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C:\Users\Administrador\Desktop\CARMO_2026\AMPLIAÇÃO UBS ASA BRANCA\"/>
    </mc:Choice>
  </mc:AlternateContent>
  <xr:revisionPtr revIDLastSave="0" documentId="13_ncr:1_{E61B6B97-DAAE-44B9-99C6-10879BF05E9F}" xr6:coauthVersionLast="47" xr6:coauthVersionMax="47" xr10:uidLastSave="{00000000-0000-0000-0000-000000000000}"/>
  <bookViews>
    <workbookView xWindow="-120" yWindow="-120" windowWidth="24240" windowHeight="13140" tabRatio="650" firstSheet="1" activeTab="5" xr2:uid="{00000000-000D-0000-FFFF-FFFF00000000}"/>
  </bookViews>
  <sheets>
    <sheet name="EMOP 03-2026" sheetId="37" r:id="rId1"/>
    <sheet name="EMOP-I 03-2026" sheetId="38" r:id="rId2"/>
    <sheet name="SINAPI 03-2026" sheetId="39" r:id="rId3"/>
    <sheet name="SINAPI-I 03-2026" sheetId="40" r:id="rId4"/>
    <sheet name="BDI" sheetId="7" r:id="rId5"/>
    <sheet name="Orçamento" sheetId="2" r:id="rId6"/>
    <sheet name="Memória de Cálculo" sheetId="10" r:id="rId7"/>
    <sheet name="Cronograma" sheetId="3" r:id="rId8"/>
    <sheet name="Cotações" sheetId="24" r:id="rId9"/>
    <sheet name="CPUs" sheetId="9" r:id="rId10"/>
    <sheet name="Curva ABC de Serviços" sheetId="4" r:id="rId11"/>
    <sheet name="Encargos Sociais" sheetId="8" r:id="rId12"/>
  </sheets>
  <definedNames>
    <definedName name="_Fill" hidden="1">#REF!</definedName>
    <definedName name="_xlnm._FilterDatabase" localSheetId="2" hidden="1">'SINAPI 03-2026'!$A$1:$E$10285</definedName>
    <definedName name="_xlnm._FilterDatabase" localSheetId="3" hidden="1">'SINAPI-I 03-2026'!$A$1:$E$131086</definedName>
    <definedName name="_Key1" hidden="1">#REF!</definedName>
    <definedName name="_Key2" hidden="1">#REF!</definedName>
    <definedName name="_Order1" hidden="1">255</definedName>
    <definedName name="_Order2" hidden="1">255</definedName>
    <definedName name="_Sort" hidden="1">#REF!</definedName>
    <definedName name="ACRE" hidden="1">#REF!</definedName>
    <definedName name="ademir" hidden="1">{#N/A,#N/A,FALSE,"Cronograma";#N/A,#N/A,FALSE,"Cronogr. 2"}</definedName>
    <definedName name="_xlnm.Print_Area" localSheetId="4">BDI!$A$1:$G$40</definedName>
    <definedName name="_xlnm.Print_Area" localSheetId="8">Cotações!$A$1:$F$11</definedName>
    <definedName name="_xlnm.Print_Area" localSheetId="9">CPUs!$A$1:$K$49</definedName>
    <definedName name="_xlnm.Print_Area" localSheetId="7">Cronograma!$A$1:$I$53</definedName>
    <definedName name="_xlnm.Print_Area" localSheetId="11">'Encargos Sociais'!$A$1:$G$55</definedName>
    <definedName name="_xlnm.Print_Area" localSheetId="6">'Memória de Cálculo'!$A$1:$N$219</definedName>
    <definedName name="_xlnm.Print_Area" localSheetId="5">Orçamento!$A$1:$J$218</definedName>
    <definedName name="_xlnm.Database" localSheetId="0">'EMOP 03-2026'!$A$1:$D$22291</definedName>
    <definedName name="_xlnm.Database" localSheetId="1">'EMOP-I 03-2026'!$A$1:$D$5275</definedName>
    <definedName name="_xlnm.Database">#REF!</definedName>
    <definedName name="bosta" hidden="1">{#N/A,#N/A,FALSE,"Cronograma";#N/A,#N/A,FALSE,"Cronogr. 2"}</definedName>
    <definedName name="CA´L" hidden="1">{#N/A,#N/A,FALSE,"Cronograma";#N/A,#N/A,FALSE,"Cronogr. 2"}</definedName>
    <definedName name="concorrentes" hidden="1">{#N/A,#N/A,FALSE,"Cronograma";#N/A,#N/A,FALSE,"Cronogr. 2"}</definedName>
    <definedName name="Popular" hidden="1">{#N/A,#N/A,FALSE,"Cronograma";#N/A,#N/A,FALSE,"Cronogr. 2"}</definedName>
    <definedName name="rio" hidden="1">{#N/A,#N/A,FALSE,"Cronograma";#N/A,#N/A,FALSE,"Cronogr. 2"}</definedName>
    <definedName name="SINAPI_AC" hidden="1">#REF!</definedName>
    <definedName name="ss" hidden="1">{#N/A,#N/A,FALSE,"Cronograma";#N/A,#N/A,FALSE,"Cronogr. 2"}</definedName>
    <definedName name="_xlnm.Print_Titles" localSheetId="8">Cotações!$1:$16</definedName>
    <definedName name="_xlnm.Print_Titles" localSheetId="7">Cronograma!$1:$16</definedName>
    <definedName name="_xlnm.Print_Titles" localSheetId="6">'Memória de Cálculo'!$1:$14</definedName>
    <definedName name="_xlnm.Print_Titles" localSheetId="5">Orçamento!$1:$14</definedName>
    <definedName name="wrn.Cronograma." hidden="1">{#N/A,#N/A,FALSE,"Cronograma";#N/A,#N/A,FALSE,"Cronogr. 2"}</definedName>
    <definedName name="wrn.GERAL." hidden="1">{#N/A,#N/A,FALSE,"ET-CAPA";#N/A,#N/A,FALSE,"ET-PAG1";#N/A,#N/A,FALSE,"ET-PAG2";#N/A,#N/A,FALSE,"ET-PAG3";#N/A,#N/A,FALSE,"ET-PAG4";#N/A,#N/A,FALSE,"ET-PAG5"}</definedName>
    <definedName name="wrn.PENDENCIAS." hidden="1">{#N/A,#N/A,FALSE,"GERAL";#N/A,#N/A,FALSE,"012-96";#N/A,#N/A,FALSE,"018-96";#N/A,#N/A,FALSE,"027-96";#N/A,#N/A,FALSE,"059-96";#N/A,#N/A,FALSE,"076-96";#N/A,#N/A,FALSE,"019-97";#N/A,#N/A,FALSE,"021-97";#N/A,#N/A,FALSE,"022-97";#N/A,#N/A,FALSE,"028-97"}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49" i="2" l="1"/>
  <c r="F148" i="2"/>
  <c r="F147" i="2"/>
  <c r="F146" i="2"/>
  <c r="I38" i="2"/>
  <c r="F52" i="2"/>
  <c r="F43" i="2"/>
  <c r="A6" i="10"/>
  <c r="M180" i="10"/>
  <c r="I180" i="10"/>
  <c r="I161" i="10"/>
  <c r="F161" i="2" s="1"/>
  <c r="I160" i="10"/>
  <c r="F160" i="2" s="1"/>
  <c r="A161" i="10"/>
  <c r="A160" i="10"/>
  <c r="D160" i="2"/>
  <c r="B160" i="10" s="1"/>
  <c r="E160" i="2"/>
  <c r="H160" i="10" s="1"/>
  <c r="G160" i="2"/>
  <c r="H160" i="2" s="1"/>
  <c r="D161" i="2"/>
  <c r="B161" i="10" s="1"/>
  <c r="E161" i="2"/>
  <c r="H161" i="10" s="1"/>
  <c r="G161" i="2"/>
  <c r="H161" i="2" s="1"/>
  <c r="C39" i="3"/>
  <c r="C37" i="3"/>
  <c r="C35" i="3"/>
  <c r="C33" i="3"/>
  <c r="C31" i="3"/>
  <c r="C29" i="3"/>
  <c r="C27" i="3"/>
  <c r="C25" i="3"/>
  <c r="C23" i="3"/>
  <c r="C21" i="3"/>
  <c r="C19" i="3"/>
  <c r="B39" i="3"/>
  <c r="A39" i="3"/>
  <c r="B37" i="3"/>
  <c r="A37" i="3"/>
  <c r="B35" i="3"/>
  <c r="A35" i="3"/>
  <c r="B33" i="3"/>
  <c r="A33" i="3"/>
  <c r="B31" i="3"/>
  <c r="A31" i="3"/>
  <c r="B29" i="3"/>
  <c r="A29" i="3"/>
  <c r="B27" i="3"/>
  <c r="A27" i="3"/>
  <c r="B25" i="3"/>
  <c r="A25" i="3"/>
  <c r="B23" i="3"/>
  <c r="A23" i="3"/>
  <c r="B21" i="3"/>
  <c r="A21" i="3"/>
  <c r="B19" i="3"/>
  <c r="A19" i="3"/>
  <c r="B17" i="3"/>
  <c r="A17" i="3"/>
  <c r="M181" i="10"/>
  <c r="K181" i="10"/>
  <c r="J181" i="10"/>
  <c r="M179" i="10"/>
  <c r="L179" i="10"/>
  <c r="K179" i="10"/>
  <c r="J179" i="10"/>
  <c r="I179" i="10"/>
  <c r="M178" i="10"/>
  <c r="L178" i="10"/>
  <c r="K178" i="10"/>
  <c r="J178" i="10"/>
  <c r="I178" i="10" s="1"/>
  <c r="K138" i="10"/>
  <c r="A181" i="10"/>
  <c r="G181" i="2"/>
  <c r="H181" i="2" s="1"/>
  <c r="E181" i="2"/>
  <c r="H181" i="10" s="1"/>
  <c r="D181" i="2"/>
  <c r="B181" i="10" s="1"/>
  <c r="M153" i="10"/>
  <c r="I153" i="10" s="1"/>
  <c r="I144" i="10"/>
  <c r="I145" i="10"/>
  <c r="K137" i="10"/>
  <c r="M137" i="10"/>
  <c r="L137" i="10"/>
  <c r="J137" i="10"/>
  <c r="M138" i="10"/>
  <c r="L138" i="10"/>
  <c r="J138" i="10"/>
  <c r="A137" i="10"/>
  <c r="D137" i="2"/>
  <c r="B137" i="10" s="1"/>
  <c r="E137" i="2"/>
  <c r="H137" i="10" s="1"/>
  <c r="G137" i="2"/>
  <c r="H137" i="2" s="1"/>
  <c r="M143" i="10"/>
  <c r="I143" i="10" s="1"/>
  <c r="J63" i="10"/>
  <c r="I63" i="10" s="1"/>
  <c r="J57" i="10"/>
  <c r="M54" i="10"/>
  <c r="J52" i="10"/>
  <c r="J50" i="10"/>
  <c r="K48" i="10"/>
  <c r="J48" i="10"/>
  <c r="M36" i="10"/>
  <c r="I36" i="10" s="1"/>
  <c r="I34" i="10"/>
  <c r="F34" i="2" s="1"/>
  <c r="G34" i="2"/>
  <c r="H34" i="2" s="1"/>
  <c r="E34" i="2"/>
  <c r="H34" i="10" s="1"/>
  <c r="D34" i="2"/>
  <c r="B34" i="10" s="1"/>
  <c r="A34" i="10"/>
  <c r="I31" i="10"/>
  <c r="M32" i="10"/>
  <c r="M27" i="10"/>
  <c r="I24" i="10"/>
  <c r="I210" i="10"/>
  <c r="I206" i="10"/>
  <c r="M204" i="10"/>
  <c r="M203" i="10"/>
  <c r="I203" i="10" s="1"/>
  <c r="M202" i="10"/>
  <c r="I202" i="10" s="1"/>
  <c r="M201" i="10"/>
  <c r="I201" i="10" s="1"/>
  <c r="M200" i="10"/>
  <c r="I200" i="10" s="1"/>
  <c r="M199" i="10"/>
  <c r="I199" i="10" s="1"/>
  <c r="M196" i="10"/>
  <c r="I196" i="10" s="1"/>
  <c r="I190" i="10"/>
  <c r="I189" i="10"/>
  <c r="I188" i="10"/>
  <c r="I184" i="10"/>
  <c r="J183" i="10"/>
  <c r="I175" i="10"/>
  <c r="M175" i="10"/>
  <c r="M173" i="10"/>
  <c r="I173" i="10"/>
  <c r="I171" i="10"/>
  <c r="I170" i="10"/>
  <c r="M168" i="10"/>
  <c r="I168" i="10" s="1"/>
  <c r="M164" i="10"/>
  <c r="I164" i="10" s="1"/>
  <c r="I159" i="10"/>
  <c r="I158" i="10"/>
  <c r="M159" i="10"/>
  <c r="M158" i="10"/>
  <c r="I157" i="10"/>
  <c r="I156" i="10"/>
  <c r="M157" i="10"/>
  <c r="M156" i="10"/>
  <c r="I151" i="10"/>
  <c r="M151" i="10"/>
  <c r="I149" i="10"/>
  <c r="J149" i="10"/>
  <c r="M148" i="10"/>
  <c r="I148" i="10" s="1"/>
  <c r="M146" i="10"/>
  <c r="I142" i="10"/>
  <c r="M142" i="10"/>
  <c r="I140" i="10"/>
  <c r="I102" i="10"/>
  <c r="I101" i="10"/>
  <c r="I100" i="10"/>
  <c r="I96" i="10"/>
  <c r="A90" i="10"/>
  <c r="A91" i="10"/>
  <c r="A92" i="10"/>
  <c r="A93" i="10"/>
  <c r="D91" i="2"/>
  <c r="E91" i="2"/>
  <c r="F91" i="2"/>
  <c r="G91" i="2"/>
  <c r="H91" i="2" s="1"/>
  <c r="J67" i="10"/>
  <c r="I67" i="10" s="1"/>
  <c r="I160" i="2" l="1"/>
  <c r="I161" i="2"/>
  <c r="I181" i="10"/>
  <c r="F181" i="2" s="1"/>
  <c r="I181" i="2" s="1"/>
  <c r="I137" i="10"/>
  <c r="F137" i="2" s="1"/>
  <c r="I137" i="2" s="1"/>
  <c r="I138" i="10"/>
  <c r="M205" i="10"/>
  <c r="I205" i="10" s="1"/>
  <c r="I204" i="10"/>
  <c r="I34" i="2"/>
  <c r="I91" i="2"/>
  <c r="F63" i="2" l="1"/>
  <c r="B62" i="10"/>
  <c r="A62" i="10"/>
  <c r="A63" i="10"/>
  <c r="G63" i="2"/>
  <c r="H63" i="2" s="1"/>
  <c r="E63" i="2"/>
  <c r="H63" i="10" s="1"/>
  <c r="D63" i="2"/>
  <c r="B63" i="10" s="1"/>
  <c r="J61" i="10"/>
  <c r="I61" i="10" s="1"/>
  <c r="F61" i="2" s="1"/>
  <c r="J59" i="10"/>
  <c r="I59" i="10" s="1"/>
  <c r="B60" i="10"/>
  <c r="A61" i="10"/>
  <c r="A60" i="10"/>
  <c r="G61" i="2"/>
  <c r="H61" i="2" s="1"/>
  <c r="E61" i="2"/>
  <c r="H61" i="10" s="1"/>
  <c r="D61" i="2"/>
  <c r="B61" i="10" s="1"/>
  <c r="I57" i="10"/>
  <c r="I55" i="10"/>
  <c r="I54" i="10"/>
  <c r="M147" i="10"/>
  <c r="I27" i="10"/>
  <c r="I32" i="10"/>
  <c r="F32" i="2" s="1"/>
  <c r="A147" i="10"/>
  <c r="A146" i="10"/>
  <c r="E146" i="2"/>
  <c r="H146" i="10" s="1"/>
  <c r="G146" i="2"/>
  <c r="H146" i="2" s="1"/>
  <c r="E147" i="2"/>
  <c r="H147" i="10" s="1"/>
  <c r="G147" i="2"/>
  <c r="H147" i="2" s="1"/>
  <c r="D146" i="2"/>
  <c r="B146" i="10" s="1"/>
  <c r="D147" i="2"/>
  <c r="B147" i="10" s="1"/>
  <c r="A32" i="10"/>
  <c r="G32" i="2"/>
  <c r="H32" i="2" s="1"/>
  <c r="D32" i="2"/>
  <c r="B32" i="10" s="1"/>
  <c r="E32" i="2"/>
  <c r="H32" i="10" s="1"/>
  <c r="I52" i="10"/>
  <c r="B51" i="10"/>
  <c r="A51" i="10"/>
  <c r="A52" i="10"/>
  <c r="G52" i="2"/>
  <c r="H52" i="2" s="1"/>
  <c r="I52" i="2" s="1"/>
  <c r="E52" i="2"/>
  <c r="H52" i="10" s="1"/>
  <c r="D52" i="2"/>
  <c r="B52" i="10" s="1"/>
  <c r="K50" i="10"/>
  <c r="L50" i="10"/>
  <c r="M50" i="10"/>
  <c r="L48" i="10"/>
  <c r="M48" i="10"/>
  <c r="L43" i="10"/>
  <c r="I43" i="10" s="1"/>
  <c r="B42" i="10"/>
  <c r="A43" i="10"/>
  <c r="A42" i="10"/>
  <c r="G43" i="2"/>
  <c r="H43" i="2" s="1"/>
  <c r="E43" i="2"/>
  <c r="H43" i="10" s="1"/>
  <c r="D43" i="2"/>
  <c r="B43" i="10" s="1"/>
  <c r="M46" i="10"/>
  <c r="I46" i="10" s="1"/>
  <c r="I45" i="10"/>
  <c r="M23" i="10"/>
  <c r="I40" i="10"/>
  <c r="I41" i="10"/>
  <c r="M33" i="10"/>
  <c r="I33" i="10" s="1"/>
  <c r="I28" i="10"/>
  <c r="I32" i="2" l="1"/>
  <c r="I147" i="2"/>
  <c r="I50" i="10"/>
  <c r="I146" i="10"/>
  <c r="I147" i="10" s="1"/>
  <c r="I63" i="2"/>
  <c r="I62" i="2" s="1"/>
  <c r="I61" i="2"/>
  <c r="I60" i="2" s="1"/>
  <c r="I146" i="2"/>
  <c r="I51" i="2"/>
  <c r="I48" i="10"/>
  <c r="I43" i="2"/>
  <c r="I42" i="2" s="1"/>
  <c r="M37" i="10"/>
  <c r="I37" i="10" s="1"/>
  <c r="I26" i="10"/>
  <c r="J25" i="10"/>
  <c r="I25" i="10" s="1"/>
  <c r="I23" i="10"/>
  <c r="I20" i="10" l="1"/>
  <c r="I18" i="10"/>
  <c r="I17" i="10"/>
  <c r="G130" i="2"/>
  <c r="H130" i="2" s="1"/>
  <c r="F130" i="2"/>
  <c r="E130" i="2"/>
  <c r="H130" i="10" s="1"/>
  <c r="D130" i="2"/>
  <c r="B130" i="10" s="1"/>
  <c r="G129" i="2"/>
  <c r="H129" i="2" s="1"/>
  <c r="F129" i="2"/>
  <c r="E129" i="2"/>
  <c r="H129" i="10" s="1"/>
  <c r="D129" i="2"/>
  <c r="B129" i="10" s="1"/>
  <c r="G128" i="2"/>
  <c r="H128" i="2" s="1"/>
  <c r="F128" i="2"/>
  <c r="E128" i="2"/>
  <c r="H128" i="10" s="1"/>
  <c r="D128" i="2"/>
  <c r="B128" i="10" s="1"/>
  <c r="A130" i="10"/>
  <c r="A129" i="10"/>
  <c r="A128" i="10"/>
  <c r="G123" i="2"/>
  <c r="H123" i="2" s="1"/>
  <c r="F123" i="2"/>
  <c r="E123" i="2"/>
  <c r="H123" i="10" s="1"/>
  <c r="D123" i="2"/>
  <c r="B123" i="10" s="1"/>
  <c r="A123" i="10"/>
  <c r="B126" i="10"/>
  <c r="A126" i="10"/>
  <c r="G114" i="2"/>
  <c r="H114" i="2" s="1"/>
  <c r="F114" i="2"/>
  <c r="E114" i="2"/>
  <c r="H114" i="10" s="1"/>
  <c r="D114" i="2"/>
  <c r="B114" i="10" s="1"/>
  <c r="A114" i="10"/>
  <c r="A115" i="10"/>
  <c r="G134" i="2"/>
  <c r="H134" i="2" s="1"/>
  <c r="F134" i="2"/>
  <c r="G133" i="2"/>
  <c r="H133" i="2" s="1"/>
  <c r="F133" i="2"/>
  <c r="G132" i="2"/>
  <c r="H132" i="2" s="1"/>
  <c r="F132" i="2"/>
  <c r="G131" i="2"/>
  <c r="H131" i="2" s="1"/>
  <c r="F131" i="2"/>
  <c r="G127" i="2"/>
  <c r="H127" i="2" s="1"/>
  <c r="F127" i="2"/>
  <c r="G125" i="2"/>
  <c r="H125" i="2" s="1"/>
  <c r="F125" i="2"/>
  <c r="G124" i="2"/>
  <c r="H124" i="2" s="1"/>
  <c r="F124" i="2"/>
  <c r="G122" i="2"/>
  <c r="H122" i="2" s="1"/>
  <c r="F122" i="2"/>
  <c r="G121" i="2"/>
  <c r="H121" i="2" s="1"/>
  <c r="F121" i="2"/>
  <c r="G120" i="2"/>
  <c r="H120" i="2" s="1"/>
  <c r="F120" i="2"/>
  <c r="A134" i="10"/>
  <c r="A133" i="10"/>
  <c r="A132" i="10"/>
  <c r="A131" i="10"/>
  <c r="A127" i="10"/>
  <c r="A125" i="10"/>
  <c r="A124" i="10"/>
  <c r="A122" i="10"/>
  <c r="A121" i="10"/>
  <c r="A120" i="10"/>
  <c r="B119" i="10"/>
  <c r="A119" i="10"/>
  <c r="E134" i="2"/>
  <c r="H134" i="10" s="1"/>
  <c r="D134" i="2"/>
  <c r="B134" i="10" s="1"/>
  <c r="E133" i="2"/>
  <c r="H133" i="10" s="1"/>
  <c r="D133" i="2"/>
  <c r="B133" i="10" s="1"/>
  <c r="E132" i="2"/>
  <c r="H132" i="10" s="1"/>
  <c r="D132" i="2"/>
  <c r="B132" i="10" s="1"/>
  <c r="E131" i="2"/>
  <c r="H131" i="10" s="1"/>
  <c r="D131" i="2"/>
  <c r="B131" i="10" s="1"/>
  <c r="E127" i="2"/>
  <c r="H127" i="10" s="1"/>
  <c r="D127" i="2"/>
  <c r="B127" i="10" s="1"/>
  <c r="E125" i="2"/>
  <c r="H125" i="10" s="1"/>
  <c r="D125" i="2"/>
  <c r="B125" i="10" s="1"/>
  <c r="E124" i="2"/>
  <c r="H124" i="10" s="1"/>
  <c r="D124" i="2"/>
  <c r="B124" i="10" s="1"/>
  <c r="E122" i="2"/>
  <c r="H122" i="10" s="1"/>
  <c r="D122" i="2"/>
  <c r="B122" i="10" s="1"/>
  <c r="E121" i="2"/>
  <c r="H121" i="10" s="1"/>
  <c r="D121" i="2"/>
  <c r="B121" i="10" s="1"/>
  <c r="E120" i="2"/>
  <c r="H120" i="10" s="1"/>
  <c r="D120" i="2"/>
  <c r="B120" i="10" s="1"/>
  <c r="G118" i="2"/>
  <c r="H118" i="2" s="1"/>
  <c r="F118" i="2"/>
  <c r="G117" i="2"/>
  <c r="H117" i="2" s="1"/>
  <c r="F117" i="2"/>
  <c r="G116" i="2"/>
  <c r="H116" i="2" s="1"/>
  <c r="F116" i="2"/>
  <c r="G115" i="2"/>
  <c r="H115" i="2" s="1"/>
  <c r="F115" i="2"/>
  <c r="G113" i="2"/>
  <c r="H113" i="2" s="1"/>
  <c r="F113" i="2"/>
  <c r="G112" i="2"/>
  <c r="H112" i="2" s="1"/>
  <c r="F112" i="2"/>
  <c r="G111" i="2"/>
  <c r="H111" i="2" s="1"/>
  <c r="F111" i="2"/>
  <c r="G110" i="2"/>
  <c r="H110" i="2" s="1"/>
  <c r="F110" i="2"/>
  <c r="G109" i="2"/>
  <c r="H109" i="2" s="1"/>
  <c r="F109" i="2"/>
  <c r="A118" i="10"/>
  <c r="A117" i="10"/>
  <c r="A116" i="10"/>
  <c r="A113" i="10"/>
  <c r="A112" i="10"/>
  <c r="A111" i="10"/>
  <c r="A110" i="10"/>
  <c r="A109" i="10"/>
  <c r="B108" i="10"/>
  <c r="A108" i="10"/>
  <c r="E118" i="2"/>
  <c r="H118" i="10" s="1"/>
  <c r="D118" i="2"/>
  <c r="B118" i="10" s="1"/>
  <c r="E117" i="2"/>
  <c r="H117" i="10" s="1"/>
  <c r="D117" i="2"/>
  <c r="B117" i="10" s="1"/>
  <c r="E116" i="2"/>
  <c r="H116" i="10" s="1"/>
  <c r="D116" i="2"/>
  <c r="B116" i="10" s="1"/>
  <c r="E115" i="2"/>
  <c r="H115" i="10" s="1"/>
  <c r="D115" i="2"/>
  <c r="B115" i="10" s="1"/>
  <c r="E113" i="2"/>
  <c r="H113" i="10" s="1"/>
  <c r="D113" i="2"/>
  <c r="B113" i="10" s="1"/>
  <c r="E112" i="2"/>
  <c r="H112" i="10" s="1"/>
  <c r="D112" i="2"/>
  <c r="B112" i="10" s="1"/>
  <c r="E111" i="2"/>
  <c r="H111" i="10" s="1"/>
  <c r="D111" i="2"/>
  <c r="B111" i="10" s="1"/>
  <c r="E110" i="2"/>
  <c r="H110" i="10" s="1"/>
  <c r="D110" i="2"/>
  <c r="B110" i="10" s="1"/>
  <c r="E109" i="2"/>
  <c r="H109" i="10" s="1"/>
  <c r="D109" i="2"/>
  <c r="B109" i="10" s="1"/>
  <c r="I130" i="2" l="1"/>
  <c r="I129" i="2"/>
  <c r="I128" i="2"/>
  <c r="I123" i="2"/>
  <c r="I114" i="2"/>
  <c r="I112" i="2"/>
  <c r="I127" i="2"/>
  <c r="I121" i="2"/>
  <c r="I113" i="2"/>
  <c r="I118" i="2"/>
  <c r="I122" i="2"/>
  <c r="I124" i="2"/>
  <c r="I131" i="2"/>
  <c r="I120" i="2"/>
  <c r="I133" i="2"/>
  <c r="I125" i="2"/>
  <c r="I134" i="2"/>
  <c r="I132" i="2"/>
  <c r="I109" i="2"/>
  <c r="I110" i="2"/>
  <c r="I117" i="2"/>
  <c r="I111" i="2"/>
  <c r="I116" i="2"/>
  <c r="I115" i="2"/>
  <c r="I126" i="2" l="1"/>
  <c r="I119" i="2"/>
  <c r="I108" i="2"/>
  <c r="I107" i="2" l="1"/>
  <c r="C28" i="3" s="1"/>
  <c r="B107" i="10"/>
  <c r="A107" i="10"/>
  <c r="B135" i="10"/>
  <c r="A135" i="10"/>
  <c r="G138" i="2"/>
  <c r="H138" i="2" s="1"/>
  <c r="F138" i="2"/>
  <c r="E138" i="2"/>
  <c r="H138" i="10" s="1"/>
  <c r="D138" i="2"/>
  <c r="B138" i="10" s="1"/>
  <c r="A138" i="10"/>
  <c r="B136" i="10"/>
  <c r="A136" i="10"/>
  <c r="G140" i="2"/>
  <c r="H140" i="2" s="1"/>
  <c r="F140" i="2"/>
  <c r="E140" i="2"/>
  <c r="H140" i="10" s="1"/>
  <c r="D140" i="2"/>
  <c r="B140" i="10" s="1"/>
  <c r="A140" i="10"/>
  <c r="D28" i="3" l="1"/>
  <c r="I28" i="3"/>
  <c r="H28" i="3"/>
  <c r="G28" i="3"/>
  <c r="F28" i="3"/>
  <c r="E28" i="3"/>
  <c r="H30" i="3"/>
  <c r="G30" i="3"/>
  <c r="F30" i="3"/>
  <c r="E30" i="3"/>
  <c r="I30" i="3"/>
  <c r="I138" i="2"/>
  <c r="I140" i="2"/>
  <c r="B139" i="10"/>
  <c r="A139" i="10"/>
  <c r="G149" i="2"/>
  <c r="H149" i="2" s="1"/>
  <c r="E149" i="2"/>
  <c r="D149" i="2"/>
  <c r="B149" i="10" s="1"/>
  <c r="G148" i="2"/>
  <c r="H148" i="2" s="1"/>
  <c r="E148" i="2"/>
  <c r="H148" i="10" s="1"/>
  <c r="D148" i="2"/>
  <c r="G145" i="2"/>
  <c r="H145" i="2" s="1"/>
  <c r="F145" i="2"/>
  <c r="E145" i="2"/>
  <c r="H145" i="10" s="1"/>
  <c r="D145" i="2"/>
  <c r="B145" i="10" s="1"/>
  <c r="G144" i="2"/>
  <c r="H144" i="2" s="1"/>
  <c r="F144" i="2"/>
  <c r="E144" i="2"/>
  <c r="H144" i="10" s="1"/>
  <c r="D144" i="2"/>
  <c r="B144" i="10" s="1"/>
  <c r="G143" i="2"/>
  <c r="H143" i="2" s="1"/>
  <c r="F143" i="2"/>
  <c r="E143" i="2"/>
  <c r="H143" i="10" s="1"/>
  <c r="D143" i="2"/>
  <c r="B143" i="10" s="1"/>
  <c r="G142" i="2"/>
  <c r="H142" i="2" s="1"/>
  <c r="F142" i="2"/>
  <c r="E142" i="2"/>
  <c r="H142" i="10" s="1"/>
  <c r="D142" i="2"/>
  <c r="B142" i="10" s="1"/>
  <c r="H149" i="10"/>
  <c r="A149" i="10"/>
  <c r="B148" i="10"/>
  <c r="A148" i="10"/>
  <c r="A145" i="10"/>
  <c r="A144" i="10"/>
  <c r="A143" i="10"/>
  <c r="A142" i="10"/>
  <c r="B141" i="10"/>
  <c r="A141" i="10"/>
  <c r="G151" i="2"/>
  <c r="H151" i="2" s="1"/>
  <c r="F151" i="2"/>
  <c r="E151" i="2"/>
  <c r="H151" i="10" s="1"/>
  <c r="D151" i="2"/>
  <c r="B151" i="10" s="1"/>
  <c r="A151" i="10"/>
  <c r="B150" i="10"/>
  <c r="A150" i="10"/>
  <c r="G153" i="2"/>
  <c r="H153" i="2" s="1"/>
  <c r="F153" i="2"/>
  <c r="E153" i="2"/>
  <c r="H153" i="10" s="1"/>
  <c r="D153" i="2"/>
  <c r="B153" i="10" s="1"/>
  <c r="A153" i="10"/>
  <c r="B152" i="10"/>
  <c r="A152" i="10"/>
  <c r="B154" i="10"/>
  <c r="A154" i="10"/>
  <c r="G159" i="2"/>
  <c r="H159" i="2" s="1"/>
  <c r="F159" i="2"/>
  <c r="E159" i="2"/>
  <c r="H159" i="10" s="1"/>
  <c r="D159" i="2"/>
  <c r="B159" i="10" s="1"/>
  <c r="G158" i="2"/>
  <c r="H158" i="2" s="1"/>
  <c r="F158" i="2"/>
  <c r="E158" i="2"/>
  <c r="H158" i="10" s="1"/>
  <c r="D158" i="2"/>
  <c r="B158" i="10" s="1"/>
  <c r="G157" i="2"/>
  <c r="H157" i="2" s="1"/>
  <c r="F157" i="2"/>
  <c r="E157" i="2"/>
  <c r="H157" i="10" s="1"/>
  <c r="D157" i="2"/>
  <c r="B157" i="10" s="1"/>
  <c r="G156" i="2"/>
  <c r="H156" i="2" s="1"/>
  <c r="F156" i="2"/>
  <c r="E156" i="2"/>
  <c r="H156" i="10" s="1"/>
  <c r="D156" i="2"/>
  <c r="B156" i="10" s="1"/>
  <c r="A159" i="10"/>
  <c r="A158" i="10"/>
  <c r="A157" i="10"/>
  <c r="A156" i="10"/>
  <c r="B155" i="10"/>
  <c r="A155" i="10"/>
  <c r="B162" i="10"/>
  <c r="A162" i="10"/>
  <c r="G168" i="2"/>
  <c r="H168" i="2" s="1"/>
  <c r="F168" i="2"/>
  <c r="E168" i="2"/>
  <c r="H168" i="10" s="1"/>
  <c r="D168" i="2"/>
  <c r="B168" i="10" s="1"/>
  <c r="G167" i="2"/>
  <c r="H167" i="2" s="1"/>
  <c r="F167" i="2"/>
  <c r="E167" i="2"/>
  <c r="H167" i="10" s="1"/>
  <c r="D167" i="2"/>
  <c r="B167" i="10" s="1"/>
  <c r="G166" i="2"/>
  <c r="H166" i="2" s="1"/>
  <c r="F166" i="2"/>
  <c r="E166" i="2"/>
  <c r="H166" i="10" s="1"/>
  <c r="D166" i="2"/>
  <c r="B166" i="10" s="1"/>
  <c r="G165" i="2"/>
  <c r="H165" i="2" s="1"/>
  <c r="F165" i="2"/>
  <c r="E165" i="2"/>
  <c r="H165" i="10" s="1"/>
  <c r="D165" i="2"/>
  <c r="B165" i="10" s="1"/>
  <c r="G164" i="2"/>
  <c r="H164" i="2" s="1"/>
  <c r="F164" i="2"/>
  <c r="E164" i="2"/>
  <c r="H164" i="10" s="1"/>
  <c r="D164" i="2"/>
  <c r="B164" i="10" s="1"/>
  <c r="A168" i="10"/>
  <c r="A167" i="10"/>
  <c r="A166" i="10"/>
  <c r="A165" i="10"/>
  <c r="A164" i="10"/>
  <c r="B163" i="10"/>
  <c r="A163" i="10"/>
  <c r="G171" i="2"/>
  <c r="H171" i="2" s="1"/>
  <c r="F171" i="2"/>
  <c r="E171" i="2"/>
  <c r="H171" i="10" s="1"/>
  <c r="D171" i="2"/>
  <c r="B171" i="10" s="1"/>
  <c r="G170" i="2"/>
  <c r="H170" i="2" s="1"/>
  <c r="F170" i="2"/>
  <c r="E170" i="2"/>
  <c r="H170" i="10" s="1"/>
  <c r="D170" i="2"/>
  <c r="B170" i="10" s="1"/>
  <c r="A171" i="10"/>
  <c r="A170" i="10"/>
  <c r="B169" i="10"/>
  <c r="A169" i="10"/>
  <c r="G175" i="2"/>
  <c r="H175" i="2" s="1"/>
  <c r="F175" i="2"/>
  <c r="E175" i="2"/>
  <c r="H175" i="10" s="1"/>
  <c r="D175" i="2"/>
  <c r="B175" i="10" s="1"/>
  <c r="G174" i="2"/>
  <c r="H174" i="2" s="1"/>
  <c r="F174" i="2"/>
  <c r="E174" i="2"/>
  <c r="H174" i="10" s="1"/>
  <c r="D174" i="2"/>
  <c r="B174" i="10" s="1"/>
  <c r="G173" i="2"/>
  <c r="H173" i="2" s="1"/>
  <c r="F173" i="2"/>
  <c r="E173" i="2"/>
  <c r="H173" i="10" s="1"/>
  <c r="D173" i="2"/>
  <c r="B173" i="10" s="1"/>
  <c r="A175" i="10"/>
  <c r="A174" i="10"/>
  <c r="A173" i="10"/>
  <c r="B172" i="10"/>
  <c r="A172" i="10"/>
  <c r="B176" i="10"/>
  <c r="A176" i="10"/>
  <c r="G180" i="2"/>
  <c r="H180" i="2" s="1"/>
  <c r="F180" i="2"/>
  <c r="E180" i="2"/>
  <c r="H180" i="10" s="1"/>
  <c r="D180" i="2"/>
  <c r="B180" i="10" s="1"/>
  <c r="G179" i="2"/>
  <c r="H179" i="2" s="1"/>
  <c r="F179" i="2"/>
  <c r="E179" i="2"/>
  <c r="H179" i="10" s="1"/>
  <c r="D179" i="2"/>
  <c r="B179" i="10" s="1"/>
  <c r="G178" i="2"/>
  <c r="H178" i="2" s="1"/>
  <c r="F178" i="2"/>
  <c r="E178" i="2"/>
  <c r="H178" i="10" s="1"/>
  <c r="D178" i="2"/>
  <c r="B178" i="10" s="1"/>
  <c r="A180" i="10"/>
  <c r="A179" i="10"/>
  <c r="A178" i="10"/>
  <c r="B177" i="10"/>
  <c r="A177" i="10"/>
  <c r="F186" i="2"/>
  <c r="F185" i="2"/>
  <c r="F184" i="2"/>
  <c r="F183" i="2"/>
  <c r="G186" i="2"/>
  <c r="H186" i="2" s="1"/>
  <c r="G185" i="2"/>
  <c r="H185" i="2" s="1"/>
  <c r="G184" i="2"/>
  <c r="H184" i="2" s="1"/>
  <c r="G183" i="2"/>
  <c r="H183" i="2" s="1"/>
  <c r="E186" i="2"/>
  <c r="H186" i="10" s="1"/>
  <c r="D186" i="2"/>
  <c r="B186" i="10" s="1"/>
  <c r="E185" i="2"/>
  <c r="H185" i="10" s="1"/>
  <c r="D185" i="2"/>
  <c r="B185" i="10" s="1"/>
  <c r="E184" i="2"/>
  <c r="H184" i="10" s="1"/>
  <c r="D184" i="2"/>
  <c r="B184" i="10" s="1"/>
  <c r="E183" i="2"/>
  <c r="H183" i="10" s="1"/>
  <c r="D183" i="2"/>
  <c r="B183" i="10" s="1"/>
  <c r="B182" i="10"/>
  <c r="A182" i="10"/>
  <c r="A186" i="10"/>
  <c r="A185" i="10"/>
  <c r="A184" i="10"/>
  <c r="A183" i="10"/>
  <c r="G191" i="2"/>
  <c r="H191" i="2" s="1"/>
  <c r="F191" i="2"/>
  <c r="G190" i="2"/>
  <c r="H190" i="2" s="1"/>
  <c r="F190" i="2"/>
  <c r="G189" i="2"/>
  <c r="H189" i="2" s="1"/>
  <c r="F189" i="2"/>
  <c r="G188" i="2"/>
  <c r="H188" i="2" s="1"/>
  <c r="F188" i="2"/>
  <c r="A191" i="10"/>
  <c r="A190" i="10"/>
  <c r="A189" i="10"/>
  <c r="A188" i="10"/>
  <c r="E191" i="2"/>
  <c r="H191" i="10" s="1"/>
  <c r="D191" i="2"/>
  <c r="B191" i="10" s="1"/>
  <c r="E190" i="2"/>
  <c r="H190" i="10" s="1"/>
  <c r="D190" i="2"/>
  <c r="B190" i="10" s="1"/>
  <c r="E189" i="2"/>
  <c r="H189" i="10" s="1"/>
  <c r="D189" i="2"/>
  <c r="B189" i="10" s="1"/>
  <c r="E188" i="2"/>
  <c r="H188" i="10" s="1"/>
  <c r="D188" i="2"/>
  <c r="B188" i="10" s="1"/>
  <c r="B187" i="10"/>
  <c r="A187" i="10"/>
  <c r="G208" i="2"/>
  <c r="H208" i="2" s="1"/>
  <c r="F208" i="2"/>
  <c r="E208" i="2"/>
  <c r="H208" i="10" s="1"/>
  <c r="D208" i="2"/>
  <c r="B208" i="10" s="1"/>
  <c r="B207" i="10"/>
  <c r="A207" i="10"/>
  <c r="A208" i="10"/>
  <c r="G196" i="2"/>
  <c r="H196" i="2" s="1"/>
  <c r="F196" i="2"/>
  <c r="G195" i="2"/>
  <c r="H195" i="2" s="1"/>
  <c r="F195" i="2"/>
  <c r="G194" i="2"/>
  <c r="H194" i="2" s="1"/>
  <c r="F194" i="2"/>
  <c r="A196" i="10"/>
  <c r="A195" i="10"/>
  <c r="A194" i="10"/>
  <c r="E196" i="2"/>
  <c r="H196" i="10" s="1"/>
  <c r="D196" i="2"/>
  <c r="B196" i="10" s="1"/>
  <c r="E195" i="2"/>
  <c r="H195" i="10" s="1"/>
  <c r="D195" i="2"/>
  <c r="B195" i="10" s="1"/>
  <c r="E194" i="2"/>
  <c r="H194" i="10" s="1"/>
  <c r="D194" i="2"/>
  <c r="B194" i="10" s="1"/>
  <c r="B193" i="10"/>
  <c r="A193" i="10"/>
  <c r="B192" i="10"/>
  <c r="A192" i="10"/>
  <c r="B197" i="10"/>
  <c r="A197" i="10"/>
  <c r="B198" i="10"/>
  <c r="A198" i="10"/>
  <c r="G205" i="2"/>
  <c r="H205" i="2" s="1"/>
  <c r="F205" i="2"/>
  <c r="G204" i="2"/>
  <c r="H204" i="2" s="1"/>
  <c r="F204" i="2"/>
  <c r="A205" i="10"/>
  <c r="A204" i="10"/>
  <c r="E205" i="2"/>
  <c r="H205" i="10" s="1"/>
  <c r="D205" i="2"/>
  <c r="B205" i="10" s="1"/>
  <c r="E204" i="2"/>
  <c r="H204" i="10" s="1"/>
  <c r="D204" i="2"/>
  <c r="B204" i="10" s="1"/>
  <c r="B209" i="10"/>
  <c r="A209" i="10"/>
  <c r="G106" i="2"/>
  <c r="H106" i="2" s="1"/>
  <c r="F106" i="2"/>
  <c r="E106" i="2"/>
  <c r="H106" i="10" s="1"/>
  <c r="D106" i="2"/>
  <c r="B106" i="10" s="1"/>
  <c r="G105" i="2"/>
  <c r="H105" i="2" s="1"/>
  <c r="F105" i="2"/>
  <c r="E105" i="2"/>
  <c r="H105" i="10" s="1"/>
  <c r="D105" i="2"/>
  <c r="B105" i="10" s="1"/>
  <c r="G104" i="2"/>
  <c r="H104" i="2" s="1"/>
  <c r="F104" i="2"/>
  <c r="E104" i="2"/>
  <c r="H104" i="10" s="1"/>
  <c r="D104" i="2"/>
  <c r="B104" i="10" s="1"/>
  <c r="G102" i="2"/>
  <c r="H102" i="2" s="1"/>
  <c r="F102" i="2"/>
  <c r="E102" i="2"/>
  <c r="H102" i="10" s="1"/>
  <c r="D102" i="2"/>
  <c r="B102" i="10" s="1"/>
  <c r="G101" i="2"/>
  <c r="H101" i="2" s="1"/>
  <c r="F101" i="2"/>
  <c r="E101" i="2"/>
  <c r="H101" i="10" s="1"/>
  <c r="D101" i="2"/>
  <c r="B101" i="10" s="1"/>
  <c r="G100" i="2"/>
  <c r="H100" i="2" s="1"/>
  <c r="F100" i="2"/>
  <c r="E100" i="2"/>
  <c r="H100" i="10" s="1"/>
  <c r="D100" i="2"/>
  <c r="B100" i="10" s="1"/>
  <c r="G99" i="2"/>
  <c r="H99" i="2" s="1"/>
  <c r="F99" i="2"/>
  <c r="E99" i="2"/>
  <c r="H99" i="10" s="1"/>
  <c r="D99" i="2"/>
  <c r="B99" i="10" s="1"/>
  <c r="G97" i="2"/>
  <c r="H97" i="2" s="1"/>
  <c r="F97" i="2"/>
  <c r="E97" i="2"/>
  <c r="H97" i="10" s="1"/>
  <c r="D97" i="2"/>
  <c r="B97" i="10" s="1"/>
  <c r="G96" i="2"/>
  <c r="H96" i="2" s="1"/>
  <c r="F96" i="2"/>
  <c r="E96" i="2"/>
  <c r="H96" i="10" s="1"/>
  <c r="D96" i="2"/>
  <c r="B96" i="10" s="1"/>
  <c r="G95" i="2"/>
  <c r="H95" i="2" s="1"/>
  <c r="F95" i="2"/>
  <c r="E95" i="2"/>
  <c r="H95" i="10" s="1"/>
  <c r="D95" i="2"/>
  <c r="B95" i="10" s="1"/>
  <c r="G93" i="2"/>
  <c r="H93" i="2" s="1"/>
  <c r="F93" i="2"/>
  <c r="E93" i="2"/>
  <c r="H93" i="10" s="1"/>
  <c r="D93" i="2"/>
  <c r="B93" i="10" s="1"/>
  <c r="G92" i="2"/>
  <c r="H92" i="2" s="1"/>
  <c r="F92" i="2"/>
  <c r="E92" i="2"/>
  <c r="H92" i="10" s="1"/>
  <c r="D92" i="2"/>
  <c r="B92" i="10" s="1"/>
  <c r="H91" i="10"/>
  <c r="B91" i="10"/>
  <c r="G90" i="2"/>
  <c r="H90" i="2" s="1"/>
  <c r="F90" i="2"/>
  <c r="E90" i="2"/>
  <c r="H90" i="10" s="1"/>
  <c r="D90" i="2"/>
  <c r="B90" i="10" s="1"/>
  <c r="G89" i="2"/>
  <c r="H89" i="2" s="1"/>
  <c r="F89" i="2"/>
  <c r="E89" i="2"/>
  <c r="H89" i="10" s="1"/>
  <c r="D89" i="2"/>
  <c r="B89" i="10" s="1"/>
  <c r="B103" i="10"/>
  <c r="A103" i="10"/>
  <c r="B98" i="10"/>
  <c r="A98" i="10"/>
  <c r="B94" i="10"/>
  <c r="A94" i="10"/>
  <c r="B88" i="10"/>
  <c r="A88" i="10"/>
  <c r="A106" i="10"/>
  <c r="A105" i="10"/>
  <c r="A104" i="10"/>
  <c r="A102" i="10"/>
  <c r="A101" i="10"/>
  <c r="A100" i="10"/>
  <c r="A99" i="10"/>
  <c r="A97" i="10"/>
  <c r="A96" i="10"/>
  <c r="A95" i="10"/>
  <c r="A89" i="10"/>
  <c r="G86" i="2"/>
  <c r="H86" i="2" s="1"/>
  <c r="F86" i="2"/>
  <c r="G85" i="2"/>
  <c r="H85" i="2" s="1"/>
  <c r="F85" i="2"/>
  <c r="G84" i="2"/>
  <c r="H84" i="2" s="1"/>
  <c r="F84" i="2"/>
  <c r="G83" i="2"/>
  <c r="H83" i="2" s="1"/>
  <c r="F83" i="2"/>
  <c r="G82" i="2"/>
  <c r="H82" i="2" s="1"/>
  <c r="F82" i="2"/>
  <c r="G81" i="2"/>
  <c r="H81" i="2" s="1"/>
  <c r="F81" i="2"/>
  <c r="A86" i="10"/>
  <c r="A85" i="10"/>
  <c r="A84" i="10"/>
  <c r="A83" i="10"/>
  <c r="A82" i="10"/>
  <c r="A81" i="10"/>
  <c r="E87" i="2"/>
  <c r="D87" i="2"/>
  <c r="E86" i="2"/>
  <c r="H86" i="10" s="1"/>
  <c r="D86" i="2"/>
  <c r="B86" i="10" s="1"/>
  <c r="E85" i="2"/>
  <c r="H85" i="10" s="1"/>
  <c r="D85" i="2"/>
  <c r="B85" i="10" s="1"/>
  <c r="E84" i="2"/>
  <c r="H84" i="10" s="1"/>
  <c r="D84" i="2"/>
  <c r="B84" i="10" s="1"/>
  <c r="E83" i="2"/>
  <c r="H83" i="10" s="1"/>
  <c r="D83" i="2"/>
  <c r="B83" i="10" s="1"/>
  <c r="E82" i="2"/>
  <c r="H82" i="10" s="1"/>
  <c r="D82" i="2"/>
  <c r="B82" i="10" s="1"/>
  <c r="E81" i="2"/>
  <c r="H81" i="10" s="1"/>
  <c r="D81" i="2"/>
  <c r="B81" i="10" s="1"/>
  <c r="B77" i="10"/>
  <c r="A77" i="10"/>
  <c r="G75" i="2"/>
  <c r="H75" i="2" s="1"/>
  <c r="F75" i="2"/>
  <c r="E75" i="2"/>
  <c r="H75" i="10" s="1"/>
  <c r="D75" i="2"/>
  <c r="B75" i="10" s="1"/>
  <c r="G74" i="2"/>
  <c r="H74" i="2" s="1"/>
  <c r="F74" i="2"/>
  <c r="E74" i="2"/>
  <c r="H74" i="10" s="1"/>
  <c r="D74" i="2"/>
  <c r="B74" i="10" s="1"/>
  <c r="G73" i="2"/>
  <c r="H73" i="2" s="1"/>
  <c r="F73" i="2"/>
  <c r="E73" i="2"/>
  <c r="H73" i="10" s="1"/>
  <c r="D73" i="2"/>
  <c r="B73" i="10" s="1"/>
  <c r="A73" i="10"/>
  <c r="A74" i="10"/>
  <c r="A75" i="10"/>
  <c r="B70" i="10"/>
  <c r="A70" i="10"/>
  <c r="B69" i="10"/>
  <c r="A69" i="10"/>
  <c r="F67" i="2"/>
  <c r="F66" i="2"/>
  <c r="A68" i="10"/>
  <c r="A67" i="10"/>
  <c r="A66" i="10"/>
  <c r="B65" i="10"/>
  <c r="A65" i="10"/>
  <c r="B64" i="10"/>
  <c r="A64" i="10"/>
  <c r="B58" i="10"/>
  <c r="A58" i="10"/>
  <c r="B56" i="10"/>
  <c r="A56" i="10"/>
  <c r="B53" i="10"/>
  <c r="A53" i="10"/>
  <c r="B49" i="10"/>
  <c r="A49" i="10"/>
  <c r="B47" i="10"/>
  <c r="A47" i="10"/>
  <c r="B44" i="10"/>
  <c r="A44" i="10"/>
  <c r="B38" i="10"/>
  <c r="A38" i="10"/>
  <c r="B39" i="10"/>
  <c r="A39" i="10"/>
  <c r="B35" i="10"/>
  <c r="A35" i="10"/>
  <c r="B29" i="10"/>
  <c r="A29" i="10"/>
  <c r="B22" i="10"/>
  <c r="A22" i="10"/>
  <c r="B16" i="10"/>
  <c r="A16" i="10"/>
  <c r="I184" i="2" l="1"/>
  <c r="I186" i="2"/>
  <c r="I185" i="2"/>
  <c r="I149" i="2"/>
  <c r="I159" i="2"/>
  <c r="I142" i="2"/>
  <c r="I143" i="2"/>
  <c r="I144" i="2"/>
  <c r="I145" i="2"/>
  <c r="I148" i="2"/>
  <c r="I173" i="2"/>
  <c r="I174" i="2"/>
  <c r="I153" i="2"/>
  <c r="I152" i="2" s="1"/>
  <c r="I151" i="2"/>
  <c r="I150" i="2" s="1"/>
  <c r="I171" i="2"/>
  <c r="I136" i="2"/>
  <c r="I139" i="2"/>
  <c r="I156" i="2"/>
  <c r="I157" i="2"/>
  <c r="I158" i="2"/>
  <c r="I168" i="2"/>
  <c r="I208" i="2"/>
  <c r="I207" i="2" s="1"/>
  <c r="I175" i="2"/>
  <c r="I170" i="2"/>
  <c r="I164" i="2"/>
  <c r="I165" i="2"/>
  <c r="I166" i="2"/>
  <c r="I167" i="2"/>
  <c r="I178" i="2"/>
  <c r="I179" i="2"/>
  <c r="I180" i="2"/>
  <c r="I183" i="2"/>
  <c r="I190" i="2"/>
  <c r="I195" i="2"/>
  <c r="I189" i="2"/>
  <c r="I191" i="2"/>
  <c r="I188" i="2"/>
  <c r="I194" i="2"/>
  <c r="I196" i="2"/>
  <c r="I204" i="2"/>
  <c r="I205" i="2"/>
  <c r="I99" i="2"/>
  <c r="I100" i="2"/>
  <c r="I101" i="2"/>
  <c r="I105" i="2"/>
  <c r="I81" i="2"/>
  <c r="I83" i="2"/>
  <c r="I97" i="2"/>
  <c r="I102" i="2"/>
  <c r="I96" i="2"/>
  <c r="I106" i="2"/>
  <c r="I92" i="2"/>
  <c r="I104" i="2"/>
  <c r="I95" i="2"/>
  <c r="I93" i="2"/>
  <c r="I89" i="2"/>
  <c r="I90" i="2"/>
  <c r="I82" i="2"/>
  <c r="I84" i="2"/>
  <c r="I86" i="2"/>
  <c r="I85" i="2"/>
  <c r="I73" i="2"/>
  <c r="I74" i="2"/>
  <c r="I75" i="2"/>
  <c r="G210" i="2"/>
  <c r="H210" i="2" s="1"/>
  <c r="E210" i="2"/>
  <c r="D210" i="2"/>
  <c r="G206" i="2"/>
  <c r="H206" i="2" s="1"/>
  <c r="E206" i="2"/>
  <c r="D206" i="2"/>
  <c r="G203" i="2"/>
  <c r="H203" i="2" s="1"/>
  <c r="E203" i="2"/>
  <c r="D203" i="2"/>
  <c r="G202" i="2"/>
  <c r="H202" i="2" s="1"/>
  <c r="E202" i="2"/>
  <c r="D202" i="2"/>
  <c r="G201" i="2"/>
  <c r="H201" i="2" s="1"/>
  <c r="E201" i="2"/>
  <c r="D201" i="2"/>
  <c r="G200" i="2"/>
  <c r="H200" i="2" s="1"/>
  <c r="E200" i="2"/>
  <c r="D200" i="2"/>
  <c r="G199" i="2"/>
  <c r="H199" i="2" s="1"/>
  <c r="E199" i="2"/>
  <c r="D199" i="2"/>
  <c r="G87" i="2"/>
  <c r="H87" i="2" s="1"/>
  <c r="F87" i="2"/>
  <c r="G80" i="2"/>
  <c r="H80" i="2" s="1"/>
  <c r="E80" i="2"/>
  <c r="D80" i="2"/>
  <c r="G79" i="2"/>
  <c r="H79" i="2" s="1"/>
  <c r="E79" i="2"/>
  <c r="D79" i="2"/>
  <c r="G78" i="2"/>
  <c r="H78" i="2" s="1"/>
  <c r="F78" i="2"/>
  <c r="E78" i="2"/>
  <c r="D78" i="2"/>
  <c r="G76" i="2"/>
  <c r="H76" i="2" s="1"/>
  <c r="E76" i="2"/>
  <c r="D76" i="2"/>
  <c r="G72" i="2"/>
  <c r="H72" i="2" s="1"/>
  <c r="E72" i="2"/>
  <c r="D72" i="2"/>
  <c r="G71" i="2"/>
  <c r="H71" i="2" s="1"/>
  <c r="E71" i="2"/>
  <c r="D71" i="2"/>
  <c r="G68" i="2"/>
  <c r="H68" i="2" s="1"/>
  <c r="E68" i="2"/>
  <c r="H68" i="10" s="1"/>
  <c r="D68" i="2"/>
  <c r="B68" i="10" s="1"/>
  <c r="G67" i="2"/>
  <c r="H67" i="2" s="1"/>
  <c r="E67" i="2"/>
  <c r="H67" i="10" s="1"/>
  <c r="D67" i="2"/>
  <c r="B67" i="10" s="1"/>
  <c r="G66" i="2"/>
  <c r="H66" i="2" s="1"/>
  <c r="E66" i="2"/>
  <c r="H66" i="10" s="1"/>
  <c r="D66" i="2"/>
  <c r="B66" i="10" s="1"/>
  <c r="G59" i="2"/>
  <c r="H59" i="2" s="1"/>
  <c r="E59" i="2"/>
  <c r="D59" i="2"/>
  <c r="G57" i="2"/>
  <c r="H57" i="2" s="1"/>
  <c r="E57" i="2"/>
  <c r="D57" i="2"/>
  <c r="G55" i="2"/>
  <c r="H55" i="2" s="1"/>
  <c r="E55" i="2"/>
  <c r="D55" i="2"/>
  <c r="G54" i="2"/>
  <c r="H54" i="2" s="1"/>
  <c r="E54" i="2"/>
  <c r="D54" i="2"/>
  <c r="G50" i="2"/>
  <c r="H50" i="2" s="1"/>
  <c r="E50" i="2"/>
  <c r="D50" i="2"/>
  <c r="G48" i="2"/>
  <c r="H48" i="2" s="1"/>
  <c r="E48" i="2"/>
  <c r="D48" i="2"/>
  <c r="G46" i="2"/>
  <c r="H46" i="2" s="1"/>
  <c r="E46" i="2"/>
  <c r="D46" i="2"/>
  <c r="G45" i="2"/>
  <c r="H45" i="2" s="1"/>
  <c r="E45" i="2"/>
  <c r="D45" i="2"/>
  <c r="G41" i="2"/>
  <c r="H41" i="2" s="1"/>
  <c r="E41" i="2"/>
  <c r="D41" i="2"/>
  <c r="G40" i="2"/>
  <c r="H40" i="2" s="1"/>
  <c r="E40" i="2"/>
  <c r="D40" i="2"/>
  <c r="G37" i="2"/>
  <c r="H37" i="2" s="1"/>
  <c r="E37" i="2"/>
  <c r="D37" i="2"/>
  <c r="G36" i="2"/>
  <c r="H36" i="2" s="1"/>
  <c r="E36" i="2"/>
  <c r="D36" i="2"/>
  <c r="G33" i="2"/>
  <c r="H33" i="2" s="1"/>
  <c r="E33" i="2"/>
  <c r="D33" i="2"/>
  <c r="G31" i="2"/>
  <c r="H31" i="2" s="1"/>
  <c r="E31" i="2"/>
  <c r="D31" i="2"/>
  <c r="G30" i="2"/>
  <c r="H30" i="2" s="1"/>
  <c r="E30" i="2"/>
  <c r="D30" i="2"/>
  <c r="G28" i="2"/>
  <c r="H28" i="2" s="1"/>
  <c r="E28" i="2"/>
  <c r="D28" i="2"/>
  <c r="G27" i="2"/>
  <c r="H27" i="2" s="1"/>
  <c r="E27" i="2"/>
  <c r="D27" i="2"/>
  <c r="G26" i="2"/>
  <c r="H26" i="2" s="1"/>
  <c r="E26" i="2"/>
  <c r="D26" i="2"/>
  <c r="G25" i="2"/>
  <c r="H25" i="2" s="1"/>
  <c r="E25" i="2"/>
  <c r="D25" i="2"/>
  <c r="G24" i="2"/>
  <c r="H24" i="2" s="1"/>
  <c r="E24" i="2"/>
  <c r="D24" i="2"/>
  <c r="G23" i="2"/>
  <c r="H23" i="2" s="1"/>
  <c r="E23" i="2"/>
  <c r="D23" i="2"/>
  <c r="G20" i="2"/>
  <c r="H20" i="2" s="1"/>
  <c r="E20" i="2"/>
  <c r="D20" i="2"/>
  <c r="G18" i="2"/>
  <c r="H18" i="2" s="1"/>
  <c r="F18" i="2"/>
  <c r="E18" i="2"/>
  <c r="D18" i="2"/>
  <c r="G17" i="2"/>
  <c r="H17" i="2" s="1"/>
  <c r="E17" i="2"/>
  <c r="D17" i="2"/>
  <c r="F206" i="2"/>
  <c r="F203" i="2"/>
  <c r="F201" i="2"/>
  <c r="F200" i="2"/>
  <c r="F68" i="2"/>
  <c r="F72" i="2"/>
  <c r="F20" i="2"/>
  <c r="I155" i="2" l="1"/>
  <c r="I154" i="2" s="1"/>
  <c r="C32" i="3" s="1"/>
  <c r="I177" i="2"/>
  <c r="I172" i="2"/>
  <c r="I141" i="2"/>
  <c r="I135" i="2" s="1"/>
  <c r="C30" i="3" s="1"/>
  <c r="D30" i="3" s="1"/>
  <c r="I169" i="2"/>
  <c r="I163" i="2"/>
  <c r="I182" i="2"/>
  <c r="I193" i="2"/>
  <c r="I192" i="2" s="1"/>
  <c r="C38" i="3" s="1"/>
  <c r="I187" i="2"/>
  <c r="I98" i="2"/>
  <c r="I103" i="2"/>
  <c r="I94" i="2"/>
  <c r="I88" i="2"/>
  <c r="F199" i="2"/>
  <c r="F59" i="2"/>
  <c r="F57" i="2"/>
  <c r="F55" i="2"/>
  <c r="B46" i="10"/>
  <c r="A46" i="10"/>
  <c r="F46" i="2"/>
  <c r="F41" i="2"/>
  <c r="F37" i="2"/>
  <c r="F36" i="2"/>
  <c r="F40" i="2"/>
  <c r="F31" i="2"/>
  <c r="F30" i="2"/>
  <c r="F26" i="2"/>
  <c r="F25" i="2"/>
  <c r="F24" i="2"/>
  <c r="D32" i="3" l="1"/>
  <c r="I32" i="3"/>
  <c r="H32" i="3"/>
  <c r="G32" i="3"/>
  <c r="F32" i="3"/>
  <c r="E32" i="3"/>
  <c r="D38" i="3"/>
  <c r="I38" i="3"/>
  <c r="H38" i="3"/>
  <c r="G38" i="3"/>
  <c r="F38" i="3"/>
  <c r="E38" i="3"/>
  <c r="I176" i="2"/>
  <c r="C36" i="3" s="1"/>
  <c r="I162" i="2"/>
  <c r="C34" i="3" s="1"/>
  <c r="I46" i="2"/>
  <c r="F210" i="2"/>
  <c r="D36" i="3" l="1"/>
  <c r="I36" i="3"/>
  <c r="H36" i="3"/>
  <c r="G36" i="3"/>
  <c r="F36" i="3"/>
  <c r="E36" i="3"/>
  <c r="I34" i="3"/>
  <c r="H34" i="3"/>
  <c r="G34" i="3"/>
  <c r="F34" i="3"/>
  <c r="E34" i="3"/>
  <c r="H210" i="10"/>
  <c r="B210" i="10"/>
  <c r="A210" i="10"/>
  <c r="A202" i="10"/>
  <c r="F202" i="2"/>
  <c r="I210" i="2" l="1"/>
  <c r="I209" i="2" s="1"/>
  <c r="H203" i="10" l="1"/>
  <c r="B203" i="10"/>
  <c r="A203" i="10"/>
  <c r="H200" i="10"/>
  <c r="B200" i="10"/>
  <c r="A200" i="10"/>
  <c r="I200" i="2" l="1"/>
  <c r="I203" i="2"/>
  <c r="F80" i="2" l="1"/>
  <c r="F79" i="2"/>
  <c r="I87" i="2" l="1"/>
  <c r="F54" i="2"/>
  <c r="F50" i="2"/>
  <c r="H54" i="10"/>
  <c r="B54" i="10"/>
  <c r="H50" i="10"/>
  <c r="B50" i="10"/>
  <c r="A54" i="10"/>
  <c r="A50" i="10"/>
  <c r="F33" i="2"/>
  <c r="H33" i="10"/>
  <c r="B33" i="10"/>
  <c r="A33" i="10"/>
  <c r="I67" i="2" l="1"/>
  <c r="I50" i="2"/>
  <c r="I49" i="2" s="1"/>
  <c r="I54" i="2"/>
  <c r="I78" i="2"/>
  <c r="I80" i="2"/>
  <c r="I33" i="2"/>
  <c r="I79" i="2"/>
  <c r="I77" i="2" l="1"/>
  <c r="H87" i="10"/>
  <c r="B87" i="10"/>
  <c r="A87" i="10"/>
  <c r="H80" i="10"/>
  <c r="B80" i="10"/>
  <c r="A80" i="10"/>
  <c r="H79" i="10"/>
  <c r="B79" i="10"/>
  <c r="A79" i="10"/>
  <c r="H78" i="10"/>
  <c r="B78" i="10"/>
  <c r="A78" i="10"/>
  <c r="H76" i="10"/>
  <c r="B76" i="10"/>
  <c r="F76" i="2"/>
  <c r="A76" i="10"/>
  <c r="F71" i="2"/>
  <c r="H72" i="10"/>
  <c r="I76" i="2" l="1"/>
  <c r="I72" i="2"/>
  <c r="I71" i="2"/>
  <c r="B72" i="10"/>
  <c r="A72" i="10"/>
  <c r="H71" i="10"/>
  <c r="B71" i="10"/>
  <c r="A71" i="10"/>
  <c r="A55" i="10"/>
  <c r="A57" i="10"/>
  <c r="A59" i="10"/>
  <c r="F48" i="2"/>
  <c r="H48" i="10"/>
  <c r="B48" i="10"/>
  <c r="A48" i="10"/>
  <c r="F45" i="2"/>
  <c r="H37" i="10"/>
  <c r="B37" i="10"/>
  <c r="A37" i="10"/>
  <c r="I70" i="2" l="1"/>
  <c r="I69" i="2" s="1"/>
  <c r="C26" i="3" s="1"/>
  <c r="I48" i="2"/>
  <c r="I47" i="2" s="1"/>
  <c r="I37" i="2"/>
  <c r="F28" i="2"/>
  <c r="H28" i="10"/>
  <c r="B28" i="10"/>
  <c r="A28" i="10"/>
  <c r="F27" i="2"/>
  <c r="D26" i="3" l="1"/>
  <c r="I26" i="3"/>
  <c r="H26" i="3"/>
  <c r="G26" i="3"/>
  <c r="F26" i="3"/>
  <c r="E26" i="3"/>
  <c r="I28" i="2"/>
  <c r="I27" i="2"/>
  <c r="H27" i="10" l="1"/>
  <c r="B27" i="10"/>
  <c r="A27" i="10"/>
  <c r="H25" i="10" l="1"/>
  <c r="B25" i="10"/>
  <c r="A25" i="10"/>
  <c r="I25" i="2" l="1"/>
  <c r="B21" i="10"/>
  <c r="A21" i="10"/>
  <c r="H26" i="10"/>
  <c r="B26" i="10"/>
  <c r="A26" i="10"/>
  <c r="H45" i="10"/>
  <c r="B45" i="10"/>
  <c r="A45" i="10"/>
  <c r="H31" i="10"/>
  <c r="B31" i="10"/>
  <c r="A31" i="10"/>
  <c r="H30" i="10"/>
  <c r="B30" i="10"/>
  <c r="A30" i="10"/>
  <c r="I26" i="2" l="1"/>
  <c r="I45" i="2"/>
  <c r="I44" i="2" s="1"/>
  <c r="I31" i="2"/>
  <c r="I30" i="2"/>
  <c r="I29" i="2" l="1"/>
  <c r="H36" i="10"/>
  <c r="B36" i="10"/>
  <c r="A36" i="10"/>
  <c r="I36" i="2" l="1"/>
  <c r="I35" i="2" s="1"/>
  <c r="F23" i="2" l="1"/>
  <c r="H23" i="10" l="1"/>
  <c r="B23" i="10"/>
  <c r="A23" i="10"/>
  <c r="I23" i="2" l="1"/>
  <c r="C17" i="3"/>
  <c r="H202" i="10" l="1"/>
  <c r="B202" i="10"/>
  <c r="H57" i="10"/>
  <c r="B57" i="10"/>
  <c r="I66" i="2" l="1"/>
  <c r="I59" i="2"/>
  <c r="I58" i="2" s="1"/>
  <c r="I57" i="2"/>
  <c r="I56" i="2" s="1"/>
  <c r="H55" i="10"/>
  <c r="B55" i="10"/>
  <c r="H59" i="10"/>
  <c r="B59" i="10"/>
  <c r="I55" i="2" l="1"/>
  <c r="I53" i="2" s="1"/>
  <c r="I201" i="2"/>
  <c r="I202" i="2"/>
  <c r="A24" i="10" l="1"/>
  <c r="B24" i="10"/>
  <c r="H24" i="10"/>
  <c r="I24" i="2" l="1"/>
  <c r="I22" i="2" s="1"/>
  <c r="I21" i="2" s="1"/>
  <c r="C20" i="3" s="1"/>
  <c r="D20" i="3" l="1"/>
  <c r="I20" i="3"/>
  <c r="H20" i="3"/>
  <c r="G20" i="3"/>
  <c r="F20" i="3"/>
  <c r="E20" i="3"/>
  <c r="H206" i="10"/>
  <c r="B206" i="10"/>
  <c r="H201" i="10"/>
  <c r="B201" i="10"/>
  <c r="H199" i="10"/>
  <c r="B199" i="10"/>
  <c r="A206" i="10"/>
  <c r="A201" i="10"/>
  <c r="A199" i="10"/>
  <c r="H46" i="10"/>
  <c r="H41" i="10"/>
  <c r="B41" i="10"/>
  <c r="H40" i="10"/>
  <c r="B40" i="10"/>
  <c r="A41" i="10"/>
  <c r="A40" i="10"/>
  <c r="H18" i="10"/>
  <c r="B18" i="10"/>
  <c r="A18" i="10"/>
  <c r="H20" i="10"/>
  <c r="B20" i="10"/>
  <c r="H17" i="10"/>
  <c r="B17" i="10"/>
  <c r="B12" i="3"/>
  <c r="G6" i="3"/>
  <c r="B12" i="7"/>
  <c r="B11" i="10"/>
  <c r="H5" i="10"/>
  <c r="E6" i="7"/>
  <c r="C37" i="7"/>
  <c r="B50" i="3"/>
  <c r="B216" i="10"/>
  <c r="F17" i="2"/>
  <c r="B52" i="3"/>
  <c r="B51" i="3"/>
  <c r="B57" i="24"/>
  <c r="B56" i="24"/>
  <c r="B55" i="24"/>
  <c r="C43" i="24"/>
  <c r="B43" i="24"/>
  <c r="A43" i="24"/>
  <c r="C41" i="24"/>
  <c r="B41" i="24"/>
  <c r="A41" i="24"/>
  <c r="C39" i="24"/>
  <c r="B39" i="24"/>
  <c r="A39" i="24"/>
  <c r="C37" i="24"/>
  <c r="B37" i="24"/>
  <c r="A37" i="24"/>
  <c r="C35" i="24"/>
  <c r="B35" i="24"/>
  <c r="A35" i="24"/>
  <c r="C33" i="24"/>
  <c r="B33" i="24"/>
  <c r="A33" i="24"/>
  <c r="C31" i="24"/>
  <c r="B31" i="24"/>
  <c r="A31" i="24"/>
  <c r="C29" i="24"/>
  <c r="B29" i="24"/>
  <c r="A29" i="24"/>
  <c r="C27" i="24"/>
  <c r="B27" i="24"/>
  <c r="A27" i="24"/>
  <c r="C25" i="24"/>
  <c r="B25" i="24"/>
  <c r="A25" i="24"/>
  <c r="C23" i="24"/>
  <c r="B23" i="24"/>
  <c r="A23" i="24"/>
  <c r="C21" i="24"/>
  <c r="B21" i="24"/>
  <c r="A21" i="24"/>
  <c r="C19" i="24"/>
  <c r="B19" i="24"/>
  <c r="A19" i="24"/>
  <c r="C17" i="24"/>
  <c r="B17" i="24"/>
  <c r="A17" i="24"/>
  <c r="A6" i="24"/>
  <c r="B218" i="10"/>
  <c r="B217" i="10"/>
  <c r="C39" i="7"/>
  <c r="C38" i="7"/>
  <c r="I30" i="7"/>
  <c r="A20" i="10"/>
  <c r="B19" i="10"/>
  <c r="A19" i="10"/>
  <c r="B15" i="10"/>
  <c r="A15" i="10"/>
  <c r="A17" i="10"/>
  <c r="A10" i="7"/>
  <c r="A9" i="7"/>
  <c r="A8" i="7"/>
  <c r="A7" i="7"/>
  <c r="A6" i="7"/>
  <c r="A10" i="3"/>
  <c r="A9" i="3"/>
  <c r="A8" i="3"/>
  <c r="A7" i="3"/>
  <c r="A6" i="3"/>
  <c r="A9" i="10"/>
  <c r="A8" i="10"/>
  <c r="A7" i="10"/>
  <c r="A5" i="10"/>
  <c r="D47" i="9"/>
  <c r="A7" i="9"/>
  <c r="I41" i="2" l="1"/>
  <c r="I68" i="2"/>
  <c r="I65" i="2" s="1"/>
  <c r="I64" i="2" s="1"/>
  <c r="C24" i="3" s="1"/>
  <c r="I40" i="2"/>
  <c r="I199" i="2"/>
  <c r="I206" i="2"/>
  <c r="I18" i="2"/>
  <c r="I17" i="2"/>
  <c r="I20" i="2"/>
  <c r="I19" i="2" s="1"/>
  <c r="D24" i="3" l="1"/>
  <c r="I24" i="3"/>
  <c r="H24" i="3"/>
  <c r="G24" i="3"/>
  <c r="F24" i="3"/>
  <c r="E24" i="3"/>
  <c r="I39" i="2"/>
  <c r="I198" i="2"/>
  <c r="I197" i="2" s="1"/>
  <c r="C40" i="3" s="1"/>
  <c r="I16" i="2"/>
  <c r="I15" i="2" s="1"/>
  <c r="C18" i="3" s="1"/>
  <c r="C38" i="24"/>
  <c r="F38" i="24" s="1"/>
  <c r="C26" i="24"/>
  <c r="C28" i="24"/>
  <c r="E28" i="24" s="1"/>
  <c r="C36" i="24"/>
  <c r="E36" i="24" s="1"/>
  <c r="C34" i="24"/>
  <c r="C44" i="24"/>
  <c r="F44" i="24" s="1"/>
  <c r="C40" i="24"/>
  <c r="F40" i="24" s="1"/>
  <c r="C24" i="24"/>
  <c r="D24" i="24" s="1"/>
  <c r="C30" i="24"/>
  <c r="C22" i="3" l="1"/>
  <c r="H214" i="2"/>
  <c r="D22" i="3"/>
  <c r="I22" i="3"/>
  <c r="H22" i="3"/>
  <c r="G22" i="3"/>
  <c r="F22" i="3"/>
  <c r="E22" i="3"/>
  <c r="D40" i="3"/>
  <c r="I40" i="3"/>
  <c r="H40" i="3"/>
  <c r="G40" i="3"/>
  <c r="F40" i="3"/>
  <c r="E40" i="3"/>
  <c r="F18" i="3"/>
  <c r="E18" i="3"/>
  <c r="E42" i="3" s="1"/>
  <c r="C18" i="24"/>
  <c r="F18" i="24" s="1"/>
  <c r="D34" i="3"/>
  <c r="C22" i="24"/>
  <c r="D22" i="24" s="1"/>
  <c r="F36" i="24"/>
  <c r="C20" i="24"/>
  <c r="D20" i="24" s="1"/>
  <c r="C42" i="24"/>
  <c r="F42" i="24" s="1"/>
  <c r="C32" i="24"/>
  <c r="D32" i="24" s="1"/>
  <c r="E30" i="24"/>
  <c r="D30" i="24"/>
  <c r="D26" i="24"/>
  <c r="E26" i="24"/>
  <c r="E34" i="24"/>
  <c r="D34" i="24"/>
  <c r="F42" i="3" l="1"/>
  <c r="F44" i="3" s="1"/>
  <c r="E44" i="3"/>
  <c r="E18" i="24"/>
  <c r="E46" i="24" s="1"/>
  <c r="D18" i="24"/>
  <c r="D46" i="24" s="1"/>
  <c r="H18" i="3"/>
  <c r="H42" i="3" s="1"/>
  <c r="D18" i="3"/>
  <c r="D42" i="3" s="1"/>
  <c r="D44" i="3" s="1"/>
  <c r="G18" i="3"/>
  <c r="G42" i="3" s="1"/>
  <c r="I18" i="3"/>
  <c r="I42" i="3" s="1"/>
  <c r="F46" i="24"/>
  <c r="C48" i="24"/>
  <c r="J181" i="2" l="1"/>
  <c r="J160" i="2"/>
  <c r="J161" i="2"/>
  <c r="H44" i="3"/>
  <c r="G44" i="3"/>
  <c r="I44" i="3"/>
  <c r="J34" i="2"/>
  <c r="J137" i="2"/>
  <c r="J91" i="2"/>
  <c r="J63" i="2"/>
  <c r="J62" i="2"/>
  <c r="J60" i="2"/>
  <c r="J61" i="2"/>
  <c r="J32" i="2"/>
  <c r="J147" i="2"/>
  <c r="J146" i="2"/>
  <c r="J51" i="2"/>
  <c r="J52" i="2"/>
  <c r="C44" i="3"/>
  <c r="J129" i="2"/>
  <c r="J130" i="2"/>
  <c r="J123" i="2"/>
  <c r="J128" i="2"/>
  <c r="J114" i="2"/>
  <c r="J126" i="2"/>
  <c r="J119" i="2"/>
  <c r="J125" i="2"/>
  <c r="J121" i="2"/>
  <c r="J124" i="2"/>
  <c r="J134" i="2"/>
  <c r="J120" i="2"/>
  <c r="J131" i="2"/>
  <c r="J133" i="2"/>
  <c r="J122" i="2"/>
  <c r="J127" i="2"/>
  <c r="J132" i="2"/>
  <c r="J108" i="2"/>
  <c r="J113" i="2"/>
  <c r="J110" i="2"/>
  <c r="J117" i="2"/>
  <c r="J109" i="2"/>
  <c r="J118" i="2"/>
  <c r="J111" i="2"/>
  <c r="J112" i="2"/>
  <c r="J115" i="2"/>
  <c r="J116" i="2"/>
  <c r="J135" i="2"/>
  <c r="J107" i="2"/>
  <c r="J136" i="2"/>
  <c r="J138" i="2"/>
  <c r="J139" i="2"/>
  <c r="J140" i="2"/>
  <c r="J149" i="2"/>
  <c r="J145" i="2"/>
  <c r="J144" i="2"/>
  <c r="J148" i="2"/>
  <c r="J142" i="2"/>
  <c r="J143" i="2"/>
  <c r="J151" i="2"/>
  <c r="J141" i="2"/>
  <c r="J153" i="2"/>
  <c r="J150" i="2"/>
  <c r="J154" i="2"/>
  <c r="J152" i="2"/>
  <c r="J159" i="2"/>
  <c r="J157" i="2"/>
  <c r="J156" i="2"/>
  <c r="J158" i="2"/>
  <c r="J162" i="2"/>
  <c r="J155" i="2"/>
  <c r="J163" i="2"/>
  <c r="J168" i="2"/>
  <c r="J164" i="2"/>
  <c r="J167" i="2"/>
  <c r="J166" i="2"/>
  <c r="J165" i="2"/>
  <c r="J169" i="2"/>
  <c r="J170" i="2"/>
  <c r="J171" i="2"/>
  <c r="J174" i="2"/>
  <c r="J173" i="2"/>
  <c r="J175" i="2"/>
  <c r="J176" i="2"/>
  <c r="J172" i="2"/>
  <c r="J177" i="2"/>
  <c r="J180" i="2"/>
  <c r="J178" i="2"/>
  <c r="J179" i="2"/>
  <c r="J182" i="2"/>
  <c r="J184" i="2"/>
  <c r="J186" i="2"/>
  <c r="J185" i="2"/>
  <c r="J183" i="2"/>
  <c r="J191" i="2"/>
  <c r="J189" i="2"/>
  <c r="J190" i="2"/>
  <c r="J188" i="2"/>
  <c r="J208" i="2"/>
  <c r="J187" i="2"/>
  <c r="J196" i="2"/>
  <c r="J207" i="2"/>
  <c r="J194" i="2"/>
  <c r="J195" i="2"/>
  <c r="J193" i="2"/>
  <c r="J192" i="2"/>
  <c r="J205" i="2"/>
  <c r="J204" i="2"/>
  <c r="J197" i="2"/>
  <c r="J209" i="2"/>
  <c r="J198" i="2"/>
  <c r="J106" i="2"/>
  <c r="J105" i="2"/>
  <c r="J104" i="2"/>
  <c r="J101" i="2"/>
  <c r="J100" i="2"/>
  <c r="J99" i="2"/>
  <c r="J102" i="2"/>
  <c r="J96" i="2"/>
  <c r="J97" i="2"/>
  <c r="J95" i="2"/>
  <c r="J103" i="2"/>
  <c r="J93" i="2"/>
  <c r="J92" i="2"/>
  <c r="J90" i="2"/>
  <c r="J89" i="2"/>
  <c r="J94" i="2"/>
  <c r="J98" i="2"/>
  <c r="J86" i="2"/>
  <c r="J88" i="2"/>
  <c r="J84" i="2"/>
  <c r="J85" i="2"/>
  <c r="J82" i="2"/>
  <c r="J83" i="2"/>
  <c r="J77" i="2"/>
  <c r="J81" i="2"/>
  <c r="J74" i="2"/>
  <c r="J75" i="2"/>
  <c r="J70" i="2"/>
  <c r="J73" i="2"/>
  <c r="J64" i="2"/>
  <c r="J69" i="2"/>
  <c r="J48" i="2"/>
  <c r="J68" i="2"/>
  <c r="H212" i="2"/>
  <c r="H213" i="2" s="1"/>
  <c r="J55" i="2"/>
  <c r="J27" i="2"/>
  <c r="J31" i="2"/>
  <c r="J76" i="2"/>
  <c r="J80" i="2"/>
  <c r="J67" i="2"/>
  <c r="J29" i="2"/>
  <c r="J35" i="2"/>
  <c r="J44" i="2"/>
  <c r="J56" i="2"/>
  <c r="J201" i="2"/>
  <c r="J15" i="2"/>
  <c r="J58" i="2"/>
  <c r="J20" i="2"/>
  <c r="J41" i="2"/>
  <c r="J36" i="2"/>
  <c r="J28" i="2"/>
  <c r="J87" i="2"/>
  <c r="J46" i="2"/>
  <c r="J206" i="2"/>
  <c r="J57" i="2"/>
  <c r="J45" i="2"/>
  <c r="J37" i="2"/>
  <c r="J71" i="2"/>
  <c r="J78" i="2"/>
  <c r="J50" i="2"/>
  <c r="J200" i="2"/>
  <c r="J16" i="2"/>
  <c r="J21" i="2"/>
  <c r="J39" i="2"/>
  <c r="J49" i="2"/>
  <c r="J65" i="2"/>
  <c r="J199" i="2"/>
  <c r="J26" i="2"/>
  <c r="J33" i="2"/>
  <c r="J47" i="2"/>
  <c r="J17" i="2"/>
  <c r="J18" i="2"/>
  <c r="J202" i="2"/>
  <c r="J23" i="2"/>
  <c r="J19" i="2"/>
  <c r="J40" i="2"/>
  <c r="J24" i="2"/>
  <c r="J59" i="2"/>
  <c r="J66" i="2"/>
  <c r="J30" i="2"/>
  <c r="J25" i="2"/>
  <c r="J72" i="2"/>
  <c r="J79" i="2"/>
  <c r="J54" i="2"/>
  <c r="J203" i="2"/>
  <c r="J210" i="2"/>
  <c r="J22" i="2"/>
  <c r="J38" i="2"/>
  <c r="J53" i="2"/>
  <c r="F45" i="24"/>
  <c r="D45" i="24"/>
  <c r="D48" i="24"/>
  <c r="D47" i="24" s="1"/>
  <c r="E45" i="24"/>
  <c r="G43" i="3" l="1"/>
  <c r="H43" i="3"/>
  <c r="I43" i="3"/>
  <c r="H41" i="3"/>
  <c r="G41" i="3"/>
  <c r="I41" i="3"/>
  <c r="E41" i="3"/>
  <c r="E43" i="3"/>
  <c r="F43" i="3"/>
  <c r="F41" i="3"/>
  <c r="D43" i="3"/>
  <c r="D41" i="3"/>
  <c r="E48" i="24"/>
  <c r="F48" i="24" s="1"/>
  <c r="F47" i="24" s="1"/>
  <c r="E47" i="24" l="1"/>
</calcChain>
</file>

<file path=xl/sharedStrings.xml><?xml version="1.0" encoding="utf-8"?>
<sst xmlns="http://schemas.openxmlformats.org/spreadsheetml/2006/main" count="115569" uniqueCount="60344">
  <si>
    <t xml:space="preserve">Padrão - 24,51%
Material - 11,0%
</t>
  </si>
  <si>
    <t>Orçamento Sintético</t>
  </si>
  <si>
    <t>Item</t>
  </si>
  <si>
    <t>Código</t>
  </si>
  <si>
    <t>Banco</t>
  </si>
  <si>
    <t>Descrição</t>
  </si>
  <si>
    <t>Und</t>
  </si>
  <si>
    <t>Quant.</t>
  </si>
  <si>
    <t>Valor Unit</t>
  </si>
  <si>
    <t>Valor Unit com BDI</t>
  </si>
  <si>
    <t>Total</t>
  </si>
  <si>
    <t>Peso (%)</t>
  </si>
  <si>
    <t xml:space="preserve"> 05.006.0001-B </t>
  </si>
  <si>
    <t>EMOP</t>
  </si>
  <si>
    <t>ALUGUEL DE ANDAIME COM ELEMENTOS TUBULARES SOBRE SAPATAS FIXAS,CONSIDERANDO-SE A AREA DA PROJECAO VERTICAL DO ANDAIME EPAGO PELO TEMPO NECESSARIO A SUA UTILIZACAO,EXCLUSIVE TRANSPORTE DOS ELEMENTOS DO ANDAIME ATE A OBRA,PLATAFORMA OU PASSARELA DE PINHO,MONTAGEM E DESMONTAGEM DOS ANDAIMES</t>
  </si>
  <si>
    <t>M2XMES</t>
  </si>
  <si>
    <t xml:space="preserve"> 04.021.0010-A </t>
  </si>
  <si>
    <t>CARGA E DESCARGA MANUAL DE ANDAIME TUBULAR,INCLUSIVE TEMPO DE ESPERA DO CAMINHAO,CONSIDERANDO-SE A AREA DE PROJECAO VERTICAL</t>
  </si>
  <si>
    <t>m²</t>
  </si>
  <si>
    <t xml:space="preserve"> 01.018.0001-A </t>
  </si>
  <si>
    <t>MARCACAO DE OBRA SEM INSTRUMENTO TOPOGRAFICO,CONSIDERADA A PROJECAO HORIZONTAL DA AREA ENVOLVENTE</t>
  </si>
  <si>
    <t xml:space="preserve"> 05.008.0001-A </t>
  </si>
  <si>
    <t>MONTAGEM E DESMONTAGEM DE ANDAIME COM ELEMENTOS TUBULARES,CONSIDERANDO-SE A AREA VERTICAL RECOBERTA</t>
  </si>
  <si>
    <t xml:space="preserve"> 05.008.0008-B </t>
  </si>
  <si>
    <t>MOVIMENTACAO VERTICAL OU HORIZONTAL DE PLATAFORMA OU PASSARELA</t>
  </si>
  <si>
    <t xml:space="preserve"> 05.005.0012-B </t>
  </si>
  <si>
    <t>PLATAFORMA OU PASSARELA DE MADEIRA DE 1ª,CONSIDERANDO-SE APROVEITAMENTO DA  MADEIRA 20 VEZES,EXCLUSIVE ANDAIME OU OUTROSUPORTE E MOVIMENTACAO(VIDE ITEM 05.008.0008)</t>
  </si>
  <si>
    <t xml:space="preserve"> 04.020.0122-A </t>
  </si>
  <si>
    <t>TRANSPORTE DE ANDAIME TUBULAR,CONSIDERANDO-SE A AREA DE PROJECAO VERTICAL DO ANDAIME,EXCLUSIVE CARGA,DESCARGA E TEMPO DEESPERA DO CAMINHAO(VIDE ITEM 04.021.0010)</t>
  </si>
  <si>
    <t>M2XKM</t>
  </si>
  <si>
    <t xml:space="preserve"> 03.009.0080-0 </t>
  </si>
  <si>
    <t>COMPACTACAO DE MATERIAL DE 1ªCATEGORIA,INCLUSIVE DESCARGA DECAMINHAO BASCULANTE,MOVIMENTACAO A 1 TIRO DE PA,ESPALHAMENTO E SOCAMENTO MANUAL EM CAMADAS DE 30CM DE MATERIAL APILOADO</t>
  </si>
  <si>
    <t>m³</t>
  </si>
  <si>
    <t xml:space="preserve"> 03.001.0001-B </t>
  </si>
  <si>
    <t>ESCAVACAO MANUAL DE VALA/CAVA EM MATERIAL DE 1ª CATEGORIA (A(AREIA,ARGILA OU PICARRA),ATE 1,50M DE PROFUNDIDADE,EXCLUSIVE ESCORAMENTO E ESGOTAMENTO</t>
  </si>
  <si>
    <t xml:space="preserve"> 03.013.0001-B </t>
  </si>
  <si>
    <t>REATERRO DE VALA/CAVA COMPACTADA A MACO,EM CAMADAS DE 30CM DE ESPESSURA MAXIMA,COM MATERIAL DE BOA QUALIDADE,EXCLUSIVEESTE</t>
  </si>
  <si>
    <t xml:space="preserve"> 16.026.0010-A </t>
  </si>
  <si>
    <t>IMPERMEABILIZANTE DA SUPERFICIE DE CONCRETO EM PRESENCA OU NAO DE UMIDADE OU DE LENCOL FREATICO,EMPREGANDO SISTEMA PROGRESSIVO DE CRISTALIZACAO COMPOSTO DE INGREDIENTES ATIVOS QUEPENETRAM PROFUNDAMENTE NO CONCRETO POR PROCESSO CATALITICO,GERANDO CRISTAIS INSOLUVEIS DE FIBRAS DENTRITICAS NOS POROS ECAPILARIDADES</t>
  </si>
  <si>
    <t xml:space="preserve"> 05.058.0020-A </t>
  </si>
  <si>
    <t>LONA DE POLIETILENO(LONA TERREIRO)COM ESPESSURA DE 0,20MM PARA IMPERMEABILIZACAO DE SOLO,MEDIDA PELA AREA COBERTA,INCLUSIVE PERDAS E TRANSPASSE</t>
  </si>
  <si>
    <t xml:space="preserve"> 11.004.0021-B </t>
  </si>
  <si>
    <t>FORMAS DE MADEIRA DE 3ª PARA MOLDAGEM DE PECAS DE CONCRETO ARMADO COM PARAMENTOS PLANOS,EM LAJES,VIGAS,PAREDES,ETC,SERVINDO A MADEIRA 2 VEZES,INCLUSIVE DESMOLDAGEM,EXCLUSIVE ESCORAMENTO</t>
  </si>
  <si>
    <t xml:space="preserve"> 11.025.0009-A </t>
  </si>
  <si>
    <t>CONCRETO BOMBEADO,FCK=25MPA,COMPREENDENDO O FORNECIMENTO DECONCRETO IMPORTADO DE USINA,COLOCACAO NAS FORMAS,ESPALHAMENTO,ADENSAMENTO MECANICO E ACABAMENTO</t>
  </si>
  <si>
    <t xml:space="preserve"> 11.003.0001-B </t>
  </si>
  <si>
    <t>CONCRETO DOSADO RACIONALMENTE PARA UMA RESISTENCIA CARACTERISTICA A COMPRESSAO DE 10MPA,INCLUSIVE MATERIAIS,TRANSPORTE,PREPARO COM BETONEIRA,LANCAMENTO E ADENSAMENTO</t>
  </si>
  <si>
    <t xml:space="preserve"> 01.001.0150-A </t>
  </si>
  <si>
    <t>CONTROLE TECNOLOGICO DE OBRAS EM CONCRETO ARMADO CONSIDERANDO APENAS O CONTROLE DO CONCRETO E CONSTANDO DE COLETA,MOLDAGEM E CAPEAMENTO DE CORPOS DE PROVA,TRANSPORTE ATE 50KM,ENSAIOS DE RESISTENCIA A COMPRESSAO AOS 3, 7 E 28 DIAS E "SLUMP TEST",MEDIDO POR M3 DE CONCRETO COLOCADO NAS FORMAS</t>
  </si>
  <si>
    <t xml:space="preserve"> 11.009.0015-B </t>
  </si>
  <si>
    <t>BARRA DE ACO CA-50,COM SALIENCIA OU MOSSA,COEFICIENTE DE CONFORMACAO SUPERFICIAL MINIMO (ADERENCIA) IGUAL A 1,5,DIAMETROACIMA DE 12,5MM,DESTINADA A ARMADURA DE CONCRETO ARMADO,10%DE PERDAS DE PONTAS E ARAME 18.FORNECIMENTO</t>
  </si>
  <si>
    <t>KG</t>
  </si>
  <si>
    <t xml:space="preserve"> 11.009.0112-1 </t>
  </si>
  <si>
    <t>FIO DE ACO CA-60,REDONDO, C/SALIENCIA OU MOSSA, COEFICIENTE CONFORMACAO SUPERFICIAL MINIMO (ADERENCIA) IGUAL A 1,5,DIAM. ACIMA DE 5MM, DESTINADO ARMADURA CONCRETO ARMADO, COMPREEND.10% PERDAS DE PONTAS E ARAME 18.FORN.CORTE,DOBRAGEM,MONTAGEM E COLOC.ACO NAS FORMAS AUXILIO DE EQUIPAMENTOS, INCL.TRANSP. HORIZONTAL E VERTICAL C/EQUIPAMENTOS, P/ESTRUT.PONTES E VIADUTOS</t>
  </si>
  <si>
    <t xml:space="preserve"> 11.009.0014-B </t>
  </si>
  <si>
    <t>BARRA DE ACO CA-50,COM SALIENCIA OU MOSSA,COEFICIENTE DE CONFORMACAO SUPERFICIAL MINIMO (ADERENCIA) IGUAL A 1,5,DIAMETRODE 8 A 12,5MM,DESTINADA A ARMADURA DE CONCRETO ARMADO,10%DE PERDAS DE PONTAS E ARAME 18.FORNECIMENTO</t>
  </si>
  <si>
    <t xml:space="preserve"> 11.011.0031-B </t>
  </si>
  <si>
    <t>CORTE,DOBRAGEM,MONTAGEM E COLOCACAO DE FERRAGENS NAS FORMAS,ACO CA-50,EM BARRAS REDONDAS,COM DIAMETRO ACIMA DE 12,5MM</t>
  </si>
  <si>
    <t xml:space="preserve"> 11.011.0030-B </t>
  </si>
  <si>
    <t>CORTE,DOBRAGEM,MONTAGEM E COLOCACAO DE FERRAGENS NAS FORMAS,ACO CA-50,EM BARRAS REDONDAS,COM DIAMETRO DE 8 A 12,5MM</t>
  </si>
  <si>
    <t xml:space="preserve"> 11.011.0028-A </t>
  </si>
  <si>
    <t>CORTE,DOBRAGEM,MONTAGEM E COLOCACAO DE FERRAGENS NAS FORMAS, ACO CA-60,EM FIO REDONDO COM DIAMETRO ACIMA DE 5MM</t>
  </si>
  <si>
    <t xml:space="preserve"> 11.030.0050-0 </t>
  </si>
  <si>
    <t>LAJE PRE-MOLDADA BETA 12,PARA SOBRECARGA DE 3,5KN/M2 E VAO D E 4,10M,CONSIDERANDO VIGOTAS,TIJOLOS E ARMADURA NEGATIVA,INC LUSIVE CAPEAMENTO DE 4CM DE ESPESSURA,COM CONCRETO FCK=20MPA E ESCORAMENTO.FORNECIMENTO E MONTAGEM DO CONJUNTO</t>
  </si>
  <si>
    <t xml:space="preserve"> 3.1 </t>
  </si>
  <si>
    <t xml:space="preserve"> 01.2022-EMOP-RJ </t>
  </si>
  <si>
    <t>Próprio</t>
  </si>
  <si>
    <t>PAREDE - PAINÉIS- PRÉ-MOLDADOS ALVEOLARES E MISTOS DE CONCRETO</t>
  </si>
  <si>
    <t xml:space="preserve"> 3.2 </t>
  </si>
  <si>
    <t xml:space="preserve"> CPU.03122020 </t>
  </si>
  <si>
    <t>Montagem Paredes/Lajes Alveolares   pré-fabricadas de concreto armado (m²)</t>
  </si>
  <si>
    <t xml:space="preserve"> 100954 </t>
  </si>
  <si>
    <t>SINAPI</t>
  </si>
  <si>
    <t>TRANSPORTE COM CAMINHÃO CARROCERIA COM GUINDAUTO (MUNCK),  MOMENTO MÁXIMO DE CARGA 11,7 TM, EM VIA INTERNA (DENTRO DO CANTEIRO - UNIDADE: TXKM). AF_07/2020</t>
  </si>
  <si>
    <t>TXKM</t>
  </si>
  <si>
    <t xml:space="preserve"> 12.008.0015-A </t>
  </si>
  <si>
    <t>PAREDE DE BLOCOS VAZADOS(COBOGO),EM PLACAS DE CONCRETO,MEDINDO APROXIMADAMENTE 50X50X5CM,FUROS QUADRADOS,ASSENTES COMO 12.006.0010</t>
  </si>
  <si>
    <t xml:space="preserve"> 12.035.0005-A </t>
  </si>
  <si>
    <t>PAREDE DIVISORIA PARA SANITARIO EM GRANITO CINZA CORUMBA,COM2CM DE ESPESSURA,POLIDA NAS DUAS FACES,FIXACAO PISO OU PAREDE,EXCLUSIVE FERRAGENS PARA FIXACAO.FORNECIMENTO E COLOCACAO</t>
  </si>
  <si>
    <t xml:space="preserve"> 13.001.0040-A </t>
  </si>
  <si>
    <t>EMBOCO INTERNO COM ARGAMASSA DE CIMENTO,CAL HIDRATADA ADITIVADA E AREIA,NO TRACO 1:1:8,COM ESPESSURA DE 2CM,INCLUSIVE CHAPISCO DE CIMENTO E AREIA,NO TRACO 1:3</t>
  </si>
  <si>
    <t xml:space="preserve"> 13.365.0150-A </t>
  </si>
  <si>
    <t>PEITORIL EM GRANITO CINZA CORUMBA,2CM DE ESPESSURA,LARGURA DE 15 A 18CM,ASSENTADO COM NATA DE CIMENTO SOBRE ARGAMASSA DECIMENTO,SAIBRO E AREIA,NO TRACO 1:3:3 E REJUNTAMENTO COM CIMENTO BRANCO</t>
  </si>
  <si>
    <t>M</t>
  </si>
  <si>
    <t xml:space="preserve"> 13.365.0175-A </t>
  </si>
  <si>
    <t>SOLEIRA EM GRANITO CINZA CORUMBA,2CM DE ESPESSURA,COM 2 POLIMENTOS,LARGURA DE 15CM, ASSENTE EM SUPERFICIE EM OSSO,COM NATA DE CIMENTO SOBRE ARGAMASSA DE CIMENTO,SAIBRO E AREIA,NO TRACO 1:2:2 E REJUNTAMENTO COM CIMENTO BRANCO E CORANTE</t>
  </si>
  <si>
    <t xml:space="preserve"> 13.301.0130-B </t>
  </si>
  <si>
    <t>CONTRAPISO,BASE OU CAMADA REGULARIZADORA,EXECUTADA COM ARGAMASSA DE CIMENTO E AREIA,NO TRACO 1:4,NA ESPESSURA DE 3,5CM</t>
  </si>
  <si>
    <t xml:space="preserve"> 13.371.0015-A </t>
  </si>
  <si>
    <t>PATIO DE CONCRETO IMPORTADO DE USINA,NA ESPESSURA DE 10CM,NOTRACO 1:2:3 EM VOLUME, FORMANDO QUADROS DE 1,50X1,50M, COMSARRAFOS DE MADEIRA INCORPORADOS, EXCLUSIVE PREPARO DO TERRENO</t>
  </si>
  <si>
    <t xml:space="preserve"> 13.301.0081-A </t>
  </si>
  <si>
    <t>PISO CIMENTADO,COM 1,5CM DE ESPESSURA,COM ARGAMASSA DE CIMENTO E AREIA, NO TRACO 1:3, COM ACABAMENTO ASPERO, SOBRE BASEEXISTENTE</t>
  </si>
  <si>
    <t xml:space="preserve"> 13.380.0010-A </t>
  </si>
  <si>
    <t>PISO DE MARMORITE,COMPREENDENDO:A)LASTRO,COM 4CM DE ESPESSURA MEDIA,DE ARGAMASSA DE CIMENTO E AREIA GROSSA,NO TRACO 1:4;B)CAMADA DE MARMORITE,COM 1CM DE ESPESSURA,FEITA COM GRANILHA Nº1 BRANCA E CIMENTO,SUPERFICIE ESTUCADA APOS A FUNDICAO,COM 3 POLIMENTOS MECANICOS,EXCLUSIVE JUNTA</t>
  </si>
  <si>
    <t xml:space="preserve"> 13.416.0015-A </t>
  </si>
  <si>
    <t>PISO TATIL DE BORRACHA,ALERTA,PARA PESSOAS COM NECESSIDADESESPECIFICAS,25X25CM, ESPESSURA DE 5MM, NA COR PRETA, COLADOSOBRE BASE EXISTENTE.FORNECIMENTO E COLOCACAO</t>
  </si>
  <si>
    <t xml:space="preserve"> 13.416.0010-A </t>
  </si>
  <si>
    <t>PISO TATIL DE BORRACHA,DIRECIONAL,PARA PESSOAS COM NECESSIDADES ESPECIFICAS,25X25CM,ESPESSURA DE 5MM,NA COR PRETA,COLADOSOBRE BASE EXISTENTE.FORNECIMENTO E COLOCACAO</t>
  </si>
  <si>
    <t xml:space="preserve"> 14.003.0250-A </t>
  </si>
  <si>
    <t>PROTECAO DE ARESTAS DE PAREDE EM CANTONEIRA DE ALUMINIO DE 1.1/2"X1/8",FIXADA COM PARAFUSOS DE FERRO CROMADO E BUCHAS DEPLASTICO.FORNECIMENTO E COLOCACAO</t>
  </si>
  <si>
    <t xml:space="preserve"> 13.030.0291-A </t>
  </si>
  <si>
    <t>REVESTIMENTO DE PAREDES COM CERAMICA,COM MEDIDAS EM TORNO DE(32X57)CM,ASSENTE CONFORME ITEM 13.025.0058</t>
  </si>
  <si>
    <t xml:space="preserve"> 13.030.0255-A </t>
  </si>
  <si>
    <t>REVESTIMENTO DE PAREDES COM LADRILHOS CERAMICOS,CORES ECONOMICAS (BRANCO,CINZA,BEGE,AZUL,VERDE,MARROM E PRETO),COM MEDIDAS EM TORNO DE (10X10)CM,ASSENTE COM ARGAMASSA COLANTE,REJUNTAMENTO COM ARGAMASSA INDUSTRIALIZADA,EXCLUSIVE CHAPISCO E EMBOCO</t>
  </si>
  <si>
    <t xml:space="preserve"> 18.081.0051-A </t>
  </si>
  <si>
    <t>BANCA DE GRANITO CINZA CORUMBA,COM 2CM DE ESPESSURA,COM ABERTURA PARA 2 CUBAS (EXCLUSIVE ESTAS),SOBRE APOIOS DE ALVENARIA DE MEIA VEZ E VERGA DE CONCRETO,SEM REVESTIMENTO.FORNECIMENTO E COLOCACAO</t>
  </si>
  <si>
    <t xml:space="preserve"> PRA-GRA-010 </t>
  </si>
  <si>
    <t>SETOP</t>
  </si>
  <si>
    <t>PRATELEIRA DE GRANITO CINZA ANDORINHA, E = 2 CM, APOIADA EM CONSOLE DE METALON 20 X 30 MM</t>
  </si>
  <si>
    <t xml:space="preserve"> 18.081.0020-A </t>
  </si>
  <si>
    <t>BANCA SECA DE GRANITO CINZA CORUMBA,COM 2CM DE ESPESSURA E 60CM DE LARGURA,SOBRE APOIOS DE ALVENARIA DE MEIA VEZ E VERGADE CONCRETO,SEM REVESTIMENTO.FORNECIMENTO E COLOCACAO</t>
  </si>
  <si>
    <t xml:space="preserve"> 15.036.0029-A </t>
  </si>
  <si>
    <t>TUBO DE PVC RIGIDO DE 32MM,SOLDAVEL,EXCLUSIVE CONEXOES,EMEND AS,ABERTURA E FECHAMENTO DE RASGO.FORNECIMENTO E ASSENTAMENT O</t>
  </si>
  <si>
    <t xml:space="preserve"> 15.038.0337-A </t>
  </si>
  <si>
    <t>JOELHO 90º SOLDAVEL,COM DIAMETRO DE 32MM.FORNECIMENTO</t>
  </si>
  <si>
    <t>UN</t>
  </si>
  <si>
    <t xml:space="preserve"> 15.038.0438-A </t>
  </si>
  <si>
    <t>LUVA SOLDAVEL E COM ROSCA,COM DIAMETRO DE 32MMX1".FORNECIMEN TO</t>
  </si>
  <si>
    <t xml:space="preserve"> 15.038.0202-0 </t>
  </si>
  <si>
    <t>ADAPTADOR SOLDAVEL CURTO COM BOLSA E ROSCA PARA REGISTRO,COM DIAMETRO DE 32MMX1".FORNECIMENTO</t>
  </si>
  <si>
    <t xml:space="preserve"> 15.038.0242-0 </t>
  </si>
  <si>
    <t>ADAPTADOR SOLDAVEL COM FLANGES E ANEL DE VEDACAO PARA CAIXA D</t>
  </si>
  <si>
    <t xml:space="preserve"> 15.038.0218-0 </t>
  </si>
  <si>
    <t>ADAPTADOR SOLDAVEL COM FLANGES LIVRES PARA CAIXA D</t>
  </si>
  <si>
    <t xml:space="preserve"> 18.012.0093-A </t>
  </si>
  <si>
    <t>TORNEIRA DE BOIA,EM BRONZE,DE PRESSAO,DE 1".FORNECIMENTO E C OLOCACAO</t>
  </si>
  <si>
    <t xml:space="preserve"> 18.021.0042-A </t>
  </si>
  <si>
    <t>RESERVATORIO EM FIBRA DE VIDRO OU POLIETILENO,COM CAPACIDADE EM TORNO DE 2000L,INCLUSIVE TAMPA DE VEDACAO COM ESCOTILHA E FIXADORES.FORNECIMENTO</t>
  </si>
  <si>
    <t xml:space="preserve"> 15.002.0205-A </t>
  </si>
  <si>
    <t>CAIXA DE INSPECAO/CAIXA PARA AGUAS PLUVIAIS,DE CONCRETO PRE- MOLDADO,CONSTANDO DE CIRCULO DE FUNDO,3 ANEIS SUPERPOSTOS,DE 40MM DE ESPESSURA E 600MM DE DIAMETRO INTERNO,SENDO 1 ANEL INFERIOR(ENTRADA E SAIDA)DE 300MM,1 DE 150MM E 1 DE 75MM DE ALTURA,PERFAZENDO 625MM DE ALTURA TOTAL,EXCLUSIVE TAMPAO DE FERRO FUNDIDO E ESCAVACAO.FORNECIMENTO E COLOCACAO</t>
  </si>
  <si>
    <t xml:space="preserve"> 06.016.0006-0 </t>
  </si>
  <si>
    <t>TAMPAO COMPLETO DE FERRO FUNDIDO DUCTIL(MODULAR),CIRCULAR,PA RA CAIXA DE REGISTRO NO PASSEIO,ABERTURA DO TELAR DE 600MM,C OM TAMPA PARA ACESSO DE MANUTENCAO E SOBRETAMPA PARA MANOBRA ,CLASSE B125 DA NBR 10160,CARGA DE CONTROLE DE 125KN,ASSENTA DO COM ARGAMASSA DE CIMENTO E AREIA,NO TRACO 1:4 EM VOLUME. FORNECIMENTO E ASSENTAMENTO</t>
  </si>
  <si>
    <t xml:space="preserve"> 06.014.0060-A </t>
  </si>
  <si>
    <t>CAIXA DE PASSAGEM EM ALVENARIA DE TIJOLO MACICO(7X10X20CM),E M PAREDES DE UMA VEZ (0,20M),DE 0,40X0,40X0,60M,UTILIZANDO A RGAMASSA DE CIMENTO E AREIA,NO TRACO 1:4 EM VOLUME,COM FUNDO EM CONCRETO SIMPLES PROVIDO DE CALHA INTERNA,SENDO AS PAREDE S REVESTIDAS INTERNAMENTE COM A MESMA ARGAMASSA,INCLUSIVE TA MPA DE CONCRETO ARMADO,15MPA,COM ESPESSURA DE 10CM</t>
  </si>
  <si>
    <t xml:space="preserve"> 06.014.0054-A </t>
  </si>
  <si>
    <t>CAIXA DE PASSAGEM EM ALVENARIA DE TIJOLO MACICO(7X10X20CM),E M PAREDES DE UMA VEZ(0,20M),DE 0,60X0,60X0,80M,EXCLUSIVE TAM PA,UTILIZANDO ARGAMASSA DE CIMENTO E AREIA,NO TRACO 1:4 EM V OLUME,COM FUNDO EM CONCRETO SIMPLES PROVIDO DE CALHA INTERNA ,SENDO AS PAREDES REVESTIDAS INETERNAMENTE COM A MESMA ARGAM ASSA</t>
  </si>
  <si>
    <t xml:space="preserve"> 104328 </t>
  </si>
  <si>
    <t>CAIXA SIFONADA, COM GRELHA QUADRADA, PVC, DN 150 X 150 X 50 MM, JUNTA SOLDÁVEL, FORNECIDA E INSTALADA EM RAMAL DE DESCARGA OU EM RAMAL DE ESGOTO SANITÁRIO. AF_08/2022</t>
  </si>
  <si>
    <t xml:space="preserve"> 053031 </t>
  </si>
  <si>
    <t>SBC</t>
  </si>
  <si>
    <t>CORPO CAIXA SIFONADA SECO COM 3 ENTRADAS 250X230X75MM</t>
  </si>
  <si>
    <t xml:space="preserve"> 18.013.0126-A </t>
  </si>
  <si>
    <t>SIFAO SANFONADO EM PVC COM ACABAMENTO CROMADO, UNIVERSAL. FORNECIMENTO</t>
  </si>
  <si>
    <t xml:space="preserve"> 18.013.0123-A </t>
  </si>
  <si>
    <t>SIFAO FLEXIVEL PARA PIA OU LAVATORIO,EM PVC.FORNECIMENTO</t>
  </si>
  <si>
    <t xml:space="preserve"> 18.013.0109-A </t>
  </si>
  <si>
    <t>VALVULA DE ESCOAMENTO PARA LAVATORIO,SEM LADRAO,1600 DE 1",E M METAL CROMADO.FORNECIMENTO</t>
  </si>
  <si>
    <t xml:space="preserve"> 18.013.0106-A </t>
  </si>
  <si>
    <t>VALVULA DE ESCOAMENTO TIPO AMERICANA,PARA PIA DE COZINHA,162 3 DE 1.1/2",EM METAL CROMADO.FORNECIMENTO</t>
  </si>
  <si>
    <t xml:space="preserve"> 15.038.0296-A </t>
  </si>
  <si>
    <t>CURVA 45° SOLDAVEL,COM DIAMETRO DE 75MM.FORNECIMENTO.</t>
  </si>
  <si>
    <t xml:space="preserve"> 15.038.0293-0 </t>
  </si>
  <si>
    <t>CURVA 45º SOLDAVEL,COM DIAMETRO DE 40MM.FORNECIMENTO</t>
  </si>
  <si>
    <t xml:space="preserve"> 89811 </t>
  </si>
  <si>
    <t>CURVA CURTA 90 GRAUS, PVC, SERIE NORMAL, ESGOTO PREDIAL, DN 100 MM, JUNTA ELÁSTICA, FORNECIDO E INSTALADO EM PRUMADA DE ESGOTO SANITÁRIO OU VENTILAÇÃO. AF_08/2022</t>
  </si>
  <si>
    <t xml:space="preserve"> 89728 </t>
  </si>
  <si>
    <t>CURVA CURTA 90 GRAUS, PVC, SERIE NORMAL, ESGOTO PREDIAL, DN 40 MM, JUNTA SOLDÁVEL, FORNECIDO E INSTALADO EM RAMAL DE DESCARGA OU RAMAL DE ESGOTO SANITÁRIO. AF_08/2022</t>
  </si>
  <si>
    <t xml:space="preserve"> 89803 </t>
  </si>
  <si>
    <t>CURVA CURTA 90 GRAUS, PVC, SERIE NORMAL, ESGOTO PREDIAL, DN 50 MM, JUNTA ELÁSTICA, FORNECIDO E INSTALADO EM PRUMADA DE ESGOTO SANITÁRIO OU VENTILAÇÃO. AF_08/2022</t>
  </si>
  <si>
    <t xml:space="preserve"> 89810 </t>
  </si>
  <si>
    <t>JOELHO 45 GRAUS, PVC, SERIE NORMAL, ESGOTO PREDIAL, DN 100 MM, JUNTA ELÁSTICA, FORNECIDO E INSTALADO EM PRUMADA DE ESGOTO SANITÁRIO OU VENTILAÇÃO. AF_08/2022</t>
  </si>
  <si>
    <t xml:space="preserve"> 89724 </t>
  </si>
  <si>
    <t>JOELHO 90 GRAUS, PVC, SERIE NORMAL, ESGOTO PREDIAL, DN 40 MM, JUNTA SOLDÁVEL, FORNECIDO E INSTALADO EM RAMAL DE DESCARGA OU RAMAL DE ESGOTO SANITÁRIO. AF_08/2022</t>
  </si>
  <si>
    <t xml:space="preserve"> 89802 </t>
  </si>
  <si>
    <t>JOELHO 45 GRAUS, PVC, SERIE NORMAL, ESGOTO PREDIAL, DN 50 MM, JUNTA ELÁSTICA, FORNECIDO E INSTALADO EM PRUMADA DE ESGOTO SANITÁRIO OU VENTILAÇÃO. AF_08/2022</t>
  </si>
  <si>
    <t xml:space="preserve"> 89801 </t>
  </si>
  <si>
    <t>JOELHO 90 GRAUS, PVC, SERIE NORMAL, ESGOTO PREDIAL, DN 50 MM, JUNTA ELÁSTICA, FORNECIDO E INSTALADO EM PRUMADA DE ESGOTO SANITÁRIO OU VENTILAÇÃO. AF_08/2022</t>
  </si>
  <si>
    <t xml:space="preserve"> 72540 </t>
  </si>
  <si>
    <t>JOELHO EM PVC, 90º, SERIE R, PARA ESGOTO PREDIAL, 100X75MM, COMVISITA - FORNECIMENTO E INSTALACAO</t>
  </si>
  <si>
    <t xml:space="preserve"> 104353 </t>
  </si>
  <si>
    <t>JUNÇÃO DE REDUÇÃO INVERTIDA, PVC, SÉRIE NORMAL, ESGOTO PREDIAL, DN 100 X 50 MM, JUNTA ELÁSTICA, FORNECIDO E INSTALADO EM PRUMADA DE ESGOTO SANITÁRIO OU VENTILAÇÃO. AF_08/2022</t>
  </si>
  <si>
    <t xml:space="preserve"> 06.061.0105-0 </t>
  </si>
  <si>
    <t>JUNCAO DE 45° OU 90° DE CERAMICA VIDRADA INTERNAMENTE, PARA ESGOTO,COM DIAMETRO DE 100MM, INCLUSIVE FORNECIMENTO DO MATE RIAL PARA REJUNTAMENTO COM ARGAMASSA DE CIMENTO E AREIA, NO TRACO 1:4.FORNECIMENTO E ASSENTAMENTO</t>
  </si>
  <si>
    <t xml:space="preserve"> 15.036.0088-A </t>
  </si>
  <si>
    <t>TUBO DE PVC RIGIDO DE 100MM,LINHA REFORCADA,SOLDAVEL,INCLUSI VE CONEXOES E EMENDAS,EXCLUSIVE ABERTURA E FECHAMENTO DE RAS GO.FORNECIMENTO E ASSENTAMENTO</t>
  </si>
  <si>
    <t xml:space="preserve"> 15.036.0050-A </t>
  </si>
  <si>
    <t>TUBO DE PVC RIGIDO DE 50MM,SOLDAVEL,INCLUSIVE CONEXOES E EME NDAS,EXCLUSIVE ABERTURA E FECHAMENTO DE RASGO.FORNECIMENTO E ASSENTAMENTO</t>
  </si>
  <si>
    <t xml:space="preserve"> 15.036.0086-A </t>
  </si>
  <si>
    <t>TUBO DE PVC RIGIDO DE 75MM,LINHA REFORCADA,SOLDAVEL,INCLUSIV E CONEXOES E EMENDAS,EXCLUSIVE ABERTURA E FECHAMENTO DE RASG O.FORNECIMENTO E ASSENTAMENTO</t>
  </si>
  <si>
    <t xml:space="preserve"> 15.036.0049-A </t>
  </si>
  <si>
    <t>TUBO DE PVC RIGIDO DE 40MM,SOLDAVEL,INCLUSIVE CONEXOES E EME NDAS,EXCLUSIVE ABERTURA E FECHAMENTO DE RASGO.FORNECIMENTO E ASSENTAMENTO</t>
  </si>
  <si>
    <t xml:space="preserve"> 104348 </t>
  </si>
  <si>
    <t>TERMINAL DE VENTILAÇÃO, PVC, SÉRIE NORMAL, ESGOTO PREDIAL, DN 50 MM, JUNTA SOLDÁVEL, FORNECIDO E INSTALADO EM PRUMADA DE ESGOTO SANITÁRIO OU VENTILAÇÃO. AF_08/2022</t>
  </si>
  <si>
    <t xml:space="preserve"> 18.007.0070-A </t>
  </si>
  <si>
    <t>CHUVEIRO DE PLASTICO,BRANCO,COM BRACO DE 1/2" E 1 REGISTRO D E PRESSAO 1416,DE 1/2",COM CANOPLA E VOLANTE EM METAL CROMAD O.FORNECIMENTO</t>
  </si>
  <si>
    <t xml:space="preserve"> 18.007.0051-A </t>
  </si>
  <si>
    <t>DUCHINHA MANUAL,COM REGISTRO DE PRESSAO 1/2" CROMADO,RABICHOCROMADO,SUPORTE BRANCO,PISTOLA BRANCA,BUCHAS E PARAFUSOS PARA FIXACAO.FORNECIMENTO</t>
  </si>
  <si>
    <t xml:space="preserve"> 86910 </t>
  </si>
  <si>
    <t>TORNEIRA CROMADA TUBO MÓVEL, DE PAREDE, 1/2 OU 3/4, PARA PIA DE COZINHA, PADRÃO MÉDIO - FORNECIMENTO E INSTALAÇÃO. AF_01/2020</t>
  </si>
  <si>
    <t xml:space="preserve"> 86914 </t>
  </si>
  <si>
    <t>TORNEIRA CROMADA 1/2 OU 3/4 PARA TANQUE, PADRÃO MÉDIO - FORNECIMENTO E INSTALAÇÃO. AF_01/2020</t>
  </si>
  <si>
    <t xml:space="preserve"> 18.009.0120-A </t>
  </si>
  <si>
    <t>TORNEIRA PARA LAVATORIO DE MESA COM ALAVANCA,ACIONAMENTO COM LEVE PRESSAO,PARA PESSOAS COM NECESSIDADES ESPECIFICAS.FORNECIMENTO</t>
  </si>
  <si>
    <t xml:space="preserve"> 18.002.0070-0 </t>
  </si>
  <si>
    <t>VASO SANITARIO DE LOUCA BRANCA,TIPO MEDIO LUXO,COM CAIXA ACO PLADA,INCLUSIVE RABICHO CROMADO DE 40CM,COM SAIDA DE 1/2",BO LSA DE LIGACAO E ACESSORIOS DE FIXACAO.FORNECIMENTO</t>
  </si>
  <si>
    <t xml:space="preserve"> 15.029.0013-A </t>
  </si>
  <si>
    <t>REGISTRO DE GAVETA,EM BRONZE,COM DIAMETRO DE 1.1/4".FORNECIM ENTO E COLOCACAO</t>
  </si>
  <si>
    <t xml:space="preserve"> 15.029.0012-0 </t>
  </si>
  <si>
    <t>REGISTRO DE GAVETA,EM BRONZE,COM DIAMETRO DE 1".FORNECIMENTO E COLOCACAO</t>
  </si>
  <si>
    <t xml:space="preserve"> 18.002.0013-A </t>
  </si>
  <si>
    <t>LAVATORIO DE LOUCA BRANCA,COM COLUNA SUSPENSA,PARA PESSOAS C OM NECESSIDADES ESPECIFICAS,COM MEDIDAS EM TORNO DE 45,5X35, 5CM,EXCLUSIVE SIFAO,VALVULA DE ESCOAMENTO,RABICHO E TORNEIRA .FORNECIMENTO</t>
  </si>
  <si>
    <t xml:space="preserve"> 86889 </t>
  </si>
  <si>
    <t>BANCADA DE GRANITO CINZA POLIDO, DE 1,20 X 0,60 M - FORNECIMENTO E INSTALAÇÃO. AF_01/2020</t>
  </si>
  <si>
    <t xml:space="preserve"> 18.002.0028-0 </t>
  </si>
  <si>
    <t>CUBA DE LOUCA BRANCA,DE SOBREPOR,OVAL,EXCLUSIVE RABICHO,SIFA O E TORNEIRA.FORNECIMENTO</t>
  </si>
  <si>
    <t xml:space="preserve"> 18.013.0136-0 </t>
  </si>
  <si>
    <t>RABICHO PLASTICO,DE 30CM,COM SAIDA DE 1/2".FORNECIMENTO</t>
  </si>
  <si>
    <t xml:space="preserve"> 15.036.0037-A </t>
  </si>
  <si>
    <t>TUBO DE PVC RIGIDO DE 25MM,SOLDAVEL,INCLUSIVE CONEXOES E EME NDAS,EXCLUSIVE ABERTURA E FECHAMENTO DE RASGO.FORNECIMENTO E ASSENTAMENTO</t>
  </si>
  <si>
    <t xml:space="preserve"> 15.036.0038-A </t>
  </si>
  <si>
    <t>TUBO DE PVC RIGIDO DE 32MM,SOLDAVEL,INCLUSIVE CONEXOES E EME NDAS,EXCLUSIVE ABERTURA E FECHAMENTO DE RASGO.FORNECIMENTO E ASSENTAMENTO</t>
  </si>
  <si>
    <t xml:space="preserve"> 15.036.0040-A </t>
  </si>
  <si>
    <t xml:space="preserve"> 18.005.0027-A </t>
  </si>
  <si>
    <t>ASSENTO SANITARIO DE PLASTICO,PARA VASO INFANTIL.FORNECIMENTO E COLOCACAO</t>
  </si>
  <si>
    <t xml:space="preserve"> 18.016.0107-A </t>
  </si>
  <si>
    <t>BARRA DE APOIO EM ACO INOXIDAVEL AISI 304,TUBO DE 1 1/4",INCLUSIVE FIXACAO COM PARAFUSOS INOXIDAVEIS E BUCHAS PLASTICAS,COM 60CM,PARA PESSOAS COM NECESSIDADES ESPECIFICAS.FORNECIMENTO E COLOCACAO</t>
  </si>
  <si>
    <t xml:space="preserve"> 18.016.0120-A </t>
  </si>
  <si>
    <t>BARRA DE APOIO RETRATIL(ARTICULADA)EM ACO ESCOVADO.FORNECIME NTO E COLOCACAO</t>
  </si>
  <si>
    <t xml:space="preserve"> 18.016.0100-0 </t>
  </si>
  <si>
    <t>BARRA DE APOIO TUBULAR,EM ACO INOXIDAVEL,PARA LAVATORIO DE C ENTRO,MEDINDO 63X51CM,PARA PESSOAS COM NECESSIDADES ESPECIFI CAS.FORNECIMENTO E COLOCACAO</t>
  </si>
  <si>
    <t xml:space="preserve"> 18.005.0013-A </t>
  </si>
  <si>
    <t>PORTA PAPEL HIGIENICO EM PLASTICO ABS.FORNECIMENTRO E COLOCACAO</t>
  </si>
  <si>
    <t xml:space="preserve"> 18.005.0012-A </t>
  </si>
  <si>
    <t>PORTA-TOALHA DE PAPEL EM PLASTICO ABS.FORNECIMENTO E COLOCACAO</t>
  </si>
  <si>
    <t xml:space="preserve"> 18.005.0010-A </t>
  </si>
  <si>
    <t>SABONETEIRA EM PLASTICO ABS,PARA SABONETE LIQUIDO.FORNECIMENTO E COLOCACAO</t>
  </si>
  <si>
    <t xml:space="preserve"> 18.016.0027-A </t>
  </si>
  <si>
    <t>TANQUE INDUSTRIAL EM ACO INOXIDAVEL AISI 304,PARA LAVAGEM DEPANELOES,MEDINDO APROXIMADAMENTE (0,61X0,706X0,305)M.FORNECIMENTO E COLOCACAO</t>
  </si>
  <si>
    <t xml:space="preserve"> 15.036.0067-A </t>
  </si>
  <si>
    <t>ELETRODUTO DE PVC RIGIDO ROSQUEAVEL DE 3",EXCLUSIVE LUVAS,CU RVAS,ABERTURA E FECHAMENTO DE RASGO.FORNECIMENTO E ASSENTAME NTO</t>
  </si>
  <si>
    <t xml:space="preserve"> 15.036.0140-A </t>
  </si>
  <si>
    <t>ELETRODUTO EM PVC FLEXIVEL,COR AMARELA,DIAMETRO DE 20MM.FORN ECIMENTO E COLOCACAO.</t>
  </si>
  <si>
    <t xml:space="preserve"> 15.036.0141-A </t>
  </si>
  <si>
    <t>ELETRODUTO EM PVC FLEXIVEL,COR AMARELA,DIAMETRO DE 25MM.FORN ECIMENTO E COLOCACAO.</t>
  </si>
  <si>
    <t xml:space="preserve"> 21.037.0108-A </t>
  </si>
  <si>
    <t>CURVA LONGA DE 90° PARA ELETRODUTO,DE PVC RIGIDO,ROSQUEAVEL, DE 75MM(3").FORNECIMENTO</t>
  </si>
  <si>
    <t xml:space="preserve"> 15.008.0015-A </t>
  </si>
  <si>
    <t>FIO DE COBRE COM ISOLAMENTO TERMOPLASTICO,ANTICHAMA,COMPREEN DENDO:PREPARO,CORTE E ENFIACAO EM ELETRODUTOS,NA BITOLA DE 1 ,5MM2,450/750V.FORNECIMENTO E COLOCACAO - (Preto)</t>
  </si>
  <si>
    <t xml:space="preserve"> 15.008.0020-A </t>
  </si>
  <si>
    <t>FIO DE COBRE COM ISOLAMENTO TERMOPLASTICO,ANTICHAMA,COMPREEN DENDO:PREPARO,CORTE E ENFIACAO EM ELETRODUTOS,NA BITOLA DE 2 ,5MM2,450/750V.FORNECIMENTO E COLOCACAO - (Preto)</t>
  </si>
  <si>
    <t xml:space="preserve"> 15.008.0025-A </t>
  </si>
  <si>
    <t>FIO DE COBRE COM ISOLAMENTO TERMOPLASTICO,ANTICHAMA,COMPREEN DENDO:PREPARO,CORTE E ENFIACAO EM ELETRODUTOS,NA BITOLA DE 4 MM2,450/750V.FORNECIMENTO E COLOCACAO - (Preto)</t>
  </si>
  <si>
    <t xml:space="preserve"> 15.008.0030-A </t>
  </si>
  <si>
    <t>FIO DE COBRE COM ISOLAMENTO TERMOPLASTICO,ANTICHAMA,COMPREEN DENDO:PREPARO,CORTE E ENFIACAO EM ELETRODUTOS,NA BITOLA DE 6 MM2,450/750V.FORNECIMENTO E COLOCACAO - (Preto)</t>
  </si>
  <si>
    <t xml:space="preserve"> 15.008.0245-A </t>
  </si>
  <si>
    <t>CABO DE COBRE COM ISOLAMENTO TERMOPLASTICO,COMPREENDENDO:PRE PARO,CORTE E ENFIACAO EM ELETRODUTOS,NA BITOLA DE 95MM2,600/ 1.000V.FORNECIMENTO E COLOCACAO - EPR / XLPE  - (Preto)</t>
  </si>
  <si>
    <t xml:space="preserve"> 15.007.0570-A </t>
  </si>
  <si>
    <t>DISJUNTOR TERMOMAGNETICO UNIPOLAR,DE 10 A 30AX250V.FORNECIME NTO E COLOCACAO</t>
  </si>
  <si>
    <t xml:space="preserve"> 15.007.0575-A </t>
  </si>
  <si>
    <t>DISJUNTOR TERMOMAGNETICO,BIPOLAR,DE 10 A 50AX250V.FORNECIMEN TO E COLOCACAO</t>
  </si>
  <si>
    <t xml:space="preserve"> 064720 </t>
  </si>
  <si>
    <t>DISPOSITIVO DIFERENCIAL DR ALTA SENSIB.(30mA) BIPOLAR 63A</t>
  </si>
  <si>
    <t xml:space="preserve"> 101896 </t>
  </si>
  <si>
    <t>DISJUNTOR TERMOMAGNÉTICO TRIPOLAR , CORRENTE NOMINAL DE 200A - FORNECIMENTO E INSTALAÇÃO. AF_10/2020</t>
  </si>
  <si>
    <t xml:space="preserve"> 15.019.0050-A </t>
  </si>
  <si>
    <t>TOMADA ELETRICA 2P+T,10A/250V,PADRAO BRASILEIRO,DE EMBUTIR,C OM PLACA 4"X2".FORNECIMENTO E COLOCACAO.</t>
  </si>
  <si>
    <t xml:space="preserve"> 15.019.0052-A </t>
  </si>
  <si>
    <t>TOMADA ELETRICA 2P+T, 20A/250V, PADRAO BRASILEIRO,DE EMBUTIR, COM PLACA 4"X2" .FORNECIMENTO E COLOCACAO</t>
  </si>
  <si>
    <t xml:space="preserve"> 92004 </t>
  </si>
  <si>
    <t>TOMADA MÉDIA DE EMBUTIR (2 MÓDULOS), 2P+T 10 A, INCLUINDO SUPORTE E PLACA - FORNECIMENTO E INSTALAÇÃO. AF_12/2015</t>
  </si>
  <si>
    <t xml:space="preserve"> 92008 </t>
  </si>
  <si>
    <t>TOMADA BAIXA DE EMBUTIR (2 MÓDULOS), 2P+T 10 A, INCLUINDO SUPORTE E PLACA - FORNECIMENTO E INSTALAÇÃO. AF_12/2015</t>
  </si>
  <si>
    <t xml:space="preserve"> 15.019.0020-A </t>
  </si>
  <si>
    <t>INTERRUPTOR DE EMBUTIR COM 1 TECLA SIMPLES FOSFORESCENTE E P LACA.FORNECIMENTO E COLOCACAO</t>
  </si>
  <si>
    <t xml:space="preserve"> 15.019.0030-A </t>
  </si>
  <si>
    <t>INTERRUPTOR DE EMBUTIR COM 3 TECLAS SIMPLES FOSFORESCENTES E PLACA.FORNECIMENTO E COLOCACAO</t>
  </si>
  <si>
    <t xml:space="preserve"> 21.031.0030-A </t>
  </si>
  <si>
    <t>RELE FOTOELETRICO INDIVIDUAL,COM BASE EM POSTE (ACO OU CONCR ETO) DE ACORDO COM O PADRAO DA RIOLUZ;EXCLUSIVE FORNECIMENTO DO RELE E BASE.ASSENTAMENTO</t>
  </si>
  <si>
    <t xml:space="preserve"> 18.027.0476-A </t>
  </si>
  <si>
    <t>LUMINARIA DE SOBREPOR, FIXADA EM LAJE OU FORRO, TIPO CALHA, CHANFRADA OU PRISMATICA, COMPLETA, COM LAMPADA LED TUBULAR DE 2 X 18W. FORNECIMENTO E COLOCACAO</t>
  </si>
  <si>
    <t xml:space="preserve"> 18.027.0098-A </t>
  </si>
  <si>
    <t>LUMINARIA FECHADA (REFLETOR), PARA ILUMINACAO DE QUADRAS DE ESPORTES E AFINS, PARA LAMPADA LED DE 50W, INCLUSIVE ESTA. FORNECIMENTO E COLOCACAO</t>
  </si>
  <si>
    <t xml:space="preserve"> 91936 </t>
  </si>
  <si>
    <t>CAIXA OCTOGONAL 4" X 4", PVC - FORNECIMENTO E INSTALAÇÃO. AF_12/2015</t>
  </si>
  <si>
    <t xml:space="preserve"> 15.018.0120-A </t>
  </si>
  <si>
    <t>CAIXA DE EMBUTIR,EM PVC,2"X4",INCLUSIVE BUCHAS E ARRUELAS.FO RNECIMENTO E COLOCACAO</t>
  </si>
  <si>
    <t xml:space="preserve"> 15.007.0517-A </t>
  </si>
  <si>
    <t>QUADRO DE DISTRIBUICAO DE ENERGIA PARA DISJUNTORES TERMO-MAG NETICOS UNIPOLARES,DE EMBUTIR,COM PORTA E BARRAMENTOS DE FAS E,NEUTRO E TERRA,TRIFASICO,PARA INSTALACAO DE ATE 50 DISJUNT ORES COM DISPOSITIVO PARA CHAVE GERAL.FORNECIMENTO E COLOCAC AO.</t>
  </si>
  <si>
    <t xml:space="preserve"> 15.018.0501-A </t>
  </si>
  <si>
    <t>ELETROCALHA PERFURADA,COM TAMPA,TIPO "U",200X50MM,TRATAMENTO SUPERFICIAL PRE-ZINCADO A QUENTE,INCLUSIVE CONEXOES,ACESSOR IOS E FIXACAO SUPERIOR.FORNECIMENTO E COLOCACAO</t>
  </si>
  <si>
    <t xml:space="preserve"> 15.018.0612-A </t>
  </si>
  <si>
    <t>CURVA HORIZONTAL,90º,PARA ELETROCALHA PERFURADA OU LISA,200X 50MM.FORNECIMENTO E COLOCACAO</t>
  </si>
  <si>
    <t xml:space="preserve"> 15.018.0752-0 </t>
  </si>
  <si>
    <t>TE HORIZONTAL,90º,PARA ELETROCALHA PERFURADA OU LISA,200X50M M.FORNECIMENTO E COLOCACAO</t>
  </si>
  <si>
    <t xml:space="preserve"> 12976 </t>
  </si>
  <si>
    <t>ORSE</t>
  </si>
  <si>
    <t>Suporte vertical  200 x50 mm  para fixação de eletrocalha metálica ( ref.: Mopa ou similar)</t>
  </si>
  <si>
    <t>un</t>
  </si>
  <si>
    <t xml:space="preserve"> 15.009.0140-A </t>
  </si>
  <si>
    <t>CABO SOLIDO DE COBRE ELETROLITICO NU,TEMPERA MOLE,CLASSE 2,SECAO CIRCULAR DE 35MM2.FORNECIMENTO E COLOCACAO</t>
  </si>
  <si>
    <t xml:space="preserve"> 15.009.0143-A </t>
  </si>
  <si>
    <t>CABO SOLIDO DE COBRE ELETROLITICO NU,TEMPERA MOLE,CLASSE 2,SECAO CIRCULAR DE 50MM2.FORNECIMENTO E COLOCACAO</t>
  </si>
  <si>
    <t xml:space="preserve"> 15.018.0133-A </t>
  </si>
  <si>
    <t>CAIXA POLIMERICA DE INSPECAO DE ATERRAMENTO COM DIAMETRO SUPERIOR DE APROXIMADAMENTE 23CM E ALTURA APROXIMADA DE 25CM,COM TAMPA.FORNECIMENTO E COLOCACAO</t>
  </si>
  <si>
    <t xml:space="preserve"> 15.018.0035-A </t>
  </si>
  <si>
    <t>CAIXA DE LIGACAO DE ALUMINIO SILICIO,TIPO CONDULETES,NO FORMATO C,DIAMETRO DE 1".FORNECIMENTO E COLOCACAO</t>
  </si>
  <si>
    <t xml:space="preserve"> 15.017.0235-A </t>
  </si>
  <si>
    <t>CONECTOR FABRICADO EM BRONZE PARA ATERRAMENTO,PARA FIXACAO DE UM OU DOIS CONDUTORES A SUPERFICIE PLANA,PARA CABOS COM BITOLAS DE 35 A 185MM2.FORNECIMENTO E COLOCACAO</t>
  </si>
  <si>
    <t xml:space="preserve"> 15.017.0330-A </t>
  </si>
  <si>
    <t>CONECTOR MECANICO PARAFUSO FENDIDO(SPLIT-BOLT),CORPO E PORCAFABRICADO EM COBRE,PARA CABO DE 35MM2.FORNECIMENTO E COLOCACAO</t>
  </si>
  <si>
    <t xml:space="preserve"> 15.036.0062-A </t>
  </si>
  <si>
    <t>ELETRODUTO DE PVC RIGIDO ROSQUEAVEL DE 1",EXCLUSIVE LUVAS,CURVAS,ABERTURA E FECHAMENTO DE RASGO.FORNECIMENTO E ASSENTAMENTO</t>
  </si>
  <si>
    <t xml:space="preserve"> 15.007.0209-A </t>
  </si>
  <si>
    <t>HASTE PARA ATERRAMENTO,DE COBRE DE 5/8"(16MM),COM 2,40M DE COMPRIMENTO.FORNECIMENTO E COLOCACAO</t>
  </si>
  <si>
    <t xml:space="preserve"> 15.007.0218-A </t>
  </si>
  <si>
    <t>PRESILHA EM LATAO COM FURO DE 7MM.FORNECIMENTO E COLOCACAO</t>
  </si>
  <si>
    <t xml:space="preserve"> 15.007.0214-A </t>
  </si>
  <si>
    <t>SUPORTE PARA FIXACAO DE CABO PARA PARA-RAIO,COM 20CM DE COMPRIMENTO,COM ISOLADOR.FORNECIMENTO E COLOCACAO</t>
  </si>
  <si>
    <t xml:space="preserve"> 15.007.0216-A </t>
  </si>
  <si>
    <t>TERMINAL AEREO PARA PARA-RAIO(CAPTOR 1 PONTA)EM LATAO MACICO,3/8"X600MM,FIXACAO COM ROSCA MECANICA E ABRACADEIRA,INCLUSIVE CAPTOR.FORNECIMENTO E COLOCACAO</t>
  </si>
  <si>
    <t xml:space="preserve"> 11.016.0004-A </t>
  </si>
  <si>
    <t>ESTRUTURA METALICA PARA COBERTURA ETC,SOBRE APOI OS(EXCLUSIVE ESTES)PARA CARGA DE COBERTURA DE FIBROCIMENTO O U METALICA,VAOS DE 15,01 A 20,00M,COM UMA DEMAO DE PINTURA A NTIOXIDO,EXCLUSIVE COBERTURA E ACESSORIOS.FORNECIMENTO E MON TAGEM</t>
  </si>
  <si>
    <t xml:space="preserve"> 16.005.0070-A </t>
  </si>
  <si>
    <t>COBERTURA EM TELHA TERMICA DE ALUMINIO,TRAPEZOIDAL,DUPLA COM ESPESSURA DE 30MM,INCLUSIVE TODOS OS ACESSORIOS NECESSARIOS A SUA EXECUCAO.MEDIDA PELA AREA REAL DE COBERTURA.FORNECIME NTO E COLOCACAO</t>
  </si>
  <si>
    <t xml:space="preserve"> 16.005.0005-A </t>
  </si>
  <si>
    <t>CUMEEIRA DE ALUMINIO,COM ESPESSURA DE 0,8MM,0,30M DE ABA PAR A CADA LADO,PARA TELHAS ONDULADAS.FORNECIMENTO E COLOCACAO</t>
  </si>
  <si>
    <t xml:space="preserve"> 16.024.0004-A </t>
  </si>
  <si>
    <t>IMPERMEABILIZACAO DE AREA EXPOSTA OU JUNTAS S/PROTECAO MECANICA E S/TRANSITO,USANDO MANTA ASFALTICA AUTOPROTEGIDA NA FACE EXTERNA C/UM FILME DE ALUMINIO,CONF.ABNT NBR 9952,TIPO III-B C/ESP.3MM,APLICADA C/CHAMA DE MACARICO SOBRE PRIMER ASFALTICO,BASE AGUA OU SOLVENTE,C/CONSUMO 0,40KG/M2,INCLUSIVE ESTE,SUBSTRATO C/CAIMENTO MINIMO DE 1%,EXCLUSIVE REGULARIZACAO</t>
  </si>
  <si>
    <t xml:space="preserve"> 16.005.0027-A </t>
  </si>
  <si>
    <t>RUFO DE ALUMINIO DE (0,8X500)MM.FORNECIMENTO E COLOCACAO</t>
  </si>
  <si>
    <t xml:space="preserve"> 13.175.0010-A </t>
  </si>
  <si>
    <t>FORRO DE PVC EM REGUAS DE 200MM DE LARGURA, ESPESSURA IGUAL OU SUPERIOR A 8MM, ENCAIXADOS ENTRE SI.FORNECIMENTO E COLOCA CAO</t>
  </si>
  <si>
    <t>M2</t>
  </si>
  <si>
    <t xml:space="preserve"> 14.007.0057-A </t>
  </si>
  <si>
    <t>FERRAGENS P/PORTA MADEIRA,1 FOLHA DE ABRIR,INTERNA,CONSTANDODE FORNEC.S/COLOC.,DE:-FECHADURA SIMPLES,RETANGULAR ACABAM.CROMADO ACETINADO;-MACANETA TIPO ALAVANCA,ACABAMENTO CROMADOACETINADO;-ROSETA CIRCULAR EM LATAO LAMINADO ACABAMENTO CROMADO ACETINADO;-3 DOBRADICAS DE FERRO GALVANIZ.DE 3"X2.1/2",COM PINO E BOLAS DE LATAO</t>
  </si>
  <si>
    <t xml:space="preserve"> 14.002.0133-A </t>
  </si>
  <si>
    <t>GRADE DE FERRO FORMADA DE BARRAS VERTICAIS DE 1.1/2"X3/8" ACADA 10CM,QUATRO BARRAS HORIZONTAIS DE 2"X3/8" CHUMBADAS NOVAO,SENDO DUAS DAS EXTREMIDADES E DUAS DIVIDINDO A GRADE EM3 PARTES IGUAIS,COM MONTANTES DE 1.1/2"X1.1/2" A CADA 2,00MCHUMBADAS POR BAIXO E POR CIMA DA GRADE.FORNECIMENTO E COLOCACAO</t>
  </si>
  <si>
    <t xml:space="preserve"> 150063 </t>
  </si>
  <si>
    <t>VIDRO TEMPERADO VERDE 8mm COM BAGUETE DE NEOPRENE - (CONFORME TABELA DE ESQUADRIAS EM PROJETO.)</t>
  </si>
  <si>
    <t xml:space="preserve"> 14.003.0163-0 </t>
  </si>
  <si>
    <t>CAIXILHO FIXO DE ALUMINIO ANODIZADO AO NATURAL,SERIE 28,PARAVIDRO.FORNECIMENTO E COLOCACAO - (CONFORME TABELA DE ESQUADRIAS EM PROJETO.)</t>
  </si>
  <si>
    <t xml:space="preserve"> 14.004.0120-A </t>
  </si>
  <si>
    <t>VIDRO TEMPERADO INCOLOR,10MM DE ESPESSURA,PARA PORTAS OU PAI NEIS FIXOS,EXCLUSIVE FERRAGENS.FORNECIMENTO E COLOCACAO</t>
  </si>
  <si>
    <t xml:space="preserve"> 14.003.0230-A </t>
  </si>
  <si>
    <t>PORTA DE ALUMINIO ANODIZADO AO NATURAL,PERFIL SERIE 25,EM LAMBRI HORIZONTAL,EXCLUSIVE FECHADURA.FORNECIMENTO E COLOCACAO</t>
  </si>
  <si>
    <t xml:space="preserve"> 14.007.0175-A </t>
  </si>
  <si>
    <t>FERRAGENS PARA PORTAS (CONJUNTO COMPLETO) DE 2 FOLHAS  DE VIDRO TEMPERADO DE 10MM, CONSTANDO DE FORNECIMENTO SEM COLOCACAO (ESTA INCLUIDA NO FORNECIMENTO E COLOCACAO DO VIDRO),EXCLUSIVE MOLA HIDRAULICA DE PISO(VIDE ITEM 14.007.01 90)</t>
  </si>
  <si>
    <t xml:space="preserve"> 14.003.0225-A </t>
  </si>
  <si>
    <t>PORTA DE ALUMINIO ANODIZADO AO NATURAL,PERFIL SERIE 25,EM VENEZIANA,EXCLUSIVE FECHADURA.FORNECIMENTO E COLOCACAO</t>
  </si>
  <si>
    <t xml:space="preserve"> 14.006.0010-A </t>
  </si>
  <si>
    <t>PORTA DE MADEIRA DE LEI EM COMPENSADO DE 80X210X3,5CM FOLHEADA NAS 2 FACES,ADUELA DE 13X3CM E ALIZARES DE 5X2CM,EXCLUSIVE FERRAGENS.FORNECIMENTO E COLOCACAO</t>
  </si>
  <si>
    <t xml:space="preserve"> 14.006.0008-0 </t>
  </si>
  <si>
    <t>PORTA DE MADEIRA DE LEI EM COMPENSADO DE 90X210X3CM FOLHEADA NAS 2 FACES,ADUELA DE 13X3CM E ALIZARES DE 5X2CM,EXCLUSIVE FERRAGENS.FORNECIMENTO E COLOCACAO</t>
  </si>
  <si>
    <t xml:space="preserve"> 14.007.0090-A </t>
  </si>
  <si>
    <t>FERRAGENS P/PORTAS DE MADEIRA,DE CORRER,DE 1 FOLHA,CONSTANDO DE FORN.S/COLOC.DE:-FECHADURA C/CHAVE BI-PART.,LATAO, ACABA MENTO CROMADO;-2,00M DE TRILHO EM "U",DE FERRO;-2 ROLDANAS D E FERRO;-2 GUIAS DE LATAO,TAMANHO 3/4",SEM CANTONEIRA;-2,00M CANALETA DE ALUMINIO,TAMANHO 2,00MX3/4",2 CONCHAS COM FURO PARA CHAVE, LATAO CROMADO</t>
  </si>
  <si>
    <t xml:space="preserve"> 14.002.0076-A </t>
  </si>
  <si>
    <t>PORTAO DE FERRO DE UMA OU DUAS FOLHAS,EM BARRAS VERTICAIS DE2"X3/8",ESPACADAS DE 10CM E HORIZONTAIS SUPERIOR E INFERIORDO MESMO TIPO,CORRENDO AO CENTRO UMA FAIXA DE CHAPA DE FERRO GALVANIZADO Nº16,DUPLA, CONFORME PROJETO Nº6002/EMOP,EXCLUSIVE FECHADURA.FORNECIMENTO E COLOCACAO</t>
  </si>
  <si>
    <t xml:space="preserve"> 14.002.0012-A </t>
  </si>
  <si>
    <t>PORTA DE FERRO TAMANHO NORMAL,ATE 1.00M LARGURA,CONTORNO EM BARRAS 1.1/4"X5/16",GUARNICAO EM CANTONEIRA 1.1/2"X1/8",INFE RIORMENTE,ALMOFADA DE CHAPA Nº16,NOS DOIS LADOS C/60CM DE AL TURA,NA PARTE SUPERIOR,POSTIGO MOVEL P/VIDRO,GRADE DE BARRAS 5/8",UTILIZANDO TRES DOBRADICAS DE 3"X4" DE FERRO GALVANIZA DO C/PINO,BOLAS E ANEIS LATAO.EXCL.FECHADURA.FORN.E COLOC.</t>
  </si>
  <si>
    <t xml:space="preserve"> 14.002.0020-0 </t>
  </si>
  <si>
    <t>PORTA DE ENROLAR EM CHAPA RAIADA Nº24,COMPLETA,COM GUIAS,EIX OS E MOLAS,COM FECHADURA NO CENTRO E CADEADO DE PISO,INCLUSI VE ESTE.FORNECIMENTO E COLOCACAO</t>
  </si>
  <si>
    <t xml:space="preserve"> 14.002.0195-0 </t>
  </si>
  <si>
    <t>GRADIL DE FERRO EM MODULO DE 2,10M DE COMPRIMENTO COM ALTURA DE 2,60M,BARRA REDONDA DE 5/8",BARRA CHATA DE 1.1/2"X1/4",T UBO DE FERRO GALVANIZADO DE 3",INCLUSIVE PINTURA.FORNECIMENT O E COLOCACAO</t>
  </si>
  <si>
    <t xml:space="preserve"> 17.018.0252-A </t>
  </si>
  <si>
    <t>PINTURA COM TINTA LATEX SEMIBRILHANTE OU FOSCA,CLASSIFICACAO PREMIUM OU STANDARD (NBR 15079),PARA INTERIOR OU EXTERIOR,S ISTEMA TINTOMETRICO,INCLUSIVE LIXAMENTO,UMA DEMAO DE SELADOR ACRILICO,DEMAO DE MEIA MASSA E DUAS DEMAOS DE ACABAMENTO</t>
  </si>
  <si>
    <t xml:space="preserve"> 17.017.0155-A </t>
  </si>
  <si>
    <t>PINTURA INTERNA OU EXTERNA DE ALTA CLASSE SOBRE MADEIRA NOVA,COM ESMALTE ALQUIDICO BRILHANTE OU ACETINADO SOBRE SUPERFICIE PREPARADA COM MATERIAL DA MESMA LINHA DE FABRICACAO,CONFORME ITEM 17.017.0100,EXCLUSIVE ESTE PREPARO,INCLUSIVE LIXAMENTO,UMA DEMAO DE TINTA PRIMARIA SELADORA E DUAS DEMAOS DE ACABAMENTO</t>
  </si>
  <si>
    <t xml:space="preserve"> 17.017.0100-A </t>
  </si>
  <si>
    <t>PREPARO DE MADEIRA NOVA,INCLUSIVE LIXAMENTO,LIMPEZA,UMA DEMAO DE VERNIZ ISOLANTE INCOLOR,DUAS DEMAOS DE MASSA PARA MADEIRA,LIXAMENTO E REMOCAO DE PO,E UMA DEMAO DE FUNDO SINTETICONIVELADOR</t>
  </si>
  <si>
    <t xml:space="preserve"> 08.027.0042-A </t>
  </si>
  <si>
    <t>MEIO-FIO RETO DE CONCRETO SIMPLES FCK=15MPA,PRE-MOLDADO,TIPODER-RJ,MEDINDO 0,15M NA BASE E COM ALTURA DE 0,30M,REJUNTAMENTO COM ARGAMASSA DE CIMENTO E AREIA NO TRACO 1:3,5,COM FORNECIMENTO DE TODOS OS MATERIAIS,ESCAVACAO E REATERRO</t>
  </si>
  <si>
    <t xml:space="preserve"> 08.020.0012-A </t>
  </si>
  <si>
    <t>PAVIMENTACAO LAJOTAS CONCRETO,ALTAMENTE VIBRADO,INTERTRAVADO,C/ARTICULACAO VERTICAL,PRE-FABRICADOS,COR NATURAL,ESP.10CM,RESISTENCIA A COMPRESSAO 35MPA,ASSENTES SOBRE COLCHAO PO-DE-PEDRA,AREIA OU MATERIAL EQUIVALENTE,C/JUNTAS TOMADAS C/ARGAMASSA CIMENTO E AREIA,TRACO 1:4 E/OU C/PEDRISCO E ASFALTO,EXCL.PREPARO TERRENO,C/FORN.DE TODOS OS MAT.,BEM COMO A COLOC.</t>
  </si>
  <si>
    <t xml:space="preserve"> 09.006.0030-A </t>
  </si>
  <si>
    <t>ATERRO COM TERRA PRETA VEGETAL,PARA EXECUCAO DE GRAMADOS</t>
  </si>
  <si>
    <t xml:space="preserve"> 09.003.0162-A </t>
  </si>
  <si>
    <t>ESPECIES VEGETAIS COM ALTURA DE(0,10 A 0,40)M,TIPO JASMIM ESTRELA,CAETIZINHO,CANA DA INDIA, CANA-INDICA,BIRI, CURCULIGO,GENGIBRE AZUL,IXORA ANA,PLANTA DA VIDA,ARARUTA,RHOEO,COPO DELEITE OU SIMILAR E CONSIDERANDO 12 MUDAS P/M2.FORNECIMENTO</t>
  </si>
  <si>
    <t xml:space="preserve"> 09.003.0034-A </t>
  </si>
  <si>
    <t>ESPECIES VEGETAIS COM ALTURA DE(0,40 A 2,00)M,TIPO BANANA DEMACACO,PITA AZUL,AGAVE,CROTON,INHAME BRANCO,CORDIA AMARELA,COQUEIRO DE VENUS,PAU D`AGUA,LIGUSTRO CHINES,BANANEIRA FLORIDA,BANANEIRA VERMELHA,MURTA,ESPIRRADEIRA,GUAIMBE,FILODENDROIMPERIAL,FILODENDRO,ARVORE DA FELICIDADE,AZALEIA BELGA,MARIAPRETA,IPE DE JARDIM OU SIMILAR.FORNECIMENTO</t>
  </si>
  <si>
    <t xml:space="preserve"> 09.002.0001-A </t>
  </si>
  <si>
    <t>PLANTIO DE ARVORE ISOLADA ATE 2,00M DE ALTURA,DE QUALQUER ESPECIE,EM LOGRADOURO PUBLICO,INCLUSIVE TRANSPORTE,TERRA PRETASIMPLES E ESTACA DE MADEIRA(TUTOR),EXCLUSIVE O FORNECIMENTODA ARVORE</t>
  </si>
  <si>
    <t xml:space="preserve"> 09.001.0020-A </t>
  </si>
  <si>
    <t>PLANTIO DE GRAMA EM PLACAS TIPO ESMERALDA,INCLUSIVE FORNECIMENTO DA GRAMA E TRANSPORTE,EXCLUSIVE PREPARO DO TERRENO E OMATERIAL PARA ESTE</t>
  </si>
  <si>
    <t xml:space="preserve"> 09.002.0019-A </t>
  </si>
  <si>
    <t>PLANTIO DE PLANTAS DE COBERTURA VEGETAL,CONSIDERANDO 12 MUDAS/M2,EXCLUSIVE FORNECIMENTO DA PLANTA</t>
  </si>
  <si>
    <t xml:space="preserve"> 05.055.0010-A </t>
  </si>
  <si>
    <t>LETRA DE ACO INOX Nº22 COM 20CM DE ALTURA.FORNECIMENTO E COLOCACAO</t>
  </si>
  <si>
    <t xml:space="preserve"> 14.010.0010-A </t>
  </si>
  <si>
    <t>MASTRO METALICO EM TUBO DE FERRO GALVANIZADO DE 3" COM ALTURA DE 6,00M,EQUIPADO COM ROLDANA COM FIXACAO EM PRISMA DE CONCRETO DE 30X30X50CM.FORNECIMENTO E COLOCACAO</t>
  </si>
  <si>
    <t xml:space="preserve"> 05.050.0008-A </t>
  </si>
  <si>
    <t>PLACA DE INAUGURACAO EM BRONZE COM AS DIMENSOES DE (0,35X0,50)M.FORNECIMENTO E COLOCACAO</t>
  </si>
  <si>
    <t xml:space="preserve"> 14.008.0093-A </t>
  </si>
  <si>
    <t>QUADRO DE AULA,MEDINDO 2,00X1,20M, EM COMPENSADO DE 10MM DEESPESSURA, REVESTIMENTO COM CHAPA DE LAMINADO MELAMINICO NACOR BRANCA BRILHANTE, COM MOLDURA DE MADEIRA ENVERNIZADA DE10X2,5CM.FORNECIMENTO E COLOCACAO</t>
  </si>
  <si>
    <t xml:space="preserve"> 15.001.0053-A </t>
  </si>
  <si>
    <t>ABRIGO P/4 BOTIJOES GAS DE 45KG,EXCLUSIVE LIGACOES,NAS DIM. 2,00X0,50X1,50M,ALVENARIA TIJOLOS MACICOS (7X10X20CM),PAREDE S DE MEIA VEZ,REVESTIDAS COM ARGAMASSA DE CIMENTO E SAIBRO,N O TRACO 1:6,PISO COM ESPESSURA DE 10CM E COBERTURA COM ESPES SURA DE 6CM,AMBAS EM CONCRETO ARMADO,FCK=15MPA,COM ACABAMENT O DE CIMENTADO,TRACO 1:4,CONFORME PROJETO TIPO Nº2001/EMOP</t>
  </si>
  <si>
    <t xml:space="preserve"> 16.06.023 </t>
  </si>
  <si>
    <t>FDE</t>
  </si>
  <si>
    <t>AL-01 ABRIGO PARA LIXO</t>
  </si>
  <si>
    <t>LIMPEZA FINAL DA OBRA</t>
  </si>
  <si>
    <t xml:space="preserve"> 9537 </t>
  </si>
  <si>
    <t>Total sem BDI</t>
  </si>
  <si>
    <t>Total do BDI</t>
  </si>
  <si>
    <t>Total Geral</t>
  </si>
  <si>
    <t>Cronograma Físico e Financeiro</t>
  </si>
  <si>
    <t>Total Por Etapa</t>
  </si>
  <si>
    <t>30 DIAS</t>
  </si>
  <si>
    <t>60 DIAS</t>
  </si>
  <si>
    <t>90 DIAS</t>
  </si>
  <si>
    <t/>
  </si>
  <si>
    <t>Porcentagem Acumulado</t>
  </si>
  <si>
    <t>Custo Acumulado</t>
  </si>
  <si>
    <t>Curva ABC de Serviços</t>
  </si>
  <si>
    <t>Tipo</t>
  </si>
  <si>
    <t>Valor  Unit</t>
  </si>
  <si>
    <t>Peso Acumulado (%)</t>
  </si>
  <si>
    <t>1.355,76</t>
  </si>
  <si>
    <t>308,61</t>
  </si>
  <si>
    <t>418.401,09</t>
  </si>
  <si>
    <t>PARE - PAREDES/PAINEIS</t>
  </si>
  <si>
    <t>1.123,03</t>
  </si>
  <si>
    <t>319,62</t>
  </si>
  <si>
    <t>358.942,84</t>
  </si>
  <si>
    <t>189,73</t>
  </si>
  <si>
    <t>257.330,79</t>
  </si>
  <si>
    <t>9,64</t>
  </si>
  <si>
    <t>TRAN - TRANSPORTES, CARGAS E DESCARGAS</t>
  </si>
  <si>
    <t>9,54</t>
  </si>
  <si>
    <t>88,97</t>
  </si>
  <si>
    <t>102.047,70</t>
  </si>
  <si>
    <t>87,15</t>
  </si>
  <si>
    <t>97.872,06</t>
  </si>
  <si>
    <t>3,66</t>
  </si>
  <si>
    <t>721,45</t>
  </si>
  <si>
    <t>110,72</t>
  </si>
  <si>
    <t>79.878,94</t>
  </si>
  <si>
    <t>97,24</t>
  </si>
  <si>
    <t>441,18</t>
  </si>
  <si>
    <t>131,56</t>
  </si>
  <si>
    <t>58.041,64</t>
  </si>
  <si>
    <t>2,17</t>
  </si>
  <si>
    <t>658,80</t>
  </si>
  <si>
    <t>1.192,98</t>
  </si>
  <si>
    <t>45,22</t>
  </si>
  <si>
    <t>53.946,55</t>
  </si>
  <si>
    <t>2,02</t>
  </si>
  <si>
    <t>40,93</t>
  </si>
  <si>
    <t>48.828,67</t>
  </si>
  <si>
    <t>VIDROS</t>
  </si>
  <si>
    <t>83,25</t>
  </si>
  <si>
    <t>528,30</t>
  </si>
  <si>
    <t>43.980,97</t>
  </si>
  <si>
    <t>30,49</t>
  </si>
  <si>
    <t>41.627,99</t>
  </si>
  <si>
    <t>1,56</t>
  </si>
  <si>
    <t>87,58</t>
  </si>
  <si>
    <t>30,26</t>
  </si>
  <si>
    <t>33.982,88</t>
  </si>
  <si>
    <t>1,27</t>
  </si>
  <si>
    <t>396,77</t>
  </si>
  <si>
    <t>33.031,10</t>
  </si>
  <si>
    <t>117,99</t>
  </si>
  <si>
    <t>238,74</t>
  </si>
  <si>
    <t>28.168,93</t>
  </si>
  <si>
    <t>1,05</t>
  </si>
  <si>
    <t>121,13</t>
  </si>
  <si>
    <t>26.648,60</t>
  </si>
  <si>
    <t>1,00</t>
  </si>
  <si>
    <t>12,66</t>
  </si>
  <si>
    <t>2.007,83</t>
  </si>
  <si>
    <t>25.419,12</t>
  </si>
  <si>
    <t>0,95</t>
  </si>
  <si>
    <t>8,70</t>
  </si>
  <si>
    <t>22.775,73</t>
  </si>
  <si>
    <t>0,85</t>
  </si>
  <si>
    <t>2.528,22</t>
  </si>
  <si>
    <t>22.450,59</t>
  </si>
  <si>
    <t>0,84</t>
  </si>
  <si>
    <t>60,38</t>
  </si>
  <si>
    <t>22.419,09</t>
  </si>
  <si>
    <t>561,51</t>
  </si>
  <si>
    <t>37,45</t>
  </si>
  <si>
    <t>21.028,54</t>
  </si>
  <si>
    <t>0,79</t>
  </si>
  <si>
    <t>1.820,32</t>
  </si>
  <si>
    <t>19.477,42</t>
  </si>
  <si>
    <t>0,73</t>
  </si>
  <si>
    <t>156,38</t>
  </si>
  <si>
    <t>19.078,36</t>
  </si>
  <si>
    <t>0,71</t>
  </si>
  <si>
    <t>2.438,51</t>
  </si>
  <si>
    <t>7,63</t>
  </si>
  <si>
    <t>18.605,83</t>
  </si>
  <si>
    <t>0,70</t>
  </si>
  <si>
    <t>28,14</t>
  </si>
  <si>
    <t>609,54</t>
  </si>
  <si>
    <t>17.152,45</t>
  </si>
  <si>
    <t>0,64</t>
  </si>
  <si>
    <t>187,22</t>
  </si>
  <si>
    <t>85,26</t>
  </si>
  <si>
    <t>15.962,37</t>
  </si>
  <si>
    <t>0,60</t>
  </si>
  <si>
    <t>53,26</t>
  </si>
  <si>
    <t>276,52</t>
  </si>
  <si>
    <t>14.727,45</t>
  </si>
  <si>
    <t>0,55</t>
  </si>
  <si>
    <t>20,05</t>
  </si>
  <si>
    <t>14.538,25</t>
  </si>
  <si>
    <t>0,54</t>
  </si>
  <si>
    <t>127,84</t>
  </si>
  <si>
    <t>14.190,24</t>
  </si>
  <si>
    <t>0,53</t>
  </si>
  <si>
    <t>90,82</t>
  </si>
  <si>
    <t>154,56</t>
  </si>
  <si>
    <t>14.037,13</t>
  </si>
  <si>
    <t>1.521,28</t>
  </si>
  <si>
    <t>9,00</t>
  </si>
  <si>
    <t>13.691,52</t>
  </si>
  <si>
    <t>0,51</t>
  </si>
  <si>
    <t>4,93</t>
  </si>
  <si>
    <t>12.906,24</t>
  </si>
  <si>
    <t>0,48</t>
  </si>
  <si>
    <t>132,46</t>
  </si>
  <si>
    <t>12.030,01</t>
  </si>
  <si>
    <t>0,45</t>
  </si>
  <si>
    <t>890,53</t>
  </si>
  <si>
    <t>11.576,89</t>
  </si>
  <si>
    <t>0,43</t>
  </si>
  <si>
    <t>20,586</t>
  </si>
  <si>
    <t>533,83</t>
  </si>
  <si>
    <t>10.989,42</t>
  </si>
  <si>
    <t>0,41</t>
  </si>
  <si>
    <t>4,22</t>
  </si>
  <si>
    <t>10.290,51</t>
  </si>
  <si>
    <t>16,18</t>
  </si>
  <si>
    <t>9.708,00</t>
  </si>
  <si>
    <t>0,36</t>
  </si>
  <si>
    <t>40,14</t>
  </si>
  <si>
    <t>9.633,60</t>
  </si>
  <si>
    <t>2.079,06</t>
  </si>
  <si>
    <t>4,52</t>
  </si>
  <si>
    <t>9.397,35</t>
  </si>
  <si>
    <t>0,35</t>
  </si>
  <si>
    <t>619,08</t>
  </si>
  <si>
    <t>9.286,20</t>
  </si>
  <si>
    <t>67,14</t>
  </si>
  <si>
    <t>10,29</t>
  </si>
  <si>
    <t>813,44</t>
  </si>
  <si>
    <t>8.370,29</t>
  </si>
  <si>
    <t>0,31</t>
  </si>
  <si>
    <t>50,60</t>
  </si>
  <si>
    <t>8.364,18</t>
  </si>
  <si>
    <t>778,31</t>
  </si>
  <si>
    <t>7.783,10</t>
  </si>
  <si>
    <t>0,29</t>
  </si>
  <si>
    <t>7,44</t>
  </si>
  <si>
    <t>1.018,95</t>
  </si>
  <si>
    <t>7.580,98</t>
  </si>
  <si>
    <t>0,28</t>
  </si>
  <si>
    <t>6.507,78</t>
  </si>
  <si>
    <t>0,24</t>
  </si>
  <si>
    <t>SEDI - SERVIÇOS DIVERSOS</t>
  </si>
  <si>
    <t>5,02</t>
  </si>
  <si>
    <t>6.480,82</t>
  </si>
  <si>
    <t>798,96</t>
  </si>
  <si>
    <t>6.391,68</t>
  </si>
  <si>
    <t>60,54</t>
  </si>
  <si>
    <t>5.561,20</t>
  </si>
  <si>
    <t>0,21</t>
  </si>
  <si>
    <t>2,0</t>
  </si>
  <si>
    <t>2.578,35</t>
  </si>
  <si>
    <t>5.156,70</t>
  </si>
  <si>
    <t>0,19</t>
  </si>
  <si>
    <t>5.077,61</t>
  </si>
  <si>
    <t>1.255,52</t>
  </si>
  <si>
    <t>5.022,08</t>
  </si>
  <si>
    <t>1.237,69</t>
  </si>
  <si>
    <t>3,90</t>
  </si>
  <si>
    <t>4.826,99</t>
  </si>
  <si>
    <t>0,18</t>
  </si>
  <si>
    <t>3,37</t>
  </si>
  <si>
    <t>4.708,69</t>
  </si>
  <si>
    <t>100,17</t>
  </si>
  <si>
    <t>4.607,82</t>
  </si>
  <si>
    <t>0,17</t>
  </si>
  <si>
    <t>851,22</t>
  </si>
  <si>
    <t>4.256,10</t>
  </si>
  <si>
    <t>0,16</t>
  </si>
  <si>
    <t>4,65</t>
  </si>
  <si>
    <t>914,44</t>
  </si>
  <si>
    <t>4.252,14</t>
  </si>
  <si>
    <t>4,08</t>
  </si>
  <si>
    <t>4.157,31</t>
  </si>
  <si>
    <t>360,66</t>
  </si>
  <si>
    <t>3.967,26</t>
  </si>
  <si>
    <t>0,15</t>
  </si>
  <si>
    <t>24,85</t>
  </si>
  <si>
    <t>0,14</t>
  </si>
  <si>
    <t>504,63</t>
  </si>
  <si>
    <t>7,41</t>
  </si>
  <si>
    <t>3.739,30</t>
  </si>
  <si>
    <t>82,11</t>
  </si>
  <si>
    <t>3.737,64</t>
  </si>
  <si>
    <t>4,84</t>
  </si>
  <si>
    <t>3.509,48</t>
  </si>
  <si>
    <t>0,13</t>
  </si>
  <si>
    <t>32,56</t>
  </si>
  <si>
    <t>105,93</t>
  </si>
  <si>
    <t>3.449,08</t>
  </si>
  <si>
    <t>74,00</t>
  </si>
  <si>
    <t>3.403,26</t>
  </si>
  <si>
    <t>3.370,25</t>
  </si>
  <si>
    <t>540,88</t>
  </si>
  <si>
    <t>3.245,28</t>
  </si>
  <si>
    <t>0,12</t>
  </si>
  <si>
    <t>120,25</t>
  </si>
  <si>
    <t>3.006,25</t>
  </si>
  <si>
    <t>0,11</t>
  </si>
  <si>
    <t>3,61</t>
  </si>
  <si>
    <t>2.838,21</t>
  </si>
  <si>
    <t>459,78</t>
  </si>
  <si>
    <t>2.758,68</t>
  </si>
  <si>
    <t>0,10</t>
  </si>
  <si>
    <t>4,14</t>
  </si>
  <si>
    <t>641,22</t>
  </si>
  <si>
    <t>2.654,65</t>
  </si>
  <si>
    <t>115,58</t>
  </si>
  <si>
    <t>2.542,76</t>
  </si>
  <si>
    <t>INEL - INSTALAÇÃO ELÉTRICA/ELETRIFICAÇÃO E ILUMINAÇÃO EXTERNA</t>
  </si>
  <si>
    <t>18,10</t>
  </si>
  <si>
    <t>2.208,20</t>
  </si>
  <si>
    <t>0,08</t>
  </si>
  <si>
    <t>84,57</t>
  </si>
  <si>
    <t>2.021,22</t>
  </si>
  <si>
    <t>1,63</t>
  </si>
  <si>
    <t>2.017,43</t>
  </si>
  <si>
    <t>238,93</t>
  </si>
  <si>
    <t>1.911,44</t>
  </si>
  <si>
    <t>0,07</t>
  </si>
  <si>
    <t>1.864,26</t>
  </si>
  <si>
    <t>INHI - INSTALAÇÕES HIDROS SANITÁRIAS</t>
  </si>
  <si>
    <t>909,45</t>
  </si>
  <si>
    <t>1.818,90</t>
  </si>
  <si>
    <t>28,48</t>
  </si>
  <si>
    <t>1.708,80</t>
  </si>
  <si>
    <t>0,06</t>
  </si>
  <si>
    <t>766,99</t>
  </si>
  <si>
    <t>1.656,69</t>
  </si>
  <si>
    <t>9,45</t>
  </si>
  <si>
    <t>1.625,40</t>
  </si>
  <si>
    <t>115,31</t>
  </si>
  <si>
    <t>1.614,34</t>
  </si>
  <si>
    <t>Pontos de Suprimento de Energia para Computador</t>
  </si>
  <si>
    <t>21,95</t>
  </si>
  <si>
    <t>1.602,35</t>
  </si>
  <si>
    <t>42,25</t>
  </si>
  <si>
    <t>1.521,00</t>
  </si>
  <si>
    <t>52,89</t>
  </si>
  <si>
    <t>1.388,36</t>
  </si>
  <si>
    <t>0,05</t>
  </si>
  <si>
    <t>689,39</t>
  </si>
  <si>
    <t>1.378,78</t>
  </si>
  <si>
    <t>19,32</t>
  </si>
  <si>
    <t>1.344,86</t>
  </si>
  <si>
    <t>1.340,67</t>
  </si>
  <si>
    <t>98,72</t>
  </si>
  <si>
    <t>1.257,10</t>
  </si>
  <si>
    <t>41,46</t>
  </si>
  <si>
    <t>0,04</t>
  </si>
  <si>
    <t>98,81</t>
  </si>
  <si>
    <t>27,12</t>
  </si>
  <si>
    <t>1.084,80</t>
  </si>
  <si>
    <t>98,85</t>
  </si>
  <si>
    <t>54,08</t>
  </si>
  <si>
    <t>1.081,60</t>
  </si>
  <si>
    <t>98,89</t>
  </si>
  <si>
    <t>17,62</t>
  </si>
  <si>
    <t>1.057,20</t>
  </si>
  <si>
    <t>98,93</t>
  </si>
  <si>
    <t>101,23</t>
  </si>
  <si>
    <t>1.012,30</t>
  </si>
  <si>
    <t>98,97</t>
  </si>
  <si>
    <t>373,57</t>
  </si>
  <si>
    <t>997,43</t>
  </si>
  <si>
    <t>13,40</t>
  </si>
  <si>
    <t>991,60</t>
  </si>
  <si>
    <t>99,04</t>
  </si>
  <si>
    <t>31,84</t>
  </si>
  <si>
    <t>29,36</t>
  </si>
  <si>
    <t>934,82</t>
  </si>
  <si>
    <t>99,08</t>
  </si>
  <si>
    <t>INSTALACOES ELETRICAS - QUADROS</t>
  </si>
  <si>
    <t>222,97</t>
  </si>
  <si>
    <t>891,88</t>
  </si>
  <si>
    <t>0,03</t>
  </si>
  <si>
    <t>99,11</t>
  </si>
  <si>
    <t>874,16</t>
  </si>
  <si>
    <t>99,14</t>
  </si>
  <si>
    <t>43,88</t>
  </si>
  <si>
    <t>789,84</t>
  </si>
  <si>
    <t>99,17</t>
  </si>
  <si>
    <t>7,89</t>
  </si>
  <si>
    <t>789,00</t>
  </si>
  <si>
    <t>99,20</t>
  </si>
  <si>
    <t>50,44</t>
  </si>
  <si>
    <t>756,60</t>
  </si>
  <si>
    <t>99,23</t>
  </si>
  <si>
    <t>75,29</t>
  </si>
  <si>
    <t>752,90</t>
  </si>
  <si>
    <t>99,26</t>
  </si>
  <si>
    <t>49,15</t>
  </si>
  <si>
    <t>737,25</t>
  </si>
  <si>
    <t>99,29</t>
  </si>
  <si>
    <t>29,79</t>
  </si>
  <si>
    <t>23,76</t>
  </si>
  <si>
    <t>707,81</t>
  </si>
  <si>
    <t>99,31</t>
  </si>
  <si>
    <t>70,04</t>
  </si>
  <si>
    <t>700,40</t>
  </si>
  <si>
    <t>99,34</t>
  </si>
  <si>
    <t>7,00</t>
  </si>
  <si>
    <t>700,00</t>
  </si>
  <si>
    <t>52,21</t>
  </si>
  <si>
    <t>678,73</t>
  </si>
  <si>
    <t>99,39</t>
  </si>
  <si>
    <t>47,73</t>
  </si>
  <si>
    <t>620,49</t>
  </si>
  <si>
    <t>0,02</t>
  </si>
  <si>
    <t>99,41</t>
  </si>
  <si>
    <t>68,50</t>
  </si>
  <si>
    <t>616,50</t>
  </si>
  <si>
    <t>99,44</t>
  </si>
  <si>
    <t>23,45</t>
  </si>
  <si>
    <t>615,56</t>
  </si>
  <si>
    <t>99,46</t>
  </si>
  <si>
    <t>606,25</t>
  </si>
  <si>
    <t>99,48</t>
  </si>
  <si>
    <t>49,17</t>
  </si>
  <si>
    <t>12,27</t>
  </si>
  <si>
    <t>603,31</t>
  </si>
  <si>
    <t>39,83</t>
  </si>
  <si>
    <t>597,45</t>
  </si>
  <si>
    <t>99,53</t>
  </si>
  <si>
    <t>44,04</t>
  </si>
  <si>
    <t>572,52</t>
  </si>
  <si>
    <t>99,55</t>
  </si>
  <si>
    <t>94,35</t>
  </si>
  <si>
    <t>566,10</t>
  </si>
  <si>
    <t>99,57</t>
  </si>
  <si>
    <t>539,92</t>
  </si>
  <si>
    <t>99,59</t>
  </si>
  <si>
    <t>59,76</t>
  </si>
  <si>
    <t>478,08</t>
  </si>
  <si>
    <t>99,61</t>
  </si>
  <si>
    <t>36,37</t>
  </si>
  <si>
    <t>472,81</t>
  </si>
  <si>
    <t>99,63</t>
  </si>
  <si>
    <t>11,74</t>
  </si>
  <si>
    <t>469,60</t>
  </si>
  <si>
    <t>99,64</t>
  </si>
  <si>
    <t>463,68</t>
  </si>
  <si>
    <t>99,66</t>
  </si>
  <si>
    <t>420,68</t>
  </si>
  <si>
    <t>99,68</t>
  </si>
  <si>
    <t>209,94</t>
  </si>
  <si>
    <t>419,88</t>
  </si>
  <si>
    <t>99,69</t>
  </si>
  <si>
    <t>26,86</t>
  </si>
  <si>
    <t>402,90</t>
  </si>
  <si>
    <t>99,71</t>
  </si>
  <si>
    <t>13,80</t>
  </si>
  <si>
    <t>386,40</t>
  </si>
  <si>
    <t>0,01</t>
  </si>
  <si>
    <t>99,72</t>
  </si>
  <si>
    <t>23,63</t>
  </si>
  <si>
    <t>16,03</t>
  </si>
  <si>
    <t>378,78</t>
  </si>
  <si>
    <t>99,74</t>
  </si>
  <si>
    <t>352,42</t>
  </si>
  <si>
    <t>355,94</t>
  </si>
  <si>
    <t>99,75</t>
  </si>
  <si>
    <t>327,76</t>
  </si>
  <si>
    <t>99,76</t>
  </si>
  <si>
    <t>8,01</t>
  </si>
  <si>
    <t>39,92</t>
  </si>
  <si>
    <t>319,75</t>
  </si>
  <si>
    <t>99,77</t>
  </si>
  <si>
    <t>159,24</t>
  </si>
  <si>
    <t>318,48</t>
  </si>
  <si>
    <t>149,32</t>
  </si>
  <si>
    <t>298,64</t>
  </si>
  <si>
    <t>99,80</t>
  </si>
  <si>
    <t>69,67</t>
  </si>
  <si>
    <t>278,68</t>
  </si>
  <si>
    <t>99,81</t>
  </si>
  <si>
    <t>16,29</t>
  </si>
  <si>
    <t>276,93</t>
  </si>
  <si>
    <t>99,82</t>
  </si>
  <si>
    <t>34,50</t>
  </si>
  <si>
    <t>276,00</t>
  </si>
  <si>
    <t>99,83</t>
  </si>
  <si>
    <t>45,88</t>
  </si>
  <si>
    <t>275,28</t>
  </si>
  <si>
    <t>99,84</t>
  </si>
  <si>
    <t>21,07</t>
  </si>
  <si>
    <t>273,91</t>
  </si>
  <si>
    <t>99,85</t>
  </si>
  <si>
    <t>12,60</t>
  </si>
  <si>
    <t>264,60</t>
  </si>
  <si>
    <t>99,86</t>
  </si>
  <si>
    <t>124,54</t>
  </si>
  <si>
    <t>249,08</t>
  </si>
  <si>
    <t>99,87</t>
  </si>
  <si>
    <t>INSTALACOES HIDRAULICAS - ESGOTO</t>
  </si>
  <si>
    <t>236,99</t>
  </si>
  <si>
    <t>99,88</t>
  </si>
  <si>
    <t>0,23</t>
  </si>
  <si>
    <t>230,00</t>
  </si>
  <si>
    <t>16,14</t>
  </si>
  <si>
    <t>209,82</t>
  </si>
  <si>
    <t>99,89</t>
  </si>
  <si>
    <t>25,54</t>
  </si>
  <si>
    <t>204,32</t>
  </si>
  <si>
    <t>99,90</t>
  </si>
  <si>
    <t>49,94</t>
  </si>
  <si>
    <t>199,76</t>
  </si>
  <si>
    <t>99,91</t>
  </si>
  <si>
    <t>96,64</t>
  </si>
  <si>
    <t>193,28</t>
  </si>
  <si>
    <t>47,24</t>
  </si>
  <si>
    <t>188,96</t>
  </si>
  <si>
    <t>99,92</t>
  </si>
  <si>
    <t>93,71</t>
  </si>
  <si>
    <t>187,42</t>
  </si>
  <si>
    <t>99,93</t>
  </si>
  <si>
    <t>135,81</t>
  </si>
  <si>
    <t>11,79</t>
  </si>
  <si>
    <t>129,69</t>
  </si>
  <si>
    <t>0,00</t>
  </si>
  <si>
    <t>99,94</t>
  </si>
  <si>
    <t>6,40</t>
  </si>
  <si>
    <t>128,00</t>
  </si>
  <si>
    <t>25,40</t>
  </si>
  <si>
    <t>127,00</t>
  </si>
  <si>
    <t>99,95</t>
  </si>
  <si>
    <t>56,44</t>
  </si>
  <si>
    <t>112,88</t>
  </si>
  <si>
    <t>28,03</t>
  </si>
  <si>
    <t>112,12</t>
  </si>
  <si>
    <t>99,96</t>
  </si>
  <si>
    <t>1,11</t>
  </si>
  <si>
    <t>111,00</t>
  </si>
  <si>
    <t>28,88</t>
  </si>
  <si>
    <t>3,64</t>
  </si>
  <si>
    <t>105,12</t>
  </si>
  <si>
    <t>97,54</t>
  </si>
  <si>
    <t>99,97</t>
  </si>
  <si>
    <t>13,03</t>
  </si>
  <si>
    <t>91,21</t>
  </si>
  <si>
    <t>0,3721</t>
  </si>
  <si>
    <t>229,84</t>
  </si>
  <si>
    <t>85,52</t>
  </si>
  <si>
    <t>99,98</t>
  </si>
  <si>
    <t>39,51</t>
  </si>
  <si>
    <t>79,02</t>
  </si>
  <si>
    <t>16,44</t>
  </si>
  <si>
    <t>65,76</t>
  </si>
  <si>
    <t>64,12</t>
  </si>
  <si>
    <t>64,00</t>
  </si>
  <si>
    <t>99,99</t>
  </si>
  <si>
    <t>29,91</t>
  </si>
  <si>
    <t>59,82</t>
  </si>
  <si>
    <t>28,20</t>
  </si>
  <si>
    <t>56,40</t>
  </si>
  <si>
    <t>12,59</t>
  </si>
  <si>
    <t>50,36</t>
  </si>
  <si>
    <t>21,22</t>
  </si>
  <si>
    <t>42,44</t>
  </si>
  <si>
    <t>3,33</t>
  </si>
  <si>
    <t>33,30</t>
  </si>
  <si>
    <t>14,64</t>
  </si>
  <si>
    <t>29,28</t>
  </si>
  <si>
    <t>100,00</t>
  </si>
  <si>
    <t>25,52</t>
  </si>
  <si>
    <t>12,18</t>
  </si>
  <si>
    <t>24,36</t>
  </si>
  <si>
    <t>22,16</t>
  </si>
  <si>
    <t>3,07</t>
  </si>
  <si>
    <t>18,42</t>
  </si>
  <si>
    <t>6,48</t>
  </si>
  <si>
    <t>12,96</t>
  </si>
  <si>
    <t>4,39</t>
  </si>
  <si>
    <t>8,78</t>
  </si>
  <si>
    <t>7,79</t>
  </si>
  <si>
    <t>2,57</t>
  </si>
  <si>
    <t>128,05</t>
  </si>
  <si>
    <t>ENCARGOS SOCIAIS E TRABALHISTAS</t>
  </si>
  <si>
    <t>HORISTA</t>
  </si>
  <si>
    <t>MENSALISTA</t>
  </si>
  <si>
    <r>
      <rPr>
        <sz val="8"/>
        <rFont val="Arial"/>
        <family val="2"/>
      </rPr>
      <t>TIPO</t>
    </r>
  </si>
  <si>
    <r>
      <rPr>
        <sz val="8"/>
        <rFont val="Arial"/>
        <family val="2"/>
      </rPr>
      <t>ALÍQUOTA (%)</t>
    </r>
  </si>
  <si>
    <r>
      <rPr>
        <sz val="10"/>
        <rFont val="Arial"/>
        <family val="2"/>
      </rPr>
      <t>AC</t>
    </r>
  </si>
  <si>
    <r>
      <rPr>
        <sz val="10"/>
        <rFont val="Arial"/>
        <family val="2"/>
      </rPr>
      <t>TAXA DE RATEIO DA ADMINISTRAÇÃO CENTRAL</t>
    </r>
  </si>
  <si>
    <r>
      <rPr>
        <sz val="10"/>
        <rFont val="Arial"/>
        <family val="2"/>
      </rPr>
      <t>3,00</t>
    </r>
  </si>
  <si>
    <r>
      <rPr>
        <sz val="10"/>
        <rFont val="Arial"/>
        <family val="2"/>
      </rPr>
      <t>S + G</t>
    </r>
  </si>
  <si>
    <r>
      <rPr>
        <sz val="10"/>
        <rFont val="Arial"/>
        <family val="2"/>
      </rPr>
      <t>TAXA DE SEGURO E GARANTIA DO EMPREENDIMENTO</t>
    </r>
  </si>
  <si>
    <r>
      <rPr>
        <sz val="10"/>
        <rFont val="Arial"/>
        <family val="2"/>
      </rPr>
      <t>R</t>
    </r>
  </si>
  <si>
    <r>
      <rPr>
        <sz val="10"/>
        <rFont val="Arial"/>
        <family val="2"/>
      </rPr>
      <t>TAXA DE RISCO</t>
    </r>
  </si>
  <si>
    <r>
      <rPr>
        <sz val="10"/>
        <rFont val="Arial"/>
        <family val="2"/>
      </rPr>
      <t>DF</t>
    </r>
  </si>
  <si>
    <r>
      <rPr>
        <sz val="10"/>
        <rFont val="Arial"/>
        <family val="2"/>
      </rPr>
      <t>TAXA DE DESPESAS FINANCEIRAS</t>
    </r>
  </si>
  <si>
    <r>
      <rPr>
        <sz val="10"/>
        <rFont val="Arial"/>
        <family val="2"/>
      </rPr>
      <t>L</t>
    </r>
  </si>
  <si>
    <r>
      <rPr>
        <sz val="10"/>
        <rFont val="Arial"/>
        <family val="2"/>
      </rPr>
      <t>TAXA DE LUCRO</t>
    </r>
  </si>
  <si>
    <r>
      <rPr>
        <sz val="10"/>
        <rFont val="Arial"/>
        <family val="2"/>
      </rPr>
      <t>I</t>
    </r>
  </si>
  <si>
    <r>
      <rPr>
        <sz val="10"/>
        <rFont val="Arial"/>
        <family val="2"/>
      </rPr>
      <t>TAXA DE TRIBUTOS</t>
    </r>
  </si>
  <si>
    <r>
      <rPr>
        <sz val="10"/>
        <rFont val="Calibri"/>
        <family val="2"/>
      </rPr>
      <t>PIS (geralmente 0,65%)</t>
    </r>
  </si>
  <si>
    <r>
      <rPr>
        <sz val="10"/>
        <rFont val="Arial"/>
        <family val="2"/>
      </rPr>
      <t>0,65</t>
    </r>
  </si>
  <si>
    <r>
      <rPr>
        <sz val="10"/>
        <rFont val="Calibri"/>
        <family val="2"/>
      </rPr>
      <t>COFINS (geralmente 3,00%)</t>
    </r>
  </si>
  <si>
    <r>
      <rPr>
        <sz val="10"/>
        <rFont val="Calibri"/>
        <family val="2"/>
      </rPr>
      <t>ISS (legislação municipal)</t>
    </r>
  </si>
  <si>
    <r>
      <rPr>
        <sz val="10"/>
        <rFont val="Calibri"/>
        <family val="2"/>
      </rPr>
      <t>CPRB (INSS)</t>
    </r>
  </si>
  <si>
    <r>
      <rPr>
        <sz val="12"/>
        <rFont val="Calibri"/>
        <family val="2"/>
      </rPr>
      <t>* No cálculo do BDI desonerado, é considerada a alíquota de 4,50% referente ao INSS.</t>
    </r>
  </si>
  <si>
    <r>
      <rPr>
        <sz val="10"/>
        <color indexed="12"/>
        <rFont val="Arial"/>
        <family val="2"/>
      </rPr>
      <t>B D I - Benefício e Despesas Indiretas</t>
    </r>
  </si>
  <si>
    <r>
      <rPr>
        <sz val="10"/>
        <rFont val="Wingdings"/>
        <charset val="2"/>
      </rPr>
      <t></t>
    </r>
    <r>
      <rPr>
        <sz val="10"/>
        <rFont val="Times New Roman"/>
        <family val="1"/>
      </rPr>
      <t xml:space="preserve">  </t>
    </r>
    <r>
      <rPr>
        <sz val="9"/>
        <rFont val="Arial"/>
        <family val="2"/>
      </rPr>
      <t>Fórmula do BD</t>
    </r>
    <r>
      <rPr>
        <sz val="8"/>
        <rFont val="Arial"/>
        <family val="2"/>
      </rPr>
      <t>I</t>
    </r>
  </si>
  <si>
    <t>* BDI Diferenciado de 11,10%  para itens de mero fornecimento de materiais e equipamentos, considerando o Acórdão 2622/2013</t>
  </si>
  <si>
    <r>
      <rPr>
        <sz val="7"/>
        <rFont val="Calibri"/>
        <family val="1"/>
      </rPr>
      <t>Fonte: Informação Dias de Chuva – INMET</t>
    </r>
  </si>
  <si>
    <t>3,81</t>
  </si>
  <si>
    <t>1,64</t>
  </si>
  <si>
    <t>1,23</t>
  </si>
  <si>
    <t>0,52</t>
  </si>
  <si>
    <t>0,38</t>
  </si>
  <si>
    <t>3.329,30</t>
  </si>
  <si>
    <t>98,52</t>
  </si>
  <si>
    <t>1.152,45</t>
  </si>
  <si>
    <t>98,77</t>
  </si>
  <si>
    <t>99,01</t>
  </si>
  <si>
    <t>99,37</t>
  </si>
  <si>
    <t>99,51</t>
  </si>
  <si>
    <t>99,79</t>
  </si>
  <si>
    <t>Composições Principais</t>
  </si>
  <si>
    <t>Porcent.</t>
  </si>
  <si>
    <t>Composição</t>
  </si>
  <si>
    <t>Composição Auxiliar</t>
  </si>
  <si>
    <t xml:space="preserve"> 05.105.0108-0 </t>
  </si>
  <si>
    <t>MAO-DE-OBRA DE PEDREIRO,INCLUSIVE ENCARGOS SOCIAIS</t>
  </si>
  <si>
    <t>MES</t>
  </si>
  <si>
    <t xml:space="preserve"> 05.105.0115-0 </t>
  </si>
  <si>
    <t>MAO-DE-OBRA DE AJUDANTE,INCLUSIVE ENCARGOS SOCIAIS</t>
  </si>
  <si>
    <t xml:space="preserve"> 05.105.0114-A </t>
  </si>
  <si>
    <t>MAO-DE-OBRA DE SERVENTE,INCLUSIVE ENCARGOS SOCIAIS</t>
  </si>
  <si>
    <t xml:space="preserve"> 05.105.0142-A </t>
  </si>
  <si>
    <t>MAO-DE-OBRA DE ENGARREGADO DE MONTAGEM,INCLUSIVE ENCARGOS SOCIAIS</t>
  </si>
  <si>
    <t xml:space="preserve"> 05.105.0117-A </t>
  </si>
  <si>
    <t>MAO-DE-OBRA DE ARMADOR,INCLUSIVE ENCARGOS SOCIAIS</t>
  </si>
  <si>
    <t xml:space="preserve"> 05.105.0115-A </t>
  </si>
  <si>
    <t xml:space="preserve"> 05.105.0125-A </t>
  </si>
  <si>
    <t>MAO-DE-OBRA DE AUXILIAR TECNICO,INCLUSIVE ENCARGOS SOCIAIS</t>
  </si>
  <si>
    <t xml:space="preserve"> 94965 </t>
  </si>
  <si>
    <t>CONCRETO FCK = 25MPA, TRAÇO 1:2,3:2,7 (EM MASSA SECA DE CIMENTO/ AREIA MÉDIA/ BRITA 1) - PREPARO MECÂNICO COM BETONEIRA 400 L. AF_05/2021</t>
  </si>
  <si>
    <t>FUES - FUNDAÇÕES E ESTRUTURAS</t>
  </si>
  <si>
    <t xml:space="preserve"> 19.007.0015-2 </t>
  </si>
  <si>
    <t>VIBRADOR DE IMERSAO,TUBO DE 48X480MM,COM MANGOTE DE 5,00M DECOMPRIMENTO,MOTOR A GASOLINA,EXCLUSIVE OPERADOR</t>
  </si>
  <si>
    <t>H</t>
  </si>
  <si>
    <t xml:space="preserve"> 54.001.0013-B </t>
  </si>
  <si>
    <t>ACO CA-50 B, DIAM. DE 1/4" E 1/2" (MEDIA)</t>
  </si>
  <si>
    <t>Insumo</t>
  </si>
  <si>
    <t xml:space="preserve"> 10771 </t>
  </si>
  <si>
    <t>ADITIVO COPOLIMERO COM CARACTERISTICA PLASTIFICANTE, MONOMASSA</t>
  </si>
  <si>
    <t>Material</t>
  </si>
  <si>
    <t>L</t>
  </si>
  <si>
    <t xml:space="preserve"> 00995 </t>
  </si>
  <si>
    <t>DESMOLDANTE PROTETOR DE FORMAS EM EMULSAO OLEOSA</t>
  </si>
  <si>
    <t>MO sem LS =&gt;</t>
  </si>
  <si>
    <t>LS =&gt;</t>
  </si>
  <si>
    <t>MO com LS =&gt;</t>
  </si>
  <si>
    <t>Valor do BDI =&gt;</t>
  </si>
  <si>
    <t>Valor com BDI =&gt;</t>
  </si>
  <si>
    <t xml:space="preserve"> 89267 </t>
  </si>
  <si>
    <t>GUINDASTE HIDRÁULICO AUTOPROPELIDO, COM LANÇA TELESCÓPICA 28,80 M, CAPACIDADE MÁXIMA 30 T, POTÊNCIA 97 KW, TRAÇÃO 4 X 4 - DEPRECIAÇÃO. AF_11/2014</t>
  </si>
  <si>
    <t>CHOR - CUSTOS HORÁRIOS DE MÁQUINAS E EQUIPAMENTOS</t>
  </si>
  <si>
    <t xml:space="preserve"> 88296 </t>
  </si>
  <si>
    <t>OPERADOR DE GUINDASTE COM ENCARGOS COMPLEMENTARES</t>
  </si>
  <si>
    <t xml:space="preserve"> 88238 </t>
  </si>
  <si>
    <t>AJUDANTE DE ARMADOR COM ENCARGOS COMPLEMENTARES</t>
  </si>
  <si>
    <t xml:space="preserve"> 88318 </t>
  </si>
  <si>
    <t>SOLDADOR A (PARA SOLDA A SER TESTADA COM RAIOS "X") COM ENCARGOS COMPLEMENTARES</t>
  </si>
  <si>
    <t xml:space="preserve"> 90776 </t>
  </si>
  <si>
    <t>ENCARREGADO GERAL COM ENCARGOS COMPLEMENTARES</t>
  </si>
  <si>
    <t xml:space="preserve"> 100533 </t>
  </si>
  <si>
    <t>TECNICO DE EDIFICACOES COM ENCARGOS COMPLEMENTARES</t>
  </si>
  <si>
    <t xml:space="preserve"> 00004221 </t>
  </si>
  <si>
    <t>OLEO DIESEL COMBUSTIVEL COMUM</t>
  </si>
  <si>
    <t xml:space="preserve"> 00004750 </t>
  </si>
  <si>
    <t>PEDREIRO (HORISTA)</t>
  </si>
  <si>
    <t>Mão de Obra</t>
  </si>
  <si>
    <t>Memória de Cálculo</t>
  </si>
  <si>
    <t>15,63</t>
  </si>
  <si>
    <t>13,41</t>
  </si>
  <si>
    <t>29,04</t>
  </si>
  <si>
    <t>9,61</t>
  </si>
  <si>
    <t>38,65</t>
  </si>
  <si>
    <t>210.845,63</t>
  </si>
  <si>
    <t>7,88</t>
  </si>
  <si>
    <t>46,53</t>
  </si>
  <si>
    <t>50,34</t>
  </si>
  <si>
    <t>53,99</t>
  </si>
  <si>
    <t>137,97</t>
  </si>
  <si>
    <t>90.894,63</t>
  </si>
  <si>
    <t>3,40</t>
  </si>
  <si>
    <t>57,39</t>
  </si>
  <si>
    <t>2,98</t>
  </si>
  <si>
    <t>60,37</t>
  </si>
  <si>
    <t>62,54</t>
  </si>
  <si>
    <t>64,56</t>
  </si>
  <si>
    <t>527,55</t>
  </si>
  <si>
    <t>51.298,96</t>
  </si>
  <si>
    <t>1,92</t>
  </si>
  <si>
    <t>66,47</t>
  </si>
  <si>
    <t>1,82</t>
  </si>
  <si>
    <t>68,30</t>
  </si>
  <si>
    <t>69,94</t>
  </si>
  <si>
    <t>483,89</t>
  </si>
  <si>
    <t>42.379,08</t>
  </si>
  <si>
    <t>1,58</t>
  </si>
  <si>
    <t>71,52</t>
  </si>
  <si>
    <t>73,08</t>
  </si>
  <si>
    <t>74,35</t>
  </si>
  <si>
    <t>75,58</t>
  </si>
  <si>
    <t>76,63</t>
  </si>
  <si>
    <t>77,63</t>
  </si>
  <si>
    <t>78,58</t>
  </si>
  <si>
    <t>79,43</t>
  </si>
  <si>
    <t>80,27</t>
  </si>
  <si>
    <t>81,11</t>
  </si>
  <si>
    <t>81,89</t>
  </si>
  <si>
    <t>82,62</t>
  </si>
  <si>
    <t>83,33</t>
  </si>
  <si>
    <t>84,03</t>
  </si>
  <si>
    <t>84,67</t>
  </si>
  <si>
    <t>85,81</t>
  </si>
  <si>
    <t>86,36</t>
  </si>
  <si>
    <t>86,89</t>
  </si>
  <si>
    <t>87,41</t>
  </si>
  <si>
    <t>206,28</t>
  </si>
  <si>
    <t>13.849,63</t>
  </si>
  <si>
    <t>87,93</t>
  </si>
  <si>
    <t>88,44</t>
  </si>
  <si>
    <t>88,92</t>
  </si>
  <si>
    <t>89,37</t>
  </si>
  <si>
    <t>89,80</t>
  </si>
  <si>
    <t>90,21</t>
  </si>
  <si>
    <t>90,60</t>
  </si>
  <si>
    <t>90,96</t>
  </si>
  <si>
    <t>91,32</t>
  </si>
  <si>
    <t>91,67</t>
  </si>
  <si>
    <t>92,02</t>
  </si>
  <si>
    <t>92,33</t>
  </si>
  <si>
    <t>92,64</t>
  </si>
  <si>
    <t>92,94</t>
  </si>
  <si>
    <t>93,22</t>
  </si>
  <si>
    <t>93,46</t>
  </si>
  <si>
    <t>93,70</t>
  </si>
  <si>
    <t>93,94</t>
  </si>
  <si>
    <t>94,15</t>
  </si>
  <si>
    <t>94,34</t>
  </si>
  <si>
    <t>94,53</t>
  </si>
  <si>
    <t>94,72</t>
  </si>
  <si>
    <t>94,90</t>
  </si>
  <si>
    <t>95,08</t>
  </si>
  <si>
    <t>95,25</t>
  </si>
  <si>
    <t>95,41</t>
  </si>
  <si>
    <t>95,57</t>
  </si>
  <si>
    <t>95,72</t>
  </si>
  <si>
    <t>95,87</t>
  </si>
  <si>
    <t>3.895,16</t>
  </si>
  <si>
    <t>96,02</t>
  </si>
  <si>
    <t>3.815,96</t>
  </si>
  <si>
    <t>96,16</t>
  </si>
  <si>
    <t>96,30</t>
  </si>
  <si>
    <t>96,44</t>
  </si>
  <si>
    <t>96,57</t>
  </si>
  <si>
    <t>96,70</t>
  </si>
  <si>
    <t>96,82</t>
  </si>
  <si>
    <t>96,95</t>
  </si>
  <si>
    <t>97,07</t>
  </si>
  <si>
    <t>97,20</t>
  </si>
  <si>
    <t>97,31</t>
  </si>
  <si>
    <t>97,41</t>
  </si>
  <si>
    <t>97,52</t>
  </si>
  <si>
    <t>97,62</t>
  </si>
  <si>
    <t>0,09</t>
  </si>
  <si>
    <t>97,71</t>
  </si>
  <si>
    <t>97,79</t>
  </si>
  <si>
    <t>97,87</t>
  </si>
  <si>
    <t>97,94</t>
  </si>
  <si>
    <t>98,02</t>
  </si>
  <si>
    <t>98,09</t>
  </si>
  <si>
    <t>98,15</t>
  </si>
  <si>
    <t>98,22</t>
  </si>
  <si>
    <t>98,28</t>
  </si>
  <si>
    <t>98,34</t>
  </si>
  <si>
    <t>98,40</t>
  </si>
  <si>
    <t>98,46</t>
  </si>
  <si>
    <t>98,57</t>
  </si>
  <si>
    <t>98,62</t>
  </si>
  <si>
    <t>98,67</t>
  </si>
  <si>
    <t>PLANILHA ORÇAMENTÁRIA DE CUSTOS</t>
  </si>
  <si>
    <t>PREFEITURA MUNICIPAL DO CARMO RJ</t>
  </si>
  <si>
    <t>LOCAL: Município de Carmo/RJ</t>
  </si>
  <si>
    <t>BDI</t>
  </si>
  <si>
    <t xml:space="preserve">FORMA DE EXECUÇÃO: </t>
  </si>
  <si>
    <t>(  X )</t>
  </si>
  <si>
    <t>DIRETA</t>
  </si>
  <si>
    <t>(     )</t>
  </si>
  <si>
    <t>INDIRETA</t>
  </si>
  <si>
    <t>REGIÃO/MÊS DE REFERÊNCIA: EMOP-RJ - xx/2023</t>
  </si>
  <si>
    <t>PRAZO DE EXECUÇÃO: 8 MESES</t>
  </si>
  <si>
    <t>DATA: Maio de 2023</t>
  </si>
  <si>
    <t>SINAPI - 02/2023 - Rio de Janeiro;  SBC - 02/2023 - Rio de Janeiro;  ORSE - 02/2023 - Sergipe;  SETOP - 01/2023 - Minas Gerais;  FDE - 01/2023 - São Paulo;  EMOP - 02/2023 - Rio de Janeiro</t>
  </si>
  <si>
    <t xml:space="preserve">BDI: </t>
  </si>
  <si>
    <t>Bancos:</t>
  </si>
  <si>
    <t xml:space="preserve">CRONOGRAMA FÍSICO E FINANCEIRO </t>
  </si>
  <si>
    <t>MEMÓRIA DE CÁLCULO</t>
  </si>
  <si>
    <t>COMPOSIÇÕES ANALÍTICAS COM PREÇO UNITÁRIO</t>
  </si>
  <si>
    <t>CURVA ABC DE SERVIÇOS</t>
  </si>
  <si>
    <t>CÓDIGO</t>
  </si>
  <si>
    <t>ENCARGOS   SOCIAIS   SOBRE   A   MÃO   DE   OBRA</t>
  </si>
  <si>
    <t>A5</t>
  </si>
  <si>
    <t>REGIÃO/MÊS DE REFERÊNCIA: EMOP-RJ - 02/2023</t>
  </si>
  <si>
    <t>DEMONSTRATIVO   DA   COMPOSIÇÃO   DO   B.D.I.</t>
  </si>
  <si>
    <t>ADMINISTRAÇÃO LOCAL</t>
  </si>
  <si>
    <t>MAO-DE-OBRA DE ENGENHEIRO PLENO, INCLUSIVE ENCARGOS SOCIAIS</t>
  </si>
  <si>
    <t>01996</t>
  </si>
  <si>
    <t>1.1</t>
  </si>
  <si>
    <t>02.020.0002-0</t>
  </si>
  <si>
    <t>02.010.0002-0</t>
  </si>
  <si>
    <t>02.006.0010-0</t>
  </si>
  <si>
    <t>04.005.0300-0</t>
  </si>
  <si>
    <t>04.013.0015-0</t>
  </si>
  <si>
    <t>02.002.0007-0</t>
  </si>
  <si>
    <t>01.018.0001-0</t>
  </si>
  <si>
    <t>12.003.0115-0</t>
  </si>
  <si>
    <t>12.003.0116-0</t>
  </si>
  <si>
    <t>CODIGO</t>
  </si>
  <si>
    <t>DESCRIÇÃO</t>
  </si>
  <si>
    <t>UNID</t>
  </si>
  <si>
    <t>CUSTO</t>
  </si>
  <si>
    <t>01.001.0001-0</t>
  </si>
  <si>
    <t>LIMITE DE PLASTICIDADE</t>
  </si>
  <si>
    <t>01.001.0001-A</t>
  </si>
  <si>
    <t>01.001.0002-0</t>
  </si>
  <si>
    <t>LIMITE DE LIQUIDEZ</t>
  </si>
  <si>
    <t>01.001.0002-A</t>
  </si>
  <si>
    <t>01.001.0003-0</t>
  </si>
  <si>
    <t>LIMITE DE CONTRACAO</t>
  </si>
  <si>
    <t>01.001.0003-A</t>
  </si>
  <si>
    <t>01.001.0004-0</t>
  </si>
  <si>
    <t>ANALISE GRANULOMETRICA SEM SEDIMENTACAO (PENEIRAMENTO)</t>
  </si>
  <si>
    <t>01.001.0004-A</t>
  </si>
  <si>
    <t>01.001.0005-0</t>
  </si>
  <si>
    <t>ANALISE GRANULOMETRICA COM SEDIMENTACAO</t>
  </si>
  <si>
    <t>01.001.0005-A</t>
  </si>
  <si>
    <t>01.001.0006-0</t>
  </si>
  <si>
    <t>MASSA ESPECIFICA REAL</t>
  </si>
  <si>
    <t>01.001.0006-A</t>
  </si>
  <si>
    <t>01.001.0007-0</t>
  </si>
  <si>
    <t>MASSA ESPECIFICA APARENTE "IN SITU"</t>
  </si>
  <si>
    <t>01.001.0007-A</t>
  </si>
  <si>
    <t>01.001.0008-0</t>
  </si>
  <si>
    <t>UMIDADE NATURAL EM ESTUFA</t>
  </si>
  <si>
    <t>01.001.0008-A</t>
  </si>
  <si>
    <t>01.001.0009-0</t>
  </si>
  <si>
    <t>EQUIVALENTE DE AREIA</t>
  </si>
  <si>
    <t>01.001.0009-A</t>
  </si>
  <si>
    <t>01.001.0010-0</t>
  </si>
  <si>
    <t>UMIDADE PELO METODO EXPEDITO "SPEEDY"</t>
  </si>
  <si>
    <t>01.001.0010-A</t>
  </si>
  <si>
    <t>01.001.0011-0</t>
  </si>
  <si>
    <t>COMPACTACAO: ENERGIA PROCTOR NORMAL</t>
  </si>
  <si>
    <t>01.001.0011-A</t>
  </si>
  <si>
    <t>01.001.0012-0</t>
  </si>
  <si>
    <t>COMPACTACAO: ENERGIA AASHTO INTERMEDIARIA</t>
  </si>
  <si>
    <t>01.001.0012-A</t>
  </si>
  <si>
    <t>01.001.0013-0</t>
  </si>
  <si>
    <t>COMPACTACAO: ENERGIA AASHTO MODIFICADA</t>
  </si>
  <si>
    <t>01.001.0013-A</t>
  </si>
  <si>
    <t>01.001.0014-0</t>
  </si>
  <si>
    <t>INDICE SUPORTE CALIFORNIA,POR 1 PONTO,COMPACTACAO COM ENERGIA PROCTOR NORMAL</t>
  </si>
  <si>
    <t>01.001.0014-A</t>
  </si>
  <si>
    <t>01.001.0015-0</t>
  </si>
  <si>
    <t>INDICE SUPORTE CALIFORNIA,POR 1 PONTO,COMPACTACAO COM ENERGIA AASHTO INTERMEDIARIA</t>
  </si>
  <si>
    <t>01.001.0015-A</t>
  </si>
  <si>
    <t>01.001.0016-0</t>
  </si>
  <si>
    <t>INDICE SUPORTE CALIFORNIA,POR 1 PONTO,COMPACTACAO COM ENERGIA AASHTO MODIFICADA</t>
  </si>
  <si>
    <t>01.001.0016-A</t>
  </si>
  <si>
    <t>01.001.0017-0</t>
  </si>
  <si>
    <t>INDICE SUPORTE CALIFORNIA,POR 3 PONTOS,COMPACTACAO COM ENERGIA PROCTOR NORMAL</t>
  </si>
  <si>
    <t>01.001.0017-A</t>
  </si>
  <si>
    <t>01.001.0018-0</t>
  </si>
  <si>
    <t>INDICE SUPORTE CALIFORNIA,POR 3 PONTOS,COMPACTACAO COM ENERGIA AASHTO INTERMEDIARIA</t>
  </si>
  <si>
    <t>01.001.0018-A</t>
  </si>
  <si>
    <t>01.001.0019-0</t>
  </si>
  <si>
    <t>INDICE SUPORTE CALIFORNIA,POR 3 PONTOS,COMPACTACAO COM ENERGIA AASHTO MODIFICADA</t>
  </si>
  <si>
    <t>01.001.0019-A</t>
  </si>
  <si>
    <t>01.001.0020-0</t>
  </si>
  <si>
    <t>INDICE SUPORTE CALIFORNIA,POR 5 PONTOS,COMPACTACAO COM ENERGIA PROCTOR NORMAL</t>
  </si>
  <si>
    <t>01.001.0020-A</t>
  </si>
  <si>
    <t>01.001.0021-0</t>
  </si>
  <si>
    <t>INDICE SUPORTE CALIFORNIA,POR 5 PONTOS,COMPACTACAO COM ENERGIA AASHTO INTERMEDIARIA</t>
  </si>
  <si>
    <t>01.001.0021-A</t>
  </si>
  <si>
    <t>01.001.0022-0</t>
  </si>
  <si>
    <t>INDICE SUPORTE CALIFORNIA,POR 5 PONTOS,COMPACTACAO COM ENERGIA AASHTO MODIFICADA</t>
  </si>
  <si>
    <t>01.001.0022-A</t>
  </si>
  <si>
    <t>01.001.0023-0</t>
  </si>
  <si>
    <t>PERMEABILIDADE EM AMOSTRA NATURAL</t>
  </si>
  <si>
    <t>01.001.0023-A</t>
  </si>
  <si>
    <t>01.001.0024-0</t>
  </si>
  <si>
    <t>PERMEABILIDADE EM AMOSTRA MOLDADA ARGILOSA</t>
  </si>
  <si>
    <t>01.001.0024-A</t>
  </si>
  <si>
    <t>01.001.0025-0</t>
  </si>
  <si>
    <t>PERMEABILIDADE EM AMOSTRA DE AREIA</t>
  </si>
  <si>
    <t>01.001.0025-A</t>
  </si>
  <si>
    <t>01.001.0026-0</t>
  </si>
  <si>
    <t>COMPRESSAO SIMPLES EM AMOSTRA NATURAL,POR CORPO DE PROVA</t>
  </si>
  <si>
    <t>01.001.0026-A</t>
  </si>
  <si>
    <t>01.001.0027-0</t>
  </si>
  <si>
    <t>COMPRESSAO SIMPLES EM AMOSTRA MOLDADA,POR CORPO DE PROVA</t>
  </si>
  <si>
    <t>01.001.0027-A</t>
  </si>
  <si>
    <t>01.001.0028-0</t>
  </si>
  <si>
    <t>ADENSAMENTO EM AMOSTRA NATURAL</t>
  </si>
  <si>
    <t>01.001.0028-A</t>
  </si>
  <si>
    <t>01.001.0029-0</t>
  </si>
  <si>
    <t>ADENSAMENTO EM AMOSTRA MOLDADA</t>
  </si>
  <si>
    <t>01.001.0029-A</t>
  </si>
  <si>
    <t>01.001.0030-0</t>
  </si>
  <si>
    <t>ADENSAMENTO:PAR DE ENSAIOS PARA DETERMINACAO DO FATOR DE CORRECAO DE COEFICIENTE DE RECALQUE</t>
  </si>
  <si>
    <t>01.001.0030-A</t>
  </si>
  <si>
    <t>01.001.0032-0</t>
  </si>
  <si>
    <t>CISALHAMENTO LENTO OU RAPIDO,POR CORPO DE PROVA</t>
  </si>
  <si>
    <t>01.001.0032-A</t>
  </si>
  <si>
    <t>01.001.0034-0</t>
  </si>
  <si>
    <t>TRIAXIAL DRENADO,EM AMOSTRAS NATURAL OU MOLDADA,POR CORPO DEPROVA</t>
  </si>
  <si>
    <t>01.001.0034-A</t>
  </si>
  <si>
    <t>01.001.0036-0</t>
  </si>
  <si>
    <t>TRIAXIAL NAO DRENADO,EM AMOSTRAS NATURAL OU MOLDADA,POR CORPO DE PROVA</t>
  </si>
  <si>
    <t>01.001.0036-A</t>
  </si>
  <si>
    <t>01.001.0037-0</t>
  </si>
  <si>
    <t>TRIAXIAL NAO DRENADO,PRE-ADENSADO,EM AMOSTRAS NATURAL OU MOLDADA,POR CORPO DE PROVA</t>
  </si>
  <si>
    <t>01.001.0037-A</t>
  </si>
  <si>
    <t>01.001.0039-0</t>
  </si>
  <si>
    <t>DURABILIDADE POR MOLHAGEM E SECAGEM,EM SOLO-CIMENTO,POR ENSAIO</t>
  </si>
  <si>
    <t>01.001.0039-A</t>
  </si>
  <si>
    <t>01.001.0040-0</t>
  </si>
  <si>
    <t>SONDAGEM MANUAL,COM TRADO CAVADEIRA,POR METRO LINEAR OU FRACAO</t>
  </si>
  <si>
    <t>01.001.0040-A</t>
  </si>
  <si>
    <t>01.001.0042-0</t>
  </si>
  <si>
    <t>SONDAGEM MANUAL,COM PA E PICARETA,POR METRO LINEAR OU FRACAO</t>
  </si>
  <si>
    <t>01.001.0042-A</t>
  </si>
  <si>
    <t>01.001.0043-0</t>
  </si>
  <si>
    <t>SONDAGEM DE RECONHECIMENTO A TRADO MANUAL DE 4".PARA TRADO DE 6",ACRESCENTAR 50% AO VALOR DESTE ITEM</t>
  </si>
  <si>
    <t>01.001.0043-A</t>
  </si>
  <si>
    <t>01.001.0044-0</t>
  </si>
  <si>
    <t>SONDAGEM EXPEDITA,DE SIMPLES RECONHECIMENTO A PERCUSSAO,EXCLUSIVAMENTE POR LAVAGEM,DIAMETRO DE 2",INCLUSIVE DESLOCAMENTOE INSTALACAO</t>
  </si>
  <si>
    <t>01.001.0044-A</t>
  </si>
  <si>
    <t>01.001.0046-0</t>
  </si>
  <si>
    <t>FRACIONAMENTO QUIMICO (METODO ROSTLER)</t>
  </si>
  <si>
    <t>01.001.0046-A</t>
  </si>
  <si>
    <t>01.001.0047-0</t>
  </si>
  <si>
    <t>ENSAIO DE PALHETA("VANE TEST")REALIZADO NO CAMPO,EXCLUSIVE PERFURACAO</t>
  </si>
  <si>
    <t>01.001.0047-A</t>
  </si>
  <si>
    <t>01.001.0048-0</t>
  </si>
  <si>
    <t>ENSAIO DE PALHETA("VANE TEST"),REALIZADO EM LABORATORIO</t>
  </si>
  <si>
    <t>01.001.0048-A</t>
  </si>
  <si>
    <t>01.001.0049-0</t>
  </si>
  <si>
    <t>CLASSIFICACAO MACROSCOPICA DE AMOSTRAS DE SONDAGEM ROTATIVA</t>
  </si>
  <si>
    <t>01.001.0049-A</t>
  </si>
  <si>
    <t>01.001.0050-0</t>
  </si>
  <si>
    <t>CLASSIFICACAO MACROSCOPICA DE AMOSTRAS DE SONDAGEM ROTATIVA,COM LAMINA DE ROCHA</t>
  </si>
  <si>
    <t>01.001.0050-A</t>
  </si>
  <si>
    <t>01.001.0051-0</t>
  </si>
  <si>
    <t>BRITAGEM EM LABORATORIO,DE BLOCOS DE ROCHA,MATACOES OU TESTEMUNHOS DE SONDAGEM ROTATIVA,POR AMOSTRA REPRESENTATIVA</t>
  </si>
  <si>
    <t>01.001.0051-A</t>
  </si>
  <si>
    <t>01.001.0052-0</t>
  </si>
  <si>
    <t>MINI-CBR E EXPANSAO DE SOLO COMPACTADO EM EQUIPAMENTO MINIATURA</t>
  </si>
  <si>
    <t>01.001.0052-A</t>
  </si>
  <si>
    <t>01.001.0053-0</t>
  </si>
  <si>
    <t>MINI-MCV - SOLO COMPACTADO EM EQUIPAMENTO MINIATURA</t>
  </si>
  <si>
    <t>01.001.0053-A</t>
  </si>
  <si>
    <t>01.001.0054-0</t>
  </si>
  <si>
    <t>DETERMINACAO DA PERDA DE MASSA POR IMERSAO DE SOLOS COMPACTADOS EM EQUIPAMENTO MINIATURA</t>
  </si>
  <si>
    <t>01.001.0054-A</t>
  </si>
  <si>
    <t>01.001.0055-0</t>
  </si>
  <si>
    <t>EXTRACAO DE AMOSTRA INDEFORMADA EM BLOCOS DE 30X30X30CM,INCLUSIVE EMBALAGEM DE MADEIRA,EXCLUSIVE TRANSPORTE</t>
  </si>
  <si>
    <t>01.001.0055-A</t>
  </si>
  <si>
    <t>01.001.0056-0</t>
  </si>
  <si>
    <t>CLASSIFICACAO DE SOLOS TROPICAIS PARA FINALIDADES RODOVIARIAS,UTILIZANDO CORPOS DE PROVA COMPACTADOS EM EQUIPAMENTO MINIATURA</t>
  </si>
  <si>
    <t>01.001.0056-A</t>
  </si>
  <si>
    <t>01.001.0057-0</t>
  </si>
  <si>
    <t>EXTRACAO DE AMOSTRA INDEFORMADA EM ANEL BISELADO,EXCLUSIVE TRANSPORTE</t>
  </si>
  <si>
    <t>01.001.0057-A</t>
  </si>
  <si>
    <t>01.001.0059-0</t>
  </si>
  <si>
    <t>EXTRACAO DE AMOSTRA TIPO "SHELBY" DURANTE SERVICO DE SONDAGEM DO SOLO,EXCLUSIVE TRANSPORTE</t>
  </si>
  <si>
    <t>01.001.0059-A</t>
  </si>
  <si>
    <t>01.001.0060-0</t>
  </si>
  <si>
    <t>AMOSTRA DE SOLO - PREPARACAO PARA ENSAIOS DE COMPACTACAO E ENSAIOS DE CARACTERIZACAO</t>
  </si>
  <si>
    <t>01.001.0060-A</t>
  </si>
  <si>
    <t>01.001.0061-0</t>
  </si>
  <si>
    <t>GRAOS DE SOLOS QUE PASSAM NA PENEIRA DE MALHA 4,8MM - DETERMINACAO DA MASSA ESPECIFICA</t>
  </si>
  <si>
    <t>01.001.0061-A</t>
  </si>
  <si>
    <t>01.001.0062-0</t>
  </si>
  <si>
    <t>ADENSAMENTO UNIDIMENSIONAL</t>
  </si>
  <si>
    <t>01.001.0062-A</t>
  </si>
  <si>
    <t>01.001.0063-0</t>
  </si>
  <si>
    <t>METODO RIEDEL-WEBER(AGREGADO GRAUDO)</t>
  </si>
  <si>
    <t>01.001.0063-A</t>
  </si>
  <si>
    <t>01.001.0064-0</t>
  </si>
  <si>
    <t>COMPACTACAO DE SOLO EM EQUIPAMENTO MINIATURA</t>
  </si>
  <si>
    <t>01.001.0064-A</t>
  </si>
  <si>
    <t>01.001.0065-0</t>
  </si>
  <si>
    <t>ENSAIO DE PERDA D'AGUA DURANTE A SONDAGEM ROTATIVA EM ROCHA,CONSTANDO DE 3 ESTAGIOS DE PRESSAO</t>
  </si>
  <si>
    <t>01.001.0065-A</t>
  </si>
  <si>
    <t>01.001.0066-0</t>
  </si>
  <si>
    <t>ENSAIO DE PERDA D'AGUA DURANTE A SONDAGEM ROTATIVA EM ROCHA,CONSTANDO DE 5 ESTAGIOS DE PRESSAO</t>
  </si>
  <si>
    <t>01.001.0066-A</t>
  </si>
  <si>
    <t>01.001.0068-0</t>
  </si>
  <si>
    <t>ENSAIO DE PENETRACAO TIPO "DEEP SOUNDING"</t>
  </si>
  <si>
    <t>01.001.0068-A</t>
  </si>
  <si>
    <t>01.001.0069-0</t>
  </si>
  <si>
    <t>ENSAIO DE INFILTRACAO EM SOLO</t>
  </si>
  <si>
    <t>01.001.0069-A</t>
  </si>
  <si>
    <t>01.001.0071-0</t>
  </si>
  <si>
    <t>ENSAIO DE CARACTERIZACAO GEOTECNICA DE SOLOS,COM UTILIZACAODE DILATOMETRO,EXCLUSIVE PERFURACAO</t>
  </si>
  <si>
    <t>01.001.0071-A</t>
  </si>
  <si>
    <t>01.001.0073-0</t>
  </si>
  <si>
    <t>ENSAIO DE PENETRACAO TIPO SPT</t>
  </si>
  <si>
    <t>01.001.0073-A</t>
  </si>
  <si>
    <t>01.001.0075-1</t>
  </si>
  <si>
    <t>PERFURACAO MANUAL DE SOLO,A TRADO ATE 6"</t>
  </si>
  <si>
    <t>01.001.0075-B</t>
  </si>
  <si>
    <t>01.001.0076-0</t>
  </si>
  <si>
    <t>PERFURACAO MANUAL DE SOLO,A TRADO ATE 8"</t>
  </si>
  <si>
    <t>01.001.0076-A</t>
  </si>
  <si>
    <t>01.001.0077-0</t>
  </si>
  <si>
    <t>PERFURACAO MANUAL DE SOLO,A TRADO ATE 10"</t>
  </si>
  <si>
    <t>01.001.0077-A</t>
  </si>
  <si>
    <t>01.001.0078-0</t>
  </si>
  <si>
    <t>PERFURACAO MANUAL DE SOLO,A TRADO ACIMA DE 10"</t>
  </si>
  <si>
    <t>01.001.0078-A</t>
  </si>
  <si>
    <t>01.001.0081-0</t>
  </si>
  <si>
    <t>ANALISE GRANULOMETRICA EM AGREGADO MIUDO</t>
  </si>
  <si>
    <t>01.001.0081-A</t>
  </si>
  <si>
    <t>01.001.0082-0</t>
  </si>
  <si>
    <t>ANALISE GRANULOMETRICA EM AGREGADO GRAUDO</t>
  </si>
  <si>
    <t>01.001.0082-A</t>
  </si>
  <si>
    <t>01.001.0083-0</t>
  </si>
  <si>
    <t>AVALIACAO DAS IMPUREZAS ORGANICAS DAS AREIAS</t>
  </si>
  <si>
    <t>01.001.0083-A</t>
  </si>
  <si>
    <t>01.001.0084-0</t>
  </si>
  <si>
    <t>QUALIDADE DA AREIA COM ANALISE GRANULOMETRICA E INDICE DE MATERIA ORGANICA</t>
  </si>
  <si>
    <t>01.001.0084-A</t>
  </si>
  <si>
    <t>01.001.0085-0</t>
  </si>
  <si>
    <t>TEOR DE ARGILA EM TORROES(AGREGADO MIUDO)</t>
  </si>
  <si>
    <t>01.001.0085-A</t>
  </si>
  <si>
    <t>01.001.0086-0</t>
  </si>
  <si>
    <t>TEOR DE ARGILA EM TORROES(AGREGADO GRAUDO)</t>
  </si>
  <si>
    <t>01.001.0086-A</t>
  </si>
  <si>
    <t>01.001.0087-0</t>
  </si>
  <si>
    <t>TEOR DE MATERIAIS PULVERULENTOS(AGREGADO MIUDO)</t>
  </si>
  <si>
    <t>01.001.0087-A</t>
  </si>
  <si>
    <t>01.001.0088-0</t>
  </si>
  <si>
    <t>TEOR DE MATERIAIS PULVERULENTOS(AGREGADO GRAUDO)</t>
  </si>
  <si>
    <t>01.001.0088-A</t>
  </si>
  <si>
    <t>01.001.0089-0</t>
  </si>
  <si>
    <t>DENSIDADE REAL(AGREGADO MIUDO)</t>
  </si>
  <si>
    <t>01.001.0089-A</t>
  </si>
  <si>
    <t>01.001.0090-0</t>
  </si>
  <si>
    <t>DENSIDADE REAL(AGREGADO GRAUDO)</t>
  </si>
  <si>
    <t>01.001.0090-A</t>
  </si>
  <si>
    <t>01.001.0091-0</t>
  </si>
  <si>
    <t>DENSIDADE APARENTE(AGREGADO MIUDO)</t>
  </si>
  <si>
    <t>01.001.0091-A</t>
  </si>
  <si>
    <t>01.001.0092-0</t>
  </si>
  <si>
    <t>DENSIDADE APARENTE(AGREGADO GRAUDO)</t>
  </si>
  <si>
    <t>01.001.0092-A</t>
  </si>
  <si>
    <t>01.001.0093-0</t>
  </si>
  <si>
    <t>DESGASTE A ABRASAO "LOS ANGELES"</t>
  </si>
  <si>
    <t>01.001.0093-A</t>
  </si>
  <si>
    <t>01.001.0094-0</t>
  </si>
  <si>
    <t>ESMAGAMENTO</t>
  </si>
  <si>
    <t>01.001.0094-A</t>
  </si>
  <si>
    <t>01.001.0095-0</t>
  </si>
  <si>
    <t>RESISTENCIA AO IMPACTO "TRETON"</t>
  </si>
  <si>
    <t>01.001.0095-A</t>
  </si>
  <si>
    <t>01.001.0096-0</t>
  </si>
  <si>
    <t>INDICE DE FORMA(CUBICIDADE)</t>
  </si>
  <si>
    <t>01.001.0096-A</t>
  </si>
  <si>
    <t>01.001.0097-0</t>
  </si>
  <si>
    <t>QUALIDADE DE AGREGADO PELO USO DE SOLUCAO DE SULFATO DE SODIO OU MAGNESIO,EM AGREGADO MIUDO</t>
  </si>
  <si>
    <t>01.001.0097-A</t>
  </si>
  <si>
    <t>01.001.0098-0</t>
  </si>
  <si>
    <t>QUALIDADE DE AGREGADO PELO USO DE SOLUCAO DE SULFATO DE SODIO OU MAGNESIO,EM AGREGADO GRAUDO</t>
  </si>
  <si>
    <t>01.001.0098-A</t>
  </si>
  <si>
    <t>01.001.0121-0</t>
  </si>
  <si>
    <t>REMATE OU CAPEAMENTO DE CORPO DE PROVA CILINDRICO,DE 15X30CMPOR TOPO</t>
  </si>
  <si>
    <t>01.001.0121-A</t>
  </si>
  <si>
    <t>01.001.0123-0</t>
  </si>
  <si>
    <t>RESISTENCIA A COMPRESSAO DE CORPO DE PROVA CILINDRICO DE 15X30CM,POR CORPO DE PROVA</t>
  </si>
  <si>
    <t>01.001.0123-A</t>
  </si>
  <si>
    <t>01.001.0124-0</t>
  </si>
  <si>
    <t>RESISTENCIA A COMPRESSAO SIMPLES DE CORPO DE PROVA DE ARGAMASSA DE CONCRETO,COM 5X10CM,POR CORPO DE PROVA</t>
  </si>
  <si>
    <t>01.001.0124-A</t>
  </si>
  <si>
    <t>01.001.0125-0</t>
  </si>
  <si>
    <t>RESISTENCIA A TRACAO,NA FLEXAO,EM CORPO DE PROVA PRISMATICO,COM ESFORCO ATE 5T</t>
  </si>
  <si>
    <t>01.001.0125-A</t>
  </si>
  <si>
    <t>01.001.0126-0</t>
  </si>
  <si>
    <t>RESISTENCIA A TRACAO,NA FLEXAO,EM CORPO DE PROVA PRISMATICO,COM ESFORCO DE 5 ATE 30T</t>
  </si>
  <si>
    <t>01.001.0126-A</t>
  </si>
  <si>
    <t>01.001.0127-0</t>
  </si>
  <si>
    <t>RESISTENCIA A TRACAO,NA FLEXAO,EM CORPO DE PROVA PRISMATICO,COM ESFORCO DE 30 ATE 200T</t>
  </si>
  <si>
    <t>01.001.0127-A</t>
  </si>
  <si>
    <t>01.001.0128-0</t>
  </si>
  <si>
    <t>RESISTENCIA A COMPRESSAO SIMPLES DE CORPO DE PROVA,COM AUXILIO DE ESCLEROMETRO,POR CORPO DE PROVA</t>
  </si>
  <si>
    <t>01.001.0128-A</t>
  </si>
  <si>
    <t>01.001.0129-0</t>
  </si>
  <si>
    <t>"SLUMP TEST"</t>
  </si>
  <si>
    <t>01.001.0129-A</t>
  </si>
  <si>
    <t>01.001.0130-0</t>
  </si>
  <si>
    <t>DOSAGEM COM ESTUDO GRANULOMETRICO DOS AGREGADOS,DETERMINACAODE UM TRACO A PARTIR DOS GRAFICOS OBTIDOS DE MISTURAS EXPERIMENTAIS E COM RUPTURA DE CORPO DE PROVA,DE 15X30CM,AOS 3,7E 28 DIAS DE IDADE,UTILIZANDO COMO MATERIAIS CIMENTO,UM AGREGADO GRAUDO E UM AGREGADO MIUDO</t>
  </si>
  <si>
    <t>01.001.0130-A</t>
  </si>
  <si>
    <t>01.001.0131-0</t>
  </si>
  <si>
    <t>DOSAGEM COM ESTUDO GRANULOMETRICO DOS AGREGADOS,DETERMINACAODE UM TRACO A PARTIR DOS GRAFICOS OBTIDOS DE MISTURAS EXPERIMENTAIS E COM RUPTURA DE CORPO DE PROVA,DE 15X30CM,AOS 3,7E 28 DIAS DE IDADE,PARA CADA AGREGADO MIUDO ADICIONAL AO ITEM 01.001.0130</t>
  </si>
  <si>
    <t>01.001.0131-A</t>
  </si>
  <si>
    <t>01.001.0132-0</t>
  </si>
  <si>
    <t>DOSAGEM COM ESTUDO GRANULOMETRICO DOS AGREGADOS,DETERMINACAODE UM TRACO A PARTIR DOS GRAFICOS OBTIDOS DE MISTURAS EXPERIMENTAIS E COM RUPTURA DE CORPO DE PROVA,DE 15X30CM,AOS 3,7E 28 DIAS DE IDADE,PARA CADA AGREGADO GRAUDO ADICIONAL AO ITEM 01.001.0130</t>
  </si>
  <si>
    <t>01.001.0132-A</t>
  </si>
  <si>
    <t>01.001.0133-0</t>
  </si>
  <si>
    <t>DETERMINACAO DE OUTROS TRACOS A PARTIR DOS MESMOS GRAFICOS,MENCIONADOS NO ITEM 01.001.0130,POR TRACO</t>
  </si>
  <si>
    <t>01.001.0133-A</t>
  </si>
  <si>
    <t>01.001.0134-0</t>
  </si>
  <si>
    <t>DOSAGEM COM ESTUDO GRANULOMETRICO DOS AGREGADOS,POR TRACO ADICIONAL AO ITEM 01.001.0130,A PARTIR DOS GRAFICOS OBTIDOS DEMISTURAS EXPERIMENTAIS E COM RUPTURA DE CORPO DE PROVA,DE 15X30CM,AOS 3,7 E 28 DIAS DE IDADE,UTILIZANDO AGREGADOS DA MESMA QUALIDADE,POREM EM PROPORCOES DIFERENTES DE CIMENTO,UM AGREGADO MIUDO E UM AGREGADO GRAUDO</t>
  </si>
  <si>
    <t>01.001.0134-A</t>
  </si>
  <si>
    <t>01.001.0135-0</t>
  </si>
  <si>
    <t>DOSAGEM COM ESTUDO GRANULOMETRICO DOS AGREGADOS,POR TRACO ADICIONAL AO ITEM 01.001.0130,A PARTIR DOS GRAFICOS OBTIDOS DEMISTURAS EXPERIMENTAIS E COM RUPTURA DO CORPO DE PROVA,DE 15X30CM,AOS 3,7 E 28 DIAS DE IDADE,UTILIZANDO AGREGADOS DA MESMA QUALIDADE,POREM EM PROPORCOES DIFERENTES DE CIMENTO,MAISDE UM AGREGADO MIUDO E MAIS DE UM AGREGADO GRAUDO</t>
  </si>
  <si>
    <t>01.001.0135-A</t>
  </si>
  <si>
    <t>01.001.0136-0</t>
  </si>
  <si>
    <t>DOSAGEM COM ESTUDO GRANULOMETRICO DOS AGREGADOS,DETERMINACAODE MAIS TRACOS A PARTIR DOS GRAFICOS OBTIDOS DE MISTURAS EXPERIMENTAIS E COM RUPTURA DE CORPO DE PROVA,DE 15X30CM,AOS 3,7 E 28 DIAS DE IDADE,UTILIZANDO AGREGADOS DA MESMA QUALIDADE,POREM EM PROPORCOES DIFERENTES DE CIMENTO,MAIS DE UM AGREGADO MIUDO E MAIS DE UM AGREGADO GRAUDO</t>
  </si>
  <si>
    <t>01.001.0136-A</t>
  </si>
  <si>
    <t>01.001.0137-0</t>
  </si>
  <si>
    <t>TRACADO DAS CURVAS QUE CORRELACIONAM A RESISTENCIA A COMPRESSAO AO FATOR AGUA-CIMENTO,COM MOLDAGEM DE 24 CORPOS-DE-PROVACILINDRICOS DE CONCRETO,DE 15X30CM,COM TRACOS 1:5,1:6,1:7,1:8 E DETERMINACAO DAS TENSOES DE RUPTURA A COMPRESSAO AOS 3,7 E 28 DIAS DE IDADE(AMOSTRAS 6 SACOS DE CIMENTO)</t>
  </si>
  <si>
    <t>01.001.0137-A</t>
  </si>
  <si>
    <t>01.001.0138-0</t>
  </si>
  <si>
    <t>RECONSTITUICAO DE TRACOS DE CONCRETO,POR TRACO</t>
  </si>
  <si>
    <t>01.001.0138-A</t>
  </si>
  <si>
    <t>01.001.0139-0</t>
  </si>
  <si>
    <t>AVALIACAO DA ESPESSURA DE CARBONATACAO,POR PONTO,EM ESTRUTURAS DE CONCRETO ARMADO OU PROTENDIDO,ATRAVES DE ASPERSAO DE SOLUCAO DE FENOLFTALEINA,INCLUSIVE COLETA DA AMOSTRA</t>
  </si>
  <si>
    <t>01.001.0139-A</t>
  </si>
  <si>
    <t>01.001.0140-0</t>
  </si>
  <si>
    <t>DETERMINACAO DO TEOR DE CLORETOS,POR AMOSTRA,EM ESTRUTURAS DE CONCRETO ARMADO OU PROTENDIDO,CONFORME NORMA DA ACI-318/31-BR36,INCLUSIVE COLETA DA AMOSTRA</t>
  </si>
  <si>
    <t>01.001.0140-A</t>
  </si>
  <si>
    <t>01.001.0141-0</t>
  </si>
  <si>
    <t>DETERMINACAO DO TEOR DE SULFATOS,POR AMOSTRA,EM ESTRUTURAS DE CONCRETO ARMADO OU PROTENDIDO,CONFORME BOLETIM N°25 DO IPT,INCLUSIVE COLETA DA AMOSTRA</t>
  </si>
  <si>
    <t>01.001.0141-A</t>
  </si>
  <si>
    <t>01.001.0143-0</t>
  </si>
  <si>
    <t>ENSAIO DE RESISTENCIA A TRACAO SIMPLES,POR COMPRESSAO DIAMETRAL DE CORPOS DE PROVA CILINDRICOS DE 15X30CM,EXCLUSIVE CORPO DE PROVA</t>
  </si>
  <si>
    <t>01.001.0143-A</t>
  </si>
  <si>
    <t>01.001.0144-0</t>
  </si>
  <si>
    <t>RESISTENCIA A COMPRESSAO E TRACAO,MODULO DE ELASTICIDADE DINAMICA,EXCLUSIVE CORPO DE PROVA</t>
  </si>
  <si>
    <t>01.001.0144-A</t>
  </si>
  <si>
    <t>01.001.0145-0</t>
  </si>
  <si>
    <t>DETERMINACAO DO AR INCORPORADO EM CONCRETO,EXCLUSIVE CORPO DE PROVA</t>
  </si>
  <si>
    <t>01.001.0145-A</t>
  </si>
  <si>
    <t>01.001.0147-0</t>
  </si>
  <si>
    <t>MOLDAGEM E COLETA DE CORPO DE PROVA DE CONCRETO,EXECUTADO POR FIRMA ESPECIALIZADA,INCLUSIVE TRANSPORTE ATE 50KM</t>
  </si>
  <si>
    <t>01.001.0147-A</t>
  </si>
  <si>
    <t>01.001.0148-0</t>
  </si>
  <si>
    <t>MOLDAGEM E COLETA DE CORPO DE PROVA DE CONCRETO,EXECUTADO POR FIRMA ESPECIALIZADA,INCLUSIVE TRANSPORTE PARA UMA DISTANCIA DE 51 A 100KM</t>
  </si>
  <si>
    <t>01.001.0148-A</t>
  </si>
  <si>
    <t>01.001.0149-0</t>
  </si>
  <si>
    <t>MOLDAGEM E COLETA DE CORPO DE PROVA DE CONCRETO,EXECUTADO POR FIRMA ESPECIALIZADA,INCLUSIVE TRANSPORTE PARA UMA DISTANCIA DE 101 A 250KM</t>
  </si>
  <si>
    <t>01.001.0149-A</t>
  </si>
  <si>
    <t>M3</t>
  </si>
  <si>
    <t>01.001.0151-0</t>
  </si>
  <si>
    <t>CONTROLE TECNOLOGICO DE OBRAS EM CONCRETO ARMADO CONSIDERANDO APENAS O CONTROLE DO CONCRETO E CONSTANDO DE COLETA,MOLDAGEM E CAPEAMENTO DE CORPOS DE PROVA,TRANSPORTE ATE 100KM,ENSAIOS DE RESISTENCIA A COMPRESSAO AOS 3, 7 E 28 DIAS E "SLUMPTEST",MEDIDO POR M3 DE CONCRETO COLOCADO NAS FORMAS</t>
  </si>
  <si>
    <t>01.001.0151-A</t>
  </si>
  <si>
    <t>01.001.0152-0</t>
  </si>
  <si>
    <t>CONTROLE TECNOLOGICO DE OBRAS EM CONCRETO ARMADO CONSIDERANDO APENAS O CONTROLE DO CONCRETO E CONSTANDO DE COLETA,MOLDAGEM E CAPEAMENTO DE CORPOS DE PROVA,TRANSPORTE ATE 250KM,ENSAIOS DE RESISTENCIA A COMPRESSAO AOS 3, 7 E 28 DIAS E "SLUMPTEST",MEDIDO POR M3 DE CONCRETO COLOCADO NAS FORMAS</t>
  </si>
  <si>
    <t>01.001.0152-A</t>
  </si>
  <si>
    <t>01.001.0160-0</t>
  </si>
  <si>
    <t>PENETRACAO A 25°C,100G E 5S</t>
  </si>
  <si>
    <t>01.001.0160-A</t>
  </si>
  <si>
    <t>01.001.0161-0</t>
  </si>
  <si>
    <t>PONTO DE FULGOR CLEVELAND</t>
  </si>
  <si>
    <t>01.001.0161-A</t>
  </si>
  <si>
    <t>01.001.0162-0</t>
  </si>
  <si>
    <t>DUCTIBILIDADE A 25°C</t>
  </si>
  <si>
    <t>01.001.0162-A</t>
  </si>
  <si>
    <t>01.001.0163-0</t>
  </si>
  <si>
    <t>VISCOSIDADE SSF,A CADA TEMPERATURA PARA EMULSAO</t>
  </si>
  <si>
    <t>01.001.0163-A</t>
  </si>
  <si>
    <t>01.001.0164-0</t>
  </si>
  <si>
    <t>VISCOSIDADE SSF,A CADA TEMPERATURA PARA ASFALTO DILUIDO</t>
  </si>
  <si>
    <t>01.001.0164-A</t>
  </si>
  <si>
    <t>01.001.0165-0</t>
  </si>
  <si>
    <t>VISCOSIDADE CINEMATICA,A CADA TEMPERATURA</t>
  </si>
  <si>
    <t>01.001.0165-A</t>
  </si>
  <si>
    <t>01.001.0166-0</t>
  </si>
  <si>
    <t>VISCOSIDADE DINAMICA,A CADA TEMPERATURA</t>
  </si>
  <si>
    <t>01.001.0166-A</t>
  </si>
  <si>
    <t>01.001.0167-0</t>
  </si>
  <si>
    <t>TEOR DE BETUME (SOLUBILIDADE)</t>
  </si>
  <si>
    <t>01.001.0167-A</t>
  </si>
  <si>
    <t>01.001.0168-0</t>
  </si>
  <si>
    <t>INDICE DE SUSCETIBILIDADE TERMICA</t>
  </si>
  <si>
    <t>01.001.0168-A</t>
  </si>
  <si>
    <t>01.001.0169-0</t>
  </si>
  <si>
    <t>EFEITO DO CALOR E DO AR,POR PERCENTAGEM DA PENETRACAO ORIGINAL</t>
  </si>
  <si>
    <t>01.001.0169-A</t>
  </si>
  <si>
    <t>01.001.0170-0</t>
  </si>
  <si>
    <t>EFEITO DO CALOR E DO AR,POR PERCENTAGEM DA VARIACAO EM PESO</t>
  </si>
  <si>
    <t>01.001.0170-A</t>
  </si>
  <si>
    <t>01.001.0171-0</t>
  </si>
  <si>
    <t>PONTO DE AMOLECIMENTO</t>
  </si>
  <si>
    <t>01.001.0171-A</t>
  </si>
  <si>
    <t>01.001.0172-0</t>
  </si>
  <si>
    <t>DENSIDADE A 25°C</t>
  </si>
  <si>
    <t>01.001.0172-A</t>
  </si>
  <si>
    <t>01.001.0173-0</t>
  </si>
  <si>
    <t>DETERMINACAO DA CURVA VISCOSIDADE X TEMPERATURA</t>
  </si>
  <si>
    <t>01.001.0173-A</t>
  </si>
  <si>
    <t>01.001.0174-0</t>
  </si>
  <si>
    <t>PONTO DE FULGOR TAG</t>
  </si>
  <si>
    <t>01.001.0174-A</t>
  </si>
  <si>
    <t>01.001.0175-0</t>
  </si>
  <si>
    <t>DESTILACAO DE ASFALTOS DILUIDOS</t>
  </si>
  <si>
    <t>01.001.0175-A</t>
  </si>
  <si>
    <t>01.001.0176-0</t>
  </si>
  <si>
    <t>DETERMINACAO DE AGUA POR DESTILACAO</t>
  </si>
  <si>
    <t>01.001.0176-A</t>
  </si>
  <si>
    <t>01.001.0177-0</t>
  </si>
  <si>
    <t>ENSAIOS DO RESIDUO DA DESTILACAO</t>
  </si>
  <si>
    <t>01.001.0177-A</t>
  </si>
  <si>
    <t>01.001.0178-0</t>
  </si>
  <si>
    <t>VISCOSIDADE ESPECIFICA ENGLER</t>
  </si>
  <si>
    <t>01.001.0178-A</t>
  </si>
  <si>
    <t>01.001.0179-0</t>
  </si>
  <si>
    <t>FLUTUACAO</t>
  </si>
  <si>
    <t>01.001.0179-A</t>
  </si>
  <si>
    <t>01.001.0180-0</t>
  </si>
  <si>
    <t>DESTILACAO DO ALCATRAO</t>
  </si>
  <si>
    <t>01.001.0180-A</t>
  </si>
  <si>
    <t>01.001.0181-0</t>
  </si>
  <si>
    <t>INDICE DE SULFONACAO</t>
  </si>
  <si>
    <t>01.001.0181-A</t>
  </si>
  <si>
    <t>01.001.0182-0</t>
  </si>
  <si>
    <t>BETUME TOTAL</t>
  </si>
  <si>
    <t>01.001.0182-A</t>
  </si>
  <si>
    <t>01.001.0183-0</t>
  </si>
  <si>
    <t>SEDIMENTACAO A 5 DIAS</t>
  </si>
  <si>
    <t>01.001.0183-A</t>
  </si>
  <si>
    <t>01.001.0184-0</t>
  </si>
  <si>
    <t>PENEIRACAO</t>
  </si>
  <si>
    <t>01.001.0184-A</t>
  </si>
  <si>
    <t>01.001.0185-0</t>
  </si>
  <si>
    <t>RESISTENCIA A AGUA</t>
  </si>
  <si>
    <t>01.001.0185-A</t>
  </si>
  <si>
    <t>01.001.0186-0</t>
  </si>
  <si>
    <t>MISTURA COM CIMENTO OU COM FILLER SILICICO</t>
  </si>
  <si>
    <t>01.001.0186-A</t>
  </si>
  <si>
    <t>01.001.0187-0</t>
  </si>
  <si>
    <t>CARGA DAS PARTICULAS</t>
  </si>
  <si>
    <t>01.001.0187-A</t>
  </si>
  <si>
    <t>01.001.0188-0</t>
  </si>
  <si>
    <t>DESEMULSIBILIDADE</t>
  </si>
  <si>
    <t>01.001.0188-A</t>
  </si>
  <si>
    <t>01.001.0189-0</t>
  </si>
  <si>
    <t>DESTILACAO DE EMULSOES ASFALTICAS E OLEO DESTILADO</t>
  </si>
  <si>
    <t>01.001.0189-A</t>
  </si>
  <si>
    <t>01.001.0190-0</t>
  </si>
  <si>
    <t>RESISTENCIA AO CALOR</t>
  </si>
  <si>
    <t>01.001.0190-A</t>
  </si>
  <si>
    <t>01.001.0191-0</t>
  </si>
  <si>
    <t>ENSAIO RRL PARA AGREGADO GRAUDO</t>
  </si>
  <si>
    <t>01.001.0191-A</t>
  </si>
  <si>
    <t>01.001.0192-0</t>
  </si>
  <si>
    <t>DETERMINACAO DE PERCENTAGEM DE AGENTES ATIVOS</t>
  </si>
  <si>
    <t>01.001.0192-A</t>
  </si>
  <si>
    <t>01.001.0193-0</t>
  </si>
  <si>
    <t>ENSAIO LCPC</t>
  </si>
  <si>
    <t>01.001.0193-A</t>
  </si>
  <si>
    <t>01.001.0194-0</t>
  </si>
  <si>
    <t>MATERIAL DE ENCHIMENTO (AMOSTRA GRANULOMETRICA)</t>
  </si>
  <si>
    <t>01.001.0194-A</t>
  </si>
  <si>
    <t>01.001.0195-0</t>
  </si>
  <si>
    <t>DETERMINACAO DE PERCENTAGEM DE CARBONATO DE CALCIO</t>
  </si>
  <si>
    <t>01.001.0195-A</t>
  </si>
  <si>
    <t>01.001.0196-0</t>
  </si>
  <si>
    <t>MASSA ESPECIFICA REAL DO CORRETIVO DE ADESIVIDADE</t>
  </si>
  <si>
    <t>01.001.0196-A</t>
  </si>
  <si>
    <t>01.001.0197-0</t>
  </si>
  <si>
    <t>MASSA ESPECIFICA APARENTE DO CORRETIVO DE ADESIVIDADE</t>
  </si>
  <si>
    <t>01.001.0197-A</t>
  </si>
  <si>
    <t>01.001.0198-0</t>
  </si>
  <si>
    <t>DETERMINACAO DO TEOR DE BETUME</t>
  </si>
  <si>
    <t>01.001.0198-A</t>
  </si>
  <si>
    <t>01.001.0199-0</t>
  </si>
  <si>
    <t>DETERMINACAO DA ESTABILIDADE E FLUENCIA MARSHALL</t>
  </si>
  <si>
    <t>01.001.0199-A</t>
  </si>
  <si>
    <t>01.001.0200-0</t>
  </si>
  <si>
    <t>DENSIDADE APARENTE</t>
  </si>
  <si>
    <t>01.001.0200-A</t>
  </si>
  <si>
    <t>01.001.0201-0</t>
  </si>
  <si>
    <t>PERCENTAGEM DE VAZIOS RICE</t>
  </si>
  <si>
    <t>01.001.0201-A</t>
  </si>
  <si>
    <t>01.001.0202-0</t>
  </si>
  <si>
    <t>DOSAGEM MARSHALL</t>
  </si>
  <si>
    <t>01.001.0202-A</t>
  </si>
  <si>
    <t>01.001.0203-0</t>
  </si>
  <si>
    <t>RECUPERACAO DO LIGANTE (ALSON)</t>
  </si>
  <si>
    <t>01.001.0203-A</t>
  </si>
  <si>
    <t>01.001.0204-0</t>
  </si>
  <si>
    <t>AMOSTRA GRANULOMETRICA APOS EXTRACAO DO LIGANTE</t>
  </si>
  <si>
    <t>01.001.0204-A</t>
  </si>
  <si>
    <t>01.001.0205-0</t>
  </si>
  <si>
    <t>DETERMINACAO,COM AUXILIO DE SONDA ROTATIVA,DA DENSIDADE DE MISTURA COMPACTADA,POR CORPO DE PROVA</t>
  </si>
  <si>
    <t>01.001.0205-A</t>
  </si>
  <si>
    <t>01.001.0206-0</t>
  </si>
  <si>
    <t>CONTROLE DE COMPACTACAO,POR PONTO(METODO DO ANEL)</t>
  </si>
  <si>
    <t>01.001.0206-A</t>
  </si>
  <si>
    <t>01.001.0208-0</t>
  </si>
  <si>
    <t>DETERMINACAO DA RESISTENCIA A TRACAO POR COMPRESSAO DIAMETRAL DE MISTURAS BETUMINOSAS</t>
  </si>
  <si>
    <t>01.001.0208-A</t>
  </si>
  <si>
    <t>01.001.0209-0</t>
  </si>
  <si>
    <t>DETERMINACAO DO MODULO DE RESISTENCIA DE MISTURAS BETUMINOSAS</t>
  </si>
  <si>
    <t>01.001.0209-A</t>
  </si>
  <si>
    <t>01.001.0210-0</t>
  </si>
  <si>
    <t>DETERMINACAO DE MASSA ESPECIFICA APARENTE "IN SITU" COM EMPREGO DO FRASCO DE AREIA</t>
  </si>
  <si>
    <t>01.001.0210-A</t>
  </si>
  <si>
    <t>01.001.0220-0</t>
  </si>
  <si>
    <t>ENSAIO NORMAL COMPLETO</t>
  </si>
  <si>
    <t>01.001.0220-A</t>
  </si>
  <si>
    <t>01.001.0221-0</t>
  </si>
  <si>
    <t>ENSAIO DE PEGA</t>
  </si>
  <si>
    <t>01.001.0221-A</t>
  </si>
  <si>
    <t>01.001.0222-0</t>
  </si>
  <si>
    <t>ENSAIO DE EXPANSIBILIDADE(LE CHATELIER)</t>
  </si>
  <si>
    <t>01.001.0222-A</t>
  </si>
  <si>
    <t>01.001.0223-0</t>
  </si>
  <si>
    <t>ENSAIO DE EXPANSIBILIDADE EM AUTO-CLAVE</t>
  </si>
  <si>
    <t>01.001.0223-A</t>
  </si>
  <si>
    <t>01.001.0224-0</t>
  </si>
  <si>
    <t>ENSAIO DE FINURA: RESIDUO NA PENEIRA Nº 200</t>
  </si>
  <si>
    <t>01.001.0224-A</t>
  </si>
  <si>
    <t>01.001.0225-0</t>
  </si>
  <si>
    <t>ENSAIO DE FINURA: SUPERFICIE ESPECIFICA BLAINE</t>
  </si>
  <si>
    <t>01.001.0225-A</t>
  </si>
  <si>
    <t>01.001.0226-0</t>
  </si>
  <si>
    <t>RESISTENCIA A COMPRESSAO AOS 3,7 E 28 DIAS DE IDADE</t>
  </si>
  <si>
    <t>01.001.0226-A</t>
  </si>
  <si>
    <t>01.001.0227-0</t>
  </si>
  <si>
    <t>RESISTENCIA A COMPRESSAO,PARA CADA IDADE COMPLEMENTAR</t>
  </si>
  <si>
    <t>01.001.0227-A</t>
  </si>
  <si>
    <t>01.001.0228-0</t>
  </si>
  <si>
    <t>MASSA ESPECIFICA REAL DO CIMENTO PORTLAND</t>
  </si>
  <si>
    <t>01.001.0228-A</t>
  </si>
  <si>
    <t>01.001.0229-0</t>
  </si>
  <si>
    <t>CALOR DE HIDRATACAO AOS 7 E 28 DIAS DE IDADE</t>
  </si>
  <si>
    <t>01.001.0229-A</t>
  </si>
  <si>
    <t>01.001.0230-0</t>
  </si>
  <si>
    <t>PERDA AO FOGO(PORTLAND COMUM)</t>
  </si>
  <si>
    <t>01.001.0230-A</t>
  </si>
  <si>
    <t>01.001.0231-0</t>
  </si>
  <si>
    <t>PERDA AO FOGO(POZOLANICO)</t>
  </si>
  <si>
    <t>01.001.0231-A</t>
  </si>
  <si>
    <t>01.001.0232-0</t>
  </si>
  <si>
    <t>RESIDUO INSOLUVEL</t>
  </si>
  <si>
    <t>01.001.0232-A</t>
  </si>
  <si>
    <t>01.001.0233-0</t>
  </si>
  <si>
    <t>QUANTIDADE DE ANIDRIDO SULFURICO</t>
  </si>
  <si>
    <t>01.001.0233-A</t>
  </si>
  <si>
    <t>01.001.0234-0</t>
  </si>
  <si>
    <t>QUANTIDADE DE SILICA</t>
  </si>
  <si>
    <t>01.001.0234-A</t>
  </si>
  <si>
    <t>01.001.0235-0</t>
  </si>
  <si>
    <t>QUANTIDADE DE OXIDO DE FERRO</t>
  </si>
  <si>
    <t>01.001.0235-A</t>
  </si>
  <si>
    <t>01.001.0236-0</t>
  </si>
  <si>
    <t>QUANTIDADE DE OXIDO DE ALUMINIO</t>
  </si>
  <si>
    <t>01.001.0236-A</t>
  </si>
  <si>
    <t>01.001.0237-0</t>
  </si>
  <si>
    <t>QUANTIDADE DE OXIDO DE CALCIO</t>
  </si>
  <si>
    <t>01.001.0237-A</t>
  </si>
  <si>
    <t>01.001.0238-0</t>
  </si>
  <si>
    <t>QUANTIDADE DE OXIDO DE MAGNESIO</t>
  </si>
  <si>
    <t>01.001.0238-A</t>
  </si>
  <si>
    <t>01.001.0239-0</t>
  </si>
  <si>
    <t>QUANTIDADE DE ANIDRIDO SILICICO</t>
  </si>
  <si>
    <t>01.001.0239-A</t>
  </si>
  <si>
    <t>01.001.0240-0</t>
  </si>
  <si>
    <t>QUANTIDADE DE OXIDO DE POTASSIO</t>
  </si>
  <si>
    <t>01.001.0240-A</t>
  </si>
  <si>
    <t>01.001.0241-0</t>
  </si>
  <si>
    <t>QUANTIDADE DE OXIDO DE SODIO</t>
  </si>
  <si>
    <t>01.001.0241-A</t>
  </si>
  <si>
    <t>01.001.0242-0</t>
  </si>
  <si>
    <t>QUANTIDADE DE CALCIO</t>
  </si>
  <si>
    <t>01.001.0242-A</t>
  </si>
  <si>
    <t>01.001.0243-0</t>
  </si>
  <si>
    <t>QUANTIDADE DE OXIDO DE MANGANES</t>
  </si>
  <si>
    <t>01.001.0243-A</t>
  </si>
  <si>
    <t>01.001.0244-0</t>
  </si>
  <si>
    <t>QUANTIDADE DE SULFATO</t>
  </si>
  <si>
    <t>01.001.0244-A</t>
  </si>
  <si>
    <t>01.001.0245-0</t>
  </si>
  <si>
    <t>DETERMINACAO DOS COMPOSTOS PRINCIPAIS PRESENTES NO CIMENTO PORTLAND</t>
  </si>
  <si>
    <t>01.001.0245-A</t>
  </si>
  <si>
    <t>01.001.0246-0</t>
  </si>
  <si>
    <t>ENSAIO QUIMICO COMPLETO DE CIMENTO</t>
  </si>
  <si>
    <t>01.001.0246-A</t>
  </si>
  <si>
    <t>01.001.0247-0</t>
  </si>
  <si>
    <t>CONTROLE TECNOLOGICO DE OBRAS,CONSIDERANDO APENAS O CONTROLEDAS ARMADURAS,CONSTANDO DE COLETA DE CORPOS DE PROVA,TRANSPORTE ATE 50KM,ENSAIO DE DOBRAMENTO E DE TRACAO SIMPLES,MEDIDO POR TONELADA DE ACO GEOMETRICAMENTE NECESSARIO</t>
  </si>
  <si>
    <t>T</t>
  </si>
  <si>
    <t>01.001.0247-A</t>
  </si>
  <si>
    <t>01.001.0248-0</t>
  </si>
  <si>
    <t>CONTROLE TECNOLOGICO DE OBRAS,CONSIDERANDO APENAS O CONTROLEDAS ARMADURAS,CONSTANDO DE COLETA DE CORPOS DE PROVA,TRANSPORTE ATE 100KM,ENSAIO DE DOBRAMENTO E DE TRACAO SIMPLES,MEDIDO POR TONELADA DE ACO GEOMETRICAMENTE NECESSARIO</t>
  </si>
  <si>
    <t>01.001.0248-A</t>
  </si>
  <si>
    <t>01.001.0249-0</t>
  </si>
  <si>
    <t>CONTROLE TECNOLOGICO DE OBRAS,CONSIDERANDO APENAS O CONTROLEDAS ARMADURAS,CONSTANDO DE COLETA DE CORPOS DE PROVA,TRANSPORTE ATE 250KM,ENSAIO DE DOBRAMENTO E DE TRACAO SIMPLES,MEDIDO POR TONELADA DE ACO GEOMETRICAMENTE NECESSARIO</t>
  </si>
  <si>
    <t>01.001.0249-A</t>
  </si>
  <si>
    <t>01.001.0250-0</t>
  </si>
  <si>
    <t>DOBRAMENTO SIMPLES,EM UMA OPERACAO</t>
  </si>
  <si>
    <t>01.001.0250-A</t>
  </si>
  <si>
    <t>01.001.0251-0</t>
  </si>
  <si>
    <t>DOBRAMENTO SIMPLES, EM DUAS OPERACOES (FLEXAO E COMPRESSAO)</t>
  </si>
  <si>
    <t>01.001.0251-A</t>
  </si>
  <si>
    <t>01.001.0252-0</t>
  </si>
  <si>
    <t>TRACAO SIMPLES,COM ESFORCO ATE 5T</t>
  </si>
  <si>
    <t>01.001.0252-A</t>
  </si>
  <si>
    <t>01.001.0253-0</t>
  </si>
  <si>
    <t>TRACAO SIMPLES,COM ESFORCO DE 5 ATE 30T</t>
  </si>
  <si>
    <t>01.001.0253-A</t>
  </si>
  <si>
    <t>01.001.0254-0</t>
  </si>
  <si>
    <t>TRACAO SIMPLES,COM ESFORCO DE 30 ATE 100T</t>
  </si>
  <si>
    <t>01.001.0254-A</t>
  </si>
  <si>
    <t>01.001.0255-0</t>
  </si>
  <si>
    <t>TRACAO COM DETERMINACAO DE ALONGAMENTO SOB CARGA</t>
  </si>
  <si>
    <t>01.001.0255-A</t>
  </si>
  <si>
    <t>01.001.0256-0</t>
  </si>
  <si>
    <t>MODULO DE ELASTICIDADE</t>
  </si>
  <si>
    <t>01.001.0256-A</t>
  </si>
  <si>
    <t>01.001.0257-0</t>
  </si>
  <si>
    <t>FLEXAO POR IMPACTO,COM TRACADO DO DIAGRAMA TENSAO X DEFORMACAO ESPECIFICA,NA TEMPERATURA AMBIENTE</t>
  </si>
  <si>
    <t>01.001.0257-A</t>
  </si>
  <si>
    <t>01.001.0258-0</t>
  </si>
  <si>
    <t>TRACAO COM MEDIDAS DE DEFORMACAO(0,2%),INCLUSIVE TRACADO DEGRAFICOS SENDO O ESFORCO ATE 5T</t>
  </si>
  <si>
    <t>01.001.0258-A</t>
  </si>
  <si>
    <t>01.001.0259-0</t>
  </si>
  <si>
    <t>TRACAO COM MEDIDAS DE DEFORMACAO(0,2%),INCLUSIVE TRACADO DEGRAFICOS,SENDO O ESFORCO DE 5 ATE 30T</t>
  </si>
  <si>
    <t>01.001.0259-A</t>
  </si>
  <si>
    <t>01.001.0260-0</t>
  </si>
  <si>
    <t>TRACAO COM MEDIDAS DE DEFORMACAO(0,2%),INCLUSIVE TRACADO DEGRAFICOS SENDO O ESFORCO DE 30 ATE 200T</t>
  </si>
  <si>
    <t>01.001.0260-A</t>
  </si>
  <si>
    <t>01.001.0261-0</t>
  </si>
  <si>
    <t>COMPRESSAO DIAMETRAL</t>
  </si>
  <si>
    <t>01.001.0261-A</t>
  </si>
  <si>
    <t>01.001.0262-0</t>
  </si>
  <si>
    <t>PERMEABILIDADE</t>
  </si>
  <si>
    <t>01.001.0262-A</t>
  </si>
  <si>
    <t>01.001.0263-0</t>
  </si>
  <si>
    <t>ABSORCAO</t>
  </si>
  <si>
    <t>01.001.0263-A</t>
  </si>
  <si>
    <t>01.001.0264-0</t>
  </si>
  <si>
    <t>DIMENSAO</t>
  </si>
  <si>
    <t>01.001.0264-A</t>
  </si>
  <si>
    <t>01.001.0265-0</t>
  </si>
  <si>
    <t>COMPRESSAO DIAMETRAL EM TUBOS OU CALHAS DE CONCRETO SIMPLES,DIAMETRO ATE 0,30M</t>
  </si>
  <si>
    <t>01.001.0265-A</t>
  </si>
  <si>
    <t>01.001.0266-0</t>
  </si>
  <si>
    <t>COMPRESSAO DIAMETRAL EM TUBOS OU CALHAS DE CONCRETO SIMPLES,DIAMETRO ACIMA DE 0,30M</t>
  </si>
  <si>
    <t>01.001.0266-A</t>
  </si>
  <si>
    <t>01.001.0267-0</t>
  </si>
  <si>
    <t>COMPRESSAO DIAMETRAL EM TUBOS OU CALHAS DE CONCRETO ARMADO,DIAMETRO DE 0,30 A 0,60M</t>
  </si>
  <si>
    <t>01.001.0267-A</t>
  </si>
  <si>
    <t>01.001.0268-0</t>
  </si>
  <si>
    <t>COMPRESSAO DIAMETRAL EM TUBOS OU CALHAS DE CONCRETO ARMADO,DIAMETRO DE 0,60 A 1,20M</t>
  </si>
  <si>
    <t>01.001.0268-A</t>
  </si>
  <si>
    <t>01.001.0269-0</t>
  </si>
  <si>
    <t>COMPRESSAO DIAMETRAL EM TUBOS OU CALHAS DE CONCRETO ARMADO,DIAMETRO DE 1,20 A 2,00M</t>
  </si>
  <si>
    <t>01.001.0269-A</t>
  </si>
  <si>
    <t>01.001.0270-0</t>
  </si>
  <si>
    <t>01.001.0270-A</t>
  </si>
  <si>
    <t>01.001.0271-0</t>
  </si>
  <si>
    <t>01.001.0271-A</t>
  </si>
  <si>
    <t>01.001.0272-0</t>
  </si>
  <si>
    <t>RESISTENCIA A COMPRESSAO EM UNIDADES MACICAS</t>
  </si>
  <si>
    <t>01.001.0272-A</t>
  </si>
  <si>
    <t>01.001.0273-0</t>
  </si>
  <si>
    <t>RESISTENCIA A COMPRESSAO EM UNIDADES FURADAS</t>
  </si>
  <si>
    <t>01.001.0273-A</t>
  </si>
  <si>
    <t>01.001.0274-0</t>
  </si>
  <si>
    <t>INDICE DE VICAT DE CAL HIDRAULICA</t>
  </si>
  <si>
    <t>01.001.0274-A</t>
  </si>
  <si>
    <t>01.001.0275-0</t>
  </si>
  <si>
    <t>ENSAIO QUIMICO COMPLETO DE CAL</t>
  </si>
  <si>
    <t>01.001.0275-A</t>
  </si>
  <si>
    <t>01.001.0278-0</t>
  </si>
  <si>
    <t>FINURA</t>
  </si>
  <si>
    <t>01.001.0278-A</t>
  </si>
  <si>
    <t>01.001.0279-0</t>
  </si>
  <si>
    <t>ESTABILIDADE</t>
  </si>
  <si>
    <t>01.001.0279-A</t>
  </si>
  <si>
    <t>01.001.0280-0</t>
  </si>
  <si>
    <t>VERIFICACAO DA QUALIDADE PARA POSSIBILIDADE DE EMPREGO EM PREPARO DE CONCRETO</t>
  </si>
  <si>
    <t>01.001.0280-A</t>
  </si>
  <si>
    <t>01.001.0281-0</t>
  </si>
  <si>
    <t>ENSAIO COMPARATIVO DE RESISTENCIA A COMPRESSAO DE CORPOS DEPROVA DE ARGAMASSA</t>
  </si>
  <si>
    <t>01.001.0281-A</t>
  </si>
  <si>
    <t>01.001.0290-0</t>
  </si>
  <si>
    <t>DETERMINACAO DAS CONSTANTES ELASTICAS DOS MATERIAIS DE CONSTRUCAO(PROCESSO MECANICO OU ELETRONICO)</t>
  </si>
  <si>
    <t>01.001.0290-A</t>
  </si>
  <si>
    <t>01.001.0298-0</t>
  </si>
  <si>
    <t>ENSAIO COMPLETO</t>
  </si>
  <si>
    <t>01.001.0298-A</t>
  </si>
  <si>
    <t>01.001.0300-0</t>
  </si>
  <si>
    <t>DETERMINACAO DA TAXA DE LIGANTE</t>
  </si>
  <si>
    <t>01.001.0300-A</t>
  </si>
  <si>
    <t>01.001.0301-0</t>
  </si>
  <si>
    <t>DETERMINACAO DA TAXA DE AGREGADO</t>
  </si>
  <si>
    <t>01.001.0301-A</t>
  </si>
  <si>
    <t>01.001.0302-0</t>
  </si>
  <si>
    <t>DETERMINACAO DA DEFORMACAO DE PAVIMENTOS COM O AUXILIO DA VIGA BENKELMANN,POR PONTO</t>
  </si>
  <si>
    <t>01.001.0302-A</t>
  </si>
  <si>
    <t>01.001.0303-0</t>
  </si>
  <si>
    <t>EXTRACAO COM O AUXILIO DE SONDA ROTATIVA,DE CORPOS DE PROVACOM 15CM DE DIAMETRO,EM PAVIMENTOS COM REVESTIMENTO BETUMINOSO,COM ATE 10CM DE ESPESSURA,POR CORPO DE PROVA</t>
  </si>
  <si>
    <t>01.001.0303-A</t>
  </si>
  <si>
    <t>01.001.0304-0</t>
  </si>
  <si>
    <t>EXTRACAO,COM O AUXILIO DE SONDA ROTATIVA,DE CORPOS DE PROVACOM 15CM DE DIAMETRO,EM PAVIMENTOS COM REVESTIMENTO BETUMINOSO,COM MAIS DE 10CM DE ESPESSURA,POR CORPO DE PROVA</t>
  </si>
  <si>
    <t>01.001.0304-A</t>
  </si>
  <si>
    <t>01.001.0305-0</t>
  </si>
  <si>
    <t>EXTRACAO COM O AUXILIO DE SONDA ROTATIVA,DE CORPOS DE PROVACOM 15CM DE DIAMETRO,EM PAVIMENTOS COM PLACAS DE CONCRETO,COM ATE 15CM DE ESPESSURA,POR CORPO DE PROVA</t>
  </si>
  <si>
    <t>01.001.0305-A</t>
  </si>
  <si>
    <t>01.001.0306-0</t>
  </si>
  <si>
    <t>EXTRACAO COM O AUXILIO DE SONDA ROTATIVA,DE CORPOS DE PROVACOM 15CM DE DIAMETRO,EM PAVIMENTOS COM PLACAS DE CONCRETO,COM ESPESSURA ENTRE 15 E 20CM,POR CORPO DE PROVA</t>
  </si>
  <si>
    <t>01.001.0306-A</t>
  </si>
  <si>
    <t>01.001.0307-0</t>
  </si>
  <si>
    <t>EXTRACAO COM O AUXILIO DE SONDA ROTATIVA,DE CORPOS DE PROVACOM 15CM DE DIAMETRO,EM PAVIMENTOS COM PLACAS DE CONCRETO,COM MAIS DE 20CM DE ESPESSURA,POR CORPO DE PROVA</t>
  </si>
  <si>
    <t>01.001.0307-A</t>
  </si>
  <si>
    <t>01.001.0400-0</t>
  </si>
  <si>
    <t>ENSAIOS PARA RECUPERACAO DE CORROSAO EM ARMADURAS,CONSTANDODE ENSAIO DO POTENCIAL ELETRICO DA ARMADURA EM RELACAO AO ELEMENTO ESTRUTURAL QUE A CERCA</t>
  </si>
  <si>
    <t>01.001.0400-A</t>
  </si>
  <si>
    <t>01.001.0405-0</t>
  </si>
  <si>
    <t>ENSAIOS PARA RECUPERACAO DE ARMADURAS,CONSTANDO DE APLICACAODE LAPIS COLORIMETRICO PARA TESTES DE PH E AVALIACAO DA FRENTE DE CARBONATACAO</t>
  </si>
  <si>
    <t>01.001.0405-A</t>
  </si>
  <si>
    <t>01.001.0410-0</t>
  </si>
  <si>
    <t>ENSAIOS PARA RECUPERACAO DE CORROSAO EM ARMADURAS,CONSTANDODE CRAVACAO POR AMOSTRAGEM,EM DIVERSAS LAJES E VIGAS,DE PINOS LISOS PARA ESTIMATIVA DA TENSAO DE COMPRESSAO DO CONCRETO</t>
  </si>
  <si>
    <t>01.001.0410-A</t>
  </si>
  <si>
    <t>01.001.0450-0</t>
  </si>
  <si>
    <t>MARCO DE REFERENCIA TOPOGRAFICO DO TIPO RNP (REFERENCIA DE NIVEL PROFUNDO-BENCHMARK),COM CAIXA DE PROTECAO DA CABECA DARNP,CONFORME A NORMA TECNICA PETROBRAS N-47</t>
  </si>
  <si>
    <t>01.001.0450-A</t>
  </si>
  <si>
    <t>01.001.0460-0</t>
  </si>
  <si>
    <t>PINO DE REFERENCIA PARA LEITURA DE CONTROLE DE RECALQUE ATRAVES DE BENCHMARK</t>
  </si>
  <si>
    <t>01.001.0460-A</t>
  </si>
  <si>
    <t>01.002.0001-0</t>
  </si>
  <si>
    <t>SONDAGEM ROTATIVA COM COROA DE WIDIA,EM SOLO,DIAMETRO AX,VERTICAL,INCLUSIVE DESLOCAMENTO DENTRO DO CANTEIRO E INSTALACAODA SONDA EM CADA FURO</t>
  </si>
  <si>
    <t>01.002.0001-A</t>
  </si>
  <si>
    <t>01.002.0002-0</t>
  </si>
  <si>
    <t>SONDAGEM ROTATIVA COM COROA DE WIDIA,EM SOLO,DIAMETRO AX,HORIZONTAL,INCLUSIVE DESLOCAMENTO DENTRO DO CANTEIRO E INSTALACAO DA SONDA EM CADA FURO</t>
  </si>
  <si>
    <t>01.002.0002-A</t>
  </si>
  <si>
    <t>01.002.0003-0</t>
  </si>
  <si>
    <t>SONDAGEM ROTATIVA COM COROA DE WIDIA,EM SOLO,DIAMETRO BX,VERTICAL,INCLUSIVE DESLOCAMENTO DENTRO DO CANTEIRO E INSTALACAODA SONDA EM CADA FURO</t>
  </si>
  <si>
    <t>01.002.0003-A</t>
  </si>
  <si>
    <t>01.002.0004-0</t>
  </si>
  <si>
    <t>SONDAGEM ROTATIVA COM COROA DE WIDIA,EM SOLO,DIAMETRO BX,HORIZONTAL,INCLUSIVE DESLOCAMENTO DENTRO DO CANTEIRO E INSTALACAO DA SONDA EM CADA FURO</t>
  </si>
  <si>
    <t>01.002.0004-A</t>
  </si>
  <si>
    <t>01.002.0005-0</t>
  </si>
  <si>
    <t>SONDAGEM ROTATIVA COM COROA DE WIDIA,EM SOLO,DIAMETRO NX,VERTICAL,INCLUSIVE DESLOCAMENTO DENTRO DO CANTEIRO E INSTALACAODA SONDA EM CADA FURO</t>
  </si>
  <si>
    <t>01.002.0005-A</t>
  </si>
  <si>
    <t>01.002.0006-0</t>
  </si>
  <si>
    <t>SONDAGEM ROTATIVA COM COROA DE WIDIA,EM SOLO,DIAMETRO NX,HORIZONTAL,INCLUSIVE DESLOCAMENTO DENTRO DO CANTEIRO E INSTALACAO DA SONDA EM CADA FURO</t>
  </si>
  <si>
    <t>01.002.0006-A</t>
  </si>
  <si>
    <t>01.002.0007-0</t>
  </si>
  <si>
    <t>SONDAGEM ROTATIVA COM COROA DE WIDIA,EM SOLO,DIAMETRO H,VERTICAL,INCLUSIVE DESLOCAMENTO DENTRO DO CANTEIRO E INSTALACAODA SONDA EM CADA FURO</t>
  </si>
  <si>
    <t>01.002.0007-A</t>
  </si>
  <si>
    <t>01.002.0008-0</t>
  </si>
  <si>
    <t>SONDAGEM ROTATIVA COM COROA DE WIDIA,EM SOLO,DIAMETRO H,HORIZONTAL,INCLUSIVE DESLOCAMENTO DENTRO DO CANTEIRO E INSTALACAO DA SONDA EM CADA FURO</t>
  </si>
  <si>
    <t>01.002.0008-A</t>
  </si>
  <si>
    <t>01.002.0009-0</t>
  </si>
  <si>
    <t>SONDAGEM ROTATIVA COM COROA DE WIDIA,EM ALTERACAO DE ROCHA,DIAMETRO AX,VERTICAL,INCLUSIVE DESLOCAMENTO DENTRO DO CANTEIRO E INSTALACAO DA SONDA EM CADA FURO</t>
  </si>
  <si>
    <t>01.002.0009-A</t>
  </si>
  <si>
    <t>01.002.0010-0</t>
  </si>
  <si>
    <t>SONDAGEM ROTATIVA COM COROA DE WIDIA,EM ALTERACAO DE ROCHA,DIAMETRO BX,VERTICAL,INCLUSIVE DESLOCAMENTO DENTRO DO CANTEIRO E INSTALACAO DA SONDA EM CADA FURO</t>
  </si>
  <si>
    <t>01.002.0010-A</t>
  </si>
  <si>
    <t>01.002.0011-0</t>
  </si>
  <si>
    <t>SONDAGEM ROTATIVA COM COROA DE WIDIA,EM ALTERACAO DE ROCHA,DIAMETRO NX,VERTICAL,INCLUSIVE DESLOCAMENTO DENTRO DO CANTEIRO E INSTALACAO DA SONDA EM CADA FURO</t>
  </si>
  <si>
    <t>01.002.0011-A</t>
  </si>
  <si>
    <t>01.002.0012-0</t>
  </si>
  <si>
    <t>SONDAGEM ROTATIVA COM COROA DE WIDIA,EM ALTERACAO DE ROCHA,DIAMETRO H,VERTICAL,INCLUSIVE DESLOCAMENTO DENTRO DO CANTEIRO E INSTALACAO DA SONDA EM CADA FURO</t>
  </si>
  <si>
    <t>01.002.0012-A</t>
  </si>
  <si>
    <t>01.002.0013-0</t>
  </si>
  <si>
    <t>SONDAGEM ROTATIVA COM COROA DE WIDIA,EM ROCHA SA,DIAMETRO AX,VERTICAL,INCLUSIVE DESLOCAMENTO DENTRO DO CANTEIRO E INSTALACAO DA SONDA EM CADA FURO</t>
  </si>
  <si>
    <t>01.002.0013-A</t>
  </si>
  <si>
    <t>01.002.0014-0</t>
  </si>
  <si>
    <t>SONDAGEM ROTATIVA COM COROA DE WIDIA,EM ROCHA SA,DIAMETRO BX,VERTICAL,INCLUSIVE DESLOCAMNETO DENTRO DO CANTEIRO E INSTALACAO DA SONDA EM CADA FURO</t>
  </si>
  <si>
    <t>01.002.0014-A</t>
  </si>
  <si>
    <t>01.002.0015-0</t>
  </si>
  <si>
    <t>SONDAGEM ROTATIVA COM COROA DE WIDIA,EM ROCHA SA,DIAMETRO NX,VERTICAL,INCLUSIVE DESLOCAMENTO DENTRO DO CANTEIRO E INSTALACAO DA SONDA EM CADA FURO</t>
  </si>
  <si>
    <t>01.002.0015-A</t>
  </si>
  <si>
    <t>01.002.0016-0</t>
  </si>
  <si>
    <t>SONDAGEM ROTATIVA COM COROA DE WIDIA,EM ROCHA SA,DIAMETRO H,VERTICAL,INCLUSIVE DESLOCAMENTO DENTRO DO CANTEIRO E INSTALACAO DA SONDA EM CADA FURO</t>
  </si>
  <si>
    <t>01.002.0016-A</t>
  </si>
  <si>
    <t>01.002.0021-0</t>
  </si>
  <si>
    <t>01.002.0021-A</t>
  </si>
  <si>
    <t>01.002.0022-0</t>
  </si>
  <si>
    <t>01.002.0022-A</t>
  </si>
  <si>
    <t>01.002.0023-0</t>
  </si>
  <si>
    <t>01.002.0023-A</t>
  </si>
  <si>
    <t>01.002.0024-0</t>
  </si>
  <si>
    <t>01.002.0024-A</t>
  </si>
  <si>
    <t>01.002.0025-0</t>
  </si>
  <si>
    <t>01.002.0025-A</t>
  </si>
  <si>
    <t>01.002.0026-0</t>
  </si>
  <si>
    <t>01.002.0026-A</t>
  </si>
  <si>
    <t>01.002.0027-0</t>
  </si>
  <si>
    <t>01.002.0027-A</t>
  </si>
  <si>
    <t>01.002.0028-0</t>
  </si>
  <si>
    <t>01.002.0028-A</t>
  </si>
  <si>
    <t>01.002.0039-0</t>
  </si>
  <si>
    <t>01.002.0039-A</t>
  </si>
  <si>
    <t>01.002.0041-0</t>
  </si>
  <si>
    <t>01.002.0041-A</t>
  </si>
  <si>
    <t>01.002.0042-0</t>
  </si>
  <si>
    <t>01.002.0042-A</t>
  </si>
  <si>
    <t>01.002.0043-0</t>
  </si>
  <si>
    <t>01.002.0043-A</t>
  </si>
  <si>
    <t>01.002.0044-0</t>
  </si>
  <si>
    <t>01.002.0044-A</t>
  </si>
  <si>
    <t>01.002.0045-0</t>
  </si>
  <si>
    <t>01.002.0045-A</t>
  </si>
  <si>
    <t>01.002.0046-0</t>
  </si>
  <si>
    <t>01.002.0046-A</t>
  </si>
  <si>
    <t>01.002.0060-0</t>
  </si>
  <si>
    <t>01.002.0060-A</t>
  </si>
  <si>
    <t>01.002.0061-0</t>
  </si>
  <si>
    <t>01.002.0061-A</t>
  </si>
  <si>
    <t>01.002.0062-0</t>
  </si>
  <si>
    <t>01.002.0062-A</t>
  </si>
  <si>
    <t>01.002.0063-0</t>
  </si>
  <si>
    <t>01.002.0063-A</t>
  </si>
  <si>
    <t>01.002.0064-0</t>
  </si>
  <si>
    <t>01.002.0064-A</t>
  </si>
  <si>
    <t>01.002.0065-0</t>
  </si>
  <si>
    <t>01.002.0065-A</t>
  </si>
  <si>
    <t>01.002.0066-0</t>
  </si>
  <si>
    <t>01.002.0066-A</t>
  </si>
  <si>
    <t>01.002.0067-0</t>
  </si>
  <si>
    <t>01.002.0067-A</t>
  </si>
  <si>
    <t>01.002.0068-0</t>
  </si>
  <si>
    <t>01.002.0068-A</t>
  </si>
  <si>
    <t>01.002.0069-0</t>
  </si>
  <si>
    <t>01.002.0069-A</t>
  </si>
  <si>
    <t>01.002.0070-0</t>
  </si>
  <si>
    <t>01.002.0070-A</t>
  </si>
  <si>
    <t>01.002.0075-0</t>
  </si>
  <si>
    <t>01.002.0075-A</t>
  </si>
  <si>
    <t>01.002.0076-0</t>
  </si>
  <si>
    <t>01.002.0076-A</t>
  </si>
  <si>
    <t>01.002.0077-0</t>
  </si>
  <si>
    <t>01.002.0077-A</t>
  </si>
  <si>
    <t>01.002.0078-0</t>
  </si>
  <si>
    <t>01.002.0078-A</t>
  </si>
  <si>
    <t>01.002.0079-0</t>
  </si>
  <si>
    <t>01.002.0079-A</t>
  </si>
  <si>
    <t>01.002.0080-0</t>
  </si>
  <si>
    <t>01.002.0080-A</t>
  </si>
  <si>
    <t>01.002.0081-0</t>
  </si>
  <si>
    <t>01.002.0081-A</t>
  </si>
  <si>
    <t>01.002.0082-0</t>
  </si>
  <si>
    <t>01.002.0082-A</t>
  </si>
  <si>
    <t>01.002.0083-0</t>
  </si>
  <si>
    <t>01.002.0083-A</t>
  </si>
  <si>
    <t>01.002.0084-0</t>
  </si>
  <si>
    <t>01.002.0084-A</t>
  </si>
  <si>
    <t>01.002.0085-0</t>
  </si>
  <si>
    <t>01.002.0085-A</t>
  </si>
  <si>
    <t>01.003.0001-0</t>
  </si>
  <si>
    <t>SONDAGEM A PERCUSSAO,EM TERRENO COMUM,COM ENSAIO DE PENETRACAO,DIAMETRO 3",INCLUSIVE DESLOCAMENTO DENTRO DO CANTEIRO E INSTALACAO DA SONDA EM CADA FURO</t>
  </si>
  <si>
    <t>01.003.0001-A</t>
  </si>
  <si>
    <t>01.003.0002-0</t>
  </si>
  <si>
    <t>SONDAGEM A PERCUSSAO,EM TERRENO COMUM,COM ENSAIO DE PENETRACAO,DIAMETRO 4.1/2",INCLUSIVE DESLOCAMENTO DENTRO DO CANTEIROE INSTALACAO DA SONDA EM CADA FURO</t>
  </si>
  <si>
    <t>01.003.0002-A</t>
  </si>
  <si>
    <t>01.003.0003-0</t>
  </si>
  <si>
    <t>SONDAGEM A PERCUSSAO,EM TERRENO COMUM,COM ENSAIO DE PENETRACAO,DIAMETRO 6",INCLUSIVE DESLOCAMENTO DENTRO DO CANTEIRO E INSTALACAO DA SONDA EM CADA FURO</t>
  </si>
  <si>
    <t>01.003.0003-A</t>
  </si>
  <si>
    <t>01.003.0005-0</t>
  </si>
  <si>
    <t>SONDAGEM A PERCUSSAO,EM TERRENO COMUM,COM ENSAIO DE PENETRACAO,DIAMETRO 8",INCLUSIVE DESLOCAMENTO DENTRO DO CANTEIRO E INSTALACAO DA SONDA EM CADA FURO</t>
  </si>
  <si>
    <t>01.003.0005-A</t>
  </si>
  <si>
    <t>01.003.0006-0</t>
  </si>
  <si>
    <t>SONDAGEM A PERCUSSAO,EM TERRENO COMUM,COM ENSAIO DE PENETRACAO,DIAMETRO 10",INCLUSIVE DESLOCAMENTO DENTRO DO CANTEIRO EINSTALACAO DA SONDA EM CADA FURO</t>
  </si>
  <si>
    <t>01.003.0006-A</t>
  </si>
  <si>
    <t>01.003.0011-0</t>
  </si>
  <si>
    <t>SONDAGEM A PERCUSSAO,SOB LAMINA D'AGUA DE RIOS E LAGOAS,COMENSAIO DE PENETRACAO,DIAMETRO 3",INCLUSIVE DESLOCAMENTO DENTRO DO CANTEIRO E INSTALACAO DA SONDA EM CADA FURO (VIDE ITENS DE MOBILIZACAO E DESMOBILIZACAO NA FAMILIA 01.008)</t>
  </si>
  <si>
    <t>01.003.0011-A</t>
  </si>
  <si>
    <t>01.003.0012-0</t>
  </si>
  <si>
    <t>SONDAGEM A PERCUSSAO,SOB LAMINA D'AGUA DE RIOS E LAGOAS,COMENSAIO DE PENETRACAO,DIAMETRO 4.1/2",INCLUSIVE DESLOCAMENTODENTRO DO CANTEIRO E INSTALACAO DA SONDA EM CADA FURO (VIDEITENS DE MOBILIZACAO E DESMOBILIZACAO NA FAMILIA 01.008)</t>
  </si>
  <si>
    <t>01.003.0012-A</t>
  </si>
  <si>
    <t>01.003.0013-0</t>
  </si>
  <si>
    <t>SONDAGEM A PERCUSSAO,SOB LAMINA D'AGUA DE RIOS E LAGOAS,COMENSAIO DE PENETRACAO,DIAMETRO 6",INCLUSIVE DESLOCAMENTO DENTRO DO CANTEIRO E INSTALACAO DA SONDA EM CADA FURO (VIDE ITENS DE MOBILIZACAO E DESMOBILIZACAO NA FAMILIA 01.008)</t>
  </si>
  <si>
    <t>01.003.0013-A</t>
  </si>
  <si>
    <t>01.003.0021-0</t>
  </si>
  <si>
    <t>01.003.0021-A</t>
  </si>
  <si>
    <t>01.003.0022-0</t>
  </si>
  <si>
    <t>01.003.0022-A</t>
  </si>
  <si>
    <t>01.003.0023-0</t>
  </si>
  <si>
    <t>01.003.0023-A</t>
  </si>
  <si>
    <t>01.003.0029-0</t>
  </si>
  <si>
    <t>01.003.0029-A</t>
  </si>
  <si>
    <t>01.003.0030-0</t>
  </si>
  <si>
    <t>01.003.0030-A</t>
  </si>
  <si>
    <t>01.003.0032-0</t>
  </si>
  <si>
    <t>01.003.0032-A</t>
  </si>
  <si>
    <t>01.003.0034-0</t>
  </si>
  <si>
    <t>01.003.0034-A</t>
  </si>
  <si>
    <t>01.003.0036-0</t>
  </si>
  <si>
    <t>01.003.0036-A</t>
  </si>
  <si>
    <t>01.003.0038-0</t>
  </si>
  <si>
    <t>01.003.0038-A</t>
  </si>
  <si>
    <t>01.003.0040-0</t>
  </si>
  <si>
    <t>01.003.0040-A</t>
  </si>
  <si>
    <t>01.003.0050-0</t>
  </si>
  <si>
    <t>PERFURACAO COM "WAGON DRILL" DIAMETRO ATE 2.1/2",EM GRANITOOU GNAISSE,INCLUSIVE AR COMPRIMIDO</t>
  </si>
  <si>
    <t>01.003.0050-A</t>
  </si>
  <si>
    <t>01.003.0052-0</t>
  </si>
  <si>
    <t>PERFURACAO COM "WAGON DRILL" PESADO,DIAMETRO ATE 4.1/2",EM GRANITO OU GNAISSE,INCLUSIVE AR COMPRIMIDO</t>
  </si>
  <si>
    <t>01.003.0052-A</t>
  </si>
  <si>
    <t>01.003.0054-0</t>
  </si>
  <si>
    <t>PERFURACAO COM EQUIPAMENTO DE AR COMPRIMIDO,DIAMETRO ATE 1.1/4",EM GRANITO OU GNAISSE,ADMITINDO UMA PRODUCAO MEDIA BRUTAEM TORNO DE 2,00M/H</t>
  </si>
  <si>
    <t>01.003.0054-A</t>
  </si>
  <si>
    <t>01.003.0056-0</t>
  </si>
  <si>
    <t>PERFURACAO COM EQUIPAMENTO DE AR COMPRIMIDO,DIAMETRO ATE 1.1/4",EM GRANITO OU GNAISSE,ADMITINDO UMA PRODUCAO MEDIA BRUTAEM TORNO DE 0,50M/H</t>
  </si>
  <si>
    <t>01.003.0056-A</t>
  </si>
  <si>
    <t>01.004.0001-0</t>
  </si>
  <si>
    <t>SONDAGEM ROTATIVA COM COROA DE DIAMANTE,EM ALTERACAO DE ROCHA,DIAMETRO EX(35MM),INCLUSIVE DESLOCAMENTO DENTRO DO CANTEIRO E INSTALACAO DA SONDA EM CADA FURO</t>
  </si>
  <si>
    <t>01.004.0001-A</t>
  </si>
  <si>
    <t>01.004.0002-0</t>
  </si>
  <si>
    <t>SONDAGEM ROTATIVA COM COROA DE DIAMANTE,EM ALTERACAO DE ROCHA,DIAMETRO AWG(45MM),INCLUSIVE DESLOCAMENTO DENTRO DO CANTEIRO E INSTALACAO DA SONDA EM CADA FURO</t>
  </si>
  <si>
    <t>01.004.0002-A</t>
  </si>
  <si>
    <t>01.004.0003-0</t>
  </si>
  <si>
    <t>SONDAGEM ROTATIVA COM COROA DE DIAMANTE,EM ALTERACAO DE ROCHA,DIAMETRO BWG(60MM),INCLUSIVE DESLOCAMENTO DENTRO DO CANTEIRO E INSTALACAO DA SONDA EM CADA FURO</t>
  </si>
  <si>
    <t>01.004.0003-A</t>
  </si>
  <si>
    <t>01.004.0004-0</t>
  </si>
  <si>
    <t>SONDAGEM ROTATIVA COM COROA DE DIAMANTE,EM ALTERACAO DE ROCHA,DIAMETRO NWG(75MM),INCLUSIVE DESLOCAMENTO DENTRO DO CANTEIRO E INSTALACAO DA SONDA EM CADA FURO</t>
  </si>
  <si>
    <t>01.004.0004-A</t>
  </si>
  <si>
    <t>01.004.0005-0</t>
  </si>
  <si>
    <t>SONDAGEM ROTATIVA COM COROA DE DIAMANTE,EM ALTERACAO DE ROCHA,DIAMETRO HWG(100MM),INCLUSIVE DESLOCAMENTO DENTRO DO CANTEIRO E INSTALACAO DA SONDA EM CADA FURO</t>
  </si>
  <si>
    <t>01.004.0005-A</t>
  </si>
  <si>
    <t>01.004.0011-0</t>
  </si>
  <si>
    <t>SONDAGEM ROTATIVA COM COROA DE DIAMANTE,EM ALTERACAO DE ROCHA,DIAMETRO DE SW,INCLUSIVE DESLOCAMENTO DENTRO DO CANTEIRO EINSTALACAO DE SONDA EM CADA FURO</t>
  </si>
  <si>
    <t>01.004.0011-A</t>
  </si>
  <si>
    <t>01.004.0012-0</t>
  </si>
  <si>
    <t>SONDAGEM ROTATIVA COM COROA DE DIAMANTE,EM ROCHA SA,DIAMETROEX(35MM),INCLUSIVE DESLOCAMENTO DENTRO DO CANTEIRO E INSTALACAO DA SONDA EM CADA FURO</t>
  </si>
  <si>
    <t>01.004.0012-A</t>
  </si>
  <si>
    <t>01.004.0013-0</t>
  </si>
  <si>
    <t>SONDAGEM ROTATIVA COM COROA DE DIAMANTE,EM ROCHA SA,DIAMETROAWG(45MM),INCLUSIVE DESLOCAMENTO DENTRO DO CANTEIRO E INSTALACAO DA SONDA EM CADA FURO</t>
  </si>
  <si>
    <t>01.004.0013-A</t>
  </si>
  <si>
    <t>01.004.0014-0</t>
  </si>
  <si>
    <t>SONDAGEM ROTATIVA COM COROA DE DIAMANTE,EM ROCHA SA,DIAMETROBWG(60MM),INCLUSIVE DESLOCAMENTO DENTRO DO CANTEIRO E INSTALACAO DA SONDA EM CADA FURO</t>
  </si>
  <si>
    <t>01.004.0014-A</t>
  </si>
  <si>
    <t>01.004.0015-0</t>
  </si>
  <si>
    <t>SONDAGEM ROTATIVA COM COROA DE DIAMANTE,EM ROCHA SA,DIAMETRONWG(75MM),INCLUSIVE DESLOCAMENTO DENTRO DO CANTEIRO E INSTALACAO DA SONDA EM CADA FURO</t>
  </si>
  <si>
    <t>01.004.0015-A</t>
  </si>
  <si>
    <t>01.004.0016-0</t>
  </si>
  <si>
    <t>SONDAGEM ROTATIVA COM COROA DE DIAMANTE,EM ROCHA SA,DIAMETROHWG(100MM),INCLUSIVE DESLOCAMENTO DENTRO DO CANTEIRO E INSTALACAO DA SONDA EM CADA FURO</t>
  </si>
  <si>
    <t>01.004.0016-A</t>
  </si>
  <si>
    <t>01.004.0017-0</t>
  </si>
  <si>
    <t>SONDAGEM ROTATIVA COM COROA DE DIAMANTE,ROCHA SA,DIAMETRO DESW, INCLUSIVE DESLOCAMENTO DENTRO DO CANTEIRO E INSTALACAODA SONDA EM CADA FURO</t>
  </si>
  <si>
    <t>01.004.0017-A</t>
  </si>
  <si>
    <t>01.004.0021-0</t>
  </si>
  <si>
    <t>01.004.0021-A</t>
  </si>
  <si>
    <t>01.004.0022-0</t>
  </si>
  <si>
    <t>01.004.0022-A</t>
  </si>
  <si>
    <t>01.004.0023-0</t>
  </si>
  <si>
    <t>01.004.0023-A</t>
  </si>
  <si>
    <t>01.004.0024-0</t>
  </si>
  <si>
    <t>01.004.0024-A</t>
  </si>
  <si>
    <t>01.004.0025-0</t>
  </si>
  <si>
    <t>01.004.0025-A</t>
  </si>
  <si>
    <t>01.004.0031-0</t>
  </si>
  <si>
    <t>01.004.0031-A</t>
  </si>
  <si>
    <t>01.004.0035-0</t>
  </si>
  <si>
    <t>01.004.0035-A</t>
  </si>
  <si>
    <t>01.004.0037-0</t>
  </si>
  <si>
    <t>01.004.0037-A</t>
  </si>
  <si>
    <t>01.004.0039-0</t>
  </si>
  <si>
    <t>01.004.0039-A</t>
  </si>
  <si>
    <t>01.004.0041-0</t>
  </si>
  <si>
    <t>01.004.0041-A</t>
  </si>
  <si>
    <t>01.004.0043-0</t>
  </si>
  <si>
    <t>01.004.0043-A</t>
  </si>
  <si>
    <t>01.004.0045-0</t>
  </si>
  <si>
    <t>01.004.0045-A</t>
  </si>
  <si>
    <t>01.004.0070-0</t>
  </si>
  <si>
    <t>01.004.0070-A</t>
  </si>
  <si>
    <t>01.004.0073-0</t>
  </si>
  <si>
    <t>01.004.0073-A</t>
  </si>
  <si>
    <t>01.004.0075-0</t>
  </si>
  <si>
    <t>01.004.0075-A</t>
  </si>
  <si>
    <t>01.004.0079-0</t>
  </si>
  <si>
    <t>01.004.0079-A</t>
  </si>
  <si>
    <t>01.004.0100-0</t>
  </si>
  <si>
    <t>EXECUCAO DE SONDAGEM ELETRICA VERTICAL(SEV),INCLUSIVE O PROCESSAMENTO E INTERPRETACAO DOS PERFIS,BEM COMO A APRESENTACAODOS RESULTADOS EM PAPEL E EM MEIO DIGITAL</t>
  </si>
  <si>
    <t>01.004.0100-A</t>
  </si>
  <si>
    <t>01.004.0105-0</t>
  </si>
  <si>
    <t>EXECUCAO DE LINHA DE PROSPECCAO GEOFISICA PELO METODO DE CAMINHAMENTO ELETRICO,INCLUSIVE O PROCESSAMENTO E INTERPRETACAODAS SECOES BEM COMO A APRESENTACAO DOS RESULTADOS(SECOES ORIGINAIS E INTERPRETADAS),EM PAPEL E EM MEIO DIGITAL</t>
  </si>
  <si>
    <t>01.004.0105-A</t>
  </si>
  <si>
    <t>01.004.0110-0</t>
  </si>
  <si>
    <t>EXECUCAO DE LINHA DE PROSPECCAO SISMICA PELO METODO DE REFLEXAO,UTILIZANDO MARTELO OU EXPLOSIVO COMO FONTE GERADORA DO PULSO SISMICO,INCLUSIVE A APRESENTACAO DO RELATORIO COM OS DADOS,EM PAPEL E EM MEIO DIGITAL,EXCLUSIVE O PROCESSAMENTO E INTERPRETACAO DOS DADOS</t>
  </si>
  <si>
    <t>01.004.0110-A</t>
  </si>
  <si>
    <t>01.004.0115-0</t>
  </si>
  <si>
    <t>EXECUCAO DE LINHA DE PROSPECCAO SISMICA PELO METODO DE REFRACAO,UTILIZANDO MARTELO OU EXPLOSIVO COMO FONTE GERADORA DO PULSO SISMICO,INCLUSIVE A APRESENTACAO DO RELATORIO COM OS DADOS,EM PAPEL E EM MEIO DIGITAL,EXCLUSIVE O PROCESSAMENTO E INTERPRETACAO DOS DADOS</t>
  </si>
  <si>
    <t>01.004.0115-A</t>
  </si>
  <si>
    <t>01.004.0120-0</t>
  </si>
  <si>
    <t>EXECUCAO DE LINHA DE PROSPECCAO POR RADAR DE PENETRACAO NO SOLO(GPR),INCLUSIVE A APRESENTACAO DO RELATORIO COM AS SECOESPROCESSADAS,EM PAPEL E EM MEIO DIGITAL,EXCLUSIVE O PROCESSAMENTO E INTERPRETACAO DOS DADOS</t>
  </si>
  <si>
    <t>01.004.0120-A</t>
  </si>
  <si>
    <t>01.004.0125-0</t>
  </si>
  <si>
    <t>INTERPRETACAO DE DADOS DE RADAR DE PENETRACAO NO SOLO(GPR),INCLUSIVE A ANALISE DE SECOES MIGRADAS E NAO MIGRADAS E APRESENTACAO DO RELATORIO COM AS SECOES INTERPRETADAS,EM PAPEL EEM MEIO DIGITAL</t>
  </si>
  <si>
    <t>01.004.0125-A</t>
  </si>
  <si>
    <t>01.004.0130-0</t>
  </si>
  <si>
    <t>PROCESSAMENTO DE DADOS DE RADAR DE PENETRACAO NO SOLO(GPR),INCLUSIVE CORRECAO TOPOGRAFICA,FILTROS,GANHOS E MIGRACAO,ATRAVES DE SOFTWARES PARA ESSE FIM,E A APRESENTACAO DO RELATORIOCOM AS SECOES PROCESSADAS,EM PAPEL E EM MEIO DIGITAL</t>
  </si>
  <si>
    <t>01.004.0130-A</t>
  </si>
  <si>
    <t>01.004.0135-0</t>
  </si>
  <si>
    <t>INTERPRETACAO DE LINHA SISMICA DE REFLEXAO,INCLUSIVE A ANALISE DE SECOES MIGRADAS E NAO MIGRADAS E A APRESENTACAO DO RELATORIO COM AS SECOES INTERPRETADAS,EM PAPEL E EM MEIO DIGITAL</t>
  </si>
  <si>
    <t>01.004.0135-A</t>
  </si>
  <si>
    <t>01.004.0140-0</t>
  </si>
  <si>
    <t>PROCESSAMENTO DE LINHA SISMICA DE REFRACAO,INCLUSIVE CORRECAO TOPOGRAFICA,FILTROS,GANHOS,ANALISES DE VELOCIDADE E MIGRACAO,ATRAVES DE SOFTWARES ESPECIFICOS PARA ESTE FIM,E A APRESENTACAO DO RELATORIO COM AS SECOES PROCESSADAS EM PAPEL E EMMEIO DIGITAL</t>
  </si>
  <si>
    <t>01.004.0140-A</t>
  </si>
  <si>
    <t>01.004.0145-0</t>
  </si>
  <si>
    <t>PROCESSAMENTO E INTERPRETACAO DE LINHA SISMICA DE REFRACAO,INCLUSIVE A APRESENTACAO DE RELATORIO COM AS SECOES PROCESSADAS E INTERPRETADAS,EM PAPEL E EM MEIO DIGITAL</t>
  </si>
  <si>
    <t>01.004.0145-A</t>
  </si>
  <si>
    <t>01.005.0001-0</t>
  </si>
  <si>
    <t>PREPARO MANUAL DE TERRENO,COMPREENDENDO ACERTO,RASPAGEM EVENTUALMENTE ATE 0.30M DE PROFUNDIDADE E AFASTAMENTO LATERAL DOMATERIAL EXCEDENTE,EXCLUSIVE COMPACTACAO</t>
  </si>
  <si>
    <t>01.005.0001-A</t>
  </si>
  <si>
    <t>01.005.0003-0</t>
  </si>
  <si>
    <t>PREPARO MANUAL DE TERRENO,COMPREENDENDO ACERTO,RASPAGEM EVENTUALMENTE ATE 0.30M DE PROFUNDIDADE E AFASTAMENTO LATERAL DOMATERIAL EXCEDENTE,INCLUSIVE COMPACTACAO MECANICA</t>
  </si>
  <si>
    <t>01.005.0003-A</t>
  </si>
  <si>
    <t>01.005.0004-0</t>
  </si>
  <si>
    <t>PREPARO MANUAL DE TERRENO,COMPREENDENDO ACERTO,RASPAGEM EVENTUAL ATE 0.30M DE PROFUNDIDADE E AFASTAMENTO LATERAL DO MATERIAL EXCEDENTE,INCLUSIVE COMPACTACAO MANUAL</t>
  </si>
  <si>
    <t>01.005.0004-A</t>
  </si>
  <si>
    <t>01.005.0005-0</t>
  </si>
  <si>
    <t>ROCADO EM VEGETACAO ESPESSA,COM EMPILHAMENTO LATERAL E QUEIMA DOS RESIDUOS</t>
  </si>
  <si>
    <t>01.005.0005-A</t>
  </si>
  <si>
    <t>01.005.0006-0</t>
  </si>
  <si>
    <t>ROCADO EM VEGETACAO RALA,COM EMPILHAMENTO LATERAL E QUEIMA DOS RESIDUOS</t>
  </si>
  <si>
    <t>01.005.0006-A</t>
  </si>
  <si>
    <t>01.005.0007-0</t>
  </si>
  <si>
    <t>ROCADO A FOICE E MACHADO EM MATA DE PEQUENO PORTE E QUEIMA DOS RESIDUOS SEM DESTOCAMENTO OU REMOCAO</t>
  </si>
  <si>
    <t>01.005.0007-A</t>
  </si>
  <si>
    <t>01.005.0008-0</t>
  </si>
  <si>
    <t>DESTOCAMENTO DE ARVORES DE PORTE MEDIO E RAIZES PROFUNDAS,SEM REMOCAO E AUXILIO MECANICO</t>
  </si>
  <si>
    <t>01.005.0008-A</t>
  </si>
  <si>
    <t>01.005.0009-0</t>
  </si>
  <si>
    <t>ABERTURA DE PICADA,EM ENCOSTA,EM TERRENO DE VEGETACAO DENSA</t>
  </si>
  <si>
    <t>01.005.0009-A</t>
  </si>
  <si>
    <t>01.005.0013-0</t>
  </si>
  <si>
    <t>ABERTURA DE PICADAS EM TERRENO COM VEGETACAO QUE POSSIBILITEO USO APENAS DE FACAO E FOICE</t>
  </si>
  <si>
    <t>KM</t>
  </si>
  <si>
    <t>01.005.0013-A</t>
  </si>
  <si>
    <t>01.005.0014-0</t>
  </si>
  <si>
    <t>ABERTURA DE PICADAS EM TERRENO QUE EXIJA ALEM DO USO DE FACAO E FOICE,TAMBEM MACHADO E MOTOSSERRA</t>
  </si>
  <si>
    <t>01.005.0014-A</t>
  </si>
  <si>
    <t>01.005.0020-0</t>
  </si>
  <si>
    <t>SUAVIZACAO E RECONFORMACAO MANUAL DE TALUDES,COM PEQUENO DESMATAMENTO E ALTURA MEDIA DE 0,50M</t>
  </si>
  <si>
    <t>01.005.0020-A</t>
  </si>
  <si>
    <t>01.005.0021-0</t>
  </si>
  <si>
    <t>SUAVIZACAO E RECONFORMACAO MANUAL DE TALUDES,COM PEQUENO DESMATAMENTO E ALTURA MEDIA DE 1,00M</t>
  </si>
  <si>
    <t>01.005.0021-A</t>
  </si>
  <si>
    <t>01.005.0022-0</t>
  </si>
  <si>
    <t>SUAVIZACAO E RECONFORMACAO MANUAL DE TALUDES,COM PEQUENO DESMATAMENTO E ALTURA MEDIA DE 1,50M</t>
  </si>
  <si>
    <t>01.005.0022-A</t>
  </si>
  <si>
    <t>01.006.0001-0</t>
  </si>
  <si>
    <t>DESTOCAMENTO MECANICO DE TOCOS DE ATE 0,30M DE DIAMETRO</t>
  </si>
  <si>
    <t>01.006.0001-A</t>
  </si>
  <si>
    <t>01.006.0002-0</t>
  </si>
  <si>
    <t>DESTOCAMENTO MECANICO DE TOCOS DE 0,30 A 0,50M DE DIAMETRO</t>
  </si>
  <si>
    <t>01.006.0002-A</t>
  </si>
  <si>
    <t>01.006.0003-0</t>
  </si>
  <si>
    <t>DESTOCAMENTO MECANICO DE TOCOS MAIORES QUE O,50M DE DIAMETRO</t>
  </si>
  <si>
    <t>01.006.0003-A</t>
  </si>
  <si>
    <t>01.006.0004-0</t>
  </si>
  <si>
    <t>DESMATAMENTO E LIMPEZA DE TERRENOS COM TRATOR DE ESTEIRAS COM POTENCIA EM TORNO DE 200CV</t>
  </si>
  <si>
    <t>01.006.0004-A</t>
  </si>
  <si>
    <t>01.006.0010-0</t>
  </si>
  <si>
    <t>REGULARIZACAO DE TERRENO COM TRATOR EM TORNO DE 80CV,COMPREENDENDO ACERTO,RASPAGEM EVENTUALMENTE ATE 0,30M DE PROFUNDIDADE E AFASTAMENTO LATERAL DO MATERIAL EXCEDENTE</t>
  </si>
  <si>
    <t>01.006.0010-A</t>
  </si>
  <si>
    <t>01.007.0010-0</t>
  </si>
  <si>
    <t>MONTAGEM E DESMONTAGEM DE UM CONJUNTO DE BOMBAS PARA ATE 70,00M DE COLETORES (INCLUSIVE ESTES)</t>
  </si>
  <si>
    <t>01.007.0010-A</t>
  </si>
  <si>
    <t>01.007.0020-0</t>
  </si>
  <si>
    <t>CRAVACAO E RETIRADA DE UMA PONTEIRA FILTRANTE</t>
  </si>
  <si>
    <t>01.007.0020-A</t>
  </si>
  <si>
    <t>01.007.0025-0</t>
  </si>
  <si>
    <t>OPERACAO E MANUTENCAO DO SISTEMA,EXCLUSIVE ENERGIA ELETRICA,PELO TEMPO CORRIDO DE EMPREGO NA OBRA</t>
  </si>
  <si>
    <t>DIA</t>
  </si>
  <si>
    <t>01.007.0025-A</t>
  </si>
  <si>
    <t>01.007.0030-0</t>
  </si>
  <si>
    <t>ENERGIA CONSUMIDA PELO SISTEMA,MEDIDA PELA POTENCIA INSTALADA E PELO TEMPO DE FUNCIONAMENTO</t>
  </si>
  <si>
    <t>CV X H</t>
  </si>
  <si>
    <t>01.007.0030-A</t>
  </si>
  <si>
    <t>01.008.0050-0</t>
  </si>
  <si>
    <t>MOBILIZACAO E DESMOBILIZACAO DE EQUIPAMENTO E EQUIPE DE SONDAGEM E PERFURACAO A PERCUSSAO,COM TRANSPORTE ATE 50KM</t>
  </si>
  <si>
    <t>01.008.0050-A</t>
  </si>
  <si>
    <t>01.008.0100-0</t>
  </si>
  <si>
    <t>MOBILIZACAO E DESMOBILIZACAO DE EQUIPAMENTO E EQUIPE DE SONDAGEM E PERFURACAO A PERCUSSAO,COM TRANSPORTE DE 51 A 100KM</t>
  </si>
  <si>
    <t>01.008.0100-A</t>
  </si>
  <si>
    <t>01.008.0200-0</t>
  </si>
  <si>
    <t>MOBILIZACAO E DESMOBILIZACAO DE EQUIPAMENTO E EQUIPE DE SONDAGEM E PERFURACAO A PERCUSSAO,COM TRANSPORTE DE 101 A 200KM</t>
  </si>
  <si>
    <t>01.008.0200-A</t>
  </si>
  <si>
    <t>01.009.0050-0</t>
  </si>
  <si>
    <t>MOBILIZACAO E DESMOBILIZACAO DE EQUIPAMENTO E EQUIPE DE SONDAGEM E PERFURACAO ROTATIVA,COM TRANSPORTE ATE 50KM</t>
  </si>
  <si>
    <t>01.009.0050-A</t>
  </si>
  <si>
    <t>01.009.0100-0</t>
  </si>
  <si>
    <t>MOBILIZACAO E DESMOBILIZACAO DE EQUIPAMENTO E EQUIPE DE SONDAGEM E PERFURACAO ROTATIVA,COM TRANSPORTE DE 51 A 100KM</t>
  </si>
  <si>
    <t>01.009.0100-A</t>
  </si>
  <si>
    <t>01.009.0200-0</t>
  </si>
  <si>
    <t>MOBILIZACAO E DESMOBILIZACAO DE EQUIPAMENTO E EQUIPE DE SONDAGEM E PERFURACAO ROTATIVA,COM TRANSPORTE DE 101 A 200KM</t>
  </si>
  <si>
    <t>01.009.0200-A</t>
  </si>
  <si>
    <t>01.016.0001-0</t>
  </si>
  <si>
    <t>LEVANTAMENTO TOPOGRAFICO,PLANIALTIMETRICO E CADASTRAL,DE TERRENO DE OROGRAFIA ACIDENTADA,VEGETACAO DENSA E EDIFICACAO DENSA (ESCALA 1:500)</t>
  </si>
  <si>
    <t>HA</t>
  </si>
  <si>
    <t>01.016.0001-A</t>
  </si>
  <si>
    <t>01.016.0002-0</t>
  </si>
  <si>
    <t>LEVANTAMENTO TOPOGRAFICO,PLANIALTIMETRICO E CADASTRAL,DE TERRENO DE OROGRAFIA ACIDENTADA,VEGETACAO DENSA E EDIFICACAO MEDIA</t>
  </si>
  <si>
    <t>01.016.0002-A</t>
  </si>
  <si>
    <t>01.016.0003-0</t>
  </si>
  <si>
    <t>LEVANTAMENTO TOPOGRAFICO,PLANIALTIMETRICO E CADASTRAL,DE TERRENO DE OROGRAFIA ACIDENTADA,VEGETACAO DENSA E EDIFICACAO LEVE</t>
  </si>
  <si>
    <t>01.016.0003-A</t>
  </si>
  <si>
    <t>01.016.0004-0</t>
  </si>
  <si>
    <t>LEVANTAMENTO TOPOGRAFICO,PLANIALTIMETRICO E CADASTRAL,DE TERRENO DE OROGRAFIA ACIDENTADA,VEGETACAO RALA E EDIFICACAO DENSA</t>
  </si>
  <si>
    <t>01.016.0004-A</t>
  </si>
  <si>
    <t>01.016.0005-0</t>
  </si>
  <si>
    <t>LEVANTAMENTO TOPOGRAFICO,PLANIALTIMETRICO E CADASTRAL,DE TERRENO DE OROGRAFIA ACIDENTADA,VEGETACAO RALA E EDIFICACAO MEDIA</t>
  </si>
  <si>
    <t>01.016.0005-A</t>
  </si>
  <si>
    <t>01.016.0006-0</t>
  </si>
  <si>
    <t>LEVANTAMENTO TOPOGRAFICO,PLANIALTIMETRICO E CADASTRAL,DE TERRENO DE OROGRAFIA ACIDENTADA,VEGETACAO RALA E EDIFICACAO LEVE</t>
  </si>
  <si>
    <t>01.016.0006-A</t>
  </si>
  <si>
    <t>01.016.0007-0</t>
  </si>
  <si>
    <t>LEVANTAMENTO TOPOGRAFICO,PLANIALTIMETRICO E CADASTRAL,DE TERRENO DE OROGRAFIA NAO ACIDENTADA,VEGETACAO DENSA E EDIFICACAO DENSA</t>
  </si>
  <si>
    <t>01.016.0007-A</t>
  </si>
  <si>
    <t>01.016.0008-0</t>
  </si>
  <si>
    <t>LEVANTAMENTO TOPOGRAFICO,PLANIALTIMETRICO E CADASTRAL,DE TERRENO OROGRAFIA NAO ACIDENTADA,VEGETACAO DENSA E EDIFICACAO MEDIA</t>
  </si>
  <si>
    <t>01.016.0008-A</t>
  </si>
  <si>
    <t>01.016.0009-0</t>
  </si>
  <si>
    <t>LEVANTAMENTO TOPOGRAFICO,PLANIALTIMETRICO E CADASTRAL,DE TERRENO DE OROGRAFIA NAO ACIDENTADA,VEGETACAO DENSA E EDIFICACAO LEVE</t>
  </si>
  <si>
    <t>01.016.0009-A</t>
  </si>
  <si>
    <t>01.016.0010-0</t>
  </si>
  <si>
    <t>LEVANTAMENTO TOPOGRAFICO,PLANIALTIMETRICO E CADASTRAL,DE TERRENO DE OROGRAFIA NAO ACIDENTADA,VEGETACAO RALA E EDIFICACAODENSA</t>
  </si>
  <si>
    <t>01.016.0010-A</t>
  </si>
  <si>
    <t>01.016.0011-0</t>
  </si>
  <si>
    <t>LEVANTAMENTO TOPOGRAFICO,PLANIALTIMETRICO E CADASTRAL,DE TERRENO DE OROGRAFIA NAO ACIDENTADA,VEGETACAO RALA E EDIFICACAOMEDIA</t>
  </si>
  <si>
    <t>01.016.0011-A</t>
  </si>
  <si>
    <t>01.016.0012-0</t>
  </si>
  <si>
    <t>LEVANTAMENTO TOPOGRAFICO,PLANIALTIMETRICO E CADASTRAL,DE TERRENO DE OROGRAFIA NAO ACIDENTADA,VEGETACAO RALA E EDIFICACAOLEVE</t>
  </si>
  <si>
    <t>01.016.0012-A</t>
  </si>
  <si>
    <t>01.016.0020-0</t>
  </si>
  <si>
    <t>DETERMINACAO DE NORTE VERDADEIRO(N.V.)POR OBSERVACAO DIRETADE ALTURA DE SOL,PELO PROCESSO DAS DISTANCIAS ZENITAIS ABSOLUTAS</t>
  </si>
  <si>
    <t>01.016.0020-A</t>
  </si>
  <si>
    <t>01.016.0021-0</t>
  </si>
  <si>
    <t>IMPLANTACAO DE MARCO DE R.N.,EM CONCRETO COM TARUGO METALICO,E DETERMINACAO DE SUA COTA POR TRANSPORTE DE COTA,DE R.N.JAESTABELECIDO.O CUSTO INCLUI ESTE TRANSPORTE ATE A DISTANCIADE 150,00M.ALEM DESTE CUSTO,PAGAR O NIVELAMENTO PELOS CODIGOS 01.016.0050 A 01.016.0052</t>
  </si>
  <si>
    <t>01.016.0021-A</t>
  </si>
  <si>
    <t>01.016.0030-0</t>
  </si>
  <si>
    <t>LANCAMENTO DE LINHA POLIGONAL BASICA,COM PRECISAO DE FECHAMENTO RELATIVA A 1ª ORDEM,USANDO DISTANCIOMETRO ELETRONICO EMTERRENO DE OROGRAFIA ACIDENTADA E VEGETACAO DENSA,PARA POLIGONAIS DE 2ª ORDEM TOMAR 85% DO CUSTO</t>
  </si>
  <si>
    <t>01.016.0030-A</t>
  </si>
  <si>
    <t>01.016.0031-0</t>
  </si>
  <si>
    <t>LANCAMENTO DE LINHA POLIGONAL BASICA,COM PRECISAO DE FECHAMENTO RELATIVA A 1ª ORDEM,USANDO DISTANCIOMETRO ELETRONICO EMTERRENO DE OROGRAFIA ACIDENTADA E VEGETACAO RALA,PARA POLIGONAIS DE 2ª ORDEM TOMAR 85% DO CUSTO</t>
  </si>
  <si>
    <t>01.016.0031-A</t>
  </si>
  <si>
    <t>01.016.0032-0</t>
  </si>
  <si>
    <t>LANCAMENTO DE LINHA POLIGONAL BASICA,COM PRECISAO DE FECHAMENTO RELATIVA A 1ª ORDEM,USANDO DISTANCIOMETRO ELETRONICO EMTERRENO DE OROGRAFIA NAO ACIDENTADA E VEGETACAO DENSA,PARAPOLIGONAIS DE 2ª ORDEM TOMAR 85% DO CUSTO</t>
  </si>
  <si>
    <t>01.016.0032-A</t>
  </si>
  <si>
    <t>01.016.0033-0</t>
  </si>
  <si>
    <t>LANCAMENTO DE LINHA POLIGONAL BASICA,COM PRECISAO DE FECHAMENTO RELATIVA A 1ª ORDEM,USANDO DISTANCIOMETRO ELETRONICO EMTERRENO DE OROGRAFIA NAO ACIDENTADA E VEGETACAO RALA,PARAPOLIGONAIS DE 2ª ORDEM TOMAR 85% DO CUSTO</t>
  </si>
  <si>
    <t>01.016.0033-A</t>
  </si>
  <si>
    <t>01.016.0034-0</t>
  </si>
  <si>
    <t>LANCAMENTO DE LINHA POLIGONAL,COM PRECISAO DE FECHAMENTO RELATIVO A 3ª ORDEM,EM TERRENO DE OROGRAFIA ACIDENTADA E VEGETACAO DENSA</t>
  </si>
  <si>
    <t>01.016.0034-A</t>
  </si>
  <si>
    <t>01.016.0035-0</t>
  </si>
  <si>
    <t>LANCAMENTO DE LINHA POLIGONAL,COM PRECISAO DE FECHAMENTO RELATIVO A 3ª ORDEM,EM TERRENO DE OROGRAFIA ACIDENTADA E VEGETACAO RALA</t>
  </si>
  <si>
    <t>01.016.0035-A</t>
  </si>
  <si>
    <t>01.016.0036-0</t>
  </si>
  <si>
    <t>LANCAMENTO DE LINHA POLIGONAL,COM PRECISAO DE FECHAMENTO RELATIVO A 3ª ORDEM,EM TERRENO DE OROGRAFIA NAO ACIDENTADA E VEGETACAO DENSA</t>
  </si>
  <si>
    <t>01.016.0036-A</t>
  </si>
  <si>
    <t>01.016.0037-0</t>
  </si>
  <si>
    <t>LANCAMENTO DE LINHA POLIGONAL,COM PRECISAO DE FECHAMENTO RELATIVO A 3ª ORDEM,EM TERRENO DE OROGRAFIA NAO ACIDENTADA E VEGETACAO RALA</t>
  </si>
  <si>
    <t>01.016.0037-A</t>
  </si>
  <si>
    <t>01.016.0050-0</t>
  </si>
  <si>
    <t>NIVELAMENTO E CONTRANIVELAMENTO DE LINHA TOPOGRAFICA,EM TERRENO DE OROGRAFIA ACIDENTADA.O CUSTO INCLUI O DESENHO EM ESCALA 1:2000(H) OU 1:1000(H) E 1:200(V) OU 1:100(V)</t>
  </si>
  <si>
    <t>01.016.0050-A</t>
  </si>
  <si>
    <t>01.016.0051-0</t>
  </si>
  <si>
    <t>NIVELAMENTO E CONTRANIVELAMENTO DE LINHA TOPOGRAFICA,EM TERRENO DE OROGRAFIA ONDULADA.O CUSTO INCLUI O DESENHO EM ESCALA1:2000(H) OU 1:1000(H) E 1:200(V) OU 1:100(V)</t>
  </si>
  <si>
    <t>01.016.0051-A</t>
  </si>
  <si>
    <t>01.016.0052-0</t>
  </si>
  <si>
    <t>NIVELAMENTO E CONTRANIVELAMENTO DE LINHA TOPOGRAFICA,EM TERRENO DE OROGRAFIA NAO ACIDENTADA OU EM ESTRADA IMPLANTADA.O CUSTO INCLUI O DESENHO EM ESCALA 1:2000(H) OU 1:1000(H) E 1:200(V) OU 1:100(V)</t>
  </si>
  <si>
    <t>01.016.0052-A</t>
  </si>
  <si>
    <t>01.016.0060-0</t>
  </si>
  <si>
    <t>LEVANTAMENTO DE SECAO TRANSVERSAL EM TERRENO DE OROGRAFIA ACIDENTADA E VEGETACAO DENSA.O EQUIPAMENTO CONSIDERADO E O TEODOLITO,USANDO-SE A ESTADIMETRIA.MEDIDO POR METRO LINEAR DE SECAO.O CUSTO INCLUI DESENHO NA ESCALA 1:200</t>
  </si>
  <si>
    <t>01.016.0060-A</t>
  </si>
  <si>
    <t>01.016.0061-0</t>
  </si>
  <si>
    <t>LEVANTAMENTO DE SECAO TRANSVERSAL EM TERRENO DE OROGRAFIA ACIDENTADA E VEGETACAO RALA.O EQUIPAMENTO CONSIDERADO E O TEODOLITO,USANDO-SE A ESTADIMETRIA.MEDIDO POR METRO LINEAR DE SECAO.O CUSTO INCLUI DESENHO NA ESCALA 1:200</t>
  </si>
  <si>
    <t>01.016.0061-A</t>
  </si>
  <si>
    <t>01.016.0062-0</t>
  </si>
  <si>
    <t>LEVANTAMENTO DE SECAO TRANSVERSAL EM TERRENO DE OROGRAFIA NAO ACIDENTADA E VEGETACAO DENSA.O EQUIPAMENTO CONSIDERADO E ONIVEL.O CUSTO INCLUI DESENHO DE SECAO NA ESCALA 1:200.MEDIDO POR METRO LINEAR DE SECAO</t>
  </si>
  <si>
    <t>01.016.0062-A</t>
  </si>
  <si>
    <t>01.016.0063-0</t>
  </si>
  <si>
    <t>LEVANTAMENTO DE SECAO TRANSVERSAL EM TERRENO DE OROGRAFIA NAO ACIDENTADA E VEGETACAO RALA.O EQUIPAMENTO CONSIDERADO E ONIVEL.O CUSTO INCLUI DESENHO DE SECAO NA ESCALA 1:200.MEDIDOPOR METRO LINEAR DE SECAO</t>
  </si>
  <si>
    <t>01.016.0063-A</t>
  </si>
  <si>
    <t>01.016.0064-0</t>
  </si>
  <si>
    <t>LEVANTAMENTO TOPOGRAFICO PLANIALTIMETRICO E CADASTRAL,EM AREAS DE FAVELAS,EM TERRENOS DE OROGRAFIA NAO ACIDENTADA.ESTAOINCLUIDOS NOS SERVICOS O LEVANTAMENTO DE SOLEIRAS E TESTADASDAS EDIFICACOES</t>
  </si>
  <si>
    <t>01.016.0064-A</t>
  </si>
  <si>
    <t>01.016.0067-0</t>
  </si>
  <si>
    <t>LEVANTAMENTO TOPOGRAFICO PLANIALTIMETRICO E CADASTRAL EXECUTADO EM AREAS DE FAVELAS,EM TERRENOS DE OROGRAFIA ACIDENTADA.ESTAO INCLUIDOS NOS SERVICOS O LEVANTAMENTO DE SOLEIRAS E TESTADAS DAS EDIFICACOES</t>
  </si>
  <si>
    <t>01.016.0067-A</t>
  </si>
  <si>
    <t>01.016.0070-0</t>
  </si>
  <si>
    <t>MOBILIZACAO E DESMOBILIZACAO DE EQUIPE E EQUIPAMENTO DE TOPOGRAFIA COM DESLOCAMENTO SUPERIOR A 20KM,MEDIDO POR KM EXCEDENTE,A PARTIR DA CIDADE DO RIO DE JANEIRO (KM 0 DA AV.BRASIL)</t>
  </si>
  <si>
    <t>01.016.0070-A</t>
  </si>
  <si>
    <t>01.016.0080-0</t>
  </si>
  <si>
    <t>LEVANTAMENTO PLANIALTIMETRICO CADASTRAL DE AREA URBANA OU SUBURBANA,DESTINADA A REGULARIZACAO FUNDIARIA,PROJETOS VIARIOSE DE INFRAESTRUTURA,URBANIZACAO E ASSEMELHADOS,UTILIZANDO POLIGONAL III PAC,DESENHO NA ESCALA DE 1:250 A 1:100 EM AREASMEDIANAMENTE OCUPADAS(ATE 50% DAS QUADRAS)ATE 3000M2</t>
  </si>
  <si>
    <t>01.016.0080-A</t>
  </si>
  <si>
    <t>01.016.0081-0</t>
  </si>
  <si>
    <t>LEVANTAMENTO PLANIALTIMETRICO CADASTRAL DE AREA URBANA OU SUBURBANA,DESTINADA A REGULARIZACAO FUNDIARIA,PROJETOS VIARIOSE DE INFRAESTRUTURA,URBANIZACAO E ASSEMELHADOS,UTILIZANDO POLIGONAL III PAC,DESENHO NA ESCALA DE 1:250 A 1:100 EM AREASMEDIANAMENTE OCUPADAS(ATE 50% DAS QUADRAS)EM AREAS DE 3001 ATE 10000M2</t>
  </si>
  <si>
    <t>01.016.0081-A</t>
  </si>
  <si>
    <t>01.016.0082-0</t>
  </si>
  <si>
    <t>LEVANTAMENTO PLANIALTIMETRICO CADASTRAL DE AREA URBANA OU SUBURBANA,DESTINADA A REGULARIZACAO FUNDIARIA,PROJETOS VIARIOSE DE INFRAESTRUTURA,URBANIZAZAO E ASSEMELHADOS,UTILIZANDO POLIGONAL III PAC,DESENHO NA ESCALA DE 1:250 A 1:100 EM AREASMEDIANAMENTE OCUPADAS(ATE 50% DAS QUADRAS),EM AREAS ACIMA DE10000M2</t>
  </si>
  <si>
    <t>01.016.0082-A</t>
  </si>
  <si>
    <t>01.016.0083-0</t>
  </si>
  <si>
    <t>LEVANTAMENTO PLANIALTIMETRICO CADASTRAL DE AREA URBANA OU SUBURBANA,DESTINADA A REGULARIZACAO FUNDIARIA,PROJETOS VIARIOSE DE INFRAESTRUTURA,URBANIZACAO E ASSEMELHADOS,UTILIZANDO POLIGONAL III PAC,DESENHO NA ESCALA DE 1:250 A 1:100,EM AREASDENSAMENTE OCUPADAS(ACIMA DE 50% DE QUADRAS)ATE 2000M2</t>
  </si>
  <si>
    <t>01.016.0083-A</t>
  </si>
  <si>
    <t>01.016.0084-0</t>
  </si>
  <si>
    <t>LEVANTAMENTO PLANIALTIMETRICO CADASTRAL DE AREA URBANA OU SUBURBANA,DESTINADA A REGULARIZACAO FUNDIARIA,PROJETOS VIARIOSE DE INFRAESTRUTURA,URBANIZACAO E ASSEMELHADOS,UTILIZANDO POLIGONAL III PAC,DESENHO NA ESCALA DE 1:250 A 1:100,EM AREASDENSAMENTE OCUPADAS(ACIMA DE 50% DE QUADRAS),EM AREAS DE 2001 ATE 10000M2</t>
  </si>
  <si>
    <t>01.016.0084-A</t>
  </si>
  <si>
    <t>01.016.0085-0</t>
  </si>
  <si>
    <t>LEVANTAMENTO PLANIALTIMETRICO CADASTRAL DE AREA URBANA OU SUBURBANA,DESTINADA A REGULARIZACAO FUNDIARIA,PROJETOS VIARIOSE DE INFRAESTRUTURA,URBANIZACAO E ASSEMELHADOS,UTILIZANDO POLIGONAL III PAC,DESENHO NA ESCALA DE 1:250 A 1:100,EM AREASDENSAMENTE OCUPADAS(ACIMA DE 50% DE QUADRAS),EM AREAS ACIMADE 10000M2</t>
  </si>
  <si>
    <t>01.016.0085-A</t>
  </si>
  <si>
    <t>01.016.0086-0</t>
  </si>
  <si>
    <t>LEVANTAMENTO PLANIALTIMETRICO CADASTRAL DE AREA RURAL,DESTINADO A PROJETOS VIARIOS,DE SANEAMENTO,DUTOS,LINHAS DE TRANSMISSAO,ETC,EXECUTADOS COM POLIGONAL CLASSE II PAC,COMPREENDENDO CALCULOS E DESENHOS NA ESCALA DE 1:2000 ATE 1:500 EM AREASATE 1HA</t>
  </si>
  <si>
    <t>01.016.0086-A</t>
  </si>
  <si>
    <t>01.016.0087-0</t>
  </si>
  <si>
    <t>LEVANTAMENTO PLANIALTIMETRICO CADASTRAL DE AREA RURAL,DESTINADO A PROJETOS VIARIOS,DE SANEAMENTO,DUTOS,LINHAS DE TRANSMISSAO,ETC,EXECUTADOS COM POLIGONAL CLASSE II PAC,COMPREENDENDO CALCULOS E DESENHOS NA ESCALA DE 1:2000 ATE 1:500 EM AREASACIMA DE 1HA</t>
  </si>
  <si>
    <t>01.016.0087-A</t>
  </si>
  <si>
    <t>01.016.0090-0</t>
  </si>
  <si>
    <t>LEVANTAMENTO TOPOGRAFICO POR BATIMETRIA,SERVICOS DE CAMPO EESCRITORIO,COM SECOES DE LEVANTAMENTO EQUIDISTANTE DE ATE 20METROS,INCLUSIVE TRANSPORTE DO PESSOAL,COM AREA DE ATE 10 HA (ESCALA 1:500)</t>
  </si>
  <si>
    <t>01.016.0090-A</t>
  </si>
  <si>
    <t>01.016.0092-0</t>
  </si>
  <si>
    <t>LEVANTAMENTO FOTOGRAFICO DE ASPECTO DE AREA URBANA,COM IMPRESSAO COLORIDA</t>
  </si>
  <si>
    <t>01.016.0092-A</t>
  </si>
  <si>
    <t>01.016.0100-0</t>
  </si>
  <si>
    <t>LEVANTAMENTO TOPOGRAFICO,PLANIALTIMETRICO CADASTRAL DE AREASDE LOGRADOUROS PUBLICOS,COMPREENDENDO NIVELAMENTO DO EIXO DE LOGRADOUROS,COM COTAS DE TAMPOES DE POCOS DE VISITA,COTASDE SOLEIRAS DE EDIFICACOES E/OU TERRENOS,LEVANTAMENTO DE POSTEACAO,ARVORES,ETC</t>
  </si>
  <si>
    <t>01.016.0100-A</t>
  </si>
  <si>
    <t>01.016.0150-0</t>
  </si>
  <si>
    <t>IMPLANTACAO DE POLIGONAL PELO PERIMETRO DE AREA DE ENCOSTA ASER LEVANTADA,LOCADA EM RELACAO A MARCOS TOPOGRAFICOS(EXCLUINDO ESTES),TERRENO DE VEGETACAO LEVE</t>
  </si>
  <si>
    <t>01.016.0150-A</t>
  </si>
  <si>
    <t>01.016.0152-0</t>
  </si>
  <si>
    <t>IMPLANTACAO DE POLIGONAL PELO PERIMETRO DE AREA DE ENCOSTA ASER LEVANTADA,LOCADA EM RELACAO A MARCOS TOPOGRAFICOS(EXCLUINDO ESTES),TERRENO DE VEGETACAO DENSA</t>
  </si>
  <si>
    <t>01.016.0152-A</t>
  </si>
  <si>
    <t>01.016.0155-0</t>
  </si>
  <si>
    <t>MARCOS TOPOGRAFICOS DE CONCRETO COM PINO DE REFERENCIA,EM ENCOSTA.FORNECIMENTO E COLOCACAO</t>
  </si>
  <si>
    <t>01.016.0155-A</t>
  </si>
  <si>
    <t>01.016.0160-0</t>
  </si>
  <si>
    <t>EXECUCAO DE PERFIS TOPOGRAFICOS,EM ENCOSTAS COM LEVANTAMENTODE DETALHES,TERRENO DE VEGETACAO LEVE,INCLUINDO SERVICOS DECAMPO,DE ESCRITORIO E APRESENTACAO DE DESENHOS</t>
  </si>
  <si>
    <t>01.016.0160-A</t>
  </si>
  <si>
    <t>01.016.0165-0</t>
  </si>
  <si>
    <t>EXECUCAO DE PERFIS TOPOGRAFICOS,EM ENCOSTAS COM LEVANTAMENTODE DETALHES,TERRENO DE VEGETACAO DENSA,INCLUINDO SERVICOS DE CAMPO,DE ESCRITORIO E APRESENTACAO DE DESENHOS</t>
  </si>
  <si>
    <t>01.016.0165-A</t>
  </si>
  <si>
    <t>01.016.0190-0</t>
  </si>
  <si>
    <t>LEVANTAMENTO TOPOGRAFICO PLANIALTIMETRICO, EM AREAS DE RECUPERACAO DE LOGRADOUROS PUBLICOS</t>
  </si>
  <si>
    <t>01.016.0190-A</t>
  </si>
  <si>
    <t>01.016.0200-0</t>
  </si>
  <si>
    <t>LEVANTAMENTO TOPOGRAFICO PLANIALTIMETRICO E CADASTRAL,COM CURVAS DE NIVEL A CADA 1,00M,CONSIDERANDO TERRENO DE OROGRAFIAACIDENTADA,VEGETACAO DENSA E EDIFICACAO LEVE.CUSTO PARA AREA ATE 5000M2 (ESCALA 1:250/500)</t>
  </si>
  <si>
    <t>01.016.0200-A</t>
  </si>
  <si>
    <t>01.016.0201-0</t>
  </si>
  <si>
    <t>LEVANTAMENTO TOPOGRAFICO PLANIALTIMETRICO E CADASTRAL,COM CURVAS DE NIVEL A CADA 1,00M,CONSIDERANDO TERRENO DE OROGRAFIAACIDENTADA,VEGETACAO DENSA E EDIFICACAO MEDIA.CUSTO PARA AREA ATE 5000M2 (ESCALA 1:250/500)</t>
  </si>
  <si>
    <t>01.016.0201-A</t>
  </si>
  <si>
    <t>01.016.0202-0</t>
  </si>
  <si>
    <t>LEVANTAMENTO TOPOGRAFICO PLANIALTIMETRICO E CADASTRAL,COM CURVAS DE NIVEL A CADA 1,00M,CONSIDERANDO TERRENO DE OROGRAFIAACIDENTADA,VEGETACAO DENSA E EDIFICACAO DENSA.CUSTO PARA AREA ATE 5000M2 (ESCALA 1:250/500)</t>
  </si>
  <si>
    <t>01.016.0202-A</t>
  </si>
  <si>
    <t>01.016.0203-0</t>
  </si>
  <si>
    <t>LEVANTAMENTO TOPOGRAFICO PLANIALTIMETRICO E CADASTRAL,COM CURVAS DE NIVEL A CADA 1,00M,CONSIDERANDO TERRENO DE OROGRAFIAACIDENTADA,VEGETACAO RALA E EDIFICACAO LEVE.CUSTO PARA AREAATE 5000M2 (ESCALA 1:250/500)</t>
  </si>
  <si>
    <t>01.016.0203-A</t>
  </si>
  <si>
    <t>01.016.0204-0</t>
  </si>
  <si>
    <t>LEVANTAMENTO TOPOGRAFICO PLANIALTIMETRICO E CADASTRAL,COM CURVAS DE NIVEL A CADA 1,00M,CONSIDERANDO TERRENO DE OROGRAFIAACIDENTADA,VEGETACAO RALA E EDIFICACAO MEDIA.CUSTO PARA AREA ATE 5000M2 (ESCALA 1:250/500)</t>
  </si>
  <si>
    <t>01.016.0204-A</t>
  </si>
  <si>
    <t>01.016.0205-0</t>
  </si>
  <si>
    <t>LEVANTAMENTO TOPOGRAFICO PLANIALTIMETRICO E CADASTRAL,COM CURVAS DE NIVEL A CADA 1,00M,CONSIDERANDO TERRENO DE OROGRAFIAACIDENTADA,VEGETACAO RALA E EDIFICACAO DENSA.CUSTO PARA AREA ATE 5000M2 (ESCALA 1:250/500)</t>
  </si>
  <si>
    <t>01.016.0205-A</t>
  </si>
  <si>
    <t>01.016.0206-0</t>
  </si>
  <si>
    <t>LEVANTAMENTO TOPOGRAFICO PLANIALTIMETRICO E CADASTRAL,COM CURVAS DE NIVEL A CADA 1,00M,CONSIDERANDO TERRENO DE OROGRAFIANAO ACIDENTADA,VEGETACAO DENSA E EDIFICACAO LEVE.CUSTO PARAAREA ATE 5000M2 (ESCALA 1:250/500)</t>
  </si>
  <si>
    <t>01.016.0206-A</t>
  </si>
  <si>
    <t>01.016.0207-0</t>
  </si>
  <si>
    <t>LEVANTAMENTO TOPOGRAFICO PLANIALTIMETRICO E CADASTRAL,COM CURVAS DE NIVEL A CADA 1,00M,CONSIDERANDO TERRENO DE OROGRAFIANAO ACIDENTADA,VEGETACAO DENSA E EDIFICACAO MEDIA.CUSTO PARAAREA ATE 5000M2 (ESCALA 1:250/500)</t>
  </si>
  <si>
    <t>01.016.0207-A</t>
  </si>
  <si>
    <t>01.016.0208-0</t>
  </si>
  <si>
    <t>LEVANTAMENTO TOPOGRAFICO PLANIALTIMETRICO E CADASTRAL,COM CURVAS DE NIVEL A CADA 1,00M,CONSIDERANDO TERRENO DE OROGRAFIANAO ACIDENTADA,VEGETACAO DENSA E EDIFICACAO DENSA.CUSTO PARA AREA ATE 5000M2 (ESCALA 1:250/500)</t>
  </si>
  <si>
    <t>01.016.0208-A</t>
  </si>
  <si>
    <t>01.016.0209-0</t>
  </si>
  <si>
    <t>LEVANTAMENTO TOPOGRAFICO PLANIALTIMETRICO E CADASTRAL,COM CURVAS DE NIVEL A CADA 1,00M,CONSIDERANDO TERRENO DE OROGRAFIANAO ACIDENTADA,VEGETACAO RALA E EDIFICACAO LEVE.CUSTO PARAAREA ATE 5000M2 (ESCALA 1:250/500)</t>
  </si>
  <si>
    <t>01.016.0209-A</t>
  </si>
  <si>
    <t>01.016.0210-0</t>
  </si>
  <si>
    <t>LEVANTAMENTO TOPOGRAFICO PLANIALTIMETRICO E CADASTRAL,COM CURVAS DE NIVEL A CADA 1,00M,CONSIDERANDO TERRENO DE OROGRAFIANAO ACIDENTADA,VEGETACAO RALA E EDIFICACAO MEDIA.CUSTO PARAAREA ATE 5000M2 (ESCALA 1:250/500)</t>
  </si>
  <si>
    <t>01.016.0210-A</t>
  </si>
  <si>
    <t>01.016.0211-0</t>
  </si>
  <si>
    <t>LEVANTAMENTO TOPOGRAFICO PLANIALTIMETRICO E CADASTRAL,COM CURVAS DE NIVEL A CADA 1,00M,CONSIDERANDO TERRENO DE OROGRAFIANAO ACIDENTADA,VEGETACAO RALA E EDIFICACAO DENSA.CUSTO PARAAREA ATE 5000M2 (ESCALA 1:250/500)</t>
  </si>
  <si>
    <t>01.016.0211-A</t>
  </si>
  <si>
    <t>01.016.0220-0</t>
  </si>
  <si>
    <t>LEVANTAMENTO TOPOGRAFICO PLANIALTIMETRICO E CADASTRAL,COM CURVAS DE NIVEL A CADA 1,00M,CONSIDERANDO TERRENO DE OROGRAFIAACIDENTADA,VEGETACAO DENSA E EDIFICACAO LEVE.CUSTO PARA AREA DE 5000 A 10000M2 (ESCALA 1:200/500)</t>
  </si>
  <si>
    <t>01.016.0220-A</t>
  </si>
  <si>
    <t>01.016.0221-0</t>
  </si>
  <si>
    <t>LEVANTAMENTO TOPOGRAFICO PLANIALTIMETRICO E CADASTRAL,COM CURVAS DE NIVEL A CADA 1,00M,CONSIDERANDO TERRENO DE OROGRAFIAACIDENTADA,VEGETACAO DENSA E EDIFICACAO MEDIA.CUSTO PARA AREA DE 5000 A 10000M2 (ESCALA 1:250/500)</t>
  </si>
  <si>
    <t>01.016.0221-A</t>
  </si>
  <si>
    <t>01.016.0222-0</t>
  </si>
  <si>
    <t>LEVANTAMENTO TOPOGRAFICO PLANIALTIMETRICO E CADASTRAL,COM CURVAS DE NIVEL A CADA 1,00M,CONSIDERANDO TERRENO DE OROGRAFIAACIDENTADA,VEGETACAO DENSA E EDIFICACAO DENSA.CUSTO PARA AREA DE 5000 A 10000M2 (ESCALA 1:250/500)</t>
  </si>
  <si>
    <t>01.016.0222-A</t>
  </si>
  <si>
    <t>01.016.0223-0</t>
  </si>
  <si>
    <t>LEVANTAMENTO TOPOGRAFICO PLANIALTIMETRICO E CADASTRAL,COM CURVAS DE NIVEL A CADA 1,00M,CONSIDERANDO TERRENO DE OROGRAFIAACIDENTADA,VEGETACAO RALA E EDIFICACAO LEVE.CUSTO PARA AREADE 5000 A 10000M2 (ESCALA 1:250/500)</t>
  </si>
  <si>
    <t>01.016.0223-A</t>
  </si>
  <si>
    <t>01.016.0224-0</t>
  </si>
  <si>
    <t>LEVANTAMENTO TOPOGRAFICO PLANIALTIMETRICO E CADASTRAL,COM CURVAS DE NIVEL A CADA 1,00M,CONSIDERANDO TERRENO DE OROGRAFIAACIDENTADA,VEGETACAO RALA E EDIFICACAO MEDIA.CUSTO PARA AREA DE 5000 A 10000M2 (ESCALA 1:250/500)</t>
  </si>
  <si>
    <t>01.016.0224-A</t>
  </si>
  <si>
    <t>01.016.0225-0</t>
  </si>
  <si>
    <t>LEVANTAMENTO TOPOGRAFICO PLANIALTIMETRICO E CADASTRAL,COM CURVAS DE NIVEL A CADA 1,00M,CONSIDERANDO TERRENO DE OROGRAFIAACIDENTADA,VEGETACAO RALA E EDIFICACAO DENSA.CUSTO PARA AREA DE 5000 A 10000M2 (ESCALA 1:250/500)</t>
  </si>
  <si>
    <t>01.016.0225-A</t>
  </si>
  <si>
    <t>01.016.0226-0</t>
  </si>
  <si>
    <t>LEVANTAMENTO TOPOGRAFICO PLANIALTIMETRICO E CADASTRAL,COM CURVAS DE NIVEL A CADA 1,00M,CONSIDERANDO TERRENO DE OROGRAFIANAO ACIDENTADA,VEGETACAO DENSA E EDIFICACAO LEVE.CUSTO PARAAREA DE 5000 A 10000M2 (ESCALA 1:250/500)</t>
  </si>
  <si>
    <t>01.016.0226-A</t>
  </si>
  <si>
    <t>01.016.0227-0</t>
  </si>
  <si>
    <t>LEVANTAMENTO TOPOGRAFICO PLANIALTIMETRICO E CADASTRAL,COM CURVAS DE NIVEL A CADA 1,00M,CONSIDERANDO TERRENO DE OROGRAFIANAO ACIDENTADA,VEGETACAO DENSA E EDIFICACAO MEDIA.CUSTO PARA AREA DE 5000 A 10000M2 (ESCALA 1:250/500)</t>
  </si>
  <si>
    <t>01.016.0227-A</t>
  </si>
  <si>
    <t>01.016.0228-0</t>
  </si>
  <si>
    <t>LEVANTAMENTO TOPOGRAFICO PLANIALTIMETRICO E CADASTRAL,COM CURVAS DE NIVEL A CADA 1,00M,CONSIDERANDO TERRENO DE OROGRAFIANAO ACIDENTADA,VEGETACAO DENSA E EDIFICACAO DENSA.CUSTO PARA AREA DE 5000 A 10000M2 (ESCALA 1:250/500)</t>
  </si>
  <si>
    <t>01.016.0228-A</t>
  </si>
  <si>
    <t>01.016.0229-0</t>
  </si>
  <si>
    <t>LEVANTAMENTO TOPOGRAFICO PLANIALTIMETRICO E CADASTRAL,COM CURVAS DE NIVEL A CADA 1,00M,CONSIDERANDO TERRENO DE OROGRAFIANAO ACIDENTADA,VEGETACAO RALA E EDIFICACAO LEVE.CUSTO PARAAREA DE 5000 A 10000M2 (ESCALA 1:250/500)</t>
  </si>
  <si>
    <t>01.016.0229-A</t>
  </si>
  <si>
    <t>01.016.0230-0</t>
  </si>
  <si>
    <t>LEVANTAMENTO TOPOGRAFICO PLANIALTIMETRICO E CADASTRAL,COM CURVAS DE NIVEL A CADA 1,00M,CONSIDERANDO TERRENO DE OROGRAFIANAO ACIDENTADA,VEGETACAO RALA E EDIFICACAO MEDIA.CUSTO PARAAREA DE 5000 A 10000M2 (ESCALA 1:250/500)</t>
  </si>
  <si>
    <t>01.016.0230-A</t>
  </si>
  <si>
    <t>01.016.0231-0</t>
  </si>
  <si>
    <t>LEVANTAMENTO TOPOGRAFICO PLANIALTIMETRICO E CADASTRAL,COM CURVAS DE NIVEL A CADA 1,00M,CONSIDERANDO TERRENO DE OROGRAFIANAO ACIDENTADA,VEGETACAO RALA E EDIFICACAO DENSA.CUSTO PARAAREA DE 5000 A 10000M2 (ESCALA 1:250/500)</t>
  </si>
  <si>
    <t>01.016.0231-A</t>
  </si>
  <si>
    <t>01.016.0240-0</t>
  </si>
  <si>
    <t>LEVANTAMENTO TOPOGRAFICO PLANIALTIMETRICO E CADASTRAL,COM CURVAS DE NIVEL A CADA 1,00M,CONSIDERANDO TERRENO DE OROGRAFIAACIDENTADA,VEGETACAO DENSA E EDIFICACAO LEVE.CUSTO PARA AREA DE 10000 A 20000M2 (ESCALA 1:250/500)</t>
  </si>
  <si>
    <t>01.016.0240-A</t>
  </si>
  <si>
    <t>01.016.0241-0</t>
  </si>
  <si>
    <t>LEVANTAMENTO TOPOGRAFICO PLANIALTIMETRICO E CADASTRAL,COM CURVAS DE NIVEL A CADA 1,00M,CONSIDERANDO TERRENO DE OROGRAFIAACIDENTADA,VEGETACAO DENSA E EDIFICACAO MEDIA.CUSTO PARA AREA DE 10000 A 20000M2 (ESCALA 1:250/500)</t>
  </si>
  <si>
    <t>01.016.0241-A</t>
  </si>
  <si>
    <t>01.016.0242-0</t>
  </si>
  <si>
    <t>LEVANTAMENTO TOPOGRAFICO PLANIALTIMETRICO E CADASTRAL,COM CURVAS DE NIVEL A CADA 1,00M,CONSIDERANDO TERRENO DE OROGRAFIAACIDENTADA,VEGETACAO DENSA E EDIFICACAO DENSA.CUSTO PARA AREA DE 10000 A 20000M2 (ESCALA 1:250/500)</t>
  </si>
  <si>
    <t>01.016.0242-A</t>
  </si>
  <si>
    <t>01.016.0243-0</t>
  </si>
  <si>
    <t>LEVANTAMENTO TOPOGRAFICO PLANIALTIMETRICO E CADASTRAL,COM CURVAS DE NIVEL A CADA 1,00M,CONSIDERANDO TERRENO DE OROGRAFIAACIDENTADA,VEGETACAO RALA E EDIFICACAO LEVE.CUSTO PARA AREADE 10000 A 20000M2 (ESCALA 1:250/500)</t>
  </si>
  <si>
    <t>01.016.0243-A</t>
  </si>
  <si>
    <t>01.016.0244-0</t>
  </si>
  <si>
    <t>LEVANTAMENTO TOPOGRAFICO PLANIALTIMETRICO E CADASTRAL,COM CURVAS DE NIVEL A CADA 1,00M,CONSIDERANDO TERRENO DE OROGRAFIAACIDENTADA,VEGETACAO RALA E EDIFICACAO MEDIA.CUSTO PARA AREA DE 10000 A 20000M2 (ESCALA 1:250/500)</t>
  </si>
  <si>
    <t>01.016.0244-A</t>
  </si>
  <si>
    <t>01.016.0245-0</t>
  </si>
  <si>
    <t>LEVANTAMENTO TOPOGRAFICO PLANIALTIMETRICO E CADASTRAL,COM CURVAS DE NIVEL A CADA 1,00M,CONSIDERANDO TERRENO DE OROGRAFIAACIDENTADA,VEGETACAO RALA E EDIFICACAO DENSA.CUSTO PARA AREA DE 10000 A 20000M2 (ESCALA 1:250/500)</t>
  </si>
  <si>
    <t>01.016.0245-A</t>
  </si>
  <si>
    <t>01.016.0246-0</t>
  </si>
  <si>
    <t>LEVANTAMENTO TOPOGRAFICO PLANIALTIMETRICO E CADASTRAL,COM CURVAS DE NIVEL A CADA 1,00M,CONSIDERANDO TERRENO DE OROGRAFIANAO ACIDENTADA,VEGETACAO DENSA E EDIFICACAO LEVE.CUSTO PARAAREA DE 10000 ATE 20000M2 (ESCALA 1:250/500)</t>
  </si>
  <si>
    <t>01.016.0246-A</t>
  </si>
  <si>
    <t>01.016.0247-0</t>
  </si>
  <si>
    <t>LEVANTAMENTO TOPOGRAFICO PLANIALTIMETRICO E CADASTRAL,COM CURVAS DE NIVEL A CADA 1,00M,CONSIDERANDO TERRENO DE OROGRAFIANAO ACIDENTADA,VEGETACAO DENSA E EDIFICACAO MEDIA.CUSTO PARA AREA DE 10000 A 20000M2 (ESCALA 1:250/500)</t>
  </si>
  <si>
    <t>01.016.0247-A</t>
  </si>
  <si>
    <t>01.016.0248-0</t>
  </si>
  <si>
    <t>LEVANTAMENTO TOPOGRAFICO PLANIALTIMETRICO E CADASTRAL,COM CURVAS DE NIVEL A CADA 1,00M,CONSIDERANDO TERRENO DE OROGRAFIANAO ACIDENTADA,VEGETACAO DENSA E EDIFICACAO DENSA.CUSTO PARA AREA DE 10000 A 20000M2 (ESCALA 1:250/500)</t>
  </si>
  <si>
    <t>01.016.0248-A</t>
  </si>
  <si>
    <t>01.016.0249-0</t>
  </si>
  <si>
    <t>LEVANTAMENTO TOPOGRAFICO PLANIALTIMETRICO E CADASTRAL,COM CURVAS DE NIVEL A CADA 1,00M,CONSIDERANDO TERRENO DE OROGRAFIANAO ACIDENTADA,VEGETACAO RALA E EDIFICACAO LEVE.CUSTO PARAAREA DE 10000 A 20.000M2 (ESCALA 1:250/500)</t>
  </si>
  <si>
    <t>01.016.0249-A</t>
  </si>
  <si>
    <t>01.016.0250-0</t>
  </si>
  <si>
    <t>LEVANTAMENTO TOPOGRAFICO PLANIALTIMETRICO E CADASTRAL,COM CURVAS DE NIVEL A CADA 1,00M,CONSIDERANDO TERRENO DE OROGRAFIANAO ACIDENTADA,VEGETACAO RALA E EDIFICACAO MEDIA.CUSTO PARAAREA DE 10000 A 20000M2 (ESCALA 1:250/500)</t>
  </si>
  <si>
    <t>01.016.0250-A</t>
  </si>
  <si>
    <t>01.016.0251-0</t>
  </si>
  <si>
    <t>LEVANTAMENTO TOPOGRAFICO PLANIALTIMETRICO E CADASTRAL,COM CURVAS DE NIVEL A CADA 1,00M,CONSIDERANDO TERRENO DE OROGRAFIANAO ACIDENTADA,VEGETACAO RALA E EDIFICACAO DENSA.CUSTO PARAAREA DE 10000 A 20000M2 (ESCALA 1:250/500)</t>
  </si>
  <si>
    <t>01.016.0251-A</t>
  </si>
  <si>
    <t>01.017.0001-0</t>
  </si>
  <si>
    <t>LOCACAO DE PROJETO DE ESTRADAS,EXECUTADAS DE ACORDO COM A INSTRUCAO IT-28/80 DO DER-RJ,INCLUSIVE NIVELAMENTO E SECOES TRANSVERSAIS E DELIMITACAO DAS LINHAS DEMARCADORAS DE FAIXA DEDOMINIO,EM TERRENO DE OROGRAFIA ACIDENTADA E VEGETACAO DENSA</t>
  </si>
  <si>
    <t>01.017.0001-A</t>
  </si>
  <si>
    <t>01.017.0002-0</t>
  </si>
  <si>
    <t>LOCACAO DE PROJETO DE ESTRADAS,EXECUTADAS DE ACORDO COM A INSTRUCAO IT-28/80 DO DER-RJ,INCLUSIVE NIVELAMENTO E SECOES TRANSVERSAIS E DELIMITACAO DAS LINHAS DEMARCADORAS DE FAIXA DEDOMINIO,EM TERRENO DE OROGRAFIA ACIDENTADA E VEGETACAO LEVE</t>
  </si>
  <si>
    <t>01.017.0002-A</t>
  </si>
  <si>
    <t>01.017.0003-0</t>
  </si>
  <si>
    <t>LOCACAO DE PROJETO DE ESTRADAS,EXECUTADAS DE ACORDO COM A INSTRUCAO IT-28/80 DO DER-RJ,INCLUSIVE NIVELAMENTO E SECOES TRANSVERSAIS E DELIMITACAO DAS LINHAS DEMARCADORAS DE FAIXA DEDOMINIO,EM TERRENO DE OROGRAFIA NAO ACIDENTADA E VEGETACAODENSA</t>
  </si>
  <si>
    <t>01.017.0003-A</t>
  </si>
  <si>
    <t>01.017.0004-0</t>
  </si>
  <si>
    <t>LOCACAO DE PROJETO DE ESTRADAS,EXECUTADAS DE ACORDO COM A INSTRUCAO IT-28/80 DO DER-RJ,INCLUSIVE NIVELAMENTO E SECOES TRANSVERSAIS E DELIMITACAO DAS LINHAS DEMARCADORAS DE FAIXA DEDOMINIO,EM TERRENO DE OROGRAFIA NAO ACIDENTADA E VEGETACAOLEVE</t>
  </si>
  <si>
    <t>01.017.0004-A</t>
  </si>
  <si>
    <t>01.017.0005-0</t>
  </si>
  <si>
    <t>RELOCACAO DE PROJETO DE ESTRADA EXISTENTE EXECUTADA DE ACORDO COM A INSTRUCAO IT-28/80 DO DER-RJ,INCLUSIVE NIVELAMENTO ESECOES TRANSVERSAIS PARA TRAFEGO COM VOLUME MEDIO DIARIO MENOR QUE 500 VEICULOS/DIA</t>
  </si>
  <si>
    <t>01.017.0005-A</t>
  </si>
  <si>
    <t>01.017.0010-0</t>
  </si>
  <si>
    <t>SERVICOS TOPOGRAFICOS PARA RESTAURACAO DE RODOVIAS,DE ACORDOCOM A INSTRUCAO IT-55/83 DO DER-RJ,COMPREENDENDO RELOCACAO,NIVELAMENTO,SECOES TRANSVERSAIS,IMPLANTACAO DE MARCOS,CADASTRO DE OBRAS DE ARTE CORRENTE,ELEMENTOS DE DRENAGEM,CONDICOESDE SUPERFICIE DA PISTA E INTERSECOES,PARA VOLUME MEDIO DIARIO ATE 1000 VEICULOS/DIA</t>
  </si>
  <si>
    <t>01.017.0010-A</t>
  </si>
  <si>
    <t>01.018.0001-A</t>
  </si>
  <si>
    <t>01.018.0002-0</t>
  </si>
  <si>
    <t>LOCACAO DE OBRA COM APARELHO TOPOGRAFICO SOBRE CERCA DE MARCACAO,INCLUSIVE CONSTRUCAO DESTA E SUA PRE-LOCACAO E O FORNECIMENTO DO MATERIAL E TENDO POR MEDICAO O PERIMETRO A CONSTRUIR</t>
  </si>
  <si>
    <t>01.018.0002-A</t>
  </si>
  <si>
    <t>01.019.0010-0</t>
  </si>
  <si>
    <t>LEVANTAMENTO CADASTRAL GEOMETRICO DE IMOVEIS COM AREA ATE 1500M2</t>
  </si>
  <si>
    <t>01.019.0010-A</t>
  </si>
  <si>
    <t>01.019.0012-0</t>
  </si>
  <si>
    <t>LEVANTAMENTO CADASTRAL GEOMETRICO DE IMOVEIS COM AREA ENTRE1501 E 3000M2. ESTE ITEM DEVE SER UTILIZADO COMO COMPLEMENTODO ANTERIOR</t>
  </si>
  <si>
    <t>01.019.0012-A</t>
  </si>
  <si>
    <t>01.019.0015-0</t>
  </si>
  <si>
    <t>LEVANTAMENTO CADASTRAL GEOMETRICO DE IMOVEIS COM AREA ACIMADE 3000M2. ESTE ITEM DEVE SER UTILIZADO COMO COMPLEMENTO DOSANTERIORES</t>
  </si>
  <si>
    <t>01.019.0015-A</t>
  </si>
  <si>
    <t>01.019.0040-0</t>
  </si>
  <si>
    <t>LEVANTAMENTO CADASTRAL DAS PROFUNDIDADES DOS TUBOS E GALERIAS QUE CONCORREM EM UM POCO DE VISITA,PROFUNDIDADES ESTAS,MEDIDAS A REGUA E REFERENCIADAS A COTA DA TAMPA DO POCO-POCO ENCONTRADO EM CONDICOES DE LIMPEZA QUE PERMITAM A LEITURA IMEDIATA</t>
  </si>
  <si>
    <t>01.019.0040-A</t>
  </si>
  <si>
    <t>01.019.0045-0</t>
  </si>
  <si>
    <t>LEVANTAMENTO CADASTRAL DAS PROFUNDIDADES DOS TUBOS E GALERIAS QUE CONCORREM EM UM POCO DE VISITA,PROFUNDIDADES ESTAS,MEDIDAS A REGUA E REFERENCIADAS A COTA DA TAMPA DO POCO-POCO ENCONTRADO INUNDADO TENDO QUE SER ESGOTADO ANTES QUE SE POSSAFAZER A LEITURA</t>
  </si>
  <si>
    <t>01.019.0045-A</t>
  </si>
  <si>
    <t>01.019.0050-0</t>
  </si>
  <si>
    <t>LEVANTAMENTO CADASTRAL DAS PROFUNDIDADES DOS TUBOS E GALERIAS QUE CONCORREM EM UM POCO DE VISITA,PROFUNDIDADES ESTAS,MEDIDAS A REGUA E REFERENCIADAS A COTA DA TAMPA DO POCO-POCO ENCONTRADO ASSOREADO TENDO QUE SER LIMPO ANTES QUE SE POSSA FAZER A LEITURA</t>
  </si>
  <si>
    <t>01.019.0050-A</t>
  </si>
  <si>
    <t>01.019.0055-0</t>
  </si>
  <si>
    <t>LEVANTAMENTO CADASTRAL DAS PROFUNDIDADES DOS TUBOS E GALERIAS QUE CONCORREM EM UM POCO DE VISITA,PROFUNDIDADES ESTAS,MEDIDAS A REGUA E REFERENCIADAS A COTA DA TAMPA DO POCO-POCO EMMEIO A UMA VIA PUBLICA COM TRAFEGO,ENCONTRADO EM CONDICOESDE LIMPEZA QUE PERMITAM A LEITURA IMEDIATA</t>
  </si>
  <si>
    <t>01.019.0055-A</t>
  </si>
  <si>
    <t>01.019.0060-0</t>
  </si>
  <si>
    <t>LEVANTAMENTO CADASTRAL DAS PROFUNDIDADES DOS TUBOS E GALERIAS QUE CONCORREM EM UM POCO DE VISITA,PROFUNDIDADES ESTAS MEDIDAS A REGUA E REFERENCIADAS A COTA DA TAMPA DO POCO-POCO EMMEIO A UMA VIA PUBLICA COM TRAFEGO,ENCONTRADO INUNDADO TENDO QUE SER ESGOTADO ANTES QUE SE POSSA FAZER A LEITURA</t>
  </si>
  <si>
    <t>01.019.0060-A</t>
  </si>
  <si>
    <t>01.019.0065-0</t>
  </si>
  <si>
    <t>LEVANTAMENTO CADASTRAL DAS PROFUNDIDADES DOS TUBOS E GALERIAS QUE CONCORREM EM UM POCO DE VISITA,PROFUNDIDADES ESTAS,MEDIDAS A REGUA E REFERENCIADAS A COTA DA TAMPA DO POCO-POCO EMMEIO A UMA VIA PUBLICA COM TRAFEGO,ENCONTRADO ASSOREADO TENDO QUE SER LIMPO ANTES QUE SE POSSA FAZER A LEITURA</t>
  </si>
  <si>
    <t>01.019.0065-A</t>
  </si>
  <si>
    <t>01.019.0070-0</t>
  </si>
  <si>
    <t>LEVANTAMENTO CADASTRAL DAS PROFUNDIDADES DOS TUBOS E GALERIAS QUE CONCORREM EM UM POCO DE VISITA,PROFUNDIDADES ESTAS,MEDIDAS A REGUA E REFERENCIADAS A COTA DA TAMPA DO POCO-POCO EMMEIO A UMA VIA PUBLICA COM TRAFEGO,COBERTO POR CAMADA ASFALTICA,ENCONTRADO EM CONDICOES DE LIMPEZA QUE PERMITAM A LEITURA IMEDIATA</t>
  </si>
  <si>
    <t>01.019.0070-A</t>
  </si>
  <si>
    <t>01.019.0075-0</t>
  </si>
  <si>
    <t>LEVANTAMENTO CADASTRAL DAS PROFUNDIDADES DOS TUBOS E GALERIAS QUE CONCORREM EM UM POCO DE VISITA,PROFUNDIDADES ESTAS MEDIDAS A REGUA E REFERENCIADAS A COTA DA TAMPA DO POCO-POCO EMMEIO A UMA VIA PUBLICA COM TRAFEGO,COBERTO POR CAMADA ASFALTICA,ENCONTRADO INUNDADO TENDO QUE SER ESGOTADO ANTES QUE SEPOSSA FAZER A LEITURA</t>
  </si>
  <si>
    <t>01.019.0075-A</t>
  </si>
  <si>
    <t>01.019.0080-0</t>
  </si>
  <si>
    <t>LEVANTAMENTO CADASTRAL DAS PROFUNDIDADES DOS TUBOS E GALERIAS QUE CONCORREM EM UM POCO DE VISITA,PROFUNDIDADES ESTAS,MEDIDAS A REGUA E REFERENCIADAS A COTA DA TAMPA DO POCO-POCO EMMEIO A UMA VIA PUBLICA COM TRAFEGO,COBERTO POR CAMADA ASFALTICA,ENCONTRADO ASSOREADO TENDO QUE SER LIMPO ANTES QUE SE POSSA FAZER A LEITURA</t>
  </si>
  <si>
    <t>01.019.0080-A</t>
  </si>
  <si>
    <t>01.050.0010-0</t>
  </si>
  <si>
    <t>PROJETO BASICO DE ARQUITETURA PARA PREDIOS HOSPITALARES ATE1.000M2,APRESENTADO NOS PADROES DA CONTRATANTE,INCLUSIVE ASLEGALIZACOES PERTINENTES,COORDENACAO E COMPATIBILIZACAO COMOS PROJETOS COMPLEMENTARES</t>
  </si>
  <si>
    <t>01.050.0010-A</t>
  </si>
  <si>
    <t>01.050.0011-0</t>
  </si>
  <si>
    <t>PROJETO BASICO DE ARQUITETURA PARA PREDIOS HOSPITALARES DE 1.001 ATE 4.000M2,APRESENTADO NOS PADROES DA CONTRATANTE,INCLUSIVE AS LEGALIZACOES PERTINENTES,COORDENACAO E COMPATIBILIZACAO COM OS PROJETOS COMPLEMENTARES</t>
  </si>
  <si>
    <t>01.050.0011-A</t>
  </si>
  <si>
    <t>01.050.0012-0</t>
  </si>
  <si>
    <t>PROJETO BASICO DE ARQUITETURA PARA PREDIOS HOSPITALARES ACIMA DE 4.000M2,APRESENTADO NOS PADROES DA CONTRATANTE,INCLUSIVE AS LEGALIZACOES PERTINENTES,COORDENACAO E COMPATIBILIZACAOCOM OS PROJETOS COMPLEMENTARES</t>
  </si>
  <si>
    <t>01.050.0012-A</t>
  </si>
  <si>
    <t>01.050.0013-0</t>
  </si>
  <si>
    <t>PROJETO EXECUTIVO ESTRUTURAL PARA PREDIOS HOSPITALARES ATE 1000M2,INCLUSIVE PROJETO BASICO,APRESENTADO NOS PADROES DA CONTRATANTE,CONSTANDO DE PLANTAS DE FORMA,ARMACAO E DETALHES</t>
  </si>
  <si>
    <t>01.050.0013-A</t>
  </si>
  <si>
    <t>01.050.0014-0</t>
  </si>
  <si>
    <t>PROJETO EXECUTIVO ESTRUTURAL PARA PREDIOS HOSPITALARES DE 1001 ATE 4000M2,INCLUSIVE PROJETO BASICO,APRESENTADO NOS PADROES DA CONTRATANTE,CONSTANDO DE PLANTAS DE FORMA,ARMACAO E DETALHES</t>
  </si>
  <si>
    <t>01.050.0014-A</t>
  </si>
  <si>
    <t>01.050.0015-0</t>
  </si>
  <si>
    <t>PROJETO EXECUTIVO ESTRUTURAL PARA PREDIOS HOSPITALARES ACIMADE 4000M2,INCLUSIVE PROJETO BASICO,APRESENTADO NOS PADROES DA CONTRATANTE,CONSTANDO DE PLANTAS DE FORMA,ARMACAO E DETALHES</t>
  </si>
  <si>
    <t>01.050.0015-A</t>
  </si>
  <si>
    <t>01.050.0016-0</t>
  </si>
  <si>
    <t>PROJETO EXECUTIVO DE ARQUITETURA PARA PREDIOS HOSPITALARES ATE 1000M2,INCLUSIVE PROJETO BASICO,APRESENTADO NOS PADROES DA CONTRATANTE,INCLUSIVE AS LEGALIZACOES PERTINENTES,COORDENACAO E COMPATIBILIZACAO COM OS PROJETOS COMPLEMENTARES</t>
  </si>
  <si>
    <t>01.050.0016-A</t>
  </si>
  <si>
    <t>01.050.0017-0</t>
  </si>
  <si>
    <t>PROJETO EXECUTIVO DE ARQUITETURA PARA PREDIOS HOSPITALARES DE 1001 ATE 4000M2,INCLUSIVE PROJETO BASICO,APRESENTADO NOS PADROES DA CONTRATANTE,INCLUSIVE AS LEGALIZACOES PERTINENTES,COORDENACAO E COMPATIBILIZACAO COM OS PROJETOS COMPLEMENTARES</t>
  </si>
  <si>
    <t>01.050.0017-A</t>
  </si>
  <si>
    <t>01.050.0018-0</t>
  </si>
  <si>
    <t>PROJETO EXECUTIVO DE ARQUITETURA PARA PREDIOS HOSPITALARES ACIMA DE 4.000M2,INCLUSIVE PROJETO BASICO,APRESENTADO NOS PADROES DA CONTRATANTE,INCLUSIVE AS LEGALIZACOES PERTINENTES,COORDENACAO E COMPATIBILIZACAO COM OS PROJETOS COMPLEMENTARES</t>
  </si>
  <si>
    <t>01.050.0018-A</t>
  </si>
  <si>
    <t>01.050.0019-0</t>
  </si>
  <si>
    <t>PROJETO BASICO DE ARQUITETURA PARA PREDIOS CULTURAIS ATE 500M2,APRESENTADO NOS PADROES DA CONTRATANTE,INCLUSIVE AS LEGALIZACOES PERTINENTES,COORDENACAO E COMPATIBILIZACAO COM OS PROJETOS COMPLEMENTARES</t>
  </si>
  <si>
    <t>01.050.0019-A</t>
  </si>
  <si>
    <t>01.050.0020-0</t>
  </si>
  <si>
    <t>PROJETO BASICO DE ARQUITETURA PARA PREDIOS CULTURAIS DE 501ATE 3.000M2,APRESENTADO NOS PADROES DA CONTRATANTE,INCLUSIVEAS LEGALIZACOES PERTINENTES,COORDENACAO E COMPATIBILIZACAOCOM OS PROJETOS COMPLEMENTARES</t>
  </si>
  <si>
    <t>01.050.0020-A</t>
  </si>
  <si>
    <t>01.050.0021-0</t>
  </si>
  <si>
    <t>PROJETO BASICO DE ARQUITETURA PARA PREDIOS CULTURAIS ACIMA DE 3.000M2,APRESENTADO NOS PADROES DA CONTRATANTE,INCLUSIVE AS LEGALIZACOES PERTINENTES,COORDENACAO E COMPATIBILIZACAO COM OS PROJETOS COMPLEMENTARES</t>
  </si>
  <si>
    <t>01.050.0021-A</t>
  </si>
  <si>
    <t>01.050.0022-0</t>
  </si>
  <si>
    <t>PROJETO EXECUTIVO DE ARQUITETURA PARA PREDIOS CULTURAIS ATE500M2,INCLUSIVE PROJETO BASICO,APRESENTADO NOS PADROES DA CONTRATANTE,INCLUSIVE AS LEGALIZACOES PERTINENTES,COORDENACAOE COMPATIBILIZACAO COM OS PROJETOS COMPLEMENTARES</t>
  </si>
  <si>
    <t>01.050.0022-A</t>
  </si>
  <si>
    <t>01.050.0023-0</t>
  </si>
  <si>
    <t>PROJETO EXECUTIVO DE ARQUITETURA PARA PREDIOS CULTURAIS DE 501 ATE 3.000M2,INCLUSIVE PROJETO BASICO,APRESENTADO NOS PADROES DA CONTRATANTE,INCLUSIVE AS LEGALIZACOES PERTINENTES,COORDENACAO E COMPATIBILIZACAO COM OS PROJETOS COMPLEMENTARES</t>
  </si>
  <si>
    <t>01.050.0023-A</t>
  </si>
  <si>
    <t>01.050.0024-0</t>
  </si>
  <si>
    <t>PROJETO EXECUTIVO DE ARQUITETURA PARA PREDIOS CULTURAIS ACIMA DE 3.000M2,INCLUSIVE PROJETO BASICO,APRESENTADO NOS PADROES DA CONTRATANTE,INCLUSIVE AS LEGALIZACOES PERTINENTES,COORDENACAO E COMPATIBILIZACAO COM OS PROJETOS COMPLEMENTARES</t>
  </si>
  <si>
    <t>01.050.0024-A</t>
  </si>
  <si>
    <t>01.050.0025-0</t>
  </si>
  <si>
    <t>PROJETO EXECUTIVO ESTRUTURAL PARA PREDIOS CULTURAIS ATE 500M2,INCLUSIVE PROJETO BASICO,APRESENTADO NOS PADROES DA CONTRATANTE,CONSTANDO DE PLANTAS DE FORMA,ARMACAO E DETALHES</t>
  </si>
  <si>
    <t>01.050.0025-A</t>
  </si>
  <si>
    <t>01.050.0026-0</t>
  </si>
  <si>
    <t>PROJETO EXECUTIVO ESTRUTURAL PARA PREDIOS CULTURAIS DE 501 ATE 3000M2,INCLUSIVE PROJETO BASICO,APRESENTADO NOS PADROES DA CONTRATANTE,CONSTANDO DE PLANTAS DE FORMA,ARMACAO E DETALHES</t>
  </si>
  <si>
    <t>01.050.0026-A</t>
  </si>
  <si>
    <t>01.050.0027-0</t>
  </si>
  <si>
    <t>PROJETO EXECUTIVO ESTRUTURAL PARA PREDIOS CULTURAIS ACIMA DE3000M2,INCLUSIVE PROJETO BASICO,APRESENTADO NOS PADROES DACONTRATANTE,CONSTANDO DE PLANTAS DE FORMA,ARMACAO E DETALHES</t>
  </si>
  <si>
    <t>01.050.0027-A</t>
  </si>
  <si>
    <t>01.050.0028-0</t>
  </si>
  <si>
    <t>PROJETO BASICO DE ARQUITETURA PARA PREDIOS ESCOLARES E/OU ADMINISTRATIVOS ATE 500M2,APRESENTADO NOS PADROES DA CONTRATANTE,INCLUSIVE AS LEGALIZACOES PERTINENTES,COORDENACAO E COMPATIBILIZACAO COM OS PROJETOS COMPLEMENTARES</t>
  </si>
  <si>
    <t>01.050.0028-A</t>
  </si>
  <si>
    <t>01.050.0029-0</t>
  </si>
  <si>
    <t>PROJETO BASICO DE ARQUITETURA PARA PREDIOS ESCOLARES E/OU ADMINISTRATIVOS DE 501 ATE 3.000M2,APRESENTADO NOS PADROES DACONTRATANTE,INCLUSIVE AS LEGALIZACOES PERTINENTES,COORDENACAO E COMPATIBILIZACAO COM OS PROJETOS COMPLEMENTARES</t>
  </si>
  <si>
    <t>01.050.0029-A</t>
  </si>
  <si>
    <t>01.050.0030-0</t>
  </si>
  <si>
    <t>PROJETO BASICO DE ARQUITETURA PARA PREDIOS ESCOLARES E/OU ADMINISTRATIVOS ACIMA DE 3.000M2,APRESENTADO NOS PADROES DA CONTRATANTE,INCLUSIVE AS LEGALIZACOES PERTINENTES,COORDENACAOE COMPATIBILIZACAO COM OS PROJETOS COMPLEMENTARES</t>
  </si>
  <si>
    <t>01.050.0030-A</t>
  </si>
  <si>
    <t>01.050.0031-0</t>
  </si>
  <si>
    <t>PROJETO EXECUTIVO DE ARQUITETURA PARA PREDIOS ESCOLARES E/OUADMINISTRATIVOS ATE 500M2,INCLUSIVE PROJETO BASICO,APRESENTADO NOS PADROES DA CONTRATANTE,INCLUSIVE AS LEGALIZACOES PERTINENTES,COORDENACAO E COMPATIBILIZACAO COM OS PROJETOS COMPLEMENTARES</t>
  </si>
  <si>
    <t>01.050.0031-A</t>
  </si>
  <si>
    <t>01.050.0032-0</t>
  </si>
  <si>
    <t>PROJETO EXECUTIVO DE ARQUITETURA PARA PREDIOS ESCOLARES E/OUADMINISTRATIVOS DE 501 ATE 3.000M2,INCLUSIVE PROJETO BASICO,APRESENTADO NOS PADROES DA CONTRATANTE,INCLUSIVE AS LEGALIZACOES PERTINENTES,COORDENACAO E COMPATIBILIZACAO COM OS PROJETOS COMPLEMENTARES</t>
  </si>
  <si>
    <t>01.050.0032-A</t>
  </si>
  <si>
    <t>01.050.0033-0</t>
  </si>
  <si>
    <t>PROJETO EXECUTIVO DE ARQUITETURA PARA PREDIOS ESCOLARES E/OUADMINISTRATIVOS ACIMA DE 3.000M2,INCLUSIVE PROJETO BASICO,APRESENTADO NOS PADROES DA CONTRATANTE,INCLUSIVE AS LEGALIZACOES PERTINENTES,COORDENACAO E COMPATIBILIZACAO COM OS PROJETOS COMPLEMENTARES</t>
  </si>
  <si>
    <t>01.050.0033-A</t>
  </si>
  <si>
    <t>01.050.0034-0</t>
  </si>
  <si>
    <t>PROJETO EXECUTIVO ESTRUTURAL PARA PREDIOS ESCOLARES E ADMINISTRATIVOS ATE 500M2,INCLUSIVE PROJETO BASICO,APRESENTADO NOSPADROES DA CONTRATANTE,CONSTANDO DE PLANTAS DE FORMA,ARMACAO E DETALHES</t>
  </si>
  <si>
    <t>01.050.0034-A</t>
  </si>
  <si>
    <t>01.050.0035-0</t>
  </si>
  <si>
    <t>PROJETO EXECUTIVO ESTRUTURAL PARA PREDIOS ESCOLARES E ADMINISTRATIVOS DE 501 ATE 3.000M2,INCLUSIVE PROJETO BASICO,APRESENTADO NOS PADROES DA CONTRATANTE,CONSTANDO DE PLANTAS DE FORMA,ARMACAO E DETALHES</t>
  </si>
  <si>
    <t>01.050.0035-A</t>
  </si>
  <si>
    <t>01.050.0036-0</t>
  </si>
  <si>
    <t>PROJETO EXECUTIVO ESTRUTURAL PARA PREDIOS ESCOLARES E ADMINISTRATIVOS ACIMA DE 3.000M2,INCLUSIVE PROJETO BASICO,APRESENTADO NOS PADROES DA CONTRATANTE,CONSTANDO DE PLANTAS DE FORMA,ARMACAO E DETALHES</t>
  </si>
  <si>
    <t>01.050.0036-A</t>
  </si>
  <si>
    <t>01.050.0037-0</t>
  </si>
  <si>
    <t>PROJETO BASICO DE ARQUITETURA PARA LOTEAMENTOS COM 3 UNIDADES UNIFAMILIARES OU BIFAMILIARES PARA AREAS ATE 12.000M2,APRESENTADO NOS PADROES DA CONTRATANTE, INCLUSIVE AS LEGALIZACOES PERTINENTES,COORDENACAO E COMPATIBILIZACAO COM OS PROJETOSCOMPLEMENTARES</t>
  </si>
  <si>
    <t>01.050.0037-A</t>
  </si>
  <si>
    <t>01.050.0038-0</t>
  </si>
  <si>
    <t>PROJETO BASICO DE ARQUITETURA PARA LOTEAMENTOS COM 3 UNIDADES UNIFAMILIARES OU BIFAMILIARES PARA AREAS DE 12.001 ATE 36.000M2,APRESENTADO NOS PADROES DA CONTRATANTE,INCLUSIVE AS LEGALIZACOES PERTINENTES,COORDENACAO E COMPATIBILIZACAO COM OSPROJETOS COMPLEMENTARES</t>
  </si>
  <si>
    <t>01.050.0038-A</t>
  </si>
  <si>
    <t>01.050.0039-0</t>
  </si>
  <si>
    <t>PROJETO BASICO DE ARQUITETURA PARA LOTEAMENTOS COM 3 UNIDADES UNIFAMILIARES OU BIFAMILIARES PARA AREAS ACIMA DE 36.000M2,APRESENTADO NOS PADROES DA CONTRATANTE,INCLUSIVE AS LEGALIZACOES PERTINENTES,COORDENACAO E COMPATIBILIZACAO COM OS PROJETOS COMPLEMENTARES</t>
  </si>
  <si>
    <t>01.050.0039-A</t>
  </si>
  <si>
    <t>01.050.0040-0</t>
  </si>
  <si>
    <t>PROJETO EXECUTIVO DE ARQUITETURA PARA LOTEAMENTOS COM 3 UNIDADES UNIFAMILIARES OU BIFAMILIARES TIPO PARA AREAS ATE 12.000M2,INCLUSIVE PROJETO BASICO,APRESENTADO NOS PADROES DA CONTRATANTE,INCLUSIVE AS LEGALIZACOES PERTINENTES,COORDENACAO ECOMPATIBILIZACAO COM OS PROJETOS COMPLEMENTARES</t>
  </si>
  <si>
    <t>01.050.0040-A</t>
  </si>
  <si>
    <t>01.050.0041-0</t>
  </si>
  <si>
    <t>PROJETO EXECUTIVO DE ARQUITETURA PARA LOTEAMENTOS COM 3 UNIDADES UNIFAMILIARES OU BIFAMILIARES TIPO PARA AREAS DE 12.001ATE 36.000M2,INCLUSIVE PROJETO BASICO,APRESENTADO NOS PADROES DA CONTRATANTE,INCLUSIVE AS LEGALIZACOES PERTINENTES,COORDENACAO E COMPATIBILIZACAO COM OS PROJETOS COMPLEMENTARES</t>
  </si>
  <si>
    <t>01.050.0041-A</t>
  </si>
  <si>
    <t>01.050.0042-0</t>
  </si>
  <si>
    <t>PROJETO EXECUTIVO DE ARQUITETURA PARA LOTEAMENTOS COM 3 UNIDADES UNIFAMILIARES OU BIFAMILIARES TIPO PARA AREAS ACIMA DE36.000M2,INCLUSIVE PROJETO BASICO,APRESENTADO NOS PADROES DACONTRATANTE,INCLUSIVE AS LEGALIZACOES PERTINENTES,COORDENACAO E COMPATIBILIZACAO COM OS PROJETOS COMPLEMENTARES</t>
  </si>
  <si>
    <t>01.050.0042-A</t>
  </si>
  <si>
    <t>01.050.0043-0</t>
  </si>
  <si>
    <t>PROJETO BASICO DE ARQUITETURA PARA HABITACAO/EDIFICIOS ATE 6.000M2,APRESENTADO NOS PADROES DA CONTRATANTE,INCLUSIVE AS LEGALIZACOES PERTINENTES,COORDENACAO E COMPATIBILIZACAO COM OS PROJETOS COMPLEMENTARES</t>
  </si>
  <si>
    <t>01.050.0043-A</t>
  </si>
  <si>
    <t>01.050.0044-0</t>
  </si>
  <si>
    <t>PROJETO BASICO DE ARQUITETURA PARA HABITACAO/EDIFICIOS DE 6.001 ATE 12.000M2,APRESENTADO NOS PADROES DA CONTRATANTE,INCLUSIVE AS LEGALIZACOES PERTINENTES,COORDENACAO E CCOMPATIBILIZACAO COM OS PROJETOS COMPLEMENTARES</t>
  </si>
  <si>
    <t>01.050.0044-A</t>
  </si>
  <si>
    <t>01.050.0045-0</t>
  </si>
  <si>
    <t>PROJETO BASICO DE ARQUITETURA PARA HABITACAO/EDIFICIOS ACIMADE 12.000M2,APRESENTADO NOS PADROES DA CONTRATANTE,INCLUSIVE AS LEGALIZACOES PERTINENTES,COORDENACAO E COMPATIBILIZACAOCOM OS PROJETOS COMPLEMENTARES</t>
  </si>
  <si>
    <t>01.050.0045-A</t>
  </si>
  <si>
    <t>01.050.0046-0</t>
  </si>
  <si>
    <t>PROJETO EXECUTIVO DE ARQUITETURA PARA HABITACAO/EDIFICIOS ATE 6.000M2,INCLUSIVE PROJETO BASICO,APRESENTADO NOS PADROES DA CONTRATANTE,INCLUSIVE AS LEGALIZACOES PERTINENTES,COORDENACAO E COMPATIBILIZACAO COM OS PROJETOS COMPLEMENTARES</t>
  </si>
  <si>
    <t>01.050.0046-A</t>
  </si>
  <si>
    <t>01.050.0047-0</t>
  </si>
  <si>
    <t>PROJETO EXECUTIVO DE ARQUITETURA PARA HABITACAO/EDIFICIOS DE6.001 ATE 12.000M2,INCLUSIVE PROJETO BASICO,APRESENTADO NOSPADROES DA CONTRATANTE,INCLUSIVE AS LEGALIZACOES PERTINENTES,COORDENACAO E COMPATIBILIZACAO COM OS PROJETOS COMPLEMENTARES</t>
  </si>
  <si>
    <t>01.050.0047-A</t>
  </si>
  <si>
    <t>01.050.0048-0</t>
  </si>
  <si>
    <t>PROJETO EXECUTIVO DE ARQUITETURA PARA HABITACAO/EDIFICIOS ACIMA DE 12.000M2,INCLUSIVE PROJETO BASICO,APRESENTADO NOS PADROES DA CONTRATANTE,INCLUSIVE AS LEGALIZACOES PERTINENTES,COORDENACAO E COMPATIBLIZACAO COM OS PROJETOS COMPLEMENTARES</t>
  </si>
  <si>
    <t>01.050.0048-A</t>
  </si>
  <si>
    <t>01.050.0049-0</t>
  </si>
  <si>
    <t>PROJETO EXECUTIVO DE INSTALACAO DE INCENDIO E SPDA PARA PREDIOS ESCOLARES E/OU ADMINISTRATIVOS ATE 500M2,INCLUSIVE PROJETO BASICO,APRESENTADO NOS PADROES DA CONTRATANTE,INCLUSIVE AS LEGALIZACOES PERTINENTES</t>
  </si>
  <si>
    <t>01.050.0049-A</t>
  </si>
  <si>
    <t>01.050.0050-0</t>
  </si>
  <si>
    <t>PROJETO EXECUTIVO DE INSTALACAO DE INCENDIO E SPDA PARA PREDIOS ESCOLARES E/OU ADMINISTRATIVOS DE 501 ATE 3.000M2,INCLUSIVE PROJETO BASICO,APRESENTADO NOS PADROES DA CONTRATANTE,INCLUSIVE AS LEGALIZACOES PERTINENTES</t>
  </si>
  <si>
    <t>01.050.0050-A</t>
  </si>
  <si>
    <t>01.050.0051-0</t>
  </si>
  <si>
    <t>PROJETO EXECUTIVO DE INSTALACAO DE INCENDIO E SPDA PARA PREDIOS ESCOLARES E/OU ADMINISTRATIVOS ACIMA DE 3.000M2,INCLUSIVE PROJETO BASICO,APRESENTADO NOS PADROES DA CONTRATANTE,INCLUSIVE AS LEGALILIZACOES PERTINENTES</t>
  </si>
  <si>
    <t>01.050.0051-A</t>
  </si>
  <si>
    <t>01.050.0052-0</t>
  </si>
  <si>
    <t>PROJETO EXECUTIVO DE INSTALACAO DE INCENDIO E SPDA PARA PREDIOS CULTURAIS ATE 500M2,INCLUSIVE PROJETO BASICO,APRESENTADONOS PADROES DA CONTRATANTE,INCLUSIVE AS LEGALIZACOES PERTINENTES</t>
  </si>
  <si>
    <t>01.050.0052-A</t>
  </si>
  <si>
    <t>01.050.0053-0</t>
  </si>
  <si>
    <t>PROJETO EXECUTIVO DE INSTALACAO DE INCENDIO E SPDA PARA PREDIOS CULTURAIS ACIMA DE 500M2,INCLUSIVE PROJETO BASICO,APRESENTADO NOS PADROES DA CONTRATANTE,INCLUSIVE AS LEGALIZACOES PERTINENTES</t>
  </si>
  <si>
    <t>01.050.0053-A</t>
  </si>
  <si>
    <t>01.050.0054-0</t>
  </si>
  <si>
    <t>PROJETO EXECUTIVO DE INSTALACAO DE INCENDIO E SPDA PARA PREDIOS HOSPITALARES,INCLUSIVE PROJETO BASICO,APRESENTADO NOS PADROES DA CONTRATANTE,INCLUSIVE AS LEGALIZACOES PERTINENTES</t>
  </si>
  <si>
    <t>01.050.0054-A</t>
  </si>
  <si>
    <t>01.050.0055-0</t>
  </si>
  <si>
    <t>PROJETO EXECUTIVO DE INSTALACAO DE INCENDIO E SPDA PARA HABITACOES/EDIFICIOS ATE 500M2,INCLUSIVE PROJETO BASICO,APRESENTADO NOS PADROES DA CONTRATANTE,INCLUSIVE AS LEGALIZACOES PERTINENTES</t>
  </si>
  <si>
    <t>01.050.0055-A</t>
  </si>
  <si>
    <t>01.050.0056-0</t>
  </si>
  <si>
    <t>PROJETO EXECUTIVO DE INSTALACAO DE INCENDIO E SPDA PARA HABITACOES/EDIFICIOS DE 501 ATE 3.000M2,INCLUSIVE PROJETO BASICO,APRESENTADO NOS PADROES DA CONTRATANTE,INCLUSIVE AS LEGALIZACOES PERTINENTES</t>
  </si>
  <si>
    <t>01.050.0056-A</t>
  </si>
  <si>
    <t>01.050.0057-0</t>
  </si>
  <si>
    <t>PROJETO EXECUTIVO DE INSTALACAO DE INCENDIO E SPDA PARA HABITACOES/EDIFICIOS ACIMA DE 3000M2,INCLUSIVE PROJETO BASICO,APRESENTADO NOS PADROES DA CONTRATANTE,INCLUSIVE AS LEGALIZACOES PERTINENTES</t>
  </si>
  <si>
    <t>01.050.0057-A</t>
  </si>
  <si>
    <t>01.050.0058-0</t>
  </si>
  <si>
    <t>PROJETO EXECUTIVO DE INSTALACAO DE INCENDIO E SPDA PARA HABITACAO/LOTEAMENTO ATE 36.000M2,INCLUSIVE PROJETO BASICO,APRESENTADO NOS PADROES DA CONTRATANTE,INCLUSIVE AS LEGALIZACOESPERTINENTES</t>
  </si>
  <si>
    <t>01.050.0058-A</t>
  </si>
  <si>
    <t>01.050.0059-0</t>
  </si>
  <si>
    <t>PROJETO EXECUTIVO DE INSTALACAO DE INCENDIO E SPDA PARA HABITACAO/LOTEAMENTO ACIMA DE 36.000M2,INCLUSIVE PROJETO BASICO,APRESENTADO NOS PADROES DA CONTRATANTE,INCLUSIVE AS LEGALIZACOES PERTINENTES</t>
  </si>
  <si>
    <t>01.050.0059-A</t>
  </si>
  <si>
    <t>01.050.0060-0</t>
  </si>
  <si>
    <t>PROJETO EXECUTIVO DE INSTALACAO DE GAS PARA PREDIOS ESCOLARES E/OU ADMINISTRATIVOS ATE 500M2,INCLUSIVE PROJETO BASICO,APRESENTADO NOS PADROES DA CONTRATANTE,INCLUSIVE AS LEGALIZACOES PERTINENTES</t>
  </si>
  <si>
    <t>01.050.0060-A</t>
  </si>
  <si>
    <t>01.050.0061-0</t>
  </si>
  <si>
    <t>PROJETO EXECUTIVO DE INSTALACAO DE GAS PARA PREDIOS ESCOLARES E/OU ADMINISTRATIVOS ACIMA DE 500M2,INCLUSIVE PROJETO BASICO,APRESENTADO NOS PADROES DA CONTRATANTE,INCLUSIVE AS LEGALIZACOES PERTINENTES</t>
  </si>
  <si>
    <t>01.050.0061-A</t>
  </si>
  <si>
    <t>01.050.0062-0</t>
  </si>
  <si>
    <t>PROJETO EXECUTIVO DE INSTALACAO DE GAS PARA PREDIOS CULTURAIS,INCLUSIVE PROJETO BASICO,APRESENTADO NOS PADROES DA CONTRATANTE,INCLUSIVE AS LEGALIZACOES PERTINENTES</t>
  </si>
  <si>
    <t>01.050.0062-A</t>
  </si>
  <si>
    <t>01.050.0063-0</t>
  </si>
  <si>
    <t>PROJETO EXECUTIVO DE INSTALACAO DE GAS PARA PREDIOS HOSPITALARES ATE 4.000M2,INCLUSIVE PROJETO BASICO,APRESENTADO NOS PADROES DA CONTRATANTE,INCLUSIVE AS LEGALIZACOES PERTINENTES</t>
  </si>
  <si>
    <t>01.050.0063-A</t>
  </si>
  <si>
    <t>01.050.0064-0</t>
  </si>
  <si>
    <t>PROJETO EXECUTIVO DE INSTALACAO DE GAS PARA PREDIOS HOSPITALARES ACIMA DE 4.000M2,INCLUSIVE PROJETO BASICO,APRESENTADO NOS PADROES DA CONTRATANTE,INCLUSIVE AS LEGALIZACOES PERTINENTES</t>
  </si>
  <si>
    <t>01.050.0064-A</t>
  </si>
  <si>
    <t>01.050.0065-0</t>
  </si>
  <si>
    <t>PROJETO EXECUTIVO DE INSTALACAO DE GAS PARA HABITACOES/EDIFICIOS ATE 500M2,INCLUSIVE PROJETO BASICO,APRESENTADO NOS PADROES DA CONTRATANTE,INCLUSIVE AS LEGALIZACOES PERTINENTES</t>
  </si>
  <si>
    <t>01.050.0065-A</t>
  </si>
  <si>
    <t>01.050.0066-0</t>
  </si>
  <si>
    <t>PROJETO EXECUTIVO DE INSTALACAO DE GAS PARA HABITACOES/EDIFICIOS ACIMA DE 500M2,INCLUSIVE PROJETO BASICO,APRESENTADO NOSPADROES DA CONTRATANTE,INCLUSIVE AS LEGALIZACOES PERTINENTES</t>
  </si>
  <si>
    <t>01.050.0066-A</t>
  </si>
  <si>
    <t>01.050.0067-0</t>
  </si>
  <si>
    <t>PROJETO EXECUTIVO DE INSTALACAO DE GAS PARA HABITACAO/LOTEAMENTO ATE 12.000M2,INCLUSIVE PROJETO BASICO,APRESENTADO NOS PADROES DA CONTRATANTE,INCLUSIVE AS LEGALIZACOES PERTINENTES</t>
  </si>
  <si>
    <t>01.050.0067-A</t>
  </si>
  <si>
    <t>01.050.0068-0</t>
  </si>
  <si>
    <t>PROJETO EXECUTIVO DE INSTALACAO DE GAS PARA HABITACAO/LOTEAMENTO ACIMA DE 12.000M2,INCLUSIVE PROJETO BASICO,APRESENTADONOS PADROES DA CONTRATANTE,INCLUSIVE AS LEGALIZACOES PERTINENTES</t>
  </si>
  <si>
    <t>01.050.0068-A</t>
  </si>
  <si>
    <t>01.050.0078-0</t>
  </si>
  <si>
    <t>PROJETO EXECUTIVO DE INSTALACAO DE TELEMATICA PARA PREDIOS ESCOLARES E/OU ADMINISTRATIVOS ATE 500M2,INCLUSIVE PROJETO BASICO,APRESENTADO NOS PADROES DA CONTRATANTE,INCLUSIVE AS LEGALIZACOES PERTINENTES</t>
  </si>
  <si>
    <t>01.050.0078-A</t>
  </si>
  <si>
    <t>01.050.0079-0</t>
  </si>
  <si>
    <t>PROJETO EXECUTIVO DE INSTALACAO DE TELEMATICA PARA PREDIOS ESCOLARES E/OU ADMINISTRATIVOS ACIMA DE 500M2,INCLUSIVE PROJETO BASICO,APRESENTADO NOS PADROES DA CONTRATANTE,INCLUSIVE AS LEGALIZACOES PERTINENTES</t>
  </si>
  <si>
    <t>01.050.0079-A</t>
  </si>
  <si>
    <t>01.050.0080-0</t>
  </si>
  <si>
    <t>PROJETO EXECUTIVO DE INSTALACAO DE TELEMATICA PARA PREDIOS CULTURAIS ATE 500M2,INCLUSIVE PROJETO BASICO,APRESENTADO NOSPADROES DA CONTRATANTE,INCLUSIVE AS LEGALIZACOES PERTINENTES</t>
  </si>
  <si>
    <t>01.050.0080-A</t>
  </si>
  <si>
    <t>01.050.0081-0</t>
  </si>
  <si>
    <t>PROJETO EXECUTIVO DE INSTALACAO DE TELEMATICA PARA PREDIOS CULTURAIS ACIMA DE 500M2,INCLUSIVE PROJETO BASICO,APRESENTADONOS PADROES DA CONTRATANTE,INCLUSIVE AS LEGALIZACOES PERTINENTES</t>
  </si>
  <si>
    <t>01.050.0081-A</t>
  </si>
  <si>
    <t>01.050.0082-0</t>
  </si>
  <si>
    <t>PROJETO EXECUTIVO DE INSTALACAO DE TELEMATICA PARA PREDIOS HOSPITALARES,INCLUSIVE PROJETO BASICO,APRESENTADO NOS PADROESDA CONTRATANTE,INCLUSIVE AS LEGALIZACOES PERTINENTES</t>
  </si>
  <si>
    <t>01.050.0082-A</t>
  </si>
  <si>
    <t>01.050.0083-0</t>
  </si>
  <si>
    <t>PROJETO EXECUTIVO DE INSTALACAO DE TELEMATICA PARA HABITACOES/EDIFICIOS ATE 500M2,INCLUSIVE PROJETO BASICO,APRESENTADO NOS PADROES DA CONTRATANTE,INCLUSIVE AS LEGALIZACOES PERTINENTES</t>
  </si>
  <si>
    <t>01.050.0083-A</t>
  </si>
  <si>
    <t>01.050.0084-0</t>
  </si>
  <si>
    <t>PROJETO EXECUTIVO DE INSTALACAO DE TELEMATICA PARA HABITACOES/EDIFICIOS DE 501 ATE 3.000M2,INCLUSIVE PROJETO BASICO,APRESENTADO NOS PADROES DA CONTRATANTE,INCLUSIVE AS LEGALIZACOESPERTINENTES</t>
  </si>
  <si>
    <t>01.050.0084-A</t>
  </si>
  <si>
    <t>01.050.0085-0</t>
  </si>
  <si>
    <t>PROJETO EXECUTIVO DE INSTALACAO DE TELEMATICA PARA HABITACAO/LOTEAMENTO ATE 12.000M2,INCLUSIVE PROJETO BASICO,APRESENTADO NOS PADROES DA CONTRATANTE,INCLUSIVE AS LEGALIZACOES PERTINENTES</t>
  </si>
  <si>
    <t>01.050.0085-A</t>
  </si>
  <si>
    <t>01.050.0086-0</t>
  </si>
  <si>
    <t>PROJETO EXECUTIVO DE INSTALACAO DE TELEMATICA PARA HABITACAO/LOTEAMENTO ACIMA DE 12.000M2,INCLUSIVE PROJETO BASICO,APRESENTADO NOS PADROES DA CONTRATANTE,INCLUSIVE AS LEGALIZACOESPERTINENTES</t>
  </si>
  <si>
    <t>01.050.0086-A</t>
  </si>
  <si>
    <t>01.050.0087-0</t>
  </si>
  <si>
    <t>PROJETO EXECUTIVO DE INSTALACAO DE ESGOTO SANITARIO E AGUASPLUVIAIS PARA PREDIOS ESCOLARES E/OU ADMINISTRATIVOS ATE 500M2,INCLUSIVE PROJETO BASICO,APRESENTADO NOS PADROES DA CONTRATANTE,INCLUSIVE AS LEGALIZACOES PERTINENTES</t>
  </si>
  <si>
    <t>01.050.0087-A</t>
  </si>
  <si>
    <t>01.050.0088-0</t>
  </si>
  <si>
    <t>PROJETO EXECUTIVO DE INSTALACAO DE ESGOTO SANITARIO E AGUASPLUVIAIS PARA PREDIOS ESCOLARES E/OU ADMINISTRATIVOS DE 501ATE 3.000M2,INCLUSIVE PROJETO BASICO,APRESENTADO NOS PADROESDA CONTRATANTE,INCLUSIVE AS LEGALIZACOES PERTINENTES</t>
  </si>
  <si>
    <t>01.050.0088-A</t>
  </si>
  <si>
    <t>01.050.0089-0</t>
  </si>
  <si>
    <t>PROJETO EXECUTIVO DE INSTALACAO DE ESGOTO SANITARIO E AGUASPLUVIAIS PARA PREDIOS ESCOLARES E/OU ADMINISTRATIVOS ACIMA DE 3.000M2,INCLUSIVE PROJETO BASICO,APRESENTADO NOS PADROES DA CONTRATANTE,INCLUSIVE AS LEGALIZACOES PERTINENTES</t>
  </si>
  <si>
    <t>01.050.0089-A</t>
  </si>
  <si>
    <t>01.050.0090-0</t>
  </si>
  <si>
    <t>PROJETO EXECUTIVO DE INSTALACAO DE ESGOTO SANITARIO E AGUASPLUVIAIS PARA PREDIOS CULTURAIS,INCLUSIVE PROJETO BASICO,APRESENTADO NOS PADROES DA CONTRATANTE,INCLUSIVE AS LEGALIZACOES PERTINENTES</t>
  </si>
  <si>
    <t>01.050.0090-A</t>
  </si>
  <si>
    <t>01.050.0091-0</t>
  </si>
  <si>
    <t>PROJETO EXECUTIVO DE INSTALACAO DE ESGOTO SANITARIO E AGUASPLUVIAIS PARA PREDIOS HOSPITALARES ATE 4.000M2,INCLUSIVE PROJETO BASICO,APRESENTADO NOS PADROES DA CONTRATANTE,INCLUSIVEAS LEGALIZACOES PERTINENTES</t>
  </si>
  <si>
    <t>01.050.0091-A</t>
  </si>
  <si>
    <t>01.050.0092-0</t>
  </si>
  <si>
    <t>PROJETO EXECUTIVO DE INSTALACAO DE ESGOTO SANITARIO E AGUASPLUVIAIS PARA PREDIOS HOSPITALARES ACIMA DE 4.000M2,INCLUSIVE PROJETO BASICO,APRESENTADO NOS PADROES DA CONTRATANTE,INCLUSIVE AS LEGALIZACOES PERTINENTES</t>
  </si>
  <si>
    <t>01.050.0092-A</t>
  </si>
  <si>
    <t>01.050.0093-0</t>
  </si>
  <si>
    <t>PROJETO EXECUTIVO DE INSTALACAO DE ESGOTO SANITARIO E AGUASPLUVIAIS PARA URBANIZACAO ATE 15.000M2,INCLUSIVE PROJETO BASICO,APRESENTADO NOS PADROES DA CONTRATANTE,INCLUSIVE AS LEGALIZACOES PERTINENTES</t>
  </si>
  <si>
    <t>01.050.0093-A</t>
  </si>
  <si>
    <t>01.050.0094-0</t>
  </si>
  <si>
    <t>PROJETO EXECUTIVO DE INSTALACAO DE ESGOTO SANITARIO E AGUASPLUVIAIS PARA URBANIZACAO ACIMA DE 15.000M2,INCLUSIVE PROJETO BASICO,APRESENTADO NOS PADROES DA CONTRATANTE,INCLUSIVE ASLEGALIZACOES PERTINENTES</t>
  </si>
  <si>
    <t>01.050.0094-A</t>
  </si>
  <si>
    <t>01.050.0095-0</t>
  </si>
  <si>
    <t>PROJETO EXECUTIVO DE INSTALACAO DE ESGOTO SANITARIO E AGUASPLUVIAIS PARA HABITACAO/LOTEAMENTO ATE 12.000M2,INCLUSIVE PROJETO BASICO,APRESENTADO NOS PADROES DA CONTRATANTE,INCLUSIVE AS LEGALIZACOES PERTINENTES</t>
  </si>
  <si>
    <t>01.050.0095-A</t>
  </si>
  <si>
    <t>01.050.0096-0</t>
  </si>
  <si>
    <t>PROJETO EXECUTIVO DE INSTALACAO DE ESGOTO SANITARIO E AGUASPLUVIAIS PARA HABITACAO/LOTEAMENTO DE 12.001 ATE 36.000M2,INCLUSIVE PROJETO BASICO,APRESENTADO NOS PADROES DA CONTRATANTE,INCLUSIVE AS LEGALIZACOES PERTINENTES</t>
  </si>
  <si>
    <t>01.050.0096-A</t>
  </si>
  <si>
    <t>01.050.0097-0</t>
  </si>
  <si>
    <t>PROJETO EXECUTIVO DE INSTALACAO DE ESGOTO SANITARIO E AGUASPLUVIAIS PARA HABITACAO/LOTEAMENTO ACIMA DE 36.000M2,INCLUSIVE PROJETO BASICO,APRESENTADO NOS PADROES DA CONTRATANTE,INCLUSIVE AS LEGALIZACOES PERTINENTES</t>
  </si>
  <si>
    <t>01.050.0097-A</t>
  </si>
  <si>
    <t>01.050.0098-0</t>
  </si>
  <si>
    <t>PROJETO EXECUTIVO DE INSTALACAO HIDRAULICA PARA PREDIOS ESCOLARES E/OU ADMINISTRATIVOS ATE 500M2,INCLUSIVE PROJETO BASICO,APRESENTADO NOS PADROES DA CONTRATANTE,INCLUSIVE AS LEGALIZACOES PERTINENTES</t>
  </si>
  <si>
    <t>01.050.0098-A</t>
  </si>
  <si>
    <t>01.050.0099-0</t>
  </si>
  <si>
    <t>PROJETO EXECUTIVO DE INSTALACAO HIDRAULICA PARA PREDIOS ESCOLARES E/OU ADMINISTRATIVOS DE 501 A 3.000M2,INCLUSIVE PROJETO BASICO,APRESENTADO NOS PADROES DA CONTRATANTE,INCLUSIVE ASLEGALIZACOES PERTINENTES</t>
  </si>
  <si>
    <t>01.050.0099-A</t>
  </si>
  <si>
    <t>01.050.0100-0</t>
  </si>
  <si>
    <t>PROJETO EXECUTIVO DE INSTALACAO HIDRAULICA PARA PREDIOS ESCOLARES E/OU ADMINISTRATIVOS ACIMA DE 3.000M2,INCLUSIVE PROJETO BASICO,APRESENTADO NOS PADROES DA CONTRATANTE,INCLUSIVE ASLEGALIZACOES PERTINENTES</t>
  </si>
  <si>
    <t>01.050.0100-A</t>
  </si>
  <si>
    <t>01.050.0101-0</t>
  </si>
  <si>
    <t>PROJETO EXECUTIVO DE INSTALACAO HIDRAULICA PARA PREDIOS CULTURAIS,INCLUSIVE PROJETO BASICO,APRESENTADO NOS PADROES DA CONTRATANTE,INCLUSIVE AS LEGALIZACOES PERTINENTES</t>
  </si>
  <si>
    <t>01.050.0101-A</t>
  </si>
  <si>
    <t>01.050.0102-0</t>
  </si>
  <si>
    <t>PROJETO EXECUTIVO DE INSTALACAO HIDRAULICA PARA PREDIOS HOSPITALARES ATE 4.000M2,INCLUSIVE PROJETO BASICO,APRESENTADO NOS PADROES DA CONTRATANTE,INCLUSIVE AS LEGALIZACOES PERTINENTES</t>
  </si>
  <si>
    <t>01.050.0102-A</t>
  </si>
  <si>
    <t>01.050.0103-0</t>
  </si>
  <si>
    <t>PROJETO EXECUTIVO DE INSTALACAO HIDRAULICA PARA PREDIOS HOSPITALARES ACIMA DE 4.000M2,INCLUSIVE PROJETO BASICO,APRESENTADO NOS PADROES DA CONTRATANTE,INCLUSIVE AS LEGALIZACOES PERTINENTES</t>
  </si>
  <si>
    <t>01.050.0103-A</t>
  </si>
  <si>
    <t>01.050.0104-0</t>
  </si>
  <si>
    <t>PROJETO EXECUTIVO DE INSTALACAO HIDRAULICA PARA HABITACOES/EDIFICIOS ATE 500M2,INCLUSIVE PROJETO BASICO,APRESENTADO NOSPADROES DA CONTRATANTE,INCLUSIVE AS LEGALIZACOES PERTINENTES</t>
  </si>
  <si>
    <t>01.050.0104-A</t>
  </si>
  <si>
    <t>01.050.0105-0</t>
  </si>
  <si>
    <t>PROJETO EXECUTIVO DE INSTALACAO HIDRAULICA PARA HABITACOES/EDIFICIOS DE 501 ATE 3.000M2,INCLUSVE PROJETO BASICO,APRESENTADO NOS PADROES DA CONTRATANTE,INCLUSIVE AS LEGALIZACOES PERTINENTES</t>
  </si>
  <si>
    <t>01.050.0105-A</t>
  </si>
  <si>
    <t>01.050.0106-0</t>
  </si>
  <si>
    <t>PROJETO EXECUTIVO DE INSTALACAO HIDRAULICA PARA HABITACOES/EDIFICIOS ACIMA DE 3.000M2,INCLUSIVE PROJETO BASICO,APRESENTADO NOS PADROES DA CONTRATANTE,INCLUSIVE AS LEGALIZACOES PERTINENTES</t>
  </si>
  <si>
    <t>01.050.0106-A</t>
  </si>
  <si>
    <t>01.050.0107-0</t>
  </si>
  <si>
    <t>PROJETO EXECUTIVO DE INSTALACAO HIDRAULICA PARA URBANIZACAOATE 15.000M2,INCLUSIVE PROJETO BASICO,APRESENTADO NOS PADROES DA CONTRATANTE,INCLUSIVE AS LEGALIZACOES PERTINENTES</t>
  </si>
  <si>
    <t>01.050.0107-A</t>
  </si>
  <si>
    <t>01.050.0108-0</t>
  </si>
  <si>
    <t>PROJETO EXECUTIVO DE INSTALACAO HIDRAULICA PARA URBANIZACAOACIMA DE 15.000M2,INCLUSIVE PROJETO BASICO,APRESENTADO NOS PADROES DA CONTRATANTE,INCLUSIVE AS LEGALIZACOES PERTINENTES</t>
  </si>
  <si>
    <t>01.050.0108-A</t>
  </si>
  <si>
    <t>01.050.0109-0</t>
  </si>
  <si>
    <t>PROJETO EXECUTIVO DE INSTALACAO HIDRAULICA PARA HABITACAO/LOTEAMENTO ATE 12.000M2,INCLUSIVE PROJETO BASICO,APRESENTADO NOS PADROES DA CONTRATANTE,INCLUSIVE AS LEGALIZACOES PERTINENTES</t>
  </si>
  <si>
    <t>01.050.0109-A</t>
  </si>
  <si>
    <t>01.050.0110-0</t>
  </si>
  <si>
    <t>PROJETO EXECUTIVO DE INSTALACAO HIDRAULICA PARA HABITACAO/LOTEAMENTO DE 12.001 ATE 36.000M2,INCLUSIVE PROJETO BASICO,APRESENTADO NOS PADROES DA CONTRATANTE,INCLUSIVE AS LEGALIZACOES PERTINENTES</t>
  </si>
  <si>
    <t>01.050.0110-A</t>
  </si>
  <si>
    <t>01.050.0111-0</t>
  </si>
  <si>
    <t>PROJETO EXECUTIVO DE INSTALACAO HIDRAULICA PARA HABITACAO/LOTEAMENTO ACIMA DE 36.000M2,INCLUSIVE PROJETO BASICO,APRESENTADO NOS PADROES DA CONTRATANTE,INCLUSIVE AS LEGALIZACOES PERTINENTES</t>
  </si>
  <si>
    <t>01.050.0111-A</t>
  </si>
  <si>
    <t>01.050.0112-0</t>
  </si>
  <si>
    <t>PROJETO EXECUTIVO DE INSTALACAO HIDRAULICA DE MONTAGEM INTERNA DE CHAFARIZES,APRESENTADO NOS PADROES DA CONTRATANTE</t>
  </si>
  <si>
    <t>01.050.0112-A</t>
  </si>
  <si>
    <t>01.050.0113-0</t>
  </si>
  <si>
    <t>PROJETO EXECUTIVO DE INSTALACAO ELETRICA PARA PREDIOS ESCOLARES E/OU ADMINISTRATIVOS ATE 500M2,INCLUSIVE PROJETO BASICO,APRESENTADO NOS PADROES DA CONTRATANTE,INCLUSIVE AS LEGALIZACOES PERTINENTES</t>
  </si>
  <si>
    <t>01.050.0113-A</t>
  </si>
  <si>
    <t>01.050.0114-0</t>
  </si>
  <si>
    <t>PROJETO EXECUTIVO DE INSTALACAO ELETRICA PARA PREDIOS ESCOLARES E/OU ADMINISTRATIVOS DE 501 ATE 3.000M2,INCLUSIVE PROJETO BASICO,APRESENTADO NOS PADROES DA CONTRATANTE,INCLUSIVE ASLEGALIZACOES PERTINENTES</t>
  </si>
  <si>
    <t>01.050.0114-A</t>
  </si>
  <si>
    <t>01.050.0115-0</t>
  </si>
  <si>
    <t>PROJETO EXECUTIVO DE INSTALACAO ELETRICA PARA PREDIOS ESCOLARES E/OU ADMINISTRATIVOS ACIMA DE 3.000M2,INCLUSIVE PROJETOBASICO,APRESENTADO NOS PADROES DA CONTRATANTE,INCLUSIVE AS LEGALIZACOES PERTINENTES</t>
  </si>
  <si>
    <t>01.050.0115-A</t>
  </si>
  <si>
    <t>01.050.0116-0</t>
  </si>
  <si>
    <t>PROJETO EXECUTIVO DE INSTALACAO ELETRICA PARA PREDIOS CULTURAIS ATE 3.000M2,INCLUSIVE PROJETO BASICO,APRESENTADO NOS PADROES DA CONTRATANTE,INCLUSIVE AS LEGALIZACOES PERTINENTES</t>
  </si>
  <si>
    <t>01.050.0116-A</t>
  </si>
  <si>
    <t>01.050.0117-0</t>
  </si>
  <si>
    <t>PROJETO EXECUTIVO DE INSTALACAO ELETRICA PARA PREDIOS CULTURAIS ACIMA DE 3.000M2,INCLUSIVE PROJETO BASICO,APRESENTADO NOS PADROES DA CONTRATANTE,INCLUSIVE AS LEGALIZACOES PERTINENTES</t>
  </si>
  <si>
    <t>01.050.0117-A</t>
  </si>
  <si>
    <t>01.050.0118-0</t>
  </si>
  <si>
    <t>PROJETO EXECUTIVO DE INSTALACAO ELETRICA PARA PREDIOS HOSPITALARES,INCLUSIVE PROJETO BASICO,APRESENTADO NOS PADROES DA CONTRATANTE,INCLUSIVE AS LEGALIZACOES PERTINENTES</t>
  </si>
  <si>
    <t>01.050.0118-A</t>
  </si>
  <si>
    <t>01.050.0119-0</t>
  </si>
  <si>
    <t>PROJETO EXECUTIVO DE INSTALACAO ELETRICA PARA HABITACOES/EDIFICIOS ATE 500M2,INCLUSIVE PROJETO BASICO,APRESENTADO NOS PADROES DA CONTRATANTE,INCLUSIVE AS LEGALIZACOES PERTINENTES</t>
  </si>
  <si>
    <t>01.050.0119-A</t>
  </si>
  <si>
    <t>01.050.0120-0</t>
  </si>
  <si>
    <t>PROJETO EXECUTIVO DE INSTALACAO ELETRICA PARA HABITACOES/EDIFICIOS DE 501 ATE 3.000M2,INCLUSIVE PROJETO BASICO,APRESENTADO NOS PADROES DA CONTRATANTE,INCLUSIVE AS LEGALIZACOES PERTINENTES</t>
  </si>
  <si>
    <t>01.050.0120-A</t>
  </si>
  <si>
    <t>01.050.0121-0</t>
  </si>
  <si>
    <t>PROJETO EXECUTIVO DE INSTALACAO ELETRICA PARA HABITACOES/EDIFICIOS ACIMA DE 3.000M2,INCLUSIVE PROJETO BASICO,APRESENTADONOS PADROES DA CONTRATANTE,INCLUSIVE AS LEGALIZACOES PERTINENTES</t>
  </si>
  <si>
    <t>01.050.0121-A</t>
  </si>
  <si>
    <t>01.050.0122-0</t>
  </si>
  <si>
    <t>PROJETO EXECUTIVO DE INSTALACAO ELETRICA PARA URBANIZACAO ATE 15.000M2,INCLUSIVE PROJETO BASICO,APRESENTADO NOS PADROESDA CONTRATANTE,INCLUSIVE AS LEGALIZACOES PERTINENTES</t>
  </si>
  <si>
    <t>01.050.0122-A</t>
  </si>
  <si>
    <t>01.050.0123-0</t>
  </si>
  <si>
    <t>PROJETO EXECUTIVO DE INSTALACAO ELETRICA PARA URBANIZACAO ACIMA DE 15.000M2,INCLUSIVE PROJETO BASICO,APRESENTADO NOS PADROES DA CONTRATANTE,INCLUSIVE AS LEGALIZACOES PERTINENTES</t>
  </si>
  <si>
    <t>01.050.0123-A</t>
  </si>
  <si>
    <t>01.050.0124-0</t>
  </si>
  <si>
    <t>PROJETO EXECUTIVO DE INSTALACAO ELETRICA PARA HABITACAO/LOTEAMENTO ATE 12.000M2,INCLUSIVE PROJETO BASICO,APRESENTADO NOSPADROES DA CONTRATANTE,INCLUSIVE AS LEGALIZACOES PERTINENTES</t>
  </si>
  <si>
    <t>01.050.0124-A</t>
  </si>
  <si>
    <t>01.050.0125-0</t>
  </si>
  <si>
    <t>PROJETO EXECUTIVO DE INSTALACAO ELETRICA PARA HABITACAO/LOTEAMENTO DE 12.001 ATE 36.000M2,INCLUSIVE PROJETO BASICO,APRESENTADO NOS PADROES DA CONTRATANTE,INCLUSIVE AS LEGALIZACOESPERTINENTES</t>
  </si>
  <si>
    <t>01.050.0125-A</t>
  </si>
  <si>
    <t>01.050.0126-0</t>
  </si>
  <si>
    <t>PROJETO EXECUTIVO DE INSTALACAO ELETRICA PARA HABITACAO/LOTEAMENTO ACIMA DE 36.000M2,INCLUSIVE PROJETO BASICO,APRESENTADO NOS PADROES DA CONTRATANTE,INCLUSIVE AS LEGALIZACOES PERTINENTES</t>
  </si>
  <si>
    <t>01.050.0126-A</t>
  </si>
  <si>
    <t>01.050.0127-0</t>
  </si>
  <si>
    <t>PROJETO EXECUTIVO DE INSTALACAO ELETRICA DO QUADRO DOS COMANDOS DE MOTORES PARA CHAFARIZES,APRESENTADO NOS PADROES DA CONTRATANTE</t>
  </si>
  <si>
    <t>01.050.0127-A</t>
  </si>
  <si>
    <t>01.050.0128-0</t>
  </si>
  <si>
    <t>PROJETO EXECUTIVO DE SISTEMA DE AR CONDICIONADO,INCLUSIVE PROJETO BASICO,APRESENTADO NOS PADROES DA CONTRATANTE,EM PREDIOS COM AREA DE ATE 500M2</t>
  </si>
  <si>
    <t>01.050.0128-A</t>
  </si>
  <si>
    <t>01.050.0129-0</t>
  </si>
  <si>
    <t>PROJETO EXECUTIVO DE SISTEMA DE AR CONDICIONADO,INCLUSIVE PROJETO BASICO,APRESENTADO NOS PADROES DA CONTRATANTE,EM PREDIOS COM AREA DE 501 ATE 3000M2</t>
  </si>
  <si>
    <t>01.050.0129-A</t>
  </si>
  <si>
    <t>01.050.0130-0</t>
  </si>
  <si>
    <t>PROJETO EXECUTIVO DE SISTEMA DE AR CONDICIONADO,INCLUSIVE PROJETO BASICO,APRESENTADO NOS PADROES DA CONTRATANTE,EM PREDIOS COM AREA ACIMA DE 3000M2</t>
  </si>
  <si>
    <t>01.050.0130-A</t>
  </si>
  <si>
    <t>01.050.0137-0</t>
  </si>
  <si>
    <t>PROJETO EXECUTIVO DE ARQUITETURA PARA CONSTRUCAO DE GALPAO (GEOMETRICO,CORTES,DETALHAMENTO E PERSPECTIVA) ATE 500M2,APRESENTADO NOS PADROES DA CONTRATANTE</t>
  </si>
  <si>
    <t>01.050.0137-A</t>
  </si>
  <si>
    <t>01.050.0138-0</t>
  </si>
  <si>
    <t>PROJETO EXECUTIVO DE ARQUITETURA PARA AREA DESTINADA A ABRIGAR SUBESTACAO,ATE 2750KVA,INCLUSIVE DETALHAMENTO DA SERRALHERIA E DOS CUBICULOS,APRESENTADO NOS PADROES DA CONTRATANTE</t>
  </si>
  <si>
    <t>01.050.0138-A</t>
  </si>
  <si>
    <t>01.050.0139-0</t>
  </si>
  <si>
    <t>DESENHO EM PERSPECTIVA NO TAMANHO DE (70X50)CM, COLORIDO, PARA PROJETO DE TRATAMENTO PAISAGISTICO EM AREA PUBLICAS,APRESENTADO NOS PADROES DA CONTRATANTE</t>
  </si>
  <si>
    <t>01.050.0139-A</t>
  </si>
  <si>
    <t>01.050.0140-0</t>
  </si>
  <si>
    <t>PROJETO EXECUTIVO DE ARQUITETURA PARA IMPLANTACAO DE VIVEIROS DE MUDAS DE ARVORES E HORTAS (GEOMETRICO,CORTES,DETALHAMENTO E PERSPECTIVAS) ATE 20.000M2,APRESENTADO NOS PADROES DA CONTRATANTE</t>
  </si>
  <si>
    <t>01.050.0140-A</t>
  </si>
  <si>
    <t>01.050.0141-0</t>
  </si>
  <si>
    <t>PROJETO EXECUTIVO DE INSTALACAO ELETRICA PARA CHAFARIZES,APRESENTADO NOS PADROES DA CONTRATANTE,INCLUSIVE AS LEGALIZACOES PERTINENTES</t>
  </si>
  <si>
    <t>01.050.0141-A</t>
  </si>
  <si>
    <t>01.050.0142-0</t>
  </si>
  <si>
    <t>PROJETO EXECUTIVO DE INSTALACAO HIDROSSANITARIA PARA CHAFARIZES,APRESENTADO NOS PADROES DA CONTRATANTE,INCLUSIVE AS LEGALIZACOES PERTINENTES</t>
  </si>
  <si>
    <t>01.050.0142-A</t>
  </si>
  <si>
    <t>01.050.0143-0</t>
  </si>
  <si>
    <t>PROJETO EXECUTIVO DE SISTEMA DE DRENAGEM E IRRIGACAO PARA IMPLANTACAO DE VIVEIROS DE MUDAS DE ARVORES E HORTAS,ATE 20.000M2,APRESENTADO NOS PADROES DA CONTRATANTE</t>
  </si>
  <si>
    <t>01.050.0143-A</t>
  </si>
  <si>
    <t>01.050.0150-0</t>
  </si>
  <si>
    <t>PROJETO EXECUTIVO DE INSTALACAO DE SEGURANCA (CFTV E SONORIZACAO),ATE 500M2,INCLUSIVE PROJETO BASICO,APRESENTADO NOS PADROES DA CONTRATANTE,INCLUSIVE AS LEGALIZACOES PERTINENTES</t>
  </si>
  <si>
    <t>01.050.0150-A</t>
  </si>
  <si>
    <t>01.050.0151-0</t>
  </si>
  <si>
    <t>PROJETO EXECUTIVO DE INSTALACAO DE SEGURANCA (CFTV E SONORIZACAO),DE 501 ATE 3000M2,INCLUSIVE PROJETO BASICO,APRESENTADONOS PADROES DA CONTRATANTE,INCLUSIVE AS LEGALIZACOES PERTINENTES</t>
  </si>
  <si>
    <t>01.050.0151-A</t>
  </si>
  <si>
    <t>01.050.0152-0</t>
  </si>
  <si>
    <t>PROJETO EXECUTIVO DE INSTALACAO DE SEGURANCA (CFTV E SONORIZACAO),ACIMA DE 3000M2,INCLUSIVE PROJETO BASICO,APRESENTADO NOS PADROES DA CONTRATANTE,INCLUSIVE AS LEGALIZACOES PERTINENTES</t>
  </si>
  <si>
    <t>01.050.0152-A</t>
  </si>
  <si>
    <t>01.050.0153-0</t>
  </si>
  <si>
    <t>ELABORACAO MICRO E MESODRENAGEM (VAZAO ATE 10M3/SEG) CONFORMIDADE C/AS NORMAS ESTABELECIDAS PELA RIO-AGUAS (PORTARIA O/SUB-RIO-AGUAS "N" Nº 004/2010).SERVICOS MEDIDOS KM PROJETO EFETIVAMENTE CONCLUIDO,OS QUAIS APOS APROVACOES SERAO ENTREGUES A FISCALIZACAO.APRESENTADO NOS PADROES DA CONTRATANTE.</t>
  </si>
  <si>
    <t>01.050.0153-A</t>
  </si>
  <si>
    <t>01.050.0154-0</t>
  </si>
  <si>
    <t>ELABORACAO MACRODRENAGEM (VAZAO A PARTIR DE 10M3/SEG) CONFORMIDADE C/AS NORMAS ESTABELECIDAS PELA RIO-AGUAS (PORTARIA O/SUB-RIO-AGUAS "N" Nº 004/2010).SERVICOS MEDIDOS KM PROJETO EFETIVAMENTE CONCLUIDO,OS QUAIS APOS APROVACAO SERAO ENTREGUES A FISCALIZACAO.APRESENTADO NOS PADROES DA CONTRATANTE</t>
  </si>
  <si>
    <t>01.050.0154-A</t>
  </si>
  <si>
    <t>01.050.0156-0</t>
  </si>
  <si>
    <t>PROJETO EXECUTIVO DE SISTEMA DE DRENAGEM ATE 20.000M2,APRESENTADO NOS PADROES DA CONTRATANTE</t>
  </si>
  <si>
    <t>01.050.0156-A</t>
  </si>
  <si>
    <t>01.050.0157-0</t>
  </si>
  <si>
    <t>PROJETO EXECUTIVO DE SISTEMA DE DRENAGEM ACIMA DE 20.000M2,APRESENTADO NOS PADROES DA CONTRATANTE</t>
  </si>
  <si>
    <t>01.050.0157-A</t>
  </si>
  <si>
    <t>01.050.0160-0</t>
  </si>
  <si>
    <t>PROJETO BASICO PARA URBANIZACAO/REURBANIZACAO DE AREAS,VISANDO A ORGANIZACAO ESPACIAL E DAS ATIVIDADES,CONTEMPLANDO:SISTEMA VIARIO,PASSEIOS,PRACAS,ARBORIZACAO,ILUMINACAO COM CRITERIOS LUMINOTECNICOS,DISTRIBUICAO E INTEGRACAO DO MOBILIARIO URBANO E EQUIPAMENTOS URBANOS,APRESENTADO NOS PADROES DA CONTRATANTE</t>
  </si>
  <si>
    <t>01.050.0160-A</t>
  </si>
  <si>
    <t>01.050.0162-0</t>
  </si>
  <si>
    <t>PROJETO EXECUTIVO PARA URBANIZACAO/REURBANIZACAO DE AREAS,VISANDO A ORGANIZACAO ESPACIAL E DAS ATIVIDADES,CONTEMPLANDO:SISTEMA VIARIO,PASSEIOS,PRACAS,ARBORIZACAO,ILUMINACAO COM CRITERIOS LUMINOTECNICOS,DISTRIBUICAO E INTEGRACAO DO MOBILIARIO URBANO E EQUIPAMENTOS URBANOS,APRESENTADO NOS PADROES DA CONTRATANTE</t>
  </si>
  <si>
    <t>01.050.0162-A</t>
  </si>
  <si>
    <t>01.050.0165-0</t>
  </si>
  <si>
    <t>PROJETO EXECUTIVO PARA URBANIZACAO/REURBANIZACAO (GEOMETRICO,CORTES E DETALHES) PARA TRATAMENTO PAISAGISTICO DE AREAS PUBLICAS,APRESENTADO NOS PADROES DA CONTRATANTE,INCLUSIVE AS OPERACOES PERTINENTES E A COORDENACAO DOS PROJETOS COMPLEMENTARES</t>
  </si>
  <si>
    <t>01.050.0165-A</t>
  </si>
  <si>
    <t>01.050.0168-0</t>
  </si>
  <si>
    <t>PROJETO DE VIA SIMPLES DE VEICULOS EM FAVELA,COM 1 FAIXA DEROLAMENTO,COM LARGURA MAXIMA DE 3M,APRESENTADO NOS PADROES DACONTRATANTE</t>
  </si>
  <si>
    <t>01.050.0168-A</t>
  </si>
  <si>
    <t>01.050.0170-0</t>
  </si>
  <si>
    <t>PROJETO PARA PASSARELA SOBRE LOGRADOURO PUBLICO,COM RAMPAS E/OU ESCADAS,APRESENTADO NOS PADROES DA CONTRATANTE</t>
  </si>
  <si>
    <t>01.050.0170-A</t>
  </si>
  <si>
    <t>01.050.0175-0</t>
  </si>
  <si>
    <t>PROJETO EXECUTIVO PARA TRATAMENTO PAISAGISTICO COM ESPECIFICACAO VEGETAL LEGENDADA E QUANTIFICADA,EM AREAS PUBLICAS,CONSIDERANDO A AREA EFETIVA DE PLANTIO,APRESENTADO NOS PADROES DA CONTRATANTE</t>
  </si>
  <si>
    <t>01.050.0175-A</t>
  </si>
  <si>
    <t>01.050.0180-0</t>
  </si>
  <si>
    <t>PROJETO EXECUTIVO DE VIA ESPECIAL PARA VEICULOS E PEDESTRES,EM AVENIDAS CANAL,COM CALCADAS EM AMBOS OS LADOS,COM LARGURAMAXIMA DE 40M,APRESENTADO NOS PADROES DA CONTRATANTE</t>
  </si>
  <si>
    <t>01.050.0180-A</t>
  </si>
  <si>
    <t>01.050.0185-0</t>
  </si>
  <si>
    <t>PROJETO EXECUTIVO DE VIA ESPECIAL PARA VEICULOS E PEDESTRESEM RUAS E AVENIDAS URBANAS,COM CALCADAS EM AMBOS OS LADOS,CANTEIRO CENTRAL E SEPARADORES DE PISTAS LATERAIS EM AMBOS OSSENTIDOS E COM LARGURA MAXIMA DE 46M,APRESENTADO NOS PADROESDA CONTRATANTE</t>
  </si>
  <si>
    <t>01.050.0185-A</t>
  </si>
  <si>
    <t>01.050.0190-0</t>
  </si>
  <si>
    <t>PROJETO EXECUTIVO DE VIA PARA VEICULOS E PEDESTRES EM RUAS EAVENIDAS URBANAS,COM CALCADAS EM AMBOS OS LADOS E 2 FAIXAS DE ROLAMENTO COM LARGURA MAXIMA DE 13M,APRESENTADO NOS PADROES DA CONTRATANTE</t>
  </si>
  <si>
    <t>01.050.0190-A</t>
  </si>
  <si>
    <t>01.050.0195-0</t>
  </si>
  <si>
    <t>PROJETO EXECUTIVO DE VIA PARA VEICULOS E PEDESTRES EM RUAS EAVENIDAS URBANAS,COM CALCADAS EM AMBOS OS LADOS E 3 FAIXAS DE ROLAMENTO COM LARGURA MAXIMA DE 16M,APRESENTADO NOS PADROES DA CONTRATANTE</t>
  </si>
  <si>
    <t>01.050.0195-A</t>
  </si>
  <si>
    <t>01.050.0200-0</t>
  </si>
  <si>
    <t>PROJETO EXECUTIVO DE VIA ESPECIAL PARA VEICULOS E PEDESTRESEM RUAS E AVENIDAS URBANAS,COM CALCADAS EM AMBOS OS LADOS,CANTEIRO CENTRAL,COM 3 FAIXAS DE ROLAMENTO NAS PISTAS CENTRAISE SEPARADORES DE PISTAS LATERAIS EM AMBOS OS SENTIDOS E COMLARGURA MAXIMA DE 53M,APRESENTADO NOS PADROES DA CONTRATANTE</t>
  </si>
  <si>
    <t>01.050.0200-A</t>
  </si>
  <si>
    <t>01.050.0205-0</t>
  </si>
  <si>
    <t>PROJETO EXECUTIVO DE VIA PARA VEICULOS E PEDESTRES EM RUAS EAVENIDAS URBANAS,COM CALCADAS EM AMBOS OS LADOS E 4 FAIXASDEROLAMENTO COM LARGURA MAXIMA DE 25M,APRESENTADO NOS PADROESDA CONTRATANTE</t>
  </si>
  <si>
    <t>01.050.0205-A</t>
  </si>
  <si>
    <t>01.050.0210-0</t>
  </si>
  <si>
    <t>PROJETO EXECUTIVO DE VIA ESPECIAL PARA VEICULOS E PEDESTRESEM RUAS E AVENIDAS URBANAS,COM CALCADAS EM AMBOS OS LADOS,CANTEIRO CENTRAL E PISTAS COM 4 FAIXAS DE ROLAMENTO EM CADA SENTIDO,COM LARGURA MAXIMA DE 40M,APRESENTADO NOS PADROES DA CONTRATANTE</t>
  </si>
  <si>
    <t>01.050.0210-A</t>
  </si>
  <si>
    <t>01.050.0215-0</t>
  </si>
  <si>
    <t>PROJETO EXECUTIVO DE VIA SIMPLES DE CICLOVIA,COM 1 FAIXA DEROLAMENTO,COM LARGURA MAXIMA DE 1,30M,APRESENTADO NOS PADROES DA CONTRATANTE</t>
  </si>
  <si>
    <t>01.050.0215-A</t>
  </si>
  <si>
    <t>01.050.0220-0</t>
  </si>
  <si>
    <t>PROJETO EXECUTIVO DE VIA DUPLA DE CICLOVIA,COM 2 FAIXAS DE ROLAMENTO,COM LARGURA MAXIMA DE 3M,APRESENTADO NOS PADROES DACONTRATANTE</t>
  </si>
  <si>
    <t>01.050.0220-A</t>
  </si>
  <si>
    <t>01.050.0222-0</t>
  </si>
  <si>
    <t>PROJETO EXECUTIVO DE SISTEMA CENTRAL DE GASES MEDICINAIS (OXIGENIO,AR COMPRIMIDO E VACUO),INCLUSIVE PROJETO BASICO,APRESENTADO NOS PADROES DA CONTRATANTE,COM AREA ATE 1000M2</t>
  </si>
  <si>
    <t>01.050.0222-A</t>
  </si>
  <si>
    <t>01.050.0223-0</t>
  </si>
  <si>
    <t>PROJETO EXECUTIVO DE SISTEMA CENTRAL DE GASES MEDICINAIS (OXIGENIO,AR COMPRIMIDO E VACUO),INCLUSIVE PROJETO BASICO,APRESENTADO NOS PADROES DA CONTRATANTE,COM AREA DE 1001 ATE 4000M2</t>
  </si>
  <si>
    <t>01.050.0223-A</t>
  </si>
  <si>
    <t>01.050.0224-0</t>
  </si>
  <si>
    <t>PROJETO EXECUTIVO DE SISTEMA CENTRAL DE GASES MEDICINAIS (OXIGENIO,AR COMPRIMIDO E VACUO),INCLUSIVE PROJETO BASICO,APRESENTADO NOS PADROES DA CONTRATANTE,COM AREA ACIMA DE 4000M2</t>
  </si>
  <si>
    <t>01.050.0224-A</t>
  </si>
  <si>
    <t>01.050.0225-0</t>
  </si>
  <si>
    <t>PROJETO EXECUTIVO PARA SISTEMA DE EXAUSTAO MECANICA DE COZINHA,INCLUSIVE PROJETO BASICO,APRESENTADO NOS PADROES DA CONTRATANTE COM AREA ATE 50M2</t>
  </si>
  <si>
    <t>01.050.0225-A</t>
  </si>
  <si>
    <t>01.050.0226-0</t>
  </si>
  <si>
    <t>PROJETO EXECUTIVO PARA SISTEMA DE EXAUSTAO MECANICA DE COZINHA,INCLUSIVE PROJETO BASICO,APRESENTADO NOS PADROES DA CONTRATANTE,COM AREA DE 51 ATE 100M2</t>
  </si>
  <si>
    <t>01.050.0226-A</t>
  </si>
  <si>
    <t>01.050.0227-0</t>
  </si>
  <si>
    <t>PROJETO EXECUTIVO PARA SISTEMA DE EXAUSTAO MECANICA DE COZINHA,INCLUSIVE PROJETO BASICO,APRESENTADO NOS PADROES DA CONTRATANTE,COM AREA ACIMA DE 100M2</t>
  </si>
  <si>
    <t>01.050.0227-A</t>
  </si>
  <si>
    <t>01.050.0230-0</t>
  </si>
  <si>
    <t>PROJETO ESTRUTURAL FINAL DE ENGENHARIA DE OBRAS-DE-ARTE ESPECIAIS (PONTES,VIADUTOS E PASSARELAS) EM CONCRETO ARMADO E/OUPROTENDIDO OU ESTRUTURA DE ACO,COM AREA DE PROJECAO HORIZONTAL INFERIOR A 500M2,APRESENTADO NOS PADROES DA CONTRATANTE</t>
  </si>
  <si>
    <t>01.050.0230-A</t>
  </si>
  <si>
    <t>01.050.0232-0</t>
  </si>
  <si>
    <t>PROJETO ESTRUTURAL FINAL DE ENGENHARIA DE OBRAS-DE-ARTE ESPECIAIS (PONTES,VIADUTOS E PASSARELAS) EM CONCRETO ARMADO E/OUPROTENDIDO OU ESTRUTURA DE ACO,COM AREA DE PROJECAO HORIZONTAL DE 501 ATE 5.000M2,APRESENTADO NOS PADROES DA CONTRATANTE</t>
  </si>
  <si>
    <t>01.050.0232-A</t>
  </si>
  <si>
    <t>01.050.0235-0</t>
  </si>
  <si>
    <t>PROJETO ESTRUTURAL FINAL DE ENGENHARIA DE OBRAS-DE-ARTE ESPECIAIS (PONTES,VIADUTOS E PASSARELAS) EM CONCRETO ARMADO E/OUPROTENDIDO OU ESTRUTURA DE ACO,COM AREA DE PROJECAO HORIZONTAL DE 5.001 ATE 7.000M2,APRESENTADO NOS PADROES DA CONTRATANTE</t>
  </si>
  <si>
    <t>01.050.0235-A</t>
  </si>
  <si>
    <t>01.050.0245-0</t>
  </si>
  <si>
    <t>PROJETO EXECUTIVO DE PROGRAMACAO VISUAL PARA PREDIOS ESCOLARES E/OU ADMINISTRATIVOS ATE 500M2,APRESENTADO NOS PADROES DACONTRATANTE</t>
  </si>
  <si>
    <t>01.050.0245-A</t>
  </si>
  <si>
    <t>01.050.0250-0</t>
  </si>
  <si>
    <t>PROJETO EXECUTIVO DE PROGRAMACAO VISUAL PARA PREDIOS ESCOLARES E/OU ADMINISTRATIVOS,DE 501 ATE 3000M2,APRESENTADO NOS PADROES DA CONTRATANTE</t>
  </si>
  <si>
    <t>01.050.0250-A</t>
  </si>
  <si>
    <t>01.050.0300-0</t>
  </si>
  <si>
    <t>RELATORIO FINAL DE OBRAS OU SERVICOS DE ENGENHARIA,REGISTROFOTOGRAFICO DOS SERVICOS,ACOMPANHADO DE LEGENDAS E INDICACAODA LOCALIZACAO,INFORMACOES CONTRATUAIS,PLANILHA ORCAMENTARIA E DESCRICAO DO ESCOPO DOS SERVICOS REALIZADOS,CONF.RECOMENDACOES E ESPECIFICACOES DO ORGAO CONTRATANTE.O ITEM DEVERA SER MEDIDO PELO NUMERO PRANCHAS ORIGINAIS COMPOE RELATORIO</t>
  </si>
  <si>
    <t>01.050.0300-A</t>
  </si>
  <si>
    <t>01.050.0315-0</t>
  </si>
  <si>
    <t>SERVICOS DE ELABORACAO DE VISTORIAS,LAUDOS TECNICOS,ANTEPROJETOS DE INTERVENCOES LOCALIZADAS,QUANTITATIVOS E RELATORIO FOTOGRAFICO PARA EXECUCAO DE RECUPERACAO ESTRUTURAL DE OBRAS-DE-ARTE ESPECIAIS,COM AREAS DE PROJECAO HORIZONTAL ATE 1000M2,APRESENTADO NOS PADROES DA CONTRATANTE</t>
  </si>
  <si>
    <t>01.050.0315-A</t>
  </si>
  <si>
    <t>01.050.0320-0</t>
  </si>
  <si>
    <t>SERVICOS DE ELABORACAO DE VISTORIAS,LAUDOS TECNICOS,ANTEPROJETOS DE INTERVENCOES LOCALIZADAS,QUANTITATIVOS E RELATORIO FOTOGRAFICO PARA EXECUCAO DE RECUPERACAO ESTRUTURAL DE OBRAS-DE-ARTE ESPECIAIS,COM AREAS DE PROJECAO HORIZONTAL ENTRE 1000M2 E 2000M2.PARA OS PRIMEIROS 1000M2 CONSIDERAR O ITEM PERTINENTE,APRESENTADO NOS PADROES DA CONTRATANTE</t>
  </si>
  <si>
    <t>01.050.0320-A</t>
  </si>
  <si>
    <t>01.050.0322-0</t>
  </si>
  <si>
    <t>SERVICOS DE ELABORACAO DE VISTORIAS,LAUDOS TECNICOS,ANTEPROJETOS DE INTERVENCOES LOCALIZADAS,QUANTITATIVOS E RELATORIO FOTOGRAFICO PARA EXECUCAO DE RECUPERACAO ESTRUTURAL DE OBRAS-DE-ARTE ESPECIAIS,COM AREAS DE PROJECAO HORIZONTAL ENTRE 2000M2 E 5000M2.PARA OS PRIMEIROS 2000M2 CONSIDERAR OS ITENS PERTINENTES,APRESENTADO NOS PADROES DA CONTRATANTE</t>
  </si>
  <si>
    <t>01.050.0322-A</t>
  </si>
  <si>
    <t>01.050.0324-0</t>
  </si>
  <si>
    <t>SERVICOS DE ELABORACAO DE VISTORIAS,LAUDOS TECNICOS,ANTEPROJETOS DE INTERVENCOES LOCALIZADAS,QUANTITATIVOS E RELATORIO FOTOGRAFICO PARA EXECUCAO DE RECUPERACAO ESTRUTURAL DE OBRAS-DE-ARTE ESPECIAIS,COM AREAS DE PROJECAO HORIZONTAL ACIMA DE5000M2.PARA OS PRIMEIROS 5000M2 CONSIDERAR OS ITENS PERTINENTES,APRESENTADO NOS PADROES DA CONTRATANTE</t>
  </si>
  <si>
    <t>01.050.0324-A</t>
  </si>
  <si>
    <t>01.050.0325-0</t>
  </si>
  <si>
    <t>SERVICOS DE ELABORACAO DE VISTORIAS,LAUDOS TECNICOS,ANTEPROJETOS DE INTERVENCOES LOCALIZADAS,QUANTITATIVOS E RELATORIO FOTOGRAFICO PARA EXECUCAO DE RECUPERACAO ESTRUTURAL DE PREDIOS PUBLICOS,COM AREAS DE PROJECAO HORIZONTAL ATE 1000M2,APRESENTADO NOS PADROES DA CONTRATANTE</t>
  </si>
  <si>
    <t>01.050.0325-A</t>
  </si>
  <si>
    <t>01.050.0326-0</t>
  </si>
  <si>
    <t>SERVICOS DE ELABORACAO DE VISTORIAS,LAUDOS TECNICOS,ANTEPROJETOS DE INTERVENCOES LOCALIZADAS,QUANTITATIVOS E RELATORIO FOTOGRAFICO PARA EXECUCAO DE RECUPERACAO ESTRUTURAL DE PREDIOS PUBLICOS,COM AREAS DE PROJECAO HORIZONTAL ENTRE 1000M2 E 2000M2.PARA OS PRIMEIROS 1000M2 CONSIDERAR O ITEM PERTINENTE,APRESENTADO NOS PADROES DA CONTRATANTE</t>
  </si>
  <si>
    <t>01.050.0326-A</t>
  </si>
  <si>
    <t>01.050.0327-0</t>
  </si>
  <si>
    <t>SERVICOS DE ELABORACAO DE VISTORIAS,LAUDOS TECNICOS,ANTEPROJETOS DE INTERVENCOES LOCALIZADAS,QUANTITATIVOS E RELATORIO FOTOGRAFICO PARA EXECUCAO DE RECUPERACAO ESTRUTURAL DE PREDIOS PUBLICOS,COM AREAS DE PROJECAO HORIZONTAL ENTRE 2000M2 E 5000M2.PARA OS PRIMEIROS 2000M2 CONSIDERAR OS ITENS PERTINENTES,APRESENTADO NOS PADROES DA CONTRATANTE</t>
  </si>
  <si>
    <t>01.050.0327-A</t>
  </si>
  <si>
    <t>01.050.0328-0</t>
  </si>
  <si>
    <t>SERVICOS DE ELABORACAO DE VISTORIAS,LAUDOS TECNICOS,ANTEPROJETOS DE INTERVENCOES LOCALIZADAS,QUANTITATIVOS E RELATORIO FOTOGRAFICO PARA EXECUCAO DE RECUPERACAO ESTRUTURAL DE PREDIOS PUBLICOS,COM AREAS DE PROJECAO HORIZONTAL ACIMA DE 5000M2.PARA OS PRIMEIROS 5000M2 CONSIDERAR OS ITENS PERTINENTES,APRESENTADO NOS PADROES DA CONTRATANTE</t>
  </si>
  <si>
    <t>01.050.0328-A</t>
  </si>
  <si>
    <t>01.050.0350-0</t>
  </si>
  <si>
    <t>PROJETO EXECUTIVO DE ARQUITETURA,CONSIDERANDO O PROJETO BASICO EXISTENTE,PARA PREDIOS HOSPITALARES ATE 1000M2,APRESENTADO NOS PADROES DA CONTRATANTE,INCLUSIVE AS LEGALIZACOES PERTINENTES,COORDENACAO E COMPATIBILIZACAO COM OS PROJETOS COMPLEMENTARES</t>
  </si>
  <si>
    <t>01.050.0350-A</t>
  </si>
  <si>
    <t>01.050.0351-0</t>
  </si>
  <si>
    <t>PROJETO EXECUTIVO DE ARQUITETURA,CONSIDERANDO O PROJETO BASICO EXISTENTE,PARA PREDIOS HOSPITALARES DE 1001 ATE 4000M2,APRESENTADO NOS PADROES DA CONTRATANTE,INCLUSIVE AS LEGALIZACOES PERTINENTES,COORDENACAO E COMPATIBILIZACAO COM OS PROJETOS COMPLEMENTARES</t>
  </si>
  <si>
    <t>01.050.0351-A</t>
  </si>
  <si>
    <t>01.050.0352-0</t>
  </si>
  <si>
    <t>PROJETO EXECUTIVO DE ARQUITETURA,CONSIDERANDO O PROJETO BASICO EXISTENTE,PARA PREDIOS HOSPITALARES ACIMA DE 4000M2,APRESENTADO NOS PADROES DA CONTRATANTE,INCLUSIVE AS LEGALIZACOESPERTINENTES,COORDENACAO E COMPATIBILIZACAO COM OS PROJETOS COMPLEMENTARES</t>
  </si>
  <si>
    <t>01.050.0352-A</t>
  </si>
  <si>
    <t>01.050.0353-0</t>
  </si>
  <si>
    <t>PROJETO EXECUTIVO DE ARQUITETURA,CONSIDERANDO O PROJETO BASICO EXISTENTE,PARA PREDIOS CULTURAIS ATE 500M2,APRESENTADO NOS PADROES DA CONTRATANTE,INCLUSIVE AS LEGALIZACOES PERTINENTES,COORDENACAO E COMPATIBILIZACAO COM OS PROJETOS COMPLEMENTARES</t>
  </si>
  <si>
    <t>01.050.0353-A</t>
  </si>
  <si>
    <t>01.050.0354-0</t>
  </si>
  <si>
    <t>PROJETO EXECUTIVO DE ARQUITETURA,CONSIDERANDO O PROJETO BASICO EXISTENTE,PARA PREDIOS CULTURAIS DE 501 ATE 3000M2,APRESENTADO NOS PADROES DA CONTRATANTE,INCLUSIVE AS LEGALIZACOES PERTINENTES,COORDENACAO E COMPATIBILIZACAO COM OS PROJETOS COMPLEMENTARES</t>
  </si>
  <si>
    <t>01.050.0354-A</t>
  </si>
  <si>
    <t>01.050.0355-0</t>
  </si>
  <si>
    <t>PROJETO EXECUTIVO DE ARQUITETURA,CONSIDERANDO O PROJETO BASICO EXISTENTE,PARA PREDIOS CULTURAIS ACIMA DE 3000M2,APRESENTADO NOS PADROES DA CONTRATANTE,INCLUSIVE AS LEGALIZACOES PERTINENTES,COORDENACAO E COMPATIBILIZACAO COM OS PROJETOS COMPLEMENTARES</t>
  </si>
  <si>
    <t>01.050.0355-A</t>
  </si>
  <si>
    <t>01.050.0356-0</t>
  </si>
  <si>
    <t>PROJETO EXECUTIVO DE ARQUITETURA,CONSIDERANDO O PROJETO BASICO EXISTENTE,PARA PREDIOS ESCOLARES E/OU ADMINISTRATIVOS ATE500M2,APRESENTADO NOS PADROES DA CONTRATANTE,INCLUSIVE AS LEGALIZACOES PERTINENTES,COORDENACAO E COMPATIBILIZACAO COM OS PROJETOS COMPLEMENTARES</t>
  </si>
  <si>
    <t>01.050.0356-A</t>
  </si>
  <si>
    <t>01.050.0357-0</t>
  </si>
  <si>
    <t>PROJETO EXECUTIVO DE ARQUITETURA,CONSIDERANDO O PROJETO BASICO EXISTENTE,PARA PREDIOS ESCOLARES E/OU ADMINISTRATIVOS DE501 ATE 3000M2,APRESENTADO NOS PADROES DA CONTRATANTE,INCLUSIVE AS LEGALIZACOES PERTINENTES,COORDENACAO E COMPATIBILIZACAO COM OS PROJETOS COMPLEMENTARES</t>
  </si>
  <si>
    <t>01.050.0357-A</t>
  </si>
  <si>
    <t>01.050.0358-0</t>
  </si>
  <si>
    <t>PROJETO EXECUTIVO DE ARQUITETURA,CONSIDERANDO O PROJETO BASICO EXISTENTE,PARA PREDIOS ESCOLARES E/OU ADMINISTRATIVOS ACIMA DE 3000M2,APRESENTADO NOS PADROES DA CONTRATANTE,INCLUSIVE AS LEGALIZACOES PERTINENTES,COORDENACAO E COMPATIBILIZACAOCOM OS PROJETOS COMPLEMENTARES</t>
  </si>
  <si>
    <t>01.050.0358-A</t>
  </si>
  <si>
    <t>01.050.0359-0</t>
  </si>
  <si>
    <t>PROJETO EXECUTIVO DE ARQUITETURA PARA LOTEAMENTOS COM 3 UNIDADES UNIFAMILIARES OU BIFAMILIARES TIPO PARA AREAS ATE 12000M2,CONSIDERANDO O PROJETO BASICO EXISTENTE,APRESENTADO NOS PADROES DA CONTRATANTE,INCLUSIVE AS LEGALIZACOES PERTINENTES,,COORDENACAO E COMPATIBILIZACAO COM OS PROJETOS COMPLEMENTARES</t>
  </si>
  <si>
    <t>01.050.0359-A</t>
  </si>
  <si>
    <t>01.050.0360-0</t>
  </si>
  <si>
    <t>PROJETO EXECUTIVO DE ARQUITETURA PARA LOTEAMENTOS COM 3 UNIDADES UNIFAMILIARES OU BIFAMILIARES TIPO PARA AREAS DE 12001ATE 36000M2,CONSIDERANDO O PROJETO BASICO EXISTENTE,APRESENTADO NOS PADROES DA CONTRATANTE,INCLUSIVE AS LEGALIZACOES PERTINENTES,COORDENACAO E COMPATIBILIZACAO COM OS PROJETOS COMPLEMENTARES</t>
  </si>
  <si>
    <t>01.050.0360-A</t>
  </si>
  <si>
    <t>01.050.0361-0</t>
  </si>
  <si>
    <t>PROJETO EXECUTIVO DE ARQUITETURA PARA LOTEAMENTOS COM 3 UNIDADES UNIFAMILIARES OU BIFAMILIARES TIPO PARA AREAS ACIMA DE3600M2,CONSIDERANDO O PROJETO BASICO EXISTENTE,APRESENTADO NOS PADROES DA CONTRATANTE,INCLUSIVE AS LEGALIZACOES PERTINENTES,COORDENACAO E COMPATIBILIZACAO COM OS PROJETOS COMPLEMENTARES</t>
  </si>
  <si>
    <t>01.050.0361-A</t>
  </si>
  <si>
    <t>01.050.0362-0</t>
  </si>
  <si>
    <t>PROJETO EXECUTIVO DE ARQUITETURA,CONSIDERANDO O PROJETO BASICO EXISTENTE,PARA HABITACAO/EDIFICIOS ATE 6000M2,APRESENTADONOS PADROES DA CONTRATANTE,INCLUSIVE AS LEGALIZACOES PERTINENTES,COORDENACAO E COMPATIBILIZACAO COM OS PROJETOS COMPLEMENTARES</t>
  </si>
  <si>
    <t>01.050.0362-A</t>
  </si>
  <si>
    <t>01.050.0363-0</t>
  </si>
  <si>
    <t>PROJETO EXECUTIVO DE ARQUITETURA,CONSIDERANDO O PROJETO BASICO EXISTENTE,PARA HABITACAO/EDIFICIOS DE 6001 ATE 12000M2,APRESENTADO NOS PADROES DA CONTRATANTE,INCLUSIVE AS LEGALIZACOES PERTINENTES,COORDENACAO E COMPATIBILIZACAO COM OS PROJETOS COMPLEMENTARES</t>
  </si>
  <si>
    <t>01.050.0363-A</t>
  </si>
  <si>
    <t>01.050.0364-0</t>
  </si>
  <si>
    <t>PROJETO EXECUTIVO DE ARQUITETURA,CONSIDERANDO O PROJETO BASICO EXISTENTE,PARA HABITACAO/EDIFICIOS ACIMA DE 12000M2,APRESENTADO NOS PADROES DA CONTRATANTE,INCLUSIVE AS LEGALIZACOESPERTINENTES,COORDENACAO E COMPATIBILIZACAO COM OS PROJETOS COMPLEMENTARES</t>
  </si>
  <si>
    <t>01.050.0364-A</t>
  </si>
  <si>
    <t>01.050.0365-0</t>
  </si>
  <si>
    <t>PROJETO BASICO DE INSTALACAO DE INCENDIO E SPDA PARA PREDIOSESCOLARES E/OU ADMINISTRATIVOS ATE 500M2,APRESENTADO NOS PADROES DA CONTRATANTE,INCLUSIVE AS LEGALIZACOES PERTINENTES</t>
  </si>
  <si>
    <t>01.050.0365-A</t>
  </si>
  <si>
    <t>01.050.0366-0</t>
  </si>
  <si>
    <t>PROJETO BASICO DE INSTALACAO DE INCENDIO E SPDA PARA PREDIOSESCOLARES E/OU ADMINISTRATIVOS DE 501 ATE 3000M2,APRESENTADO NOS PADROES DA CONTRATANTE,INCLUSIVE AS LEGALIZACOES PERTINENTES</t>
  </si>
  <si>
    <t>01.050.0366-A</t>
  </si>
  <si>
    <t>01.050.0367-0</t>
  </si>
  <si>
    <t>PROJETO BASICO DE INSTALACAO DE INCENDIO E SPDA PARA PREDIOSESCOLARES E/OU ADMINISTRATIVOS ACIMA DE 3000M2,APRESENTADONOS PADROES DA CONTRATANTE,INCLUSIVE AS LEGALIZACOES PERTINENTES</t>
  </si>
  <si>
    <t>01.050.0367-A</t>
  </si>
  <si>
    <t>01.050.0368-0</t>
  </si>
  <si>
    <t>PROJETO BASICO DE INSTALACAO DE INCENDIO E SPDA PARA PREDIOSCULTURAIS ATE 500M2,APRESENTADO NOS PADROES DA CONTRATANTE,INCLUSIVE AS LEGALIZACOES PERTINENTES</t>
  </si>
  <si>
    <t>01.050.0368-A</t>
  </si>
  <si>
    <t>01.050.0369-0</t>
  </si>
  <si>
    <t>PROJETO BASICO DE INSTALACAO DE INCENDIO E SPDA PARA PREDIOSCULTURAIS ACIMA DE 500M2,APRESENTADO NOS PADROES DA CONTRATANTE,INCLUSIVE AS LEGALIZACOES PERTINENTES</t>
  </si>
  <si>
    <t>01.050.0369-A</t>
  </si>
  <si>
    <t>01.050.0370-0</t>
  </si>
  <si>
    <t>PROJETO BASICO DE INSTALACAO DE INCENDIO E SPDA PARA PREDIOSHOSPITALARES,APRESENTADO NOS PADROES DA CONTRATANTE,INCLUSIVE AS LEGALIZACOES PERTINENTES</t>
  </si>
  <si>
    <t>01.050.0370-A</t>
  </si>
  <si>
    <t>01.050.0371-0</t>
  </si>
  <si>
    <t>PROJETO BASICO DE INSTALACAO DE INCENDIO E SPDA PARA HABITACOES/EDIFICIOS ATE 500M2,APRESENTADO NOS PADROES DA CONTRATANTE,INCLUSIVE AS LEGALIZACOES PERTINENTES</t>
  </si>
  <si>
    <t>01.050.0371-A</t>
  </si>
  <si>
    <t>01.050.0372-0</t>
  </si>
  <si>
    <t>PROJETO BASICO DE INSTALACAO DE INCENDIO E SPDA PARA HABITACOES/EDIFICIOS DE 501 ATE 3000M2,APRESENTADO NOS PADROES DA CONTRATANTE,INCLUSIVE AS LEGALIZACOES PERTINENTES</t>
  </si>
  <si>
    <t>01.050.0372-A</t>
  </si>
  <si>
    <t>01.050.0373-0</t>
  </si>
  <si>
    <t>PROJETO BASICO DE INSTALACAO DE INCENDIO E SPDA PARA HABITACOES/EDIFICIOS ACIMA DE 3000M2,APRESENTADO NOS PADROES DA CONTRATANTE,INCLUSIVE AS LEGALIZACOES PERTINENTES</t>
  </si>
  <si>
    <t>01.050.0373-A</t>
  </si>
  <si>
    <t>01.050.0374-0</t>
  </si>
  <si>
    <t>PROJETO BASICO DE INSTALACAO DE INCENDIO E SPDA PARA HABITACAO/LOTEAMENTO ATE 36000M2,APRESENTADO NOS PADROES DA CONTRATANTE,INCLUSIVE AS LEGALIZACOES PERTINENTES</t>
  </si>
  <si>
    <t>01.050.0374-A</t>
  </si>
  <si>
    <t>01.050.0375-0</t>
  </si>
  <si>
    <t>PROJETO BASICO DE INSTALACAO DE INCENDIO E SPDA PARA HABITACAO/LOTEAMENTO ACIMA DE 36000M2,APRESENTADO NOS PADROES DA CONTRATANTE,INCLUSIVE AS LEGALIZACOES PERTINENTES</t>
  </si>
  <si>
    <t>01.050.0375-A</t>
  </si>
  <si>
    <t>01.050.0376-0</t>
  </si>
  <si>
    <t>PROJETO EXECUTIVO DE INSTALACAO DE INCENDIO E SPDA,CONSIDERANDO PROJETO BASICO EXISTENTE,PARA PREDIOS ESCOLARES E/OU ADMINISTRATIVOS ATE 500M2,APRESENTADO NOS PADROES DA CONTRATANTE,INCLUSIVE AS LEGALIZACOES PERTINENTES</t>
  </si>
  <si>
    <t>01.050.0376-A</t>
  </si>
  <si>
    <t>01.050.0377-0</t>
  </si>
  <si>
    <t>PROJETO EXECUTIVO DE INSTALACAO DE INCENDIO E SPDA,CONSIDERANDO PROJETO BASICO EXISTENTE,PARA PREDIOS ESCOLARES E/OU ADMINISTRATIVOS DE 501 ATE 3000M2,APRESENTADO NOS PADROES DA CONTRATANTE,INCLUSIVE AS LEGALIZACOES PERTINENTES</t>
  </si>
  <si>
    <t>01.050.0377-A</t>
  </si>
  <si>
    <t>01.050.0378-0</t>
  </si>
  <si>
    <t>PROJETO EXECUTIVO DE INSTALACAO DE INCENDIO E SPDA,CONSIDERANDO PROJETO BASICO EXISTENTE,PARA PREDIOS ESCOLARES E/OU ADMINISTRATIVOS ACIMA DE 3000M2,APRESENTADO NOS PADROES DA CONTRATANTE,INCLUSIVE AS LEGALIZACOES PERTINENTES</t>
  </si>
  <si>
    <t>01.050.0378-A</t>
  </si>
  <si>
    <t>01.050.0379-0</t>
  </si>
  <si>
    <t>PROJETO EXECUTIVO DE INSTALACAO DE INCENDIO E SPDA,CONSIDERANDO PROJETO BASICO EXISTENTE,PARA PREDIOS CULTURAIS ATE 500M2,APRESENTADO NOS PADROES DA CONTRATANTE,INCLUSIVE AS LEGALIZACOES PERTINENTES</t>
  </si>
  <si>
    <t>01.050.0379-A</t>
  </si>
  <si>
    <t>01.050.0380-0</t>
  </si>
  <si>
    <t>PROJETO EXECUTIVO DE INSTALACAO DE INCENDIO E SPDA,CONSIDERANDO PROJETO BASICO EXISTENTE,PARA PREDIOS CULTURAIS ACIMA DE500M2,APRESENTADO NOS PADROES DA CONTRATANTE,INCLUSIVE AS LEGALIZACOES PERTINENTES</t>
  </si>
  <si>
    <t>01.050.0380-A</t>
  </si>
  <si>
    <t>01.050.0381-0</t>
  </si>
  <si>
    <t>PROJETO EXECUTIVO DE INSTALACAO DE INCENDIO E SPDA,CONSIDERANDO PROJETO BASICO EXISTENTE,PARA PREDIOS HOSPITALARES,APRESENTADO NOS PADROES DA CONTRATANTE,INCLUSIVE AS LEGALIZACOESPERTINENTES</t>
  </si>
  <si>
    <t>01.050.0381-A</t>
  </si>
  <si>
    <t>01.050.0382-0</t>
  </si>
  <si>
    <t>PROJETO EXECUTIVO DE INSTALACAO DE INCENDIO E SPDA,CONSIDERANDO PROJETO BASICO EXISTENTE,PARA HABITACOES/EDIFICIOS ATE 500M2,APRESENTADO NOS PADROES DA CONTRATANTE,INCLUSIVE AS LEGALIZACOES PERTINENTES</t>
  </si>
  <si>
    <t>01.050.0382-A</t>
  </si>
  <si>
    <t>01.050.0383-0</t>
  </si>
  <si>
    <t>PROJETO EXECUTIVO DE INSTALACAO DE INCENDIO E SPDA,CONSIDERANDO PROJETO BASICO EXISTENTE,PARA HABITACOES/EDIFICIOS DE 501 ATE 3000M2,APRESENTADO NOS PADROES DA CONTRATANTE,INCLUSIVE AS LEGALIZACOES PERTINENTES</t>
  </si>
  <si>
    <t>01.050.0383-A</t>
  </si>
  <si>
    <t>01.050.0384-0</t>
  </si>
  <si>
    <t>PROJETO EXECUTIVO DE INSTALACAO DE INCENDIO E SPDA,CONSIDERANDO PROJETO BASICO EXISTENTE,PARA HABITACOES/EDIFICIOS ACIMADE 3000M2,APRESENTADO NOS PADROES DA CONTRATANTE,INCLUSIVE AS LEGALIZACOES PERTINENTES</t>
  </si>
  <si>
    <t>01.050.0384-A</t>
  </si>
  <si>
    <t>01.050.0385-0</t>
  </si>
  <si>
    <t>PROJETO EXECUTIVO DE INSTALACAO DE INCENDIO E SPDA,CONSIDERANDO PROJETO BASICO EXISTENTE,PARA HABITACAO/LOTEAMENTO ATE 36000M2,APRESENTADO NOS PADROES DA CONTRATANTE,INCLUSIVE AS LEGALIZACOES PERTINENTES</t>
  </si>
  <si>
    <t>01.050.0385-A</t>
  </si>
  <si>
    <t>01.050.0386-0</t>
  </si>
  <si>
    <t>PROJETO EXECUTIVO DE INSTALACAO DE INCENDIO E SPDA,CONSIDERANDO PROJETO BASICO EXISTENTE,PARA HABITACAO/LOTEAMENTO ACIMADE 36000M2,APRESENTADO NOS PADROES DA CONTRATANTE,INCLUSIVEAS LEGALIZACOES PERTINENTES</t>
  </si>
  <si>
    <t>01.050.0386-A</t>
  </si>
  <si>
    <t>01.050.0387-0</t>
  </si>
  <si>
    <t>PROJETO BASICO DE INSTALACAO DE GAS PARA PREDIOS ESCOLARES E/OU ADMINISTRATIVOS ATE 500M2,APRESENTADO NOS PADROES DA CONTRATANTE,INCLUSIVE AS LEGALIZACOES PERTINENTES</t>
  </si>
  <si>
    <t>01.050.0387-A</t>
  </si>
  <si>
    <t>01.050.0388-0</t>
  </si>
  <si>
    <t>PROJETO BASICO DE INSTALACAO DE GAS PARA PREDIOS ESCOLARES E/OU ADMINISTRATIVOS ACIMA DE 500M2,APRESENTADO NOS PADROES DA CONTRATANTE,INCLUSIVE AS LEGALIZACOES PERTINENTES</t>
  </si>
  <si>
    <t>01.050.0388-A</t>
  </si>
  <si>
    <t>01.050.0389-0</t>
  </si>
  <si>
    <t>PROJETO BASICO DE INSTALACAO DE GAS PARA PREDIOS CULTURAIS,APRESENTADO NOS PADROES DA CONTRATANTE,INCLUSIVE AS LEGALIZACOES PERTINENTES</t>
  </si>
  <si>
    <t>01.050.0389-A</t>
  </si>
  <si>
    <t>01.050.0390-0</t>
  </si>
  <si>
    <t>PROJETO BASICO DE INSTALACAO DE GAS PARA PREDIOS HOSPITALARES ATE 4000M2,APRESENTADO NOS PADROES DA CONTRATANTE,INCLUSIVE AS LEGALIZACOES PERTINENTES</t>
  </si>
  <si>
    <t>01.050.0390-A</t>
  </si>
  <si>
    <t>01.050.0391-0</t>
  </si>
  <si>
    <t>PROJETO BASICO DE INSTALACAO DE GAS PARA PREDIOS HOSPITALARES ACIMA DE 4000M2,APRESENTADO NOS PADROES DA CONTRATANTE,INCLUSIVE AS LEGALIZACOES PERTINENTES</t>
  </si>
  <si>
    <t>01.050.0391-A</t>
  </si>
  <si>
    <t>01.050.0392-0</t>
  </si>
  <si>
    <t>PROJETO BASICO DE INSTALACAO DE GAS PARA HABITACOES/EDIFICIOS ATE 500M2,APRESENTADO NOS PADROES DA CONTRATANTE,INCLUSIVEAS LEGALIZACOESPERTINENTES</t>
  </si>
  <si>
    <t>01.050.0392-A</t>
  </si>
  <si>
    <t>01.050.0393-0</t>
  </si>
  <si>
    <t>PROJETO BASICO DE INSTALACAO DE GAS PARA HABITACOES/EDIFICIOS ACIMA DE 500M2,APRESENTADO NOS PADROES DA CONTRATANTE,INCLUSIVE AS LEGALIZACOES PERTINENTES</t>
  </si>
  <si>
    <t>01.050.0393-A</t>
  </si>
  <si>
    <t>01.050.0394-0</t>
  </si>
  <si>
    <t>PROJETO BASICO DE INSTALACAO DE GAS PARA HABITACAO/LOTEAMENTO ACIMA DE 12000M2,APRESENTADO NOS PADROES DA CONTRATANTE,INCLUSIVE AS LEGALIZACOES PERTINENTES</t>
  </si>
  <si>
    <t>01.050.0394-A</t>
  </si>
  <si>
    <t>01.050.0395-0</t>
  </si>
  <si>
    <t>01.050.0395-A</t>
  </si>
  <si>
    <t>01.050.0396-0</t>
  </si>
  <si>
    <t>PROJETO EXECUTIVO DE INSTALACAO DE GAS,CONSIDERANDO O PROJETO BASICO EXISTENTE,PARA PREDIOS ESCOLARES E/OU ADMINISTRATIVOS ATE 500M2,APRESENTADO NOS PADROES DA CONTRATANTE,INCLUSIVE AS LEGALIZACOES PERTINENTES</t>
  </si>
  <si>
    <t>01.050.0396-A</t>
  </si>
  <si>
    <t>01.050.0397-0</t>
  </si>
  <si>
    <t>PROJETO EXECUTIVO DE INSTALACAO DE GAS,CONSIDERANDO O PROJETO BASICO EXISTENTE,PARA PREDIOS ESCOLARES E/OU ADMINISTRATIVOS ACIMA DE 500M2,APRESENTADO NOS PADROES DA CONTRATANTE,INCLUSIVE AS LEGALIZACOES PERTINENTES</t>
  </si>
  <si>
    <t>01.050.0397-A</t>
  </si>
  <si>
    <t>01.050.0398-0</t>
  </si>
  <si>
    <t>PROJETO EXECUTIVO DE INSTALACAO DE GAS,CONSIDERANDO O PROJETO BASICO EXISTENTE,PARA PREDIOS CULTURAIS,APRESENTADO NOS PADROES DA CONTRATANTE,INCLUSIVE AS LEGALIZACOES PERTINENTES</t>
  </si>
  <si>
    <t>01.050.0398-A</t>
  </si>
  <si>
    <t>01.050.0399-0</t>
  </si>
  <si>
    <t>PROJETO EXECUTIVO DE INSTALACAO DE GAS,CONSIDERANDO O PROJETO BASICO EXISTENTE,PARA PREDIOS HOSPITALARES ATE 4000M2,APRESENTADO NOS PADROES DA CONTRATANTE,INCLUSIVE AS LEGALIZACOESPERTINENTES</t>
  </si>
  <si>
    <t>01.050.0399-A</t>
  </si>
  <si>
    <t>01.050.0400-0</t>
  </si>
  <si>
    <t>PROJETO EXECUTIVO DE INSTALACAO DE GAS,CONSIDERANDO O PROJETO BASICO EXISTENTE,PARA PREDIOS HOSPITALARES ACIMA DE 4000M2,APRESENTADO NOS PADROES DA CONTRATANTE,INCLUSIVE AS LEGALIZACOES PERTINENTES</t>
  </si>
  <si>
    <t>01.050.0400-A</t>
  </si>
  <si>
    <t>01.050.0401-0</t>
  </si>
  <si>
    <t>PROJETO EXECUTIVO DE INSTALACAO DE GAS,CONSIDERANDO O PROJETO BASICO EXISTENTE,PARA HABITACOES/EDIFICIOS ATE 500M2,APRESENTADO NOS PADROES DA CONTRATANTE,INCLUSIVE AS LEGALIZACOESPERTINENTES</t>
  </si>
  <si>
    <t>01.050.0401-A</t>
  </si>
  <si>
    <t>01.050.0402-0</t>
  </si>
  <si>
    <t>PROJETO EXECUTIVO DE INSTALACAO DE GAS,CONSIDERANDO O PROJETO BASICO EXISTENTE,PARA HABITACOES/EDIFICIOS ACIMA DE 500M2,APRESENTADO NOS PADROES DA CONTRATANTE,INCLUSIVE AS LEGALIZACOES PERTINENTES</t>
  </si>
  <si>
    <t>01.050.0402-A</t>
  </si>
  <si>
    <t>01.050.0403-0</t>
  </si>
  <si>
    <t>PROJETO EXECUTIVO DE INSTALACAO DE GAS,CONSIDERANDO O PROJETO BASICO EXISTENTE,PARA HABITACAO/LOTEAMENTO ATE 12000M2,APRESENTADO NOS PADROES DA CONTRATANTE,INCLUSIVE AS LEGALIZACOES PERTINENTES</t>
  </si>
  <si>
    <t>01.050.0403-A</t>
  </si>
  <si>
    <t>01.050.0404-0</t>
  </si>
  <si>
    <t>PROJETO EXECUTIVO DE INSTALACAO DE GAS,CONSIDERANDO O PROJETO BASICO EXISTENTE,PARA HABITACAO/LOTEAMENTO ACIMA DE 12000M2,APRESENTADO NOS PADROES DA CONTRATANTE,INCLUSIVE AS LEGALIZACOES PERTINENTES</t>
  </si>
  <si>
    <t>01.050.0404-A</t>
  </si>
  <si>
    <t>01.050.0423-0</t>
  </si>
  <si>
    <t>PROJETO BASICO DE INSTALACAO DE TELEMATICA PARA PREDIOS ESCOLARES E/OU ADMINISTRATIVOS ATE 500M2,APRESENTADO NOS PADROESDA CONTRATANTE,INCLUSIVE AS LEGALIZACOES PERTINENTES</t>
  </si>
  <si>
    <t>01.050.0423-A</t>
  </si>
  <si>
    <t>01.050.0424-0</t>
  </si>
  <si>
    <t>PROJETO BASICO DE INSTALACAO DE TELEMATICA PARA PREDIOS ESCOLARES E/OU ADMINISTRATIVOS ACIMA DE 500M2,APRESENTADO NOS PADROES DA CONTRATANTE,INCLUSIVE AS LEGALIZACOES PERTINENTES</t>
  </si>
  <si>
    <t>01.050.0424-A</t>
  </si>
  <si>
    <t>01.050.0425-0</t>
  </si>
  <si>
    <t>PROJETO BASICO DE INSTALACAO DE TELEMATICA PARA PREDIOS CULTURAIS ATE 500M2,APRESENTADO NOS PADROES DA CONTRATANTE,INCLUSIVE AS LEGALIZACOES PERTINENTES</t>
  </si>
  <si>
    <t>01.050.0425-A</t>
  </si>
  <si>
    <t>01.050.0426-0</t>
  </si>
  <si>
    <t>PROJETO BASICO DE INSTALACAO DE TELEMATICA PARA PREDIOS CULTURAIS ACIMA DE 500M2,APRESENTADO NOS PADROES DA CONTRATANTE,INCLUSIVE AS LEGALIZACOES PERTINENTES</t>
  </si>
  <si>
    <t>01.050.0426-A</t>
  </si>
  <si>
    <t>01.050.0427-0</t>
  </si>
  <si>
    <t>PROJETO BASICO DE INSTALACAO DE TELEMATICA PARA PREDIOS HOSPITALARES,APRESENTADO NOS PADROES DA CONTRATANTE,INCLUSIVE ASLEGALIZACOES PERTINENTES</t>
  </si>
  <si>
    <t>01.050.0427-A</t>
  </si>
  <si>
    <t>01.050.0428-0</t>
  </si>
  <si>
    <t>PROJETO BASICO DE INSTALACAO DE TELEMATICA PARA HABITACOES/EDIFICIOS ATE 500M2,APRESENTADO NOS PADROES DA CONTRATANTE,INCLUSIVE AS LEGALIZACOES PERTINENTES</t>
  </si>
  <si>
    <t>01.050.0428-A</t>
  </si>
  <si>
    <t>01.050.0429-0</t>
  </si>
  <si>
    <t>PROJETO BASICO DE INSTALACAO DE TELEMATICA PARA HABITACOES/EDIFICIOS DE 501 ATE 3000M2,APRESENTADO NOS PADROES DA CONTRATANTE,INCLUSIVEAS LEGALIZACOES PERTINENTES</t>
  </si>
  <si>
    <t>01.050.0429-A</t>
  </si>
  <si>
    <t>01.050.0430-0</t>
  </si>
  <si>
    <t>PROJETO BASICO DE INSTALACAO DE TELEMATICA PARA HABITACAO/LOTEAMENTO ATE 12000M2,APRESENTADO NOS PADROES DA CONTRATANTE,INCLUSIVE AS LEGALIZACOES PERTINENTES</t>
  </si>
  <si>
    <t>01.050.0430-A</t>
  </si>
  <si>
    <t>01.050.0431-0</t>
  </si>
  <si>
    <t>PROJETO BASICO DE INSTALACAO DE TELEMATICA PARA HABITACAO/LOTEAMENTO ACIMA DE 12000M2,APRESENTADO NOS PADROES DA CONTRATANTE,INCLUSIVE AS LEGALIZACOES PERTINENTES</t>
  </si>
  <si>
    <t>01.050.0431-A</t>
  </si>
  <si>
    <t>01.050.0432-0</t>
  </si>
  <si>
    <t>PROJETO EXECUTIVO DE INSTALACAO DE TELEMATICA,CONSIDERANDO OPROJETO BASICO EXISTENTE,PARA PREDIOS ESCOLARES E/OU ADMINISTRATIVOS ATE 500M2,APRESENTADO NOS PADROES DA CONTRATANTE,INCLUSIVE AS LEGALIZACOES PERTINENTES</t>
  </si>
  <si>
    <t>01.050.0432-A</t>
  </si>
  <si>
    <t>01.050.0433-0</t>
  </si>
  <si>
    <t>PROJETO EXECUTIVO DE INSTALACAO DE TELEMATICA,CONSIDERANDO OPROJETO BASICO EXISTENTE,PARA PREDIOS ESCOLARES E/OU ADMINISTRATIVOS ACIMA DE 500M2,APRESENTADO NOS PADROES DA CONTRATANTE,INCLUSIVE AS LEGALIZACOES PERTINENTES</t>
  </si>
  <si>
    <t>01.050.0433-A</t>
  </si>
  <si>
    <t>01.050.0434-0</t>
  </si>
  <si>
    <t>PROJETO EXECUTIVO DE INSTALACAO DE TELEMATICA,CONSIDERANDO OPROJETO BASICO EXISTENTE,PARA PREDIOS CULTURAIS ATE 500M2,APRESENTADO NOS PADROES DA CONTRATANTE,INCLUSIVE AS LEGALIZACOES PERTINENTES</t>
  </si>
  <si>
    <t>01.050.0434-A</t>
  </si>
  <si>
    <t>01.050.0435-0</t>
  </si>
  <si>
    <t>PROJETO EXECUTIVO DE INSTALACAO DE TELEMATICA,CONSIDERANDO OPROJETO BASICO EXISTENTE,PARA PREDIOS CULTURAIS ACIMA DE 500M2,APRESENTADO NOS PADROES DA CONTRATANTE,INCLUSIVE AS LEGALIZACOES PERTINENTES</t>
  </si>
  <si>
    <t>01.050.0435-A</t>
  </si>
  <si>
    <t>01.050.0436-0</t>
  </si>
  <si>
    <t>PROJETO EXECUTIVO DE INSTALACAO DE TELEMATICA,CONSIDERANDO OPROJETO BASICO EXISTENTE,PARA PREDIOS HOSPITALARES,APRESENTADO NOS PADROES DA CONTRATANTE,INCLUSIVE AS LEGALIZACOES PERTINENTES</t>
  </si>
  <si>
    <t>01.050.0436-A</t>
  </si>
  <si>
    <t>01.050.0437-0</t>
  </si>
  <si>
    <t>PROJETO EXECUTIVO DE INSTALACAO DE TELEMATICA,CONSIDERANDO OPROJETO BASICO EXISTENTE,PARA HABITACOES/EDIFICIOS ATE 500M2,APRESENTADO NOS PADROES DA CONTRATANTE,INCLUSIVE AS LEGALIZACOES PERTINENTES</t>
  </si>
  <si>
    <t>01.050.0437-A</t>
  </si>
  <si>
    <t>01.050.0438-0</t>
  </si>
  <si>
    <t>PROJETO EXECUTIVO DE INSTALACAO DE TELEMATICA,CONSIDERANDO OPROJETO BASICO EXISTENTE,PARA HABITACOES/EDIFICIOS DE 501 ATE 3000M2,APRESENTADO NOS PADROES DA CONTRATANTE,INCLUSIVE AS LEGALIZACOES PERTINENTES</t>
  </si>
  <si>
    <t>01.050.0438-A</t>
  </si>
  <si>
    <t>01.050.0439-0</t>
  </si>
  <si>
    <t>PROJETO EXECUTIVO DE INSTALACAO DE TELEMATICA,CONSIDERANDO OPROJETO BASICO EXISTENTE,PARA HABITACAO/LOTEAMENTO ATE 12000M2,APRESENTADO NOS PADROES DA CONTRATANTE,INCLUSIVE AS LEGALIZACOES PERTINENTES</t>
  </si>
  <si>
    <t>01.050.0439-A</t>
  </si>
  <si>
    <t>01.050.0440-0</t>
  </si>
  <si>
    <t>PROJETO EXECUTIVO DE INSTALACAO DE TELEMATICA,CONSIDERANDO OPROJETO BASICO EXISTENTE,PARA HABITACAO/LOTEAMENTO ACIMA DE12000M2,APRESENTADO NOS PADROES DA CONTRATANTE,INCLUSIVE ASLEGALIZACOES PERTINENTES</t>
  </si>
  <si>
    <t>01.050.0440-A</t>
  </si>
  <si>
    <t>01.050.0441-0</t>
  </si>
  <si>
    <t>PROJETO BASICO DE INSTALACAO DE ESGOTO SANITARIO E AGUAS PLUVIAIS PARA PREDIOS ESCOLARES E/OU ADMINISTRATIVOS ATE 500M2,APRESENTADO NOS PADROES DA CONTRATANTE,INCLUSIVE AS LEGALIZACOES PERTINENTES</t>
  </si>
  <si>
    <t>01.050.0441-A</t>
  </si>
  <si>
    <t>01.050.0442-0</t>
  </si>
  <si>
    <t>PROJETO BASICO DE INSTALACAO DE ESGOTO SANITARIO E AGUAS PLUVIAIS PARA PREDIOS ESCOLARES E/OU ADMINISTRATIVOS DE 501 ATE3000M2,APRESENTADO NOS PADROES DA CONTRATANTE,INCLUSIVE ASLEGALIZACOES PERTINENTES</t>
  </si>
  <si>
    <t>01.050.0442-A</t>
  </si>
  <si>
    <t>01.050.0443-0</t>
  </si>
  <si>
    <t>PROJETO BASICO DE INSTALACAO DE ESGOTO SANITARIO E AGUAS PLUVIAIS PARA PREDIOS ESCOLARES E/OU ADMINISTRATIVOS ACIMA DE 3000M2,APRESENTADO NOS PADROES DA CONTRATANTE,INCLUSIVE AS LEGALIZACOES PERTINENTES</t>
  </si>
  <si>
    <t>01.050.0443-A</t>
  </si>
  <si>
    <t>01.050.0444-0</t>
  </si>
  <si>
    <t>PROJETO BASICO DE INSTALACAO DE ESGOTO SANITARIO E AGUAS PLUVIAIS PARA PREDIOS CULTURAIS,APRESENTADO NOS PADROES DA CONTRATANTE,INCLUSIVE AS LEGALIZACOES PERTINENTES</t>
  </si>
  <si>
    <t>01.050.0444-A</t>
  </si>
  <si>
    <t>01.050.0445-0</t>
  </si>
  <si>
    <t>PROJETO BASICO DE INSTALACAO DE ESGOTO SANITARIO E AGUAS PLUVIAIS PARA PREDIOS HOSPITALARES ATE 4000M2,APRESENTADO NOS PADROES DA CONTRATANTE,INCLUSIVE AS LEGALIZACOES PERTINENTES</t>
  </si>
  <si>
    <t>01.050.0445-A</t>
  </si>
  <si>
    <t>01.050.0446-0</t>
  </si>
  <si>
    <t>PROJETO BASICO DE INSTALACAO DE ESGOTO SANITARIO E AGUAS PLUVIAIS PARA PREDIOS HOSPITALARES ACIMA DE 4000M2,APRESENTADONOS PADROES DA CONTRATANTE,INCLUSIVE AS LEGALIZACOES PERTINENTES</t>
  </si>
  <si>
    <t>01.050.0446-A</t>
  </si>
  <si>
    <t>01.050.0447-0</t>
  </si>
  <si>
    <t>PROJETO BASICO DE INSTALACAO DE ESGOTO SANITARIO E AGUAS PLUVIAIS PARA URBANIZACAO ATE 15000M2,APRESENTADO NOS PADROES DA CONTRATANTE,INCLUSIVE AS LEGALIZACOES PERTINENTES</t>
  </si>
  <si>
    <t>01.050.0447-A</t>
  </si>
  <si>
    <t>01.050.0448-0</t>
  </si>
  <si>
    <t>PROJETO BASICO DE INSTALACAO DE ESGOTO SANITARIO E AGUAS PLUVIAIS PARA URBANIZACAO ACIMA DE 15000M2,APRESENTADO NOS PADROES DA CONTRATANTE,INCLUSIVE AS LEGALIZACOES PERTINENTES</t>
  </si>
  <si>
    <t>01.050.0448-A</t>
  </si>
  <si>
    <t>01.050.0449-0</t>
  </si>
  <si>
    <t>PROJETO BASICO DE INSTALACAO DE ESGOTO SANITARIO E AGUAS PLUVIAIS PARA HABITACAO/LOTEAMENTO ATE 12000M2,APRESENTADO NOSPADROES DA CONTRATANTE,INCLUSIVE AS LEGALIZACOES PERTINENTES</t>
  </si>
  <si>
    <t>01.050.0449-A</t>
  </si>
  <si>
    <t>01.050.0450-0</t>
  </si>
  <si>
    <t>PROJETO BASICO DE INSTALACAO DE ESGOTO SANITARIO E AGUAS PLUVIAIS PARA HABITACAO/LOTEAMENTO DE 12001 ATE 36000M2,APRESENTADO NOS PADROES DA CONTRATANTE,INCLUSIVE AS LEGALIZACOES PERTINENTES</t>
  </si>
  <si>
    <t>01.050.0450-A</t>
  </si>
  <si>
    <t>01.050.0451-0</t>
  </si>
  <si>
    <t>PROJETO BASICO DE INSTALACAO DE ESGOTO SANITARIO E AGUAS PLUVIAIS PARA HABITACAO/LOTEAMENTO ACIMA DE 36000M2,APRESENTADONOS PADROES DA CONTRATANTE,INCLUSIVE AS LEGALIZACOES PERTINENTES</t>
  </si>
  <si>
    <t>01.050.0451-A</t>
  </si>
  <si>
    <t>01.050.0452-0</t>
  </si>
  <si>
    <t>PROJETO EXECUTIVO DE INSTALACAO DE ESGOTO SANITARIO E AGUASPLUVIAIS,CONSIDERANDO O PROJETO BASICO EXISTENTE,PARA PREDIOS ESCOLARES E/OU ADMINISTRATIVOS ATE 500M2,APRESENTADO NOS PADROES DA CONTRATANTE,INCLUSIVE AS LEGALIZACOES PERTINENTES</t>
  </si>
  <si>
    <t>01.050.0452-A</t>
  </si>
  <si>
    <t>01.050.0453-0</t>
  </si>
  <si>
    <t>PROJETO EXECUTIVO DE INSTALACAO DE ESGOTO SANITARIO E AGUASPLUVIAIS,CONSIDERANDO O PROJETO BASICO EXISTENTE,PARA PREDIOS ESCOLARES E/OU ADMINISTRATIVOS DE 501 ATE 3000M2,APRESENTADO NOS PADROES DA CONTRATANTE,INCLUSIVE AS LEGALIZACOES PERTINENTES</t>
  </si>
  <si>
    <t>01.050.0453-A</t>
  </si>
  <si>
    <t>01.050.0454-0</t>
  </si>
  <si>
    <t>PROJETO EXECUTIVO DE INSTALACAO DE ESGOTO SANITARIO E AGUASPLUVIAIS,CONSIDERANDO O PROJETO BASICO EXISTENTE,PARA PREDIOS ESCOLARES E/OU ADMINISTRATIVOS ACIMA DE 3000M2,APRESENTADONOS PADROES DA CONTRATANTE,INCLUSIVE AS LEGALIZACOES PERTINENTES</t>
  </si>
  <si>
    <t>01.050.0454-A</t>
  </si>
  <si>
    <t>01.050.0455-0</t>
  </si>
  <si>
    <t>PROJETO EXECUTIVO DE INSTALACAO DE ESGOTO SANITARIO E AGUASPLUVIAIS,CONSIDERANDO O PROJETO BASICO EXISTENTE,PARA PREDIOS CULTURAIS,APRESENTADO NOS PADROES DA CONTRATANTE,INCLUSIVEAS LEGALIZACOES PERTINENTES</t>
  </si>
  <si>
    <t>01.050.0455-A</t>
  </si>
  <si>
    <t>01.050.0456-0</t>
  </si>
  <si>
    <t>PROJETO EXECUTIVO DE INSTALACAO DE ESGOTO SANITARIO E AGUASPLUVIAIS,CONSIDERANDO O PROJETO BASICO EXISTENTE,PARA PREDIOS HOSPITALARES ATE 4000M2,APRESENTADO NOS PADROES DA CONTRATANTE,INCLUSIVE AS LEGALIZACOES PERTINENTES</t>
  </si>
  <si>
    <t>01.050.0456-A</t>
  </si>
  <si>
    <t>01.050.0457-0</t>
  </si>
  <si>
    <t>PROJETO EXECUTIVO DE INSTALACAO DE ESGOTO SANITARIO E AGUASPLUVIAIS,CONSIDERANDO O PROJETO BASICO EXISTENTE,PARA PREDIOS HOSPITALARES ACIMA DE 4000M2,APRESENTADO NOS PADROES DA CONTRATANTE,INCLUSIVE AS LEGALIZACOES PERTINENTES</t>
  </si>
  <si>
    <t>01.050.0457-A</t>
  </si>
  <si>
    <t>01.050.0458-0</t>
  </si>
  <si>
    <t>PROJETO EXECUTIVO DE INSTALACAO DE ESGOTO SANITARIO E AGUASPLUVIAIS,CONSIDERANDO O PROJETO BASICO EXISTENTE,PARA URBANIZACAO ATE 15000M2,APRESENTADO NOS PADROES DA CONTRATANTE,INCLUSIVE AS LEGALIZACOES PERTINENTES</t>
  </si>
  <si>
    <t>01.050.0458-A</t>
  </si>
  <si>
    <t>01.050.0459-0</t>
  </si>
  <si>
    <t>PROJETO EXECUTIVO DE INSTALACAO DE ESGOTO SANITARIO E AGUASPLUVIAIS,CONSIDERANDO O PROJETO BASICO EXISTENTE,PARA URBANIZACAO ACIMA DE 15000M2,APRESENTADO NOS PADROES DA CONTRATANTE,INCLUSIVE AS LEGALIZACOES PERTINENTES</t>
  </si>
  <si>
    <t>01.050.0459-A</t>
  </si>
  <si>
    <t>01.050.0460-0</t>
  </si>
  <si>
    <t>PROJETO EXECUTIVO DE INSTALACAO DE ESGOTO SANITARIO E AGUASPLUVIAIS,CONSIDERANDO O PROJETO BASICO EXISTENTE,PARA HABITACAO/LOTEAMENTO ATE 12000M2,APRESENTADO NOS PADROES DA CONTRATANTE,INCLUSIVE AS LEGALIZACOES PERTINENTES</t>
  </si>
  <si>
    <t>01.050.0460-A</t>
  </si>
  <si>
    <t>01.050.0461-0</t>
  </si>
  <si>
    <t>PROJETO EXECUTIVO DE INSTALACAO DE ESGOTO SANITARIO E AGUASPLUVIAIS,CONSIDERANDO O PROJETO BASICO EXISTENTE,PARA HABITACAO/LOTEAMENTO DE 12001 ATE 36000M2,APRESENTADO NOS PADROESDA CONTRATANTE,INCLUSIVE AS LEGALIZACOES PERTINENTES</t>
  </si>
  <si>
    <t>01.050.0461-A</t>
  </si>
  <si>
    <t>01.050.0462-0</t>
  </si>
  <si>
    <t>PROJETO EXECUTIVO DE INSTALACAO DE ESGOTO SANITARIO E AGUASPLUVIAIS,CONSIDERANDO O PROJETO BASICO EXISTENTE,PARA HABITACAO/LOTEAMENTO ACIMA DE 36000M2,APRESENTADO NOS PADROES DA CONTRATANTE,INCLUSIVE AS LEGALIZACOES PERTINENTES</t>
  </si>
  <si>
    <t>01.050.0462-A</t>
  </si>
  <si>
    <t>01.050.0463-0</t>
  </si>
  <si>
    <t>PROJETO BASICO DE INSTALACAO HIDRAULICA PARA PREDIOS ESCOLARES E/OU ADMINISTRATIVOS ATE 500M2,APRESENTADO NOS PADROES DACONTRATANTE,INCLUSIVE AS LEGALIZACOES PERTINENTES</t>
  </si>
  <si>
    <t>01.050.0463-A</t>
  </si>
  <si>
    <t>01.050.0464-0</t>
  </si>
  <si>
    <t>PROJETO BASICO DE INSTALACAO HIDRAULICA PARA PREDIOS ESCOLARES E/OU ADMINISTRATIVOS DE 501 ATE 3000M2,APRESENTADO NOS PADROES DA CONTRATANTE,INCLUSIVE AS LEGALIZACOES PERTINENTES</t>
  </si>
  <si>
    <t>01.050.0464-A</t>
  </si>
  <si>
    <t>01.050.0465-0</t>
  </si>
  <si>
    <t>PROJETO BASICO DE INSTALACAO HIDRAULICA PARA PREDIOS ESCOLARES E/OU ADMINISTRATIVOS ACIMA DE 3000M2,APRESENTADO NOS PADROES DA CONTRATANTE,INCLUSIVE AS LEGALIZACOES PERTINENTES</t>
  </si>
  <si>
    <t>01.050.0465-A</t>
  </si>
  <si>
    <t>01.050.0466-0</t>
  </si>
  <si>
    <t>PROJETO BASICO DE INSTALACAO HIDRAULICA PARA PREDIOS CULTURAIS,APRESENTADO NOS PADROES DA CONTRATANTE,INCLUSIVE AS LEGALIZACOES PERTINENTES</t>
  </si>
  <si>
    <t>01.050.0466-A</t>
  </si>
  <si>
    <t>01.050.0467-0</t>
  </si>
  <si>
    <t>PROJETO BASICO DE INSTALACAO HIDRAULICA PARA PREDIOS HOSPITALARES ATE 4000M2,APRESENTADO NOS PADROES DA CONTRATANTE,INCLUSIVE AS LEGALIZACOES PERTINENTES</t>
  </si>
  <si>
    <t>01.050.0467-A</t>
  </si>
  <si>
    <t>01.050.0468-0</t>
  </si>
  <si>
    <t>PROJETO BASICO DE INSTALACAO HIDRAULICA PARA PREDIOS HOSPITALARES ACIMA DE 4000M2,APRESENTADO NOS PADROES DA CONTRATANTE,INCLUSIVE AS LEGALIZACOES PERTINENTES</t>
  </si>
  <si>
    <t>01.050.0468-A</t>
  </si>
  <si>
    <t>01.050.0469-0</t>
  </si>
  <si>
    <t>PROJETO BASICO DE INSTALACAO HIDRAULICA PARA HABITACOES/EDIFICIOS ATE 500M2,APRESENTADO NOS PADROES DA CONTRATANTE,INCLUSIVE AS LEGALIZACOES PERTINENTES</t>
  </si>
  <si>
    <t>01.050.0469-A</t>
  </si>
  <si>
    <t>01.050.0470-0</t>
  </si>
  <si>
    <t>PROJETO BASICO DE INSTALACAO HIDRAULICA PARA HABITACOES/EDIFICIOS DE 501 ATE 3000M2,APRESENTADO NOS PADROES DA CONTRATANTE,INCLUSIVE AS LEGALIZACOES PERTINENTES</t>
  </si>
  <si>
    <t>01.050.0470-A</t>
  </si>
  <si>
    <t>01.050.0471-0</t>
  </si>
  <si>
    <t>PROJETO BASICO DE INSTALACAO HIDRAULICA PARA HABITACOES/EDIFICIOS ACIMA DE 3000M2,APRESENTADO NOS PADROES DA CONTRATANTE,INCLUSIVE AS LEGALIZACOES PERTINENTES</t>
  </si>
  <si>
    <t>01.050.0471-A</t>
  </si>
  <si>
    <t>01.050.0472-0</t>
  </si>
  <si>
    <t>PROJETO BASICO DE INSTALACAO HIDRAULICA PARA URBANIZACAO ATE15000M2,APRESENTADO NOS PADROES DA CONTRATANTE,INCLUSIVE ASLEGALIZACOES PERTINENTES</t>
  </si>
  <si>
    <t>01.050.0472-A</t>
  </si>
  <si>
    <t>01.050.0473-0</t>
  </si>
  <si>
    <t>PROJETO BASICO DE INSTALACAO HIDRAULICA PARA URBANIZACAO ACIMA DE 15000M2,APRESENTADO NOS PADROES DA CONTRATANTE,INCLUSIVE AS LEGALIZACOES PERTINENTES</t>
  </si>
  <si>
    <t>01.050.0473-A</t>
  </si>
  <si>
    <t>01.050.0474-0</t>
  </si>
  <si>
    <t>PROJETO BASICO DE INSTALACAO HIDRAULICA PARA HABITACAO/LOTEAMENTO ATE 12000M2,APRESENTADO NOS PADROES DA CONTRATANTE,INCLUSIVE AS LEGALIZACOES PERTINENTES</t>
  </si>
  <si>
    <t>01.050.0474-A</t>
  </si>
  <si>
    <t>01.050.0475-0</t>
  </si>
  <si>
    <t>PROJETO BASICO DE INSTALACAO HIDRAULICA PARA HABITACAO/LOTEAMENTO DE 12001 ATE 36000M2,APRESENTADO NOS PADROES DA CONTRATANTE,INCLUSIVE AS LEGALIZACOES PERTINENTES</t>
  </si>
  <si>
    <t>01.050.0475-A</t>
  </si>
  <si>
    <t>01.050.0476-0</t>
  </si>
  <si>
    <t>PROJETO BASICO DE INSTALACAO HIDRAULICA PARA HABITACAO/LOTEAMENTO ACIMA DE 36000M2,APRESENTADO NOS PADROES DA CONTRATANTE,INCLUSIVE AS LEGALIZACOES PERTINENTES</t>
  </si>
  <si>
    <t>01.050.0476-A</t>
  </si>
  <si>
    <t>01.050.0478-0</t>
  </si>
  <si>
    <t>PROJETO EXECUTIVO DE INSTALACAO HIDRAULICA,CONSIDERANDO O PROJETO BASICO EXISTENTE,PARA PREDIOS ESCOLARES E/OU ADMINISTRATIVOS ATE 500M2,APRESENTADO NOS PADROES DA CONTRATANTE,INCLUSIVE AS LEGALIZACOES PERTINENTES</t>
  </si>
  <si>
    <t>01.050.0478-A</t>
  </si>
  <si>
    <t>01.050.0479-0</t>
  </si>
  <si>
    <t>PROJETO EXECUTIVO DE INSTALACAO HIDRAULICA,CONSIDERANDO O PROJETO BASICO EXISTENTE,PARA PREDIOS ESCOLARES E/OU ADMINISTRATIVOS DE 501 ATE 3000M2,APRESENTADO NOS PADROES DA CONTRATANTE,INCLUSIVE ASLEGALIZACOES PERTINENTES</t>
  </si>
  <si>
    <t>01.050.0479-A</t>
  </si>
  <si>
    <t>01.050.0480-0</t>
  </si>
  <si>
    <t>PROJETO EXECUTIVO DE INSTALACAO HIDRAULICA,CONSIDERANDO O PROJETO BASICO EXISTENTE,PARA PREDIOS ESCOLARES E/OU ADMINISTRATIVOS ACIMA DE 3000M2,APRESENTADO NOS PADROES DA CONTRATANTE,INCLUSIVE AS LEGALIZACOES PERTINENTES</t>
  </si>
  <si>
    <t>01.050.0480-A</t>
  </si>
  <si>
    <t>01.050.0481-0</t>
  </si>
  <si>
    <t>PROJETO EXECUTIVO DE INSTALACAO HIDRAULICA,CONSIDERANDO O PROJETO BASICO EXISTENTE,PARA PREDIOS CULTURAIS,APRESENTADO NOS PADROES DA CONTRATANTE,INCLUSIVE AS LEGALIZACOES PERTINENTES</t>
  </si>
  <si>
    <t>01.050.0481-A</t>
  </si>
  <si>
    <t>01.050.0482-0</t>
  </si>
  <si>
    <t>PROJETO EXECUTIVO DE INSTALACAO HIDRAULICA,CONSIDERANDO O PROJETO BASICO EXISTENTE,PARA PREDIOS HOSPITALARES ATE 4000M2,APRESENTADO NOS PADROES DA CONTRATANTE,INCLUSIVE AS LEGALIZACOES PERTINENTES</t>
  </si>
  <si>
    <t>01.050.0482-A</t>
  </si>
  <si>
    <t>01.050.0483-0</t>
  </si>
  <si>
    <t>PROJETO EXECUTIVO DE INSTALACAO HIDRAULICA,CONSIDERANDO O PROJETO BASICO EXISTENTE,PARA PREDIOS HOSPITALARES ACIMA DE 4000M2,APRESENTADO NOS PADROES DA CONTRATANTE,INCLUSIVE AS LEGALIZACOES PERTINENTES</t>
  </si>
  <si>
    <t>01.050.0483-A</t>
  </si>
  <si>
    <t>01.050.0484-0</t>
  </si>
  <si>
    <t>PROJETO EXECUTIVO DE INSTALACAO HIDRAULICA,CONSIDERANDO O PROJETO BASICO EXISTENTE,PARA HABITACOES/EDIFICIOS ATE 500M2,APRESENTADO NOS PADROES DA CONTRATANTE,INCLUSIVE AS LEGALIZACOES PERTINENTES</t>
  </si>
  <si>
    <t>01.050.0484-A</t>
  </si>
  <si>
    <t>01.050.0485-0</t>
  </si>
  <si>
    <t>PROJETO EXECUTIVO DE INSTALACAO HIDRAULICA,CONSIDERANDO O PROJETO BASICO EXISTENTE,PARA HABITACOES/EDIFICIOS DE 501 ATE3000M2,APRESENTADO NOS PADROES DA CONTRATANTE,INCLUSIVE AS LEGALIZACOES PERTINENTES</t>
  </si>
  <si>
    <t>01.050.0485-A</t>
  </si>
  <si>
    <t>01.050.0486-0</t>
  </si>
  <si>
    <t>PROJETO EXECUTIVO DE INSTALACAO HIDRAULICA,CONSIDERANDO O PROJETO BASICO EXISTENTE,PARA HABITACOES/EDIFICIOS ACIMA DE 3000M2,APRESENTADO NOS PADROES DA CONTRATANTE,INCLUSIVE AS LEGALIZACOES PERTINENTES</t>
  </si>
  <si>
    <t>01.050.0486-A</t>
  </si>
  <si>
    <t>01.050.0487-0</t>
  </si>
  <si>
    <t>PROJETO EXECUTIVO DE INSTALACAO HIDRAULICA,CONSIDERANDO O PROJETO BASICO EXISTENTE,PARA URBANIZACAO ATE 15000M2,APRESENTADO NOS PADROES DA CONTRATANTE,INCLUSIVE AS LEGALIZACOES PERTINENTES</t>
  </si>
  <si>
    <t>01.050.0487-A</t>
  </si>
  <si>
    <t>01.050.0488-0</t>
  </si>
  <si>
    <t>PROJETO EXECUTIVO DE INSTALACAO HIDRAULICA,CONSIDERANDO O PROJETO BASICO EXISTENTE,PARA URBANIZACAO ACIMA DE 15000M2,APRESENTADO NOS PADROES DA CONTRATANTE,INCLUSIVE AS LEGALIZACOES PERTINENTES</t>
  </si>
  <si>
    <t>01.050.0488-A</t>
  </si>
  <si>
    <t>01.050.0489-0</t>
  </si>
  <si>
    <t>PROJETO EXECUTIVO DE INSTALACAO HIDRAULICA,CONSIDERANDO O PROJETO BASICO EXISTENTE,PARA HABITACAO/LOTEAMENTO ATE 12000M,APRESENTADO NOS PADROES DA CONTRATANTE,INCLUSIVE AS LEGALIZACOES PERTINENTES</t>
  </si>
  <si>
    <t>01.050.0489-A</t>
  </si>
  <si>
    <t>01.050.0490-0</t>
  </si>
  <si>
    <t>PROJETO EXECUTIVO DE INSTALACAO HIDRAULICA,CONSIDERANDO O PROJETO BASICO EXISTENTE,PARA HABITACAO/LOTEAMENTO DE 12001 ATE 36000M2,APRESENTADO NOS PADROES DA CONTRATANTE,INCLUSIVE AS LEGALIZACOES PERTINENTES</t>
  </si>
  <si>
    <t>01.050.0490-A</t>
  </si>
  <si>
    <t>01.050.0491-0</t>
  </si>
  <si>
    <t>PROJETO EXECUTIVO DE INSTALACAO HIDRAULICA,CONSIDERANDO O PROJETO BASICO EXISTENTE,PARA HABITACAO/LOTEAMENTO ACIMA DE 36000M2,APRESENTADO NOS PADROES DA CONTRATANTE,INCLUSIVE AS LEGALIZACOES PERTINENTES</t>
  </si>
  <si>
    <t>01.050.0491-A</t>
  </si>
  <si>
    <t>01.050.0493-0</t>
  </si>
  <si>
    <t>PROJETO BASICO DE INSTALACAO ELETRICA PARA PREDIOS ESCOLARESE/OU ADMINISTRATIVOS ATE 500M2,APRESENTADO NOS PADROES DA CONTRATANTE,INCLUSIVE AS LEGALIZACOES PERTINENTES</t>
  </si>
  <si>
    <t>01.050.0493-A</t>
  </si>
  <si>
    <t>01.050.0494-0</t>
  </si>
  <si>
    <t>PROJETO BASICO DE INSTALACAO ELETRICA PARA PREDIOS ESCOLARESE/OU ADMINISTRATIVOS DE 501 ATE 3000M2,APRESENTADO NOS PADROES DA CONTRATANTE,INCLUSIVE AS LEGALIZACOES PERTINENTES</t>
  </si>
  <si>
    <t>01.050.0494-A</t>
  </si>
  <si>
    <t>01.050.0495-0</t>
  </si>
  <si>
    <t>PROJETO BASICO DE INSTALACAO ELETRICA PARA PREDIOS ESCOLARESE/OU ADMINISTRATIVOS ACIMA DE 3000M2,APRESENTADO NOS PADROESDA CONTRATANTE,INCLUSIVE AS LEGALIZACOES PERTINENTES</t>
  </si>
  <si>
    <t>01.050.0495-A</t>
  </si>
  <si>
    <t>01.050.0496-0</t>
  </si>
  <si>
    <t>PROJETO BASICO DE INSTALACAO ELETRICA PARA PREDIOS CULTURAISATE 3000M2,APRESENTADO NOS PADROES DA CONTRATANTE,INCLUSIVEAS LEGALIZACOES PERTINENTES</t>
  </si>
  <si>
    <t>01.050.0496-A</t>
  </si>
  <si>
    <t>01.050.0497-0</t>
  </si>
  <si>
    <t>PROJETO BASICO DE INSTALACAO ELETRICA PARA PREDIOS CULTURAISACIMA DE 3000M2,APRESENTADO NOS PADROES DA CONTRATANTE,INCLUSIVE AS LEGALIZACOES PERTINENTES</t>
  </si>
  <si>
    <t>01.050.0497-A</t>
  </si>
  <si>
    <t>01.050.0498-0</t>
  </si>
  <si>
    <t>PROJETO BASICO DE INSTALACAO ELETRICA PARA PREDIOS HOSPITALARES,APRESENTADO NOS PADROES DA CONTRATANTE,INCLUSIVE AS LEGALIZACOES PERTINENTES</t>
  </si>
  <si>
    <t>01.050.0498-A</t>
  </si>
  <si>
    <t>01.050.0499-0</t>
  </si>
  <si>
    <t>PROJETO BASICO DE INSTALACAO ELETRICA PARA HABITACOES/EDIFICIOS ATE 500M2,APRESENTADO NOS PADROES DA CONTRATANTE,INCLUSIVE AS LEGALIZACOES PERTINENTES</t>
  </si>
  <si>
    <t>01.050.0499-A</t>
  </si>
  <si>
    <t>01.050.0500-0</t>
  </si>
  <si>
    <t>PROJETO BASICO DE INSTALACAO ELETRICA PARA HABITACOES/EDIFICIOS DE 501 ATE 3000M2,APRESENTADO NOS PADROES DA CONTRATANTE,INCLUSIVE AS LEGALIZACOES PERTINENTES</t>
  </si>
  <si>
    <t>01.050.0500-A</t>
  </si>
  <si>
    <t>01.050.0501-0</t>
  </si>
  <si>
    <t>PROJETO BASICO DE INSTALACAO ELETRICA PARA HABITACOES/EDIFICIOS ACIMA DE 3000M2,APRESENTADO NOS PADROES DA CONTRATANTE,INCLUSIVE AS LEGALIZACOES PERTINENTES</t>
  </si>
  <si>
    <t>01.050.0501-A</t>
  </si>
  <si>
    <t>01.050.0502-0</t>
  </si>
  <si>
    <t>PROJETO BASICO DE INSTALACAO ELETRICA PARA URBANIZACAO ATE 15000M2,APRESENTADO NOS PADROES DA CONTRATANTE,INCLUSIVE AS LEGALIZACOES PERTINENTES</t>
  </si>
  <si>
    <t>01.050.0502-A</t>
  </si>
  <si>
    <t>01.050.0503-0</t>
  </si>
  <si>
    <t>PROJETO BASICO DE INSTALACAO ELETRICA PARA URBANIZACAO ACIMADE 15000M2,APRESENTADO NOS PADROES DA CONTRATANTE,INCLUSIVEAS LEGALIZACOES PERTINENTES</t>
  </si>
  <si>
    <t>01.050.0503-A</t>
  </si>
  <si>
    <t>01.050.0504-0</t>
  </si>
  <si>
    <t>PROJETO BASICO DE INSTALACAO ELETRICA PARA HABITACAO/LOTEAMENTO ATE 12000M2,APRESENTADO NOS PADROES DA CONTRATANTE,INCLUSIVE AS LEGALIZACOES PERTINENTES</t>
  </si>
  <si>
    <t>01.050.0504-A</t>
  </si>
  <si>
    <t>01.050.0505-0</t>
  </si>
  <si>
    <t>PROJETO BASICO DE INSTALACAO ELETRICA PARA HABITACAO/LOTEAMENTO DE 12001 ATE 36000M2,APRESENTADO NOS PADROES DA CONTRATANTE,INCLUSIVE AS LEGALIZACOES PERTINENTES</t>
  </si>
  <si>
    <t>01.050.0505-A</t>
  </si>
  <si>
    <t>01.050.0506-0</t>
  </si>
  <si>
    <t>PROJETO BASICO DE INSTALACAO ELETRICA PARA HABITACAO/LOTEAMENTO ACIMA DE 36000M2,APRESENTADO NOS PADROES DA CONTRATANTE,INCLUSIVE AS LEGALIZACOES PERTINENTES</t>
  </si>
  <si>
    <t>01.050.0506-A</t>
  </si>
  <si>
    <t>01.050.0508-0</t>
  </si>
  <si>
    <t>PROJETO BASICO DE SISTEMA DE AR CONDICIONADO,APRESENTADO NOSPADROES DA CONTRATANTE,PARA PREDIOS COM AREA ATE 500M2</t>
  </si>
  <si>
    <t>01.050.0508-A</t>
  </si>
  <si>
    <t>01.050.0509-0</t>
  </si>
  <si>
    <t>PROJETO BASICO DE SISTEMA DE AR CONDICIONADO,APRESENTADO NOSPADROES DA CONTRATANTE,PARA PREDIOS COM AREA DE 501 ATE 3000M2</t>
  </si>
  <si>
    <t>01.050.0509-A</t>
  </si>
  <si>
    <t>01.050.0510-0</t>
  </si>
  <si>
    <t>PROJETO BASICO DE SISTEMA DE AR CONDICIONADO,APRESENTADO NOSPADROES DA CONTRATANTE,PARA PREDIOS COM AREA ACIMA DE 3000M2</t>
  </si>
  <si>
    <t>01.050.0510-A</t>
  </si>
  <si>
    <t>01.050.0515-0</t>
  </si>
  <si>
    <t>PROJETO EXECUTIVO DE INSTALACAO ELETRICA,CONSIDERANDO O PROJETO BASICO EXISTENTE,PARA PREDIOS ESCOLARES E/OU ADMINISTRATIVOS ATE 500M2,APRESENTADO NOS PADROES DA CONTRATANTE,INCLUSIVE AS LEGALIZACOES PERTINENTES</t>
  </si>
  <si>
    <t>01.050.0515-A</t>
  </si>
  <si>
    <t>01.050.0516-0</t>
  </si>
  <si>
    <t>PROJETO EXECUTIVO DE INSTALACAO ELETRICA,CONSIDERANDO O PROJETO BASICO EXISTENTE,PARA PREDIOS ESCOLARES E/OU ADMINISTRATIVOS DE 501 ATE 3000M2,APRESENTADO NOS PADROES DA CONTRATANTE,INCLUSIVE AS LEGALIZACOES PERTINENTES</t>
  </si>
  <si>
    <t>01.050.0516-A</t>
  </si>
  <si>
    <t>01.050.0517-0</t>
  </si>
  <si>
    <t>PROJETO EXECUTIVO DE INSTALACAO ELETRICA,CONSIDERANDO O PROJETO BASICO EXISTENTE,PARA PREDIOS ESCOLARES E/OU ADMINISTRATIVOS ACIMA DE 3000M2,APRESENTADO NOS PADROES DA CONTRATANTE,INCLUSIVE AS LEGALIZACOES PERTINENTES</t>
  </si>
  <si>
    <t>01.050.0517-A</t>
  </si>
  <si>
    <t>01.050.0518-0</t>
  </si>
  <si>
    <t>PROJETO EXECUTIVO DE INSTALACAO ELETRICA,CONSIDERANDO O PROJETO BASICO EXISTENTE,PARA PREDIOS CULTURAIS ATE 3000M2,APRESENTADO NOS PADROES DA CONTRATANTE,INCLUSIVE AS LEGALIZACOESPERTINENTES</t>
  </si>
  <si>
    <t>01.050.0518-A</t>
  </si>
  <si>
    <t>01.050.0519-0</t>
  </si>
  <si>
    <t>PROJETO EXECUTIVO DE INSTALACAO ELETRICA,CONSIDERANDO O PROJETO BASICO EXISTENTE,PARA PREDIOS CULTURAIS ACIMA DE 3000M2,APRESENTADO NOS PADROES DA CONTRATANTE,INCLUSIVE AS LEGALIZACOES PERTINENTES</t>
  </si>
  <si>
    <t>01.050.0519-A</t>
  </si>
  <si>
    <t>01.050.0520-0</t>
  </si>
  <si>
    <t>PROJETO EXECUTIVO DE INSTALACAO ELETRICA,CONSIDERANDO O PROJETO BASICO EXISTENTE,PARA PREDIOS HOSPITALARES,APRESENTADO NOS PADROES DA CONTRATANTE,INCLUSIVE AS LEGALIZACOES PERTINENTES</t>
  </si>
  <si>
    <t>01.050.0520-A</t>
  </si>
  <si>
    <t>01.050.0521-0</t>
  </si>
  <si>
    <t>PROJETO EXECUTIVO DE INSTALACAO ELETRICA,CONSIDERANDO O PROJETO BASICO EXISTENTE,PARA HABITACOES/EDIFICIOS ATE 500M2,APRESENTADO NOS PADROES DA CONTRATANTE,INCLUSIVE AS LEGALIZACOES PERTINENTES</t>
  </si>
  <si>
    <t>01.050.0521-A</t>
  </si>
  <si>
    <t>01.050.0522-0</t>
  </si>
  <si>
    <t>PROJETO EXECUTIVO DE INSTALACAO ELETRICA,CONSIDERANDO O PROJETO BASICO EXISTENTE,PARA HABITACOES/EDIFICIOS DE 501 ATE 3000M2,APRESENTADO NOS PADROES DA CONTRATANTE,INCLUSIVE AS LEGALIZACOES PERTINENTES</t>
  </si>
  <si>
    <t>01.050.0522-A</t>
  </si>
  <si>
    <t>01.050.0523-0</t>
  </si>
  <si>
    <t>PROJETO EXECUTIVO DE INSTALACAO ELETRICA,CONSIDERANDO O PROJETO BASICO EXISTENTE,PARA HABITACOES/EDIFICIOS ACIMA DE 3000M2,APRESENTADO NOS PADROES DA CONTRATANTE,INCLUSIVE AS LEGALIZACOES PERTINENTES</t>
  </si>
  <si>
    <t>01.050.0523-A</t>
  </si>
  <si>
    <t>01.050.0524-0</t>
  </si>
  <si>
    <t>PROJETO EXECUTIVO DE INSTALACAO ELETRICA,CONSIDERANDO O PROJETO BASICO EXISTENTE,PARA URBANIZACAO ATE 15000M2,APRESENTADO NOS PADROES DA CONTRATANTE,INCLUSIVE AS LEGALIZACOES PERTINENTES</t>
  </si>
  <si>
    <t>01.050.0524-A</t>
  </si>
  <si>
    <t>01.050.0525-0</t>
  </si>
  <si>
    <t>PROJETO EXECUTIVO DE INSTALACAO ELETRICA,CONSIDERANDO O PROJETO BASICO EXISTENTE,PARA URBANIZACAO ACIMA DE 15000M2,APRESENTADO NOS PADROES DA CONTRATANTE,INCLUSIVE AS LEGALIZACOESPERTINENTES</t>
  </si>
  <si>
    <t>01.050.0525-A</t>
  </si>
  <si>
    <t>01.050.0526-0</t>
  </si>
  <si>
    <t>PROJETO EXECUTIVO DE INSTALACAO ELETRICA,CONSIDERANDO O PROJETO BASICO EXISTENTE,PARA HABITACAO/LOTEAMENTO ATE 12000M2,APRESENTADO NOS PADROES DA CONTRATANTE,INCLUSIVE AS LEGALIZACOES PERTINENTES</t>
  </si>
  <si>
    <t>01.050.0526-A</t>
  </si>
  <si>
    <t>01.050.0527-0</t>
  </si>
  <si>
    <t>PROJETO EXECUTIVO DE INSTALACAO ELETRICA,CONSIDERANDO O PROJETO BASICO EXISTENTE,PARA HABITACAO/LOTEAMENTO DE 12001 ATE36000M2,APRESENTADO NOS PADROES DA CONTRATANTE,INCLUSIVE AS LEGALIZACOES PERTINENTES</t>
  </si>
  <si>
    <t>01.050.0527-A</t>
  </si>
  <si>
    <t>01.050.0528-0</t>
  </si>
  <si>
    <t>PROJETO EXECUTIVO DE INSTALACAO ELETRICA,CONSIDERANDO O PROJETO BASICO EXISTENTE,PARA HABITACAO/LOTEAMENTO ACIMA DE 36000M2,APRESENTADO NOS PADROES DA CONTRATANTE,INCLUSIVE AS LEGALIZACOES PERTINENTES</t>
  </si>
  <si>
    <t>01.050.0528-A</t>
  </si>
  <si>
    <t>01.050.0530-0</t>
  </si>
  <si>
    <t>PROJETO EXECUTIVO DE SISTEMA DE AR CONDICIONADO,CONSIDERANDOO PROJETO BASICO EXISTENTE,APRESENTADO NOS PADROES DA CONTRATANTE,PARA PREDIOS COM AREA ATE 500M2</t>
  </si>
  <si>
    <t>01.050.0530-A</t>
  </si>
  <si>
    <t>01.050.0531-0</t>
  </si>
  <si>
    <t>PROJETO EXECUTIVO DE SISTEMA DE AR CONDICIONADO,CONSIDERANDOO PROJETO BASICO EXISTENTE,APRESENTADO NOS PADROES DA CONTRATANTE,PARA PREDIOS COM AREA DE 501 ATE 3000M2</t>
  </si>
  <si>
    <t>01.050.0531-A</t>
  </si>
  <si>
    <t>01.050.0532-0</t>
  </si>
  <si>
    <t>PROJETO EXECUTIVO DE SISTEMA DE AR CONDICIONADO,CONSIDERANDOO PROJETO BASICO EXISTENTE,APRESENTADO NOS PADROES DA CONTRATANTE,PARA PREDIOS COM AREA ACIMA DE 3000M2</t>
  </si>
  <si>
    <t>01.050.0532-A</t>
  </si>
  <si>
    <t>01.050.0537-0</t>
  </si>
  <si>
    <t>PROJETO ESTRUTURAL BASICO PARA PREDIOS HOSPITALARES ATE 1000M2,APRESENTADO NOS PADROES DA CONTRATANTE</t>
  </si>
  <si>
    <t>01.050.0537-A</t>
  </si>
  <si>
    <t>01.050.0538-0</t>
  </si>
  <si>
    <t>PROJETO ESTRUTURAL BASICO PARA PREDIOS HOSPITALARES DE 1001ATE 4000M2,APRESENTADO NOS PADROES DA CONTRATANTE</t>
  </si>
  <si>
    <t>01.050.0538-A</t>
  </si>
  <si>
    <t>01.050.0539-0</t>
  </si>
  <si>
    <t>PROJETO ESTRUTURAL BASICO PARA PREDIOS HOSPITALARES ACIMA DE4000M2,APRESENTADO NOS PADROES DA CONTRATANTE NOS PADROES DA CONSTRATANTE</t>
  </si>
  <si>
    <t>01.050.0539-A</t>
  </si>
  <si>
    <t>01.050.0540-0</t>
  </si>
  <si>
    <t>PROJETO EXECUTIVO ESTRUTURAL PARA PREDIOS HOSPITALARES ATE 1000M2,CONSIDERANDO O PROJETO BASICO EXISTENTE,APRESENTADO NOS PADROES DA CONTRATANTE,CONSTANDO DE PLANTAS DE FORMA,ARMACAO E DETALHES</t>
  </si>
  <si>
    <t>01.050.0540-A</t>
  </si>
  <si>
    <t>01.050.0541-0</t>
  </si>
  <si>
    <t>PROJETO EXECUTIVO ESTRUTURAL PARA PREDIOS HOSPITALARES DE 1001 ATE 4000M2,CONSIDERANDO O PROJETO BASICO EXISTENTE,APRESENTADO NOS PADROES DA CONTRATANTE,CONSTANDO DE PLANTAS DE FORMA,ARMACAO E DETALHES</t>
  </si>
  <si>
    <t>01.050.0541-A</t>
  </si>
  <si>
    <t>01.050.0542-0</t>
  </si>
  <si>
    <t>PROJETO EXECUTIVO ESTRUTURAL PARA PREDIOS HOSPITALARES ACIMADE 4000M2,CONSIDERANDO O PROJETO BASICO EXISTENTE,APRESENTADO NOS PADROES DA CONTRATANTE,CONSTANDO DE PLANTAS DE FORMA,ARMACAO E DETALHES</t>
  </si>
  <si>
    <t>01.050.0542-A</t>
  </si>
  <si>
    <t>01.050.0543-0</t>
  </si>
  <si>
    <t>PROJETO ESTRUTURAL BASICO PARA PREDIOS CULTURAIS ATE 500M2,APRESENTADO NOS PADROES DA CONTRATANTE</t>
  </si>
  <si>
    <t>01.050.0543-A</t>
  </si>
  <si>
    <t>01.050.0544-0</t>
  </si>
  <si>
    <t>PROJETO ESTRUTURAL BASICO PARA PREDIOS CULTURAIS DE 501 ATE3000M2,APRESENTADO NOS PADROES DA CONTRATANTE</t>
  </si>
  <si>
    <t>01.050.0544-A</t>
  </si>
  <si>
    <t>01.050.0545-0</t>
  </si>
  <si>
    <t>PROJETO ESTRUTURAL BASICO PARA PREDIOS CULTURAIS ACIMA DE 3000M2,APRESENTADO NOS PADROES DA CONTRATANTE</t>
  </si>
  <si>
    <t>01.050.0545-A</t>
  </si>
  <si>
    <t>01.050.0546-0</t>
  </si>
  <si>
    <t>PROJETO EXECUTIVO ESTRUTURAL PARA PREDIOS CULTURAIS ATE 500M2,CONSIDERANDO O PROJETO BASICO EXISTENTE,APRESENTADO NOS PADROES DA CONTRATANTE,CONSTANDO DE PLANTAS DE FORMA,ARMACAO EDETALHES</t>
  </si>
  <si>
    <t>01.050.0546-A</t>
  </si>
  <si>
    <t>01.050.0547-0</t>
  </si>
  <si>
    <t>PROJETO EXECUTIVO ESTRUTURAL PARA PREDIOS CULTURAIS DE 501 ATE 3000M2,CONSIDERANDO O PROJETO BASICO EXISTENTE,APRESENTADO NOS PADROES DA CONTRATANTE,CONSTANDO DE PLANTAS DE FORMA,ARMACAO E DETALHES</t>
  </si>
  <si>
    <t>01.050.0547-A</t>
  </si>
  <si>
    <t>01.050.0548-0</t>
  </si>
  <si>
    <t>PROJETO EXECUTIVO ESTRUTURAL PARA PREDIOS CULTURAIS ACIMA DE3000M2,CONSIDERANDO O PROJETO BASICO EXISTENTE,APRESENTADONOS PADROES DA CONTRATANTE,CONSTANDO DE PLANTAS DE FORMA,ARMACAO E DETALHES</t>
  </si>
  <si>
    <t>01.050.0548-A</t>
  </si>
  <si>
    <t>01.050.0549-0</t>
  </si>
  <si>
    <t>PROJETO ESTRUTURAL BASICO PARA PREDIOS ESCOLARES E/OU ADMINISTRATIVOS ATE 500M2,APRESENTADO NOS PADROES DA CONTRATANTE</t>
  </si>
  <si>
    <t>01.050.0549-A</t>
  </si>
  <si>
    <t>01.050.0550-0</t>
  </si>
  <si>
    <t>PROJETO ESTRUTURAL BASICO PARA PREDIOS ESCOLARES E/OU ADMINISTRATIVOS DE 501 ATE 3000M2,APRESENTADO NOS PADROES DA CONTRATANTE</t>
  </si>
  <si>
    <t>01.050.0550-A</t>
  </si>
  <si>
    <t>01.050.0551-0</t>
  </si>
  <si>
    <t>PROJETO ESTRUTURAL BASICO PARA PREDIOS ESCOLARES E/OU ADMINISTRATIVOS ACIMA DE 3000M2,APRESENTADO NOS PADROES DA CONTRATANTE</t>
  </si>
  <si>
    <t>01.050.0551-A</t>
  </si>
  <si>
    <t>01.050.0552-0</t>
  </si>
  <si>
    <t>PROJETO EXECUTIVO ESTRUTURAL PARA PREDIOS ESCOLARES E/OU ADMINISTRATIVOS ATE 500M2,CONSIDERANDO O PROJETO BASICO EXISTENTE,APRESENTADO NOS PADROES DA CONTRATANTE,CONSTANDO DE PLANTAS DE FORMA,ARMACAO E DETALHES</t>
  </si>
  <si>
    <t>01.050.0552-A</t>
  </si>
  <si>
    <t>01.050.0553-0</t>
  </si>
  <si>
    <t>PROJETO EXECUTIVO ESTRUTURAL PARA PREDIOS ESCOLARES E/OU ADMINISTRATIVOS DE 501 ATE 3000M2,CONSIDERANDO O PROJETO BASICOEXISTENTE,APRESENTADO NOS PADROES DA CONTRATANTE,CONSTANDODE PLANTAS DE FORMA,ARMACAO E DETALHES</t>
  </si>
  <si>
    <t>01.050.0553-A</t>
  </si>
  <si>
    <t>01.050.0554-0</t>
  </si>
  <si>
    <t>PROJETO EXECUTIVO ESTRUTURAL PARA PREDIOS ESCOLARES E/OU ADMINISTRATIVOS ACIMA DE 3000M2,CONSIDERANDO O PROJETO BASICO EXISTENTE,APRESENTADO NOS PADROES DA CONTRATANTE,CONSTANDO DEPLANTAS DE FORMA,ARMACAO E DETALHES</t>
  </si>
  <si>
    <t>01.050.0554-A</t>
  </si>
  <si>
    <t>01.050.0560-0</t>
  </si>
  <si>
    <t>PROJETO BASICO DE INSTALACAO DE SEGURANCA (CFTV E SONORIZACAO),ATE 500M2,APRESENTADO NOS PADROES DA CONTRATANTE,INCLUSIVE AS LEGALIZACOES PERTINENTES</t>
  </si>
  <si>
    <t>01.050.0560-A</t>
  </si>
  <si>
    <t>01.050.0561-0</t>
  </si>
  <si>
    <t>PROJETO BASICO DE INSTALACAO DE SEGURANCA (CFTV E SONORIZACAO),DE 501 ATE 3000M2,APRESENTADO NOS PADROES DA CONTRATANTE,INCLUSIVE AS LEGALIZACOES PERTINENTES</t>
  </si>
  <si>
    <t>01.050.0561-A</t>
  </si>
  <si>
    <t>01.050.0562-0</t>
  </si>
  <si>
    <t>PROJETO BASICO DE INSTALACAO DE SEGURANCA (CFTV E SONORIZACAO),ACIMA DE 3000M2,APRESENTADO NOS PADROES DA CONTRATANTE,INCLUSIVE AS LEGALIZACOES PERTINENTES</t>
  </si>
  <si>
    <t>01.050.0562-A</t>
  </si>
  <si>
    <t>01.050.0563-0</t>
  </si>
  <si>
    <t>PROJETO EXECUTIVO DE INSTALACAO DE SEGURANCA(CFTV E SONORIZACAO),CONSIDERANDO PROJETO BASICO EXISTENTE,ATE 500M2,APRESENTADO NOS PADROES DA CONTRATANTE,INCLUSIVE AS LEGALIZACOES PERTINENTES</t>
  </si>
  <si>
    <t>01.050.0563-A</t>
  </si>
  <si>
    <t>01.050.0564-0</t>
  </si>
  <si>
    <t>PROJETO EXECUTIVO DE INSTALACAO DE SEGURANCA(CFTV E SONORIZACAO),CONSIDERANDO PROJETO BASICO EXISTENTE,DE 501 ATE 3000M2,APRESENTADO NOS PADROES DA CONTRATANTE,INCLUSIVE AS LEGALIZACOES PERTINENTES</t>
  </si>
  <si>
    <t>01.050.0564-A</t>
  </si>
  <si>
    <t>01.050.0565-0</t>
  </si>
  <si>
    <t>PROJETO EXECUTIVO DE INSTALACAO DE SEGURANCA(CFTV E SONORIZACAO),CONSIDERANDO PROJETO BASICO EXISTENTE,ACIMA DE 3000M2,APRESENTADO NOS PADROES DA CONTRATANTE,INCLUSIVE AS LEGALIZACOES PERTINENTES</t>
  </si>
  <si>
    <t>01.050.0565-A</t>
  </si>
  <si>
    <t>01.050.0570-0</t>
  </si>
  <si>
    <t>PROJETO BASICO DE SISTEMA CENTRAL DE GASES MEDICINAIS (OXIGENIO,AR COMPRIMIDO E VACUO),APRESENTADO NOS PADROES DA CONTRATANTE,COM AREA ATE 1000M2</t>
  </si>
  <si>
    <t>01.050.0570-A</t>
  </si>
  <si>
    <t>01.050.0571-0</t>
  </si>
  <si>
    <t>PROJETO BASICO DE SISTEMA CENTRAL DE GASES MEDICINAIS (OXIGENIO,AR COMPRIMIDO E VACUO),APRESENTADO NOS PADROES DA CONTRATANTE,COM AREA DE 1001 ATE 4000M2</t>
  </si>
  <si>
    <t>01.050.0571-A</t>
  </si>
  <si>
    <t>01.050.0572-0</t>
  </si>
  <si>
    <t>PROJETO BASICO DE SISTEMA CENTRAL DE GASES MEDICINAIS (OXIGENIO,AR COMPRIMIDO E VACUO),APRESENTADO NOS PADROES DA CONTRATANTE,COM AREA ACIMA DE 4000M2</t>
  </si>
  <si>
    <t>01.050.0572-A</t>
  </si>
  <si>
    <t>01.050.0575-0</t>
  </si>
  <si>
    <t>PROJETO EXECUTIVO DE SISTEMA CENTRAL DE GASES MEDICINAIS (OXIGENIO,AR COMPRIMIDO E VACUO),CONSIDERANDO O PROJETO BASICOEXISTENTE,APRESENTADO NOS PADROES DA CONTRATANTE,COM AREA ATE 1000M2</t>
  </si>
  <si>
    <t>01.050.0575-A</t>
  </si>
  <si>
    <t>01.050.0576-0</t>
  </si>
  <si>
    <t>PROJETO EXECUTIVO DE SISTEMA CENTRAL DE GASES MEDICINAIS (OXIGENIO,AR COMPRIMIDO E VACUO),CONSIDERANDO O PROJETO BASICOEXISTENTE,APRESENTADO NOS PADROES DA CONTRATANTE,COM AREA DE1001 ATE 4000M2</t>
  </si>
  <si>
    <t>01.050.0576-A</t>
  </si>
  <si>
    <t>01.050.0577-0</t>
  </si>
  <si>
    <t>PROJETO EXECUTIVO DE SISTEMA CENTRAL DE GASES MEDICINAIS (OXIGENIO,AR COMPRIMIDO E VACUO),CONSIDERANDO O PROJETO BASICOEXISTENTE,APRESENTADO NOS PADROES DA CONTRATANTE,COM AREA ACIMA DE 4000M2</t>
  </si>
  <si>
    <t>01.050.0577-A</t>
  </si>
  <si>
    <t>01.050.0580-0</t>
  </si>
  <si>
    <t>PROJETO BASICO PARA SISTEMA DE EXAUSTAO MECANICA DE COZINHA,APRESENTADO NOS PADROES DA CONTRATANTE,COM AREA ATE 50M2</t>
  </si>
  <si>
    <t>01.050.0580-A</t>
  </si>
  <si>
    <t>01.050.0581-0</t>
  </si>
  <si>
    <t>PROJETO BASICO PARA SISTEMA DE EXAUSTAO MECANICA DE COZINHA,APRESENTADO NOS PADROES DA CONTRATANTE,COM AREA DE 51 ATE 100M2</t>
  </si>
  <si>
    <t>01.050.0581-A</t>
  </si>
  <si>
    <t>01.050.0582-0</t>
  </si>
  <si>
    <t>PROJETO BASICO PARA SISTEMA DE EXAUSTAO MECANICA DE COZINHA,APRESENTADO NOS PADROES DA CONTRATANTE,COM AREA ACIMA DE 100M2</t>
  </si>
  <si>
    <t>01.050.0582-A</t>
  </si>
  <si>
    <t>01.050.0586-0</t>
  </si>
  <si>
    <t>PROJETO EXECUTIVO PARA SISTEMA DE EXAUSTAO MECANICA DE COZINHA,CONSIDERANDO O PROJETO BASICO EXISTENTE,APRESENTADO NOS PADROES DA CONTRATANTE,COM AREA ATE 50M2</t>
  </si>
  <si>
    <t>01.050.0586-A</t>
  </si>
  <si>
    <t>01.050.0587-0</t>
  </si>
  <si>
    <t>PROJETO EXECUTIVO PARA SISTEMA DE EXAUSTAO MECANICA DE COZINHA,CONSIDERANDO O PROJETO BASICO EXISTENTE,APRESENTADO NOS PADROES DA CONTRATANTE,COM AREA DE 51 ATE 100M2</t>
  </si>
  <si>
    <t>01.050.0587-A</t>
  </si>
  <si>
    <t>01.050.0588-0</t>
  </si>
  <si>
    <t>PROJETO EXECUTIVO PARA SISTEMA DE EXAUSTAO MECANICA DE COZINHA,CONSIDERANDO O PROJETO BASICO EXISTENTE,APRESENTADO NOS PADROES DA CONTRATANTE,COM AREA ACIMA DE 100M2</t>
  </si>
  <si>
    <t>01.050.0588-A</t>
  </si>
  <si>
    <t>01.050.0700-0</t>
  </si>
  <si>
    <t>MAO-DE-OBRA DE BIOLOGO JUNIOR,PARA SERVICOS DE CONSULTORIA DE ENGENHARIA E ARQUITETURA,INCLUSIVE ENCARGOS SOCIAIS</t>
  </si>
  <si>
    <t>01.050.0700-A</t>
  </si>
  <si>
    <t>01.050.0701-0</t>
  </si>
  <si>
    <t>MAO-DE-OBRA DE BIOLOGO PLENO,PARA SERVICOS DE CONSULTORIA DEENGENHARIA E ARQUITETURA,INCLUSIVE ENCARGOS SOCIAIS</t>
  </si>
  <si>
    <t>01.050.0701-A</t>
  </si>
  <si>
    <t>01.050.0702-0</t>
  </si>
  <si>
    <t>MAO-DE-OBRA DE BIOLOGO SENIOR,PARA SERVICOS DE CONSULTORIA DE ENGENHARIA E ARQUITETURA,INCLUSIVE ENCARGOS SOCIAIS</t>
  </si>
  <si>
    <t>01.050.0702-A</t>
  </si>
  <si>
    <t>01.050.0703-0</t>
  </si>
  <si>
    <t>MAO-DE-OBRA DE AGRONOMO JUNIOR,PARA SERVICOS DE CONSULTORIADE ENGENHARIA E ARQUITETURA,INCLUSIVE ENCARGOS SOCIAIS</t>
  </si>
  <si>
    <t>01.050.0703-A</t>
  </si>
  <si>
    <t>01.050.0704-0</t>
  </si>
  <si>
    <t>MAO-DE-OBRA DE AGRONOMO PLENO,PARA SERVICOS DE CONSULTORIA DE ENGENHARIA E ARQUITETURA,INCLUSIVE ENCARGOS SOCIAIS</t>
  </si>
  <si>
    <t>01.050.0704-A</t>
  </si>
  <si>
    <t>01.050.0705-0</t>
  </si>
  <si>
    <t>MAO-DE-OBRA DE AGRONOMO SENIOR,PARA SERVICOS DE CONSULTORIADE ENGENHARIA E ARQUITETURA,INCLUSIVE ENCARGOS SOCIAIS</t>
  </si>
  <si>
    <t>01.050.0705-A</t>
  </si>
  <si>
    <t>01.050.0706-0</t>
  </si>
  <si>
    <t>MAO-DE-OBRA DE GEOLOGO JUNIOR,PARA SERVICOS DE CONSULTORIA DE ENGENHARIA E ARQUITETURA,INCLUSIVE ENCARGOS SOCIAIS</t>
  </si>
  <si>
    <t>01.050.0706-A</t>
  </si>
  <si>
    <t>01.050.0707-0</t>
  </si>
  <si>
    <t>MAO-DE-OBRA DE GEOLOGO PLENO,PARA SERVICOS DE CONSULTORIA DEENGENHARIA E ARQUITETURA,INCLUSIVE ENCARGOS SOCIAIS</t>
  </si>
  <si>
    <t>01.050.0707-A</t>
  </si>
  <si>
    <t>01.050.0708-0</t>
  </si>
  <si>
    <t>MAO-DE-OBRA DE GEOLOGO SENIOR,PARA SERVICOS DE CONSULTORIA DE ENGENHARIA E ARQUITETURA,INCLUSIVE ENCARGOS SOCIAIS</t>
  </si>
  <si>
    <t>01.050.0708-A</t>
  </si>
  <si>
    <t>01.050.0710-0</t>
  </si>
  <si>
    <t>MAO-DE-OBRA DE TECNICO ESPECIALIZADO,PARA SERVICOS DE CONSULTORIA DE ENGENHARIA E ARQUITETURA,INCLUSIVE ENCARGOS SOCIAIS</t>
  </si>
  <si>
    <t>01.050.0710-A</t>
  </si>
  <si>
    <t>01.050.0711-0</t>
  </si>
  <si>
    <t>MAO-DE-OBRA DE AUXILIAR TECNICO,PARA SERVICOS DE CONSULTORIADE ENGENHARIA E ARQUITETURA,INCLUSIVE ENCARGOS SOCIAIS</t>
  </si>
  <si>
    <t>01.050.0711-A</t>
  </si>
  <si>
    <t>01.050.0712-0</t>
  </si>
  <si>
    <t>MAO-DE-OBRA DE SECRETARIA,PARA SERVICOS DE CONSULTORIA DE ENGENHARIA E ARQUITETURA,INCLUSIVE ENCARGOS SOCIAIS</t>
  </si>
  <si>
    <t>01.050.0712-A</t>
  </si>
  <si>
    <t>01.050.0713-0</t>
  </si>
  <si>
    <t>MAO-DE-OBRA DE ARQUITETO OU ENGENHEIRO COORDENADOR,PARA SERVICOS DE CONSULTORIA DE ENGENHARIA E ARQUITETURA,INCLUSIVE ENCARGOS SOCIAIS</t>
  </si>
  <si>
    <t>01.050.0713-A</t>
  </si>
  <si>
    <t>01.050.0714-0</t>
  </si>
  <si>
    <t>MAO-DE-OBRA DE ARQUITETO OU ENGENHEIRO JUNIOR,PARA SERVICOSDE CONSULTORIA DE ENGENHARIA E ARQUITETURA,INCLUSIVE ENCARGOS SOCIAIS</t>
  </si>
  <si>
    <t>01.050.0714-A</t>
  </si>
  <si>
    <t>01.050.0715-0</t>
  </si>
  <si>
    <t>MAO-DE-OBRA DE ARQUITETO OU ENGENHEIRO PLENO,PARA SERVICOS DE CONSULTORIA DE ENGENHARIA E ARQUITETURA,INCLUSIVE ENCARGOSSOCIAIS</t>
  </si>
  <si>
    <t>01.050.0715-A</t>
  </si>
  <si>
    <t>01.050.0716-0</t>
  </si>
  <si>
    <t>MAO-DE-OBRA DE ARQUITETO OU ENGENHEIRO SENIOR,PARA SERVICOSDE CONSULTORIA DE ENGENHARIA E ARQUITETURA,INCLUSIVE ENCARGOS SOCIAIS</t>
  </si>
  <si>
    <t>01.050.0716-A</t>
  </si>
  <si>
    <t>01.050.0717-0</t>
  </si>
  <si>
    <t>MAO-DE-OBRA DE DESENHISTA CADISTA JUNIOR,PARA SERVICOS DE CONSULTORIA DE ENGENHARIA E ARQUITETURA,INCLUSIVE ENCARGOS SOCIAIS</t>
  </si>
  <si>
    <t>01.050.0717-A</t>
  </si>
  <si>
    <t>01.050.0718-0</t>
  </si>
  <si>
    <t>MAO-DE-OBRA DE DESENHISTA CADISTA PLENO,PARA SERVICOS DE CONSULTORIA DE ENGENHARIA E ARQUITETURA,INCLUSIVE ENCARGOS SOCIAIS</t>
  </si>
  <si>
    <t>01.050.0718-A</t>
  </si>
  <si>
    <t>01.050.0719-0</t>
  </si>
  <si>
    <t>MAO-DE-OBRA DE DESENHISTA CADISTA SENIOR,PARA SERVICOS DE CONSULTORIA DE ENGENHARIA E ARQUITETURA,INCLUSIVE ENCARGOS SOCIAIS</t>
  </si>
  <si>
    <t>01.050.0719-A</t>
  </si>
  <si>
    <t>01.050.0720-0</t>
  </si>
  <si>
    <t>MAO-DE-OBRA DE PROJETISTA CADISTA JUNIOR,PARA SERVICOS DE CONSULTORIA DE ENGENHARIA E ARQUITETURA,INCLUSIVE ENCARGOS SOCIAIS</t>
  </si>
  <si>
    <t>01.050.0720-A</t>
  </si>
  <si>
    <t>01.050.0721-0</t>
  </si>
  <si>
    <t>MAO-DE-OBRA DE PROJETISTA CADISTA PLENO,PARA SERVICOS DE CONSULTORIA DE ENGENHARIA E ARQUITETURA,INCLUSIVE ENCARGOS SOCIAIS</t>
  </si>
  <si>
    <t>01.050.0721-A</t>
  </si>
  <si>
    <t>01.050.0722-0</t>
  </si>
  <si>
    <t>MAO-DE-OBRA DE PROJETISTA CADISTA SENIOR,PARA SERVICOS DE CONSULTORIA DE ENGENHARIA E ARQUITETURA,INCLUSIVE ENCARGOS SOCIAIS</t>
  </si>
  <si>
    <t>01.050.0722-A</t>
  </si>
  <si>
    <t>01.050.0723-0</t>
  </si>
  <si>
    <t>MAO-DE-OBRA DE CONSULTOR,PARA SERVICOS DE CONSULTORIA DE ENGENHARIA E ARQUITETURA,EXCLUSIVE ENCARGOS SOCIAIS</t>
  </si>
  <si>
    <t>01.050.0723-A</t>
  </si>
  <si>
    <t>01.050.0724-0</t>
  </si>
  <si>
    <t>MAO-DE-OBRA DE CONSULTOR,PARA SERVICOS DE CONSULTORIA DE ENGENHARIA E ARQUITETURA,INCLUSIVE ENCARGOS SOCIAIS</t>
  </si>
  <si>
    <t>01.050.0724-A</t>
  </si>
  <si>
    <t>01.050.0726-0</t>
  </si>
  <si>
    <t>MAO-DE-OBRA DE PROGRAMADOR DE INFORMATICA JUNIOR,PARA SERVICOS DE CONSULTORIA DE ENGENHARIA E ARQUITETURA,INCLUSIVE ENCARGOS SOCIAIS</t>
  </si>
  <si>
    <t>01.050.0726-A</t>
  </si>
  <si>
    <t>01.050.0727-0</t>
  </si>
  <si>
    <t>MAO-DE-OBRA DE PROGRAMADOR DE INFORMATICA PLENO,PARA SERVICOS DE CONSULTORIA DE ENGENHARIA E ARQUITETURA,INCLUSIVE ENCARGOS SOCIAIS</t>
  </si>
  <si>
    <t>01.050.0727-A</t>
  </si>
  <si>
    <t>01.050.0728-0</t>
  </si>
  <si>
    <t>MAO-DE-OBRA DE PROGRAMADOR DE INFORMATICA SENIOR,PARA SERVICOS DE CONSULTORIA DE ENGENHARIA E ARQUITETURA,INCLUSIVE ENCARGOS SOCIAIS</t>
  </si>
  <si>
    <t>01.050.0728-A</t>
  </si>
  <si>
    <t>01.050.0729-0</t>
  </si>
  <si>
    <t>MAO-DE-OBRA DE ANALISTA DE SISTEMA JUNIOR,PARA SERVICOS DE CONSULTORIA DE ENGENHARIA E ARQUITETURA,INCLUSIVE ENCARGOS SOCIAIS</t>
  </si>
  <si>
    <t>01.050.0729-A</t>
  </si>
  <si>
    <t>01.050.0730-0</t>
  </si>
  <si>
    <t>MAO-DE-OBRA DE ANALISTA DE SISTEMA PLENO,PARA SERVICOS DE CONSULTORIA DE ENGENHARIA E ARQUITETURA,INCLUSIVE ENCARGOS SOCIAIS</t>
  </si>
  <si>
    <t>01.050.0730-A</t>
  </si>
  <si>
    <t>01.050.0731-0</t>
  </si>
  <si>
    <t>MAO-DE-OBRA DE ANALISTA DE SISTEMA SENIOR,PARA SERVICOS DE CONSULTORIA DE ENGENHARIA E ARQUITETURA,INCLUSIVE ENCARGOS SOCIAIS</t>
  </si>
  <si>
    <t>01.050.0731-A</t>
  </si>
  <si>
    <t>01.050.0732-0</t>
  </si>
  <si>
    <t>MAO-DE-OBRA DE DIGITADOR,PARA SERVICOS DE CONSULTORIA DE ENGENHARIA E ARQUITETURA,INCLUSIVE ENCARGOS SOCIAIS</t>
  </si>
  <si>
    <t>01.050.0732-A</t>
  </si>
  <si>
    <t>01.050.0735-0</t>
  </si>
  <si>
    <t>MAO-DE-OBRA DE ADVOGADO,PARA SERVICOS DE CONSULTORIA DE ENGENHARIA E ARQUITETURA,EXCLUSIVE ENCARGOS SOCIAIS</t>
  </si>
  <si>
    <t>01.050.0735-A</t>
  </si>
  <si>
    <t>01.050.0736-0</t>
  </si>
  <si>
    <t>MAO-DE-OBRA DE ADVOGADO,PARA SERVICOS DE CONSULTORIA DE ENGENHARIA E ARQUITETURA,INCLUSIVE ENCARGOS SOCIAIS</t>
  </si>
  <si>
    <t>01.050.0736-A</t>
  </si>
  <si>
    <t>01.050.0740-0</t>
  </si>
  <si>
    <t>MAO-DE-OBRA DE ENGENHEIRO SANITARISTA,PARA SERVICOS DE CONSULTORIA DE ENGENHARIA E ARQUITETURA,EXCLUSIVE ENCARGOS SOCIAIS</t>
  </si>
  <si>
    <t>01.050.0740-A</t>
  </si>
  <si>
    <t>01.050.0741-0</t>
  </si>
  <si>
    <t>MAO-DE-OBRA DE ENGENHEIRO SANITARISTA,PARA SERVICOS DE CONSULTORIA DE ENGENHARIA E ARQUITETURA,INCLUSIVE ENCARGOS SOCIAIS</t>
  </si>
  <si>
    <t>01.050.0741-A</t>
  </si>
  <si>
    <t>01.050.0750-0</t>
  </si>
  <si>
    <t>MAO-DE-OBRA DE ANALISTA AMBIENTAL,PARA SERVICOS DE CONSULTORIA DE ENGENHARIA E ARQUITETURA,EXCLUSIVE ENCARGOS SOCIAIS</t>
  </si>
  <si>
    <t>01.050.0750-A</t>
  </si>
  <si>
    <t>01.050.0751-0</t>
  </si>
  <si>
    <t>MAO-DE-OBRA DE ANALISTA AMBIENTAL,PARA SERVICOS DE CONSULTORIA DE ENGENHARIA E ARQUITETURA,INCLUSIVE ENCARGOS SOCIAIS</t>
  </si>
  <si>
    <t>01.050.0751-A</t>
  </si>
  <si>
    <t>01.050.0800-0</t>
  </si>
  <si>
    <t>PROJETO DE AS BUILT DE ARQUITETURA PARA PREDIOS HOSPITALARESATE 1000M2,APRESENTADO NOS PADROES DA CONTRATANTE,INCLUSIVECOORDENACAO E COMPATIBILIZACAO COM OS PROJETOS COMPLEMENTARES.</t>
  </si>
  <si>
    <t>01.050.0800-A</t>
  </si>
  <si>
    <t>01.050.0801-0</t>
  </si>
  <si>
    <t>PROJETO DE AS BUILT DE ARQUITETURA PARA PREDIOS HOSPITALARESDE 1001 ATE 4000M2,APRESENTADO NOS PADROES DA CONTRATANTE,INCLUSIVE COORDENACAO E COMPATIBILIZACAO COM OS PROJETOS COMPLEMENTARES.</t>
  </si>
  <si>
    <t>01.050.0801-A</t>
  </si>
  <si>
    <t>01.050.0802-0</t>
  </si>
  <si>
    <t>PROJETO DE AS BUILT DE ARQUITETURA PARA PREDIOS HOSPITALARESACIMA DE 4000M2,APRESENTADO NOS PADROES DA CONTRATANTE,INCLUSIVE COORDENACAO E COMPATIBILIZACAO COM OS PROJETOS COMPLEMENTARES</t>
  </si>
  <si>
    <t>01.050.0802-A</t>
  </si>
  <si>
    <t>01.050.0805-0</t>
  </si>
  <si>
    <t>PROJETO DE AS BUILT DE ARQUITETURA PARA PREDIOS CULTURAIS ATE 500M2,APRESENTADO NOS PADROES DA CONTRATANTE,INCLUSIVE COORDENACAO E COMPATIBILIZACAO COM OS PROJETOS COMPLEMENTARES</t>
  </si>
  <si>
    <t>01.050.0805-A</t>
  </si>
  <si>
    <t>01.050.0806-0</t>
  </si>
  <si>
    <t>PROJETO AS BUILT DE ARQUITETURA PARA PREDIOS CULTURAIS DE 501 ATE 3000M2,APRESENTADO NOS PADROES DA CONTRATANTE,INCLUSIVE COORDENACAO E COMPATIBILIZACAO COM OS PROJETOS COMPLEMENTARES</t>
  </si>
  <si>
    <t>01.050.0806-A</t>
  </si>
  <si>
    <t>01.050.0807-0</t>
  </si>
  <si>
    <t>PROJETO DE AS BUILT DE ARQUITETURA PARA PREDIOS CULTURAIS ACIMA DE 3000M2,APRESENTADO NOS PADROES DA CONTRATANTE,INCLUSIVE COORDENACAO E COMPATIBILIZACAO COM OS PROJETOS COMPLEMENTARES</t>
  </si>
  <si>
    <t>01.050.0807-A</t>
  </si>
  <si>
    <t>01.050.0810-0</t>
  </si>
  <si>
    <t>PROJETO DE AS BUILT DE ARQUITETURA PARA PREDIOS ESCOLARES E/OU ADMINISTRATIVOS ATE 500M2,APRESENTADO NOS PADROES DA CONTRATANTE,INCLUSIVE COORDENACAO E COMPATIBILIZACAO COM OS PROJETOS COMPLEMENTARES</t>
  </si>
  <si>
    <t>01.050.0810-A</t>
  </si>
  <si>
    <t>01.050.0811-0</t>
  </si>
  <si>
    <t>PROJETO DE AS BUILT DE ARQUITETURA PARA PREDIOS ESCOLARES E/OU ADMINISTRATIVOS DE 501 ATE 3000M2,APRESENTADO NOS PADROESDA CONTRATANTE,INCLUSIVE COORDENACAO E COMPATIBILIZACAO COMOS PROJETOS COMPLEMENTARES</t>
  </si>
  <si>
    <t>01.050.0811-A</t>
  </si>
  <si>
    <t>01.050.0812-0</t>
  </si>
  <si>
    <t>PROJETO DE AS BUILT DE ARQUITETURA PARA PREDIOS ESCOLARES E/OU ADMINISTRATIVOS ACIMA DE 3000M2,APRESENTADO NOS PADROES DA CONTRATANTE,INCLUSIVE COORDENACAO E COMPATIBILIZACAO COM OS PROJETOS COMPLEMENTARES</t>
  </si>
  <si>
    <t>01.050.0812-A</t>
  </si>
  <si>
    <t>01.050.0815-0</t>
  </si>
  <si>
    <t>PROJETO DE AS BUILT DE ARQUITETURA PARA LOTEAMENTOS COM 3 UNIDADES UNIFAMILIARES OU BIFAMILIARES PARA AREAS ATE 12000M2,APRESENTADO NOS PADROES DA CONTRATANTE,INCLUSIVE COORDENACAOE COMPATIBILIZACAO COM OS PROJETOS COMPLEMENTARES</t>
  </si>
  <si>
    <t>01.050.0815-A</t>
  </si>
  <si>
    <t>01.050.0816-0</t>
  </si>
  <si>
    <t>PROJETO DE AS BUILT DE ARQUITETURA PARA LOTEAMENTO COM 3 UNIDADES UNIFAMILIARES OU BIFAMILIARES PARA AREAS DE 12001 ATE36000M2,APRESENTADO NOS PADROES DA CONTRATANTE,INCLUSIVE COORDENACAO E COMPATIBILIZACAO COM OS PROJETOS COMPLEMENTARES</t>
  </si>
  <si>
    <t>01.050.0816-A</t>
  </si>
  <si>
    <t>01.050.0817-0</t>
  </si>
  <si>
    <t>PROJETO DE AS BUILT DE ARQUITETURA PARA LOTEAMENTOS COM 3 UNIDADES UNIFAMILIARES OU BIFAMILIARES PARA AREAS ACIMA DE 36000M2,APRESENTADO NOS PADROES DA CONTRATANTE,INCLUSIVE COORDENACAO E COMPATIBILIZACAO COM OS PROJETOS COMPLEMENTARES</t>
  </si>
  <si>
    <t>01.050.0817-A</t>
  </si>
  <si>
    <t>01.050.0820-0</t>
  </si>
  <si>
    <t>PROJETO DE AS BUILT DE ARQUITETURA PARA HABITACAO/EDIFICIOSATE 6000M2,APRESENTADO NOS PADROES DA CONTRATANTE,INCLUSIVECOORDENACAO E COMPATIBILIZACAO COM OS PROJETOS COMPLEMENTARES</t>
  </si>
  <si>
    <t>01.050.0820-A</t>
  </si>
  <si>
    <t>01.050.0821-0</t>
  </si>
  <si>
    <t>PROJETO DE AS BUILT DE ARQUITETURA PARA HABITACAO/EDIFICIOSDE 6001 ATE 12000M2,APRESENTADO NOS PADROES DA CONTRATANTE,INCLUSIVE COORDENACAO E COMPATIBILIZACAO COM OS PROJETOS COMPLEMENTARES</t>
  </si>
  <si>
    <t>01.050.0821-A</t>
  </si>
  <si>
    <t>01.050.0822-0</t>
  </si>
  <si>
    <t>PROJETO DE AS BUILT DE ARQUITETURA PARA HABITACAO/EDIFICIOSACIMA DE 12000M2,APRESENTADO NOS PADROES DA CONTRATANTE,INCLUSIVE COORDENACAO E COMPATIBILIZACAO COM OS PROJETOS COMPLEMENTARES</t>
  </si>
  <si>
    <t>01.050.0822-A</t>
  </si>
  <si>
    <t>01.050.0825-0</t>
  </si>
  <si>
    <t>PROJETO DE AS BUILT DE ESTRUTURA,PARA PREDIOS HOSPITALARESATE 1000M2,CONSTANDO DE PLANTAS DE FORMA,ARMACAO E DETALHES,APRESENTADO NOS PADROES DA CONTRATANTE</t>
  </si>
  <si>
    <t>01.050.0825-A</t>
  </si>
  <si>
    <t>01.050.0826-0</t>
  </si>
  <si>
    <t>PROJETO DE AS BUILT DE ESTRUTURA,PARA PREDIOS HOSPITALARESDE 1001 ATE 4000M2,CONSTANDO DE PLANTAS DE FORMA,ARMACAO E DETALHES,APRESENTADO NOS PADROES DA CONTRATANTE</t>
  </si>
  <si>
    <t>01.050.0826-A</t>
  </si>
  <si>
    <t>01.050.0827-0</t>
  </si>
  <si>
    <t>PROJETO DE AS BUILT DE ESTRUTURA,PARA PREDIOS HOSPITALARESACIMA DE 4000M2,CONSTANDO DE PLANTAS DE FORMA,ARMACAO E DETALHES,APRESENTADO NOS PADROES DA CONTRATANTE.</t>
  </si>
  <si>
    <t>01.050.0827-A</t>
  </si>
  <si>
    <t>01.050.0830-0</t>
  </si>
  <si>
    <t>PROJETO DE AS BUILT DE ESTRUTURA PARA PREDIOS CULTURAIS ATE500M2,CONSTANDO DE PLANTAS DE FORMA,ARMACAO E DETALHES,APRESENTADO NOS PADROES DA CONTRATANTE</t>
  </si>
  <si>
    <t>01.050.0830-A</t>
  </si>
  <si>
    <t>01.050.0831-0</t>
  </si>
  <si>
    <t>PROJETO DE AS BUILT DE ESTRUTURA PARA PREDIOS CULTURAIS DE501 ATE 3000M2, CONSTANDO DE PLANTAS DE FORMA,ARMACAO E DETALHES,APRESENTADO NOS PADROES DA CONTRATANTE</t>
  </si>
  <si>
    <t>01.050.0831-A</t>
  </si>
  <si>
    <t>01.050.0832-0</t>
  </si>
  <si>
    <t>PROJETO DE AS BUILT DE ESTRUTURA PARA PREDIOS CULTURAIS ACIMA DE 3000M2,CONSTANDO DE PLANTAS DE FORMA,ARMACAO E DETALHES,APRESENTADO NOS PADROES DA CONTRATANTE</t>
  </si>
  <si>
    <t>01.050.0832-A</t>
  </si>
  <si>
    <t>01.050.0835-0</t>
  </si>
  <si>
    <t>PROJETO DE AS BUILT DE ESTRUTURA PARA PREDIOS ESCOLARES E/OUADMINISTRATIVOS ATE 500M2,CONSTANDO DE PLANTAS DE FORMA,ARMACAO E DETALHES,APRESENTADO NOS PADROES DA CONTRATANTE</t>
  </si>
  <si>
    <t>01.050.0835-A</t>
  </si>
  <si>
    <t>01.050.0836-0</t>
  </si>
  <si>
    <t>PROJETO DE AS BUILT DE ESTRUTURA PARA PREDIOS ESCOLARES E/OUADMINISTRATIVOS DE 501 ATE 3000M2,CONSTANDO DE PLANTAS DEFORMA,ARMACAO E DETALHES,APRESENTADO NOS PADROES DA CONTRATANTE</t>
  </si>
  <si>
    <t>01.050.0836-A</t>
  </si>
  <si>
    <t>01.050.0837-0</t>
  </si>
  <si>
    <t>PROJETO DE AS BUILT DE ESTRUTURA PARA PREDIOS ESCOLARES E/OUADMINISTRATIVOS ACIMA DE 3000M2,CONSTANDO DE PLANTAS DE FORMA,ARMACAO E DETALHES,APRESENTADO NOS PADROES DA CONTRATANTE</t>
  </si>
  <si>
    <t>01.050.0837-A</t>
  </si>
  <si>
    <t>01.050.0840-0</t>
  </si>
  <si>
    <t>PROJETO DE AS BUILT DE INSTALACAO DE INCENDIO E SPDA PARA PREDIOS ESCOLARES E/OU ADMINISTRATIVOS ATE 500M2,APRESENTADONOS PADROES DA CONTRATANTE</t>
  </si>
  <si>
    <t>01.050.0840-A</t>
  </si>
  <si>
    <t>01.050.0841-0</t>
  </si>
  <si>
    <t>PROJETO DE AS BUILT DE INSTALACAO DE INCENDIO E SPDA PARA PREDIOS ESCOLARES E/OU ADMINISTRATIVOS DE 501 ATE 3000M2,APRESENTADO NOS PADROES DA CONTRATANTE</t>
  </si>
  <si>
    <t>01.050.0841-A</t>
  </si>
  <si>
    <t>01.050.0842-0</t>
  </si>
  <si>
    <t>PROJETO DE AS BUILT DE INSTALACAO DE INCENDIO E SPDA PARA PREDIOS ESCOLARES E/OU ADMINISTRATIVOS ACIMA DE 3000M2,APRESENTADO NOS PADROES DA CONTRATANTE</t>
  </si>
  <si>
    <t>01.050.0842-A</t>
  </si>
  <si>
    <t>01.050.0845-0</t>
  </si>
  <si>
    <t>PROJETO DE AS BUILT DE INSTALACAO DE INCENDIO E SPDA PARA PREDIOS CULTURAIS ATE 500M2,APRESENTADO NOS PADROES DA CONTRATANTE</t>
  </si>
  <si>
    <t>01.050.0845-A</t>
  </si>
  <si>
    <t>01.050.0846-0</t>
  </si>
  <si>
    <t>PROJETO DE AS BUILT DE INSTALACAO DE INCENDIO E SPDA PARA PREDIOS CULTURAIS ACIMA DE 500M2,APRESENTADO NOS PADROES DA CONTRATANTE</t>
  </si>
  <si>
    <t>01.050.0846-A</t>
  </si>
  <si>
    <t>01.050.0847-0</t>
  </si>
  <si>
    <t>PROJETO DE AS BUILT DE INSTALACAO DE INCENDIO E SPDA PARA PREDIOS HOSPITALARES,APRESENTADO NOS PADROES DA CONTRATANTE</t>
  </si>
  <si>
    <t>01.050.0847-A</t>
  </si>
  <si>
    <t>01.050.0850-0</t>
  </si>
  <si>
    <t>PROJETO DE AS BUILT DE INSTALACAO DE INCENDIO E SPDA PARA HABITACOES/EDIFICIOS ATE 500M2,APRESENTADO NOS PADROES DA CONTRATANTE</t>
  </si>
  <si>
    <t>01.050.0850-A</t>
  </si>
  <si>
    <t>01.050.0851-0</t>
  </si>
  <si>
    <t>PROJETO DE AS BUILT DE INSTALACAO DE INCENDIO E SPDA PARA HABITACOES/EDIFICIOS DE 501 ATE 3000M2,APRESENTADO NOS PADROESDA CONTRATANTE</t>
  </si>
  <si>
    <t>01.050.0851-A</t>
  </si>
  <si>
    <t>01.050.0852-0</t>
  </si>
  <si>
    <t>PROJETO DE AS BUILT DE INSTALACAO DE INCENDIO E SPDA PARA HABITACOES/EDIFICIOS ACIMA DE 3000M2,APRESENTADO NOS PADROES DA CONTRATANTE</t>
  </si>
  <si>
    <t>01.050.0852-A</t>
  </si>
  <si>
    <t>01.050.0855-0</t>
  </si>
  <si>
    <t>PROJETO DE AS BUILT DE INSTALACAO DE INCENDIO E SPDA PARA HABITACAO/LOTEAMENTO ATE 36000M2,APRESENTADO NOS PADROES DA CONTRATANTE</t>
  </si>
  <si>
    <t>01.050.0855-A</t>
  </si>
  <si>
    <t>01.050.0856-0</t>
  </si>
  <si>
    <t>PROJETO DE AS BUILT DE INSTALACAO DE INCENDIO E SPDA PARA HABITACAO/LOTEAMENTO ACIMA DE 36000M2,APRESENTADO NOS PADROESDA CONTRATANTE</t>
  </si>
  <si>
    <t>01.050.0856-A</t>
  </si>
  <si>
    <t>01.050.0860-0</t>
  </si>
  <si>
    <t>PROJETO DE AS BUILT DE INSTALACAO DE GAS PARA PREDIOS ESCOLARES E/OU ADMINISTRATIVOS ATE 500M2,APRESENTADO NOS PADROESDA CONTRATANTE</t>
  </si>
  <si>
    <t>01.050.0860-A</t>
  </si>
  <si>
    <t>01.050.0861-0</t>
  </si>
  <si>
    <t>PROJETO DE AS BUILT DE INSTALACAO DE GAS PARA PREDIOS ESCOLARES E/OU ADMINISTRATIVOS ACIMA DE 500M2,APRESENTADO NOS PADROES DA CONTRATANTE</t>
  </si>
  <si>
    <t>01.050.0861-A</t>
  </si>
  <si>
    <t>01.050.0865-0</t>
  </si>
  <si>
    <t>PROJETO DE AS BUILT DE INSTALACAO DE GAS PARA PREDIOS CULTURAIS,APRESENTADO NOS PADROES DA CONTRATANTE</t>
  </si>
  <si>
    <t>01.050.0865-A</t>
  </si>
  <si>
    <t>01.050.0870-0</t>
  </si>
  <si>
    <t>PROJETO DE AS BUILT DE INSTALACAO DE GAS PARA PREDIOS HOSPITALARES ATE 4000M2,APRESENTADO NOS PADROES DA CONTRATANTE</t>
  </si>
  <si>
    <t>01.050.0870-A</t>
  </si>
  <si>
    <t>01.050.0871-0</t>
  </si>
  <si>
    <t>PROJETO DE AS BUILT DE INSTALACAO DE GAS PARA PREDIOS HOSPITALARES ACIMA DE 4000M2,APRESENTADO NOS PADROES DA CONTRATANTE</t>
  </si>
  <si>
    <t>01.050.0871-A</t>
  </si>
  <si>
    <t>01.050.0875-0</t>
  </si>
  <si>
    <t>PROJETO DE AS BUILT DE INSTALACAO DE GAS PARA HABITACOES/EDIFICIOS ATE 500M2,APRESENTADO NOS PADROES DA CONTRATANTE</t>
  </si>
  <si>
    <t>01.050.0875-A</t>
  </si>
  <si>
    <t>01.050.0876-0</t>
  </si>
  <si>
    <t>PROJETO DE AS BUILT DE INSTALACAO DE GAS PARA HABITACOES/EDIFICIOS ACIMA DE 500M2,APRESENTADO NOS PADROES DA CONTRATANTE</t>
  </si>
  <si>
    <t>01.050.0876-A</t>
  </si>
  <si>
    <t>01.050.0880-0</t>
  </si>
  <si>
    <t>PROJETO DE AS BUILT DE INSTALACAO DE GAS PARA HABITACAO/LOTEAMENTO ATE 12000M2,APRESENTADO NOS PADROES DA CONTRATANTE</t>
  </si>
  <si>
    <t>01.050.0880-A</t>
  </si>
  <si>
    <t>01.050.0881-0</t>
  </si>
  <si>
    <t>PROJETO DE AS BUILT DE INSTALACAO DE GAS PARA HABITACAO/LOTEAMENTO ACIMA DE 12000M2,APRESENTADO NOS PADROES DA CONTRATANTE</t>
  </si>
  <si>
    <t>01.050.0881-A</t>
  </si>
  <si>
    <t>01.050.0885-0</t>
  </si>
  <si>
    <t>PROJETO DE AS BUILT DE INSTALACAO DE TELEMATICA PARA PREDIOSESCOLARES E/OU ADMINISTRATIVOS ATE 500M2,APRESENTADO NOS PADROES DA CONTRATANTE</t>
  </si>
  <si>
    <t>01.050.0885-A</t>
  </si>
  <si>
    <t>01.050.0886-0</t>
  </si>
  <si>
    <t>PROJETO DE AS BUILT DE INSTALACAO DE TELEMATICA PARA PREDIOSESCOLARES E/OU ADMINISTRATIVOS ACIMA DE 500M2,APRESENTADONOS PADROES DA CONTRATANTE</t>
  </si>
  <si>
    <t>01.050.0886-A</t>
  </si>
  <si>
    <t>01.050.0890-0</t>
  </si>
  <si>
    <t>PROJETO DE AS BUILT DE INSTALACAO DE TELEMATICA PARA PREDIOSCULTURAIS ATE 500M2,APRESNTADO NOS PADROES DA CONTRATANTE</t>
  </si>
  <si>
    <t>01.050.0890-A</t>
  </si>
  <si>
    <t>01.050.0891-0</t>
  </si>
  <si>
    <t>PROJETO DE AS BUILT DE INSTALACAO DE TELEMATICA PARA PREDIOSCULTURAIS ACIMA DE 500M2,APRESENTADO NOS PADROES DA CONTRATANTE</t>
  </si>
  <si>
    <t>01.050.0891-A</t>
  </si>
  <si>
    <t>01.050.0895-0</t>
  </si>
  <si>
    <t>PROJETO DE AS BUILT DE INSTALACAO DE TELEMATICA PARA PREDIOSHOSPITALARES,APRESENTADO NOS PADROES DA CONTRATANTE</t>
  </si>
  <si>
    <t>01.050.0895-A</t>
  </si>
  <si>
    <t>01.050.0900-0</t>
  </si>
  <si>
    <t>PROJETO DE AS BUILT DE INSTALACAO DE TELEMATICA PARA HABITACOES/EDIFICIOS ATE 500M2,APRESENTADO NOS PADROES DA CONTRATANTE</t>
  </si>
  <si>
    <t>01.050.0900-A</t>
  </si>
  <si>
    <t>01.050.0901-0</t>
  </si>
  <si>
    <t>PROJETO DE AS BUILT DE INSTALACAO DE TELEMATICA PARA HABITACOES/EDIFICIOS DE 501 ATE 3000M2,APRESENTADO NOS PADROES DA CONTRATANTE</t>
  </si>
  <si>
    <t>01.050.0901-A</t>
  </si>
  <si>
    <t>01.050.0905-0</t>
  </si>
  <si>
    <t>PROJETO DE AS BUILT DE INSTALACAO DE TELEMATICA PARA HABITACAO/LOTEAMENTO ATE 12000M2,APRESENTADO NOS PADROES DA CONTRATANTE</t>
  </si>
  <si>
    <t>01.050.0905-A</t>
  </si>
  <si>
    <t>01.050.0906-0</t>
  </si>
  <si>
    <t>PROJETO DE AS BUILT DE INSTALACAO DE TELEMATICA PARA HABITACAO/LOTEAMENTO ACIMA DE 12000M2,APRESENTADO NOS PADROES DA CONTRATANTE</t>
  </si>
  <si>
    <t>01.050.0906-A</t>
  </si>
  <si>
    <t>01.050.0910-0</t>
  </si>
  <si>
    <t>PROJETO DE AS BUILT DE INSTALACAO DE ESGOTO SANITARIO E AGUAS PLUVIAIS PARA PREDIOS ESCOLARES E/OU ADMINISTRATIVOS ATE500M2,APRESENTADO NOS PADROES DA CONTRATANTE</t>
  </si>
  <si>
    <t>01.050.0910-A</t>
  </si>
  <si>
    <t>01.050.0911-0</t>
  </si>
  <si>
    <t>PROJETO DE AS BUILT DE INSTALACAO DE ESGOTO SANITARIO E AGUAS PLUVIAIS PARA PREDIOS ESCOLARES E/OU ADMINISTRATIVOS DE501 ATE 3000M2,APRESENTADO NOS PADROES DA CONTRATANTE</t>
  </si>
  <si>
    <t>01.050.0911-A</t>
  </si>
  <si>
    <t>01.050.0912-0</t>
  </si>
  <si>
    <t>PROJETO DE AS BUILT DE INSTALACAO DE ESGOTO SANITARIO E AGUAS PLUVIAIS PARA PREDIOS ESCOLARES E/OU ADMINISTRATIVOS ACIMADE 3000M2,APRESENTADO NOS PADROES DA CONTRATANTE</t>
  </si>
  <si>
    <t>01.050.0912-A</t>
  </si>
  <si>
    <t>01.050.0915-0</t>
  </si>
  <si>
    <t>PROJETO DE AS BUILT DE INSTALACAO DE ESGOTO SANITARIO E AGUAS PLUVIAIS PARA PREDIOS CULTURAIS,APRESENTADO NOS PADROES DACONTRATANTE</t>
  </si>
  <si>
    <t>01.050.0915-A</t>
  </si>
  <si>
    <t>01.050.0920-0</t>
  </si>
  <si>
    <t>PROJETO DE AS BUILT DE INSTALACAO DE ESGOTO SANITARIO E AGUAS PLUVIAIS PARA PREDIOS HOSPITALARES ATE 4000M2,APRESENTADONOS PADROES DA CONTRATANTE</t>
  </si>
  <si>
    <t>01.050.0920-A</t>
  </si>
  <si>
    <t>01.050.0921-0</t>
  </si>
  <si>
    <t>PROJETO DE AS BUILT DE INSTALACAO DE ESGOTO SANITARIO E AGUAS PLUVIAIS PARA PREDIOS HOSPITALARES ACIMA DE 4000M2,APRESENTADO NOS PADROES DA CONTRATANTE</t>
  </si>
  <si>
    <t>01.050.0921-A</t>
  </si>
  <si>
    <t>01.050.0925-0</t>
  </si>
  <si>
    <t>PROJETO DE AS BUILT DE INSTALACAO DE ESGOTO SANITARIO E AGUAS PLUVIAIS PARA HABITACAO/LOTEAMENTO ATE 12000M2,APRESENTADONOS PADROES DA CONTRATANTE</t>
  </si>
  <si>
    <t>01.050.0925-A</t>
  </si>
  <si>
    <t>01.050.0926-0</t>
  </si>
  <si>
    <t>PROJETO DE AS BUILT DE INSTALACAO DE ESGOTO SANITARIO E AGUAS PLUVIAIS PARA HABITACAO/LOTEAMENTO DE 12001 ATE 36000M2,APRESENTADO NOS PADROES DA CONTRATANTE</t>
  </si>
  <si>
    <t>01.050.0926-A</t>
  </si>
  <si>
    <t>01.050.0927-0</t>
  </si>
  <si>
    <t>PROJETO DE AS BUILT DE INSTALACAO DE ESGOTO SANITARIO E AGUAS PLUVIAIS PARA HABITACAO/LOTEAMENTO ACIMA DE 36000M2,APRESENTADO NOS PADROES DA CONTRATANTE</t>
  </si>
  <si>
    <t>01.050.0927-A</t>
  </si>
  <si>
    <t>01.050.0930-0</t>
  </si>
  <si>
    <t>PROJETO DE AS BUILT DE INSTALACAO HIDRAULICA PARA PREDIOS ESCOLARES E/OU ADMINISTRATIVOS ATE 500M2,APRESENTADO NOS PADROES DA CONTRATANTE</t>
  </si>
  <si>
    <t>01.050.0930-A</t>
  </si>
  <si>
    <t>01.050.0931-0</t>
  </si>
  <si>
    <t>PROJETO DE AS BUILT DE INSTALACAO HIDRAULICA PARA PREDIOS ESCOLARES E/OU ADMINISTRATIVOS DE 501 A 3000M2,APRESENTADO NOSPADROES DA CONTRATANTE</t>
  </si>
  <si>
    <t>01.050.0931-A</t>
  </si>
  <si>
    <t>01.050.0932-0</t>
  </si>
  <si>
    <t>PROJETO DE AS BUILT DE INSTALACAO HIDRAULICA PARA PREDIOS ESCOLARES E/OU ADMINISTRATIVOS ACIMA DE 3000M2,APRESENTADO NOSPADROES DA CONTRATANTE</t>
  </si>
  <si>
    <t>01.050.0932-A</t>
  </si>
  <si>
    <t>01.050.0935-0</t>
  </si>
  <si>
    <t>PROJETO DE AS BUILT DE INSTALACAO HIDRAULICA PARA PREDIOS CULTURAIS,APRESENTADO NOS PADROES DA CONTRATANTE</t>
  </si>
  <si>
    <t>01.050.0935-A</t>
  </si>
  <si>
    <t>01.050.0940-0</t>
  </si>
  <si>
    <t>PROJETO DE AS BUILT DE INSTALACAO HIDRAULICA PARA PREDIOS HOSPITALARES ATE 4000M2,APRESENTADO NOS PADROES DA CONTRATANTE</t>
  </si>
  <si>
    <t>01.050.0940-A</t>
  </si>
  <si>
    <t>01.050.0941-0</t>
  </si>
  <si>
    <t>PROJETO DE AS BUILT DE INSTALACAO HIDRAULICA PARA PREDIOS HOSPITALARES ACIMA DE 4000M2,APRESENTADO NOS PADROES DA CONTRATANTE</t>
  </si>
  <si>
    <t>01.050.0941-A</t>
  </si>
  <si>
    <t>01.050.0945-0</t>
  </si>
  <si>
    <t>PROJETO DE AS BUILT DE INSTALACAO HIDRAULICA PARA HABITACOES/EDIFICIOS ATE 500M2,APRESENTADO NOS PADROES DA CONTRATANTE</t>
  </si>
  <si>
    <t>01.050.0945-A</t>
  </si>
  <si>
    <t>01.050.0946-0</t>
  </si>
  <si>
    <t>PROJETO DE AS BUILT DE INSTALACAO HIDRAULICA PARA HABITACOES/EDIFICIOS DE 501 ATE 3000M2,APRESENTADO NOS PADROES DA CONTRATANTE</t>
  </si>
  <si>
    <t>01.050.0946-A</t>
  </si>
  <si>
    <t>01.050.0947-0</t>
  </si>
  <si>
    <t>PROJETO DE AS BUILT DE INSTALACAO HIDRAULICA PARA HABITACOES/EDIFICIOS ACIMA DE 3000M2,APRESENTADO NOS PADROES DA CONTRATANTE</t>
  </si>
  <si>
    <t>01.050.0947-A</t>
  </si>
  <si>
    <t>01.050.0950-0</t>
  </si>
  <si>
    <t>PROJETO DE AS BUILT DE INSTALACAO HIDRAULICA PARA HABITACAO/LOTEAMENTO ATE 12000M2,APRESENTADO NOS PADROES DA CONTRATANTE</t>
  </si>
  <si>
    <t>01.050.0950-A</t>
  </si>
  <si>
    <t>01.050.0951-0</t>
  </si>
  <si>
    <t>PROJETO DE AS BUILT DE INSTALACAO HIDRAULICA PARA HABITACAO/LOTEAMENTO DE 12001 ATE 36000M2,APRESENTADO NOS PADROES DACONTRATANTE</t>
  </si>
  <si>
    <t>01.050.0951-A</t>
  </si>
  <si>
    <t>01.050.0952-0</t>
  </si>
  <si>
    <t>PROJETO DE AS BUILT DE INSTALACAO HIDRAULICA PARA HABITACAO/LOTEAMENTO ACIMA DE 36000M2,APRESENTADO NOS PADROES DA CONTRATANTE</t>
  </si>
  <si>
    <t>01.050.0952-A</t>
  </si>
  <si>
    <t>01.050.0955-0</t>
  </si>
  <si>
    <t>PROJETO DE AS BUILT DE INSTALACAO ELETRICA PARA PREDIOS ESCOLARES E/OU ADMINISTRATIVOS ATE 500M2,APRESENTADO NOS PADROESDA CONTRATANTE</t>
  </si>
  <si>
    <t>01.050.0955-A</t>
  </si>
  <si>
    <t>01.050.0956-0</t>
  </si>
  <si>
    <t>PROJETO DE AS BUILT DE INSTALACAO ELETRICA PARA PREDIOS ESCOLARES E/OU ADMINISTRATIVOS DE 501 ATE 3000M2,APRESENTADO NOSPADROES DA CONTRATANTE</t>
  </si>
  <si>
    <t>01.050.0956-A</t>
  </si>
  <si>
    <t>01.050.0957-0</t>
  </si>
  <si>
    <t>PROJETO DE AS BUILT DE INSTALACAO ELETRICA PARA PREDIOS ESCOLARES E/OU ADMINISTRATIVOS ACIMA DE 3000M2,APRESENTADO NOSPADROES DA CONTRATANTE</t>
  </si>
  <si>
    <t>01.050.0957-A</t>
  </si>
  <si>
    <t>01.050.0960-0</t>
  </si>
  <si>
    <t>PROJETO DE AS BUILT DE INSTALACAO ELETRICA PARA PREDIOS CULTURAIS ATE 3000M2,APRESENTADO NOS PADROES DA CONTRATANTE</t>
  </si>
  <si>
    <t>01.050.0960-A</t>
  </si>
  <si>
    <t>01.050.0961-0</t>
  </si>
  <si>
    <t>PROJETO DE AS BUILT DE INSTALACAO ELETRICA PARA PREDIOS CULTURAIS ACIMA DE 3000M2,APRESENTADO NOS PADROES DA CONTRATANTE</t>
  </si>
  <si>
    <t>01.050.0961-A</t>
  </si>
  <si>
    <t>01.050.0962-0</t>
  </si>
  <si>
    <t>PROJETO DE AS BUILT DE INSTALACAO ELETRICA PARA PREDIOS HOSPITALARES,APRESENTADO NOS PADROES DA CONTRATANTE</t>
  </si>
  <si>
    <t>01.050.0962-A</t>
  </si>
  <si>
    <t>01.050.0965-0</t>
  </si>
  <si>
    <t>PROJETO DE AS BUILT DE INSTALACAO ELETRICA PARA HABITACOES/EDIFICIOS ATE 500M2,APRESENTADO NOS PADROES DA CONTRATANTE</t>
  </si>
  <si>
    <t>01.050.0965-A</t>
  </si>
  <si>
    <t>01.050.0966-0</t>
  </si>
  <si>
    <t>PROJETO DE AS BUILT DE INSTALACAO ELETRICA PARA HABITACOES/EDIFICIOS DE 501 ATE 3000M2,APRESENTADO NOS PADROES DA CONTRATANTE</t>
  </si>
  <si>
    <t>01.050.0966-A</t>
  </si>
  <si>
    <t>01.050.0967-0</t>
  </si>
  <si>
    <t>PROJETO DE AS BUILT DE INSTALACAO ELETRICA PARA HABITACOES/EDIFICIOS ACIMA DE 3000M2,APRESENTADO NOS PADROES DA CONTRATANTE</t>
  </si>
  <si>
    <t>01.050.0967-A</t>
  </si>
  <si>
    <t>01.050.0970-0</t>
  </si>
  <si>
    <t>PROJETO DE AS BUILT DE INSTALACAO ELETRICA PARA HABITACAO/LOTEAMENTO ATE 12000M2,APRESENTADO NOS PADROES DA CONTRATANTE</t>
  </si>
  <si>
    <t>01.050.0970-A</t>
  </si>
  <si>
    <t>01.050.0971-0</t>
  </si>
  <si>
    <t>PROJETO DE AS BUILT DE INSTALACAO ELETRICA PARA HABITACAO/LOTEAMENTO DE 12001 ATE 36000M2,APRESENTADO NOS PADROES DA CONTRATANTE</t>
  </si>
  <si>
    <t>01.050.0971-A</t>
  </si>
  <si>
    <t>01.050.0972-0</t>
  </si>
  <si>
    <t>PROJETO DE AS BUILT DE INSTALACAO ELETRICA PARA HABITACAO/LOTEAMENTO ACIMA DE 36000M2,APRESENTADO NOS PADROES DA CONTRATANTE</t>
  </si>
  <si>
    <t>01.050.0972-A</t>
  </si>
  <si>
    <t>01.050.0975-0</t>
  </si>
  <si>
    <t>PROJETO DE AS BUILT DE SISTEMA DE AR CONDICIONADO,EM PREDIOSCOM AREA ATE 500M2,APRESENTADO NOS PADROES DA CONTRATANTE</t>
  </si>
  <si>
    <t>01.050.0975-A</t>
  </si>
  <si>
    <t>01.050.0976-0</t>
  </si>
  <si>
    <t>PROJETO DE AS BUILT DE SISTEMA DE AR CONDICIONADO,EM PREDIOSCOM AREA DE 501 ATE 3000M2,APRESENTADO NOS PADROES DA CONTRATANTE</t>
  </si>
  <si>
    <t>01.050.0976-A</t>
  </si>
  <si>
    <t>01.050.0977-0</t>
  </si>
  <si>
    <t>PROJETO DE AS BUILT DE SISTEMA DE AR CONDICIONADO,EM PREDIOSACIMA DE 3000M2,APRESENTADO NOS PADROES DA CONTRATANTE</t>
  </si>
  <si>
    <t>01.050.0977-A</t>
  </si>
  <si>
    <t>01.050.0980-0</t>
  </si>
  <si>
    <t>PROJETO DE AS BUILT DE INSTALACAO DE SEGURANCA (CFTV E SONORIZACAO) ATE 500M2,APRESENTADO NOS PADROES DA CONTRATANTE</t>
  </si>
  <si>
    <t>01.050.0980-A</t>
  </si>
  <si>
    <t>01.050.0981-0</t>
  </si>
  <si>
    <t>PROJETO DE AS BUILT DE INSTALACAO DE SEGURANCA (CFTV E SONORIZACAO) DE 501 ATE 3000M2,APRESENTADO NOS PADROES DA CONTRATANTE</t>
  </si>
  <si>
    <t>01.050.0981-A</t>
  </si>
  <si>
    <t>01.050.0982-0</t>
  </si>
  <si>
    <t>PROJETO DE AS BUILT DE INSTALACAO DE SEGURANCA (CFTV E SONORIZACAO) ACIMA DE 3000M2,APRESENTADO NOS PADROES DA CONTRATANTE</t>
  </si>
  <si>
    <t>01.050.0982-A</t>
  </si>
  <si>
    <t>01.050.0985-0</t>
  </si>
  <si>
    <t>PROJETO DE AS BUILT DE SISTEMA CENTRAL DE GASES MEDICINAIS(OXIGENIO,AR COMPRIMIDO E VACUO),COM AREA ATE 1000M2,APRESENTADO NOS PADROES DA CONTRATANTE</t>
  </si>
  <si>
    <t>01.050.0985-A</t>
  </si>
  <si>
    <t>01.050.0986-0</t>
  </si>
  <si>
    <t>PROJETO DE AS BUILT DE SISTEMA CENTRAL DE GASES MEDICINAIS(OXIGENIO, AR COMPRIMIDO E VACUO),COM AREA DE 1001 ATE 4000M2,APRESENTADO NOS PADROES DA CONTRATANTE</t>
  </si>
  <si>
    <t>01.050.0986-A</t>
  </si>
  <si>
    <t>01.050.0987-0</t>
  </si>
  <si>
    <t>PROJETO DE AS BUILT DE SISTEMA CENTRAL DE GASES MEDICINAIS(OXIGENIO,AR COMPRIMIDO E VACUO),COM AREA ACIMA DE 4000M2,APRESENTADO NOS PADROES DA CONTRATANTE</t>
  </si>
  <si>
    <t>01.050.0987-A</t>
  </si>
  <si>
    <t>01.050.1000-0</t>
  </si>
  <si>
    <t>PROJETO DE AS BUILT PARA SISTEMA DE EXAUSTAO MECANICA DE COZINHA,COM AREA ATE 50M2,APRESENTADO NOS PADROES DA CONTRATANTE</t>
  </si>
  <si>
    <t>01.050.1000-A</t>
  </si>
  <si>
    <t>01.050.1001-0</t>
  </si>
  <si>
    <t>PROJETO DE AS BUILT PARA SISTEMA DE EXAUSTAO MECANICA DE COZINHA,COM AREA DE 51 ATE 100M2,APRESENTADO NOS PADROES DA CONTRATANTE</t>
  </si>
  <si>
    <t>01.050.1001-A</t>
  </si>
  <si>
    <t>01.050.1002-0</t>
  </si>
  <si>
    <t>PROJETO DE AS BUILT PARA SISTEMA DE EXAUSTAO MECANICA DE COZINHA,COM AREA ACIMA DE 100M2,APRESENTADO NOS PADROES DA CONTRATANTE</t>
  </si>
  <si>
    <t>01.050.1002-A</t>
  </si>
  <si>
    <t>01.050.9999-0</t>
  </si>
  <si>
    <t>FAMILIA 01.050PROJETOS E CONSULTORIA</t>
  </si>
  <si>
    <t>01.050.9999-A</t>
  </si>
  <si>
    <t>02.001.0001-0</t>
  </si>
  <si>
    <t>TAPUME DE VEDACAO OU PROTECAO,EXECUTADO C/CHAPAS DE MADEIRACOMPENSADA,RESINADA,LISA,DE COLAGEM FENOLICA,A PROVA D`AGUA,COM 2,20X1,10M E 6MM DE ESPESSURA,PREGADAS EM PECAS DE MADEIRA DE 3ª DE 3"X3" HORIZONTAIS E VERTICAIS A CADA 1,22M,EXCLUSIVE PINTURA</t>
  </si>
  <si>
    <t>02.001.0001-A</t>
  </si>
  <si>
    <t>02.001.0002-0</t>
  </si>
  <si>
    <t>TAPUME DE VEDACAO OU PROTECAO,EXECUTADO C/CHAPAS DE MADEIRACOMPENSADA,RESINADA,LISA,DE COLAGEM FENOLICA,A PROVA D`AGUA,COM 2,20X1,10M E 6MM DE ESPESSURA,PREGADAS EM PECAS DE MADEIRA DE 3ª DE 3"X3" HORIZONTAIS E VERTICAIS A CADA 1,22M,EXCLUSIVE PINTURA,COM UTILIZACAO 2 VEZES</t>
  </si>
  <si>
    <t>02.001.0002-A</t>
  </si>
  <si>
    <t>02.001.0003-0</t>
  </si>
  <si>
    <t>TAPUME DE VEDACAO OU PROTECAO,EXECUTADO COM CHAPAS DE MADEIRA COMPENSADA,RESINADA,LISA,DE COLAGEM FENOLICA,A PROVA D'AGUA,COM 2,20X1,10M E 10MM DE ESPESSURA,PREGADAS EM PECAS DE MADEIRA DE 3ª DE 3"X3" HORIZONTAIS E VERTICAIS A CADA 1,22M,EXCLUSIVE PINTURA,COM REAPROVEITAMENTO 10 VEZES DE TODAS AS PECAS DE MADEIRA</t>
  </si>
  <si>
    <t>02.001.0003-A</t>
  </si>
  <si>
    <t>02.002.0005-0</t>
  </si>
  <si>
    <t>TAPUME DE VEDACAO OU PROTECAO,EXECUTADO COM TELHAS TRAPEZOIDAIS DE ACO GALVANIZADO,ESPESSURA DE 0,5MM,ESTAS COM 4 VEZESDE UTILIZACAO,INCLUSIVE ENGRADAMENTO DE MADEIRA,UTILIZADO 2VEZES E PINTURA ESMALTE SINTETICO NA FACE EXTERNA</t>
  </si>
  <si>
    <t>02.002.0005-A</t>
  </si>
  <si>
    <t>02.002.0006-0</t>
  </si>
  <si>
    <t>TAPUME DE VEDACAO OU PROTECAO EXECUTADO COM TELHAS TRAPEZOIDAIS DE ACO GALVANIZADO,ESPESSURA DE 0,5MM,ESTAS COM 4 VEZESDE UTILIZACAO,INCLUSIVE ENGRADAMENTO DE MADEIRA,UTILIZADO 2VEZES E PINTURA ESMALTE SINTETICO NAS FACES INTERNA E EXTERNA</t>
  </si>
  <si>
    <t>02.002.0006-A</t>
  </si>
  <si>
    <t>TAPUME DE VEDACAO OU PROTECAO EXECUTADO COM TELHAS TRAPEZOIDAIS DE ACO GALVANIZADO,ESPESSURA DE 0,5MM,ESTAS COM 4 VEZESDE UTILIZACAO,INCLUSIVE ENGRADAMENTO DE MADEIRA,UTILIZADO 2VEZES,EXCLUSIVE PINTURA</t>
  </si>
  <si>
    <t>02.002.0007-A</t>
  </si>
  <si>
    <t>02.002.0010-0</t>
  </si>
  <si>
    <t>TAPUME DE VEDACAO OU PROTECAO,EXECUTADO COM TELHAS TRAPEZOIDAIS DE ACO GALVANIZADO,ESPESSURA DE 0,5MM,ESTAS COM 2 VEZESDE UTILIZACAO,INCLUSIVE ENGRADAMENTO DE MADEIRA,UTILIZADO 2VEZES E PINTURA ESMALTE SINTETICO NA FACE EXTERNA</t>
  </si>
  <si>
    <t>02.002.0010-A</t>
  </si>
  <si>
    <t>02.002.0011-0</t>
  </si>
  <si>
    <t>TAPUME DE VEDACAO OU PROTECAO,EXECUTADO COM TELHAS TRAPEZOIDAIS DE ACO GALVANIZADO,ESPESSURA DE 0,5MM,ESTAS COM 2 VEZESDE UTILIZACAO,INCLUSIVE ENGRADAMENTO DE MADEIRA,UTILIZADO 2VEZES E PINTURA ESMALTE SINTETICO NAS FACES INTERNA E EXTERNA</t>
  </si>
  <si>
    <t>02.002.0011-A</t>
  </si>
  <si>
    <t>02.002.0012-0</t>
  </si>
  <si>
    <t>TAPUME DE VEDACAO OU PROTECAO,EXECUTADO COM TELHAS TRAPEZOIDAIS DE ACO GALVANIZADO,ESPESSURA DE 0,5MM,ESTAS COM 2 VEZESDE UTILIZACAO,INCLUSIVE ENGRADAMENTO DE MADEIRA,UTILIZADO 2VEZES,EXCLUSIVE PINTURA</t>
  </si>
  <si>
    <t>02.002.0012-A</t>
  </si>
  <si>
    <t>02.003.0001-1</t>
  </si>
  <si>
    <t>TAPUME DE VEDACAO OU PROTECAO,EXECUTADO COM TABUAS DE MADEIRA DE 3ª DE 1"X9" E 1"X12" PREGADAS EM PECAS DE MADEIRA DE 3ªDE 3"X3" VERTICAIS A CADA 1,50M,EXCLUSIVE PINTURA</t>
  </si>
  <si>
    <t>02.003.0001-B</t>
  </si>
  <si>
    <t>02.004.0001-0</t>
  </si>
  <si>
    <t>BARRACAO DE OBRA,COM PAREDES E PISO DE TABUAS DE MADEIRA DE3ª,COBERTURA DE TELHAS DE FIBROCIMENTO DE 6MM,E INSTALACOES,EXCLUSIVE PINTURA,SENDO REAPROVEITADO 2 VEZES</t>
  </si>
  <si>
    <t>02.004.0001-A</t>
  </si>
  <si>
    <t>02.004.0002-1</t>
  </si>
  <si>
    <t>BARRACAO OBRA C/PAREDES CHAPAS MADEIRA COMPENSADA,PLASTIF.,LISA,COLAGEM FENOLICA,PROVA D`AGUA, COM 10MM ESP.PISO E ESTRUTURA MADEIRA 3ª,COBERTURA TELHAS ONDULADAS 6MM FIBROCIMENTO,EXCL.PINT.E LIGACOES PROVISORIAS,INCL.INST.,APARELHOS,ESQUADRIAS E FERRAG.,PROJ.Nº2005/EMOP,ESCRITORIO,SANITARIOS,DEPOSITOS E TORRE C/CAIXA D`AGUA 500L,REAPROVEITADO 5 VEZES</t>
  </si>
  <si>
    <t>02.004.0002-B</t>
  </si>
  <si>
    <t>02.004.0003-0</t>
  </si>
  <si>
    <t>BARRACAO OBRA C/PAREDES CHAPAS MADEIRA COMPENSADA,PLASTIF.,LISA,COLAGEM FENOLICA,PROVA D'AGUA, COM 10MM ESP.PISO E ESTRUTURA MADEIRA 3ª,COBERTURA TELHAS ONDULADAS 6MM FIBROCIMENTO,EXCL.PINT.E LIGACOES PROVISORIAS,INCL.INST.,APARELHOS,ESQUADRIAS E FERRAG.,PROJ.Nº2006/EMOP,ESCRITORIO,SANITARIOS,DEPOSITOS E TORRE C/CAIXA D`AGUA 500L,REAPROVEITADO 5 VEZES</t>
  </si>
  <si>
    <t>02.004.0003-A</t>
  </si>
  <si>
    <t>02.004.0004-0</t>
  </si>
  <si>
    <t>BARRACAO OBRA C/PAREDES CHAPAS MADEIRA COMPENSADA,PLASTIF.,LISA,COLAGEM FENOLICA,PROVA D`AGUA, COM 10MM ESP.PISO E ESTRUTURA MADEIRA 3ª,COBERTURA TELHAS ONDULADAS 6MM,FIBROCIMENTO,EXCL.PINT.E LIGACOES PROVISORIAS,INCL.INST.,APARELHOS, ESQUADRIAS E FERRAG.,PROJ.Nº2007/EMOP,ESCRITORIO,SANITARIOS,DEPOSITOS E TORRE C/CAIXA D`AGUA 500L,REAPROVEITADO 5 VEZES</t>
  </si>
  <si>
    <t>02.004.0004-A</t>
  </si>
  <si>
    <t>02.004.0005-0</t>
  </si>
  <si>
    <t>BARRACAO DE OBRA COM DIVISAO INTERNA PARA ESCRITORIO E DEPOSITO DE MATERIAIS,PISO DE TABUAS DE MADEIRA DE 3ª SOBRE ESTAQUEAMENTO DE PECAS DE MADEIRA DE 3ª,3"X3",PAREDES DE TABUAS DE MADEIRA DE 3ª E COBERTURA DE TELHAS DE FIBROCIMENTO DE 6MM,INCLUSIVE INSTALACAO ELETRICA,EXCLUSIVE PINTURA,SENDO REAPROVEITADO 2 VEZES</t>
  </si>
  <si>
    <t>02.004.0005-A</t>
  </si>
  <si>
    <t>02.004.0006-0</t>
  </si>
  <si>
    <t>BARRACAO OBRA C/DIVISAO INTERNA P/ESCRITORIO E ALOJAMENTO,PISO TABUAS MAD.3ª,2,50M ACIMA DO SOLO SOBRE ESTAQUEAMENTO PECAS MAD.3ª,3"X4.1/2",PAREDES CHAPAS MAD.COMPENSADA,PROVA D'AGUA,10MM ESP.COBERTURA TELHAS ONDULADAS 6MM FIBROCIMENTO,EXCLPINT.E LIGACOES PROVISORIAS,REAPROVEITADO 5 VEZES.ESPACO ENTRE SOLO E PISO BARRACAO DIVIDIDO 3 DEPOSITOS DE MAT.INERTE</t>
  </si>
  <si>
    <t>02.004.0006-A</t>
  </si>
  <si>
    <t>02.004.0007-0</t>
  </si>
  <si>
    <t>BARRACAO OBRA C/PAREDES CHAPAS MAD.COMP.PLASTIF.LISA,COLAGEMFENOLICA,PROVA D'AGUA,2,44X1,22M,9MM ESP.PISO/ESTRUT.MAD.3ª,COBERT.TELHAS ONDULADAS 6MM FIBROCIMENTO,EXCL.PINT.E LIG.PROVIS.INCL.INST.APARELHOS,ESQUADRIAS E FERRAG.PROJ.2005,ESCRIT.SANITARIOS,DEPOSITOS E TORRE C/CAIXA D'AGUA 1000L,REAPROVEITADO 5 VEZES,C/ALOJAMENTO CONF.PROJ.2008,ACIMA SOLO 2,50M</t>
  </si>
  <si>
    <t>02.004.0007-A</t>
  </si>
  <si>
    <t>02.004.0010-0</t>
  </si>
  <si>
    <t>BARRACAO DE OBRA EM CHAPA DE MADEIRA COMPENSADA DE 6MM DE ESPESSURA,RESINADA,SIMPLES,REAPROVEITAMENTO DE 2 VEZES,PISO EMCIMENTADO,COBERTURA COM TELHAS DE FIBROCIMENTO SEM AMIANTO,ESPESSURA 6MM,INCLUSIVE INSTALACOES</t>
  </si>
  <si>
    <t>02.004.0010-A</t>
  </si>
  <si>
    <t>02.004.0012-0</t>
  </si>
  <si>
    <t>SANITARIO COM VASO E CHUVEIRO PARA PESSOAL DE OBRA,COM 2,00M2 EXECUTADO COM TABUAS DE MADEIRA DE 3ª,E TELHAS ONDULADAS DE 6MM DE FIBROCIMENTO,INCLUSIVE INSTALACOES,APARELHOS,ESQUADRIAS E FERRAGENS CONSIDERANDO REAPROVEITAMENTO DAS INSTALACOES E APARELHOS 2 VEZES</t>
  </si>
  <si>
    <t>02.004.0012-A</t>
  </si>
  <si>
    <t>02.004.0013-0</t>
  </si>
  <si>
    <t>SANITARIO COM VASO E CHUVEIRO PARA PESSOAL DE OBRA,COLETIVODE 2 UNIDADES E 4,00M2 EXECUTADO COM TABUAS DE MADEIRA DE 3ª,E TELHAS ONDULADAS DE 6MM DE FIBROCIMENTO,INCLUSIVE INSTALACOES,APARELHOS,ESQUADRIAS E FERRAGENS CONSIDERANDO REAPROVEITAMENTO DAS INSTALACOES E APARELHOS 2 VEZES</t>
  </si>
  <si>
    <t>02.004.0013-A</t>
  </si>
  <si>
    <t>ALUGUEL DE CONTAINER (MODULO METALICO ICAVEL) P/ESCRITORIO,MEDINDO APROX.2,30M LARGURA,6,00M COMPRIMENTO E 2,50M ALTURA,COMPOSTO CHAPAS ACO C/NERVURAS TRAPEZOIDAIS,ISOLAMENTO TERMO-ACUSTICO FORRO,CHASSIS REFORCADO E PISO EM COMPENSADO NAVAL,INCLUINDO INSTALACOES ELETRICAS,EXCLUSIVE TRANSPORTE (VIDEITEM 04.005.0300),CARGA E DESCARGA (VIDE ITEM 04.013.0015)</t>
  </si>
  <si>
    <t>UNXMES</t>
  </si>
  <si>
    <t>02.006.0010-A</t>
  </si>
  <si>
    <t>02.006.0015-0</t>
  </si>
  <si>
    <t>ALUGUEL CONTAINER (MODULO METALICO ICAVEL),P/ESCRITORIO C/WC,MED.APROX.2,30M LARG.6,00M COMPR.E 2,50M ALT.CHAPAS ACO C/NERVURAS TRAPEZOIDAIS,ISOLAMENTO TERMO-ACUSTICO FORRO,CHASSISREFORCADO E PISO COMPENSADO NAVAL,INCLUINDO INST.ELETR.HIDROSSANITARIAS,SUPRIDO ACESSORIOS,1 BACIA SANITARIA E 1 LAVATORIO,EXCL.TRANSP.(04.005.0300),CARGA E DESCARGA (04.013.0015)</t>
  </si>
  <si>
    <t>02.006.0015-A</t>
  </si>
  <si>
    <t>02.006.0030-0</t>
  </si>
  <si>
    <t>ALUGUEL CONTAINER(MODULO METALICO ICAVEL),SANITARIO-VESTIARIO,MED.APROX.2,30M LARG.6,00M COMPR.2,50M ALT.CHAPAS ACO NERVURAS TRAPEZOIDAIS,ISOLAMENTO TERMO-ACUSTICO FORRO,CHASSIS REFORCADO PISO COMPENSADO NAVAL,INCL.INST.ELETR.HIDROSSANITARIAS,SUPRIDO ACESS.7 BACIAS SANITARIAS,2 LAVATORIOS E 2 MICTORIOS,EXCL.TRANSP.(04.005.0300),CARGA E DESCARGA(04.013.0015)</t>
  </si>
  <si>
    <t>02.006.0030-A</t>
  </si>
  <si>
    <t>02.006.0035-0</t>
  </si>
  <si>
    <t>ALUGUEL CONTAINER,P/SANITARIO-VESTIARIO,MED.APROX.2,30M LARGURA,6,00M COMPR.E 2,50M ALT.CHAPAS ACO NERVURAS TRAPEZOIDAIS,ISOLAMENTO TERMO-ACUSTICO FORRO,CHASSIS REFORCADO E PISO COMPENSADO NAVAL,INCL.INST.ELETR.HIDROSSANITARIAS,SUPRIDO ACESSORIOS,3 BACIAS SANITARIAS,2 LAVATORIOS,1 MICTORIO E 4 CHUVEIROS,EXCL.TRANSP.(04.005.0300),CARGA E DESCARGA(04.013.0015)</t>
  </si>
  <si>
    <t>02.006.0035-A</t>
  </si>
  <si>
    <t>02.006.0050-0</t>
  </si>
  <si>
    <t>ALUGUEL DE BANHEIRO QUIMICO,PORTATIL,MEDINDO 2,31M ALTURA X1,56M LARGURA E 1,16M PROFUNDIDADE,INCLUSIVE INSTALACAO E RETIRADA DO EQUIPAMENTO,FORNECIMENTO DE QUIMICA DESODORIZANTE,BACTERICIDA E BACTERIOSTATICA,PAPEL HIGIENICO E VEICULO PROPRIO COM UNIDADE MOVEL DE SUCCAO PARA LIMPEZA</t>
  </si>
  <si>
    <t>02.006.0050-A</t>
  </si>
  <si>
    <t>02.010.0001-0</t>
  </si>
  <si>
    <t>GALPAO ABERTO PARA OFICINAS E DEPOSITOS DE CANTEIRO DE OBRAS,ESTRUTURADO EM MADEIRA,COBERTURA DE TELHAS DE CIMENTO SEM AMIANTO ONDULADAS,DE 6MM DE ESPESSURA,PISO CIMENTADO E PREPARO DO TERRENO</t>
  </si>
  <si>
    <t>02.010.0001-A</t>
  </si>
  <si>
    <t>GALPAO ABERTO PARA OFICINAS E DEPOSITOS DE CANTEIRO DE OBRAS,ESTRUTURADO EM MADEIRA,COBERTURA DE TELHAS DE CIMENTO SEM AMIANTO ONDULADAS,DE 6MM DE ESPESSURA,PISO CIMENTADO E PREPARO DO TERRENO,SENDO A MADEIRA E A COBERTURA EMPREGADAS 3 VEZES</t>
  </si>
  <si>
    <t>02.010.0002-A</t>
  </si>
  <si>
    <t>02.011.0001-0</t>
  </si>
  <si>
    <t>CERCA PROTETORA DE BORDA DE VALA,CONSTRUIDA COM MONTANTES DE3"X3" DE MADEIRA DE 3ª,C/1,50M DE COMPRIMENTO,FICANDO 0,50MENTERRADO, COM INTERVALO DE 2,00M E 2 TABUAS DE MADEIRA DE1"X12",HORIZONTAIS,COM 40CM DE SEPARACAO,COM APROVEITAMENTODE UMA VEZ DA MADEIRA</t>
  </si>
  <si>
    <t>02.011.0001-A</t>
  </si>
  <si>
    <t>02.011.0002-0</t>
  </si>
  <si>
    <t>CERCA PROTETORA DE BORDA DE VALA,CONSTRUIDA COM MONTANTES DE3"X3" DE MADEIRA DE 3ª,COM 1,50M DE COMPRIMENTO,FICANDO 0,50M ENTERRADO,COM INTERVALO DE 2,00M E 2 TABUAS DE MADEIRA DE1"X12",HORIZONTAIS,COM 40CM DE SEPARACAO,COM APROVEITAMENTODE 3 VEZES DA MADEIRA</t>
  </si>
  <si>
    <t>02.011.0002-A</t>
  </si>
  <si>
    <t>02.011.0003-0</t>
  </si>
  <si>
    <t>RETIRADA E RECOLOCACAO DA CERCA PROTETORA DE BORDA DE VALA,SEGUNDO DESCRICAO DO ITEM 02.011.0001,EXCETO MATERIAIS</t>
  </si>
  <si>
    <t>02.011.0003-A</t>
  </si>
  <si>
    <t>02.011.0010-0</t>
  </si>
  <si>
    <t>CERCA PROTETORA DE BORDA DE VALA OU OBRA,COM TELA PLASTICA NA COR LARANJA OU AMARELA,CONSIDERANDO 2 VEZES DE UTILIZACAO,INCLUSIVE APOIOS,FORNECIMENTO,COLOCACAO E RETIRADA</t>
  </si>
  <si>
    <t>02.011.0010-A</t>
  </si>
  <si>
    <t>02.011.0014-0</t>
  </si>
  <si>
    <t>CERCA PROTETORA DE BORDA DE VALA OU OBRA,COM TELA PLASTICA NA COR LARANJA OU AMARELA,CONSIDERANDO 1 VEZ DE UTILIZACAO,INCLUSIVE APOIOS,FORNECIMENTO,COLOCACAO E RETIRADA</t>
  </si>
  <si>
    <t>02.011.0014-A</t>
  </si>
  <si>
    <t>02.015.0001-0</t>
  </si>
  <si>
    <t>INSTALACAO E LIGACAO PROVISORIA PARA ABASTECIMENTO DE AGUA EESGOTAMENTO SANITARIO EM CANTEIRO DE OBRAS,INCLUSIVE ESCAVACAO,EXCLUSIVE REPOSICAO DA PAVIMENTACAO DO LOGRADOURO PUBLICO</t>
  </si>
  <si>
    <t>02.015.0001-A</t>
  </si>
  <si>
    <t>02.016.0001-0</t>
  </si>
  <si>
    <t>INSTALACAO E LIGACAO PROVISORIA DE ALIMENTACAO DE ENERGIA ELETRICA,EM BAIXA TENSAO,PARA CANTEIRO DE OBRAS,M3-CHAVE 100A,CARGA 3KW,20CV,EXCLUSIVE O FORNECIMENTO DO MEDIDOR</t>
  </si>
  <si>
    <t>02.016.0001-A</t>
  </si>
  <si>
    <t>02.016.0003-0</t>
  </si>
  <si>
    <t>ENTRADA DE SERVICO AEREA,EM MEDIA TENSAO(15KV),PARA 30KVA,INCLUSIVE MEDICAO,POSTE E TODOS OS MATERIAIS ELETRICOS NECESSARIOS,EXCLUSIVE ALUGUEL DO TRANSFORMADOR (VIDE FAMILIA 05.014)</t>
  </si>
  <si>
    <t>02.016.0003-A</t>
  </si>
  <si>
    <t>02.016.0004-0</t>
  </si>
  <si>
    <t>ENTRADA DE SERVICO AEREA,EM MEDIA TENSAO(15KV),PARA 45KVA,INCLUSIVE MEDICAO,POSTE E TODOS OS MATERIAIS ELETRICOS NECESSARIOS,EXCLUSIVE ALUGUEL DO TRANSFORMADOR (VIDE FAMILIA 05.014)</t>
  </si>
  <si>
    <t>02.016.0004-A</t>
  </si>
  <si>
    <t>02.016.0006-0</t>
  </si>
  <si>
    <t>ENTRADA DE SERVICO AEREA,EM MEDIA TENSAO(15KV),PARA 75KVA,INCLUSIVE MEDICAO,POSTE E TODOS OS MATERIAIS ELETRICOS NECESSARIOS,EXCLUSIVE ALUGUEL DO TRANSFORMADOR (VIDE FAMILIA 05.014)</t>
  </si>
  <si>
    <t>02.016.0006-A</t>
  </si>
  <si>
    <t>02.016.0008-0</t>
  </si>
  <si>
    <t>ENTRADA DE SERVICO AEREA,EM MEDIA TENSAO(15KV),PARA 112,5KVA,INCLUSIVE MEDICAO,POSTE E TODOS OS MATERIAIS ELETRICOS NECESSARIOS,EXCLUSIVE ALUGUEL DO TRANSFORMADOR (VIDE FAMILIA 05.014)</t>
  </si>
  <si>
    <t>02.016.0008-A</t>
  </si>
  <si>
    <t>02.016.0010-0</t>
  </si>
  <si>
    <t>ENTRADA DE SERVICO AEREA,EM MEDIA TENSAO(15KV),PARA 150KVA,INCLUSIVE MEDICAO,POSTE E TODOS OS MATERIAIS ELETRICOS NECESSARIOS,EXCLUSIVE ALUGUEL DO TRANSFORMADOR (VIDE FAMILIA 05.014)</t>
  </si>
  <si>
    <t>02.016.0010-A</t>
  </si>
  <si>
    <t>02.020.0001-0</t>
  </si>
  <si>
    <t>PLACA DE IDENTIFICACAO DE OBRA PUBLICA,INCLUSIVE PINTURA E SUPORTES DE MADEIRA.FORNECIMENTO E COLOCACAO</t>
  </si>
  <si>
    <t>02.020.0001-A</t>
  </si>
  <si>
    <t>PLACA DE IDENTIFICACAO DE OBRA PUBLICA,TIPO BANNER/PLOTTER,CONSTITUIDA POR LONA E IMPRESSAO DIGITAL,INCLUSIVE SUPORTES DE MADEIRA.FORNECIMENTO E COLOCACAO</t>
  </si>
  <si>
    <t>02.020.0002-A</t>
  </si>
  <si>
    <t>02.020.0003-0</t>
  </si>
  <si>
    <t>PLACA DE IDENTIFICACAO DE OBRA PUBLICA,TIPO BANNER/PLOTTER,CONSTITUIDA POR LONA E IMPRESSAO DIGITAL,EXCLUSIVE SUPORTE DEMADEIRA.FORNECIMENTO E COLOCACAO</t>
  </si>
  <si>
    <t>02.020.0003-A</t>
  </si>
  <si>
    <t>02.020.0005-0</t>
  </si>
  <si>
    <t>BARRAGEM DE BLOQUEIO DE OBRA NA VIA PUBLICA,DE ACORDO COM ARESOLUCAO DA PREFEITURA-RJ,COMPREENDENDO FORNECIMENTO,COLOCACAO E PINTURA DOS SUPORTES DE MADEIRA COM REAPROVEITAMENTO DO CONJUNTO 40 (QUARENTA) VEZES</t>
  </si>
  <si>
    <t>02.020.0005-A</t>
  </si>
  <si>
    <t>02.020.0009-0</t>
  </si>
  <si>
    <t>SEMAFORO PARA SINALIZACAO DE BLOQUEIO DE OBRA NA VIA PUBLICA,DE ACORDO COM A RESOLUCAO DA PREFEITURA-RJ,COMPREENDENDO FORNECIMENTO E COLOCACAO DE TODOS OS MATERIAIS NECESSARIOS,INCLUSIVE MATERIAIS ELETRICOS,CONSIDERANDO 40 VEZES O REAPROVEITAMENTO DA MADEIRA</t>
  </si>
  <si>
    <t>02.020.0009-A</t>
  </si>
  <si>
    <t>02.025.0010-0</t>
  </si>
  <si>
    <t>GABARITO SIMPLES DE PASSAGEM,PROVISORIO PARA VIA PUBLICA MEDINDO 10,00M DE VAO E 4,50M DE ALTURA(VIGA EM "I" 8" E COLUNAS EM "I" 10" ESTAIADAS COM VERGALHAO DE 1/4")ASSENTES EM BASE DE CONCRETO CICLOPICO,SENDO O MATERIAL UTILIZADO 1 VEZ,INCLUSIVE DEMOLICAO POSTERIOR DO PAVIMENTO E REMOCAO DA ESTRUTURA</t>
  </si>
  <si>
    <t>02.025.0010-A</t>
  </si>
  <si>
    <t>02.025.0012-0</t>
  </si>
  <si>
    <t>GABARITO SIMPLES DE PASSAGEM,PROVISORIO PARA VIA PUBLICA MEDINDO 10,00M DE VAO E 4,50M DE ALTURA(VIGA EM "I" 8" E COLUNAS EM "I" 10" ESTAIADAS COM VERGALHAO DE 1/4")ASSENTES EM BASE DE CONCRETO CICLOPICO,SENDO O MATERIAL UTILIZADO 2 VEZES,INCLUSIVE DEMOLICAO POSTERIOR DO PAVIMENTO E REMOCAO DA ESTRUTURA</t>
  </si>
  <si>
    <t>02.025.0012-A</t>
  </si>
  <si>
    <t>02.025.0015-0</t>
  </si>
  <si>
    <t>GABARITO SIMPLES DE PASSAGEM,PROVISORIO PARA VIA PUBLICA MEDINDO 10,00M DE VAO E 4,50M DE ALTURA(VIGA EM "I" 8" E COLUNAS EM "I" 10" ESTAIADAS COM VERGALHAO DE 1/4")ASSENTES EM BASE DE CONCRETO CICLOPICO,SENDO O MATERIAL UTILIZADO 4 VEZES,INCLUSIVE DEMOLICAO POSTERIOR DO PAVIMENTO E REMOCAO DA ESTRUTURA</t>
  </si>
  <si>
    <t>02.025.0015-A</t>
  </si>
  <si>
    <t>02.025.0020-0</t>
  </si>
  <si>
    <t>GABARITO DUPLO DE PASSAGEM,PROVISORIO PARA VIA PUBLICA MEDINDO 19,00M DE VAO E 4,50M DE ALTURA(VIGA EM "I" 8" E 3 COLUNAS EM "I" 8" ESTAIADAS COM VERGALHAO DE 1/4")ASSENTES EM BASEDE CONCRETO CICLOPICO,SENDO O MATERIAL UTILIZADO 1 VEZ,INCLUSIVE DEMOLICAO POSTERIOR DO PAVIMENTO E REMOCAO DA ESTRUTURA</t>
  </si>
  <si>
    <t>02.025.0020-A</t>
  </si>
  <si>
    <t>02.025.0025-0</t>
  </si>
  <si>
    <t>GABARITO DUPLO DE PASSAGEM,PROVISORIO PARA VIA PUBLICA,MEDINDO 19,00M DE VAO E 4,50M DE ALTURA(VIGA EM "I" 8" E 3 COLUNAS EM "I" 8" ESTAIADAS COM VERGALHAO DE 1/4")ASSENTES EM BASEDE CONCRETO CICLOPICO,SENDO O MATERIAL UTILIZADO 2 VEZES,INCLUSIVE DEMOLICAO POSTERIOR DO PAVIMENTO E REMOCAO DA ESTRUTURA</t>
  </si>
  <si>
    <t>02.025.0025-A</t>
  </si>
  <si>
    <t>02.025.0030-0</t>
  </si>
  <si>
    <t>GABARITO DUPLO DE PASSAGEM,PROVISORIO PARA VIA PUBLICA MEDINDO 19,00M DE VAO E 4,50M DE ALTURA(VIGA EM "I" 8" E 3 COLUNAS EM "I" 8" ESTAIADAS COM VERGALHAO DE 1/4")ASSENTES EM BASEDE CONCRETO CICLOPICO,SENDO O MATERIAL UTILIZADO 4 VEZES,INCLUSIVE DEMOLICAO POSTERIOR DO PAVIMENTO E REMOCAO DA ESTRUTURA</t>
  </si>
  <si>
    <t>02.025.0030-A</t>
  </si>
  <si>
    <t>02.030.0005-0</t>
  </si>
  <si>
    <t>PLACA DE SINALIZACAO PREVENTIVA PARA OBRA NA VIA PUBLICA,DEACORDO COM A RESOLUCAO DA PREFEITURA-RJ, COMPREENDENDO FORNECIMENTO E PINTURA DA PLACA E DOS SUPORTES DE MADEIRA.FORNECIMENTO E COLOCACAO</t>
  </si>
  <si>
    <t>02.030.0005-A</t>
  </si>
  <si>
    <t>02.030.0010-0</t>
  </si>
  <si>
    <t>BALIZADOR VAGALUME (ALUGUEL),EQUIPADO COM PISCA ALERTA E PAINEIS DE FITA REFLETIVA PADRAO ENGENHARIA COM ALTURA DE 1,32M,DE ACORDO COM O MANUAL DA CET-RIO,INCLUSIVE MANUTENCAO,PRIMEIRA COLOCACAO E RETIRADA DA OBRA</t>
  </si>
  <si>
    <t>02.030.0010-A</t>
  </si>
  <si>
    <t>02.030.0020-0</t>
  </si>
  <si>
    <t>CAVALETE MINICADE (ALUGUEL),EQUIPADO COM PAINEIS REFLETIVOSDE ALTA INTENSIDADE E UM PISCA ALERTA COM CELULA FOTO-ELETRICA,ALIMENTADA POR 2 BATERIAS DE 6V (DISPENSA O USO DE GERADOR)</t>
  </si>
  <si>
    <t>02.030.0020-A</t>
  </si>
  <si>
    <t>02.030.0025-0</t>
  </si>
  <si>
    <t>CAVALETE PLASTICO UNIVERSAL DE POLIETILENO DE ALTO IMPACTO (ALUGUEL),NA COR BRANCA,COM PAINEIS DE FITA REFLETIVA NAS DIMENSOES (1,15X0,61)M,PERMITINDO ADAPTACAO DE ATE 2 PISCAS ALERTAS E PLACAS DE SINALIZACOES DIVERSAS,DE ACORDO COM O MANUALDA CET-RIO,COM MAIS ACESSORIOS,INCLUINDO 1 PISCA ALERTA,PRIMEIRA COLOCACAO E RETIRADA NO FINAL DA OBRA</t>
  </si>
  <si>
    <t>02.030.0025-A</t>
  </si>
  <si>
    <t>02.030.0035-0</t>
  </si>
  <si>
    <t>SINALIZADOR ELETRONICO (ALUGUEL) A LED BIDIRECIONAL (PISCA ALERTA) PARA ADAPTACAO EM CONES, CAVALETES E BARREIRAS</t>
  </si>
  <si>
    <t>02.030.0035-A</t>
  </si>
  <si>
    <t>02.030.0040-0</t>
  </si>
  <si>
    <t>PLACAS DE SINALIZACAO DE OBRAS (ALUGUEL),REFLETIVAS,REVESTIDAS COM PELICULA REFLETIVA GRAU TECNICO</t>
  </si>
  <si>
    <t>02.030.0040-A</t>
  </si>
  <si>
    <t>02.030.0060-0</t>
  </si>
  <si>
    <t>DEMARCACAO DE PAVIMENTO POR PINTURA EM FAIXAS ALTERNADAS,PARA DESVIO DO TRAFEGO EM OBRAS NA VIA PUBLICA,DE ACORDO COM ARESOLUCAO DA PREFEITURA-RJ,MEDIDO POR UNIDADE DE SUPERFICIEDEMARCADA</t>
  </si>
  <si>
    <t>02.030.0060-A</t>
  </si>
  <si>
    <t>02.050.0001-0</t>
  </si>
  <si>
    <t>REPINTURA DE PLACA DE IDENTIFICACAO DE OBRAS PUBLICAS</t>
  </si>
  <si>
    <t>02.050.0001-A</t>
  </si>
  <si>
    <t>03.001.0001-1</t>
  </si>
  <si>
    <t>03.001.0001-B</t>
  </si>
  <si>
    <t>03.001.0002-1</t>
  </si>
  <si>
    <t>ESCAVACAO MANUAL DE VALA/CAVA EM MATERIAL DE 1ª CATEGORIA (AREIA,ARGILA OU PICARRA),ENTRE 1,50 E 3,00M DE PROFUNDIDADE,EXCLUSIVE ESCORAMENTO E ESGOTAMENTO</t>
  </si>
  <si>
    <t>03.001.0002-B</t>
  </si>
  <si>
    <t>03.001.0003-1</t>
  </si>
  <si>
    <t>ESCAVACAO MANUAL DE VALA/CAVA EM MATERIAL DE 1ª CATEGORIA (AREIA,ARGILA OU PICARRA),ENTRE 3,00 E 4,50M DE PROFUNDIDADE,EXCLUSIVE ESCORAMENTO E ESGOTAMENTO</t>
  </si>
  <si>
    <t>03.001.0003-B</t>
  </si>
  <si>
    <t>03.001.0004-1</t>
  </si>
  <si>
    <t>ESCAVACAO MANUAL DE VALA/CAVA EM MATERIAL DE 1ª CATEGORIA (AREIA,ARGILA OU PICARRA),ENTRE 4,50 E 6,00M DE PROFUNDIDADE,EXCLUSIVE ESCORAMENTO E ESGOTAMENTO</t>
  </si>
  <si>
    <t>03.001.0004-B</t>
  </si>
  <si>
    <t>03.001.0009-1</t>
  </si>
  <si>
    <t>ESCAVACAO MANUAL DE VALA/CAVA EM MATERIAL DE 1ª CATEGORIA (AREIA,ARGILA OU PICARRA),ENTRE 6,00 E 7,50M DE PROFUNDIDADE,EXCLUSIVE ESCORAMENTO E ESGOTAMENTO</t>
  </si>
  <si>
    <t>03.001.0009-B</t>
  </si>
  <si>
    <t>03.001.0010-0</t>
  </si>
  <si>
    <t>ESCAVACAO MANUAL DE VALA/CAVA A FRIO EM MATERIAL DE 2ªCATEGORIA(MOLEDO OU ROCHA DECOMPOSTA),ATE 1,50M DE PROFUNDIDADE,EXCLUSIVE ESCORAMENTO E ESGOTAMENTO</t>
  </si>
  <si>
    <t>03.001.0010-A</t>
  </si>
  <si>
    <t>03.001.0011-0</t>
  </si>
  <si>
    <t>ESCAVACAO MANUAL DE VALA/CAVA A FRIO EM MATERIAL DE 2ªCATEGORIA(MOLEDO OU ROCHA DECOMPOSTA),ENTRE 1,50 E 3,00M DE PROFUNDIDADE,EXCLUSIVE ESCORAMENTO E ESGOTAMENTO</t>
  </si>
  <si>
    <t>03.001.0011-A</t>
  </si>
  <si>
    <t>03.001.0012-0</t>
  </si>
  <si>
    <t>ESCAVACAO MANUAL DE VALA/CAVA A FRIO EM MATERIAL DE 2ªCATEGORIA(MOLEDO OU ROCHA DECOMPOSTA),ENTRE 3,00 E 4,50M DE PROFUNDIDADE,EXCLUSIVE ESCORAMENTO E ESGOTAMENTO</t>
  </si>
  <si>
    <t>03.001.0012-A</t>
  </si>
  <si>
    <t>03.001.0021-0</t>
  </si>
  <si>
    <t>ESCAVACAO MANUAL DE VALA/CAVA A FRIO EM MATERIAL DE 2ªCATEGORIA(MOLEDO OU ROCHA DECOMPOSTA),ENTRE 4,50 E 6,00M DE PROFUNDIDADE,EXCLUSIVE ESCORAMENTO E ESGOTAMENTO</t>
  </si>
  <si>
    <t>03.001.0021-A</t>
  </si>
  <si>
    <t>03.001.0022-0</t>
  </si>
  <si>
    <t>ESCAVACAO MANUAL DE VALA/CAVA A FRIO EM MATERIAL DE 2ªCATEGORIA(MOLEDO OU ROCHA DECOMPOSTA),ENTRE 6,00 E 7,50M DE PROFUNDIDADE,EXCLUSIVE ESCORAMENTO E ESGOTAMENTO</t>
  </si>
  <si>
    <t>03.001.0022-A</t>
  </si>
  <si>
    <t>03.001.0041-0</t>
  </si>
  <si>
    <t>ESCAVACAO MANUAL DE VALA/CAVA EM PEDRA SOLTA DO TAMANHO MEDIO DE PEDRA DE MAO OU ARGILA RIJA,ATE 1,50M DE PROFUNDIDADE,EXCLUSIVE ESCORAMENTO E ESGOTAMENTO</t>
  </si>
  <si>
    <t>03.001.0041-A</t>
  </si>
  <si>
    <t>03.001.0042-0</t>
  </si>
  <si>
    <t>ESCAVACAO MANUAL DE VALA/CAVA EM PEDRA SOLTA DO TAMANHO MEDIO DE PEDRA DE MAO OU ARGILA RIJA,ENTRE 1,50 E 3,00M DE PROFUNDIDADE,EXCLUSIVE ESCORAMENTO E ESGOTAMENTO</t>
  </si>
  <si>
    <t>03.001.0042-A</t>
  </si>
  <si>
    <t>03.001.0043-0</t>
  </si>
  <si>
    <t>ESCAVACAO MANUAL DE VALA/CAVA EM PEDRA SOLTA DO TAMANHO MEDIO DE PEDRA DE MAO OU ARGILA RIJA,ENTRE 3,00 E 4,50M DE PROFUNDIDADE,EXCLUSIVE ESCORAMENTO E ESGOTAMENTO</t>
  </si>
  <si>
    <t>03.001.0043-A</t>
  </si>
  <si>
    <t>03.001.0044-0</t>
  </si>
  <si>
    <t>ESCAVACAO MANUAL DE VALA/CAVA EM PEDRA SOLTA DO TAMANHO MEDIO DE PEDRA DE MAO OU ARGILA RIJA,ENTRE 4,50 E 6,00M DE PROFUNDIDADE,EXCLUSIVE ESCORAMENTO E ESGOTAMENTO</t>
  </si>
  <si>
    <t>03.001.0044-A</t>
  </si>
  <si>
    <t>03.001.0045-0</t>
  </si>
  <si>
    <t>ESCAVACAO MANUAL DE VALA/CAVA EM PEDRA SOLTA DO TAMANHO MEDIO DE PEDRA DE MAO OU ARGILA RIJA,ENTRE 6,00 E 7,50M DE PROFUNDIDADE,EXCLUSIVE ESCORAMENTO E ESGOTAMENTO</t>
  </si>
  <si>
    <t>03.001.0045-A</t>
  </si>
  <si>
    <t>03.001.0047-0</t>
  </si>
  <si>
    <t>ESCAVACAO MANUAL DE VALA/CAVA EM LODO,ATE 1,50M DE PROFUNDIDADE,EXCLUSIVE ESCORAMENTO E ESGOTAMENTO</t>
  </si>
  <si>
    <t>03.001.0047-A</t>
  </si>
  <si>
    <t>03.001.0048-0</t>
  </si>
  <si>
    <t>ESCAVACAO MANUAL DE VALA/CAVA EM LODO,ENTRE 1,50 E 3,00M DEPROFUNDIDADE,EXCLUSIVE ESCORAMENTO E ESGOTAMENTO</t>
  </si>
  <si>
    <t>03.001.0048-A</t>
  </si>
  <si>
    <t>03.001.0049-0</t>
  </si>
  <si>
    <t>ESCAVACAO MANUAL DE VALA/CAVA EM LODO,ENTRE 3,00 E 4,50M DEPROFUNDIDADE,EXCLUSIVE ESCORAMENTO E ESGOTAMENTO</t>
  </si>
  <si>
    <t>03.001.0049-A</t>
  </si>
  <si>
    <t>03.001.0050-0</t>
  </si>
  <si>
    <t>ESCAVACAO MANUAL DE VALA/CAVA EM LODO, ENTRE 4,50 E 6,00M DEPROFUNDIDADE,EXCLUSIVE ESCORAMENTO E ESGOTAMENTO</t>
  </si>
  <si>
    <t>03.001.0050-A</t>
  </si>
  <si>
    <t>03.001.0051-0</t>
  </si>
  <si>
    <t>ESCAVACAO MANUAL DE VALA/CAVA EM LODO,ENTRE 6,00 E 7,50M DEPROFUNDIDADE,EXCLUSIVE ESCORAMENTO E ESGOTAMENTO</t>
  </si>
  <si>
    <t>03.001.0051-A</t>
  </si>
  <si>
    <t>03.001.0061-0</t>
  </si>
  <si>
    <t>MARROAMENTO DE MATERIAL DE 3ªCATEGORIA(ROCHA VIVA),COM VOLUME MAXIMO DE 0,064M3,PARA REDUCAO A PEDRA DE MAO,REFERINDO-SEO PRECO AO MATERIAL SOLTO,DEPOIS DE MARROADO</t>
  </si>
  <si>
    <t>03.001.0061-A</t>
  </si>
  <si>
    <t>03.001.0065-1</t>
  </si>
  <si>
    <t>DESMONTE MANUAL DE BLOCO DE MATERIAL DE 3ªCATEGORIA(ROCHA VIVA),COM VOLUME ATE 1,00M3,INCLUSIVE REDUCAO A PEDRA DE MAO.PARA VOLUMES ACIMA DE 1,00M3 VER CATALOGO DE REFERENCIA</t>
  </si>
  <si>
    <t>03.001.0065-B</t>
  </si>
  <si>
    <t>03.001.0070-1</t>
  </si>
  <si>
    <t>DESMONTE MANUAL EM MATERIAL DE 2ªCATEGORIA(MOLEDO OU ROCHA DECOMPOSTA).VALEM A FORMULA E AS OBSERVACOES DO ITEM 03.001.0065</t>
  </si>
  <si>
    <t>03.001.0070-B</t>
  </si>
  <si>
    <t>03.001.0071-1</t>
  </si>
  <si>
    <t>MARROAMENTO DE MATERIAL DE 2ªCATEGORIA(ROCHA DECOMPOSTA),COMVOLUME MAXIMO DE 0,064M3,PARA REDUCAO A PEDRA DE MAO,REFERINDO-SE O PRECO AO MATERIAL SOLTO,DEPOIS DE MARROADO</t>
  </si>
  <si>
    <t>03.001.0071-B</t>
  </si>
  <si>
    <t>03.001.0080-1</t>
  </si>
  <si>
    <t>ESCAVACAO MANUAL EM MATERIAL DE 1ªCATEGORIA,A CEU ABERTO,ATE0,50M DE PROFUNDIDADE COM REMOCAO ATE 1 DAM</t>
  </si>
  <si>
    <t>03.001.0080-B</t>
  </si>
  <si>
    <t>03.001.0085-1</t>
  </si>
  <si>
    <t>ESCAVACAO MANUAL EM MATERIAL DE 1ªCATEGORIA,A CEU ABERTO,PARA PROFUNDIDADES MAIORES QUE 0,50M COM REMOCAO ATE 1 DAM</t>
  </si>
  <si>
    <t>03.001.0085-B</t>
  </si>
  <si>
    <t>03.001.0090-0</t>
  </si>
  <si>
    <t>ESCAVACAO EM TUNEL DE PEQUENAS DIMENSOES,EM MATERIAL DE 1ªCATEGORIA(AREIA,ARGILA OU PICARRA),INTEIRAMENTE SECO,EM SERVICO SEMI-MECANIZADO,EXCLUSIVE ESCORAMENTO</t>
  </si>
  <si>
    <t>03.001.0090-A</t>
  </si>
  <si>
    <t>03.001.0095-0</t>
  </si>
  <si>
    <t>ESCAVACAO E REATERRO DE VALA,EM MATERIAL DE 1ªCATEGORIA,PARALIGACAO PREDIAL DE ESGOTO SANITARIO</t>
  </si>
  <si>
    <t>03.001.0095-A</t>
  </si>
  <si>
    <t>03.001.0096-0</t>
  </si>
  <si>
    <t>ESCAVACAO E REATERRO DE VALA,EM MATERIAL DE 2ªCATEGORIA,PARALIGACAO PREDIAL DE ESGOTO SANITARIO</t>
  </si>
  <si>
    <t>03.001.0096-A</t>
  </si>
  <si>
    <t>03.001.0098-0</t>
  </si>
  <si>
    <t>ESCAVACAO E REATERRO DE VALA,EM MATERIAL DE 1ªCATEGORIA,PARALIGACAO DE AGUA POTAVEL</t>
  </si>
  <si>
    <t>03.001.0098-A</t>
  </si>
  <si>
    <t>03.001.0099-0</t>
  </si>
  <si>
    <t>ESCAVACAO E REATERRO DE VALA,EM MATERIAL DE 2ª CATEGORIA,PARA LIGACAO DE AGUA POTAVEL</t>
  </si>
  <si>
    <t>03.001.0099-A</t>
  </si>
  <si>
    <t>03.001.0100-0</t>
  </si>
  <si>
    <t>ESCAVACAO MANUAL DE VALA/CAVA EM MATERIAL DE 1ªCATEGORIA ATE1,50M DE PROFUNDIDADE,EM BECOS DE ATE 2,00M DE LARGURA COMIMPOSSIBILIDADE DE ENTRADA DE CAMINHAO OU EQUIPAMENTO MOTORIZADO PARA RETIRADA DO MATERIAL,EM FAVELAS,EXCLUSIVE ESCORAMENTO E ESGOTAMENTO</t>
  </si>
  <si>
    <t>03.001.0100-A</t>
  </si>
  <si>
    <t>03.001.0101-0</t>
  </si>
  <si>
    <t>ESCAVACAO MANUAL DE VALA/CAVA EM MATERIAL DE 1ªCATEGORIA ENTRE 1,50 E 3,00M DE PROFUNDIDADE,EM BECOS DE ATE 2,00M DE LARGURA COM IMPOSSIBILIDADE DE ENTRADA DE CAMINHAO OU EQUIPAMENTO MOTORIZADO PARA RETIRADA DO MATERIAL,EM FAVELAS,EXCLUSIVEESCORAMENTO E ESGOTAMENTO</t>
  </si>
  <si>
    <t>03.001.0101-A</t>
  </si>
  <si>
    <t>03.001.0102-0</t>
  </si>
  <si>
    <t>ESCAVACAO MANUAL DE VALA/CAVA EM MATERIAL DE 1ªCATEGORIA ENTRE 3,00 E 4,50M DE PROFUNDIDADE,EM BECOS DE ATE 2,00M DE LARGURA COM IMPOSSIBILIDADE DE ENTRADA DE CAMINHAO OU EQUIPAMENTO MOTORIZADO PARA RETIRADA DO MATERIAL,EM FAVELAS,EXCLUSIVEESCORAMENTO E ESGOTAMENTO</t>
  </si>
  <si>
    <t>03.001.0102-A</t>
  </si>
  <si>
    <t>03.001.0110-0</t>
  </si>
  <si>
    <t>ESCAVACAO MANUAL DE VALA/CAVA EM LODO OU LAMA ATE 1,50M DE PROFUNDIDADE,EM BECOS DE ATE 2,00M DE LARGURA,EM FAVELAS,EXCLUSIVE ESCORAMENTO E ESGOTAMENTO</t>
  </si>
  <si>
    <t>03.001.0110-A</t>
  </si>
  <si>
    <t>03.001.0111-0</t>
  </si>
  <si>
    <t>ESCAVACAO MANUAL DE VALA/CAVA EM LODO OU LAMA COM PROFUNDIDADE ENTRE 1,50 E 3,00M,EM BECOS DE ATE 2,00M DE LARGURA,EM FAVELAS,EXCLUSIVE ESCORAMENTO E ESGOTAMENTO</t>
  </si>
  <si>
    <t>03.001.0111-A</t>
  </si>
  <si>
    <t>03.002.0001-1</t>
  </si>
  <si>
    <t>ESCAVACAO MANUAL DE VALA EM MATERIAL DE 1ªCATEGORIA,COM ESCORAMENTO E ESGOTAMENTO MANUAL</t>
  </si>
  <si>
    <t>03.002.0001-B</t>
  </si>
  <si>
    <t>03.004.0001-1</t>
  </si>
  <si>
    <t>ESCAVACAO DE VALA/CAVA A FOGO EM MATERIAL DE 2ª CATEGORIA(MOLEDO OU ROCHA DECOMPOSTA),ATE 1,50M DE PROFUNDIDADE,FURACAOA BARRA MINA,INCLUSIVE EMPILHAMENTO DO MATERIAL PARA REMOCAO</t>
  </si>
  <si>
    <t>03.004.0001-B</t>
  </si>
  <si>
    <t>03.004.0002-0</t>
  </si>
  <si>
    <t>ESCAVACAO DE VALA/CAVA A FOGO EM MATERIAL DE 2ªCATEGORIA(MOLEDO OU ROCHA DECOMPOSTA),ENTRE 1,50 E 3,00M DE PROFUNDIDADE,FURACAO A BARRA MINA,INCLUSIVE EMPILHAMENTO DO MATERIAL PARAREMOCAO</t>
  </si>
  <si>
    <t>03.004.0002-A</t>
  </si>
  <si>
    <t>03.004.0003-0</t>
  </si>
  <si>
    <t>ESCAVACAO DE VALA/CAVA A FOGO EM MATERIAL DE 2ªCATEGORIA(MOLEDO OU ROCHA DECOMPOSTA),ENTRE 3,00 E 4,50M DE PROFUNDIDADE,FURACAO A BARRA MINA,INCLUSIVE EMPILHAMENTO DO MATERIAL PARAREMOCAO</t>
  </si>
  <si>
    <t>03.004.0003-A</t>
  </si>
  <si>
    <t>03.004.0012-0</t>
  </si>
  <si>
    <t>ESCAVACAO DE VALA/CAVA A FOGO EM MATERIAL DE 2ªCATEGORIA(MOLEDO OU ROCHA DECOMPOSTA),ENTRE 4,50 E 6,00M DE PROFUNDIDADE,FURACAO A BARRA MINA,INCLUSIVE EMPILHAMENTO DO MATERIAL PARAREMOCAO</t>
  </si>
  <si>
    <t>03.004.0012-A</t>
  </si>
  <si>
    <t>03.004.0013-0</t>
  </si>
  <si>
    <t>ESCAVACAO DE VALA/CAVA A FOGO EM MATERIAL DE 2ªCATEGORIA(MOLEDO OU ROCHA DECOMPOSTA),ENTRE 6,00 E 7,50M DE PROFUNDIDADE,FURACAO A BARRA MINA,INCLUSIVE EMPILHAMENTO DO MATERIAL PARAREMOCAO</t>
  </si>
  <si>
    <t>03.004.0013-A</t>
  </si>
  <si>
    <t>03.004.0020-1</t>
  </si>
  <si>
    <t>ESCAVACAO DE VALA/CAVA A FOGO EM MATERIAL DE 3ªCATEGORIA(ROCHA VIVA),ATE 1,50M DE PROFUNDIDADE,FURACAO A BARRA MINA,INCLUSIVE EMPILHAMENTO DO MATERIAL PARA REMOCAO</t>
  </si>
  <si>
    <t>03.004.0020-B</t>
  </si>
  <si>
    <t>03.004.0021-0</t>
  </si>
  <si>
    <t>ESCAVACAO DE VALA/CAVA A FOGO EM MATERIAL DE 3ªCATEGORIA(ROCHA VIVA),ENTRE 1,50 E 3,00M DE PROFUNDIDADE,FURACAO A BARRAMINA,INCLUSIVE EMPILHAMENTO DO MATERIAL PARA A REMOCAO</t>
  </si>
  <si>
    <t>03.004.0021-A</t>
  </si>
  <si>
    <t>03.004.0022-0</t>
  </si>
  <si>
    <t>ESCAVACAO DE VALA/CAVA A FOGO EM MATERIAL DE 3ªCATEGORIA(ROCHA VIVA),ENTRE 3,00 E 4,50M DE PROFUNDIDADE,FURACAO A BARRAMINA,INCLUSIVE EMPILHAMENTO DO MATERIAL PARA REMOCAO</t>
  </si>
  <si>
    <t>03.004.0022-A</t>
  </si>
  <si>
    <t>03.004.0023-0</t>
  </si>
  <si>
    <t>ESCAVACAO DE VALA/CAVA A FOGO EM MATERIAL DE 3ªCATEGORIA(ROCHA VIVA),ENTRE 4,50 E 6,00M DE PROFUNDIDADE,FURACAO A BARRAMINA,INCLUSIVE EMPILHAMENTO DO MATERIAL PARA REMOCAO</t>
  </si>
  <si>
    <t>03.004.0023-A</t>
  </si>
  <si>
    <t>03.004.0024-0</t>
  </si>
  <si>
    <t>ESCAVACAO DE VALA/CAVA A FOGO EM MATERIAL DE 3ªCATEGORIA(ROCHA VIVA),ENTRE 6,00 E 7,50M DE PROFUNDIDADE,FURACAO A BARRAMINA,INCLUSIVE EMPILHAMENTO DO MATERIAL PARA REMOCAO</t>
  </si>
  <si>
    <t>03.004.0024-A</t>
  </si>
  <si>
    <t>03.004.0025-0</t>
  </si>
  <si>
    <t>ESCAVACAO A FOGO EM MATERIAL DE 2ªCATEGORIA(MOLEDO OU ROCHADECOMPOSTA),A CEU ABERTO,FURACAO A BARRA MINA</t>
  </si>
  <si>
    <t>03.004.0025-A</t>
  </si>
  <si>
    <t>03.004.0028-0</t>
  </si>
  <si>
    <t>ESCAVACAO A FOGO EM MATERIAL DE 3ªCATEGORIA(ROCHA VIVA),A CEU ABERTO,FURACAO A BARRA MINA</t>
  </si>
  <si>
    <t>03.004.0028-A</t>
  </si>
  <si>
    <t>03.004.0030-0</t>
  </si>
  <si>
    <t>DESMONTE A FOGO DE BLOCOS DE MATERIAL DE 3ªCATEGORIA(ROCHA VIVA),COM VOLUME DE 1,00 A 20,00M3,SENDO OS FUROS ABERTOS A BROCA E MARRETA,INCLUSIVE REDUCAO MANUAL A PEDRA DE MAO</t>
  </si>
  <si>
    <t>03.004.0030-A</t>
  </si>
  <si>
    <t>03.004.0031-0</t>
  </si>
  <si>
    <t>DESMONTE A FOGO DE BLOCOS DE MATERIAL DE 2ªCATEGORIA(ROCHA MEDIANAMENTE DECOMPOSTA),COM VOLUME DE 1,00 A 20,00M3,SENDO OS FUROS ABERTOS A BROCA E MARRETA,INCLUSIVE REDUCAO MANUAL APEDRA DE MAO</t>
  </si>
  <si>
    <t>03.004.0031-A</t>
  </si>
  <si>
    <t>03.005.0011-0</t>
  </si>
  <si>
    <t>ESCAVACAO DE ROCHA COM UTILIZACAO DE FOGO CUIDADOSO(SMOOTH BLASTING),A CEU ABERTO,EM AREA URBANA,SENDO A PERFURACAO A ARCOMPRIMIDO,INCLUSIVE EMPILHAMENTO DO MATERIAL PARA REMOCAO</t>
  </si>
  <si>
    <t>03.005.0011-A</t>
  </si>
  <si>
    <t>03.005.0013-0</t>
  </si>
  <si>
    <t>ESCAVACAO DE ROCHA COM UTILIZACAO DE FOGO CUIDADOSO(SMOOTH BLASTING),A CEU ABERTO,EM AREA URBANA,SENDO A PERFURACAO A ARCOMPRIMIDO,INCLUSIVE EMPILHAMENTO DO MATERIAL PARA REMOCAOE TRANSPORTE A 50,00M COM TRATOR</t>
  </si>
  <si>
    <t>03.005.0013-A</t>
  </si>
  <si>
    <t>03.005.0020-1</t>
  </si>
  <si>
    <t>ESCAVACAO A FOGO EM MATERIAL DE 2ªCATEGORIA(MOLEDO OU ROCHADECOMPOSTA)EM TALUDES,VALA/CAVA,ATE 1,50M DE PROFUNDIDADE,SENDO A PERFURACAO A AR COMPRIMIDO,INCLUSIVE EMPILHAMENTO DO MATERIAL PARA REMOCAO</t>
  </si>
  <si>
    <t>03.005.0020-B</t>
  </si>
  <si>
    <t>03.005.0021-0</t>
  </si>
  <si>
    <t>ESCAVACAO A FOGO EM MATERIAL DE 2ªCATEGORIA(MOLEDO OU ROCHADECOMPOSTA)EM TALUDES,VALA/CAVA,ENTRE 1,50 E 3,00M DE PROFUNDIDADE,SENDO A PERFURACAO A AR COMPRIMIDO,INCLUSIVE EMPILHAMENTO DO MATERIAL PARA REMOCAO</t>
  </si>
  <si>
    <t>03.005.0021-A</t>
  </si>
  <si>
    <t>03.005.0022-0</t>
  </si>
  <si>
    <t>ESCAVACAO A FOGO EM MATERIAL DE 2ªCATEGORIA(MOLEDO OU ROCHADECOMPOSTA)EM TALUDES,VALA/CAVA,ENTRE 3,00 E 4,50M DE PROFUNDIDADE,SENDO A PERFURACAO A AR COMPRIMIDO,INCLUSIVE EMPILHAMENTO DO MATERIAL PARA REMOCAO</t>
  </si>
  <si>
    <t>03.005.0022-A</t>
  </si>
  <si>
    <t>03.005.0023-0</t>
  </si>
  <si>
    <t>ESCAVACAO A FOGO EM MATERIAL DE 2ªCATEGORIA(MOLEDO OU ROCHADECOMPOSTA)EM TALUDES,VALA/CAVA,ENTRE 4,50 E 6,00M DE PROFUNDIDADE,SENDO A PERFURACAO A AR COMPRIMIDO,INCLUSIVE EMPILHAMENTO DO MATERIAL PARA REMOCAO</t>
  </si>
  <si>
    <t>03.005.0023-A</t>
  </si>
  <si>
    <t>03.005.0024-0</t>
  </si>
  <si>
    <t>ESCAVACAO A FOGO EM MATERIAL DE 2ªCATEGORIA(MOLEDO OU ROCHADECOMPOSTA)EM TALUDES,VALA/CAVA,ENTRE 6,00 E 7,50M DE PROFUNDIDADE,SENDO A PERFURACAO A AR COMPRIMIDO,INCLUSIVE EMPILHAMENTO DO MATERIAL PARA REMOCAO</t>
  </si>
  <si>
    <t>03.005.0024-A</t>
  </si>
  <si>
    <t>03.005.0025-0</t>
  </si>
  <si>
    <t>ESCAVACAO A FOGO EM MATERIAL DE 3ªCATEGORIA(ROCHA VIVA),A CEU ABERTO,SENDO A PERFURACAO A AR COMPRIMIDO,INCLUSIVE TRANSPORTE A 50,00M,COM TRATOR COM LAMINA</t>
  </si>
  <si>
    <t>03.005.0025-A</t>
  </si>
  <si>
    <t>03.005.0026-0</t>
  </si>
  <si>
    <t>ESCAVACAO A FOGO EM MATERIAL DE 3ªCATEGORIA(ROCHA VIVA),A CEU ABERTO,SENDO A PERFURACAO A AR COMPRIMIDO,INCLUSIVE TRANSPORTE A 100,00M,COM TRATOR COM LAMINA</t>
  </si>
  <si>
    <t>03.005.0026-A</t>
  </si>
  <si>
    <t>03.005.0030-1</t>
  </si>
  <si>
    <t>ESCAVACAO A FOGO EM MATERIAL DE 3ªCATEGORIA(ROCHA VIVA)EM TALUDES,VALA/CAVA,ATE 1,50M DE PROFUNDIDADE,SENDO A PERFURACAOA AR COMPRIMIDO,INCLUSIVE EMPILHAMENDO DO MATERIAL PARA REMOCAO</t>
  </si>
  <si>
    <t>03.005.0030-B</t>
  </si>
  <si>
    <t>03.005.0031-0</t>
  </si>
  <si>
    <t>ESCAVACAO A FOGO EM MATERIAL DE 3ªCATEGORIA(ROCHA VIVA)EM TALUDES,VALA/CAVA,ENTRE 1,50 E 3,00M DE PROFUNDIDADE,SENDO A PERFURACAO A AR COMPRIMIDO,INCLUSIVE EMPILHAMENTO DO MATERIALPARA REMOCAO</t>
  </si>
  <si>
    <t>03.005.0031-A</t>
  </si>
  <si>
    <t>03.005.0032-0</t>
  </si>
  <si>
    <t>ESCAVACAO A FOGO EM MATERIAL DE 3ªCATEGORIA(ROCHA VIVA)EM TALUDES,VALA/CAVA,ENTRE 3,00 E 4,50M DE PROFUNDIDADE,SENDO A PERFURACAO A AR COMPRIMIDO,INCLUSIVE EMPILHAMENTO DO MATERIALPARA REMOCAO</t>
  </si>
  <si>
    <t>03.005.0032-A</t>
  </si>
  <si>
    <t>03.005.0033-0</t>
  </si>
  <si>
    <t>ESCAVACAO A FOGO EM MATERIAL DE 3ªCATEGORIA(ROCHA VIVA)EM TALUDES,VALA/CAVA,ENTRE 4,50 E 6,00M DE PROFUNDIDADE,SENDO A PERFURACAO A AR COMPRIMIDO,INCLUSIVE EMPILHAMENTO DO MATERIALPARA REMOCAO</t>
  </si>
  <si>
    <t>03.005.0033-A</t>
  </si>
  <si>
    <t>03.005.0034-0</t>
  </si>
  <si>
    <t>ESCAVACAO A FOGO EM MATERIAL DE 3ªCATEGORIA(ROCHA VIVA)EM TALUDES,VALA/CAVA,ENTRE 6,00 E 7,50M DE PROFUNDIDADE,SENDO A PERFURACAO A AR COMPRIMIDO,INCLUSIVE EMPILHAMENTO DO MATERIALPARA REMOCAO</t>
  </si>
  <si>
    <t>03.005.0034-A</t>
  </si>
  <si>
    <t>03.005.0038-1</t>
  </si>
  <si>
    <t>ESCAVACAO A FOGO EM MATERIAL DE 3ªCATEGORIA(ROCHA VIVA),A CEU ABERTO,SENDO A PERFURACAO A AR COMPRIMIDO,INCLUSIVE CARGACOM CARREGADOR FRONTAL DE PNEUS DE 3,10M3 E TRATOR DE LAMINACOM POTENCIA EM TORNO DE 200CV,COM LAMINA</t>
  </si>
  <si>
    <t>03.005.0038-B</t>
  </si>
  <si>
    <t>03.005.0039-0</t>
  </si>
  <si>
    <t>ESCAVACAO A FOGO EM MATERIAL DE 2ªCATEGORIA(MOLEDO OU ROCHADECOMPOSTA),A CEU ABERTO,SENDO A PERFURACAO A AR COMPRIMIDO,INCLUSIVE CARGA COM CARREGADOR FRONTAL DE PNEUS DE 3,10M3 ETRATOR DE LAMINA COM POTENCIA EM TORNO DE 200CV,COM LAMINA</t>
  </si>
  <si>
    <t>03.005.0039-A</t>
  </si>
  <si>
    <t>03.005.0040-0</t>
  </si>
  <si>
    <t>DESMONTE A FOGO DE BLOCO DE MATERIAL DE 3ªCATEGORIA(ROCHA VIVA),COM VOLUME DE 1,00 A 50,00M3,SENDO A PERFURACAO A AR COMPRIMIDO,INCLUSIVE REDUCAO MANUAL A PEDRA DE MAO</t>
  </si>
  <si>
    <t>03.005.0040-A</t>
  </si>
  <si>
    <t>03.005.0041-0</t>
  </si>
  <si>
    <t>DESMONTE A FOGO DE BLOCO DE MATERIAL DE 2ªCATEGORIA,COM VOLUME DE 1,00 A 50,00M3,SENDO A PERFURACAO A AR COMPRIMIDO,INCLUSIVE REDUCAO MANUAL A PEDRA DE MAO</t>
  </si>
  <si>
    <t>03.005.0041-A</t>
  </si>
  <si>
    <t>03.005.0045-0</t>
  </si>
  <si>
    <t>DESMONTE A FOGO DE BLOCO DE MATERIAL DE 2ªCATEGORIA,COM VOLUME DE 1,00 A 50,00M3,SENDO A AR COMPRIMIDO TANTO A PERFURACAO COMO A REDUCAO A PEDRA DE MAO,ESTA ULTIMA AINDA COM O AUXILIO DE CUNHA E PALMETA</t>
  </si>
  <si>
    <t>03.005.0045-A</t>
  </si>
  <si>
    <t>03.005.0046-0</t>
  </si>
  <si>
    <t>DESMONTE A FOGO DE BLOCO DE MATERIAL DE 3ª CATEGORIA,COM VOLUME DE 1,00 A 50,00M3,SENDO A PERFURACAO A AR COMPRIMIDO E AREDUCAO A PEDRA DE MAO A ROMPEDOR,ESTA ULTIMA AINDA COM O AUXILIO DE CUNHA E PALMETA</t>
  </si>
  <si>
    <t>03.005.0046-A</t>
  </si>
  <si>
    <t>03.008.0010-1</t>
  </si>
  <si>
    <t>ESCAVACAO EM MATERIAL DE 2ªCATEGORIA(MOLEDO OU ROCHA MUITO DECOMPOSTA),COM EQUIPAMENTO A AR COMPRIMIDO,SEM UTILIZACAO DEEXPLOSIVOS,EM TALUDES,VALA/CAVA,ATE 1,50M DE PROFUNDIDADE,INCLUSIVE EMPILHAMENTO DO MATERIAL PARA REMOCAO</t>
  </si>
  <si>
    <t>03.008.0010-B</t>
  </si>
  <si>
    <t>03.008.0011-0</t>
  </si>
  <si>
    <t>ESCAVACAO EM MATERIAL DE 2ªCATEGORIA(MOLEDO OU ROCHA MUITO DECOMPOSTA),COM EQUIPAMENTO A AR COMPRIMIDO,SEM UTILIZACAO DEEXPLOSIVOS,EM TALUDES,VALA/CAVA,ENTRE 1,50 E 3,00M DE PROFUNDIDADE,INCLUSIVE EMPILHAMENTO DO MATERIAL PARA REMOCAO</t>
  </si>
  <si>
    <t>03.008.0011-A</t>
  </si>
  <si>
    <t>03.008.0012-0</t>
  </si>
  <si>
    <t>ESCAVACAO EM MATERIAL DE 2ªCATEGORIA(MOLEDO OU ROCHA MUITO DECOMPOSTA),COM EQUIPAMENTO A AR COMPRIMIDO,SEM UTILIZACAO DEEXPLOSIVOS,EM TALUDES,VALA/CAVA,ENTRE 3,00 E 4,50M DE PROFUNDIDADE,INCLUSIVE EMPILHAMENTO DO MATERIAL PARA REMOCAO</t>
  </si>
  <si>
    <t>03.008.0012-A</t>
  </si>
  <si>
    <t>03.008.0013-0</t>
  </si>
  <si>
    <t>ESCAVACAO EM MATERIAL DE 2ªCATEGORIA(MOLEDO OU ROCHA MUITO DECOMPOSTA),COM EQUIPAMENTO A AR COMPRIMIDO,SEM UTILIZACAO DEEXPLOSIVOS,EM TALUDES,VALA/CAVA,ENTRE 4,50 E 6,00M DE PROFUNDIDADE,INCLUSIVE EMPILHAMENTO DO MATERIAL PARA REMOCAO</t>
  </si>
  <si>
    <t>03.008.0013-A</t>
  </si>
  <si>
    <t>03.008.0014-0</t>
  </si>
  <si>
    <t>ESCAVACAO EM MATERIAL DE 2ªCATEGORIA(MOLEDO OU ROCHA MUITO DECOMPOSTA),COM EQUIPAMENTO A AR COMPRIMIDO,SEM UTILIZACAO DEEXPLOSIVOS,EM TALUDES,VALA/CAVA,ENTRE 6,00 E 7,50M DE PROFUNDIDADE,INCLUSIVE EMPILHAMENTO DO MATERIAL PARA REMOCAO</t>
  </si>
  <si>
    <t>03.008.0014-A</t>
  </si>
  <si>
    <t>03.008.0020-1</t>
  </si>
  <si>
    <t>ESCAVACAO EM MATERIAL DE 2ªCATEGORIA(MOLEDO OU ROCHA DECOMPOSTA),COM EQUIPAMENTO A AR COMPRIMIDO,SEM UTILIZACAO DE EXPLOSIVOS,EM TALUDES,VALA/CAVA,ATE 1,50M DE PROFUNDIDADE,INCLUSIVE EMPILHAMENTO DO MATERIAL PARA REMOCAO</t>
  </si>
  <si>
    <t>03.008.0020-B</t>
  </si>
  <si>
    <t>03.008.0021-0</t>
  </si>
  <si>
    <t>ESCAVACAO EM MATERIAL DE 2ªCATEGORIA(MOLEDO OU ROCHA DECOMPOSTA),COM EQUIPAMENTO A AR COMPRIMIDO,SEM UTILIZACAO DE EXPLOSIVOS,EM TALUDES,VALA/CAVA,ENTRE 1,50 E 3,00M DE PROFUNDIDADE,INCLUSIVE EMPILHAMENTO DO MATERIAL PARA REMOCAO</t>
  </si>
  <si>
    <t>03.008.0021-A</t>
  </si>
  <si>
    <t>03.008.0022-0</t>
  </si>
  <si>
    <t>ESCAVACAO EM MATERIAL DE 2ªCATEGORIA(MOLEDO OU ROCHA DECOMPOSTA),COM EQUIPAMENTO A AR COMPRIMIDO,SEM UTILIZACAO DE EXPLOSIVOS,EM TALUDES,VALA/CAVA,ENTRE 3,00 E 4,50M DE PROFUNDIDADE,INCLUSIVE EMPILHAMENTO DO MATERIAL PARA REMOCAO</t>
  </si>
  <si>
    <t>03.008.0022-A</t>
  </si>
  <si>
    <t>03.008.0023-0</t>
  </si>
  <si>
    <t>ESCAVACAO EM MATERIAL DE 2ªCATEGORIA(MOLEDO OU ROCHA DECOMPOSTA),COM EQUIPAMENTO A AR COMPRIMIDO,SEM UTILIZACAO DE EXPLOSIVOS,EM TALUDES,VALA/CAVA,ENTRE 4,50 E 6,00M DE PROFUNDIDADE,INCLUSIVE EMPILHAMENTO DO MATERIAL PARA REMOCAO</t>
  </si>
  <si>
    <t>03.008.0023-A</t>
  </si>
  <si>
    <t>03.008.0024-0</t>
  </si>
  <si>
    <t>ESCAVACAO EM MATERIAL DE 2ªCATEGORIA(MOLEDO OU ROCHA DECOMPOSTA),COM EQUIPAMENTO A AR COMPRIMIDO,SEM UTILIZACAO DE EXPLOSIVOS,EM TALUDES,VALA/CAVA,ENTRE 6,00 E 7,50M DE PROFUNDIDADE,INCLUSIVE EMPILHAMENTO DO MATERIAL PARA REMOCAO</t>
  </si>
  <si>
    <t>03.008.0024-A</t>
  </si>
  <si>
    <t>03.008.0050-1</t>
  </si>
  <si>
    <t>ESCAVACAO EM MATERIAL DE 3ªCATEGORIA(ROCHA SA FRATURADA),COMEQUIPAMENTO A AR COMPRIMIDO E ENCUNHAMENTO GENERALIZADO,SEMUTILIZACAO DE EXPLOSIVOS,EM TALUDES,VALA/CAVA,ATE 1,50M DEPROFUNDIDADE,INCLUSIVE EMPILHAMENTO DO MATERIAL PARA REMOCAO</t>
  </si>
  <si>
    <t>03.008.0050-B</t>
  </si>
  <si>
    <t>03.008.0051-0</t>
  </si>
  <si>
    <t>ESCAVACAO EM MATERIAL DE 3ªCATEGORIA(ROCHA SA FRATURADA),COMEQUIPAMENTO A AR COMPRIMIDO E ENCUNHAMENTO GENERALIZADO,SEMUTILIZACAO DE EXPLOSIVOS,EM TALUDES,VALA/CAVA,ENTRE 1,50 E3,00M DE PROFUNDIDADE,INCLUSIVE EMPILHAMENTO DO MATERIAL PARA REMOCAO</t>
  </si>
  <si>
    <t>03.008.0051-A</t>
  </si>
  <si>
    <t>03.008.0052-0</t>
  </si>
  <si>
    <t>ESCAVACAO EM MATERIAL DE 3ªCATEGORIA(ROCHA SA FRATURADA),COMEQUIPAMENTO A AR COMPRIMIDO E ENCUNHAMENTO GENERALIZADO,SEMUTILIZACAO DE EXPLOSIVOS,EM TALUDES,VALA/CAVA,ENTRE 3,00 E4,50M DE PROFUNDIDADE,INCLUSIVE EMPILHAMENTO DO MATERIAL PARA REMOCAO</t>
  </si>
  <si>
    <t>03.008.0052-A</t>
  </si>
  <si>
    <t>03.008.0053-0</t>
  </si>
  <si>
    <t>ESCAVACAO EM MATERIAL DE 3ªCATEGORIA(ROCHA SA FRATURADA),COMEQUIPAMENTO A AR COMPRIMIDO E ENCUNHAMENTO GENERALIZADO,SEMUTILIZACAO DE EXPLOSIVOS,EM TALUDES,VALA/CAVA,ENTRE 4,50 E6,00M DE PROFUNDIDADE,INCLUSIVE EMPILHAMENTO DO MATERIAL PARA REMOCAO</t>
  </si>
  <si>
    <t>03.008.0053-A</t>
  </si>
  <si>
    <t>03.008.0054-0</t>
  </si>
  <si>
    <t>ESCAVACAO EM MATERIAL DE 3ªCATEGORIA(ROCHA SA FRATURADA),COMEQUIPAMENTO A AR COMPRIMIDO E ENCUNHAMENTO GENERALIZADO,SEMUTILIZACAO DE EXPLOSIVOS,EM TALUDES,VALA/CAVA,ENTRE 6,00 E7,50M DE PROFUNDIDADE,INCLUSIVE EMPILHAMENTO DO MATERIAL PARA REMOCAO</t>
  </si>
  <si>
    <t>03.008.0054-A</t>
  </si>
  <si>
    <t>03.008.0060-1</t>
  </si>
  <si>
    <t>ESCAVACAO EM MATERIAL DE 3ªCATEGORIA(ROCHA VIVA),COM EQUIPAMENTO A AR COMPRIMIDO E SERRACAO COM BROCAS,SEGUIDA DE ENCUNHAMENTO,SEM UTILIZACAO DE EXPLOSIVOS,EM TALUDES,VALA/CAVA,ATE1,50M DE PROFUNDIDADE,INCLUSIVE EMPILHAMENTO DO MATERIAL PARA REMOCAO</t>
  </si>
  <si>
    <t>03.008.0060-B</t>
  </si>
  <si>
    <t>03.008.0061-0</t>
  </si>
  <si>
    <t>ESCAVACAO EM MATERIAL DE 3ªCATEGORIA(ROCHA VIVA),COM EQUIPAMENTO A AR COMPRIMIDO E SERRACAO COM BROCAS,SEGUIDA DE ENCUNHAMENTO,SEM UTILIZACAO DE EXPLOSIVOS,EM TALUDES,VALA/CAVA,ENTRE 1,50 E 3,00M DE PROFUNDIDADE,INCLUSIVE EMPILHAMENTO DO MATERIAL PARA REMOCAO</t>
  </si>
  <si>
    <t>03.008.0061-A</t>
  </si>
  <si>
    <t>03.008.0062-0</t>
  </si>
  <si>
    <t>ESCAVACAO EM MATERIAL DE 3ªCATEGORIA(ROCHA VIVA),COM EQUIPAMENTO A AR COMPRIMIDO E SERRACAO COM BROCAS,SEGUIDA DE ENCUNHAMENTO,SEM UTILIZACAO DE EXPLOSIVOS,EM TALUDES,VALA/CAVA,ENTRE 3,00 E 4,50M DE PROFUNDIDADE,INCLUSIVE EMPILHAMENTO DO MATERIAL PARA REMOCAO</t>
  </si>
  <si>
    <t>03.008.0062-A</t>
  </si>
  <si>
    <t>03.008.0063-0</t>
  </si>
  <si>
    <t>ESCAVACAO EM MATERIAL DE 3ªCATEGORIA(ROCHA VIVA),COM EQUIPAMENTO A AR COMPRIMIDO E SERRACAO COM BROCAS,SEGUIDA DE ENCUNHAMENTO,SEM UTILIZACAO DE EXPLOSIVOS,EM TALUDES,VALA/CAVA,ENTRE 4,50 E 6,00M DE PROFUNDIDADE,INCLUSIVE EMPILHAMENTO DO MATERIAL PARA REMOCAO</t>
  </si>
  <si>
    <t>03.008.0063-A</t>
  </si>
  <si>
    <t>03.008.0064-0</t>
  </si>
  <si>
    <t>ESCAVACAO EM MATERIAL DE 3ªCATEGORIA(ROCHA VIVA),COM EQUIPAMENTO A AR COMPRIMIDO E SERRACAO COM BROCAS,SEGUIDA DE ENCUNHAMENTO,SEM UTILIZACAO DE EXPLOSIVOS,EM TALUDES,VALA/CAVA,ENTRE 6,00 E 7,50M DE PROFUNDIDADE,INCLUSIVE EMPILHAMENTO DO MATERIAL PARA REMOCAO</t>
  </si>
  <si>
    <t>03.008.0064-A</t>
  </si>
  <si>
    <t>03.008.0080-1</t>
  </si>
  <si>
    <t>ESCAVACAO EM MATERIAL DE 3ªCATEGORIA(ROCHA SA FRATURADA),COMEQUIPAMENTO A AR COMPRIMIDO,A CEU ABERTO,SEM UTILIZACAO DEEXPLOSIVOS,INCLUSIVE EMPILHAMENTO DO MATERIAL PARA REMOCAO</t>
  </si>
  <si>
    <t>03.008.0080-B</t>
  </si>
  <si>
    <t>03.008.0085-0</t>
  </si>
  <si>
    <t>ESCAVACAO EM MATERIAL DE 3ªCATEGORIA(ROCHA VIVA),COM EQUIPAMENTO A AR COMPRIMIDO,A CEU ABERTO,SEM UTILIZACAO DE EXPLOSIVOS,INCLUSIVE EMPILHAMENTO DO MATERIAL PARA REMOCAO</t>
  </si>
  <si>
    <t>03.008.0085-A</t>
  </si>
  <si>
    <t>03.008.0090-1</t>
  </si>
  <si>
    <t>ESCAVACAO EM MATERIAL DE 2ªCATEGORIA(MOLEDO OU ROCHA MUITO DECOMPOSTA),COM EQUIPAMENTO A AR COMPRIMIDO,A CEU ABERTO,SEMUTILIZACAO DE EXPLOSIVOS,INCLUSIVE EMPILHAMENTO DO MATERIALPARA REMOCAO</t>
  </si>
  <si>
    <t>03.008.0090-B</t>
  </si>
  <si>
    <t>03.008.0095-0</t>
  </si>
  <si>
    <t>ESCAVACAO EM MATERIAL DE 2ªCATEGORIA(MOLEDO OU ROCHA DECOMPOSTA),COM EQUIPAMENTO A AR COMPRIMIDO,A CEU ABERTO,SEM UTILIZACAO DE EXPLOSIVOS,INCLUSIVE EMPILHAMENTO DO MATERIAL PARA REMOCAO</t>
  </si>
  <si>
    <t>03.008.0095-A</t>
  </si>
  <si>
    <t>03.008.0120-1</t>
  </si>
  <si>
    <t>DESMONTE DE BLOCO DE MATERIAL DE 3ªCATEGORIA(ROCHA VIVA),COMEQUIPAMENTO A AR COMPRIMIDO,COM VOLUME ATE 1,00M3,SEM UTILIZACAO DE EXPLOSIVOS,INCLUSIVE REDUCAO A PEDRA DE MAO COM O MESMO EQUIPAMENTO</t>
  </si>
  <si>
    <t>03.008.0120-B</t>
  </si>
  <si>
    <t>03.008.0125-1</t>
  </si>
  <si>
    <t>DESMONTE DE BLOCO DE MATERIAL DE 2ªCATEGORIA,SEM UTILIZACAODE EXPLOSIVOS,COM ROMPEDOR A AR COMPRIMIDO</t>
  </si>
  <si>
    <t>03.008.0125-B</t>
  </si>
  <si>
    <t>03.008.0150-1</t>
  </si>
  <si>
    <t>SERRACAO CONTINUA EM MATERIAL DE 3ªCATEGORIA(ROCHA VIVA),COMA FINALIDADE DE IMPEDIR PROPAGACAO DE VIBRACOES DECORRENTESDE ESCAVACAO A FOGO</t>
  </si>
  <si>
    <t>03.008.0150-B</t>
  </si>
  <si>
    <t>03.009.0002-1</t>
  </si>
  <si>
    <t>COMPACTACAO DE ATERRO,EM CAMADAS DE 15CM,COM MACO</t>
  </si>
  <si>
    <t>03.009.0002-B</t>
  </si>
  <si>
    <t>03.009.0003-0</t>
  </si>
  <si>
    <t>COMPACTACAO DE ATERRO,EM CAMADAS DE 20CM,COM MACO</t>
  </si>
  <si>
    <t>03.009.0003-A</t>
  </si>
  <si>
    <t>03.009.0004-0</t>
  </si>
  <si>
    <t>ATERRO COM MATERIAL DE 1ªCATEGORIA,COMPACTADO MANUALMENTE EMCAMADAS DE 20CM,ATE UMA ALTURA MAXIMA DE 80CM,PARA SUPORTEDE CAMADA DE CONCRETO,INCLUSIVE DOIS TIROS DE PA,ESPALHAMENTO E REGA,EXCLUSIVE FORNECIMENTO DA TERRA</t>
  </si>
  <si>
    <t>03.009.0004-A</t>
  </si>
  <si>
    <t>03.009.0005-0</t>
  </si>
  <si>
    <t>ATERRO COM MATERIAL DE 1ª CATEGORIA,COMPACTADO MANUALMENTE EM CAMADAS DE 20CM DE MATERIAL APILOADO,PROVENIENTE DE JAZIDADISTANTE ATE 1KM,INCLUSIVE ESCAVACAO,CARGA,TRANSPORTE EM CAMINHAO BASCULANTE,DESCARGA,ESPALHAMENTO E IRRIGACAO MANUAIS</t>
  </si>
  <si>
    <t>03.009.0005-A</t>
  </si>
  <si>
    <t>03.009.0006-0</t>
  </si>
  <si>
    <t>ATERRO COM MATERIAL DE 1ª CATEGORIA,COMPACTADO MANUALMENTE EM CAMADAS DE 20CM DE MATERIAL APILOADO,PROVENIENTE DE JAZIDADISTANTE ATE 2KM,INCLUSIVE ESCAVACAO,CARGA,TRANSPORTE EM CAMINHAO BASCULANTE,DESCARGA,ESPALHAMENTO E IRRIGACAO MANUAIS</t>
  </si>
  <si>
    <t>03.009.0006-A</t>
  </si>
  <si>
    <t>03.009.0007-0</t>
  </si>
  <si>
    <t>ATERRO COM MATERIAL DE 1ª CATEGORIA,COMPACTADO MANUALMENTE EM CAMADAS DE 20CM DE MATERIAL APILOADO,PROVENIENTE DE JAZIDADISTANTE ATE 3KM,INCLUSIVE ESCAVACAO,CARGA,TRANSPORTE EM CAMINHAO BASCULANTE,DESCARGA,ESPALHAMENTO E IRRIGACAO MANUAIS</t>
  </si>
  <si>
    <t>03.009.0007-A</t>
  </si>
  <si>
    <t>03.009.0008-0</t>
  </si>
  <si>
    <t>ATERRO COM MATERIAL DE 1ª CATEGORIA,COMPACTADO MANUALMENTE EM CAMADAS DE 20CM DE MATERIAL APILOADO,PROVENIENTE DE JAZIDADISTANTE ATE 4KM,INCLUSIVE ESCAVACAO,CARGA,TRANSPORTE EM CAMINHAO BASCULANTE,DESCARGA,ESPALHAMENTO E IRRIGACAO MANUAIS</t>
  </si>
  <si>
    <t>03.009.0008-A</t>
  </si>
  <si>
    <t>03.009.0009-0</t>
  </si>
  <si>
    <t>ATERRO COM MATERIAL DE 1ª CATEGORIA,COMPACTADO MANUALMENTE EM CAMADAS DE 20CM DE MATERIAL APILOADO,PROVENIENTE DE JAZIDADISTANTE ATE 5KM,INCLUSIVE ESCAVACAO,CARGA,TRANSPORTE EM CAMINHAO BASCULANTE,DESCARGA,ESPALHAMENTO E IRRIGACAO MANUAIS</t>
  </si>
  <si>
    <t>03.009.0009-A</t>
  </si>
  <si>
    <t>03.009.0015-0</t>
  </si>
  <si>
    <t>ATERRO COM MATERIAL DE 1ª CATEGORIA,COMPACTADO MANUALMENTE EM CAMADAS DE 20CM DE MATERIAL APILOADO,PROVENIENTE DE JAZIDADISTANTE ATE 10KM,INCLUSIVE ESCAVACAO,CARGA,TRANSPORTE EM CAMINHAO BASCULANTE,DESCARGA,ESPALHAMENTO E IRRIGACAO MANUAIS</t>
  </si>
  <si>
    <t>03.009.0015-A</t>
  </si>
  <si>
    <t>03.009.0020-0</t>
  </si>
  <si>
    <t>ATERRO COM MATERIAL DE 1ª CATEGORIA,COMPACTADO MANUALMENTE EM CAMADAS DE 20CM DE MATERIAL APILOADO,PROVENIENTE DE JAZIDADISTANTE ATE 15KM,INCLUSIVE ESCAVACAO,CARGA,TRANSPORTE EM CAMINHAO BASCULANTE,DESCARGA,ESPALHAMENTO E IRRIGACAO MANUAIS</t>
  </si>
  <si>
    <t>03.009.0020-A</t>
  </si>
  <si>
    <t>03.009.0025-0</t>
  </si>
  <si>
    <t>ATERRO COM MATERIAL DE 1ª CATEGORIA,COMPACTADO MANUALMENTE EM CAMADAS DE 20CM DE MATERIAL APILOADO,PROVENIENTE DE JAZIDADISTANTE ATE 20KM,INCLUSIVE ESCAVACAO,CARGA,TRANSPORTE EM CAMINHAO BASCULANTE,DESCARGA,ESPALHAMENTO E IRRIGACAO MANUAIS</t>
  </si>
  <si>
    <t>03.009.0025-A</t>
  </si>
  <si>
    <t>03.009.0030-0</t>
  </si>
  <si>
    <t>ATERRO COM MATERIAL DE 1ª CATEGORIA,COMPACTADO MANUALMENTE EM CAMADAS DE 20CM DE MATERIAL APILOADO,PROVENIENTE DE JAZIDADISTANTE ATE 25KM,INCLUSIVE ESCAVACAO,CARGA,TRANSPORTE EM CAMINHAO BASCULANTE,DESCARGA,ESPALHAMENTO E IRRIGACAO MANUAIS</t>
  </si>
  <si>
    <t>03.009.0030-A</t>
  </si>
  <si>
    <t>03.009.0035-0</t>
  </si>
  <si>
    <t>ATERRO COM MATERIAL DE 1ª CATEGORIA,COMPACTADO MANUALMENTE EM CAMADAS DE 20CM DE MATERIAL APILOADO,PROVENIENTE DE JAZIDADISTANTE ATE 30KM,INCLUSIVE ESCAVACAO,CARGA,TRANSPORTE EM CAMINHAO BASCULANTE,DESCARGA,ESPALHAMENTO E IRRIGACAO MANUAIS</t>
  </si>
  <si>
    <t>03.009.0035-A</t>
  </si>
  <si>
    <t>03.009.0080-0</t>
  </si>
  <si>
    <t>03.009.0080-A</t>
  </si>
  <si>
    <t>03.010.0015-0</t>
  </si>
  <si>
    <t>ATERRO COM MATERIAL DE 1ªCATEGORIA,ESPALHADO POR TRATOR COMPOTENCIA EM TORNO DE 80CV COM LAMINA,EM CAMADAS DE 20CM DE MATERIAL ADENSADO,REGADO POR CAMINHAO TANQUE E COMPACTADO A 90% COM ROLO PE DE CARNEIRO CONVENCIONAL,DE 2(DOIS) CILINDROS,REBOCADO POR TRATOR DE PNEUS,INTERVINDO 2(DOIS) SERVENTES,EXCLUSIVE O FORNECIMENTO DA TERRA</t>
  </si>
  <si>
    <t>03.010.0015-A</t>
  </si>
  <si>
    <t>03.010.0016-0</t>
  </si>
  <si>
    <t>ATERRO COM MATERIAL DE 1ªCATEGORIA,ESPALHADO POR TRATOR COMPOTENCIA EM TORNO DE 140CV COM LAMINA,EM CAMADAS DE 20CM DEMATERIAL ADENSADO,REGADO POR CAMINHAO TANQUE E COMPACTADO A90% COM ROLO PE DE CARNEIRO CONVENCIONAL,DE 2(DOIS)CILINDROS,REBOCADO POR TRATOR DE PNEUS,INTERVINDO 2(DOIS)SERVENTES,EXCLUSIVE O FORNECIMENTO DA TERRA</t>
  </si>
  <si>
    <t>03.010.0016-A</t>
  </si>
  <si>
    <t>03.010.0017-0</t>
  </si>
  <si>
    <t>ATERRO COM MATERIAL DE 1ªCATEGORIA,ESPALHADO POR TRATOR COMPOTENCIA EM TORNO DE 335CV COM LAMINA,EM CAMADAS DE 20CM DEMATERIAL ADENSADO,REGADO POR CAMINHAO TANQUE E COMPACTADO A90% COM ROLO PE DE CARNEIRO CONVENCIONAL,DE 2(DOIS)CILINDROS,REBOCADO POR TRATOR DE PNEUS,INTERVINDO 2(DOIS)SERVENTES,EXCLUSIVE O FORNECIMENTO DA TERRA</t>
  </si>
  <si>
    <t>03.010.0017-A</t>
  </si>
  <si>
    <t>03.010.0018-0</t>
  </si>
  <si>
    <t>ATERRO COM MATERIAL DE 1ªCATEGORIA,ESPALHADO POR RETRO ESCAVADEIRA,EM CAMADAS DE 20CM DE MATERIAL ADENSADO,REGADO POR CAMINHAO TANQUE E COMPACTADO A 90% COM ROLO PE DE CARNEIRO CONVENCIONAL,DE 2(DOIS) CILINDROS,REBOCADO POR TRATOR DE PNEUS,INTERVINDO 2(DOIS) SERVENTES,EXCLUSIVE O FORNECIMENTO DA TERRA</t>
  </si>
  <si>
    <t>03.010.0018-A</t>
  </si>
  <si>
    <t>03.010.0019-0</t>
  </si>
  <si>
    <t>ATERRO COM MATERIAL DE 1ªCATEGORIA,ESPALHADO POR RETRO ESCAVADEIRA,EM CAMADAS DE 20CM DE MATERIAL ADENSADO,REGADO POR CAMINHAO TANQUE E COMPACTADO A 90% COM SOQUETE VIBRATORIO,INTERVINDO 2(DOIS) SERVENTES,EXCLUSIVE O FORNECIMENTO DA TERRA</t>
  </si>
  <si>
    <t>03.010.0019-A</t>
  </si>
  <si>
    <t>03.010.0020-0</t>
  </si>
  <si>
    <t>MATERIAL DE 1ª CATEGORIA PARA ATERROS,COMPREENDENDO:ESCAVACAO,CARGA,TRANSPORTE A 1KM EM CAMINHAO BASCULANTE E DESCARGA,CONSIDERANDO O VOLUME NECESSARIO A EXECUCAO DE 1,00M3 DE MATERIAL COMPACTADO</t>
  </si>
  <si>
    <t>03.010.0020-A</t>
  </si>
  <si>
    <t>03.010.0021-0</t>
  </si>
  <si>
    <t>MATERIAL DE 1ª CATEGORIA PARA ATERROS,COMPREENDENDO:ESCAVACAO,CARGA,TRANSPORTE A 2KM EM CAMINHAO BASCULANTE E DESCARGA,CONSIDERANDO O VOLUME NECESSARIO A EXECUCAO DE 1,00M3 DE MATERIAL COMPACTADO</t>
  </si>
  <si>
    <t>03.010.0021-A</t>
  </si>
  <si>
    <t>03.010.0022-0</t>
  </si>
  <si>
    <t>MATERIAL DE 1ª CATEGORIA PARA ATERROS,COMPREENDENDO:ESCAVACAO,CARGA,TRANSPORTE A 3KM EM CAMINHAO BASCULANTE E DESCARGA,CONSIDERANDO O VOLUME NECESSARIO A EXECUCAO DE 1,00M3 DE MATERIAL COMPACTADO</t>
  </si>
  <si>
    <t>03.010.0022-A</t>
  </si>
  <si>
    <t>03.010.0023-0</t>
  </si>
  <si>
    <t>MATERIAL DE 1ª CATEGORIA PARA ATERROS,COMPREENDENDO:ESCAVACAO,CARGA,TRANSPORTE A 4KM EM CAMINHAO BASCULANTE E DESCARGA,CONSIDERANDO O VOLUME NECESSARIO A EXECUCAO DE 1,00M3 DE MATERIAL COMPACTADO</t>
  </si>
  <si>
    <t>03.010.0023-A</t>
  </si>
  <si>
    <t>03.010.0024-0</t>
  </si>
  <si>
    <t>MATERIAL DE 1ª CATEGORIA PARA ATERROS,COMPREENDENDO:ESCAVACAO,CARGA,TRANSPORTE A 5KM EM CAMINHAO BASCULANTE E DESCARGA,CONSIDERANDO O VOLUME NECESSARIO A EXECUCAO DE 1,00M3 DE MATERIAL COMPACTADO</t>
  </si>
  <si>
    <t>03.010.0024-A</t>
  </si>
  <si>
    <t>03.010.0030-0</t>
  </si>
  <si>
    <t>MATERIAL DE 1ª CATEGORIA PARA ATERROS,COMPREENDENDO:ESCAVACAO,CARGA,TRANSPORTE A 10KM EM CAMINHAO BASCULANTE E DESCARGA,CONSIDERANDO O VOLUME NECESSARIO A EXECUCAO DE 1,00M3 DE MATERIAL COMPACTADO</t>
  </si>
  <si>
    <t>03.010.0030-A</t>
  </si>
  <si>
    <t>03.010.0035-0</t>
  </si>
  <si>
    <t>MATERIAL DE 1ª CATEGORIA PARA ATERROS,COMPREENDENDO:ESCAVACAO,CARGA,TRANSPORTE A 15KM EM CAMINHAO BASCULANTE E DESCARGA,CONSIDERANDO O VOLUME NECESSARIO A EXECUCAO DE 1,00M3 DE MATERIAL COMPACTADO</t>
  </si>
  <si>
    <t>03.010.0035-A</t>
  </si>
  <si>
    <t>03.010.0040-0</t>
  </si>
  <si>
    <t>MATERIAL DE 1ª CATEGORIA PARA ATERROS,COMPREENDENDO:ESCAVACAO,CARGA,TRANSPORTE A 20KM EM CAMINHAO BASCULANTE E DESCARGA,CONSIDERANDO O VOLUME NECESSARIO A EXECUCAO DE 1,00M3 DE MATERIAL COMPACTADO</t>
  </si>
  <si>
    <t>03.010.0040-A</t>
  </si>
  <si>
    <t>03.010.0045-0</t>
  </si>
  <si>
    <t>MATERIAL DE 1ª CATEGORIA PARA ATERROS,COMPREENDENDO:ESCAVACAO,CARGA,TRANSPORTE A 25KM EM CAMINHAO BASCULANTE E DESCARGA,CONSIDERANDO O VOLUME NECESSARIO A EXECUCAO DE 1,00M3 DE MATERIAL COMPACTADO</t>
  </si>
  <si>
    <t>03.010.0045-A</t>
  </si>
  <si>
    <t>03.010.0049-0</t>
  </si>
  <si>
    <t>MATERIAL DE 1ª CATEGORIA PARA ATERROS,COMPREENDENDO:ESCAVACAO,CARGA,TRANSPORTE A 30KM EM CAMINHAO BASCULANTE E DESCARGA,CONSIDERANDO O VOLUME NECESSARIO A EXECUCAO DE 1,00M3 DE MATERIAL COMPACTADO</t>
  </si>
  <si>
    <t>03.010.0049-A</t>
  </si>
  <si>
    <t>03.010.0100-0</t>
  </si>
  <si>
    <t>COMPACTACAO DE ATERRO,EM CAMADAS DE 30CM,UTILIZANDO COMPACTADOR PNEUMATICO(SAPO),INCLUSIVE COMPRESSOR</t>
  </si>
  <si>
    <t>03.010.0100-A</t>
  </si>
  <si>
    <t>03.010.0101-0</t>
  </si>
  <si>
    <t>COMPACTACAO DE ATERRO,EM CAMADAS DE 20CM,UTILIZANDO COMPACTADOR PNEUMATICO(SAPO),INCLUSIVE COMPRESSOR</t>
  </si>
  <si>
    <t>03.010.0101-A</t>
  </si>
  <si>
    <t>03.010.0105-0</t>
  </si>
  <si>
    <t>ATERRO COMPACTADO A 95%,PARA CONSTRUCAO DE BARRAGENS OU DIQUES,EXECUTADOS EM CAMADAS DE 20CM DE MATERIAL SOLTO DE BOA QUALIDADE,INCLUSIVE ESPALHAMENTO E IRRIGACAO,EM TERRENO DE BOARESISTENCIA,EXCLUSIVE FORNECIMENTO DA TERRA</t>
  </si>
  <si>
    <t>03.010.0105-A</t>
  </si>
  <si>
    <t>03.010.0106-0</t>
  </si>
  <si>
    <t>ATERRO COMPACTADO A 95%,PARA CONSTRUCAO DE BARRAGENS OU DIQUES,EXECUTADOS EM CAMADAS DE 20CM DE MATERIAL SOLTO DE BOA QUALIDADE,INCLUSIVE ESPALHAMENTO E IRRIGACAO,EM TERRENO DE BAIXA RESISTENCIA(ARGILA MOLE),EXCLUSIVE FORNECIMENTO DA TERRA</t>
  </si>
  <si>
    <t>03.010.0106-A</t>
  </si>
  <si>
    <t>03.011.0015-1</t>
  </si>
  <si>
    <t>REATERRO DE VALA/CAVA COM MATERIAL DE BOA QUALIDADE,UTILIZANDO VIBRO COMPACTADOR PORTATIL,EXCLUSIVE MATERIAL</t>
  </si>
  <si>
    <t>03.011.0015-B</t>
  </si>
  <si>
    <t>03.012.0010-0</t>
  </si>
  <si>
    <t>REATERRO DE VALA/CAVA COM TRATOR COM POTENCIA EM TORNO DE 200CV,EXCLUSIVE COMPACTACAO E MATERIAL</t>
  </si>
  <si>
    <t>03.012.0010-A</t>
  </si>
  <si>
    <t>03.013.0001-1</t>
  </si>
  <si>
    <t>03.013.0001-B</t>
  </si>
  <si>
    <t>03.013.0002-0</t>
  </si>
  <si>
    <t>REATERRO DE VALA/CAVA COMPACTADA A MACO,EM CAMADAS DE 20CM DE ESPESSURA MAXIMA,COM MATERIAL DE BOA QUALIDADE,EXCLUSIVEESTE</t>
  </si>
  <si>
    <t>03.013.0002-A</t>
  </si>
  <si>
    <t>03.013.0005-0</t>
  </si>
  <si>
    <t>REATERRO DE VALA/CAVA COMPACTADA A MACO,EM CAMADAS DE 20CM DE ESPESSURA MAXIMA,EM BECOS DE ATE 2,50M DE LARGURA,EM FAVELAS,EXCLUSIVE MATERIAL</t>
  </si>
  <si>
    <t>03.013.0005-A</t>
  </si>
  <si>
    <t>03.013.0006-0</t>
  </si>
  <si>
    <t>REATERRO DE VALA/CAVA COMPACTADA A MACO,EM CAMADAS DE 30CM DE ESPESSURA MAXIMA,EM BECOS DE ATE 2,50M DE LARGURA,EM FAVELAS,EXCLUSIVE MATERIAL</t>
  </si>
  <si>
    <t>03.013.0006-A</t>
  </si>
  <si>
    <t>03.014.0005-0</t>
  </si>
  <si>
    <t>REATERRO DE VALA/CAVA,ESPALHAMENTO COM RETRO-ESCAVADEIRA E COMPACTACAO VIBRATORIA,EXCLUSIVE MATERIAL</t>
  </si>
  <si>
    <t>03.014.0005-A</t>
  </si>
  <si>
    <t>03.014.0010-0</t>
  </si>
  <si>
    <t>REATERRO DE VALA/CAVA UTILIZANDO CARREGADOR FRONTAL DE RODAS170CV,ESPALHAMENTO COM TRATOR DE ESTEIRAS 80CV E COMPACTADOR VIBRATORIO (PE-DE-CARNEIRO),EXCLUSIVE MATERIAL</t>
  </si>
  <si>
    <t>03.014.0010-A</t>
  </si>
  <si>
    <t>03.015.0010-0</t>
  </si>
  <si>
    <t>REATERRO DE VALA/CAVA COM PO-DE-PEDRA,INCLUSIVE FORNECIMENTODO MATERIAL E COMPACTACAO MANUAL</t>
  </si>
  <si>
    <t>03.015.0010-A</t>
  </si>
  <si>
    <t>03.015.0012-0</t>
  </si>
  <si>
    <t>REATERRO DE VALA/CAVA COM PO-DE-PEDRA,INCLUSIVE FORNECIMENTODO MATERIAL E COMPACTACAO MANUAL,EM BECOS DE ATE 2,50M DE LARGURA,EM FAVELAS</t>
  </si>
  <si>
    <t>03.015.0012-A</t>
  </si>
  <si>
    <t>03.015.0014-0</t>
  </si>
  <si>
    <t>REATERRO DE VALA/CAVA COM AREIA,INCLUSIVE FORNECIMENTO DO MATERIAL E COMPACTACAO MANUAL</t>
  </si>
  <si>
    <t>03.015.0014-A</t>
  </si>
  <si>
    <t>03.015.0016-0</t>
  </si>
  <si>
    <t>REATERRO DE VALA/CAVA COM AREIA,INCLUSIVE FORNECIMENTO DO MATERIAL E COMPACTACAO MANUAL,EM BECOS DE ATE 2,50M DE LARGURA,EM FAVELAS</t>
  </si>
  <si>
    <t>03.015.0016-A</t>
  </si>
  <si>
    <t>03.015.0025-0</t>
  </si>
  <si>
    <t>REATERRO DE VALA/CAVA COM BRITA 1,INCLUSIVE FORNECIMENTO DOMATERIAL E COMPACTACAO MANUAL</t>
  </si>
  <si>
    <t>03.015.0025-A</t>
  </si>
  <si>
    <t>03.015.0026-0</t>
  </si>
  <si>
    <t>REATERRO DE VALA/CAVA COM BRITA 1,INCLUSIVE FORNECIMENTO DOMATERIAL E COMPACTACAO MANUAL,EM BECOS DE ATE 2,50M DE LARGURA,EM FAVELAS</t>
  </si>
  <si>
    <t>03.015.0026-A</t>
  </si>
  <si>
    <t>03.016.0005-1</t>
  </si>
  <si>
    <t>ESCAVACAO MECANICA DE VALA NAO ESCORADA EM MATERIAL DE 1ªCATEGORIA COM PEDRAS,INSTALACOES PREDIAIS OU OUTROS REDUTORES DE PRODUTIVIDADE OU CAVAS DE FUNDACAO,ATE 1,50M DE PROFUNDIDADE,UTILIZANDO RETRO-ESCAVADEIRA,EXCLUSIVE ESGOTAMENTO</t>
  </si>
  <si>
    <t>03.016.0005-B</t>
  </si>
  <si>
    <t>03.016.0010-1</t>
  </si>
  <si>
    <t>ESCAVACAO MECANICA DE VALA NAO ESCORADA EM MATERIAL DE 1ªCATEGORIA COM PEDRAS,INSTALACOES PREDIAIS OU OUTROS REDUTORES DE PRODUTIVIDADE OU CAVAS DE FUNDACAO,ENTRE 1,50 E 3,00M DE PROFUNDIDADE,UTILIZANDO RETRO-ESCAVADEIRA,EXCLUSIVE ESGOTAMENTO</t>
  </si>
  <si>
    <t>03.016.0010-B</t>
  </si>
  <si>
    <t>03.016.0015-1</t>
  </si>
  <si>
    <t>ESCAVACAO MECANICA DE VALA NAO ESCORADA,EM MATERIAL DE 1ªCATEGORIA,ATE 1,50M DE PROFUNDIDADE,UTILIZANDO RETRO-ESCAVADEIRA,EXCLUSIVE ESGOTAMENTO</t>
  </si>
  <si>
    <t>03.016.0015-B</t>
  </si>
  <si>
    <t>03.016.0018-1</t>
  </si>
  <si>
    <t>ESCAVACAO MECANICA DE VALA NAO ESCORADA,EM MATERIAL DE 1ªCATEGORIA,ENTRE 1,50 E 3,00M DE PROFUNDIDADE,UTILIZANDO RETRO-ESCAVADEIRA,EXCLUSIVE ESGOTAMENTO</t>
  </si>
  <si>
    <t>03.016.0018-B</t>
  </si>
  <si>
    <t>03.016.0020-1</t>
  </si>
  <si>
    <t>ESCAVACAO MECANICA DE VALA ESCORADA,EM MATERIAL DE 1ªCATEGORIA COM PEDRAS,INSTALACOES PREDIAIS OU OUTROS REDUTORES DE PRODUTIVIDADE,OU CAVAS DE FUNDACAO,ATE 1,50M DE PROFUNDIDADE,UTILIZANDO RETRO-ESCAVADEIRA,EXCLUSIVE ESGOTAMENTO E ESCORAMENTO</t>
  </si>
  <si>
    <t>03.016.0020-B</t>
  </si>
  <si>
    <t>03.016.0025-1</t>
  </si>
  <si>
    <t>ESCAVACAO MECANICA DE VALA ESCORADA,EM MATERIAL DE 1ªCATEGORIA COM PEDRAS,INSTALACOES PREDIAIS OU OUTROS REDUTORES DE PRODUTIVIDADE,OU CAVAS DE FUNDACAO,ENTRE 1,50 E 3,00M DE PROFUNDIDADE,UTILIZANDO RETRO-ESCAVADEIRA,EXCLUSIVE ESGOTAMENTO EESCORAMENTO</t>
  </si>
  <si>
    <t>03.016.0025-B</t>
  </si>
  <si>
    <t>03.016.0050-1</t>
  </si>
  <si>
    <t>ESCAVACAO MECANICA DE VALA ESCORADA,EM MATERIAL DE 1ªCATEGORIA,ATE 1,50M DE PROFUNDIDADE,UTILIZANDO RETRO-ESCAVADEIRA,EXCLUSIVE ESGOTAMENTO E ESCORAMENTO</t>
  </si>
  <si>
    <t>03.016.0050-B</t>
  </si>
  <si>
    <t>03.016.0055-1</t>
  </si>
  <si>
    <t>ESCAVACAO MECANICA DE VALA ESCORADA,EM MATERIAL DE 1ªCATEGORIA,ENTRE 1,50 E 3,00M DE PROFUNDIDADE,UTILIZANDO RETRO-ESCAVADEIRA,EXCLUSIVE ESGOTAMENTO E ESCORAMENTO</t>
  </si>
  <si>
    <t>03.016.0055-B</t>
  </si>
  <si>
    <t>03.020.0030-1</t>
  </si>
  <si>
    <t>ESCAVACAO MECANICA DE VALA NAO ESCORADA,EM MATERIAL DE 1ªCATEGORIA COM PEDRAS,INSTALACOES PREDIAIS OU OUTROS REDUTORES DE PRODUTIVIDADE,OU CAVAS DE FUNDACAO,ATE 1,50M DE PROFUNDIDADE,UTILIZANDO ESCAVADEIRA HIDRAULICA DE 0,78M3,EXCLUSIVE ESGOTAMENTO</t>
  </si>
  <si>
    <t>03.020.0030-B</t>
  </si>
  <si>
    <t>03.020.0035-1</t>
  </si>
  <si>
    <t>ESCAVACAO MECANICA DE VALA NAO ESCORADA,EM MATERIAL DE 1ªCATEGORIA COM PEDRAS,INSTALACOES PREDIAIS OU OUTROS REDUTORES DE PRODUTIVIDADE,OU CAVAS DE FUNDACAO,ENTRE 1,50 E 3,00M DE PROFUNDIDADE,UTILIZANDO ESCAVADEIRA HIDRAULICA DE 0,78M3,EXCLUSIVE ESGOTAMENTO</t>
  </si>
  <si>
    <t>03.020.0035-B</t>
  </si>
  <si>
    <t>03.020.0040-1</t>
  </si>
  <si>
    <t>ESCAVACAO MECANICA DE VALA NAO ESCORADA,EM MATERIAL DE 1ªCATEGORIA COM PEDRAS,INSTALACOES PREDIAIS OU OUTROS REDUTORES DE PRODUTIVIDADE,OU CAVAS DE FUNDACAO,ENTRE 3,00 E 4,50M DE PROFUNDIDADE,UTILIZANDO ESCAVADEIRA HIDRAULICA DE 0,78M3,EXCLUSIVE ESGOTAMENTO</t>
  </si>
  <si>
    <t>03.020.0040-B</t>
  </si>
  <si>
    <t>03.020.0045-1</t>
  </si>
  <si>
    <t>ESCAVACAO MECANICA DE VALA NAO ESCORADA,EM MATERIAL DE 1ªCATEGORIA COM PEDRAS,INSTALACOES PREDIAIS,OU OUTROS REDUTORES DE PRODUTIVIDADE,OU CAVAS DE FUNDACAO,ENTRE 4,50 E 6,00M DE PROFUNDIDADE,UTILIZANDO ESCAVADEIRA HIDRAULICA DE 0,78M3,EXCLUSIVE ESGOTAMENTO</t>
  </si>
  <si>
    <t>03.020.0045-B</t>
  </si>
  <si>
    <t>03.020.0050-1</t>
  </si>
  <si>
    <t>ESCAVACAO MECANICA DE VALA NAO ESCORADA,EM MATERIAL DE 1ªCATEGORIA,ATE 1,50M DE PROFUNDIDADE,UTILIZANDO ESCAVADEIRA HIDRAULICA DE 0,78M3,EXCLUSIVE ESGOTAMENTO</t>
  </si>
  <si>
    <t>03.020.0050-B</t>
  </si>
  <si>
    <t>03.020.0052-1</t>
  </si>
  <si>
    <t>ESCAVACAO MECANICA DE VALA NAO ESCORADA,EM MATERIAL DE 1ªCATEGORIA,ENTRE 1,50 E 3,00M DE PROFUNDIDADE,UTILIZANDO ESCAVADEIRA HIDRAULICA DE 0,78M3,EXCLUSIVE ESGOTAMENTO</t>
  </si>
  <si>
    <t>03.020.0052-B</t>
  </si>
  <si>
    <t>03.020.0055-1</t>
  </si>
  <si>
    <t>ESCAVACAO MECANICA DE VALA NAO ESCORADA,EM MATERIAL DE 1ªCATEGORIA,ENTRE 3,00 E 4,50M DE PROFUNDIDADE,UTILIZANDO ESCAVADEIRA HIDRAULICA DE 0,78M3,EXCLUSIVE ESGOTAMENTO</t>
  </si>
  <si>
    <t>03.020.0055-B</t>
  </si>
  <si>
    <t>03.020.0057-1</t>
  </si>
  <si>
    <t>ESCAVACAO MECANICA DE VALA NAO ESCORADA,EM MATERIAL DE 1ªCATEGORIA,ENTRE 4,50 E 6,00M DE PROFUNDIDADE,UTILIZANDO ESCAVADEIRA HIDRAULICA DE 0,78M3,EXCLUSIVE ESGOTAMENTO</t>
  </si>
  <si>
    <t>03.020.0057-B</t>
  </si>
  <si>
    <t>03.020.0060-1</t>
  </si>
  <si>
    <t>ESCAVACAO MECANICA DE VALA ESCORADA,EM MATERIAL DE 1ªCATEGORIA COM PEDRAS,INSTALACOES PREDIAIS OU OUTROS REDUTORES DE PRODUTIVIDADE,OU CAVAS DE FUNDACAO,ATE 1,50M DE PROFUNDIDADE,UTILIZANDO ESCAVADEIRA HIDRAULICA DE 0,78M3,EXCLUSIVE ESGOTAMENTO E ESCORAMENTO</t>
  </si>
  <si>
    <t>03.020.0060-B</t>
  </si>
  <si>
    <t>03.020.0065-1</t>
  </si>
  <si>
    <t>ESCAVACAO MECANICA DE VALA ESCORADA,EM MATERIAL DE 1ªCATEGORIA COM PEDRAS,INSTALACOES PREDIAIS OU OUTROS REDUTORES DE PRODUTIVIDADE,OU CAVAS DE FUNDACAO,ENTRE 1,50 E 3,00M DE PROFUNDIDADE,UTILIZANDO ESCAVADEIRA HIDRAULICA DE 0,78M3,EXCLUSIVE ESGOTAMENTO E ESCORAMENTO</t>
  </si>
  <si>
    <t>03.020.0065-B</t>
  </si>
  <si>
    <t>03.020.0070-1</t>
  </si>
  <si>
    <t>ESCAVACAO MECANICA DE VALA ESCORADA,EM MATERIAL DE 1ªCATEGORIA COM PEDRAS,INSTALACOES PREDIAIS OU OUTROS REDUTORES DE PRODUTIVIDADE,OU CAVAS DE FUNDACAO,ENTRE 3,00 E 4,50M DE PROFUNDIDADE,UTILIZANDO ESCAVADEIRA HIDRAULICA DE 0,78M3,EXCLUSIVE ESGOTAMENTO E ESCORAMENTO</t>
  </si>
  <si>
    <t>03.020.0070-B</t>
  </si>
  <si>
    <t>03.020.0075-1</t>
  </si>
  <si>
    <t>ESCAVACAO MECANICA DE VALA ESCORADA,EM MATERIAL DE 1ªCATEGORIA COM PEDRAS,INSTALACOES PREDIAIS OU OUTROS REDUTORES DE PRODUTIVIDADE,OU CAVAS DE FUNDACAO,ENTRE 4,50 E 6,00M DE PROFUNDIDADE,UTILIZANDO ESCAVADEIRA HIDRAULICA DE 0,78M3,EXCLUSIVE ESGOTAMENTO E ESCORAMENTO</t>
  </si>
  <si>
    <t>03.020.0075-B</t>
  </si>
  <si>
    <t>03.020.0080-1</t>
  </si>
  <si>
    <t>ESCAVACAO MECANICA DE VALA ESCORADA,EM MATERIAL DE 1ªCATEGORIA,ATE 1,50M DE PROFUNDIDADE,UTILIZANDO ESCAVADEIRA HIDRAULICA DE 0,78M3,EXCLUSIVE ESGOTAMENTO E ESCORAMENTO</t>
  </si>
  <si>
    <t>03.020.0080-B</t>
  </si>
  <si>
    <t>03.020.0085-1</t>
  </si>
  <si>
    <t>ESCAVACAO MECANICA DE VALA ESCORADA,EM MATERIAL DE 1ªCATEGORIA,ENTRE 1,50 E 3,00M DE PROFUNDIDADE,UTILIZANDO ESCAVADEIRAHIDRAULICA DE 0,78M3,EXCLUSIVE ESGOTAMENTO E ESCORAMENTO</t>
  </si>
  <si>
    <t>03.020.0085-B</t>
  </si>
  <si>
    <t>03.020.0090-1</t>
  </si>
  <si>
    <t>ESCAVACAO MECANICA DE VALA ESCORADA,EM MATERIAL DE 1ªCATEGORIA,ENTRE 3,00 E 4,50M DE PROFUNDIDADE,UTILIZANDO ESCAVADEIRAHIDRAULICA DE 0,78M3,EXCLUSIVE ESGOTAMENTO E ESCORAMENTO</t>
  </si>
  <si>
    <t>03.020.0090-B</t>
  </si>
  <si>
    <t>03.020.0100-1</t>
  </si>
  <si>
    <t>ESCAVACAO MECANICA DE VALA ESCORADA,EM MATERIAL DE 1ªCATEGORIA,ENTRE 4,50 E 6,00M DE PROFUNDIDADE,UTILIZANDO ESCAVADEIRAHIDRAULICA DE 0,78M3,EXCLUSIVE ESGOTAMENTO E ESCORAMENTO</t>
  </si>
  <si>
    <t>03.020.0100-B</t>
  </si>
  <si>
    <t>03.020.0200-0</t>
  </si>
  <si>
    <t>ESCAVACAO MECANICA,PARA ACERTO DE TALUDES,EM MATERIAL DE 1ªCATEGORIA,UTILIZANDO ESCAVADEIRA HIDRAULICA DE 0,78M3</t>
  </si>
  <si>
    <t>03.020.0200-A</t>
  </si>
  <si>
    <t>03.021.0005-1</t>
  </si>
  <si>
    <t>ESCAVACAO MECANICA,A CEU ABERTO,EM MATERIAL DE 1ªCATEGORIA,UTILIZANDO ESCAVADEIRA HIDRAULICA DE 0,78M3</t>
  </si>
  <si>
    <t>03.021.0005-B</t>
  </si>
  <si>
    <t>03.022.0010-0</t>
  </si>
  <si>
    <t>ESCAVACAO MECANICA DE VALA,EM MATERIAL DE 2ªCATEGORIA(MOLEDOOU ROCHA MUITO DECOMPOSTA),UTILIZANDO ESCAVADEIRA HIDRAULICA DE 0,78M3,EXCLUSIVE ESCORAMENTO E ESGOTAMENTO,SEM USO DE COMPRESSOR</t>
  </si>
  <si>
    <t>03.022.0010-A</t>
  </si>
  <si>
    <t>03.023.0010-1</t>
  </si>
  <si>
    <t>ESCAVACAO E CARGA MECANICA DE VALA EM RODOVIAS,UTILIZANDO VALETADEIRA DE 135HP,INCLUSIVE CAMINHAO</t>
  </si>
  <si>
    <t>03.023.0010-B</t>
  </si>
  <si>
    <t>03.025.0005-0</t>
  </si>
  <si>
    <t>ESCAVACAO MECANICA,COM TRATOR DE LAMINA COM POTENCIA EM TORNO DE 200CV,EM MATERIAL DE 1ªCATEGORIA,COM TRANSPORTE ENTRE 50,00 E 100,00M</t>
  </si>
  <si>
    <t>03.025.0005-A</t>
  </si>
  <si>
    <t>03.025.0010-0</t>
  </si>
  <si>
    <t>ESCAVACAO MECANICA,COM TRATOR DE LAMINA COM POTENCIA EM TORNO DE 200CV,EM MATERIAL DE 1ªCATEGORIA,COM TRANSPORTE A 50,00M</t>
  </si>
  <si>
    <t>03.025.0010-A</t>
  </si>
  <si>
    <t>03.025.0015-1</t>
  </si>
  <si>
    <t>ESCAVACAO MECANICA,COM TRATOR DE LAMINA COM POTENCIA EM TORNO DE 200CV,EM MATERIAL DE 1ªCATEGORIA,COM TRANSPORTE A 15,00M</t>
  </si>
  <si>
    <t>03.025.0015-B</t>
  </si>
  <si>
    <t>03.025.0020-0</t>
  </si>
  <si>
    <t>ESCAVACAO MECANICA,COM TRATOR COM POTENCIA EM TORNO DE 80CV,EM MATERIAL DE 1ªCATEGORIA,COM TRANSPORTE A 20,00M</t>
  </si>
  <si>
    <t>03.025.0020-A</t>
  </si>
  <si>
    <t>03.025.0025-0</t>
  </si>
  <si>
    <t>ESCAVACAO MECANICA,COM TRATOR DE LAMINA COM POTENCIA EM TORNO DE 200CV,EM MATERIAL DE 2ªCATEGORIA,SEM USO PREVIO DE ESCARIFICADOR,COM TRANSPORTE ATE 50,00M</t>
  </si>
  <si>
    <t>03.025.0025-A</t>
  </si>
  <si>
    <t>03.025.0027-0</t>
  </si>
  <si>
    <t>ESCAVACAO MECANICA,COM TRATOR DE LAMINA COM POTENCIA EM TORNO DE 200CV,EM MATERIAL DE 2ªCATEGORIA,SEM USO PREVIO DE ESCARIFICADOR,COM TRANSPORTE ENTRE 50,00 E 100,00M</t>
  </si>
  <si>
    <t>03.025.0027-A</t>
  </si>
  <si>
    <t>03.025.0030-0</t>
  </si>
  <si>
    <t>REMOCAO ATE 20,00M,DE MATERIAL DE 2ª OU 3ªCATEGORIA,APOS ESCAVACAO,MEDIDO NO CORTE,COM TRATOR COM POTENCIA EM TORNO DE 200CV,CONSIDERANDO-SE ESTE TRABALHANDO A METADE DE SUA PRODUCAO NORMAL</t>
  </si>
  <si>
    <t>03.025.0030-A</t>
  </si>
  <si>
    <t>03.025.0031-0</t>
  </si>
  <si>
    <t>REMOCAO ATE 20,00M,DE MATERIAL DE 2ª OU 3ªCATEGORIA,APOS ESCAVACAO,MEDIDO NO CORTE,COM TRATOR COM POTENCIA EM TORNO DE 80CV,CONSIDERANDO-SE ESTE TRABALHANDO A METADE DE SUA PRODUCAO NORMAL</t>
  </si>
  <si>
    <t>03.025.0031-A</t>
  </si>
  <si>
    <t>03.025.0033-0</t>
  </si>
  <si>
    <t>ESPALHAMENTO DE MATERIAL DE 1ª CATEGORIA E ATERROS,COM TRATOR DE LAMINA COM POTENCIA EM TORNO DE 80CV.MEDIDO PELO VOLUMESOLTO</t>
  </si>
  <si>
    <t>03.025.0033-A</t>
  </si>
  <si>
    <t>03.025.0035-0</t>
  </si>
  <si>
    <t>ESPALHAMENTO DE MATERIAL DE 1ª CATEGORIA E ATERROS,COM TRATOR DE LAMINA COM POTENCIA EM TORNO DE 140CV.MEDIDO PELO VOLUME SOLTO</t>
  </si>
  <si>
    <t>03.025.0035-A</t>
  </si>
  <si>
    <t>03.025.0036-0</t>
  </si>
  <si>
    <t>ESPALHAMENTO DE MATERIAL DE 1ª CATEGORIA E ATERROS,COM TRATOR DE LAMINA COM POTENCIA EM TORNO DE 200CV.MEDIDO PELO VOLUME SOLTO</t>
  </si>
  <si>
    <t>03.025.0036-A</t>
  </si>
  <si>
    <t>03.025.0037-0</t>
  </si>
  <si>
    <t>ESPALHAMENTO DE ESCORIA COM TRATOR DE LAMINA COM POTENCIA EMTORNO DE 140CV.MEDIDO PELO VOLUME SOLTO</t>
  </si>
  <si>
    <t>03.025.0037-A</t>
  </si>
  <si>
    <t>03.025.0038-0</t>
  </si>
  <si>
    <t>ESPALHAMENTO DE BRITA COM TRATOR DE LAMINA COM POTENCIA EM TORNO DE 140CV.MEDIDO PELO VOLUME SOLTO</t>
  </si>
  <si>
    <t>03.025.0038-A</t>
  </si>
  <si>
    <t>03.025.0039-0</t>
  </si>
  <si>
    <t>ESCARIFICACAO DE SOLO COM TRATOR COM POTENCIA EM TORNO DE 335CV</t>
  </si>
  <si>
    <t>03.025.0039-A</t>
  </si>
  <si>
    <t>03.025.0040-0</t>
  </si>
  <si>
    <t>ESCAVACAO MECANICA,COM TRATOR DE LAMINA COM POTENCIA EM TORNO DE 80CV,EM MATERIAL DE 1ªCATEGORIA,NOS SERVICOS DE TERRACEAMENTO DE TALUDES EM CORTES,SEJA PARA ALARGAMENTO OU PARA PREPARO DO LEITO DE VALETAS DE DRENAGEM,TENDO CADA PATAMAR 4,00M DE LARGURA</t>
  </si>
  <si>
    <t>03.025.0040-A</t>
  </si>
  <si>
    <t>03.026.0010-0</t>
  </si>
  <si>
    <t>ESCAVACAO MECANICA,EM MATERIAL DE 1ªCATEGORIA,UTILIZANDO TRATOR DE LAMINA COM POTENCIA EM TORNO DE 335CV,INCLUSIVE CARGACOM CARREGADOR FRONTAL DE PNEUS DE 3,10M3</t>
  </si>
  <si>
    <t>03.026.0010-A</t>
  </si>
  <si>
    <t>03.026.0015-0</t>
  </si>
  <si>
    <t>ESCAVACAO MECANICA,EM MATERIAL DE 1ªCATEGORIA,UTILIZANDO TRATOR DE LAMINA COM POTENCIA EM TORNO DE 200CV,INCLUSIVE CARGACOM CARREGADOR FRONTAL DE PNEUS DE 3,10M3</t>
  </si>
  <si>
    <t>03.026.0015-A</t>
  </si>
  <si>
    <t>03.026.0020-0</t>
  </si>
  <si>
    <t>ESCAVACAO MECANICA,EM MATERIAL DE 2ªCATEGORIA,UTILIZANDO TRATOR DE LAMINA E ESCARIFICADOR COM POTENCIA EM TORNO DE 335CV,INCLUSIVE CARGA COM CARREGADOR FRONTAL DE PNEUS DE 3,10M3</t>
  </si>
  <si>
    <t>03.026.0020-A</t>
  </si>
  <si>
    <t>03.030.0150-0</t>
  </si>
  <si>
    <t>ESCAVACAO MECANICA,A CEU ABERTO,DE MATERIAL DE 1ªCATEGORIA,UTILIZANDO ESCAVADEIRA,SOBRE ESTEIRAS,VERSAO CLAM-SHELL,COM CACAMBA DE 0,38M3(1/2JD3)</t>
  </si>
  <si>
    <t>03.030.0150-A</t>
  </si>
  <si>
    <t>03.030.0155-0</t>
  </si>
  <si>
    <t>ESCAVACAO MECANICA,A CEU ABERTO,DE MATERIAL DE 1ªCATEGORIA,UTILIZANDO ESCAVADEIRA,SOBRE ESTEIRAS,VERSAO CLAM-SHELL,COM CACAMBA DE 0,76M3(1JD3)</t>
  </si>
  <si>
    <t>03.030.0155-A</t>
  </si>
  <si>
    <t>03.030.0159-0</t>
  </si>
  <si>
    <t>ESCAVACAO MECANICA,A CEU ABERTO,DE MATERIAL DE 1ªCATEGORIA,UTILIZANDO ESCAVADEIRA,SOBRE ESTEIRAS,VERSAO CLAM-SHELL,COM CACAMBA E 0,96M3(1.1/4JD3)</t>
  </si>
  <si>
    <t>03.030.0159-A</t>
  </si>
  <si>
    <t>03.036.0200-0</t>
  </si>
  <si>
    <t>ESCAVACAO EM LEITO DE RIO OU CANAL(DRAGAGEM)DE MATERIAL MOLE,ATE 4,50M DE PROFUNDIDADE,MEDIDA A PARTIR DO PLANO DE ESTACIONAMENTO DA MAQUINA,UTILIZANDO ESCAVADEIRA SOBRE ESTEIRAS,VERSAO DRAG-LINE,COM CACAMBA DE 0,57M3(3/4JD3)</t>
  </si>
  <si>
    <t>03.036.0200-A</t>
  </si>
  <si>
    <t>03.036.0205-0</t>
  </si>
  <si>
    <t>ESCAVACAO EM LEITO DE RIO OU CANAL(DRAGAGEM)DE MATERIAL MOLE,ENTRE 4,50 E 9,00M DE PROFUNDIDADE,MEDIDA A PARTIR DO PLANODE ESTACIONAMENTO DA MAQUINA,UTILIZANDO ESCAVADEIRA SOBRE ESTEIRAS,VERSAO DRAG-LINE,COM CACAMBA DE 0,57M3(3/4JD3)</t>
  </si>
  <si>
    <t>03.036.0205-A</t>
  </si>
  <si>
    <t>03.036.0210-0</t>
  </si>
  <si>
    <t>ESCAVACAO EM LEITO DE RIO OU CANAL(DRAGAGEM)DE MATERIAL MOLE,ATE 4,50M DE PROFUNDIDADE,MEDIDA A PARTIR DO PLANO DE ESTACIONAMENTO DA MAQUINA,UTILIZANDO ESCAVADEIRA SOBRE ESTEIRAS,VERSAO CLAM-SHELL,COM CACAMBA DE 0.57M3(3/4JD3)</t>
  </si>
  <si>
    <t>03.036.0210-A</t>
  </si>
  <si>
    <t>03.036.0215-0</t>
  </si>
  <si>
    <t>ESCAVACAO EM LEITO DE RIO OU CANAL(DRAGAGEM)DE MATERIAL MOLE,ENTRE 4,50 E 9,00M DE PROFUNDIDADE,MEDIDA A PARTIR DO PLANODE ESTACIONAMENTO DA MAQUINA,UTILIZANDO ESCAVADEIRA SOBRE ESTEIRAS,VERSAO CLAM-SHELL,COM CACAMBA DE 0.57M3(3/4JD3)</t>
  </si>
  <si>
    <t>03.036.0215-A</t>
  </si>
  <si>
    <t>03.040.0001-0</t>
  </si>
  <si>
    <t>ESCAVACAO,CARGA E TRANSPORTE DE MATERIAL DE 1ªCATEGORIA,UTILIZANDO MOTO-ESCAVO-TRANSPORTADOR,TRATOR(PUSHER) E MOTONIVELADORA,ADMITINDO UMA DISTANCIA MEDIA DE TRANSPORTE DE 100,00M</t>
  </si>
  <si>
    <t>03.040.0001-A</t>
  </si>
  <si>
    <t>03.040.0002-0</t>
  </si>
  <si>
    <t>ESCAVACAO,CARGA E TRANSPORTE DE MATERIAL DE 1ªCATEGORIA,UTILIZANDO MOTO-ESCAVO-TRANSPORTADOR,TRATOR(PUSHER) E MOTONIVELADORA,ADMITINDO UMA DISTANCIA MEDIA DE TRANSPORTE DE 150,00M</t>
  </si>
  <si>
    <t>03.040.0002-A</t>
  </si>
  <si>
    <t>03.040.0003-0</t>
  </si>
  <si>
    <t>ESCAVACAO,CARGA E TRANSPORTE DE MATERIAL DE 1ªCATEGORIA,UTILIZANDO MOTO-ESCAVO-TRANSPORTADOR,TRATOR(PUSHER) E MOTONIVELADORA,ADMITINDO UMA DISTANCIA MEDIA DE TRANSPORTE DE 200,00M</t>
  </si>
  <si>
    <t>03.040.0003-A</t>
  </si>
  <si>
    <t>03.040.0004-0</t>
  </si>
  <si>
    <t>ESCAVACAO,CARGA E TRANSPORTE DE MATERIAL DE 1ªCATEGORIA,UTILIZANDO MOTO-ESCAVO-TRANSPORTADOR,TRATOR(PUSHER) E MOTONIVELADORA,ADMITINDO UMA DISTANCIA MEDIA DE TRANSPORTE DE 250,00M</t>
  </si>
  <si>
    <t>03.040.0004-A</t>
  </si>
  <si>
    <t>03.040.0005-0</t>
  </si>
  <si>
    <t>ESCAVACAO,CARGA E TRANSPORTE DE MATERIAL DE 1ªCATEGORIA,UTILIZANDO MOTO-ESCAVO-TRANSPORTADOR,TRATOR(PUSHER) E MOTONIVELADORA,ADMITINDO UMA DISTANCIA MEDIA DE TRANSPORTE DE 300,00M</t>
  </si>
  <si>
    <t>03.040.0005-A</t>
  </si>
  <si>
    <t>03.040.0006-0</t>
  </si>
  <si>
    <t>ESCAVACAO,CARGA E TRANSPORTE DE MATERIAL DE 1ªCATEGORIA,UTILIZANDO MOTO-ESCAVO-TRANSPORTADOR,TRATOR(PUSHER) E MOTONIVELADORA,ADMITINDO UMA DISTANCIA MEDIA DE TRANSPORTE DE 350,00M</t>
  </si>
  <si>
    <t>03.040.0006-A</t>
  </si>
  <si>
    <t>03.040.0007-0</t>
  </si>
  <si>
    <t>ESCAVACAO,CARGA E TRANSPORTE DE MATERIAL DE 1ªCATEGORIA,UTILIZANDO MOTO-ESCAVO-TRANSPORTADOR,TRATOR(PUSHER) E MOTONIVELADORA,ADMITINDO UMA DISTANCIA MEDIA DE TRANSPORTE DE 400,00M</t>
  </si>
  <si>
    <t>03.040.0007-A</t>
  </si>
  <si>
    <t>03.040.0008-0</t>
  </si>
  <si>
    <t>ESCAVACAO,CARGA E TRANSPORTE DE MATERIAL DE 1ªCATEGORIA,UTILIZANDO MOTO-ESCAVO-TRANSPORTADOR,TRATOR(PUSHER) E MOTONIVELADORA,ADMITINDO UMA DISTANCIA MEDIA DE TRANSPORTE DE 450,00M</t>
  </si>
  <si>
    <t>03.040.0008-A</t>
  </si>
  <si>
    <t>03.040.0009-0</t>
  </si>
  <si>
    <t>ESCAVACAO,CARGA E TRANSPORTE DE MATERIAL DE 1ªCATEGORIA,UTILIZANDO MOTO-ESCAVO-TRANSPORTADOR,TRATOR(PUSHER) E MOTONIVELADORA,ADMITINDO UMA DISTANCIA MEDIA DE TRANSPORTE DE 500,00M</t>
  </si>
  <si>
    <t>03.040.0009-A</t>
  </si>
  <si>
    <t>03.040.0010-0</t>
  </si>
  <si>
    <t>ESCAVACAO,CARGA E TRANSPORTE DE MATERIAL DE 1ªCATEGORIA,UTILIZANDO MOTO-ESCAVO-TRANSPORTADOR,TRATOR(PUSHER) E MOTONIVELADORA,ADMITINDO UMA DISTANCIA MEDIA DE TRANSPORTE DE 550,00M</t>
  </si>
  <si>
    <t>03.040.0010-A</t>
  </si>
  <si>
    <t>03.040.0011-0</t>
  </si>
  <si>
    <t>ESCAVACAO,CARGA E TRANSPORTE DE MATERIAL DE 1ªCATEGORIA,UTILIZANDO MOTO-ESCAVO-TRANSPORTADOR,TRATOR(PUSHER) E MOTONIVELADORA,ADMITINDO UMA DISTANCIA MEDIA DE TRANSPORTE DE 600,00M</t>
  </si>
  <si>
    <t>03.040.0011-A</t>
  </si>
  <si>
    <t>03.040.0012-0</t>
  </si>
  <si>
    <t>ESCAVACAO,CARGA E TRANSPORTE DE MATERIAL DE 1ªCATEGORIA,UTILIZANDO MOTO-ESCAVO-TRANSPORTADOR,TRATOR(PUSHER) E MOTONIVELADORA,ADMITINDO UMA DISTANCIA MEDIA DE TRANSPORTE DE 650,00M</t>
  </si>
  <si>
    <t>03.040.0012-A</t>
  </si>
  <si>
    <t>03.040.0013-0</t>
  </si>
  <si>
    <t>ESCAVACAO,CARGA E TRANSPORTE DE MATERIAL DE 1ªCATEGORIA,UTILIZANDO MOTO-ESCAVO-TRANSPORTADOR,TRATOR(PUSHER) E MOTONIVELADORA,ADMITINDO UMA DISTANCIA MEDIA DE TRANSPORTE DE 700,00M</t>
  </si>
  <si>
    <t>03.040.0013-A</t>
  </si>
  <si>
    <t>03.040.0014-0</t>
  </si>
  <si>
    <t>ESCAVACAO,CARGA E TRANSPORTE DE MATERIAL DE 1ªCATEGORIA,UTILIZANDO MOTO-ESCAVO-TRANSPORTADOR,TRATOR(PUSHER) E MOTONIVELADORA,ADMITINDO UMA DISTANCIA MEDIA DE TRANSPORTE DE 750,OOM</t>
  </si>
  <si>
    <t>03.040.0014-A</t>
  </si>
  <si>
    <t>03.040.0015-0</t>
  </si>
  <si>
    <t>ESCAVACAO,CARGA E TRANSPORTE DE MATERIAL DE 1ªCATEGORIA,UTILIZANDO MOTO-ESCAVO-TRANSPORTADOR,TRATOR(PUSHER) E MOTONIVELADORA,ADMITINDO UMA DISTANCIA MEDIA DE TRANSPORTE DE 800,00M</t>
  </si>
  <si>
    <t>03.040.0015-A</t>
  </si>
  <si>
    <t>03.040.0016-0</t>
  </si>
  <si>
    <t>ESCAVACAO,CARGA E TRANSPORTE DE MATERIAL DE 1ªCATEGORIA,UTILIZANDO MOTO-ESCAVO-TRANSPORTADOR,TRATOR(PUSHER) E MOTONIVELADORA,ADMITINDO UMA DISTANCIA MEDIA DE TRANSPORTE DE 850,00M</t>
  </si>
  <si>
    <t>03.040.0016-A</t>
  </si>
  <si>
    <t>03.040.0017-0</t>
  </si>
  <si>
    <t>ESCAVACAO,CARGA E TRANSPORTE DE MATERIAL DE 1ªCATEGORIA,UTILIZANDO MOTO-ESCAVO-TRANSPORTADOR,TRATOR(PUSHER) E MOTONIVELADORA,ADMITINDO UMA DISTANCIA MEDIA DE TRANSPORTE DE 900,00M</t>
  </si>
  <si>
    <t>03.040.0017-A</t>
  </si>
  <si>
    <t>03.040.0018-0</t>
  </si>
  <si>
    <t>ESCAVACAO,CARGA E TRANSPORTE DE MATERIAL DE 1ªCATEGORIA,UTILIZANDO MOTO-ESCAVO-TRANSPORTADOR,TRATOR(PUSHER) E MOTONIVELADORA,ADMITINDO UMA DISTANCIA MEDIA DE TRANSPORTE DE 950,00M</t>
  </si>
  <si>
    <t>03.040.0018-A</t>
  </si>
  <si>
    <t>03.040.0019-0</t>
  </si>
  <si>
    <t>ESCAVACAO,CARGA E TRANSPORTE DE MATERIAL DE 1ªCATEGORIA,UTILIZANDO MOTO-ESCAVO-TRANSPORTADOR,TRATOR(PUSHER) E MOTONIVELADORA,ADMITINDO UMA DISTANCIA MEDIA DE TRANSPORTE DE 1000,00M</t>
  </si>
  <si>
    <t>03.040.0019-A</t>
  </si>
  <si>
    <t>03.040.0020-0</t>
  </si>
  <si>
    <t>ESCAVACAO,CARGA E TRANSPORTE DE MATERIAL DE 1ªCATEGORIA,UTILIZANDO MOTO-ESCAVO-TRANSPORTADOR,TRATOR(PUSHER) E MOTONIVELADORA,ADMITINDO UMA DISTANCIA MEDIA DE TRANSPORTE DE 1050,00M</t>
  </si>
  <si>
    <t>03.040.0020-A</t>
  </si>
  <si>
    <t>03.040.0021-0</t>
  </si>
  <si>
    <t>ESCAVACAO,CARGA E TRANSPORTE DE MATERIAL DE 1ªCATEGORIA,UTILIZANDO MOTO-ESCAVO-TRANSPORTADOR,TRATOR(PUSHER) E MOTONIVELADORA,ADMITINDO UMA DISTANCIA MEDIA DE TRANSPORTE DE 1100,00M</t>
  </si>
  <si>
    <t>03.040.0021-A</t>
  </si>
  <si>
    <t>03.040.0022-0</t>
  </si>
  <si>
    <t>ESCAVACAO,CARGA E TRANSPORTE DE MATERIAL DE 1ªCATEGORIA,UTILIZANDO MOTO-ESCAVO-TRANSPORTADOR,TRATOR(PUSHER) E MOTONIVELADORA,ADMITINDO UMA DISTANCIA MEDIA DE TRANSPORTE DE 1150,00M</t>
  </si>
  <si>
    <t>03.040.0022-A</t>
  </si>
  <si>
    <t>03.040.0023-0</t>
  </si>
  <si>
    <t>ESCAVACAO,CARGA E TRANSPORTE DE MATERIAL DE 1ªCATEGORIA,UTILIZANDO MOTO-ESCAVO-TRANSPORTADOR,TRATOR(PUSHER) E MOTONIVELADORA,ADMITINDO UMA DISTANCIA MEDIA DE TRANSPORTE DE 1200,00M</t>
  </si>
  <si>
    <t>03.040.0023-A</t>
  </si>
  <si>
    <t>03.040.0024-0</t>
  </si>
  <si>
    <t>ESCAVACAO,CARGA E TRANSPORTE DE MATERIAL DE 2ªCATEGORIA,UTILIZANDO MOTO-ESCAVO-TRANSPORTADOR,TRATOR(PUSHER),MOTONIVELADORA E TRATOR COM ESCARIFICADOR,ADMITINDO UMA DISTANCIA MEDIADE TRANSPORTE DE 100,00M</t>
  </si>
  <si>
    <t>03.040.0024-A</t>
  </si>
  <si>
    <t>03.040.0025-0</t>
  </si>
  <si>
    <t>ESCAVACAO,CARGA E TRANSPORTE DE MATERIAL DE 2ªCATEGORIA,UTILIZANDO MOTO-ESCAVO-TRANSPORTADOR,TRATOR(PUSHER),MOTONIVELADORA E TRATOR COM ESCARIFICADOR,ADMITINDO UMA DISTANCIA MEDIADE TRANSPORTE DE 150,00M</t>
  </si>
  <si>
    <t>03.040.0025-A</t>
  </si>
  <si>
    <t>03.040.0026-0</t>
  </si>
  <si>
    <t>ESCAVACAO,CARGA E TRANSPORTE DE MATERIAL DE 2ªCATEGORIA,UTILIZANDO MOTO-ESCAVO-TRANSPORTADOR,TRATOR(PUSHER),MOTONIVELADORA E TRATOR COM ESCARIFICADOR,ADMITINDO UMA DISTANCIA MEDIADE TRANSPORTE DE 200,00M</t>
  </si>
  <si>
    <t>03.040.0026-A</t>
  </si>
  <si>
    <t>03.040.0027-0</t>
  </si>
  <si>
    <t>ESCAVACAO,CARGA E TRANSPORTE DE MATERIAL DE 2ªCATEGORIA,UTILIZANDO MOTO-ESCAVO-TRANSPORTADOR,TRATOR(PUSHER),MOTONIVELADORA E TRATOR COM ESCARIFICADOR,ADMITINDO UMA DISTANCIA MEDIADE TRANSPORTE DE 250,00M</t>
  </si>
  <si>
    <t>03.040.0027-A</t>
  </si>
  <si>
    <t>03.040.0028-0</t>
  </si>
  <si>
    <t>ESCAVACAO,CARGA E TRANSPORTE DE MATERIAL DE 2ªCATEGORIA,UTILIZANDO MOTO-ESCAVO-TRANSPORTADOR,TRATOR(PUSHER),MOTONIVELADORA E TRATOR COM ESCARIFICADOR,ADMITINDO UMA DISTANCIA MEDIADE TRANSPORTE DE 300,00M</t>
  </si>
  <si>
    <t>03.040.0028-A</t>
  </si>
  <si>
    <t>03.040.0029-0</t>
  </si>
  <si>
    <t>ESCAVACAO,CARGA E TRANSPORTE DE MATERIAL DE 2ªCATEGORIA,UTILIZANDO MOTO-ESCAVO-TRANSPORTADOR,TRATOR(PUSHER),MOTONIVELADORA E TRATOR COM ESCARIFICADOR,ADMITINDO UMA DISTANCIA MEDIADE TRANSPORTE DE 350,00M</t>
  </si>
  <si>
    <t>03.040.0029-A</t>
  </si>
  <si>
    <t>03.040.0030-0</t>
  </si>
  <si>
    <t>ESCAVACAO,CARGA E TRANSPORTE DE MATERIAL DE 2ªCATEGORIA,UTILIZANDO MOTO-ESCAVO-TRANSPORTADOR,TRATOR(PUSHER),MOTONIVELADORA E TARTOR COM ESCARIFICADOR,ADMITINDO UMA DISTANCIA MEDIADE TRANSPORTE DE 400,00M</t>
  </si>
  <si>
    <t>03.040.0030-A</t>
  </si>
  <si>
    <t>03.040.0031-0</t>
  </si>
  <si>
    <t>ESCAVACAO,CARGA E TRANSPORTE DE MATERIAL DE 2ªCATEGORIA,UTILIZANDO MOTO-ESCAVO-TRANSPORTADOR,TRATOR(PUSHER),MOTONIVELADORA E TRATOR COM ESCARIFICADOR,ADMITINDO UMA DISTANCIA MEDIADE TRANSPORTE DE 450,00M</t>
  </si>
  <si>
    <t>03.040.0031-A</t>
  </si>
  <si>
    <t>03.040.0032-0</t>
  </si>
  <si>
    <t>ESCAVACAO,CARGA E TRANSPORTE DE MATERIAL DE 2ªCATEGORIA,UTILIZANDO MOTO-ESCAVO-TRANSPORTADOR,TRATOR(PUSHER),MOTONIVELADORA E TRATOR COM ESCARIFICADOR,ADMITINDO UMA DISTANCIA MEDIADE TRANSPORTE DE 500,00M</t>
  </si>
  <si>
    <t>03.040.0032-A</t>
  </si>
  <si>
    <t>03.040.0033-0</t>
  </si>
  <si>
    <t>ESCAVACAO,CARGA E TRANSPORTE DE MATERIAL DE 2ªCATEGORIA,UTILIZANDO MOTO-ESCAVO-TRANSPORTADOR,TRATOR(PUSHER),MOTONIVELADORA E TRATOR COM ESCARIFICADOR,ADMITINDO UMA DISTANCIA MEDIADE TRANSPORTE DE 550,00M</t>
  </si>
  <si>
    <t>03.040.0033-A</t>
  </si>
  <si>
    <t>03.040.0034-0</t>
  </si>
  <si>
    <t>ESCAVACAO,CARGA E TRANSPORTE DE MATERIAL DE 2ªCATEGORIA,UTILIZANDO MOTO-ESCAVO-TRAMSPORTADOR,TRATOR(PUSHER),MOTONIVELADORA E TRATOR COM ESCARIFICADOR,ADMITINDO UMA DISTANCIA MEDIADE TRANSPORTE DE 600,00M</t>
  </si>
  <si>
    <t>03.040.0034-A</t>
  </si>
  <si>
    <t>03.040.0035-0</t>
  </si>
  <si>
    <t>ESCAVACAO,CARGA E TRANSPORTE DE MATERIAL DE 2ªCATEGORIA,UTILIZANDO MOTO-ESCAVO-TRANSPORTADOR,TRATOR(PUSHER),MOTONIVELADORA E TRATOR COM ESCARIFICADOR,ADMITINDO UMA DISTANCIA MEDIADE TRANSPORTE DE 650,00M</t>
  </si>
  <si>
    <t>03.040.0035-A</t>
  </si>
  <si>
    <t>03.040.0036-0</t>
  </si>
  <si>
    <t>ESCAVACAO,CARGA E TRANSPORTE DE MATERIAL DE 2ªCATEGORIA,UTILIZANDO MOTO-ESCAVO-TRANSPORTADOR,TRATOR(PUSHER),MOTONIVELADORA E TRATOR COM ESCARIFICADOR,ADMITINDO UMA DISTANCIA MEDIADE TRANSPORTE DE 700,00M</t>
  </si>
  <si>
    <t>03.040.0036-A</t>
  </si>
  <si>
    <t>03.040.0037-0</t>
  </si>
  <si>
    <t>ESCAVACAO,CARGA E TRANSPORTE DE MATERIAL DE 2ªCATEGORIA,UTILIZANDO MOTO-ESCAVO-TRANSPORTADOR,TRATOR(PUSHER),MOTONIVELADORA E TRATOR COM ESCARIFICADOR,ADMITINDO UMA DISTANCIA MEDIADE TRANSPORTE DE 750,00M</t>
  </si>
  <si>
    <t>03.040.0037-A</t>
  </si>
  <si>
    <t>03.040.0038-0</t>
  </si>
  <si>
    <t>ESCAVACAO,CARGA E TRANSPORTE DE MATERIAL DE 2ªCATEGORIA,UTILIZANDO MOTO-ESCAVO-TRANSPORTADOR,TRATOR(PUSHER),MOTONIVELADORA E TRATOR COM ESCARIFICADOR,ADMITINDO UMA DISTANCIA MEDIADE TRANSPORTE DE 800,00M</t>
  </si>
  <si>
    <t>03.040.0038-A</t>
  </si>
  <si>
    <t>03.040.0039-0</t>
  </si>
  <si>
    <t>ESCAVACAO,CARGA E TRANSPORTE DE MATERIAL DE 2ªCATEGORIA,UTILIZANDO MOTO-ESCAVO-TRANSPORTADOR,TRATOR(PUSHER),MOTONIVELADORA E TRATOR COM ESCARIFICADOR,ADMITINDO UMA DISTANCIA MEDIADE TRANSPORTE DE 850,00M</t>
  </si>
  <si>
    <t>03.040.0039-A</t>
  </si>
  <si>
    <t>03.040.0040-0</t>
  </si>
  <si>
    <t>ESCAVACAO,CARGA E TRANSPORTE DE MATERIAL DE 2ªCATEGORIA,UTILIZANDO MOTO-ESCAVO-TRANSPORTADOR,TRATOR(PUSHER),MOTONIVELADORA E TRATOR COM ESCARIFICADOR,ADMITINDO UMA DISTANCIA MEDIADE TRANSPORTE DE 900,00M</t>
  </si>
  <si>
    <t>03.040.0040-A</t>
  </si>
  <si>
    <t>03.040.0041-0</t>
  </si>
  <si>
    <t>ESCAVACAO,CARGA E TRANSPORTE DE MATERIAL DE 2ªCATEGORIA,UTILIZANDO MOTO-ESCAVO-TRANSPORTADOR,TRATOR(PUSHER),MOTONIVELADORA E TRATOR COM ESCARIFICADOR,ADMITINDO UMA DISTANCIA MEDIADE TRANSPORTE DE 950,00M</t>
  </si>
  <si>
    <t>03.040.0041-A</t>
  </si>
  <si>
    <t>03.040.0042-0</t>
  </si>
  <si>
    <t>ESCAVACAO,CARGA E TRANSPORTE DE MATERIAL DE 2ªCATEGORIA,UTILIZANDO MOTO-ESCAVO-TRANSPORTADOR,TRATOR(PUSHER),MOTONIVELADORA E TRATOR COM ESCARIFICADOR,ADMITINDO UMA DISTANCIA MEDIADE TRANSPORTE DE 1000,00M</t>
  </si>
  <si>
    <t>03.040.0042-A</t>
  </si>
  <si>
    <t>03.040.0043-0</t>
  </si>
  <si>
    <t>ESCAVACAO,CARGA E TRANSPORTE DE MATERIAL DE 2ªCATEGORIA,UTILIZANDO MOTO-ESCAVO-TRANSPORTADOR,TRATOR(PUSHER),MOTONIVELADORA E TRATOR COM ESCARIFICADOR,ADMITINDO UMA DISTANCIA MEDIADE TRANSPORTE DE 1050,00M</t>
  </si>
  <si>
    <t>03.040.0043-A</t>
  </si>
  <si>
    <t>03.040.0044-0</t>
  </si>
  <si>
    <t>ESCAVACAO,CARGA E TRANSPORTE DE MATERIAL DE 2ªCATEGORIA,UTILIZANDO MOTO-ESCAVO-TRANSPORTADOR,TRATOR(PUSHER),MOTONIVELADORA E TRATOR COM ESCARIFICADOR,ADMITINDO UMA DISTANCIA MEDIADE TRANSPORTE DE 1100,00M</t>
  </si>
  <si>
    <t>03.040.0044-A</t>
  </si>
  <si>
    <t>03.040.0045-0</t>
  </si>
  <si>
    <t>ESCAVACAO,CARGA E TRANSPORTE DE MATERIAL DE 2ªCATEGORIA,UTILIZANDO MOTO-ESCAVO-TRANSPORTADOR,TRATOR(PUSHER),MOTONIVELADORA E TRATOR COM ESCARIFICADOR,ADMITINDO UMA DISTANCIA MEDIADE TRANSPORTE DE 1150,00M</t>
  </si>
  <si>
    <t>03.040.0045-A</t>
  </si>
  <si>
    <t>03.040.0046-0</t>
  </si>
  <si>
    <t>ESCAVACAO,CARGA E TRANSPORTE DE MATERIAL DE 2ªCATEGORIA,UTILIZANDO MOTO-ESCAVO-TRANSPORTADOR,TRATOR(PUSHER),MOTONIVELADORA E TRATOR COM ESCARIFICADOR,ADMITINDO UMA DISTANCIA MEDIADE TRANSPORTE DE 1200,00M</t>
  </si>
  <si>
    <t>03.040.0046-A</t>
  </si>
  <si>
    <t>04.005.0003-0</t>
  </si>
  <si>
    <t>TRANSPORTE DE CARGA DE QUALQUER NATUREZA,EXCLUSIVE AS DESPESAS DE CARGA E DESCARGA,TANTO DE ESPERA DO CAMINHAO COMO DO SERVENTE OU EQUIPAMENTO AUXILIAR,A VELOCIDADE MEDIA DE 50KM/H,EM CAMINHAO DE CARROCERIA FIXA A OLEO DIESEL,COM CAPACIDADEUTIL DE 7,5T</t>
  </si>
  <si>
    <t>T X KM</t>
  </si>
  <si>
    <t>04.005.0003-A</t>
  </si>
  <si>
    <t>04.005.0004-0</t>
  </si>
  <si>
    <t>TRANSPORTE DE CARGA DE QUALQUER NATUREZA,EXCLUSIVE AS DESPESAS DE CARGA E DESCARGA,TANTO DE ESPERA DO CAMINHAO COMO DO SERVENTE OU EQUIPAMENTO AUXILIAR,A VELOCIDADE MEDIA DE 40KM/H,EM CAMINHAO DE CARROCERIA FIXA A OLEO DIESEL,COM CAPACIDADEUTIL DE 7,5T</t>
  </si>
  <si>
    <t>04.005.0004-A</t>
  </si>
  <si>
    <t>04.005.0005-0</t>
  </si>
  <si>
    <t>TRANSPORTE DE CARGA DE QUALQUER NATUREZA,EXCLUSIVE AS DESPESAS DE CARGA E DESCARGA,TANTO DE ESPERA DO CAMINHAO COMO DO SERVENTE OU EQUIPAMENTO AUXILIAR,A VELOCIDADE MEDIA DE 35KM/H,EM CAMINHAO DE CARROCERIA FIXA A OLEO DIESEL,COM CAPACIDADEUTIL DE 7,5T</t>
  </si>
  <si>
    <t>04.005.0005-A</t>
  </si>
  <si>
    <t>04.005.0006-1</t>
  </si>
  <si>
    <t>TRANSPORTE DE CARGA DE QUALQUER NATUREZA,EXCLUSIVE AS DESPESAS DE CARGA E DESCARGA,TANTO DE ESPERA DO CAMINHAO COMO DO SERVENTE OU EQUIPAMENTO AUXILIAR,A VELOCIDADE MEDIA DE 30KM/H,EM CAMINHAO DE CARROCERIA FIXA A OLEO DIESEL,COM CAPACIDADEUTIL DE 7,5T</t>
  </si>
  <si>
    <t>04.005.0006-B</t>
  </si>
  <si>
    <t>04.005.0007-0</t>
  </si>
  <si>
    <t>TRANSPORTE DE CARGA DE QUALQUER NATUREZA,EXCLUSIVE AS DESPESAS DE CARGA E DESCARGA,TANTO DE ESPERA DO CAMINHAO COMO DO SERVENTE OU EQUIPAMENTO AUXILIAR,A VELOCIDADE MEDIA DE 25KM/H,EM CAMINHAO DE CARROCEIRA FIXA A OLEO DIESEL,COM CAPACIDADEUTIL DE 7,5T</t>
  </si>
  <si>
    <t>04.005.0007-A</t>
  </si>
  <si>
    <t>04.005.0011-0</t>
  </si>
  <si>
    <t>TRANSPORTE DE CARGA DE QUALQUER NATUREZA,EXCLUSIVE AS DESPESAS DE CARGA E DESCARGA,TANTO DE ESPERA DO CAMINHAO COMO DO SERVENTE OU EQUIPAMENTO AUXILIAR,A VELOCIDADE MEDIA DE 20KM/H,EM CAMINHAO DE CARROCERIA FIXA A OLEO DIESEL,COM CAPACIDADEUTIL DE 7,5T</t>
  </si>
  <si>
    <t>04.005.0011-A</t>
  </si>
  <si>
    <t>04.005.0012-1</t>
  </si>
  <si>
    <t>TRANSPORTE DE CARGA DE QUALQUER NATUREZA,EXCLUSIVE AS DESPESAS DE CARGA E DESCARGA,TANTO DE ESPERA DO CAMINHAO COMO DO SERVENTE OU EQUIPAMENTO AUXILIAR,A VELOCIDADE MEDIA DE 15KM/H,EM CAMINHAO DE CARROCERIA FIXA A OLEO DIESEL,COM CAPACIDADEUTIL DE 7,5T</t>
  </si>
  <si>
    <t>04.005.0012-B</t>
  </si>
  <si>
    <t>04.005.0013-0</t>
  </si>
  <si>
    <t>TRANSPORTE DE CARGA DE QUALQUER NATUREZA,EXCLUSIVE AS DESPESAS DE CARGA E DESCARGA,TANTO DE ESPERA DO CAMINHAO COMO DO SERVENTE OU EQUIPAMENTO AUXILIAR,A VELOCIDADE MEDIA DE 10KM/H,EM CAMINHAO DE CARROCERIA FIXA A OLEO DIESEL,COM CAPACIDADEUTIL DE 7,5T</t>
  </si>
  <si>
    <t>04.005.0013-A</t>
  </si>
  <si>
    <t>04.005.0014-0</t>
  </si>
  <si>
    <t>TRANSPORTE DE CARGA DE QUALQUER NATUREZA,EXCLUSIVE AS DESPESAS DE CARGA E DESCARGA,TANTO DE ESPERA DO CAMINHAO COMO DO SERVENTE OU EQUIPAMENTO AUXILIAR,A VELOCIDADE MEDIA DE 5KM/H,EM CAMINHAO DE CARROCERIA FIXA A OLEO DIESEL,COM CAPACIDADEUTIL DE 7,5T</t>
  </si>
  <si>
    <t>04.005.0014-A</t>
  </si>
  <si>
    <t>04.005.0015-0</t>
  </si>
  <si>
    <t>TRANSPORTE DE CARGA DE QUALQUER NATUREZA,EXCLUSIVE AS DESPESAS DE CARGA E DESCARGA,TANTO DE ESPERA DO CAMINHAO COMO DO SERVENTE OU EQUIPAMENTO AUXILIAR,A VELOCIDADE MEDIA DE 50KM/H,EM CAMINHAO TRUCADO DE CARROCERIA FIXA A OLEO DIESEL,COM CAPACIDADE UTIL DE 12T</t>
  </si>
  <si>
    <t>04.005.0015-A</t>
  </si>
  <si>
    <t>04.005.0016-0</t>
  </si>
  <si>
    <t>TRANSPORTE DE CARGA DE QUALQUER NATUREZA,EXCLUSIVE AS DESPESAS DE CARGA E DESCARGA,TANTO DE ESPERA DO CAMINHAO COMO DO SERVENTE OU EQUIPAMENTO AUXILIAR,A VELOCIDADE MEDIA DE 40KM/H,EM CAMINHAO TRUCADO DE CARROCERIA FIXA A OLEO DIESEL,COM CAPACIDADE UTIL DE 12T</t>
  </si>
  <si>
    <t>04.005.0016-A</t>
  </si>
  <si>
    <t>04.005.0017-0</t>
  </si>
  <si>
    <t>TRANSPORTE DE CARGA DE QUALQUER NATUREZA,EXCLUSIVE AS DESPESAS DE CARGA E DESCARGA,TANTO DE ESPERA DO CAMINHAO COMO DO SERVENTE OU EQUIPAMENTO AUXILIAR,A VELOCIDADE MEDIA DE 35KM/H,EM CAMINHAO TRUCADO DE CARROCERIA FIXA A OLEO DIESEL,COM CAPACIDADE UTIL DE 12T</t>
  </si>
  <si>
    <t>04.005.0017-A</t>
  </si>
  <si>
    <t>04.005.0018-0</t>
  </si>
  <si>
    <t>TRANSPORTE DE CARGA DE QUALQUER NATUREZA,EXCLUSIVE AS DESPESAS DE CARGA E DESCARGA,TANTO DE ESPERA DO CAMINHAO COMO DO SERVENTE OU EQUIPAMENTO AUXILIAR,A VELOCIDADE MEDIA DE 30KM/H,EM CAMINHAO TRUCADO DE CARROCERIA FIXA A OLEO DIESEL,COM CAPACIDADE UTIL DE 12T</t>
  </si>
  <si>
    <t>04.005.0018-A</t>
  </si>
  <si>
    <t>04.005.0019-0</t>
  </si>
  <si>
    <t>TRANSPORTE DE CARGA DE QUALQUER NATUREZA,EXCLUSIVE AS DESPESAS DE CARGA E DESCARGA,TANTO DE ESPERA DO CAMINHAO COMO DO SERVENTE OU EQUIPAMENTO AUXILIAR,A VELOCIDADE MEDIA DE 25KM/H,EM CAMINHAO TRUCADO DE CARROCERIA FIXA A OLEO DIESEL,COM CAPACIDADE UTIL DE 12T</t>
  </si>
  <si>
    <t>04.005.0019-A</t>
  </si>
  <si>
    <t>04.005.0020-0</t>
  </si>
  <si>
    <t>TRANSPORTE DE CARGA DE QUALQUER NATUREZA,EXCLUSIVE AS DESPESAS DE CARGA E DESCARGA,TANTO DE ESPERA DO CAMINHAO COMO DO SERVENTE OU EQUIPAMENTO AUXILIAR,A VELOCIDADE MEDIA DE 20KM/H,EM CAMINHAO TRUCADO DE CARROCERIA FIXA A OLEO DIESEL,COM CAPACIDADE UTIL DE 12T</t>
  </si>
  <si>
    <t>04.005.0020-A</t>
  </si>
  <si>
    <t>04.005.0021-0</t>
  </si>
  <si>
    <t>TRANSPORTE DE CARGA DE QUALQUER NATUREZA,EXCLUSIVE AS DESPESAS DE CARGA E DESCARGA,TANTO DE ESPERA DO CAMINHAO COMO DO SERVENTE OU EQUIPAMENTO AUXILIAR,A VELOCIDADE MEDIA DE 15KM/H,EM CAMINHAO TRUCADO DE CARROCERIA FIXA A OLEO DIESEL,COM CAPACIDADE UTIL DE 12T</t>
  </si>
  <si>
    <t>04.005.0021-A</t>
  </si>
  <si>
    <t>04.005.0022-0</t>
  </si>
  <si>
    <t>TRANSPORTE DE CARGA DE QUALQUER NATUREZA,EXCLUSIVE AS DESPESAS DE CARGA E DESCARGA,TANTO DE ESPERA DO CAMINHAO COMO DO SERVENTE OU EQUIPAMENTO AUXILIAR,A VELOCIDADE MEDIA DE 10KM/H,EM CAMINHAO TRUCADO DE CARROCERIA FIXA A OLEO DIESEL,COM CAPACIDADE UTIL DE 12T</t>
  </si>
  <si>
    <t>04.005.0022-A</t>
  </si>
  <si>
    <t>04.005.0023-0</t>
  </si>
  <si>
    <t>TRANSPORTE DE CARGA DE QUALQUER NATUREZA,EXCLUSIVE AS DESPESAS DE CARGA E DESCARGA,TANTO DE ESPERA DO CAMINHAO COMO DO SERVENTE OU EQUIPAMENTO AUXILIAR,A VELOCIDADE MEDIA DE 5KM/H,EM CAMINHAO TRUCADO DE CARROCERIA FIXA A OLEO DIESEL,COM CAPACIDADE UTIL DE 12T</t>
  </si>
  <si>
    <t>04.005.0023-A</t>
  </si>
  <si>
    <t>04.005.0100-0</t>
  </si>
  <si>
    <t>TRANSPORTE DE CARGA DE QUALQUER NATUREZA,EXCLUSIVE AS DESPESAS DE CARGA E DESCARGA,TANTO DE ESPERA DO CAMINHAO COMO DO SERVENTE OU EQUIPAMENTO AUXILIAR,A VELOCIDADE MEDIA DE 50KM/H,EM CAMINHAO DE CARROCERIA FIXA A OLEO DIESEL,COM CAPACIDADEUTIL DE 7,5T,CONSIDERANDO O CAMINHAO EQUIPADO COM GUINDAUTODE 3,5T</t>
  </si>
  <si>
    <t>04.005.0100-A</t>
  </si>
  <si>
    <t>04.005.0101-0</t>
  </si>
  <si>
    <t>TRANSPORTE DE CARGA DE QUALQUER NATUREZA,EXCLUSIVE AS DESPESAS DE CARGA E DESCARGA,TANTO DE ESPERA DO CAMINHAO COMO DO SERVENTE OU EQUIPAMENTO AUXILIAR,A VELOCIDADE MEDIA DE 40KM/H,EM CAMINHAO DE CARROCERIA FIXA A OLEO DIESEL,COM CAPACIDADEUTIL DE 7,5T,CONSIDERANDO O CAMINHAO EQUIPADO COM GUINDAUTODE 3,5T</t>
  </si>
  <si>
    <t>04.005.0101-A</t>
  </si>
  <si>
    <t>04.005.0102-0</t>
  </si>
  <si>
    <t>TRANSPORTE DE CARGA DE QUALQUER NATUREZA,EXCLUSIVE AS DESPESAS DE CARGA E DESCARGA,TANTO DE ESPERA DO CAMINHAO COMO DO SERVENTE OU EQUIPAMENTO AUXILIAR,A VELOCIDADE MEDIA DE 35KM/H,EM CAMINHAO DE CARROCERIA FIXA A OLEO DIESEL,COM CAPACIDADEUTIL DE 7,5T,CONSIDERANDO O CAMINHAO EQUIPADO COM GUINDAUTODE 3,5T</t>
  </si>
  <si>
    <t>04.005.0102-A</t>
  </si>
  <si>
    <t>04.005.0103-0</t>
  </si>
  <si>
    <t>TRANSPORTE DE CARGA DE QUALQUER NATUREZA,EXCLUSIVE AS DESPESAS DE CARGA E DESCARGA,TANTO DE ESPERA DO CAMINHAO COMO DO SERVENTE OU EQUIPAMENTO AUXILIAR,A VELOCIDADE MEDIA DE 30KM/H,EM CAMINHAO DE CARROCERIA FIXA A OLEO DIESEL,COM CAPACIDADEUTIL DE 7,5T,CONSIDERANDO O CAMINHAO EQUIPADO COM GUINDAUTODE 3,5T</t>
  </si>
  <si>
    <t>04.005.0103-A</t>
  </si>
  <si>
    <t>04.005.0104-0</t>
  </si>
  <si>
    <t>TRANSPORTE DE CARGA DE QUALQUER NATUREZA,EXCLUSIVE AS DESPESAS DE CARGA E DESCARGA,TANTO DE ESPERA DO CAMINHAO COMO DO SERVENTE OU EQUIPAMENTO AUXILIAR,A VELOCIDADE MEDIA DE 25KM/H,EM CAMINHAO DE CARROCERIA FIXA A OLEO DIESEL,COM CAPACIDADEUTIL DE 7,5T,CONSIDERANDO O CAMINHAO EQUIPADO COM GUINDAUTODE 3,5T</t>
  </si>
  <si>
    <t>04.005.0104-A</t>
  </si>
  <si>
    <t>04.005.0105-0</t>
  </si>
  <si>
    <t>TRANSPORTE DE CARGA DE QUALQUER NATUREZA,EXCLUSIVE AS DESPESAS DE CARGA E DESCARGA,TANTO DE ESPERA DO CAMINHAO COMO DO SERVENTE OU EQUIPAMENTO AUXILIAR,A VELOCIDADE MEDIA DE 20KM/H,EM CAMINHAO DE CARROCERIA FIXA A OLEO DIESEL,COM CAPACIDADEUTIL DE 7,5T,CONSIDERANDO O CAMINHAO EQUIPADO COM GUINDAUTODE 3,5T</t>
  </si>
  <si>
    <t>04.005.0105-A</t>
  </si>
  <si>
    <t>04.005.0106-0</t>
  </si>
  <si>
    <t>TRANSPORTE DE CARGA DE QUALQUER NATUREZA,EXCLUSIVE AS DESPESAS DE CARGA E DESCARGA,TANTO DE ESPERA DO CAMINHAO COMO DO SERVENTE OU EQUIPAMENTO AUXILIAR,A VELOCIDADE MEDIA DE 15KM/H,EM CAMINHAO DE CARROCERIA FIXA A OLEO DIESEL,COM CAPACIDADEUTIL DE 7,5T,CONSIDERANDO O CAMINHAO EQUIPADO COM GUINDAUTODE 3,5T</t>
  </si>
  <si>
    <t>04.005.0106-A</t>
  </si>
  <si>
    <t>04.005.0107-0</t>
  </si>
  <si>
    <t>TRANSPORTE DE CARGA DE QUALQUER NATUREZA,EXCLUSIVE AS DESPESAS DE CARGA E DESCARGA,TANTO DE ESPERA DO CAMINHAO COMO DO SERVENTE OU EQUIPAMENTO AUXILIAR,A VELOCIDADE MEDIA DE 10KM/H,EM CAMINHAO DE CARROCERIA FIXA A OLEO DIESEL,COM CAPACIDADEUTIL DE 7,5T,CONSIDERANDO O CAMINHAO EQUIPADO COM GUINDAUTODE 3,5T</t>
  </si>
  <si>
    <t>04.005.0107-A</t>
  </si>
  <si>
    <t>04.005.0108-0</t>
  </si>
  <si>
    <t>TRANSPORTE DE CARGA DE QUALQUER NATUREZA,EXCLUSIVE AS DESPESAS DE CARGA E DESCARGA,TANTO DE ESPERA DO CAMINHAO COMO DO SERVENTE OU EQUIPAMENTO AUXILIAR,A VELOCIDADE MEDIA DE 5KM/H,EM CAMINHAO DE CARROCERIA FIXA A OLEO DIESEL,COM CAPACIDADEUTIL DE 7,5T,CONSIDERANDO O CAMINHAO EQUIPADO COM GUINDAUTODE 3,5T</t>
  </si>
  <si>
    <t>04.005.0108-A</t>
  </si>
  <si>
    <t>04.005.0120-0</t>
  </si>
  <si>
    <t>TRANSPORTE DE CARGA DE QUALQUER NATUREZA,EXCLUSIVE AS DESPESAS DE CARGA E DESCARGA,TANTO DE ESPERA DO CAMINHAO COMO DO SERVENTE OU EQUIPAMENTO AUXILIAR,A VELOCIDADE MEDIA DE 50KM/H,EM CAMINHAO BASCULANTE A OLEO DIESEL,COM CAPACIDADE UTIL DE8T</t>
  </si>
  <si>
    <t>04.005.0120-A</t>
  </si>
  <si>
    <t>04.005.0121-0</t>
  </si>
  <si>
    <t>TRANSPORTE DE CARGA DE QUALQUER NATUREZA,EXCLUSIVE AS DESPESAS DE CARGA E DESCARGA,TANTO DE ESPERA DO CAMINHAO COMO DO SERVENTE OU EQUIPAMENTO AUXILIAR,A VELOCIDADE MEDIA DE 40KM/H,EM CAMINHAO BASCULANTE A OLEO DIESEL,COM CAPACIDADE UTIL DE8T</t>
  </si>
  <si>
    <t>04.005.0121-A</t>
  </si>
  <si>
    <t>04.005.0122-0</t>
  </si>
  <si>
    <t>TRANSPORTE DE CARGA DE QUALQUER NATUREZA,EXCLUSIVE AS DESPESAS DE CARGA E DESCARGA,TANTO DE ESPERA DO CAMINHAO COMO DO SERVENTE OU EQUIPAMENTO AUXILIAR,A VELOCIDADE MEDIA DE 35KM/H,EM CAMINHAO BASCULANTE A OLEO DIESEL,COM CAPACIDADE UTIL DE8T</t>
  </si>
  <si>
    <t>04.005.0122-A</t>
  </si>
  <si>
    <t>04.005.0123-1</t>
  </si>
  <si>
    <t>TRANSPORTE DE CARGA DE QUALQUER NATUREZA,EXCLUSIVE AS DESPESAS DE CARGA E DESCARGA,TANTO DE ESPERA DO CAMINHAO COMO DO SERVENTE OU EQUIPAMENTO AUXILIAR,A VELOCIDADE MEDIA DE 30KM/H,EM CAMINHAO BASCULANTE A OLEO DIESEL,COM CAPACIDADE UTIL DE8T</t>
  </si>
  <si>
    <t>04.005.0123-B</t>
  </si>
  <si>
    <t>04.005.0124-0</t>
  </si>
  <si>
    <t>TRANSPORTE DE CARGA DE QUALQUER NATUREZA,EXCLUSIVE AS DESPESAS DE CARGA E DESCARGA,TANTO DE ESPERA DO CAMINHAO COMO DO SERVENTE OU EQUIPAMENTO AUXILIAR,A VELOCIDADE MEDIA DE 25KM/H,EM CAMINHAO BASCULANTE A OLEO DIESEL,COM CAPACIDADE UTIL DE8T</t>
  </si>
  <si>
    <t>04.005.0124-A</t>
  </si>
  <si>
    <t>04.005.0125-0</t>
  </si>
  <si>
    <t>TRANSPORTE DE CARGA DE QUALQUER NATUREZA,EXCLUSIVE AS DESPESAS DE CARGA E DESCARGA,TANTO DE ESPERA DO CAMINHAO COMO DO SERVENTE OU EQUIPAMENTO AUXILIAR,A VELOCIDADE MEDIA DE 20KM/H,EM CAMINHAO BASCULANTE A OLEO DIESEL,COM CAPACIDADE UTIL DE8T</t>
  </si>
  <si>
    <t>04.005.0125-A</t>
  </si>
  <si>
    <t>04.005.0126-0</t>
  </si>
  <si>
    <t>TRANSPORTE DE CARGA DE QUALQUER NATUREZA,EXCLUSIVE AS DESPESAS DE CARGA E DESCARGA,TANTO DE ESPERA DO CAMINHAO COMO DO SERVENTE OU EQUIPAMENTO AUXILIAR,A VELOCIDADE MEDIA DE 15KM/H,EM CAMINHAO BASCULANTE A OLEO DIESEL,COM CAPACIDADE UTIL DE8T</t>
  </si>
  <si>
    <t>04.005.0126-A</t>
  </si>
  <si>
    <t>04.005.0127-0</t>
  </si>
  <si>
    <t>TRANSPORTE DE CARGA DE QUALQUER NATUREZA,EXCLUSIVE AS DESPESAS DE CARGA E DESCARGA,TANTO DE ESPERA DO CAMINHAO COMO DO SERVENTE OU EQUIPAMENTO AUXILIAR,A VELOCIDADE MEDIA DE 10KM/H,EM CAMINHAO BASCULANTE A OLEO DIESEL,COM CAPACIDADE UTIL DE8T</t>
  </si>
  <si>
    <t>04.005.0127-A</t>
  </si>
  <si>
    <t>04.005.0128-0</t>
  </si>
  <si>
    <t>TRANSPORTE DE CARGA DE QUALQUER NATUREZA,EXCLUSIVE AS DESPESAS DE CARGA E DESCARGA,TANTO DE ESPERA DO CAMINHAO COMO DO SERVENTE OU EQUIPAMENTO AUXILIAR,A VELOCIDADE MEDIA DE 5KM/H,EM CAMINHAO BASCULANTE A OLEO DIESEL,COM CAPACIDADE UTIL DE8T</t>
  </si>
  <si>
    <t>04.005.0128-A</t>
  </si>
  <si>
    <t>04.005.0140-0</t>
  </si>
  <si>
    <t>TRANSPORTE DE CARGA DE QUALQUER NATUREZA,EXCLUSIVE AS DESPESAS DE CARGA E DESCARGA,TANTO DE ESPERA DO CAMINHAO COMO DO SERVENTE OU EQUIPAMENTO AUXILIAR,A VELOCIDADE MEDIA DE 50KM/H,EM CAMINHAO BASCULANTE A OLEO DIESEL,COM CAPACIDADE UTIL DE12T</t>
  </si>
  <si>
    <t>04.005.0140-A</t>
  </si>
  <si>
    <t>04.005.0141-0</t>
  </si>
  <si>
    <t>TRANSPORTE DE CARGA DE QUALQUER NATUREZA,EXCLUSIVE AS DESPESAS DE CARGA E DESCARGA,TANTO DE ESPERA DO CAMINHAO COMO DO SERVENTE OU EQUIPAMENTO AUXILIAR,A VELOCIDADE MEDIA DE 40KM/H,EM CAMINHAO BASCULANTE A OLEO DIESEL,COM CAPACIDADE UTIL DE12T</t>
  </si>
  <si>
    <t>04.005.0141-A</t>
  </si>
  <si>
    <t>04.005.0142-0</t>
  </si>
  <si>
    <t>TRANSPORTE DE CARGA DE QUALQUER NATUREZA,EXCLUSIVE AS DESPESAS DE CARGA E DESCARGA,TANTO DE ESPERA DO CAMINHAO COMO DO SERVENTE OU EQUIPAMENTO AUXILIAR,A VELOCIDADE MEDIA DE 35KM/H,EM CAMINHAO BASCULANTE A OLEO DIESEL,COM CAPACIDADE UTIL DE12T</t>
  </si>
  <si>
    <t>04.005.0142-A</t>
  </si>
  <si>
    <t>04.005.0143-1</t>
  </si>
  <si>
    <t>TRANSPORTE DE CARGA DE QUALQUER NATUREZA,EXCLUSIVE AS DESPESAS DE CARGA E DESCARGA,TANTO DE ESPERA DO CAMINHAO COMO DO SERVENTE OU EQUIPAMENTO AUXILIAR,A VELOCIDADE MEDIA DE 30KM/H,EM CAMINHAO BASCULANTE A OLEO DIESEL,COM CAPACIDADE UTIL DE12T</t>
  </si>
  <si>
    <t>04.005.0143-B</t>
  </si>
  <si>
    <t>04.005.0144-0</t>
  </si>
  <si>
    <t>TRANSPORTE DE CARGA DE QUALQUER NATUREZA,EXCLUSIVE AS DESPESAS DE CARGA E DESCARGA,TANTO DE ESPERA DO CAMINHAO COMO DO SERVENTE OU EQUIPAMENTO AUXILIAR,A VELOCIDADE MEDIA DE 25KM/H,EM CAMINHAO BASCULANTE A OLEO DIESEL,COM CAPACIDADE UTIL DE12T</t>
  </si>
  <si>
    <t>04.005.0144-A</t>
  </si>
  <si>
    <t>04.005.0145-0</t>
  </si>
  <si>
    <t>TRANSPORTE DE CARGA DE QUALQUER NATUREZA,EXCLUSIVE AS DESPESAS DE CARGA E DESCARGA,TANTO DE ESPERA DO CAMINHAO COMO DO SERVENTE OU EQUIPAMENTO AUXILIAR,A VELOCIDADE MEDIA DE 20KM/H,EM CAMINHAO BASCULANTE A OLEO DIESEL,COM CAPACIDADE UTIL DE12T</t>
  </si>
  <si>
    <t>04.005.0145-A</t>
  </si>
  <si>
    <t>04.005.0146-0</t>
  </si>
  <si>
    <t>TRANSPORTE DE CARGA DE QUALQUER NATUREZA,EXCLUSIVE AS DESPESAS DE CARGA E DESCARGA,TANTO DE ESPERA DO CAMINHAO COMO DO SERVENTE OU EQUIPAMENTO AUXILIAR,A VELOCIDADE MEDIA DE 15KM/H,EM CAMINHAO BASCULANTE A OLEO DIESEL,COM CAPACIDADE UTIL DE12T</t>
  </si>
  <si>
    <t>04.005.0146-A</t>
  </si>
  <si>
    <t>04.005.0147-0</t>
  </si>
  <si>
    <t>TRANSPORTE DE CARGA DE QUALQUER NATUREZA,EXCLUSIVE AS DESPESAS DE CARGA E DESCARGA,TANTO DE ESPERA DO CAMINHAO COMO DO SERVENTE OU EQUIPAMENTO AUXILIAR,A VELOCIDADE MEDIA DE 10KM/H,EM CAMINHAO BASCULANTE A OLEO DIESEL,COM CAPACIDADE UTIL DE12T</t>
  </si>
  <si>
    <t>04.005.0147-A</t>
  </si>
  <si>
    <t>04.005.0148-0</t>
  </si>
  <si>
    <t>TRANSPORTE DE CARGA DE QUALQUER NATUREZA,EXCLUSIVE AS DESPESAS DE CARGA E DESCARGA,TANTO DE ESPERA DO CAMINHAO COMO DO SERVENTE OU EQUIPAMENTO AUXILIAR,A VELOCIDADE MEDIA DE 5KM/H,EM CAMINHAO BASCULANTE A OLEO DIESEL,COM CAPACIDADE UTIL DE12T</t>
  </si>
  <si>
    <t>04.005.0148-A</t>
  </si>
  <si>
    <t>04.005.0160-0</t>
  </si>
  <si>
    <t>TRANSPORTE DE CARGA DE QUALQUER NATUREZA,EXCLUSIVE AS DESPESAS DE CARGA E DESCARGA,TANTO DE ESPERA DO CAMINHAO COMO DO SERVENTE OU EQUIPAMENTO AUXILIAR,A VELOCIDADE MEDIA DE 50KM/H,EM CAMINHAO BASCULANTE A OLEO DIESEL,COM CAPACIDADE UTIL DE17T</t>
  </si>
  <si>
    <t>04.005.0160-A</t>
  </si>
  <si>
    <t>04.005.0161-0</t>
  </si>
  <si>
    <t>TRANSPORTE DE CARGA DE QUALQUER NATUREZA,EXCLUSIVE AS DESPESAS DE CARGA E DESCARGA,TANTO DE ESPERA DO CAMINHAO COMO DO SERVENTE OU EQUIPAMENTO AUXILIAR,A VELOCIDADE MEDIA DE 40KM/H,EM CAMINHAO BASCULANTE A OLEO DIESEL,COM CAPACIDADE UTIL DE17T</t>
  </si>
  <si>
    <t>04.005.0161-A</t>
  </si>
  <si>
    <t>04.005.0162-0</t>
  </si>
  <si>
    <t>TRANSPORTE DE CARGA DE QUALQUER NATUREZA,EXCLUSIVE AS DESPESAS DE CARGA E DESCARGA,TANTO DE ESPERA DO CAMINHAO COMO DO SERVENTE OU EQUIPAMENTO AUXILIAR,A VELOCIDADE MEDIA DE 35KM/H,EM CAMINHAO BASCULANTE A OLEO DIESEL,COM CAPACIDADE UTIL DE17T</t>
  </si>
  <si>
    <t>04.005.0162-A</t>
  </si>
  <si>
    <t>04.005.0163-0</t>
  </si>
  <si>
    <t>TRANSPORTE DE CARGA DE QUALQUER NATUREZA,EXCLUSIVE AS DESPESAS DE CARGA E DESCARGA,TANTO DE ESPERA DO CAMINHAO COMO DO SERVENTE OU EQUIPAMENTO AUXILIAR,A VELOCIDADE MEDIA DE 30KM/H,EM CAMINHAO BASCULANTE A OLEO DIESEL,COM CAPACIDADE UTIL DE17T</t>
  </si>
  <si>
    <t>04.005.0163-A</t>
  </si>
  <si>
    <t>04.005.0164-0</t>
  </si>
  <si>
    <t>TRANSPORTE DE CARGA DE QUALQUER NATUREZA,EXCLUSIVE AS DESPESAS DE CARGA E DESCARGA,TANTO DE ESPERA DO CAMINHAO COMO DO SERVENTE OU EQUIPAMENTO AUXILIAR,A VELOCIDADE MEDIA DE 25KM/H,EM CAMINHAO BASCULANTE A OLEO DIESEL,COM CAPACIDADE UTIL DE17T</t>
  </si>
  <si>
    <t>04.005.0164-A</t>
  </si>
  <si>
    <t>04.005.0165-0</t>
  </si>
  <si>
    <t>TRANSPORTE DE CARGA DE QUALQUER NATUREZA,EXCLUSIVE AS DESPESAS DE CARGA E DESCARGA,TANTO DE ESPERA DO CAMINHAO COMO DO SERVENTE OU EQUIPAMENTO AUXILIAR,A VELOCIDADE MEDIA DE 20KM/H,EM CAMINHAO BASCULANTE A OLEO DIESEL,COM CAPACIDADE UTIL DE17T</t>
  </si>
  <si>
    <t>04.005.0165-A</t>
  </si>
  <si>
    <t>04.005.0166-0</t>
  </si>
  <si>
    <t>TRANSPORTE DE CARGA DE QUALQUER NATUREZA,EXCLUSIVE AS DESPESAS DE CARGA E DESCARGA,TANTO DE ESPERA DO CAMINHAO COMO DO SERVENTE OU EQUIPAMENTO AUXILIAR,A VELOCIDADE MEDIA DE 15KM/H,EM CAMINHAO BASCULANTE A OLEO DIESEL,COM CAPACIDADE UTIL DE17T</t>
  </si>
  <si>
    <t>04.005.0166-A</t>
  </si>
  <si>
    <t>04.005.0167-0</t>
  </si>
  <si>
    <t>TRANSPORTE DE CARGA DE QUALQUER NATUREZA,EXCLUSIVE AS DESPESAS DE CARGA E DESCARGA,TANTO DE ESPERA DO CAMINHAO COMO DO SERVENTE OU EQUIPAMENTO AUXILIAR,A VELOCIDADE MEDIA DE 10KM/H,EM CAMINHAO BASCULANTE A OLEO DIESEL,COM CAPACIDADE UTIL DE17T</t>
  </si>
  <si>
    <t>04.005.0167-A</t>
  </si>
  <si>
    <t>04.005.0168-0</t>
  </si>
  <si>
    <t>TRANSPORTE DE CARGA DE QUALQUER NATUREZA,EXCLUSIVE AS DESPESAS DE CARGA E DESCARGA,TANTO DE ESPERA DO CAMINHAO COMO DO SERVENTE OU EQUIPAMENTO AUXILIAR,A VELOCIDADE MEDIA DE 5KM/H,EM CAMINHAO BASCULANTE A OLEO DIESEL,COM CAPACIDADE UTIL DE17T</t>
  </si>
  <si>
    <t>04.005.0168-A</t>
  </si>
  <si>
    <t>04.005.0170-0</t>
  </si>
  <si>
    <t>TRANSPORTE DE CARGA DE QUALQUER NATUREZA,EXCLUSIVE AS DESPESAS DE CARGA E DESCARGA,TANTO DE ESPERA DA CARRETA COMO DO SERVENTE OU EQUIPAMENTO AUXILIAR,A VELOCIDADE MEDIA DE 50KM/H,EM CARRETA,COM CAPACIDADE UTIL DE 30T</t>
  </si>
  <si>
    <t>04.005.0170-A</t>
  </si>
  <si>
    <t>04.005.0171-0</t>
  </si>
  <si>
    <t>TRANSPORTE DE CARGA DE QUALQUER NATUREZA,EXCLUSIVE AS DESPESAS DE CARGA E DESCARGA,TANTO DE ESPERA DA CARRETA COMO DO SERVENTE OU EQUIPAMENTO AUXILIAR,A VELOCIDADE MEDIA DE 40KM/H,EM CARRETA,COM CAPACIDADE UTIL DE 30T</t>
  </si>
  <si>
    <t>04.005.0171-A</t>
  </si>
  <si>
    <t>04.005.0172-0</t>
  </si>
  <si>
    <t>TRANSPORTE DE CARGA DE QUALQUER NATUREZA,EXCLUSIVE AS DESPESAS DE CARGA E DESCARGA,TANTO DE ESPERA DA CARRETA COMO DO SERVENTE OU EQUIPAMENTO AUXILIAR,A VELOCIDADE MEDIA DE 30KM/H,EM CARRETA,COM CAPACIDADE UTIL DE 30T</t>
  </si>
  <si>
    <t>04.005.0172-A</t>
  </si>
  <si>
    <t>04.005.0180-0</t>
  </si>
  <si>
    <t>TRANSPORTE DE CARGA DE QUALQUER NATUREZA,EXCLUSIVE AS DESPESAS DE CARGA E DESCARGA TANTO DE ESPERA DO SERVENTE E MANOBRADO EQUIPAMENTO AUXILIAR,A VELOCIDADE MEDIA DE 5KM/H,EM DUMPER DE 18HP A OLEO DIESEL COM CAPACIDADE UTIL DE 2,3T OU 1000L</t>
  </si>
  <si>
    <t>04.005.0180-A</t>
  </si>
  <si>
    <t>TRANSPORTE DE CONTAINER,SEGUNDO DESCRICAO DA FAMILIA 02.006,EXCLUSIVE CARGA E DESCARGA(VIDE ITEM 04.013.0015)</t>
  </si>
  <si>
    <t>UNXKM</t>
  </si>
  <si>
    <t>04.005.0300-A</t>
  </si>
  <si>
    <t>04.005.0350-1</t>
  </si>
  <si>
    <t>TRANSPORTE DE EQUIPAMENTOS PESADOS EM CARRETAS,EXCLUSIVE A CARGA E DESCARGA(VIDE ITEM 04.014.0091) E O CUSTO HORARIO DOSEQUIPAMENTOS TRANSPORTADOS</t>
  </si>
  <si>
    <t>04.005.0350-B</t>
  </si>
  <si>
    <t>04.005.0495-0</t>
  </si>
  <si>
    <t>TRANSPORTE DE TUBO RIBLOC COM DIAMETRO DE 400MM,EM CAMINHAO,DISTANCIA ATE 3KM,INCLUSIVE CARGA E DESCARGA</t>
  </si>
  <si>
    <t>04.005.0495-A</t>
  </si>
  <si>
    <t>04.005.0501-0</t>
  </si>
  <si>
    <t>TRANSPORTE DE TUBO RIBLOC COM DIAMETRO DE 500MM,EM CAMINHAO,DISTANCIA ATE 3KM,INCLUSIVE CARGA E DESCARGA</t>
  </si>
  <si>
    <t>04.005.0501-A</t>
  </si>
  <si>
    <t>04.005.0502-0</t>
  </si>
  <si>
    <t>TRANSPORTE DE TUBO RIBLOC COM DIAMETRO DE 600MM,EM CAMINHAO,DISTANCIA ATE 3KM,INCLUSIVE CARGA E DESCARGA</t>
  </si>
  <si>
    <t>04.005.0502-A</t>
  </si>
  <si>
    <t>04.005.0503-0</t>
  </si>
  <si>
    <t>TRANSPORTE DE TUBO RIBLOC COM DIAMETRO DE 700MM,EM CAMINHAO,DISTANCIA ATE 3KM,INCLUSIVE CARGA E DESCARGA</t>
  </si>
  <si>
    <t>04.005.0503-A</t>
  </si>
  <si>
    <t>04.005.0504-0</t>
  </si>
  <si>
    <t>TRANSPORTE DE TUBO RIBLOC COM DIAMETRO DE 800MM,EM CAMINHAO,DISTANCIA ATE 3KM,INCLUSIVE CARGA E DESCARGA</t>
  </si>
  <si>
    <t>04.005.0504-A</t>
  </si>
  <si>
    <t>04.005.0505-0</t>
  </si>
  <si>
    <t>TRANSPORTE DE TUBO RIBLOC COM DIAMETRO DE 900MM,EM CAMINHAO,DISTANCIA ATE 3KM,INCLUSIVE CARGA E DESCARGA</t>
  </si>
  <si>
    <t>04.005.0505-A</t>
  </si>
  <si>
    <t>04.005.0506-0</t>
  </si>
  <si>
    <t>TRANSPORTE DE TUBO RIBLOC COM DIAMETRO DE 1000MM,EM CAMINHAO,DISTANCIA ATE 3KM,INCLUSIVE CARGA E DESCARGA</t>
  </si>
  <si>
    <t>04.005.0506-A</t>
  </si>
  <si>
    <t>04.005.0507-0</t>
  </si>
  <si>
    <t>TRANSPORTE DE TUBO RIBLOC COM DIAMETRO DE 1100MM,EM CAMINHAO,DISTANCIA ATE 3KM,INCLUSIVE CARGA E DESCARGA</t>
  </si>
  <si>
    <t>04.005.0507-A</t>
  </si>
  <si>
    <t>04.005.0508-0</t>
  </si>
  <si>
    <t>TRANSPORTE DE TUBO RIBLOC COM DIAMETRO DE 1200MM,EM CAMINHAO,DISTANCIA ATE 3KM,INCLUSIVE CARGA E DESCARGA</t>
  </si>
  <si>
    <t>04.005.0508-A</t>
  </si>
  <si>
    <t>04.006.0008-1</t>
  </si>
  <si>
    <t>CARGA MANUAL E DESCARGA MECANICA DE MATERIAL A GRANEL(AGREGADOS,PEDRA-DE-MAO,PARALELOS,TERRA E ESCOMBROS),COMPREENDENDOOS TEMPOS PARA CARGA,DESCARGA E MANOBRAS DO CAMINHAO BASCULANTE A OLEO DIESEL,COM CAPACIDADE UTIL DE 8T,EMPREGANDO 2 SERVENTES NA CARGA</t>
  </si>
  <si>
    <t>04.006.0008-B</t>
  </si>
  <si>
    <t>04.006.0009-0</t>
  </si>
  <si>
    <t>CARGA MANUAL E DESCARGA MECANICA DE MATERIAL A GRANEL(AGREGADOS,PEDRA-DE-MAO,PARALELOS,TERRA E ESCOMBROS),COMPREENDENDOOS TEMPOS PARA CARGA,DESCARGA E MANOBRAS DO CAMINHAO BASCULANTE A OLEO DIESEL,COM CAPACIDADE UTIL DE 8T,EMPREGANDO 4 SERVENTES NA CARGA</t>
  </si>
  <si>
    <t>04.006.0009-A</t>
  </si>
  <si>
    <t>04.006.0010-0</t>
  </si>
  <si>
    <t>CARGA MANUAL E DESCARGA MECANICA DE MATERIAL A GRANEL(AGREGADOS,PEDRA-DE-MAO,PARALELOS,TERRA E ESCOMBROS),COMPREENDENDOOS TEMPOS PARA CARGA,DESCARGA E MANOBRAS DO CAMINHAO BASCULANTE A OLEO DIESEL,COM CAPACIDADE UTIL DE 12T,EMPREGANDO 4 SERVENTES NA CARGA</t>
  </si>
  <si>
    <t>04.006.0010-A</t>
  </si>
  <si>
    <t>04.006.0012-0</t>
  </si>
  <si>
    <t>CARGA MANUAL E DESCARGA MECANICA DE MATERIAL A GRANEL(AGREGADOS,PEDRA-DE-MAO,PARALELOS,TERRA,ESCOMBROS,ETC),COMPREENDENDO OS TEMPOS PARA CARGA,DESCARGA E MANOBRAS DE CAMINHAO BASCULANTE A OLEO DIESEL,DE 8T E DO EQUIPAMENTO DUMPER DE 18HP E1000L,EMPREGANDO 2(DOIS) SERVENTES NA CARGA</t>
  </si>
  <si>
    <t>04.006.0012-A</t>
  </si>
  <si>
    <t>04.006.0013-1</t>
  </si>
  <si>
    <t>CARGA E DESCARGA MANUAL DE PECAS DE PESO REDUZIDO:TIJOLOS,TELHAS,CIMENTO E AGREGADOS EM SACOS,EM CAMINHAO DE CARROCERIAFIXA A OLEO DIESEL,COM CAPACIDADE UTIL DE 7,5T,INCLUSIVE O TEMPO DE CARGA,DESCARGA E MANOBRA</t>
  </si>
  <si>
    <t>04.006.0013-B</t>
  </si>
  <si>
    <t>04.006.0014-1</t>
  </si>
  <si>
    <t>CARGA E DESCARGA MANUAL DE MATERIAL QUE EXIJA O CONCURSO DEMAIS DE UM SERVENTE PARA CADA PECA:VERGALHOES,VIGAS DE MADEIRA,CAIXAS E MEIOS-FIOS,EM CAMINHAO DE CARROCERIA FIXA A OLEODIESEL,COM CAPACIDADE UTIL DE 7,5T,INCLUSIVE O TEMPO DE CARGA,DESCARGA E MANOBRA</t>
  </si>
  <si>
    <t>04.006.0014-B</t>
  </si>
  <si>
    <t>04.006.0020-0</t>
  </si>
  <si>
    <t>CARGA E DESCARGA MANUAL DE POSTE DE CONCRETO OU ACO,EM CAMINHAO DE CARROCERIA FIXA A OLEO DIESEL,COM CAPACIDADE UTIL DE7,5T,INCLUSIVE O TEMPO DE CARGA,DESCARGA E MANOBRA</t>
  </si>
  <si>
    <t>04.006.0020-A</t>
  </si>
  <si>
    <t>04.007.0015-0</t>
  </si>
  <si>
    <t>CARGA E DESCARGA MECANICA DE TUBOS DE CONCRETO COM 20CM DE DIAMETRO,EM CAMINHAO DE CARROCERIA FIXA A OLEO DIESEL,COM CAPACIDADE UTIL DE 7,5T,INCLUSIVE O TEMPO DE CARGA,DESCARGA E MANOBRA DO CAMINHAO E DO EQUIPAMENTO AUXILIAR,COM CAPACIDADEUTIL DE 4T</t>
  </si>
  <si>
    <t>04.007.0015-A</t>
  </si>
  <si>
    <t>04.007.0016-0</t>
  </si>
  <si>
    <t>CARGA E DESCARGA MECANICA DE TUBOS DE CONCRETO COM 40CM DE DIAMETRO,EM CAMINHAO DE CARROCERIA FIXA A OLEO DIESEL,COM CAPACIDADE UTIL DE 7,5T,INCLUSIVE O TEMPO DE CARGA,DESCARGA E MANOBRA DO CAMINHAO E DO EQUIPAMENTO AUXILIAR,COM CAPACIDADEUTIL DE 4T</t>
  </si>
  <si>
    <t>04.007.0016-A</t>
  </si>
  <si>
    <t>04.007.0017-0</t>
  </si>
  <si>
    <t>CARGA E DESCARGA MECANICA DE TUBOS DE CONCRETO COM 60CM DE DIAMETRO,EM CAMINHAO DE CARROCERIA FIXA A OLEO DIESEL,COM CAPACIDADE UTIL DE 7,5T,INCLUSIVE O TEMPO DE CARGA,DESCARGA E MANOBRA DO CAMINHAO E DO EQUIPAMENTO AUXILIAR,COM CAPACIDADEUTIL DE 4T</t>
  </si>
  <si>
    <t>04.007.0017-A</t>
  </si>
  <si>
    <t>04.007.0018-0</t>
  </si>
  <si>
    <t>CARGA E DESCARGA MECANICA DE TUBOS DE CONCRETO COM 80CM DE DIAMETRO,EM CAMINHAO DE CARROCERIA FIXA A OLEO DIESEL,COM CAPACIDADE UTIL DE 7,5T,INCLUSIVE O TEMPO DE CARGA,DESCARGA E MANOBRA DO CAMINHAO E DO EQUIPAMENTO AUXILIAR,COM CAPACIDADEUTIL DE 4T</t>
  </si>
  <si>
    <t>04.007.0018-A</t>
  </si>
  <si>
    <t>04.007.0019-0</t>
  </si>
  <si>
    <t>CARGA E DESCARGA MECANICA DE TUBOS DE CONCRETO COM 100CM DEDIAMETRO,EM CAMINHAO DE CARROCERIA FIXA A OLEO DIESEL,COM CAPACIDADE UTIL DE 7,5T,INCLUSIVE O TEMPO DE CARGA,DESCARGA EMANOBRA DO CAMINHAO E DO EQUIPAMENTO AUXILIAR,COM CAPACIDADEUTIL DE 4T</t>
  </si>
  <si>
    <t>04.007.0019-A</t>
  </si>
  <si>
    <t>04.007.0050-0</t>
  </si>
  <si>
    <t>CARGA E DESCARGA MECANICA DE POSTES DE CONCRETO OU ACO,EM CAMINHAO DE CARROCERIA FIXA A OLEO DIESEL,COM CAPACIDADE UTILDE 7,5T,INCLUSIVE O TEMPO DE CARGA,DESCARGA E MANOBRA DO CAMINHAO E DO EQUIPAMENTO AUXILIAR</t>
  </si>
  <si>
    <t>04.007.0050-A</t>
  </si>
  <si>
    <t>04.008.0020-0</t>
  </si>
  <si>
    <t>CARGA E DESCARGA MANUAL DE TUBOS DE FERRO FUNDIDO NOS DIAMETROS DE 5 A 15CM,EM CAMINHAO DE CARROCERIA FIXA A OLEO DIESEL,COM CAPACIDADE UTIL DE 7,5T,INCLUSIVE O TEMPO DE CARGA,DESCARGA E MANOBRA</t>
  </si>
  <si>
    <t>04.008.0020-A</t>
  </si>
  <si>
    <t>04.008.0021-0</t>
  </si>
  <si>
    <t>CARGA E DESCARGA MANUAL DE TUBOS DE FERRO FUNDIDO NOS DIAMETROS DE 20, 25 E 30CM,EM CAMINHAO DE CARROCERIA FIXA A OLEO DIESEL,COM CAPACIDADE UTIL DE 7,5T,INCLUSIVE O TEMPO DE CARGA,DESCARGA E MANOBRA</t>
  </si>
  <si>
    <t>04.008.0021-A</t>
  </si>
  <si>
    <t>04.009.0022-0</t>
  </si>
  <si>
    <t>CARGA E DESCARGA MECANICA DE TUBOS DE FERRO FUNDIDO,COM O DIAMETRO DE 40CM,INCLUSIVE O TEMPO DE CARGA E DESCARGA E MANOBRA DO CAMINHAO DE CARROCERIA FIXA A OLEO DIESEL,COM CAPACIDADE UTIL DE 7,5T,INCLUSIVE OS MESMOS TEMPOS DE GUINDAUTO,DE 4T</t>
  </si>
  <si>
    <t>04.009.0022-A</t>
  </si>
  <si>
    <t>04.009.0023-0</t>
  </si>
  <si>
    <t>CARGA E DESCARGA MECANICA DE TUBOS DE FERRO FUNDIDO,COM O DIAMETRO DE 60 A 80CM,INCLUSIVE O TEMPO DE CARGA E DESCARGA EMANOBRA DO CAMINHAO DE CARROCERIA FIXA A OLEO DIESEL,COM CAPACIDADE UTIL DE 7,5T,INCLUSIVE OS MESMOS TEMPOS DE GUINDAUTO,DE 4T</t>
  </si>
  <si>
    <t>04.009.0023-A</t>
  </si>
  <si>
    <t>04.010.0045-0</t>
  </si>
  <si>
    <t>CARGA E DESCARGA MECANICA DE AGREGADOS,TERRA,ESCOMBROS,MATERIAL A GRANEL,UTILIZANDO CAMINHAO BASCULANTE A OLEO DIESEL,COM CAPACIDADE UTIL DE 8T,CONSIDERANDO O TEMPO PARA CARGA,DESCARGA E MANOBRA,EXCLUSIVE DESPESAS COM A PA-CARREGADEIRA EMPREGADA NA CARGA,COM A CAPACIDADE DE 1,50M3</t>
  </si>
  <si>
    <t>04.010.0045-A</t>
  </si>
  <si>
    <t>04.010.0046-0</t>
  </si>
  <si>
    <t>CARGA E DESCARGA MECANICA DE AGREGADOS,TERRA,ESCOMBROS,MATERIAL A GRANEL,UTILIZANDO CAMINHAO BASCULANTE A OLEO DIESEL,COM CAPACIDADE UTIL DE 12T,CONSIDERANDO O TEMPO PARA CARGA,DESCARGA E MANOBRA,EXCLUSIVE DESPESAS COM A PA-CARREGADEIRA EMPREGADA NA CARGA,COM A CAPACIDADE DE 1,50M3</t>
  </si>
  <si>
    <t>04.010.0046-A</t>
  </si>
  <si>
    <t>04.010.0047-0</t>
  </si>
  <si>
    <t>CARGA E DESCARGA MECANICA DE AGREGADOS,TERRA,ESCOMBROS,MATERIAL A GRANEL,UTILIZANDO CAMINHAO BASCULANTE A OLEO DIESEL,COM CAPACIDADE UTIL DE 17T,CONSIDERANDO O TEMPO PARA CARGA,DESCARGA E MANOBRA,EXCLUSIVE DESPESAS COM A PA-CARREGADEIRA EMPREGADA NA CARGA,COM A CAPACIDADE DE 1,50M3</t>
  </si>
  <si>
    <t>04.010.0047-A</t>
  </si>
  <si>
    <t>04.011.0051-1</t>
  </si>
  <si>
    <t>CARGA E DESCARGA MECANICA,COM PA-CARREGADEIRA,COM 1,30M3 DECAPACIDADE,UTILIZANDO CAMINHAO BASCULANTE A OLEO DIESEL,COMCAPACIDADE UTIL DE 8T,CONSIDERADOS PARA O CAMINHAO OS TEMPOSDE ESPERA,MANOBRA,CARGA E DESCARGA E PARA A CARREGADEIRA OSTEMPOS DE ESPERA E OPERACAO PARA CARGAS DE 50T POR DIA DE 8H</t>
  </si>
  <si>
    <t>04.011.0051-B</t>
  </si>
  <si>
    <t>04.011.0052-1</t>
  </si>
  <si>
    <t>CARGA E DESCARGA MECANICA,COM PA-CARREGADEIRA,COM 1,30M3 DECAPACIDADE,UTILIZANDO CAMINHAO BASCULANTE A OLEO DIESEL,COMCAPACIDADE UTIL DE 8T,CONSIDERADOS PARA O CAMINHAO OS TEMPOSDE ESPERA,MANOBRA,CARGA E DESCARGA E PARA A CARREGADEIRA OSTEMPOS DE ESPERA E OPERACAO PARA CARGAS DE 100T POR DIA DE8H</t>
  </si>
  <si>
    <t>04.011.0052-B</t>
  </si>
  <si>
    <t>04.011.0053-1</t>
  </si>
  <si>
    <t>CARGA E DESCARGA MECANICA,COM PA-CARREGADEIRA,COM 1,30M3 DECAPACIDADE,UTILIZANDO CAMINHAO BASCULANTE A OLEO DIESEL,COMCAPACIDADE UTIL DE 8T,CONSIDERADOS PARA O CAMINHAO OS TEMPOSDE ESPERA,MANOBRA,CARGA E DESCARGA E PARA A CARREGADEIRA OSTEMPOS DE ESPERA E OPERACAO PARA CARGAS DE 150T POR DIA DE8H</t>
  </si>
  <si>
    <t>04.011.0053-B</t>
  </si>
  <si>
    <t>04.011.0054-1</t>
  </si>
  <si>
    <t>CARGA E DESCARGA MECANICA,COM PA-CARREGADEIRA,COM 1,30M3 DECAPACIDADE,UTILIZANDO CAMINHAO BASCULANTE A OLEO DIESEL,COMCAPACIDADE UTIL DE 8T,CONSIDERADOS PARA O CAMINHAO OS TEMPOSDE ESPERA,MANOBRA,CARGA E DESCARGA E PARA A CARREGADEIRA OSTEMPOS DE ESPERA E OPERACAO PARA CARGAS DE 200T POR DIA DE8H</t>
  </si>
  <si>
    <t>04.011.0054-B</t>
  </si>
  <si>
    <t>04.011.0055-1</t>
  </si>
  <si>
    <t>CARGA E DESCARGA MECANICA,COM PA-CARREGADEIRA,COM 1,30M3 DECAPACIDADE,UTILIZANDO CAMINHAO BASCULANTE A OLEO DIESEL,COMCAPACIDADE UTIL DE 8T,CONSIDERADOS PARA O CAMINHAO OS TEMPOSDE ESPERA,MANOBRA,CARGA E DESCARGA E PARA A CARREGADEIRA OSTEMPOS DE ESPERA E OPERACAO PARA CARGAS DE 250T POR DIA DE8H</t>
  </si>
  <si>
    <t>04.011.0055-B</t>
  </si>
  <si>
    <t>04.011.0056-1</t>
  </si>
  <si>
    <t>CARGA E DESCARGA MECANICA,COM PA-CARREGADEIRA,COM 1,30M3 DECAPACIDADE,UTILIZANDO CAMINHAO BASCULANTE A OLEO DIESEL,COMCAPACIDADE UTIL DE 8T,CONSIDERADOS PARA O CAMINHAO OS TEMPOSDE ESPERA,MANOBRA,CARGA E DESCARGA E PARA A CARREGADEIRA OSTEMPOS DE ESPERA E OPERACAO PARA CARGAS DE 500T POR DIA DE8H</t>
  </si>
  <si>
    <t>04.011.0056-B</t>
  </si>
  <si>
    <t>04.011.0057-1</t>
  </si>
  <si>
    <t>CARGA E DESCARGA MECANICA,COM PA CARREGADEIRA,COM 3,10M3 DECAPACIDADE,UTILIZANDO CAMINHAO BASCULANTE A OLEO DIESEL,COMCAPACIDADE UTIL DE 8T,CONSIDERADOS PARA O CAMINHAO OS TEMPOSDE ESPERA,MANOBRA,CARGA E DESCARGA E PARA A CARREGADEIRA OSTEMPOS DE ESPERA E OPERACAO PARA CARGAS DE 750T POR DIA DE8H</t>
  </si>
  <si>
    <t>04.011.0057-B</t>
  </si>
  <si>
    <t>04.011.0058-1</t>
  </si>
  <si>
    <t>CARGA E DESCARGA MECANICA,COM PA CARREGADEIRA,COM 3,10M3 DECAPACIDADE,UTILIZANDO CAMINHAO BASCULANTE A OLEO DIESEL,COMCAPACIDADE UTIL DE 8T,CONSIDERADOS PARA O CAMINHAO OS TEMPOSDE ESPERA,MANOBRA,CARGA E DESCARGA E PARA A CARREGADEIRA OSTEMPOS DE ESPERA E OPERACAO PARA CARGAS DE 1000T POR DIA DE8H</t>
  </si>
  <si>
    <t>04.011.0058-B</t>
  </si>
  <si>
    <t>04.012.0071-1</t>
  </si>
  <si>
    <t>CARGA DE MATERIAL COM PA-CARREGADEIRA DE 1,30M3,EXCLUSIVE DESPESAS COM O CAMINHAO,COMPREENDENDO TEMPO COM ESPERA E OPERACAO PARA CARGAS DE 50T POR DIA DE 8H</t>
  </si>
  <si>
    <t>04.012.0071-B</t>
  </si>
  <si>
    <t>04.012.0072-1</t>
  </si>
  <si>
    <t>CARGA DE MATERIAL COM PA-CARREGADEIRA DE 1,30M3,EXCLUSIVE DESPESAS COM O CAMINHAO,COMPREENDENDO TEMPO COM ESPERA E OPERACAO PARA CARGAS DE 100T POR DIA DE 8H</t>
  </si>
  <si>
    <t>04.012.0072-B</t>
  </si>
  <si>
    <t>04.012.0073-1</t>
  </si>
  <si>
    <t>CARGA DE MATERIAL COM PA-CARREGADEIRA DE 1,30M3,EXCLUSIVE DESPESAS COM O CAMINHAO,COMPREENDENDO TEMPO COM ESPERA E OPERACAO PARA CARGAS DE 150T POR DIA DE 8H</t>
  </si>
  <si>
    <t>04.012.0073-B</t>
  </si>
  <si>
    <t>04.012.0074-1</t>
  </si>
  <si>
    <t>CARGA DE MATERIAL COM PA-CARREGADEIRA DE 1,30M3,EXCLUSIVE DESPESAS COM O CAMINHAO,COMPREENDENDO TEMPO COM ESPERA E OPERACAO PARA CARGAS DE 200T POR DIA DE 8H</t>
  </si>
  <si>
    <t>04.012.0074-B</t>
  </si>
  <si>
    <t>04.012.0075-1</t>
  </si>
  <si>
    <t>CARGA DE MATERIAL COM PA-CARREGADEIRA DE 1,30M3,EXCLUSIVE DESPESAS COM O CAMINHAO,COMPREENDENDO TEMPO COM ESPERA E OPERACAO PARA CARGAS DE 250T POR DIA DE 8H</t>
  </si>
  <si>
    <t>04.012.0075-B</t>
  </si>
  <si>
    <t>04.012.0076-1</t>
  </si>
  <si>
    <t>CARGA DE MATERIAL COM PA-CARREGADEIRA DE 1,30M3,EXCLUSIVE DESPESAS COM O CAMINHAO,COMPREENDENDO TEMPO COM ESPERA E OPERACAO PARA CARGAS DE 500T POR DIA DE 8H</t>
  </si>
  <si>
    <t>04.012.0076-B</t>
  </si>
  <si>
    <t>04.012.0077-1</t>
  </si>
  <si>
    <t>CARGA DE MATERIAL COM PA-CARREGADEIRA DE 3,10M3,EXCLUSIVE DESPESAS COM O CAMINHAO,COMPREENDENDO TEMPO COM ESPERA E OPERACAO PARA CARGAS DE 750T POR DIA DE 8H</t>
  </si>
  <si>
    <t>04.012.0077-B</t>
  </si>
  <si>
    <t>04.012.0078-1</t>
  </si>
  <si>
    <t>CARGA DE MATERIAL COM PA-CARREGADEIRA DE 3,10M3,EXCLUSIVE DESPESAS COM O CAMINHAO,COMPREENDENDO TEMPO COM ESPERA E OPERACAO PARA CARGAS DE 1000T POR DIA DE 8H</t>
  </si>
  <si>
    <t>04.012.0078-B</t>
  </si>
  <si>
    <t>CARGA E DESCARGA DE CONTAINER,SEGUNDO DESCRICAO DA FAMILIA 02.006</t>
  </si>
  <si>
    <t>04.013.0015-A</t>
  </si>
  <si>
    <t>04.014.0091-1</t>
  </si>
  <si>
    <t>CARGA E DESCARGA DE EQUIPAMENTOS PESADOS,EM CARRETAS,EXCLUSIVE O CUSTO HORARIO DO EQUIPAMENTO DURANTE A OPERACAO</t>
  </si>
  <si>
    <t>04.014.0091-B</t>
  </si>
  <si>
    <t>04.014.0095-0</t>
  </si>
  <si>
    <t>RETIRADA DE ENTULHO DE OBRA COM CACAMBA DE ACO TIPO CONTAINER COM 5M3 DE CAPACIDADE,INCLUSIVE CARREGAMENTO,TRANSPORTE EDESCARREGAMENTO.CUSTO POR UNIDADE DE CACAMBA E INCLUI A TAXA PARA DESCARGA EM LOCAIS AUTORIZADOS</t>
  </si>
  <si>
    <t>04.014.0095-A</t>
  </si>
  <si>
    <t>04.015.0100-0</t>
  </si>
  <si>
    <t>CUSTO DE DESPESAS COM VEICULO PROPRIO,CONSIDERANDO 50% DE UTILIZACAO DO MESMO EM SERVICO E MEDIA MENSAL PERCORRIDA ATE1500KM, TENDO EM VISTA DESLOCAMENTO PARA FISCALIZACAO DE OBRAS OU VISTORIAS</t>
  </si>
  <si>
    <t>04.015.0100-A</t>
  </si>
  <si>
    <t>04.015.0101-0</t>
  </si>
  <si>
    <t>CUSTO DE DESPESAS COM VEICULO PROPRIO,CONSIDERANDO 50% DE UTILIZACAO DO MESMO EM SERVICO E MEDIA MENSAL PERCORRIDA ENTRE1501 E 3000KM RODADOS,TENDO EM VISTA DESLOCAMENTO PARA FISCALIZACAO DE OBRAS OU VISTORIAS.ESTE ITEM DEVE SER UTILIZADOCOMO COMPLEMENTO DO ITEM 04.015.0100</t>
  </si>
  <si>
    <t>04.015.0101-A</t>
  </si>
  <si>
    <t>04.015.0105-0</t>
  </si>
  <si>
    <t>CUSTO DE DESPESAS COM VEICULO PROPRIO,CONSIDERANDO 75% DE UTILIZACAO DO MESMO EM SERVICO E MEDIA MENSAL PERCORRIDA ATE 1500KM,TENDO EM VISTA DESLOCAMENTOS PARA FISCALIZACAO DE OBRAS OU VISTORIAS</t>
  </si>
  <si>
    <t>04.015.0105-A</t>
  </si>
  <si>
    <t>04.015.0106-0</t>
  </si>
  <si>
    <t>CUSTO DE DESPESAS COM VEICULO PROPRIO,CONSIDERANDO 75% DE UTILIZACAO DO MESMO EM SERVICO E MEDIA MENSAL PERCORRIDA ENTRE1501 E 3000KM RODADOS,TENDO EM VISTA DESLOCAMENTOS PARA FISCALIZACAO DE OBRAS OU VISTORIAS.ESTE ITEM DEVE SER UTILIZADOCOMO COMPLEMENTO DO ITEM 04.015.0105</t>
  </si>
  <si>
    <t>04.015.0106-A</t>
  </si>
  <si>
    <t>04.015.0110-0</t>
  </si>
  <si>
    <t>CUSTO DE DESPESAS COM VEICULO PROPRIO,CONSIDERANDO 100% DE UTILIZACAO DO MESMO EM SERVICO E MEDIA MENSAL PERCORRIDA ATE1500KM,TENDO EM VISTA DESLOCAMENTOS PARA FISCALIZACAO DE OBRAS OU VISTORIAS</t>
  </si>
  <si>
    <t>04.015.0110-A</t>
  </si>
  <si>
    <t>04.015.0111-0</t>
  </si>
  <si>
    <t>CUSTO DE DESPESAS COM VEICULO PROPRIO,CONSIDERANDO 100% DE UTILIZACAO DO MESMO EM SERVICO E MEDIA MENSAL PERCORRIDA ENTRE 1501 E 3000KM RODADOS,TENDO EM VISTA DESLOCAMENTOS PARA FISCALIZACAO DE OBRAS OU VISTORIAS.ESTE ITEM DEVE SER UTILIZADO COMO COMPLEMENTO DO ITEM 04.015.0110</t>
  </si>
  <si>
    <t>04.015.0111-A</t>
  </si>
  <si>
    <t>04.018.0010-0</t>
  </si>
  <si>
    <t>RECEBIMENTO DE CARGA DE CAMINHAO BASCULANTE EM SERVICOS DE DESCARGA MECANICA</t>
  </si>
  <si>
    <t>04.018.0010-A</t>
  </si>
  <si>
    <t>04.018.0012-0</t>
  </si>
  <si>
    <t>RECEBIMENTO DE CARGA DE CARRETA DE 30T,INCLUSIVE UTILIZACAODE GUINDASTE NA DESCARGA</t>
  </si>
  <si>
    <t>04.018.0012-A</t>
  </si>
  <si>
    <t>04.018.0015-0</t>
  </si>
  <si>
    <t>RECEBIMENTO DE CARGA,DESCARGA E MANOBRA DE CAMINHAO BASCULANTE DE 10M3 OU 15T</t>
  </si>
  <si>
    <t>04.018.0015-A</t>
  </si>
  <si>
    <t>04.018.0020-1</t>
  </si>
  <si>
    <t>RECEBIMENTO DE CARGA,DESCARGA E MANOBRA DE CAMINHAO BASCULANTE DE 8,00M3 OU 12T</t>
  </si>
  <si>
    <t>04.018.0020-B</t>
  </si>
  <si>
    <t>04.018.0025-0</t>
  </si>
  <si>
    <t>RECEBIMENTO DE CARGA,DESCARGA E MANOBRA DE CAMINHAO BASCULANTE DE 5,00M3 OU 7,5T</t>
  </si>
  <si>
    <t>04.018.0025-A</t>
  </si>
  <si>
    <t>04.018.0030-0</t>
  </si>
  <si>
    <t>RECEBIMENTO DE CARGA,DESCARGA E MANOBRA DE CAMINHAO DE CARROCERIA FIXA,DE 8,00M3 OU 12T</t>
  </si>
  <si>
    <t>04.018.0030-A</t>
  </si>
  <si>
    <t>04.020.0122-0</t>
  </si>
  <si>
    <t>04.020.0122-A</t>
  </si>
  <si>
    <t>04.020.0126-0</t>
  </si>
  <si>
    <t>TRANSPORTE DE ANDAIME SUSPENSO,EXCLUSIVE CARGA,DESCARGA E TEMPO DE ESPERA DO CAMINHAO (VIDE ITEM 04.021.0015)</t>
  </si>
  <si>
    <t>04.020.0126-A</t>
  </si>
  <si>
    <t>04.020.0136-0</t>
  </si>
  <si>
    <t>TRANSPORTE DE ELEVADOR DE OBRAS,CONSTITUIDO POR CACAMBA,FUNIL E SILO OU ELEVADOR DE CABINE ABERTA COM PLATAFORMA,AMBOS COM GUINCHO E CABO ATE 16,00M DE ALTURA,EXCLUSIVE CARGA,DESCARGA E TEMPO DE ESPERA DO CAMINHAO(VIDE ITEM 04.021.0025)</t>
  </si>
  <si>
    <t>04.020.0136-A</t>
  </si>
  <si>
    <t>04.021.0010-0</t>
  </si>
  <si>
    <t>04.021.0010-A</t>
  </si>
  <si>
    <t>04.021.0015-0</t>
  </si>
  <si>
    <t>CARGA E DESCARGA MANUAL DE ANDAIME SUSPENSO,INCLUSIVE TEMPODE ESPERA DO CAMINHAO</t>
  </si>
  <si>
    <t>04.021.0015-A</t>
  </si>
  <si>
    <t>04.021.0025-0</t>
  </si>
  <si>
    <t>CARGA E DESCARGA MANUAL DE ELEVADOR DE OBRAS,INCLUSIVE TEMPODE ESPERA DO CAMINHAO REFERENTE AO ITEM 04.020.0136</t>
  </si>
  <si>
    <t>04.021.0025-A</t>
  </si>
  <si>
    <t>04.025.0200-0</t>
  </si>
  <si>
    <t>TRANSPORTE ATE 25KM,MONTAGEM E DESMONTAGEM DE BATE-ESTACAS COM MARTELO PESANDO ATE 1,5T,COM OU SEM TORRE,INCLUSIVE HORASIMPRODUTIVAS DA EQUIPE E DO EQUIPAMENTO NA IDA,VOLTA,NA MONTAGEM E NA DESMONTAGEM.PARA DISTANCIA ALEM DE 25KM ACRESCENTAR 0,6% PARA CADA KM ADICIONAL</t>
  </si>
  <si>
    <t>04.025.0200-A</t>
  </si>
  <si>
    <t>04.025.0205-0</t>
  </si>
  <si>
    <t>TRANSPORTE ATE 25KM,MONTAGEM E DESMONTAGEM DE BATE-ESTACAS COM MARTELO PESANDO ATE 2,5T,COM TORRE,INCLUSIVE HORAS IMPRODUTIVAS DA EQUIPE E DO EQUIPAMENTO NA IDA,VOLTA,NA MONTAGEM ENA DESMONTAGEM.PARA DISTANCIA ALEM DE 25KM,ACRESCENTAR 0,5%PARA CADA KM ADICIONAL</t>
  </si>
  <si>
    <t>04.025.0205-A</t>
  </si>
  <si>
    <t>04.025.0210-0</t>
  </si>
  <si>
    <t>TRANSPORTE ATE 25KM,MONTAGEM E DESMONTAGEM DE BATE-ESTACAS TIPO "FRANKI"(MAQUINA XVII) COM TORRE,COM OU SEM TUBULACAO NECESSARIA PARA EXECUCAO DE ESTACAS "IN SITU",INCLUSIVE HORASIMPRODUTIVAS DA EQUIPE E DO EQUIPAMENTO DA IDA,VOLTA,NA MONTAGEM E NA DESMONTAGEM.PARA DISTANCIA ALEM DE 25KM,ACRESCENTAR 0,5% PARA CADA KM ADICIONAL</t>
  </si>
  <si>
    <t>04.025.0210-A</t>
  </si>
  <si>
    <t>04.025.0215-0</t>
  </si>
  <si>
    <t>TRANSPORTE ATE 25KM,MONTAGEM E DESMONTAGEM DE BATE-ESTACAS TIPO "FRANKI"(MAQUINA XIII) COM TORRE,COM OU SEM TUBULACAO NECESSARIA PARA EXECUCAO DE ESTACAS "IN SITU",INCLUSIVE HORASIMPRODUTIVAS DA EQUIPE E DO EQUIPAMENTO NA IDA,VOLTA,NA MONTAGEM E NA DESMONTAGEM.PARA DISTANCIA ALEM DE 25KM,ACRESCENTAR 0,5% PARA CADA KM ADICIONAL</t>
  </si>
  <si>
    <t>04.025.0215-A</t>
  </si>
  <si>
    <t>05.001.0001-0</t>
  </si>
  <si>
    <t>DEMOLICAO MANUAL DE CONCRETO SIMPLES COM EMPILHAMENTO LATERAL DENTRO DO CANTEIRO DE SERVICO</t>
  </si>
  <si>
    <t>05.001.0001-A</t>
  </si>
  <si>
    <t>05.001.0002-1</t>
  </si>
  <si>
    <t>DEMOLICAO MANUAL DE CONCRETO ARMADO COMPREENDENDO PILARES,VIGAS E LAJES,EM ESTRUTURA APRESENTANDO POSICAO ESPECIAL,INCLUSIVE EMPILHAMENTO LATERAL DENTRO DO CANTEIRO DE SERVICO</t>
  </si>
  <si>
    <t>05.001.0002-B</t>
  </si>
  <si>
    <t>05.001.0005-0</t>
  </si>
  <si>
    <t>DEMOLICAO MANUAL DE ALVENARIA DE PEDRA ARGAMASSADA,INCLUSIVEEMPILHAMENTO LATERAL DENTRO DO CANTEIRO DE SERVICO</t>
  </si>
  <si>
    <t>05.001.0005-A</t>
  </si>
  <si>
    <t>05.001.0006-0</t>
  </si>
  <si>
    <t>DEMOLICAO MANUAL DE ALVENARIA DE PEDRA SECA,INCLUSIVE EMPILHAMENTO DENTRO DO CANTEIRO DE SERVICO</t>
  </si>
  <si>
    <t>05.001.0006-A</t>
  </si>
  <si>
    <t>05.001.0007-0</t>
  </si>
  <si>
    <t>DEMOLICAO DE REVESTIMENTO EM ARGAMASSA DE CAL E AREIA OU CIMENTO E SAIBRO</t>
  </si>
  <si>
    <t>05.001.0007-A</t>
  </si>
  <si>
    <t>05.001.0008-0</t>
  </si>
  <si>
    <t>DEMOLICAO DE REVESTIMENTO EM ARGAMASSA DE CIMENTO E AREIA EMPAREDE</t>
  </si>
  <si>
    <t>05.001.0008-A</t>
  </si>
  <si>
    <t>05.001.0009-0</t>
  </si>
  <si>
    <t>DEMOLICAO DE REVESTIMENTO EM AZULEJOS,CERAMICAS OU MARMORE EM PAREDE,EXCLUSIVE A CAMADA DE ASSENTAMENTO</t>
  </si>
  <si>
    <t>05.001.0009-A</t>
  </si>
  <si>
    <t>05.001.0010-0</t>
  </si>
  <si>
    <t>DEMOLICAO DE FILME (PELICULA) DE IMPERMEABILIZACAO E RESPECTIVA TELA DE POLIESTER.VIDE ITEM 05.001.0162</t>
  </si>
  <si>
    <t>05.001.0010-A</t>
  </si>
  <si>
    <t>05.001.0011-0</t>
  </si>
  <si>
    <t>DEMOLICAO DE REVESTIMENTO DE PASTILHA,A PONTEIRO,COM RESPECTIVA CAMADA DE ARGAMASSA DE ASSENTAMENTO,INCLUSIVE EMPILHAMENTO LATERAL DENTRO DO CANTEIRO DE SERVICO</t>
  </si>
  <si>
    <t>05.001.0011-A</t>
  </si>
  <si>
    <t>05.001.0012-0</t>
  </si>
  <si>
    <t>DEMOLICAO DE REVESTIMENTO DE ARGAMASSA DE CIMENTO E AREIA EIMPERMEABILIZANTE EM RESERVATORIOS OU OUTRA SUPERFICIE DE CONCRETO,INCLUSIVE LIMPEZA COM ESCOVA DE ACO,EXCLUSIVE JATO DEAREIA,AGUA OU AR.VIDE ITEM 05.004.0011</t>
  </si>
  <si>
    <t>05.001.0012-A</t>
  </si>
  <si>
    <t>05.001.0013-0</t>
  </si>
  <si>
    <t>DEMOLICAO A PONTEIRO DE ARREMATE DE PATIO CIMENTADO PARA REEXECUCAO DO MESMO,EXCLUSIVE ESTA REEXECUCAO</t>
  </si>
  <si>
    <t>05.001.0013-A</t>
  </si>
  <si>
    <t>05.001.0014-0</t>
  </si>
  <si>
    <t>DEMOLICAO DE ARGAMASSA DE ASSENTAMENTO DE AZULEJO,CERAMICA OU MARMORE EM PAREDE,INCLUSIVE EMPILHAMENTO LATERAL DENTRO DOCANTEIRO DE SERVICO</t>
  </si>
  <si>
    <t>05.001.0014-A</t>
  </si>
  <si>
    <t>05.001.0015-0</t>
  </si>
  <si>
    <t>DEMOLICAO DE PISO DE LADRILHO COM RESPECTIVA CAMADA DE ARGAMASSA DE ASSENTAMENTO,INCLUSIVE EMPILHAMENTO LATERAL DENTRO DO CANTEIRO DE SERVICO</t>
  </si>
  <si>
    <t>05.001.0015-A</t>
  </si>
  <si>
    <t>05.001.0016-0</t>
  </si>
  <si>
    <t>DEMOLICAO MANUAL DE PISO CIMENTADO,EXCLUSIVE A BASE DE CONCRETO,INCLUSIVE EMPILHAMENTO LATERAL DENTRO DO CANTEIRO DE SERVICO</t>
  </si>
  <si>
    <t>05.001.0016-A</t>
  </si>
  <si>
    <t>05.001.0017-0</t>
  </si>
  <si>
    <t>DEMOLICAO MANUAL DE PAVIMENTACAO DE CONCRETO ASFALTICO DE 5CM DE ESPESSURA</t>
  </si>
  <si>
    <t>05.001.0017-A</t>
  </si>
  <si>
    <t>05.001.0018-0</t>
  </si>
  <si>
    <t>DEMOLICAO MANUAL DE PISO CIMENTADO E DA RESPECTIVA BASE DE CONCRETO,OU PASSEIO DE CONCRETO,INCLUSIVE EMPILHAMENTO LATERAL DENTRO DO CANTEIRO DE SERVICO</t>
  </si>
  <si>
    <t>05.001.0018-A</t>
  </si>
  <si>
    <t>05.001.0019-0</t>
  </si>
  <si>
    <t>DEMOLICAO MANUAL DE PAVIMENTACAO DE MACADAME BETUMINOSO,INCLUSIVE EMPILHAMENTO LATERAL DENTRO DO CANTEIRO DE SERVICO</t>
  </si>
  <si>
    <t>05.001.0019-A</t>
  </si>
  <si>
    <t>05.001.0020-0</t>
  </si>
  <si>
    <t>DEMOLICAO DE PISO DE MARMORE,SOLEIRAS,PEITORIS E ESCADAS COMRESPECTIVA CAMADA DE ARGAMASSA DE ASSENTAMENTO,INCLUSIVE EMPILHAMENTO LATERAL DENTRO DO CANTEIRO DE SERVICO</t>
  </si>
  <si>
    <t>05.001.0020-A</t>
  </si>
  <si>
    <t>05.001.0021-0</t>
  </si>
  <si>
    <t>DEMOLICAO A PONTEIRO,DE BASE SUPORTE,CONTRAPISO,CAMADA REGULARIZADORA OU DE ASSENTAMENTO DE TACOS,CERAMICAS E AZULEJOS,COM ESPESSURA ATE 4CM</t>
  </si>
  <si>
    <t>05.001.0021-A</t>
  </si>
  <si>
    <t>05.001.0022-0</t>
  </si>
  <si>
    <t>DEMOLICAO DE ESTRUTURA DE CONCRETO CELULAR(LAJES,VIGAS,ETC)</t>
  </si>
  <si>
    <t>05.001.0022-A</t>
  </si>
  <si>
    <t>05.001.0023-0</t>
  </si>
  <si>
    <t>DEMOLICAO MANUAL DE ALVENARIA DE TIJOLOS FURADOS,INCLUSIVE EMPILHAMENTO LATERAL DENTRO DO CANTEIRO DE SERVICO</t>
  </si>
  <si>
    <t>05.001.0023-A</t>
  </si>
  <si>
    <t>05.001.0024-0</t>
  </si>
  <si>
    <t>DEMOLICAO MANUAL DE ALVENARIA DE TIJOLOS MACICOS,INCLUSIVE EMPILHAMENTO LATERAL DENTRO DO CANTEIRO DE SERVICO</t>
  </si>
  <si>
    <t>05.001.0024-A</t>
  </si>
  <si>
    <t>05.001.0025-0</t>
  </si>
  <si>
    <t>DEMOLICAO MANUAL DE ALVENARIA DE BLOCOS DE CONCRETO,INCLUSIVE EMPILHAMENTO LATERAL DENTRO DO CANTEIRO DE SERVICO</t>
  </si>
  <si>
    <t>05.001.0025-A</t>
  </si>
  <si>
    <t>05.001.0027-0</t>
  </si>
  <si>
    <t>DEMOLICAO MANUAL DE LAJE PRE-FABRICADA COMPOSTA DE TIJOLOSCERAMICOS,VIGOTAS,ARMACAO E CAMADA DE CAPEAMENTO,INCLUSIVEEMPILHAMENTO LATERAL DENTRO DO CANTEIRO DE SERVICO</t>
  </si>
  <si>
    <t>05.001.0027-A</t>
  </si>
  <si>
    <t>05.001.0031-0</t>
  </si>
  <si>
    <t>DEMOLICAO DE PISO DE ALTA RESISTENCIA,EXCLUSIVE CAMADA DE ASSENTAMENTO(CONTRAPISO)</t>
  </si>
  <si>
    <t>05.001.0031-A</t>
  </si>
  <si>
    <t>05.001.0033-0</t>
  </si>
  <si>
    <t>DEMOLICAO MANUAL DE CONCRETO ARMADO ESTANDO AS PECAS EM POSICAO ESPECIAL SOBRE O TERRENO OU PLANO HORIZONTAL DE TRABALHO</t>
  </si>
  <si>
    <t>05.001.0033-A</t>
  </si>
  <si>
    <t>05.001.0035-0</t>
  </si>
  <si>
    <t>DEMOLICAO DE RODAPE DE ALTA RESISTENCIA</t>
  </si>
  <si>
    <t>05.001.0035-A</t>
  </si>
  <si>
    <t>05.001.0039-0</t>
  </si>
  <si>
    <t>DEMOLICAO DE DIVISORIAS DE PLACAS DE MARMORITE OU CONCRETO</t>
  </si>
  <si>
    <t>05.001.0039-A</t>
  </si>
  <si>
    <t>05.001.0040-0</t>
  </si>
  <si>
    <t>REMOCAO DE COBERTURA EM TELHAS DE ALUMINIO,EXCLUSIVE SUPORTE,ESTRUTURA OU MADEIRAMENTO,MEDIDA PELA AREA REAL DE COBERTURA</t>
  </si>
  <si>
    <t>05.001.0040-A</t>
  </si>
  <si>
    <t>05.001.0041-0</t>
  </si>
  <si>
    <t>REMOCAO DE COBERTURA EM TELHAS DE FIBROCIMENTO CONVENCIONAL,ONDULADA,INCLUSIVE MADEIRAMENTO,MEDIDO O CONJUNTO PELA AREAREAL DE COBERTURA</t>
  </si>
  <si>
    <t>05.001.0041-A</t>
  </si>
  <si>
    <t>05.001.0042-0</t>
  </si>
  <si>
    <t>REMOCAO DE COBERTURA DE TELHAS DE FIBROCIMENTO CONVENCIONAL,ONDULADA,EXCLUSIVE MADEIRAMENTO,MEDIDA PELA AREA REAL DA COBERTURA</t>
  </si>
  <si>
    <t>05.001.0042-A</t>
  </si>
  <si>
    <t>05.001.0043-0</t>
  </si>
  <si>
    <t>REMOCAO DE COBERTURA EM TELHAS COLONIAIS,MEDIDA PELA AREA REAL DE COBERTURA,EXCLUSIVE MADEIRAMENTO</t>
  </si>
  <si>
    <t>05.001.0043-A</t>
  </si>
  <si>
    <t>05.001.0044-0</t>
  </si>
  <si>
    <t>REMOCAO DE COBERTURA EM TELHAS FRANCESAS,MEDIDA PELA AREA REAL DE COBERTURA,EXCLUSIVE MADEIRAMENTO</t>
  </si>
  <si>
    <t>05.001.0044-A</t>
  </si>
  <si>
    <t>05.001.0045-0</t>
  </si>
  <si>
    <t>REMOCAO DE COBERTURA EM TELHAS DE FIBROCIMENTO,TIPO CALHA,COM 90CM DE LARGURA,INCLUSIVE MADEIRAMENTO,MEDIDO O CONJUNTO PELA AREA REAL DE COBERTURA</t>
  </si>
  <si>
    <t>05.001.0045-A</t>
  </si>
  <si>
    <t>05.001.0046-0</t>
  </si>
  <si>
    <t>REMOCAO DE COBERTURA EM TELHAS DE FIBROCIMENTO,TIPO CALHA COM 90CM DE LARGURA,OU METALICA,MEDIDA PELA AREA REAL DE COBERTURA,EXCLUSIVE MADEIRAMENTO</t>
  </si>
  <si>
    <t>05.001.0046-A</t>
  </si>
  <si>
    <t>05.001.0047-0</t>
  </si>
  <si>
    <t>REMOCAO DE COBERTURA EM TELHAS DE FIBROCIMENTO TIPO CALHA,COM 43 OU 49CM DE LARGURA,INCLUSIVE MADEIRAMENTO,MEDIDO PELA AREA REAL DE COBERTURA</t>
  </si>
  <si>
    <t>05.001.0047-A</t>
  </si>
  <si>
    <t>05.001.0048-0</t>
  </si>
  <si>
    <t>REMOCAO DE COBERTURA EM TELHAS DE FIBROCIMENTO,TIPO CALHA,COM 43 OU 49CM DE LARGURA,EXCLUSIVE MADEIRAMENTO,MEDIDO PELA AREA REAL DA COBERTURA</t>
  </si>
  <si>
    <t>05.001.0048-A</t>
  </si>
  <si>
    <t>05.001.0049-0</t>
  </si>
  <si>
    <t>REMOCAO DE MADEIRAMENTO DE TELHADO EM TELHA CERAMICA</t>
  </si>
  <si>
    <t>05.001.0049-A</t>
  </si>
  <si>
    <t>05.001.0050-0</t>
  </si>
  <si>
    <t>REMOCAO DE COBERTURA EM TELHAS COLONIAIS,INCLUSIVE MADEIRAMENTO,MEDIDO O CONJUNTO PELA AREA REAL DE COBERTURA</t>
  </si>
  <si>
    <t>05.001.0050-A</t>
  </si>
  <si>
    <t>05.001.0051-0</t>
  </si>
  <si>
    <t>REMOCAO DE COBERTURA EM TELHAS DE ARDOSIA,INCLUSIVE MADEIRAMENTO,MEDIDO O CONJUNTO PELA AREA REAL DE COBERTURA</t>
  </si>
  <si>
    <t>05.001.0051-A</t>
  </si>
  <si>
    <t>05.001.0052-0</t>
  </si>
  <si>
    <t>REMOCAO DE COBERTURA EM TELHAS FRANCESAS,INCLUSIVE MADEIRAMENTO,MEDIDO O CONJUNTO PELA AREA REAL DE COBERTURA</t>
  </si>
  <si>
    <t>05.001.0052-A</t>
  </si>
  <si>
    <t>05.001.0055-0</t>
  </si>
  <si>
    <t>REMOCAO DE FORRO DE ESTUQUE,GESSO,PLACAS PRENSADAS E SEMELHANTES</t>
  </si>
  <si>
    <t>05.001.0055-A</t>
  </si>
  <si>
    <t>05.001.0056-0</t>
  </si>
  <si>
    <t>REMOCAO MANUAL CUIDADOSA DA CAMADA DE CAPEAMENTO DE CONCRETOARMADO,VISANDO EXPOSICAO DA ARMADURA,USANDO CINZEL,PONTEIROE ESCOVA DE ACO</t>
  </si>
  <si>
    <t>05.001.0056-A</t>
  </si>
  <si>
    <t>05.001.0057-0</t>
  </si>
  <si>
    <t>REMOCAO MANUAL CUIDADOSA DA CAMADA DE CAPEAMENTO DE CONCRETOARMADO,VISANDO EXPOSICAO DA ARMADURA,USANDO CINZEL,PONTEIROE ESCOVA DE ACO,PARA ESPESSURA DE 3CM</t>
  </si>
  <si>
    <t>05.001.0057-A</t>
  </si>
  <si>
    <t>05.001.0058-0</t>
  </si>
  <si>
    <t>REMOCAO MANUAL CUIDADOSA DA CAMADA DE CAPEAMENTO DE CONCRETOARMADO,VISANDO EXPOSICAO DA ARMADURA,USANDO CINZEL,PONTEIROE ESCOVA DE ACO,PARA ESPESSURA DE 5CM</t>
  </si>
  <si>
    <t>05.001.0058-A</t>
  </si>
  <si>
    <t>05.001.0059-0</t>
  </si>
  <si>
    <t>REMOCAO MANUAL DE PISO DE PEDRA PORTUGUESA,INCLUSIVE BASE DEASSENTAMENTO</t>
  </si>
  <si>
    <t>05.001.0059-A</t>
  </si>
  <si>
    <t>05.001.0060-0</t>
  </si>
  <si>
    <t>REMOCACO MANUAL DE PASSEIO DE PEDRA PORTUGUESA</t>
  </si>
  <si>
    <t>05.001.0060-A</t>
  </si>
  <si>
    <t>05.001.0061-0</t>
  </si>
  <si>
    <t>REMOCAO MANUAL DE PAVIMENTACAO DE LAJOES DE GRANITO EM PASSEIO</t>
  </si>
  <si>
    <t>05.001.0061-A</t>
  </si>
  <si>
    <t>05.001.0062-0</t>
  </si>
  <si>
    <t>REMOCAO DE PLAQUEAMENTO DE CONCRETO</t>
  </si>
  <si>
    <t>05.001.0062-A</t>
  </si>
  <si>
    <t>05.001.0063-0</t>
  </si>
  <si>
    <t>REMOCAO CUIDADOSA DE CAMADA DE PROTECAO DE IMPERMEABILIZACAO</t>
  </si>
  <si>
    <t>05.001.0063-A</t>
  </si>
  <si>
    <t>05.001.0064-0</t>
  </si>
  <si>
    <t>REMOCAO DE CAMADA DE ISOLAMENTO TERMICO DE TERRACO OU DE ENCHIMENTO EM BANHEIROS,ETC</t>
  </si>
  <si>
    <t>05.001.0064-A</t>
  </si>
  <si>
    <t>05.001.0065-0</t>
  </si>
  <si>
    <t>REMOCAO DE FORRO OU LAMBRI DE FRISOS DE MADEIRA OU PVC,PLACAS DE AGLOMERADO PRENSADO OU SEMELHANTES,INCLUSIVE O ENGRADAMAMENTO</t>
  </si>
  <si>
    <t>05.001.0065-A</t>
  </si>
  <si>
    <t>05.001.0066-0</t>
  </si>
  <si>
    <t>REMOCAO MANUAL DE MATERIAL ROCHOSO,EM BLOCOS DE 15KG,A 1,50MDE ALTURA,REFERINDO-SE O CUSTO AO MATERIAL SOLTO</t>
  </si>
  <si>
    <t>05.001.0066-A</t>
  </si>
  <si>
    <t>05.001.0067-0</t>
  </si>
  <si>
    <t>REMOCAO MANUAL DE MATERIAL ROCHOSO,EM BLOCOS ATE 15KG,A 2,50M DE DISTANCIA,REFERINDO-SE O CUSTO AO MATERIAL SOLTO</t>
  </si>
  <si>
    <t>05.001.0067-A</t>
  </si>
  <si>
    <t>05.001.0068-0</t>
  </si>
  <si>
    <t>REMOCAO,A PA,DE CASCALHO E PO DE MATERIAL ROCHOSO,A 1,50M DEALTURA</t>
  </si>
  <si>
    <t>05.001.0068-A</t>
  </si>
  <si>
    <t>05.001.0069-0</t>
  </si>
  <si>
    <t>REMOCAO,A PA,DE CASCALHO E PO DE MATERIAL ROCHOSO,A 2,50M DEDISTANCIA</t>
  </si>
  <si>
    <t>05.001.0069-A</t>
  </si>
  <si>
    <t>05.001.0070-0</t>
  </si>
  <si>
    <t>REMOCAO DE PAVIMENTACAO DE LAJOTAS DE CONCRETO,ALTAMENTE VIBRADO,INTERTRAVADO,PRE-FABRICADO</t>
  </si>
  <si>
    <t>05.001.0070-A</t>
  </si>
  <si>
    <t>05.001.0071-0</t>
  </si>
  <si>
    <t>REMOCAO CUIDADOSA DE PEITORIS,SOLEIRAS OU CHAPINS</t>
  </si>
  <si>
    <t>05.001.0071-A</t>
  </si>
  <si>
    <t>05.001.0072-0</t>
  </si>
  <si>
    <t>REMOCAO DE CALHAS E CONDUTORES</t>
  </si>
  <si>
    <t>05.001.0072-A</t>
  </si>
  <si>
    <t>05.001.0073-0</t>
  </si>
  <si>
    <t>REMOCAO DE PLACAS DE PISO VINILICO OU DE BORRACHA SINTETICA</t>
  </si>
  <si>
    <t>05.001.0073-A</t>
  </si>
  <si>
    <t>05.001.0074-0</t>
  </si>
  <si>
    <t>REMOCAO DE FORRO OU LAMBRI DE FRISOS DE MADEIRA OU PVC,PLACAS DE AGLOMERADO PRENSADO OU SEMELHANTES,EXCLUSIVE O ENGRADAMENTO</t>
  </si>
  <si>
    <t>05.001.0074-A</t>
  </si>
  <si>
    <t>05.001.0075-0</t>
  </si>
  <si>
    <t>REMOCAO DE PISO DE TACOS,INCLUSIVE CAMADA DE ARGAMASSA DE ASSENTAMENTO</t>
  </si>
  <si>
    <t>05.001.0075-A</t>
  </si>
  <si>
    <t>05.001.0076-0</t>
  </si>
  <si>
    <t>REMOCAO DE DIVISORIAS DE MADEIRA,PRE-MOLDADAS,PRENSADAS OU SEMELHANTES</t>
  </si>
  <si>
    <t>05.001.0076-A</t>
  </si>
  <si>
    <t>05.001.0077-0</t>
  </si>
  <si>
    <t>REMOCAO DE ESCADA DE MADEIRA</t>
  </si>
  <si>
    <t>05.001.0077-A</t>
  </si>
  <si>
    <t>05.001.0078-0</t>
  </si>
  <si>
    <t>REMOCAO DE RODAPES DE MADEIRA,CERAMICA OU SEMELHANTE</t>
  </si>
  <si>
    <t>05.001.0078-A</t>
  </si>
  <si>
    <t>05.001.0079-0</t>
  </si>
  <si>
    <t>REMOCAO DE FRISOS DE ASSOALHO,EXCLUSIVE BARROTES OU GRAZEPES</t>
  </si>
  <si>
    <t>05.001.0079-A</t>
  </si>
  <si>
    <t>05.001.0080-0</t>
  </si>
  <si>
    <t>REMOCAO DE CARPETE OU TAPETE COLADO NO PISO,INCLUSIVE LIMPEZA DE RESIDUO DE COLA COM PALHA DE ACO</t>
  </si>
  <si>
    <t>05.001.0080-A</t>
  </si>
  <si>
    <t>05.001.0081-0</t>
  </si>
  <si>
    <t>REMOCAO DE RIPAS,SEM APROVEITAMENTO DE MATERIAL RETIRADO</t>
  </si>
  <si>
    <t>05.001.0081-A</t>
  </si>
  <si>
    <t>05.001.0082-0</t>
  </si>
  <si>
    <t>REMOCAO DE PISO DE ARDOSIA,PEDRA SAO TOME,COM A RESPECTIVA CAMADA DE ASSENTAMENTO</t>
  </si>
  <si>
    <t>05.001.0082-A</t>
  </si>
  <si>
    <t>05.001.0083-0</t>
  </si>
  <si>
    <t>REMOCAO DE PLACAS DE MURO PRE-MOLDADO,COM APROVEITAMENTO DOMATERIAL</t>
  </si>
  <si>
    <t>05.001.0083-A</t>
  </si>
  <si>
    <t>05.001.0084-0</t>
  </si>
  <si>
    <t>REMOCAO DE PISO DE MARMORE OU GRANITO</t>
  </si>
  <si>
    <t>05.001.0084-A</t>
  </si>
  <si>
    <t>05.001.0085-0</t>
  </si>
  <si>
    <t>REMOCAO A PA,DE CASCALHO OU LAMA A 1,50M DE ALTURA EM LOGRADOURO(BECO) DE ATE 2,00M,EM FAVELAS</t>
  </si>
  <si>
    <t>05.001.0085-A</t>
  </si>
  <si>
    <t>05.001.0086-0</t>
  </si>
  <si>
    <t>REMOCAO DE TERRA OU ENTULHO,A PA,ATE A DISTANCIA HORIZONTALDE 5,00M</t>
  </si>
  <si>
    <t>05.001.0086-A</t>
  </si>
  <si>
    <t>05.001.0087-0</t>
  </si>
  <si>
    <t>REMOCAO DE PAPEL DE PAREDE,INCLUSIVE LIMPEZA DO EXCESSO DE COLA NA PAREDE</t>
  </si>
  <si>
    <t>05.001.0087-A</t>
  </si>
  <si>
    <t>05.001.0088-0</t>
  </si>
  <si>
    <t>REMOCAO DE PISO ELEVADO EM PLACAS</t>
  </si>
  <si>
    <t>05.001.0088-A</t>
  </si>
  <si>
    <t>05.001.0089-0</t>
  </si>
  <si>
    <t>REMOCAO DE REVESTIMENTO LAMINADO MELAMINICO EM PAREDES,INCLUSIVE RETIRADA DA COLA</t>
  </si>
  <si>
    <t>05.001.0089-A</t>
  </si>
  <si>
    <t>05.001.0090-0</t>
  </si>
  <si>
    <t>REMOCAO DE REVESTIMENTO LAMINADO MELAMINICO EM PISOS,INCLUSIVE RETIRADA DA COLA</t>
  </si>
  <si>
    <t>05.001.0090-A</t>
  </si>
  <si>
    <t>05.001.0095-0</t>
  </si>
  <si>
    <t>REMOCAO DE JUNTA DE DILATACAO E VEDACAO</t>
  </si>
  <si>
    <t>05.001.0095-A</t>
  </si>
  <si>
    <t>05.001.0097-0</t>
  </si>
  <si>
    <t>REMOCAO CUIDADOSA DE DIVISORIAS DE MADEIRA PRE-MOLDADAS,PRENSADAS OU SEMELHANTES</t>
  </si>
  <si>
    <t>05.001.0097-A</t>
  </si>
  <si>
    <t>05.001.0098-0</t>
  </si>
  <si>
    <t>REMOCAO CUIDADOSA E REMONTAGEM DE DIVISORIAS DE MADEIRA PRE-MOLDADAS,PRENSADAS OU SEMELHANTES</t>
  </si>
  <si>
    <t>05.001.0098-A</t>
  </si>
  <si>
    <t>05.001.0100-0</t>
  </si>
  <si>
    <t>REMOCAO CUIDADOSA DE DIVISORIA DE GRANITO</t>
  </si>
  <si>
    <t>05.001.0100-A</t>
  </si>
  <si>
    <t>05.001.0101-0</t>
  </si>
  <si>
    <t>REMOCAO CUIDADOSA  DE DIVISORIA EM PLACA CIMENTICIA</t>
  </si>
  <si>
    <t>05.001.0101-A</t>
  </si>
  <si>
    <t>05.001.0105-0</t>
  </si>
  <si>
    <t>REMOCAO CUIDADOSA DE DIVISORIA DE MARMORE</t>
  </si>
  <si>
    <t>05.001.0105-A</t>
  </si>
  <si>
    <t>05.001.0106-0</t>
  </si>
  <si>
    <t>REMOCAO DE REVESTIMENTO DE LENCOL DE CHUMBO EM PAREDES</t>
  </si>
  <si>
    <t>05.001.0106-A</t>
  </si>
  <si>
    <t>05.001.0123-0</t>
  </si>
  <si>
    <t>REMOCAO DE LEITO FILTRANTE</t>
  </si>
  <si>
    <t>05.001.0123-A</t>
  </si>
  <si>
    <t>05.001.0124-0</t>
  </si>
  <si>
    <t>REMOCAO DE TUBULACAO DE ACO,EXCLUSIVE ESCAVACAO E REATERRO</t>
  </si>
  <si>
    <t>05.001.0124-A</t>
  </si>
  <si>
    <t>05.001.0125-0</t>
  </si>
  <si>
    <t>REMOCAO DE TUBULACAO DE FERRO FUNDIDO COM D.N DE 50 A 300MM,EXCLUSIVE ESCAVACAO E REATERRO</t>
  </si>
  <si>
    <t>05.001.0125-A</t>
  </si>
  <si>
    <t>05.001.0126-0</t>
  </si>
  <si>
    <t>REMOCAO DE TUBULACAO DE FERRO FUNDIDO COM D.N DE 400 A 600MM,EXCLUSIVE ESCAVACAO E REATERRO</t>
  </si>
  <si>
    <t>05.001.0126-A</t>
  </si>
  <si>
    <t>05.001.0127-0</t>
  </si>
  <si>
    <t>REMOCAO DE TUBULACAO DE FERRO FUNDIDO COM D.N DE 700 A 1200MM,EXCLUSIVE ESCAVACAO E REATERRO</t>
  </si>
  <si>
    <t>05.001.0127-A</t>
  </si>
  <si>
    <t>05.001.0128-0</t>
  </si>
  <si>
    <t>REMOCAO DE TUBO DE CONCRETO COM D.N ACIMA DE 1500MM</t>
  </si>
  <si>
    <t>05.001.0128-A</t>
  </si>
  <si>
    <t>05.001.0130-0</t>
  </si>
  <si>
    <t>REMOCAO DE VIDRO ATE 0,30X0,30M COM LIMPEZA LOCAL</t>
  </si>
  <si>
    <t>05.001.0130-A</t>
  </si>
  <si>
    <t>05.001.0131-0</t>
  </si>
  <si>
    <t>REMOCAO DE VIDRO ACIMA DE 0,30X0,30M,COM LIMPEZA LOCAL</t>
  </si>
  <si>
    <t>05.001.0131-A</t>
  </si>
  <si>
    <t>05.001.0132-0</t>
  </si>
  <si>
    <t>REMOCAO DE CERCA DE ARAME FARPADO E MOIROES,EXCLUSIVE TRANSPORTE</t>
  </si>
  <si>
    <t>05.001.0132-A</t>
  </si>
  <si>
    <t>05.001.0133-0</t>
  </si>
  <si>
    <t>ARRANCAMENTO DE BARROTEAMENTO DE DIMENSOES ATE 3"X9" OU DE GRAZEPES CHUMBADOS EM PISOS OU PAREDES,SEM APROVEITAMENTO DOMATERIAL RETIRADO</t>
  </si>
  <si>
    <t>05.001.0133-A</t>
  </si>
  <si>
    <t>05.001.0134-0</t>
  </si>
  <si>
    <t>ARRANCAMENTO DE PORTAS,JANELAS E CAIXILHOS DE AR CONDICIONADO OU OUTROS</t>
  </si>
  <si>
    <t>05.001.0134-A</t>
  </si>
  <si>
    <t>05.001.0135-0</t>
  </si>
  <si>
    <t>ARRANCAMENTO DE TUBOS DE CONCRETO E MANILHAS CERAMICAS,COM DIAMETRO DE 0,70 A 1,50M,INCLUSIVE EMPILHAMENTO LATERAL DENTRO DO CANTEIRO DE SERVICO</t>
  </si>
  <si>
    <t>05.001.0135-A</t>
  </si>
  <si>
    <t>05.001.0136-0</t>
  </si>
  <si>
    <t>ARRANCAMENTO DE TUBOS DE CONCRETO E MANILHAS CERAMICAS,COM DIAMETRO DE 0,10 A 0,30M,INCLUSIVE EMPILHAMENTO LATERAL DENTRO DO CANTEIRO DE SERVICO</t>
  </si>
  <si>
    <t>05.001.0136-A</t>
  </si>
  <si>
    <t>05.001.0137-0</t>
  </si>
  <si>
    <t>ARRANCAMENTO DE TUBOS DE CONCRETO E MANILHAS CERAMICAS,COM DIAMETRO DE 0,40 A 0,60M,INCLUSIVE EMPILHAMENTO LATERAL DENTRO DO CANTEIRO DE SERVICO</t>
  </si>
  <si>
    <t>05.001.0137-A</t>
  </si>
  <si>
    <t>05.001.0138-0</t>
  </si>
  <si>
    <t>ARRANCAMENTO DE TUBULACAO DE FERRO GALVANIZADO,SEM ESCAVACAOOU RASGO EM ALVENARIA</t>
  </si>
  <si>
    <t>05.001.0138-A</t>
  </si>
  <si>
    <t>05.001.0141-0</t>
  </si>
  <si>
    <t>ARRANCAMENTO DE TENTOS OU TRAVESSOES,DE GRANITO OU CONCRETO,INCLUSIVE EMPILHAMENTO LATERAL DENTRO DO CANTEIRO DE SERVICO</t>
  </si>
  <si>
    <t>05.001.0141-A</t>
  </si>
  <si>
    <t>05.001.0142-0</t>
  </si>
  <si>
    <t>ARRANCAMENTO DE MEIOS-FIOS,DE GRANITO OU CONCRETO,RETOS OU CURVOS,INCLUSIVE EMPILHAMENTO LATERAL DENTRO DO CANTEIRO DE SERVICO</t>
  </si>
  <si>
    <t>05.001.0142-A</t>
  </si>
  <si>
    <t>05.001.0143-0</t>
  </si>
  <si>
    <t>ARRANCAMENTO DE PARALELEPIPEDOS,INCLUSIVE EMPILHAMENTO LATERAL DENTRO DO CANTEIRO DE SERVICO</t>
  </si>
  <si>
    <t>05.001.0143-A</t>
  </si>
  <si>
    <t>05.001.0144-0</t>
  </si>
  <si>
    <t>ARRANCAMENTO DE APARELHOS DE ILUMINACAO, INCLUSIVE LAMPADAS</t>
  </si>
  <si>
    <t>05.001.0144-A</t>
  </si>
  <si>
    <t>05.001.0145-0</t>
  </si>
  <si>
    <t>ARRANCAMENTO DE APARELHOS SANITARIOS</t>
  </si>
  <si>
    <t>05.001.0145-A</t>
  </si>
  <si>
    <t>05.001.0146-0</t>
  </si>
  <si>
    <t>ARRANCAMENTO DE BANCADA DE PIA/LAVATORIO OU BANCA SECA DE ATE 1,00M DE ALTURA E ATE 0,80M DE LARGURA</t>
  </si>
  <si>
    <t>05.001.0146-A</t>
  </si>
  <si>
    <t>05.001.0147-0</t>
  </si>
  <si>
    <t>ARRANCAMENTO DE GRADES,GRADIS,ALAMBRADOS,CERCAS E PORTOES</t>
  </si>
  <si>
    <t>05.001.0147-A</t>
  </si>
  <si>
    <t>05.001.0148-0</t>
  </si>
  <si>
    <t>ARRANCAMENTO DE CALHA QUEBRADA EM ENCOSTA</t>
  </si>
  <si>
    <t>05.001.0148-A</t>
  </si>
  <si>
    <t>05.001.0149-0</t>
  </si>
  <si>
    <t>ARRANCAMENTO DE CERCAS DE MOIROES E ARAME FARPADO</t>
  </si>
  <si>
    <t>05.001.0149-A</t>
  </si>
  <si>
    <t>05.001.0155-0</t>
  </si>
  <si>
    <t>RETIRADA DE TRANSFORMADOR DO LOCAL EM QUE SE ENCONTRA INSTALADO,INCLUSIVE DESLIGAMENTOS ELETRICOS,EXCLUSIVE EQUIPAMENTOPARA CARGA E DESCARGA EM CAMINHAO E TRANSPORTE</t>
  </si>
  <si>
    <t>05.001.0155-A</t>
  </si>
  <si>
    <t>05.001.0158-0</t>
  </si>
  <si>
    <t>RETIRADA DE GERADOR DO LOCAL EM QUE SE ENCONTRA INSTALADO,EXCLUSIVE EQUIPAMENTO PARA CARGA E DESCARGA EM CAMINHAO E TRANSPORTE</t>
  </si>
  <si>
    <t>05.001.0158-A</t>
  </si>
  <si>
    <t>05.001.0160-0</t>
  </si>
  <si>
    <t>PERCUSSAO COM BATIDAS LEVES,SEM RETIRADA DO MATERIAL SOLTO</t>
  </si>
  <si>
    <t>05.001.0160-A</t>
  </si>
  <si>
    <t>05.001.0162-0</t>
  </si>
  <si>
    <t>RETIRADA DE IMPERMEABILIZACAO FLEXIVEL,INCLUSIVE EMPILHAMENTO LATERAL DENTRO DO CANTEIRO DE SERVICO,EXCLUSIVE CAMADA DEPROTECAO</t>
  </si>
  <si>
    <t>05.001.0162-A</t>
  </si>
  <si>
    <t>05.001.0163-0</t>
  </si>
  <si>
    <t>RETIRADA CUIDADOSA DE AZULEJOS OU LADRILHOS CERAMICOS E RESPECTIVA ARGAMASSA DE ASSENTAMENTO,SEM REAPROVEITAMENTO DO MATERIAL RETIRADO</t>
  </si>
  <si>
    <t>05.001.0163-A</t>
  </si>
  <si>
    <t>05.001.0164-0</t>
  </si>
  <si>
    <t>RETIRADA CUIDADOSA DE REVESTIMENTO DE ARGAMASSA(INTERNO OU EXTERNO)</t>
  </si>
  <si>
    <t>05.001.0164-A</t>
  </si>
  <si>
    <t>05.001.0168-0</t>
  </si>
  <si>
    <t>RECOLOCACAO DE CALHA EM ENCOSTA</t>
  </si>
  <si>
    <t>05.001.0168-A</t>
  </si>
  <si>
    <t>05.001.0169-0</t>
  </si>
  <si>
    <t>RECOLOCACAO DE TACOS SOLTOS USANDO PICHE,PEDRISCO E ARGAMASSA DE CIMENTO E SAIBRO,NO TRACO 1:6,COM REMOCAO DA BASE EXISTENTE</t>
  </si>
  <si>
    <t>05.001.0169-A</t>
  </si>
  <si>
    <t>05.001.0170-0</t>
  </si>
  <si>
    <t>TRANSPORTE HORIZONTAL DE MATERIAL DE 1ªCATEGORIA OU ENTULHO,EM CARRINHOS,A 10,00M DE DISTANCIA,INCLUSIVE CARGA A PA</t>
  </si>
  <si>
    <t>05.001.0170-A</t>
  </si>
  <si>
    <t>05.001.0171-0</t>
  </si>
  <si>
    <t>TRANSPORTE HORIZONTAL DE MATERIAL DE 1ªCATEGORIA OU ENTULHO,EM CARRINHOS,A 20,00M DE DISTANCIA,INCLUSIVE CARGA A PA</t>
  </si>
  <si>
    <t>05.001.0171-A</t>
  </si>
  <si>
    <t>05.001.0172-0</t>
  </si>
  <si>
    <t>TRANSPORTE HORIZONTAL DE MATERIAL DE 1ªCATEGORIA OU ENTULHO,EM CARRINHOS,A 30,00M DE DISTANCIA,INCLUSIVE CARGA A PA</t>
  </si>
  <si>
    <t>05.001.0172-A</t>
  </si>
  <si>
    <t>05.001.0173-0</t>
  </si>
  <si>
    <t>TRANSPORTE HORIZONTAL DE MATERIAL DE 1ªCATEGORIA OU ENTULHO,EM CARRINHOS,A 60,00M DE DISTANCIA,INCLUSIVE CARGA A PA</t>
  </si>
  <si>
    <t>05.001.0173-A</t>
  </si>
  <si>
    <t>05.001.0177-0</t>
  </si>
  <si>
    <t>TRANSPORTE HORIZONTAL DE MATERIAL DE 1ªCATEGORIA OU ENTULHO,EM CARRINHOS,A 100,00M DE DISTANCIA,INCLUSIVE CARGA A PA</t>
  </si>
  <si>
    <t>05.001.0177-A</t>
  </si>
  <si>
    <t>05.001.0178-0</t>
  </si>
  <si>
    <t>TRANSPORTE HORIZONTAL DE MATERIAL DE 1ªCATEGORIA OU ENTULHO,EM CARRINHOS,A 150,00M DE DISTANCIA,INCLUSIVE CARGA A PA</t>
  </si>
  <si>
    <t>05.001.0178-A</t>
  </si>
  <si>
    <t>05.001.0179-0</t>
  </si>
  <si>
    <t>TRANSPORTE HORIZONTAL DE MATERIAL DE 1ªCATEGORIA OU ENTULHO,EM CARRINHOS,A 200,00M DE DISTANCIA,INCLUSIVE CARGA A PA</t>
  </si>
  <si>
    <t>05.001.0179-A</t>
  </si>
  <si>
    <t>05.001.0182-0</t>
  </si>
  <si>
    <t>TRANSPORTE DE MATERIAIS DE QUALQUER NATUREZA,ESCADA ACIMA,SERVICO INTEIRAMENTE MANUAL,EM OBRAS PREDIAIS,INCLUSIVE CARGAE DESCARGA</t>
  </si>
  <si>
    <t>TXM</t>
  </si>
  <si>
    <t>05.001.0182-A</t>
  </si>
  <si>
    <t>05.001.0183-0</t>
  </si>
  <si>
    <t>TRANSPORTE DE MATERIAIS DE QUALQUER NATUREZA,ESCADA ABAIXO,SERVICO INTEIRAMENTE MANUAL,EM OBRAS PREDIAIS,INCLUSIVE CARGAE DESCARGA</t>
  </si>
  <si>
    <t>05.001.0183-A</t>
  </si>
  <si>
    <t>05.001.0185-0</t>
  </si>
  <si>
    <t>TRANSPORTE DE MATERIAIS ENCOSTA ACIMA,SERVICO INTEIRAMENTE MANUAL,INCLUSIVE CARGA E DESCARGA</t>
  </si>
  <si>
    <t>05.001.0185-A</t>
  </si>
  <si>
    <t>05.001.0186-0</t>
  </si>
  <si>
    <t>TRANSPORTE DE MATERIAIS ENCOSTA ABAIXO,SERVICO INTEIRAMENTEMANUAL,INCLUSIVE CARGA E DESCARGA</t>
  </si>
  <si>
    <t>05.001.0186-A</t>
  </si>
  <si>
    <t>05.001.0187-0</t>
  </si>
  <si>
    <t>TRANSPORTE HORIZONTAL DE ENTULHO OU LAMA EM CARRINHO,INCLUSIVE CARGA A PA,EM FAVELAS</t>
  </si>
  <si>
    <t>05.001.0187-A</t>
  </si>
  <si>
    <t>05.001.0188-0</t>
  </si>
  <si>
    <t>TRANSPORTE DE MATERIAIS ENCOSTA ACIMA,EM CARRINHOS,INCLUSIVECARGA E DESCARGA</t>
  </si>
  <si>
    <t>05.001.0188-A</t>
  </si>
  <si>
    <t>05.001.0189-0</t>
  </si>
  <si>
    <t>TRANSPORTE DE MATERIAIS ENCOSTA ABAIXO,EM CARRINHOS,INCLUSIVE CARGA E DESCARGA</t>
  </si>
  <si>
    <t>05.001.0189-A</t>
  </si>
  <si>
    <t>05.001.0195-0</t>
  </si>
  <si>
    <t>TRANSPORTE DE MATERIAIS DE GRANDE VOLUME E BAIXO PESO ESPECIFICO,SERVICO INTEIRAMENTE MANUAL,ENCOSTA ACIMA,INCLUSIVE CARGA E DESCARGA</t>
  </si>
  <si>
    <t>M3XM</t>
  </si>
  <si>
    <t>05.001.0195-A</t>
  </si>
  <si>
    <t>05.001.0196-0</t>
  </si>
  <si>
    <t>TRANSPORTE DE MATERIAIS DE GRANDE VOLUME E BAIXO PESO ESPECIFICO,SERVICO INTEIRAMENTE MANUAL,ENCOSTA ABAIXO,INCLUSIVE CARGA E DESCARGA</t>
  </si>
  <si>
    <t>05.001.0196-A</t>
  </si>
  <si>
    <t>05.001.0205-0</t>
  </si>
  <si>
    <t>TRANSPORTE MANUAL DE CALHA ATE O LOCAL DE ASSENTAMENTO,ENCOSTA ACIMA,INCLUSIVE CARGA E DESCARGA</t>
  </si>
  <si>
    <t>UNXM</t>
  </si>
  <si>
    <t>05.001.0205-A</t>
  </si>
  <si>
    <t>05.001.0206-0</t>
  </si>
  <si>
    <t>TRANSPORTE MANUAL DE CALHA ATE O LOCAL DE ASSENTAMENTO,ENCOSTA ABAIXO,INCLUSIVE CARGA E DESCARGA</t>
  </si>
  <si>
    <t>05.001.0206-A</t>
  </si>
  <si>
    <t>05.001.0250-0</t>
  </si>
  <si>
    <t>TRANSPORTE MANUAL DE MATERIAIS DIVERSOS EM MANGUEZAL,INCLUSIVE CARGA E DESCARGA EM CESTO TIPO COMLURB(MUDA E LIXO)</t>
  </si>
  <si>
    <t>05.001.0250-A</t>
  </si>
  <si>
    <t>05.001.0300-0</t>
  </si>
  <si>
    <t>CALHA FECHADA,DE TABUAS DE MADEIRA DE 3ª,COM A SECAO DE 0,45X0,45M,PARA DESCIDA DE ESCOMBROS,COM COLOCACAO</t>
  </si>
  <si>
    <t>05.001.0300-A</t>
  </si>
  <si>
    <t>05.001.0301-0</t>
  </si>
  <si>
    <t>CALHA FECHADA,DE TABUAS DE MADEIRA DE 3ª,COM A SECAO 0,35X0,35M,PARA DESCIDA DE ESCOMBROS,COM COLOCACAO</t>
  </si>
  <si>
    <t>05.001.0301-A</t>
  </si>
  <si>
    <t>05.001.0305-0</t>
  </si>
  <si>
    <t>DESCIDA DE ESCOMBROS POR CALHAS FECHADAS,DE TABUAS DE PINHODE 3ª</t>
  </si>
  <si>
    <t>05.001.0305-A</t>
  </si>
  <si>
    <t>05.001.0310-0</t>
  </si>
  <si>
    <t>ENSACAMENTO E TRANSPORTE DE ESCOMBROS EM SACOS PLASTICOS,DESDE UM PAVIMENTO ELEVADO ATE O TERREO,UTILIZANDO ELEVADOR</t>
  </si>
  <si>
    <t>05.001.0310-A</t>
  </si>
  <si>
    <t>05.001.0315-0</t>
  </si>
  <si>
    <t>ENSACAMENTO E TRANSPORTE DE ESCOMBROS EM SACOS PLASTICOS,DESDE UM PAVIMENTO ELEVADO ATE O TERREO,UTILIZANDO A ESCADA DOPREDIO</t>
  </si>
  <si>
    <t>05.001.0315-A</t>
  </si>
  <si>
    <t>05.001.0320-0</t>
  </si>
  <si>
    <t>RETIRADA DE LAMA,ESCOMBROS OU DETRITOS DO INTERIOR DE RESERVATORIOS OU CAIXAS ENTERRADAS,UTILIZANDO PROCESSOS DE SUSPENSAO MANUAL,MEDIDO POR VOLUME DE MATERIAL RETIRADO</t>
  </si>
  <si>
    <t>05.001.0320-A</t>
  </si>
  <si>
    <t>05.001.0325-0</t>
  </si>
  <si>
    <t>DESOBSTRUCAO DE DRENOS DE MUROS DE CONTENCAO,BUZINOTES DE COBERTURAS E SIMILARES</t>
  </si>
  <si>
    <t>05.001.0325-A</t>
  </si>
  <si>
    <t>05.001.0350-0</t>
  </si>
  <si>
    <t>LIMPEZA DE VIDROS,FEITA NOS DOIS LADOS,CONTADO UM LADO</t>
  </si>
  <si>
    <t>05.001.0350-A</t>
  </si>
  <si>
    <t>05.001.0360-0</t>
  </si>
  <si>
    <t>LIMPEZA DE PISOS CIMENTADOS</t>
  </si>
  <si>
    <t>05.001.0360-A</t>
  </si>
  <si>
    <t>05.001.0365-0</t>
  </si>
  <si>
    <t>LIMPEZA DE PISOS CERAMICO,MARMORE OU GRANITO (SEM POLIMENTO)</t>
  </si>
  <si>
    <t>05.001.0365-A</t>
  </si>
  <si>
    <t>05.001.0366-0</t>
  </si>
  <si>
    <t>LIMPEZA DE PISOS DE BORRACHA</t>
  </si>
  <si>
    <t>05.001.0366-A</t>
  </si>
  <si>
    <t>05.001.0370-0</t>
  </si>
  <si>
    <t>LIMPEZA DE APARELHOS SANITARIOS,INCLUSIVE METAIS</t>
  </si>
  <si>
    <t>05.001.0370-A</t>
  </si>
  <si>
    <t>05.001.0375-0</t>
  </si>
  <si>
    <t>LIMPEZA DE METAIS,EXCLUSIVE APARELHOS SANITARIOS</t>
  </si>
  <si>
    <t>05.001.0375-A</t>
  </si>
  <si>
    <t>05.001.0380-0</t>
  </si>
  <si>
    <t>LIMPEZA DE PEITORIS</t>
  </si>
  <si>
    <t>05.001.0380-A</t>
  </si>
  <si>
    <t>05.001.0385-0</t>
  </si>
  <si>
    <t>LIMPEZA DE PAREDES REVESTIDAS DE CERAMICAS OU AZULEJOS</t>
  </si>
  <si>
    <t>05.001.0385-A</t>
  </si>
  <si>
    <t>05.001.0386-0</t>
  </si>
  <si>
    <t>LIMPEZA DE PISOS VINILICOS</t>
  </si>
  <si>
    <t>05.001.0386-A</t>
  </si>
  <si>
    <t>05.001.0387-0</t>
  </si>
  <si>
    <t>LIMPEZA DE PISOS DE PEDRA</t>
  </si>
  <si>
    <t>05.001.0387-A</t>
  </si>
  <si>
    <t>05.001.0388-0</t>
  </si>
  <si>
    <t>LAVAGEM DE TAPETES EXECUTADA NO LOCAL</t>
  </si>
  <si>
    <t>05.001.0388-A</t>
  </si>
  <si>
    <t>05.001.0389-0</t>
  </si>
  <si>
    <t>LIMPEZA EM PAREDE REVESTIDA COM PASTILHAS,INCLUSIVE O USO DEESCADA ATE 2 PAVIMENTOS,EXCLUSIVE ANDAIMES</t>
  </si>
  <si>
    <t>05.001.0389-A</t>
  </si>
  <si>
    <t>05.001.0391-0</t>
  </si>
  <si>
    <t>LIMPEZA EM PAREDE REVESTIDA COM MARMORE OU GRANITO(POLIMENTO),INCLUSIVE O USO DE ESCADA ATE 2 PAVIMENTOS,EXCLUSIVE ANDAIMES</t>
  </si>
  <si>
    <t>05.001.0391-A</t>
  </si>
  <si>
    <t>05.001.0392-0</t>
  </si>
  <si>
    <t>LIMPEZA EM PAREDE REVESTIDA COM PEDRAS(LAVAGEM COM SOLUCAO ACIDA),INCLUSIVE O USO DE ESCADA ATE 2 PAVIMENTOS,EXCLUSIVE ANDAIMES</t>
  </si>
  <si>
    <t>05.001.0392-A</t>
  </si>
  <si>
    <t>05.001.0393-0</t>
  </si>
  <si>
    <t>LIMPEZA EM PAREDE REVESTIDA COM CHAPAS LAMINADAS,INCLUSIVE OUSO DE ESCADA ATE 2 PAVIMENTOS,EXCLUSIVE ANDAIMES</t>
  </si>
  <si>
    <t>05.001.0393-A</t>
  </si>
  <si>
    <t>05.001.0400-0</t>
  </si>
  <si>
    <t>LIMPEZA DE CALHA EM ENCOSTA</t>
  </si>
  <si>
    <t>05.001.0400-A</t>
  </si>
  <si>
    <t>05.001.0402-0</t>
  </si>
  <si>
    <t>LIMPEZA DE TELHA CERAMICA,CONSTANDO DE LAVAGEM COM AGUA PURAE ESCOVACAO COM ESCOVA DE ACO</t>
  </si>
  <si>
    <t>05.001.0402-A</t>
  </si>
  <si>
    <t>05.001.0405-0</t>
  </si>
  <si>
    <t>LIMPEZA DE CAIXA DE AREIA,EM ENCOSTA,ATE 1,50M DE PROFUNDIDADE</t>
  </si>
  <si>
    <t>05.001.0405-A</t>
  </si>
  <si>
    <t>05.001.0410-0</t>
  </si>
  <si>
    <t>LIMPEZA DE PAINEIS DE ALUMINIO</t>
  </si>
  <si>
    <t>05.001.0410-A</t>
  </si>
  <si>
    <t>05.001.0415-0</t>
  </si>
  <si>
    <t>LIMPEZA DE PAINEIS DE ACO ESCOVADO</t>
  </si>
  <si>
    <t>05.001.0415-A</t>
  </si>
  <si>
    <t>05.001.0450-0</t>
  </si>
  <si>
    <t>LIMPEZA DE CAIXA D'AGUA OU CISTERNA,COM CAPACIDADE ATE 1000L,INCLUSIVE DESINFECCAO,CONFORME APROVACAO PELA COMISSAO ESTADUAL DE CONTROLE AMBIENTAL-CECA,COM BASE NA LEI Nº 1.893/91E NO DECRETO Nº 20.356/93,MN-353 MANUAL DE LIMPEZA E DESINFECCAO DE RESERVATORIOS DE AGUA</t>
  </si>
  <si>
    <t>05.001.0450-A</t>
  </si>
  <si>
    <t>05.001.0455-0</t>
  </si>
  <si>
    <t>LIMPEZA DE CAIXA D'AGUA OU CISTERNA,COM CAPACIDADE DE 1001 A2000L,INCLUSIVE DESINFECCAO,CONFORME APROVACAO PELA COMISSAO ESTADUAL DE CONTROLE AMBIENTAL-CECA,COM BASE NA LEI Nº 1.893/91 E NO DECRETO Nº20.356/93,MN-353 MANUAL DE LIMPEZA E DESINFECCAO DE RESERVATORIOS DE AGUA</t>
  </si>
  <si>
    <t>05.001.0455-A</t>
  </si>
  <si>
    <t>05.001.0460-0</t>
  </si>
  <si>
    <t>LIMPEZA DE CAIXA D'AGUA OU CISTERNA,COM CAPACIDADE DE 2001 A20000L,INCLUSIVE DESINFECCAO,CONFORME APROVACAO PELA COMISSAO ESTADUAL DE CONTROLE AMBIENTAL-CECA,COM BASE NA LEI Nº 1.893/91 E NO DECRETO Nº 20.356/93,MN-353 MANUAL DE LIMPEZA EDESINFECCAO DE RESERVATORIOS DE AGUA</t>
  </si>
  <si>
    <t>05.001.0460-A</t>
  </si>
  <si>
    <t>05.001.0465-0</t>
  </si>
  <si>
    <t>LIMPEZA DE CAIXA D'AGUA OU CISTERNA,COM CAPACIDADE DE 20001A 60000L,INCLUSIVE DESINFECCAO,CONFORME APROVACAO PELA COMISSAO ESTADUAL DE CONTROLE AMBIENTAL-CECA,COM BASE NA LEI Nº 1.893/91 E NO DECRETO Nº20.356/93,MN-353 MANUAL DE LIMPEZA EDESINFECCAO DE RESERVATORIOS DE AGUA</t>
  </si>
  <si>
    <t>05.001.0465-A</t>
  </si>
  <si>
    <t>05.001.0600-0</t>
  </si>
  <si>
    <t>APICOAMENTO DE MEIOS-FIOS,UTILIZANDO PONTEIRO,CONSIDERANDO ESPELHO DE 15CM,FACE E ARESTA</t>
  </si>
  <si>
    <t>05.001.0600-A</t>
  </si>
  <si>
    <t>05.001.0601-0</t>
  </si>
  <si>
    <t>APICOAMENTO DE CONCRETO OU PISO CIMENTADO</t>
  </si>
  <si>
    <t>05.001.0601-A</t>
  </si>
  <si>
    <t>05.001.0602-0</t>
  </si>
  <si>
    <t>APICOAMENTO PARA EXECUCAO DE CONCRETO APARENTE EM SUPERFICIES HORIZONTAIS SUPERIORES (TETOS)</t>
  </si>
  <si>
    <t>05.001.0602-A</t>
  </si>
  <si>
    <t>05.001.0603-0</t>
  </si>
  <si>
    <t>APICOAMENTO PARA EXECUCAO DE CONCRETO APARENTE EM SUPERFICIES VERTICAIS</t>
  </si>
  <si>
    <t>05.001.0603-A</t>
  </si>
  <si>
    <t>05.001.0605-0</t>
  </si>
  <si>
    <t>APICOAMENTO DE CONCRETO,EM SUPERFICIES VERTICIAS,INCLUSIVE CORRECAO DE FALHAS</t>
  </si>
  <si>
    <t>05.001.0605-A</t>
  </si>
  <si>
    <t>05.001.0606-0</t>
  </si>
  <si>
    <t>APICOAMENTO DE CONCRETO,EM SUPERFICIES HORIZONTAIS (TETO),INCLUSIVE CORRECAO DE FALHAS</t>
  </si>
  <si>
    <t>05.001.0606-A</t>
  </si>
  <si>
    <t>05.001.0607-0</t>
  </si>
  <si>
    <t>FURACAO EM CONCRETO COM FURADEIRA MANUAL E BROCA DE WIDIA DEDIAMETRO ATE 1/2"</t>
  </si>
  <si>
    <t>05.001.0607-A</t>
  </si>
  <si>
    <t>05.001.0608-0</t>
  </si>
  <si>
    <t>FURACAO EM CONCRETO COM FURADEIRA MANUAL E BROCA DE WIDIA DEDIAMETRO DE 5/8"</t>
  </si>
  <si>
    <t>05.001.0608-A</t>
  </si>
  <si>
    <t>05.001.0609-0</t>
  </si>
  <si>
    <t>FURACAO EM CONCRETO COM FURADEIRA MANUAL E BROCA DE WIDIA DEDIAMETRO DE 3/4"</t>
  </si>
  <si>
    <t>05.001.0609-A</t>
  </si>
  <si>
    <t>05.001.0612-0</t>
  </si>
  <si>
    <t>FURACAO EM CONCRETO COM FURADEIRA MANUAL E BROCA DE WIDIA DEDIAMETRO DE 1"</t>
  </si>
  <si>
    <t>05.001.0612-A</t>
  </si>
  <si>
    <t>05.001.0613-0</t>
  </si>
  <si>
    <t>FURACAO EM CONCRETO COM FURADEIRA MANUAL E BROCA DE WIDIA DEDIAMETRO DE 1.1/2"</t>
  </si>
  <si>
    <t>05.001.0613-A</t>
  </si>
  <si>
    <t>05.001.0615-0</t>
  </si>
  <si>
    <t>FURACAO DE CONCRETO,A PONTEIRO,TENDO O FURO 5X5X7CM</t>
  </si>
  <si>
    <t>05.001.0615-A</t>
  </si>
  <si>
    <t>05.001.0616-0</t>
  </si>
  <si>
    <t>FURACAO DE CONCRETO,A PONTEIRO,TENDO O FURO 10X10X15CM</t>
  </si>
  <si>
    <t>05.001.0616-A</t>
  </si>
  <si>
    <t>05.001.0618-0</t>
  </si>
  <si>
    <t>TIRO COM PISTOLA PARA FIXACAO DE PINO DE 1/4" EM CONCRETO ARMADO,INCLUSIVE O PINO E 0,50M DE FITA PERFURADA.FORNECIMENTOE COLOCACAO</t>
  </si>
  <si>
    <t>05.001.0618-A</t>
  </si>
  <si>
    <t>05.001.0620-0</t>
  </si>
  <si>
    <t>CORTE EM ALVENARIA DE TIJOLO,PARA COLOCACAO DE CAIXA DE 0,25X0,25X0,12M,INCLUSIVE ARREMATES DE RECOMPOSICAO</t>
  </si>
  <si>
    <t>05.001.0620-A</t>
  </si>
  <si>
    <t>05.001.0621-0</t>
  </si>
  <si>
    <t>CORTE EM ALVENARIA DE TIJOLO,PARA COLOCACAO DE CAIXA DE 0,35X0,45X0,15M,INCLUSIVE ARREMATES DE RECOMPOSICAO</t>
  </si>
  <si>
    <t>05.001.0621-A</t>
  </si>
  <si>
    <t>05.001.0622-0</t>
  </si>
  <si>
    <t>CORTE EM ALVENARIA DE TIJOLO,PARA COLOCACAO DE CAIXA DE 0,50X1,00X0,15M,INCLUSIVE ARREMATES DE RECOMPOSICAO</t>
  </si>
  <si>
    <t>05.001.0622-A</t>
  </si>
  <si>
    <t>05.001.0623-0</t>
  </si>
  <si>
    <t>CORTE EM ALVENARIA DE TIJOLO,PARA COLOCACAO DE CAIXA DE 1,00X1,00X0,15M,INCLUSIVE ARREMATES DE RECOMPOSICAO</t>
  </si>
  <si>
    <t>05.001.0623-A</t>
  </si>
  <si>
    <t>05.001.0680-0</t>
  </si>
  <si>
    <t>CORTE EM TETO DE GESSO COM MAQUITA</t>
  </si>
  <si>
    <t>05.001.0680-A</t>
  </si>
  <si>
    <t>05.001.0690-0</t>
  </si>
  <si>
    <t>CORTE EM PISOS DE MARMORE,MARMORITE OU CERAMICA COM MAQUITA</t>
  </si>
  <si>
    <t>05.001.0690-A</t>
  </si>
  <si>
    <t>05.001.0700-0</t>
  </si>
  <si>
    <t>ARRUMACAO DE MATERIAL ROCHOSO,EM BLOCOS ATE 15KG,EM PILHAS REGULARES,REFERINDO-SE O CUSTO AO MATERIAL SOLTO</t>
  </si>
  <si>
    <t>05.001.0700-A</t>
  </si>
  <si>
    <t>05.001.0750-0</t>
  </si>
  <si>
    <t>LIMPEZA DE SUPERFICIE DE CONCRETO E DA ARMADURA,COM ESCOVA DE ACO,APOS RETIRADA DO CAPEAMENTO,EXCLUSIVE ESTE</t>
  </si>
  <si>
    <t>05.001.0750-A</t>
  </si>
  <si>
    <t>05.001.0755-0</t>
  </si>
  <si>
    <t>LIXAMENTO DE CONCRETO APARENTE,ANTIGO,SERVICO MANUAL</t>
  </si>
  <si>
    <t>05.001.0755-A</t>
  </si>
  <si>
    <t>05.001.0758-0</t>
  </si>
  <si>
    <t>LIMPEZA DE SUPERFICIE DE CONCRETO APARENTE LISO(ANTIGO),COMAGUA PURA E ESCOVACAO COM ESCOVA DE ACO,UTILIZANDO MANGUEIRADE 1/2",EXCLUSIVE ANDAIMES</t>
  </si>
  <si>
    <t>05.001.0758-A</t>
  </si>
  <si>
    <t>05.001.0800-0</t>
  </si>
  <si>
    <t>POLIMENTO MANUAL DE PEITORIL DE MARMORITE</t>
  </si>
  <si>
    <t>05.001.0800-A</t>
  </si>
  <si>
    <t>05.001.0802-0</t>
  </si>
  <si>
    <t>POLIMENTO MANUAL DE PEITORIL DE MARMORE</t>
  </si>
  <si>
    <t>05.001.0802-A</t>
  </si>
  <si>
    <t>05.001.0805-0</t>
  </si>
  <si>
    <t>POLIMENTO MANUAL DE PISO E ESPELHO,EM ESCADA DE MARMORITE</t>
  </si>
  <si>
    <t>05.001.0805-A</t>
  </si>
  <si>
    <t>05.001.0810-0</t>
  </si>
  <si>
    <t>POLIMENTO MANUAL DE RODAPE DE MARMORITE</t>
  </si>
  <si>
    <t>05.001.0810-A</t>
  </si>
  <si>
    <t>05.001.0815-0</t>
  </si>
  <si>
    <t>POLIMENTO MANUAL DE RODAPE EM MATERIAL DE ALTA RESISTENCIA</t>
  </si>
  <si>
    <t>05.001.0815-A</t>
  </si>
  <si>
    <t>05.001.0820-0</t>
  </si>
  <si>
    <t>LIMPEZA E POLIMENTO DE PISO DE ALTA RESISTENCIA,ANTIGO,USANDO ESTUQUE COM ADESIVO,CIMENTO BRANCO E CORANTE,SENDO 2 POLIMENTOS MECANICOS</t>
  </si>
  <si>
    <t>05.001.0820-A</t>
  </si>
  <si>
    <t>05.001.0825-0</t>
  </si>
  <si>
    <t>LIMPEZA E POLIMENTO DE PISO DE MARMORITE,ANTIGO,USANDO ESTUQUE COM ADESIVO,CIMENTO BRANCO E CORANTE,SENDO 2 POLIMENTOS MECANICOS</t>
  </si>
  <si>
    <t>05.001.0825-A</t>
  </si>
  <si>
    <t>05.001.0840-0</t>
  </si>
  <si>
    <t>LIMPEZA E POLIMENTO DE PISO DE MARMORE,ANTIGO,USANDO ESTUQUECOM ADESIVO,CIMENTO BRANCO E CORANTE,SENDO 2 POLIMENTOS MECANICOS</t>
  </si>
  <si>
    <t>05.001.0840-A</t>
  </si>
  <si>
    <t>05.001.0845-0</t>
  </si>
  <si>
    <t>LIMPEZA E POLIMENTO DE PISO DE GRANITO,ANTIGO,USANDO ESTUQUECOM ADESIVO,CIMENTO BRANCO E CORANTE,SENDO 2 POLIMENTOS MECANICOS</t>
  </si>
  <si>
    <t>05.001.0845-A</t>
  </si>
  <si>
    <t>05.001.0850-0</t>
  </si>
  <si>
    <t>POLIMENTO MECANICO EM PISO CIMENTADO ANTIGO,APOS REPAROS DOREVESTIMENTO COM ESTUQUE DE CIMENTO E ADESIVO,INCLUSIVE ESTES MATERIAIS</t>
  </si>
  <si>
    <t>05.001.0850-A</t>
  </si>
  <si>
    <t>05.001.0876-0</t>
  </si>
  <si>
    <t>RASPAGEM COM ESPATULA DE ACO OU ESCOVA DE ACO PARA REMOCAO DE CRAQUELE DE PINTURA</t>
  </si>
  <si>
    <t>05.001.0876-A</t>
  </si>
  <si>
    <t>05.001.0900-0</t>
  </si>
  <si>
    <t>CORTE DE ACO(VERGALHAO),INCLUSIVE REMOCAO DO LOCAL,APOS SERVICOS DE DEMOLICAO DE CONCRETO</t>
  </si>
  <si>
    <t>05.001.0900-A</t>
  </si>
  <si>
    <t>05.001.0950-0</t>
  </si>
  <si>
    <t>DESMONTAGEM E REMOCAO MANUAIS DE TUBOS,CONEXOES,REGISTROS,VALVULAS E SIMILARES,COM JUNTAS FLANGEADAS.CUSTO POR JUNTA DEDN ATE 80MM</t>
  </si>
  <si>
    <t>05.001.0950-A</t>
  </si>
  <si>
    <t>05.001.0955-0</t>
  </si>
  <si>
    <t>DESMONTAGEM E REMOCAO MANUAIS DE TUBOS,CONEXOES,REGISTROS,VALVULAS E SIMILARES,COM JUNTAS FLANGEADAS.CUSTO POR JUNTA DEDN=100 OU 150MM</t>
  </si>
  <si>
    <t>05.001.0955-A</t>
  </si>
  <si>
    <t>05.001.0960-0</t>
  </si>
  <si>
    <t>DESMONTAGEM E REMOCAO MANUAIS DE TUBOS,CONEXOES,REGISTROS,VALVULAS E SIMILARES,COM JUNTAS FLANGEADAS.CUSTO POR JUNTA DEDN=200MM</t>
  </si>
  <si>
    <t>05.001.0960-A</t>
  </si>
  <si>
    <t>05.002.0001-0</t>
  </si>
  <si>
    <t>DEMOLICAO,COM EQUIPAMENTO DE AR COMPRIMIDO,DE PISOS OU PAVIMENTOS DE CONCRETO SIMPLES,INCLUSIVE EMPILHAMENTO LATERAL DENTRO DO CANTEIRO DE SERVICO</t>
  </si>
  <si>
    <t>05.002.0001-A</t>
  </si>
  <si>
    <t>05.002.0002-0</t>
  </si>
  <si>
    <t>DEMOLICAO,COM EQUIPAMENTO DE AR COMPRIMENTO,DE PISOS OU PAVIMENTOS DE CONCRETO ARMADO,INCLUSIVE EMPILHAMENTO LATERAL DENTRO DO CANTEIRO DE SERVICO</t>
  </si>
  <si>
    <t>05.002.0002-A</t>
  </si>
  <si>
    <t>05.002.0003-1</t>
  </si>
  <si>
    <t>DEMOLICAO,COM EQUIPAMENTO DE AR COMPRIMIDO,DE MASSAS DE CONCRETO SIMPLES,EXCETO PISOS OU PAVIMENTOS,INCLUSIVE EMPILHAMENTO LATERAL DENTRO DO CANTEIRO DE SERVICO</t>
  </si>
  <si>
    <t>05.002.0003-B</t>
  </si>
  <si>
    <t>05.002.0004-0</t>
  </si>
  <si>
    <t>DEMOLICAO,COM EQUIPAMENTO DE AR COMPRIMIDO,DE MASSAS DE CONCRETO ARMADO,EXCETO PISOS OU PAVIMENTOS,INCLUSIVE EMPILHAMENTO LATERAL DENTRO DO CANTEIRO DE SERVICO</t>
  </si>
  <si>
    <t>05.002.0004-A</t>
  </si>
  <si>
    <t>05.002.0005-1</t>
  </si>
  <si>
    <t>DEMOLICAO COM EQUIPAMENTO DE AR COMPRIMIDO,DE PAVIMENTACAO DE CONCRETO ASFALTICO,COM 5CM DE ESPESSURA,INCLUSIVE EMPILHAMENTO LATERAL DENTRO DO CANTEIRO DE SERVICO</t>
  </si>
  <si>
    <t>05.002.0005-B</t>
  </si>
  <si>
    <t>05.002.0006-1</t>
  </si>
  <si>
    <t>DEMOLICAO COM EQUIPAMENTO DE AR COMPRIMIDO,DE PAVIMENTACAO DE CONCRETO ASFALTICO,COM 10CM DE ESPESSURA,INCLUSIVE EMPILHAMENTO LATERAL DENTRO DO CANTEIRO DE SERVICO</t>
  </si>
  <si>
    <t>05.002.0006-B</t>
  </si>
  <si>
    <t>05.002.0007-0</t>
  </si>
  <si>
    <t>DEMOLICAO COM EQUIPAMENTO DE AR COMPRIMIDO,DE PAVIMENTACAO DE CONCRETO ASFALTICO,COM 5CM DE ESPESSURA,EM FAIXAS DE ATE 1,20M DE LARGURA,INCLUSIVE EMPILHAMENTO LATERAL DENTRO DO CANTEIRO DE SERVICO</t>
  </si>
  <si>
    <t>05.002.0007-A</t>
  </si>
  <si>
    <t>05.002.0008-0</t>
  </si>
  <si>
    <t>DEMOLICAO COM EQUIPAMENTO DE AR COMPRIMIDO,DE PAVIMENTACAO DE CONCRETO ASFALTICO,COM 10CM DE ESPESSURA,EM FAIXAS DE ATE1,20M DE LARGURA,INCLUSIVE EMPILHAMENTO LATERAL DENTRO DO CANTEIRO DE SERVICO</t>
  </si>
  <si>
    <t>05.002.0008-A</t>
  </si>
  <si>
    <t>05.002.0009-1</t>
  </si>
  <si>
    <t>DEMOLICAO COM EQUIPAMENTO DE AR COMPRIMIDO,DE PAVIMENTACAO DE CONCRETO SIMPLES,COM 15CM DE ESPESSURA,INCLUSIVE EMPILHAMENTO LATERAL DENTRO DO CANTEIRO DE SERVICO</t>
  </si>
  <si>
    <t>05.002.0009-B</t>
  </si>
  <si>
    <t>05.002.0010-1</t>
  </si>
  <si>
    <t>DEMOLICAO COM EQUIPAMENTO DE AR COMPRIMIDO,DE PAVIMENTACAO DE CONCRETO SIMPLES,COM 20CM DE ESPESSURA,INCLUSIVE EMPILHAMENTO LATERAL DENTRO DO CANTEIRO DE SERVICO</t>
  </si>
  <si>
    <t>05.002.0010-B</t>
  </si>
  <si>
    <t>05.002.0011-0</t>
  </si>
  <si>
    <t>DEMOLICAO COM EQUIPAMENTO DE AR COMPRIMIDO,DE PAVIMENTACAO DE CONCRETO SIMPLES,COM 15CM DE ESPESSURA,EM FAIXAS DE ATE 1,20M DE LARGURA,INCLUSIVE EMPILHAMENTO LATERAL DENTRO DO CANTIRO DE SERVICO</t>
  </si>
  <si>
    <t>05.002.0011-A</t>
  </si>
  <si>
    <t>05.002.0012-0</t>
  </si>
  <si>
    <t>DEMOLICAO COM EQUIPAMENTO DE AR COMPRIMIDO,DE PAVIMENTACAO DE CONCRETO SIMPLES,COM 20CM DE ESPESSURA,EM FAIXAS DE ATE 1,20M DE LARGURA,INCLUSIVE EMPILHAMENTO LATERAL DENTRO DO CANTEIRO DE SERVICO</t>
  </si>
  <si>
    <t>05.002.0012-A</t>
  </si>
  <si>
    <t>05.002.0013-0</t>
  </si>
  <si>
    <t>DEMOLICAO COM EQUIPAMENTO DE AR COMPRIMIDO,DE CONCRETO ARMADO,VISANDO A EXPOSICAO OU RETIRADA DE ARMADURA</t>
  </si>
  <si>
    <t>05.002.0013-A</t>
  </si>
  <si>
    <t>05.002.0014-0</t>
  </si>
  <si>
    <t>DEMOLICAO COM EQUIPAMENTO DE AR COMPRIMIDO,DE PASSEIO CIMENTADO COM ESPESSURA ATE 10CM,INCLUSIVE EMPILHAMENTO LATERAL DENTRO DO CANTEIRO DE SERVICO</t>
  </si>
  <si>
    <t>05.002.0014-A</t>
  </si>
  <si>
    <t>05.002.0015-0</t>
  </si>
  <si>
    <t>DEMOLICAO COM EQUIPAMENTO DE AR COMPRIMIDO,DE BASE DE MACADAME CIMENTADO,INCLUSIVE EMPILHAMENTO LATERAL DENTRO DO CANTEIRO DE SERVICO</t>
  </si>
  <si>
    <t>05.002.0015-A</t>
  </si>
  <si>
    <t>05.002.0016-0</t>
  </si>
  <si>
    <t>DEMOLICAO COM EQUIPAMENTO DE AR COMPRIMIDO,DE BASE DE MACADAME BETUMINOSO,INCLUSIVE EMPILHAMENTO LATERAL DENTRO DO CANTEIRO DE SERVICO</t>
  </si>
  <si>
    <t>05.002.0016-A</t>
  </si>
  <si>
    <t>05.002.0018-0</t>
  </si>
  <si>
    <t>DEMOLICAO COM EQUIAMENTO DE AR COMPRIMIDO,DE PISO DE ALTA RESISTENCIA MOLDADO NO LOCAL,COM ESPESSURA DE 0,80CM,INCLUSIVEBASE SUPORTE E EMPILHAMENTO LATERAL DENTRO DO CANTEIRO DE SERVICO</t>
  </si>
  <si>
    <t>05.002.0018-A</t>
  </si>
  <si>
    <t>05.002.0019-0</t>
  </si>
  <si>
    <t>DEMOLICAO COM EQUIPAMENTO DE AR COMPRIMIDO,DE PISO DE ALTARESISTENCIA PRE-MOLDADO,COM ESPESSURA DE ATE 3CM E RESPECTIVO CONTRAPISO COM ATE 10CM DE ESPESSURA,INCLUSIVE EMPILHAMENTO LATERAL DENTRO DO CANTEIRO DE SERVICO</t>
  </si>
  <si>
    <t>05.002.0019-A</t>
  </si>
  <si>
    <t>05.002.0030-0</t>
  </si>
  <si>
    <t>DEMOLICAO DE PISOS OU PAVIMENTOS DE CONCRETO SIMPLES,UTILIZANDO QUEDA DE MACO DE 750KG,ADAPTADO A UMA ESCAVADEIRA DE 0,78M3</t>
  </si>
  <si>
    <t>05.002.0030-A</t>
  </si>
  <si>
    <t>05.002.0031-0</t>
  </si>
  <si>
    <t>DEMOLICAO DE PECAS DE CONCRETO ARMADO EM POSICAO ESPECIAL,UTILIZANDO QUEDA DE MACO DE 750KG,ADAPTADO A UMA ESCAVADEIRA DE 0,78M3</t>
  </si>
  <si>
    <t>05.002.0031-A</t>
  </si>
  <si>
    <t>05.002.0050-0</t>
  </si>
  <si>
    <t>ARRANCAMENTO COM EQUIPAMENTO DE AR COMPRIMIDO,DE PISO DE PARALELEPIPEDOS REJUNTADOS COM ARGAMASSA DE CIMENTO E AREIA,INCLUSIVE LIMPEZA E EMPILHAMENTO SOBRE O PASSEIO</t>
  </si>
  <si>
    <t>05.002.0050-A</t>
  </si>
  <si>
    <t>05.002.0055-0</t>
  </si>
  <si>
    <t>ARRANCAMENTO,COM EQUIPAMENTO DE AR COMPRIMIDO,DE TAMPAO DE FERRO FUNDIDO (TAMPA E TELAR)</t>
  </si>
  <si>
    <t>05.002.0055-A</t>
  </si>
  <si>
    <t>05.002.0060-0</t>
  </si>
  <si>
    <t>ARRANCAMENTO,COM EQUIPAMENTO DE AR COMPRIMIDO,E CARGA EM CAMINHAO DE TRILHO DE BONDE</t>
  </si>
  <si>
    <t>05.002.0060-A</t>
  </si>
  <si>
    <t>05.002.0061-0</t>
  </si>
  <si>
    <t>DEMOLICAO COM EQUIPAMENTO DE AR COMPRIMIDO DE LAJE PRE-FABRICADA COMPOSTA DE TIJOLOS CERAMICOS,VIGOTAS,ARMACAO E CAMADADE CAPEAMENTO,INCLUSIVE EMPILHAMENTO LATERAL DENTRO DO CANTERO DE SERVICO</t>
  </si>
  <si>
    <t>05.002.0061-A</t>
  </si>
  <si>
    <t>05.002.0062-0</t>
  </si>
  <si>
    <t>DEMOLICAO DE PREDIOS COM ROMPEDOR HIDRAULICO ADAPTADO A ESCAVADEIRA,DE CONCRETO ARMADO,PISOS,ALVENARIA E ESQUADRIAS,INCLUSIVE EMPILHAMENTO DO ENTULHO(CONSIDERANDO DESMONTES MANUALE MECANICO COM O PROPRIO ROMPEDOR),COM PREPARO PARA O TRANSPORTE,EXCLUSIVE CORTE DO ACO(VERGALHAO)EMPILHADO,TRANSP.(BOTAFORA),CARGA E DESCARGA.MEDIDO PELA AREA X ALTURA DO PREDIO</t>
  </si>
  <si>
    <t>05.002.0062-A</t>
  </si>
  <si>
    <t>05.002.0063-0</t>
  </si>
  <si>
    <t>DEMOLICAO DE CONCRETO ARMADO COM ROMPEDOR HIDRAULICO ADAPTADO A ESCAVADEIRA,INCLUSIVE EMPILHAMENTO LATERAL DENTRO DO CANTEIRO DE SERVICO</t>
  </si>
  <si>
    <t>05.002.0063-A</t>
  </si>
  <si>
    <t>05.002.0065-0</t>
  </si>
  <si>
    <t>DEMOLICAO E REMOCAO DE ESTRUTURAS METALICAS TRELICADAS DE VERGALHOES E/OU PERFIS LEVES DE ACO,MEDIDAS PELO PESO REMOVIDO</t>
  </si>
  <si>
    <t>05.002.0065-A</t>
  </si>
  <si>
    <t>05.002.0070-0</t>
  </si>
  <si>
    <t>DEMOLICAO E REMOCAO COM MACARICO E GUINDASTES,DE ESTRUTURASMETALICAS DE PERFIS PESADOS DE ACO,MEDIDAS PELO PESO REMOVIDO</t>
  </si>
  <si>
    <t>05.002.0070-A</t>
  </si>
  <si>
    <t>05.002.0075-0</t>
  </si>
  <si>
    <t>DEMOLICAO E REMOCAO COM MACARICO E GUINDASTES,DE ESTRUTURASMETALICAS OU SIMILARES DE CHAPAS DE ACO,MEDIDAS PELO PESO REMOVIDO</t>
  </si>
  <si>
    <t>05.002.0075-A</t>
  </si>
  <si>
    <t>05.002.0081-0</t>
  </si>
  <si>
    <t>DESMONTAGEM E REMOCAO COM AUXILIO DE GUINDASTE,DE TUBOS,CONEXOES,REGISTROS,VALVULAS E SIMILARES COM JUNTAS FLANGEADAS,CUSTO POR JUNTA,COM DN=200MM</t>
  </si>
  <si>
    <t>05.002.0081-A</t>
  </si>
  <si>
    <t>05.002.0082-0</t>
  </si>
  <si>
    <t>DESMONTAGEM E REMOCAO COM AUXILIO DE GUINDASTE,DE TUBOS,CONEXOES,REGISTROS,VALVULAS E SIMILARES COM JUNTAS FLANGEADAS,CUSTO POR JUNTA,COM DN=250MM</t>
  </si>
  <si>
    <t>05.002.0082-A</t>
  </si>
  <si>
    <t>05.002.0083-0</t>
  </si>
  <si>
    <t>DESMONTAGEM E REMOCAO COM AUXILIO DE GUINDASTE,DE TUBOS,CONEXOES,REGISTROS,VALVULAS E SIMILARES COM JUNTAS FLANGEADAS CUSTO POR JUNTA,COM DN= 300MM</t>
  </si>
  <si>
    <t>05.002.0083-A</t>
  </si>
  <si>
    <t>05.002.0084-0</t>
  </si>
  <si>
    <t>DESMONTAGEM E REMOCAO COM AUXILIO DE GUINDASTE,DE TUBOS,CONEXOES,REGISTROS,VALVULAS E SIMILARES COM JUNTAS FLANGEADAS CUSTO POR JUNTA,COM DN=350MM</t>
  </si>
  <si>
    <t>05.002.0084-A</t>
  </si>
  <si>
    <t>05.002.0085-0</t>
  </si>
  <si>
    <t>DESMONTAGEM E REMOCAO COM AUXILIO DE GUINDASTE,DE TUBOS,CONEXOES,REGISTROS,VALVULAS E SIMILARES COM JUNTAS FLANGEADAS CUSTO POR JUNTA,COM DN=400MM</t>
  </si>
  <si>
    <t>05.002.0085-A</t>
  </si>
  <si>
    <t>05.002.0086-0</t>
  </si>
  <si>
    <t>DESMONTAGEM E REMOCAO COM AUXILIO DE GUINDASTE,DE TUBOS,CONEXOES,REGISTROS,VALVULAS E SIMILARES COM JUNTAS FLANGEADAS CUSTO POR JUNTA,COM DN=450MM</t>
  </si>
  <si>
    <t>05.002.0086-A</t>
  </si>
  <si>
    <t>05.002.0087-0</t>
  </si>
  <si>
    <t>DESMONTAGEM E REMOCAO COM AUXILIO DE GUINDASTE,DE TUBOS,CONEXOES,REGISTROS,VALVULAS E SIMILARES COM JUNTAS FLANGEADAS CUSTO POR JUNTA,COM DN=500MM</t>
  </si>
  <si>
    <t>05.002.0087-A</t>
  </si>
  <si>
    <t>05.002.0088-0</t>
  </si>
  <si>
    <t>DESMONTAGEM E REMOCAO COM AUXILIO DE GUINDASTE,DE TUBOS,CONEXOES,REGISTROS,VALVULAS E SIMILARES COM JUNTAS FLANGEADAS CUSTO POR JUNTA,COM DN=600MM</t>
  </si>
  <si>
    <t>05.002.0088-A</t>
  </si>
  <si>
    <t>05.002.0089-0</t>
  </si>
  <si>
    <t>DESMONTAGEM E REMOCAO COM AUXILIO DE GUINDASTE,DE TUBOS,CONEXOES,REGISTROS,VALVULAS E SIMILARES COM JUNTAS FLANGEADAS CUSTO POR JUNTA,COM DN=700MM</t>
  </si>
  <si>
    <t>05.002.0089-A</t>
  </si>
  <si>
    <t>05.002.0090-0</t>
  </si>
  <si>
    <t>DESMONTAGEM E REMOCAO COM AUXILIO DE GUINDASTE,DE TUBOS,CONEXOES,REGISTROS,VALVULAS E SIMILARES COM JUNTAS FLANGEADAS CUSTO POR JUNTA,COM DN=800MM</t>
  </si>
  <si>
    <t>05.002.0090-A</t>
  </si>
  <si>
    <t>05.002.0091-0</t>
  </si>
  <si>
    <t>DESMONTAGEM E REMOCAO COM AUXILIO DE GUINDASTE,DE TUBOS,CONEXOES,REGISTROS,VALVULAS E SIMILARES COM JUNTAS FLANGEADAS CUSTO POR JUNTA,COM DN=900MM</t>
  </si>
  <si>
    <t>05.002.0091-A</t>
  </si>
  <si>
    <t>05.002.0092-0</t>
  </si>
  <si>
    <t>DESMONTAGEM E REMOCAO COM AUXILIO DE GUINDASTE,DE TUBOS,CONEXOES,REGISTROS,VALVULAS E SIMILARES COM JUNTAS FLANGEADAS CUSTO POR JUNTA,COM DN=1000MM</t>
  </si>
  <si>
    <t>05.002.0092-A</t>
  </si>
  <si>
    <t>05.002.0093-0</t>
  </si>
  <si>
    <t>DESMONTAGEM E REMOCAO COM AUXILIO DE GUINDASTE,DE TUBOS,CONEXOES,REGISTROS,VALVULAS E SIMILARES COM JUNTAS FLANGEADAS CUSTO POR JUNTA,COM DN=1200MM</t>
  </si>
  <si>
    <t>05.002.0093-A</t>
  </si>
  <si>
    <t>05.002.0100-0</t>
  </si>
  <si>
    <t>LEVANTAMENTO OU REBAIXAMENTO DE TAMPAO DE RUA,CONSIDERANDO DEMOLICAO DE CAMADA DE ASFALTO E CONCRETO,MOVIMENTACAO E CONCRETAGEM,EXCLUSIVE CERCA PROTETORA</t>
  </si>
  <si>
    <t>05.002.0100-A</t>
  </si>
  <si>
    <t>05.002.0101-0</t>
  </si>
  <si>
    <t>LEVANTAMENTO OU REBAIXAMENTO DE TAMPAO DE RUA,CONSIDERANDO DEMOLICAO DE CAMADA DE ASFALTO E CONCRETO,MOVIMENTACAO E CONCRETAGEM,INCLUSIVE CERCA PROTETORA</t>
  </si>
  <si>
    <t>05.002.0101-A</t>
  </si>
  <si>
    <t>05.002.0102-0</t>
  </si>
  <si>
    <t>LEVANTAMENTO OU REBAIXAMENTO DE TAMPAO EM PATIO,PASSEIO OU JARDIM COM VARIACAO DE MOVIMENTACAO ATE 0,50M,CONSIDERANDO DEMOLICAO DE CAMADA DE CONCRETO E CONCRETAGEM,INCLUSIVE CERCAPROTETORA</t>
  </si>
  <si>
    <t>05.002.0102-A</t>
  </si>
  <si>
    <t>05.002.0105-0</t>
  </si>
  <si>
    <t>LEVANTAMENTO DE TAMPAO DE RUA,UTILIZANDO CONJUNTO DE ANEIS METALICOS SUPLEMENTARES,EXCLUSIVE CERCA PROTETORA</t>
  </si>
  <si>
    <t>05.002.0105-A</t>
  </si>
  <si>
    <t>05.002.0106-0</t>
  </si>
  <si>
    <t>LEVANTAMENTO DE TAMPAO DE RUA,UTILIZANDO CONJUNTO DE ANEISMETALICOS SUPLEMENTARES, INCLUSIVE CERCA PROTETORA</t>
  </si>
  <si>
    <t>05.002.0106-A</t>
  </si>
  <si>
    <t>05.003.0010-1</t>
  </si>
  <si>
    <t>LIMPEZA MANUAL DE POCO DE VISITA DE ATE 3,00M DE PROFUNDIDADE,EXCLUSIVE TRANSPORTE DO MATERIAL RETIRADO</t>
  </si>
  <si>
    <t>05.003.0010-B</t>
  </si>
  <si>
    <t>05.003.0011-0</t>
  </si>
  <si>
    <t>LIMPEZA MANUAL DE POCO DE VISITA DE ATE 3,00M DE PROFUNDIDADE,COM TRANSPORTE DO MATERIAL RETIRADO ATE 10KM DE DISTANCIA,INCLUSIVE CARGA MANUAL E DESCARGA MECANICA</t>
  </si>
  <si>
    <t>05.003.0011-A</t>
  </si>
  <si>
    <t>05.003.0015-1</t>
  </si>
  <si>
    <t>TRANSPORTE DE MATERIAL DEPOSITADO EM POCOS DE VISITA E GALERIAS(AREIA MOLHADA,LODO),COM CARGA MANUAL E DESCARGA MECANICA,ATE 10KM DE DISTANCIA</t>
  </si>
  <si>
    <t>05.003.0015-B</t>
  </si>
  <si>
    <t>05.003.0016-1</t>
  </si>
  <si>
    <t>TRANSPORTE DE MATERIAL DEPOSITADO EM POCOS DE VISITA E GALERIAS(AREIA MOLHADA,LODO),COM CARGA MANUAL E DESCARGA MECANICA,ATE 20KM DE DISTANCIA</t>
  </si>
  <si>
    <t>05.003.0016-B</t>
  </si>
  <si>
    <t>05.003.0017-1</t>
  </si>
  <si>
    <t>TRANSPORTE DE MATERIAL DEPOSITADO EM POCOS DE VISITA E GALERIAS(AREIA MOLHADA,LODO),COM CARGA MANUAL E DESCARGA MECANICA,ATE 30KM DE DISTANCIA</t>
  </si>
  <si>
    <t>05.003.0017-B</t>
  </si>
  <si>
    <t>05.003.0020-0</t>
  </si>
  <si>
    <t>LIMPEZA MANUAL DE GALERIA RETANGULAR,COM TRANSPORTE DE MATERIAL RETIRADO ATE 10KM DE DISTANCIA,INCLUSIVE CARGA MANUAL EDESCARGA MECANICA</t>
  </si>
  <si>
    <t>05.003.0020-A</t>
  </si>
  <si>
    <t>05.003.0021-0</t>
  </si>
  <si>
    <t>LIMPEZA MANUAL DE GALERIA RETANGULAR,COM TRANSPORTE DE MATERIAL RETIRADO ATE 20KM DE DISTANCIA,INCLUSIVE CARGA MANUAL EDESCARGA MECANICA</t>
  </si>
  <si>
    <t>05.003.0021-A</t>
  </si>
  <si>
    <t>05.003.0022-0</t>
  </si>
  <si>
    <t>LIMPEZA MANUAL DE GALERIA RETANGULAR,COM TRANSPORTE DE MATERIAL RETIRADO ATE 30KM DE DISTANCIA,INCLUSIVE CARGA MANUAL EDESCARGA MECANICA</t>
  </si>
  <si>
    <t>05.003.0022-A</t>
  </si>
  <si>
    <t>05.003.0090-0</t>
  </si>
  <si>
    <t>LIMPEZA MANUAL DE RAMAL DE RALO,COM DIAMETRO MENOR QUE 0,40M,COM TRANSPORTE DO MATERIAL RETIRADO ATE 10KM DE DISTANCIA,INCLUSIVE CARGA MANUAL E DESCARGA MECANICA</t>
  </si>
  <si>
    <t>05.003.0090-A</t>
  </si>
  <si>
    <t>05.003.0091-0</t>
  </si>
  <si>
    <t>LIMPEZA MANUAL DE RAMAL DE RALO,COM DIAMETRO MENOR QUE 0,40M,COM TRANSPORTE DO MATERIAL RETIRADO ATE 20KM DE DISTANCIA,INCLUSIVE CARGA MANUAL E DESCARGA MECANICA</t>
  </si>
  <si>
    <t>05.003.0091-A</t>
  </si>
  <si>
    <t>05.003.0092-0</t>
  </si>
  <si>
    <t>LIMPEZA MANUAL DE RAMAL DE RALO,COM DIAMETRO MENOR QUE 0,40M,COM TRANSPORTE DO MATERIAL RETIRADO ATE 30KM DE DISTANCIA,INCLUSIVE CARGA MANUAL E DESCARGA MECANICA</t>
  </si>
  <si>
    <t>05.003.0092-A</t>
  </si>
  <si>
    <t>05.004.0010-0</t>
  </si>
  <si>
    <t>LIMPEZA DE CONCRETO APARENTE COM JATO D`AGUA,SOLVENTE E ESCOVA DE PIACAVA</t>
  </si>
  <si>
    <t>05.004.0010-A</t>
  </si>
  <si>
    <t>05.004.0025-0</t>
  </si>
  <si>
    <t>LIMPEZA DE SUPERFICIE METALICA,EM PONTES,VIADUTOS OU ESTRUTURAS SEMELHANTES,UTILIZANDO LIXADEIRA E RASPADEIRA,ADMITINDOUMA PRODUCAO MEDIA DE 280,00M2/MES</t>
  </si>
  <si>
    <t>05.004.0025-A</t>
  </si>
  <si>
    <t>05.004.0026-0</t>
  </si>
  <si>
    <t>LIMPEZA DE SUPERFICIE METALICA,EM PONTES,VIADUTOS OU ESTRUTURAS SEMELHANTES,UTILIZANDO LIXADEIRA E RASPADEIRA,ADMITINDOUMA PRODUCAO MEDIA DE 100,00M2/MES</t>
  </si>
  <si>
    <t>05.004.0026-A</t>
  </si>
  <si>
    <t>05.004.0027-0</t>
  </si>
  <si>
    <t>LIMPEZA DE SUPERFICIE METALICA,EM PONTES,VIADUTOS OU ESTRUTURAS SEMELHANTES,UTILIZANDO LIXADEIRA E RASPADEIRA,ADMITINDOUMA PRODUCAO MEDIA DE 180,00M2/MES</t>
  </si>
  <si>
    <t>05.004.0027-A</t>
  </si>
  <si>
    <t>05.004.0028-0</t>
  </si>
  <si>
    <t>LIMPEZA DE SUPERFICIE METALICA,EM PONTES,VIADUTOS OU ESTRUTUTAS SEMELHANTES,UTILIZANDO LIXADEIRA E RASPADEIRA,ADMITINDOUMA PRODUCAO MEDIA DE 350,00M2/MES</t>
  </si>
  <si>
    <t>05.004.0028-A</t>
  </si>
  <si>
    <t>05.004.0030-0</t>
  </si>
  <si>
    <t>LIMPEZA DE TUNEIS COM JATO D`AGUA,SOLVENTE E ESCOVA DE PIACAVA</t>
  </si>
  <si>
    <t>05.004.0030-A</t>
  </si>
  <si>
    <t>05.004.0035-0</t>
  </si>
  <si>
    <t>DECAPAGEM CUIDADOSA DE ESCULTURAS,PECAS EM ARGAMASSA E/OU FERRO,COM REMOCAO DE SUCESSIVAS CAMADAS DE TINTAS,EXCLUSIVE RETIRADA E TRANSPORTE</t>
  </si>
  <si>
    <t>05.004.0035-A</t>
  </si>
  <si>
    <t>05.004.0040-0</t>
  </si>
  <si>
    <t>LIMPEZA OU PREPARO DE SUPERFICIE DE CONCRETO COM JATO DE AGUA QUENTE COM PRESSAO MINIMA DE 2400LB,SOLVENTE E ESCOVA DE PIACAVA</t>
  </si>
  <si>
    <t>05.004.0040-A</t>
  </si>
  <si>
    <t>05.004.0045-0</t>
  </si>
  <si>
    <t>LIMPEZA OU PREPARO DE SUPERFICIE DE CONCRETO COM JATO DE AGUA PRESSURIZADA OU AR,EM CONDICOES QUE PERMITAM UM RENDIMENTOMEDIO DE 5M2/H</t>
  </si>
  <si>
    <t>05.004.0045-A</t>
  </si>
  <si>
    <t>05.004.0050-0</t>
  </si>
  <si>
    <t>LIMPEZA OU PREPARO DE SUPERFICIE DE CONCRETO COM JATO DE AGUA PRESSURIZADA OU AR,EM CONDICOES QUE PERMITAM UM RENDIMENTOMEDIO DE 15M2/H</t>
  </si>
  <si>
    <t>05.004.0050-A</t>
  </si>
  <si>
    <t>05.004.0055-0</t>
  </si>
  <si>
    <t>LIMPEZA DE SUPERFICIE DE MONUMENTOS HISTORICOS DE ARGAMASSA,FERRO,BRONZE,MARMORE,GRANITO,RESINA,ETC EXCLUSIVE RETIRADA ETRANSPORTE</t>
  </si>
  <si>
    <t>05.004.0055-A</t>
  </si>
  <si>
    <t>05.004.0060-0</t>
  </si>
  <si>
    <t>RESINA PARA PROTECAO DE SUPERFICIE DE MONUMENTOS HISTORICOS.FORNECIMENTO E APLICACAO</t>
  </si>
  <si>
    <t>05.004.0060-A</t>
  </si>
  <si>
    <t>05.004.0065-0</t>
  </si>
  <si>
    <t>LIXAMENTO MANUAL PARA LIMPEZA OU PREPARACAO DE ESTRUTURAS METALICAS,UTILIZANDO ESCOVA DE ACO DE 30CM DE CABO,CONSIDERANDO A AREA EFETIVAMENTE LIXADA</t>
  </si>
  <si>
    <t>05.004.0065-A</t>
  </si>
  <si>
    <t>05.004.0070-0</t>
  </si>
  <si>
    <t>LIXAMENTO MECANICO PARA LIMPEZA OU PREPARACAO DE ESTRUTURASMETALICAS,UTILIZANDO LIXADEIRA ELETRICA,CONSIDERANDO A AREAEFETIVAMENTE LIXADA</t>
  </si>
  <si>
    <t>05.004.0070-A</t>
  </si>
  <si>
    <t>05.004.0080-0</t>
  </si>
  <si>
    <t>LIMPEZA OU PREPARO DE SUPERFICIE DE PISOS E PAREDES DE CONCRETO COM JATO DE MATERIAL ABRASIVO METALICO,SEGUIDO DE AGUA OU AR,CONDICOES QUE NAO PERMITAM O REAPROVEITAMENTO DO MATERIAL ABRASIVO</t>
  </si>
  <si>
    <t>05.004.0080-A</t>
  </si>
  <si>
    <t>05.004.0081-0</t>
  </si>
  <si>
    <t>LIMPEZA OU PREPARO DE SUPERFICIE DE PISOS E PAREDES DE CONCRETO COM JATO DE MATERIAL ABRASIVO METALICO,SEGUIDO DE AGUA OU AR,EM CONDICOES QUE PERMITAM O REAPROVEITAMENTO DE 50% DEMATERIAL ABRASIVO</t>
  </si>
  <si>
    <t>05.004.0081-A</t>
  </si>
  <si>
    <t>05.004.0083-0</t>
  </si>
  <si>
    <t>LIMPEZA OU PREPARO DE SUPERFICIE DE PISOS E PAREDES DE FERROOU ACO COM JATO DE MATERIAL ABRASIVO METALICO,SEGUIDO DE AGUA OU AR,EM CONDICOES QUE NAO PERMITAM O REAPROVEITAMENTO DOMATERIAL ABRASIVO</t>
  </si>
  <si>
    <t>05.004.0083-A</t>
  </si>
  <si>
    <t>05.004.0084-0</t>
  </si>
  <si>
    <t>LIMPEZA OU PREPARO DE SUPERFICIE DE PISOS E PAREDES DE FERROOU ACO COM JATO DE MATERIAL ABRASIVO METALICO,SEGUIDO DE AGUA OU AR,EM CONDICOES QUE PERMITAM O REAPROVEITAMENTO DE 50%DO MATERIAL ABRASIVO</t>
  </si>
  <si>
    <t>05.004.0084-A</t>
  </si>
  <si>
    <t>05.004.0085-0</t>
  </si>
  <si>
    <t>LIMPEZA OU PREPARO DE SUPERFICIE DE TUBOS E PERFIS DE FERROOU ACO COM JATO DE MATERIAL ABRASIVO METALICO,SEGUIDO DE AGUA OU AR,EM CONDICOES QUE NAO PERMITAM O REAPROVEITAMENTO DOMATERIAL ABRASIVO</t>
  </si>
  <si>
    <t>05.004.0085-A</t>
  </si>
  <si>
    <t>05.004.0086-0</t>
  </si>
  <si>
    <t>LIMPEZA OU PREPARO DE SUPERFICIE DE TUBOS E PERFIS DE FERROOU ACO COM JATO DE MATERIAL ABRASIVO METALICO,SEGUIDO DE AGUA OU AR,EM CONDICOES QUE PERMITAM O REAPROVEITAMENTO DE 50%DO MATERIAL ABRASIVO</t>
  </si>
  <si>
    <t>05.004.0086-A</t>
  </si>
  <si>
    <t>05.004.0090-0</t>
  </si>
  <si>
    <t>REMOCAO DE PICHACAO DE MONUMENTOS HISTORICOS DE ARGAMASSA,FERRO,BRONZE,MARMORE,GRANITO,ACO CORTEN,PINTURA AUTOMOTIVA,RESINA,ETC,EXCLUSIVE RETIRADA E TRANSPORTE</t>
  </si>
  <si>
    <t>05.004.0090-A</t>
  </si>
  <si>
    <t>05.005.0001-1</t>
  </si>
  <si>
    <t>ANDAIME DE MADEIRA DE 1ª,ATE 7,00M DE ALTURA,EM PECAS DE 3"X3",1"X9" E 1"X12",CONSIDERANDO-SE O APROVEITAMENTO DA MADEIRA 3 VEZES,INCLUSIVE A DESMONTAGEM E MEDIDO PELO VOLUME ABRANGIDO,EXCLUSIVE PLATAFORMA</t>
  </si>
  <si>
    <t>05.005.0001-B</t>
  </si>
  <si>
    <t>05.005.0002-0</t>
  </si>
  <si>
    <t>ANDAIME DE MADEIRA DE 1ª,ATE 7,00M DE ALTURA,EM PECAS DE 3"X3",1"X9" E 1"X12",CONSIDERANDO-SE O APROVEITAMENTO DA MADEIRA 5 VEZES,INCLUSIVE A DESMONTAGEM E MEDIDO PELO VOLUME ABRANGIDO,EXCLUSIVE PLATAFORMA</t>
  </si>
  <si>
    <t>05.005.0002-A</t>
  </si>
  <si>
    <t>05.005.0003-1</t>
  </si>
  <si>
    <t>ANDAIME DE MADEIRA DE 1ª,DE 7,00 A 14,00M DE ALTURA,EM PECASDE 3"X3",1"X9" E 1"X12",CONSIDERANDO-SE O APROVEITAMENTO DAMADEIRA 2 VEZES,INCLUSIVE A DESMONTAGEM E MEDIDO PELO VOLUME ABRANGIDO,EXCLUSIVE PLATAFORMA</t>
  </si>
  <si>
    <t>05.005.0003-B</t>
  </si>
  <si>
    <t>05.005.0004-0</t>
  </si>
  <si>
    <t>ANDAIME DE TORAS DE EUCALIPTO,COM APROVEITAMENTO DA MADEIRA20 VEZES,PASSARELA DE MADEIRA DE 1ª,COM APROVEITAMENTO DA MADEIRA 5 VEZES,INCLUSIVE A DESMONTAGEM DO ANDAIME E DA PASSARELA</t>
  </si>
  <si>
    <t>05.005.0004-A</t>
  </si>
  <si>
    <t>05.005.0005-1</t>
  </si>
  <si>
    <t>ANDAIME DE TABUADO SOBRE CAVALETES,INCLUSIVE ESTES,EM MADEIRA DE 1ª,COM APROVEITAMENTO DA MADEIRA 20 VEZES,INCLUSIVE MOVIMENTACAO</t>
  </si>
  <si>
    <t>05.005.0005-B</t>
  </si>
  <si>
    <t>05.005.0006-1</t>
  </si>
  <si>
    <t>ANDAIME DE TABUADO SOBRE CAVALETES,INCLUSIVE ESTES,EM MADEIRA DE 1ª,COM APROVEITAMENTO DA MADEIRA 10 VEZES,INCLUSIVE MOVIMENTACAO</t>
  </si>
  <si>
    <t>05.005.0006-B</t>
  </si>
  <si>
    <t>05.005.0007-0</t>
  </si>
  <si>
    <t>ANDAIME DE TABUADO SOBRE CAVALETES,INCLUSIVE ESTES,EM MADEIRA DE 1ª,COM APROVEITAMENTO DA MADEIRA 20 VEZES,INCLUSIVE MOVIMENTACAO PARA PE DIREITO DE 4,00M</t>
  </si>
  <si>
    <t>05.005.0007-A</t>
  </si>
  <si>
    <t>05.005.0012-1</t>
  </si>
  <si>
    <t>05.005.0012-B</t>
  </si>
  <si>
    <t>05.005.0013-0</t>
  </si>
  <si>
    <t>PLATAFORMA OU PASSARELA DE MADEIRA DE 1ª,CONSIDERANDO-SE APROVEITAMENTO DA MADEIRA 40 VEZES,EXCLUSIVE ANDAIME OU OUTRO SUPORTE E MOVIMENTACAO(VIDE ITEM 05.008.0008)</t>
  </si>
  <si>
    <t>05.005.0013-A</t>
  </si>
  <si>
    <t>05.005.0014-0</t>
  </si>
  <si>
    <t>PLATAFORMA OU PASSARELA DE MADEIRA DE 1ª,CONSIDERANDO-SE APROVEITAMENTO DA MADEIRA 60 VEZES,EXCLUSIVE ANDAIME OU OUTRO SUPORTE E MOVIMENTACAO (VIDE ITEM 05.008.0008)</t>
  </si>
  <si>
    <t>05.005.0014-A</t>
  </si>
  <si>
    <t>05.005.0015-0</t>
  </si>
  <si>
    <t>PLATAFORMA OU PASSARELA DE MADEIRA DE 1ª,CONSIDERANDO-SE APROVEITAMENTO DA MADEIRA 80 VEZES,EXCLUSIVE ANDAIME OU OUTRO SUPORTE E MOVIMENTACAO(VIDE ITEM 05.008.0008)</t>
  </si>
  <si>
    <t>05.005.0015-A</t>
  </si>
  <si>
    <t>05.005.0018-0</t>
  </si>
  <si>
    <t>ESCADA DE MADEIRA DE 3ª EXECUTADA SOBRE TERRENO COM INCLINACAO MEDIA ATE 45°,COM 0,80M DE LARGURA,CONSIDERANDO 30% DE APROVEITAMENTO DA MADEIRA,EXCLUSIVE ANCORAGEM</t>
  </si>
  <si>
    <t>05.005.0018-A</t>
  </si>
  <si>
    <t>05.005.0019-0</t>
  </si>
  <si>
    <t>ESCADA DE MADEIRA DE 3ª EXECUTADA SOBRE TERRENO COM INCLINACAO MEDIA SUPERIOR A 45°,COM 0,80M DE LARGURA,CONSIDERANDO 30% DE APROVEITAMENTO DA MADEIRA,EXCLUSIVE ANCORAGEM</t>
  </si>
  <si>
    <t>05.005.0019-A</t>
  </si>
  <si>
    <t>05.005.0020-0</t>
  </si>
  <si>
    <t>TORRE PARA GUINCHO,COM PRUMOS DE MADEIRA,PRANCHA DE (1,50X1,60)M,INCLUSIVE FORNECIMENTO DO CABO,MONTAGEM E DESMONTAGEM DA TORRE E DO GUINCHO, EXCLUSIVE FORNECIMENTO DO GUINCHO (VIDE ITEM 19.011.0017)</t>
  </si>
  <si>
    <t>05.005.0020-A</t>
  </si>
  <si>
    <t>05.005.0025-0</t>
  </si>
  <si>
    <t>ANDAIME SUSPENSO DE MADEIRA,PENDENTE DA ESTRUTURA POR CABOSDE ACO DE 3/8",INCLUSIVE PLATAFORMA DE MADEIRA E PERFURACAODA LAJE DE CONCRETO,MONTAGEM E DESMONTAGEM</t>
  </si>
  <si>
    <t>05.005.0025-A</t>
  </si>
  <si>
    <t>05.005.0030-0</t>
  </si>
  <si>
    <t>ANDAIME SUSPENSO DE MADEIRA,PENDENTE DA ESTRUTURA POR CABOSDE ACO DE 3/8",INCLUSIVE PLATAFORMA DE MADEIRA E PERFURACAODA LAJE DE CONCRETO,COM UTILIZACAO DAS TABUAS 2 VEZES,TORASE CABOS 4 VEZES,MONTAGEM E DESMONTAGEM 1 VEZ</t>
  </si>
  <si>
    <t>05.005.0030-A</t>
  </si>
  <si>
    <t>05.005.0035-0</t>
  </si>
  <si>
    <t>ANDAIME SUSPENSO DE MADEIRA,PENDENTE DA ESTRUTURA POR CABOSDE ACO DE 3/8",INCLUSIVE PLATAFORMA DE MADEIRA E PERFURACAODA LAJE DE CONCRETO,COM UTILIZACAO DAS TABUAS 3 VEZES,TORASE CABOS 6 VEZES,MONTAGEM E DESMONTAGEM 1 VEZ</t>
  </si>
  <si>
    <t>05.005.0035-A</t>
  </si>
  <si>
    <t>05.005.0040-0</t>
  </si>
  <si>
    <t>ANDAIME SUSPENSO DE MADEIRA,PENDENTE DA ESTRUTURA POR CABOSDE ACO DE 3/8",INCLUSIVE PLATAFORMA DE MADEIRA E PERFURACAODA LAJE DE CONCRETO,COM UTILIZACAO DAS TABUAS 4 VEZES,TORASE CABOS 8 VEZES,MONTAGEM E DESMONTAGEM 1 VEZ</t>
  </si>
  <si>
    <t>05.005.0040-A</t>
  </si>
  <si>
    <t>05.005.0046-0</t>
  </si>
  <si>
    <t>TELA SOLTA DE POLIPROPILENO PARA PROTECAO DE FACHADAS AMARRADA SOMENTE NOS EXTREMOS.FORNECIMENTO E COLOCACAO</t>
  </si>
  <si>
    <t>05.005.0046-A</t>
  </si>
  <si>
    <t>05.005.0048-0</t>
  </si>
  <si>
    <t>TELA SOLTA DE POLIPROPILENO PARA PROTECAO DE FACHADAS AMARRADA SOMENTE NOS EXTREMOS,UTILIZACAO DE 2 VEZES,INCLUSIVE COSTURA DA TELA SE NECESSARIO.FORNECIMENTO E COLOCACAO</t>
  </si>
  <si>
    <t>05.005.0048-A</t>
  </si>
  <si>
    <t>05.005.0050-0</t>
  </si>
  <si>
    <t>TELA DE POLIPROPILENO PARA PROTECAO DE FACHADAS,AMARRADA EMANDAIME,EXCLUSIVE ESTE.FORNECIMENTO E COLOCACAO</t>
  </si>
  <si>
    <t>05.005.0050-A</t>
  </si>
  <si>
    <t>05.005.0051-0</t>
  </si>
  <si>
    <t>TELA DE POLIPROPILENO PARA PROTECAO DE FACHADAS AMARRADA EMANDAIME,EXCLUSIVE ESTE,COM UTILIZACAO DE 2 VEZES,INCLUSIVE COSTURA DA TELA SE NECESSARIO.FORNECIMENTO E COLOCACAO</t>
  </si>
  <si>
    <t>05.005.0051-A</t>
  </si>
  <si>
    <t>05.005.0053-0</t>
  </si>
  <si>
    <t>TELA METALICA FIO Nº12,MALHA 3X3CM,PARA PROTECAO DE FACHADAS,AMARRADA EM ANDAIME,EXCLUSIVE ESTE.FORNECIMENTO E COLOCACAO</t>
  </si>
  <si>
    <t>05.005.0053-A</t>
  </si>
  <si>
    <t>05.005.0054-0</t>
  </si>
  <si>
    <t>TELA EM POLIETILENO DE ALTA DENSIDADE,100% VIRGEM,COM MALHADE (5X5)CM,FIO DE 2,5MM,COM RESISTENCIA DE 350KG/M2.FORNECIMENTO E COLOCACAO</t>
  </si>
  <si>
    <t>05.005.0054-A</t>
  </si>
  <si>
    <t>05.005.0055-0</t>
  </si>
  <si>
    <t>PLATAFORMA DE PROTECAO A TRANSEUNTES(PARA-LIXO),EM MADEIRA DE 1ª,EM PECAS DE 3"X6" E 1"X12",COM 2,00M DE LARGURA,COM APROVEITAMENTO DA MADEIRA 2 VEZES,INCLUSIVE A DESMONTAGEM E RETIRADA DA MADEIRA</t>
  </si>
  <si>
    <t>05.005.0055-A</t>
  </si>
  <si>
    <t>05.005.0060-0</t>
  </si>
  <si>
    <t>TELA DE POLIPROPILENO PARA PROTECAO DE FACHADAS,CONSIDERANDOAPENAS O FORNECIMENTO DA TELA (VIDE ITENS 05.005.0062 E 05.005.0064 PARA COLOCACAO)</t>
  </si>
  <si>
    <t>05.005.0060-A</t>
  </si>
  <si>
    <t>05.005.0062-0</t>
  </si>
  <si>
    <t>TELA DE POLIPROPILENO PARA PROTECAO DE FACHADAS AMARRADA SOMENTE NOS EXTREMOS,EXCLUSIVE TELA (VIDE ITEM 05.005.0060 PARAFORNECIMENTO),INCLUSIVE COSTURA DA TELA SE NECESSARIO.COLOCACAO E RETIRADA.</t>
  </si>
  <si>
    <t>05.005.0062-A</t>
  </si>
  <si>
    <t>05.005.0064-0</t>
  </si>
  <si>
    <t>TELA DE POLIPROPILENO PARA PROTECAO DE FACHADAS AMARRADA EMANDAIME,EXCLUSIVE TELA(VIDE ITEM 05.005.0060 PARA FORNECIMENTO) E ANDAIME,INCLUSIVE COSTURA DA TELA SE NECESSARIO.COLOCACAO E RETIRADA.</t>
  </si>
  <si>
    <t>05.005.0064-A</t>
  </si>
  <si>
    <t>05.006.0001-1</t>
  </si>
  <si>
    <t>LOCACAO DE ANDAIME COM ELEMENTOS TUBULARES SOBRE SAPATAS FIXAS,CONSIDERANDO-SE A AREA DA PROJECAO VERTICAL DO ANDAIME EPAGO PELO TEMPO NECESSARIO A SUA UTILIZACAO,EXCLUSIVE TRANSPORTE DOS ELEMENTOS DO ANDAIME ATE A OBRA,PLATAFORMA OU PASSARELA DE PINHO,MONTAGEM E DESMONTAGEM DOS ANDAIMES</t>
  </si>
  <si>
    <t>05.006.0001-B</t>
  </si>
  <si>
    <t>05.006.0002-1</t>
  </si>
  <si>
    <t>LOCACAO DE TORRE-ANDAIME TUBULAR SOBRE RODIZIOS,EXCLUSIVE ALUGUEL DOS RODIZIOS,TRANSPORTE DOS ELEMENTOS DA TORRE,PLATAFORMA OU PASSARELA DE PINHO,MONTAGEM E DESMONTAGEM</t>
  </si>
  <si>
    <t>MXMES</t>
  </si>
  <si>
    <t>05.006.0002-B</t>
  </si>
  <si>
    <t>05.006.0004-0</t>
  </si>
  <si>
    <t>LOCACAO DE ELEVADOR PARA OBRA,PARA TRANSPORTE VERTICAL DE CARGAS OU PESSOAS,COM TORRE DE 25,00M DE ALTURA,SENDO 16,00M DE EDIFICACAO E 9,00M DE MODULO DE SEGURANCA,SISTEMA CREMALHEIRA 1 CABINE SIMPLES,CAPACIDADE EM TORNO DE 18 PESSOAS,E 1500KG DE CARGA,COM 4 PARADAS,INCLUSIVE OPERADOR</t>
  </si>
  <si>
    <t>05.006.0004-A</t>
  </si>
  <si>
    <t>05.006.0010-0</t>
  </si>
  <si>
    <t>LOCACAO DE RODIZIOS DE FERRO,PARA TORRE TUBULAR.CUSTO PARA 4RODIZIOS</t>
  </si>
  <si>
    <t>05.006.0010-A</t>
  </si>
  <si>
    <t>05.006.0015-0</t>
  </si>
  <si>
    <t>LOCACAO DE RODIZIOS DE BORRACHA,PARA TORRE TUBULAR.CUSTO PARA 4 RODIZIOS</t>
  </si>
  <si>
    <t>05.006.0015-A</t>
  </si>
  <si>
    <t>05.007.0005-0</t>
  </si>
  <si>
    <t>LOCACAO DE ANDAIME SUSPENSO COM CABO PASSANTE,MANUAL,COM 2,00 A 6,00M DE EXTENSAO,CABOS COM 30M COM PLATAFORMA,TELA PROTETORA E MATERIAL PARA FIXACAO E OPERACAO DO ANDAIME,EXCLUSIVE TRANSPORTE (VIDE ITEM 04.020.0126),MONTAGEM E DESMONTAGEM(VIDE ITEM 05.008.0002) E MOVIMENTACAO VERTICAL (VIDE ITEM 05.008.0006)</t>
  </si>
  <si>
    <t>05.007.0005-A</t>
  </si>
  <si>
    <t>05.007.0006-0</t>
  </si>
  <si>
    <t>05.007.0006-A</t>
  </si>
  <si>
    <t>05.007.0007-0</t>
  </si>
  <si>
    <t>LOCACAO DE PASSARELA METALICA,PERFURADA,PARA ANDAIME METALICO TUBULAR,INCLUSIVE TRANSPORTE,CARGA E DESCARGA,EXCLUSIVE ANDAIME TUBULAR E MOVIMENTACAO (VIDE ITEM 05.008.0008)</t>
  </si>
  <si>
    <t>05.007.0007-A</t>
  </si>
  <si>
    <t>05.007.0015-0</t>
  </si>
  <si>
    <t>LOCACAO DE CADEIRA SUSPENSA (BALANCIM),CONFORME NR 18 E ABNTNBR 14751,INCLUSIVE KIT DE SEGURANCA COMPLETO,EXCLUSIVE MONMONTAGEM E DESMONTAGEM (VIDE ITEM 05.008.0004)</t>
  </si>
  <si>
    <t>05.007.0015-A</t>
  </si>
  <si>
    <t>05.008.0001-0</t>
  </si>
  <si>
    <t>05.008.0001-A</t>
  </si>
  <si>
    <t>05.008.0002-0</t>
  </si>
  <si>
    <t>MONTAGEM E DESMONTAGEM DE ANDAIME SUSPENSO MANUAL,CONSIDERANDO-SE EXTENSAO HORIZONTAL DAS FACHADAS E/OU EMPENAS</t>
  </si>
  <si>
    <t>05.008.0002-A</t>
  </si>
  <si>
    <t>05.008.0003-0</t>
  </si>
  <si>
    <t>MONTAGEM E DESMONTAGEM DE ELEVADOR DE OBRA REFERIDO NOS ITENS 05.006.0003 E 05.006.0004</t>
  </si>
  <si>
    <t>05.008.0003-A</t>
  </si>
  <si>
    <t>05.008.0004-0</t>
  </si>
  <si>
    <t>MONTAGEM E DESMONTAGEM DE CADEIRA SUSPENSA (BALANCIM).CUSTOPOR BALANCIM</t>
  </si>
  <si>
    <t>05.008.0004-A</t>
  </si>
  <si>
    <t>05.008.0006-0</t>
  </si>
  <si>
    <t>MOVIMENTACAO VERTICAL DE ANDAIME SUSPENSO MANUAL,CONSIDERANDO-SE UMA VEZ A AREA TRABALHADA,EM PROJECAO VERTICAL</t>
  </si>
  <si>
    <t>05.008.0006-A</t>
  </si>
  <si>
    <t>05.008.0007-0</t>
  </si>
  <si>
    <t>MOVIMENTACAO VERTICAL DE ANDAIME SUSPENSO ELETRICO,CONSIDERANDO-SE UMA VEZ A AREA TRABALHADA,EM PROJECAO VERTICAL</t>
  </si>
  <si>
    <t>05.008.0007-A</t>
  </si>
  <si>
    <t>05.008.0008-1</t>
  </si>
  <si>
    <t>05.008.0008-B</t>
  </si>
  <si>
    <t>05.008.0009-0</t>
  </si>
  <si>
    <t>MOVIMENTACAO HORIZONTAL DE ANDAIME COM ELEMENTOS TUBULARES TIPO TORRE</t>
  </si>
  <si>
    <t>05.008.0009-A</t>
  </si>
  <si>
    <t>05.008.0010-0</t>
  </si>
  <si>
    <t>MONTAGEM E DESMONTAGEM DE USINA MISTURADORA DE CONCRETO,TIPOPAREDE,COM SILOS HORIZONTAIS PARA TRES AGREGADOS.</t>
  </si>
  <si>
    <t>05.008.0010-A</t>
  </si>
  <si>
    <t>05.008.0012-0</t>
  </si>
  <si>
    <t>MONTAGEM E DESMONTAGEM DE USINA MISTURADORA DE CONCRETO,TIPOVERTICAL,COM SILOS PARA 45,00M3 DE AGREGADOS E 30T DE CIMENTO</t>
  </si>
  <si>
    <t>05.008.0012-A</t>
  </si>
  <si>
    <t>05.008.0013-0</t>
  </si>
  <si>
    <t>MONTAGEM E DESMONTAGEM DE TELEFERICO DE OBRA,COM VAO DE APROXIMADAMENTE 180,00M,INCLUSIVE O PREPARO DO TERRENO,EXCLUSIVEAS DEMAIS OBRAS NAO LIGADAS A PARTE MECANICA E O TRANSPORTESECUNDARIO ATE O PONTO INICIAL DE OPERACAO</t>
  </si>
  <si>
    <t>05.008.0013-A</t>
  </si>
  <si>
    <t>05.008.0015-0</t>
  </si>
  <si>
    <t>MONTAGEM E DESMONTAGEM DE ANDAIME SUSPENSO ELETRICO CONSIDERANDO-SE A EXTENSAO HORIZONTAL DAS FACHADAS E/OU EMPENAS</t>
  </si>
  <si>
    <t>05.008.0015-A</t>
  </si>
  <si>
    <t>05.009.0002-0</t>
  </si>
  <si>
    <t>ENCHIMENTO PARA ELEVACAO DE PISO,COM BLOCO DE CONCRETO CELULAR,COM 10CM DE ALTURA,ASSENTE COM ARGAMASSA DE CIMENTO E AREIA NO TRACO 1:8</t>
  </si>
  <si>
    <t>05.009.0002-A</t>
  </si>
  <si>
    <t>05.009.0003-0</t>
  </si>
  <si>
    <t>ENCHIMENTO PARA ELEVACAO DE PISO,COM BLOCO DE CONCRETO CELULAR,COM 15CM DE ALTURA,ASSENTE COM ARGAMASSA DE CIMENTO E AREIA NO TRACO 1:8</t>
  </si>
  <si>
    <t>05.009.0003-A</t>
  </si>
  <si>
    <t>05.009.0004-0</t>
  </si>
  <si>
    <t>ENCHIMENTO PARA ELEVACAO DE PISO,COM BLOCO DE CONCRETO CELULAR,COM 30CM DE ALTURA,ASSENTE COM ARGAMASSA DE CIMENTO E AREIA NO TRACO 1:8</t>
  </si>
  <si>
    <t>05.009.0004-A</t>
  </si>
  <si>
    <t>05.009.0010-0</t>
  </si>
  <si>
    <t>ARGILA EXPANDIDA COM GRANULOMETRIA FINA DE 2215,INCLUSIVE TRANSPORTE.FORNECIMENTO</t>
  </si>
  <si>
    <t>05.009.0010-A</t>
  </si>
  <si>
    <t>05.009.0015-0</t>
  </si>
  <si>
    <t>ARGILA EXPANDIDA COM GRANULOMETRIA GROSSA DE 3222,INCLUSIVETRANSPORTE.FORNECIMENTO</t>
  </si>
  <si>
    <t>05.009.0015-A</t>
  </si>
  <si>
    <t>05.010.0001-0</t>
  </si>
  <si>
    <t>ESGOTAMENTO NORMAL DE VALAS,MEDIDO POR VOLUME D`AGUA ESGOTADO,UTILIZANDO BOMBA ACIONADA POR MOTOR A GASOLINA,DIAMETRO DESUCCAO E DESCARGA DE 1.1/2",CONSIDERANDO UMA ALTURA MANOMETRICA ATE 10,00M</t>
  </si>
  <si>
    <t>05.010.0001-A</t>
  </si>
  <si>
    <t>05.010.0005-0</t>
  </si>
  <si>
    <t>ESGOTAMENTO DE VALA MEDIDO PELA POTENCIA INSTALADA E PELO TEMPO DE FUNCIONAMENTO</t>
  </si>
  <si>
    <t>CVxH</t>
  </si>
  <si>
    <t>05.010.0005-A</t>
  </si>
  <si>
    <t>05.010.0006-0</t>
  </si>
  <si>
    <t>ESGOTAMENTO DE VALA MEDIDO PELA POTENCIA INSTALADA E PELO TEMPO DE FUNCIONAMENTO,DEVENDO SER USADO COMO SEU COMPLEMENTO,CONSIDERANDO A HORA IMPRODUTIVA DA BOMBA.</t>
  </si>
  <si>
    <t>CVXH</t>
  </si>
  <si>
    <t>05.010.0006-A</t>
  </si>
  <si>
    <t>05.010.0020-0</t>
  </si>
  <si>
    <t>ESGOTAMENTO DE AGUA DE SUBSOLO RESULTANTE DE INFILTRACAO OUALAGAMENTO,USANDO MOTOR ELETRICO EM BOMBA DE 3HP,DIAMETRO DESUCCAO DE 1.1/2".ALTURA MANOMETRICA ATE 10,00M,MEDIDA PELOTEMPO DE FUNCIONAMENTO</t>
  </si>
  <si>
    <t>05.010.0020-A</t>
  </si>
  <si>
    <t>05.010.0021-0</t>
  </si>
  <si>
    <t>ESGOTAMENTO DE AGUA DE SUBSOLO RESULTANTE DE INFILTRACAO OUALAGAMENTO,USANDO MOTOR ELETRICO EM BOMBA DE 3HP,DIAMETRO DESUCCAO DE 1.1/2",DEVENDO SER USADO COMO SEU COMPLEMENTO,CONSIDERANDO A HORA IMPRODUTIVA DA BOMBA.ALTURA MANOMETRICA ATE10,00M,MEDIDA PELO TEMPO DE FUNCIONAMENTO</t>
  </si>
  <si>
    <t>05.010.0021-A</t>
  </si>
  <si>
    <t>05.011.0001-0</t>
  </si>
  <si>
    <t>ESCORAMENTO SIMPLES,FECHADO,DE VALA DE POUCA PROFUNDIDADE(ATE 1,00M DE PROFUNDIDADE),INCLUSIVE FORNECIMENTO DOS MATERIAIS(PECAS DE MADEIRA DE 3ª-1.1/2"X9" E 3"X6")</t>
  </si>
  <si>
    <t>05.011.0001-A</t>
  </si>
  <si>
    <t>05.011.0002-0</t>
  </si>
  <si>
    <t>ESCORAMENTO SIMPLES,ABERTO,DE VALA DE POUCA PROFUNDIDADE(ATE1,00M DE PROFUNDIDADE),INCLUSIVE FORNECIMENTO DOS MATERIAIS(PECAS DE MADEIRA DE 3ª-1.1/2"X9" E 3"X6")</t>
  </si>
  <si>
    <t>05.011.0002-A</t>
  </si>
  <si>
    <t>05.011.0006-0</t>
  </si>
  <si>
    <t>ESCORAMENTO SIMPLES,FECHADO,DE VALA DE POUCA PROFUNDIDADE(ATE 1,00M DE PROFUNDIDADE),INCLUSIVE FORNECIMENTO DOS MATERIAIS,COM ESGOTAMENTO MANUAL</t>
  </si>
  <si>
    <t>05.011.0006-A</t>
  </si>
  <si>
    <t>05.012.0001-0</t>
  </si>
  <si>
    <t>CHAPA DE ACO CARBONO SAE 1006/10 PERFURADA EM FUROS REDONDOSALTERNADOS LONGITUDINALMENTE,DIAMETRO DE 1,80MM,DISTANCIA ENTRE FUROS DE 2,55MM (DE CENTRO),NAS DIMENSOES DE(2000X1000X0,90)MM.FORNECIMENTO</t>
  </si>
  <si>
    <t>05.012.0001-A</t>
  </si>
  <si>
    <t>05.012.0005-0</t>
  </si>
  <si>
    <t>CHAPA DE ACO CARBONO SAE 1006/10,PERFURADA EM FUROS REDONDOSALTERNADOS LONGITUDINALMENTE,DIAMETRO DE 6,35MM,DISTANCIA ENTRE FUROS DE 9,00MM (DE CENTRO),NAS DIMENSOES DE(2000X1000X1,5)MM.FORNECIMENTO</t>
  </si>
  <si>
    <t>05.012.0005-A</t>
  </si>
  <si>
    <t>05.013.0001-0</t>
  </si>
  <si>
    <t>CHAPA DE ACO CARBONO COMUM DE 3/8",PARA PASSAGEM DE VEICULOS,SOBRE VALAS EM TRAVESSIAS,COMPREENDENDO COLOCACAO,USO E RETIRADA,MEDIDA PELA AREA DE CHAPA,EM CADA APLICACAO</t>
  </si>
  <si>
    <t>05.013.0001-A</t>
  </si>
  <si>
    <t>05.013.0002-0</t>
  </si>
  <si>
    <t>CHAPA DE ACO CARBONO COMUM DE 3/8",PARA PASSAGEM DE VEICULOS,SOBRE VALAS EM TRAVESSIAS,COMPREENDENDO COLOCACAO,USO E RETIRADA,MEDIDA PELA AREA DE CHAPA,EM CADA APLICACAO,INCLUSIVEMOBILIZACAO,TRANSPORTE,CARGA E DESCARGA</t>
  </si>
  <si>
    <t>05.013.0002-A</t>
  </si>
  <si>
    <t>05.013.0003-0</t>
  </si>
  <si>
    <t>CHAPA DE ACO CARBONO COMUM DE 3/8",PARA PASSAGEM DE VEICULOS,SOBRE VALAS EM TRAVESSIAS,COMPREENDENDO SOMENTE A COLOCACAOE RETIRADA,MEDIDA PELA AREA DE CHAPA,EM CADA APLICACAO</t>
  </si>
  <si>
    <t>05.013.0003-A</t>
  </si>
  <si>
    <t>05.014.0001-0</t>
  </si>
  <si>
    <t>ALUGUEL DE TRANSFORMADOR DE DISTRIBUICAO,TRIFASICO,60HZ,13,8KV-220/127V,30KVA</t>
  </si>
  <si>
    <t>05.014.0001-A</t>
  </si>
  <si>
    <t>05.014.0005-0</t>
  </si>
  <si>
    <t>ALUGUEL DE TRANSFORMADOR DE DISTRIBUICAO,TRIFASICO,60HZ,13,8KV-220/127V,45KVA</t>
  </si>
  <si>
    <t>05.014.0005-A</t>
  </si>
  <si>
    <t>05.014.0009-0</t>
  </si>
  <si>
    <t>ALUGUEL DE TRANSFORMADOR DE DISTRIBUICAO,TRIFASICO,60HZ,13,8KV-220/127V,75KVA</t>
  </si>
  <si>
    <t>05.014.0009-A</t>
  </si>
  <si>
    <t>05.014.0015-0</t>
  </si>
  <si>
    <t>ALUGUEL DE TRANSFORMADOR DE DISTRIBUICAO,TRIFASICO,60HZ,13,8KV-220/127V,112,5KVA</t>
  </si>
  <si>
    <t>05.014.0015-A</t>
  </si>
  <si>
    <t>05.014.0020-0</t>
  </si>
  <si>
    <t>ALUGUEL DE TRANSFORMADOR DE DISTRIBUICAO,TRIFASICO,60HZ,13,8KV-220/127V,150KVA</t>
  </si>
  <si>
    <t>05.014.0020-A</t>
  </si>
  <si>
    <t>05.014.0023-0</t>
  </si>
  <si>
    <t>ALUGUEL DE TRANSFORMADOR DE DISTRIBUICAO,TRIFASICO,60HZ,13,8KV-220/127KV,225KVA</t>
  </si>
  <si>
    <t>05.014.0023-A</t>
  </si>
  <si>
    <t>05.014.0025-0</t>
  </si>
  <si>
    <t>ALUGUEL DE TRANSFORMADOR DE DISTRIBUICAO,TRIFASICO,60HZ,13,8KV-220/127V,300KVA</t>
  </si>
  <si>
    <t>05.014.0025-A</t>
  </si>
  <si>
    <t>05.015.0030-0</t>
  </si>
  <si>
    <t>PORTICO EM ACO,PARA SUPORTE DE SINALIZACAO VERTICAL,COMPOSTOPOR 2(DUAS) COLUNAS TUBULARES,1(UMA) VIGA TRELICADA E CHUMBADORES PARA FIXACAO,GALVANIZADO POR IMERSAO A QUENTE,COM ZINCAGEM MINIMA DE 350GR/M2 EM CADA FACE,CONFORME ABNT NBR 6323,SENDO O VAO DE 22,40M.FORNECIMENTO E COLOCACAO</t>
  </si>
  <si>
    <t>05.015.0030-A</t>
  </si>
  <si>
    <t>05.015.0031-0</t>
  </si>
  <si>
    <t>PORTICO EM ACO,PARA SUPORTE DE SINALIZACAO VERTICAL,COMPOSTOPOR 2(DUAS) COLUNAS TUBULARES,1(UMA) VIGA TRELICADA E CHUMBADORES PARA FIXACAO,GALVANIZADO POR IMERSAO A QUENTE,COM ZINCAGEM MINIMA DE 350GR/M2 EM CADA FACE,CONFORME ABNT NBR 6323,SENDO O VAO DE 18,80M.FORNECIMENTO E COLOCACAO</t>
  </si>
  <si>
    <t>05.015.0031-A</t>
  </si>
  <si>
    <t>05.015.0032-0</t>
  </si>
  <si>
    <t>PORTICO EM ACO,PARA SUPORTE DE SINALIZACAO VERTICAL,COMPOSTOPOR 2(DUAS) COLUNAS TUBULARES,1(UMA) VIGA TRELICADA E CHUMBADORES PARA FIXACAO,GALVANIZADO POR IMERSAO A QUENTE,COM ZINCAGEM MINIMA DE 350GR/M2 EM CADA FACE,CONFORME ABNT NBR 6323,SENDO O VAO DE 17,20M.FORNECIMENTO E COLOCACAO</t>
  </si>
  <si>
    <t>05.015.0032-A</t>
  </si>
  <si>
    <t>05.015.0033-0</t>
  </si>
  <si>
    <t>PORTICO EM ACO,PARA SUPORTE DE SINALIZACAO VERTICAL,COMPOSTOPOR 2(DUAS) COLUNAS TUBULARES,1(UMA) VIGA TRELICADA E CHUMBADORES PARA FIXACAO,GALVANIZADO POR IMERSAO A QUENTE,COM ZINCAGEM MINIMA DE 350GR/M2 EM CADA FACE,CONFORME ABNT NBR 6323,SENDO O VAO DE 15,20M.FORNECIMENTO E COLOCACAO</t>
  </si>
  <si>
    <t>05.015.0033-A</t>
  </si>
  <si>
    <t>05.015.0034-0</t>
  </si>
  <si>
    <t>PORTICO EM ACO,PARA SUPORTE DE SINALIZACAO VERTICAL,COMPOSTOPOR 2(DUAS) COLUNAS TUBULARES,1(UMA) VIGA TRELICADA E CHUMBADORES PARA FIXACAO,GALVANIZADO POR IMERSAO A QUENTE,COM ZINCAGEM MINIMA DE 350GR/M2 EM CADA FACE,CONFORME ABNT NBR 6323,SENDO O VAO DE 13,20M.FORNECIMENTO E COLOCACAO</t>
  </si>
  <si>
    <t>05.015.0034-A</t>
  </si>
  <si>
    <t>05.015.0040-0</t>
  </si>
  <si>
    <t>SEMIPORTICO EM ACO,BANDEIRA SIMPLES,PARA SUPORTE DE SINALIZACAO VERTICAL,COMPOSTO POR 1(UMA) COLUNA TUBULAR,1(UMA) VIGATRELICADA EM BALANCO E CHUMBADORES PARA FIXACAO,GALVANIZADOPOR IMERSAO A QUENTE,COM ZINCAGEM MINIMA DE 350GR/M2 EM CADAFACE,CONFORME ABNT NBR 6323,SENDO O BALANCO DE 8,60M.FORNECIMENTO E COLOCACAO</t>
  </si>
  <si>
    <t>05.015.0040-A</t>
  </si>
  <si>
    <t>05.015.0041-0</t>
  </si>
  <si>
    <t>SEMIPORTICO EM ACO,BANDEIRA SIMPLES,PARA SUPORTE DE SINALIZACAO VERTICAL,COMPOSTO POR 1(UMA) COLUNA TUBULAR,1(UMA) VIGATRELICADA EM BALANCO E CHUMBADORES PARA FIXACAO,GALVANIZADOPOR IMERSAO A QUENTE,COM ZINCAGEM MINIMA DE 350GR/M2 EM CADAFACE,CONFORME ABNT NBR 6323,SENDO O BALANCO DE 5,10M.FORNECIMENTO E COLOCACAO</t>
  </si>
  <si>
    <t>05.015.0041-A</t>
  </si>
  <si>
    <t>05.015.0045-0</t>
  </si>
  <si>
    <t>SEMIPORTICO EM ACO,BANDEIRA DUPLA,PARA SUPORTE DE SINALIZACAO VERTICAL,COMPOSTO POR 1(UMA) COLUNA TUBULAR,2(DUAS) VIGASTRELICADAS EM BALANCO E CHUMBADORES PARA FIXACAO,GALVANIZADOPOR IMERSAO A QUENTE,COM ZINCAGEM MINIMA DE 350GR/M2 EM CADA FACE,CONFORME ABNT NBR 6323,SENDO O BALANCO DE 8,60M.FORNECIMENTO E COLOCACAO</t>
  </si>
  <si>
    <t>05.015.0045-A</t>
  </si>
  <si>
    <t>05.015.0046-0</t>
  </si>
  <si>
    <t>SEMIPORTICO EM ACO,BANDEIRA DUPLA,PARA SUPORTE DE SINALIZACAA VERTICAL,COMPOSTO POR 1(UMA) COLUNA TUBULAR,2(DUAS) VIGASTRELICADAS EM BALANCO E CHUMBADORES PARA FIXACAO,GALVANIZADOPOR IMERSAO A QUENTE,COM ZINCAGEM MINIMA DE 350GR/M2 EM CADA FACE,CONFORME ABNT NBR 6323,SENDO O BALANCO DE 5,10M.FORNECIMENTO E COLOCACAO</t>
  </si>
  <si>
    <t>05.015.0046-A</t>
  </si>
  <si>
    <t>05.015.0050-0</t>
  </si>
  <si>
    <t>PLACA DE SINALIZACAO DE RODOVIAS,EM CHAPA DE ACO Nº16,TRATADA QUIMICAMENTE,INCLUSIVE PINTURA COM METAL PRIMER NAS DUAS FACES E ESMALTE SINTETICO PRETO NO VERSO.APLICACAO DE PELICULAS REFLETIVAS NO GRAU TECNICO E PELICULA PARA LEGENDA FIXADAATRAVES DE CASTANHAS DUPLAS EM POSTE DE CONCRETO ARMADO.FORNECIMENTO E COLOCACAO</t>
  </si>
  <si>
    <t>05.015.0050-A</t>
  </si>
  <si>
    <t>05.015.0055-0</t>
  </si>
  <si>
    <t>PLACA DE SINALIZACAO DE RODOVIAS,EM CHAPA DE ACO Nº16,TRATADA QUIMICAMENTE,INCLUSIVE PINTURA COM METAL PRIMER NAS DUAS FACES E ESMALTE SINTETICO PRETO NO VERSO.APLICACAO DE PELICULAS REFLETIVAS NO GRAU TECNICO,GRAU ALTA INTENSIDADE E PELICULA PARA LEGENDA FIXADA ATRAVES DE CASTANHAS DUPLAS EM POSTEDE CONCRETO ARMADO.FORNECIMENTO E COLOCACAO</t>
  </si>
  <si>
    <t>05.015.0055-A</t>
  </si>
  <si>
    <t>05.015.0060-0</t>
  </si>
  <si>
    <t>PLACA DE SINALIZACAO DE RODOVIAS,EM CHAPA DE ACO Nº16,TRATADA QUIMICAMENTE,INCLUSIVE PINTURA COM METAL PRIMER NAS DUAS FACES E ESMALTE SINTETICO PRETO NO VERSO.APLICACAO DE PELICULAS REFLETIVAS NO GRAU TECNICO,GRAU DIAMANTE E PELICULA PARALEGENDA FIXADA ATRAVES DE CASTANHAS DUPLAS EM POSTE DE CONCRETO ARMADO.FORNECIMENTO E COLOCACAO</t>
  </si>
  <si>
    <t>05.015.0060-A</t>
  </si>
  <si>
    <t>05.015.0065-0</t>
  </si>
  <si>
    <t>PLACA DE SINALIZACAO DE RODOVIAS,EM CHAPA DE ACO Nº16,TRATADA QUIMICAMENTE,INCLUSIVE PINTURA COM METAL PRIMER NAS DUAS FACES E ESMALTE SINTETICO PRETO NO VERSO.APLICACAO DE PELICULAS REFLETIVAS NO GRAU TECNICO E PELICULA PARA LEGENDA FIXADOEM UM OU DOIS POSTES DE MADEIRA.FORNECIMENTO E COLOCACAO</t>
  </si>
  <si>
    <t>05.015.0065-A</t>
  </si>
  <si>
    <t>05.015.0070-0</t>
  </si>
  <si>
    <t>PLACA DE SINALIZACAO DE RODOVIAS,EM CHAPA DE ACO Nº16,TRATADA QUIMICAMENTE,INCLUSIVE PINTURA COM METAL PRIMER NAS DUAS FACES E ESMALTE SINTETICO PRETO NO VERSO.APLICACAO DE PELICULAS REFLETIVAS NO GRAU TECNICO,GRAU ALTA INTENSIDADE E PELICULA PARA LEGENDA FIXADO EM UM OU DOIS POSTES DE MADEIRA DE LEI.FORNECIMENTO E COLOCACAO</t>
  </si>
  <si>
    <t>05.015.0070-A</t>
  </si>
  <si>
    <t>05.015.0075-0</t>
  </si>
  <si>
    <t>PLACA DE SINALIZACAO DE RODOVIAS,EM CHAPA DE ACO Nº16,TRATADA QUIMICAMENTE,INCLUSIVE PINTURA COM METAL PRIMER NAS DUAS FACES E ESMALTE SINTETICO PRETO NO VERSO.APLICACAO DE PELICULAS RELETIVAS NO GRAU TECNICO,GRAU DIAMANTE E PELICULA PARA LEGENDA FIXADO EM UM OU DOIS POSTES DE MADEIRA DE LEI.FORNECIMENTO E COLOCACAO</t>
  </si>
  <si>
    <t>05.015.0075-A</t>
  </si>
  <si>
    <t>05.020.0005-0</t>
  </si>
  <si>
    <t>SINALIZACAO HORIZONTAL,MECANICA,COM TINTA TERMOPLASTICA A BASE DE RESINAS NATURAIS E/OU SINTETICAS,EM VIAS RODOVIARIAS,APLICADA POR EXTRUSAO,CONFORME ABNT NBR 12935,13132 E NORMA DNIT 100/2018-ES.</t>
  </si>
  <si>
    <t>05.020.0005-A</t>
  </si>
  <si>
    <t>05.020.0007-0</t>
  </si>
  <si>
    <t>SINALIZACAO HORIZONTAL,MECANICA,COM TINTA TERMOPLASTICA A BASE DE RESINAS NATURAIS E/OU SINTETICAS,EM VIAS URBANAS,APLICADA POR EXTRUSAO,CONFORME ABNT NBR 12935,13132 E NORMA DNIT100/2018-ES.</t>
  </si>
  <si>
    <t>05.020.0007-A</t>
  </si>
  <si>
    <t>05.020.0010-0</t>
  </si>
  <si>
    <t>SINALIZACAO HORIZONTAL,MECANICA,COM TINTA TERMOPLASTICA A BASE DE RESINAS NATURAIS E/OU SINTETICAS,EM VIAS RODOVIARIAS,APLICADA COM PISTOLA(SPRAY),CONFORME ABNT NBR 12935,15405 E NORMA DNIT 100/2018-ES.</t>
  </si>
  <si>
    <t>05.020.0010-A</t>
  </si>
  <si>
    <t>05.020.0012-0</t>
  </si>
  <si>
    <t>SINALIZACAO HORIZONTAL,MECANICA,COM TINTA TERMOPLASTICA A BASE DE RESINAS NATURAIS E/OU SINTETICAS,EM VIAS URBANAS,APLICADA COM PISTOLA(SPRAY),CONFORME ABNT NBR 12935,15405 E NORMADNIT 100/2018-ES.</t>
  </si>
  <si>
    <t>05.020.0012-A</t>
  </si>
  <si>
    <t>05.020.0013-0</t>
  </si>
  <si>
    <t>SINALIZACAO MANUAL DE FAIXAS E FIGURAS PARA PEDESTRES,COM TINTA TERMOPLASTICA A BASE DE RESINAS NATURAIS E/OU SINTETICAS,EM VIAS RODOVIARIAS,APLICADO POR EXTRUSAO,CONFORME ABNT NBR12935,13132,7396 E NORMA DNIT 100/2018-ES.</t>
  </si>
  <si>
    <t>05.020.0013-A</t>
  </si>
  <si>
    <t>05.020.0014-0</t>
  </si>
  <si>
    <t>SINALIZACAO MANUAL DE FAIXAS E FIGURAS PARA PEDESTRES,COM TINTA TERMOPLASTICA A BASE DE RESINAS NATURAIS E/OU SINTETICAS,EM VIAS URBANAS,APLICADO POR EXTRUSAO,CONFORME ABNT NBR 12935,13132,7396 E NORMA DNIT 100/2018-ES.</t>
  </si>
  <si>
    <t>05.020.0014-A</t>
  </si>
  <si>
    <t>05.020.0015-1</t>
  </si>
  <si>
    <t>SINALIZACAO HORIZONTAL,MECANICA,COM TINTA A BASE DE RESINA ACRILICA,EM VIAS RODOVIARIAS,CONFORME ABNT NBR 12935 E NORMADNIT 100/2018-ES.</t>
  </si>
  <si>
    <t>05.020.0015-B</t>
  </si>
  <si>
    <t>05.020.0020-0</t>
  </si>
  <si>
    <t>SINALIZACAO HORIZONTAL,MECANICA,COM TINTA A BASE DE RESINA ACRILICA,EM VIAS URBANAS,CONFORME ABNT NBR 12935 E NORMA DNIT100/2018-ES.</t>
  </si>
  <si>
    <t>05.020.0020-A</t>
  </si>
  <si>
    <t>05.020.0025-0</t>
  </si>
  <si>
    <t>SINALIZACAO MANUAL DE FAIXAS E FIGURAS PARA PEDESTRES,COM TINTA A BASE DE RESINA ACRILICA,EM VIAS RODOVIARIAS,COM UTILIZACAO DE PISTOLA PNEUMATICA(SPRAY),CONFORME ABNT NBR 12935,13132,7396 E NORMA DNIT 100/2018-ES.</t>
  </si>
  <si>
    <t>05.020.0025-A</t>
  </si>
  <si>
    <t>05.020.0030-0</t>
  </si>
  <si>
    <t>SINALIZACAO MANUAL DE FAIXAS E FIGURAS PARA PEDESTRES,COM TINTA A BASE DE RESINA ACRILICA,EM VIAS URBANAS,COM UTILIZACAODE PISTOLA PNEUMATICA(SPRAY),CONFORME NORMAS DO DER-RJ</t>
  </si>
  <si>
    <t>05.020.0030-A</t>
  </si>
  <si>
    <t>05.021.0030-0</t>
  </si>
  <si>
    <t>SONORIZADOR TIPO CALOTA,DIAMETRO 15CM,CONFECCIONADO EM RESINA DE POLIESTER,COM ELEMENTOS REFLETIVOS E PINO DE FIXACAO.FORNECIMENTO E COLOCACAO</t>
  </si>
  <si>
    <t>05.021.0030-A</t>
  </si>
  <si>
    <t>05.021.0050-0</t>
  </si>
  <si>
    <t>MINI-TACHAO CEGO,FUNDIDO,MEDINDO 220X100X40MM,CONSTITUIDO DEUM CORPO A BASE DE RESINAS DE POLIESTER E FILERIZANTES MINERAIS,COM TELA DE NYLON PARA ABSORCAO DE IMPACTOS E PINO DE ACO PARA MAIOR FIXACAO NO PAVIMENTO.FORNECIMENTO E COLOCACAO</t>
  </si>
  <si>
    <t>05.021.0050-A</t>
  </si>
  <si>
    <t>05.021.0055-0</t>
  </si>
  <si>
    <t>MINI-TACHAO REFLETIVO,MONODIRECIONAL,MEDINDO 220X100X40MM,SEUS REFLETORES CONTEM 50 ESFERAS DE VIDRO LAPIDADO E ESPELHADO,INCRUSTADOS EM "ABS",NAS CORES BRANCA E AMARELA.FORNECIMENTO E COLOCACAO</t>
  </si>
  <si>
    <t>05.021.0055-A</t>
  </si>
  <si>
    <t>05.021.0060-0</t>
  </si>
  <si>
    <t>MINI-TACHAO REFLETIVO,BIDIRECIONAL,MEDINDO 220X100X40MM,SEUSREFLETORES CONTEM 50 ESFERAS DE VIDRO LAPIDADO E ESPELHADO,INCRUSTADOS EM "ABS",NAS CORES BRANCA E AMARELA.FORNECIMENTOE COLOCACAO</t>
  </si>
  <si>
    <t>05.021.0060-A</t>
  </si>
  <si>
    <t>05.021.0065-0</t>
  </si>
  <si>
    <t>TACHAO CEGO,FUNDIDO,MEDINDO 230X125X45MM,CONSTITUIDO DE UM CORPO A BASE DE RESINAS DE POLIESTER E FILERIZANTES MINERAIS,COM TELA DE NYLON PARA ABSORCAO DE IMPACTOS E PINO DE ACO PARA MAIOR FIXACAO NO PAVIMENTO.FORNECIMENTO E COLOCACAO</t>
  </si>
  <si>
    <t>05.021.0065-A</t>
  </si>
  <si>
    <t>05.021.0070-0</t>
  </si>
  <si>
    <t>TACHAO MONODIRECIONAL,MEDINDO 230X125X45MM,SEUS REFLETORES CONTEM 50 ESFERAS DE VIDRO LAPIDADO E ESPELHADO,INCRUSTADOS EM "ABS",NAS CORES BRANCA E AMARELA.FORNECIMENTO E COLOCACAO</t>
  </si>
  <si>
    <t>05.021.0070-A</t>
  </si>
  <si>
    <t>05.021.0075-0</t>
  </si>
  <si>
    <t>TACHAO BIDIRECIONAL,MEDINDO 230X125X45MM, SEUS REFLETORES CONTEM 50 ESFERAS DE VIDRO LAPIDADO E ESPELHADO,INCRUSTADOS EM"ABS",NAS CORES BRANCA E AMARELA.FORNECIMENTO E COLOCACAO</t>
  </si>
  <si>
    <t>05.021.0075-A</t>
  </si>
  <si>
    <t>05.021.0090-0</t>
  </si>
  <si>
    <t>TACHA REFLETIVA INJETADA EM "ABS",MONODIRECIONAL,MEDINDO 100X100X19,5MM,PINO DE ACO PARA MAIOR FIXACAO NO PAVIMENTO E SEUS REFLETORES PODERAO CONTER:23 OU 24 ESFERAS DE VIDRO LAPIDADO E ESPELHADO,DIVERSAS CORES.FORNECIMENTO E COLOCACAO</t>
  </si>
  <si>
    <t>05.021.0090-A</t>
  </si>
  <si>
    <t>05.021.0095-0</t>
  </si>
  <si>
    <t>TACHA REFLETIVA INJETADA EM "ABS",BIDIRECIONAL,MEDINDO 100X100X19,5MM,PINO DE ACO PARA MAIOR FIXACAO NO PAVIMENTO E SEUSREFLETORES PODERAO CONTER:23 OU 24 ESFERAS DE VIDRO LAPIDADO E ESPELHADO,DIVERSAS CORES.FORNECIMENTO E COLOCACAO</t>
  </si>
  <si>
    <t>05.021.0095-A</t>
  </si>
  <si>
    <t>05.021.0100-0</t>
  </si>
  <si>
    <t>SEGREGADORES DE FAIXAS DE ONIBUS,MEDINDO 450X155X70MM,CONSTITUIDOS DE RESINAS DE POLIESTER SINTETICO E FILERIZANTES MINERAIS,COM TELA DE NYLON PARA MAIOR ABSORCAO DE IMPACTOS,2 PINOS DE ACO PARA MAIOR FIXACAO NO PAVIMENTO,SENDO SEU TOPO SUPERIOR ARREDONDADO,EVITANDO ASSIM DANOS E RISCOS NOS PNEUS,NAS CORES BRANCA E AMARELA.FORNECIMENTO E COLOCACAO</t>
  </si>
  <si>
    <t>05.021.0100-A</t>
  </si>
  <si>
    <t>05.021.0110-0</t>
  </si>
  <si>
    <t>SINALIZADOR FOTOLUMINESCENTE AUTOADESIVO PARA ESCADA,APLICADO EM PISOS E ESPELHOS,AMARELO,MEDINDO (7X3)CM,ESPESSURA APROXIMADA DE 1MM,CONFORME ABNT NBR 9050.FORNECIMENTO E COLOCACAO</t>
  </si>
  <si>
    <t>05.021.0110-A</t>
  </si>
  <si>
    <t>05.021.0112-0</t>
  </si>
  <si>
    <t>SINALIZADOR FOTOLUMINESCENTE AUTOADESIVO PARA ESCADA,APLICADO EM PISOS E ESPELHOS,AMARELO,MEDINDO (20X3)CM,ESPESSURA APROXIMADA DE 1MM,CONFORME ABNT NBR 9050.FORNECIMENTO E COLOCACAO</t>
  </si>
  <si>
    <t>05.021.0112-A</t>
  </si>
  <si>
    <t>05.021.0150-0</t>
  </si>
  <si>
    <t>FITA ANTIDERRAPANTE AUTOADESIVA NA COR PRETA,PARA AREAS INTERNAS E EXTERNAS,COM LARGURA DE 50MM.FORNECIMENTO E COLOCACAO</t>
  </si>
  <si>
    <t>05.021.0150-A</t>
  </si>
  <si>
    <t>05.022.0015-0</t>
  </si>
  <si>
    <t>CORTE MECANICO COM MAQUINA FRESADORA,EM CONCRETO ASFALTICO,EM AREAS COM INTERFERENCIA TIPO TRILHOS OU TAMPOES,COM ESPESSURA ATE 5CM,INCLUSIVE COLETA DO MATERIAL FRESADO EM CAMINHOBASCULANTE,EXCLUSIVE TRANSPORTE PARA FORA DO CANTEIRO DE OBRA (VIDE FAMILIA 04.005).O ITEM INCLUI MAO-DE-OBRA COM HORARIO DIURNO</t>
  </si>
  <si>
    <t>05.022.0015-A</t>
  </si>
  <si>
    <t>05.022.0016-0</t>
  </si>
  <si>
    <t>CORTE MECANICO COM MAQUINA FRESADORA,EM CONCRETO ASFALTICO,EM AREAS COM INTERFERENCIA TIPO TRILHOS OU TAMPOES,COM ESPESSURA DE ATE 5CM,INCLUSIVE COLETA DO MATERIAL FRESADO EM CAMINHAO BASCULANTE,EXCLUSIVE TRANSPORTE PARA FORA DO CANTEIRO DEOBRA(VIDE FAMILIA 04.005).O ITEM INCLUI MAO-DE-OBRA COM ADICIONAL NOTURNO</t>
  </si>
  <si>
    <t>05.022.0016-A</t>
  </si>
  <si>
    <t>05.022.0018-0</t>
  </si>
  <si>
    <t>CORTE MECANICO COM MAQUINA FRESADORA,EM CONCRETO ASFALTICO,EM AREAS SEM INTERFERENCIA,COM ESPESSURA DE ATE 5CM,INCLUSIVECOLETA DO MATERIAL FRESADO EM CAMINHAO BASCULANTE,EXCLUSIVETRANSPORTE PARA FORA DO CANTEIRO DE OBRA(VIDE FAMILIA 04.005).O ITEM INCLUI MAO-DE-OBRA COM HORARIO DIURNO</t>
  </si>
  <si>
    <t>05.022.0018-A</t>
  </si>
  <si>
    <t>05.022.0020-0</t>
  </si>
  <si>
    <t>CORTE MECANICO COM MAQUINA FRESADORA,EM CONCRETO ASFALTICO,EM AREAS SEM INTERFERENCIA,COM ESPESSURA DE ATE 5CM,INCLUSIVECOLETA DO MATERIAL FRESADO EM CAMINHAO BASCULANTE, EXCLUSIVETRANSPORTE PARA FORA DO CANTEIRO DE OBRA. (VIDE FAMILIA 04.005) O ITEM INCLUI MAO DE OBRA COM ADICIONAL NOTURNO</t>
  </si>
  <si>
    <t>05.022.0020-A</t>
  </si>
  <si>
    <t>05.022.0030-0</t>
  </si>
  <si>
    <t>CORTE MECANICO COM MAQUINA FRESADORA,EM CONCRETO ASFALTICO,EM AREAS COM INTERFERENCIA TIPO TRILHOS OU TAMPOES,COM ESPESSURA ATE 10CM,INCLUSIVE COLETA DO MATERIAL FRESADO EM CAMINHAO BASCULANTE,EXCLUSIVE TRANSPORTE PARA FORA DO CANTEIRO DE OBRA(VIDE FAMILIA 04.005).O ITEM INCLUI MAO-DE-OBRA COM HORARIO DIURNO</t>
  </si>
  <si>
    <t>05.022.0030-A</t>
  </si>
  <si>
    <t>05.022.0031-0</t>
  </si>
  <si>
    <t>CORTE MECANICO COM MAQUINA FRESADORA,EM CONCRETO ASFALTICO,EM AREAS COM INTERFERENCIA TIPO TRILHOS OU TAMPOES,COM ESPESSURA DE ATE 10CM,INCLUSIVE COLETA DO MATERIAL FRESADO EM CAMINHAO BASCULANTE,EXCLUSIVE TRANSPORTE PARA FORA DO CANTEIRO DE OBRA(VIDE FAMILIA 04.005).O ITEM INCLUI MAO-DE-OBRA COM ADICIONAL NOTURNO</t>
  </si>
  <si>
    <t>05.022.0031-A</t>
  </si>
  <si>
    <t>05.022.0033-0</t>
  </si>
  <si>
    <t>CORTE MECANICO COM MAQUINA FRESADORA,EM CONCRETO ASFALTICO,EM AREAS SEM INTERFERENCIA,COM ESPESSURA DE ATE 10CM,INCLUSIVE COLETA DO MATERIAL FRESADO EM CAMINHAO BASCULANTE,EXCLUSIVE TRANSPORTE PARA FORA DO CANTEIRO DE OBRA(VIDE FAMILIA 04.005).O ITEM INCLUI MAO-DE-OBRA COM HORARIO DIURNO</t>
  </si>
  <si>
    <t>05.022.0033-A</t>
  </si>
  <si>
    <t>05.022.0035-0</t>
  </si>
  <si>
    <t>CORTE MECANICO COM MAQUINA FRESADORA, EM CONCRETO ASFALTICO,EM AREAS SEM INTERFERENCIA,COM ESPESSURA DE ATE 10CM,INCLUSIVE COLETA DO MATERIAL FRESADO EM CAMINHAO BASCULANTE,EXCLUSIVE TRANSPORTE PARA FORA DO CANTEIRO DE OBRA(VIDE FAMILIA 04.005).O ITEM INCLUI MAO-DE-OBRA COM ADICIONAL NOTURNO</t>
  </si>
  <si>
    <t>05.022.0035-A</t>
  </si>
  <si>
    <t>05.025.0025-1</t>
  </si>
  <si>
    <t>SOLDA DE TOPO,DESCENDENTE,EM CHAPA DE ACO CHANFRADA DE 3/16"DE ESPESSURA,PARA SERVICO DE ASSENTAMENTO DE TUBULACAO OU PECA DE ACO,UTILIZANDO CONVERSOR MOVIDO A OLEO DIESEL</t>
  </si>
  <si>
    <t>05.025.0025-B</t>
  </si>
  <si>
    <t>05.025.0026-0</t>
  </si>
  <si>
    <t>SOLDA DE TOPO,DESCENDENTE,EM CHAPA DE ACO CHANFRADA DE 3/16"DE ESPESSURA,PARA SERVICO DE ASSENTAMENTO DE TUBULACAO OU PECA DE ACO,UTILIZANDO MAQUINA DE SOLDA ELETROMOTORIZADA</t>
  </si>
  <si>
    <t>05.025.0026-A</t>
  </si>
  <si>
    <t>05.025.0027-1</t>
  </si>
  <si>
    <t>SOLDA DE TOPO,DESCENDENTE,EM CHAPA DE ACO CHANFRADA DE 1/4"DE ESPESSURA,PARA SERVICO DE ASSENTAMENTO DE TUBULACAO OU PECA DE ACO,UTILIZANDO CONVERSOR MOVIDO A OLEO DIESEL</t>
  </si>
  <si>
    <t>05.025.0027-B</t>
  </si>
  <si>
    <t>05.025.0028-0</t>
  </si>
  <si>
    <t>SOLDA DE TOPO,DESCENDENTE,EM CHAPA DE ACO CHANFRADA DE 1/4"DE ESPESSURA,PARA SERVICO DE ASSENTAMENTO DE TUBULACAO OU PECA DE ACO,UTILIZANDO MAQUINA DE SOLDA ELETROMOTORIZADA</t>
  </si>
  <si>
    <t>05.025.0028-A</t>
  </si>
  <si>
    <t>05.025.0029-1</t>
  </si>
  <si>
    <t>SOLDA DE TOPO,DESCENDENTE,EM CHAPA DE ACO CHANFRADA DE 5/16"DE ESPESSURA,PARA SERVICO DE ASSENTAMENTO DE TUBULACAO OU PECA DE ACO,UTILIZANDO CONVERSOR MOVIDO A OLEO DIESEL</t>
  </si>
  <si>
    <t>05.025.0029-B</t>
  </si>
  <si>
    <t>05.025.0030-0</t>
  </si>
  <si>
    <t>SOLDA DE TOPO,DESCENDENTE,EM CHAPA DE ACO CHANFRADA DE 5/16"DE ESPESSURA,PARA SERVICO DE ASSENTAMENTO DE TUBULACAO OU PECA DE ACO,UTILIZANDO MAQUINA DE SOLDA ELETROMOTORIZADA</t>
  </si>
  <si>
    <t>05.025.0030-A</t>
  </si>
  <si>
    <t>05.025.0031-1</t>
  </si>
  <si>
    <t>SOLDA DE TOPO,DESCENDENTE,EM CHAPA DE ACO CHANFRADA DE 3/8"DE ESPESSURA,PARA SERVICO DE ASSENTAMENTO DE TUBULACAO OU PECA DE ACO,UTILIZANDO CONVERSOR MOVIDO A OLEO DIESEL</t>
  </si>
  <si>
    <t>05.025.0031-B</t>
  </si>
  <si>
    <t>05.025.0032-0</t>
  </si>
  <si>
    <t>SOLDA DE TOPO,DESCENDENTE,EM CHAPA DE ACO CHANFRADA DE 3/8"DE ESPESSURA,PARA SERVICO DE ASSENTAMENTO DE TUBULACAO OU PECA DE ACO,UTILIZANDO MAQUINA DE SOLDA ELETROMOTORIZADA</t>
  </si>
  <si>
    <t>05.025.0032-A</t>
  </si>
  <si>
    <t>05.025.0033-1</t>
  </si>
  <si>
    <t>SOLDA DE TOPO,DESCENDENTE,EM CHAPA DE ACO CHANFRADA DE 1/2"DE ESPESSURA,PARA SERVICO DE ASSENTAMENTO DE TUBULACAO OU PECA DE ACO,UTILIZANDO CONVERSOR MOVIDO A OLEO DIESEL</t>
  </si>
  <si>
    <t>05.025.0033-B</t>
  </si>
  <si>
    <t>05.025.0034-0</t>
  </si>
  <si>
    <t>SOLDA DE TOPO,DESCENDENTE,EM CHAPA DE ACO CHANFRADA DE 1/2"DE ESPESSURA,PARA SERVICO DE ASSENTAMENTO DE TUBULACAO OU PECA DE ACO,UTILIZANDO MAQUINA DE SOLDA ELETROMOTORIZADA</t>
  </si>
  <si>
    <t>05.025.0034-A</t>
  </si>
  <si>
    <t>05.025.0035-1</t>
  </si>
  <si>
    <t>SOLDA DE TOPO,DESCENDENTE,EM CHAPA DE ACO CHANFRADA DE 5/8"DE ESPESSURA,PARA SERVICO DE ASSENTAMENTO DE TUBULACAO OU PECA DE ACO,UTILIZANDO CONVERSOR MOVIDO A OLEO DIESEL</t>
  </si>
  <si>
    <t>05.025.0035-B</t>
  </si>
  <si>
    <t>05.025.0036-0</t>
  </si>
  <si>
    <t>SOLDA DE TOPO,DESCENDENTE,EM CHAPA DE ACO CHANFRADA DE 5/8"DE ESPESSURA,PARA SERVICO DE ASSENTAMENTO DE TUBULACAO OU PECA DE ACO,UTILIZANDO MAQUINA DE SOLDA ELETROMOTORIZADA</t>
  </si>
  <si>
    <t>05.025.0036-A</t>
  </si>
  <si>
    <t>05.025.0041-1</t>
  </si>
  <si>
    <t>SOLDA DE TOPO,DESCENDENTE,EM CHAPA ACO CHANFRADA A 30°,DE 1/4" DE ESPESSURA,UTILIZANDO CONVERSOR ELETROMOTORIZADO,E ADMITINDO UM TEMPO PRODUTIVO DE 75%</t>
  </si>
  <si>
    <t>05.025.0041-B</t>
  </si>
  <si>
    <t>05.025.0042-0</t>
  </si>
  <si>
    <t>SOLDA DE TOPO,DESCENDENTE,EM CHAPA DE ACO CHANFRADA A 30°,DE1/4" DE ESPESSURA,UTILIZANDO MAQUINA DE SOLDA A OLEO DIESEL</t>
  </si>
  <si>
    <t>05.025.0042-A</t>
  </si>
  <si>
    <t>05.025.0043-1</t>
  </si>
  <si>
    <t>SOLDA DE TOPO,DESCENDENTE,EM CHAPA DE ACO CHANFRADA A 30°,DE5/16" DE ESPESSURA,UTILIZANDO CONVERSOR ELETROMOTORIZADO,EADMITINDO UM TEMPO PRODUTIVO DE 75%</t>
  </si>
  <si>
    <t>05.025.0043-B</t>
  </si>
  <si>
    <t>05.025.0044-0</t>
  </si>
  <si>
    <t>SOLDA DE TOPO,DESCENDENTE,EM CHAPA DE ACO CHANFRADA A 30°,DE5/16" DE ESPESSURA,UTILIZANDO MAQUINA DE SOLDA A OLEO DIESEL</t>
  </si>
  <si>
    <t>05.025.0044-A</t>
  </si>
  <si>
    <t>05.025.0045-1</t>
  </si>
  <si>
    <t>SOLDA DE TOPO,DESCENDENTE,EM CHAPA DE ACO CHANFRADA A 30°,DE3/8" DE ESPESSURA,UTILIZANDO CONVERSOR ELETROMOTORIZADO,E ADMITINDO UM TEMPO PRODUTIVO DE 75%</t>
  </si>
  <si>
    <t>05.025.0045-B</t>
  </si>
  <si>
    <t>05.025.0046-0</t>
  </si>
  <si>
    <t>SOLDA DE TOPO,DESCENDENTE,EM CHAPA DE ACO CHANFRADA A 30°,DE3/8" DE ESPESSURA,UTILIZANDO MAQUINA DE SOLDA A OLEO DIESEL</t>
  </si>
  <si>
    <t>05.025.0046-A</t>
  </si>
  <si>
    <t>05.025.0047-1</t>
  </si>
  <si>
    <t>SOLDA DE TOPO,DESCENDENTE,EM CHAPA DE ACO CHANFRADA A 30°,DE1/2" DE ESPESSURA,UTILIZANDO CONVERSOR ELETROMOTORIZADO,E ADMITINDO UM TEMPO PRODUTIVO DE 75%</t>
  </si>
  <si>
    <t>05.025.0047-B</t>
  </si>
  <si>
    <t>05.025.0048-0</t>
  </si>
  <si>
    <t>SOLDA DE TOPO,DESCENDENTE,EM CHAPA DE ACO CHANFRADA A 30°,DE1/2" DE ESPESSURA,UTILIZANDO MAQUINA DE SOLDA A OLEO DIESEL</t>
  </si>
  <si>
    <t>05.025.0048-A</t>
  </si>
  <si>
    <t>05.025.0049-0</t>
  </si>
  <si>
    <t>SOLDA DE TOPO EM VERGALHOES DE ACO,COM DIAMETRO DE 1/4"</t>
  </si>
  <si>
    <t>05.025.0049-A</t>
  </si>
  <si>
    <t>05.025.0050-0</t>
  </si>
  <si>
    <t>SOLDA DE TOPO EM VERGALHOES DE ACO,COM DIAMETRO DE 3/8"</t>
  </si>
  <si>
    <t>05.025.0050-A</t>
  </si>
  <si>
    <t>05.025.0051-0</t>
  </si>
  <si>
    <t>SOLDA DE TOPO EM VERGALHOES DE ACO,COM DIAMETRO DE 1/2"</t>
  </si>
  <si>
    <t>05.025.0051-A</t>
  </si>
  <si>
    <t>05.025.0052-0</t>
  </si>
  <si>
    <t>SOLDA DE TOPO EM VERGALHOES DE ACO,COM DIAMETRO DE 5/8"</t>
  </si>
  <si>
    <t>05.025.0052-A</t>
  </si>
  <si>
    <t>05.025.0053-0</t>
  </si>
  <si>
    <t>SOLDA DE TOPO EM VERGALHOES DE ACO,COM DIAMETRO DE 1"</t>
  </si>
  <si>
    <t>05.025.0053-A</t>
  </si>
  <si>
    <t>05.026.0001-1</t>
  </si>
  <si>
    <t>CORTE COM MACARICO MANUAL DE OXIACETILENO,EM CHAPA DE ACO NAESPESSURA DE 1/4"</t>
  </si>
  <si>
    <t>05.026.0001-B</t>
  </si>
  <si>
    <t>05.026.0002-1</t>
  </si>
  <si>
    <t>CORTE COM MACARICO MANUAL DE OXIACETILENO,EM CHAPA DE ACO NAESPESSURA DE 5/16"</t>
  </si>
  <si>
    <t>05.026.0002-B</t>
  </si>
  <si>
    <t>05.026.0003-1</t>
  </si>
  <si>
    <t>CORTE COM MACARICO MANUAL DE OXIACETILENO,EM CHAPA DE ACO NAESPESSURA DE 3/8"</t>
  </si>
  <si>
    <t>05.026.0003-B</t>
  </si>
  <si>
    <t>05.026.0004-1</t>
  </si>
  <si>
    <t>CORTE COM MACARICO MANUAL DE OXIACETILENO,EM CHAPA DE ACO NAESPESSURA DE 1/2"</t>
  </si>
  <si>
    <t>05.026.0004-B</t>
  </si>
  <si>
    <t>05.027.0001-0</t>
  </si>
  <si>
    <t>SOLDA DE TOPO,EM TUBOS DE ACO GALVANIZADO NO DIAMETRO DE 1/2",UTILIZANDO CONVERSOR ELETRICO,INCLUSIVE CORTE E/OU CHANFRODAS EXTREMIDADES</t>
  </si>
  <si>
    <t>05.027.0001-A</t>
  </si>
  <si>
    <t>05.027.0003-0</t>
  </si>
  <si>
    <t>SOLDA DE TOPO,EM TUBOS DE ACO GALVANIZADO NO DIAMETRO DE 3/4",UTILIZANDO CONVERSOR ELETRICO,INCLUSIVE CORTE E/OU CHANFRODAS EXTREMIDADES</t>
  </si>
  <si>
    <t>05.027.0003-A</t>
  </si>
  <si>
    <t>05.027.0005-0</t>
  </si>
  <si>
    <t>SOLDA DE TOPO,EM TUBOS DE ACO GALVANIZADO NO DIAMETRO DE 1",UTILIZANDO CONVERSOR ELETRICO,INCLUSIVE CORTE E/OU CHANFRO DAS EXTREMIDADES</t>
  </si>
  <si>
    <t>05.027.0005-A</t>
  </si>
  <si>
    <t>05.027.0007-0</t>
  </si>
  <si>
    <t>SOLDA DE TOPO,EM TUBOS DE ACO GALVANIZADO NO DIAMETRO DE 1.1/4",UTILIZANDO CONVERSOR ELETRICO,INCLUSIVE CORTE E/OU CHANFRO DAS EXTREMIDADES</t>
  </si>
  <si>
    <t>05.027.0007-A</t>
  </si>
  <si>
    <t>05.027.0009-0</t>
  </si>
  <si>
    <t>SOLDO DO TOPO,EM TUBOS DE ACO GALVANIZADO NO DIAMETRO DE 1.1/2",UTILIZANDO CONVERSOR ELETRICO,INCLUSIVE CORTE E/OU CHANFRO DAS EXTREMIDADES</t>
  </si>
  <si>
    <t>05.027.0009-A</t>
  </si>
  <si>
    <t>05.027.0011-0</t>
  </si>
  <si>
    <t>SOLDA DE TOPO,EM TUBOS DE ACO GALVANIZADO NO DIAMETRO DE 2",UTILIZANDO CONVERSOR ELETRICO,INCLUSIVE CORTE E/OU CHANFRO DAS EXTREMIDADES</t>
  </si>
  <si>
    <t>05.027.0011-A</t>
  </si>
  <si>
    <t>05.032.0001-0</t>
  </si>
  <si>
    <t>ESCORAMENTO DE POSTE DE CONCRETO OU METALICO</t>
  </si>
  <si>
    <t>05.032.0001-A</t>
  </si>
  <si>
    <t>05.033.0001-0</t>
  </si>
  <si>
    <t>ENCHIMENTO DE VAO SOBRE ABOBADA DE TUNEL,COM PEDRA-DE-MAO JOGADA,INCLUSIVE FORNECIMENTO DESTA</t>
  </si>
  <si>
    <t>05.033.0001-A</t>
  </si>
  <si>
    <t>05.033.0002-0</t>
  </si>
  <si>
    <t>ENCHIMENTO DE VAO SOBRE ABOBADA DE TUNEL,COM PEDRA-DE-MAO ARRUMADA,INCLUSIVE FORNECIMENTO DESTA</t>
  </si>
  <si>
    <t>05.033.0002-A</t>
  </si>
  <si>
    <t>05.033.0003-0</t>
  </si>
  <si>
    <t>ARRUMACAO DE MATERIAL ROCHOSO,EM BLOCOS DE ATE 15KG,EM PILHAS REGULARES,REFERINDO-SE O CUSTO AO MATERIAL SOLTO,EXCLUSIVEESTE</t>
  </si>
  <si>
    <t>05.033.0003-A</t>
  </si>
  <si>
    <t>05.035.0001-0</t>
  </si>
  <si>
    <t>CERCA DE VEDACAO DE TERRENO COM MOUROES DE MADEIRA DE 3"X3",COM 2,00M DE ALTURA LIVRE E 0,50M ENTERRADOS,ESPACADOS DE 3,00M,COM 7 FIOS CORRIDOS DE ARAME FARPADO Nº14.FORNECIMENTO ECOLOCACAO</t>
  </si>
  <si>
    <t>05.035.0001-A</t>
  </si>
  <si>
    <t>05.035.0002-0</t>
  </si>
  <si>
    <t>CERCA DE VEDACAO DE TERRENO COM MOUROES DE MADEIRA DE LEI DE3"X3",COM 1,50M DE ALTURA LIVRE E 0,50M ENTERRADOS,ESPACADOS DE 3,00M,COM 5 FIOS CORRIDOS DE ARAME FARPADO Nº14.FORNECIMENTO E COLOCACAO</t>
  </si>
  <si>
    <t>05.035.0002-A</t>
  </si>
  <si>
    <t>05.035.0003-0</t>
  </si>
  <si>
    <t>CERCA DE VEDACAO ESTRUTURADA EM PECAS DE MADEIRA DE 3"X3",FORMANDO QUADROS DE 2,00X2,00M,COM TRAVESSA INFERIOR A 12,5CMDO SOLO,REVESTIDOS COM TELA DE ARAME GALVANIZADO FIO N°12,COM MALHA LOSANGULAR DE (80X80)MM,SENDO O MADEIRAMENTO PINTADOCOM DUAS DEMAOS DE IMUNIZANTE FUNGICIDA A BASE DE OLEO DE CREOSOTO,ANTES DA COLOCACAO.FORNECIMENTO E COLOCACAO</t>
  </si>
  <si>
    <t>05.035.0003-A</t>
  </si>
  <si>
    <t>05.035.0004-0</t>
  </si>
  <si>
    <t>CERCA CONSTRUIDA COM MOUROES RETOS DE CONCRETO ARMADO,COMPRIMENTO DE 2,50M,ESPACADOS DE 3,00M,CRAVADOS 0,50M NO SOLO,COM5 FIOS CORRIDOS DE ARAME LISO GALVANIZADO Nº 12.FORNECIMENTO E COLOCACAO</t>
  </si>
  <si>
    <t>05.035.0004-A</t>
  </si>
  <si>
    <t>05.035.0005-0</t>
  </si>
  <si>
    <t>CERCA CONSTRUIDA COM MOUROES RETOS DE CONCRETO ARMADO,COMPRIMENTO DE 2,50M,ESPACADOS DE 3,00M,CRAVADOS 0,50M NO SOLO,COM8 FIOS CORRIDOS DE ARAME FARPADO Nº 14.FORNECIMENTO E COLOCACAO</t>
  </si>
  <si>
    <t>05.035.0005-A</t>
  </si>
  <si>
    <t>05.035.0006-0</t>
  </si>
  <si>
    <t>CERCA CONSTRUIDA COM MOUROES CURVOS DE CONCRETO ARMADO,ALTURA DE 2,90M MAIS 0,44M DE PONTA INCLINADA,ESPACOS DE 3,00M,CRAVADOS 0,50M NO SOLO,COM 11 FIOS CORRIDOS DE ARAME LISO GALVANIZADO Nº 12.FORNECIMENTO E COLOCACAO</t>
  </si>
  <si>
    <t>05.035.0006-A</t>
  </si>
  <si>
    <t>05.035.0007-0</t>
  </si>
  <si>
    <t>CERCA CONSTRUIDA C/MOUROES CONCRETO ARMADO,COM PONTA INCLINADA,ALTURA DE 2,90 MAIS 0,44M DE PONTA INCLINADA,ESPACADOS DE2,00M,CRAVADOS 0,50M NO SOLO,MOUROES ESTICADORES COM ESCORAS A CADA 8 MOUROES E NAS MUDANCAS DE DIRECAO,COM 9 FIADAS DEARAME FARPADO Nº 14,INCLUSIVE ESCAVACAO,REATERRO E FUNDACOES EM CONCRETO SIMPLES FCK=10MPA.FORNECIMENTO E COLOCACAO</t>
  </si>
  <si>
    <t>05.035.0007-A</t>
  </si>
  <si>
    <t>05.035.0008-0</t>
  </si>
  <si>
    <t>CERCA CONSTRUIDA COM MOUROES RETOS DE CONCRETO ARMADO,COMPRIMENTO DE 2,50M,ESPACADOS DE 3,00M, CRAVADOS 0,50M NO SOLO,COM 8 FIOS CORRIDOS DE ARAME FARPADO Nº 14,INCLUSIVE MOUROES ESTICADORES COM ESCORAS A CADA 7 MOUROES,ESCAVACAO,REATERRO EFUNDACOES EM CONCRETO SIMPLES FCK 10 MPA.FORNECIMENTO E COLOCACAO</t>
  </si>
  <si>
    <t>05.035.0008-A</t>
  </si>
  <si>
    <t>05.035.0009-0</t>
  </si>
  <si>
    <t>CERCA CONSTRUIDA C/MOURAO DE PONTA INCLINADA,ALTURA UTIL DE2,50M E 0,70M CRAVADO NO SOLO C/CONCRETO FCK=15MPA,ESPACADOSDE 3,00M,FECHAMENTO C/TELA DE ARAME GALVANIZADO N°10,MALHALOSANGULAR DE (80X80)MM,FIXADA C/ARAME GALVANIZADO N°6 E 3 (TRES) FIOS DE ARAME FARPADO NA PARTE SUPERIOR,INCLUSIVE MURERETA DE CONCRETO CICLOPICO E TODOS OS MATERIAIS.FORN.COLOC.</t>
  </si>
  <si>
    <t>05.035.0009-A</t>
  </si>
  <si>
    <t>05.035.0010-0</t>
  </si>
  <si>
    <t>CERCA DIVISORIA COM MOUROES DE MADEIRA DE 3"X3",COM 2,00M DEALTURA LIVRE,0,50M ENTERRADOS,ESPACADOS DE 3,00M,COM 4 FIOSDE ARAME FARPADO.FORNECIMENTO E COLOCACAO</t>
  </si>
  <si>
    <t>05.035.0010-A</t>
  </si>
  <si>
    <t>05.035.0011-0</t>
  </si>
  <si>
    <t>CERCA DIVISORIA C/ALTURA UTIL 2,5M,ALT.2,0M TELA DE ARAME GALV.N°12 REVESTIDO PVC,MALHA LOSANGULAR (75X75)MM,PARTE SUP.C/4 FIADAS ARAME FARPADO Nº14,AMBAS PARTES FIXADAS A MOUROESCONCR.ARMADO,COMPR.RETO 2,90M MAIS 0,44M PONTA INCLINADA,ESPACADOS 2,50M,CRAVADOS 0,80M SOLO,MOUROES ESTICADORES C/ESCORAS A CADA 7,5M,INCL.ESC.REAT.FUND.FCK=10MPA.FORN.E COLOC.</t>
  </si>
  <si>
    <t>05.035.0011-A</t>
  </si>
  <si>
    <t>05.035.0012-0</t>
  </si>
  <si>
    <t>CERCA CONSTRUIDA C/MOUROES CONCRETO ARMADO,C/PONTA INCLINADA,COMPRIMENTO RETO DE 2,90M MAIS 0,44M DE PONTA INCLINADA,ESPACADOS DE 3,00M,CRAVADOS 0,50M,NO SOLO,MOUROES ESTICADORES COM ESCORAS A CADA 8 MOUROES E NAS MUDANCAS DE DIRECAO,C/9 FIADAS ARAME FARPADO Nº14,INCLUSIVE ESCAVACAO,REATERRO E FUNDACOES EM CONCRETO SIMPLES FCK=10MPA.FORNECIMENTO E COLOCACAO</t>
  </si>
  <si>
    <t>05.035.0012-A</t>
  </si>
  <si>
    <t>05.035.0013-0</t>
  </si>
  <si>
    <t>CERCA DE SARRAFOS VERTICAIS DE MADEIRA,(2X4)CM,E 120CM DE ALTURA,PREGADOS SOBRE SARRAFOS HORIZONTAIS DE (5X5)CM,A CADA 8CM,CENTRO A CENTRO,APOIADOS SOBRE MONTANTES DE (7,5X7,5)CM,ESPACADOS DE 2,00M.FORNECIMENTO E COLOCACAO</t>
  </si>
  <si>
    <t>05.035.0013-A</t>
  </si>
  <si>
    <t>05.035.0015-0</t>
  </si>
  <si>
    <t>CERCA DE ARAME FARPADO,CONSTITUIDA DE 4 FIOS DE ARAME GALVANIZADO,DE 2MM DE ESPESSURA,EXCLUSIVE ESTICADORES E POSTES.FORNECIMENTO E COLOCACAO</t>
  </si>
  <si>
    <t>05.035.0015-A</t>
  </si>
  <si>
    <t>05.035.0016-0</t>
  </si>
  <si>
    <t>CERCA DE ARAME FARPADO,CONSTITUIDA DE 4 FIOS DE ARAME GALVANIZADO,DE 2MM DE ESPESSURA,INCLUSIVE FORNECIMENTO E ASSENTAMENTO DE MOUROES DE CONCRETO ARMADO (CADA 3,00M),FUNDIDOS NO LOCAL E ESTICADORES (CADA 48,00M E NOS DESVIOS).FORNECIMENTOE COLOCACAO</t>
  </si>
  <si>
    <t>05.035.0016-A</t>
  </si>
  <si>
    <t>05.035.0019-0</t>
  </si>
  <si>
    <t>CERCA DIVISORIA EM MADEIRA DE REFLORESTAMENTO,TRATADA,MODULODE 12,30M,COM DIAMETRO DE 0,15M,ALTURA VARIAVEL DE 1M A 1,50M LIVRE,1M ENTERRADO,ESPACADOS DE 1,35M COM 5 FIOS CORRIDOSDE ARAME GALVANIZADO Nº12(MODULO)</t>
  </si>
  <si>
    <t>05.035.0019-A</t>
  </si>
  <si>
    <t>05.035.0020-0</t>
  </si>
  <si>
    <t>CERCA DE ARAME FARPADO Nº14 COM 4 FIOS FIXADOS EM CANTONEIRAS DE ACO DE 2.1/2"X2.1/2",FINCADAS SOBRE MURO EXISTENTE A CADA 2,00M,COM 1,00M DE ALTURA UTIL,INCLUSIVE PINTURA DOS PERFIS E ANDAIME</t>
  </si>
  <si>
    <t>05.035.0020-A</t>
  </si>
  <si>
    <t>05.035.0021-0</t>
  </si>
  <si>
    <t>CERCA DE ARAME FARPADO Nº14 COM 6 FIOS FIXADOS EM CANTONEIRAS DE ACO DE 2.1/2"X2.1/2",FINCADAS SOBRE MURO EXISTENTE A CADA 2,00M,COM 1,50M DE ALTURA UTIL,INCLUSIVE PINTURA DOS PERFIS E ANDAIME</t>
  </si>
  <si>
    <t>05.035.0021-A</t>
  </si>
  <si>
    <t>05.035.0025-0</t>
  </si>
  <si>
    <t>ARAME FARPADO COLOCADO,INCLUSIVE ARAME LISO GALVANIZADO PARAAMARRACAO,MEDIDO PELO PESO INCORPORADO DE ARAME FARPADO.FORNECIMENTO E COLOCACAO</t>
  </si>
  <si>
    <t>05.035.0025-A</t>
  </si>
  <si>
    <t>05.038.0001-0</t>
  </si>
  <si>
    <t>MURO DE CONCRETO PRE-MOLDADO COM 1,80M DE ALTURA,ESPESSURA DE 3 A 4CM,COM MONTANTES ESPACADOS DE 1,50M,INCLUSIVE ESCAVACAO,REATERRO E FUNDACOES EM CONCRETO</t>
  </si>
  <si>
    <t>05.038.0001-A</t>
  </si>
  <si>
    <t>05.039.0001-0</t>
  </si>
  <si>
    <t>BARREIRA DE PROTECAO PERIMETRAL,TIPO OURICO,EM ACO INOXIDAVEL.FORNECIMENTO E COLOCACAO</t>
  </si>
  <si>
    <t>05.039.0001-A</t>
  </si>
  <si>
    <t>05.039.0005-0</t>
  </si>
  <si>
    <t>BARREIRA DE PROTECAO,TIPO CONCERTINA,COM DIAMETRO DE ESPIRAL450MM,MODELO SIMPLES,LAMINAS DE 30MM COM 54 ESPIRAIS E 22 LAMINAS POR ESPIRAIS,FIO 3MM EM ACO GALVANIZADO.FORNECIMENTOE COLOCACAO</t>
  </si>
  <si>
    <t>05.039.0005-A</t>
  </si>
  <si>
    <t>05.039.0010-0</t>
  </si>
  <si>
    <t>BARREIRA DE PROTECAO,TIPO CONCERTINA,COM DIAMETRO DE ESPIRAL450MM,MODELO DUPLO,LAMINAS DE 30MM COM 54 ESPIRAIS E 22 LAMINAS POR ESPIRAS,FIO DE 3MM EM ACO GALVANIZADO,3 CHIPS POR ESPIRAL.FORNECIMENTO E COLOCACAO</t>
  </si>
  <si>
    <t>05.039.0010-A</t>
  </si>
  <si>
    <t>05.040.0870-0</t>
  </si>
  <si>
    <t>RASPAGEM,CALAFETACAO E ENCERAMENTO DE PISO DE TACOS COMUNS OU SOALHO DE MADEIRA,COM UMA DEMAO DE CERA</t>
  </si>
  <si>
    <t>05.040.0870-A</t>
  </si>
  <si>
    <t>05.041.0875-0</t>
  </si>
  <si>
    <t>RASPAGEM,CALAFETACAO E APLICACAO DE TRES DEMAOS DE RESINA LIQUIDA A BASE DE UREIA-FORMOL,EM TACOS OU SOALHO DE MADEIRA</t>
  </si>
  <si>
    <t>05.041.0875-A</t>
  </si>
  <si>
    <t>05.042.0880-0</t>
  </si>
  <si>
    <t>ENCERAMENTO DE PISO DE QUALQUER NATUREZA,UMA DEMAO</t>
  </si>
  <si>
    <t>05.042.0880-A</t>
  </si>
  <si>
    <t>05.042.0881-0</t>
  </si>
  <si>
    <t>ENCERAMENTO DE ROPADE DE QUALQUER NATUREZA,UMA DEMAO</t>
  </si>
  <si>
    <t>05.042.0881-A</t>
  </si>
  <si>
    <t>05.042.0882-0</t>
  </si>
  <si>
    <t>ENCERAMENTO DE DEGRAU DE QUALQUER NATUREZA,UMA DEMAO</t>
  </si>
  <si>
    <t>05.042.0882-A</t>
  </si>
  <si>
    <t>05.050.0001-0</t>
  </si>
  <si>
    <t>PLACA DE INAUGURACAO EM ALUMINIO,MEDINDO (0,40X0,60)M,COM 1MM DE ESPESSURA,COM INSCRICAO EM PLOTTER.FORNECIMENTO E COLOCACAO</t>
  </si>
  <si>
    <t>05.050.0001-A</t>
  </si>
  <si>
    <t>05.050.0003-0</t>
  </si>
  <si>
    <t>PLACA DE INAUGURACAO EM ALUMINIO FUNDIDO (DURALUMINIO),MEDINDO (0,40X0,60)M,COM 6MM DE ESPESSURA,EM ALTO RELEVO.FORNECIMENTO E COLOCACAO</t>
  </si>
  <si>
    <t>05.050.0003-A</t>
  </si>
  <si>
    <t>05.050.0008-0</t>
  </si>
  <si>
    <t>05.050.0008-A</t>
  </si>
  <si>
    <t>05.051.0010-0</t>
  </si>
  <si>
    <t>PLACA DE INAUGURACAO EM LATAO COM ESPESSURA MINIMA DE 3MM,GRAVACAO POSITIVA E NEGATIVA,ACABAMENTO NAS BORDAS POR ABRASAO,GRAVADA COM PINTURA NAS LOGOMARCAS PELO SISTEMA DE EXPOSICAO DE LUZ,FIXADAS COM PARAFUSOS COM ACABAMENTO DAS CABECAS EMLATAO,INCLUSIVE CORTINA DE VELUDO PARA DESCERRAMENTO COM FITA DE CETIM.FORNECIMENTO E COLOCACAO</t>
  </si>
  <si>
    <t>CM2</t>
  </si>
  <si>
    <t>05.051.0010-A</t>
  </si>
  <si>
    <t>05.054.0001-0</t>
  </si>
  <si>
    <t>PLACA DE ACRILICO PARA IDENTIFICACAO DE PORTAS,MEDINDO (25X8)CM.FORNECIMENTO E COLOCACAO</t>
  </si>
  <si>
    <t>05.054.0001-A</t>
  </si>
  <si>
    <t>05.054.0015-0</t>
  </si>
  <si>
    <t>PLACA DE ACRILICO,DESENHADA,INDICANDO SANITARIO MASCULINO OUFEMININO,DE (39X19)CM.FORNECIMENTO E COLOCACAO</t>
  </si>
  <si>
    <t>05.054.0015-A</t>
  </si>
  <si>
    <t>05.054.0045-0</t>
  </si>
  <si>
    <t>PLACAS DE IDENTIFICACAO DE MONUMENTOS HISTORICOS EM BRONZE COM AS DIMENSOES DE (35X50)CM,EXCLUSIVE PEDESTAL DE CONCRETO.FORNECIMENTO E COLOCACAO</t>
  </si>
  <si>
    <t>05.054.0045-A</t>
  </si>
  <si>
    <t>05.054.0050-0</t>
  </si>
  <si>
    <t>PLACAS DE IDENTIFICACAO DE MONUMENTOS HISTORICOS EM BRONZE COM AS DIMENSOES DE(35X50)CM,INCLUSIVE PEDESTAL DE CONCRETO.FORNECIMENTO E COLOCACAO</t>
  </si>
  <si>
    <t>05.054.0050-A</t>
  </si>
  <si>
    <t>05.054.0055-0</t>
  </si>
  <si>
    <t>PLACA DE IDENTIFICACAO MONUMENTOS E/OU ARVORES NOTAVEIS(15,5X15)CM,ACO ESCOVADO C/IMPRESSAO EM CORROSAO A ACIDO EM BAIXORELEVO,COR DOS TEXTOS EM PRETO 100% E MARCAS EM CORES,TIPOLOGIA OTTWA OU SIMILAR,FIXACAO SOBRE TUBO DE FERRO GALVANIZADO 1.1/2" E ALTURA DE 100CM,PINTADO PRETO FOSCO,C/BANDEJA INCLINADA 30º COM A MESMA MEDIDA DA PLACA.FORNECIMENTO E COLOC.</t>
  </si>
  <si>
    <t>05.054.0055-A</t>
  </si>
  <si>
    <t>05.054.0100-0</t>
  </si>
  <si>
    <t>PLACA FOTOLUMINESCENTE DE SINALIZACAO DE SEGURANCA CONTRA INCENDIO,PARA SAIDA DE EMERGENCIA,EM PVC ANTICHAMA,DIMENSOES APROXIMADAS DE (10X20)CM,CONFORME ABNT NBR 16820.FORNECIMENTOE COLOCACAO</t>
  </si>
  <si>
    <t>05.054.0100-A</t>
  </si>
  <si>
    <t>05.054.0102-0</t>
  </si>
  <si>
    <t>PLACA FOTOLUMINESCENTE DE SINALIZACAO DE SEGURANCA CONTRA INCENDIO,PARA SAIDA DE EMERGENCIA,EM PVC ANTICHAMA,DIMENSOES APROXIMADAS DE (20X40)CM,CONFORME ABNT NBR 16820.FORNECIMENTOE COLOCACAO</t>
  </si>
  <si>
    <t>05.054.0102-A</t>
  </si>
  <si>
    <t>05.054.0103-0</t>
  </si>
  <si>
    <t>PLACA FOTOLUMINESCENTE DE SINALIZACAO DE SEGURANCA CONTRA INCENDIO,PARA INDICACAO DE NUMERO DE PAVIMENTOS,EM PVC ANTICHAMA,DIMENSOES APROXIMADAS DE (10X10)CM,CONFORME ABNT NBR 16820.FORNECIMENTO E COLOCACAO</t>
  </si>
  <si>
    <t>05.054.0103-A</t>
  </si>
  <si>
    <t>05.054.0104-0</t>
  </si>
  <si>
    <t>PLACA FOTOLUMINESCENTE DE SINALIZACAO DE SEGURANCA CONTRA INCENDIO,PARA INDICACAO CONTINUADA DE ROTA DE FUGA,EM PVC ANTICHAMA,DIMENSOES APROXIMADAS DE (7X20)CM,CONFORME ABNT NBR 16820.FORNECIMENTO E COLOCACAO</t>
  </si>
  <si>
    <t>05.054.0104-A</t>
  </si>
  <si>
    <t>05.054.0105-0</t>
  </si>
  <si>
    <t>PLACA FOTOLUMINESCENTE DE SINALIZACAO DE SEGURANCA CONTRA INCENDIO,PARA EQUIPAMENTOS DE COMBATE A INCENDIO E ALARME,EM PVC ANTICHAMA,DIMENSOES APROXIMADAS DE (15X15)CM,CONFORME ABNT NBR 16820.FORNECIMENTO E COLOCACAO</t>
  </si>
  <si>
    <t>05.054.0105-A</t>
  </si>
  <si>
    <t>05.054.0110-0</t>
  </si>
  <si>
    <t>PLACA FOTOLUMINESCENTE DE SINALIZACAO DE SEGURANCA CONTRA INCENDIO,PARA EQUIPAMENTOS DE COMBATE A INCENDIO E ALARME,EM PVC ANTICHAMA,DIMENSOES APROXIMADAS DE (30X30)CM,CONFORME ABNT NBR 16820.FORNECIMENTO E COLOCACAO</t>
  </si>
  <si>
    <t>05.054.0110-A</t>
  </si>
  <si>
    <t>05.054.0115-0</t>
  </si>
  <si>
    <t>PLACA FOTOLUMINESCENTE DE SINALIZACAO DE SEGURANCA CONTRA INCENDIO,PARA EQUIPAMENTOS DE COMBATE A INCENDIO E ALARME,EM PVC ANTICHAMA,DIMENSOES APROXIMADAS DE (20X15)CM,CONFORME ABNT NBR 16820.FORNECIMENTO E COLOCACAO</t>
  </si>
  <si>
    <t>05.054.0115-A</t>
  </si>
  <si>
    <t>05.054.0120-0</t>
  </si>
  <si>
    <t>PLACA FOTOLUMINESCENTE DE SINALIZACAO DE SEGURANCA CONTRA INCENDIO,DE PROIBICAO,EM PVC ANTICHAMA,FORMA CIRCULAR,DIAMETROAPROXIMADO DE 20CM,CONFORME ABNT NBR 16820.FORNECIMENTO E COLOCACAO</t>
  </si>
  <si>
    <t>05.054.0120-A</t>
  </si>
  <si>
    <t>05.054.0130-0</t>
  </si>
  <si>
    <t>PLACA FOTOLUMINESCENTE DE SINALIZACAO DE SEGURANCA CONTRA INCENDIO,DE ALERTA,EM PVC ANTICHAMA,FORMA TRIANGULAR,DIMENSAOAPROXIMADA DA BASE DE 20CM,CONFORME ABNT NBR 16820.FORNECIMENTO E COLOCACAO</t>
  </si>
  <si>
    <t>05.054.0130-A</t>
  </si>
  <si>
    <t>05.055.0010-0</t>
  </si>
  <si>
    <t>LETRA CAIXA DE ACO INOX POLIDO OU ESCOVADO,COM 20CM DE ALTURA,ESPESSURA DE 2CM,COM PINOS PARA FIXACAO.FORNECIMENTO E COLOCACAO</t>
  </si>
  <si>
    <t>05.055.0010-A</t>
  </si>
  <si>
    <t>05.055.0022-0</t>
  </si>
  <si>
    <t>LETRA CAIXA DE ACO INOX POLIDO OU ESCOVADO,COM 30CM DE ALTURA,ESPESSURA DE 3CM,COM PINOS PARA FIXACAO.FORNECIMENTO E COLOCACAO</t>
  </si>
  <si>
    <t>05.055.0022-A</t>
  </si>
  <si>
    <t>05.055.0024-0</t>
  </si>
  <si>
    <t>LETRA CAIXA DE ACO INOX POLIDO OU ESCOVADO,COM 40CM DE ALTURA,ESPESSURA DE 4CM,COM PINOS PARA FIXACAO.FORNECIMENTO E COLOCACAO</t>
  </si>
  <si>
    <t>05.055.0024-A</t>
  </si>
  <si>
    <t>05.055.0026-0</t>
  </si>
  <si>
    <t>LETRA CAIXA DE LATAO,COM 30CM DE ALTURA,ESPESSURA DE 3CM,COMPINOS PARA FIXACAO.FORNECIMENTO E COLOCACAO</t>
  </si>
  <si>
    <t>05.055.0026-A</t>
  </si>
  <si>
    <t>05.055.0030-0</t>
  </si>
  <si>
    <t>LETRA FUNDIDA EM ALUMINIO,COM 10CM DE ALTURA,ESPESSURA DE 5MM,COM PINOS PARA FIXACAO.FORNECIMENTO E COLOCACAO</t>
  </si>
  <si>
    <t>05.055.0030-A</t>
  </si>
  <si>
    <t>05.055.0040-0</t>
  </si>
  <si>
    <t>LETRA FUNDIDA EM BRONZE,COM 10CM DE ALTURA,ESPESSURA DE 5MM,COM PINOS PARA FIXACAO.FORNECIMENTO E COLOCACAO</t>
  </si>
  <si>
    <t>05.055.0040-A</t>
  </si>
  <si>
    <t>05.056.0001-0</t>
  </si>
  <si>
    <t>PLACA DE FERRO ESMALTADO DE 12X18CM COM NUMERACAO PARA IDENTIFICACAO DE IMOVEL EM LOGRADOURO.FORNECIMENTO E COLOCACAO</t>
  </si>
  <si>
    <t>05.056.0001-A</t>
  </si>
  <si>
    <t>05.056.0002-0</t>
  </si>
  <si>
    <t>PLACA DE FERRO ESMALTADO FORMA ELIPTICA,Nº13,PARA IDENTIFICACAO DE MARCADOR,DE LUZ OU GAS OU OUTRO,EM CONJUNTO HABITACIONAL.FORNECIMENTO E COLOCACAO</t>
  </si>
  <si>
    <t>05.056.0002-A</t>
  </si>
  <si>
    <t>05.057.0010-0</t>
  </si>
  <si>
    <t>PLACA DE IDENTIFICACAO EM ACO INOXIDAVEL,ESCRITA EM BRAILLE,MEDINDO (8X25)CM,CONFORME ABNT NBR 9050.FORNECIMENTO E COLOCACAO</t>
  </si>
  <si>
    <t>05.057.0010-A</t>
  </si>
  <si>
    <t>05.057.0015-0</t>
  </si>
  <si>
    <t>MAPA TATIL EM ACRILICO,COM TEXTOS,SIMBOLOS E BRAILLE EM RELEVO,MEDINDO APROXIMADAMENTE (54X39)CM,PARA SINALIZACAO E LOCALIZACAO DE AMBIENTES,CONFORME ABNT NBR 9050,EXCLUSIVE PEDESTAL.FORNECIMENTO E COLOCACAO</t>
  </si>
  <si>
    <t>05.057.0015-A</t>
  </si>
  <si>
    <t>05.057.0025-0</t>
  </si>
  <si>
    <t>PLACA DE ALUMINIO OU ACRILICO,ESCRITA EM BRAILLE,MEDINDO (10X3)CM,PARA SINALIZACAO DE CORRIMAO,CONFORME ABNT NBR 9050.FORNECIMENTO E COLOCACAO</t>
  </si>
  <si>
    <t>05.057.0025-A</t>
  </si>
  <si>
    <t>05.058.0010-0</t>
  </si>
  <si>
    <t>PLASTICO NA COR PRETA,DESTINADO A PROTECAO DE TELHADOS,MOVEIS E PISOS,COM 0,15MM DE ESPESSURA,REUTILIZADO 5 VEZES,INCLUSIVE RETIRADA.FORNECIMENTO E COLOCACAO</t>
  </si>
  <si>
    <t>05.058.0010-A</t>
  </si>
  <si>
    <t>05.058.0020-0</t>
  </si>
  <si>
    <t>05.058.0020-A</t>
  </si>
  <si>
    <t>05.058.0030-0</t>
  </si>
  <si>
    <t>PLASTICO BOLHA,LARGURA DE 1,30M.FORNECIMENTO E COLOCACAO</t>
  </si>
  <si>
    <t>05.058.0030-A</t>
  </si>
  <si>
    <t>05.058.0100-0</t>
  </si>
  <si>
    <t>PALLET DE CONTENCAO PARA DOIS TAMBORES DE COMBUSTIVEL,EM POLIETILENO ROTOMOLDADO COM PROTECAO UV,CAPACIDADE APROXIMADA DE 200 LITROS,COMPOSTO DE BACIA E GRELHA.FORNECIMENTO</t>
  </si>
  <si>
    <t>05.058.0100-A</t>
  </si>
  <si>
    <t>05.075.0005-0</t>
  </si>
  <si>
    <t>CRAVACAO DE PERFIL "H" DE 6"X6",1ª ALMA,ATE 4,50M DE COMPRIMENTO,ADMITINDO-SE SUA UTILIZACAO 6 VEZES,PARA EXECUCAO DE PRANCHADA HORIZONTAL,INCLUSIVE FORNECIMENTO.CONSIDERA-SE A CRAVACAO COM BATE-ESTACAS E RETIRADA COM PORTICO MOVEL,TRANSPORTE INTERNO COM TRATOR E LIMPEZA DO PERFIL APOS CADA UTILIZACAO</t>
  </si>
  <si>
    <t>05.075.0005-A</t>
  </si>
  <si>
    <t>05.075.0006-0</t>
  </si>
  <si>
    <t>CRAVACAO DE PERFIL "H" DE 6"X6",1ª ALMA,ATE 4,50M DE COMPRIMENTO,ADMITINDO-SE SUA UTILIZACAO 4 VEZES,P/EXEC.DE PRANCHADAHORIZ.,INCL.FORN.CONSIDERA-SE A CRAVACAO C/BATE-ESTACAS E RETIRADA C/PORTICO MOVEL DEPOIS DA REDUCAO DO ATRITO,EMPREGANDO-SE MACACOS,TRANSP.INT.C/TRATOR E LIMPEZA DO PERFIL APOS CADA UTILIZACAO</t>
  </si>
  <si>
    <t>05.075.0006-A</t>
  </si>
  <si>
    <t>05.075.0007-1</t>
  </si>
  <si>
    <t>CRAVACAO DE PERFIL "H" DE 6"X6",1ª ALMA,ATE 9,00M DE COMPRIMENTO,ADMITINDO-SE SUA UTILIZACAO 5 VEZES,PARA EXECUCAO DE PRANCHADA HORIZONTAL,INCLUSIVE FORNECIMENTO.CONSIDERA-SE A CRAVACAO COM BATE-ESTACAS E RETIRADA COM ESCAVADEIRA,TRANSPORTEINTERNO COM TRATOR E LIMPEZA DO PERFIL APOS CADA UTILIZACAO</t>
  </si>
  <si>
    <t>05.075.0007-B</t>
  </si>
  <si>
    <t>05.075.0008-0</t>
  </si>
  <si>
    <t>CRAVACAO DE PERFIL "H" DE 6"X6",1ª ALMA,ATE 9,00M DE COMPRIMENTO,ADMITINDO-SE SUA UTILIZACAO 3 VEZES,PARA EXEC.DE PRANCHADA HORIZ.,INCL.FORN.CONSIDERA-SE A CRAVACAO C/BATE-ESTACASE RETIRADA C/ESCAVADEIRA DEPOIS DA REDUCAO DO ATRITO,EMPREGANDO-SE MACACOS,TRANSP.INT.C/TRATOR E LIMPEZA DO PERFIL APOS CADA UTILIZACAO</t>
  </si>
  <si>
    <t>05.075.0008-A</t>
  </si>
  <si>
    <t>05.077.0001-0</t>
  </si>
  <si>
    <t>ESCORAMENTO DE VALAS EM PRANCHADA HORIZONTAL,EMPREGANDO-SE MADEIRA DE 3ª E PERFIL METALICO "H" DE 6"X6",REUTILIZADOS EM5 VEZES,INCLUSIVE FORNECIMENTO DE TODOS OS MATERIAIS,COLOCACAO E RETIRADA</t>
  </si>
  <si>
    <t>05.077.0001-A</t>
  </si>
  <si>
    <t>05.077.0010-0</t>
  </si>
  <si>
    <t>ESCORAMENTO MISTO DE PRANCHADA HORIZONTAL ATE 8M DE PROFUNDIDADE COM PRANCHAS DE MADEIRA,ESTACAS E LONGARINAS DE ACO I DE 10",ESTRONCAS DE DUPLO I DE 8",COMPREENDENDO FORNECIMENTO,COLOCACAO E RETIRADA DE TODOS OS COMPONENTES COM REAPROVEITAMENTO DESTES</t>
  </si>
  <si>
    <t>05.077.0010-A</t>
  </si>
  <si>
    <t>05.080.0020-0</t>
  </si>
  <si>
    <t>ENSECADEIRA DE ESTACAS-PRANCHAS DE ACO EM CAVAS OU VALAS COMPROFUNDIDADE ATE 4,00M.O CUSTO INCLUI O FORNECIMENTO,EXECUCAO E RETIRADA DE TODOS OS MATERIAIS,CONSIDERANDO A REUTILIZACAO DE 60 VEZES PARA ESTACAS-PRANCHAS E 10 VEZES PARA GUIASE ESTRONCAS DE MADEIRA,EXCL.ESCAVACAO.MEDICAO DO SERVICO SERA PELA SUPERFICIE UTIL COBRINDO PAREDES DAS CAVAS OU VALAS</t>
  </si>
  <si>
    <t>05.080.0020-A</t>
  </si>
  <si>
    <t>05.080.0025-0</t>
  </si>
  <si>
    <t>ENSECADEIRA DE ESTACAS-PRANCHAS DE ACO EM CAVAS OU VALAS COMPROFUNDIDADE ATE 4,00M.O CUSTO INCLUI O FORNECIMENTO,EXECUCAO E RETIRADA DE TODOS OS MATERIAIS,CONSIDERANDO A REUTILIZACAO DE 40 VEZES PARA ESTACAS-PRANCHAS E 10 VEZES PARA GUIASE ESTRONCAS DE MADEIRA,EXCL.ESCAVACAO.MEDICAO DO SERVICO SERA PELA SUPERFICIE UTIL COBRINDO PAREDES DAS CAVAS OU VALAS</t>
  </si>
  <si>
    <t>05.080.0025-A</t>
  </si>
  <si>
    <t>05.080.0030-0</t>
  </si>
  <si>
    <t>ENSECADEIRA DE ESTACAS-PRANCHAS DE ACO EM CAVAS OU VALAS COMPROFUNDIDADE ATE 4,00M.O CUSTO INCLUI O FORNECIMENTO,EXECUCAO E RETIRADA DE TODOS OS MATERIAIS,CONSIDERANDO A REUTILIZACAO DE 15 VEZES PARA ESTACAS-PRANCHAS E 10 VEZES PARA GUIASE ESTRONCAS DE MADEIRA,EXCL.ESCAVACAO.MEDICAO DO SERVICO SERA PELA SUPERFICIE UTIL COBRINDO PAREDES DAS CAVAS OU VALAS</t>
  </si>
  <si>
    <t>05.080.0030-A</t>
  </si>
  <si>
    <t>05.080.0040-0</t>
  </si>
  <si>
    <t>ENSECADEIRA DE ESTACAS-PRANCHAS DE ACO EM CAVAS OU VALAS COMPROFUNDIDADE ATE 5,00M.O CUSTO INCLUI O FORNECIMENTO,EXECUCAO E RETIRADA DE TODOS OS MATERIAIS,CONSIDERANDO A REUTILIZACAO DE 60 VEZES PARA ESTACAS-PRANCHAS E 10 VEZES PARA GUIASE ESTRONCAS DE MADEIRA,EXCL.ESCAVACAO.MEDICAO DO SERVICO SERA PELA SUPERFICIE UTIL COBRINDO PAREDES DAS CAVAS OU VALAS</t>
  </si>
  <si>
    <t>05.080.0040-A</t>
  </si>
  <si>
    <t>05.080.0045-0</t>
  </si>
  <si>
    <t>ENSECADEIRA DE ESTACAS-PRANCHAS DE ACO EM CAVAS OU VALAS COMPROFUNDIDADE ATE 5,00M.O CUSTO INCLUI O FORNECIMENTO,EXECUCAO E RETIRADA DE TODOS OS MATERIAIS,CONSIDERANDO A REUTILIZACAO DE 40 VEZES PARA ESTACAS-PRANCHAS E 10 VEZES PARA GUIASE ESTRONCAS DE MADEIRA,EXCL.ESCAVACAO.MEDICAO DO SERVICO SERA PELA SUPERFICIE UTIL COBRINDO PAREDES DAS CAVAS OU VALAS</t>
  </si>
  <si>
    <t>05.080.0045-A</t>
  </si>
  <si>
    <t>05.080.0050-0</t>
  </si>
  <si>
    <t>ENSECADEIRA DE ESTACAS-PRANCHAS DE ACO EM CAVAS OU VALAS COMPROFUNDIDADE ATE 5,00M.O CUSTO INCLUI O FORNECIMENTO,EXECUCAO E RETIRADA DE TODOS OS MATERIAIS,CONSIDERANDO A REUTILIZACAO DE 15 VEZES PARA ESTACAS-PRANCHAS E 10 VEZES PARA GUIASE ESTRONCAS DE MADEIRA,EXCL.ESCAVACAO.MEDICAO DO SERVICO SERA PELA SUPERFICIE UTIL COBRINDO PAREDES DAS CAVAS OU VALAS</t>
  </si>
  <si>
    <t>05.080.0050-A</t>
  </si>
  <si>
    <t>05.080.0060-0</t>
  </si>
  <si>
    <t>ENSECADEIRA DE ESTACAS-PRANCHAS DE ACO EM CAVAS OU VALAS COMPROFUNDIDADE ATE 6,00M.O CUSTO INCLUI O FORNECIMENTO,EXECUCAO E RETIRADA DE TODOS OS MATERIAIS,CONSIDERANDO A REUTILIZACAO DE 60 VEZES PARA ESTACAS-PRANCHAS E 10 VEZES PARA GUIASE ESTRONCAS DE MADEIRA,EXCL.ESCAVACAO.MEDICAO DO SERVICO SERA PELA SUPERFICIE UTIL COBRINDO PAREDES DAS CAVAS OU VALAS</t>
  </si>
  <si>
    <t>05.080.0060-A</t>
  </si>
  <si>
    <t>05.080.0065-0</t>
  </si>
  <si>
    <t>ENSECADEIRA DE ESTACAS-PRANCHAS DE ACO EM CAVAS OU VALAS COMPROFUNDIDADE ATE 6,00M.O CUSTO INCLUI O FORNECIMENTO,EXECUCAO E RETIRADA DE TODOS OS MATERIAIS,CONSIDERANDO A REUTILIZACAO DE 40 VEZES PARA ESTACAS-PRANCHAS E 10 VEZES PARA GUIASE ESTRONCAS DE MADEIRA,EXCL.ESCAVACAO.MEDICAO DO SERVICO SERA PELA SUPERFICIE UTIL COBRINDO PAREDES DAS CAVAS OU VALAS</t>
  </si>
  <si>
    <t>05.080.0065-A</t>
  </si>
  <si>
    <t>05.080.0070-0</t>
  </si>
  <si>
    <t>ENSECADEIRA DE ESTACAS-PRANCHAS DE ACO EM CAVAS OU VALAS COMPROFUNDIDADE ATE 6,00M.O CUSTO INCLUI O FORNECIMENTO,EXECUCAO E RETIRADA DE TODOS OS MATERIAIS,CONSIDERANDO A REUTILIZACAO DE 15 VEZES PARA ESTACAS-PRANCHAS E 10 VEZES PARA GUIASE ESTRONCAS DE MADEIRA,EXCL.ESCAVACAO.MEDICAO DO SERVICO SERA PELA SUPERFICIE UTIL COBRINDO PAREDES DAS CAVAS OU VALAS</t>
  </si>
  <si>
    <t>05.080.0070-A</t>
  </si>
  <si>
    <t>05.081.0010-0</t>
  </si>
  <si>
    <t>ENSECADEIRA DE ESTACAS-PRANCHAS DE ACO EM CAVAS OU VALAS COMPROFUNDIDADE ATE 4,00M.CUSTO INCLUI FORNECIMENTO,EXECUCAO ERETIRADA DE TODOS OS MATERIAIS,CONSIDERANDO A REUTILIZACAODE 60 VEZES PARA ESTACAS-PRANCHAS E 60 VEZES PARA GUIAS E ESTRONCAS DE PERFIL"I"DE ACO,EXCL.ESCAVACAO.MEDICAO SERVICO SERA PELA SUPERFICIE UTIL COBRINDO PAREDES DAS CAVAS OU VALAS</t>
  </si>
  <si>
    <t>05.081.0010-A</t>
  </si>
  <si>
    <t>05.081.0012-0</t>
  </si>
  <si>
    <t>ENSECADEIRA DE ESTACAS-PRANCHAS DE ACO EM CAVAS OU VALAS COMPROFUNDIDADE ATE 4,00M.CUSTO INCLUI FORNECIMENTO,EXECUCAO ERETIRADA DE TODOS OS MATERIAIS,CONSIDERANDO A REUTILIZACAODE 40 VEZES PARA ESTACAS-PRANCHAS E 60 VEZES PARA GUIAS E ESTRONCAS DE PERFIL"I"DE ACO,EXCL.ESCAVACAO.MEDICAO SERVICO SERA PELA SUPERFICIE UTIL COBRINDO PAREDES DAS CAVAS OU VALAS</t>
  </si>
  <si>
    <t>05.081.0012-A</t>
  </si>
  <si>
    <t>05.081.0015-0</t>
  </si>
  <si>
    <t>ENSECADEIRA DE ESTACAS-PRANCHAS DE ACO EM CAVAS OU VALAS COMPROFUNDIDADE ATE 4,00M.CUSTO INCLUI FORNECIMENTO,EXECUCAO ERETIRADA DE TODOS OS MATERIAIS,CONSIDERANDO A REUTILIZACAODE 15 VEZES PARA ESTACAS-PRANCHAS E 60 VEZES PARA GUIAS E ESTRONCAS DE PERFIL"I"DE ACO,EXCL.ESCAVACAO.MEDICAO SERVICO SERA PELA SUPERFICIE UTIL COBRINDO PAREDES DAS CAVAS OU VALAS</t>
  </si>
  <si>
    <t>05.081.0015-A</t>
  </si>
  <si>
    <t>05.081.0017-0</t>
  </si>
  <si>
    <t>ENSECADEIRA DE ESTACAS-PRANCHAS DE ACO EM CAVAS OU VALAS COMPROFUNDIDADE ATE 5,00M.CUSTO INCLUI FORNECIMENTO,EXECUCAO ERETIRADA DE TODOS OS MATERIAIS,CONSIDERANDO A REUTILIZACAODE 60 VEZES PARA ESTACAS-PRANCHAS E 60 VEZES PARA GUIAS E ESTRONCAS DE PERFIL"I"DE ACO,EXCL.ESCAVACAO.MEDICAO SERVICO SERA PELA SUPERFICIE UTIL COBRINDO PAREDES DAS CAVAS OU VALAS</t>
  </si>
  <si>
    <t>05.081.0017-A</t>
  </si>
  <si>
    <t>05.081.0020-0</t>
  </si>
  <si>
    <t>ENSECADEIRA DE ESTACAS-PRANCHAS DE ACO EM CAVAS OU VALAS COMPROFUNDIDADE ATE 5,00M.CUSTO INCLUI FORNECIMENTO,EXECUCAO ERETIRADA DE TODOS OS MATERIAIS,CONSIDERANDO A REUTILIZACAODE 40 VEZES PARA ESTACAS-PRANCHAS E 60 VEZES PARA GUIAS E ESTRONCAS DE PERFIL"I"DE ACO,EXCL.ESCAVACAO.MEDICAO SERVICO SERA PELA SUPERFICIE UTIL COBRINDO PAREDES DAS CAVAS OU VALAS</t>
  </si>
  <si>
    <t>05.081.0020-A</t>
  </si>
  <si>
    <t>05.081.0022-0</t>
  </si>
  <si>
    <t>ENSECADEIRA DE ESTACAS-PRANCHAS DE ACO EM CAVAS OU VALAS COMPROFUNDIDADE ATE 5,00M.CUSTO INCLUI FORNECIMENTO,EXECUCAO ERETIRADA DE TODOS OS MATERIAIS,CONSIDERANDO A REUTILIZACAODE 15 VEZES PARA ESTACAS-PRANCHAS E 60 VEZES PARA GUIAS E ESTRONCAS DE PERFIL"I"DE ACO,EXCL.ESCAVACAO.MEDICAO SERVICO SERA PELA SUPERFICIE UTIL COBRINDO PAREDES DAS CAVAS OU VALAS</t>
  </si>
  <si>
    <t>05.081.0022-A</t>
  </si>
  <si>
    <t>05.081.0025-0</t>
  </si>
  <si>
    <t>ENSECADEIRA DE ESTACAS-PRANCHAS DE ACO EM CAVAS OU VALAS COMPROFUNDIDADE ATE 6,00M.CUSTO INCLUI FORNECIMENTO,EXECUCAO ERETIRADA DE TODOS OS MATERIAIS,CONSIDERANDO A REUTILIZACAODE 60 VEZES PARA ESTACAS-PRANCHAS E 60 VEZES PARA GUIAS E ESTRONCAS DE PERFIL"I"DE ACO,EXCL.ESCAVACAO.MEDICAO SERVICO SERA PELA SUPERFICIE UTIL COBRINDO PAREDES DAS CAVAS OU VALAS</t>
  </si>
  <si>
    <t>05.081.0025-A</t>
  </si>
  <si>
    <t>05.081.0027-0</t>
  </si>
  <si>
    <t>ENSECADEIRA DE ESTACAS-PRANCHAS DE ACO EM CAVAS OU VALAS COMPROFUNDIDADE ATE 6,00M.CUSTO INCLUI FORNECIMENTO,EXECUCAO ERETIRADA DE TODOS OS MATERIAIS,CONSIDERANDO A REUTILIZACAODE 40 VEZES PARA ESTACAS-PRANCHAS E 60 VEZES PARA GUIAS E ESTRONCAS DE PERFIL"I"DE ACO,EXCL.ESCAVACAO.MEDICAO SERVICO SERA PELA SUPERFICIE UTIL COBRINDO PAREDES DAS CAVAS OU VALAS</t>
  </si>
  <si>
    <t>05.081.0027-A</t>
  </si>
  <si>
    <t>05.081.0029-0</t>
  </si>
  <si>
    <t>ENSECADEIRA DE ESTACAS-PRANCHAS DE ACO EM CAVAS OU VALAS COMPROFUNDIDADE ATE 6,00M.CUSTO INCLUI FORNECIMENTO,EXECUCAO ERETIRADA DE TODOS OS MATERIAIS,CONSIDERANDO A REUTILIZACAODE 15 VEZES PARA ESTACAS-PRANCHAS E 60 VEZES PARA GUIAS E ESTRONCAS DE PERFIL"I"DE ACO,EXCL.ESCAVACAO.MEDICAO SERVICO SERA PELA SUPERFICIE UTIL COBRINDO PAREDES DAS CAVAS OU VALAS</t>
  </si>
  <si>
    <t>05.081.0029-A</t>
  </si>
  <si>
    <t>05.081.0100-0</t>
  </si>
  <si>
    <t>ESCORAMENTO PARA VALAS "TIPO BLINDAGEM",COM LARGURA DE 1,50MA 2,50M,PROFUNDIDADE DE 1,50M A 3,00M,INCLUSIVE MOVIMENTACAO COM ESCAVADEIRA HIDRAULICA E MAO DE OBRA. A MEDICAO SERA FEITA PELO PRODUTO DAS ALTURAS DAS PAREDES ESCORADAS (2 LADOS) VEZES O COMPRIMENTO DA VALA</t>
  </si>
  <si>
    <t>05.081.0100-A</t>
  </si>
  <si>
    <t>05.081.0105-0</t>
  </si>
  <si>
    <t>ESCORAMENTO PARA VALAS "TIPO BLINDAGEM",COM LARGURA DE 1,50MA 2,50M,PROFUNDIDADE DE 3,01M A 4,50M,INCLUSIVE MOVIMENTACAO COM ESCAVADEIRA HIDRAULICA E MAO DE OBRA. A MEDICAO SERA FEITA PELO PRODUTO DAS ALTURAS DAS PAREDES ESCORADAS (2 LADOS) VEZES O COMPRIMENTO DA VALA</t>
  </si>
  <si>
    <t>05.081.0105-A</t>
  </si>
  <si>
    <t>05.081.0110-0</t>
  </si>
  <si>
    <t>ESCORAMENTO PARA VALAS "TIPO BLINDAGEM",COM LARGURA DE 1,50MA 2,50M,PROFUNDIDADE DE 4,51M A 6,00M,INCLUSIVE MOVIMENTACAO COM ESCAVADEIRA HIDRAULICA E MAO DE OBRA.A MEDICAO SERA FEITA PELO PRODUTO DAS ALTURAS DAS PAREDES ESCORADAS (2 LADOS)VEZES O COMPRIMENTO DA VALA</t>
  </si>
  <si>
    <t>05.081.0110-A</t>
  </si>
  <si>
    <t>05.082.0001-0</t>
  </si>
  <si>
    <t>RETIRADA E RECOLOCACAO DE ESTACAS PRANCHAS DE ACO.MEDICAO PELA SUPERFICIE UTIL COBRINDO AS PAREDES DAS CAVAS OU VALAS</t>
  </si>
  <si>
    <t>05.082.0001-A</t>
  </si>
  <si>
    <t>05.085.0010-1</t>
  </si>
  <si>
    <t>ENSECADEIRA DE ESTACAS-PRANCHAS PECAS DE MADEIRA 3"X9",ENCAIXE,VALAS ATE 3,00M DE LARGURA,MEDIDA APENAS SUPERFICIE UTILCOBRINDO PAREDE DA VALA,ESTA ATE 3,00M DE PROFUNDIDADE,CRAVACAO C/COMPRESSOR E EXTRACAO C/ESCAVADEIRA.FORN.,EXECUCAO E RETIRADA DOS MATERIAIS.ESTACAS USADAS 4 VEZES,GUIAS 3 VEZES EESTRONCAS 2 VEZES</t>
  </si>
  <si>
    <t>05.085.0010-B</t>
  </si>
  <si>
    <t>05.085.0011-0</t>
  </si>
  <si>
    <t>ENSECADERIA DE ESTACAS-PRANCHAS PECAS DE MADEIRA 3"X9",ENCAIXE,VALAS ATE 3,00M DE LARGURA,MEDIDA APENAS SUPERFICIE UTILCOBRINDO PAREDE DA VALA,ESTA ATE 3,00M DE PROFUNDIDADE,CRAVACAO C/COMPRESSOR E EXTRACAO C/ESCAVADEIRA.FORNE.,EXECUCAO ERETIRADA DOS MATERIAIS.ESTACAS USADAS 3 VEZES,GUIAS 3 VEZESE ESTRONCAS 2 VEZES</t>
  </si>
  <si>
    <t>05.085.0011-A</t>
  </si>
  <si>
    <t>05.085.0012-0</t>
  </si>
  <si>
    <t>ENSECADEIRA DE ESTACAS-PRANCHAS PECAS DE MADEIRA 3"X9",ENCAIXE,VALAS ATE 3,00M DE LARGURA,MEDIDA APENAS SUPERFICIE UTILCOBRINDO PAREDE DA VALA,ESTA ATE 4,50M DE PROFUNDIDADE,CRAVACAO C/COMPRESSOR E EXTRACAO C/ESCAVADEIRA.FORN.,EXECUCAO E RETIRADA DOS MATERIAIS.ESTACAS USADAS 4 VEZES,GUIAS 3 VEZES EESTRONCAS 2 VEZES</t>
  </si>
  <si>
    <t>05.085.0012-A</t>
  </si>
  <si>
    <t>05.085.0013-1</t>
  </si>
  <si>
    <t>ENSECADEIRA DE ESTACAS-PRANCHAS PECAS DE MADEIRA 3"X9",ENCAIXE,VALAS ATE 3,00M DE LARGURA,MEDIDA APENAS SUPERFICIE UTILCOBRINDO PAREDE DA VALA,ESTA ATE 4,50M DE PROFUNDIDADE,CRAVACAO C/COMPRESSOR E EXTRACAO C/ESCAVADEIRA.FORN.,EXECUCAO E RETIRADA DOS MATERIAIS.ESTACAS USADAS 3 VEZES,GUIAS 3 VEZES EESTRONCAS 2 VEZES</t>
  </si>
  <si>
    <t>05.085.0013-B</t>
  </si>
  <si>
    <t>05.085.0014-0</t>
  </si>
  <si>
    <t>ENSECADEIRA DE ESTACAS-PRANCHAS PECAS DE MADEIRA 3"X9",ENCAIXE,CAIXAS ATE 4,00M VAO,MEDIDA SUPERFICIE UTIL COBRINDO PAREDE CAIXA,ATE 3,00M DE PROFUNDIDADE,CRAVACAO EXECUTADA MANUALMENTE S/FICHA E EXTRACAO C/"TIRFOR"OU MACACO.FORN.,EXECUCAOE RETIRADA DOS MATERIAIS.ESTACAS USADAS 4 VEZES,GUIAS 3 VEZES E ESTRONCAS 3 VEZES</t>
  </si>
  <si>
    <t>05.085.0014-A</t>
  </si>
  <si>
    <t>05.085.0015-0</t>
  </si>
  <si>
    <t>ENSECADEIRA DE ESTACAS-PRANCHAS PECAS DE MADEIRA 3"X9",ENCAIXE,CAIXAS ATE 4,00M VAO,MEDIDA SUPERFICIE UTIL COBRINDO PAREDE CAIXA,ATE 4,50M DE PROFUNDIDADE,CRAVACAO EXECUTADA MANUALMENTE S/FICHA E EXTRACAO C/"TIRFOR" OU MACACO.FORN.,EXECUCAOE RETIRADA DOS MATERIAIS.ESTACAS USADAS 4 VEZES,GUIAS 3 VEZES E ESTRONCAS 3 VEZES</t>
  </si>
  <si>
    <t>05.085.0015-A</t>
  </si>
  <si>
    <t>05.085.0016-1</t>
  </si>
  <si>
    <t>ENSECADEIRA SIMPLES(ESCORAMENTO FECHADO)ESTACAS-PRANCHAS PECAS MADEIRA 3"X9",S/ENCAIXE,VALAS ATE 3,00M LARGURA,MEDIDA SUPERFICIE UTIL COBRINDO PAREDE DA VALA,ATE 3,00M PROFUNDIDADE,CRAVACAO C/COMPRESSOR E EXTRACAO C/ESCAV.FORN.,EXECUCAO E RETIRADA DOS MATERIAIS.ESTACAS USADAS 4 VEZES,GUIAS 3 VEZES EESTRONCAS 2 VEZES</t>
  </si>
  <si>
    <t>05.085.0016-B</t>
  </si>
  <si>
    <t>05.085.0017-0</t>
  </si>
  <si>
    <t>ENSECADEIRA SIMPLES(ESCORAMENTO FECHADO)ESTACAS-PRANCHAS PECAS MADEIRA 3"X9",S/ENCAIXE,VALAS ATE 3,00M LARGURA,MEDIDA SUPERFICIE UTIL COBRINDO PAREDE DA VALA,ATE 3,00M PROFUNDIDADE,CRAVACAO C/COMPRESSOR E EXTRACAO C/ESCAV.FORN.,EXECUCAO E RETIRADA DOS MATERIAIS.ESTACAS USADAS 3 VEZES,GUIAS 3 VEZES EE ESTRONCAS 2 VEZES</t>
  </si>
  <si>
    <t>05.085.0017-A</t>
  </si>
  <si>
    <t>05.085.0018-0</t>
  </si>
  <si>
    <t>ENSECADEIRA SIMPLES(ESCORAMENTO FECHADO)ESTACAS-PRANCHAS PECAS MADEIRA 3"X9",S/ENCAIXE,VALAS ATE 3,00M LARGURA,MEDIDA SUPERFICIE UTIL COBRINDO PAREDE DA VALA,ATE 4,50M PROFUNDIDADE,CRAVACAO C/COMPRESSOR E EXTRACAO C/ESCAV.FORN.,EXTRACAO E RETIRADA DOS MATERIAIS.ESTACAS USADAS 4 VEZES,GUIAS 3 VEZES EESTRONCAS 2 VEZES</t>
  </si>
  <si>
    <t>05.085.0018-A</t>
  </si>
  <si>
    <t>05.085.0019-0</t>
  </si>
  <si>
    <t>ENSECADEIRA SIMPLES(ESCORAMENTO FECHADO)ESTACAS-PRANCHAS PECAS MADEIRA 3"X9",S/ENCAIXE,VALAS ATE 3,00M LARGURA,MEDIDA SUPERFICIE UTIL COBRINDO PAREDE DA VALA,ATE 4,50M PROFUNDIDADE,CRAVACAO C/COMPRESSOR E EXTRACAO C/ESCAV.FORN.,EXECUCAO E RETIRADA DOS MATERIAIS.ESTACAS USADAS 3 VEZES,GUIAS 3 VEZES EESTRONCAS 2 VEZES</t>
  </si>
  <si>
    <t>05.085.0019-A</t>
  </si>
  <si>
    <t>05.085.0020-0</t>
  </si>
  <si>
    <t>ENSECADEIRA SIMPLES(ESCORAMENTO FECHADO)ESTACAS-PRANCHAS PECAS MADEIRA 3"X9",S/ENCAIXE,CAIXAS ATE 4,00M VAO,MEDIDA SUPERFICIE UTIL COBRINDO PAREDE CAIXA,ATE 3,00M PROFUND.,CRAVACAOEXEC.MANUALMENTE S/FICHA E EXTRACAO C/"TIRFOR"OU MACACO.FORN.,EXECUCAO E RETIRADA DOS MAT.ESTACAS USADAS 4 VEZES,GUIASE ESTRONCAS 3 VEZES</t>
  </si>
  <si>
    <t>05.085.0020-A</t>
  </si>
  <si>
    <t>05.085.0021-0</t>
  </si>
  <si>
    <t>ENSECADEIRA SIMPLES(ESCORAMENTO FECHADO)ESTACAS-PRANCHAS PECAS MADEIRA 3"X9",S/ENCAIXE,CAIXAS ATE 4,00M VAO,MEDIDA SUPERFICIE UTIL COBRINDO PAREDE CAIXA,ATE 4,50M PROFUND.,CRAVACAOEXEC.MANUALMENTE S/FICHA E EXTRACAO C/"TIRFOR"OU MACACO.FORN.,EXECUCAO E RETIRADA DOS MAT.ESTACAS USADAS 4 VEZES,GUIASE ESTRONCAS 3 VEZES</t>
  </si>
  <si>
    <t>05.085.0021-A</t>
  </si>
  <si>
    <t>05.090.0001-0</t>
  </si>
  <si>
    <t>ENSECADEIRA SIMPLES(ESCORAMENTO FECHADO)DE ESTACAS-PRANCHASDE MADEIRA DE 3ª DE 3"X9",SERRADO,SEM ENCAIXE,EM VALAS ATE 3,00M DE LARGURA E ATE 3,00M DE PROFUNDIDADE,SENDO A CRAVACAOMANUAL E SEM FICHA E A EXTRACAO COM PA CARREGADEIRA.ESTACAS,LONGARINAS E ESTRONCAS USADAS 3 VEZES</t>
  </si>
  <si>
    <t>05.090.0001-A</t>
  </si>
  <si>
    <t>05.090.0002-0</t>
  </si>
  <si>
    <t>ENSECADEIRA SIMPLES(ESCORAMENTO FECHADO)DE ESTACAS-PRANCHASDE MADEIRA DE 3ª DE 3"X9",SERRADO,SEM ENCAIXE,EM VALAS DE ATE 3,00M DE LARGURA E ATE 3,00M DE PROFUNDIDADE,SENDO A CRAVACAO MANUAL E SEM FICHA E A EXTRACAO COM PA CARREGADEIRA.ESTACAS,LONGARINAS E ESTRONCAS USADAS 2 VEZES</t>
  </si>
  <si>
    <t>05.090.0002-A</t>
  </si>
  <si>
    <t>05.095.0001-0</t>
  </si>
  <si>
    <t>PRANCHADA HORIZONTAL EM ESCORAMENTO FECHADO DE MESMA DENOMINACAO,ATE 8,00M DE PROFUNDIDADE,APOIADA EM PERFIS,EXCLUSIVE ESTES.PRANCHAS EM PECAS DE MADEIRA DE 3ª DE 3"X12",NO COMPRIMENTO MAXIMO DE 2,50M,CALCADAS COM MADEIRA DE 3ª,APROVEITADAS4,5 VEZES,INCLUSIVE FORNECIMENTO,COLOCACAO,RETIRADA E TRANSPORTE INTERNO COM CAMINHAO BASCULANTE</t>
  </si>
  <si>
    <t>05.095.0001-A</t>
  </si>
  <si>
    <t>05.095.0002-1</t>
  </si>
  <si>
    <t>PRANCHADA HORIZONTAL EM ESCORAMENTO FECHADO DE MESMA DENOMINACAO,ATE 6,00M DE PROFUNDIDADE,APOIADA EM PERFIS,EXCLUSIVE ESTES.PRANCHAS EM PECAS DE MADEIRA DE 3ª DE 3"X9",NO COMPRIMENTO MAXIMO DE 2,00M,CALCADAS COM MESMO MATERIAL,APROVEITADAS3 VEZES,INCLUSIVE FORNECIMENTO,COLOCACAO,RETIRADA E TRASNPORTE INTERNO COM CAMINHAO BASCULANTE</t>
  </si>
  <si>
    <t>05.095.0002-B</t>
  </si>
  <si>
    <t>05.097.0001-0</t>
  </si>
  <si>
    <t>BARRAGEM PROVISORIA OU ENSECADEIRA,PARA DESVIOS DE PEQUENOSCURSOS D'AGUA COM SACOS DE AREIA</t>
  </si>
  <si>
    <t>05.097.0001-A</t>
  </si>
  <si>
    <t>05.098.0002-0</t>
  </si>
  <si>
    <t>ESCORAMENTO DE VALA/CAVA ATE 4,00M DE PROFUNDIDADE,COM PRANCHOES EM PECAS DE MADEIRA DE 3ª DE 3"X9",CRAVACAO E RETIRADADOS PRANCHOES COM EQUIPAMENTOS.A MEDICAO DO SERVICO E FEITAPELA AREA EFETIVAMENTE EM CONTATO COM OS PRANCHOES.CONSIDERANDO A MADEIRA REUTILIZADA 2 VEZES.FORNECIMENTO E COLOCACAO</t>
  </si>
  <si>
    <t>05.098.0002-A</t>
  </si>
  <si>
    <t>05.099.0001-1</t>
  </si>
  <si>
    <t>CONSOLO DE PERFIL DE ACO,COM PESO ATE 10KG,PARA SUPORTES DEGUIA(VIGA,LONGARINA),EM TRABALHOS DE ESCORAMENTO E CONGENERES,SOLDADO EM ESTACA DO MESMO MATERIAL,INCLUSIVE FORNECIMENTO,COLOCACAO E RETIRADA,ADMITINDO-SE SUA UTILIZACAO 10 VEZES</t>
  </si>
  <si>
    <t>05.099.0001-B</t>
  </si>
  <si>
    <t>05.099.0002-1</t>
  </si>
  <si>
    <t>GUIA(VIGA,LONGARINA) DE PERFIL DE ACO "I",DE 6",1ª ALMA,EM TRABALHOS DE ESCORAMENTO E CONGENERES,SOLDADA SOBRE CONSOLOSE ESTACAS,ESTAS INTERVALADAS DE 1,50 A 2,00M,INCLUSIVE FORNECIMENTO,COLOCACAO,RETIRADA E TRANSPORTE INTERNO COM TRATOR,ADMITINDO-SE SUA UTILIZACAO 7 VEZES</t>
  </si>
  <si>
    <t>05.099.0002-B</t>
  </si>
  <si>
    <t>05.099.0003-0</t>
  </si>
  <si>
    <t>GUIA (VIGA,LONGARINA) DE PERFIL DE ACO "I",DE 10",1ª ALMA,EMTRABALHOS DE ESCORAMENTO E CONGENERES,SOLDADA SOBRE CONSOLOS E ESTACAS,ESTAS INTERVALADAS DE 2,00 A 2,50M,INCLUSIVE FORNECIMENTO,COLOCACAO,RETIRADA E TRANSPORTE INTERNO COM TRATOR,ADMITINDO-SE SUA UTILIZACAO 7 VEZES</t>
  </si>
  <si>
    <t>05.099.0003-A</t>
  </si>
  <si>
    <t>05.099.0004-1</t>
  </si>
  <si>
    <t>ESTRONCA(ESCORA)DE PERFIL DE ACO "I",DE 6",1ª ALMA,EM TRABALHOS DE ESCORAMENTO E CONGENERES,TENDO COMPRIMENTO DE 2,50 A3,00M,SOLDADA EM GUIAS,INCLUSIVE FORNECIMENTO,COLOCACAO,RETIRADA E TRANSPORTE INTERNO COM CAMINHAO,ADMITINDO-SE SUA UTILIZACAO 7 VEZES</t>
  </si>
  <si>
    <t>05.099.0004-B</t>
  </si>
  <si>
    <t>05.100.0020-0</t>
  </si>
  <si>
    <t>CAFE DA MANHA, CONFORME CONVENCAO DO TRABALHO PARA CONSTRUCAO CIVIL E CONDICOES HIGIENICAS E SANITARIAS ADEQUADAS</t>
  </si>
  <si>
    <t>05.100.0020-A</t>
  </si>
  <si>
    <t>05.100.0022-0</t>
  </si>
  <si>
    <t>REFEICAO CONFORME CONVENCAO DO TRABALHO PARA CONSTRUCAO CIVIL E CONDICOES HIGIENICAS E SANITARIAS ADEQUADAS</t>
  </si>
  <si>
    <t>05.100.0022-A</t>
  </si>
  <si>
    <t>05.100.0024-0</t>
  </si>
  <si>
    <t>CESTA BASICA E AUXILIO SAUDE COM BENEFICIOS MEDICOS E ODONTOLOGICOS,CONFORME CONVENCAO DO TRABALHO PARA CONSTRUCAO CIVIL</t>
  </si>
  <si>
    <t>05.100.0024-A</t>
  </si>
  <si>
    <t>05.100.0026-0</t>
  </si>
  <si>
    <t>VALE TRANSPORTE, CONSIDERANDO PASSAGEM IDA E VOLTA</t>
  </si>
  <si>
    <t>05.100.0026-A</t>
  </si>
  <si>
    <t>05.100.0900-0</t>
  </si>
  <si>
    <t>UNIDADE REF.P/COMPL.ADM LOCAL,CONSID:CONSUMO AGUA,TEL.ENERGIA ELETR.MAT.LIMPEZA ESCRITORIO,COMPUTADORES LICENCA OBRA,MOVEIS UTENSILIOS,AR COND.BEBEDOURO,ART,RRT,FOTOGRAFIAS,UNIFORMES,DARIAS,EXAMES ADMISSIONAIS,PERIODICOS E DEMISSIONAIS,CURSOS CAPACITACAO/TREINAMENTO ITENS COMPLEMENTEM DESP.NECESS.EXCL.DESP.C/CAFE MANHA,REFEICAO,CESTA BASICA E VALE TRANSPORTE</t>
  </si>
  <si>
    <t>UR</t>
  </si>
  <si>
    <t>05.100.0900-A</t>
  </si>
  <si>
    <t>05.100.9999-0</t>
  </si>
  <si>
    <t>INDICE GERAL DA CONSTRUCAO CIVIL (PREDIOS PUBLICOS)</t>
  </si>
  <si>
    <t>05.100.9999-A</t>
  </si>
  <si>
    <t>05.103.9999-0</t>
  </si>
  <si>
    <t>INDICE GERAL PARA FORNECIMENTO DE MATERIAIS DA CONSTRUCAO CIVIL</t>
  </si>
  <si>
    <t>05.103.9999-A</t>
  </si>
  <si>
    <t>05.105.0100-0</t>
  </si>
  <si>
    <t>MAO-DE-OBRA DE VIGIA,INCLUSIVE ENCARGOS SOCIAIS</t>
  </si>
  <si>
    <t>05.105.0100-A</t>
  </si>
  <si>
    <t>05.105.0101-0</t>
  </si>
  <si>
    <t>MAO-DE-OBRA DE MARCENEIRO,INCLUSIVE ENCARGOS SOCIAIS</t>
  </si>
  <si>
    <t>05.105.0101-A</t>
  </si>
  <si>
    <t>05.105.0102-0</t>
  </si>
  <si>
    <t>MAO-DE-OBRA DE SERRALHEIRO DE CONSTRUCAO CIVIL,INCLUSIVE ENCARGOS SOCIAIS</t>
  </si>
  <si>
    <t>05.105.0102-A</t>
  </si>
  <si>
    <t>05.105.0103-0</t>
  </si>
  <si>
    <t>MAO-DE-OBRA DE PINTOR,INCLUSIVE ENCARGOS SOCIAIS</t>
  </si>
  <si>
    <t>05.105.0103-A</t>
  </si>
  <si>
    <t>05.105.0104-0</t>
  </si>
  <si>
    <t>MAO-DE-OBRA DE GESSEIRO,INCLUSIVE ENCARGOS SOCIAIS</t>
  </si>
  <si>
    <t>05.105.0104-A</t>
  </si>
  <si>
    <t>05.105.0105-0</t>
  </si>
  <si>
    <t>MAO-DE-OBRA DE LADRILHEIRO,INCLUSIVE ENCARGOS SOCIAIS</t>
  </si>
  <si>
    <t>05.105.0105-A</t>
  </si>
  <si>
    <t>05.105.0106-0</t>
  </si>
  <si>
    <t>MAO-DE-OBRA DE TAQUEIRO,INCLUSIVE ENCARGOS SOCIAIS</t>
  </si>
  <si>
    <t>05.105.0106-A</t>
  </si>
  <si>
    <t>05.105.0107-0</t>
  </si>
  <si>
    <t>MAO-DE-OBRA DE ESTUCADOR,INCLUSIVE ENCARGOS SOCIAIS</t>
  </si>
  <si>
    <t>05.105.0107-A</t>
  </si>
  <si>
    <t>05.105.0108-0</t>
  </si>
  <si>
    <t>05.105.0108-A</t>
  </si>
  <si>
    <t>05.105.0109-0</t>
  </si>
  <si>
    <t>MAO-DE-OBRA DE CARPINTEIRO DE FORMAS,INCLUSIVE ENCARGOS SOCIAIS</t>
  </si>
  <si>
    <t>05.105.0109-A</t>
  </si>
  <si>
    <t>05.105.0110-0</t>
  </si>
  <si>
    <t>MAO-DE-OBRA DE BOMBEIRO HIDRAULICO,INCLUSIVE ENCARGOS SOCIAIS</t>
  </si>
  <si>
    <t>05.105.0110-A</t>
  </si>
  <si>
    <t>05.105.0111-0</t>
  </si>
  <si>
    <t>MAO-DE-OBRA DE CARPINTEIRO DE ESQUADRIAS,INCLUSIVE ENCARGOSSOCIAIS</t>
  </si>
  <si>
    <t>05.105.0111-A</t>
  </si>
  <si>
    <t>05.105.0112-0</t>
  </si>
  <si>
    <t>MAO-DE-OBRA DE ELETRICISTA,INCLUSIVE ENCARGOS SOCIAIS</t>
  </si>
  <si>
    <t>05.105.0112-A</t>
  </si>
  <si>
    <t>05.105.0113-0</t>
  </si>
  <si>
    <t>MAO-DE-OBRA DE PINTOR DE LETRAS,INCLUSIVE ENCARGOS SOCIAIS</t>
  </si>
  <si>
    <t>05.105.0113-A</t>
  </si>
  <si>
    <t>05.105.0114-0</t>
  </si>
  <si>
    <t>05.105.0114-A</t>
  </si>
  <si>
    <t>05.105.0115-0</t>
  </si>
  <si>
    <t>05.105.0115-A</t>
  </si>
  <si>
    <t>05.105.0116-0</t>
  </si>
  <si>
    <t>MAO-DE-OBRA DE SOLDADOR,INCLUSIVE ENCARGOS SOCIAIS</t>
  </si>
  <si>
    <t>05.105.0116-A</t>
  </si>
  <si>
    <t>05.105.0117-0</t>
  </si>
  <si>
    <t>05.105.0117-A</t>
  </si>
  <si>
    <t>05.105.0118-0</t>
  </si>
  <si>
    <t>MAO-DE-OBRA DE MARTELETEIRO,INCLUSIVE ENCARGOS SOCIAIS</t>
  </si>
  <si>
    <t>05.105.0118-A</t>
  </si>
  <si>
    <t>05.105.0119-0</t>
  </si>
  <si>
    <t>MAO-DE-OBRA DE JARDINEIRO,INCLUSIVE ENCARGOS SOCIAIS</t>
  </si>
  <si>
    <t>05.105.0119-A</t>
  </si>
  <si>
    <t>05.105.0120-0</t>
  </si>
  <si>
    <t>MAO-DE-OBRA DE OPERADOR DE MAQUINAS,INCLUSIVE ENCARGOS SOCIAIS</t>
  </si>
  <si>
    <t>05.105.0120-A</t>
  </si>
  <si>
    <t>05.105.0121-0</t>
  </si>
  <si>
    <t>MAO-DE-OBRA DE APONTADOR,INCLUSIVE ENCARGOS SOCIAIS</t>
  </si>
  <si>
    <t>05.105.0121-A</t>
  </si>
  <si>
    <t>05.105.0122-0</t>
  </si>
  <si>
    <t>MAO-DE-OBRA DE ALMOXARIFE,INCLUSIVE ENCARGOS SOCIAIS</t>
  </si>
  <si>
    <t>05.105.0122-A</t>
  </si>
  <si>
    <t>05.105.0123-0</t>
  </si>
  <si>
    <t>MAO-DE-OBRA DE AUXILIAR DE ALMOXARIFE,INCLUSIVE ENCARGOS SOCIAIS</t>
  </si>
  <si>
    <t>05.105.0123-A</t>
  </si>
  <si>
    <t>05.105.0124-0</t>
  </si>
  <si>
    <t>MAO-DE-OBRA DE ESTAGIARIO,INCLUSIVE ENCARGOS SOCIAIS</t>
  </si>
  <si>
    <t>05.105.0124-A</t>
  </si>
  <si>
    <t>05.105.0125-0</t>
  </si>
  <si>
    <t>05.105.0125-A</t>
  </si>
  <si>
    <t>05.105.0126-0</t>
  </si>
  <si>
    <t>MAO-DE-OBRA DE FEITOR (ENCARREGADO DE TURMA),INCLUSIVE ENCARGOS SOCIAIS</t>
  </si>
  <si>
    <t>05.105.0126-A</t>
  </si>
  <si>
    <t>05.105.0127-0</t>
  </si>
  <si>
    <t>MAO-DE-OBRA DE ENCARREGADO DE OBRA,INCLUSIVE ENCARGOS SOCIAIS</t>
  </si>
  <si>
    <t>05.105.0127-A</t>
  </si>
  <si>
    <t>05.105.0128-0</t>
  </si>
  <si>
    <t>MAO-DE-OBRA DE MESTRE DE OBRA "A",INCLUSIVE ENCARGOS SOCIAIS</t>
  </si>
  <si>
    <t>05.105.0128-A</t>
  </si>
  <si>
    <t>05.105.0129-0</t>
  </si>
  <si>
    <t>MAO-DE-OBRA DE MESTRE DE OBRA "B",INCLUSIVE ENCARGOS SOCIAIS</t>
  </si>
  <si>
    <t>05.105.0129-A</t>
  </si>
  <si>
    <t>05.105.0130-0</t>
  </si>
  <si>
    <t>MAO-DE-OBRA DE ENGENHEIRO OU ARQUITETO JR.,INCLUSIVE ENCARGOS SOCIAIS</t>
  </si>
  <si>
    <t>05.105.0130-A</t>
  </si>
  <si>
    <t>05.105.0131-0</t>
  </si>
  <si>
    <t>MAO-DE-OBRA DE ENGENHEIRO OU ARQUITETO SENIOR,INCLUSIVE ENCARGOS SOCIAIS</t>
  </si>
  <si>
    <t>05.105.0131-A</t>
  </si>
  <si>
    <t>05.105.0132-0</t>
  </si>
  <si>
    <t>MAO-DE-OBRA DE ENGENHEIRO OU ARQUITETO COORDENADOR GERAL DEPROJETOS OU SUPERVISOR DE OBRAS,INCLUSIVE ENCARGOS SOCIAIS</t>
  </si>
  <si>
    <t>05.105.0132-A</t>
  </si>
  <si>
    <t>05.105.0133-0</t>
  </si>
  <si>
    <t>MAO-DE-OBRA DESENHISTA "A",INCLUSIVE ENCARGOS SOCIAIS</t>
  </si>
  <si>
    <t>05.105.0133-A</t>
  </si>
  <si>
    <t>05.105.0134-0</t>
  </si>
  <si>
    <t>MAO-DE-OBRA AUXILIAR DE DESENHISTA,INCLUSIVE ENCARGOS SOCIAIS</t>
  </si>
  <si>
    <t>05.105.0134-A</t>
  </si>
  <si>
    <t>05.105.0135-0</t>
  </si>
  <si>
    <t>MAO-DE-OBRA DE CHEFE DE ESCRITORIO,INCLUSIVE ENCARGOS SOCIAIS</t>
  </si>
  <si>
    <t>05.105.0135-A</t>
  </si>
  <si>
    <t>05.105.0136-0</t>
  </si>
  <si>
    <t>MAO-DE-OBRA DE SECRETARIA,INCLUSIVE ENCARGOS SOCIAIS</t>
  </si>
  <si>
    <t>05.105.0136-A</t>
  </si>
  <si>
    <t>05.105.0137-0</t>
  </si>
  <si>
    <t>MAO DE OBRA DE ENGENHEIRO OU ARQUITETO PLENO,INCLUSIVE ENCARGOS SOCIAIS</t>
  </si>
  <si>
    <t>05.105.0137-A</t>
  </si>
  <si>
    <t>05.105.0138-0</t>
  </si>
  <si>
    <t>MAO-DE-OBRA DE ESCRITURARIO,INCLUSIVE ENCARGOS SOCIAIS</t>
  </si>
  <si>
    <t>05.105.0138-A</t>
  </si>
  <si>
    <t>05.105.0139-0</t>
  </si>
  <si>
    <t>MAO-DE-OBRA DE AUXILIAR DE ESCRITORIO,INCLUSIVE ENCARGOS SOCIAIS</t>
  </si>
  <si>
    <t>05.105.0139-A</t>
  </si>
  <si>
    <t>05.105.0140-0</t>
  </si>
  <si>
    <t>MAO-DE-OBRA DE CALCETEIRO,INCLUSIVE ENCARGOS SOCIAIS</t>
  </si>
  <si>
    <t>05.105.0140-A</t>
  </si>
  <si>
    <t>05.105.0141-0</t>
  </si>
  <si>
    <t>MAO-DE-OBRA DE VIDRACEIRO,INCLUSIVE ENCARGOS SOCIAIS</t>
  </si>
  <si>
    <t>05.105.0141-A</t>
  </si>
  <si>
    <t>05.105.0142-0</t>
  </si>
  <si>
    <t>05.105.0142-A</t>
  </si>
  <si>
    <t>05.105.0143-0</t>
  </si>
  <si>
    <t>MAO-DE-OBRA DE IMPERMEABILIZADOR,INCLUSIVE ENCARGOS SOCIAIS</t>
  </si>
  <si>
    <t>05.105.0143-A</t>
  </si>
  <si>
    <t>05.105.0144-0</t>
  </si>
  <si>
    <t>MAO-DE-OBRA DE TECNICO DE EDIFICACOES,INCLUSIVE ENCARGOS SOCIAIS</t>
  </si>
  <si>
    <t>05.105.0144-A</t>
  </si>
  <si>
    <t>05.105.0145-0</t>
  </si>
  <si>
    <t>MAO-DE-OBRA PARA TOPOGRAFO "A",INCLUSIVE ENCARGOS SOCIAIS</t>
  </si>
  <si>
    <t>05.105.0145-A</t>
  </si>
  <si>
    <t>05.105.0146-0</t>
  </si>
  <si>
    <t>MAO-DE-OBRA PARA AUXILIAR DE TOPOGRAFIA,INCLUSIVE ENCARGOS SOCIAIS</t>
  </si>
  <si>
    <t>05.105.0146-A</t>
  </si>
  <si>
    <t>05.105.0147-0</t>
  </si>
  <si>
    <t>MAO-DE-OBRA PARA LABORATORISTA "A",INCLUSIVE ENCARGOS SOCIAIS</t>
  </si>
  <si>
    <t>05.105.0147-A</t>
  </si>
  <si>
    <t>05.105.0148-0</t>
  </si>
  <si>
    <t>MAO-DE-OBRA DE MOTORISTA,INCLUSIVE ENCARGOS SOCIAIS</t>
  </si>
  <si>
    <t>05.105.0148-A</t>
  </si>
  <si>
    <t>05.105.0149-0</t>
  </si>
  <si>
    <t>MAO-DE-OBRA DE TOPOGRAFO B,INCLUSIVE ENCARGOS SOCIAIS</t>
  </si>
  <si>
    <t>05.105.0149-A</t>
  </si>
  <si>
    <t>05.105.0150-0</t>
  </si>
  <si>
    <t>MAO-DE-OBRA DE DESENHISTA B,INCLUSIVE ENCARGOS SOCIAIS</t>
  </si>
  <si>
    <t>05.105.0150-A</t>
  </si>
  <si>
    <t>05.105.0151-0</t>
  </si>
  <si>
    <t>MAO-DE-OBRA DE MECANICO DE MAQUINAS,INCLUSIVE ENCARGOS SOCIAIS</t>
  </si>
  <si>
    <t>05.105.0151-A</t>
  </si>
  <si>
    <t>05.105.0152-0</t>
  </si>
  <si>
    <t>MAO-DE-OBRA DE TORNEIRO MECANICO,INCLUSIVE ENCARGOS SOCIAIS</t>
  </si>
  <si>
    <t>05.105.0152-A</t>
  </si>
  <si>
    <t>05.105.0153-0</t>
  </si>
  <si>
    <t>MAO-DE-OBRA DE MONTADOR ELETROMECANICO,INCLUSIVE ENCARGOS SOCIAIS</t>
  </si>
  <si>
    <t>05.105.0153-A</t>
  </si>
  <si>
    <t>05.105.0154-0</t>
  </si>
  <si>
    <t>MAO-DE-OBRA DE AJUDANTE DE MONTADOR ELETROMECANICO,INCLUSIVEENCARGOS SOCIAIS</t>
  </si>
  <si>
    <t>05.105.0154-A</t>
  </si>
  <si>
    <t>05.105.0155-0</t>
  </si>
  <si>
    <t>MAO-DE-OBRA ELETROTECNICO,INCLUSIVE ENCARGOS SOCIAIS</t>
  </si>
  <si>
    <t>05.105.0155-A</t>
  </si>
  <si>
    <t>05.105.0156-0</t>
  </si>
  <si>
    <t>MAO-DE-OBRA DE MERGULHADOR,INCLUSIVE ENCARGOS SOCIAIS</t>
  </si>
  <si>
    <t>05.105.0156-A</t>
  </si>
  <si>
    <t>05.105.0157-0</t>
  </si>
  <si>
    <t>MAO-DE-OBRA DE RASTILHEIRO,INCLUSIVE ENCARGOS SOCIAIS</t>
  </si>
  <si>
    <t>05.105.0157-A</t>
  </si>
  <si>
    <t>05.105.0158-0</t>
  </si>
  <si>
    <t>MAO-DE-OBRA DE MUSEOLOGO RESTAURADOR,INCLUSIVE ENCARGOS SOCIAIS</t>
  </si>
  <si>
    <t>05.105.0158-A</t>
  </si>
  <si>
    <t>05.105.0159-0</t>
  </si>
  <si>
    <t>MAO-DE-OBRA DE TECNICO A,PARA OBRAS RODOVIARIAS,INCLUSIVE ENCARGOS SOCIAIS</t>
  </si>
  <si>
    <t>05.105.0159-A</t>
  </si>
  <si>
    <t>05.105.0165-0</t>
  </si>
  <si>
    <t>MAO-DE-OBRA DE ENGENHEIRO DE SEGURANCA DO TRABALHO,INCLUSIVEENCARGOS SOCIAIS</t>
  </si>
  <si>
    <t>05.105.0165-A</t>
  </si>
  <si>
    <t>05.105.0169-0</t>
  </si>
  <si>
    <t>MAO-DE-OBRA DE TECNICO DE SEGURANCA DO TRABALHO,INCLUSIVE ENCARGOS SOCIAIS</t>
  </si>
  <si>
    <t>05.105.0169-A</t>
  </si>
  <si>
    <t>05.105.0175-0</t>
  </si>
  <si>
    <t>MAO-DE-OBRA DE ENFERMEIRO,INCLUSIVE ENCARGOS SOCIAIS</t>
  </si>
  <si>
    <t>05.105.0175-A</t>
  </si>
  <si>
    <t>05.105.0176-0</t>
  </si>
  <si>
    <t>MAO-DE-OBRA DE AUXILIAR DE ENFERMAGEM,INCLUSIVE ENCARGOS SOCIAIS</t>
  </si>
  <si>
    <t>05.105.0176-A</t>
  </si>
  <si>
    <t>05.105.0178-0</t>
  </si>
  <si>
    <t>MAO-DE-OBRA DE TECNICO DE QUALIDADE,INCLUSIVE ENCARGOS SOCIAIS</t>
  </si>
  <si>
    <t>05.105.0178-A</t>
  </si>
  <si>
    <t>05.105.0179-0</t>
  </si>
  <si>
    <t>MAO-DE-OBRA DE TECNICO DE MEDICAO DE OBRAS,INCLUSIVE ENCARGOS SOCIAIS</t>
  </si>
  <si>
    <t>05.105.0179-A</t>
  </si>
  <si>
    <t>05.105.0180-0</t>
  </si>
  <si>
    <t>MAO-DE-OBRA DE MEDICO DO TRABALHO,INCLUSIVE ENCARGOS SOCIAIS</t>
  </si>
  <si>
    <t>05.105.0180-A</t>
  </si>
  <si>
    <t>05.105.0185-0</t>
  </si>
  <si>
    <t>MAO-DE-OBRA DE APROPRIADOR,INCLUSIVE ENCARGOS SOCIAIS</t>
  </si>
  <si>
    <t>05.105.0185-A</t>
  </si>
  <si>
    <t>05.105.0186-0</t>
  </si>
  <si>
    <t>MAO-DE-OBRA DE DIGITADOR,INCLUSIVE ENCARGOS SOCIAIS</t>
  </si>
  <si>
    <t>05.105.0186-A</t>
  </si>
  <si>
    <t>05.105.0187-0</t>
  </si>
  <si>
    <t>MAO-DE-OBRA DE COMPRADOR,INCLUSIVE ENCARGOS SOCIAIS</t>
  </si>
  <si>
    <t>05.105.0187-A</t>
  </si>
  <si>
    <t>05.105.0188-0</t>
  </si>
  <si>
    <t>MAO-DE-OBRA DE COZINHEIRO,INCLUSIVE ENCARGOS SOCIAIS</t>
  </si>
  <si>
    <t>05.105.0188-A</t>
  </si>
  <si>
    <t>05.105.0190-0</t>
  </si>
  <si>
    <t>MAO-DE-OBRA DE FAXINEIRO,INCLUSIVE ENCARGOS SOCIAIS</t>
  </si>
  <si>
    <t>05.105.0190-A</t>
  </si>
  <si>
    <t>05.105.0195-0</t>
  </si>
  <si>
    <t>MAO-DE-OBRA DE COPEIRO,INCLUSIVE ENCARGOS SOCIAIS</t>
  </si>
  <si>
    <t>05.105.0195-A</t>
  </si>
  <si>
    <t>05.105.0200-0</t>
  </si>
  <si>
    <t>SERVICO DE VIGILANCIA COM VIGIA DE OBRA 24H/DIA,PARA 1 POSTO</t>
  </si>
  <si>
    <t>05.105.0200-A</t>
  </si>
  <si>
    <t>05.105.0201-0</t>
  </si>
  <si>
    <t>SERVICO DE VIGILANCIA COM VIGIA DE OBRA 24H/DIA,PARA 2 POSTOS</t>
  </si>
  <si>
    <t>05.105.0201-A</t>
  </si>
  <si>
    <t>05.105.0202-0</t>
  </si>
  <si>
    <t>SERVICO DE VIGILANCIA COM VIGIA DE OBRA 24H/DIA,PARA 3 POSTOS</t>
  </si>
  <si>
    <t>05.105.0202-A</t>
  </si>
  <si>
    <t>05.105.0203-0</t>
  </si>
  <si>
    <t>SERVICO DE VIGILANCIA COM VIGIA DE OBRA 24H/DIA,PARA 4 POSTOS</t>
  </si>
  <si>
    <t>05.105.0203-A</t>
  </si>
  <si>
    <t>05.105.0204-0</t>
  </si>
  <si>
    <t>SERVICO DE VIGILANCIA COM VIGIA DE OBRA,PARA 1 POSTO,CONSIDERANDO APENAS O CUSTO APOS A JORNADA NORMAL DE TRABALHO.O CUSTO INCLUI VIGILANCIA AOS SABADOS,DOMINGOS E FERIADOS</t>
  </si>
  <si>
    <t>05.105.0204-A</t>
  </si>
  <si>
    <t>05.105.0205-0</t>
  </si>
  <si>
    <t>SERVICO DE VIGILANCIA COM VIGIA DE OBRA,PARA 2 POSTOS,CONSIDERANDO APENAS O CUSTO APOS A JORNADA NORMAL DE TRABALHO.O CUSTO INCLUI VIGILANCIA AOS SABADOS,DOMINGOS E FERIADOS</t>
  </si>
  <si>
    <t>05.105.0205-A</t>
  </si>
  <si>
    <t>05.105.0206-0</t>
  </si>
  <si>
    <t>SERVICO DE VIGILANCIA COM VIGIA DE OBRA,PARA 3 POSTOS,CONSIDERANDO APENAS O CUSTO APOS A JORNADA NORMAL DE TRABALHO.O CUSTO INCLUI VIGILANCIA AOS SABADOS,DOMINGOS E FERIADOS</t>
  </si>
  <si>
    <t>05.105.0206-A</t>
  </si>
  <si>
    <t>05.105.0207-0</t>
  </si>
  <si>
    <t>SERVICO DE VIGILANCIA COM VIGIA DE OBRA,PARA 4 POSTOS,CONSIDERANDO APENAS O CUSTO APOS A JORNADA NORMAL DE TRABALHO.O CUSTO INCLUI VIGILANCIA AOS SABADOS,DOMINGOS E FERIADOS</t>
  </si>
  <si>
    <t>05.105.0207-A</t>
  </si>
  <si>
    <t>05.105.9999-0</t>
  </si>
  <si>
    <t>INDICE DE SALARIO DA CONSTRUCAO CIVIL</t>
  </si>
  <si>
    <t>05.105.9999-A</t>
  </si>
  <si>
    <t>05.205.0010-0</t>
  </si>
  <si>
    <t>SERVICO DE VIGILANCIA ARMADA OU DESARMADA 24H/DIA,PARA 1 POSTO</t>
  </si>
  <si>
    <t>05.205.0010-A</t>
  </si>
  <si>
    <t>05.205.0011-0</t>
  </si>
  <si>
    <t>SERVICO DE VIGILANCIA ARMADA OU DESARMADA 24H/DIA,PARA 2 POSTOS</t>
  </si>
  <si>
    <t>05.205.0011-A</t>
  </si>
  <si>
    <t>05.205.0012-0</t>
  </si>
  <si>
    <t>SERVICO DE VIGILANCIA ARMADA OU DESARMADA 24H/DIA,PARA 3 POSTOS</t>
  </si>
  <si>
    <t>05.205.0012-A</t>
  </si>
  <si>
    <t>05.205.0013-0</t>
  </si>
  <si>
    <t>SERVICO DE VIGILANCIA ARMADA OU DESARMADA 24H/DIA,PARA 4 POSTOS</t>
  </si>
  <si>
    <t>05.205.0013-A</t>
  </si>
  <si>
    <t>05.205.0015-0</t>
  </si>
  <si>
    <t>SERVICO DE VIGILANCIA ARMADA OU DESARMADA,PARA 1 POSTO,CONSIDERANDO APENAS O CUSTO APOS A JORNADA NORMAL DE TRABALHO.O CUSTO INCLUI VIGILANCIA AOS SABADOS,DOMINGOS E FERIADOS</t>
  </si>
  <si>
    <t>05.205.0015-A</t>
  </si>
  <si>
    <t>05.205.0016-0</t>
  </si>
  <si>
    <t>SERVICO DE VIGILANCIA ARMADA OU DESARMADA,PARA 2 POSTOS,CONSIDERANDO APENAS O CUSTO APOS A JORNADA NORMAL DE TRABALHO.O CUSTO INCLUI VIGILANCIA AOS SABADOS,DOMINGOS E FERIADOS</t>
  </si>
  <si>
    <t>05.205.0016-A</t>
  </si>
  <si>
    <t>05.205.0017-0</t>
  </si>
  <si>
    <t>SERVICO DE VIGILANCIA ARMADA OU DESARMADA,PARA 3 POSTOS,CONSIDERANDO APENAS O CUSTO APOS A JORNADA NORMAL DE TRABALHO.O CUSTO INCLUI VIGILANCIA AOS SABADOS,DOMINGOS E FERIADOS</t>
  </si>
  <si>
    <t>05.205.0017-A</t>
  </si>
  <si>
    <t>05.205.0018-0</t>
  </si>
  <si>
    <t>SERVICO DE VIGILANCIA ARMADA OU DESARMADA,PARA 4 POSTOS,CONSIDERANDO APENAS O CUSTO APOS A JORNADA NORMAL DE TRABALHO.O CUSTO INCLUI VIGILANCIA AOS SABADOS,DOMINGOS E FERIADOS</t>
  </si>
  <si>
    <t>05.205.0018-A</t>
  </si>
  <si>
    <t>05.205.9999-0</t>
  </si>
  <si>
    <t>INDICE PARA SERVICOS DE SEGURANCA E VIGILANCIA</t>
  </si>
  <si>
    <t>05.205.9999-A</t>
  </si>
  <si>
    <t>06.001.0020-0</t>
  </si>
  <si>
    <t>ASSENTAMEMTO DE TUBOS DE CONCRETO SIMPLES,EXCLUSIVE FORNECIMENTO DESTES,PARA COLETOR DE AGUAS PLUVIAIS,COM DIAMETRO DE 200MM,ATERRO E SOCA ATE A ALTURA DA GERATRIZ SUPERIOR DO TUBO,CONSIDERANDO O MATERIAL DA PROPRIA ESCAVACAO,INCLUSIVE FORNECIMENTO DO MATERIAL PARA REJUNTAMENTO COM ARGAMASSA DE CIMENTO E AREIA,NO TRACO 1:4 E ACERTO DE FUNDO DE VALA</t>
  </si>
  <si>
    <t>06.001.0020-A</t>
  </si>
  <si>
    <t>06.001.0022-0</t>
  </si>
  <si>
    <t>ASSENTAMENTO DE TUBOS DE CONCRETO SIMPLES,EXCLUSIVE FORNECIMENTO DESTES,PARA COLETOR DE AGUAS PLUVIAIS,COM DIAMETRO DE 300MM,ATERRO E SOCA ATE A ALTURA DA GERATRIZ SUPERIOR DO TUBO,CONSIDERANDO O MATERIAL DA PROPRIA ESCAVACAO,INCLUSIVE FORNECIMENTO DO MATERIAL PARA REJUNTAMENTO COM ARGAMASSA DE CIMENTO E AREIA,NO TRACO 1:4 E ACERTO DE FUNDO DE VALA</t>
  </si>
  <si>
    <t>06.001.0022-A</t>
  </si>
  <si>
    <t>06.001.0023-0</t>
  </si>
  <si>
    <t>ASSENTAMENTO DE TUBOS DE CONCRETO SIMPLES,EXCLUSIVE FORNECIMENTO DESTES,PARA COLETOR DE AGUAS PLUVIAIS,COM DIAMETRO DE 400MM,ATERRO E SOCA ATE A ALTURA DA GERATRIZ SUPERIOR DO TUBO,CONSIDERANDO O MATERIAL DA PROPRIA ESCAVACAO,INCLUSIVE FORNECIMENTO DO MATERIAL PARA REJUNTAMENTO COM ARGAMASSA DE CIMENTO AREIA,NO TRACO 1:4 E ACERTO DE FUNDO DE VALA</t>
  </si>
  <si>
    <t>06.001.0023-A</t>
  </si>
  <si>
    <t>06.001.0024-0</t>
  </si>
  <si>
    <t>ASSENTAMENTO DE TUBOS DE CONCRETO SIMPLES,EXCLUSIVE FORNECIMENTO DESTES,PARA COLETOR DE AGUAS PLIVIAIS,COM DIAMETRO DE 500MM,ATERRO E SOCA ATE A ALTURA DA GERATRIZ SUPERIOR DO TUBO,CONSIDERANDO O MATERIAL DA PROPRIA ESCAVACAO,INCLUSIVE FORNECIMENTO DO MATERIAL PARA REJUNTAMENTO COM ARGAMASSA DE CIMENTO E AREIA,NO TRACO 1:4 E ACERTO DE FUNDO DE VALA</t>
  </si>
  <si>
    <t>06.001.0024-A</t>
  </si>
  <si>
    <t>06.001.0025-0</t>
  </si>
  <si>
    <t>ASSENTAMENTO DE TUBOS DE CONCRETO SIMPLES,EXCLUSIVE FORNECIMENTO DESTES,PARA COLETOR DE AGUAS PLUVIAIS,COM DIAMETRO DE 600MM,ATERRO E SOCA ATE A ALTURA DA GERATRIZ SUPERIOR DO TUBO,CONSIDERANDO O MATERIAL DA PROPRIA ESCAVACAO,INCLUSIVE FORNECIMENTO DO MATERIAL PARA REJUNTAMENTO COM ARGAMASSA DE CIMENTO E AREIA,NO TRACO 1:4 E ACERTO DE FUNDO DE VALA</t>
  </si>
  <si>
    <t>06.001.0025-A</t>
  </si>
  <si>
    <t>06.001.0030-0</t>
  </si>
  <si>
    <t>ASSENTAMENTO DE TUBOS DE CONCRETO ARMADO,EXCLUSIVE.FORN.DESTES,PARA COLETOR DE AGUAS PLUVIAIS,COM DIAMETRO DE 300MM,ATERRO E SOCA ATE A ALTURA DA GERATRIZ SUPERIOR DO TUBO,CONSIDERANDO O MATERIAL DA PROPRIA ESCAVACAO,INCLUSIVE FORNECIMENTODO MATERIAL PARA REJUNTAMENTO COM ARGAMASSA DE CIMENTO E AREIA,NO TRACO 1:4 E ACERTO DE FUNDO DE VALA</t>
  </si>
  <si>
    <t>06.001.0030-A</t>
  </si>
  <si>
    <t>06.001.0031-0</t>
  </si>
  <si>
    <t>ASSENTAMENTO DE TUBOS DE CONCRETO ARMADO,EXCLUSIVE FORN.DESTES,PARA COLETOR DE AGUAS PLUVIAIS,COM DIAMETRO DE 400MM,ATERRO E SOCA ATE A ALTURA DA GERATRIZ SUPERIOR DO TUBO,CONSIDERANDO O MATERIAL DA PROPRIA ESCAVACAO,INCLUSIVE FORNECIMENTODO MATERIAL PARA REJUNTAMENTO COM ARGAMASSA DE CIMENTO E AREIA,NO TRACO 1:4 E ACERTO DE FUNDO DE VALA</t>
  </si>
  <si>
    <t>06.001.0031-A</t>
  </si>
  <si>
    <t>06.001.0032-0</t>
  </si>
  <si>
    <t>ASSENTAMENTO DE TUBOS DE CONCRETO ARMADO,EXCLUSIVE FORN.DESTES,PARA COLETOR DE AGUAS PLUVIAIS,COM DIAMETRO DE 500MM,ATERRO E SOCA ATE A ALTURA DA GERATRIZ SUPERIOR DO TUBO,CONSIDERANDO O MATERIAL DA PROPRIA ESCAVACAO,INCLUSIVE FORNECIMENTODO MATERIAL PARA REJUNTAMENTO COM ARGAMASSA DE CIMENTO E AREIA,NO TRACO 1:4 E ACERTO DE FUNDO DE VALA</t>
  </si>
  <si>
    <t>06.001.0032-A</t>
  </si>
  <si>
    <t>06.001.0033-0</t>
  </si>
  <si>
    <t>ASSENTAMENTO DE TUBOS DE CONCRETO ARMADO,EXCLUSIVE FORN.DESTES,PARA COLETOR DE AGUAS PLUVIAIS,COM DIAMETRO DE 600MM,ATERRO E SOCA ATE A ALTURA DA GERATRIZ SUPERIOR DO TUBO,CONSIDERANDO O MATERIAL DA PROPRIA ESCAVACAO,INCLUSIVE FORNECIMENTODO MATERIAL PARA REJUNTAMENTO COM ARGAMASSA DE CIMENTO E AREIA,NO TRACO 1:4 E ACERTO DE FUNDO DE VALA</t>
  </si>
  <si>
    <t>06.001.0033-A</t>
  </si>
  <si>
    <t>06.001.0034-0</t>
  </si>
  <si>
    <t>ASSENTAMENTO DE TUBOS DE CONCRETO ARMADO,EXCLUSIVE FORN.DESTES,PARA COLETOR DE AGUAS PLUVIAIS,COM DIAMETRO DE 700MM,ATERRO E SOCA ATE A ALTURA DA GERATRIZ SUPERIOR DO TUBO,CONSIDERANDO O MATERIAL DA PROPRIA ESCAVACAO,INCLUSIVE FORNECIMENTODO MATERIAL PARA REJUNTAMENTO COM ARGAMASSA DE CIMENTO E AREIA,NO TRACO 1:4 E ACERTO DE FUNDO DE VALA</t>
  </si>
  <si>
    <t>06.001.0034-A</t>
  </si>
  <si>
    <t>06.001.0035-0</t>
  </si>
  <si>
    <t>ASSENTAMENTO DE TUBOS DE CONCRETO ARMADO,EXCLUSIVE FORN.DESTES,PARA COLETOR DE AGUAS PLUVIAIS,COM DIAMETRO DE 800MM,ATERRO E SOCA ATE A ALTURA DA GERATRIZ SUPERIOR DO TUBO,CONSIDERANDO O MATERIAL DA PROPRIA ESCAVACAO,INCLUSIVE FORNECIMENTODO MATERIAL PARA REJUNTAMENTO COM ARGAMASSA DE CIMENTO E AREIA,NO TRACO 1:4 E ACERTO DE FUNDO DE VALA</t>
  </si>
  <si>
    <t>06.001.0035-A</t>
  </si>
  <si>
    <t>06.001.0036-0</t>
  </si>
  <si>
    <t>ASSENTAMENTO DE TUBOS DE CONCRETO ARMADO,EXCLUSIVE FORN.DESTES,PARA COLETOR DE AGUAS PLUVIAIS,COM DIAMETRO DE 900MM,ATERRO E SOCA ATE A ALTURA DA GERATRIZ SUPERIOR DO TUBO,CONSIDERANDO O MATERIAL DA PROPRIA ESCAVACAO,INCLUSIVE FORNECIMENTODO MATERIAL PARA REJUNTAMENTO COM ARGAMASSA DE CIMENTO E AREIA,NO TRACO 1:4 E ACERTO DE FUNDO DE VALA</t>
  </si>
  <si>
    <t>06.001.0036-A</t>
  </si>
  <si>
    <t>06.001.0037-0</t>
  </si>
  <si>
    <t>ASSENTAMENTO DE TUBOS DE CONCRETO ARMADO,EXCLUSIVE FORN.DESTES,PARA COLETOR DE AGUAS PLUVIAIS,COM DIAMETRO DE 1000MM,ATERRO E SOCA ATE A ALTURA DA GERATRIZ SUPERIOR DO TUBO,CONSIDERANDO O MATERIAL DA PROPRIA ESCAVACAO,INCLUSIVE FORNECIMENTODO MATERIAL PARA REJUNTAMENTO COM ARGAMASSA DE CIMENTO E AREIA,NO TRACO 1:4 E ACERTO DE FUNDO DE VALA</t>
  </si>
  <si>
    <t>06.001.0037-A</t>
  </si>
  <si>
    <t>06.001.0038-0</t>
  </si>
  <si>
    <t>ASSENTAMENTO DE TUBOS DE CONCRETO ARMADO,EXCLUSIVE FORN.DESTES,PARA COLETOR DE AGUAS PLUVIAIS,COM DIAMETRO DE 1100MM,ATERRO E SOCA ATE A ALTURA DA GERATRIZ SUPERIOR DO TUBO,CONSIDERANDO O MATERIAL DA PROPRIA ESCAVACAO,INCLUSIVE FORNECIMENTODO MATERIAL PARA REJUNTAMENTO COM ARGAMASSA DE CIMENTO E AREIA,NO TRACO 1:4 E ACERTO DE FUNDO DE VALA</t>
  </si>
  <si>
    <t>06.001.0038-A</t>
  </si>
  <si>
    <t>06.001.0039-0</t>
  </si>
  <si>
    <t>ASSENTAMENTO DE TUBOS DE CONCRETO ARMADO,EXCLUSIVE FORN.DESTES,PARA COLETOR DE AGUAS PLUVIAIS,COM DIAMETRO DE 1200MM,ATERRO E SOCA ATE A ALTURA DA GERATRIZ SUPERIOR DO TUBO,CONSIDERANDO O MATERIAL DA PROPRIA ESCAVACAO,INCLUSIVE FORNECIMENTODO MATERIAL PARA REJUNTAMENTO COM ARGAMASSA DE CIMENTO E AREIA,NO TRACO 1:4 E ACERTO DE FUNDO DE VALA</t>
  </si>
  <si>
    <t>06.001.0039-A</t>
  </si>
  <si>
    <t>06.001.0040-0</t>
  </si>
  <si>
    <t>ASSENTAMENTO DE TUBOS DE CONCRETO ARMADO,EXCLUSIVE FORN.DESTES,PARA COLETOR DE AGUAS PLUVIAIS,COM DIAMETRO DE 1500MM,ATERRO E SOCA ATE A ALTURA DA GERATRIZ SUPERIOR DO TUBO,CONSIDERANDO O MATERIAL DA PROPRIA ESCAVACAO,INCLUSIVE FORNECIMENTODO MATERIAL PARA REJUNTAMENTO COM ARGAMASSA DE CIMENTO E AREIA,NO TRACO 1:4 E ACERTO DE FUNDO DE VALA</t>
  </si>
  <si>
    <t>06.001.0040-A</t>
  </si>
  <si>
    <t>06.001.0041-0</t>
  </si>
  <si>
    <t>ASSENTAMENTO DE TUBOS DE CONCRETO ARMADO,EXCLUSIVE FORN.DESTES,PARA COLETOR DE AGUAS PLUVIAIS,COM DIAMETRO DE 1750MM,ATERRO E SOCA ATE A ALTURA DA GERATRIZ SUPERIOR DO TUBO,CONSIDERANDO O MATERIAL DA PROPRIA ESCAVACAO,INCLUSIVE FORNECIMENTODO MATERIAL PARA REJUNTAMENTO COM ARGAMASSA DE CIMENTO E AREIA,NO TRACO 1:4 E ACERTO DE FUNDO DE VALA</t>
  </si>
  <si>
    <t>06.001.0041-A</t>
  </si>
  <si>
    <t>06.001.0042-0</t>
  </si>
  <si>
    <t>ASSENTAMENTO DE TUBOS DE CONCRETO ARMADO,EXCLUSIVE FORN.DESTES,PARA COLETOR DE AGUAS PLUVIAIS,COM DIAMETRO DE 2000MM,ATERRO E SOCA ATE A ALTURA DA GERATRIZ SUPERIOR DO TUBO,CONSIDERANDO O MATERIAL DA PROPRIA ESCAVACAO,INCLUSIVE FORNECIMENTODO MATERIAL PARA REJUNTAMENTO COM ARGAMASSA DE CIMENTO E AREIA,NO TRACO 1:4 E ACERTO DE FUNDO DE VALA</t>
  </si>
  <si>
    <t>06.001.0042-A</t>
  </si>
  <si>
    <t>06.001.0059-0</t>
  </si>
  <si>
    <t>ASSENTAMENTO DE TUBOS DE CONCRETO ARMADO COM JUNTAS DE ANELDE BORRACHA,EXCLUSIVE FORNECIMENTO DESTES(TUBOS E JUNTAS),PARA GALERIAS DE ESGOTO SANITARIO,COM O DIAMETRO DE 300MM,ATERRO E SOCA ATE A ALTURA DA GERATRIZ SUPERIOR DO TUBO,CONSIDERANDO O MATERIAL DA PROPRIA ESCAVACAO,INCLUSIVE ACERTO DE FUNDO DE VALA</t>
  </si>
  <si>
    <t>06.001.0059-A</t>
  </si>
  <si>
    <t>06.001.0060-0</t>
  </si>
  <si>
    <t>ASSENTAMENTO DE TUBOS DE CONCRETO ARMADO COM JUNTAS DE ANELDE BORRACHA,EXCLUSIVE FORNECIMENTO DESTES(TUBOS E JUNTAS),PARA GALERIAS DE ESGOTO SANITARIO,COM DIAMETRO DE 400MM,ATERROE SOCA ATE A ALTURA DA GERATRIZ SUPERIOR DO TUBO,CONSIDERANDO O MATERIAL DA PROPRIA ESCAVACAO,INCLUSIVE ACERTO DE FUNDODE VALA</t>
  </si>
  <si>
    <t>06.001.0060-A</t>
  </si>
  <si>
    <t>06.001.0061-0</t>
  </si>
  <si>
    <t>ASSENTAMENTO DE TUBOS DE CONCRETO ARMADO COM JUNTAS DE ANELDE BORRACHA,EXCLUSIVE FORNECIMENTO DESTES(TUBOS E JUNTAS),PARA GALERIAS DE ESGOTO SANITARIO,COM DIAMETRO DE 500MM,ATERROE SOCA ATE A ALTURA DA GERATRIZ SUPERIOR DO TUBO,CONSIDERANDO O MATERIAL DA PROPRIA ESCAVACAO,INCLUSIVE ACERTO DE FUNDODE VALA</t>
  </si>
  <si>
    <t>06.001.0061-A</t>
  </si>
  <si>
    <t>06.001.0062-0</t>
  </si>
  <si>
    <t>ASSENTAMENTO DE TUBOS DE CONCRETO ARMADO COM JUNTAS DE ANELDE BORRACHA,EXCLUSIVE FORNECIMENTO DESTES(TUBOS E JUNTAS),PARA GALERIAS DE ESGOTO SANITARIO,COM DIAMETRO DE 600MM,ATERROE SOCA ATE A ALTURA DA GERATRIZ SUPERIOR DO TUBO,CONSIDERANDO O MATERIAL DA PROPRIA ESCAVACAO,INCLUSIVE ACERTO DE FUNDODE VALA</t>
  </si>
  <si>
    <t>06.001.0062-A</t>
  </si>
  <si>
    <t>06.001.0063-0</t>
  </si>
  <si>
    <t>ASSENTAMENTO DE TUBOS DE CONCRETO ARMADO COM JUNTAS DE ANELDE BORRACHA,EXCLUSIVE FORNECIMENTO DESTES(TUBOS E JUNTAS).PARA GALERIAS DE ESGOTO SANITARIO,COM DIAMETRO DE 700MM,ATERROE SOCA ATE A ALTURA DA GERATRIZ SUPERIOR DO TUBO,CONSIDERANDO O MATERIAL DA PROPRIA ESCAVACAO,INCLUSIVE ACERTO DE FUNDODE VALA</t>
  </si>
  <si>
    <t>06.001.0063-A</t>
  </si>
  <si>
    <t>06.001.0064-0</t>
  </si>
  <si>
    <t>ASSENTAMENTO DE TUBOS DE CONCRETO ARMADO COM JUNTAS DE ANELNE BORRACHA,EXCLUSIVE FORNECIMENTO DESTES(TUBOS E JUNTAS),PARA GALERIAS DE ESGOTO SANITARIO,COM DIAMETRO DE 800MM,ATERROE SOCA ATE A ALTURA DA GERATRIZ SUPERIOR DO TUBO,CONSIDERANDO O MATERIAL DA PROPRIA ESCAVACAO,INCLUSIVE ACERTO DE FUNDODE VALA</t>
  </si>
  <si>
    <t>06.001.0064-A</t>
  </si>
  <si>
    <t>06.001.0065-0</t>
  </si>
  <si>
    <t>ASSENTAMENTO DE TUBOS DE CONCRETO ARMADO COM JUNTAS DE ANELDE BORRACHA,EXCLUSIVE FORNECIMENTO DESTES(TUBOS E JUNTAS),PARA GALERIAS DE ESGOTO SANITARIO,COM DIAMETRO DE 900MM,ATERROE SOCA ATE A ALTURA DA GERATRIZ SUPERIOR DO TUBO,CONSIDERANDO O MATERIAL DA PROPRIA ESCAVACAO,INCLUSIVE ACERTO DE FUNDODE VALA</t>
  </si>
  <si>
    <t>06.001.0065-A</t>
  </si>
  <si>
    <t>06.001.0066-0</t>
  </si>
  <si>
    <t>ASSENTAMENTO DE TUBOS DE CONCRETO ARMADO COM JUNTAS DE ANELDE BORRACHA,EXCLUSIVE FORNECIMENTO DESTES(TUBOS E JUNTAS),PARA GALERIAS DE ESGOTO SANITARIO,COM DIAMETRO DE 1000MM,ATERRO E SOCA ATE A ALTURA DA GERATRIZ SUPERIOR DO TUBO,CONSIDERANDO O MATERIAL DA PROPRIA ESCAVACAO,INCLUSIVE ACERTO DE FUNDO DE VALA</t>
  </si>
  <si>
    <t>06.001.0066-A</t>
  </si>
  <si>
    <t>06.001.0067-0</t>
  </si>
  <si>
    <t>ASSENTAMENTO DE TUBOS DE CONCRETO ARMADO COM JUNTAS DE ANELDE BORRACHA,EXCLUSIVE FORNECIMENTO DESTES(TUBOS E JUNTAS),PARA GALERIAS DE ESGOTO SANITARIO,COM DIAMETRO DE 1100MM,ATERRO E SOCA ATE A ALTURA DA GERATRIZ SUPERIOR DO TUBO,CONSIDERANDO O MATERIAL DA PROPRIA ESCAVACAO,INCLUSIVE ACERTO DE FUNDO DE VALA</t>
  </si>
  <si>
    <t>06.001.0067-A</t>
  </si>
  <si>
    <t>06.001.0068-0</t>
  </si>
  <si>
    <t>ASSENTAMENTO DE TUBOS DE CONCRETO ARMADO COM JUNTAS DE ANELDE BORRACHA,EXCLUSIVE FORNECIMENTO DESTES(TUBOS E JUNTAS),PARA GALERIAS DE ESGOTO SANITARIO,COM DIAMETRO DE 1200MM,ATERRO E SOCA ATE A ALTURA DA GERATRIZ SUPERIOR DO TUBO,CONSIDERANDO O MATERIAL DA PROPRIA ESCAVACAO,INCLUSIVE ACERTO DE FUNDO DE VALA</t>
  </si>
  <si>
    <t>06.001.0068-A</t>
  </si>
  <si>
    <t>06.001.0069-0</t>
  </si>
  <si>
    <t>ASSENTAMENTO DE TUBOS DE CONCRETO ARMADO COM JUNTAS DE ANELDE BORRACHA,EXCLUSIVE FORNECIMENTO DESTES(TUBOS E JUNTAS),PARA GALERIAS DE ESGOTO SANITARIO,COM DIAMETRO DE 1500MM,ATERRO E SOCA ATE A ALTURA DA GERATRIZ SUPERIOR DO TUBO,CONSIDERANDO O MATERIAL DA PROPRIA ESCAVACAO,INCLUSIVE ACERTO DE FUNDO DE VALA</t>
  </si>
  <si>
    <t>06.001.0069-A</t>
  </si>
  <si>
    <t>06.001.0070-0</t>
  </si>
  <si>
    <t>ASSENTAMENTO DE TUBOS DE C0NCRETO ARMADO COM JUNTAS DE ANELDE BORRACHA,EXCLUSIVE FORNECIMENTO DESTES(TUBOS E JUNTAS),PARA GALERIAS DE ESGOTO SANITARIO,COM DIAMETRO DE 1750MM,ATERRO E SOCA ATE A ALTURA DA GERATRIZ SUPERIOR DO TUBO,CONSIDERANDO O MATERIAL DA PROPRIA ESCAVACAO,INCLUSIVE ACERTO DE FUNDO DE VALA</t>
  </si>
  <si>
    <t>06.001.0070-A</t>
  </si>
  <si>
    <t>06.001.0071-0</t>
  </si>
  <si>
    <t>ASSENTAMENTO DE TUBOS DE CONCRETO ARMADO COM JUNTAS DE ANELDE BORRACHA,EXCLUSIVE FORNECIMENTO DESTES(TUBOS E JUNTAS),PARA GALERIAS DE ESGOTO SANITARIO,COM DIAMETRO DE 2000MM,ATERRO E SOCA ATE A ALTURA DA GERATRIZ SUPERIOR DO TUBO,CONSIDERANDO O MATERIAL DA PROPRIA ESCAVACAO,INCLUSIVE ACERTO DE FUNDO DE VALA</t>
  </si>
  <si>
    <t>06.001.0071-A</t>
  </si>
  <si>
    <t>06.001.0080-0</t>
  </si>
  <si>
    <t>ASSENTAMENTO DE TUBOS DE CIMENTO SEM AMIANTO,COM JUNTAS DE ANEL DE BORRACHA,EXCLUSIVE FORNECIMENTO DESTES (TUBOS E JUNTAS) TIPO ESGOTO,COM DIAMETRO DE 75MM,ATERRO E SOCA ATE A ALTURA DA GERATRIZ SUPERIOR DO TUBO,CONSIDERANDO O MATERIAL DAPROPRIA ESCAVACAO,INCLUSIVE ACERTO DE FUNDO DE VALA</t>
  </si>
  <si>
    <t>06.001.0080-A</t>
  </si>
  <si>
    <t>06.001.0081-0</t>
  </si>
  <si>
    <t>ASSENTAMENTO DE TUBOS DE CIMENTO SEM AMIANTO,COM JUNTAS DE ANEL DE BORRACHA,EXCLUSIVE FORNECIMENTO DESTES (TUBOS E JUNTAS),TIPO ESGOTO,COM DIAMETRO DE 100MM,ATERRO E SOCA ATE A ALTURA DA GERATRIZ SUPERIOR DO TUBO,CONSIDERANDO O MATERIAL DAPROPRIA ESCAVACAO,INCLUSIVE ACERTO DE FUNDO DE VALA</t>
  </si>
  <si>
    <t>06.001.0081-A</t>
  </si>
  <si>
    <t>06.001.0082-0</t>
  </si>
  <si>
    <t>ASSENTAMENTO DE TUBOS DE CIMENTO SEM AMIANTO COM JUNTAS DE ANEL DE BORRACHA,EXCLUSIVE FORNECIMENTO DESTES (TUBOS E JUNTAS),TIPO ESGOTO,COM DIAMETRO DE 150MM,ATERRO E SOCA ATE A ALTURA DA GERATRIZ SUPERIOR DO TUBO,CONSIDERANDO O MATERIAL DAPROPRIA ESCAVACAO,INCLUSIVE ACERTO DE FUNDO DE VALA</t>
  </si>
  <si>
    <t>06.001.0082-A</t>
  </si>
  <si>
    <t>06.001.0083-0</t>
  </si>
  <si>
    <t>ASSENTAMENTO DE TUBOS DE CIMENTO SEM AMIANTO COM JUNTAS DE ANEL DE BORRACHA,EXCLUSIVE FORNECIMENTO DESTES (TUBOS E JUNTAS),TIPO ESGOTO,COM DIAMETRO DE 200MM,ATERRO E SOCA ATE A ALTURA DA GERATRIZ SUPERIOR DO TUBO,CONSIDERANDO O MATERIAL DAPROPRIA ESCAVACAO,INCLUSIVE ACERTO DE FUNDO DE VALA</t>
  </si>
  <si>
    <t>06.001.0083-A</t>
  </si>
  <si>
    <t>06.001.0084-0</t>
  </si>
  <si>
    <t>ASSENTAMENTO DE TUBOS DE CIMENTO SEM AMIANTO COM JUNTAS DE ANEL DE BORRACHA,EXCLUSIVE FORNECIMENTO DESTES (TUBOS E JUNTAS) TIPO ESGOTO,COM DIAMETRO DE 250MM,ATERRO E SOCA ATE A ALTURA DA GERATRIZ SUPERIOR DO TUBO,CONSIDERANDO O MATERIAL DAPROPRIA ESCAVACAO,INCLUSIVE ACERTO DE FUNDO DE VALA</t>
  </si>
  <si>
    <t>06.001.0084-A</t>
  </si>
  <si>
    <t>06.001.0085-0</t>
  </si>
  <si>
    <t>ASSENTAMENTO DE TUBOS DE CIMENTO SEM AMIANTO COM JUNTAS DE ANEL DE BORRACHA,EXCLUSIVE FORNECIMENTO DESTES (TUBOS E JUNTAS) TIPO ESGOTO,COM DIAMETRO DE 300MM,ATERRO E SOCA ATE A ALTURA DA GERATRIZ SUPERIOR DO TUBO,CONSIDERANDO O MATERIAL DAPROPRIA ESCAVACAO,INCLUSIVE ACERTO DE FUNDO DE VALA</t>
  </si>
  <si>
    <t>06.001.0085-A</t>
  </si>
  <si>
    <t>06.001.0101-0</t>
  </si>
  <si>
    <t>ASSENTAMENTO DE TUBOS DE CERAMICA,EXCLUSIVE O FORNECIMENTO DESTES,COM DIAMETRO DE 100MM,ATERRO E SOCA ATE A ALTURA DA GERATRIZ SUPERIOR DO TUBO,CONSIDERANDO O MATERIAL DA PROPRIA ESCAVACAO,INCLUSIVE FORNECIMENTO DO MATERIAL PARA REJUNTAMENTO COM ARGAMASSA DE CIMENTO E AREIA,NO TRACO 1:4 E ACERTO DEFUNDO DE VALA</t>
  </si>
  <si>
    <t>06.001.0101-A</t>
  </si>
  <si>
    <t>06.001.0102-0</t>
  </si>
  <si>
    <t>ASSENTAMENTO DE TUBOS DE CERAMICA,EXCLUSIVE O FORNECIMENTO DESTES,COM DIAMETRO DE 150MM,ATERRO E SOCA ATE A ALTURA DA GERATRIZ SUPERIOR DO TUBO,CONSIDERANDO O MATERIAL DA PROPRIA ESCAVACAO,INCLUSIVE FORNECIMENTO DO MATERIAL PARA REJUNTAMENTO COM ARGAMASSA DE CIMENTO E AREIA,NO TRACO 1:4 E ACERTO DEFUNDO DE VALA</t>
  </si>
  <si>
    <t>06.001.0102-A</t>
  </si>
  <si>
    <t>06.001.0103-0</t>
  </si>
  <si>
    <t>ASSENTAMENTO DE TUBOS DE CERAMICA,EXCLUSIVE O FORNECIMENTO DESTES,COM DIAMETRO DE 200MM,ATERRO E SOCA ATE A ALTURA DA GERATRIZ SUPERIOR DO TUBO,CONSIDERANDO O MATERIAL DA PROPRIA ESCAVACAO,INCLUSIVE FORNECIMENTO DO MATERIAL PARA REJUNTAMENTO COM ARGAMASSA DE CIMENTO E AREIA,NO TRACO 1:4 E ACERTO DEFUNDO DE VALA</t>
  </si>
  <si>
    <t>06.001.0103-A</t>
  </si>
  <si>
    <t>06.001.0105-0</t>
  </si>
  <si>
    <t>ASSENTAMENTO DE TUBOS DE CERAMICA,EXCLUSIVE O FORNECIMENTO DESTES,COM DIAMETRO DE 250MM,ATERRO E SOCA ATE A ALTURA DA GERATRIZ SUPERIOR DO TUBO,CONSIDERANDO O MATERIAL DA PROPRIA ESCAVACAO,INCLUSIVE FORNECIMENTO DO MATERIAL PARA REJUNTAMENTO COM ARGAMASSA DE CIMENTO E AREIA,NO TRACO 1:4 E ACERTO DEFUNDO DE VALA</t>
  </si>
  <si>
    <t>06.001.0105-A</t>
  </si>
  <si>
    <t>06.001.0106-0</t>
  </si>
  <si>
    <t>ASSENTAMENTO DE TUBOS DE CERAMICA,EXCLUSIVE O FORNECIMENTO DESTES,COM DIAMETRO DE 300MM,ATERRO E SOCA ATE A ALTURA DA GERATRIZ SUPERIOR DO TUBO,CONSIDERANDO O MATERIAL DA PROPRIA ESCAVACAO,INCLUSIVE FORNECIMENTO DO MATERIAL PARA REJUNTAMENTO COM ARGAMASSA DE CIMENTO E AREIA,NO TRACO 1:4 E ACERTO DEFUNDO DE VALA</t>
  </si>
  <si>
    <t>06.001.0106-A</t>
  </si>
  <si>
    <t>06.001.0110-0</t>
  </si>
  <si>
    <t>ASSENTAMENTO DE TUBOS DE CERAMICA VIDRADA,ATERRO E SOCA ATEA ALTURA DA GERATRIZ SUPERIOR DO TUBO,CONSIDERANDO O MATERIAL DA PROPRIA ESCAVACAO,COM JUNTA ELASTICA,NO DIAMETRO DE 100MM,EXCLUSIVE O TUBO E ANEL DE BORRACHA,INCLUSIVE ACERTO DE FUNDO DE VALA</t>
  </si>
  <si>
    <t>06.001.0110-A</t>
  </si>
  <si>
    <t>06.001.0115-0</t>
  </si>
  <si>
    <t>ASSENTAMENTO DE TUBOS DE CERAMICA VIDRADA,ATERRO E SOCA ATEA ALTURA DA GERATRIZ SUPERIOR DO TUBO,CONSIDERANDO O MATERIAL DA PROPRIA ESCAVACAO,COM JUNTA ELASTICA,NO DIAMETRO DE 150MM,EXCLUSIVE O TUBO E ANEL DE BORRACHA,INCLUSIVE ACERTO DE FUNDO DE VALA</t>
  </si>
  <si>
    <t>06.001.0115-A</t>
  </si>
  <si>
    <t>06.001.0120-0</t>
  </si>
  <si>
    <t>ASSENTAMENTO DE TUBOS DE CERAMICA VIDRADA,ATERRO E SOCA ATEA ALTURA DA GERATRIZ SUPERIOR DO TUBO,CONSIDERANDO O MATERIAL DA PROPRIA ESCAVACAO,COM JUNTA ELASTICA,NO DIAMETRO DE 200MM,EXCLUSIVE O TUBO E ANEL DE BORRACHA,INCLUSIVE ACERTO DE FUNDO DE VALA</t>
  </si>
  <si>
    <t>06.001.0120-A</t>
  </si>
  <si>
    <t>06.001.0125-0</t>
  </si>
  <si>
    <t>ASSENTAMENTO DE TUBOS DE CERAMICA VIDRADA,ATERRO E SOCA ATEA ALTURA DA GERATRIZ SUPERIOR DO TUBO,CONSIDERANDO O MATERIAL DA PROPRIA ESCAVACAO,COM JUNTA ELASTICA,NO DIAMETRO DE 250MM,EXCLUSIVE O TUBO E ANEL DE BORRACHA,INCLUSIVE ACERTO DE FUNDO DE VALA</t>
  </si>
  <si>
    <t>06.001.0125-A</t>
  </si>
  <si>
    <t>06.001.0130-0</t>
  </si>
  <si>
    <t>ASSENTAMENTO DE TUBOS DE CERAMICA VIDRADA,ATERRO E SOCA ATEA ALTURA DA GERATRIZ SUPERIOR DO TUBO,CONSIDERANDO O MATERIAL DA PROPRIA ESCAVACAO,COM JUNTA ELASTICA,NO DIAMETRO DE 300MM,EXCLUSIVE O TUBO E ANEL DE BORRACHA,INCLUSIVE ACERTO DE FUNDO DE VALA</t>
  </si>
  <si>
    <t>06.001.0130-A</t>
  </si>
  <si>
    <t>06.001.0151-0</t>
  </si>
  <si>
    <t>LEVANTAMENTO,LIMPEZA E REASSENTAMENTO DE TUBO DE CERAMICA,COM JUNTA ARGAMASSADA,DIAMETRO DE 100MM</t>
  </si>
  <si>
    <t>06.001.0151-A</t>
  </si>
  <si>
    <t>06.001.0152-0</t>
  </si>
  <si>
    <t>LEVANTAMENTO,LIMPEZA E REASSENTAMENTO DE TUBO DE CERAMICA,COM JUNTA ARGAMASSADA,DIAMETRO DE 150MM</t>
  </si>
  <si>
    <t>06.001.0152-A</t>
  </si>
  <si>
    <t>06.001.0153-0</t>
  </si>
  <si>
    <t>LEVANTAMENTO,LIMPEZA E REASSENTAMENTO DE TUBO DE CERAMICA,COM JUNTA ARGAMASSADA,DIAMETRO DE 200MM</t>
  </si>
  <si>
    <t>06.001.0153-A</t>
  </si>
  <si>
    <t>06.001.0155-0</t>
  </si>
  <si>
    <t>LEVANTAMENTO,LIMPEZA E REASSENTAMENTO DE TUBO DE CERAMICA,COM JUNTA ARGAMASSADA,DIAMETRO DE 250MM</t>
  </si>
  <si>
    <t>06.001.0155-A</t>
  </si>
  <si>
    <t>06.001.0161-0</t>
  </si>
  <si>
    <t>LEVANTAMENTO,LIMPEZA E REASSENTAMENTO DE CURVA CERAMICA,COMJUNTA ARGAMASSADA,DIAMETRO DE 100MM</t>
  </si>
  <si>
    <t>06.001.0161-A</t>
  </si>
  <si>
    <t>06.001.0162-0</t>
  </si>
  <si>
    <t>LEVANTAMENTO,LIMPEZA E REASSENTAMENTO DE CURVA CERAMICA,COMJUNTA ARGAMASSADA,DIAMETRO DE 150MM</t>
  </si>
  <si>
    <t>06.001.0162-A</t>
  </si>
  <si>
    <t>06.001.0163-0</t>
  </si>
  <si>
    <t>LEVANTAMENTO,LIMPEZA E REASSENTAMENTO DE CURVA CERAMICA,COMJUNTA ARGAMASSADA,DIAMETRO DE 200MM</t>
  </si>
  <si>
    <t>06.001.0163-A</t>
  </si>
  <si>
    <t>06.001.0165-0</t>
  </si>
  <si>
    <t>LEVANTAMENTO,LIMPEZA E REASSENTAMENTO DE CURVA CERAMICA,COMJUNTA ARGAMASSADA,DIAMETRO DE 250MM</t>
  </si>
  <si>
    <t>06.001.0165-A</t>
  </si>
  <si>
    <t>06.001.0170-0</t>
  </si>
  <si>
    <t>LEVANTAMENTO,LIMPEZA E REASSENTAMENTO DE JUNCAO CERAMICA,COMJUNTA ARGAMASSADA,DIAMETRO DE 75MM</t>
  </si>
  <si>
    <t>06.001.0170-A</t>
  </si>
  <si>
    <t>06.001.0171-0</t>
  </si>
  <si>
    <t>LEVANTAMENTO,LIMPEZA E REASSENTAMENTO DE JUNCAO CERAMICA,COMJUNTA ARGAMASSADA,DIAMETRO DE 100MM</t>
  </si>
  <si>
    <t>06.001.0171-A</t>
  </si>
  <si>
    <t>06.001.0172-0</t>
  </si>
  <si>
    <t>LEVANTAMENTO,LIMPEZA E REASSENTAMENTO DE JUNCAO CERAMICA,COMJUNTA ARGAMASSADA,DIAMETRO DE 150MM</t>
  </si>
  <si>
    <t>06.001.0172-A</t>
  </si>
  <si>
    <t>06.001.0173-0</t>
  </si>
  <si>
    <t>LEVANTAMENTO,LIMPEZA E REASSENTAMENTO DE JUNCAO CERAMICA,COMJUNTA ARGAMASSADA,DIAMETRO DE 200MM</t>
  </si>
  <si>
    <t>06.001.0173-A</t>
  </si>
  <si>
    <t>06.001.0174-0</t>
  </si>
  <si>
    <t>LEVANTAMENTO,LIMPEZA E REASSENTAMENTO DE JUNCAO CERAMICA,COMJUNTA ARGAMASSADA,DIAMETRO DE 250MM</t>
  </si>
  <si>
    <t>06.001.0174-A</t>
  </si>
  <si>
    <t>06.001.0180-0</t>
  </si>
  <si>
    <t>ASSENTAMENTO DE TUBO FLEXIVEL,EXCLUSIVE FORNECIMENTO DESTE,PARA AGUAS PLUVIAIS,ATERRO E SOCA ATE A ALTURA DA GERATRIZ SUPERIOR DO TUBO,CONSIDERANDO O MATERIAL DA PROPRIA ESCAVACAO,DIAMETRO DE 300MM</t>
  </si>
  <si>
    <t>06.001.0180-A</t>
  </si>
  <si>
    <t>06.001.0183-0</t>
  </si>
  <si>
    <t>ASSENTAMENTO DE TUBO FLEXIVEL,EXCLUSIVE FORNECIMENTO DESTE,PARA AGUAS PLUVIAIS,ATERRO E SOCA ATE A ALTURA DA GERATRIZ SUPERIOR DO TUBO,CONSIDERANDO O MATERIAL DA PROPRIA ESCAVACAO,DIAMETRO DE 400MM</t>
  </si>
  <si>
    <t>06.001.0183-A</t>
  </si>
  <si>
    <t>06.001.0184-0</t>
  </si>
  <si>
    <t>ASSENTAMENTO DE TUBO FLEXIVEL,EXCLUSIVE FORNECIMENTO DESTE,PARA AGUAS PLUVIAIS,ATERRO E SOCA ATE A ALTURA DA GERATRIZ SUPERIOR DO TUBO,CONSIDERANDO O MATERIAL DA PROPRIA ESCAVACAO,DIAMETRO DE 500MM</t>
  </si>
  <si>
    <t>06.001.0184-A</t>
  </si>
  <si>
    <t>06.001.0185-0</t>
  </si>
  <si>
    <t>ASSENTAMENTO DE TUBO FLEXIVEL,EXCLUSIVE FORNECIMENTO DESTE,PARA AGUAS PLUVIAIS,ATERRO E SOCA ATE A ALTURA DA GERATRIZ SUPERIOR DO TUBO,CONSIDERANDO O MATERIAL DA PROPRIA ESCAVACAO,DIAMETRO DE 600MM</t>
  </si>
  <si>
    <t>06.001.0185-A</t>
  </si>
  <si>
    <t>06.001.0187-0</t>
  </si>
  <si>
    <t>ASSENTAMENTO DE TUBO FLEXIVEL,EXCLUSIVE FORNECIMENTO DESTE,PARA AGUAS PLUVIAIS,ATERRO E SOCA ATE A ALTURA DA GERATRIZ SUPERIOR DO TUBO,CONSIDERANDO O MATERIAL DA PROPRIA ESCAVACAO,DIAMETRO DE 700MM</t>
  </si>
  <si>
    <t>06.001.0187-A</t>
  </si>
  <si>
    <t>06.001.0188-0</t>
  </si>
  <si>
    <t>ASSENTAMENTO DE TUBO FLEXIVEL,EXCLUSIVE FORNECIMENTO DESTE,PARA AGUAS PLUVIAIS,ATERRO E SOCA ATE A ALTURA DA GERATRIZ SUPERIOR DO TUBO,CONSIDERANDO O MATERIAL DA PROPRIA ESCAVACAO,DIAMETRO DE 800MM</t>
  </si>
  <si>
    <t>06.001.0188-A</t>
  </si>
  <si>
    <t>06.001.0189-0</t>
  </si>
  <si>
    <t>ASSENTAMENTO DE TUBO FLEXIVEL,EXCLUSIVE FORNECIMENTO DESTE,PARA AGUAS PLUVIAIS,ATERRO E SOCA ATE A ALTURA DA GERATRIZ SUPERIOR DO TUBO,CONSIDERANDO O MATERIAL DA PROPRIA ESCAVACAO,DIAMETRO DE 900MM</t>
  </si>
  <si>
    <t>06.001.0189-A</t>
  </si>
  <si>
    <t>06.001.0190-0</t>
  </si>
  <si>
    <t>ASSENTAMENTO DE TUBO FLEXIVEL,EXCLUSIVE FORNECIMENTO DESTE,PARA AGUAS PLUVIAIS,ATERRO E SOCA ATE A ALTURA DA GERATRIZ SUPERIOR DO TUBO,CONSIDERANDO O MATERIAL DA PROPRIA ESCAVACAO,DIAMETRO DE 1000MM</t>
  </si>
  <si>
    <t>06.001.0190-A</t>
  </si>
  <si>
    <t>06.001.0192-0</t>
  </si>
  <si>
    <t>ASSENTAMENTO DE TUBO FLEXIVEL,EXCLUSIVE FORNECIMENTO DESTE,PARA AGUAS PLUVIAIS,ATERRO E SOCA ATE A ALTURA DA GERATRIZ SUPERIOR DO TUBO,CONSIDERANDO O MATERIAL DA PROPRIA ESCAVACAO,DIAMETRO DE 1100MM</t>
  </si>
  <si>
    <t>06.001.0192-A</t>
  </si>
  <si>
    <t>06.001.0193-0</t>
  </si>
  <si>
    <t>ASSENTAMENTO DE TUBO FLEXIVEL,EXCLUSIVE FORNECIMENTO DESTE,PARA AGUAS PLUVIAIS,ATERRO E SOCA ATE A ALTURA DA GERATRIZ SUPERIOR DO TUBO,CONSIDERANDO O MATERIAL DA PROPRIA ESCAVACAO,DIAMETRO DE 1200MM</t>
  </si>
  <si>
    <t>06.001.0193-A</t>
  </si>
  <si>
    <t>06.001.0195-0</t>
  </si>
  <si>
    <t>ASSENTAMENTO DE TUBO FLEXIVEL,EXCLUSIVE FORNECIMENTO DESTE,PARA AGUAS PLUVIAIS,ATERRO E SOCA ATE A ALTURA DA GERATRIZ SUPERIOR DO TUBO,CONSIDERANDO O MATERIAL DA PROPRIA ESCAVACAO,DIAMETRO DE 1500MM</t>
  </si>
  <si>
    <t>06.001.0195-A</t>
  </si>
  <si>
    <t>06.001.0198-0</t>
  </si>
  <si>
    <t>ASSENTAMENTO DE TUBO FLEXIVEL,EXCLUSIVE FORNECIMENTO DESTE,PARA AGUAS PLUVIAIS,ATERRO E SOCA ATE A ALTURA DA GERATRIZ SUPERIOR DO TUBO,CONSIDERANDO O MATERIAL DA PROPRIA ESCAVACAO,DIAMETRO DE 1800MM</t>
  </si>
  <si>
    <t>06.001.0198-A</t>
  </si>
  <si>
    <t>06.001.0200-0</t>
  </si>
  <si>
    <t>ASSENTAMENTO DE TUBO FLEXIVEL,EXCLUSIVE FORNECIMENTO DESTE,PARA AGUAS PLUVIAIS,ATERRO E SOCA ATE A ALTURA DA GERATRIZ SUPERIOR DO TUBO,CONSIDERANDO O MATERIAL DA PROPRIA ESCAVACAO,DIAMETRO DE 2000MM</t>
  </si>
  <si>
    <t>06.001.0200-A</t>
  </si>
  <si>
    <t>06.001.0205-0</t>
  </si>
  <si>
    <t>ASSENTAMENTO DE TUBO FLEXIVEL,EXCLUSIVE FORNECIMENTO DESTE,PARA AGUAS PLUVIAIS,ATERRO E SOCA ATE A ALTURA DA GERATRIZ SUPERIOR DO TUBO,CONSIDERANDO O MATERIAL DA PROPRIA ESCAVACAO,DIAMETRO DE 2500MM</t>
  </si>
  <si>
    <t>06.001.0205-A</t>
  </si>
  <si>
    <t>06.001.0210-0</t>
  </si>
  <si>
    <t>ASSENTAMANTO DE TUBO FLEXIVEL,EXCLUSIVE FORNECIMENTO DESTE,PARA AGUAS PLUVIAIS,ATERRO E SOCA ATE A ALTURA DA GERATRIZ SUPERIOR DO TUBO,CONSIDERANDO O MATERIAL DA PROPRIA ESCAVACAO,DIAMETRO DE 3000MM</t>
  </si>
  <si>
    <t>06.001.0210-A</t>
  </si>
  <si>
    <t>06.001.0242-0</t>
  </si>
  <si>
    <t>ASSENTAMENTO DE TUBULACAO DE PVC,COM JUNTA ELASTICA,PARA COLETOR DE ESGOTOS,COM DIAMETRO NOMINAL DE 100MM,ATERRO E SOCAATE A ALTURA DA GERATRIZ SUPERIOR DO TUBO,CONSIDERANDO O MATERIAL DA PROPRIA ESCAVACAO,EXCLUSIVE TUBO E JUNTA</t>
  </si>
  <si>
    <t>06.001.0242-A</t>
  </si>
  <si>
    <t>06.001.0243-0</t>
  </si>
  <si>
    <t>ASSENTAMENTO DE TUBULACAO DE PVC,COM JUNTA ELASTICA,PARA COLETOR DE ESGOTOS,COM DIAMETRO NOMINAL DE 150MM,ATERRO E SOCAATE A ALTURA DA GERATRIZ SUPERIOR DO TUBO,CONSIDERANDO O MATERIAL DA PROPRIA ESCAVACAO,EXCLUSIVE TUBO E JUNTA</t>
  </si>
  <si>
    <t>06.001.0243-A</t>
  </si>
  <si>
    <t>06.001.0244-0</t>
  </si>
  <si>
    <t>ASSENTAMENTO DE TUBULACAO DE PVC,COM JUNTA ELASTICA,PARA COLETOR DE ESGOTOS,COM DIAMETRO NOMINAL DE 200MM,ATERRO E SOCAATE A ALTURA DA GERATRIZ SUPERIOR DO TUBO,CONSIDERANDO O MATERIAL DA PROPRIA ESCAVACAO,EXCLUSIVE TUBO E JUNTA</t>
  </si>
  <si>
    <t>06.001.0244-A</t>
  </si>
  <si>
    <t>06.001.0245-0</t>
  </si>
  <si>
    <t>ASSENTAMENTO DE TUBULACAO DE PVC COM JUNTA ELASTICA,PARA COLETOR DE ESGOTOS,COM DIAMETRO NOMINAL DE 250MM,ATERRO E SOCAATE A ALTURA DA GERATRIZ SUPERIOR DO TUBO,CONSIDERANDO O MATERIAL DA PROPRIA ESCAVACAO,EXCLUSIVE TUBO E JUNTA</t>
  </si>
  <si>
    <t>06.001.0245-A</t>
  </si>
  <si>
    <t>06.001.0246-0</t>
  </si>
  <si>
    <t>ASSENTAMENTO DE TUBULACAO DE PVC COM JUNTA ELASTICA,PARA COLETOR DE ESGOTOS,COM DIAMETRO NOMINAL DE 300MM,ATERRO E SOCAATE A ALTURA DA GERATRIZ SUPERIOR DO TUBO,CONSIDERANDO O MATERIAL DA PROPRIA ESCAVACAO,EXCLUSIVE TUBO E JUNTA</t>
  </si>
  <si>
    <t>06.001.0246-A</t>
  </si>
  <si>
    <t>06.001.0247-0</t>
  </si>
  <si>
    <t>ASSENTAMENTO DE TUBULACAO DE PVC,COM JUNTA ELASTICA,PARA COLETOR DE ESGOTOS,COM DIAMETRO NOMINAL DE 350MM,ATERRO E SOCAATE A ALTURA DA GERATRIZ SUPERIOR DO TUBO,CONSIDERANDO O MATERIAL DA PROPRIA ESCAVACAO,EXCLUSIVE TUBO E JUNTA</t>
  </si>
  <si>
    <t>06.001.0247-A</t>
  </si>
  <si>
    <t>06.001.0248-0</t>
  </si>
  <si>
    <t>ASSENTAMENTO DE TUBULACAO DE PVC,COM JUNTA ELASTICA,PARA COLETOR DE ESGOTOS,COM DIAMETRO NOMINAL DE 400MM,ATERRO E SOCAATE A ALTURA DA GERATRIZ SUPERIOR DO TUBO,CONSIDERANDO O MATERIAL DA PROPRIA ESCAVACAO,EXCLUSIVE TUBO E JUNTA</t>
  </si>
  <si>
    <t>06.001.0248-A</t>
  </si>
  <si>
    <t>06.001.0250-0</t>
  </si>
  <si>
    <t>ASSENTAMENTO DE TUBULACAO DE PVC RIGIDO,COM JUNTA ELASTICA,COM DIAMETRO NOMINAL DE 50MM,COMPREENDENDO CARGA E DESCARGA,ACERTO DE FUNDO DE VALA,COLOCACAO NA VALA,MONTAGEM E REATERROATE A GERATRIZ SUPERIOR DO TUBO CONSIDERANDO MATERIAL DA PROPRIA ESCAVACAO E TESTE HIDROSTATICO,EXCLUSIVE TUBO E JUNTAELASTICA</t>
  </si>
  <si>
    <t>06.001.0250-A</t>
  </si>
  <si>
    <t>06.001.0251-0</t>
  </si>
  <si>
    <t>ASSENTAMENTO DE TUBULACAO DE PVC RIGIDO,COM JUNTA ELASTICA,COM DIAMETRO NOMINAL DE 75MM,COMPREENDENDO CARGA E DESCARGA,ACERTO DE FUNDO DE VALA,COLOCACAO NA VALA,MONTAGEM E REATERROATE A GERATRIZ SUPERIOR DO TUBO CONSIDERANDO O MATERIAL DAPROPRIA ESCAVACAO E TESTE HIDROSTATICO,EXCLUSIVE TUBO E JUNTA ELASTICA</t>
  </si>
  <si>
    <t>06.001.0251-A</t>
  </si>
  <si>
    <t>06.001.0252-0</t>
  </si>
  <si>
    <t>ASSENTAMENTO DE TUBULACAO DE PVC RIGIDO,COM JUNTA ELASTICA,COM DIAMETRO NOMINAL DE 100MM,COMPREENDENDO CARGA E DESCARGA,ACERTO DE FUNDO DE VALA,COLOCACAO NA VALA,MONTAGEM E REATERRO ATE A GERATRIZ SUPERIOR DO TUBO CONSIDERANDO O MATERIAL DAPROPRIA ESCAVACAO E TESTE HIDROSTATICO,EXCLUSIVE TUBO E JUNTA ELASTICA</t>
  </si>
  <si>
    <t>06.001.0252-A</t>
  </si>
  <si>
    <t>06.001.0254-0</t>
  </si>
  <si>
    <t>ASSENTAMENTO DE TUBULACAO DE PVC RIGIDO,COM JUNTA ELASTICA,COM DIAMETRO NOMINAL DE 150MM,COMPREENDENDO CARGA E DESCARGA,ACERTO DE FUNDO DE VALA,COLOCACAO NA VALA,MONTAGEM E REATERRO ATE A GERATRIZ SUPERIOR DO TUBO CONSIDERANDO O MATERIAL DAPROPRIA ESCAVACAO E TESTE HIDROSTATICO,EXCLUSIVE TUBO E JUNTA ELASTICA</t>
  </si>
  <si>
    <t>06.001.0254-A</t>
  </si>
  <si>
    <t>06.001.0255-0</t>
  </si>
  <si>
    <t>ASSENTAMENTO DE TUBULACAO DE PVC RIGIDO,COM JUNTA ELASTICA,COM DIAMETRO NOMINAL DE 200MM,COMPREENDENDO CARGA E DESCARGA,ACERTO DE FUNDO DE VALA,COLOCACAO NA VALA,MONTAGEM E REATERRO ATE A GERATRIZ SUPERIOR DO TUBO CONSIDERANDO O MATERIAL DAPROPRIA ESCAVACAO E TESTE HIDROSTATICO,EXCLUSIVE TUBO E JUNTA ELASTICA</t>
  </si>
  <si>
    <t>06.001.0255-A</t>
  </si>
  <si>
    <t>06.001.0256-0</t>
  </si>
  <si>
    <t>ASSENTAMENTO DE TUBULACAO DE PVC RIGIDO,COM JUNTA ELASTICA,COM DIAMETRO NOMINAL DE 250MM,COMPREENDENDO CARGA E DESCARGA,ACERTO DE FUNDO DE VALA,COLOCACAO NA VALA,MONTAGEM E REATERRO ATE A GERATRIZ SUPERIOR DO TUBO CONSIDERANDO O MATERIAL DAPROPRIA ESCAVACAO E TESTE HIDROSTATICO,EXCLUSIVE TUBO E JUNTA ELASTICA</t>
  </si>
  <si>
    <t>06.001.0256-A</t>
  </si>
  <si>
    <t>06.001.0257-0</t>
  </si>
  <si>
    <t>ASSENTAMENTO DE TUBULACAO DE PVC RIGIDO,COM JUNTA ELASTICA,COM DIAMETRO NOMINAL DE 300MM,COMPREENDENDO CARGA E DESCARGA,ACERTO DE FUNDO DE VALA,COLOCACAO NA VALA,MONTAGEM E REATERRO ATE A GERATRIZ SUPERIOR DO TUBO CONSIDERANDO O MATERIAL DAPROPRIA ESCAVACAO E TESTE HIDROSTATICO,EXCLUSIVE TUBO E JUNTA ELASTICA</t>
  </si>
  <si>
    <t>06.001.0257-A</t>
  </si>
  <si>
    <t>06.001.0258-0</t>
  </si>
  <si>
    <t>ASSENTAMENTO DE TUBULACAO DE PVC RIGIDO,COM JUNTA ELASTICA,COM DIAMETRO NOMINAL DE 400MM,COMPREENDENDO CARGA E DESCARGA,ACERTO DE FUNDO DE VALA,COLOCACAO NA VALA,MONTAGEM E REATERRO ATE A GERATRIZ SUPERIOR DO TUBO CONSIDERANDO O MATERIAL DAPROPRIA ESCAVACAO E TESTE HIDROSTATICO,EXCLUSIVE TUBO E JUNTA ELASTICA</t>
  </si>
  <si>
    <t>06.001.0258-A</t>
  </si>
  <si>
    <t>06.001.0259-0</t>
  </si>
  <si>
    <t>ASSENTAMENTO DE TUBULACAO DE PVC RIGIDO,COM JUNTA ELASTICA,COM DIAMETRO NOMINAL DE 500MM,COMPREENDENDO CARGA E DESCARGA,ACERTO DE FUNDO DE VALA,COLOCACAO NA VALA,MONTAGEM E REATERRO ATE A GERATRIZ SUPERIOR DO TUBO CONSIDERANDO O MATERIAL DAPROPRIA ESCAVACAO E TESTE HIDROSTATICO,EXCLUSIVE TUBO E JUNTA ELASTICA</t>
  </si>
  <si>
    <t>06.001.0259-A</t>
  </si>
  <si>
    <t>06.001.0260-0</t>
  </si>
  <si>
    <t>ASSENTAMENTO DE PECAS E ACESSORIOS DE PVC RIGIDO,COM JUNTA ELASTICA,COM DIAMETRO NOMINAL DE 50MM,EXCLUSIVE PECAS E JUNTAS ELASTICAS.CUSTO POR BOLSA</t>
  </si>
  <si>
    <t>06.001.0260-A</t>
  </si>
  <si>
    <t>06.001.0261-0</t>
  </si>
  <si>
    <t>ASSENTAMENTO DE PECAS E ACESSORIOS DE PVC RIGIDO,COM JUNTA ELASTICA,COM DIAMETRO NOMINAL DE 75MM,EXCLUSIVE PECAS E JUNTAS ELASTICAS.CUSTO POR BOLSA</t>
  </si>
  <si>
    <t>06.001.0261-A</t>
  </si>
  <si>
    <t>06.001.0262-0</t>
  </si>
  <si>
    <t>ASSENTAMENTO DE PECAS E ACESSORIOS DE PVC RIGIDO,COM JUNTA ELASTICA,COM DIAMETRO NOMINAL DE 100MM,EXCLUSIVE PECAS E JUNTAS ELASTICAS.CUSTO POR BOLSA</t>
  </si>
  <si>
    <t>06.001.0262-A</t>
  </si>
  <si>
    <t>06.001.0263-0</t>
  </si>
  <si>
    <t>ASSENTAMENTO DE PECAS E ACESSORIOS DE PVC RIGIDO,COM JUNTA ELASTICA,COM DIAMETRO NOMINAL DE 150MM,EXCLUSIVE PECAS E JUNTAS ELASTICAS.CUSTO POR BOLSA</t>
  </si>
  <si>
    <t>06.001.0263-A</t>
  </si>
  <si>
    <t>06.001.0264-0</t>
  </si>
  <si>
    <t>ASSENTAMENTO DE PECAS E ACESSORIOS DE PVC RIGIDO,COM JUNTA ELASTICA,COM DIAMETRO NOMINAL DE 200MM,EXCLUSIVE PECAS E JUNTAS ELASTICAS.CUSTO POR BOLSA</t>
  </si>
  <si>
    <t>06.001.0264-A</t>
  </si>
  <si>
    <t>06.001.0265-0</t>
  </si>
  <si>
    <t>ASSENTAMENTO DE PECAS E ACESSORIOS DE PVC RIGIDO,COM JUNTA ELASTICA,COM DIAMETRO NOMINAL DE 250MM,EXCLUSIVE PECAS E JUNTAS ELASTICAS.CUSTO POR BOLSA</t>
  </si>
  <si>
    <t>06.001.0265-A</t>
  </si>
  <si>
    <t>06.001.0266-0</t>
  </si>
  <si>
    <t>ASSENTAMENTO DE PECAS E ACESSORIOS DE PVC RIGIDO,COM JUNTA ELASTICA,COM DIAMETRO NOMINAL DE 300MM,EXCLUSIVE PECAS E JUNTAS ELASTICAS.CUSTO POR BOLSA</t>
  </si>
  <si>
    <t>06.001.0266-A</t>
  </si>
  <si>
    <t>06.001.0267-0</t>
  </si>
  <si>
    <t>ASSENTAMENTO DE PECAS E ACESSORIOS DE PVC RIGIDO,COM JUNTA ELASTICA,COM DIAMETRO NOMINAL DE 350MM,EXCLUSIVE PECAS E JUNTAS ELASTICAS.CUSTO POR BOLSA</t>
  </si>
  <si>
    <t>06.001.0267-A</t>
  </si>
  <si>
    <t>06.001.0268-0</t>
  </si>
  <si>
    <t>ASSENTAMENTO DE PECAS E ACESSORIOS DE PVC RIGIDO,COM JUNTA ELASTICA,COM DIAMETRO NOMINAL DE 400MM,EXCLUSIVE PECAS E JUNTAS ELASTICAS.CUSTO POR BOLSA</t>
  </si>
  <si>
    <t>06.001.0268-A</t>
  </si>
  <si>
    <t>06.001.0269-0</t>
  </si>
  <si>
    <t>ASSENTAMENTO DE PECAS E ACESSORIOS DE PVC RIGIDO,COM JUNTA ELASTICA,COM DIAMETRO NOMINAL DE 500MM,EXCLUSIVE PECAS E JUNTAS ELASTICAS.CUSTO POR BOLSA</t>
  </si>
  <si>
    <t>06.001.0269-A</t>
  </si>
  <si>
    <t>06.001.0270-0</t>
  </si>
  <si>
    <t>ASSENTAMENTO DE TUBO DE PVC ROSQUEAVEL,EXCLUSIVE FORNECIMENTO DESTE,INCLUSIVE MONTAGEM DAS CONEXOES E MATERIAIS PARA VEDACAO,DIAMETRO DE 1/2"</t>
  </si>
  <si>
    <t>06.001.0270-A</t>
  </si>
  <si>
    <t>06.001.0271-0</t>
  </si>
  <si>
    <t>ASSENTAMENTO DE TUBO DE PVC ROSQUEAVEL,EXCLUSIVE FORNECIMENTO DESTE,INCLUSIVE MONTAGEM DAS CONEXOES E MATERIAIS PARA VEDACAO,DIAMETRO DE 3/4"</t>
  </si>
  <si>
    <t>06.001.0271-A</t>
  </si>
  <si>
    <t>06.001.0272-0</t>
  </si>
  <si>
    <t>ASSENTAMENTO DE TUBO DE PVC ROSQUEAVEL,EXCLUSIVE FORNECIMENTO DESTE,INCLUSIVE MONTAGEM DAS CONEXOES E MATERIAIS PARA VEDACAO,DIAMETRO DE 1"</t>
  </si>
  <si>
    <t>06.001.0272-A</t>
  </si>
  <si>
    <t>06.001.0273-0</t>
  </si>
  <si>
    <t>ASSENTAMENTO DE TUBO DE PVC ROSQUEAVEL,EXCLUSIVE FORNECIMENTO DESTE,INCLUSIVE MONTAGEM DAS CONEXOES E MATERIAIS PARA VEDACAO,DIAMETRO DE 1.1/2"</t>
  </si>
  <si>
    <t>06.001.0273-A</t>
  </si>
  <si>
    <t>06.001.0274-0</t>
  </si>
  <si>
    <t>ASSENTAMENTO DE TUBO DE PVC ROSQUEAVEL,EXCLUSIVE FORNECIMENTO DESTE,INCLUSIVE MONTAGEM DAS CONEXOES E MATERIAIS PARA VEDACAO,DIAMETRO DE 2"</t>
  </si>
  <si>
    <t>06.001.0274-A</t>
  </si>
  <si>
    <t>06.001.0275-0</t>
  </si>
  <si>
    <t>ASSENTAMENTO DE TUBO DE PVC ROSQUEAVEL,EXCLUSIVE FORNECIMENTO DESTE,INCLUSIVE MONTAGEM DAS CONEXOES E MATERIAIS PARA VEDACAO,DIAMETRO DE 3"</t>
  </si>
  <si>
    <t>06.001.0275-A</t>
  </si>
  <si>
    <t>06.001.0276-0</t>
  </si>
  <si>
    <t>ASSENTAMENTO DE TUBO DE PVC ROSQUEAVEL,EXCLUSIVE FORNECIMENTO DESTE,INCLUSIVE MONTAGEM DAS CONEXOES E MATERIAIS PARA VEDACAO,DIAMETRO DE 4"</t>
  </si>
  <si>
    <t>06.001.0276-A</t>
  </si>
  <si>
    <t>06.001.0300-0</t>
  </si>
  <si>
    <t>MONTAGEM DE COMPORTA QUADRADA OU CIRCULAR COM DIMENSOES MAIORES QUE 0,70 X 0,70M,INCLUSIVE OS MATERIAIS NECESSARIOS A MONTAGEM,EXCETO CHUMBADORES</t>
  </si>
  <si>
    <t>06.001.0300-A</t>
  </si>
  <si>
    <t>06.001.0301-0</t>
  </si>
  <si>
    <t>MONTAGEM DE COMPORTA QUADRADA OU CIRCULAR COM DIMENSOES ATE0.70 X 0.70M,INCLUSIVE OS MATERIAIS NECESSARIOS A MONTAGEM,EXCETO CHUMBADORES</t>
  </si>
  <si>
    <t>06.001.0301-A</t>
  </si>
  <si>
    <t>06.001.0305-0</t>
  </si>
  <si>
    <t>MONTAGEM DE PEDESTAL E HASTE SIMPLES PARA ACIONAMENTO DE COMPORTA,ADUFA,VALVULA OU REGISTRO,INCLUSIVE OS MATERIAIS NECESSARIOS A MONTAGEM,EXCETO CHUMBADORES.CUSTO POR CONJUNTO</t>
  </si>
  <si>
    <t>06.001.0305-A</t>
  </si>
  <si>
    <t>06.001.0306-0</t>
  </si>
  <si>
    <t>MONTAGEM DE ADUFA DE PAREDE COM FLANGE,DIAMETRO DE 150MM,EXCLUSIVE FORNECIMENTO DOS PARAFUSOS DE FIXACAO</t>
  </si>
  <si>
    <t>06.001.0306-A</t>
  </si>
  <si>
    <t>06.001.0307-0</t>
  </si>
  <si>
    <t>MONTAGEM DE ADUFA DE PAREDE COM FLANGE,DIAMETRO DE 200MM,EXCLUSIVE FORNECIMENTO DE PARAFUSOS DE FIXACAO</t>
  </si>
  <si>
    <t>06.001.0307-A</t>
  </si>
  <si>
    <t>06.001.0308-0</t>
  </si>
  <si>
    <t>MONTAGEM DE ADUFA DE PAREDES COM FLANGE,DIAMETRO DE 250MM,EXCLUSIVE FORNECIMENTO DE PARAFUSOS DE FIXACAO</t>
  </si>
  <si>
    <t>06.001.0308-A</t>
  </si>
  <si>
    <t>06.001.0309-0</t>
  </si>
  <si>
    <t>MONTAGEM DE ADUFA DE PAREDE COM FLANGE,DIAMETRO DE 300MM,EXCLUSIVE FORNECIMENTO DE PARAFUSOS DE FIXACAO</t>
  </si>
  <si>
    <t>06.001.0309-A</t>
  </si>
  <si>
    <t>06.001.0310-0</t>
  </si>
  <si>
    <t>MONTAGEM DE ADUFA DE PAREDE COM FLANGE,DIAMETRO DE 400MM,EXCLUSIVE FORNECIMENTO DOS PARAFUSOS DE FIXACAO</t>
  </si>
  <si>
    <t>06.001.0310-A</t>
  </si>
  <si>
    <t>06.001.0311-0</t>
  </si>
  <si>
    <t>MONTAGEM DE ADUFA DE PAREDE COM FLANGE,DIAMETRO DE 500MM,EXCLUSIVE FORNECIMENTO DOS PARAFUSOS DE FIXACAO</t>
  </si>
  <si>
    <t>06.001.0311-A</t>
  </si>
  <si>
    <t>06.001.0312-0</t>
  </si>
  <si>
    <t>MONTAGEM DE ADUFA DE PAREDE COM FLANGE,DIAMETRO DE 600MM,EXCLUSIVE FORNECIMENTO DOS PARAFUSOS DE FIXACAO</t>
  </si>
  <si>
    <t>06.001.0312-A</t>
  </si>
  <si>
    <t>06.001.0313-0</t>
  </si>
  <si>
    <t>MONTAGEM DE ADUFA DE FUNDO COM FLANGE,DIAMETRO DE 150MM,EXCLUSIVE FORNECIMENTO DOS PARAFUSOS DE FIXACAO</t>
  </si>
  <si>
    <t>06.001.0313-A</t>
  </si>
  <si>
    <t>06.001.0314-0</t>
  </si>
  <si>
    <t>MONTAGEM DE ADUFA DE FUNDO COM FLANGE,DIAMETRO DE 200MM,EXCLUSIVE FORNECIMENTO DOS PARAFUSOS DE FIXACAO</t>
  </si>
  <si>
    <t>06.001.0314-A</t>
  </si>
  <si>
    <t>06.001.0315-0</t>
  </si>
  <si>
    <t>MONTAGEM DE ADUFA DE FUNDO COM FLANGE,DIAMETRO DE 250MM,EXCLUSIVE FORNECIMENTO DOS PARAFUSOS DE FIXACAO</t>
  </si>
  <si>
    <t>06.001.0315-A</t>
  </si>
  <si>
    <t>06.001.0316-0</t>
  </si>
  <si>
    <t>MONTAGEM DE ADUFA DE FUNDO COM FLANGE,DIAMETRO DE 300MM,EXCLUSIVE FORNECIMENTO DE PARAFUSOS DE FIXACAO</t>
  </si>
  <si>
    <t>06.001.0316-A</t>
  </si>
  <si>
    <t>06.001.0317-0</t>
  </si>
  <si>
    <t>MONTAGEM DE ADUFA DE FUNDO COM FLANGE,DIAMETRO DE 400MM,EXCLUSIVE FORNECIMENTO DE PARAFUSOS DE FIXACAO</t>
  </si>
  <si>
    <t>06.001.0317-A</t>
  </si>
  <si>
    <t>06.001.0318-0</t>
  </si>
  <si>
    <t>MONTAGEM DE 1 MANCAL INTERMEDIARIO E 1 HASTE DE PROLONGAMENTO EM PEDESTAIS DE COMANDO OU MANOBRA</t>
  </si>
  <si>
    <t>06.001.0318-A</t>
  </si>
  <si>
    <t>06.001.0319-0</t>
  </si>
  <si>
    <t>ASSENTAMENTO DE TAMPAO DE FºFº,TIPO QUADRADO,ATE 0,25 X 0,25M,ASSENTADO COM ARGAMASSA DE CIMENTO E AREIA,NO TRACO 1:4 EMVOLUME,EXCLUSIVE TAMPAO</t>
  </si>
  <si>
    <t>06.001.0319-A</t>
  </si>
  <si>
    <t>06.001.0320-0</t>
  </si>
  <si>
    <t>ASSENTAMENTO DE TAMPAO DE FºFº,TIPO QUADRADO,COM MAIS DE 0,50 X 0,50M ATE 1,00 X 1,00M,ASSENTADO C0M ARGAMASSA DE CIMENTO E AREIA,NO TRACO 1:4 EM VOLUME,EXCLUSIVE O TAMPAO</t>
  </si>
  <si>
    <t>06.001.0320-A</t>
  </si>
  <si>
    <t>06.001.0325-0</t>
  </si>
  <si>
    <t>ASSENTAMENTO DE TAMPAO DE FºFº,TIPO CIRCULAR,COM DIAMETRO ACIMA DE 0,60M E ATE 1,00M,ASSENTADO COM ARGASSA DE CIMENTO EAREIA,NO TRACO 1:4 EM VOLUME,EXCLUSIVE TAMPAO</t>
  </si>
  <si>
    <t>06.001.0325-A</t>
  </si>
  <si>
    <t>06.001.0327-0</t>
  </si>
  <si>
    <t>ASSENTAMENTO DE TAMPAO DE FºFº,TIPO CIRCULAR,COM DIAMETRO DE0,40 A 0,60M,ASSENTADO COM ARGAMASSA DE CIMENTO E AREIA,NOTRACO 1:4 EM VOLUME,EXCLUSIVE TAMPAO</t>
  </si>
  <si>
    <t>06.001.0327-A</t>
  </si>
  <si>
    <t>06.001.0328-0</t>
  </si>
  <si>
    <t>ASSENTAMENTO DE TAMPAO DE FºFº,TIPO CIRCULAR,COM DIAMETRO DE0,60M E ATE 225KG,ASSENTADO COM ARGAMASSA DE CIMENTO E AREIA,NO TRACO 1:4 EM VOLUME,EXCLUSIVE TAMPAO</t>
  </si>
  <si>
    <t>06.001.0328-A</t>
  </si>
  <si>
    <t>06.001.0329-0</t>
  </si>
  <si>
    <t>ASSENTAMENTO DE TAMPAO DE FºFº,DE TRES SECOES,COM LARGURA ATE 1,60M,ASSENTADO COM ARGAMASSA DE CIMENTO E AREIA,NO TRACO1:4 EM VOLUME,EXCLUSIVE TAMPAO</t>
  </si>
  <si>
    <t>06.001.0329-A</t>
  </si>
  <si>
    <t>06.001.0330-0</t>
  </si>
  <si>
    <t>ASSENTAMENTO DE TAMPAO DE FºFº,DE QUATRO SECOES,COM LARGURAMINIMA DE 2,00M,ASSENTADO COM ARGAMASSA DE CIMENTO E AREIA,NO TRACO 1:4 EM VOLUME,EXCLUSIVE TAMPAO</t>
  </si>
  <si>
    <t>06.001.0330-A</t>
  </si>
  <si>
    <t>06.001.0331-0</t>
  </si>
  <si>
    <t>ASSENTAMENTO DE TAMPAO DE FºFº,DE SETE SECOES,COM LARGURA MINIMA DE 4,00M,ASSENTADO COM ARGAMASSA DE CIMENTO E AREIA,NOTRACO 1:4 EM VOLUME,EXCLUSIVE TAMPAO</t>
  </si>
  <si>
    <t>06.001.0331-A</t>
  </si>
  <si>
    <t>06.001.0332-0</t>
  </si>
  <si>
    <t>ASSENTAMENTO DE TAMPAO DE FºFº,DE 30 X 90CM,PARA CAIXA DE RALO,ASSENTADO COM ARGAMASSA DE CIMENTO E AREIA,NO TRACO 1:4 EM VOLUME,EXCLUSIVE TAMPAO</t>
  </si>
  <si>
    <t>06.001.0332-A</t>
  </si>
  <si>
    <t>06.001.0335-0</t>
  </si>
  <si>
    <t>ASSENTAMENTO DE CAIXA DE PASSEIO PARA REGISTRO EM FºFº,PADRAO CEDAE,ASSENTADA COM ARGAMASSA DE CIMENTO E AREIA,NO TRACO1:4 EM VOLUME,EXCLUSIVE TAMPAO</t>
  </si>
  <si>
    <t>06.001.0335-A</t>
  </si>
  <si>
    <t>06.001.0500-0</t>
  </si>
  <si>
    <t>ASSENTAMENTO DE TUBULACAO DE FERRO FUNDIDO,COM JUNTA ELASTICA,PARA SISTEMAS DE ESCOAMENTO FORCADO DE AGUA OU ESGOTO,COMPREENDENDO CARGA E DESCARGA,ACERTO DE FUNDO DE VALA,COLOCACAONA VALA,MONTAGEM E REATERRO ATE A GERATRIZ SUPERIOR DO TUBOCONSIDERANDO MATERIAL DA PROPRIA ESCAVACAO E TESTE HIDROSTATICO,EXCL.FORN.DO TUBO E JUNTA ELASTICA,COM DIAMETRO DE 50MM</t>
  </si>
  <si>
    <t>06.001.0500-A</t>
  </si>
  <si>
    <t>06.001.0501-0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</si>
  <si>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ELAST.,C/DIAMETR.DE 75 OU 80MM</t>
  </si>
  <si>
    <t>06.001.0501-A</t>
  </si>
  <si>
    <t>06.001.0502-0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</si>
  <si>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ELASTICA,COM DIAMETRO DE 100MM</t>
  </si>
  <si>
    <t>06.001.0502-A</t>
  </si>
  <si>
    <t>06.001.0503-0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</si>
  <si>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ELASTICA,COM DIAMETRO DE 150MM</t>
  </si>
  <si>
    <t>06.001.0503-A</t>
  </si>
  <si>
    <t>06.001.0504-0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</si>
  <si>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ELASTICA,COM DIAMETRO DE 200MM</t>
  </si>
  <si>
    <t>06.001.0504-A</t>
  </si>
  <si>
    <t>06.001.0505-0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</si>
  <si>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ELASTICA,COM DIAMETRO DE 250MM</t>
  </si>
  <si>
    <t>06.001.0505-A</t>
  </si>
  <si>
    <t>06.001.0506-0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</si>
  <si>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ELASTICA,COM DIAMETRO DE 300MM</t>
  </si>
  <si>
    <t>06.001.0506-A</t>
  </si>
  <si>
    <t>06.001.0507-0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</si>
  <si>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ELASTICA,COM DIAMETRO DE 350MM</t>
  </si>
  <si>
    <t>06.001.0507-A</t>
  </si>
  <si>
    <t>06.001.0508-0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</si>
  <si>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ELASTICA,COM DIAMETRO DE 400MM</t>
  </si>
  <si>
    <t>06.001.0508-A</t>
  </si>
  <si>
    <t>06.001.0509-0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</si>
  <si>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ELASTICA,COM DIAMETRO DE 450MM</t>
  </si>
  <si>
    <t>06.001.0509-A</t>
  </si>
  <si>
    <t>06.001.0510-0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</si>
  <si>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ELASTICA,COM DIAMETRO DE 500MM</t>
  </si>
  <si>
    <t>06.001.0510-A</t>
  </si>
  <si>
    <t>06.001.0511-0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</si>
  <si>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ELASTICA,COM DIAMETRO DE 600MM</t>
  </si>
  <si>
    <t>06.001.0511-A</t>
  </si>
  <si>
    <t>06.001.0512-0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</si>
  <si>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ELASTICA,COM DIAMETRO DE 700MM</t>
  </si>
  <si>
    <t>06.001.0512-A</t>
  </si>
  <si>
    <t>06.001.0513-0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</si>
  <si>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ELASTICA,COM DIAMETRO DE 800MM</t>
  </si>
  <si>
    <t>06.001.0513-A</t>
  </si>
  <si>
    <t>06.001.0514-0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</si>
  <si>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ELASTICA,COM DIAMETRO DE 900MM</t>
  </si>
  <si>
    <t>06.001.0514-A</t>
  </si>
  <si>
    <t>06.001.0515-0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</si>
  <si>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ELASTICA,C/DIAMETRO DE 1000MM</t>
  </si>
  <si>
    <t>06.001.0515-A</t>
  </si>
  <si>
    <t>06.001.0516-0</t>
  </si>
  <si>
    <t>ASSENTAMENTO DE TUBULACAO DE FERRO FUNDIDO,COM JUNTA ELASTICA,PARA SISTEMAS DE ESCOAMENTO FORCADO DE AGUA OU ESGOTO,COMPREENDENDO CARGA E DESCARGA,ACERTO DE FUNDO DE VALA,COLOCACAONA VALA,MONTAGEM E REATERRO ATE A GERATRIZ SUPERIOR DO TUBOCONSIDERANDO O MATERIAL DA PROPRIA ESCAVACAO E TESTE HIDROSTATICO,EXCL.FORN.TUBO E JUNTA ELASTICA,C/DIAMETRO DE 1200MM</t>
  </si>
  <si>
    <t>06.001.0516-A</t>
  </si>
  <si>
    <t>06.001.0550-0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</si>
  <si>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50MM</t>
  </si>
  <si>
    <t>06.001.0550-A</t>
  </si>
  <si>
    <t>06.001.0551-0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</si>
  <si>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75 OU 80MM</t>
  </si>
  <si>
    <t>06.001.0551-A</t>
  </si>
  <si>
    <t>06.001.0552-0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</si>
  <si>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100MM</t>
  </si>
  <si>
    <t>06.001.0552-A</t>
  </si>
  <si>
    <t>06.001.0553-0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</si>
  <si>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150MM</t>
  </si>
  <si>
    <t>06.001.0553-A</t>
  </si>
  <si>
    <t>06.001.0554-0</t>
  </si>
  <si>
    <t>ASSENTAMENTO DE TUBULACAO DE FERRO FUNDIDO,COM JUNTA ESLASTCA,INSTALACAO AEREA,PARA SISTEMAS DE ESCOAMENTO FORCADO DE AGUA OU ESGOTO,COMPREENDENDO CARGA E DESCARGA,MONTAGEM SOBRE APOIOS EXISTENTES E TESTE HIDROSTATICO,EXCLUSIVE FORNECIMENTODO TUBO E JUNTA ELASTICA,COM DIAMETRO DE 200MM</t>
  </si>
  <si>
    <t>06.001.0554-A</t>
  </si>
  <si>
    <t>06.001.0555-0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</si>
  <si>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250MM</t>
  </si>
  <si>
    <t>06.001.0555-A</t>
  </si>
  <si>
    <t>06.001.0556-0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</si>
  <si>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300MM</t>
  </si>
  <si>
    <t>06.001.0556-A</t>
  </si>
  <si>
    <t>06.001.0557-0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</si>
  <si>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350MM</t>
  </si>
  <si>
    <t>06.001.0557-A</t>
  </si>
  <si>
    <t>06.001.0558-0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</si>
  <si>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400MM</t>
  </si>
  <si>
    <t>06.001.0558-A</t>
  </si>
  <si>
    <t>06.001.0559-0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</si>
  <si>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450MM</t>
  </si>
  <si>
    <t>06.001.0559-A</t>
  </si>
  <si>
    <t>06.001.0560-0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</si>
  <si>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500MM</t>
  </si>
  <si>
    <t>06.001.0560-A</t>
  </si>
  <si>
    <t>06.001.0561-0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</si>
  <si>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600MM</t>
  </si>
  <si>
    <t>06.001.0561-A</t>
  </si>
  <si>
    <t>06.001.0562-0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</si>
  <si>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700MM</t>
  </si>
  <si>
    <t>06.001.0562-A</t>
  </si>
  <si>
    <t>06.001.0563-0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</si>
  <si>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800MM</t>
  </si>
  <si>
    <t>06.001.0563-A</t>
  </si>
  <si>
    <t>06.001.0564-0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</si>
  <si>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900MM</t>
  </si>
  <si>
    <t>06.001.0564-A</t>
  </si>
  <si>
    <t>06.001.0565-0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</si>
  <si>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1000MMM</t>
  </si>
  <si>
    <t>06.001.0565-A</t>
  </si>
  <si>
    <t>06.001.0566-0</t>
  </si>
  <si>
    <t>ASSENTAMENTO DE TUBULACAO DE FERRO FUNDIDO,COM JUNTA ELASTICA,INSTALACAO AEREA,PARA SISTEMAS DE ESCOAMENTO FORCADO DE AGUA OU ESGOTO,COMPREENDENDO CARGA E DESCARGA,MONTAGEM SOBRE APOIOS EXISTENTES E TESTE HIDROSTATICO,EXCLUSIVE FORNECIMENTODO TUBO E JUNTA ELASTICA,COM DIAMETRO DE 1200MM</t>
  </si>
  <si>
    <t>06.001.0566-A</t>
  </si>
  <si>
    <t>06.001.0630-0</t>
  </si>
  <si>
    <t>ASSENTAMENTO DE TUBULACAO DE FERRO FUNDIDO,COM JUNTA ELASTICA,PARA SISTEMAS DE ESCOAMENTO LIVRE DE AGUA OU ESGOTOS,COMPREENDENDO CARGA E DESCARGA,ACERTO DE FUNDO DE VALA,COLOCACAONA VALA,MONTAGEM E REATERRO ATE A GERATRIZ SUPERIOR DO TUBOCONSIDERANDO MATERIAL DA PROPRIA ESCAVACAO,EXCLUSIVE FORNECIMENTO DO TUBO E JUNTA ELASTICA,COM DIAMETRO DE 100MM</t>
  </si>
  <si>
    <t>06.001.0630-A</t>
  </si>
  <si>
    <t>06.001.0631-0</t>
  </si>
  <si>
    <t>ASSENTAMENTO DE TUBO DE FºFº,COM JUNTA ELASTICA,PARA SISTEMAS DE ESCOAMENTO LIVRE DE AGUA OU ESGOTOS,COMPREENDENDO CARGAE DESCARGA,ACERTO DE FUNDO DE VALA,COLOCACAO NA VALA,MONTAGEM E REATERRO ATE A GERATRIZ SUPERIOR DO TUBO CONSIDERANDO OMATERIAL DA PROPRIA ESCAVACAO,EXCLUSIVE FORNECIMENTO DO TUBO E JUNTA ELASTICA,COM DIAMETRO DE 150MM</t>
  </si>
  <si>
    <t>06.001.0631-A</t>
  </si>
  <si>
    <t>06.001.0632-0</t>
  </si>
  <si>
    <t>ASSENTAMENTO DE TUBO DE FºFº,COM JUNTA ELASTICA,PARA SISTEMAS DE ESCOAMENTO LIVRE DE AGUA OU ESGOTOS,COMPREENDENDO CARGAE DESCARGA,ACERTO DE FUNDO DE VALA,COLOCACAO NA VALA,MONTAGEM E REATERRO ATE A GERATRIZ SUPERIOR DO TUBO CONSIDERANDO OMATERIAL DA PROPRIA ESCAVACAO,EXCLUSIVE FORNECIMENTO DO TUBOE JUNTA ELASTICA,COM DIAMETRO DE 200MM</t>
  </si>
  <si>
    <t>06.001.0632-A</t>
  </si>
  <si>
    <t>06.001.0633-0</t>
  </si>
  <si>
    <t>ASSENTAMENTO DE TUBO DE FºFº,COM JUNTA ELASTICA,PARA SISTEMAS DE ESCOAMENTO LIVRE DE AGUA OU ESGOTOS,COMPREENDENDO CARGAE DESCARGA,ACERTO DE FUNDO DE VALA,COLOCACAO NA VALA,MONTAGEM E REATERRO ATE A GERATRIZ SUPERIOR DO TUBO CONSIDERANDO OMATERIAL DA PROPRIA ESCAVACAO,EXCLUSIVE FORNECIMENTO DO TUBO E JUNTA ELASTICA,COM DIAMETRO DE 250MM</t>
  </si>
  <si>
    <t>06.001.0633-A</t>
  </si>
  <si>
    <t>06.001.0634-0</t>
  </si>
  <si>
    <t>ASSENTAMENTO DE TUBO DE FºFº,COM JUNTA ELASTICA,PARA SISTEMAS DE ESCOAMENTO LIVRE DE AGUA OU ESGOTOS,COMPREENDENDO CARGAE DESCARGA,ACERTO DE FUNDO DE VALA,COLOCACAO NA VALA,MONTAGEM E REATERRO ATE A GERATRIZ SUPERIOR DO TUBO CONSIDERANDO OMATERIAL DA PROPRIA ESCAVACAO,EXCLUSIVE FORNECIMENTO DO TUBO E JUNTA ELASTICA,COM DIAMETRO DE 300MM</t>
  </si>
  <si>
    <t>06.001.0634-A</t>
  </si>
  <si>
    <t>06.001.0650-0</t>
  </si>
  <si>
    <t>ASSENTAMENTO DE CONEXOES DE FºFº,COM JUNTA ELASTICA,COM DIAMETRO DE 50MM,EXCLUSIVE CONEXOES E JUNTAS ELASTICAS.CUSTO PORJUNTA</t>
  </si>
  <si>
    <t>06.001.0650-A</t>
  </si>
  <si>
    <t>06.001.0651-0</t>
  </si>
  <si>
    <t>ASSENTAMENTO DE CONEXOES DE FºFº,COM JUNTA ELASTICA,COM DIAMETRO DE 75MM,EXCLUSIVE CONEXOES E JUNTAS ELASTICAS.CUSTO PORJUNTA</t>
  </si>
  <si>
    <t>06.001.0651-A</t>
  </si>
  <si>
    <t>06.001.0652-0</t>
  </si>
  <si>
    <t>ASSENTAMENTO DE CONEXOES DE FºFº,COM JUNTA ELASTICA,COM DIAMETRO DE 100MM,EXCLUSIVE CONEXOES E JUNTAS ELASTICAS.CUSTO POR JUNTA</t>
  </si>
  <si>
    <t>06.001.0652-A</t>
  </si>
  <si>
    <t>06.001.0653-0</t>
  </si>
  <si>
    <t>ASSENTAMENTO DE CONEXOES DE FºFº,COM JUNTA ELASTICA,COM DIAMETRO DE 150MM,EXCLUSIVE CONEXOES E JUNTAS ELASTICAS.CUSTO POR JUNTA</t>
  </si>
  <si>
    <t>06.001.0653-A</t>
  </si>
  <si>
    <t>06.001.0654-0</t>
  </si>
  <si>
    <t>ASSENTAMENTO DE CONEXOES DE FºFº,COM JUNTA ELASTICA,COM DIAMETRO DE 200MM,EXCLUSIVE CONEXOES E JUNTAS ELASTICAS.CUSTO POR JUNTA</t>
  </si>
  <si>
    <t>06.001.0654-A</t>
  </si>
  <si>
    <t>06.001.0655-0</t>
  </si>
  <si>
    <t>ASSENTAMENTO DE CONEXOES DE FºFº,COM JUNTA ELASTICA,COM DIAMETRO DE 250MM,EXCLUSIVE CONEXOES E JUNTAS ELASTICAS.CUSTO POR JUNTA</t>
  </si>
  <si>
    <t>06.001.0655-A</t>
  </si>
  <si>
    <t>06.001.0656-0</t>
  </si>
  <si>
    <t>ASSENTAMENTO DE CONEXOES DE FºFº,COM JUNTA ELASTICA,COM DIAMETRO DE 300MM,EXCLUSIVE CONEXOES E JUNTAS ELASTICAS.CUSTO POR JUNTA</t>
  </si>
  <si>
    <t>06.001.0656-A</t>
  </si>
  <si>
    <t>06.001.0657-0</t>
  </si>
  <si>
    <t>ASSENTAMENTO DE CONEXOES DE FºFº,COM JUNTA ELASTICA,COM DIAMETRO DE 350MM,EXCLUSIVE CONEXOES E JUNTAS ELASTICAS.CUSTO POR JUNTA</t>
  </si>
  <si>
    <t>06.001.0657-A</t>
  </si>
  <si>
    <t>06.001.0658-0</t>
  </si>
  <si>
    <t>ASSENTAMENTO DE CONEXOES DE FºFº,COM JUNTA ELASTICA,COM DIAMETRO DE 400MM,EXCLUSIVE CONEXOES E JUNTAS ELASTICAS.CUSTO POR JUNTA</t>
  </si>
  <si>
    <t>06.001.0658-A</t>
  </si>
  <si>
    <t>06.001.0659-0</t>
  </si>
  <si>
    <t>ASSENTAMENTO DE CONEXOES DE FºFº,COM JUNTA ELASTICA,COM DIAMETRO DE 450MM,EXCLUSIVE CONEXOES E JUNTAS ELASTICAS.CUSTO POR JUNTA</t>
  </si>
  <si>
    <t>06.001.0659-A</t>
  </si>
  <si>
    <t>06.001.0660-0</t>
  </si>
  <si>
    <t>ASSENTAMENTO DE CONEXOES DE FºFº,COM JUNTA ELASTICA,COM DIAMETRO DE 500MM,EXCLUSIVE CONEXOES E JUNTAS ELASTICAS.CUSTO POR JUNTA</t>
  </si>
  <si>
    <t>06.001.0660-A</t>
  </si>
  <si>
    <t>06.001.0661-0</t>
  </si>
  <si>
    <t>ASSENTAMENTO DE CONEXOES DE FºFº,COM JUNTA ELASTICA,COM DIAMETRO DE 600MM,EXCLUSIVE CONEXOES E JUNTAS ELASTICAS.CUSTO POR JUNTA</t>
  </si>
  <si>
    <t>06.001.0661-A</t>
  </si>
  <si>
    <t>06.001.0662-0</t>
  </si>
  <si>
    <t>ASSENTAMENTO DE CONEXOES DE FERRO FUNDIDO,COM JUNTA ELASTICA,COM DIAMETRO DE 700MM,EXCLUSIVE CONEXOES E JUNTAS ELASTICAS.CUSTO POR JUNTA</t>
  </si>
  <si>
    <t>06.001.0662-A</t>
  </si>
  <si>
    <t>06.001.0663-0</t>
  </si>
  <si>
    <t>ASSENTAMENTO DE CONEXOES DE FERRO FUNDIDO,COM JUNTA ELASTICA,COM DIAMETRO DE 800MM,EXCLUSIVE CONEXOES E JUNTAS ELASTICAS.CUSTO POR JUNTA</t>
  </si>
  <si>
    <t>06.001.0663-A</t>
  </si>
  <si>
    <t>06.001.0664-0</t>
  </si>
  <si>
    <t>ASSENTAMENTO DE CONEXOES DE FERRO FUNDIDO,COM JUNTA ELASTICA,COM DIAMETRO DE 900MM,EXCLUSIVE CONEXOES E JUNTAS ELASTICAS.CUSTO POR JUNTA</t>
  </si>
  <si>
    <t>06.001.0664-A</t>
  </si>
  <si>
    <t>06.001.0665-0</t>
  </si>
  <si>
    <t>ASSENTAMENTO DE CONEXOES DE FERRO FUNDIDO,COM JUNTA ELASTICA,COM DIAMETRO DE 1000MM,EXCLUSIVE CONEXOES E JUNTAS ELASTICAS.CUSTO POR JUNTA</t>
  </si>
  <si>
    <t>06.001.0665-A</t>
  </si>
  <si>
    <t>06.001.0666-0</t>
  </si>
  <si>
    <t>ASSENTAMENTO DE CONEXOES DE FERRO FUNDIDO,COM JUNTA ELASTICA,COM DIAMETRO DE 1200MM,EXCLUSIVE CONEXOES E JUNTAS ELASTICAS.CUSTO POR JUNTA</t>
  </si>
  <si>
    <t>06.001.0666-A</t>
  </si>
  <si>
    <t>06.001.0670-0</t>
  </si>
  <si>
    <t>ASSENTAMENTO SEM FORNECIMENTO DE CONEXOES E REGISTROS DE FERRO FUNDIDO,COM JUNTAS MECANICAS OU FLANGEADAS,EXCLUSIVE MATERIAIS DAS JUNTAS,COM DIAMETRO DE 50MM.CUSTO POR JUNTA</t>
  </si>
  <si>
    <t>06.001.0670-A</t>
  </si>
  <si>
    <t>06.001.0671-0</t>
  </si>
  <si>
    <t>ASSENTAMENTO SEM FORNECIMENTO DE CONEXOES E REGISTROS DE FERRO FUNDIDO,COM JUNTAS MECANICAS OU FLANGEADAS,EXCLUSIVE MATERIAIS DAS JUNTAS,COM DIAMETRO DE 75MM.CUSTO POR JUNTA</t>
  </si>
  <si>
    <t>06.001.0671-A</t>
  </si>
  <si>
    <t>06.001.0672-0</t>
  </si>
  <si>
    <t>ASSENTAMENTO SEM FORNECIMENTO DE CONEXOES E REGISTROS DE FERRO FUNDIDO,COM JUNTAS MECANICAS OU FLANGEADAS,EXCLUSIVE MATERIAIS DAS JUNTAS,COM DIAMETRO DE 100MM.CUSTO POR JUNTA</t>
  </si>
  <si>
    <t>06.001.0672-A</t>
  </si>
  <si>
    <t>06.001.0673-0</t>
  </si>
  <si>
    <t>ASSENTAMENTO SEM FORNECIMENTO DE CONEXOES E REGISTROS DE FERRO FUNDIDO,COM JUNTAS MECANICAS OU FLANGEADAS,EXCLUSIVE MATERIAIS DAS JUNTAS,COM DIAMETRO DE 150MM.CUSTO POR JUNTA</t>
  </si>
  <si>
    <t>06.001.0673-A</t>
  </si>
  <si>
    <t>06.001.0674-0</t>
  </si>
  <si>
    <t>ASSENTAMENTO SEM FORNECIMENTO DE CONEXOES E REGISTROS DE FERRO FUNDIDO,COM JUNTAS MECANICAS OU FLANGEADAS,EXCLUSIVE MATERIAIS DAS JUNTAS,COM DIAMETRO DE 200MM.CUSTO POR JUNTA</t>
  </si>
  <si>
    <t>06.001.0674-A</t>
  </si>
  <si>
    <t>06.001.0675-0</t>
  </si>
  <si>
    <t>ASSENTAMENTO SEM FORNECIMENTO DE CONEXOES E REGISTROS DE FERRO FUNDIDO,COM JUNTAS MECANICAS OU FLANGEADAS,EXCLUSIVE MATERIAIS DAS JUNTAS,COM DIAMETRO DE 250MM.CUSTO POR JUNTA</t>
  </si>
  <si>
    <t>06.001.0675-A</t>
  </si>
  <si>
    <t>06.001.0676-0</t>
  </si>
  <si>
    <t>ASSENTAMENTO SEM FORNECIMENTO DE CONEXOES E REGISTROS DE FERRO FUNDIDO,COM JUNTAS MECANICAS OU FLANGEADAS,EXCLUSIVE MATERIAIS DAS JUNTAS,COM DIAMETRO DE 300MM.CUSTO POR JUNTA</t>
  </si>
  <si>
    <t>06.001.0676-A</t>
  </si>
  <si>
    <t>06.001.0677-0</t>
  </si>
  <si>
    <t>ASSENTAMENTO SEM FORNECIMENTO DE CONEXOES E REGISTROS DE FERRO FUNDIDO,COM JUNTAS MECANICAS OU FLANGEADAS,EXCLUSIVE MATERIAIS DAS JUNTAS,COM DIAMETRO DE 350MM.CUSTO POR JUNTA</t>
  </si>
  <si>
    <t>06.001.0677-A</t>
  </si>
  <si>
    <t>06.001.0678-0</t>
  </si>
  <si>
    <t>ASSENTAMENTO SEM FORNECIMENTO DE CONEXOES E REGISTROS DE FERRO FUNDIDO,COM JUNTAS MECANICAS OU FLANGEADAS,EXCLUSIVE MATERIAIS DAS JUNTAS,COM DIAMETRO DE 400MM.CUSTO POR JUNTA</t>
  </si>
  <si>
    <t>06.001.0678-A</t>
  </si>
  <si>
    <t>06.001.0679-0</t>
  </si>
  <si>
    <t>ASSENTAMENTO SEM FORNECIMENTO DE CONEXOES E REGISTROS DE FERRO FUNDIDO,COM JUNTAS MECANICAS OU FLANGEADAS,EXCLUSIVE MATERIAIS DAS JUNTAS,COM DIAMETRO DE 450MM.CUSTO POR JUNTA</t>
  </si>
  <si>
    <t>06.001.0679-A</t>
  </si>
  <si>
    <t>06.001.0680-0</t>
  </si>
  <si>
    <t>ASSENTAMENTO SEM FORNECIMENTO DE CONEXOES E REGISTROS DE FERRO FUNDIDO,COM JUNTAS MECANICAS OU FLANGEADAS,EXCLUSIVE MATERIAIS DAS JUNTAS,COM DIAMETRO DE 500MM.CUSTO POR JUNTA</t>
  </si>
  <si>
    <t>06.001.0680-A</t>
  </si>
  <si>
    <t>06.001.0681-0</t>
  </si>
  <si>
    <t>ASSENTAMENTO SEM FORNECIMENTO DE CONEXOES E REGISTROS DE FERRO FUNDIDO,COM JUNTAS MECANICAS OU FLANGEADAS,EXCLUSIVE MATERIAIS DAS JUNTAS,COM DIAMETRO DE 600MM.CUSTO POR JUNTA</t>
  </si>
  <si>
    <t>06.001.0681-A</t>
  </si>
  <si>
    <t>06.001.0682-0</t>
  </si>
  <si>
    <t>ASSENTAMENTO SEM FORNECIMENTO DE CONEXOES E REGISTROS DE FERRO FUNDIDO,COM JUNTAS MECANICAS OU FLANGEADAS,EXCLUSIVE MATERIAIS DAS JUNTAS,COM DIAMETRO DE 700MM.CUSTO POR JUNTA</t>
  </si>
  <si>
    <t>06.001.0682-A</t>
  </si>
  <si>
    <t>06.001.0683-0</t>
  </si>
  <si>
    <t>ASSENTAMENTO SEM FORNECIMENTO DE CONEXOES E REGISTROS DE FERRO FUNDIDO,COM JUNTAS MECANICAS OU FLANGEADAS,EXCLUSIVE MATERIAIS DAS JUNTAS,COM DIAMETRO DE 800MM.CUSTO POR JUNTA</t>
  </si>
  <si>
    <t>06.001.0683-A</t>
  </si>
  <si>
    <t>06.001.0684-0</t>
  </si>
  <si>
    <t>ASSENTAMENTO SEM FORNECIMENTO DE CONEXOES E REGISTROS DE FERRO FUNDIDO,COM JUNTAS MECANICAS OU FLANGEADAS,EXCLUSIVE MATERIAIS DAS JUNTAS,COM DIAMETRO DE 900MM.CUSTO POR JUNTA</t>
  </si>
  <si>
    <t>06.001.0684-A</t>
  </si>
  <si>
    <t>06.001.0685-0</t>
  </si>
  <si>
    <t>ASSENTAMENTO SEM FORNECIMENTO DE CONEXOES E REGISTROS DE FERRO FUNDIDO,COM JUNTAS MECANICAS OU FLANGEADAS,EXCLUSIVE MATERIAIS DAS JUNTAS,COM DIAMETRO DE 1000MM.CUSTO POR JUNTA</t>
  </si>
  <si>
    <t>06.001.0685-A</t>
  </si>
  <si>
    <t>06.001.0686-0</t>
  </si>
  <si>
    <t>ASSENTAMENTO SEM FORNECIMENTO DE CONEXOES E REGISTROS DE FERRO FUNDIDO,COM JUNTAS MECANICAS OU FLANGEADAS,EXCLUSIVE MATERIAIS DAS JUNTAS,COM DIAMETRO DE 1200MM.CUSTO POR JUNTA</t>
  </si>
  <si>
    <t>06.001.0686-A</t>
  </si>
  <si>
    <t>06.001.0710-0</t>
  </si>
  <si>
    <t>MONTAGEM DE JUNTA GIBAULT,EXCLUSIVE PECA,COM DIAMETRO ATE 200MM.CUSTO POR PECA</t>
  </si>
  <si>
    <t>06.001.0710-A</t>
  </si>
  <si>
    <t>06.001.0711-0</t>
  </si>
  <si>
    <t>MONTAGEM DE JUNTA GIBAULT,EXCLUSIVE A PECA,COM DIAMETRO DE 250 A 300MM. CUSTO POR PECA</t>
  </si>
  <si>
    <t>06.001.0711-A</t>
  </si>
  <si>
    <t>06.001.0712-0</t>
  </si>
  <si>
    <t>MONTAGEM DE JUNTA GIBAULT,EXCLUSIVE A PECA,COM DIAMETRO DE 300 A 600MM.CUSTO POR PECA</t>
  </si>
  <si>
    <t>06.001.0712-A</t>
  </si>
  <si>
    <t>06.001.0715-0</t>
  </si>
  <si>
    <t>MONTAGEM SEM FORNECIMENTO DE LUVA TRIPARTIDA DE FERRO DUCTILPARA DN ATE 100MM</t>
  </si>
  <si>
    <t>06.001.0715-A</t>
  </si>
  <si>
    <t>06.001.0716-0</t>
  </si>
  <si>
    <t>MONTAGEM SEM FORNECIMENTO DE LUVA TRIPARTIDA DE FERRO DUCTILPARA DN ACIMA DE 100MM ATE 250MM</t>
  </si>
  <si>
    <t>06.001.0716-A</t>
  </si>
  <si>
    <t>06.001.0717-0</t>
  </si>
  <si>
    <t>MONTAGEM SEM FORNECIMENTO DE LUVA TRIPARTIDA DE FERRO DUCTILPARA DN ACIMA DE 250MM ATE 400MM</t>
  </si>
  <si>
    <t>06.001.0717-A</t>
  </si>
  <si>
    <t>06.001.0718-0</t>
  </si>
  <si>
    <t>MONTAGEM SEM FORNECIMENTO DE LUVA TRIPARTIDA DE FERRO DUCTILPARA DN ACIMA DE 400MM ATE 500MM</t>
  </si>
  <si>
    <t>06.001.0718-A</t>
  </si>
  <si>
    <t>06.001.0719-0</t>
  </si>
  <si>
    <t>MONTAGEM SEM FORNECIMENTO DE LUVA TRIPARTIDA DE FERRO DUCTILPARA DN ACIMA DE 500MM ATE 600MM</t>
  </si>
  <si>
    <t>06.001.0719-A</t>
  </si>
  <si>
    <t>06.001.0720-0</t>
  </si>
  <si>
    <t>MONTAGEM DE JUNTA DE DESMONTAGEM,EXCLUSIVE A PECA,COM DIAMETRO DE 100MM.CUSTO POR PECA</t>
  </si>
  <si>
    <t>06.001.0720-A</t>
  </si>
  <si>
    <t>06.001.0721-0</t>
  </si>
  <si>
    <t>MONTAGEM DE JUNTA DE DESMONTAGEM,EXCLUSIVE A PECA,COM DIAMETRO DE 150MM.CUSTO POR PECA</t>
  </si>
  <si>
    <t>06.001.0721-A</t>
  </si>
  <si>
    <t>06.001.0722-0</t>
  </si>
  <si>
    <t>MONTAGEM DE JUNTA DE DESMONTAGEM,EXCLUSIVE A PECA,COM DIAMETRO DE 200MM.CUSTO POR PECA</t>
  </si>
  <si>
    <t>06.001.0722-A</t>
  </si>
  <si>
    <t>06.001.0723-0</t>
  </si>
  <si>
    <t>MONTAGEM DE JUNTA DE DESMONTAGEM,EXCLUSIVE A PECA,COM DIAMETRO DE 250MM.CUSTO POR PECA</t>
  </si>
  <si>
    <t>06.001.0723-A</t>
  </si>
  <si>
    <t>06.001.0724-0</t>
  </si>
  <si>
    <t>MONTAGEM DE JUNTA DE DESMONTAGEM,EXCLUSIVE A PECA,COM DIAMETRO DE 300MM.CUSTO POR PECA</t>
  </si>
  <si>
    <t>06.001.0724-A</t>
  </si>
  <si>
    <t>06.001.0725-0</t>
  </si>
  <si>
    <t>MONTAGEM DE JUNTA DE DESMONTAGEM,EXCLUSIVE A PECA,COM DIAMETRO DE 350MM.CUSTO POR PECA</t>
  </si>
  <si>
    <t>06.001.0725-A</t>
  </si>
  <si>
    <t>06.001.0726-0</t>
  </si>
  <si>
    <t>MONTAGEM DE JUNTA DE DESMONTAGEM,EXCLUSIVE A PECA,COM DIAMETRO DE 400MM.CUSTO POR PECA</t>
  </si>
  <si>
    <t>06.001.0726-A</t>
  </si>
  <si>
    <t>06.001.0727-0</t>
  </si>
  <si>
    <t>MONTAGEM DE JUNTA DE DESMONTAGEM,EXCLUSIVE A PECA,COM DIAMETRO DE 450MM.CUSTO POR PECA</t>
  </si>
  <si>
    <t>06.001.0727-A</t>
  </si>
  <si>
    <t>06.001.0728-0</t>
  </si>
  <si>
    <t>MONTAGEM DE JUNTA DE DESMONTAGEM,EXCLUSIVE A PECA,COM DIAMETRO DE 500MM. CUSTO POR PECA</t>
  </si>
  <si>
    <t>06.001.0728-A</t>
  </si>
  <si>
    <t>06.001.0729-0</t>
  </si>
  <si>
    <t>MONTAGEM DE JUNTA DE DESMONTAGEM,EXCLUSIVE A PECA,COM DIAMETRO DE 600MM.CUSTO POR PECA</t>
  </si>
  <si>
    <t>06.001.0729-A</t>
  </si>
  <si>
    <t>06.001.0730-0</t>
  </si>
  <si>
    <t>MONTAGEM DE JUNTA DE DESMONTAGEM,EXCLUSIVE A PECA,COM DIAMETRO DE 700MM.CUSTO POR PECA</t>
  </si>
  <si>
    <t>06.001.0730-A</t>
  </si>
  <si>
    <t>06.001.0731-0</t>
  </si>
  <si>
    <t>MONTAGEM DE JUNTA DE DESMONTAGEM,EXCLUSIVE A PECA,COM DIAMETRO DE 800MM.CUSTO POR PECA</t>
  </si>
  <si>
    <t>06.001.0731-A</t>
  </si>
  <si>
    <t>06.001.0732-0</t>
  </si>
  <si>
    <t>MONTAGEM DE JUNTA DE DESMONTAGEM,EXCLUSIVE A PECA,COM DIAMETRO DE 900MM.CUSTO POR PECA</t>
  </si>
  <si>
    <t>06.001.0732-A</t>
  </si>
  <si>
    <t>06.001.0733-0</t>
  </si>
  <si>
    <t>MONTAGEM DE JUNTA DE DESMONTAGEM,EXCLUSIVE A PECA,COM DIAMETRO DE 1000MM.CUSTO POR PECA</t>
  </si>
  <si>
    <t>06.001.0733-A</t>
  </si>
  <si>
    <t>06.001.0734-0</t>
  </si>
  <si>
    <t>MONTAGEM DE JUNTA DE DESMONTAGEM,EXCLUSIVE A PECA,COM DIAMETRO DE 1200MM.CUSTO POR PECA</t>
  </si>
  <si>
    <t>06.001.0734-A</t>
  </si>
  <si>
    <t>06.001.0735-0</t>
  </si>
  <si>
    <t>MONTAGEM DE JUNTA DE DESMONTAGEM,EXCLUSIVE A PECA,COM DIAMETRO DE 1400MM.CUSTO POR PECA</t>
  </si>
  <si>
    <t>06.001.0735-A</t>
  </si>
  <si>
    <t>06.001.0736-0</t>
  </si>
  <si>
    <t>MONTAGEM DE JUNTA DE DESMONTAGEM,EXCLUSIVE A PECA,COM DIAMETRO DE 1500MM.CUSTO POR PECA</t>
  </si>
  <si>
    <t>06.001.0736-A</t>
  </si>
  <si>
    <t>06.001.0750-0</t>
  </si>
  <si>
    <t>MONTAGEM DE JUNTA DRESSER SEM ANCORAGENS (HARNESS),EXCLUSIVEA PECA,COM DIAMETRO DE 150MM.CUSTO POR PECA</t>
  </si>
  <si>
    <t>06.001.0750-A</t>
  </si>
  <si>
    <t>06.001.0751-0</t>
  </si>
  <si>
    <t>MONTAGEM DE JUNTA DRESSER SEM ANCORAGENS (HARNESS),EXCLUSIVEA PECA,COM DIAMETRO DE 200MM.CUSTO POR PECA</t>
  </si>
  <si>
    <t>06.001.0751-A</t>
  </si>
  <si>
    <t>06.001.0752-0</t>
  </si>
  <si>
    <t>MONTAGEM DE JUNTA DRESSER SEM ANCORAGENS (HARNESS),EXCLUSIVEA PECA,COM DIAMETRO DE 250MM.CUSTO POR PECA</t>
  </si>
  <si>
    <t>06.001.0752-A</t>
  </si>
  <si>
    <t>06.001.0753-0</t>
  </si>
  <si>
    <t>MONTAGEM DE JUNTA DRESSER SEM ANCORAGENS (HARNESS),EXCLUSIVEA PECA,COM DIAMETRO DE 300MM.CUSTO POR PECA</t>
  </si>
  <si>
    <t>06.001.0753-A</t>
  </si>
  <si>
    <t>06.001.0754-0</t>
  </si>
  <si>
    <t>MONTAGEM DE JUNTA DRESSER SEM ANCORAGENS (HARNESS),EXCLUSIVEA PECA,COM DIAMETRO DE 350MM.CUSTO POR PECA</t>
  </si>
  <si>
    <t>06.001.0754-A</t>
  </si>
  <si>
    <t>06.001.0755-0</t>
  </si>
  <si>
    <t>MONTAGEM DE JUNTA DRESSER SEM ANCORAGENS (HARNESS),EXCLUSIVEA PECA,COM DIAMETRO DE 400MM.CUSTO POR PECA</t>
  </si>
  <si>
    <t>06.001.0755-A</t>
  </si>
  <si>
    <t>06.001.0756-0</t>
  </si>
  <si>
    <t>MONTAGEM DE JUNTA DRESSER SEM ANCORAGENS (HARNESS),EXCLUSIVEA PECA,COM DIAMETRO DE 450MM.CUSTO POR PECA</t>
  </si>
  <si>
    <t>06.001.0756-A</t>
  </si>
  <si>
    <t>06.001.0757-0</t>
  </si>
  <si>
    <t>MONTAGEM DE JUNTA DRESSER SEM ANCORAGENS (HARNESS),EXCLUSIVEA PECA,COM DIAMETRO DE 500MM.CUSTO POR PECA</t>
  </si>
  <si>
    <t>06.001.0757-A</t>
  </si>
  <si>
    <t>06.001.0758-0</t>
  </si>
  <si>
    <t>MONTAGEM DE JUNTA DRESSER SEM ANCORAGENS (HARNESS),EXCLUSIVEA PECA,COM DIAMETRO DE 600MM.CUSTO POR PECA</t>
  </si>
  <si>
    <t>06.001.0758-A</t>
  </si>
  <si>
    <t>06.001.0759-0</t>
  </si>
  <si>
    <t>MONTAGEM DE JUNTA DRESSER SEM ANCORAGENS (HARNESS),EXCLUSIVEA PECA,COM DIAMETRO DE 700MM.CUSTO POR PECA</t>
  </si>
  <si>
    <t>06.001.0759-A</t>
  </si>
  <si>
    <t>06.001.0760-0</t>
  </si>
  <si>
    <t>MONTAGEM DE JUNTA DRESSER SEM ANCORAGENS (HARNESS),EXCLUSIVEA PECA,COM DIAMETRO DE 800MM.CUSTO POR PECA</t>
  </si>
  <si>
    <t>06.001.0760-A</t>
  </si>
  <si>
    <t>06.001.0761-0</t>
  </si>
  <si>
    <t>MONTAGEM DE JUNTA DRESSER SEM ANCORAGENS (HARNESS),EXCLUSIVEA PECA,COM DIAMETRO DE 900MM.CUSTO POR PECA</t>
  </si>
  <si>
    <t>06.001.0761-A</t>
  </si>
  <si>
    <t>06.001.0762-0</t>
  </si>
  <si>
    <t>MONTAGEM DE JUNTA DRESSER SEM ANCORAGENS (HARNESS),EXCLUSIVEA PECA,COM DIAMETRO DE 1000MM.CUSTO POR PECA</t>
  </si>
  <si>
    <t>06.001.0762-A</t>
  </si>
  <si>
    <t>06.001.0763-0</t>
  </si>
  <si>
    <t>MONTAGEM DE JUNTA DRESSER SEM ANCORAGENS (HARNESS),EXCLUSIVEA PECA,COM DIAMETRO DE 1200MM.CUSTO POR PECA</t>
  </si>
  <si>
    <t>06.001.0763-A</t>
  </si>
  <si>
    <t>06.001.0764-0</t>
  </si>
  <si>
    <t>MONTAGEM DE JUNTA DRESSER SEM ANCORAGENS (HARNESS),EXCLUSIVEA PECA,COM DIAMETRO DE 1300MM.CUSTO POR PECA</t>
  </si>
  <si>
    <t>06.001.0764-A</t>
  </si>
  <si>
    <t>06.001.0765-0</t>
  </si>
  <si>
    <t>MONTAGEM DE JUNTA DRESSER SEM ANCORAGENS (HARNESS),EXCLUSIVEA PECA,COM DIAMETRO DE 1500MM.CUSTO POR PECA</t>
  </si>
  <si>
    <t>06.001.0765-A</t>
  </si>
  <si>
    <t>06.001.0766-0</t>
  </si>
  <si>
    <t>MONTAGEM DE JUNTA DRESSER SEM ANCORAGENS (HARNESS),EXCLUSIVEA PECA,COM DIAMETRO DE 2000MM.CUSTO POR PECA</t>
  </si>
  <si>
    <t>06.001.0766-A</t>
  </si>
  <si>
    <t>06.001.0767-0</t>
  </si>
  <si>
    <t>MONTAGEM DE JUNTA DRESSER SEM ANCORAGENS (HARNESS),EXCLUSIVEA PECA,COM DIAMETRO DE 2500MM.CUSTO POR PECA</t>
  </si>
  <si>
    <t>06.001.0767-A</t>
  </si>
  <si>
    <t>06.001.0770-0</t>
  </si>
  <si>
    <t>ASSENTAMENTO DE TUBOS DE POLIETILENO,COM DE=20 A 40MM,INCLUSIVE TESTE HIDROSTATICO,EXCLUSIVE SOLDA DAS JUNTAS E FORNECIMENTO DE TUBOS E DE CONEXOES</t>
  </si>
  <si>
    <t>06.001.0770-A</t>
  </si>
  <si>
    <t>06.001.0771-0</t>
  </si>
  <si>
    <t>ASSENTAMENTO DE TUBOS DE POLIETILENO,COM DE ACIMA DE 40 A 75MM,INCLUSIVE TESTE HIDROSTATICO,EXCLUSIVE SOLDA DAS JUNTAS EFORNECIMENTO DE TUBOS E DE CONEXOES</t>
  </si>
  <si>
    <t>06.001.0771-A</t>
  </si>
  <si>
    <t>06.001.0772-0</t>
  </si>
  <si>
    <t>ASSENTAMENTO DE TUBOS DE POLIETILENO,COM DE ACIMA DE 75MM A125MM,INCLUSIVE TESTE HIDROSTATICO,EXCLUSIVE SOLDA DAS JUNTAS E FORNECIMENTO DE TUBOS E DE CONEXOES</t>
  </si>
  <si>
    <t>06.001.0772-A</t>
  </si>
  <si>
    <t>06.001.0773-0</t>
  </si>
  <si>
    <t>ASSENTAMENTO DE TUBOS DE POLIETILENO,COM DE ACIMA DE 125MM A180MM,INCLUSIVE TESTE HIDROSTATICO,EXCLUSIVE SOLDA DAS JUNTAS E FORNECIMENTO DE TUBOS E DE CONEXOES</t>
  </si>
  <si>
    <t>06.001.0773-A</t>
  </si>
  <si>
    <t>06.001.0774-0</t>
  </si>
  <si>
    <t>ASSENTAMENTO DE TUBOS DE POLIETILENO,COM DE ACIMA DE 180MM A225MM,INCLUSIVE TESTE HIDROSTATICO,EXCLUSIVE SOLDA DAS JUNTAS E FORNECIMENTO DE TUBOS E DE CONEXOES</t>
  </si>
  <si>
    <t>06.001.0774-A</t>
  </si>
  <si>
    <t>06.001.0775-0</t>
  </si>
  <si>
    <t>ASSENTAMENTO DE TUBOS DE POLIETILENO,COM DE ACIMA DE 225MM A280MM,INCLUSIVE TESTE HIDROSTATICO,EXCLUSIVE SOLDA DAS JUNTAS E FORNECIMENTO DE TUBOS E DE CONEXOES</t>
  </si>
  <si>
    <t>06.001.0775-A</t>
  </si>
  <si>
    <t>06.001.0776-0</t>
  </si>
  <si>
    <t>ASSENTAMENTO DE TUBOS DE POLIETILENO,COM DE ACIMA DE 280MM A355MM,INCLUSIVE TESTE HIDROSTATICO,EXCLUSIVE SOLDA DAS JUNTAS E FORNECIMENTO DE TUBOS E DE CONEXOES</t>
  </si>
  <si>
    <t>06.001.0776-A</t>
  </si>
  <si>
    <t>06.001.0777-0</t>
  </si>
  <si>
    <t>ASSENTAMENTO DE TUBOS DE POLIETILENO,COM DE ACIMA DE 355MM A450MM,INCLUSIVE TESTE HIDROSTATICO,EXCLUSIVE SOLDA DAS JUNTAS E FORNECIMENTO DE TUBOS E DE CONEXOES</t>
  </si>
  <si>
    <t>06.001.0777-A</t>
  </si>
  <si>
    <t>06.001.0778-0</t>
  </si>
  <si>
    <t>ASSENTAMENTO DE TUBOS DE POLIETILENO,COM DE ACIMA DE 450MM A560MM,INCLUSIVE TESTE HIDROSTATICO,EXCLUSIVE SOLDA DAS JUNTAS E FORNECIMENTO DE TUBOS E DE CONEXOES</t>
  </si>
  <si>
    <t>06.001.0778-A</t>
  </si>
  <si>
    <t>06.001.0779-0</t>
  </si>
  <si>
    <t>ASSENTAMENTO DE TUBOS DE POLIETILENO,COM DE ACIMA DE 560MM A800MM,INCLUSIVE TESTE HIDROSTATICO,EXCLUSIVE SOLDA DAS JUNTAS E FORNECIMENTO DE TUBOS E DE CONEXOES</t>
  </si>
  <si>
    <t>06.001.0779-A</t>
  </si>
  <si>
    <t>06.001.0780-0</t>
  </si>
  <si>
    <t>ASSENTAMENTO DE TUBOS DE POLIETILENO,COM DE ACIMA DE 800MM A1000MM,INCLUSIVE TESTE HIDROSTATICO,EXCLUSIVE SOLDA DAS JUNTAS E FORNECIMENTO DE TUBOS E DE CONEXOES</t>
  </si>
  <si>
    <t>06.001.0780-A</t>
  </si>
  <si>
    <t>06.001.0781-0</t>
  </si>
  <si>
    <t>ASSENTAMENTO DE TUBOS DE POLIETILENO,COM DE ACIMA DE 1000MMA 1200MM,INCLUSIVE TESTE HIDROSTATICO,EXCLUSIVE SOLDA DAS JUNTAS E FORNECIMENTO DE TUBOS E DE CONEXOES</t>
  </si>
  <si>
    <t>06.001.0781-A</t>
  </si>
  <si>
    <t>06.002.0010-0</t>
  </si>
  <si>
    <t>TUBO DE CONCRETO ARMADO,CLASSE EA-2,CONFORME ABNT NBR 8890,COM JUNTA ELASTICA,PARA ESGOTO SANITARIO,COM DIAMETRO DE 400MM,INCLUSIVE CARGA E DESCARGA,ACERTO DE FUNDO DE VALA,COLOCACAO,ATERRO E SOCA ATE A ALTURA DA GERATRIZ SUPERIOR DO TUBO,CONSIDERANDO O MATERIAL DA PROPRIA ESCAVACAO E FORNECIMENTO DO ANEL DE BORRACHA.FORNECIMENTO E ASSENTAMENTO</t>
  </si>
  <si>
    <t>06.002.0010-A</t>
  </si>
  <si>
    <t>06.002.0011-0</t>
  </si>
  <si>
    <t>TUBO DE CONCRETO ARMADO,CLASSE EA-2,CONFORME ABNT NBR 8890,COM JUNTA ELASTICA,PARA ESGOTO SANITARIO,COM DIAMETRO DE 500MM,INCLUSIVE CARGA E DESCARGA,ACERTO DE FUNDO DE VALA,COLOCACAO,ATERRO E SOCA ATE A ALTURA DE GERATRIZ SUPERIOR DO TUBO,CONSIDERANDO O MATERIAL DA PROPRIA ESCAVACAO E FORNECIMENTO DO ANEL DE BORRACHA.FORNECIMENTO E ASSENTAMENTO</t>
  </si>
  <si>
    <t>06.002.0011-A</t>
  </si>
  <si>
    <t>06.002.0012-0</t>
  </si>
  <si>
    <t>TUBO DE CONCRETO ARMADO,CLASSE EA-2,CONFORME ABNR NBR 8890,COM JUNTA ELASTICA,PARA ESGOTO SANITARIO,COM DIAMETRO DE 600MM,INCLUSIVE CARGA E DESCARGA,ACERTO DE FUNDO DE VALA,COLOCACAO,ATERRO E SOCA ATE A ALTURA DA GERATRIZ SUPERIOR DO TUBO,CONSIDERANDO O MATERIAL DA PROPRIA ESCAVACAO E FORNECIMENTO DO ANEL DE BORRACHA.FORNECIMENTO E ASSENTAMENTO</t>
  </si>
  <si>
    <t>06.002.0012-A</t>
  </si>
  <si>
    <t>06.002.0013-0</t>
  </si>
  <si>
    <t>TUBO DE CONCRETO ARMADO,CLASSE EA-2,CONFORME ABNT NBR 8890,COM JUNTA ELASTICA,PARA ESGOTO SANITARIO,COM DIAMETRO DE 700MM,INCLUSIVE CARGA E DESCARGA,ACERTO DE FUNDO DE VALA,COLOCACAO,ATERRO E SOCA ATE A ALTURA DA GERATRIZ SUPERIOR DO TUBO,CONSIDERANDO O MATERIAL DA PROPRIA ESCAVACAO E FORNECIMENTO DO ANEL DE BORRACHA.FORNECIMENTO E ASSENTAMENTO</t>
  </si>
  <si>
    <t>06.002.0013-A</t>
  </si>
  <si>
    <t>06.002.0014-0</t>
  </si>
  <si>
    <t>TUBO DE CONCRETO ARMADO,CLASSE EA-2,CONFORME ABNT NBR 8890,COM JUNTA ELASTICA,PARA ESGOTO SANITARIO,COM DIAMETRO DE 800MM,INCLUSIVE CARGA E DESCARGA,ACERTO DE FUNDO DE VALA,COLOCACAO,ATERRO E SOCA ATE A ALTURA DA GERATRIZ SUPERIOR DO TUBO,CONSIDERANDO O MATERIAL DA PROPRIA ESCAVACAO E FORNECIMENTO DO ANEL DE BORRACHA.FORNECIMENTO E ASSENTAMENTO</t>
  </si>
  <si>
    <t>06.002.0014-A</t>
  </si>
  <si>
    <t>06.002.0015-0</t>
  </si>
  <si>
    <t>TUBO DE CONCRETO ARMADO,CLASSE EA-2,CONFORME ABNT NBR 8890,COM JUNTA ELASTICA,PARA ESGOTO SANITARIO,COM DIAMETRO DE 900MM,INCLUSIVE CARGA E DESCARGA,ACERTO DE FUNDO DE VALA,COLOCACAO,ATERRO E SOCA ATE A ALTURA DA GERATRIZ SUPERIOR DO TUBO,CONSIDERANDO O MATERIAL DA PROPRIA ESCAVACAO E FORNECIMENTO DO ANEL DE BORRACHA.FORNECIMENTO E ASSENTAMENTO</t>
  </si>
  <si>
    <t>06.002.0015-A</t>
  </si>
  <si>
    <t>06.002.0016-0</t>
  </si>
  <si>
    <t>TUBO DE CONCRETO ARMADO,CLASSE EA-2,CONFORME ABNT NBR 8890,COM JUNTA ELASTICA,PARA ESGOTO SANITARIO,COM DIAMETRO DE 1000MM,INCLUSIVE CARGA E DESCARGA,ACERTO DE FUNDO DE VALA,COLOCACAO,ATERRO E SOCA ATE A ALTURA DA GERATRIZ SUPERIOR DO TUBO,CONSIDERANDO O MATERIAL DA PROPRIA ESCAVACAO E FORNECIMENTODO ANEL DE BORRACHA.FORNECIMENTO E ASSENTAMENTO</t>
  </si>
  <si>
    <t>06.002.0016-A</t>
  </si>
  <si>
    <t>06.002.0017-0</t>
  </si>
  <si>
    <t>TUBO DE CONCRETO ARMADO,CLASSE EA-2,CONFORME ABNT NBR 8890,COM JUNTA ELASTICA,PARA ESGOTO SANITARIO,COM DIAMETRO DE 1200MM,INCLUSIVE CARGA E DESCARGA,ACERTO DE FUNDO DE VALA,COLOCACAO,ATERRO E SOCA ATE A ALTURA DA GERATRIZ SUPERIOR DO TUBO,CONSIDERANDO O MATERIAL DA PROPRIA ESCAVACAO E FORNECIMENTODO ANEL DE BORRACHA.FORNECIMENTO E ASSENTAMENTO</t>
  </si>
  <si>
    <t>06.002.0017-A</t>
  </si>
  <si>
    <t>06.002.0018-0</t>
  </si>
  <si>
    <t>TUBO DE CONCRETO ARMADO,CLASSE EA-2,CONFORME ABNT NBR 8890,COM JUNTA ELASTICA,PARA ESGOTO SANITARIO,COM DIAMETRO DE 1500MM,INCLUSIVE CARGA E DESCARGA,ACERTO DE FUNDO DE VALA,COLOCACAO,ATERRO E SOCA ATE A ALTURA DA GERATRIZ SUPERIOR DO TUBO,CONSIDERANDO O MATERIAL DA PROPRIA ESCAVACAO E FORNECIMENTODO ANEL DE BORRACHA.FORNECIMENTO E ASSENTAMENTO</t>
  </si>
  <si>
    <t>06.002.0018-A</t>
  </si>
  <si>
    <t>06.002.0041-0</t>
  </si>
  <si>
    <t>TUBO DE CONCRETO ARMADO,CLASSE EA-3,CONFORME ABNT NBR 8890,COM JUNTA ELASTICA,PARA ESGOTO SANITARIO,COM DIAMETRO DE 400MM,INCLUSIVE CARGA E DESCARGA,ACERTO DE FUNDO DE VALA,COLOCACAO,ATERRO E SOCA ATE A ALTURA DA GERATRIZ SUPERIOR DO TUBO,CONSIDERANDO O MATERIAL DA PROPRIA ESCAVACAO E FORNECIMENTO DO ANEL DE BORRACHA.FORNECIMENTO E ASSENTAMENTO</t>
  </si>
  <si>
    <t>06.002.0041-A</t>
  </si>
  <si>
    <t>06.002.0042-0</t>
  </si>
  <si>
    <t>TUBO DE CONCRETO ARMADO,CLASSE EA-3,CONFORME ABNT NBR 8890,COM JUNTA ELASTICA,PARA ESGOTO SANITARIO,COM DIAMETRO DE 500MM,INCLUSIVE CARGA E DESCARGA,ACERTO DE FUNDO DA VALA,COLOCACAO,ATERRO E SOCA ATE A ALTURA DA GERATRIZ SUPERIOR DO TUBO,CONSIDERANDO O MATERIAL DA PROPRIA ESCAVACAO E FORNECIMENTO DO ANEL DE BORRACHA.FORNECIMENTO E ASSENTAMENTO</t>
  </si>
  <si>
    <t>06.002.0042-A</t>
  </si>
  <si>
    <t>06.002.0043-0</t>
  </si>
  <si>
    <t>TUBO DE CONCRETO ARMADO,CLASSE EA-3,CONFORME ABNT NBR 8890,COM JUNTA ELASTICA,PARA ESGOTO SANITARIO,COM DIAMETRO DE 600MM,INCLUSIVE CARGA E DESCARGA,ACERTO DE FUNDO DE VALA,COLOCACAO,ATERRO E SOCA ATE A ALTURA DA GERATRIZ SUPERIOR DO TUBO,CONSIDERANDO O MATERIAL DA PROPRIA ESCAVACAO E FORNECIMENTO DO ANEL DE BORRACHA.FORNECIMENTO E ASSENTAMENTO</t>
  </si>
  <si>
    <t>06.002.0043-A</t>
  </si>
  <si>
    <t>06.002.0044-0</t>
  </si>
  <si>
    <t>TUBO DE CONCRETO ARMADO,CLASSE EA-3,CONFORME ABNT NBR 8890,COM JUNTA ELASTICA,PARA ESGOTO SANITARIO,COM DIAMETRO DE 700MM,INCLUSIVE CARGA E DESCARGA,ACERTO DE FUNDO DE VALA,COLOCACAO,ATERRO E SOCA ATE A ALTURA DA GERATRIZ SUPERIOR DO TUBO,CONSIDERANDO O MATERIAL DA PROPRIA ESCAVACAO E FORNECIMENTO DO ANEL DE BORRACHA.FORNECIMENTO E ASSENTAMENTO</t>
  </si>
  <si>
    <t>06.002.0044-A</t>
  </si>
  <si>
    <t>06.002.0045-0</t>
  </si>
  <si>
    <t>TUBO DE CONCRETO ARMADO,CLASSE EA-3,CONFORME ABNT NBR 8890,COM JUNTA ELASTICA,PARA ESGOTO SANITARIO,COM DIAMETRO DE 800MM,INCLUSIVE CARGA E DESCARGA,ACERTO DE FUNDO DE VALA,COLOCACAO,ATERRO E SOCA ATE A ALTURA DA GERATRIZ SUPERIOR DO TUBO,CONSIDERANDO O MATERIAL DA PROPRIA ESCAVACAO E FORNECIMENTO DO ANEL DE BORRACHA.FORNECIMENTO E ASSENTAMENTO</t>
  </si>
  <si>
    <t>06.002.0045-A</t>
  </si>
  <si>
    <t>06.002.0046-0</t>
  </si>
  <si>
    <t>TUBO DE CONCRETO ARMADO,CLASSE EA-3,CONFORME ABNT NBR 8890,COM JUNTA ELASTICA,PARA ESGOTO SANITARIO,COM DIAMETRO DE 900MM,INCLUSIVE CARGA E DESCARGA,ACERTO DE FUNDO DE VALA,COLOCACAO,ATERRO E SOCA ATE A ALTURA DA GERATRIZ SUPERIOR DO TUBO,CONSIDERANDO O MATERIAL DA PROPRIA ESCAVACAO E FORNECIMENTO DO ANEL DE BORRACHA.FORNECIMENTO E ASSENTAMENTO</t>
  </si>
  <si>
    <t>06.002.0046-A</t>
  </si>
  <si>
    <t>06.002.0047-0</t>
  </si>
  <si>
    <t>TUBO DE CONCRETO ARMADO,CLASSE EA-3,CONFORME ABNT NBR 8890,COM JUNTA ELASTICA,PARA ESGOTO SANITARIO,COM DIAMETRO DE 1000MM,INCLUSIVE CARGA E DESCARGA,ACERTO DE FUNDO DE VALA,COLOCACAO,ATERRO E SOCA ATE A ALTURA DA GERATRIZ SUPERIOR DO TUBO,CONSIDERANDO O MATERIAL DA PROPRIA ESCAVACAO E FORNECIMENTODO ANEL DE BORRACHA.FORNECIMENTO E ASSENTAMENTO</t>
  </si>
  <si>
    <t>06.002.0047-A</t>
  </si>
  <si>
    <t>06.002.0049-0</t>
  </si>
  <si>
    <t>TUBO DE CONCRETO ARMADO,CLASSE EA-3,CONFORME ABNT NBR 8890,COM JUNTA ELASTICA,PARA ESGOTO SANITARIO,COM DIAMETRO DE 1200MM,INCLUSIVE CARGA E DESCARGA,ACERTO DE FUNDO DE VALA,COLOCACAO,ATERRO E SOCA ATE A ALTURA DA GERATRIZ SUPERIOR DO TUBO,CONSIDERANDO O MATERIAL DA PROPRIA ESCAVACAO E FORNECIMENTODO ANEL DE BORRACHA.FORNECIMENTO E ASSENTAMENTO</t>
  </si>
  <si>
    <t>06.002.0049-A</t>
  </si>
  <si>
    <t>06.002.0050-0</t>
  </si>
  <si>
    <t>TUBO DE CONCRETO ARMADO,CLASSE EA-3,CONFORME ABNT NBR 8890,COM JUNTA ELASTICA,PARA ESGOTO SANITARIO,COM DIAMETRO DE 1500MM,INCLUSIVE CARGA E DESCARGA,ACERTO DE FUNDO DE VALA,COLOCACAO,ATERRO E SOCA ATE A ALTURA DA GERATRIZ SUPERIOR DO TUBO,CONSIDERANDO O MATERIAL DA PROPRIA ESCAVACAO E FORNECIMENTODO ANEL DE BORRACHA.FORNECIMENTO E ASSENTAMENTO</t>
  </si>
  <si>
    <t>06.002.0050-A</t>
  </si>
  <si>
    <t>06.002.0061-0</t>
  </si>
  <si>
    <t>TUBO DE CONCRETO ARMADO,CLASSE EA-4,CONFORME ABNT NBR 8890,COM JUNTA ELASTICA,PARA ESGOTO SANITARIO,COM DIAMETRO DE 400MM,INCLUSIVE CARGA E DESCARGA,ACERTO DE FUNDO DE VALA,COLOCACAO,ATERRO E SOCA ATE A ALTURA DA GERATRIZ SUPERIOR DO TUBO,CONSIDERANDO O MATERIAL DA PROPRIA ESCAVACAO E FORNECIMENTO DO ANEL DE BORRACHA.FORNECIMENTO E ASSENTAMENTO</t>
  </si>
  <si>
    <t>06.002.0061-A</t>
  </si>
  <si>
    <t>06.002.0062-0</t>
  </si>
  <si>
    <t>TUBO DE CONCRETO ARMADO,CLASSE EA-4,CONFORME ABNT NBR 8890,COM JUNTA ELASTICA,PARA ESGOTO SANITARIO,COM DIAMETRO DE 500MM,INCLUSICE CARGA E DESCARGA,ACERTO DE FUNDO DE VALA,COLOCACAO,ATERRO E SOCA ATE A ALTURA DA GERATRIZ SUPERIOR DO TUBO,CONSIDERANDO O MATERIAL DA PROPRIA ESCAVACAO E FORNECIMENTO DO ANEL DE BORRACHA.FORNECIMENTO E ASSENTAMENTO</t>
  </si>
  <si>
    <t>06.002.0062-A</t>
  </si>
  <si>
    <t>06.002.0063-0</t>
  </si>
  <si>
    <t>TUBO DE CONCRETO ARMADO,CLASSE EA-4,CONFORME ABNT NBR 8890,COM JUNTA ELASTICA,PARA ESGOTO SANITARIO,COM DIAMETRO DE 600MM,INCLUSIVE CARGA E DESCARGA,ACERTO DE FUNDO DE VALA,COLOCACAO,ATERRO E SOCA ATE A ALTURA DA GERATRIZ SUPERIOR DO TUBO,CONSIDERANDO O MATERIAL DA PROPRIA ESCAVACAO E FORNECIMENTO DO ANEL DE BORRACHA.FORNECIMENTO E ASSENTAMENTO</t>
  </si>
  <si>
    <t>06.002.0063-A</t>
  </si>
  <si>
    <t>06.002.0064-0</t>
  </si>
  <si>
    <t>TUBO DE CONCRETO ARMADO,CLASSE EA-4,CONFORME ABNT NBR 8890,COM JUNTA ELASTICA,PARA ESGOTO SANITARIO,COM DIAMETRO DE 700MM,INCLUSIVE CARGA E DESCARGA,ACERTO DE FUNDO DE VALA,COLOCACAO,ATERRO E SOCA ATE A ALTURA DA GERATRIZ SUPERIOR DO TUBO,CONSIDERANDO O MATERIAL DA PROPRIA ESCAVACAO E FORNECIMENTO DO ANEL DE BORRACHA.FORNECIMENTO E ASSENTAMENTO</t>
  </si>
  <si>
    <t>06.002.0064-A</t>
  </si>
  <si>
    <t>06.002.0065-0</t>
  </si>
  <si>
    <t>TUBO DE CONCRETO ARMADO,CLASSE EA-4,CONFORME ABNT NBR 8890,COM JUNTA ELASTICA,PARA ESGOTO SANITARIO,COM DIAMETRO DE 800MM,INCLUSIVE CARGA E DESCARGA,ACERTO DE FUNDO DE VALA,COLOCACAO,ATERRO E SOCA ATE A ALTURA DA GERATRIZ SUPERIOR DO TUBO,CONSIDERANDO O MATERIAL DA PROPRIA ESCAVACAO E FORNECIMENTO DO ANEL DE BORRACHA.FORNECIMENTO E ASSENTAMENTO</t>
  </si>
  <si>
    <t>06.002.0065-A</t>
  </si>
  <si>
    <t>06.002.0066-0</t>
  </si>
  <si>
    <t>TUBO DE CONCRETO ARMADO,CLASSE EA-4,CONFORME ABNT NBR 8890,COM JUNTA ELASTICA,PARA ESGOTO SANITARIO,COM DIAMETRO DE 900MM,INCLUSIVE CARGA E DESCARGA,ACERTO DE FUNDO DE VALA,COLOCACAO,ATERRO E SOCA ATE A ALTURA DA GERATRIZ SUPERIOR DO TUBO,CONSIDERANDO O MATERIAL DA PROPRIA ESCAVACAO E FORNECIMENTO DO ANEL DE BORRACHA.FORNECIMENTO E ASSENTAMENTO</t>
  </si>
  <si>
    <t>06.002.0066-A</t>
  </si>
  <si>
    <t>06.002.0067-0</t>
  </si>
  <si>
    <t>TUBO DE CONCRETO ARMADO,CLASSE EA-4,CONFORME ABNT NBR 8890,COM JUNTA ELASTICA,PARA ESGOTO SANITARIO,COM DIAMETRO DE 1000MM,INCLUSIVE CARGA E DESCARGA,ACERTO DE FUNDO DE VALA,COLOCACAO,ATERRO E SOCA ATE A ALTURA DA GERATRIZ SUPERIOR DO TUBO,CONSIDERANDO O MATERIAL DA PROPRIA ESCAVACAO E FORNECIMENTODO ANEL DE BORRACHA.FORNECIMENTO E ASSENTAMENTO</t>
  </si>
  <si>
    <t>06.002.0067-A</t>
  </si>
  <si>
    <t>06.002.0069-0</t>
  </si>
  <si>
    <t>TUBO DE CONCRETO ARMADO,CLASSE EA-4,CONFORME ABNT NBR 8890,COM JUNTA ELASTICA,PARA ESGOTO SANITARIO,COM DIAMETRO DE 1200MM,INCLUSIVE CARGA E DESCARGA,ACERTO DE FUNDO DE VALA,COLOCACAO,ATERRO E SOCA ATE A ALTURA DA GERATRIZ SUPERIOR DO TUBO,CONSIDERANDO O MATERIAL DA PROPRIA ESCAVACAO E FORNECIMENTODO ANEL DE BORRACHA.FORNECIMENTO E ASSENTAMENTO</t>
  </si>
  <si>
    <t>06.002.0069-A</t>
  </si>
  <si>
    <t>06.002.0070-0</t>
  </si>
  <si>
    <t>TUBO DE CONCRETO ARMADO,CLASSE EA-4,CONFORME ABNT NBR 8890,COM JUNTA ELASTICA,PARA ESGOTO SANITARIO,COM DIAMETRO DE 1500MM,INCLUSIVE CARGA E DESCARGA,ACERTO DE FUNDO DE VALA,COLOCACAO,ATERRO E SOCA ATE A ALTURA DA GERATRIZ SUPERIOR DO TUBO,CONSIDERANDO O MATERIAL DA PROPRIA ESCAVACAO E FORNECIMENTODO ANEL DE BORRACHA.FORNECIMENTO E ASSENTAMENTO</t>
  </si>
  <si>
    <t>06.002.0070-A</t>
  </si>
  <si>
    <t>06.003.0010-0</t>
  </si>
  <si>
    <t>CALHA MEIO-TUBO CIRCULAR DE CONCRETO VIBRADO,DIAMETRO INTERNO DE 300MM,INCLUSIVE ACERTO DE FUNDO DE VALA.FORNECIMENTO EASSENTAMENTO</t>
  </si>
  <si>
    <t>06.003.0010-A</t>
  </si>
  <si>
    <t>06.003.0011-0</t>
  </si>
  <si>
    <t>CALHA MEIO-TUBO CIRCULAR DE CONCRETO VIBRADO,DIAMETRO INTERNO DE 400MM,INCLUSIVE ACERTO DE FUNDO DE VALA.FORNECIMENTO EASSENTAMENTO</t>
  </si>
  <si>
    <t>06.003.0011-A</t>
  </si>
  <si>
    <t>06.003.0012-0</t>
  </si>
  <si>
    <t>CALHA DE MEIO-TUBO CIRCULAR DE CONCRETO VIBRADO,DIAMETRO INTERNO DE 500MM,INCLUSIVE ACERTO DE FUNDO DE VALA.FORNECIMENTOE ASSENTAMENTO</t>
  </si>
  <si>
    <t>06.003.0012-A</t>
  </si>
  <si>
    <t>06.003.0013-0</t>
  </si>
  <si>
    <t>CALHA MEIO-TUBO CIRCULAR DE CONCRETO VIBRADO,DIAMETRO INTERNO DE 600MM,INCLUSIVE ACERTO DE FUNDO DE VALA.FORNECIMENTO EASSENTAMENTO</t>
  </si>
  <si>
    <t>06.003.0013-A</t>
  </si>
  <si>
    <t>06.003.0015-0</t>
  </si>
  <si>
    <t>CALHA MEIO-TUBO CIRCULAR DE CONCRETO VIBRADO,DIAMETRO INTERNO DE 800MM,INCLUSIVE ACERTO DE FUNDO DE VALA.FORNECIMENTO EASSENTAMENTO</t>
  </si>
  <si>
    <t>06.003.0015-A</t>
  </si>
  <si>
    <t>06.003.0017-0</t>
  </si>
  <si>
    <t>CALHA MEIO-TUBO CIRCULAR DE CONCRETO VIBRADO,DIAMETRO INTERNO DE 1000MM,INCLUSIVE ACERTO DE FUNDO DE VALA.FORNECIMENTO EASSENTAMENTO</t>
  </si>
  <si>
    <t>06.003.0017-A</t>
  </si>
  <si>
    <t>06.003.0050-0</t>
  </si>
  <si>
    <t>TUBO DE CONCRETO SIMPLES,CLASSE PS-1,CONFORME ABNT NBR 8890,PARA COLETOR DE AGUAS PLUVIAIS,COM DIAMETRO DE 200MM,ATERROE SOCA ATE A ALTURA DA GERATRIZ SUPERIOR DO TUBO,CONSIDERANDO O MATERIAL DA PROPRIA ESCAVACAO,INCLUSIVE FORNECIMENTO DOMATERIAL P/REJUNTAMENTO COM ARGAMASSA DE CIMENTO E AREIA,NOTRACO 1:4 E ACERTO DE FUNDO DE VALA.FORNECIMENTO E ASSENT.</t>
  </si>
  <si>
    <t>06.003.0050-A</t>
  </si>
  <si>
    <t>06.003.0053-0</t>
  </si>
  <si>
    <t>TUBO DE CONCRETO SIMPLES,CLASSE PS-1,CONFORME ABNT NBR 8890,PARA COLETOR DE AGUAS PLUVIAIS,COM DIAMETRO DE 300MM,ATERROE SOCA ATE A ALTURA DE GERATRIZ SUPERIOR DO TUBO,CONSIDERANDO O MATERIAL DA PROPRIA ESCAVACAO,INCLUSIVE FORNECIMENTO DOMATERIAL P/REJUNTAMENTO COM ARGAMASSA DE CIMENTO E AREIA,NOTRACO 1:4 E ACERTO DE FUNDO DE VALA.FORNECIMENTO E ASSENT.</t>
  </si>
  <si>
    <t>06.003.0053-A</t>
  </si>
  <si>
    <t>06.003.0055-0</t>
  </si>
  <si>
    <t>TUBO DE CONCRETO SIMPLES,CLASSE PS-1,CONFORME ABNT NBR 8890,PARA COLETOR DE AGUAS PLUVIAIS,COM DIAMETRO DE 400MM,ATERROE SOCA ATE A ALTURA DA GERATRIZ SUPERIOR DO TUBO,CONSIDERANDO O MATERIAL DA PROPRIA ESCAVACAO,INCLUSIVE FORNECIMENTO DOMATERIAL P/REJUNTAMENTO COM ARGAMASSA DE CIMENTO E AREIA,NOTRACO 1:4 E ACERTO DE FUNDO DE VALA.FORNECIMENTO E ASSENT.</t>
  </si>
  <si>
    <t>06.003.0055-A</t>
  </si>
  <si>
    <t>06.003.0057-0</t>
  </si>
  <si>
    <t>TUBO DE CONCRETO SIMPLES,CLASSE PS-1,CONFORME ABNT NBR 8890,PARA COLETOR DE AGUAS PLUVIAIS,COM DIAMETRO DE 500MM,ATERROE SOCA ATE A ALTURA DA GERATRIZ SUPERIOR DO TUBO,CONSIDERANDO O MATERIAL DA PROPRIA ESCAVACAO,INCLUSIVE FORNECIMENTO DOMATERIAL P/REJUNTAMENTO COM ARGAMASSA DE CIMENTO E AREIA,NOTRACO 1:4 E ACERTO DE FUNDO DE VALA.FORNECIMENTO E ASSENT.</t>
  </si>
  <si>
    <t>06.003.0057-A</t>
  </si>
  <si>
    <t>06.003.0058-0</t>
  </si>
  <si>
    <t>TUBO DE CONCRETO SIMPLES,CLASSE PS-1,CONFORME ABNT NBR 8890,PARA COLETOR DE AGUAS PLUVIAIS,COM DIAMETRO DE 600MM,ATERROE SOCA ATE A ALTURA DA GERATRIZ SUPERIOR DO TUBO,CONSIDERANDO O MATERIAL DA PROPRIA ESCAVACAO,INCLUSIVE FORNECIMENTO DOMATERIAL P/REJUNTAMENTO COM ARGAMASSA DE CIMENTO E AREIA,NOTRACO 1:4 E ACERTO DE FUNDO DE VALA.FORNECIMENTO E ASSENT.</t>
  </si>
  <si>
    <t>06.003.0058-A</t>
  </si>
  <si>
    <t>06.003.0060-0</t>
  </si>
  <si>
    <t>TUBO DE CONCRETO SIMPLES,CLASSE PS-2,CONFORME ABNT NBR 8890,PARA COLETOR DE AGUAS PLUVIAIS,COM DIAMETRO DE 200MM,ATERROE SOCA ATE A ALTURA DA GERATRIZ SUPERIOR DO TUBO,CONSIDERANDO O MATERIAL DA PROPRIA ESCAVACAO,INCLUSIVE FORNECIMENTO DOMATERIAL P/REJUNTAMENTO COM ARGAMASSA DE CIMENTO E AREIA,NOTRACO 1:4 E ACERTO DE FUNDO DE VALA.FORNECIMENTO E ASSENT.</t>
  </si>
  <si>
    <t>06.003.0060-A</t>
  </si>
  <si>
    <t>06.003.0062-0</t>
  </si>
  <si>
    <t>TUBO DE CONCRETO SIMPLES,CLASSE PS-2,CONFORME ABNT NBR 8890,PARA COLETOR DE AGUAS PLUVIAIS,COM DIAMETRO DE 300MM,ATERROE SOCA ATE A ALTURA DA GERATRIZ SUPERIOR DO TUBO,CONSIDERANDO O MATERIAL DA PROPRIA ESCAVACAO,INCLUSIVE FORNECIMENTO DOMATERIAL P/REJUNTAMENTO COM ARGAMASSA DE CIMENTO E AREIA,NOTRACO 1:4 E ACERTO DE FUNDO DE VALA.FORNECIMENTO E ASSENT.</t>
  </si>
  <si>
    <t>06.003.0062-A</t>
  </si>
  <si>
    <t>06.003.0064-0</t>
  </si>
  <si>
    <t>TUBO DE CONCRETO SIMPLES,CLASSE PS-2,CONFORME ABNT NBR 8890,PARA COLETOR DE AGUAS PLUVIAIS,COM DIAMETRO DE 400MM,ATERROE SOCA ATE A ALTURA DA GERATRIZ SUPERIOR DO TUBO,CONSIDERANDO O MATERIAL DA PROPRIA ESCAVACAO,INCLUSIVE FORNECIMENTO DOMATERIAL P/REJUNTAMENTO COM ARGAMASSA DE CIMENTO E AREIA,NOTRACO 1:4 E ACERTO DE FUNDO DE VALA.FORNECIMENTO E ASSENT.</t>
  </si>
  <si>
    <t>06.003.0064-A</t>
  </si>
  <si>
    <t>06.003.0066-0</t>
  </si>
  <si>
    <t>TUBO DE CONCRETO SIMPLES,CLASSE PS-2,CONFORME ABNT NBR 8890,PARA COLETOR DE AGUAS PLUVIAIS,COM DIAMETRO DE 500MM,ATERROE SOCA ATE A ALTURA DA GERATRIZ SUPERIOR DO TUBO,CONSIDERANDO O MATERIAL DA PROPRIA ESCAVACAO,INCLUSIVE FORNECIMENTO DOMATERIAL P/REJUNTAMENTO COM ARGAMASSA DE CIMENTO E AREIA,NOTRACO 1:4 E ACERTO DE FUNDO DE VALA.FORNECIMENTO E ASSENT.</t>
  </si>
  <si>
    <t>06.003.0066-A</t>
  </si>
  <si>
    <t>06.003.0068-0</t>
  </si>
  <si>
    <t>TUBO DE CONCRETO SIMPLES,CLASSE PS-2,CONFORME ABNT NBR 8890,PARA COLETOR DE AGUAS PLUVIAIS,COM DIAMETRO DE 600MM,ATERROE SOCA ATE A ALTURA DA GERATRIZ SUPERIOR DO TUBO,CONSIDERANDO O MATERIAL DA PROPRIA ESCAVACAO,INCLUSIVE FORNECIMENTO DOMATERIAL P/REJUNTAMENTO COM ARGAMASSA DE CIMENTO E AREIA,NOTRACO 1:4 E ACERTO DE FUNDO DE VALA.FORNECIMENTO E ASSENT.</t>
  </si>
  <si>
    <t>06.003.0068-A</t>
  </si>
  <si>
    <t>06.004.0060-0</t>
  </si>
  <si>
    <t>TUBO DE CONCRETO ARMADO,CLASSE PA-1,CONFORME ABNT NBR 8890,PARA GALERIAS DE AGUAS PLUVIAIS,COM DIAMETRO DE 300MM,ATERROE SOCA ATE A ALTURA DA GERATRIZ SUPERIOR DO TUBO,CONSIDERANDO O MATERIAL DA PROPRIA ESCAVACAO,INCLUSIVE FORNECIMENTO DOMATERIAL P/REJUNTAMENTO COM ARGAMASSA DE CIMENTO E AREIA,NOTRACO 1:4 E ACERTO DE FUNDO DE VALA.FORNECIMENTO E ASSENT.</t>
  </si>
  <si>
    <t>06.004.0060-A</t>
  </si>
  <si>
    <t>06.004.0062-0</t>
  </si>
  <si>
    <t>TUBO DE CONCRETO ARMADO,CLASSE PA-1,CONFORME ABNT NBR 8890,PARA GALERIAS DE AGUAS PLUVIAIS,COM DIAMETRO DE 400MM,ATERROE SOCA ATE A ALTURA DA GERATRIZ SUPERIOR DO TUBO,CONSIDERANDO O MATERIAL DA PROPRIA ESCAVACAO,INCLUSIVE FORNECIMENTO DOMATERIAL P/REJUNTAMENTO COM ARGAMASSA DE CIMENTO E AREIA,NOTRACO 1:4 E ACERTO DE FUNDO DE VALA.FORNECIMENTO E ASSENT.</t>
  </si>
  <si>
    <t>06.004.0062-A</t>
  </si>
  <si>
    <t>06.004.0064-0</t>
  </si>
  <si>
    <t>TUBO DE CONCRETO ARMADO,CLASSE PA-1,CONFORME ABNT NBR 8890,PARA GALERIAS DE AGUAS PLUVIAIS,COM DIAMETRO DE 500MM,ATERROE SOCA ATE A ALTURA DA GERATRIZ SUPERIOR DO TUBO,CONSIDERANDO MATERIAL DA PROPRIA ESCAVACAO,INCLUSIVE FORNECIMENTO DO MAMATERIAL P/REJUNTAMENTO COM ARGAMASSA DE CIMENTO E AREIA,NOTRACO 1:4 E ACERTO DE FUNDO DE VALA.FORNECIMENTO E ASSENT.</t>
  </si>
  <si>
    <t>06.004.0064-A</t>
  </si>
  <si>
    <t>06.004.0066-0</t>
  </si>
  <si>
    <t>TUBO DE CONCRETO ARMADO,CLASSE PA-1,CONFORME ABNT NBR 8890,PARA GALERIAS DE AGUAS PLUVIAIS,COM DIAMETRO DE 600MM,ATERROE SOCA ATE A ALTURA DA GERATRIZ SUPERIOR DO TUBO,CONSIDERANDO O MATERIAL DA PROPRIA ESCAVACAO,INCLUSIVE FORNECIMENTO DOMATERIAL P/REJUNTAMENTO COM ARGAMASSA DE CIMENTO E AREIA,NOTRACO 1:4 E ACERTO DE FUNDO DE VALA.FORNECIMENTO E ASSENT.</t>
  </si>
  <si>
    <t>06.004.0066-A</t>
  </si>
  <si>
    <t>06.004.0068-0</t>
  </si>
  <si>
    <t>TUBO DE CONCRETO ARMADO,CLASSE PA-1,CONFORME ABNT NBR 8890,PARA GALERIAS DE AGUAS PLUVIAIS,COM DIAMETRO DE 700MM,ATERROE SOCA ATE A ALTURA DA GERATRIZ SUPERIOR DO TUBO,CONSIDERANDO O MATERIAL DA PROPRIA ESCAVACAO,INCLUSIVE FORNECIMENTO DOMATERIAL P/REJUNTAMENTO COM ARGAMASSA DE CIMENTO E AREIA,NOTRACO 1:4 E ACERTO DE FUNDO DE VALA.FORNECIMENTO E ASSENT.</t>
  </si>
  <si>
    <t>06.004.0068-A</t>
  </si>
  <si>
    <t>06.004.0070-0</t>
  </si>
  <si>
    <t>TUBO DE CONCRETO ARMADO,CLASSE PA-1,CONFORME ABNT NBR 8890,PARA GALERIAS DE AGUAS PLUVIAIS,COM DIAMETRO DE 800MM,ATERROE SOCA ATE A ALTURA DA GERATRIZ SUPERIOR DO TUBO,CONSIDERANDO O MATERIAL DA PROPRIA ESCAVACAO,INCLUSIVE FORNECIMENTO DOMATERIAL P/REJUNTAMENTO COM ARGAMASSA DE CIMENTO E AREIA,NOTRACO 1:4 E ACERTO DE FUNDO DE VALA.FORNECIMENTO E ASSENT.</t>
  </si>
  <si>
    <t>06.004.0070-A</t>
  </si>
  <si>
    <t>06.004.0072-0</t>
  </si>
  <si>
    <t>TUBO DE CONCRETO ARMADO,CLASSE PA-1,CONFORME ABNT NBR 8890,PARA GALERIAS DE AGUAS PLUVIAIS,COM DIAMETRO DE 900MM,ATERROE SOCA ATE A ALTURA DA GERATRIZ SUPERIOR DO TUBO,CONSIDERANDO O MATERIAL DA PROPRIA ESCAVACAO,INCLUSIVE FORNECIMENTO DOMATERIAL P/REJUNTAMENTO COM ARGAMASSA DE CIMENTO E AREIA,NOTRACO 1:4 E ACERTO DE FUNDO DE VALA.FORNECIMENTO E ASSENT.</t>
  </si>
  <si>
    <t>06.004.0072-A</t>
  </si>
  <si>
    <t>06.004.0074-0</t>
  </si>
  <si>
    <t>TUBO DE CONCRETO ARMADO,CLASSE PA-1,CONFORME ABNT NBR 8890,PARA GALERIAS DE AGUAS PLUVIAIS,COM DIAMETRO DE 1000MM,ATERROE SOCA ATE A ALTURA DA GERATRIZ SUPERIOR DO TUBO,CONSIDERANDO O MATERIAL DA PROPRIA ESCAVACAO,INCLUSIVE FORNECIMENTO DOMATERIAL P/REJUNTAMENTO COM ARGAMASSA DE CIMENTO E AREIA,NOTRACO 1:4 E ACERTO DE FUNDO DE VALA.FORNECIMENTO E ASSENT.</t>
  </si>
  <si>
    <t>06.004.0074-A</t>
  </si>
  <si>
    <t>06.004.0076-0</t>
  </si>
  <si>
    <t>TUBO DE CONCRETO ARMADO,CLASSE PA-1,CONFORME ABNT NBR 8890,PARA GALERIAS DE AGUAS PLUVIAIS,COM DIAMETRO DE 1100MM,ATERROE SOCA ATE A ALTURA DA GERATRIZ SUPERIOR DO TUBO,CONSIDERANDO O MATERIAL DA PROPRIA ESCAVACAO,INCLUSIVE FORNECIMENTO DOMATERIAL P/REJUNTAMENTO COM ARGAMASSA DE CIMENTO E AREIA,NOTRACO 1:4 E ACERTO DE FUNDO DE VALA.FORNECIMENTO E ASSENT.</t>
  </si>
  <si>
    <t>06.004.0076-A</t>
  </si>
  <si>
    <t>06.004.0078-0</t>
  </si>
  <si>
    <t>TUBO DE CONCRETO ARMADO,CLASSE PA-1,CONFORME ABNT NBR 8890,PARA GALERIAS DE AGUAS PLUVIAIS,COM DIAMETRO DE 1200MM,ATERROE SOCA ATE A ALTURA DA GERATRIZ SUPERIOR DO TUBO,CONSIDERANDO O MATERIAL DA PROPRIA ESCAVACAO,INCLUSIVE FORNECIMENTO DOMATERIAL P/REJUNTAMENTO COM ARGAMASSA DE CIMENTO E AREIA,NOTRACO 1:4 E ACERTO DE FUNDO DE VALA.FORNECIMENTO E ASSENT.</t>
  </si>
  <si>
    <t>06.004.0078-A</t>
  </si>
  <si>
    <t>06.004.0080-0</t>
  </si>
  <si>
    <t>TUBO DE CONCRETO ARMADO,CLASSE PA-1,CONFORME ABNT NBR 8890,PARA GALERIAS DE AGUAS PLUVIAIS,COM DIAMETRO DE 1500MM,ATERROE SOCA ATE A ALTURA DA GERATRIZ SUPERIOR DO TUBO,CONSIDERANDO O MATERIAL DA PROPRIA ESCAVACAO,INCLUSIVE FORNECIMENTO DOMATERIAL P/REJUNTAMENTO COM ARGAMASSA DE CIMENTO E AREIA,NOTRACO 1:4 E ACERTO DE FUNDO DE VALA.FORNECIMENTO E ASSENT.</t>
  </si>
  <si>
    <t>06.004.0080-A</t>
  </si>
  <si>
    <t>06.004.0084-0</t>
  </si>
  <si>
    <t>TUBO DE CONCRETO ARMADO,CLASSE PA-1,CONFORME ABNT NBR 8890,PARA GALERIAS DE AGUAS PLUVIAIS,COM DIAMETRO DE 2000MM,ATERROE SOCA ATE A ALTURA DA GERATRIZ SUPERIOR DO TUBO,CONSIDERANDO O MATERIAL DA PROPRIA ESCAVACAO,INCLUSIVE FORNECIMENTO DOMATERIAL P/REJUNTAMENTO COM ARGAMASSA DE CIMENTO E AREIA,NOTRACO 1:4 E ACERTO DE FUNDO DE VALA.FORNECIMENTO E ASSENT.</t>
  </si>
  <si>
    <t>06.004.0084-A</t>
  </si>
  <si>
    <t>06.004.0090-0</t>
  </si>
  <si>
    <t>TUBO DE CONCRETO ARMADO,CLASSE PA-2,CONFORME ABNT NBR 8890,PARA GALERIAS DE AGUAS PLUVIAIS,COM DIAMETRO DE 300MM,ATERROE SOCA ATE A ALTURA DA GERATRIZ SUPERIOR DO TUBO,CONSIDERANDO O MATERIAL DA PROPRIA ESCAVACAO,INCLUSIVE FORNECIMENTO DOMATERIAL P/REJUNTAMENTO COM ARGAMASSA DE CIMENTO E AREIA,NOTRACO 1:4 E ACERTO DE FUNDO DE VALA.FORNECIMENTO E ASSENT.</t>
  </si>
  <si>
    <t>06.004.0090-A</t>
  </si>
  <si>
    <t>06.004.0092-0</t>
  </si>
  <si>
    <t>TUBO DE CONCRETO ARMADO,CLASSE PA-2,CONFORME ABNT NBR 8890,PARA GALERIAS DE AGUAS PLUVIAIS,COM DIAMETRO DE 400MM,ATERROE SOCA ATE A ALTURA DA GERATRIZ SUPERIOR DO TUBO,CONSIDERANDO O MATERIAL DA PROPRIA ESCAVACAO,INCLUSIVE FORNECIMENTO DOMATERIAL P/REJUNTAMENTO COM ARGAMASSA DE CIMENTO E AREIA,NOTRACO 1:4 E ACERTO DE FUNDO DE VALA.FORNECIMENTO E ASSENT.</t>
  </si>
  <si>
    <t>06.004.0092-A</t>
  </si>
  <si>
    <t>06.004.0094-0</t>
  </si>
  <si>
    <t>TUBO DE CONCRETO ARMADO,CLASSE PA-2,CONFORME ABNT NBR 8890,PARA GALERIAS DE AGUAS PLUVIAIS,COM DIAMETRO DE 500MM,ATERROE SOCA ATE A ALTURA DA GERATRIZ SUPERIOR DO TUBO,CONSIDERANDO O MATERIAL DA PROPRIA ESCAVACAO,INCLUSIVE FORNECIMENTO DOMATERIAL P/REJUNTAMENTO COM ARGAMASSA DE CIMENTO E AREIA,NOTRACO 1:4 E ACERTO DE FUNDO DE VALA.FORNECIMENTO E ASSENT.</t>
  </si>
  <si>
    <t>06.004.0094-A</t>
  </si>
  <si>
    <t>06.004.0096-0</t>
  </si>
  <si>
    <t>TUBO DE CONCRETO ARMADO,CLASSE PA-2,CONFORME ABNT NBR 8890,PARA GALERIAS DE AGUAS PLUVIAIS,COM DIAMETRO DE 600MM,ATERROE SOCA ATE A ALTURA DE GERATRIZ SUPERIOR DO TUBO,CONSIDERANDO O MATERIAL DA PROPRIA ESCAVACAO,INCLUSIVE FORNECIMENTO DOMATERIAL P/REJUNTAMENTO COM ARGAMASSA DE CIMENTO E AREIA,NOTRACO 1:4 E ACERTO DE FUNDO DE VALA.FORNECIMENTO E ASSENT.</t>
  </si>
  <si>
    <t>06.004.0096-A</t>
  </si>
  <si>
    <t>06.004.0098-0</t>
  </si>
  <si>
    <t>TUBO DE CONCRETO ARMADO,CLASSE PA-2,CONFORME ABNT NBR 8890,PARA GALERIAS DE AGUAS PLUVIAIS,COM DIAMETRO DE 700MM,ATERROE SOCA ATE A ALTURA DA GERATRIZ SUPERIOR DO TUBO,CONSIDERANDO O MATERIAL DA PROPRIA ESCAVACAO,INCLUSIVE FORNECIMENTO DOMATERIAL P/REJUNTAMENTO COM ARGAMASSA DE CIMENTO E AREIA,NOTRACO 1:4 E ACERTO DE FUNDO DE VALA.FORNECIMENTO E ASSENT.</t>
  </si>
  <si>
    <t>06.004.0098-A</t>
  </si>
  <si>
    <t>06.004.0100-0</t>
  </si>
  <si>
    <t>TUBO DE CONCRETO ARMADO,CLASSE PA-2,CONFORME ABNT NBR 8890,PARA GALERIAS DE AGUAS PLUVIAIS,COM DIAMETRO DE 800MM,ATERROE SOCA ATE A ALTURA DA GERATRIZ SUPERIOR DO TUBO,CONSIDERANDO O MATERIAL DA PROPRIA ESCAVACAO,INCLUSIVE FORNECIMENTO DOMATERIAL P/REJUNTAMENTO COM ARGAMASSA DE CIMENTO E AREIA,NOTRACO 1:4 E ACERTO DE FUNDO DE VALA.FORNECIMENTO E ASSENT.</t>
  </si>
  <si>
    <t>06.004.0100-A</t>
  </si>
  <si>
    <t>06.004.0102-0</t>
  </si>
  <si>
    <t>TUBO DE CONCRETO ARMADO,CLASSE PA-2,CONFORME ABNT NBR 8890,PARA GALERIAS DE AGUAS PLUVIAIS,COM DIAMETRO DE 900MM,ATERROE SOCA ATE A ALTURA DA GERATRIZ SUPERIOR DO TUBO,CONSIDERANDO O MATERIAL DA PROPRIA ESCAVACAO,INCLUSIVE FORNECIMENTO DOMATERIAL P/REJUNTAMENTO COM ARGAMASSA DE CIMENTO E AREIA,NOTRACO 1:4 E ACERTO DE FUNDO DE VALA.FORNECIMENTO E ASSENT.</t>
  </si>
  <si>
    <t>06.004.0102-A</t>
  </si>
  <si>
    <t>06.004.0104-0</t>
  </si>
  <si>
    <t>TUBO DE CONCRETO ARMADO,CLASSE PA-2,CONFORME ABNT NBR 8890,PARA GALERIAS DE AGUAS PLUVIAIS,COM DIAMETRO DE 1000MM,ATERROE SOCA ATE A ALTURA DA GERATRIZ SUPERIOR DO TUBO,CONSIDERANDO O MATERIAL DA PROPRIA ESCAVACAO,INCLUSIVE FORNECIMENTO DOMATERIAL P/REJUNTAMENTO COM ARGAMASSA DE CIMENTO E AREIA,NO TRACO 1:4 E ACERTO DE FUNDO DE VALA.FORNECIMENTO E ASSENT.</t>
  </si>
  <si>
    <t>06.004.0104-A</t>
  </si>
  <si>
    <t>06.004.0108-0</t>
  </si>
  <si>
    <t>TUBO DE CONCRETO ARMADO,CLASSE PA-2,CONFORME ABNT NBR 8890,PARA GALERIAS DE AGUAS PLUVIAIS,COM DIAMETRO DE 1200MM,ATERROE SOCA ATE A ALTURA DA GERATRIZ SUPERIOR DO TUBO,CONSIDERANDO O MATERIAL DA PROPRIA ESCAVACAO,INCLUSIVE FORNECIMENTO DOMATERIAL P/REJUNTAMENTO COM ARGAMASSA DE CIMENTO E AREIA,NOTRACO 1:4 E ACERTO DE FUNDO DE VALA.FORNECIMENTO E ASSENT.</t>
  </si>
  <si>
    <t>06.004.0108-A</t>
  </si>
  <si>
    <t>06.004.0110-0</t>
  </si>
  <si>
    <t>TUBO DE CONCRETO ARMADO,CLASSE PA-2,CONFORME ABNT NBR 8890,PARA GALERIAS DE AGUAS PLUVIAIS,COM DIAMETRO DE 1500MM,ATERROE SOCA ATE A ALTURA DA GERATRIZ SUPERIOR DO TUBO,CONSIDERANDO O MATERIAL DA PROPRIA ESCAVACAO,INCLUSIVE FORNECIMENTO DOMATERIAL P/REJUNTAMENTO COM ARGAMASSA DE CIMENTO E AREIA,NOTRACO 1:4 E ACERTO DE FUNDO DE VALA.FORNECIMENTO E ASSENT.</t>
  </si>
  <si>
    <t>06.004.0110-A</t>
  </si>
  <si>
    <t>06.004.0114-0</t>
  </si>
  <si>
    <t>TUBO DE CONCRETO ARMADO,CLASSE PA-2,CONFORME ABNT NBR 8890,PARA GALERIAS DE AGUAS PLUVIAIS,COM DIAMETRO DE 2000MM,ATERROE SOCA ATE A ALTURA DA GERATRIZ SUPERIOR DO TUBO,CONSIDERANDO O MATERIAL DA PROPRIA ESCAVACAO,INCLUSIVE FORNECIMENTO DOMATERIAL P/REJUNTAMENTO COM ARGAMASSA DE CIMENTO E AREIA,NOTRACO 1:4 E ACERTO DE FUNDO DE VALA.FORNECIMENTO E ASSENT.</t>
  </si>
  <si>
    <t>06.004.0114-A</t>
  </si>
  <si>
    <t>06.004.0120-0</t>
  </si>
  <si>
    <t>TUBO DE CONCRETO ARMADO,CLASSE PA-3,CONFORME ABNT NBR 8890,PARA GALERIAS DE AGUAS PLUVIAIS,COM DIAMETRO DE 300MM,ATERROE SOCA ATE A ALTURA DA GERATRIZ SUPERIOR DO TUBO,CONSIDERANDO O MATERIAL DA PROPRIA ESCAVACAO,INCLUSIVE FORNECIMENTO DOMATERIAL P/REJUNTAMENTO COM ARGAMASSA DE CIMENTO E AREIA,NOTRACO 1:4 E ACERTO DE FUNDO DE VALA.FORNECIMENTO E ASSENT.</t>
  </si>
  <si>
    <t>06.004.0120-A</t>
  </si>
  <si>
    <t>06.004.0122-0</t>
  </si>
  <si>
    <t>TUBO DE CONCRETO ARMADO,CLASSE PA-3,CONFORME ABNT NBR 8890,PARA GALERIAS DE AGUAS PLUVIAIS,COM DIAMETRO DE 400MM,ATERROE SOCA ATE A ALTURA DA GERATRIZ SUPERIOR DO TUBO,CONSIDERANDO O MATERIAL DA PROPRIA ESCAVACAO,INCLUSIVE FORNECIMENTO DOMATERIAL P/REJUNTAMENTO COM ARGAMASSA DE CIMENTO E AREIA,NOTRACO 1:4 E ACERTO DE FUNDO DE VALA.FORNECIMENTO E ASSENT.</t>
  </si>
  <si>
    <t>06.004.0122-A</t>
  </si>
  <si>
    <t>06.004.0124-0</t>
  </si>
  <si>
    <t>TUBO DE CONCRETO ARMADO,CLASSE PA-3,CONFORME ABNT NBR 8890,PARA GALERIAS DE AGUAS PLUVIAIS,COM DIAMETRO DE 500MM,ATERROE SOCA ATE A ALTURA DA GERATRIZ SUPERIOR DO TUBO,CONSIDERANDO O MATERIAL DA PROPRIA ESCAVACAO,INCLUSIVE FORNECIMENTO DOMATERIAL P/REJUNTAMENTO COM ARGAMASSA DE CIMENTO E AREIA NOTRACO 1:4 E ACERTO DE FUNDO DE VALA.FORNECIMENTO E ASSENT.</t>
  </si>
  <si>
    <t>06.004.0124-A</t>
  </si>
  <si>
    <t>06.004.0126-0</t>
  </si>
  <si>
    <t>TUBO DE CONCRETO ARMADO,CLASSE PA-3,CONFORME ABNT NBR 8890,PARA GALERIAS DE AGUAS PLUVIAIS,COM DIAMETRO DE 600MM,ATERROE SOCA ATE A ALTURA DA GERATRIZ SUPERIOR DO TUBO,CONSIDERANDO O MATERIAL DA PROPRIA ESCAVACAO,INCLUSIVE FORNECIMENTO DOMATERIAL P/REJUNTAMENTO COM ARGAMASSA DE CIMENTO E AREIA,NOTRACO 1:4 E ACERTO DE FUNDO DE VALA.FORNECIMENTO E ASSENT.</t>
  </si>
  <si>
    <t>06.004.0126-A</t>
  </si>
  <si>
    <t>06.004.0128-0</t>
  </si>
  <si>
    <t>TUBO DE CONCRETO ARMADO,CLASSE PA-3,CONFORME ABNT NBR 8890,PARA GALERIAS DE AGUAS PLUVIAIS,COM DIAMETRO DE 700MM,ATERROE SOCA ATE A ALTURA DA GERATRIZ SUPERIOR DO TUBO,CONSIDERANDO O MATERIAL DA PROPRIA ESCAVACAO,INCLUSIVE FORNECIMENTO DOMATERIAL P/REJUNTAMENTO COM ARGAMASSA DE CIMENTO E AREIA,NOTRACO 1:4 E ACERTO DE FUNDO DE VALA.FORNECIMENTO E ASSENT.</t>
  </si>
  <si>
    <t>06.004.0128-A</t>
  </si>
  <si>
    <t>06.004.0130-0</t>
  </si>
  <si>
    <t>TUBO DE CONCRETO ARMADO,CLASSE PA-3,CONFORME ABNT NBR 8890,PARA GALERIAS DE AGUAS PLUVIAIS,COM DIAMETRO DE 800MM,ATERROE SOCA ATE A ALTURA DA GERATRIZ SUPERIOR DO TUBO,CONSIDERANDO O MATERIAL DA PROPRIA ESCAVACAO,INCLUSIVE FORNECIMENTO DOMATERIAL P/REJUNTAMENTO COM ARGAMASSA DE CIMENTO E AREIA,NOTRACO 1:4 E ACERTO DE FUNDO DE VALA.FORNECIMENTO E ASSENT.</t>
  </si>
  <si>
    <t>06.004.0130-A</t>
  </si>
  <si>
    <t>06.004.0134-0</t>
  </si>
  <si>
    <t>TUBO DE CONCRETO ARMADO,CLASSE PA-3,CONFORME ABNT NBR 8890,PARA GALERIAS DE AGUAS PLUVIAIS,COM DIAMETRO DE 1000MM,ATERROE SOCA ATE A ALTURA DA GERATRIZ SUPERIOR DO TUBO,CONSIDERANDO O MATERIAL DA PROPRIA ESCAVACAO,INCLUSIVE FORNECIMENTO DOMATERIAL P/REJUNTAMENTO COM ARGAMASSA DE CIMENTO E AREIA,NOTRACO 1:4 E ACERTO DE FUNDO DE VALA.FORNECIMENTO E ASSENT.</t>
  </si>
  <si>
    <t>06.004.0134-A</t>
  </si>
  <si>
    <t>06.004.0138-0</t>
  </si>
  <si>
    <t>TUBO DE CONCRETO ARMADO,CLASSE PA-3,CONFORME ABNT NBR 8890,PARA GALERIAS DE AGUAS PLUVIAIS,COM DIAMETRO DE 1200MM,ATERROE SOCA ATE A ALTURA DA GERATRIZ SUPERIOR DO TUBO,CONSIDERANDO O MATERIAL DA PROPRIA ESCAVACAO,INCLUSIVE FORNECIMENTO DOMATERIAL P/REJUNTAMENTO COM ARGAMASSA DE CIMENTO E AREIA NOTRACO 1:4 E ACERTO DE FUNDO DE VALA.FORNECIMENTO E ASSENT.</t>
  </si>
  <si>
    <t>06.004.0138-A</t>
  </si>
  <si>
    <t>06.004.0140-0</t>
  </si>
  <si>
    <t>TUBO DE CONCRETO ARMADO,CLASSE PA-3,CONFORME ABNT NBR 8890,PARA GALERIAS DE AGUAS PLUVIAIS,COM DIAMETRO DE 1500MM,ATERROE SOCA ATE A ALTURA DA GERATRIZ SUPERIOR DO TUBO,CONSIDERANDO O MATERIAL DA PROPRIA ESCAVACAO,INCLUSIVE FORNECIMENTO DOMATERIAL P/REJUNTAMENTO COM ARGAMASSA DE CIMENTO E AREIA,NOTRACO 1:4 E ACERTO DE FUNDO DE VALA.FORNECIMENTO E ASSENT.</t>
  </si>
  <si>
    <t>06.004.0140-A</t>
  </si>
  <si>
    <t>06.004.0150-0</t>
  </si>
  <si>
    <t>TUBO DE CONCRETO ARMADO,CLASSE PA-4,CONFORME ABNT NBR 8890,PARA GALERIAS DE AGUAS PLUVIAIS,COM DIAMETRO DE 300MM,ATERROE SOCA ATE A ALTURA DA GERATRIZ SUPERIOR DO TUBO,CONSIDERANDO O MATERIAL DA PROPRIA ESCAVACAO,INCLUSIVE FORNECIMENTO DOMATERIAL P/REJUNTAMENTO COM ARGAMASSA DE CIMENTO E AREIA,NOTRACO 1:4 E ACERTO DE FUNDO DE VALA.FORNECIMENTO E ASSENT.</t>
  </si>
  <si>
    <t>06.004.0150-A</t>
  </si>
  <si>
    <t>06.004.0152-0</t>
  </si>
  <si>
    <t>TUBO DE CONCRETO ARMADO,CLASSE PA-4,CONFORME ABNT NBR 8890,PARA GALERIAS DE AGUAS PLUVIAIS,COM DIAMETRO DE 400MM,ATERROE SOCA ATE A ALTURA DA GERATRIZ SUPERIOR DO TUBO,CONSIDERANDO O MATERIAL DA PROPRIA ESCAVACAO,INCLUSIVE FORNECIMENTO DOMATERIAL P/REJUNTAMENTO COM ARGAMASSA DE CIMENTO E AREIA,NOTRACO 1:4 E ACERTO DE FUNDO DE VALA.FORNECIMENTO E ASSENT.</t>
  </si>
  <si>
    <t>06.004.0152-A</t>
  </si>
  <si>
    <t>06.004.0154-0</t>
  </si>
  <si>
    <t>TUBO DE CONCRETO ARMADO,CLASSE PA-4,CONFORME ABNT NBR 8890,PARA GALERIAS DE AGUAS PLUVIAIS,COM DIAMETRO DE 500MM,ATERROE SOCA ATE A ALTURA DA GERATRIZ SUPERIOR DO TUBO,CONSIDERANDO O MATERIAL DA PROPRIA ESCAVACAO,INCLUSIVE FORNECIMENTO DOMATERIAL P/REJUNTAMENTO COM ARGAMASSA DE CIMENTO E AREIA,NOTRACO 1:4 E ACERTO DE FUNDO DE VALA.FORNECIMENTO E ASSENT.</t>
  </si>
  <si>
    <t>06.004.0154-A</t>
  </si>
  <si>
    <t>06.004.0156-0</t>
  </si>
  <si>
    <t>TUBO DE CONCRETO ARMADO,CLASSE PA-4,CONFORME ABNT NBR 8890,PARA GALERIAS DE AGUAS PLUVIAIS,COM DIAMETRO DE 600MM,ATERROE SOCA ATE A ALTURA DA GERATRIZ SUPERIOR DO TUBO,CONSIDERANDO O MATERIAL DA PROPRIA ESCAVACAO,INCLUSIVE FORNECIMENTO DOMATERIAL P/REJUNTAMENTO COM ARGAMASSA DE CIMENTO E AREIA,NOTRACO 1:4 E ACERTO DE FUNDO DE VALA.FORNECIMENTO E ASSENT.</t>
  </si>
  <si>
    <t>06.004.0156-A</t>
  </si>
  <si>
    <t>06.004.0158-0</t>
  </si>
  <si>
    <t>TUBO DE CONCRETO ARMADO,CLASSE PA-4,CONFORME ABNT NBR 8890,PARA GALERIAS DE AGUAS PLUVIAIS,COM DIAMETRO DE 700MM,ATERROE SOCA ATE A ALTURA DA GERATRIZ SUPERIOR DO TUBO,CONSIDERANDO O MATERIAL DA PROPRIA ESCAVACAO,INCLUSIVE FORNECIMENTO DOMATERIAL P/REJUNTAMENTO COM ARGAMASSA DE CIMENTO E AREIA,NOTRACO 1:4 E ACERTO DE FUNDO DE VALA.FORNECIMENTO E ASSENT.</t>
  </si>
  <si>
    <t>06.004.0158-A</t>
  </si>
  <si>
    <t>06.004.0160-0</t>
  </si>
  <si>
    <t>TUBO DE CONCRETO ARMADO,CLASSE PA-4,CONFORME ABNT NBR 8890,PARA GALERIAS DE AGUAS PLUVIAIS,COM DIAMETRO DE 800MM,ATERROE SOCA ATE A ALTURA DA GERATRIZ SUPERIOR DO TUBO,CONSIDERANDO O MATERIAL DA PROPRIA ESCAVACAO,INCLUSIVE FORNECIMENTO DOMATERIAL P/REJUNTAMENTO COM ARGAMASSA DE CIMENTO E AREIA,NOTRACO 1:4 E ACERTO DE FUNDO DE VALA.FORNECIMENTO E ASSENT.</t>
  </si>
  <si>
    <t>06.004.0160-A</t>
  </si>
  <si>
    <t>06.004.0162-0</t>
  </si>
  <si>
    <t>TUBO DE CONCRETO ARMADO,CLASSE PA-4,CONFORME ABNT NBR 8890,PARA GALERIAS DE AGUAS PLUVIAIS,COM DIAMETRO DE 900MM,ATERROE SOCA ATE A ALTURA DA GERATRIZ SUPERIOR DO TUBO,CONSIDERANDO O MATERIAL DA PROPRIA ESCAVACAO,INCLUSIVE FORNECIMENTO DOMATERIAL P/REJUNTAMENTO COM ARGAMASSA DE CIMENTO E AREIA,NOTRACO 1:4 E ACERTO DE FUNDO DE VALA.FORNECIMENTO E ASSENT.</t>
  </si>
  <si>
    <t>06.004.0162-A</t>
  </si>
  <si>
    <t>06.004.0164-0</t>
  </si>
  <si>
    <t>TUBO DE CONCRETO ARMADO,CLASSE PA-4,CONFORME ABNT NBR 8890,PARA GALERIAS DE AGUAS PLUVIAIS,COM DIAMETRO DE 1000MM,ATERROE SOCA ATE A ALTURA DA GERATRIZ SUPERIOR DO TUBO,CONSIDERANDO O MATERIAL DA PROPRIA ESCAVACAO,INCLUSIVE FORNECIMENTO DOMATERIAL P/REJUNTAMENTO COM ARGAMASSA DE CIMENTO E AREIA,NOTRACO 1:4 E ACERTO DE FUNDO DE VALA.FORNECIMENTO E ASSENT.</t>
  </si>
  <si>
    <t>06.004.0164-A</t>
  </si>
  <si>
    <t>06.004.0166-0</t>
  </si>
  <si>
    <t>TUBO DE CONCRETO ARMADO,CLASSE PA-4,CONFORME ABNT NBR 8890,PARA GALERIAS DE AGUAS PLUVIAIS,COM DIAMETRO DE 1100MM,ATERROE SOCA ATE A ALTURA DA GERATRIZ SUPERIOR DO TUBO,CONSIDERANDO O MATERIAL DA PROPRIA ESCAVACAO,INCLUSIVE FORNECIMENTO DOMATERIAL P/REJUNTAMENTO COM ARGAMASSA DE CIMENTO E AREIA,NOTRACO 1:4 E ACERTO DE FUNDO DE VALA.FORNECIMENTO E ASSENT.</t>
  </si>
  <si>
    <t>06.004.0166-A</t>
  </si>
  <si>
    <t>06.004.0168-0</t>
  </si>
  <si>
    <t>TUBO DE CONCRETO ARMADO,CLASSE PA-4,CONFORME ABNT NBR 8890,PARA GALERIAS DE AGUAS PLUVIAIS,COM DIAMETRO DE 1200MM,ATERROE SOCA ATE A ALTURA DA GERATRIZ SUPERIOR DO TUBO,CONSIDERANDO O MATERIAL DA PROPRIA ESCAVACAO,INCLUSIVE FORNECIMENTO DOMATERIAL P/REJUNTAMENTO COM ARGAMASSA DE CIMENTO E AREIA,NOTRACO 1:4 E ACERTO DE FUNDO DE VALA.FORNECIMENTO E ASSENT.</t>
  </si>
  <si>
    <t>06.004.0168-A</t>
  </si>
  <si>
    <t>06.004.0170-0</t>
  </si>
  <si>
    <t>TUBO DE CONCRETO ARMADO,CLASSE PA-4,CONFORME ABNT NBR 8890,PARA GALERIAS DE AGUAS PLUVIAIS,COM DIAMETRO DE 1500MM,ATERROE SOCA ATE A ALTURA DA GERATRIZ SUPERIOR DO TUBO,CONSIDERANDO O MATERIAL DA PROPRIA ESCAVACAO,INCLUSIVE FORNECIMENTO DOMATERIAL P/REJUNTAMENTO COM ARGAMASSA DE CIMENTO E AREIA,NOTRACO 1:4 E ACERTO DE FUNDO DE VALA.FORNECIMENTO E ASSENT.</t>
  </si>
  <si>
    <t>06.004.0170-A</t>
  </si>
  <si>
    <t>06.004.0253-1</t>
  </si>
  <si>
    <t>CANAL PRE-FABRICADO,EM CONCRETO PROTENDIDO E/OU ARMADO,COM SECAO EM "U",MEDIDO PELA AREA DO PERIMETRO INTERNO DA SECAO VEZES O COMPRIMENTO DO CANAL.FORNECIMENTO E ASSENTAMENTO</t>
  </si>
  <si>
    <t>06.004.0253-B</t>
  </si>
  <si>
    <t>06.004.0254-1</t>
  </si>
  <si>
    <t>COBERTURA DE CANAL PRE-FABRICADO,EM CONCRETO PROTENDIDO E/OUARMADO,PARA VAOS ATE 5,00M.FORNECIMENTO E ASSENTAMENTO</t>
  </si>
  <si>
    <t>06.004.0254-B</t>
  </si>
  <si>
    <t>06.004.0400-0</t>
  </si>
  <si>
    <t>GALERIA MULTIDIMENSIONAL RODOVIARIA SIMPLES CONCR.ARMADO E CONCR.ARMADO PROTENDIDO,30MPA,FUNDO C/6M E 8,80T,PAREDE 6,00M,PESO 3,90T E TAMPA C/2,00M,PESO 2,30T,ESTRUTURALMENTE BI-APOIADA C/CARGA APOIO 112T,(TB-450,NBR 7188),C/TABULEIRO 3,05M,ALT.2,62M,VAZAO 7,13M3/S,VELOCIDADE DE ESCOAMENTO 2,00M/S,EXCL.TRANSPORTE,DESCARGA,ESCAVACAO E REATERRO.FORN.E ASSENT.</t>
  </si>
  <si>
    <t>06.004.0400-A</t>
  </si>
  <si>
    <t>06.004.0405-0</t>
  </si>
  <si>
    <t>GALERIA MULTIDIMENSIONAL RODOVIARIA SIMPLES CONCR.ARMADO E CONCR.ARMADO PROTENDIDO,30MPA,PAREDE C/6M,PESO 4,90T E TAMPAC/2,00M,PESO 2,70T,ESTRUTURALMENTE BI-APOIADA C/CARGA POR APOIO DE 130T,(TB-450,NBR 7188),C/TABULEIRO DE 3,40M,ALTURA 3,00M,VAZAO 9,98M3/S,VELOCIDADE ESCOAMENTO 2,16M/S,EXCLUSIVE TRANSPORTE,DESCARGA,ESCAVACAO E REATERRO.FORN.E ASSENTAMENTO</t>
  </si>
  <si>
    <t>06.004.0405-A</t>
  </si>
  <si>
    <t>06.004.0410-0</t>
  </si>
  <si>
    <t>GALERIA MULTIDIMENSIONAL RODOVIARIA SIMPLES CONCR.ARMADO E CONCR.ARMADO PROTENDIDO,30MPA,PAREDE C/6,00M,PESO 7,40T E TAMPA C/2,00M,PESO 3,70T,ESTRUTURALMENTE BI-APOIADA C/CARGA PORAPOIO 177T,(TB-450,NBR 7188),C/TABULEIRO 4,18M,ALTURA 4,03M,VAZAO 19,86M3/S,VELOCIDADE DE ESCOAMENTO 2,49M/S,EXCLUSIVETRANSPORTE,DESCARGA,ESCAVACAO E REATERRO.FORN.E ASSENTAMENTO</t>
  </si>
  <si>
    <t>06.004.0410-A</t>
  </si>
  <si>
    <t>06.004.0415-0</t>
  </si>
  <si>
    <t>GALERIA MULTIDIMENSIONAL RODOVIARIA SIMPLES CONCR.ARMADO E CONCR.ARMADO PROTENDIDO,30MPA,PAREDE C/6,00M,PESO 12,00T E TAMPA C/2,00M,PESO 4,60T,ESTRUTURALMENTE BI-APOIADA C/CARGA POR APOIO 233T,(TB-450,NBR 7188),C/TABULEIRO 5,00M,ALTURA 4,97M,VAZAO DE 30,73M3/S,VELOCIDADE DE ESCOAMENTO 2,75M/S,EXCLUSIVE TRANSPORTE,DESCARGA,ESCAVACAO E REATERRO.FORN.E ASSENT.</t>
  </si>
  <si>
    <t>06.004.0415-A</t>
  </si>
  <si>
    <t>06.004.0420-0</t>
  </si>
  <si>
    <t>GALERIA MULTIMENSIONAL RODOVIARIA DUPLA CONCR.ARMADO E CONCR.ARMADO PROTENDIDO,30MPA,2 FUNDOS 6M,PESO 8,80T,PAREDE C/6,00M,PESO 3,90T E TAMPA C/2,00M,PESO 4,81T,ESTRUTURALMENTE BI-APOIADA C/CARGA APOIO 191T,(TB-450,NBR 7188),C/TABULEIRO 5,22M,ALT.2,62M,VAZAO 15,42M3/S,VELOCIDADE ESCOAMENTO 2,00M/S,EXCL.TRANSPORTE,DESCARGA,ESCAVACAO E REATERRO.FORN.E ASSENT.</t>
  </si>
  <si>
    <t>06.004.0420-A</t>
  </si>
  <si>
    <t>06.004.0425-0</t>
  </si>
  <si>
    <t>GALERIA MULTIDIMENSIONAL RODOVIARIA DUPLA CONCRETO ARMADO EPROTENDIDO,30MPA,PAREDE C/6,00M,PESO 4,90T E TAMPA C/2,00M,PESO 5,22T,ESTRUTURALMENTE BI-APOIADA C/CARGA POR APOIO 223T,(TB-450,ABNT NBR 7188),C/TABULEIRO 5,53M,ALT.3,00M,VAZAO 21,45M3/S,VELOCIDADE DE ESCOAMENTO 2,16M/S,EXCLUSIVE TRANSPORTE,DESCARGA,ESCAVACAO E REATERRO.FORNECIMENTO E ASSENTAMENTO</t>
  </si>
  <si>
    <t>06.004.0425-A</t>
  </si>
  <si>
    <t>06.004.0430-0</t>
  </si>
  <si>
    <t>GALERIA MULTIDIMENSIONAL RODOVIARIA DUPLA CONCRETO ARMADO EPROTENDIDO,30MPA,PAREDE C/6,00M,PESO 7,40T E TAMPA C/2,00M,PESO 6,15T,ESTRUTURALMENTE BI-APOIADA C/CARGA POR APOIO 284T,(TB-450,ABNT NBR 7188),TABULEIRO 6,35M,ALTURA 4,03M,VAZAO 40,71M3/S,VELOCIDADE DE ESCOAMENTO 2,49M/S,EXCLUSIVE TRANSPORTE,DESCARGA,ESCAVACAO E REATERRO.FORNECIMENTO E ASSENTAMENTO</t>
  </si>
  <si>
    <t>06.004.0430-A</t>
  </si>
  <si>
    <t>06.004.0435-0</t>
  </si>
  <si>
    <t>GALERIA MULTIDIMENSIONAL RODOVIARIA DUPLA EM CONCRETO ARMADOE PROTENDIDO,30MPA,PAREDE C/6,00M,PESO 12,00T E TAMPA C/2,00M,PESO 7,10T,ESTRUTURALMENTE BI-APOIADA C/CARGA POR APOIO 348T,(TB-450,ABNT NBR 7188),TABULEIRO 7,09M,ALT.4,97M,VAZAO 60,73M3/S E VELOCIDADE DE ESCOAMENTO 2,75M/S,EXCL.TRANSPORTE,DESCARGA,ESCAVACAO E REATERRO.FORNECIMENTO E ASSENTAMENTO</t>
  </si>
  <si>
    <t>06.004.0435-A</t>
  </si>
  <si>
    <t>06.004.0440-0</t>
  </si>
  <si>
    <t>GALERIA MULTIDIMENSIONAL RODOVIARIA TRIPLA EM CONCRETO ARMADO E PROTENDIDO,30MPA,3 FUNDOS 6,00M,8,80T,PAREDE C/6,60M,PESO 3,90T E TAMPA 2,00M,PESO 7,33T,ESTRUTURALMENTE BI-APOIADAC/CARGA POR APOIO 288T,(TB-450,ABNT NBR 7188),TABULEIRO 3,05M,ALT.2,62M,VAZAO 23,85M3/S,VELOCIDADE DE ESCOAMENTO 2,00M/S,EXCL.TRANSPORTE,DESCARGA,ESCAVACAO E REATERRO.FORN.ASSENT.</t>
  </si>
  <si>
    <t>06.004.0440-A</t>
  </si>
  <si>
    <t>06.004.0445-0</t>
  </si>
  <si>
    <t>GALERIA MULTIDIMENSIONAL RODOVIARIA TRIPLA EM CONCRETO ARMADO E PROTENDIDO,30MPA,PAREDE C/6,00M,PESO 4,9T E TAMPA C/2,00M,PESO 7,70T,ESTRUTURALMENTE BI-APOIADA C/CARGA POR APOIO 310T,(TB-450,ABNT NBR 7188),TABULEIRO 7,55M,ALT.3,00M,VAZAO 34,92M3/S E VELOCIDADE DE ESCOAMENTO 2,16M/S,EXCLUSIVE TRANSPORTE,DESCARGA,ESCAVACAO E REATERRO.FORNECIMENTO E ASSENT.</t>
  </si>
  <si>
    <t>06.004.0445-A</t>
  </si>
  <si>
    <t>06.004.0450-0</t>
  </si>
  <si>
    <t>GALERIA MULTIDIMENSIONAL RODOVIARIA TRIPLA EM CONCRETO ARMADO E PROTENDIDO,30MPA,PAREDE C/6,00M,PESO 7,40T E TAMPA C/2,00M,PESO 8,70T,ESTRUTURALMENTE BI-APOIADA C/CARGA POR APOIO 387T,(TB-450,ABNT NBR 7188),TABULEIRO 8,37M,ALT.4,03M,VAZAO 65,64M3/S E VELOCIDADE DE ESCOAMENTO DE 2,49M/S,EXCLUSIVE TRANSPORTE,DESCARGA,ESCAVACAO E REATERRO.FORN.E ASSENTAMENTO</t>
  </si>
  <si>
    <t>06.004.0450-A</t>
  </si>
  <si>
    <t>06.004.0455-0</t>
  </si>
  <si>
    <t>GALERIA MULTIDIMENSIONAL RODOVIARIA TRIPLA EM CONCRETO ARMADO E PROTENDIDO,30MPA,PAREDE C/6,00M,PESO 12,00T E TAMPA C/2,00M,PESO 9,60T,ESTRUTURALMENTE BI-APOIADA C/CARGA POR APOIO463T,(TB-450,ABNT NBR 7188),TABULEIRO DE 9,11M,ALT.4,97M,VAZAO DE 92,30M3/S E VELOCIDADE DE ESCOAMENTO 2,75M/S,EXCLUSIVETRANSPORTE,DESCARGA,ESCAVACAO E REATERRO.FORN.E ASSENT.</t>
  </si>
  <si>
    <t>06.004.0455-A</t>
  </si>
  <si>
    <t>06.004.0500-0</t>
  </si>
  <si>
    <t>GALERIA TECNICA PRE-FABRICADA DE CONCRETO ARMADO,DIMENSOESINTERNAS DE (1,00X1,00)M (BXH) RECOBRIMENTO COM 2CM,EXCLUSIVE ESCAVACAO E REATERRO.FORNECIMENTO E ASSENTAMENTO</t>
  </si>
  <si>
    <t>06.004.0500-A</t>
  </si>
  <si>
    <t>06.004.0505-0</t>
  </si>
  <si>
    <t>GALERIA TECNICA PRE-FABRICADA DE CONCRETO ARMADO,DIMENSOESINTERNAS DE (1,50X1,00)M (BXH) RECOBRIMENTO COM 2CM,EXCLUSIVE ESCAVACAO E REATERRO.FORNECIMENTO E ASSENTAMENTO</t>
  </si>
  <si>
    <t>06.004.0505-A</t>
  </si>
  <si>
    <t>06.004.0510-0</t>
  </si>
  <si>
    <t>GALERIA TECNICA PRE-FABRICADA DE CONCRETO ARMADO,DIMENSOESINTERNAS DE (2,00X1,20)M (BXH) RECOBRIMENTO COM 2CM,EXCLUSIVE ESCAVACAO E REATERRO.FORNECIMENTO E ASSENTAMENTO</t>
  </si>
  <si>
    <t>06.004.0510-A</t>
  </si>
  <si>
    <t>06.004.0515-0</t>
  </si>
  <si>
    <t>GALERIA TECNICA PRE-FABRICADA DE CONCRETO ARMADO,DIMENSOESINTERNAS DE (2,00X1,50)M (BXH) RECOBRIMENTO COM 2CM,EXCLUSIVE ESCAVACAO E REATERRO.FORNECIMENTO E ASSENTAMENTO</t>
  </si>
  <si>
    <t>06.004.0515-A</t>
  </si>
  <si>
    <t>06.004.0520-0</t>
  </si>
  <si>
    <t>GALERIA TECNICA PRE-FABRICADA DE CONCRETO ARMADO,DIMENSOESINTERNAS DE (2,50X1,50)M (BXH) RECOBRIMENTO COM 2CM,EXCLUSIVE ESCAVACAO E REATERRO.FORNECIMENTO E ASSENTAMENTO</t>
  </si>
  <si>
    <t>06.004.0520-A</t>
  </si>
  <si>
    <t>06.004.0525-0</t>
  </si>
  <si>
    <t>GALERIA TECNICA PRE-FABRICADA DE CONCRETO ARMADO,DIMENSOESINTERNAS DE (2,50X2,00)M (BXH) RECOBRIMENTO COM 2CM,EXCLUSIVE ESCAVACAO E REATERRO.FORNECIMENTO E ASSENTAMENTO</t>
  </si>
  <si>
    <t>06.004.0525-A</t>
  </si>
  <si>
    <t>06.004.0530-0</t>
  </si>
  <si>
    <t>GALERIA TECNICA PRE-FABRICADA DE CONCRETO ARMADO,DIMENSOESINTERNAS DE (3,00X2,00)M (BXH) RECOBRIMENTO COM 2CM,EXCLUSIVE ESCAVACAO E REATERRO.FORNECIMENTO E ASSENTAMENTO</t>
  </si>
  <si>
    <t>06.004.0530-A</t>
  </si>
  <si>
    <t>06.004.0535-0</t>
  </si>
  <si>
    <t>GALERIA TECNICA PRE-FABRICADA DE CONCRETO ARMADO,DIMENSOESINTERNAS DE (3,50X2,00)M (BXH) RECOBRIMENTO COM 2CM,EXCLUSIVE ESCAVACAO E REATERRO.FORNECIMENTO E ASSENTAMENTO</t>
  </si>
  <si>
    <t>06.004.0535-A</t>
  </si>
  <si>
    <t>06.005.0030-0</t>
  </si>
  <si>
    <t>TUBO CERAMICO VIDRADO,CONFORME ESPECIFICACOES DA CEDAE,PARAESGOTO SANITARIO E AGUAS PLUVIAIS,ATERRO E SOCA ATE A ALTURADA GERATRIZ SUPERIOR DO TUBO,CONSIDERANDO O MATERIAL DA PROPRIA ESCAVACAO,COM DIAMETRO DE 100MM,INCLUSIVE FORNECIMENTODO MATERIAL PARA REJUNTAMENTO COM ARGAMASSA DE CIMENTO E AREIA,NO TRACO 1:4.FORNECIMENTO E ASSENTAMENTO</t>
  </si>
  <si>
    <t>06.005.0030-A</t>
  </si>
  <si>
    <t>06.005.0035-0</t>
  </si>
  <si>
    <t>TUBO CERAMICO VIDRADO,CONFORME ESPECIFICACOES DA CEDAE,PARAESGOTO SANITARIO E AGUAS PLUVIAIS,ATERRO E SOCA ATE A ALTURADA GERATRIZ SUPERIOR DO TUBO,CONSIDERANDO O MATERIAL DA PROPRIA ESCAVACAO,COM DIAMETRO DE 150MM,INCLUSIVE FORNECIMENTODO MATERIAL PARA REJUNTAMENTO COM ARGAMASSA DE CIMENTO E AREIA,NO TRACO 1:4.FORNECIMENTO E ASSENTAMENTO</t>
  </si>
  <si>
    <t>06.005.0035-A</t>
  </si>
  <si>
    <t>06.005.0040-0</t>
  </si>
  <si>
    <t>TUBO CERAMICO VIDRADO,CONFORME ESPECIFICACOES DA CEDAE,PARAESGOTO SANITARIO E AGUAS PLUVIAIS,ATERRO E SOCA ATE A ALTURADA GERATRIZ SUPERIOR DO TUBO,CONSIDERANDO O MATERIAL DA PROPRIA ESCAVACAO,COM DIAMETRO DE 200MM,INCLUSIVE FORNECIMENTODO MATERIAL PARA REJUNTAMENTO COM ARGAMASSA DE CIMENTO E AREIA,NO TRACO 1:4.FORNECIMENTO E ASSENTAMENTO</t>
  </si>
  <si>
    <t>06.005.0040-A</t>
  </si>
  <si>
    <t>06.005.0045-0</t>
  </si>
  <si>
    <t>TUBO CERAMICO VIDRADO,CONFORME ESPECIFICACOES DA CEDAE,PARAESGOTO SANITARIO E AGUAS PLUVIAIS,ATERRO E SOCA ATE A ALTURADA GERATRIZ SUPERIOR DO TUBO,CONSIDERANDO O MATERIAL DA PROPRIA ESCAVACAO,COM DIAMETRO DE 250MM,INCLUSIVE FORNECIMENTODO MATERIAL PARA REJUNTAMENTO COM ARGAMASSA DE CIMENTO E AREIA,NO TRACO 1:4.FORNECIMENTO E ASSENTAMENTO</t>
  </si>
  <si>
    <t>06.005.0045-A</t>
  </si>
  <si>
    <t>06.005.0050-0</t>
  </si>
  <si>
    <t>TUBO CERAMICO VIDRADO,CONFORME ESPECIFICACOES DA CEDAE,PARAESGOTO SANITARIO E AGUAS PLUVIAIS,ATERRO E SOCA ATE A ALTURADA GERATRIZ SUPERIOR DO TUBO,CONSIDERANDO O MATERIAL DA PROPRIA ESCAVACAO,COM DIAMETRO DE 300MM,INCLUSIVE FORNECIMENTODO MATERIAL PARA REJUNTAMENTO COM ARGAMASSA DE CIMENTO E AREIA,NO TRACO 1:4.FORNECIMENTO E ASSENTAMENTO</t>
  </si>
  <si>
    <t>06.005.0050-A</t>
  </si>
  <si>
    <t>06.006.0010-0</t>
  </si>
  <si>
    <t>CAIXA DE VISITA,EXECUTADA COM CONEXOES CERAMICAS,COM DIAMETRO DE 150MM,INCLUSIVE BASE,CAIXA DE PROTECAO E TAMPA EM CONCRETO,CONFORME PADRAO CEDAE,PROFUNDIDADE ATE 1,00M.FORNECIMENTO E ASSENTAMENTO</t>
  </si>
  <si>
    <t>06.006.0010-A</t>
  </si>
  <si>
    <t>06.006.0011-0</t>
  </si>
  <si>
    <t>ADICIONAL DE PROFUNDIDADE EXCEDENTE DE 1,00M,PARA CAIXA DE VISITA,EXECUTADA COM CONEXOES CERAMICAS,COM DIAMETRO DE 150MM,CONFORME PADRAO CEDAE.FORNECIMENTO E ASSENTAMENTO</t>
  </si>
  <si>
    <t>06.006.0011-A</t>
  </si>
  <si>
    <t>06.006.0015-0</t>
  </si>
  <si>
    <t>CAIXA DE VISITA,EXECUTADA COM CONEXOES CERAMICAS,COM DIAMETRO DE 100MM,INCLUSIVE BASE,CAIXA DE PROTECAO E TAMPA EM CONCRETO,CONFORME PADRAO CEDAE,PROFUNDIDADE ATE 1,00M.FORNECIMENTO E ASSENTAMENTO</t>
  </si>
  <si>
    <t>06.006.0015-A</t>
  </si>
  <si>
    <t>06.006.0016-0</t>
  </si>
  <si>
    <t>ADICIONAL DE PROFUNDIDADE EXCEDENTE DE 1,00M,PARA CAIXA DE VISITA,EXECUTADA COM CONEXOES CERAMICAS,COM DIAMETRO DE 100MM,CONFORME PADRAO CEDAE.FORNECIMENTO E ASSENTAMENTO</t>
  </si>
  <si>
    <t>06.006.0016-A</t>
  </si>
  <si>
    <t>06.006.0020-0</t>
  </si>
  <si>
    <t>CAIXA DE INSPECAO,EXECUTADA COM CONEXOES CERAMICAS,COM DIAMETRO DE 100MM,INCLUSIVE BASE,CAIXA DE PROTECAO E TAMPA EM CONCRETO,CONFORME PADRAO CEDAE.FORNECIMENTO E ASSENTAMENTO</t>
  </si>
  <si>
    <t>06.006.0020-A</t>
  </si>
  <si>
    <t>06.006.0030-0</t>
  </si>
  <si>
    <t>TUBO DE QUEDA EM CERAMICA,COM DIAMETRO DE 100MM,COM DESNIVELDE ATE 1,00M,PARA POCOS DE VISITA DE ESGOTO SANITARIO,CONFORME PADRAO CEDAE.FORNECIMENTO E ASSENTAMENTO</t>
  </si>
  <si>
    <t>06.006.0030-A</t>
  </si>
  <si>
    <t>06.006.0031-0</t>
  </si>
  <si>
    <t>ADICIONAL PARA DESNIVEL EXCEDENTE A 1,00M,PARA TUBO DE QUEDAEM CERAMICA,COM DIAMETRO DE 100MM,PARA POCOS DE VISITA DE ESGOTO SANITARIO,CONFORME PADRAO CEDAE.FORNECIMENTO E ASSENTAMENTO</t>
  </si>
  <si>
    <t>06.006.0031-A</t>
  </si>
  <si>
    <t>06.006.0035-0</t>
  </si>
  <si>
    <t>TUBO DE QUEDA EM CERAMICA,COM DIAMETRO DE 150MM,COM DESNIVELDE ATE 1,00M,PARA POCOS DE VISITA DE ESGOTO SANITARIO,CONFORME PADRAO CEDAE.FORNECIMENTO E ASSENTAMENTO</t>
  </si>
  <si>
    <t>06.006.0035-A</t>
  </si>
  <si>
    <t>06.006.0036-0</t>
  </si>
  <si>
    <t>ADICIONAL PARA DESNIVEL EXCEDENTE DE 1,00M,PARA TUBO DE QUEDA EM CERAMICA,COM DIAMETRO DE 150MM,PARA POCOS DE VISITA DEESGOTO SANITARIO,CONFORME PADRAO CEDAE.FORNECIMENTO E ASSENTAMENTO</t>
  </si>
  <si>
    <t>06.006.0036-A</t>
  </si>
  <si>
    <t>06.006.0040-0</t>
  </si>
  <si>
    <t>TUBO DE QUEDA EM CERAMICA,COM DIAMETRO DE 200MM,COM DESNIVELDE ATE 1,00M,PARA POCOS DE VISITA DE ESGOTO SANITARIO,CONFORME PADRAO CEDAE.FORNECIMENTO E ASSENTAMENTO</t>
  </si>
  <si>
    <t>06.006.0040-A</t>
  </si>
  <si>
    <t>06.006.0041-0</t>
  </si>
  <si>
    <t>ADICIONAL PARA DESNIVEL EXCEDENTE DE 1,00M,PARA TUBO DE QUEDA EM CERAMICA,COM DIAMETRO DE 200MM,PARA POCOS DE VISITA DEESGOTO SANITARIO,CONFORME PADRAO CEDAE.FORNECIMENTO E ASSENTAMENTO</t>
  </si>
  <si>
    <t>06.006.0041-A</t>
  </si>
  <si>
    <t>06.006.0050-0</t>
  </si>
  <si>
    <t>TUBO DE QUEDA EM CERAMICA,COM DIAMETRO DE 250MM,COM DESNIVELDE ATE 1,00M,PARA POCOS DE VISITA DE ESGOTO SANITARIO,CONFORME PADRAO CEDAE.FORNECIMENTO E ASSENTAMENTO</t>
  </si>
  <si>
    <t>06.006.0050-A</t>
  </si>
  <si>
    <t>06.006.0051-0</t>
  </si>
  <si>
    <t>ADICIONAL PARA DESNIVEL EXCEDENTE DE 1,00M,PARA TUBO DE QUEDA EM CERAMICA,COM DIAMETRO DE 250MM,PARA POCOS DE VISITA DEESGOTO SANITARIO,CONFORME PADRAO CEDAE.FORNECIMENTO E ASSENTAMENTO</t>
  </si>
  <si>
    <t>06.006.0051-A</t>
  </si>
  <si>
    <t>06.006.0060-0</t>
  </si>
  <si>
    <t>TUBO DE QUEDA EM CERAMICA,COM DIAMETRO DE 300MM,COM DESNIVELDE ATE 1,00M,PARA POCOS DE VISITA DE ESGOTO SANITARIO,CONFORME PADRAO CEDAE.FORNECIMENTO E ASSENTAMENTO</t>
  </si>
  <si>
    <t>06.006.0060-A</t>
  </si>
  <si>
    <t>06.006.0061-0</t>
  </si>
  <si>
    <t>ADICIONAL PARA DESNIVEL EXCEDENTE DE 1,00M,PARA TUBO DE QUEDA EM CERAMICA,COM DIAMETRO DE 300MM,PARA POCOS DE VISITA DEESGOTO SANITARIO,CONFORME PADRAO CEDAE.FORNECIMENTO E ASSENTAMENTO</t>
  </si>
  <si>
    <t>06.006.0061-A</t>
  </si>
  <si>
    <t>06.006.0090-0</t>
  </si>
  <si>
    <t>CONJUNTO DE PECAS EM CERAMICA,PARA RAMAL PREDIAL DE ESGOTO SANITARIO,COM DIAMETRO DE 100MM E SERVICOS DE LIGACAO NA CAIXA DE INSPECAO OU NO RAMAL ANTIGO E NO COLETOR.FORNECIMENTO EASSENTAMENTO</t>
  </si>
  <si>
    <t>06.006.0090-A</t>
  </si>
  <si>
    <t>06.006.0091-0</t>
  </si>
  <si>
    <t>CONJUNTO DE PECAS EM CERAMICA,PARA RAMAL PREDIAL DE ESGOTO SANITARIO,COM DIAMETRO DE 150MM E SERVICOS DE LIGACAO NA CAIXA DE INSPECAO OU NO RAMAL ANTIGO E NO COLETOR.FORNECIMENTO EASSENTAMENTO</t>
  </si>
  <si>
    <t>06.006.0091-A</t>
  </si>
  <si>
    <t>06.007.0010-0</t>
  </si>
  <si>
    <t>LEVANTAMENTO,LIMPEZA E REASSENTAMENTO DE TUBO DE FºFº,PONTAE BOLSA,TIPO ESGOTO,INCLUSIVE FORNECIMENTO DO MATERIAL PARAREJUNTAMENTO(JUNTA DE CHUMBO),COM DIAMETRO DE 50MM</t>
  </si>
  <si>
    <t>06.007.0010-A</t>
  </si>
  <si>
    <t>06.007.0011-0</t>
  </si>
  <si>
    <t>LEVANTAMENTO,LIMPEZA E REASSENTAMENTO DE TUBO DE FºFº,PONTAE BOLSA,TIPO ESGOTO,INCLUSIVE FORNECIMENTO DO MATERIAL PARAREJUNTAMENTO(JUNTA DE CHUMBO),COM DIAMETRO DE 75MM</t>
  </si>
  <si>
    <t>06.007.0011-A</t>
  </si>
  <si>
    <t>06.007.0012-0</t>
  </si>
  <si>
    <t>LEVANTAMENTO,LIMPEZA E REASSENTAMENTO DE TUBO DE FºFº,PONTAE BOLSA,TIPO ESGOTO,INCLUSIVE FORNECIMENTO DO MATERIAL PARAREJUNTAMENTO(JUNTA DE CHUMBO),COM DIAMETRO DE 100MM</t>
  </si>
  <si>
    <t>06.007.0012-A</t>
  </si>
  <si>
    <t>06.007.0013-0</t>
  </si>
  <si>
    <t>LEVANTAMENTO,LIMPEZA E REASSENTAMENTO DE TUBO DE FºFº,PONTAE BOLSA,TIPO ESGOTO,INCLUSIVE FORNECIMENTO DO MATERIAL PARAREJUNTAMENTO(JUNTA DE CHUMBO),COM DIAMETRO DE 150MM</t>
  </si>
  <si>
    <t>06.007.0013-A</t>
  </si>
  <si>
    <t>06.007.0015-0</t>
  </si>
  <si>
    <t>LEVANTAMENTO,LIMPEZA E REASSENTAMENTO DE TUBO DE FºFº,PONTAE BOLSA,TIPO ESGOTO,INCLUSIVE FORNECIMENTO DO MATERIAL PARAREJUNTAMENTO(JUNTA DE CHUMBO),COM DIAMETRO DE 200MM</t>
  </si>
  <si>
    <t>06.007.0015-A</t>
  </si>
  <si>
    <t>06.007.0016-0</t>
  </si>
  <si>
    <t>LEVANTAMENTO,LIMPEZA E REASSENTAMENTO DE TUBO DE FºFº,PONTAE BOLSA,TIPO ESGOTO,INCLUSIVE FORNECIMENTO DO MATERIAL PARAREJUNTAMENTO(JUNTA DE CHUMBO),COM DIAMETRO DE 250MM</t>
  </si>
  <si>
    <t>06.007.0016-A</t>
  </si>
  <si>
    <t>06.007.0017-0</t>
  </si>
  <si>
    <t>LEVANTAMENTO,LIMPEZA E REASSENTAMENTO DE TUBO DE FºFº,PONTAE BOLSA,TIPO ESGOTO,INCLUSIVE FORNECIMENTO DO MATERIAL PARAREJUNTAMENTO(JUNTA DE CHUMBO),COM DIAMETRO DE 300MM</t>
  </si>
  <si>
    <t>06.007.0017-A</t>
  </si>
  <si>
    <t>06.007.0060-0</t>
  </si>
  <si>
    <t>LEVANTAMENTO,LIMPEZA E REASSENTAMENTO DE CURVA DE FºFº,PONTAE BOLSA,COM QUALQUER DEFLEXAO,INCLUSIVE FORNECIMENTO DO MATERIAL PARA REJUNTAMENTO(JUNTA DE CHUMBO),COM DIAMETRO DE 75MM</t>
  </si>
  <si>
    <t>06.007.0060-A</t>
  </si>
  <si>
    <t>06.007.0061-0</t>
  </si>
  <si>
    <t>LEVANTAMENTO,LIMPEZA E REASSENTAMENTO DE CURVA DE FºFº,PONTAE BOLSA,COM QUALQUER DEFLEXAO,INCLUSIVE FORNECIMENTO DO MATERIAL PARA REJUNTAMENTO(JUNTA DE CHUMBO),COM DIAMETRO DE 100MM</t>
  </si>
  <si>
    <t>06.007.0061-A</t>
  </si>
  <si>
    <t>06.007.0062-0</t>
  </si>
  <si>
    <t>LEVANTAMENTO,LIMPEZA E REASSENTAMENTO DE CURVA DE FºFº,PONTAE BOLSA,COM QUALQUER DEFLEXAO,INCLUSIVE FORNECIMENTO DO MATERIAL PARA REJUNTAMENTO(JUNTA DE CHUMBO),COM DIAMETRO DE 150MM</t>
  </si>
  <si>
    <t>06.007.0062-A</t>
  </si>
  <si>
    <t>06.007.0063-0</t>
  </si>
  <si>
    <t>LEVANTAMENTO,LIMPEZA E REASSENTAMENTO DE CURVA DE FºFº,PONTAE BOLSA,COM QUALQUER DEFLEXAO,INCLUSIVE FORNECIMENTO DO MATERIAL PARA REJUNTAMENTO(JUNTA DE CHUMBO),COM DIAMETRO DE 200MM</t>
  </si>
  <si>
    <t>06.007.0063-A</t>
  </si>
  <si>
    <t>06.007.0064-0</t>
  </si>
  <si>
    <t>LEVANTAMENTO,LIMPEZA E REASSENTAMENTO DE CURVA DE FºFº,PONTAE BOLSA,COM QUALQUER DEFLEXAO,INCLUSIVE FORNECIMENTO DO MATERIAL PARA REJUNTAMENTO(JUNTA DE CHUMBO),COM DIAMETRO DE 250MM</t>
  </si>
  <si>
    <t>06.007.0064-A</t>
  </si>
  <si>
    <t>06.007.0065-0</t>
  </si>
  <si>
    <t>LEVANTAMENTO,LIMPEZA E REASSENTAMENTO DE CURVA DE FºFº,PONTAE BOLSA,COM QUALQUER DEFLEXAO,INCLUSIVE FORNECIMENTO DO MATERIAL PARA REJUNTAMENTO(JUNTA DE CHUMBO),COM DIAMETRO DE 300MM</t>
  </si>
  <si>
    <t>06.007.0065-A</t>
  </si>
  <si>
    <t>06.007.0080-0</t>
  </si>
  <si>
    <t>LEVANTAMENTO,LIMPEZA E REASSENTAMENTO DE JUNCAO 45° DE FºFº,PONTA E BOLSA,INCLUSIVE FORNECIMENTO DO MATERIAL PARA REJUNTAMENTO(JUNTA DE CHUMBO),COM DIAMETRO DE 75MM</t>
  </si>
  <si>
    <t>06.007.0080-A</t>
  </si>
  <si>
    <t>06.007.0081-0</t>
  </si>
  <si>
    <t>LEVANTAMENTO,LIMPEZA E REASSENTAMENTO DE JUNCAO 45° DE FºFº,PONTA E BOLSA,INCLUSIVE FORNECIMENTO DO MATERIAL PARA REJUNTAMENTO(JUNTA DE CHUMBO),COM DIAMETRO DE 100MM</t>
  </si>
  <si>
    <t>06.007.0081-A</t>
  </si>
  <si>
    <t>06.007.0082-0</t>
  </si>
  <si>
    <t>LEVANTAMENTO,LIMPEZA E REASSENTAMENTO DE JUNCAO 45° DE FºFº,PONTA E BOLSA,INCLUSIVE FORNECIMENTO DO MATERIAL PARA REJUNTAMENTO(JUNTA DE CHUMBO),COM DIAMETRO DE 150MM</t>
  </si>
  <si>
    <t>06.007.0082-A</t>
  </si>
  <si>
    <t>06.007.0083-0</t>
  </si>
  <si>
    <t>LEVANTAMENTO,LIMPEZA E REASSENTAMENTO DE JUNCAO 45° DE FºFº,PONTA E BOLSA,INCLUSIVE FORNECIMENTO DO MATERIAL PARA REJUNTAMENTO(JUNTA DE CHUMBO),COM DIAMETRO DE 200MM</t>
  </si>
  <si>
    <t>06.007.0083-A</t>
  </si>
  <si>
    <t>06.007.0084-0</t>
  </si>
  <si>
    <t>LEVANTAMENTO,LIMPEZA E REASSENTAMENTO DE JUNCAO 45° DE FºFº,PONTA E BOLSA,INCLUSIVE FORNECIMENTO DO MATERIAL PARA REJUNTAMENTO(JUNTA DE CHUMBO),COM DIAMETRO DE 250MM</t>
  </si>
  <si>
    <t>06.007.0084-A</t>
  </si>
  <si>
    <t>06.007.0085-0</t>
  </si>
  <si>
    <t>LEVANTAMENTO,LIMPEZA E REASSENTAMENTO DE JUNCAO 45° DE FºFº,PONTA E BOLSA,INCLUSIVE FORNECIMENTO DO MATERIAL PARA REJUNTAMENTO(JUNTA DE CHUMBO),COM DIAMETRO DE 300MM</t>
  </si>
  <si>
    <t>06.007.0085-A</t>
  </si>
  <si>
    <t>06.007.0100-0</t>
  </si>
  <si>
    <t>LEVANTAMENTO,LIMPEZA E REASSENTAMENTO DE LUVA DE FºFº,TIPO ESGOTO OU STANDARD,INCLUSIVE FORNECIMENTO DO MATERIAL PARA REJUNTAMENTO(JUNTA DE CHUMBO),COM DIAMETRO DE 75MM</t>
  </si>
  <si>
    <t>06.007.0100-A</t>
  </si>
  <si>
    <t>06.007.0101-0</t>
  </si>
  <si>
    <t>LEVANTAMENTO,LIMPEZA E REASSENTAMENTO DE LUVA DE FºFº,TIPO ESGOTO OU STANDARD,INCLUSIVE FORNECIMENTO DO MATERIAL PARA REJUNTAMENTO(JUNTA DE CHUMBO),COM DIAMETRO DE 100MM</t>
  </si>
  <si>
    <t>06.007.0101-A</t>
  </si>
  <si>
    <t>06.007.0102-0</t>
  </si>
  <si>
    <t>LEVANTAMENTO,LIMPEZA E REASSENTAMENTO DE LUVA DE FºFº,TIPO ESGOTO OU STANDARD,INCLUSIVE FORNECIMENTO DO MATERIAL PARA REJUNTAMENTO(JUNTA DE CHUMBO),COM DIAMETRO DE 150MM</t>
  </si>
  <si>
    <t>06.007.0102-A</t>
  </si>
  <si>
    <t>06.007.0120-0</t>
  </si>
  <si>
    <t>LEVANTAMENTO,LIMPEZA E REASSENTAMENTO DE LUVA DE CORRER,TIPOSTANDARD,INCLUSIVE FORNECIMENTO DO MATERIAL PARA REJUNTAMENTO(JUNTA DE CHUMBO),COM DIAMETRO DE 75MM</t>
  </si>
  <si>
    <t>06.007.0120-A</t>
  </si>
  <si>
    <t>06.007.0121-0</t>
  </si>
  <si>
    <t>LEVANTAMENTO,LIMPEZA E REASSENTAMENTO DE LUVA DE CORRER,TIPOSTANDARD,INCLUSIVE FORNECIMENTO DO MATERIAL PARA REJUNTAMENTO(JUNTA DE CHUMBO),COM DIAMETRO DE 100MM</t>
  </si>
  <si>
    <t>06.007.0121-A</t>
  </si>
  <si>
    <t>06.007.0122-0</t>
  </si>
  <si>
    <t>LEVANTAMENTO,LIMPEZA E REASSENTAMENTO DE LUVA DE CORRER,TIPOSTANDARD,INCLUSIVE FORNECIMENTO DO MATERIAL PARA REJUNTAMENTO(JUNTA DE CHUMBO),COM DIAMETRO DE 150MM</t>
  </si>
  <si>
    <t>06.007.0122-A</t>
  </si>
  <si>
    <t>06.007.0123-0</t>
  </si>
  <si>
    <t>LEVANTAMENTO,LIMPEZA E REASSENTAMENTO DE LUVA DE CORRER,TIPOSTANDARD,INCLUSIVE FORNECIMENTO DO MATERIAL PARA REJUNTAMENTO(JUNTA DE CHUMBO),COM DIAMETRO DE 200MM</t>
  </si>
  <si>
    <t>06.007.0123-A</t>
  </si>
  <si>
    <t>06.007.0124-0</t>
  </si>
  <si>
    <t>LEVANTAMENTO,LIMPEZA E REASSENTAMENTO DE LUVA DE CORRER,TIPOSTANDARD,INCLUSIVE FORNECIMENTO DO MATERIAL PARA REJUNTAMENTO(JUNTA DE CHUMBO),COM DIAMETRO DE 250MM</t>
  </si>
  <si>
    <t>06.007.0124-A</t>
  </si>
  <si>
    <t>06.007.0125-0</t>
  </si>
  <si>
    <t>LEVANTAMENTO,LIMPEZA E REASSENTAMENTO DE LUVA DE CORRER,TIPOSTANDARD,INCLUSIVE FORNECIMENTO DO MATERIAL PARA REJUNTAMENTO(JUNTA DE CHUMBO),COM DIAMETRO DE 300MM</t>
  </si>
  <si>
    <t>06.007.0125-A</t>
  </si>
  <si>
    <t>06.008.0050-0</t>
  </si>
  <si>
    <t>TUBO DE FERRO FUNDIDO,CENTRIFUGADO,PONTA/PONTA,P/ESGOTO PREDIAL E DRENAGEM PLUVIAL,CONFORME ABNT NBR 9651,REVESTIDO INTERNAMENTE C/EPOXI BICOMPONENTE COR OCRE,S/HPA E EXTERNAMENTEC/PINTURA BASE ACRILICA ANTICORRIVA COR VERMELHA,INCL.JUNTARAPID (ABRACAD.ACO INOX.ANEL BORR.EPDM E PARAF.ACO GALV.) EATERRO SOCA ATE GERATRIZ SUP.TUBO,DN=50MM.FORN.E ASSENT.</t>
  </si>
  <si>
    <t>06.008.0050-A</t>
  </si>
  <si>
    <t>06.008.0053-0</t>
  </si>
  <si>
    <t>TUBO DE FERRO FUNDIDO,CENTRIFUGADO,PONTA/PONTA,P/ESGOTO PREDIAL E DRENAGEM PLUVIAL,CONFORME ABNT NBR 9651,REVESTIDO INTERNAMENTE C/EPOXI BICOMPONENTE COR OCRE,S/HPA E EXTERNAMENTEC/PINTURA BASE ACRILICA ANTICORRIVA COR VERMELHA,INCL.JUNTARAPID (ABRACAD.ACO INOX.ANEL BORR.EPDM E PARAF.ACO GALV.) EATERRO SOCA ATE GERATRIZ SUP.TUBO,DN=75MM.FORN.E ASSENT.</t>
  </si>
  <si>
    <t>06.008.0053-A</t>
  </si>
  <si>
    <t>06.008.0055-0</t>
  </si>
  <si>
    <t>TUBO DE FERRO FUNDIDO,CENTRIFUGADO,PONTA/PONTA,P/ESGOTO PREDIAL E DRENAGEM PLUVIAL,CONFORME ABNT NBR 9651,REVESTIDO INTERNAMENTE C/EPOXI BICOMPONENTE COR OCRE,S/HPA E EXTERNAMENTEC/PINTURA BASE ACRILICA ANTICORROSIVA COR VERMELHA,INCL.JUNTA RAPID (ABRACAD.ACO INOX.ANEL BORR.EPDM E PARAF.ACO GALV.)E ATERRO SOCA ATE GERATRIZ SUP.TUBO,DN=100MM.FORN.E ASSENT.</t>
  </si>
  <si>
    <t>06.008.0055-A</t>
  </si>
  <si>
    <t>06.008.0056-0</t>
  </si>
  <si>
    <t>TUBO DE FERRO FUNDIDO,CENTRIFUGADO,PONTA/PONTA,P/ESGOTO PREDIAL E DRENAGEM PLUVIAL,CONFORME ABNT 9651,REVESTIDO INTERNAMENTE C/EPOXI BICOMPONENTE COR OCRE,S/HPA E EXTERNAMENTE C/PINTURA BASE ACRILICA ANTICORROSIVA COR VERMELHA,INCL.JUNTA RAPID(ABRACADEIRA ACO INOX.ANEL BORRACHA EPDM E PARAF.ACO GALV.),ATERRO SOCA ATE GERATRIZ SUP.TUBO,DN=125MM.FORN.E ASSENT.</t>
  </si>
  <si>
    <t>06.008.0056-A</t>
  </si>
  <si>
    <t>06.008.0058-0</t>
  </si>
  <si>
    <t>TUBO DE FERRO FUNDIDO,CENTRIFUGADO,PONTA/PONTA,P/ESGOTO PREDIAL E DRENAGEM PLUVIAL,CONFORME ABNT NBR 9651,REVETIDO INTERNAMENTE C/EPOXI BICOMPONENTE COR OCRE,S/HPA E EXTERNAMENTE C/PINTURA BASE ACRILICA ANTICORROSIVA COR VERMELHA INCL.JUNTARAPID (ABRACAD.ACO INOX.ANEL BORR.EPDM E PARAF.ACO GALV.) EATERRO SOCA ATE GERATRIZ SUP.TUBO,DN=150MM.FORN.E ASSENT.</t>
  </si>
  <si>
    <t>06.008.0058-A</t>
  </si>
  <si>
    <t>06.008.0060-0</t>
  </si>
  <si>
    <t>TUBO DE FERRO FUNDIDO,CENTRIFUGADO,PONTA/PONTA,P/ESGOTO PREDIAL E DRENAGEM PLUVIAL,CONFORME ABNT NBR 9651,REVESTIDO INTERNAMENTE C/EPOXI BICOMPONENTE COR OCRE,S/HPA E EXTERNAMENTEC/PINTURA BASE ACRILICA ANTICORROSIVA COR VERMELHA,INCL.JUNTA RAPID (ABRACAD.ACO INOX.ANEL BORR.EPDM PARAF.ACO GALV.) EATERRO SOCA ATE GERATRIZ SUP.TUBO,DN=200MM.FORN.E ASSENT.</t>
  </si>
  <si>
    <t>06.008.0060-A</t>
  </si>
  <si>
    <t>06.008.0062-0</t>
  </si>
  <si>
    <t>TUBO DE FERRO FUNDIDO,CENTRIFUGADO,PONTA/PONTA,P/ESGOTO PREDIAL E DRENAGEM PLUVIAL,CONFORME ABNT NBR 9651,REVESTIDO INTERNAMENTE C/EPOXI BICOMPONENTE COR OCRE,S/HPA E EXTERNAMENTEC/PINTURA BASE ACRILICA ANTICORROSIVA COR VERMELHA,INCL.JUNTA RAPID (ABRACAD.ACO INOX.ANEL BORR.EPDM E PARAF.ACO GALV.)E ATERRO SOCA ATE GERATRIZ SUP.TUBO,DN=250MM.FORN.E ASSENT.</t>
  </si>
  <si>
    <t>06.008.0062-A</t>
  </si>
  <si>
    <t>06.008.0065-0</t>
  </si>
  <si>
    <t>TUBO DE FERRO FUNDIDO,CENTRIFUGADO,PONTA/PONTA,P/ESGOTO PREDIAL E DRENAGEM PLUVIAL,CONFORME ABNT NBR 9651,REVESTIDO INTERNAMENTE C/EPOXI BICOMPONENTE COR OCRE,S/HPA E EXTERNAMENTEC/PINTURA BASE ACRILICA ANTICORROSIVA COR VERMELHA,INCL.JUNTA RAPID (ABRACAD.ACO INOX.ANEL BORR.EPDM E PARAF.ACO GALV.)E ATERRO SOCA ATE GERATRIZ SUP.TUBO,DN=300MM.FORN.E ASSENT.</t>
  </si>
  <si>
    <t>06.008.0065-A</t>
  </si>
  <si>
    <t>06.008.0068-0</t>
  </si>
  <si>
    <t>TUBO DE FERRO FUNDIDO,CENTRIFUGADO,PONTA/PONTA,P/ESGOTO PREDIAL E DRENAGEM PLUVIAL,CONFORME ABNT NBR 9651,REVESTIDO INTERNAMENTE C/EPOXI BICOMPONENTE COR OCRE,S/HPA E EXTERNAMENTEC/PINTURA BASE ACRILICA ANTICORROSIVA COR VERMELHA,INCL.JUNTA RAPID (ABRACAD.ACO INOX.ANEL BORR.EPDM E PARAF.ACO GALV.)E ATERRO SOCA ATE GERATRIZ SUP.TUBO,DN=400MM.FORN.E ASSENT.</t>
  </si>
  <si>
    <t>06.008.0068-A</t>
  </si>
  <si>
    <t>06.008.0070-0</t>
  </si>
  <si>
    <t>TUBO DE FERRO FUNDIDO,CENTRIFUGADO,PONTA/PONTA,P/ESGOTO PREDIAL E DRENAGEM PLUVIAL,CONFORME ABNT NBR 9651,REVESTIDO INTENAMENTE C/EPOXI BICOMPONENTE COR OCRE,S/HPA E EXTERNAMENTE C/PINTURA BASE ACRILICA ANTICORROSIVA COR VERMELHA,INCL.JUNTARAPID(ABRACAD.ACO INOX.ANEL BORR.EPDM E PARAF.ACO GALV.) EATERRO SOCA ATE GERATRIZ SUP.TUBO,DN=500MM.FORN. E ASSENT.</t>
  </si>
  <si>
    <t>06.008.0070-A</t>
  </si>
  <si>
    <t>06.008.0072-0</t>
  </si>
  <si>
    <t>TUBO DE FERRO FUNDIDO,CENTRIFUGADO,PONTA/PONTA,P/ESGOTO PREDIAL E DRENAGEM PLUVIAL,CONFORME ABNT NBR 9651,REVESTIDO INTERNAMENT C/EPOXI BICOMPONENTE COR OCRE,S/HPA E EXTERNAMENTE C/PINTURA BASE ACRILICA ANTICORROSIVA COR VERMELHA,INCL.JUNTARAPID(ABRACAD.ACO INOX.ANEL BORR.EPDM E PARAF.ACO GALV.) EATERRO SOCA ATE GERATRIZ SUP.TUBO,DN=600MM.FORN. E ASSENT.</t>
  </si>
  <si>
    <t>06.008.0072-A</t>
  </si>
  <si>
    <t>06.008.0100-0</t>
  </si>
  <si>
    <t>TUBO DE FERRO FUNDIDO,CENTRIFUGADO,PONTA/BOLSA,P/ESGOTO PREDIAL E DRENAGEM PLUVIAL,CONFORME ABNR NBR 9651,REVESTIDO INTERNAMENTE C/EPOXI BICOMPONENTE COR OCRE E EXTERNAMENTE C/PINTURA BASE ACRILICA ANTICORROSIVA COR VERMELHA,INCL.JUNTA RAPID (ABRACAD.ACO INOX.ANEL BORR.EPDM E PARAF.ACO GALV.) E ATERRO E SOCA ATE GERATRIZ SUPERIOR TUBO,DN=100MM.FORN.E ASSENT.</t>
  </si>
  <si>
    <t>06.008.0100-A</t>
  </si>
  <si>
    <t>06.008.0105-0</t>
  </si>
  <si>
    <t>TUBO DE FERRO FUNDIDO,CENTRIFUGADO,PONTA/BOLSA,P/ESGOTO PREDIAL E DRENAGEM PLUVIAL,CONFORME ABNT NBR 9651,REVESTIDO INTERNAMENTE C/EPOXI BICOMPONENTE COR OCRE E EXTERNAMENTE C/PINTURA BASE ACRILICA ANTICORROSIVA COR VERMELHA,INCL.JUNTA RAPID (ABRACAD.ACO INOX.ANEL BORR.EPDM E PARAF.ACO GALV.) E ATERRO E SOCA ATE GERATRIZ SUPERIOR TUBO,DN=150MM.FORN.E ASSENT.</t>
  </si>
  <si>
    <t>06.008.0105-A</t>
  </si>
  <si>
    <t>06.009.0030-0</t>
  </si>
  <si>
    <t>TUBO DE FERRO FUNDIDO,CENTRIFUGADO,DUCTIL,CLASSE 25KG,P/CANALIZACAO DE AGUA,PONTA/BOLSA,CLASS.MIN.=A FE 42012,INCL.JUNTAELAST.,REVEST.INT.C/TERMOPLASTICO DUCTAN COR AZUL MARINHO EEXT.C/ZINALIUM(ZINCO+ALUMINIO)E EPOXI AZUL MARINHO,CONF.ABNT NBR 7675,DN=90MM,INCL.CARGA E DESC.,COLOC.NA VALA,MONT.E REATERR.ATE GERATRIZ.SUP.TUBO E TESTE HIDROST.FORN.E ASSENT.</t>
  </si>
  <si>
    <t>06.009.0030-A</t>
  </si>
  <si>
    <t>06.009.0033-0</t>
  </si>
  <si>
    <t>TUBO DE FERRO FUNDIDO,CENTRIFUGADO,DUCTIL,CLASSE 25KG,P/CANALIZACAO DE AGUA,PONTA/BOLSA,CLASS.MIN.=A FE 42012,INCL.JUNTAELAST.,REVEST.INT.C/TERMOPLASTICO DUCTAN COR AZUL MARINHO EEXT.C/ZINALIUM(ZINCO+ALUMINIO)E EPOXI AZUL MARINHO,CONF.ABNT NBR 7675 DN=110MM,INCL.CARGA E DESC.,COLOC.NA VALA,MONT.EREATERR.ATE GERATRIZ SUP.TUBO E TESTE HIDROST.FORN.E ASSENT.</t>
  </si>
  <si>
    <t>06.009.0033-A</t>
  </si>
  <si>
    <t>06.009.0035-0</t>
  </si>
  <si>
    <t>TUBO DE FERRO FUNDIDO,CENTRIFUGADO,DUCTIL,CLASSE 25KG,P/CANALIZACAO DE AGUA,PONTA/BOLSA,CLASS.MIN.=A FE 42012,INCL.JUNTAELAST.,REVEST.INT.C/TERMOPLASTICO DUCTAN COR AZUL MARINHO EEXT.C/ZINALIUM(ZINCO+ALUMINIO)E EPOXI AZUL MARINHO,CONF.ABNT NBR 7675,DN=125MM,INCL.CARGA E DESC.,COLOC.NA VALA,MONT.EREATERR.ATE GERATRIZ SUP.TUBO E TESTE HIDROST.FORN.E ASSENT.</t>
  </si>
  <si>
    <t>06.009.0035-A</t>
  </si>
  <si>
    <t>06.009.0051-0</t>
  </si>
  <si>
    <t>TUBO DE FºFº,CENTRIFUGADO,DUCTIL,P/CANALIZACOES SOB PRESSAO,CLASSE K-9,PONTA/BOLSA,REVEST.EXT.C/ZINCO METALICO E PINT.BETUMINOSA E INT.COM ARGAMASSA DE CIMENTO,COM JUNTA ELASTICA,CONFORME ABNT NBR 7675, DIAM.80MM,COMPREENDENDO:CARGA E DESCARGA,COLOCACAO NA VALA,MONTAGEM E REATERRO ATE A GERATRIZ SUPERIOR DO TUBO E TESTE HIDROSTATICO.FORNEC.E ASSENTAMENTO</t>
  </si>
  <si>
    <t>06.009.0051-A</t>
  </si>
  <si>
    <t>06.009.0052-0</t>
  </si>
  <si>
    <t>TUBO DE FºFº,CENTRIFUGADO,DUCTIL,P/CANALIZACOES SOB PRESSAO,CLASSE K-9,PONTA/BOLSA,REVEST.EXT.C/ZINCO METALICO E PINT.BETUMINOSA E INT.COM ARGAMASSA DE CIMENTO,COM JUNTA ELASTICA,CONFORME ABNT NBR 7675,DIAMETRO DE 100MM,COMPREENDENDO:CARGAE DESCARGA,COLOCACAO NA VALA,MONTAGEM E REATERRO ATE A GERATRIZ SUPERIOR DO TUBO E TESTE HIDROSTATICO.FORNEC.E ASSENT.</t>
  </si>
  <si>
    <t>06.009.0052-A</t>
  </si>
  <si>
    <t>06.009.0053-0</t>
  </si>
  <si>
    <t>TUBO DE FºFº,CENTRIFUGADO,DUCTIL,P/CANALIZACOES SOB PRESSAO,CLASSE K-9,PONTA/BOLSA,REVEST.EXT.C/ZINCO METALICO E PINT.BETUMINOSA E INT.COM ARGAMASSA DE CIMENTO,COM JUNTA ELASTICA,CONFORME ABNT NBR 7675,DIAMETRO DE 150MM,COMPREENDENDO:CARGAE DESCARGA,COLOCACAO NA VALA,MONTAGEM E REATERRO ATE A GERATRIZ SUPERIOR DO TUBO E TESTE HIDROSTATICO.FORNEC.E ASSENT.</t>
  </si>
  <si>
    <t>06.009.0053-A</t>
  </si>
  <si>
    <t>06.009.0054-0</t>
  </si>
  <si>
    <t>TUBO DE FºFº,CENTRIFUGADO,DUCTIL,P/CANALIZACOES SOB PRESSAO,CLASSE K-9,PONTA/BOLSA,REVEST.EXT.C/ZINCO METALICO E PINT.BETUMINOSA E INT.COM ARGAMASSA DE CIMENTO,COM JUNTA ELASTICA,CONFORME ABNT NBR 7675, DIAMETRO DE 200MM,COMPREENDENDO:CARGAE DESCARGA,COLOCACAO NA VALA,MONTAGEM E REATERRO ATE A GERATRIZ SUPERIOR DO TUBO E TESTE HIDROSTATICO.FORNEC.E ASSENT.</t>
  </si>
  <si>
    <t>06.009.0054-A</t>
  </si>
  <si>
    <t>06.009.0055-0</t>
  </si>
  <si>
    <t>TUBO DE FºFº,CENTRIFUGADO,DUCTIL,P/CANALIZACOES SOB PRESSAO,CLASSE K-9,PONTA/BOLSA,REVEST.EXT.C/ZINCO METALICO E PINT.BETUMINOSA E INT.COM ARGAMASSA DE CIMENTO,COM JUNTA ELASTICA,CONFORME ABNT NBR 7675,DIAMETRO DE 250MM,COMPREENDENDO:CARGAE DESCARGA,COLOCACAO NA VALA,MONTAGEM E REATERRO ATE A GERATSUPERIOR DO TUBO E TESTE HIDROSTATICO.FORNEC.E ASSENTAMENTO</t>
  </si>
  <si>
    <t>06.009.0055-A</t>
  </si>
  <si>
    <t>06.009.0056-0</t>
  </si>
  <si>
    <t>TUBO DE FºFº,CENTRIFUGADO,DUCTIL,P/CANALIZACOES SOB PRESSAO,CLASSE K-9,PONTA/BOLSA,REVEST.EXT.C/ZINCO METALICO E PINT.BETUMINOSA E INT.COM ARGAMASSA DE CIMENTO,COM JUNTA ELASTICA,CCONFORME ABNT NBR 7675,DIAMETRO DE 300MM,COMPREENDENDO:CARGAE DESCARGA,COLOCACAO NA VALA,MONTAGEM E REATERRO ATE A GERATRIZ SUPERIOR DO TUBO E TESTE HIDROSTATICO.FORNEC.E ASSENT.</t>
  </si>
  <si>
    <t>06.009.0056-A</t>
  </si>
  <si>
    <t>06.009.0057-0</t>
  </si>
  <si>
    <t>TUBO DE FºFº,CENTRIFUGADO,DUCTIL,P/CANALIZACOES SOB PRESSAO,CLASSE K-9,PONTA/BOLSA,REVEST.EXT.C/ZINCO METALICO E PINT.BETUMINOSA E INT.COM ARGAMASSA DE CIMENTO,COM JUNTA ELASTICA,CONFORME ABNT NBR 7675,DIAMETRO DE 400MM,COMPREENDENDO:CARGAE DESCARGA,COLOCACAO NA VALA,MONTAGEM E REATERRO ATE A GERAT.SUPERIOR DO TUBO E TESTE HIDROSTATICO.FORNEC.E ASSENT.</t>
  </si>
  <si>
    <t>06.009.0057-A</t>
  </si>
  <si>
    <t>06.009.0058-0</t>
  </si>
  <si>
    <t>TUBO DE FºFº,CENTRIFUGADO,DUCTIL,P/CANALIZACOES SOB PRESSAO,CLASSE K-9,PONTA/BOLSA,REVEST.EXT.C/ZINCO METALICO E PINT.BETUMINOSA E INT.COM ARGAMASSA DE CIMENTO,COM JUNTA ELASTICA,CONFORME ABNT NBR 7675,DIAMETRO DE 500MM,COMPREENDENDO:CARGAE DESCARGA,COLOCACAO NA VALA,MONTAGEM E REATERRO ATE A GERAT.SUPERIOR DO TUBO E TESTE HIDROSTATICO.FORNEC.E ASSENT.</t>
  </si>
  <si>
    <t>06.009.0058-A</t>
  </si>
  <si>
    <t>06.009.0059-0</t>
  </si>
  <si>
    <t>TUBO DE FºFº,CENTRIFUGADO,DUCTIL,P/CANALIZACOES SOB PRESSAO,CLASSE K-9,PONTA/BOLSA,REVEST.EXT.C/ZINCO METALICO E PINT.BETUMINOSA E INT.COM ARGAMASSA DE CIMENTO,COM JUNTA ELASTICA,CONFORME ABNT NBR 7675,DIAMETRO DE 600MM,COMPREENDENDO:CARGAE DESCARGA,COLOCACAO NA VALA,MONTAGEM E REATERRO ATE A GERAT.SUPERIOR DO TUBO E TESTE HIDROSTATICO.FORNEC.E ASSENT.</t>
  </si>
  <si>
    <t>06.009.0059-A</t>
  </si>
  <si>
    <t>06.009.0060-0</t>
  </si>
  <si>
    <t>TUBO DE FºFº,CENTRIFUGADO,DUCTIL,P/CANALIZACOES SOB PRESSAO,CLASSE K-9,PONTA/BOLSA,REVEST.EXT.C/ZINCO METALICO E PINT.BETUMINOSA E INT.COM ARGAMASSA DE CIMENTO,COM JUNTA ELASTICA,CONFORME ABNT NBR 7675,DIAMETRO DE 700MM,COMPREENDENDO:CARGAE DESCARGA,COLOCACAO NA VALA,MONTAGEM E REATERRO ATE A GERAT.SUPERIOR DO TUBO E TESTE HIDROSTATICO.FORNEC.E ASSENT.</t>
  </si>
  <si>
    <t>06.009.0060-A</t>
  </si>
  <si>
    <t>06.009.0061-0</t>
  </si>
  <si>
    <t>TUBO DE FºFº,CENTRIFUGADO,DUCTIL,P/CANALIZACOES SOB PRESSAO,CLASSE K-9,PONTA/BOLSA,REVEST.EXT.C/ZINCO METALICO E PINT.BETUMINOSA E INT.COM ARGAMASSA DE CIMENTO,COM JUNTA ELASTICA,CONFORME ABNT NBR 7675,DIAMETRO DE 800MM,COMPREENDENDO:CARGAE DESCARGA,COLOCACAO NA VALA,MONTAGEM E REATERRO ATE A GERAT.SUPERIOR DO TUBO E TESTE HIDROSTATICO.FORNEC.E ASSENT.</t>
  </si>
  <si>
    <t>06.009.0061-A</t>
  </si>
  <si>
    <t>06.009.0062-0</t>
  </si>
  <si>
    <t>TUBO DE FºFº,CENTRIFUGADO,DUCTIL,P/CANALIZACOES SOB PRESSAO,CLASSE K-9,PONTA/BOLSA,REVEST.EXT.C/ZINCO METALICO E PINT.BETUMINOSA E INT.COM ARGAMASSA DE CIMENTO,COM JUNTA ELASTICA,CONFORME ABNT NBR 7675,DIAMETRO DE 900MM,COMPREENDENDO:CARGAE DESCARGA,COLOCACAO NA VALA,MONTAGEM E REATERRO ATE A GERAT.SUPERIOR DO TUBO E TESTE HIDROSTATICO.FORNEC.E ASSENT.</t>
  </si>
  <si>
    <t>06.009.0062-A</t>
  </si>
  <si>
    <t>06.009.0063-0</t>
  </si>
  <si>
    <t>TUBO DE FºFº,CENTRIFUGADO,DUCTIL,P/CANALIZACOES SOB PRESSAO,CLASSE K-9,PONTA/BOLSA,REVEST.EXT.C/ZINCO METALICO E PINT.BETUMINOSA E INT.COM ARGAMASSA DE CIMENTO,COM JUNTA ELASTICA,CONFORME ABNT NBR 7675,DIAMETRO DE 1000MM,COMPREENDENDO:CARGAE DESCARGA,COLOCACAO NA VALA,MONTAGEM E REATERRO ATE GERATR.SUPERIOR DO TUBO E TESTE HIDROSTATICO.FORNEC.E ASSENTAMENTO</t>
  </si>
  <si>
    <t>06.009.0063-A</t>
  </si>
  <si>
    <t>06.009.0064-0</t>
  </si>
  <si>
    <t>TUBO DE FºFº,CENTRIFUGADO,DUCTIL,P/CANALIZACOES SOB PRESSAO,CLASSE K-9,PONTA/BOLSA,REVEST.EXT.C/ZINCO METALICO E PINT.BETUMINOSA E INT.COM ARGAMASSA DE CIMENTO,COM JUNTA ELASTICA,CONFORME ABNT NBR 7675,DIAMETRO DE 1200MM,COMPREENDENDO:CARGAE DESCARGA,COLOCACAO NA VALA,MONTAGEM E REATERRO ATE GERATR.SUPERIOR DO TUBO E TESTE HIDROSTATICO.FORNEC.E ASSENTAMENTO</t>
  </si>
  <si>
    <t>06.009.0064-A</t>
  </si>
  <si>
    <t>06.009.0081-0</t>
  </si>
  <si>
    <t>TUBO DE FºFº,CENTRIFUGADO,DUCTIL,P/CANALIZACOES SOB PRESSAO,CLASSE K-7,CONFORME ABNT NBR 7675,PONTA/BOLSA,REVEST.EXT.COMZINCO METALICO E PINT.BETUMINOSA E INT.COM ARGAMASSA DE CIMECOM JUNTA ELASTICA,DIAMETRO DE 150MM,COMPREENDENDO:CARGA E DESCARGA,COLOCACAO NA VALA,MONTAGEM E REATERRO ATE A GERATRIZSUPERIOR DO TUBO E TESTE HIDROSTATICO.FORNEC.E ASSENTAMENTO</t>
  </si>
  <si>
    <t>06.009.0081-A</t>
  </si>
  <si>
    <t>06.009.0082-0</t>
  </si>
  <si>
    <t>TUBO DE FºFº,CENTRIFUGADO,DUCTIL,P/CANALIZACOES SOB PRESSAO,CLASSE K-7,CONFORME ABNT NBR 7675,PONTA/BOLSA,REVEST.EXT.COMZINCO METALICO E PINT.BETUMINOSA E INT.COM ARGAMASSA DE CIMENTO COM JUNTA ELASTICA,DIAM. DE 200MM,COMPREENDENDO:CARGA EDESCARGA,COLOCACAO NA VALA,MONTAGEM E REATERRO ATE A GERATR.SUPERIOR DO TUBO E TESTE HIDROSTATICO.FORNEC.E ASSENT.</t>
  </si>
  <si>
    <t>06.009.0082-A</t>
  </si>
  <si>
    <t>06.009.0083-0</t>
  </si>
  <si>
    <t>TUBO DE FºFº,CENTRIFUGADO,DUCTIL,P/CANALIZACOES SOB PRESSAO,CLASSE K-7,CONFORME ABNT NBR 7675,PONTA/BOLSA,REVEST.EXT.COMZINCO METALICO E PINT.BETUMINOSA E INT.COM ARGAMASSA DE CIMENTO COM JUNTA ELASTICA,DIAM. DE 250MM,COMPREENDENDO:CARGA EDESCARGA,COLOCACAO NA VALA,MONTAGEM E REATERRO ATE A GERATRI.SUPERIOR DO TUBO E TESTE HIDROSTATICO.FORNEC.E ASSENT.</t>
  </si>
  <si>
    <t>06.009.0083-A</t>
  </si>
  <si>
    <t>06.009.0084-0</t>
  </si>
  <si>
    <t>TUBO DE FºFº,CENTRIFUGADO,DUCTIL,P/CANALIZACOES SOB PRESSAO,CLASSE K-7,CONFORME ABNT NBR 7675,PONTA/BOLSA,REVEST.EXT.C/ZINCO METALICO E PINT.BETUMINOSA E INT.COM ARGAMASSA DE CIMENTO COM JUNTA ELASTICA,DIAMETRO DE 300MM,COMPREENDENDO:CARGAE DESCARGA,COLOCACAO NA VALA,MONTAGEM E REATERRO ATE A GERAT.SUPERIOR DO TUBO E TESTE HIDROSTATICO.FORNEC.E ASSENTAMENT</t>
  </si>
  <si>
    <t>06.009.0084-A</t>
  </si>
  <si>
    <t>06.009.0085-0</t>
  </si>
  <si>
    <t>TUBO DE FºFº,CENTRIFUGADO,DUCTIL,P/CANALIZACOES SOB PRESSAO,CLASSE K-7,CONFORME ABNT NBR 7675,PONTA/BOLSA,REVEST.EXT.C/ZINCO METALICO E PINT.BETUMINOSA E INT.COM ARGAMASSA DE CIMENTO COM JUNTA ELASTICA,DIAMETRO DE 400MM,COMPREENDENDO:CARGAE DESCARGA,COLOCACAO NA VALA,MONTAGEM E REATERRO ATE A GERAT.SUPERIOR DO TUBO E TESTE HIDROSTATICO.FORNEC.E ASSENTAMENT.</t>
  </si>
  <si>
    <t>06.009.0085-A</t>
  </si>
  <si>
    <t>06.009.0086-0</t>
  </si>
  <si>
    <t>TUBO DE FºFº,CENTRIFUGADO,DUCTIL,P/CANALIZACOES SOB PRESSAO,CLASSE K-7,CONFORME ABNT NBR 7675,PONTA/BOLSA,REVEST.EXT.C/ZINCO METALICO E PINT.BETUMINOSA E INT.COM ARGAMASSA DE CIMENTO COM JUNTA ELASTICA,DIAMETRO DE 500MM,COMPREENDENDO:CARGAE DESCARGA,COLOCACAO NA VALA,MONTAGEM E REATERRO ATE A GERAT.SUPERIOR DO TUBO E TESTE HIDROSTATICO.FORNEC.E ASSENTAMENT.</t>
  </si>
  <si>
    <t>06.009.0086-A</t>
  </si>
  <si>
    <t>06.009.0087-0</t>
  </si>
  <si>
    <t>TUBO DE FºFº,CENTRIFUGADO,DUCTIL,P/CANALIZACOES SOB PRESSAO,CLASSE K-7,CONFORME ABNT NBR 7675,PONTA/BOLSA,REVEST.EXT.C/ZINCO METALICO E PINT.BETUMINOSA E INT.COM ARGAMASSA DE CIMENTO,COM JUNTA ELASTICA,DIAMETRO DE 600MM,COMPREENDENDO:CARGAE DESCARGA,COLOCACAO NA VALA,MONTAGEM E REATERRO ATE A GERATRIZ SUPERIOR DO TUBO E TESTE HIDROSTATICO.FORNEC.E ASSENT.</t>
  </si>
  <si>
    <t>06.009.0087-A</t>
  </si>
  <si>
    <t>06.009.0088-0</t>
  </si>
  <si>
    <t>TUBO DE FºFº,CENTRIFUGADO,DUCTIL,P/CANALIZACOES SOB PRESSAO,CLASSE K-7,CONFORME ABNT NBR 7675,PONTA/BOLSA,REVEST.EXT.C/ZINCO METALICO E PINT.BETUMINOSA E INT.COM ARGAMASSA DE CIMENTO COM JUNTA ELASTICA,DIAMETRO DE 700MM,COMPREENDENDO:CARGAE DESCARGA,COLOCACAO NA VALA,MONTAGEM E REATERRO ATE A GERATRIZ SUPERIOR DO TUBO E TESTE HIDROSTATICO.FORNEC.E ASSENT.</t>
  </si>
  <si>
    <t>06.009.0088-A</t>
  </si>
  <si>
    <t>06.009.0089-0</t>
  </si>
  <si>
    <t>TUBO DE FºFº,CENTRIFUGADO,DUCTIL,P/CANALIZACOES SOB PRESSAO,CLASSE K-7,CONFORME ABNT NBR 7675,PONTA/BOLSA,REVEST.EXT.C/ZINCO METALICO E PINT.BETUMINOSA E INT.COM ARGAMASSA DE CIMENTO,COM JUNTA ELASTICA,DIAMETRO DE 800MM,COMPREENDENDO:CARGAE DESCARGA,COLOCACAO NA VALA,MONTAGEM E REATERRO ATE A GERATRIZ SUPERIOR DO TUBO E TESTE HIDROSTATICO.FORNEC.E ASSENT.</t>
  </si>
  <si>
    <t>06.009.0089-A</t>
  </si>
  <si>
    <t>06.009.0090-0</t>
  </si>
  <si>
    <t>TUBO DE FºFº,CENTRIFUGADO,DUCTIL,P/CANALIZACOES SOB PRESSAO,CLASSE K-7,CONFORME ABNT NBR 7675,PONTA/BOLSA,REVEST.EXT.C/ZINCO METALICO E PINT.BETUMINOSA E INT.COM ARGAMASSA DE CIMENTO COM JUNTA ELASTICA,DIAMETRO DE 900MM,COMPREENDENDO:CARGAE DESCARGA,COLOCACAO NA VALA,MONTAGEM E REATERRO ATE A GERATRIZ SUPERIOR DO TUBO E TESTE HIDROSTATICO.FORNEC.E ASSENT.</t>
  </si>
  <si>
    <t>06.009.0090-A</t>
  </si>
  <si>
    <t>06.009.0091-0</t>
  </si>
  <si>
    <t>TUBO DE FºFº,CENTRIFUGADO,DUCTIL,P/CANALIZACOES SOB PRESSAO,CLASSE K-7,CONFORME ANBT NBR 7675,PONTA/BOLSA,REVEST.EXT.C/ZINCO METALICO E PINT.BETUMINOSA E INT.COM ARGAMASSA DE CIMENTO COM JUNTA ELASTICA,DIAMETRO DE 1000MM,COMPREENDENDO:CARGAE DESCARGA,COLOCACAO NA VALA,MONTAGEM E REATERRO ATE GERATRIZ SUPERIOR DO TUBO E TESTE HIDROSTATICO.FORNEC.E ASSENT.</t>
  </si>
  <si>
    <t>06.009.0091-A</t>
  </si>
  <si>
    <t>06.009.0092-0</t>
  </si>
  <si>
    <t>TUBO DE FºFº,CENTRIFUGADO,DUCTIL,P/CANALIZACOES SOB PRESSAO,CLASSE K-7,COFORME ABNT NBR 7675,PONTA/BOLSA,REVEST.EXT.C/ZINCO METALICO E PINT.BETUMINOSA E INT.COM ARGAMASSA DE CIMENTO COM JUNTA ELASTICA,DIAMETRO DE 1200MM,COMPREENDENDO:CARGAE DESCARGA,COLOCACAO NA VALA,MONTAGEM E REATERRO ATE GERATRIZ SUPERIOR DO TUBO E TESTE HIDROSTATICO.FORNEC.E ASSENT.</t>
  </si>
  <si>
    <t>06.009.0092-A</t>
  </si>
  <si>
    <t>06.010.0010-0</t>
  </si>
  <si>
    <t>TUBO DE QUEDA EM PVC,COM DIAMETRO DE 100MM E DESNIVEL DE ATE1,00M,PARA POCOS DE VISITA DE ESGOTO SANITARIO,CONFORME PADRAO CEDAE.FORNECIMENTO E ASSENTAMENTO</t>
  </si>
  <si>
    <t>06.010.0010-A</t>
  </si>
  <si>
    <t>06.010.0011-0</t>
  </si>
  <si>
    <t>ADICIONAL PARA DESNIVEL EXCEDENTE DE 1,00M,PARA TUBO DE QUEDA EM PVC,COM DIAMETRO DE 100MM,PARA POCOS DE VISITA DE ESGOTO SANITARIO,CONFORME PADRAO CEDAE</t>
  </si>
  <si>
    <t>06.010.0011-A</t>
  </si>
  <si>
    <t>06.010.0015-0</t>
  </si>
  <si>
    <t>TUBO DE QUEDA EM PVC,COM DIAMETRO DE 150MM E DESNIVEL DE ATE1,00MM,PARA POCOS DE VISITA DE ESGOTO SANITARIO,CONFORME PADRAO CEDAE.FORNECIMENTO E ASSENTAMENTO</t>
  </si>
  <si>
    <t>06.010.0015-A</t>
  </si>
  <si>
    <t>06.010.0016-0</t>
  </si>
  <si>
    <t>ADICIONAL PARA DESNIVEL EXCEDENTE DE 1,00M,PARA TUBO DE QUEDA EM PVC,COM DIAMETRO DE 150MM,PARA POCOS DE VISITA DE ESGOTO SANITARIO,CONFORME PADRAO CEDAE</t>
  </si>
  <si>
    <t>06.010.0016-A</t>
  </si>
  <si>
    <t>06.010.0020-0</t>
  </si>
  <si>
    <t>TUBO DE QUEDA EM PVC,COM DIAMETRO DE 200MM E DESNIVEL DE ATE1,00M, PARA POCOS DE VISITA DE ESGOTO SANITARIO,CONFORME PADRAO CEDAE.FORNECIMENTO E ASSENTAMENTO</t>
  </si>
  <si>
    <t>06.010.0020-A</t>
  </si>
  <si>
    <t>06.010.0021-0</t>
  </si>
  <si>
    <t>ADICIONAL PARA DESNIVEL EXCEDENTE DE 1,00M,PARA TUBO DE QUEDA EM PVC,COM DIAMETRO DE 200MM,PARA POCOS DE VISITA DE ESGOTO SANITARIO,CONFORME PADRAO CEDAE</t>
  </si>
  <si>
    <t>06.010.0021-A</t>
  </si>
  <si>
    <t>06.010.0030-0</t>
  </si>
  <si>
    <t>TUBO DE QUEDA EM PVC,COM DIAMETRO DE 250MM E DESNIVEL DE ATE1,00M,PARA POCOS DE VISITA DE ESGOTO SANITARIO,CONFORME PADRAO CEDAE.FORNECIMENTO E ASSENTAMENTO</t>
  </si>
  <si>
    <t>06.010.0030-A</t>
  </si>
  <si>
    <t>06.010.0031-0</t>
  </si>
  <si>
    <t>ADICIONAL PARA DESNIVEL EXCEDENTE DE 1,00MM,PARA TUBO DE QUEDA EM PVC,COM DIAMETRO DE 250MM,PARA POCOS DE VISITA DE ESGOTO SANITARIO,CONFORME PADRAO CEDAE</t>
  </si>
  <si>
    <t>06.010.0031-A</t>
  </si>
  <si>
    <t>06.010.0040-0</t>
  </si>
  <si>
    <t>TUBO DE QUEDA EM PVC,COM DIAMETRO DE 300MM E DESNIVEL DE ATE1,00MM,PARA POCOS DE VISITA DE ESGOTO SANITARIO,CONFORME PADRAO CEDAE. FORNECIMENTO E ASSENTAMENTO</t>
  </si>
  <si>
    <t>06.010.0040-A</t>
  </si>
  <si>
    <t>06.010.0041-0</t>
  </si>
  <si>
    <t>ADICIONAL PARA DESNIVEL EXCEDENTE DE 1,00M,PARA TUBO DE QUEDA EM PVC,COM DIAMETRO DE 300MM,PARA POCOS DE VISITA DE ESGOTO SANITARIO,CONFORME PADRAO CEDAE</t>
  </si>
  <si>
    <t>06.010.0041-A</t>
  </si>
  <si>
    <t>06.011.0101-0</t>
  </si>
  <si>
    <t>ASSENTAMENTO SEM FORNECIMENTO,DE TUBOS ATE 1,00M DE COMPRIMENTO OU CONEXOES DE FºFº OU ACO,COM FLANGES CLASSE PN-10,INCLUSIVE O FORNECIMENTO DOS MATERIAIS PARA JUNTAS (ARRUELAS DEBORRACHA E PARAFUSOS COM PORCAS),CUSTO POR JUNTA,COM DIAMETRO DE 50MM</t>
  </si>
  <si>
    <t>06.011.0101-A</t>
  </si>
  <si>
    <t>06.011.0102-0</t>
  </si>
  <si>
    <t>ASSENTAMENTO SEM FORNECIMENTO DE TUBOS ATE 1,00M DE COMPRIMENTO OU CONEXOES DE FºFº OU ACO,COM FLANGES CLASSE PN-10,INCLUSIVE O FORNECIMENTO DOS MATERIAIS PARA JUNTAS(ARRUELAS DE BORRACHA E PARAFUSOS COM PORCAS),CUSTO POR JUNTA,COM DIAMETRODE 75MM</t>
  </si>
  <si>
    <t>06.011.0102-A</t>
  </si>
  <si>
    <t>06.011.0103-0</t>
  </si>
  <si>
    <t>ASSENTAMENTO SEM FORNECIMENTO,DE TUBOS ATE 1,00M DE COMPRIMENTO OU CONEXOES DE FºFº OU ACO,COM FLANGES CLASSE PN-10,INCLUSIVE O FORNECIMENTO DOS MATERIAIS PARA JUNTAS(ARRUELAS DE BARRACHA E PARAFUSOS COM PORCAS),CUSTO POR JUNTA,COM DIAMETRODE 100MM</t>
  </si>
  <si>
    <t>06.011.0103-A</t>
  </si>
  <si>
    <t>06.011.0104-0</t>
  </si>
  <si>
    <t>ASSENTAMENTO SEM FORNECIMENTO,DE TUBOS ATE 1,00M DE COMPRIMENTO OU CONEXOES DE FºFº OU ACO,COM FLANGES CLASSE PN-10,INCLUSIVE O FORNECIMENTO DOS MATERIAIS PARA JUNTAS(ARRUELAS DE BORRACHA E PARAFUSOS COM PORCAS),CUSTO POR JUNTA,COM DIAMETRODE 150MM</t>
  </si>
  <si>
    <t>06.011.0104-A</t>
  </si>
  <si>
    <t>06.011.0105-0</t>
  </si>
  <si>
    <t>ASSENTAMENTO SEM FORNECIMENTO,DE TUBOS ATE 1,00M DE COMPRIMENTO OU CONEXOES DE FºFº OU ACO,COM FLANGES CLASSE PN-10,INCLUSIVE O FORNECIMENTO DOS MATERIAIS PARA JUNTAS(ARRUELAS DE BORRACHA E PARAFUSOS COM PORCAS),CUSTO POR JUNTA,COM DIAMETRODE 200MM</t>
  </si>
  <si>
    <t>06.011.0105-A</t>
  </si>
  <si>
    <t>06.011.0106-0</t>
  </si>
  <si>
    <t>ASSENTAMENTO SEM FORNECIMENTO,DE TUBOS ATE 1,00M DE COMPRIMENTO OU CONEXOES DE FºFº OU ACO,COM FLANGES,CLASSE PN-10,INCLUSIVE O FORNECIMENTO DOS MATERIAIS PARA JUNTAS(ARRUELAS DE BORRACHA E PARAFUSOS COM PORCAS),CUSTO POR JUNTA,COM DIAMETRODE 250MM</t>
  </si>
  <si>
    <t>06.011.0106-A</t>
  </si>
  <si>
    <t>06.011.0107-0</t>
  </si>
  <si>
    <t>ASSENTAMENTO SEM FORNECIMENTO,DE TUBOS ATE 1,00M DE COMPRIMENTO OU CONEXOES DE FºFº OU ACO,COM FLANGES CLASSE PN-10,INCLUSIVE O FORNECIMENTO DOS MATERIAIS PARA JUNTAS(ARRUELAS DE BORRACHA E PARAFUSOS COM PORCAS),CUSTO POR JUNTA,COM DIAMETRODE 300MM</t>
  </si>
  <si>
    <t>06.011.0107-A</t>
  </si>
  <si>
    <t>06.011.0108-0</t>
  </si>
  <si>
    <t>ASSENTAMENTO SEM FORNECIMENTO,DE TUBOS ATE 1,00M DE COMPRIMENTO OU CONEXOES DE FºFº OU ACO,COM FLANGES CLASSE PN-10,INCLUSIVE O FORNECIMENTO DOS MATERIAIS PARA JUNTAS(ARRUELAS DE BORRACHA E PARAFUSOS COM PORCAS),CUSTO POR JUNTA,COM DIAMETRODE 350MM</t>
  </si>
  <si>
    <t>06.011.0108-A</t>
  </si>
  <si>
    <t>06.011.0109-0</t>
  </si>
  <si>
    <t>ASSENTAMENTO SEM FORNECIMENTO,DE TUBOS ATE 1,00M DE COMPRIMENTO OU CONEXOES DE FºFº OU ACO,COM FLANGES CLASSE PN-10,INCLUSIVE O FORNECIMENTO DOS MATERIAIS PARA JUNTAS(ARRUELAS DE BORRACHA E PARAFUSOS COM PORCAS),CUSTO POR JUNTA,COM DIAMETRODE 400MM</t>
  </si>
  <si>
    <t>06.011.0109-A</t>
  </si>
  <si>
    <t>06.011.0110-0</t>
  </si>
  <si>
    <t>ASSENTAMENTO SEM FORNECIMENTO,DE TUBOS ATE 1,00M DE COMPRIMENTO OU CONEXOES DE FERRO FUNDIDO OU ACO,COM FLANGES CLASSE PN-10,INCLUSIVE O FORNECIMENTO DOS MATERIAS PARA JUNTAS(ARRUELAS DE BORRACHA E PARAFUSOS COM PORCAS),CUSTO POR JUNTA,COMDIAMETRO DE 450MM</t>
  </si>
  <si>
    <t>06.011.0110-A</t>
  </si>
  <si>
    <t>06.011.0111-0</t>
  </si>
  <si>
    <t>ASSENTAMENTO SEM FORNECIMENTO DE TUBOS ATE 1,00M DE COMPRIMENTO OU CONEXOES DE FºFº OU ACO,COM FLANGES CLASSE PN-10,INCLUSIVE O FORNECIMENTO DOS MATERIAIS PARA JUNTAS(ARRUELAS DE BORRACHA E PARAFUSOS COM PORCAS),CUSTO POR JUNTA,COM DIAMETRODE 500MM</t>
  </si>
  <si>
    <t>06.011.0111-A</t>
  </si>
  <si>
    <t>06.011.0112-0</t>
  </si>
  <si>
    <t>ASSENTAMENTO SEM FORNECIMENTO,DE TUBOS ATE 1,00M DE COMPRIMENTO OU CONEXOES DE FºFº OU ACO,COM FLANGES CLASSE PN-10,INCLUSIVE O FORNECIMENTO DOS MATERIAIS PARA JUNTAS(ARRUELAS DE BORRACHA E PARAFUSOS COM PORCAS),CUSTO POR JUNTA,COM DIAMETRODE 600MM</t>
  </si>
  <si>
    <t>06.011.0112-A</t>
  </si>
  <si>
    <t>06.011.0113-0</t>
  </si>
  <si>
    <t>ASSENTAMENTO SEM FORNECIMENTO,DE TUBOS ATE 1,00M DE COMPRIMENTO OU CONEXOES DE FºFº OU ACO,COM FLANGES CLASSE PN-10,INCLUSIVE O FORNECIMENTO DOS MATERIAIS PARA JUNTAS(ARRUELAS DE BORRACHA E PARAFUSOS COM PORCAS),CUSTO POR JUNTA,COM DIAMETRODE 700MM</t>
  </si>
  <si>
    <t>06.011.0113-A</t>
  </si>
  <si>
    <t>06.011.0115-0</t>
  </si>
  <si>
    <t>ASSENTAMENTO SEM FORNECIMENTO,DE TUBOS ATE 1,00M DE COMPRIMENTO OU CONEXOES DE FºFº OU ACO,COM FLANGES CLASSE PN-10,INCLUSIVE O FORNECIMENTO DOS MATERIAIS PARA JUNTAS(ARRUELAS DE BORRACHA E PARAFUSOS COM PORCAS),CUSTO POR JUNTA,COM DIAMETRODE 800MM</t>
  </si>
  <si>
    <t>06.011.0115-A</t>
  </si>
  <si>
    <t>06.011.0116-0</t>
  </si>
  <si>
    <t>ASSENTAMENTO SEM FORNECIMENTO,DE TUBOS ATE 1,00M DE COMPRIMENTO OU CONEXOES DE FºFº OU ACO,COM FLANGES CLASSE PN-10,INCLUSIVE O FORNECIMENTO DOS MATERIAIS PARA JUNTAS(ARRUELAS DE BORRACHA E PARAFUSOS COM PORCAS),CUSTO POR JUNTA,COM DIAMETRODE 900MM</t>
  </si>
  <si>
    <t>06.011.0116-A</t>
  </si>
  <si>
    <t>06.011.0117-0</t>
  </si>
  <si>
    <t>ASSENTAMENTO SEM FORNECIMENTO DE TUBOS ATE 1,00M DE COMPRIMENTO OU CONEXOES DE FºFº OU ACO,COM FLANGES CLASSE PN-10,INCLUSIVE O FORNECIMENTO DOS MATERIAIS PARA JUNTAS(ARRUELAS DE BORRACHA E PARAFUSOS COM PORCAS),CUSTO POR JUNTA,COM DIAMETRODE 1000MM</t>
  </si>
  <si>
    <t>06.011.0117-A</t>
  </si>
  <si>
    <t>06.011.0119-0</t>
  </si>
  <si>
    <t>ASSENTAMENTO SEM FORNECIMENTO,DE TUBOS ATE 1,00M DE COMPRIMENTO OU CONEXOES DE FºFº OU ACO,COM FLANGES CLASSE PN-10,INCLUSIVE O FORNECIMENTO DOS MATERIAIS PARA JUNTAS(ARRUELAS DE BORRACHA E PARAFUSOS COM PORCAS),CUSTO POR JUNTA,COM DIAMETRODE 1200MM</t>
  </si>
  <si>
    <t>06.011.0119-A</t>
  </si>
  <si>
    <t>06.011.0131-0</t>
  </si>
  <si>
    <t>ASSENTAMENTO SEM FORNECIMENTO DE TUBOS ATE 1,00M DE COMPRIMENTO OU CONEXOES DE FºFº OU ACO,COM FLANGES CLASSE PN-16,INCLUSIVE O FORNECIMENTO DOS MATERIAIS PARA JUNTAS(ARRUELAS DE BORRACHA E PARAFUSOS COM PORCAS),CUSTO POR JUNTA,COM DIAMETRODE 50MM</t>
  </si>
  <si>
    <t>06.011.0131-A</t>
  </si>
  <si>
    <t>06.011.0132-0</t>
  </si>
  <si>
    <t>ASSENTAMENTO SEM FORNECIMENTO,DE TUBOS ATE 1,00M DE COMPRIMENTO OU CONEXOES DE FºFº OU ACO,COM FLANGES,CLASSE PN-16,INCLUSIVE O FORNECIMENTO DOS MATERIAIS PARA JUNTAS(ARRUELAS DE BORRACHA E PARAFUSOS COM PORCAS),CUSTO POR JUNTA,COM DIAMETRODE 75MM</t>
  </si>
  <si>
    <t>06.011.0132-A</t>
  </si>
  <si>
    <t>06.011.0133-0</t>
  </si>
  <si>
    <t>ASSENTAMENTO SEM FORNECIMENTO DE TUBOS ATE 1,00M DE COMPRIMENTO OU CONEXOES DE FºFº OU ACO,COM FLANGES CLASSE PN-16,INCLUSIVE O FORNECIMENTO DOS MATERIAIS PARA JUNTAS(ARRUELAS DE BORRACHA E PARAFUSOS COM PORCAS),CUSTO POR JUNTA,COM DIAMETRODE 100MM</t>
  </si>
  <si>
    <t>06.011.0133-A</t>
  </si>
  <si>
    <t>06.011.0134-0</t>
  </si>
  <si>
    <t>ASSENTAMENTO SEM FORNECIMENTO DE TUBOS ATE 1,00M DE COMPRIMENTO OU CONEXOES DE FºFº OU ACO,COM FLANGES CLASSE PN-16,INCLUSIVE O FORNECIMENTO DOS MATERIAIS PARA JUNTAS(ARRUELAS DE BORRACHA E PARAFUSOS COM PORCAS),CUSTO POR JUNTA,COM DIAMETRODE 150MM</t>
  </si>
  <si>
    <t>06.011.0134-A</t>
  </si>
  <si>
    <t>06.011.0135-0</t>
  </si>
  <si>
    <t>ASSENTAMENTO SEM FORNECIMENTO DE TUBOS ATE 1,00M DE COMPRIMENTO OU CONEXOES DE FºFº OU ACO,COM FLANGES CLASSE PN-16,INCLUSIVE O FORNECIMENTO DOS MATERIAIS PARA JUNTAS(ARRUELAS DE BORRACHA E PARAFUSOS COM PORCAS),CUSTO POR JUNTA,COM DIAMETRODE 200MM</t>
  </si>
  <si>
    <t>06.011.0135-A</t>
  </si>
  <si>
    <t>06.011.0136-0</t>
  </si>
  <si>
    <t>ASSENTAMENTO SEM FORNECIMENTO DE TUBOS ATE 1,00M DE COMPRIMENTO OU CONEXOES DE FºFº OU ACO,COM FLANGES CLASSE PN-16,INCLUSIVE O FORNECIMENTO DOS MATERIAIS PARA JUNTAS(ARRUELAS DE BORRACHA E PARAFUSOS COM PORCAS),CUSTO POR JUNTA,COM DIAMETRODE 250MM</t>
  </si>
  <si>
    <t>06.011.0136-A</t>
  </si>
  <si>
    <t>06.011.0137-0</t>
  </si>
  <si>
    <t>ASSENTAMENTO SEM FORNECIMENTO,DE TUBOS ATE 1,00M DE COMPRIMENTO OU CONEXOES DE FºFº OU ACO,COM FLANGES CLASSE PN-16,INCLUSIVE O FORNECIMENTO DOS MATERIAIS PARA JUNTAS(ARRUELAS DE BORRACHA E PARAFUSOS COM PORCAS),CUSTO POR JUNTA,COM DIAMETRODE 300MM</t>
  </si>
  <si>
    <t>06.011.0137-A</t>
  </si>
  <si>
    <t>06.011.0139-0</t>
  </si>
  <si>
    <t>ASSENTAMENTO SEM FORNECIMENTO DE TUBOS ATE 1,00M DE COMPRIMENTO OU CONEXOES DE FºFº OU ACO,COM FLANGES CLASSE PN-16,INCLUSIVE O FORNECIMENTO DOS MATERIAIS PARA JUNTAS(ARRUELAS DE BORRACHA E PARAFUSOS COM PORCAS),CUSTO POR JUNTA,COM DIAMETRODE 400MM</t>
  </si>
  <si>
    <t>06.011.0139-A</t>
  </si>
  <si>
    <t>06.011.0140-0</t>
  </si>
  <si>
    <t>ASSENTAMENTO SEM FORNECIMENTO DE TUBOS ATE 1,00M DE COMPRIMENTO OU CONEXOES DE FERRO FUNDIDO OU ACO,COM FLANGES CLASSE PN-16,INCLUSIVE O FORNECIMENTO DOS MATERIAS PARA JUNTAS(ARRUELAS DE BORRACHA E PARAFUSOS COM PORCAS),CUSTO POR JUNTA,COMDIAMETRO DE 450MM</t>
  </si>
  <si>
    <t>06.011.0140-A</t>
  </si>
  <si>
    <t>06.011.0141-0</t>
  </si>
  <si>
    <t>ASSENTAMENTO SEM FORNECIMENTO DE TUBOS ATE 1,00M DE COMPRIMENTO OU CONEXOES DE FºFº OU ACO,COM FLANGES CLASSE PN-16,INCLUSIVE O FORNECIMENTO DOS MATERIAIS PARA JUNTAS(ARRUELAS DE BORRACHA E PARAFUSOS COM PORCAS),CUSTO POR JUNTA,COM DIAMETRODE 500MM</t>
  </si>
  <si>
    <t>06.011.0141-A</t>
  </si>
  <si>
    <t>06.011.0142-0</t>
  </si>
  <si>
    <t>ASSENTAMENTO SEM FORNECIMENTO DE TUBOS ATE 1,00M DE COMPRIMENTO OU CONEXOES DE FºFº OU ACO,COM FLANGES CLASSE PN-16,INCLUSIVE O FORNECIMENTO DOS MATERIAIS PARA JUNTAS(ARRUELAS DE BORRACHA E PARAFUSOS COM PORCAS),CUSTO POR JUNTA,COM DIAMETRODE 600MM</t>
  </si>
  <si>
    <t>06.011.0142-A</t>
  </si>
  <si>
    <t>06.011.0143-0</t>
  </si>
  <si>
    <t>ASSENTAMENTO SEM FORNECIMENTO DE TUBOS ATE 1,00M DE COMPRIMENTO OU CONEXOES DE FºFº OU ACO,COM FLANGES CLASSE PN-16,INCLUSIVE O FORNECIMENTO DOS MATERIAIS PARA JUNTAS(ARRUELAS DE BORRACHA PARAFUSOS COM PORCAS), CUSTO POR JUNTA,COM DIAMETRODE 700MM</t>
  </si>
  <si>
    <t>06.011.0143-A</t>
  </si>
  <si>
    <t>06.011.0145-0</t>
  </si>
  <si>
    <t>ASSENTAMENTO SEM FORNECIMENTO DE TUBOS ATE 1,00M DE COMPRIMENTO OU CONEXOES DE FºFº OU ACO,COM FLANGES CLASSE PN-16,INCLUSIVE O FORNECIMENTO DOS MATERIAIS PARA JUNTAS(ARRUELAS DE BORRACHA E PARAFUSOS COM PORCAS),CUSTO POR JUNTA,COM DIAMETRODE 800MM</t>
  </si>
  <si>
    <t>06.011.0145-A</t>
  </si>
  <si>
    <t>06.011.0146-0</t>
  </si>
  <si>
    <t>ASSENTAMENTO SEM FORNECIMENTO DE TUBOS ATE 1,00M DE COMPRIMENTO OU CONEXOES DE FºFº OU ACO,COM FLANGES CLASSE PN-16,INCLUSIVE O FORNECIMENTO DOS MATERIAIS PARA JUNTAS(ARRUELAS DE BORRACHA E PARAFUSOS COM PORCAS),CUSTO POR JUNTA,COM DIAMETRODE 900MM</t>
  </si>
  <si>
    <t>06.011.0146-A</t>
  </si>
  <si>
    <t>06.011.0147-0</t>
  </si>
  <si>
    <t>ASSENTAMENTO SEM FORNECIMENTO DE TUBOS ATE 1,00M DE COMPRIMENTO OU CONEXOES DE FºFº OU ACO,COM FLANGES CLASSE PN-16,INCLUSIVE O FORNECIMENTO DOS MATERIAIS PARA JUNTAS(ARRUELAS DE BORRACHA E PARAFUSOS COM PORCAS),CUSTO POR JUNTA,COM DIAMETRODE 1000MM</t>
  </si>
  <si>
    <t>06.011.0147-A</t>
  </si>
  <si>
    <t>06.011.0149-0</t>
  </si>
  <si>
    <t>ASSENTAMENTO SEM FORNECIMENTO DE TUBOS ATE 1,00M DE COMPRIMENTO OU CONEXOES DE FºFº OU ACO,COM FLANGES CLASSE PN-16,INCLUSIVE O FORNECIMENTO DOS MATERIAIS PARA JUNTAS(ARRUELAS DE BORRACHA E PARAFUSOS COM PORCAS),CUSTO POR JUNTA,COM DIAMETRODE 1200MM</t>
  </si>
  <si>
    <t>06.011.0149-A</t>
  </si>
  <si>
    <t>06.011.0191-0</t>
  </si>
  <si>
    <t>CUSTO ADICIONAL AOS ITENS(06.011.0101 ATE 06.011.0119,06.011.0131 ATE 06.011.0149,06.011.0411 ATE 06.011.0427),POR METRODE TUBO EXCEDENTE DE 1,00M DE COMPRIMENTO,COM DIAMETRO DE 50MM</t>
  </si>
  <si>
    <t>06.011.0191-A</t>
  </si>
  <si>
    <t>06.011.0192-0</t>
  </si>
  <si>
    <t>CUSTO ADICIONAL AOS ITENS(06.011.0101 ATE 06.011.0119,06.011.0131 ATE 06.011.0149,06.011.0411 ATE 06.011.0427),POR METRODE TUBO EXCEDENTE DE 1,00M DE COMPRIMENTO,COM DIAMETRO DE 75MM</t>
  </si>
  <si>
    <t>06.011.0192-A</t>
  </si>
  <si>
    <t>06.011.0193-0</t>
  </si>
  <si>
    <t>CUSTO ADICIONAL AOS ITENS(06.011.0101 ATE 06.011.0119,06.011.0131 ATE 06.011.0149,06.011.0411 ATE 06.011.0427),POR METRODE TUBO EXCEDENTE DE 1,00M DE COMPRIMENTO,COM DIAMETRO DE 100MM</t>
  </si>
  <si>
    <t>06.011.0193-A</t>
  </si>
  <si>
    <t>06.011.0194-0</t>
  </si>
  <si>
    <t>CUSTO ADICIONAL AOS ITENS(06.011.0101 ATE 06.011.0119,06.011.0131 ATE 06.011.0149,06.011.0411 ATE 06.011.0427),POR METRODE TUBO EXCEDENTE DE 1,00M DE COMPRIMENTO,COM DIAMETRO DE 150MM</t>
  </si>
  <si>
    <t>06.011.0194-A</t>
  </si>
  <si>
    <t>06.011.0195-0</t>
  </si>
  <si>
    <t>CUSTO ADICIONAL AOS ITENS(06.011.0101 ATE 06.011.0119,06.011.0131 ATE 06.011.0149,06.011.0411 ATE 06.011.0427),POR METRODE TUBO EXCEDENTE DE 1,00M DE COMPRIMENTO,COM DIAMETRO DE 200MM</t>
  </si>
  <si>
    <t>06.011.0195-A</t>
  </si>
  <si>
    <t>06.011.0196-0</t>
  </si>
  <si>
    <t>CUSTO ADICIONAL AOS ITENS 06.011.0101 ATE 06.011.0119,06.011.0131 ATE 06.011.0149,06.011.0411 ATE 06.011.0427),POR METRODE TUBO EXCEDENTE DE 1,00M DE COMPRIMENTO,COM DIAMETRO DE 250MM</t>
  </si>
  <si>
    <t>06.011.0196-A</t>
  </si>
  <si>
    <t>06.011.0197-0</t>
  </si>
  <si>
    <t>CUSTO ADICIONAL AOS ITENS(06.011.0101 ATE 06.011.0119,06.011.0131 ATE 06.011.0149,06.011.0411 ATE 06.011.0427),POR METRODE TUBO EXCEDENTE DE 1,00M DE COMPRIMENTO,COM DIAMETRO DE 300MM</t>
  </si>
  <si>
    <t>06.011.0197-A</t>
  </si>
  <si>
    <t>06.011.0198-0</t>
  </si>
  <si>
    <t>CUSTO ADICIONAL AOS ITENS(06.011.0101 ATE 06.011.0119,06.011.0131 ATE 06.011.0149,06.011.0411 ATE 06.011.0427),POR METRODE TUBO EXCEDENTE DE 1,00M DE COMPRIMENTO,COM DIAMETRO DE 350MM</t>
  </si>
  <si>
    <t>06.011.0198-A</t>
  </si>
  <si>
    <t>06.011.0199-0</t>
  </si>
  <si>
    <t>CUSTO ADICIONAL AOS ITENS(06.011.0101 ATE 06.011.0119,06.011.0131 ATE 06.011.0149,06.011.0411 ATE 06.011.0427),POR METRODE TUBO EXCEDENTE DE 1,00M DE COMPRIMENTO,COM DIAMETRO DE 400MM</t>
  </si>
  <si>
    <t>06.011.0199-A</t>
  </si>
  <si>
    <t>06.011.0200-0</t>
  </si>
  <si>
    <t>CUSTO ADICIONAL AOS ITENS(06.011.0101 ATE 06.011.0119,06.011.0131 ATE 06.011.0149,06.011.0411 ATE 06.011.0427),POR METRODE TUBO EXCEDENTE DE 1,00M DE COMPRIMENTO,COM DIAMETRO DE 450MM</t>
  </si>
  <si>
    <t>06.011.0200-A</t>
  </si>
  <si>
    <t>06.011.0201-0</t>
  </si>
  <si>
    <t>CUSTO ADICIONAL AOS ITENS(06.011.0101 ATE 06.011.0119,06.011.0131 ATE 06.011.0149,06.011.0411 ATE 06.011.0427),POR METRODE TUBO EXCEDENTE DE 1,00M DE COMPRIMENTO,COM DIAMETRO DE 500MM</t>
  </si>
  <si>
    <t>06.011.0201-A</t>
  </si>
  <si>
    <t>06.011.0202-0</t>
  </si>
  <si>
    <t>CUSTO ADICIONAL AOS ITENS(06.011.0101 ATE 06.011.0119,06.011.0131 ATE 06.011.0149,06.011.0411 ATE 06.011.0427),POR METRODE TUBO EXCEDENTE DE 1,00M DE COMPRIMENTO,COM DIAMETRO DE 600MM</t>
  </si>
  <si>
    <t>06.011.0202-A</t>
  </si>
  <si>
    <t>06.011.0203-0</t>
  </si>
  <si>
    <t>CUSTO ADICIONAL AOS ITENS(06.011.0101 ATE 06.011.0119,06.011.0131 ATE 06.011.0149,06.011.0411 ATE 06.011.0427),POR METRODE TUBO EXCEDENTE DE 1,00M DE COMPRIMENTO,COM DIAMETRO DE 700MM</t>
  </si>
  <si>
    <t>06.011.0203-A</t>
  </si>
  <si>
    <t>06.011.0205-0</t>
  </si>
  <si>
    <t>CUSTO ADICIONAL AOS ITENS(06.011.0101 ATE 06.011.0119,06.011.0131 ATE 06.011.0149,06.011.0411 ATE 06.011.0427),POR METRODE TUBO EXCEDENTE DE 1,00M DE COMPRIMENTO,COM DIAMETRO DE 800MM</t>
  </si>
  <si>
    <t>06.011.0205-A</t>
  </si>
  <si>
    <t>06.011.0206-0</t>
  </si>
  <si>
    <t>CUSTO ADICIONAL AOS ITENS(06.011.0101 ATE 06.011.0119,06.011.0131 ATE 06.011.0149,06.011.0411 ATE 06.011.0427),POR METRODE TUBO EXCEDENTE DE 1,00M DE COMPRIMENTO,COM DIAMETRO DE 900MM</t>
  </si>
  <si>
    <t>06.011.0206-A</t>
  </si>
  <si>
    <t>06.011.0207-0</t>
  </si>
  <si>
    <t>CUSTO ADICIONAL AOS ITENS 06.011.0101 ATE 06.011.0119,06.011.0131 ATE 06.011.0149,06.011.0411 ATE 06.011.0427),POR METRODE TUBO EXCEDENTE DE 1,00M DE COMPRIMENTO,COM DIAMETRO DE 1000MM</t>
  </si>
  <si>
    <t>06.011.0207-A</t>
  </si>
  <si>
    <t>06.011.0209-0</t>
  </si>
  <si>
    <t>CUSTO ADICIONAL AOS ITENS(06.011.0101 ATE 06.011.0119,06.011.0131 ATE 06.011.0149,06.011.0411 ATE 06.011.0427),POR METRODE TUBO EXCEDENTE DE 1,00M DE COMPRIMENTO,COM DIAMETRO DE 1200MM</t>
  </si>
  <si>
    <t>06.011.0209-A</t>
  </si>
  <si>
    <t>06.011.0221-0</t>
  </si>
  <si>
    <t>MONTAGEM SEM FORNECIMENTO,DE VALVULAS DE GAVETA(REGISTROS),VALVULAS DE RETENCAO,VENTOSAS,HIDRANTES,ETC,COM FLANGES CLASSE PN-10,INCLUSIVE O FORNECIMENTO DOS MATERIAIS PARA AS JUNTAS(ARRUELAS DE BORRACHA E PARAFUSOS COM PORCAS DE ACO CARBONO),CUSTO POR JUNTA FLANGEADA,COM DIAMETRO DE 50MM</t>
  </si>
  <si>
    <t>06.011.0221-A</t>
  </si>
  <si>
    <t>06.011.0222-0</t>
  </si>
  <si>
    <t>MONTAGEM SEM FORNECIMENTO,DE VALVULAS DE GAVETA(REGISTROS),VALVULAS DE RETENCAO,VENTOSAS,HIDRANTES,ETC,COM FLANGES CLASSE PN-10,INCLUSIVE O FORNECIMENTO DOS MATERIAIS PARA AS JUNTAS(ARRUELAS DE BORRACHA E PARAFUSOS COM PORCAS DE ACO CARBONO),CUSTO POR JUNTA FLANGEADA,COM DIAMETRO DE 75MM</t>
  </si>
  <si>
    <t>06.011.0222-A</t>
  </si>
  <si>
    <t>06.011.0223-0</t>
  </si>
  <si>
    <t>MONTAGEM SEM FORNECIMENTO,DE VALVULAS DE GAVETA(REGISTROS),VALVULAS DE RETENCAO,VENTOSAS,HIDRANTES,ETC,COM FLANGES CLASSE PN-10,INCLUSIVE O FORNECIMENTO DOS MATERIAIS PARA AS JUNTAS(ARRUELAS DE BORRACHA E PARAFUSOS COM PORCAS DE ACO CARBONO),CUSTO POR JUNTA FLANGEADA,COM DIAMETRO DE 100MM</t>
  </si>
  <si>
    <t>06.011.0223-A</t>
  </si>
  <si>
    <t>06.011.0224-0</t>
  </si>
  <si>
    <t>MONTAGEM SEM FORNECIMENTO,DE VALVULAS DE GAVETA(REGISTROS),VALVULAS DE RETENCAO,VENTOSAS,HIDRANTES,ETC,COM FLANGES,CLASSE PN-10,INCLUSIVE O FORNECIMENTO DOS MATERIAIS PARA AS JUNTAS(ARRUELAS DE BORRACHA E PARAFUSOS COM PORCAS DE ACO CARBONO),CUSTO POR JUNTA FLANGEADA,COM DIAMETRO DE 150MM</t>
  </si>
  <si>
    <t>06.011.0224-A</t>
  </si>
  <si>
    <t>06.011.0225-0</t>
  </si>
  <si>
    <t>MONTAGEM SEM FORNECIMENTO,DE VALVULAS DE GAVETA(REGISTROS),VALVULAS DE RETENCAO,VENTOSAS,HIDRANTES,ETC,COM FLANGES,CLASSE PN-10,INCLUSIVE O FORNECIMENTO DOS MATERIAIS PARA AS JUNTAS(ARRUELAS DE BORRACHA E PARAFUSOS COM PORCAS DE ACO CARBONO),CUSTO POR JUNTA FLANGEADA,COM DIAMETRO DE 200MM</t>
  </si>
  <si>
    <t>06.011.0225-A</t>
  </si>
  <si>
    <t>06.011.0226-0</t>
  </si>
  <si>
    <t>MONTAGEM SEM FORNECIMENTO,DE VALVULAS DE GAVETA(REGISTROS),VALVULAS DE RETENCAO,VENTOSAS,HIDRANTES,ETC,COM FLANGES,CLASSE PN-10,INCLUSIVE O FORNECIMENTO DOS MATERIAIS PARA AS JUNTAS(ARRUELAS DE BORRACHA E PARAFUSOS COM PORCAS DE ACO CARBONO),CUSTO POR JUNTA FLANGEADA,COM DIAMETRO DE 250MM</t>
  </si>
  <si>
    <t>06.011.0226-A</t>
  </si>
  <si>
    <t>06.011.0227-0</t>
  </si>
  <si>
    <t>MONTAGEM SEM FORNECIMENTO,DE VALVULAS DE GAVETA(REGISTROS),VALVULAS DE RETENCAO,VENTOSAS,HIDRANTES,ETC,COM FLANGES,CLASSE PN-10,INCLUSIVE O FORNECIMENTO DOS MATERIAIS PARA AS JUNTAS(ARRUELAS DE BORRACHA E PARAFUSOS COM PORCAS DE ACO CARBONO),CUSTO POR JUNTA FLANGEADA,COM DIAMETRO DE 300MM</t>
  </si>
  <si>
    <t>06.011.0227-A</t>
  </si>
  <si>
    <t>06.011.0228-0</t>
  </si>
  <si>
    <t>MONTAGEM SEM FORNECIMENTO,DE VALVULAS DE GAVETA(REGISTROS),VALVULAS DE RETENCAO,VENTOSAS,HIDRANTES,ETC,COM FLANGES,CLASSE PN-10,INCLUSIVE O FORNECIMENTO DOS MATERIAIS PARA AS JUNTAS(ARRUELAS DE BORRACHA E PARAFUSOS COM PORCAS DE ACO CARBONO),CUSTO POR JUNTA FLANGEADA,COM DIAMETRO DE 350MM</t>
  </si>
  <si>
    <t>06.011.0228-A</t>
  </si>
  <si>
    <t>06.011.0229-0</t>
  </si>
  <si>
    <t>MONTAGEM SEM FORNECIMENTO,DE VALVULAS DE GAVETA(REGISTROS),VALVULAS DE RETENCAO,VENTOSAS,HIDRANTES,ETC,COM FLANGES,CLASSE PN-10,INCLUSIVE O FORNECIMENTO DOS MATERIAIS PARA AS JUNTAS(ARRUELAS DE BORRACHA E PARAFUSOS COM PORCAS DE ACO CARBONO),CUSTO POR JUNTA FLANGEADA,COM DIAMETRO DE 400MM</t>
  </si>
  <si>
    <t>06.011.0229-A</t>
  </si>
  <si>
    <t>06.011.0230-0</t>
  </si>
  <si>
    <t>MONTAGEM SEM FORNECIMENTO,DE VALVULAS DE GAVETA(REGISTROS),VALVULAS DE RETENCAO,VENTOSAS,HIDRANTES,ETC,COM FLANGES CLASSE PN-10,INCLUSIVE O FORNECIMENTO DOS MATERIAIS PARA AS JUNTAS(ARRUELAS DE BORRACHA E PARAFUSOS COM PORCAS DE ACO CARBONO)CUSTO POR JUNTA FLANGEADA,COM DIAMETRO DE 450MM</t>
  </si>
  <si>
    <t>06.011.0230-A</t>
  </si>
  <si>
    <t>06.011.0231-0</t>
  </si>
  <si>
    <t>MONTAGEM SEM FORNECIMENTO,DE VALVULAS DE GAVETA(REGISTROS),VALVULAS DE RETENCAO,VENTOSAS,HIDRANTES,ETC,COM FLANGES,CLASSE PN-10,INCLUSIVE O FORNECIMENTO DOS MATERIAIS PARA AS JUNTAS(ARRUELAS DE BORRACHA E PARAFUSOS COM PORCAS DE ACO CARBONO),CUSTO POR JUNTA FLANGEADA,COM DIAMETRO DE 500MM</t>
  </si>
  <si>
    <t>06.011.0231-A</t>
  </si>
  <si>
    <t>06.011.0232-0</t>
  </si>
  <si>
    <t>MONTAGEM SEM FORNECIMENTO,DE VALVULAS DE GAVETA(REGISTROS),VALVULAS DE RETENCAO,VENTOSAS,HIDRANTES,ETC,COM FLANGES,CLASSE PN-10,INCLUSIVE O FORNECIMENTO DOS MATERIAIS PARA AS JUNTAS(ARRUELAS DE BORRACHA E PARAFUSOS COM PORCAS DE ACO CARBONO),CUSTO POR JUNTA FLANGEADA,COM DIAMETRO DE 600MM</t>
  </si>
  <si>
    <t>06.011.0232-A</t>
  </si>
  <si>
    <t>06.011.0233-0</t>
  </si>
  <si>
    <t>MONTAGEM SEM FORNECIMENTO,DE VALVULAS DE GAVETA(REGISTROS),VALVULAS DE RETENCAO,VENTOSAS,HIDRANTES,ETC,COM FLANGES,CLASSE PN-10,INCLUSIVE O FORNECIMENTO DOS MATERIAIS PARA AS JUNTAS(ARRUELAS DE BORRACHA E PARAFUSOS COM PORCAS DE ACO CARBONO),CUSTO POR JUNTA FLANGEADA,COM DIAMETRO DE 700MM</t>
  </si>
  <si>
    <t>06.011.0233-A</t>
  </si>
  <si>
    <t>06.011.0235-0</t>
  </si>
  <si>
    <t>MONTAGEM SEM FORNECIMENTO,DE VALVULAS DE GAVETA(REGISTROS),VALVULAS DE RETENCAO,VENTOSAS,HIDRANTES,ETC,COM FLANGES,CLASSE PN-10,INCLUSIVE O FORNECIMENTO DOS MATERIAIS PARA AS JUNTAS(ARRUELAS DE BORRACHA E PARAFUSOS COM PORCAS DE ACO CARBONO),CUSTO POR JUNTA FLANGEADA,COM DIAMETRO DE 800MM</t>
  </si>
  <si>
    <t>06.011.0235-A</t>
  </si>
  <si>
    <t>06.011.0236-0</t>
  </si>
  <si>
    <t>MONTAGEM SEM FORNECIMENTO,DE VALVULAS DE GAVETA(REGISTROS),VALVULAS DE RETENCAO,VENTOSAS,HIDRANTES,ETC,COM FLANGES,CLASSE PN-10,INCLUSIVE O FORNECIMENTO DOS MATERIAIS PARA AS JUNTAS(ARRUELAS DE BORRACHA E PARAFUSOS COM PORCAS DE ACO CARBONO),CUSTO POR JUNTA FLANGEADA,COM DIAMETRO DE 900MM</t>
  </si>
  <si>
    <t>06.011.0236-A</t>
  </si>
  <si>
    <t>06.011.0237-0</t>
  </si>
  <si>
    <t>MONTAGEM SEM FORNECIMENTO,DE VALVULAS DE GAVETA(REGISTROS),VALVULAS DE RETENCAO,VENTOSAS,HIDRANTES,ETC,COM FLANGES,CLASSE PN-10,INCLUSIVE O FORNECIMENTO DOS MATERIAIS PARA AS JUNTAS(ARRUELAS DE BORRACHA E PARAFUSOS COM PORCAS DE ACO CARBONO),CUSTO POR JUNTA FLANGEADA,COM DIAMETRO DE 1000MM</t>
  </si>
  <si>
    <t>06.011.0237-A</t>
  </si>
  <si>
    <t>06.011.0239-0</t>
  </si>
  <si>
    <t>MONTAGEM SEM FORNECIMENTO,DE VALVULAS DE GAVETA(REGISTROS),VALVULAS DE RETENCAO,VENTOSAS,HIDRANTES,ETC,COM FLANGES,CLASSE PN-10,INCLUSIVE O FORNECIMENTO DOS MATERIAIS PARA AS JUNTAS(ARRUELAS DE BORRACHA E PARAFUSOS COM PORCAS DE ACO CARBONO),CUSTO POR JUNTA FLANGEADA,COM DIAMETRO DE 1200MM</t>
  </si>
  <si>
    <t>06.011.0239-A</t>
  </si>
  <si>
    <t>06.011.0251-0</t>
  </si>
  <si>
    <t>MONTAGEM SEM FORNECIMENTO,DE VALVULAS DE GAVETA(REGISTROS),VALVULAS DE RETENCAO,VENTOSAS,HIDRANTES,ETC,COM FLANGES,CLASSE PN-16,INCLUSIVE O FORNECIMENTO DOS MATERIAIS PARA AS JUNTAS(ARRUELAS DE BORRACHA E PARAFUSOS COM PORCAS DE ACO CARBONO),CUSTO POR JUNTA FLANGEADA,COM DIAMETRO DE 50MM</t>
  </si>
  <si>
    <t>06.011.0251-A</t>
  </si>
  <si>
    <t>06.011.0252-0</t>
  </si>
  <si>
    <t>MONTAGEM SEM FORNECEMENTO,DE VALVULAS DE GAVETA(REGISTROS),VALVULAS DE RETENCAO,VENTOSAS,HIDRANTES,ETC,COM FLANGES,CLASSE PN-16,INCLUSIVE O FORNECIMENTO DOS MATERIAIS PARA AS JUNTAS(ARRUELAS DE BORRACHA E PARAFUSOS COM PORCAS DE ACO CARBONO),CUSTO POR JUNTA FLANGEADA,COM DIAMETRO DE 75MM</t>
  </si>
  <si>
    <t>06.011.0252-A</t>
  </si>
  <si>
    <t>06.011.0253-0</t>
  </si>
  <si>
    <t>MONTAGEM SEM FORNECIMENTO,DE VALVULAS DE GAVETA(REGISTROS),VALVULAS DE RETENCAO,VENTOSAS,HIDRANTES,ETC,COM FLANGES,CLASSE PN-16,INCLUSIVE O FORNECIMENTO DOS MATERIAIS PARA AS JUNTAS(ARRUELAS DE BORRACHA E PARAFUSOS COM PORCAS DE ACO CARBONO),CUSTO POR JUNTA FLANGEADA,COM DIAMETRO DE 100MM</t>
  </si>
  <si>
    <t>06.011.0253-A</t>
  </si>
  <si>
    <t>06.011.0254-0</t>
  </si>
  <si>
    <t>MONTAGEM SEM FORNECIMENTO,DE VALVULAS DE GAVETA(REGISTROS),VALVULAS DE RETENCAO,VENTOSAS,HIDRANTES,ETC,COM FLANGES,CLASSE PN-16,INCLUSIVE O FORNECIMENTO DOS MATERIAIS PARA AS JUNTAS(ARRUELAS DE BORRACHA E PARAFUSOS COM PORCAS DE ACO CARBONO),CUSTO POR JUNTA FLANGEADA,COM DIAMETRO DE 150MM</t>
  </si>
  <si>
    <t>06.011.0254-A</t>
  </si>
  <si>
    <t>06.011.0255-0</t>
  </si>
  <si>
    <t>MONTAGEM SEM FORNECIMENTO,DE VALVULAS DE GAVETA(REGISTROA),VALVULAS DE RETENCAO,VENTOSAS,HIDRANTES,ETC,COM FLANGES,CLASSE PN-16,INCLUSIVE O FORNECIMENTO DOS MATERIAIS PARA AS JUNTAS(ARRUELAS DE BORRACHA E PARAFUSOS COM PORCAS DE ACO CARBONO),CUSTO POR JUNTA FLANGEADA,COM DIAMETRO DE 200MM</t>
  </si>
  <si>
    <t>06.011.0255-A</t>
  </si>
  <si>
    <t>06.011.0256-0</t>
  </si>
  <si>
    <t>MONTAGEM SEM FORNECIMENTO,DE VALVULAS DE GAVETA(REGISTROS),VALVULAS DE RETENCAO,VENTOSAS,HIDRANTES,ETC,COM FLANGES,CLASSE PN-16,INCLUSIVE O FORNECIMENTO DOS MATERIAIS PARA AS JUNTAS(ARRUELAS DE BORRACHA E PARAFUSOS COM PORCAS DE ACO CARBONO),CUSTO POR JUNTA FLANGEADA,COM DIAMETRO DE 250MM</t>
  </si>
  <si>
    <t>06.011.0256-A</t>
  </si>
  <si>
    <t>06.011.0257-0</t>
  </si>
  <si>
    <t>MONTAGEM SEM FORNECIMENTO,DE VALVULAS DE GAVETA(REGISTROS),VALVULAS DE RETENCAO,VENTOSAS,HIDRANTES,ETC,COM FLANGES,CLASSE PN-16,INCLUSIVE O FORNECIMENTO DOS MATERIAIS PARA AS JUNTAS(ARRUELAS DE BORRACHA E PARAFUSOS COM PORCAS DE ACO CARBONO),CUSTO POR JUNTA FLANGEADA,COM DIAMETRO DE 300MM</t>
  </si>
  <si>
    <t>06.011.0257-A</t>
  </si>
  <si>
    <t>06.011.0258-0</t>
  </si>
  <si>
    <t>MONTAGEM SEM FORNECIMENTO,DE VALVULAS DE GAVETA(REGISTRO),VALVULAS DE RETENCAO,VENTOSAS,HIDRANTES,ETC,COM FLANGES CLASSEPN-16,INCLUSIVE O FORNECIMENTO DOS MATERIAIS PARA AS JUNTAS(ARRUELAS DE BORRACHA E PARAFUSOS COM PORCAS DE ACO CARBONO),CUSTO POR JUNTA FLANGEADA,COM DIAMETRO DE 350MM</t>
  </si>
  <si>
    <t>06.011.0258-A</t>
  </si>
  <si>
    <t>06.011.0259-0</t>
  </si>
  <si>
    <t>MONTAGEM SEM FORNECIMENTO,DE VALVULAS DE GAVETA(REGISTROS),VALVULAS DE RETENCAO,VENTOSAS,HIDRANTES,ETC,COM FLANGES,CLASSE PN-16,INCLUSIVE O FORNECIMENTO DOS MATERIAIS PARA AS JUNTAS(ARRUELAS DE BORRACHA E PARAFUSOS COM PORCAS DE ACO CARBONO),CUSTO POR JUNTA FLANGEADA,COM DIAMETRO DE 400MM</t>
  </si>
  <si>
    <t>06.011.0259-A</t>
  </si>
  <si>
    <t>06.011.0260-0</t>
  </si>
  <si>
    <t>MONTAGEM SEM FORNECIMENTO,DE VALVULAS DE GAVETA(REGISTROS),VALVULAS DE RETENCAO,VENTOSAS,HIDRANTES,ETC,COM FLANGES CLASSE PN-16,INCLUSIVE O FORNECIMENTO DOS MATERIAIS PARA AS JUNTAS(ARRUELAS DE BORRACHA E PARAFUSOS COM PORCAS DE ACO CARBONO),CUSTO POR JUNTA FLANGEADA,COM DIAMETRO DE 450MM</t>
  </si>
  <si>
    <t>06.011.0260-A</t>
  </si>
  <si>
    <t>06.011.0261-0</t>
  </si>
  <si>
    <t>MONTAGEM SEM FORNECIMENTO,DE VALVULAS DE GAVETA(REGISTROS),VALVULAS DE RETENCAO,VENTOSAS,HIDRANTES,ETC,COM FLANGES,CLASSE PN-16,INCLUSIVE O FORNECIMENTO DOS MATERIAIS PARA AS JUNTAS(ARRUELAS DE BORRACHA E PARAFUSOS COM PORCAS DE ACO CARBONO),CUSTO POR JUNTA FLANGEADA,COM DIAMETRO DE 500MM</t>
  </si>
  <si>
    <t>06.011.0261-A</t>
  </si>
  <si>
    <t>06.011.0262-0</t>
  </si>
  <si>
    <t>MONTAGEM SEM FORNECIMENTO,DE VALVULAS DE GAVETA(REGISTROS),VALVULAS DE RETENCAO,VENTOSAS,HIDRANTES,ETC,COM FLANGES,CLASSE PN-16,INCLUSIVE O FORNECIMENTO DOS MATERIAIS PARA AS JUNTAS(ARRUELAS DE BORRACHA E PARAFUSOS COM PORCAS DE ACO CARBONO),CUSTO POR JUNTA FLANGEADA,COM DIAMETRO DE 600MM</t>
  </si>
  <si>
    <t>06.011.0262-A</t>
  </si>
  <si>
    <t>06.011.0263-0</t>
  </si>
  <si>
    <t>MONTAGEM SEM FORNECIMENTO,DE VALVULAS DE GAVETA(REGISTROS),VALVULAS DE RETENCAO,VENTOSAS,HIDRANTES,ETC,COM FLANGES,CLASSE PN-16,INCLUSIVE O FORNECIMENTO DOS MATERIAIS PARA AS JUNTAS(ARRUELAS DE BORRACHA E PARAFUSOS COM PORCAS DE ACO CARBONO),CUSTO POR JUNTA FLANGEADA,COM DIAMETRO DE 700MM</t>
  </si>
  <si>
    <t>06.011.0263-A</t>
  </si>
  <si>
    <t>06.011.0265-0</t>
  </si>
  <si>
    <t>MONTAGEM SEM FORNECIMENTO,DE VALVULAS DE GAVETA(REGISTROS),VALVULAS DE RETENCAO,VENTOSAS,HIDRANTES,ETC,COM FLANGES,CLASSE PN-16,INCLUSIVE O FORNECIMENTO DOS MATERIAIS PARA AS JUNTAS(ARRUELAS DE BORRACHA E PARAFUSOS COM PORCAS DE ACO CARBONO),CUSTO POR JUNTA FLANGEADA,COM DIAMETRO DE 800MM</t>
  </si>
  <si>
    <t>06.011.0265-A</t>
  </si>
  <si>
    <t>06.011.0266-0</t>
  </si>
  <si>
    <t>MONTAGEM SEM FORNECIMENTO,DE VALVULAS DE GAVETA(REGISTROS),VALVULAS DE RETENCAO,VENTOSAS,HIDRANTES,ETC,COM FLANGES,CLASSE PN-16,INCLUSIVE O FORNECIMENTO DOS MATERIAIS PARA AS JUNTAS(ARRUELAS DE BORRACHA E PARAFUSOS COM PORCAS DE ACO CARBONO),CUSTO POR JUNTA FLANGEADA,COM DIAMETRO DE 900MM</t>
  </si>
  <si>
    <t>06.011.0266-A</t>
  </si>
  <si>
    <t>06.011.0267-0</t>
  </si>
  <si>
    <t>MONTAGEM SEM FORNECIMENTO,DE VALVULAS DE GAVETA(REGISTROS),VALVULAS DE RETENCAO,VENTOSAS,HIDRANTES,ETC,COM FLANGES,CLASSE PN-16,INCLUSIVE O FORNECIMENTO DOS MATERIAIS PARA AS JUNTAS(ARRUELAS DE BORRACHA E PARAFUSOS COM PORCAS DE ACO CARBONO),CUSTO POR JUNTA FLANGEADA,COM DIAMETRO DE 1000MM</t>
  </si>
  <si>
    <t>06.011.0267-A</t>
  </si>
  <si>
    <t>06.011.0269-0</t>
  </si>
  <si>
    <t>MONTAGEM SEM FORNECIMENTO,DE VALVULAS DE GAVETA(REGISTROS),VALVULAS DE RETENCAO,VENTOSAS,HIDRANTES,ETC,COM FLANGES,CLASSE PN-16,INCLUSIVE O FORNECIMENTO DOS MATERIAIS PARA AS JUNTAS(ARRUELAS DE BORRACHA E PARAFUSOS COM PORCAS DE ACO CARBONO),CUSTO POR JUNTA FLANGEADA,COM DIAMETRO DE 1200MM</t>
  </si>
  <si>
    <t>06.011.0269-A</t>
  </si>
  <si>
    <t>06.011.0311-0</t>
  </si>
  <si>
    <t>MONTAGEM SEM FORNECIMENTO,DE VALVULAS BORBOLETA COM FLANGESCLASSE PN-10,INCLUSIVE O FORNECIMENTO DOS MATERIAIS PARA ASJUNTAS(ARRUELAS DE BORRACHA E PARAFUSOS COM E SEM PORCAS DEACO CARBONO),CUSTO POR JUNTA FLANGEADA,COM DIAMETRO DE 75MM</t>
  </si>
  <si>
    <t>06.011.0311-A</t>
  </si>
  <si>
    <t>06.011.0312-0</t>
  </si>
  <si>
    <t>MONTAGEM SEM FORNECIMENTO DE VALVULAS BORBOLETA COM FLANGESCLASSE PN-10,INCLUSIVE O FORNECIMENTO DOS MATERIAIS PARA ASJUNTAS (ARRUELAS DE BORRACHA E PARAFUSOS COM E SEM PORCAS DEACO CARBONO),CUSTO POR JUNTA FLANGEADA,COM DIAMETRO DE 100MM</t>
  </si>
  <si>
    <t>06.011.0312-A</t>
  </si>
  <si>
    <t>06.011.0313-0</t>
  </si>
  <si>
    <t>MONTAGEM SEM FORNECIMENTO,DE VALVULAS BORBOLETA COM FLANGESCLASSE PN-10,INCLUSIVE O FORNECIMENTO DOS MATERIAIS PARA ASJUNTAS(ARRUELAS DE BORRACHA E PARAFUSOS COM E SEM PORCAS DEACO CARBONO),CUSTO POR JUNTA FLANGEADA,COM DIAMETRO DE 150MM</t>
  </si>
  <si>
    <t>06.011.0313-A</t>
  </si>
  <si>
    <t>06.011.0314-0</t>
  </si>
  <si>
    <t>MONTAGEM SEM FORNECIMENTO,DE VALVULAS BORBOLETA COM FLANGESCLASSE PN-10,INCLUSIVE O FORNECIMENTO DOS MATERIAIS PARA ASJUNTAS(ARRUELAS DE BORRACHA E PARAFUSOS COM E SEM PORCAS DEACO CARBONO),CUSTO POR JUNTA FLANGEADA,COM DIAMETRO DE 200MM</t>
  </si>
  <si>
    <t>06.011.0314-A</t>
  </si>
  <si>
    <t>06.011.0315-0</t>
  </si>
  <si>
    <t>MONTAGEM SEM FORNECIMENTO,DE VALVULAS BORBOLETA COM FLANGESCLASSE PN-10,INCLUSIVE O FORNECIMENTO DOS MATERIAIS PARA ASJUNTAS(ARRUELAS DE BORRACHA E PARAFUSOS COM E SEM PORCAS DEACO CARBONO),CUSTO POR JUNTA FLANGEADA,COM DIAMETRO DE 250MM</t>
  </si>
  <si>
    <t>06.011.0315-A</t>
  </si>
  <si>
    <t>06.011.0316-0</t>
  </si>
  <si>
    <t>MONTAGEM SEM FORNECIMENTO,DE VALVULAS BORBOLETA COM FLANGESCLASSE PN-10,INCLUSIVE O FORNECIMENTO DOS MATERIAIS PARA ASJUNTAS(ARRUELAS DE BORRACHA E PARAFUSOS COM E SEM PORCAS DEACO CARBONO),CUSTO POR JUNTA FLANGEADA,COM DIAMETRO DE 300MM</t>
  </si>
  <si>
    <t>06.011.0316-A</t>
  </si>
  <si>
    <t>06.011.0317-0</t>
  </si>
  <si>
    <t>MONTAGEM SEM FORNECIMENTO,DE VALVULAS BORBOLETA COM FLANGESCLASSE PN-10,INCLUSIVE O FORNECIMENTO DOS MATERIAIS PARA ASJUNTAS(ARRUELAS DE BORRACHA E PARAFUSOS COM E SEM PORCAS DEACO CARBONO),CUSTO POR JUNTA FLANGEADA,COM DIAMETRO DE 350MM</t>
  </si>
  <si>
    <t>06.011.0317-A</t>
  </si>
  <si>
    <t>06.011.0318-0</t>
  </si>
  <si>
    <t>MONTAGEM SEM FORNECIMENTO,DE VALVULAS BORBOLETA COM FLANGESCLASSE PN-10,INCLUSIVE O FORNECIMENTO DOS MATERIAIS PARA ASJUNTAS(ARRUELAS DE BORRACHA E PARAFUSOS COM E SEM PORCAS DEACO CARBONO),CUSTO POR JUNTA FLANGEADA.COM DIAMETRO DE 400MM</t>
  </si>
  <si>
    <t>06.011.0318-A</t>
  </si>
  <si>
    <t>06.011.0319-0</t>
  </si>
  <si>
    <t>MONTAGEM SEM FORNECIMENTO,DE VALVULAS BORBOLETA COM FLANGESCLASSE PN-10,INCLUSIVE O FORNECIMENTO DOS MATERIAIS PARA ASJUNTAS(ARRUELAS DE BORRACHA E PARAFUSOS COM E SEM PORCAS DEACO CARBONO),CUSTO POR JUNTA FLANGEADA,COM DIAMETRO DE 450MM</t>
  </si>
  <si>
    <t>06.011.0319-A</t>
  </si>
  <si>
    <t>06.011.0320-0</t>
  </si>
  <si>
    <t>MONTAGEM SEM FORNECIMENTO,DE VALVULAS BORBOLETA COM FLANGESCLASSE PN-10,INCLUSIVE O FORNECIMENTO DOS MATERIAIS PARA ASJUNTAS(ARRUELAS DE BORRACHA E PARAFUSOS COM E SEM PORCAS DEACO CARBONO),CUSTO POR JUNTA FLANGEADA,COM DIAMETRO DE 500MM</t>
  </si>
  <si>
    <t>06.011.0320-A</t>
  </si>
  <si>
    <t>06.011.0321-0</t>
  </si>
  <si>
    <t>MONTAGEM SEM FORNECIMENTO,DE VALVULAS BORBOLETA,COM FLANGESCLASSE PN-10,INCLUSIVE O FORNECIMENTO DOS MATERIAIS PARA ASJUNTAS(ARRUELAS DE BORRACHA E PARAFUSOS COM E SEM PORCAS DEACO CARBONO),CUSTO POR JUNTA FLANGEADA,COM DIAMETRO DE 600MM</t>
  </si>
  <si>
    <t>06.011.0321-A</t>
  </si>
  <si>
    <t>06.011.0322-0</t>
  </si>
  <si>
    <t>MONTAGEM SEM FORNECIMENTO,DE VALVULAS BORBOLETA COM FLANGESCLASSE PN-10,INCLUSIVE O FORNECIMENTO DOS MATERIAIS PARA ASJUNTAS(ARRUELAS DE BORRACHA E PARAFUSOS COM E SEM PORCAS DEACO CARBONO),CUSTO POR JUNTA FLANGEADA,COM DIAMETRO DE 700MM</t>
  </si>
  <si>
    <t>06.011.0322-A</t>
  </si>
  <si>
    <t>06.011.0324-0</t>
  </si>
  <si>
    <t>MONTAGEM SEM FORNECIMENTO,DE VALVULAS BORBOLETA COM FLANGESCLASSE PN-10,INCLUSIVE O FORNECIMENTO DOS MATERIAIS PARA ASJUNTAS(ARRUELAS DE BORRACHA E PARAFUSOS COM E SEM PORCAS DEACO CARBONO),CUSTO POR JUNTA FLANGEADA,COM DIAMETRO DE 800MM</t>
  </si>
  <si>
    <t>06.011.0324-A</t>
  </si>
  <si>
    <t>06.011.0325-0</t>
  </si>
  <si>
    <t>MONTAGEM SEM FORNECIMENTO,DE VALVULAS BORBOLETA COM FLANGESCLASSE PN-10,INCLUSIVE O FORNECIMENTO DOS MATERIAIS PARA ASJUNTAS(ARRUELAS DE BORRACHA E PARAFUSOS COM E SEM PORCAS DEACO CARBONO),CUSTO POR JUNTA FLANGEADA,COM DIAMETRO DE 900MM</t>
  </si>
  <si>
    <t>06.011.0325-A</t>
  </si>
  <si>
    <t>06.011.0326-0</t>
  </si>
  <si>
    <t>MONTAGEM SEM FORNECIMENTO,DE VALVULAS BORBOLETA COM FLANGESCLASSE PN-10,INCLUSIVE O FORNECIMENTO DOS MATERIAIS PARA ASJUNTAS(ARRUELAS DE BORRACHA E PARAFUSOS COM E SEM PORCAS DEACO CARBONO),CUSTO POR JUNTA FLANGEADA,COM DIAMETRO DE 1000MM</t>
  </si>
  <si>
    <t>06.011.0326-A</t>
  </si>
  <si>
    <t>06.011.0328-0</t>
  </si>
  <si>
    <t>MONTAGEM SEM FORNECIMENTO,DE VALVULAS BORBOLETA COM FLANGESCLASSE PN-10,INCLUSIVE O FORNECIMENTO DOS MATERIAIS PARA ASJUNTAS(ARRUELAS DE BORRACHA E PARAFUSOS COM E SEM PORCAS DEACO CARBONO),CUSTO POR JUNTA FLANGEADA,COM DIAMETRO DE 1200MM</t>
  </si>
  <si>
    <t>06.011.0328-A</t>
  </si>
  <si>
    <t>06.011.0341-0</t>
  </si>
  <si>
    <t>MONTAGEM SEM FORNECIMENTO,DE VALVULAS BORBOLETA COM FLANGESCLASSE PN-16,INCLUSIVE O FORNECIMENTO DOS MATERIAIS PARA ASJUNTAS(ARRUELAS DE BORRACHA E PARAFUSOS COM E SEM PORCAS DEACO CARBONO),CUSTO POR JUNTA FLANGEADA,COM DIAMETRO DE 75MM</t>
  </si>
  <si>
    <t>06.011.0341-A</t>
  </si>
  <si>
    <t>06.011.0342-0</t>
  </si>
  <si>
    <t>MONTAGEM SEM FORNECIMENTO,DE VALVULAS BORBOLETA COM FLANGESCLASSE PN-16,INCLUSIVE O FORNECIMENTO DOS MATERIAIS PARA ASJUNTAS(ARRUELAS DE BORRACHA E PARAFUSOS COM E SEM PORCAS DEACO CARBONO),CUSTO POR JUNTA FLANGEADA,COM DIAMETRO DE 100MM</t>
  </si>
  <si>
    <t>06.011.0342-A</t>
  </si>
  <si>
    <t>06.011.0343-0</t>
  </si>
  <si>
    <t>MONTAGEM SEM FORNECIMENTO,DE VALVULAS BORBOLETA,COM FLANGESCLASSE PN-16,INCLUSIVE O FORNECIMENTO DOS MATERIAIS PARA ASJUNTAS(ARRUELAS DE BORRACHA E PARAFUSOS COM E SEM PORCAS DEACO CARBONO),CUSTO POR JUNTA FLANGEADA,COM DIAMETRO DE 150MM</t>
  </si>
  <si>
    <t>06.011.0343-A</t>
  </si>
  <si>
    <t>06.011.0344-0</t>
  </si>
  <si>
    <t>MONTAGEM SEM FORNECIMENTO,DE VALVULAS BORBOLETA,COM FLANGESCLASSE PN-16,INCLUSIVE O FORNECIMENTO DOS MATERIAIS PARA ASJUNTAS(ARRUELAS DE BORRACHA E PARAFUSOS COM E SEM PORCAS DEACO CARBONO),CUSTO POR JUNTA FLANGEADA,COM DIAMETRO DE 200MM</t>
  </si>
  <si>
    <t>06.011.0344-A</t>
  </si>
  <si>
    <t>06.011.0345-0</t>
  </si>
  <si>
    <t>MONTAGEM SEM FORNECIMENTO,DE VALVULAS BORBOLETA COM FLANGESCLASSE PN-16,INCLUSIVE O FORNECIMENTO DOS MATERIAIS PARA ASJUNTAS(ARRUELAS DE BORRACHA E PARAFUSOS COM E SEM PORCAS DEACO CARBONO),CUSTO POR JUNTA FLANGEADA,COM DIAMETRO DE 250MM</t>
  </si>
  <si>
    <t>06.011.0345-A</t>
  </si>
  <si>
    <t>06.011.0346-0</t>
  </si>
  <si>
    <t>MONTAGEM SEM FORNECIMENTO,DE VALVULAS BORBOLETA COM FLANGESCLASSE PN-16,INCLUSIVE O FORNECIMENTO DOS MATERIAIS PARA ASJUNTAS(ARRUELAS DE BORRACHA E PARAFUSOS COM E SEM PORCAS DEACO CARBONO),CUSTO POR JUNTA FLANGEADA,COM DIAMETRO DE 300MM</t>
  </si>
  <si>
    <t>06.011.0346-A</t>
  </si>
  <si>
    <t>06.011.0347-0</t>
  </si>
  <si>
    <t>MONTAGEM SEM FORNECIMENTO,DE VALVULAS BORBOLETA COM FLANGESCLASSE PN-16,INCLUSIVE O FORNECIMENTO DOS MATERIAIS PARA ASJUNTAS(ARRUELAS DE BORRACHA E PARAFUSOS COM E SEM PORCAS DEACO CARBONO),CUSTO POR JUNTA FLANGEADA,COM DIAMETRO DE 350MM</t>
  </si>
  <si>
    <t>06.011.0347-A</t>
  </si>
  <si>
    <t>06.011.0348-0</t>
  </si>
  <si>
    <t>MONTAGEM SEM FORNECIMENTO,DE VALVULAS BORBOLETA COM FLANGESCLASSE PN-16,INCLUSIVE O FORNECIMENTO DOS MATERIAIS PARA ASJUNTAS(ARRUELAS DE BORRACHA E PARAFUSOS COM E SEM PORCAS DEACO CARBONO),CUSTO POR JUNTA FLANGEADA,COM DIAMETRO DE 400MM</t>
  </si>
  <si>
    <t>06.011.0348-A</t>
  </si>
  <si>
    <t>06.011.0349-0</t>
  </si>
  <si>
    <t>MONTAGEM SEM FORNECIMENTO,DE VALVULAS BORBOLETA COM FLANGESCLASSE PN-16,INCLUSIVE O FORNECIMENTO DOS MATERIAIS PARA ASJUNTAS(ARRUELAS DE BORRACHA E PARAFUSOS COM E SEM PORCAS DEACO CARBONO),CUSTO POR JUNTA FLANGEADA,COM DIAMETRO DE 450MM</t>
  </si>
  <si>
    <t>06.011.0349-A</t>
  </si>
  <si>
    <t>06.011.0350-0</t>
  </si>
  <si>
    <t>MONTAGEM SEM FORNECIMENTO,DE VALVULAS BORBOLETA COM FLANGESCLASSE PN-16,INCLUSIVE O FORNECIMENTO DOS MATERIAIS PARA ASJUNTAS(ARRUELAS DE BORRACHA E PARAFUSOS COM E SEM PORCAS DEACO CARBONO),CUSTO POR JUNTA FLANGEADA,COM DIAMETRO DE 500MM</t>
  </si>
  <si>
    <t>06.011.0350-A</t>
  </si>
  <si>
    <t>06.011.0351-0</t>
  </si>
  <si>
    <t>MONTAGEM SEM FORNECIMENTO,DE VALVULAS BORBOLETA COM FLANGESCLASSE PN-16,INCLUSIVE O FORNECIMENTO DOS MATERIAIS PARA ASJUNTAS(ARRUELAS DE BORRACHA E PARAFUSOS COM E SEM PORCAS DEACO CARBONO),CUSTO POR JUNTA FLANGEADA,COM DIAMETRO DE 600MM</t>
  </si>
  <si>
    <t>06.011.0351-A</t>
  </si>
  <si>
    <t>06.011.0352-0</t>
  </si>
  <si>
    <t>MONTAGEM SEM FORNECIMENTO,DE VALVULAS BORBOLETA COM FLANGESCLASSE PN-16,INCLUSIVE O FORNECIMENTO DOS MATERIAIS PARA ASJUNTAS(ARRUELAS DE BORRACHA E PARAFUSOS COM E SEM PORCAS DEACO CARBONO),CUSTO POR JUNTA FLANGEADA,COM DIAMETRO DE 700MM</t>
  </si>
  <si>
    <t>06.011.0352-A</t>
  </si>
  <si>
    <t>06.011.0354-0</t>
  </si>
  <si>
    <t>MONTAGEM SEM FORNECIMENTO,DE VALVULAS BORBOLETA COM FLANGESCLASSE PN-16,INCLUSIVE O FORNECIMENTO DOS MATERIAIS PARA ASJUNTAS(ARRUELAS DE BORRACHA E PARAFUSOS COM E SEM PORCAS DEACO CARBONO),CUSTO POR JUNTA FLANGEADA,COM DIAMETRO DE 800MM</t>
  </si>
  <si>
    <t>06.011.0354-A</t>
  </si>
  <si>
    <t>06.011.0355-0</t>
  </si>
  <si>
    <t>MONTAGEM SEM FORNECIMENTO,DE VALVULAS BORBOLETA COM FLANGESCLASSE PN-16,INCLUSIVE O FORNECIMENTO DOS MATERIAIS PARA ASJUNTAS(ARRUELAS DE BORRACHA E PARAFUSOS COM E SEM PORCAS DEACO CARBONO),CUSTO POR JUNTA FLANGEADA,COM DIAMETRO DE 900MM</t>
  </si>
  <si>
    <t>06.011.0355-A</t>
  </si>
  <si>
    <t>06.011.0356-0</t>
  </si>
  <si>
    <t>MONTAGEM SEM FORNECIMENTO,DE VALVULAS BORBOLETA COM FLANGESCLASSE PN-16,INCLUSIVE O FORNECIMENTO DOS MATERIAIS PARA ASJUNTAS(ARRUELAS DE BORRACHA E PARAFUSOS COM E SEM PORCAS DEACO CARBONO),CUSTO POR JUNTA FLANGEADA,COM DIAMETRO DE 1000MM</t>
  </si>
  <si>
    <t>06.011.0356-A</t>
  </si>
  <si>
    <t>06.011.0358-0</t>
  </si>
  <si>
    <t>MONTAGEM SEM FORNECIMENTO,DE VALVULAS BORBOLETA COM FLANGESCLASSE PN-16,INCLUSIVE O FORNECIMENTO DOS MATERIAIS PARA ASJUNTAS(ARRUELAS DE BORRACHA E PARAFUSOS COM E SEM PORCAS DEACO CARBONO),CUSTO POR JUNTA FLANGEADA,COM DIAMETRO DE 1200MM</t>
  </si>
  <si>
    <t>06.011.0358-A</t>
  </si>
  <si>
    <t>06.011.0370-0</t>
  </si>
  <si>
    <t>MONTAGEM SEM FORNECIMENTO DE VALVULAS BORBOLETA,VALVULAS DERETENCAO OU SIMILARES,TIPO WAFER(MONTAGEM ENTRE FLANGES ADJACENTES),CLASSE PN-10,INCLUSIVE O FORNECIMENTO DOS MATERIAISPARA AS JUNTAS(TIRANTES COM PORCAS E PARAFUSOS DE ACO CARBONO) CUSTO POR ACESSORIO,COM DIAMETRO DE 50 OU 75MM</t>
  </si>
  <si>
    <t>06.011.0370-A</t>
  </si>
  <si>
    <t>06.011.0371-0</t>
  </si>
  <si>
    <t>MONTAGEM SEM FORNECIMENTO DE VALVULAS BORBOLETA,VALVULAS DERETENCAO OU SIMILARES,TIPO WAFER(MONTAGEM ENTRE FLANGES ADJACENTES),CLASSE PN-10,INCLUSIVE O FORNECIMENTO DOS MATERIAISPARA AS JUNTAS(TIRANTES COM PORCAS E PARAFUSOS DE ACO CARBONO) CUSTO POR ACESSORIO,COM DIAMETRO DE 100MM</t>
  </si>
  <si>
    <t>06.011.0371-A</t>
  </si>
  <si>
    <t>06.011.0372-0</t>
  </si>
  <si>
    <t>MONTAGEM SEM FORNECIMENTO DE VALVULAS BORBOLETA,VALVULAS DERETENCAO OU SIMILARES,TIPO WAFER(MONTAGEM ENTRE FLANGES ADJACENTES),CLASSE PN-10,INCLUSIVE O FORNECIMENTO DOS MATERIAISPARA AS JUNTAS(TIRANTES COM PORCAS E PARAFUSOS DE ACO CARBONO) CUSTO POR ACESSORIO,COM DIAMETRO DE 150 OU 200MM</t>
  </si>
  <si>
    <t>06.011.0372-A</t>
  </si>
  <si>
    <t>06.011.0373-0</t>
  </si>
  <si>
    <t>MONTAGEM SEM FORNECIMENTO DE VALVULAS BORBOLETA,VALVULAS DERETENCAO OU SIMILARES,TIPO WAFER(MONTAGEM ENTRE FLANGES ADJACENTES),CLASSE PN-10,INCLUSIVE O FORNECIMENTO DOS MATERIAISPARA AS JUNTAS(TIRANTES COM PORCAS E PARAFUSOS DE ACO CARBONO) CUSTO POR ACESSORIO,COM DIAMETRO DE 250MM</t>
  </si>
  <si>
    <t>06.011.0373-A</t>
  </si>
  <si>
    <t>06.011.0374-0</t>
  </si>
  <si>
    <t>MONTAGEM SEM FORNECIMENTO DE VALVULAS BORBOLETA,VALVULAS DERETENCAO OU SIMILARES,TIPO WAFER(MONTAGEM ENTRE FLANGES ADJACENTES),CLASSE PN-10,INCLUSIVE O FORNECIMENTO DOS MATERIAISPARA AS JUNTAS(TIRANTES COM PORCAS E PARAFUSOS DE ACO CARBONO) CUSTO POR ACESSORIO,COM DIAMETRO DE 300MM</t>
  </si>
  <si>
    <t>06.011.0374-A</t>
  </si>
  <si>
    <t>06.011.0375-0</t>
  </si>
  <si>
    <t>MONTAGEM SEM FORNECIMENTO DE VALVULAS BORBOLETA,VALVULAS DERETENCAO OU SIMILARES,TIPO WAFER(MONTAGEM ENTRE FLANGES ADJACENTES),CLASSE PN-10,INCLUSIVE O FORNECIMENTO DOS MATERIAISPARA AS JUNTAS(TIRANTES COM PORCAS E PARAFUSOS DE ACO CARBONO) CUSTO POR ACESSORIO,COM DIAMETRO DE 350MM</t>
  </si>
  <si>
    <t>06.011.0375-A</t>
  </si>
  <si>
    <t>06.011.0376-0</t>
  </si>
  <si>
    <t>MONTAGEM SEM FORNECIMENTO DE VALVULAS BORBOLETA,VALVULAS DERETENCAO OU SIMILARES,TIPO WAFER(MONTAGEM ENTRE FLANGES ADJACENTES),CLASSE PN-10,INCLUSIVE O FORNECIMENTO DOS MATERIAISPARA AS JUNTAS(TIRANTES COM PORCAS E PARAFUSOS DE ACO CARBONO) CUSTO POR ACESSORIO,COM DIAMETRO DE 400 OU 450MM</t>
  </si>
  <si>
    <t>06.011.0376-A</t>
  </si>
  <si>
    <t>06.011.0377-0</t>
  </si>
  <si>
    <t>MONTAGEM SEM FORNECIMENTO DE VALVULAS BORBOLETA,VALVULAS DERETENCAO OU SIMILARES,TIPO WAFER(MONTAGEM ENTRE FLANGES ADJACENTES),CLASSE PN-10,INCLUSIVE O FORNECIMENTO DOS MATERIAISPARA AS JUNTAS(TIRANTES COM PORCAS E PARAFUSOS DE ACO CARBONO) CUSTO POR ACESSORIO,COM DIAMETRO DE 500MM</t>
  </si>
  <si>
    <t>06.011.0377-A</t>
  </si>
  <si>
    <t>06.011.0378-0</t>
  </si>
  <si>
    <t>MONTAGEM SEM FORNECIMENTO DE VALVULAS BORBOLETA,VALVULAS DERETENCAO OU SIMILARES,TIPO WAFER(MONTAGEM ENTRE FLANGES ADJACENTES),CLASSE PN-10,INCLUSIVE O FORNECIMENTO DOS MATERIAISPARA AS JUNTAS(TIRANTES COM PORCAS E PARAFUSOS DE ACO CARBONO) CUSTO POR ACESSORIO,COM DIAMETRO DE 600MM</t>
  </si>
  <si>
    <t>06.011.0378-A</t>
  </si>
  <si>
    <t>06.011.0379-0</t>
  </si>
  <si>
    <t>MONTAGEM SEM FORNECIMENTO DE VALVULAS BORBOLETA,VALVULAS DERETENCAO OU SIMILARES,TIPO WAFER(MONTAGEM ENTRE FLANGES ADJACENTES),CLASSE PN-10,INCLUSIVE O FORNECIMENTO DOS MATERIAISPARA AS JUNTAS(TIRANTES COM PORCAS E PARAFUSOS DE ACO CARBONO) CUSTO POR ACESSORIO,COM DIAMETRO DE 700MM</t>
  </si>
  <si>
    <t>06.011.0379-A</t>
  </si>
  <si>
    <t>06.011.0380-0</t>
  </si>
  <si>
    <t>MONTAGEM SEM FORNECIMENTO DE VALVULAS BORBOLETA,VALVULAS DERETENCAO OU SIMILARES,TIPO WAFER(MONTAGEM ENTRE FLANGES ADJACENTES),CLASSE PN-10,INCLUSIVE O FORNECIMENTO DOS MATERIAISPARA AS JUNTAS(TIRANTES COM PORCAS E PARAFUSOS DE ACO CARBONO) CUSTO POR ACESSORIO,COM DIAMETRO DE 800MM</t>
  </si>
  <si>
    <t>06.011.0380-A</t>
  </si>
  <si>
    <t>06.011.0381-0</t>
  </si>
  <si>
    <t>MONTAGEM SEM FORNECIMENTO DE VALVULAS BORBOLETA,VALVULAS DERETENCAO OU SIMILARES,TIPO WAFER(MONTAGEM ENTRE FLANGES ADJACENTES),CLASSE PN-10,INCLUSIVE O FORNECIMENTO DOS MATERIAISPARA AS JUNTAS(TIRANTES COM PORCAS E PARAFUSOS DE ACO CARBONO) CUSTO POR ACESSORIO,COM DIAMETRO DE 900MM</t>
  </si>
  <si>
    <t>06.011.0381-A</t>
  </si>
  <si>
    <t>06.011.0382-0</t>
  </si>
  <si>
    <t>MONTAGEM SEM FORNECIMENTO DE VALVULAS BORBOLETA,VALVULAS DERETENCAO OU SIMILARES,TIPO WAFER(MONTAGEM ENTRE FLANGES ADJACENTES),CLASSE PN-10,INCLUSIVE O FORNECIMENTO DOS MATERIAISPARA AS JUNTAS(TIRANTES COM PORCAS E PARAFUSOS DE ACO CARBONO) CUSTO POR ACESSORIO,COM DIAMETRO DE 1000MM</t>
  </si>
  <si>
    <t>06.011.0382-A</t>
  </si>
  <si>
    <t>06.011.0383-0</t>
  </si>
  <si>
    <t>MONTAGEM SEM FORNECIMENTO DE VALVULAS BORBOLETA,VALVULAS DERETENCAO OU SIMILARES,TIPO WAFER(MONTAGEM ENTRE FLANGES ADJACENTES),CLASSE PN-10,INCLUSIVE O FORNECIMENTO DOS MATERIAISPARA AS JUNTAS(TIRANTES COM PORCAS E PARAFUSOS DE ACO CARBONO) CUSTO POR ACESSORIO,COM DIAMETRO DE 1200MM</t>
  </si>
  <si>
    <t>06.011.0383-A</t>
  </si>
  <si>
    <t>06.011.0390-0</t>
  </si>
  <si>
    <t>MONTAGEM SEM FORNECIMENTO DE VALVULAS BORBOLETA,VALVULAS DERETENCAO OU SIMILARES,TIPO WAFER(MONTAGEM ENTRE FLANGES ADJACENTES),CLASSE PN-16,INCLUSIVE O FORNECIMENTO DOS MATERIAISPARA AS JUNTAS(TIRANTES COM PORCAS E PARAFUSOS DE ACO CARBONO) CUSTO POR ACESSORIO,COM DIAMETRO DE 50 OU 75MM</t>
  </si>
  <si>
    <t>06.011.0390-A</t>
  </si>
  <si>
    <t>06.011.0391-0</t>
  </si>
  <si>
    <t>MONTAGEM SEM FORNECIMENTO DE VALVULAS BORBOLETA,VALVULAS DERETENCAO OU SIMILARES,TIPO WAFER(MONTAGEM ENTRE FLANGES ADJACENTES),CLASSE PN-16,INCLUSIVE O FORNECIMENTO DOS MATERIAISPARA AS JUNTAS(TIRANTES COM PORCAS E PARAFUSOS DE ACO CARBONO) CUSTO POR ACESSORIO,COM DIAMETRO DE 100MM</t>
  </si>
  <si>
    <t>06.011.0391-A</t>
  </si>
  <si>
    <t>06.011.0392-0</t>
  </si>
  <si>
    <t>MONTAGEM SEM FORNECIMENTO DE VALVULAS BORBOLETA,VALVULAS DERETENCAO OU SIMILARES,TIPO WAFER(MONTAGEM ENTRE FLANGES ADJACENTES),CLASSE PN-16,INCLUSIVE O FORNECIMENTO DOS MATERIAISPARA AS JUNTAS(TIRANTES COM PORCAS E PARAFUSOS DE ACO CARBONO) CUSTO POR ACESSORIO,COM DIAMETRO DE 150MM</t>
  </si>
  <si>
    <t>06.011.0392-A</t>
  </si>
  <si>
    <t>06.011.0393-0</t>
  </si>
  <si>
    <t>MONTAGEM SEM FORNECIMENTO DE VALVULAS BORBOLETA,VALVULAS DERETENCAO OU SIMILARES,TIPO WAFER(MONTAGEM ENTRE FLANGES ADJACENTES),CLASSE PN-16,INCLUSIVE O FORNECIMENTO DOS MATERIAISPARA AS JUNTAS(TIRANTES COM PORCAS E PARAFUSOS DE ACO CARBONO) CUSTO POR ACESSORIO,COM DIAMETRO DE 200MM</t>
  </si>
  <si>
    <t>06.011.0393-A</t>
  </si>
  <si>
    <t>06.011.0394-0</t>
  </si>
  <si>
    <t>MONTAGEM SEM FORNECIMENTO DE VALVULAS BORBOLETA,VALVULAS DERETENCAO OU SIMILARES,TIPO WAFER(MONTAGEM ENTRE FLANGES ADJACENTES),CLASSE PN-16,INCLUSIVE O FORNECIMENTO DOS MATERIAISPARA AS JUNTAS(TIRANTES COM PORCAS E PARAFUSOS DE ACO CARBONO) CUSTO POR ACESSORIO,COM DIAMETRO DE 250MM</t>
  </si>
  <si>
    <t>06.011.0394-A</t>
  </si>
  <si>
    <t>06.011.0395-0</t>
  </si>
  <si>
    <t>MONTAGEM SEM FORNECIMENTO DE VALVULAS BORBOLETA,VALVULAS DERETENCAO OU SIMILARES,TIPO WAFER(MONTAGEM ENTRE FLANGES ADJACENTES),CLASSE PN-16,INCLUSIVE O FORNECIMENTO DOS MATERIAISPARA AS JUNTAS(TIRANTES COM PORCAS E PARAFUSOS DE ACO CARBONO) CUSTO POR ACESSORIO,COM DIAMETRO DE 300MM</t>
  </si>
  <si>
    <t>06.011.0395-A</t>
  </si>
  <si>
    <t>06.011.0396-0</t>
  </si>
  <si>
    <t>MONTAGEM SEM FORNECIMENTO DE VALVULAS BORBOLETA,VALVULAS DERETENCAO OU SIMILARES,TIPO WAFER(MONTAGEM ENTRE FLANGES ADJACENTES),CLASSE PN-16,INCLUSIVE O FORNECIMENTO DOS MATERIAISPARA AS JUNTAS(TIRANTES COM PORCAS E PARAFUSOS DE ACO CARBONO) CUSTO POR ACESSORIO,COM DIAMETRO DE 350MM</t>
  </si>
  <si>
    <t>06.011.0396-A</t>
  </si>
  <si>
    <t>06.011.0397-0</t>
  </si>
  <si>
    <t>MONTAGEM SEM FORNECIMENTO DE VALVULAS BORBOLETA,VALVULAS DERETENCAO OU SIMILARES,TIPO WAFER(MONTAGEM ENTRE FLANGES ADJACENTES),CLASSE PN-16,INCLUSIVE O FORNECIMENTO DOS MATERIAISPARA AS JUNTAS(TIRANTES COM PORCAS E PARAFUSOS DE ACO CARBONO) CUSTO POR ACESSORIO,COM DIAMETRO DE 400 OU 450MM</t>
  </si>
  <si>
    <t>06.011.0397-A</t>
  </si>
  <si>
    <t>06.011.0398-0</t>
  </si>
  <si>
    <t>MONTAGEM SEM FORNECIMENTO DE VALVULAS BORBOLETA,VALVULAS DERETENCAO OU SIMILARES,TIPO WAFER(MONTAGEM ENTRE FLANGES ADJACENTES),CLASSE PN-16,INCLUSIVE O FORNECIMENTO DOS MATERIAISPARA AS JUNTAS(TIRANTES COM PORCAS E PARAFUSOS DE ACO CARBONO) CUSTO POR ACESSORIO,COM DIAMETRO DE 500MM</t>
  </si>
  <si>
    <t>06.011.0398-A</t>
  </si>
  <si>
    <t>06.011.0399-0</t>
  </si>
  <si>
    <t>MONTAGEM SEM FORNECIMENTO DE VALVULAS BORBOLETA,VALVULAS DERETENCAO OU SIMILARES,TIPO WAFER(MONTAGEM ENTRE FLANGES ADJACENTES),CLASSE PN-16,INCLUSIVE O FORNECIMENTO DOS MATERIAISPARA AS JUNTAS(TIRANTES COM PORCAS E PARAFUSOS DE ACO CARBONO) CUSTO POR ACESSORIO,COM DIAMETRO DE 600MM</t>
  </si>
  <si>
    <t>06.011.0399-A</t>
  </si>
  <si>
    <t>06.011.0400-0</t>
  </si>
  <si>
    <t>MONTAGEM SEM FORNECIMENTO DE VALVULAS BORBOLETA,VALVULAS DERETENCAO OU SIMILARES,TIPO WAFER(MONTAGEM ENTRE FLANGES ADJACENTES),CLASSE PN-16,INCLUSIVE O FORNECIMENTO DOS MATERIAISPARA AS JUNTAS(TIRANTES COM PORCAS E PARAFUSOS DE ACO CARBONO) CUSTO POR ACESSORIO,COM DIAMETRO DE 700MM</t>
  </si>
  <si>
    <t>06.011.0400-A</t>
  </si>
  <si>
    <t>06.011.0401-0</t>
  </si>
  <si>
    <t>MONTAGEM SEM FORNECIMENTO DE VALVULAS BORBOLETA,VALVULAS DERETENCAO OU SIMILARES,TIPO WAFER(MONTAGEM ENTRE FLANGES ADJACENTES),CLASSE PN-16,INCLUSIVE O FORNECIMENTO DOS MATERIAISPARA AS JUNTAS(TIRANTES COM PORCAS E PARAFUSOS DE ACO CARBONO) CUSTO POR ACESSORIO,COM DIAMETRO DE 800MM</t>
  </si>
  <si>
    <t>06.011.0401-A</t>
  </si>
  <si>
    <t>06.011.0402-0</t>
  </si>
  <si>
    <t>MONTAGEM SEM FORNECIMENTO DE VALVULAS BORBOLETA,VALVULAS DERETENCAO OU SIMILARES,TIPO WAFER(MONTAGEM ENTRE FLANGES ADJACENTES),CLASSE PN-16,INCLUSIVE O FORNECIMENTO DOS MATERIAISPARA AS JUNTAS(TIRANTES COM PORCAS E PARAFUSOS DE ACO CARBONO) CUSTO POR ACESSORIO,COM DIAMETRO DE 900MM</t>
  </si>
  <si>
    <t>06.011.0402-A</t>
  </si>
  <si>
    <t>06.011.0403-0</t>
  </si>
  <si>
    <t>MONTAGEM SEM FORNECIMENTO DE VALVULAS BORBOLETA,VALVULAS DERETENCAO OU SIMILARES,TIPO WAFER(MONTAGEM ENTRE FLANGES ADJACENTES),CLASSE PN-16,INCLUSIVE O FORNECIMENTO DOS MATERIAISPARA AS JUNTAS(TIRANTES COM PORCAS E PARAFUSOS DE ACO CARBONO) CUSTO POR ACESSORIO,COM DIAMETRO DE 1000MM</t>
  </si>
  <si>
    <t>06.011.0403-A</t>
  </si>
  <si>
    <t>06.011.0404-0</t>
  </si>
  <si>
    <t>MONTAGEM SEM FORNECIMENTO DE VALVULAS BORBOLETA,VALVULAS DERETENCAO OU SIMILARES,TIPO WAFER(MONTAGEM ENTRE FLANGES ADJACENTES),CLASSE PN-16,INCLUSIVE O FORNECIMENTO DOS MATERIAISPARA AS JUNTAS(TIRANTES COM PORCAS E PARAFUSOS DE ACO CARBONO) CUSTO POR ACESSORIO,COM DIAMETRO DE 1200MM</t>
  </si>
  <si>
    <t>06.011.0404-A</t>
  </si>
  <si>
    <t>06.011.0411-0</t>
  </si>
  <si>
    <t>ASSENTAMENTO SEM FORNECIMENTO DE TUBOS ATE 1,00M DE COMPRIMENTO OU CONEXOES DE FERRO FUNDIDO OU ACO,COM FLANGES CLASSE PN-10,INCLUSIVE O FORNECIMENTO DOS MATERIAIS PARA JUNTAS(ARRUELAS DE BORRACHA E PARAFUSOS COM PORCAS DE ACO INOX 316),CUSTO POR JUNTA,COM DIAMETRO DE 50MM</t>
  </si>
  <si>
    <t>06.011.0411-A</t>
  </si>
  <si>
    <t>06.011.0412-0</t>
  </si>
  <si>
    <t>ASSENTAMENTO SEM FORNECIMENTO,DE TUBOS ATE 1,00M DE COMPRIMENTO OU CONEXOES DE FERRO FUNDIDO OU ACO,COM FLANGES CLASSE PN-10,INCLUSIVE O FORNECIMENTO DOS MATERIAIS PARA JUNTAS(ARRUELAS DE BORRACHA E PARAFUSOS COM PORCAS DE ACO INOX 316),CUSTO POR JUNTA,COM DIAMETRO DE 75MM</t>
  </si>
  <si>
    <t>06.011.0412-A</t>
  </si>
  <si>
    <t>06.011.0413-0</t>
  </si>
  <si>
    <t>ASSENTAMENTO SEM FORNECIMENTO,DE TUBOS ATE 1,00M DE COMPRIMENTO OU CONEXOES DE FERRO FUNDIDO OU ACO,COM FLANGES CLASSE PN-10,INCLUSIVE O FORNECIMENTO DOS MATERIAIS PARA JUNTAS(ARRUELAS DE BORRACHA E PARAFUSOS COM PORCAS DE ACO INOX 316),CUSTO POR JUNTA,COM DIAMETRO DE 100MM</t>
  </si>
  <si>
    <t>06.011.0413-A</t>
  </si>
  <si>
    <t>06.011.0414-0</t>
  </si>
  <si>
    <t>ASSENTAMENTO SEM FORNECIMENTO,DE TUBOS ATE 1,00M DE COMPRIMENTO OU CONEXOES DE FERRO FUNDIDO OU ACO,COM FLANGES CLASSE PN-10,INCLUSIVE O FORNECIMENTO DOS MATERIAIS PARA JUNTAS(ARRUELAS DE BORRACHA E PARAFUSOS COM PORCAS DE ACO INOX 316),CUSTO POR JUNTA,COM DIAMETRO DE 150MM</t>
  </si>
  <si>
    <t>06.011.0414-A</t>
  </si>
  <si>
    <t>06.011.0415-0</t>
  </si>
  <si>
    <t>ASSENTAMENTO SEM FORNECIMENTO,DE TUBOS ATE 1,00M DE COMPRIMENTO OU CONEXOES DE FERRO FUNDIDO OU ACO,COM FLANGES CLASSE PN-10,INCLUSIVE O FORNECIMENTO DOS MATERIAIS PARA JUNTAS(ARRUELAS DE BORRACHA E PARAFUSOS COM PORCAS DE ACO INOX 316),CUSTO POR JUNTA,COM DIAMETRO DE 200MM</t>
  </si>
  <si>
    <t>06.011.0415-A</t>
  </si>
  <si>
    <t>06.011.0416-0</t>
  </si>
  <si>
    <t>ASSENTAMENTO SEM FORNECIMENTO,DE TUBOS ATE 1,00M DE COMPRIMENTO OU CONEXOES DE FERRO FUNDIDO OU ACO,COM FLANGES CLASSE PN-10,INCLUSIVE O FORNECIMENTO DOS MATERIAIS PARA JUNTAS(ARRUELAS DE BORRACHA E PARAFUSOS COM PORCAS DE ACO INOX 316),CUSTO POR JUNTA,COM DIAMETRO DE 250MM</t>
  </si>
  <si>
    <t>06.011.0416-A</t>
  </si>
  <si>
    <t>06.011.0417-0</t>
  </si>
  <si>
    <t>ASSENTAMENTO SEM FORNECIMENTO,DE TUBOS ATE 1,00M DE COMPRIMENTO OU CONEXOES DE FERRO FUNDIDO OU ACO,COM FLANGES CLASSE PN-10,INCLUSIVE O FORNECIMENTO DOS MATERIAIS PARA JUNTAS(ARRUELAS DE BORRACHA E PARAFUSOS COM PORCAS DE ACO INOX 316),CUSTO POR JUNTA,COM DIAMETRO DE 300MM</t>
  </si>
  <si>
    <t>06.011.0417-A</t>
  </si>
  <si>
    <t>06.011.0418-0</t>
  </si>
  <si>
    <t>ASSENTAMENTO SEM FORNECIMENTO,DE TUBOS ATE 1,00M DE COMPRIMENTO OU CONEXOES DE FERRO FUNDIDO OU ACO,COM FLANGES CLASSE PN-10,INCLUSIVE O FORNECIMENTO DOS MATERIAIS PARA JUNTAS(ARRUELAS DE BORRACHA E PARAFUSOS COM PORCAS DE ACO INOX 316),CUSTO POR JUNTA,COM DIAMETRO DE 350MM</t>
  </si>
  <si>
    <t>06.011.0418-A</t>
  </si>
  <si>
    <t>06.011.0419-0</t>
  </si>
  <si>
    <t>ASSENTAMENTO SEM FORNECIMENTO,DE TUBOS ATE 1,00M DE COMPRIMENTO OU CONEXOES DE FERRO FUNDIDO OU ACO,COM FLANGES CLASSE PN-10,INCLUSIVE O FORNECIMENTO DOS MATERIAIS PARA JUNTAS(ARRUELAS DE BORRACHA E PARAFUSOS COM PORCAS DE ACO INOX 316),CUSTO POR JUNTA,COM DIAMETRO DE 400MM</t>
  </si>
  <si>
    <t>06.011.0419-A</t>
  </si>
  <si>
    <t>06.011.0420-0</t>
  </si>
  <si>
    <t>ASSENTAMENTO SEM FORNECIMENTO,DE TUBOS ATE 1,00M DE COMPRIMENTO OU CONEXOES DE FERRO FUNDIDO OU ACO,COM FLANGES CLASSE PN-10,INCLUSIVE O FORNECIMENTO DOS MATERIAIS PARA JUNTAS(ARRUELAS DE BORRACHA E PARAFUSOS COM PORCAS DE ACO INOX 316),CUSTO POR JUNTA,COM DIAMETRO DE 450MM</t>
  </si>
  <si>
    <t>06.011.0420-A</t>
  </si>
  <si>
    <t>06.011.0421-0</t>
  </si>
  <si>
    <t>ASSENTAMENTO SEM FORNECIMENTO,DE TUBOS ATE 1,00M DE COMPRIMENTO OU CONEXOES DE FERRO FUNDIDO OU ACO,COM FLANGES CLASSE PN-10,INCLUSIVE O FORNECIMENTO DOS MATERIAIS PARA JUNTAS(ARRUELAS DE BORRACHA E PARAFUSOS COM PORCAS DE ACO INOX 316),CUSTO POR JUNTA,COM DIAMETRO DE 500MM</t>
  </si>
  <si>
    <t>06.011.0421-A</t>
  </si>
  <si>
    <t>06.011.0422-0</t>
  </si>
  <si>
    <t>ASSENTAMENTO SEM FORNECIMENTO,DE TUBOS ATE 1,00M DE COMPRIMENTO OU CONEXOES DE FERRO FUNDIDO OU ACO,COM FLANGES CLASSE PN-10,INCLUSIVE O FORNECIMENTO DOS MATERIAIS PARA JUNTAS(ARRUELAS DE BORRACHA E PARAFUSOS COM PORCAS DE ACO INOX 316),CUSTO POR JUNTA,COM DIAMETRO DE 600MM</t>
  </si>
  <si>
    <t>06.011.0422-A</t>
  </si>
  <si>
    <t>06.011.0423-0</t>
  </si>
  <si>
    <t>ASSENTAMENTO SEM FORNECIMENTO,DE TUBOS ATE 1,00M DE COMPRIMENTO OU CONEXOES DE FERRO FUNDIDO OU ACO,COM FLANGES CLASSE PN-10,INCLUSIVE O FORNECIMENTO DOS MATERIAIS PARA JUNTAS(ARRUELAS DE BORRACHA E PARAFUSOS COM PORCAS DE ACO INOX 316),CUSTO POR JUNTA,COM DIAMETRO DE 700MM</t>
  </si>
  <si>
    <t>06.011.0423-A</t>
  </si>
  <si>
    <t>06.011.0424-0</t>
  </si>
  <si>
    <t>ASSENTAMENTO SEM FORNECIMENTO,DE TUBOS ATE 1,00M DE COMPRIMENTO OU CONEXOES DE FERRO FUNDIDO OU ACO,COM FLANGES CLASSE PN-10,INCLUSIVE O FORNECIMENTO DOS MATERIAIS PARA JUNTAS(ARRUELAS DE BORRACHA E PARAFUSOS COM PORCAS DE ACO INOX 316),CUSTO POR JUNTA,COM DIAMETRO DE 800MM</t>
  </si>
  <si>
    <t>06.011.0424-A</t>
  </si>
  <si>
    <t>06.011.0425-0</t>
  </si>
  <si>
    <t>ASSENTAMENTO SEM FORNECIMENTO,DE TUBOS ATE 1,00M DE COMPRIMENTO OU CONEXOES DE FERRO FUNDIDO OU ACO,COM FLANGES CLASSE PN-10,INCLUSIVE O FORNECIMENTO DOS MATERIAIS PARA JUNTAS(ARRUELAS DE BORRACHA E PARAFUSOS COM PORCAS DE ACO INOX 316),CUSTO POR JUNTA,COM DIAMETRO DE 900MM</t>
  </si>
  <si>
    <t>06.011.0425-A</t>
  </si>
  <si>
    <t>06.011.0426-0</t>
  </si>
  <si>
    <t>ASSENTAMENTO SEM FORNECIMENTO,DE TUBOS ATE 1,00M DE COMPRIMENTO OU CONEXOES DE FERRO FUNDIDO OU ACO,COM FLANGES CLASSE PN-10,INCLUSIVE O FORNECIMENTO DOS MATERIAIS PARA JUNTAS(ARRUELAS DE BORRACHA E PARAFUSOS COM PORCAS DE ACO INOX 316),CUSTO POR JUNTA,COM DIAMETRO DE 1000MM</t>
  </si>
  <si>
    <t>06.011.0426-A</t>
  </si>
  <si>
    <t>06.011.0427-0</t>
  </si>
  <si>
    <t>ASSENTAMENTO SEM FORNECIMENTO,DE TUBOS ATE 1,00M DE COMPRIMENTO OU CONEXOES DE FERRO FUNDIDO OU ACO,COM FLANGES CLASSE PN-10,INCLUSIVE O FORNECIMENTO DOS MATERIAIS PARA JUNTAS(ARRUELAS DE BORRACHA E PARAFUSOS COM PORCAS DE ACO INOX 316),CUSTO POR JUNTA,COM DIAMETRO DE 1200MM</t>
  </si>
  <si>
    <t>06.011.0427-A</t>
  </si>
  <si>
    <t>06.011.0431-0</t>
  </si>
  <si>
    <t>MONTAGEM SEM FORNECIMENTO,DE VALVULAS DE GAVETA(REGISTROS),VALVULAS DE RETENCAO,VENTOSAS,ETC,COM FLANGES CLASSE PN-10,INCLUSIVE O FORNECIMENTO DOS MATERIAIS PARA AS JUNTAS(ARRUELASDE BORRACHA E PARAFUSOS COM PORCAS DE ACO INOX 316),CUSTO POR JUNTA FLANGEADA,COM DIAMETRO DE 50MM</t>
  </si>
  <si>
    <t>06.011.0431-A</t>
  </si>
  <si>
    <t>06.011.0432-0</t>
  </si>
  <si>
    <t>MONTAGEM SEM FORNECIMENTO DE VALVULAS DE GAVETA(REGISTROS),VALVULAS DE RETENCAO,VENTOSAS,ETC,COM FLANGES CLASSE PN-10,INCLUSIVE O FORNECIMENTO DOS MATERIAIS PARA AS JUNTAS(ARRUELASDE BORRACHA E PARAFUSOS COM PORCAS DE ACO INOX 316),CUSTO POR JUNTA FLANGEADA,COM DIAMETRO DE 75MM</t>
  </si>
  <si>
    <t>06.011.0432-A</t>
  </si>
  <si>
    <t>06.011.0433-0</t>
  </si>
  <si>
    <t>MONTAGEM SEM FORNECIMENTO,DE VALVULAS DE GAVETA(REGISTROS),VALVULAS DE RETENCAO,VENTOSAS,ETC,COM FLANGES CLASSE PN-10,INCLUSIVE O FORNECIMENTO DOS MATERIAIS PARA AS JUNTAS(ARRUELASDE BORRACHA E PARAFUSOS COM PORCAS DE ACO INOX 316),CUSTO POR JUNTA FLANGEADA,COM DIAMETRO DE 100MM</t>
  </si>
  <si>
    <t>06.011.0433-A</t>
  </si>
  <si>
    <t>06.011.0434-0</t>
  </si>
  <si>
    <t>MONTAGEM SEM FORNECIMENTO,DE VALVULAS DE GAVETA(REGISTROS),VALVULAS DE RETENCAO,VENTOSAS,ETC,COM FLANGES CLASSE PN-10,INCLUSIVE O FORNECIMENTO DOS MATERIAIS PARA AS JUNTAS(ARRUELASDE BORRACHA E PARAFUSOS COM PORCAS DE ACO INOX 316),CUSTO POR JUNTA FLANGEADA,COM DIAMETRO DE 150MM</t>
  </si>
  <si>
    <t>06.011.0434-A</t>
  </si>
  <si>
    <t>06.011.0435-0</t>
  </si>
  <si>
    <t>MONTAGEM SEM FORNECIMENTO,DE VALVULAS DE GAVETA(REGISTROS),VALVULAS DE RETENCAO,VENTOSAS,ETC,COM FLANGES CLASSE PN-10,INCLUSIVE O FORNECIMENTO DOS MATERIAIS PARA AS JUNTAS(ARRUELASDE BORRACHA E PARAFUSOS COM PORCAS DE ACO INOX 316),CUSTO POR JUNTA FLANGEADA,COM DIAMETRO DE 200MM</t>
  </si>
  <si>
    <t>06.011.0435-A</t>
  </si>
  <si>
    <t>06.011.0436-0</t>
  </si>
  <si>
    <t>MONTAGEM SEM FORNECIMENTO,DE VALVULAS DE GAVETA(REGISTROS),VALVULAS DE RETENCAO,VENTOSAS,ETC,COM FLANGES CLASSE PN-10,INCLUSIVE O FORNECIMENTO DOS MATERIAIS PARA AS JUNTAS(ARRUELASDE BORRACHA E PARAFUSOS COM PORCAS DE ACO INOX 316),CUSTO POR JUNTA FLANGEADA,COM DIAMETRO DE 250MM</t>
  </si>
  <si>
    <t>06.011.0436-A</t>
  </si>
  <si>
    <t>06.011.0437-0</t>
  </si>
  <si>
    <t>MONTAGEM SEM FORNECIMENTO,DE VALVULAS DE GAVETA(REGISTROS),VALVULAS DE RETENCAO,VENTOSAS,ETC,COM FLANGES CLASSE PN-10,INCLUSIVE O FORNECIMENTO DOS MATERIAIS PARA AS JUNTAS(ARRUELASDE BORRACHA E PARAFUSOS COM PORCAS DE ACO INOX 316),CUSTO POR JUNTA FLANGEADA,COM DIAMETRO DE 300MM</t>
  </si>
  <si>
    <t>06.011.0437-A</t>
  </si>
  <si>
    <t>06.011.0438-0</t>
  </si>
  <si>
    <t>MONTAGEM SEM FORNECIMENTO,DE VALVULAS DE GAVETA(REGISTROS),VALVULAS DE RETENCAO,VENTOSAS,ETC,COM FLANGES CLASSE PN-10,INCLUSIVE O FORNECIMENTO DOS MATERIAIS PARA AS JUNTAS(ARRUELASDE BORRACHA E PARAFUSOS COM PORCAS DE ACO INOX 316),CUSTO POR JUNTA FLANGEADA,COM DIAMETRO DE 350MM</t>
  </si>
  <si>
    <t>06.011.0438-A</t>
  </si>
  <si>
    <t>06.011.0439-0</t>
  </si>
  <si>
    <t>MONTAGEM SEM FORNECIMENTO,DE VALVULAS DE GAVETA(REGISTROS),VALVULAS DE RETENCAO,VENTOSAS,ETC,COM FLANGES CLASSE PN-10,INCLUSIVE O FORNECIMENTO DOS MATERIAIS PARA AS JUNTAS(ARRUELASDE BORRACHA E PARAFUSOS COM PORCAS DE ACO INOX 316),CUSTO POR JUNTA FLANGEADA,COM DIAMETRO DE 400MM</t>
  </si>
  <si>
    <t>06.011.0439-A</t>
  </si>
  <si>
    <t>06.011.0440-0</t>
  </si>
  <si>
    <t>MONTAGEM SEM FORNECIMENTO,DE VALVULAS DE GAVETA(REGISTROS),VALVULAS DE RETENCAO,VENTOSAS,ETC,COM FLANGES CLASSE PN-10,INCLUSIVE O FORNECIMENTO DOS MATERIAIS PARA AS JUNTAS(ARRUELASDE BORRACHA E PARAFUSOS COM PORCAS DE ACO INOX 316),CUSTO POR JUNTA FLANGEADA,COM DIAMETRO DE 450MM</t>
  </si>
  <si>
    <t>06.011.0440-A</t>
  </si>
  <si>
    <t>06.011.0441-0</t>
  </si>
  <si>
    <t>MONTAGEM SEM FORNECIMENTO DE VALVULAS DE GAVETA(REGISTROS),VALVULAS DE RETENCAO,VENTOSAS,ETC,COM FLANGES CLASSE PN-10,INCLUSIVE O FORNECIMENTO DOS MATERIAIS PARA AS JUNTAS(ARRUELASDE BORRACHA E PARAFUSOS COM PORCAS DE ACO INOX 316),CUSTO POR JUNTA FLANGEADA,COM DIAMETRO DE 500MM</t>
  </si>
  <si>
    <t>06.011.0441-A</t>
  </si>
  <si>
    <t>06.011.0442-0</t>
  </si>
  <si>
    <t>MONTAGEM SEM FORNECIMENTO,DE VALVULAS DE GAVETA(REGISTROS),VALVULAS DE RETENCAO,VENTOSAS,ETC,COM FLANGES CLASSE PN-10,INCLUSIVE O FORNECIMENTO DOS MATERIAIS PARA AS JUNTAS(ARRUELASDE BORRACHA E PARAFUSOS COM PORCAS DE ACO INOX 316),CUSTO POR JUNTA FLANGEADA,COM DIAMETRO DE 600MM</t>
  </si>
  <si>
    <t>06.011.0442-A</t>
  </si>
  <si>
    <t>06.011.0443-0</t>
  </si>
  <si>
    <t>MONTAGEM SEM FORNECIMENTO,DE VALVULAS DE GAVETA(REGISTROS),VALVULAS DE RETENCAO,VENTOSAS,ETC,COM FLANGES CLASSE PN-10,INCLUSIVE O FORNECIMENTO DOS MATERIAIS PARA AS JUNTAS(ARRUELASDE BORRACHA E PARAFUSOS COM PORCAS DE ACO INOX 316),CUSTO POR JUNTA FLANGEADA,COM DIAMETRO DE 700MM</t>
  </si>
  <si>
    <t>06.011.0443-A</t>
  </si>
  <si>
    <t>06.011.0445-0</t>
  </si>
  <si>
    <t>MONTAGEM SEM FORNECIMENTO,DE VALVULAS DE GAVETA(REGISTROS),VALVULAS DE RETENCAO,VENTOSAS,ETC,COM FLANGES CLASSE PN-10,INCLUSIVE O FORNECIMENTO DOS MATERIAIS PARA AS JUNTAS(ARRUELASDE BORRACHA E PARAFUSOS COM PORCAS DE ACO INOX 316),CUSTO POR JUNTA FLANGEADA,COM DIAMETRO DE 800MM</t>
  </si>
  <si>
    <t>06.011.0445-A</t>
  </si>
  <si>
    <t>06.011.0446-0</t>
  </si>
  <si>
    <t>MONTAGEM SEM FORNECIMENTO,DE VALVULAS DE GAVETA(REGISTROS),VALVULAS DE RETENCAO,VENTOSAS,ETC,COM FLANGES CLASSE PN-10,INCLUSIVE O FORNECIMENTO DOS MATERIAIS PARA AS JUNTAS(ARRUELASDE BORRACHA E PARAFUSOS COM PORCAS DE ACO INOX 316),CUSTO POR JUNTA FLANGEADA,COM DIAMETRO DE 900MM</t>
  </si>
  <si>
    <t>06.011.0446-A</t>
  </si>
  <si>
    <t>06.011.0447-0</t>
  </si>
  <si>
    <t>MONTAGEM SEM FORNECIMENTO,DE VALVULAS DE GAVETA(REGISTROS),VALVULAS DE RETENCAO,VENTOSAS,ETC,COM FLANGES CLASSE PN-10,INCLUSIVE O FORNECIMENTO DOS MATERIAIS PARA AS JUNTAS(ARRUELASDE BORRACHA E PARAFUSOS COM PORCAS DE ACO INOX 316),CUSTO POR JUNTA FLANGEADA,COM DIAMETRO DE 1000MM</t>
  </si>
  <si>
    <t>06.011.0447-A</t>
  </si>
  <si>
    <t>06.011.0449-0</t>
  </si>
  <si>
    <t>MONTAGEM SEM FORNECIMENTO,DE VALVULAS DE GAVETA(REGISTROS),VALVULAS DE RETENCAO,VENTOSAS,ETC,COM FLANGES CLASSE PN-10,INCLUSIVE O FORNECIMENTO DOS MATERIAIS PARA AS JUNTAS(ARRUELASDE BORRACHA E PARAFUSOS COM PORCAS DE ACO INOX 316),CUSTO POR JUNTA FLANGEADA,COM DIAMETRO DE 1200MM</t>
  </si>
  <si>
    <t>06.011.0449-A</t>
  </si>
  <si>
    <t>06.012.0001-0</t>
  </si>
  <si>
    <t>CAIXA DE AREIA DE CONCRETO ARMADO DE 1,00X1,00X1,80M,PARA COLETOR DE AGUAS PLUVIAIS DE 0,40M DE DIAMETRO COM PAREDES DEO,15M DE ESPESSURA,SENDO A BASE EM CONCRETO DOSADO PARA FCK=10MPA E REVESTIDA DE ARGAMASSA DE CIMENTO E AREIA,TRACO 1:4EM VOLUME,DEGRAUS DE FERRO FUNDIDO,INCLUSIVE FORNECIMENTO DETODOS OS MATERIAIS</t>
  </si>
  <si>
    <t>06.012.0001-A</t>
  </si>
  <si>
    <t>06.012.0002-0</t>
  </si>
  <si>
    <t>CAIXA DE AREIA DE CONCRETO ARMADO DE 1,00X1,00X1,90M,PARA COLETOR DE AGUAS PLUVIAIS DE 0,50M DE DIAMETRO COM PAREDES DE0,15M DE ESPESSURA,SENDO A BASE EM CONCRETO DOSADO PARA FCK=10MPA E REVESTIDA DE ARGAMASSA DE CIMENTO E AREIA,TRACO 1:4EM VOLUME,DEGRAUS DE FERRO FUNDIDO,INCLUSIVE FORNECIMENTO DETODOS OS MATERIAIS</t>
  </si>
  <si>
    <t>06.012.0002-A</t>
  </si>
  <si>
    <t>06.012.0003-0</t>
  </si>
  <si>
    <t>CAIXA DE AREIA DE CONCRETO ARMADO DE 1,10X1,10X2,00M,PARA COLETOR DE AGUAS PLUVIAIS DE 0,60M DE DIAMETRO COM PAREDES DE0,15M DE ESPESSURA,SENDO A BASE EM CONCRETO DOSADO PARA FCK=10MPA E REVESTIDA DE ARGAMASSA DE CIMENTO E AREIA,TRACO 1:4EM VOLUME,DEGRAUS DE FERRO FUNDIDO,INCLUSIVE FORNECIMENTO DETODOS OS MATERIAIS</t>
  </si>
  <si>
    <t>06.012.0003-A</t>
  </si>
  <si>
    <t>06.012.0004-0</t>
  </si>
  <si>
    <t>CAIXA DE AREIA DE CONCRETO ARMADO DE 1,20X1,20X2,10M,PARA COLETOR DE AGUAS PLUVIAIS DE 0,70M DE DIAMETRO COM PAREDES DE0,15M DE ESPESSURA,SENDO A BASE EM CONCRETO DOSADO PARA FCK=10MPA E REVESTIDA DE ARGAMASSA DE CIMENTO E AREIA,TRACO 1:4EM VOLUME,DEGRAUS DE FERRO FUNDIDO,INCLUSIVE FORNECIMENTO DETODOS OS MATERIAIS</t>
  </si>
  <si>
    <t>06.012.0004-A</t>
  </si>
  <si>
    <t>06.012.0005-0</t>
  </si>
  <si>
    <t>CAIXA DE AREIA DE CONCRETO ARMADO DE 1,30X1,30X2,20M,PARA COLETOR DE AGUAS PLUVIAIS DE 0,80M DE DIAMETRO COM PAREDES DE0,15M DE ESPESSURA,SENDO A BASE EM CONCRETO DOSADO PARA FCK=10MPA E REVESTIDA DE ARGAMASSA DE CIMENTO E AREIA,TRACO 1:4EM VOLUME,DEGRAUS DE FERRO FUNDIDO,INCLUSIVE FORNECIMENTO DETODOS OS MATERIAIS</t>
  </si>
  <si>
    <t>06.012.0005-A</t>
  </si>
  <si>
    <t>06.012.0006-0</t>
  </si>
  <si>
    <t>CAIXA DE AREIA DE CONCRETO ARMADO DE 1,40X1,40X2,30M,PARA COLETOR DE AGUAS PLUVIAIS DE 0,90M DE DIAMETRO COM PAREDES DE0,15M DE ESPESSURA,SENDO A BASE EM CONCRETO DOSADO PARA FCK=10MPA E REVESTIDA DE ARGAMASSA DE CIMENTO E AREIA,TRACO 1:4EM VOLUME,DEGRAUS DE FERRO FUNDIDO,INCLUSIVE FORNECIMENTO DETODOS OS MATERIAIS</t>
  </si>
  <si>
    <t>06.012.0006-A</t>
  </si>
  <si>
    <t>06.012.0007-0</t>
  </si>
  <si>
    <t>CAIXA DE AREIA DE CONCRETO ARMADO DE 1,50X1,50X2,40M,PARA COLETOR DE AGUAS PLUVIAIS DE 1,00M DE DIAMETRO COM PAREDES DE0,15M DE ESPESSURA,SENDO A BASE EM CONCRETO DOSADO PARA FCK=10MPA E REVESTIDA DE ARGAMASSA DE CIMENTO E AREIA,TRACO 1:4EM VOLUME,DEGRAUS DE FERRO FUNDIDO,INCLUSIVE FORNECIMENTO DETODOS OS MATERIAIS</t>
  </si>
  <si>
    <t>06.012.0007-A</t>
  </si>
  <si>
    <t>06.012.0008-0</t>
  </si>
  <si>
    <t>CAIXA DE AREIA DE CONCRETO ARMADO DE 1,60X1,60X2,50M,PARA COLETOR DE AGUAS PLUVIAIS DE 1,10M DE DIAMETRO COM PAREDES DE0,15M DE ESPESSURA,SENDO A BASE EM CONCRETO DOSADO PARA FCK=10MPA E REVESTIDA DE ARGAMASSA DE CIMENTO E AREIA,TRACO 1:4EM VOLUME,DEGRAUS DE FERRO FUNDIDO,INCLUSIVE FORNECIMENTO DETODOS OS MATERIAIS</t>
  </si>
  <si>
    <t>06.012.0008-A</t>
  </si>
  <si>
    <t>06.012.0009-0</t>
  </si>
  <si>
    <t>CAIXA DE AREIA DE CONCRETO ARMADO DE 1,70X1,70X2,60M,PARA COLETOR DE AGUAS PLUVIAIS DE 1,20M DE DIAMETRO COM PAREDES DE0,15M DE ESPESSURA,SENDO A BASE EM CONCRETO DOSADO PARA FCK=10MPA E REVESTIDA DE ARGAMASSA DE CIMENTO E AREIA,TRACO 1:4EM VOLUME,DEGRAUS DE FERRO FUNDIDO,INCLUSIVE FORNECIMENTO DETODOS OS MATERIAIS</t>
  </si>
  <si>
    <t>06.012.0009-A</t>
  </si>
  <si>
    <t>06.012.0015-0</t>
  </si>
  <si>
    <t>POCO DE VISITA DE CONCRETO ARMADO DE 1,00X1,00X1,40M,PARA COLETOR DE AGUAS PLUVIAIS DE 0,40 A 0,50M DE DIAMETRO COM PAREDES DE 0,15M DE ESPESSURA E BASE EM CONCRETO DOSADO PARA FCK=10MPA E REVESTIDA COM ARGAMASSA DE CIMENTO E AREIA,TRACO 1:4 EM VOLUME,DEGRAUS DE FERRO FUNDIDO,INCLUSIVE FORNECIMENTODE TODOS OS MATERIAIS</t>
  </si>
  <si>
    <t>06.012.0015-A</t>
  </si>
  <si>
    <t>06.012.0016-0</t>
  </si>
  <si>
    <t>POCO DE VISITA DE CONCRETO ARMADO DE 1,10X1,10X1,40M,PARA COLETOR DE AGUAS PLUVIAIS DE 0,60M DE DIAMETRO COM PAREDES DE0,15M DE ESPESSURA E BASE EM CONCRETO DOSADO PARA FCK=10MPAE REVESTIDA COM ARGAMASSA DE CIMENTO E AREIA,TRACO 1:4 EM VOLUME,DEGRAUS DE FERRO FUNDIDO,INCLUSIVE FORNECIMENTO DE TODOS OS MATERIAIS</t>
  </si>
  <si>
    <t>06.012.0016-A</t>
  </si>
  <si>
    <t>06.012.0017-0</t>
  </si>
  <si>
    <t>POCO DE VISITA DE CONCRETO ARMADO DE 1,20X1,20X1,40M,PARA COLETOR DE AGUAS PLUVIAIS DE 0,70M DE DIAMETRO COM PAREDES DE0,15M DE ESPESSURA E BASE EM CONCRETO DOSADO PARA FCK=10MPAE REVESTIDA COM ARGAMASSA DE CIMENTO E AREIA,TRACO 1:4 EM VOLUME,DEGRAUS DE FERRO FUNDIDO,INCLUSIVE FORNECIMENTO DE TODOS OS MATERIAIS</t>
  </si>
  <si>
    <t>06.012.0017-A</t>
  </si>
  <si>
    <t>06.012.0018-0</t>
  </si>
  <si>
    <t>POCO DE VISITA DE CONCRETO ARMADO DE 1,30X1,30X1,40M,PARA COLETOR DE AGUAS PLUVIAIS DE 0,80M DE DIAMETRO COM PAREDES DE0,15M DE ESPESSURA E BASE EM CONCRETO DOSADO PARA FCK=10MPAE REVESTIDA COM ARGAMASSA DE CIMENTO E AREIA,TRACO 1:4 EM VOLUME,DEGRAUS DE FERRO FUNDIDO,INCLUSIVE FORNECIMENTO DE TODOS OS MATERIAIS</t>
  </si>
  <si>
    <t>06.012.0018-A</t>
  </si>
  <si>
    <t>06.012.0019-0</t>
  </si>
  <si>
    <t>POCO DE VISITA DE CONCRETO ARMADO DE 1,40X1,40X1,50M,PARA COLETOR DE AGUAS PLUVIAIS DE 0,90M DE DIAMETRO COM PAREDES DE0,15M DE ESPESSURA E BASE EM CONCRETO DOSADO PARA FCK=10MPAE REVESTIDA COM ARGAMASSA DE CIMENTO E AREIA,TRACO 1:4 EM VOLUME,DEGRAUS DE FERRO FUNDIDO,INCLUSIVE FORNECIMENTO DE TODOS OS MATERIAIS</t>
  </si>
  <si>
    <t>06.012.0019-A</t>
  </si>
  <si>
    <t>06.012.0020-0</t>
  </si>
  <si>
    <t>POCO DE VISITA DE CONCRETO ARMADO DE 1,50X1,50X1,60M,PARA COLETOR DE AGUAS PLUVIAIS DE 1,00M DE DIAMETRO COM PAREDES DE0,15M DE ESPESSURA E BASE EM CONCRETO DOSADO PARA FCK=10MPAE REVESTIDA COM ARGAMASSA DE CIMENTO E AREIA,TRACO 1:4 EM VOLUME,DEGRAUS DE FERRO FUNDIDO,INCLUSIVE FORNECIMENTO DE TODOS OS MATERIAIS</t>
  </si>
  <si>
    <t>06.012.0020-A</t>
  </si>
  <si>
    <t>06.012.0021-0</t>
  </si>
  <si>
    <t>POCO DE VISITA DE CONCRETO ARMADO DE 1,60X1,60X1,70M,PARA COLETOR DE AGUAS PLUVIAIS DE 1,10M DE DIAMETRO COM PAREDES DE0,15M DE ESPESSURA E BASE EM CONCRETO DOSADO PARA FCK=10MPAE REVESTIDA COM ARGAMASSA DE CIMENTO E AREIA,TRACO 1:4 EM VOLUME,DEGRAUS DE FERRO FUNDIDO,INCLUSIVE FORNECIMENTO DE TODOS OS MATERIAIS</t>
  </si>
  <si>
    <t>06.012.0021-A</t>
  </si>
  <si>
    <t>06.012.0022-0</t>
  </si>
  <si>
    <t>POCO DE VISITA DE CONCRETO ARMADO DE 1,70X1,70X1,80M,PARA COLETOR DE AGUAS PLUVIAIS DE 1,20M DE DIAMETRO COM PAREDES DE0,15M DE ESPESSURA E BASE EM CONCRETO DOSADO PARA FCK=10MPAE REVESTIDA COM ARGAMASSA DE CIMENTO E AREIA,TRACO 1:4 EM VOLUME,DEGRAUS DE FERRO FUNDIDO,INCLUSIVE FORNECIMENTO DE TODOS OS MATERIAIS</t>
  </si>
  <si>
    <t>06.012.0022-A</t>
  </si>
  <si>
    <t>06.012.0039-0</t>
  </si>
  <si>
    <t>CAIXA PARA REGISTRO,DE CONCRETO ARMADO DE 1,00X1,30X2,00M,PARA TUBULACAO DE FºFº COM 0,60M DE DIAMETRO,SENDO AS PAREDESDE 0,15M DE ESPESSURA E O CONCRETO DOSADO PARA FCK=10MPA,EXCLUSIVE TAMPAS DE FERRO FUNDIDO</t>
  </si>
  <si>
    <t>06.012.0039-A</t>
  </si>
  <si>
    <t>06.012.0040-0</t>
  </si>
  <si>
    <t>CAIXA PARA REGISTRO,DE CONCRETO ARMADO DE 1,00X1,25X1,85M,PARA TUBULACAO DE FºFº COM 0,55M DE DIAMETRO,SENDO AS PAREDESDE 0,15M DE ESPESSURA E O CONCRETO DOSADO PARA FCK=10MPA,EXCLUSIVE TAMPAS DE FERRO FUNDIDO</t>
  </si>
  <si>
    <t>06.012.0040-A</t>
  </si>
  <si>
    <t>06.012.0041-0</t>
  </si>
  <si>
    <t>CAIXA PARA REGISTRO,DE CONCRETO ARMADO DE 1,00X1,20X1,70M,PARA TUBULALAO DE FºFº COM 0,50M DE DIAMETRO,SENDO AS PAREDESDE 0,15M DE ESPESSURA E O CONCRETO DOSADO PARA FCK=10MPA,EXCLUSIVE TAMPAS DE FERRO FUNDIDO</t>
  </si>
  <si>
    <t>06.012.0041-A</t>
  </si>
  <si>
    <t>06.012.0042-0</t>
  </si>
  <si>
    <t>CAIXA PARA REGISTRO,DE CONCRETO ARMADO DE 1,00X1,15X1,40M,PARA TUBULACAO DE FºFº COM 0,45M DE DIAMETRO,SENDO AS PAREDESDE 0,15M DE ESPESSURA E O CONCRETO DOSADO PARA FCK=10MPA,EXCLUSIVE TAMPAS DE FERRO FUNDIDO</t>
  </si>
  <si>
    <t>06.012.0042-A</t>
  </si>
  <si>
    <t>06.012.0043-0</t>
  </si>
  <si>
    <t>CAIXA PARA REGISTRO,DE CONCRETO ARMADO DE 1,00X1,10X1,40M,PARA TUBULACAO DE FºFº COM 0,40M DE DIAMETRO,SENDO AS PAREDESDE 0,15M DE ESPESSURA E O CONCRETO DOSADO PARA FCK=10MPA,EXCLUSIVE TAMPAS DE FERRO FUNDIDO</t>
  </si>
  <si>
    <t>06.012.0043-A</t>
  </si>
  <si>
    <t>06.012.0200-0</t>
  </si>
  <si>
    <t>POCO DE VISITA DE CONCRETO ARMADO COM MEDIDAS INTERNAS DO POCO E PROFUNDIDADE DE 1,10X1,10X1,20M,DIAMETRO DA GALERIA DE0,60M,TENDO O CONCRETO DAS PAREDES,FUNDO E TAMPA 400KG E O DA BASE,CALHA E BANQUETA 300KG DE CIMENTO POR M3,SENDO AS PAREDES,CALHA E A BANQUETA REVESTIDAS COM ARGAMASSA,EXCLUSIVE TAMPAO DE FERRO FUNDIDO</t>
  </si>
  <si>
    <t>06.012.0200-A</t>
  </si>
  <si>
    <t>06.012.0201-0</t>
  </si>
  <si>
    <t>POCO DE VISITA DE CONCRETO ARMADO COM MEDIDAS INTERNAS DO POCO E PROFUNDIDADE DE 1,10X1,10X1,50M,E DIAMETRO DA GALERIA DE ATE 0,60M,TENDO O CONCRETO DAS PAREDES,FUNDO E TAMPA 400KGE O DA BASE,CALHA E BANQUETA 300KG DE CIMENTO POR M3,SENDOAS PAREDES,CALHA E A BANQUETA REVESTIDAS COM ARGAMASSA,EXCLUSIVE TAMPAO DE FERRO FUNDIDO</t>
  </si>
  <si>
    <t>06.012.0201-A</t>
  </si>
  <si>
    <t>06.012.0202-0</t>
  </si>
  <si>
    <t>POCO DE VISITA DE CONCRETO ARMADO COM MEDIDAS INTERNAS DO POCO E PROFUNDIDADE DE 1,10X1,10X1,80M,E DIAMETRO DA GALERIA DE ATE 0,60M,TENDO O CONCRETO DAS PAREDES,FUNDO E TAMPA 400KGE O DA BASE,CALHA E BANQUETA 300KG DE CIMENTO POR M3,SENDOAS PAREDES,CALHA E A BANQUETA REVESTIDAS COM ARGAMASSA,EXCLUSIVE TAMPAO DE FERRO FUNDIDO</t>
  </si>
  <si>
    <t>06.012.0202-A</t>
  </si>
  <si>
    <t>06.012.0203-0</t>
  </si>
  <si>
    <t>POCO DE VISITA DE CONCRETO ARMADO COM MEDIDAS INTERNAS DO POCO E PROFUNDIDADE DE 1,10X1,10X2,10M,E DIAMETRO DA GALERIA DE ATE 0,60M,TENDO O CONCRETO DAS PAREDES,FUNDO E TAMPA 400KGE O DA BASE,CALHA E BANQUETA 300KG DE CIMENTO POR M3,SENDOAS PAREDES,CALHA E A BANQUETA REVESTIDAS COM ARGAMASSA,EXCLUSIVE TAMPAO DE FERRO FUNDIDO</t>
  </si>
  <si>
    <t>06.012.0203-A</t>
  </si>
  <si>
    <t>06.012.0204-0</t>
  </si>
  <si>
    <t>POCO DE VISITA DE CONCRETO ARMADO COM MEDIDAS INTERNAS DO POCO E PROFUNDIDADE DE 1,10X1,10X2,40M,E DIAMETRO DA GALERIA DE ATE 0,60M,TENDO O CONCRETO DAS PAREDES,FUNDO E TAMPA 400KGE O DA BASE,CALHA E BANQUETA 300KG DE CIMENTO POR M3,SENDOAS PAREDES,CALHA E A BANQUETA REVESTIDAS COM ARGAMASSA,EXCLUSIVE TAMPAO DE FERRO FUNDIDO</t>
  </si>
  <si>
    <t>06.012.0204-A</t>
  </si>
  <si>
    <t>06.012.0205-0</t>
  </si>
  <si>
    <t>POCO DE VISITA DE CONCRETO ARMADO COM MEDIDAS INTERNAS DO POCO E PROFUNDIDADE DE 1,10X1,10X2,70M,E DIAMETRO DA GALERIA DE ATE 0,60M,TENDO O CONCRETO DAS PAREDES,FUNDO E TAMPA 400KGE O DA BASE,CALHA E BANQUETA 300KG DE CIMENTO POR M3,SENDOAS PAREDES,CALHA E A BANQUETA REVESTIDAS COM ARGAMASSA,EXCLUSIVE TAMPAO DE FERRO FUNDIDO</t>
  </si>
  <si>
    <t>06.012.0205-A</t>
  </si>
  <si>
    <t>06.012.0206-0</t>
  </si>
  <si>
    <t>POCO DE VISITA DE CONCRETO ARMADO COM MEDIDAS INTERNAS DO POCO E PROFUNDIDADE DE 1,10X1,10X3,00M,E DIAMETRO DA GALERIA DE ATE 0,60M,TENDO O CONCRETO DAS PAREDES,FUNDO E TAMPA 400KGE O DA BASE,CALHA E BANQUETA 300KG DE CIMENTO POR M3,SENDOAS PAREDES,CALHA E A BANQUETA REVESTIDAS COM ARGAMASSA,EXCLUSIVE TAMPAO DE FERRO FUNDIDO</t>
  </si>
  <si>
    <t>06.012.0206-A</t>
  </si>
  <si>
    <t>06.012.0207-0</t>
  </si>
  <si>
    <t>POCO DE VISITA DE CONCRETO ARMADO COM MEDIDAS INTERNAS DO POCO E PROFUNDIDADE DE 1,10X1,10X3,30M,E DIAMETRO DA GALERIA DE ATE 0,60M,TENDO O CONCRETO DAS PAREDES,FUNDO E TAMPA 400KGE O DA BASE,CALHA E BANQUETA 300KG DE CIMENTO POR M3,SENDOAS PAREDES,CALHA E A BANQUETA REVESTIDAS COM ARGAMASSA,EXCLUSIVE TAMPAO DE FERRO FUNDIDO</t>
  </si>
  <si>
    <t>06.012.0207-A</t>
  </si>
  <si>
    <t>06.012.0208-0</t>
  </si>
  <si>
    <t>POCO DE VISITA DE CONCRETO ARMADO COM MEDIDAS INTERNAS DO POCO E PROFUNDIDADE DE 1,10X1,10X3,60M,E DIAMETRO DA GALERIA DE ATE 0,60M,TENDO O CONCRETO DAS PAREDES,FUNDO E TAMPA 400KGE O DA BASE,CALHA E BANQUETA 300KG DE CIMENTO POR M3,SENDOAS PAREDES,CALHA E A BANQUETA REVESTIDAS COM ARGAMASSA,EXCLUSIVE TAMPAO DE FERRO FUNDIDO</t>
  </si>
  <si>
    <t>06.012.0208-A</t>
  </si>
  <si>
    <t>06.012.0209-0</t>
  </si>
  <si>
    <t>POCO DE VISITA DE CONCRETO ARMADO COM MEDIDAS INTERNAS DO POCO E PROFUNDIDADE DE 1,10X1,10X3,90M,E DIAMETRO DA GALERIA DE ATE 0,60M,TENDO O CONCRETO DAS PAREDES,FUNDO E TAMPA 400KGE O DA BASE,CALHA E A BANQUETA 300KG DE CIMENTO POR M3,SENDO AS PAREDES,CALHA E BANQUETA REVESTIDAS COM ARGAMASSA,EXCLUSIVE TAMPAO DE FERRO FUNDIDO</t>
  </si>
  <si>
    <t>06.012.0209-A</t>
  </si>
  <si>
    <t>06.012.0210-0</t>
  </si>
  <si>
    <t>POCO DE VISITA DE CONCRETO ARMADO COM MEDIDAS INTERNAS DO POCO E PROFUNDIDADE DE 1,10X1,10X4,20M,E DIAMETRO DA GALERIA DE ATE 0,60M,TENDO O CONCRETO DAS PAREDES,FUNDO E TAMPA 400KGE O DA BASE,CALHA E BANQUETA 300KG DE CIMENTO POR M3,SENDOAS PAREDES,CALHA E A BANQUETA REVESTIDAS COM ARGAMASSA,EXCLUSIVE TAMPAO DE FERRO FUNDIDO</t>
  </si>
  <si>
    <t>06.012.0210-A</t>
  </si>
  <si>
    <t>06.012.0211-0</t>
  </si>
  <si>
    <t>POCO DE VISITA DE CONCRETO ARMADO COM MEDIDAS INTERNAS DO POCO E PROFUNDIDADE DE 1,10X1,10X4,50M,E DIAMETRO DA GALERIA DE ATE 0,60M,TENDO O CONCRETO DAS PAREDES,FUNDO E TAMPA 400KGE O DA BASE,CALHA E BANQUETA 300KG DE CIMENTO POR M3,SENDOAS PAREDES,CALHA E A BANQUETA REVESTIDAS COM ARGAMASSA,EXCLUSIVE TAMPAO DE FERRO FUNDIDO</t>
  </si>
  <si>
    <t>06.012.0211-A</t>
  </si>
  <si>
    <t>06.012.0212-0</t>
  </si>
  <si>
    <t>POCO DE VISITA DE CONCRETO ARMADO COM MEDIDAS INTERNAS DO POCO E PROFUNDIDADE DE 1,10X1,10X4,80M,E DIAMETRO DA GALERIA DE ATE 0,60M,TENDO O CONCRETO DAS PAREDES,FUNDO E TAMPA 400KGE O DA BASE,CALHA E BANQUETA 300KG DE CIMENTO POR M3,SENDOAS PAREDES,CALHA E A BANQUETA REVESTIDAS COM ARGAMASSA,EXCLUSIVE TAMPAO DE FERRO FUNDIDO</t>
  </si>
  <si>
    <t>06.012.0212-A</t>
  </si>
  <si>
    <t>06.012.0213-0</t>
  </si>
  <si>
    <t>POCO DE VISITA DE CONCRETO ARMADO COM MEDIDAS INTERNAS DO POCO E PROFUNDIDADE DE 1,10X1,10X5,10M,E DIAMETRO DA GALERIA DE ATE 0,60M,TENDO O CONCRETO DAS PAREDES,FUNDO E TAMPA 400KGE O DA BASE,CALHA E BANQUETA 300KG DE CIMENTO POR M3,SENDOAS PAREDES,CALHA E A BANQUETA REVESTIDAS COM ARGAMASSA,EXCLUSIVE TAMPAO DE FERRO FUNDIDO</t>
  </si>
  <si>
    <t>06.012.0213-A</t>
  </si>
  <si>
    <t>06.012.0214-0</t>
  </si>
  <si>
    <t>POCO DE VISITA DE CONCRETO ARMADO COM MEDIDAS INTERNAS DO POCO E PROFUNDIDADE DE 1,10X1,10X5,40M,E DIAMETRO DA GALERIA DE ATE 0,60M,TENDO O CONCRETO DAS PAREDES,FUNDO E TAMPA 400KGE O DA BASE,CALHA E BANQUETA 300KG DE CIMENTO POR M3,SENDOAS PAREDES,CALHA E A BANQUETA REVESTIDAS COM ARGAMASSA,EXCLUSIVE TAMPAO DE FERRO FUNDIDO</t>
  </si>
  <si>
    <t>06.012.0214-A</t>
  </si>
  <si>
    <t>06.012.0215-0</t>
  </si>
  <si>
    <t>POCO DE VISITA DE CONCRETO ARMADO COM MEDIDAS INTERNAS DO POCO E PROFUNDIDADE DE 1,10X1,10X5,70M,E DIAMETRO DA GALERIA DE ATE 0,60M,TENDO O CONCRETO DAS PAREDES,FUNDO E TAMPA 400KGE O DA BASE,CALHA E BANQUETA 300KG DE CIMENTO POR M3,SENDOAS PAREDES,CALHA E A BANQUETA REVESTIDAS COM ARGAMASSA,EXCLUSIVE TAMPAO DE FERRO FUNDIDO</t>
  </si>
  <si>
    <t>06.012.0215-A</t>
  </si>
  <si>
    <t>06.012.0216-0</t>
  </si>
  <si>
    <t>POCO DE VISITA DE CONCRETO ARMADO COM MEDIDAS INTERNAS DO POCO E PROFUNDIDADE DE 1,10X1,10X6,00M,E DIAMETRO DA GALERIA DE ATE 0,60M,TENDO O CONCRETO DAS PAREDES,FUNDO E TAMPA 400KGE O DA BASE,CALHA E BANQUETA 300KG DE CIMENTO POR M3,SENDOAS PAREDES,CALHA E A BANQUETA REVESTIDAS COM ARGAMASSA,EXCLUSIVE TAMPAO DE FERRO FUNDIDO</t>
  </si>
  <si>
    <t>06.012.0216-A</t>
  </si>
  <si>
    <t>06.012.0217-0</t>
  </si>
  <si>
    <t>POCO DE VISITA DE CONCRETO ARMADO COM MEDIDAS INTERNAS DO POCO E PROFUNDIDADE DE 1,20X1,20X1,50M,E DIAMETRO DA GALERIA DE 0,70M,TENDO O CONCRETO DAS PAREDES,FUNDO E TAMPA 400KG E ODA BASE,CALHA E BANQUETA 300KG DE CIMENTO POR M3,SENDO AS PAREDES,CALHA E A BANQUETA REVESTIDAS COM ARGAMASSA,EXCLUSIVETAMPAO DE FERRO FUNDIDO</t>
  </si>
  <si>
    <t>06.012.0217-A</t>
  </si>
  <si>
    <t>06.012.0218-0</t>
  </si>
  <si>
    <t>POCO DE VISITA DE CONCRETO ARMADO COM MEDIDAS INTERNAS DO POCO E PROFUNDIDADE DE 1,20X1,20X1,80M,E DIAMETRO DA GALERIA DE 0,70M,TENDO O CONCRETO DAS PAREDES,FUNDO E TAMPA 400KG E ODA BASE,CALHA E BANQUETA 300KG DE CIMENTO POR M3,SENDO AS PAREDES,CALHA E A BANQUETA REVESTIDAS COM ARGAMASSA,EXCLUSIVETAMPAO DE FERRO FUNDIDO</t>
  </si>
  <si>
    <t>06.012.0218-A</t>
  </si>
  <si>
    <t>06.012.0219-0</t>
  </si>
  <si>
    <t>POCO DE VISITA DE CONCRETO ARMADO COM MEDIDAS INTERNAS DO POCO E PROFUNDIDADE DE 1,20X1,20X2,10M,E DIAMETRO DA GALERIA DE 0,70M,TENDO O CONCRETO DAS PAREDES,FUNDO E TAMPA 400KG E ODA BASE,CALHA E BANQUETA 300KG DE CIMENTO POR M3,SENDO AS PAREDES,CALHA E A BANQUETA REVESTIDAS COM ARGAMASSA,EXCLUSIVETAMPAO DE FERRO FUNDIDO</t>
  </si>
  <si>
    <t>06.012.0219-A</t>
  </si>
  <si>
    <t>06.012.0220-0</t>
  </si>
  <si>
    <t>POCO DE VISITA DE CONCRETO ARMADO COM MEDIDAS INTERNAS DO POCO E PROFUNDIDADE DE 1,20X1,20X2,40M,E DIAMETRO DA GALERIA DE 0,70M,TENDO O CONCRETO DAS PAREDES,FUNDO E TAMPA 400KG E ODA BASE,CALHA E BANQUETA 300KG DE CIMENTO POR M3,SENDO AS PAREDES,CALHA E A BANQUETA REVESTIDAS COM ARGAMASSA,EXCLUSIVETAMPAO DE FERRO FUNDIDO</t>
  </si>
  <si>
    <t>06.012.0220-A</t>
  </si>
  <si>
    <t>06.012.0221-0</t>
  </si>
  <si>
    <t>POCO DE VISITA DE CONCRETO ARMADO COM MEDIDAS INTERNAS DO POCO E PROFUNDIDADE DE 1,20X1,20X2,70M,E DIAMETRO DA GALERIA DE 0,70M,TENDO O CONCRETO DAS PAREDES,FUNDO E TAMPA 400KG E ODA BASE,CALHA E BANQUETA 300KG DE CIMENTO POR M3,SENDO AS PAREDES,CALHA E A BANQUETA REVESTIDAS COM ARGAMASSA,EXCLUSIVETAMPAO DE FERRO FUNDIDO</t>
  </si>
  <si>
    <t>06.012.0221-A</t>
  </si>
  <si>
    <t>06.012.0222-0</t>
  </si>
  <si>
    <t>POCO DE VISITA DE CONCRETO ARMADO COM MEDIDAS INTERNAS DO POCO E PROFUNDIDADE DE 1,20X1,20X3,00M,E DIAMETRO DA GALERIA DE 0,70M,TENDO O CONCRETO DAS PAREDES,FUNDO E TAMPA 400KG E ODA BASE,CALHA E BANQUETA 300KG DE CIMENTO POR M3,SENDO AS PAREDES,CALHA E A BANQUETA REVESTIDAS COM ARGAMASSA,EXCLUSIVETAMPAO DE FERRO FUNDIDO</t>
  </si>
  <si>
    <t>06.012.0222-A</t>
  </si>
  <si>
    <t>06.012.0223-0</t>
  </si>
  <si>
    <t>POCO DE VISITA DE CONCRETO ARMADO COM MEDIDAS INTERNAS DO POCO E PROFUNDIDADE DE 1,20X1,20X3,30M,E DIAMETRO DA GALERIA DE 0,70M,TENDO O CONCRETO DAS PAREDES,FUNDO E TAMPA 400KG E ODA BASE,CALHA E BANQUETA 300KG DE CIMENTO POR M3,SENDO AS PAREDES,CALHA E A BANQUETA REVESTIDAS COM ARGAMASSA,EXCLUSIVETAMPAO DE FERRO FUNDIDO</t>
  </si>
  <si>
    <t>06.012.0223-A</t>
  </si>
  <si>
    <t>06.012.0224-0</t>
  </si>
  <si>
    <t>POCO DE VISITA DE CONCRETO ARMADO COM MEDIDAS INTERNAS DO POCO E PROFUNDIDADE DE 1,20X1,20X3,60M,E DIAMETRO DA GALERIA DE 0,70M,TENDO O CONCRETO DAS PAREDES,FUNDO E TAMPA 400KG E ODA BASE,CALHA E BANQUETA 300KG DE CIMENTO POR M3,SENDO AS PAREDES,CALHA E A BANQUETA REVESTIDAS COM ARGAMASSA,EXCLUSIVETAMPAO DE FERRO FUNDIDO</t>
  </si>
  <si>
    <t>06.012.0224-A</t>
  </si>
  <si>
    <t>06.012.0225-0</t>
  </si>
  <si>
    <t>POCO DE VISITA DE CONCRETO ARMADO COM MEDIDAS INTERNAS DO POCO E PROFUNDIDADE DE 1,20X1,20X3,90M,E DIAMETRO DA GALERIA DE 0,70M,TENDO O CONCRETO DAS PAREDES,FUNDO E TAMPA 400KG E ODA BASE,CALHA E BANQUETA 300KG DE CIMENTO POR M3,SENDO AS PAREDES,CALHA E A BANQUETA REVESTIDAS COM ARGAMASSA,EXCLUSIVETAMPAO DE FERRO FUNDIDO</t>
  </si>
  <si>
    <t>06.012.0225-A</t>
  </si>
  <si>
    <t>06.012.0226-0</t>
  </si>
  <si>
    <t>POCO DE VISITA DE CONCRETO ARMADO COM MEDIDAS INTERNAS DO POCO E PROFUNDIDADE DE 1,20X1,20X4,20M,E DIAMETRO DA GALERIA DE 0,70M,TENDO O CONCRETO DAS PAREDES,FUNDO E TAMPA 400KG E ODA BASE,CALHA E BANQUETA 300KG DE CIMENTO POR M3,SENDO AS PAREDES,CALHA E A BANQUETA REVESTIDAS COM ARGAMASSA,EXCLUSIVETAMPAO DE FERRO FUNDIDO</t>
  </si>
  <si>
    <t>06.012.0226-A</t>
  </si>
  <si>
    <t>06.012.0227-0</t>
  </si>
  <si>
    <t>POCO DE VISITA DE CONCRETO ARMADO COM MEDIDAS INTERNAS DO POCO E PROFUNDIDADE DE 1,20X1,20X4,50M,E DIAMETRO DA GALERIA DE 0,70M,TENDO O CONCRETO DAS PAREDES,FUNDO E TAMPA 400KG E ODA BASE,CALHA E BANQUETA 300KG DE CIMENTO POR M3,SENDO AS PAREDES,CALHA E A BANQUETA REVESTIDAS COM ARGAMASSA,EXCLUSIVETAMPAO DE FERRO FUNDIDO</t>
  </si>
  <si>
    <t>06.012.0227-A</t>
  </si>
  <si>
    <t>06.012.0228-0</t>
  </si>
  <si>
    <t>POCO DE VISITA DE CONCRETO ARMADO COM MEDIDAS INTERNAS DO POCO E PROFUNDIDADE DE 1,20X1,20X4,80M,E DIAMETRO DA GALERIA DE 0,70M,TENDO O CONCRETO DAS PAREDES,FUNDO E TAMPA 400KG E ODA BASE,CALHA E BANQUETA 300KG DE CIMENTO POR M3,SENDO AS PAREDES,CALHA E A BANQUETA REVESTIDAS COM ARGAMASSA,EXCLUSIVETAMPAO DE FERRO FUNDIDO</t>
  </si>
  <si>
    <t>06.012.0228-A</t>
  </si>
  <si>
    <t>06.012.0229-0</t>
  </si>
  <si>
    <t>POCO DE VISITA DE CONCRETO ARMADO COM MEDIDAS INTERNAS DO POCO E PROFUNDIDADE DE 1,20X1,20X5,10M,E DIAMETRO DA GALERIA DE 0,70M,TENDO O CONCRETO DAS PAREDES,FUNDO E TAMPA 400KG E ODA BASE,CALHA E BANQUETA 300KG DE CIMENTO POR M3,SENDO AS PAREDES,CALHA E A BANQUETA REVESTIDAS COM ARGAMASSA,EXCLUSIVETAMPAO DE FERRO FUNDIDO</t>
  </si>
  <si>
    <t>06.012.0229-A</t>
  </si>
  <si>
    <t>06.012.0230-0</t>
  </si>
  <si>
    <t>POCO DE VISITA DE CONCRETO ARMADO COM MEDIDAS INTERNAS DO POCO E PROFUNDIDADE DE 1,20X1,20X5,40M,E DIAMETRO DA GALERIA DE 0,70M,TENDO O CONCRETO DAS PAREDES,FUNDO E TAMPA 400KG E ODA BASE,CALHA E BANQUETA 300KG DE CIMENTO POR M3,SENDO AS PAREDES,CALHA E A BANQUETA REVESTIDAS COM ARGAMASSA,EXCLUSIVETAMPAO DE FERRO FUNDIDO</t>
  </si>
  <si>
    <t>06.012.0230-A</t>
  </si>
  <si>
    <t>06.012.0231-0</t>
  </si>
  <si>
    <t>POCO DE VISITA DE CONCRETO ARMADO COM MEDIDAS INTERNAS DO POCO E PROFUNDIDADE DE 1,20X1,20X5,70M,E DIAMETRO DA GALERIA DE 0,70M,TENDO O CONCRETO DAS PAREDES,FUNDO E TAMPA 400KG E ODA BASE,CALHA E BANQUETA 300KG DE CIMENTO POR M3,SENDO AS PAREDES,CALHA E A BANQUETA REVESTIDAS COM ARGAMASSA,EXCLUSIVETAMPAO DE FERRO FUNDIDO</t>
  </si>
  <si>
    <t>06.012.0231-A</t>
  </si>
  <si>
    <t>06.012.0232-0</t>
  </si>
  <si>
    <t>POCO DE VISITA DE CONCRETO ARMADO COM MEDIDAS INTERNAS DO POCO E PROFUNDIDADE DE 1,20X1,20X6,00M,E DIAMETRO DA GALERIA DE 0,70M,TENDO O CONCRETO DAS PAREDES,FUNDO E TAMPA 400KG E ODA BASE,CALHA E BANQUETA 300KG DE CIMENTO POR M3,SENDO AS PAREDES,CALHA E A BANQUETA REVESTIDAS COM ARGAMASSA,EXCLUSIVETAMPAO DE FERRO FUNDIDO</t>
  </si>
  <si>
    <t>06.012.0232-A</t>
  </si>
  <si>
    <t>06.012.0233-0</t>
  </si>
  <si>
    <t>POCO DE VISITA DE CONCRETO ARMADO COM MEDIDAS INTERNAS DO POCO E PROFUNDIDADE DE 1,30X1,30X1,50M,E DIAMETRO DA GALERIA DE 0,80M,TENDO O CONCRETO DAS PAREDES,FUNDO E TAMPA 400KG E ODA BASE,CALHA E BANQUETA 300KG DE CIMENTO POR M3,SENDO AS PAREDES,CALHA E A BANQUETA REVESTIDAS COM ARGAMASSA,EXCLUSIVETAMPAO DE FERRO FUNDIDO</t>
  </si>
  <si>
    <t>06.012.0233-A</t>
  </si>
  <si>
    <t>06.012.0234-0</t>
  </si>
  <si>
    <t>POCO DE VISITA DE CONCRETO ARMADO COM MEDIDAS INTERNAS DO POCO E PROFUNDIDADE DE 1,30X1,30X1,80M,E DIAMETRO DA GALERIA DE 0,80M,TENDO O CONCRETO DAS PAREDES,FUNDO E TAMPA 400KG E ODA BASE,CALHA E BANQUETA 300KG DE CIMENTO POR M3,SENDO AS PAREDES,CALHA E A BANQUETA REVESTIDAS COM ARGAMASSA,EXCLUSIVETAMPAO DE FERRO FUNDIDO</t>
  </si>
  <si>
    <t>06.012.0234-A</t>
  </si>
  <si>
    <t>06.012.0235-0</t>
  </si>
  <si>
    <t>POCO DE VISITA DE CONCRETO ARMADO COM MEDIDAS INTERNAS DO POCO E PROFUNDIDADE DE 1,30X1,30X2,10M,E DIAMETRO DA GALERIA DE 0,80M,TENDO O CONCRETO DAS PAREDES,FUNDO E TAMPA 400KG E ODA BASE,CALHA E BANQUETA 300KG DE CIMENTO POR M3,SENDO AS PAREDES,CALHA E A BANQUETA REVESTIDAS COM ARGAMASSA,EXCLUSIVETAMPAO DE FERRO FUNDIDO</t>
  </si>
  <si>
    <t>06.012.0235-A</t>
  </si>
  <si>
    <t>06.012.0236-0</t>
  </si>
  <si>
    <t>POCO DE VISITA DE CONCRETO ARMADO COM MEDIDAS INTERNAS DO POCO E PROFUNDIDADE DE 1,30X1,30X2,40M,E DIAMETRO DA GALERIA DE 0,80M,TENDO O CONCRETO DAS PAREDES,FUNDO E TAMPA 400KG E ODA BASE,CALHA E BANQUETA 300KG DE CIMENTO POR M3,SENDO AS PAREDES,CALHA E A BANQUETA REVESTIDAS COM ARGAMASSA,EXCLUSIVETAMPAO DE FERRO FUNDIDO</t>
  </si>
  <si>
    <t>06.012.0236-A</t>
  </si>
  <si>
    <t>06.012.0237-0</t>
  </si>
  <si>
    <t>POCO DE VISITA DE CONCRETO ARMADO COM MEDIDAS INTERNAS DO POCO E PROFUNDIDADE DE 1,30X1,30X2,70M,E DIAMETRO DA GALEIRA DE 0,80M,TENDO O CONCRETO DAS PAREDES,FUNDO E TAMPA 400KG E ODA BASE,CALHA E BANQUETA 300KG DE CIMENTO POR M3,SENDO AS PAREDES,CALHA E A BANQUETA REVESTIDAS COM ARGAMASSA,EXCLUSIVETAMPAO DE FERRO FUNDIDO</t>
  </si>
  <si>
    <t>06.012.0237-A</t>
  </si>
  <si>
    <t>06.012.0238-0</t>
  </si>
  <si>
    <t>POCO DE VISITA DE CONCRETO ARMADO COM MEDIDAS INTERNAS DO POCO E PROFUNDIDADE DE 1,30X1,30X3,00M,E DIAMETRO DA GALERIA DE 0,80M,TENDO O CONCRETO DAS PAREDES,FUNDO E TAMPA 400KG E ODA BASE,CALHA E BANQUETA 300KG DE CIMENTO POR M3,SENDO AS PAREDES,CALHA E A BANQUETA REVESTIDAS COM ARGAMASSA,EXCLUSIVETAMPAO DE FERRO FUNDIDO</t>
  </si>
  <si>
    <t>06.012.0238-A</t>
  </si>
  <si>
    <t>06.012.0239-0</t>
  </si>
  <si>
    <t>POCO DE VISITA DE CONCRETO ARMADO COM MEDIDAS INTERNAS DO POCO E PROFUNDIDADE DE 1,30X1,30X3,30M,E DIAMETRO DA GALERIA DE 0,80M,TENDO O CONCRETO DAS PAREDES,FUNDO E TAMPA 400KG E ODA BASE,CALHA E BANQUETA 300KG DE CIMENTO POR M3,SENDO AS PAREDES,CALHA E A BANQUETA REVESTIDAS COM ARGAMASSA,EXCLUSIVETAMPAO DE FERRO FUNDIDO</t>
  </si>
  <si>
    <t>06.012.0239-A</t>
  </si>
  <si>
    <t>06.012.0240-0</t>
  </si>
  <si>
    <t>POCO DE VISITA DE CONCRETO ARMADO COM MEDIDAS INTERNAS DO POCO E PROFUNDIDADE DE 1,30X1,30X3,60M,E DIAMETRO DA GALERIA DE 0,80M,TENDO O CONCRETO DAS PAREDES,FUNDO E TAMPA 400KG E ODA BASE,CALHA E BANQUETA 300KG DE CIMENTO POR M3,SENDO AS PAREDES,CALHA E A BANQUETA REVESTIDAS COM ARGAMASSA,EXCLUSIVETAMPAO DE FERRO FUNDIDO</t>
  </si>
  <si>
    <t>06.012.0240-A</t>
  </si>
  <si>
    <t>06.012.0241-0</t>
  </si>
  <si>
    <t>POCO DE VISITA DE CONCRETO ARMADO COM MEDIDAS INTERNAS DO POCO E PROFUNDIDADE DE 1,30X1,30X3,90M,E DIAMETRO DA GALERIA DE 0,80M,TENDO O CONCRETO DAS PAREDES,FUNDO E TAMPA 400KG E ODA BASE,CALHA E BANQUETA 300KG DE CIMENTO POR M3,SENDO AS PAREDES,CALHA E A BANQUETA REVESTIDAS COM ARGAMASSA,EXCLUSIVETAMPAO DE FERRO FUNDIDO</t>
  </si>
  <si>
    <t>06.012.0241-A</t>
  </si>
  <si>
    <t>06.012.0242-0</t>
  </si>
  <si>
    <t>POCO DE VISITA DE CONCRETO ARMADO COM MEDIDAS INTERNAS DO POCO E PROFUNDIDADE DE 1,30X1,30X4,20M,E DIAMETRO DA GALERIA DE 0,80M,TENDO O CONCRETO DAS PAREDES,FUNDO E TAMPA 400KG E ODA BASE,CALHA E BANQUETA 300KG DE CIMENTO POR M3,SENDO AS PAREDES,CALHA E A BANQUETA REVESTIDAS COM ARGAMASSA,EXCLUSIVETAMPAO DE FERRO FUNDIDO</t>
  </si>
  <si>
    <t>06.012.0242-A</t>
  </si>
  <si>
    <t>06.012.0243-0</t>
  </si>
  <si>
    <t>POCO DE VISITA DE CONCRETO ARMADO COM MEDIDAS INTERNAS DO POCO E PROFUNDIDADE DE 1,30X1,30X4,50M,E DIAMETRO DA GALERIA DE 0,80M,TENDO O CONCRETO DAS PAREDES,FUNDO E TAMPA 400KG E ODA BASE,CALHA E BANQUETA 300KG DE CIMENTO POR M3,SENDO AS PAREDES,CALHA E A BANQUETA REVESTIDAS COM ARGAMASSA,EXCLUSIVETAMPAO DE FERRO FUNDIDO</t>
  </si>
  <si>
    <t>06.012.0243-A</t>
  </si>
  <si>
    <t>06.012.0244-0</t>
  </si>
  <si>
    <t>POCO DE VISITA DE CONCRETO ARMADO COM MEDIDAS INTERNAS DO POCO E PROFUNDIDADE DE 1,30X1,30X4,80M,E DIAMETRO DA GALERIA DE 0,80M,TENDO O CONCRETO DAS PAREDES,FUNDO E TAMPA 400KG E ODA BASE,CALHA E BANQUETA 300KG DE CIMENTO POR M3,SENDO AS PAREDES,CALHA E A BANQUETA REVESTIDAS COM ARGAMASSA,EXCLUSIVETAMPAO DE FERRO FUNDIDO</t>
  </si>
  <si>
    <t>06.012.0244-A</t>
  </si>
  <si>
    <t>06.012.0245-0</t>
  </si>
  <si>
    <t>POCO DE VISITA DE CONCRETO ARMADO COM MEDIDAS INTERNAS NO POCO E PROFUNDIDADE DE 1,30X1,30X5,10M,E DIAMETRO DA GALERIA DE 0,80M,TENDO O CONCRETO DAS PAREDES,FUNDO E TAMPA 400KG E ODA BASE,CALHA E BANQUETA 300KG DE CIMENTO POR M3,SENDO AS PAREDES,CALHA E A BANQUETA REVESTIDAS COM ARGAMASSA,EXCLUSIVETAMPAO DE FERRO FUNDIDO</t>
  </si>
  <si>
    <t>06.012.0245-A</t>
  </si>
  <si>
    <t>06.012.0246-0</t>
  </si>
  <si>
    <t>POCO DE VISITA DE CONCRETO ARMADO COM MEDIDAS INTERNAS DO POCO E PROFUNDIDADE DE 1,30X1,30X5,40M,E DIAMETRO DA GALEIRA DE 0,80M,TENDO O CONCRETO DAS PAREDES,FUNDO E TAMPA 400KG E ODA BASE,CALHA E BANQUETA 300KG DE CIMENTO POR M3,SENDO AS PAREDES,CALHA E A BANQUETA REVESTIDAS COM ARGAMASSA,EXCLUSIVETAMPAO DE FERRO FUNDIDO</t>
  </si>
  <si>
    <t>06.012.0246-A</t>
  </si>
  <si>
    <t>06.012.0247-0</t>
  </si>
  <si>
    <t>POCO DE VISITA DE CONCRETO ARMADO COM MEDIDAS INTERNAS DO POCO E PROFUNDIDADE DE 1,30X1,30X5,70M,E DIAMETRO DA GALERIA DE 0,80M,TENDO O CONCRETO DAS PAREDES,FUNDO E TAMPA 400KG E ODA BASE,CALHA E BANQUETA 300KG DE CIMENTO POR M3,SENDO AS PAREDES,CALHA E A BANQUETA REVESTIDAS COM ARGAMASSA,EXCLUSIVETAMPAO DE FERRO FUNDIDO</t>
  </si>
  <si>
    <t>06.012.0247-A</t>
  </si>
  <si>
    <t>06.012.0248-0</t>
  </si>
  <si>
    <t>POCO DE VISITA DE CONCRETO ARMADO COM MEDIDAS INTERNAS NO POCO E PROFUNDIDADE DE 1,30X1,30X6,00M,E DIAMETRO DA GALERIA DE 0,80M,TENDO O CONCRETO DAS PAREDES,FUNDO E TAMPA 400KG E ODA BASE,CALHA E BANQUETA 300KG DE CIMENTO POR M3,SENDO AS PAREDES,CALHA E A BANQUETA REVESTIDAS COM ARGAMASSA,EXCLUSIVETAMPAO DE FERRO FUNDIDO</t>
  </si>
  <si>
    <t>06.012.0248-A</t>
  </si>
  <si>
    <t>06.012.0249-0</t>
  </si>
  <si>
    <t>POCO DE VISITA DE CONCRETO ARMADO COM MEDIDAS INTERNAS DO POCO E PROFUNDIDADE DE 1,40X1,40X1,80M,E DIAMETRO DA GALERIA DE 0,90M,TENDO O CONCRETO DAS PAREDES,FUNDO E TAMPA 400KG E ODA BASE,CALHA E BANQUETA 300KG DE CIMENTO POR M3,SENDO AS PAREDES,CALHA E A BANQUETA REVESTIDAS COM ARGAMASSA,EXCLUSIVETAMPAO DE FERRO FUNDIDO</t>
  </si>
  <si>
    <t>06.012.0249-A</t>
  </si>
  <si>
    <t>06.012.0250-0</t>
  </si>
  <si>
    <t>POCO DE VISITA DE CONCRETO ARMADO COM MEDIDAS INTERNAS DO POCO E PROFUNDIDADE DE 1,40X1,40X2,10M,E DIAMETRO DA GALERIA DE 0,90M,TENDO O CONCRETO DAS PAREDES,FUNDO E TAMPA 400KG E ODA BASE,CALHA E BANQUETA 300KG DE CIMENTO POR M3,SENDO AS PAREDES,CALHA E A BANQUETA REVESTIDAS COM ARGAMASSA,EXCLUSIVETAMPAO DE FERRO FUNDIDO</t>
  </si>
  <si>
    <t>06.012.0250-A</t>
  </si>
  <si>
    <t>06.012.0251-0</t>
  </si>
  <si>
    <t>POCO DE VISITA DE CONCRETO ARMADO COM MEDIDAS INTERNAS DO POCO E PROFUNDIDADE DE 1,40X1,40X2,40M,E DIAMETRO DA GALERIA DE 0,90M,TENDO O CONCRETO DAS PAREDES,FUNDO E TAMPA 400KG E ODA BASE,CALHA E BANQUETA 300KG DE CIMENTO POR M3,SENDO AS PAREDES,CALHA E A BANQUETA REVESTIDAS COM ARGAMASSA,EXCLUSIVETAMPAO DE FERRO FUNDIDO</t>
  </si>
  <si>
    <t>06.012.0251-A</t>
  </si>
  <si>
    <t>06.012.0252-0</t>
  </si>
  <si>
    <t>POCO DE VISITA DE CONCRETO ARMADO COM MEDIDAS INTERNAS DO POCO E PROFUNDIDADE DE 1,40X1,40X2,70M,E DIAMETRO DA GALERIA DE 0,90M,TENDO O CONCRETO DAS PAREDES,FUNDO E TAMPA 400KG E ODA BASE,CALHA E BANQUETA 300KG DE CIMENTO POR M3,SENDO AS PAREDES,CALHA E A BANQUETA REVESTIDAS COM ARGAMASSA,EXCLUSIVETAMPAO DE FERRO FUNDIDO</t>
  </si>
  <si>
    <t>06.012.0252-A</t>
  </si>
  <si>
    <t>06.012.0253-0</t>
  </si>
  <si>
    <t>POCO DE VISITA DE CONCRETO ARMADO COM MEDIDAS INTERNAS DO POCO E PROFUNDIDADE DE 1,40X1,40X3,00M,E DIAMETRO DA GALERIA DE 0,90M,TENDO O CONCRETO DAS PAREDES,FUNDO E TAMPA 400KG E ODA BASE,CALHA E BANQUETA 300KG DE CIMENTO POR M3,SENDO AS PAREDES,CALHA E A BANQUETA REVESTIDAS COM ARGAMASSA,EXCLUSIVETAMPAO DE FERRO FUNDIDO</t>
  </si>
  <si>
    <t>06.012.0253-A</t>
  </si>
  <si>
    <t>06.012.0254-0</t>
  </si>
  <si>
    <t>POCO DE VISITA DE CONCRETO ARMADO COM MEDIDAS INTERNAS DO POCO E PROFUNDIDADE DE 1,40X1,40X3,30M,E DIAMETRO DA GALERIA DE 0,90M,TENDO O CONCRETO DAS PAREDES,FUNDO E TAMPA 400KG E ODA BASE,CALHA E BANQUETA 300KG DE CIMENTO POR M3,SENDO AS PAREDES,CALHA E A BANQUETA REVESTIDAS COM ARGAMASSA,EXCLUSIVETAMPAO DE FERRO FUNDIDO</t>
  </si>
  <si>
    <t>06.012.0254-A</t>
  </si>
  <si>
    <t>06.012.0255-0</t>
  </si>
  <si>
    <t>POCO DE VISITA DE CONCRETO ARMADO COM MEDIDAS INTERNAS DO POCO E PROFUNDIDADE DE 1,40X1,40X3,60M,E DIAMETRO DA GALERIA DE 0,90M,TENDO O CONCRETO DAS PAREDES,FUNDO E TAMPA 400KG E ODA BASE,CALHA E BANQUETA 300KG DE CIMENTO POR M3,SENDO AS PAREDES,CALHA E A BANQUETA REVESTIDAS COM ARGAMASSA,EXCLUSIVETAMPAO DE FERRO FUNDIDO</t>
  </si>
  <si>
    <t>06.012.0255-A</t>
  </si>
  <si>
    <t>06.012.0256-0</t>
  </si>
  <si>
    <t>POCO DE VISITA DE CONCRETO ARMADO COM MEDIDAS INTERNAS DO POCO E PRODUNDIDADE DE 1,40X1,40X3,90M,E DIAMETRO DA GALERIA DE 0,90M,TENDO O CONCRETO DAS PAREDES,FUNDO E TAMPA 400KG E ODA BASE,CALHA E BANQUETA 300KG DE CIMENTO POR M3,SENDO AS PAREDES,CALHA E A BANQUETA REVESTIDAS COM ARGAMASSA,EXCLUSIVETAMPAO DE FERRO FUNDIDO</t>
  </si>
  <si>
    <t>06.012.0256-A</t>
  </si>
  <si>
    <t>06.012.0257-0</t>
  </si>
  <si>
    <t>POCO DE VISITA DE CONCRETO ARMADO COM MEDIDAS INTERNAS DO POCO E PROFUNDIDADE DE 1,40X1,40X4,20M,E DIAMETRO DA GALERIA DE 0,90M,TENDO O CONCRETO DAS PAREDES,FUNDO E TAMPA 400KG E ODA BASE,CALHA E BANQUETA 300KG DE CIMENTO POR M3,SENDO AS PAREDES,CALHA E A BANQUETA REVESTIDAS COM ARGAMASSA,EXCLUSIVETAMPAO DE FERRO FUNDIDO</t>
  </si>
  <si>
    <t>06.012.0257-A</t>
  </si>
  <si>
    <t>06.012.0258-0</t>
  </si>
  <si>
    <t>POCO DE VISITA DE CONCRETO ARMADO COM MEDIDAS INTERNAS DO POCO E PROFUNDIDADE DE 1,40X1,40X4,50M,E DIAMETRO DA GALERIA DE 0,90M,TENDO O CONCRETO DAS PAREDES,FUNDO E TAMPA 400KG E ODA BASE,CALHA E BANQUETA 300KG DE CIMENTO POR M3,SENDO AS PAREDES,CALHA E A BANQUETA REVESTIDAS COM ARGAMASSA,EXCLUSIVETAMPAO DE FERRO FUNDIDO</t>
  </si>
  <si>
    <t>06.012.0258-A</t>
  </si>
  <si>
    <t>06.012.0259-0</t>
  </si>
  <si>
    <t>POCO DE VISITA DE CONCRETO ARMADO COM MEDIDAS INTERNAS DO POCO E PROFUNDIDADE DE 1,40X1,40X4,80M,E DIAMETRO DA GALERIA DE 0,90M,TENDO O CONCRETO DAS PAREDES,FUNDO E TAMPA 400KG E ODA BASE,CALHA E BANQUETA 300KG DE CIMENTO POR M3,SENDO AS PAREDES,CALHA E A BANQUETA REVESTIDAS COM ARGAMASSA,EXCLUSIVETAMPAO DE FERRO FUNDIDO</t>
  </si>
  <si>
    <t>06.012.0259-A</t>
  </si>
  <si>
    <t>06.012.0260-0</t>
  </si>
  <si>
    <t>POCO DE VISITA DE CONCRETO ARMADO COM MEDIDAS INTERNAS DO POCO E PROFUNDIDADE DE 1,40X1,40X5,10M,E DIAMETRO DA GALERIA DE 0,90M,TENDO O CONCRETO DAS PAREDES,FUNDO E TAMPA 400KG E ODA BASE,CALHA E BANQUETA 300KG DE CIMENTO POR M3,SENDO AS PAREDES,CALHA E A BANQUETA REVESTIDAS COM ARGAMASSA,EXCLUSIVETAMPAO DE FERRO FUNDIDO</t>
  </si>
  <si>
    <t>06.012.0260-A</t>
  </si>
  <si>
    <t>06.012.0261-0</t>
  </si>
  <si>
    <t>POCO DE VISITA DE CONCRETO ARMADO COM MEDIDAS INTERNAS DO POCO E PROFUNDIDADE DE 1,40X1,40X5,40M,E DIAMETRO DA GALERIA DE 0,90M,TENDO O CONCRETO DAS PAREDES,FUNDO E TAMPA 400KG E ODA BASE,CALHA E BANQUETA 300KG DE CIMENTO POR M3,SENDO AS PAREDES,CALHA E A BANQUETA REVESTIDAS COM ARGAMASSA,EXCLUSIVETAMPAO DE FERRO FUNDIDO</t>
  </si>
  <si>
    <t>06.012.0261-A</t>
  </si>
  <si>
    <t>06.012.0262-0</t>
  </si>
  <si>
    <t>POCO DE VISITA DE CONCRETO ARMADO COM MEDIDAS INTERNAS DO POCO E PROFUNDIDADE DE 1,40X1,40X5,70M,E DIAMETRO DA GALERIA DE 0,90M,TENDO O CONCRETO DAS PAREDES,FUNDO E TAMPA 400KG E ODA BASE,CALHA E BANQUETA 300KG DE CIMENTO POR M3,SENDO AS PAREDES,CALHA E A BANQUETA REVESTIDAS COM ARGAMASSA,EXCLUSIVETAMPAO DE FERRO FUNDIDO</t>
  </si>
  <si>
    <t>06.012.0262-A</t>
  </si>
  <si>
    <t>06.012.0263-0</t>
  </si>
  <si>
    <t>POCO DE VISITA DE CONCRETO ARMADO COM MEDIDAS INTERNAS DO POCO E PROFUNDIDADE DE 1,40X1,40X6,00M,E DIAMETRO DA GALERIA DE 0,90M,TENDO O CONCRETO DAS PAREDES,FUNDO E TAMPA 400KG E ODA BASE,CALHA E BANQUETA 300KG DE CIMENTO POR M3,SENDO AS PAREDES,CALHA E A BANQUETA REVESTIDAS COM ARGAMASSA,EXCLUSIVETAMPAO DE FERRO FUNDIDO</t>
  </si>
  <si>
    <t>06.012.0263-A</t>
  </si>
  <si>
    <t>06.012.0264-0</t>
  </si>
  <si>
    <t>POCO DE VISITA DE CONCRETO ARMADO COM MEDIDAS INTERNAS DO POCO E PROFUNDIDADE DE 1,50X1,50X1,80M,E DIAMETRO DA GALERIA DE 1,00M,TENDO O CONCRETO DAS PAREDES,FUNDO E TAMPA 400KG E ODA BASE,CALHA E BANQUETA 300KG DE CIMENTO POR M3,SENDO AS PAREDES,CALHA E A BANQUETA REVESTIDAS COM ARGAMASSA,EXCLUSIVETAMPAO DE FERRO FUNDIDO</t>
  </si>
  <si>
    <t>06.012.0264-A</t>
  </si>
  <si>
    <t>06.012.0265-0</t>
  </si>
  <si>
    <t>POCO DE VISITA DE CONCRETO ARMADO COM MEDIDAS INTERNAS DO POCO E PROFUNDIDADE DE 1,50X1,50X2,10M,E DIAMETRO DA GALERIA DE 1,00M,TENDO O CONCRETO DAS PAREDES,FUNDO E TAMPA 400KG E ODA BASE,CALHA E BANQUETA 300KG DE CIMENTO POR M3,SENDO AS PAREDES,CALHA E A BANQUETA REVESTIDAS COM ARGAMASSA,EXCLUSIVETAMPAO DE FERRO FUNDIDO</t>
  </si>
  <si>
    <t>06.012.0265-A</t>
  </si>
  <si>
    <t>06.012.0266-0</t>
  </si>
  <si>
    <t>POCO DE VISITA DE CONCRETO ARMADO COM MEDIDAS INTERNAS DO POCO E PROFUNDIDADE DE 1,50X1,50X2,40M,E DIAMETRO DA GALERIA DE 1,00M,TENDO O CONCRETO DAS PAREDES,FUNDO E TAMPA 400KG E ODA BASE,CALHA E BANQUETA 300KG DE CIMENTO POR M3,SENDO AS PAREDES,CALHA E A BANQUETA REVESTIDAS COM ARGAMASSA,EXCLUSIVETAMPAO DE FERRO FUNDIDO</t>
  </si>
  <si>
    <t>06.012.0266-A</t>
  </si>
  <si>
    <t>06.012.0267-0</t>
  </si>
  <si>
    <t>POCO DE VISITA DE CONCRETO ARMADO COM MEDIDAS INTERNAS DO POCO E PROFUNDIDADE DE 1,50X1,50X2,70M,E DIAMETRO DA GALERIA DE 1,00M,TENDO O CONCRETO DAS PAREDES,FUNDO E TAMPA 400KG E ODA BASE,CALHA E BANQUETA 300KG DE CIMENTO POR M3,SENDO AS PAREDES,CALHA E A BANQUETA REVESTIDAS COM ARGAMASSA,EXCLUSIVETAMPAO DE FERRO FUNDIDO</t>
  </si>
  <si>
    <t>06.012.0267-A</t>
  </si>
  <si>
    <t>06.012.0268-0</t>
  </si>
  <si>
    <t>POCO DE VISITA DE CONCRETO ARMADO COM MEDIDAS INTERNAS DO POCO E PROFUNDIDADE DE 1,50X1,50X3,00M,E DIAMETRO DA GALERIA DE 1,00M,TENDO O CONCRETO DAS PAREDES,FUNDO E TAMPA 400KG E ODA BASE,CALHA E BANQUETA 300KG DE CIMENTO POR M3,SENDO AS PAREDES,CALHA E A BANQUETA REVESTIDAS COM ARGAMASSA,EXCLUSIVETAMPAO DE FERRO FUNDIDO</t>
  </si>
  <si>
    <t>06.012.0268-A</t>
  </si>
  <si>
    <t>06.012.0269-0</t>
  </si>
  <si>
    <t>POCO DE VISITA DE CONCRETO ARMADO COM MEDIDAS INTERNAS DO POCO E PROFUNDIDADE DE 1,50X1,50X3,30M,E DIAMETRO DA GALERIA DE 1,00M,TENDO O CONCRETO DAS PAREDES,FUNDO E TAMPA 400KG E ODA BASE,CALHA E BANQUETA 300KG DE CIMENTO POR M3,SENDO AS PAREDES,CALHA E A BANQUETA REVESTIDAS COM ARGAMASSA,EXCLUSIVETAMPAO DE FERRO FUNDIDO</t>
  </si>
  <si>
    <t>06.012.0269-A</t>
  </si>
  <si>
    <t>06.012.0270-0</t>
  </si>
  <si>
    <t>POCO DE VISITA DE CONCRETO ARMADO COM MEDIDAS INTERNAS DO POCO E PROFUNDIDADE DE 1,50X1,50X3,60M,E DIAMETRO DA GALERIA DE 1,00M,TENDO O CONCRETO DAS PAREDES,FUNDO E TAMPA 400KG E ODA BASE,CALHA E BANQUETA 300KG DE CIMENTO POR M3,SENDO AS PAREDES,CALHA E A BANQUETA REVESTIDAS COM ARGAMASSA,EXCLUSIVETAMPAO DE FERRO FUNDIDO</t>
  </si>
  <si>
    <t>06.012.0270-A</t>
  </si>
  <si>
    <t>06.012.0271-0</t>
  </si>
  <si>
    <t>POCO DE VISITA DE CONCRETO ARMADO COM MEDIDAS INTERNAS DO POCO E PROFUNDIDADE DE 1,50X1,50X3,90M,E DIAMETRO DA GALERIA DE 1,00M,TENDO O CONCRETO DAS PAREDES,FUNDO E TAMPA 400KG E ODA BASE,CALHA E BANQUETA 300KG DE CIMENTO POR M3,SENDO AS PAREDES,CALHA E A BANQUETA REVESTIDAS COM ARGAMASSA,EXCLUSIVETAMPAO DE FERRO FUNDIDO</t>
  </si>
  <si>
    <t>06.012.0271-A</t>
  </si>
  <si>
    <t>06.012.0272-0</t>
  </si>
  <si>
    <t>POCO DE VISITA DE CONCRETO ARMADO COM MEDIDAS INTERNAS DO POCO E PROFUNDIDADE DE 1,50X1,50X4,20M,E DIAMETRO DA GALERIA DE 1,00M,TENDO O CONCRETO DAS PAREDES,FUNDO E TAMPA 400KG E ODA BASE,CALHA E BANQUETA 300KG DE CIMENTO POR M3,SENDO AS PAREDES,CALHA E A BANQUETA REVESTIDAS COM ARGAMASSA,EXCLUSIVETAMPAO DE FERRO FUNDIDO</t>
  </si>
  <si>
    <t>06.012.0272-A</t>
  </si>
  <si>
    <t>06.012.0273-0</t>
  </si>
  <si>
    <t>POCO DE VISITA DE CONCRETO ARMADO COM MEDIDAS INTERNAS DO POCO E PROFUNDIDADE DE 1,50X1,50X4,50M,E DIAMETRO DA GALERIA DE 1,00M,TENDO O CONCRETO DAS PAREDES,FUNDO E TAMPA 400KG E ODA BASE,CALHA E BANQUETA 300KG DE CIMENTO POR M3,SENDO AS PAREDES,CALHA E A BANQUETA REVESTIDAS COM ARGAMASSA,EXCLUSIVETAMPAO DE FERRO FUNDIDO</t>
  </si>
  <si>
    <t>06.012.0273-A</t>
  </si>
  <si>
    <t>06.012.0274-0</t>
  </si>
  <si>
    <t>POCO DE VISITA DE CONCRETO ARMADO COM MEDIDAS INTERNAS DO POCO E PROFUNDIDADE DE 1,50X1,50X4,80M,E DIAMETRO DA GALERIA DE 1,00M,TENDO O CONCRETO DAS PAREDES,FUNDO E TAMPA 400KG E ODA BASE,CALHA E BANQUETA 300KG DE CIMENTO POR M3,SENDO AS PAREDES,CALHA E A BANQUETA REVESTIDAS COM ARGAMASSA,EXCLUSIVETAMPAO DE FERRO FUNDIDO</t>
  </si>
  <si>
    <t>06.012.0274-A</t>
  </si>
  <si>
    <t>06.012.0275-0</t>
  </si>
  <si>
    <t>POCO DE VISITA DE CONCRETO ARMADO COM MEDIDAS INTERNAS DO POCO E PROFUNDIDADE DE 1,50X1,50X5,10M,E DIAMETRO DA GALERIA DE 1,00M,TENDO O CONCRETO DAS PAREDES,FUNDO E TAMPA 400KG E ODA BASE,CALHA E BANQUETA 300KG DE CIMENTO POR M3,SENDO AS PAREDES,CALHA E A BANQUETA REVESTIDAS COM ARGAMASSA,EXCLUSIVETAMPAO DE FERRO FUNDIDO</t>
  </si>
  <si>
    <t>06.012.0275-A</t>
  </si>
  <si>
    <t>06.012.0276-0</t>
  </si>
  <si>
    <t>POCO DE VISITA DE CONCRETO ARMADO COM MEDIDAS INTERNAS DO POCO E PROFUNDIDADE DE 1,50X1,50X5,40M,E DIAMETRO DA GALERIA DE 1,00M,TENDO O CONCRETO DAS PAREDES,FUNDO E TAMPA 400KG E ODA BASE,CALHA E BANQUETA 300KG DE CIMENTO POR M3,SENDO AS PAREDES,CALHA E A BANQUETA REVESTIDAS COM ARGAMASSA,EXCLUSIVETAMPAO DE FERRO FUNDIDO</t>
  </si>
  <si>
    <t>06.012.0276-A</t>
  </si>
  <si>
    <t>06.012.0277-0</t>
  </si>
  <si>
    <t>POCO DE VISITA DE CONCRETO ARMADO COM MEDIDAS INTERNAS DO POCO E PROFUNDIDADE DE 1,50X1,50X5,70M,E DIAMETRO DA GALERIA DE 1,00M,TENDO O CONCRETO DAS PAREDES,FUNDO E TAMPA 400KG E ODA BASE,CALHA E BANQUETA 300KG DE CIMENTO POR M3,SENDO AS PAREDES,CALHA E A BANQUETA REVESTIDAS COM ARGAMASSA,EXCLUSIVETAMPAO DE FERRO FUNDIDO</t>
  </si>
  <si>
    <t>06.012.0277-A</t>
  </si>
  <si>
    <t>06.012.0278-0</t>
  </si>
  <si>
    <t>POCO DE VISITA DE CONCRETO ARMADO COM MEDIDAS INTERNAS DO POCO E PROFUNDIDADE DE 1,50X1,50X6,00M,E DIAMETRO DA GALERIA DE 1,00M,TENDO O CONCRETO DAS PAREDES,FUNDO E TAMPA 400KG E ODA BASE,CALHA E BANQUETA 300KG DE CIMENTO POR M3,SENDO AS PAREDES,CALHA E A BANQUETA REVESTIDAS COM ARGAMASSA,EXCLUSIVETAMPAO DE FERRO FUNDIDO</t>
  </si>
  <si>
    <t>06.012.0278-A</t>
  </si>
  <si>
    <t>06.012.0310-0</t>
  </si>
  <si>
    <t>POCO DE VISITA DE CONCRETO ARMADO COM MEDIDAS INTERNAS DO POCO E PROFUNDIDADE DE 1,60X1,60X1,80M,E DIAMETRO DA GALERIA DE 1,10M,TENDO O CONCRETO DAS PAREDES,FUNDO E TAMPA 400KG E ODA BASE,CALHA E BANQUETA 300KG DE CIMENTO POR M3,SENDO AS PAREDES,CALHA E A BANQUETA REVESTIDAS COM ARGAMASSA,EXCLUSIVETAMPAO DE FERRO FUNDIDO</t>
  </si>
  <si>
    <t>06.012.0310-A</t>
  </si>
  <si>
    <t>06.012.0312-0</t>
  </si>
  <si>
    <t>POCO DE VISITA DE CONCRETO ARMADO COM MEDIDAS INTERNAS DO POCO E PROFUNDIDADE DE 1,60X1,60X2,10M,E DIAMETRO DA GALERIA DE 1,10M,TENDO O CONCRETO DAS PAREDES,FUNDO E TAMPA 400KG E ODA BASE,CALHA E BANQUETA 300KG DE CIMENTO POR M3,SENDO AS PAREDES,CALHA E A BANQUETA REVESTIDAS COM ARGAMASSA,EXCLUSIVETAMPAO DE FERRO FUNDIDO</t>
  </si>
  <si>
    <t>06.012.0312-A</t>
  </si>
  <si>
    <t>06.012.0315-0</t>
  </si>
  <si>
    <t>POCO DE VISITA DE CONCRETO ARMADO COM MEDIDAS INTERNAS DO POCO E PROFUNDIDADE DE 1,60X1,60X2,40M,E DIAMETRO DA GALERIA DE 1,10M,TENDO O CONCRETO DAS PAREDES,FUNDO E TAMPA 400KG E ODA BASE,CALHA E BANQUETA 300KG DE CIMENTO POR M3,SENDO AS PAREDES,CALHA E A BANQUETA REVESTIDAS COM ARGAMASSA,EXCLUSIVETAMPAO DE FERRO FUNDIDO</t>
  </si>
  <si>
    <t>06.012.0315-A</t>
  </si>
  <si>
    <t>06.012.0317-0</t>
  </si>
  <si>
    <t>POCO DE VISITA DE CONCRETO ARMADO COM MEDIDAS INTERNAS DO POCO E PROFUNDIDADE DE 1,60X1,60X2,70M,E DIAMETRO DA GALERIA DE 1,10M,TENDO O CONCRETO DAS PAREDES,FUNDO E TAMPA 400KG E ODA BASE,CALHA E BANQUETA 300KG DE CIMENTO POR M3,SENDO AS PAREDES,CALHA E A BANQUETA REVESTIDAS COM ARGAMASSA,EXCLUSIVETAMPAO DE FERRO FUNDIDO</t>
  </si>
  <si>
    <t>06.012.0317-A</t>
  </si>
  <si>
    <t>06.012.0319-0</t>
  </si>
  <si>
    <t>POCO DE VISITA DE CONCRETO ARMADO COM MEDIDAS INTERNAS DO POCO E PROFUNDIDADE DE 1,60X1,60X3,00M,E DIAMETRO DA GALERIA DE 1,10M,TENDO O CONCRETO DAS PAREDES,FUNDO E TAMPA 400KG E ODA BASE,CALHA E BANQUETA 300KG DE CIMENTO POR M3,SENDO AS PAREDES,CALHA E A BANQUETA REVESTIDAS COM ARGAMASSA,EXCLUSIVETAMPAO DE FERRO FUNDIDO</t>
  </si>
  <si>
    <t>06.012.0319-A</t>
  </si>
  <si>
    <t>06.012.0320-0</t>
  </si>
  <si>
    <t>POCO DE VISITA DE CONCRETO ARMADO COM MEDIDAS INTERNAS DO POCO E PROFUNDIDADE DE 1,60X1,60X3,30M,E DIAMETRO DA GALERIA DE 1,10M,TENDO O CONCRETO DAS PAREDES,FUNDO E TAMPA 400KG E ODA BASE,CALHA E BANQUETA 300KG DE CIMENTO POR M3,SENDO AS PAREDES,CALHA E A BANQUETA REVESTIDAS COM ARGAMASSA,EXCLUSIVETAMPAO DE FERRO FUNDIDO</t>
  </si>
  <si>
    <t>06.012.0320-A</t>
  </si>
  <si>
    <t>06.012.0322-0</t>
  </si>
  <si>
    <t>POCO DE VISITA DE CONCRETO ARMADO COM MEDIDAS INTERNAS DO POCO E PROFUNDIDADE DE 1,60X1,60X3,60M,E DIAMETRO DA GALERIA DE 1,10M,TENDO O CONCRETO DAS PAREDES,FUNDO E TAMPA 400KG E ODA BASE,CALHA E BANQUETA 300KG DE CIMENTO POR M3,SENDO AS PAREDES,CALHA E A BANQUETA REVESTIDAS COM ARGAMASSA,EXCLUSIVETAMPAO DE FERRO FUNDIDO</t>
  </si>
  <si>
    <t>06.012.0322-A</t>
  </si>
  <si>
    <t>06.012.0325-0</t>
  </si>
  <si>
    <t>POCO DE VISITA DE CONCRETO ARMADO COM MEDIDAS INTERNAS DO POCO E PROFUNDIDADE DE 1,60X1,60X3,90M,E DIAMETRO DA GALERIA DE 1,10M,TENDO O CONCRETO DAS PAREDES,FUNDO E TAMPA 400KG E ODA BASE,CALHA E BANQUETA 300KG DE CIMENTO POR M3,SENDO AS PAREDES,CALHA E A BANQUETA REVESTIDAS COM ARGAMASSA,EXCLUSIVETAMPAO DE FERRO FUNDIDO</t>
  </si>
  <si>
    <t>06.012.0325-A</t>
  </si>
  <si>
    <t>06.012.0327-0</t>
  </si>
  <si>
    <t>POCO DE VISITA DE CONCRETO ARMADO COM MEDIDAS INTERNAS DO POCO E PROFUNDIDADE DE 1,60X1,60X4,20M,E DIAMETRO DA GALERIA DE 1,10M,TENDO O CONCRETO DAS PAREDES,FUNDO E TAMPA 400KG E ODA BASE,CALHA E BANQUETA 300KG DE CIMENTO POR M3,SENDO AS PAREDES,CALHA E A BANQUETA REVESTIDAS COM ARGAMASSA,EXCLUSIVETAMPAO DE FERRO FUNDIDO</t>
  </si>
  <si>
    <t>06.012.0327-A</t>
  </si>
  <si>
    <t>06.012.0329-0</t>
  </si>
  <si>
    <t>POCO DE VISITA DE CONCRETO ARMADO COM MEDIDAS INTERNAS DO POCO E PROFUNDIDADE DE 1,60X1,60X4,50M,E DIAMETRO DA GALERIA DE 1,10M,TENDO O CONCRETO DAS PAREDES,FUNDO E TAMPA 400KG E ODA BASE,CALHA E BANQUETA 300KG DE CIMENTO POR M3,SENDO AS PAREDES,CALHA E A BANQUETA REVESTIDAS COM ARGAMASSA,EXCLUSIVETAMPAO DE FERRO FUNDIDO</t>
  </si>
  <si>
    <t>06.012.0329-A</t>
  </si>
  <si>
    <t>06.012.0331-0</t>
  </si>
  <si>
    <t>POCO DE VISITA DE CONCRETO ARMADO COM MEDIDAS INTERNAS DO POCO E PROFUNDIDADE DE 1,60X1,60X4,80M,E DIAMETRO DA GALERIA DE 1,10M,TENDO O CONCRETO DAS PAREDES,FUNDO E TAMPA 400KG E ODA BASE,CALHA E BANQUETA 300KG DE CIMENTO POR M3,SENDO AS PAREDES,CALHA E A BANQUETA REVESTIDAS COM ARGAMASSA,EXCLUSIVETAMPAO DE FERRO FUNDIDO</t>
  </si>
  <si>
    <t>06.012.0331-A</t>
  </si>
  <si>
    <t>06.012.0332-0</t>
  </si>
  <si>
    <t>POCO DE VISITA DE CONCRETO ARMADO COM MEDIDAS INTERNAS DO POCO E PROFUNDIDADE DE 1,60X1,60X5,10M,E DIAMETRO DA GALERIA DE 1,10M,TENDO O CONCRETO DAS PAREDES,FUNDO E TAMPA 400KG E ODA BASE,CALHA E BANQUETA 300KG DE CIMENTO POR M3,SENDO AS PAREDES,CALHA E A BANQUETA REVESTIDAS COM ARGAMASSA,EXCLUSIVETAMPAO DE FERRO FUNDIDO</t>
  </si>
  <si>
    <t>06.012.0332-A</t>
  </si>
  <si>
    <t>06.012.0335-0</t>
  </si>
  <si>
    <t>POCO DE VISITA DE CONCRETO ARMADO COM MEDIDAS INTERNAS DO POCO E PROFUNDIDADE DE 1,60X1,60X5,40M,E DIAMETRO DA GALERIA DE 1,10M,TENDO O CONCRETO DAS PAREDES,FUNDO E TAMPA 400KG E ODA BASE,CALHA E BANQUETA 300KG DE CIMENTO POR M3,SENDO AS PAREDES,CALHA E A BANQUETA REVESTIDAS COM ARGAMASSA,EXCLUSIVETAMPAO DE FERRO FUNDIDO</t>
  </si>
  <si>
    <t>06.012.0335-A</t>
  </si>
  <si>
    <t>06.012.0337-0</t>
  </si>
  <si>
    <t>POCO DE VISITA DE CONCRETO ARMADO COM MEDIDAS INTERNAS DO POCO E PROFUNDIDADE DE 1,60X1,60X5,70M,E DIAMETRO DA GALERIA DE 1,10M,TENDO O CONCRETO DAS PAREDES,FUNDO E TAMPA 400KG E ODA BASE,CALHA E BANQUETA 300KG DE CIMENTO POR M3,SENDO AS PAREDES,CALHA E A BANQUETA REVESTIDAS COM ARGAMASSA,EXCLUSIVETAMPAO DE FERRO FUNDIDO</t>
  </si>
  <si>
    <t>06.012.0337-A</t>
  </si>
  <si>
    <t>06.012.0340-0</t>
  </si>
  <si>
    <t>POCO DE VISITA DE CONCRETO ARMADO COM MEDIDAS INTERNAS DO POCO E PROFUNDIDADE DE 1,60X1,60X6,00M,E DIAMETRO DA GALERIA DE 1,10M,TENDO O CONCRETO DAS PAREDES,FUNDO E TAMPA 400KG E ODA BASE,CALHA E BANQUETA 300KG DE CIMENTO POR M3,SENDO AS PAREDES,CALHA E A BANQUETA REVESTIDAS COM ARGAMASSA,EXCLUSIVETAMPAO DE FERRO FUNDIDO</t>
  </si>
  <si>
    <t>06.012.0340-A</t>
  </si>
  <si>
    <t>06.012.0345-0</t>
  </si>
  <si>
    <t>POCO DE VISITA DE CONCRETO ARMADO COM MEDIDAS INTERNAS DO POCO E PROFUNDIDADE DE 1,70X1,70X1,80M,E DIAMETRO DA GALERIA DE 1,20M,TENDO O CONCRETO DAS PAREDES,FUNDO E TAMPA 400KG E ODA BASE,CALHA E BANQUETA 300KG DE CIMENTO POR M3,SENDO AS PAREDES,CALHA E A BANQUETA REVESTIDAS COM ARGAMASSA,EXCLUSIVETAMPAO DE FERRO FUNDIDO</t>
  </si>
  <si>
    <t>06.012.0345-A</t>
  </si>
  <si>
    <t>06.012.0347-0</t>
  </si>
  <si>
    <t>POCO DE VISITA DE CONCRETO ARMADO COM MEDIDAS INTERNAS DO POCO E PROFUNDIDADE DE 1,70X1,70X2,10M,E DIAMETRO DA GALERIA DE 1,20M,TENDO O CONCRETO DAS PAREDES,FUNDO E TAMPA 400KG E ODA BASE,CALHA E BANQUETA 300KG DE CIMENTO POR M3,SENDO AS PAREDES,CALHA E A BANQUETA REVESTIDAS COM ARGAMASSA,EXCLUSIVETAMPAO DE FERRO FUNDIDO</t>
  </si>
  <si>
    <t>06.012.0347-A</t>
  </si>
  <si>
    <t>06.012.0348-0</t>
  </si>
  <si>
    <t>POCO DE VISITA DE CONCRETO ARMADO COM MEDIDAS INTERNAS DO POCO E PROFUNDIDADE DE 1,70X1,70X2,40M,E DIAMETRO DA GALERIA DE 1,20M,TENDO O CONCRETO DAS PAREDES,FUNDO E TAMPA 400KG E ODA BASE,CALHA E BANQUETA 300KG DE CIMENTO POR M3,SENDO AS PAREDES,CALHA E A BANQUETA REVESTIDAS COM ARGAMASSA,EXCLUSIVETAMPAO DE FERRO FUNDIDO</t>
  </si>
  <si>
    <t>06.012.0348-A</t>
  </si>
  <si>
    <t>06.012.0349-0</t>
  </si>
  <si>
    <t>POCO DE VISITA DE CONCRETO ARMADO COM MEDIDAS INTERNAS DO POCO E PROFUNDIDADE DE 1,70X1,70X2,70M,E DIAMETRO DA GALERIA DE 1,20M,TENDO O CONCRETO DAS PAREDES,FUNDO E TAMPA 400KG E ODA BASE,CALHA E BANQUETA 300KG DE CIMENTO POR M3,SENDO AS PAREDES,CALHA E A BANQUETA REVESTIDAS COM ARGAMASSA,EXCLUSIVETAMPAO DE FERRO FUNDIDO</t>
  </si>
  <si>
    <t>06.012.0349-A</t>
  </si>
  <si>
    <t>06.012.0351-0</t>
  </si>
  <si>
    <t>POCO DE VISITA DE CONCRETO ARMADO COM MEDIDAS INTERNAS DO POCO E PROFUNDIDADE DE 1,70X1,70X3,00M,E DIAMETRO DA GALERIA DE 1,20M,TENDO O CONCRETO DAS PAREDES,FUNDO E TAMPA 400KG E ODA BASE,CALHA E BANQUETA 300KG DE CIMENTO POR M3,SENDO AS PAREDES,CALHA E A BANQUETA REVESTIDAS COM ARGAMASSA,EXCLUSIVETAMPAO DE FERRO FUNDIDO</t>
  </si>
  <si>
    <t>06.012.0351-A</t>
  </si>
  <si>
    <t>06.012.0352-0</t>
  </si>
  <si>
    <t>POCO DE VISITA DE CONCRETO ARMADO COM MEDIDAS INTERNAS DO POCO E PROFUNDIDADE DE 1,70X1,70X3,30M,E DIAMETRO DA GALERIA DE 1,20M,TENDO O CONCRETO DAS PAREDES,FUNDO E TAMPA 400KG E ODA BASE,CALHA E BANQUETA 300KG DE CIMENTO POR M3,SENDO AS PAREDES,CALHA E A BANQUETA REVESTIDAS COM ARGAMASSA,EXCLUSIVETAMPAO DE FERRO FUNDIDO</t>
  </si>
  <si>
    <t>06.012.0352-A</t>
  </si>
  <si>
    <t>06.012.0355-0</t>
  </si>
  <si>
    <t>POCO DE VISITA DE CONCRETO ARMADO COM MEDIDAS INTERNAS DO POCO E PROFUNDIDADE DE 1,70X1,70X3,60M,E DIAMETRO DA GALERIA DE 1,20M,TENDO O CONCRETO DAS PAREDES,FUNDO E TAMPA 400KG E ODA BASE,CALHA E BANQUETA 300KG DE CIMENTO POR M3,SENDO AS PAREDES,CALHA E A BANQUETA REVESTIDAS COM ARGAMASSA,EXCLUSIVETAMPAO DE FERRO FUNDIDO</t>
  </si>
  <si>
    <t>06.012.0355-A</t>
  </si>
  <si>
    <t>06.012.0357-0</t>
  </si>
  <si>
    <t>POCO DE VISITA DE CONCRETO ARMADO COM MEDIDAS INTERNAS DO POCO E PROFUNDIDADE DE 1,70X1,70X3,90M,E DIAMETRO DA GALERIA DE 1,20M,TENDO O CONCRETO DAS PAREDES,FUNDO E TAMPA 400KG E ODA BASE,CALHA E BANQUETA 300KG DE CIMENTO POR M3,SENDO AS PAREDES,CALHA E A BANQUETA REVESTIDAS COM ARGAMASSA,EXCLUSIVETAMPAO DE FERRO FUNDIDO</t>
  </si>
  <si>
    <t>06.012.0357-A</t>
  </si>
  <si>
    <t>06.012.0359-0</t>
  </si>
  <si>
    <t>POCO DE VISITA DE CONCRETO ARMADO COM MEDIDAS INTERNAS DO POCO E PROFUNDIDADE DE 1,70X1,70X4,20M,E DIAMETRO DA GALERIA DE 1,20M,TENDO O CONCRETO DAS PAREDES,FUNDO E TAMPA 400KG E ODA BASE,CALHA E BANQUETA 300KG DE CIMENTO POR M3,SENDO AS PAREDES,CALHA E A BANQUETA REVESTIDAS COM ARGAMASSA,EXCLUSIVETAMPAO DE FERRO FUNDIDO</t>
  </si>
  <si>
    <t>06.012.0359-A</t>
  </si>
  <si>
    <t>06.012.0362-0</t>
  </si>
  <si>
    <t>POCO DE VISITA DE CONCRETO ARMADO COM MEDIDAS INTERNAS DO POCO E PROFUNDIDADE DE 1,70X1,70X4,50M,E DIAMETRO DA GALERIA DE 1,20M,TENDO O CONCRETO DAS PAREDES,FUNDO E TAMPA 400KG E ODA BASE,CALHA E BANQUETA 300KG DE CIMENTO POR M3,SENDO AS PAREDES,CALHA E A BANQUETA REVESTIDAS COM ARGAMASSA,EXCLUSIVETAMPAO DE FERRO FUNDIDO</t>
  </si>
  <si>
    <t>06.012.0362-A</t>
  </si>
  <si>
    <t>06.012.0363-0</t>
  </si>
  <si>
    <t>POCO DE VISITA DE CONCRETO ARMADO COM MEDIDAS INTERNAS DO POCO E PROFUNDIDADE DE 1,70X1,70X4,80M,E DIAMETRO DA GALERIA DE 1,20M,TENDO O CONCRETO DAS PAREDES,FUNDO E TAMPA 400KG E ODA BASE,CALHA E BANQUETA 300KG DE CIMENTO POR M3,SENDO AS PAREDES,CALHA E A BANQUETA REVESTIDAS COM ARGAMASSA,EXCLUSIVETAMPAO DE FERRO FUNDIDO</t>
  </si>
  <si>
    <t>06.012.0363-A</t>
  </si>
  <si>
    <t>06.012.0364-0</t>
  </si>
  <si>
    <t>POCO DE VISITA DE CONCRETO ARMADO COM MEDIDAS INTERNAS DO POCO E PROFUNDIDADE DE 1,70X1,70X5,10M,E DIAMETRO DA GALERIA DE 1,20M,TENDO O CONCRETO DAS PAREDES,FUNDO E TAMPA 400KG E ODA BASE,CALHA E BANQUETA 300KG DE CIMENTO POR M3,SENDO AS PAREDES,CALHA E A BANQUETA REVESTIDAS COM ARGAMASSA,EXCLUSIVETAMPAO DE FERRO FUNDIDO</t>
  </si>
  <si>
    <t>06.012.0364-A</t>
  </si>
  <si>
    <t>06.012.0366-0</t>
  </si>
  <si>
    <t>POCO DE VISITA DE CONCRETO ARMADO COM MEDIDAS INTERNAS DO POCO E PROFUNDIDADE DE 1,70X1,70X5,40M,E DIAMETRO DA GALERIA DE 1,20M,TENDO O CONCRETO DAS PAREDES,FUNDO E TAMPA 400KG E ODA BASE,CALHA E BANQUETA 300KG DE CIMENTO POR M3,SENDO AS PAREDES,CALHA E A BANQUETA REVESTIDAS COM ARGAMASSA,EXCLUSIVETAMPAO DE FERRO FUNDIDO</t>
  </si>
  <si>
    <t>06.012.0366-A</t>
  </si>
  <si>
    <t>06.012.0368-0</t>
  </si>
  <si>
    <t>POCO DE VISITA DE CONCRETO ARMADO COM MEDIDAS INTERNAS DO POCO E PROFUNDIDADE DE 1,70X1,70X5,70M,E DIAMETRO DA GALERIA DE 1,20M,TENDO O CONCRETO DAS PAREDES,FUNDO E TAMPA 400KG E ODA BASE,CALHA E BANQUETA 300KG DE CIMENTO POR M3,SENDO AS PAREDES,CALHA E A BANQUETA REVESTIDAS COM ARGAMASSA,EXCLUSIVETAMPAO DE FERRO FUNDIDO</t>
  </si>
  <si>
    <t>06.012.0368-A</t>
  </si>
  <si>
    <t>06.012.0370-0</t>
  </si>
  <si>
    <t>POCO DE VISITA DE CONCRETO ARMADO COM MEDIDAS INTERNAS DO POCO E PROFUNDIDADE DE 1,70X1,70X6,00M,E DIAMETRO DA GALERIA DE 1,20M,TENDO O CONCRETO DAS PAREDES,FUNDO E TAMPA 400KG E ODA BASE,CALHA E BANQUETA 300KG DE CIMENTO POR M3,SENDO AS PAREDES,CALHA E A BANQUETA REVESTIDAS COM ARGAMASSA,EXCLUSIVETAMPAO DE FERRO FUNDIDO</t>
  </si>
  <si>
    <t>06.012.0370-A</t>
  </si>
  <si>
    <t>06.012.0372-0</t>
  </si>
  <si>
    <t>POCO DE VISITA DE CONCRETO ARMADO COM MEDIDAS INTERNAS DO POCO E PROFUNDIDADE DE 2,00X2,00X2,40M,E DIAMETRO DA GALERIA DE 1,50M,TENDO O CONCRETO DAS PAREDES,FUNDO E TAMPA 400KG E ODA BASE,CALHA E BANQUETA 300KG DE CIMENTO POR M3,SENDO AS PAREDES,CALHA E A BANQUETA REVESTIDAS COM ARGAMASSA,EXCLUSIVETAMPAO DE FERRO FUNDIDO</t>
  </si>
  <si>
    <t>06.012.0372-A</t>
  </si>
  <si>
    <t>06.012.0375-0</t>
  </si>
  <si>
    <t>POCO DE VISITA DE CONCRETO ARMADO COM MEDIDAS INTERNAS DO POCO E PROFUNDIDADE DE 2,00X2,00X2,70M,E DIAMETRO DA GALERIA DE 1,50M,TENDO O CONCRETO DAS PAREDES,FUNDO E TAMPA 400KG E ODA BASE,CALHA E BANQUETA 300KG DE CIMENTO POR M3,SENDO AS PAREDES,CALHA E A BANQUETA REVESTIDAS COM ARGAMASSA,EXCLUSIVETAMPAO DE FERRO FUNDIDO</t>
  </si>
  <si>
    <t>06.012.0375-A</t>
  </si>
  <si>
    <t>06.012.0377-0</t>
  </si>
  <si>
    <t>POCO DE VISITA DE CONCRETO ARMADO COM MEDIDAS INTERNAS DO POCO E PROFUNDIDADE DE 2,00X2,00X3,00M,E DIAMETRO DA GALERIA DE 1,50M,TENDO O CONCRETO DAS PAREDES,FUNDO E TAMPA 400KG E ODA BASE,CALHA E BANQUETA 300KG DE CIMENTO POR M3,SENDO AS PAREDES,CALHA E A BANQUETA REVESTIDAS COM ARGAMASSA,EXCLUSIVETAMPAO DE FERRO FUNDIDO</t>
  </si>
  <si>
    <t>06.012.0377-A</t>
  </si>
  <si>
    <t>06.012.0379-0</t>
  </si>
  <si>
    <t>POCO DE VISITA DE CONCRETO ARMADO COM MEDIDAS INTERNAS DO POCO E PROFUNDIDADE DE 2,00X2,00X3,30M,E DIAMETRO DA GALERIA DE 1,50M,TENDO O CONCRETO DAS PAREDES,FUNDO E TAMPA 400KG E ODA BASE,CALHA E BANQUETA 300KG DE CIMENTO POR M3,SENDO AS PAREDES,CALHA E A BANQUETA REVESTIDAS COM ARGAMASSA,EXCLUSIVETAMPAO DE FERRO FUNDIDO</t>
  </si>
  <si>
    <t>06.012.0379-A</t>
  </si>
  <si>
    <t>06.012.0381-0</t>
  </si>
  <si>
    <t>POCO DE VISITA DE CONCRETO ARMADO COM MEDIDAS INTERNAS DO POCO E PROFUNDIDADE DE 2,00X2,00X3,60M,E DIAMETRO DA GALERIA DE 1,50M,TENDO O CONCRETO DAS PAREDES,FUNDO E TAMPA 400KG E ODA BASE,CALHA E BANQUETA 300KG DE CIMENTO POR M3,SENDO AS PAREDES,CALHA E A BANQUETA REVESTIDAS COM ARGAMASSA,EXCLUSIVETAMPAO DE FERRO FUNDIDO</t>
  </si>
  <si>
    <t>06.012.0381-A</t>
  </si>
  <si>
    <t>06.012.0383-0</t>
  </si>
  <si>
    <t>POCO DE VISITA DE CONCRETO ARMADO COM MEDIDAS INTERNAS DO POCO E PROFUNDIDADE DE 2,00X2,00X3,90M,E DIAMETRO DA GALERIA DE 1,50M,TENDO O CONCRETO DAS PAREDES,FUNDO E TAMPA 400KG E ODA BASE,CALHA E BANQUETA 300KG DE CIMENTO POR M3,SENDO AS PAREDES,CALHA E A BANQUETA REVESTIDAS COM ARGAMASSA,EXCLUSIVETAMPAO DE FERRO FUNDIDO</t>
  </si>
  <si>
    <t>06.012.0383-A</t>
  </si>
  <si>
    <t>06.012.0385-0</t>
  </si>
  <si>
    <t>POCO DE VISITA DE CONCRETO ARMADO COM MEDIDAS INTERNAS DO POCO E PROFUNDIDADE DE 2,00X2,00X4,20M,E DIAMETRO DA GALERIA DE 1,50M,TENDO O CONCRETO DAS PAREDES,FUNDO E TAMPA 400KG E ODA BASE,CALHA E BANQUETA 300KG DE CIMENTO POR M3,SENDO AS PAREDES,CALHA E A BANQUETA REVESTIDAS COM ARGAMASSA,EXCLUSIVETAMPAO DE FERRO FUNDIDO</t>
  </si>
  <si>
    <t>06.012.0385-A</t>
  </si>
  <si>
    <t>06.012.0387-0</t>
  </si>
  <si>
    <t>POCO DE VISITA DE CONCRETO ARMADO COM MEDIDAS INTERNAS DO POCO E PROFUNDIDADE DE 2,00X2,00X4,50M,E DIAMETRO DA GALERIA DE 1,50M,TENDO O CONCRETO DAS PAREDES,FUNDO E TAMPA 400KG E ODA BASE,CALHA E BANQUETA 300KG DE CIMENTO POR M3,SENDO AS PAREDES,CALHA E A BANQUETA REVESTIDAS COM ARGAMASSA,EXCLUSIVETAMPAO DE FERRO FUNDIDO</t>
  </si>
  <si>
    <t>06.012.0387-A</t>
  </si>
  <si>
    <t>06.012.0389-0</t>
  </si>
  <si>
    <t>POCO DE VISITA DE CONCRETO ARMADO COM MEDIDAS INTERNAS DO POCO E PROFUNDIDADE DE 2,00X2,00X4,80M,E DIAMETRO DA GALERIA DE 1,50M,TENDO O CONCRETO DAS PAREDES,FUNDO E TAMPA 400KG E ODA BASE,CALHA E BANQUETA 300KG DE CIMENTO POR M3,SENDO AS PAREDES,CALHA E A BANQUETA REVESTIDAS COM ARGAMASSA,EXCLUSIVETAMPAO DE FERRO FUNDIDO</t>
  </si>
  <si>
    <t>06.012.0389-A</t>
  </si>
  <si>
    <t>06.012.0391-0</t>
  </si>
  <si>
    <t>POCO DE VISITA DE CONCRETO ARMADO COM MEDIDAS INTERNAS DO POCO E PROFUNDIDADE DE 2,00X2,00X5,10M,E DIAMETRO DA GALERIA DE 1,50M,TENDO O CONCRETO DAS PAREDES,FUNDO E TAMPA 400KG E ODA BASE,CALHA E BANQUETA 300KG DE CIMENTO POR M3,SENDO AS PAREDES,CALHA E A BANQUETA REVESTIDAS COM ARGAMASSA,EXCLUSIVETAMPAO DE FERRO FUNDIDO</t>
  </si>
  <si>
    <t>06.012.0391-A</t>
  </si>
  <si>
    <t>06.012.0393-0</t>
  </si>
  <si>
    <t>POCO DE VISITA DE CONCRETO ARMADO COM MEDIDAS INTERNAS DO POCO E PROFUNDIDADE DE 2,00X2,00X5,40M,E DIAMETRO DA GALERIA DE 1,50M,TENDO O CONCRETO DAS PAREDES,FUNDO E TAMPA 400KG E ODA BASE,CALHA E BANQUETA 300KG DE CIMENTO POR M3,SENDO AS PAREDES,CALHA E A BANQUETA REVESTIDAS COM ARGAMASSA,EXCLUSIVETAMPAO DE FERRO FUNDIDO</t>
  </si>
  <si>
    <t>06.012.0393-A</t>
  </si>
  <si>
    <t>06.012.0395-0</t>
  </si>
  <si>
    <t>POCO DE VISITA DE CONCRETO ARMADO COM MEDIDAS INTERNAS DO POCO E PROFUNDIDADE DE 2,00X2,00X5,70M,E DIAMETRO DA GALERIA DE 1,50M,TENDO O CONCRETO DAS PAREDES,FUNDO E TAMPA 400KG E ODA BASE,CALHA E BANQUETA 300KG DE CIMENTO POR M3,SENDO AS PAREDES,CALHA E A BANQUETA REVESTIDAS COM ARGAMASSA,EXCLUSIVETAMPAO DE FERRO FUNDIDO</t>
  </si>
  <si>
    <t>06.012.0395-A</t>
  </si>
  <si>
    <t>06.012.0400-0</t>
  </si>
  <si>
    <t>POCO DE VISITA DE CONCRETO ARMADO COM MEDIDAS INTERNAS DO POCO E PROFUNDIDADE DE 2,00X2,00X6,00M,E DIAMETRO DA GALERIA DE 1,50M,TENDO O CONCRETO DAS PAREDES,FUNDO E TAMPA 400KG E ODA BASE,CALHA E BANQUETA 300KG DE CIMENTO POR M3,SENDO AS PAREDES,CALHA E A BANQUETA REVESTIDAS COM ARGAMASSA,EXCLUSIVETAMPAO DE FERRO FUNDIDO</t>
  </si>
  <si>
    <t>06.012.0400-A</t>
  </si>
  <si>
    <t>06.014.0012-0</t>
  </si>
  <si>
    <t>POCO DE VISITA EM ALVENARIA DE TIJOLO MACICO(7X10X20CM),EM PAREDES DE UMA VEZ(0,20M),1,20X1,20X1,40M,SENDO AS PAREDES EXECUTADAS E REVESTIDAS INTERNAMENTE C/ARGAMASSA CIM.E AREIA TRACO 1:4,C/BASE DE CONCRETO SIMPLES E TAMPA DE CONCRETO ARMADO,SENDO O CONCRETO DOSADO P/UM FCK=10MPA,DEGRAUS DE FERRO FUNDIDO,P/COLETOR DE AGUAS PLUVIAIS DE 0,40 A 0,70M DE DIAM.</t>
  </si>
  <si>
    <t>06.014.0012-A</t>
  </si>
  <si>
    <t>06.014.0013-0</t>
  </si>
  <si>
    <t>POCO DE VISITA EM ALVENARIA DE TIJOLO MACICO(7X10X20CM),EM PAREDES DE UMA VEZ(0,20M),DE 1,30X1,30X1,40M,SENDO AS PAREDESREVESTIDAS INTERNAMENTE COM ARGAMASSA,COM BASE DE CONCRETOSIMPLES E TAMPA DE CONCRETO ARMADO,SENDO O CONCRETO DOSADO PARA UM FCK=10MPA,DEGRAUS DE FERRO FUNDIDO,PARA COLETOR DE AGUAS PLUVIAIS DE 0,80M DE DIAMETRO</t>
  </si>
  <si>
    <t>06.014.0013-A</t>
  </si>
  <si>
    <t>06.014.0014-0</t>
  </si>
  <si>
    <t>POCO DE VISITA EM ALVENARIA DE TIJOLO MACICO(7X10X20CM),EM PAREDES DE UMA VEZ(0,20M),DE 1,40X1,40X1,50M,SENDO AS PAREDESREVESTIDAS INTERNAMENTE COM ARGAMASSA,COM BASE DE CONCRETOSIMPLES E TAMPA DE CONCRETO ARMADO,SENDO O CONCRETO DOSADO PARA UM FCK=10MPA,DEGRAUS DE FERRO FUNDIDO,PARA COLETOR DE AGUAS PLUVIAIS DE 0,90M DE DIAMETRO</t>
  </si>
  <si>
    <t>06.014.0014-A</t>
  </si>
  <si>
    <t>06.014.0015-0</t>
  </si>
  <si>
    <t>POCO DE VISITA EM ALVENARIA DE TIJOLO MACICO(7X10X20CM),EM PAREDES DE UMA VEZ(0,20M),DE 1,50X1,50X1,60M,SENDO AS PAREDESREVESTIDAS INTERNAMENTE COM ARGAMASSA,COM BASE DE CONCRETOSIMPLES E TAMPA DE CONCRETO ARMADO,SENDO O CONCRETO DOSADO PARA UM FCK=10MPA,DEGRAUS DE FERRO FUNDIDO,PARA COLETOR DE AGUAS PLUVIAIS DE 1,00M DE DIAMETRO</t>
  </si>
  <si>
    <t>06.014.0015-A</t>
  </si>
  <si>
    <t>06.014.0016-0</t>
  </si>
  <si>
    <t>POCO DE VISITA EM ALVENARIA DE TIJOLO MACICO(7X10X20CM),EM PAREDES DE UMA VEZ(0,20M),DE 1,60X1,60X1,70M,SENDO AS PAREDESREVESTIDAS INETERNAMENTE COM ARGAMASSA,COM BASE DE CONCRETOSIMPLES E TAMPA DE CONCRETO ARMADO,SENDO O CONCRETO DOSADOPARA UM FCK=10MPA,DEGRAUS DE FERRO FUNDIDO,PARA COLETOR DE AGUAS PLUVIAIS DE 1,10M DE DIAMETRO</t>
  </si>
  <si>
    <t>06.014.0016-A</t>
  </si>
  <si>
    <t>06.014.0049-0</t>
  </si>
  <si>
    <t>CAIXA DE PASSAGEM EM ALVENARIA DE TIJOLO MACICO(7X10X20CM),EM PAREDES DE UMA VEZ(0,20M),DE 0,40X0,40X0,60M,EXCLUSIVE TAMPA,UTILIZANDO ARGAMASSA DE CIMENTO E AREIA,NO TRACO 1:4 EM VOLUME,COM FUNDO EM CONCRETO SIMPLES PROVIDO DE CALHA INTERNA,SENDO AS PAREDES REVESTIDAS INTERNAMENTE COM A MESMA ARGAMASSA</t>
  </si>
  <si>
    <t>06.014.0049-A</t>
  </si>
  <si>
    <t>06.014.0052-0</t>
  </si>
  <si>
    <t>CAIXA DE PASSAGEM EM ALVENARIA DE TIJOLO MACICO(7X10X20CM),EM PAREDES DE UMA VEZ(0,20M),DE 0,40X0,60X0,60M,EXCLUSIVE TAMPA,UTILIZANDO ARGAMASSA DE CIMENTO E AREIA,NO TRACO 1:4 EM VOLUME,COM FUNDO EM CONCRETO SIMPLES PROVIDO DE CALHA INTERNA,SENDO AS PAREDES REVESTIDAS INTERNAMENTE COM A MESMA ARGAMASSA</t>
  </si>
  <si>
    <t>06.014.0052-A</t>
  </si>
  <si>
    <t>06.014.0054-0</t>
  </si>
  <si>
    <t>CAIXA DE PASSAGEM EM ALVENARIA DE TIJOLO MACICO(7X10X20CM),EM PAREDES DE UMA VEZ(0,20M),DE 0,60X0,60X0,80M,EXCLUSIVE TAMPA,UTILIZANDO ARGAMASSA DE CIMENTO E AREIA,NO TRACO 1:4 EM VOLUME,COM FUNDO EM CONCRETO SIMPLES PROVIDO DE CALHA INTERNA,SENDO AS PAREDES REVESTIDAS INETERNAMENTE COM A MESMA ARGAMASSA</t>
  </si>
  <si>
    <t>06.014.0054-A</t>
  </si>
  <si>
    <t>06.014.0057-0</t>
  </si>
  <si>
    <t>CAIXA DE PASSAGEM EM ALVENARIA DE TIJOLO MACICO(7X10X20CM),EM PAREDES DE UMA VEZ(0,20M),DE 0,60X0,60X1,00M,EXCLUSIVE TAMPA,UTILIZANDO ARGAMASSA DE CIMENTO E AREIA,NO TRACO 1:4 EM VOLUME,COM FUNDO EM CONCRETO SIMPLES PROVIDO DE CALHA INTERNA,SENDO AS PAREDES REVESTIDAS INTERNAMENTE COM A MESMA ARGAMASSA</t>
  </si>
  <si>
    <t>06.014.0057-A</t>
  </si>
  <si>
    <t>06.014.0059-0</t>
  </si>
  <si>
    <t>CAIXA DE PASSAGEM EM ALVENARIA DE TIJOLO MACICO(7X10X20CM),EM PAREDES DE UMA VEZ(0,20M),DE 1,00X1,00X1,00M,EXCLUSIVE TAMPA,UTILIZANDO ARGAMASSA DE CIMENTO E AREIA,NO TRACO 1:4 EM VOLUME,COM FUNDO EM CONCRETO SIMPLES PROVIDO DE CALHA INTERNA,SENDO AS PAREDES REVESTIDAS INTERNAMENTE COM A MESMA ARGAMASSA</t>
  </si>
  <si>
    <t>06.014.0059-A</t>
  </si>
  <si>
    <t>06.014.0060-0</t>
  </si>
  <si>
    <t>CAIXA DE PASSAGEM EM ALVENARIA DE TIJOLO MACICO(7X10X20CM),EM PAREDES DE UMA VEZ (0,20M),DE 0,40X0,40X0,60M,UTILIZANDO ARGAMASSA DE CIMENTO E AREIA,NO TRACO 1:4 EM VOLUME,COM FUNDOEM CONCRETO SIMPLES PROVIDO DE CALHA INTERNA,SENDO AS PAREDES REVESTIDAS INTERNAMENTE COM A MESMA ARGAMASSA,INCLUSIVE TAMPA DE CONCRETO ARMADO,15MPA,COM ESPESSURA DE 10CM</t>
  </si>
  <si>
    <t>06.014.0060-A</t>
  </si>
  <si>
    <t>06.014.0062-0</t>
  </si>
  <si>
    <t>CAIXA DE PASSAGEM EM ALVENARIA DE TIJOLO MACICO(7X10X20CM),EM PAREDES DE UMA VEZ(0,20M),DE 0,40X0,60X0,60M,UTILIZANDO ARGAMASSA DE CIMENTO E AREIA,NO TRACO 1:4 EM VOLUME,COM FUNDOEM CONCRETO SIMPLES PROVIDO DE CALHA INTERNA,SENDO AS PAREDES REVESTIDAS INTERNAMENTE COM A MESMA ARGAMASSA,INCLUSIVE TAMPA DE CONCRETO ARMADO,15MPA,COM ESPESSURA DE 10CM</t>
  </si>
  <si>
    <t>06.014.0062-A</t>
  </si>
  <si>
    <t>06.014.0064-0</t>
  </si>
  <si>
    <t>CAIXA DE PASSAGEM EM ALVENARIA DE TIJOLO MACICO(7X10X20CM),EM PAREDES DE UMA VEZ(0,20M),DE 0,60X0,60X0,80M,UTILIZANDO ARGAMASSA DE CIMENTO E AREIA,NO TRACO 1:4 EM VOLUME,COM FUNDOEM CONCRETO SIMPLES PROVIDO DE CALHA INTERNA,SENDO AS PAREDES REVESTIDAS INTERNAMENTE COM A MESMA ARGAMASSA,INCLUSIVE TAMPA DE CONCRETO ARMADO,15MPA,COM ESPESSURA DE 10CM</t>
  </si>
  <si>
    <t>06.014.0064-A</t>
  </si>
  <si>
    <t>06.014.0066-0</t>
  </si>
  <si>
    <t>CAIXA DE PASSAGEM EM ALVENARIA DE TIJOLO MACICO(7X10X20CM),EM PAREDES DE UMA VEZ(0,20M),DE 0,60X0,60X1,00M,UTILIZANDO ARGAMASSA DE CIMENTO E AREIA,NO TRACO 1:4 EM VOLUME,COM FUNDOEM CONCRETO SIMPLES PROVIDO DE CALHA INTERNA,SENDO AS PAREDES REVESTIDAS INTERNAMENTE COM A MESMA ARGAMASSA,INCLUSIVE TAMPA DE CONCRETO ARMADO,15MPA,COM ESPESSURA DE 10CM</t>
  </si>
  <si>
    <t>06.014.0066-A</t>
  </si>
  <si>
    <t>06.014.0068-0</t>
  </si>
  <si>
    <t>CAIXA DE PASSAGEM EM ALVENARIA DE TIJOLO MACICO(7X10X20CM),EM PAREDES DE UMA VEZ(0,20M),DE 1,00X1,00X1,00M,UTILIZANDO ARGAMASSA DE CIMENTO E AREIA,NO TRACO 1:4 EM VOLUME,COM FUNDOEM CONCRETO SIMPLES PROVIDO DE CALHA INTERNA,SENDO AS PAREDES REVESTIDAS INTERNAMENTE COM A MESMA ARGAMASSA,INCLUSIVE TAMPA DE CONCRETO ARMADO,15MPA,COM ESPESSURA DE 10CM</t>
  </si>
  <si>
    <t>06.014.0068-A</t>
  </si>
  <si>
    <t>06.014.0100-1</t>
  </si>
  <si>
    <t>CAIXA DE RALO EM ALVENARIA DE TIJOLO MACICO (7X10X20CM),EM PAREDES DE UMA VEZ (0,20M),DE (0,90X1,20X1,50)M (MEDIDAS EXTERNAS),UTILIZANDO ARGAMASSA DE CIMENTO E AREIA,NO TRACO 1:4 EM VOLUME,SENDO AS PAREDES REVESTIDAS INTERNAMENTE COM A MESMA ARGAMASSA,COM BASE DE CONCRETO SIMPLES FCK=10MPA E GRELHADE FERRO FUNDIDO CLASSE C-250 CONFORME ABNT NBR 10160</t>
  </si>
  <si>
    <t>06.014.0100-B</t>
  </si>
  <si>
    <t>06.014.0101-0</t>
  </si>
  <si>
    <t>CAIXA DE RALO EM ALVENARIA DE TIJOLO MACICO (7X10X20CM),EM PAREDES DE UMA VEZ(0,20M),DE (0,30X0,90X0,90)M,PARA AGUAS PLUVIAIS,UTILIZANDO ARGAMASSA DE CIMENTO E AREIA,NO TRACO 1:4 EM VOLUME,SENDO AS PAREDES REVESTIDAS INTERNAMENTE COM A MESMA ARGAMASSA,COM BASE DE CONCRETO SIMPLES FCK=10MPA E GRELHADE FERRO FUNDIDO CLASSE C-250 CONFORME ABNT NBR 10160</t>
  </si>
  <si>
    <t>06.014.0101-A</t>
  </si>
  <si>
    <t>06.014.0103-0</t>
  </si>
  <si>
    <t>CAIXA DE RALO EM ALVENARIA TIJOLO MACICO (7X10X20)CM,PAREDESDE UMA VEZ (0,20M),DE (0,30X0,90X0,90)M,P/AGUAS PLUVIAIS,UTILIZANDO ARGAMASSA CIMENTO E AREIA,TRACO 1:4 EM VOLUME,SENDOPAREDES REVESTIDAS INTERNAMENTE C/MESMA ARGAMASSA,C/BASE DECONCRETO SIMPLES FCK=10MPA C/GRELHA FERRO FUNDIDO CLASSE C-250 CONF.ABNT NBR 10160 E BOCA DE LOBO CONCRETO PRE-MOLDADO</t>
  </si>
  <si>
    <t>06.014.0103-A</t>
  </si>
  <si>
    <t>06.014.0105-0</t>
  </si>
  <si>
    <t>CAIXA DE RALO ALVENARIA TIJOLO MACICO (7X10X20CM),PAREDES 1VEZ (0,20M),(0,30X0,90X0,90)M,P/AGUAS PLUVIAIS,UTILIZANDO ARGAMASSA CIMENTO E AREIA,TRACO 1:4,SENDO PAREDES REVESTIDAS INTERNAMENTE C/MESMA ARGAMASSA,C/BASE CONCRETO SIMPLES FCK=10MPA E GRELHA FERRO FUNDIDO CLASSE C-250 CONF.ABNT NBR 10160,INCL.ESCAVACAO,REATERRO E REMOCAO MAT.EXCEDENTE ATE 20,00M</t>
  </si>
  <si>
    <t>06.014.0105-A</t>
  </si>
  <si>
    <t>06.014.0110-0</t>
  </si>
  <si>
    <t>CAIXA PARA REGISTRO PADRAO CEDAE,DE ALVENARIA DE TIJOLO MACICO(7X10X20CM),EM PAREDES DE 1 VEZ(0,20M),DIMENSOES INTERNASDE 0,60X0,60X0,25M,COM TAMPA DE CONCRETO COM 10CM DE ESPESSURA MINIMA,UTILIZANDO ARGAMASSA DE CIMENTO E AREIA,TRACO 1:4,SENDO AS PAREDES REVESTIDAS INTERNAMENTE C/A MESMA ARGAMASSA,EXCL.CAIXA QUADRADA DE FERRO FUNDIDO,P/REGISTROS ATE 200MM</t>
  </si>
  <si>
    <t>06.014.0110-A</t>
  </si>
  <si>
    <t>06.014.0112-0</t>
  </si>
  <si>
    <t>CAIXA PARA REGISTROS PADRAO CEDAE,DE ALVENARIA DE TIJOLO MACICO(7X10X20CM),EM PAREDES DE 1 VEZ(0,20M),DIMENSOES INTERNASDE 0,60X0,60X0,40M,COM TAMPA DE CONCRETO COM 10CM DE ESPESSURA MINIMA,UTILIZANDO ARGAMASSA DE CIMENTO E AREIA,TRACO 1:4,SENDO AS PAREDES REVESTIDAS INTERNAMENTE C/A MESMA ARGAMASSA,EXCL.CAIXA QUADRADA DE FERRO FUNDIDO,P/REGISTROS ATE 200MM</t>
  </si>
  <si>
    <t>06.014.0112-A</t>
  </si>
  <si>
    <t>06.014.0114-0</t>
  </si>
  <si>
    <t>CAIXA PARA REGISTROS PADRAO CEDAE,DE ALVENARIA DE TIJOLO MACICO(7X10X20CM),EM PAREDES DE 1 VEZ(0,20M),DIMENSOES INTERNASDE 0,60X0,60X0,55M,COM TAMPA DE CONCRETO COM 10CM DE ESPESSURA MINIMA,UTILIZANDO ARGAMASSA DE CIMENTO E AREIA,TRACO 1:4,SENDO AS PAREDES REVESTIDAS INTERNAMENTE C/A MESMA ARGAMASSA,EXCL.CAIXA QUADRADA DE FERRO FUNDIDO,P/REGISTROS ATE 200MM</t>
  </si>
  <si>
    <t>06.014.0114-A</t>
  </si>
  <si>
    <t>06.014.0116-0</t>
  </si>
  <si>
    <t>CAIXA PARA REGISTROS PADRAO CEDAE,DE ALVENARIA DE TIJOLO MACICO(7X10X20CM),EM PAREDES DE 1 VEZ(0,20M),DIMENSOES INTERNASDE 0,60X0,60X0,40M,UTILIZANDO ARGAMASSA DE CIMENTO E AREIA,NO TRACO 1:4 EM VOLUME,SENDO AS PAREDES REVESTIDAS INTERNAMENTE COM A MESMA ARGAMASSA,EXCLUSIVE TAMPA CIRCULAR DE FERROFUNDIDO PARA REGISTROS ACIMA DE 200MM ATE 600MM</t>
  </si>
  <si>
    <t>06.014.0116-A</t>
  </si>
  <si>
    <t>06.014.0118-0</t>
  </si>
  <si>
    <t>CAIXA PARA REGISTROS PADRAO CEDAE,DE ALVENARIA DE TIJOLO MACICO(7X10X20CM),EM PAREDES DE 1 VEZ(0,20M),DIMENSOES INTERNASDE 0,60X0,60X0,55M,UTILIZANDO ARGAMASSA DE CIMENTO E AREIANO TRACO 1:4 EM VOLUME,SENDO AS PAREDES REVESTIDAS INTERNAMENTE COM A MESMA ARGAMASSA,EXCLUSIVE TAMPA CIRCULAR DE FERROFUNDIDO,PARA REGISTROS ACIMA DE 200MM ATE 600MM</t>
  </si>
  <si>
    <t>06.014.0118-A</t>
  </si>
  <si>
    <t>06.014.0120-0</t>
  </si>
  <si>
    <t>CAIXA PARA REGISTROS PADRAO CEDAE,DE ALVENARIA DE TIJOLO MACICO(7X10X20CM),EM PAREDES DE 1 VEZ(0,20M),DIMENSOES INTERNASDE 0,60X0,60X0,70M,UTILIZANDO ARGAMASSA DE CIMENTO E AREIA,NO TRACO 1:4 EM VOLUME,SENDO AS PAREDES REVESTIDAS INTERNAMENTE COM A MESMA ARGAMASSA,EXCLUSIVE TAMPA CIRCULAR DE FERROFUNDIDO PARA REGISTROS ACIMA DE 200MM ATE 600MM</t>
  </si>
  <si>
    <t>06.014.0120-A</t>
  </si>
  <si>
    <t>06.014.0122-0</t>
  </si>
  <si>
    <t>CAIXA PARA REGISTROS PADRAO CEDAE,DE ALVENARIA DE BLOCOS DECONCRETO(20X20X40CM) PREENCHIDOS COM CONCRETO DE 20MPA,EM PAREDES DE 1 VEZ(0,20M),DIMENSOES INTERNAS DE 0,60X0,60X0,20M,COM TAMPA DE CONCRETO COM 10CM DE ESPESSURA MINIMA,SENDO ASPAREDES REVESTIDAS INTERNAMENTE COM ARGAMASSA,EXCLUSIVE CAIXA QUADRADA DE FERRO FUNDIDO,PARA REGISTROS ATE 200MM</t>
  </si>
  <si>
    <t>06.014.0122-A</t>
  </si>
  <si>
    <t>06.014.0124-0</t>
  </si>
  <si>
    <t>CAIXA PARA REGISTROS PADRAO CEDAE,DE ALVENARIA DE BLOCOS DECONCRETO(20X20X40CM) PREENCHIDOS COM CONCRETO DE 20MPA,EM PAREDES DE 1 VEZ(0,20M),DIMENSOES INTERNAS DE 0,60X0,60X0,40M,COM TAMPA DE CONCRETO COM 10CM DE ESPESSURA MINIMA,SENDO ASPAREDES INTERNAMENTE REVESTIDAS COM ARGAMASSA,EXCLUSIVE CAIXA QUADRADA DE FERRO FUNDIDO,PARA REGISTROS ATE 200MM</t>
  </si>
  <si>
    <t>06.014.0124-A</t>
  </si>
  <si>
    <t>06.014.0126-0</t>
  </si>
  <si>
    <t>CAIXA PARA REGISTROS PADRAO CEDAE,DE ALVENARIA DE BLOCOS DECONCRETO(20X20X40CM) PREENCHIDOS COM CONCRETO DE 20MPA,EM PAREDES DE 1 VEZ(0,20M),DIMENSOES INTERNAS DE 0,60X0,60X0,60M,COM TAMPA DE CONCRETO COM 10CM DE ESPESSURA MINIMA,SENDO ASPAREDES REVESTIDAS INTERNAMENTE COM ARGAMASSA,EXCLUSIVE CAIXA QUADRADA DE FERRO FUNDIDO,PARA REGISTROS ATE 200MM</t>
  </si>
  <si>
    <t>06.014.0126-A</t>
  </si>
  <si>
    <t>06.014.0128-0</t>
  </si>
  <si>
    <t>CAIXA PARA REGISTROS PADRAO CEDAE,DE ALVENARIA DE BLOCOS DECONCRETO(20X20X40CM) PREENCHIDOS COM CONCRETO DE 20MPA,EM PAREDES DE 1 VEZ(0,20M),DIMENSOES INTERNAS DE 0,60X0,60X0,40M,SENDO AS PAREDES REVESTIDAS INTERNAMENTE COM ARGAMASSA,EXCLUSIVE TAMPA CIRCULAR DE FERRO FUNDIDO,PARA REGISTROS ACIMA DE200MM ATE 600MM</t>
  </si>
  <si>
    <t>06.014.0128-A</t>
  </si>
  <si>
    <t>06.014.0130-0</t>
  </si>
  <si>
    <t>CAIXA PARA REGISTROS PADRAO CEDAE,DE ALVENARIA DE BLOCOS DECONCRETO(20X20X40CM) PREENCHIDOS COM CONCRETO DE 20MPA,EM PAREDES DE 1 VEZ(0,20M),DIMENSOES INTERNAS DE 0,60X0,60X0,60M,SENDO AS PAREDES REVESTIDAS INTERNAMENTE COM ARGAMASSA,EXCLUSIVE TAMPA CIRCULAR DE FERRO FUNDIDO,PARA REGISTROS ACIMA DE200MM ATE 600MM</t>
  </si>
  <si>
    <t>06.014.0130-A</t>
  </si>
  <si>
    <t>06.014.0132-0</t>
  </si>
  <si>
    <t>CAIXA PARA REGISTROS PADRAO CEDAE,DE ALVENARIA DE BLOCOS DECONCRETO(20X20X40CM) PREENCHIDOS COM CONCRETO DE 20MPA,EM PAREDES DE 1 VEZ(0,20M),DIMENSOES INTERNAS DE 0,60X0,60X0,80M,UTILIZANDO ARGAMASSA CIMENTO E AREIA,TRACO 1:4,SENDO AS PAREDES REVESTIDAS INTERNAMENTE C/ARGAMASSA,EXCLUSIVE TAMPA CIRCULAR DE FERRO FUNDIDO,P/REGISTROS ACIMA DE 200MM ATE 600MM</t>
  </si>
  <si>
    <t>06.014.0132-A</t>
  </si>
  <si>
    <t>06.015.0010-0</t>
  </si>
  <si>
    <t>POCO DE VISITA EM ALVENARIA DE BLOCOS DE CONCRETO(20X20X40CM),PAREDES 0,20M DE ESP.C/1,20X1,20X1,40M,P/COLETOR AGUAS PLUVIAIS 0,40 A 0,70M DE DIAM.UTILIZANDO ARG.CIM.AREIA,TRACO 1:4,SENDO PAREDES CHAPISCADAS E REVESTIDAS INTERNAMENTE C/ARG.,ENCHIMENTO BLOCOS E BASE EM CONCRETO SIMPLES,TAMPA DE CONCR.ARMADO,DEGRAUS FERRO FUNDIDO,INCL.FORN.TODOS OS MATERIAIS</t>
  </si>
  <si>
    <t>06.015.0010-A</t>
  </si>
  <si>
    <t>06.015.0011-0</t>
  </si>
  <si>
    <t>POCO DE VISITA EM ALVENARIA DE BLOCOS DE CONCRETO(20X20X40CM),EM PAREDES DE 0,20M DE ESP.C/1,30X1,30X1,40M,P/COLETOR DEAGUAS PLUVIAIS DE 0,80M DE DIAM.UTILIZ.ARG.CIM.AREIA,TRACO 1:4,SENDO AS PAREDES REVESTIDAS INTERNAMENTE C/ARG.ENCHIMENTODOS BLOCOS E BASE EM CONCRETO SIMPLES,TAMPA DE CONCRETO ARMADO,DEGRAU DE FERRO FUNDIDO,INCL.FORN.DE TODOS OS MATERIAIS</t>
  </si>
  <si>
    <t>06.015.0011-A</t>
  </si>
  <si>
    <t>06.015.0012-0</t>
  </si>
  <si>
    <t>POCO DE VISITA EM ALVENARIA DE BLOCOS DE CONCRETO(20X20X40CM),PAREDES DE 0,20M DE ESP.C/1,40X1,40X1,50M,P/COLETOR AGUASPLUVIAIS DE 0,90M DE DIAM.UTILIZ.ARG.CIM.AREIA,TRACO 1:4,SENDO PAREDES CHAPISCADAS E REVESTIDAS INTERNAMENTE C/ARG.ENCHIMENTO DOS BLOCOS E BASE EM CONCRETO SIMPLES,TAMPA CONCRETO ARMADO,DEGRAU FERRO FUNDIDO,INCL.FORN.DE TODOS OS MATERIAIS</t>
  </si>
  <si>
    <t>06.015.0012-A</t>
  </si>
  <si>
    <t>06.015.0013-0</t>
  </si>
  <si>
    <t>POCO DE VISITA EM ALVENARIA DE BLOCOS DE CONCRETO(20X20X40CM),EM PAREDES DE 0,20M DE ESP.C/1,50X1,50X1,60M,P/COLETOR DEAGUAS PLUVIAIS DE 1,00M DE DIAM.SENDO AS PAREDES CHAPISCADASE REVESTIDAS INTERNAMENTE C/ARGAMASSA,ENCHIMENTO DOS BLOCOSE BASE EM CONCRETO SIMPLES,TAMPA DE CONCRETO ARMADO,DEGRAUSDE FERRO FUNDIDO,INCL.FORNECIMENTO DE TODOS OS MATERIAIS</t>
  </si>
  <si>
    <t>06.015.0013-A</t>
  </si>
  <si>
    <t>06.015.0014-0</t>
  </si>
  <si>
    <t>POCO DE VISITA EM ALVENARIA DE BLOCOS DE CONCRETO(20X20X40CM),EM PAREDES DE 0,20M DE ESP.C/1,60X1,60X1,70M,P/COLETOR DEAGUAS PLUVIAIS DE 1,10M DE DIAM.SENDO AS PAREDES CHAPISCADASE REVESTIDAS INTERNAMENTE C/ARGAMASSA,ENCHIMENTO DOS BLOCOSE BASE EM CONCRETO SIMPLES,TAMPA DE CONCRETO ARMADO,DEGRAUSDE FERRO FUNDIDO,INCL.FORNECIMENTO DE TODOS OS MATERIAIS</t>
  </si>
  <si>
    <t>06.015.0014-A</t>
  </si>
  <si>
    <t>06.015.0015-0</t>
  </si>
  <si>
    <t>POCO DE VISITA EM ALVENARIA DE BLOCOS DE CONCRETO(20X20X40CM),EM PAREDES DE 0,20M DE ESP.C/1,70X1,70X1,80M,P/COLETOR DEAGUAS PLUVIAIS DE 1,20M DE DIAM.SENDO AS PAREDES CHAPISCADASE REVESTIDAS INTERNAMENTE C/ARGAMASSA,ENCHIMENTO DOS BLOCOSE BASE EM CONCRETO SIMPLES,TAMPA DE CONCRETO ARMADO,DEGRAUSDE FERRO FUNDIDO,INCL.FORNECIMENTO DE TODOS OS MATERIAIS</t>
  </si>
  <si>
    <t>06.015.0015-A</t>
  </si>
  <si>
    <t>06.015.0016-0</t>
  </si>
  <si>
    <t>POCO DE VISITA EM ALVENARIA DE BLOCOS DE CONCRETO(20X20X40CM),EM PAREDES DE 0,20M DE ESP.C/2,00X2,00X2,10M,P/COLETOR DEAGUAS PLUVIAIS DE 1,50M DE DIAM.SENDO AS PAREDES CHAPISCADASE REVESTIDAS INTERNAMENTE C/ARGAMASSA,ENCHIMENTO DOS BLOCOSE BASE EM CONCRETO SIMPLES,TAMPA DE CONCRETO ARMADO,DEGRAUSDE FERRO FUNDIDO,INCL.FORNECIMENTO DE TODOS OS MATERIAIS</t>
  </si>
  <si>
    <t>06.015.0016-A</t>
  </si>
  <si>
    <t>06.015.0030-0</t>
  </si>
  <si>
    <t>CAIXA DE RALO ALVENARIA BLOCOS CONCRETO (20X20X40CM),PAREDESDE 0,20M DE ESP.,(0,30X0,90X0,90)M,P/AGUAS PLUVIAIS,SENDO PAREDES CHAPISCADAS E REVESTIDAS INTERNAMENTE C/ARGAMASSA,ENCHIMENTO BLOCOS E BASE EM CONCRETO SIMPLES FCK=10MPA E GRELHADE FERRO FUNDIDO CLASSE C-250 CONFORME ABNT NBR 10160,INCLUSIVE FORNECIMENTO DE TODOS OS MATERIAIS</t>
  </si>
  <si>
    <t>06.015.0030-A</t>
  </si>
  <si>
    <t>06.015.0031-0</t>
  </si>
  <si>
    <t>CAIXA DE RALO ALVENARIA BLOCOS CONCRETO (20X20X40CM),PAREDES0,20M DE ESP.,(0,90X1,20X1,50)M,P/AGUAS PLUVIAIS,SENDO PAREDES CHAPISCADAS E REVESTIDAS INTERNAMENTE C/ARGAMASSA,ENCHIMENTO DOS BLOCOS E BASE CONCRETO SIMPLES FCK=10MPA,C/4 GRELHAS FERRO FUNDIDO CLASSE B-125 CONF.ABNT NBR 10160,APOIADAS SOBRE ESTRUTURA DE CONCR.ARMADO,INCL.FORN.TODOS OS MATERIAIS</t>
  </si>
  <si>
    <t>06.015.0031-A</t>
  </si>
  <si>
    <t>06.015.0060-0</t>
  </si>
  <si>
    <t>GRELHA E CAIXILHO DE CONCRETO ARMADO,SENDO AS DIMENSOES EXTERNAS DE 0,40X0,90M (GRELHA) E 1,10X0,54M (CAIXILHO).FORNECIMENTO E COLOCACAO</t>
  </si>
  <si>
    <t>06.015.0060-A</t>
  </si>
  <si>
    <t>06.015.0061-0</t>
  </si>
  <si>
    <t>GRELHA CAIXILHO DE CONCRETO ARMADO,SENDO AS DIMENSOES EXTERNAS DE 0,40X0,90M (GRELHA) E 1,10X0,54M (CAIXILHO).EXCLUSIVEFORMAS.FORNECIMENTO E COLOCACAO</t>
  </si>
  <si>
    <t>06.015.0061-A</t>
  </si>
  <si>
    <t>06.015.0070-0</t>
  </si>
  <si>
    <t>GRELHA E CAIXILHO DE CONCRETO ARMADO,SENDO AS DIMENSOES EXTERNAS DE 0,30X0,90M(GRELHA) E 1,00X0,40M(CAIXILHO),PARA CAIXADE RALO,UTILIZANDO ARGAMASSA DE CIMENTO E AREIA,NO TRACO 1:4.FORNECIMENTO E COLOCACAO</t>
  </si>
  <si>
    <t>06.015.0070-A</t>
  </si>
  <si>
    <t>06.016.0006-0</t>
  </si>
  <si>
    <t>TAMPAO COMPLETO DE FERRO FUNDIDO DUCTIL (NODULAR) ARTICULADO,CIRCULAR,DN 600MM,COM TAMPA PARA ACESSO DE MANUTENCAO E SOBRETAMPA PARA MANOBRA,CLASSE B125,CONFORME ABNT NBR 10160,ASSENTADO COM ARGAMASSA DE CIMENTO E AREIA,NO TRACO 1:4 EM VOLUME.FORNECIMENTO E ASSENTAMENTO</t>
  </si>
  <si>
    <t>06.016.0006-A</t>
  </si>
  <si>
    <t>06.016.0007-0</t>
  </si>
  <si>
    <t>TAMPAO COMPLETO DE FERRO FUNDIDO DUCTIL (NODULAR) ARTICULADO,CIRCULAR,DN 600MM,COM TAMPA PARA ACESSO DE MANUTENCAO E SOBRETAMPA PARA MANOBRA,CLASSE D400,CONFORME ABNT NBR 10160,ASSENTADO COM ARGAMASSA DE CIMENTO E AREIA,NO TRACO 1:4 EM VOLUME.FORNECIMENTO E ASSENTAMENTO</t>
  </si>
  <si>
    <t>06.016.0007-A</t>
  </si>
  <si>
    <t>06.016.0008-0</t>
  </si>
  <si>
    <t>TAMPAO COMPLETO DE FERRO FUNDIDO NODULAR,TIPO QUADRADO,MEDINDO APROXIMADAMENTE (20X20)CM,ARTICULADO,CLASSE B125,CONFORMEABNT NBR 10160,ASSENTADO COM ARGAMASSA DE CIMENTO E AREIA,NO TRACO 1:4 EM VOLUME.FORNECIMENTO E ASSENTAMENTO</t>
  </si>
  <si>
    <t>06.016.0008-A</t>
  </si>
  <si>
    <t>06.016.0009-0</t>
  </si>
  <si>
    <t>TAMPAO COMPLETO DE FERRO FUNDIDO NODULAR,ARTICULADO,PARA CAIXA DE INSPECAO OU SEMELHANTE,MEDINDO APROXIMADAMENTE (60X50)CM,CLASSE B125,CONFORME ABNT NBR 10160,ASSENTADO COM ARGAMASSA DE CIMENTO E AREIA,NO TRACO 1:4 EM VOLUME.FORNECIMENTO EASSENTAMENTO</t>
  </si>
  <si>
    <t>06.016.0009-A</t>
  </si>
  <si>
    <t>06.016.0010-0</t>
  </si>
  <si>
    <t>GRELHA COM CAIXILHO (RALO PARA SARJETA) DE FERRO FUNDIDO NODULAR,ARTICULADA,DIMENSOES APROXIMADAS DE (30X90)CM,CLASSE C-250,CONFORME ABNT NBR 10160,ASSENTADA COM ARGAMASSA DE CIMENTO E AREIA,NO TRACO 1:4 EM VOLUME.FORNECIMENTO E ASSENTAMENTO</t>
  </si>
  <si>
    <t>06.016.0010-A</t>
  </si>
  <si>
    <t>06.016.0011-0</t>
  </si>
  <si>
    <t>GRELHA COM CAIXILHO,(RALO PARA SARJETA) DE FERRO FUNDIDO NODULAR,ARTICULADA,DIMENSOES APROXIMADAS DE (30X90)CM,CLASSE B-125,CONFORME ABNT NBR 10160,ASSENTADA COM ARGAMASSA DE CIMENTO E AREIA,NO TRACO 1:4 EM VOLUME.FORNECIMENTO E ASSENTAMENTO</t>
  </si>
  <si>
    <t>06.016.0011-A</t>
  </si>
  <si>
    <t>06.016.0016-0</t>
  </si>
  <si>
    <t>TAMPAO DE FERRO FUNDIDO NODULAR RETANGULAR,PARA CAIXAS E POCOS DE VISITA ESPECIAIS,TIPO TS (TRES SECOES),ARTICULADO,ABERTURA TOTAL DE APROXIMADAMENTE (900X1500)MM,CLASSE D400,CONFORME ABNT NBR 10160,ASSENTADO COM ARGAMASSA DE CIMENTO E AREIA,NO TRACO 1:4 EM VOLUME.FORNECIMENTO E ASSENTAMENTO</t>
  </si>
  <si>
    <t>06.016.0016-A</t>
  </si>
  <si>
    <t>06.016.0030-0</t>
  </si>
  <si>
    <t>TAMPAO COMPLETO DE FERRO FUNDIDO NODULAR,ARTICULADO,PARA CAIXA TIPO R1,PADRAO TELEBRAS,CLASSE B125,CONFORME ABNT NBR 10160,ASSENTADO COM ARGAMASSA DE CIMENTO E AREIA,NO TRACO 1:4 EM VOLUME.FORNECIMENTO E ASSENTAMENTO</t>
  </si>
  <si>
    <t>06.016.0030-A</t>
  </si>
  <si>
    <t>06.016.0031-0</t>
  </si>
  <si>
    <t>TAMPAO COMPLETO DE FERRO FUNDIDO NODULAR,ARTICULADO,PARA CAIXA TIPO R2,PADRAO TELEBRAS,CLASSE B125,CONFORME ABNT NBR 10160,ASSENTADO COM ARGAMASSA DE CIMENTO E AREIA,NO TRACO 1:4 EM VOLUME.FORNECIMENTO E ASSENTAMENTO</t>
  </si>
  <si>
    <t>06.016.0031-A</t>
  </si>
  <si>
    <t>06.016.0032-0</t>
  </si>
  <si>
    <t>TAMPAO COMPLETO DE FERRO FUNDIDO NODULAR,ARTICULADO,PARA CAIXA TIPO R3,PADRAO TELEBRAS,CLASSE B125,CONFORME ABNT NBR 10160,ASSENTADO COM ARGAMASSA DE CIMENTO E AREIA,NO TRACO 1:4 EM VOLUME.FORNECIMENTO E ASSENTAMENTO</t>
  </si>
  <si>
    <t>06.016.0032-A</t>
  </si>
  <si>
    <t>06.016.0050-0</t>
  </si>
  <si>
    <t>GRELHA PARA CANALETA DE FERRO FUNDIDO,COM CAIXILHO,COM (15X50)CM,CONFORME ABNT NBR 10160.FORNECIMENTO E ASSENTAMENTO</t>
  </si>
  <si>
    <t>06.016.0050-A</t>
  </si>
  <si>
    <t>06.016.0051-0</t>
  </si>
  <si>
    <t>GRELHA PARA CANALETA DE FERRO FUNDIDO,COM CAIXILHO,COM (20X50)CM,CONFORME ABNT NBR 10160.FORNECIMENTO E ASSENTAMENTO</t>
  </si>
  <si>
    <t>06.016.0051-A</t>
  </si>
  <si>
    <t>06.016.0052-0</t>
  </si>
  <si>
    <t>GRELHA PARA CANALETA DE FERRO FUNDIDO,COM CAIXILHO,COM (30X100)CM,CONFORME ABNT NBR 10160.FORNECIMENTO E ASSENTAMENTO</t>
  </si>
  <si>
    <t>06.016.0052-A</t>
  </si>
  <si>
    <t>06.016.0053-0</t>
  </si>
  <si>
    <t>GRELHA PARA CANALETA DE FERRO FUNDIDO,COM CAIXILHO,COM (40X100)CM,CONFORME ABNT NBR 10160.FORNECIMENTO E ASSENTAMENTO</t>
  </si>
  <si>
    <t>06.016.0053-A</t>
  </si>
  <si>
    <t>06.016.0060-0</t>
  </si>
  <si>
    <t>CAIXA DE PASSEIO DE FºFº,PARA REGISTRO,COM PESO TOTAL DE 28KG,PADRAO CEDAE(T-34),CARGA MINIMA PARA TESTE 6T,RESISTENCIAMAXIMA DE ROMPIMENTO 7,5T E FLECHA RESIDUAL MAXIMA DE 13MM,ASSENTADA COM ARGAMASSA DE CIMENTO E AREIA,NO TRACO 1:4 EM VOLUME.FORNECIMENTO E ASSENTAMENTO</t>
  </si>
  <si>
    <t>06.016.0060-A</t>
  </si>
  <si>
    <t>06.016.0061-0</t>
  </si>
  <si>
    <t>CAIXA DE RUA COMPLETA DE FERRO FUNDIDO,PESO TOTAL DE 54KG,COM CAPACIDADE DE CARGA DE 15T,PARA REGISTRO PADRAO CEDAE,ASSENTADA COM ARGAMASSA DE CIMENTO E AREIA NO TRACO 1:4 EM VOLUME.FORNECIMENTO E ASSENTAMENTO</t>
  </si>
  <si>
    <t>06.016.0061-A</t>
  </si>
  <si>
    <t>06.016.0080-0</t>
  </si>
  <si>
    <t>DEGRAU DE FERRO FUNDIDO,FORMATO U,FIXADO EM CONCRETO.FORNECIMENTO E COLOCACAO</t>
  </si>
  <si>
    <t>06.016.0080-A</t>
  </si>
  <si>
    <t>06.016.0100-0</t>
  </si>
  <si>
    <t>TAMPAO DE FERRO FUNDIDO NODULAR MISTO (FERRO FUNDIDO E CONCRETO,EXCLUSIVE ESTE),ARTICULADO,TIPO PESADO,DE 0,60M DE DIAMETRO,ASSENTADO COM ARGAMASSA DE CIMENTO E AREIA,NO TRACO 1:4EM VOLUME.FORNECIMENTO E ASSENTAMENTO</t>
  </si>
  <si>
    <t>06.016.0100-A</t>
  </si>
  <si>
    <t>06.016.0105-0</t>
  </si>
  <si>
    <t>TAMPAO DE FERRO FUNDIDO NODULAR MISTO (FERRO FUNDIDO E CONCRETO,EXCLUSIVE ESTE),ARTICULADO,TIPO LEVE,DE 0,60M DE DIAMETRO,ASSENTADO COM ARGAMASSA DE CIMENTO E AREIA,NO TRACO 1:4 EMVOLUME.FORNECIMENTO E ASSENTAMENTO</t>
  </si>
  <si>
    <t>06.016.0105-A</t>
  </si>
  <si>
    <t>06.017.0001-0</t>
  </si>
  <si>
    <t>POCO DE VISITA,DE ANEIS DE CONCRETO PRE-MOLDADOS,PARA ESGOTOS SANITARIOS,SEGUNDO ESPECIFICACOES DA CEDAE,INCLUSIVE DEGRAUS,EXCLUSIVE TAMPAO DE FERRO FUNDIDO,COM PROFUNDIDADE DE 0,60M</t>
  </si>
  <si>
    <t>06.017.0001-A</t>
  </si>
  <si>
    <t>06.017.0002-0</t>
  </si>
  <si>
    <t>POCO DE VISITA,DE ANEIS DE CONCRETO PRE-MOLDADOS,PARA ESGOTOS SANITARIOS,SEGUNDO ESPECIFICACOES DA CEDAE,INCLUSIVE DEGRAUS,EXCLUSIVE TAMPAO DE FERRO FUNDIDO,COM PROFUNDIDADE DE 0,80M</t>
  </si>
  <si>
    <t>06.017.0002-A</t>
  </si>
  <si>
    <t>06.017.0003-0</t>
  </si>
  <si>
    <t>POCO DE VISITA,DE ANEIS DE CONCRETO PRE-MOLDADOS,PARA ESGOTOS SANITARIOS,SEGUNDO ESPECIFICACOES DA CEDAE,INCLUSIVE DEGRAUS,EXCLUSIVE TAMPAO DE FERRO FUNDIDO,COM PROFUNDIDADE DE 1,00M</t>
  </si>
  <si>
    <t>06.017.0003-A</t>
  </si>
  <si>
    <t>06.017.0004-0</t>
  </si>
  <si>
    <t>POCO DE VISITA,DE ANEIS DE CONCRETO PRE-MOLDADOS,PARA ESGOTOS SANITARIOS,SEGUNDO ESPECIFICACOES DA CEDAE,INCLUSIVE DEGRAUS,EXCLUSIVE TAMPAO DE FERRO FUNDIDO,COM PROFUNDIDADE DE 1,05M</t>
  </si>
  <si>
    <t>06.017.0004-A</t>
  </si>
  <si>
    <t>06.017.0005-0</t>
  </si>
  <si>
    <t>POCO DE VISITA,DE ANEIS DE CONCRETO PRE-MOLDADOS,PARA ESGOTOS SANITARIOS,SEGUNDO ESPECIFICACOES DA CEDAE,INCLUSIVE DEGRAUS,EXCLUSIVE TAMPAO DE FERRO FUNDIDO,COM PROFUNDIDADE DE 1,20M</t>
  </si>
  <si>
    <t>06.017.0005-A</t>
  </si>
  <si>
    <t>06.017.0006-0</t>
  </si>
  <si>
    <t>POCO DE VISITA,DE ANEIS DE CONCRETO PRE-MOLDADOS,PARA ESGOTOS SANITARIOS,SEGUNDO ESPECIFICACOES DA CEDAE,INCLUSIVE DEGRAUS,EXCLUSIVE TAMPAO DE FERRO FUNDIDO,COM PROFUNDIDADE DE 1,40M</t>
  </si>
  <si>
    <t>06.017.0006-A</t>
  </si>
  <si>
    <t>06.017.0007-0</t>
  </si>
  <si>
    <t>POCO DE VISITA,DE ANEIS DE CONCRETO PRE-MOLDADOS,PARA ESGOTOS SANITARIOS,SEGUNDO ESPECIFICACOES DA CEDAE,INCLUSIVE DEGRAUS,EXCLUSIVE TAMPAO DE FERRO FUNDIDO,COM PROFUNDIDADE DE 1,50M</t>
  </si>
  <si>
    <t>06.017.0007-A</t>
  </si>
  <si>
    <t>06.017.0008-0</t>
  </si>
  <si>
    <t>POCO DE VISITA,DE ANEIS DE CONCRETO PRE-MOLDADOS,PARA ESGOTOS SANITARIOS,SEGUNDO ESPECIFICACOES DA CEDAE,INCLUSIVE DEGRAUS,EXCLUSIVE TAMPAO DE FERRO FUNDIDO,COM PROFUNDIDADE DE 1,60M</t>
  </si>
  <si>
    <t>06.017.0008-A</t>
  </si>
  <si>
    <t>06.017.0009-0</t>
  </si>
  <si>
    <t>POCO DE VISITA,DE ANEIS DE CONCRETO PRE-MOLDADOS,PARA ESGOTOS SANITARIOS,SEGUNDO ESPECIFICACOES DA CEDAE,INCLUSIVE DEGRAUS,EXCLUSIVE TAMPAO DE FERRO FUNDIDO,COM PROFUNDIDADE DE 1,70M</t>
  </si>
  <si>
    <t>06.017.0009-A</t>
  </si>
  <si>
    <t>06.017.0010-0</t>
  </si>
  <si>
    <t>POCO DE VISITA,DE ANEIS DE CONCRETO PRE-MOLDADOS,PARA ESGOTOS SANITARIOS,SEGUNDO ESPECIFICACOES DA CEDAE,INCLUSIVE DEGRAUS,EXCLUSIVE TAMPAO DE FERRO FUNDIDO,COM PROFUNDIDADE DE 2,00M</t>
  </si>
  <si>
    <t>06.017.0010-A</t>
  </si>
  <si>
    <t>06.017.0011-0</t>
  </si>
  <si>
    <t>POCO DE VISITA,DE ANEIS DE CONCRETO PRE-MOLDADOS,PARA ESGOTOS SANITARIOS,SEGUNDO ESPECIFICACOES DA CEDAE,INCLUSIVE DEGRAUS,EXCLUSIVE TAMPAO DE FERRO FUNDIDO,COM PROFUNDIDADE DE 2,30M</t>
  </si>
  <si>
    <t>06.017.0011-A</t>
  </si>
  <si>
    <t>06.017.0012-0</t>
  </si>
  <si>
    <t>POCO DE VISITA,DE ANEIS DE CONCRETO PRE-MOLDADOS,PARA ESGOTOS SANITARIOS,SEGUNDO ESPECIFICACOES DA CEDAE,INCLUSIVE DEGRAUS,EXCLUSIVE TAMPAO DE FERRO FUNDIDO,COM PROFUNDIDADE DE 2,60M</t>
  </si>
  <si>
    <t>06.017.0012-A</t>
  </si>
  <si>
    <t>06.017.0013-0</t>
  </si>
  <si>
    <t>POCO DE VISITA,DE ANEIS DE CONCRETO PRE-MOLDADOS,PARA ESGOTOS SANITARIOS,SEGUNDO ESPECIFICACOES DA CEDAE,INCLUSIVE DEGRAUS,EXCLUSIVE TAMPAO DE FERRO FUNDIDO,COM PROFUNDIDADE DE 2,90M</t>
  </si>
  <si>
    <t>06.017.0013-A</t>
  </si>
  <si>
    <t>06.017.0014-0</t>
  </si>
  <si>
    <t>POCO DE VISITA,DE ANEIS DE CONCRETO PRE-MOLDADOS,PARA ESGOTOS SANITARIOS,SEGUNDO ESPECIFICACOES DA CEDAE,INCLUSIVE DEGRAUS,EXCLUSIVE TAMPAO DE FERRO FUNDIDO,COM PROFUNDIDADE DE 3,20M</t>
  </si>
  <si>
    <t>06.017.0014-A</t>
  </si>
  <si>
    <t>06.017.0015-0</t>
  </si>
  <si>
    <t>POCO DE VISITA,DE ANEIS DE CONCRETO PRE-MOLDADOS,PARA ESGOTOS SANITARIOS,SEGUNDO ESPECIFICACOES DA CEDAE,INCLUSIVE DEGRAUS,EXCLUSIVE TAMPAO DE FERRO FUNDIDO,COM PROFUNDIDADE DE 3,50M</t>
  </si>
  <si>
    <t>06.017.0015-A</t>
  </si>
  <si>
    <t>06.017.0016-0</t>
  </si>
  <si>
    <t>POCO DE VISITA,DE ANEIS DE CONCRETO PRE-MOLDADOS,PARA ESGOTOS SANITARIOS,SEGUNDO ESPECIFICACOES DA CEDAE,INCLUSIVE DEGRAUS,EXCLUSIVE TAMPAO DE FERRO FUNDIDO,COM PROFUNDIDADE DE 3,80M</t>
  </si>
  <si>
    <t>06.017.0016-A</t>
  </si>
  <si>
    <t>06.017.0017-0</t>
  </si>
  <si>
    <t>POCO DE VISITA,DE ANEIS DE CONCRETO PRE-MOLDADOS,PARA ESGOTOS SANITARIOS,SEGUNDO ESPECIFICACOES DA CEDAE,INCLUSIVE DEGRAUS,EXCLUSIVE TAMPAO DE FERRO FUNDIDO,COM PROFUNDIDADE DE 4,10M</t>
  </si>
  <si>
    <t>06.017.0017-A</t>
  </si>
  <si>
    <t>06.017.0018-0</t>
  </si>
  <si>
    <t>POCO DE VISITA,DE ANEIS DE CONCRETO PRE-MOLDADOS,PARA ESGOTOS SANITARIOS,SEGUNDO ESPECIFICACOES DA CEDAE,INCLUSIVE DEGRAUS,EXCLUSIVE TAMPAO DE FERRO FUNDIDO,COM PROFUNDIDADE DE 4,40M</t>
  </si>
  <si>
    <t>06.017.0018-A</t>
  </si>
  <si>
    <t>06.017.0019-0</t>
  </si>
  <si>
    <t>POCO DE VISITA,DE ANEIS DE CONCRETO PRE-MOLDADOS,PARA ESGOTOS SANITARIOS,SEGUNDO ESPECIFICACOES DA CEDAE,INCLUSIVE DEGRAUS,EXCLUSIVE TAMPAO DE FERRO FUNDIDO,COM PROFUNDIDADE DE 4,70M</t>
  </si>
  <si>
    <t>06.017.0019-A</t>
  </si>
  <si>
    <t>06.017.0020-0</t>
  </si>
  <si>
    <t>POCO DE VISITA,DE ANEIS DE CONCRETO PRE-MOLDADOS,PARA ESGOTOS SANITARIOS,SEGUNDO ESPECIFICACOES DA CEDAE,INCLUSIVE DEGRAUS,EXCLUSIVE TAMPAO DE FERRO FUNDIDO,COM PROFUNDIDADE DE 5,00M</t>
  </si>
  <si>
    <t>06.017.0020-A</t>
  </si>
  <si>
    <t>06.017.0021-0</t>
  </si>
  <si>
    <t>POCO DE VISITA,DE ANEIS DE CONCRETO PRE-MOLDADOS,PARA ESGOTOS SANITARIOS,SEGUNDO ESPECIFICACOES DA CEDAE,INCLUSIVE DEGRAUS,EXCLUSIVE TAMPAO DE FERRO FUNDIDO,COM PROFUNDIDADE DE 5,30M</t>
  </si>
  <si>
    <t>06.017.0021-A</t>
  </si>
  <si>
    <t>06.017.0022-0</t>
  </si>
  <si>
    <t>POCO DE VISITA,DE ANEIS DE CONCRETO PRE-MOLDADOS,PARA ESGOTOS SANITARIOS,SEGUNDO ESPECIFICACOES DA CEDAE,INCLUSIVE DEGRAUS,EXCLUSIVE TAMPAO DE FERRO FUNDIDO,COM PROFUNDIDADE DE 5,60M</t>
  </si>
  <si>
    <t>06.017.0022-A</t>
  </si>
  <si>
    <t>06.017.0023-0</t>
  </si>
  <si>
    <t>POCO DE VISITA,DE ANEIS DE CONCRETO PRE-MOLDADOS,PARA ESGOTOS SANITARIOS,SEGUNDO ESPECIFICACOES DA CEDAE,INCLUSIVE DEGRAUS,EXCLUSIVE TAMPAO DE FERRO FUNDIDO,COM PROFUNDIDADE DE 5,90M</t>
  </si>
  <si>
    <t>06.017.0023-A</t>
  </si>
  <si>
    <t>06.017.0024-0</t>
  </si>
  <si>
    <t>POCO DE VISITA,DE ANEIS DE CONCRETO PRE-MOLDADOS,PARA ESGOTOS SANITARIOS,SEGUNDO ESPECIFICACOES DA CEDAE,INCLUSIVE DEGRAUS,EXCLUSIVE TAMPAO DE FERRO FUNDIDO,COM PROFUNDIDADE DE 6,20M</t>
  </si>
  <si>
    <t>06.017.0024-A</t>
  </si>
  <si>
    <t>06.017.0025-0</t>
  </si>
  <si>
    <t>POCO DE VISITA,DE ANEIS DE CONCRETO PRE-MOLDADOS,PARA ESGOTOS SANITARIOS,SEGUNDO ESPECIFICACOES DA CEDAE,INCLUSIVE DEGRAUS,EXCLUSIVE TAMPAO DE FERRO FUNDIDO,COM PROFUNDIDADE DE 6,50M</t>
  </si>
  <si>
    <t>06.017.0025-A</t>
  </si>
  <si>
    <t>06.017.0026-0</t>
  </si>
  <si>
    <t>POCO DE VISITA,DE ANEIS DE CONCRETO PRE-MOLDADOS,PARA ESGOTOS SANITARIOS,SEGUNDO ESPECIFICACOES DA CEDAE,INCLUSIVE DEGRAUS,EXCLUSIVE TAMPAO DE FERRO FUNDIDO,COM PROFUNDIDADE DE 6,80M</t>
  </si>
  <si>
    <t>06.017.0026-A</t>
  </si>
  <si>
    <t>06.017.0027-0</t>
  </si>
  <si>
    <t>POCO DE VISITA,DE ANEIS DE CONCRETO PRE-MOLDADOS,PARA ESGOTOS SANITARIOS,SEGUNDO ESPECIFICACOES DA CEDAE,INCLUSIVE DEGRAUS,EXCLUSIVE TAMPAO DE FERRO FUNDIDO,COM PROFUNDIDADE DE 7,10M</t>
  </si>
  <si>
    <t>06.017.0027-A</t>
  </si>
  <si>
    <t>06.017.0040-0</t>
  </si>
  <si>
    <t>BASE E FUNDO DE CONCRETO SIMPLES,PARA POCOS DE VISITA,PADRAOCEDAE,DE ANEIS PRE-MOLDADOS COM DIAMETRO DE 600MM,INCLUSIVEMAO-DE-OBRA E MATERIAL</t>
  </si>
  <si>
    <t>06.017.0040-A</t>
  </si>
  <si>
    <t>06.017.0041-0</t>
  </si>
  <si>
    <t>BASE E FUNDO DE CONCRETO SIMPLES,PARA POCOS DE VISITA,PADRAOCEDAE,DE ANEIS PRE-MOLDADOS COM DIAMETRO DE 1100MM,INCLUSIVE MAO-DE-OBRA E MATERIAL,INCLUSIVE LAJE DE REDUCAO DE CONCRETO ARMADO</t>
  </si>
  <si>
    <t>06.017.0041-A</t>
  </si>
  <si>
    <t>06.017.0050-0</t>
  </si>
  <si>
    <t>BASE E FUNDO DE CONCRETO SIMPLES,PARA POCOS DE VISITA,PADRAOCEDAE,DE ANEIS PRE-MOLDADOS COM DIAMETRO DE 1500MM,INCLUSIVE MAO-DE-OBRA E MATERIAL,INCLUSIVE LAJE DE REDUCAO DE CONCRETO ARMADO</t>
  </si>
  <si>
    <t>06.017.0050-A</t>
  </si>
  <si>
    <t>06.017.0055-0</t>
  </si>
  <si>
    <t>BASE E FUNDO DE CONCRETO SIMPLES,PARA POCOS DE VISITA,PADRAOCEDAE,DE ANEIS PRE-MOLDADOS COM DIAMETRO DE 2000MM,INCLUSIVE MAO-DE-OBRA E MATERIAL,INCLUSIVE LAJE DE REDUCAO DE CONCRETO ARMADO</t>
  </si>
  <si>
    <t>06.017.0055-A</t>
  </si>
  <si>
    <t>06.017.0060-0</t>
  </si>
  <si>
    <t>CORPO DE POCO DE VISITA DE ANEIS PRE-MOLDADOS,COM DIAMETRO DE 600MM,SEM DEGRAUS,MEDIDA PELA ALTURA UTIL,INCLUSIVE MAO-DE-OBRA E MATERIAL</t>
  </si>
  <si>
    <t>06.017.0060-A</t>
  </si>
  <si>
    <t>06.017.0065-0</t>
  </si>
  <si>
    <t>CORPO DE POCO DE VISITA DE ANEIS PRE-MOLDADOS,COM DIAMETRO DE 1100MM,SEM DEGRAUS,MEDIDA PELA ALTURA UTIL,INCLUSIVE MAO-DE-OBRA E MATERIAL</t>
  </si>
  <si>
    <t>06.017.0065-A</t>
  </si>
  <si>
    <t>06.017.0070-0</t>
  </si>
  <si>
    <t>CORPO DE POCO DE VISITA DE ANEIS PRE-MOLDADOS,COM DIAMETRO DE 1500MM,SEM DEGRAUS,MEDIDA PELA ALTURA UTIL,INCLUSIVE MAO-DE-OBRA E MATERIAL</t>
  </si>
  <si>
    <t>06.017.0070-A</t>
  </si>
  <si>
    <t>06.017.0075-0</t>
  </si>
  <si>
    <t>CORPO DE POCO DE VISITA DE ANEIS PRE-MOLDADOS,COM DIAMETRO DE 2000MM,SEM DEGRAUS,MEDIDA PELA ALTURA UTIL,INCLUSIVE MAO-DE-OBRA E MATERIAL</t>
  </si>
  <si>
    <t>06.017.0075-A</t>
  </si>
  <si>
    <t>06.017.0080-0</t>
  </si>
  <si>
    <t>CORPO DE POCO DE VISITA DE ANEIS PRE-MOLDADOS,COM DIAMETRO DE 600MM,COM DEGRAUS,MEDIDA PELA ALTURA UTIL,INCLUSIVE MAO-DE-OBRA E MATERIAL</t>
  </si>
  <si>
    <t>06.017.0080-A</t>
  </si>
  <si>
    <t>06.017.0085-0</t>
  </si>
  <si>
    <t>CORPO DE POCO DE VISITA DE ANEIS PRE-MOLDADOS,COM DIAMETRO DE 1100MM,COM DEGRAUS,MEDIDA PELA ALTURA UTIL,INCLUSIVE MAO-DE-OBRA E MATERIAL</t>
  </si>
  <si>
    <t>06.017.0085-A</t>
  </si>
  <si>
    <t>06.017.0090-0</t>
  </si>
  <si>
    <t>CORPO DE POCO DE VISITA DE ANEIS PRE-MOLDADOS,COM DIAMETRO DE 1500MM,COM DEGRAUS,MEDIDA PELA ALTURA UTIL,INCLUSIVE MAO-DE-OBRA E MATERIAL</t>
  </si>
  <si>
    <t>06.017.0090-A</t>
  </si>
  <si>
    <t>06.017.0095-0</t>
  </si>
  <si>
    <t>CORPO DE POCO DE VISITA DE ANEIS PRE-MOLDADOS,COM DIAMETRO DE 2000MM,COM DEGRAUS,MEDIDA PELA ALTURA UTIL,INCLUSIVE MAO-DE-OBRA E MATERIAL</t>
  </si>
  <si>
    <t>06.017.0095-A</t>
  </si>
  <si>
    <t>06.018.0001-0</t>
  </si>
  <si>
    <t>CAIXA DE ANEIS PRE-MOLDADOS DE CONCRETO,TIPO "C",PADRAO CEDAE,PARA REGISTROS ATE 200MM</t>
  </si>
  <si>
    <t>06.018.0001-A</t>
  </si>
  <si>
    <t>06.018.0002-0</t>
  </si>
  <si>
    <t>CAIXA DE ANEIS PRE-MOLDADOS DE CONCRETO,TIPO "D",PADRAO CEDAE,PARA REGISTROS DE DIAMETRO DE 250 A 600MM</t>
  </si>
  <si>
    <t>06.018.0002-A</t>
  </si>
  <si>
    <t>06.018.0003-0</t>
  </si>
  <si>
    <t>CAIXA DE ANEIS PRE-MOLDADOS DE CONCRETO,TIPO "B",PADRAO CEDAE PARA VENTOSAS</t>
  </si>
  <si>
    <t>06.018.0003-A</t>
  </si>
  <si>
    <t>06.018.0005-0</t>
  </si>
  <si>
    <t>PAREDE CILINDRICA DE ANEIS PRE-MOLDADOS DE CONCRETO ARMADO,PARA CAIXAS DE INSPECAO E SIMILARES,DIAMETRO INTERNO DE 2,00M</t>
  </si>
  <si>
    <t>06.018.0005-A</t>
  </si>
  <si>
    <t>06.018.0006-0</t>
  </si>
  <si>
    <t>PAREDE CILINDRICA DE ANEIS PRE-MOLDADOS DE CONCRETO ARMADO,PARA CAIXAS DE INSPECAO E SIMILARES,DIAMETRO INTERNO DE 1,20M</t>
  </si>
  <si>
    <t>06.018.0006-A</t>
  </si>
  <si>
    <t>06.018.0007-0</t>
  </si>
  <si>
    <t>PAREDE CILINDRICA DE ANEIS PRE-MOLDADOS DE CONCRETO ARMADO,PARA CAIXAS DE INSPECAO E SIMILARES,DIAMETRO INTERNO DE 1,50M</t>
  </si>
  <si>
    <t>06.018.0007-A</t>
  </si>
  <si>
    <t>06.018.0008-0</t>
  </si>
  <si>
    <t>PAREDE CILINDRICA DE ANEIS PRE-MOLDADOS DE CONCRETO ARMADO,PARA CAIXAS DE INSPECAO E SIMILARES,DIAMETRO INTERNO DE 2,50M</t>
  </si>
  <si>
    <t>06.018.0008-A</t>
  </si>
  <si>
    <t>06.018.0009-0</t>
  </si>
  <si>
    <t>PAREDE CILINDRICA DE ANEIS PRE-MOLDADOS DE CONCRETO ARMADO,PARA CAIXAS DE INSPECAO E SIMILARES,DIAMETRO INTERNO DE 3,00M</t>
  </si>
  <si>
    <t>06.018.0009-A</t>
  </si>
  <si>
    <t>06.020.0510-0</t>
  </si>
  <si>
    <t>MONTAGEM E ASSENTAMENTO DE TUBULACAO DE ACO DE 2",PRETO OU GALVANIZADO,COM PONTAS LISAS,INCLUSIVE SOLDA DAS JUNTAS,EXCLUSIVE FORNECIMENTO DOS TUBOS</t>
  </si>
  <si>
    <t>06.020.0510-A</t>
  </si>
  <si>
    <t>06.020.0511-0</t>
  </si>
  <si>
    <t>MONTAGEM E ASSENTAMENTO DE TUBULACAO DE ACO DE 3",PRETO OU GALVANIZADOS,COM PONTAS LISAS,INCLUSIVE SOLDA DAS JUNTAS,EXCLUSIVE FORNECIMENTO DOS TUBOS</t>
  </si>
  <si>
    <t>06.020.0511-A</t>
  </si>
  <si>
    <t>06.020.0512-0</t>
  </si>
  <si>
    <t>MONTAGEM E ASSENTAMENTO DE TUBULACAO DE ACO DE 4",PRETO OU GALVANIZADOS,COM PONTAS LISAS,INCLUSIVE SOLDA DAS JUNTAS,EXCLUSIVE FORNECIMENTO DOS TUBOS</t>
  </si>
  <si>
    <t>06.020.0512-A</t>
  </si>
  <si>
    <t>06.020.0515-0</t>
  </si>
  <si>
    <t>MONTAGEM E ASSENTAMENTO DE TUBULACAO DE CHAPA DE ACO DE 3/16" DE ESPESSURA,COM 6,00M DE COMPRIMENTO E 150MM DE DIAMETRO.INCLUSIVE SOLDA E REVESTIMENTO DAS JUNTAS,EXCLUSIVE FORNECIMENTO DOS TUBOS E DOS MATERIAIS DE REVESTIMENTO DAS JUNTAS</t>
  </si>
  <si>
    <t>06.020.0515-A</t>
  </si>
  <si>
    <t>06.020.0516-0</t>
  </si>
  <si>
    <t>MONTAGEM E ASSENTAMENTO DE TUBULACAO DE CHAPA DE ACO DE 3/16" DE ESPESSURA,COM 6,00M DE COMPRIMENTO E 200MM DE DIAMETRO,INCLUSIVE SOLDA E REVESTIMENTO DAS JUNTAS,EXCLUSIVE FORNECIMENTO DOS TUBOS E DOS MATERIAIS DE REVESTIMENTO DAS JUNTAS</t>
  </si>
  <si>
    <t>06.020.0516-A</t>
  </si>
  <si>
    <t>06.020.0517-0</t>
  </si>
  <si>
    <t>MONTAGEM E ASSENTAMENTO DE TUBULACAO DE CHAPA DE ACO DE 3/16" DE ESPESSURA,COM 6,00M DE COMPRIMENTO E 250MM DE DIAMETRO,INCLUSIVE SOLDA E REVESTIMENTO DAS JUNTAS,EXCLUSIVE FORNECIMENTO DOS TUBOS E DOS MATERIAIS DE REVESTIMENTO DAS JUNTAS</t>
  </si>
  <si>
    <t>06.020.0517-A</t>
  </si>
  <si>
    <t>06.020.0518-0</t>
  </si>
  <si>
    <t>MONTAGEM E ASSENTAMENTO DE TUBULACAO DE CHAPA DE ACO DE 3/16" DE ESPESSURA,COM 6,00M DE COMPRIMENTO E 300MM DE DIAMETRO,INCLUSIVE SOLDA E REVESTIMENTO DAS JUNTAS,EXCLUSIVE FORNECIMENTO DOS TUBOS E DOS MATERIAIS DE REVESTIMENTO DAS JUNTAS</t>
  </si>
  <si>
    <t>06.020.0518-A</t>
  </si>
  <si>
    <t>06.020.0519-0</t>
  </si>
  <si>
    <t>MONTAGEM E ASSENTAMENTO DE TUBULACAO DE CHAPA DE ACO DE 3/16" DE ESPESSURA,COM 6,00M DE COMPRIMENTO E 350MM DE DIAMETRO,INCLUSIVE SOLDA E REVESTIMENTO DAS JUNTAS,EXCLUSIVE FORNECIMENTO DOS TUBOS E DOS MATERIAIS DE REVESTIMENTO DAS JUNTAS</t>
  </si>
  <si>
    <t>06.020.0519-A</t>
  </si>
  <si>
    <t>06.020.0520-0</t>
  </si>
  <si>
    <t>MONTAGEM E ASSENTAMENTO DE TUBULACAO DE CHAPA DE ACO DE 3/16" DE ESPESSURA,COM 6,00M DE COMPRIMENTO E 400MM DE DIAMETRO,INCLUSIVE SOLDA E REVESTIMENTO DAS JUNTAS,EXCLUSIVE FORNECIMENTO DOS TUBOS E DOS MATERIAIS DE REVESTIMENTO DAS JUNTAS</t>
  </si>
  <si>
    <t>06.020.0520-A</t>
  </si>
  <si>
    <t>06.020.0521-0</t>
  </si>
  <si>
    <t>MONTAGEM E ASSENTAMENTO DE TUBULACAO DE CHAPA DE ACO DE 3/16" DE ESPESSURA,COM 6,00M DE COMPRIMENTO E 450MM DE DIAMETRO,INCLUSIVE SOLDA E REVESTIMENTO DAS JUNTAS,EXCLUSIVE FORNECIMENTO DOS TUBOS E DOS MATERIAIS DE REVESTIMENTO DAS JUNTAS</t>
  </si>
  <si>
    <t>06.020.0521-A</t>
  </si>
  <si>
    <t>06.020.0522-0</t>
  </si>
  <si>
    <t>MONTAGEM E ASSENTAMENTO DE TUBULACAO DE CHAPA DE ACO DE 3/16" DE ESPESSURA,COM 6,00M DE COMPRIMENTO E 500MM DE DIAMETRO,INCLUSIVE SOLDA E REVESTIMENTO DAS JUNTAS,EXCLUSIVE FORNECIMENTO DOS TUBOS E DOS MATERIAIS DE REVESTIMENTO DAS JUNTAS</t>
  </si>
  <si>
    <t>06.020.0522-A</t>
  </si>
  <si>
    <t>06.020.0525-0</t>
  </si>
  <si>
    <t>MONTAGEM E ASSENTAMENTO DE TUBULACAO DE CHAPA DE ACO DE 1/4"DE ESPESSURA,COM 6,00M DE COMPRIMENTO E 150MM DE DIAMETRO,INCLUSIVE SOLDA E REVESTIMENTO DAS JUNTAS,EXCLUSIVE FORNECIMENTO DOS TUBOS E DOS MATERIAIS DE REVESTIMENTO DAS JUNTAS</t>
  </si>
  <si>
    <t>06.020.0525-A</t>
  </si>
  <si>
    <t>06.020.0526-0</t>
  </si>
  <si>
    <t>MONTAGEM E ASSENTAMENTO DE TUBULACAO DE CHAPA DE ACO DE 1/4"DE ESPESSURA,COM 6,00M DE COMPRIMENTO E 200MM DE DIAMETRO,INCLUSIVE SOLDA E REVESTIMENTO DAS JUNTAS,EXCLUSIVE FORNECIMENTO DOS TUBOS E DOS MATERIAIS DE REVESTIMENTO DAS JUNTAS</t>
  </si>
  <si>
    <t>06.020.0526-A</t>
  </si>
  <si>
    <t>06.020.0527-0</t>
  </si>
  <si>
    <t>MONTAGEM E ASSENTAMENTO DE TUBULACAO DE CHAPA DE ACO DE 1/4"DE ESPESSURA,COM 6,00M DE COMPRIMENTO E 250MM DE DIAMETRO,INCLUSIVE SOLDA E REVESTIMENTO DAS JUNTAS,EXCLUSIVE FORNECIMENTO DOS TUBOS E DOS MATERIAIS DE REVESTIMENTO DAS JUNTAS</t>
  </si>
  <si>
    <t>06.020.0527-A</t>
  </si>
  <si>
    <t>06.020.0528-0</t>
  </si>
  <si>
    <t>MONTAGEM E ASSENTAMENTO DE TUBULACAO DE CHAPA DE ACO DE 1/4"DE ESPESSURA,COM 6,00M DE COMPRIMENTO E 300MM DE DIAMETRO,INCLUSIVE SOLDA E REVESTIMENTO DAS JUNTAS,EXCLUSIVE FORNECIMENTO DOS TUBOS E DOS MATERIAIS DE REVESTIMENTO DAS JUNTAS</t>
  </si>
  <si>
    <t>06.020.0528-A</t>
  </si>
  <si>
    <t>06.020.0529-0</t>
  </si>
  <si>
    <t>MONTAGEM E ASSENTAMENTO DE TUBULACAO DE CHAPA DE ACO DE 1/4"DE ESPESSURA,COM 6,00M DE COMPRIMENTO E 350MM DE DIAMETRO,INCLUSIVE SOLDA E REVESTIMENTO DAS JUNTAS,EXCLUSIVE FORNECIMENTO DOS TUBOS E DOS MATERIAIS DE REVESTIMENTO DAS JUNTAS</t>
  </si>
  <si>
    <t>06.020.0529-A</t>
  </si>
  <si>
    <t>06.020.0530-0</t>
  </si>
  <si>
    <t>MONTAGEM E ASSENTAMENTO DE TUBULACAO DE CHAPA DE ACO DE 1/4"DE ESPESSURA,COM 6,00M DE COMPRIMENTO E 400MM DE DIAMETRO,INCLUSIVE SOLDA E REVESTIMENTO DAS JUNTAS,EXCLUSIVE FORNECIMENTO DOS TUBOS E DOS MATERIAIS DE REVESTIMENTO DAS JUNTAS</t>
  </si>
  <si>
    <t>06.020.0530-A</t>
  </si>
  <si>
    <t>06.020.0531-0</t>
  </si>
  <si>
    <t>MONTAGEM E ASSENTAMENTO DE TUBULACAO DE CHAPA DE ACO DE 1/4"DE ESPESSURA,COM 6,00M DE COMPRIMENTO E 450MM DE DIAMETRO,INCLUSIVE SOLDA E REVESTIMENTO DAS JUNTAS,EXCLUSIVE FORNECIMENTO DOS TUBOS E DOS MATERIAIS DE REVESTIMENTO DAS JUNTAS</t>
  </si>
  <si>
    <t>06.020.0531-A</t>
  </si>
  <si>
    <t>06.020.0534-0</t>
  </si>
  <si>
    <t>MONTAGEM E ASSENTAMENTO DE TUBULACAO DE CHAPA DE ACO DE 1/4"DE ESPESSURA,COM 6,00M DE COMPRIMENTO E 500MM DE DIAMETRO,INCLUSIVE SOLDA E REVESTIMENTO DAS JUNTAS,EXCLUSIVE FORNECIMENTO DOS TUBOS E DOS MATERIAIS DE REVESTIMENTO DAS JUNTAS</t>
  </si>
  <si>
    <t>06.020.0534-A</t>
  </si>
  <si>
    <t>06.020.0536-0</t>
  </si>
  <si>
    <t>MONTAGEM E ASSENTAMENTO DE TUBULACAO DE CHAPA DE ACO DE 1/4"DE ESPESSURA,COM 6,00M DE COMPRIMENTO E 600MM DE DIAMETRO,INCLUSIVE SOLDA E REVESTIMENTO DAS JUNTAS,EXCLUSIVE FORNECIMENTO DOS TUBOS E DOS MATERIAIS DE REVESTIMENTO DAS JUNTAS</t>
  </si>
  <si>
    <t>06.020.0536-A</t>
  </si>
  <si>
    <t>06.020.0538-0</t>
  </si>
  <si>
    <t>MONTAGEM E ASSENTAMENTO DE TUBULACAO DE CHAPA DE ACO DE 1/4"DE ESPESSURA,COM 6,00M DE COMPRIMENTO E 700MM DE DIAMETRO,INCLUSIVE SOLDA E REVESTIMENTO DAS JUNTAS,EXCLUSIVE FORNECIMENTO DOS TUBOS E DOS MATERIAIS DE REVESTIMENTO DAS JUNTAS</t>
  </si>
  <si>
    <t>06.020.0538-A</t>
  </si>
  <si>
    <t>06.020.0540-0</t>
  </si>
  <si>
    <t>MONTAGEM E ASSENTAMENTO DE TUBULACAO DE CHAPA DE ACO DE 1/4"DE ESPESSURA,COM 6,00M DE COMPRIMENTO E 800MM DE DIAMETRO,INCLUSIVE SOLDA E REVESTIMENTO DAS JUNTAS,EXCLUSIVE FORNECIMENTO DOS TUBOS E DOS MATERIAIS DE REVESTIMENTO DAS JUNTAS</t>
  </si>
  <si>
    <t>06.020.0540-A</t>
  </si>
  <si>
    <t>06.020.0545-0</t>
  </si>
  <si>
    <t>MONTAGEM E ASSENTAMENTO DE TUBULACAO DE CHAPA DE ACO DE 5/16" DE ESPESSURA,COM 6,00M DE COMPRIMENTO E 300MM DE DIAMETRO,INCLUSIVE SOLDA E REVESTIMENTO DAS JUNTAS,EXCLUSIVE FORNECIMENTO DOS TUBOS E DOS MATERIAIS DE REVESTIMENTO DAS JUNTAS</t>
  </si>
  <si>
    <t>06.020.0545-A</t>
  </si>
  <si>
    <t>06.020.0546-0</t>
  </si>
  <si>
    <t>MONTAGEM E ASSENTAMENTO DE TUBULACAO DE CHAPA DE ACO DE 5/16" DE ESPESSURA,COM 6,00M DE COMPRIMENTO E 350MM DE DIAMETRO,INCLUSIVE SOLDA E REVESTIMENTO DAS JUNTAS,EXCLUSIVE FORNECIMENTO DOS TUBOS E DOS MATERIAIS DE REVESTIMENTO DAS JUNTAS</t>
  </si>
  <si>
    <t>06.020.0546-A</t>
  </si>
  <si>
    <t>06.020.0547-0</t>
  </si>
  <si>
    <t>MONTAGEM E ASSENTAMENTO DE TUBULACAO DE CHAPA DE ACO DE 5/16" DE ESPESSURA,COM 6,00M DE COMPRIMENTO E 400MM DE DIAMETRO,INCLUSIVE SOLDA E REVESTIMENTO DAS JUNTAS,EXCLUSIVE FORNECIMENTO DOS TUBOS E DOS MATERIAIS DE REVESTIMENTO DAS JUNTAS</t>
  </si>
  <si>
    <t>06.020.0547-A</t>
  </si>
  <si>
    <t>06.020.0548-0</t>
  </si>
  <si>
    <t>MONTAGEM E ASSENTAMENTO DE TUBULACAO DE CHAPA DE ACO DE 5/16" DE ESPESSURA,COM 6,00M DE COMPRIMENTO E 450MM DE DIAMETRO,INCLUSIVE SOLDA E REVESTIMENTO DAS JUNTAS,EXCLUSIVE FORNECIMENTO DOS TUBOS E DOS MATERIAIS DE REVESTIMENTO DAS JUNTAS</t>
  </si>
  <si>
    <t>06.020.0548-A</t>
  </si>
  <si>
    <t>06.020.0549-0</t>
  </si>
  <si>
    <t>MONTAGEM E ASSENTAMENTO DE TUBULACAO DE CHAPA DE ACO DE 5/16" DE ESPESSURA,COM 6,00M DE COMPRIMENTO E 500MM DE DIAMETRO,INCLUSIVE SOLDA E REVESTIMENTO DAS JUNTAS,EXCLUSIVE FORNECIMENTO DOS TUBOS E DOS MATERIAIS DE REVESTIMENTO DAS JUNTAS</t>
  </si>
  <si>
    <t>06.020.0549-A</t>
  </si>
  <si>
    <t>06.020.0551-0</t>
  </si>
  <si>
    <t>MONTAGEM E ASSENTAMENTO DE TUBULACAO DE CHAPA DE ACO DE 5/16" DE ESPESSURA,COM 6,00M DE COMPRIMENTO E 600MM DE DIAMETRO,INCLUSIVE SOLDA E REVESTIMENTO DAS JUNTAS,EXCLUSIVE FORNECIMENTO DOS TUBOS E DOS MATERIAIS DE REVESTIMENTO DAS JUNTAS</t>
  </si>
  <si>
    <t>06.020.0551-A</t>
  </si>
  <si>
    <t>06.020.0553-0</t>
  </si>
  <si>
    <t>MONTAGEM E ASSENTAMENTO DE TUBULACAO DE CHAPA DE ACO DE 5/16" DE ESPESSURA,COM 6,00M DE COMPRIMENTO E 700MM DE DIAMETRO,INCLUSIVE SOLDA E REVESTIMENTO DAS JUNTAS,EXCLUSIVE FORNECIMENTO DOS TUBOS E DOS MATERIAIS DE REVESTIMENTO DAS JUNTAS</t>
  </si>
  <si>
    <t>06.020.0553-A</t>
  </si>
  <si>
    <t>06.020.0555-0</t>
  </si>
  <si>
    <t>MONTAGEM E ASSENTAMENTO DE TUBULACAO DE CHAPA DE ACO DE 5/16" DE ESPESSURA,COM 6,00M DE COMPRIMENTO E 800MM DE DIAMETRO,INCLUSIVE SOLDA E REVESTIMENTO DAS JUNTAS,EXCLUSIVE FORNECIMENTO DOS TUBOS E DOS MATERIAIS DE REVESTIMENTO DAS JUNTAS</t>
  </si>
  <si>
    <t>06.020.0555-A</t>
  </si>
  <si>
    <t>06.020.0557-0</t>
  </si>
  <si>
    <t>MONTAGEM E ASSENTAMENTO DE TUBULACAO DE CHAPA DE ACO DE 5/16" DE ESPESSURA,COM 6,00M DE COMPRIMENTO E 900MM DE DIAMETRO,INCLUSIVE SOLDA E REVESTIMENTO DAS JUNTAS,EXCLUSIVE FORNECIMENTO DOS TUBOS E DOS MATERIAIS DE REVESTIMENTO DAS JUNTAS</t>
  </si>
  <si>
    <t>06.020.0557-A</t>
  </si>
  <si>
    <t>06.020.0559-0</t>
  </si>
  <si>
    <t>MONTAGEM E ASSENTAMENTO DE TUBULACAO DE CHAPA DE ACO DE 5/16" DE ESPESSURA,COM 6,00M DE COMPRIMENTO E 1000MM DE DIAMETRO,INCLUSIVE SOLDA E REVESTIMENTO DAS JUNTAS,EXCLUSIVE FORNECIMENTO DOS TUBOS E DOS MATERIAIS DE REVESTIMENTO DAS JUNTAS</t>
  </si>
  <si>
    <t>06.020.0559-A</t>
  </si>
  <si>
    <t>06.020.0560-0</t>
  </si>
  <si>
    <t>MONTAGEM E ASSENTAMENTO DE TUBULACAO DE CHAPA DE ACO DE 5/16" DE ESPESSURA,COM 6,00M DE COMPRIMENTO E 1200MM DE DIAMETRO,INCLUSIVE SOLDA E REVESTIMENTO DAS JUNTAS,EXCLUSIVE FORNECIMENTO DOS TUBOS E DOS MATERIAIS DE REVESTIMENTO DAS JUNTAS</t>
  </si>
  <si>
    <t>06.020.0560-A</t>
  </si>
  <si>
    <t>06.020.0565-0</t>
  </si>
  <si>
    <t>MONTAGEM E ASSENTAMENTO DE TUBULACAO DE CHAPA DE ACO DE 3/8"DE ESPESSURA,COM 6,00M DE COMPRIMENTO E 300MM DE DIAMETRO,INCLUSIVE SOLDA E REVESTIMENTO DAS JUNTAS,EXCLUSIVE FORNECIMENTO DOS TUBOS E DOS MATERIAIS DE REVESTIMENTO DAS JUNTAS</t>
  </si>
  <si>
    <t>06.020.0565-A</t>
  </si>
  <si>
    <t>06.020.0566-0</t>
  </si>
  <si>
    <t>MONTAGEM E ASSENTAMENTO DE TUBULACAO DE CHAPA DE ACO DE 3/8"DE ESPESSURA,COM 6,00M DE COMPRIMENTO E 350MM DE DIAMETRO,INCLUSIVE SOLDA E REVESTIMENTO DAS JUNTAS,EXCLUSIVE FORNECIMENTO DOS TUBOS E DOS MATERIAIS DE REVESTIMENTO DAS JUNTAS</t>
  </si>
  <si>
    <t>06.020.0566-A</t>
  </si>
  <si>
    <t>06.020.0567-0</t>
  </si>
  <si>
    <t>MONTAGEM E ASSENTAMENTO DE TUBULACAO DE CHAPA DE ACO DE 3/8"DE ESPESSURA,COM 6,00M DE COMPRIMENTO E 400MM DE DIAMETRO,INCLUSIVE SOLDA E REVESTIMENTO DAS JUNTAS,EXCLUSIVE FORNECIMENTO DOS TUBOS E DOS MATERIAIS DE REVESTIMENTO DAS JUNTAS</t>
  </si>
  <si>
    <t>06.020.0567-A</t>
  </si>
  <si>
    <t>06.020.0568-0</t>
  </si>
  <si>
    <t>MONTAGEM E ASSENTAMENTO DE TUBULACAO DE CHAPA DE ACO DE 3/8"DE ESPESSURA,COM 6,00M DE COMPRIMENTO E 450MM DE DIAMETRO,INCLUSIVE SOLDA E REVESTIMENTO DAS JUNTAS,EXCLUSIVE FORNECIMENTO DOS TUBOS E DOS MATERIAIS DE REVESTIMENTO DAS JUNTAS</t>
  </si>
  <si>
    <t>06.020.0568-A</t>
  </si>
  <si>
    <t>06.020.0569-0</t>
  </si>
  <si>
    <t>MONTAGEM E ASSENTAMENTO DE TUBULACAO DE CHAPA DE ACO DE 3/8"DE ESPESSURA,COM 6,00M DE COMPRIMENTO E 500MM DE DIAMETRO,INCLUSIVE SOLDA E REVESTIMENTO DAS JUNTAS,EXCLUSIVE FORNECIMENTO DOS TUBOS E DOS MATERIAIS DE REVESTIMENTO DAS JUNTAS</t>
  </si>
  <si>
    <t>06.020.0569-A</t>
  </si>
  <si>
    <t>06.020.0570-0</t>
  </si>
  <si>
    <t>MONTAGEM E ASSENTAMENTO DE TUBULACAO DE CHAPA DE ACO DE 3/8"DE ESPESSURA,COM 6,00M DE COMPRIMENTO E 600MM DE DIAMETRO,INCLUSIVE SOLDA E REVESTIMENTO DAS JUNTAS,EXCLUSIVE FORNECIMENTO DOS TUBOS E DOS MATERIAIS DE REVESTIMENTO DAS JUNTAS</t>
  </si>
  <si>
    <t>06.020.0570-A</t>
  </si>
  <si>
    <t>06.020.0572-0</t>
  </si>
  <si>
    <t>MONTAGEM E ASSENTAMENTO DE TUBULACAO DE CHAPA DE ACO DE 3/8"DE ESPESSURA,COM 6,00M DE COMPRIMENTO E 700MM DE DIAMETRO,INCLUSIVE SOLDA E REVESTIMENTO DAS JUNTAS,EXCLUSIVE FORNECIMENTO DOS TUBOS E DOS MATERIAIS DE REVESTIMENTO DAS JUNTAS</t>
  </si>
  <si>
    <t>06.020.0572-A</t>
  </si>
  <si>
    <t>06.020.0574-0</t>
  </si>
  <si>
    <t>MONTAGEM E ASSENTAMENTO DE TUBULACAO DE CHAPA DE ACO DE 3/8"DE ESPESSURA,COM 6,00M DE COMPRIMENTO E 800MM DE DIAMETRO,INCLUSIVE SOLDA E REVESTIMENTO DAS JUNTAS,EXCLUSIVE FORNECIMENTO DOS TUBOS E DOS MATERIAIS DE REVESTIMENTO DAS JUNTAS</t>
  </si>
  <si>
    <t>06.020.0574-A</t>
  </si>
  <si>
    <t>06.020.0576-0</t>
  </si>
  <si>
    <t>MONTAGEM E ASSENTAMENTO DE TUBULACAO DE CHAPA DE ACO DE 3/8"DE ESPESSURA,COM 6,00M DE COMPRIMENTO E 900MM DE DIAMETRO,INCLUSIVE SOLDA E REVESTIMENTO DAS JUNTAS,EXCLUSIVE FORNECIMENTO DOS TUBOS E DOS MATERIAIS DE REVESTIMENTO DAS JUNTAS</t>
  </si>
  <si>
    <t>06.020.0576-A</t>
  </si>
  <si>
    <t>06.020.0578-0</t>
  </si>
  <si>
    <t>MONTAGEM E ASSENTAMENTO DE TUBULACAO DE CHAPA DE ACO DE 3/8"DE ESPESSURA,COM 6,00M DE COMPRIMENTO E 1000MM DE DIAMETRO,INCLUSIVE SOLDA E REVESTIMENTO DAS JUNTAS,EXCLUSIVE FORNECIMENTO DOS TUBOS E DOS MATERIAIS DE REVESTIMENTO DAS JUNTAS</t>
  </si>
  <si>
    <t>06.020.0578-A</t>
  </si>
  <si>
    <t>06.020.0580-0</t>
  </si>
  <si>
    <t>MONTAGEM E ASSENTAMENTO DE TUBULACAO DE CHAPA DE ACO DE 3/8"DE ESPESSURA,COM 6,00M DE COMPRIMENTO E 1200MM DE DIAMETRO,INCLUSIVE SOLDA E REVESTIMENTO DAS JUNTAS,EXCLUSIVE FORNECIMENTO DOS TUBOS E DOS MATERIAIS DE REVESTIMENTO DAS JUNTAS</t>
  </si>
  <si>
    <t>06.020.0580-A</t>
  </si>
  <si>
    <t>06.020.0582-0</t>
  </si>
  <si>
    <t>MONTAGEM E ASSENTAMENTO DE TUBULACAO DE CHAPA DE ACO DE 3/8"DE ESPESSURA,COM 6,00M DE COMPRIMENTO E 1300MM DE DIAMETRO,INCLUSIVE SOLDA E REVESTIMENTO DAS JUNTAS,EXCLUSIVE FORNECIMENTO DOS TUBOS E DOS MATERIAIS DE REVESTIMENTO DAS JUNTAS</t>
  </si>
  <si>
    <t>06.020.0582-A</t>
  </si>
  <si>
    <t>06.020.0584-0</t>
  </si>
  <si>
    <t>MONTAGEM E ASSENTAMENTO DE TUBULACAO DE CHAPA DE ACO DE 3/8"DE ESPESSURA,COM 6,00M DE COMPRIMENTO E 1500MM DE DIAMETRO,INCLUSIVE SOLDA E REVESTIMENTO DAS JUNTAS,EXCLUSIVE FORNECIMENTO DOS TUBOS E DOS MATERIAIS DE REVESTIMENTO DAS JUNTAS</t>
  </si>
  <si>
    <t>06.020.0584-A</t>
  </si>
  <si>
    <t>06.020.0586-0</t>
  </si>
  <si>
    <t>MONTAGEM E ASSENTAMENTO DE TUBULACAO DE CHAPA DE ACO DE 3/8"DE ESPESSURA,COM 6,00M DE COMPRIMENTO E 2000MM DE DIAMETRO,INCLUSIVE SOLDA E REVESTIMENTO DAS JUNTAS,EXCLUSIVE FORNECIMENTO DOS TUBOS E DOS MATERIAIS DE REVESTIMENTO DAS JUNTAS</t>
  </si>
  <si>
    <t>06.020.0586-A</t>
  </si>
  <si>
    <t>06.020.0588-0</t>
  </si>
  <si>
    <t>MONTAGEM E ASSENTAMENTO DE TUBULACAO DE CHAPA DE ACO DE 3/8"DE ESPESSURA,COM 6,00M DE COMPRIMENTO E 2500MM DE DIAMETRO,INCLUSIVE SOLDA E REVESTIMENTO DAS JUNTAS,EXCLUSIVE FORNECIMENTO DOS TUBOS E DOS MATERIAIS DE REVESTIMENTO DAS JUNTAS</t>
  </si>
  <si>
    <t>06.020.0588-A</t>
  </si>
  <si>
    <t>06.020.0592-0</t>
  </si>
  <si>
    <t>MONTAGEM E ASSENTAMENTO DE TUBULACAO DE CHAPA DE ACO DE 1/2"DE ESPESSURA,COM 6,00M DE COMPRIMENTO E 500MM DE DIAMETRO,INCLUSIVE SOLDA E REVESTIMENTO DAS JUNTAS,EXCLUSIVE FORNECIMENTO DOS TUBOS E DOS MATERIAIS DE REVESTIMENTO DAS JUNTAS</t>
  </si>
  <si>
    <t>06.020.0592-A</t>
  </si>
  <si>
    <t>06.020.0594-0</t>
  </si>
  <si>
    <t>MONTAGEM E ASSENTAMENTO DE TUBULACAO DE CHAPA DE ACO DE 1/2"DE ESPESSURA,COM 6,00M DE COMPRIMENTO E 600MM DE DIAMETRO,INCLUSIVE SOLDA E REVESTIMENTO DAS JUNTAS,EXCLUSIVE FORNECIMENTO DOS TUBOS E DOS MATERIAIS DE REVESTIMENTO DAS JUNTAS</t>
  </si>
  <si>
    <t>06.020.0594-A</t>
  </si>
  <si>
    <t>06.020.0596-0</t>
  </si>
  <si>
    <t>MONTAGEM E ASSENTAMENTO DE TUBULACAO DE CHAPA DE ACO DE 1/2"DE ESPESSURA,COM 6,00M DE COMPRIMENTO E 700MM DE DIAMETRO,INCLUSIVE SOLDA E REVESTIMENTO DAS JUNTAS,EXCLUSIVE FORNECIMENTO DOS TUBOS E DOS MATERIAIS DE REVESTIMENTO DAS JUNTAS</t>
  </si>
  <si>
    <t>06.020.0596-A</t>
  </si>
  <si>
    <t>06.020.0598-0</t>
  </si>
  <si>
    <t>MONTAGEM E ASSENTAMENTO DE TUBULACAO DE CHAPA DE ACO DE 1/2"DE ESPESSURA,COM 6,00M DE COMPRIMENTO E 800MM DE DIAMETRO,INCLUSIVE SOLDA E REVESTIMENTO DAS JUNTAS,EXCLUSIVE FORNECIMENTO DOS TUBOS E DOS MATERIAIS DE REVESTIMENTO DAS JUNTAS</t>
  </si>
  <si>
    <t>06.020.0598-A</t>
  </si>
  <si>
    <t>06.020.0600-0</t>
  </si>
  <si>
    <t>MONTAGEM E ASSENTAMENTO DE TUBULACAO DE CHAPA DE ACO DE 1/2"DE ESPESSURA,COM 6,00M DE COMPRIMENTO E 900MM DE DIAMETRO,INCLUSIVE SOLDA E REVESTIMENTO DAS JUNTAS,EXCLUSIVE FORNECIMENTO DOS TUBOS E DOS MATERIAIS DE REVESTIMENTO DAS JUNTAS</t>
  </si>
  <si>
    <t>06.020.0600-A</t>
  </si>
  <si>
    <t>06.020.0602-0</t>
  </si>
  <si>
    <t>MONTAGEM E ASSENTAMENTO DE TUBULACAO DE CHAPA DE ACO DE 1/2"DE ESPESSURA,COM 6,00M DE COMPRIMENTO E 1000MM DE DIAMETRO,INCLUSIVE SOLDA E REVESTIMENTO DAS JUNTAS,EXCLUSIVE FORNECIMENTO DOS TUBOS E DOS MATERIAIS DE REVESTIMENTO DAS JUNTAS</t>
  </si>
  <si>
    <t>06.020.0602-A</t>
  </si>
  <si>
    <t>06.020.0604-0</t>
  </si>
  <si>
    <t>MONTAGEM E ASSENTAMENTO DE TUBULACAO DE CHAPA DE ACO DE 1/2"DE ESPESSURA,COM 6,00M DE COMPRIMENTO E 1200MM DE DIAMETRO,INCLUSIVE SOLDA E REVESTIMENTO DAS JUNTAS,EXCLUSIVE FORNECIMENTO DOS TUBOS E DOS MATERIAIS DE REVESTIMENTO DAS JUNTAS</t>
  </si>
  <si>
    <t>06.020.0604-A</t>
  </si>
  <si>
    <t>06.020.0606-0</t>
  </si>
  <si>
    <t>MONTAGEM E ASSENTAMENTO DE TUBULACAO DE CHAPA DE ACO DE 1/2"DE ESPESSURA,COM 6,00M DE COMPRIMENTO E 1500MM DE DIAMETRO,INCLUSIVE SOLDA E REVESTIMENTO DAS JUNTAS,EXCLUSIVE FORNECIMENTO DOS TUBOS E DOS MATERIAIS DE REVESTIMENTO DAS JUNTAS</t>
  </si>
  <si>
    <t>06.020.0606-A</t>
  </si>
  <si>
    <t>06.020.0608-0</t>
  </si>
  <si>
    <t>MONTAGEM E ASSENTAMENTO DE TUBULACAO DE CHAPA DE ACO DE 1/2"DE ESPESSURA,COM 6,00M DE COMPRIMENTO E 1750MM DE DIAMETRO,INCLUSIVE SOLDA E REVESTIMENTO DAS JUNTAS,EXCLUSIVE FORNECIMENTO DOS TUBOS E DOS MATERIAIS DE REVESTIMENTO DAS JUNTAS</t>
  </si>
  <si>
    <t>06.020.0608-A</t>
  </si>
  <si>
    <t>06.020.0610-0</t>
  </si>
  <si>
    <t>MONTAGEM E ASSENTAMENTO DE TUBULACAO DE CHAPA DE ACO DE 1/2"DE ESPESSURA,COM 6,00M DE COMPRIMENTO E 1800MM DE DIAMETRO,INCLUSIVE SOLDA E REVESTIMENTO DAS JUNTAS,EXCLUSIVE FORNECIMENTO DOS TUBOS E DOS MATERIAIS DE REVESTIMENTO DAS JUNTAS</t>
  </si>
  <si>
    <t>06.020.0610-A</t>
  </si>
  <si>
    <t>06.020.0612-0</t>
  </si>
  <si>
    <t>MONTAGEM E ASSENTAMENTO DE TUBULACAO DE CHAPA DE ACO DE 1/2"DE ESPESSURA,COM 6,00M DE COMPRIMENTO E 2000MM DE DIAMETRO,INCLUSIVE SOLDA E REVESTIMENTO DAS JUNTAS,EXCLUSIVE FORNECIMENTO DOS TUBOS E DOS MATERIAIS DE REVESTIMENTO DAS JUNTAS</t>
  </si>
  <si>
    <t>06.020.0612-A</t>
  </si>
  <si>
    <t>06.020.0614-0</t>
  </si>
  <si>
    <t>MONTAGEM E ASSENTAMENTO DE TUBULACAO DE CHAPA DE ACO DE 1/2"DE ESPESSURA,COM 6,00M DE COMPRIMENTO E 2500MM DE DIAMETRO,INCLUSIVE SOLDA E REVESTIMENTO DAS JUNTAS,EXCLUSIVE FORNECIMENTO DOS TUBOS E DOS MATERIAIS DE REVESTIMENTO DAS JUNTAS</t>
  </si>
  <si>
    <t>06.020.0614-A</t>
  </si>
  <si>
    <t>06.020.0616-0</t>
  </si>
  <si>
    <t>MONTAGEM E ASSENTAMENTO DE TUBULACAO DE CHAPA DE ACO DE 5/8"DE ESPESSURA,COM 6,00M DE COMPRIMENTO E 1800MM DE DIAMETRO,INCLUSIVE SOLDA E REVESTIMENTO DAS JUNTAS,EXCLUSIVE FORNECIMENTO DOS TUBOS E DOS MATERIAIS DE REVESTIMENTO DAS JUNTAS</t>
  </si>
  <si>
    <t>06.020.0616-A</t>
  </si>
  <si>
    <t>06.020.0618-0</t>
  </si>
  <si>
    <t>MONTAGEM E ASSENTAMENTO DE TUBULACAO DE CHAPA DE ACO DE 5/8"DE ESPESSURA,COM 6,00M DE COMPRIMENTO E 2000MM DE DIAMETRO,INCLUSIVE SOLDA E REVESTIMENTO DAS JUNTAS,EXCLUSIVE FORNECIMENTO DOS TUBOS E DOS MATERIAIS DE REVESTIMENTO DAS JUNTAS</t>
  </si>
  <si>
    <t>06.020.0618-A</t>
  </si>
  <si>
    <t>06.020.0620-0</t>
  </si>
  <si>
    <t>MONTAGEM E ASSENTAMENTO DE TUBULACAO DE CHAPA DE ACO DE 5/8"DE ESPESSURA,COM 6,00M DE COMPRIMENTO E 2500MM DE DIAMETRO,INCLUSIVE SOLDA E REVESTIMENTO DAS JUNTAS,EXCLUSIVE FORNECIMENTO DOS TUBOS E DOS MATERIAIS DE REVESTIMENTO DAS JUNTAS</t>
  </si>
  <si>
    <t>06.020.0620-A</t>
  </si>
  <si>
    <t>06.020.0625-0</t>
  </si>
  <si>
    <t>MONTAGEM E ASSENTAMENTO DE TUBULACAO DE CHAPA DE ACO DE 3/16" DE ESPESSURA,COM 12,00M DE COMPRIMENTO E 150MM DE DIAMETRO,INCLUSIVE SOLDA E REVESTIMENTO DAS JUNTAS,EXCLUSIVE FORNECIMENTO DOS TUBOS E DOS MATERIAIS DE REVESTIMENTO DAS JUNTAS</t>
  </si>
  <si>
    <t>06.020.0625-A</t>
  </si>
  <si>
    <t>06.020.0626-0</t>
  </si>
  <si>
    <t>MONTAGEM E ASSENTAMENTO DE TUBULACAO DE CHAPA DE ACO DE 3/16" DE ESPESSURA,COM 12,00M DE COMPRIMENTO E 200MM DE DIAMETRO,INCLUSIVE SOLDA E REVESTIMENTO DAS JUNTAS,EXCLUSIVE FORNECIMENTO DOS TUBOS E DOS MATERIAIS DE REVESTIMENTO DAS JUNTAS</t>
  </si>
  <si>
    <t>06.020.0626-A</t>
  </si>
  <si>
    <t>06.020.0627-0</t>
  </si>
  <si>
    <t>MONTAGEM E ASSENTAMENTO DE TUBULACAO DE CHAPA DE ACO DE 3/16" DE ESPESSURA,COM 12,00M DE COMPRIMENTO E 250MM DE DIAMETRO,INCLUSIVE SOLDA E REVESTIMENTO DAS JUNTAS,EXCLUSIVE FORNECIMENTO DOS TUBOS E DOS MATERIAIS DE REVESTIMENTO DAS JUNTAS</t>
  </si>
  <si>
    <t>06.020.0627-A</t>
  </si>
  <si>
    <t>06.020.0628-0</t>
  </si>
  <si>
    <t>MONTAGEM E ASSENTAMENTO DE TUBULACAO DE CHAPA DE ACO DE 3/16" DE ESPESSURA,COM 12,00M DE COMPRIMENTO E 300MM DE DIAMETRO,INCLUSIVE SOLDA E REVESTIMENTO DAS JUNTAS,EXCLUSIVE FORNECIMENTO DOS TUBOS E DOS MATERIAIS DE REVESTIMENTO DAS JUNTAS</t>
  </si>
  <si>
    <t>06.020.0628-A</t>
  </si>
  <si>
    <t>06.020.0629-0</t>
  </si>
  <si>
    <t>MONTAGEM E ASSENTAMENTO DE TUBULACAO DE CHAPA DE ACO DE 3/16" DE ESPESSURA,COM 12,00M DE COMPRIMENTO E 350MM DE DIAMETRO,INCLUSIVE SOLDA E REVESTIMENTO DAS JUNTAS,EXCLUSIVE FORNECIMENTO DOS TUBOS E DOS MATERIAIS DE REVESTIMENTO DAS JUNTAS</t>
  </si>
  <si>
    <t>06.020.0629-A</t>
  </si>
  <si>
    <t>06.020.0630-0</t>
  </si>
  <si>
    <t>MONTAGEM E ASSENTAMENTO DE TUBULACAO DE CHAPA DE ACO DE 3/16" DE ESPESSURA,COM 12,00M DE COMPRIMENTO E 400MM DE DIAMETRO,INCLUSIVE SOLDA E REVESTIMENTO DAS JUNTAS,EXCLUSIVE FORNECIMENTO DOS TUBOS E DOS MATERIAIS DE REVESTIMENTO DAS JUNTAS</t>
  </si>
  <si>
    <t>06.020.0630-A</t>
  </si>
  <si>
    <t>06.020.0631-0</t>
  </si>
  <si>
    <t>MONTAGEM E ASSENTAMENTO DE TUBULACAO DE CHAPA DE ACO DE 3/16" DE ESPESSURA COM 12,00M DE COMPRIMENTO E 450MM DE DIAMETRO,INCLUSIVE SOLDA E REVESTIMENTO DAS JUNTAS,EXCLUSIVE FORNECIMENTO DOS TUBOS E DOS MATERIAIS DE REVESTIMENTO DAS JUNTAS</t>
  </si>
  <si>
    <t>06.020.0631-A</t>
  </si>
  <si>
    <t>06.020.0632-0</t>
  </si>
  <si>
    <t>MONTAGEM E ASSENTAMENTO DE TUBULACAO DE CHAPA DE ACO DE 3/16" DE ESPESSURA,COM 12,00M DE COMPRIMENTO E 500MM DE DIAMETRO,INCLUSIVE SOLDA E REVESTIMENTO DAS JUNTAS,EXCLUSIVE FORNECIMENTO DOS TUBOS E DOS MATERIAIS DE REVESTIMENTO DAS JUNTAS</t>
  </si>
  <si>
    <t>06.020.0632-A</t>
  </si>
  <si>
    <t>06.020.0636-0</t>
  </si>
  <si>
    <t>MONTAGEM E ASSENTAMENTO DE TUBULACAO DE CHAPA DE ACO DE 1/4"DE ESPESSURA,COM 12,00M DE COMPRIMENTO E 150MM DE DIAMETRO,INCLUSIVE SOLDA E REVESTIMENTO DAS JUNTAS,EXCLUSIVE FORNECIMENTO DOS TUBOS E DOS MATERIAIS DE REVESTIMENTO DAS JUNTAS</t>
  </si>
  <si>
    <t>06.020.0636-A</t>
  </si>
  <si>
    <t>06.020.0637-0</t>
  </si>
  <si>
    <t>MONTAGEM E ASSENTAMENTO DE TUBULACAO DE CHAPA DE ACO DE 1/4"DE ESPESSURA,COM 12,00M DE COMPRIMENTO E 200MM DE DIAMETRO,INCLUSIVE SOLDA E REVESTIMENTO DAS JUNTAS,EXCLUSIVE FORNECIMENTO DOS TUBOS E DOS MATERIAIS DE REVESTIMENTO DAS JUNTAS</t>
  </si>
  <si>
    <t>06.020.0637-A</t>
  </si>
  <si>
    <t>06.020.0638-0</t>
  </si>
  <si>
    <t>MONTAGEM E ASSENTAMENTO DE TUBULACAO DE CHAPA DE ACO DE 1/4"DE ESPESSURA,COM 12,00M DE COMPRIMENTO E 250MM DE DIAMETRO,INCLUSIVE SOLDA E REVESTIMENTO DAS JUNTAS,EXCLUSIVE FORNECIMENTO DOS TUBOS E DOS MATERIAIS DE REVESTIMENTO DAS JUNTAS</t>
  </si>
  <si>
    <t>06.020.0638-A</t>
  </si>
  <si>
    <t>06.020.0639-0</t>
  </si>
  <si>
    <t>MONTAGEM E ASSENTAMENTO DE TUBULACAO DE CHAPA DE ACO DE 1/4"DE ESPESSURA,COM 12,00M DE COMPRIMENTO E 300MM DE DIAMETRO,INCLUSIVE SOLDA E REVESTIMENTO DAS JUNTAS,EXCLUSIVE FORNECIMENTO DOS TUBOS E DOS MATERIAIS DE REVESTIMENTO DAS JUNTAS</t>
  </si>
  <si>
    <t>06.020.0639-A</t>
  </si>
  <si>
    <t>06.020.0640-0</t>
  </si>
  <si>
    <t>MONTAGEM E ASSENTAMENTO DE TUBULACAO DE CHAPA DE ACO DE 1/4"DE ESPESSURA,COM 12,00M DE COMPRIMENTO E 350MM DE DIAMETRO,INCLUSIVE SOLDA E REVESTIMENTO DAS JUNTAS,EXCLUSIVE FORNECIMENTO DOS TUBOS E DOS MATERIAIS DE REVESTIMENTO DAS JUNTAS</t>
  </si>
  <si>
    <t>06.020.0640-A</t>
  </si>
  <si>
    <t>06.020.0641-0</t>
  </si>
  <si>
    <t>MONTAGEM E ASSENTAMENTO DE TUBULACAO DE CHAPA DE ACO DE 1/4"DE ESPESSURA,COM 12,00M DE COMPRIMENTO E 400MM DE DIAMETRO,INCLUSIVE SOLDA E REVESTIMENTO DAS JUNTAS,EXCLUSIVE FORNECIMENTO DOS TUBOS E MATERIAIS DE REVESTIMENTO DAS JUNTAS</t>
  </si>
  <si>
    <t>06.020.0641-A</t>
  </si>
  <si>
    <t>06.020.0642-0</t>
  </si>
  <si>
    <t>MONTAGEM E ASSENTAMENTO DE TUBULACAO DE CHAPA DE ACO DE 1/4"DE ESPESSURA,COM 12,00M DE COMPRIMENTO E 450MM DE DIAMETRO,INCLUSIVE SOLDA E REVESTIMENTO DAS JUNTAS,EXCLUSIVE FORNECIMENTO DOS TUBOS E DOS MATERIAIS DE REVESTIMENTO DAS JUNTAS</t>
  </si>
  <si>
    <t>06.020.0642-A</t>
  </si>
  <si>
    <t>06.020.0643-0</t>
  </si>
  <si>
    <t>MONTAGEM E ASSENTAMENTO DE TUBULACAO DE CHAPA DE ACO DE 1/4"DE ESPESSURA,COM 12,00M DE COMPRIMENTO E 500MM DE DIAMETRO,INCLUSIVE SOLDA E REVESTIMENTO DAS JUNTAS,EXCLUSIVE FORNECIMENTO DOS TUBOS E DOS MATERIAIS DE REVESTIMENTO DAS JUNTAS</t>
  </si>
  <si>
    <t>06.020.0643-A</t>
  </si>
  <si>
    <t>06.020.0645-0</t>
  </si>
  <si>
    <t>MONTAGEM E ASSENTAMENTO DE TUBULACAO DE CHAPA DE ACO DE 1/4"DE ESPESSURA,COM 12,00M DE COMPRIMENTO E 600MM DE DIAMETRO,INCLUSIVE SOLDA E REVESTIMENTO DAS JUNTAS,EXCLUSIVE FORNECIMENTO DOS TUBOS E DOS MATERIAIS DE REVESTIMENTO DAS JUNTAS</t>
  </si>
  <si>
    <t>06.020.0645-A</t>
  </si>
  <si>
    <t>06.020.0647-0</t>
  </si>
  <si>
    <t>MONTAGEM E ASSENTAMENTO DE TUBULACAO DE CHAPA DE ACO DE 1/4"DE ESPESSURA,COM 12,00M DE COMPRIMENTO E 700MM DE DIAMETRO,INCLUSIVE SOLDA E REVESTIMENTO DAS JUNTAS,EXCLUSIVE FORNECIMENTO DOS TUBOS E DOS MATERIAIS DE REVESTIMENTO DAS JUNTAS</t>
  </si>
  <si>
    <t>06.020.0647-A</t>
  </si>
  <si>
    <t>06.020.0649-0</t>
  </si>
  <si>
    <t>MONTAGEM E ASSENTAMENTO DE TUBULACAO DE CHAPA DE ACO DE 1/4"DE ESPESSURA,COM 12,00M DE COMPRIMENTO E 800MM DE DIAMETRO,INCLUSIVE SOLDA E REVESTIMENTO DAS JUNTAS,EXCLUSIVE FORNECIMENTO DOS TUBOS E DOS MATERIAIS DE REVESTIMENTO DAS JUNTAS</t>
  </si>
  <si>
    <t>06.020.0649-A</t>
  </si>
  <si>
    <t>06.020.0655-0</t>
  </si>
  <si>
    <t>MONTAGEM E ASSENTAMENTO DE TUBULACAO DE CHAPA DE ACO DE 5/16" DE ESPESSURA,COM 12,00M DE COMPRIMENTO E 300MM DE DIAMETRO,INCLUSIVE SOLDA E REVESTIMENTO DAS JUNTAS,EXCLUSIVE FORNECIMENTO DOS TUBOS E DOS MATERIAIS DE REVESTIMENTO DAS JUNTAS</t>
  </si>
  <si>
    <t>06.020.0655-A</t>
  </si>
  <si>
    <t>06.020.0656-0</t>
  </si>
  <si>
    <t>MONTAGEM E ASSENTAMENTO DE TUBULACAO DE CHAPA DE ACO DE 5/16" DE ESPESSURA,COM 12,00M DE COMPRIMENTO E 350MM DE DIAMETRO,INCLUSIVE SOLDA E REVESTIMENTO DAS JUNTAS,EXCLUSIVE FORNECIMENTO DOS TUBOS E DOS MATERIAIS DE REVESTIMENTO DAS JUNTAS</t>
  </si>
  <si>
    <t>06.020.0656-A</t>
  </si>
  <si>
    <t>06.020.0657-0</t>
  </si>
  <si>
    <t>MONTAGEM E ASSENTAMENTO DE TUBULACAO DE CHAPA DE ACO DE 5/16" DE ESPESSURA,COM 12,00M DE COMPRIMENTO E 400MM DE DIAMETRO,INCLUSIVE SOLDA E REVESTIMENTO DAS JUNTAS,EXCLUSIVE FORNECIMENTO DOS TUBOS E DOS MATERIAIS DE REVESTIMENTO DAS JUNTAS</t>
  </si>
  <si>
    <t>06.020.0657-A</t>
  </si>
  <si>
    <t>06.020.0658-0</t>
  </si>
  <si>
    <t>MONTAGEM E ASSENTAMENTO DE TUBULACAO DE CHAPA DE ACO DE 5/16" DE ESPESSURA,COM 12,00M DE COMPRIMENTO E 450MM DE DIAMETRO,INCLUSIVE SOLDA E REVESTIMENTO DAS JUNTAS,EXCLUSIVE FORNECIMENTO DOS TUBOS E DOS MATERIAIS DE REVESTIMENTO DAS JUNTAS</t>
  </si>
  <si>
    <t>06.020.0658-A</t>
  </si>
  <si>
    <t>06.020.0659-0</t>
  </si>
  <si>
    <t>MONTAGEM E ASSENTAMENTO DE TUBULACAO DE CHAPA DE ACO DE 5/16" DE ESPESSURA,COM 12,00M DE COMPRIMENTO E 500MM DE DIAMETRO,INCLUSIVE SOLDA E REVESTIMENTO DAS JUNTAS,EXCLUSIVE FORNECIMENTO DOS TUBOS E DOS MATERIAIS DE REVESTIMENTO DAS JUNTAS</t>
  </si>
  <si>
    <t>06.020.0659-A</t>
  </si>
  <si>
    <t>06.020.0661-0</t>
  </si>
  <si>
    <t>MONTAGEM E ASSENTAMENTO DE TUBULACAO DE CHAPA DE ACO DE 5/16" DE ESPESSURA,COM 12,00M DE COMPRIMENTO E 600MM DE DIAMETRO,INCLUSIVE SOLDA E REVESTIMENTO DAS JUNTAS,EXCLUSIVE FORNECIMENTO DOS TUBOS E DOS MATERIAIS DE REVESTIMENTO DAS JUNTAS</t>
  </si>
  <si>
    <t>06.020.0661-A</t>
  </si>
  <si>
    <t>06.020.0663-0</t>
  </si>
  <si>
    <t>MONTAGEM E ASSENTAMENTO DE TUBULACAO DE CHAPA DE ACO DE 5/16" DE ESPESSURA,COM 12,00M DE COMPRIMENTO E 700MM DE DIAMETRO,INCLUSIVE SOLDA E REVESTIMENTO DAS JUNTAS,EXCLUSIVE FORNECIMENTO DOS TUBOS E DOS MATERIAIS DE REVESTIMENTO DAS JUNTAS</t>
  </si>
  <si>
    <t>06.020.0663-A</t>
  </si>
  <si>
    <t>06.020.0665-0</t>
  </si>
  <si>
    <t>MONTAGEM E ASSENTAMENTO DE TUBULACAO DE CHAPA DE ACO DE 5/16" DE ESPESSURA,COM 12,00M DE COMPRIMENTO E 800MM DE DIAMETRO,INCLUSIVE SOLDA E REVESTIMENTO DAS JUNTAS,EXCLUSIVE FORNECIMENTO DOS TUBOS E DOS MATERIAIS DE REVESTIMENTO DAS JUNTAS</t>
  </si>
  <si>
    <t>06.020.0665-A</t>
  </si>
  <si>
    <t>06.020.0667-0</t>
  </si>
  <si>
    <t>MONTAGEM E ASSENTAMENTO DE TUBULACAO DE CHAPA DE ACO DE 5/16" DE ESPESSURA,COM 12,00M DE COMPRIMENTO E 900MM DE DIAMETRO,INCLUSIVE SOLDA E REVESTIMENTO DAS JUNTAS,EXCLUSIVE FORNECIMENTO DOS TUBOS E DOS MATERIAIS DE REVESTIMENTO DAS JUNTAS</t>
  </si>
  <si>
    <t>06.020.0667-A</t>
  </si>
  <si>
    <t>06.020.0669-0</t>
  </si>
  <si>
    <t>MONTAGEM E ASSENTAMENTO DE TUBULACAO DE CHAPA DE ACO DE 5/16" DE ESPESSURA,COM 12,00M DE COMPRIMENTO E 1000MM DE DIAMETRO,INCLUSIVE SOLDA E REVESTIMENTO DAS JUNTAS,EXCLUSIVE FORNECIMENTO DOS TUBOS E DOS MATERIAIS DE REVESTIMENTO DAS JUNTAS</t>
  </si>
  <si>
    <t>06.020.0669-A</t>
  </si>
  <si>
    <t>06.020.0670-0</t>
  </si>
  <si>
    <t>MONTAGEM E ASSENTAMENTO DE TUBULACAO DE CHAPA DE ACO DE 5/16" DE ESPESSURA,COM 12,00M DE COMPRIMENTO E 1200MM DE DIAMETRO,INCLUSIVE SOLDA E REVESTIMENTO DAS JUNTAS,EXCLUSIVE FORNECIMENTO DOS TUBOS E DOS MATERIAIS DE REVESTIMENTO DAS JUNTAS</t>
  </si>
  <si>
    <t>06.020.0670-A</t>
  </si>
  <si>
    <t>06.020.0675-0</t>
  </si>
  <si>
    <t>MONTAGEM E ASSENTAMENTO DE TUBULACAO DE CHAPA DE ACO DE 3/8"DE ESPESSURA,COM 12,00M DE COMPRIMENTO E 300MM DE DIAMETRO,INCLUSIVE SOLDA E REVESTIMENTO DAS JUNTAS,EXCLUSIVE FORNECIMENTO DOS TUBOS E DOS MATERIAIS DE REVESTIMENTO DAS JUNTAS</t>
  </si>
  <si>
    <t>06.020.0675-A</t>
  </si>
  <si>
    <t>06.020.0676-0</t>
  </si>
  <si>
    <t>MONTAGEM E ASSENTAMENTO DE TUBULACAO DE CHAPA DE ACO DE 3/8"DE ESPESSURA,COM 12,00M DE COMPRIMENTO E 350MM DE DIAMETRO,INCLUSIVE SOLDA E REVESTIMENTO DAS JUNTAS,EXCLUSIVE FORNECIMENTO DOS TUBOS E DOS MATERIAIS DE REVESTIMENTO DAS JUNTAS</t>
  </si>
  <si>
    <t>06.020.0676-A</t>
  </si>
  <si>
    <t>06.020.0677-0</t>
  </si>
  <si>
    <t>MONTAGEM E ASSENTAMENTO DE TUBULACAO DE CHAPA DE ACO DE 3/8"DE ESPESSURA,COM 12,00M DE COMPRIMENTO E 400MM DE DIAMETRO,INCLUSIVE SOLDA E REVESTIMENTO DAS JUNTAS,EXCLUSIVE FORNECIMENTO DOS TUBOS E DOS MATERIAIS DE REVESTIMENTO DAS JUNTAS</t>
  </si>
  <si>
    <t>06.020.0677-A</t>
  </si>
  <si>
    <t>06.020.0678-0</t>
  </si>
  <si>
    <t>MONTAGEM E ASSENTAMENTO DE TUBULACAO DE CHAPA DE ACO DE 3/8"DE ESPESSURA,COM 12,00M DE COMPRIMENTO E 450MM DE DIAMETRO,INCLUSIVE SOLDA E REVESTIMENTO DAS JUNTAS,EXCLUSIVE FORNECIMENTO DOS TUBOS E DOS MATERIAIS DE REVESTIMENTO DAS JUNTAS</t>
  </si>
  <si>
    <t>06.020.0678-A</t>
  </si>
  <si>
    <t>06.020.0679-0</t>
  </si>
  <si>
    <t>MONTAGEM E ASSENTAMENTO DE TUBULACAO DE CHAPA DE ACO DE 3/8"DE ESPESSURA,COM 12,00M DE COMPRIMENTO E 500MM DE DIAMETRO,INCLUSIVE SOLDA E REVESTIMENTO DAS JUNTAS,EXCLUSIVE FORNECIMENTO DOS TUBOS E DOS MATERIAIS DE REVESTIMENTO DAS JUNTAS</t>
  </si>
  <si>
    <t>06.020.0679-A</t>
  </si>
  <si>
    <t>06.020.0681-0</t>
  </si>
  <si>
    <t>MONTAGEM E ASSENTAMENTO DE TUBULACAO DE CHAPA DE ACO DE 3/8"DE ESPESSURA,COM 12,00M DE COMPRIMENTO E 600MM DE DIAMETRO,INCLUSIVE SOLDA E REVESTIMENTO DAS JUNTAS,EXCLUSIVE FORNECIMENTO DOS TUBOS E DOS MATERIAIS DE REVESTIMENTO DAS JUNTAS</t>
  </si>
  <si>
    <t>06.020.0681-A</t>
  </si>
  <si>
    <t>06.020.0683-0</t>
  </si>
  <si>
    <t>MONTAGEM E ASSENTAMENTO DE TUBULACAO DE CHAPA DE ACO DE 3/8"DE ESPESSURA,COM 12,00M DE COMPRIMENTO E 700MM DE DIAMETRO,INCLUSIVE SOLDA E REVESTIMENTO DAS JUNTAS,EXCLUSIVE FORNECIMENTO DOS TUBOS E DOS MATERIAIS DE REVESTIMENTO DAS JUNTAS</t>
  </si>
  <si>
    <t>06.020.0683-A</t>
  </si>
  <si>
    <t>06.020.0685-0</t>
  </si>
  <si>
    <t>MONTAGEM E ASSENTAMENTO DE TUBULACAO DE CHAPA DE ACO DE 3/8"DE ESPESSURA,COM 12,00M DE COMPRIMENTO E 800MM DE DIAMETRO,INCLUSIVE SOLDA E REVESTIMENTO DAS JUNTAS,EXCLUSIVE FORNECIMENTO DOS TUBOS E DOS MATERIAIS DE REVESTIMENTO DAS JUNTAS</t>
  </si>
  <si>
    <t>06.020.0685-A</t>
  </si>
  <si>
    <t>06.020.0687-0</t>
  </si>
  <si>
    <t>MONTAGEM E ASSENTAMENTO DE TUBULACAO DE CHAPA DE ACO DE 3/8"DE ESPESSURA,COM 12,00M DE COMPRIMENTO E 900MM DE DIAMETRO,INCLUSIVE SOLDA E REVESTIMENTO DAS JUNTAS,EXCLUSIVE FORNECIMENTO DOS TUBOS E DOS MATERIAIS DE REVESTIMENTO DAS JUNTAS</t>
  </si>
  <si>
    <t>06.020.0687-A</t>
  </si>
  <si>
    <t>06.020.0689-0</t>
  </si>
  <si>
    <t>MONTAGEM E ASSENTAMENTO DE TUBULACAO DE CHAPA DE ACO DE 3/8"DE ESPESSURA,COM 12,00M DE COMPRIMENTO E 1000MM DE DIAMETRO,INCLUSIVE SOLDA E REVESTIMENTO DAS JUNTAS,EXCLUSIVE FORNECIMENTO DOS TUBOS E DOS MATERIAIS DE REVESTIMENTO DAS JUNTAS</t>
  </si>
  <si>
    <t>06.020.0689-A</t>
  </si>
  <si>
    <t>06.020.0690-0</t>
  </si>
  <si>
    <t>MONTAGEM E ASSENTAMENTO DE TUBULACAO DE CHAPA DE ACO DE 3/8"DE ESPESSURA,COM 12,00M DE COMPRIMENTO E 1200MM DE DIAMETRO,INCLUSIVE SOLDA E REVESTIMENTO DAS JUNTAS,EXCLUSIVE FORNECIMENTO DOS TUBOS E DOS MATERIAIS DE REVESTIMENTO DAS JUNTAS</t>
  </si>
  <si>
    <t>06.020.0690-A</t>
  </si>
  <si>
    <t>06.020.0691-0</t>
  </si>
  <si>
    <t>MONTAGEM E ASSENTAMENTO DE TUBULACAO DE CHAPA DE ACO DE 3/8"DE ESPESSURA,COM 12,00M DE COMPRIMENTO E 1300MM DE DIAMETRO,INCLUSIVE SOLDA E REVESTIMENTO DAS JUNTAS,EXCLUSIVE FORNECIMENTO DOS TUBOS E DOS MATERIAIS DE REVESTIMENTO DAS JUNTAS</t>
  </si>
  <si>
    <t>06.020.0691-A</t>
  </si>
  <si>
    <t>06.020.0692-0</t>
  </si>
  <si>
    <t>MONTAGEM E ASSENTAMENTO DE TUBULACAO DE CHAPA DE ACO DE 3/8"DE ESPESSURA,COM 12,00M DE COMPRIMENTO E 1500MM DE DIAMETRO,INCLUSIVE SOLDA E REVESTIMENTO DAS JUNTAS,EXCLUSIVE FORNECIMENTO DOS TUBOS E DOS MATERIAIS DE REVESTIMENTO DAS JUNTAS</t>
  </si>
  <si>
    <t>06.020.0692-A</t>
  </si>
  <si>
    <t>06.020.0694-0</t>
  </si>
  <si>
    <t>MONTAGEM E ASSENTAMENTO DE TUBULACAO DE CHAPA DE ACO DE 3/8"DE ESPESSURA,COM 12,00M DE COMPRIMENTO E 2000MM DE DIAMETRO,INCLUSIVE SOLDA E REVESTIMENTO DAS JUNTAS,EXCLUSIVE FORNECIMENTO DOS TUBOS E DOS MATERIAIS DE REVESTIMENTO DAS JUNTAS</t>
  </si>
  <si>
    <t>06.020.0694-A</t>
  </si>
  <si>
    <t>06.020.0696-0</t>
  </si>
  <si>
    <t>MONTAGEM E ASSENTAMENTO DE TUBULACAO DE CHAPA DE ACO DE 3/8"DE ESPESSURA,COM 12,00M DE COMPRIMENTO E 2500MM DE DIAMETRO,INCLUSIVE SOLDA E REVESTIMENTO DAS JUNTAS,EXCLUSIVE FORNECIMENTO DOS TUBOS E DOS MATERIAIS DE REVESTIMENTO DAS JUNTAS</t>
  </si>
  <si>
    <t>06.020.0696-A</t>
  </si>
  <si>
    <t>06.020.0700-0</t>
  </si>
  <si>
    <t>MONTAGEM E ASSENTAMENTO DE TUBULACAO DE CHAPA DE ACO DE 1/2"DE ESPESSURA,COM 12,00M DE COMPRIMENTO E 500MM DE DIAMETRO,INCLUSIVE SOLDA E REVESTIMENTO DAS JUNTAS,EXCLUSIVE FORNECIMENTO DOS TUBOS E DOS MATERIAIS DE REVESTIMENTO DAS JUNTAS</t>
  </si>
  <si>
    <t>06.020.0700-A</t>
  </si>
  <si>
    <t>06.020.0702-0</t>
  </si>
  <si>
    <t>MONTAGEM E ASSENTAMENTO DE TUBULACAO DE CHAPA DE ACO DE 1/2"DE ESPESSURA,COM 12,00M DE COMPRIMENTO E 600MM DE DIAMETRO,INCLUSIVE SOLDA E REVESTIMENTO DAS JUNTAS,EXCLUSIVE FORNECIMENTO DOS TUBOS E DOS MATERIAIS DE REVESTIMENTO DAS JUNTAS</t>
  </si>
  <si>
    <t>06.020.0702-A</t>
  </si>
  <si>
    <t>06.020.0704-0</t>
  </si>
  <si>
    <t>MONTAGEM E ASSENTAMENTO DE TUBULACAO DE CHAPA DE ACO DE 1/2"DE ESPESSURA,COM 12,00M DE COMPRIMENTO E 700MM DE DIAMETRO,INCLUSIVE SOLDA E REVESTIMENTO DAS JUNTAS,EXCLUSIVE FORNECIMENTO DOS TUBOS E DOS MATERIAIS DE REVESTIMENTO DAS JUNTAS</t>
  </si>
  <si>
    <t>06.020.0704-A</t>
  </si>
  <si>
    <t>06.020.0706-0</t>
  </si>
  <si>
    <t>MONTAGEM E ASSENTAMENTO DE TUBULACAO DE CHAPA DE ACO DE 1/2"DE ESPESSURA,COM 12,00M DE COMPRIMENTO E 800MM DE DIAMETRO,INCLUSIVE SOLDA E REVESTIMENTO DAS JUNTAS,EXCLUSIVE FORNECIMENTO DOS TUBOS E DOS MATERIAIS DE REVESTIMENTO DAS JUNTAS</t>
  </si>
  <si>
    <t>06.020.0706-A</t>
  </si>
  <si>
    <t>06.020.0708-0</t>
  </si>
  <si>
    <t>MONTAGEM E ASSENTAMENTO DE TUBULACAO DE CHAPA DE ACO DE 1/2"DE ESPESSURA,COM 12,00M DE COMPRIMENTO E 900MM DE DIAMETRO,INCLUSIVE SOLDA E REVESTIMENTO DAS JUNTAS,EXCLUSIVE FORNECIMENTO DOS TUBOS E DOS MATERIAIS DE REVESTIMENTO DAS JUNTAS</t>
  </si>
  <si>
    <t>06.020.0708-A</t>
  </si>
  <si>
    <t>06.020.0710-0</t>
  </si>
  <si>
    <t>MONTAGEM E ASSENTAMENTO DE TUBULACAO DE CHAPA DE ACO DE 1/2"DE ESPESSURA,COM 12,00M DE COMPRIMENTO E 1000MM DE DIAMETRO,INCLUSIVE SOLDA E REVESTIMENTO DAS JUNTAS,EXCLUSIVE FORNECIMENTO DOS TUBOS E DOS MATERIAIS DE REVESTIMENTO DAS JUNTAS</t>
  </si>
  <si>
    <t>06.020.0710-A</t>
  </si>
  <si>
    <t>06.020.0711-0</t>
  </si>
  <si>
    <t>MONTAGEM E ASSENTAMENTO DE TUBULACAO DE CHAPA DE ACO DE 1/2"DE ESPESSURA,COM 12,00M DE COMPRIMENTO E 1200MM DE DIAMETRO,INCLUSIVE SOLDA E REVESTIMENTO DAS JUNTAS,EXCLUSIVE FORNECIMENTO DOS TUBOS E DOS MATERIAIS DE REVESTIMENTO DAS JUNTAS</t>
  </si>
  <si>
    <t>06.020.0711-A</t>
  </si>
  <si>
    <t>06.020.0714-0</t>
  </si>
  <si>
    <t>MONTAGEM E ASSENTAMENTO DE TUBULACAO DE CHAPA DE ACO DE 1/2"DE ESPESSURA,COM 12,00M DE COMPRIMENTO E 1500MM DE DIAMETRO,INCLUSIVE SOLDA E REVESTIMENTO DAS JUNTAS,EXCLUSIVE FORNECIMENTO DOS TUBOS E DOS MATERIAIS DE REVESTIMENTO DAS JUNTAS</t>
  </si>
  <si>
    <t>06.020.0714-A</t>
  </si>
  <si>
    <t>06.020.0715-0</t>
  </si>
  <si>
    <t>MONTAGEM E ASSENTAMENTO DE TUBULACAO DE CHAPA DE ACO DE 1/2"DE ESPESSURA,COM 12,00M DE COMPRIMENTO E 1750MM DE DIAMETRO,INCLUSIVE SOLDA E REVESTIMENTO DAS JUNTAS,EXCLUSIVE FORNECIMENTO DOS TUBOS E DOS MATERIAIS DE REVESTIMENTO DAS JUNTAS</t>
  </si>
  <si>
    <t>06.020.0715-A</t>
  </si>
  <si>
    <t>06.020.0716-0</t>
  </si>
  <si>
    <t>MONTAGEM E ASSENTAMENTO DE TUBULACAO DE CHAPA DE ACO DE 1/2"DE ESPESSURA,COM 12,00M DE COMPRIMENTO E 1800MM DE DIAMETRO,INCLUSIVE SOLDA E REVESTIMENTO DAS JUNTAS,EXCLUSIVE FORNECIMENTO DOS TUBOS E DOS MATERIAIS DE REVESTIMENTO DAS JUNTAS</t>
  </si>
  <si>
    <t>06.020.0716-A</t>
  </si>
  <si>
    <t>06.020.0717-0</t>
  </si>
  <si>
    <t>MONTAGEM E ASSENTAMENTO DE TUBULACAO DE CHAPA DE ACO DE 1/2"DE ESPESSURA,COM 12,00M DE COMPRIMENTO E 2000MM DE DIAMETRO,INCLUSIVE SOLDA E REVESTIMENTO DAS JUNTAS,EXCLUSIVE FORNECIMENTO DOS TUBOS E DOS MATERIAIS DE REVESTIMENTO DAS JUNTAS</t>
  </si>
  <si>
    <t>06.020.0717-A</t>
  </si>
  <si>
    <t>06.020.0718-0</t>
  </si>
  <si>
    <t>MONTAGEM E ASSENTAMENTO DE TUBULACAO DE CHAPA DE ACO DE 1/2"DE ESPESSURA,COM 12,00M DE COMPRIMENTO E 2500MM DE DIAMETRO,INCLUSIVE SOLDA E REVESTIMENTO DAS JUNTAS,EXCLUSIVE FORNECIMENTO DOS TUBOS E DOS MATERIAIS DE REVESTIMENTO DAS JUNTAS</t>
  </si>
  <si>
    <t>06.020.0718-A</t>
  </si>
  <si>
    <t>06.020.0720-0</t>
  </si>
  <si>
    <t>MONTAGEM E ASSENTAMENTO DE TUBULACAO DE CHAPA DE ACO DE 5/8"DE ESPESSURA,COM 12,00M DE COMPRIMENTO E 1800MM DE DIAMETRO,INCLUSIVE SOLDA E REVESTIMENTO DAS JUNTAS,EXCLUSIVE FORNECIMENTO DOS TUBOS E DOS MATERIAIS DE REVESTIMENTO DAS JUNTAS</t>
  </si>
  <si>
    <t>06.020.0720-A</t>
  </si>
  <si>
    <t>06.020.0721-0</t>
  </si>
  <si>
    <t>MONTAGEM E ASSENTAMENTO DE TUBULACAO DE CHAPA DE ACO DE 5/8"DE ESPESSURA,COM 12,00M DE COMPRIMENTO E 2000MM DE DIAMETRO,INCLUSIVE SOLDA E REVESTIMENTO DAS JUNTAS,EXCLUSIVE FORNECIMENTO DOS TUBOS E DOS MATERIAIS DE REVESTIMENTO DAS JUNTAS</t>
  </si>
  <si>
    <t>06.020.0721-A</t>
  </si>
  <si>
    <t>06.020.0722-0</t>
  </si>
  <si>
    <t>MONTAGEM E ASSENTAMENTO DE TUBULACAO DE CHAPA DE ACO DE 5/8"DE ESPESSURA,COM 12,00M DE COMPRIMENTO E 2500MM DE DIAMETRO,INCLUSIVE SOLDA E REVESTIMENTO DAS JUNTAS,EXCLUSIVE FORNECIMENTO DOS TUBOS E DOS MATERIAIS DE REVESTIMENTO DAS JUNTAS</t>
  </si>
  <si>
    <t>06.020.0722-A</t>
  </si>
  <si>
    <t>06.020.0725-0</t>
  </si>
  <si>
    <t>MONTAGEM E ASSENTAMENTO DE PECAS DE ACO,POR JUNTA SOLDADA DE2" DE DIAMETRO,INCLUSIVE SOLDA, EXCLUSIVE FORNECIMENTO DASPECAS</t>
  </si>
  <si>
    <t>06.020.0725-A</t>
  </si>
  <si>
    <t>06.020.0726-0</t>
  </si>
  <si>
    <t>MONTAGEM E ASSENTAMENTO DE PECAS DE ACO,POR JUNTA SOLDADA DE3" DE DIAMETRO,INCLUSIVE SOLDA, EXCLUSIVE FORNECIMENTO DASPECAS</t>
  </si>
  <si>
    <t>06.020.0726-A</t>
  </si>
  <si>
    <t>06.020.0727-0</t>
  </si>
  <si>
    <t>MONTAGEM E ASSENTAMENTO DE PECAS DE ACO,POR JUNTA SOLDADA DE4" DE DIAMETRO,INCLUSIVE SOLDA, EXCLUSIVE FORNECIMENTO DASPECAS</t>
  </si>
  <si>
    <t>06.020.0727-A</t>
  </si>
  <si>
    <t>06.020.0735-0</t>
  </si>
  <si>
    <t>MONTAGEM E ASSENTAMENTO DE PECAS DE CHAPA DE ACO DE 3/16" DEESPESSURA,POR JUNTA SOLDADA,DE 150MM DE DIAMETRO,INCLUSIVESOLDA,EXCLUSIVE FORNECIMENTO DAS PECAS E DOS MATERIAIS DE REVESTIMENTO DAS JUNTAS</t>
  </si>
  <si>
    <t>06.020.0735-A</t>
  </si>
  <si>
    <t>06.020.0736-0</t>
  </si>
  <si>
    <t>MONTAGEM E ASSENTAMENTO DE PECAS DE CHAPA DE ACO DE 3/16" DEESPESSURA,POR JUNTA SOLDADA,DE 200MM DE DIAMETRO,INCLUSIVESOLDA,EXCLUSIVE FORNECIMENTO DAS PECAS E DOS MATERIAIS DE REVESTIMENTO DAS JUNTAS</t>
  </si>
  <si>
    <t>06.020.0736-A</t>
  </si>
  <si>
    <t>06.020.0737-0</t>
  </si>
  <si>
    <t>MONTAGEM E ASSENTAMENTO DE PECAS DE CHAPA DE ACO DE 3/16" DEESPESSURA,POR JUNTA SOLDADA,DE 250MM DE DIAMETRO,INCLUSIVESOLDA,EXCLUSIVE FORNECIMENTO DAS PECAS E DOS MATERIAIS DE REVESTIMENTO DAS JUNTAS</t>
  </si>
  <si>
    <t>06.020.0737-A</t>
  </si>
  <si>
    <t>06.020.0738-0</t>
  </si>
  <si>
    <t>MONTAGEM E ASSENTAMENTO DE PECAS DE CHAPA DE ACO DE 3/16" DEESPESSURA,POR JUNTA SOLDADA,DE 300MM DE DIAMETRO,INCLUSIVESOLDA,EXCLUSIVE FORNECIMENTO DAS PECAS E DOS MATERIAIS DE REVESTIMENTO DAS JUNTAS</t>
  </si>
  <si>
    <t>06.020.0738-A</t>
  </si>
  <si>
    <t>06.020.0739-0</t>
  </si>
  <si>
    <t>MONTAGEM E ASSENTAMENTO DE PECAS DE CHAPA DE ACO DE 3/16" DEESPESSURA,POR JUNTA SOLDADA,DE 350MM DE DIAMETRO,INCLUSIVESOLDA,EXCLUSIVE FORNECIMENTO DAS PECAS E DOS MATERIAIS DE REVESTIMENTO DAS JUNTAS</t>
  </si>
  <si>
    <t>06.020.0739-A</t>
  </si>
  <si>
    <t>06.020.0740-0</t>
  </si>
  <si>
    <t>MONTAGEM E ASSENTAMENTO DE PECAS DE CHAPA DE ACO DE 3/16" DEESPESSURA,POR JUNTA SOLDADA,DE 400MM DE DIAMETRO,INCLUSIVESOLDA,EXCLUSIVE FORNECIMENTO DAS PECAS E DOS MATERIAIS DE REVESTIMENTO DAS JUNTAS</t>
  </si>
  <si>
    <t>06.020.0740-A</t>
  </si>
  <si>
    <t>06.020.0741-0</t>
  </si>
  <si>
    <t>MONTAGEM E ASSENTAMENTO DE PECAS DE CHAPA DE ACO DE 3/16" DEESPESSURA,POR JUNTA SOLDADA,DE 450MM DE DIAMETRO,INCLUSIVESOLDA,EXCLUSIVE FORNECIMENTO DAS PECAS E DOS MATERIAIS DE REVESTIMENTO DAS JUNTAS</t>
  </si>
  <si>
    <t>06.020.0741-A</t>
  </si>
  <si>
    <t>06.020.0742-0</t>
  </si>
  <si>
    <t>MONTAGEM E ASSENTAMENTO DE PECAS DE CHAPA DE ACO DE 3/16" DEESPESSURA,POR JUNTA SOLDADA,DE 500MM DE DIAMETRO,INCLUSIVESOLDA,EXCLUSIVE FORNECIMENTO DAS PECAS E DOS MATERIAIS DE REVESTIMENTO DAS JUNTAS</t>
  </si>
  <si>
    <t>06.020.0742-A</t>
  </si>
  <si>
    <t>06.020.0745-0</t>
  </si>
  <si>
    <t>MONTAGEM E ASSENTAMENTO DE PECAS DE CHAPA DE ACO DE 1/4" DEESPESSURA,POR JUNTA SOLDADA,DE 150MM DE DIAMETRO,INCLUSIVE SOLDA,EXCLUSIVE FORNECIMENTO DAS PECAS E DOS MATERIAIS DE REVESTIMENTO DAS JUNTAS</t>
  </si>
  <si>
    <t>06.020.0745-A</t>
  </si>
  <si>
    <t>06.020.0746-0</t>
  </si>
  <si>
    <t>MONTAGEM E ASSENTAMENTO DE PECAS DE CHAPA DE ACO DE 1/4" DEESPESSURA,POR JUNTA SOLDADA,DE 200MM DE DIAMETRO,INCLUSIVE SOLDA,EXCLUSIVE FORNECIMENTO DAS PECAS E DOS MATERIAIS DE REVESTIMENTO DAS JUNTAS</t>
  </si>
  <si>
    <t>06.020.0746-A</t>
  </si>
  <si>
    <t>06.020.0747-0</t>
  </si>
  <si>
    <t>MONTAGEM E ASSENTAMENTO DE PECAS DE CHAPA DE ACO DE 1/4" DEESPESSURA,POR JUNTA SOLDADA,DE 250MM DE DIAMETRO,INCLUSIVE SOLDA,EXCLUSIVE FORNECIMENTO DAS PECAS E DOS MATERIAIS DE REVESTIMENTO DAS JUNTAS</t>
  </si>
  <si>
    <t>06.020.0747-A</t>
  </si>
  <si>
    <t>06.020.0748-0</t>
  </si>
  <si>
    <t>MONTAGEM E ASSENTAMENTO DE PECAS DE CHAPA DE ACO DE 1/4" DEESPESSURA,POR JUNTA SOLDADA,DE 300MM DE DIAMETRO,INCLUSIVE SOLDA,EXCLUSIVE FORNECIMENTO DAS PECAS E DOS MATERIAIS DE REVESTIMENTO DAS JUNTAS</t>
  </si>
  <si>
    <t>06.020.0748-A</t>
  </si>
  <si>
    <t>06.020.0749-0</t>
  </si>
  <si>
    <t>MONTAGEM E ASSENTAMENTO DE PECAS DE CHAPA DE ACO DE 1/4" DEESPESSURA,POR JUNTA SOLDADA,DE 350MM DE DIAMETRO,INCLUSIVE SOLDA,EXCLUSIVE FORNECIMENTO DAS PECAS E DOS MATERIAIS DE REVESTIMENTO DAS JUNTAS</t>
  </si>
  <si>
    <t>06.020.0749-A</t>
  </si>
  <si>
    <t>06.020.0750-0</t>
  </si>
  <si>
    <t>MONTAGEM E ASSENTAMENTO DE PECAS DE CHAPA DE ACO DE 1/4" DEESPESSURA,POR JUNTA SOLDADA,DE 400MM DE DIAMETRO,INCLUSIVE SOLDA,EXCLUSIVE FORNECIMENTO DAS PECAS E DOS MATERIAIS DE REVESTIMENTO DAS JUNTAS</t>
  </si>
  <si>
    <t>06.020.0750-A</t>
  </si>
  <si>
    <t>06.020.0751-0</t>
  </si>
  <si>
    <t>MONTAGEM E ASSENTAMENTO DE PECAS DE CHAPA DE ACO DE 1/4" DEESPESSURA,POR JUNTA SOLDADA,DE 450MM DE DIAMETRO,INCLUSIVE SOLDA,EXCLUSIVE FORNECIMENTO DAS PECAS E DOS MATERIAIS DE REVESTIMENTO DAS JUNTAS</t>
  </si>
  <si>
    <t>06.020.0751-A</t>
  </si>
  <si>
    <t>06.020.0752-0</t>
  </si>
  <si>
    <t>MONTAGEM E ASSENTAMENTO DE PECAS DE CHAPA DE ACO DE 1/4" DEESPESSURA,POR JUNTA SOLDADA,DE 500MM DE DIAMETRO,INCLUSIVE SOLDA,EXCLUSIVE FORNECIMENTO DAS PECAS E DOS MATERIAIS DE REVESTIMENTO DAS JUNTAS</t>
  </si>
  <si>
    <t>06.020.0752-A</t>
  </si>
  <si>
    <t>06.020.0754-0</t>
  </si>
  <si>
    <t>MONTAGEM E ASSENTAMENTO DE PECAS DE CHAPA DE ACO DE 1/4" DEESPESSURA,POR JUNTA SOLDADA,DE 600MM DE DIAMETRO,INCLUSIVE SOLDA,EXCLUSIVE FORNECIMENTO DAS PECAS E DOS MATERIAIS DE REVESTIMENTO DAS JUNTAS</t>
  </si>
  <si>
    <t>06.020.0754-A</t>
  </si>
  <si>
    <t>06.020.0756-0</t>
  </si>
  <si>
    <t>MONTAGEM E ASSENTAMENTO DE PECAS DE CHAPA DE ACO DE 1/4" DEESPESSURA,POR JUNTA SOLDADA,DE 700MM DE DIAMETRO,INCLUSIVE SOLDA,EXCLUSIVE FORNECIMENTO DAS PECAS E DOS MATERIAIS DE REVESTIMENTO DAS JUNTAS</t>
  </si>
  <si>
    <t>06.020.0756-A</t>
  </si>
  <si>
    <t>06.020.0758-0</t>
  </si>
  <si>
    <t>MONTAGEM E ASSENTAMENTO DE PECAS DE CHAPA DE ACO DE 1/4" DEESPESSURA,POR JUNTA SOLDADA,DE 800MM DE DIAMETRO,INCLUSIVE SOLDA,EXCLUSIVE FORNECIMENTO DAS PECAS E DOS MATERIAIS DE REVESTIMENTO DAS JUNTAS</t>
  </si>
  <si>
    <t>06.020.0758-A</t>
  </si>
  <si>
    <t>06.020.0760-0</t>
  </si>
  <si>
    <t>MONTAGEM E ASSENTAMENTO DE PECAS DE CHAPA DE ACO DE 5/16" DEESPESSURA,POR JUNTA SOLDADA,DE 300MM DE DIAMETRO,INCLUSIVESOLDA,EXCLUSIVE FORNECIMENTO DAS PECAS E DOS MATERIAIS DE REVESTIMENTO DAS JUNTAS</t>
  </si>
  <si>
    <t>06.020.0760-A</t>
  </si>
  <si>
    <t>06.020.0761-0</t>
  </si>
  <si>
    <t>MONTAGEM E ASSENTAMENTO DE PECAS DE CHAPA DE ACO DE 5/16" DEESPESSURA,POR JUNTA SOLDADA,DE 350MM DE DIAMETRO,INCLUSIVESOLDA,EXCLUSIVE FORNECIMENTO DAS PECAS E DOS MATERIAIS DE REVESTIMENTO DAS JUNTAS</t>
  </si>
  <si>
    <t>06.020.0761-A</t>
  </si>
  <si>
    <t>06.020.0762-0</t>
  </si>
  <si>
    <t>MONTAGEM E ASSENTAMENTO DE PECAS DE CHAPA DE ACO DE 5/16" DEESPESSURA,POR JUNTA SOLDADA,DE 400MM DE DIAMETRO,INCLUSIVESOLDA,EXCLUSIVE FORNECIMENTO DAS PECAS E DOS MATERIAIS DE REVESTIMENTO DAS JUNTAS</t>
  </si>
  <si>
    <t>06.020.0762-A</t>
  </si>
  <si>
    <t>06.020.0763-0</t>
  </si>
  <si>
    <t>MONTAGEM E ASSENTAMENTO DE PECAS DE CHAPA DE ACO DE 5/16" DEESPESSURA,POR JUNTA SOLDADA,DE 450MM DE DIAMETRO,INCLUSIVESOLDA,EXCLUSIVE FORNECIMENTO DAS PECAS E DOS MATERIAIS DE REVESTIMENTO DAS JUNTAS</t>
  </si>
  <si>
    <t>06.020.0763-A</t>
  </si>
  <si>
    <t>06.020.0764-0</t>
  </si>
  <si>
    <t>MONTAGEM E ASSENTAMENTO DE PECAS DE CHAPA DE ACO DE 5/16" DEESPESSURA,POR JUNTA SOLDADA,DE 500MM DE DIAMETRO,INCLUSIVESOLDA,EXCLUSIVE FORNECIMENTO DAS PECAS E DOS MATERIAIS DE REVESTIMENTO DAS JUNTAS</t>
  </si>
  <si>
    <t>06.020.0764-A</t>
  </si>
  <si>
    <t>06.020.0766-0</t>
  </si>
  <si>
    <t>MONTAGEM E ASSENTAMENTO DE PECAS DE CHAPA DE ACO DE 5/16" DEESPESSURA,POR JUNTA SOLDADA,DE 600MM DE DIAMETRO,INCLUSIVESOLDA,EXCLUSIVE FORNECIMENTO DAS PECAS E DOS MATERIAIS DE REVESTIMENTO DAS JUNTAS</t>
  </si>
  <si>
    <t>06.020.0766-A</t>
  </si>
  <si>
    <t>06.020.0768-0</t>
  </si>
  <si>
    <t>MONTAGEM E ASSENTAMENTO DE PECAS DE CHAPA DE ACO DE 5/16" DEESPESSURA,POR JUNTA SOLDADA,DE 700MM DE DIAMETRO,INCLUSIVESOLDA,EXCLUSIVE FORNECIMENTO DAS PECAS E DOS MATERIAIS DE REVESTIMENTO DAS JUNTAS</t>
  </si>
  <si>
    <t>06.020.0768-A</t>
  </si>
  <si>
    <t>06.020.0770-0</t>
  </si>
  <si>
    <t>MONTAGEM E ASSENTAMENTO DE PECAS DE CHAPA DE ACO DE 5/16" DEESPESSURA,POR JUNTA SOLDADA,DE 800MM DE DIAMETRO,INCLUSIVESOLDA,EXCLUSIVE FORNECIMENTO DAS PECAS E DOS MATERIAIS DE REVESTIMENTO DAS JUNTAS</t>
  </si>
  <si>
    <t>06.020.0770-A</t>
  </si>
  <si>
    <t>06.020.0772-0</t>
  </si>
  <si>
    <t>MONTAGEM E ASSENTAMENTO DE PECAS DE CHAPA DE ACO DE 5/16" DEESPESSURA,POR JUNTA SOLDADA,DE 900MM DE DIAMETRO,INCLUSIVESOLDA,EXCLUSIVE FORNECIMENTO DAS PECAS E DOS MATERIAIS DE REVESTIMENTO DAS JUNTAS</t>
  </si>
  <si>
    <t>06.020.0772-A</t>
  </si>
  <si>
    <t>06.020.0774-0</t>
  </si>
  <si>
    <t>MONTAGEM E ASSENTAMENTO DE PECAS DE CHAPA DE ACO DE 5/16" DEESPESSURA,POR JUNTA SOLDADA,DE 1000MM DE DIAMETRO,INCLUSIVESOLDA,EXCLUSIVE FORNECIMENTO DAS PECAS E DOS MATERIAIS DE REVESTIMENTO DAS JUNTAS</t>
  </si>
  <si>
    <t>06.020.0774-A</t>
  </si>
  <si>
    <t>06.020.0775-0</t>
  </si>
  <si>
    <t>MONTAGEM E ASSENTAMENTO DE PECAS DE CHAPA DE ACO DE 5/16" DEESPESSURA,POR JUNTA SOLDADA,DE 1200MM DE DIAMETRO,INCLUSIVESOLDA,EXCLUSIVE FORNECIMENTO DAS PECAS E DOS MATERIAIS DE REVESTIMENTO DAS JUNTAS</t>
  </si>
  <si>
    <t>06.020.0775-A</t>
  </si>
  <si>
    <t>06.020.0780-0</t>
  </si>
  <si>
    <t>MONTAGEM E ASSENTAMENTO DE PECAS DE CHAPA DE ACO DE 3/8" DEESPESSURA,POR JUNTA SOLDADA,DE 300MM DE DIAMETRO,INCLUSIVE SOLDA,EXCLUSIVE FORNECIMENTO DAS PECAS E DOS MATERIAIS DE REVESTIMENTO DAS JUNTAS</t>
  </si>
  <si>
    <t>06.020.0780-A</t>
  </si>
  <si>
    <t>06.020.0781-0</t>
  </si>
  <si>
    <t>MONTAGEM E ASSENTAMENTO DE PECAS DE CHAPA DE ACO DE 3/8" DEESPESSURA,POR JUNTA SOLDADA,DE 350MM DE DIAMETRO,INCLUSIVE SOLDA,EXCLUSIVE FORNECIMENTO DAS PECAS E DOS MATERIAIS DE REVESTIMENTO DAS JUNTAS</t>
  </si>
  <si>
    <t>06.020.0781-A</t>
  </si>
  <si>
    <t>06.020.0782-0</t>
  </si>
  <si>
    <t>MONTAGEM E ASSENTAMENTO DE PECAS DE CHAPA DE ACO DE 3/8" DEESPESSURA,POR JUNTA SOLDADA,DE 400MM DE DIAMETRO,INCLUSIVE SOLDA,EXCLUSIVE FORNECIMENTO DAS PECAS E DOS MATERIAIS DE REVESTIMENTO DAS JUNTAS</t>
  </si>
  <si>
    <t>06.020.0782-A</t>
  </si>
  <si>
    <t>06.020.0783-0</t>
  </si>
  <si>
    <t>MONTAGEM E ASSENTAMENTO DE PECAS DE CHAPA DE ACO DE 3/8" DEESPESSURA,POR JUNTA SOLDADA,DE 450MM DE DIAMETRO,INCLUSIVE SOLDA,EXCLUSIVE FORNECIMENTO DAS PECAS E DOS MATERIAIS DE REVESTIMENTO DAS JUNTAS</t>
  </si>
  <si>
    <t>06.020.0783-A</t>
  </si>
  <si>
    <t>06.020.0784-0</t>
  </si>
  <si>
    <t>MONTAGEM E ASSENTAMENTO DE PECAS DE CHAPA DE ACO DE 3/8" DEESPESSURA,POR JUNTA SOLDADA,DE 500MM DE DIAMETRO,INCLUSIVE SOLDA,EXCLUSIVE FORNECIMENTO DAS PECAS E DOS MATERIAIS DE REVESTIMENTO DAS JUNTAS</t>
  </si>
  <si>
    <t>06.020.0784-A</t>
  </si>
  <si>
    <t>06.020.0786-0</t>
  </si>
  <si>
    <t>MONTAGEM E ASSENTAMENTO DE PECAS DE CHAPA DE ACO DE 3/8" DEESPESSURA,POR JUNTA SOLDADA,DE 600MM DE DIAMETRO,INCLUSIVE SOLDA,EXCLUSIVE FORNECIMENTO DAS PECAS E DOS MATERIAIS DE REVESTIMENTO DAS JUNTAS</t>
  </si>
  <si>
    <t>06.020.0786-A</t>
  </si>
  <si>
    <t>06.020.0788-0</t>
  </si>
  <si>
    <t>MONTAGEM E ASSENTAMENTO DE PECAS DE CHAPA DE ACO DE 3/8" DEESPESSURA,POR JUNTA SOLDADA,DE 700MM DE DIAMETRO,INCLUSIVE SOLDA,EXCLUSIVE FORNECIMENTO DAS PECAS E DOS MATERIAIS DE REVESTIMENTO DAS JUNTAS</t>
  </si>
  <si>
    <t>06.020.0788-A</t>
  </si>
  <si>
    <t>06.020.0790-0</t>
  </si>
  <si>
    <t>MONTAGEM E ASSENTAMENTO DE PECAS DE CHAPA DE ACO DE 3/8" DEESPESSURA,POR JUNTA SOLDADA,DE 800MM DE DIAMETRO,INCLUSIVE SOLDA,EXCLUSIVE FORNECIMENTO DAS PECAS E DOS MATERIAIS DE REVESTIMENTO DAS JUNTAS</t>
  </si>
  <si>
    <t>06.020.0790-A</t>
  </si>
  <si>
    <t>06.020.0792-0</t>
  </si>
  <si>
    <t>MONTAGEM E ASSENTAMENTO DE PECAS DE CHAPA DE ACO DE 3/8" DEESPESSURA,POR JUNTA SOLDADA,DE 900MM DE DIAMETRO,INCLUSIVE SOLDA,EXCLUSIVE FORNECIMENTO DAS PECAS E DOS MATERIAIS DE REVESTIMENTO DAS JUNTAS</t>
  </si>
  <si>
    <t>06.020.0792-A</t>
  </si>
  <si>
    <t>06.020.0794-0</t>
  </si>
  <si>
    <t>MONTAGEM E ASSENTAMENTO DE PECAS DE CHAPA DE ACO DE 3/8" DEESPESSURA,POR JUNTA SOLDADA,DE 1000MM DE DIAMETRO,INCLUSIVESOLDA,EXCLUSIVE FORNECIMENTO DAS PECAS E DOS MATERIAIS DE REVESTIMENTO DAS JUNTAS</t>
  </si>
  <si>
    <t>06.020.0794-A</t>
  </si>
  <si>
    <t>06.020.0795-0</t>
  </si>
  <si>
    <t>MONTAGEM E ASSENTAMENTO DE PECAS DE CHAPA DE ACO DE 3/8" DEESPESSURA,POR JUNTA SOLDADA,DE 1200MM DE DIAMETRO,INCLUSIVESOLDA,EXCLUSIVE FORNECIMENTO DAS PECAS E DOS MATERIAIS DE REVESTIMENTO DAS JUNTAS</t>
  </si>
  <si>
    <t>06.020.0795-A</t>
  </si>
  <si>
    <t>06.020.0796-0</t>
  </si>
  <si>
    <t>MONTAGEM E ASSENTAMENTO DE PECAS DE CHAPA DE ACO DE 3/8" DEESPESSURA,POR JUNTA SOLDADA,DE 1300MM DE DIAMETRO,INCLUSIVESOLDA,EXCLUSIVE FORNECIMENTO DAS PECAS E DOS MATERIAIS DE REVESTIMENTO DAS JUNTAS</t>
  </si>
  <si>
    <t>06.020.0796-A</t>
  </si>
  <si>
    <t>06.020.0797-0</t>
  </si>
  <si>
    <t>MONTAGEM E ASSENTAMENTO DE PECAS DE CHAPA DE ACO DE 3/8" DEESPESSURA,POR JUNTA SOLDADA,DE 1500MM DE DIAMETRO,INCLUSIVESOLDA,EXCLUSIVE FORNECIMENTO DA PECAS E DOS MATERIAIS DE REVESTIMENTO DAS JUNTAS</t>
  </si>
  <si>
    <t>06.020.0797-A</t>
  </si>
  <si>
    <t>06.020.0798-0</t>
  </si>
  <si>
    <t>MONTAGEM E ASSENTAMENTO DE PECAS DE CHAPA DE ACO DE 3/8" DEESPESSURA,POR JUNTA SOLDADA,DE 2000MM DE DIAMETRO,INCLUSIVESOLDA,EXCLUSIVE FORNECIMENTO DAS PECAS E DOS MATERIAIS DE REVESTIMENTO DAS JUNTAS</t>
  </si>
  <si>
    <t>06.020.0798-A</t>
  </si>
  <si>
    <t>06.020.0799-0</t>
  </si>
  <si>
    <t>MONTAGEM E ASSENTAMENTO DE PECAS DE CHAPA DE ACO DE 3/8" DEESPESSURA,POR JUNTA SOLDADA,DE 2500MM DE DIAMETRO,INCLUSIVESOLDA,EXCLUSIVE FORNECIMENTO DAS PECAS E DOS MATERIAIS DE REVESTIMENTO DAS JUNTAS</t>
  </si>
  <si>
    <t>06.020.0799-A</t>
  </si>
  <si>
    <t>06.020.0800-0</t>
  </si>
  <si>
    <t>MONTAGEM E ASSENTAMENTO DE PECAS DE CHAPA DE ACO DE 1/2" DEESPESSURA,POR JUNTA SOLDADA,DE 500MM DE DIAMETRO,INCLUSIVE SOLDA,EXCLUSIVE FORNECIMENTO DAS PECAS E DOS MATERIAIS DE REVESTIMENTO DAS JUNTAS</t>
  </si>
  <si>
    <t>06.020.0800-A</t>
  </si>
  <si>
    <t>06.020.0801-0</t>
  </si>
  <si>
    <t>MONTAGEM E ASSENTAMENTO DE PECAS DE CHAPA DE ACO DE 1/2" DEESPESSURA,POR JUNTA SOLDADA,DE 600MM DE DIAMETRO,INCLUSIVE SOLDA,EXCLUSIVE FORNECIMENTO DAS PECAS E DOS MATERIAIS DE REVESTIMENTO DAS JUNTAS</t>
  </si>
  <si>
    <t>06.020.0801-A</t>
  </si>
  <si>
    <t>06.020.0802-0</t>
  </si>
  <si>
    <t>MONTAGEM E ASSENTAMENTO DE PECAS DE CHAPA DE ACO DE 1/2" DEESPESSURA,POR JUNTA SOLDADA,DE 700MM DE DIAMETRO,INCLUSIVE SOLDA,EXCLUSIVE FORNECIMENTO DAS PECAS E DOS MATERIAIS DE REVESTIMENTO DAS JUNTAS</t>
  </si>
  <si>
    <t>06.020.0802-A</t>
  </si>
  <si>
    <t>06.020.0803-0</t>
  </si>
  <si>
    <t>MONTAGEM E ASSENTAMENTO DE PECAS DE CHAPA DE ACO DE 1/2" DEESPESSURA,POR JUNTA SOLDADA,DE 800MM DE DIAMETRO,INCLUSIVE SOLDA,EXCLUSIVE FORNECIMENTO DAS PECAS E DOS MATERIAIS DE REVESTIMENTO DAS JUNTAS</t>
  </si>
  <si>
    <t>06.020.0803-A</t>
  </si>
  <si>
    <t>06.020.0804-0</t>
  </si>
  <si>
    <t>MONTAGEM E ASSENTAMENTO DE PECAS DE CHAPA DE ACO DE 1/2" DEESPESSURA,POR JUNTA SOLDADA,DE 900MM DE DIAMETRO,INCLUSIVE SOLDA,EXCLUSIVE FORNECIMENTO DAS PECAS E DOS MATERIAIS DE REVESTIMENTO DAS JUNTAS</t>
  </si>
  <si>
    <t>06.020.0804-A</t>
  </si>
  <si>
    <t>06.020.0805-0</t>
  </si>
  <si>
    <t>MONTAGEM E ASSENTAMENTO DE PECAS DE CHAPA DE ACO DE 1/2" DEESPESSURA,POR JUNTA SOLDADA,DE 1000MM DE DIAMETRO,INCLUSIVESOLDA,EXCLUSIVE FORNECIMENTO DAS PECAS E DOS MATERIAIS DE REVESTIMENTO DAS JUNTAS</t>
  </si>
  <si>
    <t>06.020.0805-A</t>
  </si>
  <si>
    <t>06.020.0806-0</t>
  </si>
  <si>
    <t>MONTAGEM E ASSENTAMENTO DE PECAS DE CHAPA DE ACO DE 1/2" DEESPESSURA,POR JUNTA SOLDADA,DE 1200MM DE DIAMETRO,INCLUSIVESOLDA,EXCLUSIVE FORNECIMENTO DAS PECAS E DOS MATERIAIS DE REVESTIMENTO DAS JUNTAS</t>
  </si>
  <si>
    <t>06.020.0806-A</t>
  </si>
  <si>
    <t>06.020.0807-0</t>
  </si>
  <si>
    <t>MONTAGEM E ASSENTAMENTO DE PECAS DE CHAPA DE ACO DE 1/2" DEESPESSURA,POR JUNTA SOLDADA,DE 1500MM DE DIAMETRO,INCLUSIVESOLDA,EXCLUSIVE FORNECIMENTO DAS PECAS E DOS MATERIAIS DE REVESTIMENTO DAS JUNTAS</t>
  </si>
  <si>
    <t>06.020.0807-A</t>
  </si>
  <si>
    <t>06.020.0808-0</t>
  </si>
  <si>
    <t>MONTAGEM E ASSENTAMENTO DE PECAS DE CHAPA DE ACO DE 1/2" DEESPESSURA,POR JUNTA SOLDADA,DE 1750MM DE DIAMETRO,INCLUSIVESOLDA,EXCLUSIVE FORNECIMENTO DAS PECAS E DOS MATERIAIS DE REVESTIMENTO DAS JUNTAS</t>
  </si>
  <si>
    <t>06.020.0808-A</t>
  </si>
  <si>
    <t>06.020.0809-0</t>
  </si>
  <si>
    <t>MONTAGEM E ASSENTAMENTO DE PECAS DE CHAPA DE ACO DE 1/2" DEESPESSURA,POR JUNTA SOLDADA,DE 1800MM DE DIAMETRO,INCLUSIVESOLDA,EXCLUSIVE FORNECIMENTO DAS PECAS E DOS MATERIAIS DE REVESTIMENTO DAS JUNTAS</t>
  </si>
  <si>
    <t>06.020.0809-A</t>
  </si>
  <si>
    <t>06.020.0810-0</t>
  </si>
  <si>
    <t>MONTAGEM E ASSENTAMENTO DE PECAS DE CHAPA DE ACO DE 1/2" DEESPESSURA,POR JUNTA SOLDADA,DE 2000MM DE DIAMETRO,INCLUSIVESOLDA,EXCLUSIVE FORNECIMENTO DAS PECAS E DOS MATERIAIS DE REVESTIMENTO DAS JUNTAS</t>
  </si>
  <si>
    <t>06.020.0810-A</t>
  </si>
  <si>
    <t>06.020.0811-0</t>
  </si>
  <si>
    <t>MONTAGEM E ASSENTAMENTO DE PECAS DE CHAPA DE ACO DE 1/2" DEESPESSURA,POR JUNTA SOLDADA,DE 2500MM DE DIAMETRO,INCLUSIVESOLDA,EXCLUSIVE FORNECIMENTO DAS PECAS E DOS MATERIAIS DE REVESTIMENTO DAS JUNTAS</t>
  </si>
  <si>
    <t>06.020.0811-A</t>
  </si>
  <si>
    <t>06.020.0812-0</t>
  </si>
  <si>
    <t>MONTAGEM E ASSENTAMENTO DE PECAS DE CHAPA DE ACO DE 5/8" DEESPESSURA,POR JUNTA SOLDADA,DE 1800MM DE DIAMETRO,INCLUSIVESOLDA,EXCLUSIVE FORNECIMENTO DAS PECAS E DOS MATERIAIS DE REVESTIMENTO DAS JUNTAS</t>
  </si>
  <si>
    <t>06.020.0812-A</t>
  </si>
  <si>
    <t>06.020.0813-0</t>
  </si>
  <si>
    <t>MONTAGEM E ASSENTAMENTO DE PECAS DE CHAPA DE ACO DE 5/8" DEESPESSURA,POR JUNTA SOLDADA,DE 2000MM DE DIAMETRO,INCLUSIVESOLDA,EXCLUSIVE FORNECIMENTO DAS PECAS E DOS MATERIAIS DE REVESTIMENTO DAS JUNTAS</t>
  </si>
  <si>
    <t>06.020.0813-A</t>
  </si>
  <si>
    <t>06.020.0814-0</t>
  </si>
  <si>
    <t>MONTAGEM E ASSENTAMENTO DE PECAS DE CHAPA DE ACO DE 5/8" DEESPESSURA,POR JUNTA SOLDADA,DE 2500MM DE DIAMETRO,INCLUSIVESOLDA,EXCLUSIVE FORNECIMENTO DAS PECAS E DOS MATERIAIS DE REVESTIMENTO DAS JUNTAS</t>
  </si>
  <si>
    <t>06.020.0814-A</t>
  </si>
  <si>
    <t>06.020.0815-0</t>
  </si>
  <si>
    <t>EXECUCAO DE DEFLEXAO ATE 22°30',NO CAMPO,EM TUBULACAO DE CHAPA DE ACO SOLDADO COM ESPESSURA DE 3/16" E DIAMETRO DE 150MM,COMPREENDENDO POSICIONAMENTO DO TUBO, REMOCAO DE REVESTIMENTOS,CORTE OBLIQUO,GIRO DE 180°,PREPARO DAS PONTAS, SOLDA E NOVO REVESTIMENTO DA JUNTA IDENTICO AO ORIGINAL</t>
  </si>
  <si>
    <t>06.020.0815-A</t>
  </si>
  <si>
    <t>06.020.0816-0</t>
  </si>
  <si>
    <t>EXECUCAO DE DEFLEXAO ATE 22º30',NO CAMPO,EM TUBULACAO DE CHAPA DE ACO SOLDADO COM ESPESSURA DE 3/16" E DIAMETRO DE 200MM,COMPREENDENDO POSICIONAMENTO DO TUBO,REMOCAO DE REVESTIMENTOS,CORTE OBLIQUO,GIRO DE 180°,PREPARO DAS PONTAS,SOLDA E NOVO REVESTIMENTO DA JUNTA IDENTICO AO ORIGINAL</t>
  </si>
  <si>
    <t>06.020.0816-A</t>
  </si>
  <si>
    <t>06.020.0817-0</t>
  </si>
  <si>
    <t>EXECUCAO DE DEFLEXAO ATE 22°30',NO CAMPO,EM TUBULACAO DE CHAPA DE ACO SOLDADO COM ESPESSURA DE 3/16" E DIAMETRO DE 250MM,COMPREENDENDO POSICIONAMENTO DO TUBO,REMOCAO DE REVESTIMENTOS,CORTE OBLIQUO,GIRO DE 180°,PREPARO DAS PONTAS,SOLDA E NOVO REVESTIMENTO DA JUNTA IDENTICO AO ORIGINAL</t>
  </si>
  <si>
    <t>06.020.0817-A</t>
  </si>
  <si>
    <t>06.020.0818-0</t>
  </si>
  <si>
    <t>EXECUCAO DE DEFLEXAO ATE 22°30',NO CAMPO,EM TUBULACAO DE CHAPA DE ACO SOLDADO COM ESPESSURA DE 3/16" E DIAMETRO DE 300MM,COMPREENDENDO POSICIONAMENTO DO TUBO,REMOCAO DE REVESTIMENTOS,CORTE OBLIQUO,GIRO DE 180°,PREPARO DAS PONTAS,SOLDA E NOVO REVESTIMENTO DA JUNTA IDENTICO AO ORIGINAL</t>
  </si>
  <si>
    <t>06.020.0818-A</t>
  </si>
  <si>
    <t>06.020.0819-0</t>
  </si>
  <si>
    <t>EXECUCAO DE DEFLEXAO ATE 22°30',NO CAMPO,EM TUBULACAO DE CHAPA DE ACO SOLDADO COM ESPESSURA DE 3/16" E DIAMETRO DE 400MM,COMPREENDENDO POSICIONAMENTO DO TUBO,REMOCAO DE REVESTIMENTOS,CORTE OBLIQUO,GIRO DE 180°,PREPARO DAS PONTAS,SOLDA E NOVO REVESTIMENTO DA JUNTA IDENTICO AO ORIGINAL</t>
  </si>
  <si>
    <t>06.020.0819-A</t>
  </si>
  <si>
    <t>06.020.0820-0</t>
  </si>
  <si>
    <t>EXECUCAO DE DEFLEXAO ATE 22°30',NO CAMPO,EM TUBULACAO DE CHAPA DE ACO SOLDADO COM ESPESSURA DE 3/16" E DIAMETRO DE 450MM,COMPREENDENDO POSICIONAMENTO DO TUBO,REMOCAO DE REVESTIMENTOS,CORTE OBLIQUO,GIRO DE 180°,PREPARO DAS PONTAS,SOLDA E NOVO REVESTIMENTO DA JUNTA IDENTICO AO ORIGINAL</t>
  </si>
  <si>
    <t>06.020.0820-A</t>
  </si>
  <si>
    <t>06.020.0821-0</t>
  </si>
  <si>
    <t>EXECUCAO DE DEFLEXAO ATE 22°30',NO CAMPO,EM TUBULACAO DE CHAPA DE ACO SOLDADO COM ESPESSURA DE 3/16" E DIAMETRO DE 500MM,COMPREENDENDO POSICIONAMENTO DO TUBO,REMOCAO DE REVESTIMENTOS,CORTE OBLIQUO,GIRO DE 180°,PREPARO DAS PONTAS,SOLDA E NOVO REVESTIMENTO DA JUNTA IDENTICO AO ORIGINAL</t>
  </si>
  <si>
    <t>06.020.0821-A</t>
  </si>
  <si>
    <t>06.020.0822-0</t>
  </si>
  <si>
    <t>EXECUCAO DE DEFLEXAO ATE 22°30',NO CAMPO,EM TUBULACAO DE CHAPA DE ACO SOLDADO COM ESPESSURA DE 3/16" E DIAMETRO DE 600MM,COMPREENDENDO POSICIONAMENTO DO TUBO,REMOCAO DE REVESTIMENTOS,CORTE OBLIQUO,GIRO DE 180°,PREPARO DAS PONTAS,SOLDA E NOVO REVESTIMENTO DA JUNTA IDENTICO AO ORIGINAL</t>
  </si>
  <si>
    <t>06.020.0822-A</t>
  </si>
  <si>
    <t>06.020.0823-0</t>
  </si>
  <si>
    <t>EXECUCAO DE DEFLEXAO ATE 22°30',NO CAMPO,EM TUBULACAO DE CHAPA DE ACO SOLDADO COM ESPESSURA DE 3/16" E DIAMETRO DE 700MM,COMPREENDENDO POSICIONAMENTO DO TUBO,REMOCAO DE REVESTIMENTOS,CORTE OBLIQUO,GIRO DE 180°,PREPARO DAS PONTAS,SOLDA E NOVO REVESTIMENTO DA JUNTA IDENTICO AO ORIGINAL</t>
  </si>
  <si>
    <t>06.020.0823-A</t>
  </si>
  <si>
    <t>06.020.0824-0</t>
  </si>
  <si>
    <t>EXECUCAO DE DEFLEXAO ATE 22°30',NO CAMPO,EM TUBULACAO DE CHAPA DE ACO SOLDADO COM ESPESSURA DE 1/4" E DIAMETRO DE 150MM,COMPREENDENDO POSICIONAMENO DO TUBO,REMOCAO DE REVESTIMENTOS,CORTE OBLIQUO,GIRO DE 180°,PREPARO DAS PONTAS,SOLDA E NOVOREVESTIMENTO DA JUNTA IDENTICO AO ORIGINAL</t>
  </si>
  <si>
    <t>06.020.0824-A</t>
  </si>
  <si>
    <t>06.020.0825-0</t>
  </si>
  <si>
    <t>EXECUCAO DE DEFLEXAO ATE 22°30',NO CAMPO,EM TUBULACAO DE CHAPA DE ACO SOLDADO COM ESPESSURA DE 1/4" E DIAMETRO DE 200MM,COMPREENDENDO POSICIONAMENTO DO TUBO,REMOCAO DE REVESTIMENTOS,CORTE OBLIQUO,GIRO DE 180°,PREPARO DAS PONTAS,SOLDA E NOVOREVESTIMENTO DA JUNTA IDENTICO AO ORIGINAL</t>
  </si>
  <si>
    <t>06.020.0825-A</t>
  </si>
  <si>
    <t>06.020.0826-0</t>
  </si>
  <si>
    <t>EXECUCAO DE DEFLEXAO ATE 22°30',NO CAMPO,EM TUBULACAO DE CHAPA DE ACO SOLDADO COM ESPESSURA DE 1/4" E DIAMETRO DE 250MM,COMPREENDENDO POSICIONAMENTO DO TUBO,REMOCAO DE REVESTIMENTOS,CORTE OBLIQUO,GIRO DE 180°,PREPARO DAS PONTAS,SOLDA E NOVOREVESTIMENTO DA JUNTA IDENTICO AO ORIGINAL</t>
  </si>
  <si>
    <t>06.020.0826-A</t>
  </si>
  <si>
    <t>06.020.0827-0</t>
  </si>
  <si>
    <t>EXECUCAO DE DEFLEXAO ATE 22°30',NO CAMPO,EM TUBULACAO DE CHAPA DE ACO SOLDADO COM ESPESSURA DE 1/4" E DIAMETRO DE 300MM,COMPREENDENDO POSICIONAMENTO DO TUBO,REMOCAO DE REVESTIMENTOS,CORTE OBLIQUO,GIRO DE 180°,PREPARO DAS PONTAS,SOLDA E NOVOREVESTIMENTO DA JUNTA IDENTICO AO ORIGINAL</t>
  </si>
  <si>
    <t>06.020.0827-A</t>
  </si>
  <si>
    <t>06.020.0828-0</t>
  </si>
  <si>
    <t>EXECUCAO DE DEFLEXAO ATE 22°30',NO CAMPO,EM TUBULACAO DE CHAPA DE ACO SOLDADO COM ESPESSURA DE 1/4" E DIAMETRO DE 350MM,COMPREENDENDO POSICIONAMENTO DO TUBO,REMOCAO DE REVESTIMENTOS,CORTE OBLIQUO,GIRO DE 180°,PREPARO DAS PONTAS,SOLDA E NOVOREVESTIMENTO DA JUNTA IDENTICO AO ORIGINAL</t>
  </si>
  <si>
    <t>06.020.0828-A</t>
  </si>
  <si>
    <t>06.020.0829-0</t>
  </si>
  <si>
    <t>EXECUCAO DE DEFLEXAO ATE 22°30',NO CAMPO,EM TUBULACAO DE CHAPA DE ACO SOLDADO COM ESPESSURA DE 1/4" E DIAMETRO DE 400MM,COMPREENDENDO POSICIONAMENTO DO TUBO,REMOCAO DE REVESTIMENTOS,CORTE OBLIQUO,GIRO DE 180°,PREPARO DAS PONTAS,SOLDA E NOVOREVESTIMENTO DA JUNTA IDENTICO AO ORIGINAL</t>
  </si>
  <si>
    <t>06.020.0829-A</t>
  </si>
  <si>
    <t>06.020.0830-0</t>
  </si>
  <si>
    <t>EXECUCAO DE DEFLEXAO ATE 22°30',NO CAMPO,EM TUBULACAO DE CHAPA DE ACO SOLDADO COM ESPESSURA DE 1/4" E DIAMETRO DE 450MM,COMPREENDENDO POSICIONAMENTO DO TUBO,REMOCAO DE REVESTIMENTOS,CORTE OBLIQUO,GIRO DE 180°,PREPARO DAS PONTAS,SOLDA E NOVOREVESTIMENTO DA JUNTA IDENTICO AO ORIGINAL</t>
  </si>
  <si>
    <t>06.020.0830-A</t>
  </si>
  <si>
    <t>06.020.0831-0</t>
  </si>
  <si>
    <t>EXECUCAO DE DEFLEXAO ATE 22°30',NO CAMPO,EM TUBULACAO DE CHAPA DE ACO SOLDADO COM ESPESSURA DE 1/4" E DIAMETRO DE 500MM,COMPREENDENDO POSICIONAMENTO DO TUBO,REMOCAO DE REVESTIMENTOS,CORTE OBLIQUO,GIRO DE 180°,PREPARO DAS PONTAS,SOLDA E NOVOREVESTIMENTO DA JUNTA IDENTICO AO ORIGINAL</t>
  </si>
  <si>
    <t>06.020.0831-A</t>
  </si>
  <si>
    <t>06.020.0832-0</t>
  </si>
  <si>
    <t>EXECUCAO DE DEFLEXAO ATE 22°30',NO CAMPO,EM TUBULACAO DE CHAPA DE ACO SOLDADO COM ESPESSURA DE 1/4" E DIAMETRO DE 600MM,COMPREENDENDO POSICIONAMENTO DO TUBO,REMOCAO DE REVESTIMENTOS,CORTE OBLIQUO,GIRO DE 180°,PREPARO DAS PONTAS,SOLDA E NOVOREVESTIMENTO DA JUNTA IDENTICO AO ORIGINAL</t>
  </si>
  <si>
    <t>06.020.0832-A</t>
  </si>
  <si>
    <t>06.020.0833-0</t>
  </si>
  <si>
    <t>EXECUCAO DE DEFLEXAO ATE 22°30',NO CAMPO,EM TUBULACAO DE CHAPA DE ACO SOLDADO COM ESPESSURA DE 1/4" E DIAMETRO DE 700MM,COMPREENDENDO POSICIONAMENTO DO TUBO,REMOCAO DE REVESTIMENTOS,CORTE OBLIQUO,GIRO DE 180°,PREPARO DAS PONTAS,SOLDA E NOVOREVESTIMENTO DA JUNTA IDENTICO AO ORIGINAL</t>
  </si>
  <si>
    <t>06.020.0833-A</t>
  </si>
  <si>
    <t>06.020.0835-0</t>
  </si>
  <si>
    <t>EXECUCAO DE DEFLEXAO ATE 22°30',NO CAMPO,EM TUBULACAO DE CHAPA DE ACO SOLDADO COM ESPESSURA DE 1/4" E DIAMETRO DE 800MM,COMPREENDENDO POSICIONAMENTO DO TUBO,REMOCAO DE REVESTIMENTOS,CORTE OBLIQUO,GIRO DE 180°,PREPARO DAS PONTAS,SOLDA E NOVOREVESTIMENTO DA JUNTA IDENTICO AO ORIGINAL</t>
  </si>
  <si>
    <t>06.020.0835-A</t>
  </si>
  <si>
    <t>06.020.0840-0</t>
  </si>
  <si>
    <t>EXECUCAO DE DEFLEXAO ATE 22°30',NO CAMPO,EM TUBULACAO DE CHAPA DE ACO SOLDADO COM ESPESSURA DE 5/16" E DIAMETRO DE 300MM,COMPREENDENDO POSICIONAMENTO DO TUBO,REMOCAO DE REVESTIMENTOS,CORTE OBLIQUO,GIRO DE 180°,PREPARO DAS PONTAS,SOLDA E NOVO REVESTIMENTO DA JUNTA IDENTICO AO ORIGINAL</t>
  </si>
  <si>
    <t>06.020.0840-A</t>
  </si>
  <si>
    <t>06.020.0841-0</t>
  </si>
  <si>
    <t>EXECUCAO DE DEFLEXAO ATE 22°30',NO CAMPO,EM TUBULACAO DE CHAPA DE ACO SOLDADO COM ESPESSURA DE 5/16" E DIAMETRO DE 350MM,COMPREENDENDO POSICIONAMENTO DO TUBO,REMOCAO DE REVESTIMENTOS,CORTE OBLIQUO,GIRO DE 180°,PREPARO DAS PONTAS,SOLDA E NOVO REVESTIMENTO DA JUNTA IDENTICO AO ORIGINAL</t>
  </si>
  <si>
    <t>06.020.0841-A</t>
  </si>
  <si>
    <t>06.020.0842-0</t>
  </si>
  <si>
    <t>EXECUCAO DE DEFLEXAO ATE 22°30',NO CAMPO,EM TUBULACAO DE CHAPA DE ACO SOLDADO COM ESPESSURA DE 5/16" E DIAMETRO DE 400MM,COMPREENDENDO POSICIONAMENTO DO TUBO,REMOCAO DE REVESTIMENTOS,CORTE OBLIQUO,GIRO DE 180°,PREPARO DAS PONTAS,SOLDA E NOVO REVESTIMENTO DA JUNTA IDENTICO AO ORIGINAL</t>
  </si>
  <si>
    <t>06.020.0842-A</t>
  </si>
  <si>
    <t>06.020.0843-0</t>
  </si>
  <si>
    <t>EXECUCAO DE DEFLEXAO ATE 22°30',NO CAMPO,EM TUBULACAO DE CHAPA DE ACO SOLDADO COM ESPESSURA DE 5/16" E DIAMETRO DE 450MM,COMPREENDENDO POSICIONAMENTO DO TUBO,REMOCAO DE REVESTIMENTOS,CORTE OBLIQUO,GIRO DE 180°,PREPARO DAS PONTAS,SOLDA E NOVO REVESTIMENTO DA JUNTA IDENTICO AO ORIGINAL</t>
  </si>
  <si>
    <t>06.020.0843-A</t>
  </si>
  <si>
    <t>06.020.0844-0</t>
  </si>
  <si>
    <t>EXECUCAO DE DEFLEXAO ATE 22°30',NO CAMPO,EM TUBULACAO DE CHAPA DE ACO SOLDADO COM ESPESSURA DE 5/16" E DIAMETRO DE 500MM,COMPREENDENDO POSICIONAMENTO DO TUBO,REMOCAO DE REVESTIMENTOS,CORTE OBLIQUO,GIRO DE 180°,PREPARO DAS PONTAS,SOLDA E NOVO REVESTIMENTO DA JUNTA IDENTICO AO ORIGINAL</t>
  </si>
  <si>
    <t>06.020.0844-A</t>
  </si>
  <si>
    <t>06.020.0846-0</t>
  </si>
  <si>
    <t>EXECUCAO DE DEFLEXAO ATE 22°30',NO CAMPO,EM TUBULACAO DE CHAPA DE ACO SOLDADO COM ESPESSURA DE 5/16" E DIAMETRO DE 600MM,COMPREENDENDO POSICIONAMENTO DO TUBO,REMOCAO DE REVESTIMENTOS,CORTE OBLIQUO,GIRO DE 180°,PREPARO DAS PONTAS,SOLDA E NOVO REVESTIMENTO DA JUNTA IDENTICO AO ORIGINAL</t>
  </si>
  <si>
    <t>06.020.0846-A</t>
  </si>
  <si>
    <t>06.020.0848-0</t>
  </si>
  <si>
    <t>EXECUCAO DE DEFLEXAO ATE 22°30',NO CAMPO,EM TUBULACAO DE CHAPA DE ACO SOLDADO COM ESPESSURA DE 5/16" E DIAMETRO DE 700MM,COMPREENDENDO POSICIONAMENTO DO TUBO,REMOCAO DE REVESTIMENTOS,CORTE OBLIQUO,GIRO DE 180°,PREPARO DAS PONTAS,SOLDA E NOVO REVESTIMENTO DA JUNTA IDENTICO AO ORIGINAL</t>
  </si>
  <si>
    <t>06.020.0848-A</t>
  </si>
  <si>
    <t>06.020.0850-0</t>
  </si>
  <si>
    <t>EXECUCAO DE DEFLEXAO ATE 22°30',NO CAMPO,EM TUBULACAO DE CHAPA DE ACO SOLDADO COM ESPESSURA DE 5/16" E DIAMETRO DE 800MM,COMPREENDENDO POSICIONAMENTO DO TUBO,REMOCAO DE REVESTIMENTOS,CORTE OBLIQUO,GIRO DE 180°,PREPARO DAS PONTAS,SOLDA E NOVO REVESTIMENTO DA JUNTA IDENTICO AO ORIGINAL</t>
  </si>
  <si>
    <t>06.020.0850-A</t>
  </si>
  <si>
    <t>06.020.0852-0</t>
  </si>
  <si>
    <t>EXECUCAO DE DEFLEXAO ATE 22°30',NO CAMPO,EM TUBULACAO DE CHAPA DE ACO SOLDADO COM ESPESSURA DE 5/16" E DIAMETRO DE 900MM,COMPREENDENDO POSICIONAMENTO DO TUBO,REMOCAO DE REVESTIMENTOS,CORTE OBLIQUO,GIRO DE 180°,PREPARO DAS PONTAS,SOLDA E NOVO REVESTIMENTO DA JUNTA IDENTICO AO ORIGINAL</t>
  </si>
  <si>
    <t>06.020.0852-A</t>
  </si>
  <si>
    <t>06.020.0853-0</t>
  </si>
  <si>
    <t>EXECUCAO DE DEFLEXAO ATE 22°30',NO CAMPO,EM TUBULACAO DE CHAPA DE ACO SOLDADO COM ESPESSURA DE 5/16" E DIAMETRO DE 1000MM,COMPREENDENDO POSICIONAMENTO DO TUBO,REMOCAO DE REVESTIMENTOS,CORTE OBLIQUO,GIRO DE 180°,PREPARO DAS PONTAS,SOLDA E NOVO REVESTIMENTO DA JUNTA IDENTICO AO ORIGINAL</t>
  </si>
  <si>
    <t>06.020.0853-A</t>
  </si>
  <si>
    <t>06.020.0854-0</t>
  </si>
  <si>
    <t>EXECUCAO DE DEFLEXAO ATE 22°30',NO CAMPO,EM TUBULACAO DE CHAPA DE ACO SOLDADO COM ESPESSURA DE 5/16" E DIAMETRO DE 1200MM,COMPREENDENDO POSICIONAMENTO DO TUBO,REMOCAO DE REVESTIMENTOS,CORTE OBLIQUO,GIRO DE 180°,PREPARO DAS PONTAS,SOLDA E NOVO REVESTIMENTO DA JUNTA IDENTICO AO ORIGINAL</t>
  </si>
  <si>
    <t>06.020.0854-A</t>
  </si>
  <si>
    <t>06.020.0856-0</t>
  </si>
  <si>
    <t>EXECUCAO DE DEFLEXAO ATE 22°30',NO CAMPO,EM TUBULACAO DE CHAPA DE ACO SOLDADO COM ESPESSURA DE 3/8" E DIAMETRO DE 300MM,COMPREENDENDO POSICIONAMENTO DO TUBO,REMOCAO DE REVESTIMENTOS,CORTE OBLIQUO,GIRO DE 180°,PREPARO DAS PONTAS,SOLDA E NOVOREVESTIMENTO DA JUNTA IDENTICO AO ORIGINAL</t>
  </si>
  <si>
    <t>06.020.0856-A</t>
  </si>
  <si>
    <t>06.020.0857-0</t>
  </si>
  <si>
    <t>EXECUCAO DE DEFLEXAO ATE 22°30',NO CAMPO,EM TUBULACAO DE CHAPA DE ACO SOLDADO COM ESPESSURA DE 3/8" E DIAMETRO DE 350MM,COMPREENDENDO POSICIONAMENTO DO TUBO,REMOCAO DE REVESTIMENTOS,CORTE OBLIQUO,GIRO DE 180°,PREPARO DAS PONTAS,SOLDA E NOVOREVESTIMENTO DA JUNTA IDENTICO AO ORIGINAL</t>
  </si>
  <si>
    <t>06.020.0857-A</t>
  </si>
  <si>
    <t>06.020.0858-0</t>
  </si>
  <si>
    <t>EXECUCAO DE DEFLEXAO ATE 22°30',NO CAMPO,EM TUBULACAO DE CHAPA DE ACO SOLDADO COM ESPESSURA DE 3/8" E DIAMETRO DE 400MM,COMPREENDENDO POSICIONAMENTO DO TUBO,REMOCAO DE REVESTIMENTOS,CORTE OBLIQUO,GIRO DE 180°,PREPARO DAS PONTAS,SOLDA E NOVOREVESTIMENTO DA JUNTA IDENTICO AO ORIGINAL</t>
  </si>
  <si>
    <t>06.020.0858-A</t>
  </si>
  <si>
    <t>06.020.0859-0</t>
  </si>
  <si>
    <t>EXECUCAO DE DEFLEXAO ATE 22°30',NO CAMPO,EM TUBULACAO DE CHAPA DE ACO SOLDADO COM ESPESSURA DE 3/8" E DIAMETRO DE 450MM,COMPREENDENDO POSICIONAMENTO DO TUBO,REMOCAO DE REVESTIMENTOS,CORTE OBLIQUO,GIRO DE 180°,PREPARO DAS PONTAS,SOLDA E NOVOREVESTIMENTO DA JUNTA IDENTICO AO ORIGINAL</t>
  </si>
  <si>
    <t>06.020.0859-A</t>
  </si>
  <si>
    <t>06.020.0860-0</t>
  </si>
  <si>
    <t>EXECUCAO DE DEFLEXAO ATE 22°30',NO CAMPO,EM TUBULACAO DE CHAPA DE ACO SOLDADO COM ESPESSURA DE 3/8" E DIAMETRO DE 500MM,COMPREENDENDO POSICIONAMENTO DO TUBO,REMOCAO DE REVESTIMENTOS,CORTE OBLIQUO,GIRO DE 180°,PREPARO DAS PONTAS,SOLDA E NOVOREVESTIMENTO DA JUNTA IDENTICO AO ORIGINAL</t>
  </si>
  <si>
    <t>06.020.0860-A</t>
  </si>
  <si>
    <t>06.020.0862-0</t>
  </si>
  <si>
    <t>EXECUCAO DE DEFLEXAO ATE 22°30',NO CAMPO,EM TUBULACAO DE CHAPA DE ACO SOLDADO COM ESPESSURA DE 3/8" E DIAMETRO DE 600MM,COMPREENDENDO POSICIONAMENTO DO TUBO,REMOCAO DE REVESTIMENTOS,CORTE OBLIQUO,GIRO DE 180°,PREPARO DAS PONTAS,SOLDA E NOVOREVESTIMENTO DA JUNTA IDENTICO AO ORIGINAL</t>
  </si>
  <si>
    <t>06.020.0862-A</t>
  </si>
  <si>
    <t>06.020.0864-0</t>
  </si>
  <si>
    <t>EXECUCAO DE DEFLEXAO ATE 22°30',NO CAMPO,EM TUBULACAO DE CHAPA DE ACO SOLDADO COM ESPESSURA DE 3/8" E DIAMETRO DE 700MM,COMPREENDENDO POSICIONAMENTO DO TUBO,REMOCAO DE REVESTIMENTOS,CORTE OBLIQUO,GIRO DE 180°,PREPARO DAS PONTAS,SOLDA E NOVOREVESTIMENTO DA JUNTA IDENTICO AO ORIGINAL</t>
  </si>
  <si>
    <t>06.020.0864-A</t>
  </si>
  <si>
    <t>06.020.0866-0</t>
  </si>
  <si>
    <t>EXECUCAO DE DEFLEXAO ATE 22°30',NO CAMPO,EM TUBULACAO DE CHAPA DE ACO SOLDADO COM ESPESSURA DE 3/8" E DIAMETRO DE 800MM,COMPREENDENDO POSICIONAMENTO DO TUBO,REMOCAO DE REVESTIMENTOS,CORTE OBLIQUO,GIRO DE 180°,PREPARO DAS PONTAS,SOLDA E NOVOREVESTIMENTO DA JUNTA IDENTICO AO ORIGINAL</t>
  </si>
  <si>
    <t>06.020.0866-A</t>
  </si>
  <si>
    <t>06.020.0868-0</t>
  </si>
  <si>
    <t>EXECUCAO DE DEFLEXAO ATE 22°30',NO CAMPO,EM TUBULACAO DE CHAPA DE ACO SOLDADO COM ESPESSURA DE 3/8" E DIAMETRO DE 900MM,COMPREENDENDO POSICIONAMENTO DO TUBO,REMOCAO DE REVESTIMENTOS,CORTE OBLIQUO,GIRO DE 180°,PREPARO DAS PONTAS,SOLDA E NOVOREVESTIMENTO DA JUNTA IDENTICO AO ORIGINAL</t>
  </si>
  <si>
    <t>06.020.0868-A</t>
  </si>
  <si>
    <t>06.020.0870-0</t>
  </si>
  <si>
    <t>EXECUCAO DE DEFLEXAO ATE 22°30',NO CAMPO,EM TUBULACAO DE CHAPA DE ACO SOLDADO COM ESPESSURA DE 3/8" E DIAMETRO DE 1000MM,COMPREENDENDO POSICIONAMENTO DO TUBO,REMOCAO DE REVESTIMENTOS,CORTE OBLIQUO,GIRO DE 180°,PREPARO DAS PONTAS,SOLDA E NOVO REVESTIMENTO DA JUNTA IDENTICO AO ORIGINAL</t>
  </si>
  <si>
    <t>06.020.0870-A</t>
  </si>
  <si>
    <t>06.020.0871-0</t>
  </si>
  <si>
    <t>EXECUCAO DE DEFLEXAO ATE 22°30',NO CAMPO,EM TUBULACAO DE CHAPA DE ACO SOLDADO COM ESPESSURA DE 3/8" E DIAMETRO DE 1200MM,COMPREENDENDO POSICIONAMENTO DO TUBO,REMOCAO DE REVESTIMENTOS,CORTE OBLIQUO,GIRO DE 180°,PREPARO DAS PONTAS,SOLDA E NOVO REVESTIMENTO DA JUNTA IDENTICO AO ORIGINAL</t>
  </si>
  <si>
    <t>06.020.0871-A</t>
  </si>
  <si>
    <t>06.020.0872-0</t>
  </si>
  <si>
    <t>EXECUCAO DE DEFLEXAO ATE 22°30',NO CAMPO,EM TUBULACAO DE CHAPA DE ACO SOLDADO COM ESPESSURA DE 3/8" E DIAMETRO DE 1300MM,COMPREENDENDO POSICIONAMENTO DO TUBO,REMOCAO DE REVESTIMENTOS,CORTE OBLIQUO,GIRO DE 180°,PREPARO DAS PONTAS,SOLDA E NOVO REVESTIMENTO DA JUNTA IDENTICO AO ORIGINAL</t>
  </si>
  <si>
    <t>06.020.0872-A</t>
  </si>
  <si>
    <t>06.020.0873-0</t>
  </si>
  <si>
    <t>EXECUCAO DE DEFLEXAO ATE 22°30',NO CAMPO,EM TUBULACAO DE CHAPA DE ACO SOLDADO COM ESPESSURA DE 3/8" E DIAMETRO DE 1500MM,COMPREENDENDO POSICIONAMENTO DO TUBO,REMOCAO DE REVESTIMENTOS,CORTE OBLIQUO,GIRO DE 180°,PREPARO DAS PONTAS,SOLDA E NOVO REVESTIMENTO DA JUNTA IDENTICO AO ORIGINAL</t>
  </si>
  <si>
    <t>06.020.0873-A</t>
  </si>
  <si>
    <t>06.020.0875-0</t>
  </si>
  <si>
    <t>EXECUCAO DE DEFLEXAO ATE 22°30',NO CAMPO,EM TUBULACAO DE CHAPA DE ACO SOLDADO COM ESPESSURA DE 3/8" E DIAMETRO DE 2000MM,COMPREENDENDO POSICIONAMENTO DO TUBO,REMOCAO DE REVESTIMENTOS,CORTE OBLIQUO,GIRO DE 180°,PREPARO DAS PONTAS,SOLDA E NOVO REVESTIMENTO DA JUNTA IDENTICO AO ORIGINAL</t>
  </si>
  <si>
    <t>06.020.0875-A</t>
  </si>
  <si>
    <t>06.020.0876-0</t>
  </si>
  <si>
    <t>EXECUCAO DE DEFLEXAO ATE 22°30',NO CAMPO,EM TUBULACAO DE CHAPA DE ACO SOLDADO COM ESPESSURA DE 3/8" E DIAMETRO DE 2500MM,COMPREENDENDO POSICIONAMENTO DO TUBO,REMOCAO DE REVESTIMENTOS,CORTE OBLIQUO,GIRO DE 180°,PREPARO DAS PONTAS,SOLDA E NOVO REVESTIMENTO DA JUNTA IDENTICO AO ORIGINAL</t>
  </si>
  <si>
    <t>06.020.0876-A</t>
  </si>
  <si>
    <t>06.020.0880-0</t>
  </si>
  <si>
    <t>EXECUCAO DE DEFLEXAO ATE 22°30',NO CAMPO,EM TUBULACAO DE CHAPA DE ACO SOLDADO COM ESPESSURA DE 1/2" E DIAMETRO DE 500MM,COMPREENDENDO POSICIONAMENTO DO TUBO,REMOCAO DE REVESTIMENTOS,CORTE OBLIQUO,GIRO DE 180°,PREPARO DAS PONTAS,SOLDA E NOVOREVESTIMENTO DA JUNTA IDENTICO AO ORIGINAL</t>
  </si>
  <si>
    <t>06.020.0880-A</t>
  </si>
  <si>
    <t>06.020.0882-0</t>
  </si>
  <si>
    <t>EXECUCAO DE DEFLEXAO ATE 22°30',NO CAMPO,EM TUBULACAO DE CHAPA DE ACO SOLDADO COM ESPESSURA DE 1/2" E DIAMETRO DE 600MM,COMPREENDENDO POSICIONAMENTO DO TUBO,REMOCAO DE REVESTIMENTOS,CORTE OBLIQUO,GIRO DE 180°,PREPARO DAS PONTAS,SOLDA E NOVOREVESTIMENTO DA JUNTA IDENTICO AO ORIGINAL</t>
  </si>
  <si>
    <t>06.020.0882-A</t>
  </si>
  <si>
    <t>06.020.0884-0</t>
  </si>
  <si>
    <t>EXECUCAO DE DEFLEXAO ATE 22°30',NO CAMPO,EM TUBULACAO DE CHAPA DE ACO SOLDADO COM ESPESSURA DE 1/2" E DIAMETRO DE 700MM,COMPREENDENDO POSICIONAMENTO DO TUBO,REMOCAO DE REVESTIMENTOS,CORTE OBLIQUO,GIRO DE 180°,PREPARO DAS PONTAS,SOLDA E NOVOREVESTIMENTO DA JUNTA IDENTICO AO ORIGINAL</t>
  </si>
  <si>
    <t>06.020.0884-A</t>
  </si>
  <si>
    <t>06.020.0886-0</t>
  </si>
  <si>
    <t>EXECUCAO DE DEFLEXAO ATE 22°30',NO CAMPO,EM TUBULACAO DE CHAPA DE ACO SOLDADO POR ESPESSURA DE 1/2" E DIAMETRO DE 800MM,COMPREENDENDO POSICIONAMENTO DO TUBO,REMOCAO DE REVESTIMENTOS,CORTE OBLIQUO,GIRO DE 180°,PREPARO DAS PONTAS,SOLDA E NOVOREVESTIMENTO DA JUNTA IDENTICO AO ORIGINAL</t>
  </si>
  <si>
    <t>06.020.0886-A</t>
  </si>
  <si>
    <t>06.020.0888-0</t>
  </si>
  <si>
    <t>EXECUCAO DE DEFLEXAO ATE 22°30',NO CAMPO,EM TUBULACAO DE CHAPA DE ACO SOLDADO COM ESPESSURA DE 1/2" E DIAMETRO DE 900MM,,COMPREENDENDO POSICIONAMENTO DO TUBO,REMOCAO DE REVESTIMENTS,CORTE OBLIQUO,GIRO DE 180°,PREPARO DAS PONTAS,SOLDA E NOVOREVESTIMENTO DA JUNTA IDENTICO AO ORIGINAL</t>
  </si>
  <si>
    <t>06.020.0888-A</t>
  </si>
  <si>
    <t>06.020.0890-0</t>
  </si>
  <si>
    <t>EXECUCAO DE DEFLEXAO ATE 22°30',NO CAMPO,EM TUBULACAO DE CHAPA DE ACO SOLDADO COM ESPESSURA DE 1/2" E DIAMETRO DE 1000MM,COMPREENDENDO POSICIONAMENTO DO TUBO,REMOCAO DE REVESTIMENTOS,CORTE OBLIQUO,GIRO DE 180°,PREPARO DAS PONTAS,SOLDA E NOVO REVESTIMENTO DA JUNTA IDENTICO AO ORIGINAL</t>
  </si>
  <si>
    <t>06.020.0890-A</t>
  </si>
  <si>
    <t>06.020.0891-0</t>
  </si>
  <si>
    <t>EXECUCAO DE DEFLEXAO ATE 22°30`,NO CAMPO,EM TUBULACAO DE CHAPA DE ACO SOLDADO COM ESPESSURA DE 1/2" E DIAMETRO DE 1200MM,COMPREENDENDO POSICIONAMENTO DO TUBO,REMOCAO DE REVESTIMENTOS,CORTE OBLIQUO,GIRO DE 180°,PREPARO DAS PONTAS,SOLDA E NOVO REVESTIMENTO DA JUNTA IDENTICO AO ORIGINAL</t>
  </si>
  <si>
    <t>06.020.0891-A</t>
  </si>
  <si>
    <t>06.020.0893-0</t>
  </si>
  <si>
    <t>EXECUCAO DE DEFLEXAO ATE 22°30',NO CAMPO,EM TUBULACAO DE CHAPA DE ACO SOLDADO COM ESPESSURA DE 1/2" E DIAMETRO DE 1500MM,COMPREENDENDO POSICIONAMENTO DO TUBO,REMOCAO DE REVESTIMENTOS,CORTE OBLIQUO,GIRO DE 180°,PREPARO DAS PONTAS,SOLDA E NOVO REVESTIMENTO DA JUNTA IDENTICO AO ORIGINAL</t>
  </si>
  <si>
    <t>06.020.0893-A</t>
  </si>
  <si>
    <t>06.020.0894-0</t>
  </si>
  <si>
    <t>EXECUCAO DE DEFLEXAO ATE 22°30',NO CAMPO,EM TUBULACAO DE CHAPA DE ACO SOLDADO COM ESPESSURA DE 1/2" E DIAMETRO DE 1750MM,COMPREENDENDO POSICIONAMENTO DO TUBO,REMOCAO DE REVESTIMENTOS,CORTE OBLIQUO,GIRO DE 180°,PREPARO DAS PONTAS,SOLDA E NOVO REVESTIMENTO DA JUNTA IDENTICO AO ORIGINAL</t>
  </si>
  <si>
    <t>06.020.0894-A</t>
  </si>
  <si>
    <t>06.020.0895-0</t>
  </si>
  <si>
    <t>EXECUCAO DE DEFLEXAO ATE 22°30',NO CAMPO,EM TUBULACAO DE CHAPA DE ACO SOLDADO COM ESPESSURA DE 1/2" E DIAMETRO DE 1800MM,COMPREENDENDO POSICIONAMENTO DO TUBO,REMOCAO DE REVESTIMENTOS,CORTE OBLIQUO,GIRO DE 180°,PREPARO DAS PONTAS,SOLDA E NOVO REVESTIMENTO DA JUNTA IDENTICO AO ORIGINAL</t>
  </si>
  <si>
    <t>06.020.0895-A</t>
  </si>
  <si>
    <t>06.020.0896-0</t>
  </si>
  <si>
    <t>EXECUCAO DE DEFLEXAO ATE 22°30',NO CAMPO,EM TUBULACAO DE CHAPA DE ACO SOLDADO COM ESPESSURA DE 1/2" E DIAMETRO DE 2000MM,COMPREENDENDO POSICIONAMENTO DO TUBO,REMOCAO DE REVESTIMENTOS,CORTE OBLIQUO,GIRO DE 180°,PREPARO DAS PONTAS,SOLDA E NOVO REVESTIMENTO DA JUNTA IDENTICO AO ORIGINAL</t>
  </si>
  <si>
    <t>06.020.0896-A</t>
  </si>
  <si>
    <t>06.020.0897-0</t>
  </si>
  <si>
    <t>EXECUCAO DE DEFLEXAO ATE 22°30',NO CAMPO,EM TUBULACAO DE CHAPA DE ACO SOLDADO COM ESPESSURA DE 1/2" E DIAMETRO DE 2500MM,COMPREENDENDO POSICIONAMENTO DO TUBO,REMOCAO DE REVESTIMENTOS,CORTE OBLIQUO,GIRO DE 180°,PREPARO DAS PONTAS,SOLDA E NOVO REVESTIMENTO DA JUNTA IDENTICO AO ORIGINAL</t>
  </si>
  <si>
    <t>06.020.0897-A</t>
  </si>
  <si>
    <t>06.020.0900-0</t>
  </si>
  <si>
    <t>EXECUCAO DE DEFLEXAO ATE 22°30',NO CAMPO,EM TUBULACAO DE CHAPA DE ACO SOLDADO COM ESPESSURA DE 5/8" E DIAMETRO DE 1800MM,COMPREENDENDO POSICIONAMENTO DO TUBO,REMOCAO DE REVESTIMENTOS,CORTE OBLIQUO,GIRO DE 180°,PREPARO DAS PONTAS,SOLDA E NOVO REVESTIMENTO DA JUNTA IDENTICO AO ORIGINAL</t>
  </si>
  <si>
    <t>06.020.0900-A</t>
  </si>
  <si>
    <t>06.020.0901-0</t>
  </si>
  <si>
    <t>EXECUCAO DE DEFLEXAO ATE 22°30',NO CAMPO,EM TUBULACAO DE CHAPA DE ACO SOLDADO COM ESPESSURA DE 5/8" E DIAMETRO DE 2000MM,COMPREENDENDO POSICIONAMENTO DO TUBO,REMOCAO DE REVESTIMENTOS,CORTE OBLIQUO,GIRO DE 180°,PREPARO DAS PONTAS,SOLDA E NOVO REVESTIMENTO DA JUNTA IDENTICO AO ORIGINAL</t>
  </si>
  <si>
    <t>06.020.0901-A</t>
  </si>
  <si>
    <t>06.020.0902-0</t>
  </si>
  <si>
    <t>EXECUCAO DE DEFLEXAO ATE 22°30',NO CAMPO,EM TUBULACAO DE CHAPA DE ACO SOLDADO COM ESPESSURA DE 5/8" E DIAMETRO DE 2500MM,COMPREENDENDO POSICIONAMENTO DO TUBO,REMOCAO DE REVESTIMENTOS,CORTE OBLIQUO,GIRO DE 180°,PREPARO DAS PONTAS,SOLDA E NOVO REVESTIMENTO DA JUNTA IDENTICO AO ORIGINAL</t>
  </si>
  <si>
    <t>06.020.0902-A</t>
  </si>
  <si>
    <t>06.020.0905-0</t>
  </si>
  <si>
    <t>MONTAGEM DE PESCOCO DE DERIVACAO DE ACO,DIAMETRO DE 150MM,SOLDADO EM TUBO DUCTIL COM ELETRODO ESPECIAL,INCLUSIVE FURACAODO TUBO</t>
  </si>
  <si>
    <t>06.020.0905-A</t>
  </si>
  <si>
    <t>06.020.0906-0</t>
  </si>
  <si>
    <t>MONTAGEM DE PESCOCO DE DERIVACAO DE ACO,DIAMETRO DE 200MM,SOLDADO EM TUBO DUCTIL COM ELETRODO ESPECIAL,INCLUSIVE FURACAODO TUBO</t>
  </si>
  <si>
    <t>06.020.0906-A</t>
  </si>
  <si>
    <t>06.020.0908-0</t>
  </si>
  <si>
    <t>MONTAGEM DE PESCOCO DE DERIVACAO DE ACO,DIAMETRO DE 100MM,SOLDADO EM TUBO DUCTIL COM ELETRODO ESPECIAL,INCLUSIVE FURACAODO TUBO</t>
  </si>
  <si>
    <t>06.020.0908-A</t>
  </si>
  <si>
    <t>06.020.0910-0</t>
  </si>
  <si>
    <t>MONTAGEM DE PESCOCO DE DERIVACAO DE ACO,DIAMETRO DE 75MM,SOLDADO EM TUBO DUCTIL COM ELETRODO ESPECIAL,INCLUSIVE FURACAODO TUBO</t>
  </si>
  <si>
    <t>06.020.0910-A</t>
  </si>
  <si>
    <t>06.020.0915-0</t>
  </si>
  <si>
    <t>MONTAGEM DE JUNTA DRESSER COM ANCORAGENS(HARNESS),EXCLUSIVEA PECA,COM DIAMETRO DE 150MM. CUSTO POR PECA</t>
  </si>
  <si>
    <t>06.020.0915-A</t>
  </si>
  <si>
    <t>06.020.0916-0</t>
  </si>
  <si>
    <t>MONTAGEM DE JUNTA DRESSER COM ANCORAGENS(HARNESS),EXCLUSIVEA PECA,COM DIAMETRO DE 200MM. CUSTO POR PECA</t>
  </si>
  <si>
    <t>06.020.0916-A</t>
  </si>
  <si>
    <t>06.020.0917-0</t>
  </si>
  <si>
    <t>MONTAGEM DE JUNTA DRESSER COM ANCORAGENS(HARNESS),EXCLUSIVEA PECA,COM DIAMETRO DE 250MM. CUSTO POR PECA</t>
  </si>
  <si>
    <t>06.020.0917-A</t>
  </si>
  <si>
    <t>06.020.0918-0</t>
  </si>
  <si>
    <t>MONTAGEM DE JUNTA DRESSER COM ANCORAGENS(HARNESS),EXCLUSIVEA PECA,COM DIAMETRO DE 300MM. CUSTO POR PECA</t>
  </si>
  <si>
    <t>06.020.0918-A</t>
  </si>
  <si>
    <t>06.020.0919-0</t>
  </si>
  <si>
    <t>MONTAGEM DE JUNTA DRESSER COM ANCORAGENS(HARNESS),EXCLUSIVEA PECA,COM DIAMETRO DE 350MM. CUSTO POR PECA</t>
  </si>
  <si>
    <t>06.020.0919-A</t>
  </si>
  <si>
    <t>06.020.0920-0</t>
  </si>
  <si>
    <t>MONTAGEM DE JUNTA DRESSER COM ANCORAGENS(HARNESS),EXCLUSIVEA PECA,COM DIAMETRO DE 400MM. CUSTO POR PECA</t>
  </si>
  <si>
    <t>06.020.0920-A</t>
  </si>
  <si>
    <t>06.020.0921-0</t>
  </si>
  <si>
    <t>MONTAGEM DE JUNTA DRESSER COM ANCORAGENS(HARNESS),EXCLUSIVEA PECA,COM DIAMETRO DE 450MM. CUSTO POR PECA</t>
  </si>
  <si>
    <t>06.020.0921-A</t>
  </si>
  <si>
    <t>06.020.0922-0</t>
  </si>
  <si>
    <t>MONTAGEM DE JUNTA DRESSER COM ANCORAGENS(HARNESS),EXCLUSIVEA PECA,COM DIAMETRO DE 500MM. CUSTO POR PECA</t>
  </si>
  <si>
    <t>06.020.0922-A</t>
  </si>
  <si>
    <t>06.020.0924-0</t>
  </si>
  <si>
    <t>MONTAGEM DE JUNTA DRESSER COM ANCORAGENS(HARNESS),EXCLUSIVEA PECA,COM DIAMETRO DE 600MM. CUSTO POR PECA</t>
  </si>
  <si>
    <t>06.020.0924-A</t>
  </si>
  <si>
    <t>06.020.0926-0</t>
  </si>
  <si>
    <t>MONTAGEM DE JUNTA DRESSER COM ANCORAGENS(HARNESS),EXCLUSIVEA PECA,COM DIAMETRO DE 700MM. CUSTO POR PECA</t>
  </si>
  <si>
    <t>06.020.0926-A</t>
  </si>
  <si>
    <t>06.020.0928-0</t>
  </si>
  <si>
    <t>MONTAGEM DE JUNTA DRESSER COM ANCORAGENS(HARNESS),EXCLUSIVEA PECA,COM DIAMETRO DE 800MM. CUSTO POR PECA</t>
  </si>
  <si>
    <t>06.020.0928-A</t>
  </si>
  <si>
    <t>06.020.0930-0</t>
  </si>
  <si>
    <t>MONTAGEM DE JUNTA DRESSER COM ANCORAGENS(HARNESS),EXCLUSIVEA PECA,COM DIAMETRO DE 900MM. CUSTO POR PECA</t>
  </si>
  <si>
    <t>06.020.0930-A</t>
  </si>
  <si>
    <t>06.020.0932-0</t>
  </si>
  <si>
    <t>MONTAGEM DE JUNTA DRESSER COM ANCORAGENS(HARNESS),EXCLUSIVEA PECA,COM DIAMETRO DE 1000MM. CUSTO POR PECA</t>
  </si>
  <si>
    <t>06.020.0932-A</t>
  </si>
  <si>
    <t>06.020.0933-0</t>
  </si>
  <si>
    <t>MONTAGEM DE JUNTA DRESSER COM ANCORAGENS(HARNESS),EXCLUSIVEA PECA,COM DIAMETRO DE 1200MM. CUSTO POR PECA</t>
  </si>
  <si>
    <t>06.020.0933-A</t>
  </si>
  <si>
    <t>06.020.0934-0</t>
  </si>
  <si>
    <t>MONTAGEM DE JUNTA DRESSER COM ANCORAGENS(HARNESS),EXCLUSIVEA PECA,COM DIAMETRO DE 1300MM. CUSTO POR PECA</t>
  </si>
  <si>
    <t>06.020.0934-A</t>
  </si>
  <si>
    <t>06.020.0935-0</t>
  </si>
  <si>
    <t>MONTAGEM DE JUNTA DRESSER COM ANCORAGENS(HARNESS),EXCLUSIVEA PECA,COM DIAMETRO DE 1500MM. CUSTO POR PECA</t>
  </si>
  <si>
    <t>06.020.0935-A</t>
  </si>
  <si>
    <t>06.020.0937-0</t>
  </si>
  <si>
    <t>MONTAGEM DE JUNTA DRESSER COM ANCORAGENS(HARNESS),EXCLUSIVEA PECA,COM DIAMETRO DE 2000MM. CUSTO POR PECA</t>
  </si>
  <si>
    <t>06.020.0937-A</t>
  </si>
  <si>
    <t>06.020.0938-0</t>
  </si>
  <si>
    <t>MONTAGEM DE JUNTA DRESSER COM ANCORAGENS(HARNESS),EXCLUSIVEA PECA,COM DIAMETRO DE 2500MM. CUSTO POR PECA</t>
  </si>
  <si>
    <t>06.020.0938-A</t>
  </si>
  <si>
    <t>06.021.0010-0</t>
  </si>
  <si>
    <t>MONTAGEM PREVIA DE VAOS RETOS, PARA TRAVESSIAS AEREAS DE ADUTORAS DE ACO,COM DIAMETRO DE 300MM</t>
  </si>
  <si>
    <t>06.021.0010-A</t>
  </si>
  <si>
    <t>06.021.0011-0</t>
  </si>
  <si>
    <t>MONTAGEM PREVIA DE VAOS RETOS, PARA TRAVESSIAS AEREAS DE ADUTORAS DE ACO,COM DIAMETRO DE 400MM</t>
  </si>
  <si>
    <t>06.021.0011-A</t>
  </si>
  <si>
    <t>06.021.0012-0</t>
  </si>
  <si>
    <t>MONTAGEM PREVIA DE VAOS RETOS, PARA TRAVESSIAS AEREAS DE ADUTORAS DE ACO,COM DIAMETRO DE 500MM</t>
  </si>
  <si>
    <t>06.021.0012-A</t>
  </si>
  <si>
    <t>06.021.0013-0</t>
  </si>
  <si>
    <t>MONTAGEM PREVIA DE VAOS RETOS, PARA TRAVESSIAS AEREAS DE ADUTORAS DE ACO,COM DIAMETRO DE 600MM</t>
  </si>
  <si>
    <t>06.021.0013-A</t>
  </si>
  <si>
    <t>06.021.0014-0</t>
  </si>
  <si>
    <t>MONTAGEM PREVIA DE VAOS RETOS, PARA TRAVESSIAS AEREAS DE ADUTORAS DE ACO,COM DIAMETRO DE 700MM</t>
  </si>
  <si>
    <t>06.021.0014-A</t>
  </si>
  <si>
    <t>06.021.0015-0</t>
  </si>
  <si>
    <t>MONTAGEM PREVIA DE VAOS RETOS, PARA TRAVESSIAS AEREAS DE ADUTORAS DE ACO,COM DIAMETRO DE 800MM</t>
  </si>
  <si>
    <t>06.021.0015-A</t>
  </si>
  <si>
    <t>06.021.0016-0</t>
  </si>
  <si>
    <t>MONTAGEM PREVIA DE VAOS RETOS, PARA TRAVESSIAS AEREAS DE ADUTORAS DE ACO,COM DIAMETRO DE 900MM</t>
  </si>
  <si>
    <t>06.021.0016-A</t>
  </si>
  <si>
    <t>06.021.0017-0</t>
  </si>
  <si>
    <t>MONTAGEM PREVIA DE VAOS RETOS, PARA TRAVESSIAS AEREAS DE ADUTORAS DE ACO,COM DIAMETRO DE 1000MM</t>
  </si>
  <si>
    <t>06.021.0017-A</t>
  </si>
  <si>
    <t>06.021.0018-0</t>
  </si>
  <si>
    <t>MONTAGEM PREVIA DE VAOS RETOS, PARA TRAVESSIAS AEREAS DE ADUTORAS DE ACO,COM DIAMETRO DE 1200MM</t>
  </si>
  <si>
    <t>06.021.0018-A</t>
  </si>
  <si>
    <t>06.021.0019-0</t>
  </si>
  <si>
    <t>MONTAGEM PREVIA DE VAOS RETOS, PARA TRAVESSIAS AEREAS DE ADUTORAS DE ACO,COM DIAMETRO DE 1500MM</t>
  </si>
  <si>
    <t>06.021.0019-A</t>
  </si>
  <si>
    <t>06.021.0020-0</t>
  </si>
  <si>
    <t>MONTAGEM PREVIA DE VAOS RETOS, PARA TRAVESSIAS AEREAS DE ADUTORAS DE ACO,COM DIAMETRO DE 1750MM</t>
  </si>
  <si>
    <t>06.021.0020-A</t>
  </si>
  <si>
    <t>06.021.0021-0</t>
  </si>
  <si>
    <t>MONTAGEM PREVIA DE VAOS RETOS, PARA TRAVESSIAS AEREAS DE ADUTORAS DE ACO,COM DIAMETRO DE 2000MM</t>
  </si>
  <si>
    <t>06.021.0021-A</t>
  </si>
  <si>
    <t>06.021.0025-0</t>
  </si>
  <si>
    <t>MONTAGEM PREVIA DE PORTICOS OU ARCOS,PARA TRAVESSIAS AEREASEM TUBOS DE ACO,COM DIAMETRO DE 300MM</t>
  </si>
  <si>
    <t>06.021.0025-A</t>
  </si>
  <si>
    <t>06.021.0026-0</t>
  </si>
  <si>
    <t>MONTAGEM PREVIA DE PORTICOS OU ARCOS,PARA TRAVESSIAS AEREASEM TUBOS DE ACO,COM DIAMETRO DE 400MM</t>
  </si>
  <si>
    <t>06.021.0026-A</t>
  </si>
  <si>
    <t>06.021.0027-0</t>
  </si>
  <si>
    <t>MONTAGEM PREVIA DE PORTICOS OU ARCOS,PARA TRAVESSIAS AEREASEM TUBOS DE ACO,COM DIAMETRO DE 500MM</t>
  </si>
  <si>
    <t>06.021.0027-A</t>
  </si>
  <si>
    <t>06.021.0028-0</t>
  </si>
  <si>
    <t>MONTAGEM PREVIA DE PORTICOS OU ARCOS,PARA TRAVESSIAS AEREASEM TUBOS DE ACO,COM DIAMETRO DE 600MM</t>
  </si>
  <si>
    <t>06.021.0028-A</t>
  </si>
  <si>
    <t>06.021.0029-0</t>
  </si>
  <si>
    <t>MONTAGEM PREVIA DE PORTICOS OU ARCOS,PARA TRAVESSIAS AEREASEM TUBOS DE ACO,COM DIAMETRO DE 700MM</t>
  </si>
  <si>
    <t>06.021.0029-A</t>
  </si>
  <si>
    <t>06.021.0030-0</t>
  </si>
  <si>
    <t>MONTAGEM PREVIA DE PORTICOS OU ARCOS,PARA TRAVESSIAS AEREASEM TUBOS DE ACO,COM DIAMETRO DE 800MM</t>
  </si>
  <si>
    <t>06.021.0030-A</t>
  </si>
  <si>
    <t>06.021.0031-0</t>
  </si>
  <si>
    <t>MONTAGEM PREVIA DE PORTICOS OU ARCOS,PARA TRAVESSIAS AEREASEM TUBOS DE ACO,COM DIAMETRO DE 900MM</t>
  </si>
  <si>
    <t>06.021.0031-A</t>
  </si>
  <si>
    <t>06.021.0032-0</t>
  </si>
  <si>
    <t>MONTAGEM PREVIA DE PORTICOS OU ARCOS,PARA TRAVESSIAS AEREASEM TUBOS DE ACO,COM DIAMETRO DE 1000MM</t>
  </si>
  <si>
    <t>06.021.0032-A</t>
  </si>
  <si>
    <t>06.021.0033-0</t>
  </si>
  <si>
    <t>MONTAGEM PREVIA DE PORTICOS OU ARCOS,PARA TRAVESSIAS AEREASEM TUBOS DE ACO,COM DIAMETRO DE 1200MM</t>
  </si>
  <si>
    <t>06.021.0033-A</t>
  </si>
  <si>
    <t>06.021.0034-0</t>
  </si>
  <si>
    <t>MONTAGEM PREVIA DE PORTICOS OU ARCOS,PARA TRAVESSIAS AEREASEM TUBOS DE ACO,COM DIAMETRO DE 1500MM</t>
  </si>
  <si>
    <t>06.021.0034-A</t>
  </si>
  <si>
    <t>06.021.0035-0</t>
  </si>
  <si>
    <t>MONTAGEM PREVIA DE PORTICOS OU ARCOS,PARA TRAVESSIAS AEREASEM TUBOS DE ACO,COM DIAMETRO DE 1750MM</t>
  </si>
  <si>
    <t>06.021.0035-A</t>
  </si>
  <si>
    <t>06.021.0036-0</t>
  </si>
  <si>
    <t>MONTAGEM PREVIA DE PORTICOS OU ARCOS,PARA TRAVESSIAS AEREASEM TUBOS DE ACO,COM DIAMETRO DE 2000MM</t>
  </si>
  <si>
    <t>06.021.0036-A</t>
  </si>
  <si>
    <t>06.021.0040-0</t>
  </si>
  <si>
    <t>ASSENTAMENTO DE VAOS RETOS DE TUBOS DE ACO,ATE 30,00M,NO LOCAL DEFINITIVO DA TRAVESSIA,COM UTILIZACAO DIRETA DE GUINDASTE</t>
  </si>
  <si>
    <t>06.021.0040-A</t>
  </si>
  <si>
    <t>06.021.0041-0</t>
  </si>
  <si>
    <t>ASSENTAMENTO DE PORTICOS OU ARCOS SIMPLES DE TUBOS DE ACO,DE31,00 A 50,00M,NO LOCAL DEFINITIVO DA TRAVESSIA,COM UTILIZACAO DIRETA DE GUINDASTE</t>
  </si>
  <si>
    <t>06.021.0041-A</t>
  </si>
  <si>
    <t>06.022.0010-0</t>
  </si>
  <si>
    <t>SUPORTES TIPO CONSOLE EM CHAPA ATE 3/8" DE ESPESSURA E PERFIS CANTONEIRA 4 X 4",SOLDADOS,PARA FIXACAO SUSPENSA DE TUBULACOES,INCLUSIVE JATEAMENTO DAS SUPERFICIES E PINTURA ANTIOXIDANTE A BASE DE BORRACHA CLORADA,CHUMBADORES,PORCAS E PARAFUSOS.FORNECIMENTO E MONTAGEM</t>
  </si>
  <si>
    <t>06.022.0010-A</t>
  </si>
  <si>
    <t>06.061.0105-0</t>
  </si>
  <si>
    <t>JUNCAO DE 45° OU 90° DE CERAMICA VIDRADA INTERNAMENTE, PARAESGOTO,COM DIAMETRO DE 100MM, INCLUSIVE FORNECIMENTO DO MATERIAL PARA REJUNTAMENTO COM ARGAMASSA DE CIMENTO E AREIA, NOTRACO 1:4.FORNECIMENTO E ASSENTAMENTO</t>
  </si>
  <si>
    <t>06.061.0105-A</t>
  </si>
  <si>
    <t>06.061.0110-0</t>
  </si>
  <si>
    <t>JUNCAO DE 45° OU 90° DE CERAMICA VIDRADA INTERNAMENTE, PARAESGOTO,COM DIAMETRO DE 150MM, INCLUSIVE FORNECIMENTO DO MATERIAL PARA REJUNTAMENTO COM ARGAMASSA DE CIMENTO E AREIA, NOTRACO 1:4.FORNECIMENTO E ASSENTAMENTO</t>
  </si>
  <si>
    <t>06.061.0110-A</t>
  </si>
  <si>
    <t>06.061.0115-0</t>
  </si>
  <si>
    <t>JUNCAO DE 45° OU 90° DE CERAMICA VIDRADA INTERNAMENTE, PARAESGOTO,COM DIAMETRO DE 200MM, INCLUSIVE FORNECIMENTO DO MATERIAL PARA REJUNTAMENTO COM ARGAMASSA DE CIMENTO E AREIA, NOTRACO 1:4.FORNECIMENTO E ASSENTAMENTO</t>
  </si>
  <si>
    <t>06.061.0115-A</t>
  </si>
  <si>
    <t>06.061.0120-0</t>
  </si>
  <si>
    <t>JUNCAO DE 45° OU 90° DE CERAMICA VIDRADA INTERNAMENTE, PARAESGOTO,COM DIAMETRO DE 250MM, INCLUSIVE FORNECIMENTO DO MATERIAL PARA REJUNTAMENTO COM ARGAMASSA DE CIMENTO E AREIA, NOTRACO 1:4.FORNECIMENTO E ASSENTAMENTO</t>
  </si>
  <si>
    <t>06.061.0120-A</t>
  </si>
  <si>
    <t>06.061.0150-0</t>
  </si>
  <si>
    <t>CURVA CERAMICA DE 45° OU 90°,VIDRADA INTERNAMENTE, PARA ESGOTO,COM DIAMETRO DE 100MM,INCLUSIVE FORNECIMENTO DO MATERIALPARA REJUNTAMENTO COM ARGAMASSA DE CIMENTO E AREIA,NO TRACO1:4.FORNECIMENTO E ASSENTAMENTO</t>
  </si>
  <si>
    <t>06.061.0150-A</t>
  </si>
  <si>
    <t>06.061.0155-0</t>
  </si>
  <si>
    <t>CURVA CERAMICA DE 45° OU 90°,VIDRADA INTERNAMENTE, PARA ESGOTO,COM DIAMETRO DE 150MM,INCLUSIVE FORNECIMENTO DO MATERIALPARA REJUNTAMENTO COM ARGAMASSA DE CIMENTO E AREIA,NO TRACO1:4.FORNECIMENTO E ASSENTAMENTO</t>
  </si>
  <si>
    <t>06.061.0155-A</t>
  </si>
  <si>
    <t>06.061.0160-0</t>
  </si>
  <si>
    <t>CURVA CERAMICA DE 45° OU 90°,VIDRADA INTERNAMENTE, PARA ESGOTO,COM DIAMETRO DE 200MM,INCLUSIVE FORNECIMENTO DO MATERIALPARA REJUNTAMENTO COM ARGAMASSA DE CIMENTO E AREIA,NO TRACO1:4.FORNECIMENTO E ASSENTAMENTO</t>
  </si>
  <si>
    <t>06.061.0160-A</t>
  </si>
  <si>
    <t>06.061.0165-0</t>
  </si>
  <si>
    <t>CURVA CERAMICA DE 45° OU 90°,VIDRADA INTERNAMENTE, PARA ESGOTO,COM DIAMETRO DE 250MM,INCLUSIVE FORNECIMENTO DO MATERIALPARA REJUNTAMENTO COM ARGAMASSA DE CIMENTO E AREIA,NO TRACO1:4.FORNECIMENTO E ASSENTAMENTO</t>
  </si>
  <si>
    <t>06.061.0165-A</t>
  </si>
  <si>
    <t>06.061.0170-0</t>
  </si>
  <si>
    <t>SELIM CERAMICO PARA LIGACAO DE ESGOTOS,DE 150MMX100MM,INCLUSIVE ARGAMASSA DE CIMENTO E AREIA NO TRACO 1:4.FORNECIMENTO EASSENTAMENTO</t>
  </si>
  <si>
    <t>06.061.0170-A</t>
  </si>
  <si>
    <t>06.061.0171-0</t>
  </si>
  <si>
    <t>SELIM CERAMICO PARA LIGACAO DE ESGOTOS,DE 200MMX100MM,INCLUSIVE ARGAMASSA DE CIMENTO E AREIA NO TRACO 1:4.FORNECIMENTO EASSENTAMENTO</t>
  </si>
  <si>
    <t>06.061.0171-A</t>
  </si>
  <si>
    <t>06.061.0172-0</t>
  </si>
  <si>
    <t>SELIM CERAMICO PARA LIGACAO DE ESGOTOS,DE 200MMX150MM,INCLUSIVE ARGAMASSA DE CIMENTO E AREIA NO TRACO 1:4.FORNECIMENTO EASSENTAMENTO</t>
  </si>
  <si>
    <t>06.061.0172-A</t>
  </si>
  <si>
    <t>06.061.0173-0</t>
  </si>
  <si>
    <t>SELIM CERAMICO PARA LIGACAO DE ESGOTOS,DE 250MMX100MM,INCLUSIVE ARGAMASSA DE CIMENTO E AREIA NO TRACO 1:4.FORNECIMENTO EASSENTAMENTO</t>
  </si>
  <si>
    <t>06.061.0173-A</t>
  </si>
  <si>
    <t>06.061.0174-0</t>
  </si>
  <si>
    <t>SELIM CERAMICO PARA LIGACAO DE ESGOTOS,DE 250MMX150MM,INCLUSIVE ARGAMASSA DE CIMENTO E AREIA NO TRACO 1:4.FORNECIMENTO EASSENTAMENTO</t>
  </si>
  <si>
    <t>06.061.0174-A</t>
  </si>
  <si>
    <t>06.061.0176-0</t>
  </si>
  <si>
    <t>SELIM CERAMICO PARA LIGACAO DE ESGOTOS,DE 300MMX100MM,INCLUSIVE ARGAMASSA DE CIMENTO E AREIA NO TRACO 1:4.FORNECIMENTO EASSENTAMENTO</t>
  </si>
  <si>
    <t>06.061.0176-A</t>
  </si>
  <si>
    <t>06.061.0177-0</t>
  </si>
  <si>
    <t>SELIM CERAMICO PARA LIGACAO DE ESGOTOS,DE 300MMX150MM,INCLUSIVE ARGAMASSA DE CIMENTO E AREIA NO TRACO 1:4.FORNECIMENTO EASSENTAMENTO</t>
  </si>
  <si>
    <t>06.061.0177-A</t>
  </si>
  <si>
    <t>06.062.0001-0</t>
  </si>
  <si>
    <t>POCO DE CRAVACAO PARA EXECUCAO DE TRAVESSIAS SUBTERRANEAS(TUNNEL LINE),COM CABECOTE PARA TERRA,SEM CONTROLE DIRECIONAL,COMPREENDENDO A MOBILIZACAO E DESMOBILIZACAO DOS EQUIPAMENTOS E MATERIAIS NECESSARIOS, MONTAGEM E DESMONTAGEM DE MACACODE CRAVACAO E ESTRUTURAS DE REACAO,EXCLUSIVE ESCAVACAO,REATERRO E ESCORAMENTO DA CAVA</t>
  </si>
  <si>
    <t>06.062.0001-A</t>
  </si>
  <si>
    <t>06.062.0002-0</t>
  </si>
  <si>
    <t>POCO DE CRAVACAO PARA EXECUCAO DE TRAVESSIAS SUBTERRANEAS(TUNNEL LINE),COM CABECOTE PARA ROCHA,SEM CONTROLE DIRECIONAL,COMPREENDENDO A MOBILIZACAO E DESMOBILIZACAO DOS EQUIPAMENTOS E MATERIAIS NECESSARIOS, MONTAGEM E DESMONTAGEM DE MACACODE CRAVACAO E ESTRUTURAS DE REACAO,EXCLUSIVE ESCAVACAO,REATERRO E ESCORAMENTO DA CAVA</t>
  </si>
  <si>
    <t>06.062.0002-A</t>
  </si>
  <si>
    <t>06.063.0012-0</t>
  </si>
  <si>
    <t>TUBO DE CONCRETO ARMADO PARA CRAVACAO COM PONTA,BOLSA E JUNTA ELASTICA,CONFORME ABNT NBR 15.319,DN=400MM.FORNECIMENTO</t>
  </si>
  <si>
    <t>06.063.0012-A</t>
  </si>
  <si>
    <t>06.063.0013-0</t>
  </si>
  <si>
    <t>TUBO DE CONCRETO ARMADO PARA CRAVACAO COM PONTA,BOLSA E JUNTA ELASTICA,CONFORME ABNT NBR 15.319,DN=500MM.FORNECIMENTO</t>
  </si>
  <si>
    <t>06.063.0013-A</t>
  </si>
  <si>
    <t>06.063.0014-0</t>
  </si>
  <si>
    <t>TUBO DE CONCRETO ARMADO PARA CRAVACAO COM PONTA,BOLSA E JUNTA ELASTICA,CONFORME ABNT NBR 15.319,DN=600MM.FORNECIMENTO</t>
  </si>
  <si>
    <t>06.063.0014-A</t>
  </si>
  <si>
    <t>06.063.0015-0</t>
  </si>
  <si>
    <t>TUBO DE CONCRETO ARMADO PARA CRAVACAO COM PONTA,BOLSA E JUNTA ELASTICA,CONFORME ABNT NBR 15.319,DN=700MM.FORNECIMENTO</t>
  </si>
  <si>
    <t>06.063.0015-A</t>
  </si>
  <si>
    <t>06.063.0016-0</t>
  </si>
  <si>
    <t>TUBO DE CONCRETO ARMADO PARA CRAVACAO COM PONTA,BOLSA E JUNTA ELASTICA,CONFORME ABNT NBR 15.319,DN=800MM.FORNECIMENTO</t>
  </si>
  <si>
    <t>06.063.0016-A</t>
  </si>
  <si>
    <t>06.063.0017-0</t>
  </si>
  <si>
    <t>TUBO DE CONCRETO ARMADO PARA CRAVACAO COM PONTA,BOLSA E JUNTA ELASTICA,CONFORME ABNT NBR 15.319,DN=900MM.FORNECIMENTO</t>
  </si>
  <si>
    <t>06.063.0017-A</t>
  </si>
  <si>
    <t>06.063.0018-0</t>
  </si>
  <si>
    <t>TUBO DE CONCRETO ARMADO PARA CRAVACAO COM PONTA,BOLSA E JUNTA ELASTICA,CONFORME ABNT NBR 15.319,DN=1000MM.FORNECIMENT</t>
  </si>
  <si>
    <t>06.063.0018-A</t>
  </si>
  <si>
    <t>06.063.0019-0</t>
  </si>
  <si>
    <t>TUBO DE CONCRETO ARMADO PARA CRAVACAO COM PONTA,BOLSA E JUNTA ELASTICA,CONFORME NBR 15.319/06,DN=1200MM.FORNECIMENTO</t>
  </si>
  <si>
    <t>06.063.0019-A</t>
  </si>
  <si>
    <t>06.063.0021-0</t>
  </si>
  <si>
    <t>TUBO DE CONCRETO ARMADO PARA CRAVACAO COM PONTA,BOLSA E JUNTA ELASTICA,CONFORME ABNT NBR 15.319,DN=1500MM.FORNECIMENT</t>
  </si>
  <si>
    <t>06.063.0021-A</t>
  </si>
  <si>
    <t>06.063.0023-0</t>
  </si>
  <si>
    <t>TUBO DE CONCRETO ARMADO PARA CRAVACAO COM PONTA,BOLSA E JUNTA ELASTICA,CONFORME ABNT NBR 15.319,DN=2000MM.FORNECIMENT</t>
  </si>
  <si>
    <t>06.063.0023-A</t>
  </si>
  <si>
    <t>06.069.0005-0</t>
  </si>
  <si>
    <t>DUTO ANELAR FLEXIVEL,NA COR CINZA CONCRETO,SINGELO,DE POLIETILENO DE ALTA DENSIDADE(PEAD),PARA PROTECAO DE CONDUTORES ELETRICOS,COM DIAMETRO NOMINAL DE 1 1/4",SENDO O DIAMETRO INTERNO DE 31,0MM,COM FIO GUIA DE ACO E FORNECIDO COM 2 PLUGUES(TAMPOES) NAS EXTREMIDADES,LANCADO DIRETAMENTE NO SOLO,INCLUSIVE CONEXOES E KIT VEDACAO</t>
  </si>
  <si>
    <t>06.069.0005-A</t>
  </si>
  <si>
    <t>06.069.0006-0</t>
  </si>
  <si>
    <t>DUTO ANELAR FLEXIVEL,NA COR CINZA CONCRETO,LINHA DUPLA,DE POLIETILENO DE ALTA DENSIDADE(PEAD),PARA PROTECAO DE CONDUTORES ELETRICOS,COM DIAMETRO NOMINAL DE 1 1/4",SENDO O DIAMETROINTERNO DE 31,0MM,COM FIO GUIA DE ACO E FORNECIDO COM 2 PLUGUES (TAMPOES) NAS EXTREMIDADES,LANCADO DIRETAMENTE NO SOLO,INCLUSIVE CONEXOES E KIT VEDACAO</t>
  </si>
  <si>
    <t>06.069.0006-A</t>
  </si>
  <si>
    <t>06.069.0008-0</t>
  </si>
  <si>
    <t>DUTO ANELAR FLEXIVEL,NA COR CINZA CONCRETO,SINGELO,DE POLIETILENO DE ALTA DENSIDADE(PEAD),PARA PROTECAO DE CONDUTORES ELETRICOS,COM DIAMETRO NOMINAL DE 1 1/2",SENDO O DIAMETRO INTERNO DE 39,0MM,COM FIO GUIA DE ACO E FORNECIDO COM 2 PLUGUES(TAMPOES)NAS EXTREMIDADES,LANCADO DIRETAMENTE NO SOLO,INCLUSIVE CONEXOES E KIT VEDACAO</t>
  </si>
  <si>
    <t>06.069.0008-A</t>
  </si>
  <si>
    <t>06.069.0009-0</t>
  </si>
  <si>
    <t>DUTO ANELAR FLEXIVEL,NA COR CINZA CONCRETO,LINHA DUPLA,DE POLIETILENO DE ALTA DENSIDADE(PEAD),PARA PROTECAO DE CONDUTORES ELETRICOS,COM DIAMETRO NOMINAL DE 1 1/2",SENDO O DIAMETROINTERNO DE 39,0MM,COM FIO GUIA DE ACO E FORNECIDO COM 2 PLUGUES (TAMPOES) NAS EXTREMIDADES,LANCADO DIRETAMENTE NO SOLO,INCLUSIVE CONEXOES E KIT VEDACAO</t>
  </si>
  <si>
    <t>06.069.0009-A</t>
  </si>
  <si>
    <t>06.069.0010-0</t>
  </si>
  <si>
    <t>DUTO ANELAR FLEXIVEL,NA COR CINZA CONCRETO,SINGELO,DE POLIETILENO DE ALTA DENSIDADE(PEAD),PARA PROTECAO DE CONDUTORES ELETRICOS,COM DIAMETRO NOMINAL DE 2",SENDO O DIAMETRO INTERNODE 52,0MM,COM FIO GUIA DE ACO E FORNECIDO COM 2 PLUGUES(TAMPOES)NAS EXTREMIDADES,LANCADO DIRETAMENTE NO SOLO,INCLUSIVE CONEXOES E KIT VEDACAO</t>
  </si>
  <si>
    <t>06.069.0010-A</t>
  </si>
  <si>
    <t>06.069.0015-0</t>
  </si>
  <si>
    <t>DUTO ANELAR FLEXIVEL,NA COR CINZA CONCRETO,LINHA DUPLA,DE POLIETILENO DE ALTA DENSIDADE(PEAD),PARA PROTECAO DE CONDUTORES ELETRICOS,COM DIAMETRO NOMINAL DE 2",SENDO O DIAMETRO INTERNO DE 52,0MM,COM FIO GUIA DE ACO E FORNECIDO COM 2 PLUGUES(TAMPOES)NAS EXTREMIDADES,LANCADO DIRETAMENTE NO SOLO,INCLUSIVE CONEXOES E KIT VEDACAO</t>
  </si>
  <si>
    <t>06.069.0015-A</t>
  </si>
  <si>
    <t>06.069.0020-0</t>
  </si>
  <si>
    <t>DUTO ANELAR FLEXIVEL,NA COR CINZA CONCRETO,SINGELO,DE POLIETILENO DE ALTA DENSIDADE(PEAD),PARA PROTECAO DE CONDUTORES ELETRICOS,COM DIAMETRO NOMINAL DE 3",SENDO O DIAMETRO INTERNODE 76,0MM,COM FIO GUIA DE ACO E FORNECIDO COM 2 PLUGUES(TAMPOES)NAS EXTREMIDADES,LANCADO DIRETAMENTE NO SOLO,INCLUSIVE CONEXOES E KIT VEDACAO</t>
  </si>
  <si>
    <t>06.069.0020-A</t>
  </si>
  <si>
    <t>06.069.0025-0</t>
  </si>
  <si>
    <t>DUTO ANELAR FLEXIVEL,NA COR CINZA CONCRETO,LINHA DUPLA,DE POLIETILENO DE ALTA DENSIDADE(PEAD),PARA PROTECAO DE CONDUTORES ELETRICOS,COM DIAMETRO NOMINAL DE 3",SENDO O DIAMETRO INTERNO DE 76,0MM,COM FIO GUIA DE ACO E FORNECIDO COM 2 PLUGUES(TAMPOES)NAS EXTREMIDADES,LANCADO DIRETAMENTE NO SOLO,INCLUSIVE CONEXOES E KIT VEDACAO</t>
  </si>
  <si>
    <t>06.069.0025-A</t>
  </si>
  <si>
    <t>06.069.0030-0</t>
  </si>
  <si>
    <t>DUTO ANELAR FLEXIVEL,NA COR CINZA CONCRETO,SINGELO,DE POLIETILETO DE ALTA DENSIDADE(PEAD),PARA PROTECAO DE CONDUTORES ELETRICOS,COM DIAMETRO NOMINAL DE 4",SENDO O DIAMETRO INTERNODE 95,0MM,COM FIO GUIA DE ACO E FORNECIDO COM 2 PLUGUES(TAMPOES)NAS EXTREMIDADES,LANCADO DIRETAMENTE NO SOLO,INCLUSIVE CONEXOES E KIT VEDACAO</t>
  </si>
  <si>
    <t>06.069.0030-A</t>
  </si>
  <si>
    <t>06.069.0035-0</t>
  </si>
  <si>
    <t>DUTO ANELAR FLEXIVEL,NA COR CINZA CONCRETO,LINHA DUPLA,DE POLIETILENO DE ALTA DENSIDADE(PEAD),PARA PROTECAO DE CONDUTORES ELETRICOS,COM DIAMETRO NOMINAL DE 4",SENDO O DIAMETRO INTERNO DE 95,0MM,COM FIO GUIA DE ACO E FORNECIDO COM 2 PLUGUES(TAMPOES)NAS EXTREMIDADES,LANCADO DIRETAMENTE NO SOLO,INCLUSIVE CONEXOES E KIT VEDACAO</t>
  </si>
  <si>
    <t>06.069.0035-A</t>
  </si>
  <si>
    <t>06.069.0040-0</t>
  </si>
  <si>
    <t>DUTO ANELAR FLEXIVEL,NA COR CINZA CONCRETO,SINGELO,DE POLIETILENO DE ALTA DENSIDADE(PEAD),PARA PROTECAO DE CONDUTORES ELETRICOS,COM DIAMETRO NOMINAL DE 5",SENDO O DIAMETRO INTERNODE 107,5MM,COM FIO GUIA DE ACO E FORNECIDO COM 2 PLUGUES(TAMPOES)NAS EXTREMIDADES,LANCADO DIRETAMENTE NO SOLO,INCLUSIVECONEXOES E KIT VEDACAO</t>
  </si>
  <si>
    <t>06.069.0040-A</t>
  </si>
  <si>
    <t>06.069.0045-0</t>
  </si>
  <si>
    <t>DUTO ANELAR FLEXIVEL,NA COR CINZA CONCRETO,LINHA DUPLA,DE POLIETILENO DE ALTA DENSIDADE(PEAD),PARA PROTECAO DE CONDUTORES ELETRICOS,COM DIAMETRO NOMINAL DE 5",SENDO O DIAMETRO INTERNO DE 107,5MM,COM FIO GUIA DE ACO E FORNECIDO COM 2 PLUGUES(TAMPOES)NAS EXTREMIDADES,LANCADO DIRETAMENTE NO SOLO,INCLUSIVE CONEXOES E KIT VEDACAO</t>
  </si>
  <si>
    <t>06.069.0045-A</t>
  </si>
  <si>
    <t>06.069.0050-0</t>
  </si>
  <si>
    <t>DUTO ANELAR FLEXIVEL,NA COR CINZA CONCRETO,SINGELO,DE POLIETILENO DE ALTA DENSIDADE(PEAD),PARA PROTECAO DE CONDUTORES ELETRICOS,COM DIAMETRO NOMINAL DE 6",SENDO O DIAMETRO INTERNODE 138,0MM,COM FIO GUIA DE ACO E FORNECIDO COM 2 PLUGUES(TAMPOES)NAS EXTREMIDADES,LANCADO DIRETAMENTE NO SOLO,INCLUSIVECONEXOES E KIT VEDACAO</t>
  </si>
  <si>
    <t>06.069.0050-A</t>
  </si>
  <si>
    <t>06.069.0055-0</t>
  </si>
  <si>
    <t>DUTO ANELAR FLEXIVEL,NA COR CINZA CONCRETO,LINHA DUPLA,DE POLIETILENO DE ALTA DENSIDADE(PEAD),PARA PROTECAO DE CONDUTORES ELETRICOS,COM DIAMETRO NOMINAL DE 6",SENDO O DIAMETRO INTERNO DE 138,0MM,COM FIO GUIA DE ACO E FORNECIDO COM 2 PLUGUES(TAMPOES)NAS EXTREMIDADES,LANCADO DIRETAMENTE NO SOLO,INCLUSIVE CONEXOES E KIT VEDACAO</t>
  </si>
  <si>
    <t>06.069.0055-A</t>
  </si>
  <si>
    <t>06.069.0100-0</t>
  </si>
  <si>
    <t>DUTO CORRUGADO HELICOIDAL,NA COR PRETA,SINGELO,DE POLIETILENO DE ALTA DENSIDADE(PEAD),P/PROTECAO DE CONDUTORES ELET.EM INSTAL.SUBTERRANEAS,C/DIAMETRO NOMINAL 1 1/4",SENDO O DIAM.INT.31,5MM,FORNECIDO C/2 TAMPOES NAS EXTREMIDADES,FITA DE AVISO"PERIGO"C/FIO GUIA DE ACO GALV.REVEST.PVC,CONFORME ABNT NBR13897 E 13898,LANC.DIR.SOLO,INCL.CONEXOES E KIT VEDACAO</t>
  </si>
  <si>
    <t>06.069.0100-A</t>
  </si>
  <si>
    <t>06.069.0101-0</t>
  </si>
  <si>
    <t>DUTO CORRUGADO HELICOIDAL,NA COR PRETA,LINHA DUPLA,DE POLIETILENO DE ALTA DENSIDADE(PEAD),P/PROTECAO DE CONDUTORES ELETR.EM INSTAL.SUBTERRANEAS,DIAM.NOMINAL 1 1/4",SENDO DIAM.INT.31,5MM,FORNECIDO C/2 TAMPOES NAS EXTREMIDADES,FITA DE AVISO"PERIGO"C/FIO GUIA DE ACO GALV.REVEST.PVC,CONFORME ABNT NBR13897 E 13898,LANC.DIR.SOLO,INCL.CONEXOES E KIT VEDACAO</t>
  </si>
  <si>
    <t>06.069.0101-A</t>
  </si>
  <si>
    <t>06.069.0105-0</t>
  </si>
  <si>
    <t>DUTO CORRUGADO HELICOIDAL,NA COR PRETA,SINGELO,DE POLIETILENO DE ALTA DENSIDADE(PEAD),P/PROTECAO DE CONDUTORES ELETRICOSEM INSTAL.SUBTERRANEAS,DIAMETRO NOMINAL 1 1/2",SENDO DIAMETRO INTERNO 43,0MM,FORNECIDO C/2 TAMPOES NAS EXTREMIDADES,FITA DE AVISO"PERIGO"C/FIO GUIA DE ACO GALV.REVEST.PVC,CONFORMEABNT NBR 13897 E 13898,LANC.DIR.SOLO,INCL.CONEX. E KIT VED.</t>
  </si>
  <si>
    <t>06.069.0105-A</t>
  </si>
  <si>
    <t>06.069.0106-0</t>
  </si>
  <si>
    <t>DUTO CORRUGADO HELICOIDAL,NA COR PRETA,LINHA DUPLA,DE POLIETILENO DE ALTA DENSIDADE(PEAD),P/PROTECAO DE CONDUTORES ELETRICOS EM INSTAL.SUBTERRANEAS,DIAM.NOMINAL 1.1/2",SENDO DIAM.INTERNO 43,0MM,FORNECIDO C/2 TAMPOES NAS EXTREMIDADES,FITA DE AVISO"PERIGO" C/FIO GUIA DE ACO GALV.REVEST.PVC,CONFORME ABNT NBR 13897 E 13898,LANC.DIR.SOLO,INCL.CONEXOES E KIT VED.</t>
  </si>
  <si>
    <t>06.069.0106-A</t>
  </si>
  <si>
    <t>06.069.0110-0</t>
  </si>
  <si>
    <t>DUTO CORRUGADO HELICOIDAL,NA COR PRETA,SINGELO,DE POLIETILENO DE ALTA DENSIDADE(PEAD),P/PROTECAO DE CONDUTORES ELETRICOSEM INSTAL.SUBTERRANEAS,DIAM.NOMINAL 2",SENDO O DIAM.INT. 50,8MM,FORNECIDO C/2 TAMPOES NAS EXTREMIDADES,FITA DE AVISO "PERIGO" C/FIO GUIA DE ACO GALV.REVEST.PVC,CONFORME ABNT NBR 13897 E 13898,LANC.DIR.SOLO,INCLUSIVE CONEXOES E KIT VEDACAO</t>
  </si>
  <si>
    <t>06.069.0110-A</t>
  </si>
  <si>
    <t>06.069.0115-0</t>
  </si>
  <si>
    <t>DUTO CORRUGADO HELICOIDAL,NA COR PRETA,LINHA DUPLA,DE POLIETILENO DE ALTA DENSIDADE(PEAD),P/PROTECAO DE CONDUTORES ELETRICOS EM INSTAL.SUBTERRANEAS,DIAM.NOMINAL 2",SENDO DIAM.INT.50,8MM,FORNECIDO C/2 TAMPOES NAS EXTREMIDADES,FITA DE AVISO"PERIGO" C/FIO GUIA DE ACO GALV.REVEST.PVC,CONFORME ABNT NBR13897 E 13898,LANC.DIR.SOLO,INCL.CONEXOES E KIT VEDACAO</t>
  </si>
  <si>
    <t>06.069.0115-A</t>
  </si>
  <si>
    <t>06.069.0120-0</t>
  </si>
  <si>
    <t>DUTO CORRUGADO HELICOIDAL,NA COR PRETA,SINGELO,DE POLIETILENO DE ALTA DENSIDADE(PEAD),PARA PROTECAO DE CONDUTORES ELETRICOS EM INSTAL.SUBTERRANEAS,COM DIAM.NOMINAL 3",SENDO DIAM.INT. 75MM,FORNECIDO C/2 TAMPOES NAS EXTREMIDADES,FITA DE AVISO"PERIGO" C/FIO GUIA DE ACO GALV.REVEST.PVC,CONFORME ABNT NBR 13897 E 13898,LANC.DIR.SOLO,INCL.CONEXOES E KIT VEDACAO</t>
  </si>
  <si>
    <t>06.069.0120-A</t>
  </si>
  <si>
    <t>06.069.0125-0</t>
  </si>
  <si>
    <t>DUTO CORRUGADO HELICOIDAL,NA COR PRETA,LINHA DUPLA,DE POLIETILENO DE ALTA DENSIDADE(PEAD),P/PROTECAO DE CONDUTORES ELETRICOS EM INSTAL.SUBTERRANEAS,DIAM.NOMINAL 3",SENDO DIAM.INT.75MM,FORNECIDO C/2 TAMPOES NAS EXTREMIDADES,FITA DE AVISO "PERIGO" C/FIO GUIA DE ACO GALV.REVEST.PVC,CONFORME ABNT NBR 13897 E 13898,LANC.DIR.SOLO,INCLUSIVE CONEXOES E KIT VEDACAO</t>
  </si>
  <si>
    <t>06.069.0125-A</t>
  </si>
  <si>
    <t>06.069.0130-0</t>
  </si>
  <si>
    <t>DUTO CORRUGADO HELICOIDAL,NA COR PRETA,SINGELO,DE POLIETILENO DE ALTA DENSIDADE(PEAD),PARA PROTECAO DE CONDUTORES ELETRICOS EM INSTAL.SUBTERRANEAS,COM DIAM.NOMINAL 4",SENDO DIAM.INTERNO 102MM,FORNECIDO C/2 TAMPOES NAS EXTREMIDADES,FITA DE AVISO "PERIGO" C/FIO GUIA DE ACO GALV.REVEST.PVC,CONFORME ABNT NBR 13897 E 13898,LANC.DIR.SOLO,INCL.CONEXOES E KIT VEDAC.</t>
  </si>
  <si>
    <t>06.069.0130-A</t>
  </si>
  <si>
    <t>06.069.0135-0</t>
  </si>
  <si>
    <t>DUTO CORRUGADO HELICOIDAL,NA COR PRETA,LINHA DUPLA,DE POLIETILENO DE ALTA DENSIDADE(PEAD),P/PROTECAO DE CONDUTORES ELETRICOS EM INSTAL.SUBTERRANEAS,DIAM.NOMINAL 4",SENDO DIAM.INT.102MM,FORNECIDO C/2 TAMPOES NAS EXTREMIDADES,FITA DE AVISO "PERIGO" C/FIO GUIA DE ACO GALV.REVEST.PVC,CONFORME ABNT NBR13897 E 13898,LANC.DIR.SOLO,INCL.CONEXOES E KIT VEDACAO</t>
  </si>
  <si>
    <t>06.069.0135-A</t>
  </si>
  <si>
    <t>06.069.0140-0</t>
  </si>
  <si>
    <t>DUTO CORRUGADO HELICOIDAL,NA COR PRETA,SINGELO,DE POLIETILENO DE ALTA DENSIDADE(PEAD),P/PROTECAO DE CONDUTORES ELETRICOSEM INSTAL.SUBTERRANEAS,DIAM.NOMINAL 5",SENDO DIAM.INT.128,8MM,FORNECIDO C/2 TAMPOES NAS EXTREMIDADES,FITA DE AVISO "PERIGO" C/FIO GUIA DE ACO GALV.REVEST.PVC,CONFORME ABNT NBR 13897 E 13898,LANC.DIR.SOLO,INCLUSIVE CONEXOES E KIT VEDACAO</t>
  </si>
  <si>
    <t>06.069.0140-A</t>
  </si>
  <si>
    <t>06.069.0145-0</t>
  </si>
  <si>
    <t>DUTO CORRUGADO HELICOIDAL,NA COR PRETA,LINHA DUPLA,DE POLIETILENO DE ALTA DENSIDADE(PEAD),P/PROTECAO DE CONDUTORES ELETRICOS EM INSTAL.SUBTERRANEAS,DIAM.NOMINAL 5",SENDO DIAM.INT.128,8MM,FORNECIDO C/2 TAMPOES NAS EXTREMIDADES,FITA DE AVISO"PERIGO" C/FIO GUIA DE ACO GALV.REVEST.PVC,CONFORME ABNT NBR 13897 E 13898,LANC.DIR.SOLO,INCL.CONEXOES E KIT VEDACAO</t>
  </si>
  <si>
    <t>06.069.0145-A</t>
  </si>
  <si>
    <t>06.069.0150-0</t>
  </si>
  <si>
    <t>DUTO CORRUGADO HELICOIDAL,NA COR PRETA,SINGELO,DE POLIETILENO DE ALTA DENSIDADE(PEAD),P/PROTECAO DE CONDUTORES ELETRICOSEM INSTAL.SUBTERRANEAS,DIAM.NOMINAL 6",SENDO DIAM.INT. 155,6MM,FORNECIDO C/2 TAMPOES NAS EXTREMIDADES,FITA DE AVISO "PERIGO" C/FIO GUIA DE ACO GALV.REVEST.PVC,CONFORME ABNT NBR 13897 E 13898,LANC.DIR.SOLO,INCLUSIVE CONEXOES E KIT VEDACAO</t>
  </si>
  <si>
    <t>06.069.0150-A</t>
  </si>
  <si>
    <t>06.069.0155-0</t>
  </si>
  <si>
    <t>DUTO CORRUGADO HELICOIDAL,NA COR PRETA,LINHA DUPLA,DE POLIETILENO DE ALTA DENSIDADE(PEAD),P/PROTECAO DE CONDUTORES ELETRICOS EM INSTAL.SUBTERRANEAS,DIAM.NOMINAL 6",SENDO DIAM.INT.155,6MM,FORNECIDO C/2 TAMPOES NAS EXTREMIDADES,FITA DE AVISO"PERIGO" C/FIO GUIA DE ACO GALV.REVEST.PVC,CONFORME ABNT NBR 13897 E 13898,LANC.DIR.SOLO,INCL.CONEXOES E KIT VEDACAO</t>
  </si>
  <si>
    <t>06.069.0155-A</t>
  </si>
  <si>
    <t>06.069.0160-0</t>
  </si>
  <si>
    <t>DUTO CORRUGADO HELICOIDAL,NA COR PRETA,SINGELO,DE POLIETILENO DE ALTA DENSIDADE(PEAD),P/PROTECAO DE CONDUTORES ELETRICOSEM INSTAL.SUBTERRANEAS,DIAM.NOMINAL 8",SENDO DIAM.INT. 206MM,FORNECIDO C/2 TAMPOES NAS EXTREMIDADES,FITA DE AVISO "PERIGO" COM FIO GUIA DE ACO GALV.REVEST.PVC,CONFORME ABNT NBR 13897 E 13898,LANC.DIR.SOLO,INCLUSIVE CONEXOES E KIT VEDACAO</t>
  </si>
  <si>
    <t>06.069.0160-A</t>
  </si>
  <si>
    <t>06.069.0165-0</t>
  </si>
  <si>
    <t>DUTO CORRUGADO HELICOIDAL,NA COR PRETA,LINHA DUPLA,DE POLIETILENO DE ALTA DENSIDADE(PEAD),P/PROTECAO DE CONDUTORES ELETRICOS EM INSTAL.SUBTERRANEAS,DIAM.NOMINAL 8",SENDO DIAM.INT.206MM,FORNECIDO C/2 TAMPOES NAS EXTREMIDADES,FITA DE AVISO "PERIGO" C/FIO GUIA DE ACO GALV.REVEST,PVC,CONFORME ABNT NBR13897 E 13898,LANC.DIR.SOLO,INCLUSIVE CONEXOES E KIT VEDACAO</t>
  </si>
  <si>
    <t>06.069.0165-A</t>
  </si>
  <si>
    <t>06.072.0001-0</t>
  </si>
  <si>
    <t>GABIAO CAIXA DE 1,00M DE ALTURA,MALHA DE ACO HEXAGONAL (8X10)CM,FIO COM DIAMETRO NOMINAL DO ARAME DE 2,7MM,GALVANIZADO EM LIGA ZN/AL TIPO 1 OU 2,CONFORME ABNT NBR 8964 E 10514,INCLUSIVE MANTA GEOTEXTIL E EQUIPAMENTO,EXCLUSIVE PEDRAS.FORNECIMENTO E COLOCACAO</t>
  </si>
  <si>
    <t>06.072.0001-A</t>
  </si>
  <si>
    <t>06.072.0003-0</t>
  </si>
  <si>
    <t>GABIAO CAIXA DE 0,50M DE ALTURA,MALHA DE ACO HEXAGONAL (8X10)CM,FIO COM DIAMETRO NOMINAL DO ARAME DE 2,7MM,GALVANIZADO EM LIGA ZN/AL TIPO 1 OU 2,CONFORME ABNT NBR 8964 E 10514,INCLUSIVE MANTA GEOTEXTIL E EQUIPAMENTO,EXCLUSIVE PEDRAS.FORNECIMENTO E COLOCACAO</t>
  </si>
  <si>
    <t>06.072.0003-A</t>
  </si>
  <si>
    <t>06.075.0010-0</t>
  </si>
  <si>
    <t>GABIAO CAIXA DE 1,00M DE ALTURA,MALHA DE ACO HEXAGONAL (8X10)CM,FIO COM DIAMETRO NOMINAL DO ARAME DE 2,7MM,GALVANIZADO EM LIGA ZN/AL TIPO 1 OU 2,CONFORME ABNT NBR 8964 E 10514,INCLUSIVE MANTA GEOTEXTIL, EQUIPAMENTO E PEDRAS.FORNECIMENTO ECOLOCACAO</t>
  </si>
  <si>
    <t>06.075.0010-A</t>
  </si>
  <si>
    <t>06.075.0012-0</t>
  </si>
  <si>
    <t>GABIAO CAIXA DE 0,50M DE ALTURA,MALHA DE ACO HEXAGONAL (8X10)CM,FIO COM DIAMETRO NOMINAL DO ARAME DE 2,7MM,GALVANIZADO EM LIGA ZN/AL TIPO 1 OU 2,CONFORME ABNT NBR 8964 E 10514,INCLUSIVE MANTA GEOTEXTIL,EQUIPAMENTO E PEDRAS.FORNECIMENTO E COLOCACAO</t>
  </si>
  <si>
    <t>06.075.0012-A</t>
  </si>
  <si>
    <t>06.076.0005-0</t>
  </si>
  <si>
    <t>GABIAO CAIXA DE 1,00M DE ALTURA,MALHA DE ACO HEXAGONAL (8X10)CM,FIO COM DIAMETRO NOMINAL DO ARAME DE 2,4MM,GALVANIZADO EM LIGA ZN/AL REVESTIDO EM PVC OU OUTRO POLIMERO QUE CUMPRA AS FUNCOES DESENVOLVIDAS PELO PVC,TIPO 3 OU 4, CONFORME ABNTNBR 8964 E 10514 ,INCLUSIVE MANTA GEOTEXTIL E EQUIPAMENTO,EXCLUSIVE PEDRAS.FORNECIMENTO E COLOCACAO</t>
  </si>
  <si>
    <t>06.076.0005-A</t>
  </si>
  <si>
    <t>06.076.0010-0</t>
  </si>
  <si>
    <t>GABIAO CAIXA DE 0,50M DE ALTURA,MALHA DE ACO HEXAGONAL (8X10)CM,FIO COM DIAMETRO NOMINAL DO ARAME DE 2,4MM,GALVANIZADO EM LIGA ZN/AL REVESTIDO EM PVC OU OUTRO POLIMERO QUE CUMPRA AS FUNCOES DESENVOLVIDAS PELO PVC,TIPO 3 OU 4,CONFORME ABNT NBR 8964 E 10514,INCLUSIVE MANTA GEOTEXTIL E EQUIPAMENTO,EXCLUSIVE PEDRAS.FORNECIMENTO E COLOCACAO</t>
  </si>
  <si>
    <t>06.076.0010-A</t>
  </si>
  <si>
    <t>06.076.0015-0</t>
  </si>
  <si>
    <t>GABIAO SACO,MALHA DE ACO HEXAGONAL (8X10)CM,FIO COM DIAMETRONOMINAL DO ARAME DE 2,4MM,GALVANIZADO EM LIGA ZN/AL REVESTIDO EM PVC OU OUTRO POLIMERO QUE CUMPRA AS FUNCOES DESENVOLVIDAS PELO PVC,TIPO 3 OU 4,CONFORME ABNT NBR 8964 E 10514,INCLUSIVE MANTA GEOTEXTIL E EQUIPAMENTO,EXCLUSIVE PEDRAS.FORNECIMENTO E COLOCACAO</t>
  </si>
  <si>
    <t>06.076.0015-A</t>
  </si>
  <si>
    <t>06.076.0020-0</t>
  </si>
  <si>
    <t>GABIAO MANTA COM ESPESSURA DE 0,30M,MALHA DE ACO HEXAGONAL (6X8)CM,FIO COM DIAMETRO NOMINAL DO ARAME DE 2MM,GALVANIZADOEM LIGA ZN/AL REVESTIDO EM PVC OU OUTRO POLIMERO QUE CUMPRAAS FUNCOES DESENVOLVIDAS PELO PVC,TIPO 3 OU 4,CONFORME ABNTNBR 8964 E 10514,INCLUSIVE MANTA GEOTEXTIL E EQUIPAMENTO,EXCLUSIVE PEDRAS.FORNECIMENTO E COLOCACAO</t>
  </si>
  <si>
    <t>06.076.0020-A</t>
  </si>
  <si>
    <t>06.076.0025-0</t>
  </si>
  <si>
    <t>GABIAO MANTA COM ESPESSURA DE 0,23M,MALHA DE ACO HEXAGONAL (6X8)CM,FIO COM DIAMETRO NOMINAL DO ARAME DE 2MM,GALVANIZADOEM LIGA ZN/AL REVESTIDO EM PVC OU OUTRO POLIMERO QUE CUMPRAAS FUNCOES DESENVOLVIDAS PELO PVC,TIPO 3 OU 4,CONFORME ABNTNBR8964 E 10514,INCLUSIVE MANTA GEOTEXTIL E EQUIPAMENTO,EXCLUSIVE PEDRAS.FORNECIMENTO E COLOCACAO</t>
  </si>
  <si>
    <t>06.076.0025-A</t>
  </si>
  <si>
    <t>06.077.0005-0</t>
  </si>
  <si>
    <t>GABIAO CAIXA DE 1,00M DE ALTURA,MALHA DE ACO HEXAGONAL (8X10)CM,FIO COM DIAMETRO NOMINAL DO ARAME DE 2,4MM,GALVANIZADO EM LIGA ZN/AL REVESTIDO EM PVC OU OUTRO POLIMERO QUE CUMPRA AS FUNCOES DESENVOLVIDAS PELO PVC,TIPO 3 OU 4,CONFORME ABNT NBR 8964 E 10514,INCLUSIVE MANTA GEOTEXTIL,EQUIPAMENTO E PEDRAS.FORNECIMENTO E COLOCACAO</t>
  </si>
  <si>
    <t>06.077.0005-A</t>
  </si>
  <si>
    <t>06.077.0010-0</t>
  </si>
  <si>
    <t>GABIAO CAIXA DE 0,50M DE ALTURA,MALHA DE ACO HEXAGONAL (8X10)CM,FIO COM DIAMETRO NOMINAL DO ARAME DE 2,4MM,GALVANIZADO EM LIGA ZN/AL REVESTIDO EM PVC OU OUTRO POLIMERO QUE CUMPRA AS FUNCOES DESENVOLVIDAS PELO PVC,TIPO 3 OU 4,CONFORME ABNT NBR 8964 E 10514,INCLUSIVE MANTA GEOTEXTIL,EQUIPAMENTO E PEDRAS.FORNECIMENTO E COLOCACAO</t>
  </si>
  <si>
    <t>06.077.0010-A</t>
  </si>
  <si>
    <t>06.077.0015-0</t>
  </si>
  <si>
    <t>GABIAO SACO,MALHA DE ACO HEXAGONAL (8X10)CM,FIO COM DIAMETRONOMINAL DO ARAME DE 2,4MM,GALVANIZADO EM LIGA ZN/AL REVESTIDO EM PVC OU OUTRO POLIMERO QUE CUMPRA AS FUNCOES DESENVOL.PELO PVC,TIPO 3 OU 4,CONFORME ABNT NBR 8964 E 10514,INCLUSIVE MANTA GEOTEXTIL,EQUIPAMENTO E PEDRAS.FORNEC. E COLOCACAO</t>
  </si>
  <si>
    <t>06.077.0015-A</t>
  </si>
  <si>
    <t>06.077.0020-0</t>
  </si>
  <si>
    <t>GABIAO MANTA COM ESPESSURA DE 0,30M,MALHA DE ACO HEXAGONAL (6X8)CM,FIO COM DIAMETRO NOMINAL DO ARAME DE 2MM,GALVANIZADOEM LIGA ZN/AL REVESTIDO EM PVC OU OUTRO POLIMERO QUE CUMPRAAS FUNCOES DESENVOLV. PELO PVC,TIPO 3 OU 4,CONFORME ABNT NBR8964 E 10514,INCLUSIVE MANTA GEOTEXTIL,EQUIPAMENTO E PEDRAS.FORNECIMENTO E COLOCACAO</t>
  </si>
  <si>
    <t>06.077.0020-A</t>
  </si>
  <si>
    <t>06.077.0025-0</t>
  </si>
  <si>
    <t>GABIAO MANTA COM ESPESSURA DE 0,23M,MALHA DE ACO HEXAGONAL (6X8)CM,FIO COM DIAMETRO NOMINAL DO ARAME DE 2MM,GALVANIZADOEM LIGA ZN/AL REVESTIDO EM PVC OU OUTRO POLIMERO QUE CUMPRAAS FUNCOES DESENVOLV. PELO PVC,TIPO 3 OU 4,CONFORME ABNT NBR8964 E 10514,INCLUSIVE MANTA GEOTEXTIL,EQUIPAMENTO E PEDRAS.FORNECIMENTO E COLOCACAO</t>
  </si>
  <si>
    <t>06.077.0025-A</t>
  </si>
  <si>
    <t>06.081.0010-0</t>
  </si>
  <si>
    <t>DRENO DE TUBOS DE CONCRETO,SEM ARMADURA,DE 0,30M DE DIAMETRO,PERFURADO OU NAO,ASSENTADOS EM DRENOS DE PEDRA BRITADA,INCLUSIVE REATERROS,EXCLUSIVE ESCAVACAO</t>
  </si>
  <si>
    <t>06.081.0010-A</t>
  </si>
  <si>
    <t>06.082.0010-0</t>
  </si>
  <si>
    <t>DRENO PROFUNDO EM TUBO PLASTICO PERFURADO,2" DE DIAMETRO,INCLUSIVE TELA DE NYLON E FORNECIMENTO DOS MATERIAIS,EXCLUSIVEPERFURACAO DO TERRENO</t>
  </si>
  <si>
    <t>06.082.0010-A</t>
  </si>
  <si>
    <t>06.082.0015-0</t>
  </si>
  <si>
    <t>DRENO PROFUNDO EM TUBO PLASTICO PERFURADO,3" DE DIAMETRO,INCLUSIVE TELA DE NYLON E FORNECIMENTO DOS MATERIAIS,EXCLUSIVEPERFURACAO DO TERRENO</t>
  </si>
  <si>
    <t>06.082.0015-A</t>
  </si>
  <si>
    <t>06.082.0020-0</t>
  </si>
  <si>
    <t>DRENO PROFUNDO EM TUBO PLASTICO PERFURADO,4" DE DIAMETRO,INCLUSIVE TELA DE NYLON E FORNECIMENTO DOS MATERIAIS,EXCLUSIVEPERFURACAO DO TERRENO</t>
  </si>
  <si>
    <t>06.082.0020-A</t>
  </si>
  <si>
    <t>06.082.0050-0</t>
  </si>
  <si>
    <t>DRENO OU BARBACA EM TUBO DE PVC,DIAMETRO DE 2",INCLUSIVE FORNECIMENTO DO TUBO E MATERIAL DRENANTE</t>
  </si>
  <si>
    <t>06.082.0050-A</t>
  </si>
  <si>
    <t>06.082.0053-0</t>
  </si>
  <si>
    <t>DRENO OU BARBACA EM TUBO DE PVC,DIAMETRO DE 3",INCLUSIVE FORNECIMENTO DO TUBO E MATERIAL DRENANTE</t>
  </si>
  <si>
    <t>06.082.0053-A</t>
  </si>
  <si>
    <t>06.082.0055-0</t>
  </si>
  <si>
    <t>DRENO OU BARBACA EM TUBO DE PVC,DIAMETRO DE 4",INCLUSIVE FORNECIMENTO DO TUBO E MATERIAL DRENANTE</t>
  </si>
  <si>
    <t>06.082.0055-A</t>
  </si>
  <si>
    <t>06.082.0070-0</t>
  </si>
  <si>
    <t>DRENO EM TUBO DE PVC,DIAMETRO DE 3",PARA VIADUTOS,INCLUSIVEFORNECIMENTO DO TUBO,EXCLUSIVE PERFURACAO E COLAGEM</t>
  </si>
  <si>
    <t>06.082.0070-A</t>
  </si>
  <si>
    <t>06.082.0075-0</t>
  </si>
  <si>
    <t>DRENO EM TUBO DE PVC,DIAMETRO DE 4",PARA VIADUTOS,INCLUSIVEFORNECIMENTO DO TUBO,EXCLUSIVE PERFURACAO E COLAGEM</t>
  </si>
  <si>
    <t>06.082.0075-A</t>
  </si>
  <si>
    <t>06.084.0005-0</t>
  </si>
  <si>
    <t>FILTRO HORIZONTAL DE AREIA,EM BARRAGEM,OBEDECENDO GRANULOMETRIA ESPECIFICA,INCLUSIVE FORNECIMENTO DO MATERIAL</t>
  </si>
  <si>
    <t>06.084.0005-A</t>
  </si>
  <si>
    <t>06.085.0010-0</t>
  </si>
  <si>
    <t>DRENO VERTICAL NO PARAMENTO INTERNO DE MUROS DE ARRIMO,EXECUTADO EM PRISMAS DE 0,25 X O,25M DE SECAO,CHEIOS DE BRITA 3,ADMITINDO AS BARBACAS ESPACADAS DE 1,50M VERTICALMENTE E 2,00M HORIZONTALMENTE,MEDINDO-SE O SERVICO PELA AREA DO MURO</t>
  </si>
  <si>
    <t>06.085.0010-A</t>
  </si>
  <si>
    <t>06.085.0015-0</t>
  </si>
  <si>
    <t>VALETA DRENANTE DE 0,50M DE LARGURA E 0,70M DE PROFUNDIDADE,PREENCHIDA ATE 0,30M COM PEDRA BRITADA,INCLUINDO REATERRO</t>
  </si>
  <si>
    <t>06.085.0015-A</t>
  </si>
  <si>
    <t>06.085.0020-0</t>
  </si>
  <si>
    <t>CAMADA VERTICAL DRENANTE FEITA COM PEDRA BRITADA, INCLUSIVEFORNECIMENTO DO MATERIAL</t>
  </si>
  <si>
    <t>06.085.0020-A</t>
  </si>
  <si>
    <t>06.085.0025-0</t>
  </si>
  <si>
    <t>CAMADA HORIZONTAL DRENANTE FEITA COM PEDRA BRITADA,INCLUSIVEFORNECIMENTO E ESPALHAMENTO</t>
  </si>
  <si>
    <t>06.085.0025-A</t>
  </si>
  <si>
    <t>06.085.0030-0</t>
  </si>
  <si>
    <t>CAMADA DE BRITA N°2 PARA PROTECAO TERMICA DE IMPERMEABILIZACAO DE LAJES</t>
  </si>
  <si>
    <t>06.085.0030-A</t>
  </si>
  <si>
    <t>06.085.0035-0</t>
  </si>
  <si>
    <t>CAMADA DE ARGILA EXPANDIDA PARA PROTECAO TERMICA DE IMPERMEABILIZACAO DE LAJES</t>
  </si>
  <si>
    <t>06.085.0035-A</t>
  </si>
  <si>
    <t>06.085.0040-0</t>
  </si>
  <si>
    <t>ENROCAMENTO COM PEDRA-DE-MAO JOGADA, INCLUSIVE FORNECIMENTODESTA</t>
  </si>
  <si>
    <t>06.085.0040-A</t>
  </si>
  <si>
    <t>06.085.0045-0</t>
  </si>
  <si>
    <t>ENROCAMENTO COM PEDRA-DE-MAO ARRUMADA,INCLUSIVE FORNECIMENTODESTA</t>
  </si>
  <si>
    <t>06.085.0045-A</t>
  </si>
  <si>
    <t>06.085.0050-1</t>
  </si>
  <si>
    <t>ENROCAMENTO COM PEDRA DE 50 A 200KG, INCLUSIVE FORNECIMENTO,TRANSPORTE,CARGA,DESCARGA E COLOCACAO COM ESCAVADEIRA</t>
  </si>
  <si>
    <t>06.085.0050-B</t>
  </si>
  <si>
    <t>06.085.0055-0</t>
  </si>
  <si>
    <t>EXECUCAO DE CAMADA RIP-RAP,DE PEDRA ARRUMADA,DIAMETRO MAIOROU IGUAL A 0,30M,EM TALUDE DE BARRAGEM,INCLUSIVE O FORNECIMENTO DA PEDRA</t>
  </si>
  <si>
    <t>06.085.0055-A</t>
  </si>
  <si>
    <t>06.085.0058-0</t>
  </si>
  <si>
    <t>BARRAGEM PROVISORIA OU ENSECADEIRA, PARA DESVIO DE PEQUENOSCURSOS D'AGUA,COM SACOS DE AREIA EMPILHADOS,INCLUSIVE FORNECIMENTO DOS MATERIAIS,ENSACAMENTO,EMPILHAMENTO E RETIRADA</t>
  </si>
  <si>
    <t>06.085.0058-A</t>
  </si>
  <si>
    <t>06.085.0060-0</t>
  </si>
  <si>
    <t>EMBASAMENTO PARA BERCO DE TUBULACAO DE ESGOTO SANITARIO,FEITO COM BRITA Nº3</t>
  </si>
  <si>
    <t>06.085.0060-A</t>
  </si>
  <si>
    <t>06.085.0065-0</t>
  </si>
  <si>
    <t>CAMADA DE BRITA N°4 PARA FILTRO BIOLOGICO</t>
  </si>
  <si>
    <t>06.085.0065-A</t>
  </si>
  <si>
    <t>06.085.0070-0</t>
  </si>
  <si>
    <t>CAMADA DE PEDREGULHO PARA FILTROS DE TRATAMENTO DE AGUA COMGRANULOMETRIA DE 1/8" A 3/8"</t>
  </si>
  <si>
    <t>06.085.0070-A</t>
  </si>
  <si>
    <t>06.085.0072-0</t>
  </si>
  <si>
    <t>CAMADA DE PEDREGULHO PARA FILTROS DE TRATAMENTO DE AGUA COMGRANULOMETRIA DE 3/8" A 3/4"</t>
  </si>
  <si>
    <t>06.085.0072-A</t>
  </si>
  <si>
    <t>06.085.0074-0</t>
  </si>
  <si>
    <t>CAMADA DE PEDREGULHO PARA FILTROS DE TRATAMENTO DE AGUA COMGRANULOMETRIA DE 3/4" A 1.1/2"</t>
  </si>
  <si>
    <t>06.085.0074-A</t>
  </si>
  <si>
    <t>06.086.0010-0</t>
  </si>
  <si>
    <t>EMBASAMENTO PARA TUBULACAO DE ESGOTOS,EM CONCRETO SIMPLES,COM TRANSPORTE HORIZONTAL E CONSIDERADO PARA PROFUNDIDADE DE VALAS ATE 3,00M</t>
  </si>
  <si>
    <t>06.086.0010-A</t>
  </si>
  <si>
    <t>06.087.0010-0</t>
  </si>
  <si>
    <t>EMBASAMENTO PARA TUBULACAO DE ESGOTOS,EM CONCRETO ARMADO,COMTRANSPORTE HORIZONTAL E CONSIDERADO PARA PROFUNDIDADE DE VALAS ATE 3,00M</t>
  </si>
  <si>
    <t>06.087.0010-A</t>
  </si>
  <si>
    <t>06.088.0010-0</t>
  </si>
  <si>
    <t>EMBASAMENTO DE TUBULACAO,FEITO COM PO-DE-PEDRA</t>
  </si>
  <si>
    <t>06.088.0010-A</t>
  </si>
  <si>
    <t>06.090.0010-0</t>
  </si>
  <si>
    <t>PREPARO DE BERCO,EM TERRENO FIRME,PARA TUBULACAO DE 1,20M DEDIAMETRO,APOIADA NUM ARCO DE 90°</t>
  </si>
  <si>
    <t>06.090.0010-A</t>
  </si>
  <si>
    <t>06.095.0013-0</t>
  </si>
  <si>
    <t>GEOMEMBRANA EM PEAD,ESPESSURA DE 0,8MM,LISA,SISTEMA IMPERMEABILIZANTE,APLICACAO EM CONTENCAO DE FLUIDOS E RESIDUOS,CONFORME ABNT NBR 16.199,INCLUSIVE SOLDA POR TERMOFUSAO,ABRACADEIRAS,INSERTES,CONEXOES E DEMAIS ACESSORIOS.FORNECIMENTO E COLOCACAO</t>
  </si>
  <si>
    <t>06.095.0013-A</t>
  </si>
  <si>
    <t>06.095.0015-0</t>
  </si>
  <si>
    <t>GEOMEMBRANA EM PEAD,ESPESSURA DE 1,0MM,LISA,SISTEMA IMPERMEABILIZANTE,APLICACAO EM CONTENCAO DE FLUIDOS E RESIDUOS,CONFORME ABNT NBR 16.199,INCLUSIVE SOLDA POR TERMOFUSAO,ABRACADEIRAS,INSERTES,CONEXOES E DEMAIS ACESSORIOS.FORNECIMENTO E COLOCACAO</t>
  </si>
  <si>
    <t>06.095.0015-A</t>
  </si>
  <si>
    <t>06.095.0018-0</t>
  </si>
  <si>
    <t>GEOMEMBRANA EM PEAD,ESPESSURA DE 1,5MM,LISA,SISTEMA IMPERMEABILIZANTE,APLICACAO EM CONTENCAO DE FLUIDOS E RESIDUOS,CONFORME ABNT NBR 16.199,INCLUSIVE SOLDA POR TERMOFUSAO,ABRACADEIRAS,INSERTES,CONEXOES E DEMAIS ACESSORIOS.FORNECIMENTO E COLOCACAO</t>
  </si>
  <si>
    <t>06.095.0018-A</t>
  </si>
  <si>
    <t>06.095.0020-0</t>
  </si>
  <si>
    <t>GEOMEMBRANA EM PEAD,ESPESSURA DE 2,0MM,LISA,SISTEMA IMPERMEABILIZANTE,APLICACAO EM CONTENCAO DE FLUIDOS E RESIDUOS,CONFORME ABNT NBR 16.199,INCLUSIVE SOLDA POR TERMOFUSAO,ABRACADEIRAS,INSERTES,CONEXOES E DEMAIS ACESSORIOS.FORNECIMENTO E COLOCACAO</t>
  </si>
  <si>
    <t>06.095.0020-A</t>
  </si>
  <si>
    <t>06.095.0022-0</t>
  </si>
  <si>
    <t>GEOMEMBRANA EM PEAD,ESPESSURA DE 2,5MM,LISA,SISTEMA IMPERMEABILIZANTE,APLICACAO EM CONTENCAO DE FLUIDOS E RESIDUOS,CONFORME ABNT NBR 16.199,INCLUSIVE SOLDA POR TERMOFUSAO,ABRACADEIRAS,INSERTES,CONEXOES E DEMAIS ACESSORIOS.FORNECIMENTO E COLOCACAO</t>
  </si>
  <si>
    <t>06.095.0022-A</t>
  </si>
  <si>
    <t>06.095.0025-0</t>
  </si>
  <si>
    <t>GEOMEMBRANA EM PEAD,ESPESSURA DE 1,0MM,TEXTURIZADA,SISTEMA IMPERMEABILIZANTE,APLICACAO EM CONTENCAO DE FLUIDOS E RESIDUOS,CONFORME ABNT NBR 16.199,INCLUSIVE SOLDA POR TERMOFUSAO,ABRACADEIRAS,INSERTES,CONEXOES E DEMAIS ACESSORIOS.FORNECIMENTO E COLOCACAO</t>
  </si>
  <si>
    <t>06.095.0025-A</t>
  </si>
  <si>
    <t>06.095.0028-0</t>
  </si>
  <si>
    <t>GEOMEMBRANA EM PEAD,ESPESSURA DE 1,5MM,TEXTURIZADA,SISTEMA IMPERMEABILIZANTE,APLICACAO EM CONTENCAO DE FLUIDOS E RESIDUOS,CONFORME ABNT NBR 16.199,INCLUSIVE SOLDA POR TERMOFUSAO,ABRACADEIRAS,INSERTES,CONEXOES E DEMAIS ACESSORIOS.FORNECIMENTO E COLOCACAO</t>
  </si>
  <si>
    <t>06.095.0028-A</t>
  </si>
  <si>
    <t>06.095.0030-0</t>
  </si>
  <si>
    <t>GEOMEMBRANA EM PEAD,ESPESSURA DE 2,0MM,TEXTURIZADA,SISTEMA IMPERMEABILIZANTE,APLICACAO EM CONTENCAO DE FLUIDOS E RESIDUOS,CONFORME ABNT NBR 16.199,INCLUSIVE SOLDA POR TERMOFUSAO,ABRACADEIRAS,INSERTES,CONEXOES E DEMAIS ACESSORIOS.FORNECIMENTO E COLOCACAO</t>
  </si>
  <si>
    <t>06.095.0030-A</t>
  </si>
  <si>
    <t>06.100.0010-0</t>
  </si>
  <si>
    <t>MANTA GEOTEXTIL, EM DRENOS SUBTERRANEOS.FORNECIMENTO E COLOCACAO</t>
  </si>
  <si>
    <t>06.100.0010-A</t>
  </si>
  <si>
    <t>06.100.0011-0</t>
  </si>
  <si>
    <t>MANTA GEOTEXTIL,EM GABIOES,DRENOS PROFUNDOS OU VALETAS.FORNECIMENTO E COLOCACAO</t>
  </si>
  <si>
    <t>06.100.0011-A</t>
  </si>
  <si>
    <t>06.100.0012-0</t>
  </si>
  <si>
    <t>MANTA GEOTEXTIL,EM ENROCAMENTOS OU FILTROS DE TRANSICAO.FORNECIMENTO E COLOCACAO</t>
  </si>
  <si>
    <t>06.100.0012-A</t>
  </si>
  <si>
    <t>06.100.0020-0</t>
  </si>
  <si>
    <t>MANTA GEOTEXTIL,EM CAMADA VERTICAL FEITA COM PEDRA BRITADA.FORNECIMENTO E COLOCACAO</t>
  </si>
  <si>
    <t>06.100.0020-A</t>
  </si>
  <si>
    <t>06.100.0030-0</t>
  </si>
  <si>
    <t>MANTA GEOTEXTIL EM POCOS DE ALIVIO.FORNECIMENTO E COLOCACAO</t>
  </si>
  <si>
    <t>06.100.0030-A</t>
  </si>
  <si>
    <t>06.100.0040-0</t>
  </si>
  <si>
    <t>MANTA GEOTEXTIL,EM PRE-FILTRO DE POCO TUBULAR.FORNECIMENTO ECOLOCACAO</t>
  </si>
  <si>
    <t>06.100.0040-A</t>
  </si>
  <si>
    <t>06.100.0050-0</t>
  </si>
  <si>
    <t>MANTA GEOTEXTIL,EM DRENO SUB-HORIZONTAL.FORNECIMENTO E COLOCACAO</t>
  </si>
  <si>
    <t>06.100.0050-A</t>
  </si>
  <si>
    <t>06.100.0056-0</t>
  </si>
  <si>
    <t>MANTA GEOTEXTIL NAO TECIDO DE POLIESTER LARGURA 2,30M COM RESISTENCIA A TRACAO A FAIXA LARGA NA RUPTURA DE 8KN/M E AO PUNCIONAMENTO DE 280N.FORNECIMENTO E COLOCACAO</t>
  </si>
  <si>
    <t>06.100.0056-A</t>
  </si>
  <si>
    <t>06.100.0058-0</t>
  </si>
  <si>
    <t>MANTA GEOTEXTIL NAO TECIDO DE POLIESTER LARGURA 2,30M COM RESISTENCIA A TRACAO A FAIXA LARGA NA RUPTURA DE 10KN/M E AO PUNCIONAMENTO DE 380N.FORNECIMENTO E COLOCACAO</t>
  </si>
  <si>
    <t>06.100.0058-A</t>
  </si>
  <si>
    <t>06.100.0060-0</t>
  </si>
  <si>
    <t>MANTA GEOTEXTIL NAO TECIDO DE POLIESTER,LARGURA 2,30M COM RESISTENCIA A TRACAO A FAIXA LARGA NA RUPTURA DE 16KN/M E AO PUNCIONAMENTO DE 550N.FORNECIMENTO E COLOCACAO</t>
  </si>
  <si>
    <t>06.100.0060-A</t>
  </si>
  <si>
    <t>06.100.0062-0</t>
  </si>
  <si>
    <t>MANTA GEOTEXTIL NAO TECIDO DE POLIESTER,LARGURA 2,30M COM RESISTENCIA A TRACAO A FAIXA LARGA NA RUPTURA DE 21KN/M E AO PUNCIONAMENTO DE 700N.FORNECIMENTO E COLOCACAO</t>
  </si>
  <si>
    <t>06.100.0062-A</t>
  </si>
  <si>
    <t>MANTA GEOTEXTIL NAO TECIDO DE POLIESTER,LARGURA 2,30M COM RESISTENCIA A TRACAO A FAIXA LARGA NA RUPTURA DE 31KN/M E AO PUNCIONAMENTO DE 1000N.FORNECIMENTO E COLOCACAO</t>
  </si>
  <si>
    <t>06.100.0068-0</t>
  </si>
  <si>
    <t>VEU DE POLIESTER NAO TECIDO.FORNECIMENTO E COLOCACAO</t>
  </si>
  <si>
    <t>06.100.0068-A</t>
  </si>
  <si>
    <t>06.100.0079-0</t>
  </si>
  <si>
    <t>GEOGRELHA TECIDA DE POLIESTER REVESTIDA COM PVC,RESISTENCIALONGITUDINAL A TRACAO DE 35KN/M E RESISTENCIA TRANSVERSAL DE20KN/M.FORNECIMENTO E COLOCACAO</t>
  </si>
  <si>
    <t>06.100.0079-A</t>
  </si>
  <si>
    <t>06.100.0080-0</t>
  </si>
  <si>
    <t>GEOGRELHA TECIDA DE POLIESTER REVESTIDA COM PVC,RESISTENCIALONGITUDINAL A TRACAO DE 40KN/M E RESISTENCIA TRANSVERSAL DE27,4KN/M.FORNECIMENTO E COLOCACAO</t>
  </si>
  <si>
    <t>06.100.0080-A</t>
  </si>
  <si>
    <t>06.100.0082-0</t>
  </si>
  <si>
    <t>GEOGRELHA TECIDA DE POLIESTER REVESTIDA COM PVC,RESISTENCIALONGITUDINAL A TRACAO DE 55KN/M E RESISTENCIA TRANVERSAL DE30KN/M.FORNECIMENTO E COLOCACAO</t>
  </si>
  <si>
    <t>06.100.0082-A</t>
  </si>
  <si>
    <t>06.100.0085-0</t>
  </si>
  <si>
    <t>GEOGRELHA TECIDA DE POLIESTER REVESTIDA COM PVC,RESISTENCIALONGITUDINAL A TRACAO DE 60KN/M E RESISTENCIA TRANSVERSAL DE30KN/M.FORNECIMENTO E COLOCACAO</t>
  </si>
  <si>
    <t>06.100.0085-A</t>
  </si>
  <si>
    <t>06.100.0087-0</t>
  </si>
  <si>
    <t>GEOGRELHA TECIDA DE POLIESTER REVESTIDA COM PVC,RESISTENCIALONGITUDINAL A TRACAO DE 80KN/M E RESISTENCIA TRANSVERSAL DE30KN/M.FORNECIMENTO E COLOCACAO</t>
  </si>
  <si>
    <t>06.100.0087-A</t>
  </si>
  <si>
    <t>06.100.0090-0</t>
  </si>
  <si>
    <t>GEOGRELHA TECIDA DE POLIESTER REVESTIDA COM PVC,RESISTENCIALONGITUDINAL A TRACAO DE 90KN/M E RESISTENCIA TRANSVERSAL DE30KN/M.FORNECIMENTO E COLOCACAO</t>
  </si>
  <si>
    <t>06.100.0090-A</t>
  </si>
  <si>
    <t>06.100.0092-0</t>
  </si>
  <si>
    <t>GEOGRELHA TECIDA DE POLIESTER REVESTIDA COM PVC,RESISTENCIALONGITUDINAL A TRACAO DE 110KN/M E RESISTENCIA TRANSVERSAL DE 30KN/M.FORNECIMENTO E COLOCACAO</t>
  </si>
  <si>
    <t>06.100.0092-A</t>
  </si>
  <si>
    <t>06.100.0095-0</t>
  </si>
  <si>
    <t>GEOGRELHA TECIDA DE POLIESTER REVESTIDA COM PVC,RESISTENCIALONGITUDINAL A TRACAO DE 120KN/M E RESISTENCIA TRANSVERSAL DE 30KN/M.FORNECIMENTO E COLOCACAO</t>
  </si>
  <si>
    <t>06.100.0095-A</t>
  </si>
  <si>
    <t>06.100.0100-0</t>
  </si>
  <si>
    <t>GEOGRELHA TECIDA DE POLIESTER REVESTIDA COM PVC,RESISTENCIALONGITUDINAL A TRACAO DE 150KN/M E RESISTENCIA TRANSVERSAL DE 30KN/M.FORNECIMENTO E COLOCACAO</t>
  </si>
  <si>
    <t>06.100.0100-A</t>
  </si>
  <si>
    <t>06.100.0105-0</t>
  </si>
  <si>
    <t>GEOGRELHA TECIDA DE POLIESTER REVESTIDA COM PVC,RESISTENCIALONGITUDINAL A TRACAO DE 200KN/M.FORNECIMENTO E COLOCACAO</t>
  </si>
  <si>
    <t>06.100.0105-A</t>
  </si>
  <si>
    <t>06.100.0110-0</t>
  </si>
  <si>
    <t>GEOGRELHA TECIDA DE POLIESTER REVESTIDA COM PVC,RESISTENCIALONGITUDINAL A TRACAO DE 300KN/M.FORNECIMENTO E COLOCACAO</t>
  </si>
  <si>
    <t>06.100.0110-A</t>
  </si>
  <si>
    <t>06.100.0115-0</t>
  </si>
  <si>
    <t>GEOGRELHA TECIDA DE POLIESTER REVESTIDA COM PVC,RESISTENCIALONGITUDINAL A TRACAO DE 400KN/M.FORNECIMENTO E COLOCACAO</t>
  </si>
  <si>
    <t>06.100.0115-A</t>
  </si>
  <si>
    <t>06.100.0130-0</t>
  </si>
  <si>
    <t>GEOGRELHA TECIDA DE PVA(POLI ALCOOL VINILICO) COM MODULO DERIGIDEZ DE 700KN/M A 5% DE DEFORMACAO. FORNECIMENTO E COLOCACAO</t>
  </si>
  <si>
    <t>06.100.0130-A</t>
  </si>
  <si>
    <t>06.100.0132-0</t>
  </si>
  <si>
    <t>GEOGRELHA TECIDA DE PVA(POLI ALCOOL VINILICO) COM MODULO DERIGIDEZ DE 1000 KN/M A 5% DE DEFORMACAO. FORNECIMENTO E COLOCACAO</t>
  </si>
  <si>
    <t>06.100.0132-A</t>
  </si>
  <si>
    <t>06.100.0134-0</t>
  </si>
  <si>
    <t>GEOGRELHA TECIDA DE PVA(POLI ALCOOL VINILICO) COM MODULO DERIGIDEZ DE 1600KN/M A 5% DE DEFORMACAO. FORNECIMENTO E COLOCACAO</t>
  </si>
  <si>
    <t>06.100.0134-A</t>
  </si>
  <si>
    <t>06.100.0136-0</t>
  </si>
  <si>
    <t>GEOGRELHA TECIDA DE PVA (POLI ALCOOL VINILICO) COM MODULO DERIGIDEZ DE 2200KN/M A 5% DE DEFORMACAO. FORNECIMENTO E COLOCACAO</t>
  </si>
  <si>
    <t>06.100.0136-A</t>
  </si>
  <si>
    <t>06.100.0138-0</t>
  </si>
  <si>
    <t>GEOGRELHA TECIDA DE PVA (POLI ALCOOL VINILICO) COM MODULO DERIGIDEZ DE 3000KN/M A 5% DE DEFORMACAO. FORNECIMENTO E COLOCACAO</t>
  </si>
  <si>
    <t>06.100.0138-A</t>
  </si>
  <si>
    <t>06.100.0140-0</t>
  </si>
  <si>
    <t>GEOGRELHA TECIDA DE PVA (POLI ALCOOL VINILICO) COM MODULO DERIGIDEZ DE 4000KN/M A 5% DE DEFORMACAO. FORNECIMENTO E COLOCACAO</t>
  </si>
  <si>
    <t>06.100.0140-A</t>
  </si>
  <si>
    <t>06.100.0142-0</t>
  </si>
  <si>
    <t>GEOGRELHA TECIDA DE PVA (POLI ALCOOL VINILICO) COM MODULO DERIGIDEZ DE 6000KN/M A 5% DE DEFORMACAO. FORNECIMENTO E COLOCACAO</t>
  </si>
  <si>
    <t>06.100.0142-A</t>
  </si>
  <si>
    <t>06.100.0144-0</t>
  </si>
  <si>
    <t>GEOGRELHA TECIDA DE PVA (POLI ALCOOL VINILICO) COM MODULO DERIGIDEZ DE 8000KN/M A 5% DE DEFORMACAO. FORNECIMENTO E COLOCACAO</t>
  </si>
  <si>
    <t>06.100.0144-A</t>
  </si>
  <si>
    <t>06.100.0148-0</t>
  </si>
  <si>
    <t>GEOGRELHA PARA REFORCO DE CAMADAS ASFALTICAS,PRODUZIDA A PARTIR DE FILAMENTOS DE POLIESTER DE ALTA TENACIDADE,C/REVESTIMENTO BETUMINOSO,COMBINADA A UM NAO-TECIDO ULTRA-LEVE COM NOMINIMO 800 PERFURACOES POR CM2,COM RESISTENCIA DE 50KN/M NASDIRECOES LONGITUDINAL E TRANSVERSAL,DEFORMACAO MAXIMA DE 12% E ABERTURA DE MALHA DE 40MMX40MM.FORNECIMENTO E COLOCACAO</t>
  </si>
  <si>
    <t>06.100.0148-A</t>
  </si>
  <si>
    <t>06.100.0155-0</t>
  </si>
  <si>
    <t>GEOCOMPOSTO PARA DRENAGEM,FORMADO POR GEOMANTA TRIDIMENSIONAL COM 12MM DE ESPESSURA,FABRICADO COM FILAMENTOS DE POLIPROPILENO TERMOSOLDADA A UM GEOTEXTIL NAO TECIDO DE POLIESTER.FORNECIMENTO E COLOCACAO</t>
  </si>
  <si>
    <t>06.100.0155-A</t>
  </si>
  <si>
    <t>06.100.0160-0</t>
  </si>
  <si>
    <t>GEOCOMPOSTO PARA DRENAGEM,HORIZONTAL,FORMADO POR GEOMANTA TRIDIMENSIONAL COM 11MM DE ESPESSURA,FABRICADO COM FILAMENTOSDE POLIPROPILENO TERMOSOLDADA A DOIS GEOTEXTEIS NAO TECIDO DE POLIESTER.FORNECIMENTO E COLOCACAO</t>
  </si>
  <si>
    <t>06.100.0160-A</t>
  </si>
  <si>
    <t>06.100.0165-0</t>
  </si>
  <si>
    <t>GEOCOMPOSTO PARA DRENAGEM,VERTICAL,FORMADO POR GEOMANTA TRIDIMENSIONAL COM 11MM DE ESPESSURA,FABRICADO COM FILAMENTOS DEPOLIPROPILENO TERMOSOLDADA A DOIS GEOTEXTEIS NAO TECIDO DEPOLIESTER E TUBO DRENO PERFURADO.FORNECIMENTO E COLOCACAO</t>
  </si>
  <si>
    <t>06.100.0165-A</t>
  </si>
  <si>
    <t>06.100.0170-0</t>
  </si>
  <si>
    <t>GEOCOMPOSTO PARA DRENAGEM,VERTICAL,FORMADO POR GEOMANTA TRIDIMENSIONAL COM 16MM DE ESPESSURA,FABRICADO COM FILAMENTOS DEPOLIPROPILENO TERMOSOLDADA A DOIS GEOTEXTEIS NAO TECIDO DEPOLIESTER E TUBO DRENO PERFURADO.FORNECIMENTO E COLOCACAO</t>
  </si>
  <si>
    <t>06.100.0170-A</t>
  </si>
  <si>
    <t>06.100.0175-0</t>
  </si>
  <si>
    <t>GEOCOMPOSTO PARA DRENAGEM,HORIZONTAL,FORMADO POR GEOMANTA TRIDIMENSIONAL COM 16MM DE ESPESSURA,FABRICADO COM FILAMENTOSDE POLIPROPILENO TERMOSOLDADA A DOIS GEOTEXTEIS NAO TECIDO DE POLIESTER.FORNECIMENTO E COLOCACAO</t>
  </si>
  <si>
    <t>06.100.0175-A</t>
  </si>
  <si>
    <t>06.100.0180-0</t>
  </si>
  <si>
    <t>GEOCOMPOSTO PARA DRENAGEM,FORMADO POR GEOMANTA TRIDIMENSIONAL COM 11MM DE ESPESSURA,FABRICADO COM FILAMENTOS DE POLIPROPILENO TERMOSOLDADA A DOIS GEOTEXTEIS(SENDO UM DE POLIESTER EO OUTRO LAMINADO DE POLIPROPILENO),TUBO DRENO PERFURADO,PARA FORMA PERDIDA.FORNECIMENTO E COLOCACAO</t>
  </si>
  <si>
    <t>06.100.0180-A</t>
  </si>
  <si>
    <t>06.100.0185-0</t>
  </si>
  <si>
    <t>GEOCOMPOSTO PARA DRENAGEM,(TRINCHEIRA DRENANTE),FORMADO PORGEOMANTA TRIDIMENSIONAL,ESPESSURA DE 11MM,FABRICADO COM FILAMENTO POLIPROPILENO TERMOSOLDADA,DOIS GEOTEXTEIS NAO TECIDO.FORNECIMENTO E COLOCACAO</t>
  </si>
  <si>
    <t>06.100.0185-A</t>
  </si>
  <si>
    <t>06.100.0187-0</t>
  </si>
  <si>
    <t>GEOCOMPOSTO PARA DRENAGEM EM POLIETILENO DE ALTA DENSIDADE COM REVESTIMENTO EM GEOTEXTIL NAO TECIDO DE POLIESTER EM UM DOS LADOS EM FILAMENTOS CONTINUO COM RESISTENCIA A COMPRESSAODE 320KPA LARGURA 2,OM.FORNECIMENTO E COLOCACAO</t>
  </si>
  <si>
    <t>06.100.0187-A</t>
  </si>
  <si>
    <t>06.100.0190-0</t>
  </si>
  <si>
    <t>GEOMANTA PARA REVESTIMENTO DE TALUDE SUJEITO A EROSAO SUPERFICIAL COM ESPESSURA DE 10MM,FLEXIVEL,TRIDIMENSIONAL,COM MAISDE 90% DE VAZIOS,INCLUSIVE ACO CA-50,VEGETACAO,ADUBO E REGA,EXCLUSIVE LIMPEZA E RASPAGEM DO TERRENO.FORNECIMENTO E COLOCACAO</t>
  </si>
  <si>
    <t>06.100.0190-A</t>
  </si>
  <si>
    <t>06.101.0001-0</t>
  </si>
  <si>
    <t>COLCHAO DRENANTE,COM CAMADA DE 30CM DE PEDRA BRITADA N°3 E FILTRO DE TRANSICAO DE MANTA GEOTEXTIL,INCLUINDO FORNECIMENTOE COLOCACAO DOS MATERIAIS</t>
  </si>
  <si>
    <t>06.101.0001-A</t>
  </si>
  <si>
    <t>06.102.0010-0</t>
  </si>
  <si>
    <t>ESTRUTURA EM SOLO REFORCADO COM MALHA METALICA,INCLUINDO MANTA GEOTEXTIL,EQUIPAMENTOS,EXCLUSIVE:MALHA METALICA(VIDE FAMILIA 06.103),PEDRA-DE-MAO,COLCHAO DE PO-DE-PEDRA,ATERRO,BERMAFRONTAL E TELA DE REFORCO(VIDE ITEM 06.103.0150-0)</t>
  </si>
  <si>
    <t>06.102.0010-A</t>
  </si>
  <si>
    <t>06.103.0010-0</t>
  </si>
  <si>
    <t>MALHA METALICA PARA ESTRUTURA DE SOLO REFORCADO,HEXAGONAL,DEDUPLA TORCAO,DE ZINCO-ALUMINIO COM DIAMETRO DE 2,70MM,REVESTIDA EM PVC COM DIAMETRO DE 0,40MM,MEDINDO 0,50X1,00X3,00M.FORNECIMENTO</t>
  </si>
  <si>
    <t>06.103.0010-A</t>
  </si>
  <si>
    <t>06.103.0015-0</t>
  </si>
  <si>
    <t>MALHA METALICA PARA ESTRUTURA DE SOLO REFORCADO,HEXAGONAL,DEDUPLA TORCAO,DE ZINCO-ALUMINIO COM DIAMETRO DE 2,70MM,REVESTIDA EM PVC COM DIAMETRO DE 0,40MM,MEDINDO 0,50X1,00X4,00M.FORNECIMENTO</t>
  </si>
  <si>
    <t>06.103.0015-A</t>
  </si>
  <si>
    <t>06.103.0020-0</t>
  </si>
  <si>
    <t>MALHA METALICA PARA ESTRUTURA DE SOLO REFORCADO,HEXAGONAL,DEDUPLA TORCAO,DE ZINCO-ALUMINIO COM DIAMETRO DE 2.70MM,REVESTIDA EM PVC COM DIAMETRO DE 0,40MM,MEDINDO 0,50X1,00X5,00M.FORNECIMENTO</t>
  </si>
  <si>
    <t>06.103.0020-A</t>
  </si>
  <si>
    <t>06.103.0025-0</t>
  </si>
  <si>
    <t>MALHA METALICA PARA ESTRUTURA DE SOLO REFORCADO,HEXAGONAL,DEDUPLA TORCAO,DE ZINCO-ALUMINIO COM DIAMETRO DE 2,70MM,REVESTIDA EM PVC COM DIAMETRO DE 0,40MM,MEDINDO 0,50X1,00X6,00M.FORNECIMENTO</t>
  </si>
  <si>
    <t>06.103.0025-A</t>
  </si>
  <si>
    <t>06.103.0030-0</t>
  </si>
  <si>
    <t>MALHA METALICA PARA ESTRUTURA DE SOLO REFORCADO,HEXAGONAL,DEDUPLA TORCAO,DE ZINCO-ALUMINIO COM DIAMETRO DE 2,70MM,REVESTIDA EM PVC COM DIAMETRO DE 0,40MM,MEDINDO 0,50X1,00X7,00M.FORNECIMENTO</t>
  </si>
  <si>
    <t>06.103.0030-A</t>
  </si>
  <si>
    <t>06.103.0035-0</t>
  </si>
  <si>
    <t>MALHA METALICA PARA ESTRUTURA DE SOLO REFORCADO,HEXAGONAL,DEDUPLA TORCAO,DE ZINCO-ALUMINIO COM DIAMETRO DE 2,70MM,REVESTIDA EM PVC COM DIAMETRO DE 0,40MM,MEDINDO 0,50X1,00X8,00M.FORNECIMENTO</t>
  </si>
  <si>
    <t>06.103.0035-A</t>
  </si>
  <si>
    <t>06.103.0040-0</t>
  </si>
  <si>
    <t>MALHA METALICA PARA ESTRUTURA DE SOLO REFORCADO,HEXAGONAL,DEDUPLA TORCAO,DE ZINCO-ALUMINIO COM DIAMETRO DE 2,70MM,REVESTIDA EM PVC COM DIAMETRO DE 0,40MM,MEDINDO 0,50X1,00X9,00M.FORNECIMENTO</t>
  </si>
  <si>
    <t>06.103.0040-A</t>
  </si>
  <si>
    <t>06.103.0045-0</t>
  </si>
  <si>
    <t>MALHA METALICA PARA ESTRUTURA DE SOLO REFORCADO,HEXAGONAL,DEDUPLA TORCAO,DE ZINCO-ALUMINIO COM DIAMETRO DE 2,70MM,REVESTIDA EM PVC COM DIAMETRO DE 0,40MM,MEDINDO 0,50X1,00X10,00M.FORNECIMENTO</t>
  </si>
  <si>
    <t>06.103.0045-A</t>
  </si>
  <si>
    <t>06.103.0050-0</t>
  </si>
  <si>
    <t>MALHA METALICA PARA ESTRUTURA DE SOLO REFORCADO,HEXAGONAL,DEDUPLA TORCAO,DE ZINCO-ALUMINIO COM DIAMETRO DE 2,70MM,REVESTIDA EM PVC COM DIAMETRO DE 0,40MM,MEDINDO 0,50X1,00X11,00M.FORNECIMENTO</t>
  </si>
  <si>
    <t>06.103.0050-A</t>
  </si>
  <si>
    <t>06.103.0055-0</t>
  </si>
  <si>
    <t>MALHA METALICA PARA ESTRUTURA DE SOLO REFORCADO,HEXAGONAL,DEDUPLA TORCAO,DE ZINCO-ALUMINIO COM DIAMETRO DE 2,70MM,REVESTIDA EM PVC COM DIAMETRO DE 0,40MM,MEDINDO 0,50X1,00X12,00M.</t>
  </si>
  <si>
    <t>06.103.0055-A</t>
  </si>
  <si>
    <t>06.103.0080-0</t>
  </si>
  <si>
    <t>MALHA METALICA PARA ESTRUTURA DE SOLO REFORCADO,HEXAGONAL,DEDUPLA TORCAO,DE ZINCO-ALUMINIO COM DIAMETRO DE 2,70MM,REVESTIDA EM PVC COM DIAMETRO DE 0,40MM,MEDINDO 1,00X1,00X3,00M.FORNECIMENTO</t>
  </si>
  <si>
    <t>06.103.0080-A</t>
  </si>
  <si>
    <t>06.103.0085-0</t>
  </si>
  <si>
    <t>MALHA METALICA PARA ESTRUTURA DE SOLO REFORCADO,HEXAGONAL,DEDUPLA TORCAO,DE ZINCO-ALUMINIO COM DIAMETRO DE 2,70MM,REVESTIDA EM PVC COM DIAMETRO DE 0,40MM,MEDINDO 1,00X1,00X4,00M.FORNECIMENTO</t>
  </si>
  <si>
    <t>06.103.0085-A</t>
  </si>
  <si>
    <t>06.103.0090-0</t>
  </si>
  <si>
    <t>MALHA METALICA PARA ESTRUTURA DE SOLO REFORCADO,HEXAGONAL,DEDUPLA TORCAO,DE ZINCO-ALUMINIO COM DIAMETRO DE 2,70MM,REVESTIDA EM PVC COM DIAMETRO DE 0,40MM,MEDINDO 1,00X1,00X5,00M.FORNECIMENTO</t>
  </si>
  <si>
    <t>06.103.0090-A</t>
  </si>
  <si>
    <t>06.103.0095-0</t>
  </si>
  <si>
    <t>MALHA METALICA PARA ESTRUTURA DE SOLO REFORCADO,HEXAGONAL,DEDUPLA TORCAO,DE ZINCO-ALUMINIO COM DIAMETRO DE 2,70MM,REVESTIDA EM PVC COM DIAMETRO DE 0,40MM,MEDINDO 1,00X1,00X6,00M.FORNECIMENTO</t>
  </si>
  <si>
    <t>06.103.0095-A</t>
  </si>
  <si>
    <t>06.103.0100-0</t>
  </si>
  <si>
    <t>MALHA METALICA PARA ESTRUTURA DE SOLO REFORCADO,HEXAGONAL,DEDUPLA TORCAO,DE ZINCO-ALUMINIO COM DIAMETRO DE 2,70MM,REVESTIDA EM PVC COM DIAMETRO DE 0,40MM,MEDINDO 1,00X1,00X7,00M.FORNECIMENTO</t>
  </si>
  <si>
    <t>06.103.0100-A</t>
  </si>
  <si>
    <t>06.103.0105-0</t>
  </si>
  <si>
    <t>MALHA METALICA PARA ESTRUTURA DE SOLO REFORCADO,HEXAGONAL,DEDUPLA TORCAO,DE ZINCO-ALUMINIO COM DIAMETRO DE 2,70MM,REVESTIDA EM PVC COM DIAMETRO DE 0,40MM,MEDINDO 1,00X1,00X8,00M.FORNECIMENTO</t>
  </si>
  <si>
    <t>06.103.0105-A</t>
  </si>
  <si>
    <t>06.103.0110-0</t>
  </si>
  <si>
    <t>MALHA METALICA PARA ESTRUTURA DE SOLO REFORCADO,HEXAGONAL,DEDUPLA TORCAO,DE ZINCO-ALUMINIO COM DIAMETRO DE 2,70MM,REVESTIDA EM PVC COM DIAMETRO DE 0,40MM,MEDINDO 1,00X1,00X9,00M.FORNECIMENTO</t>
  </si>
  <si>
    <t>06.103.0110-A</t>
  </si>
  <si>
    <t>06.103.0115-0</t>
  </si>
  <si>
    <t>MALHA METALICA PARA ESTRUTURA DE SOLO REFORCADO,HEXAGONAL,DEDUPLA TORCAO,DE ZINCO-ALUMINIO COM DIAMETRO DE 2,70MM,REVESTIDA EM PVC COM DIAMETRO DE 0,40MM,MEDINDO 1,00X1,00X10,00M.FORNECIMENTO</t>
  </si>
  <si>
    <t>06.103.0115-A</t>
  </si>
  <si>
    <t>06.103.0120-0</t>
  </si>
  <si>
    <t>MALHA METALICA PARA ESTRUTURA DE SOLO REFORCADO,HEXAGONAL,DEDUPLA TORCAO,DE ZINCO-ALUMINIO COM DIAMETRO DE 2,70MM,REVESTIDA EM PVC COM DIAMETRO DE 0,40MM,MEDINDO 1,00X1,00X11,00M.</t>
  </si>
  <si>
    <t>06.103.0120-A</t>
  </si>
  <si>
    <t>06.103.0125-0</t>
  </si>
  <si>
    <t>MALHA METALICA PARA ESTRUTURA DE SOLO REFORCADO,HEXAGONAL,DEDUPLA TORCAO,DE ZINCO-ALUMINIO COM DIAMETRO DE 2,70MM,REVESTIDA EM PVC COM DIAMETRO DE 0,40MM,MEDINDO 1,00X1,00X12,00M.</t>
  </si>
  <si>
    <t>06.103.0125-A</t>
  </si>
  <si>
    <t>06.103.0150-0</t>
  </si>
  <si>
    <t>TELA DE REFORCO COM MALHA METALICA HEXAGONAL DE DUPLA TORCAODE ZINCO-ALUMINIO COM DIAMETRO 2,70MM,REVESTIDA DE PVC COM DIAMETRO DE 0,40MM,INCLUSIVE COSTURA.FORNECIMENTO</t>
  </si>
  <si>
    <t>06.103.0150-A</t>
  </si>
  <si>
    <t>06.106.0011-0</t>
  </si>
  <si>
    <t>CRAVACAO HORIZONTAL,A MACACO HIDRAULICO,DE TUBO DE CHAPA DEACO DE 1/2",DIAMETRO DE 1,00M,EM TRECHOS SOLDADOS,P/EXECUCAODE TUNEL DESTINAD.A RECEBER TUBULAC.SUBTERR.,PARTINDO DO INTERIOR DO POCO DE SERV.,INCL.SERVICOS MANUAIS DE ESCAV.INTERIOR DO TUNEL EM TERRA E REMOCAO DO MATERIAL ESCAVADO ATE O NIVEL DO TERRENO,EXCL.TRANSPORT.,MONT.E DESMONTAGEM DO MACACO</t>
  </si>
  <si>
    <t>06.106.0011-A</t>
  </si>
  <si>
    <t>06.106.0012-0</t>
  </si>
  <si>
    <t>CRAVACAO HORIZONTAL,A MACACO HIDRAULICO,DE TUBO DE CHAPA DEACO DE 1/2",DIAMETRO DE 1,20M,EM TRECHOS SOLDADOS,P/EXECUCAODE TUNEL DESTINAD.A RECEBER TUBULAC.SUBTERR.,PARTINDO DO INTERIOR DO POCO DE SERV.,INCL.SERVICOS MANUAIS DE ESCAV.INTERIOR DO TUNEL EM TERRA E REMOCAO DO MATERIAL ESCAVADO ATE O NIVEL DO TERRENO,EXCL.TRANSPORT.,MONT.E DESMONTAGEM DO MACACO</t>
  </si>
  <si>
    <t>06.106.0012-A</t>
  </si>
  <si>
    <t>06.106.0014-0</t>
  </si>
  <si>
    <t>CRAVACAO HORIZONTAL,A MACACO HIDRAULICO,DE TUBO DE CHAPA DEACO DE 1/2",DIAMETRO DE 1,50M,EM TRECHOS SOLDADOS,P/EXECUCAODE TUNEL DESTINAD.A RECEBER TUBULAC.SUBTERR.,PARTINDO DO INTERIOR DO POCO DE SERV.,INCL.SERVICOS MANUAIS DE ESCAV.INTERIOR DO TUNEL EM TERRA E REMOCAO DO MATERIAL ESCAVADO ATE O NIVEL DO TERRENO,EXCL.TRANSPORT.,MONT.E DESMONTAGEM DO MACACO</t>
  </si>
  <si>
    <t>06.106.0014-A</t>
  </si>
  <si>
    <t>06.108.0005-0</t>
  </si>
  <si>
    <t>CRAVACAO HORIZONTAL DE TUBO CAMISA DE CONCRETO ARMADO,DIAMETRO DE 1,00M,A PARTIR DE POCO DE CRAVACAO POR MACACO,EXCLUSIVE ESTE,SEM CONTROLE DIRECIONAL,INCLUSIVE SERVICOS MANUAIS DEESCAVACAO DO INTERIOR DO TUNEL EM TERRA E REMOCAO DO MATERIAL ESCAVADO ATE O NIVEL DO TERRENO</t>
  </si>
  <si>
    <t>06.108.0005-A</t>
  </si>
  <si>
    <t>06.108.0006-0</t>
  </si>
  <si>
    <t>CRAVACAO HORIZONTAL DE TUBO CAMISA DE CONCRETO ARMADO,DIAMETRO DE 1,20M,A PARTIR DE POCO DE CRAVACAO POR MACACO,EXCLUSIVE ESTE,SEM CONTROLE DIRECIONAL,INCLUSIVE SERVICOS MANUAIS DEESCAVACAO DO INTERIOR DO TUNEL EM TERRA E REMOCAO DO MATERIAL ESCAVADO ATE O NIVEL DO TERRENO</t>
  </si>
  <si>
    <t>06.108.0006-A</t>
  </si>
  <si>
    <t>06.108.0007-0</t>
  </si>
  <si>
    <t>CRAVACAO HORIZONTAL DE TUBO CAMISA DE CONCRETO ARMADO,DIAMETRO DE 1,50M,A PARTIR DE POCO DE CRAVACAO POR MACACO,EXCLUSIVE ESTE,SEM CONTROLE DIRECIONAL,INCLUSIVE SERVICOS MANUAIS DEESCAVACAO DO INTERIOR DO TUNEL EM TERRA E REMOCAO DO MATERIAL ESCAVADO ATE O NIVEL DO TERRENO</t>
  </si>
  <si>
    <t>06.108.0007-A</t>
  </si>
  <si>
    <t>06.108.0008-0</t>
  </si>
  <si>
    <t>CRAVACAO HORIZONTAL DE TUBO CAMISA DE CONCRETO ARMADO,DIAMETRO DE 2,00M,A PARTIR DE POCO DE CRAVACAO POR MACACO,EXCLUSIVE ESTE,SEM CONTROLE DIRECIONAL,INCLUSIVE SERVICOS MANUAIS DEESCAVACAO DO INTERIOR DO TUNEL EM TERRA E REMOCAO DO MATERIAL ESCAVADO ATE O NIVEL DO TERRENO</t>
  </si>
  <si>
    <t>06.108.0008-A</t>
  </si>
  <si>
    <t>06.108.0009-0</t>
  </si>
  <si>
    <t>CRAVACAO HORIZONTAL DE TUBO CAMISA DE CONCRETO ARMADO,DIAMETRO DE 2,50M,A PARTIR DE POCO DE CRAVACAO POR MACACO,EXCLUSIVE ESTE,SEM CONTROLE DIRECIONAL,INCLUSIVE SERVICOS MANUAIS DEESCAVACAO DO INTERIOR DO TUNEL EM TERRA E REMOCAO DO MATERIAL ESCAVADO ATE O NIVEL DO TERRENO</t>
  </si>
  <si>
    <t>06.108.0009-A</t>
  </si>
  <si>
    <t>06.110.0001-0</t>
  </si>
  <si>
    <t>ENCHIMENTO COM ARGAMASSA,NO TRACO 1:4,ENTRE O TUBO CAMISA DETUNEIS EM TRAVESSIAS SUBTERRANEAS E A TUBULACAO ASSENTADA DENTRO DAQUELES.CUSTO POR M3 DE ENCHIMENTO</t>
  </si>
  <si>
    <t>06.110.0001-A</t>
  </si>
  <si>
    <t>06.115.0001-0</t>
  </si>
  <si>
    <t>REVESTIMENTO DE TALUDE COM SOLO-CIMENTO(TEOR DE CIMENTO IGUAL A 7,5%,EM PESO),INCLUSIVE FORNECIMENTO DOS MATERIAIS,DOSAGEM E CONTROLE TECNOLOGICO</t>
  </si>
  <si>
    <t>06.115.0001-A</t>
  </si>
  <si>
    <t>06.200.0030-0</t>
  </si>
  <si>
    <t>TUBO DE FERRO FUNDIDO,CENTRIFUGADO,DUCTIL,CLASSE 25KG, PARACANALIZACAO DE AGUA,PONTA/BOLSA,REVESTIDO INTERNAMENTE EM POLIETILENO,REVESTIMENTO EXTERNO EM LIGA DE ZINCO E ALUMINIO EEPOXI DE COR AZUL MARINHO,COM DIAMETRO EXTERNO DE 90MM,CONFORME ABNT NBR 7675,12588 E 11827.FORNECIMENTO</t>
  </si>
  <si>
    <t>06.200.0030-A</t>
  </si>
  <si>
    <t>06.200.0033-0</t>
  </si>
  <si>
    <t>TUBO DE FERRO FUNDIDO,CENTRIFUGADO,DUCTIL,CLASSE 25KG, PARACANALIZACAO DE AGUA,PONTA/BOLSA,REVESTIDO INTERNAMENTE EM POLIETILENO,REVESTIMENTO EXTERNO EM LIGA DE ZINCO E ALUMINIO EEPOXI DE COR AZUL MARINHO,COM DIAMETRO EXTERNO DE 110MM,CONFORME ABNT NBR 7675,12588 E 11827.FORNECIMENTO</t>
  </si>
  <si>
    <t>06.200.0033-A</t>
  </si>
  <si>
    <t>06.200.0035-0</t>
  </si>
  <si>
    <t>TUBO DE FERRO FUNDIDO,CENTRIFUGADO,DUCTIL,CLASSE 25KG, PARACANALIZACAO DE AGUA,PONTA/BOLSA,REVESTIDO INTERNAMENTE EM POLIETILENO,REVESTIMENTO EXTERNO EM LIGA DE ZINCO E ALUMINIO EEPOXI DE COR AZUL MARINHO,COM DIAMETRO EXTERNO DE 125MM,CONFORME ABNT NBR 7675,12588 E 11827.FORNECIMENTO</t>
  </si>
  <si>
    <t>06.200.0035-A</t>
  </si>
  <si>
    <t>06.200.0051-0</t>
  </si>
  <si>
    <t>TUBO DE FERRO FUNDIDO,CENTRIFUGADO,DUCTIL,PARA CANALIZACOESSOB PRESSAO,CLASSE K-9,PONTA/BOLSA,CONFORME ABNT NBR 7675,REVESTIDO EXTERNAMENTE COM ZINCO METALICO E PINTURA BETUMINOSAE INTERNAMENTE COM ARGAMASSA DE CIMENTO,COM JUNTA ELASTICA,BOLSA MODELO JE2GS,DIAMETRO DE 80MM,CONFORME ABNT NBR 13747.FORNECIMENTO</t>
  </si>
  <si>
    <t>06.200.0051-A</t>
  </si>
  <si>
    <t>06.200.0052-0</t>
  </si>
  <si>
    <t>TUBO DE FERRO FUNDIDO,CENTRIFUGADO,DUCTIL,PARA CANALIZACOESSOB PRESSAO,CLASSE K-9,PONTA/BOLSA,CONFORME ABNT NBR 7675,REVESTIDO EXTERNAMENTE COM ZINCO METALICO E PINTURA BETUMINOSAE INTERNAMENTE COM ARGAMASSA DE CIMENTO,COM JUNTA ELASTICA,BOLSA MODELO JE2GS,DIAMETRO DE 100MM,CONFORME ABNT NBR 13747.FORNECIMENTO</t>
  </si>
  <si>
    <t>06.200.0052-A</t>
  </si>
  <si>
    <t>06.200.0053-0</t>
  </si>
  <si>
    <t>TUBO DE FERRO FUNDIDO,CENTRIFUGADO,DUCTIL,PARA CANALIZACOESSOB PRESSAO,CLASSE K-9,PONTA/BOLSA,CONFORME ABNT NBR 7675,REVESTIDO EXTERNAMENTE COM ZINCO METALICO E PINTURA BETUMINOSAE INTERNAMENTE COM ARGAMASSA DE CIMENTO,COM JUNTA ELASTICA,BOLSA MODELO JE2GS,DIAMETRO DE 150MM,CONFORME ABNT NBR 13747.FORNECIMENTO</t>
  </si>
  <si>
    <t>06.200.0053-A</t>
  </si>
  <si>
    <t>06.200.0054-0</t>
  </si>
  <si>
    <t>TUBO DE FERRO FUNDIDO,CENTRIFUGADO,DUCTIL,PARA CANALIZACOESSOB PRESSAO,CLASSE K-9,PONTA/BOLSA,CONFORME ABNT NBR 7675,REVESTIDO EXTERNAMENTE COM ZINCO METALICO E PINTURA BETUMINOSAE INTERNAMENTE COM ARGAMASSA DE CIMENTO,COM JUNTA ELASTICA,BOLSA MODELO JE2GS,DIAMETRO DE 200MM,CONFORME ABNT NBR 13747.FORNECIMENTO</t>
  </si>
  <si>
    <t>06.200.0054-A</t>
  </si>
  <si>
    <t>06.200.0055-0</t>
  </si>
  <si>
    <t>TUBO DE FERRO FUNDIDO,CENTRIFUGADO,DUCTIL,PARA CANALIZACOESSOB PRESSAO,CLASSE K-9,PONTA/BOLSA,CONFORME ABNT NBR 7675,REVESTIDO EXTERNAMENTE COM ZINCO METALICO E PINTURA BETUMINOSAE INTERNAMENTE COM ARGAMASSA DE CIMENTO,COM JUNTA ELASTICA,BOLSA MODELO JE2GS,DIAMETRO DE 250MM,CONFORME ABNT NBR 13747.FORNECIMENTO</t>
  </si>
  <si>
    <t>06.200.0055-A</t>
  </si>
  <si>
    <t>06.200.0056-0</t>
  </si>
  <si>
    <t>TUBO DE FERRO FUNDIDO,CENTRIFUGADO,DUCTIL,PARA CANALIZACOESSOB PRESSAO,CLASSE K-9,PONTA/BOLSA,CONFORME ABNT NBR 7675,REVESTIDO EXTERNAMENTE COM ZINCO METALICO E PINTURA BETUMINOSAE INTERNAMENTE COM ARGAMASSA DE CIMENTO,COM JUNTA ELASTICA,BOLSA MODELO JE2GS,DIAMETRO DE 300MM,CONFORME ABNT NBR 13747.FORNECIMENTO</t>
  </si>
  <si>
    <t>06.200.0056-A</t>
  </si>
  <si>
    <t>06.200.0057-0</t>
  </si>
  <si>
    <t>TUBO DE FERRO FUNDIDO,CENTRIFUGADO,DUCTIL,PARA CANALIZACOESSOB PRESSAO,CLASSE K-9,PONTA/BOLSA,CONFORME ABNT NBR 7675,REVESTIDO EXTERNAMENTE COM ZINCO METALICO E PINTURA BETUMINOSAE INTERNAMENTE COM ARGAMASSA DE CIMENTO,COM JUNTA ELASTICA,BOLSA MODELO JE2GS,DIAMETRO DE 350MM,CONFORME ABNT NBR 13747.FORNECIMENTO</t>
  </si>
  <si>
    <t>06.200.0057-A</t>
  </si>
  <si>
    <t>06.200.0058-0</t>
  </si>
  <si>
    <t>TUBO DE FERRO FUNDIDO,CENTRIFUGADO,DUCTIL,PARA CANALIZACOESSOB PRESSAO,CLASSE K-9,PONTA/BOLSA,CONFORME ABNT NBR 7675,REVESTIDO EXTERNAMENTE COM ZINCO METALICO E PINTURA BETUMINOSAE INTERNAMENTE COM ARGAMASSA DE CIMENTO,COM JUNTA ELASTICA,BOLSA MODELO JE2GS,DIAMETRO DE 400MM,CONFORME ABNT NBR 13747.FORNECIMENTO</t>
  </si>
  <si>
    <t>06.200.0058-A</t>
  </si>
  <si>
    <t>06.200.0059-0</t>
  </si>
  <si>
    <t>TUBO DE FERRO FUNDIDO,CENTRIFUGADO,DUCTIL,PARA CANALIZACOESSOB PRESSAO,CLASSE K-9,PONTA/BOLSA,CONFORME ABNT NBR 7675,REVESTIDO EXTERNAMENTE COM ZINCO METALICO E PINTURA BETUMINOSAE INTERNAMENTE COM ARGAMASSA DE CIMENTO,COM JUNTA ELASTICA,BOLSA MODELO JE2GS,DIAMETRO DE 450MM,CONFORME ABNT NBR 13747.FORNECIMENTO</t>
  </si>
  <si>
    <t>06.200.0059-A</t>
  </si>
  <si>
    <t>06.200.0060-0</t>
  </si>
  <si>
    <t>TUBO DE FERRO FUNDIDO,CENTRIFUGADO,DUCTIL,PARA CANALIZACOESSIB PRESSAO,CLASSE K-9,PONTA/BOLSA,CONFORME ABNT NBR 7675,REVESTIDO EXTERNAMENTE COM ZINCO METALICO E PINTURA BETUMINOSAE INTERNAMENTE COM ARGAMASSA DE CIMENTO,COM JUNTA ELASTICA,BOLSA MODELO JE2GS,DIAMETRO DE 500MM,CONFORME ABNT NBR 13747.FORNECIMENTO</t>
  </si>
  <si>
    <t>06.200.0060-A</t>
  </si>
  <si>
    <t>06.200.0062-0</t>
  </si>
  <si>
    <t>TUBO DE FERRO FUNDIDO,CENTRIFUGADO,DUCTIL,PARA CANALIZACOESSOB PRESSAO,CLASSE K-9,PONTA/BOLSA,CONFORME ABNT NBR 7675,REVESTIDO EXTERNAMENTE COM ZINCO METALICO E PINTURA BETUMINOSAE INTERNAMENTE COM ARGAMASSA DE CIMENTO,COM JUNTA ELASTICA,BOLSA MODELO JE2GS,DIAMETRO DE 600MM,CONFORME ABNT NBR 13747.FORNECIMENTO</t>
  </si>
  <si>
    <t>06.200.0062-A</t>
  </si>
  <si>
    <t>06.200.0064-0</t>
  </si>
  <si>
    <t>TUBO DE FERRO FUNDIDO,CENTRIFUGADO,DUCTIL,PARA CANALIZACOESSOB PRESSAO,CLASSE K-9,PONTA/BOLSA,CONFORME ABNT NBR 7675,REVESTIDO EXTERNAMENTE COM ZINCO METALICO E PINTURA BETUMINOSAE INTERNAMENTE COM ARGAMASSA DE CIMENTO,COM JUNTA ELASTICA,BOLSA MODELO JE2GS,DIAMETRO DE 700MM,CONFORME ABNT NBR 13747.FORNECIMENTO</t>
  </si>
  <si>
    <t>06.200.0064-A</t>
  </si>
  <si>
    <t>06.200.0065-0</t>
  </si>
  <si>
    <t>TUBO DE FERRO FUNDIDO,CENTRIFUGADO,DUCTIL,PARA CANALIZACOESSOB PRESSAO,CLASSE K-9,PONTA/BOLSA,CONFORME ABNT NBR 7675,REVESTIDO EXTERNAMENTE COM ZINCO METALICO E PINTURA BETUMINOSAE INTERNAMENTE COM ARGAMASSA DE CIMENTO,COM JUNTA ELASTICA,BOLSA MODELO JE2GS,DIAMETRO DE 800MM,CONFORME ABNT NBR 13747.FORNECIMENTO</t>
  </si>
  <si>
    <t>06.200.0065-A</t>
  </si>
  <si>
    <t>06.200.0066-0</t>
  </si>
  <si>
    <t>TUBO DE FERRO FUNDIDO,CENTRIFUGADO,DUCTIL,PARA CANALIZACOESSOB PRESSAO,CLASSE K-9,PONTA/BOLSA,CONFORME ABNT NBR 7675,REVESTIDO EXTERNAMENTE COM ZINCO METALICO E PINTURA BETUMINOSAE INTERNAMENTE COM ARGAMASSA DE CIMENTO,COM JUNTA ELASTICA,BOLSA MODELO JE2GS,DIAMETRO DE 900MM,CONFORME ABNT NBR 13747.FORNECIMENTO</t>
  </si>
  <si>
    <t>06.200.0066-A</t>
  </si>
  <si>
    <t>06.200.0067-0</t>
  </si>
  <si>
    <t>TUBO DE FERRO FUNDIDO,CENTRIFUGADO,DUCTIL,PARA CANALIZACOESSOB PRESSAO,CLASSE K-9,PONTA/BOLSA,CONFORME ABNT NBR 7675,REVESTIDO EXTERNAMENTE COM ZINCO METALICO E PINTURA BETUMINOSAE INTERNAMENTE COM ARGAMASSA DE CIMENTO,COM JUNTA ELASTICA,BOLSA MODELO JE2GS,DIAMETRO DE 1000MM,CONFORME ABNT NBR 13747.FORNECIMENTO</t>
  </si>
  <si>
    <t>06.200.0067-A</t>
  </si>
  <si>
    <t>06.200.0068-0</t>
  </si>
  <si>
    <t>TUBO DE FERRO FUNDIDO,CENTRIFUGADO,DUCTIL,PARA CANALIZACOESSOB PRESSAO,CLASSE K-9,PONTA/BOLSA,CONFORME ABNT NBR 7675,REVESTIDO EXTERNAMENTE COM ZINCO METALICO E PINTURA BETUMINOSAE INTERNAMENTE COM ARGAMASSA DE CIMENTO,COM JUNTA ELASTICA,BOLSA MODELO JE2GS,DIAMETRO DE 1200MM,CONFORME ABNT NBR 13747.FORNECIMENTO</t>
  </si>
  <si>
    <t>06.200.0068-A</t>
  </si>
  <si>
    <t>06.200.0071-0</t>
  </si>
  <si>
    <t>TUBO DE FERRO FUNDIDO CENTRIFUGADO,DUCTIL,PARA CANALIZACOESSOB PRESSAO CLASSE K-7,CONFORME ABNT NBR 7675,PONTA/BOLSA,REVESTIDO EXTERNAMENTE COM ZINCO METALICO E PINTURA BETUMINOSAE INTERNAMENTE COM ARGAMASSA DE CIMENTO,COM JUNTA ELASTICA,BOLSA MODELO JE2GS CONFORME ABNT NBR 13747,DIAMETRO DE 150MM.FORNECIMENTO</t>
  </si>
  <si>
    <t>06.200.0071-A</t>
  </si>
  <si>
    <t>06.200.0072-0</t>
  </si>
  <si>
    <t>TUBO DE FERRO FUNDIDO CENTRIFUGADO,DUCTIL,PARA CANALIZACOESSOB PRESSAO CLASSE K-7,CONFORME ABNT NBR 7675,PONTA/BOLSA,REVESTIDO EXTERNAMENTE COM ZINCO METALICO E PINTURA BETUMINOSAE INTERNAMENTE COM ARGAMASSA DE CIMENTO,COM JUNTA ELASTICA,BOLSA MODELO JE2GS CONFORME ABNT NBR 13747,DIAMETRO DE 200MM.FORNECIMENTO</t>
  </si>
  <si>
    <t>06.200.0072-A</t>
  </si>
  <si>
    <t>06.200.0073-0</t>
  </si>
  <si>
    <t>TUBO DE FERRO FUNDIDO,CENTRIFUGADO,DUCTIL,PARA CANALIZACOESSOB PRESSAO CLASSE K-7,CONFORME ABNT NBR 7675,PONTA/BOLSA,REVESTIDO EXTERNAMENTE COM ZINCO METALICO E PINTURA BETUMINOSAE INTERNAMENTE COM ARGAMASSA DE CIMENTO,COM JUNTA ELASTICA,BOLSA MODELO JE2GS CONFORME ABNT NBR 13747,DIAMETRO DE 250MM.FORNECIMENTO</t>
  </si>
  <si>
    <t>06.200.0073-A</t>
  </si>
  <si>
    <t>06.200.0074-0</t>
  </si>
  <si>
    <t>TUBO DE FERRO FUNDIDO,CENTRIFUGADO,DUCTIL,PARA CANALIZACOESSOB PRESSAO CLASSE K-7,CONFORME ABNT NBR 7675,PONTA/BOLSA,REVESTIDO EXTERNAMENTE COM ZINCO METALICO E PINTURA BETUMINOSAE INTERNAMENTE COM ARGAMASSA DE CIMENTO,COM JUNTA ELASTICA,BOLSA MODELO JE2GS CONFORME ABNT NBR 13747,DIAMETRO DE 300MM.FORNECIMENTO</t>
  </si>
  <si>
    <t>06.200.0074-A</t>
  </si>
  <si>
    <t>06.200.0075-0</t>
  </si>
  <si>
    <t>TUBO DE FERRO FUNDIDO,CENTRIFUGADO,DUCTIL,PARA CANALIZACOESSOB PRESSAO CLASSE K-7,CONFORME ABNT NBR 7675,PONTA/BOLSA,REVESTIDO EXTERNAMENTE COM ZINCO METALICO E PINTURA BETUMINOSAE INTERNAMENTE COM ARGAMASSA DE CIMENTO,COM JUNTA ELASTICA,BOLSA MODELO JE2GS CONFORME ABNT NBR 13747,DIAMETRO DE 350MM.FORNECIMENTO</t>
  </si>
  <si>
    <t>06.200.0075-A</t>
  </si>
  <si>
    <t>06.200.0076-0</t>
  </si>
  <si>
    <t>TUBO DE FERRO FUNDIDO,CENTRIFUGADO,DUCTIL,PARA CANALIZACOESSOB PRESSAO CLASSE K-7,CONFORME ABNT NBR 7675,PONTA/BOLSA,REVESTIDO EXTERNAMENTE COM ZINCO METALICO E PINTURA BETUMINOSAE INTERNAMENTE COM ARGAMASSA DE CIMENTO,COM JUNTA ELASTICA,BOLSA MODELO JE2GS CONFORME ABNT NBR 13747,DIAMETRO DE 400MM.FORNECIMENTO</t>
  </si>
  <si>
    <t>06.200.0076-A</t>
  </si>
  <si>
    <t>06.200.0077-0</t>
  </si>
  <si>
    <t>TUBO DE FERRO FUNDIDO CENTRIFUGADO,DUCTIL,PARA CANALIZACOESSOB PRESSAO,CLASSE K-7,CONFORME ABNT NBR 7675,PONTA/BOLSA,REVESTIDO EXTERNAMENTE COM ZINCO METALICO E PINTURA BETUMINOSAE INTERNAMENTE COM ARGAMASSA DE CIMENTO,COM JUNTA ELASTICA,BOLSA MODELO JE2GS CONFORME ABNT NBR 13747,DIAMETRO DE 450MM.FORNECIMENTO</t>
  </si>
  <si>
    <t>06.200.0077-A</t>
  </si>
  <si>
    <t>06.200.0078-0</t>
  </si>
  <si>
    <t>TUBO DE FERRO FUNDIDO,CENTRIFUGADO,DUCTIL,PARA CANALIZACOESSOB PRESSAO CLASSE K-7,CONFORME ABNT NBR 7675,PONTA/BOLSA,REVESTIDO EXTERNAMENTE COM ZINCO METALICO E PINTURA BETUMINOSAE INTERNAMENTE COM ARGAMASSA DE CIMENTO,COM JUNTA ELASTICA,BOLSA MODELO JE2GS CONFORME ABNT NBR 13747,DIAMETRO DE 500MM.FORNECIMENTO</t>
  </si>
  <si>
    <t>06.200.0078-A</t>
  </si>
  <si>
    <t>06.200.0080-0</t>
  </si>
  <si>
    <t>TUBO DE FERRO FUNDIDO,CENTRIFUGADO,DUCTIL,PARA CANALIZACOESSOB PRESSAO CLASSE K-7,CONFORME ABNT NBR 7675,PONTA/BOLSA,REVESTIDO EXTERNAMENTE COM ZINCO METALICO E PINTURA BETUMINOSAE INTERNAMENTE COM ARGAMASSA DE CIMENTO,COM JUNTA ELASTICA,BOLSA MODELO JE2GS CONFORME ABNT NBR 13747,DIAMETRO DE 600MM.FORNECIMENTO</t>
  </si>
  <si>
    <t>06.200.0080-A</t>
  </si>
  <si>
    <t>06.200.0081-0</t>
  </si>
  <si>
    <t>TUBO DE FERRO FUNDIDO,CENTRIFUGADO,DUCTIL,PARA CANALIZACOESSOB PRESSAO CLASSE K-7,CONFORME ABNT NBR 7675,PONTA/BOLSA,REVESTIDO EXTERNAMENTE COM ZINCO METALICO E PINTURA BETUMINOSAE INTERNAMENTE COM ARGAMASSA DE CIMENTO,COM JUNTA ELASTICA,BOLSA MODELO JE2GS CONFORME ABNT NBR 13747,DIAMETRO DE 700MM.FORNECIMENTO</t>
  </si>
  <si>
    <t>06.200.0081-A</t>
  </si>
  <si>
    <t>06.200.0083-0</t>
  </si>
  <si>
    <t>TUBO DE FERRO FUNDIDO,CENTRIFUGADO,DUCTIL,PARA CANALIZACOESSOB PRESSAO CLASSE K-7,CONFORME ABNT NBR 7675,PONTA/BOLSA,REVESTIDO EXTERNAMENTE COM ZINCO METALICO E PINTURA BETUMINOSAE INTERNAMENTE COM ARGAMASSA DE CIMENTO,COM JUNTA ELASTICA,BOLSA MODELO JE2GS CONFORME ABNT NBR 13747,DIAMETRO DE 800MM.FORNECIMENTO</t>
  </si>
  <si>
    <t>06.200.0083-A</t>
  </si>
  <si>
    <t>06.200.0084-0</t>
  </si>
  <si>
    <t>TUBO DE FERRO FUNDIDO,CENTRIFUGADO,DUCTIL,PARA CANALIZACOESSOB PRESSAO CLASSE K-7,CONFORME ABNT NBR 7675,PONTA/BOLSA,REVESTIDO EXTERNAMENTE COM ZINCO METALICO E PINTURA BETUMINOSAE INTERNAMENTE COM ARGAMASSA DE CIMENTO,COM JUNTA ELASTICA,BOLSA MODELO JE2GS CONFORME ABNT NBR 13747,DIAMETRO DE 900MM.FORNECIMENTO</t>
  </si>
  <si>
    <t>06.200.0084-A</t>
  </si>
  <si>
    <t>06.200.0085-0</t>
  </si>
  <si>
    <t>TUBO DE FERRO FUNDIDO,CENTRIFUGADO,DUCTIL,PARA CANALIZACOESSOB PRESSAO CLASSE K-7,CONFORME ABNT NBR 7675,PONTA/BOLSA,REVESTIDO EXTERNAMENTE COM ZINCO METALICO E PINTURA BETUMINOSAE INTERNAMENTE COM ARGAMASSA DE CIMENTO,COM JUNTA ELASTICA,BOLSA MODELO JE2GS CONFORME ABNT NBR 13747,DIAMETRO DE 1000MM.FORNECIMENTO</t>
  </si>
  <si>
    <t>06.200.0085-A</t>
  </si>
  <si>
    <t>06.200.0086-0</t>
  </si>
  <si>
    <t>TUBO DE FERRO FUNDIDO,CENTRIFUGADO,DUCTIL,PARA CANALIZACOESSOB PRESSAO CLASSE K-7,CONFORME ABNT NBR 7675,PONTA/BOLSA,REVESTIDO EXTERNAMENTE COM ZINCO METALICO E PINTURA BETUMINOSAE INTERNAMENTE COM ARGAMASSA DE CIMENTO,COM JUNTA ELASTICA,BOLSA MODELO JE2GS CONFORME ABNT NBR 13747,DIAMETRO DE 1200MM.FORNECIMENTO</t>
  </si>
  <si>
    <t>06.200.0086-A</t>
  </si>
  <si>
    <t>06.200.0090-0</t>
  </si>
  <si>
    <t>TUBO DE FERRO FUNDIDO CENTRIFUGADO DUCTIL,PARA CANALIZACOESSOB PRESSAO OU GRAVITARIO,CONFORME ABNT NBR 15420,PONTA/BOLSA,COM JUNTA ELASTICA,REVESTIDO INTERNAMENTE COM ARGAMASSA DECIMENTO ALUMINOSO APLICACAO ESGOTO,E EXTERNAMENTE COM ZINCOMETALICO,INCLUSIVE ANEL DE BORRACHA NITRILICO,BOLSA MODELOJE2GS CONFORME ABNT NBR 13747,DIAMETRO DE 80MM.FORNECIMENTO</t>
  </si>
  <si>
    <t>06.200.0090-A</t>
  </si>
  <si>
    <t>06.200.0092-0</t>
  </si>
  <si>
    <t>TUBO DE FERRO FUNDIDO CENTRIFUGADO DUCTIL,PARA CANALIZACOESSOB PRESSAO OU GRAVITARIO,CONFORME ABNT NBR 15420,PONTA/BOLSA,COM JUNTA ELASTICA,REVESTIDO INTERNAMENTE COM ARGAMASSA DECIMENTO ALUMINOSO APLICACAO ESGOTO,E EXTERNAMENTE COM ZINCOMETALICO,INCLUSIVE ANEL DE BORRACHA NITRILICO,BOLSA MODELOJE2GS CONFORME ABNT NBR 13747,DIAMETRO DE 100MM.FORNECIMENTO</t>
  </si>
  <si>
    <t>06.200.0092-A</t>
  </si>
  <si>
    <t>06.200.0093-0</t>
  </si>
  <si>
    <t>TUBO DE FERRO FUNDIDO CENTRIFUGADO DUCTIL,PARA CANALIZACOESSOB PRESSAO OU GRAVITARIO,CONFORME ABNT NBR 15420,PONTA/BOLSA COM JUNTA ELASTICA,REVESTIDO INTERNAMENTE COM ARGAMASSA DECIMENTO ALUMINOSO APLICACAO ESGOTO,E EXTERNAMENTE COM ZINCOMETALICO,INCLUSIVE ANEL DE BORRACHA NITRILICO,BOLSA MODELOJE2GS CONFORME ABNT NBR 13747,DIAMETRO DE 150MM.FORNECIMENTO</t>
  </si>
  <si>
    <t>06.200.0093-A</t>
  </si>
  <si>
    <t>06.200.0094-0</t>
  </si>
  <si>
    <t>TUBO DE FERRO FUNDIDO CENTRIFUGADO DUCTIL,PARA CANALIZACOESSOB PRESSAO OU GRAVITARIO,CONFORME ABNT NBR 15420,PONTA/BOLSA COM JUNTA ELASTICA,REVESTIDO INTERNAMENTE COM ARGAMASSA DECIMENTO ALUMINOSO APLICACAO ESGOTO,E EXTERNAMENTE COM ZINCOMETALICO,INCLUSIVE ANEL DE BORRACHA NITRILICO,BOLSA MODELOJE2GS CONFORME ABNT NBR 13747,DIAMETRO DE 200MM.FORNECIMENTO</t>
  </si>
  <si>
    <t>06.200.0094-A</t>
  </si>
  <si>
    <t>06.200.0095-0</t>
  </si>
  <si>
    <t>TUBO DE FERRO FUNDIDO CENTRIFUGADO DUCTIL,PARA CANALIZACOESSOB PRESSAO OU GRAVITARIO,CONFORME ABNT NBR 15420,PONTA/BOLSA COM JUNTA ELASTICA,REVESTIDO INTERNAMENTE COM ARGAMASSA DECIMENTO ALUMINOSO APLICACAO ESGOTO,E EXTERNAMENTE COM ZINCOMETALICO,INCLUSIVE ANEL DE BORRACHA NITRILICO,BOLSA MODELOJE2GS CONFORME ABNT NBR 13747.DIAMETRO DE 250MM.FORNECIMENTO</t>
  </si>
  <si>
    <t>06.200.0095-A</t>
  </si>
  <si>
    <t>06.200.0096-0</t>
  </si>
  <si>
    <t>TUBO DE FERRO FUNDIDO CENTRIFUGADO DUCTIL,PARA CANALIZACOESSOB PRESSAO OU GRAVITARIO,CONFORME ABNT NBR 15420,PONTA/BOLSA COM JUNTA ELASTICA,REVESTIDO INTERNAMENTE COM ARGAMASSA DECIMENTO ALUMINOSO APLICACAO ESGOTO,E EXTERNAMENTE COM ZINCOMETALICO,INCLUSIVE ANEL DE BORRACHA NITRILICO,BOLSA MODELOJE2GS CONFORME ABNT NBR 13747,DIAMETRO DE 300MM.FORNECIMENTO</t>
  </si>
  <si>
    <t>06.200.0096-A</t>
  </si>
  <si>
    <t>06.200.0097-0</t>
  </si>
  <si>
    <t>TUBO DE FERRO FUNDIDO CENTRIFUGADO DUCTIL,PARA CANALIZACOESSOB PRESSAO OU GRAVITARIO,CONFORME ABNT NBR 15420,PONTA/BOLSA COM JUNTA ELASTICA,REVESTIDO INTERNAMENTE COM ARGAMASSA DECIMENTO ALUMINOSO,APLICACAO ESGOTO,E EXTERNAMENTE COM ZINCOMETALICO,INCLUSIVE ANEL DE BORRACHA NITRILICO,BOLSA MODELOJE2GS CONFORME ABNT NBR 13747,DIAMETRO DE 350MM.FORNECIMENTO</t>
  </si>
  <si>
    <t>06.200.0097-A</t>
  </si>
  <si>
    <t>06.200.0098-0</t>
  </si>
  <si>
    <t>TUBO DE FERRO FUNDIDO CENTRIFUGADO DUCTIL,PARA CANALIZACOESSOB PRESSAO OU GRAVITARIO,CONFORME ABNT NBR 15420,PONTA/BOLSA COM JUNTA ELASTICA,REVESTIDO INTERNAMENTE COM ARGAMASSA DECIMENTO ALUMINOSO APLICACAO ESGOTO,E EXTERNAMENTE COM ZINCOMETALICO,INCLUSIVE ANEL DE BORRACHA NITRILICO,BOLSA MODELOJE2GS CONFORME ABNT NBR 13747,DIAMETRO DE 400MM.FORNECIMENTO</t>
  </si>
  <si>
    <t>06.200.0098-A</t>
  </si>
  <si>
    <t>06.200.0099-0</t>
  </si>
  <si>
    <t>TUBO DE FERRO FUNDIDO CENTRIFUGADO DUCTIL,PARA CANALIZACOESSOB PRESSAO OU GRAVITARIO,CONFORME ABNT NBR 15420,PONTA/BOLSA COM JUNTA ELASTICA,REVESTIDO INTERNAMENTE COM ARGAMASSA DECIMENTO ALUMINOSO,APLICACAO ESGOTO,E EXTERNAMENTE COM ZINCOMETALICO,INCLUSIVE ANEL DE BORRACHA NITRILICO,BOLSA MODELOJE2GS CONFORME ABNT NBR 13747,DIAMETRO DE 450MM.FORNECIMENTO</t>
  </si>
  <si>
    <t>06.200.0099-A</t>
  </si>
  <si>
    <t>06.200.0100-0</t>
  </si>
  <si>
    <t>TUBO DE FERRO FUNDIDO CENTRIFUGADO DUCTIL,PARA CANALIZACOESSOB PRESSAO OU GRAVITARIO,CONFORME ABNT NBR 15420,PONTA/BOLSA COM JUNTA ELASTICA,REVESTIDO INTERNAMENTE COM ARGAMASSA DECIMENTO ALUMINOSO APLICACAO ESGOTO,E EXTERNAMENTE COM ZINCOMETALICO,INCLUSIVE ANEL DE BORRACHA NITRILICO,BOLSA MODELOJE2GS CONFORME ABNT NBR 13747,DIAMETRO DE 500MM.FORNECIMENTO</t>
  </si>
  <si>
    <t>06.200.0100-A</t>
  </si>
  <si>
    <t>06.200.0102-0</t>
  </si>
  <si>
    <t>TUBO DE FERRO FUNDIDO CENTRIFUGADO DUCTIL,PARA CANALIZACOESSOB PRESSAO OU GRAVITARIO,CONFORME ABNT NBR 15420,PONTA/BOLSA COM JUNTA ELASTICA,REVESTIDO INTERNAMENTE COM ARGAMASSA DECIMENTO ALUMINOSO APLICACAO ESGOTO,E EXTERNAMENTE COM ZINCOMETALICO,INCLUSIVE ANEL DE BORRACHA NITRILICO,BOLSA MODELOJE2GS CONFORME ABNT NBR 13747,DIAMETRO DE 600MM.FORNECIMENTO</t>
  </si>
  <si>
    <t>06.200.0102-A</t>
  </si>
  <si>
    <t>06.200.0104-0</t>
  </si>
  <si>
    <t>TUBO DE FERRO FUNDIDO CENTRIFUGADO DUCTIL,PARA CANALIZACOESSOB PRESSAO OU GRAVITARIO,CONFORME ABNT NBR 15420,PONTA/BOLSA COM JUNTA ELASTICA,REVESTIDO INTERNAMENTE COM ARGAMASSA DECIMENTO ALUMINOSO APLICACAO ESGOTO,E EXTERNAMENTE COM ZINCOMETALICO,INCLUSIVE ANEL DE BORRACHA NITRILICO,BOLSA MODELOJE2GS CONFORME ABNT NBR 13747,DIAMETRO DE 700MM.FORNECIMENTO</t>
  </si>
  <si>
    <t>06.200.0104-A</t>
  </si>
  <si>
    <t>06.200.0105-0</t>
  </si>
  <si>
    <t>TUBO DE FERRO FUNDIDO CENTRIFUGADO DUCTIL,PARA CANALIZACOESSOB PRESSAO OU GRAVITARIO,CONFORME ABNT NBR 15420,PONTA/BOLSA COM JUNTA ELASTICA,REVESTIDO INTERNAMENTE COM ARGAMASSA DECIMENTO ALUMINOSO APLICACAO ESGOTO,E EXTERNAMENTE COM ZINCOMETALICO,INCLUSIVE ANEL DE BORRACHA NITRILICO,BOLSA MODELOJE2GS CONFORME ABNT NBR 13747,DIAMETRO DE 800MM.FORNECIMENTO</t>
  </si>
  <si>
    <t>06.200.0105-A</t>
  </si>
  <si>
    <t>06.200.0106-0</t>
  </si>
  <si>
    <t>TUBO DE FERRO FUNDIDO CENTRIFUGADO DUCTIL,PARA CANALIZACOESSOB PRESSAO OU GRAVITARIO,CONFORME ABNT NBR 15420,PONTA/BOLSA COM JUNTA ELASTICA,REVESTIDO INTERNAMENTE COM ARGAMASSA DECIMENTO ALUMINOSO APLICACAO ESGOTO,E EXTERNAMENTE COM ZINCOMETALICO,INCLUSIVE ANEL DE BORRACHA NITRILICO,BOLSA MODELOJE2GS CONFORME ABNT NBR 13747,DIAMETRO DE 900MM.FORNECIMENTO</t>
  </si>
  <si>
    <t>06.200.0106-A</t>
  </si>
  <si>
    <t>06.200.0107-0</t>
  </si>
  <si>
    <t>TUBO DE FERRO FUNDIDO CENTRIFUGADO DUCTIL,PARA CANALIZACOESSOB PRESSAO OU GRAVITARIO,CONFORME ABNT NBR 15420,PONTA/BOLSA COM JUNTA ELASTICA,REVESTIDO INTERNAMENTE COM ARGAMASSA DECIMENTO ALUMINOSO,APLICACAO ESGOTO,E EXTERNAMENTE COM ZINCOMETALICO,INCLUSIVE ANEL DE BORRACHA NITRILICO,BOLSA MODELOJE2GS CONFORME ABNT NBR 13747,DIAMETRO 1000MM.FORNECIMENTO</t>
  </si>
  <si>
    <t>06.200.0107-A</t>
  </si>
  <si>
    <t>06.200.0108-0</t>
  </si>
  <si>
    <t>TUBO DE FERRO FUNDIDO CENTRIFUGADO DUCTIL,PARA CANALIZACOESSOB PRESSAO OU GRAVITARIO,CONFORME ABNT NBR 15420,PONTA/BOLSA COM JUNTA ELASTICA,REVESTIDO INTERNAMENTE COM ARGAMASSA DECIMENTO ALUMINOSO,APLICACAO ESGOTO,E EXTERNAMENTE COM ZINCOMETALICO,INCLUSIVE ANEL DE BORRACHA NITRILICO,BOLSA MODELOJE2GS CONFORME ABNT NBR 13747,DIAMETRO 1200MM.FORNECIMENTO</t>
  </si>
  <si>
    <t>06.200.0108-A</t>
  </si>
  <si>
    <t>06.201.0051-0</t>
  </si>
  <si>
    <t>TUBO DE FERRO FUNDIDO DUCTIL COM 2 FLANGES SOLDADOS,CLASSE DE PRESSAO PN-10,ESPESSURA CLASSE K-9,PARA AGUA,CONFORME ABNTNBR 7560 E ABNT NBR 7675,REVESTIDO INTERNAMENTE COM ARGAMASSA DE CIMENTO E EXTERNAMENTE COM ZINCO METALICO E PINTURA BETUMINOSA,EXCLUSIVE ACESSORIOS PARA JUNTA,COM DIAMETRO DE 80MM,COMPRIMENTO ATE 1,0M.FORNECIMENTO</t>
  </si>
  <si>
    <t>06.201.0051-A</t>
  </si>
  <si>
    <t>06.201.0052-0</t>
  </si>
  <si>
    <t>TUBO DE FERRO FUNDIDO DUCTIL COM 2 FLANGES SOLDADOS,CLASSE DE PRESSAO PN-10,ESPESSURA CLASSE K-9,PARA AGUA,CONFORME ABNTNBR 7560 E ABNT NBR 7675,REVESTIDO INTERNAMENTE COM ARGAMASSA DE CIMENTO E EXTERNAMENTE COM ZINCO METALICO E PINTURA BETUMINOSA,EXCLUSIVE ACESSORIOS PARA JUNTA,COM DIAMETRO DE 100MM,COMPRIMENTO ATE 1,00M.FORNECIMENTO</t>
  </si>
  <si>
    <t>06.201.0052-A</t>
  </si>
  <si>
    <t>06.201.0053-0</t>
  </si>
  <si>
    <t>TUBO DE FERRO FUNDIDO DUCTIL COM 2 FLANGES SOLDADOS,CLASSE DE PRESSAO PN-10,ESPESSURA CLASSE K-9,PARA AGUA,CONFORME ABNTNBR 7560 E ABNT NBR 7675,REVESTIDO INTERNAMENTE COM ARGAMASSA DE CIMENTO E EXTERNAMENTE COM ZINCO METALICO E PINTURA BETUMINOSA,EXCLUSIVE ACESSORIOS PARA JUNTA,COM DIAMETRO DE 150MM,COMPRIMENTO ATE 1,0M.FORNECIMENTO</t>
  </si>
  <si>
    <t>06.201.0053-A</t>
  </si>
  <si>
    <t>06.201.0054-0</t>
  </si>
  <si>
    <t>TUBO DE FERRO FUNDIDO DUCTIL COM 2 FLANGES SOLDADOS,CLASSE DE PRESSAO PN-10,ESPESSURA CLASSE K-9,PARA AGUA,CONFORME ABNTNBR 7560 E ABNT NBR 7675,REVESTIDO INTERNAMENTE COM ARGAMASSA DE CIMENTO E EXTERNAMENTE COM ZINCO METALICO E PINTURA BETUMINOSA,EXCLUSIVE ACESSORIOS PARA JUNTA,COM DIAMETRO DE 200MM,COMPRIMENTO ATE 1,0M.FORNECIMENTO</t>
  </si>
  <si>
    <t>06.201.0054-A</t>
  </si>
  <si>
    <t>06.201.0055-0</t>
  </si>
  <si>
    <t>TUBO DE FERRO FUNDIDO DUCTIL COM 2 FLANGES SOLDADOS,CLASSE DE PRESSAO PN-10,ESPESSURA CLASSE K-9,PARA AGUA,CONFORME ABNTNBR 7560 E ABNT NBR 7675,REVESTIDO INTERNAMENTE COM ARGAMASSA DE CIMENTO E EXTERNAMENTE COM ZINCO METALICO E PINTURA BETUMINOSA,EXCLUSIVE ACESSORIOS PARA JUNTA,COM DIAMETRO DE 250MM,COMPRIMENTO ATE 1,0M.FORNECIMENTO</t>
  </si>
  <si>
    <t>06.201.0055-A</t>
  </si>
  <si>
    <t>06.201.0056-0</t>
  </si>
  <si>
    <t>TUBO DE FERRO FUNDIDO DUCTIL COM 2 FLANGES SOLDADOS,CLASSE DE PRESSAO PN-10,ESPESSURA CLASSE K-9,PARA AGUA,CONFORME ABNTNBR 7560 E ABNT NBR 7675,REVESTIDO INTERNAMENTE COM ARGAMASSA DE CIMENTO E EXTERNAMENTE COM ZINCO METALICO E PINTURA BETUMINOSA,EXCLUSIVE ACESSORIOS PARA JUNTA,COM DIAMETRO DE 300MM,COMPRIMENTO ATE 1,0M.FORNECIMENTO</t>
  </si>
  <si>
    <t>06.201.0056-A</t>
  </si>
  <si>
    <t>06.201.0057-0</t>
  </si>
  <si>
    <t>TUBO DE FERRO FUNDIDO DUCTIL COM 2 FLANGES SOLDADOS,CLASSE DE PRESSAO PN-10,ESPESSURA CLASSE K-9,PARA AGUA,CONFORME ABNTNBR 7560 E ABNT NBR 7675,REVESTIDO INTERNAMENTE COM ARGAMASSA DE CIMENTO E EXTERNAMENTE COM ZINCO METALICO E PINTURA BETUMINOSA,EXCLUSIVE ACESSORIOS PARA JUNTA,COM DIAMETRO DE 350MM,COMPRIMENTO ATE 1,0M.FORNECIMENTO</t>
  </si>
  <si>
    <t>06.201.0057-A</t>
  </si>
  <si>
    <t>06.201.0058-0</t>
  </si>
  <si>
    <t>TUBO DE FERRO FUNDIDO DUCTIL COM 2 FLANGES SOLDADOS,CLASSE DE PRESSAO PN-10,ESPESSURA CLASSE K-9,PARA AGUA,CONFORME ABNTNBR 7560 E ABNT NBR 7675,REVESTIDO INTERNAMENTE COM ARGAMASSA DE CIMENTO E EXTERNAMENTE COM ZINCO METALICO E PINTURA BETUMINOSA,EXCLUSIVE ACESSORIOS PARA JUNTA,COM DIAMETRO DE 400MM,COMPRIMENTO ATE 1,0M.FORNECIMENTO</t>
  </si>
  <si>
    <t>06.201.0058-A</t>
  </si>
  <si>
    <t>06.201.0059-0</t>
  </si>
  <si>
    <t>TUBO DE FERRO FUNDIDO DUCTIL COM 2 FLANGES SOLDADOS,CLASSE DE PRESSAO PN-10,ESPESSURA CLASSE K-9,PARA AGUA,CONFORME ABNTNBR 7560 E ABNT NBR 7675,REVESTIDO INTERNAMENTE COM ARGAMASSA DE CIMENTO E EXTERNAMENTE COM ZINCO METALICO E PINTURA BETUMINOSA,EXCLUSIVE ACESSORIOS PARA JUNTA,COM DIAMETRO DE 450MM,COMPRIMENTO ATE 1,0M.FORNECIMENTO</t>
  </si>
  <si>
    <t>06.201.0059-A</t>
  </si>
  <si>
    <t>06.201.0060-0</t>
  </si>
  <si>
    <t>TUBO DE FERRO FUNDIDO DUCTIL COM 2 FLANGES SOLDADOS,CLASSE DE PRESSAO PN-10,ESPESSURA CLASSE K-9,PARA AGUA,CONFORME ABNTNBR 7560 E ABNT NBR 7675,REVESTIDO INTERNAMENTE COM ARGAMASSA DE CIMENTO E EXTERNAMENTE COM ZINCO METALICO E PINTURA BETUMINOSA,EXCLUSIVE ACESSORIOS PARA JUNTA,COM DIAMETRO DE 500MM,COMPRIMENTO ATE 1,0M.FORNECIMENTO</t>
  </si>
  <si>
    <t>06.201.0060-A</t>
  </si>
  <si>
    <t>06.201.0061-0</t>
  </si>
  <si>
    <t>TUBO DE FERRO FUNDIDO DUCTIL COM 2 FLANGES SOLDADOS,CLASSE DE PRESSAO PN-10,ESPESSURA CLASSE K-9,PARA AGUA,CONFORME ABNTNBR 7560 E ABNT NBR 7675,REVESTIDO INTERNAMENTE COM ARGAMASSA DE CIMENTO E EXTERNAMENTE COM ZINCO METALICO E PINTURA BETUMINOSA,EXCLUSIVE ACESSORIOS PARA JUNTA,COM DIAMETRO DE 600MM,COMPRIMENTO ATE 1,0M.FORNECIMENTO</t>
  </si>
  <si>
    <t>06.201.0061-A</t>
  </si>
  <si>
    <t>06.201.0062-0</t>
  </si>
  <si>
    <t>TUBO DE FERRO FUNDIDO DUCTIL COM 2 FLANGES ROSCADOS,CLASSE DE PRESSAO PN-10,ESPESSURA CLASSE K-12,PARA AGUA,CONFORME ABNT NBR 7560 E ABNT NBR 7675,REVESTIDO INTERNAMENTE COM ARGAMASSA DE CIMENTO E EXTERNAMENTE COM ZINCO METALICO E PINTURA BETUMINOSA,EXCLUSIVE ACESSORIOS PARA JUNTA,COM DIAMETRO DE 700MM,COMPRIMENTO ATE 1,0M.FORNECIMENTO</t>
  </si>
  <si>
    <t>06.201.0062-A</t>
  </si>
  <si>
    <t>06.201.0063-0</t>
  </si>
  <si>
    <t>TUBO DE FERRO FUNDIDO DUCTIL COM 2 FLANGES ROSCADOS,CLASSE DE PRESSAO PN-10,ESPESSURA CLASSE K-12,PARA AGUA,CONFORME ABNT NBR 7560 E ABNT NBR 7675,REVESTIDO INTERNAMENTE COM ARGAMASSA DE CIMENTO E EXTERNAMENTE COM ZINCO METALICO E PINTURA BETUMINOSA,EXCLUSIVE ACESSORIOS PARA JUNTA,COM DIAMETRO DE 800MM,COMPRIMENTO ATE 1,0M.FORNECIMENTO</t>
  </si>
  <si>
    <t>06.201.0063-A</t>
  </si>
  <si>
    <t>06.201.0064-0</t>
  </si>
  <si>
    <t>TUBO DE FERRO FUNDIDO DUCTIL COM 2 FLANGES ROSCADOS,CLASSE DE PRESSAO PN-10,ESPESSURA CLASSE K-12,PARA AGUA,CONFORME ABNT NBR 7560 E ABNT NBR 7675,REVESTIDO INTERNAMENTE COM ARGAMASSA DE CIMENTO E EXTERNAMENTE COM ZINCO METALICO E PINTURA BETUMINOSA,EXCLUSIVE ACESSORIOS PARA JUNTA,COM DIAMETRO DE 900MM,COMPRIMENTO ATE 1,0M.FORNECIMENTO</t>
  </si>
  <si>
    <t>06.201.0064-A</t>
  </si>
  <si>
    <t>06.201.0065-0</t>
  </si>
  <si>
    <t>TUBO DE FERRO FUNDIDO DUCTIL COM 2 FLANGES ROSCADOS,CLASSE DE PRESSAO PN-10,ESPESSURA CLASSE K-12,PARA AGUA,CONFORME ABNT NBR 7560 E ABNT NBR 7675,REVESTIDO INTERNAMENTE COM ARGAMASSA DE CIMENTO E EXTERNAMENTE COM ZINCO METALICO E PINTURA BETUMINOSA,EXCLUSIVE ACESSORIOS PARA JUNTA,COM DIAMETRO DE 1000MM,COMPRIMENTO ATE 1,0M.FORNECIMENTO</t>
  </si>
  <si>
    <t>06.201.0065-A</t>
  </si>
  <si>
    <t>06.201.0066-0</t>
  </si>
  <si>
    <t>TUBO DE FERRO FUNDIDO DUCTIL COM 2 FLANGES ROSCADOS,CLASSE DE PRESSAO PN-10,ESPESSURA CLASSE K-12,PARA AGUA,CONFORME ABNT NBR 7560 E ABNT NBR 7675,REVESTIDO INTERNAMENTE COM ARGAMASSA DE CIMENTO E EXTERNAMENTE COM ZINCO METALICO E PINTURA BETUMINOSA,EXCLUSIVE ACESSORIOS PARA JUNTA,COM DIAMETRO DE 1200MM,COMPRIMENTO ATE 1,0M.FORNECIMENTO</t>
  </si>
  <si>
    <t>06.201.0066-A</t>
  </si>
  <si>
    <t>06.201.0071-0</t>
  </si>
  <si>
    <t>TUBO DE FERRO FUNDIDO DUCTIL COM FLANGES SOLDADOS,CLASSE DEPRESSAO PN-16,ESPESSURA CLASSE K-9,PARA AGUA,CONFORME ABNT NBR 7560 E ABNT NBR 7675,REVESTIDO EXTERNAMENTE COM ZINCO METALICO E PINTURA BETUMINOSA E INTERNAMENTE COM ARGAMASSA DE CIMENTO,EXCLUSIVE ACESSORIOS PARA JUNTA,COM DIAMETRO DE 80MM,COMPRIMENTO ATE 1,0M.FORNECIMENTO</t>
  </si>
  <si>
    <t>06.201.0071-A</t>
  </si>
  <si>
    <t>06.201.0072-0</t>
  </si>
  <si>
    <t>TUBO DE FERRO FUNDIDO DUCTIL COM FLANGES SOLDADOS,CLASSE DEPRESSAO PN-16,ESPESSURA CLASSE K-9,PARA AGUA,CONFORME ABNT NBR 7560 E ABNT NBR 7675,REVESTIDO EXTERNAMENTE COM ZINCO METALICO E PINTURA BETUMINOSA E INTERNAMENTE COM ARGAMASSA DE CIMENTO,EXCLUSIVE ACESSORIOS PARA JUNTA,COM DIAMETRO DE 100MM,COMPRIMENTO ATE 1,0M.FORNECIMENTO</t>
  </si>
  <si>
    <t>06.201.0072-A</t>
  </si>
  <si>
    <t>06.201.0073-0</t>
  </si>
  <si>
    <t>TUBO DE FERRO FUNDIDO DUCTIL COM FLANGES SOLDADOS,CLASSE DEPRESSAO PN-16,ESPESSURA CLASSE K-9,PARA AGUA,CONFORME ABNT NBR 7560 E ABNT NBR 7675,REVESTIDO EXTERNAMENTE COM ZINCO METALICO E PINTURA BETUMINOSA E INTERNAMENTE COM ARGAMASSA DE CIMENTO,EXCLUSIVE ACESSORIOS PARA JUNTA,COM DIAMETRO DE 150MM,COMPRIMENTO ATE 1,0M.FORNECIMENTO</t>
  </si>
  <si>
    <t>06.201.0073-A</t>
  </si>
  <si>
    <t>06.201.0074-0</t>
  </si>
  <si>
    <t>TUBO DE FERRO FUNDIDO DUCTIL COM FLANGES SOLDADOS,CLASSE DEPRESSAO PN-16,ESPESSURA CLASSE K-9,PARA AGUA,CONFORME ABNT NBR 7560 E ABNT NBR 7675,REVESTIDO EXTERNAMENTE COM ZINCO METALICO E PINTURA BETUMINOSA E INTERNAMENTE COM ARGAMASSA DE CIMENTO,EXCLUSIVE ACESSORIOS PARA JUNTA,COM DIAMETRO DE 200MM,COMPRIMENTO ATE 1,0M.FORNECIMENTO</t>
  </si>
  <si>
    <t>06.201.0074-A</t>
  </si>
  <si>
    <t>06.201.0075-0</t>
  </si>
  <si>
    <t>TUBO DE FERRO FUNDIDO DUCTIL COM FLANGES SOLDADOS,CLASSE DEPRESSAO PN-16,ESPESSURA CLASSE K-9,PARA AGUA,CONFORME ABNT NBR 7560 E ABNT NBR 7675,REVESTIDO EXTERNAMENTE COM ZINCO METALICO E PINTURA BETUMINOSA E INTERNAMENTE COM ARGAMASSA DE CIMENTO,EXCLUSIVE ACESSORIOS PARA JUNTA,COM DIAMETRO DE 250MM,COMPRIMENTO ATE 1,0M.FORNECIMENTO</t>
  </si>
  <si>
    <t>06.201.0075-A</t>
  </si>
  <si>
    <t>06.201.0076-0</t>
  </si>
  <si>
    <t>TUBO DE FERRO FUNDIDO DUCTIL COM FLANGES SOLDADOS,CLASSE DEPRESSAO PN-16,ESPESSURA CLASSE K-9,PARA AGUA,CONFORME ABNT NBR 7560 E ABNT NBR 7675,REVESTIDO EXTERNAMENTE COM ZINCO METALICO E PINTURA BETUMINOSA E INTERNAMENTE COM ARGAMASSA DE CIMENTO,EXCLUSIVE ACESSORIOS PARA JUNTA,COM DIAMETRO DE 300MM,COMPRIMENTO ATE 1,0M.FORNECIMENTO</t>
  </si>
  <si>
    <t>06.201.0076-A</t>
  </si>
  <si>
    <t>06.201.0077-0</t>
  </si>
  <si>
    <t>TUBO DE FERRO FUNDIDO DUCTIL COM FLANGES SOLDADOS,CLASSE DEPRESSAO PN-16,ESPESSURA CLASSE K-9,PARA AGUA,CONFORME ABNT NBR 7560 E ABNT NBR 7675,REVESTIDO EXTERNAMENTE COM ZINCO METALICO E PINTURA BETUMINOSA E INTERNAMENTE COM ARGAMASSA DE CIMENTO,EXCLUSIVE ACESSORIOS PARA JUNTA,COM DIAMETRO DE 350MM,COMPRIMENTO ATE 1,0M.FORNECIMENTO</t>
  </si>
  <si>
    <t>06.201.0077-A</t>
  </si>
  <si>
    <t>06.201.0078-0</t>
  </si>
  <si>
    <t>TUBO DE FERRO FUNDIDO DUCTIL COM FLANGES SOLDADOS,CLASSE DEPRESSAO PN-16,ESPESSURA CLASSE K-9,PARA AGUA,CONFORME ABNT NBR 7560 E ABNT NBR 7675,REVESTIDO EXTERNAMENTE COM ZINCO METALICO E PINTURA BETUMINOSA E INTERNAMENTE COM ARGAMASSA DE CIMENTO,EXCLUSIVE ACESSORIOS PARA JUNTA,COM DIAMETRO DE 400MM,COMPRIMENTO ATE 1,0M.FORNECIMENTO</t>
  </si>
  <si>
    <t>06.201.0078-A</t>
  </si>
  <si>
    <t>06.201.0079-0</t>
  </si>
  <si>
    <t>TUBO DE FERRO FUNDIDO DUCTIL COM FLANGES SOLDADOS,CLASSE DEPRESSAO PN-16,ESPESSURA CLASSE K-9,PARA AGUA,CONFORME ABNT NBR 7560 E ABNT NBR 7675,REVESTIDO EXTERNAMENTE COM ZINCO METALICO E PINTURA BETUMINOSA E INTERNAMENTE COM ARGAMASSA DE CIMENTO,EXCLUSIVE ACESSORIOS PARA JUNTA,COM DIAMETRO DE 450MM,COMPRIMENTO ATE 1,0M.FORNECIMENTO</t>
  </si>
  <si>
    <t>06.201.0079-A</t>
  </si>
  <si>
    <t>06.201.0080-0</t>
  </si>
  <si>
    <t>TUBO DE FERRO FUNDIDO DUCTIL COM FLANGES SOLDADOS,CLASSE DEPRESSAO PN-16,ESPESSURA CLASSE K-9,PARA AGUA,CONFORME ABNT NBR 7560 E ABNT NBR 7675,REVESTIDO EXTERNAMENTE COM ZINCO METALICO E PINTURA BETUMINOSA E INTERNAMENTE COM ARGAMASSA DE CIMENTO,EXCLUSIVE ACESSORIOS PARA JUNTA,COM DIAMETRO DE 500MM,COMPRIMENTO ATE 1,0M.FORNECIMENTO</t>
  </si>
  <si>
    <t>06.201.0080-A</t>
  </si>
  <si>
    <t>06.201.0081-0</t>
  </si>
  <si>
    <t>TUBO DE FERRO FUNDIDO DUCTIL COM FLANGES SOLDADOS,CLASSE DEPRESSAO PN-16,ESPESSURA CLASSE K-9,PARA AGUA,CONFORME ABNT NBR 7560 E ABNT NBR 7675,REVESTIDO EXTERNAMENTE COM ZINCO METALICO E PINTURA BETUMINOSA E INTERNAMENTE COM ARGAMASSA DE CIMENTO,EXCLUSIVE ACESSORIOS PARA JUNTA,COM DIAMETRO DE 600MM,COMPRIMENTO ATE 1,0M.FORNECIMENTO</t>
  </si>
  <si>
    <t>06.201.0081-A</t>
  </si>
  <si>
    <t>06.201.0082-0</t>
  </si>
  <si>
    <t>TUBO DE FERRO FUNDIDO DUCTIL COM FLANGES ROSCADOS,CLASSE DEPRESSAO PN-16,ESPESSURA CLASSE K-12,PARA AGUA,CONFORME ABNTNBR 7560 E ABNT NBR 7675,REVESTIDO EXTERNAMENTE COM ZINCO METALICO E PINTURA BETUMINOSA E INTERNAMENTE COM ARGAMASSA DECIMENTO,EXCLUSIVE ACESSORIOS PARA JUNTA,COM DIAMETRO DE 700MM,COMPRIMENTO ATE 1,0M.FORNECIMENTO</t>
  </si>
  <si>
    <t>06.201.0082-A</t>
  </si>
  <si>
    <t>06.201.0091-0</t>
  </si>
  <si>
    <t>TUBO DE FERRO FUNDIDO DUCTIL COM 2 FLANGES INTEGRAIS FUNDIDOS,ESPESSURA CLASSE K-14,CLASSE DE PRESSAO PN-16,PARA AGUA,CONFORME ABNT NBR 7560 E ABNT NBR 7675,REVESTIDO EXTERNAMENTEE INTERNAMENTE COM PINTURA BETUMINOSA,EXCLUSIVE ACESSORIOS PARA JUNTA,COM DIAMETRO DE 800MM,COMPRIMENTO DE 1,0M.FORNECIMENTO</t>
  </si>
  <si>
    <t>06.201.0091-A</t>
  </si>
  <si>
    <t>06.201.0092-0</t>
  </si>
  <si>
    <t>TUBO DE FERRO FUNDIDO DUCTIL COM 2 FLANGES INTEGRAIS FUNDIDOS,ESPESSURA CLASSE K-14,CLASSE DE PRESSAO PN-16,PARA AGUA,CONFORME ABNT NBR 7560 E ABNT NBR 7675,REVESTIDO EXTERNAMENTEE INTERNAMENTE COM PINTURA BETUMINOSA,EXCLUSIVE ACESSORIOS PARA JUNTA,COM DIAMETRO DE 800MM,COMPRIMENTO DE 1,5M.FORNECIMENTO</t>
  </si>
  <si>
    <t>06.201.0092-A</t>
  </si>
  <si>
    <t>06.201.0093-0</t>
  </si>
  <si>
    <t>TUBO DE FERRO FUNDIDO DUCTIL COM 2 FLANGES INTEGRAIS FUNDIDOS,ESPESSURA CLASSE K-14,CLASSE DE PRESSAO PN-16,PARA AGUA,CONFORME ABNT NBR 7560 E ABNT NBR 7675,REVESTIDO EXTERNAMENTEE INTERNAMENTE COM PINTURA BETUMINOSA,EXCLUSIVE ACESSORIOS PARA JUNTA,COM DIAMETRO DE 800MM,COMPRIMENTO DE 2,0M.FORNECIMENTO</t>
  </si>
  <si>
    <t>06.201.0093-A</t>
  </si>
  <si>
    <t>06.201.0094-0</t>
  </si>
  <si>
    <t>TUBO DE FERRO FUNDIDO DUCTIL COM 2 FLANGES INTEGRAIS FUNDIDOS,ESPESSURA CLASSE K-14,CLASSE DE PRESSAO PN-16,PARA AGUA,CONFORME ABNT NBR 7560 E ABNT NBR 7675,REVESTIDO EXTERNAMENTEE INTERNAMENTE COM PINTURA BETUMINOSA,EXCLUSIVE ACESSORIOS PARA JUNTA,COM DIAMETRO DE 900MM,COMPRIMENTO DE 1,0M.FORNECIMENTO</t>
  </si>
  <si>
    <t>06.201.0094-A</t>
  </si>
  <si>
    <t>06.201.0095-0</t>
  </si>
  <si>
    <t>TUBO DE FERRO FUNDIDO DUCTIL COM 2 FLANGES INTEGRAIS FUNDIDOS,ESPESSURA CLASSE K-14,CLASSE DE PRESSAO PN-16,PARA AGUA,CONFORME ABNT NBR 7560 E ABNT NBR 7675,REVESTIDO EXTERNAMENTEE INTERNAMENTE COM PINTURA BETUMINOSA,EXCLUSIVE ACESSORIOS PARA JUNTA,COM DIAMETRO DE 900MM,COMPRIMENTO DE 1,5M.FORNECIMENTO</t>
  </si>
  <si>
    <t>06.201.0095-A</t>
  </si>
  <si>
    <t>06.201.0096-0</t>
  </si>
  <si>
    <t>TUBO DE FERRO FUNDIDO DUCTIL COM 2 FLANGES INTEGRAIS FUNDIDOS,ESPESSURA CLASSE K-14,CLASSE DE PRESSAO PN-16,PARA AGUA,CONFORME ABNT NBR 7560 E ABNT NBR 7675,REVESTIDO EXTERNAMENTEE INTERNAMENTE COM PINTURA BETUMINOSA,EXCLUSIVE ACESSORIOS PARA JUNTA,COM DIAMETRO DE 900MM,COMPRIMENTO DE 2,0M.FORNECIMENTO</t>
  </si>
  <si>
    <t>06.201.0096-A</t>
  </si>
  <si>
    <t>06.201.0097-0</t>
  </si>
  <si>
    <t>TUBO DE FERRO FUNDIDO DUCTIL COM 2 FLANGES INTEGRAIS FUNDIDOS,ESPESSURA CLASSE K-14,CLASSE DE PRESSAO PN-16,PARA AGUA,CONFORME ABNT NBR 7560 E ABNT NBR 7675,REVESTIDO EXTERNAMENTEE INTERNAMENTE COM PINTURA BETUMINOSA,EXCLUSIVE ACESSORIOS PARA JUNTA,COM DIAMETRO DE 1000MM,COMPRIMENTO DE 1,0M.FORNECIMENTO</t>
  </si>
  <si>
    <t>06.201.0097-A</t>
  </si>
  <si>
    <t>06.201.0098-0</t>
  </si>
  <si>
    <t>TUBO DE FERRO FUNDIDO DUCTIL COM 2 FLANGES INTEGRAIS FUNDIDOS,ESPESSURA CLASSE K-14,CLASSE DE PRESSAO PN-16,PARA AGUA,CONFORME ABNT NBR 7560 E ABNT NBR 7675,REVESTIDO EXTERNAMENTEE INTERNAMENTE COM PINTURA BETUMINOSA,EXCLUSIVE ACESSORIOS PARA JUNTA,COM DIAMETRO DE 1000MM,COMPRIMENTO DE 1,5M.FORNECIMENTO</t>
  </si>
  <si>
    <t>06.201.0098-A</t>
  </si>
  <si>
    <t>06.201.0099-0</t>
  </si>
  <si>
    <t>TUBO DE FERRO FUNDIDO DUCTIL COM 2 FLANGES INTEGRAIS FUNDIDOS,ESPESSURA CLASSE K-14,CLASSE DE PRESSAO PN-16,PARA AGUA,CONFORME ABNT NBR 7560 E ABNT NBR 7675,REVESTIDO EXTERNAMENTEE INTERNAMENTE COM PINTURA BETUMINOSA,EXCLUSIVE ACESSORIOS PARA JUNTA,COM DIAMETRO DE 1000MM,COMPRIMENTO DE 2,0M.FORNECIMENTO</t>
  </si>
  <si>
    <t>06.201.0099-A</t>
  </si>
  <si>
    <t>06.201.0100-0</t>
  </si>
  <si>
    <t>TUBO DE FERRO FUNDIDO DUCTIL COM 2 FLANGES INTEGRAIS FUNDIDOS,ESPESSURA CLASSE K-14,CLASSE DE PRESSAO PN-16,PARA AGUA,CONFORME ABNT NBR 7560 E ABNT NBR 7675,REVESTIDO EXTERNAMENTEE INTERNAMENTE COM PINTURA BETUMINOSA,EXCLUSIVE ACESSORIOS PARA JUNTA,COM DIAMETRO DE 1200MM,COMPRIMENTO DE 1,0M.FORNECIMENTO</t>
  </si>
  <si>
    <t>06.201.0100-A</t>
  </si>
  <si>
    <t>06.201.0101-0</t>
  </si>
  <si>
    <t>TUBO DE FERRO FUNDIDO DUCTIL COM 2 FLANGES INTEGRAIS FUNDIDOS,ESPESSURA CLASSE K-14,CLASSE DE PRESSAO PN-16,PARA AGUA,CONFORME ABNT NBR 7560 E ABNT NBR 7675,REVESTIDO EXTERNAMENTEE INTERNAMENTE COM PINTURA BETUMINOSA,EXCLUSIVE ACESSORIOS PARA JUNTA,COM DIAMETRO DE 1200MM,COMPRIMENTO DE 1,5M.FORNECIMENTO</t>
  </si>
  <si>
    <t>06.201.0101-A</t>
  </si>
  <si>
    <t>06.201.0102-0</t>
  </si>
  <si>
    <t>TUBO DE FERRO FUNDIDO DUCTIL COM 2 FLANGES INTEGRAIS FUNDIDOS,ESPESSURA CLASSE K-14,CLASSE DE PRESSAO PN-16,PARA AGUA,CONFORME ABNT NBR 7560 E ABNT NBR 7675,REVESTIDO EXTERNAMENTEE INTERNAMENTE COM PINTURA BETUMINOSA,EXCLUSIVE ACESSORIOS PARA JUNTA,COM DIAMETRO DE 1200MM,COMPRIMENTO DE 2,0M.FORNECIMENTO</t>
  </si>
  <si>
    <t>06.201.0102-A</t>
  </si>
  <si>
    <t>06.201.0111-0</t>
  </si>
  <si>
    <t>TUBO DE FERRO FUNDIDO DUCTIL COM PONTA E FLANGE SOLDADOS,ESPESSURA CLASSE K-9,CLASSE DE PRESSAO PN-10,PARA AGUA,CONFORMEABNT NBR 7560 E ABNT NBR 7675,REVESTIDO EXTERNAMENTE COM ZINCO METALICO E INTERNAMENTE COM ARGAMASSA DE CIMENTO,EXCLUSIVE ACESSORIOS PARA JUNTA,COM DIAMETRO DE 80MM,COMPRIMENTO ATE 1,0M.FORNECIMENTO</t>
  </si>
  <si>
    <t>06.201.0111-A</t>
  </si>
  <si>
    <t>06.201.0112-0</t>
  </si>
  <si>
    <t>TUBO DE FERRO FUNDIDO DUCTIL COM PONTA E FLANGE SOLDADOS,ESPESSURA CLASSE K-9,CLASSE DE PRESSAO PN-10,PARA AGUA,CONFORMEABNT NBR 7560 E ABNT NBR 7675,REVESTIDO EXTERNAMENTE COM ZINCO METALICO E INTERNAMENTE COM ARGAMASSA DE CIMENTO,EXCLUSIVE ACESSORIOS PARA JUNTA,COM DIAMETRO DE 100MM,COMPRIMENTO ATE 1,0M.FORNECIMENTO</t>
  </si>
  <si>
    <t>06.201.0112-A</t>
  </si>
  <si>
    <t>06.201.0113-0</t>
  </si>
  <si>
    <t>TUBO DE FERRO FUNDIDO DUCTIL COM PONTA E FLANGE SOLDADOS,ESPESSURA CLASSE K-9,CLASSE DE PRESSAO PN-10,PARA AGUA,CONFORMEABNT NBR 7560 E ABNT NBR 7675,REVESTIDO EXTERNAMENTE COM ZINCO METALICO E INTERNAMENTE COM ARGAMASSA DE CIMENTO,EXCLUSIVE ACESSORIOS PARA JUNTA,COM DIAMETRO DE 150MM,COMPRIMENTO ATE 1,0M.FORNECIMENTO</t>
  </si>
  <si>
    <t>06.201.0113-A</t>
  </si>
  <si>
    <t>06.201.0114-0</t>
  </si>
  <si>
    <t>TUBO DE FERRO FUNDIDO DUCTIL COM PONTA E FLANGE SOLDADOS,ESPESSURA CLASSE K-9,CLASSE DE PRESSAO PN-10,PARA AGUA,CONFORMEABNT NBR 7560 E ABNT NBR 7675,REVESTIDO EXTERNAMENTE COM ZINCO METALICO E INTERNAMENTE COM ARGAMASSA DE CIMENTO,EXCLUSIVE ACESSORIOS PARA JUNTA,COM DIAMETRO DE 200MM,COMPRIMENTO ATE 1,0M.FORNECIMENTO</t>
  </si>
  <si>
    <t>06.201.0114-A</t>
  </si>
  <si>
    <t>06.201.0115-0</t>
  </si>
  <si>
    <t>TUBO DE FERRO FUNDIDO DUCTIL COM PONTA E FLANGE SOLDADOS,ESPESSURA CLASSE K-9,CLASSE DE PRESSAO PN-10,PARA AGUA,CONFORMEABNT NBR 7560 E ABNT NBR 7675,REVESTIDO EXTERNAMENTE COM ZINCO METALICO E INTERNAMENTE COM ARGAMASSA DE CIMENTO,EXCLUSIVE ACESSORIOS PARA JUNTA,COM DIAMETRO DE 250MM,COMPRIMENTO ATE 1,0M.FORNECIMENTO</t>
  </si>
  <si>
    <t>06.201.0115-A</t>
  </si>
  <si>
    <t>06.201.0116-0</t>
  </si>
  <si>
    <t>TUBO DE FERRO FUNDIDO DUCTIL COM PONTA E FLANGE SOLDADOS,ESPESSURA CLASSE K-9,CLASSE DE PRESSAO PN-10,PARA AGUA,CONFORMEABNT NBR 7560 E ABNT NBR 7675,REVESTIDO EXTERNAMENTE COM ZINCO METALICO E INTERNAMENTE COM ARGAMASSA DE CIMENTO,EXCLUSIVE ACESSORIOS PARA JUNTA,COM DIAMETRO DE 300MM,COMPRIMENTO ATE 1,0M.FORNECIMENTO</t>
  </si>
  <si>
    <t>06.201.0116-A</t>
  </si>
  <si>
    <t>06.201.0117-0</t>
  </si>
  <si>
    <t>TUBO DE FERRO FUNDIDO DUCTIL COM PONTA E FLANGE SOLDADOS,ESPESSURA CLASSE K-9,CLASSE DE PRESSAO PN-10,PARA AGUA,CONFORMEABNT NBR 7560 E ABNT NBR 7675,REVESTIDO EXTERNAMENTE COM ZINCO METALICO E INTERNAMENTE COM ARGAMASSA DE CIMENTO,EXCLUSIVE ACESSORIOS PARA JUNTA,COM DIAMETRO DE 350MM,COMPRIMENTO ATE 1,0M.FORNECIMENTO</t>
  </si>
  <si>
    <t>06.201.0117-A</t>
  </si>
  <si>
    <t>06.201.0118-0</t>
  </si>
  <si>
    <t>TUBO DE FERRO FUNDIDO DUCTIL COM PONTA E FLANGE SOLDADOS,ESPESSURA CLASSE K-9,CLASSE DE PRESSAO PN-10,PARA AGUA,CONFORMEABNT NBR 7560 E ABNT NBR 7675,REVESTIDO EXTERNAMENTE COM ZINCO METALICO E INTERNAMENTE COM ARGAMASSA DE CIMENTO,EXCLUSIVE ACESSORIOS PARA JUNTA,COM DIAMETRO DE 400MM,COMPRIMENTO ATE 1,0M.FORNECIMENTO</t>
  </si>
  <si>
    <t>06.201.0118-A</t>
  </si>
  <si>
    <t>06.201.0119-0</t>
  </si>
  <si>
    <t>TUBO DE FERRO FUNDIDO DUCTIL COM PONTA E FLANGE SOLDADOS,ESPESSURA CLASSE K-9,CLASSE DE PRESSAO PN-10,PARA AGUA,CONFORMEABNT NBR 7560 E ABNT NBR 7675,REVESTIDO EXTERNAMENTE COM ZINCO METALICO E INTERNAMENTE COM ARGAMASSA DE CIMENTO,EXCLUSIVE ACESSORIOS PARA JUNTA,COM DIAMETRO DE 450MM,COMPRIMENTO ATE 1,0M.FORNECIMENTO</t>
  </si>
  <si>
    <t>06.201.0119-A</t>
  </si>
  <si>
    <t>06.201.0120-0</t>
  </si>
  <si>
    <t>TUBO DE FERRO FUNDIDO DUCTIL COM PONTA E FLANGE SOLDADOS,ESPESSURA CLASSE K-9,CLASSE DE PRESSAO PN-10,PARA AGUA,CONFORMEABNT NBR 7560 E ABNT NBR 7675,REVESTIDO EXTERNAMENTE COM ZINCO METALICO E INTERNAMENTE COM ARGAMASSA DE CIMENTO,EXCLUSIVE ACESSORIOS PARA JUNTA,COM DIAMETRO DE 500MM,COMPRIMENTO ATE 1,0M.FORNECIMENTO</t>
  </si>
  <si>
    <t>06.201.0120-A</t>
  </si>
  <si>
    <t>06.201.0121-0</t>
  </si>
  <si>
    <t>TUBO DE FERRO FUNDIDO DUCTIL COM PONTA E FLANGE SOLDADOS,ESPESSURA CLASSE K-9,CLASSE DE PRESSAO PN-10,PARA AGUA,CONFORMEABNT NBR 7560 E ABNT NBR 7675,REVESTIDO EXTERNAMENTE COM ZINCO METALICO E INTERNAMENTE COM ARGAMASSA DE CIMENTO,EXCLUSIVE ACESSORIOS PARA JUNTA,COM DIAMETRO DE 600MM,COMPRIMENTO ATE 1,0M.FORNECIMENTO</t>
  </si>
  <si>
    <t>06.201.0121-A</t>
  </si>
  <si>
    <t>06.201.0122-0</t>
  </si>
  <si>
    <t>TUBO DE FERRO FUNDIDO DUCTIL COM PONTA E FLANGE ROSCADOS,ESPESSURA CLASSE K-12,CLASSE DE PRESSAO PN-10,PARA AGUA,CONFORME ABNT NBR 7560 E ABNT NBR 7675,REVESTIDO EXTERNAMENTE COM ZINCO METALICO E INTERNAMENTE COM ARGAMASSA DE CIMENTO,EXCLUSIVE ACESSORIOS PARA JUNTA,COM DIAMETRO DE 700MM,COMPRIMENTOATE 1,0M.FORNECIMENTO</t>
  </si>
  <si>
    <t>06.201.0122-A</t>
  </si>
  <si>
    <t>06.201.0123-0</t>
  </si>
  <si>
    <t>TUBO DE FERRO FUNDIDO DUCTIL COM PONTA E FLANGE ROSCADOS,ESPESSURA CLASSE K-12,CLASSE DE PRESSAO PN-10,PARA AGUA,CONFORME ABNT NBR 7560 E ABNT NBR 7675,REVESTIDO EXTERNAMENTE COM ZINCO METALICO E INTERNAMENTE COM ARGAMASSA DE CIMENTO,EXCLUSIVE ACESSORIOS PARA JUNTA,COM DIAMETRO DE 800MM,COMPRIMENTOATE 1,0M.FORNECIMENTO</t>
  </si>
  <si>
    <t>06.201.0123-A</t>
  </si>
  <si>
    <t>06.201.0124-0</t>
  </si>
  <si>
    <t>TUBO DE FERRO FUNDIDO DUCTIL COM PONTA E FLANGE ROSCADOS,ESPESSURA CLASSE K-12,CLASSE DE PRESSAO PN-10,PARA AGUA,CONFORME ABNT NBR 7560 E ABNT NBR 7675,REVESTIDO EXTERNAMENTE COM ZINCO METALICO E INTERNAMENTE COM ARGAMASSA DE CIMENTO,EXCLUSIVE ACESSORIOS PARA JUNTA,COM DIAMETRO DE 900MM,COMPRIMENTOATE 1,0M.FORNECIMENTO</t>
  </si>
  <si>
    <t>06.201.0124-A</t>
  </si>
  <si>
    <t>06.201.0125-0</t>
  </si>
  <si>
    <t>TUBO DE FERRO FUNDIDO DUCTIL COM PONTA E FLANGE ROSCADOS,ESPESSURA CLASSE K-12,CLASSE DE PRESSAO PN-10,PARA AGUA,CONFORME ABNT NBR 7560 E ABNT NBR 7675,REVESTIDO EXTERNAMENTE COM ZINCO METALICO E INTERNAMENTE COM ARGAMASSA DE CIMENTO,EXCLUSIVE ACESSORIOS PARA JUNTA,COM DIAMETRO DE 1000MM,COMPRIMENTOATE 1,0M.FORNECIMENTO</t>
  </si>
  <si>
    <t>06.201.0125-A</t>
  </si>
  <si>
    <t>06.201.0126-0</t>
  </si>
  <si>
    <t>TUBO DE FERRO FUNDIDO DUCTIL COM PONTA E FLANGE ROSCADOS,ESPESSURA CLASSE K-12,CLASSE DE PRESSAO PN-10,PARA AGUA,CONFORME ABNT NBR 7560 E ABNT NBR 7675,REVESTIDO EXTERNAMENTE COM ZINCO METALICO E INTERNAMENTE COM ARGAMASSA DE CIMENTO,EXCLUSIVE ACESSORIOS PARA JUNTA,COM DIAMETRO DE 1200MM,COMPRIMENTOATE 1,0M.FORNECIMENTO</t>
  </si>
  <si>
    <t>06.201.0126-A</t>
  </si>
  <si>
    <t>06.201.0131-0</t>
  </si>
  <si>
    <t>TUBO DE FERRO FUNDIDO DUCTIL COM PONTA E FLANGE SOLDADOS,ESPESSURA CLASSE K-9,CLASSE DE PRESSAO PN-16,PARA AGUA,CONFORMEABNT NBR 7560 E ABNT NBR 7675,REVESTIDO EXTERNAMENTE COM ZINCO METALICO E INTERNAMENTE COM ARGAMASSA DE CIMENTO,EXCLUSIVE ACESSORIOS PARA JUNTA,COM DIAMETRO DE 80MM,COMPRIMENTO ATE 1,0M.FORNECIMENTO</t>
  </si>
  <si>
    <t>06.201.0131-A</t>
  </si>
  <si>
    <t>06.201.0132-0</t>
  </si>
  <si>
    <t>TUBO DE FERRO FUNDIDO DUCTIL COM PONTA E FLANGE SOLDADOS,ESPESSURA CLASSE K-9,CLASSE DE PRESSAO PN-16,PARA AGUA,CONFORMEABNT NBR 7560 E ABNT NBR 7675,REVESTIDO EXTERNAMENTE COM ZINCO METALICO E INTERNAMENTE COM ARGAMASSA DE CIMENTO,EXCLUSIVE ACESSORIOS PARA JUNTA,COM DIAMETRO DE 100MM,COMPRIMENTO ATE 1,0M.FORNECIMENTO</t>
  </si>
  <si>
    <t>06.201.0132-A</t>
  </si>
  <si>
    <t>06.201.0133-0</t>
  </si>
  <si>
    <t>TUBO DE FERRO FUNDIDO DUCTIL COM PONTA E FLANGE SOLDADOS,ESPESSURA CLASSE K-9,CLASSE DE PRESSAO PN-16,PARA AGUA,CONFORMEABNT NBR 7560 E ABNT NBR 7675,REVESTIDO EXTERNAMENTE COM ZINCO METALICO E INTERNAMENTE COM ARGAMASSA DE CIMENTO,EXCLUSIVE ACESSORIOS PARA JUNTA,COM DIAMETRO DE 150MM,COMPRIMENTO ATE 1,0M.FORNECIMENTO</t>
  </si>
  <si>
    <t>06.201.0133-A</t>
  </si>
  <si>
    <t>06.201.0134-0</t>
  </si>
  <si>
    <t>TUBO DE FERRO FUNDIDO DUCTIL COM PONTA E FLANGE SOLDADOS,ESPESSURA CLASSE K-9,CLASSE DE PRESSAO PN-16,PARA AGUA,CONFORMEABNT NBR 7560 E ABNT NBR 7675,REVESTIDO EXTERNAMENTE COM ZINCO METALICO E INTERNAMENTE COM ARGAMASSA DE CIMENTO,EXCLUSIVE ACESSORIOS PARA JUNTA,COM DIAMETRO DE 200MM,COMPRIMENTO ATE 1,0M.FORNECIMENTO</t>
  </si>
  <si>
    <t>06.201.0134-A</t>
  </si>
  <si>
    <t>06.201.0135-0</t>
  </si>
  <si>
    <t>TUBO DE FERRO FUNDIDO DUCTIL COM PONTA E FLANGE SOLDADOS,ESPESSURA CLASSE K-9,CLASSE DE PRESSAO PN-16,PARA AGUA,CONFORMEABNT NBR 7560 E ABNT NBR 7675,REVESTIDO EXTERNAMENTE COM ZINCO METALICO E INTERNAMENTE COM ARGAMASSA DE CIMENTO,EXCLUSIVE ACESSORIOS PARA JUNTA,COM DIAMETRO DE 250MM,COMPRIMENTO ATE 1,0M.FORNECIMENTO</t>
  </si>
  <si>
    <t>06.201.0135-A</t>
  </si>
  <si>
    <t>06.201.0136-0</t>
  </si>
  <si>
    <t>TUBO DE FERRO FUNDIDO DUCTIL COM PONTA E FLANGE SOLDADOS,ESPESSURA CLASSE K-9,CLASSE DE PRESSAO PN-16,PARA AGUA,CONFORMEABNT NBR 7560 E ABNT NBR 7675,REVESTIDO EXTERNAMENTE COM ZINCO METALICO E INTERNAMENTE COM ARGAMASSA DE CIMENTO,EXCLUSIVE ACESSORIOS PARA JUNTA,COM DIAMETRO DE 300MM,COMPRIMENTO ATE 1,0M.FORNECIMENTO</t>
  </si>
  <si>
    <t>06.201.0136-A</t>
  </si>
  <si>
    <t>06.201.0137-0</t>
  </si>
  <si>
    <t>TUBO DE FERRO FUNDIDO DUCTIL COM PONTA E FLANGE SOLDADOS,ESPESSURA CLASSE K-9,CLASSE DE PRESSAO PN-16,PARA AGUA,CONFORMEABNT NBR 7560 E ABNT NBR 7675,REVESTIDO EXTERNAMENTE COM ZINCO METALICO E INTERNAMENTE COM ARGAMASSA DE CIMENTO,EXCLUSIVE ACESSORIOS PARA JUNTA,COM DIAMETRO DE 350MM,COMPRIMENTO ATE 1,0M.FORNECIMENTO</t>
  </si>
  <si>
    <t>06.201.0137-A</t>
  </si>
  <si>
    <t>06.201.0138-0</t>
  </si>
  <si>
    <t>TUBO DE FERRO FUNDIDO DUCTIL COM PONTA E FLANGE SOLDADOS,ESPESSURA CLASSE K-9,CLASSE DE PRESSAO PN-16,PARA AGUA,CONFORMEABNT NBR 7560 E ABNT NBR 7675,REVESTIDO EXTERNAMENTE COM ZINCO METALICO E INTERNAMENTE COM ARGAMASSA DE CIMENTO,EXCLUSIVE ACESSORIOS PARA JUNTA,COM DIAMETRO DE 400MM,COMPRIMENTO ATE 1,0M.FORNECIMENTO</t>
  </si>
  <si>
    <t>06.201.0138-A</t>
  </si>
  <si>
    <t>06.201.0139-0</t>
  </si>
  <si>
    <t>TUBO DE FERRO FUNDIDO DUCTIL COM PONTA E FLANGE SOLDADOS,ESPESSURA CLASSE K-9,CLASSE DE PRESSAO PN-16,PARA AGUA,CONFORMEABNT NBR 7560 E ABNT NBR 7675,REVESTIDO EXTERNAMENTE COM ZINCO METALICO E INTERNAMENTE COM ARGAMASSA DE CIMENTO,EXCLUSIVE ACESSORIOS PARA JUNTA,COM DIAMETRO DE 450MM,COMPRIMENTO ATE 1,0M.FORNECIMENTO</t>
  </si>
  <si>
    <t>06.201.0139-A</t>
  </si>
  <si>
    <t>06.201.0140-0</t>
  </si>
  <si>
    <t>TUBO DE FERRO FUNDIDO DUCTIL COM PONTA E FLANGE SOLDADOS,ESPESSURA CLASSE K-9,CLASSE DE PRESSAO PN-16,PARA AGUA,CONFORMEABNT NBR 7560 E ABNT NBR 7675,REVESTIDO EXTERNAMENTE COM ZINCO METALICO E INTERNAMENTE COM ARGAMASSA DE CIMENTO,EXCLUSIVE ACESSORIOS PARA JUNTA,COM DIAMETRO DE 500MM,COMPRIMENTO ATE 1,0M.FORNECIMENTO</t>
  </si>
  <si>
    <t>06.201.0140-A</t>
  </si>
  <si>
    <t>06.201.0141-0</t>
  </si>
  <si>
    <t>TUBO DE FERRO FUNDIDO DUCTIL COM PONTA E FLANGE SOLDADOS,ESPESSURA CLASSE K-9,CLASSE DE PRESSAO PN-16,PARA AGUA,CONFORMEABNT NBR 7560 E ABNT NBR 7675,REVESTIDO EXTERNAMENTE COM ZINCO METALICO E INTERNAMENTE COM ARGAMASSA DE CIMENTO,EXCLUSIVE ACESSORIOS PARA JUNTA,COM DIAMETRO DE 600MM,COMPRIMENTO ATE 1,0M.FORNECIMENTO</t>
  </si>
  <si>
    <t>06.201.0141-A</t>
  </si>
  <si>
    <t>06.201.0142-0</t>
  </si>
  <si>
    <t>TUBO DE FERRO FUNDIDO DUCTIL COM PONTA E FLANGE ROSCADOS,ESPESSURA CLASSE K-12,CLASSE DE PRESSAO PN-16,PARA AGUA,CONFORME ABNT NBR 7560 E ABNT NBR 7675,REVESTIDO EXTERNAMENTE COM ZINCO METALICO E INTERNAMENTE COM ARGAMASSA DE CIMENTO,EXCLUSIVE ACESSORIOS PARA JUNTA,COM DIAMETRO DE 700MM,COMPRIMENTOATE 1,0M.FORNECIMENTO</t>
  </si>
  <si>
    <t>06.201.0142-A</t>
  </si>
  <si>
    <t>06.201.0161-0</t>
  </si>
  <si>
    <t>TUBO DE FERRO FUNDIDO DUCTIL COM BOLSA DE JUNTA ELASTICA E FLANGE SOLDADO,ESPESSURA CLASSE K-9,CLASSE DE PRESSAO PN-10,PARA AGUA,CONFORME ABNT NBR 7560 E ABNT NBR 7675,REVESTIDO EXTERNAMENTE COM ZINCO METALICO E PINTURA BETUMINOSA E INTERNAMENTE COM ARGAMASSA DE CIMENTO,EXCLUSIVE ACESSORIOS PARA JUNTA,COM DIAMETRO DE 80MM,COMPRIMENTO ATE 1,0M.FORNECIMENTO</t>
  </si>
  <si>
    <t>06.201.0161-A</t>
  </si>
  <si>
    <t>06.201.0162-0</t>
  </si>
  <si>
    <t>TUBO DE FERRO FUNDIDO DUCTIL COM BOLSA DE JUNTA ELASTICA E FLANGE SOLDADOS,ESPESSURA CLASSE K-9,CLASSE DE PRESSAO PN-10,PARA AGUA,CONFORME ABNT NBR 7560 E ABNT NBR 7675,REVESTIDO EXTERNAMENTE COM ZINCO METALICO E PINTURA BETUMINOSA E INTERNAMENTE COM ARGAMASSA DE CIMENTO,EXCLUSIVE ACESSORIOS PARA JUNTA,COM DIAMETRO DE 100MM,COMPRIMENTO ATE 1,0M.FORNECIMENTO</t>
  </si>
  <si>
    <t>06.201.0162-A</t>
  </si>
  <si>
    <t>06.201.0163-0</t>
  </si>
  <si>
    <t>TUBO DE FERRO FUNDIDO DUCTIL COM BOLSA DE JUNTA ELASTICA E FLANGE SOLDADOS,ESPESSURA CLASSE K-9,CLASSE DE PRESSAO PN-10,PARA AGUA,CONFORME ABNT NBR 7560 E ABNT NBR 7675,REVESTIDO EXTERNAMENTE COM ZINCO METALICO E PINTURA BETUMINOSA E INTERNAMENTE COM ARGAMASSA DE CIMENTO,EXCLUSIVE ACESSORIOS PARA JUNTA,COM DIAMETRO DE 150MM,COMPRIMENTO ATE 1,0M.FORNECIMENTO</t>
  </si>
  <si>
    <t>06.201.0163-A</t>
  </si>
  <si>
    <t>06.201.0164-0</t>
  </si>
  <si>
    <t>TUBO DE FERRO FUNDIDO DUCTIL COM BOLSA DE JUNTA ELASTICA E FLANGE SOLDADOS,ESPESSURA CLASSE K-9,CLASSE DE PRESSAO PN-10,PARA AGUA,CONFORME ABNT NBR 7560 E ABNT NBR 7675,REVESTIDO EXTERNAMENTE COM ZINCO METALICO E PINTURA BETUMINOSA E INTERNAMENTE COM ARGAMASSA DE CIMENTO,EXCLUSIVE ACESSORIOS PARA JUNTA,COM DIAMETRO DE 200MM,COMPRIMENTO ATE 1,0M.FORNECIMENTO</t>
  </si>
  <si>
    <t>06.201.0164-A</t>
  </si>
  <si>
    <t>06.201.0165-0</t>
  </si>
  <si>
    <t>TUBO DE FERRO FUNDIDO DUCTIL COM BOLSA DE JUNTA ELASTICA E FLANGE SOLDADOS,ESPESSURA CLASSE K-9,CLASSE DE PRESSAO PN-10,PARA AGUA,CONFORME ABNT NBR 7560 E ABNT NBR 7675,REVESTIDO EXTERNAMENTE COM ZINCO METALICO E PINTURA BETUMINOSA E INTERNAMENTE COM ARGAMASSA DE CIMENTO,EXCLUSIVE ACESSORIOS PARA JUNTA,COM DIAMETRO DE 250MM,COMPRIMENTO ATE 1,0M.FORNECIMENTO</t>
  </si>
  <si>
    <t>06.201.0165-A</t>
  </si>
  <si>
    <t>06.201.0166-0</t>
  </si>
  <si>
    <t>TUBO DE FERRO FUNDIDO DUCTIL COM BOLSA DE JUNTA ELASTICA E FLANGE SOLDADOS,ESPESSURA CLASSE K-9,CLASSE DE PRESSAO PN-10,PARA AGUA,CONFORME ABNT NBR 7560 E ABNT NBR 7675,REVESTIDO EXTERNAMENTE COM ZINCO METALICO E PINTURA BETUMINOSA E INTERNAMENTE COM ARGAMASSA DE CIMENTO,EXCLUSIVE ACESSORIOS PARA JUNTA,COM DIAMETRO DE 300MM,COMPRIMENTO ATE 1,0M.FORNECIMENTO</t>
  </si>
  <si>
    <t>06.201.0166-A</t>
  </si>
  <si>
    <t>06.201.0167-0</t>
  </si>
  <si>
    <t>TUBO DE FERRO FUNDIDO DUCTIL COM BOLSA DE JUNTA ELASTICA E FLANGE SOLDADOS,ESPESSURA CLASSE K-9,CLASSE DE PRESSAO PN-10,PARA AGUA,CONFORME ABNT NBR 7560 E ABNT NBR 7675,REVESTIDO EXTERNAMENTE COM ZINCO METALICO E PINTURA BETUMINOSA E INTERNAMENTE COM ARGAMASSA DE CIMENTO,EXCLUSIVE ACESSORIOS PARA JUNTA,COM DIAMETRO DE 350MM,COMPRIMENTO ATE 1,0M.FORNECIMENTO</t>
  </si>
  <si>
    <t>06.201.0167-A</t>
  </si>
  <si>
    <t>06.201.0168-0</t>
  </si>
  <si>
    <t>TUBO DE FERRO FUNDIDO DUCTIL COM BOLSA DE JUNTA ELASTICA E FLANGE SOLDADOS,ESPESSURA CLASSE K-9,CLASSE DE PRESSAO PN-10,PARA AGUA,CONFORME ABNT NBR 7560 E ABNT NBR 7675,REVESTIDO EXTERNAMENTE COM ZINCO METALICO E PINTURA BETUMINOSA E INTERNAMENTE COM ARGAMASSA DE CIMENTO,EXCLUSIVE ACESSORIOS PARA JUNTA,COM DIAMETRO DE 400MM,COMPRIMENTO ATE 1,0M.FORNECIMENTO</t>
  </si>
  <si>
    <t>06.201.0168-A</t>
  </si>
  <si>
    <t>06.201.0169-0</t>
  </si>
  <si>
    <t>TUBO DE FERRO FUNDIDO DUCTIL COM BOLSA DE JUNTA ELASTICA E FLANGE SOLDADOS,ESPESSURA CLASSE K-9,CLASSE DE PRESSAO PN-10,PARA AGUA,CONFORME ABNT NBR 7560 E ABNT NBR 7675,REVESTIDO EXTERNAMENTE COM ZINCO METALICO E PINTURA BETUMINOSA E INTERNAMENTE COM ARGAMASSA DE CIMENTO,EXCLUSIVE ACESSORIOS PARA JUNTA,COM DIAMETRO DE 450MM,COMPRIMENTO ATE 1,0M.FORNECIMENTO</t>
  </si>
  <si>
    <t>06.201.0169-A</t>
  </si>
  <si>
    <t>06.201.0170-0</t>
  </si>
  <si>
    <t>TUBO DE FERRO FUNDIDO DUCTIL COM BOLSA DE JUNTA ELASTICA E FLANGE SOLDADOS,ESPESSURA CLASSE K-9,CLASSE DE PRESSAO PN-10,PARA AGUA,CONFORME ABNT NBR 7560 E ABNT NBR 7675,REVESTIDO EXTERNAMENTE COM ZINCO METALICO E PINTURA BETUMINOSA E INTERNAMENTE COM ARGAMASSA DE CIMENTO,EXCLUSIVE ACESSORIOS PARA JUNTA,COM DIAMETRO DE 500MM,COMPRIMENTO ATE 1,0M.FORNECIMENTO</t>
  </si>
  <si>
    <t>06.201.0170-A</t>
  </si>
  <si>
    <t>06.201.0171-0</t>
  </si>
  <si>
    <t>TUBO DE FERRO FUNDIDO DUCTIL COM BOLSA DE JUNTA ELASTICA E FLANGE SOLDADOS,ESPESSURA CLASSE K-9,CLASSE DE PRESSAO PN-10,PARA AGUA,CONFORME ABNT NBR 7560 E ABNT NBR 7675,REVESTIDO EXTERNAMENTE COM ZINCO METALICO E PINTURA BETUMINOSA E INTERNAMENTE COM ARGAMASSA DE CIMENTO,EXCLUSIVE ACESSORIOS PARA JUNTA,COM DIAMETRO DE 600MM,COMPRIMENTO ATE 1,0M.FORNECIMENTO</t>
  </si>
  <si>
    <t>06.201.0171-A</t>
  </si>
  <si>
    <t>06.201.0172-0</t>
  </si>
  <si>
    <t>TUBO DE FERRO FUNDIDO DUCTIL COM BOLSA DE JUNTA ELASTICA E FLANGE ROSCADOS,ESPESSURA CLASSE K-12,CLASSE DE PRESSAO PN-10,PARA AGUA,CONFORME ABNT NBR 7560 E ABNT NBR 7675,REVESTIDOEXTERNAMENTE COM ZINCO METALICO E PINTURA BETUMINOSA E INTERNAMENTE COM ARGAMASSA DE CIMENTO,EXCLUSIVE ACESSORIOS PARA JUNTA,COM DIAMETRO DE 700MM,COMPRIMENTO ATE 1,0M.FORNECIMENTO</t>
  </si>
  <si>
    <t>06.201.0172-A</t>
  </si>
  <si>
    <t>06.201.0173-0</t>
  </si>
  <si>
    <t>TUBO DE FERRO FUNDIDO DUCTIL COM BOLSA DE JUNTA ELASTICA E FLANGE ROSCADOS,ESPESSURA CLASSE K-12,CLASSE DE PRESSAO PN-10,PARA AGUA,CONFORME ABNT NBR 7560 E ABNT NBR 7675,REVESTIDOEXTERNAMENTE COM ZINCO METALICO E PINTURA BETUMINOSA E INTERNAMENTE COM ARGAMASSA DE CIMENTO,EXCLUSIVE ACESSORIOS PARA JUNTA,COM DIAMETRO DE 800MM,COMPRIMENTO ATE 1,0M.FORNECIMENTO</t>
  </si>
  <si>
    <t>06.201.0173-A</t>
  </si>
  <si>
    <t>06.201.0174-0</t>
  </si>
  <si>
    <t>TUBO DE FERRO FUNDIDO DUCTIL COM BOLSA DE JUNTA ELASTICA E FLANGE ROSCADOS,ESPESSURA CLASSE K-12,CLASSE DE PRESSAO PN-10,PARA AGUA,CONFORME ABNT NBR 7560 E ABNT NBR 7675,REVESTIDOEXTERNAMENTE COM ZINCO METALICO E PINTURA BETUMINOSA E INTERNAMENTE COM ARGAMASSA DE CIMENTO,EXCLUSIVE ACESSORIOS PARA JUNTA,COM DIAMETRO DE 900MM,COMPRIMENTO ATE 1,0M.FORNECIMENTO</t>
  </si>
  <si>
    <t>06.201.0174-A</t>
  </si>
  <si>
    <t>06.201.0175-0</t>
  </si>
  <si>
    <t>TUBO DE FERRO FUNDIDO DUCTIL COM BOLSA DE JUNTA ELASTICA E FLANGE ROSCADOS,ESPESSURA CLASSE K-12,CLASSE DE PRESSAO PN-10,PARA AGUA,CONFORME ABNT NBR 7560 E ABNT NBR 7675,REVESTIDOEXTERNAMENTE COM ZINCO METALICO E PINTURA BETUMINOSA E INTERNAMENTE COM ARGAMASSA DE CIMENTO,EXCLUSIVE ACESSORIOS PARA JUNTA,C/DIAMETRO DE 1000MM,COMPRIMENTO ATE 1,0M.FORNECIMENTO</t>
  </si>
  <si>
    <t>06.201.0175-A</t>
  </si>
  <si>
    <t>06.201.0176-0</t>
  </si>
  <si>
    <t>TUBO DE FERRO FUNDIDO DUCTIL COM BOLSA DE JUNTA ELASTICA E FLANGE ROSCADOS,ESPESSURA CLASSE K-12,CLASSE DE PRESSAO PN-10,PARA AGUA,CONFORME ABNT NBR 7560 E ABNT NBR 7675,REVESTIDOEXTERNAMENTE COM ZINCO METALICO E PINTURA BETUMINOSA E INTERNAMENTE COM ARGAMASSA DE CIMENTO,EXCLUSIVE ACESSORIOS PARA JUNTA,C/DIAMETRO DE 1200MM,COMPRIMENTO ATE 1,0M.FORNECIMENTO</t>
  </si>
  <si>
    <t>06.201.0176-A</t>
  </si>
  <si>
    <t>06.201.0181-0</t>
  </si>
  <si>
    <t>TUBO DE FERRO FUNDIDO DUCTIL COM BOLSA DE JUNTA ELASTICA E FLANGE SOLDADOS,ESPESSURA CLASSE K-9,CLASSE DE PRESSAO PN-16,PARA AGUA,CONFORME ABNT NBR 7560 E ABNT NBR 7675,REVESTIDO EXTERNAMENTE COM ZINCO METALICO E PINTURA BETUMINOSA E INTERNAMENTE COM ARGAMASSA DE CIMENTO,EXCLUSIVE ACESSORIOS PARA JUNTA,COM DIAMETRO DE 80MM,COMPRIMENTO ATE 1,0M.FORNECIMENTO</t>
  </si>
  <si>
    <t>06.201.0181-A</t>
  </si>
  <si>
    <t>06.201.0182-0</t>
  </si>
  <si>
    <t>TUBO DE FERRO FUNDIDO DUCTIL COM BOLSA DE JUNTA ELASTICA E FLANGE SOLDADOS,ESPESSURA CLASSE K-9,CLASSE DE PRESSAO PN-16,PARA AGUA,CONFORME ABNT NBR 7560 E ABNT NBR 7675,REVESTIDO EXTERNAMENTE COM ZINCO METALICO E PINTURA BETUMINOSA E INTERNAMENTE COM ARGAMASSA DE CIMENTO,EXCLUSIVE ACESSORIOS PARA JUNTA,COM DIAMETRO DE 100MM,COMPRIMENTO ATE 1,0M.FORNECIMENTO</t>
  </si>
  <si>
    <t>06.201.0182-A</t>
  </si>
  <si>
    <t>06.201.0183-0</t>
  </si>
  <si>
    <t>TUBO DE FERRO FUNDIDO DUCTIL COM BOLSA DE JUNTA ELASTICA E FLANGE SOLDADOS,ESPESSURA CLASSE K-9,CLASSE DE PRESSAO PN-16,PARA AGUA,CONFORME ABNT NBR 7560 E ABNT NBR 7675,REVESTIDO EXTERNAMENTE COM ZINCO METALICO E PINTURA BETUMINOSA E INTERNAMENTE COM ARGAMASSA DE CIMENTO,EXCLUSIVE ACESSORIOS PARA JUNTA,COM DIAMETRO DE 150MM,COMPRIMENTO ATE 1,0M.FORNECIMENTO</t>
  </si>
  <si>
    <t>06.201.0183-A</t>
  </si>
  <si>
    <t>06.201.0184-0</t>
  </si>
  <si>
    <t>TUBO DE FERRO FUNDIDO DUCTIL COM BOLSA DE JUNTA ELASTICA E FLANGE SOLDADOS,ESPESSURA CLASSE K-9,CLASSE DE PRESSAO PN-16,PARA AGUA,CONFORME ABNT NBR 7560 E ABNT NBR 7675,REVESTIDO EXTERNAMENTE COM ZINCO METALICO E PINTURA BETUMINOSA E INTERNAMENTE COM ARGAMASSA DE CIMENTO,EXCLUSIVE ACESSORIOS PARA JUNTA,COM DIAMETRO DE 200MM,COMPRIMENTO ATE 1,0M.FORNECIMENTO</t>
  </si>
  <si>
    <t>06.201.0184-A</t>
  </si>
  <si>
    <t>06.201.0185-0</t>
  </si>
  <si>
    <t>TUBO DE FERRO FUNDIDO DUCTIL COM BOLSA DE JUNTA ELASTICA E FLANGE SOLDADOS,ESPESSURA CLASSE K-9,CLASSE DE PRESSAO PN-16,PARA AGUA,CONFORME ABNT NBR 7560 E ABNT NBR 7675,REVESTIDO EXTERNAMENTE COM ZINCO METALICO E PINTURA BETUMINOSA E INTERNAMENTE COM ARGAMASSA DE CIMENTO,EXCLUSIVE ACESSORIOS PARA JUNTA,COM DIAMETRO DE 250MM,COMPRIMENTO ATE 1,0M.FORNECIMENTO</t>
  </si>
  <si>
    <t>06.201.0185-A</t>
  </si>
  <si>
    <t>06.201.0186-0</t>
  </si>
  <si>
    <t>TUBO DE FERRO FUNDIDO DUCTIL COM BOLSA DE JUNTA ELASTICA E FLANGE SOLDADOS,ESPESSURA CLASSE K-9,CLASSE DE PRESSAO PN-16,PARA AGUA,CONFORME ABNT NBR 7560 E ABNT NBR 7675,REVESTIDO EXTERNAMENTE COM ZINCO METALICO E PINTURA BETUMINOSA E INTERNAMENTE COM ARGAMASSA DE CIMENTO,EXCLUSIVE ACESSORIOS PARA JUNTA,COM DIAMETRO DE 300MM,COMPRIMENTO ATE 1,0M.FORNECIMENTO</t>
  </si>
  <si>
    <t>06.201.0186-A</t>
  </si>
  <si>
    <t>06.201.0187-0</t>
  </si>
  <si>
    <t>TUBO DE FERRO FUNDIDO DUCTIL COM BOLSA DE JUNTA ELASTICA E FLANGE SOLDADOS,ESPESSURA CLASSE K-9,CLASSE DE PRESSAO PN-16,PARA AGUA,CONFORME ABNT NBR 7560 E ABNT NBR 7675,REVESTIDO EXTERNAMENTE COM ZINCO METALICO E PINTURA BETUMINOSA E INTERNAMENTE COM ARGAMASSA DE CIMENTO,EXCLUSIVE ACESSORIOS PARA JUNTA,COM DIAMETRO DE 350MM,COMPRIMENTO ATE 1,0M.FORNECIMENTO</t>
  </si>
  <si>
    <t>06.201.0187-A</t>
  </si>
  <si>
    <t>06.201.0188-0</t>
  </si>
  <si>
    <t>TUBO DE FERRO FUNDIDO DUCTIL COM BOLSA DE JUNTA ELASTICA E FLANGE SOLDADOS,ESPESSURA CLASSE K-9,CLASSE DE PRESSAO PN-16,PARA AGUA,CONFORME ABNT NBR 7560 E ABNT NBR 7675,REVESTIDO EXTERNAMENTE COM ZINCO METALICO E PINTURA BETUMINOSA E INTERNAMENTE COM ARGAMASSA DE CIMENTO,EXCLUSIVE ACESSORIOS PARA JUNTA,COM DIAMETRO DE 400MM,COMPRIMENTO ATE 1,0M.FORNECIMENTO</t>
  </si>
  <si>
    <t>06.201.0188-A</t>
  </si>
  <si>
    <t>06.201.0189-0</t>
  </si>
  <si>
    <t>TUBO DE FERRO FUNDIDO DUCTIL COM BOLSA DE JUNTA ELASTICA E FLANGE SOLDADOS,ESPESSURA CLASSE K-9,CLASSE DE PRESSAO PN-16,PARA AGUA,CONFORME ABNT NBR 7560 E ABNT NBR 7675,REVESTIDO EXTERNAMENTE COM ZINCO METALICO E PINTURA BETUMINOSA E INTERNAMENTE COM ARGAMASSA DE CIMENTO,EXCLUSIVE ACESSORIOS PARA JUNTA,COM DIAMETRO DE 450MM,COMPRIMENTO ATE 1,0M.FORNECIMENTO</t>
  </si>
  <si>
    <t>06.201.0189-A</t>
  </si>
  <si>
    <t>06.201.0190-0</t>
  </si>
  <si>
    <t>TUBO DE FERRO FUNDIDO DUCTIL COM BOLSA DE JUNTA ELASTICA E FLANGE SOLDADOS,ESPESSURA CLASSE K-9,CLASSE DE PRESSAO PN-16,PARA AGUA,CONFORME ABNT NBR 7560 E ABNT NBR 7675,REVESTIDO EXTERNAMENTE COM ZINCO METALICO E PINTURA BETUMINOSA E INTERNAMENTE COM ARGAMASSA DE CIMENTO,EXCLUSIVE ACESSORIOS PARA JUNTA,COM DIAMETRO DE 500MM,COMPRIMENTO ATE 1,0M.FORNECIMENTO</t>
  </si>
  <si>
    <t>06.201.0190-A</t>
  </si>
  <si>
    <t>06.201.0191-0</t>
  </si>
  <si>
    <t>TUBO DE FERRO FUNDIDO DUCTIL COM BOLSA DE JUNTA ELASTICA E FLANGE SOLDADOS,ESPESSURA CLASSE K-9,CLASSE DE PRESSAO PN-16,PARA AGUA,CONFORME ABNT NBR 7560 E ABNT NBR 7675,REVESTIDO EXTERNAMENTE COM ZINCO METALICO E PINTURA BETUMINOSA E INTERNAMENTE COM ARGAMASSA DE CIMENTO,EXCLUSIVE ACESSORIOS PARA JUNTA,COM DIAMETRO DE 600MM,COMPRIMENTO ATE 1,0M.FORNECIMENTO</t>
  </si>
  <si>
    <t>06.201.0191-A</t>
  </si>
  <si>
    <t>06.201.0192-0</t>
  </si>
  <si>
    <t>TUBO DE FERRO FUNDIDO DUCTIL COM BOLSA DE JUNTA ELASTICA E FLANGE ROSCADOS,ESPESSURA CLASSE K-12,CLASSE DE PRESSAO PN-16,PARA AGUA,CONFORME ABNT NBR 7560 E ABNT NBR 7675,REVESTIDOEXTERNAMENTE COM ZINCO METALICO E PINTURA BETUMINOSA E INTERNAMENTE COM ARGAMASSA DE CIMENTO,EXCLUSIVE ACESSORIOS PARA JUNTA,COM DIAMETRO DE 700MM,COMPRIMENTO ATE 1,0M.FORNECIMENTO</t>
  </si>
  <si>
    <t>06.201.0192-A</t>
  </si>
  <si>
    <t>06.201.0211-0</t>
  </si>
  <si>
    <t>ADICIONAL DE EXTENSAO EXCEDENTE A 1,0M,POR CADA 0,5M OU FRACAO EM TUBOS COM FLANGES SOLDADOS,CLASSE K-9,PN-10,PARA AGUA,COM DIAMETRO DE 80MM.FORNECIMENTO</t>
  </si>
  <si>
    <t>06.201.0211-A</t>
  </si>
  <si>
    <t>06.201.0212-0</t>
  </si>
  <si>
    <t>ADICIONAL DE EXTENSAO EXCEDENTE A 1,0M,POR CADA 0,5M OU FRACAO EM TUBOS COM FLANGES SOLDADOS,CLASSE K-9,PN-10,PARA AGUA,COM DIAMETRO DE 100MM.FORNECIMENTO</t>
  </si>
  <si>
    <t>06.201.0212-A</t>
  </si>
  <si>
    <t>06.201.0213-0</t>
  </si>
  <si>
    <t>ADICIONAL DE EXTENSAO EXCEDENTE A 1,0M,POR CADA 0,5M OU FRACAO EM TUBOS COM FLANGES SOLDADOS,CLASSE K-9,PN-10,PARA AGUA,COM DIAMETRO DE 150MM.FORNECIMENTO</t>
  </si>
  <si>
    <t>06.201.0213-A</t>
  </si>
  <si>
    <t>06.201.0214-0</t>
  </si>
  <si>
    <t>ADICIONAL DE EXTENSAO EXCEDENTE A 1,0M,POR CADA 0,5M OU FRACAO EM TUBOS COM FLANGES SOLDADOS,CLASSE K-9,PN-10,PARA AGUA,COM DIAMETRO DE 200MM.FORNECIMENTO</t>
  </si>
  <si>
    <t>06.201.0214-A</t>
  </si>
  <si>
    <t>06.201.0215-0</t>
  </si>
  <si>
    <t>ADICIONAL DE EXTENSAO EXCEDENTE A 1,0M,POR CADA 0,5M OU FRACAO EM TUBOS COM FLANGES SOLDADOS,CLASSE K-9,PN-10,PARA AGUA,COM DIAMETRO DE 250MM.FORNECIMENTO</t>
  </si>
  <si>
    <t>06.201.0215-A</t>
  </si>
  <si>
    <t>06.201.0216-0</t>
  </si>
  <si>
    <t>ADICIONAL DE EXTENSAO EXCEDENTE A 1,0M,POR CADA 0,5M OU FRACAO EM TUBOS COM FLANGES SOLDADOS,CLASSE K-9,PN-10,PARA AGUA,COM DIAMETRO DE 300MM.FORNECIMENTO</t>
  </si>
  <si>
    <t>06.201.0216-A</t>
  </si>
  <si>
    <t>06.201.0217-0</t>
  </si>
  <si>
    <t>ADICIONAL DE EXTENSAO EXCEDENTE A 1,0M,POR CADA 0,5M OU FRACAO EM TUBOS COM FLANGES SOLDADOS,CLASSE K-9,PN-10,PARA AGUA,COM DIAMETRO DE 350MM.FORNECIMENTO</t>
  </si>
  <si>
    <t>06.201.0217-A</t>
  </si>
  <si>
    <t>06.201.0218-0</t>
  </si>
  <si>
    <t>ADICIONAL DE EXTENSAO EXCEDENTE A 1,0M,POR CADA 0,5M OU FRACAO EM TUBOS COM FLANGES SOLDADOS,CLASSE K-9,PN-10,PARA AGUA,COM DIAMETRO DE 400MM.FORNECIMENTO</t>
  </si>
  <si>
    <t>06.201.0218-A</t>
  </si>
  <si>
    <t>06.201.0219-0</t>
  </si>
  <si>
    <t>ADICIONAL DE EXTENSAO EXCEDENTE A 1,0M,POR CADA 0,5M OU FRACAO EM TUBOS COM FLANGES SOLDADOS,CLASSE K-9,PN-10,PARA AGUA,COM DIAMETRO DE 450MM.FORNECIMENTO</t>
  </si>
  <si>
    <t>06.201.0219-A</t>
  </si>
  <si>
    <t>06.201.0220-0</t>
  </si>
  <si>
    <t>ADICIONAL DE EXTENSAO EXCEDENTE A 1,0M,POR CADA 0,5M OU FRACAO EM TUBOS COM FLANGES SOLDADOS,CLASSE K-9,PN-10,PARA AGUA,COM DIAMETRO DE 500MM.FORNECIMENTO</t>
  </si>
  <si>
    <t>06.201.0220-A</t>
  </si>
  <si>
    <t>06.201.0221-0</t>
  </si>
  <si>
    <t>ADICIONAL DE EXTENSAO EXCEDENTE A 1,0M,POR CADA 0,5M OU FRACAO EM TUBOS COM FLANGES SOLDADOS,CLASSE K-9,PN-10,PARA AGUA,COM DIAMETRO DE 600MM.FORNECIMENTO</t>
  </si>
  <si>
    <t>06.201.0221-A</t>
  </si>
  <si>
    <t>06.201.0222-0</t>
  </si>
  <si>
    <t>ADICIONAL DE EXTENSAO EXCEDENTE A 1,0M,POR CADA 0,5M OU FRACAO EM TUBOS COM FLANGES ROSCADOS,CLASSE K-12,PN-10,PARA AGUA,COM DIAMETRO DE 700MM.FORNECIMENTO</t>
  </si>
  <si>
    <t>06.201.0222-A</t>
  </si>
  <si>
    <t>06.201.0223-0</t>
  </si>
  <si>
    <t>ADICIONAL DE EXTENSAO EXCEDENTE A 1,0M,POR CADA 0,5M OU FRACAO EM TUBOS COM FLANGES ROSCADOS,CLASSE K-12,PN-10,PARA AGUA,COM DIAMETRO DE 800MM.FORNECIMENTO</t>
  </si>
  <si>
    <t>06.201.0223-A</t>
  </si>
  <si>
    <t>06.201.0224-0</t>
  </si>
  <si>
    <t>ADICIONAL DE EXTENSAO EXCEDENTE A 1,0M,POR CADA 0,5M OU FRACAO EM TUBOS COM FLANGES ROSCADOS,CLASSE K-12,PN-10,PARA AGUA,COM DIAMETRO DE 900MM.FORNECIMENTO</t>
  </si>
  <si>
    <t>06.201.0224-A</t>
  </si>
  <si>
    <t>06.201.0225-0</t>
  </si>
  <si>
    <t>ADICIONAL DE EXTENSAO EXCEDENTE A 1,0M,POR CADA 0,5M OU FRACAO EM TUBOS COM FLANGES ROSCADOS,CLASSE K-12,PN-10,PARA AGUA,COM DIAMETRO DE 1000MM.FORNECIMENTO</t>
  </si>
  <si>
    <t>06.201.0225-A</t>
  </si>
  <si>
    <t>06.201.0226-0</t>
  </si>
  <si>
    <t>ADICIONAL DE EXTENSAO EXCEDENTE A 1,0M,POR CADA 0,5M OU FRACAO EM TUBOS COM FLANGES ROSCADOS,CLASSE K-12,PN-10,PARA AGUA,COM DIAMETRO DE 1200MM.FORNECIMENTO</t>
  </si>
  <si>
    <t>06.201.0226-A</t>
  </si>
  <si>
    <t>06.201.0231-0</t>
  </si>
  <si>
    <t>ADICIONAL DE EXTENSAO EXCEDENTE A 1,0M,POR CADA 0,5M OU FRACAO EM TUBOS COM FLANGES SOLDADOS,CLASSE K-9,PN-16,PARA AGUA,COM DIAMETRO DE 80MM.FORNECIMENTO</t>
  </si>
  <si>
    <t>06.201.0231-A</t>
  </si>
  <si>
    <t>06.201.0232-0</t>
  </si>
  <si>
    <t>ADICIONAL DE EXTENSAO EXCEDENTE A 1,0M,POR CADA 0,5M OU FRACAO EM TUBOS COM FLANGES SOLDADOS,CLASSE K-9,PN-16,PARA AGUA,COM DIAMETRO DE 100MM.FORNECIMENTO</t>
  </si>
  <si>
    <t>06.201.0232-A</t>
  </si>
  <si>
    <t>06.201.0233-0</t>
  </si>
  <si>
    <t>ADICIONAL DE EXTENSAO EXCEDENTE A 1,0M,POR CADA 0,5M OU FRACAO EM TUBOS COM FLANGES SOLDADOS,CLASSE K-9,PN-16,PARA AGUA,COM DIAMETRO DE 150MM.FORNECIMENTO</t>
  </si>
  <si>
    <t>06.201.0233-A</t>
  </si>
  <si>
    <t>06.201.0234-0</t>
  </si>
  <si>
    <t>ADICIONAL DE EXTENSAO EXCEDENTE A 1,0M,POR CADA 0,5M OU FRACAO EM TUBOS COM FLANGES SOLDADOS,CLASSE K-9,PN-16,PARA AGUA,COM DIAMETRO DE 200MM.FORNECIMENTO</t>
  </si>
  <si>
    <t>06.201.0234-A</t>
  </si>
  <si>
    <t>06.201.0235-0</t>
  </si>
  <si>
    <t>ADICIONAL DE EXTENSAO EXCEDENTE A 1,0M,POR CADA 0,5M OU FRACAO EM TUBOS COM FLANGES SOLDADOS,CLASSE K-9,PN-16,PARA AGUA,COM DIAMETRO DE 250MM.FORNECIMENTO</t>
  </si>
  <si>
    <t>06.201.0235-A</t>
  </si>
  <si>
    <t>06.201.0236-0</t>
  </si>
  <si>
    <t>ADICIONAL DE EXTENSAO EXCEDENTE A 1,0M,POR CADA 0,5M OU FRACAO EM TUBOS COM FLANGES SOLDADOS,CLASSE K-9,PN-16,PARA AGUA,COM DIAMETRO DE 300MM.FORNECIMENTO</t>
  </si>
  <si>
    <t>06.201.0236-A</t>
  </si>
  <si>
    <t>06.201.0237-0</t>
  </si>
  <si>
    <t>ADICIONAL DE EXTENSAO EXCEDENTE A 1,0M,POR CADA 0,5M OU FRACAO EM TUBOS COM FLANGES SOLDADOS,CLASSE K-9,PN-16,PARA AGUA,COM DIAMETRO DE 350MM.FORNECIMENTO</t>
  </si>
  <si>
    <t>06.201.0237-A</t>
  </si>
  <si>
    <t>06.201.0238-0</t>
  </si>
  <si>
    <t>ADICIONAL DE EXTENSAO EXCEDENTE A 1,0M,POR CADA 0,5M OU FRACAO EM TUBOS COM FLANGES SOLDADOS,CLASSE K-9,PN-16,PARA AGUA,COM DIAMETRO DE 400MM.FORNECIMENTO</t>
  </si>
  <si>
    <t>06.201.0238-A</t>
  </si>
  <si>
    <t>06.201.0239-0</t>
  </si>
  <si>
    <t>ADICIONAL DE EXTENSAO EXCEDENTE A 1,0M,POR CADA 0,5M OU FRACAO EM TUBOS COM FLANGES SOLDADOS,CLASSE K-9,PN-16,PARA AGUA,COM DIAMETRO DE 450MM.FORNECIMENTO</t>
  </si>
  <si>
    <t>06.201.0239-A</t>
  </si>
  <si>
    <t>06.201.0240-0</t>
  </si>
  <si>
    <t>ADICIONAL DE EXTENSAO EXCEDENTE A 1,0M,POR CADA 0,5M OU FRACAO EM TUBOS COM FLANGES SOLDADOS,CLASSE K-9,PN-16,PARA AGUA,COM DIAMETRO DE 500MM.FORNECIMENTO</t>
  </si>
  <si>
    <t>06.201.0240-A</t>
  </si>
  <si>
    <t>06.201.0241-0</t>
  </si>
  <si>
    <t>ADICIONAL DE EXTENSAO EXCEDENTE A 1,0M,POR CADA 0,5M OU FRACAO EM TUBOS COM FLANGES SOLDADOS,CLASSE K-9,PN-16,PARA AGUA,COM DIAMETRO DE 600MM.FORNECIMENTO</t>
  </si>
  <si>
    <t>06.201.0241-A</t>
  </si>
  <si>
    <t>06.201.0242-0</t>
  </si>
  <si>
    <t>ADICIONAL DE EXTENSAO EXCEDENTE A 1,0M,POR CADA 0,5M OU FRACAO EM TUBOS COM FLANGES ROSCADOS,CLASSE K-12,PN-16,PARA AGUA,COM DIAMETRO DE 700MM.FORNECIMENTO</t>
  </si>
  <si>
    <t>06.201.0242-A</t>
  </si>
  <si>
    <t>06.201.0243-0</t>
  </si>
  <si>
    <t>ADICIONAL DE EXTENSAO EXCEDENTE A 1,0M,POR CADA 0,5M OU FRACAO EM TUBOS COM FLANGES INTEGRAL FUNDIDOS,CLASSE K-14,PN-16,PARA AGUA,COM DIAMETRO DE 800MM.FORNECIMENTO</t>
  </si>
  <si>
    <t>06.201.0243-A</t>
  </si>
  <si>
    <t>06.201.0244-0</t>
  </si>
  <si>
    <t>ADICIONAL DE EXTENSAO EXCEDENTE A 1,0M,POR CADA 0,5M OU FRACAO EM TUBOS COM FLANGES INTEGRAL FUNDIDOS,CLASSE K-14,PN-16,PARA AGUA,COM DIAMETRO DE 900MM.FORNECIMENTO</t>
  </si>
  <si>
    <t>06.201.0244-A</t>
  </si>
  <si>
    <t>06.201.0245-0</t>
  </si>
  <si>
    <t>ADICIONAL DE EXTENSAO EXCEDENTE A 1,0M,POR CADA 0,5M OU FRACAO EM TUBOS COM FLANGES INTEGRAL FUNDIDOS,CLASSE K-14,PN-16,PARA AGUA,COM DIAMETRO DE 1000MM.FORNECIMENTO</t>
  </si>
  <si>
    <t>06.201.0245-A</t>
  </si>
  <si>
    <t>06.201.0246-0</t>
  </si>
  <si>
    <t>ADICIONAL DE EXTENSAO EXCEDENTE A 1,0M,POR CADA 0,5M OU FRACAO EM TUBOS COM FLANGES INTEGRAL FUNDIDOS,CLASSE K-14,PN-16,PARA AGUA,COM DIAMETRO DE 1200MM.FORNECIMENTO</t>
  </si>
  <si>
    <t>06.201.0246-A</t>
  </si>
  <si>
    <t>06.201.0251-0</t>
  </si>
  <si>
    <t>TUBO DE FERRO FUNDIDO DUCTIL COM 2 FLANGES SOLDADOS,ESPESSURA CLASSE K-9,CLASSE DE PRESSAO PN-10,REVESTIDO INTERNAMENTECOM ARGAMASSA DE CIMENTO ALUMINOSO E EXTERNAMENTE COM ZINCOMETALICO E PINTURA EPOXI NA COR VERMELHO,PARA ESGOTO SANITARIO CONFORME ABNT NBR 15420 E ABNT NBR 7560,EXCL.ACESSORIOS P/JUNTA,C/DIAMETRO DE 80MM,COMPRIMENTO ATE 1,0M.FORNECIMENTO</t>
  </si>
  <si>
    <t>06.201.0251-A</t>
  </si>
  <si>
    <t>06.201.0252-0</t>
  </si>
  <si>
    <t>TUBO DE FERRO FUNDIDO DUCTIL COM 2 FLANGES SOLDADOS,ESPESSURA CLASSE K-9,CLASSE DE PRESSAO PN-10,REVESTIDO INTERNAMENTECOM ARGAMASSA DE CIMENTO ALUMINOSO E EXTERNAMENTE COM ZINCOMETALICO E PINTURA EPOXI NA COR VERMELHA,PARA ESGOTO SANITARIO,CONFORME ABNT NBR 15420 E ABNT NBR 7560,EXCL.ACESSORIOS P/JUNTA,C/DIAMETRO DE 100MM,COMPRIMENTO ATE 1,0M.FORNECIMENTO</t>
  </si>
  <si>
    <t>06.201.0252-A</t>
  </si>
  <si>
    <t>06.201.0253-0</t>
  </si>
  <si>
    <t>TUBO DE FERRO FUNDIDO DUCTIL COM 2 FLANGES SOLDADOS,ESPESSURA CLASSE K-9,CLASSE DE PRESSAO PN-10,REVESTIDO INTERNAMENTECOM ARGAMASSA DE CIMENTO ALUMINOSO E EXTERNAMENTE COM ZINCOMETALICO E PINTURA EPOXI NA COR VERMELHA,PARA ESGOTO SANITARIO,CONFORME ABNT NBR 15420 E ABNT NBR 7560,EXCL.ACESSORIOS P/JUNTA,C/DIAMETRO DE 150MM,COMPRIMENTO ATE 1,0M.FORNECIMENTO</t>
  </si>
  <si>
    <t>06.201.0253-A</t>
  </si>
  <si>
    <t>06.201.0254-0</t>
  </si>
  <si>
    <t>TUBO DE FERRO FUNDIDO DUCTIL COM 2 FLANGES SOLDADOS,ESPESSURA CLASSE K-9,CLASSE DE PRESSAO PN-10,REVESTIDO INTERNAMENTECOM ARGAMASSA DE CIMENTO ALUMINOSO E EXTERNAMENTE COM ZINCOMETALICO E PINTURA EPOXI NA COR VERMELHA,PARA ESGOTO SANITARIO,CONFORME ABNT NBR 15420 E ABNT NBR 7560,EXCL.ACESSORIOS P/JUNTA,C/DIAMETRO DE 200MM,COMPRIMENTO ATE 1,0M.FORNECIMENTO</t>
  </si>
  <si>
    <t>06.201.0254-A</t>
  </si>
  <si>
    <t>06.201.0255-0</t>
  </si>
  <si>
    <t>TUBO DE FERRO FUNDIDO DUCTIL COM 2 FLANGES SOLDADOS,ESPESSURA CLASSE K-9,CLASSE DE PRESSAO PN-10,REVESTIDO INTERNAMENTECOM ARGAMASSA DE CIMENTO ALUMINOSO E EXTERNAMENTE COM ZINCOMETALICO E PINTURA EPOXI NA COR VERMELHA,PARA ESGOTO SANITARIO,CONFORME ABNT NBR 15420 E ABNT NBR 7560,EXCL.ACESSORIOS P/JUNTA,C/DIAMETRO DE 250MM,COMPRIMENTO ATE 1,0M.FORNECIMENTO</t>
  </si>
  <si>
    <t>06.201.0255-A</t>
  </si>
  <si>
    <t>06.201.0256-0</t>
  </si>
  <si>
    <t>TUBO DE FERRO FUNDIDO DUCTIL COM 2 FLANGES SOLDADOS,ESPESSURA CLASSE K-9,CLASSE DE PRESSAO PN-10,REVESTIDO INTERNAMENTECOM ARGAMASSA DE CIMENTO ALUMINOSO E EXTERNAMENTE COM ZINCOMETALICO E PINTURA EPOXI NA COR VERMELHA,PARA ESGOTO SANITARIO,CONFORME ABNT NBR 15420 E ABNT NBR 7560,EXCL.ACESSORIOS P/JUNTA,C/DIAMETRO DE 300MM,COMPRIMENTO ATE 1,0M.FORNECIMENTO</t>
  </si>
  <si>
    <t>06.201.0256-A</t>
  </si>
  <si>
    <t>06.201.0257-0</t>
  </si>
  <si>
    <t>TUBO DE FERRO FUNDIDO DUCTIL COM 2 FLANGES SOLDADOS,ESPESSURA CLASSE K-9,CLASSE DE PRESSAO PN-10,REVESTIDO INTERNAMENTECOM ARGAMASSA DE CIMENTO ALUMINOSO E EXTERNAMENTE COM ZINCOMETALICO E PINTURA EPOXI NA COR VERMELHA,PARA ESGOTO SANITARIO,CONFORME ABNT NBR 15420 E ABNT NBR 7560,EXCL.ACESSORIOS P/JUNTA,C/DIAMETRO DE 350MM,COMPRIMENTO ATE 1,0M.FORNECIMENTO</t>
  </si>
  <si>
    <t>06.201.0257-A</t>
  </si>
  <si>
    <t>06.201.0258-0</t>
  </si>
  <si>
    <t>TUBO DE FERRO FUNDIDO DUCTIL COM 2 FLANGES SOLDADOS,ESPESSURA CLASSE K-9,CLASSE DE PRESSAO PN-10,REVESTIDO INTERNAMENTECOM ARGAMASSA DE CIMENTO ALUMINOSO E EXTERNAMENTE COM ZINCOMETALICO E PINTURA EPOXI NA COR VERMELHA,PARA ESGOTO SANITARIO,CONFORME ABNT NBR 15420 E ABNT NBR 7560,EXCL.ACESSORIOS P/JUNTA,C/DIAMETRO DE 400MM,COMPRIMENTO ATE 1,0M.FORNECIMENTO</t>
  </si>
  <si>
    <t>06.201.0258-A</t>
  </si>
  <si>
    <t>06.201.0259-0</t>
  </si>
  <si>
    <t>TUBO DE FERRO FUNDIDO DUCTIL COM 2 FLANGES SOLDADOS,ESPESSURA CLASSE K-9,CLASSE DE PRESSAO PN-10,REVESTIDO INTERNAMENTECOM ARGAMASSA DE CIMENTO ALUMINOSO E EXTERNAMENTE COM ZINCOMETALICO E PINTURA EPOXI NA COR VERMELHA,PARA ESGOTO SANITARIO,CONFORME ABNT NBR 15420 E ABNT NBR 7560,EXCL.ACESSORIOS P/JUNTA,C/DIAMETRO DE 450MM,COMPRIMENTO ATE 1,0M.FORNECIMENTO</t>
  </si>
  <si>
    <t>06.201.0259-A</t>
  </si>
  <si>
    <t>06.201.0260-0</t>
  </si>
  <si>
    <t>TUBO DE FERRO FUNDIDO DUCTIL COM 2 FLANGES SOLDADOS,ESPESSURA CLASSE K-9,CLASSE DE PRESSAO PN-10,REVESTIDO INTERNAMENTECOM ARGAMASSA DE CIMENTO ALUMINOSO E EXTERNAMENTE COM ZINCOMETALICO E PINTURA EPOXI NA COR VERMELHA,PARA ESGOTO SANITARIO,CONFORME ABNT NBR 15420 E ABNT NBR 7560,EXCL.ACESSORIOS P/JUNTA,C/DIAMETRO DE 500MM,COMPRIMENTO ATE 1,0M.FORNECIMENT</t>
  </si>
  <si>
    <t>06.201.0260-A</t>
  </si>
  <si>
    <t>06.201.0261-0</t>
  </si>
  <si>
    <t>TUBO DE FERRO FUNDIDO DUCTIL COM 2 FLANGES SOLDADOS,ESPESSURA CLASSE K-9,CLASSE DE PRESSAO PN-10,REVESTIDO INTERNAMENTECOM ARGAMASSA DE CIMENTO ALUMINOSO E EXTERNAMENTE COM ZINCOMETALICO E PINTURA EPOXI NA COR VERMELHA,PARA ESGOTO SANITARIO,CONFORME ABNT NBR 15420 E ABNT NBR 7560,EXCL.ACESSORIOS P/JUNTA,C/DIAMETRO DE 600MM,COMPRIMENTO ATE 1,0M.FORNECIMENTO</t>
  </si>
  <si>
    <t>06.201.0261-A</t>
  </si>
  <si>
    <t>06.201.0262-0</t>
  </si>
  <si>
    <t>TUBO DE FERRO FUNDIDO DUCTIL COM 2 FLANGES ROSCADOS,ESPESSURA CLASSE K-12,CLASSE DE PRESSAO PN-10,REVESTIDO INTERNAMENTEC/ARGAMASSA DE CIMENTO ALUMINOSO E EXTERNAMENTE C/ZINCO METALICO E PINTURA EPOXI NA COR VERMELHA,P/ESGOTO SANITARIO,CONFORME ABNT NBR 15420 E ABNT NBR 7560,EXCLUSIVE ACESSORIOS P/JUNTA,C/DIAMETRO DE 700MM,COMPRIMENTO ATE 1,0M.FORNECIMENTO</t>
  </si>
  <si>
    <t>06.201.0262-A</t>
  </si>
  <si>
    <t>06.201.0263-0</t>
  </si>
  <si>
    <t>TUBO DE FERRO FUNDIDO DUCTIL COM 2 FLANGES ROSCADOS,ESPESSURA CLASSE K-12,CLASSE DE PRESSAO PN-10,REVESTIDO INTERNAMENTEC/ARGAMASSA DE CIMENTO ALUMINOSO E EXTERNAMENTE C/ZINCO METALICO E PINTURA EPOXI NA COR VERMELHA,P/ESGOTO SANITARIO,CONFORME ABNT NBR 15420 E ABNT NBR 7560,EXCLUSIVE ACESSORIOS P/JUNTA,C/DIAMETRO DE 800MM,COMPRIMENTO ATE 1,0M.FORNECIMENTO</t>
  </si>
  <si>
    <t>06.201.0263-A</t>
  </si>
  <si>
    <t>06.201.0264-0</t>
  </si>
  <si>
    <t>TUBO DE FERRO FUNDIDO DUCTIL COM 2 FLANGES ROSCADOS,ESPESSURA CLASSE K-12,CLASSE DE PRESSAO PN-10,REVESTIDO INTERNAMENTEC/ARGAMASSA DE CIMENTO ALUMINOSO E EXTERNAMENTE C/ZINCO METALICO E PINTURA EPOXI NA COR VERMELHA,P/ESGOTO SANITARIO,CONFORME ABNT NBR 15420 E ABNT NBR 7560,EXCLUSIVE ACESSORIOS P/JUNTA,C/DIAMETRO DE 900MM,COMPRIMENTO ATE 1,0M.FORNECIMENTO</t>
  </si>
  <si>
    <t>06.201.0264-A</t>
  </si>
  <si>
    <t>06.201.0265-0</t>
  </si>
  <si>
    <t>TUBO DE FERRO FUNDIDO DUCTIL COM 2 FLANGES ROSCADOS,ESPESSURA CLASSE K-12,CLASSE DE PRESSAO PN-10,REVESTIDO INTERNAMENTEC/ARGAMASSA DE CIMENTO ALUMINOSO E EXTERNAMENTE C/ZINCO METALICO E PINTURA EPOXI NA COR VERMELHA,P/ESGOTO SANITARIO,CONFORME ABNT NBR 15420 E ABNT NBR 7560,EXCLUSIVE ACESSORIOS P/JUNTA,C/DIAMETRO DE 1000MM,COMPRIMENTO ATE 1,0M.FORNECIMENTO</t>
  </si>
  <si>
    <t>06.201.0265-A</t>
  </si>
  <si>
    <t>06.201.0266-0</t>
  </si>
  <si>
    <t>TUBO DE FERRO FUNDIDO DUCTIL COM 2 FLANGES ROSCADOS,ESPESSURA CLASSE K-12,CLASSE DE PRESSAO PN-10,REVESTIDO INTERNAMENTEC/ARGAMASSA DE CIMENTO ALUMINOSO E EXTERNAMENTE C/ZINCO METALICO E PINTURA EPOXI NA COR VERMELHA,P/ESGOTO SANITARIO,CONFORME ABNT NBR 15420 E ABNT NBR 7560,EXCLUSIVE ACESSORIOS P/JUNTA,C/DIAMETRO DE 1200MM,COMPRIMENTO ATE 1,0M.FORNECIMENTO</t>
  </si>
  <si>
    <t>06.201.0266-A</t>
  </si>
  <si>
    <t>06.201.0271-0</t>
  </si>
  <si>
    <t>TUBO DE FERRO FUNDIDO DUCTIL COM 2 FLANGES SOLDADOS,ESPESSURA CLASSE K-9,CLASSE DE PRESSAO PN-16,REVESTIDO INTERNAMENTEC/ARGAMASSA DE CIMENTO ALUMINOSO E EXTERNAMENTE C/ZINCO METALICO E PINTURA EPOXI NA COR VERMELHA,P/ESGOTO SANITARIO CONFORME ABNT NBR 15420 E ABNT NBR 7560,EXCLUSIVE ACESSORIOS P/JUNTA,COM DIAMETRO DE 80MM,COMPRIMENTO ATE 1,0M.FORNECIMENTO</t>
  </si>
  <si>
    <t>06.201.0271-A</t>
  </si>
  <si>
    <t>06.201.0272-0</t>
  </si>
  <si>
    <t>TUBO DE FERRO FUNDIDO DUCTIL COM 2 FLANGES SOLDADOS,ESPESSURA CLASSE K-9,CLASSE DE PRESSAO PN-16,REVESTIDO INTERNAMENTEC/ARGAMASSA DE CIMENTO ALUMINOSO E EXTERNAMENTE C/ZINCO METALICO E PINTURA EPOXI NA COR VERMELHA,P/ESGOTO SANITARIO,CONFORME ABNT NBR 15420 E ABNT NBR 7560,EXCLUSIVE ACESSORIOS P/JUNTA,COM DIAMETRO DE 100MM,COMPRIMENTO ATE 1,0M.FORNECIMENTO</t>
  </si>
  <si>
    <t>06.201.0272-A</t>
  </si>
  <si>
    <t>06.201.0273-0</t>
  </si>
  <si>
    <t>TUBO DE FERRO FUNDIDO DUCTIL COM 2 FLANGES SOLDADOS,ESPESSURA CLASSE K-9,CLASSE DE PRESSAO PN-16,REVESTIDO INTERNAMENTEC/ARGAMASSA DE CIMENTO ALUMINOSO E EXTERNAMENTE C/ZINCO METALICO E PINTURA EPOXI NA COR VERMELHA,P/ESGOTO SANITARIO,CONFORME ABNT NBR 15420 E ABNT NBR 7560,EXCLUSIVE ACESSORIOS P/JUNTA,COM DIAMETRO DE 150MM,COMPRIMENTO ATE 1,0M.FORNECIMENTO</t>
  </si>
  <si>
    <t>06.201.0273-A</t>
  </si>
  <si>
    <t>06.201.0274-0</t>
  </si>
  <si>
    <t>TUBO DE FERRO FUNDIDO DUCTIL COM 2 FLANGES SOLDADOS,ESPESSURA CLASSE K-9,CLASSE DE PRESSAO PN-16,REVESTIDO INTERNAMENTEC/ARGAMASSA DE CIMENTO ALUMINOSO E EXTERNAMENTE C/ZINCO METALICO E PINTURA EPOXI NA COR VERMELHA,P/ESGOTO SANITARIO,CONFORME ABNT NBR 15420 E ABNT NBR 7560,EXCLUSIVE ACESSORIOS P/JUNTA,COM DIAMETRO DE 200MM,COMPRIMENTO ATE 1,0M.FORNECIMENTO</t>
  </si>
  <si>
    <t>06.201.0274-A</t>
  </si>
  <si>
    <t>06.201.0275-0</t>
  </si>
  <si>
    <t>TUBO DE FERRO FUNDIDO DUCTIL COM 2 FLANGES SOLDADOS,ESPESSURA CLASSE K-9,CLASSE DE PRESSAO PN-16,REVESTIDO INTERNAMENTEC/ARGAMASSA DE CIMENTO ALUMINOSO E EXTERNAMENTE C/ZINCO METALICO E PINTURA EPOXI NA COR VERMELHA,P/ESGOTO SANITARIO,CONFORME ABNT NBR 15420 E ABNT NBR 7560,EXCLUSIVE ACESSORIOS P/JUNTA,COM DIAMETRO DE 250MM,COMPRIMENTO ATE 1,0M.FORNECIMENTO</t>
  </si>
  <si>
    <t>06.201.0275-A</t>
  </si>
  <si>
    <t>06.201.0276-0</t>
  </si>
  <si>
    <t>TUBO DE FERRO FUNDIDO DUCTIL COM 2 FLANGES SOLDADOS,ESPESSURA CLASSE K-9,CLASSE DE PRESSAO PN-16,REVESTIDO EXTERNAMENTEC/ARGAMASSA DE CIMENTO ALUMINOSO E EXTERNAMENTE C/ZINCO METALICO E PINTURA EPOXI NA COR VERMELHA,P/ESGOTO SANITARIO,CONFORME ABNT NBR 15420 E ABNT NBR 7560,EXCLUSIVE ACESSORIOS P/JUNTA,COM DIAMETRO DE 300MM,COMPRIMENTO ATE 1,0M.FORNECIMENTO</t>
  </si>
  <si>
    <t>06.201.0276-A</t>
  </si>
  <si>
    <t>06.201.0277-0</t>
  </si>
  <si>
    <t>TUBO DE FERRO FUNDIDO DUCTIL COM 2 FLANGES SOLDADOS,ESPESSURA CLASSE K-9,CLASSE DE PRESSAO PN-16,REVESTIDO INTERNAMENTEC/ARGAMASSA DE CIMENTO ALUMINOSO E EXTERNAMENTE C/ZINCO METALICO E PINTURA EPOXI NA COR VERMELHA,P/ESGOTO SANITARIO,CONFORME ABNT NBR 15420 E ABNT NBR 7560,EXCLUSIVE ACESSORIOS P/JUNTA,COM DIAMETRO DE 350MM,COMPRIMENTO ATE 1,0M.FORNECIMENTO</t>
  </si>
  <si>
    <t>06.201.0277-A</t>
  </si>
  <si>
    <t>06.201.0278-0</t>
  </si>
  <si>
    <t>TUBO DE FERRO FUNDIDO DUCTIL COM 2 FLANGES SOLDADOS,ESPESSURA CLASSE K-9,CLASSE DE PRESSAO PN-16,REVESTIDO INTERNAMENTEC/ARGAMASSA DE CIMENTO ALUMINOSO E EXTERNAMENTE C/ZINCO METALICO E PINTURA EPOXI NA COR VERMELHA,P/ESGOTO SANITARIO,CONFORME ABNT NBR 15420 E ABNT NBR 7560,EXCLUSIVE ACESSORIOS P/JUNTA,COM DIAMETRO DE 400MM,COMPRIMENTO ATE 1,0M.FORNECIMENTO</t>
  </si>
  <si>
    <t>06.201.0278-A</t>
  </si>
  <si>
    <t>06.201.0279-0</t>
  </si>
  <si>
    <t>TUBO DE FERRO FUNDIDO DUCTIL COM 2 FLANGES SOLDADOS,ESPESSURA CLASSE K-9,CLASSE DE PRESSAO PN-16,REVESTIDO INTERNAMENTEC/ARGAMASSA DE CIMENTO ALUMINOSO E EXTERNAMENTE C/ZINCO METALICO E PINTURA EPOXI NA COR VERMELHA,P/ESGOTO SANITARIO,CONFORME ABNT NBR 15420 E ABNT NBR 7560,EXCLUSIVE ACESSORIOS P/JUNTA,COM DIAMETRO DE 450MM,COMPRIMENTO ATE 1,0M.FORNECIMENTO</t>
  </si>
  <si>
    <t>06.201.0279-A</t>
  </si>
  <si>
    <t>06.201.0280-0</t>
  </si>
  <si>
    <t>TUBO DE FERRO FUNDIDO DUCTIL COM 2 FLANGES SOLDADOS,ESPESSURA CLASSE K-9,CLASSE DE PRESSAO PN-16,REVESTIDO INTERNAMENTEC/ARGAMASSA DE CIMENTO ALUMINOSO E EXTERNAMENTE C/ZINCO METALICO E PINTURA EPOXI NA COR VERMELHA,P/ESGOTO SANITARIO,CONFORME ABNT NBR 15420 E ABNT NBR 7560,EXCLUSIVE ACESSORIOS P/JUNTA,COM DIAMETRO DE 500MM,COMPRIMENTO ATE 1,0M.FORNECIMENTO</t>
  </si>
  <si>
    <t>06.201.0280-A</t>
  </si>
  <si>
    <t>06.201.0281-0</t>
  </si>
  <si>
    <t>TUBO DE FERRO FUNDIDO DUCTIL COM 2 FLANGES SOLDADOS,ESPESSURA CLASSE K-9,CLASSE DE PRESSAO PN-16,REVESTIDO INTERNAMENTEC/ARGAMASSA DE CIMENTO ALUMINOSO E EXTERNAMENTE C/ZINCO METALICO E PINTURA EPOXI NA COR VERMELHA,P/ESGOTO SANITARIO,CONFORME ABNT NBR 15420 E ABNT NBR 7560,EXCLUSIVE ACESSORIOS P/JUNTO,COM DIAMETRO DE 600MM,COMPRIMENTO ATE 1,0M.FORNECIMENTO</t>
  </si>
  <si>
    <t>06.201.0281-A</t>
  </si>
  <si>
    <t>06.201.0282-0</t>
  </si>
  <si>
    <t>TUBO DE FERRO FUNDIDO DUCTIL COM 2 FLANGES ROSCADOS,ESPESSURA CLASSE K-12,CLASSE DE PRESSAO PN-16,REVESTIDO INTERNAMENTEC/ARGAMASSA DE CIMENTO ALUMINOSO E EXTERNAMENTE C/ZINCO METALICO E PINTURA EPOXI NA COR VERMELHA,P/ESGOTO SANITARIO,CONFORME ABNT NBR 15420 E ABNT NBR 7560,EXCLUSIVE ACESSORIOS P/JUNTA,C/DIAMETRO DE 700MM,COMPRIMENTO ATE 1,0M.FORNECIMENTO</t>
  </si>
  <si>
    <t>06.201.0282-A</t>
  </si>
  <si>
    <t>06.201.0291-0</t>
  </si>
  <si>
    <t>TUBO DE FERRO FUNDIDO DUCTIL COM 2 FLANGES INTEGRAIS FUNDIDOS,ESPESSURA CLASSE K-14,CLASSE DE PRESSAO PN-16,REVESTIDO INTERNAMENTE C/ARGAMASSA DE CIMENTO ALUMINOSO E EXTERNAMENTE C/ZINCO METALICO E PINTURA EPOXI NA COR VERMELHA,P/ESGOTO SANITARIO,ABNT NBR 15420 E ABNT NBR 7560,EXCLUSIVE ACESSORIOS P/JUNTA,C/DIAMETRO DE 800MM,COMPRIMENTO DE 1,0M.FORNECIMENTO</t>
  </si>
  <si>
    <t>06.201.0291-A</t>
  </si>
  <si>
    <t>06.201.0292-0</t>
  </si>
  <si>
    <t>TUBO DE FERRO FUNDIDO DUCTIL COM 2 FLANGES INTEGRAIS FUNDIDOS,ESPESSURA CLASSE K-14,CLASSE DE PRESSAO PN-16,REVESTIDO INTERNAMENTE C/ARGAMASSA DE CIMENTO ALUMINOSO E EXTERNAMENTE C/ZINCO METALICO E PINTURA EPOXI NA COR VERMELHA,P/ESGOTO SANITARIO,ABNT NBR 15420 E ABNT NBR 7560,EXCLUSIVE ACESSORIOS P/JUNTA,C/DIAMETRO DE 800MM,COMPRIMENTO DE 1,5M.FORNECIMENTO</t>
  </si>
  <si>
    <t>06.201.0292-A</t>
  </si>
  <si>
    <t>06.201.0293-0</t>
  </si>
  <si>
    <t>TUBO DE FERRO FUNDIDO DUCTIL COM 2 FLANGES INTEGRAIS FUNDIDOS,ESPESSURA CLASSE K-14,CLASSE DE PRESSAO PN-16,REVESTIDO INTERNAMENTE C/ARGAMASSA DE CIMENTO ALUMINOSO E EXTERNAMENTE C/ZINCO METALICO E PINTURA EPOXI NA COR VERMELHA,P/ESGOTO SANITARIO,ABNT NBR 15420 E ABNT NBR 7560,EXCLUSIVE ACESSORIOS P/JUNTA,C/DIAMETRO DE 800MM,COMPRIMENTO DE 2,0M.FORNECIMENTO</t>
  </si>
  <si>
    <t>06.201.0293-A</t>
  </si>
  <si>
    <t>06.201.0294-0</t>
  </si>
  <si>
    <t>TUBO DE FERRO FUNDIDO DUCTIL COM 2 FLANGES INTEGRAIS FUNDIDOS,ESPESSURA CLASSE K-14,CLASSE DE PRESSAO PN-16,REVESTIDO INTERNAMENTE C/ARGAMASSA DE CIMENTO ALUMINOSO E EXTERNAMENTE C/ZINCO METALICO E PINTURA EPOXI NA COR VERMELHA,P/ESGOTO SANITARIO,ABNT NBR 15420 E ABNT NBR 7560,EXCLUSIVE ACESSORIOS P/JUNTA,C/DIAMETRO DE 900MM,COMPRIMENTO DE 1,0M.FORNECIMENTO</t>
  </si>
  <si>
    <t>06.201.0294-A</t>
  </si>
  <si>
    <t>06.201.0295-0</t>
  </si>
  <si>
    <t>TUBO DE FERRO FUNDIDO DUCTIL COM 2 FLANGES INTEGRAIS FUNDIDOS,ESPESSURA CLASSE K-14,CLASSE DE PRESSAO PN-16,REVESTIDO INTERNAMENTE C/ARGAMASSA DE CIMENTO ALUMINOSO E EXTERNAMENTE C/ZINCO METALICO E PINTURA EPOXI NA COR VERMELHA,P/ESGOTO SANITARIO,ABNT NBR 15420 E ABNT NBR 7560,EXCLUSIVE ACESSORIOS P/JUNTA,C/DIAMETRO DE 900MM,COMPRIMENTO DE 1,5M.FORNECIMENTO</t>
  </si>
  <si>
    <t>06.201.0295-A</t>
  </si>
  <si>
    <t>06.201.0296-0</t>
  </si>
  <si>
    <t>TUBO DE FERRO FUNDIDO DUCTIL COM 2 FLANGES INTEGRAIS FUNDIDOS,ESPESSURA CLASSE K-14,CLASSE DE PRESSAO PN-16,REVESTIDO INTERNAMENTE C/ARGAMASSA DE CIMENTO ALUMINOSO E EXTERNAMENTE C/ZINCO METALICO E PINTURA EPOXI NA COR VERMELHA,P/ESGOTO SANITARIO,ABNT NBR 15420 E ABNT NBR 7560,EXCLUSIVE ACESSORIOS P/JUNTA,C/DIAMETRO DE 900MM,COMPRIMENTO DE 2,0M.FORNECIMENTO</t>
  </si>
  <si>
    <t>06.201.0296-A</t>
  </si>
  <si>
    <t>06.201.0297-0</t>
  </si>
  <si>
    <t>TUBO DE FERRO FUNDIDO DUCTIL COM 2 FLANGES INTEGRAIS FUNDIDOS,ESPESSURA CLASSE K-14,CLASSE DE PRESSAO PN-16,REVESTIDO INTERNAMENTE C/ARGAMASSA DE CIMENTO ALUMINOSO E EXTERNAMENTE C/ZINCO METALICO E PINTURA EPOXI NA COR VERMELHA,P/ESGOTO SANITARIO,ABNT NBR 15420 E ABNT NBR 7560,EXCLUSIVE ACESSORIOS P/JUNTA,C/DIAMETRO DE 1000MM,COMPRIMENTO DE 1,0M.FORNECIMENTO</t>
  </si>
  <si>
    <t>06.201.0297-A</t>
  </si>
  <si>
    <t>06.201.0298-0</t>
  </si>
  <si>
    <t>TUBO DE FERRO FUNDIDO DUCTIL COM 2 FLANGES INTEGRAIS FUNDIDOS,ESPESSURA CLASSE K-14,CLASSE DE PRESSAO PN-16,REVESTIDO INTERNAMENTE C/ARGAMASSA DE CIMENTO ALUMINOSO E EXTERNAMENTE C/ZINCO METALICO E PINTURA EPOXI NA COR VERMELHA,P/ESGOTO SANITARIO,ABNT NBR 15420 E ABNT NBR 7560,EXCLUSIVE ACESSORIOS P/JUNTA,C/DIAMETRO DE 1000MM,COMPRIMENTO DE 1,5M.FORNECIMENTO</t>
  </si>
  <si>
    <t>06.201.0298-A</t>
  </si>
  <si>
    <t>06.201.0299-0</t>
  </si>
  <si>
    <t>TUBO DE FERRO FUNDIDO DUCTIL COM 2 FLANGES INTEGRAIS FUNDIDOS,ESPESSURA CLASSE K-14,CLASSE DE PRESSAO PN-16,REVESTIDO INTERNAMENTE C/ARGAMASSA DE CIMENTO ALUMINOSO E EXTERNAMENTE C/ZINCO METALICO E PINTURA EPOXI NA COR VERMELHA,P/ESGOTO SANITARIO,ABNT NBR 15420 E ABNT NBR 7560,EXCLUSIVE ACESSORIOS P/JUNTA,C/DIAMETRO DE 1000MM,COMPRIMENTO DE 2,0M.FORNECIMENTO</t>
  </si>
  <si>
    <t>06.201.0299-A</t>
  </si>
  <si>
    <t>06.201.0300-0</t>
  </si>
  <si>
    <t>TUBO DE FERRO FUNDIDO DUCTIL COM 2 FLANGES INTEGRAIS FUNDIDOS,ESPESSURA CLASSE K-14,CLASSE DE PRESSAO PN-16,REVESTIDO INTERNAMENTE C/ARGAMASSA DE CIMENTO ALUMINOSO E EXTERNAMENTE C/ZINCO METALICO E PINTURA EPOXI NA COR VERMELHA,P/ESGOTO SANITARIO,ABNT NBR 15420 E ABNT NBR 7560,EXCLUSIVE ACESSORIOS P/JUNTA,C/DIAMETRO DE 1200MM,COMPRIMENTO DE 1,0M.FORNECIMENTO</t>
  </si>
  <si>
    <t>06.201.0300-A</t>
  </si>
  <si>
    <t>06.201.0301-0</t>
  </si>
  <si>
    <t>TUBO DE FERRO FUNDIDO DUCTIL COM 2 FLANGES INTEGRAIS FUNDIDOS,ESPESSURA CLASSE K-14,CLASSE DE PRESSAO PN-16,REVESTIDO INTERNAMENTE C/ARGAMASSA DE CIMENTO ALUMINOSO E EXTERNAMENTE C/ZINCO METALICO E PINTURA EPOXI NA COR VERMELHA,P/ESGOTO SANITARIO,ABNT NBR 15420 E ABNT NBR 7560,EXCLUSIVE ACESSORIOS P/JUNTA,C/DIAMETRO DE 1200MM,COMPRIMENTO DE 1,5M.FORNECIMENTO</t>
  </si>
  <si>
    <t>06.201.0301-A</t>
  </si>
  <si>
    <t>06.201.0302-0</t>
  </si>
  <si>
    <t>TUBO DE FERRO FUNDIDO DUCTIL COM 2 FLANGES INTEGRAIS FUNDIDOS,ESPESSURA CLASSE K-14,CLASSE DE PRESSAO PN-16,REVESTIDO INTERNAMENTE C/ARGAMASSA DE CIMENTO ALUMINOSO E EXTERNAMENTE C/ZINCO METALICO E PINTURA EPOXI NA COR VERMELHA,P/ESGOTO SANITARIO,ABNT NBR 15420 E ABNT NBR 7560,EXCLUSIVE ACESSORIOS P/JUNTA,C/DIAMETRO DE 1200MM,COMPRIMENTO DE 2,0M.FORNECIMENTO</t>
  </si>
  <si>
    <t>06.201.0302-A</t>
  </si>
  <si>
    <t>06.201.0311-0</t>
  </si>
  <si>
    <t>TUBO DE FERRO FUNDIDO DUCTIL COM PONTA E FLANGE SOLDADOS,ESPESSURA CLASSE K-9,CLASSE DE PRESSAO PN-10,REVESTIDO INTERNAMENTE C/ARGAMASSA DE CIMENTO ALUMINOSO E EXTERNAMENTE C/ZINCOMETALICO E PINTURA EPOXI NA COR VERMELHA,P/ESGOTO SANITARIO,CONFORME NBR ABNT 15420 E ABNT NBR 7560,EXCL.ACESSORIOS P/JUNTA,COM DIAMETRO DE 80MM,COMPRIMENTO ATE 1,0M.FORNECIMENTO</t>
  </si>
  <si>
    <t>06.201.0311-A</t>
  </si>
  <si>
    <t>06.201.0312-0</t>
  </si>
  <si>
    <t>TUBO DE FERRO FUNDIDO DUCTIL COM PONTA E FLANGE SOLDADOS,ESPESSURA CLASSE K-9,CLASSE DE PRESSAO PN-10,REVESTIDO INTERNAMENTE C/ARGAMASSA DE CIMENTO ALUMINOSO E EXTERNAMENTE C/ZINCOMETALICO E PINTURA EPOXI NA COR VERMELHA,P/ESGOTO SANITARIO,CONFORME ABNT NBR 15420 E ABNT NBR 7560,EXCL.ACESSORIOS P/JUNTA,COM DIAMETRO DE 100MM,COMPRIMENTO ATE 1,0M.FORNECIMENTO</t>
  </si>
  <si>
    <t>06.201.0312-A</t>
  </si>
  <si>
    <t>06.201.0313-0</t>
  </si>
  <si>
    <t>TUBO DE FERRO FUNDIDO DUCTIL COM PONTA E FLANGE SOLDADOS,ESPESSURA CLASSE K-9,CLASSE DE PRESSAO PN-10,REVESTIDO INTERNAMENTE C/ARGAMASSA DE CIMENTO ALUMINOSO E EXTERNAMENTE C/ZINCOMETALICO E PINTURA EPOXI NA COR VERMELHA,P/ESGOTO SANITARIO,CONFORME ABNT NBR 15420 E ABNT NBR 7560,EXCL.ACESSORIOS P/JUNTA,COM DIAMETRO DE 150MM,COMPRIMENTO ATE 1,0M.FORNECIMENTO</t>
  </si>
  <si>
    <t>06.201.0313-A</t>
  </si>
  <si>
    <t>06.201.0314-0</t>
  </si>
  <si>
    <t>TUBO DE FERRO FUNDIDO DUCTIL COM PONTA E FLANGE SOLDADOS,ESPESSURA CLASSE K-9,CLASSE DE PRESSAO PN-10,REVESTIDO INTERNAMENTE C/ARGAMASSA DE CIMENTO ALUMINOSO E EXTERNAMENTE C/ZINCOMETALICO E PINTURA EPOXI NA COR VERMELHA,P/ESGOTO SANITARIO,CONFORME ABNT NBR 15420 E ABNT NBR 7560,EXCL.ACESSORIOS P/JUNTA,COM DIAMETRO DE 200MM,COMPRIMENTO ATE 1,0M.FORNECIMENTO</t>
  </si>
  <si>
    <t>06.201.0314-A</t>
  </si>
  <si>
    <t>06.201.0315-0</t>
  </si>
  <si>
    <t>TUBO DE FERRO FUNDIDO DUCTIL COM PONTA E FLANGE SOLDADOS,ESPESSURA CLASSE K-9,CLASSE DE PRESSAO PN-10,REVESTIDO INTERNAMENTE C/ARGAMASSA DE CIMENTO ALUMINOSO E EXTERNAMENTE C/ZINCOMETALICO E PINTURA EPOXI NA COR VERMELHA,P/ESGOTO SANITARIO,CONFORME ABNT NBR 15420 E ABNT NBR 7560,EXCL.ACESSORIOS P/JUNTA,COM DIAMETRO DE 250MM,COMPRIMENTO ATE 1,0M.FORNECIMENTO</t>
  </si>
  <si>
    <t>06.201.0315-A</t>
  </si>
  <si>
    <t>06.201.0316-0</t>
  </si>
  <si>
    <t>TUBO DE FERRO FUNDIDO DUCTIL COM PONTA E FLANGE SOLDADOS,ESPESSURA CLASSE K-9,CLASSE DE PRESSAO PN-10,REVESTIDO INTERNAMENTE C/ARGAMASSA DE CIMENTO ALUMINOSO E EXTERNAMENTE C/ZINCOMETALICO E PINTURA EPOXI NA COR VERMELHA,P/ESGOTO SANITARIO,CONFORME ABNT NBR 15420 E ABNT NBR 7560,EXCL.ACESSORIOS P/JUNTA,COM DIAMETRO DE 300MM,COMPRIMENTO ATE 1,0M.FORNECIMENTO</t>
  </si>
  <si>
    <t>06.201.0316-A</t>
  </si>
  <si>
    <t>06.201.0317-0</t>
  </si>
  <si>
    <t>TUBO DE FERRO FUNDIDO DUCTIL COM PONTA E FLANGE SOLDADOS,ESPESSURA CLASSE K-9,CLASSE DE PRESSAO PN-10,REVESTIDO INTERNAMENTE C/ARGAMASSA DE CIMENTO ALUMINOSO E EXTERNAMENTE C/ZINCOMETALICO E PINTURA EPOXI NA COR VERMELHA,P/ESGOTO SANITARIO,CONFORME ABNT NBR 15420 E ABNT NBR 7560,EXCL.ACESSORIOS P/JUNTA,COM DIAMETRO DE 350MM,COMPRIMENTO ATE 1,0M.FORNECIMENTO</t>
  </si>
  <si>
    <t>06.201.0317-A</t>
  </si>
  <si>
    <t>06.201.0318-0</t>
  </si>
  <si>
    <t>TUBO DE FERRO FUNDIDO DUCTIL COM PONTA E FLANGE SOLDADOS,ESPESSURA CLASSE K-9,CLASSE DE PRESSAO PN-10,REVESTIDO INTERNAMENTE C/ARGAMASSA DE CIMENTO ALUMINOSO E EXTERNAMENTE C/ZINCOMETALICO E PINTURA EPOXI NA COR VERMELHA,P/ESGOTO SANITARIO,CONFORME ABNT NBR 15420 E ABNT NBR 7560,EXCL.ACESSORIOS P/JUNTA,COM DIAMETRO DE 400MM,COMPRIMENTO ATE 1,0M.FORNECIMENTO</t>
  </si>
  <si>
    <t>06.201.0318-A</t>
  </si>
  <si>
    <t>06.201.0319-0</t>
  </si>
  <si>
    <t>TUBO DE FERRO FUNDIDO DUCTIL COM PONTA E FLANGE SOLDADOS,ESPESSURA CLASSE K-9,CLASSE DE PRESSAO PN-10,REVESTIDO INTERNAMENTE C/ARGAMASSA DE CIMENTO ALUMINOSO E EXTERNAMENTE C/ZINCOMETALICO E PINTURA EPOXI NA COR VERMELHA,P/ESGOTO SANITARIO,CONFORME ABNT NBR 15420 E ABNT NBR 7560,EXCL.ACESSORIOS P/JUNTA,COM DIAMETRO DE 450MM,COMPRIMENTO ATE 1,0M.FORNECIMENTO</t>
  </si>
  <si>
    <t>06.201.0319-A</t>
  </si>
  <si>
    <t>06.201.0320-0</t>
  </si>
  <si>
    <t>TUBO DE FERRO FUNDIDO DUCTIL COM PONTA E FLANGE SOLDADOS,ESPESSURA CLASSE K-9,CLASSE DE PRESSAO PN-10,REVESTIDO INTERNAMENTE C/ARGAMASSA DE CIMENTO ALUMINOSO E EXTERNAMENTE C/ZINCOMETALICO E PINTURA EPOXI NA COR VERMELHA,P/ESGOTO SANITARIO,CONFORME ABNT NBR 15420 E ABNT NBR 7560,EXCL.ACESSORIOS P/JUNTA,COM DIAMETRO DE 500MM,COMPRIMENTO ATE 1,0M.FORNECIMENTO</t>
  </si>
  <si>
    <t>06.201.0320-A</t>
  </si>
  <si>
    <t>06.201.0321-0</t>
  </si>
  <si>
    <t>TUBO DE FERRO FUNDIDO DUCTIL COM PONTA E FLANGE SOLDADOS,ESPESSURA CLASSE K-9,CLASSE DE PRESSAO PN-10,REVESTIDO INTERNAMENTE C/ARGAMASSA DE CIMENTO ALUMINOSO E EXTERNAMENTE C/ZINCOMETALICO E PINTURA EPOXI NA COR VERMELHA,P/ESGOTO SANITARIO,CONFORME ABNT NBR 15420 E ABNT NBR 7560,EXCL.ACESSORIOS P/JUNTA,COM DIAMETRO DE 600MM,COMPRIMENTO ATE 1,0M.FORNECIMENTO</t>
  </si>
  <si>
    <t>06.201.0321-A</t>
  </si>
  <si>
    <t>06.201.0322-0</t>
  </si>
  <si>
    <t>TUBO DE FERRO FUNDIDO DUCTIL COM PONTA E FLANGE ROSCADOS,ESPESSURA CLASSE K-12,CLASSE DE PRESSAO PN-10,REVESTIDO INTERNAMENTE C/ARGAMASSA DE CIMENTO ALUMINOSO E EXTERNAMENTE C/ZINCO METALICO E PINTURA EPOXI NA COR VERMELHA,P/ESGOTO SANITARIO,CONFORME ABNT NBR 15420 E ABNT NBR 7560,EXCL.ACESSORIOS P/JUNTA,C/DIAMETRO DE 700MM,COMPRIMENTO ATE 1,0M.FORNECIMENTO</t>
  </si>
  <si>
    <t>06.201.0322-A</t>
  </si>
  <si>
    <t>06.201.0323-0</t>
  </si>
  <si>
    <t>TUBO DE FERRO FUNDIDO DUCTIL COM PONTA E FLANGE ROSCADOS,ESPESSURA CLASSE K-12,CLASSE DE PRESSAO PN-10,REVESTIDO INTERNAMENTE C/ARGAMASSA DE CIMENTO ALUMINOSO E EXTERNAMENTE C/ZINCO METALICO E PINTURA EPOXI NA COR VERMELHA,P/ESGOTO SANITARIO,CONFORME ABNT NBR 15420 E ABNT NBR 7560,EXCL.ACESSORIOS P/JUNTA,C/DIAMETRO DE 800MM,COMPRIMENTO ATE 1,0M.FORNECIMENTO</t>
  </si>
  <si>
    <t>06.201.0323-A</t>
  </si>
  <si>
    <t>06.201.0324-0</t>
  </si>
  <si>
    <t>TUBO DE FERRO FUNDIDO DUCTIL COM PONTA E FLANGE ROSCADOS,ESPESSURA CLASSE K-12,CLASSE DE PRESSAO PN-10,REVESTIDO INTERNAMENTE C/ARGAMASSA DE CIMENTO ALUMINOSO E EXTERNAMENTE C/ZINCO METALICO E PINTURA EPOXI NA COR VERMELHA,P/ESGOTO SANITARIO,CONFORME ABNT NBR 15420 E ABNT NBR 7560,EXCL.ACESSORIOS P/JUNTA,C/DIAMETRO DE 900MM,COMPRIMENTO ATE 1,0M.FORNECIMENTO</t>
  </si>
  <si>
    <t>06.201.0324-A</t>
  </si>
  <si>
    <t>06.201.0325-0</t>
  </si>
  <si>
    <t>TUBO DE FERRO FUNDIDO DUCTIL COM PONTA E FLANGE ROSCADOS,ESPESSURA CLASSE K-12,CLASSE DE PRESSAO PN-10,REVESTIDO INTERNAMENTE C/ARGAMASSA DE CIMENTO ALUMINOSO E EXTERNAMENTE C/ZINCO METALICO E PINTURA EPOXI NA COR VERMELHA,P/ESGOTO SANITARIO,CONFORME ABNT NBR 15420 E ABNT NBR 7560,EXCL.ACESSORIOS P/JUNTA,C/DIAMETRO DE 1000MM,COMPRIMENTO ATE 1,0M.FORNECIMENTO</t>
  </si>
  <si>
    <t>06.201.0325-A</t>
  </si>
  <si>
    <t>06.201.0326-0</t>
  </si>
  <si>
    <t>TUBO DE FERRO FUNDIDO DUCTIL COM PONTA E FLANGE ROSCADOS,ESPESSURA CLASSE K-12,CLASSE DE PRESSAO PN-10,REVESTIDO INTERNAMENTE C/ARGAMASSA DE CIMENTO ALUMINOSO E EXTERNAMENTE C/ZINCO METALICO E PINTURA EPOXI NA COR VERMELHA,P/ESGOTO SANITARIO,CONFORME ABNT NBR 15420 E ABNT NBR 7560,EXCL.ACESSORIOS P/JUNTA,C/DIAMETRO DE 1200MM,COMPRIMENTO ATE 1,0M.FORNECIMENTO</t>
  </si>
  <si>
    <t>06.201.0326-A</t>
  </si>
  <si>
    <t>06.201.0331-0</t>
  </si>
  <si>
    <t>TUBO DE FERRO FUNDIDO DUCTIL COM PONTA E FLANGE SOLDADOS,ESPESSURA CLASSE K-9,CLASSE DE PRESSAO PN-16,REVESTIDO INTERNAMENTE C/ARGAMASSA DE CIMENTO ALUMINOSO E EXTERNAMENTE C/ZINCOMETALICO E PINTURA EPOXI NA COR VERMELHA,P/ESGOTO SANITARIO,CONFORME ABNT NBR 15420 E ABNT NBR 7560,EXCL.ACESSORIOS P/JUNTA,COM DIAMETRO DE 80MM,COMPRIMENTO ATE 1,0M.FORNECIMENTO</t>
  </si>
  <si>
    <t>06.201.0331-A</t>
  </si>
  <si>
    <t>06.201.0332-0</t>
  </si>
  <si>
    <t>TUBO DE FERRO FUNDIDO DUCTIL COM PONTA E FLANGE SOLDADOS,ESPESSURA CLASSE K-9,CLASSE DE PRESSAO PN-16,REVESTIDO INTERNAMENTE C/ARGAMASSA DE CIMENTO ALUMINOSO E EXTERNAMENTE C/ZINCOMETALICO E PINTURA EPOXI NA COR VERMELHA,P/ESGOTO SANITARIO,CONFORME ABNT NBR 15420 E ABNT NBR 7560,EXCL.ACESSORIOS P/JUNTA,COM DIAMETRO DE 100MM,COMPRIMENTO ATE 1,0M.FORNECIMENTO</t>
  </si>
  <si>
    <t>06.201.0332-A</t>
  </si>
  <si>
    <t>06.201.0333-0</t>
  </si>
  <si>
    <t>TUBO DE FERRO FUNDIDO DUCTIL COM PONTA E FLANGE SOLDADOS,ESPESSURA CLASSE K-9,CLASSE DE PRESSAO PN-16,REVESTIDO INTERNAMENTE C/ARGAMASSA DE CIMENTO ALUMINOSO E EXTERNAMENTE C/ZINCOMETALICO E PINTURA EPOXI NA COR VERMELHA,P/ESGOTO SANITARIO,CONFORME ABNT NBR 15420 E ABNT NBR 7560,EXCL.ACESSORIOS P/JUNTA,COM DIAMETRO DE 150MM,COMPRIMENTO ATE 1,0M.FORNECIMENTO</t>
  </si>
  <si>
    <t>06.201.0333-A</t>
  </si>
  <si>
    <t>06.201.0334-0</t>
  </si>
  <si>
    <t>TUBO DE FERRO FUNDIDO DUCTIL COM PONTA E FLANGE SOLDADOS,ESPESSURA CLASSE K-9,CLASSE DE PRESSAO PN-16,REVESTIDO INTERNAMENTE C/ARGAMASSA DE CIMENTO ALUMINOSO E EXTERNAMENTE C/ZINCOMETALICO E PINTURA EPOXI NA COR VERMELHA,P/ESGOTO SANITARIO,CONFORME ABNT NBR 15420 E ABNT NBR 7560,EXCL.ACESSORIOS P/JUNTA,COM DIAMETRO DE 200MM,COMPRIMENTO ATE 1,0M.FORNECIMENTO</t>
  </si>
  <si>
    <t>06.201.0334-A</t>
  </si>
  <si>
    <t>06.201.0335-0</t>
  </si>
  <si>
    <t>TUBO DE FERRO FUNDIDO DUCTIL COM PONTA E FLANGE SOLDADOS,ESPESSURA CLASSE K-9,CLASSE DE PRESSAO PN-16,REVESTIDO INTERNAMENTE C/ARGAMASSA DE CIMENTO ALUMINOSO E EXTERNAMENTE C/ZINCOMETALICO E PINTURA EPOXI NA COR VERMELHA,P/ESGOTO SANITARIO,CONFORME ABNT NBR 15420 E ABNT NBR 7560,EXCL.ACESSORIOS P/JUNTA,COM DIAMETRO DE 250MM,COMPRIMENTO ATE 1,0M.FORNECIMENTO</t>
  </si>
  <si>
    <t>06.201.0335-A</t>
  </si>
  <si>
    <t>06.201.0336-0</t>
  </si>
  <si>
    <t>TUBO DE FERRO FUNDIDO DUCTIL COM PONTA E FLANGE SOLDADOS,ESPESSURA CLASSE K-9,CLASSE DE PRESSAO PN-16,REVESTIDO INTERNAMENTE C/ARGAMASSA DE CIMENTO ALUMINOSO E EXTERNAMENTE C/ZINCOMETALICO E PINTURA EPOXI NA COR VERMELHA,P/ESGOTO SANITARIO,CONFORME ABNT NBR 15420 E ABNT NBR 7560,EXCL.ACESSORIOS P/JUNTA,COM DIAMETRO DE 300MM,COMPRIMENTO ATE 1,0M.FORNECIMENTO</t>
  </si>
  <si>
    <t>06.201.0336-A</t>
  </si>
  <si>
    <t>06.201.0337-0</t>
  </si>
  <si>
    <t>TUBO DE FERRO FUNDIDO DUCTIL COM PONTA E FLANGE SOLDADOS,ESPESSURA CLASSE K-9,CLASSE DE PRESSAO PN-16,REVESTIDO INTERNAMENTE C/ARGAMASSA DE CIMENTO ALUMINOSO E EXTERNAMENTE C/ZINCOMETALICO E PINTURA EPOXI NA COR VERMELHA,P/ESGOTO SANITARIO,CONFORME ABNT NBR 15420 E ABNT NBR 7560,EXCL.ACESSORIOS P/JUNTA,COM DIAMETRO DE 350MM,COMPRIMENTO ATE 1,0M.FORNECIMENTO</t>
  </si>
  <si>
    <t>06.201.0337-A</t>
  </si>
  <si>
    <t>06.201.0338-0</t>
  </si>
  <si>
    <t>TUBO DE FERRO FUNDIDO DUCTIL COM PONTA E FLANGE SOLDADOS,ESPESSURA CLASSE K-9,CLASSE DE PRESSAO PN-16,REVESTIDO INTERNAMENTE C/ARGAMASSA DE CIMENTO ALUMINOSO E EXTERNAMENTE C/ZINCOMETALICO E PINTURA EPOXI NA COR VERMELHA,P/ESGOTO SANITARIO,CONFORME ABNT NBR 15420 E ABNT NBR 7560,EXCL.ACESSORIOS P/JUNTA,COM DIAMETRO DE 400MM,COMPRIMENTO ATE 1,0M.FORNECIMENTO</t>
  </si>
  <si>
    <t>06.201.0338-A</t>
  </si>
  <si>
    <t>06.201.0339-0</t>
  </si>
  <si>
    <t>TUBO DE FERRO FUNDIDO DUCTIL COM PONTA E FLANGE SOLDADOS,ESPESSURA CLASSE K-9,CLASSE DE PRESSAO PN-16,REVESTIDO INTERNAMENTE C/ARGAMASSA DE CIMENTO ALUMINOSO E EXTERNAMENTE C/ZINCOMETALICO E PINTURA EPOXI NA COR VERMELHA,P/ESGOTO SANITARIO,CONFORME ABNT NBR 15420 E ABNT NBR 7560,EXCL.ACESSORIOS P/JUNTA,COM DIAMETRO DE 450MM,COMPRIMENTO ATE 1,0M.FORNECIMENTO</t>
  </si>
  <si>
    <t>06.201.0339-A</t>
  </si>
  <si>
    <t>06.201.0340-0</t>
  </si>
  <si>
    <t>TUBO DE FERRO FUNDIDO DUCTIL COM PONTA E FLANGE SOLDADOS,ESPESSURA CLASSE K-9,CLASSE DE PRESSAO PN-16,REVESTIDO INTERNAMENTE C/ARGAMASSA DE CIMENTO ALUMINOSO E EXTERNAMENTE C/ZINCOMETALICO E PINTURA EPOXI NA COR VERMELHA,P/ESGOTO SANITARIO,CONFORME ABNT NBR 15420 E ABNT NBR 7560,EXCL.ACESSORIOS P/JUNTA,COM DIAMETRO DE 500MM,COMPRIMENTO ATE 1,0M.FORNECIMENTO</t>
  </si>
  <si>
    <t>06.201.0340-A</t>
  </si>
  <si>
    <t>06.201.0341-0</t>
  </si>
  <si>
    <t>TUBO DE FERRO FUNDIDO DUCTIL COM PONTA E FLANGE SOLDADOS,ESPESSURA CLASSE K-9,CLASSE DE PRESSAO PN-16,REVESTIDO INTERNAMENTE C/ARGAMASSA DE CIMENTO ALUMINOSO E EXTERNAMENTE C/ZINCOMETALICO E PINTURA EPOXI NA COR VERMELHA,P/ESGOTO SANITARIO,CONFORME ABNT NBR 15420 E ABNT NBR 7560,EXCL.ACESSORIOS P/JUNTA,COM DIAMETRO DE 600MM,COMPRIMENTO ATE 1,0M.FORNECIMENTO</t>
  </si>
  <si>
    <t>06.201.0341-A</t>
  </si>
  <si>
    <t>06.201.0342-0</t>
  </si>
  <si>
    <t>TUBO DE FERRO FUNDIDO DUCTIL COM PONTA E FLANGE ROSCADOS,ESPESSURA CLASSE K-12,CLASSE DE PRESSAO PN-16,REVESTIDO INTERNAMENTE C/ARGAMASSA DE CIMENTO ALUMINOSO E EXTERNAMENTE C/ZINCO METALICO E PINTURA EPOXI NA COR VERMELHA,P/ESGOTO SANITARIO,CONFORME ABNT NBR 15420 E ABNT NBR 7560,EXCL.ACESSORIOS P/JUNTA,C/DIAMETRO DE 700MM,COMPRIMENTO ATE 1,0M.FORNECIMENTO</t>
  </si>
  <si>
    <t>06.201.0342-A</t>
  </si>
  <si>
    <t>06.201.0361-0</t>
  </si>
  <si>
    <t>TUBO DE FERRO FUNDIDO DUCTIL COM BOLSA DE JUNTA ELASTICA E FLANGE SOLDADO,ESPESSURA CLASSE K-9,CLASSE DE PRESSAO PN-10,REVESTIDO INTERNAMENTE C/ARGAMASSA DE CIMENTO ALUMINOSO E EXTERNAMENTE C/ZINCO METALICO E PINTURA EPOXI NA COR VERMELHA,ESGOTO SANITARIO,ABNT NBR 15420 E ABNT NBR 7560,EXCL.ACESSORIOS P/JUNTA,COM DIAMETRO DE 80MM,COMPRIMENTO ATE 1,0M.FORN.</t>
  </si>
  <si>
    <t>06.201.0361-A</t>
  </si>
  <si>
    <t>06.201.0362-0</t>
  </si>
  <si>
    <t>TUBO DE FERRO FUNDIDO DUCTIL COM BOLSA DE JUNTA ELASTICA E FLANGE SOLDADO,ESPESSURA CLASSE K-9,CLASSE DE PRESSAO PN-10,REVESTIDO INTERNAMENTE C/ARGAMASSA DE CIMENTO ALUMINOSO E EXTERNAMENTE C/ZINCO METALICO E PINTURA EPOXI NA COR VERMELHA,ESGOTO SANITARIO,ABNT NBR 15420 E ABNT NBR 7560,EXCL.ACESSORIOS P/JUNTA,C/DIAMETRO DE 100MM,COMPRIMENTO ATE 1,0M.FORN.</t>
  </si>
  <si>
    <t>06.201.0362-A</t>
  </si>
  <si>
    <t>06.201.0363-0</t>
  </si>
  <si>
    <t>TUBO DE FERRO FUNDIDO DUCTIL COM BOLSA DE JUNTA ELASTICA E FLANGE SOLDADO,ESPESSURA CLASSE K-9,CLASSE DE PRESSAO PN-10,REVESTIDO INTERNAMENTE C/ARGAMASSA DE CIMENTO ALUMINOSO E EXTERNAMENTE C/ZINCO METALICO E PINTURA EPOXI NA COR VERMELHA,ESGOTO SANITARIO,ABNT NBR 15420 E ABNT NBR 7560,EXCL.ACESSORIOS P/JUNTA,C/DIAMETRO DE 150MM,COMPRIMENTO ATE 1,0M.FORN.</t>
  </si>
  <si>
    <t>06.201.0363-A</t>
  </si>
  <si>
    <t>06.201.0364-0</t>
  </si>
  <si>
    <t>TUBO DE FERRO FUNDIDO DUCTIL COM BOLSA DE JUNTA ELASTICA E FLANGE SOLDADO,ESPESSURA CLASSE K-9,CLASSE DE PRESSAO PN-10,REVESTIDO INTERNAMENTE C/ARGAMASSA DE CIMENTO ALUMINOSO E EXTERNAMENTE C/ZINCO METALICO E PINTURA EPOXI NA COR VERMELHA,ESGOTO SANITARIO,ABNT NBR 15420 E ABNT NBR 7560,EXCL.ACESSORIOS P/JUNTA,C/DIAMETRO DE 200MM,COMPRIMENTO ATE 1,0M.FORN.</t>
  </si>
  <si>
    <t>06.201.0364-A</t>
  </si>
  <si>
    <t>06.201.0365-0</t>
  </si>
  <si>
    <t>TUBO DE FERRO FUNDIDO DUCTIL COM BOLSA DE JUNTA ELASTICA E FLANGE SOLDADO,ESPESSURA CLASSE K-9,CLASSE DE PRESSAO PN-10,REVESTIDO INTERNAMENTE C/ARGAMASSA DE CIMENTO ALUMINOSO E EXTERNAMENTE C/ZINCO METALICO E PINTURA EPOXI NA COR VERMELHA,ESGOTO SANITARIO,ABNT NBR 15420 E ABNT NBR 7560,EXCL.ACESSORIOS P/JUNTA,C/DIAMETRO DE 250MM,COMPRIMENTO ATE 1,0M.FORN.</t>
  </si>
  <si>
    <t>06.201.0365-A</t>
  </si>
  <si>
    <t>06.201.0366-0</t>
  </si>
  <si>
    <t>TUBO DE FERRO FUNDIDO DUCTIL COM BOLSA DE JUNTA ELASTICA E FLANGE SOLDADO,ESPESSURA CLASSE K-9,CLASSE DE PRESSAO PN-10,REVESTIDO INTERNAMENTE C/ARGAMASSA DE CIMENTO ALUMINOSO E EXTERNAMENTE C/ZINCO METALICO E PINTURA EPOXI NA COR VERMELHA,ESGOTO SANITARIO,ABNT NBR 15420 E ABNT NBR 7560,EXCL.ACESSORIOS P/JUNTA,C/DIAMETRO DE 300MM,COMPRIMENTO ATE 1,0M.FORN.</t>
  </si>
  <si>
    <t>06.201.0366-A</t>
  </si>
  <si>
    <t>06.201.0367-0</t>
  </si>
  <si>
    <t>TUBO DE FERRO FUNDIDO DUCTIL COM BOLSA DE JUNTA ELASTICA E FLANGE SOLDADO,ESPESSURA CLASSE K-9,CLASSE DE PRESSAO PN-10,REVESTIDO INTERNAMENTE C/ARGAMASSA DE CIMENTO ALUMINOSO E EXTERNAMENTE C/ZINCO METALICO E PINTURA EPOXI NA COR VERMELHA,ESGOTO SANITARIO,ABNT NBR 15420 E ABNT NBR 7560,EXCL.ACESSORIOS P/JUNTA,C/DIAMETRO DE 350MM,COMPRIMENTO ATE 1,0M.FORN.</t>
  </si>
  <si>
    <t>06.201.0367-A</t>
  </si>
  <si>
    <t>06.201.0368-0</t>
  </si>
  <si>
    <t>TUBO DE FERRO FUNDIDO DUCTIL COM BOLSA DE JUNTA ELASTICA E FLANGE SOLDADO,ESPESSURA CLASSE K-9,CLASSE DE PRESSAO PN-10,REVESTIDO INTERNAMENTE C/ARGAMASSA DE CIMENTO ALUMINOSO E EXTERNAMENTE C/ZINCO METALICO E PINTURA EPOXI NA COR VERMELHA,ESGOTO SANITARIO,ABNT NBR 15420 E ABNT NBR 7560,EXCL.ACESSORIOS P/JUNTA,C/DIAMETRO DE 400MM,COMPRIMENTO ATE 1,0M.FORN.</t>
  </si>
  <si>
    <t>06.201.0368-A</t>
  </si>
  <si>
    <t>06.201.0369-0</t>
  </si>
  <si>
    <t>TUBO DE FERRO FUNDIDO DUCTIL COM BOLSA DE JUNTA ELASTICA E FLANGE SOLDADO,ESPESSURA CLASSE K-9,CLASSE DE PRESSAO PN-10,REVESTIDO INTERNAMENTE C/ARGAMASSA DE CIMENTO ALUMINOSO E EXTERNAMENTE C/ZINCO METALICO E PINTURA EPOXI NA COR VERMELHA,ESGOTO SANITARIO,ABNT NBR 15420 E ABNT NBR 7560,EXCL.ACESSORIOS P/JUNTA,C/DIAMETRO DE 450MM,COMPRIMENTO ATE 1,0M.FORN.</t>
  </si>
  <si>
    <t>06.201.0369-A</t>
  </si>
  <si>
    <t>06.201.0370-0</t>
  </si>
  <si>
    <t>TUBO DE FERRO FUNDIDO DUCTIL COM BOLSA DE JUNTA ELASTICA E FLANGE SOLDADO,ESPESSURA CLASSE K-9,CLASSE DE PRESSAO PN-10,REVESTIDO INTERNAMENTE C/ARGAMASSA DE CIMENTO ALUMINOSO E EXTERNAMENTE C/ZINCO METALICO E PINTURA EPOXI NA COR VERMELHA,ESGOTO SANITARIO,ABNT NBR 15420 E ABNT NBR 7560,EXCL.ACESSORIOS P/JUNTA,C/DIAMETRO DE 500MM,COMPRIMENTO ATE 1,0M.FORN.</t>
  </si>
  <si>
    <t>06.201.0370-A</t>
  </si>
  <si>
    <t>06.201.0371-0</t>
  </si>
  <si>
    <t>TUBO DE FERRO FUNDIDO DUCTIL COM BOLSA DE JUNTA ELASTICA E FLANGE SOLDADO,ESPESSURA CLASSE K-9,CLASSE DE PRESSAO PN-10,REVESTIDO INTERNAMENTE C/ARGAMASSA DE CIMENTO ALUMINOSO E EXTERNAMENTE C/ZINCO METALICO E PINTURA EPOXI NA COR VERMELHA,ESGOTO SANITARIO,ABNT NBR 15420 E ABNT NBR 7560,EXCL.ACESSORIOS P/JUNTA,C/DIAMETRO DE 600MM,COMPRIMENTO ATE 1,0M.FORN.</t>
  </si>
  <si>
    <t>06.201.0371-A</t>
  </si>
  <si>
    <t>06.201.0372-0</t>
  </si>
  <si>
    <t>TUBO DE FERRO FUNDIDO DUCTIL COM BOLSA E FLANGE ROSCADOS,ESPESSURA CLASSE K-12,CLASSE DE PRESSAO PN-10,REVESTIDO INTERNAMENTE COM ARGAMASSA DE CIMENTO ALUMINOSO E EXTERNAMENTE COMZINCO METALICO E PINTURA EPOXI NA COR VERMELHA,PARA ESGOTO SANITARIO,CONFORME ABNT NBR 15420 E ABNT NBR 7560,EXCL.ACESSORIOS P/JUNTA,C/DIAMETRO DE 700MM,COMPRIMENTO ATE 1,0M.FORN.</t>
  </si>
  <si>
    <t>06.201.0372-A</t>
  </si>
  <si>
    <t>06.201.0373-0</t>
  </si>
  <si>
    <t>TUBO DE FERRO FUNDIDO DUCTIL COM BOLSA E FLANGE ROSCADO,ESPESSURA CLASSE K-12,CLASSE DE PRESSAO PN-10,REVESTIDO INTERNAMENTE COM ARGAMASSA DE CIMENTO ALUMINOSO E EXTERNAMENTE COM ZINCO METALICO E PINTURA EPOXI NA COR VERMELHA,PARA ESGOTO SANITARIO,CONFORME ABNT NBR 15420 E ABNT NBR 7560,EXCL.ACESSORIOS P/JUNTA,C/DIAMETRO DE 800MM,COMPRIMENTO ATE 1,0M.FORN.</t>
  </si>
  <si>
    <t>06.201.0373-A</t>
  </si>
  <si>
    <t>06.201.0374-0</t>
  </si>
  <si>
    <t>TUBO DE FERRO FUNDIDO DUCTIL COM BOLSA E FLANGE ROSCADO,ESPESSURA CLASSE K-12,CLASSE DE PRESSAO PN-10,REVESTIDO INTERNAMENTE COM ARGAMASSA DE CIMENTO ALUMINOSO E EXTERNAMENTE COM ZINCO METALICO E PINTURA EPOXI NA COR VERMELHA,PARA ESGOTO SANITARIO,CONFORME ABNT NBR 15420 E ABNT NBR 7560,EXCL.ACESSORIOS P/JUNTA,C/DIAMETRO DE 900MM,COMPRIMENTO ATE 1,0M.FORN.</t>
  </si>
  <si>
    <t>06.201.0374-A</t>
  </si>
  <si>
    <t>06.201.0375-0</t>
  </si>
  <si>
    <t>TUBO DE FERRO FUNDIDO DUCTIL COM BOLSA E FLANGE ROSCADOS,ESPESSURA CLASSE K-12,CLASSE DE PRESSAO PN-10,REVESTIDO INTERNAMENTE COM ARGAMASSA DE CIMENTO ALUMINOSO E EXTERNAMENTE COMZINCO METALICO E PINTURA EPOXI NA COR VERMELHA,PARA ESGOTO SANITARIO,CONFORME ABNT NBR 15420 E ABNT NBR 7560,EXCL.ACESSORIOS P/JUNTA,C/DIAMETRO DE 1000MM,COMPRIMENTO ATE 1,0M.FORN.</t>
  </si>
  <si>
    <t>06.201.0375-A</t>
  </si>
  <si>
    <t>06.201.0376-0</t>
  </si>
  <si>
    <t>TUBO DE FERRO FUNDIDO DUCTIL COM BOLSA E FLANGE ROSCADOS,ESPESSURA CLASSE K-12,CLASSE DE PRESSAO PN-10,REVESTIDO INTERNAMENTE COM ARGAMASSA DE CIMENTO ALUMINOSO E EXTERNAMENTE COMZINCO METALICO E PINTURA EPOXI NA COR VERMELHA,PARA ESGOTO SANITARIO,CONFORME ABNT NBR 15420 E ABNT NBR 7560,EXCL.ACESSORIOS P/JUNTA,C/DIAMETRO DE 1200MM,COMPRIMENTO ATE 1,0M.FORN.</t>
  </si>
  <si>
    <t>06.201.0376-A</t>
  </si>
  <si>
    <t>06.201.0381-0</t>
  </si>
  <si>
    <t>TUBO DE FERRO FUNDIDO DUCTIL COM BOLSA E FLANGE SOLDADOS,ESPESSURA CLASSE K-9,CLASSE DE PRESSAO PN-16,REVESTIDO INTERNAMENTE COM ARGAMASSA DE CIMENTO ALUMINOSO E EXTERNAMENTE COM ZINCO METALICO E PINTURA EPOXI NA COR VERMELHA,PARA ESGOTO SANITARIO,CONFORME ABNT NBR 15420 E ABNT NBR 7560,EXCL.ACESSORIOS P/JUNTA,C/DIAMETRO DE 80MM,COMPRIMENTO ATE 1,0M.FORN.</t>
  </si>
  <si>
    <t>06.201.0381-A</t>
  </si>
  <si>
    <t>06.201.0382-0</t>
  </si>
  <si>
    <t>TUBO DE FERRO FUNDIDO DUCTIL COM BOLSA E FLANGE SOLDADOS,ESPESSURA CLASSE K-9,CLASSE DE PRESSAO PN-16,REVESTIDO INTERNAMENTE COM ARGAMASSA DE CIMENTO ALUMINOSO E EXTERNAMENTE COM ZINCO METALICO E PINTURA EPOXI NA COR VERMELHA,PARA ESGOTO SANITARIO,CONFORME ABNT NBR 15420 E ABNT NBR 7560,EXCL.ACESSORIOS P/JUNTA,C/DIAMETRO DE 100MM,COMPRIMENTO ATE 1,0M.FORN.</t>
  </si>
  <si>
    <t>06.201.0382-A</t>
  </si>
  <si>
    <t>06.201.0383-0</t>
  </si>
  <si>
    <t>TUBO DE FERRO FUNDIDO DUCTIL COM BOLSA E FLANGE SOLDADOS,ESPESSURA CLASSE K-9,CLASSE DE PRESSAO PN-16,REVESTIDO INTERNAMENTE COM ARGAMASSA DE CIMENTO ALUMINOSO E EXTERNAMENTE COM ZINCO METALICO E PINTURA EPOXI NA COR VERMELHA,PARA ESGOTO SANITARIO,CONFORME ABNT NBR 15420 E ABNT NBR 7560,EXCL.ACESSORIOS P/JUNTA,C/DIAMETRO DE 150MM,COMPRIMENTO ATE 1,0M.FORN.</t>
  </si>
  <si>
    <t>06.201.0383-A</t>
  </si>
  <si>
    <t>06.201.0384-0</t>
  </si>
  <si>
    <t>TUBO DE FERRO FUNDIDO DUCTIL COM BOLSA E FLANGE SOLDADOS,ESPESSURA CLASSE K-9,CLASSE DE PRESSAO PN-16,REVESTIDO INTERNAMENTE COM ARGAMASSA DE CIMENTO ALUMINOSO E EXTERNAMENTE COM ZINCO METALICO E PINTURA EPOXI NA COR VERMELHA,PARA ESGOTO SANITARIO,CONFORME ABNT NBR 15420 E ABNT NBR 7560,EXCL.ACESSORIOS P/JUNTA,COM DIAMETRO DE 200MM,COMPRIMENTO ATE 1,0.FORN.</t>
  </si>
  <si>
    <t>06.201.0384-A</t>
  </si>
  <si>
    <t>06.201.0385-0</t>
  </si>
  <si>
    <t>TUBO DE FERRO FUNDIDO DUCTIL COM BOLSA E FLANGE SOLDADOS,ESPESSURA CLASSE K-9,CLASSE DE PRESSAO PN-16,REVESTIDO INTERNAMENTE COM ARGAMASSA DE CIMENTO ALUMINOSO E EXTERNAMENTE COM ZINCO METALICO E PINTURA EPOXI NA COR VERMELHA,PARA ESGOTO SANITARIO,CONFORME ABNT NBR 15420 E ABNT NBR 7560,EXCL.ACESSORIOS P/JUNTA,COM DIAMETRO DE 250MM,COMPRIMENTO ATE 1,0M.FORN.</t>
  </si>
  <si>
    <t>06.201.0385-A</t>
  </si>
  <si>
    <t>06.201.0386-0</t>
  </si>
  <si>
    <t>TUBO DE FERRO FUNDIDO DUCTIL COM BOLSA E FLANGE SOLDADOS,ESPESSURA CLASSE K-9,CLASSE DE PRESSAO PN-16,REVESTIDO INTERNAMENTE COM ARGAMASSA DE CIMENTO ALUMINOSO E EXTERNAMENTE COM ZINCO METALICO E PINTURA EPOXI NA COR VERMELHA,PARA ESGOTO SANITARIO,CONFORME ABNT NBR 15420 E ABNT NBR 7560,EXCL.ACESSORIOS P/JUNTA,COM DIAMETRO DE 300MM,COMPRIMENTO ATE 1,0M.FORN.</t>
  </si>
  <si>
    <t>06.201.0386-A</t>
  </si>
  <si>
    <t>06.201.0387-0</t>
  </si>
  <si>
    <t>TUBO DE FERRO FUNDIDO DUCTIL COM BOLSA E FLANGE SOLDADOS,ESPESSURA CLASSE K-9,CLASSE DE PRESSAO PN-16,REVESTIDO INTERNAMENTE COM ARGAMASSA DE CIMENTO ALUMINOSO E EXTERNAMENTE COM ZINCO METALICO E PINTURA EPOXI NA COR VERMELHA,PARA ESGOTO SANITARIO,CONFORME ABNT NBR 15420 E ABNT NBR 7560,EXCL.ACESSORIOS P/JUNTA,COM DIAMETRO DE 350MM,COMPRIMENTO ATE 1,0M.FORN.</t>
  </si>
  <si>
    <t>06.201.0387-A</t>
  </si>
  <si>
    <t>06.201.0388-0</t>
  </si>
  <si>
    <t>TUBO DE FERRO FUNDIDO DUCTIL COM BOLSA E FLANGE SOLDADOS,ESPESSURA CLASSE K-9,CLASSE DE PRESSAO PN-16,REVESTIDO INTERNAMENTE COM ARGAMASSA DE CIMENTO ALUMINOSO E EXTERNAMENTE COM ZINCO METALICO E PINTURA EPOXI NA COR VERMELHA,PARA ESGOTO SANITARIO,CONFORME ABNT NBR 15420 E ABNT NBR 7560,EXCL.ACESSORIOS P/JUNTA,COM DIAMETRO DE 400MM,COMPRIMENTO ATE 1,0M.FORN.</t>
  </si>
  <si>
    <t>06.201.0388-A</t>
  </si>
  <si>
    <t>06.201.0389-0</t>
  </si>
  <si>
    <t>TUBO DE FERRO FUNDIDO DUCTIL COM BOLSA E FLANGE SOLDADOS,ESPESSURA CLASSE K-9,CLASSE DE PRESSAO PN-16,REVESTIDO INTERNAMENTE COM ARGAMASSA DE CIMENTO ALUMINOSO E EXTERNAMENTE COM ZINCO METALICO E PINTURA EPOXI NA COR VERMELHA,PARA ESGOTO SANITARIO,CONFORME ABNT NBR 15420 E ABNT NBR 7560,EXCL.ACESSORIOS P/JUNTA,COM DIAMETRO DE 450MM,COMPRIMENTO ATE 1,0M.FORN.</t>
  </si>
  <si>
    <t>06.201.0389-A</t>
  </si>
  <si>
    <t>06.201.0390-0</t>
  </si>
  <si>
    <t>TUBO DE FERRO FUNDIDO DUCTIL COM BOLSA E FLANGE SOLDADOS,ESPESSURA CLASSE K-9,CLASSE DE PRESSAO PN-16,REVESTIDO INTERNAMENTE COM ARGAMASSA DE CIMENTO ALUMINOSO E EXTERNAMENTE COM ZINCO METALICO E PINTURA EPOXI NA COR VERMELHA,PARA ESGOTO SANITARIO,CONFORME ABNT NBR 15420 E ABNT NBR 7560,EXCL.ACESSORIOS P/JUNTA,COM DIAMETRO DE 500MM,COMPRIMENTO ATE 1,0M.FORN.</t>
  </si>
  <si>
    <t>06.201.0390-A</t>
  </si>
  <si>
    <t>06.201.0391-0</t>
  </si>
  <si>
    <t>TUBO DE FERRO FUNDIDO DUCTIL COM BOLSA E FLANGE SOLDADOS,ESPESSURA CLASSE K-9,CLASSE DE PRESSAO PN-16,REVESTIDO INTERNAMENTE COM ARGAMASSA DE CIMENTO ALUMINOSO E EXTERNAMENTE COM ZINCO METALICO E PINTURA EPOXI NA COR VERMELHA,PARA ESGOTO SANITARIO,CONFORME ABNT NBR 15420 E ABNT NBR 7560,EXCL.ACESSORIOS P/JUNTA,COM DIAMETRO DE 600MM,COMPRIMENTO ATE 1,0M.FORN.</t>
  </si>
  <si>
    <t>06.201.0391-A</t>
  </si>
  <si>
    <t>06.201.0392-0</t>
  </si>
  <si>
    <t>TUBO DE FERRO FUNDIDO DUCTIL COM BOLSA E FLANGE ROSCADOS,ESPESSURA CLASSE K-12,CLASSE DE PRESSAO PN-16,REVESTIDO INTERNAMENTE COM ARGAMASSA DE CIMENTO ALUMINOSO E EXTERNAMENTE COMZINCO METALICO E PINTURA EPOXI NA COR VERMELHA,PARA ESGOTO SANITARIO,CONFORME ABNT NBR 15420 E ABNT NBR 7560,EXCL.ACESSORIOS P/JUNTA,C/DIAMETRO DE 700MM,COMPRIMENTO ATE 1,0M.FORN.</t>
  </si>
  <si>
    <t>06.201.0392-A</t>
  </si>
  <si>
    <t>06.201.0411-0</t>
  </si>
  <si>
    <t>ADICIONAL DE EXTENSAO EXCEDENTE A 1,0M,POR CADA 0,5M OU FRACAO EM TUBOS COM FLANGES SOLDADOS,CLASSE K-9,PN-10,REVESTIMENTO INTERNO COM CIMENTO ALUMINOSO,PARA ESGOTO SANITARIO,COM DIAMETRO DE 80MM.FORNECIMENTO</t>
  </si>
  <si>
    <t>06.201.0411-A</t>
  </si>
  <si>
    <t>06.201.0412-0</t>
  </si>
  <si>
    <t>ADICIONAL DE EXTENSAO EXCEDENTE A 1,0M,POR CADA 0,5M OU FRACAO EM TUBOS COM FLANGES SOLDADOS,CLASSE K-9,PN-10,REVESTIMENTO INTERNO COM CIMENTO ALUMINOSO,PARA ESGOTO SANITARIO,COM DIAMETRO DE 100MM.FORNECIMENTO</t>
  </si>
  <si>
    <t>06.201.0412-A</t>
  </si>
  <si>
    <t>06.201.0413-0</t>
  </si>
  <si>
    <t>ADICIONAL DE EXTENSAO EXCEDENTE A 1,0M,POR CADA 0,5M OU FRACAO EM TUBOS COM FLANGES SOLDADOS,CLASSE K-9,PN-10,REVESTIMENTO INTERNO COM CIMENTO ALUMINOSO,PARA ESGOTO SANITARIO,COM DIAMETRO DE 150MM.FORNECIMENTO</t>
  </si>
  <si>
    <t>06.201.0413-A</t>
  </si>
  <si>
    <t>06.201.0414-0</t>
  </si>
  <si>
    <t>ADICIONAL DE EXTENSAO EXCEDENTE A 1,0M,POR CADA 0,5M OU FRACAO EM TUBOS COM FLANGES SOLDADOS,CLASSE K-9,PN-10,REVESTIMENTO INTERNO COM CIMENTO ALUMINOSO,PARA ESGOTO SANITARIO,COM DIAMETRO DE 200MM.FORNECIMENTO</t>
  </si>
  <si>
    <t>06.201.0414-A</t>
  </si>
  <si>
    <t>06.201.0415-0</t>
  </si>
  <si>
    <t>ADICIONAL DE EXTENSAO EXCEDENTE A 1,0M,POR CADA 0,5M OU FRACAO EM TUBOS COM FLANGES SOLDADOS,CLASSE K-9,PN-10,REVESTIMENTO INTERNO COM CIMENTO ALUMINOSO,PARA ESGOTO SANITARIO,COM DIAMETRO DE 250MM.FORNECIMENTO</t>
  </si>
  <si>
    <t>06.201.0415-A</t>
  </si>
  <si>
    <t>06.201.0416-0</t>
  </si>
  <si>
    <t>ADICIONAL DE EXTENSAO EXCEDENTE A 1,0M,POR CADA 0,5M OU FRACAO EM TUBOS COM FLANGES SOLDADOS,CLASSE K-9,PN-10,REVESTIMENTO INTERNO COM CIMENTO ALUMINOSO,PARA ESGOTO SANITARIO,COM DIAMETRO DE 300MM.FORNECIMENTO</t>
  </si>
  <si>
    <t>06.201.0416-A</t>
  </si>
  <si>
    <t>06.201.0417-0</t>
  </si>
  <si>
    <t>ADICIONAL DE EXTENSAO EXCEDENTE A 1,0M,POR CADA 0,5M OU FRACAO EM TUBOS COM FLANGES SOLDADOS,CLASSE K-9,PN-10,REVESTIMENTO INTERNO COM CIMENTO ALUMINOSO,PARA ESGOTO SANITARIO,COM DIAMETRO DE 350MM.FORNECIMENTO</t>
  </si>
  <si>
    <t>06.201.0417-A</t>
  </si>
  <si>
    <t>06.201.0418-0</t>
  </si>
  <si>
    <t>ADICIONAL DE EXTENSAO EXCEDENTE A 1,0M,POR CADA 0,5M OU FRACAO EM TUBOS COM FLANGES SOLDADOS,CLASSE K-9,PN-10,REVESTIMENTO INTERNO COM CIMENTO ALUMINOSO,PARA ESGOTO SANITARIO,COM DIAMETRO DE 400MM.FORNECIMENTO</t>
  </si>
  <si>
    <t>06.201.0418-A</t>
  </si>
  <si>
    <t>06.201.0419-0</t>
  </si>
  <si>
    <t>ADICIONAL DE EXTENSAO EXCEDENTE A 1,0M,POR CADA 0,5M OU FRACAO EM TUBOS COM FLANGES SOLDADOS,CLASSE K-9,PN-10,REVESTIMENTO INTERNO COM CIMENTO ALUMINOSO,PARA ESGOTO SANITARIO,COM DIAMETRO DE 450MM.FORNECIMENTO</t>
  </si>
  <si>
    <t>06.201.0419-A</t>
  </si>
  <si>
    <t>06.201.0420-0</t>
  </si>
  <si>
    <t>ADICIONAL DE EXTENSAO EXCEDENTE A 1,0M,POR CADA 0,5M OU FRACAO EM TUBOS COM FLANGES SOLDADOS,CLASSE K-9,PN-10,REVESTIMENTO INTERNO COM CIMENTO ALUMINOSO,PARA ESGOTO SANITARIO,COM DIAMETRO DE 500MM.FORNECIMENTO</t>
  </si>
  <si>
    <t>06.201.0420-A</t>
  </si>
  <si>
    <t>06.201.0421-0</t>
  </si>
  <si>
    <t>ADICIONAL DE EXTENSAO EXCEDENTE A 1,0M,POR CADA 0,5M OU FRACAO EM TUBOS COM FLANGES SOLDADOS,CLASSE K-9,PN-10,REVESTIMENTO INTERNO COM CIMENTO ALUMINOSO,PARA ESGOTO SANITARIO,COM DIAMETRO DE 600MM.FORNECIMENTO</t>
  </si>
  <si>
    <t>06.201.0421-A</t>
  </si>
  <si>
    <t>06.201.0422-0</t>
  </si>
  <si>
    <t>ADICIONAL DE EXTENSAO EXCEDENTE A 1,0M,POR CADA 0,5M OU FRACAO EM TUBOS COM FLANGES ROSCADOS,CLASSE K-12,PN-10,REVESTIMENTO INTERNO COM CIMENTO ALUMINOSO,PARA ESGOTO SANITARIO,COMDIAMETRO DE 700MM.FORNECIMENTO</t>
  </si>
  <si>
    <t>06.201.0422-A</t>
  </si>
  <si>
    <t>06.201.0423-0</t>
  </si>
  <si>
    <t>ADICIONAL DE EXTENSAO EXCEDENTE A 1,0M,POR CADA 0,5M OU FRACAO EM TUBOS COM FLANGES ROSCADOS,CLASSE K-12,PN-10,REVESTIMENTO INTERNO COM CIMENTO ALUMINOSO,PARA ESGOTO SANITARIO,COMDIAMETRO DE 800MM.FORNECIMENTO</t>
  </si>
  <si>
    <t>06.201.0423-A</t>
  </si>
  <si>
    <t>06.201.0424-0</t>
  </si>
  <si>
    <t>ADICIONAL DE EXTENSAO EXCEDENTE A 1,0M,POR CADA 0,5M OU FRACAO EM TUBOS COM FLANGES ROSCADOS,CLASSE K-12,PN-10,REVESTIMENTO INTERNO COM CIMENTO ALUMINOSO,PARA ESGOTO SANITARIO,COMDIAMETRO DE 900MM.FORNECIMENTO</t>
  </si>
  <si>
    <t>06.201.0424-A</t>
  </si>
  <si>
    <t>06.201.0425-0</t>
  </si>
  <si>
    <t>ADICIONAL DE EXTENSAO EXCEDENTE A 1,0M,POR CADA 0,5M OU FRACAO EM TUBOS COM FLANGES ROSCADOS,CLASSE K-12,PN-10,REVESTIMENTO INTERNO COM CIMENTO ALUMINOSO,PARA ESGOTO SANITARIO,COMDIAMETRO DE 1000MM.FORNECIMENTO</t>
  </si>
  <si>
    <t>06.201.0425-A</t>
  </si>
  <si>
    <t>06.201.0426-0</t>
  </si>
  <si>
    <t>ADICIONAL DE EXTENSAO EXCEDENTE A 1,0M,POR CADA 0,5M OU FRACAO EM TUBOS COM FLANGES ROSCADOS,CLASSE K-12,PN-10,REVESTIMENTO INTERNO COM CIMENTO ALUMINOSO,PARA ESGOTO SANITARIO,COMDIAMETRO DE 1200MM.FORNECIMENTO</t>
  </si>
  <si>
    <t>06.201.0426-A</t>
  </si>
  <si>
    <t>06.201.0431-0</t>
  </si>
  <si>
    <t>ADICIONAL DE EXTENSAO EXCEDENTE A 1,0M,POR CADA 0,5M OU FRACAO EM TUBOS COM FLANGES SOLDADOS,CLASSE K-9,PN-16,REVESTIMENTO INTERNO COM CIMENTO ALUMINOSO,PARA ESGOTO SANITARIO,COM DIAMETRO DE 80MM.FORNECIMENTO</t>
  </si>
  <si>
    <t>06.201.0431-A</t>
  </si>
  <si>
    <t>06.201.0432-0</t>
  </si>
  <si>
    <t>ADICIONAL DE EXTENSAO EXCEDENTE A 1,0M,POR CADA 0,5M OU FRACAO EM TUBOS COM FLANGES SOLDADOS,CLASSE K-9,PN-16,REVESTIMENTO INTERNO COM CIMENTO ALUMINOSO,PARA ESGOTO SANITARIO,COM DIAMETRO DE 100MM.FORNECIMENTO</t>
  </si>
  <si>
    <t>06.201.0432-A</t>
  </si>
  <si>
    <t>06.201.0433-0</t>
  </si>
  <si>
    <t>ADICIONAL DE EXTENSAO EXCEDENTE A 1,0M,POR CADA 0,5M OU FRACAO EM TUBOS COM FLANGES SOLDADOS,CLASSE K-9,PN-16,REVESTIMENTO INTERNO COM CIMENTO ALUMINOSO,PARA ESGOTO SANITARIO,COM DIAMETRO DE 150MM.FORNECIMENTO</t>
  </si>
  <si>
    <t>06.201.0433-A</t>
  </si>
  <si>
    <t>06.201.0434-0</t>
  </si>
  <si>
    <t>ADICIONAL DE EXTENSAO EXCEDENTE A 1,0M,POR CADA 0,5M OU FRACAO EM TUBOS COM FLANGES SOLDADOS,CLASSE K-9,PN-16,REVESTIMENTO INTERNO COM CIMENTO ALUMINOSO,PARA ESGOTO SANITARIO,COM DIAMETRO DE 200MM.FORNECIMENTO</t>
  </si>
  <si>
    <t>06.201.0434-A</t>
  </si>
  <si>
    <t>06.201.0435-0</t>
  </si>
  <si>
    <t>ADICIONAL DE EXTENSAO EXCEDENTE A 1,0M,POR CADA 0,5M OU FRACAO EM TUBOS COM FLANGES SOLDADOS,CLASSE K-9,PN-16,REVESTIMENTO INTERNO COM CIMENTO ALUMINOSO,PARA ESGOTO SANITARIO,COM DIAMETRO DE 250MM.FORNECIMENTO</t>
  </si>
  <si>
    <t>06.201.0435-A</t>
  </si>
  <si>
    <t>06.201.0436-0</t>
  </si>
  <si>
    <t>ADICIONAL DE EXTENSAO EXCEDENTE A 1,0M,POR CADA 0,5M OU FRACAO EM TUBOS COM FLANGES SOLDADOS,CLASSE K-9,PN-16,REVESTIMENTO INTERNO COM CIMENTO ALUMINOSO,PARA ESGOTO SANITARIO,COM DIAMETRO DE 300MM.FORNECIMENTO</t>
  </si>
  <si>
    <t>06.201.0436-A</t>
  </si>
  <si>
    <t>06.201.0437-0</t>
  </si>
  <si>
    <t>ADICIONAL DE EXTENSAO EXCEDENTE A 1,0M,POR CADA 0,5M OU FRACAO EM TUBOS COM FLANGES SOLDADOS,CLASSE K-9,PN-16,REVESTIMENTO INTERNO COM CIMENTO ALUMINOSO,PARA ESGOTO SANITARIO,COM DIAMETRO DE 350MM.FORNECIMENTO</t>
  </si>
  <si>
    <t>06.201.0437-A</t>
  </si>
  <si>
    <t>06.201.0438-0</t>
  </si>
  <si>
    <t>ADICIONAL DE EXTENSAO EXCEDENTE A 1,0M,POR CADA 0,5M OU FRACAO EM TUBOS COM FLANGES SOLDADOS,CLASSE K-9,PN-16,REVESTIMENTO INTERNO COM CIMENTO ALUMINOSO,PARA ESGOTO SANITARIO,COM DIAMETRO DE 400MM.FORNECIMENTO</t>
  </si>
  <si>
    <t>06.201.0438-A</t>
  </si>
  <si>
    <t>06.201.0439-0</t>
  </si>
  <si>
    <t>ADICIONAL DE EXTENSAO EXCEDENTE A 1,0M,POR CADA 0,5M OU FRACAO EM TUBOS COM FLANGES SOLDADOS,CLASSE K-9,PN-16,REVESTIMENTO INTERNO COM CIMENTO ALUMINOSO,PARA ESGOTO SANITARIO,COM DIAMETRO DE 450MM.FORNECIMENTO</t>
  </si>
  <si>
    <t>06.201.0439-A</t>
  </si>
  <si>
    <t>06.201.0440-0</t>
  </si>
  <si>
    <t>ADICIONAL DE EXTENSAO EXCEDENTE A 1,0M,POR CADA 0,5M OU FRACAO EM TUBOS COM FLANGES SOLDADOS,CLASSE K-9,PN-16,REVESTIMENTO INTERNO COM CIMENTO ALUMINOSO,PARA ESGOTO SANITARIO,COM DIAMETRO DE 500MM.FORNECIMENTO</t>
  </si>
  <si>
    <t>06.201.0440-A</t>
  </si>
  <si>
    <t>06.201.0441-0</t>
  </si>
  <si>
    <t>ADICIONAL DE EXTENSAO EXCEDENTE A 1,0M,POR CADA 0,5M OU FRACAO EM TUBOS COM FLANGES SOLDADOS,CLASSE K-9,PN-16,REVESTIMENTO INTERNO COM CIMENTO ALUMINOSO,PARA ESGOTO SANITARIO,COM DIAMETRO DE 600MM.FORNECIMENTO</t>
  </si>
  <si>
    <t>06.201.0441-A</t>
  </si>
  <si>
    <t>06.201.0442-0</t>
  </si>
  <si>
    <t>ADICIONAL DE EXTENSAO EXCEDENTE A 1,0M,POR CADA 0,5M OU FRACAO EM TUBOS COM FLANGES ROSCADOS,CLASSE K-12,PN-16,REVESTIMENTO INTERNO COM CIMENTO ALUMINOSO,PARA ESGOTO SANITARIO,COMDIAMETRO DE 700MM.FORNECIMENTO</t>
  </si>
  <si>
    <t>06.201.0442-A</t>
  </si>
  <si>
    <t>06.201.0443-0</t>
  </si>
  <si>
    <t>ADICIONAL DE EXTENSAO EXCEDENTE A 1,0M,POR CADA 0,5M OU FRACAO EM TUBOS COM FLANGES INTEGRAL FUNDIDOS,CLASSE K-14,PN-16,REVESTIMENTO INTERNO COM CIMENTO ALUMINOSO,PARA ESGOTO SANITARIO,COM DIAMETRO DE 800MM.FORNECIMENTO</t>
  </si>
  <si>
    <t>06.201.0443-A</t>
  </si>
  <si>
    <t>06.201.0444-0</t>
  </si>
  <si>
    <t>ADICIONAL DE EXTENSAO EXCEDENTE A 1,0M,POR CADA 0,5M OU FRACAO EM TUBOS COM FLANGES INTEGRAL FUNDIDOS,CLASSE K-14,PN-16,REVESTIMENTO INTERNO COM CIMENTO ALUMINOSO,PARA ESGOTO SANITARIO,COM DIAMETRO DE 900MM.FORNECIMENTO</t>
  </si>
  <si>
    <t>06.201.0444-A</t>
  </si>
  <si>
    <t>06.201.0445-0</t>
  </si>
  <si>
    <t>ADICIONAL DE EXTENSAO EXCEDENTE A 1,0M,POR CADA 0,5M OU FRACAO EM TUBOS COM FLANGES INTEGRAL FUNDIDOS,CLASSE K-14,PN-16,REVESTIMENTO INTERNO COM CIMENTO ALUMINOSO,PARA ESGOTO SANITARIO,COM DIAMETRO DE 1000MM.FORNECIMENTO</t>
  </si>
  <si>
    <t>06.201.0445-A</t>
  </si>
  <si>
    <t>06.201.0446-0</t>
  </si>
  <si>
    <t>ADICIONAL DE EXTENSAO EXCEDENTE A 1,0M,POR CADA 0,5M OU FRACAO EM TUBOS COM FLANGES INTEGRAL FUNDIDOS,CLASSE K-14,PN-16,REVESTIMENTO INTERNO COM CIMENTO ALUMINOSO,PARA ESGOTO SANITARIO,COM DIAMETRO DE 1200MM.FORNECIMENTO</t>
  </si>
  <si>
    <t>06.201.0446-A</t>
  </si>
  <si>
    <t>06.203.0012-0</t>
  </si>
  <si>
    <t>TUBO DE POLIETILENO DE ALTA DENSIDADE(PEAD),RESINA PE80/100,CONFORME ABNT NBR 15561,CLASSE PN-4/5,SDR 32,25,DE=160MM.FORNECIMENTO</t>
  </si>
  <si>
    <t>06.203.0012-A</t>
  </si>
  <si>
    <t>06.203.0014-0</t>
  </si>
  <si>
    <t>TUBO DE POLIETILENO DE ALTA DENSIDADE(PEAD),RESINA PE80/100,CONFORME ABNT NBR 15561,CLASSE PN-4/5,SDR 32,25,DE=200MM.FORNECIMENTO</t>
  </si>
  <si>
    <t>06.203.0014-A</t>
  </si>
  <si>
    <t>06.203.0016-0</t>
  </si>
  <si>
    <t>TUBO DE POLIETILENO DE ALTA DENSIDADE(PEAD),RESINA PE80/100,CONFORME ABNT NBR 15561,CLASSE PN-4/5,SDR 32,25,DE=250MM.FORNECIMENTO</t>
  </si>
  <si>
    <t>06.203.0016-A</t>
  </si>
  <si>
    <t>06.203.0017-0</t>
  </si>
  <si>
    <t>TUBO DE POLIETILENO DE ALTA DENSIDADE(PEAD),RESINA PE80/100,CONFORME ABNT NBR 15561,CLASSE PN-4/5,SDR 32,25,DE=280MM.FORNECIMENTO</t>
  </si>
  <si>
    <t>06.203.0017-A</t>
  </si>
  <si>
    <t>06.203.0020-0</t>
  </si>
  <si>
    <t>TUBO DE POLIETILENO DE ALTA DENSIDADE(PEAD),RESINA PE80/100,CONFORME ABNT NBR 15561,CLASSE PN-4/5,SDR 32,25,DE=400MM.FORNECIMENTO</t>
  </si>
  <si>
    <t>06.203.0020-A</t>
  </si>
  <si>
    <t>06.203.0021-0</t>
  </si>
  <si>
    <t>TUBO DE POLIETILENO DE ALTA DENSIDADE(PEAD),RESINA PE80/100,CONFORME ABNT NBR 15561,CLASSE PN-4/5,SDR 32,25,DE=450MM.FORNECIMENTO</t>
  </si>
  <si>
    <t>06.203.0021-A</t>
  </si>
  <si>
    <t>06.203.0022-0</t>
  </si>
  <si>
    <t>TUBO DE POLIETILENO DE ALTA DENSIDADE(PEAD),RESINA PE80/100,CONFORME ABNT NBR 15561,CLASSE PN-4/5,SDR 32,25,DE=500MM.FORNECIMENTO</t>
  </si>
  <si>
    <t>06.203.0022-A</t>
  </si>
  <si>
    <t>06.203.0024-0</t>
  </si>
  <si>
    <t>TUBO DE POLIETILENO DE ALTA DENSIDADE(PEAD),RESINA PE80/100,CONFORME ABNT NBR 15561,CLASSE PN-4/5,SDR 32,25,DE=630MM.FORNECIMENTO</t>
  </si>
  <si>
    <t>06.203.0024-A</t>
  </si>
  <si>
    <t>06.203.0025-0</t>
  </si>
  <si>
    <t>TUBO DE POLIETILENO DE ALTA DENSIDADE(PEAD),RESINA PE80/100,CONFORME ABNT NBR 15561,CLASSE PN-4/5,SDR 32,25,DE=800MM.FORNECIMENTO</t>
  </si>
  <si>
    <t>06.203.0025-A</t>
  </si>
  <si>
    <t>06.203.0026-0</t>
  </si>
  <si>
    <t>TUBO DE POLIETILENO DE ALTA DENSIDADE(PEAD),RESINA PE80/100,CONFORME ABNT NBR 15561,CLASSE PN-4/5,SDR 32,25,DE=900MM.FORNECIMENTO</t>
  </si>
  <si>
    <t>06.203.0026-A</t>
  </si>
  <si>
    <t>06.203.0027-0</t>
  </si>
  <si>
    <t>TUBO DE POLIETILENO DE ALTA DENSIDADE(PEAD),RESINA PE80/100,CONFORME ABNT NBR 15561,CLASSE PN-4/5,SDR 32,25,DE=1000MM.FORNECIMENTO</t>
  </si>
  <si>
    <t>06.203.0027-A</t>
  </si>
  <si>
    <t>06.203.0028-0</t>
  </si>
  <si>
    <t>TUBO DE POLIETILENO DE ALTA DENSIDADE(PEAD),RESINA PE80/100,CONFORME ABNT NBR 15561,CLASSE PN-4/5,SDR 32,25,DE=1200MM.FORNECIMENTO</t>
  </si>
  <si>
    <t>06.203.0028-A</t>
  </si>
  <si>
    <t>06.203.0048-0</t>
  </si>
  <si>
    <t>TUBO DE POLIETILENO DE ALTA DENSIDADE(PEAD),RESINA PE80/100,CONFORME ABNT NBR 15561,CLASSE PN-10/12,5,SDR 13,6,DE=110MM.FORNECIMENTO</t>
  </si>
  <si>
    <t>06.203.0048-A</t>
  </si>
  <si>
    <t>06.203.0051-0</t>
  </si>
  <si>
    <t>TUBO DE POLIETILENO DE ALTA DENSIDADE(PEAD),RESINA PE80/100,CONFORME ABNT NBR 15561,CLASSE PN-10/12,5,SDR 13,6,DE=160MM.FORNECIMENTO</t>
  </si>
  <si>
    <t>06.203.0051-A</t>
  </si>
  <si>
    <t>06.203.0053-0</t>
  </si>
  <si>
    <t>TUBO DE POLIETILENO DE ALTA DENSIDADE(PEAD),RESINA PE80/100,CONFORME ABNT NBR 15561,CLASSE PN-10/12,5,SDR 13,6,DE=200MM.FORNECIMENTO</t>
  </si>
  <si>
    <t>06.203.0053-A</t>
  </si>
  <si>
    <t>06.203.0055-0</t>
  </si>
  <si>
    <t>TUBO DE POLIETILENO DE ALTA DENSIDADE(PEAD),RESINA PE80/100,CONFORME ABNT NBR 15561,CLASSE PN-10/12,5,SDR 13,6,DE=250MM.FORNECIMENTO</t>
  </si>
  <si>
    <t>06.203.0055-A</t>
  </si>
  <si>
    <t>06.203.0057-0</t>
  </si>
  <si>
    <t>TUBO DE POLIETILENO DE ALTA DENSIDADE(PEAD),RESINA PE80/100,CONFORME ABNT NBR 15561,CLASSE PN-10/12,5,SDR 13,6,DE=315MM.FORNECIMENTO</t>
  </si>
  <si>
    <t>06.203.0057-A</t>
  </si>
  <si>
    <t>06.203.0059-0</t>
  </si>
  <si>
    <t>TUBO DE POLIETILENO DE ALTA DENSIDADE(PEAD),RESINA PE80/100,CONFORME ABNT NBR 15561,CLASSE PN-10/12,5,SDR 13,6,DE=400MM.FORNECIMENTO</t>
  </si>
  <si>
    <t>06.203.0059-A</t>
  </si>
  <si>
    <t>06.203.0061-0</t>
  </si>
  <si>
    <t>TUBO DE POLIETILENO DE ALTA DENSIDADE(PEAD),RESINA PE80/100,CONFORME ABNT NBR 15561,CLASSE PN-10/12,5,SDR 13,6,DE=500MM.FORNECIMENTO</t>
  </si>
  <si>
    <t>06.203.0061-A</t>
  </si>
  <si>
    <t>06.203.0063-0</t>
  </si>
  <si>
    <t>TUBO DE POLIETILENO DE ALTA DENSIDADE(PEAD),RESINA PE80/100,CONFORME ABNT NBR 15561,CLASSE PN-10/12,5,SDR 13,6,DE=630MM.FORNECIMENTO</t>
  </si>
  <si>
    <t>06.203.0063-A</t>
  </si>
  <si>
    <t>06.203.0064-0</t>
  </si>
  <si>
    <t>TUBO DE POLIETILENO DE ALTA DENSIDADE(PEAD),RESINA PE80/100,CONFORME ABNT NBR 15561,CLASSE PN-10/12,5,SDR 13,6,DE=800MM.FORNECIMENTO</t>
  </si>
  <si>
    <t>06.203.0064-A</t>
  </si>
  <si>
    <t>06.203.0112-0</t>
  </si>
  <si>
    <t>COLARINHO DE POLIETILENO DE ALTA DENSIDADE(PEAD),RESINA PE80/100,CONFORME ABNT NBR 15561,CLASSE PN-4/5,SDR 32,25,DE=160MM.FORNECIMENTO</t>
  </si>
  <si>
    <t>06.203.0112-A</t>
  </si>
  <si>
    <t>06.203.0114-0</t>
  </si>
  <si>
    <t>COLARINHO DE POLIETILENO DE ALTA DENSIDADE(PEAD),RESINA PE80/100,CONFORME ABNT NBR 15561,CLASSE PN-4/5,SDR 32,25,DE=200MM.FORNECIMENTO</t>
  </si>
  <si>
    <t>06.203.0114-A</t>
  </si>
  <si>
    <t>06.203.0116-0</t>
  </si>
  <si>
    <t>COLARINHO DE POLIETILENO DE ALTA DENSIDADE(PEAD),RESINA PE80/100,CONFORME ABNT NBR 15561,CLASSE PN-4/5,SDR 32,25,DE=250MM.FORNECIMENTO</t>
  </si>
  <si>
    <t>06.203.0116-A</t>
  </si>
  <si>
    <t>06.203.0117-0</t>
  </si>
  <si>
    <t>COLARINHO DE POLIETILENO DE ALTA DENSIDADE(PEAD),RESINA PE80/100,CONFORME ABNT NBR 15561,CLASSE PN-4/5,SDR 32,25,DE=280MM.FORNECIMENTO</t>
  </si>
  <si>
    <t>06.203.0117-A</t>
  </si>
  <si>
    <t>06.203.0120-0</t>
  </si>
  <si>
    <t>COLARINHO DE POLIETILENO DE ALTA DENSIDADE(PEAD),RESINA PE80/100,CONFORME ABNT NBR 15561,CLASSE PN-4/5,SDR 32,25,DE=400MM.FORNECIMENTO</t>
  </si>
  <si>
    <t>06.203.0120-A</t>
  </si>
  <si>
    <t>06.203.0121-0</t>
  </si>
  <si>
    <t>COLARINHO DE POLIETILENO DE ALTA DENSIDADE(PEAD),RESINA PE80/100,CONFORME ABNT NBR 15561,CLASSE PN-4/5,SDR 32,25,DE=450MM.FORNECIMENTO</t>
  </si>
  <si>
    <t>06.203.0121-A</t>
  </si>
  <si>
    <t>06.203.0122-0</t>
  </si>
  <si>
    <t>COLARINHO DE POLIETILENO DE ALTA DENSIDADE(PEAD),RESINA PE80/100,CONFORME ABNT NBR 15561,CLASSE PN-4/5,SDR 32,25,DE=500MM.FORNECIMENTO</t>
  </si>
  <si>
    <t>06.203.0122-A</t>
  </si>
  <si>
    <t>06.203.0124-0</t>
  </si>
  <si>
    <t>COLARINHO DE POLIETILENO DE ALTA DENSIDADE(PEAD),RESINA PE80/100,CONFORME ABNT NBR 15561,CLASSE PN-4/5,SDR 32,25,DE=630MM.FORNECIMENTO</t>
  </si>
  <si>
    <t>06.203.0124-A</t>
  </si>
  <si>
    <t>06.203.0125-0</t>
  </si>
  <si>
    <t>COLARINHO DE POLIETILENO DE ALTA DENSIDADE(PEAD),RESINA PE80/100,CONFORME ABNT NBR 15561,CLASSE PN-4/5,SDR 32,25,DE=800MM.FORNECIMENTO</t>
  </si>
  <si>
    <t>06.203.0125-A</t>
  </si>
  <si>
    <t>06.203.0126-0</t>
  </si>
  <si>
    <t>COLARINHO DE POLIETILENO DE ALTA DENSIDADE(PEAD),RESINA PE80/100,CONFORME ABNT NBR 15561,CLASSE PN-4/5,SDR 32,25,DE=900MM.FORNECIMENTO</t>
  </si>
  <si>
    <t>06.203.0126-A</t>
  </si>
  <si>
    <t>06.203.0127-0</t>
  </si>
  <si>
    <t>COLARINHO DE POLIETILENO DE ALTA DENSIDADE(PEAD),RESINA PE80/100,CONFORME ABNT NBR 15561,CLASSE PN-4/5,SDR 32,25,DE=1000MM.FORNECIMENTO</t>
  </si>
  <si>
    <t>06.203.0127-A</t>
  </si>
  <si>
    <t>06.203.0128-0</t>
  </si>
  <si>
    <t>COLARINHO DE POLIETILENO DE ALTA DENSIDADE(PEAD),RESINA PE80/100,CONFORME ABNT NBR 15561,CLASSE PN-4/5,SDR 32,25,DE=1200MM.FORNECIMENTO</t>
  </si>
  <si>
    <t>06.203.0128-A</t>
  </si>
  <si>
    <t>06.203.0139-0</t>
  </si>
  <si>
    <t>COLARINHO DE POLIETILENO DE ALTA DENSIDADE(PEAD),RESINA PE80/100,CONFORME ABNT NBR 15561,CLASSE PN-10/12,5,SDR 13,6,DE=110MM.FORNECIMENTO</t>
  </si>
  <si>
    <t>06.203.0139-A</t>
  </si>
  <si>
    <t>06.203.0142-0</t>
  </si>
  <si>
    <t>COLARINHO DE POLIETILENO DE ALTA DENSIDADE(PEAD),RESINA PE80/100,CONFORME ABNT NBR 15561,CLASSE PN-10/12,5,SDR 13,6,DE=160MM.FORNECIMENTO</t>
  </si>
  <si>
    <t>06.203.0142-A</t>
  </si>
  <si>
    <t>06.203.0144-0</t>
  </si>
  <si>
    <t>COLARINHO DE POLIETILENO DE ALTA DENSIDADE(PEAD),RESINA PE80/100,CONFORME ABNT NBR 15561,CLASSE PN-10/12,5,SDR 13,6,DE=200MM.FORNECIMENTO</t>
  </si>
  <si>
    <t>06.203.0144-A</t>
  </si>
  <si>
    <t>06.203.0146-0</t>
  </si>
  <si>
    <t>COLARINHO DE POLIETILENO DE ALTA DENSIDADE(PEAD),RESINA PE80/100,CONFORME ABNT NBR 15561,CLASSE PN-10/12,5,SDR 13,6,DE=250MM.FORNECIMENTO</t>
  </si>
  <si>
    <t>06.203.0146-A</t>
  </si>
  <si>
    <t>06.203.0148-0</t>
  </si>
  <si>
    <t>COLARINHO DE POLIETILENO DE ALTA DENSIDADE(PEAD),RESINA PE80/100,CONFORME ABNT NBR 15561,CLASSE PN-10/12,5,SDR 13,6,DE=315MM.FORNECIMENTO</t>
  </si>
  <si>
    <t>06.203.0148-A</t>
  </si>
  <si>
    <t>06.203.0150-0</t>
  </si>
  <si>
    <t>COLARINHO DE POLIETILENO DE ALTA DENSIDADE(PEAD),RESINA PE80/100,CONFORME ABNT NBR 15561,CLASSE PN-10/12,5,SDR 13,6,DE=400MM.FORNECIMENTO</t>
  </si>
  <si>
    <t>06.203.0150-A</t>
  </si>
  <si>
    <t>06.203.0152-0</t>
  </si>
  <si>
    <t>COLARINHO DE POLIETILENO DE ALTA DENSIDADE(PEAD),RESINA PE80/100,CONFORME ABNT NBR 15561,CLASSE PN-10/12,5,SDR 13,6,DE=500MM.FORNECIMENTO</t>
  </si>
  <si>
    <t>06.203.0152-A</t>
  </si>
  <si>
    <t>06.203.0154-0</t>
  </si>
  <si>
    <t>COLARINHO DE POLIETILENO DE ALTA DENSIDADE(PEAD),RESINA PE80/100,CONFORME ABNT NBR 15561,CLASSE PN-10/12,5,SDR 13,6,DE=630MM.FORNECIMENTO</t>
  </si>
  <si>
    <t>06.203.0154-A</t>
  </si>
  <si>
    <t>06.203.0155-0</t>
  </si>
  <si>
    <t>COLARINHO DE POLIETILENO DE ALTA DENSIDADE(PEAD),RESINA PE80/100,CONFORME ABNT NBR 15561,CLASSE PN-10/12,5,SDR 13,6,DE=800MM.FORNECIMENTO</t>
  </si>
  <si>
    <t>06.203.0155-A</t>
  </si>
  <si>
    <t>06.203.0198-0</t>
  </si>
  <si>
    <t>LUVA DE ELETROFUSAO DE POLIETILENO DE ALTA DENSIDADE(PEAD),RESINA PE80/100,CONFORME ABNT NBR 15561,CLASSE PN-10/12,5,SDR13,6,DE=110MM.FORNECIMENTO</t>
  </si>
  <si>
    <t>06.203.0198-A</t>
  </si>
  <si>
    <t>06.203.0201-0</t>
  </si>
  <si>
    <t>LUVA DE ELETROFUSAO DE POLIETILENO DE ALTA DENSIDADE(PEAD),RESINA PE80/100,CONFORME ABNT NBR 15561,CLASSE PN-10/12,5,SDR13,6,DE=160MM.FORNECIMENTO</t>
  </si>
  <si>
    <t>06.203.0201-A</t>
  </si>
  <si>
    <t>06.203.0203-0</t>
  </si>
  <si>
    <t>LUVA DE ELETROFUSAO DE POLIETILENO DE ALTA DENSIDADE(PEAD),RESINA PE80/100,CONFORME ABNT NBR 15561,CLASSE PN-10/12,5,SDR13,6,DE=200MM.FORNECIMENTO</t>
  </si>
  <si>
    <t>06.203.0203-A</t>
  </si>
  <si>
    <t>06.203.0205-0</t>
  </si>
  <si>
    <t>LUVA DE ELETROFUSAO DE POLIETILENO DE ALTA DENSIDADE(PEAD),RESINA PE80/100,CONFORME ABNT NBR 15561,CLASSE PN-10/12,5,SDR13,6,DE=250MM.FORNECIMENTO</t>
  </si>
  <si>
    <t>06.203.0205-A</t>
  </si>
  <si>
    <t>06.203.0207-0</t>
  </si>
  <si>
    <t>LUVA DE ELETROFUSAO DE POLIETILENO DE ALTA DENSIDADE(PEAD),RESINA PE80/100,CONFORME ABNT NBR 15561,CLASSE PN-10/12,5,SDR13,6,DE=315MM.FORNECIMENTO</t>
  </si>
  <si>
    <t>06.203.0207-A</t>
  </si>
  <si>
    <t>06.203.0209-0</t>
  </si>
  <si>
    <t>LUVA DE ELETROFUSAO DE POLIETILENO DE ALTA DENSIDADE(PEAD),RESINA PE80/100,CONFORME ABNT NBR 15561,CLASSE PN-10/12,5,SDR13,6,DE=400MM.FORNECIMENTO</t>
  </si>
  <si>
    <t>06.203.0209-A</t>
  </si>
  <si>
    <t>06.250.0012-0</t>
  </si>
  <si>
    <t>TUBO DE CONCRETO ARMADO,CLASSE EA-2,CONFORME ABNT NBR-8890,JUNTA ELASTICA,PARA ESGOTO SANITARIO,COM DIAMETRO DE 400MM,INCLUSIVE ANEL DE BORRACHA.FORNECIMENTO</t>
  </si>
  <si>
    <t>06.250.0012-A</t>
  </si>
  <si>
    <t>06.250.0013-0</t>
  </si>
  <si>
    <t>TUBO DE CONCRETO ARMADO,CLASSE EA-2,CONFORME ABNT NBR-8890,JUNTA ELASTICA,PARA ESGOTO SANITARIO,COM DIAMETRO DE 500MM,INCLUSIVE ANEL DE BORRACHA.FORNECIMENTO</t>
  </si>
  <si>
    <t>06.250.0013-A</t>
  </si>
  <si>
    <t>06.250.0014-0</t>
  </si>
  <si>
    <t>TUBO DE CONCRETO ARMADO,CLASSE EA-2,CONFORME ABNT NBR-8890,JUNTA ELASTICA,PARA ESGOTO SANITARIO,COM DIAMETRO DE 600MM,INCLUSIVE ANEL DE BORRACHA.FORNECIMENTO</t>
  </si>
  <si>
    <t>06.250.0014-A</t>
  </si>
  <si>
    <t>06.250.0015-0</t>
  </si>
  <si>
    <t>TUBO DE CONCRETO ARMADO,CLASSE EA-2,CONFORME ABNT NBR-8890,JUNTA ELASTICA,PARA ESGOTO SANITARIO,COM DIAMETRO DE 700MM,INCLUSIVE ANEL DE BORRACHA.FORNECIMENTO</t>
  </si>
  <si>
    <t>06.250.0015-A</t>
  </si>
  <si>
    <t>06.250.0016-0</t>
  </si>
  <si>
    <t>TUBO DE CONCRETO ARMADO,CLASSE EA-2,CONFORME ABNT NBR-8890,JUNTA ELASTICA,PARA ESGOTO SANITARIO,COM DIAMETRO DE 800MM,INCLUSIVE ANEL DE BORRACHA.FORNECIMENTO</t>
  </si>
  <si>
    <t>06.250.0016-A</t>
  </si>
  <si>
    <t>06.250.0017-0</t>
  </si>
  <si>
    <t>TUBO DE CONCRETO ARMADO,CLASSE EA-2,CONFORME ABNT NBR-8890,JUNTA ELASTICA,PARA ESGOTO SANITARIO,COM DIAMETRO DE 900MM,INCLUSIVE ANEL DE BORRACHA.FORNECIMENTO</t>
  </si>
  <si>
    <t>06.250.0017-A</t>
  </si>
  <si>
    <t>06.250.0018-0</t>
  </si>
  <si>
    <t>TUBO DE CONCRETO ARMADO,CLASSE EA-2,CONFORME ABNT NBR-8890,JUNTA ELASTICA,PARA ESGOTO SANITARIO,COM DIAMETRO DE 1000MM,INCLUSIVE ANEL DE BORRACHA.FORNECIMENTO</t>
  </si>
  <si>
    <t>06.250.0018-A</t>
  </si>
  <si>
    <t>06.250.0020-0</t>
  </si>
  <si>
    <t>TUBO DE CONCRETO ARMADO,CLASSE EA-2,CONFORME ABNT NBR-8890,JUNTA ELASTICA,PARA ESGOTO SANITARIO,COM DIAMETRO DE 1200MM,INCLUSIVE ANEL DE BORRACHA.FORNECIMENTO</t>
  </si>
  <si>
    <t>06.250.0020-A</t>
  </si>
  <si>
    <t>06.250.0021-0</t>
  </si>
  <si>
    <t>TUBO DE CONCRETO ARMADO,CLASSE EA-2,CONFORME ABNT NBR-8890,JUNTA ELASTICA,PARA ESGOTO SANITARIO,COM DIAMETRO DE 1500MM,INCLUSIVE ANEL DE BORRACHA.FORNECIMENTO</t>
  </si>
  <si>
    <t>06.250.0021-A</t>
  </si>
  <si>
    <t>06.250.0031-0</t>
  </si>
  <si>
    <t>TUBO DE CONCRETO ARMADO,CLASSE EA-3,CONFORME ABNT NBR 8890,JUNTA ELASTICA,PARA ESGOTO SANITARIO,COM DIAMETRO DE 400MM,INCLUSIVE ANEL DE BORRACHA.FORNECIMENTO</t>
  </si>
  <si>
    <t>06.250.0031-A</t>
  </si>
  <si>
    <t>06.250.0032-0</t>
  </si>
  <si>
    <t>TUBO DE CONCRETO ARMADO,CLASSE EA-3,CONFORME ABNT NBR 8890,JUNTA ELASTICA,PARA ESGOTO SANITARIO,COM DIAMETRO DE 500MM,INCLUSIVE ANEL DE BORRACHA.FORNECIMENTO</t>
  </si>
  <si>
    <t>06.250.0032-A</t>
  </si>
  <si>
    <t>06.250.0033-0</t>
  </si>
  <si>
    <t>TUBO DE CONCRETO ARMADO,CLASSE EA-3,CONFORME ABNT NBR 8890,JUNTA ELASTICA,PARA ESGOTO SANITARIO,COM DIAMETRO DE 600MM,INCLUSIVE ANEL DE BORRACHA.FORNECIMENTO</t>
  </si>
  <si>
    <t>06.250.0033-A</t>
  </si>
  <si>
    <t>06.250.0034-0</t>
  </si>
  <si>
    <t>TUBO DE CONCRETO ARMADO,CLASSE EA-3,CONFORME ABNT NBR 8890,JUNTA ELASTICA,PARA ESGOTO SANITARIO,COM DIAMETRO DE 700MM,INCLUSIVE ANEL DE BORRACHA.FORNECIMENTO</t>
  </si>
  <si>
    <t>06.250.0034-A</t>
  </si>
  <si>
    <t>06.250.0035-0</t>
  </si>
  <si>
    <t>TUBO DE CONCRETO ARMADO,CLASSE EA-3,CONFORME ABNT NBR 8890,JUNTA ELASTICA,PARA ESGOTO SANITARIO,COM DIAMETRO DE 800MM,INCLUSIVE ANEL DE BORRACHA.FORNECIMENTO</t>
  </si>
  <si>
    <t>06.250.0035-A</t>
  </si>
  <si>
    <t>06.250.0036-0</t>
  </si>
  <si>
    <t>TUBO DE CONCRETO ARMADO,CLASSE EA-3,CONFORME ABNT NBR 8890,JUNTA ELASTICA,PARA ESGOTO SANITARIO,COM DIAMETRO DE 900MM,INCLUSIVE ANEL DE BORRACHA.FORNECIMENTO</t>
  </si>
  <si>
    <t>06.250.0036-A</t>
  </si>
  <si>
    <t>06.250.0037-0</t>
  </si>
  <si>
    <t>TUBO DE CONCRETO ARMADO,CLASSE EA-3,CONFORME ABNT NBR 8890,JUNTA ELASTICA,PARA ESGOTO SANITARIO,COM DIAMETRO DE 1000MM,INCLUSIVE ANEL DE BORRACHA.FORNECIMENTO</t>
  </si>
  <si>
    <t>06.250.0037-A</t>
  </si>
  <si>
    <t>06.250.0039-0</t>
  </si>
  <si>
    <t>TUBO DE CONCRETO ARMADO,CLASSE EA-3,CONFORME ABNT NBR 8890,JUNTA ELASTICA,PARA ESGOTO SANITARIO,COM DIAMETRO DE 1200MM,INCLUSIVE ANEL DE BORRACHA.FORNECIMENTO</t>
  </si>
  <si>
    <t>06.250.0039-A</t>
  </si>
  <si>
    <t>06.250.0040-0</t>
  </si>
  <si>
    <t>TUBO DE CONCRETO ARMADO,CLASSE EA-3,CONFORME ABNT NBR 8890,JUNTA ELASTICA,PARA ESGOTO SANITARIO,COM DIAMETRO DE 1500MM,INCLUSIVE ANEL DE BORRACHA.FORNECIMENTO</t>
  </si>
  <si>
    <t>06.250.0040-A</t>
  </si>
  <si>
    <t>06.250.0051-0</t>
  </si>
  <si>
    <t>TUBO DE CONCRETO ARMADO,CLASSE EA-4,CONFORME ABNT NBR 8890,JUNTA ELASTICA,PARA ESGOTO SANITARIO,COM DIAMETRO DE 400MM,INCLUSIVE ANEL DE BORRACHA.FORNECIMENTO</t>
  </si>
  <si>
    <t>06.250.0051-A</t>
  </si>
  <si>
    <t>06.250.0052-0</t>
  </si>
  <si>
    <t>TUBO DE CONCRETO ARMADO,CLASSE EA-4,CONFORME ABNT NBR 8890,JUNTA ELASTICA,PARA ESGOTO SANITARIO,COM DIAMETRO DE 500MM,INCLUSIVE ANEL DE BORRACHA. FORNECIMENTO</t>
  </si>
  <si>
    <t>06.250.0052-A</t>
  </si>
  <si>
    <t>06.250.0053-0</t>
  </si>
  <si>
    <t>TUBO DE CONCRETO ARMADO,CLASSE EA-4,CONFORME ABNT NBR 8890,JUNTA ELASTICA,PARA ESGOTO SANITARIO,COM DIAMETRO DE 600MM,INCLUSIVE ANEL DE BORRACHA. FORNECIMENTO</t>
  </si>
  <si>
    <t>06.250.0053-A</t>
  </si>
  <si>
    <t>06.250.0054-0</t>
  </si>
  <si>
    <t>TUBO DE CONCRETO ARMADO,CLASSE EA-4,CONFORME ABNT NBR 8890,JUNTA ELASTICA,PARA ESGOTO SANITARIO,COM DIAMETRO DE 700MM,INCLUSIVE ANEL DE BORRACHA. FORNECIMENTO</t>
  </si>
  <si>
    <t>06.250.0054-A</t>
  </si>
  <si>
    <t>06.250.0055-0</t>
  </si>
  <si>
    <t>TUBO DE CONCRETO ARMADO,CLASSE EA-4,CONFORME ABNT NBR 8890,JUNTA ELASTICA,PARA ESGOTO SANITARIO,COM DIAMETRO DE 800MM,INCLUSIVE ANEL DE BORRACHA.FORNECIMENTO</t>
  </si>
  <si>
    <t>06.250.0055-A</t>
  </si>
  <si>
    <t>06.250.0056-0</t>
  </si>
  <si>
    <t>TUBO DE CONCRETO ARMADO,CLASSE EA-4,CONFORME ABNT NBR 8890,JUNTA ELASTICA,PARA ESGOTO SANITARIO,COM DIAMETRO DE 900MM,INCLUSIVE ANEL DE BORRACHA. FORNECIMENTO</t>
  </si>
  <si>
    <t>06.250.0056-A</t>
  </si>
  <si>
    <t>06.250.0057-0</t>
  </si>
  <si>
    <t>TUBO DE CONCRETO ARMADO,CLASSE EA-4,CONFORME ABNT NBR 8890,JUNTA ELASTICA,PARA ESGOTO SANITARIO,COM DIAMETRO DE 1000MM,INCLUSIVE ANEL DE BORRACHA. FORNECIMENTO</t>
  </si>
  <si>
    <t>06.250.0057-A</t>
  </si>
  <si>
    <t>06.250.0059-0</t>
  </si>
  <si>
    <t>TUBO DE CONCRETO ARMADO,CLASSE EA-4,CONFORME ABNT NBR 8890,JUNTA ELASTICA,PARA ESGOTO SANITARIO,COM DIAMETRO DE 1200MM,INCLUSIVE ANEL DE BORRACHA.FORNECIMENTO</t>
  </si>
  <si>
    <t>06.250.0059-A</t>
  </si>
  <si>
    <t>06.250.0060-0</t>
  </si>
  <si>
    <t>TUBO DE CONCRETO ARMADO,CLASSE EA-4,CONFORME ABNT NBR 8890,JUNTA ELASTICA,PARA ESGOTO SANITARIO,COM DIAMETRO DE 1500MM,INCLUSIVE ANEL DE BORRACHA. FORNECIMENTO</t>
  </si>
  <si>
    <t>06.250.0060-A</t>
  </si>
  <si>
    <t>06.251.0030-0</t>
  </si>
  <si>
    <t>TUBO DE CONCRETO ARMADO, CLASSE PA-1,PARA GALERIAS DE AGUASPLUVIAIS,COM DIAMETRO DE  300MM,JUNTA DE ARGAMASSA. FORNECIMENTO</t>
  </si>
  <si>
    <t>06.251.0030-A</t>
  </si>
  <si>
    <t>06.251.0031-0</t>
  </si>
  <si>
    <t>TUBO DE CONCRETO ARMADO, CLASSE PA-1,PARA GALERIAS DE AGUASPLUVIAIS,COM DIAMETRO DE  400MM,JUNTA DE ARGAMASSA. FORNECIMENTO</t>
  </si>
  <si>
    <t>06.251.0031-A</t>
  </si>
  <si>
    <t>06.251.0032-0</t>
  </si>
  <si>
    <t>TUBO DE CONCRETO ARMADO, CLASSE PA-1,PARA GALERIAS DE AGUASPLUVIAIS,COM DIAMETRO DE  500MM,JUNTA DE ARGAMASSA. FORNECIMENTO</t>
  </si>
  <si>
    <t>06.251.0032-A</t>
  </si>
  <si>
    <t>06.251.0033-0</t>
  </si>
  <si>
    <t>TUBO DE CONCRETO ARMADO, CLASSE PA-1,PARA GALERIAS DE AGUASPLUVIAIS,COM DIAMETRO DE  600MM,JUNTA DE ARGAMASSA. FORNECIMENTO</t>
  </si>
  <si>
    <t>06.251.0033-A</t>
  </si>
  <si>
    <t>06.251.0034-0</t>
  </si>
  <si>
    <t>TUBO DE CONCRETO ARMADO, CLASSE PA-1,PARA GALERIAS DE AGUASPLUVIAIS,COM DIAMETRO DE  700MM,JUNTA DE ARGAMASSA. FORNECIMENTO</t>
  </si>
  <si>
    <t>06.251.0034-A</t>
  </si>
  <si>
    <t>06.251.0035-0</t>
  </si>
  <si>
    <t>TUBO DE CONCRETO ARMADO, CLASSE PA-1,PARA GALERIAS DE AGUASPLUVIAIS,COM DIAMETRO DE  800MM,JUNTA DE ARGAMASSA. FORNECIMENTO</t>
  </si>
  <si>
    <t>06.251.0035-A</t>
  </si>
  <si>
    <t>06.251.0036-0</t>
  </si>
  <si>
    <t>TUBO DE CONCRETO ARMADO, CLASSE PA-1,PARA GALERIAS DE AGUASPLUVIAIS,COM DIAMETRO DE  900MM,JUNTA DE ARGAMASSA. FORNECIMENTO</t>
  </si>
  <si>
    <t>06.251.0036-A</t>
  </si>
  <si>
    <t>06.251.0037-0</t>
  </si>
  <si>
    <t>TUBO DE CONCRETO ARMADO, CLASSE PA-1,PARA GALERIAS DE AGUASPLUVIAIS,COM DIAMETRO DE 1000MM,JUNTA DE ARGAMASSA. FORNECIMENTO</t>
  </si>
  <si>
    <t>06.251.0037-A</t>
  </si>
  <si>
    <t>06.251.0038-0</t>
  </si>
  <si>
    <t>TUBO DE CONCRETO ARMADO, CLASSE PA-1,PARA GALERIAS DE AGUASPLUVIAIS,COM DIAMETRO DE 1200MM,JUNTA DE ARGAMASSA. FORNECIMENTO</t>
  </si>
  <si>
    <t>06.251.0038-A</t>
  </si>
  <si>
    <t>06.251.0039-0</t>
  </si>
  <si>
    <t>TUBO DE CONCRETO ARMADO, CLASSE PA-1,PARA GALERIAS DE AGUASPLUVIAIS,COM DIAMETRO DE 1500MM,JUNTA DE ARGAMASSA. FORNECIMENTO</t>
  </si>
  <si>
    <t>06.251.0039-A</t>
  </si>
  <si>
    <t>06.251.0040-0</t>
  </si>
  <si>
    <t>TUBO DE CONCRETO ARMADO, CLASSE PA-2,PARA GALERIAS DE AGUASPLUVIAIS,COM DIAMETRO DE  300MM,JUNTA DE ARGAMASSA. FORNECIMENTO</t>
  </si>
  <si>
    <t>06.251.0040-A</t>
  </si>
  <si>
    <t>06.251.0041-0</t>
  </si>
  <si>
    <t>TUBO DE CONCRETO ARMADO, CLASSE PA-2,PARA GALERIAS DE AGUASPLUVIAIS,COM DIAMETRO DE  400MM,JUNTA DE ARGAMASSA. FORNECIMENTO</t>
  </si>
  <si>
    <t>06.251.0041-A</t>
  </si>
  <si>
    <t>06.251.0042-0</t>
  </si>
  <si>
    <t>TUBO DE CONCRETO ARMADO, CLASSE PA-2,PARA GALERIAS DE AGUASPLUVIAIS,COM DIAMETRO DE  500MM,JUNTA DE ARGAMASSA. FORNECIMENTO</t>
  </si>
  <si>
    <t>06.251.0042-A</t>
  </si>
  <si>
    <t>06.251.0043-0</t>
  </si>
  <si>
    <t>TUBO DE CONCRETO ARMADO, CLASSE PA-2,PARA GALERIAS DE AGUASPLUVIAIS,COM DIAMETRO DE  600MM,JUNTA DE ARGAMASSA. FORNECIMENTO</t>
  </si>
  <si>
    <t>06.251.0043-A</t>
  </si>
  <si>
    <t>06.251.0044-0</t>
  </si>
  <si>
    <t>TUBO DE CONCRETO ARMADO, CLASSE PA-2,PARA GALERIAS DE AGUASPLUVIAIS,COM DIAMETRO DE  700MM,JUNTA DE ARGAMASSA. FORNECIMENTO</t>
  </si>
  <si>
    <t>06.251.0044-A</t>
  </si>
  <si>
    <t>06.251.0045-0</t>
  </si>
  <si>
    <t>TUBO DE CONCRETO ARMADO, CLASSE PA-2,PARA GALERIAS DE AGUASPLUVIAIS,COM DIAMETRO DE  800MM,JUNTA DE ARGAMASSA. FORNECIMENTO</t>
  </si>
  <si>
    <t>06.251.0045-A</t>
  </si>
  <si>
    <t>06.251.0046-0</t>
  </si>
  <si>
    <t>TUBO DE CONCRETO ARMADO, CLASSE PA-2,PARA GALERIAS DE AGUASPLUVIAIS,COM DIAMETRO DE  900MM,JUNTA DE ARGAMASSA. FORNECIMENTO</t>
  </si>
  <si>
    <t>06.251.0046-A</t>
  </si>
  <si>
    <t>06.251.0047-0</t>
  </si>
  <si>
    <t>TUBO DE CONCRETO ARMADO, CLASSE PA-2,PARA GALERIAS DE AGUASPLUVIAIS,COM DIAMETRO DE 1000MM,JUNTA DE ARGAMASSA. FORNECIMENTO</t>
  </si>
  <si>
    <t>06.251.0047-A</t>
  </si>
  <si>
    <t>06.251.0048-0</t>
  </si>
  <si>
    <t>TUBO DE CONCRETO ARMADO, CLASSE PA-2,PARA GALERIAS DE AGUASPLUVIAIS,COM DIAMETRO DE 1200MM,JUNTA DE ARGAMASSA. FORNECIMENTO</t>
  </si>
  <si>
    <t>06.251.0048-A</t>
  </si>
  <si>
    <t>06.251.0049-0</t>
  </si>
  <si>
    <t>TUBO DE CONCRETO ARMADO, CLASSE PA-2,PARA GALERIAS DE AGUASPLUVIAIS,COM DIAMETRO DE 1500MM,JUNTA DE ARGAMASSA. FORNECIMENTO</t>
  </si>
  <si>
    <t>06.251.0049-A</t>
  </si>
  <si>
    <t>06.251.0050-0</t>
  </si>
  <si>
    <t>TUBO DE CONCRETO ARMADO, CLASSE PA-3,PARA GALERIAS DE AGUASPLUVIAIS,COM DIAMETRO DE  300MM,JUNTA DE ARGAMASSA. FORNECIMENTO</t>
  </si>
  <si>
    <t>06.251.0050-A</t>
  </si>
  <si>
    <t>06.251.0051-0</t>
  </si>
  <si>
    <t>TUBO DE CONCRETO ARMADO, CLASSE PA-3,PARA GALERIAS DE AGUASPLUVIAIS,COM DIAMETRO DE  400MM,JUNTA DE ARGAMASSA. FORNECIMENTO</t>
  </si>
  <si>
    <t>06.251.0051-A</t>
  </si>
  <si>
    <t>06.251.0052-0</t>
  </si>
  <si>
    <t>TUBO DE CONCRETO ARMADO, CLASSE PA-3,PARA GALERIAS DE AGUASPLUVIAIS,COM DIAMETRO DE  500MM,JUNTA DE ARGAMASSA. FORNECIMENTO</t>
  </si>
  <si>
    <t>06.251.0052-A</t>
  </si>
  <si>
    <t>06.251.0053-0</t>
  </si>
  <si>
    <t>TUBO DE CONCRETO ARMADO, CLASSE PA-3,PARA GALERIAS DE AGUASPLUVIAIS,COM DIAMETRO DE  600MM,JUNTA DE ARGAMASSA. FORNECIMENTO</t>
  </si>
  <si>
    <t>06.251.0053-A</t>
  </si>
  <si>
    <t>06.251.0054-0</t>
  </si>
  <si>
    <t>TUBO DE CONCRETO ARMADO, CLASSE PA-3,PARA GALERIAS DE AGUASPLUVIAIS,COM DIAMETRO DE  700MM,JUNTA DE ARGAMASSA. FORNECIMENTO</t>
  </si>
  <si>
    <t>06.251.0054-A</t>
  </si>
  <si>
    <t>06.251.0055-0</t>
  </si>
  <si>
    <t>TUBO DE CONCRETO ARMADO, CLASSE PA-3,PARA GALERIAS DE AGUASPLUVIAIS,COM DIAMETRO DE  800MM,JUNTA DE ARGAMASSA. FORNECIMENTO</t>
  </si>
  <si>
    <t>06.251.0055-A</t>
  </si>
  <si>
    <t>06.251.0057-0</t>
  </si>
  <si>
    <t>TUBO DE CONCRETO ARMADO, CLASSE PA-3,PARA GALERIAS DE AGUASPLUVIAIS,COM DIAMETRO DE 1000MM,JUNTA DE ARGAMASSA. FORNECIMENTO</t>
  </si>
  <si>
    <t>06.251.0057-A</t>
  </si>
  <si>
    <t>06.251.0058-0</t>
  </si>
  <si>
    <t>TUBO DE CONCRETO ARMADO, CLASSE PA-3,PARA GALERIAS DE AGUASPLUVIAIS,COM DIAMETRO DE 1200MM,JUNTA DE ARGAMASSA. FORNECIMENTO</t>
  </si>
  <si>
    <t>06.251.0058-A</t>
  </si>
  <si>
    <t>06.251.0059-0</t>
  </si>
  <si>
    <t>TUBO DE CONCRETO ARMADO, CLASSE PA-3,PARA GALERIAS DE AGUASPLUVIAIS,COM DIAMETRO DE 1500MM,JUNTA DE ARGAMASSA. FORNECIMENTO</t>
  </si>
  <si>
    <t>06.251.0059-A</t>
  </si>
  <si>
    <t>06.251.0060-0</t>
  </si>
  <si>
    <t>TUBO DE CONCRETO ARMADO, CLASSE PA-4,PARA GALERIAS DE AGUASPLUVIAIS, COM DIAMETRO DE 300MM, JUNTA DE ARGAMASSA. FORNECIMENTO</t>
  </si>
  <si>
    <t>06.251.0060-A</t>
  </si>
  <si>
    <t>06.251.0061-0</t>
  </si>
  <si>
    <t>TUBO DE CONCRETO ARMADO, CLASSE PA-4,PARA GALERIAS DE AGUASPLUVIAIS,COM DIAMETRO DE 400MM,JUNTA DE ARGAMASSA. FORNECIMENTO</t>
  </si>
  <si>
    <t>06.251.0061-A</t>
  </si>
  <si>
    <t>06.251.0062-0</t>
  </si>
  <si>
    <t>TUBO DE CONCRETO ARMADO, CLASSE PA-4,PARA GALERIAS DE AGUASPLUVIAIS,COM DIAMETRO DE  500MM,JUNTA DE ARGAMASSA. FORNECIMENTO</t>
  </si>
  <si>
    <t>06.251.0062-A</t>
  </si>
  <si>
    <t>06.251.0063-0</t>
  </si>
  <si>
    <t>TUBO DE CONCRETO ARMADO, CLASSE PA-4,PARA GALERIAS DE AGUASPLUVIAIS,COM DIAMETRO DE  600MM,JUNTA DE ARGAMASSA. FORNECIMENTO</t>
  </si>
  <si>
    <t>06.251.0063-A</t>
  </si>
  <si>
    <t>06.251.0064-0</t>
  </si>
  <si>
    <t>TUBO DE CONCRETO ARMADO, CLASSE PA-4,PARA GALERIAS DE AGUASPLUVIAIS,COM DIAMETRO DE 700MM,JUNTA DE ARGAMASSA.FORNECIMENTO</t>
  </si>
  <si>
    <t>06.251.0064-A</t>
  </si>
  <si>
    <t>06.251.0065-0</t>
  </si>
  <si>
    <t>TUBO DE CONCRETO ARMADO, CLASSE PA-4,PARA GALERIAS DE AGUASPLUVIAIS,COM DIAMETRO DE  800MM,JUNTA DE ARGAMASSA. FORNECIMENTO</t>
  </si>
  <si>
    <t>06.251.0065-A</t>
  </si>
  <si>
    <t>06.251.0066-0</t>
  </si>
  <si>
    <t>TUBO DE CONCRETO ARMADO, CLASSE PA-4,PARA GALERIAS DE AGUASPLUVIAIS,COM DIAMETRO DE  900MM,JUNTA DE ARGAMASSA. FORNECIMENTO</t>
  </si>
  <si>
    <t>06.251.0066-A</t>
  </si>
  <si>
    <t>06.251.0067-0</t>
  </si>
  <si>
    <t>TUBO DE CONCRETO ARMADO, CLASSE PA-4,PARA GALERIAS DE AGUASPLUVIAIS,COM DIAMETRO DE 1000MM,JUNTA DE ARGAMASSA. FORNECIMENTO</t>
  </si>
  <si>
    <t>06.251.0067-A</t>
  </si>
  <si>
    <t>06.251.0068-0</t>
  </si>
  <si>
    <t>TUBO DE CONCRETO ARMADO, CLASSE PA-4,PARA GALERIAS DE AGUASPLUVIAIS,COM DIAMETRO DE 1200MM,JUNTA DE ARGAMASSA. FORNECIMENTO</t>
  </si>
  <si>
    <t>06.251.0068-A</t>
  </si>
  <si>
    <t>06.251.0069-0</t>
  </si>
  <si>
    <t>TUBO DE CONCRETO ARMADO, CLASSE PA-4,PARA GALERIAS DE AGUASPLUVIAIS,COM DIAMETRO DE 1500MM,JUNTA DE ARGAMASSA. FORNECIMENTO</t>
  </si>
  <si>
    <t>06.251.0069-A</t>
  </si>
  <si>
    <t>06.270.0001-0</t>
  </si>
  <si>
    <t>TUBO PVC-PBA,CLASSE 15(EB-183),PARA ADUCAO E DISTRIBUICAO DEAGUAS,COM DIAMETRO NOMINAL DE 50MM, INCLUSIVE ANEL DE BORRACHA. FORNECIMENTO</t>
  </si>
  <si>
    <t>06.270.0001-A</t>
  </si>
  <si>
    <t>06.270.0002-0</t>
  </si>
  <si>
    <t>TUBO PVC-PBA,CLASSE 15(EB-183),PARA ADUCAO E DISTRIBUICAO DEAGUAS,COM DIAMETRO NOMINAL DE 75MM, INCLUSIVE ANEL DE BORRACHA. FORNECIMENTO</t>
  </si>
  <si>
    <t>06.270.0002-A</t>
  </si>
  <si>
    <t>06.270.0003-0</t>
  </si>
  <si>
    <t>TUBO PVC-PBA,CLASSE 15(EB-183),PARA ADUCAO E DISTRIBUICAO DEAGUAS,COM DIAMETRO NOMINAL DE 100MM,INCLUSIVE ANEL DE BORRACHA. FORNECIMENTO</t>
  </si>
  <si>
    <t>06.270.0003-A</t>
  </si>
  <si>
    <t>06.270.0020-0</t>
  </si>
  <si>
    <t>TUBO PVC-PBA,CLASSE 20(EB-183),PARA ADUCAO E DISTRIBUICAO DEAGUAS,COM DIAMETRO NOMINAL DE  50MM,INCLUSIVE ANEL DE BORRACHA. FORNECIMENTO</t>
  </si>
  <si>
    <t>06.270.0020-A</t>
  </si>
  <si>
    <t>06.270.0021-0</t>
  </si>
  <si>
    <t>TUBO PVC-PBA,CLASSE 20(EB-183),PARA ADUCAO E DISTRIBUICAO DEAGUAS,COM DIAMETRO NOMINAL DE  75MM,INCLUSIVE ANEL DE BORRACHA. FORNECIMENTO</t>
  </si>
  <si>
    <t>06.270.0021-A</t>
  </si>
  <si>
    <t>06.270.0022-0</t>
  </si>
  <si>
    <t>TUBO PVC-PBA,CLASSE 20(EB-183),PARA ADUCAO E DISTRIBUICAO DEAGUAS,COM DIAMETRO NOMINAL DE 100MM,INCLUSIVE ANEL DE BORRACHA, FORNECIMENTO</t>
  </si>
  <si>
    <t>06.270.0022-A</t>
  </si>
  <si>
    <t>06.270.0036-0</t>
  </si>
  <si>
    <t>ADAPTADOR PVC-PBA,CONFORME ABNT NBR 10351,PB,RQ X PBA COM DIAMETRO NOMINAL DE 50MM,INCLUSIVE ANEL DE BORRACHA.FORNECIMENTO</t>
  </si>
  <si>
    <t>06.270.0036-A</t>
  </si>
  <si>
    <t>06.270.0037-0</t>
  </si>
  <si>
    <t>ADAPTADOR PVC-PBA,CONFORME ABNT NBR 10351,PB,RQ X PBA COM DIAMETRO NOMINAL DE 75MM,INCLUSIVE ANEL DE BORRACHA.FORNECIMENTO</t>
  </si>
  <si>
    <t>06.270.0037-A</t>
  </si>
  <si>
    <t>06.270.0038-0</t>
  </si>
  <si>
    <t>ADAPTADOR PVC-PBA,CONFORME ABNT NBR 10351,PB,RQ X PBA COM DIAMETRO NOMINAL DE 100MM,INCLUSIVE ANEL DE BORRACHA.FORNECIMENTO</t>
  </si>
  <si>
    <t>06.270.0038-A</t>
  </si>
  <si>
    <t>06.270.0041-0</t>
  </si>
  <si>
    <t>ADAPTADOR PVC-PBA,CONFORME ABNT NBR 10351,PP,RQ X PBA COM DIAMETRO NOMINAL DE 50MM. FORNECIMENTO</t>
  </si>
  <si>
    <t>06.270.0041-A</t>
  </si>
  <si>
    <t>06.270.0046-0</t>
  </si>
  <si>
    <t>CAP PVC-PBA,CONFORME ABNT NBR 10351,COM DIAMETRO NOMINAL DE50MM,INCLUSIVE ANEL DE BORRACHA. FORNECIMENTO</t>
  </si>
  <si>
    <t>06.270.0046-A</t>
  </si>
  <si>
    <t>06.270.0047-0</t>
  </si>
  <si>
    <t>CAP PVC-PBA,CONFORME ABNT NBR 10351,COM DIAMETRO NOMINAL DE75MM,INCLUSIVE ANEL DE BORRACHA.FORNECIMENTO</t>
  </si>
  <si>
    <t>06.270.0047-A</t>
  </si>
  <si>
    <t>06.270.0048-0</t>
  </si>
  <si>
    <t>CAP PVC-PBA,CONFORME ABNT NBR 10351,COM DIAMETRO NOMINAL DE100MM,INCLUSIVE ANEL DE BORRACHA.FORNECIMENTO</t>
  </si>
  <si>
    <t>06.270.0048-A</t>
  </si>
  <si>
    <t>06.270.0051-0</t>
  </si>
  <si>
    <t>CRUZETA PVC-PBA,CONFORME ABNT NBR 10351,BBBB COM DIAMETROS NOMINAIS DE 50MMX50MM,INCLUSIVE ANEIS DE BORRACHA.FORNECIMENTO</t>
  </si>
  <si>
    <t>06.270.0051-A</t>
  </si>
  <si>
    <t>06.270.0052-0</t>
  </si>
  <si>
    <t>CRUZETA PVC-PBA,CONFORME ABNT NBR 10351,BBBB COM DIAMETROS NOMINAIS DE 75MMX50MM,INCLUSIVE ANEIS DE BORRACHA.FORNECIMENTO</t>
  </si>
  <si>
    <t>06.270.0052-A</t>
  </si>
  <si>
    <t>06.270.0053-0</t>
  </si>
  <si>
    <t>CRUZETA PVC-PBA,CONFORME ABNT NBR 10351,BBBB COM DIAMETROS NOMINAIS DE 75MMX75MM,INCLUSIVE ANEIS DE BORRACHA.FORNECIMENTO</t>
  </si>
  <si>
    <t>06.270.0053-A</t>
  </si>
  <si>
    <t>06.270.0054-0</t>
  </si>
  <si>
    <t>CRUZETA PVC-PBA,CONFORME ABNT NBR 10351,BBBB COM DIAMETROS NOMINAIS DE 100MMX100MM,INCLUSIVE ANEIS DE BORRACHA.FORNECIMENTO</t>
  </si>
  <si>
    <t>06.270.0054-A</t>
  </si>
  <si>
    <t>06.270.0061-0</t>
  </si>
  <si>
    <t>CURVA PVC-PBA,CONFORME ABNT NBR 10351,DE 22°30`,PB,COM DIAMETRO NOMINAL DE 50MM,INCLUSIVE ANEL DE BORRACHA.FORNECIMENTO</t>
  </si>
  <si>
    <t>06.270.0061-A</t>
  </si>
  <si>
    <t>06.270.0062-0</t>
  </si>
  <si>
    <t>CURVA PVC-PB,CONFORME ABNT NBR 10351,DE 22°30`,PB,COM DIAMETRO NOMINAL DE 75MM,INCLUSIVE ANEL DE BORRACHA.FORNECIMENTO</t>
  </si>
  <si>
    <t>06.270.0062-A</t>
  </si>
  <si>
    <t>06.270.0063-0</t>
  </si>
  <si>
    <t>CURVA PVC-PBA,CONFORME ABNT NBR 10351,DE 22°30`,PB,COM DIAMETRO NOMINAL DE 100MM,INCLUSIVE ANEL DE BORRACHA.FORNECIMENTO</t>
  </si>
  <si>
    <t>06.270.0063-A</t>
  </si>
  <si>
    <t>06.270.0064-0</t>
  </si>
  <si>
    <t>CURVA PVC-PBA,CONFORME ABNT NBR 10351,DE 45°,PB,COM DIAMETRONOMINAL DE 50MM,INCLUSIVE ANEL DE BORRACHA.FORNECIMENTO</t>
  </si>
  <si>
    <t>06.270.0064-A</t>
  </si>
  <si>
    <t>06.270.0065-0</t>
  </si>
  <si>
    <t>CURVA PVC-PBA,CONFORME ABNT NBR 10351,DE 45°,PB,COM DIAMETRONOMINAL DE 75MM,INCLUSIVE ANEL DE BORRACHA.FORNECIMENTO</t>
  </si>
  <si>
    <t>06.270.0065-A</t>
  </si>
  <si>
    <t>06.270.0066-0</t>
  </si>
  <si>
    <t>CURVA PVC-PBA,CONFORME ABNT NBR 10351,DE 45°,PB,COM DIAMETRONOMINAL DE 100MM,INCLUSIVE ANEL DE BORRACHA.FORNECIMENTO</t>
  </si>
  <si>
    <t>06.270.0066-A</t>
  </si>
  <si>
    <t>06.270.0067-0</t>
  </si>
  <si>
    <t>CURVA PVC-PBA,CONFORME ABNT NBR 10351,DE 90°,PB,COM DIAMETRONOMINAL DE 50MM,INCLUSIVE ANEL DE BORRACHA.FORNECIMENTO</t>
  </si>
  <si>
    <t>06.270.0067-A</t>
  </si>
  <si>
    <t>06.270.0068-0</t>
  </si>
  <si>
    <t>CURVA PVC-PBA,CONFORME ABNT NBR 10351,DE 90°,PB,COM DIAMETRONOMINAL DE 75MM, INCLUSIVE ANEL DE BORRACHA. FORNECIMENTO</t>
  </si>
  <si>
    <t>06.270.0068-A</t>
  </si>
  <si>
    <t>06.270.0069-0</t>
  </si>
  <si>
    <t>CURVA PVC-PBA,CONFORME ABNT NBR 10351,DE 90°,PB,COM DIAMETRONOMINAL DE 100MM,INCLUSIVE ANEL DE BORRACHA. FORNECIMENTO</t>
  </si>
  <si>
    <t>06.270.0069-A</t>
  </si>
  <si>
    <t>06.270.0071-0</t>
  </si>
  <si>
    <t>EXTREMIDADE PVC-PBA,CONFORME ABNT NBR 10351,BF,COM DIAMETRONOMINAL DE 50MM, INCLUSIVE ANEL DE BORRACHA. FORNECIMENTO</t>
  </si>
  <si>
    <t>06.270.0071-A</t>
  </si>
  <si>
    <t>06.270.0072-0</t>
  </si>
  <si>
    <t>EXTREMIDADE PVC-PBA,CONFORME ABNT NBR 10351,BF,COM DIAMETRONOMINAL DE 75MM,INCLUSIVE ANEL DE BORRACHA. FORNECIMENTO</t>
  </si>
  <si>
    <t>06.270.0072-A</t>
  </si>
  <si>
    <t>06.270.0073-0</t>
  </si>
  <si>
    <t>EXTREMIDADE PVC-PBA,CONFORME ABNT NBR 10351,BF,COM DIAMETRONOMINAL DE 100MM,INCLUSIVE ANEL DE BORRACHA. FORNECIMENTO</t>
  </si>
  <si>
    <t>06.270.0073-A</t>
  </si>
  <si>
    <t>06.270.0076-0</t>
  </si>
  <si>
    <t>EXTREMIDADE PVC-PBA,CONFORME ABNT NBR 10351,PF,COM DIAMETRONOMINAL DE 50MM. FORNECIMENTO</t>
  </si>
  <si>
    <t>06.270.0076-A</t>
  </si>
  <si>
    <t>06.270.0077-0</t>
  </si>
  <si>
    <t>EXTREMIDADE PVC-PBA,CONFORME ABNT NBR 10351,PF,COM DIAMETRONOMINAL DE 75MM. FORNECIMENTO</t>
  </si>
  <si>
    <t>06.270.0077-A</t>
  </si>
  <si>
    <t>06.270.0078-0</t>
  </si>
  <si>
    <t>EXTREMIDADE PVC-PBA,CONFORME ABNT NBR 10351,PF,COM DIAMETRONOMINAL DE 100MM. FORNECIMENTO</t>
  </si>
  <si>
    <t>06.270.0078-A</t>
  </si>
  <si>
    <t>06.270.0081-0</t>
  </si>
  <si>
    <t>LUVA DE CORRER PVC-PBA,CONFORME ABNT NBR 10351,COM DIAMETRONOMINAL DE 50MM,INCLUSIVE ANEIS DE BORRACHA. FORNECIMENTO</t>
  </si>
  <si>
    <t>06.270.0081-A</t>
  </si>
  <si>
    <t>06.270.0082-0</t>
  </si>
  <si>
    <t>LUVA DE CORRER PVC-PBA,CONFORME ABNT NBR 10351,COM DIAMETRONOMINAL DE 75MM, INCLUSIVE ANEIS DE BORRACHA. FORNECIMENTO</t>
  </si>
  <si>
    <t>06.270.0082-A</t>
  </si>
  <si>
    <t>06.270.0083-0</t>
  </si>
  <si>
    <t>LUVA DE CORRER PVC-PBA,CONFORME ABNT NBR 10351,COM DIAMETRONOMINAL DE 100MM, INCLUSIVE ANEIS DE BORRACHA. FORNECIMENTO</t>
  </si>
  <si>
    <t>06.270.0083-A</t>
  </si>
  <si>
    <t>06.270.0086-0</t>
  </si>
  <si>
    <t>LUVA SIMPLES PVC-PBA,CONFORME ABNT NBR 10351,COM DIAMETRO NOMINAL DE 50MM,INCLUSIVE ANEIS DE BORRACHA. FORNECIMENTO</t>
  </si>
  <si>
    <t>06.270.0086-A</t>
  </si>
  <si>
    <t>06.270.0087-0</t>
  </si>
  <si>
    <t>LUVA SIMPLES PVC-PBA,CONFORME ABNT NBR 10351,COM DIAMETRO NOMINAL DE 75MM, INCLUSIVE ANEIS DE BORRACHA. FORNECIMENTO</t>
  </si>
  <si>
    <t>06.270.0087-A</t>
  </si>
  <si>
    <t>06.270.0088-0</t>
  </si>
  <si>
    <t>LUVA SIMPLES PVC-PBA,CONFORME ABNT NBR 10351,COM DIAMETRO NOMINAL DE 100MM, INCLUSIVE ANEIS DE BORRACHA. FORNECIMENTO</t>
  </si>
  <si>
    <t>06.270.0088-A</t>
  </si>
  <si>
    <t>06.270.0091-0</t>
  </si>
  <si>
    <t>REDUCAO PVC-PBA,CONFORME ABNT NBR 10351,PB,COM DIAMETROS NOMINAIS DE 75MMX50MM,INCLUSIVE ANEL DE BORRACHA.FORNECIMENTO</t>
  </si>
  <si>
    <t>06.270.0091-A</t>
  </si>
  <si>
    <t>06.270.0092-0</t>
  </si>
  <si>
    <t>REDUCAO PVC-PBA,CONFORME ABNT NBR 10351,PB,COM DIAMETROS NOMINAIS DE 100MMX50MM,INCLUSIVE ANEL DE BORRACHA. FORNECIMENTO</t>
  </si>
  <si>
    <t>06.270.0092-A</t>
  </si>
  <si>
    <t>06.270.0093-0</t>
  </si>
  <si>
    <t>REDUCAO DE PVC-PBA,CONFORME ABNT NBR 10351,PB,COM DIAMETROSNOMINAIS DE 100MMX75MM,INCLUSIVE ANEL DE BORRACHA.FORNECIMENTO</t>
  </si>
  <si>
    <t>06.270.0093-A</t>
  </si>
  <si>
    <t>06.270.0101-0</t>
  </si>
  <si>
    <t>TE PVC-PBA,CONFORME ABNT NBR 10351,BBB,COM DIAMETROS NOMINAIS DE 50MMX50MM,INCLUSIVE ANEIS DE BORRACHA.FORNECIMENTO</t>
  </si>
  <si>
    <t>06.270.0101-A</t>
  </si>
  <si>
    <t>06.270.0102-0</t>
  </si>
  <si>
    <t>TE PVC-PBA,CONFORME ABNT NBR 10351,BBB,COM DIAMETROS NOMINAIS DE 75MMX50MM, INCLUSIVE ANEIS DE BORRACHA. FORNECIMENTO</t>
  </si>
  <si>
    <t>06.270.0102-A</t>
  </si>
  <si>
    <t>06.270.0103-0</t>
  </si>
  <si>
    <t>TE PVC-PBA,CONFORME ABNT NBR 10351,BBB,COM DIAMETROS NOMINAIS DE 75MMX75MM, INCLUSIVE ANEIS DE BORRACHA. FORNECIMENTO</t>
  </si>
  <si>
    <t>06.270.0103-A</t>
  </si>
  <si>
    <t>06.270.0104-0</t>
  </si>
  <si>
    <t>TE PVC-PBA,CONFORME ABNT NBR 10351,BBB,COM DIAMETROS NOMINAIS DE 100MMX50MM, INCLUSIVE ANEIS DE BORRACHA. FORNECIMENTO</t>
  </si>
  <si>
    <t>06.270.0104-A</t>
  </si>
  <si>
    <t>06.270.0105-0</t>
  </si>
  <si>
    <t>TE PVC-PBA,CONFORME ABNT NBR 10351,BBB,COM DIAMETROS NOMINAIS DE 100MMX75MM, INCLUSIVE ANEIS DE BORRACHA. FORNECIMENTO</t>
  </si>
  <si>
    <t>06.270.0105-A</t>
  </si>
  <si>
    <t>06.270.0106-0</t>
  </si>
  <si>
    <t>TE PVC-PBA,CONFORME ABNT NBR 10351,BBB,COM DIAMETROS NOMINAIS DE 100MMX100MM, INCLUSIVE ANEIS DE BORRACHA. FORNECIMENTO</t>
  </si>
  <si>
    <t>06.270.0106-A</t>
  </si>
  <si>
    <t>06.270.0111-0</t>
  </si>
  <si>
    <t>COLAR DE TOMADA DE PVC COM TRAVAS, SAIDA ROSQUEADA DE 3/4",PARA DISTRIBUIDOR PBA COM DN=50MM.FORNECIMENTO</t>
  </si>
  <si>
    <t>06.270.0111-A</t>
  </si>
  <si>
    <t>06.270.0112-0</t>
  </si>
  <si>
    <t>COLAR DE TOMADA DE PVC COM TRAVAS, SAIDA ROSQUEADA DE 3/4",PARA DISTRIBUIDOR PBA COM DN=75MM.FORNECIMENTO</t>
  </si>
  <si>
    <t>06.270.0112-A</t>
  </si>
  <si>
    <t>06.271.0010-0</t>
  </si>
  <si>
    <t>TUBO PVC-DEFOFO,PARA ADUCAO E DISTRIBUICAO DE AGUAS,COM DIAMETRO NOMINAL DE 100MM,INCLUSIVE ANEL DE BORRACHA.FORNECIMENTO</t>
  </si>
  <si>
    <t>06.271.0010-A</t>
  </si>
  <si>
    <t>06.271.0011-0</t>
  </si>
  <si>
    <t>TUBO PVC-DEFOFO,PARA ADUCAO E DISTRIBUICAO DE AGUAS,COM DIAMETRO NOMINAL DE 150MM,INCLUSIVE ANEL DE BORRACHA.FORNECIMENTO</t>
  </si>
  <si>
    <t>06.271.0011-A</t>
  </si>
  <si>
    <t>06.271.0012-0</t>
  </si>
  <si>
    <t>TUBO PVC-DEFOFO,PARA ADUCAO E DISTRIBUICAO DE AGUAS,COM DIAMETRO NOMINAL DE 200MM,INCLUSIVE ANEL DE BORRACHA.FORNECIMENTO</t>
  </si>
  <si>
    <t>06.271.0012-A</t>
  </si>
  <si>
    <t>06.271.0013-0</t>
  </si>
  <si>
    <t>TUBO PVC-DEFOFO,PARA ADUCAO E DISTRIBUICAO DE AGUAS,COM DIAMETRO NOMINAL DE 250MM,INCLUSIVE ANEL DE BORRACHA.FORNECIMENTO</t>
  </si>
  <si>
    <t>06.271.0013-A</t>
  </si>
  <si>
    <t>06.271.0014-0</t>
  </si>
  <si>
    <t>TUBO PVC-DEFOFO,PARA ADUCAO E DISTRIBUICAO DE AGUAS,COM DIAMETRO NOMINAL DE 300MM,INCLUSIVE ANEL DE BORRACHA.FORNECIMENTO</t>
  </si>
  <si>
    <t>06.271.0014-A</t>
  </si>
  <si>
    <t>06.271.0016-0</t>
  </si>
  <si>
    <t>TUBO PVC-DEFOFO,PARA ADUCAO E DISTRIBUICAO DE AGUAS,COM DIAMETRO NOMINAL DE 400MM,INCLUSIVE ANEL DE BORRACHA.FORNECIMENTO</t>
  </si>
  <si>
    <t>06.271.0016-A</t>
  </si>
  <si>
    <t>06.271.0018-0</t>
  </si>
  <si>
    <t>TUBO PVC-DEFOFO,PARA ADUCAO E DISTRIBUICAO DE AGUAS,COM DIAMETRO NOMINAL DE 500MM,INCLUSIVE ANEL DE BORRACHA.FORNECIMENTO</t>
  </si>
  <si>
    <t>06.271.0018-A</t>
  </si>
  <si>
    <t>06.271.0021-0</t>
  </si>
  <si>
    <t>LUVA DE CORRER PVC-DEFOFO,CONFORME ABNT NBR 10569,COM DIAMETRO NOMINAL DE 100MM,INCLUSIVE ANEIS DE BORRACHA.FORNECIMENTO</t>
  </si>
  <si>
    <t>06.271.0021-A</t>
  </si>
  <si>
    <t>06.271.0022-0</t>
  </si>
  <si>
    <t>LUVA DE CORRER PVC-DEFOFO,CONFORME ABNT NBR 10569,COM DIAMETRO NOMINAL DE 150MM,INCLUSIVE ANEIS DE BORRACHA.FORNECIMENTO</t>
  </si>
  <si>
    <t>06.271.0022-A</t>
  </si>
  <si>
    <t>06.271.0023-0</t>
  </si>
  <si>
    <t>LUVA DE CORRER PVC-DEFOFO,CONFORME ABNT NBR 10569,COM DIAMETRO NOMINAL DE 200MM,INCLUSIVE ANEIS DE BORRACHA.FORNECIMENTO</t>
  </si>
  <si>
    <t>06.271.0023-A</t>
  </si>
  <si>
    <t>06.271.0024-0</t>
  </si>
  <si>
    <t>LUVA DE CORRER PVC-DEFOFO,CONFORME ABNT NBR 10569,COM DIAMETRO NOMINAL DE 250MM,INCLUSIVE ANEIS DE BORRACHA.FORNECIMENTO</t>
  </si>
  <si>
    <t>06.271.0024-A</t>
  </si>
  <si>
    <t>06.271.0025-0</t>
  </si>
  <si>
    <t>LUVA DE CORRER PVC-DEFOFO,CONFORME ABNT NBR 10569,COM DIAMETRO NOMINAL DE 300MM,INCLUSIVE ANEIS DE BORRACHA.FORNECIMENTO</t>
  </si>
  <si>
    <t>06.271.0025-A</t>
  </si>
  <si>
    <t>06.271.0050-0</t>
  </si>
  <si>
    <t>TUBO DE PVC RIGIDO,ROSQUEAVEL,PARA AGUA FRIA,COM DIAMETRO DE1/2".FORNECIMENTO</t>
  </si>
  <si>
    <t>06.271.0050-A</t>
  </si>
  <si>
    <t>06.271.0051-0</t>
  </si>
  <si>
    <t>TUBO DE PVC RIGIDO,ROSQUEAVEL,PARA AGUA FRIA,COM DIAMETRO DE3/4".FORNECIMENTO</t>
  </si>
  <si>
    <t>06.271.0051-A</t>
  </si>
  <si>
    <t>06.271.0052-0</t>
  </si>
  <si>
    <t>TUBO DE PVC RIGIDO,ROSQUEAVEL,PARA AGUA FRIA,COM DIAMETRO DE1".FORNECIMENTO</t>
  </si>
  <si>
    <t>06.271.0052-A</t>
  </si>
  <si>
    <t>06.271.0053-0</t>
  </si>
  <si>
    <t>TUBO DE PVC RIGIDO,ROSQUEAVEL,PARA AGUA FRIA,COM DIAMETRO DE1.1/2".FORNECIMENTO</t>
  </si>
  <si>
    <t>06.271.0053-A</t>
  </si>
  <si>
    <t>06.271.0054-0</t>
  </si>
  <si>
    <t>TUBO DE PVC RIGIDO ROSQUEAVEL,PARA AGUA FRIA,COM DIAMETRO DE2".FORNECIMENTO</t>
  </si>
  <si>
    <t>06.271.0054-A</t>
  </si>
  <si>
    <t>06.271.0055-0</t>
  </si>
  <si>
    <t>TUBO DE PVC RIGIDO,ROSQUEAVEL,PARA AGUA FRIA,COM DIAMETRO DE3".FORNECIMENTO</t>
  </si>
  <si>
    <t>06.271.0055-A</t>
  </si>
  <si>
    <t>06.271.0060-0</t>
  </si>
  <si>
    <t>TUBO DE PVC RIGIDO SOLDAVEL,PARA AGUA FRIA, COM DIAMETRO DE20MM.FORNECIMENTO</t>
  </si>
  <si>
    <t>06.271.0060-A</t>
  </si>
  <si>
    <t>06.271.0061-0</t>
  </si>
  <si>
    <t>TUBO DE PVC RIGIDO SOLDAVEL,PARA AGUA FRIA, COM DIAMETRO DE25MM.FORNECIMENTO</t>
  </si>
  <si>
    <t>06.271.0061-A</t>
  </si>
  <si>
    <t>06.271.0062-0</t>
  </si>
  <si>
    <t>TUBO DE PVC RIGIDO SOLDAVEL,PARA AGUA FRIA, COM DIAMETRO DE32MM.FORNECIMENTO</t>
  </si>
  <si>
    <t>06.271.0062-A</t>
  </si>
  <si>
    <t>06.271.0063-0</t>
  </si>
  <si>
    <t>TUBO DE PVC RIGIDO SOLDAVEL,PARA AGUA FRIA, COM DIAMETRO DE40MM.FORNECIMENTO</t>
  </si>
  <si>
    <t>06.271.0063-A</t>
  </si>
  <si>
    <t>06.271.0064-0</t>
  </si>
  <si>
    <t>TUBO DE PVC RIGIDO SOLDAVEL,PARA AGUA FRIA, COM DIAMETRO DE50MM.FORNECIMENTO</t>
  </si>
  <si>
    <t>06.271.0064-A</t>
  </si>
  <si>
    <t>06.271.0065-0</t>
  </si>
  <si>
    <t>TUBO DE PVC RIGIDO SOLDAVEL,PARA AGUA FRIA, COM DIAMETRO DE60MM.FORNECIMENTO</t>
  </si>
  <si>
    <t>06.271.0065-A</t>
  </si>
  <si>
    <t>06.271.0066-0</t>
  </si>
  <si>
    <t>TUBO DE PVC RIGIDO SOLDAVEL,PARA AGUA FRIA, COM DIAMETRO DE75MM.FORNECIMENTO</t>
  </si>
  <si>
    <t>06.271.0066-A</t>
  </si>
  <si>
    <t>06.271.0067-0</t>
  </si>
  <si>
    <t>TUBO DE PVC RIGIDO SOLDAVEL,PARA AGUA FRIA, COM DIAMETRO DE85MM.FORNECIMENTO</t>
  </si>
  <si>
    <t>06.271.0067-A</t>
  </si>
  <si>
    <t>06.271.0068-0</t>
  </si>
  <si>
    <t>TUBO DE PVC RIGIDO SOLDAVEL,PARA AGUA FRIA, COM DIAMETRO DE110MM.FORNECIMENTO</t>
  </si>
  <si>
    <t>06.271.0068-A</t>
  </si>
  <si>
    <t>06.272.0002-0</t>
  </si>
  <si>
    <t>TUBO PVC,CONFORME ABNT NBR-7362,PARA ESGOTO SANITARIO,COM DIAMETRO NOMINAL DE 100MM,INCLUSIVE ANEL DE BORRACHA.FORNECIMENTO</t>
  </si>
  <si>
    <t>06.272.0002-A</t>
  </si>
  <si>
    <t>06.272.0003-0</t>
  </si>
  <si>
    <t>TUBO PVC,CONFORME ABNT NBR-7362,PARA ESGOTO SANITARIO,COM DIAMETRO NOMINAL DE 150MM,INCLUSIVE ANEL DE BORRACHA.FORNECIMENTO</t>
  </si>
  <si>
    <t>06.272.0003-A</t>
  </si>
  <si>
    <t>06.272.0004-0</t>
  </si>
  <si>
    <t>TUBO PVC,CONFORME ABNT NBR-7362,PARA ESGOTO SANITARIO,COM DIAMETRO NOMINAL DE 200MM,INCLUSIVE ANEL DE BORRACHA.FORNECIMENTO</t>
  </si>
  <si>
    <t>06.272.0004-A</t>
  </si>
  <si>
    <t>06.272.0005-0</t>
  </si>
  <si>
    <t>TUBO PVC,CONFORME ABNT NBR-7362,PARA ESGOTO SANITARIO,COM DIAMETRO NOMINAL DE 250MM,INCLUSIVE ANEL DE BORRACHA.FORNECIMENTO</t>
  </si>
  <si>
    <t>06.272.0005-A</t>
  </si>
  <si>
    <t>06.272.0006-0</t>
  </si>
  <si>
    <t>TUBO PVC,CONFORME ABNT NBR-7362,PARA ESGOTO SANITARIO,COM DIAMETRO NOMINAL DE 300MM,INCLUSIVE ANEL DE BORRACHA.FORNECIMENTO</t>
  </si>
  <si>
    <t>06.272.0006-A</t>
  </si>
  <si>
    <t>06.272.0007-0</t>
  </si>
  <si>
    <t>TUBO PVC,CONFORME ABNT NBR 7362,PARA ESGOTO SANITARIO,COM DIAMETRO NOMINAL DE 350MM,INCLUSIVE ANEL DE BORRACHA.FORNECIMENTO</t>
  </si>
  <si>
    <t>06.272.0007-A</t>
  </si>
  <si>
    <t>06.272.0008-0</t>
  </si>
  <si>
    <t>TUBO PVC,CONFORME ABNT NBR 7362,PARA ESGOTO SANITARIO,COM DIAMETRO NOMINAL DE 400MM,INCLUSIVE ANEL DE BORRACHA.FORNECIMENTO</t>
  </si>
  <si>
    <t>06.272.0008-A</t>
  </si>
  <si>
    <t>06.272.0021-0</t>
  </si>
  <si>
    <t>CURVA DE PVC PARA REDE DE ESGOTO,CONFORME ABNT NBR 10569,DE45º,PB,COM DIAMETRO NOMINAL DE 100MM,INCLUSIVE ANEL DE BORRACHA.FORNECIMENTO</t>
  </si>
  <si>
    <t>06.272.0021-A</t>
  </si>
  <si>
    <t>06.272.0022-0</t>
  </si>
  <si>
    <t>CURVA DE PVC PARA REDE DE ESGOTO,CONFORME ABNT NBR 10569,DE45º,PB,COM DIAMETRO NOMINAL DE 150MM,INCLUSIVE ANEL DE BORRACHA.FORNECIMENTO</t>
  </si>
  <si>
    <t>06.272.0022-A</t>
  </si>
  <si>
    <t>06.272.0026-0</t>
  </si>
  <si>
    <t>CURVA DE PVC PARA REDE DE ESGOTO,CONFORME ABNT NBR 10569,DE90º,PB,COM DIAMETRO NOMINAL DE 100MM,INCLUSIVE ANEL DE BORRACHA.FORNECIMENTO</t>
  </si>
  <si>
    <t>06.272.0026-A</t>
  </si>
  <si>
    <t>06.272.0027-0</t>
  </si>
  <si>
    <t>CURVA DE PVC PARA REDE DE ESGOTO,CONFORME ABNT NBR 10569,DE90º,PB,COM DIAMETRO NOMINAL DE 150MM,INCLUSIVE ANEL DE BORRACHA.FORNECIMENTO</t>
  </si>
  <si>
    <t>06.272.0027-A</t>
  </si>
  <si>
    <t>06.272.0029-0</t>
  </si>
  <si>
    <t>JUNCAO DE PVC PARA REDE DE ESGOTO,CONFORME ABNT NBR 10569,DE45º,BBB,COM DIAMETRO NOMINAL DE 100MM, INCLUSIVE ANEIS DE BORRACHA.FORNECIMENTO</t>
  </si>
  <si>
    <t>06.272.0029-A</t>
  </si>
  <si>
    <t>06.272.0030-0</t>
  </si>
  <si>
    <t>JUNCAO DE PVC PARA REDE DE ESGOTO,CONFORME ABNT NBR 10569,DE45º,BBB,COM DIAMETRO NOMINAL DE 150MM,INCLUSIVE ANEIS DE BORRACHA.FORNECIMENTO</t>
  </si>
  <si>
    <t>06.272.0030-A</t>
  </si>
  <si>
    <t>06.272.0032-0</t>
  </si>
  <si>
    <t>PLUG DE PVC PARA REDE DE ESGOTO,CONFORME ABNT NBR 10569,COMDIAMETRO NOMINAL DE 100MM. FORNECIMENTO</t>
  </si>
  <si>
    <t>06.272.0032-A</t>
  </si>
  <si>
    <t>06.272.0035-0</t>
  </si>
  <si>
    <t>SELIM ELASTICO DE PVC PARA LIGACAO PREDIAL DE REDE DE ESGOTO,CONFORME ABNT NBR 10569,DE 150MMX100MM,INCLUSIVE ANEL DE BORRACHA.FORNECIMENTO</t>
  </si>
  <si>
    <t>06.272.0035-A</t>
  </si>
  <si>
    <t>06.272.0036-0</t>
  </si>
  <si>
    <t>TIL LIGACAO PREDIAL DE PVC PARA REDE DE ESGOTO,CONFORME ABNTNBR 10569,BBB,COM DIAMETRO NOMINAL DE 100MM,INCLUSIVE ANEISDE BORRACHA.FORNECIMENTO</t>
  </si>
  <si>
    <t>06.272.0036-A</t>
  </si>
  <si>
    <t>06.272.0038-0</t>
  </si>
  <si>
    <t>TAMPAO COMPLETO PARA TIL DE PVC PARA REDE DE ESGOTO,CONFORMEABNT NBR 10569,COM DIAMETRO NOMINAL DE 100MM.FORNECIMENTO</t>
  </si>
  <si>
    <t>06.272.0038-A</t>
  </si>
  <si>
    <t>06.272.0039-0</t>
  </si>
  <si>
    <t>TAMPAO COMPLETO PARA TIL DE PVC PARA REDE DE ESGOTO,CONFORMEABNT NBR 10569,COM DIAMETRO NOMINAL DE 150MM.FORNECIMENTO</t>
  </si>
  <si>
    <t>06.272.0039-A</t>
  </si>
  <si>
    <t>06.273.0001-0</t>
  </si>
  <si>
    <t>TUBO FLEXIVEL ESTRUTURADO DE PVC PARA AGUAS PLUVIAIS,INCLUSIVE JUNTAS,COM DIAMETRO DE 300MM. FORNECIMENTO</t>
  </si>
  <si>
    <t>06.273.0001-A</t>
  </si>
  <si>
    <t>06.273.0002-0</t>
  </si>
  <si>
    <t>TUBO FLEXIVEL ESTRUTURADO DE PVC,PARA AGUAS PLUVIAIS,INCLUSIVE JUNTAS,COM DIAMETRO DE 400MM. FORNECIMENTO</t>
  </si>
  <si>
    <t>06.273.0002-A</t>
  </si>
  <si>
    <t>06.273.0003-0</t>
  </si>
  <si>
    <t>TUBO FLEXIVEL ESTRUTURADO DE PVC,PARA AGUAS PLUVIAIS,INCLUSIVE JUNTAS,COM DIAMETRO DE 500MM. FORNECIMENTO</t>
  </si>
  <si>
    <t>06.273.0003-A</t>
  </si>
  <si>
    <t>06.273.0004-0</t>
  </si>
  <si>
    <t>TUBO FLEXIVEL ESTRUTURADO DE PVC,PARA AGUAS PLUVIAIS,INCLUSIVE JUNTAS,COM DIAMETRO DE 600MM. FORNECIMENTO</t>
  </si>
  <si>
    <t>06.273.0004-A</t>
  </si>
  <si>
    <t>06.273.0005-0</t>
  </si>
  <si>
    <t>TUBO FLEXIVEL ESTRUTURADO DE PVC,PARA AGUAS PLUVIAIS,INCLUSIVE JUNTAS,COM DIAMETRO DE 700MM. FORNECIMENTO</t>
  </si>
  <si>
    <t>06.273.0005-A</t>
  </si>
  <si>
    <t>06.273.0006-0</t>
  </si>
  <si>
    <t>TUBO FLEXIVEL ESTRUTURADO DE PVC,PARA AGUAS PLUVIAIS,INCLUSIVE JUNTAS,COM DIAMETRO DE 800MM. FORNECIMENTO</t>
  </si>
  <si>
    <t>06.273.0006-A</t>
  </si>
  <si>
    <t>06.273.0007-0</t>
  </si>
  <si>
    <t>TUBO FLEXIVEL ESTRUTURADO DE PVC PARA AGUAS PLUVIAIS,INCLUSIVE JUNTAS,COM DIAMETRO DE 900MM. FORNECIMENTO</t>
  </si>
  <si>
    <t>06.273.0007-A</t>
  </si>
  <si>
    <t>06.273.0008-0</t>
  </si>
  <si>
    <t>TUBO FLEXIVEL ESTRUTURADO DE PVC,PARA AGUAS PLUVIAIS,INCLUSIVE JUNTAS,COM DIAMETRO DE 1000MM. FORNECIMENTO</t>
  </si>
  <si>
    <t>06.273.0008-A</t>
  </si>
  <si>
    <t>06.273.0009-0</t>
  </si>
  <si>
    <t>TUBO FLEXIVEL ESTRUTURADO DE PVC,PARA AGUAS PLUVIAIS,INCLUSIVE JUNTAS,COM DIAMETRO DE 1100MM. FORNECIMENTO</t>
  </si>
  <si>
    <t>06.273.0009-A</t>
  </si>
  <si>
    <t>06.273.0010-0</t>
  </si>
  <si>
    <t>TUBO FLEXIVEL ESTRUTURADO DE PVC,PARA AGUAS PLUVIAIS,INCLUSIVE JUNTAS,COM DIAMETRO DE 1200MM. FORNECIMENTO</t>
  </si>
  <si>
    <t>06.273.0010-A</t>
  </si>
  <si>
    <t>06.273.0011-0</t>
  </si>
  <si>
    <t>TUBO FLEXIVEL ESTRUTURADO DE PVC,PARA AGUAS PLUVIAIS,INCLUSIVE JUNTAS,COM DIAMETRO DE 1500MM. FORNECIMENTO</t>
  </si>
  <si>
    <t>06.273.0011-A</t>
  </si>
  <si>
    <t>06.273.0012-0</t>
  </si>
  <si>
    <t>TUBO FLEXIVEL ESTRUTURADO DE PVC,PARA AGUAS PLUVIAIS,INCLUSIVE JUNTAS,COM DIAMETRO DE 1800MM. FORNECIMENTO</t>
  </si>
  <si>
    <t>06.273.0012-A</t>
  </si>
  <si>
    <t>06.273.0013-0</t>
  </si>
  <si>
    <t>TUBO FLEXIVEL ESTRUTURADO DE PVC,PARA AGUAS PLUVIAIS,INCLUSIVE JUNTAS,COM DIAMETRO DE 2000MM. FORNECIMENTO</t>
  </si>
  <si>
    <t>06.273.0013-A</t>
  </si>
  <si>
    <t>06.273.0014-0</t>
  </si>
  <si>
    <t>TUBO FLEXIVEL ESTRUTURADO DE PVC,PARA AGUAS PLUVIAIS,INCLUSIVE JUNTAS,COM DIAMETRO DE 2500MM. FORNECIMENTO</t>
  </si>
  <si>
    <t>06.273.0014-A</t>
  </si>
  <si>
    <t>06.273.0015-0</t>
  </si>
  <si>
    <t>TUBO FLEXIVEL ESTRUTURADO DE PVC,PARA AGUAS PLUVIAIS,INCLUSIVE JUNTAS,COM DIAMETRO DE 3000MM. FORNECIMENTO</t>
  </si>
  <si>
    <t>06.273.0015-A</t>
  </si>
  <si>
    <t>06.275.0001-0</t>
  </si>
  <si>
    <t>CURVA DE 45° DE PVC-PBA,COM BOLSA DE JUNTA ELASTICA,DIAMETRONOMINAL 50MM. FORNECIMENTO</t>
  </si>
  <si>
    <t>06.275.0001-A</t>
  </si>
  <si>
    <t>06.275.0002-0</t>
  </si>
  <si>
    <t>CURVA DE 45° DE PVC-PBA,COM BOLSA DE JUNTA ELASTICA,DIAMETRONOMINAL 75MM. FORNECIMENTO</t>
  </si>
  <si>
    <t>06.275.0002-A</t>
  </si>
  <si>
    <t>06.275.0003-0</t>
  </si>
  <si>
    <t>CURVA DE 45° DE PVC-PBA,COM BOLSA DE JUNTA ELASTICA,DIAMETRONOMINAL 100MM. FORNECIMENTO</t>
  </si>
  <si>
    <t>06.275.0003-A</t>
  </si>
  <si>
    <t>06.275.0020-0</t>
  </si>
  <si>
    <t>TE DE PVC-PBA,COM TRES BOLSAS DE JUNTA ELASTICA, DIAMETRO NOMINAL DE 50MM. FORNECIMENTO</t>
  </si>
  <si>
    <t>06.275.0020-A</t>
  </si>
  <si>
    <t>06.275.0021-0</t>
  </si>
  <si>
    <t>TE DE PVC-PBA,COM TRES BOLSAS DE JUNTA ELASTICA, DIAMETRO NOMINAL DE 75MM. FORNECIMENTO</t>
  </si>
  <si>
    <t>06.275.0021-A</t>
  </si>
  <si>
    <t>06.275.0022-0</t>
  </si>
  <si>
    <t>TE DE PVC-PBA,COM TRES BOLSAS DE JUNTA ELASTICA, DIAMETRO NOMINAL DE 100MM. FORNECIMENTO</t>
  </si>
  <si>
    <t>06.275.0022-A</t>
  </si>
  <si>
    <t>06.300.0001-0</t>
  </si>
  <si>
    <t>TUBO CERAMICO,PARA JUNTA NAO ELASTICA(EB-5),PARA ESGOTO SANITARIO,COM DIAMETRO DE 100MM. FORNECIMENTO</t>
  </si>
  <si>
    <t>06.300.0001-A</t>
  </si>
  <si>
    <t>06.300.0002-0</t>
  </si>
  <si>
    <t>TUBO CERAMICO,PARA JUNTA NAO ELASTICA(EB-5),PARA ESGOTO SANITARIO,COM DIAMETRO DE 150MM. FORNECIMENTO</t>
  </si>
  <si>
    <t>06.300.0002-A</t>
  </si>
  <si>
    <t>06.300.0003-0</t>
  </si>
  <si>
    <t>TUBO CERAMICO,PARA JUNTA NAO ELASTICA(EB-5),PARA ESGOTO SANITARIO,COM DIAMETRO DE 200MM. FORNECIMENTO</t>
  </si>
  <si>
    <t>06.300.0003-A</t>
  </si>
  <si>
    <t>06.300.0004-0</t>
  </si>
  <si>
    <t>TUBO CERAMICO,PARA JUNTA NAO ELASTICA(EB-5),PARA ESGOTO SANITARIO,COM DIAMETRO DE 250MM. FORNECIMENTO</t>
  </si>
  <si>
    <t>06.300.0004-A</t>
  </si>
  <si>
    <t>06.300.0005-0</t>
  </si>
  <si>
    <t>TUBO CERAMICO,PARA JUNTA NAO ELASTICA(EB-5),PARA ESGOTO SANITARIO,COM DIAMETRO DE 300MM. FORNECIMENTO</t>
  </si>
  <si>
    <t>06.300.0005-A</t>
  </si>
  <si>
    <t>06.400.0001-0</t>
  </si>
  <si>
    <t>MONTAGEM,SEM FORNECIMENTO,DE CONJUNTO MOTO-BOMBA COM POTENCIA ATE 5CV,COMPREENDENDO TODOS OS SERVICOS DE MANUSEIO,ALINHAMENTO,FIXACAO E LIGACOES,INCLUSIVE FORNECIMENTO DE CHUMBADORES E CONECTORES ELETRICOS</t>
  </si>
  <si>
    <t>06.400.0001-A</t>
  </si>
  <si>
    <t>06.400.0002-0</t>
  </si>
  <si>
    <t>MONTAGEM,SEM FORNECIMENTO,DE CONJUNTO MOTO-BOMBA COM POTENCIA ACIMA DE 5CV,ATE 15CV,COMPREENDENDO TODOS OS SERVICOS DE MANUSEIO,ALINHAMENTO,FIXACAO E LIGACOES,INCLUSIVE FORNECIMENTO DE CHUMBADORES E CONECTORES ELETRICOS</t>
  </si>
  <si>
    <t>06.400.0002-A</t>
  </si>
  <si>
    <t>06.400.0003-0</t>
  </si>
  <si>
    <t>MONTAGEM,SEM FORNECIMENTO,DE CONJUNTO MOTO-BOMBA COM POTENCIA ACIMA DE 15CV,ATE 40CV,COMPREENDENDO TODOS OS SERVICOS DEMANUSEIO,ALINHAMENTO,FIXACAO E LIGACOES,INCLUSIVE FORNECIMENTO DE CHUMBADORES E CONECTORES ELETRICOS</t>
  </si>
  <si>
    <t>06.400.0003-A</t>
  </si>
  <si>
    <t>06.400.0004-0</t>
  </si>
  <si>
    <t>MONTAGEM,SEM FORNECIMENTO,DE CONJUNTO MOTO-BOMBA COM POTENCIA ACIMA DE 40CV,ATE 100CV,COMPREENDENDO TODOS OS SERVICOS DEMANUSEIO,ALINHAMENTO,FIXACAO ELIGACOES,INCLUSIVE FORNECIMENTO DE CHUMBADORES E CONECTORES ELETRICOS</t>
  </si>
  <si>
    <t>06.400.0004-A</t>
  </si>
  <si>
    <t>06.400.0005-0</t>
  </si>
  <si>
    <t>MONTAGEM,SEM FORNECIMENTO,DE CONJUNTO MOTO-BOMBA COM POTENCIA ACIMA DE 100CV,ATE 400CV, COMPREENDENDO TODOS OS SERVICOSDE MANUSEIO,ALINHAMENTO,FIXACAO E LIGACOES,INCLUSIVE FORNECIMENTO DE CHUMBADORES E CONECTORES ELETRICOS</t>
  </si>
  <si>
    <t>06.400.0005-A</t>
  </si>
  <si>
    <t>06.400.0006-0</t>
  </si>
  <si>
    <t>MONTAGEM,SEM FORNECIMENTO,DE CONJUNTO MOTO-BOMBA COM POTENCIA ACIMA DE 400CV,ATE 1000CV,COMPREENDENDO TODOS OS SERVICOSDE MANUSEIO,ALINHAMENTO,FIXACAO E LIGACOES,INCLUSIVE FORNECIMENTO DE CHUMBADORES E CONECTORES ELETRICOS</t>
  </si>
  <si>
    <t>06.400.0006-A</t>
  </si>
  <si>
    <t>06.400.0010-0</t>
  </si>
  <si>
    <t>MONTAGEM,SEM FORNECIMENTO,DE PAINEL DE PARTIDA PARA CONJUNTOATE 5CV,INCLUSIVE FORNECIMENTO DE MATERIAIS PARA FIXACAO ELIGACAO</t>
  </si>
  <si>
    <t>06.400.0010-A</t>
  </si>
  <si>
    <t>06.400.0011-0</t>
  </si>
  <si>
    <t>MONTAGEM,SEM FORNECIMENTO,DE PAINEL DE PARTIDA PARA CONJUNTOACIMA DE 5CV,ATE 15CV, INCLUSIVE FORNECIMENTO DE MATERIAISPARA FIXACAO E LIGACAO</t>
  </si>
  <si>
    <t>06.400.0011-A</t>
  </si>
  <si>
    <t>06.400.0012-0</t>
  </si>
  <si>
    <t>MONTAGEM,SEM FORNECIMENTO,DE PAINEL DE PARTIDA PARA CONJUNTOACIMA DE 15CV,ATE 40CV,INCLUSIVE FORNECIMENTO DE MATERIAISPARA FIXACAO E LIGACAO</t>
  </si>
  <si>
    <t>06.400.0012-A</t>
  </si>
  <si>
    <t>06.400.0013-0</t>
  </si>
  <si>
    <t>MONTAGEM,SEM FORNECIMENTO,DE PAINEL DE PARTIDA PARA CONJUNTOACIMA DE 40CV,ATE 100CV,INCLUSIVE FORNECIMENTO DE MATERIAISPARA FIXACAO E LIGACAO</t>
  </si>
  <si>
    <t>06.400.0013-A</t>
  </si>
  <si>
    <t>06.400.0014-0</t>
  </si>
  <si>
    <t>MONTAGEM,SEM FORNECIMENTO,DE PAINEL DE PARTIDA PARA CONJUNTOACIMA DE 100CV, ATE 400CV, INCLUSIVE FORNECIMENTO DE MATERIAIS PARA FIXACAO E LIGACAO</t>
  </si>
  <si>
    <t>06.400.0014-A</t>
  </si>
  <si>
    <t>06.400.0015-0</t>
  </si>
  <si>
    <t>MONTAGEM,SEM FORNECIMENTO,DE PAINEL DE PARTIDA PARA CONJUNTOACIMA 400CV,ATE 1000CV,INCLUSIVE FORNECIMENTO DE MATERIAISPARA FIXACAO E LIGACAO</t>
  </si>
  <si>
    <t>06.400.0015-A</t>
  </si>
  <si>
    <t>06.400.0020-0</t>
  </si>
  <si>
    <t>MONTAGEM,SEM FORNECIMENTO,DE CONJUNTO DE RECALQUE DE AGUA,SUBTERRANEO(PADRAO CEDAE),COMPREENDENDO OS SERVICOS DE MANUSEIO,COLOCACAO NA VALA,ALINHAMENTO E LIGACOES DO CONJUNTO HIDRAULICO,INSTALACAO DO PAINEL DE COMANDO EM POSTE E RESPECTIVASLIGACOES</t>
  </si>
  <si>
    <t>06.400.0020-A</t>
  </si>
  <si>
    <t>06.500.0010-0</t>
  </si>
  <si>
    <t>CARVAO ANTRACITOSO PARA FILTROS DE TRATAMENTO DE AGUA COM T.E. 0,9MM A 1MM, C.U. 1,7MM. FORNECIMENTO</t>
  </si>
  <si>
    <t>06.500.0010-A</t>
  </si>
  <si>
    <t>06.501.0015-0</t>
  </si>
  <si>
    <t>AREIA PARA FILTROS DE TRATAMENTO DE AGUA,COM GRANULOMETRIA DE 16 A 45 (1,20 A 0,35)MM,COM TAMANHO EFETIVO DE GRAOS DE 0,40MM A 0,55MM E COEFICIENTE DE DESUNIFORMIDADE DE 1,40 A 1,60.FORNECIMENTO</t>
  </si>
  <si>
    <t>06.501.0015-A</t>
  </si>
  <si>
    <t>06.502.0010-0</t>
  </si>
  <si>
    <t>SEIXOS ROLADOS PARA FILTROS DE TRATAMENTO DE AGUA,DE 1.1/2"A 3/4" (38,1 A 19,1)MM. FORNECIMENTO</t>
  </si>
  <si>
    <t>06.502.0010-A</t>
  </si>
  <si>
    <t>06.502.0020-0</t>
  </si>
  <si>
    <t>SEIXOS ROLADOS PARA FILTROS DE TRATAMENTO DE AGUA,DE 3/4" A3/8" (19,1 A 9,5)MM.FORNECIMENTO</t>
  </si>
  <si>
    <t>06.502.0020-A</t>
  </si>
  <si>
    <t>06.502.0030-0</t>
  </si>
  <si>
    <t>SEIXOS ROLADOS PARA FILTROS DE TRATAMENTO DE AGUA,DE 3/8" A1/4" (9,5 A 6,4)MM. FORNECIMENTO</t>
  </si>
  <si>
    <t>06.502.0030-A</t>
  </si>
  <si>
    <t>06.502.0040-0</t>
  </si>
  <si>
    <t>SEIXOS ROLADOS PARA FILTROS DE TRATAMENTO DE AGUA,DE 1/4" A1/8" (6,4 A 3,2)MM.FORNECIMENTO</t>
  </si>
  <si>
    <t>06.502.0040-A</t>
  </si>
  <si>
    <t>07.001.0010-1</t>
  </si>
  <si>
    <t>PASTA DE CIMENTO COMUM</t>
  </si>
  <si>
    <t>07.001.0010-B</t>
  </si>
  <si>
    <t>07.001.0015-1</t>
  </si>
  <si>
    <t>PASTA DE CIMENTO BRANCO</t>
  </si>
  <si>
    <t>07.001.0015-B</t>
  </si>
  <si>
    <t>07.001.0020-1</t>
  </si>
  <si>
    <t>PASTA DE CAL</t>
  </si>
  <si>
    <t>07.001.0020-B</t>
  </si>
  <si>
    <t>07.001.0025-1</t>
  </si>
  <si>
    <t>PASTA DE GESSO</t>
  </si>
  <si>
    <t>07.001.0025-B</t>
  </si>
  <si>
    <t>07.001.0030-1</t>
  </si>
  <si>
    <t>PASTA DE CIMENTO BRANCO E CAL,NO TRACO 1:1</t>
  </si>
  <si>
    <t>07.001.0030-B</t>
  </si>
  <si>
    <t>07.001.0035-1</t>
  </si>
  <si>
    <t>ARGAMASSA DE CIMENTO E AREIA NO TRACO 1:1,PREPARO MANUAL</t>
  </si>
  <si>
    <t>07.001.0035-B</t>
  </si>
  <si>
    <t>07.001.0040-1</t>
  </si>
  <si>
    <t>ARGAMASSA DE CIMENTO E AREIA NO TRACO 1:1,5,PREPARO MANUAL</t>
  </si>
  <si>
    <t>07.001.0040-B</t>
  </si>
  <si>
    <t>07.001.0045-1</t>
  </si>
  <si>
    <t>ARGAMASSA DE CIMENTO E AREIA NO TRACO 1:2,PREPARO MANUAL</t>
  </si>
  <si>
    <t>07.001.0045-B</t>
  </si>
  <si>
    <t>07.001.0050-1</t>
  </si>
  <si>
    <t>ARGAMASSA DE CIMENTO E AREIA NO TRACO 1:3,PREPARO MANUAL</t>
  </si>
  <si>
    <t>07.001.0050-B</t>
  </si>
  <si>
    <t>07.001.0055-1</t>
  </si>
  <si>
    <t>ARGAMASSA DE CIMENTO E AREIA NO TRACO 1:4,PREPARO MANUAL</t>
  </si>
  <si>
    <t>07.001.0055-B</t>
  </si>
  <si>
    <t>07.001.0060-1</t>
  </si>
  <si>
    <t>ARGAMASSA DE CIMENTO E AREIA NO TRACO 1:5,PREPARO MANUAL</t>
  </si>
  <si>
    <t>07.001.0060-B</t>
  </si>
  <si>
    <t>07.001.0065-1</t>
  </si>
  <si>
    <t>ARGAMASSA DE CIMENTO E AREIA NO TRACO 1:6,PREPARO MANUAL</t>
  </si>
  <si>
    <t>07.001.0065-B</t>
  </si>
  <si>
    <t>07.001.0070-1</t>
  </si>
  <si>
    <t>ARGAMASSA DE CIMENTO E AREIA NO TRACO 1:8,PREPARO MANUAL</t>
  </si>
  <si>
    <t>07.001.0070-B</t>
  </si>
  <si>
    <t>07.001.0075-1</t>
  </si>
  <si>
    <t>ARGAMASSA DE CIMENTO E PO-DE-PEDRA,NO TRACO 1:3,PREPARO MANUAL</t>
  </si>
  <si>
    <t>07.001.0075-B</t>
  </si>
  <si>
    <t>07.001.0080-1</t>
  </si>
  <si>
    <t>ARGAMASSA DE CIMENTO E PO-DE-PEDRA,NO TRACO 1:4,PREPARO MANUAL</t>
  </si>
  <si>
    <t>07.001.0080-B</t>
  </si>
  <si>
    <t>07.001.0085-1</t>
  </si>
  <si>
    <t>ARGAMASSA DE CIMENTO,CAL E AREIA FINA,NO TRACO 1:3:5,PREPAROMANUAL</t>
  </si>
  <si>
    <t>07.001.0085-B</t>
  </si>
  <si>
    <t>07.001.0090-1</t>
  </si>
  <si>
    <t>ARGAMASSA DE CIMENTO,CAL E AREIA FINA,NO TRACO 1:3:8,PREPAROMANUAL</t>
  </si>
  <si>
    <t>07.001.0090-B</t>
  </si>
  <si>
    <t>07.001.0095-1</t>
  </si>
  <si>
    <t>ARGAMASSA DE CIMENTO BRANCO,CAL E PO-DE-MARMORE,NO TRACO 1:1:3,PREPARO MANUAL</t>
  </si>
  <si>
    <t>07.001.0095-B</t>
  </si>
  <si>
    <t>07.001.0100-1</t>
  </si>
  <si>
    <t>ARGAMASSA DE CIMENTO E SAIBRO,NO TRACO 1:2,PREPARO MANUAL</t>
  </si>
  <si>
    <t>07.001.0100-B</t>
  </si>
  <si>
    <t>07.001.0105-1</t>
  </si>
  <si>
    <t>ARGAMASSA DE CIMENTO E SAIBRO,NO TRACO 1:4,PREPARO MANUAL</t>
  </si>
  <si>
    <t>07.001.0105-B</t>
  </si>
  <si>
    <t>07.001.0110-1</t>
  </si>
  <si>
    <t>ARGAMASSA DE CIMENTO E SAIBRO,NO TRACO 1:6,PREPARO MANUAL</t>
  </si>
  <si>
    <t>07.001.0110-B</t>
  </si>
  <si>
    <t>07.001.0115-1</t>
  </si>
  <si>
    <t>ARGAMASSA DE CIMENTO E SAIBRO,NO TRACO 1:8,PREPARO MANUAL</t>
  </si>
  <si>
    <t>07.001.0115-B</t>
  </si>
  <si>
    <t>07.001.0120-1</t>
  </si>
  <si>
    <t>ARGAMASSA DE CIMENTO,SAIBRO E AREIA,NO TRACO 1:2:2,PREPAROMANUAL</t>
  </si>
  <si>
    <t>07.001.0120-B</t>
  </si>
  <si>
    <t>07.001.0125-1</t>
  </si>
  <si>
    <t>ARGAMASSA DE CIMENTO,SAIBRO E AREIA,NO TRACO 1:2:3,PREPAROMANUAL</t>
  </si>
  <si>
    <t>07.001.0125-B</t>
  </si>
  <si>
    <t>07.001.0130-1</t>
  </si>
  <si>
    <t>ARGAMASSA DE CIMENTO,SAIBRO E AREIA,NO TRACO 1:3:3,PREPAROMANUAL</t>
  </si>
  <si>
    <t>07.001.0130-B</t>
  </si>
  <si>
    <t>07.001.0135-1</t>
  </si>
  <si>
    <t>ARGAMASSA DE CIMENTO,SAIBRO E AREIA,NO TRACO 1:3:5,PREPAROMANUAL</t>
  </si>
  <si>
    <t>07.001.0135-B</t>
  </si>
  <si>
    <t>07.001.0140-1</t>
  </si>
  <si>
    <t>ARGAMASSA DE CIMENTO,CAL,SAIBRO E AREIA,NO TRACO 1:2:4:4,PREPARO MANUAL</t>
  </si>
  <si>
    <t>07.001.0140-B</t>
  </si>
  <si>
    <t>07.001.0145-1</t>
  </si>
  <si>
    <t>ARGAMASSA DE CIMENTO E AREOLA PARA EMBOCO,NO TRACO 1:2,PREPARO MANUAL</t>
  </si>
  <si>
    <t>07.001.0145-B</t>
  </si>
  <si>
    <t>07.001.0150-1</t>
  </si>
  <si>
    <t>ARGAMASSA DE CIMENTO E AREOLA PARA EMBOCO,NO TRACO 1:4,PREPARO MANUAL</t>
  </si>
  <si>
    <t>07.001.0150-B</t>
  </si>
  <si>
    <t>07.001.0155-1</t>
  </si>
  <si>
    <t>ARGAMASSA DE CIMENTO E AREOLA PARA EMBOCO,NO TRACO 1:6,PREPARO MANUAL</t>
  </si>
  <si>
    <t>07.001.0155-B</t>
  </si>
  <si>
    <t>07.001.0160-1</t>
  </si>
  <si>
    <t>ARGAMASSA DE CIMENTO,AREIA E VERMICULITA NO TRACO 1:2:5,PREPARO MANUAL</t>
  </si>
  <si>
    <t>07.001.0160-B</t>
  </si>
  <si>
    <t>07.002.0010-1</t>
  </si>
  <si>
    <t>ARGAMASSA DE CIMENTO E AREIA,NO TRACO 1:1,PREPARO MECANICO</t>
  </si>
  <si>
    <t>07.002.0010-B</t>
  </si>
  <si>
    <t>07.002.0015-1</t>
  </si>
  <si>
    <t>ARGAMASSA DE CIMENTO E AREIA,NO TRACO 1:1,5,PREPARO MECANICO</t>
  </si>
  <si>
    <t>07.002.0015-B</t>
  </si>
  <si>
    <t>07.002.0020-1</t>
  </si>
  <si>
    <t>ARGAMASSA DE CIMENTO E AREIA,NO TRACO 1:2,PREPARO MECANICO</t>
  </si>
  <si>
    <t>07.002.0020-B</t>
  </si>
  <si>
    <t>07.002.0025-1</t>
  </si>
  <si>
    <t>ARGAMASSA DE CIMENTO E AREIA,NO TRACO 1:3,PREPARO MECANICO</t>
  </si>
  <si>
    <t>07.002.0025-B</t>
  </si>
  <si>
    <t>07.002.0030-1</t>
  </si>
  <si>
    <t>ARGAMASSA DE CIMENTO E AREIA,NO TRACO 1:4,PREPARO MECANICO</t>
  </si>
  <si>
    <t>07.002.0030-B</t>
  </si>
  <si>
    <t>07.002.0035-1</t>
  </si>
  <si>
    <t>ARGAMASSA DE CIMENTO E AREIA,NO TRACO 1:5,PREPARO MECANICO</t>
  </si>
  <si>
    <t>07.002.0035-B</t>
  </si>
  <si>
    <t>07.002.0040-1</t>
  </si>
  <si>
    <t>ARGAMASSA DE CIMENTO E AREIA,NO TRACO 1:6,PREPARO MECANICO</t>
  </si>
  <si>
    <t>07.002.0040-B</t>
  </si>
  <si>
    <t>07.002.0045-1</t>
  </si>
  <si>
    <t>ARGAMASSA DE CIMENTO E AREIA,NO TRACO 1:8,PREPARO MECANICO</t>
  </si>
  <si>
    <t>07.002.0045-B</t>
  </si>
  <si>
    <t>07.003.0010-1</t>
  </si>
  <si>
    <t>ARGAMASSA DE CIMENTO E PO-DE-PEDRA,NO TRACO 1:3,PREPARO MECANICO</t>
  </si>
  <si>
    <t>07.003.0010-B</t>
  </si>
  <si>
    <t>07.003.0015-1</t>
  </si>
  <si>
    <t>ARGAMASSA DE CIMENTO E PO-DE-PEDRA,NO TRACO 1:4,PREPARO MECANICO</t>
  </si>
  <si>
    <t>07.003.0015-B</t>
  </si>
  <si>
    <t>07.005.0010-1</t>
  </si>
  <si>
    <t>ARGAMASSA DE CIMENTO,CAL E AREIA FINA,NO TRACO 1:3:5,PREPAROMECANICO</t>
  </si>
  <si>
    <t>07.005.0010-B</t>
  </si>
  <si>
    <t>07.005.0015-1</t>
  </si>
  <si>
    <t>ARGAMASSA DE CIMENTO,CAL E AREIA FINA,NO TRACO 1:3:8,PREPAROMECANICO</t>
  </si>
  <si>
    <t>07.005.0015-B</t>
  </si>
  <si>
    <t>07.005.0020-1</t>
  </si>
  <si>
    <t>ARGAMASSA DE CIMENTO BRANCO,CAL E PO-DE-MARMORE,NO TRACO 1:1:3,PREPARO MECANICO</t>
  </si>
  <si>
    <t>07.005.0020-B</t>
  </si>
  <si>
    <t>07.005.0025-1</t>
  </si>
  <si>
    <t>ARGAMASSA DE CIMENTO,CAL HIDRATADA ADITIVADA E AREIA,NO TRACO 1:1:10</t>
  </si>
  <si>
    <t>07.005.0025-B</t>
  </si>
  <si>
    <t>07.005.0030-1</t>
  </si>
  <si>
    <t>ARGAMASSA DE CIMENTO,CAL HIDRATADA ADITIVADA E AREIA,NO TRACO 1:1:8</t>
  </si>
  <si>
    <t>07.005.0030-B</t>
  </si>
  <si>
    <t>07.005.0035-1</t>
  </si>
  <si>
    <t>ARGAMASSA DE CIMENTO,CAL HIDRATADA ADITIVADA E AREIA,NO TRACO 1:1:12</t>
  </si>
  <si>
    <t>07.005.0035-B</t>
  </si>
  <si>
    <t>07.006.0010-1</t>
  </si>
  <si>
    <t>ARGAMASSA DE CIMENTO E SAIBRO,NO TRACO 1:2,PREPARO MECANICO</t>
  </si>
  <si>
    <t>07.006.0010-B</t>
  </si>
  <si>
    <t>07.006.0015-1</t>
  </si>
  <si>
    <t>ARGAMASSA DE CIMENTO E SAIBRO,NO TRACO 1:4,PREPARO MECANICO</t>
  </si>
  <si>
    <t>07.006.0015-B</t>
  </si>
  <si>
    <t>07.006.0020-1</t>
  </si>
  <si>
    <t>ARGAMASSA DE CIMENTO E SAIBRO,NO TRACO 1:6,PREPARO MECANICO</t>
  </si>
  <si>
    <t>07.006.0020-B</t>
  </si>
  <si>
    <t>07.006.0025-1</t>
  </si>
  <si>
    <t>ARGAMASSA DE CIMENTO E SAIBRO,NO TRACO 1:8,PREPARO MECANICO</t>
  </si>
  <si>
    <t>07.006.0025-B</t>
  </si>
  <si>
    <t>07.007.0010-1</t>
  </si>
  <si>
    <t>ARGAMASSA DE CIMENTO,SAIBRO E AREIA,NO TRACO 1:2:2,PREPAROMECANICO</t>
  </si>
  <si>
    <t>07.007.0010-B</t>
  </si>
  <si>
    <t>07.007.0015-1</t>
  </si>
  <si>
    <t>ARGAMASSA DE CIMENTO,SAIBRO E AREIA,NO TRACO 1:2:3,PREPAROMECANICO</t>
  </si>
  <si>
    <t>07.007.0015-B</t>
  </si>
  <si>
    <t>07.007.0020-1</t>
  </si>
  <si>
    <t>ARGAMASSA DE CIMENTO,SAIBRO E AREIA,NO TRACO 1:3:3,PREPAROMECANICO</t>
  </si>
  <si>
    <t>07.007.0020-B</t>
  </si>
  <si>
    <t>07.007.0025-1</t>
  </si>
  <si>
    <t>ARGAMASSA DE CIMENTO,SAIBRO E AREIA,NO TRACO 1:3:5,PREPAROMECANICO</t>
  </si>
  <si>
    <t>07.007.0025-B</t>
  </si>
  <si>
    <t>07.008.0010-1</t>
  </si>
  <si>
    <t>ARGAMASSA DE CIMENTO,CAL,SAIBRO E AREIA,NO TRACO 1:2:4:4,PREPARO MECANICO</t>
  </si>
  <si>
    <t>07.008.0010-B</t>
  </si>
  <si>
    <t>07.009.0010-1</t>
  </si>
  <si>
    <t>ARGAMASSA DE CIMENTO E AREOLA PARA EMBOCO,NO TRACO 1:2,PREPARO MECANICO</t>
  </si>
  <si>
    <t>07.009.0010-B</t>
  </si>
  <si>
    <t>07.009.0015-1</t>
  </si>
  <si>
    <t>ARGAMASSA DE CIMENTO E AREOLA PARA EMBOCO,NO TRACO 1:4,PREPARO MECANICO</t>
  </si>
  <si>
    <t>07.009.0015-B</t>
  </si>
  <si>
    <t>07.009.0020-1</t>
  </si>
  <si>
    <t>ARGAMASSA DE CIMENTO E AREOLA PARA EMBOCO,NO TRACO 1:6,PREPARO MECANICO</t>
  </si>
  <si>
    <t>07.009.0020-B</t>
  </si>
  <si>
    <t>07.030.0010-1</t>
  </si>
  <si>
    <t>ENCHIMENTO DE AREIA,INCLUSIVE FORNECIMENTO DESTA,POR MEIO DEBOMBA</t>
  </si>
  <si>
    <t>07.030.0010-B</t>
  </si>
  <si>
    <t>07.050.0050-0</t>
  </si>
  <si>
    <t>INJECAO DE CALDA DE CIMENTO,INCLUSIVE FORNECIMENTO DOS MATERIAIS</t>
  </si>
  <si>
    <t>07.050.0050-A</t>
  </si>
  <si>
    <t>07.100.0040-1</t>
  </si>
  <si>
    <t>INJECAO DE ARGAMASSA DE CIMENTO E AREIA,COM RESISTENCIA DE 20MPA,CONFORME ABNT NBR 6122,UTILIZANDO BOMBA DE ARGAMASSA COM UNIDADE MISTURADORA E BOMBEADORA ACOPLADAS,COM CAPACIDADEDE 900 A 4800L DE MISTURA SECA,DESTINADA A EXECUCAO DE FUNDACOES,INCLUSIVE O FORNECIMENTO DE MATERIAIS</t>
  </si>
  <si>
    <t>07.100.0040-B</t>
  </si>
  <si>
    <t>07.100.0050-0</t>
  </si>
  <si>
    <t>INJECAO DE ARGAMASSA DE CIMENTO E AREIA NO TRACO 1:6,EM VOLUME,UTILIZANDO EQUIPAMENTO DE AR COMPRIMIDO,INCLUSIVE FORNECIMENTO DOS MATERIAIS</t>
  </si>
  <si>
    <t>07.100.0050-A</t>
  </si>
  <si>
    <t>07.150.0010-1</t>
  </si>
  <si>
    <t>INJECAO PARA TRATAMENTO DE SOLO DE FUNDACAO COM RESINA EPOXICA OU OUTROS MATERIAIS QUIMICOS,EXCLUSIVE O FORNECIMENTO DOSMESMOS.CUSTO POR KG DE MATERIAL OU MISTURA</t>
  </si>
  <si>
    <t>07.150.0010-B</t>
  </si>
  <si>
    <t>07.150.0020-1</t>
  </si>
  <si>
    <t>APLICACAO DE RESINA EPOXICA EM COLAGEM DE PECAS DE CONCRETO,INCLUSIVE PREPARO DO LOCAL E EXCLUSIVE FORNECIMENTO DA RESINA.CUSTO POR KG DE RESINA UTILIZADA</t>
  </si>
  <si>
    <t>07.150.0020-B</t>
  </si>
  <si>
    <t>07.160.0012-1</t>
  </si>
  <si>
    <t>INJECAO DE RESINA EPOXICA EM FISSURAS DE CONCRETO ESTRUTURAL,INCLUSIVE PREPARO DO LOCAL,PERFURACAO E VEDACAO E O FORNECIMENTO DOS MATERIAIS A INJETAR</t>
  </si>
  <si>
    <t>07.160.0012-B</t>
  </si>
  <si>
    <t>07.160.0020-1</t>
  </si>
  <si>
    <t>APLICACAO DE RESINA EPOXICA EM COLAGEM DE PECAS DE CONCRETO,INCLUSIVE PREPARO DO LOCAL E FORNECIMENTO DE MATERIAL.CUSTOPOR KG DE RESINA UTILIZADA</t>
  </si>
  <si>
    <t>07.160.0020-B</t>
  </si>
  <si>
    <t>07.170.0010-1</t>
  </si>
  <si>
    <t>ARGAMASSA DE CIMENTO E AREIA,NO TRACO 1:3,COM ADICAO DE ADESIVO A BASE DE RESINA SINTETICA DE ALTA ADERENCIA</t>
  </si>
  <si>
    <t>07.170.0010-B</t>
  </si>
  <si>
    <t>07.180.0010-1</t>
  </si>
  <si>
    <t>ARGAMASSA DE CIMENTO E AREIA NO TRACO 1:2 COM ADICAO DE ADESIVO A BASE DE RESINA ACRILICA</t>
  </si>
  <si>
    <t>07.180.0010-B</t>
  </si>
  <si>
    <t>08.001.0001-0</t>
  </si>
  <si>
    <t>BASE DE MACADAME SIMPLES,MEDIDA EM VOLUME DEPOIS DE COMPRIMIDO O MACADAME</t>
  </si>
  <si>
    <t>08.001.0001-A</t>
  </si>
  <si>
    <t>08.001.0002-1</t>
  </si>
  <si>
    <t>BASE DE BRITA GRADUADA,INCLUSIVE FORNECIMENTO DOS MATERIAIS,MEDIDA APOS A COMPACTACAO</t>
  </si>
  <si>
    <t>08.001.0002-B</t>
  </si>
  <si>
    <t>08.001.0004-0</t>
  </si>
  <si>
    <t>BASE DE BRITA GRADUADA,COM ADICAO DE 3% DE CIMENTO,UTILIZANDO DISTRIBUIDORA DE AGREGADOS,MEDIDA APOS A COMPACTACAO,INCLUSIVE FORNECIMENTO DOS MATERIAS</t>
  </si>
  <si>
    <t>08.001.0004-A</t>
  </si>
  <si>
    <t>08.001.0005-0</t>
  </si>
  <si>
    <t>SUB-BASE DE PO-DE-PEDRA,INCLUSIVE ESPALHAMENTO,IRRIGACAO,COMPACTACAO E FORNECIMENTO DO MATERIAL</t>
  </si>
  <si>
    <t>08.001.0005-A</t>
  </si>
  <si>
    <t>08.001.0008-0</t>
  </si>
  <si>
    <t>BASE DE BRITA CORRIDA,INCLUSIVE FORNECIMENTO DOS MATERIAIS,MEDIDA APOS A COMPACTACAO</t>
  </si>
  <si>
    <t>08.001.0008-A</t>
  </si>
  <si>
    <t>08.001.0009-0</t>
  </si>
  <si>
    <t>SUB-BASE DE BRITA CORRIDA,INCLUSIVE FORNECIMENTO DOS MATERIAIS,MEDIDA APOS A COMPACTACAO</t>
  </si>
  <si>
    <t>08.001.0009-A</t>
  </si>
  <si>
    <t>08.002.0001-0</t>
  </si>
  <si>
    <t>BASE DE MACADAME HIDRAULICO,DE ACORDO COM AS "INSTRUCOES PARA EXECUCAO",DO DER-RJ.O CUSTO INDENIZA AS OPERACOES DE EXECUCAO,INCLUSIVE FORNECIMENTO DOS MATERIAIS EMPREGADOS(BRITA,PO-DE-PEDRA E AGUA) E SE APLICA AO VOLUME EXECUTADO,MEDIDO APOS COMPACTACAO</t>
  </si>
  <si>
    <t>08.002.0001-A</t>
  </si>
  <si>
    <t>08.003.0001-0</t>
  </si>
  <si>
    <t>BASE OU SUB-BASE ESTABILIZADA GRANULOMETRICAMENTE,COM MISTURA DE 2 OU MAIS MATERIAIS,DE ACORDO COM AS "INSTRUCOES PARA EXECUCAO",DO DER-RJ,EXCLUSIVE ESCAVACAO E TRANSPORTE DOS MATERIAIS,INCLUSIVE O TRANSPORTE DA AGUA</t>
  </si>
  <si>
    <t>08.003.0001-A</t>
  </si>
  <si>
    <t>08.003.0002-0</t>
  </si>
  <si>
    <t>BASE OU SUB-BASE ESTABILIZADA SEM MISTURA DE MATERIAIS,DE ACORDO COM AS "INSTRUCOES PARA EXECUCAO",DO DER-RJ,EXCLUSIVE ESCAVACAO E TRANSPORTE DOS MATERIAIS,INCLUSIVE O TRANSPORTE DE AGUA</t>
  </si>
  <si>
    <t>08.003.0002-A</t>
  </si>
  <si>
    <t>08.003.0006-0</t>
  </si>
  <si>
    <t>SUB-BASE ESTABILIZADA EM ARGILA,SEM MISTURA DOS MATERIAIS,COM ADITIVO (ESTABILIZADOR LIQUIDO DE SOLOS),EXCLUSIVE FORNECIMENTO DA ARGILA</t>
  </si>
  <si>
    <t>08.003.0006-A</t>
  </si>
  <si>
    <t>08.003.0030-0</t>
  </si>
  <si>
    <t>BASE DE AGREGADOS RECICLADOS DE RESIDUOS DE CONSTRUCAO CIVIL,INCLUSIVE FORNECIMENTO DOS MATERIAIS,MEDIDA APOS A COMPACTACAO</t>
  </si>
  <si>
    <t>08.003.0030-A</t>
  </si>
  <si>
    <t>08.003.0035-0</t>
  </si>
  <si>
    <t>SUB-BASE E REFORCO DE AGREGADOS RECICLADOS,DE RESIDUOS DA CONSTRUCAO CIVIL,INCLUSIVE FORNECIMENTO DOS MATERIAIS,MEDIDO APOS A COMPACTACAO</t>
  </si>
  <si>
    <t>08.003.0035-A</t>
  </si>
  <si>
    <t>08.004.0001-0</t>
  </si>
  <si>
    <t>BASE DE SOLO-CIMENTO EXECUTADO "IN LOCO".O CUSTO INDENIZA ASOPERACOES DE EXECUCAO NA PISTA,INCLUSIVE TRANSPORTE DA AGUAE SE APLICA AO VOLUME DE SOLO-CIMENTO EXECUTADO,MEDIDO APOSA COMPACTACAO,EXCLUSIVE ESCAVACAO,CIMENTO E TRANSPORTE DOSMATERIAIS</t>
  </si>
  <si>
    <t>08.004.0001-A</t>
  </si>
  <si>
    <t>08.004.0002-0</t>
  </si>
  <si>
    <t>BASE DE SOLO-CIMENTO,COM OS MATERIAIS MISTURADOS NA USINA.OCUSTO INDENIZA AS OPERACOES DE EXECUCAO NA USINA E NA PISTA,EXCLUSIVE O TRANSPORTE DO MATERIAL DA USINA PARA A PISTA</t>
  </si>
  <si>
    <t>08.004.0002-A</t>
  </si>
  <si>
    <t>08.004.0003-0</t>
  </si>
  <si>
    <t>BASE DE SOLO ESTABILIZADO(SOLO+BRITA),COM OS MATERIAIS MISTURADOS NA USINA.O CUSTO INDENIZA A EXECUCAO NA USINA E NA PISTA,E SE APLICA AO VOLUME MEDIDO APOS A COMPACTACAO,INCLUSIVETRANSPORTE DE AGUA, EXCLUSIVE ESCAVACAO, CARGA E TRANSPORTEDOS SOLOS UTILIZADOS E BRITA</t>
  </si>
  <si>
    <t>08.004.0003-A</t>
  </si>
  <si>
    <t>08.004.0008-0</t>
  </si>
  <si>
    <t>BASE OU SUB-BASE DE SOLO-CAL,COM MISTURA EM USINA,EXCLUSIVEESCAVACAO,TRANSPORTE DO SOLO E TRANSPORTE DA MISTURA,MAS INCLUINDO O FORNECIMENTO DA CAL,MEDIDO APOS A COMPACTACAO</t>
  </si>
  <si>
    <t>08.004.0008-A</t>
  </si>
  <si>
    <t>08.005.0001-0</t>
  </si>
  <si>
    <t>BASE DE MACADAME CIMENTADO DE MISTURA PREVIA(CONCRETO MAGRO),TRACO 1:15,DE ACORDO COM AS "INSTRUCOES PARA EXECUCAO",DO DER-RJ,INCLUSIVE TRANSPORTE PARA PISTA</t>
  </si>
  <si>
    <t>08.005.0001-A</t>
  </si>
  <si>
    <t>08.005.0002-0</t>
  </si>
  <si>
    <t>BASE DE MACADAME CIMENTADO DE MISTURA PREVIA(CONCRETO MAGRO),TRACO 1:19,DE ACORDO COM AS "INSTRUCOES PARA EXECUCAO",DO DER-RJ,INCLUSIVE TRANSPORTE PARA PISTA</t>
  </si>
  <si>
    <t>08.005.0002-A</t>
  </si>
  <si>
    <t>08.005.0003-0</t>
  </si>
  <si>
    <t>BASE DE MACADAME CIMENTADO DE MISTURA PREVIA(CONCRETO MAGRO),TRACO 1:24,DE ACORDO COM AS "INSTRUCOES PARA EXECUCAO",DO DER-RJ,INCLUSIVE TRANSPORTE PARA PISTA</t>
  </si>
  <si>
    <t>08.005.0003-A</t>
  </si>
  <si>
    <t>08.006.0001-0</t>
  </si>
  <si>
    <t>ARRANCAMENTO E REASSENTAMENTO DE PARALELEPIPEDOS COM LIMPEZADE BETUME ADERENTE SOBRE COLCHAO DE AREIA,INCLUSIVE FORNECIMENTO DA AREIA E REJUNTAMENTO COM BETUME E CASCALHINHO,EXCLUSIVE FORNECIMENTO DOS PARALELEPIPEDOS</t>
  </si>
  <si>
    <t>08.006.0001-A</t>
  </si>
  <si>
    <t>08.006.0003-0</t>
  </si>
  <si>
    <t>ARRANCAMENTO E REASSENTAMENTO DE PARALELEPIPEDOS COM LIMPEZADO BETUME ADERENTE SOBRE COLCHAO DE PO-DE-PEDRA,INCLUSIVE FORNECIMENTO DO PO-DE-PEDRA E REJUNTAMENTO COM BETUME E CASCALHINHO,EXCLUSIVE FORNECIMENTO DOS PARALELEPIPEDOS</t>
  </si>
  <si>
    <t>08.006.0003-A</t>
  </si>
  <si>
    <t>08.006.0004-0</t>
  </si>
  <si>
    <t>ASSENTAMENTO DE PARALELEPIPEDOS COM REAPROVEITAMENTO DOS PARALELEPIPEDOS E FORNECIMENTO DE PO-DE-PEDRA,E REJUNTAMENTO COM BETUME E CASCALHINHO</t>
  </si>
  <si>
    <t>08.006.0004-A</t>
  </si>
  <si>
    <t>08.006.0005-0</t>
  </si>
  <si>
    <t>ASSENTAMENTO DE PARALELEPIPEDOS COM REAPROVEITAMENTO DOS PARALELEPIPEDOS E FORNECIMENTO DE AREIA,E REJUNTAMENTO COM BETUME E CASCALHINHO</t>
  </si>
  <si>
    <t>08.006.0005-A</t>
  </si>
  <si>
    <t>08.006.0006-0</t>
  </si>
  <si>
    <t>REJUNTAMENTO DE PAVIMENTACAO DE PARALELEPIPEDOS COM AREIA,INCLUSIVE FORNECIMENTO DO MATERIAL</t>
  </si>
  <si>
    <t>08.006.0006-A</t>
  </si>
  <si>
    <t>08.006.0010-0</t>
  </si>
  <si>
    <t>REJUNTAMENTO DE PAVIMENTACAO DE PARALELEPIPEDOS COM BETUME ECASCALHINHO,EXCLUSIVE O FORNECIMENTO DO BETUME</t>
  </si>
  <si>
    <t>08.006.0010-A</t>
  </si>
  <si>
    <t>08.006.0011-0</t>
  </si>
  <si>
    <t>REJUNTAMENTO DE PAVIMENTACAO DE PARALELEPIPEDOS COM BETUME ECASCALHINHO,COM FORNECIMENTO DE TODOS OS MATERIAIS</t>
  </si>
  <si>
    <t>08.006.0011-A</t>
  </si>
  <si>
    <t>08.006.0015-0</t>
  </si>
  <si>
    <t>REJUNTAMENTO DE ARTEFATO DE CONCRETO,COM ARGAMASSA DE CIMENTO E AREIA NO TRACO 1:3,COM FORNECIMENTO DE TODOS OS MATERIAIS</t>
  </si>
  <si>
    <t>08.006.0015-A</t>
  </si>
  <si>
    <t>08.007.0001-0</t>
  </si>
  <si>
    <t>ARRANCAMENTO E REASSENTAMENTO DE PARALELEPIPEDOS COM LIMPEZADO BETUME ADERENTE SOBRE COLCHAO DE PO-DE-PEDRA, INCLUSIVEFORNECIMENTO DO PO-DE-PEDRA E REJUNTAMENTO COM ARGAMASSA DECIMENTO E AREIA,NO TRACO 1:3,EXCLUSIVE FORNECIMENTO DOS PARALELEPIPEDOS</t>
  </si>
  <si>
    <t>08.007.0001-A</t>
  </si>
  <si>
    <t>08.007.0002-0</t>
  </si>
  <si>
    <t>ASSENTAMENTO DE PARALELEPIPEDOS COM REAPROVEITAMENTO DOS MESMOS E FORNECIMENTO DE PO-DE-PEDRA,E REJUNTAMENTO COM ARGAMASSA DE CIMENTO E AREIA,NO TRACO 1:3</t>
  </si>
  <si>
    <t>08.007.0002-A</t>
  </si>
  <si>
    <t>08.008.0001-0</t>
  </si>
  <si>
    <t>ARRANCAMENTO E REASSENTAMENTO DE PARALELEPIPEDOS COM LIMPEZAFO BETUME ADERENTE SOBRE COLCHAO DE PO-DE-PEDRA,INCLUSIVE FORNECIMENTO DO PO-DE-PEDRA,EXCLUSIVE REJUNTAMENTO E FORNECIMENTO DOS PARALELEPIPEDOS</t>
  </si>
  <si>
    <t>08.008.0001-A</t>
  </si>
  <si>
    <t>08.008.0002-0</t>
  </si>
  <si>
    <t>ASSENTAMENTO DE PARALELEPIPEDOS COM REAPROVEITAMENTO DOS MESMOS E FORNECIMENTO DO PO-DE-PEDRA,EXCLUSIVE REJUNTAMENTO</t>
  </si>
  <si>
    <t>08.008.0002-A</t>
  </si>
  <si>
    <t>08.009.0006-0</t>
  </si>
  <si>
    <t>PAVIMENTACAO COM PARALELEPIPEDOS (EXCLUSIVE TRANSPORTE DO PARALELEPIPEDO) SOBRE COLCHAO DE PO DE PEDRA E REJUNTAMENTO COM ARGAMASSA DE CIMENTO E AREIA,NO TRACO 1:3,INCLUSIVE FORNECIMENTO DE TODOS OS MATERIAIS</t>
  </si>
  <si>
    <t>08.009.0006-A</t>
  </si>
  <si>
    <t>08.009.0007-0</t>
  </si>
  <si>
    <t>PAVIMENTACAO COM PARALELEPIPEDOS (EXCLUSIVE TRANSPORTE DO PARALELEPIPEDO) SOBRE COLCHAO DE PO DE PEDRA E REJUNTAMENTO COM BETUME E CASCALHINHO,INCLUSIVE FORNECIMENTO DE TODOS OS MATERIAIS</t>
  </si>
  <si>
    <t>08.009.0007-A</t>
  </si>
  <si>
    <t>08.009.0011-0</t>
  </si>
  <si>
    <t>PAVIMENTACAO COM PARALELEPIPEDOS (EXCLUSIVE TRANSPORTE DO PARALELEPIPEDO) SOBRE COLCHAO DE AREIA E REJUNTAMENTO DO MESMOMATERIAL,INCLUSIVE FORNECIMENTO DE TODOS OS MATERIAIS</t>
  </si>
  <si>
    <t>08.009.0011-A</t>
  </si>
  <si>
    <t>08.010.0002-0</t>
  </si>
  <si>
    <t>PAVIMENTACAO COM PARALELEPIPEDOS (EXCLUSIVE TRANSPORTE DO PARALELEPIPEDO) SOBRE COLCHAO DE PO DE PEDRA,BASE DE 10CM DE CONCRETO MAGRO FCK=10MPA E REJUNTAMENTO COM BETUME E CASCALHINHO,INCLUSIVE O FORNECIMENTO DE TODOS OS MATERIAIS</t>
  </si>
  <si>
    <t>08.010.0002-A</t>
  </si>
  <si>
    <t>08.010.0006-0</t>
  </si>
  <si>
    <t>SARJETA-GUIA DE PARALELEPIPEDO COM 1 FIADA (EXCLUSIVE TRANSPORTE DO PARALELEPIPEDO),ASSENTE SOBRE BASE DE CONCRETO FCK=10MPA,INCLUSIVE ESTA,REJUNTAMENTO DE ARGAMASSA DE CIMENTO E AREIA (TRACO 1:3),PARA PAVIMENTACAO BETUMINOSA</t>
  </si>
  <si>
    <t>08.010.0006-A</t>
  </si>
  <si>
    <t>08.011.0002-0</t>
  </si>
  <si>
    <t>SARJETA DE PARALELEPIPEDOS COM 3 FIADAS (EXCLUSIVE TRANSPORTE DO PARALELEPIPEDO),ASSENTE SOBRE COLCHAO DE PO DE PEDRA,INCLUSIVE FORNECIMENTO DO PO DE PEDRA E BASE DE MACADAME HIDRAULICO,COM 15CM DE ESPESSURA E REJUNTAMENTO COM BETUME E CASCALHINHO</t>
  </si>
  <si>
    <t>08.011.0002-A</t>
  </si>
  <si>
    <t>08.012.0001-0</t>
  </si>
  <si>
    <t>LEVANTAMENTO E REASSENTAMENTO DE MEIO-FIO</t>
  </si>
  <si>
    <t>08.012.0001-A</t>
  </si>
  <si>
    <t>08.012.0003-0</t>
  </si>
  <si>
    <t>LEVANTAMENTO E REASSENTAMENTO DE TENTO OU TRAVESSAO</t>
  </si>
  <si>
    <t>08.012.0003-A</t>
  </si>
  <si>
    <t>08.012.0004-0</t>
  </si>
  <si>
    <t>REASSENTAMENTO DE MEIO-FIO</t>
  </si>
  <si>
    <t>08.012.0004-A</t>
  </si>
  <si>
    <t>08.012.0005-0</t>
  </si>
  <si>
    <t>REASSENTAMENTO DE TENTO OU TRAVESSAO</t>
  </si>
  <si>
    <t>08.012.0005-A</t>
  </si>
  <si>
    <t>08.013.0005-0</t>
  </si>
  <si>
    <t>TRAVESSAO OU TENTO DE GRANITO,MEDINDO 30CM DE ALTURA E 2CM DE ESPESSURA,FORNECIMENTO E ASSENTAMENTO COM REJUNTAMENTO DEARGAMASSA DE CIMENTO E AREIA,NO TRACO 1:4</t>
  </si>
  <si>
    <t>08.013.0005-A</t>
  </si>
  <si>
    <t>08.013.0010-0</t>
  </si>
  <si>
    <t>MEIO-FIO EM GRANITO,COM SECAO DE(20X25)CM,FORMATO DE PARALELOGRAMO COM ANGULO DE 83º,SUPERFICIES SEM POLIMENTO COM CHANFRO DE 1CM NA PARTE SUPERIOR,EM UMA DAS FACES,FORNECIMENTO EASSENTAMENTO COM REJUNTAMENTO DE ARGAMASSA DE CIMENTO E AREIA NO TRACO 1:4</t>
  </si>
  <si>
    <t>08.013.0010-A</t>
  </si>
  <si>
    <t>08.013.0015-0</t>
  </si>
  <si>
    <t>MEIO-FIO RETO DE GRANITO,ALTURA DE 0,35CM,APICOADO COMUM,FORNECIMENTO E ASSENTAMENTO COM REJUNTAMENTO DE ARGAMASSA DE CIMENTO E AREIA NO TRACO 1:4</t>
  </si>
  <si>
    <t>08.013.0015-A</t>
  </si>
  <si>
    <t>08.015.0002-0</t>
  </si>
  <si>
    <t>REVESTIMENTO DO TIPO "TRATAMENTO SUPERFICIAL BETUMINOSO SIMPLES",DE ACORDO COM AS "INSTRUCOES PARA EXECUCAO",DO DER-RJ,INCLUSIVE TRANSPORTE DENTRO DO CANTEIRO</t>
  </si>
  <si>
    <t>08.015.0002-A</t>
  </si>
  <si>
    <t>08.015.0003-0</t>
  </si>
  <si>
    <t>REVESTIMENTO DO TIPO "TRATAMENTO SUPERFICIAL BETUMINOSO DUPLO" DE ACORDO COM AS "INSTRUCOES PARA EXECUCAO",DO DER-RJ,INCLUSIVE TRANSPORTE DENTRO DO CANTEIRO</t>
  </si>
  <si>
    <t>08.015.0003-A</t>
  </si>
  <si>
    <t>08.015.0004-0</t>
  </si>
  <si>
    <t>REVESTIMENTO DO TIPO "TRATAMENTO SUPERFICIAL BETUMINOSO TRIPLO",DE ACORDO COM AS "INSTRUCOES PARA EXECUCAO",DO DER-RJ,INCLUSIVE TRANSPORTE DENTRO DO CANTEIRO</t>
  </si>
  <si>
    <t>08.015.0004-A</t>
  </si>
  <si>
    <t>08.015.0005-0</t>
  </si>
  <si>
    <t>MACADAME BETUMINOSO DE PENETRACAO DIRETA,COM CAPA SELANTE,DEACORDO COM AS "INSTRUCOES PARA EXECUCAO",DO DER-RJ.O CUSTOINDENIZA AS OPERACOES DE EXECUCAO,INCLUSIVE O FORNECIMENTO DOS MATERIAIS EMPREGADOS,MEDIDO O VOLUME APOS A COMPRESSAO</t>
  </si>
  <si>
    <t>08.015.0005-A</t>
  </si>
  <si>
    <t>08.015.0008-0</t>
  </si>
  <si>
    <t>PRE-MISTURA A FRIO,DE ACORDO COM AS "INSTRUCOES PARA EXECUCAO",DO DER-RJ.O CUSTO INDENIZA AS OPERACOES DE EXECUCAO,FORNECIMENTO DOS MATERIAIS EMPREGADOS,E APLICA-SE AO VOLUME EXECUTADO,MEDIDO APOS A COMPRESSAO,EXCLUSIVE TRANSPORTE DA USINAPARA A PISTA</t>
  </si>
  <si>
    <t>08.015.0008-A</t>
  </si>
  <si>
    <t>08.015.0016-0</t>
  </si>
  <si>
    <t>CAPA SELANTE COMPREENDENDO APLICACAO DE ASFALTO NA PROPORCAODE 0,7 A 1,5L/M2,DISTRIBUICAO DE AGREGADO(5 A 15KG/M2)E COMPACTACAO COM ROLO LEVE</t>
  </si>
  <si>
    <t>08.015.0016-A</t>
  </si>
  <si>
    <t>08.015.0018-0</t>
  </si>
  <si>
    <t>REPOSICAO DE PAVIMENTACAO DE QUALQUER NATUREZA,EM CONCRETO ASFALTICO USINADO A QUENTE,SEM IMPRIMACAO OU PINTURA DE LIGACAO,EXECUTADO EM LOGRADOURO PUBLICO,ONDE FORAM EXECUTADAS OBRAS POR COMPANHIAS CONCESSIONARIAS,EXCLUSIVE O TRANSPORTE DAUSINA PARA A PISTA</t>
  </si>
  <si>
    <t>08.015.0018-A</t>
  </si>
  <si>
    <t>08.015.0020-0</t>
  </si>
  <si>
    <t>MICRORREVESTIMENTO ASFALTICO A FRIO,COM EMPREGO DE EMULSAO MODIFICADA COM POLIMEROS,CONSUMO POR M2 ENTRE 10 KG A 12KG,EMUMA UNICA CAMADA,COM EMPREGO DE FAIXA III OU IV DA ISSA.O CUSTO INCLUI TODOS OS MATERIAIS,EQUIPAMENTOS,MAO DE OBRA E EXECUCAO.O MICRORREVESTIMENTO ASFALTICO A FRIO DEVERA ATENDERAS ESPECIFICACOES DA ISSA OU DNIT</t>
  </si>
  <si>
    <t>08.015.0020-A</t>
  </si>
  <si>
    <t>08.015.0022-0</t>
  </si>
  <si>
    <t>SELAGEM DE TRINCA EM PAVIMENTO RIGIDO OU FLEXIVEL,INCLUSIVEFRESAGEM DA TRINCA,LIMPEZA COM JATO DE AR COMPRIMIDO E SELAGEM COM EMULSAO RR-1C</t>
  </si>
  <si>
    <t>08.015.0022-A</t>
  </si>
  <si>
    <t>08.015.0025-0</t>
  </si>
  <si>
    <t>MICRORREVESTIMENTO ASFALTICO A FRIO,COM EMULSAO MODIFICADA COM POLIMERO (SBS) E FIBRAS,ESPESSURA DE 1CM,INCLUSIVE FORNECIMENTO DE TODOS OS MATERIAIS,CONFORME "INSTRUCOES PARA EXECUCAO" DO DER-RJ</t>
  </si>
  <si>
    <t>08.015.0025-A</t>
  </si>
  <si>
    <t>08.015.0040-0</t>
  </si>
  <si>
    <t>REVESTIMENTO DE CONCRETO BETUMINOSO USINADO A QUENTE,COM 8CMDE ESPESSURA,EXECUTADO EM 2 CAMADAS,SENDO A INFERIOR DE LIGACAO("BINDER"),COM 4CM DE ESPESSURA E A SUPERIOR DE ROLAMENTO,DE ACORDO COM AS "INSTRUCOES PARA EXECUCAO",DO DER-RJ,EXCLUSIVE TRANSPORTE DA USINA PARA A PISTA</t>
  </si>
  <si>
    <t>08.015.0040-A</t>
  </si>
  <si>
    <t>08.015.0042-0</t>
  </si>
  <si>
    <t>REVESTIMENTO DE CONCRETO BETUMINOSO USINADO A QUENTE,COM 10CM DE ESPESSURA,EXECUTADO EM 2 CAMADAS,SENDO A INFERIOR DE LIGACAO ("BINDER")COM 6CM DE ESPESSURA E A SUPERIOR DE ROLAMENTO,DE ACORDO COM AS "INSTRUCOES PARA EXECUCAO",DO DER-RJ,EXCLUSIVE TRANSPORTE DA USINA PARA A PISTA</t>
  </si>
  <si>
    <t>08.015.0042-A</t>
  </si>
  <si>
    <t>08.015.0060-0</t>
  </si>
  <si>
    <t>REVESTIMENTO DE CONCRETO BETUMINOSO USINADO A QUENTE,EXECUTADO EM UMA CAMADA,DE ACORDO COM AS INSTRUCOES/ESPECIFICACOESDO CONTRATANTE,COMPREENDENDO PREPARO,ESPALHAMENTO E COMPACTACAO MECANICOS E OS MATERIAIS,EXCLUSIVE TRANSPORTE DA USINA PARA PISTA</t>
  </si>
  <si>
    <t>08.015.0060-A</t>
  </si>
  <si>
    <t>08.015.0061-0</t>
  </si>
  <si>
    <t>REVESTIMENTO DE CONCRETO BETUMINOSO USINADO A QUENTE,EXECUTADO EM UMA CAMADA,DE ACORDO COM AS INSTRUCOES/ESPECIFICACOESDO CONTRATANTE,COMPREENDENDO PREPARO,ESPALHAMENTO E COMPACTACAO MECANICOS,EXCLUSIVE OS MATERIAIS E O TRANSPORTE DA USINAPARA PISTA</t>
  </si>
  <si>
    <t>08.015.0061-A</t>
  </si>
  <si>
    <t>08.015.0063-0</t>
  </si>
  <si>
    <t>REVESTIMENTO DE CONCRETO BETUMINOSO USINADO A QUENTE,EXECUTADO EM UMA CAMADA,DE ACORDO COM AS INSTRUCOES/ESPECIFICACOESDO CONTRATANTE,COMPREENDENDO O PREPARO E OS METERIAIS,EXCLUSIVE ESPALHAMENTO,COMPACTACAO (VIDE FAMILIA 08.037) E O TRANSPORTE DA USINA PARA PISTA</t>
  </si>
  <si>
    <t>08.015.0063-A</t>
  </si>
  <si>
    <t>08.015.0065-0</t>
  </si>
  <si>
    <t>REVESTIMENTO DE CONCRETO BETUMINOSO USINADO A QUENTE,EXECUTADO EM UMA CAMADA,DE ACORDO COM AS INSTRUCOES/ESPECIFICACOESDO CONTRATANTE,EXCLUSIVE ESPALHAMENTO,COMPACTACAO (VIDE FAMILIA 08.037) E MATERIAIS,CONSIDERANDO SOMENTE O PREPARO</t>
  </si>
  <si>
    <t>08.015.0065-A</t>
  </si>
  <si>
    <t>08.015.0067-0</t>
  </si>
  <si>
    <t>REVESTIMENTO DE CONCRETO BETUMINOSO USINADO A QUENTE,IMPORTADO DE USINA,EXECUTADO EM UMA CAMADA,DE ACORDO COM AS INSTRUCOES/ESPECIFICACOES DO CONTRATANTE,COMPREENDENDO PREPARO,ESPALHAMENTO E COMPACATACAO MECANICOS E OS MATERIAIS,EXCLUSIVE TRANSPORTE DA USINA PARA PISTA</t>
  </si>
  <si>
    <t>08.015.0067-A</t>
  </si>
  <si>
    <t>08.015.0068-0</t>
  </si>
  <si>
    <t>REVESTIMENTO DE CONCRETO BETUMINOSO USINADO A QUENTE,IMPORTADO DE USINA,EXECUTADO EM UMA CAMADA,DE ACORDO COM AS INSTRUCOES/ESPECIFICACOES DO CONTRATANTE,COMPREENDENDO O PREPARO EOS MATERIAIS,EXCLUSIVE ESPALHAMENTO,COMPACTACAO (VIDE FAMILIA 08.037) E O TRANSPORTE DA USINA PARA PISTA</t>
  </si>
  <si>
    <t>08.015.0068-A</t>
  </si>
  <si>
    <t>08.015.0083-0</t>
  </si>
  <si>
    <t>PAVIMENTACAO COM CAMADA DE ROLAMENTO DE SMA("BRITA MASTIQUEASFALTO"),ESPESSURA DE 3,4CM,NIVELAMENTO ELETRONICO,INCLUSIVE FORNECIMENTO DOS MATERIAIS E JUNTA TIPO "INFRA-RED"</t>
  </si>
  <si>
    <t>08.015.0083-A</t>
  </si>
  <si>
    <t>08.015.0084-0</t>
  </si>
  <si>
    <t>PAVIMENTACAO COM CAMADA DE ROLAMENTO DE SMA("BRITA MASTIQUEASFALTO"),ESPESSURA DE 4CM,NIVELAMENTO ELETRONICO,INCLUSIVEFORNECIMENTO DOS MATERIAIS E JUNTA TIPO "INFRA-RED"</t>
  </si>
  <si>
    <t>08.015.0084-A</t>
  </si>
  <si>
    <t>08.015.0085-0</t>
  </si>
  <si>
    <t>CONCRETO ASFALTICO USINADO A QUENTE,COM ASFALTO DE BORRACHA,TIPO "TERMINAL BLEND",UTILIZANDO ATE 15% DE BORRACHA GRANULADA DE PNEUS,PARA CAMADA DE ROLAMENTO,DE ACORDO COM AS ESPECIFICACOES DA PCRJ,EXCLUSIVE O TRANSPORTE DA USINA PARA PISTA,ESPALHAMENTO E COMPACTACAO DA MISTURA,SATISFAZENDO AS PROPRIEDADES DA NORMA DER/PR-ES-P-28/5 OU DNIT ES 385/99</t>
  </si>
  <si>
    <t>08.015.0085-A</t>
  </si>
  <si>
    <t>08.015.0086-0</t>
  </si>
  <si>
    <t>EXECUCAO DE MEMBRANA DE ABSORCAO DE ESFORCOS(SAMI-R),INCLUSIVE FORNECIMENTO DOS MATERIAIS</t>
  </si>
  <si>
    <t>08.015.0086-A</t>
  </si>
  <si>
    <t>08.015.0087-0</t>
  </si>
  <si>
    <t>EXECUCAO DE MEMBRANA ABSORCAO DE ESFORCOS(SAMI-R),UTILIZANDOLIGANTE DE ASFALTO-BORRACHA,APLICADO A APROXIMADAMENTE 170°C,COM VISCOSIDADE DE 3500 CP E TAXA DE 2,8L/M2,EXCLUSIVE FORNECIMENTO DO LIGANTE</t>
  </si>
  <si>
    <t>08.015.0087-A</t>
  </si>
  <si>
    <t>08.015.0088-0</t>
  </si>
  <si>
    <t>EXECUCAO DE MEMBRANA DE ABSORCAO DE ESFORCOS(SAMI-R),UTILIZANDO BMB,APLICADO A APROXIMADAMENTE 170°C, COM VISCOSIDADE DE3500 CP E TAXA DE 2,8L/M2,INCLUSIVE FORNECIMENTO DOS MATERIAIS</t>
  </si>
  <si>
    <t>08.015.0088-A</t>
  </si>
  <si>
    <t>08.015.0090-0</t>
  </si>
  <si>
    <t>REVESTIMENTO DE CONCRETO ASFALTICO,COM POLIMERO,USINADO A QUENTE,COM 5CM DE ESPESSURA,EXECUTADO COM VIBROACABADORA COM CONTROLE ELETRONICO E MESA EXTENSIVA DE NO MINIMO 7M</t>
  </si>
  <si>
    <t>08.015.0090-A</t>
  </si>
  <si>
    <t>08.015.0095-0</t>
  </si>
  <si>
    <t>REVESTIMENTO DE CONCRETO ASFALTICO,COM POLIMERO,USINADO A QUENTE COM 7CM DE ESPESSURA,EXECUTADO COM VIBROACABADORA COM CONTROLE ELETRONICO E MESA EXTENSIVA DE NO MINIMO 7M</t>
  </si>
  <si>
    <t>08.015.0095-A</t>
  </si>
  <si>
    <t>08.015.0096-0</t>
  </si>
  <si>
    <t>LAMA ASFALTICA FINA DE RUPTURA CONTROLADA,COM FORNECIMENTO ETRANSPORTE DOS MATERIAIS,EXCLUSIVE EMULSAO</t>
  </si>
  <si>
    <t>08.015.0096-A</t>
  </si>
  <si>
    <t>08.015.0097-0</t>
  </si>
  <si>
    <t>LAMA ASFALTICA GROSSA DE RUPTURA CONTROLADA,COM FORNECIMENTOE TRANSPORTE DOS MATERIAIS,EXCLUSIVE EMULSAO</t>
  </si>
  <si>
    <t>08.015.0097-A</t>
  </si>
  <si>
    <t>08.015.0098-0</t>
  </si>
  <si>
    <t>REVESTIMENTO DE CONCRETO BETUMINOSO USINADO EM TEMPERATURA ABAIXO DE 140°C E COMPACTACAO ABAIXO DE 90°C(TEMPERATURA MORNA),ESPESSURA DE 4CM,UTILIZANDO AMIDA SINTETICA NA PROPORCAO3KG POR T DE CAP,MISTURA "IN SITU" EM USINA,INCLUSIVE FORNECIMENTO DOS MATERIAIS</t>
  </si>
  <si>
    <t>08.015.0098-A</t>
  </si>
  <si>
    <t>08.015.0310-0</t>
  </si>
  <si>
    <t>MISTURA BETUMINOSA TIPO "GAP GRADED",UTILIZANDO NO MINIMO 8,0% DE BMB,ESPALHAMENTO E COMPACTACAO,COM RESULTADO DE "GRIPTEST" (ASTM) MAIOR QUE 0,60,EXCLUSIVE FORNECIMENTO DOS MATERIAIS (LIGANTE E BRITA),USINAGEM E TRANSPORTE DA MASSA</t>
  </si>
  <si>
    <t>08.015.0310-A</t>
  </si>
  <si>
    <t>08.015.0315-0</t>
  </si>
  <si>
    <t>MISTURA BETUMINOSA TIPO "OPEN GRADED",UTILIZANDO NO MINIMO 9,5% DE BMB,ESPALHAMENTO E COMPACTACAO,COM RESULTADO DE "GRIPTES" (ASTM) MAIOR QUE 0,75 E RUIDO MENOR QUE 97DB,EXCLUSIVEFORNECIMENTO DOS MATERIAIS (LIGANTE E BRITA),USINAGEM E TRANSPORTE DA MASSA</t>
  </si>
  <si>
    <t>08.015.0315-A</t>
  </si>
  <si>
    <t>08.015.0320-0</t>
  </si>
  <si>
    <t>MISTURA BETUMINOSA TIPO "GAP GRADED",UTILIZANDO LIGANTE DE ASFALTO-BORRACHA E BRITA 1,ESPALHAMENTO E COMPACTACAO,COM RESULTADO DE "GRIP TEST" (ASTM) MAIOR QUE 0,60,EXCLUSIVE FORNECIMENTO DO LIGANTE,USINAGEM E TRANSPORTE DA MASSA</t>
  </si>
  <si>
    <t>08.015.0320-A</t>
  </si>
  <si>
    <t>08.015.0325-0</t>
  </si>
  <si>
    <t>MISTURA BETUMINOSA TIPO "OPEN GRADED",UTILIZANDO LIGANTE DEASFALTO-BORRACHA E BRITA 1,ESPALHAMENTO E COMPACTACAO,COM RESULTADO DE "GRIP TEST" (ASTM) MAIOR QUE 0,75 E RUIDO MENOR QUE 97DB,EXCLUSIVE FORNECIMENTO DO LIGANTE,USINAGEM E TRANSPORTE DA MASSA</t>
  </si>
  <si>
    <t>08.015.0325-A</t>
  </si>
  <si>
    <t>08.015.0350-0</t>
  </si>
  <si>
    <t>MISTURA BETUMINOSA UTILIZANDO BMB,TIPO "OPEN GRADED" OU "GAPGRADED",CONSIDERANDO APENAS A USINAGEM</t>
  </si>
  <si>
    <t>08.015.0350-A</t>
  </si>
  <si>
    <t>08.015.0360-0</t>
  </si>
  <si>
    <t>PRODUCAO DE LIGANTE MODIFICADO DE ASFALTO-BORRACHA(BMB)"IN SITU" TIPO "FIELD BLEND",COM UTILIZACAO DE BORRACHA RECICLADACOMO POLIMERO,NA PROPORCAO DE 20% DE PO-DE-BORRACHA EM PESO,EM CONFORMIDADE COM ASTM 6114,ASTM D8 E COM A RESOLUCAO 19/2005 DE 11/7/2005 DA ANP</t>
  </si>
  <si>
    <t>08.015.0360-A</t>
  </si>
  <si>
    <t>08.015.0363-0</t>
  </si>
  <si>
    <t>PRODUCAO DE LIGANTE DE ASFALTO-BORRACHA (BMB) TIPO "FIELD BLEND",IMPORTADO,COM UTILIZACAO DE BORRACHA RECICLADA COMO POLIMERO,NA PROPORCAO DE 20% DE PO-DE-BORRACHA EM PESO,EM CONFORMIDADE COM ASTM 6114,ASTM D8 E COM A RESOLUCAO 19/2005 DE 11/7/2005 DA ANP</t>
  </si>
  <si>
    <t>08.015.0363-A</t>
  </si>
  <si>
    <t>08.015.0400-0</t>
  </si>
  <si>
    <t>RECICLAGEM DE PAVIMENTO(TECNICA DE ESPUMA DE ASFALTO),COM AADICAO DE CAP 50/70,CIMENTO PORTLAND E AGUA E TODOS OS MATERIAIS NECESSARIOS,COM ATE 15CM DE ESPESSURA,CONSIDERANDO A EXECUCAO NO PERIODO DIURNO E EM MEIA PISTA.(VOLUME MEDIDO APOSA COMPACTACAO)</t>
  </si>
  <si>
    <t>08.015.0400-A</t>
  </si>
  <si>
    <t>08.015.0410-0</t>
  </si>
  <si>
    <t>SONORIZADOR DE CBUQ COM 8,00M DE LARGURA E 10,20M DE EXTENSAO FEITO EM FAIXA,INCLUSIVE MATERIAIS</t>
  </si>
  <si>
    <t>08.015.0410-A</t>
  </si>
  <si>
    <t>08.016.0001-0</t>
  </si>
  <si>
    <t>AREIA-ASFALTO,A QUENTE,DE ACORDO COM AS "INSTRUCOES PARA EXECUCAO",DO DER-RJ.O CUSTO INDENIZA AS OPERACOES DE EXECUCAO,FORNECIMENTO E TRANSPORTE DOS MATERIAIS EMPREGADOS,E SE APLICA AO VOLUME EXECUTADO MEDIDO APOS A COMPRESSAO</t>
  </si>
  <si>
    <t>08.016.0001-A</t>
  </si>
  <si>
    <t>08.016.0002-0</t>
  </si>
  <si>
    <t>AREIA-ASFALTO,A FRIO,DE ACORDO COM AS "INSTRUCOES PARA EXECUCAO",DO DER-RJ.O CUSTO INDENIZA AS OPERACOES DE EXECUCAO,FORNECIMENTO E TRANSPORTE DOS MATERIAIS EMPREGADOS,E SE APLICAAO VOLUME EXECUTADO MEDIDO APOS A COMPRESSAO</t>
  </si>
  <si>
    <t>08.016.0002-A</t>
  </si>
  <si>
    <t>08.017.0006-0</t>
  </si>
  <si>
    <t>REVESTIMENTO EM PLACAS DE CONCRETO DOSADO RACIONALMENTE,DE 35MPA,DE ACORDO EM AS "INSTRUCOES PARA EXECUCAO" DO DER-RJ.OCUSTO INDENIZA AS OPERACOES DE EXECUCAO,FORNECIMENTO E TRANSPORTE DOS MATERIAIS EMPREGADOS,BEM COMO O TRANSPORTE DE AGUA,E SE APLICA AO VOLUME EXECUTADO</t>
  </si>
  <si>
    <t>08.017.0006-A</t>
  </si>
  <si>
    <t>08.017.0010-0</t>
  </si>
  <si>
    <t>REVESTIMENTO EM PLACAS DE CONCRETO IMPORTADO DE USINA DE 25MPA,DE ACORDO COM AS "INSTRUCOES PARA EXECUCAO",DO DER-RJ. OCUSTO INDENIZA AS OPERACOES DE EXECUCAO,FORNECIMENTO E TRANSPORTE DOS MATERIAIS EMPREGADOS,BEM COMO O TRANSPORTE DE AGUA,E SE APLICA AO VOLUME EXECUTADO</t>
  </si>
  <si>
    <t>08.017.0010-A</t>
  </si>
  <si>
    <t>08.017.0020-0</t>
  </si>
  <si>
    <t>PAVIMENTO RIGIDO,P/CICLOVIA,C/8CM ESP.EM CONCR.ARGAMASSADO,15MPA,COLORIDO C/OXIDO FERRO VERMELHO SINTETICO,JUNTAS SERRADAS,LONA PLAST.POLIETILENO 0,20MM,CAMADA REGULARIZADORA PO-DE-PEDRA,COMPACTADA MECANICAMENTE,C/ACABAMENTO SUPERF.DESEMPENADO,CAMURCADO E VASSOURADO,CURA C/MANTA GEOTEXTIL,PROTECAO C/CUMEEIRA SARRAFO MADEIRA E LONA PLAST.EXCL.PREPARO TERRENO</t>
  </si>
  <si>
    <t>08.017.0020-A</t>
  </si>
  <si>
    <t>08.018.0001-0</t>
  </si>
  <si>
    <t>REVESTIMENTO DE SAIBRO,EXECUTADO MECANICAMENTE,COMPRIMIDO EMCAMADA,EXCLUSIVE FORNECIMENTO DO SAIBRO,SENDO A CAMADA MEDIDA APOS A COMPACTACAO</t>
  </si>
  <si>
    <t>08.018.0001-A</t>
  </si>
  <si>
    <t>08.018.0005-0</t>
  </si>
  <si>
    <t>REVESTIMENTO DE SAIBRO,EXECUTADO MECANICAMENTE,COMPRIMIDO EMCAMADA,INCLUSIVE FORNECIMENTO DO SAIBRO,SENDO A CAMADA MEDIDA APOS A COMPACTACAO</t>
  </si>
  <si>
    <t>08.018.0005-A</t>
  </si>
  <si>
    <t>08.018.0010-0</t>
  </si>
  <si>
    <t>REVESTIMENTO DE SAIBRO,EXECUTADO MECANICAMENTE,COMPRIMIDO EMCAMADA,COM SAIBRO MELHORADO COM CIMENTO, SENDO A PROPORCAODE 5% EM VOLUME(72KG/M3)INCLUSIVE FORNECIMENTO E TRANSPORTEDOS MATERIAIS,SENDO A CAMADA MEDIDA APOS A COMPACTACAO</t>
  </si>
  <si>
    <t>08.018.0010-A</t>
  </si>
  <si>
    <t>08.018.0020-0</t>
  </si>
  <si>
    <t>REVESTIMENTO DE SAIBRO,EXECUTADO MANUALMENTE,COMPRIMIDO EM CAMADA,EXCLUSIVE O FORNECIMENTO DO SAIBRO,SENDO A CAMADA MEDIDA APOS A COMPRESSAO</t>
  </si>
  <si>
    <t>08.018.0020-A</t>
  </si>
  <si>
    <t>08.018.0023-0</t>
  </si>
  <si>
    <t>REVESTIMENTO DE SAIBRO,EXECUTADO MANUALMENTE,COMPRIMIDO EM CAMADA,INCLUSIVE O FORNECIMENTO DO SAIBRO,SENDO A CAMADA MEDIDA APOS A COMPRESSAO</t>
  </si>
  <si>
    <t>08.018.0023-A</t>
  </si>
  <si>
    <t>08.018.0052-0</t>
  </si>
  <si>
    <t>ESTABILIZACAO E IMPERMEABILIZACAO DE SOLO COM 16CM DE ESPESSURA,INCLUSIVE EQUIPAMENTOS,MAO DE OBRA E ESTABILIZADOR LIQUIDO</t>
  </si>
  <si>
    <t>08.018.0052-A</t>
  </si>
  <si>
    <t>08.019.0001-0</t>
  </si>
  <si>
    <t>JUNTA LONGITUDINAL EM REVESTIMENTO DE PLACA DE CONCRETO DO TIPO ENCAIXE(MACHO E FEMEA),EXCLUSIVE BARRAS DE LIGACAO(LIGADORES)</t>
  </si>
  <si>
    <t>08.019.0001-A</t>
  </si>
  <si>
    <t>08.019.0002-0</t>
  </si>
  <si>
    <t>JUNTA DE RETRACAO EM REVESTIMENTO DE PLACAS DE CONCRETO,EXCLUSIVE BARRA DE LIGACAO(LIGADORES)</t>
  </si>
  <si>
    <t>08.019.0002-A</t>
  </si>
  <si>
    <t>08.019.0003-0</t>
  </si>
  <si>
    <t>JUNTA DE CONSTRUCAO EM REVESTIMENTO DE PLACA DE CONCRETO,DEMACHO E FEMEA,EXCLUSIVE PASSADORES</t>
  </si>
  <si>
    <t>08.019.0003-A</t>
  </si>
  <si>
    <t>08.019.0004-0</t>
  </si>
  <si>
    <t>JUNTA LONGITUDINAL DE LIGACAO ENTRE SARJETAS E PLACAS DE REVESTIMENTO DE CONCRETO,INCLUSIVE LIGADORES</t>
  </si>
  <si>
    <t>08.019.0004-A</t>
  </si>
  <si>
    <t>08.019.0009-0</t>
  </si>
  <si>
    <t>JUNTA DE RETRACAO,SERRADA COM DISCO DE DIAMANTE,PARA PAVIMENTOS DE PLACAS DE CONCRETO,COM 5CM DE PROFUNDIDADE</t>
  </si>
  <si>
    <t>08.019.0009-A</t>
  </si>
  <si>
    <t>08.019.0010-0</t>
  </si>
  <si>
    <t>LIMPEZA E PREENCHIMENTO DE JUNTA DE RETRACAO,COM ASFALTO DILUIDO CM-30,EXCLUSIVE CORTE,BARRAS DE LIGACAO E DE TRANSFERENCIA</t>
  </si>
  <si>
    <t>08.019.0010-A</t>
  </si>
  <si>
    <t>08.020.0008-0</t>
  </si>
  <si>
    <t>PAVIMENTACAO INTERTRAVADA DE LAJOTAS DE CONCRETO,PRE-FABRICADAS,COR NATURAL,COM ESPESSURA DE 6CM,RESISTENCIA A COMPRESSAO DE 35MPA,CONFORME ABNT NBR 15953,EXCLUSIVE O PREPARO DO SUBLEITO E BASE</t>
  </si>
  <si>
    <t>08.020.0008-A</t>
  </si>
  <si>
    <t>08.020.0010-0</t>
  </si>
  <si>
    <t>PAVIMENTACAO INTERTRAVADA DE LAJOTAS DE CONCRETO,PRE-FABRICADAS,COR NATURAL,COM ESPESSURA DE 8CM,RESISTENCIA A COMPRESSAO DE 35MPA,CONFORME ABNT NBR 15953,EXCLUSIVE O PREPARO DO SUBLEITO E BASE</t>
  </si>
  <si>
    <t>08.020.0010-A</t>
  </si>
  <si>
    <t>08.020.0012-0</t>
  </si>
  <si>
    <t>PAVIMENTACAO INTERTRAVADA DE LAJOTAS DE CONCRETO,PRE-FABRICADAS,COR NATURAL,COM ESPESSURA DE 10CM,RESISTENCIA A COMPRESSAO DE 35MPA,CONFORME ABNT NBR 15953,EXCLUSIVE O PREPARO DO SUBLEITO E BASE</t>
  </si>
  <si>
    <t>08.020.0012-A</t>
  </si>
  <si>
    <t>08.020.0018-0</t>
  </si>
  <si>
    <t>PAVIMENTACAO INTERTRAVADA DE LAJOTAS DE CONCRETO,PRE-FABRICADAS,COR NATURAL,COM ESPESSURA DE 10CM,RESISTENCIA A COMPRESSAO DE 50MPA,CONFORME ABNT NBR 15953,EXCLUSIVE O PREPARO DO SUBLEITO E BASE</t>
  </si>
  <si>
    <t>08.020.0018-A</t>
  </si>
  <si>
    <t>08.020.0020-0</t>
  </si>
  <si>
    <t>PAVIMENTACAO INTERTRAVADA DE LAJOTAS DE CONCRETO,PRE-FABRICADAS,COLORIDO,COM ESPESSURA DE 6CM,RESISTENCIA A COMPRESSAO DE 35MPA,CONFORME ABNT NBR 15953,EXCLUSIVE O PREPARO DO SUBLEITO E BASE</t>
  </si>
  <si>
    <t>08.020.0020-A</t>
  </si>
  <si>
    <t>08.020.0022-0</t>
  </si>
  <si>
    <t>PAVIMENTACAO INTERTRAVADA DE LAJOTAS DE CONCRETO,PRE-FABRICADAS,COLORIDO,COM ESPESSURA DE 8CM,RESISTENCIA A COMPRESSAO DE 35MPA,CONFORME ABNT NBR 15953,EXCLUSIVE O PREPARO DO SUBLEITO E BASE</t>
  </si>
  <si>
    <t>08.020.0022-A</t>
  </si>
  <si>
    <t>08.020.0024-0</t>
  </si>
  <si>
    <t>PAVIMENTACAO INTERTRAVADA DE LAJOTAS DE CONCRETO,PRE-FABRICADAS,COLORIDO,COM ESPESSURA DE 10CM,RESISTENCIA A COMPRESSAODE 35MPA,CONFORME ABNT NBR 15953,EXCLUSIVE O PREPARO DO SUBLEITO E BASE</t>
  </si>
  <si>
    <t>08.020.0024-A</t>
  </si>
  <si>
    <t>08.020.0030-0</t>
  </si>
  <si>
    <t>ASSENTAMENTO DE ARTEFATO DE CONCRETO,SOBRE COLCHAO DE PO-DE-PEDRA,AREIA OU MATERIAL EQUIVALENTE,COM FORNECIMENTO DE TODOS OS MATERIAIS,EXCLUSIVE O ARTEFATO DE CONCRETO,INCLUSIVE REJUNTAMENTO</t>
  </si>
  <si>
    <t>08.020.0030-A</t>
  </si>
  <si>
    <t>08.020.0035-0</t>
  </si>
  <si>
    <t>REASSENTAMENTO DE ARTEFATO DE CONCRETO,COM REAPROVEITAMENTODESTE,COM LIMPEZA DE REJUNTE ADERENTE,SOBRE COLCHAO DE PO-DE-PEDRA,AREIA OU MATERIAL EQUIVALENTE,INCLUSIVE FORNECIMENTODE TODOS OS MATERIAIS E REJUNTAMENTO COM BETUME E CASCALHINHO</t>
  </si>
  <si>
    <t>08.020.0035-A</t>
  </si>
  <si>
    <t>08.020.0040-0</t>
  </si>
  <si>
    <t>REASSENTAMENTO DE ARTEFATO DE CONCRETO,COM REAPROVEITAMENTODESTE,COM LIMPEZA DA ARGAMASSA ADERENTE,SOBRE COLCHAO DE PO-DE-PEDRA,AREIA OU MATERIAL EQUIVALENTE E O FORNECIMENTO DETODOS OS MATERIAIS E REJUNTAMENTO COM ARGAMASSA</t>
  </si>
  <si>
    <t>08.020.0040-A</t>
  </si>
  <si>
    <t>08.021.0001-0</t>
  </si>
  <si>
    <t>REGULARIZACAO DE SUBLEITO,DE ACORDO COM AS "INSTRUCOES PARAEXECUCAO",DO DER-RJ.O CUSTO INDENIZA AS OPERACOES DE EXECUCAO E TRANSPORTE DE AGUA E SE APLICA A AREA EFETIVAMENTE REGULARIZADA,EXCLUSIVE TRANSPORTE E ESCAVACAO DE CORRETIVOS</t>
  </si>
  <si>
    <t>08.021.0001-A</t>
  </si>
  <si>
    <t>08.021.0002-0</t>
  </si>
  <si>
    <t>REFORCO DE SUBLEITO,DE ACORDO COM AS "INSTRUCOES PARA EXECUCAO",DO DER-RJ,EXCLUSIVE ESCAVACAO,CARGA,TRANPORTE E FORNECIMENTO DOS MATERIAIS</t>
  </si>
  <si>
    <t>08.021.0002-A</t>
  </si>
  <si>
    <t>08.021.0003-0</t>
  </si>
  <si>
    <t>ATERRO,DE ACORDO COM AS "INSTRUCOES PARA EXECUCAO",DO DER-RJ,EXCLUSIVE ESCAVACAO,CARGA E TRANSPORTE DE MATERIAIS</t>
  </si>
  <si>
    <t>08.021.0003-A</t>
  </si>
  <si>
    <t>08.022.0002-0</t>
  </si>
  <si>
    <t>REGULARIZACAO DE PAVIMENTACAO COM APROVEITAMENTO DO PAVIMENTO EXISTENTE,COM CAMADA DE CONCRETO BETUMINOSO,DE ACORDO COMAS "INSTRUCOES PARA EXECUCAO",DO DER-RJ</t>
  </si>
  <si>
    <t>08.022.0002-A</t>
  </si>
  <si>
    <t>08.024.0002-0</t>
  </si>
  <si>
    <t>ESPALHAMENTO MANUAL DE CONCRETO ASFALTICO EM CAMADAS (SOMENTE MAO DE OBRA),CONSIDERADO NESTE ITEM: A)CONCRETO ASFALTICOJUNTO AO LOCAL DE APLICACAO; B)BASE JA PREPARADA; C)EXCLUIDOO FORNECIMENTO DO CONCRETO</t>
  </si>
  <si>
    <t>08.024.0002-A</t>
  </si>
  <si>
    <t>08.026.0001-0</t>
  </si>
  <si>
    <t>IMPRIMACAO DE BASE DE PAVIMENTACAO,DE ACORDO COM AS "INSTRUCOES PARA EXECUCAO",DO DER-RJ</t>
  </si>
  <si>
    <t>08.026.0001-A</t>
  </si>
  <si>
    <t>08.026.0002-0</t>
  </si>
  <si>
    <t>PINTURA DE LIGACAO,DE ACORDO COM AS "INSTRUCOES PARA EXECUCAO",DO DER-RJ</t>
  </si>
  <si>
    <t>08.026.0002-A</t>
  </si>
  <si>
    <t>08.026.0010-0</t>
  </si>
  <si>
    <t>PINTURA DE LIGACAO COM ADICAO DE POLIMERO,DE ACORDO COM AS "INSTRUCOES PARA EXECUCAO" DO DER-RJ</t>
  </si>
  <si>
    <t>08.026.0010-A</t>
  </si>
  <si>
    <t>08.027.0035-0</t>
  </si>
  <si>
    <t>MEIO-FIO RETO DE CONCRETO SIMPLES FCK=15MPA,MOLDADO NO LOCAL,TIPO DER-RJ,MEDINDO 0,15M NA BASE E COM ALTURA DE 0,45M,REJUNTAMENTO COM ARGAMASSA DE CIMENTO E AREIA,NO TRACO 1:3,5,COM FORNECIMENTO DE TODOS OS MATERIAIS,ESCAVACAO E REATERRO</t>
  </si>
  <si>
    <t>08.027.0035-A</t>
  </si>
  <si>
    <t>08.027.0036-0</t>
  </si>
  <si>
    <t>MEIO-FIO CURVO DE CONCRETO SIMPLES FCK=15MPA,MOLDADO NO LOCAL,TIPO DER-RJ,MEDINDO 0,15M NA BASE E COM ALTURA DE 0,45M,REJUNTAMENTO COM ARGAMASSA DE CIMENTO E AREIA,NO TRACO 1:3,5,COM FORNECIMENTO DE TODOS OS MATERIAIS,ESCAVACAO E REATERRO</t>
  </si>
  <si>
    <t>08.027.0036-A</t>
  </si>
  <si>
    <t>08.027.0037-0</t>
  </si>
  <si>
    <t>MEIO-FIO RETO DE CONCRETO SIMPLES FCK=15MPA,PRE-MOLDADO,TIPODER-RJ,MEDINDO 0,15M NA BASE E COM ALTURA DE 0,45M,REJUNTAMENTO COM ARGAMASSA DE CIMENTO E AREIA,NO TRACO 1:3,5,COM FORNECIMENTO DE TODOS OS MATERIAIS,ESCAVACAO E REATERRO</t>
  </si>
  <si>
    <t>08.027.0037-A</t>
  </si>
  <si>
    <t>08.027.0040-0</t>
  </si>
  <si>
    <t>MEIO-FIO RETO DE CONCRETO SIMPLES FCK=15MPA,MOLDADO NO LOCAL,TIPO DER-RJ,MEDINDO 0,15M NA BASE E COM ALTURA DE 0,30M,REJUNTAMENTO COM ARGAMASSA DE CIMENTO E AREIA,NO TRACO 1:3,5,COM FORNECIMENTO DE TODOS OS MATERIAIS,ESCAVACAO E REATERRO</t>
  </si>
  <si>
    <t>08.027.0040-A</t>
  </si>
  <si>
    <t>08.027.0041-0</t>
  </si>
  <si>
    <t>MEIO-FIO CURVO DE CONCRETO SIMPLES FCK=15MPA,MOLDADO NO LOCAL,TIPO DER-RJ,MEDINDO 0,15M NA BASE E COM ALTURA DE 0,30M,REJUNTAMENTO COM ARGAMASSA DE CIMENTO E AREIA,NO TRACO 1:3,5,COM FORNECIMENTO DE TODOS OS MATERIAIS,ESCAVACAO E REATERRO</t>
  </si>
  <si>
    <t>08.027.0041-A</t>
  </si>
  <si>
    <t>08.027.0042-0</t>
  </si>
  <si>
    <t>08.027.0042-A</t>
  </si>
  <si>
    <t>08.027.0045-0</t>
  </si>
  <si>
    <t>SARJETA E MEIO FIO CONJUGADO CURVO,DE CONCRETO SIMPLES FCK=15MPA,MOLDADO NO LOCAL,TIPO DER-RJ,MEDINDO 0,65M DE BASE E COM ALTURA DE 0,30M,REJUNTAMENTO DE ARGAMASSA DE CIMENTO E AREIA,NO TRACO 1:3,5,COM FORNECIMENTO DE TODOS OS MATERIAIS</t>
  </si>
  <si>
    <t>08.027.0045-A</t>
  </si>
  <si>
    <t>08.027.0048-0</t>
  </si>
  <si>
    <t>SARJETA E MEIO-FIO CONJUGADO RETO,DE CONCRETO SIMPLES FCK=15MPA,MOLDADO NO LOCAL,TIPO DER-RJ,MEDINDO 0,65M DE BASE E COMALTURA DE 0,30M,REJUNTAMENTO DE ARGAMASSA DE CIMENTO E AREIA,NO TRACO 1:3,5,COM FORNECIMENTO DE TODOS OS MATERIAIS</t>
  </si>
  <si>
    <t>08.027.0048-A</t>
  </si>
  <si>
    <t>08.027.0051-0</t>
  </si>
  <si>
    <t>SARJETA E MEIO-FIO CONJUGADO RETO,DE CONCRETO SIMPLES FCK=15MPA,PRE-MOLDADO,TIPO DER-RJ,MEDINDO 0,65M DE BASE E COM ALTURA DE 0,30M,REJUNTAMENTO DE ARGAMASSA DE CIMENTO E AREIA,NOTRACO 1:3,5,COM FORNECIMENTO DE TODOS OS MATERIAIS</t>
  </si>
  <si>
    <t>08.027.0051-A</t>
  </si>
  <si>
    <t>08.027.0054-0</t>
  </si>
  <si>
    <t>SARJETA E MEIO-FIO CONJUGADO CURVO,DE CONCRETO SIMPLES FCK=15MPA,PRE-MOLDADO,TIPO DER-RJ,MEDINDO 0,65M DE BASE E COM ALTURA DE 0,30M,REJUNTAMENTO DE ARGAMASSA DE CIMENTO E AREIA,NO TRACO 1:3,5,COM FORNECIMENTO DE TODOS OS MATERIAIS</t>
  </si>
  <si>
    <t>08.027.0054-A</t>
  </si>
  <si>
    <t>08.027.0057-0</t>
  </si>
  <si>
    <t>SARJETA E MEIO-FIO CONJUGADO CURVO,DE CONCRETO SIMPLES FCK=35MPA,MOLDADO NO LOCAL,TIPO DER-RJ,MEDINDO 0,65M DE BASE E COM ALTURA DE 0,30M,REJUNTAMENTO DE ARGAMASSA DE CIMENTO E AREIA,NO TRACO 1:3,5,COM FORNECIMENTO DE TODOS OS MATERIAIS</t>
  </si>
  <si>
    <t>08.027.0057-A</t>
  </si>
  <si>
    <t>08.027.0060-0</t>
  </si>
  <si>
    <t>SARJETA E MEIO-FIO CONJUGADO RETO,DE CONCRETO SIMPLES FCK=35MPA,MOLDADO NO LOCAL,TIPO DER-RJ,MEDINDO 0,65M DE BASE E COMALTURA DE 0,30M,REJUNTAMENTO DE ARGAMASSA DE CIMENTO E AREIA,NO TRACO 1:3,5,COM FORNECIMENTO DE TODOS OS MATERIAIS</t>
  </si>
  <si>
    <t>08.027.0060-A</t>
  </si>
  <si>
    <t>08.027.0063-0</t>
  </si>
  <si>
    <t>SARJETA E MEIO-FIO CONJUGADO RETO,DE CONCRETO SIMPLES FCK=35MPA,PRE-MOLDADO,TIPO DER-RJ,MEDINDO 0,65M DE BASE E COM ALTURA DE 0,30M,REJUNTAMENTO DE ARGAMASSA DE CIMENTO E AREIA,NOTRACO 1:3,5,COM FORNECIMENTO DE TODOS OS MATERIAIS</t>
  </si>
  <si>
    <t>08.027.0063-A</t>
  </si>
  <si>
    <t>08.027.0066-0</t>
  </si>
  <si>
    <t>SARJETA E MEIO-FIO CONJUGADO CURVO,DE CONCRETO SIMPLES FCK=35MPA,PRE-MOLDADO,TIPO DER-RJ,MEDINDO 0,65M DE BASE E COM ALTURA DE 0,30M,REJUNTAMENTO DE ARGAMASSA DE CIMENTO E AREIA,NO TRACO 1:3,5,COM FORNECIMENTO DE TODOS OS MATERIAIS</t>
  </si>
  <si>
    <t>08.027.0066-A</t>
  </si>
  <si>
    <t>08.027.0069-0</t>
  </si>
  <si>
    <t>SARJETA E MEIO-FIO CONJUGADO CURVO,DE CONCRETO SIMPLES COLORIDO FCK=35MPA,MOLDADO NO LOCAL,TIPO DER-RJ,MEDINDO 0,65M DEBASE E COM ALTURA DE 0,30M,REJUNTAMENTO DE ARGAMASSA DE CIMENTO E AREIA,NO TRACO 1:3,5, COM FORNECIMENTO DE TODOS OS MATERIAIS</t>
  </si>
  <si>
    <t>08.027.0069-A</t>
  </si>
  <si>
    <t>08.027.0072-0</t>
  </si>
  <si>
    <t>SARJETA E MEIO-FIO CONJUGADO RETO,DE CONCRETO SIMPLES COLORIDO FCK=35MPA,MOLDADO NO LOCAL,TIPO DER-RJ,MEDINDO 0,65M DEBASE E COM ALTURA DE 0,30M,REJUNTAMENTO DE ARGAMASSA DE CIMENTO E AREIA,NO TRACO 1:3,5,COM FORNECIMENTO DE TODOS OS MATERIAIS</t>
  </si>
  <si>
    <t>08.027.0072-A</t>
  </si>
  <si>
    <t>08.027.0075-0</t>
  </si>
  <si>
    <t>SARJETA E MEIO-FIO CONJUGADO RETO,DE CONCRETO SIMPLES COLORIDO FCK=35MPA,PRE-MOLDADO,TIPO DER-RJ,MEDINDO 0,65M DE BASE ECOM ALTURA DE 0,30M,REJUNTAMENTO DE ARGAMASSA DE CIMENTO EAREIA,NO TRACO 1:3,5,COM FORNECIMENTO DE TODOS OS MATERIAIS</t>
  </si>
  <si>
    <t>08.027.0075-A</t>
  </si>
  <si>
    <t>08.027.0078-0</t>
  </si>
  <si>
    <t>SARJETA E MEIO-FIO CONJUGADO CURVO,DE CONCRETO SIMPLES COLORIDO FCK=35MPA,PRE-MOLDADO,TIPO DER-RJ,MEDINDO 0,65M DE BASEE COM ALTURA DE 0,30M,REJUNTAMENTO DE ARGAMASSA DE CIMENTO EAREIA,NO TRACO 1:3,5,COM FORNECIMENTO DE TODOS OS MATERIAIS</t>
  </si>
  <si>
    <t>08.027.0078-A</t>
  </si>
  <si>
    <t>08.027.0079-0</t>
  </si>
  <si>
    <t>SARJETA E MEIO-FIO CONJUGADO CURVO,DE CONCRETO SIMPLES FCK =15MPA,MOLDADO NO LOCAL,TIPO DER-RJ,MEDINDO 0,45M DE BASE E0,30M DE ALTURA,REJUNTAMENTO COM ARGAMASSA DE CIMENTO E AREIA,NO TRACO 1:3,5,COM FORNECIMENTO DE TODOS OS MATERIAIS</t>
  </si>
  <si>
    <t>08.027.0079-A</t>
  </si>
  <si>
    <t>08.027.0082-0</t>
  </si>
  <si>
    <t>SARJETA E MEIO-FIO CONJUGADO RETO,DE CONCRETO SIMPLES FCK=15MPA,MOLDADO NO LOCAL,TIPO DER-RJ,MEDINDO 0,45M DE BASE E 0,30M DE ALTURA,REJUNTAMENTO COM ARGAMASSA DE CIMENTO E AREIA,NO TRACO 1:3,5,COM FORNECIMENTO DE TODOS OS MATERIAIS</t>
  </si>
  <si>
    <t>08.027.0082-A</t>
  </si>
  <si>
    <t>08.027.0083-0</t>
  </si>
  <si>
    <t>SARJETA E MEIO-FIO CONJUGADO CURVO,DE CONCRETO SIMPLES FCK=15MPA,PRE-MOLDADO,TIPO DER-RJ,MEDINDO 0,45M DE BASE E 0,30MDE ALTURA,REJUNTAMENTO COM ARGAMASSA DE CIMENTO E AREIA,NO TRACO 1:3,5,COM FORNECIMENTO DE TODOS OS MATERIAIS</t>
  </si>
  <si>
    <t>08.027.0083-A</t>
  </si>
  <si>
    <t>08.027.0085-0</t>
  </si>
  <si>
    <t>SARJETA E MEIO-FIO CONJUGADO RETO,DE CONCRETO SIMPLES FCK=15MPA,PRE-MOLDADO,TIPO DER-RJ,MEDINDO 0,45M DE BASE E 0,30M DEALTURA,REJUNTAMENTO COM ARGAMASSA DE CIMENTO E AREIA,NO TRACO 1:3,5,COM FORNECIMENTO DE TODOS OS MATERIAIS</t>
  </si>
  <si>
    <t>08.027.0085-A</t>
  </si>
  <si>
    <t>08.027.0088-0</t>
  </si>
  <si>
    <t>SARJETA E MEIO-FIO CONJUGADO CURVO,DE CONCRETO SIMPLES FCK=35MPA,MOLDADO NO LOCAL,TIPO DER-RJ,MEDINDO 0,45M DE BASE E 0,30M DE ALTURA,REJUNTAMENTO COM ARGAMASSA DE CIMENTO E AREIA,NO TRACO 1:3,5,COM FORNECIMENTO DE TODOS OS MATERIAIS</t>
  </si>
  <si>
    <t>08.027.0088-A</t>
  </si>
  <si>
    <t>08.027.0089-0</t>
  </si>
  <si>
    <t>SARJETA E MEIO-FIO CONJUGADO RETO,DE CONCRETO SIMPLES FCK=35MPA,MOLDADO NO LOCAL,TIPO DER-RJ,MEDINDO 0,45M DE BASE E 0,30M DE ALTURA,REJUNTAMENTO COM ARGAMASSA DE CIMENTO E AREIA,NO TRACO 1:3,5,COM FORNECIMENTO DE TODOS OS MATERIAIS</t>
  </si>
  <si>
    <t>08.027.0089-A</t>
  </si>
  <si>
    <t>08.027.0090-0</t>
  </si>
  <si>
    <t>SARJETA E MEIO-FIO CONJUGADO CURVO,DE CONCRETO SIMPLES FCK=35MPA,PRE-MOLDADO,TIPO DER-RJ,MEDINDO 0,45M DE BASE E 0,30MDE ALTURA,REJUNTAMENTO COM ARGAMASSA DE CIMENTO E AREIA,NO TRACO 1:3,5,COM FORNECIMENTO DE TODOS OS MATERIAIS</t>
  </si>
  <si>
    <t>08.027.0090-A</t>
  </si>
  <si>
    <t>08.027.0095-0</t>
  </si>
  <si>
    <t>SARJETA E MEIO-FIO CONJUGADO RETO,DE CONCRETO SIMPLES FCK=35MPA,PRE-MOLDADO,TIPO DER-RJ,MEDINDO 0,45M DE BASE E 0,30M DEALTURA,REJUNTAMENTO COM ARGAMASSA DE CIMENTO E AREIA,NO TRACO 1:3,5,COM FORNECIMENTO DE TODOS OS MATERIAIS</t>
  </si>
  <si>
    <t>08.027.0095-A</t>
  </si>
  <si>
    <t>08.027.0096-0</t>
  </si>
  <si>
    <t>SARJETA E MEIO-FIO CONJUGADO CURVO,DE CONCRETO SIMPLES COLORIDO FCK=35MPA,MOLDADO NO LOCAL,TIPO DER-RJ,MEDINDO 0,45M DEBASE E 0,30M DE ALTURA,REJUNTAMENTO COM ARGAMASSA DE CIMENTOE AREIA,NO TRACO 1:3,5,COM FORNECIMENTO DE TODOS OS MATERIAIS</t>
  </si>
  <si>
    <t>08.027.0096-A</t>
  </si>
  <si>
    <t>08.027.0098-0</t>
  </si>
  <si>
    <t>SARJETA E MEIO FIO CONJUGADO RETO,DE CONCRETO SIMPLES COLORIDO FCK=35MPA,MOLDADOS NO LOCAL,TIPO DER-RJ,MEDINDO 0,45M DEBASE E 0,30M DE ALTURA,REJUNTAMENTO COM ARGAMASSA DE CIMENTOE AREIA,NO TRACO 1:3,5,COM FORNECIMENTO DE TODOS OS MATERIAIS</t>
  </si>
  <si>
    <t>08.027.0098-A</t>
  </si>
  <si>
    <t>08.027.0099-0</t>
  </si>
  <si>
    <t>SARJETA E MEIO-FIO CONJUGADO CURVO,DE CONCRETO SIMPLES COLORIDO FCK=35MPA,PRE-MOLDADO,TIPO DER-RJ,MEDINDO 0,45M DE BASEE 0,30M DE ALTURA,REJUNTAMENTO COM ARGAMASSA DE CIMENTO E AREIA,NO TRACO 1:3,5,COM FORNECIMENTO DE TODOS OS MATERIAIS</t>
  </si>
  <si>
    <t>08.027.0099-A</t>
  </si>
  <si>
    <t>08.027.0102-0</t>
  </si>
  <si>
    <t>SARJETA E MEIO-FIO CONJUGADO RETO,DE CONCRETO SIMPLES COLORIDO FCK=35MPA,PRE-MOLDADO,TIPO DER-RJ,MEDINDO 0,45M DE BASE E0,30M DE ALTURA,REJUNTAMENTO COM ARGAMASSA DE CIMENTO E AREIA,NO TRACO 1:3,5,COM FORNECIMENTO DE TODOS OS MATERIAIS</t>
  </si>
  <si>
    <t>08.027.0102-A</t>
  </si>
  <si>
    <t>08.028.0010-0</t>
  </si>
  <si>
    <t>GUIA DE CONCRETO ARMADO,DESTINADO AO ENCUNHAMENTO DE PAVIMENTACAO EM PARALELOS,EM LOGRADOURO COM DECLIVIDADE DO GREIDE MAIOR QUE 18%,DE SECAO(0,15X0,40)M,ASSENTADO TRANSVERSALMENTEAO EIXO DA VIA.FORNECIMENTO E ASSENTAMENTO</t>
  </si>
  <si>
    <t>08.028.0010-A</t>
  </si>
  <si>
    <t>08.028.0016-0</t>
  </si>
  <si>
    <t>SARJETA-GUIA DE PARALELEPIPEDO COM 1 FIADA (EXCLUSIVE TRANSPORTE DO PARALELEPIPEDO),ASSENTE SOBRE BASE DE CONCRETO (FCK=11MPA),INCLUSIVE ESTA, REJUNTAMENTO DE ARGAMASSA DE CIMENTOE AREIA (TRACO 1:3),PARA PAVIMENTACAO BETUMINOSA</t>
  </si>
  <si>
    <t>08.028.0016-A</t>
  </si>
  <si>
    <t>08.031.0005-0</t>
  </si>
  <si>
    <t>LOGRADOURO COM 9,00M DE LARGURA,COMPRENDENDO:A)SUBLEITO COMPACTADO(H=30CM);B)BASE DE BRITA GRADUADA(H=20CM);C)IMPRIMACAO;D)CAPA ASFALTICA(H=5CM);E)MEIOS-FIOS DE CONCRETO SIMPLES;F)GALERIA NOS PASSEIOS(DIAMETRO=50CM);G)CAIXAS DE RALO DE AMBOS OS LADOS A CADA 30,00M</t>
  </si>
  <si>
    <t>08.031.0005-A</t>
  </si>
  <si>
    <t>08.031.0008-0</t>
  </si>
  <si>
    <t>LOGRADOURO COM 9,00M DE LARGURA,COMPREENDENDO:A)SUBLEITO COMPACTADO (H=30CM);B)BASE DE BRITA CORRIDA (H=20CM);C)PAVIMENTACAO DE PARALELEPIPEDOS (EXCLUSIVE TRANSPORTE DO PARALELEPIPEDO) SOBRE COLCHAO DE AREIA COM REJUNTAMENTO DE BETUME;D)MEIOS-FIOS DE CONCRETO SIMPLES;E)GALERIA NOS PASSEIOS (DIAMETRO=50CM);F)CAIXAS DE RALO DE AMBOS OS LADOS A CADA 30,00M</t>
  </si>
  <si>
    <t>08.031.0008-A</t>
  </si>
  <si>
    <t>08.031.0009-0</t>
  </si>
  <si>
    <t>LOGRADOURO COM 9,00M DE LARGURA,COMPREENDENDO:A)SUBLEITO COMPACTADO (H=30CM);B)BASE DE BRITA CORRIDA (H=10CM);C)PAVIMENTACAO DE PARALELEPIPEDOS ASSENTES EM COLCHAO DE PO-DE-PEDRA,COM REJUNTAMENTO DE BETUME E CASCALHINHO;D)MEIOS-FIOS DE CONCRETO SIMPLES;E)GALERIA NOS PASSEIOS (DIAMETRO=50CM); F)CAIXAS DE RALO DE AMBOS OS LADOS A CADA 30,00M</t>
  </si>
  <si>
    <t>08.031.0009-A</t>
  </si>
  <si>
    <t>08.032.0001-0</t>
  </si>
  <si>
    <t>MANTA GEOTEXTIL,EM 1 CAMADA, SOBRE PAVIMENTACAO BETUMINOSA.FORNECIMENTO E COLOCACAO</t>
  </si>
  <si>
    <t>08.032.0001-A</t>
  </si>
  <si>
    <t>08.034.0001-0</t>
  </si>
  <si>
    <t>GUARDA-CORPO DE CONCRETO ARMADO EM LANCES DE 3,00M DE COMPRIMENTO E 60CM DE ALTURA,CONSTANDO DE UM CORRIMAO DE 10X15CM,FEITO COM FORMA DE CHAPA DE MADEIRA,PLASTIFICADA,COM ESPESSURA DE 17MM,APOIADO EM 4 COLUNAS,COM FORMA PERDIDA DE TUBO DEPVC RIGIDO DE 100MM</t>
  </si>
  <si>
    <t>08.034.0001-A</t>
  </si>
  <si>
    <t>08.034.0002-0</t>
  </si>
  <si>
    <t>GUARDA-CORPO EM CONCRETO ARMADO,FCK=15MPA,ACO CA-50,FORMADOPOR QUADROS RETANGULARES DE(1,90X0,50)M SUSTENTADOS POR 2 MONTANTES DE 0,85M DE ALTURA,INCLUSIVE FORNECIMENTO DE MATERIAIS E ELEMENTOS DE FIXACAO NA PONTE</t>
  </si>
  <si>
    <t>08.034.0002-A</t>
  </si>
  <si>
    <t>08.034.0005-0</t>
  </si>
  <si>
    <t>GUARDA-RODAS DE CONCRETO ARMADO,CONFORME PROJETO DA PREFEITURA-RJ,PARA VIADUTOS,MOLDADOS NO LOCAL,COMPREENDENDO VIGAS LONGITUDINAIS APOIADAS SOBRE MONTANTES</t>
  </si>
  <si>
    <t>08.034.0005-A</t>
  </si>
  <si>
    <t>08.034.0010-0</t>
  </si>
  <si>
    <t>GUARDA-RODAS DE CONCRETO ARMADO,CONFORME PROJETO DA PREFEITURA-RJ,CONSTANDO DE MONTANTES SUSTENTANDO VIGAS EM FORMA DE TRAPEZIO DE CANTOS ARREDONDADOS,COM SECAO DE 55CM DE LARGURAPOR 15CM,E 25CM DE FACES LATERAIS,INCLUSIVE ARMACAO</t>
  </si>
  <si>
    <t>08.034.0010-A</t>
  </si>
  <si>
    <t>08.034.0020-0</t>
  </si>
  <si>
    <t>GUARDA-RODAS DE CONCRETO ARMADO,CONFECCIONADO C/CONCRETO PREPARADO EM USINA DOSADORA TIPO VERTICAL,DOSADO P/FCK=25MPA E8% DE MICROSSILICA E FORMA TRAPEZOIDAL,TIPO NEW JERSEY,C/15CM DE TOPO,38CM DE BASE E 90,50CM DE ALTURA,COMPREENDENDO MATMATERIAIS,LANCAMENTO,COLOC.NA FORMA E ADENSAMENTO MECANICO,ENGASTADO EM SOBRELAJE,EXCL.ESTA,INCL.ARMADURA DE ENGASTE</t>
  </si>
  <si>
    <t>08.034.0020-A</t>
  </si>
  <si>
    <t>08.034.0025-0</t>
  </si>
  <si>
    <t>GUARDA-RODAS DE CONCRETO ARMADO,PREPARADO COM BETONEIRA,FORMA TRAPEZOIDAL,TIPO NEW JERSEY,COM 15CM DE TOPO,38CM DE BASEE 90,50CM DE ALTURA,COMPREENDENDO MATERIAIS,LANCAMENTO,COLOCACAO NA FORMA E ADENSAMENTO MECANICO,ENGASTADO EM SOBRELAJE,EXCLUSIVE ESTA,INCLUSIVE ARMADURA DE ENGASTE</t>
  </si>
  <si>
    <t>08.034.0025-A</t>
  </si>
  <si>
    <t>08.035.0001-0</t>
  </si>
  <si>
    <t>CAMADA DE BLOQUEIO(COLCHAO)DE PO-DE-PEDRA,ESPALHADO E COMPRIMIDO MECANICAMENTE,MEDIDA APOS COMPACTACAO</t>
  </si>
  <si>
    <t>08.035.0001-A</t>
  </si>
  <si>
    <t>08.035.0005-0</t>
  </si>
  <si>
    <t>CAMADA DE BLOQUEIO(COLCHAO)DE PO-DE-PEDRA,ESPALHADO E COMPRIMIDO MANUALMENTE,MEDIDA APOS COMPACTACAO</t>
  </si>
  <si>
    <t>08.035.0005-A</t>
  </si>
  <si>
    <t>08.036.0001-0</t>
  </si>
  <si>
    <t>CAMADA DE BLOQUEIO(COLCHAO)DE AREIA,ESPALHADO E COMPRIMIDO MECANICAMENTE,MEDIDA APOS COMPACTACAO</t>
  </si>
  <si>
    <t>08.036.0001-A</t>
  </si>
  <si>
    <t>08.036.0002-0</t>
  </si>
  <si>
    <t>CAMADA DE BLOQUEIO (COLCHAO) DE AREIA,ESPALHADO E COMPRIMIDOMANUALMENTE,MEDIDA APOS COMPACTACAO</t>
  </si>
  <si>
    <t>08.036.0002-A</t>
  </si>
  <si>
    <t>08.037.0070-0</t>
  </si>
  <si>
    <t>REVESTIMENTO DE CONCRETO BETUMINOSO USINADO A QUENTE,DE ACORDO COM AS INSTRUCOES/ESPECIFICACOES DO CONTRATANTE,CONSIDERANDO SOMENTE O ESPALHAMENTO COM VIBROACABADORA CONVENCIONALE COMPACTACAO MECANICA</t>
  </si>
  <si>
    <t>08.037.0070-A</t>
  </si>
  <si>
    <t>08.037.0073-0</t>
  </si>
  <si>
    <t>REVESTIMENTO DE CONCRETO BETUMINOSO USINADO A QUENTE,DE ACORDO COM AS INSTRUCOES/ESPECIFICACOES DO CONTRATANTE,CONSIDERANDO SOMENTE O ESPALHAMENTO COM MOTONIVELADORA E COMPACTACAOMECANICA</t>
  </si>
  <si>
    <t>08.037.0073-A</t>
  </si>
  <si>
    <t>08.037.0075-0</t>
  </si>
  <si>
    <t>REVESTIMENTO DE CONCRETO BETUMINOSO USINADO A QUENTE,DE ACORDO COM AS INSTRUCOES/ESPECIFICACOES DO CONTRATANTE,CONSIDERANDO SOMENTE O ESPALHAMENTO COM VIBROACABADORA ELETRONICA E COMPACTACAO MECANICA</t>
  </si>
  <si>
    <t>08.037.0075-A</t>
  </si>
  <si>
    <t>08.037.0077-0</t>
  </si>
  <si>
    <t>REVESTIMENTO DE CONCRETO BETUMINOSO USINADO A QUENTE,DE ACORDO COM AS INSTRUCOES/ESPECIFICACOES DO CONTRATANTE,CONSIDERANDO SOMENTE O ESPALHAMENTO MANUAL E COMPACTACAO MECANICA</t>
  </si>
  <si>
    <t>08.037.0077-A</t>
  </si>
  <si>
    <t>08.038.0001-0</t>
  </si>
  <si>
    <t>RECOMPOSICAO DE PAVIMENTACAO DE RUA,DEVIDO A ABERTURA DE VALA PARA ASSENTAMENTO DE TUBULACAO,INCLUSIVE REMOCAO DE ATE 20,00M DO REATERRO SOLTO,CONCRETAGEM FCK=10MPA COM 20CM DE ESPESSURA,CARGA,TRANSPORTE E DESCARGA DO MATERIAL EXCEDENTE ATEA DISTANCIA DE 20KM,EXCLUSIVE CONCRETO ASFALTICO(VIDE ITEM 08.015.0018)</t>
  </si>
  <si>
    <t>08.038.0001-A</t>
  </si>
  <si>
    <t>08.040.0005-0</t>
  </si>
  <si>
    <t>MEIO-FIO E SARJETA CONJUGADOS,DE CONCRETO USINADO 15MPA,MOLDADO "IN LOCO",ATRAVES DE MAQUINA ESPECIAL,MEDINDO EM TORNO DE 0,47M DE BASE E 0,30M DE ALTURA,ACABAMENTO COM ARGAMASSA DE CIMENTO E PO-DE-PEDRA,NO TRACO 1:3,COM FORNECIMENTO DOS MATERIAIS,EXCLUSIVE PREPARO DE BASE E TOPOGRAFIA</t>
  </si>
  <si>
    <t>08.040.0005-A</t>
  </si>
  <si>
    <t>08.040.0010-0</t>
  </si>
  <si>
    <t>MEIO-FIO E SARJETA CONJUGADOS,DE CONCRETO USINADO 15MPA,MOLDADO "IN LOCO",ATRAVES DE MAQUINA ESPECIAL,MEDINDO EM TORNO DE 0,35M DE BASE E 0,30M DE ALTURA,ACABAMENTO COM ARGAMASSA DE CIMENTO E PO-DE-PEDRA,NO TRACO 1:3,COM FORNECIMENTO DOS MATERIAIS,EXCLUSIVE PREPARO DE BASE E TOPOGRAFIA</t>
  </si>
  <si>
    <t>08.040.0010-A</t>
  </si>
  <si>
    <t>08.040.0015-0</t>
  </si>
  <si>
    <t>MEIO-FIO E SARJETA(LINHA D`AGUA),DE CONCRETO USINADO 15MPA,MOLDADO "IN LOCO",ATRAVES DE MAQUINA ESPECIAL,MEDINDO EM TORNO DE 0,30M DE BASE E 0,26M DE ALTURA,ACABAMENTO COM ARGAMASSA DE CIMENTO E PO-DE-PEDRA,NO TRACO 1:3,COM FORNECIMENTO DOSMATERIAIS,EXCLUSIVE PREPARO DE BASE E TOPOGRAFIA</t>
  </si>
  <si>
    <t>08.040.0015-A</t>
  </si>
  <si>
    <t>08.040.0020-0</t>
  </si>
  <si>
    <t>MEIO-FIO DE CONCRETO USINADO 15MPA,MOLDADO "IN LOCO",ATRAVESDE MAQUINA ESPECIAL,MEDINDO EM TORNO DE 0,17M DE BASE E 0,30M DE ALTURA,ACABAMENTO COM ARGAMASSA DE CIMENTO E PO-DE-PEDRA,NO TRACO 1:3,COM FORNECIMENTO DOS MATERIAIS,EXCLUSIVE PREPARO DE BASE E TOPOGRAFIA</t>
  </si>
  <si>
    <t>08.040.0020-A</t>
  </si>
  <si>
    <t>08.040.0025-0</t>
  </si>
  <si>
    <t>MEIO-FIO DE CONCRETO USINADO 15MPA,MOLDADO "IN LOCO",ATRAVESDE MAQUINA ESPECIAL,MEDINDO EM TORNO DE 0,15M DE BASE E 0,30M DE ALTURA,ACABAMENTO COM ARGAMASSA DE CIMENTO E PO-DE-PEDRA,NO TRACO 1:3,COM FORNECIMENTO DOS MATERIAIS,EXCLUSIVE PREPARO DE BASE E TOPOGRAFIA</t>
  </si>
  <si>
    <t>08.040.0025-A</t>
  </si>
  <si>
    <t>08.040.0030-0</t>
  </si>
  <si>
    <t>MEIO-FIO TIPO TENTO DE CONCRETO USINADO 15MPA,MOLDADO "IN LOCO",ATRAVES DE MAQUINA ESPECIAL,MEDINDO EM TORNO DE 0,17M DEBASE E 0,15M DE ALTURA,COM CHANFRO INTERNO DE 0,10M,ACABAMENTO COM ARGAMASSA DE CIMENTO E PO-DE-PEDRA,NO TRACO 1:3,COM FORNECIMENTO DOS MATERIAIS,EXCLUSIVE PREPARO DE BASE E TOPOGRAFIA</t>
  </si>
  <si>
    <t>08.040.0030-A</t>
  </si>
  <si>
    <t>08.050.0001-0</t>
  </si>
  <si>
    <t>PAVIMENTACAO COM BLOCOS VAZADOS DE CONCRETO,MEDINDO(50X50X10)CM,ASSENTES EM CAMADAS DE AREIA GROSSA DE 2CM,EXCLUSIVE PREPARO DE TERRENO.FORNECIMENTO E ASSENTAMENTO</t>
  </si>
  <si>
    <t>08.050.0001-A</t>
  </si>
  <si>
    <t>08.050.0004-0</t>
  </si>
  <si>
    <t>PAVIMENTACAO COM BLOCOS VAZADOS DE CONCRETO,MEDINDO(60X45X7,5)CM,ASSENTES EM CAMADAS DE AREIA GROSSA DE 2CM,EXCLUSIVE PREPARO DE TERRENO.FORNECIMENTO E ASSENTAMENTO</t>
  </si>
  <si>
    <t>08.050.0004-A</t>
  </si>
  <si>
    <t>09.001.0001-1</t>
  </si>
  <si>
    <t>PLANTIO DE GRAMA EM PLACAS,TIPO SAO CARLOS,BATATAIS,LARGA ESANTO AGOSTINHO,INCLUSIVE COMPRA E ARRANCAMENTO NO LOCAL DEORIGEM,CARGA,TRANSPORTE,DESCARGA E PREPARO DO TERRENO</t>
  </si>
  <si>
    <t>09.001.0001-B</t>
  </si>
  <si>
    <t>09.001.0002-0</t>
  </si>
  <si>
    <t>PLANTIO DE GRAMA EM PLACAS,TIPO SAO CARLOS,BATATAIS,LARGA ESANTO AGOSTINHO,INCLUSIVE COMPRA E ARRANCAMENTO NO LOCAL DEORIGEM,CARGA,TRANSPORTE,DESCARGA E PREPARO DE TERRENO,PARA RECOMPOSICAO DE AREAS GRAMADAS EVENTUALMENTE DANIFICADAS</t>
  </si>
  <si>
    <t>09.001.0002-A</t>
  </si>
  <si>
    <t>09.001.0003-1</t>
  </si>
  <si>
    <t>PLANTIO DE GRAMA EM PLACAS,TIPO SAO CARLOS,BATATAIS,LARGA ESANTO AGOSTINHO,EXCLUSIVE TRANSPORTE</t>
  </si>
  <si>
    <t>09.001.0003-B</t>
  </si>
  <si>
    <t>09.001.0004-0</t>
  </si>
  <si>
    <t>PLANTIO DE GRAMA EM PLACAS,EM ENCOSTA,DE ACORDO COM O ITEM 09.001.0001,INCLUSIVE TRANSPORTE MANUAL ENCOSTA ACIMA</t>
  </si>
  <si>
    <t>09.001.0004-A</t>
  </si>
  <si>
    <t>09.001.0020-0</t>
  </si>
  <si>
    <t>09.001.0020-A</t>
  </si>
  <si>
    <t>09.001.0025-0</t>
  </si>
  <si>
    <t>PLANTIO DE GRAMA EM PLACAS,EM ENCOSTA,DE ACORDO COM O ITEM 09.001.0020,INCLUSIVE TRANSPORTE MANUAL ENCOSTA ACIMA</t>
  </si>
  <si>
    <t>09.001.0025-A</t>
  </si>
  <si>
    <t>09.001.0030-0</t>
  </si>
  <si>
    <t>RECOMPOSICAO DE AREAS GRAMADAS EVENTUALMENTE DANIFICADAS,INCLUSIVE FORNECIMENTO DA GRAMA E TRANSPORTE,EXCLUSIVE PREPARODO TERRENO E O MATERIAL PARA ESTE</t>
  </si>
  <si>
    <t>09.001.0030-A</t>
  </si>
  <si>
    <t>09.001.0035-0</t>
  </si>
  <si>
    <t>PLANTIO DE GRAMA EM PLACAS TIPO ESMERALDA,INCLUSIVE FORNECIMENTO DA GRAMA,EXCLUSIVE TRANSPORTE,PREPARO DO TERRENO E MATERIAL PARA ESTE</t>
  </si>
  <si>
    <t>09.001.0035-A</t>
  </si>
  <si>
    <t>09.001.0040-0</t>
  </si>
  <si>
    <t>PLANTIO DE GRAMA EM HIDRO-SEMEADURA,EM TALUDES</t>
  </si>
  <si>
    <t>09.001.0040-A</t>
  </si>
  <si>
    <t>09.001.0045-0</t>
  </si>
  <si>
    <t>PLANTIO DE GRAMINEA E LEGUMINOSAS EM SEMENTES,CONSTANDO DE ANALISE DO SOLO,CORRECAO DO PH,PREPARO TERRENO(ESCARIFICACAOE VALETAMENTO),ADUBAGEM QUIMICA E ORGANICA,TRATAMENTO PREVENTIVO DO SOLO COM EMPREGO DE INSETICIDA E IRRIGACAO,INCLUSIVETRANSPORTE</t>
  </si>
  <si>
    <t>09.001.0045-A</t>
  </si>
  <si>
    <t>09.001.0050-0</t>
  </si>
  <si>
    <t>PLANTIO DE GRAMINEA E LEGUMINOSAS EM SEMENTES,CONSTANDO DE ANALISE DO SOLO,CORRECAO DO PH,PREPARO DE TERRENO (ESCARIFICACAO E VALETAMENTO),ADUBAGEM QUIMICA E ORGANICA,TRATAMENTO PREVENTIVO DO SOLO COM EMPREGO DE INSETICIDA E IRRIGACAO,INCLUSIVE TRANSPORTE E COBERTURA COM TECIDO DE ANIAGEM S-95,COM MALHA DE 4MM</t>
  </si>
  <si>
    <t>09.001.0050-A</t>
  </si>
  <si>
    <t>09.001.0055-0</t>
  </si>
  <si>
    <t>PLANTIO DE GRAMINEA E LEGUMINOSAS EM SEMENTES,CONSTANDO DE ANALISE DO SOLO,CORRECAO DO PH,PREPARO DE TERRENO (ESCARIFICACAO E VALETAMENTO),ADUBAGEM QUIMICA E ORGANICA,TRATAMENTO PREVENTIVO DO SOLO COM EMPREGO DE INSETICIDA E IRRIGACAO,INCLUSIVE TRANSPORTE E COBERTURA DE PALHA DE CAPIM DESFIBRADA E APLICACAO DE HIDRO-ASFALTO</t>
  </si>
  <si>
    <t>09.001.0055-A</t>
  </si>
  <si>
    <t>09.001.0060-0</t>
  </si>
  <si>
    <t>PLANTIO DE GRAMINEA E LEGUMINOSAS EM SEMENTES,CONSTANDO DE ANALISE DO SOLO,CORRECAO DO PH,PREPARO DE TERRENO (ESCARIFICACAO E VALETAMENTO),ADUBAGEM QUIMICA E ORGANICA,TRATAMENTO PREVENTIVO SOLO COM EMPREGO DE INSETICIDA E IRRIGACAO,INCLUSIVE TRANSPORTE,COBERTURA DE PALHA DE CAPIM DESFIBRADA E APLICACAO DE HIDRO-ASFALTO,COM FIXACAO DE MALHA DE BAMBU LASCADO</t>
  </si>
  <si>
    <t>09.001.0060-A</t>
  </si>
  <si>
    <t>09.001.0065-0</t>
  </si>
  <si>
    <t>PLANTIO DE GRAMINEA E LEGUMINOSAS EM SEMENTES,CONSTANDO DE ANALISE DO SOLO,CORRECAO DE PH,PREPARO DE TERRENO (ESCARIFICACAO E VALETAMENTO),ADUBAGEM QUIMICA E ORGANICA,TRATAMENTO PREVENTIVO DO SOLO C/EMPREGO DE INSETICIDA E IRRIGACAO,INCLUSIVE TRANSPORTE,COBERTURA DE PALHA DE CAPIM DESFIBRADA E APLIC. DE HIDRO-ASFALTO E TELA ARAME GALV.DE MALHA HEXAGONAL 1"</t>
  </si>
  <si>
    <t>09.001.0065-A</t>
  </si>
  <si>
    <t>09.001.0070-0</t>
  </si>
  <si>
    <t>PLANTIO DE PLANTAS DE COBERTURA DE SOLO,TIPO MARGARIDAO,ZEBRINA,DICONDRA,TRAPOERABA,ETC,EXCLUSIVE FORNECIMENTO</t>
  </si>
  <si>
    <t>09.001.0070-A</t>
  </si>
  <si>
    <t>09.001.0075-0</t>
  </si>
  <si>
    <t>PLANTIO DE PLANTAS DE COBERTURA FLORIDAS,TIPO MOISES,BELA-EMILIA,ETC,EXCLUSIVE FORNECIMENTO</t>
  </si>
  <si>
    <t>09.001.0075-A</t>
  </si>
  <si>
    <t>09.001.0082-0</t>
  </si>
  <si>
    <t>PLANTIO DE CERCA VIVA CONSTITUIDA DE MURTA,ACALIFA VERMELHAOU SIMILAR,COM APROXIMADAMENTE 60CM DE ALTURA.FORNECIMENTO EPLANTIO</t>
  </si>
  <si>
    <t>09.001.0082-A</t>
  </si>
  <si>
    <t>09.001.0100-0</t>
  </si>
  <si>
    <t>GRAMA SINTETICA EUROPEIA,EM ROLOS,COM FIOS DE 28MM DE COMPRIMENTO,NA COR VERDE,INCLUSIVE MAO DE OBRA ESPECIALIZADA PARAEXECUCAO DE SERVICOS,FORNECIMENTO E INSTALACAO DE FAIXAS DEGRAMA SINTETICA BRANCA PARA AS DEMARCACOES DO CAMPO,REGULARIZACAO COM AREIA ADEQUADA E TRANSPORTE DO MATERIAL ATE O LOCAL DOS SERVICOS.FORNECIMENTO E COLOCACAO</t>
  </si>
  <si>
    <t>09.001.0100-A</t>
  </si>
  <si>
    <t>09.002.0001-0</t>
  </si>
  <si>
    <t>09.002.0001-A</t>
  </si>
  <si>
    <t>09.002.0002-0</t>
  </si>
  <si>
    <t>PLANTIO DE ARBUSTOS DE 50 A 70CM DE ALTURA,FORMANDO JARDIM,COM 12 UNIDADES POR METRO QUADRADO,EXCLUSIVE O FORNECIMENTO</t>
  </si>
  <si>
    <t>09.002.0002-A</t>
  </si>
  <si>
    <t>09.002.0003-0</t>
  </si>
  <si>
    <t>PLANTIO DE ARBUSTOS DE 70 A 100CM DE ALTURA,FORMANDO JARDIM,COM 9 UNIDADES POR METRO QUADRADO,EXCLUSIVE O FORNECIMENTO</t>
  </si>
  <si>
    <t>09.002.0003-A</t>
  </si>
  <si>
    <t>09.002.0010-0</t>
  </si>
  <si>
    <t>PLANTIO DE ARBUSTOS DE 50 A 100CM DE ALTURA,FORMANDO JARDIMCOM 6 UNIDADES POR METRO QUADRADO,EXCLUSIVE O FORNECIMENTO</t>
  </si>
  <si>
    <t>09.002.0010-A</t>
  </si>
  <si>
    <t>09.002.0012-0</t>
  </si>
  <si>
    <t>PLANTIO EM ENCOSTA DE MUDAS COM 50 A 70CM DE ALTURA,EXCLUSIVE FORNECIMENTO</t>
  </si>
  <si>
    <t>09.002.0012-A</t>
  </si>
  <si>
    <t>09.002.0015-0</t>
  </si>
  <si>
    <t>PLANTIO DE PLANTAS DE COBERTURA VEGETAL,CONSIDERANDO 4 MUDAS/M2,EXCLUSIVE FORNECIMENTO DA PLANTA</t>
  </si>
  <si>
    <t>09.002.0015-A</t>
  </si>
  <si>
    <t>09.002.0017-0</t>
  </si>
  <si>
    <t>PLANTIO DE PLANTAS DE COBERTURA VEGETAL,CONSIDERANDO 8 MUDAS/M2,EXCLUSIVE FORNECIMENTO DA PLANTA</t>
  </si>
  <si>
    <t>09.002.0017-A</t>
  </si>
  <si>
    <t>09.002.0019-0</t>
  </si>
  <si>
    <t>09.002.0019-A</t>
  </si>
  <si>
    <t>09.002.0021-0</t>
  </si>
  <si>
    <t>PLANTIO DE PLANTAS DE COBERTURA VEGETAL,CONSIDERANDO 16 MUDAS/M2,EXCLUSIVE FORNECIMENTO DA PLANTA</t>
  </si>
  <si>
    <t>09.002.0021-A</t>
  </si>
  <si>
    <t>09.002.0023-0</t>
  </si>
  <si>
    <t>PLANTIO DE PLANTAS DE COBERTURA VEGETAL,CONSIDERANDO 25 MUDAS/M2,EXCLUSIVE FORNECIMENTO DA PLANTA</t>
  </si>
  <si>
    <t>09.002.0023-A</t>
  </si>
  <si>
    <t>09.002.0030-0</t>
  </si>
  <si>
    <t>PLANTIO DE GRAMA,INCLUINDO PREPARO DO TERRENO COM 10CM DE SAIBRO E 5CM DE TERRA ESTRUMADA,EXCLUSIVE FORNECIMENTO DA GRAMA</t>
  </si>
  <si>
    <t>09.002.0030-A</t>
  </si>
  <si>
    <t>09.002.0032-0</t>
  </si>
  <si>
    <t>PLANTIO DE GRAMA EM MUDAS,EXCLUSIVE O FORNECIMENTO DO MATERIAL</t>
  </si>
  <si>
    <t>09.002.0032-A</t>
  </si>
  <si>
    <t>09.002.0050-0</t>
  </si>
  <si>
    <t>AMARRIO DE MUDAS DE ARVORES AO TUTOR,COM FITILHO PLASTICO,EXCLUSIVE ESTE</t>
  </si>
  <si>
    <t>09.002.0050-A</t>
  </si>
  <si>
    <t>09.003.0010-0</t>
  </si>
  <si>
    <t>ARBUSTO PARA JARDINS,TIPO LANTANA (LANTANA CAMARA) OU SIMILAR,COM APROXIMADAMENTE 60CM DE ALTURA.FORNECIMENTO</t>
  </si>
  <si>
    <t>09.003.0010-A</t>
  </si>
  <si>
    <t>09.003.0012-0</t>
  </si>
  <si>
    <t>ARBUSTO PARA JARDINS,TIPO HIBISCO (HIBISCUS) OU SIMILAR,COMAPROXIMADAMENTE 60CM DE ALTURA.FORNECIMENTO</t>
  </si>
  <si>
    <t>09.003.0012-A</t>
  </si>
  <si>
    <t>09.003.0028-0</t>
  </si>
  <si>
    <t>ESPECIES VEGETAIS COM APROXIMADAMENTE 30CM DE ALTURA,TIPO ARBUSTO DRACENA DE MADAGASCAR (DRACAENA MARGINATA),ARBUSTO CLUSIA (CLUSIA FLUMINENSIS) OU SIMILAR.FORNECIMENTO</t>
  </si>
  <si>
    <t>09.003.0028-A</t>
  </si>
  <si>
    <t>09.003.0036-0</t>
  </si>
  <si>
    <t>ESPECIES VEGETAIS COM APROXIMADAMENTE 40CM DE ALTURA,TIPO ARBUSTO AZALEA (RHODODENDRON SIMSII),ARBUSTO BANANA DE MACACO/GUAIMBE (PHILODENDRON BIPINNATIFIDUM) OU SIMILAR.FORNECIMENTO</t>
  </si>
  <si>
    <t>09.003.0036-A</t>
  </si>
  <si>
    <t>09.003.0065-0</t>
  </si>
  <si>
    <t>ARVORE NATIVA,TIPO SIBIPIRUNA,OITI,PAU FERRO OU SIMILAR,COMAPROXIMADAMENTE 2,00M DE ALTURA.FORNECIMENTO</t>
  </si>
  <si>
    <t>09.003.0065-A</t>
  </si>
  <si>
    <t>09.003.0067-0</t>
  </si>
  <si>
    <t>ARVORE NATIVA,TIPO SIBIPIRUNA,OITI,PAU FERRO OU SIMILAR,COMAPROXIMADAMENTE 3,00M DE ALTURA.FORNECIMENTO</t>
  </si>
  <si>
    <t>09.003.0067-A</t>
  </si>
  <si>
    <t>09.003.0069-0</t>
  </si>
  <si>
    <t>ARVORE NATIVA,TIPO SIBIPIRUNA,OITI,PAU FERRO OU SIMILAR,COMAPROXIMADAMENTE 3,50M DE ALTURA.FORNECIMENTO</t>
  </si>
  <si>
    <t>09.003.0069-A</t>
  </si>
  <si>
    <t>09.003.0071-0</t>
  </si>
  <si>
    <t>ARVORE NATIVA,TIPO SIBIPIRUNA,OITI,PAU FERRO OU SIMILAR,COMAPROXIMADAMENTE 4,00M DE ALTURA.FORNECIMENTO</t>
  </si>
  <si>
    <t>09.003.0071-A</t>
  </si>
  <si>
    <t>09.003.0075-0</t>
  </si>
  <si>
    <t>ESPECIES VEGETAIS COM APROXIMADAMENTE 1,00M DE ALTURA TIPO PALMEIRA FENIX (PHOENIX ROEBELENII) OU SIMILAR.FORNECIMENTO</t>
  </si>
  <si>
    <t>09.003.0075-A</t>
  </si>
  <si>
    <t>09.003.0078-0</t>
  </si>
  <si>
    <t>ESPECIES VEGETAIS COM APROXIMADAMENTE 2,50M DE ALTURA TIPO PALMEIRA RABO-DE-RAPOSA (WODYETIA BOFURCATA),JERIVA (SYAGRUSROMANZOFFIANA) OU SIMILAR.FORNECIMENTO</t>
  </si>
  <si>
    <t>09.003.0078-A</t>
  </si>
  <si>
    <t>09.003.0081-0</t>
  </si>
  <si>
    <t>ESPECIES VEGETAIS COM APROXIMADAMENTE 1,00M DE ALTURA, TIPOBAMBU (BAMBUSA MULTIPLEX) OU SIMILAR.FORNECIMENTO</t>
  </si>
  <si>
    <t>09.003.0081-A</t>
  </si>
  <si>
    <t>09.003.0143-0</t>
  </si>
  <si>
    <t>ESPECIES VEGETAIS COM APROXIMADAMENTE 40CM DE ALTURA,TIPO ARBUSTO JASMIM DO CABO (GARDENIA JASMINOIDES) OU SIMILAR,CONSIDERANDO 4 MUDAS POR M2.FORNECIMENTO</t>
  </si>
  <si>
    <t>09.003.0143-A</t>
  </si>
  <si>
    <t>09.003.0155-0</t>
  </si>
  <si>
    <t>ESPECIES VEGETAIS COM APROXIMADAMENTE 25CM DE ALTURA,TIPO ARBUSTO ALLAMANDA (ALAMANDA SP) OU SIMILAR,CONSIDERANDO 8 MUDAS POR M2.FORNECIMENTO</t>
  </si>
  <si>
    <t>09.003.0155-A</t>
  </si>
  <si>
    <t>09.003.0158-0</t>
  </si>
  <si>
    <t>ESPECIES VEGETAIS COM APROXIMADAMENTE 40CM DE ALTURA,TIPO ARBUSTO ORQUIDEA BAMBU (ARUNDINA BAMBUSIFOLIA) OU SIMILAR,CONSIDERANDO 8 MUDAS POR M2.FORNECIMENTO</t>
  </si>
  <si>
    <t>09.003.0158-A</t>
  </si>
  <si>
    <t>09.003.0164-0</t>
  </si>
  <si>
    <t>ESPECIES VEGETAIS COM APROXIMADAMENTE 40CM DE ALTURA,TIPO ARBUSTO JASMIM ESTRELA (JASMINUM NITIDUM) OU SIMILAR,CONSIDERANDO 12 MUDAS POR M2.FORNECIMENTO</t>
  </si>
  <si>
    <t>09.003.0164-A</t>
  </si>
  <si>
    <t>09.003.0168-0</t>
  </si>
  <si>
    <t>ESPECIES VEGETAIS COM APROXIMADAMENTE 60CM DE ALTURA,TIPO ARBUSTO HELICONIA PAPAGAIO (HELICONIA PSITTACORUM) OU SIMILAR,CONSIDERANDO 12 MUDAS POR M2.FORNECIMENTO</t>
  </si>
  <si>
    <t>09.003.0168-A</t>
  </si>
  <si>
    <t>09.003.0177-0</t>
  </si>
  <si>
    <t>ESPECIES VEGETAIS COM APROXIMADAMENTE 40CM DE ALTURA,TIPO ARBUSTO CAMARAO AMARELO (PACHYSTACHYS LUTEA),CAMARAO VERMELHO(JUSTICA BRANDEGEANA) OU SIMILAR,CONSIDERANDO 16 MUDAS POR M2.FORNECIMENTO</t>
  </si>
  <si>
    <t>09.003.0177-A</t>
  </si>
  <si>
    <t>09.003.0180-0</t>
  </si>
  <si>
    <t>ESPECIES VEGETAIS COM APROXIMADAMENTE 40CM DE ALTURA,TIPO FORRACAO MARANTA CINZA (CTENANTHE SETOSA) OU SIMILAR E CONSIDERANDO 16 MUDAS POR M2.FORNECIMENTO</t>
  </si>
  <si>
    <t>09.003.0180-A</t>
  </si>
  <si>
    <t>09.003.0190-0</t>
  </si>
  <si>
    <t>ESPECIES VEGETAIS COM APROXIMADAMENTE 20CM DE ALTURA,TIPO FORRACAO ERICA (CUPHEA GRACILIS),RABO DE GATO (ACALYPHA REPTANS) OU SIMILAR,CONSIDERANDO 25 MUDAS POR M2.FORNECIMENTO</t>
  </si>
  <si>
    <t>09.003.0190-A</t>
  </si>
  <si>
    <t>09.003.0193-0</t>
  </si>
  <si>
    <t>ESPECIES VEGETAIS COM APROXIMADAMENTE 20CM DE ALTURA,TIPO FORRACAO AJUGA (AJUGA REPTANS),DOLAR (PLECTRANTHUS VERTICILLATUS) OU SIMILAR,CONSIDERANDO 25 MUDAS POR M2.FORNECIMENTO</t>
  </si>
  <si>
    <t>09.003.0193-A</t>
  </si>
  <si>
    <t>09.003.0196-0</t>
  </si>
  <si>
    <t>ESPECIES VEGETAIS COM APROXIMADAMENTE 30CM DE ALTURA,TIPO FORRACAO LIRIO AMARELO (HEMEROCALLIS FLAVA),MARANTA OU SIMILAR,CONSIDERANDO 25 MUDAS POR M2.FORNECIMENTO</t>
  </si>
  <si>
    <t>09.003.0196-A</t>
  </si>
  <si>
    <t>09.003.0202-0</t>
  </si>
  <si>
    <t>ESPECIES VEGETAIS COM APROXIMADAMENTE 30CM DE ALTURA,TIPO FORRACAO BARBA-DE-SERPENTE (OPHIOPOGON JABURAN) OU SIMILAR,CONSIDERANDO 25 MUDAS POR M2.FORNECIMENTO</t>
  </si>
  <si>
    <t>09.003.0202-A</t>
  </si>
  <si>
    <t>09.004.0001-0</t>
  </si>
  <si>
    <t>PROTETOR DE MADEIRA,PINTADO A OLEO,PARA ARVORE.FORNECIMENTOCOLOCACAO</t>
  </si>
  <si>
    <t>09.004.0001-A</t>
  </si>
  <si>
    <t>09.004.0002-0</t>
  </si>
  <si>
    <t>PROTETOR DE FERRO,PINTADO A OLEO,PARA ARVORE.FORNECIMENTO ECOLOCACAO</t>
  </si>
  <si>
    <t>09.004.0002-A</t>
  </si>
  <si>
    <t>09.004.0003-0</t>
  </si>
  <si>
    <t>PROTETOR(GOLA)DE ARVORE EM FERRO FUNDIDO NODULAR,NAS DIMENSOES DE(1,00X1,00X0,60)M.FORNECIMENTO</t>
  </si>
  <si>
    <t>09.004.0003-A</t>
  </si>
  <si>
    <t>09.004.0004-0</t>
  </si>
  <si>
    <t>PROTETOR(GOLA)DE ARVORE EM FERRO FUNDIDO NODULAR,NAS DIMENSOES DE(1,28X1,28X0,90)M.FORNECIMENTO</t>
  </si>
  <si>
    <t>09.004.0004-A</t>
  </si>
  <si>
    <t>09.004.0005-0</t>
  </si>
  <si>
    <t>GUARDA-CORPO P/BRINQUEDOS,EM LANCES DE 4,00M E ALTURA DE 1,00M,COM 3 MONTANTES ESPACADOS DE 2,00M,EXECUTADOS C/TUBOS DEACO GALVANIZADO DE 1.1/2" DE DIAMETRO,CHUMBADOS BLOCOS DE CONCRETO SIMPLES DE (30X30X40)CM,TELA DE ARAME GALV.Nº8 C/MALHA QUADRANGULAR DE (50X50)MM C/70CM LARGURA,AFASTADA DO PISO30CM,INCL.PINTURA ANTIOXIDANTE DE ACABAMENTO.FORN.E COLOC.</t>
  </si>
  <si>
    <t>09.004.0005-A</t>
  </si>
  <si>
    <t>09.004.0010-0</t>
  </si>
  <si>
    <t>CERCA PROTETORA PARA JARDIM,DE 33CM DE ALTURA,EM TELA DE CHAPA EXPANDIDA DE 3/16",DECAPADA,FOSFATIZADA,PINTADA A "PRIMER" E ACABAMENTO A COR,CHUMBADA NO SOLO COM HASTES DE FERRO DE1/2" ESPACADAS DE 1,00M.FORNECIMENTO E COLOCACAO</t>
  </si>
  <si>
    <t>09.004.0010-A</t>
  </si>
  <si>
    <t>09.004.0011-0</t>
  </si>
  <si>
    <t>CERCA PROTETORA PARA JARDIM,DE 40CM DE ALTURA,EM BARRA CHATADE 1"X1/4",CHUMBADA NO SOLO COM HASTES DE 30CM,ESPACADAS DE60CM,EM MODULOS DE 1,20M.FORNECIMENTO E COLOCACAO</t>
  </si>
  <si>
    <t>09.004.0011-A</t>
  </si>
  <si>
    <t>09.004.0013-0</t>
  </si>
  <si>
    <t>GRAMPOS DE PROTECAO PARA CALCADA EM TUBOS DE FERRO GALVANIZADO DE 2",CHUMBADOS EM BLOCOS DE CONCRETO,INCLUSIVE DEMOLICAOE RECOMPOSICAO DA CALCADA,E TRANSPORTE DO MATERIAL EXCEDENTE,EXCLUSIVE PINTURA.FORNECIMENTO E COLOCACAO</t>
  </si>
  <si>
    <t>09.004.0013-A</t>
  </si>
  <si>
    <t>09.004.0015-0</t>
  </si>
  <si>
    <t>RETENTOR FLUTUANTE PARA PROTECAO DE MANGUEZAL.CONFECCAO E INSTALACAO</t>
  </si>
  <si>
    <t>09.004.0015-A</t>
  </si>
  <si>
    <t>09.004.0017-0</t>
  </si>
  <si>
    <t>CERCA PROTETORA DE JARDIM COM 18CM DE ALTURA,EM BARRA CHATADE ACO DE (3"X1/4"),COM MONTANTES DO MESMO MATERIAL,DISTANCIADOS DE 1,00M,CHUMBADOS EM BLOCO DE CONCRETO,INCLUSIVE ESCAVACAO,REATERRO,CARGA,DESCARGA E TRANSPORTE</t>
  </si>
  <si>
    <t>09.004.0017-A</t>
  </si>
  <si>
    <t>09.004.0019-0</t>
  </si>
  <si>
    <t>CERCA PROTETORA DE JARDIM,TIPO CAPELINHA,EM MODULOS DE 1,20M.FORNECIMENTO E COLOCACAO</t>
  </si>
  <si>
    <t>09.004.0019-A</t>
  </si>
  <si>
    <t>09.004.0020-0</t>
  </si>
  <si>
    <t>CERCA PROTETORA DE JARDIM,FORMANDO ARCOS COM 46CM DE DIAMETRO EM ACO REDONDO LISO DE 1/2",SUPERPOSTOS DE 10CM, SOLDADOSEM BARRA DE(1 1/2"X3/8"),COM MONTANTES DO MESMO MATERIAL,DISTANCIADOS DE 75CM,CHUMBADOS EM BLOCOS DE CONCRETO,INCLUSIVEESCAVACAO,REATERRO,CARGA,DESCARGA E TRANSPORTE.FORNECIMENTOE COLOCACAO</t>
  </si>
  <si>
    <t>09.004.0020-A</t>
  </si>
  <si>
    <t>09.004.0023-0</t>
  </si>
  <si>
    <t>LIMITADOR DE GRAMA EM PVC RECICLADO-LINHA BORDA.FORNECIMENTOE COLOCACAO</t>
  </si>
  <si>
    <t>09.004.0023-A</t>
  </si>
  <si>
    <t>09.004.0025-0</t>
  </si>
  <si>
    <t>LIMITADOR DE GRAMA EM PVC RECICLADO-LINHA PLANA.FORNECIMENTOE COLOCACAO</t>
  </si>
  <si>
    <t>09.004.0025-A</t>
  </si>
  <si>
    <t>09.004.0028-0</t>
  </si>
  <si>
    <t>MOIRAO EM MADEIRA DE REFLORESTAMENTO,PARA SUSTENTACAO DE RETENTORES EM AREA DE MANGUEZAL,COM SECAO DE DIAMETRO DE 15CM,ALTURA LIVRE MEDIA DE 2,00M,ENTERRADO A 1,00M DE PROFUNDIDADE,INCLUINDO ESCAVACAO MANUAL DE COVA.FORNECIMENTO E COLOCACAO</t>
  </si>
  <si>
    <t>09.004.0028-A</t>
  </si>
  <si>
    <t>09.004.0050-0</t>
  </si>
  <si>
    <t>FRADE DE CONCRETO 10MPA,PARA PROTECAO DE CALCADAS,APICOADO,INCLUSIVE ESCAVACAO E REATERRO.FORNECIMENTO E COLOCACAO</t>
  </si>
  <si>
    <t>09.004.0050-A</t>
  </si>
  <si>
    <t>09.004.0051-0</t>
  </si>
  <si>
    <t>FRADE DE CONCRETO 10MPA,PINTADO COM VERNIZ,PARA PROTECAO DECALCADAS,APICOADO,INCLUSIVE ESCAVACAO E REATERRO.FORNECIMENTO E COLOCACAO</t>
  </si>
  <si>
    <t>09.004.0051-A</t>
  </si>
  <si>
    <t>09.004.0055-0</t>
  </si>
  <si>
    <t>FRADE DE CONCRETO 10MPA,LISO,PARA PROTECAO DE CALCADAS,INCLUSIVE ESCAVACAO E REATERRO.FORNECIMENTO E COLOCACAO</t>
  </si>
  <si>
    <t>09.004.0055-A</t>
  </si>
  <si>
    <t>09.004.0056-0</t>
  </si>
  <si>
    <t>FRADE DE CONCRETO 10MPA,LISO,PINTADO COM VERNIZ,PARA PROTECAO DE CALCADAS,INCLUSIVE ESCAVACAO E REATERRO.FORNECIMENTO ECOLOCACAO</t>
  </si>
  <si>
    <t>09.004.0056-A</t>
  </si>
  <si>
    <t>09.004.0060-0</t>
  </si>
  <si>
    <t>FRADE METALICO,EM FERRO FUNDIDO,MODELO CICLOVIA.FORNECIMENTOE COLOCACAO</t>
  </si>
  <si>
    <t>09.004.0060-A</t>
  </si>
  <si>
    <t>09.005.0001-0</t>
  </si>
  <si>
    <t>REVOLVIMENTO E DESTORROAMENTO DA CAMADA SUPERFICIAL DE GRAMADO,ATE 20CM DE PROFUNDIDADE</t>
  </si>
  <si>
    <t>09.005.0001-A</t>
  </si>
  <si>
    <t>09.005.0002-0</t>
  </si>
  <si>
    <t>REVOLVIMENTO DE SOLO ATE 10CM DE PROFUNDIDADE</t>
  </si>
  <si>
    <t>09.005.0002-A</t>
  </si>
  <si>
    <t>09.005.0003-0</t>
  </si>
  <si>
    <t>REVOLVIMENTO DE SOLO ATE 20CM DE PROFUNDIDADE</t>
  </si>
  <si>
    <t>09.005.0003-A</t>
  </si>
  <si>
    <t>09.005.0004-0</t>
  </si>
  <si>
    <t>IRRIGADOR GIRATORIO,DE PLASTICO.FORNECIMENTO E COLOCACAO</t>
  </si>
  <si>
    <t>09.005.0004-A</t>
  </si>
  <si>
    <t>09.005.0005-0</t>
  </si>
  <si>
    <t>IRRIGADOR DE IMPULSO SETORIAL,DE PLASTICO,COM 10CM DE ALTURA.FORNECIMENTO E COLOCACAO</t>
  </si>
  <si>
    <t>09.005.0005-A</t>
  </si>
  <si>
    <t>09.005.0006-0</t>
  </si>
  <si>
    <t>IRRIGADOR DE IMPULSO SETORIAL,DE PLASTICO,COM 40CM DE ALTURA.FORNECIMENTO E COLOCACAO</t>
  </si>
  <si>
    <t>09.005.0006-A</t>
  </si>
  <si>
    <t>09.005.0007-0</t>
  </si>
  <si>
    <t>REGA DE JARDIM OU GRAMADO,COM ESGUICHO,USANDO AGUA LOCAL CANALIZADA</t>
  </si>
  <si>
    <t>DAM2</t>
  </si>
  <si>
    <t>09.005.0007-A</t>
  </si>
  <si>
    <t>09.005.0008-0</t>
  </si>
  <si>
    <t>ERRADICACAO MANUAL DE ERVAS DANINHAS EM GRAMADOS(200,00M2/DIA)_</t>
  </si>
  <si>
    <t>09.005.0008-A</t>
  </si>
  <si>
    <t>09.005.0009-0</t>
  </si>
  <si>
    <t>RETIRADA DE GRAMA EM PLACAS</t>
  </si>
  <si>
    <t>09.005.0009-A</t>
  </si>
  <si>
    <t>09.005.0011-0</t>
  </si>
  <si>
    <t>NIVELAMENTO EM GRAMADOS,INCLUSIVE TRANSPORTE NO SERVICO,CARGA E DESCARGA,EXCLUSIVE O FORNECIMENTO DO MATERIAL</t>
  </si>
  <si>
    <t>09.005.0011-A</t>
  </si>
  <si>
    <t>09.005.0012-0</t>
  </si>
  <si>
    <t>NIVELAMENTO E COMPACTACAO DE AREAS ENSAIBRADAS</t>
  </si>
  <si>
    <t>09.005.0012-A</t>
  </si>
  <si>
    <t>09.005.0020-0</t>
  </si>
  <si>
    <t>CATACAO DE PAPEIS EM GRAMADO(196 VEZES POR ANO)</t>
  </si>
  <si>
    <t>09.005.0020-A</t>
  </si>
  <si>
    <t>09.005.0021-0</t>
  </si>
  <si>
    <t>CATACAO DE PAPEIS EM SUPERFICIES PAVIMENTADAS(196 VEZES PORANO)</t>
  </si>
  <si>
    <t>09.005.0021-A</t>
  </si>
  <si>
    <t>09.005.0022-0</t>
  </si>
  <si>
    <t>CATACAO DE PAPEIS EM SUPERFICIES ENSAIBRADAS OU EM AREIA(196VEZES POR ANO)</t>
  </si>
  <si>
    <t>09.005.0022-A</t>
  </si>
  <si>
    <t>09.005.0023-0</t>
  </si>
  <si>
    <t>CATACAO DE PAPEIS EM SUPERFICIES PAVIMENTADAS COM PEDRA PORTUGUESA(196 VEZES POR ANO)</t>
  </si>
  <si>
    <t>09.005.0023-A</t>
  </si>
  <si>
    <t>09.005.0024-0</t>
  </si>
  <si>
    <t>VARREDURA EM GRAMADOS(104 VEZES POR ANO)</t>
  </si>
  <si>
    <t>09.005.0024-A</t>
  </si>
  <si>
    <t>09.005.0025-0</t>
  </si>
  <si>
    <t>VARREDURA EM SUPERFICIES CIMENTADAS OU ASFALTADAS(104 VEZESPOR ANO)</t>
  </si>
  <si>
    <t>09.005.0025-A</t>
  </si>
  <si>
    <t>09.005.0026-0</t>
  </si>
  <si>
    <t>VARREDURA EM SUPERFICIES ENSAIBRADAS (104 VEZES POR ANO)</t>
  </si>
  <si>
    <t>09.005.0026-A</t>
  </si>
  <si>
    <t>09.005.0027-0</t>
  </si>
  <si>
    <t>VARREDURA DE PAPEIS EM SUPERFICIES PAVIMENTADAS COM PEDRA PORTUGUESA(104 VEZES POR ANO)</t>
  </si>
  <si>
    <t>09.005.0027-A</t>
  </si>
  <si>
    <t>09.005.0028-0</t>
  </si>
  <si>
    <t>CAPINA EM SUPERFICIES ENSAIBRADAS(24 VEZES POR ANO)</t>
  </si>
  <si>
    <t>09.005.0028-A</t>
  </si>
  <si>
    <t>09.005.0029-0</t>
  </si>
  <si>
    <t>CAPINA DE CONSERVACAO(1 VEZ POR ANO),EM TERRENO DE VEGETACAOPOUCO DENSA,COM RETIRADA OU QUEIMA DE RESIDUOS</t>
  </si>
  <si>
    <t>09.005.0029-A</t>
  </si>
  <si>
    <t>09.005.0030-0</t>
  </si>
  <si>
    <t>LIMPEZA DE FOLHAS E PAPEIS FLUTUANDO EM LAGOS E CANAIS(104 VEZES AO ANO)</t>
  </si>
  <si>
    <t>09.005.0030-A</t>
  </si>
  <si>
    <t>09.005.0032-0</t>
  </si>
  <si>
    <t>LIMPEZA DE CAIXAS DE AREIA EM PARQUES E JARDINS(12 VEZES PORANO)</t>
  </si>
  <si>
    <t>09.005.0032-A</t>
  </si>
  <si>
    <t>09.005.0033-0</t>
  </si>
  <si>
    <t>LIMPEZA DE CAIXAS DE RALO EM PARQUES E JARDINS(12 VEZES PORANO)</t>
  </si>
  <si>
    <t>09.005.0033-A</t>
  </si>
  <si>
    <t>09.005.0034-0</t>
  </si>
  <si>
    <t>LIMPEZA DE GALERIAS EM PARQUES E JARDINS(2 VEZES POR ANO)</t>
  </si>
  <si>
    <t>09.005.0034-A</t>
  </si>
  <si>
    <t>09.005.0035-0</t>
  </si>
  <si>
    <t>LIMPEZA DE RAMAIS DE RALO EM PARQUES E JARDINS(12 VEZES PORANO)</t>
  </si>
  <si>
    <t>09.005.0035-A</t>
  </si>
  <si>
    <t>09.005.0036-0</t>
  </si>
  <si>
    <t>RETIRADA DE MATERIAL PROVENIENTE DE PODA,DE VARREDURA,OU DELIMPEZAS DIVERSAS,A SER FEITA EM CAMINHAO C/NO MINIMO 4,00M3DE CAPACIDADE,COMPREENDENDO CARGA,DESCARGA E TRANSPORTE ATE30KM DE DISTANCIA</t>
  </si>
  <si>
    <t>09.005.0036-A</t>
  </si>
  <si>
    <t>09.005.0037-0</t>
  </si>
  <si>
    <t>IRRIGACAO DE ARVORE E/OU PALMEIRA COM CAMINHAO PIPA,INCLUSIVE FORNECIMENTO DA AGUA</t>
  </si>
  <si>
    <t>09.005.0037-A</t>
  </si>
  <si>
    <t>09.005.0038-0</t>
  </si>
  <si>
    <t>IRRIGACAO DE ARVORE E/OU PALMEIRA COM CAMINHAO PIPA,EXCLUSIVE O FORNECIMENTO DA AGUA</t>
  </si>
  <si>
    <t>09.005.0038-A</t>
  </si>
  <si>
    <t>09.005.0039-0</t>
  </si>
  <si>
    <t>IRRIGACAO DE GRAMADO E/OU CANTEIRO COM CAMINHAO PIPA,EXCLUSIVE O FORNECIMENTO DA AGUA</t>
  </si>
  <si>
    <t>09.005.0039-A</t>
  </si>
  <si>
    <t>09.005.0041-0</t>
  </si>
  <si>
    <t>IRRIGACAO DE GRAMADO COM CAMINHAO PIPA,INCLUSIVE FORNECIMENTO DE AGUA</t>
  </si>
  <si>
    <t>09.005.0041-A</t>
  </si>
  <si>
    <t>09.005.0052-0</t>
  </si>
  <si>
    <t>CORTE,DESGALHAMENTO,DESTOCAMENTO E DESENRAIZAMENTO DE ARVORE,COM ALTURA ATE 3,00M,DIAMETRO EM TORNO DE 15CM,COM AUXILIODE EQUIPAMENTO MECANICO</t>
  </si>
  <si>
    <t>09.005.0052-A</t>
  </si>
  <si>
    <t>09.005.0053-0</t>
  </si>
  <si>
    <t>CORTE,DESGALHAMENTO,DESTOCAMENTO E DESENRAIZAMENTO DE ARVORE,COM ALTURA DE 3,00 A 5,00M E DIAMETRO EM TORNO DE 25CM,COMAUXILIO DE EQUIPAMENTO MECANICO</t>
  </si>
  <si>
    <t>09.005.0053-A</t>
  </si>
  <si>
    <t>09.005.0054-0</t>
  </si>
  <si>
    <t>CORTE,DESGALHAMENTO,DESTOCAMENTO E DESENRAIZAMENTO DE ARVORE,COM ALTURA ACIMA DE 5,00M E DIAMETRO EM TORNO DE 50CM, COMAUXILIO DE EQUIPAMENTO MECANICO</t>
  </si>
  <si>
    <t>09.005.0054-A</t>
  </si>
  <si>
    <t>09.005.0059-0</t>
  </si>
  <si>
    <t>MANUTENCAO E RECOMPOSICAO DE AREAS AJARDINADAS,CORTE DE FOLHAS E RAMOS SECOS,RETIRADA DE PARASITAS, LIMPEZA E REPLANTIODE ARBUSTOS (1 VEZ POR SEMANA)</t>
  </si>
  <si>
    <t>09.005.0059-A</t>
  </si>
  <si>
    <t>09.005.0060-0</t>
  </si>
  <si>
    <t>LIMPEZA,APOS ESVAZIAMENTO,DOS FUNDOS DE LAGOS E CANAIS</t>
  </si>
  <si>
    <t>09.005.0060-A</t>
  </si>
  <si>
    <t>09.005.0061-0</t>
  </si>
  <si>
    <t>LIMPEZA DE SUPERFICIE DE FUNDO DE LAGOS E BACIAS DE CHAFARIZES E ENTORNOS,SEM ESVAZIAMENTO,EXCLUSIVE TRANSPORTE</t>
  </si>
  <si>
    <t>09.005.0061-A</t>
  </si>
  <si>
    <t>09.005.0100-0</t>
  </si>
  <si>
    <t>CORTE DE GRAMA COM ALFANGE,INCLUSIVE VARREDURA E REMOCAO DEENTULHO</t>
  </si>
  <si>
    <t>09.005.0100-A</t>
  </si>
  <si>
    <t>09.005.0105-0</t>
  </si>
  <si>
    <t>CORTE DE GRAMA COM MAQUINAS MANUAIS,INCLUSIVE VARREDURA E REMOCAO DE ENTULHO</t>
  </si>
  <si>
    <t>09.005.0105-A</t>
  </si>
  <si>
    <t>09.005.0110-0</t>
  </si>
  <si>
    <t>PODA DE ARBUSTOS TIPO CERCA VIVA</t>
  </si>
  <si>
    <t>09.005.0110-A</t>
  </si>
  <si>
    <t>09.005.0115-0</t>
  </si>
  <si>
    <t>PODA DE ARVORES,LIMPEZA DE GALHOS SECOS E RETIRADA DE PARASITAS</t>
  </si>
  <si>
    <t>09.005.0115-A</t>
  </si>
  <si>
    <t>09.005.0120-0</t>
  </si>
  <si>
    <t>CORTE DE GRAMA COM MAQUINAS MOTORIZADAS,INCLUSIVE VARREDURAE RECOLHIMENTO DO ENTULHO (24 VEZES POR ANO)</t>
  </si>
  <si>
    <t>09.005.0120-A</t>
  </si>
  <si>
    <t>09.005.0125-0</t>
  </si>
  <si>
    <t>APARO DE BORDOS EM GRAMADOS(6 VEZES POR ANO)</t>
  </si>
  <si>
    <t>09.005.0125-A</t>
  </si>
  <si>
    <t>09.005.0130-0</t>
  </si>
  <si>
    <t>APARO MANUAL,COM ENXADAO OU TESOURA,DE BEIRAL DE GRAMADO</t>
  </si>
  <si>
    <t>09.005.0130-A</t>
  </si>
  <si>
    <t>09.005.0135-0</t>
  </si>
  <si>
    <t>APARO MANUAL DE CAPIM,COM TESOURA,AO REDOR DE MUDAS VEGETAIS</t>
  </si>
  <si>
    <t>09.005.0135-A</t>
  </si>
  <si>
    <t>09.005.0140-0</t>
  </si>
  <si>
    <t>ARRANCAMENTO DE ERVAS DANINHAS PELA RAIZ,EM AREA GRAMADA</t>
  </si>
  <si>
    <t>09.005.0140-A</t>
  </si>
  <si>
    <t>09.005.0145-0</t>
  </si>
  <si>
    <t>CAPINA DE ERVAS,GRAMINEAS,ETC,EM AREA DE BRITA</t>
  </si>
  <si>
    <t>09.005.0145-A</t>
  </si>
  <si>
    <t>09.005.0150-0</t>
  </si>
  <si>
    <t>CAPINA DE ERVAS,GRAMINEAS,ETC,EM SUPERFICIE ENSAIBRADA</t>
  </si>
  <si>
    <t>09.005.0150-A</t>
  </si>
  <si>
    <t>09.005.0155-0</t>
  </si>
  <si>
    <t>CAPINA PARA CONSTRUCAO DE TRILHAS E ACEIROS,SOBRE MATERIAL DE 1ª CATEGORIA,A CEU ABERTO,ATE A PROFUNDIDADE DE 0,10M</t>
  </si>
  <si>
    <t>09.005.0155-A</t>
  </si>
  <si>
    <t>09.006.0003-0</t>
  </si>
  <si>
    <t>ENCHIMENTO DE CAVAS,SENDO UM TERCO COM TERRA PRETA VEGETAL</t>
  </si>
  <si>
    <t>09.006.0003-A</t>
  </si>
  <si>
    <t>09.006.0006-0</t>
  </si>
  <si>
    <t>CALAGEM DE GRAMADOS(1 VEZ POR ANO)</t>
  </si>
  <si>
    <t>09.006.0006-A</t>
  </si>
  <si>
    <t>09.006.0007-0</t>
  </si>
  <si>
    <t>APLICACAO DE HERBICIDA SELETIVO EM GRAMADOS (2 VEZES POR ANO)</t>
  </si>
  <si>
    <t>09.006.0007-A</t>
  </si>
  <si>
    <t>09.006.0008-0</t>
  </si>
  <si>
    <t>APLICACAO DE HERBICIDA DE ACAO TOTAL EM SUPERFICIES PAVIMENTADAS COM PEDRA PORTUGUESA(2 VEZES POR ANO)</t>
  </si>
  <si>
    <t>09.006.0008-A</t>
  </si>
  <si>
    <t>09.006.0009-0</t>
  </si>
  <si>
    <t>COMBATE AS FORMIGAS,COM APLICACAO DE FORMICIDA,EM ENCOSTA,EXCLUSIVE ESTE</t>
  </si>
  <si>
    <t>09.006.0009-A</t>
  </si>
  <si>
    <t>09.006.0010-0</t>
  </si>
  <si>
    <t>ADUBACAO QUIMICA COM FORMULA COMPLETA(NPK-04-14-08)E ALDRINIZADA,EM GRAMADOS(1 VEZ POR ANO)</t>
  </si>
  <si>
    <t>09.006.0010-A</t>
  </si>
  <si>
    <t>09.006.0015-0</t>
  </si>
  <si>
    <t>ADUBACAO NITROGENADA EM GRAMADOS(5 VEZES POR ANO)</t>
  </si>
  <si>
    <t>09.006.0015-A</t>
  </si>
  <si>
    <t>09.006.0030-0</t>
  </si>
  <si>
    <t>09.006.0030-A</t>
  </si>
  <si>
    <t>09.006.0032-0</t>
  </si>
  <si>
    <t>TERRA ESTRUMADA,INCLUSIVE CARGA,TRANSPORTE E DESCARGA.FORNECIMENTO</t>
  </si>
  <si>
    <t>09.006.0032-A</t>
  </si>
  <si>
    <t>09.007.0001-0</t>
  </si>
  <si>
    <t>ARRANCAMENTO E REPLANTIO DE ARVORE ADULTA, COM ATE 3,00M DEALTURA E ATE 15CM DE DIAMETRO, INCLUSIVE ESCAVACAO E REGA DURANTE 15 DIAS,EXCLUSIVE TRANSPORTE</t>
  </si>
  <si>
    <t>09.007.0001-A</t>
  </si>
  <si>
    <t>09.007.0002-0</t>
  </si>
  <si>
    <t>ARRANCAMENTO E REPLANTIO DE ARVORE ADULTA,ENTRE 3,00 E 5,00MDE ALTURA E ATE 20CM DE DIAMETRO,INCLUSIVE ESCAVACAO E REGADURANTE 15 DIAS,EXCLUSIVE TRANSPORTE</t>
  </si>
  <si>
    <t>09.007.0002-A</t>
  </si>
  <si>
    <t>09.007.0003-0</t>
  </si>
  <si>
    <t>ARRANCAMENTO E REPLANTIO DE ARVORE ADULTA,ACIMA DE 5,00M DEALTURA E MAIS DE 20CM DE DIAMETRO,INCLUSIVE ESCAVACAO E REGADURANTE 15 DIAS,EXCLUSIVE TRANSPORTE</t>
  </si>
  <si>
    <t>09.007.0003-A</t>
  </si>
  <si>
    <t>09.007.0010-0</t>
  </si>
  <si>
    <t>RETIRADA DE GRAMINEAS EM PISO DE PEDRA PORTUGUESA,UTILIZANDOROCADEIRA COSTAL</t>
  </si>
  <si>
    <t>09.007.0010-A</t>
  </si>
  <si>
    <t>09.007.0015-0</t>
  </si>
  <si>
    <t>RETIRADA DE COBERTURA VEGETAL DE PISO DE JUNTA SECA</t>
  </si>
  <si>
    <t>09.007.0015-A</t>
  </si>
  <si>
    <t>09.007.0030-0</t>
  </si>
  <si>
    <t>RETIRADA DE PROTETOR DE ARVORE,INCLUSIVE CARGA,DESCARGA E TRANSPORTE</t>
  </si>
  <si>
    <t>09.007.0030-A</t>
  </si>
  <si>
    <t>09.007.0035-0</t>
  </si>
  <si>
    <t>RETIRADA DE GALHOS SECOS E DE PARASITAS EM ARVORES</t>
  </si>
  <si>
    <t>09.007.0035-A</t>
  </si>
  <si>
    <t>09.008.0010-0</t>
  </si>
  <si>
    <t>CAMADA DE AREIA ESPALHADA MANUALMENTE,MEDIDA APOS A COMPACTACAO</t>
  </si>
  <si>
    <t>09.008.0010-A</t>
  </si>
  <si>
    <t>09.009.0001-0</t>
  </si>
  <si>
    <t>EXECUCAO DE PAVIMENTACAO EM SAIBRO MELHORADO COM CIMENTO,EMCAMADAS DE 8CM DE ESPESSURA,MEDIDA APOS A COMPRESSAO,SENDO APROPORCAO DE CIMENTO DE 5% EM VOLUME(72KG/M3),INCLUSIVE FORNECIMENTO DOS MATERIAIS</t>
  </si>
  <si>
    <t>09.009.0001-A</t>
  </si>
  <si>
    <t>09.009.0002-0</t>
  </si>
  <si>
    <t>EXECUCAO DE PAVIMENTACAO DE SAIBRO E AREIA GROSSA NA PROPORCAO DE 3:1,EM CAMADAS DE 15CM,MEDIDA APOS A COMPACTACAO,INCLUSIVE ESPALHAMENTO E REGA</t>
  </si>
  <si>
    <t>09.009.0002-A</t>
  </si>
  <si>
    <t>09.009.0003-0</t>
  </si>
  <si>
    <t>EXECUCAO DE PAVIMENTACAO DE SAIBRO ARENOSO,EM CAMADAS DE 10CM,MEDIDA APOS A COMPACTACAO,INCLUSIVE ESPALHAMENTO E REGA</t>
  </si>
  <si>
    <t>09.009.0003-A</t>
  </si>
  <si>
    <t>09.009.0004-0</t>
  </si>
  <si>
    <t>CAMADA DE PO-DE-PEDRA ESPALHADA MANUALMENTE,MEDIDA APOS A COMPACTACAO</t>
  </si>
  <si>
    <t>09.009.0004-A</t>
  </si>
  <si>
    <t>09.009.0010-0</t>
  </si>
  <si>
    <t>09.009.0010-A</t>
  </si>
  <si>
    <t>09.010.0001-0</t>
  </si>
  <si>
    <t>CORDOES DE CONCRETO SIMPLES,COM SECAO DE (10X25)CM,MOLDADOSNO LOCAL,INCLUSIVE ESCAVACAO E REATERRO</t>
  </si>
  <si>
    <t>09.010.0001-A</t>
  </si>
  <si>
    <t>09.010.0002-0</t>
  </si>
  <si>
    <t>CORDOES DE CONCRETO SIMPLES PRE-MOLDADO,COM SECAO DE (6X25)CM,INCLUSIVE ESCAVACAO E REATERRO</t>
  </si>
  <si>
    <t>09.010.0002-A</t>
  </si>
  <si>
    <t>09.011.0001-0</t>
  </si>
  <si>
    <t>CORDOES DE GRANITO,MEDINDO 30CM DE ALTURA E 2CM DE ESPESSURA,INCLUSIVE ESCAVACAO E REATERRO</t>
  </si>
  <si>
    <t>09.011.0001-A</t>
  </si>
  <si>
    <t>09.012.0001-0</t>
  </si>
  <si>
    <t>BANCO DE CONCRETO APARENTE,COM 1,50M DE COMPRIMENTO,45CM DELARGURA E 10CM DE ESPESSURA, SOBRE DOIS APOIOS DO MESMO MATERIAL,COM SECAO DE 10X30CM</t>
  </si>
  <si>
    <t>09.012.0001-A</t>
  </si>
  <si>
    <t>09.012.0002-0</t>
  </si>
  <si>
    <t>BANCO DE CONCRETO APARENTE,C/45CM DE LARGURA E 10CM DE ESPESSURA,SOBRE DOIS APOIOS DO MESMO MATERIAL,C/SECAO DE 10X30CM</t>
  </si>
  <si>
    <t>09.012.0002-A</t>
  </si>
  <si>
    <t>09.012.0003-0</t>
  </si>
  <si>
    <t>BANCO DE CONCRETO ARMADO,MEDINDO 2,00X0,45X0,10M,COM 0,40M DE ALTURA,APOIADO EM 2 BLOCOS DE CONCRETO DE 0,10X0,30X0,40MCOM FUNDACAO CONFORME PROJETO CEHAB,REVESTIDO COM ARGAMASSADE CIMENTO E AREIA,NO TRACO 1:4,ACABAMENTO ASPERO</t>
  </si>
  <si>
    <t>09.012.0003-A</t>
  </si>
  <si>
    <t>09.012.0004-0</t>
  </si>
  <si>
    <t>MESA DE CONCRETO ARMADO,COM 4 BANCOS,CONFORME PROJETO CEHAB,REVESTIDOS COM ARGAMASSA DE CIMENTO E AREIA,NO TRACO 1:4. AMESA MEDINDO 0,80X0,80M,COM 0,80M DE ALTURA MAIS A FUNDACAOE OS BANCOS COM 0,35X0,35M E 0,50M DE ALTURA MAIS A FUNDACAO</t>
  </si>
  <si>
    <t>09.012.0004-A</t>
  </si>
  <si>
    <t>09.012.0010-0</t>
  </si>
  <si>
    <t>BANCO DE CONCRETO ARMADO,SEM ENCOSTO,MEDINDO APROXIMADAMENTE(200X50X50)CM</t>
  </si>
  <si>
    <t>09.012.0010-A</t>
  </si>
  <si>
    <t>09.012.0015-0</t>
  </si>
  <si>
    <t>BALIZADOR MODELO COPACABANA,CILINDRICO,LISO,PRE-FABRICADO EMCONCRETO FCK=18MPA,C/REFORCO INTERNO DE MALHA DE VERGALHAOCURVADO DE 1/2", EMBUTIDO NO PISO, COM 40CM DE DIAMETRO E ALTURA DE 46,50CM.FORNECIMENTO E COLOCACAO</t>
  </si>
  <si>
    <t>09.012.0015-A</t>
  </si>
  <si>
    <t>09.013.0001-0</t>
  </si>
  <si>
    <t>BANCO DE PRANCHA EM MADEIRA,DE 4CM DE ESPESSURA,40CM DE LARGURA E 2,00M DE COMPRIMENTO,COM DOIS PES DO MESMO MATERIAL,ALTURA TOTAL DE 40CM,ACABAMENTO A OLEO,COM DUAS DEMAOS DIRETAMENTE SOBRE A MADEIRA</t>
  </si>
  <si>
    <t>09.013.0001-A</t>
  </si>
  <si>
    <t>09.013.0002-0</t>
  </si>
  <si>
    <t>BANCO PARA JARDINS COM 14 REGUAS DE MADEIRA,SECAO DE (5,5X2,5)CM E COMPRIMENTO DE 2,00M,PRESAS COM PARAFUSOS DE PORCA NOS PES DE FERRO FUNDIDO,ESTES COM 14KG,BARRA DE FERRO AO CENTRO DO ASSENTAMENTO,INCLUSIVE ESPIGAO DE FIXACAO,4 BASES DE CONCRETO DE (15X15X30)CM,E PINTURA NA COR A SER INDICADA</t>
  </si>
  <si>
    <t>09.013.0002-A</t>
  </si>
  <si>
    <t>09.013.0010-0</t>
  </si>
  <si>
    <t>BANCO DE MADEIRA DE MACARANDUBA EM RIPAS DE (10X2)CM,FIXADASEM ESTRUTURA DE (7,50X3,75)CM,CONFORME DETALHE Nº 6026/EMOP</t>
  </si>
  <si>
    <t>09.013.0010-A</t>
  </si>
  <si>
    <t>09.013.0015-0</t>
  </si>
  <si>
    <t>MESA DE JARDIM,MEDINDO (1,80X0,91X0,73)M,EXECUTADA EM PECASDE MACARANDUBA DE (7X22)CM,FIXADAS EM 2(DOIS) APOIOS DE CONCRETO,INCLUSIVE FUNDACAO,CONFORME PROJETO Nº6028/EMOP.FORNECIMENTO E COLOCACAO</t>
  </si>
  <si>
    <t>09.013.0015-A</t>
  </si>
  <si>
    <t>09.013.0016-0</t>
  </si>
  <si>
    <t>BANCO DE JARDIM,MEDINDO (1,80X0,30X0,45)M,EXECUTADO COM 01(UMA) PECA DE MACARANDUBA DE (30X7)CM,FIXADA EM 02(DOIS) APOIOS DE CONCRETO,INCLUSIVE FUNDACAO,CONFORME PROJETO Nº6028/EMOP.FORNECIMENTO E COLOCACAO</t>
  </si>
  <si>
    <t>09.013.0016-A</t>
  </si>
  <si>
    <t>09.013.0020-0</t>
  </si>
  <si>
    <t>BANCO RUSTICO.FORNECIMENTO E COLOCACAO</t>
  </si>
  <si>
    <t>09.013.0020-A</t>
  </si>
  <si>
    <t>09.013.0030-0</t>
  </si>
  <si>
    <t>PRANCHA EM MADEIRA APARELHADA PARA BANCOS DE JARDINS,COM SECAO DE(15X4,5)CM E COMPRIMENTO DE 2,20M,PRESA COM PARAFUSOS EPORCAS NOS PES DE FERRO E PINTURA NA COR A SER INDICADA.FORNECIMENTO E COLOCACAO</t>
  </si>
  <si>
    <t>09.013.0030-A</t>
  </si>
  <si>
    <t>09.013.0035-0</t>
  </si>
  <si>
    <t>REGUA DE MADEIRA APARELHADA PARA BANCOS DE JARDINS,COM SECAODE(5,5X3,75)CM E COMPRIMENTO DE 2M,PRESAS COM PARAFUSOS DEPORCAS NOS PES DE FERRO FUNDIDO E PINTURA NA COR A SER INDICADA.FORNECIMENTO E COLOCACAO</t>
  </si>
  <si>
    <t>09.013.0035-A</t>
  </si>
  <si>
    <t>09.013.0040-0</t>
  </si>
  <si>
    <t>REGUA DE MADEIRA APARELHADA PARA BANCOS DE JARDINS,COM SECAODE(3X1,5)CM E COMPRIMENTO DE 1M,PRESAS COM PARAFUSOS DE PORCAS NOS PES DE FERRO E ENVERNIZADA NA COR A SER INDICADA.FORNECIMENTO E COLOCACAO</t>
  </si>
  <si>
    <t>09.013.0040-A</t>
  </si>
  <si>
    <t>09.014.0015-0</t>
  </si>
  <si>
    <t>MESA DE JOGOS COM 4 BANCOS,TAMPO DE MESA EM MARMORITE ARMADO,NA COR NATURAL,TENDO NO CENTRO TABULEIRO DE XADREZ EM MARMORITE NAS CORES BRANCA E PRETA,PES(MESA E BANCOS)DE CONCRETOARMADO.FORNECIMENTO E COLOCACAO</t>
  </si>
  <si>
    <t>09.014.0015-A</t>
  </si>
  <si>
    <t>09.015.0003-0</t>
  </si>
  <si>
    <t>ALAMBRADO COM 1,50M DE ALTURA,EM CHAPA EXPANDIDA DE ACO CARBONO 3/16",DECAPADA,FOSFATIZADA,FORMANDO PAINEIS MODULADOS,FIXADOS EM MONTANTES DE TUBOS GALVANIZADOS DE 1.1/2",COM CARAPUCA DE FECHAMENTO SUPERIOR DO MESMO MATERIAL DOS TUBOS,ESTESESPACADOS DE 2,00M E CHUMBADOS NO SOLO,EXCL.MATERIAL DE CONCRETAGEM DAS FUNDACOES,INCL.MAO-DE-OBRA DESTAS.FORN.E COLOC.</t>
  </si>
  <si>
    <t>09.015.0003-A</t>
  </si>
  <si>
    <t>09.015.0005-0</t>
  </si>
  <si>
    <t>ALAMBRADO EM TELA DE ARAME GALV.Nº14,MALHA LOSANGULAR (60X60)MM,PRESA A ARMACAO DE TUBOS GALV.,C/ELEMENTOS HORIZ.E VERTICAIS,SENDO ESTES FIXADOS EM BLOCOS DE CONCRETO (30X30X60)CM,FCK=15MPA,ESPACADOS 3,00M, C/ALTURA TOTAL 2,50M,ACIMA DO TERRENO.OS TUBOS HORIZONTAIS SERAO DOIS,AMBOS C/1.1/2" DE DIAMETRO,ASSIM COMO VERT.,AS EMENDAS SERAO SOLDADAS.FORN.E COLOC.</t>
  </si>
  <si>
    <t>09.015.0005-A</t>
  </si>
  <si>
    <t>09.015.0006-0</t>
  </si>
  <si>
    <t>ALAMBRADO P/CAMPO DE ESPORTE,POSTES TUBO FºGALV.,ESPACADOS 2,00M,DIAM.2",ALTURA 3,00M LIVRES SOBRE O SOLO,FIXADOS PRISMAS CONCRETO FCK=20MPA,30X30X100CM,SOBRE ESTES POSTES FIXADA TELA ARAME GALV.Nº12,REVESTIDO PVC,MALHA LOSANGULAR (75X75)MM,PRESA DOIS ARAMES Nº12 PLASTIFICADOS,COLOC.TRANSV.ATRAVESSANDO TUBOS SUPERIOR INFERIOR,C/"T" UMA CRUZETA 2".FORN.COLOC.</t>
  </si>
  <si>
    <t>09.015.0006-A</t>
  </si>
  <si>
    <t>09.015.0007-0</t>
  </si>
  <si>
    <t>ALAMBRADO PARA CAMPO DE ESPORTE DE 3,00X6,00M,COM UM MONTANTE A CADA 3,00M,EM TELA GALV.Nº12 E MALHA LOSANGO DE 5CM,FIXADA EM TUBOS DE FERRO GALVANIZADO DE 2" E CONTRAVENTAMENTO DE1,75M,EM CADA MODULO,ESTES CHUMBADOS EM BLOCOS DE CONCRETO,INCLUSIVE ESCAVACAO,CONCRETO DOS BLOCOS,REATERRO,TRANSPORTE,CARGA E DESCARGA,EXCLUSIVE PINTURA.FORNECIMENTO E COLOCACAO</t>
  </si>
  <si>
    <t>09.015.0007-A</t>
  </si>
  <si>
    <t>09.015.0008-0</t>
  </si>
  <si>
    <t>ALAMBRADO PARA CAMPO DE ESPORTE,3,00X4,50M,COM UM MONTANTE ACADA 3,00M,EM TELA GALV.Nº12 E MALHA LOSANGO DE 5CM,FIXADAEM TUBOS DE FERRO GALVANIZADO DE 2" E CONTRAVENTAMENTO DE 1,75M,EM CADA MODULO,ESTES CHUMBADOS EM BLOCOS DE CONCRETO,INCLUSIVE ESCAVACAO,CONCRETO DOS BLOCOS,REATERRO,TRANSPORTE,CARGA E DESCARGA,EXCLUSIVE PINTURA.FORNECIMENTO E COLOCACAO</t>
  </si>
  <si>
    <t>09.015.0008-A</t>
  </si>
  <si>
    <t>09.015.0010-0</t>
  </si>
  <si>
    <t>ALAMBRADO COM ATE 2,00M DE ALTURA,COM TELA DE ARAME GALVANIZADO N°12,COM MALHA QUADRANGULAR DE (25X25)MM,FORMANDO QUADROS CONTORNADOS DE CANTONEIRAS DE 3/4"X3/4"X1/8",FIXADOS EM MONTANTES DE TUBOS GALVANIZADOS DE 2",COM CARAPUCAS DE FECHAMENTO SUPERIOR,ESPACADOS A CADA 2,50M E CHUMBADOS NO SOLO,EXCLUSIVE A BASE DE FIXACAO.FORNECIMENTO E COLOCACAO</t>
  </si>
  <si>
    <t>09.015.0010-A</t>
  </si>
  <si>
    <t>09.015.0015-0</t>
  </si>
  <si>
    <t>ALAMBRADO PARA CAMPO DE ESPORTE,VOLEI OU BASQUETE,COM 1,00MDE ALTURA, EM TUBO GALVANIZADO DE 2" HORIZONTAL E MONTANTESDO MESMO MATERIAL,ESPACADOS A CADA 2,00M E CHUMBADOS NO SOLO,EXCLUSIVE A BASE DE FIXACAO E TELA.FORNECIMENTO E COLOCACAO</t>
  </si>
  <si>
    <t>09.015.0015-A</t>
  </si>
  <si>
    <t>09.015.0020-0</t>
  </si>
  <si>
    <t>ALAMBRADO P/CABECEIRA CAMPO DE ESPORTE,POSTES TUBOS FERRO GALV.2",C/ALT.LIVRE 5,30M,FICANDO 0,70M ENTERRADOS PRISMAS CONCRETO 25MPA,0,30X0,30X0,75M,ESTANDO POSTES ESPACADOS 2,00M,C/3 TUBOS HORIZ.E CONTRAVENTAM.,CADA 2,00M,TODOS 2" SOBRE ESTES,FIXADA TELA ARAME GALV.Nº12,REVESTIDO PVC,MALHA LOSANGULAR (75X75CM)MM,INCL.TES,CRUZETAS,CURVAS FUNDACOES.FORN.COLOC.</t>
  </si>
  <si>
    <t>09.015.0020-A</t>
  </si>
  <si>
    <t>09.015.0025-0</t>
  </si>
  <si>
    <t>ALAMBRADO DE TELA FORMADA P/BARRAS DE ACO CA-60,CRUZADAS E SOLDADAS ENTRE SI,CONSTITUINDO MALHAS 5X15CM,FIO 3MM,SOLDADAEM POSTES DE TUBO DE FERRO GALVALVANIZADO 1.1/2",C/ALTURA LIVRE DE 1,60M,FICANDO 0,40M ENTERRADOS EM PRISMAS DE CONCRETO25MPA,C/0,30X0,30X0,50M,ESTANDO OS POSTES ESPACADOS 2,00M,INCLUSIVE FUNDACOES,EXCLUSIVE PINTURA.FORNECIMENTO E COLOC.</t>
  </si>
  <si>
    <t>09.015.0025-A</t>
  </si>
  <si>
    <t>09.015.0030-0</t>
  </si>
  <si>
    <t>ALAMBRADO DE TELA DE ARAME GALVANIZADO FIO Nº12,MALHA LOSANGO DE 7,5CM,COM ALTURA DE 2,00M MAIS 0,30M DE ABA INCLINADA A45º.ESTA ESTRUTURA FORMADA DE TUBOS ACO GALVANIZADO DE 1.1/4",HORIZONTAIS E VERTICAIS,SENDO OS HORIZONTAIS UM A 0,15M DOCHAO E O OUTRO DISTANTE 2,00M DESTE,OS VERTICAIS A CADA 2,00M,INCLUSIVE PORTOES E FERRAGENS,EXCL.PINTURA.FORN.E COLOC.</t>
  </si>
  <si>
    <t>09.015.0030-A</t>
  </si>
  <si>
    <t>09.015.0032-0</t>
  </si>
  <si>
    <t>ALAMBRADO DE TELA DE ARAME GALVANIZADO FIO Nº12,MALHA LOSANGO DE 7,5CM,COM ALTURA DE 4,00M MAIS 0,30M DE ABA INCLINADA A45º.ESTA ESTRUTURA FORMADA DE TUBOS ACO GALVANIZADO DE 1.1/4",HORIZONTAIS E VERTICAIS,SENDO OS HORIZONTAIS UM A 0,15M DO CHAO E O OUTRO DISTANTE 2,00M DESTE,OS VERTICAIS A CADA 2,00M,INCL.PORTOES E FERRAGENS,EXCL.PINTURA.FORN. E COLOCACAO</t>
  </si>
  <si>
    <t>09.015.0032-A</t>
  </si>
  <si>
    <t>09.015.0034-0</t>
  </si>
  <si>
    <t>ALAMBRADO DE TELA DE ARAME GALVANIZADO FIO Nº12,MALHA LOSANGO DE 7,5CM,COM ALTURA DE 2,00M SOBRE MURETA DE ALVENARIA REVESTIDA,EXCLUSIVE ESTA E SUA FUNDACAO,INCLUSIVE CONCRETO DE FIXACAO DO ALAMBRADO NA MURETA.ESTA ESTRUTURA FORMADA DE TUBOS DE ACO GALVANIZADO DE 1.1/4",HORIZONTAIS E VERTICAIS,INCLUSIVE PORTOES E FERRAGENS,EXCLUSIVE PINTURA.FORN. E COLOCACAO</t>
  </si>
  <si>
    <t>09.015.0034-A</t>
  </si>
  <si>
    <t>09.015.0036-0</t>
  </si>
  <si>
    <t>ALAMBRADO DE TELA ARAME GALVANIZADO FIO Nº12,MALHA LOSANGO DE 7,5CM,C/ALTURA DE 1,70M MAIS 0,30M DE ABA INCLINADA A 45º.ESTA ESTRUTURA FORMADA DE TUBOS DE ACO GALV.2",VERTICAIS A CADA 3,00M E HORIZONTAL CONSTITUIDA 3 FIOS DE ARAME GALV.Nº10,UMA A 0,15M DO CHAO,OUTRO A 1,70M DESTE E OUTRO NO EXTREMODA ABA,INCL.PORTOES E FERRAGENS,EXCL.PINTURA.FORN.E COLOC.</t>
  </si>
  <si>
    <t>09.015.0036-A</t>
  </si>
  <si>
    <t>09.015.0040-0</t>
  </si>
  <si>
    <t>ALAMBRADO C/3,00M ALTURA,EM TELA DE ARAME GALV.Nº12,MALHA LOSANGULAR DE (50X50)MM,FIXADA TUBOS DE FERRO GALV.(EXTERNA EINTERNAMENTE) C/DIAMETRO INTERNO DE 2" E ESP.DE PAREDE DE 1/8",MODULOS DE (3,00X1,50)M,CHUMBADOS EM BLOCOS DE CONCRETO,INCL.ESCAVACAO,REATERRO,CARGA,DESCARGA,TRANSPORTE E PINTURA DE TUBOS,COM 2 DEMAOS DE ACABAMENTO.FORNECIMENTO E COLOCACAO</t>
  </si>
  <si>
    <t>09.015.0040-A</t>
  </si>
  <si>
    <t>09.015.0042-0</t>
  </si>
  <si>
    <t>ALAMBRADO COM 4,50M DE ALTURA,EM TELA DE ARAME GALV.Nº12,MALHA LOSANGULAR (50X50)MM,FIXADA EM TUBOS DE FERRO GALV.(EXTERNA E INTERNAMENTE) C/DIAM.INTERNO DE 2" E ESP.DE PAREDE DE 1/8",EM MODULOS DE (3,00X1,50M),CHUMBADOS EM BLOCOS DE CONCRETO,INCLUSIVE ESCAVACAO,REATERRO,CARGA E DESCARGA,TRANSPORTEE PINTURA DOS TUBOS,COM 2 DEMAOS DE ACABAMENTO.FORN.E COLOC.</t>
  </si>
  <si>
    <t>09.015.0042-A</t>
  </si>
  <si>
    <t>09.015.0044-0</t>
  </si>
  <si>
    <t>ALAMBRADO COM 4,50M ALTURA,TELA DE ARAME GALV.Nº12,MALHA LOSANGULAR (50X50)MM,FIXADA TUBOS FERRO GALVANIZADO (EXTERNA EINTERNAMENTE) C/DIAM.INTERNO DE 2.1/2" E ESP.DE PAREDE DE 1/8",MODULOS DE (3,00X1,50)M,CHUMBADOS EM BLOCOS DE CONCRETO,INCLUSIVE REATERRO,CARGA,DESCARGA,TRANSPORTE E PINTURA DOS TUBOS,COM 2 DEMAOS DE ACABAMENTO.FORNECIMENTO E COLOCACAO</t>
  </si>
  <si>
    <t>09.015.0044-A</t>
  </si>
  <si>
    <t>09.015.0046-0</t>
  </si>
  <si>
    <t>ALAMBRADO COM 4,5M ALTURA,TELA DE ARAME GALV.N°12,MALHA LOSANGULAR (50X50)MM,FIXADA TUBOS FERRO GALV.(EXTERNA E INTERNAMENTE) C/DIAM.INTERNO DE 3" E ESP.DE PAREDE DE 1/8",SEM COSTURA,EM MODULOS DE (3,00X1,50M)M,CHUMBADOS EM BLOCOS DE CONCRETO,INCL.ESCAVACAO,REATERRO,CARGA,DESCARGA,TRANSPORTE E PINTURA DOS TUBOS,COM 2 DEMAOS DE ACABAMENTO.FORN. E COLOCACAO</t>
  </si>
  <si>
    <t>09.015.0046-A</t>
  </si>
  <si>
    <t>09.015.0048-0</t>
  </si>
  <si>
    <t>ALAMBRADO EM TELA DE ARAME GALVANIZADO N°12,MALHA LOSANGULARDE (50X50)MM,FIXADA EM TUBOS DE FERRO GALVANIZADO (EXTERNAE INTERNAMENTE) COM DIAMETRO INTERNO DE 2" E ESPESSURA DE PAREDE DE 1/8",CHUMBADOS EM BLOCOS DE CONCRETO,INCLUSIVE ESCAVACAO,REATERRO,TRANSPORTE,CARGA,DESCARGA E PINTURA DOS TUBOS,COM 2 DEMAOS DE ACABAMENTO.FORNECIMENTO E COLOCACAO</t>
  </si>
  <si>
    <t>09.015.0048-A</t>
  </si>
  <si>
    <t>09.015.0050-0</t>
  </si>
  <si>
    <t>ALAMBRADO C/6M ALTURA,TELA DE ARAME GALVANIZADO N°12,MALHA LOSANGULAR (50X50)MM,FIXADA EM TUBOS DE FERRO GALVANIZADO (EXTERNA E INTERNAMENTE) C/DIAM.INTERNO DE 2" E ESPESSURA DE PAREDE DE 1/8",EM MODULOS DE (3,00X1,50)M,CHUMBADOS EM BLOCOSDE CONCRETO,INCL.ESCAVACAO,REATERRO,CARGA,DESCARGA,TRANSPORTE E PINTURA DOS TUBOS,C/2 DEMAOS DE ACABAMENTO.FORN.E COLOC.</t>
  </si>
  <si>
    <t>09.015.0050-A</t>
  </si>
  <si>
    <t>09.015.0052-0</t>
  </si>
  <si>
    <t>ALAMBRADO C/6M ALTURA,TELA DE ARAME GALVANIZADO N°12,MALHA LOSANGULAR (50X50)MM,FIXADA EM TUBOS FERRO GALVANIZADO (EXTERNA E INTERNAMENTE) C/DIAM. INTERNO DE 2 1/2" E ESPESSURA DEPAREDE DE 1/8",EM MODULOS DE (3,00X1,50)M,CHUMBADOS EM BLOCOS DE CONCRETO,INCL.ESCAVACAO,REATERRO,CARGA,DESCARGA,TRANSPORTE E PINTURA DOS TUBOS,C/2 DEMAOS DE ACABAMENTO.FORN.COLOC.</t>
  </si>
  <si>
    <t>09.015.0052-A</t>
  </si>
  <si>
    <t>09.015.0056-0</t>
  </si>
  <si>
    <t>ALAMBRADO C/6M ALTURA,TELA DE ARAME GALVANIZADO N°12,MALHA LOSANGULAR (50X50)MM,FIXADA EM TUBOS DE FERRO GALVANIZADO (EXTERNA E INTERNAMENTE) C/DIAM.INTERNO DE 3" E ESPESSURA DE PAREDE DE 1/8",EM MODULOS DE (3,00X1,50)M,CHUMBADOS EM BLOCOSDE CONCRETO,INCL.ESCAVACAO,REATERRO,CARGA,DESCARGA,TRANSPORTE E PINTURA DOS TUBOS,C/2 DEMAOS DE ACABAMENTO.FORN.E COLOC.</t>
  </si>
  <si>
    <t>09.015.0056-A</t>
  </si>
  <si>
    <t>09.015.0058-0</t>
  </si>
  <si>
    <t>ALAMBRADO C/7,5M ALTURA,TELA DE ARAME GALVANIZADO N°12,MALHALOSANGULAR (50X50)MM,FIXADA EM TUBOS FERRO GALVANIZADO (EXTERNA E INTERNAMENTE) C/DIAM. INTERNO DE 2" E ESPESSURA DE PAREDE DE 1/8",EM MODULOS DE (2,00X1,50)M,CHUMBADOS EM BLOCOSDE CONCRETO,INCL.ESCAVACAO,REATERRO,CARGA,DESCARGA,TRANSPORTE E PINTURA DOS TUBOS,C/2 DEMAOS DE ACABAMENTO.FORN.E COLOC.</t>
  </si>
  <si>
    <t>09.015.0058-A</t>
  </si>
  <si>
    <t>09.015.0060-0</t>
  </si>
  <si>
    <t>ALAMBRADO C/7,5M ALTURA,TELA DE ARAME GALVANIZADO N°12,MALHALOSANGULAR (50X50)MM,FIXADA EM TUBOS FERRO GALVANIZADO (EXTERNA E INTERNAMENTE)C/DIAM.INTERNO DE 2 1/2" E ESPESSURA DEPAREDE DE 1/8",EM MODULOS DE(2,00X1,50)M,CHUMBADOS EM BLOCOSDE CONCRETO,INCL.ESCAVACAO,REATERRO,CARGA,DESCARGA,TRANSPORTE E PINTURA DE TUBOS,C/2 DEMAOS DE ACABAMENTO.FORN.E COLOC.</t>
  </si>
  <si>
    <t>09.015.0060-A</t>
  </si>
  <si>
    <t>09.015.0062-0</t>
  </si>
  <si>
    <t>ALAMBRADO C/7,5M ALTURA,TELA DE ARAME GALVANIZADO N°12,MALHALOSANGULAR (50X50)MM,FIXADA EM TUBOS FERRO GALVANIZADO (EXTERNA E INTERNAMENTE) C/DIAM. INTERNO DE 3" E ESPESSURA DE PAREDE DE 1/8",EM MODULOS DE (2,00X1,50)M,CHUMBADOS EM BLOCOSDE CONCRETO,INCL.ESCAVACAO,REATERRO,CARGA,DESCARGA,TRANSPORTE E PINTURA DOS TUBOS,C/2 DEMAOS DE ACABAMENTO.FORN.E COLOC.</t>
  </si>
  <si>
    <t>09.015.0062-A</t>
  </si>
  <si>
    <t>09.015.0064-0</t>
  </si>
  <si>
    <t>ALAMBRADO TELA DE ARAME GALV.N°14,MALHA LOSANGULAR (60X60)MM,PRESA ARMACAO TUBOS GALV.(EXTERNA E INTERNAMENTE),C/ELEM.HORIZONTAIS E VERT.SENDO ESTES FIX.EM BLOCO DE CONC.(0,30X0,30X0,60)M,FCK=15MPA,ESPACADOS 3M C/ALT.TOTAL 2,50M ACIMA TERRENO.OS TUBOS HORIZ.SERAO 2,AMBOS C/1.1/2" DIAMETRO E ESPESSURA PAREDE 1/8",ASSIM COMO VERT.EMENDAS SOLDADAS.FORN.E COLOC.</t>
  </si>
  <si>
    <t>09.015.0064-A</t>
  </si>
  <si>
    <t>09.015.0066-0</t>
  </si>
  <si>
    <t>ALAMBRADO TELA DE ARAME GALV.N°12,REVESTIDO PVC,MALHA LOSANGULAR (50X50)MM,FIXADA EM TUBOS FERRO GALVANIZADO (EXTERNA EINTERNAMENTE) C/DIAM.DE 2" E ESP.PAREDE 1/8",ESPACADOS 2M,CHUMBADOS BLOCOS CONCR.FCK=15MPA,MED.(0,30X0,30X1,00)M,TELA PRESA ARAME Nº12 PLASTIF.,INCL.ESCAV.,REATERRO,TRANSP.,CARGA,DESCARGA E PINTURA DOS TUBOS,C/2 DEMAOS DE ACABAM.FORN.COLOC.</t>
  </si>
  <si>
    <t>09.015.0066-A</t>
  </si>
  <si>
    <t>09.015.0068-0</t>
  </si>
  <si>
    <t>ALAMBRADO P/CAMPO ESPORTE,POSTE TUBO FºGALV.,ESPACADOS 2,00M,DIAM.2" ESP.PAREDE 1/8",ALTURA 3,00M LIVRES SOBRE SOLO,FIXADOS PRISMA CONCRETO FCK=15MPA,MED.(0,30X0,30X1,00)M,POSTES FIXADA TELA ARAME GALV.Nº12,REVESTIDO PVC,MALHA LOSANGULAR (50X50)MM,PRESA 2 ARAMES Nº12 PLASTIFICADOS,TRANSV.E ATRAVESSAANDO TUBOS SUP.E INF.,C/UM T E UMA CRUZETA 2".FORN.E COLOC.</t>
  </si>
  <si>
    <t>09.015.0068-A</t>
  </si>
  <si>
    <t>09.015.0070-0</t>
  </si>
  <si>
    <t>ALAMBRADO P/CAMPO ESPORTE,POSTE TUBO FºGALV.,ESPACADOS 2M,DIAM.2" ESP.PAREDE 1/8",ALT.3M LIVRES SOBRE SOLO,FIXADOS PRISMA CONCRETO FCK=18MPA,(0,30X0,30X1,00)M,SOBRE POSTES FIXADA TELA ARAME GALV.Nº12,REVESTIDO PVC,MALHA LOSANGULAR (75X75)MM,PRESA 2 ARAMES Nº12 PLASTIFICADOS,COLOC.TRANSV.ATRAVESS.TUBOS SUP.E INF.,C/UM T E UMA CRUZETA 2".RESPECTIV.FORN.COLOC.</t>
  </si>
  <si>
    <t>09.015.0070-A</t>
  </si>
  <si>
    <t>09.015.0072-0</t>
  </si>
  <si>
    <t>ALAMBRADO P/CABECEIRA CAMPO ESPORTE,EXEC.POSTES TUBO FºGALV.(EXTERNA E INTERNAMENTE) 2" ESP.PAREDE 1/8",ALT.LIVRE 5,30M,,0,70M ENTERRADOS PRISMAS CONCRETO 18MPA,(0,30X0,30X0,75)M,POSTES ESPACADOS 2M,3 TUBOS HORIZONTAIS 1 CONTRAVENTAMENTO,CADA 2M,2",FIXADA TELA ARAME GALV.Nº12 REVESTIDO PVC,MALHA LOSANGULAR(75X75)MM,INCL.3 CRUZETAS,CURVAS,FUNDACOES.FORN.COLOC</t>
  </si>
  <si>
    <t>09.015.0072-A</t>
  </si>
  <si>
    <t>09.015.0074-0</t>
  </si>
  <si>
    <t>CONTRAVENTAMENTO DE ALAMBRADO COM TUBOS DE FERRO GALVANIZADO(EXTERN.E INTERNAMENTE),C/DIAMETRO INTERNO DE 2" E ESPESSURADE PAREDE DE 1/8".FORNECIMENTO E COLOCACAO</t>
  </si>
  <si>
    <t>09.015.0074-A</t>
  </si>
  <si>
    <t>09.015.0078-0</t>
  </si>
  <si>
    <t>CONTRAVENTAMENTO DE ALAMBRADO COM TUBOS DE FERRO GALVANIZADO(EXTERNA E INTERNAMENTE),COM DIAMETRO INTERNO NO 2.1/2" E ESPESSURA DE PAREDE DE 1/8".FORNECIMENTO E COLOCACAO</t>
  </si>
  <si>
    <t>09.015.0078-A</t>
  </si>
  <si>
    <t>09.015.0080-0</t>
  </si>
  <si>
    <t>CONTRAVENTAMENTO DE ALAMBRADO COM TUBOS DE FERRO GALVANIZADO(EXTERN.E INTERNAMENTE),COM DIAMETRO INTERNO DE 3" E ESPESSURA DE PAREDE DE 1/8".FORNECIMENTO E COLOCACAO</t>
  </si>
  <si>
    <t>09.015.0080-A</t>
  </si>
  <si>
    <t>09.015.0200-0</t>
  </si>
  <si>
    <t>TELA DE ARAME GALVANIZADO,REVESTIDO COM PVC,FIO N°12,MALHA LOSANGULAR DE (75X75)MM,FIXADA COM ARAME GALVANIZADO A ARMACAO TUBULAR DE ACO GALVANIZADO (EXCLUSIVE ESTA).FORNECIMENTO ECOLOCACAO</t>
  </si>
  <si>
    <t>09.015.0200-A</t>
  </si>
  <si>
    <t>09.015.0300-0</t>
  </si>
  <si>
    <t>AMARELINHA EM BLOCOS DE CONCRETO PRE-MOLDADOS COM APLICACAODE LETRAS E NUMEROS COLORIDOS EM BAIXO RELEVO.FORNECIMENTO EAPLICACAO</t>
  </si>
  <si>
    <t>09.015.0300-A</t>
  </si>
  <si>
    <t>09.015.0302-0</t>
  </si>
  <si>
    <t>ARCO SIMPLES EM TUBO DE FERRO GALVANIZADO (EXTERNA E INTERNAMENTE) DE 1" E 2" E ESPESSURA DE PAREDE DE 1/8",CHUMBADOS EMBLOCOS DE CONCRETO,COM PINTURA DE BASE GALVITE E 2 DEMAOS DEACABAMENTO.FORNECIMENTO E COLOCACAO</t>
  </si>
  <si>
    <t>09.015.0302-A</t>
  </si>
  <si>
    <t>09.015.0304-0</t>
  </si>
  <si>
    <t>BARRA SIMPLES PARA GINASTICA,EM TUBOS DE FERRO GALVANIZADO (EXTERNA E INTERNAMENTE) DE 1.1/2" E 4" E ESPESSURA DE PAREDEDE 1/8",CHUMBADOS EM BLOCOS DE CONCRETO COM PINTURA DE BASEGALVITE E 2 DEMAOS DE ACABAMENTO.FORNECIMENTO E COLOCACAO</t>
  </si>
  <si>
    <t>09.015.0304-A</t>
  </si>
  <si>
    <t>09.015.0306-0</t>
  </si>
  <si>
    <t>BARRA DUPLA PARA GINASTICA,EM TUBOS DE FERRO GALVANIZADO (EXTERNA E INTERNAMENTE) DE 1" E ESPESSURA PAREDE DE 1/8" HORIZONTAIS E MONTANTES DE 4",CHUMBADOS EM BLOCOS DE CONCRETO,COMPINTURA DE BASE GALVITE E 2 DEMAOS DE ACABAMENTO.FORNECIMENTO E COLOCACAO</t>
  </si>
  <si>
    <t>09.015.0306-A</t>
  </si>
  <si>
    <t>09.015.0308-0</t>
  </si>
  <si>
    <t>BARRAS PARALELAS P/GINASTICA, EM TUBOS DE FERRO GALVANIZADO(EXTERNA E INTERNAMENTE) DE 2" E ESPESSURA DE PAREDE DE 1/8"CHUMBADOS EM BLOCOS DE CONCRETO COM PINTURA DE BASE GALVITEE 2 DEMAOS DE ACABAMENTO.FORNECIMENTO E COLOCACAO</t>
  </si>
  <si>
    <t>09.015.0308-A</t>
  </si>
  <si>
    <t>09.015.0310-0</t>
  </si>
  <si>
    <t>BALANCO MULTIUSO EM TUBO DE FERRO GALV.(EXT.E INTERNAMENTE)DE 2.1/2",2"E 1"E ESP.PAREDE 1/8",COMP.DE 2 BALANCOS SIMPL.C/ASSENT.MAD.APARELH.,1 ESC.DUPLA,1 BARRA SIMPL.E 1 BALANCOP/CADEIR.RODAS C/RAMPA ACESS.PIVOT.,TRAVA P/CADEIR.E P/BALANCO,PISO MAD.INTERTRAV.REFORC.C/CAPAC.CARGA 200KG,PINT.C/UMADEMAO GALVITE E DUAS DE TINTA ESMALTE SINT.FORNEC./COLOCACAO</t>
  </si>
  <si>
    <t>09.015.0310-A</t>
  </si>
  <si>
    <t>09.015.0312-0</t>
  </si>
  <si>
    <t>BALANCO DE 0/4ANOS COMPOSTO C/2 CADEIRAS,PRESAS EM CORRENTESGALV.,FIXADAS POR MEIO DE BRACAD.C/TRAVESSAO DE TUBO FERROGALV.(EXT.E INTERNAMENTE)DE 2 1/2"ESP.PAREDE 1/8",SUSPENSASEM CAVALETES TUBO FERRO GALV.2",CHUMBADOS SAPATAS CONCRETO,PINTADOS C/BASE GALVITE E 2 DEMAOS ACABAMENTO. FORNECIMENTOE COLOCACAO</t>
  </si>
  <si>
    <t>09.015.0312-A</t>
  </si>
  <si>
    <t>09.015.0314-0</t>
  </si>
  <si>
    <t>BALANCO DE 5/10ANOS COMPOST.C/2 CADEIRAS,PRESAS EM CORRENTESGALV.FIXAD. P/MEIO DE BRACAD.C/ TRAVESSAO TUBOS FERRO GALV.(EXT.E INTERNAMENTE)DE 2 1/2"E ESP.PAREDE 1/8",SUSPENSAS EMCAVALETES TUBO FERRO GALV.2", CHUMBADOS EM SAPATAS CONCRETO,PINTADOS C/BASE GALVITE E 2 DEMAOS ACABAMENTO.FORNECIMENTO ECOLOCACAO</t>
  </si>
  <si>
    <t>09.015.0314-A</t>
  </si>
  <si>
    <t>09.015.0316-0</t>
  </si>
  <si>
    <t>CADEIRA DE BALANCO COMPLETA, COM CORRENTES, BRACADEIRAS,  ROLAMENTOS, PARAFUSOS, BARRAS, ETC., INCLUSIVE DESMONTAGEM DADANIFICADA, PINTURA E TRANSPORTE. FORNECIMENTO E COLOCACAO</t>
  </si>
  <si>
    <t>09.015.0316-A</t>
  </si>
  <si>
    <t>09.015.0318-0</t>
  </si>
  <si>
    <t>BOLA AO ARO EM TUBO DE FERRO GALVANIZADO(EXT.E INTERNAMENTE)DE 3",2" E 3/4"E ESPESSURA DE PAREDE DE 1/8",PINTURA COM UMADEMAO DE GALVITE E DUAS DEMAOS DE ESMALTE SINTETICO. FORNECIMENTO E COLOCACAO</t>
  </si>
  <si>
    <t>09.015.0318-A</t>
  </si>
  <si>
    <t>09.015.0320-0</t>
  </si>
  <si>
    <t>ESCADA ARVORE EM FORMA DE TRONCO VERTICAL,EM MADEIRA APARELHADA OU EUCALIPTO AUTOCLAVADO,DEGRAUS EM TUBO DE FERRO GALVANIZADO COM ACABAMENTO EM PINTURA AUTOMATIVA OU VERNIZ,CONFORME ABNT NBR 16071.FORNECIMENTO E COLOCACAO</t>
  </si>
  <si>
    <t>09.015.0320-A</t>
  </si>
  <si>
    <t>09.015.0322-0</t>
  </si>
  <si>
    <t>ESCORREGA DE 0/4ANOS C/ALTURA DE 1,17M EM MADEIRA APARELHADAE TUBOS DE FERRO GALVANIZADO(EXT.E INTERNAMENTE) DE 3/4"E 2"E ESPESSURA DE PAREDE DE 1/8", COM PINTURA DE BASE GALVITE E2 DEMAOS DE ACABAMENTO.FORNECIMENTO E COLOCACAO</t>
  </si>
  <si>
    <t>09.015.0322-A</t>
  </si>
  <si>
    <t>09.015.0324-0</t>
  </si>
  <si>
    <t>ESCORREGA DE 5/10ANOS C/ALTURA DE 1,57M MADEIRA APARELHADA ETUBOS DE FERRO GALVANIZADO(EXT.E INTERNAMENTE)DE 3/4" E 2"E ESPESSURA DE PAREDE DE 1/8",COM PINTURA DE BASE GALVITE E2 DEMAOS DE ACABAMENTO.FORNECIMENTO E COLOCACAO</t>
  </si>
  <si>
    <t>09.015.0324-A</t>
  </si>
  <si>
    <t>09.015.0326-0</t>
  </si>
  <si>
    <t>ESCADA DE ESCORREGA COMPLETA, INCLUSIVE PATAMAR,COM PINTURATRANSPORTE E DESMONTAGEM DA DANIFICADA.FORNECIMENTO E COLOCACAO</t>
  </si>
  <si>
    <t>09.015.0326-A</t>
  </si>
  <si>
    <t>09.015.0328-0</t>
  </si>
  <si>
    <t>GANGORRA DE 0/4 ANOS COM PRANCHAS DE MADEIRA APARELHADA,ESTAS FIXAS EM TUBO DE FERRO GALVANIZADO (EXTERNA E INTERNAMENTE) DE 2" E ESPESSURA DE PAREDE DE 1/8",COM PINTURA DE BASE GALVITE E 2 DEMAOS DE ACABAMENTO.FORNECIMENTO E COLOCACAO</t>
  </si>
  <si>
    <t>09.015.0328-A</t>
  </si>
  <si>
    <t>09.015.0330-0</t>
  </si>
  <si>
    <t>GANGORRA DE 5/10ANOS C/2 PRANCHAS,MADEIRA APARELHADA, ESTASFIXADAS EM TUBO DE FERRO GALVANIZADO(EXT.E INTERNAMENTE) DE2"E 2 1/2" E ESPESSURA DE PAREDE DE 1/8",COM PINTURA DE BASEGALVITE E 2 DEMAOS DE ACABAMENTO.FORNECIMENTO E COLOCACAO</t>
  </si>
  <si>
    <t>09.015.0330-A</t>
  </si>
  <si>
    <t>09.015.0332-0</t>
  </si>
  <si>
    <t>GAIOLA GINICA (TREPA-TREPA) EM TUBOS DE FERRO GALVANIZADO (EXTERNA E INTERNAMENTE) DE 1" HORIZONTAIS E VERTICAIS DE 1.1/2" E ESPESSURA DE PAREDE DE 1/8",CHUMBADOS EM BLOCOS DE CONCRETO E COM PINTURA DE BASE GALVITE E 2 DEMAOS DE ACABAMENTO.FORNECIMENTO E COLOCACAO</t>
  </si>
  <si>
    <t>09.015.0332-A</t>
  </si>
  <si>
    <t>09.015.0334-0</t>
  </si>
  <si>
    <t>GRAMPOS DE PROTECAO PARA CALCADA EM TUBOS DE FERRO GALVANIZADO(EXTERNA E INTERNAMENTE) DE 2" E ESPESSURA DE PAREDE DE 1/8".CHUMBADOS EM BLOCOS DE CONCRETO,INCLUSIVE DEMOLICAO E RECOMPOSICAO DA CALCADA E TRANSPORTE DO MATERIAL EXCEDENTE,COMPINTURA DE BASE ALQUIDICA E 2 DEMAOS DE ACABAMENTO COM ESMALTE E EXCLUSIVE CONEXOES.FORNECIMENTO E COLOCACAO</t>
  </si>
  <si>
    <t>09.015.0334-A</t>
  </si>
  <si>
    <t>09.015.0336-0</t>
  </si>
  <si>
    <t>GRAMPOS DE PROTECAO PARA CALCADA EM TUBOS DE FERRO GALVANIZADO (EXTERNA E INTERNAMENTE) DE 2" E ESPESSURA DE PAREDE DE 1/8",CHUMBADOS EM BLOCOS DE CONCRETO,INCLUSIVE DEMOLICAO E RECOMPOSICAO DA CALCADA E TRANSPORTE DO MATERIAL EXCEDENTE,COMPINTURA DE BASE ALQUIDICA E 2 DEMAOS DE ACABAMENTO COM ESMALTE E CONEXOES.FORNECIMENTO E COLOCACAO</t>
  </si>
  <si>
    <t>09.015.0336-A</t>
  </si>
  <si>
    <t>09.015.0338-0</t>
  </si>
  <si>
    <t>PRANCHA DE GANGORRA COMPLETA,INCLUSIVE PATAMAR,COM PINTURA,TRANSPORTE E DESMONTAGEM DA DANIFICADA.FORNECIMENTO E COLOCACAO</t>
  </si>
  <si>
    <t>09.015.0338-A</t>
  </si>
  <si>
    <t>09.015.0340-0</t>
  </si>
  <si>
    <t>PRANCHA REMA-REMA,MADEIRA APARELHADA,COMPLETA COM FERRAGENS,BRACADEIRAS,ROLAMENTOS,ETC., PINTURA E TRANSPORTE COM DESMONTAGEM DA DANIFICADA.FORNECIMENTO E COLOCACAO</t>
  </si>
  <si>
    <t>09.015.0340-A</t>
  </si>
  <si>
    <t>09.015.0342-0</t>
  </si>
  <si>
    <t>PRANCHA PARA ABDOMINAL,MADEIRA APARELHADA,ESTRUTURA TUBULARDE FERRO GALVANIZADO COM DIAMETRO DE 2" E ESPESSURA DE PAREDE DE 1/8",FIXADA EM BLOCOS DE CONCRETO,COM PINTURA DE BASE DE GALVITE E 2 DEMAOS DE ACABAMENTO.FORNECIMENTO E COLOCACAO</t>
  </si>
  <si>
    <t>09.015.0342-A</t>
  </si>
  <si>
    <t>09.026.0010-0</t>
  </si>
  <si>
    <t>CONTENTOR EM POLIETILENO DE ALTA DENSIDADE,COM QUATRO RODASMACICAS DE BORRACHA,CAPACIDADE PARA 500L.FORNECIMENTO</t>
  </si>
  <si>
    <t>09.026.0010-A</t>
  </si>
  <si>
    <t>09.026.0015-0</t>
  </si>
  <si>
    <t>CONTENTOR EM POLIETILENO DE ALTA DENSIDADE,COM DUAS RODAS MACICAS DE BORRACHA,CAPACIDADE PARA 240L.FORNECIMENTO</t>
  </si>
  <si>
    <t>09.026.0015-A</t>
  </si>
  <si>
    <t>09.026.0017-0</t>
  </si>
  <si>
    <t>CONTENTOR EM POLIETILENO DE ALTA DENSIDADE,COM DUAS RODAS MACICAS DE BORRACHA,CAPACIDADE PARA 120L.FORNECIMENTO</t>
  </si>
  <si>
    <t>09.026.0017-A</t>
  </si>
  <si>
    <t>09.026.0020-0</t>
  </si>
  <si>
    <t>FIO DE NYLON.FORNECIMENTO</t>
  </si>
  <si>
    <t>09.026.0020-A</t>
  </si>
  <si>
    <t>09.026.0025-0</t>
  </si>
  <si>
    <t>PAPELEIRA PLASTICA P/VIAS E PRACAS PUBLICAS EM POLIETILENO(DIN),CAPACIDADE PARA 50L,MEDINDO(75,50X34,50X43,50)CM.FORNECIMENTO E COLOCACAO</t>
  </si>
  <si>
    <t>09.026.0025-A</t>
  </si>
  <si>
    <t>09.026.0030-0</t>
  </si>
  <si>
    <t>VASO PLASTICO REDONDO,NA COR TERRACOTA,CERAMICA OU CINZA,COMDIAMETRO ENTRE 30CM E 40CM E ALTURA ENTRE 30CM E 35CM,INCLUSIVE PRATO.FORNECIMENTO</t>
  </si>
  <si>
    <t>09.026.0030-A</t>
  </si>
  <si>
    <t>09.026.0035-0</t>
  </si>
  <si>
    <t>VASO PLASTICO QUADRADO,NA COR TERRACOTA,CERAMICA OU CINZA,COM LADOS ENTRE 34CM E 40CM E ALTURA ENTRE 28CM E 34CM,INCLUSIVE PRATO.FORNECIMENTO</t>
  </si>
  <si>
    <t>09.026.0035-A</t>
  </si>
  <si>
    <t>09.026.0040-0</t>
  </si>
  <si>
    <t>VASO PLASTICO REDONDO,NA COR TERRACOTA,CERAMICA OU CINZA,COMDIAMETRO ENTRE 41CM E 50CM E ALTURA ENTRE 36CM E 40CM, INCLUSIVE PRATO.FORNECIMENTO</t>
  </si>
  <si>
    <t>09.026.0040-A</t>
  </si>
  <si>
    <t>09.026.0045-0</t>
  </si>
  <si>
    <t>CESTO DE TELA PARA RETIRADA DE LIXO,CONFECCIONADO EM ACO E SOMBRIT,MODELO COMLURB.FORNECIMENTO</t>
  </si>
  <si>
    <t>09.026.0045-A</t>
  </si>
  <si>
    <t>10.001.0004-1</t>
  </si>
  <si>
    <t>CRAVACAO DE ESTACA EM MADEIRA DE REFLORESTAMENTO, COM DIAMETRO DE 25CM,INCLUSIVE FORNECIMENTO DA ESTACA</t>
  </si>
  <si>
    <t>10.001.0004-B</t>
  </si>
  <si>
    <t>10.001.0010-0</t>
  </si>
  <si>
    <t>FUNDACAO DE ALVENARIA DE PEDRA,COM ARGAMASSA DE CIMENTO,SAIBRO E AREIA,NO TRACO 1:2:3,TENDO 0,35 A 0,45M DE LARGURA</t>
  </si>
  <si>
    <t>10.001.0010-A</t>
  </si>
  <si>
    <t>10.001.0015-0</t>
  </si>
  <si>
    <t>FUNDACAO DE ALVENARIA DE PEDRA,COM ARGAMASSA DE CIMENTO,SAIBRO E AREIA,NO TRACO 1:2:3,TENDO 0,60 A 0,80M DE LARGURA</t>
  </si>
  <si>
    <t>10.001.0015-A</t>
  </si>
  <si>
    <t>10.002.0003-0</t>
  </si>
  <si>
    <t>CRAVACAO DE ESTACA DE ACO,PERFIL "H" DE 6"X6",1ª ALMA,INCLUSIVE FORNECIMENTO E UM CORTE AO MACARICO E PERDAS DO PERFIL,EXCLUSIVE EMENDAS ENTALADAS</t>
  </si>
  <si>
    <t>10.002.0003-A</t>
  </si>
  <si>
    <t>10.002.0010-0</t>
  </si>
  <si>
    <t>CRAVACAO DE ESTACA,TRILHO TR-25,SIMPLES,INCLUSIVE FORNECIMENTO,UM CORTE AO MACARICO E PERDAS,EXCLUSIVE EMENDAS TRANSVERSAIS E DISPOSITIVOS CONTRA A PUNCAO</t>
  </si>
  <si>
    <t>10.002.0010-A</t>
  </si>
  <si>
    <t>10.002.0015-0</t>
  </si>
  <si>
    <t>CRAVACAO DE ESTACA,TRILHO TR-25,DUPLO,INCLUSIVE FORNECIMENTO,INCLUSIVE FORNECIMENTO,UM CORTE AO MACARICO E PERDAS,EXCLUSIVE EMENDAS TRANSVERSAIS E DISPOSITIVOS CONTRA A PUNCAO</t>
  </si>
  <si>
    <t>10.002.0015-A</t>
  </si>
  <si>
    <t>10.002.0020-0</t>
  </si>
  <si>
    <t>CRAVACAO DE ESTACA,TRILHO TR-25,TRIPLO,INCLUSIVE FORNECIMENTO,UM CORTE AO MACARICO E PERDAS,EXCLUSIVE EMENDAS TRANSVERSAIS E DISPOSITIVOS CONTRA A PUNCAO</t>
  </si>
  <si>
    <t>10.002.0020-A</t>
  </si>
  <si>
    <t>10.002.0025-0</t>
  </si>
  <si>
    <t>CRAVACAO DE ESTACA,TRILHO TR-32,SIMPLES,INCLUSIVE FORNECIMENO,UM CORTE AO MACARICO E PERDAS,EXCLUSIVE EMENDAS TRANSVERSAIS E DISPOSITIVOS CONTRA A PUNCAO</t>
  </si>
  <si>
    <t>10.002.0025-A</t>
  </si>
  <si>
    <t>10.002.0030-0</t>
  </si>
  <si>
    <t>CRAVACAO DE ESTACA,TRILHO TR-32,DUPLO,INCLUSIVE FORNECIMENTO,UM CORTE AO MACARICO E PERDAS,EXCLUSIVE EMENDAS TRANSVERSAIS E DISPOSITIVOS CONTRA A PUNCAO</t>
  </si>
  <si>
    <t>10.002.0030-A</t>
  </si>
  <si>
    <t>10.002.0035-0</t>
  </si>
  <si>
    <t>CRAVACAO DE ESTACA,TRILHO TR-32,TRIPLO,INCLUSIVE FORNECIMENTO,UM CORTE AO MACARICO E PERDAS,EXCLUSIVE EMENDAS TRANSVERSAIS E DISPOSITIVOS CONTRA A PUNCAO</t>
  </si>
  <si>
    <t>10.002.0035-A</t>
  </si>
  <si>
    <t>10.002.0040-0</t>
  </si>
  <si>
    <t>CRAVACAO DE ESTACA,TRILHO TR-37,SIMPLES,INCLUSIVE FORNECIMENTO,UM CORTE AO MACARICO E PERDAS,EXCLUSIVE EMENDAS TRANSVERSAIS E DISPOSITIVOS CONTRA A PUNCAO</t>
  </si>
  <si>
    <t>10.002.0040-A</t>
  </si>
  <si>
    <t>10.002.0045-0</t>
  </si>
  <si>
    <t>CRAVACAO DE ESTACA,TRILHO TR-37,DUPLO,INCLUSIVE FORNECIMENTO,UM CORTE AO MACARICO E PERDAS,EXCLUSIVE EMENDAS TRANSVERSAIS E DISPOSITIVOS CONTRA A PUNCAO</t>
  </si>
  <si>
    <t>10.002.0045-A</t>
  </si>
  <si>
    <t>10.002.0050-0</t>
  </si>
  <si>
    <t>CRAVACAO DE ESTACA,TRILHO TR-37,TRIPLO,INCLUSIVE FORNECIMENTO,UM CORTE AO MACARICO E PERDAS,EXCLUSIVE EMENDAS TRANSVERSAIS E DISPOSITIVOS CONTRA A PUNCAO</t>
  </si>
  <si>
    <t>10.002.0050-A</t>
  </si>
  <si>
    <t>10.002.0055-0</t>
  </si>
  <si>
    <t>CRAVACAO DE ESTACA,TRILHO TR-45,SIMPLES,INCLUSIVE FORNECIMENTO,UM CORTE AO MACARICO E PERDAS,EXCLUSIVE EMENDAS TRANSVERSAIS E DISPOSITIVOS CONTRA A PUNCAO</t>
  </si>
  <si>
    <t>10.002.0055-A</t>
  </si>
  <si>
    <t>10.002.0060-0</t>
  </si>
  <si>
    <t>CRAVACAO DE ESTACA,TRILHO TR-45,DUPLO,INCLUSIVE FORNECIMENTO,UM CORTE AO MACARICO E PERDAS,EXCLUSIVE EMENDAS TRANSVERSAIS E DISPOSITIVOS CONTRA A PUNCAO</t>
  </si>
  <si>
    <t>10.002.0060-A</t>
  </si>
  <si>
    <t>10.002.0065-0</t>
  </si>
  <si>
    <t>CRAVACAO DE ESTACA,TRILHO TR-45,TRIPLO,INCLUSIVE FORNECIMENTO,UM CORTE AO MACARICO E PERDAS,EXCLUSIVE EMENDAS TRANSVERSAIS E DISPOSITIVOS CONTRA A PUNCAO</t>
  </si>
  <si>
    <t>10.002.0065-A</t>
  </si>
  <si>
    <t>10.002.0070-0</t>
  </si>
  <si>
    <t>CRAVACAO DE ESTACA,TRILHO TR-50,SIMPLES,INCLUSIVE FORNECIMENTO,UM CORTE AO MACARICO E PERDAS,EXCLUSIVE EMENDAS TRANSVERSAIS E DISPOSITIVOS CONTRA A PUNCAO</t>
  </si>
  <si>
    <t>10.002.0070-A</t>
  </si>
  <si>
    <t>10.002.0075-0</t>
  </si>
  <si>
    <t>CRAVACAO DE ESTACA,TRILHO TR-50,DUPLO,INCLUSIVE FORNECIMENTO,UM CORTE AO MACARICO E PERDAS,EXCLUSIVE EMENDAS TRANSVERSAIS E DISPOSITIVOS CONTRA A PUNCAO</t>
  </si>
  <si>
    <t>10.002.0075-A</t>
  </si>
  <si>
    <t>10.002.0080-0</t>
  </si>
  <si>
    <t>CRAVACAO DE ESTACA,TRILHO TR-50,TRIPLO,INCLUSIVE FORNECIMENTO,UM CORTE AO MACARICO E PERDAS,EXCLUSIVE EMENDAS TRANSVERSAIS E DISPOSITIVOS CONTRA A PUNCAO</t>
  </si>
  <si>
    <t>10.002.0080-A</t>
  </si>
  <si>
    <t>10.002.0085-0</t>
  </si>
  <si>
    <t>CRAVACAO DE ESTACA,TRILHO TR-57,SIMPLES,INCLUSIVE FORNECIMENTO,UM CORTE AO MACARICO E PERDAS,EXCLUSIVE EMENDAS TRANSVERSAIS E DISPOSITIVOS CONTRA A PUNCAO</t>
  </si>
  <si>
    <t>10.002.0085-A</t>
  </si>
  <si>
    <t>10.002.0090-0</t>
  </si>
  <si>
    <t>CRAVACAO DE ESTACA,TRILHO TR-57,DUPLO,INCLUSIVE FORNECIMENTO,UM CORTE AO MACARICO E PERDAS,EXCLUSIVE EMENDAS TRANSVERSAIS E DISPOSITIVOS CONTRA A PUNCAO</t>
  </si>
  <si>
    <t>10.002.0090-A</t>
  </si>
  <si>
    <t>10.002.0095-0</t>
  </si>
  <si>
    <t>CRAVACAO DE ESTACA,TRILHO TR-57,TRIPLO,INCLUSIVE FORNECIMENTO,UM CORTE AO MACARICO E PERDAS,EXCLUSIVE EMENDAS TRANSVERSAIS E DISPOSITIVOS CONTRA A PUNCAO</t>
  </si>
  <si>
    <t>10.002.0095-A</t>
  </si>
  <si>
    <t>10.003.0005-1</t>
  </si>
  <si>
    <t>ESTACA RAIZ COM DIAMETRO DE 4" PARA CARGA DE 10T,INJECAO DEARGAMASSA DE CIMENTO E AREIA,COM RESISTENCIA DE 20MPA,CONFORME ABNT NBR 6122,INCLUSIVE O FORNECIMENTO DOS MATERIAIS (CIMENTO,AREIA E ACO),EXCLUSIVE PERFURACAO</t>
  </si>
  <si>
    <t>10.003.0005-B</t>
  </si>
  <si>
    <t>10.003.0006-0</t>
  </si>
  <si>
    <t>ESTACA RAIZ COM DIAMETRO DE 4" PARA CARGA DE 10T,INJECAO DEARGAMASSA DE CIMENTO E AREIA,COM RESISTENCIA DE 20MPA,CONFORME ABNT NBR 6122,EXCLUSIVE FORNECIMENTO DOS MATERIAIS (CIMENTO,AREIA E ACO) E PERFURACAO</t>
  </si>
  <si>
    <t>10.003.0006-A</t>
  </si>
  <si>
    <t>10.003.0010-0</t>
  </si>
  <si>
    <t>ESTACA RAIZ COM DIAMETRO DE 4" PARA CARGA DE 15T,INJECAO DEARGAMASSA DE CIMENTO E AREIA,COM RESISTENCIA DE 20MPA,CONFORME ABNT NBR 6122,INCLUSIVE O FORNECIMENTO DOS MATERIAIS (CIMENTO,AREIA E ACO),EXCLUSIVE PERFURACAO</t>
  </si>
  <si>
    <t>10.003.0010-A</t>
  </si>
  <si>
    <t>10.003.0011-0</t>
  </si>
  <si>
    <t>ESTACA RAIZ COM DIAMETRO DE 4" PARA CARGA DE 15T,INJECAO DEARGAMASSA DE CIMENTO E AREIA,COM RESISTENCIA DE 20MPA,CONFORME ABNT NBR 6122,EXCLUSIVE FORNECIMENTO DOS MATERIAIS (CIMENTO,AREIA E ACO) E PERFURACAO</t>
  </si>
  <si>
    <t>10.003.0011-A</t>
  </si>
  <si>
    <t>10.003.0015-0</t>
  </si>
  <si>
    <t>ESTACA RAIZ COM DIAMETRO DE 4" PARA CARGA DE 20T,INJECAO DEARGAMASSA DE CIMENTO E AREIA,COM RESISTENCIA DE 20MPA,CONFORME ABNT NBR 6122,INCLUSIVE O FORNECIMENTO DOS MATERIAIS (CIMENTO,AREIA E ACO),EXCLUSIVE PERFURACAO</t>
  </si>
  <si>
    <t>10.003.0015-A</t>
  </si>
  <si>
    <t>10.003.0016-0</t>
  </si>
  <si>
    <t>ESTACA RAIZ COM DIAMETRO DE 4" PARA CARGA DE 20T,INJECAO DEARGAMASSA DE CIMENTO E AREIA,COM RESISTENCIA DE 20MPA,CONFORME ABNT NBR 6122,EXCLUSIVE FORNECIMENTO DOS MATERIAIS (CIMENTO,AREIA E ACO) E PERFURACAO</t>
  </si>
  <si>
    <t>10.003.0016-A</t>
  </si>
  <si>
    <t>10.003.0020-0</t>
  </si>
  <si>
    <t>ESTACA RAIZ COM DIAMETRO DE 5" PARA CARGA DE 25T,INJECAO DEARGAMASSA DE CIMENTO E AREIA,COM RESISTENCIA DE 20MPA,CONFORME ABNT NBR 6122,INCLUSIVE O FORNECIMENTO DOS MATERIAIS (CIMENTO,AREIA E ACO),EXCLUSIVE PERFURACAO</t>
  </si>
  <si>
    <t>10.003.0020-A</t>
  </si>
  <si>
    <t>10.003.0021-0</t>
  </si>
  <si>
    <t>ESTACA RAIZ COM DIAMETRO DE 5" PARA CARGA DE 25T,INJECAO DEARGAMASSA DE CIMENTO E AREIA,COM RESISTENCIA DE 20MPA,CONFORME ABNT NBR 6122,EXCLUSIVE FORNECIMENTO DOS MATERIAIS (CIMENTO,AREIA E ACO) E PERFURACAO</t>
  </si>
  <si>
    <t>10.003.0021-A</t>
  </si>
  <si>
    <t>10.003.0025-0</t>
  </si>
  <si>
    <t>ESTACA RAIZ COM DIAMETRO DE 6" PARA CARGA DE 35T,INJECAO DEARGAMASSA DE CIMENTO E AREIA,COM RESISTENCIA DE 20MPA,CONFORME ABNT NBR 6122,INCLUSIVE O FORNECIMENTO DOS MATERIAIS (CIMENTO,AREIA E ACO),EXCLUSIVE PERFURACAO</t>
  </si>
  <si>
    <t>10.003.0025-A</t>
  </si>
  <si>
    <t>10.003.0026-0</t>
  </si>
  <si>
    <t>ESTACA RAIZ COM DIAMETRO DE 6" PARA CARGA DE 35T,INJECAO DEARGAMASSA DE CIMENTO E AREIA,COM RESISTENCIA DE 20MPA,CONFORME ABNT NBR 6122,EXCLUSIVE FORNECIMENTO DOS MATERIAIS (CIMENTO,AREIA E ACO) E PERFURACAO</t>
  </si>
  <si>
    <t>10.003.0026-A</t>
  </si>
  <si>
    <t>10.003.0030-0</t>
  </si>
  <si>
    <t>ESTACA RAIZ COM DIAMETRO DE 8" PARA CARGA DE 50T,INJECAO DEARGAMASSA DE CIMENTO E AREIA,COM RESISTENCIA DE 20MPA,CONFORME ABNT NBR 6122,INCLUSIVE O FORNECIMENTO DOS MATERIAIS (CIMENTO,AREIA E ACO),EXCLUSIVE PERFURACAO</t>
  </si>
  <si>
    <t>10.003.0030-A</t>
  </si>
  <si>
    <t>10.003.0031-0</t>
  </si>
  <si>
    <t>ESTACA RAIZ COM DIAMETRO DE 8" PARA CARGA DE 50T,INJECAO DEARGAMASSA DE CIMENTO E AREIA,COM RESISTENCIA DE 20MPA,CONFORME ABNT NBR 6122,EXCLUSIVE FORNECIMENTO DOS MATERIAIS (CIMENTO,AREIA E ACO) E PERFURACAO</t>
  </si>
  <si>
    <t>10.003.0031-A</t>
  </si>
  <si>
    <t>10.003.0035-0</t>
  </si>
  <si>
    <t>ESTACA RAIZ COM DIAMETRO DE 8" PARA CARGA DE 65T,INJECAO DEARGAMASSA DE CIMENTO E AREIA,COM RESISTENCIA DE 20MPA,CONFORME ABNT NBR 6122,INCLUSIVE O FORNECIMENTO DOS MATERIAIS (CIMENTO,AREIA E ACO),EXCLUSIVE PERFURACAO</t>
  </si>
  <si>
    <t>10.003.0035-A</t>
  </si>
  <si>
    <t>10.003.0036-0</t>
  </si>
  <si>
    <t>ESTACA RAIZ COM DIAMETRO DE 8" PARA CARGA DE 65T,INJECAO DEARGAMASSA DE CIMENTO E AREIA,COM RESISTENCIA DE 20MPA,CONFORME ABNT NBR 6122,EXCLUSIVE FORNECIMENTO DOS MATERIAIS (CIMENTO,AREIA E ACO) E PERFURACAO</t>
  </si>
  <si>
    <t>10.003.0036-A</t>
  </si>
  <si>
    <t>10.003.0040-0</t>
  </si>
  <si>
    <t>ESTACA RAIZ COM DIAMETRO DE 8" PARA CARGA DE 80T,INJECAO DEARGAMASSA DE CIMENTO E AREIA,COM RESISTENCIA DE 20MPA,CONFORME ABNT NBR 6122,INCLUSIVE O FORNECIMENTO DOS MATERIAIS (CIMENTO,AREIA E ACO),EXCLUSIVE PERFURACAO</t>
  </si>
  <si>
    <t>10.003.0040-A</t>
  </si>
  <si>
    <t>10.003.0041-0</t>
  </si>
  <si>
    <t>ESTACA RAIZ COM DIAMETRO DE 8" PARA CARGA DE 80T,INJECAO DEARGAMASSA DE CIMENTO E AREIA,COM RESISTENCIA DE 20MPA,CONFORME ABNT NBR 6122,EXCLUSIVE FORNECIMENTO DOS MATERIAIS (CIMENTO,AREIA E ACO) E PERFURACAO</t>
  </si>
  <si>
    <t>10.003.0041-A</t>
  </si>
  <si>
    <t>10.003.0045-0</t>
  </si>
  <si>
    <t>ESTACA RAIZ COM DIAMETRO DE 10" PARA CARGA DE 90T,INJECAO DEARGAMASSA DE CIMENTO E AREIA,COM RESISTENCIA DE 20MPA,CONFORME ABNT NBR 6122,INCLUSIVE O FORNECIMENTO DOS MATERIAIS (CIMENTO,AREIA E ACO),EXCLUSIVE PERFURACAO</t>
  </si>
  <si>
    <t>10.003.0045-A</t>
  </si>
  <si>
    <t>10.003.0046-0</t>
  </si>
  <si>
    <t>ESTACA RAIZ COM DIAMETRO DE 10" PARA CARGA DE 90T,INJECAO DEARGAMASSA DE CIMENTO E AREIA,COM RESISTENCIA DE 20MPA,CONFORME ABNT NBR 6122,EXCLUSIVE FORNECIMENTO DOS MATERIAIS (CIMENTO,AREIA E ACO) E PERFURACAO</t>
  </si>
  <si>
    <t>10.003.0046-A</t>
  </si>
  <si>
    <t>10.003.0050-0</t>
  </si>
  <si>
    <t>ESTACA RAIZ COM DIAMETRO DE 12" PARA CARGA DE 110T,INJECAO DE ARGAMASSA DE CIMENTO E AREIA,COM RESISTENCIA DE 20MPA,CONFORME ABNT NBR 6122,INCLUSIVE FORNECIMENTO DOS MATERIAIS (CIMENTO,AREIA E ACO),EXCLUSIVE PERFURACAO</t>
  </si>
  <si>
    <t>10.003.0050-A</t>
  </si>
  <si>
    <t>10.003.0051-0</t>
  </si>
  <si>
    <t>ESTACA RAIZ COM DIAMETRO DE 12" PARA CARGA DE 110T,INJECAO DE ARGAMASSA DE CIMENTO E AREIA,COM RESISTENCIA DE 20MPA,CONFORME ABNT NBR 6122,EXCLUSIVE FORNECIMENTO DOS MATERIAIS (CIMENTO,AREIA E ACO)E PERFURACAO</t>
  </si>
  <si>
    <t>10.003.0051-A</t>
  </si>
  <si>
    <t>10.003.0055-0</t>
  </si>
  <si>
    <t>ESTACA RAIZ COM DIAMETRO DE 16" PARA CARGA DE 120T,INJECAO DE ARGAMASSA DE CIMENTO E AREIA,COM RESISTENCIA DE 20MPA,CONFORME ABNT NBR 6122,INCLUSIVE O FORNECIMENTO DOS MATERIAIS (CIMENTO,AREIA E ACO),EXCLUSIVE PERFURACAO</t>
  </si>
  <si>
    <t>10.003.0055-A</t>
  </si>
  <si>
    <t>10.003.0056-0</t>
  </si>
  <si>
    <t>ESTACA RAIZ COM DIAMETRO DE 16" PARA CARGA DE 120T,INJECAO DE ARGAMASSA DE CIMENTO E AREIA,COM RESISTENCIA DE 20MPA,CONFORME ABNT NBR 6122,EXCLUSIVE FORNECIMENTO DOS MATERIAIS (CIMENTO,AREIA E ACO) E PERFURACAO</t>
  </si>
  <si>
    <t>10.003.0056-A</t>
  </si>
  <si>
    <t>10.003.0080-0</t>
  </si>
  <si>
    <t>ESTACA DE CONCRETO ARMADO,MOLDADA NO TERRENO,TIPO HELICE CONTINUA,DIAMETRO DE 400MM,CAPACIDADE DE CARGA DE 60T A 80T,INCLUSIVE FORNECIMENTO DOS MATERIAIS CONSIDERANDO O TRECHO CRAVADO E CONCRETADO</t>
  </si>
  <si>
    <t>10.003.0080-A</t>
  </si>
  <si>
    <t>10.003.0082-0</t>
  </si>
  <si>
    <t>ESTACA DE CONCRETO ARMADO,MOLDADA NO TERRENO,TIPO HELICE CONTINUA,DIAMETRO DE 500MM,CAPACIDADE DE CARGA DE 81T A 130T,INCLUSIVE FORNECIMENTO DOS MATERIAIS,CONSIDERANDO O TRECHO CRAVADO E CONCRETADO</t>
  </si>
  <si>
    <t>10.003.0082-A</t>
  </si>
  <si>
    <t>10.003.0084-0</t>
  </si>
  <si>
    <t>ESTACA DE CONCRETO ARMADO,MOLDADA NO TERRENO,TIPO HELICE CONTINUA,DIAMETRO DE 600MM,CAPACIDADE DE CARGA DE 131T A 150T,INCLUSIVE FORNECIMENTO DOS MATERIAIS,CONSIDERANDOO TRECHO CRAVADO E CONCRETADO</t>
  </si>
  <si>
    <t>10.003.0084-A</t>
  </si>
  <si>
    <t>10.004.0130-0</t>
  </si>
  <si>
    <t>ESTACA PRE-FABRICADA DE CONCRETO,MEDIDA A PARTIR DA COTA DEARRASAMENTO,EXCLUSIVE EMENDAS,CRAVACAO E TRANSPORTE DE BATE-ESTACAS,PARA CARGA DE TRABALHO DE COMPRESSAO AXIAL DE ATE 250KN (25TF),CONFORME ABNT NBR 16258.FORNECIMENTO</t>
  </si>
  <si>
    <t>10.004.0130-A</t>
  </si>
  <si>
    <t>10.004.0135-0</t>
  </si>
  <si>
    <t>ESTACA PRE-FABRICADA DE CONCRETO,MEDIDA A PARTIR DA COTA DEARRASAMENTO,EXCLUSIVE EMENDAS,CRAVACAO E TRANSPORTE DE BATE-ESTACAS,PARA CARGA DE TRABALHO DE COMPRESSAO AXIAL DE ATE 350KN (35TF),CONFORME ABNT NBR 16258.FORNECIMENTO</t>
  </si>
  <si>
    <t>10.004.0135-A</t>
  </si>
  <si>
    <t>10.004.0140-0</t>
  </si>
  <si>
    <t>ESTACA PRE-FABRICADA DE CONCRETO,MEDIDA A PARTIR DA COTA DEARRASAMENTO,EXCLUSIVE EMENDAS,CRAVACAO E TRANSPORTE DE BATE-ESTACAS,PARA CARGA DE TRABALHO DE COMPRESSAO AXIAL DE ATE 450KN (45TF),CONFORME ABNT NBR 16258.FORNECIMENTO</t>
  </si>
  <si>
    <t>10.004.0140-A</t>
  </si>
  <si>
    <t>10.004.0145-0</t>
  </si>
  <si>
    <t>ESTACA PRE-FABRICADA DE CONCRETO,MEDIDA A PARTIR DA COTA DEARRASAMENTO,EXCLUSIVE EMENDAS,CRAVACAO E TRANSPORTE DE BATE-ESTACAS,PARA CARGA DE TRABALHO DE COMPRESSAO AXIAL DE ATE 600KN (60TF),CONFORME ABNT NBR 16258.FORNECIMENTO</t>
  </si>
  <si>
    <t>10.004.0145-A</t>
  </si>
  <si>
    <t>10.004.0149-0</t>
  </si>
  <si>
    <t>ESTACA PRE-FABRICADA DE CONCRETO,MEDIDA A PARTIR DA COTA DEARRASAMENTO,EXCLUSIVE EMENDAS,CRAVACAO E TRANSPORTE DE BATE-ESTACAS,PARA CARGA DE TRABALHO DE COMPRESSAO AXIAL DE ATE 750KN (75TF),CONFORME ABNT NBR 16258.FORNECIMENTO</t>
  </si>
  <si>
    <t>10.004.0149-A</t>
  </si>
  <si>
    <t>10.004.0165-0</t>
  </si>
  <si>
    <t>ESTACA PRE-FABRICADA DE CONCRETO,MEDIDA A PARTIR DA COTA DEARRASAMENTO,EXCLUSIVE EMENDAS,CRAVACAO E TRANSPORTE DE BATE-ESTACAS,PARA CARGA DE TRABALHO DE COMPRESSAO AXIAL DE ATE 950KN (95TF),CONFORME ABNT NBR 16258.FORNECIMENTO</t>
  </si>
  <si>
    <t>10.004.0165-A</t>
  </si>
  <si>
    <t>10.004.0170-0</t>
  </si>
  <si>
    <t>ESTACA PRE-FABRICADA DE CONCRETO,MEDIDA A PARTIR DA COTA DEARRASAMENTO,EXCLUSIVE EMENDAS,CRAVACAO E TRANSPORTE DE BATE-ESTACAS,PARA CARGA DE TRABALHO DE COMPRESSAO AXIAL DE ATE 1300KN (130TF),CONFORME ABNT NBR 16258.FORNECIMENTO</t>
  </si>
  <si>
    <t>10.004.0170-A</t>
  </si>
  <si>
    <t>10.004.0175-0</t>
  </si>
  <si>
    <t>ESTACA PRE-FABRICADA DE CONCRETO,MEDIDA A PARTIR DA COTA DEARRASAMENTO,EXCLUSIVE EMENDAS,CRAVACAO E TRANSPORTE DE BATE-ESTACAS,PARA CARGA DE TRABALHO DE COMPRESSAO AXIAL DE ATE 1700KN (170TF),CONFORME ABNT NBR 16258.FORNECIMENTO</t>
  </si>
  <si>
    <t>10.004.0175-A</t>
  </si>
  <si>
    <t>10.004.0180-0</t>
  </si>
  <si>
    <t>ESTACA PRE-MOLDADA DE CONCRETO ARMADO,CENTRIFUGADA,MEDIDA APARTIR DA COTA DE ARRASAMENTO,EXCLUSIVE EMENDAS,CRAVACAO E TRANSPORTE DO BATE-ESTACAS,D=26CM,PARA CARGA DE TRABALHO DE COMPRESSAO AXIAL DE ATE 500KN(50TF).FORNECIMENTO</t>
  </si>
  <si>
    <t>10.004.0180-A</t>
  </si>
  <si>
    <t>10.004.0181-0</t>
  </si>
  <si>
    <t>ESTACA PRE-MOLDADA DE CONCRETO ARMADO,CENTRIFUGADA,MEDIDA APARTIR DA COTA DE ARRASAMENTO,EXCLUSIVE EMENDAS,CRAVACAO E TRANSPORTE DE BATE-ESTACAS,D=33CM,PARA CARGA DE TRABALHO DE COMPRESSAO AXIAL DE ATE 800KN(80TF).FORNECIMENTO</t>
  </si>
  <si>
    <t>10.004.0181-A</t>
  </si>
  <si>
    <t>10.004.0182-0</t>
  </si>
  <si>
    <t>ESTACA PRE-MOLDADA DE CONCRETO ARMADO,CENTRIFUGADA,MEDIDA APARTIR DA COTA DE ARRASAMENTO,EXCLUSIVE EMENDAS,CRAVACAO E TRANSPORTE DO BATE-ESTACAS,D=38CM,PARA CARGA DE TRABALHO DE COMPRESSAO AXIAL DE ATE 1000KN(100TF).FORNECIMENTO</t>
  </si>
  <si>
    <t>10.004.0182-A</t>
  </si>
  <si>
    <t>10.004.0183-0</t>
  </si>
  <si>
    <t>ESTACA PRE-MOLDADA DE CONCRETO ARMADO,CENTRIFUGADA,MEDIDA APARTIR DA COTA DE ARRASAMENTO,EXCLUSIVE EMENDAS,CRAVACAO E TRANSPORTE DE BATE-ESTACAS,D=42CM,PARA CARGA DE TRABALHO DE COMPRESSAO AXIAL DE ATE 1250KN(125TF).FORNECIMENTO</t>
  </si>
  <si>
    <t>10.004.0183-A</t>
  </si>
  <si>
    <t>10.004.0184-0</t>
  </si>
  <si>
    <t>ESTACA PRE-MOLDADA DE CONCRETO ARMADO,CENTRIFUGADA,MEDIDA APARTIR DA COTA DE ARRASAMENTO,EXCLUSIVE EMENDAS,CRAVACAO E TRANSPORTE DE BATE-ESTACAS,D=50CM,PARA CARGA DE TRABALHO DE COMPRESSAO AXIAL DE ATE 1700KN(170TF).FORNECIMENTO</t>
  </si>
  <si>
    <t>10.004.0184-A</t>
  </si>
  <si>
    <t>10.004.0185-0</t>
  </si>
  <si>
    <t>ESTACA PRE-MOLDADA DE CONCRETO ARMADO,CENTRIFUGADA,MEDIDA APARTIR DA COTA DE ARRASAMENTO,EXCLUSIVE EMENDAS,CRAVACAO E TRANSPORTE DE BATE-ESTACAS,D=60CM,PARA CARGA DE TRABALHO DE COMPRESSAO AXIAL DE ATE 2350KN(235TF).FORNECIMENTO</t>
  </si>
  <si>
    <t>10.004.0185-A</t>
  </si>
  <si>
    <t>10.004.0200-0</t>
  </si>
  <si>
    <t>CRAVACAO DE ESTACA PRE-FABRICADA DE CONCRETO,INCLUSIVE BATE-ESTACAS (VIDE TRANSPORTE NA FAMILIA 04.025),MEDIDA A PARTIRDO NIVEL DE OPERACAO DO BATE-ESTACAS PARA CARGA DE TRABALHODE COMPRESSAO AXIAL DE ATE 250KN (25TF)</t>
  </si>
  <si>
    <t>10.004.0200-A</t>
  </si>
  <si>
    <t>10.004.0205-0</t>
  </si>
  <si>
    <t>CRAVACAO DE ESTACA PRE-FABRICADA DE CONCRETO,INCLUSIVE BATE-ESTACAS (VIDE TRANSPORTE NA FAMILIA 04.025),MEDIDA A PARTIRDO NIVEL DE OPERACAO DO BATE-ESTACAS PARA CARGA DE TRABALHODE COMPRESSAO AXIAL DE ATE 350KN(35TF)</t>
  </si>
  <si>
    <t>10.004.0205-A</t>
  </si>
  <si>
    <t>10.004.0210-0</t>
  </si>
  <si>
    <t>CRAVACAO DE ESTACAS PRE-FABRICADAS DE CONCRETO,INCLUSIVE BATE-ESTACA(VIBE TRANSPORTE NA FAMILIA 04.025),MEDIDA A PARTIRDO NIVEL DE OPERACAO DO BATE-ESTACAS PARA CARGA DE TRABALHODE COMPRESSAO AXIAL DE ATE 450KN(45TF)</t>
  </si>
  <si>
    <t>10.004.0210-A</t>
  </si>
  <si>
    <t>10.004.0215-0</t>
  </si>
  <si>
    <t>CRAVACAO DE ESTACA PRE-FABRICADA DE CONCRETO,INCLUSIVE BATE-ESTACAS (VIDE TRANSPORTE NA FAMILIA 04.025),MEDIDA A PARTIRDO NIVEL DE OPERACAO DO BATE-ESTACAS PARA CARGA DE TRABALHODE COMPRESSAO AXIAL DE ATE 600KN (60TF)</t>
  </si>
  <si>
    <t>10.004.0215-A</t>
  </si>
  <si>
    <t>10.004.0220-0</t>
  </si>
  <si>
    <t>CRAVACAO DE ESTACA PRE-FABRICADA DE CONCRETO,INCLUSIVE BATE-ESTACAS (VIDE TRANSPORTE NA FAMILIA 04.025),MEDIDA A PARTIRDO NIVEL DE OPERACAO DO BATE-ESTACAS PARA CARGA DE TRABALHODE COMPRESSAO AXIAL DE ATE 750KN (75TF)</t>
  </si>
  <si>
    <t>10.004.0220-A</t>
  </si>
  <si>
    <t>10.004.0225-0</t>
  </si>
  <si>
    <t>CRAVACAO DE ESTACA PRE-FABRICADA DE CONCRETO,INCLUSIVE BATE-ESTACAS (VIDE TRANSPORTE NA FAMILIA 04.025),MEDIDA A PARTIRDO NIVEL DE OPERACAO DO BATE-ESTACAS PARA CARGA DE TRABALHODE COMPRESSAO AXIAL DE ATE 950KN (95TF)</t>
  </si>
  <si>
    <t>10.004.0225-A</t>
  </si>
  <si>
    <t>10.004.0230-0</t>
  </si>
  <si>
    <t>CRAVACAO DE ESTACA PRE-FABRICADA DE CONCRETO,INCLUSIVE BATE-ESTACAS (VIDE TRANSPORTE NA FAMILIA 04.025),MEDIDA A PARTIRDO NIVEL DE OPERACAO DO BATE-ESTACAS PARA CARGA DE TRABALHODE COMPRESSAO AXIAL DE ATE 1300KN (130TF)</t>
  </si>
  <si>
    <t>10.004.0230-A</t>
  </si>
  <si>
    <t>10.004.0235-0</t>
  </si>
  <si>
    <t>CRAVACAO DE ESTACA PRE-FABRICADA DE CONCRETO,INCLUSIVE BATE-ESTACAS (VIDE TRANSPORTE NA FAMILIA 04.025),MEDIDA A PARTIRDO NIVEL DE OPERACAO DO BATE-ESTACAS PARA CARGA DE TRABALHODE COMPRESSAO AXIAL DE ATE 1700KN (170TF)</t>
  </si>
  <si>
    <t>10.004.0235-A</t>
  </si>
  <si>
    <t>10.004.0260-0</t>
  </si>
  <si>
    <t>EMENDA METALICA EM ESTACA PRE-FABRICADA,PARA CARGA DE TRABALHO DE COMPRESSAO AXIAL DE ATE 250KN(25TF)</t>
  </si>
  <si>
    <t>10.004.0260-A</t>
  </si>
  <si>
    <t>10.004.0265-0</t>
  </si>
  <si>
    <t>EMENDA METALICA EM ESTACA PRE-FABRICADA,PARA CARGA DE TRABALHO DE COMPRESSAO AXIAL DE ATE 350KN(35TF)</t>
  </si>
  <si>
    <t>10.004.0265-A</t>
  </si>
  <si>
    <t>10.004.0270-0</t>
  </si>
  <si>
    <t>EMENDA METALICA EM ESTACA PRE-FABRICADA,PARA CARGA DE TRABALHO DE COMPRESSAO AXIAL DE ATE 450KN(45TF)</t>
  </si>
  <si>
    <t>10.004.0270-A</t>
  </si>
  <si>
    <t>10.004.0275-0</t>
  </si>
  <si>
    <t>EMENDA METALICA EM ESTACA PRE-FABRICADA,PARA CARGA DE TRABALHO DE COMPRESSAO AXIAL DE ATE 600KN(60TF)</t>
  </si>
  <si>
    <t>10.004.0275-A</t>
  </si>
  <si>
    <t>10.004.0280-0</t>
  </si>
  <si>
    <t>EMENDA METALICA EM ESTACA PRE-FABRICADA,PARA CARGA DE TRABALHO DE COMPRESSAO AXIAL DE ATE 750KN(75TF)</t>
  </si>
  <si>
    <t>10.004.0280-A</t>
  </si>
  <si>
    <t>10.004.0285-0</t>
  </si>
  <si>
    <t>EMENDA METALICA EM ESTACA PRE-FABRICADA,PARA CARGA DE TRABALHO DE COMPRESSAO AXIAL DE ATE 950KN(95TF)</t>
  </si>
  <si>
    <t>10.004.0285-A</t>
  </si>
  <si>
    <t>10.004.0290-0</t>
  </si>
  <si>
    <t>EMENDA METALICA EM ESTACA PRE-FABRICADA,PARA CARGA DE TRABALHO DE COMPRESSAO AXIAL DE ATE 1300KN(130TF)</t>
  </si>
  <si>
    <t>10.004.0290-A</t>
  </si>
  <si>
    <t>10.004.0295-0</t>
  </si>
  <si>
    <t>EMENDA METALICA EM ESTACA PRE-FABRICADA,PARA CARGA DE TRABALHO DE COMPRESSAO AXIAL DE ATE 1700KN(170TF)</t>
  </si>
  <si>
    <t>10.004.0295-A</t>
  </si>
  <si>
    <t>10.005.0002-0</t>
  </si>
  <si>
    <t>ESTACA DE CONCRETO ARMADO,MOLDADA NO TERRENO,TIPO "FRANKI STANDARD",COM DIAMETRO DE 350MM,PROFUNDIDADE ATE 16,00M,CAPACIDADE MEDIA DE CARGA IGUAL A 55T,INCLUSIVE FORNECIMENTO DOS MATERIAIS,CONSIDERANDO O TRECHO CRAVADO E CONCRETADO</t>
  </si>
  <si>
    <t>10.005.0002-A</t>
  </si>
  <si>
    <t>10.005.0003-1</t>
  </si>
  <si>
    <t>ESTACA DE CONCRETO ARMADO,MOLDADA NO TERRENO,TIPO "FRANKI STANDARD",COM DIAMETRO DE 400MM,PROFUNDIDADE ATE 16,00M,CAPACIDADE MEDIA DE CARGA IGUAL A 70T,INCLUSIVE FORNECIMENTO DOS MATERIAIS,CONSIDERANDO O TRECHO CRAVADO E CONCRETADO</t>
  </si>
  <si>
    <t>10.005.0003-B</t>
  </si>
  <si>
    <t>10.005.0004-0</t>
  </si>
  <si>
    <t>ESTACA DE CONCRETO ARMADO,MOLDADA NO TERRENO,TIPO "FRANKI STANDARD",COM DIAMETRO DE 450MM,PROFUNDIDADE ATE 16,00M,CAPACIDADE MEDIA DE CARGA IGUAL A 100T,INCLUSIVE FORNECIMENTO DOSMATERIAIS,CONSIDERANDO O TRECHO CRAVADO E CONCRETADO</t>
  </si>
  <si>
    <t>10.005.0004-A</t>
  </si>
  <si>
    <t>10.005.0005-0</t>
  </si>
  <si>
    <t>ESTACA DE CONCRETO ARMADO,MOLDADA NO TERRENO,TIPO "FRANKI STANDARD",COM DIAMETRO DE 520MM,PROFUNDIDADE ATE 16,00M,CAPACIDADE MEDIA DE CARGA IGUAL A 130T,INCLUSIVE FORNECIMENTO DOSMATERIAIS,CONSIDERANDO O TRECHO CRAVADO E CONCRETADO</t>
  </si>
  <si>
    <t>10.005.0005-A</t>
  </si>
  <si>
    <t>10.005.0006-0</t>
  </si>
  <si>
    <t>ESTACA DE CONCRETO ARMADO,MOLDADA NO TERRENO,TIPO "FRANKI STANDARD",COM DIAMETRO DE 600MM,PROFUNDIDADE ATE 16,00M,CAPACICIDADE MEDIA DE CARGA IGUAL A 170T,INCLUSIVE FORNECIMENTO DOS MATERIAIS,CONSIDERANDO O TRECHO CRAVADO E CONCRETADO</t>
  </si>
  <si>
    <t>10.005.0006-A</t>
  </si>
  <si>
    <t>10.005.0022-0</t>
  </si>
  <si>
    <t>ESTACA DE CONCRETO ARMADO,MOLDADA NO TERRENO,TIPO "FRANKI STANDARD",COM DIAMETRO DE 350MM,PROFUNDIDADE ACIMA DE 16,00M EATE 18,00M,CAPACIDADE MEDIA DE CARGA IGUAL A 55T,INCLUSIVEFORNECIMENTO DOS MATERIAIS,CONSIDERANDO O TRECHO CRAVADO E CONCRETADO</t>
  </si>
  <si>
    <t>10.005.0022-A</t>
  </si>
  <si>
    <t>10.005.0023-1</t>
  </si>
  <si>
    <t>ESTACA DE CONCRETO ARMADO,MOLDADA NO TERRENO,TIPO "FRANKI STANDARD",COM DIAMETRO DE 400MM,PROFUNDIDADE ACIMA DE 16,00M EATE 23,00M,CAPACIDADE MEDIA DE CARGA IGUAL A 70T,INCLUSIVEFORNECIMENTO DOS MATERIAIS,CONSIDERANDO O TRECHO CRAVADO E CONCRETADO</t>
  </si>
  <si>
    <t>10.005.0023-B</t>
  </si>
  <si>
    <t>10.005.0024-0</t>
  </si>
  <si>
    <t>ESTACA DE CONCRETO ARMADO,MOLDADA NO TERRENO,TIPO "FRANKI STANDARD",COM DIAMETRO DE 450MM,PROFUNDIDADE ACIMA DE 16,00M EATE 27,00M,CAPACIDADE MEDIA DE CARGA IGUAL A 100T,INCLUSIVEFORNECIMENTO DOS MATERIAIS,CONSIDERANDO O TRECHO CRAVADO E CONCRETADO</t>
  </si>
  <si>
    <t>10.005.0024-A</t>
  </si>
  <si>
    <t>10.005.0025-0</t>
  </si>
  <si>
    <t>ESTACA DE CONCRETO ARMADO,MOLDADA NO TERRENO,TIPO "FRANKI STANDARD",COM DIAMETRO DE 520MM,PROFUNDIDADE ACIMA DE 16,00M EATE 35,00M,CAPACIDADE MEDIA DE CARGA IGUAL A 130T,INCLUSIVEFORNECIMENTO DOS MATERIAIS,CONSIDERANDO O TRECHO CRAVADO E CONCRETADO</t>
  </si>
  <si>
    <t>10.005.0025-A</t>
  </si>
  <si>
    <t>10.005.0026-0</t>
  </si>
  <si>
    <t>ESTACA DE CONCRETO ARMADO,MOLDADA NO TERRENO,TIPO "FRANKI STANDARD",COM DIAMETRO DE 600MM,PROFUNDIDADE ACIMA DE 16,00M EATE 35,00M,CAPACIDADE MEDIA DE CARGA IGUAL A 170T,INCLUSIVEFORNECIMENTO DOS MATERIAIS,CONSIDERANDO O TRECHO CRAVADO E CONCRETADO</t>
  </si>
  <si>
    <t>10.005.0026-A</t>
  </si>
  <si>
    <t>10.005.0030-0</t>
  </si>
  <si>
    <t>TRECHO CRAVADO,MAS NAO CONCRETADO(SITUADO ACIMA DA COTA DE ARRASAMENTO),DE TUBULACAO NECESSARIA PARA EXECUCAO DE ESTACAMOLDADA NO TERRENO,TIPO "FRANKI",COM DIAMETRO DE 350MM</t>
  </si>
  <si>
    <t>10.005.0030-A</t>
  </si>
  <si>
    <t>10.005.0031-0</t>
  </si>
  <si>
    <t>TRECHO CRAVADO,MAS NAO CONCRETADO(SITUADO ACIMA DA COTA DE ARRASAMENTO),DE TUBULACAO NECESSARIA PARA EXECUCAO DE ESTACAMOLDADA NO TERRENO,TIPO "FRANKI",COM DIAMETRO DE 400MM</t>
  </si>
  <si>
    <t>10.005.0031-A</t>
  </si>
  <si>
    <t>10.005.0032-0</t>
  </si>
  <si>
    <t>TRECHO CRAVADO,MAS NAO CONCRETADO(SITUADO ACIMA DA COTA DE ARRASAMENTO),DE TUBULACAO NECESSARIA PARA EXECUCAO DE ESTACAMOLDADA NO TERRENO,TIPO "FRANKI",COM DIAMETRO DE 450MM</t>
  </si>
  <si>
    <t>10.005.0032-A</t>
  </si>
  <si>
    <t>10.005.0033-0</t>
  </si>
  <si>
    <t>TRECHO CRAVADO,MAS NAO CONCRETADO(SITUADO ACIMA DA COTA DE ARRASAMENTO),DE TUBULACAO NECESSARIA PARA EXECUCAO DE ESTACAMOLDADA NO TERRENO,TIPO "FRANKI",COM DIAMETRO DE 520MM</t>
  </si>
  <si>
    <t>10.005.0033-A</t>
  </si>
  <si>
    <t>10.005.0034-0</t>
  </si>
  <si>
    <t>TRECHO CRAVADO,MAS NAO CONCRETADO(SITUADO ACIMA DA COTA DE ARRASAMENTO),DE TUBULACAO NECESSARIA PARA EXECUCAO DE ESTACAMOLDADA NO TERRENO,TIPO "FRANKI",COM DIAMETRO DE 600MM</t>
  </si>
  <si>
    <t>10.005.0034-A</t>
  </si>
  <si>
    <t>10.005.0050-1</t>
  </si>
  <si>
    <t>BULBO DE ALARGAMENTO PARA ESTACA TIPO "FRANKI",DIAMETRO DE 350MM(ATE 270L)</t>
  </si>
  <si>
    <t>10.005.0050-B</t>
  </si>
  <si>
    <t>10.005.0052-0</t>
  </si>
  <si>
    <t>BULBO DE ALARGAMENTO PARA ESTACA TIPO "FRANKI",DIAMETRO DE 400MM(ATE 360L)</t>
  </si>
  <si>
    <t>10.005.0052-A</t>
  </si>
  <si>
    <t>10.005.0055-0</t>
  </si>
  <si>
    <t>BULBO DE ALARGAMENTO PARA ESTACA TIPO "FRANKI",DIAMETRO DE 450MM(ATE 450L)</t>
  </si>
  <si>
    <t>10.005.0055-A</t>
  </si>
  <si>
    <t>10.005.0057-0</t>
  </si>
  <si>
    <t>BULBO DE ALARGAMENTO PARA ESTACA TIPO "FRANKI",DIAMETRO DE 520MM(ATE 600L)</t>
  </si>
  <si>
    <t>10.005.0057-A</t>
  </si>
  <si>
    <t>10.005.0060-0</t>
  </si>
  <si>
    <t>BULBO DE ALARGAMENTO PARA ESTACA TIPO "FRANKI",DIAMETRO DE 600MM(ATE 750L)</t>
  </si>
  <si>
    <t>10.005.0060-A</t>
  </si>
  <si>
    <t>10.008.0001-1</t>
  </si>
  <si>
    <t>ESCAVACAO DE FUSTE DE TUBULAO COM CAMISA DE CONCRETO ARMADO,TENDO 1,40M DE DIAMETRO EXTERNO E PLANO DA BASE ATE 4,50M DEPROFUNDIDADE,A CEU ABERTO EM MATERIAL DE 1ª CATEGORIA,EXCLUSIVE MATERIAL,MAO-DE-OBRA E MATERIAL PARA CONCRETO,FORMAS,ARMACAO,CARGA,TRANSPORTE E DESCARGA DO MATERIAL ESCAVADO E ALARGAMENTO DA BASE</t>
  </si>
  <si>
    <t>10.008.0001-B</t>
  </si>
  <si>
    <t>10.008.0002-1</t>
  </si>
  <si>
    <t>ESCAVACAO DE FUSTE DE TUBULAO COM CAMISA DE CONCRETO ARMADO,TENDO 1,40M DE DIAMETRO EXTERNO E PLANO DA BASE ENTRE 4,50 E7,50M DE PROFUNDIDADE,A CEU ABERTO EM MATERIAL DE 1ª CATEGORIA,EXCLUSIVE MATERIAL,MAO-DE-OBRA E MATERIAL PARA CONCRETO,FORMAS,ARMACAO,CARGA,TRANSPORTE E DESCARGA DO MATERIAL ESCAVADO E ALARGAMENTO DA BASE</t>
  </si>
  <si>
    <t>10.008.0002-B</t>
  </si>
  <si>
    <t>10.008.0003-1</t>
  </si>
  <si>
    <t>ESCAVACAO DE FUSTE DE TUBULAO COM CAMISA DE CONCRETO ARMADO,TENDO 1,50M DE DIAMETRO EXTERNO E PLANO DA BASE ATE 4,50M DEPROFUNDIDADE,A CEU ABERTO EM MATERIAL EM 1ª CATEGORIA,EXCLUSIVE MATERIAL,MAO-DE-OBRA E MATERIAL PARA CONCRETO,FORMAS,ARMACAO,CARGA,TRANSPORTE E DESCARGA DO MATERIAL ESCAVADO E ALARGAMENTO DA BASE</t>
  </si>
  <si>
    <t>10.008.0003-B</t>
  </si>
  <si>
    <t>10.008.0004-1</t>
  </si>
  <si>
    <t>ESCAVACAO DE FUSTE DE TUBULAO COM CAMISA DE CONCRETO ARMADO,TENDO 1,50M DE DIAMETRO EXTERNO E PLANO DA BASE ENTRE 4,50 E7,50M DE PROFUNDIDADE,A CEU ABERTO EM MATERIAL DE 1ª CATEGORIA,EXCLUSIVE MATERIAL,MAO-DE-OBRA E MATERIAL PARA CONCRETO,FORMAS,ARMACAO,CARGA,TRANSPORTE E DESCARGA DO MATERIAL ESCAVADO E ALARGAMENTO DA BASE</t>
  </si>
  <si>
    <t>10.008.0004-B</t>
  </si>
  <si>
    <t>10.008.0005-1</t>
  </si>
  <si>
    <t>ESCAVACAO DE FUSTE DE TUBULAO COM CAMISA DE CONCRETO ARMADO,TENDO 1,60M DE DIAMETRO EXTERNO E PLANO DA BASE ATE 4,50M DEPROFUNDIDADE,A CEU ABERTO EM MATERIAL DE 1ª CATEGORIA,EXCLUSIVE MATERIAL,MAO-DE-OBRA E MATERIAL PARA CONCRETO,FORMAS,ARMACAO,CARGA,TRANSPORTE E DESCARGA DO MATERIAL ESCAVADO E ALARGAMENTO DA BASE</t>
  </si>
  <si>
    <t>10.008.0005-B</t>
  </si>
  <si>
    <t>10.008.0006-1</t>
  </si>
  <si>
    <t>ESCAVACAO DE FUSTE DE TUBULAO COM CAMISA DE CONCRETO ARMADO,TENDO 1,60M DE DIAMETRO EXTERNO E PLANO DA BASE ENTRE 4,50 E7,50M DE PROFUNDIDADE,A CEU ABERTO EM MATERIAL DE 1ª CATEGORIA,EXCLUSIVE MATERIAL,MAO-DE-OBRA E MATERIAL PARA CONCRETO,FORMAS,ARMACAO,CARGA,TRANSPORTE E DESCARGA DO MATERIAL ESCAVADO E ALARGAMENTO DA BASE</t>
  </si>
  <si>
    <t>10.008.0006-B</t>
  </si>
  <si>
    <t>10.008.0007-1</t>
  </si>
  <si>
    <t>ESCAVACAO DE FUSTE DE TUBULAO COM CAMISA DE CONCRETO ARMADO,TENDO 1,80M DE DIAMETRO EXTERNO E PLANO DA BASE ATE 4,50M DEPROFUNDIDADE,A CEU ABERTO EM MATERIAL DE 1ª CATEGORIA,EXCLUSIVE MATERIAL,MAO-DE-OBRA E MATERIAL PARA CONCRETO,FORMAS,ARMACAO,CARGA,TRANSPORTE E DESCARGA DO MATERIAL ESCAVADO E ALARGAMENTO DA BASE</t>
  </si>
  <si>
    <t>10.008.0007-B</t>
  </si>
  <si>
    <t>10.008.0008-1</t>
  </si>
  <si>
    <t>ESCAVACAO DE FUSTE DE TUBULAO COM CAMISA DE CONCRETO ARMADO,TENDO 1,80M DE DIAMETRO EXTERNO E PLANO DA BASE ENTRE 4,50 E7,50M DE PROFUNDIDADE,A CEU ABERTO EM MATERIAL DE 1ª CATEGORIA,EXCLUSIVE MATERIAL,MAO-DE-OBRA E MATERIAL PARA CONCRETO,FORMAS,ARMACAO,CARGA,TRANSPORTE E DESCARGA DO MATERIAL ESCAVADO E ALARGAMENTO DA BASE</t>
  </si>
  <si>
    <t>10.008.0008-B</t>
  </si>
  <si>
    <t>10.008.0009-1</t>
  </si>
  <si>
    <t>ESCAVACAO DE FUSTE DE TUBULAO COM CAMISA DE CONCRETO ARMADO,TENDO 2,00M DE DIAMETRO EXTERNO E PLANO DA BASE ATE 4,50M DEPROFUNDIDADE,A CEU ABERTO EM MATERIAL DE 1ª CATEGORIA,EXCLUSIVE MATERIAL,MAO-DE-OBRA E MATERIAL PARA CONCRETO,FORMAS,ARMACAO,CARGA,TRANSPORTE E DESCARGA DO MATERIAL ESCAVADO E ALARGAMENTO DA BASE</t>
  </si>
  <si>
    <t>10.008.0009-B</t>
  </si>
  <si>
    <t>10.008.0010-1</t>
  </si>
  <si>
    <t>ESCAVACAO DE FUSTE DE TUBULAO COM CAMISA DE CONCRETO ARMADO,TENDO 2,00M DE DIAMETRO EXTERNO E PLANO DA BASE ENTRE 4,50 E7,50M DE PROFUNDIDADE,A CEU ABERTO EM MATERIAL DE 1ª CATEGORIA,EXCLUSIVE MATERIAL,MAO-DE-OBRA E MATERIAL PARA CONCRETO,FORMAS,ARMACAO,CARGA,TRANSPORTE E DESCARGA DO MATERIAL ESCAVADO E ALARGAMENTO DA BASE</t>
  </si>
  <si>
    <t>10.008.0010-B</t>
  </si>
  <si>
    <t>10.008.0020-0</t>
  </si>
  <si>
    <t>ESCAVACAO DE FUSTE DE TUBULAO COM CAMISA DE CONCRETO ARMADO,TENDO 1,40M DE DIAMETRO EXTERNO E PLANO DA BASE ATE 4,50M DEPROFUNDIDADE,A CEU ABERTO EM MATERIAL DE 2ª CATEGORIA,EXCLUSIVE MATERIAL,MAO-DE-OBRA E MATERIAL PARA CONCRETO,FORMAS,ARMACAO,CARGA,TRANSPORTE E DESCARGA DO MATERIAL ESCAVADO E ALARGAMENTO DA BASE</t>
  </si>
  <si>
    <t>10.008.0020-A</t>
  </si>
  <si>
    <t>10.008.0021-0</t>
  </si>
  <si>
    <t>ESCAVACAO DE FUSTE DE TUBULAO COM CAMISA DE CONCRETO ARMADO,TENDO 1,40M DE DIAMETRO EXTERNO E PLANO DA BASE ENTRE 4,50 E7,50M DE PROFUNDIDADE,A CEU ABERTO EM MATERIAL DE 2ª CATEGORIA,EXCLUSIVE MATERIAL,MAO-DE-OBRA E MATERIAL PARA CONCRETO,FORMAS,ARMACAO,CARGA,TRANSPORTE E DESCARGA DO MATERIAL ESCAVADO E ALARGAMENTO DA BASE</t>
  </si>
  <si>
    <t>10.008.0021-A</t>
  </si>
  <si>
    <t>10.008.0022-0</t>
  </si>
  <si>
    <t>ESCAVACAO DE FUSTE DE TUBULAO COM CAMISA DE CONCRETO ARMADO,TENDO 1,50M DE DIAMETRO EXTERNO E PLANO DA BASE ATE 4,50M DEPROFUNDIDADE,A CEU ABERTO EM MATERIAL DE 2ª CATEGORIA,EXCLUSIVE MATERIAL,MAO-DE-OBRA E MATERIAL PARA CONCRETO,FORMAS,ARMACAO,CARGA,TRANSPORTE E DESCARGA DO MATERIAL ESCAVADO E ALARGAMENTO DA BASE</t>
  </si>
  <si>
    <t>10.008.0022-A</t>
  </si>
  <si>
    <t>10.008.0023-0</t>
  </si>
  <si>
    <t>ESCAVACAO DE FUSTE DE TUBULAO COM CAMISA DE CONCRETO ARMADO,TENDO 1,50M DE DIAMETRO EXTERNO E PLANO DA BASE ENTRE 4,50 E7,50M DE PROFUNDIDADE,A CEU ABERTO EM MATERIAL DE 2ª CATEGORIA,EXCLUSIVE MATERIAL,MAO-DE-OBRA E MATERIAL PARA CONCRETO,FORMAS,ARMACAO,CARGA,TRANSPORTE E DESCARGA DO MATERIAL ESCAVADO E ALARGAMENTO DA BASE</t>
  </si>
  <si>
    <t>10.008.0023-A</t>
  </si>
  <si>
    <t>10.008.0024-0</t>
  </si>
  <si>
    <t>ESCAVACAO DE FUSTE DE TUBULAO COM CAMISA DE CONCRETO ARMADO,TENDO 1,60M DE DIAMETRO EXTERNO E PLANO DA BASE ATE 4,50M DEPROFUNDIDADE,A CEU ABERTO EM MATERIAL DE 2ª CATEGORIA,EXCLUSIVE MATERIAL,MAO-DE-OBRA E MATERIAL PARA CONCRETO,FORMAS,ARMACAO,CARGA,TRANSPORTE E DESCARGA DO MATERIAL ESCAVADO E ALARGAMENTO DA BASE</t>
  </si>
  <si>
    <t>10.008.0024-A</t>
  </si>
  <si>
    <t>10.008.0025-0</t>
  </si>
  <si>
    <t>ESCAVACAO DE FUSTE DE TUBULAO COM CAMISA DE CONCRETO ARMADO,TENDO 1,60M DE DIAMETRO EXTERNO E PLANO DA BASE ENTRE 4,50 E7,50M DE PROFUNDIDADE,A CEU ABERTO EM MATERIAL DE 2ª CATEGORIA,EXCLUSIVE MATERIAL,MAO-DE-OBRA E MATERIAL PARA CONCRETO,FORMAS,ARMACAO,CARGA,TRANSPORTE E DESCARGA DO MATERIAL ESCAVADO E ALARGAMENTO DA BASE</t>
  </si>
  <si>
    <t>10.008.0025-A</t>
  </si>
  <si>
    <t>10.008.0026-0</t>
  </si>
  <si>
    <t>ESCAVACAO DE FUSTE DE TUBULAO COM CAMISA DE CONCRETO ARMADO,TENDO 1,80M DE DIAMETRO EXTERNO E PLANO DA BASE ATE 4,50M DEPROFUNDIDADE,A CEU ABERTO EM MATERIAL DE 2ª CATEGORIA,EXCLUSIVE MATERIAL,MAO-DE-OBRA E MATERIAL PARA CONCRETO,FORMAS,ARMACAO,CARGA,TRANSPORTE E DESCARGA DO MATERIAL ESCAVADO E ALARGAMENTO DA BASE</t>
  </si>
  <si>
    <t>10.008.0026-A</t>
  </si>
  <si>
    <t>10.008.0027-0</t>
  </si>
  <si>
    <t>ESCAVACAO DE FUSTE DE TUBULAO COM CAMISA DE CONCRETO ARMADO,TENDO 1,80M DE DIAMETRO EXTERNO E PLANO DA BASE ENTRE 4,50 E7,50M DE PROFUNDIDADE,A CEU ABERTO EM MATERIAL DE 2ª CATEGORIA,EXCLUSIVE MATERIAL,MAO-DE-OBRA E MATERIAL PARA CONCRETO,FORMAS,ARMACAO,CARGA,TRANSPORTE E DESCARGA DO MATERIAL ESCAVADO E ALARGAMENTO DA BASE</t>
  </si>
  <si>
    <t>10.008.0027-A</t>
  </si>
  <si>
    <t>10.008.0028-0</t>
  </si>
  <si>
    <t>ESCAVACAO DE FUSTE DE TUBULAO COM CAMISA DE CONCRETO ARMADO,TENDO 2,00M DE DIAMETRO EXTERNO E PLANO DA BASE ATE 4,50M DEPROFUNDIDADE,A CEU ABERTO EM MATERIAL DE 2ª CATEGORIA,EXCLUSIVE MATERIAL,MAO-DE-OBRA E MATERIAL PARA CONCRETO,FORMAS,ARMACAO,CARGA,TRANSPORTE E DESCARGA DO MATERIAL ESCAVADO E ALARGAMENTO DA BASE</t>
  </si>
  <si>
    <t>10.008.0028-A</t>
  </si>
  <si>
    <t>10.008.0029-0</t>
  </si>
  <si>
    <t>ESCAVACAO DE FUSTE DE TUBULAO COM CAMISA DE CONCRETO ARMADO,TENDO 2,00M DE DIAMETRO EXTERNO E PLANO DE BASE ENTRE 4,50 E7,50M DE PROFUNDIDADE,A CEU ABERTO EM MATERIAL DE 2ª CATEGORIA,EXCLUSIVE MATERIAL,MAO-DE-OBRA E MATERIAL PARA CONCRETO,FORMAS,ARMACAO,CARGA,TRANSPORTE E DESCARGA DO MATERIAL ESCAVADO E ALARGAMENTO DA BASE</t>
  </si>
  <si>
    <t>10.008.0029-A</t>
  </si>
  <si>
    <t>10.008.0040-0</t>
  </si>
  <si>
    <t>ESCAVACAO DE FUSTE DE TUBULAO COM CAMISA DE CONCRETO ARMADO,TENDO 1,40M DE DIAMETRO EXTERNO E PLANO DA BASE ATE 4,50M DEPROFUNDIDADE,A CEU ABERTO EM MATERIAL DE 3ª CATEGORIA,EXCLUSIVE MATERIAL,MAO-DE-OBRA E MATERIAL PARA CONCRETO,FORMAS,ARMACAO,CARGA,TRANSPORTE E DESCARGA DO MATERIAL ESCAVADO E ALARGAMENTO DA BASE</t>
  </si>
  <si>
    <t>10.008.0040-A</t>
  </si>
  <si>
    <t>10.008.0041-0</t>
  </si>
  <si>
    <t>ESCAVACAO DE FUSTE DE TUBULAO COM CAMISA DE CONCERTO ARMADO,TENDO 1,40M DE DIAMETRO EXTERNO E PLANO DA BASE ENTRE 4,50 E7,50M DE PROFUNDIDADE,A CEU ABERTO EM MATERIAL DE 3ª CATEGORIA,EXCLUSIVE MATERIAL,MAO-DE-OBRA E MATERIAL PARA CONCRETO,FORMAS,ARMACAO,CARGA,TRANSPORTE E DESCARGA DO MATERIAL ESCAVADO E ALARGAMENTO DA BASE</t>
  </si>
  <si>
    <t>10.008.0041-A</t>
  </si>
  <si>
    <t>10.008.0042-0</t>
  </si>
  <si>
    <t>ESCAVACAO DE FUSTE DE TUBULAO COM CAMISA DE CONCRETO ARMADO,TENDO 1,50M DE DIAMETRO EXTERNO E PLANO DA BASE ATE 4,50M DEPROFUNDIDADE,A CEU ABERTO EM MATERIAL DE 3ª CATEGORIA,EXCLUSIVE MATERIAL,MAO-DE-OBRA E MATERIAL PARA CONCRETO,FORMAS,ARMACAO,CARGA,TRANSPORTE E DESCARGA DO MATERIAL ESCAVADO E ALARGAMENTO DA BASE</t>
  </si>
  <si>
    <t>10.008.0042-A</t>
  </si>
  <si>
    <t>10.008.0043-0</t>
  </si>
  <si>
    <t>ESCAVACAO DE FUSTE DE TUBULAO COM CAMISA DE CONCRETO ARMADO,TENDO 1,50M DE DIAMETRO EXTERNO E PLANO DA BASE ENTRE 4,50 E7,50M DE PROFUNDIDADE,A CEU ABERTO EM MATERIAL DE 3ª CATEGORIA,EXCLUSIVE MATERIAL,MAO-DE-OBRA E MATERIAL PARA CONCRETO,FORMAS,ARMACAO,CARGA,TRANSPORTE E DESCARGA DO MATERIAL ESCAVADO E ALARGAMENTO DA BASE</t>
  </si>
  <si>
    <t>10.008.0043-A</t>
  </si>
  <si>
    <t>10.008.0044-0</t>
  </si>
  <si>
    <t>ESCAVACAO DE FUSTE DE TUBULAO COM CAMISA DE CONCRETO ARMADO,TENDO 1,60M DE DIAMETRO EXTERNO E PLANO DA BASE ATE 4,50M DEPROFUNDIDADE,A CEU ABERTO EM MATERIAL DE 3ª CATEGORIA,EXCLUSIVE MATERIAL,MAO-DE-OBRA E MATERIAL PARA CONCRETO,FORMAS,ARMACAO,CARGA,TRANSPORTE E DESCARGA DO MATERIAL ESCAVADO E ALARGAMENTO DA BASE</t>
  </si>
  <si>
    <t>10.008.0044-A</t>
  </si>
  <si>
    <t>10.008.0045-0</t>
  </si>
  <si>
    <t>ESCAVACAO DE FUSTE DE TUBULAO COM CAMISA DE CONCRETO ARMADO,TENDO 1,60M DE DIAMETRO EXTERNO E PLANO DA BASE ENTRE 4,50 E7,50M DE PROFUNDIDADE,A CEU ABERTO EM MATERIAL DE 3ª CATEGORIA,EXCLUSIVE MATERIAL,MAO-DE-OBRA E MATERIAL PARA CONCRETO,FORMAS,ARMACAO,CARGA,TRANSPORTE E DESCARGA DO MATERIAL ESCAVADO E ALARGAMENTO DA BASE</t>
  </si>
  <si>
    <t>10.008.0045-A</t>
  </si>
  <si>
    <t>10.008.0046-0</t>
  </si>
  <si>
    <t>ESCAVACAO DE FUSTE DE TUBULAO COM CAMISA DE CONCRETO ARMADO,TENDO 1,80M DE DIAMETRO EXTERNO E PLANO DA BASE ATE 4,50M DEPROFUNDIDADE,A CEU ABERTO EM MATERIAL EM 3ª CATEGORIA,EXCLUSIVE MATERIAL,MAO-DE-OBRA E MATERIAL PARA CONCRETO,FORMAS,ARMACAO,CARGA,TRANSPORTE E DESCARGA DO MATERIAL ESCAVADO E ALARGAMENTO DA BASE</t>
  </si>
  <si>
    <t>10.008.0046-A</t>
  </si>
  <si>
    <t>10.008.0047-0</t>
  </si>
  <si>
    <t>ESCAVACAO DE FUSTE DE TUBULAO COM CAMISA DE CONCRETO ARMADO,TENDO 1,80M DE DIAMETRO EXTERNO E PLANO DA BASE ENTRE 4,50 E7,50M DE PROFUNDIDADE,A CEU ABERTO EM MATERIAL DE 3ª CATEGORIA,EXCLUSIVE MATERIAL,MAO-DE-OBRA E MATERIAL PARA CONCRETO,FORMAS,ARMACAO,CARGA,TRANSPORTE E DESCARGA DO MATERIAL ESCAVADO E ALARGAMENTO DA BASE</t>
  </si>
  <si>
    <t>10.008.0047-A</t>
  </si>
  <si>
    <t>10.008.0048-0</t>
  </si>
  <si>
    <t>ESCAVACAO DE FUSTE DE TUBULAO COM CAMISA DE CONCRETO ARMADO,TENDO 2,00M DE DIAMETRO EXTERNO E PLANO DA BASE ATE 4,50M DEPROFUNDIDADE,A CEU ABERTO EM MATERIAL DE 3ª CATEGORIA,EXCLUSIVE MATERIAL,MAO-DE-OBRA E MATERIAL PARA CONCRETO,FORMAS,ARMACAO,CARGA,TRANSPORTE E DESCARGA DO MATERIAL ESCAVADO E ALARGAMENTO DA BASE</t>
  </si>
  <si>
    <t>10.008.0048-A</t>
  </si>
  <si>
    <t>10.008.0049-0</t>
  </si>
  <si>
    <t>ESCAVACAO DE FUSTE DE TUBULAO COM CAMISA DE CONCRETO ARMADO,TENDO 2,00M DE DIAMETRO EXTERNO E PLANO DA BASE ENTRE 4,50 E7,50M DE PROFUNDIDADE,A CEU ABERTO EM MATERIAL DE 3ª CATEGORIA,EXCLUSIVE MATERIAL,MAO-DE-OBRA E MATERIAL PARA CONCRETO,FORMAS,ARMACAO,CARGA,TRANSPORTE E DESCARGA DO MATERIAL ESCAVADO E ALARGAMENTO DA BASE</t>
  </si>
  <si>
    <t>10.008.0049-A</t>
  </si>
  <si>
    <t>10.008.0050-1</t>
  </si>
  <si>
    <t>ESCAVACAO DE BASE ALARGADA DE TUBULAO A CEU ABERTO,EM MATERIAL DE 1ª CATEGORIA,ESTANDO O PLANO INFERIOR DA MESMA ATE 4,50M DA COTA DE ARRASAMENTO,EXCLUSIVE CARGA,TRANSPORTE E DESCARGA DO MATERIAL ESCAVADO</t>
  </si>
  <si>
    <t>10.008.0050-B</t>
  </si>
  <si>
    <t>10.008.0051-1</t>
  </si>
  <si>
    <t>ESCAVACAO DE BASE ALARGADA DE TUBULAO A CEU ABERTO,EM MATERIAL DE 1ª CATEGORIA,ESTANDO O PLANO INFERIOR DA MESMA ENTRE4,50 E 7,50M DE PROFUNDIDADE DA COTA DE ARRASAMENTO,EXCLUSIVE CARGA,TRANSPORTE E DESCARGA DO MATERIAL ESCAVADO</t>
  </si>
  <si>
    <t>10.008.0051-B</t>
  </si>
  <si>
    <t>10.008.0060-0</t>
  </si>
  <si>
    <t>ESCAVACAO DE BASE ALARGADA DE TUBULAO A CEU ABERTO,EM MATERIAL DE 2ª CATEGORIA,ESTANDO O PLANO INFERIOR DA MESMA ATE 4,50M DA COTA DE ARRASAMENTO,EXCLUSIVE CARGA,TRANSPORTE E DESCARGA DO MATERIAL ESCAVADO</t>
  </si>
  <si>
    <t>10.008.0060-A</t>
  </si>
  <si>
    <t>10.008.0061-0</t>
  </si>
  <si>
    <t>ESCAVACAO DE BASE ALARGADA DE TUBULAO A CEU ABERTO,EM MATERIAL DE 2ª CATEGORIA,ESTANDO O PLANO INFERIOR DA MESMA ENTRE 4,50 E 7,50M DE PROFUNDIDADE DA COTA DE ARRASAMENTO,EXCLUSIVECARGA,TRANSPORTE E DESCARGA DO MATERIAL ESCAVADO</t>
  </si>
  <si>
    <t>10.008.0061-A</t>
  </si>
  <si>
    <t>10.008.0070-0</t>
  </si>
  <si>
    <t>ESCAVACAO DE BASE ALARGADA DE TUBULAO A CEU ABERTO,EM MATERIAL DE 3ª CATEGORIA,ESTANDO O PLANO INFERIOR DA MESMA ATE 4,50M DA COTA DE ARRASAMENTO,EXCLUSIVE CARGA,TRANSPORTE E DESCARGA DO MATERIAL ESCAVADO</t>
  </si>
  <si>
    <t>10.008.0070-A</t>
  </si>
  <si>
    <t>10.008.0071-0</t>
  </si>
  <si>
    <t>ESCAVACAO DE BASE ALARGADA DE TUBULAO A CEU ABERTO,EM MATERIAL DE 3ª CATEGORIA,ESTANDO O PLANO INFERIOR DA MESMA ENTRE 4,50 E 7,50M DE PROFUNDIDADE DA COTA DE ARRASAMENTO,EXCLUSIVECARGA,TRANSPORTE E DESCARGA DO MATERIAL ESCAVADO</t>
  </si>
  <si>
    <t>10.008.0071-A</t>
  </si>
  <si>
    <t>10.010.0001-1</t>
  </si>
  <si>
    <t>EMENDA DE PERFIL DE ACO "H",DE 6",1ª ALMA,PARA ESTACA,CONSIDERANDO UM CORTE AO MACARICO E SOLDAGEM DE TOPO EM TODO O PERIMETRO E DE 4 TALAS,EM BARRAS CHATAS DE 5/16" DE ESPESSURA,INCLUSIVE FORNECIMENTO DE TODO O MATERIAL</t>
  </si>
  <si>
    <t>10.010.0001-B</t>
  </si>
  <si>
    <t>10.010.0002-0</t>
  </si>
  <si>
    <t>EMENDA DE PERFIL DE ACO "I",DE 8",1ª E 2ª ALMAS,PARA ESTACA,CONSIDERANDO UM CORTE AO MACARICO E SOLDAGEM DE TOPO EM TODOO PERIMETRO E DE 4 TALAS,EM BARRAS CHATAS DE 5/16" DE ESPESSURA,INCLUSIVE FORNECIMENTO DE TODO O MATERIAL</t>
  </si>
  <si>
    <t>10.010.0002-A</t>
  </si>
  <si>
    <t>10.010.0003-1</t>
  </si>
  <si>
    <t>EMENDA DE PERFIL DE ACO "I",DE 10",1ª E 2ª ALMAS,PARA ESTACA,CONSIDERANDO UM CORTE AO MACARICO E SOLDAGEM DE TOPO EM TODO O PERIMETRO E DE 4 TALAS,EM BARRAS CHATAS DE 5/16" DE ESPESSURA,INCUSIVE FORNECIMENTO DE TODO O MATERIAL</t>
  </si>
  <si>
    <t>10.010.0003-B</t>
  </si>
  <si>
    <t>10.010.0004-1</t>
  </si>
  <si>
    <t>EMENDA DE PERFIL DE ACO "I",DE 12",1ª E 2ª ALMAS,PARA ESTACA,CONSIDERANDO UM CORTE AO MACARICO E SOLDAGEM DE TOPO EM TODO O PERIMETRO E DE 4 TALAS,EM BARRAS CHATAS DE 3/8" DE ESPESSURA,INCLUSIVE FORNECIMENTO DE TODO O MATERIAL</t>
  </si>
  <si>
    <t>10.010.0004-B</t>
  </si>
  <si>
    <t>10.010.0005-1</t>
  </si>
  <si>
    <t>EMENDA DE PERFIL DE ACO "I",DE 15",1ª E 2ª ALMAS,PARA ESTACA,CONSIDERANDO UM CORTE AO MACARICO E SOLDAGEM DE TOPO EM TODO O PERIMETRO E DE 4 TALAS,EM BARRAS CHATAS DE 3/8" DE ESPESSURA,INCLUSIVE FORNECIMENTO DE TODO O MATERIAL</t>
  </si>
  <si>
    <t>10.010.0005-B</t>
  </si>
  <si>
    <t>10.010.0008-0</t>
  </si>
  <si>
    <t>EMENDA DE PERFIL DE ACO "I",DE 6" DUPLO,1° E 2° ALMAS,PARAESTACA,CONSIDERANDO UM CORTE AO MACARICO E 4 TALAS,EM BARRASCHATAS DE 1/4" DE ESPESSURA,SOLDADAS NOS PERFIS,INCLUSIVEFORNECIMENTO DE TODOS OS MATERIAIS</t>
  </si>
  <si>
    <t>10.010.0008-A</t>
  </si>
  <si>
    <t>10.010.0009-0</t>
  </si>
  <si>
    <t>EMENDA DE PERFIL DE ACO "I",DE 8" DUPLO,1° E 2° ALMAS,PARAESTACA,CONSIDERANDO UM CORTE AO MACARICO E 4 TALAS,EM BARRASCHATAS DE 5/16" DE ESPESSURA,SOLDADAS NOS PERFIS,INCLUSIVEFORNECIMENTO DE TODOS OS MATERIAIS</t>
  </si>
  <si>
    <t>10.010.0009-A</t>
  </si>
  <si>
    <t>10.010.0010-0</t>
  </si>
  <si>
    <t>EMENDA DE PERFIL DE ACO "I",DE 10" DUPLO,1ª E 2ª ALMAS,PARAESTACA,CONSIDERANDO UM CORTE AO MACARICO E 4 TALAS,EM BARRASCHATAS DE 3/8" DE ESPESSURA,SOLDADAS NOS PERFIS,INCLUSIVE FORNECIMENTO DE TODOS OS MATERIAIS</t>
  </si>
  <si>
    <t>10.010.0010-A</t>
  </si>
  <si>
    <t>10.010.0012-0</t>
  </si>
  <si>
    <t>EMENDA DE PERFIL DE ACO "I",DE 12" DUPLO,1ª E 2ª ALMAS,PARAESTACA,CONSIDERANDO UM CORTE AO MACARICO E 4 TALAS,EM BARRASCHATAS DE 1/2" DE ESPESSURA,SOLDADAS NOS PERFIS,INCLUSIVE FORNECIMENTO DE TODOS OS MATERIAIS</t>
  </si>
  <si>
    <t>10.010.0012-A</t>
  </si>
  <si>
    <t>10.010.0020-0</t>
  </si>
  <si>
    <t>EMENDA DE TOPO EM ESTACA TRILHO TR-25 SIMPLES,INCLUSIVE TALAS DE CHAPA DE ACO E SOLDAGEM DE TOPO,COM FORNECIMENTO DE TODOS OS MATERIAIS</t>
  </si>
  <si>
    <t>10.010.0020-A</t>
  </si>
  <si>
    <t>10.010.0025-0</t>
  </si>
  <si>
    <t>EMENDA DE TOPO EM ESTACA DE TRILHO TR-25 DUPLO,INCLUSIVE TALAS DE CHAPA DE ACO E SOLDAGEM DE TOPO,COM FORNECIMENTO DE TODOS OS MATERIAIS</t>
  </si>
  <si>
    <t>10.010.0025-A</t>
  </si>
  <si>
    <t>10.010.0030-0</t>
  </si>
  <si>
    <t>EMENDA DE TOPO EM ESTACA DE TRILHO TR-25 TRIPLO,INCLUSIVE TALAS DE CHAPA DE ACO E SOLDAGEM DE TOPO, COM FORNECIMENTO DETODOS OS MATERIAIS</t>
  </si>
  <si>
    <t>10.010.0030-A</t>
  </si>
  <si>
    <t>10.010.0035-0</t>
  </si>
  <si>
    <t>EMENDA DE TOPO EM ESTACA DE TRILHO TR-32 SIMPLES,INCLUSIVE TALAS DE CHAPA DE ACO E SOLDAGEM DE TOPO,COM FORNECIMENTO DETODOS OS MATERIAIS</t>
  </si>
  <si>
    <t>10.010.0035-A</t>
  </si>
  <si>
    <t>10.010.0040-0</t>
  </si>
  <si>
    <t>EMENDA DE TOPO EM ESTACA DE TRILHO TR-32 DUPLO,INCLUSIVE TALAS DE CHAPA DE ACO E SOLDAGEM DE TOPO,COM FORNECIMENTO DE TODOS OS MATERIAIS</t>
  </si>
  <si>
    <t>10.010.0040-A</t>
  </si>
  <si>
    <t>10.010.0045-0</t>
  </si>
  <si>
    <t>EMENDA DE TOPO EM ESTACA DE TRILHO TR-32 TRIPLO,INCLUSIVE TALAS DE CHAPA DE ACO E SOLDAGEM DE TOPO, COM FORNECIMENTO DETODOS OS MATERIAIS</t>
  </si>
  <si>
    <t>10.010.0045-A</t>
  </si>
  <si>
    <t>10.010.0050-0</t>
  </si>
  <si>
    <t>EMENDA DE TOPO EM ESTACA DE TRILHO TR-37 SIMPLES,INCLUSIVE TALAS DE CHAPA DE ACO E SOLDAGEM DE TOPO,COM FORNECIMENTO DETODOS OS MATERIAIS</t>
  </si>
  <si>
    <t>10.010.0050-A</t>
  </si>
  <si>
    <t>10.010.0055-0</t>
  </si>
  <si>
    <t>EMENDA DE TOPO EM ESTACA DE TRILHO TR-37 DUPLO,INCLUSIVE TALAS DE CHAPA DE ACO E SOLDAGEM DE TOPO,COM FORNECIMENTO DE TODOS OS MATERIAIS</t>
  </si>
  <si>
    <t>10.010.0055-A</t>
  </si>
  <si>
    <t>10.010.0060-0</t>
  </si>
  <si>
    <t>EMENDA DE TOPO EM ESTACA DE TRILHO TR-37 TRIPLO,INCLUSIVE TALAS DE CHAPA DE ACO E SOLDAGEM DE TOPO, COM FORNECIMENTO DETODOS OS MATERIAIS</t>
  </si>
  <si>
    <t>10.010.0060-A</t>
  </si>
  <si>
    <t>10.010.0065-0</t>
  </si>
  <si>
    <t>EMENDA DE TOPO EM ESTACA DE TRILHO TR-45 SIMPLES,INCLUSIVE TALAS DE CHAPA DE ACO E SOLDAGEM DE TOPO,COM FORNECIMENTO DETODOS OS MATERIAIS</t>
  </si>
  <si>
    <t>10.010.0065-A</t>
  </si>
  <si>
    <t>10.010.0070-0</t>
  </si>
  <si>
    <t>EMENDA DE TOPO DE ESTACA DE TRILHO TR-45 DUPLO,INCLUSIVE TALAS DE CHAPA DE ACO E SOLDAGEM DE TOPO,COM FORNECIMENTO DE TODOS OS MATERIAIS</t>
  </si>
  <si>
    <t>10.010.0070-A</t>
  </si>
  <si>
    <t>10.010.0075-0</t>
  </si>
  <si>
    <t>EMENDA DE TOPO EM ESTACA DE TRILHO TR-45 TRIPLO,INCLUSIVE TALAS DE CHAPA DE ACO E SOLDAGEM DE TOPO, COM FORNECIMENTO DETODOS OS MATERIAIS</t>
  </si>
  <si>
    <t>10.010.0075-A</t>
  </si>
  <si>
    <t>10.010.0080-0</t>
  </si>
  <si>
    <t>EMENDA DE TOPO EM ESTACA DE TRILHO TR-50 SIMPLES,INCLUSIVE TALAS DE CHAPA DE ACO E SOLDAGEM DE TOPO,COM FORNECIMENTO DETODOS OS MATERIAIS</t>
  </si>
  <si>
    <t>10.010.0080-A</t>
  </si>
  <si>
    <t>10.010.0085-0</t>
  </si>
  <si>
    <t>EMENDA DE TOPO EM ESTACA DE TRILHO TR-50 DUPLO,INCLUSIVE TALAS DE CHAPA DE ACO E SOLDAGEM DE TOPO,COM FORNECIMENTO DE TODOS OS MATERIAIS</t>
  </si>
  <si>
    <t>10.010.0085-A</t>
  </si>
  <si>
    <t>10.010.0090-0</t>
  </si>
  <si>
    <t>EMENDA DE TOPO EM ESTACA DE TRILHO TR-50 TRIPLO,INCLUSIVE TALAS DE CHAPA DE ACO E SOLDAGEM DE TOPO, COM FORNECIMENTO DETODOS OS MATERIAIS</t>
  </si>
  <si>
    <t>10.010.0090-A</t>
  </si>
  <si>
    <t>10.010.0095-0</t>
  </si>
  <si>
    <t>EMENDA DE TOPO EM ESTACA DE TRILHO TR-57 SIMPLES,INCLUSIVE TALAS DE CHAPA DE ACO E SOLDAGEM DE TOPO,COM FORNECIMENTO DETODOS OS MATERIAIS</t>
  </si>
  <si>
    <t>10.010.0095-A</t>
  </si>
  <si>
    <t>10.010.0100-0</t>
  </si>
  <si>
    <t>EMENDA DE TOPO EM ESTACA DE TRILHO TR-57 DUPLO,INCLUSIVE TALAS DE CHAPA DE ACO E SOLDAGEM DE TOPO,COM FORNECIMENTO DE TODOS OS MATERIAIS</t>
  </si>
  <si>
    <t>10.010.0100-A</t>
  </si>
  <si>
    <t>10.010.0105-0</t>
  </si>
  <si>
    <t>EMENDA DE TOPO EM ESTACA DE TRILHO TR-57 TRIPLO,INCLUSIVE TALAS DE CHAPA DE ACO E SOLDAGEM DE TOPO, COM FORNECIMENTO DETODOS OS MATERIAIS</t>
  </si>
  <si>
    <t>10.010.0105-A</t>
  </si>
  <si>
    <t>10.011.0006-1</t>
  </si>
  <si>
    <t>PLACA DE ACO CONTRAPUNCAO,COM ESPESSURA DE 1/2",SOLDADA SOBRE CABECA DE ESTACA METALICA DE PERFIL SIMPLES DE 10",INCLUSIVE FORNECIMENTO</t>
  </si>
  <si>
    <t>10.011.0006-B</t>
  </si>
  <si>
    <t>10.011.0007-0</t>
  </si>
  <si>
    <t>PLACA DE ACO CONTRAPUNCAO,COM ESPESSURA DE 1/2",SOLDADA SOBRE CABECA DE ESTACA METALICA DE PERFIL SIMPLES DE 12",INCLUSIVE FORNECIMENTO</t>
  </si>
  <si>
    <t>10.011.0007-A</t>
  </si>
  <si>
    <t>10.011.0008-0</t>
  </si>
  <si>
    <t>PLACA DE ACO CONTRAPUNCAO,COM ESPESSURA DE 1/2",SOLDADA SOBRE CABECA DE ESTACA METALICA DE PERFIL SIMPLES 15",INCLUSIVEFORNECIMENTO</t>
  </si>
  <si>
    <t>10.011.0008-A</t>
  </si>
  <si>
    <t>10.011.0009-1</t>
  </si>
  <si>
    <t>PLACA DE ACO CONTRAPUNCAO,COM ESPESSURA DE 1/2",SOLDADA SOBRE CABECA DE ESTACA METALICA DE PERFIL DUPLO DE 10",INCLUSIVEFORNECIMENTO</t>
  </si>
  <si>
    <t>10.011.0009-B</t>
  </si>
  <si>
    <t>10.011.0010-0</t>
  </si>
  <si>
    <t>PLACA DE ACO CONTRAPUNCAO,COM ESPESSURA DE 1/2",SOLDADA SOBRE CABECA DE ESTACA METALICA DE PERFIL DUPLO DE 12",INCLUSIVEFORNECIMENTO</t>
  </si>
  <si>
    <t>10.011.0010-A</t>
  </si>
  <si>
    <t>10.011.0011-0</t>
  </si>
  <si>
    <t>PLACA DE ACO CONTRAPUNCAO,COM ESPESSURA DE 1/2",SOLDADA SOBRE CABECA DE ESTACA METALICA DE PERFIL DUPLO DE 15",INCLUSIVEFORNECIMENTO</t>
  </si>
  <si>
    <t>10.011.0011-A</t>
  </si>
  <si>
    <t>10.011.0020-0</t>
  </si>
  <si>
    <t>PLACA DE ACO CONTRAPUNCAO,NAS DIMENSOES DE PROJETO,SOLDADA SOBRE CABECA DE ESTACA DE ACO DE PERFIL SIMPLES OU DUPLO,MEDIDA PELO PESO INCORPORADO DE CHAPA DE ACO</t>
  </si>
  <si>
    <t>10.011.0020-A</t>
  </si>
  <si>
    <t>10.012.0001-0</t>
  </si>
  <si>
    <t>ARRASAMENTO DE ESTACA DE CONCRETO PARA CARGA DE TRABALHO DECOMPRESSAO AXIAL ATE 600KN</t>
  </si>
  <si>
    <t>10.012.0001-A</t>
  </si>
  <si>
    <t>10.012.0005-0</t>
  </si>
  <si>
    <t>ARRASAMENTO DE ESTACA DE CONCRETO PARA CARGA DE TRABALHO DECOMPRESSAO AXIAL DE 600 A 950KN</t>
  </si>
  <si>
    <t>10.012.0005-A</t>
  </si>
  <si>
    <t>10.012.0010-0</t>
  </si>
  <si>
    <t>ARRASAMENTO DE ESTACA DE CONCRETO PARA CARGA DE TRABALHO DECOMPRESSAO AXIAL DE 950 A 1.300KN</t>
  </si>
  <si>
    <t>10.012.0010-A</t>
  </si>
  <si>
    <t>10.012.0015-0</t>
  </si>
  <si>
    <t>ARRASAMENTO DE ESTACA DE CONCRETO PARA CARGA DE TRABALHO DECOMPRESSAO AXIAL DE 1.300 A 1.700KN</t>
  </si>
  <si>
    <t>10.012.0015-A</t>
  </si>
  <si>
    <t>10.012.0050-0</t>
  </si>
  <si>
    <t>ARRASAMENTO DE TUBULAO DE CONCRETO COM DIAMETRO DE 80CM</t>
  </si>
  <si>
    <t>10.012.0050-A</t>
  </si>
  <si>
    <t>10.012.0055-1</t>
  </si>
  <si>
    <t>ARRASAMENTO DE TUBULAO DE CONCRETO COM DIAMETRO DE 1,00 A 1,20M</t>
  </si>
  <si>
    <t>10.012.0055-B</t>
  </si>
  <si>
    <t>10.012.0060-0</t>
  </si>
  <si>
    <t>ARRASAMENTO DE TUBULAO DE CONCRETO COM DIAMETRO DE 1,25 A 1,40M</t>
  </si>
  <si>
    <t>10.012.0060-A</t>
  </si>
  <si>
    <t>10.012.0065-0</t>
  </si>
  <si>
    <t>ARRASAMENTO DE TUBULAO DE CONCRETO COM DIAMETRO DE 1,45 A 1,60M</t>
  </si>
  <si>
    <t>10.012.0065-A</t>
  </si>
  <si>
    <t>10.012.0070-0</t>
  </si>
  <si>
    <t>ARRASAMENTO DE TUBULAO DE CONCRETO COM DIAMETRO DE 1,65 A 2,00M</t>
  </si>
  <si>
    <t>10.012.0070-A</t>
  </si>
  <si>
    <t>10.012.0080-0</t>
  </si>
  <si>
    <t>ARRASAMENTO DE TUBULAO DE CONCRETO COM DIAMETRO DE 2,10 A 2,50M</t>
  </si>
  <si>
    <t>10.012.0080-A</t>
  </si>
  <si>
    <t>10.012.0100-0</t>
  </si>
  <si>
    <t>ARRASAMENTO DE ESTACA DE TRILHO TR-25,TR-32,TR-37 OU TR-45,SIMPLES</t>
  </si>
  <si>
    <t>10.012.0100-A</t>
  </si>
  <si>
    <t>10.012.0101-0</t>
  </si>
  <si>
    <t>ARRASAMENTO DE ESTACA DE TRILHO TR-50 OU TR-57,SIMPLES</t>
  </si>
  <si>
    <t>10.012.0101-A</t>
  </si>
  <si>
    <t>10.012.0105-0</t>
  </si>
  <si>
    <t>ARRASAMENTO DE ESTACA DE TRILHO,TR-25,TR-32,TR-37 OU TR-45,DUPLO</t>
  </si>
  <si>
    <t>10.012.0105-A</t>
  </si>
  <si>
    <t>10.012.0107-0</t>
  </si>
  <si>
    <t>ARRASAMENTO DE ESTACA DE TRILHO TR-50 OU TR-57,DUPLO</t>
  </si>
  <si>
    <t>10.012.0107-A</t>
  </si>
  <si>
    <t>10.012.0110-0</t>
  </si>
  <si>
    <t>ARRASAMENTO DE ESTACA DE TRILHO TR-25,TR-32,TR-37 OU TR-45,TRIPLO</t>
  </si>
  <si>
    <t>10.012.0110-A</t>
  </si>
  <si>
    <t>10.012.0112-0</t>
  </si>
  <si>
    <t>ARRASAMENTO DE ESTACA DE TRILHO TR-50 OU TR-57,TRIPLO</t>
  </si>
  <si>
    <t>10.012.0112-A</t>
  </si>
  <si>
    <t>10.012.0115-0</t>
  </si>
  <si>
    <t>ARRASAMENTO DE ESTACA DE ACO,PERFIL H DE 6"X6"</t>
  </si>
  <si>
    <t>10.012.0115-A</t>
  </si>
  <si>
    <t>10.012.0120-0</t>
  </si>
  <si>
    <t>ARRASAMENTO DE ESTACA DE ACO,PERFIL I DE 12" A 20"</t>
  </si>
  <si>
    <t>10.012.0120-A</t>
  </si>
  <si>
    <t>10.012.0150-0</t>
  </si>
  <si>
    <t>ARRASAMENTO DE ESTACA RAIZ DE 4" A 6" DE DIAMETRO</t>
  </si>
  <si>
    <t>10.012.0150-A</t>
  </si>
  <si>
    <t>10.012.0155-0</t>
  </si>
  <si>
    <t>ARRASAMENTO DE ESTACA RAIZ DE 8" A 10" DE DIAMETRO</t>
  </si>
  <si>
    <t>10.012.0155-A</t>
  </si>
  <si>
    <t>10.012.0160-0</t>
  </si>
  <si>
    <t>ARRASAMENTO DE ESTACA RAIZ DE 12" A 16" DE DIAMETRO</t>
  </si>
  <si>
    <t>10.012.0160-A</t>
  </si>
  <si>
    <t>10.013.0002-0</t>
  </si>
  <si>
    <t>RETIRADA DE ESTACA EM PERFIL DE ACO ALTURA ATE 15" E COMPRIMENTO ATE 12,00M</t>
  </si>
  <si>
    <t>10.013.0002-A</t>
  </si>
  <si>
    <t>10.013.0005-0</t>
  </si>
  <si>
    <t>ARRANCAMENTO DE ESTACA EM MADEIRA DE REFLORESTAMENTO,DIAMETRO DE 25CM</t>
  </si>
  <si>
    <t>10.013.0005-A</t>
  </si>
  <si>
    <t>10.014.0001-0</t>
  </si>
  <si>
    <t>PERFIL SIMPLES "I" OU "H" ATE 8",INCLUSIVE PERDAS.FORNECIMENTO</t>
  </si>
  <si>
    <t>10.014.0001-A</t>
  </si>
  <si>
    <t>10.014.0005-0</t>
  </si>
  <si>
    <t>PERFIL SIMPLES "I" OU "H" SENDO ACIMA DE 8" ATE 12",INCLUSIVE PERDAS.FORNECIMENTO</t>
  </si>
  <si>
    <t>10.014.0005-A</t>
  </si>
  <si>
    <t>10.014.0010-0</t>
  </si>
  <si>
    <t>PERFIL DUPLO "I" OU "H" ATE 8",INCLUSIVE EMENDA LONGITUDINAL.O CUSTO JA ESTA MULTIPLICADO POR 2(DOIS).FORNECIMENTO</t>
  </si>
  <si>
    <t>10.014.0010-A</t>
  </si>
  <si>
    <t>10.014.0015-0</t>
  </si>
  <si>
    <t>PERFIL DUPLO "I" OU "H" SENDO ACIMA DE 8" ATE 12",INCLUSIVEEMENDA LONGITUDINAL.O CUSTO JA ESTA MULTIPLICADO POR 2(DOIS).FORNECIMENTO</t>
  </si>
  <si>
    <t>10.014.0015-A</t>
  </si>
  <si>
    <t>10.014.0020-0</t>
  </si>
  <si>
    <t>CHAPA DE ACO CARBONO,ESPESSURA DE 1/4",PARA USO GERAL.FORNECIMENTO</t>
  </si>
  <si>
    <t>10.014.0020-A</t>
  </si>
  <si>
    <t>10.014.0021-0</t>
  </si>
  <si>
    <t>CHAPA DE ACO CARBONO,ESPESSURA DE 5/16",PARA USO GERAL.FORNECIMENTO</t>
  </si>
  <si>
    <t>10.014.0021-A</t>
  </si>
  <si>
    <t>10.014.0022-0</t>
  </si>
  <si>
    <t>CHAPA DE ACO CARBONO,ESPESSURA DE 3/8",PARA USO GERAL.FORNECIMENTO</t>
  </si>
  <si>
    <t>10.014.0022-A</t>
  </si>
  <si>
    <t>10.015.0001-0</t>
  </si>
  <si>
    <t>TRILHO SEMINOVO SIMPLES,INCLUSIVE PERDAS.FORNECIMENTO</t>
  </si>
  <si>
    <t>10.015.0001-A</t>
  </si>
  <si>
    <t>10.015.0005-0</t>
  </si>
  <si>
    <t>TRILHO SEMINOVO DUPLO.NO CUSTO JA FOI CONSIDERADO EMENDA LONGITUDINAL E MULTIPLICADO POR 2(DOIS),INCLUSIVE PERDAS.FORNECIMENTO</t>
  </si>
  <si>
    <t>10.015.0005-A</t>
  </si>
  <si>
    <t>10.015.0010-0</t>
  </si>
  <si>
    <t>TRILHO SEMINOVO TRIPLO.NO CUSTO JA FOI CONSIDERADO EMENDA LONGITUDINAL E MULTIPLICADO POR 2(DOIS),INCLUSIVE PERDAS.FORNECIMENTO</t>
  </si>
  <si>
    <t>10.015.0010-A</t>
  </si>
  <si>
    <t>10.015.0015-0</t>
  </si>
  <si>
    <t>TRILHO SEMINOVO QUADRUPLO.NO CUSTO JA FOI CONSIDERADO EMENDALONGITUDINAL E MULTIPLICADO POR 2(DOIS),INCLUSIVE PERDAS.FORNECIMENTO</t>
  </si>
  <si>
    <t>10.015.0015-A</t>
  </si>
  <si>
    <t>10.016.0001-0</t>
  </si>
  <si>
    <t>ESTRONCA(ESCORA)DE PERFIL DE ACO "I" DE 8",SIMPLES OU DUPLO(SOLDADOS AO LARGO),EM TRABALHOS DE ESCORAMENTO E CONGENERES,TENDO COMPRIMENTO DE 4,00 A 9,00M,SOLDADA EM GUIAS,INCLUSIVE COLOCACAO,RETIRADA E TRANSPORTE INTERNO COM TRATOR,EXCLUSIVE FORNECIMENTO</t>
  </si>
  <si>
    <t>10.016.0001-A</t>
  </si>
  <si>
    <t>10.017.0002-0</t>
  </si>
  <si>
    <t>CRAVACAO DE PERFIL DE ACO "H" ATE 8",INCLUSIVE UM CORTE AO MACARICO,EXCLUSIVE EMENDAS,FORNECIMENTO E PERDAS DO PERFIL</t>
  </si>
  <si>
    <t>10.017.0002-A</t>
  </si>
  <si>
    <t>10.017.0005-0</t>
  </si>
  <si>
    <t>CRAVACAO DE PERFIL DE ACO "I" DE 10" A 12",INCLUSIVE UM CORTE AO MACARICO,EXCLUSIVE EMENDAS,FORNECIMENTO E PERDAS DO PERFIL</t>
  </si>
  <si>
    <t>10.017.0005-A</t>
  </si>
  <si>
    <t>10.017.0008-1</t>
  </si>
  <si>
    <t>CRAVACAO DE PERFIL DE ACO "I" DE 15" A 20",INCLUSIVE UM CORTE AO MACARICO,EXCLUSIVE EMENDAS,FORNECIMENTO E PERDAS DO PERFIL</t>
  </si>
  <si>
    <t>10.017.0008-B</t>
  </si>
  <si>
    <t>10.017.0013-0</t>
  </si>
  <si>
    <t>CRAVACAO DE PERFIL DE ACO "I" ATE 8",DUPLO,INCLUSIVE UM CORTE AO MACARICO,EXCLUSIVE EMENDAS,FORNECIMENTO E PERDAS DO PERFIL</t>
  </si>
  <si>
    <t>10.017.0013-A</t>
  </si>
  <si>
    <t>10.017.0016-0</t>
  </si>
  <si>
    <t>CRAVACAO DE PERFIL DE ACO "I" DE 10",DUPLO,INCLUSIVE UM CORTE AO MACARICO,EXCLUSIVE EMENDAS,FORNECIMENTO E PERDAS DO PERFIL</t>
  </si>
  <si>
    <t>10.017.0016-A</t>
  </si>
  <si>
    <t>10.017.0021-0</t>
  </si>
  <si>
    <t>CRAVACAO DE PERFIL DE ACO "I" DE 12",DUPLO,INCLUSIVE UM CORTE AO MACARICO,EXCLUSIVE EMENDAS,FORNECIMENTO E PERDAS DO PERFIL</t>
  </si>
  <si>
    <t>10.017.0021-A</t>
  </si>
  <si>
    <t>10.028.0005-0</t>
  </si>
  <si>
    <t>ESTACA DE CONCRETO FCK=15MPA,ARMADA,MOLDADA NO TERRENO,COM DIAMETRO DE 150MM,COM CAPACIDADE PARA 15T,INCLUSIVE FORNECIMENTO DOS MATERIAIS E CONCRETAGEM COM ADENSAMENTO MANUAL,EXCLUSIVE PERFURACAO</t>
  </si>
  <si>
    <t>10.028.0005-A</t>
  </si>
  <si>
    <t>10.028.0010-0</t>
  </si>
  <si>
    <t>ESTACA DE CONCRETO FCK=15MPA,ARMADA,MOLDADA NO TERRENO,COM DIAMETRO DE 200MM,COM CAPACIDADE PARA 20T,INCLUSIVE FORNECIMENTO DOS MATERIAIS E CONCRETAGEM COM ANDENSAMENTO MANUAL,EXCLUSIVE PERFURACAO</t>
  </si>
  <si>
    <t>10.028.0010-A</t>
  </si>
  <si>
    <t>10.028.0015-0</t>
  </si>
  <si>
    <t>ESTACA DE CONCRETO FCK=15MPA,ARMADA,MOLDADA NO TERRENO,COM DIAMETRO DE 250MM,COM CAPACIDADE PARA 25T,INCLUSIVE FORNECIMENTO DOS MATERIAIS E CONCRETAGEM COM ADENSAMENTO MANUAL,EXCLUSIVE PERFURACAO</t>
  </si>
  <si>
    <t>10.028.0015-A</t>
  </si>
  <si>
    <t>10.028.0025-0</t>
  </si>
  <si>
    <t>ESTACA DE CONCRETO FCK=15MPA,ARMADA,MOLDADA NO TERRENO,UTILIZANDO TUBO DE PVC DEFOFO DE 150MM,COMO FORMA REMOVIVEL,SERVINDO 10 VEZES,COM CAPACIDADE PARA 15T,INCLUSIVE FORNECIMENTODOS MATERIAIS E CONCRETAGEM COM ADENSAMENTO MANUAL,EXCLUSIVEPERFURACAO</t>
  </si>
  <si>
    <t>10.028.0025-A</t>
  </si>
  <si>
    <t>10.028.0030-0</t>
  </si>
  <si>
    <t>ESTACA DE CONCRETO FCK=15MPA,ARMADA,MOLDADA NO TERRENO,UTILIZANDO TUBO DE PVC DEFOFO DE 200MM,COMO FORMA REMOVIVEL,SERVINDO 10 VEZES,COM CAPACIDADE PARA 15T,INCLUSIVE FORNECIMENTODOS MATERIAIS E CONCRETAGEM COM ADENSAMENTO MANUAL,EXCLUSIVEPERFURACAO</t>
  </si>
  <si>
    <t>10.028.0030-A</t>
  </si>
  <si>
    <t>10.028.0035-0</t>
  </si>
  <si>
    <t>ESTACA DE CONCRETO FCK=15MPA,ARMADA,MOLDADA NO TERRENO,UTILIZANDO TUBO DE PVC DEFOFO DE 250MM,COMO FORMA REMOVIVEL,SERVINDO 10 VEZES,COM CAPACIDADE PARA 15T,INCLUSIVE FORNECIMENTODOS MATERIAIS E CONCRETAGEM COM ADENSAMENTO MANUAL,EXCLUSIVEPERFURACAO</t>
  </si>
  <si>
    <t>10.028.0035-A</t>
  </si>
  <si>
    <t>10.028.0040-0</t>
  </si>
  <si>
    <t>ESTACA DE CONCRETO FCK=15MPA,ARMADA,MOLDADA NO TERRENO,UTILIZANDO TUBO DE PVC DEFOFO DE 150MM,COMO FORMA PERDIDA,COM CAPACIDADE PARA 15T,INCLUSIVE FORNECIMENTO DOS MATERIAIS E CONCRETAGEM COM ADENSAMENTO MANUAL,EXCLUSIVE PERFURACAO</t>
  </si>
  <si>
    <t>10.028.0040-A</t>
  </si>
  <si>
    <t>10.028.0045-0</t>
  </si>
  <si>
    <t>ESTACA DE CONCRETO FCK=15MPA,ARMADA,MOLDADA NO TERRENO,UTILIZANDO TUBO DE PVC DEFOFO DE 200MM,COMO FORMA PERDIDA,COM CAPACIDADE PARA 15T,INCLUSIVE FORNECIMENTO DOS MATERIAIS E CONCRETAGEM E ADENSAMENTO MANUAL,EXCLUSIVE PERFURACAO</t>
  </si>
  <si>
    <t>10.028.0045-A</t>
  </si>
  <si>
    <t>10.028.0050-0</t>
  </si>
  <si>
    <t>ESTACA DE CONCRETO FCK=15MPA,ARMADA,MOLDADA NO TERRENO,UTILIZANDO TUBO DE PVC DEFOFO DE 250MM,COMO FORMA PERDIDA,COM CAPACIDADE PARA 15T,INCLUSIVE FORNECIMENTO DOS MATERIAIS E CONCRETAGEM E ADENSAMENTO MANUAL,EXCLUSIVE PERFURACAO</t>
  </si>
  <si>
    <t>10.028.0050-A</t>
  </si>
  <si>
    <t>10.060.0004-0</t>
  </si>
  <si>
    <t>CRAVACAO DE ESTACA-PRANCHA DE CONCRETO PRE-MOLDADA,COM LARGURA UTIL DE 30CM E COMPRIMENTO ATE 7,00M,CONSIDERANDO-SE TODAA SUPERFICIE DA ESTACA,EXCLUSIVE ESTACA</t>
  </si>
  <si>
    <t>10.060.0004-A</t>
  </si>
  <si>
    <t>10.065.0001-0</t>
  </si>
  <si>
    <t>EXECUCAO DE PAREDE DIAFRAGMA,COM 0,40M DE ESPESSURA,INCLUSIVE ESCAVACAO DA TRINCHEIRA,FORNECIMENTO E PREPARO DA LAMA BENTONITA,CARGA DO MATERIAL ESCAVADO,OPERACAO DE COLOCACAO DA ARMADURA(GAIOLA) E DE CONCRETAGEM,EXCLUSIVE MATERIAIS(CONCRETO E ACO)</t>
  </si>
  <si>
    <t>10.065.0001-A</t>
  </si>
  <si>
    <t>10.065.0002-0</t>
  </si>
  <si>
    <t>EXECUCAO DE PAREDE DIAFRAGMA,COM 0,60M DE ESPESSURA,INCLUSIVE ESCAVACAO DE TRINCHEIRA,FORNECIMENTO E PREPARO DA LAMA BENTONITA,CARGA DO MATERIAL ESCAVADO,OPERACAO DE COLOCACAO DA ARMADURA(GAIOLA) E DE CONCRETAGEM,EXCLUSIVE MATERIAIS(CONCRETO E ACO)</t>
  </si>
  <si>
    <t>10.065.0002-A</t>
  </si>
  <si>
    <t>10.065.0003-0</t>
  </si>
  <si>
    <t>EXECUCAO DE PAREDE DIAFRAGMA,COM 0,80M DE ESPESSURA,INCLUSIVE ESCAVACAO DA TRINCHEIRA,FORNECIMENTO E PREPARO DA LAMA BENTONITA,CARGA DO MATERIAL ESCAVADO,OPERACAO DE COLOCACAO DE ARMADURA(GAIOLA)E DE CONCRETAGEM,EXCLUSIVE MATERIAIS(CONCRETOE ACO)</t>
  </si>
  <si>
    <t>10.065.0003-A</t>
  </si>
  <si>
    <t>10.065.0004-0</t>
  </si>
  <si>
    <t>EXECUCAO DE PAREDE DIAFRAGMA,COM 1,00M DE ESPESSURA,INCLUSIVE ESCAVACAO DA TRINCHEIRA,FORNECIMENTO E PREPARO DA LAMA BENTONITA,CARGA DO MATERIAL ESCAVADO,OPERACAO DE COLOCACAO DA ARMADURA(GAIOLA) E DE CONCRETAGEM,EXCLUSIVE MATERIAIS (CONCRETO E ACO)</t>
  </si>
  <si>
    <t>10.065.0004-A</t>
  </si>
  <si>
    <t>10.070.0001-0</t>
  </si>
  <si>
    <t>GAIOLA ARMADURA PARA PAREDE DIAFRAGMA,EM ACO CA-50,INCLUSIVEFORNECIMENTO,PERDAS,CORTE,DOBRAGEM,MONTAGEM E SOLDAS</t>
  </si>
  <si>
    <t>10.070.0001-A</t>
  </si>
  <si>
    <t>10.080.0001-0</t>
  </si>
  <si>
    <t>MANUSEIO DE PERFIS METALICOS ESTRUTURAIS ATE 20,00M</t>
  </si>
  <si>
    <t>10.080.0001-A</t>
  </si>
  <si>
    <t>11.001.0001-1</t>
  </si>
  <si>
    <t>CONCRETO DOSADO RACIONALMENTE PARA UMA RESISTENCIA CARACTERISTICA A COMPRESSAO DE 10MPA,COMPREENDENDO APENAS O FORNECIMENTO DOS MATERIAIS,INCLUSIVE 5% DE PERDAS</t>
  </si>
  <si>
    <t>11.001.0001-B</t>
  </si>
  <si>
    <t>11.001.0005-1</t>
  </si>
  <si>
    <t>CONCRETO DOSADO RACIONALMENTE PARA UMA RESISTENCIA CARACTERISTICA A COMPRESSAO DE 15MPA,COMPREENDENDO APENAS O FORNECIMENTO DOS MATERIAIS,INCLUSIVE 5% DE PERDAS</t>
  </si>
  <si>
    <t>11.001.0005-B</t>
  </si>
  <si>
    <t>11.001.0006-1</t>
  </si>
  <si>
    <t>CONCRETO DOSADO RACIONALMENTE PARA UMA RESISTENCIA CARACTERISTICA A COMPRESSAO DE 20MPA,COMPREENDENDO APENAS O FORNECIMENTO DOS MATERIAIS,INCLUSIVE 5% DE PERDAS</t>
  </si>
  <si>
    <t>11.001.0006-B</t>
  </si>
  <si>
    <t>11.001.0007-1</t>
  </si>
  <si>
    <t>CONCRETO DOSADO RACIONALMENTE PARA UMA RESISTENCIA CARACTERISTICA A COMPRESSAO DE 25MPA,COMPREENDENDO APENAS O FORNECIMENTO DOS MATERIAIS,INCLUSIVE 5% DE PERDAS</t>
  </si>
  <si>
    <t>11.001.0007-B</t>
  </si>
  <si>
    <t>11.001.0008-1</t>
  </si>
  <si>
    <t>CONCRETO DOSADO RACIONALMENTE PARA UMA RESISTENCIA CARACTERISTICA A COMPRESSAO DE 30MPA,COMPREENDENDO APENAS O FORNECIMENTO DOS MATERIAIS,INCLUSIVE 5% DE PERDAS</t>
  </si>
  <si>
    <t>11.001.0008-B</t>
  </si>
  <si>
    <t>11.001.0010-0</t>
  </si>
  <si>
    <t>CONCRETO DOSADO RACIONALMENTE PARA UMA RESISTENCIA CARACTERISTICA A COMPRESSAO DE 35MPA,COMPREENDENDO APENAS O FORNECIMENTO DOS MATERIAIS,INCLUSIVE 5% DE PERDAS</t>
  </si>
  <si>
    <t>11.001.0010-A</t>
  </si>
  <si>
    <t>11.001.0013-1</t>
  </si>
  <si>
    <t>CONCRETO DOSADO RACIONALMENTE PARA UMA RESISTENCIA CARACTERISTICA A COMPRESSAO DE 40MPA,COMPREENDENDO APENAS O FORNECIMENTO DOS MATERIAIS,INCLUSIVE 5% DE PERDAS</t>
  </si>
  <si>
    <t>11.001.0013-B</t>
  </si>
  <si>
    <t>11.001.0015-1</t>
  </si>
  <si>
    <t>CONCRETO DOSADO RACIONALMENTE PARA UMA RESISTENCIA CARACTERISTICA A COMPRESSAO DE 25MPA,COMPREENDENDO APENAS O FORNECIMENTO DOS MATERIAIS,INCLUSIVE 5% DE PERDAS E ADICAO DE 8% DE MICROSSILICA</t>
  </si>
  <si>
    <t>11.001.0015-B</t>
  </si>
  <si>
    <t>11.001.0018-0</t>
  </si>
  <si>
    <t>MICRO-CONCRETO ADITIVADO COM 80KG DE ADESIVO ESTRUTURAL A BASE DE ESTIRENO BUTADIENO(LATEX),PARA UMA RESISTENCIA CARACTERISTICA A COMPRESSAO DE 25MPA,COMPREENDENDO APENAS O FORNECIMENTO DOS MATERIAIS,INCLUSIVE 5% DE PERDAS</t>
  </si>
  <si>
    <t>11.001.0018-A</t>
  </si>
  <si>
    <t>11.001.0019-0</t>
  </si>
  <si>
    <t>CONCRETO COLORIDO,UTILIZANDO OXIDO DE FERRO VERMELHO SINTETICO,DOSADO PARA UMA RESISTENCIA CARACTERISTICA A COMPRESSAO(FCK)MINIMO DE 15MPA,COMPREENDENDO APENAS O FORNECIMENTO DOS MATERIAIS,INCLUSIVE 5% DE PERDAS</t>
  </si>
  <si>
    <t>11.001.0019-A</t>
  </si>
  <si>
    <t>11.001.0020-1</t>
  </si>
  <si>
    <t>CONCRETO PARA CAMADAS PREPARATORIAS COM 180KG DE CIMENTO PORM3 DE CONCRETO,COMPREENDENDO APENAS O FORNECIMENTO DOS MATERIAIS,INCLUSIVE 5% DE PERDAS</t>
  </si>
  <si>
    <t>11.001.0020-B</t>
  </si>
  <si>
    <t>11.001.0030-0</t>
  </si>
  <si>
    <t>CONCRETO PARA MEIOS AGRESSIVOS,COM UTILIZACAO DE CIMENTO RESISTENTE A SULFATOS,COM FATOR AGUA E CIMENTO MENOR OU IGUAL A0,50,COM CONSUMO MAIOR OU IGUAL A 400KG,COMPREENDENDO APENAS O FORNECIMENTO DOS MATERIAIS,INCLUSIVE 5% DE PERDAS</t>
  </si>
  <si>
    <t>11.001.0030-A</t>
  </si>
  <si>
    <t>11.001.0032-1</t>
  </si>
  <si>
    <t>CONCRETO AUTO-ADENSAVEL DOSADO RACIONALMENTE PARA UMA RESISTENCIA CARACTERISTICA A COMPRESSAO DE 30MPA, COMPREENDENDO APENAS O FORNECIMENTO DOS MATERIAIS,INCLUSIVE 5% DE PERDAS</t>
  </si>
  <si>
    <t>11.001.0032-B</t>
  </si>
  <si>
    <t>11.001.0036-1</t>
  </si>
  <si>
    <t>CONCRETO DE ALTO DESEMPENHO (CAD) DOSADO RACIONALMENTE PARAUMA RESISTENCIA CARACTERISTICA A COMPRESSAO DE 50MPA,COMPREENDENDO APENAS O FORNECIMENTO DOS MATERIAIS,INCLUSIVE 5% DE PERDAS</t>
  </si>
  <si>
    <t>11.001.0036-B</t>
  </si>
  <si>
    <t>11.001.0038-1</t>
  </si>
  <si>
    <t>CONCRETO DE ALTO DESEMPENHO (CAD) DOSADO RACIONALMENTE PARAUMA RESISTENCIA CARACTERISTICA A COMPRESSAO DE 60MPA,COMPREENDENDO APENAS O FORNECIMENTO DOS MATERIAIS,INCLUSIVE 5% DE PERDAS</t>
  </si>
  <si>
    <t>11.001.0038-B</t>
  </si>
  <si>
    <t>11.001.0040-1</t>
  </si>
  <si>
    <t>CONCRETO DE ALTO DESEMPENHO (CAD) DOSADO RACIONALMENTE PARAUMA RESISTENCIA CARACTERISTICA A COMPRESSAO DE 70MPA,COMPREENDENDO APENAS O FORNECIMENTO DOS MATERIAIS,INCLUSIVE 5% DE PERDAS</t>
  </si>
  <si>
    <t>11.001.0040-B</t>
  </si>
  <si>
    <t>11.002.0010-0</t>
  </si>
  <si>
    <t>PREPARO MANUAL DE CONCRETO,INCLUSIVE TRANSPORTE HORIZONTAL COM CARRINHO DE MAO,ATE 20,00M</t>
  </si>
  <si>
    <t>11.002.0010-A</t>
  </si>
  <si>
    <t>11.002.0011-1</t>
  </si>
  <si>
    <t>PREPARO DE CONCRETO,COMPREENDENDO MISTURA E AMASSAMENTO EM 2(DUAS) BETONEIRAS DE 600L,ADMITINDO-SE UMA PRODUCAO APROXIMADA DE 7,00M3/H,EXCLUINDO O FORNECIMENTO DOS MATERIAIS</t>
  </si>
  <si>
    <t>11.002.0011-B</t>
  </si>
  <si>
    <t>11.002.0012-1</t>
  </si>
  <si>
    <t>PREPARO DE CONCRETO,COMPREENDENDO MISTURA E AMASSAMENTO EM UMA BETONEIRA DE 600L,ADMITINDO-SE UMA PRODUCAO APROXIMADA DE3,50M3/H,EXCLUINDO O FORNECIMENTO DOS MATERIAIS</t>
  </si>
  <si>
    <t>11.002.0012-B</t>
  </si>
  <si>
    <t>11.002.0013-1</t>
  </si>
  <si>
    <t>PREPARO DE CONCRETO,COMPREENDENDO MISTURA E AMASSAMENTO EM UMA BETONEIRA DE 320L,ADMITINDO-SE UMA PRODUCAO APROXIMADA DE2,00M3/H,EXCLUINDO O FORNECIMENTO DOS MATERIAIS</t>
  </si>
  <si>
    <t>11.002.0013-B</t>
  </si>
  <si>
    <t>11.002.0014-1</t>
  </si>
  <si>
    <t>PREPARO DE CONCRETO,EM CONDICOES ESPECIAIS,COMPREENDENDO MISTURA E AMASSAMENTO EM UMA BETONEIRA DE 320L,ADMITINDO-SE UMAPRODUCAO APROXIMADA DE 1,50M3/H,EXCLUINDO O FORNECIMENTO DOS MATERIAIS</t>
  </si>
  <si>
    <t>11.002.0014-B</t>
  </si>
  <si>
    <t>11.002.0015-1</t>
  </si>
  <si>
    <t>PREPARO DE CONCRETO,EM CONDICOES ESPECIAIS,COMPREENDENDO MISTURA E AMASSAMENTO EM UMA BETONEIRA DE 320L,ADMITINDO-SE UMAPRODUCAO APROXIMADA DE 1,00M3/H,EXCLUINDO O FORNECIMENTO DOS MATERIAIS</t>
  </si>
  <si>
    <t>11.002.0015-B</t>
  </si>
  <si>
    <t>11.002.0017-1</t>
  </si>
  <si>
    <t>PREPARO DE CONCRETO EM USINA TIPO PAREDE,PRODUCAO DE 8,00M3/H,EXCLUSIVE O FORNECIMENTO DE MATERIAIS</t>
  </si>
  <si>
    <t>11.002.0017-B</t>
  </si>
  <si>
    <t>11.002.0018-0</t>
  </si>
  <si>
    <t>DOSAGEM DE CONCRETO EM USINA DOSADORA,TIPO VERTICAL,PARA 16,00M3/H,EXCLUSIVE O FORNECIMENTO DE MATERIAIS,SENDO O TRABALHO INTERMITENTE,A 50%</t>
  </si>
  <si>
    <t>11.002.0018-A</t>
  </si>
  <si>
    <t>11.002.0021-1</t>
  </si>
  <si>
    <t>LANCAMENTO DE CONCRETO EM PECAS ARMADAS,INCLUSIVE TRANSPORTEHORIZONTAL ATE 20,00M EM CARRINHOS,E VERTICAL ATE 10,00M COM TORRE E GUINCHO,COLOCACAO,ADENSAMENTO E ACABAMENTO,CONSIDERANDO UMA PRODUCAO APROXIMADA DE 7,00M3/H</t>
  </si>
  <si>
    <t>11.002.0021-B</t>
  </si>
  <si>
    <t>11.002.0022-1</t>
  </si>
  <si>
    <t>LANCAMENTO DE CONCRETO EM PECAS ARMADAS,INCLUSIVE TRANSPORTEHORIZONTAL ATE 20,00M EM CARRINHOS,E VERTICAL ATE 10,00M COM TORRE E GUINCHO,COLOCACAO,ADENSAMENTO E ACABAMENTO,CONSIDERANDO UMA PRODUCAO APROXIMADA DE 3,50M3/H</t>
  </si>
  <si>
    <t>11.002.0022-B</t>
  </si>
  <si>
    <t>11.002.0023-1</t>
  </si>
  <si>
    <t>LANCAMENTO DE CONCRETO EM PECAS ARMADAS,INCLUSIVE TRANSPORTEHORIZONTAL ATE 20,00M EM CARRINHOS,E VERTICAL ATE 10,00M COM TORRE E GUINCHO,COLOCACAO,ADENSAMENTO E ACABAMENTO,CONSIDERANDO UMA PRODUCAO APROXIMADA DE 2,00M3/H</t>
  </si>
  <si>
    <t>11.002.0023-B</t>
  </si>
  <si>
    <t>11.002.0024-1</t>
  </si>
  <si>
    <t>LANCAMENTO DE CONCRETO EM PECAS ARMADAS,EM CONDICOES ESPECIAIS,INCLUSIVE TRANSPORTE HORIZONTAL ATE 20,00M EM CARRINHOS,EVERTICAL ATE 10,00M COM TORRE E GUINCHO,COLOCACAO,ADENSAMENTO E ACABAMENTO,CONSIDERANDO UMA PRODUCAO APROXIMADA DE 1,50M3/H</t>
  </si>
  <si>
    <t>11.002.0024-B</t>
  </si>
  <si>
    <t>11.002.0025-1</t>
  </si>
  <si>
    <t>LANCAMENTO DE CONCRETO EM PECAS ARMADAS,EM CONDICOES ESPECIAIS,INCLUSIVE TRANSPORTE HORIZONTAL ATE 20,00M EM CARRINHOS,EVERTICAL ATE 10,00M COM TORRE E GUINCHO,COLOCACAO,ADENSAMENTO E ACABAMENTO,CONSIDERANDO UMA PRODUCAO APROXIMADA DE 1,00M3/H</t>
  </si>
  <si>
    <t>11.002.0025-B</t>
  </si>
  <si>
    <t>11.002.0027-1</t>
  </si>
  <si>
    <t>LANCAMENTO DE CONCRETO EM PECAS SEM ARMADURA,INCLUSIVE TRANSPORTE HORIZONTAL ATE 20,00M EM CARRINHOS,E VERTICAL ATE 10,00M COM TORRE E GUINCHO,COLOCACAO,ADENSAMENTO E ACABAMENTO,CONSIDERANDO UMA PRODUCAO APROXIMADA DE 7,00M3/H</t>
  </si>
  <si>
    <t>11.002.0027-B</t>
  </si>
  <si>
    <t>11.002.0028-1</t>
  </si>
  <si>
    <t>LANCAMENTO DE CONCRETO EM PECAS SEM ARMADURA,INCLUSIVE TRANSPORTE HORIZONTAL ATE 20,00M EM CARRINHOS,E VERTICAL ATE 10,00M COM TORRE E GUINCHO,COLOCACAO,ADENSAMENTO E ACABAMENTO,CONSIDERANDO UMA PRODUCAO APROXIMADA DE 3,50M3/H</t>
  </si>
  <si>
    <t>11.002.0028-B</t>
  </si>
  <si>
    <t>11.002.0029-1</t>
  </si>
  <si>
    <t>LANCAMENTO DE CONCRETO EM PECAS SEM ARMADURA,INCLUSIVE TRANSPORTE HORIZONTAL ATE 20,00M EM CARRINHOS,E VERTICAL ATE 10,00M COM TORRE E GUINCHO,COLOCACAO,ADENSAMENTO E ACABAMENTO,CONSIDERANDO UMA PRODUCAO APROXIMADA DE 2,00M3/H</t>
  </si>
  <si>
    <t>11.002.0029-B</t>
  </si>
  <si>
    <t>11.002.0030-1</t>
  </si>
  <si>
    <t>LANCAMENTO DE CONCRETO EM PECAS SEM ARMADURA,EM CONDICOES ESPECIAIS,INCLUSIVE TRANSPORTE HORIZONTAL ATE 20,00M EM CARRINHOS,E VERTICAL ATE 10,00M COM TORRE E GUINCHO,COLOCACAO,ADENSAMENTO E ACABAMENTO,CONSIDERANDO UMA PRODUCAO APROXIMADA DE1,50M3/H</t>
  </si>
  <si>
    <t>11.002.0030-B</t>
  </si>
  <si>
    <t>11.002.0031-1</t>
  </si>
  <si>
    <t>LANCAMENTO DE CONCRETO EM PECAS SEM ARMADURA,EM CONDICOES ESPECIAIS,INCLUSIVE TRANSPORTE HORIZONTAL ATE 20,00M EM CARRINHOS,E VERTICAL ATE 10,00M COM TORRE E GUINCHO,COLOCACAO,ADENSAMENTO E ACABAMENTO,CONSIDERANDO UMA PRODUCAO APROXIMADA DE1,00M3/H</t>
  </si>
  <si>
    <t>11.002.0031-B</t>
  </si>
  <si>
    <t>11.002.0033-1</t>
  </si>
  <si>
    <t>LANCAMENTO DE CONCRETO EM PECAS SEM ARMADURA,INCLUSIVE O TRANSPORTE HORIZONTAL ATE 20,00M EM CARRINHOS,COLOCACAO,ADENSAMENTO E ACABAMENTO,CONSIDERANDO UMA PRODUCAO APROXIMADA DE 7,00M3/H</t>
  </si>
  <si>
    <t>11.002.0033-B</t>
  </si>
  <si>
    <t>11.002.0034-1</t>
  </si>
  <si>
    <t>LANCAMENTO DE CONCRETO EM PECAS SEM ARMADURA,INCLUSIVE O TRANSPORTE HORIZONTAL ATE 20,00M EM CARRINHOS,COLOCACAO,ADENSAMENTO E ACABAMENTO,CONSIDERANDO UMA PRODUCAO APROXIMADA DE 3,50M3/H</t>
  </si>
  <si>
    <t>11.002.0034-B</t>
  </si>
  <si>
    <t>11.002.0035-1</t>
  </si>
  <si>
    <t>LANCAMENTO DE CONCRETO EM PECAS SEM ARMADURA,INCLUSIVE O TRANSPORTE HORIZONTAL ATE 20,00M EM CARRINHOS,COLOCACAO,ADENSAMENTO E ACABAMENTO,CONSIDERANDO UMA PRODUCAO APROXIMADA DE 2,00M3/H</t>
  </si>
  <si>
    <t>11.002.0035-B</t>
  </si>
  <si>
    <t>11.002.0036-1</t>
  </si>
  <si>
    <t>LANCAMENTO DE CONCRETO EM PECAS SEM ARMADURA,EM CONDICOES ESPECIAIS,INCLUSIVE O TRANSPORTE HORIZONTAL ATE 20,00M EM CARRINHOS,COLOCACAO,ADENSAMENTO E ACABAMENTO,CONSIDERANDO UMA PRODUCAO APROXIMADA DE 1,50M3/H</t>
  </si>
  <si>
    <t>11.002.0036-B</t>
  </si>
  <si>
    <t>11.002.0037-1</t>
  </si>
  <si>
    <t>LANCAMENTO DE CONCRETO EM PECAS SEM ARMADURA,EM CONDICOES ESPECIAIS,INCLUSIVE O TRANSPORTE HORIZONTAL ATE 20,00M EM CARRINHOS,COLOCACAO,ADENSAMENTO E ACABAMENTO,CONSIDERANDO UMA PRODUCAO APROXIMADA DE 1,00M3/H</t>
  </si>
  <si>
    <t>11.002.0037-B</t>
  </si>
  <si>
    <t>11.002.0039-1</t>
  </si>
  <si>
    <t>ADICIONAL PARA ITENS 11.002.0021 A 11.002.0037,CORRESPONDENTE A ACRESCIMOS NA DISTANCIA HORIZONTAL</t>
  </si>
  <si>
    <t>M3XDAM</t>
  </si>
  <si>
    <t>11.002.0039-B</t>
  </si>
  <si>
    <t>11.002.0040-1</t>
  </si>
  <si>
    <t>ADICIONAL PARA ITENS 11.002.0021 A 11.002.0031,CORRESPONDENTE A ACRESCIMOS NA DISTANCIA VERTICAL</t>
  </si>
  <si>
    <t>11.002.0040-B</t>
  </si>
  <si>
    <t>11.002.0041-0</t>
  </si>
  <si>
    <t>LANCAMENTO DE CONCRETO EM PECAS ARMADAS,INCLUSIVE O TRANSPORTE HORIZONTAL ATE 20,00M EM CARRINHOS,COLOCACAO,ADENSAMENTOE ACABAMENTO,CONSIDERANDO UMA PRODUCAO APROXIMADA DE 7,00M3/H</t>
  </si>
  <si>
    <t>11.002.0041-A</t>
  </si>
  <si>
    <t>11.002.0042-0</t>
  </si>
  <si>
    <t>LANCAMENTO DE CONCRETO EM PECAS ARMADAS,INCLUSIVE O TRANSPORTE HORIZONTAL ATE 20,00M EM CARRINHOS,COLOCACAO,ADENSAMENTOE ACABAMENTO,CONSIDERANDO UMA PRODUCAO APROXIMADA DE 3,50M3/H</t>
  </si>
  <si>
    <t>11.002.0042-A</t>
  </si>
  <si>
    <t>11.002.0043-1</t>
  </si>
  <si>
    <t>LANCAMENTO DE CONCRETO EM PECAS ARMADAS,INCLUSIVE O TRANSPORTE HORIZONTAL ATE 20,00M EM CARRINHOS,COLOCACAO,ADENSAMENTOE ACABAMENTO,CONSIDERANDO UMA PRODUCAO APROXIMADA DE 2,00M3/H</t>
  </si>
  <si>
    <t>11.002.0043-B</t>
  </si>
  <si>
    <t>11.002.0044-0</t>
  </si>
  <si>
    <t>LANCAMENTO DE CONCRETO EM PECAS ARMADAS,EM CONDICOES ESPECIAIS,INCLUSIVE O TRANSPORTE HORIZONTAL ATE 20,00M EM CARRINHOS,COLOCACAO,ADENSAMENTO E ACABAMENTO,CONSIDERANDO UMA PRODUCAO APROXIMADA DE 1,50M3/H</t>
  </si>
  <si>
    <t>11.002.0044-A</t>
  </si>
  <si>
    <t>11.002.0045-0</t>
  </si>
  <si>
    <t>LANCAMENTO DE CONCRETO EM PECAS ARMADAS,EM CONDICOES ESPECIAIS,INCLUSIVE O TRANSPORTE HORIZONTAL ATE 20,00M EM CARRINHOS,COLOCACAO,ADENSAMENTO E ACABAMENTO,CONSIDERANDO UMA PRODUCAO APROXIMADA DE 1,00M3/H</t>
  </si>
  <si>
    <t>11.002.0045-A</t>
  </si>
  <si>
    <t>11.002.0060-0</t>
  </si>
  <si>
    <t>LANCAMENTO DE CONCRETO EM PECAS ARMADAS,INCLUSIVE TRANSPORTEHORIZONTAL E VERTICAL,COM AUXILIO DE GUINDASTE E CACAMBAS DE 1,00 A 1,50M3,CURA,COLOCACAO,ADENSAMENTO E ACABAMENTO</t>
  </si>
  <si>
    <t>11.002.0060-A</t>
  </si>
  <si>
    <t>11.003.0001-1</t>
  </si>
  <si>
    <t>11.003.0001-B</t>
  </si>
  <si>
    <t>11.003.0002-0</t>
  </si>
  <si>
    <t>CONCRETO DOSADO RACIONALMENTE PARA UMA RESISTENCIA CARACTERISTICA A COMPRESSAO DE 15MPA,INCLUSIVE MATERIAIS,TRANSPORTE,PREPARO COM BETONEIRA,LANCAMENTO E ADENSAMENTO</t>
  </si>
  <si>
    <t>11.003.0002-A</t>
  </si>
  <si>
    <t>11.003.0003-1</t>
  </si>
  <si>
    <t>CONCRETO DOSADO RACIONALMENTE PARA UMA RESISTENCIA CARACTERISTICA A COMPRESSAO DE 20MPA,INCLUSIVE MATERIAIS,TRANSPORTE,PREPARO COM BETONEIRA,LANCAMENTO E ADENSAMENTO</t>
  </si>
  <si>
    <t>11.003.0003-B</t>
  </si>
  <si>
    <t>11.003.0005-1</t>
  </si>
  <si>
    <t>CONCRETO DOSADO RACIONALMENTE PARA UMA RESISTENCIA CARACTERISTICA A COMPRESSAO DE 25MPA,INCLUSIVE MATERIAIS,TRANSPORTE,PREPARO COM BETONEIRA,LANCAMENTO E ADENSAMENTO</t>
  </si>
  <si>
    <t>11.003.0005-B</t>
  </si>
  <si>
    <t>11.003.0006-0</t>
  </si>
  <si>
    <t>CONCRETO DOSADO RACIONALMENTE PARA UMA RESISTENCIA CARACTERISTICA A COMPRESSAO DE 30MPA,INCLUSIVE MATERIAIS,TRANSPORTE,PREPARO COM BETONEIRA,LANCAMENTO E ADENSAMENTO</t>
  </si>
  <si>
    <t>11.003.0006-A</t>
  </si>
  <si>
    <t>11.003.0007-0</t>
  </si>
  <si>
    <t>CONCRETO DOSADO RACIONALMENTE PARA UMA RESISTENCIA CARACTERISTICA A COMPRESSAO DE 35MPA,INCLUSIVE MATERIAIS,TRANSPORTE,PREPARO COM BETONEIRA,LANCAMENTO E ADENSAMENTO</t>
  </si>
  <si>
    <t>11.003.0007-A</t>
  </si>
  <si>
    <t>11.003.0008-0</t>
  </si>
  <si>
    <t>CONCRETO DOSADO RACIONALMENTE PARA UMA RESISTENCIA CARACTERISTICA A COMPRESSAO DE 40MPA,INCLUSIVE MATERIAIS,TRANSPORTE,PREPARO COM BETONEIRA,LANCAMENTO E ADENSAMENTO</t>
  </si>
  <si>
    <t>11.003.0008-A</t>
  </si>
  <si>
    <t>11.003.0010-0</t>
  </si>
  <si>
    <t>CONCRETO DOSADO RACIONALMENTE PARA UMA RESISTENCIA CARACTERISTICA A COMPRESSAO DE 15MPA,INCLUSIVE IMPERMEABILIZANTE DE PEGA NORMAL,ADICIONADO A AGUA DE AMASSAMENTO</t>
  </si>
  <si>
    <t>11.003.0010-A</t>
  </si>
  <si>
    <t>11.003.0014-1</t>
  </si>
  <si>
    <t>CONCRETO CICLOPICO CONFECCIONADO COM CONCRETO DOSADO PARA UMA RESISTENCIA CARACTERISTICA A COMPRESSAO DE 10MPA,TENDO 30%DO VOLUME REAL OCUPADO POR PEDRA-DE-MAO,INCLUSIVE MATERIAIS,TRANSPORTE,PREPARO,LANCAMENTO E ADENSAMENTO</t>
  </si>
  <si>
    <t>11.003.0014-B</t>
  </si>
  <si>
    <t>11.003.0015-0</t>
  </si>
  <si>
    <t>CONCRETO CICLOPICO CONFECCIONADO COM CONCRETO DOSADO PARA UMA RESISTENCIA CARACTERISTICA A COMPRESSAO DE 10MPA,EXCLUSIVEA PEDRA-DE-MAO,INCLUSIVE MATERIAIS,TRANSPORTE,PREPARO,LANCAMENTO E ADENSAMENTO</t>
  </si>
  <si>
    <t>11.003.0015-A</t>
  </si>
  <si>
    <t>11.003.0020-0</t>
  </si>
  <si>
    <t>CONCRETO PARA CAMADAS PREPARATORIAS COM 180KG DE CIMENTO PORM3 DE CONCRETO,INCLUSIVE MATERIAIS,TRANSPORTE,PRODUCAO,LANCAMENTO E ADENSAMENTO</t>
  </si>
  <si>
    <t>11.003.0020-A</t>
  </si>
  <si>
    <t>11.003.0050-0</t>
  </si>
  <si>
    <t>PREENCHIMENTO COM CONCRETO DE 15MPA EM VAZIOS DE ALVENARIA DE BLOCOS DE CONCRETO 10X20X40CM,EM PAREDES DE 10CM,MEDIDO PELA AREA REAL,EXCLUSIVE ARMACAO E A ALVENARIA</t>
  </si>
  <si>
    <t>11.003.0050-A</t>
  </si>
  <si>
    <t>11.003.0052-0</t>
  </si>
  <si>
    <t>PREENCHIMENTO COM CONCRETO DE 20MPA EM VAZIOS DE ALVENARIA DE BLOCOS DE CONCRETO 10X20X40CM,EM PAREDES DE 10CM,MEDIDO PELA AREA REAL,EXCLUSIVE ARMACAO E A ALVENARIA</t>
  </si>
  <si>
    <t>11.003.0052-A</t>
  </si>
  <si>
    <t>11.003.0054-0</t>
  </si>
  <si>
    <t>PREENCHIMENTO COM CONCRETO DE 25MPA EM VAZIOS DE ALVENARIA DE BLOCOS DE CONCRETO 10X20X40CM,EM PAREDES DE 10CM,MEDIDO PELA AREA REAL,EXCLUSIVE ARMACAO E A ALVENARIA</t>
  </si>
  <si>
    <t>11.003.0054-A</t>
  </si>
  <si>
    <t>11.003.0056-0</t>
  </si>
  <si>
    <t>PREENCHIMENTO COM CONCRETO DE 30MPA EM VAZIOS DE ALVENARIA DE BLOCOS DE CONCRETO 10X20X40CM,EM PAREDES DE 10CM,MEDIDO PELA AREA REAL,EXCLUSIVE ARMACAO E A ALVENARIA</t>
  </si>
  <si>
    <t>11.003.0056-A</t>
  </si>
  <si>
    <t>11.003.0060-0</t>
  </si>
  <si>
    <t>PREENCHIMENTO COM CONCRETO DE 15MPA EM VAZIOS DE ALVENARIA DE BLOCOS DE CONCRETO 15X20X40CM,EM PAREDES DE 15CM,MEDIDO PELA AREA REAL,EXCLUSIVE ARMACAO E A ALVENARIA</t>
  </si>
  <si>
    <t>11.003.0060-A</t>
  </si>
  <si>
    <t>11.003.0062-0</t>
  </si>
  <si>
    <t>PREENCHIMENTO COM CONCRETO DE 20MPA EM VAZIOS DE ALVENARIA DE BLOCOS DE CONCRETO 15X20X40CM,EM PAREDES DE 15CM,MEDIDO PELA AREA REAL,EXCLUSIVE ARMACAO E A ALVENARIA</t>
  </si>
  <si>
    <t>11.003.0062-A</t>
  </si>
  <si>
    <t>11.003.0064-0</t>
  </si>
  <si>
    <t>PREENCHIMENTO COM CONCRETO DE 25MPA EM VAZIOS DE ALVENARIA DE BLOCOS DE CONCRETO 15X20X40CM,EM PAREDES DE 15CM,MEDIDO PELA AREA REAL,EXCLUSIVE ARMACAO E A ALVENARIA</t>
  </si>
  <si>
    <t>11.003.0064-A</t>
  </si>
  <si>
    <t>11.003.0066-0</t>
  </si>
  <si>
    <t>PREENCHIMENTO COM CONCRETO DE 30MPA EM VAZIOS DE ALVENARIA DE BLOCOS DE CONCRETO 15X20X40CM,EM PAREDES DE 15CM,MEDIDO PELA AREA REAL,EXCLUSIVE ARMACAO E A ALVENARIA</t>
  </si>
  <si>
    <t>11.003.0066-A</t>
  </si>
  <si>
    <t>11.003.0070-0</t>
  </si>
  <si>
    <t>PREENCHIMENTO COM CONCRETO DE 15MPA EM VAZIOS DE ALVENARIA DE BLOCOS DE CONCRETO 20X20X40CM,EM PAREDES DE 20CM,MEDIDO PELA AREA REAL,EXCLUSIVE ARMACAO E A ALVENARIA</t>
  </si>
  <si>
    <t>11.003.0070-A</t>
  </si>
  <si>
    <t>11.003.0072-0</t>
  </si>
  <si>
    <t>PREENCHIMENTO COM CONCRETO DE 20MPA EM VAZIOS DE ALVENARIA DE BLOCOS DE CONCRETO 20X20X40CM,EM PAREDES DE 20CM,MEDIDO PELA AREA REAL,EXCLUSIVE ARMACAO E A ALVENARIA</t>
  </si>
  <si>
    <t>11.003.0072-A</t>
  </si>
  <si>
    <t>11.003.0074-0</t>
  </si>
  <si>
    <t>PREENCHIMENTO COM CONCRETO DE 25MPA EM VAZIOS DE ALVENARIA DE BLOCOS DE CONCRETO 20X20X40CM,EM PAREDES DE 20CM,MEDIDO PELA AREA REAL,EXCLUSIVE ARMACAO E A ALVENARIA</t>
  </si>
  <si>
    <t>11.003.0074-A</t>
  </si>
  <si>
    <t>11.003.0076-0</t>
  </si>
  <si>
    <t>PREENCHIMENTO COM CONCRETO DE 30MPA EM VAZIOS DE ALVENARIA DE BLOCOS DE CONCRETO 20X20X40CM,EM PAREDES DE 20CM,MEDIDO PELA AREA REAL,EXCLUSIVE ARMACAO E A ALVENARIA</t>
  </si>
  <si>
    <t>11.003.0076-A</t>
  </si>
  <si>
    <t>11.004.0001-1</t>
  </si>
  <si>
    <t>FORMAS ESPECIAIS DE MADEIRA PARA PECAS DE CONCRETO PRE-MOLDADO,SERVINDO 20 VEZES,TABUAS DE MADEIRA DE 3ª,COM 4CM DE ESPESSURA,MOLDAGEM E DESMOLDAGEM</t>
  </si>
  <si>
    <t>11.004.0001-B</t>
  </si>
  <si>
    <t>11.004.0002-0</t>
  </si>
  <si>
    <t>FORMAS ESPECIAIS DE MADEIRA PARA ABOBADA DE TUNEL,EM MADEIRADE 3ª,CONSIDERANDO O APROVEITAMENTO DA MADEIRA DE 3 VEZES,INCLUSIVE FORNECIMENTO DOS MATERIAIS E DESMOLDAGEM</t>
  </si>
  <si>
    <t>11.004.0002-A</t>
  </si>
  <si>
    <t>11.004.0003-0</t>
  </si>
  <si>
    <t>FORMAS ESPECIAIS DE MADEIRA PARA ABOBODA DE TUNEL,EM MADEIRADE 3ª,CONSIDERANDO O APROVEITAMENTO DA MADEIRA APENAS 1 VEZ,INCLUSIVE FORNECIMENTO DOS MATERIAIS E DESMOLDAGEM</t>
  </si>
  <si>
    <t>11.004.0003-A</t>
  </si>
  <si>
    <t>11.004.0020-1</t>
  </si>
  <si>
    <t>FORMAS DE MADEIRA DE 3ª PARA MOLDAGEM DE PECAS DE CONCRETO ARMADO COM PARAMENTOS PLANOS,EM LAJES,VIGAS,PAREDES,ETC,SERVINDO A MADEIRA 3 VEZES,INCLUSIVE DESMOLDAGEM,EXCLUSIVE ESCORAMENTO.</t>
  </si>
  <si>
    <t>11.004.0020-B</t>
  </si>
  <si>
    <t>11.004.0021-1</t>
  </si>
  <si>
    <t>11.004.0021-B</t>
  </si>
  <si>
    <t>11.004.0022-1</t>
  </si>
  <si>
    <t>FORMAS DE MADEIRA DE 3ª PARA MOLDAGEM DE PECAS DE CONCRETO ARMADO COM PARAMENTOS PLANOS,EM LAJES,VIGAS,PAREDES,ETC,SERVINDO A MADEIRA 1,4 VEZES,INCLUSIVE DESMOLDAGEM,EXCLUSIVE ESCORAMENTO</t>
  </si>
  <si>
    <t>11.004.0022-B</t>
  </si>
  <si>
    <t>11.004.0023-1</t>
  </si>
  <si>
    <t>FORMAS DE MADEIRA DE 3ª PARA MOLDAGEM DE PECAS DE CONCRETO ARMADO COM PARAMENTOS PLANOS,EM LAJES,VIGAS,PAREDES,ETC,SERVINDO A MADEIRA 1 VEZ,INCLUSIVE DESMOLDAGEM,EXCLUSIVE ESCORAMENTO</t>
  </si>
  <si>
    <t>11.004.0023-B</t>
  </si>
  <si>
    <t>11.004.0024-1</t>
  </si>
  <si>
    <t>FORMAS DE MADEIRA DE 3ª,PARA MOLDAGEM DE PECAS DE CONCRETOPARAMENTOS CURVOS,SERVINDO A MADEIRA 1,4 VEZES,INCLUSIVE DESMOLDAGEM,EXCLUSIVE ESCORAMENTO</t>
  </si>
  <si>
    <t>11.004.0024-B</t>
  </si>
  <si>
    <t>11.004.0025-1</t>
  </si>
  <si>
    <t>FORMAS DE MADEIRA DE 3ª,PARA MOLDAGEM DE PECAS DE CONCRETOARMADO COM PARAMENTOS CURVOS,SERVINDO A MADEIRA 2 VEZES,INCLUSIVE DESMOLDAGEM,EXCLUSIVE ESCORAMENTO</t>
  </si>
  <si>
    <t>11.004.0025-B</t>
  </si>
  <si>
    <t>11.004.0026-0</t>
  </si>
  <si>
    <t>FORMAS DE MADEIRA DE 3ª,PARA GALERIAS RETANGULARES DE CONCRETO ARMADO,SERVINDO A MADEIRA 3 VEZES,INCLUSIVE ESCORAMENTO,FORNECIMENTO DOS MATERIAIS E DESMOLDAGEM</t>
  </si>
  <si>
    <t>11.004.0026-A</t>
  </si>
  <si>
    <t>11.004.0027-0</t>
  </si>
  <si>
    <t>FORMAS DE MADEIRA DE 3ª,COM APROVEITAMENTO DA MADEIRA APENAS1 VEZ,PARA VIADUTO DE CONCRETO,COM ESCORAMENTO METALICO,EXCLUSIVE ALUGUEL DESTE,INCLUSIVE FORNECIMENTO DE MATERIAIS E DESMOLDAGEM</t>
  </si>
  <si>
    <t>11.004.0027-A</t>
  </si>
  <si>
    <t>11.004.0028-0</t>
  </si>
  <si>
    <t>FORMAS DE MADEIRA DE 3ª,COM APROVEITAMENTO DA MADEIRA 2 VEZES,PARA VIADUTO DE CONCRETO,COM ESCORAMENTO METALICO,EXCLUSIVE ALUGUEL DESTE,INCLUSIVE FORNECIMENTO DE MATERIAIS E DESMOLDAGEM</t>
  </si>
  <si>
    <t>11.004.0028-A</t>
  </si>
  <si>
    <t>11.004.0029-0</t>
  </si>
  <si>
    <t>FORMAS DE MADEIRA DE 3ª,COM APROVEITAMENTO DA MADEIRA POR 4VEZES,PARA A MOLDAGEM DE CINTA SOBRE BALDRAME,INCLUSIVE FORNECIMENTO DE MATERIAIS E DESMOLDAGEM</t>
  </si>
  <si>
    <t>11.004.0029-A</t>
  </si>
  <si>
    <t>11.004.0030-1</t>
  </si>
  <si>
    <t>ESCORAMENTO DE PONTILHOES,PONTES E VIADUTOS,DE CONCRETO ARMADO,COM MADEIRA SERRADA E DE 3ª COM ESCORAS DE MADEIRA DE REFLORESTAMENTO,UTILIZANDO A MADEIRA 2 VEZES,INCLUSIVE DESMONTAGEM,CONSIDERA-SE VOLUME COBERTO,COMPREENDIDO PELA PROJECAO HORIZONTAL DO ESTRADO NO TERRENO,DEDUZIDA A PARTE ESTRUTURALENVOLVIDA</t>
  </si>
  <si>
    <t>11.004.0030-B</t>
  </si>
  <si>
    <t>11.004.0035-1</t>
  </si>
  <si>
    <t>ESCORAMENTO DE FORMAS ATE 3,30M DE PE DIREITO,COM MADEIRA DE3ª,TABUAS EMPREGADAS 3 VEZES,PRUMOS 4 VEZES</t>
  </si>
  <si>
    <t>11.004.0035-B</t>
  </si>
  <si>
    <t>11.004.0036-0</t>
  </si>
  <si>
    <t>ESCORAMENTO DE FORMAS DE 3,30 ATE 3,50M DE PE DIREITO,COM MADEIRA DE 3ª,TABUAS EMPREGADAS 3 VEZES,PRUMOS 4 VEZES</t>
  </si>
  <si>
    <t>11.004.0036-A</t>
  </si>
  <si>
    <t>11.004.0037-0</t>
  </si>
  <si>
    <t>ESCORAMENTO DE FORMAS DE 3,50 ATE 4,00M DE PE DIREITO,COM MADEIRA DE 3ª,TABUAS EMPREGADAS 3 VEZES,PRUMOS 4 VEZES</t>
  </si>
  <si>
    <t>11.004.0037-A</t>
  </si>
  <si>
    <t>11.004.0038-1</t>
  </si>
  <si>
    <t>ESCORAMENTO DE FORMAS DE 4,00 ATE 5,00M DE PE DIREITO,COM MADEIRA DE 3ª,TABUAS EMPREGADAS 3 VEZES,PRUMOS 4 VEZES</t>
  </si>
  <si>
    <t>11.004.0038-B</t>
  </si>
  <si>
    <t>11.004.0053-1</t>
  </si>
  <si>
    <t>ESCORAMENTO DE FORMAS DE MOLDAGEM DE PECAS DE CONCRETO EM VIGAS ISOLADAS E SEMELHANTES,ATE 5,00M DE PE DIREITO,E ATE 60CM DE ALTURA,COM MADEIRA DE 3ª,EMPREGADO 2 VEZES,MEDIDA PELAAREA DE PROJECAO LATERAL DE ESCORAMENTO(COMPRIMENTO DA VIGAVEZES ALTURA DO ESCORAMENTO ATE O FUNDO DA MESMA)</t>
  </si>
  <si>
    <t>11.004.0053-B</t>
  </si>
  <si>
    <t>11.004.0055-0</t>
  </si>
  <si>
    <t>ESCORAMENTO DE ROCHA,OU ENCHIMENTO POR CIMA DE CAMBOTAS METALICAS,COM MADEIRA DE REFLORESTAMENTO,MEDIDO PELO VOLUME DE MADEIRA EMPREGADA,CONSIDERANDO A SECAO MEDIA DAS TORAS E SEUCOMPRIMENTO</t>
  </si>
  <si>
    <t>11.004.0055-A</t>
  </si>
  <si>
    <t>11.004.0060-0</t>
  </si>
  <si>
    <t>ESCORAMENTO DE TUNEL ESCAVADO EM TERRA,COM MADEIRA DE REFLORESTAMENTO SERRADA,DE 2",POR CIMA DAS CAMBOTAS METALICAS,INCLUSIVE O FORNECIMENTO E COLOCACAO DA MADEIRA,SEM APROVEITAMENTO DESTA</t>
  </si>
  <si>
    <t>11.004.0060-A</t>
  </si>
  <si>
    <t>11.004.0061-0</t>
  </si>
  <si>
    <t>REFORCO LATERAL DE ESCORAMENTO DE FORMAS DE PILARES OU VIGAS,COM 30% DE APROVEITAMENTO DA MADEIRA,INCLUSIVE RETIRADA</t>
  </si>
  <si>
    <t>11.004.0061-A</t>
  </si>
  <si>
    <t>11.004.0063-0</t>
  </si>
  <si>
    <t>REFORCO LATERAL DE ESCORAMENTO DE FORMAS DE PILARES OU VIGAS,COM APROVEITAMENTO DE 2 VEZES DA MADEIRA,INCLUSIVE RETIRADA</t>
  </si>
  <si>
    <t>11.004.0063-A</t>
  </si>
  <si>
    <t>11.004.0065-0</t>
  </si>
  <si>
    <t>ESCORAMENTO DE FORMA DE PARAMENTOS VERTICAIS,PARA ALTURA ATE1,50M,COM 30% DE APROVEITAMENTO DA MADEIRA,INCLUSIVE RETIRADA</t>
  </si>
  <si>
    <t>11.004.0065-A</t>
  </si>
  <si>
    <t>11.004.0066-0</t>
  </si>
  <si>
    <t>ESCORAMENTO DE FORMA DE PARAMETROS VERTICAIS,PARA ALTURA ATE1,50M,COM APROVEITAMENTO DE 2 VEZES DA MADEIRA,INCLUSIVE RETIRADA</t>
  </si>
  <si>
    <t>11.004.0066-A</t>
  </si>
  <si>
    <t>11.004.0069-1</t>
  </si>
  <si>
    <t>ESCORAMENTO DE FORMAS DE PARAMENTOS VERTICAIS,PARA ALTURA DE1,50 A 5,00M,COM 30% DE APROVEITAMENTO DA MADEIRA,INCLUSIVERETIRADA</t>
  </si>
  <si>
    <t>11.004.0069-B</t>
  </si>
  <si>
    <t>11.004.0070-1</t>
  </si>
  <si>
    <t>ESCORAMENTO DE FORMAS DE PARAMENTOS VERTICAIS,PARA ALTURA DE1,50 A 5,00M,COM APROVEITAMENTO DE 2 VEZES DA MADEIRA,INCLUSIVE RETIRADA</t>
  </si>
  <si>
    <t>11.004.0070-B</t>
  </si>
  <si>
    <t>11.004.0072-1</t>
  </si>
  <si>
    <t>ESCORAMENTO DE FORMAS DE PARAMENTOS VERTICAIS,PARA ALTURA DE5,00M A 8,00M,COM 30% DE APROVEITAMENTO DA MADEIRA,INCLUSIVE RETIRADA</t>
  </si>
  <si>
    <t>11.004.0072-B</t>
  </si>
  <si>
    <t>11.004.0073-1</t>
  </si>
  <si>
    <t>ESCORAMENTO DE FORMAS DE PARAMENTOS VERTICAIS,PARA ALTURA DE5,00M A 8,00M,COM APROVEITAMENTO DE 2 VEZES DA MADEIRA,INCLUSIVE RETIRADA</t>
  </si>
  <si>
    <t>11.004.0073-B</t>
  </si>
  <si>
    <t>11.004.0075-0</t>
  </si>
  <si>
    <t>ESCORAMENTO DE FORMAS DE PARAMENTOS VERTICAIS,PARA ALTURA DE8,00M A 12,00M,COM 30% DE APROVEITAMENTO DA MADEIRA,INCLUSIVE RETIRADA</t>
  </si>
  <si>
    <t>11.004.0075-A</t>
  </si>
  <si>
    <t>11.004.0076-1</t>
  </si>
  <si>
    <t>ESCORAMENTO DE FORMAS DE PARAMENTOS VERTICAIS,PARA ALTURA DE8,00 A 12,00M,COM APROVEITAMENTO DE 2 VEZES DA MADEIRA,INCLUSIVE RETIRADA</t>
  </si>
  <si>
    <t>11.004.0076-B</t>
  </si>
  <si>
    <t>11.004.0080-0</t>
  </si>
  <si>
    <t>JUNTA DE MADEIRA PARA PONTES,UTILIZANDO SARRAFOS DE 1X7CM</t>
  </si>
  <si>
    <t>11.004.0080-A</t>
  </si>
  <si>
    <t>11.004.0100-0</t>
  </si>
  <si>
    <t>PILAR EM MADEIRA DE REFLORESTAMENTO,COM DIAMETRO APROXIMADODE 25CM,TRATADO COM IMUNIZANTE,EXCLUSIVE ESCAVACAO,FUNDACAOE REATERRO.FORNECIMENTO E ASSENTAMENTO</t>
  </si>
  <si>
    <t>11.004.0100-A</t>
  </si>
  <si>
    <t>11.004.0200-0</t>
  </si>
  <si>
    <t>PIER P/ATRACACAO EMBARCACOES ESTRUT.PECAS MAD.SERRADA,LONGARINAS 3"X9" E TRANSVERSINAS 3"X12",FIX.BARRAS INOX ROSQ.1,00X1/2",ASSOALHO RIPAS MAD.APARELHADA(2,5X10)CM,FIX.PREGOS GALV.SECAO QUADRADA (4,38X79)MM.CJ ASSENT.SOBRE PILARES CIRC.DIAM.40CM CONCR.ESTRUT.FCK=20MPA,REVEST.TUBO PVC RIGIDO 400MM.FORN.MAT.COLOC.INSTAL.TRANSP.TOPOGRAFIA E MONT.PECAS E ACAB.</t>
  </si>
  <si>
    <t>11.004.0200-A</t>
  </si>
  <si>
    <t>11.005.0001-1</t>
  </si>
  <si>
    <t>FORMAS DE CHAPAS DE MADEIRA COMPENSADA,EMPREGANDO-SE AS DE 14MM,RESINADAS,E TAMBEM AS DE 20MM DE ESPESSURA,PLASTIFICADAS,SERVINDO 4 VEZES,E A MADEIRA AUXILIAR SERVINDO 3 VEZES,INCLUSIVE FORNECIMENTO E DESMOLDAGEM,EXCLUSIVE ESCORAMENTO</t>
  </si>
  <si>
    <t>11.005.0001-B</t>
  </si>
  <si>
    <t>11.005.0002-1</t>
  </si>
  <si>
    <t>FORMAS DE CHAPAS DE MADEIRA COMPENSADA,EMPREGANDO-SE AS DE 14MM,RESINADAS E TAMBEM AS DE 20MM DE ESPESSURA,PLASTIFICADAS,SERVINDO 1 VEZ,INCLUSIVE FORNECIMENTO E DESMOLDAGEM,EXCLUSIVE ESCORAMENTO</t>
  </si>
  <si>
    <t>11.005.0002-B</t>
  </si>
  <si>
    <t>11.005.0005-1</t>
  </si>
  <si>
    <t>FORMAS DE CHAPAS DE MADEIRA COMPENSADA,DE 20MM DE ESPESSURA,PLASTIFICADAS,SERVINDO 1 VEZ PARA VIADUTOS,INCLUINDO PECAS DE TRANSFERENCIA PARA ESCORAMENTO METALICO,EXCLUSIVE ESTE,INCLUSIVE FORNECIMENTO DE MATERIAIS E DESMOLDAGEM</t>
  </si>
  <si>
    <t>11.005.0005-B</t>
  </si>
  <si>
    <t>11.005.0006-1</t>
  </si>
  <si>
    <t>FORMAS DE CHAPAS DE MADEIRA COMPENSADA,DE 20MM DE ESPESSURA,PLASTIFICADAS,SERVINDO A MADEIRA 2 VEZES PARA VIADUTOS,INCLUINDO PECAS DE TRANSFERENCIA PARA ESCORAMENTO METALICO,EXCLUSIVE ESTE,INCLUSIVE FORNECIMENTO DE MATERIAIS E DESMOLDAGEM</t>
  </si>
  <si>
    <t>11.005.0006-B</t>
  </si>
  <si>
    <t>11.005.0010-0</t>
  </si>
  <si>
    <t>FORMAS DE CHAPAS DE MADEIRA COMPENSADA,DE 14MM DE ESPESSURA,RESINADAS,PARA LAJES,SERVINDO 5 VEZES,E MADEIRA AUXILIAR SERVINDO 5 VEZES,INCLUSIVE FORNECIMENTO E DESMOLDAGEM,EXCLUSIVEESCORAMENTO</t>
  </si>
  <si>
    <t>11.005.0010-A</t>
  </si>
  <si>
    <t>11.005.0012-0</t>
  </si>
  <si>
    <t>FORMAS DE CHAPAS DE MADEIRA COMPENSADA,DE 14MM DE ESPESSURA,RESINADAS,PARA LAJES,SERVINDO 2 VEZES,E MADEIRA AUXILIAR SERVINDO 2 VEZES,INCLUSIVE FORNECIMENTO E DESMOLDAGEM,EXCLUSIVEESCORAMENTO</t>
  </si>
  <si>
    <t>11.005.0012-A</t>
  </si>
  <si>
    <t>11.005.0015-0</t>
  </si>
  <si>
    <t>FORMAS DE CHAPAS DE MADEIRA COMPENSADA,DE 20MM DE ESPESSURA,PLASTIFICADAS,SERVINDO 2 VEZES,E MADEIRA AUXILIAR SERVINDO 3VEZES,INCLUSIVE FORNECIMENTO E DESMOLDAGEM,EXCLUSIVE ESCORAMENTO</t>
  </si>
  <si>
    <t>11.005.0015-A</t>
  </si>
  <si>
    <t>11.005.0020-0</t>
  </si>
  <si>
    <t>FORMAS DE CHAPAS DE MADEIRA COMPENSADA,DE 10MM DE ESPESSURA,TIPO CAIXA PERDIDA,COM 50CM DE LARGURA E 46CM DE ALTURA.FORNECIMENTO E COLOCACAO</t>
  </si>
  <si>
    <t>11.005.0020-A</t>
  </si>
  <si>
    <t>11.005.0050-0</t>
  </si>
  <si>
    <t>FORMAS DE CHAPAS DE MADEIRA COMPENSADA,DE 20MM,RESINADAS,E MADEIRA AUXILIAR,USO 1 VEZ,PARA ESTRUTURA DE PONTES E VIADUTOS,INCLUSIVE FORNECIMENTO DE TODOS OS MATERIAIS,EQUIPAMENTOSAUXILIARES(GUINDASTE E GUINDAUTO)E DESMOLDAGEM,EXCLUSIVE ESCORAMENTO</t>
  </si>
  <si>
    <t>11.005.0050-A</t>
  </si>
  <si>
    <t>11.005.0055-0</t>
  </si>
  <si>
    <t>FORMAS DE CHAPAS DE MADEIRA COMPENSADA,DE 17MM,RESINADAS,2 USOS,PARA LAJES DE PONTES E VIADUTOS,INCLUSIVE PECAS DE TRANSFERENCIA PARA O ESCORAMENTO METALICO(EXCLUSIVE ESTE),FORNECIMENTO DE TODOS OS MATERIAIS E EQUIPAMENTOS AUXILIARES(GUINDASTE E GUINDAUTO)E DESMOLDAGEM,EXCLUSIVE ESCORAMENTO</t>
  </si>
  <si>
    <t>11.005.0055-A</t>
  </si>
  <si>
    <t>11.008.0001-1</t>
  </si>
  <si>
    <t>BARRA DE ACO CA-25,REDONDA,SEM SALIENCIA OU MOSSA,COEFICIENTE DE CONFORMACAO SUPERFICIAL MINIMO(ADERENCIA)IGUAL A 1,DIAMETRO IGUAL A 6,3MM,DESTINADA A ARMADURA DE PECAS DE CONCRETOARMADO,COMPREENDENDO 10% DE PERDAS DE PONTAS E ARAME 18.FORNECIMENTO</t>
  </si>
  <si>
    <t>11.008.0001-B</t>
  </si>
  <si>
    <t>11.008.0003-0</t>
  </si>
  <si>
    <t>BARRA DE ACO CA-25,REDONDA,SEM SALIENCIA OU MOSSA,COEFICIENTE DE CONFORMACAO SUPERFICIAL MINIMO(ADERENCIA)IGUAL A 1,DIAMETRO IGUAL A 8MM,DESTINADA A ARMADURA DE PECAS DE CONCRETO ARMADO,COMPREENDENDO 10% DE PERDAS DE PONTAS E ARAME 18.FORNECIMENTO</t>
  </si>
  <si>
    <t>11.008.0003-A</t>
  </si>
  <si>
    <t>11.008.0004-1</t>
  </si>
  <si>
    <t>BARRA DE ACO CA-25,REDONDA,SEM SALIENCIA OU MOSSA,COEFICIENTE DE CONFORMACAO SUPERFICIAL MINIMO (ADERENCIA) IGUAL A 1,DIAMETRO MAIOR OU IGUAL A 10MM,DESTINADA A ARMADURA DE PECAS DE CONCRETO ARMADO,COMPREENDENDO 10% DE PERDAS DE PONTAS E ARAME 18.FORNECIMENTO</t>
  </si>
  <si>
    <t>11.008.0004-B</t>
  </si>
  <si>
    <t>11.009.0011-0</t>
  </si>
  <si>
    <t>FIO DE ACO CA-60,REDONDO,COM SALIENCIA OU MOSSA,COEFICIENTEDE CONFORMACAO SUPERFICIAL MINIMO(ADERENCIA)IGUAL A 1,5,DIAMETRO ENTRE 4,2 A 5MM,DESTINADO A ARMADURA DE PECAS DE CONCRETO ARMADO,COMPREENDENDO 10% DE PERDAS DE PONTAS E ARAME 18.FORNECIMENTO</t>
  </si>
  <si>
    <t>11.009.0011-A</t>
  </si>
  <si>
    <t>11.009.0012-0</t>
  </si>
  <si>
    <t>FIO DE ACO CA-60,REDONDO,COM SALIENCIA OU MOSSA,COEFICIENTEDE CONFORMACAO SUPERFICIAL MINIMO (ADERENCIA)IGUAL A 1,5,DIAMETRO ACIMA DE 5MM,DESTINADO A ARMADURA DE PECAS DE CONCRETOARMADO,10% DE PERDAS DE PONTAS E ARAME 18.FORNECIMENTO</t>
  </si>
  <si>
    <t>11.009.0012-A</t>
  </si>
  <si>
    <t>11.009.0014-1</t>
  </si>
  <si>
    <t>11.009.0014-B</t>
  </si>
  <si>
    <t>11.009.0015-1</t>
  </si>
  <si>
    <t>11.009.0015-B</t>
  </si>
  <si>
    <t>11.009.0050-1</t>
  </si>
  <si>
    <t>BARRA DE ACO CA-25,REDONDA,SEM SALIENCIA OU MOSSA,COEFICIENTE DE CONFORMACAO SUPERFICIAL MINIMO (ADERENCIA) IGUAL A 1,DIAMETRO IGUAL A 6,3MM,DESTINADA A ARMADURA DE PECAS DE CONCRETO ARMADO,COMPREENDENDO 10% DE PERDAS DE PONTAS E ARAME 18.FORNECIMENTO,CORTE,DOBRAGEM,MONTAGEM E COLOCACAO DO ACO NAS FORMAS</t>
  </si>
  <si>
    <t>11.009.0050-B</t>
  </si>
  <si>
    <t>11.009.0052-1</t>
  </si>
  <si>
    <t>BARRA DE ACO CA-25,REDONDA,SEM SALIENCIA OU MOSSA,COEFICIENTE DE CONFORMACAO SUPERFICIAL MINIMO (ADERENCIA) IGUAL A 1,DIAMETRO DE 8MM,DESTINADA A ARMADURA DE PECAS DE CONCRETO ARMADO,COMPREENDENDO 10% DE PERDAS DE PONTAS E ARAMA 18.FORNECIMENTO,CORTE,DOBRAGEM,MONTAGEM E COLOCACAO DO ACO NAS FORMAS</t>
  </si>
  <si>
    <t>11.009.0052-B</t>
  </si>
  <si>
    <t>11.009.0054-1</t>
  </si>
  <si>
    <t>BARRA DE ACO CA-25,REDONDA,SEM SALIENCIA OU MOSSA,COEFICIENTE DE CONFORMACAO SUPERFICIAL MINIMO (ADERENCIA) MAIOR OU IGUAL A 10MM,DESTINADA A ARMADURA DE PECAS DE CONCRETO ARMADO,COMPREENDENDO 10% DE PERDAS DE PONTAS E ARAME 18.FORNECIMENTO,CORTE,DOBRAGEM,MONTAGEM E COLOCACAO DO ACO NAS FORMAS</t>
  </si>
  <si>
    <t>11.009.0054-B</t>
  </si>
  <si>
    <t>11.009.0060-1</t>
  </si>
  <si>
    <t>FIO DE ACO CA-60,REDONDO,COM SALIENCIA OU MOSSA,COEFICIENTEDE CONFORMACAO SUPERFICIAL MINIMO (ADERENCIA) IGUAL A 1,5,DIAMETRO ENTRE 4,2 A 5MM,DESTINADO A ARMADURA DE PECAS DE CONCRETO ARMADO,COMPREENDENDO 10% DE PERDAS DE PONTAS E ARAME 18.FORNECIMENTO,CORTE,DOBRAGEM,MONTAGEM E COLOCACAO DO ACO NASFORMAS</t>
  </si>
  <si>
    <t>11.009.0060-B</t>
  </si>
  <si>
    <t>11.009.0062-1</t>
  </si>
  <si>
    <t>FIO DE ACO CA-60,REDONDO,COM SALIENCIA OU MOSSA,COEFICIENTEDE CONFORMACAO SUPERFICIAL MINIMO (ADERENCIA) IGUAL A 1,5,DIAMETRO ACIMA DE 5MM,DESTINADO A ARMADURA DE PECAS DE CONCRETO ARMADO,COMPREENDENDO 10% DE PERDAS DE PONTAS E ARAME 18.FORNECIMENTO,CORTE,DOBRAGEM,MONTAGEM E COLOCACAO DO ACO NAS FORMAS</t>
  </si>
  <si>
    <t>11.009.0062-B</t>
  </si>
  <si>
    <t>11.009.0070-1</t>
  </si>
  <si>
    <t>BARRA DE ACO CA-50,COM SALIENCIA OU MOSSA,COEFICIENTE DE CONFORMACAO SUPERFICIAL MINIMO (ADERENCIA) IGUAL A 1,5,DIAMETRODE 6,3MM,DESTINADA A ARMADURA DE CONCRETO ARMADO,COMPREENDENDO 10% DE PERDAS DE PONTAS E ARAME 18.FORNECIMENTO,CORTE,DOBRAGEM,MONTAGEM E COLOCACAO DO ACO NAS FORMAS</t>
  </si>
  <si>
    <t>11.009.0070-B</t>
  </si>
  <si>
    <t>11.009.0072-1</t>
  </si>
  <si>
    <t>BARRA DE ACO CA-50,COM SALIENCIA OU MOSSA,COEFICIENTE DE CONFORMACAO SUPERFICIAL MINIMO (ADERENCIA) IGUAL A 1,5,DIAMETRODE 8 A 12,5MM,DESTINADA A ARMADURA DE CONCRETO ARMADO,COMPREENDENDO 10% DE PERDAS DE PONTAS E ARAME 18.FORNECIMENTO,CORTE,DOBRAGEM,MONTAGEM E COLOCACAO DO ACO NAS FORMAS</t>
  </si>
  <si>
    <t>11.009.0072-B</t>
  </si>
  <si>
    <t>11.009.0074-1</t>
  </si>
  <si>
    <t>BARRA DE ACO CA-50,COM SALIENCIA OU MOSSA,COEFICIENTE DE CONFORMACAO SUPERFICIAL MINIMO (ADERENCIA) IGUAL A 1,5,DIAMETROACIMA DE 12,5MM,DESTINADA A ARMADURA DE CONCRETO ARMADO,COMPREENDENDO 10% DE PERDAS DE PONTAS E ARAME 18.FORNECIMENTO,CORTE,DOBRAGEM,MONTAGEM E COLOCACAO DO ACO NAS FORMAS</t>
  </si>
  <si>
    <t>11.009.0074-B</t>
  </si>
  <si>
    <t>11.009.0100-1</t>
  </si>
  <si>
    <t>BARRA DE ACO CA-25,SEM SALIENCIA OU MOSSA,COEFICIENTE CONFORMACAO SUPERFICIAL MINIMO (ADERENCIA) IGUAL A 1,5,DIAM.6,3MM,DESTINADA A ARMADURA CONCRETO ARMADO,COMPREENDENDO 10% PERDAS PONTAS E ARAME 18.FORN.,CORTE,DOBRAGEM,MONTAGEM E COLOC.ACO NAS FORMAS C/AUXILIO DE EQUIPAMENTOS,INCL.TRANSP.HORIZONTAL E VERTICAL C/EQUIPAMENTOS,P/ESTRUTURA DE PONTES E VIADUTOS</t>
  </si>
  <si>
    <t>11.009.0100-B</t>
  </si>
  <si>
    <t>11.009.0102-1</t>
  </si>
  <si>
    <t>BARRA DE ACO CA-25,SEM SALIENCIA OU MOSSA,COEFICIENTE CONFORMACAO SUPERFICIAL MINIMO (ADERENCIA) IGUAL A 1,5,DIAM.8MM,DESTINADA ARMADURA CONCRETO ARMADO,COMPREENDENDO 10% PERDAS PONTAS E ARAME 18.FORN.CORTE,DOBRAGEM,MONTAGEM E COLOC.ACO NASFORMAS C/AUXILIO DE EQUIPAMENTOS,INCL.TRANSP.HORIZONTAL E VERTICAL C/EQUIPAMENTOS,P/ESTRUTURAS DE PONTES E VIADUTOS</t>
  </si>
  <si>
    <t>11.009.0102-B</t>
  </si>
  <si>
    <t>11.009.0104-1</t>
  </si>
  <si>
    <t>BARRA DE ACO CA-25,SEM SALIENCIA OU MOSSA,COEFICIENTE CONFORMACAO SUPERFICIAL MINIMO(ADERENCIA) MAIOR OU IGUAL A 10MM,DESTINADA A ARMADURA CONCRETO ARMADO,COMPREENDENDO 10% PERDASPONTAS E ARAME 18.FORN.CORTE,DOBRAGEM,MONTAGEM E COLOC.ACO NAS FORMAS C/AUXILIO DE EQUIPAMENTOS,INCL.TRANSP.HORIZONTAL EVERTICAL C/EQUIPAMENTOS,P/ESTRUTURAS DE PONTES E VIADUTOS</t>
  </si>
  <si>
    <t>11.009.0104-B</t>
  </si>
  <si>
    <t>11.009.0110-1</t>
  </si>
  <si>
    <t>FIO ACO CA-60,REDONDO,C/SALIENCIA OU MOSSA,COEFICIENTE CONFORMACAO SUPERFICIAL MINIMO (ADERENCIA) IGUAL A 1,5,DIAM.ENTRE4,2 A 5MM,DESTINADO ARMADURA DE CONCRETO ARMADO,COMPREEND.10% PERDAS PONTAS E ARAME 18.FORN.CORTE,DOBRAGEM,MONTAGEM E COLOC.ACO NAS FORMAS C/AUXILIO EQUIPAMENTOS,INCL.TRANSP.HORIZONTAL E VERTICAL C/EQUIPAMENTOS,P/ESTRUT.PONTES E VIADUTOS</t>
  </si>
  <si>
    <t>11.009.0110-B</t>
  </si>
  <si>
    <t>11.009.0112-1</t>
  </si>
  <si>
    <t>FIO DE ACO CA-60,REDONDO,C/SALIENCIA OU MOSSA,COEFICIENTE CONFORMACAO SUPERFICIAL MINIMO (ADERENCIA) IGUAL A 1,5,DIAM.ACIMA DE 5MM,DESTINADO ARMADURA CONCRETO ARMADO,COMPREEND.10%PERDAS DE PONTAS E ARAME 18.FORN.CORTE,DOBRAGEM,MONTAGEM E COLOC.ACO NAS FORMAS AUXILIO DE EQUIPAMENTOS,INCL.TRANSP.HORIZONTAL E VERTICAL C/EQUIPAMENTOS,P/ESTRUT.PONTES E VIADUTOS</t>
  </si>
  <si>
    <t>11.009.0112-B</t>
  </si>
  <si>
    <t>11.009.0120-1</t>
  </si>
  <si>
    <t>BARRA DE ACO CA-50,C/SALIENCIA OU MOSSA,COEFICIENTE CONFORMACAO SUPERFICIAL MINIMO (ADERENCIA) IGUAL A 1,5,DIAM.6,3MM,DESTINADA A ARMADURA DE CONCRETO ARMADO,COMPREEND.10% DE PERDAS DE PONTAS E ARAME 18.FORN.CORTE,DOBRAGEM,MONTAGEM E COLOC.ACO NAS FORMAS C/AUXILIO DE EQUIPAMENTOS,INCL.TRANSPORTE HORIZONTAL E VERTICAL C/EQUIPAMENTOS,P/ESTRUT.PONTES E VIADUTOS</t>
  </si>
  <si>
    <t>11.009.0120-B</t>
  </si>
  <si>
    <t>11.009.0122-1</t>
  </si>
  <si>
    <t>BARRA ACO CA-50,C/SALIENCIA OU MOSSA,COEFICIENTE CONFORMACAOSUPERFICIAL MINIMO (ADERENCIA) IGUAL A 1,5,DIAM. 8 A 12,5MM,DESTINADA ARMADURA CONCRETO ARMADO,COMPREENDENDO 10% PERDASDE PONTAS E ARAME 18.FORN.CORTE,DOBRAGEM,MONTAGEM E COLOC.ACO NAS FORMAS C/AUXILIO EQUIPAMENTOS,INCL.TRANSP.HORIZONTALE VERTICAL C/EQUIPAMENTOS,P/ESTRUTURAS DE PONTES E VIADUTOS</t>
  </si>
  <si>
    <t>11.009.0122-B</t>
  </si>
  <si>
    <t>11.009.0124-1</t>
  </si>
  <si>
    <t>BARRA ACO CA-50,C/SALIENCIA OU MOSSA,COEFICIENTE CONFORMACAOSUPERFICIAL MINIMO (ADERENCIA) IGUAL A 1,5,DIAM.ACIMA DE 12,5MM,DESTINADA ARMADURA CONCRETO ARMADO,COMPREEND.10% PERDASDE PONTAS E ARAME 18.FORN.CORTE,DOBRAGEM,MONTAGEM E COLOC.ACO NAS FORMAS C/AUXILIO EQUIPAMENTOS,INCL.TRANSPORTE HORIZONTAL E VERTICAL C/EQUIPAMENTOS,P/ESTRUTURAS PONTES E VIADUTOS</t>
  </si>
  <si>
    <t>11.009.0124-B</t>
  </si>
  <si>
    <t>11.010.0008-0</t>
  </si>
  <si>
    <t>CABO DE ACO DE 1 CORDOALHA DE 12,7MM,EXCLUSIVE BAINHA E PERDAS DE PONTAS,COMPREENDENDO APENAS O FORNECIMENTO MEDIDO PELOPESO DO CABO GEOMETRICAMENTE NECESSARIO</t>
  </si>
  <si>
    <t>11.010.0008-A</t>
  </si>
  <si>
    <t>11.010.0028-0</t>
  </si>
  <si>
    <t>CABO DE ACO PARA 2 CORDOALHAS DE 12,7MM,INCLUSIVE BAINHA DEACO GALVANIZADO,COMPREENDENDO APENAS O FORNECIMENTO MEDIDO PELO PESO DO CABO GEOMETRICAMENTE NECESSARIO</t>
  </si>
  <si>
    <t>11.010.0028-A</t>
  </si>
  <si>
    <t>11.010.0029-0</t>
  </si>
  <si>
    <t>CABO DE ACO PARA 3 CORDOALHAS DE 12,7MM,INCLUSIVE BAINHA DEACO GALVANIZADO,COMPREENDENDO APENAS O FORNECIMENTO MEDIDO PELO PESO DO CABO GEOMETRICAMENTE NECESSARIO</t>
  </si>
  <si>
    <t>11.010.0029-A</t>
  </si>
  <si>
    <t>11.010.0030-0</t>
  </si>
  <si>
    <t>CABO DE ACO PARA 4 CORDOALHAS DE 12,7MM,INCLUSIVE BAINHA DEACO GALVANIZADO,COMPREENDENDO APENAS O FORNECIMENTO MEDIDO PELO PESO DO CABO GEOMETRICAMENTE NECESSARIO</t>
  </si>
  <si>
    <t>11.010.0030-A</t>
  </si>
  <si>
    <t>11.010.0031-0</t>
  </si>
  <si>
    <t>CABO DE ACO PARA 5 CORDOALHAS DE 12,7MM,INCLUSIVE BAINHA DEACO GALVANIZADO,COMPREENDENDO APENAS O FORNECIMENTO MEDIDO PELO PESO DO CABO GEOMETRICAMENTE NECESSARIO</t>
  </si>
  <si>
    <t>11.010.0031-A</t>
  </si>
  <si>
    <t>11.010.0032-0</t>
  </si>
  <si>
    <t>CABO DE ACO PARA 6 CORDOALHAS DE 12,7MM,INCLUSIVE BAINHA DEACO GALVANIZADO,COMPREENDENDO APENAS O FORNECIMENTO MEDIDO PELO PESO DO CABO GEOMETRICAMENTE NECESSARIO</t>
  </si>
  <si>
    <t>11.010.0032-A</t>
  </si>
  <si>
    <t>11.010.0033-0</t>
  </si>
  <si>
    <t>CABO DE ACO PARA 7 CORDOALHAS DE 12,7MM,INCLUSIVE BAINHA DEACO GALVANIZADO,COMPREENDENDO APENAS O FORNECIMENTO MEDIDO PELO PESO DO CABO GEOMETRICAMENTE NECESSARIO</t>
  </si>
  <si>
    <t>11.010.0033-A</t>
  </si>
  <si>
    <t>11.010.0034-0</t>
  </si>
  <si>
    <t>CABO DE ACO PARA 12 CORDOALHAS DE 12,7MM,INCLUSIVE BAINHA DEACO GALVANIZADO,COMPREENDENDO APENAS O FORNECIMENTO MEDIDOPELO PESO DO CABO GEOMETRICAMENTE NECESSARIO</t>
  </si>
  <si>
    <t>11.010.0034-A</t>
  </si>
  <si>
    <t>11.010.0035-0</t>
  </si>
  <si>
    <t>CABO DE ACO PARA 19 CORDOALHAS DE 12,7MM,INCLUSIVE BAINHA DEACO GALVANIZADO,COMPREENDENDO APENAS O FORNECIMENTO MEDIDOPELO PESO DO CABO GEOMETRICAMENTE NECESSARIO</t>
  </si>
  <si>
    <t>11.010.0035-A</t>
  </si>
  <si>
    <t>11.010.0036-0</t>
  </si>
  <si>
    <t>CABO DE ACO PARA 22 CORDOALHAS DE 12,7MM,INCLUSIVE BAINHA DEACO GALVANIZADO,COMPREENDENDO APENAS O FORNECIMENTO MEDIDOPELO PESO DO CABO GEOMETRICAMENTE NECESSARIO</t>
  </si>
  <si>
    <t>11.010.0036-A</t>
  </si>
  <si>
    <t>11.010.0037-0</t>
  </si>
  <si>
    <t>CABO DE ACO PARA 27 CORDOALHAS DE 12,7MM,INCLUSIVE BAINHA DEACO GALVANIZADO,COMPREENDENDO APENAS O FORNECIMENTO MEDIDOPELO PESO DO CABO GEOMETRICAMENTE NECESSARIO</t>
  </si>
  <si>
    <t>11.010.0037-A</t>
  </si>
  <si>
    <t>11.010.0038-0</t>
  </si>
  <si>
    <t>CABO DE ACO PARA 31 CORDOALHAS DE 12,7MM,INCLUSIVE BAINHA DEACO GALVANIZADO,COMPREENDENDO APENAS O FORNECIMENTO MEDIDOPELO PESO DO CABO GEOMETRICAMENTE NECESSARIO</t>
  </si>
  <si>
    <t>11.010.0038-A</t>
  </si>
  <si>
    <t>11.010.0039-0</t>
  </si>
  <si>
    <t>CABO DE ACO PARA 37 CORDOALHAS DE 12,7MM,INCLUSIVE BAINHA DEACO GALVANIZADO,COMPREENDENDO APENAS O FORNECIMENTO MEDIDOPELO PESO DO CABO GEOMETRICAMENTE NECESSARIO</t>
  </si>
  <si>
    <t>11.010.0039-A</t>
  </si>
  <si>
    <t>11.010.0060-0</t>
  </si>
  <si>
    <t>CABO DE ACO DE 1 CORDOALHA DE 15,2MM,EXCLUSIVE BAINHA E PERDAS DE PONTAS,COMPREENDENDO APENAS O FORNECIMENTO MEDIDO PELOPESO DO CABO GEOMETRICAMENTE NECESSARIO</t>
  </si>
  <si>
    <t>11.010.0060-A</t>
  </si>
  <si>
    <t>11.010.0081-0</t>
  </si>
  <si>
    <t>CABO DE ACO DE 2 CORDOALHAS DE 15,2MM,INCLUSIVE BAINHA DE ACO GALVANIZADO,COMPREENDENDO APENAS O FORNECIMENTO MEDIDO PELO PESO DO CABO GEOMETRICAMENTE NECESSARIO</t>
  </si>
  <si>
    <t>11.010.0081-A</t>
  </si>
  <si>
    <t>11.010.0082-0</t>
  </si>
  <si>
    <t>CABO DE ACO DE 3 CORDOALHAS DE 15,2MM,INCLUSIVE BAINHA DE ACO GALVANIZADO,COMPREENDENDO APENAS O FORNECIMENTO MEDIDO PELO PESO DO CABO GEOMETRICAMENTE NECESSARIO</t>
  </si>
  <si>
    <t>11.010.0082-A</t>
  </si>
  <si>
    <t>11.010.0083-0</t>
  </si>
  <si>
    <t>CABO DE ACO DE 4 CORDOALHAS DE 15,2MM,INCLUSIVE BAINHA DE ACO GALVANIZADO,COMPREENDENDO APENAS O FORNECIMENTO MEDIDO PELO PESO DO CABO GEOMETRICAMENTE NECESSARIO</t>
  </si>
  <si>
    <t>11.010.0083-A</t>
  </si>
  <si>
    <t>11.010.0084-0</t>
  </si>
  <si>
    <t>CABO DE ACO DE 5 CORDOALHAS DE 15,2MM,INCLUSIVE BAINHA DE ACO GALVANIZADO,COMPREENDENDO APENAS O FORNECIMENTO MEDIDO PELO PESO DO CABO GEOMETRICAMENTE NECESSARIO</t>
  </si>
  <si>
    <t>11.010.0084-A</t>
  </si>
  <si>
    <t>11.010.0085-0</t>
  </si>
  <si>
    <t>CABO DE ACO DE 6 CORDOALHAS DE 15,2MM,INCLUSIVE BAINHA DE ACO GALVANIZADO,COMPREENDENDO APENAS O FORNECIMENTO MEDIDO PELO PESO DO CABO GEOMETRICAMENTE NECESSARIO</t>
  </si>
  <si>
    <t>11.010.0085-A</t>
  </si>
  <si>
    <t>11.010.0086-0</t>
  </si>
  <si>
    <t>CABO DE ACO DE 7 CORDOALHAS DE 15,2MM,INCLUSIVE BAINHA DE ACO GALVANIZADO,COMPREENDENDO APENAS O FORNECIMENTO MEDIDO PELO PESO DO CABO GEOMETRICAMENTE NECESSARIO</t>
  </si>
  <si>
    <t>11.010.0086-A</t>
  </si>
  <si>
    <t>11.010.0087-0</t>
  </si>
  <si>
    <t>CABO DE ACO DE 12 CORDOALHAS DE 15,2MM,INCLUSIVE BAINHA DE ACO GALVANIZADO,COMPREENDENDO APENAS O FORNECIMENTO MEDIDO PELO PESO DO CABO GEOMETRICAMENTE NECESSARIO</t>
  </si>
  <si>
    <t>11.010.0087-A</t>
  </si>
  <si>
    <t>11.010.0088-0</t>
  </si>
  <si>
    <t>CABO DE ACO DE 19 CORDOALHAS DE 15,2MM,INCLUSIVE BAINHA DE ACO GALVANIZADO,COMPREENDENDO APENAS O FORNECIMENTO MEDIDO PELO PESO DO CABO GEOMETRICAMENTE NECESSARIO</t>
  </si>
  <si>
    <t>11.010.0088-A</t>
  </si>
  <si>
    <t>11.010.0089-0</t>
  </si>
  <si>
    <t>CABO DE ACO DE 22 CORDOALHAS DE 15,2MM,INCLUSIVE BAINHA DE ACO GALVANIZADO,COMPREENDENDO APENAS O FORNECIMENTO MEDIDO PELO PESO DO CABO GEOMETRICAMENTE NECESSARIO</t>
  </si>
  <si>
    <t>11.010.0089-A</t>
  </si>
  <si>
    <t>11.010.0090-0</t>
  </si>
  <si>
    <t>CABO DE ACO DE 27 CORDOALHAS DE 15,2MM,INCLUSIVE BAINHA DE ACO GALVANIZADO,COMPREENDENDO APENAS O FORNECIMENTO MEDIDO PELO PESO DO CABO GEOMETRICAMENTE NECESSARIO</t>
  </si>
  <si>
    <t>11.010.0090-A</t>
  </si>
  <si>
    <t>11.010.0091-0</t>
  </si>
  <si>
    <t>CABO DE ACO DE 31 CORDOALHAS DE 15,2MM,INCLUSIVE BAINHA DE ACO GALVANIZADO,COMPREENDENDO APENAS O FORNECIMENTO MEDIDO PELO PESO DO CABO GEOMETRICAMENTE NECESSARIO</t>
  </si>
  <si>
    <t>11.010.0091-A</t>
  </si>
  <si>
    <t>11.010.0092-0</t>
  </si>
  <si>
    <t>CABO DE ACO DE 37 CORDOALHAS DE 15,2MM,INCLUSIVE BAINHA DE ACO GALVANIZADO,COMPREENDENDO APENAS O FORNECIMENTO MEDIDO PELO PESO DO CABO GEOMETRICAMENTE NECESSARIO</t>
  </si>
  <si>
    <t>11.010.0092-A</t>
  </si>
  <si>
    <t>11.011.0010-0</t>
  </si>
  <si>
    <t>PREPARO E COLOCACAO DE 1 CORDOALHA DE 12,7MM OU 15,2MM,NAS FORMAS,COMPREENDENDO CORTE,MONTAGEM,ENFIACAO NA BAINHA,BEM COMO FORNECIMENTO DE CIMENTO PARA INJECAO</t>
  </si>
  <si>
    <t>11.011.0010-A</t>
  </si>
  <si>
    <t>11.011.0011-0</t>
  </si>
  <si>
    <t>PREPARO E COLOCACAO DE 2 CORDOALHAS DE 12,7MM,NAS FORMAS,COMPREENDENDO CORTE,MONTAGEM,ENFIACAO NA BAINHA,BEM COMO FORNECIMENTO DE CIMENTO PARA INJECAO</t>
  </si>
  <si>
    <t>11.011.0011-A</t>
  </si>
  <si>
    <t>11.011.0012-0</t>
  </si>
  <si>
    <t>PREPARO E COLOCACAO DE 3 CORDOALHAS DE 12,7MM,NAS FORMAS,COMPREENDENDO CORTE,MONTAGEM,ENFIACAO NA BAINHA,BEM COMO FORNECIMENTO DE CIMENTO PARA INJECAO</t>
  </si>
  <si>
    <t>11.011.0012-A</t>
  </si>
  <si>
    <t>11.011.0013-0</t>
  </si>
  <si>
    <t>PREPARO E COLOCACAO DE 4 CORDOALHAS DE 12,7MM,NAS FORMAS,COMPREENDENDO CORTE,MONTAGEM,ENFIACAO NA BAINHA,BEM COMO FORNECIMENTO DE CIMENTO PARA INJECAO</t>
  </si>
  <si>
    <t>11.011.0013-A</t>
  </si>
  <si>
    <t>11.011.0014-0</t>
  </si>
  <si>
    <t>PREPARO E COLOCACAO DE 5 CORDOALHAS DE 12,7MM,NAS FORMAS,COMPREENDENDO CORTE,MONTAGEM,ENFIACAO NA BAINHA,BEM COMO FORNECIMENTO DE CIMENTO PARA INJECAO</t>
  </si>
  <si>
    <t>11.011.0014-A</t>
  </si>
  <si>
    <t>11.011.0015-0</t>
  </si>
  <si>
    <t>PREPARO E COLOCACAO DE 6 CORDOALHAS DE 12,7MM,NAS FORMAS,COMPREENDENDO CORTE,MONTAGEM,ENFIACAO NA BAINHA,BEM COMO FORNECIMENTO DE CIMENTO PARA INJECAO</t>
  </si>
  <si>
    <t>11.011.0015-A</t>
  </si>
  <si>
    <t>11.011.0016-0</t>
  </si>
  <si>
    <t>PREPARO E COLOCACAO DE 7 CORDOALHAS DE 12,7MM,NAS FORMAS,COMPREENDENDO CORTE,MONTAGEM,ENFIACAO NA BAINHA,BEM COMO FORNECIMENTO DE CIMENTO PARA INJECAO</t>
  </si>
  <si>
    <t>11.011.0016-A</t>
  </si>
  <si>
    <t>11.011.0017-1</t>
  </si>
  <si>
    <t>PREPARO E COLOCACAO DE 12 CORDOALHAS DE 12,7MM,NAS FORMAS,COMPREENDENDO CORTE,MONTAGEM,ENFIACAO NA BAINHA,BEM COMO FORNECIMENTO DE CIMENTO PARA INJECAO</t>
  </si>
  <si>
    <t>11.011.0017-B</t>
  </si>
  <si>
    <t>11.011.0018-0</t>
  </si>
  <si>
    <t>PREPARO E COLOCACAO DE 19 CORDOALHAS DE 12,7MM,NAS FORMAS,COMPREENDENDO CORTE,MONTAGEM,ENFIACAO NA BAINHA,BEM COMO FORNECIMENTO DE CIMENTO PARA INJECAO</t>
  </si>
  <si>
    <t>11.011.0018-A</t>
  </si>
  <si>
    <t>11.011.0019-0</t>
  </si>
  <si>
    <t>PREPARO E COLOCACAO DE 22 CORDOALHAS DE 12,7MM,NAS FORMAS,COMPREENDENDO CORTE,MONTAGEM,ENFIACAO NA BAINHA,BEM COMO FORNECIMENTO DE CIMENTO PARA INJECAO</t>
  </si>
  <si>
    <t>11.011.0019-A</t>
  </si>
  <si>
    <t>11.011.0020-0</t>
  </si>
  <si>
    <t>PREPARO E COLOCACAO DE 27 CORDOALHAS DE 12,7MM,NAS FORMAS,COMPREENDENDO CORTE,MONTAGEM,ENFIACAO NA BAINHA,BEM COMO FORNECIMENTO DE CIMENTO PARA INJECAO</t>
  </si>
  <si>
    <t>11.011.0020-A</t>
  </si>
  <si>
    <t>11.011.0021-0</t>
  </si>
  <si>
    <t>PREPARO E COLOCACAO DE 31 CORDOALHAS DE 12,7MM,NAS FORMAS,COMPREENDENDO CORTE,MONTAGEM,ENFIACAO NA BAINHA,BEM COMO FORNECIMENTO DE CIMENTO PARA INJECAO</t>
  </si>
  <si>
    <t>11.011.0021-A</t>
  </si>
  <si>
    <t>11.011.0022-0</t>
  </si>
  <si>
    <t>PREPARO E COLOCACAO DE 37 CORDOALHAS DE 12,7MM,NAS FORMAS,COMPREENDENDO CORTE,MONTAGEM,ENFIACAO NA BAINHA,BEM COMO FORNECIMENTO DE CIMENTO PARA INJECAO</t>
  </si>
  <si>
    <t>11.011.0022-A</t>
  </si>
  <si>
    <t>11.011.0023-1</t>
  </si>
  <si>
    <t>CORTE,DOBRAGEM,MONTAGEM E COLOCACAO DE FERRAGENS NA FORMAS,ACO CA-25,EM BARRA REDONDA COM DIAMETRO IGUAL A 6,3MM</t>
  </si>
  <si>
    <t>11.011.0023-B</t>
  </si>
  <si>
    <t>11.011.0024-1</t>
  </si>
  <si>
    <t>CORTE,DOBRAGEM,MONTAGEM E COLOCACAO DE FERRAGENS NAS FORMAS,ACO CA-25,EM BARRA REDONDA COM DIAMETRO IGUAL A 8MM</t>
  </si>
  <si>
    <t>11.011.0024-B</t>
  </si>
  <si>
    <t>11.011.0025-1</t>
  </si>
  <si>
    <t>CORTE,DOBRAGEM,MONTAGEM E COLOCACAO DE FERRAGENS NAS FORMAS,ACO CA-25,EM BARRA REDONDA COM DIAMETRO MAIOR OU IGUAL A 10MM</t>
  </si>
  <si>
    <t>11.011.0025-B</t>
  </si>
  <si>
    <t>11.011.0027-0</t>
  </si>
  <si>
    <t>CORTE,DOBRAGEM,MONTAGEM E COLOCACAO DE FERRAGENS NAS FORMAS,ACO CA-60,EM FIO REDONDO,COM DIAMETRO DE 4,2 A 5MM</t>
  </si>
  <si>
    <t>11.011.0027-A</t>
  </si>
  <si>
    <t>11.011.0028-0</t>
  </si>
  <si>
    <t>CORTE,DOBRAGEM,MONTAGEM E COLOCACAO DE FERRAGENS NAS FORMAS,ACO CA-60,EM FIO REDONDO COM DIAMETRO ACIMA DE 5MM</t>
  </si>
  <si>
    <t>11.011.0028-A</t>
  </si>
  <si>
    <t>CORTE,DOBRAGEM,MONTAGEM E COLOCACAO DE FERRAGENS NAS FORMAS,ACO CA-50,EM BARRAS REDONDAS,COM DIAMETRO IGUAL A 6,3MM</t>
  </si>
  <si>
    <t>11.011.0030-1</t>
  </si>
  <si>
    <t>11.011.0030-B</t>
  </si>
  <si>
    <t>11.011.0031-1</t>
  </si>
  <si>
    <t>11.011.0031-B</t>
  </si>
  <si>
    <t>11.011.0035-0</t>
  </si>
  <si>
    <t>CORTE,DOBRAGEM,MONTAGEM E COLOCACAO DE FERRAGENS NAS FORMAS,INCLUSIVE TRANSPORTE HORIZONTAL E VERTICAL COM EQUIPAMENTOS(GUINDASTE E GUINDAUTO),PARA ESTRUTURAS DE PONTES E VIADUTOS,ACO CA-50,DIAMETRO ATE 6,3MM</t>
  </si>
  <si>
    <t>11.011.0035-A</t>
  </si>
  <si>
    <t>11.011.0036-0</t>
  </si>
  <si>
    <t>CORTE,DOBRAGEM,MONTAGEM E COLOCACAO DE FERRAGENS NAS FORMAS,INCLUSIVE TRANSPORTE HORIZONTAL E VERTICAL COM EQUIPAMENTOS(GUINDASTE E GUINDAUTO),PARA ESTRUTURAS DE PONTES E VIADUTOS,ACO CA-50,DIAMETRO DE 8 A 12,5MM</t>
  </si>
  <si>
    <t>11.011.0036-A</t>
  </si>
  <si>
    <t>11.011.0037-0</t>
  </si>
  <si>
    <t>CORTE,DOBRAGEM,MONTAGEM E COLOCACAO DE FERRAGENS NAS FORMAS,INCLUSIVE TRANSPORTE HORIZONTAL E VERTICAL COM EQUIPAMENTOS(GUINDASTE E GUINDAUTO),PARA ESTRUTURAS DE PONTES E VIADUTOS,ACO CA-50,DIAMETRO ACIMA DE 12,5MM</t>
  </si>
  <si>
    <t>11.011.0037-A</t>
  </si>
  <si>
    <t>CORTE,MONTAGEM E COLOCACAO DE TELAS DE ACO CA-60,CRUZADAS ESOLDADAS ENTRE SI,EM PECAS DE CONCRETO</t>
  </si>
  <si>
    <t>11.012.0015-0</t>
  </si>
  <si>
    <t>CONE DE ANCORAGEM DE CABO DE ACO DE 1 CORDOALHA DE 12,7MM,COMPREENDENDO FORNECIMENTO DO CONE,DE LUVA CONE-BAINHA,DE 2,00M DE MOLA CENTRAL E BAINHA,BEM COMO AS OPERACOES DE PROTENSAO E INJECAO DE CIMENTO</t>
  </si>
  <si>
    <t>11.012.0015-A</t>
  </si>
  <si>
    <t>11.012.0016-0</t>
  </si>
  <si>
    <t>CONE DE ANCORAGEM DE CABO DE ACO DE 2 CORDOALHAS DE 12,7MM,COMPREENDENDO FORNECIMENTO DO CONE,DE LUVA CONE-BAINHA,DE 2,00M DE MOLA CENTRAL E BAINHA,BEM COMO AS OPERACOES DE PROTENSAO E INJECAO DE CIMENTO</t>
  </si>
  <si>
    <t>11.012.0016-A</t>
  </si>
  <si>
    <t>11.012.0017-0</t>
  </si>
  <si>
    <t>CONE DE ANCORAGEM DE CABO DE ACO DE 3 CORDOALHAS DE 12,7MM,COMPREENDENDO FORNECIMENTO DO CONE,DE LUVA CONE-BAINHA,DE 2,00M DE MOLA CENTRAL E BAINHA,BEM COMO AS OPERACOES DE PROTENSAO E INJECAO DE CIMENTO</t>
  </si>
  <si>
    <t>11.012.0017-A</t>
  </si>
  <si>
    <t>11.012.0018-0</t>
  </si>
  <si>
    <t>CONE DE ANCORAGEM DE CABO DE ACO DE 4 CORDOALHAS DE 12,7MM,COMPREENDENDO FORNECIMENTO DO CONE,DE LUVA CONE-BAINHA,DE 2,00M DE MOLA CENTRAL E BAINHA,BEM COMO AS OPERACOES DE PROTENSAO E INJECAO DE CIMENTO</t>
  </si>
  <si>
    <t>11.012.0018-A</t>
  </si>
  <si>
    <t>11.012.0019-0</t>
  </si>
  <si>
    <t>CONE DE ANCORAGEM DE CABO DE ACO DE 5 CORDOALHAS DE 12,7MM,COMPREENDENDO FORNECIMENTO DO CONE,DE LUVA CONE-BAINHA,DE 2,00M DE MOLA CENTRAL E BAINHA,BEM COMO AS OPERACOES DE PROTENSAO E INJECAO DE CIMENTO</t>
  </si>
  <si>
    <t>11.012.0019-A</t>
  </si>
  <si>
    <t>11.012.0020-0</t>
  </si>
  <si>
    <t>CONE DE ANCORAGEM DE CABO DE ACO DE 6 CORDOALHAS DE 12,7MM,COMPREENDENDO FORNECIMENTO DO CONE,DE LUVA CONE-BAINHA,DE 2,00M DE MOLA CENTRAL E BAINHA,BEM COMO AS OPERACOES DE PROTENSAO E INJECAO DE CIMENTO</t>
  </si>
  <si>
    <t>11.012.0020-A</t>
  </si>
  <si>
    <t>11.012.0021-0</t>
  </si>
  <si>
    <t>CONE DE ANCORAGEM DE CABO DE ACO DE 7 CORDOALHAS DE 12,7MM,COMPREENDENDO FORNECIMENTO DO CONE,DE LUVA CONE-BAINHA,DE 2,00M DE MOLA CENTRAL E BAINHA,BEM COMO AS OPERACOES DE PROTENSAO E INJECAO DE CIMENTO</t>
  </si>
  <si>
    <t>11.012.0021-A</t>
  </si>
  <si>
    <t>11.012.0025-1</t>
  </si>
  <si>
    <t>CONE DE ANCORAGEM DE CABO DE ACO DE 12 CORDOALHAS DE 12,7MM,COMPREENDENDO FORNECIMENTO DO CONE,DE LUVA CONE-BAINHA,DE 2,00M DE MOLA CENTRAL E BAINHA,BEM COMO AS OPERACOES DE PROTENSAO E INJECAO DE CIMENTO</t>
  </si>
  <si>
    <t>11.012.0025-B</t>
  </si>
  <si>
    <t>11.012.0030-0</t>
  </si>
  <si>
    <t>CONE DE ANCORAGEM DE CABO DE ACO DE 19 CORDOALHAS DE 12,7MM,COMPREENDENDO FORNECIMENTO DO CONE,DE LUVA CONE-BAINHA,DE 2,00M DE MOLA CENTRAL E BAINHA,BEM COMO AS OPERACOES DE PROTENSAO E INJECAO DE CIMENTO</t>
  </si>
  <si>
    <t>11.012.0030-A</t>
  </si>
  <si>
    <t>11.012.0035-0</t>
  </si>
  <si>
    <t>CONE DE ANCORAGEM DE CABO DE ACO DE 22 CORDOALHAS DE 12,7MM,COMPREENDENDO FORNECIMENTO DO CONE,DE LUVA CONE-BAINHA,DE 2,00M DE MOLA CENTRAL E BAINHA,BEM COMO AS OPERACOES DE PROTENSAO E INJECAO DE CIMENTO</t>
  </si>
  <si>
    <t>11.012.0035-A</t>
  </si>
  <si>
    <t>11.012.0040-0</t>
  </si>
  <si>
    <t>CONE DE ANCORAGEM DE CABO DE ACO DE 27 CORDOALHAS DE 12,7MM,COMPREENDENDO FORNECIMENTO DO CONE,DE LUVA CONE-BAINHA,DE 2,00M DE MOLA CENTRAL E BAINHA,BEM COMO AS OPERACOES DE PROTENSAO E INJECAO DE CIMENTO</t>
  </si>
  <si>
    <t>11.012.0040-A</t>
  </si>
  <si>
    <t>11.012.0045-0</t>
  </si>
  <si>
    <t>CONE DE ANCORAGEM DE CABO DE ACO DE 31 CORDOALHAS DE 12,7MM,COMPREENDENDO FORNECIMENTO DO CONE,DE LUVA CONE-BAINHA,DE 2,00M DE MOLA CENTRAL E BAINHA,BEM COMO AS OPERACOES DE PROTENSAO E INJECAO DE CIMENTO</t>
  </si>
  <si>
    <t>11.012.0045-A</t>
  </si>
  <si>
    <t>11.012.0050-0</t>
  </si>
  <si>
    <t>CONE DE ANCORAGEM DE CABO DE ACO DE 37 CORDOALHAS DE 12,7MM,COMPREENDENDO FORNECIMENTO DO CONE,DE LUVA CONE-BAINHA,DE 2,00M DE MOLA CENTRAL E BAINHA,BEM COMO AS OPERACOES DE PROTENSAO E INJECAO DE CIMENTO</t>
  </si>
  <si>
    <t>11.012.0050-A</t>
  </si>
  <si>
    <t>11.012.0060-0</t>
  </si>
  <si>
    <t>CONE DE ANCORAGEM DE CABO DE ACO DE 1 CORDOALHA DE 15,2MM,COMPREENDENDO FORNECIMENTO DO CONE,DE LUVA CONE-BAINHA,DE 2,00M DE MOLA CENTRAL E BAINHA,BEM COMO AS OPERACOES DE PROTENSAO E INJECAO DE CIMENTO</t>
  </si>
  <si>
    <t>11.012.0060-A</t>
  </si>
  <si>
    <t>11.012.0061-0</t>
  </si>
  <si>
    <t>CONE DE ANCORAGEM DE CABO DE ACO DE 2 CORDOALHAS DE 15,2MM,COMPREENDENDO FORNECIMENTO DO CONE,DE LUVA CONE-BAINHA,DE 2,00M DE MOLA CENTRAL E BAINHA,BEM COMO AS OPERACOES DE PROTENSAO E INJECAO DE CIMENTO</t>
  </si>
  <si>
    <t>11.012.0061-A</t>
  </si>
  <si>
    <t>11.012.0062-0</t>
  </si>
  <si>
    <t>CONE DE ANCORAGEM DE CABO DE ACO DE 3 CORDOALHAS DE 15,2MM,COMPREENDENDO FORNECIMENTO DO CONE,DE LUVA CONE-BAINHA,DE 2,00M DE MOLA CENTRAL E BAINHA,BEM COMO AS OPERACOES DE PROTENSAO E INJECAO DE CIMENTO</t>
  </si>
  <si>
    <t>11.012.0062-A</t>
  </si>
  <si>
    <t>11.012.0063-0</t>
  </si>
  <si>
    <t>CONE DE ANCORAGEM DE CABO DE ACO DE 4 CORDOALHAS DE 15,2MM,COMPREENDENDO FORNECIMENTO DO CONE,DE LUVA CONE-BAINHA,DE 2,00M DE MOLA CENTRAL E BAINHA,BEM COMO AS OPERACOES DE PROTENSAO E INJECAO DE CIMENTO</t>
  </si>
  <si>
    <t>11.012.0063-A</t>
  </si>
  <si>
    <t>11.012.0064-0</t>
  </si>
  <si>
    <t>CONE DE ANCORAGEM DE CABO DE ACO DE 5 CORDOALHAS DE 15,2MM,COMPREENDENDO FORNECIMENTO DO CONE,DE LUVA CONE-BAINHA,DE 2,00M DE MOLA CENTRAL E BAINHA,BEM COMO AS OPERACOES DE PROTENSAO E INJECAO DE CIMENTO</t>
  </si>
  <si>
    <t>11.012.0064-A</t>
  </si>
  <si>
    <t>11.012.0065-0</t>
  </si>
  <si>
    <t>CONE DE ANCORAGEM DE CABO DE ACO DE 6 CORDOALHAS DE 15,2MM,COMPREENDENDO FORNECIMENTO DO CONE,DE LUVA CONE-BAINHA,DE 2,00M DE MOLA CENTRAL E BAINHA,BEM COMO AS OPERACOES DE PROTENSAO E INJECAO DE CIMENTO</t>
  </si>
  <si>
    <t>11.012.0065-A</t>
  </si>
  <si>
    <t>11.012.0066-0</t>
  </si>
  <si>
    <t>CONE DE ANCORAGEM DE CABO DE ACO DE 7 CORDOALHAS DE 15,2MM,COMPREENDENDO FORNECIMENTO DO CONE,DE LUVA CONE-BAINHA,DE 2,00MM DE MOLA CENTRAL E BAINHA,BEM COMO AS OPERACOES DE PROTENSAO E INJECAO DE CIMENTO</t>
  </si>
  <si>
    <t>11.012.0066-A</t>
  </si>
  <si>
    <t>11.012.0070-0</t>
  </si>
  <si>
    <t>CONE DE ANCORAGEM DE CABO DE ACO DE 12 CORDOALHAS DE 15,2MM,COMPREENDENDO FORNECIMENTO DO CONE,DE LUVA CONE-BAINHA,DE 2,00M DE MOLA CENTRAL E BAINHA,BEM COMO AS OPERACOES DE PROTENSAO E INJECAO DE CIMENTO</t>
  </si>
  <si>
    <t>11.012.0070-A</t>
  </si>
  <si>
    <t>11.012.0075-0</t>
  </si>
  <si>
    <t>CONE DE ANCORAGEM DE CABO DE ACO DE 19 CORDOALHAS DE 15,2MM,COMPREENDENDO FORNECIMENTO DO CONE,DE LUVA CONE-BAINHA,DE 2,00M DE MOLA CENTRAL E BAINHA,BEM COMO AS OPERACOES DE PROTENSAO E INJECAO DE CIMENTO</t>
  </si>
  <si>
    <t>11.012.0075-A</t>
  </si>
  <si>
    <t>11.012.0080-0</t>
  </si>
  <si>
    <t>CONE DE ANCORAGEM DE CABO DE ACO DE 22 CORDOALHAS DE 15,2MM,COMPREENDENDO FORNECIMENTO DO CONE,DE LUVA CONE-BAINHA,DE 2,00M DE MOLA CENTRAL E BAINHA,BEM COMO AS OPERACOES DE PROTENSAO E INJECAO DE CIMENTO</t>
  </si>
  <si>
    <t>11.012.0080-A</t>
  </si>
  <si>
    <t>11.012.0085-0</t>
  </si>
  <si>
    <t>CONE DE ANCORAGEM DE CABO DE ACO DE 27 CORDOALHAS DE 15,2MM,COMPREENDENDO FORNECIMENTO DO CONE,DE LUVA CONE-BAINHA,DE 2,00M DE MOLA CENTRAL E BAINHA,BEM COMO AS OPERACOES DE PROTENSAO E INJECAO DE CIMENTO</t>
  </si>
  <si>
    <t>11.012.0085-A</t>
  </si>
  <si>
    <t>11.012.0090-0</t>
  </si>
  <si>
    <t>CONE DE ANCORAGEM DE CABO DE ACO DE 31 CORDOALHAS DE 15,2MM,COMPREENDENDO FORNECIMENTO DO CONE,DE LUVA CONE-BAINHA,DE 2,00M DE MOLA CENTRAL E BAINHA,BEM COMO AS OPERACOES DE PROTENSAO E INJECAO DE CIMENTO</t>
  </si>
  <si>
    <t>11.012.0090-A</t>
  </si>
  <si>
    <t>11.012.0095-0</t>
  </si>
  <si>
    <t>CONE DE ANCORAGEM DE CABO DE ACO DE 37 CORDOALHAS DE 15,2MM,COMPREENDENDO FORNECIMENTO DO CONE,DE LUVA CONE-BAINHA,DE 2,00M DE MOLA CENTRAL E BAINHA,BEM COMO AS OPERACOES DE PROTENSAO E INJECAO DE CIMENTO</t>
  </si>
  <si>
    <t>11.012.0095-A</t>
  </si>
  <si>
    <t>11.013.0003-1</t>
  </si>
  <si>
    <t>VERGAS DE CONCRETO ARMADO PARA ALVENARIA,COM APROVEITAMENTODA MADEIRA POR 10 VEZES</t>
  </si>
  <si>
    <t>11.013.0003-B</t>
  </si>
  <si>
    <t>11.013.0006-0</t>
  </si>
  <si>
    <t>CHAPIM DE CONCRETO ARMADO,APARENTE,COM ACABAMENTO DESEMPENADO,MEDINDO (22X10)CM,CONFORME PROJETO TIPO Nº 6062/EMOP,FUNDIDO NO LOCAL</t>
  </si>
  <si>
    <t>11.013.0006-A</t>
  </si>
  <si>
    <t>11.013.0009-0</t>
  </si>
  <si>
    <t>CAMADA IMPERMEABILIZADORA EM CONCRETO ARMADO,ESPESSURA DE 5CM,ARMADURA CRUZADA COM BARRAS DE ACO CA-25 DE 3/16",ESPACADAS DE 30CM,JUNTAS DE SARRAFO DE MADEIRA ESPACADAS DE 3,00M,SENDO O CONCRETO DOSADO PARA UMA RESISTENCIA CARACTERISTICA ACOMPRESSAO DE 10MPA</t>
  </si>
  <si>
    <t>11.013.0009-A</t>
  </si>
  <si>
    <t>11.013.0014-0</t>
  </si>
  <si>
    <t>CORTINA DE CONCRETO ARMADO,COM 18 A 20CM DE ESPESSURA,FCK=20MPA,INCLUINDO MATERIAIS PARA 1,00M3 DE CONCRETO (IMPORTADO DE USINA) ADENSADO E COLOCADO,10,00M2 DE FORMAS DE MADEIRA DE3ª,SERVINDO 1,4 VEZES,ESCORAMENTO E 80KG DE ACO CA-50</t>
  </si>
  <si>
    <t>11.013.0014-A</t>
  </si>
  <si>
    <t>11.013.0015-0</t>
  </si>
  <si>
    <t>CORTINA DE CONCRETO ARMADO,COM 18 A 20CM DE ESPESSURA,FCK=25MPA,INCLUINDO MATERIAIS PARA 1,00M3 DE CONCRETO(IMPORTADO DEUSINA)ADENSADO E COLOCADO,10,00M2 DE FORMAS DE MADEIRA DE 3ª,SERVINDO 1,4 VEZES,ESCORAMENTO E 80KG DE ACO CA-50</t>
  </si>
  <si>
    <t>11.013.0015-A</t>
  </si>
  <si>
    <t>11.013.0016-0</t>
  </si>
  <si>
    <t>CORTINA DE CONCRETO ARMADO,COM 18 A 20CM DE ESPESSURA,FCK=30MPA,INCLUINDO MATERIAIS PARA 1,00M3 DE CONCRETO(IMPORTADO DEUSINA)ADENSADO E COLOCADO 10,00M2 DE FORMAS DE AMDEIRA DE 3ª,SERVINDO 1,4 VEZES,ESCORAMENTO E 80KG DE ACO CA-50</t>
  </si>
  <si>
    <t>11.013.0016-A</t>
  </si>
  <si>
    <t>11.013.0059-0</t>
  </si>
  <si>
    <t>PLACAS DE CONCRETO ARMADO PRE-MOLDADAS,COM FCK=20MPA,ESPESSURA DE 6CM EM PECAS DE ATE 90KG,INCLUSIVE COLOCACAO MANUAL NOLOCAL DEFINITIVO</t>
  </si>
  <si>
    <t>11.013.0059-A</t>
  </si>
  <si>
    <t>11.013.0060-0</t>
  </si>
  <si>
    <t>PLACAS DE CONCRETO ARMADO PRE-MOLDADAS,COM FCK=20MPA,ESPESSURA DE 6CM EM PECAS ACIMA DE 90KG E COLOCACAO COM GUINDASTE</t>
  </si>
  <si>
    <t>11.013.0060-A</t>
  </si>
  <si>
    <t>11.013.0061-0</t>
  </si>
  <si>
    <t>PLACAS DE CONCRETO ARMADO PRE-MOLDADAS,COM FCK=20MPA,ESPESSURA DE 8CM EM PECAS DE ATE 90KG,INCLUSIVE COLOCACAO MANUAL NOLOCAL DEFINITIVO</t>
  </si>
  <si>
    <t>11.013.0061-A</t>
  </si>
  <si>
    <t>11.013.0062-0</t>
  </si>
  <si>
    <t>PLACAS DE CONCRETO ARMADO PRE-MOLDADAS,COM FCK=20MPA,ESPESSURA DE 8CM EM PECAS ACIMA DE 90KG E COLOCACAO COM GUINDASTE</t>
  </si>
  <si>
    <t>11.013.0062-A</t>
  </si>
  <si>
    <t>11.013.0063-0</t>
  </si>
  <si>
    <t>PLACAS DE CONCRETO ARMADO PRE-MOLDADAS,COM FCK=20MPA,ESPESSURA DE 10CM EM PECAS DE ATE 90KG,INCLUSIVE COLOCACAO MANUAL NO LOCAL DEFINITIVO</t>
  </si>
  <si>
    <t>11.013.0063-A</t>
  </si>
  <si>
    <t>11.013.0064-0</t>
  </si>
  <si>
    <t>PLACAS DE CONCRETO ARMADO PRE-MOLDADAS,COM FCK=20MPA,ESPESSURA DE 10CM EM PECAS ACIMA DE 90KG E COLOCACAO COM GUINDASTE</t>
  </si>
  <si>
    <t>11.013.0064-A</t>
  </si>
  <si>
    <t>11.013.0065-0</t>
  </si>
  <si>
    <t>PLACAS DE CONCRETO ARMADO PRE-MOLDADAS,COM FCK=20MPA,ESPESSURA DE 10CM EM PECAS ACIMA DE 90KG,COM FUROS DE 3CM DE DIAMETRO ESPACADOS DE 15CM EM AMBAS AS DIRECOES,COLOCACAO COM GUINDASTE</t>
  </si>
  <si>
    <t>11.013.0065-A</t>
  </si>
  <si>
    <t>11.013.0066-0</t>
  </si>
  <si>
    <t>PLACAS DE CONCRETO ARMADO PRE-MOLDADAS,COM FCK=20MPA,ESPESSURA DE 12CM,INCLUSIVE COLOCACAO COM GUINDASTE NO LOCAL DEFINITIVO</t>
  </si>
  <si>
    <t>11.013.0066-A</t>
  </si>
  <si>
    <t>11.013.0067-0</t>
  </si>
  <si>
    <t>PLACAS DE CONCRETO ARMADO PRE-MOLDADAS,COM FCK=20MPA,ESPESSURA DE 12CM,COM FUROS DE 3CM DE DIAMETRO ESPACADOS DE 15CM EMAMBAS AS DIRECOES,INCLUSIVE COLOCACAO COM GUINDASTE NO LOCAL DEFINITIVO</t>
  </si>
  <si>
    <t>11.013.0067-A</t>
  </si>
  <si>
    <t>11.013.0068-0</t>
  </si>
  <si>
    <t>PLACAS DE CONCRETO ARMADO PRE-MOLDADAS,COM FCK=20MPA,ESPESSURA DE 15CM,INCLUSIVE COLOCACAO COM GUINDASTE NO LOCAL DEFINITIVO</t>
  </si>
  <si>
    <t>11.013.0068-A</t>
  </si>
  <si>
    <t>11.013.0069-0</t>
  </si>
  <si>
    <t>PLACAS DE CONCRETO ARMADO PRE-MOLDADAS,COM FCK=20MPA,ESPESSURA DE 15CM,COM FUROS DE 3CM DE DIAMETRO ESPACADOS DE 15CM EMAMBAS AS DIRECOES,INCLUSIVE COLOCACAO COM GUINDASTE NO LOCAL DEFINITIVO</t>
  </si>
  <si>
    <t>11.013.0069-A</t>
  </si>
  <si>
    <t>11.013.0070-1</t>
  </si>
  <si>
    <t>CONCRETO ARMADO,FCK=20MPA,INCLUINDO MATERIAIS PARA 1,00M3 DECONCRETO(IMPORTADO DE USINA)ADENSADO E COLOCADO,14,00M2 DEAREA MOLDADA,FORMAS E ESCORAMENTO CONFORME ITENS 11.004.0022E 11.004.0035,60KG DE ACO CA-50,INCLUSIVE MAO-DE-OBRA PARACORTE,DOBRAGEM,MONTAGEM E COLOCACAO NAS FORMAS</t>
  </si>
  <si>
    <t>11.013.0070-B</t>
  </si>
  <si>
    <t>11.013.0075-0</t>
  </si>
  <si>
    <t>CONCRETO ARMADO,FCK=25MPA,INCLUINDO MATERIAIS PARA 1,00M3 DECONCRETO(IMPORTADO DE USINA)ADENSADO E COLOCADO,14,00M2 DEAREA MOLDADA,FORMAS E ESCORAMENTO CONFORME ITENS 11.004.0022E 11.004.0035,60KG DE ACO CA-50,INCLUSIVE MAO-DE-OBRA PARACORTE,DOBRAGEM,MONTAGEM E COLOCACAO NAS FORMAS</t>
  </si>
  <si>
    <t>11.013.0075-A</t>
  </si>
  <si>
    <t>11.013.0080-0</t>
  </si>
  <si>
    <t>CONCRETO ARMADO,FCK=30MPA,INCLUINDO MATERIAIS PARA 1,00M3 DECONCRETO(IMPORTADO DE USINA)ADENSADO E COLOCADO,14,00M2 DEAREA MOLDADA,FORMAS E ESCORAMENTO CONFORME ITENS 11.004.0022E 11.004.0035,60KG DE ACO CA-50,INCLUSIVE MAO-DE-OBRA PARACORTE,DOBRAGEM,MONTAGEM E COLOCACAO NAS FORMAS</t>
  </si>
  <si>
    <t>11.013.0080-A</t>
  </si>
  <si>
    <t>11.013.0100-0</t>
  </si>
  <si>
    <t>CONCRETO ARMADO,FCK=20MPA,INCLUINDO MATERIAIS PARA 1,00M3 DECONCRETO(IMPORTADO DE USINA)ADENSADO E COLOCADO,12,00M2 DEAREA MOLDADA,FORMAS E ESCORAMENTO CONFORME ITENS 11.004.0022E 11.004.0035,80KG DE ACO CA-50,INCLUSIVE MAO-DE-OBRA PARACORTE,DOBRAGEM,MONTAGEM E COLOCACAO NAS FORMAS</t>
  </si>
  <si>
    <t>11.013.0100-A</t>
  </si>
  <si>
    <t>11.013.0105-0</t>
  </si>
  <si>
    <t>CONCRETO ARMADO,FCK=25MPA,INCLUINDO MATERIAIS PARA 1,00M3 DECONCRETO(IMPORTADO DE USINA)ADENSADO E COLOCADO,12,00M2 DEAREA MOLDADA,FORMAS E ESCORAMENTO CONFORME ITENS 11.004.0022E 11.004.0035,80KG DE ACO CA-50,INCLUINDO MAO-DE-OBRA PARACORTE,DOBRAGEM,MONTAGEM E COLOCACAO NAS FORMAS</t>
  </si>
  <si>
    <t>11.013.0105-A</t>
  </si>
  <si>
    <t>11.013.0110-0</t>
  </si>
  <si>
    <t>CONCRETO ARMADO,FCK=30MPA,INCLUINDO MATERIAIS PARA 1,00M3 DECONCRETO(IMPORTADO DE USINA)ADENSADO E COLOCADO,12,00M2 DEAREA MOLDADA,FORMAS E ESCORAMENTO CONFORME ITENS 11.004.0022E 11.004.0035,80KG DE ACO CA-50,INCLUSIVE MAO-DE-OBRA PARACORTE,DOBRAGEM,MONTAGEM E COLOCACAO NAS FORMAS</t>
  </si>
  <si>
    <t>11.013.0110-A</t>
  </si>
  <si>
    <t>11.013.0130-0</t>
  </si>
  <si>
    <t>CONCRETO ARMADO,FCK=20MPA,INCLUINDO MATERIAIS PARA 1,00M3 DECONCRETO(IMPORTADO DE USINA)ADENSADO E COLOCADO,12,00M2 DEAREA MOLDADA,FORMAS CONFORME O ITEM 11.004.0022,60KG DE ACOCA-50,INCLUSIVE MAO-DE-OBRA PARA CORTE,DOBRAGEM,MONTAGEM E COLOCACAO NAS FORMAS,EXCLUSIVE ESCORAMENTO</t>
  </si>
  <si>
    <t>11.013.0130-A</t>
  </si>
  <si>
    <t>11.013.0135-0</t>
  </si>
  <si>
    <t>11.013.0135-A</t>
  </si>
  <si>
    <t>11.013.0140-0</t>
  </si>
  <si>
    <t>CONCRETO ARMADO,FCK=30MPA,INCLUINDO MATERIAIS PARA 1,00M3 DECONCRETO(IMPORTADO DE USINA)ADENSADO E COLOCADO,12,00M2 DEAREA MOLDADA,FORMAS CONFORME O ITEM 11.004.0022,60KG DE ACOCA-50,INCLUSIVE MAO-DE-OBRA PARA CORTE,DOBRAGEM,MONTAGEM ECOLOCACAO NAS FORMAS,EXCLUSIVE ESCORAMENTO</t>
  </si>
  <si>
    <t>11.013.0140-A</t>
  </si>
  <si>
    <t>11.015.0001-0</t>
  </si>
  <si>
    <t>ADITIVO PLASTIFICANTE E DENSIFICADOR,ADICIONADO AO CONCRETONA PROPORCAO DE 500G POR SACO DE CIMENTO</t>
  </si>
  <si>
    <t>11.015.0001-A</t>
  </si>
  <si>
    <t>11.015.0003-0</t>
  </si>
  <si>
    <t>ADITIVO PLASTIFICANTE,RETARDADOR E DENSIFICADOR,LIQUIDO,ADICIONADO AO CONCRETO NA PROPORCAO DE 500G POR SACO DE CIMENTO</t>
  </si>
  <si>
    <t>11.015.0003-A</t>
  </si>
  <si>
    <t>11.015.0004-0</t>
  </si>
  <si>
    <t>ADITIVO INCORPORADOR DE AR SIMPLES,ADICIONADO AO CONCRETO NAPROPORCAO DE 150G POR SACO DE CIMENTO</t>
  </si>
  <si>
    <t>11.015.0004-A</t>
  </si>
  <si>
    <t>11.015.0010-0</t>
  </si>
  <si>
    <t>ADITIVO EM PO HIDROFUGANTE E IMPERMEABILIZANTE,DESENVOLVIDOCOM NANOTECNOLOGIA,PARA ADICAO EM CONCRETOS E ARGAMASSAS</t>
  </si>
  <si>
    <t>11.015.0010-A</t>
  </si>
  <si>
    <t>11.015.0020-0</t>
  </si>
  <si>
    <t>GROUT (ARGAMASSA FLUIDA DE ELEVADA RESISTENCIA) COM PEDRISCO(30% EM PESO),INCLUSIVE PREPARO,LANCAMENTO E FORNECIMENTODOS MATERIAIS</t>
  </si>
  <si>
    <t>11.015.0020-A</t>
  </si>
  <si>
    <t>11.015.0021-0</t>
  </si>
  <si>
    <t>ENCHIMENTO DE NICHOS OU FUROS DE CONCRETO OU ROCHA COM MISTURA DE ARGAMASSA EXPANSIVA E PEDRISCO NA PROPORCAO EM PESO DE50% DESTE EM RELACAO A ARGAMASSA,CONFORME INSTRUCOES DE FABRICANTES,INCLUSIVE PREPARO PREVIO DA CAVIDADE A TAMPONAR</t>
  </si>
  <si>
    <t>DM3</t>
  </si>
  <si>
    <t>11.015.0021-A</t>
  </si>
  <si>
    <t>11.015.0022-0</t>
  </si>
  <si>
    <t>APLICACAO DE ARGAMASSA EXPANSIVA TIPO SIKA GROUT PARA FIXACAO DE CHUMBADORES EM ESTRUTURAS DE CONCRETO OU SERVICOS SIMILARES,CONFORME INSTRUCOES DO FABRICANTE</t>
  </si>
  <si>
    <t>11.015.0022-A</t>
  </si>
  <si>
    <t>11.015.0030-0</t>
  </si>
  <si>
    <t>ADITIVO A BASE DE SILICA ATIVA,DOSADO SOBRE O PESO DO CIMENTO NA PROPORCAO MEDIA DE 10%,INCLUSIVE MAO-DE-OBRA E PERDAS.POR M3 DE CONCRETO</t>
  </si>
  <si>
    <t>11.015.0030-A</t>
  </si>
  <si>
    <t>11.016.0001-0</t>
  </si>
  <si>
    <t>ESTRUTURA METALICA PARA COBERTURA DE GALPAO EM ARCO OU EM DUAS OU MAIS AGUAS,COM TRELICAS,TERCAS,TIRANTES,ETC,SOBRE APOIOS DO MESMO MATERIAL(INCLUSIVE ESTES),PARA VAOS ATE 25,00M,CONSIDERANDO AS PERDAS E UMA DEMAO DE PINTURA ANTIOXIDO,EXCLUSIVE COBERTURA E ACESSORIOS.FORNECIMENTO E MONTAGEM</t>
  </si>
  <si>
    <t>11.016.0001-A</t>
  </si>
  <si>
    <t>11.016.0002-1</t>
  </si>
  <si>
    <t>ESTRUTURA METALICA PARA PASSARELAS E PEQUENOS VIADUTOS,EXCLUSIVE PREPARO(CORTE)DAS PECAS,CONFORME PROJETO DO DER-RJ,INCLUSIVE PINTURA.FORNECIMENTO E MONTAGEM</t>
  </si>
  <si>
    <t>11.016.0002-B</t>
  </si>
  <si>
    <t>11.016.0003-0</t>
  </si>
  <si>
    <t>ESTRUTURA METALICA PARA COBERTURA DE GALPAO EM ARCO OU EM DUAS OU MAIS AGUAS,COM TRELICAS,TERCAS,TIRANTES,ETC,SOBRE APOIOS(EXCLUSIVE ESTES)PARA CARGA DE COBERTURA DE FIBROCIMENTO OU METALICA,VAOS ATE 15M,CONSIDERANDO AS PERDAS E UMA DEMAO DE PINTURA ANTIOXIDO,EXCLUSIVE COBERTURA E ACESSORIOS.FORNECIMENTO E MONTAGEM</t>
  </si>
  <si>
    <t>11.016.0003-A</t>
  </si>
  <si>
    <t>11.016.0004-0</t>
  </si>
  <si>
    <t>ESTRUTURA METALICA PARA COBERTURA DE GALPAO EM ARCO OU EM DUAS OU MAIS AGUAS,COM TRELICAS,TERCAS,TIRANTES,ETC,SOBRE APOIOS(EXCLUSIVE ESTES)PARA CARGA DE COBERTURA DE FIBROCIMENTO OU METALICA,VAOS DE 15,01 A 20,00M,CONSIDERANDO AS PERDAS E UMA DEMAO DE PINTURA ANTIOXIDO,EXCLUSIVE COBERTURA E ACESSORIOS.FORNECIMENTO E MONTAGEM</t>
  </si>
  <si>
    <t>11.016.0004-A</t>
  </si>
  <si>
    <t>11.016.0005-0</t>
  </si>
  <si>
    <t>ESTRUTURA METALICA PARA COBERTURA DE GALPAO EM ARCO OU EM DUAS OU MAIS AGUAS,COM TRELICAS,TERCAS,TIRANTES,ETC,SOBRE APOIOS(EXCLUSIVE ESTES)PARA CARGA DE COBERTURA DE FIBROCIMENTO OU METALICA,VAOS DE 20,01 A 30,00M,CONSIDERANDO AS PERDAS E UMA DEMAO DE PINTURA ANTIOXIDO,EXCLUSIVE COBERTURA E ACESSORIOS.FORNECIMENTO E MONTAGEM</t>
  </si>
  <si>
    <t>11.016.0005-A</t>
  </si>
  <si>
    <t>11.016.0006-0</t>
  </si>
  <si>
    <t>ESTRUTURA METALICA PARA COBERTURA DE GALPAO EM ARCO OU EM DUAS OU MAIS AGUAS,COM TRELICAS,TERCAS,TIRANTES,ETC,SOBRE APOIOS(EXCLUSIVE ESTES)PARA CARGA DE COBERTURA DE FIBROCIMENTO OU METALICA,VAOS DE 30,01 A 40,00M,CONSIDERANDO AS PERDAS E UMA DEMAO DE PINTURA ANTIOXIDO,EXCLUSIVE COBERTURA E ACESSORIOS.FORNECIMENTO E MONTAGEM</t>
  </si>
  <si>
    <t>11.016.0006-A</t>
  </si>
  <si>
    <t>11.016.0007-0</t>
  </si>
  <si>
    <t>PILARES E/OU VIGAS EM TRELICAS METALICAS,INCLUSIVE PERDAS EUMA DEMAO PINTURA ANTIOXIDO.FORNECIMENTO E MONTAGEM</t>
  </si>
  <si>
    <t>11.016.0007-A</t>
  </si>
  <si>
    <t>11.016.0020-0</t>
  </si>
  <si>
    <t>ESTRUTURAS DE ELEMENTOS EM PERFIS "I" ATE 8",EM ACO LAMINADO,(VIGAS ISOLADAS,ESCORAS,PORTICOS,ETC),INCLUSIVE PERDAS.FORNECIMENTO E MONTAGEM</t>
  </si>
  <si>
    <t>11.016.0020-A</t>
  </si>
  <si>
    <t>11.016.0022-0</t>
  </si>
  <si>
    <t>ESTRUTURAS DE ELEMENTOS EM PERFIS "I",8" ATE 12",EM ACO LAMINADO,(VIGAS ISOLADAS,ESCORAS,PORTICOS,ETC),INCLUSIVE PERDAS.FORNECIMENTO E MONTAGEM</t>
  </si>
  <si>
    <t>11.016.0022-A</t>
  </si>
  <si>
    <t>11.016.0030-0</t>
  </si>
  <si>
    <t>ESTRUTURA METALICA EM ACO ESPECIAL,RESISTENTE A CORROSAO(ACOUSI-SAC,CORTEN),PARA TORRES DE ELEVADORES,ESCADAS,VIGAS E COLUNAS DE EDIFICACOES E REFORCOS ESTRUTURAIS,COMPOSTA DE PERFIS "I" OU "H",CANTONEIRAS E CHAPAS,UNIFICADAS COM ELETRODO,INCLUSIVE PERDAS E PROTECAO ANTI-FERRUGEM.FORNECIMENTO E MONTAGEM</t>
  </si>
  <si>
    <t>11.016.0030-A</t>
  </si>
  <si>
    <t>11.016.0040-0</t>
  </si>
  <si>
    <t>ESTRUTURA METALICA EM ACO ESPECIAL,RESISTENTE A CORROSAO(ACOUSI-SAC),PARA OBRAS PREDIAIS DE ATE 04 PAVIMENTOS,PILARES,VIGAS PRINCIPAIS E SECUNDARIAS,ESCADAS,PATAMARES E CHAPAS DAS BASES DA FUNDACAO,PINTURA PROTETORA,CONSIDERANDO FORNECIMENTO DE TODOS OS MATERIAIS E MONTAGEM,EXCLUSIVE A LAJE DE CONCRETO</t>
  </si>
  <si>
    <t>11.016.0040-A</t>
  </si>
  <si>
    <t>11.016.0045-0</t>
  </si>
  <si>
    <t>ESTRUTURA METALICA EM ACO ESPECIAL,RESISTENTE A CORROSAO(ACOUSI-SAC),PARA OBRAS PREDIAIS ATE 04 PAVIMENTOS,PILARES,VIGAS PRINCIPAIS E SECUNDARIAS,ESCADAS,PATAMARES E CHAPAS DAS BASES DA FUNDACAO,PINTURA PROTETORA,CONSIDERANDO FORNECIMENTODE TODOS OS MATERIAIS,EXCLUSIVE MONTAGEM E LAJE DE CONCRETO</t>
  </si>
  <si>
    <t>11.016.0045-A</t>
  </si>
  <si>
    <t>11.016.0047-0</t>
  </si>
  <si>
    <t>ESTRUTURA METALICA EM ACO ESPECIAL RESISTENTE A CORROSAO(ACOUSI-SAC)PARA OBRAS PREDIAIS ATE 04 PAVIMENTOS,PILARES,VIGASPRINCIPAIS E SECUNDARIAS,ESCADAS,PATAMERES E CHAPAS DAS BASES DA FUNDACAO,PINTURA PROTETORA,CONSIDERANDO SOMENTE MONTAGEM,EXCLUSIVE O FORNECIMENTO E A LAJE DE CONCRETO</t>
  </si>
  <si>
    <t>11.016.0047-A</t>
  </si>
  <si>
    <t>11.016.0100-0</t>
  </si>
  <si>
    <t>ESTRUTURA METALICA,COM ACO ASTM A-572,PARA ESTRUTURA DE EDIFICACOES,PILARES,VIGAS PRINCIPAIS E SECUNDARIAS,ESCADAS,PATAMARES E CHAPAS DAS BASES DA FUNDACAO,PERDAS E PINTURA DE TRATAMENTO,INCLUSIVE FORNECIMENTO DE TODOS OS MATERIAIS PARA LIGACOES E FIXACOES E MONTAGEM</t>
  </si>
  <si>
    <t>11.016.0100-A</t>
  </si>
  <si>
    <t>11.016.0101-0</t>
  </si>
  <si>
    <t>ESTRUTURA METALICA,COM ACO ASTM A-572,PARA ESTRUTURA DE EDIFICACOES,PILARES,VIGAS PRINCIPAIS E SECUNDARIAS,ESCADAS,PATAMARES E CHAPAS DAS BASES DA FUNDACAO,PERDAS E PINTURA E TRATAMENTO,INCLUSIVE MONTAGEM,EXCLUSIVE FORNECIMENTO DOS PERFIS ECHAPA DE ACO</t>
  </si>
  <si>
    <t>11.016.0101-A</t>
  </si>
  <si>
    <t>11.016.0102-0</t>
  </si>
  <si>
    <t>ESTRUTURA METALICA,COM ACO ASTM A-572,PARA ESTRUTURA DE EDIFICACOES,PILARES,VIGAS PRINCIPAIS E SECUNDARIAS,ESCADAS,PATAMARES E CHAPAS DAS BASES DA FUNDACAO,PERDAS E PINTURA DE TRATAMENTO,INCLUSIVE FORNECIMENTO DOS PERFIS,CHAPAS E PINTURA ANTICORROSIVA,EXCLUSIVE MONTAGEM</t>
  </si>
  <si>
    <t>11.016.0102-A</t>
  </si>
  <si>
    <t>11.016.0200-0</t>
  </si>
  <si>
    <t>ESTRUTURA METALICA EM ACO ESPECIAL,RESISTENTE A CORROSAO(USI-SAC OU SIMILAR),PARA PONTES,VIADUTOS,PASSARELAS,CONSIDERANDO APENAS O FORNECIMENTO DO ACO,EXCLUSIVE MONTAGEM</t>
  </si>
  <si>
    <t>11.016.0200-A</t>
  </si>
  <si>
    <t>11.016.0201-0</t>
  </si>
  <si>
    <t>ESTRUTURA METALICA EM ACO ESPECIAL,RESISTENTE A CORROSAO(USI-SAC OU SIMILAR),PARA PONTES,VIADUTOS,PASSARELAS,CONSIDERANDO A MONTAGEM E TODOS OS MATERIAIS E SERVICOS NECESSARIOS,INCLUSIVE PINTURA PROTETORA E EXCLUSIVE O FORNECIMENTO DO ACO</t>
  </si>
  <si>
    <t>11.016.0201-A</t>
  </si>
  <si>
    <t>11.016.0505-1</t>
  </si>
  <si>
    <t>RECONSTITUICAO DE ESTRUTURAS METALICAS LEVES,MEDIDAS POR KGDE ACO NECESSARIO(CHAPAS,PERFIS,ETC),INCLUSIVE FORNECIMENTODOS MATERIAIS E PINTURA EM TINTA ANTICORROSIVA</t>
  </si>
  <si>
    <t>11.016.0505-B</t>
  </si>
  <si>
    <t>11.018.0020-0</t>
  </si>
  <si>
    <t>JUNTA DE DILATACAO E VEDACAO,PARA OBRAS DE ARTE,MOVIMENTOS DE -10 A +20MM,INCLUSIVE LABIOS POLIMERICOS.FORNECIMENTO E COLOCACAO.O CUSTO NAO INCLUI:CORTE E REMOCAO DO PAVIMENTO,APICOAMENTO DA LAJE,FORMAS E CONCRETAGEM DOS BERCOS</t>
  </si>
  <si>
    <t>11.018.0020-A</t>
  </si>
  <si>
    <t>11.018.0021-0</t>
  </si>
  <si>
    <t>JUNTA DE DILATACAO E VEDACAO,PARA OBRAS DE ARTE,MOVIMENTOS DE -10 A +20MM,INCLUSIVE LABIOS POLIMERICOS,CORTE E REMOCAO DO PAVIMENTO,APICOAMENTO DA LAJE,FORMAS E CONCRETAGEM DOS BERCOS</t>
  </si>
  <si>
    <t>11.018.0021-A</t>
  </si>
  <si>
    <t>11.018.0025-0</t>
  </si>
  <si>
    <t>JUNTA DE DILATACAO E VEDACAO,PARA OBRAS DE ARTE,MOVIMENTOS DE -15 A +25MM,INCLUSIVE LABIOS POLIMERICOS.FORNECIMENTO E COLOCACAO.O CUSTO NAO INCLUI:CORTE E REMOCAO DO PAVIMENTO,APICOAMENTO DA LAJE,FORMAS E CONCRETAGEM DOS BERCOS</t>
  </si>
  <si>
    <t>11.018.0025-A</t>
  </si>
  <si>
    <t>11.018.0026-0</t>
  </si>
  <si>
    <t>JUNTA DE DILATACAO E VEDACAO,PARA OBRAS DE ARTE,MOVIMENTOS DE -15 A +25MM,INCLUSIVE LABIOS POLIMERICOS,CORTE E REMOCAO DO PAVIMENTO,APICOAMENTO DA LAJE,FORMAS E CONCRETAGEM DOS BERCOS</t>
  </si>
  <si>
    <t>11.018.0026-A</t>
  </si>
  <si>
    <t>11.018.0030-0</t>
  </si>
  <si>
    <t>JUNTA DE DILATACAO E VEDACAO,PARA OBRAS DE ARTE,MOVIMENTOS DE -20 A +40MM,INCLUSIVE LABIOS POLIMERICOS.FORNECIMENTO E COLOCACAO.O CUSTO NAO INCLUI:CORTE E REMOCAO DO PAVIMENTO,APICOAMENTO DA LAJE,FORMAS E CONCRETAGEM DOS BERCOS</t>
  </si>
  <si>
    <t>11.018.0030-A</t>
  </si>
  <si>
    <t>11.018.0031-0</t>
  </si>
  <si>
    <t>JUNTA DE DILATACAO E VEDACAO,PARA OBRAS DE ARTE,MOVIMENTOS DE -20 A +40MM,INCLUSIVE LABIOS POLIMERICOS,CORTE E REMOCAO DO PAVIMENTO,APICOAMENTO DA LAJE,FORMAS E CONCRETAGEM DOS BERCOS</t>
  </si>
  <si>
    <t>11.018.0031-A</t>
  </si>
  <si>
    <t>11.018.0050-0</t>
  </si>
  <si>
    <t>JUNTA DE DILATACAO E VEDACAO DE PISOS,LAJES,PILARES,FISSURAS,ALVENARIAS,RESERVATORIOS,ETC,PARA MOVIMENTOS DE -10 A +30MM.FORNECIMENTO E COLOCACAO</t>
  </si>
  <si>
    <t>11.018.0050-A</t>
  </si>
  <si>
    <t>11.018.0051-0</t>
  </si>
  <si>
    <t>JUNTA DE DILATACAO E VEDACAO DE PISOS,LAJES,PILARES,FISSURAS,ALVENARIAS,RESERVATORIOS,ETC,PARA MOVIMENTOS DE -15 A +40MM.FORNECIMENTO E COLOCACAO</t>
  </si>
  <si>
    <t>11.018.0051-A</t>
  </si>
  <si>
    <t>11.018.0052-0</t>
  </si>
  <si>
    <t>JUNTA DE DILATACAO E VEDACAO DE PISOS,LAJES,PILARES,FISSURAS,ALVENARIAS,RESERVATORIOS,ETC,PARA MOVIMENTOS DE -7 A +10MM.FORNECIMENTO E COLOCACAO</t>
  </si>
  <si>
    <t>11.018.0052-A</t>
  </si>
  <si>
    <t>11.018.0053-0</t>
  </si>
  <si>
    <t>JUNTA DE DILATACAO E VEDACAO DE PISOS,LAJES,PILARES,FISSURAS,ALVENARIAS,RESERVATORIOS,ETC,PARA MOVIMENTOS DE -16 A +23MM.FORNECIMENTO E COLOCACAO</t>
  </si>
  <si>
    <t>11.018.0053-A</t>
  </si>
  <si>
    <t>11.018.0054-0</t>
  </si>
  <si>
    <t>JUNTA DE DILATACAO E VEDACAO DE PISOS,LAJES,PILARES,FISSURAS,ALVENARIAS,RESERVATORIOS,ETC,PARA MOVIMENTOS DE -20 A +30MM.FORNECIMENTO E COLOCACAO</t>
  </si>
  <si>
    <t>11.018.0054-A</t>
  </si>
  <si>
    <t>11.018.0060-0</t>
  </si>
  <si>
    <t>JUNTA ELASTICA EM PVC TERMOPLASTICO,TIPO 022,PARA JUNTAS SUBMETIDAS A UMA PRESSAO MEDIA E DE POUCA DEFORMACAO.FORNECIMENTO E COLOCACAO</t>
  </si>
  <si>
    <t>11.018.0060-A</t>
  </si>
  <si>
    <t>11.018.0075-0</t>
  </si>
  <si>
    <t>JUNTA DE DILATACAO E VEDACAO DE ISOPOR,NA ESPESSURA DE 1CM,INCLUSIVE IMPERMEABILIZANTE A FRIO.FORNECIMENTO E COLOCACAO</t>
  </si>
  <si>
    <t>11.018.0075-A</t>
  </si>
  <si>
    <t>11.018.0080-0</t>
  </si>
  <si>
    <t>JUNTA DE DILATACAO E VEDACAO DE ISOPOR,NA ESPESSURA DE 2CM,INCLUSIVE IMPERMEABILIZANTE A FRIO.FORNECIMENTO E COLOCACAO</t>
  </si>
  <si>
    <t>11.018.0080-A</t>
  </si>
  <si>
    <t>11.018.0085-0</t>
  </si>
  <si>
    <t>JUNTA DE DILATACAO E VEDACAO DE ISOPOR,NA ESPESSURA DE 3CM,INCLUSIVE IMPERMEABILIZANTE A FRIO.FORNECIMENTO E COLOCACAO</t>
  </si>
  <si>
    <t>11.018.0085-A</t>
  </si>
  <si>
    <t>11.018.0090-0</t>
  </si>
  <si>
    <t>JUNTA DE DILATACAO E VEDACAO DE ISOPOR,NA ESPESSURA DE 5CM,INCLUSIVE IMPERMEABILIZANTE A FRIO.FORNECIMENTO E COLOCACAO</t>
  </si>
  <si>
    <t>11.018.0090-A</t>
  </si>
  <si>
    <t>11.019.0001-0</t>
  </si>
  <si>
    <t>MONTAGEM DAS ARMADURAS E ESCAMAS EM SERVICO DE TERRA ARMADA,EXCLUSIVE FORNECIMENTO E TRANSPORTE DAS PECAS</t>
  </si>
  <si>
    <t>11.019.0001-A</t>
  </si>
  <si>
    <t>11.019.0005-0</t>
  </si>
  <si>
    <t>TERRA ARMADA PARA ARRIMO MACICO TIPO GREIDE,PARA RAMPAS DE ACESSO E VIADUTOS OU PONTES COM SOBRECARGA RODOVIARIA,SENDO ALTURA DA SOLEIRA AO GREIDE DA PISTA DE 0 ATE 6,00M.O CUSTO INCLUI A EXECUCAO DE TODOS OS SERVICOS E O FORNECIMENTO DE TODOS OS ELEMENTOS CONSTRUTIVOS ESPECIAIS E PECAS GALVANIZADAS,EXCLUSIVE A EXECUCAO DO ATERRO</t>
  </si>
  <si>
    <t>11.019.0005-A</t>
  </si>
  <si>
    <t>11.019.0010-0</t>
  </si>
  <si>
    <t>TERRA ARMADA PARA ARRIMO DE MACICO TIPO GREIDE,PARA RAMPAS DE ACESSO E VIADUTOS OU PONTES COM SOBRECARGA RODOVIARIA,ALTURA DA SOLEIRA AO GREIDE DA PISTA DE 6 ATE 9,00M.O CUSTO INCLUI A EXECUCAO DE TODOS OS SERVICOS E O FORNECIMENTO DE TODOSOS ELEMENTOS CONSTRUTIVOS ESPECIAIS E PECAS GALVANIZADAS,EXCLUSIVE A EXECUCAO DO ATERRO</t>
  </si>
  <si>
    <t>11.019.0010-A</t>
  </si>
  <si>
    <t>11.019.0015-0</t>
  </si>
  <si>
    <t>TERRA ARMADA PARA ARRIMO DE MACICO TIPO GREIDE,PARA RAMPAS DE ACESSO E VIADUTOS OU PONTES COM SOBRECARGA RODOVIARIA,ALTURA DA SOLEIRA AO GREIDE DA PISTA DE 9 ATE 12,00M.O CUSTO INCLUI A EXECUCAO DE TODOS OS SERVICOS E O FORNECIMENTO DE TODOS OS ELEMENTOS CONSTRUTIVOS ESPECIAIS E PECAS GALVANIZADAS,EXCLUSIVE A EXECUCAO DO ATERRO</t>
  </si>
  <si>
    <t>11.019.0015-A</t>
  </si>
  <si>
    <t>11.020.0001-0</t>
  </si>
  <si>
    <t>CHUMBAMENTO DE ROCHA,PARA REFORCO DE ABOBODA DE TUNEL,NA FASE DE ESCAVACAO,COM CHUMBADORES DE ACO CA-50,INCLUSIVE FORNECIMENTO DE MATERIAIS,FUROS COM PERFURATRIZ,EXCLUSIVE INJECAO,SENDO MEDIDO POR KG DE VERGALHAO</t>
  </si>
  <si>
    <t>11.020.0001-A</t>
  </si>
  <si>
    <t>11.020.0002-0</t>
  </si>
  <si>
    <t>CHUMBAMENTO DE ROCHA,A CEU ABERTO,COM VERGALHAO DE ACO CA-50,INCLUSIVE FORNECIMENTO DE MATERIAIS,FUROS COM PERFURATRIZ,EXCLUSIVE INJECAO,SENDO MEDIDO POR KG DE VERGALHAO</t>
  </si>
  <si>
    <t>11.020.0002-A</t>
  </si>
  <si>
    <t>11.020.0003-0</t>
  </si>
  <si>
    <t>TIRANTES PROTENDIDOS DE ACO CA-50,DIAMETRO DE 25MM(7/8"),COMCOMPRIMENTO TOTAL ATE 9,00M,INCLUSIVE FORNECIMENTO DE MATERIAIS,PROTECAO ANTICORROSIVA,PREPARO,COLOCACAO E PROTENSAO,EXCLUSIVE PERFURACAO E INJECAO</t>
  </si>
  <si>
    <t>11.020.0003-A</t>
  </si>
  <si>
    <t>11.020.0006-0</t>
  </si>
  <si>
    <t>TIRANTES PROTENDIDOS DE ACO CA-50,DIAMETRO DE 32MM(1.1/4"),COM COMPRIMENTO TOTAL ATE 9,00M,INCLUSIVE FORNECIMENTO DE MATERIAIS,PROTECAO ANTICORROSIVA,PREPARO,COLOCACAO E PROTENSAO,EXCLUSIVE PERFURACAO E INJECAO</t>
  </si>
  <si>
    <t>11.020.0006-A</t>
  </si>
  <si>
    <t>11.020.0007-1</t>
  </si>
  <si>
    <t>TIRANTES PROTENDIDOS DE ACO CA-50,DIAMETRO DE 25MM(7/8"),COMCOMPRIMENTO TOTAL ENTRE 9,00 E 15,00M,INCLUSIVE FORNECIMENTO DE MATERIAIS,PROTECAO ANTICORROSIVA,PREPARO,COLOCACAO E PROTENSAO,EXCLUSIVE PERFURACAO E INJECAO</t>
  </si>
  <si>
    <t>11.020.0007-B</t>
  </si>
  <si>
    <t>11.020.0011-1</t>
  </si>
  <si>
    <t>TIRANTES PROTENDIDOS DE ACO CA-50,DIAMETRO DE 32MM(1.1/4"),COM COMPRIMENTO TOTAL ENTRE 9,00 E 15,00M,INCLUSIVE FORNECIMENTO DE MATERIAIS,PROTECAO ANTICORROSIVA,PREPARO,COLOCACAO EPROTENSAO,EXCLUSIVE PERFURACAO E INJECAO</t>
  </si>
  <si>
    <t>11.020.0011-B</t>
  </si>
  <si>
    <t>11.020.0012-0</t>
  </si>
  <si>
    <t>TIRANTES PROTENDIDOS DE ACO CA-50,DIAMETRO DE 25MM(7/8"),COMCOMPRIMENTO TOTAL MAIOR QUE 15,00M,INCLUSIVE FORNECIMENTO DE MATERIAIS,PROTECAO ANTICORROSIVA,PREPARO,COLOCACAO E PROTENSAO,EXCLUSIVE PERFURACAO E INJECAO</t>
  </si>
  <si>
    <t>11.020.0012-A</t>
  </si>
  <si>
    <t>11.020.0015-0</t>
  </si>
  <si>
    <t>TIRANTES PROTENDIDOS DE ACO CA-50,DIAMETRO DE 32MM(1.1/4"),COM COMPRIMENTO TOTAL MAIOR QUE 15,00M,INCLUSIVE FORNECIMENTODE MATERIAIS,PROTECAO ANTICORROSIVA,PREPARO,COLOCACAO E PROTENSAO,EXCLUSIVE PERFURACAO E INJECAO</t>
  </si>
  <si>
    <t>11.020.0015-A</t>
  </si>
  <si>
    <t>11.020.0020-0</t>
  </si>
  <si>
    <t>PROTENSAO DE TIRANTE DE BARRA DE ACO CA-50,EXCLUSIVE FORNECIMENTO DE MATERIAIS</t>
  </si>
  <si>
    <t>11.020.0020-A</t>
  </si>
  <si>
    <t>11.021.0010-1</t>
  </si>
  <si>
    <t>FORMA INTERNA EM TUBO DE PVC,DIAMETRO EXTERNO DE 25CM PARA ALIVIO DE PESO PROPRIO DE PECA ESTRUTURAL,INCLUSIVE FORNECIMENTO DOS MATERIAIS</t>
  </si>
  <si>
    <t>11.021.0010-B</t>
  </si>
  <si>
    <t>TELA PARA ESTRUTURA DE CONCRETO ARMADO,FORMADA POR FIOS DE ACO CA-60,COM DIAMETRO DE 5,0MM,CRUZADOS E SOLDADOS ENTRE SI,FORMANDO MALHAS QUADRADAS COM ESPACAMENTO ENTRE ELES DE (10X10)CM.FORNECIMENTO</t>
  </si>
  <si>
    <t>11.024.0001-1</t>
  </si>
  <si>
    <t>CONCRETO PROJETADO,INCLUSIVE EQUIPAMENTO DE AR COMPRIMIDO,CONSUMO DE 355KG/M3 DE CIMENTO,ADITIVOS E PERDAS POR REFLEXAO,SENDO A APLICACAO REALIZADA CONTRA SUPERFICIE VERTICAL OU HORIZONTAL SUPERIOR E A MEDICAO FEITA PELO CONCRETO APLICADO</t>
  </si>
  <si>
    <t>11.024.0001-B</t>
  </si>
  <si>
    <t>11.024.0002-0</t>
  </si>
  <si>
    <t>CONCRETO PROJETADO,INCLUSIVE EQUIPAMENTO DE AR COMPRIMIDO,CONSUMO DE 355KG/M3 DE CIMENTO,ADITIVOS E PERDAS POR REFLEXAO,SENDO A APLICACAO REALIZADA CONTRA SUPERFICIE HORIZONTAL INFERIOR E A MEDICAO FEITA PELO CONCRETO APLICADO</t>
  </si>
  <si>
    <t>11.024.0002-A</t>
  </si>
  <si>
    <t>11.024.0005-0</t>
  </si>
  <si>
    <t>CONCRETO PROJETADO,INCLUSIVE EQUIPAMENTO DE AR COMPRIMIDO,CONSUMO DE 355KG/M3 DE CIMENTO,ADITIVOS E PERDAS POR REFLEXAO,SENDO A APLICACAO REALIZADA CONTRA SUPERFICIE VERTICAL OU HORIZONTAL SUPERIOR E A MEDICAO FEITA NA MAQUINA DE PROJECAO</t>
  </si>
  <si>
    <t>11.024.0005-A</t>
  </si>
  <si>
    <t>11.024.0008-0</t>
  </si>
  <si>
    <t>CONCRETO PROJETADO,INCLUSIVE EQUIPAMENTO DE AR COMPRIMIDO,CONSUMO DE 355KG/M3 DE CIMENTO,ADITIVOS E PERDAS POR REFLEXAO,SENDO A APLICACAO REALIZADA CONTRA SUPERFICIE HORIZONTAL INFERIOR E A MEDICAO FEITA NA MAQUINA DE PROJECAO</t>
  </si>
  <si>
    <t>11.024.0008-A</t>
  </si>
  <si>
    <t>11.024.0010-1</t>
  </si>
  <si>
    <t>CONCRETO PROJETADO,ADITIVADO COM 80KG DE ADESIVO ESTRUTURALA BASE DE ESTIRENO BUTADIENO(LATEX),INCLUSIVE EQUIPAMENTO DEAR COMPRIMIDO,CONSUMO DE 355KG/M3 DE CIMENTO,ADITIVOS E PERDAS POR REFLEXAO,SENDO A APLICACAO REALIZADA CONTRA SUPERFICIE VERTICAL OU HORIZONTAL SUPERIOR,E A MEDICAO FEITA PELO CONCRETO APLICADO</t>
  </si>
  <si>
    <t>11.024.0010-B</t>
  </si>
  <si>
    <t>11.024.0012-0</t>
  </si>
  <si>
    <t>CONCRETO PROJETADO,ADITIVADO COM 80KG DE ADESIVO ESTRUTURALA BASE DE ESTIRENO BUTADIENO(LATEX),INCLUSIVE EQUIPAMENTO DEAR COMPRIMIDO,CONSUMO DE 355KG/M3 DE CIMENTO,ADITIVOS E PERDAS POR REFLEXAO,SENDO A APLICACAO REALIZADA CONTRA SUPERFICIE HORIZONTAL INFERIOR,E A MEDICAO FEITA PELO CONCRETO APLICADO</t>
  </si>
  <si>
    <t>11.024.0012-A</t>
  </si>
  <si>
    <t>11.024.0015-0</t>
  </si>
  <si>
    <t>CONCRETO PROJETADO,ADITIVADO COM 80KG DE ADESIVO ESTRUTURALA BASE DE ESTIRENO BUTADIENO(LATEX),INCLUSIVE EQUIPAMENTO DEAR COMPRIMIDO,CONSUMO DE 355KG/M3 DE CIMENTO,ADITIVOS E PERDAS POR REFLEXAO,SENDO A APLICACAO REALIZADA CONTRA SUPERFICIE VERTICAL OU HORIZONTAL SUPERIOR,E A MEDICAO NA MAQUINA DEPROJECAO</t>
  </si>
  <si>
    <t>11.024.0015-A</t>
  </si>
  <si>
    <t>11.024.0018-0</t>
  </si>
  <si>
    <t>CONCRETO PROJETADO,ADITIVADO COM 80KG DE ADESIVO ESTRUTURALA BASE DE ESTIRENO BUTADIENO(LATEX),INCLUSIVE EQUIPAMENTO DEAR COMPRIMIDO,CONSUMO DE 355KG/M3 DE CIMENTO,ADITIVOS E PERDAS POR REFLEXAO,SENDO A APLICACAO REALIZADA CONTRA SUPERFICIE HORIZONTAL INFERIOR,E A MEDICAO FEITA NA MAQUINA DE PROJECAO</t>
  </si>
  <si>
    <t>11.024.0018-A</t>
  </si>
  <si>
    <t>11.025.0002-0</t>
  </si>
  <si>
    <t>CONCRETO BOMBEADO,FCK=15MPA,COMPREENDENDO O FORNECIMENTO DECONCRETO IMPORTADO DE USINA,COLOCACAO NAS FORMAS,ESPALHAMENTO,ADENSAMENTO MECANICO E ACABAMENTO</t>
  </si>
  <si>
    <t>11.025.0002-A</t>
  </si>
  <si>
    <t>11.025.0006-0</t>
  </si>
  <si>
    <t>CONCRETO BOMBEADO,FCK=20MPA,COMPREENDENDO O FORNECIMENTO DECONCRETO IMPORTADO DE USINA,COLOCACAO NAS FORMAS,ESPALHAMENTO,ADENSAMENTO MECANICO E ACABAMENTO</t>
  </si>
  <si>
    <t>11.025.0006-A</t>
  </si>
  <si>
    <t>11.025.0009-0</t>
  </si>
  <si>
    <t>11.025.0009-A</t>
  </si>
  <si>
    <t>11.025.0012-0</t>
  </si>
  <si>
    <t>CONCRETO BOMBEADO,FCK=30MPA,COMPREENDENDO O FORNECIMENTO DECONCRETO IMPORTADO DE USINA,COLOCACAO NAS FORMAS,ESPALHAMENTO,ADENSAMENTO MECANICO E ACABAMENTO</t>
  </si>
  <si>
    <t>11.025.0012-A</t>
  </si>
  <si>
    <t>11.025.0013-0</t>
  </si>
  <si>
    <t>CONCRETO BOMBEADO,FCK=35MPA,COMPREENDENDO O FORNECIMENTO DECONCRETO IMPORTADO DE USINA,COLOCACAO NAS FORMAS,ESPALHAMENTO,ADENSAMENTO MECANICO E ACABAMENTO</t>
  </si>
  <si>
    <t>11.025.0013-A</t>
  </si>
  <si>
    <t>11.025.0014-0</t>
  </si>
  <si>
    <t>CONCRETO BOMBEADO,FCK=40MPA,COMPREENDENDO O FORNECIMENTO DECONCRETO IMPORTADO DE USINA,COLOCACAO NAS FORMAS,ESPALHAMENTO,ADENSAMENTO MECANICO E ACABAMENTO</t>
  </si>
  <si>
    <t>11.025.0014-A</t>
  </si>
  <si>
    <t>11.026.0010-0</t>
  </si>
  <si>
    <t>PROTECAO DE ROCHA EM GALERIAS,COM TELAS,INCLUSIVE CHUMBADORES,EXCLUSIVE TELA(VIDE FAMILIA 11.023)</t>
  </si>
  <si>
    <t>11.026.0010-A</t>
  </si>
  <si>
    <t>11.026.0015-0</t>
  </si>
  <si>
    <t>CONTENCAO DE BLOCOS SOLTOS EM ENCOSTA,COM TELA,EXCLUSIVE FORNECIMENTO DA TELA(VIDE FAMILIA 11.023)</t>
  </si>
  <si>
    <t>11.026.0015-A</t>
  </si>
  <si>
    <t>11.026.0016-0</t>
  </si>
  <si>
    <t>PROTECAO DE REVESTIMENTO EM ALVENARIA,COM TELA,EXCLUSIVE FORNECIMENTO DA TELA,CHAPISCO E REVESTIMENTO(VIDE FAMILIA 11.023)</t>
  </si>
  <si>
    <t>11.026.0016-A</t>
  </si>
  <si>
    <t>11.026.0020-0</t>
  </si>
  <si>
    <t>ESTABILIZACAO TALUDES C/MASSA CONCRETO(CIMENTO,AREIA E BRITA0)ESPESSURA 7CM,PREPARO MANUAL P/UMA RESISTENCIA COMPRESSAO15MPA,APLICADO MANUALMENTE(A COLHER),SOBRE TELA ACO SOLDADOOU TELA ARAME GALVANIZADO,CONSIDERANDO:LIMPEZA,REGULARIZACAO E REVESTIMENTO COM CAMADA CHAPISCO FINO,FIXACAO TELA.O CUSTO NAO INCLUI FORNECIMENTO TELA(VIDE FAMILIA 11.023)</t>
  </si>
  <si>
    <t>11.026.0020-A</t>
  </si>
  <si>
    <t>11.026.0025-0</t>
  </si>
  <si>
    <t>ESTABILIZACAO TALUDES C/MASSA CONCRETO(CIMENTO,AREIA E BRITA0)ESPESSURA 7CM,PREPARO MECANICO(BETONEIRA)P/RESISTENCIA COMPRESSAO 15MPA,APLICADO MANUALMENTE(A COLHER),SOBRE TELA ACOSOLDADO OU TELA ARAME GALVANIZADO,CONSIDERANDO:LIMPEZA,REGULARIZACAO E REVESTIMENTO CAMADA CHAPISCO FINO,FIXACAO TELA.CUSTO NAO INCLUI FORNECIMENTO TELA(VIDE FAMILIA 11.023)</t>
  </si>
  <si>
    <t>11.026.0025-A</t>
  </si>
  <si>
    <t>11.026.0030-0</t>
  </si>
  <si>
    <t>MURO DE CONTENCAO DE TALUDES EM ALVENARIA DE BLOCO DE CONCRETO ESTRUTURAL DE(19X19X39)CM,ATE 1,80M DE ALTURA,INCLUINDO BASE DE CONCRETO,ACO CA-50 E ENCHIMENTO DE BLOCOS E MEDIDO PELA AREA REAL</t>
  </si>
  <si>
    <t>11.026.0030-A</t>
  </si>
  <si>
    <t>11.026.0032-0</t>
  </si>
  <si>
    <t>MURO CONTENCAO DE TALUDE,UTILIZANDO BLOCOS CONCRETO ESPECIAIS,MED.(0,40X0,40X0,20)M,SEM JARDINEIRA,MONTAGEM ATRAVES ENCAIXE SECO.FORNECIMENTO DE BLOCOS E MONTAGEM,EXCLUSIVE:GEOGRELHA,FILTRO AREIA,CAMADA VERTICAL DE PEDRA BRITADA,CONCRETO PARA LASTRO,TERRA VEGETAL,ESCAVACAO,COMPACTACAO E FORNECIMENTODE ATERRO,VIGA DE CONCRETO ARMADO PARA COROAMENTO DO MURO</t>
  </si>
  <si>
    <t>11.026.0032-A</t>
  </si>
  <si>
    <t>11.026.0033-0</t>
  </si>
  <si>
    <t>MURO CONTENCAO DE TALUDE,UTILIZANDO BLOCOS CONCRETO ESPECIAIS,MED.(0,40X0,40X0,20)M,COM JARDINEIRA,MONTAGEM ATRAVES ENCAIXE SECO.FORNECIMENTO DE BLOCOS E MONTAGEM,EXCLUSIVE:GEOGRELHA,FILTRO AREIA,CAMADA VERTICAL DE PEDRA BRITADA,CONCRETO PARA LASTRO,TERRA VEGETAL,ESCAVACAO,COMPACTACAO E FORNECIMENTODE ATERRO,VIGA DE CONCRETO ARMADO PARA COROAMENTO DO MURO</t>
  </si>
  <si>
    <t>11.026.0033-A</t>
  </si>
  <si>
    <t>11.026.0035-0</t>
  </si>
  <si>
    <t>PROTECAO DE TALUDE COM PLACAS DE CONCRETO PRE-MOLDADAS(40X80X8)CM,FCK=11MPA,JUNTA DE DILATACAO DE 2CM,INCLUSIVE PREPARODO TERRENO</t>
  </si>
  <si>
    <t>11.026.0035-A</t>
  </si>
  <si>
    <t>11.030.0020-0</t>
  </si>
  <si>
    <t>LAJE PRE-MOLDADA BETA 11,PARA SOBRECARGA ATE 3,5KN/M2 E VAODE 4,40M,CONSIDERANDO VIGOTAS,EPS E ARMADURA NEGATIVA,INCLUSIVE CAPEAMENTO DE 3CM DE ESPESSURA,COM CONCRETO FCK=20MPA EESCORAMENTO,CONFORME ABNT NBR 14859.FORNECIMENTO E MONTAGEMDO CONJUNTO</t>
  </si>
  <si>
    <t>11.030.0020-A</t>
  </si>
  <si>
    <t>11.030.0025-0</t>
  </si>
  <si>
    <t>LAJE PRE-MOLDADA BETA 11,PARA SOBRECARGA ATE 3,5KN/M2 E VAODE 4,40M,CONSIDERANDO VIGOTAS,EPS E ARMADURA NEGATIVA,INCLUSIVE CAPEAMENTO DE 3CM DE ESPESSURA,COM CONCRETO FCK=25MPA EESCORAMENTO,CONFORME ABNT NBR 14859.FORNECIMENTO E MONTAGEMDO CONJUNTO</t>
  </si>
  <si>
    <t>11.030.0025-A</t>
  </si>
  <si>
    <t>11.030.0030-0</t>
  </si>
  <si>
    <t>LAJE PRE-MOLDADA BETA 11,PARA SOBRECARGA ATE 3,5KN/M2 E VAODE 4,40M,CONSIDERANDO VIGOTAS,EPS E ARMADURA NEGATIVA,INCLUSIVE CAPEAMENTO DE 3CM DE ESPESSURA,COM CONCRETO FCK=30MPA EESCORAMENTO,CONFORME ABNT NBR 14859.FORNECIMENTO E MONTAGEMDO CONJUNTO</t>
  </si>
  <si>
    <t>11.030.0030-A</t>
  </si>
  <si>
    <t>11.030.0050-0</t>
  </si>
  <si>
    <t>LAJE PRE-MOLDADA BETA 12,PARA SOBRECARGA DE 3,5KN/M2 E VAO DE 4,10M,CONSIDERANDO VIGOTAS,EPS E ARMADURA NEGATIVA,INCLUSIVE CAPEAMENTO DE 4CM DE ESPESSURA,COM CONCRETO FCK=20MPA E ESCORAMENTO,CONFORME ABNT NBR 14859.FORNECIMENTO E MONTAGEM DO CONJUNTO</t>
  </si>
  <si>
    <t>11.030.0050-A</t>
  </si>
  <si>
    <t>11.030.0055-0</t>
  </si>
  <si>
    <t>LAJE PRE-MOLDADA BETA 12,PARA SOBRECARGA DE 3,5KN/M2 E VAO DE 4,10M,CONSIDERANDO VIGOTAS,EPS E ARMADURA NEGATIVA,INCLUSIVE CAPEAMENTO DE 4CM DE ESPESSURA,COM CONCRETO FCK=25MPA E ESCORAMENTO,CONFORME ABNT NBR 14859.FORNECIMENTO E MONTAGEM DO CONJUNTO</t>
  </si>
  <si>
    <t>11.030.0055-A</t>
  </si>
  <si>
    <t>11.030.0060-0</t>
  </si>
  <si>
    <t>LAJE PRE-MOLDADA BETA 12,PARA SOBRECARGA DE 3,5KN/M2 E VAO DE 4,10M,CONSIDERANDO VIGOTAS,EPS E ARMADURA NEGATIVA,INCLUSIVE CAPEAMENTO DE 4CM DE ESPESSURA,COM CONCRETO FCK=30MPA E ESCORAMENTO,CONFORME ABNT NBR 14859.FORNECIMENTO E MONTAGEM DO CONJUNTO</t>
  </si>
  <si>
    <t>11.030.0060-A</t>
  </si>
  <si>
    <t>11.030.0080-0</t>
  </si>
  <si>
    <t>LAJE PRE-MOLDADA BETA 16,PARA SOBRECARGA DE 3,5KN/M2 E VAO DE 5,20M,CONSIDERANDO VIGOTAS,EPS E ARMADURA NEGATIVA,INCLUSIVE CAPEAMENTO DE 4CM DE ESPESSURA,COM CONCRETO FCK=20MPA E ESCORAMENTO,CONFORME ABNT NBR 14859.FORNECIMENTO E MONTAGEM DO CONJUNTO</t>
  </si>
  <si>
    <t>11.030.0080-A</t>
  </si>
  <si>
    <t>11.030.0085-0</t>
  </si>
  <si>
    <t>LAJE PRE-MOLDADA BETA 16,PARA SOBRECARGA DE 3,5KN/M2 E VAO DE 5,20M,CONSIDERANDO VIGOTAS,EPS E ARMADURA NEGATIVA,INCLUSIVE CAPEAMENTO DE 4CM DE ESPESSURA,COM CONCRETO FCK=25MPA E ESCORAMENTO,CONFORME ABNT NBR 14859.FORNECIMENTO E MONTAGEM DO CONJUNTO</t>
  </si>
  <si>
    <t>11.030.0085-A</t>
  </si>
  <si>
    <t>11.030.0090-0</t>
  </si>
  <si>
    <t>LAJE PRE-MOLDADA BETA 16,PARA SOBRECARGA DE 3,5KN/M2 E VAO DE 5,20M,CONSIDERANDO VIGOTAS,EPS E ARMADURA NEGATIVA,INCLUSIVE CAPEAMENTO DE 4CM DE ESPESSURA,COM CONCRETO FCK=30MPA E ESCORAMENTO,CONFORME ABNT NBR 14859.FORNECIMENTO E MONTAGEM DO CONJUNTO</t>
  </si>
  <si>
    <t>11.030.0090-A</t>
  </si>
  <si>
    <t>11.030.0110-0</t>
  </si>
  <si>
    <t>LAJE PRE-MOLDADA BETA 20,PARA SOBRECARGA DE 3,5KN/M2 E VAO DE 6,20M,CONSIDERANDO VIGOTAS,EPS E ARMADURA NEGATIVA,INCLUSIVE CAPEAMENTO DE 4CM DE ESPESSURA,COM CONCRETO FCK=20MPA E ESCORAMENTO,CONFORME ABNT NBR 14859.FORNECIMENTO E MONTAGEM DO CONJUNTO</t>
  </si>
  <si>
    <t>11.030.0110-A</t>
  </si>
  <si>
    <t>11.030.0115-0</t>
  </si>
  <si>
    <t>LAJE PRE-MOLDADA BETA 20,PARA SOBRECARGA DE 3,5KN/M2 E VAO DE 6,20M,CONSIDERANDO VIGOTAS,EPS E ARMADURA NEGATIVA,INCLUSIVE CAPEAMENTO DE 4CM DE ESPESSURA,COM CONCRETO FCK=25MPA E ESCORAMENTO,CONFORME ABNT NBR 14859.FORNECIMENTO E MONTAGEM DO CONJUNTO</t>
  </si>
  <si>
    <t>11.030.0115-A</t>
  </si>
  <si>
    <t>11.030.0120-0</t>
  </si>
  <si>
    <t>LAJE PRE-MOLDADA BETA 20,PARA SOBRECARGA DE 3,5KN/M2 E VAO DE 6,20M,CONSIDERANDO VIGOTAS,EPS E ARMADURA NEGATIVA,INCLUSIVE CAPEAMENTO DE 4CM DE ESPESSURA,COM CONCRETO FCK=30MPA E ESCORAMENTO,CONFORME ABNT NBR 14859.FORNECIMENTO E MONTAGEM DO CONJUNTO</t>
  </si>
  <si>
    <t>11.030.0120-A</t>
  </si>
  <si>
    <t>11.031.0005-0</t>
  </si>
  <si>
    <t>PRE-LAJE COM PAINEL TRELICADO,MACICA,PARA VAO DE 5,20 A 6,20M,PARA TRAFEGO PESADO,CAPEAMENTO DE 25CM DE ESPESSURA,FCK=35MPA,CARGA PERMANENTE DE 7,50KN/M2,INCLUSIVE ARMACAO NEGATIVAE POSITIVA ADICIONAL.FORNECIMENTO E ASSENTAMENTO</t>
  </si>
  <si>
    <t>11.031.0005-A</t>
  </si>
  <si>
    <t>11.031.0006-0</t>
  </si>
  <si>
    <t>PRE-LAJE COM PAINEL TRELICADO,MACICA,PARA VAO DE 5,20 A 6,20M,PARA TRAFEGO PESADO,CARGA PERMANENTE DE 7,50KN/M2,EXCLUSIVE CAPEAMENTO E ARMACAO NEGATIVA E POSITIVA ADICIONAL.FORNECIMENTO E ASSENTAMENTO</t>
  </si>
  <si>
    <t>11.031.0006-A</t>
  </si>
  <si>
    <t>11.031.0010-0</t>
  </si>
  <si>
    <t>PRE-LAJE COM PAINEL TRELICADO,MACICA,PARA VAO ATE 5,20M,PARATRAFEGO PESADO,CAPEAMENTO DE 25CM DE ESPESSURA,FCK=35MPA,CARGA PERMANENTE DE 7,50KN/M2,INCLUSIVE ARMACAO NEGATIVA E POSITIVA ADICIONAL.FORNECIMENTO E ASSENTAMENTO</t>
  </si>
  <si>
    <t>11.031.0010-A</t>
  </si>
  <si>
    <t>11.031.0011-0</t>
  </si>
  <si>
    <t>PRE-LAJE COM PAINEL TRELICADO,MACICA,PARA VAO ATE 5,20M,PARATRAFEGO PESADO,CARGA PERMANENTE DE 7,50KN/M2,EXCLUSIVE CAPEAMENTO E ARMACAO NEGATIVA E POSITIVA ADICIONAL.FORNECIMENTOE ASSENTAMENTO</t>
  </si>
  <si>
    <t>11.031.0011-A</t>
  </si>
  <si>
    <t>11.031.0050-0</t>
  </si>
  <si>
    <t>PRE-LAJE COM PAINEL TRELICADO,MACICA,PARA VAO DE 4,10 A 5,20M,CAPEAMENTO DE 9CM DE ESPESSURA,FCK=25MPA,SOBRECARGA DE 2,5A 3,5KN/M2,INCLUSIVE ARMACAO NEGATIVA E POSITIVA ADICIONAL.FORNECIMENTO E ASSENTAMENTO</t>
  </si>
  <si>
    <t>11.031.0050-A</t>
  </si>
  <si>
    <t>11.031.0051-0</t>
  </si>
  <si>
    <t>PRE-LAJE COM PAINEL TRELICADO,MACICA,PARA VAO DE 4,10 A 5,20M,SOBRECARGA DE 2,5 A 3,5KN/M2,EXCLUSIVE CAPEAMENTO E ARMACAO NEGATIVA E POSITIVA ADICIONAL.FORNECIMENTO E ASSENTAMENTO.</t>
  </si>
  <si>
    <t>11.031.0051-A</t>
  </si>
  <si>
    <t>11.032.0005-0</t>
  </si>
  <si>
    <t>COLAGEM COM ADESIVO ESPECIAL ESTRUTURAL DE PECAS DE CONCRETOPRE-FABRICADAS,SOBRE LAJE PREPARADA E REGULARIZADA,EXCLUSIVE ESTA CAMADA,ESTIMANDO-SE A APLICACAO DE UMA CAMADA DE ADESIVO NAS FACES</t>
  </si>
  <si>
    <t>11.032.0005-A</t>
  </si>
  <si>
    <t>11.034.0005-0</t>
  </si>
  <si>
    <t>REFORCO DE CANTO DE LAJE OU JUNTA DE VIADUTO,EM CANTONEIRASDE FERRO DE 3 X 3/8",CHUMBADAS NO CONCRETO POR MEIO DE VERGALHAO SOLDADO.FORNECIMENTO E COLOCACAO</t>
  </si>
  <si>
    <t>11.034.0005-A</t>
  </si>
  <si>
    <t>11.034.0010-0</t>
  </si>
  <si>
    <t>REFORCO DE CANTO DE LAJE OU JUNTA DE VIADUTO,EM CANTONEIRASDE FERRO DE 4 X 3/8",CHUMBADAS NO CONCRETO POR MEIO DE VERGALHAO SOLDADO.FORNECIMENTO E COLOCACAO</t>
  </si>
  <si>
    <t>11.034.0010-A</t>
  </si>
  <si>
    <t>11.035.0001-1</t>
  </si>
  <si>
    <t>FORMA METALICA PARA CONCRETO,INCLUSIVE FORNECIMENTO,CONFECCAO,MONTAGEM E DESMONTAGEM,SEM UTILIZACAO DE GUINDASTE,ADMITINDO 25 VEZES DE UTILIZACAO,EXCLUSIVE ESCORAMENTO</t>
  </si>
  <si>
    <t>11.035.0001-B</t>
  </si>
  <si>
    <t>11.035.0002-1</t>
  </si>
  <si>
    <t>FORMA METALICA PARA CONCRETO,INCLUSIVE FORNECIMENTO,CONFECCAO,MONTAGEM E DESMONTAGEM,SEM UTILIZACAO DE GUINDASTE,ADMITINDO 50 VEZES DE UTILIZACAO,EXCLUSIVE ESCORAMENTO</t>
  </si>
  <si>
    <t>11.035.0002-B</t>
  </si>
  <si>
    <t>11.035.0005-0</t>
  </si>
  <si>
    <t>FORMA PERDIDA PARA CONCRETO,EM PERFIL DE ACO ZINCADO E MICROPERFURADO,COM ESPESSURA DE 0,50MM, TIPO "QUICKJET",INCLUSIVE ACESSORIOS.FORNECIMENTO E COLOCACAO</t>
  </si>
  <si>
    <t>11.035.0005-A</t>
  </si>
  <si>
    <t>11.035.0010-0</t>
  </si>
  <si>
    <t>FORMA PARA CONCRETO EM PERFIL DE ACO GALVANIZADO ESTRUTURALTIPO "STEEL DECK",COM ESPESSURA DE 0,80MM,INCLUSIVE ACESSORIOS GALVANIZADOS E EXCLUSIVE TELA E CONCRETO.FORNECIMENTO E COLOCACAO</t>
  </si>
  <si>
    <t>11.035.0010-A</t>
  </si>
  <si>
    <t>11.035.0015-0</t>
  </si>
  <si>
    <t>FORMA PARA CONCRETO EM PERFIL DE ACO GALVANIZADO ESTRUTURALTIPO "STEEL DECK",COM ESPESSURA DE 0,95MM,INCLUSIVE ACESSORIOS GALVANIZADOS E EXCLUSIVE TELA E CONCRETO.FORNECIMENTO E COLOCACAO</t>
  </si>
  <si>
    <t>11.035.0015-A</t>
  </si>
  <si>
    <t>11.035.0020-0</t>
  </si>
  <si>
    <t>FORMA PARA CONCRETO EM PERFIL DE ACO GALVANIZADO ESTRUTURALTIPO "STEEL DECK",COM ESPESSURA DE 1,25MM,INCLUSIVE ACESSORIOS GALVANIZADOS E EXCLUSIVE TELA E CONCRETO.FORNECIMENTO E COLOCACAO</t>
  </si>
  <si>
    <t>11.035.0020-A</t>
  </si>
  <si>
    <t>11.036.0003-1</t>
  </si>
  <si>
    <t>APARELHO DE APOIO DE NEOPRENE,(250X350X63)MM,NAO FRETADO,EXCLUSIVE PREPARO DO BERCO DE ASSENTAMENTO.FORNECIMENTO E COLOCACAO</t>
  </si>
  <si>
    <t>11.036.0003-B</t>
  </si>
  <si>
    <t>11.036.0004-1</t>
  </si>
  <si>
    <t>APARELHO DE APOIO DE NEOPRENE,(250X350X63)MM,FRETADO,COM 6 CHAPAS DE ACO DE 3MM DE ESPESSURA,EXCLUSIVE PREPARO DO BERCODE ASSENTAMENTO.FORNECIMENTO E COLOCACAO</t>
  </si>
  <si>
    <t>11.036.0004-B</t>
  </si>
  <si>
    <t>11.037.0001-0</t>
  </si>
  <si>
    <t>APARELHO DE APOIO,EM ACO EXTRA DURO(ETD).FORNECIMENTO E COLOCACAO</t>
  </si>
  <si>
    <t>11.037.0001-A</t>
  </si>
  <si>
    <t>11.038.0001-0</t>
  </si>
  <si>
    <t>FORMA METALICA PARA TUNEIS,EXCLUSIVE A FORMA METALICA,COMPREENDENDO:DESLOCAMENTOS,POSICIONAMENTO,FIXACAO E RETIRADA DE CONJUNTO DE FORMAS DE 7,00M DE EXTENSAO E RESPECTIVOS TRILHOS,EM TUNEL DE 70,00M2 DE SECAO</t>
  </si>
  <si>
    <t>11.038.0001-A</t>
  </si>
  <si>
    <t>11.039.0001-0</t>
  </si>
  <si>
    <t>FORMA METALICA PARA TUNEIS COMPREENDENDO:FORNECIMENTO DE FORMAS DESLIZANTES SOBRE TRILHOS DE 7,00M DE EXTENSAO,EM TUNELDE 70,00M2 DE SECAO,FORMAS RIGIDAS SUSPENSAS POR MACACOS</t>
  </si>
  <si>
    <t>11.039.0001-A</t>
  </si>
  <si>
    <t>11.040.0100-0</t>
  </si>
  <si>
    <t>BARREIRA DINAMICA CONTRA QUEDAS DE ROCHAS,COMPOSTA DE ARAMEDE ALTA RESISTENCIA,ENERGIA DE CONTENCAO ATE 1500KJ,COM GALVANIZACAO EM ZINCO ALUMINIO,INCLUSIVE POSTES,PLACAS DE BASE,CABOS DE ACO ESPECIAIS E DEMAIS COMPONENTES DO SISTEMA.FORNECIMENTO E COLOCACAO</t>
  </si>
  <si>
    <t>11.040.0100-A</t>
  </si>
  <si>
    <t>11.040.0105-0</t>
  </si>
  <si>
    <t>BARREIRA DINAMICA CONTRA QUEDAS DE ROCHAS,COMPOSTA DE ARAMEDE ALTA RESISTENCIA,ENERGIA DE CONTENCAO ATE 3000KJ,COM GALVANIZACAO EM ZINCO ALUMINIO,INCLUSIVE POSTES,PLACAS DE BASE,CABOS DE ACO ESPECIAIS E DEMAIS COMPONENTES DO SISTEMA.FORNECIMENTO E COLOCACAO</t>
  </si>
  <si>
    <t>11.040.0105-A</t>
  </si>
  <si>
    <t>11.040.0120-0</t>
  </si>
  <si>
    <t>SISTEMA DE ESTABILIZACAO DE TALUDES DE ROCHA E/OU SOLO,MALHADE ACO COM CAPACIDADE DE CARGA LONGITUDINAL DE 15T/M,FORMATO LOSANGULAR,FEITA DE FIO DE ACO DE TENSAO DE ESCOAMENTO DE1770MPA,E COM GALVANIZACAO DE ZINCO-ALUMINIO,CARGAS ATE 150KN/M,INCLUSIVE CABOS DE CONTORNO,EXCLUSIVE BARRAS DE ACO E PORCAS.FORNECIMENTO E COLOCACAO</t>
  </si>
  <si>
    <t>11.040.0120-A</t>
  </si>
  <si>
    <t>11.040.0130-0</t>
  </si>
  <si>
    <t>SISTEMA DE PROTECAO PARA ENVELOPAMENTO DE GRANDES BLOCOS ROCHOSOS,MALHA COM ABERTURA DE 292X500MM,FEITA COM 3 ARAMES DEACO DE 4MM COM TENSAO DE 1770MPA,TRANCADOS,RESULTANDO EM MALHA DE ACO DE 8,6MM DE DIAMETRO E RESISTENCIA A TRACAO DE 220KN/M,GALVANIZACAO DE ZINCO-ALUMINIO,INCLUSIVE CABOS ACO CONTORNO,EXCLUSIVE BARRAS ACO E PORCAS.FORNECIMENTO E COLOCACAO</t>
  </si>
  <si>
    <t>11.040.0130-A</t>
  </si>
  <si>
    <t>11.040.0150-0</t>
  </si>
  <si>
    <t>SOLO ANCORADO A PERCUSSAO C/CHUMBADORES ACO CA-25 20MM,MALHAC/ESPACAMENTO (1,50X1,50)M,ANCORAGEM EM ACO INOX A320 C/ANCORA (15X12)CM,SOBRE BIOMANTA ANTIEROSIVA FIBRA DE COCO E GEOMANTA POLIPROPILENO,AMBAS FIXADAS POR MALHA METALICA DUPLA TORCAO ALTA RESISTENCIA (8X10)CM,PLACAS ANCORAGEM E PORCA SEXTAVADA,INCL.PINTURA ANTI-CORROSIVA,EXCL.DRENAGEM.FORN.INST.</t>
  </si>
  <si>
    <t>11.040.0150-A</t>
  </si>
  <si>
    <t>11.043.0002-0</t>
  </si>
  <si>
    <t>TIRANTE PARA PROTENSAO,PARA ANCORAGEM EM ROCHA,CONSTITUIDO POR 6 FIOS DE ACO DURO DE 8MM.O CUSTO LEVA EM CONTA APENAS OFORNECIMENTO E A CONFECCAO DO CABO,INCLUSIVE PROTECAO ANTICORROSIVA</t>
  </si>
  <si>
    <t>11.043.0002-A</t>
  </si>
  <si>
    <t>11.043.0003-0</t>
  </si>
  <si>
    <t>TIRANTE PARA PROTENSAO,PARA ANCORAGEM EM ROCHA,CONSTITUIDO POR 8 FIOS DE ACO DURO DE 8MM.O CUSTO LEVA EM CONTA APENAS OFORNECIMENTO E A CONFECCAO DO CABO,INCLUSIVE PROTECAO ANTICORROSIVA</t>
  </si>
  <si>
    <t>11.043.0003-A</t>
  </si>
  <si>
    <t>11.043.0004-0</t>
  </si>
  <si>
    <t>TIRANTE PARA PROTENSAO,PARA ANCORAGEM EM ROCHA,CONSTITUIDO POR 10 FIOS DE ACO DURO DE 8MM.O CUSTO LEVA EM CONTA APENAS OFORNECIMENTO E A CONFECCAO DO CABO,INCLUSIVE PROTECAO ANTICORROSIVA</t>
  </si>
  <si>
    <t>11.043.0004-A</t>
  </si>
  <si>
    <t>11.043.0005-0</t>
  </si>
  <si>
    <t>TIRANTE PARA PROTENSAO,PARA ANCORAGEM EM ROCHA,CONSTITUIDO POR 12 FIOS DE ACO DURO DE 8MM.O CUSTO LEVA EM CONTA APENAS OFORNECIMENTO E A CONFECCAO DO CABO,INCLUSIVE PROTECAO ANTICORROSIVA</t>
  </si>
  <si>
    <t>11.043.0005-A</t>
  </si>
  <si>
    <t>11.043.0006-0</t>
  </si>
  <si>
    <t>TIRANTE PARA PROTENSAO,PARA ANCORAGEM EM ROCHA,CONSTITUIDO POR 4 CORDOALHAS DE 12,7MM.O CUSTO LEVA EM CONTA APENAS O FORNECIMENTO E A CONFECCAO DO CABO,INCLUSIVE PROTECAO ANTICORROSIVA</t>
  </si>
  <si>
    <t>11.043.0006-A</t>
  </si>
  <si>
    <t>11.043.0007-0</t>
  </si>
  <si>
    <t>TIRANTE PARA PROTENSAO,PARA ANCORAGEM EM ROCHA,CONSTITUIDO POR 6 CORDOALHAS DE 12,7MM.O CUSTO LEVA EM CONTA APENAS O FORNECIMENTO E A CONFECCAO DO CABO,INCLUSIVE PROTECAO ANTICORROSIVA</t>
  </si>
  <si>
    <t>11.043.0007-A</t>
  </si>
  <si>
    <t>11.043.0008-0</t>
  </si>
  <si>
    <t>TIRANTE PARA PROTENSAO,PARA ANCORAGEM EM ROCHA,CONSTITUIDO POR 8 CORDOALHAS DE 12,7MM.O CUSTO LEVA EM CONTA APENAS O FORNECIMENTO E A CONFECCAO DO CABO,INCLUSIVE PROTECAO ANTICORROSIVA</t>
  </si>
  <si>
    <t>11.043.0008-A</t>
  </si>
  <si>
    <t>11.043.0009-0</t>
  </si>
  <si>
    <t>TIRANTE PARA PROTENSAO,PARA ANCORAGEM EM ROCHA,CONSTITUIDO POR 10 CORDOALHAS DE 12,7MM.O CUSTO LEVA EM CONTA APENAS O FORNECIMENTO E A CONFECCAO DO CABO,INCLUSIVE PROTECAO ANTICORROSIVA</t>
  </si>
  <si>
    <t>11.043.0009-A</t>
  </si>
  <si>
    <t>11.043.0010-0</t>
  </si>
  <si>
    <t>TIRANTE PARA PROTENSAO,PARA ANCORAGEM EM ROCHA,CONSTITUIDO POR 12 CORDOALHAS DE 12,7MM.O CUSTO LEVA EM CONTA APENAS O FORNECIMENTO E A CONFECCAO DO CABO,INCLUSIVE PROTECAO ANTICORROSIVA</t>
  </si>
  <si>
    <t>11.043.0010-A</t>
  </si>
  <si>
    <t>11.043.0011-0</t>
  </si>
  <si>
    <t>TIRANTE PROTENDIDO PARA ANCORAGEM EM SOLO,CONSTITUIDO POR 6FIOS DE ACO DURO DE 8MM.O CUSTO INCLUI APENAS O FORNECIMENTOE A CONFECCAO DO CABO PARA O TRECHO LIVRE,INCLUSIVE PROTECAO ANTICORROSIVA</t>
  </si>
  <si>
    <t>11.043.0011-A</t>
  </si>
  <si>
    <t>11.043.0012-0</t>
  </si>
  <si>
    <t>TIRANTE PROTENDIDO PARA ANCORAGEM EM SOLO,CONSTITUIDO POR 8FIOS DE ACO DURO DE 8MM.O CUSTO INCLUI APENAS O FORNECIMENTOE A CONFECCAO DO CABO PARA O TRECHO LIVRE,INCLUSIVE PROTECAO ANTICORROSIVA</t>
  </si>
  <si>
    <t>11.043.0012-A</t>
  </si>
  <si>
    <t>11.043.0013-0</t>
  </si>
  <si>
    <t>TIRANTE PROTENDIDO PARA ANCORAGEM EM SOLO,CONSTITUIDO POR 10FIOS DE ACO DURO DE 8MM.O CUSTO INCLUI APENAS O FORNECIMENTO E A CONFECCAO DO CABO PARA O TRECHO LIVRE,INCLUSIVE PROTECAO ANTICORROSIVA</t>
  </si>
  <si>
    <t>11.043.0013-A</t>
  </si>
  <si>
    <t>11.043.0014-1</t>
  </si>
  <si>
    <t>TIRANTE PROTENDIDO PARA ANCORAGEM EM SOLO,CONSTITUIDO POR 12FIOS DE ACO DURO DE 8MM.O CUSTO INCLUI APENAS O FORNECIMENTO E A CONFECCAO DO CABO PARA O TRECHO LIVRE,INCLUSIVE PROTECAO ANTICORROSIVA</t>
  </si>
  <si>
    <t>11.043.0014-B</t>
  </si>
  <si>
    <t>11.043.0015-0</t>
  </si>
  <si>
    <t>TIRANTE PROTENDIDO PARA ANCORAGEM EM SOLO,CONSTITUIDO POR 16FIOS DE ACO DURO DE 8MM.O CUSTO INCLUI APENAS O FORNECIMENTO E A CONFECCAO DO CABO PARA O TRECHO LIVRE,INCLUSIVE PROTECAO ANTICORROSIVA</t>
  </si>
  <si>
    <t>11.043.0015-A</t>
  </si>
  <si>
    <t>11.043.0016-0</t>
  </si>
  <si>
    <t>TIRANTE PROTENDIDO PARA ANCORAGEM EM SOLO,CONSTITUIDO POR 4CORDOALHAS DE 12,7MM.O CUSTO INCLUI APENAS O FORNECIMENTO EA CONFECCAO DO CABO PARA O TRECHO LIVRE,INCLUSIVE PROTECAO ANTICORROSIVA</t>
  </si>
  <si>
    <t>11.043.0016-A</t>
  </si>
  <si>
    <t>11.043.0017-0</t>
  </si>
  <si>
    <t>TIRANTE PROTENDIDO PARA ANCORAGEM EM SOLO,CONSTITUIDO POR 6CORDOALHAS DE 12,7MM.O CUSTO INCLUI APENAS O FORNECIMENTO EA CONFECCAO DO CABO PARA O TRECHO LIVRE,INCLUSIVE PROTECAO ANTICORROSIVA</t>
  </si>
  <si>
    <t>11.043.0017-A</t>
  </si>
  <si>
    <t>11.043.0018-0</t>
  </si>
  <si>
    <t>TIRANTE PROTENDIDO PARA ANCORAGEM EM SOLO,CONSTITUIDO POR 8CORDOALHAS DE 12,7MM.O CUSTO INCLUI APENAS O FORNECIMENTO EA CONFECCAO DO CABO PARA O TRECHO LIVRE,INCLUSIVE PROTECAO ANTICORROSIVA</t>
  </si>
  <si>
    <t>11.043.0018-A</t>
  </si>
  <si>
    <t>11.043.0019-1</t>
  </si>
  <si>
    <t>TIRANTE PROTENDIDO PARA ANCORAGEM EM SOLO,CONSTITUIDO POR 10CORDOALHAS DE 12,7MM.O CUSTO INCLUI APENAS O FORNECIMENTO EA CONFECCAO DO CABO PARA O TRECHO LIVRE,INCLUSIVE PROTECAOANTICORROSIVA</t>
  </si>
  <si>
    <t>11.043.0019-B</t>
  </si>
  <si>
    <t>11.043.0020-0</t>
  </si>
  <si>
    <t>TIRANTE PROTENDIDO PARA ANCORAGEM EM SOLO,CONSTITUIDO POR 12CORDOALHAS DE 12,7MM.O CUSTO INCLUI APENAS O FORNECIMENTO EA CONFECCAO DO CABO PARA O TRECHO LIVRE,INCLUSIVE PROTECAOANTICORROSIVA</t>
  </si>
  <si>
    <t>11.043.0020-A</t>
  </si>
  <si>
    <t>11.043.0021-0</t>
  </si>
  <si>
    <t>TIRANTE PROTENDIDO PARA ANCORAGEM EM SOLO,CONSTITUIDO POR 6FIOS DE ACO DURO DE 8MM.O CUSTO INCLUI APENAS O FORNECIMENTOE A CONFECCAO DO CABO PARA TRECHO DE ANCORAGEM</t>
  </si>
  <si>
    <t>11.043.0021-A</t>
  </si>
  <si>
    <t>11.043.0022-0</t>
  </si>
  <si>
    <t>TIRANTE PROTENDIDO PARA ANCORAGEM EM SOLO,CONSTITUIDO POR 8FIOS DE ACO DURO DE 8MM.O CUSTO INCLUI APENAS O FORNECIMENTOE A CONFECCAO DO CABO PARA TRECHO DE ANCORAGEM</t>
  </si>
  <si>
    <t>11.043.0022-A</t>
  </si>
  <si>
    <t>11.043.0023-0</t>
  </si>
  <si>
    <t>TIRANTE PROTENDIDO PARA ANCORAGEM EM SOLO,CONSTITUIDO POR 10FIOS DE ACO DURO DE 8MM.O CUSTO INCLUI APENAS O FORNECIMENTO E A CONFECCAO DO CABO PARA TRECHOS DE ANCORAGEM</t>
  </si>
  <si>
    <t>11.043.0023-A</t>
  </si>
  <si>
    <t>11.043.0024-1</t>
  </si>
  <si>
    <t>TIRANTE PROTENDIDO PARA ANCORAGEM EM SOLO,CONSTITUIDO POR 12FIOS DE ACO DURO DE 8MM.O CUSTO INCLUI APENAS O FORNECIMENTO E A CONFECCAO DO CABO PARA TRECHO DE ANCORAGEM</t>
  </si>
  <si>
    <t>11.043.0024-B</t>
  </si>
  <si>
    <t>11.043.0025-0</t>
  </si>
  <si>
    <t>TIRANTE PROTENDIDO PARA ANCORAGEM EM SOLO,CONSTITUIDO POR 16FIOS DE ACO DURO DE 8MM.O CUSTO INCLUI APENAS O FORNECIMENTO E A CONFECCAO DO CABO PARA TRECHO DE ANCORAGEM</t>
  </si>
  <si>
    <t>11.043.0025-A</t>
  </si>
  <si>
    <t>11.043.0026-0</t>
  </si>
  <si>
    <t>TIRANTE PROTENDIDO PARA ANCORAGEM EM SOLO,CONSTITUIDO POR 4CORDOALHAS DE 12,7MM.O CUSTO INCLUI APENAS O FORNECIMENTO EA CONFECCAO DO CABO PARA TRECHO DE ANCORAGEM</t>
  </si>
  <si>
    <t>11.043.0026-A</t>
  </si>
  <si>
    <t>11.043.0027-0</t>
  </si>
  <si>
    <t>TIRANTE PROTENDIDO PARA ANCORAGEM EM SOLO,CONSTITUIDO POR 6CORDOALHAS DE 12,7MM.O CUSTO INCLUI APENAS O FORNECIMENTO EA CONFECCAO DO CABO PARA TRECHO DE ANCORAGEM</t>
  </si>
  <si>
    <t>11.043.0027-A</t>
  </si>
  <si>
    <t>11.043.0028-0</t>
  </si>
  <si>
    <t>TIRANTE PROTENDIDO PARA ANCORAGEM EM SOLO,CONSTITUIDO POR 8CORDOALHAS DE 12,7MM.O CUSTO INCLUI APENAS O FORNECIMENTO EA CONFECCAO DO CABO PARA TRECHO DE ANCORAGEM</t>
  </si>
  <si>
    <t>11.043.0028-A</t>
  </si>
  <si>
    <t>11.043.0029-1</t>
  </si>
  <si>
    <t>TIRANTE PROTENDIDO PARA ANCORAGEM EM SOLO,CONSTITUIDO POR 10CORDOALHAS DE 12,7MM.O CUSTO INCLUI APENAS O FORNECIMENTO EA CONFECCAO DO CABO PARA TRECHO DE ANCORAGEM</t>
  </si>
  <si>
    <t>11.043.0029-B</t>
  </si>
  <si>
    <t>11.043.0030-0</t>
  </si>
  <si>
    <t>TIRANTE PROTENDIDO PARA ANCORAGEM EM SOLO,CONSTITUIDO POR 12CORDOALHAS DE 12,7MM.O CUSTO INCLUI APENAS O FORNECIMENTO EA CONFECCAO DO CABO PARA TRECHO DE ANCORAGEM</t>
  </si>
  <si>
    <t>11.043.0030-A</t>
  </si>
  <si>
    <t>11.044.0006-0</t>
  </si>
  <si>
    <t>PROTENSAO INCLUSIVE INSTALACAO,CONE E PLACA DE ANCORAGEM DETIRANTE PARA ANCORAGEM EM ROCHA,CONSTITUIDO POR 4 CORDOALHASDE 12,7MM,EXCLUSIVE PERFURACAO, INJECAO E O TIRANTE</t>
  </si>
  <si>
    <t>11.044.0006-A</t>
  </si>
  <si>
    <t>11.044.0007-0</t>
  </si>
  <si>
    <t>PROTENSAO INCLUSIVE INSTALACAO,CONE E PLACA DE ANCORAGEM DETIRANTE PARA ANCORAGEM EM ROCHA,CONSTITUIDO POR 6 CORDOALHASDE 12,7MM,EXCLUSIVE PERFURACAO,INJECAO E O TIRANTE</t>
  </si>
  <si>
    <t>11.044.0007-A</t>
  </si>
  <si>
    <t>11.044.0008-0</t>
  </si>
  <si>
    <t>PROTENSAO INCLUSIVE INSTALACAO,CONE E PLACA DE ANCORAGEM DETIRANTE PARA ANCORAGEM EM ROCHA,CONSTITUIDO POR 8 CORDOALHASDE 12,7MM,EXCLUSIVE PERFURACAO,INJECAO E O TIRANTE</t>
  </si>
  <si>
    <t>11.044.0008-A</t>
  </si>
  <si>
    <t>11.044.0009-0</t>
  </si>
  <si>
    <t>PROTENSAO INCLUSIVE INSTALACAO,CONE E PLACA DE ANCORAGEM DETIRANTE PARA ANCORAGEM EM ROCHA,CONSTITUIDO POR 10 CORDOALHAS DE 12,7MM,EXCLUSIVE PERFURACAO,INJECAO E O TIRANTE</t>
  </si>
  <si>
    <t>11.044.0009-A</t>
  </si>
  <si>
    <t>11.044.0010-0</t>
  </si>
  <si>
    <t>PROTENSAO INCLUSIVE INSTALACAO,CONE E PLACA DE ANCORAGEM DETIRANTE PARA ANCORAGEM EM ROCHA,CONSTITUIDO POR 12 CORDOALHAS DE 12,7MM,EXCLUSIVE PERFURACAO,INJECAO E O TIRANTE</t>
  </si>
  <si>
    <t>11.044.0010-A</t>
  </si>
  <si>
    <t>11.044.0056-0</t>
  </si>
  <si>
    <t>PROTENSAO DE TIRANTES DE 4 CORDOALHAS DE 12,7MM,EXCLUSIVE FORNECIMENTO DOS MATERIAIS</t>
  </si>
  <si>
    <t>11.044.0056-A</t>
  </si>
  <si>
    <t>11.044.0058-0</t>
  </si>
  <si>
    <t>PROTENSAO DE TIRANTES DE 6 E 8 CORDOALHAS DE 12,7MM,EXCLUSIVE FORNECIMENTO DOS MATERIAIS</t>
  </si>
  <si>
    <t>11.044.0058-A</t>
  </si>
  <si>
    <t>11.044.0060-0</t>
  </si>
  <si>
    <t>PROTENSAO DE TIRANTES DE 10 E 12 CORDOALHAS DE 12,7MM,EXCLUSIVE FORNECIMENTO DOS MATERIAIS</t>
  </si>
  <si>
    <t>11.044.0060-A</t>
  </si>
  <si>
    <t>11.045.0006-0</t>
  </si>
  <si>
    <t>PROTENSAO INCLUSIVE INSTALACAO,CONE E PLACA DE ANCORAGEM DETIRANTE PARA ANCORAGEM EM SOLO,CONSTITUIDO POR 4 CORDOALHASDE 12,7MM,EXCLUSIVE PERFURACAO,INJECAO E O TIRANTE</t>
  </si>
  <si>
    <t>11.045.0006-A</t>
  </si>
  <si>
    <t>11.045.0007-0</t>
  </si>
  <si>
    <t>PROTENSAO INCLUSIVE INSTALACAO,CONE E PLACA DE ANCORAGEM DETIRANTE PARA ANCORAGEM EM SOLO,CONSTITUIDO POR 6 CORDOALHASDE 12,7MM,EXCLUSIVE PERFURACAO,INJECAO E O TIRANTE</t>
  </si>
  <si>
    <t>11.045.0007-A</t>
  </si>
  <si>
    <t>11.045.0008-0</t>
  </si>
  <si>
    <t>PROTENSAO INCLUSIVE INSTALACAO,CONE E PLACA DE ANCORAGEM DETIRANTE PARA ANCORAGEM EM SOLO,CONSTITUIDO POR 8 CORDOALHASDE 12,7MM,EXCLUSIVE PERFURACAO,INJECAO E O TIRANTE</t>
  </si>
  <si>
    <t>11.045.0008-A</t>
  </si>
  <si>
    <t>11.045.0009-0</t>
  </si>
  <si>
    <t>PROTENSAO INCLUSIVE INSTALACAO,CONE E PLACA DE ANCORAGEM DETIRANTE PARA ANCORAGEM EM SOLO,CONSTITUIDO POR 10 CORDOALHASDE 12,7MM,EXCLUSIVE PERFURACAO,INJECAO E O TIRANTE</t>
  </si>
  <si>
    <t>11.045.0009-A</t>
  </si>
  <si>
    <t>11.045.0010-0</t>
  </si>
  <si>
    <t>PROTENSAO INCLUSIVE INSTALACAO,CONE E PLACA DE ANCORAGEM DETIRANTE PARA ANCORAGEM EM SOLO,CONSTITUIDO POR 12 CORDOALHASDE 12,7MM,EXCLUSIVE PERFURACAO,INJECAO E O TIRANTE</t>
  </si>
  <si>
    <t>11.045.0010-A</t>
  </si>
  <si>
    <t>11.046.0001-0</t>
  </si>
  <si>
    <t>CONCRETO IMPORTADO DE USINA,DOSADO RACIONALMENTE PARA UMA RESISTENCIA CARACTERISTICA A COMPRESSAO DE 10MPA</t>
  </si>
  <si>
    <t>11.046.0001-A</t>
  </si>
  <si>
    <t>11.046.0004-0</t>
  </si>
  <si>
    <t>CONCRETO IMPORTADO DE USINA,DOSADO RACIONALMENTE PARA UMA RESISTENCIA CARACTERISTICA A COMPRESSAO DE 15MPA</t>
  </si>
  <si>
    <t>11.046.0004-A</t>
  </si>
  <si>
    <t>11.046.0007-0</t>
  </si>
  <si>
    <t>CONCRETO IMPORTADO DE USINA,DOSADO RACIONALMENTE PARA UMA RESISTENCIA CARACTERISTICA A COMPRESSAO DE 20MPA</t>
  </si>
  <si>
    <t>11.046.0007-A</t>
  </si>
  <si>
    <t>11.046.0010-0</t>
  </si>
  <si>
    <t>CONCRETO IMPORTADO DE USINA,DOSADO RACIONALMENTE PARA UMA RESISTENCIA CARACTERISTICA A COMPRESSAO DE 25MPA</t>
  </si>
  <si>
    <t>11.046.0010-A</t>
  </si>
  <si>
    <t>11.046.0013-0</t>
  </si>
  <si>
    <t>CONCRETO IMPORTADO DE USINA,DOSADO RACIONALMENTE PARA UMA RESISTENCIA CARACTERISTICA A COMPRESSAO DE 30MPA</t>
  </si>
  <si>
    <t>11.046.0013-A</t>
  </si>
  <si>
    <t>11.046.0014-0</t>
  </si>
  <si>
    <t>CONCRETO IMPORTADO DE USINA,DOSADO RACIONALMENTE PARA UMA RESISTENCIA CARACTERISTICA A COMPRESSAO DE 35MPA</t>
  </si>
  <si>
    <t>11.046.0014-A</t>
  </si>
  <si>
    <t>11.046.0015-0</t>
  </si>
  <si>
    <t>CONCRETO IMPORTADO DE USINA,DOSADO RACIONALMENTE PARA UMA RESISTENCIA CARACTERISTICA A COMPRESSAO DE 40MPA</t>
  </si>
  <si>
    <t>11.046.0015-A</t>
  </si>
  <si>
    <t>11.046.0060-0</t>
  </si>
  <si>
    <t>CONCRETO COLORIDO,COM OXIDO DE FERRO VERMELHO SINTETICO,IMPORTADO DE USINA,DOSADO RACIONALMENTE PARA UMA RESISTENCIA CARACTERISTICA A COMPRESSAO DE 15MPA</t>
  </si>
  <si>
    <t>11.046.0060-A</t>
  </si>
  <si>
    <t>11.046.0080-1</t>
  </si>
  <si>
    <t>CONCRETO DOSADO RACIONALMENTE PARA UMA RESISTENCIA CARACTERISTICA A COMPRESSAO DE 25MPA, COM ADICAO DE 8% DE MICROSSILICA, PREPARO EM USINA DOSADORA TIPO VERTICAL E LANCAMENTO COMAUXILIO DE EQUIPAMENTOS</t>
  </si>
  <si>
    <t>11.046.0080-B</t>
  </si>
  <si>
    <t>11.046.0105-0</t>
  </si>
  <si>
    <t>CONCRETO DE ALTO DESEMPENHO (CAD) DOSADO RACIONALMENTE PARAUMA RESISTENCIA CARACTERISTICA A COMPRESSAO DE 50MPA,PREPAROEM USINA DOSADORA TIPO VERTICAL E LANCAMENTO COM AUXILIO DEEQUIPAMENTOS,INCLUINDO ADITIVOS</t>
  </si>
  <si>
    <t>11.046.0105-A</t>
  </si>
  <si>
    <t>11.046.0110-0</t>
  </si>
  <si>
    <t>CONCRETO DE ALTO DESEMPENHO (CAD) DOSADO RACIONALMENTE PARAUMA RESISTENCIA CARACTERISTICA A COMPRESSAO DE 60MPA, PREPARO EM USINA DOSADORA TIPO VERTICAL E LANCAMENTO COM AUXILIO DE EQUIPAMENTOS, INCLUINDO ADITIVOS</t>
  </si>
  <si>
    <t>11.046.0110-A</t>
  </si>
  <si>
    <t>11.046.0115-0</t>
  </si>
  <si>
    <t>CONCRETO DE ALTO DESEMPENHO (CAD) DOSADO RACIONALMENTE PARAUMA RESISTENCIA CARACTERISTICA A COMPRESSAO DE 70MPA,PREPAROEM USINA DOSADORA TIPO VERTICAL E LANCAMENTO COM AUXILIO DEEQUIPAMENTOS, INCLUINDO ADITIVOS</t>
  </si>
  <si>
    <t>11.046.0115-A</t>
  </si>
  <si>
    <t>11.046.0180-0</t>
  </si>
  <si>
    <t>BOMBEAMENTO PARA CONCRETO DE ALTO DESEMPENHO</t>
  </si>
  <si>
    <t>11.046.0180-A</t>
  </si>
  <si>
    <t>11.047.0010-1</t>
  </si>
  <si>
    <t>TIRANTE PROTENDIDO,PARA CARGA DE TRABALHO ATE 34T,DIAMETRO DE 32MM,INCLUSIVE O FORNECIMENTO DA BARRA E BAINHA,PROTECAO ANTICORROSIVA,PREPARO E COLOCACAO NO FURO,EXCLUSIVE LUVAS,PLACAS,CONTRAPORCAS,ETC,PERFURACAO E INJECAO</t>
  </si>
  <si>
    <t>11.047.0010-B</t>
  </si>
  <si>
    <t>11.047.0011-1</t>
  </si>
  <si>
    <t>PROTENSAO PARCIAL E FINAL DE TIRANTE (EXCLUSIVE ESTE),PARA CARGA DE TRABALHO ATE 34T,DIAMETRO DE 32MM,INCLUSIVE O FORNECIMENTO E INSTALACAO DA PLACA,ANEL DE ANGULO,PORCAS,CONTRAPORCAS,LUVAS,ETC,PINTURA E PROTECAO DA CABECA,EXCLUSIVE PERFURACAO E INJECAO</t>
  </si>
  <si>
    <t>11.047.0011-B</t>
  </si>
  <si>
    <t>11.047.0012-0</t>
  </si>
  <si>
    <t>TIRANTE PROTENDIDO,PARA CARGA DE TRABALHO ATE 34T,DIAMETRO DE 32MM,INCLUSIVE O FORNECIMENTO DA BARRA E BAINHA,PROTECAO ANTICORROSIVA,PREPARO E COLOCACAO NO FURO E TUBO ESPECIAL PARA INJECAO (TUBO PVC 3/4" E MANCHETES),EXCLUSIVE LUVAS,PLACAS,CONTRAPORCAS,ETC,PERFURACAO E INJECAO</t>
  </si>
  <si>
    <t>11.047.0012-A</t>
  </si>
  <si>
    <t>11.047.0015-0</t>
  </si>
  <si>
    <t>TIRANTE PROTENDIDO,PARA CARGA DE TRABALHO ATE 22T,DIAMETRO DE 32MM,INCLUSIVE O FORNECIMENTO DA BARRA,BAINHA,PROTECAO ANTICORROSIVA,PREPARO E COLOCACAO NO FURO,EXCLUSIVE LUVAS,PLACAS,PORCAS E CONTRAPORCAS,ETC,PERFURACAO E INJECAO</t>
  </si>
  <si>
    <t>11.047.0015-A</t>
  </si>
  <si>
    <t>11.047.0016-0</t>
  </si>
  <si>
    <t>PROTENSAO PARCIAL E FINAL DE TIRANTE (EXCLUSIVE ESTE),PARA CARGA DE TRABALHO DE 22T,DIAMETRO DE 32MM,INCLUSIVE O FORNECIMENTO E INSTALACAO DA PLACA,ANEL DE ANGULO,PORCAS,CONTRAPORCAS,LUVAS,ETC,PINTURA E PROTECAO DA CABECA,EXCLUSIVE PERFURACAO E INJECAO</t>
  </si>
  <si>
    <t>11.047.0016-A</t>
  </si>
  <si>
    <t>11.047.0050-0</t>
  </si>
  <si>
    <t>PROTENSAO DE TIRANTE DE BARRA,DIAMETRO DE 32MM,EXCLUSIVE FORNECIMENTO DE MATERIAIS</t>
  </si>
  <si>
    <t>11.047.0050-A</t>
  </si>
  <si>
    <t>11.048.0010-1</t>
  </si>
  <si>
    <t>CONCRETO IMPORTADO DE USINA,DOSADO RACIONALMENTE PARA RESISTENCIA CARACTERISTICA A COMPRESSAO DE 10MPA,INCLUSIVE TRANSPORTE HORIZONTAL ATE 20,00M EM CARRINHOS,ADENSAMENTO E ACABAMENTO</t>
  </si>
  <si>
    <t>11.048.0010-B</t>
  </si>
  <si>
    <t>11.048.0015-1</t>
  </si>
  <si>
    <t>CONCRETO IMPORTADO DE USINA,DOSADO RACIONALMENTE PARA RESISTENCIA CARACTERISTICA A COMPRESSAO DE 15MPA,INCLUSIVE TRANSPORTE HORIZONTAL ATE 20,00M EM CARRINHOS,ADENSAMENTO E ACABAMENTO</t>
  </si>
  <si>
    <t>11.048.0015-B</t>
  </si>
  <si>
    <t>11.048.0020-1</t>
  </si>
  <si>
    <t>CONCRETO IMPORTADO DE USINA,DOSADO RACIONALMENTE PARA RESISTENCIA CARACTERISTICA A COMPRESSAO DE 20MPA,INCLUSIVE TRANSPORTE HORIZONTAL ATE 20,00M EM CARRINHOS,ADENSAMENTO E ACABAMENTO</t>
  </si>
  <si>
    <t>11.048.0020-B</t>
  </si>
  <si>
    <t>11.048.0025-1</t>
  </si>
  <si>
    <t>CONCRETO IMPORTADO DE USINA,DOSADO RACIONALMENTE PARA RESISTENCIA CARACTERISTICA A COMPRESSAO DE 25MPA,INCLUSIVE TRANSPORTE HORIZONTAL ATE 20,00M EM CARRINHOS,ADENSAMENTO E ACABAMENTO</t>
  </si>
  <si>
    <t>11.048.0025-B</t>
  </si>
  <si>
    <t>11.048.0030-1</t>
  </si>
  <si>
    <t>CONCRETO IMPORTADO DE USINA,DOSADO RACIONALMENTE PARA RESISTENCIA CARACTERISTICA A COMPRESSAO DE 30MPA,INCLUSIVE TRANSPORTE HORIZONTAL ATE 20,00M EM CARRINHOS,ADENSAMENTO E ACABAMENTO</t>
  </si>
  <si>
    <t>11.048.0030-B</t>
  </si>
  <si>
    <t>11.048.0035-1</t>
  </si>
  <si>
    <t>CONCRETO IMPORTADO DE USINA,DOSADO RACIONALMENTE PARA RESISTENCIA CARACTERISTICA A COMPRESSAO DE 35MPA,INCLUSIVE TRANSPORTE HORIZONTAL ATE 20,00M EM CARRINHOS,ADENSAMENTO E ACABAMENTO</t>
  </si>
  <si>
    <t>11.048.0035-B</t>
  </si>
  <si>
    <t>11.048.0040-1</t>
  </si>
  <si>
    <t>CONCRETO IMPORTADO DE USINA,DOSADO RACIONALMENTE PARA RESISTENCIA CARACTERISTICA A COMPRESSAO DE 40MPA,INCLUSIVE TRANSPORTE HORIZONTAL ATE 20,00M EM CARRINHOS,ADENSAMENTO E ACABAMENTO</t>
  </si>
  <si>
    <t>11.048.0040-B</t>
  </si>
  <si>
    <t>11.048.0050-0</t>
  </si>
  <si>
    <t>PLACA DE CONCRETO ARMADO PRE-MOLDADA,COM 6CM DE ESPESSURA,CONFECCIONADA COM CONCRETO PREPARADO EM USINA DOSADORA TIPO VERTICAL,DOSADO PARA FCK=25MPA E 8% DE MICROSSILICA,COMPREENDENDO LANCAMENTO E ADENSAMENTO MECANICO,INCLUSIVE TRANSPORTE ECOLOCACAO SOBRE VIGAS,COM GUINDASTE</t>
  </si>
  <si>
    <t>11.048.0050-A</t>
  </si>
  <si>
    <t>11.048.0055-0</t>
  </si>
  <si>
    <t>PLACA DE CONCRETO ARMADO PRE-MOLDADA,COM 8CM DE ESPESSURA,CONFECCIONADA COM CONCRETO PREPARADO EM USINA DOSADORA TIPO VERTICAL,DOSADO PARA FCK=25MPA E 8% DE MICROSSILICA,COMPREENDENDO LANCAMENTO E ADENSAMENTO MECANICO,INCLUSIVE TRANSPORTE ECOLOCACAO SOBRE VIGAS,COM GUINDASTE</t>
  </si>
  <si>
    <t>11.048.0055-A</t>
  </si>
  <si>
    <t>11.048.0060-0</t>
  </si>
  <si>
    <t>PLACA DE CONCRETO ARMADO PRE-MOLDADA,COM 10CM DE ESPESSURA,CONFECCIONADA COM CONCRETO PREPARADO EM USINA DOSADORA TIPO VERTICAL,DOSADO PARA FCK=25MPA E 8% DE MICROSSILICA,COMPREENDENDO LANCAMENTO E ADENSAMENTO MECANICO,INCLUSIVE TRANSPORTEE COLOCACAO SOBRE VIGAS,COM GUINDASTE</t>
  </si>
  <si>
    <t>11.048.0060-A</t>
  </si>
  <si>
    <t>11.050.0001-1</t>
  </si>
  <si>
    <t>ESCORAMENTO TUBULAR(ALUGUEL)COM TUBOS METALICOS,NA DENSIDADEDE 5,00M DE TUBO EQUIPADO POR M3 DE ESCORAMENTO,PAGO PELO VOLUME DESTE E PELO TEMPO NECESSARIO,DESDE A ENTREGA DO MATERIAL NA OBRA,NA OCASIAO APROPRIADA ATE SUA CARGA,PARA DEVOLUCAO,LOGO QUE DESNECESSARIA</t>
  </si>
  <si>
    <t>M3XMES</t>
  </si>
  <si>
    <t>11.050.0001-B</t>
  </si>
  <si>
    <t>11.050.0002-0</t>
  </si>
  <si>
    <t>ESCORAMENTO TUBULAR(ALUGUEL)COM TUBOS METALICOS,PARA QUALQUER DENSIDADE DE TUBO,PAGO PELO COMPRIMENTO NECESSARIO,NO MESMO TEMPO,DESDE A ENTREGA DO MATERIAL NA OBRA,NA OCASIAO APROPRIADA ATE SUA CARGA,PARA DEVOLUCAO,LOGO QUE DESNECESSARIA</t>
  </si>
  <si>
    <t>11.050.0002-A</t>
  </si>
  <si>
    <t>11.050.0010-0</t>
  </si>
  <si>
    <t>ESCORAMENTO METALICO (ALUGUEL),COM ESCORAS TELESCOPAVEIS OUTORRES DE CARGA,PARA ESTRUTURA CONVENCIONAL DE CONCRETO ARMADO,EXCLUSIVE MONTAGEM E DESMONTAGEM (VIDE ITEM 11.055.0010).MEDICAO PELO VOLUME DE ESCORAMENTO</t>
  </si>
  <si>
    <t>11.050.0010-A</t>
  </si>
  <si>
    <t>11.055.0001-1</t>
  </si>
  <si>
    <t>MONTAGEM E DESMONTAGEM DE ESCORAMENTO TUBULAR NORMAL,NA DENSIDADE DE 5,00M DE TUBO POR M3 DE ESCORAMENTO,COMPREENDENDO TRANSPORTE DO MATERIAL PARA OBRA E DESTA PARA O DEPOSITO,INCLUSIVE CARGA E DESCARGA.O CUSTO E DADO POR M3 DE ESCORAMENTO,CONTADO DAS SAPATAS ATE AS EXTREMIDADES SUPERIORES DOS TUBOS,SENDO PAGOS 60% NA MONTAGEM E 40% NA DESMONTAGEM</t>
  </si>
  <si>
    <t>11.055.0001-B</t>
  </si>
  <si>
    <t>11.055.0002-0</t>
  </si>
  <si>
    <t>MONTAGEM E DESMONTAGEM DE ESCORAMENTO TUBULAR NORMAL,PARA QUALQUER DENSIDADE DE TUBO,MEDIDO PELO COMPRIMENTO NECESSARIO,COMPREENDENDO TRANSPORTE DO MATERIAL PARA OBRA E DESTA PARAO DEPOSITO,INCLUSIVE CARGA E DESCARGA.O CUSTO E DADO POR M3DE ESCORAMENTO,CONTADO DAS SAPATAS ATE AS EXTREMIDADES SUPERIORES DOS TUBOS,SENDO PAGOS 60% MONTAGEM E 40% DESMONTAGEM</t>
  </si>
  <si>
    <t>11.055.0002-A</t>
  </si>
  <si>
    <t>11.055.0010-0</t>
  </si>
  <si>
    <t>MONTAGEM E DESMONTAGEM DE ESCORAMENTO METALICO,CONFORME ITEM11.050.0010,COMPREENDENDO TRANSPORTE DO MATERIAL PARA OBRAE DESTA PARA O DEPOSITO,INCLUSIVE CARGA E DESCARGA.O CUSTO EDADO POR M3 DE ESCORAMENTO,SENDO PAGOS 60% NA MONTAGEM E 40% NA DESMONTAGEM</t>
  </si>
  <si>
    <t>11.055.0010-A</t>
  </si>
  <si>
    <t>11.060.0160-0</t>
  </si>
  <si>
    <t>SUPERESTRUTURA DE PONTE OU VIADUTO,PRE-FABRICADA,EM CONCRETOPROTENDIDO,CLASSE 45,PARA UMA FAIXA DE TRAFEGO COM GUARDA-RODAS E 3,20M DE PISTA DE ROLAMENTO,SEM CAPEAMENTO,COM VAO ENTRE 7,50 E 12,50M,COLOCADA</t>
  </si>
  <si>
    <t>11.060.0160-A</t>
  </si>
  <si>
    <t>11.060.0165-0</t>
  </si>
  <si>
    <t>SUPERESTRUTURA DE PONTE OU VIADUTO,PRE-FABRICADA,EM CONCRETOPROTENDIDO,CLASSE 45,PARA DUAS FAIXAS DE TRAFEGO E 7,20M DEPISTA DE ROLAMENTO,SEM CAPEAMENTO,COM VAO ENTRE 7,50 E 12,50M,COLOCADA</t>
  </si>
  <si>
    <t>11.060.0165-A</t>
  </si>
  <si>
    <t>11.060.0170-0</t>
  </si>
  <si>
    <t>SUPERESTRUTURA DE PONTE OU VIADUTO,PRE-FABRICADA,EM CONCRETOPROTENDIDO,CLASSE 45,PARA UMA FAIXA DE TRAFEGO COM 3,20M DEPISTA DE ROLAMENTO,COM GUARDA-RODAS,PASSEIOS E GUARDA-CORPOS,COM LARGURA DE 4,60M,SEM CAPEAMENTO,COM VAO ENTRE 7,50 E 12,50M,COLOCADA</t>
  </si>
  <si>
    <t>11.060.0170-A</t>
  </si>
  <si>
    <t>11.060.0175-0</t>
  </si>
  <si>
    <t>SUPERESTRUTURA DE PONTE OU VIADUTO,PRE-FABRICADA,EM CONCRETOPROTENDIDO,CLASSE 45,PARA DUAS FAIXAS DE TRAFEGO COM 7,20MDE PISTA DE ROLAMENTO,COM GUARDA-RODAS,PASSEIOS E GUARDA-CORPOS,COM LARGURA TOTAL DE 9,00M,SEM CAPEAMENTO,COM VAO ENTRE7,50 E 12,50M,COLOCADA</t>
  </si>
  <si>
    <t>11.060.0175-A</t>
  </si>
  <si>
    <t>11.060.0180-0</t>
  </si>
  <si>
    <t>SUPERESTRUTURA DE PONTE OU VIADUTO,PRE-FABRICADA,EM CONCRETOPROTENDIDO,CLASSE 45,PARA DUAS FAIXAS DE TRAFEGO COM 7,20MDE PISTA DE ROLAMENTO,COM GUARDA-RODAS,PASSEIOS E GUARDA-CORPOS,COM LARGURA TOTAL DE 10,50M,SEM CAPEAMENTO,COM VAO ENTRE7,50 E 12,50M,COLOCADA</t>
  </si>
  <si>
    <t>11.060.0180-A</t>
  </si>
  <si>
    <t>11.060.0185-0</t>
  </si>
  <si>
    <t>SUPERESTRUTURA DE PONTE OU VIADUTO,PRE-FABRICADA,EM CONCRETOPROTENDIDO,CLASSE 45,PARA DUAS FAIXAS DE TRAFEGO DE 3,60M EBARREIRAS TIPO DER-RJ,COM LARGURA TOTAL DE 9,00M,SEM CAPEAMENTO,COM VAO ENTRE 7,50 E 12,50M,COLOCADA</t>
  </si>
  <si>
    <t>11.060.0185-A</t>
  </si>
  <si>
    <t>11.060.0190-0</t>
  </si>
  <si>
    <t>SUPERESTRUTURA DE PONTE OU VIADUTO,PRE-FABRICADA,EM CONCRETOPROTENDIDO,CLASSE 45,PARA DUAS FAIXAS DE TRAFEGO DE 3,60M EBARREIRAS TIPO DER-RJ,COM LARGURA TOTAL DE 11,00M,SEM CAPEAMENTO,COM VAO ENTRE 7,50 E 12,50M,COLOCADA</t>
  </si>
  <si>
    <t>11.060.0190-A</t>
  </si>
  <si>
    <t>11.060.0195-0</t>
  </si>
  <si>
    <t>SUPERESTRUTURA DE PONTE OU VIADUTO,PRE-FABRICADA,EM CONCRETOPROTENDIDO,CLASSE 45,PARA DUAS FAIXAS DE TRAFEGO DE 3,60M,DOIS ACOSTAMENTOS DE 2,50M E BARREIRAS TIPO DER-RJ,COM LARGURA TOTAL DE 13,00M,SEM CAPEAMENTO,COM VAO ENTRE 7,50 E 12,50M,COLOCADA</t>
  </si>
  <si>
    <t>11.060.0195-A</t>
  </si>
  <si>
    <t>11.060.0200-0</t>
  </si>
  <si>
    <t>SUPERESTRUTURA DE PASSARELA PARA PEDESTRE,PRE-FABRICADA,EM CONCRETO PROTENDIDO,COM 2,00M DE LARGURA UTIL E GUARDA-CORPOSMETALICOS,COM VAO ENTRE 7,50 E 10,00M,COLOCADA</t>
  </si>
  <si>
    <t>11.060.0200-A</t>
  </si>
  <si>
    <t>11.060.0205-0</t>
  </si>
  <si>
    <t>ABRIGO DESTINADO A PARADA DE ONIBUS,INTEGRALMENTE PRE-FABRICADO EM CONCRETO PROTENDIDO E/OU ARMADO,COM BANCO INCORPORADOAO PILAR E COBERTURA CURVA COM AREA DE PROJECAO HORIZONTALDE 8,00M2,NAS DIMENSOES DE 4,00X2,00M,COLOCADO</t>
  </si>
  <si>
    <t>11.060.0205-A</t>
  </si>
  <si>
    <t>11.060.0410-0</t>
  </si>
  <si>
    <t>ESTRUTURA PRE-FABRICADA EM CONCRETO ARMADO/PROTENDIDO,COM FCK&gt;=30MPA,PARA OBRAS PREDIAIS ATE QUATRO PAVIMENTOS,COM PILARES,VIGAS PRINCIPAIS E SECUNDARIAS,LAJES,PATAMARES E RAMPAS DE ACESSO,CONSIDERANDO A CONFECCAO DAS PECAS,INCLUSIVE O FORNECIMENTO DOS MATERIAIS,EXCLUSIVE O TRANSPORTE DAS PECAS PARAO CANTEIRO DE OBRAS E A MONTAGEM</t>
  </si>
  <si>
    <t>11.060.0410-A</t>
  </si>
  <si>
    <t>11.060.0415-0</t>
  </si>
  <si>
    <t>ESTRUTURA PRE-FABRICADA EM CONCRETO ARMADO/PROTENDIDO,COM FCK&gt;=30MPA,PARA OBRAS PREDIAIS ATE QUATRO PAVIMENTOS,COM PILARES,VIGAS PRINCIPAIS E SECUNDARIAS,LAJES,PATAMARES E RAMPAS DE ACESSO,CONSIDERANDO A MONTAGEM,EXCLUSIVE A CONFECCAO DAS PECAS(VIDE ITEM 11.060.0410)</t>
  </si>
  <si>
    <t>11.060.0415-A</t>
  </si>
  <si>
    <t>11.061.0001-0</t>
  </si>
  <si>
    <t>MURO DE ARRIMO CELULAR,DE PECAS PRE-MOLDADAS DE CONCRETO,COMPREENDENDO:CONFECCAO DAS PECAS,MONTAGEM E COMPACTACAO DO SOLO DE ENCHIMENTO.O CUSTO INCLUI TODOS OS MATERIAIS NECESSARIOS,EXCLUSIVE FORMAS</t>
  </si>
  <si>
    <t>11.061.0001-A</t>
  </si>
  <si>
    <t>11.061.0002-0</t>
  </si>
  <si>
    <t>MURO DE ARRIMO CELULAR,DE PECAS PRE-MOLDADAS DE CONCRETO,COMPREENDENDO:CONFECCAO DAS PECAS,MONTAGEM E COMPACTACAO DO SOLO DE ENCHIMENTO,EXCLUSIVE MATERIAIS E FORMAS</t>
  </si>
  <si>
    <t>11.061.0002-A</t>
  </si>
  <si>
    <t>11.080.0010-0</t>
  </si>
  <si>
    <t>RECUPERACAO DE JUNTAS DE DILATACAO DE OBRAS DE CONTENCAO ATE2CM DE ABERTURA COM PROTECAO,ATE PROFUNDIDADE DE 1CM,EXCLUSIVE ANDAIME E RECUPERACAO ESTRUTURAL DAS FACES LATERAIS DA JUNTA</t>
  </si>
  <si>
    <t>11.080.0010-A</t>
  </si>
  <si>
    <t>11.090.0500-0</t>
  </si>
  <si>
    <t>RECUPERACAO DE ARMADURAS EM ESTRUTURA DE CONCRETO,POR MEIO DE SOLDA A QUENTE,INCLUSIVE FORNECIMENTO,CORTE,DOBRAGEM E COLOCACAO</t>
  </si>
  <si>
    <t>11.090.0500-A</t>
  </si>
  <si>
    <t>11.090.0505-0</t>
  </si>
  <si>
    <t>RECUPERACAO DE ARMADURAS EM ESTRUTURA DE CONCRETO,POR MEIO DE SOLDA A FRIO,INCLUSIVE FORNECIMENTO,CORTE,DOBRAGEM E COLOCACAO</t>
  </si>
  <si>
    <t>11.090.0505-A</t>
  </si>
  <si>
    <t>11.090.0510-0</t>
  </si>
  <si>
    <t>RECUPERACAO DE FERRAGEM EM ESTRUTURA DE CONCRETO,SEM UTILIZACAO DE SOLDA,INCLUSIVE FORNECIMENTO,CORTE,DOBRAGEM E COLOCACAO</t>
  </si>
  <si>
    <t>11.090.0510-A</t>
  </si>
  <si>
    <t>11.090.0515-0</t>
  </si>
  <si>
    <t>APLICACAO COM AIRLESS DE INIBIDOR DE CORROSAO, EM ESTRUTURADE CONCRETO ARMADO NOS SERVICOS DE RECUPERACAO ESTRUTURAL,EXCLUSIVE LIMPEZA DA ESTRUTURA</t>
  </si>
  <si>
    <t>11.090.0515-A</t>
  </si>
  <si>
    <t>11.090.0520-0</t>
  </si>
  <si>
    <t>REFORCO ESTRUTURAL COMPOSTO DE MANTA DE FIBRA DE CARBONO COMESPESSURA DE 0,165MM,INCLUSIVE LIXAMENTO DA SUPERFICIE,REGULARIZACAO POR ENCHIMENTO ALEATORIO E APLICACAO DE ADESIVO EPOXI PARA FIXACAO E SUTURACAO DAS FIBRAS DE CARBONO</t>
  </si>
  <si>
    <t>11.090.0520-A</t>
  </si>
  <si>
    <t>11.090.0530-0</t>
  </si>
  <si>
    <t>REFORCO ESTRUTURAL COM LAMINA DE FIBRA DE CARBONO,LARGURA DE50MM E ESPESSURA DE 1,20MM,INCLUSIVE LIXAMENTO DA SUPERFICIE,REGULARIZACAO POR ENCHIMENTO ALEATORIO E APLICACAO DE ADESIVO EPOXI PARA FIXACAO E SUTURACAO DAS FIBRAS DE CARBONO</t>
  </si>
  <si>
    <t>11.090.0530-A</t>
  </si>
  <si>
    <t>11.090.0535-0</t>
  </si>
  <si>
    <t>TRATAMENTO DE ARMADURA DE FERRO EM ESTRUTURA DE CONCRETO ARMADO COM ARGAMASSA CIMENTICIA PRE-DOSADA,POLIMERICA,BICOMPONENTE,INIBIDOR DE CORROSAO</t>
  </si>
  <si>
    <t>11.090.0535-A</t>
  </si>
  <si>
    <t>11.090.0600-0</t>
  </si>
  <si>
    <t>RECUPERACAO DE ESTRUTURA,CAVIDADES E ARESTAS EM CONCRETO ARMADO,COM ARGAMASSA TIXOTROPICA POLIMERICA DE ALTO DESEMPENHOCOM ESPESSURA ATE 3CM</t>
  </si>
  <si>
    <t>11.090.0600-A</t>
  </si>
  <si>
    <t>11.090.0610-0</t>
  </si>
  <si>
    <t>RECOMPOSICAO DE CAPEAMENTO DE CONCRETO E PEQUENAS ESPESSURASEM SERVICOS DE RECUPERACAO ESTRUTURAL,COM ARGAMASSA DE CIMENTO E AREIA NO TRACO 1:3 ADITIVADA COM RESINA ACRILICA NA PROPORCAO 50ML/M3 DE ARGAMASSA E SILICA ATIVA NA PROPORCAO DE5% A 10% DE CIMENTO</t>
  </si>
  <si>
    <t>11.090.0610-A</t>
  </si>
  <si>
    <t>11.090.0611-0</t>
  </si>
  <si>
    <t>RECOMPOSICAO DE CAMADA DE CAPEAMENTO DE CONCRETO DE PEQUENASESPESSURAS EM SERVICOS DE RECUPERACAO ESTRUTURAL,EXCLUSIVEO MATERIAL</t>
  </si>
  <si>
    <t>11.090.0611-A</t>
  </si>
  <si>
    <t>11.090.0620-0</t>
  </si>
  <si>
    <t>ESTUCAMENTO DE CONCRETO APARENTE SENDO A ARGAMASSA DE CIMENTO,CAL E AREIA FINA NO TRACO 1:3:5,COM ESPESSURA DE 2MM,SOBRESUPERFICIE LIMPA</t>
  </si>
  <si>
    <t>11.090.0620-A</t>
  </si>
  <si>
    <t>11.091.0001-0</t>
  </si>
  <si>
    <t>MACAQUEAMENTO PARA TROCA DE APARELHO DE APOIO COM UTILIZACAODE MACACO PISTAO,CAPACIDADE DE 100T</t>
  </si>
  <si>
    <t>11.091.0001-A</t>
  </si>
  <si>
    <t>11.092.0001-0</t>
  </si>
  <si>
    <t>VERIFICACAO DE CARGA RESIDUAL EM ANCORAGENS DE ATE 60T DE CARGA MAXIMA DE ENSAIO,INCLUSIVE FORNECIMENTO DE EQUIPAMENTOSHIDRAULICOS(MACACO E BOMBA),RECUPERACAO COM PINTURA ANTICORROSIVA DAS ANCORAGENS E REPROTENSAO,LIMPEZA COM ESCOVA DE ACO,EXCLUSIVE ANDAIME E CAIXA DE PROTECAO DAS CABECAS DOS TIRANTES</t>
  </si>
  <si>
    <t>11.092.0001-A</t>
  </si>
  <si>
    <t>12.001.0010-0</t>
  </si>
  <si>
    <t>12.001.0010-A</t>
  </si>
  <si>
    <t>12.001.0015-0</t>
  </si>
  <si>
    <t>12.001.0015-A</t>
  </si>
  <si>
    <t>12.001.0020-0</t>
  </si>
  <si>
    <t>ALVENARIA DE PEDRA EM ELEVACAO,DE UMA FACE,FEITA COM BLOCOSDE DIMENSOES APROXIMADAS DE 30X30X30 A 40X40X40CM,ASSENTES COM ARGAMASSA DE CIMENTO,SAIBRO E AREIA,NO TRACO 1:2:3,JUNTASSIMPLES,TENDO ALTURA ATE 1,50M</t>
  </si>
  <si>
    <t>12.001.0020-A</t>
  </si>
  <si>
    <t>12.001.0025-0</t>
  </si>
  <si>
    <t>ALVENARIA DE PEDRA EM ELEVACAO,DE UMA FACE,FEITA COM BLOCOSDE DIMENSOES APROXIMADAS DE 30X30X30 A 40X40X40CM,ASSENTES COM ARGAMASSA DE CIMENTO,SAIBRO E AREIA,NO TRACO 1:2:3,JUNTASSIMPLES,TENDO ALTURA ATE 2,00M</t>
  </si>
  <si>
    <t>12.001.0025-A</t>
  </si>
  <si>
    <t>12.001.0030-0</t>
  </si>
  <si>
    <t>ALVENARIA DE PEDRA EM ELEVACAO,DE UMA FACE,FEITA COM BLOCOSDE DIMENSOES APROXIMADAS DE 30X30X30 A 40X40X40CM,ASSENTES COM ARGAMASSA DE CIMENTO,SAIBRO E AREIA,NO TRACO 1:2:3,JUNTASSIMPLES,TENDO ALTURA ATE 2,50M</t>
  </si>
  <si>
    <t>12.001.0030-A</t>
  </si>
  <si>
    <t>12.001.0035-0</t>
  </si>
  <si>
    <t>ALVENARIA DE PEDRA EM ELEVACAO,DE UMA FACE,FEITA COM BLOCOSDE DIMENSOES APROXIMADAS DE 30X30X30 A 40X40X40CM,ASSENTES COM ARGAMASSA DE CIMENTO,SAIBRO E AREIA,NO TRACO 1:2:3,JUNTASSIMPLES,TENDO ALTURA ATE 3,00M</t>
  </si>
  <si>
    <t>12.001.0035-A</t>
  </si>
  <si>
    <t>12.001.0040-0</t>
  </si>
  <si>
    <t>JUNTAS REENTRANTES,EM ALVENARIA DE PEDRA,COMO EM 12.001.0020,FEITAS COM ARGAMASSA DE CIMENTO,CAL E AREIA FINA,NO TRACO 1:3:5</t>
  </si>
  <si>
    <t>12.001.0040-A</t>
  </si>
  <si>
    <t>12.001.0045-0</t>
  </si>
  <si>
    <t>JUNTAS EM RELEVO,EM ALVENARIA DE PEDRA,COMO EM 12.001.0020,FEITAS COM ARGAMASSA DE CIMENTO,CAL E AREIA FINA,NO TRACO 1:3:5</t>
  </si>
  <si>
    <t>12.001.0045-A</t>
  </si>
  <si>
    <t>12.001.0070-0</t>
  </si>
  <si>
    <t>ALVENARIA DE PEDRA SECA,EM ELEVACAO,DE UMA FACE,FEITA COM BLOCOS DE DIMENSOES APROXIMADAS DE 30X30X30 A 40X40X40CM ATE 1,50M DE ALTURA</t>
  </si>
  <si>
    <t>12.001.0070-A</t>
  </si>
  <si>
    <t>12.001.0075-0</t>
  </si>
  <si>
    <t>ALVENARIA DE PEDRA SECA,EM ELEVACAO,DE DUAS FACES,FEITA COMBLOCOS DE DIMENSOES APROXIMADAS DE 30X30X30 A 40X40X40CM,ATE1,50M DE ALTURA</t>
  </si>
  <si>
    <t>12.001.0075-A</t>
  </si>
  <si>
    <t>12.001.0090-0</t>
  </si>
  <si>
    <t>ALVENARIA DE PEDRA EM ELEVACAO,DE UMA FACE,FEITA COM BLOCOSDE PEDRA DE MAO,ASSENTES COM ARGAMASSA DE CIMENTO,SAIBRO E AREIA,NO TRACO 1:2:3,TENDO ALTURA ATE 1,50M,SENDO A ESPESSURAATE 0,35M</t>
  </si>
  <si>
    <t>12.001.0090-A</t>
  </si>
  <si>
    <t>12.001.0095-0</t>
  </si>
  <si>
    <t>ALVENARIA DE PEDRA EM ELEVACAO,DE UMA FACE,FEITA COM BLOCOSDE PEDRA DE MAO,ASSENTES COM ARGAMASSA DE CIMENTO,SAIBRO E AREIA,NO TRACO 1:2:3,TENDO ALTURA ATE 3,00M,SENDO A ESPESSURAATE 0,35M</t>
  </si>
  <si>
    <t>12.001.0095-A</t>
  </si>
  <si>
    <t>12.001.0100-0</t>
  </si>
  <si>
    <t>ALVENARIA DE PEDRA EM ELEVACAO,DE DUAS FACES,FEITA COM BLOCOS DE PEDRA DE MAO,ASSENTES COM ARGAMASSA DE CIMENTO,SAIBRO EAREIA,NO TRACO 1:2:3,TENDO ALTURA ATE 1,50M,SENDO A ESPESSURA ATE 0,35M</t>
  </si>
  <si>
    <t>12.001.0100-A</t>
  </si>
  <si>
    <t>12.001.0105-0</t>
  </si>
  <si>
    <t>ALVENARIA DE PEDRA EM ELEVACAO,DE DUAS FACES,FEITA COM BLOCOS DE PEDRA DE MAO,ASSENTES COM ARGAMASSA DE CIMENTO,SAIBRO EAREIA,NO TRACO 1:2:3,TENDO ALTURA ATE 3,00M,SENDO A ESPESSURA ATE 0,35M</t>
  </si>
  <si>
    <t>12.001.0105-A</t>
  </si>
  <si>
    <t>12.001.0115-0</t>
  </si>
  <si>
    <t>JUNTAS REENTRANTES EM ALVENARIA DE PEDRA DE MAO,FEITAS COM ARGAMASSA DE CIMENTO,CAL E AREIA FINA,NO TRACO 1:3:5</t>
  </si>
  <si>
    <t>12.001.0115-A</t>
  </si>
  <si>
    <t>12.002.0010-0</t>
  </si>
  <si>
    <t>ALVENARIA DE TIJOLOS MACICOS 7X10X20CM,COM ARGAMASSA DE CIMENTO E SAIBRO,NO TRACO 1:6,ATE 3,00M DE ALTURA</t>
  </si>
  <si>
    <t>12.002.0010-A</t>
  </si>
  <si>
    <t>12.002.0011-0</t>
  </si>
  <si>
    <t>ALVENARIA DE TIJOLOS MACICOS 7X10X20CM,COM ARGAMASSA DE CIMENTO E SAIBRO,NO TRACO 1:6,ATE 1,50M DE ALTURA</t>
  </si>
  <si>
    <t>12.002.0011-A</t>
  </si>
  <si>
    <t>12.002.0015-0</t>
  </si>
  <si>
    <t>ALVENARIA DE TIJOLOS MACICOS 7X10X20CM,COM ARGAMASSA DE CIMENTO E SAIBRO,NO TRACO 1:6,EM PAREDES DE UMA VEZ (0,20M),DE SUPERFICIE CORRIDA,ATE 3,00M DE ALTURA E MEDIDA PELA AREA REAL</t>
  </si>
  <si>
    <t>12.002.0015-A</t>
  </si>
  <si>
    <t>12.002.0016-0</t>
  </si>
  <si>
    <t>ALVENARIA DE TIJOLOS MACICOS 7X10X20CM,COM ARGAMASSA DE CIMENTO E SAIBRO,NO TRACO 1:6,EM PAREDES DE UMA VEZ(0,20M),DE SUPERFICIE CORRIDA,ATE 1,50M DE ALTURA E MEDIDA PELA AREA REAL</t>
  </si>
  <si>
    <t>12.002.0016-A</t>
  </si>
  <si>
    <t>12.002.0020-0</t>
  </si>
  <si>
    <t>ALVENARIA DE TIJOLOS MACICOS 7X10X20CM,COM ARGAMASSA DE CIMENTO E SAIBRO,NO TRACO 1:6,EM PAREDES DE UMA VEZ(0,20M),COM VAOS OU ARESTAS,ATE 3,00M DE ALTURA E MEDIDA PELA AREA REAL</t>
  </si>
  <si>
    <t>12.002.0020-A</t>
  </si>
  <si>
    <t>12.002.0025-0</t>
  </si>
  <si>
    <t>ALVENARIA DE TIJOLOS MACICOS 7X10X20CM,COM ARGAMASSA DE CIMENTO E SAIBRO,NO TRACO 1:6,EM PAREDES DE UMA VEZ(0,20M),CORRIDAS,DE 3,00M A 4,50M DE ALTURA E MEDIDA PELA AREA REAL</t>
  </si>
  <si>
    <t>12.002.0025-A</t>
  </si>
  <si>
    <t>12.002.0030-0</t>
  </si>
  <si>
    <t>ALVENARIA DE TIJOLOS MACICOS 7X10X20CM,COM ARGAMASSA DE CIMENTO E SAIBRO,NO TRACO 1:6,EM PAREDES DE UMA VEZ(0,20M),COM VAOS OU ARESTAS,DE 3,00M A 4,50M DE ALTURA E MEDIDA PELA AREAREAL</t>
  </si>
  <si>
    <t>12.002.0030-A</t>
  </si>
  <si>
    <t>12.002.0035-1</t>
  </si>
  <si>
    <t>ALVENARIA DE TIJOLOS MACICOS 7X10X20CM,COM ARGAMASSA DE CIMENTO E SAIBRO,NO TRACO 1:6,EM PAREDES DE MEIA VEZ(0,10M),DE SUPERFICIE CORRIDA,ATE 3,00M DE ALTURA E MEDIDA PELA AREA REAL</t>
  </si>
  <si>
    <t>12.002.0035-B</t>
  </si>
  <si>
    <t>12.002.0036-0</t>
  </si>
  <si>
    <t>ALVENARIA DE TIJOLOS MACICOS 7X10X20CM,COM ARGAMASSA DE CIMENTO E SAIBRO,NO TRACO 1:6,EM PAREDES DE MEIA VEZ(0,10M),DE SUPERFICIE CORRIDA,ATE 1,50M DE ALTURA E MEDIDA PELA AREA REAL</t>
  </si>
  <si>
    <t>12.002.0036-A</t>
  </si>
  <si>
    <t>12.002.0040-0</t>
  </si>
  <si>
    <t>ALVENARIA DE TIJOLOS MACICOS 7X10X20CM,COM ARGAMASSA DE CIMENTO E SAIBRO,NO TRACO 1:6,EM PAREDES DE MEIA VEZ(0,10M),COMVAOS OU ARESTAS,ATE 3,00M DE ALTURA E MEDIDA PELA AREA REAL</t>
  </si>
  <si>
    <t>12.002.0040-A</t>
  </si>
  <si>
    <t>12.002.0045-0</t>
  </si>
  <si>
    <t>ALVENARIA DE TIJOLOS MACICOS 7X10X20CM,COM ARGAMASSA DE CIMENTO E SAIBRO,NO TRACO 1:6,EM PAREDES DE MEIA VEZ(0,10M),DE SUPERFICIE CORRIDA,DE 3,00M A 4,50M DE ALTURA E MEDIDA PELA AREA REAL</t>
  </si>
  <si>
    <t>12.002.0045-A</t>
  </si>
  <si>
    <t>12.002.0050-0</t>
  </si>
  <si>
    <t>ALVENARIA DE TIJOLOS MACICOS 7X10X20CM,COM ARGAMASSA DE CIMENTO E SAIBRO,NO TRACO 1:6,EM PAREDES DE MEIA VEZ (0,10M),COMVAOS OU ARESTAS,DE 3,00M A 4,50M DE ALTURA E MEDIDA PELA AREA REAL</t>
  </si>
  <si>
    <t>12.002.0050-A</t>
  </si>
  <si>
    <t>12.002.0060-1</t>
  </si>
  <si>
    <t>ALVENARIA PARA CAIXAS ENTERRADAS,ATE 0,80M DE PROFUNDIDADE,DE TIJOLOS MACICOS 7X10X20CM,ASSENTES COM ARGAMASSA DE CIMENTO,SAIBRO E AREIA,NO TRACO 1:2:2,EM PAREDES DE MEIA VEZ(0,10M)</t>
  </si>
  <si>
    <t>12.002.0060-B</t>
  </si>
  <si>
    <t>12.002.0065-1</t>
  </si>
  <si>
    <t>ALVENARIA PARA CAIXAS ENTERRADAS,ATE 0,80M DE PROFUNDIDADE,DE TIJOLOS MACICOS 7X10X20CM,ASSENTES COM ARGAMASSA DE CIMENTO,SAIBRO E AREIA,NO TRACO 1:2:2,EM PAREDES DE UMA VEZ (0,20M)</t>
  </si>
  <si>
    <t>12.002.0065-B</t>
  </si>
  <si>
    <t>12.002.0070-1</t>
  </si>
  <si>
    <t>ALVENARIA PARA CAIXAS ENTERRADAS,DE 0,80 A 1,60M DE PROFUNDIDADE,DE TIJOLOS MACICOS 7X10X20CM,ASSENTES COM ARGAMASSA DECIMENTO,SAIBRO E AREIA,NO TRACO 1:2:2,EM PAREDES DE UMA VEZ(0,20M)</t>
  </si>
  <si>
    <t>12.002.0070-B</t>
  </si>
  <si>
    <t>12.002.0080-0</t>
  </si>
  <si>
    <t>APERTO DE ALVENARIA SOB VIGAS OU TETOS,EXECUTADA COM TIJOLOSMACICOS DE 7X10X20CM,INCLINADOS,ASSENTES COM ARGAMASSA DE CIMENTO E SAIBRO,TRACO 1:6,EM PAREDES DE UMA VEZ(0,20M)</t>
  </si>
  <si>
    <t>12.002.0080-A</t>
  </si>
  <si>
    <t>12.002.0085-0</t>
  </si>
  <si>
    <t>APERTO DE ALVENARIA SOB VIGAS OU TETOS,EXECUTADA COM TIJOLOSMACICOS DE 7X10X20CM INCLINADOS,ASSENTES COM ARGAMASSA DE CIMENTO E SAIBRO,TRACO 1:6,EM PAREDES DE MEIA VEZ(0,10M)</t>
  </si>
  <si>
    <t>12.002.0085-A</t>
  </si>
  <si>
    <t>12.002.0100-0</t>
  </si>
  <si>
    <t>APERTO DE ALVENARIA,SOB VIGAS OU TETOS,EXECUTADO COM ARGILAEXPANDIDA</t>
  </si>
  <si>
    <t>12.002.0100-A</t>
  </si>
  <si>
    <t>12.003.0055-0</t>
  </si>
  <si>
    <t>ALVENARIA DE TIJOLOS CERAMICOS FURADOS 10X20X20CM,ASSENTES COM ARGAMASSA DE CIMENTO E SAIBRO,NO TRACO 1:8,EM PAREDES DEUMA VEZ(0,20M),DE SUPERFICIE CORRIDA,ATE 3,00M DE ALTURA E MEDIDA PELA AREA REAL</t>
  </si>
  <si>
    <t>12.003.0055-A</t>
  </si>
  <si>
    <t>12.003.0056-0</t>
  </si>
  <si>
    <t>ALVENARIA DE TIJOLOS CERAMICOS FURADOS 10X20X20CM,ASSENTES COM ARGAMASSA DE CIMENTO E SAIBRO,NO TRACO 1:8,EM PAREDES DEUMA VEZ(0,20M),DE SUPERFICIE CORRIDA,ATE 1,50M DE ALTURA E MEDIDA PELA AREA REAL</t>
  </si>
  <si>
    <t>12.003.0056-A</t>
  </si>
  <si>
    <t>12.003.0060-0</t>
  </si>
  <si>
    <t>ALVENARIA DE TIJOLOS CERAMICOS FURADOS 10X20X20CM,ASSENTES COM ARGAMASSA DE CIMENTO E SAIBRO,NO TRACO 1:8,EM PAREDES DEUMA VEZ(0,20M),COM VAOS OU ARESTAS,ATE 3,00M DE ALTURA E MEDIDA PELA AREA REAL</t>
  </si>
  <si>
    <t>12.003.0060-A</t>
  </si>
  <si>
    <t>12.003.0065-0</t>
  </si>
  <si>
    <t>ALVENARIA DE TIJOLOS CERAMICOS FURADOS 10X20X20CM,ASSENTES COM ARGAMASSA DE CIMENTO E SAIBRO,NO TRACO 1:8,EM PAREDES DEUMA VEZ(0,20M),DE SUPERFICIE CORRIDA,DE 3,00M A 4,50M DE ALTURA E MEDIDA PELA AREA REAL</t>
  </si>
  <si>
    <t>12.003.0065-A</t>
  </si>
  <si>
    <t>12.003.0070-0</t>
  </si>
  <si>
    <t>ALVENARIA DE TIJOLOS CERAMICOS FURADOS 10X20X20CM,ASSENTES COM ARGAMASSA DE CIMENTO E SAIBRO,NO TRACO 1:8,EM PAREDES DEUMA VEZ(0,20M),COM VAOS OU ARESTAS,DE 3,00M A 4,50M DE ALTURA E MEDIDA PELA AREA REAL</t>
  </si>
  <si>
    <t>12.003.0070-A</t>
  </si>
  <si>
    <t>12.003.0075-1</t>
  </si>
  <si>
    <t>ALVENARIA DE TIJOLOS CERAMICOS FURADOS 10X20X20CM,ASSENTES COM ARGAMASSA DE CIMENTO E SAIBRO,NO TRACO 1:8,EM PAREDES DEMEIA VEZ(0,10M),DE SUPERFICIE CORRIDA,ATE 3,00M DE ALTURA EMEDIDA PELA AREA REAL</t>
  </si>
  <si>
    <t>12.003.0075-B</t>
  </si>
  <si>
    <t>12.003.0076-0</t>
  </si>
  <si>
    <t>ALVENARIA DE TIJOLOS CERAMICOS FURADOS 10X20X20CM,ASSENTES COM ARGAMASSA DE CIMENTO E SAIBRO,NO TRACO 1:8,EM PAREDES DEMEIA VEZ(0,10M),DE SUPERFICIE CORRIDA,ATE 1,50M DE ALTURA EMEDIDA PELA AREA REAL</t>
  </si>
  <si>
    <t>12.003.0076-A</t>
  </si>
  <si>
    <t>12.003.0080-0</t>
  </si>
  <si>
    <t>ALVENARIA DE TIJOLOS CERAMICOS FURADOS 10X20X20CM,ASSENTES COM ARGAMASSA DE CIMENTO E SAIBRO,NO TRACO 1:8,EM PAREDES DEMEIA VEZ(0,10M)COM VAOS OU ARESTAS,ATE 3,00M DE ALTURA E MEDIDA PELA AREA REAL</t>
  </si>
  <si>
    <t>12.003.0080-A</t>
  </si>
  <si>
    <t>12.003.0085-0</t>
  </si>
  <si>
    <t>ALVENARIA DE TIJOLOS CERAMICOS FURADOS 10X20X20CM,ASSENTES COM ARGAMASSA DE CIMENTO E SAIBRO,NO TRACO 1:8,EM PAREDES DEMEIA VEZ(0,10M),DE SUPERFICIE CORRIDA,DE 3,00M A 4,50M DE ALTURA E MEDIDA PELA AREA REAL</t>
  </si>
  <si>
    <t>12.003.0085-A</t>
  </si>
  <si>
    <t>12.003.0090-0</t>
  </si>
  <si>
    <t>ALVENARIA DE TIJOLOS CERAMICOS FURADOS 10X20X20CM,ASSENTES COM ARGAMASSA DE CIMENTO E SAIBRO,NO TRACO 1:8,EM PAREDES DEMEIA VEZ(0,10M),COM VAOS OU ARESTAS,DE 3,00M A 4,50M,MEDIDAPELA AREA REAL</t>
  </si>
  <si>
    <t>12.003.0090-A</t>
  </si>
  <si>
    <t>12.003.0095-0</t>
  </si>
  <si>
    <t>ALVENARIA DE TIJOLOS CERAMICOS FURADOS 10X20X30CM,COMPLEMENTADA COM 20% DE TIJOLOS DE 10X20X20CM,ASSENTES COM ARGAMASSADE CIMENTO E SAIBRO,NO TRACO 1:8,EM PAREDES DE UMA VEZ(0,20M),DE SUPERFICIE CORRIDA,ATE 3,00M DE ALTURA E MEDIDA PELA AREA REAL</t>
  </si>
  <si>
    <t>12.003.0095-A</t>
  </si>
  <si>
    <t>12.003.0096-0</t>
  </si>
  <si>
    <t>ALVENARIA DE TIJOLOS CERAMICOS FURADOS 10X20X30CM,COMPLEMENTADA COM 20% DE TIJOLOS DE 10X20X20CM,ASSENTES COM ARGAMASSADE CIMENTO E SAIBRO,NO TRACO 1:8,EM PAREDES DE UMA VEZ(0,20M),DE SUPERFICIE CORRIDA,ATE 1,50M DE ALTURA E MEDIDA PELA AREA REAL</t>
  </si>
  <si>
    <t>12.003.0096-A</t>
  </si>
  <si>
    <t>12.003.0100-0</t>
  </si>
  <si>
    <t>ALVENARIA DE TIJOLOS CERAMICOS FURADOS 10X20X30CM,COMPLEMENTADA COM 20% DE TIJOLOS DE 10X20X20CM,ASSENTES COM ARGAMASSADE CIMENTO E SAIBRO,NO TRACO 1:8,EM PAREDES DE UMA VEZ(0,20M),COM VAOS OU ARESTAS,ATE 3,00M DE ALTURA E MEDIDA PELA AREAREAL</t>
  </si>
  <si>
    <t>12.003.0100-A</t>
  </si>
  <si>
    <t>12.003.0105-0</t>
  </si>
  <si>
    <t>ALVENARIA DE TIJOLOS CERAMICOS FURADOS 10X20X30CM,COMPLEMENTADA COM 20% DE TIJOLOS DE 10X20X20CM,ASSENTES COM ARGAMASSADE CIMENTO E SAIBRO,NO TRACO 1:8,EM PAREDES DE UMA VEZ(0,20M),DE SUPERFICIE CORRIDA,DE 3,00M A 4,50M DE ALTURA E MEDIDAPELA AREA REAL</t>
  </si>
  <si>
    <t>12.003.0105-A</t>
  </si>
  <si>
    <t>12.003.0110-0</t>
  </si>
  <si>
    <t>ALVENARIA DE TIJOLOS CERAMICOS FURADOS 10X20X30CM,COMPLEMENTADA COM 20% DE TIJOLOS DE 10X20X20CM,ASSENTES COM ARGAMASSADE CIMENTO E SAIBRO,NO TRACO 1:8,EM PAREDES DE UMA VEZ(0,20M),COM VAOS OU ARESTAS,DE 3,00M A 4,50M DE ALTURA E MEDIDA PELA AREA REAL</t>
  </si>
  <si>
    <t>12.003.0110-A</t>
  </si>
  <si>
    <t>ALVENARIA DE TIJOLOS CERAMICOS FURADOS 10X20X30CM,COMPLEMENTADA COM 6% DE TIJOLOS DE 10X20X20CM,ASSENTES COM ARGAMASSA DE CIMENTO E SAIBRO,NO TRACO 1:8,EM PAREDES DE MEIA VEZ(0,10M) DE SUPERFICIE CORRIDA,ATE 3,00M DE ALTURA E MEDIDA PELA AREA REAL</t>
  </si>
  <si>
    <t>12.003.0115-A</t>
  </si>
  <si>
    <t>ALVENARIA DE TIJOLOS CERAMICOS FURADOS 10X20X30CM,COMPLEMENTADA COM 6% DE TIJOLOS DE 10X20X20CM,ASSENTES COM ARGAMASSA DE CIMENTO E SAIBRO,NO TRACO 1:8,EM PAREDES DE MEIA VEZ(0,10M) DE SUPERFICIE CORRIDA,ATE 1,50M DE ALTURA E MEDIDA PELA AREA REAL</t>
  </si>
  <si>
    <t>12.003.0116-A</t>
  </si>
  <si>
    <t>12.003.0120-0</t>
  </si>
  <si>
    <t>ALVENARIA DE TIJOLOS CERAMICOS FURADOS 10X20X30CM,COMPLEMENTADA COM 6% DE TIJOLOS DE 10X20X20CM,ASSENTES COM ARGAMASSA DE CIMENTO E SAIBRO,NO TRACO 1:8,EM PAREDES DE MEIA VEZ(0,10M) COM VAOS OU ARESTAS,ATE 3,00M DE ALTURA E MEDIDA PELA AREAREAL</t>
  </si>
  <si>
    <t>12.003.0120-A</t>
  </si>
  <si>
    <t>12.003.0125-0</t>
  </si>
  <si>
    <t>ALVENARIA DE TIJOLOS CERAMICOS FURADOS 10X20X30CM,COMPLEMENTADA COM 6% DE TIJOLOS DE 10X20X20CM,ASSENTES COM ARGAMASSA DE CIMENTO E SAIBRO,NO TRACO 1:8,EM PAREDES DE MEIA VEZ (0,10M),DE SUPERFICIE CORRIDA,DE 3,00 A 4,50M DE ALTURA E MEDIDAPELA AREA REAL</t>
  </si>
  <si>
    <t>12.003.0125-A</t>
  </si>
  <si>
    <t>12.003.0150-0</t>
  </si>
  <si>
    <t>ALVENARIA DE TIJOLOS CERAMICOS FURADOS 10X20X30CM,COMPLEMENTADA COM 6% DE TIJOLOS DE 10X20X20CM,ASSENTES COM ARGAMASSA DE CIMENTO E SAIBRO,NO TRACO 1:8,EM PAREDES DE MEIA VEZ(0,10M) COM VAOS OU ARESTAS,DE 3,00 A 4,50M DE ALTURA E MEDIDA PELA AREA REAL</t>
  </si>
  <si>
    <t>12.003.0150-A</t>
  </si>
  <si>
    <t>12.003.0155-0</t>
  </si>
  <si>
    <t>ALVENARIA DE TIJOLOS CERAMICOS FURADOS 10X20X20CM,ASSENTES COM ARGAMASSA DE CIMENTO,CAL HIDRATADA ADITIVADA E AREIA,NO TRACO 1:1:8,EM PAREDES DE UMA VEZ(0,20M),DE SUPERFICIE CORRIDA,ATE 3,00M DE ALTURA E MEDIDA PELA AREA REAL</t>
  </si>
  <si>
    <t>12.003.0155-A</t>
  </si>
  <si>
    <t>12.003.0160-0</t>
  </si>
  <si>
    <t>ALVENARIA DE TIJOLOS CERAMICOS FURADOS 10X20X20CM,ASSENTES COM ARGAMASSA DE CIMENTO,CAL HIDRATADA ADITIVADA E AREIA,NO TRACO 1:1:8,EM PAREDES DE UMA VEZ(0,20M),DE SUPERFICIE CORRIDA,ATE 1,50M DE ALTURA E MEDIDA PELA AREA REAL</t>
  </si>
  <si>
    <t>12.003.0160-A</t>
  </si>
  <si>
    <t>12.003.0165-0</t>
  </si>
  <si>
    <t>ALVENARIA DE TIJOLOS CERAMICOS FURADOS 10X20X20CM,ASSENTES COM ARGAMASSA DE CIMENTO,CAL HIDRATADA ADITIVADA E AREIA,NO TRACO 1:1:8,EM PAREDES DE UMA VEZ(0,20M),COM VAOS OU ARESTAS,ATE 3,00M DE ALTURA E MEDIDA PELA AREA REAL</t>
  </si>
  <si>
    <t>12.003.0165-A</t>
  </si>
  <si>
    <t>12.003.0170-0</t>
  </si>
  <si>
    <t>ALVENARIA DE TIJOLOS,CERAMICOS FURADOS 10X20X20CM,ASSENTES COM ARGAMASSA DE CIMENTO,CAL HIDRATADA ADITIVADA E AREIA,NO TRACO 1:1:8,EM PAREDES DE UMA VEZ(0,20M),DE SUPERFICIE CORRIDA,DE 3,00 A 4,50M DE ALTURA E MEDIDA PELA AREA REAL</t>
  </si>
  <si>
    <t>12.003.0170-A</t>
  </si>
  <si>
    <t>12.003.0175-0</t>
  </si>
  <si>
    <t>ALVENARIA DE TIJOLOS CERAMICOS FURADOS 10X20X20CM,ASSENTES COM ARGAMASSA DE CIMENTO,CAL HIDRATADA ADITIVADA E AREIA,NO TRACO 1:1:8,EM PAREDES DE UMA VEZ(0,20M),COM VAOS OU ARESTAS,DE 3,00 A 4,50M DE ALTURA E MEDIDA PELA AREA REAL</t>
  </si>
  <si>
    <t>12.003.0175-A</t>
  </si>
  <si>
    <t>12.003.0180-1</t>
  </si>
  <si>
    <t>ALVENARIA DE TIJOLOS CERAMICOS FURADOS 10X20X20CM ASSENTES COM ARGAMASSA DE CIMENTO,CAL HIDRATADA ADITIVADA E AREIA,NO TRACO 1:1:8,EM PAREDES DE MEIA VEZ(0,10M),DE SUPERFICIE CORRIDA,ATE 3,00M DE ALTURA E MEDIDA PELA AREA REAL</t>
  </si>
  <si>
    <t>12.003.0180-B</t>
  </si>
  <si>
    <t>12.003.0185-0</t>
  </si>
  <si>
    <t>ALVENARIA DE TIJOLOS CERAMICOS,FURADOS 10X20X20CM,ASSENTES COM ARGAMASSA DE CIMENTO,CAL HIDRATADA ADITIVADA E AREIA,NO TRACO 1:1:8,EM PAREDES DE MEIA VEZ(0,10M),DE SUPERFICIE CORRIDA,ATE 1,50M DE ALTURA E MEDIDA PELA AREA REAL</t>
  </si>
  <si>
    <t>12.003.0185-A</t>
  </si>
  <si>
    <t>12.003.0190-0</t>
  </si>
  <si>
    <t>ALVENARIA DE TIJOLOS CERAMICOS FURADOS 10X20X20CM,ASSENTES COM ARGAMASSA DE CIMENTO,CAL HIDRATADA ADITIVADA E AREIA,NO TRACO 1:1:8,EM PAREDES DE MEIA VEZ(0,10M),COM VAOS OU ARESTAS,ATE 3,00M DE ALTURA E MEDIDA PELA AREA REAL</t>
  </si>
  <si>
    <t>12.003.0190-A</t>
  </si>
  <si>
    <t>12.003.0195-0</t>
  </si>
  <si>
    <t>ALVENARIA DE TIJOLOS CERAMICOS FURADOS 10X20X20CM ASSENTES COM ARGAMASSA DE CIMENTO,CAL HIDRATADA ADITIVADA E AREIA,NO TRACO 1:1:8,EM PAREDES DE MEIA VEZ(0,10M),DE SUPERFICIE CORRIDA,DE 3,00 A 4,50M DE ALTURA E MEDIDA PELA AREA REAL</t>
  </si>
  <si>
    <t>12.003.0195-A</t>
  </si>
  <si>
    <t>12.003.0200-0</t>
  </si>
  <si>
    <t>ALVENARIA DE TIJOLOS CERAMICOS FURADOS 10X20X20CM,ASSENTES COM ARGAMASSA DE CIMENTO,CAL HIDRATADA ADITIVADA E AREIA,NO TRACO 1:1:8,EM PAREDES DE MEIA VEZ(0,10M),COM VAOS OU ARESTAS,DE 3,00 A 4,50M DE ALTURA E MEDIDA PELA AREA REAL</t>
  </si>
  <si>
    <t>12.003.0200-A</t>
  </si>
  <si>
    <t>12.003.0205-0</t>
  </si>
  <si>
    <t>ALVENARIA DE TIJOLOS CERAMICOS FURADOS 10X20X30CM,COMPLEMENTADA COM 20% DE TIJOLOS DE 10X20X20CM,ASSENTES COM ARGAMASSADE CIMENTO,CAL HIDRATADA ADITIVADA E AREIA,NO TRACO 1:1:8,EMPAREDES DE UMA VEZ(0,20M),DE SUPERFICIE CORRIDA,ATE 3,00M DE ALTURA E MEDIDA PELA AREA REAL</t>
  </si>
  <si>
    <t>12.003.0205-A</t>
  </si>
  <si>
    <t>12.003.0210-0</t>
  </si>
  <si>
    <t>ALVENARIA DE TIJOLOS CERAMICOS FURADOS 10X20X30CM,COMPLEMENTADA COM 20% DE TIJOLOS DE 10X20X20CM,ASSENTES COM ARGAMASSADE CIMENTO,CAL HIDRATADA ADITIVADA E AREIA,NO TRACO 1:1:8,EMPAREDES DE UMA VEZ(0,20M),DE SUPERFICIE CORRIDA,ATE 1,50M DE ALTURA E MEDIDA PELA AREA REAL</t>
  </si>
  <si>
    <t>12.003.0210-A</t>
  </si>
  <si>
    <t>12.003.0215-0</t>
  </si>
  <si>
    <t>ALVENARIA DE TIJOLOS CERAMICOS FURADOS 10X20X30CM,COMPLEMENTADA COM 20% DE TIJOLOS DE 10X20X20CM,ASSENTES COM ARGAMASSADE CIMENTO,CAL HIDRATADA ADITIVADA E AREIA,NO TRACO 1:1:8,EMPAREDES DE UMA VEZ(0,20M),COM VAOS OU ARESTAS,ATE 3,00M DEALTURA E MEDIDA PELA AREA REAL</t>
  </si>
  <si>
    <t>12.003.0215-A</t>
  </si>
  <si>
    <t>12.003.0220-0</t>
  </si>
  <si>
    <t>ALVENARIA DE TIJOLOS CERAMICOS FURADOS 10X20X30CM,COMPLEMENTADA COM 20% DE TIJOLOS DE 10X20X20CM,ASSENTES COM ARGAMASSADE CIMENTO,CAL HIDRATADA ADITIVADA E AREIA,NO TRACO 1:1:8,EMPAREDES DE UMA VEZ(0,20M),DE SUPERFICIE CORRIDA,DE 3,00 A 4,50 DE ALTURA E MEDIDA PELA AREA REAL</t>
  </si>
  <si>
    <t>12.003.0220-A</t>
  </si>
  <si>
    <t>12.003.0225-0</t>
  </si>
  <si>
    <t>ALVENARIA DE TIJOLOS CERAMICOS FURADOS 10X20X30CM,COMPLEMENTADA COM 20% DE TIJOLOS DE 10X20X20CM,ASSENTES COM ARGAMASSADE CIMENTO,CAL HIDRATADA ADITIVADA E AREIA,NO TRACO 1:1:8,EMPAREDES DE UMA VEZ (0,20M),COM VAOS OU ARESTAS,DE 3,00 A 4,50M DE ALTURA E MEDIDA PELA AREA REAL</t>
  </si>
  <si>
    <t>12.003.0225-A</t>
  </si>
  <si>
    <t>12.003.0230-0</t>
  </si>
  <si>
    <t>ALVENARIA DE TIJOLOS CERAMICOS FURADOS 10X20X30CM,COMPLEMENTADA COM 6% DE TIJOLOS DE 10X20X20CM,ASSENTES COM ARGAMASSA DE CIMENTO,CAL HIDRATADA ADITIVADA E AREIA,NO TRACO 1:1:8,EMPAREDES DE MEIA VEZ(0,10M),DE SUPERFICIE CORRIDA,ATE 3,00M DE ALTURA E MEDIDA PELA AREA REAL</t>
  </si>
  <si>
    <t>12.003.0230-A</t>
  </si>
  <si>
    <t>12.003.0235-0</t>
  </si>
  <si>
    <t>ALVENARIA DE TIJOLOS CERAMICOS FURADOS 10X20X30CM,COMPLEMENTADA COM 6% DE TIJOLOS DE 10X20X20CM,ASSENTES COM ARGAMASSA DE CIMENTO,CAL HIDRATADA ADITIVADA E AREIA,NO TRACO 1:1:8,EMPAREDES DE MEIA VEZ(0,10M),DE SUPERFICIE CORRIDA,ATE 1,50M DE ALTURA E MEDIDA PELA AREA REAL</t>
  </si>
  <si>
    <t>12.003.0235-A</t>
  </si>
  <si>
    <t>12.003.0240-0</t>
  </si>
  <si>
    <t>ALVENARIA DE TIJOLOS CERAMICOS FURADOS 10X20X30CM,COMPLEMENTADA COM 6% DE TIJOLOS DE 10X20X20CM,ASSENTES COM ARGAMASSA DE CIMENTO,CAL HIDRATADA ADITIVADA E AREIA,NO TRACO 1:1:8,EMPAREDES DE MEIA VEZ(0,10M),COM VAOS OU ARESTAS,ATE 3,00M DEALTURA E MEDIDA PELA AREA REAL</t>
  </si>
  <si>
    <t>12.003.0240-A</t>
  </si>
  <si>
    <t>12.003.0245-0</t>
  </si>
  <si>
    <t>ALVENARIA DE TIJOLOS CERAMICOS FURADOS 10X20X30CM,COMPLEMENTADA COM 6% DE TIJOLOS DE 10X20X20CM,ASSENTES COM ARGAMASSA DE CIMENTO,CAL HIDRATADA ADITIVADA E AREIA,NO TRACO 1:1:8,EMPAREDES DE MEIA VEZ(0,10M),DE SUPERFICIE CORRIDA,DE 3,00 A 4,50 DE ALTURA E MEDIDA PELA AREA REAL</t>
  </si>
  <si>
    <t>12.003.0245-A</t>
  </si>
  <si>
    <t>12.003.0250-0</t>
  </si>
  <si>
    <t>ALVENARIA DE TIJOLOS CERAMICOS FURADOS 10X20X30CM,COMPLEMENTADA COM 6% DE TIJOLOS DE 10X20X20CM,ASSENTES COM ARGAMASSA DE CIMENTO,CAL HIDRATADA ADITIVADA E AREIA,NO TRACO 1:1:8,EMPAREDES DE MEIA VEZ(0,10M),COM VAOS OU ARESTAS,DE 3,00 A 4,50M DE ALTURA E MEDIDA PELA AREA REAL</t>
  </si>
  <si>
    <t>12.003.0250-A</t>
  </si>
  <si>
    <t>12.004.0160-0</t>
  </si>
  <si>
    <t>ALVENARIA DE 10CM DE ESPESSURA EM TIJOLOS REFRATARIOS APARENTES,COM MEDIDAS APROXIMADAS DE 5X11X23CM,ASSENTES COM ARGAMASSA DE CIMENTO E SAIBRO,NO TRACO 1:6,EM PAREDES COM VAOS OUARESTAS E MEDIDA PELA AREA REAL</t>
  </si>
  <si>
    <t>12.004.0160-A</t>
  </si>
  <si>
    <t>12.005.0010-0</t>
  </si>
  <si>
    <t>ALVENARIA DE BLOCOS DE CONCRETO 10X20X40CM,ASSENTES COM ARGAMASSA DE CIMENTO E AREIA,NO TRACO 1:8,EM PAREDES DE 0,10M DEESPESSURA,DE SUPERFICIE CORRIDA,ATE 3,00M DE ALTURA E MEDIDAPELA AREA REAL</t>
  </si>
  <si>
    <t>12.005.0010-A</t>
  </si>
  <si>
    <t>12.005.0015-0</t>
  </si>
  <si>
    <t>ALVENARIA DE BLOCOS DE CONCRETO 10X20X40CM,ASSENTES COM ARGAMASSA DE CIMENTO E AREIA,NO TRACO 1:8,EM PAREDES DE 0,10M DEESPESSURA,COM VAOS OU ARESTAS,ATE 3,00M DE ALTURA E MEDIDA PELA AREA REAL</t>
  </si>
  <si>
    <t>12.005.0015-A</t>
  </si>
  <si>
    <t>12.005.0020-0</t>
  </si>
  <si>
    <t>ALVENARIA DE BLOCOS DE CONCRETO 10X20X40CM,ASSENTES COM ARGAMASSA DE CIMENTO E AREIA,NO TRACO 1:8,EM PAREDES DE 0,10M DEESPESSURA,DE SUPERFICIE CORRIDA,DE 3,00 A 4,50M DE ALTURA EE MEDIDA PELA AREA REAL</t>
  </si>
  <si>
    <t>12.005.0020-A</t>
  </si>
  <si>
    <t>12.005.0025-0</t>
  </si>
  <si>
    <t>ALVENARIA DE BLOCOS DE CONCRETO 10X20X40CM,ASSENTES COM ARGAMASSA DE CIMENTO E AREIA,NO TRACO 1:8,EM PAREDES DE 0,10M DEESPESSURA,COM VAOS OU ARESTAS,DE 3,00 A 4,50M DE ALTURA E MEDIDA PELA AREA REAL</t>
  </si>
  <si>
    <t>12.005.0025-A</t>
  </si>
  <si>
    <t>12.005.0030-0</t>
  </si>
  <si>
    <t>ALVENARIA DE BLOCOS DE CONCRETO 15X20X40CM,ASSENTES COM ARGAMASSA DE CIMENTO E AREIA,NO TRACO 1:8,EM PAREDES DE 0,15M DEESPESSURA,DE SUPERFICIE CORRIDA,ATE 3,00M DE ALTURA E MEDIDA PELA AREA REAL</t>
  </si>
  <si>
    <t>12.005.0030-A</t>
  </si>
  <si>
    <t>12.005.0035-0</t>
  </si>
  <si>
    <t>ALVENARIA DE BLOCOS DE CONCRETO 15X20X40CM,ASSENTES COM ARGAMASSA DE CIMENTO E AREIA,NO TRACO 1:8,EM PAREDES DE 0,15M DEESPESSURA,COM VAOS OU ARESTAS,ATE 3,00M DE ALTURA E MEDIDA PELA AREA REAL</t>
  </si>
  <si>
    <t>12.005.0035-A</t>
  </si>
  <si>
    <t>12.005.0040-0</t>
  </si>
  <si>
    <t>ALVENARIA DE BLOCOS DE CONCRETO 15X20X40CM,ASSENTES COM ARGAMASSA DE CIMENTO E AREIA,NO TRACO 1:8,EM PAREDES DE 0,15M DEESPESSURA,DE SUPERFICIE CORRIDA,DE 3,00 A 4,50M DE ALTURA EMEDIDA PELA AREA REAL</t>
  </si>
  <si>
    <t>12.005.0040-A</t>
  </si>
  <si>
    <t>12.005.0045-0</t>
  </si>
  <si>
    <t>ALVENARIA DE BLOCOS DE CONCRETO 15X20X40CM,ASSENTES COM ARGAMASSA DE CIMENTO E AREIA,NO TRACO 1:8,EM PAREDES DE 0,15M DEESPESSURA,COM VAOS OU ARESTAS,DE 3,00M A 4,50M DE ALTURA E MEDIDA PELA AREA REAL</t>
  </si>
  <si>
    <t>12.005.0045-A</t>
  </si>
  <si>
    <t>12.005.0080-0</t>
  </si>
  <si>
    <t>ALVENARIA DE BLOCOS DE CONCRETO 20X20X40CM,ASSENTES COM ARGAMASSA DE CIMENTO E AREIA,NO TRACO 1:6,EM PAREDES DE 0,20M DEESPESSURA,DE SUPERFICIE CORRIDA,ATE 3,00M DE ALTURA E MEDIDA PELA AREA REAL</t>
  </si>
  <si>
    <t>12.005.0080-A</t>
  </si>
  <si>
    <t>12.005.0085-1</t>
  </si>
  <si>
    <t>ALVENARIA DE BLOCOS DE CONCRETO 20X20X40CM,ASSENTES COM ARGAMASSA DE CIMENTO E AREIA,NO TRACO 1:6,EM PAREDES DE 0,20M DEESPESSURA,COM VAOS OU ARESTAS,ATE 3,00M DE ALTURA E MEDIDA PELA AREA REAL</t>
  </si>
  <si>
    <t>12.005.0085-B</t>
  </si>
  <si>
    <t>12.005.0090-0</t>
  </si>
  <si>
    <t>ALVENARIA DE BLOCOS DE CONCRETO 20X20X40CM,ASSENTES COM ARGAMASSA DE CIMENTO E AREIA,NO TRACO 1:6,EM PAREDES DE 0,20M DEESPESSURA,DE SUPERFICIE CORRIDA,DE 3,00 A 4,50M DE ALTURA EMEDIDA PELA AREA REAL</t>
  </si>
  <si>
    <t>12.005.0090-A</t>
  </si>
  <si>
    <t>12.005.0095-1</t>
  </si>
  <si>
    <t>ALVENARIA DE BLOCOS DE CONCRETO 20X20X40CM,ASSENTES COM ARGAMASSA DE CIMENTO E AREIA,NO TRACO 1:6,EM PAREDES DE 0,20M DEESPESSURA,COM VAOS OU ARESTAS,DE 3,00 A 4,50M DE ALTURA E MEDIDA PELA AREA REAL</t>
  </si>
  <si>
    <t>12.005.0095-B</t>
  </si>
  <si>
    <t>12.005.0100-0</t>
  </si>
  <si>
    <t>ALVENARIA DE BLOCOS DE CONCRETO 10X20X40CM,ASSENTES COM ARGAMASSA DE CIMENTO,CAL HIDRATADA ADITIVADA E AREIA,NO TRACO 1:1:10,EM PAREDES DE 0,10M DE ESPESSURA,DE SUPERFICIE CORRIDA,ATE 3,00M DE ALTURA E MEDIDA PELA AREA REAL</t>
  </si>
  <si>
    <t>12.005.0100-A</t>
  </si>
  <si>
    <t>12.005.0103-1</t>
  </si>
  <si>
    <t>ALVENARIA DE BLOCOS DE CONCRETO 10X20X40CM,ASSENTES COM ARGAMASSA DE CIMENTO,CAL HIDRATADA ADITIVADA E AREIA,NO TRACO 1:1:10,EM PAREDES DE 0,10M DE ESPESSURA,COM VAOS OU ARESTAS,ATE 3,00M DE ALTURA E MEDIDA PELA AREA REAL</t>
  </si>
  <si>
    <t>12.005.0103-B</t>
  </si>
  <si>
    <t>12.005.0105-0</t>
  </si>
  <si>
    <t>ALVENARIA DE BLOCOS DE CONCRETO 10X20X40CM,ASSENTES COM ARGAMASSA DE CIMENTO,CAL HIDRATADA ADITIVADA E AREIA,NO TRACO 1:1:10,EM PAREDES DE 0,10M DE ESPESSURA,DE SUPERFICIE CORRIDA,DE 3,00M A 4,50M DE ALTURA E MEDIDA PELA AREA REAL</t>
  </si>
  <si>
    <t>12.005.0105-A</t>
  </si>
  <si>
    <t>12.005.0107-1</t>
  </si>
  <si>
    <t>ALVENARIA DE BLOCOS DE CONCRETO 10X20X40CM,ASSENTES COM ARGAMASSA DE CIMENTO,CAL HIDRATADA ADITIVADA E AREIA,NO TRACO 1:1:10,EM PAREDES DE 0,10M DE ESPESSURA,COM VAOS OU ARESTAS,DE3,00M A 4,50M DE ALTURA E MEDIDA PELA AREA REAL</t>
  </si>
  <si>
    <t>12.005.0107-B</t>
  </si>
  <si>
    <t>12.005.0110-0</t>
  </si>
  <si>
    <t>ALVENARIA DE BLOCOS DE CONCRETO 15X20X40CM,ASSENTES COM ARGAMASSA DE CIMENTO,CAL HIDRATADA ADITIVADA E AREIA,NO TRACO 1:1:10,EM PAREDES DE 0,15M DE ESPESSURA,DE SUPERFICIE CORRIDA,ATE 3,00M DE ALTURA E MEDIDA PELA AREA REAL</t>
  </si>
  <si>
    <t>12.005.0110-A</t>
  </si>
  <si>
    <t>12.005.0112-1</t>
  </si>
  <si>
    <t>ALVENARIA DE BLOCOS DE CONCRETO 15X20X40CM,ASSENTES COM ARGAMASSA DE CIMENTO,CAL HIDRATADA ADITIVADA E AREIA,NO TRACO 1:1:10,EM PAREDES DE 0,15M DE ESPESSURA,COM VAOS OU ARESTAS,ATE 3,00M DE ALTURA E MEDIDA PELA AREA REAL</t>
  </si>
  <si>
    <t>12.005.0112-B</t>
  </si>
  <si>
    <t>12.005.0115-0</t>
  </si>
  <si>
    <t>ALVENARIA DE BLOCOS DE CONCRETO 15X20X40CM,ASSENTES COM ARGAMASSA DE CIMENTO,CAL HIDRATADA ADITIVADA E AREIA,NO TRACO 1:1:10,EM PAREDES DE 0,15M DE ESPESSURA,DE SUPERFICIE CORRIDA,DE 3,00M A 4,50M DE ALTURA E MEDIDA PELA AREA REAL</t>
  </si>
  <si>
    <t>12.005.0115-A</t>
  </si>
  <si>
    <t>12.005.0117-1</t>
  </si>
  <si>
    <t>ALVENARIA DE BLOCOS DE CONCRETO 15X20X40CM,ASSENTES COM ARGAMASSA DE CIMENTO,CAL HIDRATADA ADITIVADA E AREIA,NO TRACO 1:1:10,EM PAREDES DE 0,15M DE ESPESSURA,COM VAOS OU ARESTAS,DE3,00M A 4,50M DE ALTURA E MEDIDA PELA AREA REAL</t>
  </si>
  <si>
    <t>12.005.0117-B</t>
  </si>
  <si>
    <t>12.005.0120-0</t>
  </si>
  <si>
    <t>ALVENARIA DE BLOCOS DE CONCRETO 20X20X40CM,ASSENTES COM ARGAMASSA DE CIMENTO,CAL HIDRATADA ADITIVADA E AREIA,NO TRACO 1:1:10,EM PAREDES DE 0,20M DE ESPESSURA,DE SUPERFICIE CORRIDA,ATE 3,00M DE ALTURA E MEDIDA PELA AREA REAL</t>
  </si>
  <si>
    <t>12.005.0120-A</t>
  </si>
  <si>
    <t>12.005.0122-1</t>
  </si>
  <si>
    <t>ALVENARIA DE BLOCOS DE CONCRETO 20X20X40CM,ASSENTES COM ARGAMASSA DE CIMENTO,CAL HIDRATADA ADITIVADA E AREIA NO TRACO 1:1:10,EM PAREDES DE 0,20M DE ESPESSURA,COM VAOS OU ARESTAS,ATE 3,00M DE ALTURA E MEDIDA PELA AREA REAL</t>
  </si>
  <si>
    <t>12.005.0122-B</t>
  </si>
  <si>
    <t>12.005.0124-0</t>
  </si>
  <si>
    <t>ALVENARIA DE BLOCOS DE CONCRETO 20X20X40CM,ASSENTES COM ARGAMASSA DE CIMENTO,CAL HIDRATADA ADITIVADA E AREIA,NO TRACO 1:1:10,EM PAREDES DE 0,20M DE ESPESSURA,DE SUPERFICIE CORRIDA,DE 3,00M A 4,50M DE ALTURA E MEDIDA PELA AREA REAL</t>
  </si>
  <si>
    <t>12.005.0124-A</t>
  </si>
  <si>
    <t>12.005.0126-1</t>
  </si>
  <si>
    <t>ALVENARIA DE BLOCOS DE CONCRETO 20X20X40CM,ASSENTES COM ARGAMASSA DE CIMENTO,CAL HIDRATADA ADITIVADA E AREIA,NO TRACO 1:1:10,EM PAREDES DE 0,20M DE ESPESSURA,COM VAOS OU ARESTAS,DE3,00M A 4,50M DE ALTURA E MEDIDA PELA AREA REAL</t>
  </si>
  <si>
    <t>12.005.0126-B</t>
  </si>
  <si>
    <t>12.005.0130-1</t>
  </si>
  <si>
    <t>ALVENARIA PARA CAIXAS ENTERRADAS,ATE 0,80M DE PROFUNDIDADE,COM BLOCOS DE CONCRETO DE 10X20X40CM,COM ARGAMASSA DE CIMENTOE AREIA,NO TRACO 1:4 E CONCRETO 20MPA,PARA PREENCHIMENTO DOS FUROS DOS MESMOS,EM PAREDES DE MEIA VEZ(0,10M)</t>
  </si>
  <si>
    <t>12.005.0130-B</t>
  </si>
  <si>
    <t>12.005.0135-1</t>
  </si>
  <si>
    <t>ALVENARIA PARA CAIXAS ENTERRADAS,ATE 1,60M DE PROFUNDIDADE,COM BLOCOS DE CONCRETO DE 20X20X40CM,COM ARGAMASSA DE CIMENTOE AREIA,NO TRACO 1:4 E CONCRETO 20MPA,PARA PREENCHIMENTO DOSFUROS DOS MESMOS,EM PAREDES DE UMA VEZ(0,20M)</t>
  </si>
  <si>
    <t>12.005.0135-B</t>
  </si>
  <si>
    <t>12.005.0140-1</t>
  </si>
  <si>
    <t>ALVENARIA PARA CAIXAS ENTERRADAS,ATE 3,00M DE PROFUNDIDADE,COM BLOCOS DE CONCRETO DE 20X20X40CM,COM ARGAMASSA DE CIMENTOE AREIA,NO TRACO 1:4 E CONCRETO 20MPA,PARA PREENCHIMENTO DOSFUROS DOS MESMOS,EM PAREDES DE UMA VEZ(0,20M)</t>
  </si>
  <si>
    <t>12.005.0140-B</t>
  </si>
  <si>
    <t>12.005.0160-0</t>
  </si>
  <si>
    <t>ALVENARIA DE BLOCOS DE CONCRETO ESTRUTURAL 15X20X40CM,ASSENTES COM ARGAMASSA DE CIMENTO E AREIA,NO TRACO 1:8,EM PAREDESDE 0,15M DE ESPESSURA,DE SUPERFICIE CORRIDA ATE 3,00M DE ALTURA E MEDIDA PELA AREA REAL</t>
  </si>
  <si>
    <t>12.005.0160-A</t>
  </si>
  <si>
    <t>12.005.0165-0</t>
  </si>
  <si>
    <t>ALVENARIA DE BLOCOS DE CONCRETO ESTRUTURAL 15X20X40CM,ASSENTES COM ARGAMASSA DE CIMENTO E AREIA,NO TRACO 1:8,EM PAREDESDE 0,15M DE ESPESSURA,COM VAOS OU ARESTAS,ATE 3,00M DE ALTURA E MEDIDA PELA AREA REAL</t>
  </si>
  <si>
    <t>12.005.0165-A</t>
  </si>
  <si>
    <t>12.005.0170-0</t>
  </si>
  <si>
    <t>ALVENARIA DE BLOCOS DE CONCRETO ESTRUTURAL 15X20X40CM,ASSENTES COM ARGAMASSA DE CIMENTO E AREIA,NO TRACO 1:8,EM PAREDESDE 0,15M DE ESPESSURA,DE SUPERFICIE CORRIDA,DE 3,00M ATE 4,50M DE ALTURA E MEDIDA PELA AREA REAL</t>
  </si>
  <si>
    <t>12.005.0170-A</t>
  </si>
  <si>
    <t>12.005.0175-0</t>
  </si>
  <si>
    <t>ALVENARIA DE BLOCOS DE CONCRETO ESTRUTURAL 15X20X40CM,ASSENTES COM ARGAMASSA DE CIMENTO E AREIA,NO TRACO 1:8,EM PAREDESDE 0,15M DE ESPESSURA,COM VAOS OU ARESTAS,DE 3,00M A 4,50M DE ALTURA E MEDIDA PELA AREA REAL</t>
  </si>
  <si>
    <t>12.005.0175-A</t>
  </si>
  <si>
    <t>12.005.0185-0</t>
  </si>
  <si>
    <t>ALVENARIA DE BLOCOS DE CONCRETO ESTRUTURAL 15X20X40CM,ASSENTES COM ARGAMASSA DE CIMENTO,CAL HIDRATADA ADITIVADA E AREIA,NO TRACO 1:1:8,EM PAREDES DE 15CM DE ESPESSURA,DE SUPERFICIECORRIDA ATE 3,00M DE ALTURA E MEDIDA PELA AREA REAL</t>
  </si>
  <si>
    <t>12.005.0185-A</t>
  </si>
  <si>
    <t>12.005.0190-0</t>
  </si>
  <si>
    <t>ALVENARIA DE BLOCOS DE CONCRETO ESTRUTURAL 15X20X40CM,ASSENTES COM ARGAMASSA DE CIMENTO,CAL HIDRATADA ADITIVADA E AREIA,NO TRACO 1:1:8,EM PAREDES DE 15CM DE ESPESSURA,COM VAOS OU ARESTAS,ATE 3,00 DE ALTURA E MEDIDA PELA AREA REAL</t>
  </si>
  <si>
    <t>12.005.0190-A</t>
  </si>
  <si>
    <t>12.005.0195-0</t>
  </si>
  <si>
    <t>ALVENARIA DE BLOCOS DE CONCRETO ESTRUTURAL 15X20X40CM,ASSENTES COM ARGAMASSA DE CIMENTO,CAL HIDRATADA ADITIVADA E AREIA,NO TRACO 1:1:8,EM PAREDES DE 15CM DE ESPESSURA,DE SUPERFICIECORRIDA DE 3,00M A 4,50M DE ALTURA E MEDIDA PELA AREA REAL</t>
  </si>
  <si>
    <t>12.005.0195-A</t>
  </si>
  <si>
    <t>12.005.0200-0</t>
  </si>
  <si>
    <t>ALVENARIA DE BLOCOS DE CONCRETO ESTRUTURAL 15X20X40CM,ASSENTES COM ARGAMASSA DE CIMENTO,CAL HIDRATADA ADITIVADA E AREIA,NO TRACO 1:1:8,EM PAREDES DE 15CM DE ESPESSURA,COM VAOS OU ARESTAS,DE 3,00M A 4,50M DE ALTURA E MEDIDA PELA AREA REAL</t>
  </si>
  <si>
    <t>12.005.0200-A</t>
  </si>
  <si>
    <t>12.006.0010-0</t>
  </si>
  <si>
    <t>PAREDE DE BLOCOS CERAMICOS VAZADOS(COBOGO),DE 10X10X10CM,ASSENTES COM ARGAMASSA DE CIMENTO E AREIA,NO TRACO 1:4,LEVANDOUM VERGALHAO DE 4,2MM EM CADA JUNTA HORIZONTAL,PRESO NAS EXTREMIDADES A ESTRUTURA OU ALVENARIA EXISTENTE</t>
  </si>
  <si>
    <t>12.006.0010-A</t>
  </si>
  <si>
    <t>12.007.0015-0</t>
  </si>
  <si>
    <t>PAREDE DE BLOCOS VAZADOS(COBOGO),DE CIMENTO E AREIA,COM PESODE 4,6KG,29X29X6CM,ASSENTES COMO EM 12.006.0010</t>
  </si>
  <si>
    <t>12.007.0015-A</t>
  </si>
  <si>
    <t>12.007.0020-0</t>
  </si>
  <si>
    <t>PAREDE DE BLOCOS VAZADOS(COBOGO),DE CIMENTO E AREIA,COM PESODE 9,6KG,39X39X7CM,ASSENTES COMO EM 12.006.0010</t>
  </si>
  <si>
    <t>12.007.0020-A</t>
  </si>
  <si>
    <t>12.007.0025-0</t>
  </si>
  <si>
    <t>PAREDE DE BLOCOS VAZADOS(COBOGO),DE CIMENTO E AREIA,COM PESODE 4KG,29X29X10CM,ASSENTES COMO EM 12.006.0010</t>
  </si>
  <si>
    <t>12.007.0025-A</t>
  </si>
  <si>
    <t>12.007.0030-0</t>
  </si>
  <si>
    <t>PAREDE DE BLOCOS VAZADOS(COBOGO),DE CIMENTO E AREIA,COM PESODE 6,2KG,39X21,5X15CM,ASSENTES COMO EM 12.006.0010</t>
  </si>
  <si>
    <t>12.007.0030-A</t>
  </si>
  <si>
    <t>12.007.0040-0</t>
  </si>
  <si>
    <t>PAREDE DE BLOCOS VAZADOS(COBOGO),DE CIMENTO E AREIA,COM PESODE 2,9KG,40X10X10CM,ASSENTES COMO EM 12.006.0010</t>
  </si>
  <si>
    <t>12.007.0040-A</t>
  </si>
  <si>
    <t>12.007.0045-0</t>
  </si>
  <si>
    <t>PAREDE DE BLOCOS VAZADOS(COBOGO),DE CIMENTO E AREIA,COM PESODE 11,2KG,33X33X10CM,ASSENTES COMO EM 12.006.0010</t>
  </si>
  <si>
    <t>12.007.0045-A</t>
  </si>
  <si>
    <t>12.008.0015-0</t>
  </si>
  <si>
    <t>12.008.0015-A</t>
  </si>
  <si>
    <t>12.008.0020-0</t>
  </si>
  <si>
    <t>PAREDE DE BLOCOS VAZADOS(COBOGO),EM PLACAS DE CONCRETO,MEDINDO APROXIMADAMENTE 39X50X8CM,EM VENEZIANA,ASSENTES COMO 12.006.0010</t>
  </si>
  <si>
    <t>12.008.0020-A</t>
  </si>
  <si>
    <t>12.009.0001-0</t>
  </si>
  <si>
    <t>PAREDE DE BLOCOS DE VIDRO NACIONAL,TIPO VENEZIANA,MEDINDO 20X10X8CM,COM ARGAMASSA DE CIMENTO,CAL E AREIA FINA,NO TRACO 1:3:5</t>
  </si>
  <si>
    <t>12.009.0001-A</t>
  </si>
  <si>
    <t>12.009.0002-0</t>
  </si>
  <si>
    <t>PAREDE DE BLOCOS DE VIDRO NACIONAL,TIPO VENEZIANA MEDINDO 20X10X10CM,COM ARGAMASSA DE CIMENTO,CAL E AREIA FINA,NO TRACO1:3:5</t>
  </si>
  <si>
    <t>12.009.0002-A</t>
  </si>
  <si>
    <t>12.009.0003-0</t>
  </si>
  <si>
    <t>PAREDE DE BLOCOS DE VIDRO NACIONAL,TIPO VENEZIANA MEDINDO 20X20X6CM,COM ARGAMASSA DE CIMENTO,CAL E AREIA FINA,NO TRACO 1:3:5</t>
  </si>
  <si>
    <t>12.009.0003-A</t>
  </si>
  <si>
    <t>12.009.0006-0</t>
  </si>
  <si>
    <t>PAREDE DE BLOCOS DE VIDRO NACIONAL CANELADO 20X20X10CM,COM ARGAMASSA DE CIMENTO,CAL E AREIA FINA,NO TRACO 1:3:5</t>
  </si>
  <si>
    <t>12.009.0006-A</t>
  </si>
  <si>
    <t>12.010.0010-0</t>
  </si>
  <si>
    <t>ALVENARIA DE BLOCOS DE CONCRETO CELULAR,MEDINDO 10X30X60CM,ASSENTES COM ARGAMASSA DE CIMENTO,CAL HIDRATADA E AREIA,NO TRACO 1:2:9,EM PAREDES DE 10CM DE ESPESSURA E MEDIDA PELA AREAREAL</t>
  </si>
  <si>
    <t>12.010.0010-A</t>
  </si>
  <si>
    <t>12.010.0015-0</t>
  </si>
  <si>
    <t>ALVENARIA DE BLOCOS DE CONCRETO CELULAR,MEDINDO 20X30X60CM,ASSENTES COM ARGAMASSA DE CIMENTO,CAL HIDRATADA E AREIA,NO TRACO 1:2:9,EM PAREDES DE 20CM DE ESPESSURA E MEDIDA PELA AREAREAL</t>
  </si>
  <si>
    <t>12.010.0015-A</t>
  </si>
  <si>
    <t>12.010.0020-0</t>
  </si>
  <si>
    <t>ALVENARIA DE BLOCOS DE CONCRETO CELULAR,MEDINDO 15X30X60CM,ASSENTES COM ARGAMASSA DE CIMENTO,CAL HIDRATADA E AREIA,NO TRACO 1:2:9,EM PAREDES DE 15CM DE ESPESSURA E MEDIDA PELA AREAREAL</t>
  </si>
  <si>
    <t>12.010.0020-A</t>
  </si>
  <si>
    <t>12.011.0005-0</t>
  </si>
  <si>
    <t>ALVENARIA EM TIJOLO ECOLOGICO DE SOLO-CIMENTO,MEDINDO APROXIMADAMENTE (12,5X25X7)CM,EM PAREDES DE 12,5CM,ESTRUTURADA COMBARRAS DE ACO CA-50,COLA,REJUNTE E GROUT NO ENTORNO DOS VAOS,VERGAS BLOCOS E CALHAS,EXCLUSIVE CINTA DE AMARRACAO E ALICERCE</t>
  </si>
  <si>
    <t>12.011.0005-A</t>
  </si>
  <si>
    <t>12.012.0001-0</t>
  </si>
  <si>
    <t>PAREDE DIVISORIA EM PAINEL CEGO DE CHAPA DE FIBRA DE MADEIRADE DENSIDADE MEDIA,TIPO MDF 15MM DE ESPESSURA,ARMADA SOBRETARUGAMENTO DE SARRAFO,INCLUSIVE MATA-JUNTAS,MEDIDA PELA AREA REAL,FAZENDO AS PORTAS PARTE DO CONJUNTO,EXCLUSIVE SUASFERRAGENS E PINTURA</t>
  </si>
  <si>
    <t>12.012.0001-A</t>
  </si>
  <si>
    <t>12.012.0002-0</t>
  </si>
  <si>
    <t>PAREDE DIVISORIA EM PAINEL CEGO,DE CHAPA DE FIBRA DE MADEIRA(NA PARTE INFERIOR) DE DENSIDADE MEDIA,TIPO MDF,DE 15MM DE ESPESSURA E VIDRO DE 4MM (INCLUSIVE ESTE) NA PARTE SUPERIOR</t>
  </si>
  <si>
    <t>12.012.0002-A</t>
  </si>
  <si>
    <t>12.013.0010-0</t>
  </si>
  <si>
    <t>PAREDE DIVISORIA EM MODULOS TIPO FOLHA DE PORTA DE COMPENSADO,FOLHEADO NAS 2 FACES,DE 60,70 OU 80X210CM,ESPESSURA DE 35MM,MONTANTES EM ACO NAVAL,INCLUSIVE PORTAS,EXCLUSIVE FERRAGENS E PINTURA.FORNECIMENTO E COLOCACAO</t>
  </si>
  <si>
    <t>12.013.0010-A</t>
  </si>
  <si>
    <t>12.015.0016-0</t>
  </si>
  <si>
    <t>PAREDE DIVISORIA COM 35MM DE ESPESSURA,CONSTITUIDA DE PAINELCEGO DE CHAPA DE FIBRA DE MADEIRA PRENSADA,REVESTIDO EM CHAPA DE LAMINADO MELAMINICO,COM MIOLO EM COLMEIA,ESTRUTURADO COM MONTANTES DE PERFIL DE ACO GALVANIZADO COM PINTURA ELETROSTATICA,FAZENDO AS PORTAS PARTE DO CONJUNTO,EXCLUSIVE SUASFERRAGENS.FORNECIMENTO E COLOCACAO</t>
  </si>
  <si>
    <t>12.015.0016-A</t>
  </si>
  <si>
    <t>12.015.0041-0</t>
  </si>
  <si>
    <t>PAREDE DIVISORIA COM 35MM ESPESSURA,CONSTITUIDA DE PAINEL EVIDRO NA PARTE SUPERIOR (EXCLUSIVE ESTE),SENDO O PAINEL CHAPA DE FIBRA MADEIRA PRENSADA,REVESTIDO EM CHAPA DE LAMINADO MELAMINICO,COM MIOLO EM COLMEIA,ESTRUTURADO C/MONTANTES DE PERFIL DE ACO GALVANIZADO COM PINTURA ELETROSTATICA,FAZENDO ASPORTAS PARTE DO CONJUNTO,EXCL.SUAS FERRAGENS.FORN.E COLOC.</t>
  </si>
  <si>
    <t>12.015.0041-A</t>
  </si>
  <si>
    <t>12.015.0071-0</t>
  </si>
  <si>
    <t>PAREDE DIVISORIA COM 35MM ESPESSURA,CONSTITUIDA DE PAINEL CEGO ATE ALTURA DE 1,10M E ACIMA DE 2,10M,COM VIDRO ENTRE 1,10M E 2,10M (EXCLUSIVE ESTE),REVESTIDO EM CHAPA DE LAMINADO MELAMINICO,COM MIOLO EM COLMEIA,ESTRUTURADO COM MONTANTES DE PERFIL DE ACO GALVANIZADO COM PINTURA ELETROSTATICA,FAZENDO AS PORTAS PARTE DO CONJUNTO,EXCL.SUAS FERRAGENS.FORN.E COLOC.</t>
  </si>
  <si>
    <t>12.015.0071-A</t>
  </si>
  <si>
    <t>12.016.0004-0</t>
  </si>
  <si>
    <t>PAREDE DRYWALL C/ESP.73MM,ESTRUT.C/MONTANTES SIMPLES AUTOPORTANTES 48MM,FIXADOS A GUIAS HORIZONTAIS 48MM,AMBOS ACO GALV.C/ESP.0,5MM,C/DUAS CHAPAS GESSO ACARTONADO STANDARD,ESP.12,5MM,LARG.1200MM,FIXADA AOS MONTANTES POR MEIO DE PARAFUSOS,C/TRATAMENTO JUNTAS C/MASSA E FITA P/UNIF.DA SUPERF.DAS CHAPASDE GESSO ACARTONADO,APLIC.EM AREAS SECAS.FORN.E COLOCACAO</t>
  </si>
  <si>
    <t>12.016.0004-A</t>
  </si>
  <si>
    <t>12.016.0006-0</t>
  </si>
  <si>
    <t>PAREDE DRYWALL C/ESP.73MM,ESTRUT.C/MONT.SIMPL.AUTOPORT.48MM,FIXADOS A GUIAS HORIZ.48MM,AMBOS ACO GALV.ESP.0,5MM,C/DUAS CHAPAS GESSO ACART.STANDARD,C/ADICAO LA MINERAL,ESP.12,5MM,LARG.1200MM,FIX.MONTANT.POR MEIO DE PARAFUSOS,C/TRATAMENTO JUNTAS C/MASSA E FITA P/UNIF.DA SUPERF.DAS CHAPAS DE GESSO ACARTONADO,APLIC.EM AREAS SECAS.FORNECIMENTO E COLOCACAO</t>
  </si>
  <si>
    <t>12.016.0006-A</t>
  </si>
  <si>
    <t>12.016.0008-0</t>
  </si>
  <si>
    <t>PAREDE DRYWALL,C/ESP.95MM,ESTRUT.C/MONTANTES SIMPLES AUTOPORTANTES 70MM,FIXADOS A GUIAS HORIZONTAIS 70MM,AMBOS ACO GALV.C/ESP.0,5MM,C/DUAS CHAPAS GESSO ACARTONADO STANDARD,ESP.12,5MM,LARG.1200MM,FIXADA AOS MONTANTES POR MEIO DE PARAFUSOS,C/TRATAMENTO JUNTAS C/MASSA E FITA P/UNIF.DA SUPERF.DAS CHAPASDE GESSO ACARTONADO,APLIC.EM AREAS SECAS.FORN. E COLOCACAO</t>
  </si>
  <si>
    <t>12.016.0008-A</t>
  </si>
  <si>
    <t>12.016.0010-0</t>
  </si>
  <si>
    <t>PAREDE DRYWALL,C/ESP.95MM,ESTRUT.C/MONTANTES SIMPLES AUTOPORTANTES 70MM,FIX.A GUIAS HORIZONTAIS 70MM,AMBOS ACO GALV.ESP.0,5MM,C/DUAS CHAPAS GESSO ACARTONADO STANDARD,C/ADICAO DE LAMINERAL,ESP.12,5MM,LARG.1200MM,FIX.MONTANT.POR MEIO DE PARAFUSOS,C/TRATAMENTO JUNTAS C/MASSA E FITA P/UNIF.SUPERF.DAS CHAPAS DE GESSO ACARTONADO,APLIC.AREAS SECAS.FORN.E COLOCACAO</t>
  </si>
  <si>
    <t>12.016.0010-A</t>
  </si>
  <si>
    <t>12.016.0012-0</t>
  </si>
  <si>
    <t>PAREDE DRYWALL C/ESP.120MM,ESTRUT.C/MONTANTES SIMPLES AUTOPORTANTES 70MM,FIXADOS A GUIAS HORIZONTAIS 70MM,AMBOS ACO GALV.ESP.0,5MM,C/QUATRO CHAPAS GESSO ACARTONADO STANDARD,ESP.12,5MM,LARG.1200MM,FIXADA AOS MONTANTES POR MEIO DE PARAFUSOS,C/TRATAMENTO DE JUNTAS C/MASSA E FITA P/UNIF.DA SUPERF.DAS CHAPAS GESSO ACARTONADO,APLIC.AREAS SECAS.FORN.E COLOCACAO</t>
  </si>
  <si>
    <t>12.016.0012-A</t>
  </si>
  <si>
    <t>12.016.0014-0</t>
  </si>
  <si>
    <t>PAREDE DRYWALL ESP.120MM,ESTRUT.MONTANTES SIMPLES AUTOPORTANTES 70MM,GUIAS HORIZONTAIS 70MM,AMBOS ACO GALV.ESP.0,5MM,C/QUATRO CHAPAS GESSO ACARTONADO STANDARD,ADICAO DE LA MINERAL,ESP.12,5MM,LARG.1200MM,FIXADA AOS MONTANTES MEIO DE PARAFUSOS C/TRATAMENTO JUNTAS C/MASSA E FITA P/UNIF.DA SUPERF.DAS CHAPAS DE GESSO ACARTONADO,APLIC.AREAS SECAS.FORN.E COLOCACAO</t>
  </si>
  <si>
    <t>12.016.0014-A</t>
  </si>
  <si>
    <t>12.016.0016-0</t>
  </si>
  <si>
    <t>PAREDE DRYWALL ESP.140MM,ESTRUT.C/MONTANTES SIMPLES AUTOPORTANTES 90MM,A GUIAS HORIZONTAIS 90MM,AMBOS ACO GALV.C/ESP.0,5MM,C/QUATRO CHAPAS DE GESSO ACARTONADO STANDARD,ESP.12,5MM,LARG.1200MM,FIXADA AOS MONTANTES POR MEIO DE PARAFUSOS C/TRATAMENTO JUNTAS C/MASSA E FITA P/UNIF.DA SUPERF.DAS CHAPAS DEGESSO ACARTONADO.APLIC.EM AREAS SECAS.FORN.E COLOCACAO</t>
  </si>
  <si>
    <t>12.016.0016-A</t>
  </si>
  <si>
    <t>12.016.0018-0</t>
  </si>
  <si>
    <t>PAREDE DRYWALL ESP.140MM,ESTRUT.MONTANTES SIMPLES AUTOPORTANTES 90MM,A GUIAS HORIZONTAIS 90MM,AMBOS ACO GALV.ESP.0,5MM,C/QUATRO CHAPAS GESSO ACARTONADO STANDARD,ADICAO LA MINERAL,ESP.12,5MM,LARG.1200MM,FIX.AOS MONTANTES P/MEIO DE PARAFUSOS,C/TRATAMENTO DE JUNTAS C/MASSA E FITA P/UNIF.DA SUPERF.DAS CHAPAS DE GESSO ACARTONADO.APLIC.EM AREAS SECAS.FORN.E COLOC.</t>
  </si>
  <si>
    <t>12.016.0018-A</t>
  </si>
  <si>
    <t>12.016.0020-0</t>
  </si>
  <si>
    <t>PAREDE DRYWALL ESP.73MM,ESTRUT.MONTANTES SIMPL.AUTOPORTANTES48MM,ESPACADOS ENTRE SI A CADA 400MM,FIX.A GUIAS HORIZONTAIS 48MM,AMBOS ACO GALV.ESP.0,5MM,C/1 CHAPA GESSO ACARTONADO STANDARD E UMA RU(RESIST.A UMIDADE),ESP.12,5MM,LARG.1200MM,C/TRATAMENTO JUNTAS C/MASSA E FITA P/UNIF.DA SUPERF.DAS CHAPASDE GESSO ACARTONADO.APLICAC.AREA SECA E UMIDA.FORN.COLOC.</t>
  </si>
  <si>
    <t>12.016.0020-A</t>
  </si>
  <si>
    <t>12.016.0022-0</t>
  </si>
  <si>
    <t>PAREDE DRYWALL ESP.73MM,C/MONTANTES AUTOPORTANTES 48MM,ESPACADOS ENTRE SI A CADA 400MM,GUIAS HORIZONTAIS 48MM,AMBOS ACOGALV.ESP.0,5MM,C/1 CHAPA GESSO ACARTONADO STANDARD E UMA RU(RESIST.UMIDADE),ADICAO LA MINERAL,ESP.12,5MM,LARG.1200MM,TRATAMENTO JUNTAS C/MASSA E FITA P/UNIF.DA SUPERF.DAS CHAPAS DEGESSO ACARTONADO.APLIC.EM AREA SECA E UMIDA.FORN.E COLOC.</t>
  </si>
  <si>
    <t>12.016.0022-A</t>
  </si>
  <si>
    <t>12.016.0024-0</t>
  </si>
  <si>
    <t>PAREDE DRYWALL ESP.78MM,ESTRUT.MONTANTES AUTOPORTANTES 48MM,ESPACADAS ENTRE SI A CADA 400MM,GUIAS HORIZONTAIS 48MM,AMBOSACO GALV.ESP.0,5MM,C/DUAS CHAPAS GESSO ACARTONADO,RU(RESISTENTE A UMIDADE),ESP.15MM,LARG.1200MM,C/TRATAMENTO DE JUNTASC/MASSA E FITA P/UNIF.DA SUPERF.DAS CHAPAS DE GESSO ACARTONADO.APLICACAO EM AREA SECA E UMIDA.FORNECIMENTO E COLOCACAO</t>
  </si>
  <si>
    <t>12.016.0024-A</t>
  </si>
  <si>
    <t>12.016.0026-0</t>
  </si>
  <si>
    <t>PAREDE DRYWALL ESP.78MM,ESTRUT.MONTANTES AUTOPORTANTES 48MM,ESPACADOS ENTRE SI A CADA 400MM,GUIAS HORIZONTAIS 48MM,AMBOSACO GALV.ESP.0,5MM,C/DUAS CHAPAS GESSO ACARTONADO,RU(RESISTENTE UMIDADE),ADICAO DE LA MINERAL,ESP.15MM,LARG.1200MM,C/TRATAMENTO JUNTAS C/MASSA E FITA P/UNIF.DA SUPERF.DAS CHAPAS DE GESSO ACARTONADO.APLIC.EM AREA SECA E UMIDA.FORN.E COLOC.</t>
  </si>
  <si>
    <t>12.016.0026-A</t>
  </si>
  <si>
    <t>12.016.0028-0</t>
  </si>
  <si>
    <t>PAREDE DRYWALL ESP.78MM,ESTRUT.MONTANTES AUTOPORTANTES 48MM,ESPACADOS ENTRE SI A CADA 400MM,GUIAS HORIZONTAIS 48MM,AMBOSACO GALV.ESP.0,5MM,C/UMA CHAPA GESSO ACARTONADO,STANDARD EOUTRA RF(RESISTENTE AO FOGO),ESP.15MM,LARG.1200MM,C/TRATAMENTO DE JUNTAS C/MASSA E FITA P/UNIF.DA SUPERF.DAS CHAPAS DE GESSO ACARTONADO.APLIC.EM AREA SECA E UMIDA.FORN.E COLOCACAO</t>
  </si>
  <si>
    <t>12.016.0028-A</t>
  </si>
  <si>
    <t>12.016.0030-0</t>
  </si>
  <si>
    <t>PAREDE DRYWALL ESP.78MM,ESTRUT.MONTANTES AUTOPORTANTES 48MM,ESPACADOS ENTRE SI A CADA 400MM,GUIAS HORIZONTAIS 48MM,AMBOSACO GALV.ESP.0,5MM,C/UMA CHAPA GESSO ACARTONADO,STANDARD EOUTRA RF(RESISTENTE FOGO),ADICAO LA MINERAL,ESP.15MM,LARG.1200MM,TRATAMENTO JUNTAS C/MASSA E FITA P/UNIF.DA SUPERF.DAS CHAPAS DE GESSO ACARTONADO.APLIC.AREA SECA E UMIDA.FORN.COL.</t>
  </si>
  <si>
    <t>12.016.0030-A</t>
  </si>
  <si>
    <t>12.016.0032-0</t>
  </si>
  <si>
    <t>PAREDE DRYWALL ESP.78MM,ESTRUT.MONTANTES AUTOPORTANTES 48MM,ESPACADOS ENTRE SI A CADA 400MM,GUIAS HORIZONTAIS 48MM,AMBOSACO GALV.ESP.0,5MM,C/DUAS CHAPAS GESSO ACARTONADO,RF(RESISTENTE AO FOGO),ESP.15MM,LARG.1200MM,C/TRATAMENTO DE JUNTAS C/MASSA E FITA P/UNIF.DA SUPERF.DAS CHAPAS DE GESSO ACARTONADO.APLICACAO EM AREA SECA E UMIDA.FORNECIMENTO E COLOCACAO</t>
  </si>
  <si>
    <t>12.016.0032-A</t>
  </si>
  <si>
    <t>12.016.0034-0</t>
  </si>
  <si>
    <t>PAREDE DRYWALL ESP.78MM,ESTRUT.MONTANTES AUTOPORTANTES 48MM,ESPACADOS ENTRE SI A CADA 400MM,GUIAS HORIZONTAIS 48MM,AMBOSACO GALV.ESP.0,5MM,C/DUAS CHAPAS GESSO ACARTONADO,RF(RESISTENTE AO FOGO),ADICAO LA MINERAL,ESP.15MM,LARG.1200MM,C/TRATAMENTO DE JUNTAS C/MASSA E FITA P/UNIF.DA SUPERF.DAS CHAPAS DE GESSO ACARTONADO.APLIC.EM AREA SECA E UMIDA.FORN.E COLOC.</t>
  </si>
  <si>
    <t>12.016.0034-A</t>
  </si>
  <si>
    <t>12.020.0001-0</t>
  </si>
  <si>
    <t>PAREDE DIVISORIA P/SANITARIOS E BANHEIROS DE MARMORITE/GRANILITE CINZA CLARO,GRANA BRANCA,3CM ESPESSURA,CHUMBADA NO PISOE PAREDE,INCL.FUNDICAO,POLIMENTO E COLOCACAO,ESPELHO 4CM ESPESSURA CHUMBADO NO PISO E FIXADO NA DIVISORIA EM 3 PONTOS NA SUA ALTURA,ESTRIBOS PREVIAMENTE DEIXADOS NA FUNDICAO DA PLACA,CONF.PROJETO Nº 6000/EMOP,EXCL.PORTAS E SUAS FERRAGENS</t>
  </si>
  <si>
    <t>12.020.0001-A</t>
  </si>
  <si>
    <t>12.025.0001-0</t>
  </si>
  <si>
    <t>PAREDE DIVISORIA PARA SANITARIOS EM PLACA DE MARMORE BRANCONACIONAL COM 3CM DE ESPESSURA,POLIDO NAS DUAS FACES,APOIADANO PISO E NA PAREDE,EXCLUSIVE FORNECIMENTO DAS FERRAGENS DEFIXACAO DO MARMORE,PORTAS E SUAS FERRAGENS(VIDE ITENS 14.007.0085 E 14.007.0200).FORNECIMENTO E COLOCACAO</t>
  </si>
  <si>
    <t>12.025.0001-A</t>
  </si>
  <si>
    <t>12.030.0001-0</t>
  </si>
  <si>
    <t>PAREDE DIVISORIA PARA SANITARIOS E BANHEIROS DE PLACA DE CONCRETO ARMADO FCK=15MPA,COM 3,5CM DE ESPESSURA,CHUMBADAS NO PISO E NA PAREDE,ESPELHO COM 5CM DE ESPESSURA,CHUMBADO NO PISO E FIXADO NA DIVISORIA EM 3 PONTOS NA SUA ALTURA,POR ESTRIBOS PREVIAMENTE DEIXADOS NA FUNDICAO DA PLACA,CONFORME PROJETO Nº6001/EMOP,EXCLUSIVE REVESTIMENTO,PORTAS E SUAS FERRAGENS</t>
  </si>
  <si>
    <t>12.030.0001-A</t>
  </si>
  <si>
    <t>12.035.0001-0</t>
  </si>
  <si>
    <t>PAREDE DIVISORIA PARA SANITARIO EM GRANITO CINZA ANDORINHA,COM 2CM DE ESPESSURA,POLIDA NAS DUAS FACES,FIXACAO PISO OU PAREDE,EXCLUSIVE FERRAGENS PARA FIXACAO.FORNECIMENTO E COLOCACAO</t>
  </si>
  <si>
    <t>12.035.0001-A</t>
  </si>
  <si>
    <t>12.035.0002-0</t>
  </si>
  <si>
    <t>PAREDE DIVISORIA PARA SANITARIO EM GRANITO AMARELO ICARAI,COM 2CM DE ESPESSURA,POLIDA NAS DUAS FACES, FIXACAO PISO OU PAREDE,EXCLUSIVE FERRAGENS PARA FIXACAO.FORNECIMENTO E COLOCACAO</t>
  </si>
  <si>
    <t>12.035.0002-A</t>
  </si>
  <si>
    <t>12.035.0005-0</t>
  </si>
  <si>
    <t>12.035.0005-A</t>
  </si>
  <si>
    <t>12.035.0010-0</t>
  </si>
  <si>
    <t>PAREDE DIVISORIA PARA SANITARIO EM GRANITO AMARELO ARABESCO,COM 2CM DE ESPESSURA,POLIDA NAS DUAS FACES,FIXACAO PISO OU PAREDE,EXCLUSIVE FERRAGENS PARA FIXACAO.FORNECIMENTO E COLOCACAO</t>
  </si>
  <si>
    <t>12.035.0010-A</t>
  </si>
  <si>
    <t>12.035.0015-0</t>
  </si>
  <si>
    <t>PAREDE DIVISORIA PARA SANITARIO EM PLACA DE ARDOSIA CINZA,COM 2CM DE ESPESSURA,POLIDA NAS DUAS FACES, FIXACAO PISO OU PAREDE,EXCLUSIVE FERRAGENS PARA FIXACAO.FORNECIMENTO E COLOCACAO</t>
  </si>
  <si>
    <t>12.035.0015-A</t>
  </si>
  <si>
    <t>12.035.0020-0</t>
  </si>
  <si>
    <t>PAREDE DIVISORIA PARA SANITARIO EM GRANITO BRANCO ITAUNAS,COM 2CM DE ESPESSURA,POLIDA NAS DUAS FACES, FIXACAO PISO OU PAREDE,EXCLUSIVE FERRAGENS PARA FIXACAO.FORNECIMENTO E COLOCACAO</t>
  </si>
  <si>
    <t>12.035.0020-A</t>
  </si>
  <si>
    <t>12.042.0001-0</t>
  </si>
  <si>
    <t>ALVENARIA AUTOPORTANTE,EM PAINEIS DE EPS,SISTEMA MONOLITE,ACUSTICO E TERMICO,P/CONSTRUCAO DE ATE 3 PAVIMENTOS,SEM VIGA ESEM COLUNA,REVESTIDA C/MALHA FERRO SOLDADA,14CM ACABADA,C/ARGAMASSA PROJETADA CIMENTO,AREIA E ADITIVOS,TRACO 1:4,C/3CMARGAMASSA CADA LADO,SARRAFIADO,ATE 3 METROS,MEDIDA PELA AREAREAL E COM PESO ACABADO DE 130KG/M2.FORNECIMENTO E ASSENT.</t>
  </si>
  <si>
    <t>12.042.0001-A</t>
  </si>
  <si>
    <t>12.043.0001-0</t>
  </si>
  <si>
    <t>PAREDE DE ACABAMENTO PARA CABINES E PALCOS,CONSTRUIDO COM PANO DE POLIPROPILENO,GRAMATURA 60,COM LARGURA DE 1,40M,EM COR,ESTRUTURADO COM MADEIRA SERRADA DE(2X5)CM.FORNECIMENTO E COLOCACAO</t>
  </si>
  <si>
    <t>12.043.0001-A</t>
  </si>
  <si>
    <t>12.050.0001-0</t>
  </si>
  <si>
    <t>ALVENARIA ESTRUTURAL DE TIJOLOS CERAMICOS 14X19X29CM,APARENTES,ESPESSURA 14CM,COM QUALIDADE E RESISTENCIA A COMPRESSAO CONFORME NORMAS DA ABNT,ASSENTES COM ARGAMASSA DE CIMENTO E AREIA,NO TRACO 1:3,SUPERFICIES COM VAOS E ARESTAS,CONFORME PROJETO CEHAB</t>
  </si>
  <si>
    <t>12.050.0001-A</t>
  </si>
  <si>
    <t>12.050.0005-0</t>
  </si>
  <si>
    <t>ALVENARIA ESTRUTURAL DE TIJOLOS CERAMICOS "U" 14X19X29CM,APARENTES,ESPESSURA 14CM,COM QUALIDADE E RESISTENCIA A COMPRESSAO CONFORME NORMAS DA ABNT,ASSENTES COM ARGAMASSA DE CIMENTOE AREIA,NO TRACO 1:3,PARA EXECUCAO DE VERGAS E CINTAS DE AMARRACAO,EXCLUSIVE CONCRETAGEM,CONFORME PROJETO CEHAB</t>
  </si>
  <si>
    <t>12.050.0005-A</t>
  </si>
  <si>
    <t>12.050.0010-0</t>
  </si>
  <si>
    <t>ALVENARIA ESTRUTURAL DE TIJOLOS CERAMICOS "L" 14X19X29CM,APARENTES,ESPESSURA 14CM,COM QUALIDADE E RESISTENCIA A COMPRESSAO CONFORME NORMAS DA ABNT,ASSENTES COM ARGAMASSA DE CIMENTOE AREIA,NO TRACO 1:3,PARA EXECUCAO DE CINTAS PARA APOIO DELAJE PRE-MOLDADA,INCLUSIVE CORTES DOS BLOCOS,CONFORME PROJETO CEHAB</t>
  </si>
  <si>
    <t>12.050.0010-A</t>
  </si>
  <si>
    <t>12.050.0015-0</t>
  </si>
  <si>
    <t>REVESTIMENTO DE VIGAS DE CONCRETO COM PLACAS DE TIJOLOS CERAMICOS 14X19X29CM,APARENTES,COM QUALIDADE E RESISTENCIA A COMPRESSAO CONFORME NORMAS DA ABNT,ASSENTES COM ARGAMASSA DE CIMENTO E AREIA,NO TRACO 1:3,INCLUSIVE CORTES DOS BLOCOS,CONFORME PROJETO CEHAB</t>
  </si>
  <si>
    <t>12.050.0015-A</t>
  </si>
  <si>
    <t>12.050.0020-0</t>
  </si>
  <si>
    <t>ALVENARIA ESTRUTURAL DE TIJOLOS CERAMICOS 14X19X29CM,APARENTES,ESPESSURA 14CM,COM QUALIDADE E RESISTENCIA A COMPRESSAO CONFORME NORMAS DA ABNT,ASSENTES COM ARGAMASSA DE CIMENTO E AREIA,NO TRACO 1:3,PARA EXECUCAO DE EMPENAS DE COBERTURA,INCLUSIVE CORTES DOS BLOCOS,CONFORME PROJETO CEHAB</t>
  </si>
  <si>
    <t>12.050.0020-A</t>
  </si>
  <si>
    <t>13.001.0010-1</t>
  </si>
  <si>
    <t>CHAPISCO EM SUPERFICIE DE CONCRETO OU ALVENARIA,COM ARGAMASSA DE CIMENTO E AREIA,NO TRACO 1:3,COM 5MM DE ESPESSURA</t>
  </si>
  <si>
    <t>13.001.0010-B</t>
  </si>
  <si>
    <t>13.001.0011-0</t>
  </si>
  <si>
    <t>CHAPISCO EM SUPERFICIE DE CONCRETO OU ALVENARIA,COM ARGAMASSA DE CIMENTO E AREIA,NO TRACO 1:3,COM 5MM DE ESPESSURA E 0,72L/M2 DE LATEX</t>
  </si>
  <si>
    <t>13.001.0011-A</t>
  </si>
  <si>
    <t>13.001.0013-0</t>
  </si>
  <si>
    <t>REVESTIMENTO CHAPISCADO DE SUPERFICIE DE CONCRETO OU ALVENARIA,USANDO MAQUINA MANUAL,COM ARGAMASSA DE CIMENTO E AREIA,NOTRACO 1:6</t>
  </si>
  <si>
    <t>13.001.0013-A</t>
  </si>
  <si>
    <t>13.001.0014-0</t>
  </si>
  <si>
    <t>REVESTIMENTO CHAPISCADO DE CIMENTO E AREIA,NO TRACO 1:3,PENEIRADO,ESPESSURA DE 9MM,APLICADO SOBRE EMBOCO EXISTENTE</t>
  </si>
  <si>
    <t>13.001.0014-A</t>
  </si>
  <si>
    <t>13.001.0015-0</t>
  </si>
  <si>
    <t>EMBOCO COM ARGAMASSA DE CIMENTO E AREIA,NO TRACO 1:1,5 COM 1,5CM DE ESPESSURA,INCLUSIVE CHAPISCO DE CIMENTO E AREIA,NO TRACO 1:3</t>
  </si>
  <si>
    <t>13.001.0015-A</t>
  </si>
  <si>
    <t>13.001.0020-1</t>
  </si>
  <si>
    <t>EMBOCO COM ARGAMASSA DE CIMENTO E AREIA,NO TRACO 1:2 COM 1,5CM DE ESPESSURA,INCLUSIVE CHAPISCO DE CIMENTO E AREIA,NO TRACO 1:3</t>
  </si>
  <si>
    <t>13.001.0020-B</t>
  </si>
  <si>
    <t>13.001.0025-1</t>
  </si>
  <si>
    <t>EMBOCO COM ARGAMASSA DE CIMENTO E AREIA,NO TRACO 1:3 COM 1,5CM DE ESPESSURA,INCLUSIVE CHAPISCO DE CIMENTO E AREIA,NO TRACO 1:3</t>
  </si>
  <si>
    <t>13.001.0025-B</t>
  </si>
  <si>
    <t>13.001.0026-0</t>
  </si>
  <si>
    <t>EMBOCO COM ARGAMASSA DE CIMENTO E AREIA,NO TRACO 1:3 COM 2CMDE ESPESSURA,INCLUSIVE CHAPISCO DE CIMENTO E AREIA,NO TRACO1:3</t>
  </si>
  <si>
    <t>13.001.0026-A</t>
  </si>
  <si>
    <t>13.001.0030-1</t>
  </si>
  <si>
    <t>EMBOCO COM ARGAMASSA DE CIMENTO E AREIA,NO TRACO 1:4 COM 1,5CM DE ESPESSURA,INCLUSIVE CHAPISCO DE CIMENTO E AREIA,NO TRACO 1:3</t>
  </si>
  <si>
    <t>13.001.0030-B</t>
  </si>
  <si>
    <t>13.001.0031-0</t>
  </si>
  <si>
    <t>EMBOCO COM ARGAMASSA DE CIMENTO E AREIA, NO TRACO 1:3, COM2,5CM DE ESPESSURA,COM CORANTE,APLICADO SOBRE CHAPISCO,EXCLUSIVE ESTE</t>
  </si>
  <si>
    <t>13.001.0031-A</t>
  </si>
  <si>
    <t>13.001.0035-0</t>
  </si>
  <si>
    <t>EMBOCO INTERNO COM ARGAMASSA DE CIMENTO,CAL HIDRATADA ADITIVADA E AREIA,NO TRACO 1:1:8,COM ESPESSURA DE 1,5CM,INCLUSIVECHAPISCO DE CIMENTO E AREIA,NO TRACO 1:3</t>
  </si>
  <si>
    <t>13.001.0035-A</t>
  </si>
  <si>
    <t>13.001.0036-0</t>
  </si>
  <si>
    <t>EMBOCO INTERNO COM ARGAMASSA DE CIMENTO,CAL HIDRATADA ADITIVADA E AREIA,NO TRACO 1:1:8,COM ESPESSURA DE 1,5CM,EXCLUSIVECHAPISCO</t>
  </si>
  <si>
    <t>13.001.0036-A</t>
  </si>
  <si>
    <t>13.001.0040-0</t>
  </si>
  <si>
    <t>13.001.0040-A</t>
  </si>
  <si>
    <t>13.001.0041-0</t>
  </si>
  <si>
    <t>EMBOCO INTERNO COM ARGAMASSA DE CIMENTO,CAL HIDRATADA ADITIVADA E AREIA,NO TRACO 1:1:8,COM ESPESSURA DE 2CM,EXCLUSIVE CHAPISCO</t>
  </si>
  <si>
    <t>13.001.0041-A</t>
  </si>
  <si>
    <t>13.001.0050-1</t>
  </si>
  <si>
    <t>REVESTIMENTO EXTERNO,DE UMA VEZ,COM ARGAMASSA DE CIMENTO E AREOLA PARA EMBOCO,NO TRACO 1:2,COM 3CM DE ESPESSURA,INCLUSIVE CHAPISCO DE CIMENTO E AREIA,NO TRACO 1:3</t>
  </si>
  <si>
    <t>13.001.0050-B</t>
  </si>
  <si>
    <t>13.001.0055-1</t>
  </si>
  <si>
    <t>REVESTIMENTO EXTERNO,DE UMA VEZ,COM ARGAMASSA DE CIMENTO E AREOLA PARA EMBOCO,NO TRACO 1:4,COM 3CM DE ESPESSURA,INCLUSIVE CHAPISCO DE CIMENTO E AREIA,NO TRACO 1:3</t>
  </si>
  <si>
    <t>13.001.0055-B</t>
  </si>
  <si>
    <t>13.001.0060-1</t>
  </si>
  <si>
    <t>REVESTIMENTO EXTERNO,DE UMA VEZ,COM ARGAMASSA DE CIMENTO E AREOLA PARA EMBOCO,NO TRACO 1:6,COM 3CM DE ESPESSURA,INCLUSIVE CHAPISCO DE CIMENTO E AREIA,NO TRACO 1:3</t>
  </si>
  <si>
    <t>13.001.0060-B</t>
  </si>
  <si>
    <t>13.001.0065-1</t>
  </si>
  <si>
    <t>REVESTIMENTO EXTERNO,EMBOCO,DE UMA VEZ,COM ARGAMASSA DE CIMENTO,CAL HIDRATADA ADITIVADA E AREIA,NO TRACO 1:1:12,COM ESPESSURA DE 2,5CM,INCLUSIVE CHAPISCO DE CIMENTO E AREIA,NO TRACO 1:3</t>
  </si>
  <si>
    <t>13.001.0065-B</t>
  </si>
  <si>
    <t>13.001.0100-0</t>
  </si>
  <si>
    <t>RECOMPOSICAO DE REVESTIMENTO EXTERNO DE PO-DE-PEDRA,CIMENTOE CAL HIDRATADA COM ADICAO DE RHODOPAS PARA CONSOLIDACAO</t>
  </si>
  <si>
    <t>13.001.0100-A</t>
  </si>
  <si>
    <t>13.001.0105-0</t>
  </si>
  <si>
    <t>RECOMPOSICAO DE REVESTIMENTO COM ARGAMASSA DE CIMENTO E AREIA,NO TRACO 1:3 COM 3CM DE ESPESSURA,ADITIVADA COM 10% DE MICROSSILICA</t>
  </si>
  <si>
    <t>13.001.0105-A</t>
  </si>
  <si>
    <t>13.001.0106-0</t>
  </si>
  <si>
    <t>RECOMPOSICAO DE REVESTIMENTO COM ARGAMASSA DE CIMENTO E AREIA,NO TRACO 1:3 COM 2CM DE ESPESSURA,ADITIVADA COM 10% DE MICROSSILICA</t>
  </si>
  <si>
    <t>13.001.0106-A</t>
  </si>
  <si>
    <t>13.001.0107-0</t>
  </si>
  <si>
    <t>RECOMPOSICAO DE REVESTIMENTO COM ARGAMASSA DE CIMENTO E AREIA,NO TRACO 1:3 COM 1CM DE ESPESSURA,ADITIVADA COM 10% DE MICROSSILICA</t>
  </si>
  <si>
    <t>13.001.0107-A</t>
  </si>
  <si>
    <t>13.002.0010-1</t>
  </si>
  <si>
    <t>REVESTIMENTO EXTERNO,DE UMA VEZ,COM ARGAMASSA DE CIMENTO,SAIBRO MACIO E AREIA FINA,NO TRACO 1:2:2,COM ESPESSURA DE 3,5CM,INCLUSIVE CHAPISCO DE CIMENTO E AREIA,NO TRACO 1:3</t>
  </si>
  <si>
    <t>13.002.0010-B</t>
  </si>
  <si>
    <t>13.002.0011-1</t>
  </si>
  <si>
    <t>REVESTIMENTO EXTERNO,DE UMA VEZ,COM ARGAMASSA DE CIMENTO,SAIBRO MACIO E AREIA FINA,NO TRACO 1:3:3,COM ESPESSURA DE 2,5CM,INCLUSIVE CHAPISCO DE CIMENTO E AREIA,NO TRACO 1:3</t>
  </si>
  <si>
    <t>13.002.0011-B</t>
  </si>
  <si>
    <t>13.002.0015-1</t>
  </si>
  <si>
    <t>REVESTIMENTO EXTERNO,DE UMA VEZ,COM ARGAMASSA DE CIMENTO,SAIBRO MACIO E AREIA FINA,NO TRACO 1:3:3,COM ESPESSURA DE 3,5CM,INCLUSIVE CHAPISCO DE CIMENTO E AREIA,NO TRACO 1:3</t>
  </si>
  <si>
    <t>13.002.0015-B</t>
  </si>
  <si>
    <t>13.002.0016-0</t>
  </si>
  <si>
    <t>EMBOCO INTERNO COM ARGAMASSA DE CIMENTO E SAIBRO,NO TRACO 1:4,COM 2,5CM DE ESPESSURA,INCLUSIVE CHAPISCO DE CIMENTO E AREIA,NO TRACO 1:3</t>
  </si>
  <si>
    <t>13.002.0016-A</t>
  </si>
  <si>
    <t>13.002.0017-0</t>
  </si>
  <si>
    <t>EMBOCO INTERNO COM ARGAMASSA DE CIMENTO E SAIBRO,NO TRACO 1:6,COM 2,5CM DE ESPESSURA,INCLUSIVE CHAPISCO DE CIMENTO E AREIA,NO TRACO 1:3</t>
  </si>
  <si>
    <t>13.002.0017-A</t>
  </si>
  <si>
    <t>13.003.0001-0</t>
  </si>
  <si>
    <t>REVESTIMENTO INTERNO,DE UMA VEZ,MASSA UNICA OU EMBOCO PAULISTA COM ARGAMASSA DE CIMENTO,CAL,SAIBRO MACIO E AREIA FINA,NOTRACO 1:4:4:4, ESPESSURA DE 2CM ACABAMENTO CAMURCADO, APLICADO SOBRE SUPERFICIE CHAPISCADA, EXCLUSIVE CHAPISCO</t>
  </si>
  <si>
    <t>13.003.0001-A</t>
  </si>
  <si>
    <t>13.003.0003-0</t>
  </si>
  <si>
    <t>REVESTIMENTO INTERNO(PRONTO)EM MASSA UNICA COM ARGAMASSA DECIMENTO E AREIA TERMOTRATADA, COM ESPESSURA DE 2CM,SOBRE SUPERFICIE CHAPISCADA, EXCLUSIVE CHAPISCO</t>
  </si>
  <si>
    <t>13.003.0003-A</t>
  </si>
  <si>
    <t>13.003.0004-0</t>
  </si>
  <si>
    <t>REVESTIMENTO INTERNO(PRONTO)EM MASSA UNICA COM ARGAMASSA DECIMENTO E AREIA TERMOTRATADA,ESPESSURA DE 3CM,SOBRE SUPERFICIE CHAPISCADA,EXCLUSIVE CHAPISCO</t>
  </si>
  <si>
    <t>13.003.0004-A</t>
  </si>
  <si>
    <t>13.003.0005-0</t>
  </si>
  <si>
    <t>REVESTIMENTO EXTERNO(PRONTO)EM MASSA UNICA COM ARGAMASSA DECIMENTO E AREIA TERMOTRATADA,COM ESPESSURA DE 3CM,INCLUSIVECHAPISCO DE CIMENTO E AREIA TRACO 1:3</t>
  </si>
  <si>
    <t>13.003.0005-A</t>
  </si>
  <si>
    <t>13.003.0010-0</t>
  </si>
  <si>
    <t>REVESTIMENTO INTERNO,EMBOCO,DE UMA VEZ,COM ARGAMASSA DE CIMENTO,CAL HIDRATADA ADITIVADA E AREIA,NO TRACO 1:1:8,COM ESPESSURA DE 2CM,ACABAMENTO CAMURCADO,APLICADO SOBRE SUPERFICIE CHAPISCADA,EXCLUSIVE CHAPISCO</t>
  </si>
  <si>
    <t>13.003.0010-A</t>
  </si>
  <si>
    <t>13.004.0010-0</t>
  </si>
  <si>
    <t>REVESTIMENTO EXTERNO EM 2 MASSAS SOBRE SUPERFICIE CHAPISCADA,EXCLUSIVE CHAPISCO,INCLUSIVE EMBOCO COM ARGAMASSA DE CIMENTO E SAIBRO,NO TRACO 1:2,COM ESPESSURA DE 2,5CM E REBOCO DE CIMENTO E PO-DE-PEDRA,NO TRACO 1:3,COM ESPESSURA DE 5MM</t>
  </si>
  <si>
    <t>13.004.0010-A</t>
  </si>
  <si>
    <t>13.004.0015-0</t>
  </si>
  <si>
    <t>REVESTIMENTO EXTERNO EM 2 MASSAS SOBRE SUPERFICIE CHAPISCADA,EXCLUSIVE CHAPISCO,INCLUSIVE EMBOCO COM ARGAMASSA DE CIMENTO E SAIBRO,NO TRACO 1:2,COM ESPESSURA DE 2CM E REBOCO DE CIMENTO E PO-DE-PEDRA,NO TRACO 1:3,COM ESPESSURA DE 5MM</t>
  </si>
  <si>
    <t>13.004.0015-A</t>
  </si>
  <si>
    <t>13.005.0010-0</t>
  </si>
  <si>
    <t>REVESTIMENTO EXTERNO EM 2 MASSAS,SOBRE SUPERFICIE CHAPISCADA,EXCLUSIVE CHAPISCO,INCLUSIVE EMBOCO COM ARGAMASSA DE CIMENTO,SAIBRO E AREIA,NO TRACO 1:2:2,COM ESPESSURA DE 3,5CM E REBOCO DE ARGAMASSA PRONTA,COM CAL E AGREGADOS,COM ESPESSURA DE3MM</t>
  </si>
  <si>
    <t>13.005.0010-A</t>
  </si>
  <si>
    <t>13.005.0015-0</t>
  </si>
  <si>
    <t>REVESTIMENTO EXTERNO EM 2 MASSAS,SOBRE SUPERFICIE CHAPISCADA,EXCLUSIVE CHAPISCO,INCLUSIVE EMBOCO COM ARGAMASSA DE CIMENTO,SAIBRO E AREIA,NO TRACO 1:2:2,COM ESPESSURA DE 3CM E REBOCO DE ARGAMASSA PRONTA,COM CAL E AGREGADOS,COM ESPESSURA DE 3MM</t>
  </si>
  <si>
    <t>13.005.0015-A</t>
  </si>
  <si>
    <t>13.005.0020-0</t>
  </si>
  <si>
    <t>REVESTIMENTO EXTERNO EM 2 MASSAS,SOBRE SUPERFICIE CHAPISCADA,EXCLUSIVE CHAPISCO,INCLUSIVE EMBOCO COM ARGAMASSA DE CIMENTO,SAIBRO E AREIA,NO TRACO 1:2:2,COM ESPESSURA DE 2CM E REBOCO DE ARGAMASSA PRONTA,COM CAL E AGREGADOS,COM ESPESSURA DE 3MM</t>
  </si>
  <si>
    <t>13.005.0020-A</t>
  </si>
  <si>
    <t>13.005.0025-0</t>
  </si>
  <si>
    <t>REVESTIMENTO EXTERNO EM 2 MASSAS,SOBRE SUPERFICIE CHAPISCADA,EXCLUSIVE CHAPISCO,INCLUSIVE EMBOCO COM ARGAMASSA DE CIMENTO,CAL HIDRATADA ADITIVADA E AREIA,NO TRACO 1:1:12,COM ESPESSURA DE 3,5CM E REBOCO DE ARGAMASSA PRONTA,COM CAL E AGREGADOS,COM ESPESSURA DE 3MM</t>
  </si>
  <si>
    <t>13.005.0025-A</t>
  </si>
  <si>
    <t>13.006.0010-0</t>
  </si>
  <si>
    <t>REVESTIMENTO EXTERNO EM 2 MASSAS,SOBRE SUPERFICIE CHAPISCADA,EXCLUSIVE CHAPISCO,INCLUSIVE EMBOCO COM ARGAMASSA DE CIMENTO,SAIBRO E AREIA,NO TRACO 1:3:3,COM ESPESSURA DE 3,5CM E REBOCO DE CIMENTO,CAL HIDRATADA EM PO E AREIA FINA,NO TRACO 1:3:5,COM ESPESSURA DE 5MM</t>
  </si>
  <si>
    <t>13.006.0010-A</t>
  </si>
  <si>
    <t>13.006.0020-0</t>
  </si>
  <si>
    <t>REVESTIMENTO EXTERNO EM 2 MASSAS,SOBRE SUPERFICIE CHAPISCADA,EXCLUSIVE CHAPISCO,INCLUSIVE EMBOCO COM ARGAMASSA DE CIMENTO,SAIBRO E AREIA,NO TRACO 1:3:3,COM ESPESSURA DE 3CM E REBOCO DE CIMENTO,CAL HIDRATADA EM PO E AREIA FINA,NO TRACO 1:3:5,COM ESPESSURA DE 5MM</t>
  </si>
  <si>
    <t>13.006.0020-A</t>
  </si>
  <si>
    <t>13.006.0025-0</t>
  </si>
  <si>
    <t>REVESTIMENTO EXTERNO EM 2 MASSAS,SOBRE SUPERFICIE CHAPISCADA,EXCLUSIVE CHAPISCO,INCLUSIVE EMBOCO COM ARGAMASSA DE CIMENTO,SAIBRO E AREIA,NO TRACO 1:3:3,COM ESPESSURA DE 2CM E REBOCO DE CIMENTO,CAL HIDRATADA EM PO E AREIA FINA,NO TRACO 1:3:5,COM ESPESSURA DE 5MM</t>
  </si>
  <si>
    <t>13.006.0025-A</t>
  </si>
  <si>
    <t>13.008.0010-0</t>
  </si>
  <si>
    <t>REBOCO EXTERNO OU INTERNO COM ARGAMASSA DE CIMENTO,CAL HIDRATADA EM PO E AREIA FINA,NO TRACO 1:3:5,COM ESPESSURA DE 3MM,APLICADO SOBRE EMBOCO EXISTENTE,EXCLUSIVE EMBOCO</t>
  </si>
  <si>
    <t>13.008.0010-A</t>
  </si>
  <si>
    <t>13.008.0020-0</t>
  </si>
  <si>
    <t>REBOCO EXTERNO OU INTERNO COM ARGAMASSA DE CIMENTO,CAL HIDRATADA EM PO E AREIA FINA,NO TRACO 1:3:5,COM ESPESSURA DE 3MM,COM 0,24L/M2 DE LATEX,APLICADO SOBRE EMBOCO EXISTENTE,EXCLUSIVE EMBOCO</t>
  </si>
  <si>
    <t>13.008.0020-A</t>
  </si>
  <si>
    <t>13.009.0030-0</t>
  </si>
  <si>
    <t>REBOCO PRONTO PARA PAREDES INTERNAS COMPOSTO DE CAL E AGREGADOS,COM 5MM DE ESPESSURA,APLICADO SOBRE SUPERFICIE</t>
  </si>
  <si>
    <t>13.009.0030-A</t>
  </si>
  <si>
    <t>13.009.0035-0</t>
  </si>
  <si>
    <t>REBOCO PRONTO PARA PAREDES INTERNAS COMPOSTO DE CAL E AGREGADOS,COM 3MM DE ESPESSURA,APLICADO SOBRE SUPERFICIE</t>
  </si>
  <si>
    <t>13.009.0035-A</t>
  </si>
  <si>
    <t>13.009.0040-0</t>
  </si>
  <si>
    <t>REBOCO PRONTO PARA PAREDES EXTERNAS COMPOSTO DE CAL E AGREGADOS,INCLUSIVE CIMENTO ADICIONADO MANUALMENTE,COM 5MM DE ESPESSURA,APLICADO SOBRE SUPERFICIE</t>
  </si>
  <si>
    <t>13.009.0040-A</t>
  </si>
  <si>
    <t>13.009.0045-0</t>
  </si>
  <si>
    <t>REBOCO PRONTO PARA PAREDES EXTERNAS COMPOSTO DE CAL E AGREGADOS,INCLUSIVE CIMENTO ADICIONADO MANUALMENTE,COM 3MM DE ESPESSURA,APLICADO SOBRE SUPERFICIE</t>
  </si>
  <si>
    <t>13.009.0045-A</t>
  </si>
  <si>
    <t>13.009.0050-0</t>
  </si>
  <si>
    <t>REVESTIMENTO INTERNO DE PAREDES E TETOS,COM PASTA DE GESSO,COM ESPESSURA DE 1CM,INCLUSIVE LIMPEZA,FORNECIMENTO DE TODOSOS MATERIAIS E COLA,APLICACAO,REGULARIZACAO E LIXAMENTO</t>
  </si>
  <si>
    <t>13.009.0050-A</t>
  </si>
  <si>
    <t>13.009.0051-0</t>
  </si>
  <si>
    <t>REVESTIMENTO INTERNO DE PAREDES E TETOS,COM PASTA DE GESSO,COM ESPESSURA DE 1,5CM,INCLUSIVE LIMPEZA,FORNECIMENTO DE TODOS OS MATERIAIS E COLA,APLICACAO,REGULARIZACAO E LIXAMENTO</t>
  </si>
  <si>
    <t>13.009.0051-A</t>
  </si>
  <si>
    <t>13.010.0015-0</t>
  </si>
  <si>
    <t>PINGADEIRA DE 4X0,5CM,EXECUTADA EM MASSA UNICA CONFORME ITEM13.003.0001</t>
  </si>
  <si>
    <t>13.010.0015-A</t>
  </si>
  <si>
    <t>13.010.0020-0</t>
  </si>
  <si>
    <t>PINGADEIRA DE 4X0,5CM,EXECUTADA EM 2 MASSAS CONFORME ITEM 13.006.0025</t>
  </si>
  <si>
    <t>13.010.0020-A</t>
  </si>
  <si>
    <t>13.010.0025-0</t>
  </si>
  <si>
    <t>PINGADEIRA DE 4X0,5CM,EXECUTADA EM ARGAMASSA DE CIMENTO,CALHIDRATADA ADITIVADA E AREIA,NO TRACO 1:1:10,ACABAMENTO CAMURCADO</t>
  </si>
  <si>
    <t>13.010.0025-A</t>
  </si>
  <si>
    <t>13.010.0029-0</t>
  </si>
  <si>
    <t>REGULARIZACAO COM ARGAMASSA DE CIMENTO E AREIA NO TRACO 1:3</t>
  </si>
  <si>
    <t>13.010.0029-A</t>
  </si>
  <si>
    <t>13.010.0049-0</t>
  </si>
  <si>
    <t>MOLDURA EXTERNA EXECUTADA NO PERIMETRO DAS ESQUADRIAS COM ARGAMASSA DE CIMENTO,SAIBRO MACIO E AREIA FINA,NO TRACO 1:3:3</t>
  </si>
  <si>
    <t>13.010.0049-A</t>
  </si>
  <si>
    <t>13.011.0005-0</t>
  </si>
  <si>
    <t>TELA DE REFORCO PARA REVESTIMENTO COM ARGAMASSA(EXCLUSIVE ESTA),FIXADA NO SUBSTRATO POR MEIO DE GRAMPOS DE ACO GALVANIZADO Nº12.FORNECIMENTO E COLOCACAO</t>
  </si>
  <si>
    <t>13.011.0005-A</t>
  </si>
  <si>
    <t>13.011.0010-0</t>
  </si>
  <si>
    <t>REVESTIMENTO COM ARGAMASSA DE CIMENTO E AREIA FINA,NO TRACO1:3,INCLUSIVE TELA DE REFORCO BETUMINOSO</t>
  </si>
  <si>
    <t>13.011.0010-A</t>
  </si>
  <si>
    <t>13.012.0010-0</t>
  </si>
  <si>
    <t>TELA DE ARAME GALVANIZADO,FIO 12,COM MALHA QUADRANGULAR DE (25X25)MM,FIXADA EM ALVENARIA PARA PROTECAO DE REVESTIMENTO,EXCLUSIVE CHAPISCO E REVESTIMENTO.FORNECIMENTO E COLOCACAO</t>
  </si>
  <si>
    <t>13.012.0010-A</t>
  </si>
  <si>
    <t>13.022.0020-0</t>
  </si>
  <si>
    <t>REVESTIMENTO COM PASTILHAS CERAMICAS,COM MEDIDAS EM TORNO DE(2,5X2,5)CM,PLACAS DE (30X30)CM,CORES ECONOMICAS (BRANCO,BEGE,CINZA,AZUL,VERDE,MARROM E PRETO),INCLUSIVE CHAPISCO DE CIMENTO E AREIA,NO TRACO 1:3 E EMBOCO COM ARGAMASSA DE CIMENTO,SAIBRO E AREIA,NO TRACO 1:3:3,ASSENTES E REJUNTADAS COM PASTA DE CIMENTO BRANCO</t>
  </si>
  <si>
    <t>13.022.0020-A</t>
  </si>
  <si>
    <t>13.022.0025-0</t>
  </si>
  <si>
    <t>REVESTIMENTO COM PASTILHAS CERAMICAS,COM MEDIDAS EM TORNO DE(2,5X2,5)CM,PLACAS DE (30X30)CM,CORES FORTES(VERMELHO,LARANJA E AMARELO),INCLUSIVE CHAPISCO DE CIMENTO E AREIA,NO TRACO1:3 E EMBOCO COM ARGAMASSA DE CIMENTO,SAIBRO E AREIA,NO TRACO 1:3:3,ASSENTES E REJUNTADAS COM PASTA DE CIMENTO BRANCO</t>
  </si>
  <si>
    <t>13.022.0025-A</t>
  </si>
  <si>
    <t>13.022.0029-0</t>
  </si>
  <si>
    <t>REVESTIMENTO COM PASTILHA DE PORCELANA,COM MEDIDAS EM TORNODE (5X5)CM,PLACAS DE (30X30)CM,CORES ECONOMICAS (BRANCO,BEGE,CINZA,AZUL,VERDE,MARROM E PRETO),INCLUSIVE CHAPISCO DE CIMENTO E AREIA,NO TRACO 1:3 E EMBOCO COM ARGAMASSA DE CIMENTO,AREIA E SAIBRO,NO TRACO 1:2:2,ASSENTES E REJUNTADAS COM NATADE CIMENTO BRANCO</t>
  </si>
  <si>
    <t>13.022.0029-A</t>
  </si>
  <si>
    <t>13.022.0035-0</t>
  </si>
  <si>
    <t>REVESTIMENTO COM PASTILHA DE PORCELANA,COM MEDIDAS EM TORNODE (5X5)CM,PLACAS DE (30X30)CM,CORES FORTES(VERMELHO,LARANJAE AMARELO),ASSENTES COM ARGAMASSA COLANTE,REJUNTAMENTO COMARGAMASSA INDUSTRIALIZADA,INCLUSIVE CHAPISCO E EMBOCO NO TRACO 1:6</t>
  </si>
  <si>
    <t>13.022.0035-A</t>
  </si>
  <si>
    <t>13.022.0040-0</t>
  </si>
  <si>
    <t>REVESTIMENTO COM PASTILHA DE PORCELANA,COM MEDIDAS EM TORNODE (5X10)CM,PLACAS DE (30X30)CM,CORES ECONOMICAS(BRANCO,BEGE,CINZA,AZUL,VERDE,MARROM E PRETO),ASSENTES COM ARGAMASSA COLANTE,REJUNTAMENTO COM ARGAMASSA INDUSTRIALIZADA,INCLUSIVE CHAPISCO E EMBOCO NO TRACO 1:6</t>
  </si>
  <si>
    <t>13.022.0040-A</t>
  </si>
  <si>
    <t>13.022.0045-0</t>
  </si>
  <si>
    <t>REVESTIMENTO DE PAREDES COM PASTILHA CERAMICA,COM MEDIDAS EMTORNO DE (7,5X7,5)CM,ASSENTE CONFORME ITEM 13.025.0016</t>
  </si>
  <si>
    <t>13.022.0045-A</t>
  </si>
  <si>
    <t>13.022.0046-0</t>
  </si>
  <si>
    <t>REVESTIMENTO DE PAREDES COM PASTILHA CERAMICA,COM MEDIDAS EMTORNO DE (7,5X7,5)CM,ASSENTE CONFORME ITEM 13.025.0058</t>
  </si>
  <si>
    <t>13.022.0046-A</t>
  </si>
  <si>
    <t>13.022.0047-0</t>
  </si>
  <si>
    <t>REVESTIMENTO DE PAREDES COM PASTILHA CERAMICA,COM MEDIDAS EMTORNO DE (7,5X7,5)CM,EXCLUSIVE CHAPISCO,EMBOCO,NATA DE CIMENTO OU ARGAMASSA COLANTE E REJUNTAMENTO.</t>
  </si>
  <si>
    <t>13.022.0047-A</t>
  </si>
  <si>
    <t>13.022.0500-0</t>
  </si>
  <si>
    <t>RECOMPOSICAO DE REVESTIMENTO DE PARADE EM PASTILHAS,AZULEJOSE CERAMICAS,EXCLUSIVE ESTAS,INCLUSIVE MAO-DE-OBRA TOTAL E MATERIAIS DE ASSENTAMENTO E REJUNTAMENTO COMO EM 13.025.0010E 13.024.0010</t>
  </si>
  <si>
    <t>13.022.0500-A</t>
  </si>
  <si>
    <t>13.024.0010-0</t>
  </si>
  <si>
    <t>REVESTIMENTO COM PASTILHAS DE VIDRO,DIMENSOES DE 1 X 1CM ATE3 X 3CM, NAS CORES AZUL,VERDE,MARROM ROSADO,CARAMELO,BEGE,CINZA,PRETO,PEROLA,LILAS E BRANCO,INCLUSIVE CHAPISCO DE CIMENTO E AREIA,NO TRACO 1:3,EMBOCO COM ARGAMASSA DE CIMENTO,SAIBRO E AREIA,NO TRACO 1:3:3,ASSENTES E REJUNTADAS COM PASTA DECIMENTO BRANCO</t>
  </si>
  <si>
    <t>13.024.0010-A</t>
  </si>
  <si>
    <t>13.024.0011-0</t>
  </si>
  <si>
    <t>REVESTIMENTO COM PASTILHAS DE VIDRO,DIMENSOES DE 1 X 1CM ATE3 X 3CM,NAS CORES AZUL,VERDE,MARROM ROSADO,CARAMELO,BEGE,CINZA,PRETO,PEROLA,LILAS E BRANCO,EXCLUSIVE CHAPISCO,EMBOCO E REJUNTAMENTO</t>
  </si>
  <si>
    <t>13.024.0011-A</t>
  </si>
  <si>
    <t>13.024.0015-0</t>
  </si>
  <si>
    <t>REVESTIMENTO COM PASTILHAS DE VIDRO CRISTAL OU COM RESINA,DIMENSOES DE 2 X 2CM ATE 3 X 3CM,NAS CORES VERMELHA,LARANJA EAMARELA, INCLUSIVE CHAPISCO DE CIMENTO E AREIA,NO TRACO 1:3,EMBOCO COM ARGAMASSA DE CIMENTO,SAIBRO E AREIA,NO TRACO1:3:3ASSENTES E REJUNTADAS COM PASTA DE CIMENTO BRANCO</t>
  </si>
  <si>
    <t>13.024.0015-A</t>
  </si>
  <si>
    <t>13.024.0016-0</t>
  </si>
  <si>
    <t>REVESTIMENTO COM PASTILHAS DE VIDRO CRISTAL OU COM RESINA,DIMENSOES DE 2 X 2CM ATE 3 X 3CM, NAS CORES VERMELHA,LARANJA EAMARELA,EXCLUSIVE CHAPISCO,EMBOCO E REJUNTAMENTO</t>
  </si>
  <si>
    <t>13.024.0016-A</t>
  </si>
  <si>
    <t>13.024.0018-0</t>
  </si>
  <si>
    <t>REVESTIMENTO COM PASTILHAS DE VIDRO CRISTAL OU COM RESINA,DIMENSOES DE 2 X 2CM ATE 3 X 3CM,NAS CORES AZUL,VERDE,PRETO EBRANCO,INCLUSIVE CHAPISCO DE CIMENTO E AREIA,NO TRACO 1:3,EMBOCO COM ARGAMASSA DE CIMENTO,SAIBRO E AREIA,NO TRACO 1:3:3ASSENTES E REJUNTADAS COM PASTA DE CIMENTO BRANCO</t>
  </si>
  <si>
    <t>13.024.0018-A</t>
  </si>
  <si>
    <t>13.024.0019-0</t>
  </si>
  <si>
    <t>REVESTIMENTO COM PASTILHAS DE VIDRO CRISTAL OU COM RESINA,DIMENSOES DE 2 X 2CM ATE 3 X 3CM,NAS CORES AZUL,VERDE,PRETO EBRANCO,EXCLUSIVE CHAPISCO,EMBOCO E REJUNTAMENTO</t>
  </si>
  <si>
    <t>13.024.0019-A</t>
  </si>
  <si>
    <t>13.024.0020-0</t>
  </si>
  <si>
    <t>REVESTIMENTO COM PASTILHAS DE VIDRO CRISTAL OU COM RESINA,MEDINDO 5 X 5CM,NAS CORES AZUL E BRANCO,INCLUSIVE CHAPISCO DECIMENTO E AREIA,NO TRACO 1:3,EMBOCO COM ARGAMASSA DE CIMENTO,SAIBRO E AREIA,NO TRACO 1:3:3,ASSENTES E REJUNTADAS COM PASTA DE CIMENTO BRANCO</t>
  </si>
  <si>
    <t>13.024.0020-A</t>
  </si>
  <si>
    <t>13.024.0021-0</t>
  </si>
  <si>
    <t>REVESTIMENTO COM PASTILHAS DE VIDRO CRISTAL OU COM RESINA,MEDINDO 5 X 5CM, NAS CORES AZUL E BRANCO,EXCLUSIVE CHAPISCO,EMBOCO E REJUNTAMENTO</t>
  </si>
  <si>
    <t>13.024.0021-A</t>
  </si>
  <si>
    <t>13.025.0005-0</t>
  </si>
  <si>
    <t>ASSENTAMENTO DE AZULEJOS,PASTILHAS OU LADRILHOS EM PAREDES,EXCLUSIVE ESTES,COM NATA DE CIMENTO COMUM,SOBRE EMBOCO EXISTENTE,INCLUSIVE REJUNTAMENTO COM PASTA DE CIMENTO BRANCO</t>
  </si>
  <si>
    <t>13.025.0005-A</t>
  </si>
  <si>
    <t>13.025.0010-0</t>
  </si>
  <si>
    <t>ASSENTAMENTO DE AZULEJOS,PASTILHAS OU LADRILHOS,EM PAREDES,EXCLUSIVE ESTES,CONSTANDO DE CHAPISCO DE CIMENTO E AREIA,NO TRACO 1:3,EMBOCO DE ARGAMASSA DE CIMENTO,SAIBRO E AREIA,NO TRACO 1:3:3,NATA DE CIMENTO COMUM E REJUNTAMENTO COM PASTA DECIMENTO BRANCO</t>
  </si>
  <si>
    <t>13.025.0010-A</t>
  </si>
  <si>
    <t>13.025.0016-0</t>
  </si>
  <si>
    <t>ASSENTAMENTO DE AZULEJOS,PASTILHAS OU LADRILHOS,EM PAREDES,EXCLUSIVE ESTES,CONSTANDO DE CHAPISCO DE CIMENTO E AREIA,NO TRACO 1:3,EMBOCO DE ARGAMASSA DE CIMENTO,SAIBRO E AREIA,NO TRACO 1:3:3,NATA DE CIMENTO COMUM E REJUNTAMENTO COM PASTA DECIMENTO BRANCO E CORANTE</t>
  </si>
  <si>
    <t>13.025.0016-A</t>
  </si>
  <si>
    <t>13.025.0020-0</t>
  </si>
  <si>
    <t>REJUNTAMENTO DE AZULEJOS,PASTILHAS OU LADRILHOS,EM PAREDES,COM PASTA DE CIMENTO BRANCO</t>
  </si>
  <si>
    <t>13.025.0020-A</t>
  </si>
  <si>
    <t>13.025.0055-0</t>
  </si>
  <si>
    <t>ASSENTAMENTO DE AZULEJOS,PASTILHAS OU LADRILHOS,EM PAREDES,EXCLUSIVE ESTES,COM EMBOCO(PRONTO)EM MASSA UNICA DE CIMENTO EAREIA TERMOTRATADA,ARGAMASSA COLANTE E REJUNTAMENTO COM ARGAMASSA INDUSTRIALIZADA,EXCLUSIVE CHAPISCO</t>
  </si>
  <si>
    <t>13.025.0055-A</t>
  </si>
  <si>
    <t>13.025.0058-0</t>
  </si>
  <si>
    <t>ASSENTAMENTO DE AZULEJOS,PASTILHAS OU LADRILHOS,EM PAREDES,EXCLUSIVE ESTES,COM EMBOCO(PRONTO)EM MASSA UNICA DE CIMENTO EAREIA TERMOTRATADA,ARGAMASSA COLANTE E REJUNTAMENTO COM ARGAMASSA INDUSTRIALIZADA,INCLUSIVE CHAPISCO DE CIMENTO E AREIA,NO TRACO 1:3</t>
  </si>
  <si>
    <t>13.025.0058-A</t>
  </si>
  <si>
    <t>13.025.0059-0</t>
  </si>
  <si>
    <t>ASSENTAMENTO DE AZULEJOS,PASTILHAS OU LADRILHOS,EM PAREDES,EXCLUSIVE:AZULEJOS,PASTILHAS OU LADRILHOS,EMBOCO,CHAPISCO EREJUNTAMENTO</t>
  </si>
  <si>
    <t>13.025.0059-A</t>
  </si>
  <si>
    <t>13.025.0060-0</t>
  </si>
  <si>
    <t>ASSENTAMENTO DE PEITORIL DE MARMORE,GRANITO OU AFINS,EXCLUSIVE ESTES,ATE 20CM DE LARGURA,ASSENTE CONFORME ITEM 13.345.0015</t>
  </si>
  <si>
    <t>13.025.0060-A</t>
  </si>
  <si>
    <t>13.025.0061-0</t>
  </si>
  <si>
    <t>ASSENTAMENTO DE PEITORIL DE MARMORE, GRANITO OU AFINS, EXCLUSIVE ESTES, DE 20 A 30CM DE LARGURA, ASSENTE CONFORME  ITEM13.345.0015</t>
  </si>
  <si>
    <t>13.025.0061-A</t>
  </si>
  <si>
    <t>13.025.0080-0</t>
  </si>
  <si>
    <t>REVESTIMENTO COM NATA DE CIMENTO E ADESIVO APLICADO UNIFORMEMENTE SOBRE SUPERFICIE DE AZULEJO,PASTILHA OU CERAMICA,ALISADO A COLHER E LIXADO</t>
  </si>
  <si>
    <t>13.025.0080-A</t>
  </si>
  <si>
    <t>13.026.0010-0</t>
  </si>
  <si>
    <t>REVESTIMENTO DE PAREDES COM AZULEJO BRANCO 15X15CM,QUALIDADEEXTRA,ASSENTES COM NATA DE CIMENTO COMUM,TENDO JUNTAS CORRIDAS COM 2MM,REJUNTADAS COM PASTA DE CIMENTO BRANCO,INCLUSIVECHAPISCO DE CIMENTO E AREIA,NO TRACO 1:3 E EMBOCO COM ARGAMASSA DE CIMENTO,SAIBRO E AREIA,NO TRACO 1:3:3 COM ESPESSURADE 2,5CM</t>
  </si>
  <si>
    <t>13.026.0010-A</t>
  </si>
  <si>
    <t>13.026.0011-0</t>
  </si>
  <si>
    <t>REVESTIMENTO DE PAREDES COM AZULEJO BRANCO 15X15CM,QUALIDADEEXTRA,ASSENTES COM NATA DE CIMENTO COMUM,TENDO JUNTAS CORRIDAS COM 2MM,REJUNTADAS COM PASTA DE CIMENTO BRANCO,EXCLUSIVECHAPISCO E EMBOCO</t>
  </si>
  <si>
    <t>13.026.0011-A</t>
  </si>
  <si>
    <t>13.026.0015-0</t>
  </si>
  <si>
    <t>REVESTIMENTO DE PAREDES COM AZULEJO BRANCO 15X15CM,QUALIDADEEXTRA,ASSENTE CONFORME ITEM 13.025.0058</t>
  </si>
  <si>
    <t>13.026.0015-A</t>
  </si>
  <si>
    <t>13.030.0200-0</t>
  </si>
  <si>
    <t>REVESTIMENTO DE PAREDES C/TIJOLOS CERAMICOS TIPO "BOCA DE SAPO",DE (20X9)CM,FENDIDO AO MEIO,ASSENTES C/JUNTAS REENTRANTES DE 1CM DE LARGURA E TAMBEM DE PROFUNDIDADE, REJUNTADAS COMCIMENTO COMUM OU CIMENTO BRANCO,INCLUSIVE CHAPISCO DE CIMENTO E AREIA,NO TRACO 1:3 E EMBOCO COM ARGAMASSA DE CIMENTO,SAIBRO E AREIA,NO TRACO 1:3:3,COM ESPESSURA 2,5CM</t>
  </si>
  <si>
    <t>13.030.0200-A</t>
  </si>
  <si>
    <t>13.030.0210-0</t>
  </si>
  <si>
    <t>REVESTIMENTO DE PAREDE COM TIJOLOS CERAMICOS TIPO "4 FACES",DE (20X6)CM,FENDIDO AO MEIO,ASSENTES COM JUNTAS REENTRANTESDE 1CM DE LARGURA E TAMBEM DE PROFUNDIDADE,REJUNTADAS COM CIMENTO COMUM OU CIMENTO BRANCO, INCLUSIVE CHAPISCO DE CIMENTOE AREIA,NO TRACO 1:3 E EMBOCO COM ARGAMASSA DE CIMENTO,SAIBRO E AREIA,NO TRACO 1:3:3,COM ESPESSURA 2,5CM</t>
  </si>
  <si>
    <t>13.030.0210-A</t>
  </si>
  <si>
    <t>13.030.0250-0</t>
  </si>
  <si>
    <t>REVESTIMENTO DE PAREDES COM LADRILHOS CERAMICOS,COM MEDIDASEM TORNO DE (20X20)CM,ASSENTE CONFORME ITEM 13.025.0016</t>
  </si>
  <si>
    <t>13.030.0250-A</t>
  </si>
  <si>
    <t>13.030.0251-0</t>
  </si>
  <si>
    <t>REVESTIMENTO DE PAREDES COM LADRILHOS CERAMICOS,COM MEDIDASEM TORNO DE (20X20)CM,ASSENTE CONFORME ITEM 13.025.0058</t>
  </si>
  <si>
    <t>13.030.0251-A</t>
  </si>
  <si>
    <t>13.030.0252-0</t>
  </si>
  <si>
    <t>REVESTIMENTO DE PAREDES COM LADRILHOS CERAMICOS,COM MEDIDASEM TORNO DE 20X20CM,ASSENTE COM ARGAMASSA COLANTE,REJUNTAMENTO COM ARGAMASSA INDUSTRIALIZADA,EXCLUSIVE CHAPISCO E EMBOCO</t>
  </si>
  <si>
    <t>13.030.0252-A</t>
  </si>
  <si>
    <t>13.030.0255-0</t>
  </si>
  <si>
    <t>REVESTIMENTO DE PAREDES COM LADRILHOS CERAMICOS COM MEDIDASEM TORNO DE (10X10)CM,EM PLACA TELADA NO FORMATO EM TORNO DE(30X30)CM,NAS CORES BRANCO,CINZA,BEGE,CREME,AZUL,MARROM E PRETO,CONFORME ABNT NBR 16928,ASSENTE COM ARGAMASSA COLANTE,REJUNTAMENTO COM ARGAMASSA INDUSTRIALIZADA,EXCLUSIVE CHAPISCOE EMBOCO</t>
  </si>
  <si>
    <t>13.030.0255-A</t>
  </si>
  <si>
    <t>13.030.0257-0</t>
  </si>
  <si>
    <t>REVESTIMENTO DE PAREDES COM LADRILHOS CERAMICOS COM MEDIDASEM TORNO DE (10X10)CM,EM PLACA TELADA NO FORMATO EM TORNO DE(30X30)CM,NAS CORES BRANCO,CINZA,BEGE,CREME,AZUL,MARROM E PRETO,CONFORME ABNT NBR 16928,ASSENTE CONFORME ITEM 13.025.0058</t>
  </si>
  <si>
    <t>13.030.0257-A</t>
  </si>
  <si>
    <t>13.030.0262-0</t>
  </si>
  <si>
    <t>REVESTIMENTO DE PAREDES COM LADRILHO CERAMICO,COM MEDIDAS EMTORNO DE (11,60X11,60X0,09)CM,ASSENTES COM ARGAMASSA DE CIMENTO,CAL E AREIA,NO TRACO 1:3:5,JUNTAS REENTRANTES DE 1CM DELARGURA</t>
  </si>
  <si>
    <t>13.030.0262-A</t>
  </si>
  <si>
    <t>13.030.0263-0</t>
  </si>
  <si>
    <t>REVESTIMENTO DE PAREDES COM LADRILHO CERAMICO,COM MEDIDAS EMTORNO DE (11,60X11,60X0,09)CM,EXCLUSIVE ARGAMASSA DE ASSENTAMENTO,JUNTAS REETRANTES DE 1CM DE LARGURA</t>
  </si>
  <si>
    <t>13.030.0263-A</t>
  </si>
  <si>
    <t>13.030.0264-0</t>
  </si>
  <si>
    <t>REVESTIMENTO DE PAREDES COM LADRILHO CERAMICO,COM MEDIDAS EMTORNO DE (24X11,60X0,09)CM,ASSENTES COM ARGAMASSA DE CIMENTO,CAL E AREIA NO TRACO 1:3:5,JUNTAS REENTRANTES DE 1CM DE LARGURA</t>
  </si>
  <si>
    <t>13.030.0264-A</t>
  </si>
  <si>
    <t>13.030.0265-0</t>
  </si>
  <si>
    <t>REVESTIMENTO DE PAREDES COM LADRILHO CERAMICO,COM MEDIDAS EMTORNO DE (24X11,60X09)CM,EXCLUSIVE ARGAMASSA DE ASSENTAMENTO,JUNTAS REENTRANTES DE 1CM DE LARGURA</t>
  </si>
  <si>
    <t>13.030.0265-A</t>
  </si>
  <si>
    <t>13.030.0267-0</t>
  </si>
  <si>
    <t>REVESTIMENTO DE PAREDES COM LADRILHO CERAMICO,COM MEDIDAS EMTORNO DE (24X11,60X09)CM,TIPO INDUSTRIAL,ASSENTES COM ARGAMASSA DE CIMENTO,CAL E AREIA,NO TRACO 1:3:5,JUNTAS REENTRANTESDE 1CM DE LARGURA</t>
  </si>
  <si>
    <t>13.030.0267-A</t>
  </si>
  <si>
    <t>13.030.0268-0</t>
  </si>
  <si>
    <t>REVESTIMENTO DE PAREDES COM LADRILHO CERAMICO,COM MEDIDAS EMTORNO DE (24X11,60X09)CM,TIPO INDUSTRIAL,EXCLUSIVE ARGAMASSADE ASSENTAMENTO,JUNTAS REETRANTES DE 1CM DE LARGURA</t>
  </si>
  <si>
    <t>13.030.0268-A</t>
  </si>
  <si>
    <t>13.030.0290-0</t>
  </si>
  <si>
    <t>REVESTIMENTO DE PAREDES COM CERAMICA,COM MEDIDAS EM TORNO DE(32X57)CM,ASSENTE CONFORME ITEM 13.025.0016</t>
  </si>
  <si>
    <t>13.030.0290-A</t>
  </si>
  <si>
    <t>13.030.0291-0</t>
  </si>
  <si>
    <t>13.030.0291-A</t>
  </si>
  <si>
    <t>13.030.0292-0</t>
  </si>
  <si>
    <t>REVESTIMENTO DE PAREDES COM CERAMICA,COM MEDIDAS EM TORNO DE(32X57)CM,EXCLUSIVE CHAPISCO,EMBOCO,NATA DE CIMENTO OU ARGAMASSA COLANTE E REJUNTAMENTO</t>
  </si>
  <si>
    <t>13.030.0292-A</t>
  </si>
  <si>
    <t>13.035.0010-0</t>
  </si>
  <si>
    <t>REVESTIMENTO DE PAREDES OU MUROS,COM PLACAS TRABALHADAS DE GRANITO,RETANGULARES,COM 6CM DE ESPESSURA,ACABAMENTO RUSTICO,CABENDO,APROXIMADAMENTE,4 PLACAS POR M2,ASSENTES COM ARGAMASSA DE CIMENTO,SAIBRO E AREIA, NO TRACO 1:3:3, JUNTAS TOMADASCOM ARGAMASSA DE CIMENTO E AREIA, NO TRACO 1:3 E LAVAGEM GERAL COM AGUA ACIDULADA</t>
  </si>
  <si>
    <t>13.035.0010-A</t>
  </si>
  <si>
    <t>13.035.0015-0</t>
  </si>
  <si>
    <t>REVESTIMENTO DE PAREDES OU MUROS,COM PLACAS TRABALHADAS DE GRANITO,IRREGULARES,COM 6CM DE ESPESSURA,ACABAMENTO RUSTICO,CABENDO,APROXIMADAMENTE,4 PLACAS POR M2,ASSENTES COM ARGAMASSA DE CIMENTO,SAIBRO E AREIA, NO TRACO 1:3:3, JUNTAS TOMADASCOM ARGAMASSA DE CIMENTO E AREIA, NO TRACO 1:3 E LAVAGEM GERAL COM AGUA ACIDULADA</t>
  </si>
  <si>
    <t>13.035.0015-A</t>
  </si>
  <si>
    <t>13.035.0020-0</t>
  </si>
  <si>
    <t>REVESTIMENTO DE PAREDES OU MUROS,COM PLACAS TRABALHADAS DE GRANITO,RETANGULARES,COM 6CM DE ESPESSURA,ACABAMENTO RUSTICO,CABENDO,APROXIMADAMENTE,8 PLACAS POR M2,ASSENTES COM ARGAMASSA DE CIMENTO,SAIBRO E AREIA, NO TRACO 1:3:3, JUNTAS TOMADASCOM ARGAMASSA DE CIMENTO E AREIA, NO TRACO 1:3 E LAVAGEM GERAL COM AGUA ACIDULADA</t>
  </si>
  <si>
    <t>13.035.0020-A</t>
  </si>
  <si>
    <t>13.035.0025-0</t>
  </si>
  <si>
    <t>REVESTIMENTO DE PAREDES OU MUROS,COM PLACAS TRABALHADAS DE GRANITO,IRREGULARES,COM 6CM DE ESPESSURA,ACABAMENTO RUSTICO,CABENDO,APROXIMADAMENTE,8 PLACAS POR M2,ASSENTES COM ARGAMASSA DE CIMENTO,SAIBRO E AREIA, NO TRACO 1:3:3, JUNTAS TOMADASCOM ARGAMASSA DE CIMENTO E AREIA, NO TRACO 1:3 E LAVAGEM GERAL COM AGUA ACIDULADA</t>
  </si>
  <si>
    <t>13.035.0025-A</t>
  </si>
  <si>
    <t>13.036.0010-0</t>
  </si>
  <si>
    <t>REVESTIMENTO DE PAREDE COM GRANITO CINZA CORUMBA,EM PLACAS,COM ESPESSURA DE 2CM,POLIDO,ASSENTE COM GRAMPOS DE METAL E ARGAMASSA DE CIMENTO,AREIA E SAIBRO,NO TRACO 1:3:3 E REJUNTAMENTO PRONTO</t>
  </si>
  <si>
    <t>13.036.0010-A</t>
  </si>
  <si>
    <t>13.036.0011-0</t>
  </si>
  <si>
    <t>REVESTIMENTO DE PAREDE COM GRANITO CINZA CORUMBA,EM PLACAS,COM ESPESSURA DE 2CM,POLIDO,ASSENTE COM GRAMPOS DE LATAO,EXCLUSIVE ARGAMASSA E REJUNTAMENTO</t>
  </si>
  <si>
    <t>13.036.0011-A</t>
  </si>
  <si>
    <t>13.036.0015-0</t>
  </si>
  <si>
    <t>RODAPE EM GRANITO CINZA CORUMBA,POLIDO,COM ALTURA DE 10CM E2CM DE ESPESSURA,ASSENTE COM ARGAMASSA DE CIMENTO, SAIBRO EAREIA,NO TRACO 1:2:2,INCLUSIVE CHAPISCO,NO TRACO 1:3 E REJUNTAMENTO PRONTO</t>
  </si>
  <si>
    <t>13.036.0015-A</t>
  </si>
  <si>
    <t>13.036.0016-0</t>
  </si>
  <si>
    <t>RODAPE EM GRANITO CINZA CORUMBA,POLIDO,COM ALTURA DE 10CM E2CM DE ESPESSURA,EXCLUSIVE ARGAMASSA,CHAPISCO E REJUNTAMENTO</t>
  </si>
  <si>
    <t>13.036.0016-A</t>
  </si>
  <si>
    <t>13.036.0050-0</t>
  </si>
  <si>
    <t>REVESTIMENTO VERTICAL EM DIVISORIAS OU BANCADAS(ILHARGA)EM GRANITO CINZA CORUMBA,2CM DE ESPESSURA,ASSENTE COMO EM 13.0360010</t>
  </si>
  <si>
    <t>13.036.0050-A</t>
  </si>
  <si>
    <t>13.036.0051-0</t>
  </si>
  <si>
    <t>REVESTIMENTO VERTICAL EM DIVISORIAS OU BANCADAS(ILHARGA)EM GRANITO CINZA CORUMBA,2CM DE ESPESSURA, EXCLUSIVE ARGAMASSA EREJUNTAMENTO</t>
  </si>
  <si>
    <t>13.036.0051-A</t>
  </si>
  <si>
    <t>13.036.0080-0</t>
  </si>
  <si>
    <t>MOLDURA EXTERNA EXECUTADA NO PERIMETRO DAS ESQUADRIAS COM GRANITO CINZA CORUMBA,2CM DE ESPESSURA,COM 2 POLIMENTOS,ASSENTE COMO EM 13.036.0010</t>
  </si>
  <si>
    <t>13.036.0080-A</t>
  </si>
  <si>
    <t>13.036.0081-0</t>
  </si>
  <si>
    <t>MOLDURA EXTERNA EXECUTADA NO PERIMETRO DAS ESQUADRIAS COM GRANITO CINZA CORUMBA,2CM DE ESPESSURA,COM 2 POLIMENTOS,ASSENTE COMO EM 13.036.0010,EXCLUSIVE ARGAMASSA E REJUNTAMENTO</t>
  </si>
  <si>
    <t>13.036.0081-A</t>
  </si>
  <si>
    <t>13.045.0040-0</t>
  </si>
  <si>
    <t>PEITORIL DE MARMORE BRANCO NACIONAL,DE 2X18CM,COM 2 POLIMENTOS,ASSENTE COM ARGAMASSA DE CIMENTO,SAIBRO E AREIA,NO TRACO1:3:3 E NATA DE CIMENTO COMUM,REJUNTADO COM CIMENTO BRANCO</t>
  </si>
  <si>
    <t>13.045.0040-A</t>
  </si>
  <si>
    <t>13.045.0045-0</t>
  </si>
  <si>
    <t>PEITORIL DE MARMORE BRANCO NACIONAL,COM ESPESSURA DE 2CM,COM2 POLIMENTOS,EM 2 TIRAS,NA LARGURA,SOMADA DE 20CM, SENDO APARTE INFERIOR EM SUPERPOSICAO,ASSENTE COMO EM 13.045.0040</t>
  </si>
  <si>
    <t>13.045.0045-A</t>
  </si>
  <si>
    <t>13.045.0050-0</t>
  </si>
  <si>
    <t>PEITORIL DE MARMORE BRANCO NACIONAL,DE 2X28CM,COM 2 POLIMENTOS,ASSENTE COM ARGAMASSA DE CIMENTO,SAIBRO E AREIA,NO TRACO1:3:3 E NATA DE CIMENTO COMUM,REJUNTADO COM CIMENTO BRANCO</t>
  </si>
  <si>
    <t>13.045.0050-A</t>
  </si>
  <si>
    <t>13.045.0051-0</t>
  </si>
  <si>
    <t>PEITORIL DE MARMORE BRANCO NACIONAL,DE 2X7CM,COM 2 POLIMENTOS,ASSENTE COM ARGAMASSA DE CIMENTO,SAIBRO E AREIA,NO TRACO 1:3:3 E NATA DE CIMENTO COMUM,REJUNTADO COM CIMENTO BRANCO</t>
  </si>
  <si>
    <t>13.045.0051-A</t>
  </si>
  <si>
    <t>13.045.0052-0</t>
  </si>
  <si>
    <t>PEITORIL DE MARMORE BRANCO NACIONAL,DE 2X16CM,COM 2 POLIMENTOS,ASSENTE COM ARGAMASSA DE CIMENTO,SAIBRO E AREIA,NO TRACO1:3:3 E NATA DE CIMENTO COMUM,REJUNTADO COM CIMENTO BRANCO</t>
  </si>
  <si>
    <t>13.045.0052-A</t>
  </si>
  <si>
    <t>13.045.0054-0</t>
  </si>
  <si>
    <t>PEDRA PARA BOX DE BANHEIRO,EM MARMORE BRANCO NACIONAL,COM ALTURA EM TORNO DE 10CM E 4CM DE ESPESSURA,ASSENTE COMO EM 13.045.0040</t>
  </si>
  <si>
    <t>13.045.0054-A</t>
  </si>
  <si>
    <t>13.045.0065-0</t>
  </si>
  <si>
    <t>REVESTIMENTO DE PAREDES COM MARMORE BRANCO NACIONAL,EM PLACAS POLIDAS,MEDIDAS IGUAIS OU MAIORES QUE 60X40CM,COM ESPESSURA DE 2CM,COM 2 POLIMENTOS,ASSENTES COM 2 GRAMPOS DE LATAO DE1/8" POR PLACA E ARGAMASSA DE CIMENTO,SAIBRO E AREIA,NO TRACO 1:3:3 E NATA DE CIMENTO,REJUNTADAS COM CIMENTO BRANCO</t>
  </si>
  <si>
    <t>13.045.0065-A</t>
  </si>
  <si>
    <t>13.045.0066-0</t>
  </si>
  <si>
    <t>REVESTIMENTO DE PAREDES COM MARMORE BRANCO NACIONAL,EM PLACAS POLIDAS,MEDIDAS IGUAIS OU MAIORES QUE 60X40CM,COM ESPESSURA DE 2CM,COM 2 POLIMENTOS,ASSENTES COM 2 GRAMPOS DE LATAO DE1/8" POR PLACA,EXCLUSIVE ARGAMASSA,NATA DE CIMENTO E REJUNTAMENTO</t>
  </si>
  <si>
    <t>13.045.0066-A</t>
  </si>
  <si>
    <t>13.045.0070-0</t>
  </si>
  <si>
    <t>REVESTIMENTO DE COLUNAS COM MARMORE BRANCO NACIONAL,EM PLACAS DE 2CM DE ESPESSURA,COM 2 POLIMENTOS,ASSENTES COMO EM 13.045.0065</t>
  </si>
  <si>
    <t>13.045.0070-A</t>
  </si>
  <si>
    <t>13.045.0071-0</t>
  </si>
  <si>
    <t>REVESTIMENTO DE COLUNAS COM MARMORE BRANCO NACIONAL,EM PLACAS DE 2CM DE ESPESSURA, COM 2 POLIMENTOS, ASSENTES  COMO  EM13.045.0065, EXCLUSIVE ARGAMASSA,NATA DE CIMENTO E REJUNTAMENTO</t>
  </si>
  <si>
    <t>13.045.0071-A</t>
  </si>
  <si>
    <t>13.045.0075-0</t>
  </si>
  <si>
    <t>REVESTIMENTO VERTICAL EM DIVISORIAS OU BANCADAS(ILHARGA)EM MARMORE BRANCO NACIONAL, 3CM DE ESPESSURA, COM 2 POLIMENTOS,ASSENTES COMO EM 13.045.0065</t>
  </si>
  <si>
    <t>13.045.0075-A</t>
  </si>
  <si>
    <t>13.045.0076-0</t>
  </si>
  <si>
    <t>REVESTIMENTO VERTICAL EM DIVISORIAS OU BANCADAS(ILHARGA)EM MARMORE BRANCO NACIONAL, 3CM DE ESPESSURA, COM 2 POLIMENTOS,ASSENTES COMO EM 13.045.0065,EXCLUSIVE ARGAMASSA, NATA DE CIMENTO E REJUNTAMENTO</t>
  </si>
  <si>
    <t>13.045.0076-A</t>
  </si>
  <si>
    <t>13.045.0080-0</t>
  </si>
  <si>
    <t>MOLDURA EXTERNA EXECUTADA NO PERIMETRO DAS ESQUADRIAS COM MARMORE BRANCO NACIONAL, 2CM DE ESPESSURA, COM 2 POLIMENTOS, ASSENTES COMO EM 13.045.0065</t>
  </si>
  <si>
    <t>13.045.0080-A</t>
  </si>
  <si>
    <t>13.045.0081-0</t>
  </si>
  <si>
    <t>MOLDURA EXTERNA EXECUTADA NO PERIMETRO DAS ESQUADRIAS COM MARMORE BRANCO NACIONAL, 2CM DE ESPESSURA, COM 2 POLIMENTOS, ASSENTES COMO EM 13.045.0065,EXCLUSIVE ARGAMASSA, NATA DE CIMENTO E REJUNTAMENTO</t>
  </si>
  <si>
    <t>13.045.0081-A</t>
  </si>
  <si>
    <t>13.050.0055-0</t>
  </si>
  <si>
    <t>CHAPIM OU ESPELHO DE MARMORE BRANCO NACIONAL,COM 2X17CM,COM1 POLIMENTO,ASSENTE COMO EM 13.045.0040</t>
  </si>
  <si>
    <t>13.050.0055-A</t>
  </si>
  <si>
    <t>13.050.0065-0</t>
  </si>
  <si>
    <t>REVESTIMENTO DE PAREDES COM MARMORE BRANCO NACIONAL, EM  PLACAS DE 2CM DE ESPESSURA, COM 2 POLIMENTOS, ASSENTE COMO EM 13.045.0065</t>
  </si>
  <si>
    <t>13.050.0065-A</t>
  </si>
  <si>
    <t>13.050.0070-0</t>
  </si>
  <si>
    <t>REVESTIMENTO DE COLUNAS COM MARMORE BRANCO NACIONAL, EM PLACAS DE 2CM DE ESPESSURA, COM 2 POLIMENTOS, ASSENTES COMO EM 13.045.0065</t>
  </si>
  <si>
    <t>13.050.0070-A</t>
  </si>
  <si>
    <t>13.065.0010-0</t>
  </si>
  <si>
    <t>REVESTIMENTO DE PAREDES COM GRANITO PRETO EM PLACAS,POLIDO,ESPESSURA 2CM,ASSENTES COM 2 GRAMPOS DE LATAO DE 1/8" POR PLACA E ARGAMASSA DE CIMENTO,SAIBRO E AREIA,NO TRACO 1:3:3 E NATA DE CIMENTO,REJUNTAMENTO COM CIMENTO E CORANTE</t>
  </si>
  <si>
    <t>13.065.0010-A</t>
  </si>
  <si>
    <t>13.065.0015-0</t>
  </si>
  <si>
    <t>REVESTIMENTO DE PAREDES COM GRANITO PRETO EM PLACAS,POLIDO,ESPESSURA DE 3CM,ASSENTES COM 2 GRAMPOS DE LATAO DE 1/8" PORPLACA E ARGAMASSA DE CIMENTO,SAIBRO E AREIA,NO TRACO 1:3:3 ENATA DE CIMENTO,REJUNTAMENTO COM CIMENTO E CORANTE</t>
  </si>
  <si>
    <t>13.065.0015-A</t>
  </si>
  <si>
    <t>13.065.0030-0</t>
  </si>
  <si>
    <t>REVESTIMENTO DE COLUNAS COM GRANITO PRETO EM PLACAS,POLIDO,ESPESSURA 3CM,ASSENTES COM 2 GRAMPOS DE LATAO DE 1/8" POR PLACA E ARGAMASSA DE CIMENTO,SAIBRO E AREIA,NO TRACO 1:3:3 E NATA DE CIMENTO,REJUNTAMENTO COM CIMENTO E CORANTE</t>
  </si>
  <si>
    <t>13.065.0030-A</t>
  </si>
  <si>
    <t>13.075.0010-0</t>
  </si>
  <si>
    <t>REVESTIMENTO DE PAREDES OU MUROS COM FILETES DERIVADOS DE PEDRAS COM ESPESSURA DE 1,5 A 4,0CM.FORNECIMENTO E COLOCACAO</t>
  </si>
  <si>
    <t>13.075.0010-A</t>
  </si>
  <si>
    <t>13.080.0005-0</t>
  </si>
  <si>
    <t>PAREDE VERDE COM PRE-VEGETACAO,SISTEMA MODULAR,CONSTITUIDO DE: MODULO DE SUBSTRATO RIGIDO PARA RETENCAO DE SUBSTRATO NUTRITIVO,PERFIL DE FIXACAO,CALHA GALVANIZADA,SUBSTRATO E SISTEMA DE IRRIGACAO.FORNECIMENTO E COLOCACAO</t>
  </si>
  <si>
    <t>13.080.0005-A</t>
  </si>
  <si>
    <t>13.157.0010-0</t>
  </si>
  <si>
    <t>REVESTIMENTO DE PAREDES OU TETOS COM TECIDO ISOLANTE ACUSTICO,EM MANTA DE LA DE VIDRO REVESTIDA COM FOLHA DE ALUMINIO</t>
  </si>
  <si>
    <t>13.157.0010-A</t>
  </si>
  <si>
    <t>13.160.0010-0</t>
  </si>
  <si>
    <t>REVESTIMENTO DE PAREDES COM LENCOL DE CHUMBO, 2MM DE ESPESSURA, ASSENTE SOBRE COMPENSADO DE MADEIRA DE 6MM, INCLUSIVE ENTARUGAMENTO</t>
  </si>
  <si>
    <t>13.160.0010-A</t>
  </si>
  <si>
    <t>13.165.0010-0</t>
  </si>
  <si>
    <t>REVESTIMENTO COM ARGAMASSA DE CIMENTO E BARITA(GROSSA E FINA),TRACO 1:1:1, PARA PAREDES DE SALAS RADIOLOGICAS(APARELHOSDE 125 A 150KV),COM ESPESSURA DE 2,5CM,EXCLUSIVE CHAPISCO</t>
  </si>
  <si>
    <t>13.165.0010-A</t>
  </si>
  <si>
    <t>13.168.0010-0</t>
  </si>
  <si>
    <t>REVESTIMENTO DE FACHADA OU AREAS INT.C/PAINEL ALUM.COMPOSTO,SENDO DUAS LAMINAS ALUM.C/0,3MM ESP.,PINTURA PVDF (FLUOR CARBONO) KYNNAR 500,NO SISTEMA COIL COATING,ESP.DO COMPOSTO DE4MM,PINTURA PROTEGIDA POR FILME HAVY DUTY NAS FACES PINTADAS,NUCLEO EM POLIETILENO DE BAIXA DENSIDADE (RIGIDO),INCL.SUBESTRUTURA DE ALUM.E DEMAIS INSUMOS NECES.A COLOC.FORN.COLOC.</t>
  </si>
  <si>
    <t>13.168.0010-A</t>
  </si>
  <si>
    <t>13.168.0020-0</t>
  </si>
  <si>
    <t>REVESTIMENTO DE FACHADA OU AREAS INTERNAS C/PAINEL DE ALUM.COMPOSTO,SENDO DUAS LAMINAS DE ALUM.C/0,21MM ESP.,PINTURA EMSUPERPOLIESTER,NO SISTEMA COIL COATING,ESP.DO COMPOSTO DE4MM,PINTURA PROTEGIDA POR FILME HAVY DUTY NAS FACES PINTADAS,NUCLEO EM POLIETILENO DE BAIXA DENSIDADE (RIGIDO),INCL.SUBESTRUTURA ALUM.E DEMAIS INSUMOS NECES.A COLOC.FORN.E COLOC.</t>
  </si>
  <si>
    <t>13.168.0020-A</t>
  </si>
  <si>
    <t>13.170.0011-0</t>
  </si>
  <si>
    <t>REVESTIMENTO DE PAREDE COM LAMBRI DE MADEIRA,FEITO COM REGUAS DE 10CM DE LARGURA,EXCLUSIVE ENTARUGAMENTO.FORNECIMENTO ECOLOCACAO</t>
  </si>
  <si>
    <t>13.170.0011-A</t>
  </si>
  <si>
    <t>13.170.0016-0</t>
  </si>
  <si>
    <t>REVESTIMENTO DE TETOS COMO FORRO OU REBAIXO, COM LAMBRI DEMADEIRA,FEITO COM REGUAS DE 10CM DE LARGURA,EXCLUSIVE ENTARUGAMENTO.FORNECIMENTO E COLOCACAO</t>
  </si>
  <si>
    <t>13.170.0016-A</t>
  </si>
  <si>
    <t>13.170.0018-0</t>
  </si>
  <si>
    <t>REVESTIMENTO DE PAREDE OU TETO COM PLACAS DE CORTICA,DE 0,60X0,90M,COM 3MM DE ESPESSURA.FORNECIMENTO E COLOCACAO</t>
  </si>
  <si>
    <t>13.170.0018-A</t>
  </si>
  <si>
    <t>13.170.0020-0</t>
  </si>
  <si>
    <t>ENTARUGAMENTO PARA LAMBRI EM PAREDE FEITO COM MADEIRA,DE 1.1/2"X3",COM SECAO TRAPEZOIDAL</t>
  </si>
  <si>
    <t>13.170.0020-A</t>
  </si>
  <si>
    <t>13.170.0025-0</t>
  </si>
  <si>
    <t>BARROTEAMENTO PARA FORRO FEITO COM MADEIRA DE (2X10)CM,ESPACADO DE 50CM</t>
  </si>
  <si>
    <t>13.170.0025-A</t>
  </si>
  <si>
    <t>13.175.0010-0</t>
  </si>
  <si>
    <t>FORRO DE PVC EM REGUAS DE 200MM DE LARGURA, ESPESSURA IGUALOU SUPERIOR A 8MM, ENCAIXADOS ENTRE SI, INCLUSIVE RODAFORRODE PVC PARA ACABAMENTO, ESTRUTURA EM METALON (20X20)MM E PARAFUSOS DE FIXACAO. FORNECIMENTO E COLOCACAO</t>
  </si>
  <si>
    <t>13.175.0010-A</t>
  </si>
  <si>
    <t>13.180.0010-0</t>
  </si>
  <si>
    <t>FORRO DE GESSO ESTAFE,COM PLACAS DE 1,00X0,70M FUNDIDAS NA OBRA, PRESAS COM 6 ESBIRROS DE CANHAMO, EMBEBIDAS EM NATA DEGESSO E REJUNTADAS.FORNECIMENTO E COLOCACAO</t>
  </si>
  <si>
    <t>13.180.0010-A</t>
  </si>
  <si>
    <t>13.180.0015-1</t>
  </si>
  <si>
    <t>FORRO FALSO DE GESSO, COM PLACAS PRE-MOLDADAS, DE 60X60CM,DEENCAIXE, PRESAS COM 4 TIRANTES DE ARAME E REJUNTADAS. FORNECIMENTO E COLOCACAO</t>
  </si>
  <si>
    <t>13.180.0015-B</t>
  </si>
  <si>
    <t>13.187.0010-0</t>
  </si>
  <si>
    <t>REVESTIMENTO DE PAREDES OU FORROS COM CHAPA DE MADEIRA MINERALIZADA,PRENSADA COM CIMENTO,COM 25MM DE ESPESSURA,TERMOACUSTICO,RESISTENTE AO FOGO,UMIDADE,FUNGOS E INSETOS.FORNECIMENTO E COLOCACAO</t>
  </si>
  <si>
    <t>13.187.0010-A</t>
  </si>
  <si>
    <t>13.190.0015-0</t>
  </si>
  <si>
    <t>FORRO TERMOACUSTICO COM PAINEL DE LA DE VIDRO,REVESTIDO PORPELICULAS DE PVC MICROPERFURADAS,SOBRE PERFIS METALICOS,COMTIRANTES RIGIDOS,EM PLACA DE 1250X625X15MM.FORNECIMENTO E COLOCACAO</t>
  </si>
  <si>
    <t>13.190.0015-A</t>
  </si>
  <si>
    <t>13.193.0010-0</t>
  </si>
  <si>
    <t>FORRO EM PLACA TIPO COLMEIA,EM ALUMINIO PRE-PINTADO,MODULACAO DE (62X62)CM,MALHA MEDINDO APROXIMADAMENTE 5X5CM,FIXADO COM PERFIL "T" APARENTE.FORNECIMENTO E COLOCACAO</t>
  </si>
  <si>
    <t>13.193.0010-A</t>
  </si>
  <si>
    <t>13.195.0010-0</t>
  </si>
  <si>
    <t>FORRO DE TABUAS DE PINUS MACHO-FEMEA,COM (10X1)CM,PREGADO EMSARRAFOS DE MADEIRA DE (2X10)CM,ESPACADOS DE 50CM.FORNECIMENTO E COLOCACAO</t>
  </si>
  <si>
    <t>13.195.0010-A</t>
  </si>
  <si>
    <t>13.195.0015-0</t>
  </si>
  <si>
    <t>FORRO DE TABUAS DE MADEIRA MACHO-FEMEA,COM (10X1)CM,PREGADOEM SARRAFOS DE MADEIRA DE (2X10)CM,ESPACADOS DE 50CM.FORNECIMENTO E COLOCACAO</t>
  </si>
  <si>
    <t>13.195.0015-A</t>
  </si>
  <si>
    <t>13.195.0030-0</t>
  </si>
  <si>
    <t>REVESTIMENTO EM PAREDES,COM CHAPAS DE FIBRA DE MADEIRA,ACABAMENTO MATE,COM ESPESSURA DE 3MM,SOBRE BASE EXISTENTE.FORNECIMENTO E COLOCACAO</t>
  </si>
  <si>
    <t>13.195.0030-A</t>
  </si>
  <si>
    <t>13.196.0010-0</t>
  </si>
  <si>
    <t>FORRO REMOVIVEL COMPOSTO DE GESSO ACARTONADO,TIPO STANDARD ASER APLICADO SIST.DRYWALL,C/PLACA BORDA QUADRADA 625X625MM,ESP.6,5;9,5 OU 12,5MM,ESTRUTURADO PERFIS TIPO TRAVESSA "T" ACO GALVANIZADO,ALUMINIO OU DE LIGAS DE ALUMINIO,ESP.MINIMA 0,5MM C/PINTURA ELETROSTATICA OU CONVENCIONAL,SUSPENSA POR MEIO DE PENDURAIS,FIX.EM ESTRUTURA SUPERIOR.FORN.E COLOCACAO</t>
  </si>
  <si>
    <t>13.196.0010-A</t>
  </si>
  <si>
    <t>13.196.0015-0</t>
  </si>
  <si>
    <t>FORRO REMOVIVEL COMPOSTO DE GESSO ACARTONADO,TIPO STANDARD,CADICAO LA MINERAL,A SER APLICADO SIST.DRYWALL,C/PLACA BORDAQUADRADA 625X625MM,ESP.6,5;9,5 OU 12,5MM,ESTRUTURADO PERFISTIPO TRAVESSA "T" ACO GALV.,ALUMINIO OU LIGAS DE ALUMINIO,ESP.MINIMA 0,5MM C/PINTURA ELETROST.OU CONVENCIONAL,SUSPENSAPOR MEIO DE PENDURAIS,FIX.EM ESTRUTURA SUPERIOR.FORN.E COLOC</t>
  </si>
  <si>
    <t>13.196.0015-A</t>
  </si>
  <si>
    <t>13.196.0020-0</t>
  </si>
  <si>
    <t>FORRO REMOVIVEL COMPOSTO DE GESSO ACARTONADO,TIPO STANDARD ASER APLICADO SIST.DRYWALL,C/PLACA BORDA QUADRADA 625X625MM,REVEST.VINIL,ESP.6,5;9,5 OU 12,5MM,ESTRUT.EM PERFIS TIP.TRAVESSA "T" ACO GALV.ALUMINIO OU LIGAS ALUMINIO,ESP.MINIMA 0,5MM C/PINTURA ELETROSTATICA OU CONVENCIONAL,SUSPENSA POR MEIODE PENDURAIS,FIXADOS EM ESTRUTURA SUPERIOR.FORN.E COLOCACAO</t>
  </si>
  <si>
    <t>13.196.0020-A</t>
  </si>
  <si>
    <t>13.196.0025-0</t>
  </si>
  <si>
    <t>FORRO REMOVIVEL COMPOSTO GESSO ACARTONADO,TIPO STANDARD,C/ADICAO DE LA MINERAL,A SER APLICADO SIST.DRYWALL,C/BORDA QUADRADA 625X625MM REVEST.VINIL,ESP.6,5;9,5 OU 12,5MM,ESTRUT.EM PERFIS TIPO TRAVESSA "T" ACO GALV.ALUMINIO OU LIGAS ALUMINIO,ESP.MINIMA 0,5M,C/PINTURA ELETROSTATICA OU CONVENCIONAL,SUSPENSA POR MEIO PENDURAIS,FIX.EM ESTRUT.SUPERIOR.FORN.E COLOC.</t>
  </si>
  <si>
    <t>13.196.0025-A</t>
  </si>
  <si>
    <t>13.196.0030-0</t>
  </si>
  <si>
    <t>FORRO REMOVIVEL COMPOSTO GESSO ACARTONADO,TIPO STANDARD A SER APLICADO NO SISTEMA DRYWALL,C/PLACA BORDA QUADRADA 625X1250MM,ESP.6,5;9,5 OU 12,5MM,ESTRUTURADO EM PERFIS TIPO TRAVESSA "T" ACO GALVANIZADO,ALUMINIO OU LIGAS DE ALUMINIO,ESP.MINIMA DE 0,5MM COM PINTURA ELETROSTATICA OU CONVENCIONAL,SUSPENSA POR MEIO DE PENDURAIS,FIX.EM ESTRUT.SUPERIOR.FORN.E COLOC</t>
  </si>
  <si>
    <t>13.196.0030-A</t>
  </si>
  <si>
    <t>13.196.0035-0</t>
  </si>
  <si>
    <t>FORRO REMOVIVEL COMPOSTO GESSO ACARTONADO,TIPO STANDARD,C/ADICAO LA MINERAL,A SER APLICADO SIST.DRYWALL,C/PLACA BORDA QUADRADA 625X1250MM,ESP.6,5;9,5 OU 12,5MM,ESTRUT.PERFIS TIPO TRAVESSA "T" DE ACO GALV.ALUMINIO OU LIGAS DE ALUMINIO,ESP.MINIMA 0,5MM C/PINTURA ELETROSTATICA OU CONVENCIONAL,SUSPENSAPOR MEIO DE PENDURAIS,FIXADOS ESTRUT.SUPERIOR.FORN.E COLOC.</t>
  </si>
  <si>
    <t>13.196.0035-A</t>
  </si>
  <si>
    <t>13.196.0040-0</t>
  </si>
  <si>
    <t>FORRO REMOVIVEL COMPOSTO GESSO ACARTONADO,TIPO STANDARD A SER APLICADO SISTEMA DRYWALL,C/PLACAS BORDA QUADRADA 625X1250MM REVEST.VINIL,ESP.6,5;9,5 OU 12,5MM,ESTRUT.EM PERFIS TIPO TRAVESSA "T" DE ACO GALV.ALUMINIO OU LIGAS ALUMINIO,ESP.MINIMA 0,5MM,C/PINTURA ELETROSTATICA OU CONVENCIONAL,SUSPENSA PORMEIO DE PENDURAIS,FIXADOS EM ESTRUT.SUPERIOR.FORN.E COLOC.</t>
  </si>
  <si>
    <t>13.196.0040-A</t>
  </si>
  <si>
    <t>13.196.0045-0</t>
  </si>
  <si>
    <t>FORRO REMOVIVEL COMPOSTO GESSO ACARTONADO,TIPO STANDARD,C/ADICAO LA MINERAL,APLICADO SIST.DRYWALL,C/PLACAS BORDA QUADRADA 625X1250MM REVEST.VINIL,ESP.6,5;9,5 OU 12,5MM,ESTRUT.PERFIS TRAVESSA "T" ACO GALVANIZADO,ALUMINIO OU LIGAS DE ALUMINIO,ESP.MINIMA 0,5MM C/PINTURA ELETROSTATICA OU CONVENCIONAL,SUSPENSA POR MEIO PENDURAIS,FIXADOS ESTRUT.SUPERIOR.FORN.COLOC</t>
  </si>
  <si>
    <t>13.196.0045-A</t>
  </si>
  <si>
    <t>13.196.0050-0</t>
  </si>
  <si>
    <t>FORRO REMOVIVEL COMP.CHAPA GESSO ACARTONADO PERFURADA OU RANHURADA,TIPO ST(STANDARD) A SER APLIC.SISTEMA DRYWALL,C/PLACABORDA QUADRADA 625X625MM,ESP.12,5MM,C/ABSORCAOACUSTICA,ESTRUT.PERFIS TIPO TRAVESSA "T"ACO GALV.ALUM.OU DE LIGAS ALUM.ESP.MINIMA 0,5MM C/PINT.ELETROSTATICA OU CONVENCIONAL,SUSP.PORMEIO PENDURAIS,FIX.ESTRUT.SUPERIOR.FORN.E COLOC.</t>
  </si>
  <si>
    <t>13.196.0050-A</t>
  </si>
  <si>
    <t>13.196.0080-0</t>
  </si>
  <si>
    <t>FORRO ESTRUTURADO MONOLITICO C/UMA CHAPA DE GESSO ACARTONADO,TIPO STANDARD NO SISTEMA DRYWALL,LARGURA 1200MM,ESP.12,5MM,,C/TRAT.JUNTAS P/UNIFORMIZACAO DA SUPERFICIE,SENDO APARAFUSADA EM ESTRUTURA DE ACO GALVANIZADO,SUSPENSA POR MEIO DE PENDURAIS FIXADOS EM ESTRUTURA SUPERIOR,C/O PERIMETRO EXECUTADOC/CANTONEIRAS ACO GALVANIZADO.FORNECIMENTO E COLOCACAO</t>
  </si>
  <si>
    <t>13.196.0080-A</t>
  </si>
  <si>
    <t>13.196.0085-0</t>
  </si>
  <si>
    <t>FORRO ESTRUTURADO MONOLITICO C/PLACA GESSO ACARTONADO,TIPO RU(RESISTENTE A UMIDADE),APLICADO SIST.DRYWALL,LARG.1200MM,ESP.12,5MM,C/TRAT.DE JUNTAS P/UNIFORMIZACAO DA SUPERFICIE,SENDO APARAFUSADA EM ESTRUT.ACO GALV.SUSPENSA POR MEIO DE PENDURAIS FIXADOS EM ESTRUTURA SUPERIOR,COM O PERIMETRO EXECUTADOCOM CANTONEIRAS DE ACO GALVANIZADO.FORNECIMENTO E COLOCACAO</t>
  </si>
  <si>
    <t>13.196.0085-A</t>
  </si>
  <si>
    <t>13.196.0090-0</t>
  </si>
  <si>
    <t>FORRO ESTRUTURADO MONOLITICO C/PLACA GESSO ACARTONADO,TIPO RF(RESISTENTE A FOGO),APLICADO SIST.DRYWALL,LARG.1200MM,ESP.12,5MM,C/TRAT.JUNTAS P/UNIFORMIZACAO DA SUPERFICIE,SENDO APARAFUSADA EM ESTRUT.DE ACO GALV.,SUSPENSA POR MEIO DE PENDURAIIS FIXADOS EM ESTRUTURA SUPERIOR,COM O PERIMETRO EXECUTADOCOM CANTONEIRAS DE ACO GALVANIZADO.FORNECIMENTO E COLOCACAO.</t>
  </si>
  <si>
    <t>13.196.0090-A</t>
  </si>
  <si>
    <t>13.196.0095-0</t>
  </si>
  <si>
    <t>FORRO ACUSTICO ESTRUTURADO MONOLITICO DRYWALL C/CHAPA GESSOACARTONADO PERFURADA/RANHURADA,LARG.1200MM,ESP.12,5MM,C/TRATAMENTO JUNTAS C/MASSA E FITA P/UNIFORMIZACAO SUPERFICIE DASCHAPAS GESSO ACARTONADO,CHAPAS APARAFUSADAS ESTRUTURA ACO GALVANIZADO,SUSPENSA POR PENDURAIS,C/PERIMETRO ESTRUTURA DO FORRO EXECUTADO C/CANTONEIRAS ACO GALVANIZADO.FORN.E COLOCACAO</t>
  </si>
  <si>
    <t>13.196.0095-A</t>
  </si>
  <si>
    <t>13.196.0100-0</t>
  </si>
  <si>
    <t>FORRO ARAMADO MONOLITICO DE DRYWALL,COMPOSTO DE UMA CHAPA GESSO ACARTONADO,TIPO STANDARD,LARGURA DE 600MM,COMPRIMENTO DE2000MM E ESPESSURA DE 12,5MM,COM TRATAMENTO JUNTAS COM MASSA E FITA PARA UNIFORMIZACAO DA SUPERFICIE DAS CHAPAS DE GESSO ACARTONADO,SUSPENSA POR MEIO DE ARAME Nº18,REVESTIDO DE PVC,FIXADO EM ESTRUTURA SUPERIOR.FORN.E COLOC.</t>
  </si>
  <si>
    <t>13.196.0100-A</t>
  </si>
  <si>
    <t>13.196.0101-0</t>
  </si>
  <si>
    <t>FORRO REMOVIVEL COMPOSTO DE FIBRA MINERAL,COM PLACA DE BORDAQUADRADA DE 625X625MM,ESP.APROXIMADA 13,0MM,C/INDICE DE ABSORCAO ACUSTICA,ESTRUTURADO EM PERFIS TIPO "T" DE ACO GALVANIZADO,ALUMINIO OU DE LIGAS DE ALUMINIO,ESP.MINIMA DE 0,5MM C/PINTURA ELETROSTATICA,SUSPENSO POR MEIO DE PENDURAIS EM ACOGALVANIZADO,FIXADOS EM ESTRUTURA SUPERIOR.FORN. E COLOCACAO</t>
  </si>
  <si>
    <t>13.196.0101-A</t>
  </si>
  <si>
    <t>13.196.0102-0</t>
  </si>
  <si>
    <t>FORRO REMOVIVEL COMPOSTO DE FIBRA MINERAL COM PLACA DE BORDAQUADRADA DE 625X1250MM,ESP.APROXIMADA 13,0MM,C/INDICE DE ABSORCAO ACUSTICA,ESTRUTURADO EM PERFIS TIPO "T" DE ACO GALVANIZADO,ALUMINIO OU DE LIGAS DE ALUMINIO,ESP.MINIMA DE 0,5MM C/PINTURA ELETROSTATICA,SUSPENSO POR MEIO DE PENDURAIS EM ACOGALVANIZADO,FIXADOS EM ESTRUTURA SUPERIOR.FORN. E COLOCACAO</t>
  </si>
  <si>
    <t>13.196.0102-A</t>
  </si>
  <si>
    <t>13.196.0103-0</t>
  </si>
  <si>
    <t>FORRO REMOVIVEL COMPOSTO DE FIBRA MINERAL,COM PLACA DE BORDAQUADRADA DE 625X625MM,ESP.APROXIMADA 15,0MM,C/INDICE DE ABSORCAO ACUSTICA,ESTRUTURADO EM PERFIS TIPO "T" DE ACO GALVANIZADO,ALUMINIO OU DE LIGAS DE ALUMINIO,ESP.MINIMA DE 0,5MM,C/PINTURA ELETROSTATICA,SUSPENSO POR MEIO DE PENDURAIS EM ACOGALVANIZADO,FIXADOS EM ESTRUTURA SUPERIOR.FORN. E COLOCACAO</t>
  </si>
  <si>
    <t>13.196.0103-A</t>
  </si>
  <si>
    <t>13.196.0104-0</t>
  </si>
  <si>
    <t>FORRO REMOVIVEL COMPOSTO DE FIBRA MINERAL,COM PLACA DE BORDAQUADRADA DE 625X1250MM,ESP.APROXIMADA 15,0MM,C/INDICE DE ABSORCAO ACUSTICA,ESTRUTURADO EM PERFIS TIPO "T" DE ACO GALVANIZADO,ALUMINIO OU DE LIGAS DE ALUMINIO,ESP.MINIMA DE 0,5MM,C/PINTURA ELETROSTATICA,SUSPENSO POR MEIO DE PENDURAIS EM ACOGALVANIZADO,FIXADOS EM ESTRUTURA SUPERIOR.FORN.E COLOCACAO</t>
  </si>
  <si>
    <t>13.196.0104-A</t>
  </si>
  <si>
    <t>13.196.0105-0</t>
  </si>
  <si>
    <t>FORRO REMOVIVEL COMPOSTO DE FIBRA MINERAL,COM PLACA DE BORDAQUADRADA DE 625X625MM,ESP.APROXIMADA 19,0MM,C/INDICE DE ABSORCAO ACUSTICA,ESTRUTURADO EM PERFIS TIPO "T" DE ACO GALVANIZADO,ALUMINIO OU DE LIGAS DE ALUMINIO,ESP.MINIMA DE 0,5MM,C/PINTURA ELETROSTATICA,SUSPENSO POR MEIO DE PENDURAIS EM ACOGALVANIZADO,FIXADOS EM ESTRUTURA SUPERIOR.FORN.E COLOCACAO</t>
  </si>
  <si>
    <t>13.196.0105-A</t>
  </si>
  <si>
    <t>13.196.0107-0</t>
  </si>
  <si>
    <t>FORRO REMOVIVEL COMPOSTO DE FIBRA MINERAL,COM PLACA DE BORDAREBAIXADA DE 625X625MM,ESP.APROXIMADA DE 15,0MM,C/INDICE DEABSORCAO ACUSTICA,ESTRUTURADO EM PERFIS TIPO "T" DE ACO GALVANIZADO,ALUMINIO OU LIGAS DE ALUMINIO,ESP.MINIMA DE 0,5MM,C/PINTURA ELETROSTATICA,SUSPENSO POR MEIO DE PENDURAIS,EM ACOGALVANIZADO,FIXADOS EM ESTRUTURA SUPERIOR.FORN. E COLOCACAO</t>
  </si>
  <si>
    <t>13.196.0107-A</t>
  </si>
  <si>
    <t>13.196.0111-0</t>
  </si>
  <si>
    <t>REVESTIMENTO DRYWALL C/ESP.MINIMA 23MM E MAXIMA 32MM(MASSA+CHAPA DE GESSO),APLICADO A ALVENARIA/ESTRUTURA EXISTENTE,C/UMA CHAPA GESSO ACARTONADO,TIPO ST(STANDARD),ESP.12,5MM,LARG.1200MM,COLADA SOBRE ALVENARIA/ESTRUTURA EXISTENTE,C/TRATAMENTO DE JUNTAS C/MASSA E FITA P/UNIFORMIZACAO DA SUPERFICIE DASCHAPAS DE GESSO ACARTONADO.APLICAC.AREAS SECAS.FORN.E COLOC</t>
  </si>
  <si>
    <t>13.196.0111-A</t>
  </si>
  <si>
    <t>13.196.0112-0</t>
  </si>
  <si>
    <t>REVESTIMENTO DRYWALL C/ESP.MINIMA 23MM E MAXIMA 32MM(MASSA+CHAPA DE GESSO),APLICADO A ALVENARIA/ESTRUT.EXISTENTE,C/UMA CHAPA GESSO ACARTONADO,RU(RESISTENTE A UMIDADE),ESP.12,5MM,LARG.1200MM,COLADA SOBRE ALVENARIA/ESTRUTURA EXISTENTE,C/TRATAMENTO DE JUNTAS C/MASSA E FITA P/UNIFORMIZACAO DA SUPERFICIEDAS CHAPAS GESSO ACARTONADO.APLICAC.AREAS SECAS.FORN.COLOC.</t>
  </si>
  <si>
    <t>13.196.0112-A</t>
  </si>
  <si>
    <t>13.196.0113-0</t>
  </si>
  <si>
    <t>REVESTIMENTO DRYWALL ESP.MINIMA 23MM E MAXIMA 32MM(MASSA+CHAPA DE GESSO),APLICADO A ALVENARIA/ESTRUTURA EXISTENTE,C/UMACHAPA GESSO ACARTONADO,RF(RESISTENTE AO FOGO),ESP.12,5MM,LARG.1200MM,COLADA SOBRE ALVENARIA/ESTRUTURA EXISTENTE,C/TRATAMENTO DE JUNTAS C/MASSA E FITA P/UNIFORMIZACAO DA SUPERFICIEDAS CHAPAS GESSO ACARTONADO.APLICAC.AREAS SECAS.FORN.COLOC.</t>
  </si>
  <si>
    <t>13.196.0113-A</t>
  </si>
  <si>
    <t>13.196.0114-0</t>
  </si>
  <si>
    <t>REVESTIMENTO DRYWALL ESP.31MM(ESTRUT.+CHAPA GESSO),ESTRUT.C/PERFIS DE TETO 27MM,GUIAS HORIZONTAIS 17MM,AMBOS ACO GALV.ESP.0,5MM,PERFIS DE TETO ANCORADOS NA ALVENARIA/ESTRUT.EXISTENTE POR MEIO DE PERFIS ACO EM FORMATO CANTONEIRA,C/UMA CHAPAGESSO ACARTONADO,STANDARD,ESP.12,5MM,LARG.1200MM,FIXADA AOSPERFIS TETO POR MEIO DE PARAFUSOS.AREAS SECAS.FORN.E COLOC.</t>
  </si>
  <si>
    <t>13.196.0114-A</t>
  </si>
  <si>
    <t>13.196.0115-0</t>
  </si>
  <si>
    <t>REVESTIMENTO DRYWALL ESP.31MM(ESTRUT.+CHAPA GESSO),ESTRUT.C/PERFIS TETO DE 27MM,GUIAS HORIZONTAIS 17MM,AMBOS ACO GALV.ESP.0,5MM,PERFIS TETO ANCORADOS ALVENARIA/ESTRUT.EXISTENTE PORMEIO PERFIS ACO EM FORMATO CANTONEIRA,C/UMA CHAPA DE GESSOACARTONADO,STANDARD,ADICAO DE LA MINERAL,ESP.12,5MM,LARG.1200MM,PERFIS TETO POR MEIO DE PARAFUSOS,AREAS SECAS.FORN.COLOC</t>
  </si>
  <si>
    <t>13.196.0115-A</t>
  </si>
  <si>
    <t>13.196.0116-0</t>
  </si>
  <si>
    <t>REVESTIMENTO DRYWALL ESP.31MM(ESTRUT.+CHAPA GESSO),ESTRUT.C/PERFIS TETO 27MM,GUIAS HORIZONTAIS 17MM,AMBOS ACO GALV.ESP.0,5MM,PERFIS TETO ANCORADOS ALVENARIA/ESTRUT.EXISTENTE POR MEIO PERFIS ACO FORMATO CANTONEIRA,C/UMA CHAPA GESSO ACARTONADO,RU(RESISTENTE A UMIDADE),ESP.12,5MM,LARG.1200MM,PERFIS DETETO POR MEIO DE PARAFUSOS.APLICACAO AREAS SECAS.FORN.COLOC.</t>
  </si>
  <si>
    <t>13.196.0116-A</t>
  </si>
  <si>
    <t>13.196.0117-0</t>
  </si>
  <si>
    <t>REVESTIMENTO DRYWALL ESP.31MM(ESTRUT.+CHAPA GESSO),ESTRUT.C/PERFIS TETO 27MM,GUIAS HORIZONTAIS 17MM,AMBOS ACO GALV.ESP.0,5MM,PERFIS TETO ANCORADOS ALVENARIA/ESTRUTURA EXISTENTE PORMEIO PERFIS ACO FORMATO CANTONEIRA,C/UMA CHAPA GESSO ACARTONADO,RU(RESISTENTE A UMIDADE),ADICAO DE LA MINERAL,ESP.12,5MM,LARG.1200MM.APLICACAO EM AREAS SECAS.FORNECIMENTO E COLOC.</t>
  </si>
  <si>
    <t>13.196.0117-A</t>
  </si>
  <si>
    <t>13.196.0118-0</t>
  </si>
  <si>
    <t>REVESTIMENTO DRYWALL ESP.31MM(ESTRUT.+CHAPA GESSO),ESTRUT.C/PERFIS TETO 27MM,GUIAS HORIZONTAIS 17MM,AMBOS ACO GALV.ESP.0,5MM,PERFIS TETO ANCORADOS ALVENARIA/ESTRUT.EXISTENTE POR MEIO PERFIS ACO FORMATO CANTONEIRA,C/UMA CHAPA GESSO ACARTONADO,RF(RESISTENTE AO FOGO),ESP.12,5MM,LARG.1200MM,PERFIS TETOPOR MEIO DE PARAFUSOS.APLICACAO EM AREAS SECAS.FORN.E COLOC.</t>
  </si>
  <si>
    <t>13.196.0118-A</t>
  </si>
  <si>
    <t>13.196.0119-0</t>
  </si>
  <si>
    <t>REVESTIMENTO DRYWALL ESP.31MM(ESTRUT.+CHAPA GESSO),ESTRUT.PERFIS TETO 27MM,GUIAS HORIZONTAIS 17MM,AMBOS ACO GALV.ESP.0,5MM,PERFIS TETO ANCORADOS ALVENARIA/ESTRUTURA EXISTENTE POR MEIO PERFIS DE ACO FORMATO CANTONEIRA,C/UMA CHAPA GESSO ACARTONADO,RF(RESISTENTE AO FOGO),ADICAO DE LA MINERAL,ESP.12,5MM,LARG.1200M.APLICACAO EM AREAS SECAS.FORNECIMENTO E COLOC.</t>
  </si>
  <si>
    <t>13.196.0119-A</t>
  </si>
  <si>
    <t>13.196.0120-0</t>
  </si>
  <si>
    <t>REVESTIMENTO DRYWALL ESP.61MM(ESTRUT.+CHAPA GESSO),ESTRUT.MONTANTES SIMPLES 48MM,GUIAS HORIZONTAIS 48MM,AMBOS ACO GALV.ESP.0,5MM,MONTANTES ANCORADOS ALVENARIA/ESTRUT.EXISTENTE PORMEIO PERFIS ACO CANTONEIRA,C/UMA CHAPA GESSO ACARTONADO,STANDARD,ESP.12,5MM,LARG.1200MM,FIXADA AOS MONTANTES POR MEIO DEPARAFUSOS.APLICACAO EM AREAS SECAS.FORNECIMENTO E COLOCACAO</t>
  </si>
  <si>
    <t>13.196.0120-A</t>
  </si>
  <si>
    <t>13.196.0121-0</t>
  </si>
  <si>
    <t>REVESTIMENTO DRYWALL ESP.61MM(ESTRUT.+CHAPA GESSO),ESTRUT.MONTANTES SIMPLES 48MM,GUIAS HORIZONTAIS 48MM,AMBOS ACO GALV.ESP.0,5MM,MONTANTES ANCORADOS NA ALVENARIA/ESTRUTURA EXISTENTE POR MEIO DE PERFIS DE ACO EM FORMATO DE CANTONEIRA,C/UMA CHAPA DE GESSO ACARTONADO,STANDARD,ADICAO DE LA MINERAL,ESP.12,5MM,LARG.1200MM,APLICACAO EM AREAS SECAS.FORN.E COLOCACAO</t>
  </si>
  <si>
    <t>13.196.0121-A</t>
  </si>
  <si>
    <t>13.196.0122-0</t>
  </si>
  <si>
    <t>REVESTIMENTO DRYWALL ESP.61MM(ESTRUTURA+CHAPA GESSO),ESTRUTURADA C/MONTANTES SIMPLES 48MM,GUIAS HORIZONTAIS 48MM,AMBOS ACO GALV.ESP.0,5MM,MONTANTES ANCORADOS ALVENARIA/ESTRUTURA EXISTENTE POR MEIO PERFIS ACO EM FORMATO CANTONEIRA,C/UMA CHAPA GESSO ACARTONADO,RU(RESISTENTE A UMIDADE),ESP.12,5MM,LARG.1200MM.APLICACAO EM AREAS SECAS.FORNECIMENTO E COLOCACAO</t>
  </si>
  <si>
    <t>13.196.0122-A</t>
  </si>
  <si>
    <t>13.196.0123-0</t>
  </si>
  <si>
    <t>REVESTIMENTO DRYWALL C/ESP.61MM(ESTRUTURA+CHAPA DE GESSO),ESTRUTURADA C/MONTANTES SIMPLES 48MM,FIXADOS A GUIAS HORIZONTAIS 48MM,AMBOS ACO GALV.ESP.0,5MM,SENDO OS MONTANTES ANCORADOS NA ALVENARIA/ESTRUTURA EXISTENTE POR MEIO DE PERFIS DE ACOEM FORMATO CANTONEIRA,RU(RESISTENTE A UMIDADE)C/ADICAO DE LA MINERAL.APLICACAO EM AREAS SECAS.FORNECIMENTO E COLOCACAO</t>
  </si>
  <si>
    <t>13.196.0123-A</t>
  </si>
  <si>
    <t>13.196.0124-0</t>
  </si>
  <si>
    <t>REVESTIMENTO DRYWALL ESP.61MM(ESTRUTURA+CHAPA DE GESSO),ESTRUTURADA C/MONTANTES SIMPLES 48MM,GUIAS HORIZONTAIS 48MM,AMBOS ACO GALV.ESP.0,5MM,SENDO OS MONTANTES ANCORADOS ALVENARIA/ESTRUTURA EXISTENTE POR MEIO DE PERFIS ACO EM FORMATO CANTONEIRA,C/UMA CHAPA GESSO ACARTONADO,RF(RESISTENTE AO FOGO),ESP.12,5MM,LARG.1200MM,APLICACAO EM AREAS SECAS.FORN.E COLOC.</t>
  </si>
  <si>
    <t>13.196.0124-A</t>
  </si>
  <si>
    <t>13.196.0125-0</t>
  </si>
  <si>
    <t>REVESTIMENTO DRYWALL ESP.61MM(ESTRUTURA+CHAPA GESSO),ESTRUTURADA C/MONTANTES SIMPLES 48MM,GUIAS HORIZONTAIS 48MM,AMBOS ACO GALV.ESP.0,5MM,MONTANTES ANCORADOS ALVENARIA/ESTRUTURA EXISTENTE MEIO DE PERFIS DE ACO EM FORMATO CANTONEIRA,C/UMA CHAPA GESSO ACARTONADO,RF(RESISTENTE AO FOGO),ADICAO DE LA MINERAL,ESP.12,5MM,LARG.1200MM,EM AREAS SECAS.FORN.E COLOCACAO</t>
  </si>
  <si>
    <t>13.196.0125-A</t>
  </si>
  <si>
    <t>13.196.0126-0</t>
  </si>
  <si>
    <t>REVESTIMENTO DRYWALL ESP.83MM(ESTRUTURA+CHAPA DE GESSO),ESTRUTURADA C/MONTANTES SIMPLES 70MM,GUIAS HORIZONTAIS 70MM,AMBOS ACO GALV.ESP.0,5MM,MONTANTES ANCORADOS ALVENARIA/ESTRUTURAEXISTENTE POR MEIO DE PERFIS DE ACO EM FORMATO DE CANTONEIRA,C/UMA CHAPA GESSO ACARTONADO,STANDARD,ESP.12,5MM,LARG.1200MM,BORDA REBAIXADA.APLICACAO EM AREAS SECAS.FORNEC.E COLOC.</t>
  </si>
  <si>
    <t>13.196.0126-A</t>
  </si>
  <si>
    <t>13.196.0127-0</t>
  </si>
  <si>
    <t>REVESTIMENTO DRYWALL ESP.83MM(ESTRUTURA+CHAPA GESSO),ESTRUTURADA C/MONTANTES SIMPLES 70MM,GUIAS HORIZONTAIS 70MM,AMBOS ACO GALV.ESP.0,5MM,MONTANTES ANCORADOS NA ALVENARIA/ESTRUTURAEXISTENTE POR MEIO DE PERFIS ACO EM FORMATO DE CANTONEIRA,C/UMA CHAPA GESSO ACARTONADO,STANDARD,ADICAO DE LA MINERAL,ESP.12,5MM,LARG.1200MM.APLICACAO EM AREAS SECAS.FORN.E COLOC.</t>
  </si>
  <si>
    <t>13.196.0127-A</t>
  </si>
  <si>
    <t>13.196.0128-0</t>
  </si>
  <si>
    <t>REVESTIMENTO DRYWALL ESP.83MM(ESTRUTURA+CHAPA GESSO),ESTRUTURADA C/MONTANTES SIMPLES 70MM,GUIAS HORIZONTAIS 70MM,AMBOS ACO GALV.ESP.0,5MM,MONTANTES ANCORADOS NA ALVENARIA/ESTRUTURAEXISTENTE POR MEIO DE PERFIS DE ACO EM FORMATO DE CANTONEIRA,C/UMA CHAPA DE GESSO ACARTONADO,RU(RESISTENTE A UMIDADE),ESP.12,5MM,LARG.1200MM,APLICACAO EM AREAS SECAS.FORN.E COLOC.</t>
  </si>
  <si>
    <t>13.196.0128-A</t>
  </si>
  <si>
    <t>13.196.0129-0</t>
  </si>
  <si>
    <t>REVESTIMENTO DRYWALL ESP.83MM(ESTRUTURA+CHAPA GESSO),ESTRUTURADA C/MONTANTES SIMPLES 70MM,GUIAS HORIZONTAIS 70MM,AMBOS ACO GALV.ESP.0,5MM,MONTANTES ANCORADOS NA ALVENARIA/ESTRUTURAEXISTENTE POR MEIO PERFIS ACO EM FORMATO CANTONEIRA,C/UMA CHAPA DE GESSO ACARTONADO,RU(RESISTENTE A UMIDADE),ADICAO LAMINERAL,ESP.12,5MM,LARG.1200MM.EM AREAS SECAS.FORN.COLOC.</t>
  </si>
  <si>
    <t>13.196.0129-A</t>
  </si>
  <si>
    <t>13.196.0130-0</t>
  </si>
  <si>
    <t>REVESTIMENTO DRYWALL ESP.83MM(ESTRUTURA+CHAPA DE GESSO),ESTRUTURADA C/MONTANTES SIMPLES 70MM,GUIAS HORIZONTAIS 70MM,AMBOS ACO GALV.ESP.0,5MM,MONTANTES ANCORADOS NA ALVENARIA/ESTRUTURA EXISTENTE POR MEIO DE PERFIS ACO EM FORMATO CANTONEIRA,C/UMA CHAPA DE GESSO ACARTONADO,RF(RESISTENTE AO FOGO),ESP.12,5MM,LARG.1200MM,APLICACAO EM AREAS SECAS.FORN.E COLOCACAO</t>
  </si>
  <si>
    <t>13.196.0130-A</t>
  </si>
  <si>
    <t>13.196.0131-0</t>
  </si>
  <si>
    <t>REVESTIMENTO DRYWALL ESP.83MM(ESTRUTURA+CHAPA GESSO),ESTRUTURADA C/MONTANTES SIMPLES 70MM,GUIAS HORIZONTAIS 70MM,AMBOS ACO GALV.ESP.0,5MM,MONTANTES ANCORADOS NA ALVENARIA/ESTRUTURAEXISTENTE POR MEIO PERFIS ACO EM FORMATO CANTONEIRA,C/UMA CHAPA DE GESSO ACARTONADO,RF(RESISTENTE AO FOGO),ADICAO DE LAMINERAL,ESP.12,5MM,LARG.1200MM.EM AREAS SECAS.FORN.E COLOC.</t>
  </si>
  <si>
    <t>13.196.0131-A</t>
  </si>
  <si>
    <t>13.196.0132-0</t>
  </si>
  <si>
    <t>REVESTIMENTO DRYWALL ESP.103MM(ESTRUTURA+CHAPA DE GESSO),ESTTRUTURADA C/MONTANTES SIMPLES 90MM,GUIAS HORIZONTAIS 90MM,AMBOS ACO GALV.ESP.0,5MM,MONTANTES ANCORADOS NA ALVENARIA/ESTRUTURADA EXISTENTE POR MEIO DE PERFIS DE ACO EM FORMATO DE CANTONEIRA,C/UMA CHAPA DE GESSO ACARTONADO,STANDARD,ESP.12,5MM,LARG.1200MM.APLICADO EM AREAS SECAS.FORNECIMENTO E COLOC.</t>
  </si>
  <si>
    <t>13.196.0132-A</t>
  </si>
  <si>
    <t>13.196.0133-0</t>
  </si>
  <si>
    <t>REVESTIMENTO DRYWALL ESP.103MM(ESTRUTURA+CHAPA DE GESSO),ESTRUTURADA C/MONTANTES SIMPLES 90MM,GUIAS HORIZONTAIS 90MM,AMBOS ACO GALV.ESP.0,5MM,MONTANTES ANCORADOS NA ALVENARIA/ESTRUTURA EXISTENTE POR MEIO PERFIS DE ACO EM FORMATO DE CANTONEIRA C/UMA CHAPA GESSO ACARTONADO,STANDARD,ADICAO LA MINERAL,ESP.12,5MM,LARG.1200MM,APLICACAO EM AREAS SECAS.FORN.E COLOC.</t>
  </si>
  <si>
    <t>13.196.0133-A</t>
  </si>
  <si>
    <t>13.196.0134-0</t>
  </si>
  <si>
    <t>REVESTIMENTO DRYWALL ESP.103MM(ESTRUTURA+CHAPA GESSO),ESTRUTURADA C/MONTANTES SIMPLES 90MM,GUIAS HORIZONTAIS 90MM,AMBOSACO GALV.ESP.0,5MM,MONTANTES ANCORADOS NA ALVENARIA/ESTRUTURA EXISTENTE POR MEIO DE PERFIS ACO EM FORMATO CANTONEIRA,C/UMA CHAPA DE GESSO ACORTONADO,RU(RESISTENTE A UMIDADE),ESP.12,5MM,LARG.1200MM.APLICACAO EM AREAS SECAS.FORN.E COLOCACAO</t>
  </si>
  <si>
    <t>13.196.0134-A</t>
  </si>
  <si>
    <t>13.196.0135-0</t>
  </si>
  <si>
    <t>REVESTIMENTO DRYWALL ESP.103MM(ESTRUTURA+CHAPA GESSO),ESTRUTURADA C/MONTANTES SIMPLES 90MM,GUIAS HORIZONTAIS 90MM,AMBOSACO GALV.ESP.0,5MM,MONTANTES ANCORADOS NA ALVENARIA/ESTRUTURA EXISTENTE POR MEIO PERFIS ACO EM FORMATO CANTONEIRA,C/UMACHAPA GESSO ACARTONADO,RU(RESISTENTE A UMIDADE),ADICAO DE LAMINERAL,ESP.12,5MM,LARG.1200MM.EM AREAS SECAS.FORN.E COLOC.</t>
  </si>
  <si>
    <t>13.196.0135-A</t>
  </si>
  <si>
    <t>13.196.0136-0</t>
  </si>
  <si>
    <t>REVESTIMENTO DRYWALL ESP.103MM(ESTRUTURA+CHAPA DE GESSO),ESTRUTURADA C/MONTANTES SIMPLES 90MM,GUIAS HORIZONTAIS 90MM,AMBOS ACO GALV.ESP.0,5MM,MONTANTES ANCORADOS NA ALVENARIA/ESTRUTURA EXISTENTE POR MEIO DE PERFIS DE ACO EM FORMATO CANTONEIRA C/UMA CHAPA DE GESSO ACARTONADO,RF(RESISTENTE AO FOGO),ESP.12,5MM,LARG.1200MM.APLICACAO EM AREAS SECAS.FORN.E COLOC.</t>
  </si>
  <si>
    <t>13.196.0136-A</t>
  </si>
  <si>
    <t>13.196.0137-0</t>
  </si>
  <si>
    <t>REVESTIMENTO DRYWALL ESP.103MM(ESTRUTURA+CHAPA DE GESSO),ESTRUTURADA C/MONTANTES SIMPLES 90MM,GUIAS HORIZONTAIS 90MM,AMBOS ACO GALV.ESP.0,5MM,MONTANTES ANCORADOS NA ALVENARIA/ESTRUTURA EXISTENTE POR MEIO PERFIS ACO EM FORMATO CANTONEIRA,C/UMA CHAPA GESSO ACARTONADO,RF(RESISTENTE AO FOGO),ADICAO DE LA MINERAL,ESP.12,5MM,LARG.1200MM.EM AREAS SECAS.FORN.E COLOC</t>
  </si>
  <si>
    <t>13.196.0137-A</t>
  </si>
  <si>
    <t>13.196.0138-0</t>
  </si>
  <si>
    <t>REVESTIMENTO DRYWALL C/ESP.61MM(ESTRUTURA+CHAPA DE GESSO)ESTRUTURADA C/MONTANTES SIMPLES AUTOPORTANTES 48MM,FIXADOS A GUIAS HORIZONTAIS DE 48MM,AMBOS DE ACO GALV.C/ESP.0,5MM,C/UMACHAPA DE GESSO ACARTONADO,STANDARD,ESP.12,5MM,LARG.1200MM,BORDA REBAIXADA,FIXADA AOS MONTANTES POR MEIO DE PARAFUSOS.APLICACAO EM AREAS SECAS.FORNECIMENTO E COLOCACAO</t>
  </si>
  <si>
    <t>13.196.0138-A</t>
  </si>
  <si>
    <t>13.196.0139-0</t>
  </si>
  <si>
    <t>REVESTIMENTO DRYWALL C/ESP.61MM(ESTRUTURA+CHAPA DE GESSO)ESTRUTURADA C/MONTANTES SIMPLES AUTOPORTANTES DE 48MM,FIXADOS AGUIAS HORIZONTAIS 48MM,AMBOS DE ACO GALV.C/ESP.0,5MM,C/UMACHAPA DE GESSO ACARTONADO,STANDARD,C/ADICAO DE LA MINERAL,ESP.12,5MM,LARG.1200MM,BORDA REBAIXADA,FIXADA AOS MONTANTES POR MEIO DE PARAFUSOS.APLICACAO EM AREAS SECAS.FORN.E COLOC</t>
  </si>
  <si>
    <t>13.196.0139-A</t>
  </si>
  <si>
    <t>13.196.0140-0</t>
  </si>
  <si>
    <t>REVESTIMENTO DRYWALL C/ESP.61MM(ESTRUTURA+CHAPA DE GESSO)ESTRUTURADA C/MONTANTES SIMPLES AUTOPORTANTES 48MM,FIXADOS A GUIAS HORIZONTAIS 48MM,AMBOS DE ACO GALV.C/ESP.0,5MM,C/UMA CHAPA DE GESSO ACARTONADO,TIPO RU(RESISTENTE A UMIDADE),ESP.12,5MM,LARG.1200MM,BORDA REBAIXADA,FIXADA AOS MONTANTES POR MEIO DE PARAFUSOS.APLICACAO EM AREAS SECAS.FORN.E COLOCACAO</t>
  </si>
  <si>
    <t>13.196.0140-A</t>
  </si>
  <si>
    <t>13.196.0141-0</t>
  </si>
  <si>
    <t>REVESTIMENTO DRYWALL C/ESP.61MM(ESTRUTURA+CHAPA DE GESSO)ESTRUTURADA C/MONTANTES SIMPLES AUTOPORTANTES 48MM,FIXADOS A GUIAS HORIZONTAIS 48MM,AMBOS DE ACO GALV.C/ESP.0,5MM,C/UMA CHAPA DE GESSO ACARTONADO,TIPO RU(RESISTENTE A UMIDADE),C/ADICAO LA MINERAL,ESP.12,5MM,LARG.1200MM,BORDA REBAIXADA,FIXADA AOS MONTANTES POR MEIO DE PARAFUSOS.APLICACAO AREAS SECAS.F/C</t>
  </si>
  <si>
    <t>13.196.0141-A</t>
  </si>
  <si>
    <t>13.196.0142-0</t>
  </si>
  <si>
    <t>REVESTIMENTO DE DRYWALL C/ESP.61MM(ESTRUTURA+CHAPA DE GESSO)ESTRUTURADA C/MONTANTES SIMPLES AUTOPORTANTES 48MM,FIXADOS AGUIAS HORIZONTAIS 48MM,AMBOS DE ACO GALV.C/ESP.0,5MM,COM UMA CHAPA DE GESSO ACARTONADO,TIPO RF(RESISTENTE AO FOGO),ESP.12,5MM,LARG.1200MM,BORDA REBAIXADA,FIXADA AOS MONTANTES PORMEIO DE PARAFUSOS.APLICACAO EM AREAS SECAS.FORN. E COLOCACAO</t>
  </si>
  <si>
    <t>13.196.0142-A</t>
  </si>
  <si>
    <t>13.196.0143-0</t>
  </si>
  <si>
    <t>REVESTIMENTO DRYWALL C/ESP.61MM(ESTRUTURA+CHAPA DE GESSO)ESTRUTURADA C/MONTANTES SIMPLES AUTOPORTANTES 48MM,FIXADOS A GUIAS HORIZONTAIS 48MM,AMBOS ACO GALV.ESP.0,5MM,C/UMA CHAPA DEGESSO ACARTONADO,RF(RESISTENTE AO FOGO),C/ADICAO DE LA MINERAL,ESP.12,5MM,LARG.1200MM,BORDA REBAIXADA,FIXADA AOS MONTANTES POR MEIO DE PARAFUSOS.APLICACAO AREAS SECAS.FORN.COLOC.</t>
  </si>
  <si>
    <t>13.196.0143-A</t>
  </si>
  <si>
    <t>13.196.0144-0</t>
  </si>
  <si>
    <t>REVESTIMENTO DE DRYWALL C/ESP.83MM(ESTRUTURA+CHAPA DE GESSO)ESTRUTURADA C/MONTANTES SIMPLES AUTOPORTANTES 70MM,FIXADAS AGUIAS HORIZONTAIS 70MM,AMBOS DE ACO GALV.C/ESP.0,5MM,C/UMACHAPA DE GESSO ACARTONADO,TIPO ST(STANDARD),ESP.12,5MM,LARGURA 1200MM,BORDA REBAIXADA,FIXADA AOS MONTANTES POR MEIO DE PARAFUSOS.APLICACAO EM AREAS SECAS.FORNECIMENTO E COLOCACAO</t>
  </si>
  <si>
    <t>13.196.0144-A</t>
  </si>
  <si>
    <t>13.196.0145-0</t>
  </si>
  <si>
    <t>REVESTIMENTO DE DRYWALL C/ESP.83MM(ESTRUTURA+CHAPA DE GESSO)ESTRUTURADA C/MONTANTES SIMPLES AUTOPORTANTES 70MM,FIXADOS AGUIAS HORIZONTAIS 70MM,AMBOS DE ACO GALV.C/ESP.0,5MM,C/UMACHAPA DE GESSO ACARTONADO,ST(STANDARD),C/ADICAO DE LA MINERAL,ESP.12,5MM,LARG.1200MM,BORDA REBAIXADA,FIXADA AOS MONTANTES POR MEIO DE PARAFUSOS.APLICACAO AREAS SECAS.FORN.E COLOC.</t>
  </si>
  <si>
    <t>13.196.0145-A</t>
  </si>
  <si>
    <t>13.196.0146-0</t>
  </si>
  <si>
    <t>REVESTIMENTO DE DRYWALL C/ESP.83MM(ESTRUTURA+CHAPA DE GESSO)ESTRUTURADA C/MONTANTES SIMPLES AUTOPORTANTES 70MM,FIXADOS AGUIAS HORIZONTAIS 70MM,AMBOS DE ACO GALV.C/ESP.0,5MM,C/UMACHAPA DE GESSO ACARTONADO,TIPO RU(RESISTENTE A UMIDADE),ESP.12,5MM,LARG.1200MM,BORDA REBAIXADA,FIXADA AOS MONTANTES PORMEIO DE PARAFUSOS.APLICACAO EM AREAS SECAS.FORN.E COLOCACAO</t>
  </si>
  <si>
    <t>13.196.0146-A</t>
  </si>
  <si>
    <t>13.196.0147-0</t>
  </si>
  <si>
    <t>REVESTIMENTO DRYWALL C/ESP.83MM(ESTRUTURA+CHAPA DE GESSO)ESTRUTURADA C/MONTANTES SIMPLES AUTOPORTANTES 70MM,FIXADOS A GUIAS HORIZONTAIS 70MM,AMBOS ACO GALV.C/ESP.0,5MM,C/UMA CHAPADE GESSO ACARTONADO,RU(RESISTENTE A UMIDADE),C/ADICAO LA MINERAL,ESP.12,5MM,LARG.1200MM,BORDA REBAIXADA,FIXADA AOS MONTANTES POR MEIO DE PARAFUSOS.APLICACAO AREAS SECAS.FORN.COLOC.</t>
  </si>
  <si>
    <t>13.196.0147-A</t>
  </si>
  <si>
    <t>13.196.0148-0</t>
  </si>
  <si>
    <t>REVESTIMENTO DE DRYWALL C/ESP.83MM(ESTRUTURA+CHAPA DE GESSO)ESTRUTURADA C/MONTANTES SIMPLES AUTOPORTANTES 70MM,FIXADOS AGUIAS HORIZONTAIS 70MM,AMBOS DE ACO GALV.C/ESP.0,5MM,C/UMACHAPA DE GESSO ACARTONADO,TIPO RF(RESISTENTE AO FOGO),ESP.12,5MM,LARG.1200MM,BORDA REBAIXADA,FIXADA AOS MONTANTES POR MEIO DE PARAFUSOS.APLICACAO EM AREAS SECAS.FORN.E COLOCACAO</t>
  </si>
  <si>
    <t>13.196.0148-A</t>
  </si>
  <si>
    <t>13.196.0149-0</t>
  </si>
  <si>
    <t>REVESTIMENTO DRYWALL ESP.83MM(ESTRUTURA+CHAPA DE GESSO)ESTRUTURADA C/MONTANTES AUTOPORTANTES 70MM,GUIAS HORIZONTAIS 70MM,AMBOS ACO GALV.ESP.0,5MM,C/UMA CHAPA GESSO ACARTONADO,RF(RESISTENTE AO FOGO),C/ADICAO DE LA MINERAL,ESP.12,5MM,LARG.1200MM,BORDA REBAIXADA,FIXADA AOS MONTANTES POR MEIO DE PARAFUSOS,APLICACAO EM AREAS SECAS.FORNECIMENTO E COLOCACAO</t>
  </si>
  <si>
    <t>13.196.0149-A</t>
  </si>
  <si>
    <t>13.196.0150-0</t>
  </si>
  <si>
    <t>REVESTIMENTO DE DRYWALL C/ESP.103MM(ESTRUTURA+CHAPA DE GESSO)ESTRUTURADA C/MONTANTES SIMPLES AUTOPORTANTES 90MM,FIXADOSA GUIAS HORIZONTAIS 90MM,AMBOS DE ACO GALV.C/ESP.0,5MM,C/UMACHAPA DE GESSO ACARTONADO,TIPO ST(STANDARD),ESP.12,5MM,LARG.1200MM,BORDA REBAIXADA,FIXADA AOS MONTANTES POR MEIO DE PARAFUSOS.APLICACAO EM AREAS SECAS.FORNECIMENTO E COLOCACAO</t>
  </si>
  <si>
    <t>13.196.0150-A</t>
  </si>
  <si>
    <t>13.196.0151-0</t>
  </si>
  <si>
    <t>REVESTIMENTO DE DRYWALL C/ESP.103MM(ESTRUTURA+CHAPA DE GESSO)ESTRUTURADA C/MONTANTES SIMPLES AUTOPORTANTES 90MM,FIXADOSA GUIAS HORIZONTAIS 90MM,AMBOS ACO GALV.C/ESP.0,5MM,C/UMA CHAPA DE GESSO ACARTONADO,TIPO ST(STANDARD),C/ADICAO DE LA MINERAL,ESP.12,5MM,LARG.1200MM,BORDA REBAIXADA,FIXADA AOS MONTANTES POR MEIO DE PARAFUSOS.APLICACAO AREAS SECAS.FORN.COLOC.</t>
  </si>
  <si>
    <t>13.196.0151-A</t>
  </si>
  <si>
    <t>13.196.0152-0</t>
  </si>
  <si>
    <t>REVESTIMENTO DE DRYWALL C/ESP.103MM(ESTRUTURA+CHAPA DE GESSO)ESTRUTURADA C/MONTANTES SIMPLES AUTOPORTANTES 90MM,FIXADOSA GUIAS HORIZONTAIS 90MM,AMBOS DE ACO GALV.C/ESP.0,5MM,C/UMACHAPA DE GESSO ACARTONADO,TIPO RU(RESISTENTE A UMIDADE),ESP.12,5MM,LARG.1200MM,BORDA REBAIXADA,FIXADA AOS MONTANTES PORMEIO DE PARAFUSOS.APLICACAO EM AREAS SECAS.FORN.E COLOCACAO</t>
  </si>
  <si>
    <t>13.196.0152-A</t>
  </si>
  <si>
    <t>13.196.0153-0</t>
  </si>
  <si>
    <t>REVESTIMENTO DRYWALL ESP.103MM(ESTRUTURA+CHAPA DE GESSO)ESTRUTURADA C/MONTANTES SIMPLES AUTOPORTANTES 90MM,GUIAS HORIZONTAIS 90MM,AMBOS DE ACO GALV.ESP.0,5MM,C/UMA CHAPA GESSO ACARTONADO,TIPO RU(RESISTENTE A UMIDADE),C/ADICAO DE LA MINERAL,ESP.12,5MM,LARG.1200MM,BORDA REBAIXADA,FIXADA AOS MONTANTESPOR MEIO DE PARAFUSOS.APLICACAO EM AREAS SECAS.FORN.E COLOC.</t>
  </si>
  <si>
    <t>13.196.0153-A</t>
  </si>
  <si>
    <t>13.196.0154-0</t>
  </si>
  <si>
    <t>REVESTIMENTO DE DRYWALL C/ESP.103MM(ESTRUTURA+CHAPA DE GESSO)ESTRUTURADA C/MONTANTES SIMPLES AUTOPORTANTES 90MM,FIXADOSA GUIAS HORIZONTAIS 90MM,AMBOS DE ACO GALV.C/ESP.0,5MM,C/UMACHAPA DE GESSO ACARTONADO,TIPO RF(RESISTENTE AO FOGO),ESP.12,5MM,LARG.1200MM,BORDA REBAIXADA,FIXADA AOS MONTANTES POR MEIO DE PARAFUSOS.APLICACAO EM AREAS SECAS.FORN.E COLOCACAO</t>
  </si>
  <si>
    <t>13.196.0154-A</t>
  </si>
  <si>
    <t>13.196.0155-0</t>
  </si>
  <si>
    <t>REVESTIMENTO DRYWALL ESP.103MM(ESTRUTURA+CHAPA DE GESSO)ESTRUTURADA C/MONTANTES SIMPLES AUTOPORTANTES 90MM,FIXADOS A GUIAS HORIZONTAIS 90MM,AMBOS ACO GALV.C/ESP.0,5MM,C/UMA CHAPA DE GESSO ACARTONADO,RF(RESISTENTE AO FOGO),C/ADICAO DE LA MINERAL,ESP.12,5MM,LARG.1200MM,BORDA REBAIXADA,FIXADA AOS MONTANTES POR MEIO DE PARAFUSOS.APLICACAO AREAS SECAS.FORN.COLOC.</t>
  </si>
  <si>
    <t>13.196.0155-A</t>
  </si>
  <si>
    <t>13.196.0156-0</t>
  </si>
  <si>
    <t>REVESTIMENTO DE DRYWALL C/ESP.73MM(ESTRUTURA+CHAPA DE GESSO)ESTRUTURADA C/MONTANTES SIMPLES AUTOPORTANTES 48MM,FIXADOS AGUIAS HORIZONTAIS 48MM,AMBOS DE ACO GALV.C/ESP.0,5MM,C/DUASCHAPAS DE GESSO ACARTONADO,TIPO ST(STANDARD),ESP.12,5MM,LARG.1200MM,BORDA REBAIXADA,FIXADA AOS MONTANTES POR MEIO DE PARAFUSOS.APLICACAO EM AREAS SECAS.FORNECIMENTO E COLOCACAO</t>
  </si>
  <si>
    <t>13.196.0156-A</t>
  </si>
  <si>
    <t>13.196.0157-0</t>
  </si>
  <si>
    <t>REVESTIMENTO DE DRYWALL C/ESP.73MM(ESTRUTURA+CHAPA DE GESSO)ESTRUTURADA C/MONTANTES SIMPLES AUTOPORTANTES 48MM,FIXADOS AGUIAS HORIZONTAIS 48MM,AMBOS DE ACO GALV.C/ESP.0,5MM,C/DUASCHAPAS DE GESSO ACARTONADO,ST(STANDARD),C/ADICAO DE LA MINERAL,ESP.12,5MM,LARG.1200MM,BORDA REBAIXADA,FIXADA AOS MONTANTES POR MEIO DE PARAFUSOS.APLICACAO AREAS SECAS.FORN.COLOC.</t>
  </si>
  <si>
    <t>13.196.0157-A</t>
  </si>
  <si>
    <t>13.196.0158-0</t>
  </si>
  <si>
    <t>REVESTIMENTO DE DRYWALL C/ESP.73MM(ESTRUTURA+CHAPA DE GESSO)ESTRUTURADA C/MONTANTES SIMPLES AUTOPORTANTES 48MM,FIXADOS AGUIAS HORIZONTAIS 48MM,AMBOS ACO GALV.C/ESP.0,5MM,C/DUAS CHAPAS GESSO ACARTONADO,TIPO RU(RESISTENTE A UMIDADE),E OUTRATIPO ST,ESP.12,5MM,LARG.1200MM,BORDA REBAIXADA,FIX.AOS MONTANTES POR MEIO PARAFUSOS.APLICACAO EM AREAS SECAS.FORN./COLOC</t>
  </si>
  <si>
    <t>13.196.0158-A</t>
  </si>
  <si>
    <t>13.196.0159-0</t>
  </si>
  <si>
    <t>REVESTIMENTO DE DRYWALL C/ESP.73MM(ESTRUTURA+CHAPA DE GESSO)ESTRUTURADA 48MM,FIXADOS A GUIAS HORIZONTAIS 48MM,AMBOS DE ACO GALV.C/ESP.0,5MM,C/DUAS CHAPAS DE ESSO ACARTONADO,TIPO RU(RESISTENTE A UMIDADE),C/ADICAO DE LA MINERAL,E OUTRA TIPO ST,ESP.12,5MM,LARG.1200MM,BORDA REBAIXADA,FIX.AOS MONTANTES POR MEIO DE PARAFUSOS.APLICACAO EM AREAS SECAS.FORN.E COLOC.</t>
  </si>
  <si>
    <t>13.196.0159-A</t>
  </si>
  <si>
    <t>13.196.0160-0</t>
  </si>
  <si>
    <t>REVESTIMENTO DE DRYWALL C/ESP.73MM(ESTRUTURA+CHAPA DE GESSO)ESTRUTURADA C/MONTANTES SIMPLES AUTOPORTANTES 48MM,FIXADOS AGUIAS HORIZONTAIS 48MM,AMBOS DE ACO GALV.C/ESP.0,5MM,C/DUASCHAPAS GESSO ACARTONADO,TIPO RF(RESISTENTE AO FOGO) E OUTRATIPO ST,ESP.12,5MM,LARG.1200MM,BORDA REBAIXADA,FIX.AOS MONTANTES POR MEIO DE PARAFUSOS.APLICACAO AREAS SECAS.FORN/COLOC</t>
  </si>
  <si>
    <t>13.196.0160-A</t>
  </si>
  <si>
    <t>13.196.0161-0</t>
  </si>
  <si>
    <t>REVESTIMENTO DRYWALL ESP.73MM(ESTRUTURA+CHAPA DE GESSO)ESTRUTURADA C/MONTANTES SIMPLES AUTOPORTANTES 48MM,FIXADOS A GUIAS HORIZONTAIS 48MM,AMBOS ACO GALV.ESP.0,5MM,C/DUAS CHAPAS GESSO ACARTONADO,RF(RESISTENTE AO FOGO),C/ADICAO LA MINERAL,EOUTRA TIPO ST,ESP.12,5MM,LARG.1200MM,BORDA REBAIXADA,FIX.AOSMONTANTES POR MEIO PARAFUSOS.APLICACAO AREAS SRCAS.FORN/COL</t>
  </si>
  <si>
    <t>13.196.0161-A</t>
  </si>
  <si>
    <t>13.196.0162-0</t>
  </si>
  <si>
    <t>REVESTIMENTO DRYWALL C/ESP.95MM(ESTRUTURA+CHAPA DE GESSO)ESTRUTURADA C/MONTANTES SIMPLES AUTOPORTANTES 70MM,FIXADOS A GUIAS HORIZONTAIS 70MM,AMBOS DE ACO GALV.C/ESP.0,5MM,C/DUAS CHAPAS DE GESSO ACARTONADO,TIPO ST(STANDARD),ESP.12,5MM,LARGURA 1200MM,BORDA REBAIXADA,FIXADA AOS MONTANTES POR MEIO DE PARAFUSOS.APLICACAO EM AREAS SECAS.FORNECIMENTO E COLOCACAO</t>
  </si>
  <si>
    <t>13.196.0162-A</t>
  </si>
  <si>
    <t>13.196.0163-0</t>
  </si>
  <si>
    <t>REVESTIMENTO DE DRYWALL C/ESP.95MM(ESTRUTURA+CHAPA DE GESSO)ESTRUTURADA C/MONTANTES SIMPLES AUTOPORTANTES 70MM,FIXADOS AGUIAS HORIZONTAIS 70MM,AMBOS DE ACO GALV.C/ESP.0,5MM,C/DUASCHAPAS DE GESSO ACARTONADO,ST(STANDARD),C/ADICAO DE LA MINERAL,ESP.12,5MM,LARG.1200MM,BORDA REBAIXADA,FIXADA AOS MONTANTES POR MEIO DE PARAFUSOS.APLICACAO AREAS SECAS.FORN.COLOC.</t>
  </si>
  <si>
    <t>13.196.0163-A</t>
  </si>
  <si>
    <t>13.196.0164-0</t>
  </si>
  <si>
    <t>REVESTIMENTO DE DRYWALL C/ESP.95MM(ESTRUTURA+CHAPA GESSO) ESTRUTURADA C/MONTANTES SIMPLES AUTOPORTANTES 70MM,FIX.A GUIASHORIZ.70MM,AMBOS ACO GALV.C/ESP.0,5MM,C/DUAS CHAPAS GESSO ACARTONADO,SENDO UMA DO TIPO RU (RESISTENTE A UMIDADE),E OUTRA ST,ESP.12,5MM,LARG.1200MM,BORDA REBAIXADA,FIX.AOS MONTANTES POR MEIO PARAFUSOS.APLICACAO EM AREAS SECAS.FORN.E COLOC.</t>
  </si>
  <si>
    <t>13.196.0164-A</t>
  </si>
  <si>
    <t>13.196.0165-0</t>
  </si>
  <si>
    <t>REVESTIMENTO DRYWALL ESP.95MM(ESTRUTURA+CHAPA GESSO) ESTRUTURADA C/MONTANTES SIMPLES AUTOPORTANTES 70MM,FIX.A GUIAS HORIZ.70MM,AMBOS ACO GALV.ESP.0,5MM,C/DUAS CHAPAS GESSO ACARTONAO,SENDO UMA DO TIPO RU(RESISTENTE A UMIDADE),ADICAO LA MINERAL,E OUTRA ST,ESP.12,5MM,LARG.1200MM,BORDA REBAIXADA,FIX.AOSMONTANTES POR MEIO PARAFUSOS.APLICACAO AREAS SECAS.FORN/COL</t>
  </si>
  <si>
    <t>13.196.0165-A</t>
  </si>
  <si>
    <t>13.196.0166-0</t>
  </si>
  <si>
    <t>REVESTIMENTO DRYWALL C/ESP.95MM(ESTRUTURA+CHAPA GESSO) ESTRUTURADA C/MONTANTES SIMPLES AUTOPORTANTES 70MM,FIX.A GUIAS HORIZ.70MM,AMBOS ACO GALV.C/ESP.0,5MM,C/DUAS CHAPAS GESSO ACARTONADO,SENDO UMA DO TIPO RF(RESISTENTE AO FOGO) E OUTRA ST,ESP.12,5MM,LARG.1200MM,BORDA REBAIXADA,FIX.AOS MONTANTES PORMEIO DE PARAFUSOS.APLICACAO EM AREAS SECAS.FORN.E COLOC</t>
  </si>
  <si>
    <t>13.196.0166-A</t>
  </si>
  <si>
    <t>13.196.0167-0</t>
  </si>
  <si>
    <t>REVESTIMENTO DRYWALL C/ESP.95MM(ESTRUTURA+CHAPA GESSO) ESTRUTURADA C/MONTANTES SIMPLES AUTOPORTANTES 70MM,FIX.A GUIAS HORIZ.70MM,AMBOS ACO GALV.ESP.0,5MM,C/DUAS CHAPAS GESSO ACARTONADO,SENDO UMA DO TIPO RF(RESISTENTE AO FOGO),C/ADICAO LA MINERAL,E OUTRA ST,ESP.12,5MM,LARG.1200MM,BORDA REBAIXADA,FIX.MONTANTES POR MEIO PARAFUSOS.APLICACAO AREAS SECAS.FORN/COL</t>
  </si>
  <si>
    <t>13.196.0167-A</t>
  </si>
  <si>
    <t>13.196.0168-0</t>
  </si>
  <si>
    <t>REVESTIMENTO DE DRYWALL C/ESP.115MM(ESTRUTURA+CHAPA DE GESSO)ESTRUTURADA C/MONTANTES SIMPLES AUTOPORTANTES 90MM,FIXADOSA GUIAS HORIZONTAIS 90MM,AMBOS DE ACO GALV.C/ESP.0,5MM,C/DUAS CHAPAS DE GESSO ACARTONADO,STANDARD,ESP.12,5MM,LARG.1200MM,BORDA REBAIXADA,FIXADA AOS MONTANTES POR MEIO DE PARAFUSOS.APLICACAO EM AREAS SECAS.FORNECIMENTO E COLOCACAO</t>
  </si>
  <si>
    <t>13.196.0168-A</t>
  </si>
  <si>
    <t>13.196.0169-0</t>
  </si>
  <si>
    <t>REVESTIMENTO DRYWALL C/ESP.115MM(ESTRUTURA+CHAPA DE GESSO)ESTRUTURADA C/MONTANTES SIMPLES AUTOPORTANTES 90MM,FIXADOS A GUIAS HORIZONTAIS 90MM,AMBOS DE ACO GALV.C/ESP.0,5MM,C/DUAS CHAPAS DE GESSO ACARTONADO,STANDARD,C/ADICAO DE LA MINERAL,ESP.12,5MM,LARG.1200MM,BORDA REBAIXADA,FIXADA AOS MONTANTES POR MEIO DE PARAFUSOS.APLICACAO EM AREAS SECAS.FORN.E COLOC.</t>
  </si>
  <si>
    <t>13.196.0169-A</t>
  </si>
  <si>
    <t>13.196.0170-0</t>
  </si>
  <si>
    <t>REVESTIMENTO DRYWALL C/ESP.115MM(ESTRUTURA+CHAPA GESSO) ESTRUTURADA C/MONTANTES SIMPLES AUTOPORTANTES 90MM,FIX.A GUIAS HORIZ.90MM,AMBOS ACO GALV.C/ESP.0,5MM,C/DUAS CHAPAS GESSO ACARTONADO,SENDO UMA DO TIPO RU(RESISTENTE A UMIDADE) E OUTRA ST,ESP.12,5MM,LARG.1200MM,BORDA REBAIXADA,FIX.AOS MONTANTES POR MEIO DE PARAFUSOS.APLICACAO EM AREAS SECAS.FORN.E COLOC.</t>
  </si>
  <si>
    <t>13.196.0170-A</t>
  </si>
  <si>
    <t>13.196.0171-0</t>
  </si>
  <si>
    <t>REVESTIMENTO DRYWALL C/ESP.115MM(ESTRUTURA+CHAPA GESSO) ESTRTURADA C/MONTANTES SIMPLES AUTOPORTANTES 90MM,FIX.A GUIAS HORIZ.90MM,AMBOS ACO GALV.C/ESP.0,5MM,C/DUAS CHAPAS GESSO ACARTONADO,SENDO UMA TIPO RU(RESISTENTE A UMIDADE),C/ADICAO LA MINERAL,E OUTRA ST,ESP.12,5MM,LARG.1200MM,BORDA REBAIXADA,FIX.MONTANTES POR MEIO PARAFUSOS.APLICACAO AREAS SECAS.FORN/COL</t>
  </si>
  <si>
    <t>13.196.0171-A</t>
  </si>
  <si>
    <t>13.196.0172-0</t>
  </si>
  <si>
    <t>REVESTIMENTO DE DRYWALL C/ESP.115MM(ESTRUTURA+CHAPA GESSO) ESTRUTURADA C/MONTANTES SIMPLES AUTOPORTANTES 90MM,FIX.A GUIAS HORIZ.90MM,AMBOS ACO GALVANIZADO C/ESP.0,5MM,COM DUAS CHAPAS GESSO ACARTONADO,SENDO UMA DO TIPO RF(RESISTENTE AO FOGO)E OUTRA ST,SP.12,5MM,LARG.1200MM,BORDA REBAIXADA,FIX.AOS MONTANTES POR MEIO PARAFUSOS.APLICACAO AREAS SECAS.FORN.COLOC.</t>
  </si>
  <si>
    <t>13.196.0172-A</t>
  </si>
  <si>
    <t>13.196.0173-0</t>
  </si>
  <si>
    <t>REVESTIMENTO DRYWALL C/ESP.115MM(ESTRUTURA+CHAPA GESSO) ESTRUTURADA C/MONTANTES SIMPLES AUTOPORTANTES 90MM,FIX.A GUIAS HORIZ.90MM,AMBOS ACO GALV.ESP.0,5MM,C/DUAS CHAPAS GESSO ACARTNADO,SENDO UMA TIPO RF(RESISTENTE AO FOGO),C/ADICAO LA MINERAL,E OUTRA ST,ESP.12,5MM,LARG.1200MM,BORDA REBAIXADA,FIX.MONTANTES POR MEIO PARAFUSOS.APLICACAO AREAS SECAS.FORN.E COLOC</t>
  </si>
  <si>
    <t>13.196.0173-A</t>
  </si>
  <si>
    <t>13.197.0010-0</t>
  </si>
  <si>
    <t>REVESTIMENTO TEXTURIZADO FOSCO PARA USO EXTERNO SOBRE SUPERFICIE CAMURCADA OU CONCRETO LISO,COM 2MM DE ESPESSURA,EXECUTADO COM PO CREPE ATB,NA COR INDICADA,SOBRE ADITIVOS C/2 DEMAOS DE ACABAMENTO</t>
  </si>
  <si>
    <t>13.197.0010-A</t>
  </si>
  <si>
    <t>13.199.0010-0</t>
  </si>
  <si>
    <t>VENEZIANA VERTICAL (BRISE SOLEIL) CONSTRUIDA COM PLACA CIMENTICIA (SEM UTILIZACAO DE AMIANTO),COM ESPESSURA DE 12MM,COM400MM DE LARGURA,FIXADA EM CANTONEIRAS DE ACO APARAFUSADAS,EMEDIDA PELA AREA COLOCADA.FORNECIMENTO E COLOCACAO</t>
  </si>
  <si>
    <t>13.199.0010-A</t>
  </si>
  <si>
    <t>13.199.0015-0</t>
  </si>
  <si>
    <t>VENEZIANA VERTICAL(BRISE SOLEIL)DE CHAPA DE ALUMINIO,COM 1,2MM DE ESPESSURA,FIXADO EM CANTONEIRAS DE ACO APARAFUSADAS,EMEDIDA PELA AREA COLOCADA.FORNECIMENTO E COLOCACAO</t>
  </si>
  <si>
    <t>13.199.0015-A</t>
  </si>
  <si>
    <t>13.200.0010-0</t>
  </si>
  <si>
    <t>REVESTIMENTO EM CHAPA LAMINADA COM ACABAMENTO TEXTURIZADO,DE1,3MM DE ESPESSURA,EM PAREDES, SOBRE REVESTIMENTO LIXADO EESCOVADO</t>
  </si>
  <si>
    <t>13.200.0010-A</t>
  </si>
  <si>
    <t>13.200.0015-1</t>
  </si>
  <si>
    <t>REVESTIMENTO EM CHAPA LAMINADA COM ACABAMENTO BRILHANTE,DE 0,8MM DE ESPESSURA,SOBRE PECAS DE MADEIRA AMPLAS,COMO PORTAS,MESAS,ARMARIOS E PRATELEIRAS FUNDAS</t>
  </si>
  <si>
    <t>13.200.0015-B</t>
  </si>
  <si>
    <t>13.200.0020-0</t>
  </si>
  <si>
    <t>REVESTIMENTO EM CHAPA LAMINADA COM ACABAMENTO BRILHANTE,DE 0,8MM DE ESPESSURA,SOBRE PECAS AMPLAS EM UMA SO DIMENSAO,COMOPRATELEIRAS COMUNS,CAIXOES DE ESQUADRIAS E COLUNAS PRISMATICAS</t>
  </si>
  <si>
    <t>13.200.0020-A</t>
  </si>
  <si>
    <t>13.200.0025-0</t>
  </si>
  <si>
    <t>REVESTIMENTO EM CHAPA LAMINADA COM ACABAMENTO BRILHANTE, DE0,8MM DE ESPESSURA, SOBRE GAVETAS, ARMARIOS, CONSOLOS, MESASPEQUENAS E MOLDURAS</t>
  </si>
  <si>
    <t>13.200.0025-A</t>
  </si>
  <si>
    <t>13.205.0010-0</t>
  </si>
  <si>
    <t>PROTETOR DE PAREDE(BATE-MACA), COM 20CM DE LARGURA, VINIL DEALTO IMPACTO,ANTICHAMA E LAVAVEL,ACABAMENTO TEXTURIZADO,REFORCOS EM NEOPRENE E FIXADO COM SUPORTES DE ALUMINIO RESISTENTES.FORNECIMENTO E COLOCACAO</t>
  </si>
  <si>
    <t>13.205.0010-A</t>
  </si>
  <si>
    <t>13.205.0015-0</t>
  </si>
  <si>
    <t>PROTETOR DE PAREDE(BATE-MACA),TIPO CORRIMAO,COM LARGURA DE APROXIMADAMENTE 14CM,VINIL DE ALTO IMPACTO,ANTICHAMA E LAVAVEL,ACABAMENTO TEXTURIZADO,REFORCOS EM NEOPRENE E FIXADO COM SUPORTES DE ALUMINIO RESISTENTES.FORNECIMENTO E COLOCACAO</t>
  </si>
  <si>
    <t>13.205.0015-A</t>
  </si>
  <si>
    <t>13.205.0020-0</t>
  </si>
  <si>
    <t>PROTETOR DE PAREDE(BATE-MACA),COM 12,7CM DE LARGURA,VINIL DEALTO IMPACTO,ANTICHAMA E LAVAVEL,ACABAMENTO TEXTURIZADO,REFORCOS EM NEOPRENE E FIXADO COM SUPORTES DE ALUMINIO RESISTENTES.FORNECIMENTO E COLOCACAO</t>
  </si>
  <si>
    <t>13.205.0020-A</t>
  </si>
  <si>
    <t>13.205.0022-0</t>
  </si>
  <si>
    <t>PROTETOR DE CANTOS,PRODUZIDO COM ESTRUTURA INTERNA DE SUPORTE EM ALUMINIO E PVC,COM REFORCOS EM NEOPRENE E EXTERNAMENTECOM CAPAS DE VINIL DE ALTO IMPACTO COM ACABAMENTO TEXTURIZADO,NAS CORES PADRONIZADAS DO FABRICANTE,COM LARGURA DE 5CM EPECAS COM 1,20M E 2,40M.FORNECIMENTO E COLOCACAO</t>
  </si>
  <si>
    <t>13.205.0022-A</t>
  </si>
  <si>
    <t>13.205.0025-0</t>
  </si>
  <si>
    <t>PROTECAO DE PORTAS EM VINIL DE ALTO IMPACTO,COM ACABAMENTO TEXTURIZADO,VARIAS CORES.FORNECIMENTO E COLOCACAO</t>
  </si>
  <si>
    <t>13.205.0025-A</t>
  </si>
  <si>
    <t>13.301.0080-1</t>
  </si>
  <si>
    <t>PISO CIMENTADO,COM 1,5CM DE ESPESSURA,COM ARGAMASSA DE CIMENTO E AREIA,NO TRACO 1:3,ALISADO A COLHER, SOBRE BASE EXISTENTE</t>
  </si>
  <si>
    <t>13.301.0080-B</t>
  </si>
  <si>
    <t>13.301.0081-0</t>
  </si>
  <si>
    <t>13.301.0081-A</t>
  </si>
  <si>
    <t>13.301.0082-0</t>
  </si>
  <si>
    <t>PISO CIMENTADO,COM 1,5CM DE ESPESSURA,COM ARGAMASSA DE CIMENTO E AREIA,NO TRACO 1:3,ALISADO A COLHER,COM CORANTE, SOBREBASE EXISTENTE</t>
  </si>
  <si>
    <t>13.301.0082-A</t>
  </si>
  <si>
    <t>13.301.0083-0</t>
  </si>
  <si>
    <t>PISO CIMENTADO,COM 1,5CM DE ESPESSURA,COM ARGAMASSA DE CIMENTO E AREIA,NO TRACO 1:3,ALISADO A COLHER,COM IMPERMEABILIZANTE DE PEGA NORMAL ADICIONADO A AGUA DA ARGAMASSA NA DOSAGEM1:2,COM CORANTE,SOBRE BASE EXISTENTE</t>
  </si>
  <si>
    <t>13.301.0083-A</t>
  </si>
  <si>
    <t>13.301.0085-0</t>
  </si>
  <si>
    <t>PISO CIMENTADO,COM 1,5CM DE ESPESSURA,COM ARGAMASSA DE CIMENTO E AREIA,NO TRACO 1:3,ALISADO A COLHER,COM JUNTAS BATIDASFORMANDO QUADROS,SOBRE BASE EXISTENTE</t>
  </si>
  <si>
    <t>13.301.0085-A</t>
  </si>
  <si>
    <t>13.301.0090-0</t>
  </si>
  <si>
    <t>PISO CIMENTADO,COM 1,5CM DE ESPESSURA,COM ARGAMASSA DE CIMENTO E AREIA,NO TRACO 1:3,ALISADO A COLHER,COM NOVO ALISAMENTO, SOBRE PO DE CIMENTO ESPARGIDO E MOLHADO,SOBRE BASE EXISTENTE</t>
  </si>
  <si>
    <t>13.301.0090-A</t>
  </si>
  <si>
    <t>13.301.0092-0</t>
  </si>
  <si>
    <t>RODAPE DE ARGAMASSA DE CIMENTO E AREIA,NO TRACO 1:3,COM 15CMDE ALTURA E 2CM DE ESPESSURA,SOBRE PAREDE EM OSSO</t>
  </si>
  <si>
    <t>13.301.0092-A</t>
  </si>
  <si>
    <t>13.301.0093-0</t>
  </si>
  <si>
    <t>RODAPE DE ARGAMASSA DE CIMENTO E AREIA,NO TRACO 1:3,COM 15CMDE ALTURA E 2CM DE ESPESSURA,SOBRE PAREDE EM OSSO,COM CORANTE</t>
  </si>
  <si>
    <t>13.301.0093-A</t>
  </si>
  <si>
    <t>13.301.0094-0</t>
  </si>
  <si>
    <t>RODAPE DE ARGAMASSA DE CIMENTO E AREIA,NO TRACO 1:3,COM 7CMDE ALTURA E 2CM DE ESPESSURA,SOBRE PAREDE DE OSSO</t>
  </si>
  <si>
    <t>13.301.0094-A</t>
  </si>
  <si>
    <t>13.301.0095-0</t>
  </si>
  <si>
    <t>PISO CIMENTADO IMPERMEAVEL,COM 1,5CM DE ESPESSURA,DE ARGAMASSA DE CIMENTO E AREIA,NO TRACO 1:3 E IMPERMEABILIZANTE DE PEGA NORMAL ADICIONADO A AGUA DA ARGAMASSA NA DOSAGEM DE 1:12,ALISADO A COLHER,SOBRE BASE OU CONTRAPISO EXISTENTE</t>
  </si>
  <si>
    <t>13.301.0095-A</t>
  </si>
  <si>
    <t>13.301.0100-0</t>
  </si>
  <si>
    <t>PISO CIMENTADO IMPERMEAVEL,COM 3CM DE ESPESSURA EM DUAS CAMADAS DE 1,5CM,DE ARGAMASSA DE CIMENTO E AREIA,NO TRACO 1:3 EIMPERMEABILIZANTE DE PEGA NORMAL ADICIONADO A AGUA DA ARGAMASSA NA DOSAGEM DE 1:12,ALISADO A COLHER,SOBRE BASE,OU CONTRAPISO EXISTENTE</t>
  </si>
  <si>
    <t>13.301.0100-A</t>
  </si>
  <si>
    <t>13.301.0105-0</t>
  </si>
  <si>
    <t>RODAPE DE CIMENTADO IMPERMEAVEL COM 7CM DE ALTURA E 2CM DE ESPESSURA, EM ARGAMASSA DE CIMENTO E AREIA, NO TRACO 1:3 E IMPERMEABILIZANTE DE PEGA NORMAL  ADICIONADO A AGUA DA ARGAMASSA NA DOSAGEM DE 1:12,ALISADO A COLHER,SOBRE PAREDE EM OSSO</t>
  </si>
  <si>
    <t>13.301.0105-A</t>
  </si>
  <si>
    <t>13.301.0110-0</t>
  </si>
  <si>
    <t>RODAPE DE CIMENTADO IMPERMEAVEL COM 10CM DE ALTURA E 3CM DEESPESSURA, EM ARGAMASSA DE CIMENTO E AREIA, NO TRACO 1:3 EIMPERMEABILIZANTE DE PEGA NORMAL  ADICIONADO  A AGUA DA ARGAMASSA NA DOSAGEM DE 1:12,ALISADO A COLHER,SOBRE PAREDE EM OSSO</t>
  </si>
  <si>
    <t>13.301.0110-A</t>
  </si>
  <si>
    <t>13.301.0115-0</t>
  </si>
  <si>
    <t>RODAPE DE CIMENTADO IMPERMEAVEL COM 25CM DE ALTURA E 3CM DEESPESSURA, EM ARGAMASSA DE CIMENTO E AREIA, NO TRACO 1:3  EIMPERMEABILIZANTE DE PEGA NORMAL  ADICIONADO  A AGUA DA ARGAMASSA NA DOSAGEM DE 1:12,ALISADO A COLHER,SOBRE PAREDE EM OSSO</t>
  </si>
  <si>
    <t>13.301.0115-A</t>
  </si>
  <si>
    <t>13.301.0117-0</t>
  </si>
  <si>
    <t>CONTRAPISO,BASE OU CAMADA REGULARIZADORA EXECUTADA COM ARGAMASSA DE CIMENTO E AREIA,NO TRACO 1:4,NA ESPESSURA DE 1CM</t>
  </si>
  <si>
    <t>13.301.0117-A</t>
  </si>
  <si>
    <t>13.301.0118-0</t>
  </si>
  <si>
    <t>CONTRAPISO,BASE OU CAMADA REGULARIZADORA EXECUTADA COM ARGAMASSA DE CIMENTO A AREIA,NO TRACO 1:4,NA ESPESSURA DE 1,5CM</t>
  </si>
  <si>
    <t>13.301.0118-A</t>
  </si>
  <si>
    <t>13.301.0119-0</t>
  </si>
  <si>
    <t>CONTRAPISO,BASE OU CAMADA REGULARIZADORA,EXECUTADA COM ARGAMASSA DE CIMENTO A AREIA,NO TRACO 1:4,NA ESPESSURA DE 2CM</t>
  </si>
  <si>
    <t>13.301.0119-A</t>
  </si>
  <si>
    <t>13.301.0120-1</t>
  </si>
  <si>
    <t>CONTRAPISO,BASE OU CAMADA REGULARIZADORA,EXECUTADA COM ARGAMASSA DE CIMNENTO E AREIA,NO TRACO 1:4,NA ESPESSURA DE 2,5CM</t>
  </si>
  <si>
    <t>13.301.0120-B</t>
  </si>
  <si>
    <t>13.301.0125-1</t>
  </si>
  <si>
    <t>CONTRAPISO,BASE OU CAMADA REGULARIZADORA,EXECUTADA COM ARGAMASSA DE CIMENTO E AREIA,NO TRACO 1:4,NA ESPESSURA DE 3CM</t>
  </si>
  <si>
    <t>13.301.0125-B</t>
  </si>
  <si>
    <t>13.301.0130-1</t>
  </si>
  <si>
    <t>13.301.0130-B</t>
  </si>
  <si>
    <t>13.301.0131-0</t>
  </si>
  <si>
    <t>CONTRAPISO,BASE OU CAMADA REGULARIZADORA,EXECUTADA COM ARGAMASSA DE CIMENTO E AREIA,NO TRACO 1:4,NA ESPESSURA DE 4CM</t>
  </si>
  <si>
    <t>13.301.0131-A</t>
  </si>
  <si>
    <t>13.301.0132-0</t>
  </si>
  <si>
    <t>CONTRAPISO,BASE OU CAMADA REGULARIZADORA,EXECUTADA COM ARGAMASSA DE CIMENTO E AREIA,NO TRACO 1:4,NA ESPESSURA DE 5CM</t>
  </si>
  <si>
    <t>13.301.0132-A</t>
  </si>
  <si>
    <t>13.301.0133-0</t>
  </si>
  <si>
    <t>CONTRAPISO,BASE OU CAMADA REGULARIZADORA,EXECUTADA COM ARGAMASSA DE CIMENTO E AREIA,NO TRACO 1:4,NA ESPESSURA DE 6CM</t>
  </si>
  <si>
    <t>13.301.0133-A</t>
  </si>
  <si>
    <t>13.301.0134-0</t>
  </si>
  <si>
    <t>CONTRAPISO,BASE OU CAMADA REGULARIZADORA EXECUTADA,COM ARGAMASSA DE CIMENTO E AREIA,NO TRACO 1:4,NA ESPESSURA DE 6,5CM</t>
  </si>
  <si>
    <t>13.301.0134-A</t>
  </si>
  <si>
    <t>13.301.0140-0</t>
  </si>
  <si>
    <t>CONTRAPISO,BASE OU CAMADA REGULARIZADORA EXECUTADA,COM ARGAMASSA DE CIMENTO E AREIA,NO TRACO 1:4,NA ESPESSURA DE 8CM</t>
  </si>
  <si>
    <t>13.301.0140-A</t>
  </si>
  <si>
    <t>13.301.0500-0</t>
  </si>
  <si>
    <t>RECOMPOSICAO DE PISO CIMENTADO,COM ARGAMASSA DE CIMENTO E AREIA, NO TRACO 1:3, COM 2CM DE ESPESSURA, EXCLUSIVE BASE  DECONCRETO</t>
  </si>
  <si>
    <t>13.301.0500-A</t>
  </si>
  <si>
    <t>13.301.0505-0</t>
  </si>
  <si>
    <t>RECOMPOSICAO DE PASSEIO,DEVIDO A ABERTURA DE VALA PARA ASSENTAMENTO DE TUBULACAO,INCLUSIVE REMOCAO DO MATERIAL SOLTO,CONCRETAGEM ATE 8CM DE ESPESSURA, ACABAMENTO COM 2CM DE ESPESSURA  COM ARGAMASSA DE CIMENTO E AREIA, NO TRACO 1:4 E CARGA,TRANSPORTE E DESCARGA DO MATERIAL EXCEDENTE ATE 20KM</t>
  </si>
  <si>
    <t>13.301.0505-A</t>
  </si>
  <si>
    <t>13.301.0510-0</t>
  </si>
  <si>
    <t>RECOMPOSICAO DE PISO DE CONCRETO SIMPLES,COM RESISTENCIA DE15MPA,COM 8CM DE ESPESSURA,INCLUSIVE DEMOLICAO COM EQUIPAMENTO DE AR COMPRIMIDO DO PISO</t>
  </si>
  <si>
    <t>13.301.0510-A</t>
  </si>
  <si>
    <t>13.302.0010-0</t>
  </si>
  <si>
    <t>CAMADA DE BRITA 1,COM ESPESSURA ESTIMADA DE 3CM,ESPALHAMENTOMANUAL</t>
  </si>
  <si>
    <t>13.302.0010-A</t>
  </si>
  <si>
    <t>13.330.0010-0</t>
  </si>
  <si>
    <t>ASSENTAMENTO DE LADRILHOS,EXCLUSIVE ESTES,EM PISOS DE SUPERFICIE EM OSSO,COM NATA DE CIMENTO SOBRE ARGAMASSA DE CIMENTO,SAIBRO E AREIA,NO TRACO 1:3:3,ESPESSURA MEDIA DE 3,5CM,REJUNTAMENTO COM CIMENTO BRANCO E CORANTE</t>
  </si>
  <si>
    <t>13.330.0010-A</t>
  </si>
  <si>
    <t>13.330.0012-0</t>
  </si>
  <si>
    <t>ASSENTAMENTO DE LADRILHOS,EXCLUSIVE ESTES,EM PISO DE SUPERFICIE EM OSSO,COM NATA DE CIMENTO SOBRE ARGAMASSA DE CIMENTO,CAL HIDRATADA ADITIVADA E AREIA,NO TRACO 1:1:10, COM ESPESSURA DE 3,5CM E REJUNTAMENTO COM CIMENTO BRANCO E CORANTE</t>
  </si>
  <si>
    <t>13.330.0012-A</t>
  </si>
  <si>
    <t>13.330.0015-0</t>
  </si>
  <si>
    <t>ASSENTAMENTO DE LADRILHOS,EXCLUSIVE ESTES,EM PISO DE SUPERFICIE EM OSSO, COM ARGAMASSA(PRONTA)COLANTE E REJUNTAMENTO INDUSTRIALIZADO</t>
  </si>
  <si>
    <t>13.330.0015-A</t>
  </si>
  <si>
    <t>13.330.0018-0</t>
  </si>
  <si>
    <t>ASSENTAMENTO DE PISO VINILICO,EXCLUSIVE ESTE,COMPREENDENDOREGULARIZACAO COM ARGAMASSA DE CIMENTO E AREIA,NO TRACO 1:4,LIXAMENTO MECANICO COM ESMERIL E LIMPEZA COM JATO D'AGUA</t>
  </si>
  <si>
    <t>13.330.0018-A</t>
  </si>
  <si>
    <t>13.330.0020-0</t>
  </si>
  <si>
    <t>ASSENTAMENTO DE PISOS DE MARMORE OU GRANITO,EXCLUSIVE ESTES,EM PLACAS,EM SUPERFICIE EM OSSO,COM NATA DE CIMENTO SOBRE ARGAMASSA DE CIMENTO,AREIA E SAIBRO,NO TRACO 1:2:2,COM ESPESSURA MEDIA DE 3,5CM E REJUNTAMENTO DE CIMENTO BRANCO E CORANTE</t>
  </si>
  <si>
    <t>13.330.0020-A</t>
  </si>
  <si>
    <t>13.330.0022-0</t>
  </si>
  <si>
    <t>ASSENTAMENTO DE PISOS DE MARMORE OU GRANITO,EXCLUSIVE ESTES,EM PLACAS,EM SUPERFICIE EM OSSO,COM NATA DE CIMENTO SOBRE ARGAMASSA DE CIMENTO,CAL HIDRATADA ADITIVADA E AREIA,NO TRACO1:1:10,COM ESPESSURA DE 3,5CM E REJUNTAMENTO PRONTO</t>
  </si>
  <si>
    <t>13.330.0022-A</t>
  </si>
  <si>
    <t>13.330.0023-0</t>
  </si>
  <si>
    <t>ASSENTAMENTO DE BANCADAS OU ILHARGAS,COM PLACAS DE MARMORE OU GRANITO,EXCLUSIVE ESTAS,EM SUPERFICIE EM OSSO,COM NATA DECIMENTO SOBRE ARGAMASSA DE CIMENTO,AREIA E SAIBRO,NO TRACO 1:2:2,COM ESPESSURA MEDIA DE 3,5CM E REJUNTAMENTO DE CIMENTOBRANCO E CORANTE</t>
  </si>
  <si>
    <t>13.330.0023-A</t>
  </si>
  <si>
    <t>13.330.0024-0</t>
  </si>
  <si>
    <t>ASSENTAMENTO DE BANCADAS OU ILHARGAS,COM PLACAS DE MARMORE OU GRANITO,EXCLUSIVE ESTAS,EM SUPERFICIE EM OSSO,COM NATA DECIMENTO SOBRE ARGAMASSA DE CIMENTO,CAL HIDRATADA ADITIVADA EAREIA,NO TRACO 1:1:10,COM ESPESSURA DE 3,5CM E REJUNTAMENTOPRONTO</t>
  </si>
  <si>
    <t>13.330.0024-A</t>
  </si>
  <si>
    <t>13.330.0025-0</t>
  </si>
  <si>
    <t>ASSENTAMENTO DE LAJOES OU PLACAS DE GRANITO EM CALCADAS DE LOGRADOUROS OU SUPERFICIES NIVELADAS,COM REJUNTAMENTO DE ARGAMASSA DE CIMENTO E AREIA,NO TRACO 1:3,EXCLUSIVE O FORNECIMENTO DAS PEDRAS</t>
  </si>
  <si>
    <t>13.330.0025-A</t>
  </si>
  <si>
    <t>13.330.0028-0</t>
  </si>
  <si>
    <t>ASSENTAMENTO DE RODAPES DE MARMORE OU GRANITO,COM 10CM DE ALTURA, EXCLUSIVE ESTES, ASSENTES EM PAREDE EM OSSO, COM  ARGAMASSA DE CIMENTO, AREIA E SAIBRO, NO TRACO 1:2:2, SOBRE  CHAPISCO DE CIMENTO E AREIA, NO TRACO 1:3 E REJUNTAMENTO  DE CIMENTO BRANCO E CORANTE</t>
  </si>
  <si>
    <t>13.330.0028-A</t>
  </si>
  <si>
    <t>13.330.0030-0</t>
  </si>
  <si>
    <t>ASSENTAMENTO DE CHAPINS OU ESPELHOS DE MARMORE  OU GRANITO,DE 17CM DE ALTURA,EXCLUSIVE ESTES,ASSENTES EM PAREDE EM OSSO,COM ARGAMASSA DE CIMENTO, AREIA E SAIBRO, NO TRACO  1:2:2,SOBRE CHAPISCO DE CIMENTO E AREIA, NO TRACO 1:3 E REJUNTAMENTO DE CIMENTO BRANCO E CORANTE</t>
  </si>
  <si>
    <t>13.330.0030-A</t>
  </si>
  <si>
    <t>13.330.0031-0</t>
  </si>
  <si>
    <t>ASSENTAMENTO DE SOLEIRAS DE MARMORE OU GRANITO,COM 13CM DELARGURA,EXCLUSIVE ESTES,ASSENTES EM SUPERFICIE EM OSSO,COM ARGAMASSA DE CIMENTO,AREIA E SAIBRO,NO TRACO 1:2:2,SOBRE CHAPISCO DE CIMENTO E AREIA,NO TRACO 1:3 E REJUNTAMENTO DE CIMENTO BRANCO E CORANTE</t>
  </si>
  <si>
    <t>13.330.0031-A</t>
  </si>
  <si>
    <t>13.330.0033-0</t>
  </si>
  <si>
    <t>ASSENTAMENTO DE SOLEIRAS DE MARMORE OU GRANITO,DE 15CM DE LARGURA,EXCLUSIVE ESTES,ASSENTES EM SUPERFICIE EM OSSO,COM ARGAMASSA DE CIMENTO,AREIA E SAIBRO,NO TRACO 1:2:2,SOBRE CHAPISCO DE CIMENTO E AREIA,NO TRACO 1:3 E REJUNTAMENTO DE CIMENTOBRANCO E CORANTE</t>
  </si>
  <si>
    <t>13.330.0033-A</t>
  </si>
  <si>
    <t>13.330.0034-0</t>
  </si>
  <si>
    <t>ASSENTAMENTO DE SOLEIRAS DE MARMORE OU GRANITO,COM 25CM DE LARGURA,EXCLUSIVE ESTES,ASSENTES EM SUPERFICIE EM OSSO COM ARGAMASSA DE CIMENTO,AREIA E SAIBRO,NO TRACO 1:2:2,SOBRE CHAPISCO DE CIMENTO E AREIA,NO TRACO 1:3 E REJUNTAMENTO DE CIMENTO BRANCO E CORANTE</t>
  </si>
  <si>
    <t>13.330.0034-A</t>
  </si>
  <si>
    <t>13.330.0035-0</t>
  </si>
  <si>
    <t>ASSENTAMENTO DE CAPA DE DEGRAU DE MARMORE OU GRANITO, COM 28CM DE LARGURA,EXCLUSIVE ESTES,ASSENTES EM PAREDE EM OSSO,COMARGAMASSA DE CIMENTO,AREIA E SAIBRO,NO TRACO 1:2:2,SOBRE CHAPISCO DE CIMENTO E AREIA,NO TRACO 1:3 E REJUNTAMENTO DE CIMENTO BRANCO E CORANTE</t>
  </si>
  <si>
    <t>13.330.0035-A</t>
  </si>
  <si>
    <t>13.330.0036-0</t>
  </si>
  <si>
    <t>ASSENTAMENTO DE RODAPE DE MARMORE OU GRANITO,COM 30CM DE ALTURA, EXCLUSIVE ESTES, ASSENTES EM PAREDE EM OSSO, COM  ARGAMASSA DE CIMENTO, AREIA E SAIBRO, NO TRACO 1:2:2, SOBRE  CHAPISCO DE CIMENTO E AREIA, NO TRACO 1:3 E REJUNTAMENTO  DE CIMENTO BRANCO E CORANTE</t>
  </si>
  <si>
    <t>13.330.0036-A</t>
  </si>
  <si>
    <t>13.330.0052-0</t>
  </si>
  <si>
    <t>REVESTIMENTO DE PISO COM LADRILHOS CERAMICOS ESMALTADOS,COMMEDIDAS EM TORNO DE (45X45)CM,COM RESISTENCIA A ABRASAO P.E.I.-V,CONFORME ABNT NBR 16928,ASSENTES EM SUPERFICIE EM OSSO,COM NATA SOBRE A ARGAMASSA DE CIMENTO,SAIBRO E AREIA,NO TRACO 1:3:3,REJUNTAMENTO COM CIMENTO BRANCO E CORANTE</t>
  </si>
  <si>
    <t>13.330.0052-A</t>
  </si>
  <si>
    <t>13.330.0053-0</t>
  </si>
  <si>
    <t>REVESTIMENTO DE PISO COM LADRILHOS CERAMICOS ESMALTADOS,COMMEDIDAS EM TORNO DE (45X45)CM,COM RESISTENCIA A ABRASAO P.E.I.-V,CONFORME ABNT NBR 16928,ASSENTES EM SUPERFICIE EM OSSO,COM ARGAMASSA COLANTE E REJUNTAMENTO PRONTO</t>
  </si>
  <si>
    <t>13.330.0053-A</t>
  </si>
  <si>
    <t>13.330.0060-0</t>
  </si>
  <si>
    <t>REVESTIMENTO DE PISO,COM LADRILHOS CERAMICOS ESMALTADOS,COMMEDIDAS EM TORNO DE (20X20)CM E 6,5MM DE ESPESSURA,COM RESISTENCIA A ABRASAO P.E.I.-IV,CONFORME ABNT NBR 16928,ASSENTESEM SUPERFICIE EM OSSO,COM NATA SOBRE A ARGAMASSA DE CIMENTO,SAIBRO E AREIA,NO TRACO 1:3:3,REJUNTAMENTO COM CIMENTO BRANCO E CORANTE</t>
  </si>
  <si>
    <t>13.330.0060-A</t>
  </si>
  <si>
    <t>13.330.0061-0</t>
  </si>
  <si>
    <t>REVESTIMENTO DE PISO,COM LADRILHOS CERAMICOS ESMALTADOS,COMMEDIDAS EM TORNO DE (20X20)CM E 6,5MM DE ESPESSURA,COM RESISTENCIA A ABRASAO P.E.I.-IV,CONFORME ABNT NBR 16928,ASSENTESEM SUPERFICIE EM OSSO COM ARGAMASSA COLANTE E REJUNTAMENTO INDUSTRIALIZADO</t>
  </si>
  <si>
    <t>13.330.0061-A</t>
  </si>
  <si>
    <t>13.330.0070-0</t>
  </si>
  <si>
    <t>REVESTIMENTO DE PISOS COM LADRILHOS CERAMICOS ANTIDERRAPANTES,COM MEDIDAS EM TORNO DE (11,6X24)CM COM ESPESSURA DE 9MM,ASSENTES COMO EM 13.330.0052,CORES:PESSEGO,VERMELHO E CASTOR</t>
  </si>
  <si>
    <t>13.330.0070-A</t>
  </si>
  <si>
    <t>13.330.0071-0</t>
  </si>
  <si>
    <t>REVESTIMENTO DE PISOS COM LADRILHOS CERAMICOS ANTIDERRAPANTES,COM MEDIDAS EM TORNO DE (11,6X24)CM,COM ESPESSURA DE 9MM,ASSENTES EM SUPERFICIE EM OSSO,COM ARGAMASSA COLANTE E REJUNTAMENTO PRONTO,CORES:PESSEGO,VERMELHO E CASTOR.</t>
  </si>
  <si>
    <t>13.330.0071-A</t>
  </si>
  <si>
    <t>13.330.0075-0</t>
  </si>
  <si>
    <t>REVESTIMENTO DE PISO COM LADRILHO CERAMICO,ANTIDERRAPANTE,COM MEDIDAS EM TORNO DE (45X45)CM,RESISTENCIA A ABRASAO P.E.I.-IV,ASSENTES EM SUPERFICIE COM NATA DE CIMENTO SOBRE ARGAMASSA DE CIMENTO,AREIA E SAIBRO,NO TRACO 1:3:3,REJUNTAMENTO COMCIMENTO BRANCO E CORANTE</t>
  </si>
  <si>
    <t>13.330.0075-A</t>
  </si>
  <si>
    <t>13.330.0076-0</t>
  </si>
  <si>
    <t>REVESTIMENTO DE PISO COM LADRILHO CERAMICO,ANTIDERRAPANTE,MEDIDAS EM TORNO DE (45X45)CM,RESISTENCIA A ABRASAO P.E.I.-IV,ASSENTES EM SUPERFICIE EM OSSO,COM ARGAMASSA COLANTE E REJUNTAMENTO PRONTO</t>
  </si>
  <si>
    <t>13.330.0076-A</t>
  </si>
  <si>
    <t>13.330.0078-0</t>
  </si>
  <si>
    <t>REVESTIMENTO DE PISO COM MOSAICO DE AZULEJOS DE VARIAS ORIGENS,COM ARGAMASSA DE CIMENTO E AREIA,NO TRACO 1:3,SOBRE BASEJA EXISTENTE</t>
  </si>
  <si>
    <t>13.330.0078-A</t>
  </si>
  <si>
    <t>13.330.0079-0</t>
  </si>
  <si>
    <t>REVESTIMENTO DE PISO COM MOSAICO DE AZULEJOS DE VARIAS ORIGENS,ASSENTES EM SUPERFICIE EM OSSO,COM ARGAMASSA COLANTE E REJUNTAMENTO PRONTO</t>
  </si>
  <si>
    <t>13.330.0079-A</t>
  </si>
  <si>
    <t>13.330.0100-0</t>
  </si>
  <si>
    <t>RODAPE COM LADRILHO CERAMICO,COM 7,5 A 10CM DE ALTURA,ASSENTE CONFORME ITEM 13.025.0016</t>
  </si>
  <si>
    <t>13.330.0100-A</t>
  </si>
  <si>
    <t>13.330.0101-0</t>
  </si>
  <si>
    <t>RODAPE COM LADRILHO CERAMICO,COM 7,5 A 10CM DE ALTURA,ASSENTES CONFORME ITEM 13.025.0058</t>
  </si>
  <si>
    <t>13.330.0101-A</t>
  </si>
  <si>
    <t>13.330.0110-0</t>
  </si>
  <si>
    <t>RODAPE COM LADRILHO CERAMICO,COM 15CM DE ALTURA,ASSENTE CONFORME ITEM 13.025.0016</t>
  </si>
  <si>
    <t>13.330.0110-A</t>
  </si>
  <si>
    <t>13.330.0111-0</t>
  </si>
  <si>
    <t>RODAPE COM LADRILHO CERAMICO,COM 15CM DE ALTURA,ASSENTES CONFORME ITEM 13.025.0058</t>
  </si>
  <si>
    <t>13.330.0111-A</t>
  </si>
  <si>
    <t>13.330.0500-0</t>
  </si>
  <si>
    <t>RECOMPOSICAO DE PISO DE CERAMICAS,EXCLUSIVE ESTAS,INCLUSIVEMAO-DE-OBRA TOTAL E MATERIAIS DE ASSENTAMENTO E REJUNTAMENTOCOMO EM 13.330.0010</t>
  </si>
  <si>
    <t>13.330.0500-A</t>
  </si>
  <si>
    <t>13.331.0015-0</t>
  </si>
  <si>
    <t>REVESTIMENTO DE PISO CERAMICO EM PORCELANATO,ACABAMENTO DA BORDA RETIFICADO,NO FORMATO (60X60)CM,PARA USO EM AREAS COMERCIAIS COM TRAFEGO INTENSO,CONFORME ABNT NBR ISO 13006,ASSENTE EM SUPERFICIE NIVELADA COM ARGAMASSA COLANTE E REJUNTAMENTO PRONTO</t>
  </si>
  <si>
    <t>13.331.0015-A</t>
  </si>
  <si>
    <t>13.331.0017-0</t>
  </si>
  <si>
    <t>REVESTIMENTO DE PISO CERAMICO EM PORCELANATO,ACABAMENTO DA BORDA RETIFICADO,NO FORMATO (60X60)CM,PARA USO EM AREAS COMERCIAIS COM TRAFEGO INTENSO,CONFORME ABNT NBR ISO 13006,ASSENTE EM SUPERFICIE NIVELADA,EXCLUSIVE ARGAMASSA E REJUNTAMENTO</t>
  </si>
  <si>
    <t>13.331.0017-A</t>
  </si>
  <si>
    <t>13.331.0020-0</t>
  </si>
  <si>
    <t>REVESTIMENTO DE PISO CERAMICO EM PORCELANATO,ACABAMENTO DA BORDA RETIFICADO,NO FORMATO (90X90)CM,PARA USO EM AREAS COMERCIAIS COM TRAFEGO INTENSO,CONFORME ABNT NBR ISO 13006,ASSENTE EM SUPERFICIE NIVELADA COM ARGAMASSA COLANTE E REJUNTAMENTO PRONTO</t>
  </si>
  <si>
    <t>13.331.0020-A</t>
  </si>
  <si>
    <t>13.331.0022-0</t>
  </si>
  <si>
    <t>REVESTIMENTO DE PISO CERAMICO EM PORCELANATO,ACABAMENTO DA BORDA RETIFICADO,NO FORMATO (90X90)CM,PARA USO EM AREAS COMERCIAIS COM TRAFEGO INTENSO,CONFORME ABNT NBR ISO 13006,ASSENTE EM SUPERFICIE NIVELADA,EXCLUSIVE ARGAMASSA E REJUNTAMENTO</t>
  </si>
  <si>
    <t>13.331.0022-A</t>
  </si>
  <si>
    <t>13.331.0025-0</t>
  </si>
  <si>
    <t>REVESTIMENTO DE PISO CERAMICO EM PORCELANATO,ACABAMENTO DA BORDA RETIFICADO,NO FORMATO (120X120)CM,PARA USO EM AREAS COMERCIAIS COM TRAFEGO INTENSO,CONFORME ABNT NBR ISO 13006,ASSENTE EM SUPERFICIE NIVELADA COM ARGAMASSA COLANTE E REJUNTAMENTO PRONTO</t>
  </si>
  <si>
    <t>13.331.0025-A</t>
  </si>
  <si>
    <t>13.331.0027-0</t>
  </si>
  <si>
    <t>REVESTIMENTO DE PISO CERAMICO EM PORCELANATO,ACABAMENTO DA BORDA RETIFICADO,NO FORMATO (120X120)CM,PARA USO EM AREAS COMERCIAIS COM TRAFEGO INTENSO,CONFORME ABNT NBR ISO 13006,ASSENTE EM SUPERFICIE NIVELADA,EXCLUSIVE ARGAMASSA E REJUNTAMENTO</t>
  </si>
  <si>
    <t>13.331.0027-A</t>
  </si>
  <si>
    <t>13.331.0030-0</t>
  </si>
  <si>
    <t>REVESTIMENTO DE PISO CERAMICO EM PORCELANATO,ACABAMENTO DA BORDA RETIFICADO,NO FORMATO (60X120)CM,PARA USO EM AREAS COMERCIAIS COM TRAFEGO INTENSO,CONFORME ABNT NBR ISO 13006,ASSENTE EM SUPERFICIE NIVELADA COM ARGAMASSA COLANTE E REJUNTAMENTO PRONTO</t>
  </si>
  <si>
    <t>13.331.0030-A</t>
  </si>
  <si>
    <t>13.331.0032-0</t>
  </si>
  <si>
    <t>REVESTIMENTO DE PISO CERAMICO EM PORCELANATO,ACABAMENTO DA BORDA RETIFICADO,NO FORMATO (60X120)CM,PARA USO EM AREAS COMERCIAIS COM TRAFEGO INTENSO,CONFORME ABNT NBR ISO 13006,ASSENTE EM SUPERFICIE NIVELADA,EXCLUSIVE ARGAMASSA E REJUNTAMENTO</t>
  </si>
  <si>
    <t>13.331.0032-A</t>
  </si>
  <si>
    <t>13.331.0035-0</t>
  </si>
  <si>
    <t>REVESTIMENTO DE PISO CERAMICO EM PORCELANATO,ACABAMENTO DA BORDA RETIFICADO,NO FORMATO (20X120)CM,PARA USO EM AREAS COMERCIAIS COM TRAFEGO INTENSO,CONFORME ABNT NBR ISO 13006,ASSENTE EM SUPERFICIE NIVELADA COM ARGAMASSA COLANTE E REJUNTAMENTO PRONTO</t>
  </si>
  <si>
    <t>13.331.0035-A</t>
  </si>
  <si>
    <t>13.331.0037-0</t>
  </si>
  <si>
    <t>REVESTIMENTO DE PISO CERAMICO EM PORCELANATO,ACABAMENTO DA BORDA RETIFICADO,NO FORMATO (20X120)CM,PARA USO EM AREAS COMERCIAIS COM TRAFEGO INTENSO,CONFORME ABNT NBR ISO 13006,ASSENTE EM SUPERFICIE NIVELADA,EXCLUSIVE ARGAMASSA E REJUNTAMENTO</t>
  </si>
  <si>
    <t>13.331.0037-A</t>
  </si>
  <si>
    <t>13.331.0051-0</t>
  </si>
  <si>
    <t>RODAPE DE CERAMICA EM PORCELANATO,COM 7,5 A 10CM DE ALTURA,ASSENTE CONFORME ITEM 13.025.0058.FEITO A PARTIR DE PLACA DEPORCELANATO COM AREA INFERIOR A 1,00M2</t>
  </si>
  <si>
    <t>13.331.0051-A</t>
  </si>
  <si>
    <t>13.331.0052-0</t>
  </si>
  <si>
    <t>RODAPE DE CERAMICA EM PORCELANATO,COM 7,5 A 10CM DE ALTURA,ASSENTE CONFORME ITEM 13.025.0058.FEITO A PARTIR DE PLACA DEPORCELANATO COM AREA SUPERIOR A 1,00M2</t>
  </si>
  <si>
    <t>13.331.0052-A</t>
  </si>
  <si>
    <t>13.331.0055-0</t>
  </si>
  <si>
    <t>RODAPE DE CERAMICA EM PORCELANATO,COM 15CM DE ALTURA,ASSENTECONFORME ITEM 13.025.0058.FEITO A PARTIR DE PLACA DE PORCELANATO COM AREA INFERIOR A 1,00M2</t>
  </si>
  <si>
    <t>13.331.0055-A</t>
  </si>
  <si>
    <t>13.331.0056-0</t>
  </si>
  <si>
    <t>RODAPE DE CERAMICA EM PORCELANATO,COM 15CM DE ALTURA,ASSENTECONFORME ITEM 13.025.0058.FEITO A PARTIR DE PLACA DE PORCELANATO COM AREA SUPERIOR A 1,00M2</t>
  </si>
  <si>
    <t>13.331.0056-A</t>
  </si>
  <si>
    <t>13.332.0010-0</t>
  </si>
  <si>
    <t>REVESTIMENTO DE PISO COM LADRILHO HIDRAULICO,20X20CM,ASSENTES CONFORME ITEM 13.330.0010</t>
  </si>
  <si>
    <t>13.332.0010-A</t>
  </si>
  <si>
    <t>13.332.0011-0</t>
  </si>
  <si>
    <t>REVESTIMENTO DE PISO COM LADRILHO HIDRAULICO,20X20CM,ASSENTES CONFORME ITEM 13.330.0015</t>
  </si>
  <si>
    <t>13.332.0011-A</t>
  </si>
  <si>
    <t>13.332.0012-0</t>
  </si>
  <si>
    <t>REVESTIMENTO DE PISO COM LADRILHO HIDRAULICO,20X20CM,EXCLUSIVE ARGAMASSA E REJUNTAMENTO</t>
  </si>
  <si>
    <t>13.332.0012-A</t>
  </si>
  <si>
    <t>13.333.0010-0</t>
  </si>
  <si>
    <t>REVESTIMENTO DE PISO COM CERAMICA TATIL DIRECIONAL (LADRILHOHIDRAULICO),PARA ACESSIBILIDADE,CONFORME ABNT NBR 16537,ASSENTES SOBRE SUPERFICIE EM OSSO,CONFORME ITEM 13.330.0010</t>
  </si>
  <si>
    <t>13.333.0010-A</t>
  </si>
  <si>
    <t>13.333.0011-0</t>
  </si>
  <si>
    <t>REVESTIMENTO DE PISO COM CERAMICA TATIL DIRECIONAL (LADRILHOHIDRAULICO),PARA ACESSIBILIDADE,CONFORME ABNT NBR 16537,ASSENTES SOBRE SUPERFICIE EM OSSO,EXCLUSIVE NATA DE CIMENTO,ARGAMASSA E REJUNTAMENTO</t>
  </si>
  <si>
    <t>13.333.0011-A</t>
  </si>
  <si>
    <t>13.333.0015-0</t>
  </si>
  <si>
    <t>REVESTIMENTO DE PISO COM CERAMICA TATIL ALERTA (LADRILHO HIDRAULICO),PARA ACESSIBILIDADE,CONFORME ABNT NBR 16537,ASSENTES SOBRE SUPERFICIE EM OSSO,CONFORME ITEM 13.330.0010</t>
  </si>
  <si>
    <t>13.333.0015-A</t>
  </si>
  <si>
    <t>13.333.0016-0</t>
  </si>
  <si>
    <t>REVESTIMENTO DE PISO COM CERAMICA TATIL ALERTA (LADRILHO HIDRAULICO),PARA ACESSIBILIDADE,CONFORME ABNT NBR 16537,ASSENTES SOBRE SUPERFICIE EM OSSO,EXCLUSIVE NATA DE CIMENTO,ARGAMASSA E REJUNTAMENTO</t>
  </si>
  <si>
    <t>13.333.0016-A</t>
  </si>
  <si>
    <t>13.335.0030-0</t>
  </si>
  <si>
    <t>PISOS DE PLACAS NAO TRABALHADAS DE GRANITO,RETANGULARES,SOBRE TERRENO NIVELADO,COM AS JUNTAS TOMADAS COM ARGAMASSA DE CIMENTO E AREIA,NO TRACO 1:3</t>
  </si>
  <si>
    <t>13.335.0030-A</t>
  </si>
  <si>
    <t>13.345.0015-0</t>
  </si>
  <si>
    <t>REVESTIMENTO DE PISOS EM MARMORE BRANCO NACIONAL,EM PLACAS,2CM DE ESPESSURA,COM 2 POLIMENTOS,ASSENTE EM SUPERFICIE EM OSSO,COM NATA DE CIMENTO SOBRE ARGAMASSA DE CIMENTO,AREIA E SAIBRO,NO TRACO 1:2:2 E REJUNTAMENTO EM CIMENTO BRANCO</t>
  </si>
  <si>
    <t>13.345.0015-A</t>
  </si>
  <si>
    <t>13.345.0016-0</t>
  </si>
  <si>
    <t>REVESTIMENTO DE PISOS EM MARMORE BRANCO NACIONAL,EM PLACAS,3CM DE ESPESSURA,COM 2 POLIMENTOS,ASSENTE EM SUPERFICIE EM OSSO,COM NATA DE CIMENTO SOBRE ARGAMASSA DE CIMENTO,AREIA E SAIBRO,NO TRACO 1:2:2 E REJUNTAMENTO EM CIMENTO BRANCO</t>
  </si>
  <si>
    <t>13.345.0016-A</t>
  </si>
  <si>
    <t>13.345.0017-0</t>
  </si>
  <si>
    <t>REVESTIMENTO DE PISOS EM MARMORE BRANCO NACIONAL,EM PLACAS,2CM DE ESPESSURA,COM 2 POLIMENTOS,ASSENTE EM SUPERFICIE EM OSSO,EXCLUSIVE NATA DE CIMENTO,ARGAMASSA E REJUNTAMENTO</t>
  </si>
  <si>
    <t>13.345.0017-A</t>
  </si>
  <si>
    <t>13.345.0018-0</t>
  </si>
  <si>
    <t>REVESTIMENTO DE PISOS EM MARMORE BRANCO NACIONAL,EM PLACAS,3CM DE ESPESSURA,COM 2 POLIMENTOS,ASSENTE EM SUPERFICIE EM OSSO,EXCLUSIVE NATA DE CIMENTO,ARGAMASSA E REJUNTAMENTO</t>
  </si>
  <si>
    <t>13.345.0018-A</t>
  </si>
  <si>
    <t>13.345.0020-0</t>
  </si>
  <si>
    <t>RODAPE DE MARMORE BRANCO NACIONAL COM 10CM DE ALTURA E 2CM DE ESPESSURA, COM 2 POLIMENTOS,ASSENTE EM PAREDE EM OSSO, COMARGAMASSA DE CIMENTO,AREIA E SAIBRO, NO TRACO 1:2:2 E NATADE CIMENTO, SOBRE CHAPISCO DE CIMENTO E AREIA, NO TRACO 1:3(INCLUSIVE ESTES) E REJUNTAMENTO EM CIMENTO BRANCO</t>
  </si>
  <si>
    <t>13.345.0020-A</t>
  </si>
  <si>
    <t>13.345.0021-0</t>
  </si>
  <si>
    <t>RODAPE DE MARMORE BRANCO NACIONAL COM 10CM DE ALTURA E 2CM DE ESPESSURA,COM 2 POLIMENTOS,ASSENTE EM PAREDE EM OSSO,EXCLUSIVE NATA DE CIMENTO,ARGAMASSA,CHAPISCO E REJUNTAMENTO</t>
  </si>
  <si>
    <t>13.345.0021-A</t>
  </si>
  <si>
    <t>13.345.0025-0</t>
  </si>
  <si>
    <t>SOLEIRA DE MARMORE BRANCO NACIONAL,DE 2X13CM,COM 2 POLIMENTOS,ASSENTE COMO EM 13.345.0015</t>
  </si>
  <si>
    <t>13.345.0025-A</t>
  </si>
  <si>
    <t>13.345.0026-0</t>
  </si>
  <si>
    <t>SOLEIRA DE MARMORE BRANCO NACIONAL,DE 2X13CM,COM 2 POLIMENTOS,EXCLUSIVE NATA DE CIMENTO,ARGAMASSA E REJUNTAMENTO</t>
  </si>
  <si>
    <t>13.345.0026-A</t>
  </si>
  <si>
    <t>13.345.0030-0</t>
  </si>
  <si>
    <t>SOLEIRA DE MARMORE BRANCO NACIONAL,DE 2X15CM,COM 2 POLIMENTOS,ASSENTE COMO EM 13.345.0015</t>
  </si>
  <si>
    <t>13.345.0030-A</t>
  </si>
  <si>
    <t>13.345.0031-0</t>
  </si>
  <si>
    <t>SOLEIRA DE MARMORE BRANCO NACIONAL,DE 2X15CM,COM 2 POLIMENTOS,EXCLUSIVE NATA DE CIMENTO,ARGAMASSA E REJUNTAMENTO</t>
  </si>
  <si>
    <t>13.345.0031-A</t>
  </si>
  <si>
    <t>13.345.0035-0</t>
  </si>
  <si>
    <t>SOLEIRA DE MARMORE BRANCO NACIONAL,DE 2X25CM,COM 2 POLIMENTOS,ASSENTE COMO EM 13.345.0015</t>
  </si>
  <si>
    <t>13.345.0035-A</t>
  </si>
  <si>
    <t>13.345.0036-0</t>
  </si>
  <si>
    <t>SOLEIRA DE MARMORE BRANCO NACIONAL,DE 2X25CM,COM 2 POLIMENTOS,EXCLUSIVE NATA DE CIMENTO,ARGAMASSA E REJUNTAMENTO</t>
  </si>
  <si>
    <t>13.345.0036-A</t>
  </si>
  <si>
    <t>13.345.0040-0</t>
  </si>
  <si>
    <t>SOLEIRA DE MARMORE BRANCO NACIONAL,DE 2X45CM,SEM DESNIVEL,PARA PORTAS DE 2 FOLHAS,ASSENTE COMO EM 13.345.0015</t>
  </si>
  <si>
    <t>13.345.0040-A</t>
  </si>
  <si>
    <t>13.345.0041-0</t>
  </si>
  <si>
    <t>SOLEIRA DE MARMORE BRANCO NACIONAL,DE 2X45CM,SEM DESNIVEL,PARA PORTAS DE 2 FOLHAS,EXCLUSIVE NATA DE CIMENTO,ARGAMASSA EREJUNTAMENTO</t>
  </si>
  <si>
    <t>13.345.0041-A</t>
  </si>
  <si>
    <t>13.345.0055-0</t>
  </si>
  <si>
    <t>CHAPIM OU ESPELHO DE MARMORE BRANCO NACIONAL,COM 2X17CM COM1 POLIMENTO,ASSENTE COMO EM 13.345.0020</t>
  </si>
  <si>
    <t>13.345.0055-A</t>
  </si>
  <si>
    <t>13.345.0056-0</t>
  </si>
  <si>
    <t>CHAPIM OU ESPELHO DE MARMORE BRANCO NACIONAL,COM 2X17CM COM1 POLIMENTO, EXCLUSIVE NATA DE CIMENTO,ARGAMASSA,CHAPISCO EREJUNTAMENTO</t>
  </si>
  <si>
    <t>13.345.0056-A</t>
  </si>
  <si>
    <t>13.345.0060-0</t>
  </si>
  <si>
    <t>CAPA DE DEGRAU,DE MARMORE BRANCO NACIONAL,COM 2X28CM,COM 1 POLIMENTO,ASSENTE COMO EM 13.345.0015</t>
  </si>
  <si>
    <t>13.345.0060-A</t>
  </si>
  <si>
    <t>13.345.0061-0</t>
  </si>
  <si>
    <t>CAPA DE DEGRAU,DE MARMORE BRANCO NACIONAL, COM 2X28CM,COM 1POLIMENTO,EXCLUSIVE NATA DE CIMENTO,ARGAMASSA E REJUNTAMENTO</t>
  </si>
  <si>
    <t>13.345.0061-A</t>
  </si>
  <si>
    <t>13.345.0065-0</t>
  </si>
  <si>
    <t>CAPA DE DEGRAU,DE MARMORE BRANCO NACIONAL,COM 2X30CM,COM 1 POLIMENTO,ASSENTE COMO EM 13.345.0015</t>
  </si>
  <si>
    <t>13.345.0065-A</t>
  </si>
  <si>
    <t>13.345.0066-0</t>
  </si>
  <si>
    <t>CAPA DE DEGRAU,DE MARMORE BRANCO NACIONAL,COM 2X30CM, COM 1POLIMENTO,EXCLUSIVE NATA DE CIMENTO,ARGAMASSA E REJUNTAMENTO</t>
  </si>
  <si>
    <t>13.345.0066-A</t>
  </si>
  <si>
    <t>13.348.0010-0</t>
  </si>
  <si>
    <t>REVESTIMENTO DE PISOS COM GRANITO CINZA ANDORINHA,EM PLACAS,COM ESPESSURA DE 2CM,POLIDO,ASSENTE EM SUPERFICIE EM OSSO,COM NATA DE CIMENTO SOBRE ARGAMASSA DE CIMENTO,AREIA E SAIBRO,NO TRACO 1:2:2 E REJUNTAMENTO PRONTO</t>
  </si>
  <si>
    <t>13.348.0010-A</t>
  </si>
  <si>
    <t>13.348.0011-0</t>
  </si>
  <si>
    <t>REVESTIMENTO DE PISOS COM GRANITO CINZA ANDORINHA,EM PLACAS,COM ESPESSURA DE 2CM,POLIDO,ASSENTE EM SUPERFICIE EM OSSO,EXCLUSIVE NATA DE CIMENTO,ARGAMASSA DE ASSENTAMENTO E REJUNTAMENTO</t>
  </si>
  <si>
    <t>13.348.0011-A</t>
  </si>
  <si>
    <t>13.348.0035-0</t>
  </si>
  <si>
    <t>RODAPE DE GRANITO CINZA ANDORINHA,COM 10CM DE ALTURA E 2CM DE ESPESSURA,ASSENTE EM PAREDE EM OSSO,COM ARGAMASSA DE CIMENTO,AREIA E SAIBRO NO TRACO 1:2:2 E NATA DE CIMENTO SOBRE CHAPISCO DE CIMENTO E AREIA,NO TRACO 1:3 (INCLUSIVE ESTE) E REJUNTAMENTO PRONTO</t>
  </si>
  <si>
    <t>13.348.0035-A</t>
  </si>
  <si>
    <t>13.348.0036-0</t>
  </si>
  <si>
    <t>RODAPE DE GRANITO CINZA ANDORINHA,COM 10CM DE ALTURA E 2CM DE ESPESSURA,ASSENTE EM PAREDE EM OSSO,EXCLUSIVE NATA DE CIMENTO,CHAPISCO,ARGAMASSA E REJUNTAMENTO</t>
  </si>
  <si>
    <t>13.348.0036-A</t>
  </si>
  <si>
    <t>13.348.0040-0</t>
  </si>
  <si>
    <t>CAPA DE DEGRAU EM GRANITO CINZA ANDORINHA,30X2CM,POLIDO,ASSENTE COMO EM 13.348.0010</t>
  </si>
  <si>
    <t>13.348.0040-A</t>
  </si>
  <si>
    <t>13.348.0041-0</t>
  </si>
  <si>
    <t>CAPA DE DEGRAU EM GRANITO CINZA ANDORINHA,30X2CM,POLIDO,EXCLUSIVE NATA DE CIMENTO,ARGAMASSA E REJUNTAMENTO</t>
  </si>
  <si>
    <t>13.348.0041-A</t>
  </si>
  <si>
    <t>13.348.0045-0</t>
  </si>
  <si>
    <t>ESPELHO OU CHAPIM EM GRANITO CINZA ANDORINHA,20X2CM,POLIDO,ASSENTADO COMO NO ITEM 13.348.0010</t>
  </si>
  <si>
    <t>13.348.0045-A</t>
  </si>
  <si>
    <t>13.348.0046-0</t>
  </si>
  <si>
    <t>ESPELHO OU CHAPIM EM GRANITO CINZA ANDORINHA,20X2CM,POLIDO,EXCLUSIVE NATA DE CIMENTO,ARGAMASSA E REJUNTAMENTO</t>
  </si>
  <si>
    <t>13.348.0046-A</t>
  </si>
  <si>
    <t>13.348.0050-0</t>
  </si>
  <si>
    <t>PEITORIL EM GRANITO CINZA ANDORINHA,ESPESSURA DE 2CM,LARGURA15 A 18CM,ASSENTADO COM NATA DE CIMENTO SOBRE ARGAMASSA DECIMENTO,SAIBRO E AREIA,NO TRACO 1:3:3 E REJUNTAMENTO COM CIMENTO BRANCO</t>
  </si>
  <si>
    <t>13.348.0050-A</t>
  </si>
  <si>
    <t>13.348.0051-0</t>
  </si>
  <si>
    <t>PEITORIL EM GRANITO CINZA ANDORINHA,ESPESSURA DE 2CM,LARGURA15 A 18CM,EXCLUSIVE NATA DE CIMENTO, ARGAMASSA E REJUNTAMENTO</t>
  </si>
  <si>
    <t>13.348.0051-A</t>
  </si>
  <si>
    <t>13.348.0055-0</t>
  </si>
  <si>
    <t>PEITORIL EM GRANITO CINZA ANDORINHA,ESPESSURA DE 2CM,LARGURADE 28CM,ASSENTADO COM NATA DE CIMENTO SOBRE ARGAMASSA DE CIMENTO,SAIBRO E AREIA,NO TRACO 1:3:3 E REJUNTAMENTO COM CIMENTO BRANCO</t>
  </si>
  <si>
    <t>13.348.0055-A</t>
  </si>
  <si>
    <t>13.348.0056-0</t>
  </si>
  <si>
    <t>PEITORIL EM GRANITO CINZA ANDORINHA,ESPESSURA DE 2CM,LARGURADE 28CM,EXCLUSIVE NATA DE CIMENTO,ARGAMASSA E REJUNTAMENTO</t>
  </si>
  <si>
    <t>13.348.0056-A</t>
  </si>
  <si>
    <t>13.348.0070-0</t>
  </si>
  <si>
    <t>SOLEIRA EM GRANITO CINZA ANDORINHA,ESPESSURA DE 2CM,COM 2 POLIMENTOS,LARGURA DE 13CM,ASSENTADO COM ARGAMASSA DE CIMENTO,SAIBRO E AREIA, NO TRACO 1:2:2, E REJUNTAMENTO COM CIMENTOBRANCO E CORANTE</t>
  </si>
  <si>
    <t>13.348.0070-A</t>
  </si>
  <si>
    <t>13.348.0071-0</t>
  </si>
  <si>
    <t>SOLEIRA EM GRANITO CINZA ANDORINHA,ESPESSURA DE 2CM COM 2 POLIMENTOS,LARGURA DE 13CM,EXCLUSIVE ARGAMASSA E REJUNTAMENTO</t>
  </si>
  <si>
    <t>13.348.0071-A</t>
  </si>
  <si>
    <t>13.348.0075-0</t>
  </si>
  <si>
    <t>SOLEIRA EM GRANITO CINZA ANDORINHA,ESPESSURA DE 2CM,COM 2 POLIMENTOS,LARGURA DE 15CM,ASSENTADO COM ARGAMASSA DE CIMENTO,SAIBRO E AREIA, NO TRACO 1:2:2, E REJUNTAMENTO COM CIMENTOBRANCO E CORANTE</t>
  </si>
  <si>
    <t>13.348.0075-A</t>
  </si>
  <si>
    <t>13.348.0076-0</t>
  </si>
  <si>
    <t>SOLEIRA EM GRANITO CINZA ANDORINHA,ESPESSURA DE 2CM,COM 2 POLIMENTOS,LARGURA DE 15CM,EXCLUSIVE ARGAMASSA E REJUNTAMENTO</t>
  </si>
  <si>
    <t>13.348.0076-A</t>
  </si>
  <si>
    <t>13.348.0080-0</t>
  </si>
  <si>
    <t>SOLEIRA EM GRANITO CINZA ANDORINHA,ESPESSURA DE 2CM,COM 2 POLIMENTOS,LARGURA DE 25CM,ASSENTADO COM ARGAMASSA DE CIMENTO,SAIBRO E AREIA, NO TRACO 1:2:2, E REJUNTAMENTO COM CIMENTOBRANCO E CORANTE</t>
  </si>
  <si>
    <t>13.348.0080-A</t>
  </si>
  <si>
    <t>13.348.0081-0</t>
  </si>
  <si>
    <t>SOLEIRA EM GRANITO CINZA ANDORINHA,ESPESSURA DE 2CM,COM 2 POLIMENTOS,LARGURA DE 25CM,EXCLUSIVE ARGAMASSA E REJUNTAMENTO</t>
  </si>
  <si>
    <t>13.348.0081-A</t>
  </si>
  <si>
    <t>13.365.0010-0</t>
  </si>
  <si>
    <t>REVESTIMENTO DE PISOS COM GRANITO PRETO EM PLACAS,COM ESPESSURA DE 2CM,COM 2 POLIMENTOS,ASSENTES EM SUPERFICIE EM OSSO,COM NATA DE CIMENTO SOBRE ARGAMASSA DE CIMENTO,AREIA E SAIBRO,NO TRACO 1:2:2 E REJUNTAMENTO DE CIMENTO BRANCO E CORANTE</t>
  </si>
  <si>
    <t>13.365.0010-A</t>
  </si>
  <si>
    <t>13.365.0011-0</t>
  </si>
  <si>
    <t>REVESTIMENTO DE PISOS COM GRANITO PRETO EM PLACAS,COM ESPESSURA DE 2CM,COM 2 POLIMENTOS,ASSENTES EM SUPERFICIE EM OSSO,EXCLUSIVE NATA DE CIMENTO,ARGAMASSA E REJUNTAMENTO</t>
  </si>
  <si>
    <t>13.365.0011-A</t>
  </si>
  <si>
    <t>13.365.0015-0</t>
  </si>
  <si>
    <t>REVESTIMENTO DE PISOS COM GRANITO PRETO EM PLACAS COM MEDIDAS ACIMA DE 30X30CM,COM ESPESSURA DE 2CM,COM 2 POLIMENTOS,ASSENTES EM SUPERFICIE EM OSSO,COM NATA DE CIMENTO SOBRE ARGAMASSA DE CIMENTO,AREIA E SAIBRO,NO TRACO 1:2:2 E REJUNTAMENTODE CIMENTO BRANCO E CORANTE</t>
  </si>
  <si>
    <t>13.365.0015-A</t>
  </si>
  <si>
    <t>13.365.0016-0</t>
  </si>
  <si>
    <t>REVESTIMENTO DE PISOS COM GRANITO PRETO EM PLACAS COM MEDIDAS ACIMA DE 30X30CM,COM 2CM DE ESPESSURA,COM 2 POLIMENTOS,ASSENTES EM SUPERFICIE EM OSSO,EXCLUSIVE NATA DE CIMENTO,ARGAMASSA E REJUNTAMENTO</t>
  </si>
  <si>
    <t>13.365.0016-A</t>
  </si>
  <si>
    <t>13.365.0020-0</t>
  </si>
  <si>
    <t>RODAPE DE GRANITO PRETO COM 10CM DE ALTURA E 2CM DE ESPESSURA,COM 2 POLIMENTOS,ASSENTE EM PAREDE EM OSSO, COM ARGAMASSADE CIMENTO,AREIA E SAIBRO,NO TRACO 1:2:2 E NATA DE CIMENTO,SOBRE CHAPISCO DE CIMENTO E AREIA, NO TRACO 1:3 (INCLUSIVEESTE) E REJUNTAMENTO DE CIMENTO BRANCO E CORANTE</t>
  </si>
  <si>
    <t>13.365.0020-A</t>
  </si>
  <si>
    <t>13.365.0021-0</t>
  </si>
  <si>
    <t>RODAPE DE GRANITO PRETO COM 10CM DE ALTURA E 2CM DE ESPESSURA,COM 2 POLIMENTOS, ASSENTE EM PAREDE EM OSSO, EXCLUSIVE CHAPISCO,ARGAMASSA,NATA DE CIMENTO E REJUNTAMENTO</t>
  </si>
  <si>
    <t>13.365.0021-A</t>
  </si>
  <si>
    <t>13.365.0025-0</t>
  </si>
  <si>
    <t>SOLEIRA DE GRANITO PRETO DE 2X13CM COM 2 POLIMENTOS,ASSENTECOMO EM 13.365.0010</t>
  </si>
  <si>
    <t>13.365.0025-A</t>
  </si>
  <si>
    <t>13.365.0026-0</t>
  </si>
  <si>
    <t>SOLEIRA DE GRANITO PRETO DE 2X13CM COM 2 POLIMENTOS, EXCLUSIVE NATA DE CIMENTO,ARGAMASSA E REJUNTAMENTO</t>
  </si>
  <si>
    <t>13.365.0026-A</t>
  </si>
  <si>
    <t>13.365.0030-0</t>
  </si>
  <si>
    <t>SOLEIRA DE GRANITO PRETO DE 2X15CM COM 2 POLIMENTOS,ASSENTECOMO EM 13.365.0010</t>
  </si>
  <si>
    <t>13.365.0030-A</t>
  </si>
  <si>
    <t>13.365.0031-0</t>
  </si>
  <si>
    <t>SOLEIRA DE GRANITO PRETO DE 2X15CM COM 2 POLIMENTOS, EXCLUSIVE NATA DE CIMENTO,ARGAMASSA E REJUNTAMENTO</t>
  </si>
  <si>
    <t>13.365.0031-A</t>
  </si>
  <si>
    <t>13.365.0035-0</t>
  </si>
  <si>
    <t>SOLEIRA DE GRANITO PRETO DE 2X25CM COM 2 POLIMENTOS,ASSENTECOMO EM 13.365.0010</t>
  </si>
  <si>
    <t>13.365.0035-A</t>
  </si>
  <si>
    <t>13.365.0036-0</t>
  </si>
  <si>
    <t>SOLEIRA DE GRANITO PRETO DE 2X25CM COM 2 POLIMENTOS, EXCLUSIVE NATA DE CIMENTO,ARGAMASSA E REJUNTAMENTO</t>
  </si>
  <si>
    <t>13.365.0036-A</t>
  </si>
  <si>
    <t>13.365.0055-0</t>
  </si>
  <si>
    <t>CHAPIM OU ESPELHO DE GRANITO PRETO COM 2X17CM,COM 1 POLIMENTO,ASSENTE COMO EM 13.365.0020</t>
  </si>
  <si>
    <t>13.365.0055-A</t>
  </si>
  <si>
    <t>13.365.0056-0</t>
  </si>
  <si>
    <t>CHAPIM OU ESPELHO DE GRANITO PRETO COM 2X17CM,COM 1 POLIMENTO,EXCLUSIVE CHAPISCO,ARGAMASSA,REJUNTAMENTO E NATA DE CIMENTO</t>
  </si>
  <si>
    <t>13.365.0056-A</t>
  </si>
  <si>
    <t>13.365.0060-0</t>
  </si>
  <si>
    <t>CAPA DE DEGRAU DE GRANITO PRETO,COM 2X28CM,COM 1 POLIMENTO,ASSENTE COMO EM 13.365.0010</t>
  </si>
  <si>
    <t>13.365.0060-A</t>
  </si>
  <si>
    <t>13.365.0061-0</t>
  </si>
  <si>
    <t>CAPA DE DEGRAU DE GRANITO PRETO,COM 2X28CM,COM 1 POLIMENTO,EXCLUSIVE NATA DE CIMENTO,ARGAMASSA E REJUNTAMENTO</t>
  </si>
  <si>
    <t>13.365.0061-A</t>
  </si>
  <si>
    <t>13.365.0065-0</t>
  </si>
  <si>
    <t>CAPA DE DEGRAU DE GRANITO PRETO,COM 2X30CM,COM 1 POLIMENTO,ASSENTE COMO EM 13.365.0010</t>
  </si>
  <si>
    <t>13.365.0065-A</t>
  </si>
  <si>
    <t>13.365.0066-0</t>
  </si>
  <si>
    <t>CAPA DE DEGRAU DE GRANITO PRETO,COM 2X30CM,COM 1 POLIMENTO,EXCLUSIVE NATA DE CIMENTO,ARGAMASSA E REJUNTAMENTO</t>
  </si>
  <si>
    <t>13.365.0066-A</t>
  </si>
  <si>
    <t>13.365.0075-0</t>
  </si>
  <si>
    <t>REVESTIMENTO DE PISO COM GRANITO CINZA CORUMBA,EM PLACAS,ESPESSURA DE 2CM,POLIDO E LUSTRADO, ASSENTE COM ARGAMASSA COLANTE,JUNTAS DE 2MM DE ESPESSURA E REJUNTAMENTO PRONTO</t>
  </si>
  <si>
    <t>13.365.0075-A</t>
  </si>
  <si>
    <t>13.365.0076-0</t>
  </si>
  <si>
    <t>REVESTIMENTO DE PISO COM GRANITO CINZA CORUMBA,EM PLACAS,ESPESSURA DE 2CM,POLIDO E LUSTRADO,EXCLUSIVE ARGAMASSA COLANTEE REJUNTAMENTO PRONTO</t>
  </si>
  <si>
    <t>13.365.0076-A</t>
  </si>
  <si>
    <t>13.365.0083-0</t>
  </si>
  <si>
    <t>RODAPE DE GRANITO CINZA CORUMBA,COM 10CM DE ALTURA E 2CM DEESPESSURA,ASSENTE EM PAREDE EM OSSO,COM ARGAMASSA DE CIMENTO,AREIA E SAIBRO NO TRACO 1:2:2 E NATA DE CIMENTO,SOBRE CHAPISCO DE CIMENTO E AREIA, NO TRACO 1:3(INCLUSIVE ESTE) E REJUNTAMENTO PRONTO</t>
  </si>
  <si>
    <t>13.365.0083-A</t>
  </si>
  <si>
    <t>13.365.0084-0</t>
  </si>
  <si>
    <t>RODAPE DE GRANITO CINZA CORUMBA,COM 10CM DE ALTURA E 2CM DEESPESSURA,ASSENTE EM PAREDE EM OSSO,EXCLUSIVE NATA DE CIMENTO,CHAPISCO,ARGAMASSA E REJUNTAMENTO</t>
  </si>
  <si>
    <t>13.365.0084-A</t>
  </si>
  <si>
    <t>13.365.0085-0</t>
  </si>
  <si>
    <t>CAPA DE DEGRAU EM GRANITO CINZA CORUMBA,COM LARGURA DE 30CM,ESPESSURA DE 2CM,COM POLIMENTO ASSENTE EM SUPERFICIE EM OSSO,COM NATA DE CIMENTO,SOBRE ARGAMASSA DE CIMENTO,AREIA E SAIBRO NO TRACO 1:2:2 E REJUNTAMENTO PRONTO</t>
  </si>
  <si>
    <t>13.365.0085-A</t>
  </si>
  <si>
    <t>13.365.0086-0</t>
  </si>
  <si>
    <t>CAPA DE DEGRAU EM GRANITO CINZA CORUMBA,ESPESSURA DE 2CM,LARGURA DE 30CM, COM POLIMENTO, ASSENTE EM SUPERFICIE EM OSSO,EXCLUSIVE NATA DE CIMENTO,ARGAMASSA E REJUNTAMENTO</t>
  </si>
  <si>
    <t>13.365.0086-A</t>
  </si>
  <si>
    <t>13.365.0087-0</t>
  </si>
  <si>
    <t>ESPELHO OU CHAPIM EM GRANITO CINZA CORUMBA,ESPESSURA DE 2CM,LARGURA DE 20CM,POLIDO E ASSENTE COMO EM 13.365.0083</t>
  </si>
  <si>
    <t>13.365.0087-A</t>
  </si>
  <si>
    <t>13.365.0088-0</t>
  </si>
  <si>
    <t>ESPELHO OU CHAPIM DE GRANITO CINZA CORUMBA,ESPESSURA DE 2CM,LARGURA DE 20CM,POLIDO,ASSENTE EM PAREDE EM OSSO,EXCLUSIVE NATA DE CIMENTO, ARGAMASSA,CHAPISCO E REJUNTAMENTO</t>
  </si>
  <si>
    <t>13.365.0088-A</t>
  </si>
  <si>
    <t>13.365.0100-0</t>
  </si>
  <si>
    <t>CHAPIM/TESTEIRA EM GRANITO CINZA CORUMBA,SERRADO,10CM DE LARGURA E ESPESSURA DE 2CM, ASSENTE EM PAREDE EM OSSO, COM ARGAMASSA DE CIMENTO, AREIA E SAIBRO NO TRACO 1:2:2 E NATA DE CIMENTO,SOBRE CHAPISCO DE CIMENTO E AREIA NO TRACO 1:3(INCLUSIVE ESTE) E REJUNTAMENTO PRONTO</t>
  </si>
  <si>
    <t>13.365.0100-A</t>
  </si>
  <si>
    <t>13.365.0101-0</t>
  </si>
  <si>
    <t>CHAPIM/TESTEIRA EM GRANITO CINZA CORUMBA,SERRADO,10CM DE LARGURA E ESPESSURA DE 2CM,ASSENTE EM PAREDE EM OSSO,EXCLUSIVENATA DE CIMENTO,CHAPISCO,ARGAMASSA E REJUNTAMENTO</t>
  </si>
  <si>
    <t>13.365.0101-A</t>
  </si>
  <si>
    <t>13.365.0150-0</t>
  </si>
  <si>
    <t>13.365.0150-A</t>
  </si>
  <si>
    <t>13.365.0151-0</t>
  </si>
  <si>
    <t>PEITORIL EM GRANITO CINZA CORUMBA,2CM DE ESPESSURA,LARGURA DE 15 A 18CM,EXCLUSIVE NATA DE CIMENTO,ARGAMASSA E REJUNTAMENTO</t>
  </si>
  <si>
    <t>13.365.0151-A</t>
  </si>
  <si>
    <t>13.365.0155-0</t>
  </si>
  <si>
    <t>PEITORIL EM GRANITO CINZA CORUMBA,2CM DE ESPESSURA, LARGURADE 28CM, ASSENTADO COM NATA DE CIMENTO SOBRE ARGAMASSA DE CIMENTO,SAIBRO E AREIA, NO TRACO 1:3:3 E REJUNTAMENTO COM  CIMENTO BRANCO</t>
  </si>
  <si>
    <t>13.365.0155-A</t>
  </si>
  <si>
    <t>13.365.0156-0</t>
  </si>
  <si>
    <t>PEITORIL EM GRANITO CINZA CORUMBA,2CM DE ESPESSURA, LARGURADE 28CM,EXCLUSIVE NATA DE CIMENTO,ARGAMASSA E REJUNTAMENTO</t>
  </si>
  <si>
    <t>13.365.0156-A</t>
  </si>
  <si>
    <t>13.365.0170-0</t>
  </si>
  <si>
    <t>SOLEIRA EM GRANITO CINZA CORUMBA,2CM DE ESPESSURA,COM 2 POLIMENTOS,LARGURA DE 13CM, ASSENTE EM SUPERFICIE EM OSSO,COM NATA DE CIMENTO SOBRE ARGAMASSA DE CIMENTO,SAIBRO E AREIA,NO TRACO 1:2:2 E REJUNTAMENTO COM CIMENTO BRANCO E CORANTE</t>
  </si>
  <si>
    <t>13.365.0170-A</t>
  </si>
  <si>
    <t>13.365.0171-0</t>
  </si>
  <si>
    <t>SOLEIRA EM GRANITO CINZA CORUMBA,2CM DE ESPESSURA,COM 2 POLIMENTOS,LARGURA DE 13CM, EXCLUSIVE NATA DE CIMENTO,ARGAMASSAE REJUNTAMENTO</t>
  </si>
  <si>
    <t>13.365.0171-A</t>
  </si>
  <si>
    <t>13.365.0175-0</t>
  </si>
  <si>
    <t>13.365.0175-A</t>
  </si>
  <si>
    <t>13.365.0176-0</t>
  </si>
  <si>
    <t>SOLEIRA EM GRANITO CINZA CORUMBA,2CM DE ESPESSURA,COM 2 POLIMENTOS,LARGURA DE 15CM, EXCLUSIVE NATA DE CIMENTO,ARGAMASSAE REJUNTAMENTO</t>
  </si>
  <si>
    <t>13.365.0176-A</t>
  </si>
  <si>
    <t>13.365.0180-0</t>
  </si>
  <si>
    <t>SOLEIRA EM GRANITO CINZA CORUMBA,2CM DE ESPESSURA,COM 2 POLIMENTOS,LARGURA DE 25CM, ASSENTE EM SUPERFICIE EM OSSO,COM NATA DE CIMENTO SOBRE ARGAMASSA DE CIMENTO,SAIBRO E AREIA,NO TRACO 1:2:2 E REJUNTAMENTO COM CIMENTO BRANCO E CORANTE</t>
  </si>
  <si>
    <t>13.365.0180-A</t>
  </si>
  <si>
    <t>13.365.0181-0</t>
  </si>
  <si>
    <t>SOLEIRA EM GRANITO CINZA CORUMBA,2CM DE ESPESSURA,COM 2 POLIMENTOS,LARGURA DE 25CM,ASSENTE EM SUPERFICIE EM OSSO,EXCLUSIVE NATA DE CIMENTO,ARGAMASSA E REJUNTAMENTO</t>
  </si>
  <si>
    <t>13.365.0181-A</t>
  </si>
  <si>
    <t>13.366.0010-0</t>
  </si>
  <si>
    <t>REVESTIMENTO DE PISO COM GRANITO CINZA MIRACEMA (LAJINHA) EMPLACAS,ESPESSURA DE 2CM,ASSENTE EM SUPERFICIE EM OSSO,COM NATA DE CIMENTO SOBRE ARGAMASSA DE CIMENTO,AREIA E SAIBRO,NOTRACO 1:2:2 E REJUNTAMENTO PRONTO</t>
  </si>
  <si>
    <t>13.366.0010-A</t>
  </si>
  <si>
    <t>13.366.0011-0</t>
  </si>
  <si>
    <t>REVESTIMENTO DE PISO COM GRANITO CINZA MIRACEMA (LAJINHA) EMPLACAS,ESPESSURA DE 2CM,ASSENTE EM SUPERFICIE EM OSSO,EXCLUSIVE NATA DE CIMENTO,ARGAMASSA E REJUNTAMENTO</t>
  </si>
  <si>
    <t>13.366.0011-A</t>
  </si>
  <si>
    <t>13.368.0010-0</t>
  </si>
  <si>
    <t>REVESTIMENTO DE PISO COM GRANITO VERMELHO BRASILIA,EM PLACADE 2CM DE ESPESSURA, ACABAMENTO POLIDO, ASSENTADO SOBRE TERRENO NIVELADO,COM NATA DE CIMENTO SOBRE ARGAMASSA DE CIMENTOE AREIA,NO TRACO 1:3</t>
  </si>
  <si>
    <t>13.368.0010-A</t>
  </si>
  <si>
    <t>13.368.0011-0</t>
  </si>
  <si>
    <t>REVESTIMENTO DE PISO COM GRANITO VERMELHO BRASILIA,EM PLACADE 2CM DE ESPESSURA,ACABAMENTO POLIDO,ASSENTADO SOBRE TERRENO NIVELADO,EXCLUSIVE NATA DE CIMENTO E ARGAMASSA</t>
  </si>
  <si>
    <t>13.368.0011-A</t>
  </si>
  <si>
    <t>13.368.0012-0</t>
  </si>
  <si>
    <t>REVESTIMENTO DE BANCADAS OU ILHARGAS,COM GRANITO VERMELHO BRASILIA,EM PLACA DE 2CM DE ESPESSURA,ACABAMENTO POLIDO,ASSENTE COM NATA DE CIMENTO SOBRE ARGAMASSA DE CIMENTO E AREIA,NOTRACO 1:3</t>
  </si>
  <si>
    <t>13.368.0012-A</t>
  </si>
  <si>
    <t>13.368.0013-0</t>
  </si>
  <si>
    <t>REVESTIMENTO DE BANCADAS OU ILHARGAS,COM GRANITO VERMELHO BRASILIA,EM PLACA DE 2CM DE ESPESSURA,ACABAMENTO POLIDO,EXCLUSIVE NATA DE CIMENTO E ARGAMASSA</t>
  </si>
  <si>
    <t>13.368.0013-A</t>
  </si>
  <si>
    <t>13.370.0010-0</t>
  </si>
  <si>
    <t>PATIO DE CONCRETO,NA ESPESSURA DE 8CM,NO TRACO 1:3:3 EM VOLUME, FORMANDO QUADROS DE 1,00X1,00M, COM SARRAFOS DE MADEIRAINCORPORADOS,EXCLUSIVE PREPARO DO TERRENO</t>
  </si>
  <si>
    <t>13.370.0010-A</t>
  </si>
  <si>
    <t>13.370.0015-0</t>
  </si>
  <si>
    <t>PATIO DE CONCRETO,NA ESPESSURA DE 10CM,NO TRACO 1:2:3 EM VOLUME, FORMANDO QUADROS DE 1,50X1,50M,COM SARRAFOS DE MADEIRAINCORPORADOS,EXCLUSIVE PREPARO DO TERRENO</t>
  </si>
  <si>
    <t>13.370.0015-A</t>
  </si>
  <si>
    <t>13.370.0020-0</t>
  </si>
  <si>
    <t>PATIO DE CONCRETO,NA ESPESSURA DE 12CM,NO TRACO 1:2:2,5 EM VOLUME,FORMANDO QUADROS DE 1,50X1,50M,COM SARRAFOS DE MADEIRAINCORPORADOS,EXCLUSIVE PREPARO DO TERRENO</t>
  </si>
  <si>
    <t>13.370.0020-A</t>
  </si>
  <si>
    <t>13.370.0025-0</t>
  </si>
  <si>
    <t>PATIO DE CONCRETO,NA ESPESSURA DE 15CM,NO TRACO 1:2:2 EM VOLUME, FORMANDO QUADROS DE 1,50X1,50M,COM SARRAFOS DE MADEIRAINCORPORADOS,EXCLUSIVE PREPARO DO TERRENO</t>
  </si>
  <si>
    <t>13.370.0025-A</t>
  </si>
  <si>
    <t>13.370.0040-0</t>
  </si>
  <si>
    <t>PAVIMENTACAO TIPO PLAQUEAMENTO EXECUTADO COM PLACAS DE 40X80X10CM DE CONCRETO FCK=10MPA,JUNTA DE 2CM, INCLUSIVE PREPARODO TERRENO</t>
  </si>
  <si>
    <t>13.370.0040-A</t>
  </si>
  <si>
    <t>13.370.0045-0</t>
  </si>
  <si>
    <t>PAVIMENTACAO TIPO PLAQUEAMENTO EXECUTADO COM PLACAS DE 40X80X10CM DE CONCRETO FCK=10MPA,JUNTA DE 2CM,COM ARMACAO DE TELAESTRUTURAL CA-60,PRE-FABRICADA,MALHA QUADRADA,SOLDADA,FIO DIAMETRO DE 3,4MM A CADA 15CM,INCLUSIVE PREPARO DO TERRENO</t>
  </si>
  <si>
    <t>13.370.0045-A</t>
  </si>
  <si>
    <t>13.370.0050-0</t>
  </si>
  <si>
    <t>PAVIMENTACAO TIPO PLAQUEAMENTO EXECUTADO COM PLACAS DE 40X80X10CM DE CONCRETO FCK=10MPA,JUNTA DE 8CM PLANTADA DE GRAMA,COM ARMACAO DE TELA ESTRUTURAL CA-60,PRE-FABRICADA,MALHA QUADRADA,SOLDADA,FIO DIAMETRO DE 3,4MM A CADA 15CM,INCLUSIVE PREPARO DO TERRENO</t>
  </si>
  <si>
    <t>13.370.0050-A</t>
  </si>
  <si>
    <t>13.370.0055-0</t>
  </si>
  <si>
    <t>PAVIMENTACAO COM PLACAS DE CONCRETO PRE-MOLDADAS,40X40X6CM FCK=10MPA,COM INTERSTICIOS DE 5CM,ASSENTE COM ARGAMASSA DE CIMENTO E AREIA,NO TRACO 1:8,EXCLUSIVE TOMADA DE JUNTAS E PREPARO DO TERRENO</t>
  </si>
  <si>
    <t>13.370.0055-A</t>
  </si>
  <si>
    <t>13.370.0060-0</t>
  </si>
  <si>
    <t>PAVIMENTACAO TIPO PLAQUEAMENTO "IN SITU",PARA PROTECAO DE IMPERMEABILIZACAO,COM PLACAS DE 60X60X2,5CM,FUNDIDAS E REVESTIDAS COM ARGAMASSA DE CIMENTO E AREIA,NO TRACO 1:3,JUNTAS DE2,5CM TOMADAS COM HIDROASFALTO,CIMENTO E AREIA,TRACO 1:1:3,EXCLUSIVE JUNTAS (VIDE ITEM 13.383.0002)</t>
  </si>
  <si>
    <t>13.370.0060-A</t>
  </si>
  <si>
    <t>13.371.0010-0</t>
  </si>
  <si>
    <t>PATIO DE CONCRETO IMPORTADO DE USINA,NA ESPESSURA DE 8CM, NOTRACO 1:3:3 EM VOLUME, FORMANDO QUADROS DE 1,00X1,00M, COMSARRAFOS DE MADEIRA INCORPORADOS ,EXCLUSIVE PREPARO DO TERRENO</t>
  </si>
  <si>
    <t>13.371.0010-A</t>
  </si>
  <si>
    <t>13.371.0015-0</t>
  </si>
  <si>
    <t>13.371.0015-A</t>
  </si>
  <si>
    <t>13.371.0020-0</t>
  </si>
  <si>
    <t>PATIO DE CONCRETO IMPORTADO DE USINA,NA ESPESSURA DE 12CM,NOTRACO 1:2:3 EM VOLUME, FORMANDO QUADROS DE 1,50X1,50M, COMSARRAFOS DE MADEIRA INCORPORADOS, EXCLUSIVE PREPARO DO TERRENO</t>
  </si>
  <si>
    <t>13.371.0020-A</t>
  </si>
  <si>
    <t>13.371.0025-0</t>
  </si>
  <si>
    <t>PATIO DE CONCRETO IMPORTADO DE USINA,NA ESPESSURA DE 15CM,NOTRACO 1:2:3 EM VOLUME, FORMANDO QUADROS DE 1,50X1,50M, COMSARRAFOS DE MADEIRA INCORPORADOS, EXCLUSIVE PREPARO DO TERRENO</t>
  </si>
  <si>
    <t>13.371.0025-A</t>
  </si>
  <si>
    <t>13.373.0010-0</t>
  </si>
  <si>
    <t>PATIO DE CONCRETO ARMADO,CAPEADO COM AGREGADO DE ALTA RESISTENCIA,ALISADO MECANICAMENTE,COM ESPESSURA DE 8 A 10CM,SOBRETERRENO ACERTADO E SOBRE LASTRO DE BRITA CORRIDA COMPACTADA,EXCLUSIVE ACERTO DO TERRENO, LASTRO DE BRITA E FORNECIMENTODO CONCRETO E DA ARMACAO, INCLUSIVE JUNTA  PLASTICA  A CADA2,50M,TODA A MAO-DE-OBRA E EQUIPAMENTOS NECESSARIOS</t>
  </si>
  <si>
    <t>13.373.0010-A</t>
  </si>
  <si>
    <t>13.373.0020-0</t>
  </si>
  <si>
    <t>PISO DE CONCRETO ARMADO MONOLITICO,C/JUNTA FRIA,ALISADO C/REGUA VIBRATORIA,ESPESSURA 10CM,SOBRE TERRENO ACERTADO E SOBRELASTRO DE BRITA,EXCLUSIVE ACERTO DO TERRENO,INCLUSIVE BRITA,LONA DE TECIDO RESINADO,TELA SOLDADA 15X15CM #4,2MM(DUPLA),CONCRETO USINADO RESISTENCIA A COMPRESSAO 20MPA C/TRANSPORTEDO CONCRETO E TODA A MAO-DE-OBRA E EQUIPAMENTOS NECESSARIOS</t>
  </si>
  <si>
    <t>13.373.0020-A</t>
  </si>
  <si>
    <t>13.373.0021-0</t>
  </si>
  <si>
    <t>PISO DE CONCRETO ARMADO MONOLITICO,COM JUNTA FRIA,ALISADO COM REGUA VIBRATORIA,ESPESSURA DE 10CM,SOBRE TERRENO ACERTADOE SOBRE LASTRO DE BRITA,EXCLUSIVE ACERTO DO TERRENO E TELA,INCLUSIVE BRITA E LONA DE TECIDO RESINADO, CONCRETO USINADORESISTENCIA A COMPRESSAO DE 20MPA COM TRANSPORTE DO CONCRETOE TODA A MAO-DE-OBRA E EQUIPAMENTOS NECESSARIOS</t>
  </si>
  <si>
    <t>13.373.0021-A</t>
  </si>
  <si>
    <t>13.373.0025-0</t>
  </si>
  <si>
    <t>PISO CONCRETO COLORIDO(OXIDO FERRO VERMELHO SINTETICO)ARMADOMONOLITICO,JUNTA FRIA,ALISADO C/REGUA VIBRATORIA,ESP.10CM,SOBRE TERRENO ACERTADO E SOBRE LASTRO BRITA, EXCL.ACERTO TERRENO,INCL.BRITA,LONA TECIDO RESINADO, TELA SOLD.15X15CM #4,2MM(DUPLA),CONCRETO PREP.C/BETONEIRA,RESIST.COMPRESSAO 20MPAC/TRANSP.CONCRETO TODA MAO-DE-OBRA EQUIPAMENTOS NECESSARIOS</t>
  </si>
  <si>
    <t>13.373.0025-A</t>
  </si>
  <si>
    <t>13.373.0026-0</t>
  </si>
  <si>
    <t>PISO CONCRETO COLORIDO(OXIDO FERRO VERMELHO SINTETICO)ARMADOMONOLITICO,JUNTA FRIA,ALISADO C/REGUA VIBRATORIA,ESP.10CM,SOBRE TERRENO ACERTADO E SOBRE LASTRO DE BRITA, EXCL.ACERTODO TERRENO E TELA,INCL.BRITA E LONA TECIDO RESINADO,CONCRETOPREPARADO C/BETONEIRA, RESIST.COMPRESSAO 20MPA C/TRANSPORTECONCRETO E TODA MAO-DE-OBRA E EQUIPAMENTOS NECESSARIOS</t>
  </si>
  <si>
    <t>13.373.0026-A</t>
  </si>
  <si>
    <t>13.373.0030-0</t>
  </si>
  <si>
    <t>PISO DE CONCRETO ARMADO MONOLICO,C/JUNTA FRIA,ALISADO C/REGUA VIBRATORIA,ESPESSURA 15CM, SOBRE TERRENO ACERTADO E SOBRELASTRO DE BRITA,EXCLUSIVE ACERTO DO TERRENO,INCLUSIVE BRITA,LONA DE TECIDO RESINADO, TELA SOLDADA 15X15CM #4,2MM(DUPLA),CONCRETO USINADO RESISTENCIA A COMPRESSAO 20MPA C/TRANSPORTEE CONCRETO E TODA A MAO-DE-OBRA E EQUIPAMENTOS NECESSARIOS</t>
  </si>
  <si>
    <t>13.373.0030-A</t>
  </si>
  <si>
    <t>13.373.0031-0</t>
  </si>
  <si>
    <t>PISO DE CONCRETO ARMADO MONOLITICO,COM JUNTA FRIA,ALISADO COM REGUA VIBRATORIA,ESPESSURA DE 15CM,SOBRE TERRENO ACERTADOE SOBRE LASTRO DE BRITA,EXCLUSIVE ACERTO DO TERRENO E TELA,INCLUSIVE BRITA E LONA DE TECIDO RESINADO,CONCRETO USINADO,CONCRETO USINADO RESIST. A COMPRESSAO DE 20MPA C/TRANSPORTEDO CONCRETO E TODA A MAO-DE-OBRA E EQUIPAMENTOS NECESSARIOS</t>
  </si>
  <si>
    <t>13.373.0031-A</t>
  </si>
  <si>
    <t>13.373.0035-0</t>
  </si>
  <si>
    <t>PISO DE CONCRETO ARMADO MONOLITICO,C/JUNTA FRIA,ALISADO C/REGUA VIBRATORIA,ESPESSURA 20CM,SOBRE TERRENO ACERTADO E SOBRELASTRO DE BRITA,EXCLUSIVE ACERTO DO TERRENO,INCLUSIVE BRITA,LONA DE TECIDO RESINADO,TELA SOLDADA 15X15CM #4,2MM(DUPLA),CONCRETO USINADO RESISTENCIA A COMPRESSAO 20MPA C/TRANSPORTEDE CONCRETO E TODA A MAO-DE-OBRA E EQUIPAMENTOS NECESSARIOS</t>
  </si>
  <si>
    <t>13.373.0035-A</t>
  </si>
  <si>
    <t>13.373.0036-0</t>
  </si>
  <si>
    <t>PISO DE CONCRETO ARMADO MONOLITICO,COM JUNTA FRIA,ALISADO COM REGUA VIBRATORIA,ESPESSURA DE 20CM,SOBRE TERRENO ACERTADOE SOBRE LASTRO DE BRITA,EXCLUSIVE ACERTO DO TERRENO E TELA,INCLUSIVE BRITA E LONA DE TECIDO RESINADO, CONCRETO USINADORESISTENCIA A COMPRESSAO DE 20MPA COM TRANSPORTE DO CONCRETOE TODA A MAO-DE-OBRA E EQUIPAMENTOS NECESSARIOS</t>
  </si>
  <si>
    <t>13.373.0036-A</t>
  </si>
  <si>
    <t>13.375.0010-0</t>
  </si>
  <si>
    <t>CAMADA IMPERMEABILIZADORA DE PISO,DE CONCRETO SIMPLES,COM 8CM DE ESPESSURA,NO TRACO 1:3:4,COM IMPERMEABILIZANTE DE PEGANORMAL ADICIONADO A AGUA DA MISTURA DO CONCRETO NA DOSAGEM 1:12</t>
  </si>
  <si>
    <t>13.375.0010-A</t>
  </si>
  <si>
    <t>13.375.0015-0</t>
  </si>
  <si>
    <t>CAMADA IMPERMEABILIZADORA DE PISO,DE CONCRETO SIMPLES,COM 10CM DE ESPESSURA,NO TRACO 1:3:4,COM IMPERMEABILIZANTE DE PEGANORMAL ADICIONADO A AGUA DA MISTURA DO CONCRETO NA DOSAGEM1:12</t>
  </si>
  <si>
    <t>13.375.0015-A</t>
  </si>
  <si>
    <t>13.380.0010-0</t>
  </si>
  <si>
    <t>13.380.0010-A</t>
  </si>
  <si>
    <t>13.380.0011-0</t>
  </si>
  <si>
    <t>PISO DE MARMORITE,COMPREENDENDO:A)LASTRO,COM 4CM DE ESPESSURA MEDIA,DE ARGAMASSA DE CIMENTO E AREIA GROSSA,NO TRACO 1:4;B) CAMADA DE MARMORITE,COM 1CM DE ESPESSURA,FEITA COM GRANILHA Nº1 PRETA E CIMENTO,SUPERFICIE ESTUCADA APOS A FUNDICAO,COM 3 POLIMENTOS MECANICOS,EXCLUSIVE JUNTA</t>
  </si>
  <si>
    <t>13.380.0011-A</t>
  </si>
  <si>
    <t>13.380.0012-0</t>
  </si>
  <si>
    <t>PISO DE GRANITINA,COMPREENDENDO:A)LASTRO,COM 4CM DE ESPESSURA MEDIA,DE ARGAMASSA DE CIMENTO E AREIA GROSSA,NO TRACO 1:4;B) CAMADA DE GRANITINA,COM 3CM DE ESPESSURA,FEITA COM GRANILHA Nº1 PRETA E CIMENTO,SUPERFICIE ESTUCADA APOS A FUNDICAO,SEM POLIMENTO</t>
  </si>
  <si>
    <t>13.380.0012-A</t>
  </si>
  <si>
    <t>13.380.0013-0</t>
  </si>
  <si>
    <t>PISO DE GRANITINA,COMPREENDENDO:A)LASTRO,COM 4CM DE ESPESSURA MEDIA,DE ARGAMASSA DE CIMENTO E AREIA GROSSA,NO TRACO 1:4;B) CAMADA DE GRANITINA,COM 3CM DE ESPESSURA,FEITA COM GRANILHA Nº1 VERMELHA E CIMENTO,SUPERFICIE ESTUCADA APOS A FUNDICAO,SEM POLIMENTO</t>
  </si>
  <si>
    <t>13.380.0013-A</t>
  </si>
  <si>
    <t>13.380.0015-0</t>
  </si>
  <si>
    <t>RODAPE DE MARMORITE,FUNDIDO NO LOCAL,COM 10CM DE ALTURA,1CMDE ESPESSURA,TERMINANDO EM CANTO RETO JUNTO AO PISO,FEITO COM CIMENTO E GRANILHA Nº1 BRANCA,COM POLIMENTO MANUAL,O MARMORITE E EXECUTADO SOBRE EMBOCO PREVIO NAO INCLUIDO NESTA</t>
  </si>
  <si>
    <t>13.380.0015-A</t>
  </si>
  <si>
    <t>13.380.0016-0</t>
  </si>
  <si>
    <t>RODAPE DE MARMORITE,FUNDIDO NO LOCAL,COM 10CM DE ALTURA,1CMDE ESPESSURA,TERMINANDO EM CANTO RETO JUNTO AO PISO,FEITO COM CIMENTO E GRANILHA Nº1 PRETA,COM POLIMENTO MANUAL,O MARMORITE E EXECUTADO SOBRE EMBOCO PREVIO NAO INCLUIDO NESTA</t>
  </si>
  <si>
    <t>13.380.0016-A</t>
  </si>
  <si>
    <t>13.380.0020-0</t>
  </si>
  <si>
    <t>ESCADA DE MARMORITE,COMPOSTA DE CAPA E ESPELHO PRE-MOLDADOSEM OFICINA E ASSENTADOS NA OBRA, FEITO O MARMORITE COM GRANILHA Nº1 BRANCA E CIMENTO,E COM CAMADA DE 6MM.ESTA ESPECIFICACAO SE REFERE A ESCADAS COM LARGURA TOTAL DAS DUAS PECAS DE0,48M E COMPREENDENDO 1,00M LINEAR  DO CONJUNTO DE CAPA E ESPELHO</t>
  </si>
  <si>
    <t>13.380.0020-A</t>
  </si>
  <si>
    <t>13.380.0021-0</t>
  </si>
  <si>
    <t>ESCADA DE MARMORITE,COMPOSTA DE CAPA E ESPELHO PRE-MOLDADOSEM OFICINA E ASSENTADOS NA OBRA,FEITO O MARMORITE COM GRANILHA Nº1 PRETA E CIMENTO,E COM CAMADA DE 6MM.ESTA ESPECIFICACAO SE REFERE A ESCADAS COM LARGURA TOTAL DAS DUAS PECAS DE 0,48M E COMPREENDENDO 1,00M LINEAR DO CONJUNTO DE CAPA E ESPELHO</t>
  </si>
  <si>
    <t>13.380.0021-A</t>
  </si>
  <si>
    <t>13.380.0025-0</t>
  </si>
  <si>
    <t>SOLEIRA,PEITORIL OU CHAPIM DE MARMORITE,PRE-MOLDADO EM OFICINA E ASSENTADO NA OBRA,COM OU SEM REBAIXO,FEITO COM GRANILHANº1 BRANCA E CIMENTO,NA ESPESSURA DE 6MM</t>
  </si>
  <si>
    <t>13.380.0025-A</t>
  </si>
  <si>
    <t>13.380.0026-0</t>
  </si>
  <si>
    <t>SOLEIRA,PEITORIL OU CHAPIM DE MARMORITE,PRE-MOLDADO EM OFICINA E ASSENTADO NA OBRA,COM OU SEM REBAIXO,FEITO COM GRANILHANº 1 PRETA E CIMENTO,NA ESPESSURA DE 6MM</t>
  </si>
  <si>
    <t>13.380.0026-A</t>
  </si>
  <si>
    <t>13.380.0100-0</t>
  </si>
  <si>
    <t>RECOMPOSICAO DE PISO DE MARMORITE,CONSIDERANDO 1CM DE ESPESSURA DE CAMADA DE MARMORITE E LASTRO DE ARGAMASSA COM 4CM DEESPESSURA,EXCLUSIVE POLIMENTO</t>
  </si>
  <si>
    <t>13.380.0100-A</t>
  </si>
  <si>
    <t>13.380.0101-0</t>
  </si>
  <si>
    <t>RECOMPOSICAO DE PISO DE MARMORITE,CONSIDERANDO 1CM DE ESPESSURA DE CAMADA DE MARMORITE E LASTRO DE ARGAMSSA  COM 4CM DEESPESSURA,EXCLUSIVE POLIMENTO E LASTRO DE ARGAMASSA(VIDE FAMILIA 13.301)</t>
  </si>
  <si>
    <t>13.380.0101-A</t>
  </si>
  <si>
    <t>13.381.0050-0</t>
  </si>
  <si>
    <t>JUNTA PLASTICA 17X3MM,PARA PISOS CONTINUOS.FORNECIMENTO E COLOCACAO</t>
  </si>
  <si>
    <t>13.381.0050-A</t>
  </si>
  <si>
    <t>13.381.0051-0</t>
  </si>
  <si>
    <t>JUNTA PLASTICA 27X3MM,PARA PISOS CONTINUOS.FORNECIMENTO E COLOCACAO</t>
  </si>
  <si>
    <t>13.381.0051-A</t>
  </si>
  <si>
    <t>13.381.0085-0</t>
  </si>
  <si>
    <t>JUNTA METALICA EM LATAO 17X0,70MM,PARA PISOS CONTINUOS.FORNECIMENTO E COLOCACAO</t>
  </si>
  <si>
    <t>13.381.0085-A</t>
  </si>
  <si>
    <t>13.382.0001-0</t>
  </si>
  <si>
    <t>JUNTA FORMADA DE ARGAMASSA DE CIMENTO E AREIA,NO TRACO 1:3 COM 5X5CM</t>
  </si>
  <si>
    <t>13.382.0001-A</t>
  </si>
  <si>
    <t>13.383.0002-0</t>
  </si>
  <si>
    <t>JUNTA IMPERMEABILIZANTE DE HIDROASFALTO,CIMENTO E AREIA,NO TRACO 1:1:3 COM 2,5X2,5CM</t>
  </si>
  <si>
    <t>13.383.0002-A</t>
  </si>
  <si>
    <t>13.383.0003-0</t>
  </si>
  <si>
    <t>JUNTA IMPERMEABILIZANTE DE HIDROASFALTO,CIMENTO E AREIA,NO TRACO 1:1:3 COM 2X2,5CM</t>
  </si>
  <si>
    <t>13.383.0003-A</t>
  </si>
  <si>
    <t>13.384.0001-0</t>
  </si>
  <si>
    <t>JUNTA GRAMADA COM 5CM DE LARGURA</t>
  </si>
  <si>
    <t>13.384.0001-A</t>
  </si>
  <si>
    <t>13.384.0002-0</t>
  </si>
  <si>
    <t>JUNTA GRAMADA COM 8CM DE LARGURA</t>
  </si>
  <si>
    <t>13.384.0002-A</t>
  </si>
  <si>
    <t>13.385.0001-0</t>
  </si>
  <si>
    <t>PISO DE ALTA RESISTENCIA,MONOLITICO,MOLDADO NO LOCAL,EM ARGAMASSA DE CIMENTO E AGREGADOS MINERAIS,COM ESPESSURA DE 0,8CM,NA COR NATURAL DO CIMENTO E 3 POLIMENTOS MECANICOS.O CUSTOINCLUI BASE SUPORTE EM ARGAMASSA DE CIMENTO E AREIA,NO TRACO1:3 E SERVENTE PARA CONFECCAO,TRANSPORTE DA ARGAMASSA E SERVICOS AFINS E NAO CONSIDERA JUNTAS(VIDE FAMILIA 13.381)</t>
  </si>
  <si>
    <t>13.385.0001-A</t>
  </si>
  <si>
    <t>13.385.0002-0</t>
  </si>
  <si>
    <t>PISO DE ALTA RESISTENCIA,MONOLITICO,MOLDADO NO LOCAL,EM ARGAMASSA DE CIMENTO E AGREGADOS MINERAIS,COM ESPESSURA DE 0,8CM,NA COR PRETA E 3 POLIMENTOS MECANICOS.O CUSTO INCLUI A BASESUPORTE EM  ARGAMASSA DE  CIMENTO  E AREIA, NO TRACO 1:3 ESERVENTE PARA CONFECCAO, TRANSPORTE DA ARGAMASSA E SERVICOSAFINS E NAO CONSIDERA JUNTAS(VIDE FAMILIA 13.381)</t>
  </si>
  <si>
    <t>13.385.0002-A</t>
  </si>
  <si>
    <t>13.385.0003-0</t>
  </si>
  <si>
    <t>PISO DE ALTA RESISTENCIA,MONOLITICO,MOLDADO NO LOCAL,EM ARGAMASSA DE CIMENTO E AGREGADOS MINERAIS,COM ESPESSURA DE 0,8CM,NA COR VERMELHA E 3 POLIMENTOS MECANICOS. O CUSTO INCLUI ABASE SUPORTE EM ARGAMASSA DE CIMENTO E AREIA,NO TRACO 1:3 ESERVENTE PARA CONFECCAO, TRANSPORTE DA ARGAMASSA E SERVICOSAFINS E NAO CONSIDERA JUNTAS(VIDE FAMILIA 13.381)</t>
  </si>
  <si>
    <t>13.385.0003-A</t>
  </si>
  <si>
    <t>13.385.0005-0</t>
  </si>
  <si>
    <t>RODAPE DE ALTA RESISTENCIA,EM ARGAMASSA DE CIMENTO E AGREGADOS MINERAIS, COM 10CM DE ALTURA, NA COR NATURAL DO CIMENTO,INCLUSIVE 3 POLIMENTOS,SENDO OS CANTOS SALIENTES BOLEADOS,EOS REENTRANTES E JUNTO AO PISO EM MEIA CANA</t>
  </si>
  <si>
    <t>13.385.0005-A</t>
  </si>
  <si>
    <t>13.385.0006-0</t>
  </si>
  <si>
    <t>RODAPE DE ALTA RESISTENCIA,EM ARGAMASSA DE CIMENTO E AGREGADOS MINERAIS,COM 10CM DE ALTURA,NA COR PRETA,INCLUSIVE 3 POLIMENTOS,SENDO OS CANTOS SALIENTES BOLEADOS,E OS REENTRANTES EJUNTO AO PISO EM MEIA CANA</t>
  </si>
  <si>
    <t>13.385.0006-A</t>
  </si>
  <si>
    <t>13.385.0007-0</t>
  </si>
  <si>
    <t>RODAPE DE ALTA RESISTENCIA,EM ARGAMASSA DE CIMENTO E AGREGADOS MINERAIS, COM 10CM DE ALTURA, NA COR VERMELHA,INCLUSIVE 3POLIMENTOS,SENDO OS CANTOS SALIENTES BOLEADOS,E OS REENTRANTES E JUNTO AO PISO EM MEIA CANA</t>
  </si>
  <si>
    <t>13.385.0007-A</t>
  </si>
  <si>
    <t>13.385.0008-0</t>
  </si>
  <si>
    <t>DEGRAU DE ESCADA DE ALTA RESISTENCIA,COMPOSTA DE CAPA E ESPELHO,EM ARGAMASSA DE CIMENTO E AGREGADOS MINERAIS,NA COR NATURAL DE CIMENTO,INCLUSIVE 3 POLIMENTOS</t>
  </si>
  <si>
    <t>13.385.0008-A</t>
  </si>
  <si>
    <t>13.385.0009-0</t>
  </si>
  <si>
    <t>DEGRAU DE ESCADA DE ALTA RESISTENCIA,COMPOSTA DE CAPA E ESPELHO,EM ARGAMASSA DE CIMENTO E AGREGADOS MINERAIS, NA COR PRETA,INCLUSIVE 3 POLIMENTOS</t>
  </si>
  <si>
    <t>13.385.0009-A</t>
  </si>
  <si>
    <t>13.385.0010-0</t>
  </si>
  <si>
    <t>DEGRAU DE ESCADA DE ALTA RESISTENCIA,COMPOSTA DE CAPA E ESPELHO, EM ARGAMASSA DE CIMENTO E AGREGADOS MINERAIS,NA COR VERMELHA,INCLUSIVE 3 POLIMENTOS</t>
  </si>
  <si>
    <t>13.385.0010-A</t>
  </si>
  <si>
    <t>13.385.0050-0</t>
  </si>
  <si>
    <t>PISO DE ALTA RESISTENCIA,P/USO INTERNO,PLACAS PRE-MOLDADAS,VIBROPRENSADA A 350T,MEDINDO(40X40X3)CM,CONFECCIONADA C/AGREGADOS MINERAIS(QUARTZO)E CIMENTO BRANCO ESTRUTURAL CP60,COLOCADO SOBRE BASE EXIST.,ASSENTADO C/ARGAMASSA CIMENTO E AREIATRACO 3:1 (FAROFA),REJUNTAMENTO BASE EPOXI,BASE SELADORA,4 DEMAOS CERA E POLIMENTO C/ABRASIVOS DIAMANTADOS.FORN.E COLOC.</t>
  </si>
  <si>
    <t>13.385.0050-A</t>
  </si>
  <si>
    <t>13.385.0051-0</t>
  </si>
  <si>
    <t>PISO DE ALTA RESISTENCIA,PARA USO INTERNO,EM PLACAS PRE-MOLDADAS,VIBROPRENSADA A 350T,MEDINDO (40X40X3)CM,CONFECCIONADACOM AGREGADOS MINERAIS (QUARTZO) E CIMENTO BRANCO ESTRUTURALCP60, COLOCADO SOBRE BASE EXISTENTE, EXCLUSIVE FAROFA DE CIMENTO E AREIA 3:1,REJUNTAMENTO,BASE SELADORA,DEMAOS DE CERAE POLIMENTO.FORNECIMENTO E COLOCACAO</t>
  </si>
  <si>
    <t>13.385.0051-A</t>
  </si>
  <si>
    <t>13.385.0055-0</t>
  </si>
  <si>
    <t>PISO DE ALTA RESISTENCIA,PARA USO EXTERNO,EM PLACAS PRE-MOLDADAS,VIBROPRENSADA A 350T,MEDINDO (40X40X3)CM,CONFECCIONADACOM AGREGADOS MINERAIS (QUARTZO) E CIMENTO BRANCO ESTRUTURALCP60,COLOCADO SOBRE BASE EXISTENTE,ASSENTADO COM ARGAMASSADE CIMENTO E AREIA NO TRACO 3:1 (FAROFA).FORNECIMENTO E COLOCACAO</t>
  </si>
  <si>
    <t>13.385.0055-A</t>
  </si>
  <si>
    <t>13.385.0056-0</t>
  </si>
  <si>
    <t>PISO DE ALTA RESISTENCIA,PARA USO EXTERNO,EM PLACAS PRE-MOLDADAS,VIBROPRENSADA A 350T,MEDINDO (40X40X3)CM,CONFECCIONADACOM AGREGADOS MINERAIS (QUARTZO) E CIMENTO BRANCO ESTRUTURALCP60, COLOCADO SOBRE BASE EXISTENTE, EXCLUSIVE FAROFA DE CIMENTO E AREIA 3:1.FORNECIMENTO E COLOCACAO</t>
  </si>
  <si>
    <t>13.385.0056-A</t>
  </si>
  <si>
    <t>13.385.0100-0</t>
  </si>
  <si>
    <t>RODAPE DE ALTA RESISTENCIA,PARA USO INTERNO,EM PLACAS PRE-MOLDADAS,VIBROPRENSADA A 350T,MEDINDO (10X40X3)CM,CONFECCIONADA C/AGREGADOS MINERAIS (QUARTZO) E CIMENTO BRANCO ESTRUTURALCP60, ASSENTADO COM ARGAMASSA DE CIMENTO E AREIA NO TRACO 3:1 (FAROFA) E ESPESSURA 3CM,REJUNTAMENTO A BASE DE EPOXI,BASE SELADORA E 4 DEMAOS DE CERA.FORNECIMENTO E COLOCACAO</t>
  </si>
  <si>
    <t>13.385.0100-A</t>
  </si>
  <si>
    <t>13.385.0101-0</t>
  </si>
  <si>
    <t>RODAPE DE ALTA RESISTENCIA,PARA USO INTERNO,EM PLACAS PRE-MOLDADAS,VIBROPRENSADA A 350T,MEDINDO (10X40X3)CM,CONFECCIONADA COM AGREGADOS MINERAIS (QUARTZO) E CIMENTO BRANCO ESTRUTURAL CP60,EXCLUSIVE FAROFA DE CIMENTO E AREIA 3:1,REJUNTAMENTO,BASE SELADORA,DEMAOS DE CERA E POLIMENTO.FORNECIMENTO E COLOCACAO</t>
  </si>
  <si>
    <t>13.385.0101-A</t>
  </si>
  <si>
    <t>13.390.0020-0</t>
  </si>
  <si>
    <t>PISO VINILICO EM PLACAS,COM MEDIDAS EM TORNO DE (30X30)CM,HOMOGENEO,PADRAO LISO,COM 2MM DE ESPESSURA,PARA ALTO TRAFEGO,ASSENTE SOBRE BASE EXISTENTE,CONFORME ABNT NBR 7374.FORNECIMENTO E COLOCACAO</t>
  </si>
  <si>
    <t>13.390.0020-A</t>
  </si>
  <si>
    <t>13.390.0025-0</t>
  </si>
  <si>
    <t>PISO VINILICO EM PLACAS,COM MEDIDAS EM TORNO DE 30X30CM,HOMOGENEO,PADRAO RISCADO,COM 3,2MM DE ESPESSURA,PARA ALTO TRAFEGO,ASSENTE SOBRE BASE EXISTENTE,CONFORME ABNT NBR 7374.FORNECIMENTO E COLOCACAO</t>
  </si>
  <si>
    <t>13.390.0025-A</t>
  </si>
  <si>
    <t>13.390.0028-0</t>
  </si>
  <si>
    <t>PISO VINILICO EM PLACAS,COM MEDIDAS EM TORNO DE 30X30CM,HOMOGENEO,PADRAO RISCADO,COM 2MM DE ESPESSURA,PARA ALTO TRAFEGO,ASSENTE SOBRE BASE EXISTENTE,CONFORME ABNT NBR 7374.FORNECIMENTO E COLOCACAO</t>
  </si>
  <si>
    <t>13.390.0028-A</t>
  </si>
  <si>
    <t>13.390.0036-0</t>
  </si>
  <si>
    <t>PISO VINILICO EM PLACAS,COM BASE COMPACTADA,COM MEDIDAS EM TORNO DE (60X60)CM,HETEROGENEO,PADRAO RISCADO,COM 3MM DE ESPESSURA,CONFORME ABNT NBR 7374.FORNECIMENTO E COLOCACAO</t>
  </si>
  <si>
    <t>13.390.0036-A</t>
  </si>
  <si>
    <t>13.390.0038-0</t>
  </si>
  <si>
    <t>PISO VINILICO EM MANTAS,COM 2M DE LARGURA X 20M DE COMPRIMENTO,HOMOGENEO,COM 2MM DE ESPESSURA,REFORCO EM POLIURETANO ULTRA RESISTENTE (PUR),PARA ALTO TRAFEGO,FUNGICIDA,ASSENTE SOBRE BASE EXISTENTE,CONFORME ABNT NBR 14917.FORNECIMENTO E COLOCACAO</t>
  </si>
  <si>
    <t>13.390.0038-A</t>
  </si>
  <si>
    <t>13.390.0039-0</t>
  </si>
  <si>
    <t>PISO VINILICO EM MANTAS,COM 2M DE LARGURA X 23M DE COMPRIMENTO,HOMOGENEO,COM 2MM DE ESPESSURA,PARA ALTO TRAFEGO,CONDUTIVO,COMPOSTO DE PARTICULAS DE CARBONO,PARA USO EM SALAS DE CIRURGIA OU EM AREAS ONDE O CONTROLE DA CONDUTIVIDADE ELETRICAE NECESSARIO,ASSENTE SOBRE BASE EXISTENTE,CONFORME ABNT NBR14917.FORNECIMENTO E COLOCACAO</t>
  </si>
  <si>
    <t>13.390.0039-A</t>
  </si>
  <si>
    <t>13.390.0040-0</t>
  </si>
  <si>
    <t>PISO VINILICO EM MANTAS,COM 2M DE LARGURA X 23M DE COMPRIMENTO,HETEROGENEO,COM 2MM DE ESPESSURA,REFORCO EM POLIURETANO ULTRA RESISTENTE (PUR),PARA ALTO TRAFEGO,ASSENTE SOBRE BASE EXISTENTE,CONFORME ABNT NBR 14917.FORNECIMENTO E COLOCACAO</t>
  </si>
  <si>
    <t>13.390.0040-A</t>
  </si>
  <si>
    <t>13.390.0042-0</t>
  </si>
  <si>
    <t>PISO VINILICO EM MANTAS,COM 2M DE LARGURA X 23M DE COMPRIMENTO,HETEROGENEO,COM 3MM DE ESPESSURA,REFORCO EM POLIURETANO ULTRA RESISTENTE (PUR),PARA ALTO TRAFEGO,ASSENTE SOBRE BASE EXISTENTE,CONFORME ABNT NBR 14917.FORNECIMENTO E COLOCACAO</t>
  </si>
  <si>
    <t>13.390.0042-A</t>
  </si>
  <si>
    <t>13.390.0050-0</t>
  </si>
  <si>
    <t>TESTEIRA EM MATERIAL VINILICO COM 6CM DE LARGURA.FORNECIMENTO E COLOCACAO</t>
  </si>
  <si>
    <t>13.390.0050-A</t>
  </si>
  <si>
    <t>13.390.0055-0</t>
  </si>
  <si>
    <t>RODAPE DE PVC TIPO PLANO OU CURVO,COM 7,5CM DE ALTURA,PARA PISOS VINILICOS.FORNECIMENTO E COLOCACAO</t>
  </si>
  <si>
    <t>13.390.0055-A</t>
  </si>
  <si>
    <t>13.390.0058-0</t>
  </si>
  <si>
    <t>RODAPE DE PVC TIPO HOSPITALAR,PLANO OU CURVO,COM 7,5CM DE ALTURA,PARA PISOS VINILICOS.FORNECIMENTO E COLOCACAO</t>
  </si>
  <si>
    <t>13.390.0058-A</t>
  </si>
  <si>
    <t>13.390.0070-0</t>
  </si>
  <si>
    <t>SUPORTE CURVO E PERFIL DE ARREMATE PARA PISO VINILICO.FORNECIMENTO E COLOCACAO</t>
  </si>
  <si>
    <t>13.390.0070-A</t>
  </si>
  <si>
    <t>13.390.0075-0</t>
  </si>
  <si>
    <t>CORDAO DE SOLDA PARA FUSAO A QUENTE,EM JUNTAS DE PISOS VINILICOS FLEXIVEIS.FORNECIMENTO E ASSENTAMENTO</t>
  </si>
  <si>
    <t>13.390.0075-A</t>
  </si>
  <si>
    <t>13.391.0500-0</t>
  </si>
  <si>
    <t>RECOMPOSICAO DE PLACAS DE PISO DE MATERIAL VINILICO OU PLASTICO,EXCLUSIVE O FORNECIMENTO DO PISO,INCLUSIVE COLA</t>
  </si>
  <si>
    <t>13.391.0500-A</t>
  </si>
  <si>
    <t>13.395.0010-0</t>
  </si>
  <si>
    <t>FORRACAO DE PISO COM CARPETE DE FIBRA DE NYLON,PARA ALTO TRAFEGO,COM ESPESSURA DE 6MM,SOBRE BASE EXISTENTE.FORNECIMENTOE COLOCACAO</t>
  </si>
  <si>
    <t>13.395.0010-A</t>
  </si>
  <si>
    <t>13.395.0011-0</t>
  </si>
  <si>
    <t>FORRACAO DE PISO COM CARPETE DE FIBRA DE NYLON,PARA ALTO TRAFEGO,COM ESPESSURA DE 10MM,SOBRE BASE EXISTENTE.FORNECIMENTOE COLOCACAO</t>
  </si>
  <si>
    <t>13.395.0011-A</t>
  </si>
  <si>
    <t>13.395.0015-0</t>
  </si>
  <si>
    <t>FORRACAO DE PISO COM CARPETE DE FIBRA DE POLIPROPILENO,PARAALTO TRAFEGO,COM ESPESSURA APROXIMADA DE 5MM,SOBRE BASE EXISTENTE.FORNECIMENTO E COLOCACAO</t>
  </si>
  <si>
    <t>13.395.0015-A</t>
  </si>
  <si>
    <t>13.395.0020-0</t>
  </si>
  <si>
    <t>FORRACAO DE PISO COM CARPETE DE POLIPROPILENO,COM COBERTURAEM FIBRA DE NYLON,PARA ALTO TRAFEGO,COM ESPESSURA DE 8 A 9MM,SOBRE BASE EXISTENTE.FORNECIMENTO E COLOCACAO</t>
  </si>
  <si>
    <t>13.395.0020-A</t>
  </si>
  <si>
    <t>13.395.0025-0</t>
  </si>
  <si>
    <t>FORRACAO DE PISO COM CARPETE DE FIBRA DE POLIPROPILENO,PARATRAFEGO LEVE A MODERADO,COM ESPESSURA DE 5 A 6MM,SOBRE BASEEXISTENTE.FORNECIMENTO E COLOCACAO</t>
  </si>
  <si>
    <t>13.395.0025-A</t>
  </si>
  <si>
    <t>13.395.0026-0</t>
  </si>
  <si>
    <t>FORRACAO DE PISO COM CARPETE DE FIBRA DE POLIPROPILENO,COM ACABAMENTO RESINADO,PARA TRAFEGO LEVE A MODERADO,COM ESPESSURA DE 5 A 6MM,SOBRE BASE EXISTENTE.FORNECIMENTO E COLOCACAO</t>
  </si>
  <si>
    <t>13.395.0026-A</t>
  </si>
  <si>
    <t>13.398.0010-1</t>
  </si>
  <si>
    <t>PISO DE TACOS DE IPE OU MADEIRA EQUIVALENTE,MEDINDO 7X21CM,PICHADOS E INCRUSTADOS COM PEDRISCOS, ASSENTES COM ARGAMASSADE CIMENTO E SAIBRO,NO TRACO 1:6,EXCLUSIVE SERVICO DE CALAFATE</t>
  </si>
  <si>
    <t>13.398.0010-B</t>
  </si>
  <si>
    <t>13.398.0015-0</t>
  </si>
  <si>
    <t>PISO DE FRISO DE IPE OU MADEIRA EQUIVALENTE,COM 10CM DE LARGURA,2CM DE ESPESSURA,PREGADO SOBRE REGUAS DE MADEIRA DE 1.1/2"X3",EMBUTIDAS EM CONCRETO</t>
  </si>
  <si>
    <t>13.398.0015-A</t>
  </si>
  <si>
    <t>13.398.0016-0</t>
  </si>
  <si>
    <t>PISO DE FRISO DE IPE OU MADEIRA EQUIVALENTE COM 20X2CM,PREGADO SOBRE BARROTEAMENTO OU REGUAS DE MADEIRA A CADA 50CM,EXCLUSIVE BARROTES OU REGUAS</t>
  </si>
  <si>
    <t>13.398.0016-A</t>
  </si>
  <si>
    <t>13.398.0017-0</t>
  </si>
  <si>
    <t>REGUA DE MADEIRA DE FORMA TRAPEZOIDAL COM 5X3CM,FIXADA EM CONTRAPISO DE CIMENTO E AREIA,NO TRACO 1:3,EXCLUSIVE O CONTRAPISO</t>
  </si>
  <si>
    <t>13.398.0017-A</t>
  </si>
  <si>
    <t>13.398.0018-0</t>
  </si>
  <si>
    <t>BARROTE DE MADEIRA DE 3"X4.1/2",APOIADO EM PILARETE DE (20X20)CM,DE ALVENARIA DE TIJOLOS MACICOS OU OUTRO,EXCLUSIVE OS PILARETES</t>
  </si>
  <si>
    <t>13.398.0018-A</t>
  </si>
  <si>
    <t>13.398.0020-0</t>
  </si>
  <si>
    <t>RODAPE EM MADEIRA,COM SECAO DE (5X2)CM,PREGADO EM TACOS EMBUTIDOS NA ALVENARIA</t>
  </si>
  <si>
    <t>13.398.0020-A</t>
  </si>
  <si>
    <t>13.398.0025-0</t>
  </si>
  <si>
    <t>RODAPE EM MADEIRA DE LEI,COM SECAO DE 7X2CM,PREGADO EM TACOSEMBUTIDOS NA ALVENARIA</t>
  </si>
  <si>
    <t>13.398.0025-A</t>
  </si>
  <si>
    <t>13.398.0030-0</t>
  </si>
  <si>
    <t>RODAPE DE IPE OU MADEIRA EQUIVALENTE DE 10X2CM ACABAMENTO BOLEADO,FIXADO COMO EM 13.398.0020</t>
  </si>
  <si>
    <t>13.398.0030-A</t>
  </si>
  <si>
    <t>13.410.0010-0</t>
  </si>
  <si>
    <t>PISO DE PEDRA PORTUGUESA,ASSENTADO SOBRE MISTURA DE CIMENTOE SAIBRO,NO TRACO 1:5,INCLUSIVE ACERTO DO TERRENO.FORNECIMENTO E COLOCACAO</t>
  </si>
  <si>
    <t>13.410.0010-A</t>
  </si>
  <si>
    <t>13.410.0011-0</t>
  </si>
  <si>
    <t>PISO DE PEDRA PORTUGUESA EM DESENHOS SIMPLES, COM APROXIMADAMENTE 40% DE PEDRA PRETA E 60% DE PEDRA BRANCA, ASSENTADO SOBRE MISTURA DE CIMENTO E SAIBRO NO TRACO 1:5, INCLUSIVE ACERTO DO TERRENO.FORNECIMENTO E COLOCACAO</t>
  </si>
  <si>
    <t>13.410.0011-A</t>
  </si>
  <si>
    <t>13.410.0012-0</t>
  </si>
  <si>
    <t>PEDRA PORTUGUESA COM 60% DE PEDRA BRANCA.FORNECIMENTO SEM COLOCACAO</t>
  </si>
  <si>
    <t>13.410.0012-A</t>
  </si>
  <si>
    <t>13.410.0015-0</t>
  </si>
  <si>
    <t>PISO DE PEDRA PORTUGUESA,ASSENTADO SOBRE MISTURA DE CIMENTOE SAIBRO,NO TRACO 1:5,EXCLUSIVE ACERTO DO TERRENO.FORNECIMENTO E COLOCACAO</t>
  </si>
  <si>
    <t>13.410.0015-A</t>
  </si>
  <si>
    <t>13.410.0020-0</t>
  </si>
  <si>
    <t>PISO DE PEDRA PORTUGUESA EM DESENHO SIMPLES,COM APROXIMADAMENTE 25% DE PEDRA PRETA,25% DE PEDRA VERMELHA E 50% DE PEDRABRANCA,ASSENTADO SOBRE MISTURA DE CIMENTO E SAIBRO NO TRACO1:5,INCLUSIVE ACERTO DO TERRENO.FORNECIMENTO E COLOCACAO</t>
  </si>
  <si>
    <t>13.410.0020-A</t>
  </si>
  <si>
    <t>13.410.0025-0</t>
  </si>
  <si>
    <t>PISO DE PEDRA PORTUGUESA,ASSENTADO SOBRE MISTURA DE CIMENTOE SAIBRO,NO TRACO 1:5,INCLUSIVE ACERTO DO TERRENO,EM FAIXA.FORNECIMENTO E COLOCACAO</t>
  </si>
  <si>
    <t>13.410.0025-A</t>
  </si>
  <si>
    <t>13.410.0030-0</t>
  </si>
  <si>
    <t>PISO COM PEDRA PORTUGUESA VERMELHA,ASSENTADO SOBRE MISTURA DE CIMENTO E SAIBRO,NO TRACO 1:5,INCLUSIVE ACERTO DO TERRENO,EM FAIXA.FORNECIMENTO E COLOCACAO</t>
  </si>
  <si>
    <t>13.410.0030-A</t>
  </si>
  <si>
    <t>13.411.0500-0</t>
  </si>
  <si>
    <t>RECOMPOSICAO DE PAVIMENTACAO DE PEDRA PORTUGUESA,ASSENTADACOM FAROFA DE CIMENTO E SAIBRO,NO TRACO 1:5, INCLUSIVE FORNECIMENTO DO MATERIAL PARA REJUNTAMENTO,EXCLUSIVE A PEDRA</t>
  </si>
  <si>
    <t>13.411.0500-A</t>
  </si>
  <si>
    <t>13.413.0010-0</t>
  </si>
  <si>
    <t>PISO DE PEDRA SAO TOME,MEDINDO 30X30CM,38X38CM,48X48CM OU 58X58CM,COM 2CM DE ESPESSURA,ASSENTE COM ARGAMASSA DE CIMENTO,AREIA E SAIBRO,NO TRACO 1:2:2,COM ESPESSURA DE 3CM.FORNECIMENTO E COLOCACAO</t>
  </si>
  <si>
    <t>13.413.0010-A</t>
  </si>
  <si>
    <t>13.413.0011-0</t>
  </si>
  <si>
    <t>PISO DE PEDRA SAO TOME,MEDINDO 30X30CM,38X38CM,48X48CM OU 58X58CM,COM 2CM DE ESPESSURA,EXCLUSIVE ARGAMASSA.FORNECIMENTOE COLOCACAO</t>
  </si>
  <si>
    <t>13.413.0011-A</t>
  </si>
  <si>
    <t>13.413.0012-0</t>
  </si>
  <si>
    <t>PISO DE PEDRA SAO TOME,MEDINDO 57X57CM,TIPO FURNAS/LIGHT,ASSENTE COM ARGAMASSA DE CIMENTO,AREIA E SAIBRO,NO TRACO 1:2:2,REJUNTAMENTO COM CIMENTO BRANCO E CORANTE</t>
  </si>
  <si>
    <t>13.413.0012-A</t>
  </si>
  <si>
    <t>13.413.0013-0</t>
  </si>
  <si>
    <t>PISO DE PEDRA SAO TOME, MEDINDO 57X57CM, TIPO FURNAS/LIGHT,EXCLUSIVE ARGAMASSA E REJUNTAMENTO</t>
  </si>
  <si>
    <t>13.413.0013-A</t>
  </si>
  <si>
    <t>13.413.0020-0</t>
  </si>
  <si>
    <t>PISO DE PLACAS DE ARDOSIA COR CINZA MEDINDO 40X40CM,EM TORNODE 1CM DE ESPESSURA,ASSENTE SOBRE SUPERFICIE EM OSSO COM ARGAMASSA DE CIMENTO,SAIBRO E AREIA,NO TRACO 1:2:2</t>
  </si>
  <si>
    <t>13.413.0020-A</t>
  </si>
  <si>
    <t>13.413.0021-0</t>
  </si>
  <si>
    <t>PISO DE PLACAS DE ARDOSIA COR CINZA MEDINDO 40X40CM,EM TORNODE 1CM DE ESPESSURA,EXCLUSIVE ARGAMASSA</t>
  </si>
  <si>
    <t>13.413.0021-A</t>
  </si>
  <si>
    <t>13.413.0025-0</t>
  </si>
  <si>
    <t>PISO DE PLACAS DE ARDOSIA COR CINZA MEDINDO 30X30CM,EM TORNODE 1CM DE ESPESSURA,ASSENTE SOBRE SUPERFICIE EM OSSO COM ARGAMASSA DE CIMENTO,SAIBRO E AREIA,NO TRACO 1:2:2</t>
  </si>
  <si>
    <t>13.413.0025-A</t>
  </si>
  <si>
    <t>13.413.0026-0</t>
  </si>
  <si>
    <t>PISO DE PLACAS DE ARDOSIA COR CINZA MEDINDO 30X30CM,EM TORNODE 1CM DE ESPESSURA,EXCLUSIVE ARGAMASSA</t>
  </si>
  <si>
    <t>13.413.0026-A</t>
  </si>
  <si>
    <t>13.413.0027-0</t>
  </si>
  <si>
    <t>PISO DE PLACAS DE ARDOSIA NA COR FERRUGEM MEDINDO 25X25CM,EMTORNO DE 1CM DE ESPESSURA,ASSENTE SOBRE SUPERFICIE EM OSSOCOM ARGAMASSA DE CIMENTO,SAIBRO E AREIA,NO TRACO 1:2:2</t>
  </si>
  <si>
    <t>13.413.0027-A</t>
  </si>
  <si>
    <t>13.413.0028-0</t>
  </si>
  <si>
    <t>PISO DE PLACAS DE ARDOSIA COR FERRUGEM MEDINDO 25X25CM,EM TORNO DE 1CM DE ESPESSURA,EXCLUSIVE ARGAMASSA</t>
  </si>
  <si>
    <t>13.413.0028-A</t>
  </si>
  <si>
    <t>13.413.0030-0</t>
  </si>
  <si>
    <t>RODAPE DE ARDOSIA COM ALTURA DE 10CM,ASSENTE EM PAREDE EM OSSO COM ARGAMASSA DE CIMENTO,SAIBRO E AREIA,NO TRACO 1:2:2 ECHAPISCO DE CIMENTO E AREIA,NO TRACO 1:3</t>
  </si>
  <si>
    <t>13.413.0030-A</t>
  </si>
  <si>
    <t>13.413.0031-0</t>
  </si>
  <si>
    <t>RODAPE DE ARDOSIA COM ALTURA DE 10CM,ASSENTE EM PAREDE EM OSSO COM ARGAMASSA DE CIMENTO,SAIBRO E AREIA,NO TRACO 1:2:2 ECHAPISCO DE CIMENTO E AREIA,NO TRACO 1:3,EXCLUSIVE ARGAMASSAE CHAPISCO</t>
  </si>
  <si>
    <t>13.413.0031-A</t>
  </si>
  <si>
    <t>13.413.0035-0</t>
  </si>
  <si>
    <t>RODAPE DE ARDOSIA COM ALTURA DE 7CM,ASSENTE EM PAREDE EM OSSO COM ARGAMASSA DE CIMENTO,SAIBRO E AREIA,NO TRACO 1:2:2 E CHAPISCO DE CIMENTO E AREIA,NO TRACO 1:3</t>
  </si>
  <si>
    <t>13.413.0035-A</t>
  </si>
  <si>
    <t>13.413.0036-0</t>
  </si>
  <si>
    <t>RODAPE DE ARDOSIA COM ALTURA DE 7CM,ASSENTE EM PAREDE EM OSSO COM ARGAMASSA DE CIMENTO,SAIBRO E AREIA,NO TRACO 1:2:2 E CHAPISCO DE CIMENTO E AREIA,NO TRACO 1:3,EXCLUSIVE ARGAMASSAE CHAPISCO</t>
  </si>
  <si>
    <t>13.413.0036-A</t>
  </si>
  <si>
    <t>13.415.0010-0</t>
  </si>
  <si>
    <t>PISO DE BORRACHA SINTETICA,SBR,PRETO,EM PLACAS DE (50X50)CM,COM 3,0MM DE ESPESSURA,TEXTURA DA SUPERFICIE PASTILHADA,COLOCADO COM COLA SOBRE BASE EXISTENTE.FORNECIMENTO E COLOCACAO</t>
  </si>
  <si>
    <t>13.415.0010-A</t>
  </si>
  <si>
    <t>13.415.0011-0</t>
  </si>
  <si>
    <t>PISO DE BORRACHA SINTETICA,SBR,PRETO,EM ROLO DE 1,40M DE LARGURA,SUPERFICIE GRAO DE ARROZ,COM 3,00MM DE ESPESSURA,COLOCADO COM COLA SOBRE BASE EXISTENTE.FORNECIMENTO E COLOCACAO</t>
  </si>
  <si>
    <t>13.415.0011-A</t>
  </si>
  <si>
    <t>13.415.0015-0</t>
  </si>
  <si>
    <t>RODAPE DE BORRACHA SINTETICA,SBR,PRETO,COM ALTURA DE 7CM E 1CM DE ESPESSURA,TEXTURA DA SUPERFICIE LISA,COLOCADO COM COLASOBRE PAREDE EMBOCADA.FORNECIMENTO E COLOCACAO</t>
  </si>
  <si>
    <t>13.415.0015-A</t>
  </si>
  <si>
    <t>13.415.0020-0</t>
  </si>
  <si>
    <t>DEGRAU DE ESCADA DE BORRACHA SINTETICA,SBR,PRETO,ESPELHO COM20CM,PISO COM 30CM,TEXTURA DA SUPERFICIE PASTILHADA,COLOCADO COM COLA SOBRE BASE EXISTENTE.FORNECIMENTO E COLOCACAO</t>
  </si>
  <si>
    <t>13.415.0020-A</t>
  </si>
  <si>
    <t>13.416.0010-0</t>
  </si>
  <si>
    <t>PISO TATIL DE BORRACHA,DIRECIONAL,PARA ACESSIBILIDADE,CONFORME ABNT NBR 16537,MEDINDO (25X25)CM,ESPESSURA DE 5MM,COLADOSOBRE BASE EXISTENTE.FORNECIMENTO E COLOCACAO</t>
  </si>
  <si>
    <t>13.416.0010-A</t>
  </si>
  <si>
    <t>13.416.0015-0</t>
  </si>
  <si>
    <t>PISO TATIL DE BORRACHA,ALERTA,PARA ACESSIBILIDADE,CONFORME ABNT NBR 16537,MEDINDO (25X25)CM,ESPESSURA DE 5MM,COLADO SOBRE BASE EXISTENTE.FORNECIMENTO E COLOCACAO</t>
  </si>
  <si>
    <t>13.416.0015-A</t>
  </si>
  <si>
    <t>13.440.0015-0</t>
  </si>
  <si>
    <t>REVESTIMENTO PISO SINTETICO,PISTA ATLETISMO,MOLD."IN LOCO",CAMADA MANTA PRE-FABR.PARTICULAS BORR.SBR AGLUTINADAS POLIURETANO ESPECIAL MDI,FIXADA CONTRAPISO EXISTENTE,ADESIVO POLIURETANO BICOMPONENTE E ADICIONADO UMA CAMADA SUPERIOR LIQUIDOAUTONIVELANTE RESINA POLIURETANO BICOMPONENTE C/GRANULOS FINOS EPDM APLICADOS SPRAY SUPERF.FINAL S/EMENDA,ESP.MEDIA 13MM</t>
  </si>
  <si>
    <t>13.440.0015-A</t>
  </si>
  <si>
    <t>13.440.0025-0</t>
  </si>
  <si>
    <t>REVESTIMENTO PISO SINT.,PISTA ATLETISMO,MOLD."IN LOCO",CAMADA MANTA PRE-FABR.PARTICULAS BORR.SBR AGLUTINADAS POLIURETANOESPECIAL MDI,FIXADA CONTRAPISO EXISTENTE,ADESIVO POLIURETANOBICOMPONENTE E ADICIONADO UMA CAMADA SUPERIOR RESINA POLIURETANO BICOMPONENTE AUTONIVELANTE ESPECIAL,RECOBERTA C/CAMADAGRANULOS BORR.ESPECIAL EPDM ALTA RESIST.USO,ESP.MEDIA 14MM</t>
  </si>
  <si>
    <t>13.440.0025-A</t>
  </si>
  <si>
    <t>13.440.0030-0</t>
  </si>
  <si>
    <t>REVESTIMENTO DE PISO DE BORRACHA ESPECIAL SBR E GRANULOS DEBORRACHA EPDM,AGLUTINADAS C/POLIURETANO MDI,DE ALTO IMPACTO,PARA ACADEMIAS E AFINS,COLADO SOBRE CONTRAPISO EXISTENTE COMADESIVO DE POLIURETANO BICOMPONENTE A PROVA D`AGUA,COM ESPESSURA MEDIA DE 6MM</t>
  </si>
  <si>
    <t>13.440.0030-A</t>
  </si>
  <si>
    <t>13.440.0035-0</t>
  </si>
  <si>
    <t>REVESTIMENTO DE PISO SINTETICO EM MANTA PRE-FABRICADA,PARA TREINAMENTOS E COMPETICOES NAO OFICIAIS DE ATLETISMO,COMPOSTADE PARTICULAS SELECIONADAS DE BORRACHA SBR E GRANULOS DE ESPUMA DE POLIURETANO,AGLUTINADAS COM POLIURETANO MDI,PODENDOSER DISPOSTOS SOLTOS OU COLADOS AO CONTRAPISO EXISTENTE COMESPESSURA CONSTANTE DE 10MM</t>
  </si>
  <si>
    <t>13.440.0035-A</t>
  </si>
  <si>
    <t>13.460.0015-0</t>
  </si>
  <si>
    <t>PISO ELEVADO EM PLACAS METALICAS PREENCHIDAS INTERNAMENTE COM CONCRETO CELULAR,REVESTIDO COM LAMINADO MELAMINICO,MEDINDOAPROXIMADAMENTE (60X60X3)CM,PARA AREAS INTERNAS OU EXTERNAS,APOIADO EM PEDESTAIS TELESCOPICOS REGULAVEIS,SOBRE BASE COMLONGARINAS DE ALUMINIO OU ACO GALVANIZADO,COM ALTURA DE APROXIMADAMENTE 30CM.FORNECIMENTO E COLOCACAO</t>
  </si>
  <si>
    <t>13.460.0015-A</t>
  </si>
  <si>
    <t>13.460.0025-0</t>
  </si>
  <si>
    <t>PISO ELEVADO EM PLACAS DE ARDOSIA,SEM POLIMENTO,SEM REVESTIMENTO,MEDINDO APROXIMADAMENTE (60X60X2)CM,PARA AREAS INTERNASOU EXTERNAS,APOIADO EM PEDESTAIS REGULAVEIS DE POLIPROPILENO OU PVC DE ALTA RESISTENCIA,SEM LONGARINAS,COM ALTURA DE APROXIMADAMENTE 30CM.FORNECIMENTO E COLOCACAO</t>
  </si>
  <si>
    <t>13.460.0025-A</t>
  </si>
  <si>
    <t>13.460.0030-0</t>
  </si>
  <si>
    <t>PISO ELEVADO PLACAS MODULARES,PRE-FABRICADAS CONCRETO C/REFORCO ESTRUTURAL,LIXADO,MONOCOLOR TONS DE CINZA,MED.APROX.(60X60)CM,ESP.ENTRE 3CM E 4CM,P/CIRCULACAO PEDESTRES E PEQUENASCARGAS ROLANTES (CADEIRA DE RODAS E BICICLETA),APOIADO EM PEDESTAIS REGULAVEIS DE POLIPROPILENO OU PVC ALTA RESISTENCIA,SEM LONGARINAS,C/ALTURA APROX.30CM.FORNECIMENTO E COLOCACAO</t>
  </si>
  <si>
    <t>13.460.0030-A</t>
  </si>
  <si>
    <t>13.460.0032-0</t>
  </si>
  <si>
    <t>PISO ELEVADO EM PLACAS MODULARES,PRE-FABRICADAS CONCRETO C/REFORCO ESTRUTURAL,POLIDO,MONOCOLOR TONS CINZA,MED.APROX.(60X60)CM,ESP.ENTRE 3CM E 4CM,P/CIRCULACAO DE PEDESTRES E DE PEQUENAS CARGAS ROLANTES (CADEIRA DE RODAS E BICICLETA),APOIADOEM PEDESTAIS REGULAVEIS POLIPROPILENO OU PVC DE ALTA RESISTENCIA,S/LONGARINAS,C/ALT.APROX.30CM.FORNECIMENTO E COLOCACAO</t>
  </si>
  <si>
    <t>13.460.0032-A</t>
  </si>
  <si>
    <t>13.460.0035-0</t>
  </si>
  <si>
    <t>PISO ELEVADO EM PLACAS DE GRANITO CINZA ANDORINHA,MEDINDO APROXIMADAMENTE (50X50X2)CM,PARA CIRCULACAO DE PEDESTRES E DEPEQUENAS CARGAS ROLANTES (CADEIRA DE RODAS E BICICLETA),PARAAREAS INTERNAS OU EXTERNAS,APOIADO EM PEDESTAIS REGULAVEISDE POLIPROPILENO OU PVC DE ALTA RESISTENCIA,SEM LONGARINAS,COM ALTURA DE APROXIMADAMENTE 30CM.FORNECIMENTO E COLOCACAO</t>
  </si>
  <si>
    <t>13.460.0035-A</t>
  </si>
  <si>
    <t>13.462.0010-0</t>
  </si>
  <si>
    <t>PISO DE ALERTA EM PLACAS MARMORIZADAS VIBROPRENSADAS,COM ACABAMENTO RUSTICO,NA COR CINZA,INCLUSIVE CONTRAPISO COM ESPESSURA DE 3CM.FORNECIMENTO E COLOCACAO</t>
  </si>
  <si>
    <t>13.462.0010-A</t>
  </si>
  <si>
    <t>13.462.0015-0</t>
  </si>
  <si>
    <t>PISO DE ALERTA EM PLACAS MARMORIZADAS VIBROPRENSADAS,COM ACABAMENTO RUSTICO,NA COR VERMELHA,INCLUSIVE CONTRAPISO COM ESPESSURA DE 3CM.FORNECIMENTO E COLOCACAO</t>
  </si>
  <si>
    <t>13.462.0015-A</t>
  </si>
  <si>
    <t>13.462.0020-0</t>
  </si>
  <si>
    <t>PISO DE ALERTA EM PLACAS MARMORIADAS VIBRO-PRENSADAS, COM  ACABAMENTO RUSTICO, NA COR CINZA, EXCLUSIVE  CONTRAPISO, COMESPESSURA DE 3CM.FORNECIMENTO E COLOCACAO</t>
  </si>
  <si>
    <t>13.462.0020-A</t>
  </si>
  <si>
    <t>13.462.0025-0</t>
  </si>
  <si>
    <t>PISO DE ALERTA EM PLACAS MARMORIZADAS VIBRO-PRENSADAS,COM ACABAMENTO RUSTICO,NA COR VERMELHA,EXCLUSIVE CONTRAPISO COM ESPESSURA DE 3CM.FORNECIMENTO E COLOCACAO</t>
  </si>
  <si>
    <t>13.462.0025-A</t>
  </si>
  <si>
    <t>13.468.0010-0</t>
  </si>
  <si>
    <t>CAMADA DE ISOLAMENTO EXECUTADA COM BLOCOS DE CONCRETO DE 10X20X40CM, CAPEAMENTO COM ARGAMASSA DE CIMENTO E AREIA, NO TRACO 1:4,ASSENTES COM ARMAGASSA DE CIMENTO E SAIBRO NO TRACO 1:8</t>
  </si>
  <si>
    <t>13.468.0010-A</t>
  </si>
  <si>
    <t>13.469.0010-0</t>
  </si>
  <si>
    <t>CAMADA DE ISOLAMENTO EXECUTADA COM BLOCOS DE CONCRETO CELULAR DE 10X30X60CM,CAPEAMENTO COM ARGAMASSA DE CIMENTO E AREIA,NO TRACO 1:4,ASSENTES COM ARGAMASSA DE CIMENTO E SAIBRO,NO TRACO 1:8</t>
  </si>
  <si>
    <t>13.469.0010-A</t>
  </si>
  <si>
    <t>14.001.0001-0</t>
  </si>
  <si>
    <t>JANELA DE PVC BRANCO,CONFORME ABNT NBR 16851 E 10821,DE CORRER,DUAS FOLHAS MOVEIS,DE (1,20X1,20)M,EXCLUSIVE VIDROS,INCLUSIVE FERRAGENS E ACESSORIOS.FORNECIMENTO E COLOCACAO</t>
  </si>
  <si>
    <t>14.001.0001-A</t>
  </si>
  <si>
    <t>14.001.0002-0</t>
  </si>
  <si>
    <t>JANELA DE PVC BRANCO,CONFORME ABNT NBR 16851 E 10821,DE CORRER,QUATRO FOLHAS,SENDO DUAS FOLHAS MOVEIS EM VENEZIANAS E DUAS FOLHAS MOVEIS EM VIDROS,DE (1,60X1,00)M,INCLUSIVE FERRAGENS E ACESSORIOS,EXCLUSIVE VIDROS.FORNECIMENTO E COLOCACAO</t>
  </si>
  <si>
    <t>14.001.0002-A</t>
  </si>
  <si>
    <t>14.001.0006-0</t>
  </si>
  <si>
    <t>JANELA DE PVC BRANCO,CONFORME ABNT NBR 16851 E 10821,DE CORRER,QUATRO FOLHAS,SENDO DUAS FIXAS E DUAS MOVEIS,DE (2,00X1,20)M,EXCLUSIVE VIDROS,INCLUSIVE FERRAGENS E ACESSORIOS.FORNECIMENTO E COLOCACAO</t>
  </si>
  <si>
    <t>14.001.0006-A</t>
  </si>
  <si>
    <t>14.001.0011-0</t>
  </si>
  <si>
    <t>JANELA DE PVC BRANCO,CONFORME ABNT NBR 16851 E 10821,DE CORRER,QUATRO FOLHAS,SENDO DUAS FIXAS E DUAS MOVEIS,DE (3,20X2,00)M,CONTENDO NA PARTE SUPERIOR BANDEIRA DE QUATRO FOLHAS DE(0,80X0,50)M CADA,SENDO DUAS FIXAS NA PARTE CENTRAL E DUAS DE PROJETAR TIPO MAXIM-AR NAS EXTREMIDADES,EXCLUSIVE VIDROS,INCLUSIVE FERRAGENS E ACESSORIOS.FORNECIMENTO E COLOCACAO</t>
  </si>
  <si>
    <t>14.001.0011-A</t>
  </si>
  <si>
    <t>14.001.0016-0</t>
  </si>
  <si>
    <t>JANELA DE PVC BRANCO,CONFORME ABNT NBR 16851 E 10821,DE PROJETAR,TIPO MAXIM-AR,COM UMA FOLHA DE (0,80X0,80)M,EXCLUSIVE VIDROS,INCLUSIVE FERRAGENS E ACESSORIOS.FORNECIMENTO E COLOCACAO</t>
  </si>
  <si>
    <t>14.001.0016-A</t>
  </si>
  <si>
    <t>14.001.0030-0</t>
  </si>
  <si>
    <t>PORTA DE PVC BRANCO,CONFORME ABNT NBR 16851 E 10821,DE ABRIR,UMA FOLHA COM TRAVESSA INTERMEDIARIA,DE (0,80X2,10)M,EXCLUSIVE VIDROS,INCLUSIVE FERRAGENS E ACESSORIOS.FORNECIMENTO E COLOCACAO</t>
  </si>
  <si>
    <t>14.001.0030-A</t>
  </si>
  <si>
    <t>14.001.0035-0</t>
  </si>
  <si>
    <t>PORTA DE PVC BRANCO,CONFORME ABNT NBR 16851 E 10821,DE ABRIR,UMA FOLHA COM TRAVESSA INTERMEDIARIA,DE (0,70X2,10)M,EXCLUSIVE VIDROS,INCLUSIVE FERRAGENS E ACESSORIOS.FORNECIMENTO E COLOCACAO</t>
  </si>
  <si>
    <t>14.001.0035-A</t>
  </si>
  <si>
    <t>14.001.0040-0</t>
  </si>
  <si>
    <t>PORTA DE PVC BRANCO,CONFORME ABNT NBR 16851 E 10821,DE ABRIR,UMA FOLHA COM TRAVESSA INTERMEDIARIA,DE (0,60X2,10)M,EXCLUSIVE VIDROS,INCLUSIVE FERRAGENS E ACESSORIOS.FORNECIMENTO E COLOCACAO</t>
  </si>
  <si>
    <t>14.001.0040-A</t>
  </si>
  <si>
    <t>14.001.0045-0</t>
  </si>
  <si>
    <t>PORTA DE PVC BRANCO,CONFORME ABNT NBR 16851 E 10821,DE CORRER,DUAS FOLHAS MOVEIS COM TRAVESSA INTERMEDIARIA,DE (1,60X2,10)M,EXCLUSIVE VIDROS,INCLUSIVE FERRAGENS E ACESSORIOS.FORNECIMENTO E COLOCACAO</t>
  </si>
  <si>
    <t>14.001.0045-A</t>
  </si>
  <si>
    <t>14.001.0050-0</t>
  </si>
  <si>
    <t>PORTA DE PVC BRANCO,CONFORME ABNT NBR 16851 E 10821,DE CORRER,DUAS FOLHAS MOVEIS COM TRAVESSA INTERMEDIARIA,DE (1,40X2,10)M,EXCLUSIVE VIDROS,INCLUSIVE FERRAGENS E ACESSORIOS.FORNECIMENTO E COLOCACAO</t>
  </si>
  <si>
    <t>14.001.0050-A</t>
  </si>
  <si>
    <t>14.001.0055-0</t>
  </si>
  <si>
    <t>PORTA DE PVC BRANCO,CONFORME ABNT NBR 16851 E 10821,DE CORRER,QUATRO FOLHAS COM TRAVESSA INTERMEDIARIA,SENDO DUAS FIXASE DUAS MOVEIS,DE (2,00X2,10)M,EXCLUSIVE VIDROS,INCLUSIVE FERRAGENS E ACESSORIOS.FORNECIMENTO E COLOCACAO</t>
  </si>
  <si>
    <t>14.001.0055-A</t>
  </si>
  <si>
    <t>14.001.0065-0</t>
  </si>
  <si>
    <t>PORTA SANFONADA EM PVC,VAO DE (0,80X2,10)M,INCLUSIVE ACESSORIOS (PARAFUSOS,BUCHAS,PUXADOR E TRINCO).FORNECIMENTO E COLOCACAO</t>
  </si>
  <si>
    <t>14.001.0065-A</t>
  </si>
  <si>
    <t>14.001.0070-0</t>
  </si>
  <si>
    <t>PORTA SANFONADA EM PVC,VAO DE (0,60X2,10)M,INCLUSIVE ACESSORIOS (PARAFUSOS,BUCHAS,PUXADOR E TRINCO).FORNECIMENTO E COLOCACAO</t>
  </si>
  <si>
    <t>14.001.0070-A</t>
  </si>
  <si>
    <t>14.001.0072-0</t>
  </si>
  <si>
    <t>PORTA SANFONADA EM PVC,VAO DE (0,70X2,10)M,INCLUSIVE ACESSORIOS (PARAFUSOS,BUCHAS,PUXADOR E TRINCO).FORNECIMENTO E COLOCACAO</t>
  </si>
  <si>
    <t>14.001.0072-A</t>
  </si>
  <si>
    <t>14.001.0076-0</t>
  </si>
  <si>
    <t>PORTA SANFONADA EM PVC,VAO DE (1,00X2,10)M,INCLUSIVE ACESSORIOS (PARAFUSOS,BUCHAS,PUXADOR E TRINCO).FORNECIMENTO E COLOCACAO</t>
  </si>
  <si>
    <t>14.001.0076-A</t>
  </si>
  <si>
    <t>14.001.0080-0</t>
  </si>
  <si>
    <t>PORTA FLEXIVEL DE PVC,TIPO VAI-E-VEM,MEDINDO (1,40MX2,10)M,C/FECHAMENTO AUTOMATICO ATRAVES DE MOLAS HELICOIDAIS SOBREPOSTAS EM EIXO DE ACO,ESTRUTRUTURA METALICA VERTICAL E HORIZONTAL,PVC REFORCADO COR CINZA C/ESP.DE 5MM NAS FOLHAS DA PORTAATE A ALTURA 1,20M E PVC TRANSPARENTE ACIMA DESTA MEDIDA.FORNECIMENTO E COLOCACAO</t>
  </si>
  <si>
    <t>14.001.0080-A</t>
  </si>
  <si>
    <t>14.001.0085-0</t>
  </si>
  <si>
    <t>PORTA EM ABS RIGIDO DE ALTO IMPACTO,TIPO VAI E VEM,MEDINDO (1,80X2,10)M,COM FECHAMENTO POR GRAVIDADE,SEM USO DE MOLAS,VISOR EM POLICARBONATO TRANSPARENTE COM ESPESSURA DE 3MM E PARA-CHOQUE EM ABS NOS DOIS LADOS DE CADA FOLHA,NA COR DA PORTA</t>
  </si>
  <si>
    <t>14.001.0085-A</t>
  </si>
  <si>
    <t>14.001.0100-0</t>
  </si>
  <si>
    <t>VENEZIANA COM ALETAS DE PVC TRANSLUCIDAS E MONTANTES EM CHAPA DE ALUMINIO NATURAL.FORNECIMENTO E COLOCACAO</t>
  </si>
  <si>
    <t>14.001.0100-A</t>
  </si>
  <si>
    <t>14.001.0105-0</t>
  </si>
  <si>
    <t>VENEZIANA,COM ALETAS DE FIBERGLASS E MONTANTES EM CHAPA DE ALUMINIO NATURAL.FORNECIMENTO E COLOCACAO</t>
  </si>
  <si>
    <t>14.001.0105-A</t>
  </si>
  <si>
    <t>14.001.0110-0</t>
  </si>
  <si>
    <t>VENEZIANA,COM ALETAS DE PVC TRANSLUCIDAS E MONTANTES EM CHAPA DE ACO GALVANIZADO.FORNECIMENTO E COLOCACAO</t>
  </si>
  <si>
    <t>14.001.0110-A</t>
  </si>
  <si>
    <t>14.001.0115-0</t>
  </si>
  <si>
    <t>VENEZIANA,COM ALETAS DE FIBERGLASS E MONTANTES EM CHAPA DE ACO GALVANIZADO.FORNECIMENTO E COLOCACAO</t>
  </si>
  <si>
    <t>14.001.0115-A</t>
  </si>
  <si>
    <t>14.001.0120-0</t>
  </si>
  <si>
    <t>VENEZIANA,COM ALETAS DE PVC TRANSLUCIDAS E MONTANTES EM CHAPA DE ACO PRE-PINTADO.FORNECIMENTO E COLOCACAO</t>
  </si>
  <si>
    <t>14.001.0120-A</t>
  </si>
  <si>
    <t>14.001.0125-0</t>
  </si>
  <si>
    <t>VENEZIANA,COM ALETAS DE FIBERGLASS E MONTANTES EM CHAPA DE ACO PRE-PINTADO.FORNECIMENTO E COLOCACAO</t>
  </si>
  <si>
    <t>14.001.0125-A</t>
  </si>
  <si>
    <t>14.001.0300-0</t>
  </si>
  <si>
    <t>PERSIANA VERTICAL EM PVC,LAMINA COM LARGURA DE 89MM.FORNECIMENTO E COLOCACAO</t>
  </si>
  <si>
    <t>14.001.0300-A</t>
  </si>
  <si>
    <t>14.002.0010-0</t>
  </si>
  <si>
    <t>PORTA DE FERRO DE TAMANHO NORMAL, ATE 1,00M DE LARGURA, CONTORNO EM BARRAS DE 1.1/4"X5/16", GUARNICAO EM  CANTONEIRA DE1.1/2"X1/8",INFERIORMENTE,ALMOFADA DE CHAPA Nº16,NOS DOIS LADOS COM 60CM DE ALTURA,NA PARTE SUPERIOR,POSTIGO MOVEL PARAVIDRO,GRADE DE BARRAS DE 5/8",UTILIZANDO DOBRADICAS TIPO GONZO,EXCLUSIVE FECHADURA.FORNECIMENTO E COLOCACAO</t>
  </si>
  <si>
    <t>14.002.0010-A</t>
  </si>
  <si>
    <t>14.002.0012-0</t>
  </si>
  <si>
    <t>PORTA DE FERRO TAMANHO NORMAL,ATE 1.00M LARGURA,CONTORNO EMBARRAS 1.1/4"X5/16",GUARNICAO EM CANTONEIRA 1.1/2"X1/8",INFERIORMENTE,ALMOFADA DE CHAPA Nº16,NOS DOIS LADOS C/60CM DE ALTURA,NA PARTE SUPERIOR,POSTIGO MOVEL P/VIDRO,GRADE DE BARRAS5/8",UTILIZANDO TRES DOBRADICAS DE 3"X4" DE FERRO GALVANIZADO C/PINO,BOLAS E ANEIS LATAO.EXCL.FECHADURA.FORN.E COLOC.</t>
  </si>
  <si>
    <t>14.002.0012-A</t>
  </si>
  <si>
    <t>14.002.0013-0</t>
  </si>
  <si>
    <t>PORTA DE FERRO EM BARRAS HORIZONTAIS DE 1.1/4"X1/4" A CADA 10CM,CONTORNO DO MESMO MATERIAL,REVESTIDA COM CHAPA DE FERROGALVANIZADO Nº16,GUARNICAO EM CANTONEIRA DE 1.1/2"X1/8",COMFECHO PARA CADEADO DE 30MM, EXCLUSIVE ESTE. FORNECIMENTO E COLOCACAO</t>
  </si>
  <si>
    <t>14.002.0013-A</t>
  </si>
  <si>
    <t>14.002.0014-0</t>
  </si>
  <si>
    <t>PORTA DE FERRO EM BARRAS HORIZONTAIS DE 1.1/4"X1/4"A CADA 10CM,CONTORNO DO MESMO MATERIAL, REVESTIDA COM CHAPA DE FERROGALVANIZADO Nº16,COM 60CM DE ALTURA,GUARNICAO EM CANTONEIRADE 1.1/2"X1/8",COM FECHO PARA CADEADO DE 30MM,EXCLUSIVE ESTE.FORNECIMENTO E COLOCACAO</t>
  </si>
  <si>
    <t>14.002.0014-A</t>
  </si>
  <si>
    <t>14.002.0030-0</t>
  </si>
  <si>
    <t>PORTA DE ENROLAR AUTOMATICA,COMPLETA,TIPO MEIA CANA FECHADA,EM ACO GALVANIZADO NATURAL CHAPA N°22.FORNECIMENTO E COLOCACAO</t>
  </si>
  <si>
    <t>14.002.0030-A</t>
  </si>
  <si>
    <t>14.002.0035-0</t>
  </si>
  <si>
    <t>PORTA DE ENROLAR AUTOMATICA,COMPLETA,TIPO MEIA CANA MICROPERFURADA (TRANSVISION).FORNECIMENTO E COLOCACAO</t>
  </si>
  <si>
    <t>14.002.0035-A</t>
  </si>
  <si>
    <t>14.002.0041-0</t>
  </si>
  <si>
    <t>PORTA DE CELA EM BARRAS VERTICAIS DE 1", ESPACADAS DE 10CM,ENTRE EIXOS CORRENDO TRES BARRAS HORIZONTAIS DE 1.3/4"X1/2",CONTORNO DA MESMA BARRA, REVESTIDA DE CHAPA DE FERRO GALVANIZADO Nº12 ATE 60CM DE ALTURA,MARCO EM CANTON.DE 1.3/4"X1/4",FECHO ESPECIAL PARA COLOCACAO DE CADEADO,EXCLUSIVE ESTE,CONFORME PROJETO Nº6004/EMOP.FORNECIMENTO E COLOCACAO</t>
  </si>
  <si>
    <t>14.002.0041-A</t>
  </si>
  <si>
    <t>14.002.0046-0</t>
  </si>
  <si>
    <t>PORTA DE FERRO PARA SUBESTACAO TRANSFORMADORA,COM UMA OU DUAS FOLHAS,QUADRO E MARCO DE BARRAS E CANTONEIRAS,REVESTIDA DECHAPA DE FERRO GALVANIZADO Nº18,COM PAINEL SUPERIOR FECHADOPOR TELA DE ARAME GALVANIZADO Nº12,MALHA QUADRANGULAR DE (25X25)MM,ALTURA DE 30CM,INCLUSIVE FECHO PARA COLOCACAO DE CADEADO,EXCLUSIVE ESTE.FORNECIMENTO E COLOCACAO</t>
  </si>
  <si>
    <t>14.002.0046-A</t>
  </si>
  <si>
    <t>14.002.0050-0</t>
  </si>
  <si>
    <t>PORTA DE CHAPA DE FERRO GALVANIZADO Nº18 ENQUADRADA EM ESTRUTURA DE TUBOS DE FERRO GALVANIZADO DE 1.1/2",C/2,50 A 3,00MDE ALTURA E AREA DE 6,00 A 9,00M2, EM 2 FOLHAS, INCLUSIVE FECHO PARA COLOCACAO DE CADEADO,EXCLUSIVE ESTE.FORNECIMENTO ECOLOCACAO</t>
  </si>
  <si>
    <t>14.002.0050-A</t>
  </si>
  <si>
    <t>14.002.0052-0</t>
  </si>
  <si>
    <t>PORTINHOLA PARA ALCAPAO,CISTERNA OU CAIXA D'AGUA ELEVADA,EMCHAPA DE FERRO GALVANIZADO Nº16,ATE 0,80M DE ALTURA,COM GUARNICAO E ALCA PARA FECHAMENTO A CADEADO,EXCLUSIVE ESTE.FORNECIMENTO E COLOCACAO</t>
  </si>
  <si>
    <t>14.002.0052-A</t>
  </si>
  <si>
    <t>14.002.0053-0</t>
  </si>
  <si>
    <t>PORTINHOLA DE CHAPA DE FERRO GALVANIZADO Nº16,ATE 0,50M DE ALTURA,COM GUARNICAO EM CANTONEIRA DE 3/4"X1/8" E VISOR DE 20X10CM,COM ALCA PARA FECHAMENTO A CADEADO,EXCLUSIVE ESTE.FORNECIMENTO E COLOCACAO</t>
  </si>
  <si>
    <t>14.002.0053-A</t>
  </si>
  <si>
    <t>14.002.0054-0</t>
  </si>
  <si>
    <t>PORTINHOLA DE FERRO EM BARRA CHATA DE 1.1/4",MEDINDO 0,40X0,90M.FORNECIMENTO E COLOCACAO</t>
  </si>
  <si>
    <t>14.002.0054-A</t>
  </si>
  <si>
    <t>14.002.0055-0</t>
  </si>
  <si>
    <t>PORTA CORTA-FOGO PARA SAIDA DE EMERGENCIA,MEDINDO (90X210X5CM),CLASSE P-60,EM CHAPA DE ACO,TENDO BATENTE DO MESMO MATERIAL,INCLUSIVE FECHADURA E 3 PARES DE DOBRADICAS COM MOLA,CONFORME ABNT NBR 11742.FORNECIMENTO E COLOCACAO</t>
  </si>
  <si>
    <t>14.002.0055-A</t>
  </si>
  <si>
    <t>14.002.0058-0</t>
  </si>
  <si>
    <t>PORTA CORTA-FOGO PARA SAIDA DE EMERGENCIA,MEDINDO (90X210X5)CM,CLASSE P-90,EM CHAPA DE ACO,TENDO BATENTE DO MESMO MATERIAL,INCLUSIVE FECHADURA E 3 PARES DE DOBRADICAS COM MOLA,CONFORME ABNT NBR 11742.FORNECIMENTO E COLOCACAO</t>
  </si>
  <si>
    <t>14.002.0058-A</t>
  </si>
  <si>
    <t>14.002.0059-0</t>
  </si>
  <si>
    <t>PORTA CORTA-FOGO PARA SAIDA DE EMERGENCIA,MEDINDO (90X210X5)CM,CLASSE P-120,EM CHAPA DE ACO,TENDO BATENTE DO MESMO MATERIAL,INCLUSIVE FECHADURA E 3 PARES DE DOBRADICAS COM MOLA,CONFORME ABNT NBR 11742.FORNECIMENTO E COLOCACAO</t>
  </si>
  <si>
    <t>14.002.0059-A</t>
  </si>
  <si>
    <t>14.002.0062-0</t>
  </si>
  <si>
    <t>14.002.0062-A</t>
  </si>
  <si>
    <t>14.002.0064-0</t>
  </si>
  <si>
    <t>14.002.0064-A</t>
  </si>
  <si>
    <t>14.002.0066-0</t>
  </si>
  <si>
    <t>14.002.0066-A</t>
  </si>
  <si>
    <t>14.002.0070-0</t>
  </si>
  <si>
    <t>PORTAO DE FERRO DE UMA OU DUAS FOLHAS COM ALTURA DE 1,00 A 1,50M E LARGURA DE 1,00 A 3,00M,FORMADO P/BARRAS VERTICAIS DE1.1/4"X1/4",ESPACADAS DE 12,5CM,CONTORNO E MARCOS EM BARRASDE 1.1/4"X3/8",TENDO AO CENTRO UMA FAIXA DE CHAPA DE FERROGALVANIZADO Nº16,DE 20CM DE ALTURA,COM FECHO PARA COLOCACAODE CADEADO,EXCLUSIVE ESTE.FORNECIMENTO E COLOCACAO</t>
  </si>
  <si>
    <t>14.002.0070-A</t>
  </si>
  <si>
    <t>14.002.0071-0</t>
  </si>
  <si>
    <t>PORTAO DE CHAPA DE FERRO GALVANIZADO,COM ESPESSURA DE 0,5MM,COM ALTURA ENTRE 2M E 3M E AREA TOTAL DE 6M2 A 9M2,EXCLUSIVEFECHADURA.FORNECIMENTO E COLOCACAO</t>
  </si>
  <si>
    <t>14.002.0071-A</t>
  </si>
  <si>
    <t>14.002.0072-0</t>
  </si>
  <si>
    <t>PORTAO DE CHAPA DE FERRO COM ESTRUTURA DE BARRAS DE 1.1/4"X5/16",REVESTIDA COM CANTONEIRA DE 3/4"X1/8" E CHAPA GALVANIZADA Nº16,COM GUARNICAO DE CANTONEIRAS DE 1.1/4"X3/16" COM DOBRADICAS TIPO GONZO,EXCLUSIVE FECHADURA.FORNECIMENTO E COLOCACAO</t>
  </si>
  <si>
    <t>14.002.0072-A</t>
  </si>
  <si>
    <t>14.002.0076-0</t>
  </si>
  <si>
    <t>14.002.0076-A</t>
  </si>
  <si>
    <t>14.002.0078-0</t>
  </si>
  <si>
    <t>PORTAO DE FERRO DE DUAS FOLHAS,SENDO UMA FIXA,MEDINDO 1,50X2,00M,EM BARRAS DE 2"X3/8",ESPACADAS DE 10CM,CORRENDO TRES FAIXAS DE CHAPA DE FERRO GALVANIZADO Nº16,DUPLAS,CONFORME PROJETO Nº6003/EMOP,EXCLUSIVE FECHADURA.FORNECIMENTO E COLOCACAO</t>
  </si>
  <si>
    <t>14.002.0078-A</t>
  </si>
  <si>
    <t>14.002.0081-0</t>
  </si>
  <si>
    <t>PORTAO DE FERRO, ATE 1,00M DE LARGURA, EM BARRAS DE 1/2", ESPACADAS DE 10CM, ENTRE EIXOS, CONTORNO E MARCO EM BARRAS DE1.1/2"X1/2", COM UMA FAIXA HORIZONTAL EM CHAPA DE FERRO DE1/8" ESPESSURA,EXCLUSIVE FECHADURA.FORNECIMENTO E COLOCACAO</t>
  </si>
  <si>
    <t>14.002.0081-A</t>
  </si>
  <si>
    <t>14.002.0082-0</t>
  </si>
  <si>
    <t>PORTAO DE UMA FOLHA,MEDINDO (1,00X2,00)M,EM TELA DE ARAME GALVANIZADO Nº12,MALHA LOSANGULAR DE (50X50)MM,FIXADA EM TUBODE FERRO GALVANIZADO COM DIAMETRO INTERNO DE 2" POR BARRA DE1"X1/8",FORMANDO QUADROS DE (1,00X1,00)M, MONTANTES EM FERRO GALVANIZADO COM DIAMETRO INTERNO DE 2",EXCLUSIVE FECHADURA.FORNECIMENTO E COLOCACAO</t>
  </si>
  <si>
    <t>14.002.0082-A</t>
  </si>
  <si>
    <t>14.002.0084-0</t>
  </si>
  <si>
    <t>PORTAO EM ESTRUTURA DE TUBOS DE FERRO GALVANIZADO DE 1" E 1.1/2",COM DUAS FOLHAS DE ABRIR,FECHAMENTO COM TELA DE ARAME GALVANIZADO Nº12,MALHA LOSANGULAR DE (50X50)MM,EXCLUSIVE FECHADURA.FORNECIMENTO E COLOCACAO</t>
  </si>
  <si>
    <t>14.002.0084-A</t>
  </si>
  <si>
    <t>14.002.0085-0</t>
  </si>
  <si>
    <t>PORTAO DE FERRO,DUAS FOLHAS,MED.(1,52X3,00)M CADA,C/1 MONTANTE CADA LADO EM TUBO FERRO GALV.3" E ALT.3M,SENDO CADA FL.FORMADA POR 4 TUBOS DE FERRO GALV.1.1/4"NA VERT.REFORCADO NA PARTE SUPERIOR E INFERIOR POR 2 BARRAS CHATAS 2"X3/8" HORIZONTAL E 1 BARRA CHATA 1"X1/8" INCLINADA,C/FECHADURA SOBREPOR C/CILINDRO METAL CROMADO,INCL.FECHADURA E PINTURA.FORN.COLOC.</t>
  </si>
  <si>
    <t>14.002.0085-A</t>
  </si>
  <si>
    <t>14.002.0087-0</t>
  </si>
  <si>
    <t>PORTAO EM ESTRUTURA DE TUBOS DE FERRO GALVANIZADO DE 1" E 1.1/2",COM DUAS FOLHAS DE ABRIR, FECHAMENTO EM CHAPA DE FERROGALVANIZADO Nº16,EXCLUSIVE FECHADURA.FORNECIMENTO E COLOCACAO</t>
  </si>
  <si>
    <t>14.002.0087-A</t>
  </si>
  <si>
    <t>14.002.0088-0</t>
  </si>
  <si>
    <t>PORTAO DE FERRO,EM 2 FOLHAS,MEDINDO (2,10X1,60)M CADA UMA,EMBARRAS VERTICAIS EM ACO REDONDO DE 1/2",ESPACADOS DE 15CM,CONTORNO EM BARRA CHATA DE 2"X5/8",INCLUSIVE FECHADURA E PINTURA.FORNECIMENTO E COLOCACAO</t>
  </si>
  <si>
    <t>14.002.0088-A</t>
  </si>
  <si>
    <t>14.002.0089-0</t>
  </si>
  <si>
    <t>PORTAO DE FERRO,EM 2 FOLHAS,MEDINDO (2,27X2,20)M,CADA UMA,EMBARRAS VERTICAIS EM ACO REDONDO DE 3/4",ESPACAMENTO ENTRE EIXOS DE 0,12M,CONTORNO EM BARRA ACO DE 2"X1/2",INCLUSIVE FECHADURA E PINTURA.FORNECIMENTO E COLOCACAO</t>
  </si>
  <si>
    <t>14.002.0089-A</t>
  </si>
  <si>
    <t>14.002.0092-0</t>
  </si>
  <si>
    <t>PORTAO DE FERRO,MEDINDO (2,00X2,90)M,SENDO 1M FIXO E 1M MOVEL,EM BARRAS VERTICAIS DE FERRO COM DIAMETRO DE 3/4",COM ESPACAMENTO ENTRE EIXOS DE 0,12M,CONTORNO EM BARRAS DE 2"X1/2",INCLUSIVE FECHADURA E PINTURA.FORNECIMENTO E COLOCACAO</t>
  </si>
  <si>
    <t>14.002.0092-A</t>
  </si>
  <si>
    <t>14.002.0095-0</t>
  </si>
  <si>
    <t>PORTAO DE FERRO EM 2 FOLHAS,MEDINDO (2,27X3,00)M,EM BARRAS VERTICAIS EM ACO COM DIAMETRO DE 3/4", ESPACAMENTO ENTRE EIXOS DE 0,12M,CONTORNO EM BARRA CHATA DE ACO DE 2"X1/2",INCLUSIVE FECHADURA E PINTURA.FORNECIMENTO E COLOCACAO</t>
  </si>
  <si>
    <t>14.002.0095-A</t>
  </si>
  <si>
    <t>14.002.0096-0</t>
  </si>
  <si>
    <t>PORTAO EM 2 FOLHAS,MEDINDO (3,00X1,20)M,CONSTITUINDO-SE DE DOIS QUADROS COM DOIS TRAVAMENTOS HORIZONTAIS EM TUBO DE FERRO GALVANIZADO DE 4",FIXADOS EM MONTANTES DO MESMO MATERIAL,EXCLUSIVE FECHADURA E PINTURA.FORNECIMENTO E COLOCACAO</t>
  </si>
  <si>
    <t>14.002.0096-A</t>
  </si>
  <si>
    <t>14.002.0097-0</t>
  </si>
  <si>
    <t>PORTAO DE FERRO,MEDINDO (4,00X3,30)M,CONSTRUIDOS EM TUBOS DEFERRO GALVANIZADO COM COSTURA DE 2.1/2",ESPACADOS A CADA 13CM (ESPACO LIVRE),2 FOLHAS CONTENDO 2 DIAGONAIS DE BARRA CHATA DE 2"X1/4",TERMINADOS NA PARTE SUPERIOR E INFERIOR POR BARRA CHATA DE 3"X1/4",EXCLUSIVE FECHADURA.FORNECIMENTO E COLOCACAO</t>
  </si>
  <si>
    <t>14.002.0097-A</t>
  </si>
  <si>
    <t>14.002.0098-0</t>
  </si>
  <si>
    <t>PORTAO DE FERRO,2 FOLHAS,MEDINDO (4,30X2,73)M,C/QUATRO BARRAS QUADRADAS HORIZONTAIS E DUAS BARRAS VERTICAIS NOS EXTREMOSDE CADA FOLHA,TODAS C/1.1/2"X1.1/2",ENTRE OS MONTANTES EXTREMOS DE CADA FOLHA ONZE BARRAS DE 3/4" EQUIDISTANTES,NO TERCO INFERIOR DE CADA FOLHA BARRAS CHATAS 3/4"X1/2" DOBRADAS NOFORMATO "S",INCL.PINTURA E FECHADURA.FORNECIMENTO E COLOC.</t>
  </si>
  <si>
    <t>14.002.0098-A</t>
  </si>
  <si>
    <t>14.002.0099-0</t>
  </si>
  <si>
    <t>PORTAO FERRO,MED.5,87X2,08M,C/2 FLS.FIXAS 1,10X1,98M CADA,FORMADAS QUADRO FERRO GALV.2",2 VERT.E 4 HORIZ.,7 BARRAS VERT.E 2 INCLINADAS 1"X1/4" E 2 FLS.ABRIR 1,61X1,98M CADA,FOMADASQUADRO FERRO GALV.2",2 VERT.E 4 HORIZ.E 14 BARRAS VERT.E 2INCLINADAS 1"X1/4",C/4 MONTANTES FERRO GALV.3" C/ENCH.CONCR.E CHUMB.CINTA CONCR.EXCL.ESTA,INCL.FECH.E PINT.FORN.COLOC.</t>
  </si>
  <si>
    <t>14.002.0099-A</t>
  </si>
  <si>
    <t>14.002.0100-0</t>
  </si>
  <si>
    <t>PORTAO ABRIR DE UMA OU DUAS FLS.,GRADIL METAL.,EXECUT.PAINELACO GALV.(GRAMATURA MIN.40G/M2),MALHA RETANG.(200X50)MM E FIO ACO BITOLA MIN.4,3MM,MONT.INTERMEDIARIOS ACO GALV.(60X40)MM,EXTREMIDADES DIM.MIN.(80X80)MM ENGASTADOS BASE CONCRETO (EXCL.ESTA),PINT.ELETROSTATICA ESP.MIN.100 MICRAS,CORES VERDEOU BRANCA,INCL.TRINCO,FERROLHO E DOBRADICAS.FORN.E COLOC.</t>
  </si>
  <si>
    <t>14.002.0100-A</t>
  </si>
  <si>
    <t>14.002.0101-0</t>
  </si>
  <si>
    <t>PORTAO ABRIR UMA OU DUAS FLS.EM GRADIL METAL.,RESIST.AMBIENTES AGRESSIVOS,EXECUT.PAINEL ACO GALV.(GRAMATURA MIN.40G/M2),MALHA RETANG.(200X50)MM E FIO ACO BITOLA MIN.4,3MM,MONT.INTERMED.ACO GALV.(60X40)MM,EXTREM.MONT.DIM.MIN.(80X80)MM ENGASTADO BASE CONCR.(EXCL.ESTA),PINT.NAVAL,ESP.MIN.300 MICRAS,NASCORES VERDE OU BRANCA,INCL.TRINCO,FERROLHO,DOBR.FORN.COLOC.</t>
  </si>
  <si>
    <t>14.002.0101-A</t>
  </si>
  <si>
    <t>14.002.0102-0</t>
  </si>
  <si>
    <t>PORTAO CORRER UMA OU DUAS FLS.,EM GRADIL METAL.,EXECUT.PAINEL ACO GALV.(GRAMATURA MIN.40G/M2),MALHA RETANG.(200X50)MM EFIO ACO BITOLA MIN.4,3MM,MONT.INTERMED.ACO GALV.(60X40)MM,EXTREMIDADES MONT.DIM.MIN.(80X80)MM ENGASTADOS BASE CONCR.(EXCL.ESTA),PINT.ELETROSTATICA,ESP.MIN.100 MICRAS,NAS CORES VERDE OU BRANCA,INCL.TRINCO,TRILHO E ROLDANAS.FORN.E COLOC.</t>
  </si>
  <si>
    <t>14.002.0102-A</t>
  </si>
  <si>
    <t>14.002.0103-0</t>
  </si>
  <si>
    <t>PORTAO CORRER UMA OU DUAS FLS.,GRADIL METAL.RESIST.AMBIENTESAGRESSIVOS,EXECT.PAINEL ACO GALV.(GRAMATURA MIN.40G/M2),MALHA RETANG.(200X50)MM,FIO ACO BITOLA MIN.4,3MM,MONT.INTERMEDIARIOS ACO GALV.(60X40)MM,EXTREM.MONT.DIM.MIN.(80X80)MM ENGASTADOS BASE CONCR.(EXCL.ESTA),PINT.NAVAL,ESP.MIN.300 MICRAS,CORES VERDE/BRANCA,INCL.TRINCO,TRILHO E ROLDANA.FORN.E COLOC.</t>
  </si>
  <si>
    <t>14.002.0103-A</t>
  </si>
  <si>
    <t>14.002.0105-0</t>
  </si>
  <si>
    <t>BASCULANTE DE FERRO DE 0,50X0,30M EM CANTONEIRA DE 3/4"X1/8",COM UMA BASCULA EM CANTONEIRA DE 5/8"X1/8",COM ALAVANCA DECOMANDO COM PUNHO CROMADO.FORNECIMENTO E COLOCACAO</t>
  </si>
  <si>
    <t>14.002.0105-A</t>
  </si>
  <si>
    <t>14.002.0108-0</t>
  </si>
  <si>
    <t>BASCULANTE DE FERRO DE 0,50X0,50M EM CANTONEIRA DE 3/4"X1/8",COM UMA BASCULA EM CANTONEIRA DE 5/8"X1/8",COM ALAVANCA DECOMANDO COM PUNHO CROMADO.FORNECIMENTO E COLOCACAO</t>
  </si>
  <si>
    <t>14.002.0108-A</t>
  </si>
  <si>
    <t>14.002.0110-0</t>
  </si>
  <si>
    <t>BASCULANTE DE FERRO EM CAIXILHO DE CANTONEIRA DE 7/8" OU 3/4", PARA AREA MAIOR QUE 0,50M2 E MENOR QUE 3,75M2,EM UM, DOISOU TRES MODULOS, BASCULAS DE CANTONEIRA DE 3/4" OU 5/8",ALAVANCA COM PUNHO CROMADO.FORNECIMENTO E COLOCACAO</t>
  </si>
  <si>
    <t>14.002.0110-A</t>
  </si>
  <si>
    <t>14.002.0113-0</t>
  </si>
  <si>
    <t>JANELA COM 4 MODULOS DE BASCULANTES DE FERRO,DISPOSTOS HORIZONTALMENTE,ENQUADRADOS EM ESTRUTURA DE MADEIRA,SENDO OS MODULOS FORMADOS POR ELEMENTOS DE (75X150)CM,COM 8 BASCULAS,CAIXILHOS DE CANTONEIRA DE 7/8"X1/8",BASCULAS DE 3/4"X1/2" E FIXADOS EM QUADROS DE MADEIRA COM (5X10)CM DE SECAO,EXCLUSIVE PEITORIL.FORNECIMENTO E COLOCACAO</t>
  </si>
  <si>
    <t>14.002.0113-A</t>
  </si>
  <si>
    <t>14.002.0120-0</t>
  </si>
  <si>
    <t>JANELA BASCULANTE EM FERRO CONFECCIONADO EM CANTONEIRA DE ACO TIPO "L" DE 3/4"X3/4"X1/8",PERFIL "T" DE 3/4"X1/8",FIXADOEM CONTRAMARCO METALICO TIPO "U" DE 1"X3",MARCO EM DUPLO PERFIL "U" DE 1/2"X3",BATENTES EM BARRA CHATA DE 1/2"X1/8",INCLUINDO ALAVANCA CROMADA E PINTURA COM PRIMER ANTICORROSIVO,EXCLUSIVE PINTURA E VIDROS DE 6MM.FORNECIMENTO E COLOCACAO</t>
  </si>
  <si>
    <t>14.002.0120-A</t>
  </si>
  <si>
    <t>14.002.0125-0</t>
  </si>
  <si>
    <t>GRADE EM TUBO DE FERRO GALVANIZADO DE 4" EM MODULOS DE(3,00X1,20)M,CONSTITUINDO-SE CADA MODULO POR 2 MONTANTES DE 1,20MDE ALTURA E 2 TRAVAMENTOS HORIZONTAIS COM 3M.FORNECIMENTO ECOLOCACAO</t>
  </si>
  <si>
    <t>14.002.0125-A</t>
  </si>
  <si>
    <t>14.002.0131-0</t>
  </si>
  <si>
    <t>GRADE PANTOGRAFICA DE FERRO PARA JANELAS OU PORTAS,EM PERFIS"U" DE 3/4",COM ALTURA ATE 2,20M,CORRENDO SOBRE CANALETAS EGUIAS,COM FECHO PARA COLOCACAO DE CADEADO,EXCLUSIVE ESTE.FORNECIMENTO E COLOCACAO</t>
  </si>
  <si>
    <t>14.002.0131-A</t>
  </si>
  <si>
    <t>14.002.0132-0</t>
  </si>
  <si>
    <t>GRADE DE FERRO COM MONTANTES DE BARRAS CHATAS DE  2"X3/8" ACADA 2,00M E BARRAS CHATAS DE 1.1/2"X3/8" A CADA 10CM, INTERCALADAS POR PEQUENAS BARRAS CHATAS DE 1.1/2"X3/8" A CADA 5CM,EXCLUSIVE BALDRAME DE CONCRETO.FORNECIMENTO E COLOCACAO</t>
  </si>
  <si>
    <t>14.002.0132-A</t>
  </si>
  <si>
    <t>14.002.0133-0</t>
  </si>
  <si>
    <t>14.002.0133-A</t>
  </si>
  <si>
    <t>14.002.0134-0</t>
  </si>
  <si>
    <t>GRADE DE FERRO ARTICULADA PARA PROTECAO DE ESCADA,EXECUTADAEM VERGALHOES DE 3/8" E CONTORNO EM CANTONEIRA DE 1".FORNECIMENTO E COLOCACAO</t>
  </si>
  <si>
    <t>14.002.0134-A</t>
  </si>
  <si>
    <t>14.002.0155-0</t>
  </si>
  <si>
    <t>GRADE DE FERRO,ALTURA DE 1,20M,EM BARRAS VERTICAIS QUADRADASDE 5/8" E ESPACADAS DE 12,5CM,CENTRO A CENTRO, SOLDADAS EMDUAS BARRAS,SUPERIOR E INFERIOR DE 1.1/2"X1/4", MONTANTES ACADA 1,50M EM BARRAS DE 1.1/2"X3/8".FORNECIMENTO E COLOCACAO</t>
  </si>
  <si>
    <t>14.002.0155-A</t>
  </si>
  <si>
    <t>14.002.0156-0</t>
  </si>
  <si>
    <t>GRADE DE FECHAMENTO,ALTURA DE 1,50M,EXECUTADA COM CHAPA EXPANDIDA DE ACO CARBONO GALVANIZADO,DE 1,50X1,93M COM ESPESSURA3/16",FIXADA SOBRE MONTANTES DE TUBO DE FERRO GALVANIZADO DE DIAMETRO 1.1/2" A CADA 2,00M,COM CARAPUCAS DO MESMO MATERIAL,SENDO A GRADE SOLDADA NOS DOIS LADOS,EXCLUSIVE MATERIAL DE CONCRETAGEM DOS TUBOS.FORNECIMENTO E COLOCACAO</t>
  </si>
  <si>
    <t>14.002.0156-A</t>
  </si>
  <si>
    <t>14.002.0158-0</t>
  </si>
  <si>
    <t>GRADE PARA SOLARIO DE PRISAO,EM BARRAS DE ACO 1020 DE D=1" ACADA 0,075M,SOLDADAS EM PERFIL I DE 4"X2.5/8"(ALMA 1CM),PROTEGIDA POR TELA DE ARAME GALVANIZADO,FIO 12,MALHA QUADRANGULAR DE (25X25)MM,TAMBEM SOLDADA SOBRE A GRADE.FORNECIMENTO E COLOCACAO</t>
  </si>
  <si>
    <t>14.002.0158-A</t>
  </si>
  <si>
    <t>14.002.0161-0</t>
  </si>
  <si>
    <t>GRADE PARA PRISAO EM BARRAS VERTICAIS DE 1",ESPACADAS A CADA10CM,ENTRE EIXOS,E HORIZONTAIS DE 1.3/4"X1/2" A CADA 50CM,SENDO O CONTORNO DO MESMO MATERIAL.FORNECIMENTO E COLOCACAO</t>
  </si>
  <si>
    <t>14.002.0161-A</t>
  </si>
  <si>
    <t>14.002.0162-0</t>
  </si>
  <si>
    <t>GRADE PARA PROTECAO DE SUBESTACAO ELETRICA OU EQUIVALENTE,EMTELA DE ARAME GALVANIZADO Nº12,MALHA QUADRANGULAR DE (25X25)MM,FORMANDO QUADROS CONTORNADOS POR CANTONEIRAS DE FERRO DE3/4"X3/4"X1/8",FIXADOS EM MONTANTES DE TUBOS GALVANIZADOS COM DIAMETRO DE 2".FORNECIMENTO E COLOCACAO</t>
  </si>
  <si>
    <t>14.002.0162-A</t>
  </si>
  <si>
    <t>14.002.0166-0</t>
  </si>
  <si>
    <t>GRADE DE ACO COM BARRAS REDONDAS DE 3/4" NA VERTICAL,ESPACADAS DE 10CM,FIXADAS EM BARRAS CHATAS DE 2"X3/8".FORNECIMENTOE COLOCACAO</t>
  </si>
  <si>
    <t>14.002.0166-A</t>
  </si>
  <si>
    <t>14.002.0180-0</t>
  </si>
  <si>
    <t>GRADIL EM BARRAS DE ACO C/DIAMETRO DE 1/2", ESPACADOS 15CM,MONTANTES EM ACO REDONDO 2" E 2 BARRAS  CHATAS DE (2"X5/8")HORIZONTAIS,TENDO 2,50M DE LARGURA E 1,60M DE ALTURA,INCLUSIVE PINTURA.FORNECIMENTO E COLOCACAO</t>
  </si>
  <si>
    <t>14.002.0180-A</t>
  </si>
  <si>
    <t>14.002.0182-0</t>
  </si>
  <si>
    <t>GRADIL EM BARRAS DE ACO COM DIAMETRO DE 3/4",FORMANDO MODULOS DE 2,00M,COM 1,80M DE ALTURA.INCLUSIVE PINTURA.FORNECIMENTO E COLOCACAO</t>
  </si>
  <si>
    <t>14.002.0182-A</t>
  </si>
  <si>
    <t>14.002.0184-0</t>
  </si>
  <si>
    <t>GRADIL EM BARRAS DE ACO DE 3/4",ESPACADAS DE 12CM,MONTANTESEM BARRA QUADRADA DE 2" E 2 BARRAS CHATAS DE 2"X1/2" HORIZONTAIS,TENDO 2M DE LARGURA E 1,35M DE ALTURA,INCLUSIVE PINTURA.FORNECIMENTO E COLOCACAO</t>
  </si>
  <si>
    <t>14.002.0184-A</t>
  </si>
  <si>
    <t>14.002.0186-0</t>
  </si>
  <si>
    <t>GRADIL DE FERRO,ALTURA DE 0,85M,COM MONTANTES A CADA 1,30M EM BARRAS VERTICAIS QUADRADAS DE 1"X1",FIXADAS EM BLOCOS DE CONCRETO DE 0,20X0,20X0,20M,SOLDADAS EM 2 BARRAS HORIZONTAIS,SUPERIOR E INFERIOR,DE 1.1/2"X3/8",INCLUSIVE PINTURA.FORNECIMENTO E COLOCACAO</t>
  </si>
  <si>
    <t>14.002.0186-A</t>
  </si>
  <si>
    <t>14.002.0187-0</t>
  </si>
  <si>
    <t>GRADIL DE FERRO,ALTURA DE 1,20M,EM BARRAS VERTICAIS QUADRADAS DE 5/8" E ESPACADAS DE 12,50CM, SOLDADAS EM DUAS BARRAS,SUPERIOR E INFERIOR DE 1.1/2"X1/4",MONTANTES A CADA 1,50M EM BARRAS DE 1.1/2"X3/8",INCLUSIVE PINTURA.FORNECIMENTO E COLOCACAO</t>
  </si>
  <si>
    <t>14.002.0187-A</t>
  </si>
  <si>
    <t>14.002.0188-0</t>
  </si>
  <si>
    <t>GRADIL EM TUBO DE FERRO GALVANIZADO COM COSTURA DE 1.1/4",COM ALTURA UTIL DE 2,00M,ESPACADOS DE 17CM DE CENTRO A CENTROE CHUMBADOS EM CINTA DE CONCRETO,EXCLUSIVE ESTA,BARRA CHATADE 1.1/2"X3/8",FIXADA NA EXTREMIDADE SUPERIOR DOS TUBOS E NOALINHAMENTO DOS TUBOS DE FERRO LISO DE 3/8",COM 10CM DE ALTURA,INCLUSIVE PINTURA.FORNECIMENTO E COLOCACAO</t>
  </si>
  <si>
    <t>14.002.0188-A</t>
  </si>
  <si>
    <t>14.002.0189-0</t>
  </si>
  <si>
    <t>GRADIL EM TUBO DE FERRO GALVANIZADO COM COSTURA DE 2.1/2",COM ALTURA UTIL DE 3,30M,ESPACADOS DE 13CM,CHUMBADOS EM CINTADE CONCRETO (EXCLUSIVE ESTA),SENDO O CONJUNTO TERMINADO NA PARTE SUPERIOR POR BARRA CHATA DE 3"X1/4" E PONTALETES DE PROTECAO DE FERRO COM DIAMETRO DE 1/2" E 10CM DE COMPRIMENTO,ESPACADOS DE 19CM.FORNECIMENTO E COLOCACAO</t>
  </si>
  <si>
    <t>14.002.0189-A</t>
  </si>
  <si>
    <t>14.002.0191-0</t>
  </si>
  <si>
    <t>GRADIL DE FERRO EM MODULOS DE 1,13M DE COMPRIMENTO COM ALTURA DE 1,00M,TENDO 9 BARRAS QUADRADAS DE 3/8" ESPACADOS DE 12CM EIXO A EIXO,MONTANTES EM BARRA CHATAS DE 2"X3/4" E 2 BARRAS HORIZONTAIS DE 3"X3/8" DISTANCIADAS DE 95CM,CHUMBADOS SOBRE O BLOCO DE CONCRETO (EXCLUSIVE ESTE),INCLUSIVE PINTURA.FORNECIMENTO E COLOCACAO</t>
  </si>
  <si>
    <t>14.002.0191-A</t>
  </si>
  <si>
    <t>14.002.0192-0</t>
  </si>
  <si>
    <t>GRADIL DE FERRO EM MODULOS DE 2,24M DE COMPRIMENTO COM ALTURA DE 1,20M, TENDO 14 FERROS REDONDOS DE 1/2" ESPACADOS 14CMEIXO A EIXO,MONTANTES DUPLOS DE BARRAS CHATAS 1.1/2"X1/2" E2 BARRAS HORIZONTAIS DE 1.1/2"X3/8" DISTANCIADAS DE 85CM,CHUMBADOS SOBRE MURETA,CORDAO OU BLOCO DE CONCRETO,EXCLUSIVE ESTES,INCLUSIVE PINTURA.FORNECIMENTO E COLOCACAO</t>
  </si>
  <si>
    <t>14.002.0192-A</t>
  </si>
  <si>
    <t>14.002.0193-0</t>
  </si>
  <si>
    <t>GRADIL DE FERRO EM MODULOS DE 2,80M DE LARGURA COM ALTURA DE1,50M,14 BARRAS VERTICAIS DE 1.1/4" EQUIDISTANTES,2 BARRASCHATAS HORIZONTAIS DE 2.1/2"X5/8",ESTAS SOLDADAS NO MONTANTE,EXCLUSIVE ESTE,EM CADA BARRA VERTICAL SERA COLOCADA 1 PONTADE LANCA E 4 ANUETOS,INCLUSIVE PINTURA.FORNECIMENTO E COLOCACAO</t>
  </si>
  <si>
    <t>14.002.0193-A</t>
  </si>
  <si>
    <t>14.002.0194-0</t>
  </si>
  <si>
    <t>GRADIL DE FERRO EM MODULOS 2,44M DE LARGURA COM ALTURA 2,32M,15 BARRAS VERTICAIS 3/4" EQUIDISTANTES,UM MONTANTE DE FERROGALVANIZADO 3" E BARRAS CHATAS HORIZONTAIS 1.1/2"X1/2",EM CADA BARRA VERTICAL 3/4" SERA COLOCADA 1 LANCA E ANUETOS E SOBRE O MONTANTE UMA PINHA,ESTE MONTANTE SERA CHUMBADO EM CINTA DE CONCRETO (EXCL.ESTA),INCLUSIVE PINTURA.FORN.E COLOCACAO</t>
  </si>
  <si>
    <t>14.002.0194-A</t>
  </si>
  <si>
    <t>14.002.0195-0</t>
  </si>
  <si>
    <t>GRADIL DE FERRO EM MODULO DE 2,10M DE COMPRIMENTO COM ALTURADE 2,60M,BARRA REDONDA DE 5/8",BARRA CHATA DE 1.1/2"X1/4",TUBO DE FERRO GALVANIZADO DE 3",INCLUSIVE PINTURA.FORNECIMENTO E COLOCACAO</t>
  </si>
  <si>
    <t>14.002.0195-A</t>
  </si>
  <si>
    <t>14.002.0196-0</t>
  </si>
  <si>
    <t>GRADIL DE FERRO EM MODULOS DE 2,44M DE LARGURA COM ALTURA DE2,72M,15 BARRAS VERTICAIS DE 3/4" EQUIDISTANTES,UM MONTANTEDE FERRO GALVANIZADO DE 3" E BARRAS CHATAS HORIZONTAIS DE(1.1/2"X1/2"), EM CADA BARRA VERTICAL DE 3/4" SERA COLOCADA 1LANCA E ANUETOS E SOBRE MONTANTE UMA PINHA,INCLUSIVE PINTURA.FORNECIMENTO E COLOCACAO</t>
  </si>
  <si>
    <t>14.002.0196-A</t>
  </si>
  <si>
    <t>14.002.0198-0</t>
  </si>
  <si>
    <t>GRADIL TUBULAR EM MODULOS DE 3,35M DE LARGURA COM ALTURA DE2,00M,EM TELA DE CHAPA DE METAL EXPANDIDO,MALHA LOSANGULAR DE 150X56MM,EMOLDURADA POR TUBOS DE FERRO GALVANIZADOS DE 1.1/2",FIXADO EM ESTRUTURAS DE CONCRETO (EXCLUSIVE ESTAS),ATRAVES DE 16 PARAFUSOS GALVANIZADOS.FORNECIMENTO E COLOCACAO</t>
  </si>
  <si>
    <t>14.002.0198-A</t>
  </si>
  <si>
    <t>14.002.0199-0</t>
  </si>
  <si>
    <t>GRADIL ELETROFUNDIDO TIPO ORSOMETAL,NA MALHA 65X132MM E BARRA PORTANTE 25X2MM,FIO 5,MONTANTES 2120X76X8MM,PARAFUSOS,PINTURA ELETROSTATICA NAS CORES VERDE OU CINZA,INCLUSIVE MONTAGEM</t>
  </si>
  <si>
    <t>14.002.0199-A</t>
  </si>
  <si>
    <t>14.002.0200-0</t>
  </si>
  <si>
    <t>GRADIL METALICO,EXECUTADO PAINEL ACO GALVANIZADO,SOLDADO(GRAMATURA MINIMA 40G/M2),MALHA RETANGULAR 200X50MM E FIO ACO DIAMETRO MINIMO 4,3MM,FIXADOS PERMANENTEMENTE EM MONTANTE ACOGALVANIZADO 60X40MM(GRAMATURA MINIMA 275G/M2),ENGASTADOS BASE CONCRETO,EXCL.ESTA,PINTURA ELETROSTATICA,ESP.MINIMA 100 MICRAS (PAINEL E MONTANTE),CORES VERDE OU BRANCA.FORN.E COLOC.</t>
  </si>
  <si>
    <t>14.002.0200-A</t>
  </si>
  <si>
    <t>14.002.0201-0</t>
  </si>
  <si>
    <t>GRADIL METALICO,EXECUTADO PAINEL ACO GALVANIZADO,SOLDADO(GRAMATURA MINIMA 40G/M2),MALHA RETANGULAR 200X50MM E FIO ACO DIAMETRO MINIMO 4,3MM,FIXADOS PERMANENTEMENTE EM MONTANTE ACOGALVANIZADO 60X40MM(GRAMATURA MINIMA 275G/M2),APARAFUSADOS BASE CONCRETO,EXCL.ESTA,PINTURA ELETROSTATICA,ESP.MINIMA 100MICRAS(PAINEL E MONTANTE),CORES VERDE OU BRANCA.FORN.COLOC.</t>
  </si>
  <si>
    <t>14.002.0201-A</t>
  </si>
  <si>
    <t>14.002.0202-0</t>
  </si>
  <si>
    <t>GRADIL METALICO,RESISTENTE A AMBIENTES AGRESSIVOS,EXECUTADOPAINEL ACO GALV.SOLDADO(GRAMATURA MINIMA 40G/M2),MALHA RETANGULAR 200X50MM E FIO ACO DIAM.MINIMO 4,3MM,FIXADOS PERMANENTEMENTE MONTANTE ACO GALV.60X40MM(GRAMATURA MINIMA 275G/M2),ENGASTADOS BASE CONCRETO,EXCL.ESTA,PINT.NAVAL,ESP.MINIMA 300MICRAS (PAINEL E MONTANTE),VERDE/BRANCA.FORN.E COLOC.</t>
  </si>
  <si>
    <t>14.002.0202-A</t>
  </si>
  <si>
    <t>14.002.0203-0</t>
  </si>
  <si>
    <t>GRADIL METALICO,RESISTENTE A AMBIENTES AGRESSIVOS,EXECUTADOPAINEL ACO GALV.SOLDADO(GRAMATURA MINIMA 40G/M2),MALHA RETANGULAR 200X50MM FIO ACO DIAM.MINIMO 4,3MM,FIXADOS PERMANENTEMENTE MONTANTE ACO GALV.60X40MM(GRAMATURA MINIMA 275G/M2),APARAFUSADOS BASE CONCRETO,EXCL.ESTA,PINT.NAVAL,ESP.MINIMA 300MICRAS(PAINEL E MONTANTE),VERDE/BRANCA.FORN.COLOC.</t>
  </si>
  <si>
    <t>14.002.0203-A</t>
  </si>
  <si>
    <t>14.002.0205-0</t>
  </si>
  <si>
    <t>GUARDA-CORPO DE FERRO EM LANCES DE 3,00 A 4,00M E 1,00M DE ALTURA,COM 4 MONTANTES DE BARRAS DE 2"X3/4",CHUMBADOS NO CONCRETO,CORRIMAO EM 2 BARRAS SOBREPOSTAS DE 3"X1/2" E 2"X3/8",DUAS TRAVESSAS HORIZONTAIS EM BARRAS DE 1.1/4"X3/8",SOLDADASNOS MONTANTES,UMA DISTANTE 0,34M DO PISO E A OUTRA A 0,33M DESTA E DO CORRIMAO.FORNECIMENTO E COLOCACAO</t>
  </si>
  <si>
    <t>14.002.0205-A</t>
  </si>
  <si>
    <t>14.002.0206-0</t>
  </si>
  <si>
    <t>GUARDA-CORPO DE FERRO EM LANCES DE 3,00 A 4,00M E 1,00M DE ALTURA,COM 4 MONTANTES DE BARRAS DE 2"X3/4",CHUMBADOS NO CONCRETO (EXCLUSIVE ESTE),CORRIMAO EM DUAS BARRAS SUPERPOSTAS DE3"X1/2" E 2"X3/8",BARRAS VERTICAIS DE 1/2"X1/2" ESPACADAS DE 6CM,SOLDADAS NO CORRIMAO E NA BARRA INFERIOR,ESTA DE 2"X1/2",A 10CM DO PISO.FORNECIMENTO E COLOCACAO</t>
  </si>
  <si>
    <t>14.002.0206-A</t>
  </si>
  <si>
    <t>14.002.0207-1</t>
  </si>
  <si>
    <t>GUARDA-CORPO METALICO COM 1,00M DE ALTURA,EM MODULOS DE 1,88M COM MONTANTES EM CHAPA DE ACO USI-SAC 350, CHUMBADO NO CONCRETO (EXCLUSIVE ESTE),ATRAVES DE CHUMBADORES DE ACO INOXIDAVEL,INTERLIGADOS POR DOIS TUBOS HORIZONTAIS SUPERIORES COM DIAMETRO DE 2.1/2" E DOIS TUBOS HORIZONTAIS INFERIORES C/DIAMETRO DE 1" EM ACO GALVANIZADO,INCL.PINTURA.FORN. E COLOCACAO</t>
  </si>
  <si>
    <t>14.002.0207-B</t>
  </si>
  <si>
    <t>14.002.0208-0</t>
  </si>
  <si>
    <t>GUARDA-CORPO DE FERRO GALVANIZADO,COM MODULO DE 2,20M DE COMPRIMENTO,COM DOIS TUBOS DE 2" NA HORIZONTAL,PILARETES DE CONCRETO COM SECAO 20X20CM E 1,00M DE ALTURA,INCLUSIVE TODOS OSMATERIAIS E PINTURA.FORNECIMENTO E COLOCACAO</t>
  </si>
  <si>
    <t>14.002.0208-A</t>
  </si>
  <si>
    <t>14.002.0209-0</t>
  </si>
  <si>
    <t>GUARDA-CORPO DE FERRO GALVANIZADO,COM MODULO DE 2,00M DE COMPRIMENTO,COM UM TUBO DE 3" E DOIS DE 1.1/4" NA HORIZONTAL,PILARETES DE CONCRETO COM SECAO QUADRADA DE 20CM E 1,05M DE ALTURA,INCLUSIVE TODOS OS MATERIAIS E PINTURA.FORNECIMENTO E COLOCACAO</t>
  </si>
  <si>
    <t>14.002.0209-A</t>
  </si>
  <si>
    <t>14.002.0210-0</t>
  </si>
  <si>
    <t>GUARDA-CORPO DE TUBO DE FERRO GALVANIZADO COM DOIS MONTANTESEM TUBO DE 1",UMA TRAVESSA SUPERIOR EM TUBO DE 2" E DUAS TRAVESSAS INFERIORES EM TUBO DE 1",EM MODULOS DE 2,20M DE COMPRIMENTO E 1,00M DE ALTURA,INCLUSIVE PINTURA.FORNECIMENTO E COLOCACAO</t>
  </si>
  <si>
    <t>14.002.0210-A</t>
  </si>
  <si>
    <t>14.002.0211-0</t>
  </si>
  <si>
    <t>GUARDA-CORPO COM 1,00M DE ALTURA,EM TELA DE ARAME GALVANIZADO Nº12,MALHA LOSANGULAR DE (50X50)MM,FIXADA EM TUBOS DE FERRO GALVANIZADO COM DIAMETRO INTERNO DE 2.1/2" NA HORIZONTAL SUPERIOR E DIAMETRO INTERNO DE 2" NA HORIZONTAL INFERIOR E NAVERTICAL,INCLUSIVE PINTURA DOS TUBOS.FORNECIMENTO E COLOCACAO</t>
  </si>
  <si>
    <t>14.002.0211-A</t>
  </si>
  <si>
    <t>14.002.0212-0</t>
  </si>
  <si>
    <t>GUARDA-CORPO DE TUBOS DE ACO GALVANIZADO SOLDADOS, FORMANDOMODULOS DE 2,20M DE COMPRIMENTO E 1,00M DE ALTURA, COM 3 MONTANTES DE 2" DE DIAMETRO CHUMBADOS NO CONCRETO (EXCLUSIVE ESTE),TRAVESSA SUPERIOR DE 2" E TRAVESSA INFERIOR E INTERMEDIARIA DE 1".FORNECIMENTO E COLOCACAO</t>
  </si>
  <si>
    <t>14.002.0212-A</t>
  </si>
  <si>
    <t>14.002.0213-0</t>
  </si>
  <si>
    <t>GUARDA-CORPO DE TUBOS DE ACO GALVANIZADO 2",FORMANDO QUADRADOS 2,20M DE COMPRIMENTO E 1,10M DE ALT.,C/MONTANTES SOLDADOSEM CHAPA DE ACO 15CMX15CMX5/16",FIXADOS NO PISO OU PAREDE,DOTADO DE TELA DE ARAME GALVANIZADO FIO Nº8 COM MALHA QUADRANGULAR (ONDULADA) DE (20X20)MM FIXADA EM PERFIS "L" 1.1/2"X1.1/2",C/ACABAMENTO EM BARRAS DE ACO DE 1"X3/16".FORN.E COLOC.</t>
  </si>
  <si>
    <t>14.002.0213-A</t>
  </si>
  <si>
    <t>14.002.0214-0</t>
  </si>
  <si>
    <t>GUARDA-CORPO DE 1,50M DE COMPRIMENTO E 1,20M DE ALTURA,MONTANTES EM TUBO DE ACO GALVANIZADO DE 3", PERFIL RETANGULAR GALVANIZADO DE(5X3)CM, 2 TUBOS DE ACO GALVANIZADO DE 1" NA HORIZONTAL,TELA EM CHAPA DE METAL EXPANDIDO EM FERRO C/MALHA,MOLDURA EM CANTONEIRAS DE ABAS IGUAIS DE(3/4"X1/8"), INCLUSIVEPINTURA DE TODO O CONJUNTO.FORNECIMENTO E COLOCACAO</t>
  </si>
  <si>
    <t>14.002.0214-A</t>
  </si>
  <si>
    <t>14.002.0215-0</t>
  </si>
  <si>
    <t>CORRIMAO DUPLO EM TUBO DE ACO GALVANIZADO COM DIAMETRO DE 1.1/4",BARRA SUPERIOR COM ALTURA DE 92CM E BARRA INFERIOR COMALTURA DE 70CM,FIXADO NA PAREDE POR CHUMBADORES,CONFORME ABNT NBR 9050 PARA ACESSIBILIDADE.FORNECIMENTO E COLOCACAO</t>
  </si>
  <si>
    <t>14.002.0215-A</t>
  </si>
  <si>
    <t>14.002.0216-0</t>
  </si>
  <si>
    <t>CORRIMAO DUPLO EM TUBO DE ACO GALVANIZADO COM DIAMETRO DE 1.1/4",BARRA SUPERIOR COM ALTURA DE 92CM E BARRA INFERIOR COMALTURA DE 70CM,FIXADO EM MONTANTES DE ACO GALVANIZADO COM DIAMETRO DE 1.1/4",CONFORME ABNT NBR 9050 PARA ACESSIBILIDADE.FORNECIMENTO E COLOCACAO</t>
  </si>
  <si>
    <t>14.002.0216-A</t>
  </si>
  <si>
    <t>14.002.0217-0</t>
  </si>
  <si>
    <t>CORRIMAO DUPLO INTERMEDIARIO EM TUBO DE ACO GALVANIZADO COMDIAMETRO DE 1.1/4",BARRA SUPERIOR COM ALTURA DE 92CM E BARRAINFERIOR COM ALTURA DE 70CM,FIXADO EM MONTANTES DE ACO GALVANIZADO COM DIAMETRO DE 1.1/4",CONFORME ABNT NBR 9050 PARA ACESSIBILIDADE.FORNECIMENTO E COLOCACAO</t>
  </si>
  <si>
    <t>14.002.0217-A</t>
  </si>
  <si>
    <t>14.002.0218-0</t>
  </si>
  <si>
    <t>CORRIMAO DUPLO EM TUBO DE ACO GALVANIZADO COM DIAMETRO DE 1.1/4",BARRA SUPERIOR COM ALTURA DE 92CM E BARRA INFERIOR COMALTURA DE 70CM,FIXADO EM GUARDA-CORPO COM MONTANTES DE ACO GALVANIZADO COM DIAMETRO DE 1.1/4" E 3 TUBOS DE ACO GALVANIZADO,HORIZONTAIS,COM DIAMETRO DE 1",CONFORME ABNT NBR 9050 PARA ACESSIBILIDADE.FORNECIMENTO E COLOCACAO</t>
  </si>
  <si>
    <t>14.002.0218-A</t>
  </si>
  <si>
    <t>14.002.0220-0</t>
  </si>
  <si>
    <t>CORRIMAO SIMPLES EM TUBO DE ACO GALVANIZADO COM DIAMETRO DE1.1/4",FIXADO NA PAREDE POR CHUMBADORES.FORNECIMENTO E COLOCACAO</t>
  </si>
  <si>
    <t>14.002.0220-A</t>
  </si>
  <si>
    <t>14.002.0227-0</t>
  </si>
  <si>
    <t>QUADRO PARA PROTECAO DE JANELA OU APARELHOS DE AR CONDICIONADO,FORMADA DE BARRAS QUADRADAS DE 3/8",CHUMBADAS NA ALVENARIA.FORNECIMENTO E COLOCACAO</t>
  </si>
  <si>
    <t>14.002.0227-A</t>
  </si>
  <si>
    <t>14.002.0230-0</t>
  </si>
  <si>
    <t>QUADRO PARA PROTECAO DE JANELA,COM TELA DE ARAME GALVANIZADONº12,MALHA QUADRANGULAR DE (25X25)MM,FIXADA EM GRADE DE FERRO EM CANTONEIRA E BARRA DE 3/4"X1/8" DE SECAO,ESPACADAS VERTICAL E HORIZONTALMENTE DE 50CM,CHUMBADA NA ALVENARIA.FORNECIMENTO E COLOCACAO</t>
  </si>
  <si>
    <t>14.002.0230-A</t>
  </si>
  <si>
    <t>14.002.0232-0</t>
  </si>
  <si>
    <t>QUADRO DE PROTECAO DE VAO EM CANTONEIRA DE ACO COM ABAS IGUAIS DE 5/8"X1/8",TELA DE ARAME GALVANIZADO,FIO 12,MALHA QUADRANGULAR DE (25X25)MM E TELA TIPO MOSQUITEIRO EM POLIETILENO.FORNECIMENTO E COLOCACAO</t>
  </si>
  <si>
    <t>14.002.0232-A</t>
  </si>
  <si>
    <t>14.002.0235-0</t>
  </si>
  <si>
    <t>PROTECAO PARA PORTA DE ACO INOX ESCOVADO,CHAPA N°14,COM 90CMDE ALTURA.FORNECIMENTO E COLOCACAO</t>
  </si>
  <si>
    <t>14.002.0235-A</t>
  </si>
  <si>
    <t>14.002.0240-0</t>
  </si>
  <si>
    <t>PROTECAO PARA PORTA EM ACO INOX ESCOVADO,CHAPA N°14,COM 30CMDE ALTURA.FORNECIMENTO E COLOCACAO</t>
  </si>
  <si>
    <t>14.002.0240-A</t>
  </si>
  <si>
    <t>14.002.0242-0</t>
  </si>
  <si>
    <t>PROTECAO PARA PORTA EM ACO INOX ESCOVADO,CHAPA N°14,COM 20CMDE ALTURA.FORNECIMENTO E COLOCACAO</t>
  </si>
  <si>
    <t>14.002.0242-A</t>
  </si>
  <si>
    <t>14.002.0244-0</t>
  </si>
  <si>
    <t>PROTECAO PARA PORTA EM ACO INOX ESCOVADO,CHAPA N°14,COM 15CMDE ALTURA.FORNECIMENTO E COLOCACAO</t>
  </si>
  <si>
    <t>14.002.0244-A</t>
  </si>
  <si>
    <t>14.002.0246-0</t>
  </si>
  <si>
    <t>PROTECAO DE CANTO DE PAREDE (ARESTA VIVA) COM CANTONEIRA 2X2X1/4".FORNECIMENTO E COLOCACAO</t>
  </si>
  <si>
    <t>14.002.0246-A</t>
  </si>
  <si>
    <t>14.002.0248-0</t>
  </si>
  <si>
    <t>PROTECAO DE CANTO DE PAREDE (ARESTA VIVA) COM CANTONEIRA 3/4"X3/4"X1/8".FORNECIMENTO E COLOCACAO</t>
  </si>
  <si>
    <t>14.002.0248-A</t>
  </si>
  <si>
    <t>14.002.0250-0</t>
  </si>
  <si>
    <t>ESCADA DE MARINHEIRO,COM LARGURA DE 0,40M,EXECUTADA EM BARRAS DE FERRO DE 1.1/2"X1/4",SENDO OS DEGRAUS EM FERRO REDONDODE 5/8",ESPACADOS DE 30CM.FORNECIMENTO E COLOCACAO</t>
  </si>
  <si>
    <t>14.002.0250-A</t>
  </si>
  <si>
    <t>14.002.0254-0</t>
  </si>
  <si>
    <t>ESCADA DE FERRO DE 3/4",COM 3M DE ALTURA,CONSIDERANDO 10 DEGRAUS ESPACADOS DE 30CM.FORNECIMENTO E COLOCACAO</t>
  </si>
  <si>
    <t>14.002.0254-A</t>
  </si>
  <si>
    <t>14.002.0260-0</t>
  </si>
  <si>
    <t>SUPORTE PARA APARELHOS DE AR CONDICIONADO DE 1 A 2HP,EM CANTONEIRA DE FERRO DE 1.1/4"X1/8".FORNECIMENTO E COLOCACAO</t>
  </si>
  <si>
    <t>14.002.0260-A</t>
  </si>
  <si>
    <t>14.002.0265-0</t>
  </si>
  <si>
    <t>SUPORTE TIPO MAO FRANCESA DE ALTA RESISTENCIA,EM ACO,ABAS COM MEDIDAS EM TORNO DE (50X33)CM,COM CAPACIDADE DE PESO MAXIMO APROXIMADO DE 110KG.FORNECIMENTO E INSTALACAO</t>
  </si>
  <si>
    <t>14.002.0265-A</t>
  </si>
  <si>
    <t>14.002.0280-0</t>
  </si>
  <si>
    <t>PRATELEIRA EM CHAPA DE ACO PRETA,LISA Nº24,60CM DE LARGURA,PINTURA ELETROSTATICA PRETA,TRATAMENTO ANTIFERRUGEM.FORNECIMENTO E COLOCACAO</t>
  </si>
  <si>
    <t>14.002.0280-A</t>
  </si>
  <si>
    <t>14.002.0283-0</t>
  </si>
  <si>
    <t>PRATELEIRA EM CHAPA DE ACO PRETA,LISA,N°24,50CM DE LARGURA,PINTURA ELETROSTATICA PRETA,TRATAMENTO ANTIFERRUGEM.FORNECIMENTO E COLOCACAO</t>
  </si>
  <si>
    <t>14.002.0283-A</t>
  </si>
  <si>
    <t>14.002.0285-0</t>
  </si>
  <si>
    <t>PRATELEIRA EM CHAPA DE ACO PRETA,LISA,N°24,40CM DE LARGURA,PINTURA ELETROSTATICA PRETA,TRATAMENTO ANTIFERRUGEM.FORNECIMENTO E COLOCACAO</t>
  </si>
  <si>
    <t>14.002.0285-A</t>
  </si>
  <si>
    <t>14.002.0372-0</t>
  </si>
  <si>
    <t>BARRA DE FERRO VERTICAL DE 1.1/4" COM 1,50M DE ALTURA FIXADAS EM 2 BARRAS HORIZONTAIS DE 2.1/2"X5/8",EXCLUSIVE ESTAS,INCLUSIVE 1 PONTA DE LANCA E 4 ANUETOS.FORNECIMENTO E COLOCACAO</t>
  </si>
  <si>
    <t>14.002.0372-A</t>
  </si>
  <si>
    <t>14.002.0373-0</t>
  </si>
  <si>
    <t>ESTRUTURA DE FIXACAO DE QUADROS CONSTITUIDO POR BARRA CHATADE FERRO DE 2"X3/8".FORNECIMENTO E COLOCACAO</t>
  </si>
  <si>
    <t>14.002.0373-A</t>
  </si>
  <si>
    <t>14.002.0374-0</t>
  </si>
  <si>
    <t>ESTRUTURA DE SUSTENTACAO PARA GAIOLAS,EM MODULO DE 1,80M COM2 BARRAS QUADRADAS DE 1" EM PARARELO,COM 2 MONTANTES EM TUBO DE FERRO GALVANIZADO DE 3",SENDO 0,50M LIVRE E 0,20M ENTERRADO.FORNECIMENTO E COLOCACAO</t>
  </si>
  <si>
    <t>14.002.0374-A</t>
  </si>
  <si>
    <t>14.002.0375-0</t>
  </si>
  <si>
    <t>ESTRUTURA DE SUSTENTACAO PARA GAIOLAS,EM MODULO DE 1,80M COM2 BARRAS QUADRADAS DE 1" EM PARARELO,COM 2 MONTANTES EM TUBO DE FERRO GALVANIZADO DE 3",SENDO 3,00M LIVRES E 0,50M ENTERRADO.FORNECIMENTO E COLOCACAO</t>
  </si>
  <si>
    <t>14.002.0375-A</t>
  </si>
  <si>
    <t>14.002.0376-0</t>
  </si>
  <si>
    <t>GAIOLA DE (1,50X1,50X2)M,MONTADA EM ESTRUTURA DE CANTONEIRADE FERRO DE 1.1/2"X1.1/2"X3/16".FORNECIMENTO E COLOCACAO</t>
  </si>
  <si>
    <t>14.002.0376-A</t>
  </si>
  <si>
    <t>14.002.0377-0</t>
  </si>
  <si>
    <t>GAVETA EM CHAPA DE ACO DE 1/2" NAS DIMENSOES DE ALTURA DE 10CM,LARGURA DE 20CM E COMPRIMENTO DE 30CM.FORNECIMENTO E COLOCACAO</t>
  </si>
  <si>
    <t>14.002.0377-A</t>
  </si>
  <si>
    <t>14.002.0380-0</t>
  </si>
  <si>
    <t>PINHA DE FERRO FUNDIDO COM 35CM DE ALTURA,FIXADA EM MONTANTEDE FERRO,EXCLUSIVE ESTE.FORNECIMENTO E COLOCACAO</t>
  </si>
  <si>
    <t>14.002.0380-A</t>
  </si>
  <si>
    <t>14.002.0383-0</t>
  </si>
  <si>
    <t>PONTA DE LANCA DE FERRO FUNDIDO COM 12CM DE ALTURA,FIXADA EMBARRA REDONDA DE 1.1/4", EXCLUSIVE ESTA.FORNECIMENTO E COLOCACAO</t>
  </si>
  <si>
    <t>14.002.0383-A</t>
  </si>
  <si>
    <t>14.002.0385-0</t>
  </si>
  <si>
    <t>TAMPA DE FERRO PARA CAIXA DE AGUA,EM CHAPA Nº18,COM DIAMETRODE 1,10M E 10CM DE ALTURA DE VIRADA.FORNECIMENTO E COLOCACAO</t>
  </si>
  <si>
    <t>14.002.0385-A</t>
  </si>
  <si>
    <t>14.002.0390-0</t>
  </si>
  <si>
    <t>TAMPA DE FERRO PINTADA,CHAPA Nº18,DE 1,20X1,20M E 0,20M DE ALTURA DE VIRADA.FORNECIMENTO E COLOCACAO</t>
  </si>
  <si>
    <t>14.002.0390-A</t>
  </si>
  <si>
    <t>14.002.0400-0</t>
  </si>
  <si>
    <t>PORTA BALCAO DE ABRIR EM ACO LAMINADO A FRIO COM ADICAO DE COBRE,EM 4 FOLHAS,SENDO 2 FOLHAS EXTERNAS EM VENEZIANA E AS 2FOLHAS INTERNAS COM DIVISOES HORIZONTAIS,PINTADA COM TINTAPRIMER,COM LARGURA E ALTURA APROXIMADAS DE (1,20X2,15)M,INCLUSIVE FECHADURA DE CILINDRO,DOBRADICAS,TRINCOS E PUXADORES,EXCLUSIVE VIDRO.FORNECIMENTO E COLOCACAO</t>
  </si>
  <si>
    <t>14.002.0400-A</t>
  </si>
  <si>
    <t>14.002.0402-0</t>
  </si>
  <si>
    <t>PORTA DE ABRIR EM ACO LAMINADO A FRIO COM ADICAO DE COBRE,TIPO VENEZIANA,PINTADA COM TINTA PRIMER,COM LARGURA E ALTURA APROXIMADAS DE (0,87X2,17)M, INCLUSIVE FECHADURA DE CILINDROE DOBRADICAS.FORNECIMENTO E COLOCACAO</t>
  </si>
  <si>
    <t>14.002.0402-A</t>
  </si>
  <si>
    <t>14.002.0404-0</t>
  </si>
  <si>
    <t>PORTA DE ABRIR EM ACO LAMINADO A FRIO COM ADICAO DE COBRE,COM ALMOFADA E DIVISOES HORIZONTAIS,PINTADA COM TINTA PRIMER,COM LARGURA E ALTURA APROXIMADAS DE (0,87X2,17)M,INCLUSIVE FECHADURA DE CILINDRO E DOBRADICAS,EXCLUSIVE VIDRO.FORNECIMENTO E COLOCACAO</t>
  </si>
  <si>
    <t>14.002.0404-A</t>
  </si>
  <si>
    <t>14.002.0406-0</t>
  </si>
  <si>
    <t>PORTA DE ABRIR EM ACO LAMINADO A FRIO COM ADICAO DE COBRE,QUADRICULADA,PINTADA COM TINTA PRIMER,COM LARGURA E ALTURA APROXIMADAS DE (0,84X2,15)M,INCLUSIVE FECHADURA DE CILINDRO E DOBRADICAS,EXCLUSIVE VIDRO.FORNECIMENTO E COLOCACAO</t>
  </si>
  <si>
    <t>14.002.0406-A</t>
  </si>
  <si>
    <t>14.002.0409-0</t>
  </si>
  <si>
    <t>PORTA DE ABRIR EM ACO LAMINADO A FRIO COM ADICAO DE COBRE,COM BASCULANTE EM CIMA E VENEZIANA EMBAIXO,PINTADA COM TINTA PRIMER,COM LARGURA E ALTURA APROXIMADAS DE (0,85X2,15)CM,INCLUSIVE FECHADURA DE CILINDRO E DOBRADICAS,EXCLUSIVE VIDRO.FORNECIMENTO E COLOCACAO</t>
  </si>
  <si>
    <t>14.002.0409-A</t>
  </si>
  <si>
    <t>14.002.0411-0</t>
  </si>
  <si>
    <t>PORTA DE CORRER EM ACO LAMINADO A FRIO COM ADICAO DE COBRE,EM DUAS FOLHAS,QUADRICULADA,PINTADA COM TINTA PRIMER,COM LARGURA E ALTURA APROXIMADAS DE (1,60X2,15)M, INCLUSIVE FECHADURA DE CILINDRO E DOBRADICAS.FORNECIMENTO E COLOCACAO</t>
  </si>
  <si>
    <t>14.002.0411-A</t>
  </si>
  <si>
    <t>14.002.0412-0</t>
  </si>
  <si>
    <t>PORTA DE CORRER EM ACO LAMINADO A FRIO COM ADICAO DE COBRE,EM QUATRO FOLHAS,QUADRICULADA,PINTURA COM TINTA PRIMER,COM LARGURA E ALTURA APROXIMADAS DE (2,00X2,15)M,INCLUSIVE FECHADURA DE CILINDRO E PUXADORES,EXCLUSIVE VIDRO.FORNECIMENTO E COLOCACAO</t>
  </si>
  <si>
    <t>14.002.0412-A</t>
  </si>
  <si>
    <t>14.002.0414-0</t>
  </si>
  <si>
    <t>PORTA DE ABRIR EM ACO LAMINADO A FRIO COM ADICAO DE COBRE,TIPO VENEZIANA,PINTADA COM TINTA PRIMER,COM LARGURA E ALTURA APROXIMADAS DE (0,65X2,15)M,INCLUSIVE FECHADURA DE CILINDRO EDOBRADICAS.FORNECIMENTO E COLOCACAO</t>
  </si>
  <si>
    <t>14.002.0414-A</t>
  </si>
  <si>
    <t>14.002.0416-0</t>
  </si>
  <si>
    <t>PORTA DE ABRIR EM ACO LAMINADO A FRIO COM ADICAO DE COBRE,TIPO VENEZIANA,PINTADA COM TINTA PRIMER,COM LARGURA E ALTURA APROXIMADAS DE (0,77X2,17)M,INCLUSIVE FECHADURA DE CILINDRO EDOBRADICAS.FORNECIMENTO E COLOCACAO</t>
  </si>
  <si>
    <t>14.002.0416-A</t>
  </si>
  <si>
    <t>14.002.0432-0</t>
  </si>
  <si>
    <t>14.002.0432-A</t>
  </si>
  <si>
    <t>14.002.0434-0</t>
  </si>
  <si>
    <t>14.002.0434-A</t>
  </si>
  <si>
    <t>14.002.0436-0</t>
  </si>
  <si>
    <t>14.002.0436-A</t>
  </si>
  <si>
    <t>14.002.0455-0</t>
  </si>
  <si>
    <t>JANELA DE CORRER EM ACO LAMINADO A FRIO COM ADICAO DE COBRE,MEDINDO APROXIMADAMENTE (1,00X1,50)M,PRE-PINTADA,COMPLETA,COM 2 FOLHAS FIXAS E 2 FOLHAS CENTRAIS DE CORRER PARA RECEBERVIDROS (EXCLUSIVE ESTES),MASSA EXTERNA COM DIVISOES E GRADEELO.FORNECIMENTO E COLOCACAO</t>
  </si>
  <si>
    <t>14.002.0455-A</t>
  </si>
  <si>
    <t>14.002.0457-0</t>
  </si>
  <si>
    <t>JANELA DE CORRER EM ACO LAMINADO A FRIO COM ADICAO DE COBRE,MEDINDO APROXIMADAMENTE (1,00X1,20)M,PRE-PINTADA,COMPLETA,COM 2 FOLHAS FIXAS E 2 FOLHAS CENTRAIS DE CORRER PARA RECEBERVIDROS (EXCLUSIVE ESTES),MASSA EXTERNA COM DIVISAO E GRADEELO.FORNECIMENTO E COLOCACAO</t>
  </si>
  <si>
    <t>14.002.0457-A</t>
  </si>
  <si>
    <t>14.002.0459-0</t>
  </si>
  <si>
    <t>JANELA DE CORRER EM ACO LAMINADO A FRIO COM ADICAO DE COBRE,MEDINDO APROXIMADAMENTE (1,20X2,00)M,COM 2 FOLHAS FIXAS E 2FOLHAS CENTRAIS DE CORRER PARA RECEBER VIDROS (EXCLUSIVE ESTES),MASSA EXTERNA COM DIVISOES E GRADE ELO.FORNECIMENTO E COLOCACAO</t>
  </si>
  <si>
    <t>14.002.0459-A</t>
  </si>
  <si>
    <t>14.002.0465-0</t>
  </si>
  <si>
    <t>JANELA DE CORRER EM ACO LAMINADO A FRIO COM ADICAO DE COBRE,MEDINDO APROXIMADAMENTE (1,20X1,50)M,PRE-PINTADA,COMPLETA,SEM DIVISOES,COM 4 FOLHAS,SENDO 2 FOLHAS LATERAIS FIXAS,2 FOLHAS CENTRAIS DE CORRER PARA RECEBEREM VIDROS,EXCLUSIVE VIDRO.FORNECIMENTO E COLOCACAO</t>
  </si>
  <si>
    <t>14.002.0465-A</t>
  </si>
  <si>
    <t>14.002.0467-0</t>
  </si>
  <si>
    <t>JANELA DE CORRER EM ACO LAMINADO A FRIO COM ADICAO DE COBRE,MEDINDO APROXIMADAMENTE (1,20X2,00)M,PRE-PINTADA,COMPLETA,SEM DIVISOES,COM 4 FOLHAS,SENDO 2 FOLHAS LATERAIS FIXAS,2 FOLHAS CENTRAIS DE CORRER PARA RECEBEREM VIDROS,EXCLUSIVE VIDRO.FORNECIMENTO E COLOCACAO</t>
  </si>
  <si>
    <t>14.002.0467-A</t>
  </si>
  <si>
    <t>14.002.0470-0</t>
  </si>
  <si>
    <t>14.002.0470-A</t>
  </si>
  <si>
    <t>14.002.0472-0</t>
  </si>
  <si>
    <t>14.002.0472-A</t>
  </si>
  <si>
    <t>14.002.0478-0</t>
  </si>
  <si>
    <t>14.002.0478-A</t>
  </si>
  <si>
    <t>14.002.0480-0</t>
  </si>
  <si>
    <t>14.002.0480-A</t>
  </si>
  <si>
    <t>14.002.0485-0</t>
  </si>
  <si>
    <t>JANELA DE CORRER EM ACO LAMINADO A FRIO COM ADICAO DE COBRE,COM BANDEIRA BASCULANTE,MEDINDO APROXIMADAMENTE (1,00X1,50)M,COM 4 FOLHAS,MASSA EXTERNA QUADRICULADA.FORNECIMENTO E COLOCACAO</t>
  </si>
  <si>
    <t>14.002.0485-A</t>
  </si>
  <si>
    <t>14.002.0489-0</t>
  </si>
  <si>
    <t>14.002.0489-A</t>
  </si>
  <si>
    <t>14.002.0490-0</t>
  </si>
  <si>
    <t>14.002.0490-A</t>
  </si>
  <si>
    <t>14.002.0493-0</t>
  </si>
  <si>
    <t>JANELA DE CORRER EM ACO LAMINADO A FRIO COM ADICAO DE COBRE,4 FOLHAS,COM BANDEIRA BASCULANTE,MEDINDO APROXIMADAMENTE (1,00X1,50)M,MASSA EXTERNA COM DIVISAO,PRE-PINTADA,INCLUSIVE FERRAGENS.FORNECIMENTO E COLOCACAO</t>
  </si>
  <si>
    <t>14.002.0493-A</t>
  </si>
  <si>
    <t>14.002.0494-0</t>
  </si>
  <si>
    <t>JANELA DE CORRER EM ACO LAMINADO A FRIO COM ADICAO DE COBRE,MEDINDO APROXIMADAMENTE (1,00X1,50)M,MASSA EXTERNA QUADRICULADA,COM GRADE INTERNA,COM 4 FOLHAS,EXCLUSIVE VIDRO.FORNECIMENTO E COLOCACAO</t>
  </si>
  <si>
    <t>14.002.0494-A</t>
  </si>
  <si>
    <t>14.002.0496-0</t>
  </si>
  <si>
    <t>14.002.0496-A</t>
  </si>
  <si>
    <t>14.002.0498-0</t>
  </si>
  <si>
    <t>14.002.0498-A</t>
  </si>
  <si>
    <t>14.002.0500-0</t>
  </si>
  <si>
    <t>JANELA VENEZIANA EM ACO LAMINADO A FRIO COM ADICAO DE COBRE,COM 6 FOLHAS,MEDINDO APROXIMADAMENTE (1,20X1,50)M,COM POSTIGO DE VIDRO INTERNO,EXCLUSIVE VIDRO.FORNECIMENTO E COLOCACAO</t>
  </si>
  <si>
    <t>14.002.0500-A</t>
  </si>
  <si>
    <t>14.002.0503-0</t>
  </si>
  <si>
    <t>14.002.0503-A</t>
  </si>
  <si>
    <t>14.002.0520-0</t>
  </si>
  <si>
    <t>PORTA ACUSTICA METALICA COM INDICE DE PROTECAO SONORA APROXIMADAMENTE COM 46DB,PARA ALTA FREQUENCIA,NAS DIMENSOES DE 700X2100MM,INCLUSIVE FECHADURA ESPECIAL COM CHAVE,MOLDURA EM CANTONEIRA DE ACO.FORNECIMENTO E COLOCACAO</t>
  </si>
  <si>
    <t>14.002.0520-A</t>
  </si>
  <si>
    <t>14.002.0521-0</t>
  </si>
  <si>
    <t>PORTA ACUSTICA METALICA COM INDICE DE PROTECAO SONORA APROXIMADAMENTE COM 46DB,PARA ALTA FREQUENCIA,NAS DIMENSOES DE 800X2100MM,INCLUSIVE FECHADURA ESPECIAL COM CHAVE,MOLDURA EM CANTONEIRA DE ACO.FORNECIMENTO E COLOCACAO</t>
  </si>
  <si>
    <t>14.002.0521-A</t>
  </si>
  <si>
    <t>14.002.0522-0</t>
  </si>
  <si>
    <t>PORTA ACUSTICA METALICA COM INDICE DE PROTECAO SONORA APROXIMADAMENTE COM 46DB,PARA ALTA FREQUENCIA,NAS DIMENSOES DE 900X2100MM,INCLUSIVE FECHADURA ESPECIAL COM CHAVE,MOLDURA EM CANTONEIRA DE ACO.FORNECIMENTO E COLOCACAO</t>
  </si>
  <si>
    <t>14.002.0522-A</t>
  </si>
  <si>
    <t>14.002.0523-0</t>
  </si>
  <si>
    <t>PORTA ACUSTICA METALICA COM INDICE DE PROTECAO SONORA APROXIMADAMENTE COM 46DB,PARA ALTA FREQUENCIA,NAS DIMENSOES DE 1000X2100MM,INCLUSIVE FECHADURA ESPECIAL COM CHAVE,MOLDURA EM CANTONEIRA DE ACO.FORNECIMENTO E COLOCACAO</t>
  </si>
  <si>
    <t>14.002.0523-A</t>
  </si>
  <si>
    <t>14.002.0524-0</t>
  </si>
  <si>
    <t>PORTA ACUSTICA METALICA COM INDICE DE PROTECAO SONORA APROXIMADAMENTE COM 46DB,PARA ALTA FREQUENCIA,NAS DIMENSOES DE 1400X2100MM,INCLUSIVE FECHADURA ESPECIAL COM CHAVE,MOLDURA EM CANTONEIRA DE ACO.FORNECIMENTO E COLOCACAO</t>
  </si>
  <si>
    <t>14.002.0524-A</t>
  </si>
  <si>
    <t>14.002.0525-0</t>
  </si>
  <si>
    <t>PORTA ACUSTICA METALICA COM INDICE DE PROTECAO SONORA APROXIMADAMENTE COM 46DB,PARA ALTA FREQUENCIA,NAS DIMENSOES DE 1600X2100MM,INCLUSIVE FECHADURA ESPECIAL COM CHAVE,MOLDURA EM CANTONEIRA DE ACO.FORNECIMENTO E COLOCACAO</t>
  </si>
  <si>
    <t>14.002.0525-A</t>
  </si>
  <si>
    <t>14.002.0526-0</t>
  </si>
  <si>
    <t>PORTA ACUSTICA METALICA COM INDICE DE PROTECAO SONORA APROXIMADAMENTE COM 46DB,PARA ALTA FREQUENCIA,NAS DIMENSOES DE 1800X2100MM,INCLUSIVE FECHADURA ESPECIAL COM CHAVE,MOLDURA EM CANTONEIRA DE ACO.FORNECIMENTO E COLOCACAO</t>
  </si>
  <si>
    <t>14.002.0526-A</t>
  </si>
  <si>
    <t>14.002.0527-0</t>
  </si>
  <si>
    <t>PORTA ACUSTICA METALICA COM INDICE DE PROTECAO SONORA APROXIMADAMENTE COM 46DB,PARA ALTA FREQUENCIA,NAS DIMENSOES DE 2000X2100MM,INCLUSIVE FECHADURA ESPECIAL COM CHAVE,MOLDURA EM CANTONEIRA DE ACO.FORNECIMENTO E COLOCACAO</t>
  </si>
  <si>
    <t>14.002.0527-A</t>
  </si>
  <si>
    <t>14.002.0535-0</t>
  </si>
  <si>
    <t>PORTA ACUSTICA METALICA COM INDICE DE PROTECAO SONORA APROXIMADAMENTE COM 56DB,PARA ALTA FREQUENCIA,NAS DIMENSOES DE 700X2100MM,INCLUSIVE FECHADURA ESPECIAL COM CHAVE,MOLDURA EM CANTONEIRA DE ACO.FORNECIMENTO E COLOCACAO</t>
  </si>
  <si>
    <t>14.002.0535-A</t>
  </si>
  <si>
    <t>14.002.0536-0</t>
  </si>
  <si>
    <t>PORTA ACUSTICA METALICA COM INDICE DE PROTECAO SONORA APROXIMADAMENTE COM 56DB,PARA ALTA FREQUENCIA,NAS DIMENSOES DE 800X2100MM,INCLUSIVE FECHADURA ESPECIAL COM CHAVE,MOLDURA EM CANTONEIRA DE ACO.FORNECIMENTO E COLOCACAO</t>
  </si>
  <si>
    <t>14.002.0536-A</t>
  </si>
  <si>
    <t>14.002.0537-0</t>
  </si>
  <si>
    <t>PORTA ACUSTICA METALICA COM INDICE DE PROTECAO SONORA APROXIMADAMENTE COM 56DB,PARA ALTA FREQUENCIA,NAS DIMENSOES DE 900X2100MM,INCLUSIVE FECHADURA ESPECIAL COM CHAVE,MOLDURA EM CANTONEIRA DE ACO.FORNECIMENTO E COLOCACAO</t>
  </si>
  <si>
    <t>14.002.0537-A</t>
  </si>
  <si>
    <t>14.002.0538-0</t>
  </si>
  <si>
    <t>PORTA ACUSTICA METALICA COM INDICE DE PROTECAO SONORA APROXIMADAMENTE COM 56DB,PARA ALTA FREQUENCIA,NAS DIMENSOES DE 1000X2100MM,INCLUSIVE FECHADURA ESPECIAL COM CHAVE,MOLDURA EM CANTONEIRA DE ACO.FORNECIMENTO E COLOCACAO</t>
  </si>
  <si>
    <t>14.002.0538-A</t>
  </si>
  <si>
    <t>14.002.0539-0</t>
  </si>
  <si>
    <t>PORTA ACUSTICA METALICA COM INDICE DE PROTECAO SONORA APROXIMADAMENTE COM 56DB,PARA ALTA FREQUENCIA,NAS DIMENSOES DE 1400X2100MM,INCLUSIVE FECHADURA ESPECIAL COM CHAVE,MOLDURA EM CANTONEIRA DE ACO.FORNECIMENTO E COLOCACAO</t>
  </si>
  <si>
    <t>14.002.0539-A</t>
  </si>
  <si>
    <t>14.002.0540-0</t>
  </si>
  <si>
    <t>PORTA ACUSTICA METALICA COM INDICE DE PROTECAO SONORA APROXIMADAMENTE COM 56DB,PARA ALTA FREQUENCIA,NAS DIMENSOES DE 1600X2100MM,INCLUSIVE FECHADURA ESPECIAL COM CHAVE,MOLDURA EM CANTONEIRA DE ACO.FORNECIMENTO E COLOCACAO</t>
  </si>
  <si>
    <t>14.002.0540-A</t>
  </si>
  <si>
    <t>14.002.0541-0</t>
  </si>
  <si>
    <t>PORTA ACUSTICA METALICA COM INDICE DE PROTECAO SONORA APROXIMADAMENTE COM 56DB,PARA ALTA FREQUENCIA,NAS DIMENSOES DE 1800X2100MM,INCLUSIVE FECHADURA ESPECIAL COM CHAVE,MOLDURA EM CANTONEIRA DE ACO.FORNECIMENTO E COLOCACAO</t>
  </si>
  <si>
    <t>14.002.0541-A</t>
  </si>
  <si>
    <t>14.002.0542-0</t>
  </si>
  <si>
    <t>PORTA ACUSTICA METALICA COM INDICE DE PROTECAO SONORA APROXIMADAMENTE COM 56DB,PARA ALTA FREQUENCIA,NAS DIMENSOES DE 2000X2100MM,INCLUSIVE FECHADURA ESPECIAL COM CHAVE,MOLDURA EM CANTONEIRA DE ACO.FORNECIMENTO E COLOCACAO</t>
  </si>
  <si>
    <t>14.002.0542-A</t>
  </si>
  <si>
    <t>14.003.0016-0</t>
  </si>
  <si>
    <t>JANELA DE ALUMINIO ANODIZADO AO NATURAL DE CORRER,DUAS FOLHAS DE CORRER E BANDEIRA DE 0,50M DE ALTURA COM PAINEIS BASCULANTES,EM PERFIS SERIE 28.FORNECIMENTO E COLOCACAO</t>
  </si>
  <si>
    <t>14.003.0016-A</t>
  </si>
  <si>
    <t>14.003.0017-0</t>
  </si>
  <si>
    <t>JANELA DE ALUMINIO ANODIZADO EM BRONZE OU PRETO,DUAS FOLHASDE CORRER E BANDEIRA DE 0,50M DE ALTURA COM PAINEIS BASCULANTES,EM PERFIS SERIE 28.FORNECIMENTO E COLOCACAO</t>
  </si>
  <si>
    <t>14.003.0017-A</t>
  </si>
  <si>
    <t>14.003.0020-0</t>
  </si>
  <si>
    <t>JANELA DE ALUMINIO ANODIZADO AO NATURAL DE CORRER,DUAS FOLHAS FIXAS E DUAS DE CORRER E BANDEIRA DE 0,50M DE ALTURA  COM2 PAINEIS FIXOS E 2 BASCULANTES, EM PERFIS SERIE 28. FORNECIMENTO E COLOCACAO</t>
  </si>
  <si>
    <t>14.003.0020-A</t>
  </si>
  <si>
    <t>14.003.0021-0</t>
  </si>
  <si>
    <t>JANELA DE ALUMINIO ANODIZADO EM BRONZE OU PRETO, DUAS FOLHASFIXAS E DUAS DE CORRER E BANDEIRA DE  0,50M DE ALTURA  COM2 PAINEIS FIXOS E 2 BASCULANTES, EM PERFIS SERIE 28. FORNECIMENTO E COLOCACAO</t>
  </si>
  <si>
    <t>14.003.0021-A</t>
  </si>
  <si>
    <t>14.003.0025-0</t>
  </si>
  <si>
    <t>JANELA DE ALUMINIO ANODIZADO AO NATURAL DE CORRER,COM DUAS FOLHAS DE CORRER,EM PERFIS SERIE 28.FORNECIMENTO E COLOCACAO</t>
  </si>
  <si>
    <t>14.003.0025-A</t>
  </si>
  <si>
    <t>14.003.0026-0</t>
  </si>
  <si>
    <t>JANELA DE ALUMINIO ANODIZADO  EM BRONZE OU PRETO DE CORRER,COM DUAS FOLHAS DE CORRER,EM PERFIS SERIE 28.FORNECIMENTO ECOLOCACAO</t>
  </si>
  <si>
    <t>14.003.0026-A</t>
  </si>
  <si>
    <t>14.003.0028-0</t>
  </si>
  <si>
    <t>JANELA DE ALUMINIO ANODIZADO AO NATURAL DE CORRER,COM DUAS FOLHAS FIXAS E DUAS FOLHAS DE CORRER,EM PERFIS SERIE 28.FORNECIMENTO E COLOCACAO</t>
  </si>
  <si>
    <t>14.003.0028-A</t>
  </si>
  <si>
    <t>14.003.0029-0</t>
  </si>
  <si>
    <t>JANELA DE ALUMINIO ANODIZADO EM BRONZE OU PRETO DE CORRER,COM DUAS FOLHAS FIXAS E DUAS FOLHAS DE CORRER,EM PERFIS SERIE28.FORNECIMENTO E COLOCACAO</t>
  </si>
  <si>
    <t>14.003.0029-A</t>
  </si>
  <si>
    <t>14.003.0050-0</t>
  </si>
  <si>
    <t>JANELA DE ALUMINIO ANODIZADO AO NATURAL,TIPO PROJETANTE, COMPAINEL PROJETANTE, PROVIDA DE HASTE  DE COMANDO, EM PERFISSERIE 28.FORNECIMENTO E COLOCACAO</t>
  </si>
  <si>
    <t>14.003.0050-A</t>
  </si>
  <si>
    <t>14.003.0051-0</t>
  </si>
  <si>
    <t>JANELA DE ALUMINIO ANODIZADO EM BRONZE OU PRETO,TIPO PROJETANTE, COM PAINEL PROJETANTE, PROVIDA DE HASTE DE COMANDO, EMPERFIS SERIE 28.FORNECIMENTO E COLOCACAO</t>
  </si>
  <si>
    <t>14.003.0051-A</t>
  </si>
  <si>
    <t>14.003.0061-0</t>
  </si>
  <si>
    <t>JANELA DE ALUMINIO ANODIZADO AO NATURAL,TIPO PIVOTANTE,COM PAINEL PIVOTANTE VERTICAL,EM PERFIS SERIE 28. FORNECIMENTO ECOLOCACAO</t>
  </si>
  <si>
    <t>14.003.0061-A</t>
  </si>
  <si>
    <t>14.003.0062-0</t>
  </si>
  <si>
    <t>JANELA DE ALUMINIO ANODIZADO EM BRONZE OU PRETO,TIPO PIVOTANTE,C/PAINEL PIVOTANTE VERTICAL,EM PERFIS SERIE 28.FORNECIMENTO E COLOCACAO</t>
  </si>
  <si>
    <t>14.003.0062-A</t>
  </si>
  <si>
    <t>14.003.0070-0</t>
  </si>
  <si>
    <t>JANELA BASCULANTE DE ALUMINIO ANODIZADO AO NATURAL,COM 1 ORDEM E BASCULA INFERIOR FIXA,EM PERFIS SERIE 28.FORNECIMENTO ECOLOCACAO</t>
  </si>
  <si>
    <t>14.003.0070-A</t>
  </si>
  <si>
    <t>14.003.0071-0</t>
  </si>
  <si>
    <t>JANELA BASCULANTE DE ALUMINIO ANODIZADO EM BRONZE OU PRETO,COM 1 ORDEM E BASCULA INFERIOR FIXA, EM PERFIS SERIE 28. FORNECIMENTO E COLOCACAO</t>
  </si>
  <si>
    <t>14.003.0071-A</t>
  </si>
  <si>
    <t>14.003.0076-0</t>
  </si>
  <si>
    <t>JANELA BASCULANTE DE ALUMINIO ANODIZADO AO NATURAL,COM 2 ORDENS SENDO A INFERIOR FIXA,EM PERFIS SERIE 28.FORNECIMENTO ECOLOCACAO</t>
  </si>
  <si>
    <t>14.003.0076-A</t>
  </si>
  <si>
    <t>14.003.0077-0</t>
  </si>
  <si>
    <t>JANELA BASCULANTE DE ALUMINIO ANODIZADO EM BRONZE OU PRETO,COM 2 ORDENS SENDO A INFERIOR FIXA,EM PERFIS SERIE 28.FORNECIMENTO E COLOCACAO</t>
  </si>
  <si>
    <t>14.003.0077-A</t>
  </si>
  <si>
    <t>14.003.0121-0</t>
  </si>
  <si>
    <t>JANELA DE CORRER DE ALUMINIO ANODIZADO AO NATURAL FOSCO,EM PERFIS SERIE 28,COM 8 FOLHAS DE 120CM DE ALTURA, BANDEIRA DE40CM,PARTE FIXA 20CM,CONFORME PROJETO Nº6006/EMOP.FORNECIMENTO E COLOCACAO</t>
  </si>
  <si>
    <t>14.003.0121-A</t>
  </si>
  <si>
    <t>14.003.0122-0</t>
  </si>
  <si>
    <t>JANELA DE CORRER EM ALUMINIO ANODIZADO EM BRONZE OU PRETO,EMPERFIS SERIE 28, COM 8 FOLHAS DE 120CM ALTURA, BANDEIRA DE40CM,PARTE FIXA 20CM,CONFORME PROJETO N°6006/EMOP.FORNECIMENTO E COLOCACAO</t>
  </si>
  <si>
    <t>14.003.0122-A</t>
  </si>
  <si>
    <t>14.003.0130-0</t>
  </si>
  <si>
    <t>JANELA DE ALUMINIO ANODIZADO AO NATURAL FOSCO,TIPO MAXIM-AR,EM PERFIS SERIE 28,COM 90CM DE ALTURA,EM 4 MODULOS,COM PARTEINFERIOR FIXA,CONFORME PROJETO Nº6007/EMOP.FORNECIMENTO E COLOCACAO</t>
  </si>
  <si>
    <t>14.003.0130-A</t>
  </si>
  <si>
    <t>14.003.0131-0</t>
  </si>
  <si>
    <t>JANELA DE ALUMINIO ANODIZADO EM BRONZE OU PRETO,TIPO MAXIM-AR,EM PERFIS SERIE 28,COM 90CM DE ALTURA,EM 4 MODULOS,COM PARTE INFERIOR FIXA,CONFORME PROJETO N°6007/EMOP.FORNECIMENTO ECOLOCACAO</t>
  </si>
  <si>
    <t>14.003.0131-A</t>
  </si>
  <si>
    <t>14.003.0145-0</t>
  </si>
  <si>
    <t>JANELA DE ALUMINIO ANODIZADO AO NATURAL FOSCO,TIPO MAXIM-AR,EM PERFIS SERIE 28,COM 50 CM DE ALTURA,EM 4 MODULOS,CONFORMEPROJETO Nº6008/EMOP.FORNECIMENTO E COLOCACAO</t>
  </si>
  <si>
    <t>14.003.0145-A</t>
  </si>
  <si>
    <t>14.003.0146-0</t>
  </si>
  <si>
    <t>JANELA DE ALUMINIO ANODIZADO EM BRONZE OU PRETO,TIPO MAXIM-AR,PERFIS SERIE 28,COM 50CM DE ALTURA,EM 4 MODULOS, CONFORMEPROJETO N°6008/EMOP.FORNECIMENTO E COLOCACAO</t>
  </si>
  <si>
    <t>14.003.0146-A</t>
  </si>
  <si>
    <t>14.003.0148-0</t>
  </si>
  <si>
    <t>JANELA DE ALUMINIO ANODIZADO AO NATURAL,TIPO MAXIM-AR,COM 1PAINEL DESLIZANTE PROJETANTE,PROVIDA DE HASTE DE COMANDO,EMPERFIS SERIE 28.FORNECIMENTO E COLOCACAO</t>
  </si>
  <si>
    <t>14.003.0148-A</t>
  </si>
  <si>
    <t>14.003.0149-0</t>
  </si>
  <si>
    <t>JANELA DE ALUMINIO ANODIZADO EM BRONZE OU PRETO, TIPO MAXIM-AR, COM 1 PAINEL DESLIZANTE PROJETANTE, PROVIDA DE HASTE DECOMANDO,EM PERFIS SERIE 28.FORNECIMENTO E COLOCACAO</t>
  </si>
  <si>
    <t>14.003.0149-A</t>
  </si>
  <si>
    <t>14.003.0151-0</t>
  </si>
  <si>
    <t>JANELA DE ALUMINIO ANODIZADO FOSCO,TIPO MAXIM-AR,EM PERFIS SERIE 25,DE 80X50CM,CONFORME PROJETO Nº6009/EMOP.FORNECIMENTOE COLOCACAO</t>
  </si>
  <si>
    <t>14.003.0151-A</t>
  </si>
  <si>
    <t>14.003.0152-0</t>
  </si>
  <si>
    <t>JANELA DE ALUMINIO ANODIZADO EM BRONZE OU PRETO,TIPO MAXIM-AR,EM PERFIS SERIE 25,DE 80X50CM,CONFORME PROJETO N°6009/EMOP.FORNECIMENTO E COLOCACAO</t>
  </si>
  <si>
    <t>14.003.0152-A</t>
  </si>
  <si>
    <t>14.003.0153-0</t>
  </si>
  <si>
    <t>JANELA DE ALUMINIO ANODIZADO FOSCO,TIPO GUILHOTINA,PARA VIDRO(EXCLUSIVE ESTE), INCLUSIVE BORBOLETAS,EM PERFIS SERIE 25.FORNECIMENTO E COLOCACAO</t>
  </si>
  <si>
    <t>14.003.0153-A</t>
  </si>
  <si>
    <t>14.003.0154-0</t>
  </si>
  <si>
    <t>JANELA DE ALUMINIO ANODIZADO EM BRONZE OU PRETO,TIPO GUILHOTINA,PARA VIDRO(EXCLUSIVE ESTE)INCLUSIVE BORBOLETAS,EM PERFISSERIE 25.FORNECIMENTO E COLOCACAO</t>
  </si>
  <si>
    <t>14.003.0154-A</t>
  </si>
  <si>
    <t>14.003.0156-0</t>
  </si>
  <si>
    <t>JANELA DE ALUMINIO ANODIZADO FOSCO,TIPO GUILHOTINA EM VENEZIANA,INCLUSIVE BORBOLETAS,EM PERFIS SERIE 25.FORNECIMENTO ECOLOCACAO</t>
  </si>
  <si>
    <t>14.003.0156-A</t>
  </si>
  <si>
    <t>14.003.0157-0</t>
  </si>
  <si>
    <t>JANELA DE ALUMINIO ANODIZADO EM BRONZE OU PRETO,TIPO GUILHOTINA EM VENEZIANA,INCLUSIVE BORBOLETAS EM PERFIS SERIE 25.FORNECIMENTO E COLOCACAO</t>
  </si>
  <si>
    <t>14.003.0157-A</t>
  </si>
  <si>
    <t>14.003.0160-0</t>
  </si>
  <si>
    <t>CAIXILHO FIXO DE ALUMINIO ANODIZADO AO NATURAL,SERIE 28, EMVENEZIANA.FORNECIMENTO E COLOCACAO</t>
  </si>
  <si>
    <t>14.003.0160-A</t>
  </si>
  <si>
    <t>14.003.0161-0</t>
  </si>
  <si>
    <t>CAIXILHO FIXO DE ALUMINIO ANODIZADO EM BRONZE OU PRETO,SERIE28,EM VENEZIANA.FORNECIMENTO E COLOCACAO</t>
  </si>
  <si>
    <t>14.003.0161-A</t>
  </si>
  <si>
    <t>14.003.0163-0</t>
  </si>
  <si>
    <t>CAIXILHO FIXO DE ALUMINIO ANODIZADO AO NATURAL,SERIE 28,PARAVIDRO.FORNECIMENTO E COLOCACAO</t>
  </si>
  <si>
    <t>14.003.0163-A</t>
  </si>
  <si>
    <t>14.003.0164-0</t>
  </si>
  <si>
    <t>CAIXILHO FIXO DE ALUMINIO ANODIZADO PARA VIDRO EM BRONZE OUPRETO,SERIE 28.FORNECIMENTO E COLOCACAO</t>
  </si>
  <si>
    <t>14.003.0164-A</t>
  </si>
  <si>
    <t>14.003.0165-0</t>
  </si>
  <si>
    <t>PERFIL DE ALUMINIO PARA FIXACAO DE VIDRO(BAGUETE),INCLUSIVEMANGUEIRA CRISTAL,DIAMETRO 3/8".FORNECIMENTO E COLOCACAO</t>
  </si>
  <si>
    <t>14.003.0165-A</t>
  </si>
  <si>
    <t>14.003.0200-0</t>
  </si>
  <si>
    <t>PORTA DE ALUMINIO ANODIZADO AO NATURAL,TENDO 1 CONTRAPINAZIODIVIDINDO A ESQUADRIA EM 2 VAZIOS P/VIDRO, EM PERFIS SERIE25,EXCLUSIVE FECHADURAS.FORNECIMENTO E COLOCACAO</t>
  </si>
  <si>
    <t>14.003.0200-A</t>
  </si>
  <si>
    <t>14.003.0201-0</t>
  </si>
  <si>
    <t>PORTA DE ALUMINIO ANODIZADO EM BRONZE OU PRETO,TENDO 1 CONTRAPINAZIO DIVIDINDO A ESQUADRIA EM 2 VAZIOS PARA VIDRO,EM PERFIS SERIE 25,EXCLUSIVE FECHADURAS.FORNECIMENTO E COLOCACAO</t>
  </si>
  <si>
    <t>14.003.0201-A</t>
  </si>
  <si>
    <t>14.003.0205-0</t>
  </si>
  <si>
    <t>PORTA DE ALUMINIO ANODIZADO AO NATURAL,EM 2 FOLHAS DE ABRIR,TENDO 1 CONTRAPINAZIO DIVIDINDO A ESQUADRIA EM 2 VAZIOS PARAVIDRO,EM PERFIS SERIE 25,EXCLUSIVE FECHADURA.FORNECIMENTO ECOLOCACAO</t>
  </si>
  <si>
    <t>14.003.0205-A</t>
  </si>
  <si>
    <t>14.003.0206-0</t>
  </si>
  <si>
    <t>PORTA DE ALUMINIO ANODIZADO EM BRONZE OU PRETO, EM 2 FOLHASDE ABRIR, TENDO 1 CONTRAPINAZIO  DIVIDINDO A ESQUADRIA EM 2VAZIOS PARA VIDRO,PERFIS SERIE 25,EXCLUSIVE FECHADURA. FORNECIMENTO E COLOCACAO</t>
  </si>
  <si>
    <t>14.003.0206-A</t>
  </si>
  <si>
    <t>14.003.0210-0</t>
  </si>
  <si>
    <t>PORTA DE ALUMINIO ANODIZADO AO NATURAL DE CORRER,COM 2 FOLHAS, TENDO 1 CONTRAPINAZIO DIVIDINDO A ESQUADRIA  EM 2 VAZIOSPARA VIDRO,EM PERFIS SERIE 25,EXCLUSIVE FECHADURA.FORNECIMENTO E COLOCACAO</t>
  </si>
  <si>
    <t>14.003.0210-A</t>
  </si>
  <si>
    <t>14.003.0211-0</t>
  </si>
  <si>
    <t>PORTA DE ALUMINIO ANODIZADO EM BRONZE OU PRETO,DE CORRER,COM2 FOLHAS,TENDO 1 CONTRAPINAZIO DIVIDINDO A ESQUADRIA EM 2 VAZIOS PARA VIDRO,EM PERFIS SERIE 25,EXCLUSIVE FECHADURA.FORNECIMENTO E COLOCACAO</t>
  </si>
  <si>
    <t>14.003.0211-A</t>
  </si>
  <si>
    <t>14.003.0220-0</t>
  </si>
  <si>
    <t>PORTA DE ALUMINIO ANODIZADO AO NATURAL DE CORRER,EM PERFIS SERIE 30,C/CONTRAMARCO,CONFORME PROJETO N°6010/EMOP,EXCLUSIVEFECHADURA.FORNECIMENTO E COLOCACAO</t>
  </si>
  <si>
    <t>14.003.0220-A</t>
  </si>
  <si>
    <t>14.003.0221-0</t>
  </si>
  <si>
    <t>PORTA DE ALUMINIO ANODIZADO EM BRONZE OU PRETO DE CORRER,EMPERFIS SERIE 30,COM CONTRAMARCO,CONFORME PROJETO N°6010/EMOP,EXCLUSIVE FECHADURA.FORNECIMENTO E COLOCACAO</t>
  </si>
  <si>
    <t>14.003.0221-A</t>
  </si>
  <si>
    <t>14.003.0225-0</t>
  </si>
  <si>
    <t>14.003.0225-A</t>
  </si>
  <si>
    <t>14.003.0226-0</t>
  </si>
  <si>
    <t>PORTA DE ALUMINIO ANODIZADO EM BRONZE OU PRETO,PERFIL SERIE25,EM VENEZIANA,EXCLUSIVE FECHADURA.FORNECIMENTO E COLOCACAO</t>
  </si>
  <si>
    <t>14.003.0226-A</t>
  </si>
  <si>
    <t>14.003.0230-0</t>
  </si>
  <si>
    <t>14.003.0230-A</t>
  </si>
  <si>
    <t>14.003.0231-0</t>
  </si>
  <si>
    <t>PORTA ALUMINIO ANODIZADO EM BRONZE OU PRETO,PERFIL SERIE 25,EM LAMBRI HORIZONTAL, EXCLUSIVE FECHADURA. FORNECIMENTO  ECOLOCACAO</t>
  </si>
  <si>
    <t>14.003.0231-A</t>
  </si>
  <si>
    <t>14.003.0240-0</t>
  </si>
  <si>
    <t>VISOR DE ALUMINIO ANODIZADO FOSCO,SERIE 25,COM VIDRO LISO TRANSPARENTE,4MM DE ESPESSURA,DIMENSOES 80X40CM.FORNECIMENTO ECOLOCACAO</t>
  </si>
  <si>
    <t>14.003.0240-A</t>
  </si>
  <si>
    <t>14.003.0241-0</t>
  </si>
  <si>
    <t>VISOR DE ALUMINIO ANODIZADO FOSCO,SERIE 25,EXCLUSIVE O VIDRO.FORNECIMENTO E COLOCACAO</t>
  </si>
  <si>
    <t>14.003.0241-A</t>
  </si>
  <si>
    <t>14.003.0243-0</t>
  </si>
  <si>
    <t>SUPORTE EM ALUMINIO PARA AR CONDICIONADO DE 1 A 2HP,EM CANTONEIRA DE ALUMINIO DE 1/8"X1.1/4".FORNECIMENTO E COLOCACAO</t>
  </si>
  <si>
    <t>14.003.0243-A</t>
  </si>
  <si>
    <t>14.003.0250-0</t>
  </si>
  <si>
    <t>14.003.0250-A</t>
  </si>
  <si>
    <t>14.003.0255-0</t>
  </si>
  <si>
    <t>PROTECAO DE ARESTAS DE PAREDE EM CANTONEIRA DE ALUMINIO DE 1/2"X1/8", FIXADA COM PARAFUSOS DE FERRO CROMADO E BUCHAS DEPLASTICO.FORNECIMENTO E COLOCACAO</t>
  </si>
  <si>
    <t>14.003.0255-A</t>
  </si>
  <si>
    <t>14.003.0260-0</t>
  </si>
  <si>
    <t>PROTECAO DE ARESTAS DE PAREDE EM CANTONEIRA DE ALUMINIO DE 3/4"X1/8", FIXADA COM PARAFUSOS DE FERRO CROMADO E BUCHAS DEPLASTICO.FORNECIMENTO E COLOCACAO</t>
  </si>
  <si>
    <t>14.003.0260-A</t>
  </si>
  <si>
    <t>14.003.0265-0</t>
  </si>
  <si>
    <t>PROTECAO PARA PORTAS,EM CHAPA DE ALUMINIO FIXADA POR REBITES.FORNECIMENTO E COLOCACAO</t>
  </si>
  <si>
    <t>14.003.0265-A</t>
  </si>
  <si>
    <t>14.003.0300-0</t>
  </si>
  <si>
    <t>GRADE TUBULAR EM ALUMINIO ANODIZADO PRETO,COM TUBOS DE 2" NAPOSICAO VERTICAL,COM ESPACAMENTO ENTRE  ESTES TUBOS DE APROXIMADAMENTE 10CM E TUBOS DE 3" NA POSICAO HORIZONTAL PARA FIXACAO DOS TUBOS VERTICAIS.MONTANTES DE SUSTENTACAO VERTICALE TRAVESSAO HORIZONTAL SOBRE  TODA EXTENSAO DA GRADE EM TUBOS DE 4",EXCLUSIVE FECHADURA.FORNECIMENTO E COLOCACAO</t>
  </si>
  <si>
    <t>14.003.0300-A</t>
  </si>
  <si>
    <t>14.003.0400-0</t>
  </si>
  <si>
    <t>TELA TIPO MOSQUITEIRO,EM POLIETILENO,COM MOLDURA EM PERFIL DE ALUMINIO ANODIZADO.FORNECIMENTO E COLOCACAO</t>
  </si>
  <si>
    <t>14.003.0400-A</t>
  </si>
  <si>
    <t>14.004.0010-0</t>
  </si>
  <si>
    <t>VIDRO PLANO TRANSPARENTE,COMUM,DE 3MM DE ESPESSURA.FORNECIMENTO E COLOCACAO</t>
  </si>
  <si>
    <t>14.004.0010-A</t>
  </si>
  <si>
    <t>14.004.0015-0</t>
  </si>
  <si>
    <t>VIDRO PLANO TRANSPARENTE,COMUM,DE 4MM DE ESPESSURA.FORNECIMENTO E COLOCACAO</t>
  </si>
  <si>
    <t>14.004.0015-A</t>
  </si>
  <si>
    <t>14.004.0020-0</t>
  </si>
  <si>
    <t>VIDRO PLANO TRANSPARENTE,COMUM,DE 5MM DE ESPESSURA.FORNECIMENTO E COLOCACAO</t>
  </si>
  <si>
    <t>14.004.0020-A</t>
  </si>
  <si>
    <t>14.004.0025-0</t>
  </si>
  <si>
    <t>VIDRO PLANO TRANSPARENTE,COMUM,DE 6MM DE ESPESSURA.FORNECIMENTO E COLOCACAO</t>
  </si>
  <si>
    <t>14.004.0025-A</t>
  </si>
  <si>
    <t>14.004.0030-0</t>
  </si>
  <si>
    <t>VIDRO PLANO TRANSPARENTE,COMUM,DE 10MM DE ESPESSURA.FORNECIMENTO E COLOCACAO</t>
  </si>
  <si>
    <t>14.004.0030-A</t>
  </si>
  <si>
    <t>14.004.0040-0</t>
  </si>
  <si>
    <t>VIDRO,FANTASIA,DE 4MM DE ESPESSURA,DO TIPO MARTELADO,ARTICO,OU LIXA.FORNECIMENTO E COLOCACAO</t>
  </si>
  <si>
    <t>14.004.0040-A</t>
  </si>
  <si>
    <t>14.004.0045-0</t>
  </si>
  <si>
    <t>VIDRO,FANTASIA, DE 4MM DE ESPESSURA,DO TIPO CANELADO.FORNECIMENTO E COLOCACAO</t>
  </si>
  <si>
    <t>14.004.0045-A</t>
  </si>
  <si>
    <t>14.004.0046-0</t>
  </si>
  <si>
    <t>VIDRO ARAMADO,7MM DE ESPESSURA.FORNECIMENTO E COLOCACAO</t>
  </si>
  <si>
    <t>14.004.0046-A</t>
  </si>
  <si>
    <t>14.004.0047-0</t>
  </si>
  <si>
    <t>VIDRO ARAMADO,6MM DE ESPESSURA.FORNECIMENTO E COLOCACAO</t>
  </si>
  <si>
    <t>14.004.0047-A</t>
  </si>
  <si>
    <t>14.004.0048-0</t>
  </si>
  <si>
    <t>VIDRO JATEADO COM 4MM DE ESPESSURA.FORNECIMENTO E COLOCACAO</t>
  </si>
  <si>
    <t>14.004.0048-A</t>
  </si>
  <si>
    <t>14.004.0050-0</t>
  </si>
  <si>
    <t>VIDRO LISO,TRANSPARENTE,TIPO FUME,6MM DE ESPESSURA.FORNECIMENTO E COLOCACAO</t>
  </si>
  <si>
    <t>14.004.0050-A</t>
  </si>
  <si>
    <t>14.004.0060-0</t>
  </si>
  <si>
    <t>VIDRO COLORIDO,FUME,DE 4MM DE ESPESSURA.FORNECIMENTO E COLOCACAO</t>
  </si>
  <si>
    <t>14.004.0060-A</t>
  </si>
  <si>
    <t>14.004.0070-0</t>
  </si>
  <si>
    <t>VIDRO LAMINADO SIMPLES,COM ESPESSURA DE 6MM.FORNECIMENTO E COLOCACAO</t>
  </si>
  <si>
    <t>14.004.0070-A</t>
  </si>
  <si>
    <t>14.004.0073-0</t>
  </si>
  <si>
    <t>VIDRO LAMINADO,COM ESPESSURA DE 10MM.FORNECIMENTO E COLOCACAO</t>
  </si>
  <si>
    <t>14.004.0073-A</t>
  </si>
  <si>
    <t>14.004.0100-0</t>
  </si>
  <si>
    <t>ESPELHO DE CRISTAL,4MM DE ESPESSURA,COM MOLDURA DE MADEIRA.FORNECIMENTO E COLOCACAO</t>
  </si>
  <si>
    <t>14.004.0100-A</t>
  </si>
  <si>
    <t>14.004.0120-0</t>
  </si>
  <si>
    <t>VIDRO TEMPERADO INCOLOR,10MM DE ESPESSURA,PARA PORTAS OU PAINEIS FIXOS,EXCLUSIVE FERRAGENS.FORNECIMENTO E COLOCACAO</t>
  </si>
  <si>
    <t>14.004.0120-A</t>
  </si>
  <si>
    <t>14.004.0121-0</t>
  </si>
  <si>
    <t>VIDRO TEMPERADO,INCOLOR,COM 6MM DE ESPESSURA,ENCAIXILHADO EMMADEIRA,ALUMINIO OU FERRO.FORNECIMENTO E COLOCACAO</t>
  </si>
  <si>
    <t>14.004.0121-A</t>
  </si>
  <si>
    <t>14.004.0150-0</t>
  </si>
  <si>
    <t>VIDRO PLUMBIFERO C/ESPESSURA MAXIMA DE 8MM PARA USO EM SALASRADIOLOGICAS A PROVA DE RAIO-X,NAS DIMENSOES DE(0,20X0,30)M.FORNECIMENTO E COLOCACAO.</t>
  </si>
  <si>
    <t>14.004.0150-A</t>
  </si>
  <si>
    <t>14.004.0155-0</t>
  </si>
  <si>
    <t>VIDRO PLUMBIFERO C/ESPESSURA MAXIMA DE 8MM,PARA USO EM SALASRADIOLOGICAS A PROVA DE RAIO-X,NAS DIMENSOES DE(0,30X0,40)M.FORNECIMENTO E COLOCACAO.</t>
  </si>
  <si>
    <t>14.004.0155-A</t>
  </si>
  <si>
    <t>14.004.0160-0</t>
  </si>
  <si>
    <t>VIDRO PLUMBIFERO C/ESPESSURA MAXIMA DE 8MM,PARA USO EM SALASRADIOLOGICAS A PROVA DE RAIO-X,NAS DIMENSOES DE(1,00X0,70)M.FORNECIMENTO E COLOCACAO.</t>
  </si>
  <si>
    <t>14.004.0160-A</t>
  </si>
  <si>
    <t>14.004.0200-0</t>
  </si>
  <si>
    <t>PELICULA DE SEGURANCA ANTI-IMPACTO E CONTROLE SOLAR.FORNECIMENTO E COLOCACAO</t>
  </si>
  <si>
    <t>14.004.0200-A</t>
  </si>
  <si>
    <t>14.004.0205-0</t>
  </si>
  <si>
    <t>PELICULA REFLETIVA DE CONTROLE SOLAR.FORNECIMENTO E COLOCACAO</t>
  </si>
  <si>
    <t>14.004.0205-A</t>
  </si>
  <si>
    <t>14.005.0010-0</t>
  </si>
  <si>
    <t>PLACA DE POLICARBONATO EM CRISTAL COMPACTO,COM ESPESSURA DE4MM.FORNECIMENTO E COLOCACAO</t>
  </si>
  <si>
    <t>14.005.0010-A</t>
  </si>
  <si>
    <t>14.005.0015-0</t>
  </si>
  <si>
    <t>PLACA DE POLICARBONATO EM CRISTAL COMPACTO,COM ESPESSURA DE6MM.FORNECIMENTO E COLOCACAO</t>
  </si>
  <si>
    <t>14.005.0015-A</t>
  </si>
  <si>
    <t>14.005.0020-0</t>
  </si>
  <si>
    <t>PLACA DE POLICARBONATO EM CRISTAL COMPACTO,COM ESPESSURA DE8MM.FORNECIMENTO E COLOCACAO</t>
  </si>
  <si>
    <t>14.005.0020-A</t>
  </si>
  <si>
    <t>14.005.0025-0</t>
  </si>
  <si>
    <t>PLACA DE POLICARBONATO EM CRISTAL COMPACTO,COM ESPESSURA DE10MM.FORNECIMENTO E COLOCACAO</t>
  </si>
  <si>
    <t>14.005.0025-A</t>
  </si>
  <si>
    <t>14.006.0005-0</t>
  </si>
  <si>
    <t>PORTA DE MADEIRA,EM COMPENSADO,COM NUCLEO DO TIPO COLMEIA,COM MEDIDAS APROXIMADAS DE (100X210X3,5)CM,FOLHEADA NAS 2 FACES,MARCO DE (13X3)CM E ALIZARES DE (5X2)CM,CONFORME ABNT NBR15930,EXCLUSIVE FERRAGENS.FORNECIMENTO E COLOCACAO</t>
  </si>
  <si>
    <t>14.006.0005-A</t>
  </si>
  <si>
    <t>14.006.0008-0</t>
  </si>
  <si>
    <t>PORTA DE MADEIRA,EM COMPENSADO,COM NUCLEO DO TIPO COLMEIA,COM MEDIDAS APROXIMADAS DE (90X210X3,5)CM,FOLHEADA NAS 2 FACES,MARCO DE (13X3)CM E ALIZARES DE (5X2)CM,CONFORME ABNT NBR 15930,EXCLUSIVE FERRAGENS.FORNECIMENTO E COLOCACAO</t>
  </si>
  <si>
    <t>14.006.0008-A</t>
  </si>
  <si>
    <t>14.006.0010-0</t>
  </si>
  <si>
    <t>PORTA DE MADEIRA,EM COMPENSADO,COM NUCLEO DO TIPO COLMEIA,COM MEDIDAS APROXIMADAS DE (80X210X3,5)CM,FOLHEADA NAS 2 FACES,MARCO DE (13X3)CM E ALIZARES DE (5X2)CM,CONFORME ABNT NBR 15930,EXCLUSIVE FERRAGENS.FORNECIMENTO E COLOCACAO</t>
  </si>
  <si>
    <t>14.006.0010-A</t>
  </si>
  <si>
    <t>14.006.0012-0</t>
  </si>
  <si>
    <t>PORTA DE MADEIRA,EM COMPENSADO,COM NUCLEO DO TIPO COLMEIA,COM MEDIDAS APROXIMADAS DE (70X210X3,5)CM,FOLHEADA NAS 2 FACES,MARCO DE (13X3)CM E ALIZARES DE (5X2)CM,CONFORME ABNT NBR 15930,EXCLUSIVE FERRAGENS.FORNECIMENTO E COLOCACAO</t>
  </si>
  <si>
    <t>14.006.0012-A</t>
  </si>
  <si>
    <t>14.006.0014-0</t>
  </si>
  <si>
    <t>PORTA DE MADEIRA,EM COMPENSADO,COM NUCLEO DO TIPO COLMEIA,COM MEDIDAS APROXIMADAS DE (60X210X3,5)CM,FOLHEADA NAS 2 FACES,MARCO DE (13X3)CM E ALIZARES DE (5X2)CM,CONFORME ABNT NBR 15930,EXCLUSIVE FERRAGENS.FORNECIMENTO E COLOCACAO</t>
  </si>
  <si>
    <t>14.006.0014-A</t>
  </si>
  <si>
    <t>14.006.0016-0</t>
  </si>
  <si>
    <t>PORTA DE MADEIRA,EM COMPENSADO,COM NUCLEO DO TIPO COLMEIA,COM MEDIDAS APROXIMADAS DE (200X210X3,5)CM,EM 2 FOLHAS,FOLHEADA NAS 2 FACES,MARCO DE (13X3)CM E ALIZARES DE (5X2)CM,CONFORME ANBT NBR 15930,EXCLUSIVE FERRAGENS.FORNECIMENTO E COLOCACAO</t>
  </si>
  <si>
    <t>14.006.0016-A</t>
  </si>
  <si>
    <t>14.006.0017-0</t>
  </si>
  <si>
    <t>PORTA DE MADEIRA,EM COMPENSADO,COM NUCLEO DO TIPO COLMEIA,COM MEDIDAS APROXIMADAS DE (60X210X3,5)CM,FOLHEADA NAS 2 FACES,CONFORME ABNT NBR 15930,EXCLUSIVE FERRAGENS,MARCO E ALIZARES.FORNECIMENTO E COLOCACAO</t>
  </si>
  <si>
    <t>14.006.0017-A</t>
  </si>
  <si>
    <t>14.006.0019-0</t>
  </si>
  <si>
    <t>PORTA DE MADEIRA,EM COMPENSADO,COM NUCLEO DO TIPO COLMEIA,COM MEDIDAS APROXIMADAS DE (70X210X3,5)CM,FOLHEADA NAS 2 FACES,CONFORME ABNT NBR 15930,EXCLUSIVE FERRAGENS,MARCO E ALIZARES.FORNECIMENTO E COLOCACAO</t>
  </si>
  <si>
    <t>14.006.0019-A</t>
  </si>
  <si>
    <t>14.006.0021-0</t>
  </si>
  <si>
    <t>PORTA DE MADEIRA,EM COMPENSADO,COM NUCLEO DO TIPO COLMEIA,COM MEDIDAS APROXIMADAS DE (80X210X3,5)CM,FOLHEADA NAS 2 FACES,CONFORME ABNT NBR 15930,EXCLUSIVE FERRAGENS,MARCO E ALIZARES.FORNECIMENTO E COLOCACAO</t>
  </si>
  <si>
    <t>14.006.0021-A</t>
  </si>
  <si>
    <t>14.006.0023-0</t>
  </si>
  <si>
    <t>PORTA DE MADEIRA,EM COMPENSADO,COM NUCLEO DO TIPO COLMEIA,COM MEDIDAS APROXIMADAS DE (90X210X3,5)CM,FOLHEADA NAS 2 FACES,CONFORME ABNT NBR 15930,EXCLUSIVE FERRAGENS,MARCO E ALIZARES.FORNECIMENTO E COLOCACAO</t>
  </si>
  <si>
    <t>14.006.0023-A</t>
  </si>
  <si>
    <t>14.006.0025-0</t>
  </si>
  <si>
    <t>PORTA DE MADEIRA,EM COMPENSADO,COM NUCLEO DO TIPO COLMEIA,COM MEDIDAS APROXIMADAS DE (100X210X3,5)CM,FOLHEADA NAS 2 FACES,CONFORME ABNT NBR 15930,EXCLUSIVE FERRAGENS,MARCO E ALIZARES.FORNECIMENTO E COLOCACAO</t>
  </si>
  <si>
    <t>14.006.0025-A</t>
  </si>
  <si>
    <t>14.006.0030-0</t>
  </si>
  <si>
    <t>PORTA DE MADEIRA,MACICA,ALMOFADADA,COM MEDIDAS APROXIMADAS DE (80X210X3,5)CM,MARCO DE (13X3)CM E ALIZARES DE (5X2)CM,CONFORME ABNT NBR 15930,EXCLUSIVE FERRAGENS.FORNECIMENTO E COLOCACAO</t>
  </si>
  <si>
    <t>14.006.0030-A</t>
  </si>
  <si>
    <t>14.006.0033-0</t>
  </si>
  <si>
    <t>PORTA DE MADEIRA,MACICA,ALMOFADADA,COM MEDIDAS APROXIMADAS DE (70X210X3,5)CM,MARCO DE (13X3)CM E ALIZARES DE (5X2)CM,CONFORME ABNT NBR 15930,EXCLUSIVE FERRAGENS.FORNECIMENTO E COLOCACAO</t>
  </si>
  <si>
    <t>14.006.0033-A</t>
  </si>
  <si>
    <t>14.006.0036-0</t>
  </si>
  <si>
    <t>PORTA DE MADEIRA,MACICA,ALMOFADADA,COM MEDIDAS APROXIMADAS DE (60X210X3,5)CM,MARCO DE (13X3)CM E ALIZARES DE (5X2)CM,CONFORME ABNT NBR 15930,EXCLUSIVE FERRAGENS.FORNECIMENTO E COLOCACAO</t>
  </si>
  <si>
    <t>14.006.0036-A</t>
  </si>
  <si>
    <t>14.006.0037-0</t>
  </si>
  <si>
    <t>PORTA DE MADEIRA,MACICA,ALMOFADADA,COM MEDIDAS APROXIMADAS DE (80X210X3,5)CM,MARCO DE (7X3)CM,CONFORME ABNT NBR 15930,EXCLUSIVE FERRAGENS.FORNECIMENTO E COLOCACAO</t>
  </si>
  <si>
    <t>14.006.0037-A</t>
  </si>
  <si>
    <t>14.006.0038-0</t>
  </si>
  <si>
    <t>PORTA DE MADEIRA,MACICA,ALMOFADADA,COM MEDIDAS APROXIMADAS DE (70X210X3,5)CM,MARCO DE (7X3)CM,CONFORME ABNT NBR 15930,EXCLUSIVE FERRAGENS.FORNECIMENTO E COLOCACAO</t>
  </si>
  <si>
    <t>14.006.0038-A</t>
  </si>
  <si>
    <t>14.006.0039-0</t>
  </si>
  <si>
    <t>PORTA DE MADEIRA,ALMOFADADA,COM MEDIDAS APROXIMADAS DE (80X210X3,5)CM,CONFORME ABNT NBR 15930,EXCLUSIVE FERRAGENS,MARCOE ALIZARES.FORNECIMENTO E COLOCACAO</t>
  </si>
  <si>
    <t>14.006.0039-A</t>
  </si>
  <si>
    <t>14.006.0041-0</t>
  </si>
  <si>
    <t>PORTA DE MADEIRA,ALMOFADADA,COM MEDIDAS APROXIMADAS DE (70X210X3,5)CM,CONFORME ABNT NBR 15930,EXCLUSIVE FERRAGENS,MARCOE ALIZARES.FORNECIMENTO E COLOCACAO</t>
  </si>
  <si>
    <t>14.006.0041-A</t>
  </si>
  <si>
    <t>14.006.0043-0</t>
  </si>
  <si>
    <t>PORTA DE MADEIRA,ALMOFADADA,COM MEDIDAS APROXIMADAS DE (60X210X3,5)CM,CONFORME ABNT NBR 15930,EXCLUSIVE FERRAGENS,MARCOE ALIZARES.FORNECIMENTO E COLOCACAO</t>
  </si>
  <si>
    <t>14.006.0043-A</t>
  </si>
  <si>
    <t>14.006.0048-0</t>
  </si>
  <si>
    <t>PORTA DE MADEIRA,MACICA,ALMOFADADA,COM MEDIDAS APROXIMADAS DE (60X210X3,5)CM,MARCO DE (7X3)CM,CONFORME ABNT NBR 15930,EXCLUSIVE FERRAGENS.FORNECIMENTO E COLOCACAO</t>
  </si>
  <si>
    <t>14.006.0048-A</t>
  </si>
  <si>
    <t>14.006.0050-0</t>
  </si>
  <si>
    <t>PORTA DE MADEIRA,COM PAINEL DE VENEZIANA,COM MEDIDAS APROXIMADAS DE (80X210X3,5)CM,MARCO DE (13X3)CM E ALIZARES DE (5X2)CM,CONFORME ABNT NBR 15930,EXCLUSIVE FERRAGENS.FORNECIMENTOE COLOCACAO</t>
  </si>
  <si>
    <t>14.006.0050-A</t>
  </si>
  <si>
    <t>14.006.0052-0</t>
  </si>
  <si>
    <t>PORTA DE MADEIRA,COM PAINEL DE VENEZIANA,COM MEDIDAS APROXIMADAS DE (70X210X3,5)CM,MARCO DE (13X3)CM E ALIZARES DE (5X2)CM,CONFORME ABNT NBR 15930,EXCLUSIVE FERRAGENS.FORNECIMENTOE COLOCACAO</t>
  </si>
  <si>
    <t>14.006.0052-A</t>
  </si>
  <si>
    <t>14.006.0054-0</t>
  </si>
  <si>
    <t>PORTA DE MADEIRA,COM PAINEL DE VENEZIANA,COM MEDIDAS APROXIMADAS DE (60X210X3,5)CM,MARCO DE (13X3)CM E ALIZARES DE (5X2)CM,CONFORME ABNT NBR 15930,EXCLUSIVE FERRAGENS.FORNECIMENTOE COLOCACAO</t>
  </si>
  <si>
    <t>14.006.0054-A</t>
  </si>
  <si>
    <t>14.006.0058-0</t>
  </si>
  <si>
    <t>PORTA DE MADEIRA,COM PAINEL DE VENEZIANA,COM MEDIDAS APROXIMADAS DE (80X210X3,5)CM,CONFORME ABNT NBR 15930,EXCLUSIVE FERRAGENS,MARCO E ALIZARES.FORNECIMENTO E COLOCACAO</t>
  </si>
  <si>
    <t>14.006.0058-A</t>
  </si>
  <si>
    <t>14.006.0062-0</t>
  </si>
  <si>
    <t>PORTA DE MADEIRA,COM PAINEL DE VENEZIANA,COM MEDIDAS APROXIMADAS DE (70X210X3,5)CM,CONFORME ABNT NBR 15930,EXCLUSIVE FERRAGENS,MARCO E ALIZARES.FORNECIMENTO E COLOCACAO</t>
  </si>
  <si>
    <t>14.006.0062-A</t>
  </si>
  <si>
    <t>14.006.0064-0</t>
  </si>
  <si>
    <t>PORTA DE MADEIRA,COM PAINEL DE VENEZIANA,COM MEDIDAS APROXIMADAS DE (60X210X3,5)CM,CONFORME ABNT NBR 15930,EXCLUSIVE FERRAGENS,MARCO E ALIZARES.FORNECIMENTO E COLOCACAO</t>
  </si>
  <si>
    <t>14.006.0064-A</t>
  </si>
  <si>
    <t>14.006.0078-0</t>
  </si>
  <si>
    <t>PORTA DE MADEIRA,MACICA,ALMOFADADA,COM MEDIDAS APROXIMADAS DE (80X210X3,5)CM,MARCO DE (7X3)CM E ALIZAR (5X2)CM EM UMA FACE,CONFORME ABNT NBR 15930,EXCLUSIVE FERRAGENS.FORNECIMENTOE COLOCACAO</t>
  </si>
  <si>
    <t>14.006.0078-A</t>
  </si>
  <si>
    <t>14.006.0079-0</t>
  </si>
  <si>
    <t>PORTA DE MADEIRA,MACICA,ALMOFADADA,COM MEDIDAS APROXIMADAS DE (70X210X3,5)CM,MARCO DE (7X3)CM E ALIZAR (5X2)CM EM UMA FACE,CONFORME ABNT NBR 15930,EXCLUSIVE FERRAGENS.FORNECIMENTOE COLOCACAO</t>
  </si>
  <si>
    <t>14.006.0079-A</t>
  </si>
  <si>
    <t>14.006.0081-0</t>
  </si>
  <si>
    <t>PORTA DE MADEIRA,MACICA,ALMOFADADA,COM MEDIDAS APROXIMADAS DE (60X210X3,5)CM,MARCO DE (7X3)CM E ALIZAR (5X2)CM EM UMA FACE,CONFORME ABNT NBR 15930,EXCLUSIVE FERRAGENS.FORNECIMENTOE COLOCACAO</t>
  </si>
  <si>
    <t>14.006.0081-A</t>
  </si>
  <si>
    <t>14.006.0085-0</t>
  </si>
  <si>
    <t>PORTA EM CHAPA DE FIBRA DE MADEIRA PRENSADA (MDP,MDF OU HDF),PADRAO LEVE,NUCLEO DO TIPO COLMEIA,PARA PINTURA, COM MEDIDAS APROXIMADAS DE (80X210X3,5)CM,CONFORME ABNT NBR 15930,EXCLUSIVE FERRAGENS,MARCO E ALIZARES.FORNECIMENTO E COLOCACAO</t>
  </si>
  <si>
    <t>14.006.0085-A</t>
  </si>
  <si>
    <t>14.006.0086-0</t>
  </si>
  <si>
    <t>PORTA EM CHAPA DE FIBRA DE MADEIRA PRENSADA (MDP,MDF OU HDF),PADRAO LEVE,NUCLEO DO TIPO COLMEIA,PARA PINTURA, COM MEDIDAS APROXIMADAS DE (70X210X3,5)CM,CONFORME ABNT NBR 15930,EXCLUSIVE FERRAGENS,MARCO E ALIZARES.FORNECIMENTO E COLOCACAO</t>
  </si>
  <si>
    <t>14.006.0086-A</t>
  </si>
  <si>
    <t>14.006.0087-0</t>
  </si>
  <si>
    <t>PORTA EM CHAPA DE FIBRA DE MADEIRA PRENSADA (MDP,MDF OU HDF),PADRAO LEVE,NUCLEO DO TIPO COLMEIA,PARA PINTURA, COM MEDIDAS APROXIMADAS DE (60X210X3,5)CM,CONFORME ABNT NBR 15930,EXCLUSIVE FERRAGENS,MARCO E ALIZARES.FORNECIMENTO E COLOCACAO</t>
  </si>
  <si>
    <t>14.006.0087-A</t>
  </si>
  <si>
    <t>14.006.0088-0</t>
  </si>
  <si>
    <t>PORTA DE MADEIRA,EM COMPENSADO,COM NUCLEO DO TIPO COLMEIA,FOLHEADA NAS 2 FACES,COM MEDIDAS APROXIMADAS DE (60X180X3,5)CM,MARCO DE (7X3)CM,CONFORME ABNT NBR 15930,EXCLUSIVE FERRAGENS.FORNECIMENTO E COLOCACAO</t>
  </si>
  <si>
    <t>14.006.0088-A</t>
  </si>
  <si>
    <t>14.006.0089-0</t>
  </si>
  <si>
    <t>PORTA DE MADEIRA,EM COMPENSADO,COM NUCLEO DO TIPO COLMEIA,FOLHEADA NAS 2 FACES,COM MEDIDAS APROXIMADAS DE (60X150X3,5)CM,MARCO DE (7X3)CM,CONFORME ABNT NBR 15930,EXCLUSIVE FERRAGENS.FORNECIMENTO E COLOCACAO</t>
  </si>
  <si>
    <t>14.006.0089-A</t>
  </si>
  <si>
    <t>14.006.0090-0</t>
  </si>
  <si>
    <t>PORTA DE MADEIRA,EM COMPENSADO,COM NUCLEO DO TIPO COLMEIA,FOLHEADA NAS 2 FACES,COM MEDIDAS APROXIMADAS DE (90X180X3,5)CM,MARCO DE (7X3)CM,CONFORME ABNT NBR 15930,EXCLUSIVE FERRAGENS.FORNECIMENTO E COLOCACAO</t>
  </si>
  <si>
    <t>14.006.0090-A</t>
  </si>
  <si>
    <t>14.006.0091-0</t>
  </si>
  <si>
    <t>PORTA DE MADEIRA,MACICA,DE FRISOS (MEXICANA),COM MEDIDAS APROXIMADAS DE (80X210X3,5)CM,MARCO DE (13X3)CM E ALIZARES DE (5X2)CM,CONFORME ABNT NBR 15930,EXCLUSIVE FERRAGENS.FORNECIMENTO E COLOCACAO</t>
  </si>
  <si>
    <t>14.006.0091-A</t>
  </si>
  <si>
    <t>14.006.0092-0</t>
  </si>
  <si>
    <t>PORTA DE MADEIRA,MACICA,DE FRISOS (MEXICANA),COM MEDIDAS APROXIMADAS DE (70X210X3,5)CM,MARCO DE (13X3)CM E ALIZARES DE (5X2)CM,CONFORME ABNT NBR 15930,EXCLUSIVE FERRAGENS.FORNECIMENTO E COLOCACAO</t>
  </si>
  <si>
    <t>14.006.0092-A</t>
  </si>
  <si>
    <t>14.006.0093-0</t>
  </si>
  <si>
    <t>PORTA DE MADEIRA,MACICA,DE FRISOS (MEXICANA),COM MEDIDAS APROXIMADAS DE (80X210X3,5)CM,MARCO DE (13X3)CM,CONTRAMARCO DE(11X2)CM E ALIZAR DE (5X2)CM EM UMA FACE,CONFORME PROJETO TIPO N°6063/EMOP,E CONFORME ABNT NBR 15930,EXCLUSIVE FERRAGENS.FORNECIMENTO E COLOCACAO</t>
  </si>
  <si>
    <t>14.006.0093-A</t>
  </si>
  <si>
    <t>14.006.0094-0</t>
  </si>
  <si>
    <t>PORTA DE MADEIRA,MACICA,DE FRISOS (MEXICANA),COM MEDIDAS APROXIMADAS DE (70X210X3,5)CM,MARCO DE (13X3)CM,CONTRAMARCO DE(11X2)CM E ALIZAR DE (5X2)CM EM UMA FACE,CONFORME PROJETO TIPO N°6063/EMOP,E CONFORME ABNT NBR 15930,EXCLUSIVE FERRANGENS.FORNECIMENTO E COLOCACAO</t>
  </si>
  <si>
    <t>14.006.0094-A</t>
  </si>
  <si>
    <t>14.006.0095-0</t>
  </si>
  <si>
    <t>PORTA DE MADEIRA,MACICA,DE FRISOS (MEXICANA),COM MEDIDAS APROXIMADAS DE (60X210X3,5)CM,MARCO DE (13X3)CM,CONTRAMARCO DE(11X2)CM E ALIZAR DE (5X2)CM EM UMA FACE,CONFORME PROJETO TIPO N°6063/EMOP,E CONFORME ABNT NBR 15930,EXCLUSIVE FERRAGENS.FORNECIMENTO E COLOCACAO</t>
  </si>
  <si>
    <t>14.006.0095-A</t>
  </si>
  <si>
    <t>14.006.0100-0</t>
  </si>
  <si>
    <t>PORTA DE MADEIRA,MACICA,DE FRISOS (MEXICANA),COM MEDIDAS APROXIMADAS DE (120X210X3,5)CM,EM 2 FOLHAS,MARCO DE (13X3)CM,CONTRAMARCO DE (11X2)CM E ALIZAR DE (5X2)CM EM UMA FACE,CONFORME PROJETO TIPO N°6063/EMOP,E CONFORME ABNT NBR 15930,EXCLUSIVE FERRAGENS.FORNECIMENTO E COLOCACAO</t>
  </si>
  <si>
    <t>14.006.0100-A</t>
  </si>
  <si>
    <t>14.006.0101-0</t>
  </si>
  <si>
    <t>PORTA DE MADEIRA,MACICA,DE FRISOS (MEXICANA),COM MEDIDAS APROXIMADAS DE (140X210X3,5)CM,EM 2 FOLHAS,MARCO DE (13X3)CM,CONTRAMARCO DE (11X2)CM E ALIZAR DE (5X2)CM EM UMA FACE,CONFORME PROJETO TIPO N°6063/EMOP,E CONFORME ABNT NBR 15930,EXCLUSIVE FERRAGENS.FORNECIMENTO E COLOCACAO</t>
  </si>
  <si>
    <t>14.006.0101-A</t>
  </si>
  <si>
    <t>14.006.0102-0</t>
  </si>
  <si>
    <t>PORTA DE MADEIRA,MACICA,DE FRISOS (MEXICANA),COM MEDIDAS APROXIMADAS DE (160X210X3,5)CM,EM 2 FOLHAS E BANDEIRAS DE 60CM,MARCO DE (13X3)CM,CONTRAMARCO DE (11X2)CM E ALIZAR DE (5X2)CM EM UMA FACE,CONFORME PROJETO TIPO N°6063/EMOP,E CONFORME ABNT NBR 15930,EXCLUSIVE FERRAGENS.FORNECIMENTO E COLOCACAO</t>
  </si>
  <si>
    <t>14.006.0102-A</t>
  </si>
  <si>
    <t>14.006.0103-0</t>
  </si>
  <si>
    <t>PORTA DE MADEIRA,MACICA,DE FRISOS (MEXICANA),COM MEDIDAS APROXIMADAS DE (80X160X3,5)CM,CONFORME PROJETO TIPO Nº6063/EMOP,E CONFORME ABNT NBR 15930,EXCLUSIVE FERRAGENS,MARCO,CONTRAMARCO E ALIZAR.FORNECIMENTO E COLOCACAO</t>
  </si>
  <si>
    <t>14.006.0103-A</t>
  </si>
  <si>
    <t>14.006.0104-0</t>
  </si>
  <si>
    <t>PORTA DE MADEIRA,MACICA,DE FRISOS (MEXICANA),COM MEDIDAS APROXIMADAS DE (55X160X3,5)CM,CONFORME PROJETO TIPO Nº6063/EMOP,E CONFORME ABNT NBR 15930,EXCLUSIVE FERRAGENS,MARCO,CONTRAMARCO E ALIZAR.FORNECIMENTO E COLOCACAO</t>
  </si>
  <si>
    <t>14.006.0104-A</t>
  </si>
  <si>
    <t>14.006.0105-0</t>
  </si>
  <si>
    <t>PORTA DE MADEIRA,VAZADA PARA VIDRO,COM MEDIDAS APROXIMADAS DE (80X210X3,5)CM,COM PINAZIOS DE 3,5CM E CORDOES DE (1X1)CM,MARCO DE (13X3)CM E ALIZARES DE (5X2)CM,CONFORME ABNT NBR 15930,EXCLUSIVE FERRAGENS.FORNECIMENTO E COLOCACAO</t>
  </si>
  <si>
    <t>14.006.0105-A</t>
  </si>
  <si>
    <t>14.006.0110-0</t>
  </si>
  <si>
    <t>PORTA DE MADEIRA,VAZADA PARA VIDRO,COM MEDIDAS APROXIMADAS DE (70X210X3,5)CM,COM PINAZIOS DE 3,5CM E CORDOES DE (1X1)CM,MARCO DE (13X3)CM E ALIZARES DE (5X2)CM,CONFORME ABNT NBR 15930,EXCLUSIVE FERRAGENS.FORNECIMENTO E COLOCACAO</t>
  </si>
  <si>
    <t>14.006.0110-A</t>
  </si>
  <si>
    <t>14.006.0115-0</t>
  </si>
  <si>
    <t>PORTA DE MADEIRA,VAZADA PARA VIDRO,COM MEDIDAS APROXIMADAS DE (60X210X3,5)CM,COM PINAZIOS DE 3,5CM E CORDOES DE (1X1)CM,MARCO DE (13X3)CM E ALIZARES DE (5X2)CM,CONFORME ABNT NBR 15930,EXCLUSIVE FERRAGENS.FORNECIMENTO E COLOCACAO</t>
  </si>
  <si>
    <t>14.006.0115-A</t>
  </si>
  <si>
    <t>14.006.0120-0</t>
  </si>
  <si>
    <t>PORTA DE MADEIRA,COM PAINEL DE VENEZIANA,COM MEDIDAS APROXIMADAS DE (120X210X3,5)CM,EM 2 FOLHAS,MARCO DE (7X3)CM E ALIZARES (5X2)CM,CONFORME ABNT NBR 15930,EXCLUSIVE FERRAGENS.FORNECIMENTO E COLOCACAO</t>
  </si>
  <si>
    <t>14.006.0120-A</t>
  </si>
  <si>
    <t>14.006.0140-0</t>
  </si>
  <si>
    <t>PORTA DE MADEIRA,EM COMPENSADO,COM NUCLEO DO TIPO COLMEIA,COM MEDIDAS APROXIMADAS DE (60X210X3,5)CM,MARCO DE (13X3)CM EALIZARES (5X2)CM,CONFORME ABNT NBR 15930,EXCLUSIVE FERRAGENS.FORNECIMENTO E COLOCACAO</t>
  </si>
  <si>
    <t>14.006.0140-A</t>
  </si>
  <si>
    <t>14.006.0141-0</t>
  </si>
  <si>
    <t>PORTA DE MADEIRA,EM COMPENSADO,COM NUCLEO DO TIPO COLMEIA,COM MEDIDAS APROXIMADAS DE (70X210X3,5)CM,MARCO DE (13X3)CM EALIZARES (5X2)CM,CONFORME ABNT NBR 15930,EXCLUSIVE FERRAGENS.FORNECIMENTO E COLOCACAO</t>
  </si>
  <si>
    <t>14.006.0141-A</t>
  </si>
  <si>
    <t>14.006.0142-0</t>
  </si>
  <si>
    <t>PORTA DE MADEIRA,EM COMPENSADO,COM NUCLEO DO TIPO COLMEIA,COM MEDIDAS APROXIMADAS DE (80X210X3,5)CM,MARCO DE (13X3)CM EALIZARES (5X2)CM,CONFORME ABNT NBR 15930,EXCLUSIVE FERRAGENS.FORNECIMENTO E COLOCACAO</t>
  </si>
  <si>
    <t>14.006.0142-A</t>
  </si>
  <si>
    <t>14.006.0143-0</t>
  </si>
  <si>
    <t>PORTA DE MADEIRA,EM COMPENSADO,COM NUCLEO DO TIPO COLMEIA,COM MEDIDAS APROXIMADAS DE (90X210X3,5)CM,MARCO DE (13X3)CM EALIZARES (5X2)CM,CONFORME ABNT NBR 15930,EXCLUSIVE FERRAGENS.FORNECIMENTO E COLOCACAO</t>
  </si>
  <si>
    <t>14.006.0143-A</t>
  </si>
  <si>
    <t>14.006.0144-0</t>
  </si>
  <si>
    <t>PORTA DE MADEIRA,EM COMPENSADO,COM NUCLEO DO TIPO COLMEIA,COM MEDIDAS APROXIMADAS DE (100X210X3,5)CM, MARCO DE (13X3)CME ALIZARES (5X2)CM,CONFORME ABNT NBR 15930,EXCLUSIVE FERRAGENS.FORNECIMENTO E COLOCACAO</t>
  </si>
  <si>
    <t>14.006.0144-A</t>
  </si>
  <si>
    <t>14.006.0150-0</t>
  </si>
  <si>
    <t>PORTA DE MADEIRA,EM COMPENSADO,COM NUCLEO DO TIPO COLMEIA,COM MEDIDAS APROXIMADAS DE (120X210X3,5)CM,EM 2 FOLHAS,MARCO DE (13X3)CM E ALIZARES (5X2)CM,CONFORME ABNT NBR 15930,EXCLUSIVE FERRAGENS.FORNECIMENTO E COLOCACAO</t>
  </si>
  <si>
    <t>14.006.0150-A</t>
  </si>
  <si>
    <t>14.006.0155-0</t>
  </si>
  <si>
    <t>PORTA DE MADEIRA,EM COMPENSADO,COM NUCLEO DO TIPO COLMEIA,COM MEDIDAS APROXIMADAS DE (140X210X3,5)CM,EM 2 FOLHAS,MARCO DE (13X3)CM E ALIZARES (5X2)CM,CONFORME ABNT NBR 15930,EXCLUSIVE FERRAGENS.FORNECIMENTO E COLOCACAO</t>
  </si>
  <si>
    <t>14.006.0155-A</t>
  </si>
  <si>
    <t>14.006.0160-0</t>
  </si>
  <si>
    <t>PORTA DE MADEIRA,EM COMPENSADO,COM NUCLEO DO TIPO COLMEIA,COM MEDIDAS APROXIMADAS DE (160X210X3,5)CM,EM 2 FOLHAS,MARCO DE (13X3)CM E ALIZARES (5X2)CM,CONFORME ABNT NBR 15930,EXCLUSIVE FERRAGENS.FORNECIMENTO E COLOCACAO</t>
  </si>
  <si>
    <t>14.006.0160-A</t>
  </si>
  <si>
    <t>14.006.0185-0</t>
  </si>
  <si>
    <t>PORTA DE MADEIRA,MACICA,DE FRISOS (MEXICANA),COM MEDIDAS APROXIMADAS DE (80X210X3,5)CM,MARCO DE (7X3)CM E ALIZAR DE (5X2)CM EM UMA FACE,CONFORME ABNT NBR 15930,EXCLUSIVE FERRAGENS.FORNECIMENTO E COLOCACAO</t>
  </si>
  <si>
    <t>14.006.0185-A</t>
  </si>
  <si>
    <t>14.006.0190-0</t>
  </si>
  <si>
    <t>PORTA DE MADEIRA,EM COMPENSADO,COM NUCLEO DO TIPO COLMEIA,COM MEDIDAS APROXIMADAS DE (80X210X3,5)CM,MARCO DE (13X3)CM EALIZARES DE (5X2)CM,COMPLEMENTADA POR BANDEIRA FIXA DE 40CMDE ALTURA,CONFORME ABNT NBR 15930,EXCLUSIVE FERRAGENS.FORNECIMENTO E COLOCACAO</t>
  </si>
  <si>
    <t>14.006.0190-A</t>
  </si>
  <si>
    <t>14.006.0220-0</t>
  </si>
  <si>
    <t>PORTA DE MADEIRA,EM COMPENSADO,DE CORRER,COM NUCLEO DO TIPOCOLMEIA,COM MEDIDAS APROXIMADAS DE (80X210X3,5)CM,PENDURADAEM ROLDANAS,CORRENDO DENTRO DO TRILHO OCO,GUIADA POR CANALETA EMBUTIDA NO PISO COM MARCO DE (7X3)CM,CONFORME ABNT NBR 15930,EXCLUSIVE FERRAGENS.FORNECIMENTO E COLOCACAO</t>
  </si>
  <si>
    <t>14.006.0220-A</t>
  </si>
  <si>
    <t>14.006.0225-0</t>
  </si>
  <si>
    <t>PORTA DE MADEIRA,EM COMPENSADO,DE CORRER,COM NUCLEO DO TIPOCOLMEIA,COM MEDIDAS APROXIMADAS DE (160X210X3,5)CM,EM 2 FOLHAS,PENDURADA EM ROLDANAS,CORRENDO DENTRO DO TRILHO OCO,GUIADA POR CANALETA EMBUTIDA NO PISO COM MARCO DE (7X3)CM,CONFORME ABNT NBR 15930,EXCLUSIVE FERRAGENS E MARCO.FORNECIMENTO ECOLOCACAO</t>
  </si>
  <si>
    <t>14.006.0225-A</t>
  </si>
  <si>
    <t>14.006.0230-0</t>
  </si>
  <si>
    <t>PORTA MADEIRA,COMPENSADO,NUCLEO TIPO COLMEIA,C/MED.APROX.(200X210X3,5)CM,2 FOLHAS,C/VISOR POLICARBONATO TRANSLUCIDO 4MM,MEDINDO (1,10X0,20)M,MOLA "FECHA PORTA",PUXADORES VERTICAISMETALICOS 40CM,MARCO (13X3)CM E ALIZARES (5X2)CM,FAIXAS PROTETORAS EM MATERIAL VINILICO 50CM DE ALTURA NA PARTE INFERIOR,CONF.ABNT NBR 15930,EXCL.PINTURA E FERRAGENS.FORN.COLOC.</t>
  </si>
  <si>
    <t>14.006.0230-A</t>
  </si>
  <si>
    <t>14.006.0232-0</t>
  </si>
  <si>
    <t>PORTA MADEIRA,COMPENSADO,NUCLEO TIPO COLMEIA,C/MED.APROX.(70X210X3,5)CM,VISOR POLICARBONATO TRANSLUCIDO 4MM,MED.(1,10X0,20),MOLA "FECHA PORTA",PUXADORES VERTICAIS METALICOS 40CM,MARCO (13X3)CM E ALIZARES (5X2)CM,FAIXAS PROTETORAS MATERIAL VINILICO C/50CM DE ALTURA PARTE INFERIOR,CONFORME DESENHO CDRF S/N° E ABNT NBR 15930,EXCL.PINTURA E FERRAGENS.FORN.COLOC.</t>
  </si>
  <si>
    <t>14.006.0232-A</t>
  </si>
  <si>
    <t>14.006.0233-0</t>
  </si>
  <si>
    <t>PORTA MADEIRA,COMPENSADO,NUCLEO TIPO COLMEIA,C/MED.APROX.(80X210X3,5)CM,VISOR POLICARBONATO TRANSLUCIDO 4MM,MED.(1,10X0,20),MOLA "FECHA PORTA",PUXADORES VERTICAIS METALICO 40CM,MARCO (13X3)CM E ALIZARES (5X2)CM,FAIXAS PROTETORAS MATERIAL VINILICO C/50CM DE ALTURA PARTE INFERIOR, CONFORME DESENHO CDRF S/Nº E ABNT NBR 15930,EXCL.PINTURA E FERRAGENS.FORN.COLOC.</t>
  </si>
  <si>
    <t>14.006.0233-A</t>
  </si>
  <si>
    <t>14.006.0234-0</t>
  </si>
  <si>
    <t>PORTA MADEIRA,COMPENSADO,NUCLEO TIPO COLMEIA,C/MED.APROX.(90X210X3,5)CM,VISOR POLICARBONATO TRANSLUCIDO 4MM,MED.(1,10X0,20),MOLA "FECHA PORTA",PUXADORES VERTICAIS METALICOS 40CM,MARCO (13X3)CM E ALIZARES (5X2)CM,FAIXAS PROTETORAS MATERIAL VINILICO C/50CM DE ALTURA PARTE INFERIOR,CONFORME DESENHO CDRF S/Nº E ABNT NBR 15930,EXCL.PINTURA E FERRAGENS.FORN.COLOC.</t>
  </si>
  <si>
    <t>14.006.0234-A</t>
  </si>
  <si>
    <t>14.006.0235-0</t>
  </si>
  <si>
    <t>PORTA EM CHAPA DE FIBRA DE MADEIRA PRENSADA (MDP,MDF OU HDF),PADRAO MEDIO,NUCLEO SARRAFEADO,ACABAMENTO PARA PINTURA,COMMEDIDAS APROXIMADAS DE (80X210X3,5)CM,MARCO DE (7X3)CM,CONFORME ABNT NBR 15930,EXCLUSIVE FERRAGENS.FORNECIMENTO E COLOCACAO</t>
  </si>
  <si>
    <t>14.006.0235-A</t>
  </si>
  <si>
    <t>14.006.0237-0</t>
  </si>
  <si>
    <t>PORTA EM CHAPA DE FIBRA DE MADEIRA PRENSADA (MDP,MDF OU HDF),PADRAO MEDIO,NUCLEO SARRAFEADO,ACABAMENTO PARA PINTURA,COMMEDIDAS APROXIMADAS DE (70X210X3,5)CM,MARCO DE (7X3)CM,CONFORME ABNT NBR 15930,EXCLUSIVE FERRAGENS.FORNECIMENTO E COLOCAO</t>
  </si>
  <si>
    <t>14.006.0237-A</t>
  </si>
  <si>
    <t>14.006.0238-0</t>
  </si>
  <si>
    <t>PORTA EM CHAPA DE FIBRA DE MADEIRA PRENSADA (MDP,MDF OU HDF),PADRAO MEDIO,NUCLEO SARRAFEADO,ACABAMENTO PARA PINTURA,COMMEDIDAS APROXIMADAS DE (60X210X3,5)CM,MARCO DE (7X3)CM,CONFORME ABNT NBR 15930,EXCLUSIVE FERRAGENS.FORNECIMENTO E COLOCACAO</t>
  </si>
  <si>
    <t>14.006.0238-A</t>
  </si>
  <si>
    <t>14.006.0239-0</t>
  </si>
  <si>
    <t>PORTA EM CHAPA DE FIBRA DE MADEIRA PRENSADA (MDP,MDF OU HDF),PADRAO MEDIO,NUCLEO SARRAFEADO,ACABAMENTO PARA PINTURA,COMMEDIDAS APROXIMADAS DE (160X210X3,5)CM,EM 2 FOLHAS,MARCO DE(7X3)CM,CONFORME ABNT NBR 15930,EXCLUSIVE FERRAGENS.FORNECIMENTO E COLOCACAO.</t>
  </si>
  <si>
    <t>14.006.0239-A</t>
  </si>
  <si>
    <t>14.006.0241-0</t>
  </si>
  <si>
    <t>PORTA EM CHAPA DE FIBRA DE MADEIRA PRENSADA (MDP,MDF OU HDF),PADRAO MEDIO,NUCLEO SARRAFEADO,ACABAMENTO PARA PINTURA,COMMEDIDAS APROXIMADAS DE (140X210X3,5)CM,EM 2 FOLHAS,MARCO DE(7X3)CM,CONFORME ABNT NBR 15930,EXCLUSIVE FERRAGENS.FORNECIMENTO E COLOCACAO.</t>
  </si>
  <si>
    <t>14.006.0241-A</t>
  </si>
  <si>
    <t>14.006.0242-0</t>
  </si>
  <si>
    <t>PORTA EM CHAPA DE FIBRA DE MADEIRA PRENSADA (MDP,MDF OU HDF),PADRAO MEDIO,NUCLEO SARRAFEADO,ACABAMENTO PARA PINTURA,COMMEDIDAS APROXIMADAS DE (120X210X3,5)CM,EM 2 FOLHAS,MARCO DE(7X3)CM,CONFORME ABNT NBR 15930,EXCLUSIVE FERRAGENS.FORNECIMENTO E COLOCACAO.</t>
  </si>
  <si>
    <t>14.006.0242-A</t>
  </si>
  <si>
    <t>14.006.0250-0</t>
  </si>
  <si>
    <t>PORTINHOLA DE MADEIRA EM COMPENSADO DE 20MM,PARA FECHAMENTODE QUADROS DE LUZ OU ARMARIOS,INCLUSIVE GUARNICAO,EXCLUSIVEFERRAGENS.FORNECIMENTO E COLOCACAO</t>
  </si>
  <si>
    <t>14.006.0250-A</t>
  </si>
  <si>
    <t>14.006.0255-0</t>
  </si>
  <si>
    <t>PORTAO DE TABUAS DE MADEIRA,SOBRE ARMACAO TRIANGULADA E MARCO,EXCLUSIVE FERRAGENS.FORNECIMENTO E COLOCACAO</t>
  </si>
  <si>
    <t>14.006.0255-A</t>
  </si>
  <si>
    <t>14.006.0260-0</t>
  </si>
  <si>
    <t>JANELA DE MADEIRA,GUILHOTINA DE (150X150X3,5)CM,EM 2 FOLHAS,COM CAIXILHO PARA VIDRO E MARCO DUPLO,COM CAIXAS PARA CONTRAPESOS,EXCLUSIVE FERRAGENS.FORNECIMENTO E COLOCACAO</t>
  </si>
  <si>
    <t>14.006.0260-A</t>
  </si>
  <si>
    <t>14.006.0265-0</t>
  </si>
  <si>
    <t>JANELA DE MADEIRA,GUILHOTINA DE (100X150X3)CM,EM 2 FOLHAS,MARCO DUPLO COM CAIXILHO PARA VIDRO,PRESOS EM BORBOLETAS,EXCLUSIVE FERRAGENS.FORNECIMENTO E COLOCACAO</t>
  </si>
  <si>
    <t>14.006.0265-A</t>
  </si>
  <si>
    <t>14.006.0270-0</t>
  </si>
  <si>
    <t>JANELA DE MADEIRA,GUILHOTINA DE (120X150X3)CM,EM 2 FOLHAS,MARCO DUPLO COM CAIXILHO PARA VIDRO,PRESOS EM BORBOLETAS,EXCLUSIVE FERRAGENS.FORNECIMENTO E COLOCACAO</t>
  </si>
  <si>
    <t>14.006.0270-A</t>
  </si>
  <si>
    <t>14.006.0275-0</t>
  </si>
  <si>
    <t>JANELA DE MADEIRA,GUILHOTINA DE (150X150X3)CM,EM 2 FOLHAS,MARCO DUPLO COM CAIXILHO PARA VIDRO,PRESOS EM BORBOLETAS,EXCLUSIVE FERRAGENS.FORNECIMENTO E COLOCACAO</t>
  </si>
  <si>
    <t>14.006.0275-A</t>
  </si>
  <si>
    <t>14.006.0285-0</t>
  </si>
  <si>
    <t>JANELA DE MADEIRA,DE ABRIR,DE (120X150X3)CM,TIPO VVP (VENEZIANA,VIDRO E POSTIGO) EM 2 FOLHAS E MARCO DE (7X3)CM,EXCLUSIVE FERRAGENS.FORNECIMENTO E COLOCACAO</t>
  </si>
  <si>
    <t>14.006.0285-A</t>
  </si>
  <si>
    <t>14.006.0286-0</t>
  </si>
  <si>
    <t>JANELA DE MADEIRA,DE ABRIR,DE (100X100X3)CM,TIPO VVP (VENEZIANA,VIDRO E POSTIGO) EM 2 FOLHAS E MARCO DE (7X3)CM,EXCLUSIVE FERRAGENS.FORNECIMENTO E COLOCACAO</t>
  </si>
  <si>
    <t>14.006.0286-A</t>
  </si>
  <si>
    <t>14.006.0288-0</t>
  </si>
  <si>
    <t>JANELA DE MADEIRA,EM VENEZIANA,DE (200X100X3)CM,COM 2 FOLHASDE CORRER,EXCLUSIVE FERRAGENS.FORNECIMENTO E COLOCACAO</t>
  </si>
  <si>
    <t>14.006.0288-A</t>
  </si>
  <si>
    <t>14.006.0290-0</t>
  </si>
  <si>
    <t>JANELA DE MADEIRA,DE CORRER,DE (150X150X3,5)CM,EM 2 FOLHAS,PARA VIDRO,COM BANDEIRA EM CAIXILHO DE VIDRO,EXCLUSIVE FERRAGENS.FORNECIMENTO E COLOCACAO</t>
  </si>
  <si>
    <t>14.006.0290-A</t>
  </si>
  <si>
    <t>14.006.0295-0</t>
  </si>
  <si>
    <t>JANELA DE MADEIRA,DE CORRER,DE (200X150X3,5)CM,EM 4 FOLHAS,SENDO 2 DE CORRER,PARA VIDRO,COM BANDEIRA EM CAIXILHO DE VIDRO,EXCLUSIVE FERRAGENS.FORNECIMENTO E COLOCACAO</t>
  </si>
  <si>
    <t>14.006.0295-A</t>
  </si>
  <si>
    <t>14.006.0297-0</t>
  </si>
  <si>
    <t>JANELA DE MADEIRA,DE CORRER,DE 2 FOLHAS,DE (110X120X3)CM,INCLUSIVE GUARNICAO,EXCLUSIVE FERRAGENS.FORNECIMENTO E COLOCACAO</t>
  </si>
  <si>
    <t>14.006.0297-A</t>
  </si>
  <si>
    <t>14.006.0299-0</t>
  </si>
  <si>
    <t>JANELA DE MADEIRA,DE CORRER,DE 2 FOLHAS,DE (110X140X3)CM,INCLUSIVE GUARNICAO,EXCLUSIVE FERRAGENS.FORNECIMENTO E COLOCACAO</t>
  </si>
  <si>
    <t>14.006.0299-A</t>
  </si>
  <si>
    <t>14.006.0301-0</t>
  </si>
  <si>
    <t>JANELA DE MADEIRA,DE CORRER,DE 4 FOLHAS,DE (160X120X3)CM,INCLUSIVE GUARNICAO,EXCLUSIVE FERRAGENS.FORNECIMENTO E COLOCACAO</t>
  </si>
  <si>
    <t>14.006.0301-A</t>
  </si>
  <si>
    <t>14.006.0303-0</t>
  </si>
  <si>
    <t>JANELA DE MADEIRA,DE CORRER,DE 4 FOLHAS,DE (210X140X3)CM,INCLUSIVE GUARNICAO,EXCLUSIVE FERRAGENS.FORNECIMENTO E COLOCACAO</t>
  </si>
  <si>
    <t>14.006.0303-A</t>
  </si>
  <si>
    <t>14.006.0305-0</t>
  </si>
  <si>
    <t>JANELA DE MADEIRA,BASCULANTE DE (100X140X3)CM,COM 3 FOLHAS,EXCLUSIVE FERRAGENS.FORNECIMENTO E COLOCACAO</t>
  </si>
  <si>
    <t>14.006.0305-A</t>
  </si>
  <si>
    <t>14.006.0353-0</t>
  </si>
  <si>
    <t>GUARDA-CORPO DE MADEIRA,APARELHADA,NA ALTURA UTIL DE 1,00M,ENGASTADO 5CM NO CONCRETO,INTERCALADO POR MONTANTES DE 7,5CMX11,25CM/3"X4.1/2",COM ESPACAMENTO DE 1,00M,FORMANDO MODULOS"X",PARA CONTRAVENTAMENTO,COM PECAS DE 3,75CMX7,5CM/1.1/2"X3".FORNECIMENTO E COLOCACAO</t>
  </si>
  <si>
    <t>14.006.0353-A</t>
  </si>
  <si>
    <t>14.006.0355-0</t>
  </si>
  <si>
    <t>GRADE DE RIPAS DE MADEIRA,CRUZADAS,MONTADAS E FIXADAS SOBREPECAS DE (5X5)CM,FORMANDO QUADROS DE (60X60)CM.FORNECIMENTOE COLOCACAO</t>
  </si>
  <si>
    <t>14.006.0355-A</t>
  </si>
  <si>
    <t>14.006.0360-0</t>
  </si>
  <si>
    <t>ESTRADO DE MADEIRA,FORMADO POR RIPAS COM INTERVALOS DE 2,5CM,E APOIADAS EM TRAVESSAS DE 4CM,ESPACADAS DE 10CM,FIXADAS COM PARAFUSOS DE LATAO DE 1.1/2".FORNECIMENTO E COLOCACAO</t>
  </si>
  <si>
    <t>14.006.0360-A</t>
  </si>
  <si>
    <t>14.006.0362-0</t>
  </si>
  <si>
    <t>QUADRO DE MADEIRA,PARA COLOCACAO DE APARELHO DE AR CONDICIONADO DE 1 A 2HP,INCLUSIVE ALIZAR.FORNECIMENTO E COLOCACAO</t>
  </si>
  <si>
    <t>14.006.0362-A</t>
  </si>
  <si>
    <t>14.006.0370-0</t>
  </si>
  <si>
    <t>QUADRO MURAL EM COMPENSADO DE 10MM, INCLUSIVE MOLDURA DO MESMO MATERIAL.FORNECIMENTO E COLOCACAO</t>
  </si>
  <si>
    <t>14.006.0370-A</t>
  </si>
  <si>
    <t>14.006.0371-0</t>
  </si>
  <si>
    <t>QUADRO DE AULA EM ARGAMASSA,EMPREGANDO-SE CORANTE VERDE,COMMOLDURA E PORTA-GIZ DE MADEIRA.FORNECIMENTO E COLOCACAO</t>
  </si>
  <si>
    <t>14.006.0371-A</t>
  </si>
  <si>
    <t>14.006.0372-0</t>
  </si>
  <si>
    <t>QUADRO MURAL DE CELULOSE PRENSADA COM FLANELOGRAFO,MEDINDO (504X123)CM,MOLDURA DE MADEIRA ENVERNIZADA,CONFORME PROJETONº 6012/EMOP.FORNECIMENTO E COLOCACAO</t>
  </si>
  <si>
    <t>14.006.0372-A</t>
  </si>
  <si>
    <t>14.006.0373-0</t>
  </si>
  <si>
    <t>BALCAO DE ATENDIMENTO DE MADEIRA,VAO DE (130X105)CM,COM PORTA DE FRISOS DE MADEIRA,EM 2 FOLHAS,COM UMA PRATELEIRA,CONFORME PROJETO Nº6013/EMOP,EXCLUSIVE FERRAGENS E SOCO DE CONCRETO E ALVENARIA.FORNECIMENTO E COLOCACAO</t>
  </si>
  <si>
    <t>14.006.0373-A</t>
  </si>
  <si>
    <t>14.006.0375-0</t>
  </si>
  <si>
    <t>PRATELEIRA DE MADEIRA EM COMPENSADO DE 20MM E 40CM DE LARGURA,SOBRE CANTONEIRAS DE FERRO.FORNECIMENTO E COLOCACAO</t>
  </si>
  <si>
    <t>14.006.0375-A</t>
  </si>
  <si>
    <t>14.006.0380-0</t>
  </si>
  <si>
    <t>PRATELEIRA DE MADEIRA EM COMPENSADO DE 20MM E 50CM DE LARGURA,SOBRE CANTONEIRAS DE FERRO.FORNECIMENTO E COLOCACAO</t>
  </si>
  <si>
    <t>14.006.0380-A</t>
  </si>
  <si>
    <t>14.006.0385-0</t>
  </si>
  <si>
    <t>PRATELEIRA DE MADEIRA EM COMPENSADO DE 20MM E 60CM DE LARGURA,SOBRE CANTONEIRAS DE FERRO.FORNECIMENTO E COLOCACAO</t>
  </si>
  <si>
    <t>14.006.0385-A</t>
  </si>
  <si>
    <t>14.006.0399-0</t>
  </si>
  <si>
    <t>PROTECAO TIPO BATE-CADEIRA DE MADEIRA,(15X2)CM,APARELHADA EMUMA FACE E NOS TOPOS,EXCLUSIVE PINTURA.FORNECIMENTO E COLOCACAO</t>
  </si>
  <si>
    <t>14.006.0399-A</t>
  </si>
  <si>
    <t>14.006.0400-0</t>
  </si>
  <si>
    <t>PROTECAO DE PAREDES DE SALA DE AULA,COM MADEIRA,(20X2,5)CM,APARELHADA EM UMA FACE E NOS TOPOS,EXCLUSIVE PINTURA.FORNECIMENTO E COLOCACAO</t>
  </si>
  <si>
    <t>14.006.0400-A</t>
  </si>
  <si>
    <t>14.006.0401-0</t>
  </si>
  <si>
    <t>FRISO EM MADEIRA,MEDINDO (3X1,5)CM,BOLEADO.FORNECIMENTO E COLOCACAO</t>
  </si>
  <si>
    <t>14.006.0401-A</t>
  </si>
  <si>
    <t>14.006.0405-0</t>
  </si>
  <si>
    <t>MARCO DE MADEIRA,DE (13X3)CM,CONFORME ABNT NBR 15930.FORNECIMENTO E COLOCACAO</t>
  </si>
  <si>
    <t>14.006.0405-A</t>
  </si>
  <si>
    <t>14.006.0407-0</t>
  </si>
  <si>
    <t>MARCO DE MADEIRA,DE (14X3)CM,CONFORME ABNT NBR 15930.FORNECIMENTO E COLOCACAO</t>
  </si>
  <si>
    <t>14.006.0407-A</t>
  </si>
  <si>
    <t>14.006.0408-0</t>
  </si>
  <si>
    <t>MARCO DE MADEIRA,DE (7X3)CM,CONFORME ABNT NBR 15930.FORNECIMENTO E COLOCACAO</t>
  </si>
  <si>
    <t>14.006.0408-A</t>
  </si>
  <si>
    <t>14.006.0409-0</t>
  </si>
  <si>
    <t>ALIZAR DE MADEIRA,DE (5X2)CM,CONFORME ABNT NBR 15930.FORNECIMENTO E COLOCACAO</t>
  </si>
  <si>
    <t>14.006.0409-A</t>
  </si>
  <si>
    <t>14.006.0415-0</t>
  </si>
  <si>
    <t>MOLDURA DE MADEIRA,ENVERNIZADA,DE (10X2,5)CM,PARA QUADRO DEAULA,CONFORME PROJETO N°6015/EMOP.FORNECIMENTO E COLOCACAO</t>
  </si>
  <si>
    <t>14.006.0415-A</t>
  </si>
  <si>
    <t>14.006.0417-0</t>
  </si>
  <si>
    <t>PORTA GIZ DE MADEIRA,ENVERNIZADA,DE (10X2,5)CM,PARA QUADRO DE AULA,CONFORME PROJETO N°6016/EMOP.FORNECIMENTO E COLOCACAO</t>
  </si>
  <si>
    <t>14.006.0417-A</t>
  </si>
  <si>
    <t>14.006.0420-0</t>
  </si>
  <si>
    <t>PORTA DE MADEIRA,EM COMPENSADO,ESPESSURA DE 3,5CM,COM NUCLEODO TIPO COLMEIA,FOLHEADA NAS 2 FACES,CONFORME ABNT NBR 15930,EXCLUSIVE FERRAGENS,MARCO E ALIZARES.FORNECIMENTO E COLOCACAO</t>
  </si>
  <si>
    <t>14.006.0420-A</t>
  </si>
  <si>
    <t>14.006.0422-1</t>
  </si>
  <si>
    <t>PORTA DE MADEIRA,ESPESSURA DE 3,5CM,COM PAINEL DE VENEZIANA,CONFORME ABNT NBR 15930,EXCLUSIVE FERRAGENS,MARCO E ALIZARES.FORNECIMENTO E COLOCACAO</t>
  </si>
  <si>
    <t>14.006.0422-B</t>
  </si>
  <si>
    <t>14.006.0423-0</t>
  </si>
  <si>
    <t>PORTA DE MADEIRA,MACICA,ALMOFADADA,ESPESSURA DE 3,5CM,CONFORME ABNT NBR 15930,EXCLUSIVE FERRAGENS,MARCO E ALIZAR.FORNECIMENTO E COLOCACAO</t>
  </si>
  <si>
    <t>14.006.0423-A</t>
  </si>
  <si>
    <t>14.006.0424-0</t>
  </si>
  <si>
    <t>JANELA DE MADEIRA DE LEI DE VENEZIANA DE ABRIR OU CORRER,COM3CM DE ESPESSURA,EXCLUSIVE FERRAGENS E GUARNICAO.FORNECIMENTO E COLOCACAO</t>
  </si>
  <si>
    <t>14.006.0424-A</t>
  </si>
  <si>
    <t>14.006.0426-0</t>
  </si>
  <si>
    <t>JANELA DE MADEIRA DE LEI DE ABRIR OU CORRER,PARA VIDRO,COM 3CM DE ESPESSURA,EXCLUSIVE FERRAGENS E GUARNICAO.FORNECIMENTOE COLOCACAO</t>
  </si>
  <si>
    <t>14.006.0426-A</t>
  </si>
  <si>
    <t>14.006.0428-0</t>
  </si>
  <si>
    <t>CAIXILHO FIXO DE VENEZIANA EM MADEIRA,COM 3CM DE ESPESSURA,EXCLUSIVE GUARNICAO.FORNECIMENTO E COLOCACAO</t>
  </si>
  <si>
    <t>14.006.0428-A</t>
  </si>
  <si>
    <t>14.006.0430-0</t>
  </si>
  <si>
    <t>CAIXILHO FIXO DE MADEIRA,PARA VIDRO,COM 3CM DE ESPESSURA,EXCLUSIVE GUARNICAO.FORNECIMENTO E COLOCACAO</t>
  </si>
  <si>
    <t>14.006.0430-A</t>
  </si>
  <si>
    <t>14.006.0440-0</t>
  </si>
  <si>
    <t>DECK EM MADEIRA,APARELHADA,FORMADO POR PECAS DE (2X10)CM,COMINTERVALOS DE 2,5CM E APOIADAS EM TRAVESSAS DE MADEIRA SERRADA (7,5CMX7,5CM/3"X3") E ESTRUTURA EM TORAS DE MADEIRA COM25CM DE DIAMETRO,TRATADO,ALTURA UTIL MEDIA DE 1,50M,ENTERRADO 1,00M DE PROFUNDIDADE.FORNECIMENTO E COLOCACAO</t>
  </si>
  <si>
    <t>14.006.0440-A</t>
  </si>
  <si>
    <t>14.006.0445-0</t>
  </si>
  <si>
    <t>DECK EM MADEIRA,APARELHADA,COM ASSOALHO MEDINDO APROXIMADAMENTE (18X2)CM,VIGAS LONGITUDINAIS DE (7,5X15)CM,TRANSVERSAISDE (10X15)CM,GUARDA-CORPO COMPOSTO DE PECAS DE (15X15)CM E (20X2,5)CM.FORNECIMENTO E COLOCACAO</t>
  </si>
  <si>
    <t>14.006.0445-A</t>
  </si>
  <si>
    <t>14.006.0609-0</t>
  </si>
  <si>
    <t>PECA DE MADEIRA,SERRADA,DE 3"X3".FORNECIMENTO</t>
  </si>
  <si>
    <t>14.006.0609-A</t>
  </si>
  <si>
    <t>14.006.0612-0</t>
  </si>
  <si>
    <t>PECA DE MADEIRA,SERRADA,DE 3"X4.1/2".FORNECIMENTO</t>
  </si>
  <si>
    <t>14.006.0612-A</t>
  </si>
  <si>
    <t>14.006.0615-0</t>
  </si>
  <si>
    <t>PECA DE MADEIRA,SERRADA,DE 3"X6".FORNECIMENTO</t>
  </si>
  <si>
    <t>14.006.0615-A</t>
  </si>
  <si>
    <t>14.006.0624-0</t>
  </si>
  <si>
    <t>COMPENSADO DE 6MM(CHAPA DE 2,20X1,60M).FORNECIMENTO</t>
  </si>
  <si>
    <t>14.006.0624-A</t>
  </si>
  <si>
    <t>14.006.0627-0</t>
  </si>
  <si>
    <t>COMPENSADO DE 10MM (CHAPA 2,20X1,60M).FORNECIMENTO</t>
  </si>
  <si>
    <t>14.006.0627-A</t>
  </si>
  <si>
    <t>14.006.0630-0</t>
  </si>
  <si>
    <t>COMPENSADO DE 15MM (CHAPA 2,20X1,60M).FORNECIMENTO</t>
  </si>
  <si>
    <t>14.006.0630-A</t>
  </si>
  <si>
    <t>14.006.0633-0</t>
  </si>
  <si>
    <t>COMPENSADO DE 20MM (CHAPA 2,20X1,60M).FORNECIMENTO</t>
  </si>
  <si>
    <t>14.006.0633-A</t>
  </si>
  <si>
    <t>14.006.0636-0</t>
  </si>
  <si>
    <t>COMPENSADO DE 25MM (CHAPA 2,20X1,60M).FORNECIMENTO</t>
  </si>
  <si>
    <t>14.006.0636-A</t>
  </si>
  <si>
    <t>14.006.0639-0</t>
  </si>
  <si>
    <t>COMPENSADO NAVAL DE 10MM(CHAPA DE 2,20X1,10M).FORNECIMENTO</t>
  </si>
  <si>
    <t>14.006.0639-A</t>
  </si>
  <si>
    <t>14.006.0645-0</t>
  </si>
  <si>
    <t>COMPENSADO NAVAL DE 15MM(CHAPA DE 2,20X1,10M).FORNECIMENTO</t>
  </si>
  <si>
    <t>14.006.0645-A</t>
  </si>
  <si>
    <t>14.006.0648-0</t>
  </si>
  <si>
    <t>CHAPA DE FIBRA  DE MADEIRA  DE ALTA DENSIDADE  EM PLACAS DE1220X2440MM,COM 2,5MM DE ESPESSURA.FORNECIMENTO</t>
  </si>
  <si>
    <t>14.006.0648-A</t>
  </si>
  <si>
    <t>14.006.0680-0</t>
  </si>
  <si>
    <t>MADEIRA DE REFLORESTAMENTO,AUTOCLAVADA,EM TORA,ATE 6,00M DECOMPRIMENTO,DIAMETRO DE 12CM.FORNECIMENTO</t>
  </si>
  <si>
    <t>14.006.0680-A</t>
  </si>
  <si>
    <t>14.006.0685-0</t>
  </si>
  <si>
    <t>MADEIRA DE REFLORESTAMENTO,AUTOCLAVADA,EM TORA,ATE 6,00M DECOMPRIMENTO,DIAMETRO DE 15CM.FORNECIMENTO</t>
  </si>
  <si>
    <t>14.006.0685-A</t>
  </si>
  <si>
    <t>14.006.0688-0</t>
  </si>
  <si>
    <t>MADEIRA DE REFLORESTAMENTO,AUTOCLAVADA,EM TORA,ATE 6,00M DECOMPRIMENTO,DIAMETRO DE 20CM.FORNECIMENTO</t>
  </si>
  <si>
    <t>14.006.0688-A</t>
  </si>
  <si>
    <t>14.006.0695-0</t>
  </si>
  <si>
    <t>MADEIRA DE REFLORESTAMENTO,AUTOCLAVADA,EM TORA,ATE 6,00M DECOMPRIMENTO,DIAMETRO DE 25CM.FORNECIMENTO</t>
  </si>
  <si>
    <t>14.006.0695-A</t>
  </si>
  <si>
    <t>14.007.0006-0</t>
  </si>
  <si>
    <t>FERRAGENS P/PORTA DE MADEIRA,1 FOLHA DE ABRIR,DE ENTRADA PRINCIPAL,CONSTANDO DE FORN.S/COLOC.(ESTA INCLUIDA NO FORN.E COLOC.DAS ESQUADRIAS),DE:-FECHADURA DE EMBUTIR C/CILINDRO CENTRAL,METAL C/ACABAMENTO CROMADO;-MACANETA TIPO BOLA COM ESPELHO CIRCULAR,EM METAL C/ACABAMENTO CROMADO;-3 DOBRADICAS 3"X3" ACO LAMINADO,C/PINO(EIXO) E BOLAS FERRO,ACABAMENTO CROMADO</t>
  </si>
  <si>
    <t>14.007.0006-A</t>
  </si>
  <si>
    <t>14.007.0012-0</t>
  </si>
  <si>
    <t>FERRAGENS P/PORTA DE MADEIRA,1 FOLHA DE ABRIR,DE ENTRADA PRINCIPAL,CONSTANDO DE FORN.S/COLOC.(ESTA INCLUIDA NO FORN.E COLOC.ESQUADRIAS),DE:-FECHADURA EMBUTIR EM METAL C/ACABAMENTOCROMADO;-MACANETA TIPO BOLA EM METAL C/ACABAMENTO CROMADO;-ESPELHO EM METAL C/ACABAMENTO CROMADO;-3 DOBRADICAS 3"X3" ACOLAMINADO,C/PINO (EIXO) E BOLAS DE FERRO,ACABAMENTO CROMADO</t>
  </si>
  <si>
    <t>14.007.0012-A</t>
  </si>
  <si>
    <t>14.007.0016-0</t>
  </si>
  <si>
    <t>FERRAGENS PARA PORTA DE MADEIRA,DE 1 FOLHA DE ABRIR,DE ENTRADA PRINCIPAL,CONSTANDO DE FORN.SEM COLOC.(ESTA INCLUIDA NO FORN.E COLOC.DAS ESQUADRIAS),DE:-FECHADURA DE EMBUTIR EM METAL COM ACABAMENTO CROMADO;-MACANETA TIPO BOLA EM METAL COM ACABAMENTO CROMADO;-ESPELHO EM METAL C/ACABAMENTO CROMADO;-3 DOBRADICAS 3"X3" DE FERRO GALVANIZADO,COM PINO E BOLAS</t>
  </si>
  <si>
    <t>14.007.0016-A</t>
  </si>
  <si>
    <t>14.007.0021-0</t>
  </si>
  <si>
    <t>FERRAGENS P/PORTA MADEIRA,1 FOLHA DE ABRIR,ENTRADA PRINCIPAL,CONSTANDO FORN.S/COLOC.(ESTA INCLUIDA FORN.COLOC.DAS ESQUADRIAS),DE:-FECHADURA EMBUTIR C/TRAVA ALTA SEGURANCA,TETRA CHAVE,METAL C/ACABAMENTO CROMADO;-MACANETA TIPO ALAVANCA METALC/ACABAMENTO CROMADO;-ESPELHO METAL C/ACABAMENTO CROMADO;-3DOBRADICAS 3"X3" LATAO CROMADO,C/PINOS,BOLAS E ANEIS LATAO</t>
  </si>
  <si>
    <t>14.007.0021-A</t>
  </si>
  <si>
    <t>14.007.0026-0</t>
  </si>
  <si>
    <t>FERRAGENS P/PORTA MADEIRA,2 FOLHAS ABRIR,ENTRADA PRINCIPAL,CONSTANDO FORN.S/COLOC.(ESTA INCLUIDA FORN.COLOC.ESQUADRIAS),DE:-FECHADURA EMBUTIR METAL C/ACABAMENTO CROMADO;-ROSETA METAL C/ACABAMENTO CROMADO;-MACANETA TIPO ALAVANCA METAL C/ACABAMENTO CROMADO;-6 DOBRADICAS 3"X3" LATAO CROMADO,C/PINOS,BOLAS E ANEIS DE LATAO;-2 FECHOS DE EMBUTIR,ALONGADOS,EM LATAO</t>
  </si>
  <si>
    <t>14.007.0026-A</t>
  </si>
  <si>
    <t>14.007.0030-0</t>
  </si>
  <si>
    <t>FERRAGENS PARA PORTA DE MADEIRA,DE 1 FOLHA DE ABRIR,DE ENTRADA DE SERVICO,CONSTANDO DE FORNECIMENTO SEM COLOCACAO (ESTAINCLUIDA NO FORNECIMENTO E COLOCACAO DAS ESQUADRIAS),DE:-FECHADURA DE EMBUTIR,EM METAL COM ACABAMENTO CROMADO;-3 DOBRADICAS 3"X2.1/2" DE FERRO GALVANIZADO,COM PINO E BOLAS DE LATAO</t>
  </si>
  <si>
    <t>14.007.0030-A</t>
  </si>
  <si>
    <t>14.007.0036-0</t>
  </si>
  <si>
    <t>FERRAGENS P/PORTA DE MADEIRA,DE 1 FOLHA DE ABRIR,ENTRADA DESERVICO,CONSTANDO DE FORN.S/COLOC.(ESTA INCLUIDA NO FORN.COLOC.DAS ESQUADRIAS),DE:-FECHADURA DE EMBUTIR EM METAL C/ACABAMENTO CROMADO;-MACANETA TIPO BOLA EM METAL C/ACABAMENTO CROMADO;-ESPELHO EM METAL C/ACABAMENTO CROMADO;-3 DOBRADICAS 3"X2.1/2" DE FERRO GALVANIZADO,C/PINO E BOLAS DE LATAO</t>
  </si>
  <si>
    <t>14.007.0036-A</t>
  </si>
  <si>
    <t>14.007.0038-0</t>
  </si>
  <si>
    <t>FERRAGENS P/PORTA DE MADEIRA,DE 1 FOLHA DE ABRIR,EXTERNA,CONSTANDO DE FORN.S/COLOC.(ESTA INCLUIDA NO FORN.E COLOC.DAS ESQUADRIAS),DE:-FECHADURA DE EMBUTIR,EM METAL COM ACABAMENTO CROMADO;-MACANETA TIPO BOLA,EM METAL COM ACABAMENTO CROMADO;-ROSETA EM METAL COM ACABAMENTO CROMADO;-3 DOBRADICAS 3"X3" EM LATAO CROMADO,COM PINO,BOLAS E ANEIS DE LATAO</t>
  </si>
  <si>
    <t>14.007.0038-A</t>
  </si>
  <si>
    <t>14.007.0039-0</t>
  </si>
  <si>
    <t>FERRAGENS PARA PORTA DE MADEIRA,PIVOTANTE,DE 1 FOLHA,EXTERNA,CONSTANDO DE FORNECIMENTO SEM COLOCACAO (ESTA INCLUIDA NO FORNECIMENTO E COLOCACAO DAS ESQUADRIAS) DE:-FECHADURA COM TRINCO ROLETE,EM METAL,C/ACABAMENTO CROMADO-PUXADOR VERTICAL EM ACO INOX-DOBRADICA PIVOTANTE (PIVO INFERIOR E SUPERIOR) EM ACO INOX</t>
  </si>
  <si>
    <t>14.007.0039-A</t>
  </si>
  <si>
    <t>14.007.0041-0</t>
  </si>
  <si>
    <t>FERRAGENS P/PORTAS DE MADEIRA,1 FOLHA DE ABRIR,INTERNAS,SOCIAIS OU SERVICO,CONSTANDO DE FORN.S/COLOC.(ESTA INCLUIDA NO FORN.COLOC.ESQUADRIAS),DE:-FECHADURA TIPO GORGE,TRINCO REVERSIVEL,EM METAL C/ACABAMENTO CROMADO;-ROSETA EM METAL C/ACABAMENTO CROMADO;-MACANETA TIPO ALAVANCA METAL C/ACABAMENTO CROMADO;-3 DOBRADICAS FERRO GALV.3"X2.1/2",C/PINO E BOLAS FERRO</t>
  </si>
  <si>
    <t>14.007.0041-A</t>
  </si>
  <si>
    <t>14.007.0045-0</t>
  </si>
  <si>
    <t>FERRAGENS PARA PORTAS MADEIRA,DE 1 FOLHA DE ABRIR,INTERNAS,SOCIAIS OU DE SERVICO,CONSTANDO DE FORN.S/COLOC.(ESTA INCLUIDA NO FORN.E COLOC.DAS ESQUADRIAS),DE:-FECHADURA DE EMBUTIR EM METAL C/ACABAMENTO CROMADO;-MACANETA TIPO ALAVANCA,EM METAL C/ACABAMENTO CROMADO;-ESPELHO METAL C/ACABAMENTO CROMADO;-3 DOBRADICAS FERRO GALV. 3"X2.1/2",C/PINOS E BOLAS DE LATAO</t>
  </si>
  <si>
    <t>14.007.0045-A</t>
  </si>
  <si>
    <t>14.007.0051-0</t>
  </si>
  <si>
    <t>FERRAGENS P/PORTAS MADEIRA,INTERNAS,2 FOLHAS ABRIR,CONSTANDOFORN.S/COLOC.(INCLUIDA FORN.COLOC.ESQUADRIAS),DE:-FECHADURATIPO GORGE,TRINCO REVERSIVEL,METAL ACABAMENTO CROMADO;-ROSETA METAL ACABAMENTO CROMADO;-MACANETA TIPO ALAVANCA METAL ACABAMENTO CROMADO;-6 DOBRADICAS FERRO GALV.3"X2.1/2",PINO FERRO BOLAS LATAO;-2 FECHOS EMBUTIR,30 A 40CM ALT.METAL CROMADO</t>
  </si>
  <si>
    <t>14.007.0051-A</t>
  </si>
  <si>
    <t>14.007.0055-0</t>
  </si>
  <si>
    <t>FERRAGENS PARA PORTAS DE MADEIRA,DE 1 FOLHA DE ABRIR,INTERNAS,DE SALAS E QUARTOS DE HOSPITAIS,CONSTANDO DE FORNECIMENTOS/COLOCACAO,DE:-MACANETA TIPO "ALAVANCA PARA BRACO", C/ACABAMENTO EM ALUMINIO DESTACAVEL;-FECHADURA EQUIPADA C/CILINDROMESTRAVEL E CHAVE DE SEGREDO;-3 DOBRADICAS EM LATAO DE 3"X3.1/2",ACABAMENTO CROMADO,COM PINO,BOLAS E ANEIS DE LATAO</t>
  </si>
  <si>
    <t>14.007.0055-A</t>
  </si>
  <si>
    <t>14.007.0057-0</t>
  </si>
  <si>
    <t>FERRAGENS P/PORTA MADEIRA,1 FOLHA DE ABRIR,INTERNA,CONSTANDODE FORN.S/COLOC.(ESTA INCLUIDA NO FORN.E COLOC.DAS ESQUADRIAS),DE:-FECHADURA DE EMBUTIR EM METAL C/ACABAMENTO CROMADO;-MACANETA TIPO ALAVANCA EM METAL C/ACABAMENTO CROMADO;-ROSETAEM METAL C/ACABAMENTO CROMADO;-3 DOBRADICAS DE FERRO GALVANIZADO DE 3"X2.1/2",COM PINO E BOLAS DE LATAO</t>
  </si>
  <si>
    <t>14.007.0057-A</t>
  </si>
  <si>
    <t>14.007.0061-0</t>
  </si>
  <si>
    <t>FERRAGENS P/PORTA MADEIRA,1 FOLHA ABRIR,P/BANHEIRO,CONSTANDODE FORN.S/COLOC.DE:-FECHADURA TIPO TRANQUETA,TRINCO REVERSIVEL,EM METAL C/ACABAMENTO CROMADO;-MACANETA TIPO ALAVANCA,EMMETAL C/ACABAMENTO CROMADO;-ROSETA,EM METAL C/ACABAMENTO CROMADO;-TRANQUETA C/TRINCO ACOPLADO,METAL C/ACABAMENTO CROMADO;-3 DOBRADICAS FERRO GALV.3"X2.1/2",C/PINO E BOLAS LATAO</t>
  </si>
  <si>
    <t>14.007.0061-A</t>
  </si>
  <si>
    <t>14.007.0065-0</t>
  </si>
  <si>
    <t>FERRAGENS PARA PORTA DE MADEIRA,DE 1 FOLHA DE ABRIR,INTERNA,PARA BANHEIRO DE SERVICO,CONSTANDO DE FORN.S/COLOC.(ESTA INCLUIDA NO FORN.E COLOC.DAS ESQUADRIAS),DE:-FECHADURA DE EMBUTIR,COM CHAPA-TESTA,EM METAL COM ACABAMENTO CROMADO;-TRANQUETA EM METAL COM ACABAMENTO CROMADO;-3 DOBRADICAS DE FERRO GALVANIZADO DE 3"X2.1/2",COM PINO E BOLAS DE FERRO</t>
  </si>
  <si>
    <t>14.007.0065-A</t>
  </si>
  <si>
    <t>14.007.0070-0</t>
  </si>
  <si>
    <t>FERRAGENS PARA PORTA DE MADEIRA,DE 1 FOLHA,DE ABRIR,PARA SANITARIOS OU CHUVEIROS COLETIVOS,CONSTANDO DE FORNECIMENTO SEMCOLOCACAO(ESTA INCLUIDA NO FORNECIMENTO E COLOCACAO DAS ESQUADRIAS),DE:-FECHO DE SOBREPOR,TIPO "LIVRE-OCUPADO",RETANGULAR,EM METAL COM ACABAMENTO CROMADO;-3 DOBRADICAS DE FERRO GALVANIZADO DE 3"X2.1/2",COM PINO E BOLAS DE FERRO</t>
  </si>
  <si>
    <t>14.007.0070-A</t>
  </si>
  <si>
    <t>14.007.0075-0</t>
  </si>
  <si>
    <t>FERRAGENS PARA PORTA DE MADEIRA,DE 1 FOLHA DE ABRIR,PARA SANITARIOS OU CHUVEIROS COLETIVOS,CONSTANDO DE FORNECIMENTO SEMCOLOCACAO(ESTA INCLUIDA NO FORNECIMENTO E COLOCACAO DAS ESQUADRIAS),DE:-FECHO DE SOBREPOR,TIPO "LIVRE-OCUPADO",RETANGULAR,EM METAL COM ACABAMENTO CROMADO;-3 DOBRADICAS DE FERRO GALVANIZADODE 3"X3",COM PINO E BOLAS</t>
  </si>
  <si>
    <t>14.007.0075-A</t>
  </si>
  <si>
    <t>14.007.0080-0</t>
  </si>
  <si>
    <t>FERRAGENS PARA PORTA DE MADEIRA,DE 1 FOLHA DE ABRIR,PARA BANHEIRO,CONSTANDO DE FORNECIMENTO SEM COLOCACAO (ESTA INCLUIDANO FORNECIMENTO E COLOCACAO DAS ESQUADRIAS),DE:-FECHADURA DE EMBUTIR,EM METAL COM ACABAMENTO CROMADO;-MACANETA TIPO ALAVANCA EM METAL COM ACABAMENTO CROMADO;-3 DOBRADICAS DE FERROGALVANIZADO DE 3"X2.1/2",COM PINO E BOLAS DE LATAO</t>
  </si>
  <si>
    <t>14.007.0080-A</t>
  </si>
  <si>
    <t>14.007.0085-0</t>
  </si>
  <si>
    <t>FERRAGENS P/PORTA MADEIRA COLOC.DIVISORIAS MARMORE,MARMORITEOU CONCRETO,ATE 3CM ESP.CONSTANDO FORN.S/COLOC.(ESTA INCLUIDA FORN.COLOC.ESQUADRIAS),DE:-2 DOBRADICAS C/UMA ABAS "U",LATAO,ACABAMENTO CROMADO,P/DIVISORIAS MARMORE;-FECHO SOBREPOR,TIPO "LIVRE-OCUPADO",RETANGULAR,METAL C/ACABAMENTO CROMADO,;-BATENTE "U",LATAO,ACABAMENTO CROMADO,P/DIVISORIAS MARMORE</t>
  </si>
  <si>
    <t>14.007.0085-A</t>
  </si>
  <si>
    <t>14.007.0090-0</t>
  </si>
  <si>
    <t>FERRAGENS P/PORTA MADEIRA,CORRER,1 FOLHA,CONSTANDO FORN.S/COLOC.(ESTA INCLUIDA FORN.COLOC.ESQUADRIAS),DE:-FECHADURA EMBUTIR,BICO DE PAPAGAIO,C/CHAVE BIPARTIDA,METAL C/ACABAMENTO CROMADO;-2,00M DE TRILHO SUPERIOR "U",ALUMINIO;-2 ROLDANAS;-2PINOS GUIA,ALUMINIO OU LATAO,S/CANTONEIRA;-2,00M TRILHO INFERIOR "U",ALUMINIO;-2 CONCHAS,C/FURO P/CHAVE,EM LATAO CROMADO</t>
  </si>
  <si>
    <t>14.007.0090-A</t>
  </si>
  <si>
    <t>14.007.0095-0</t>
  </si>
  <si>
    <t>FERRAGENS P/PORTA MADEIRA,CORRER,2 FOLHAS,CONSTANDO FORN.S/COLOC.(ESTA INCLUIDA FORN.COLOC.ESQUADRIAS),DE:-FECHADURA EMBUTIR,BICO DE PAPAGAIO,C/CHAVE BIPARTIDA,METAL C/ACABAMENTO CROMADO;-4,00M DE TRILHO SUPERIOR "U",ALUMINIO;-4 ROLDANAS;-4PINOS GUIA,ALUMINIO OU LATAO,S/CANTONEIRA;-4,00M TRILHO INFERIOR "U",ALUMINIO;-2 CONCHAS,C/FURO P/CHAVE,LATAO CROMADO</t>
  </si>
  <si>
    <t>14.007.0095-A</t>
  </si>
  <si>
    <t>14.007.0100-0</t>
  </si>
  <si>
    <t>FERRAGENS PARA PORTA DE MADEIRA,PIVOTANTE,DE 1 FOLHA,INTERNA,CONSTANDO DE FORNECIMENTO SEM COLOCACAO (ESTA INCLUIDA NO FORNECIMENTO E COLOCACAO DAS ESQUADRIAS) DE:-FECHADURA COM TRINCO ROLETE,EM METAL C/ACABAMENTO CROMADO;-PUXADOR VERTICALEM ACO INOX;-DOBRADICA PIVOTANTE (PIVO INFERIOR E SUPERIOR)EM ACO INOX</t>
  </si>
  <si>
    <t>14.007.0100-A</t>
  </si>
  <si>
    <t>14.007.0102-0</t>
  </si>
  <si>
    <t>FERRAGENS P/PORTA DIVISORIAS,1 FOLHA,REVESTIDAS MADEIRA OU LAMINADO VINILICO,CONSTANDO FORN.S/COLOC.(INCLUIDA FORN.COLOC.DIVISORIA),DE:-FECHADURA EMBUTIR C/CILINDRO CENTRAL,METAL C/ACABAMENTO CROMADO,MACANETA TIPO BOLA C/ESPELHO CIRCULAR,METAL C/ACAB.CROMADO;-1 FECHO EMBUTIR METAL C/CROMADO;-3 DOBRADICAS 3"X2.1/2",LATAO,CROMADO,C/PINO,BOLAS E ANEIS DE LATAO</t>
  </si>
  <si>
    <t>14.007.0102-A</t>
  </si>
  <si>
    <t>14.007.0106-0</t>
  </si>
  <si>
    <t>FERRAGENS P/PORTA DIVISORIAS,2 FOLHAS,REVESTIDAS MADEIRA OULAMINADO VINILICO,CONSTANDO FORN.S/COLOC.(INCLUIDA FORN.COLOC.DIVISORIA),DE:-FECHADURA EMBUTIR CILINDRO CENTRAL,METAL C/ACABAMENTO CROMADO,MACANETA TIPO BOLA C/ESPELHO CIRCULAR,METAL ACABAMENTO CROMADO;-2 FECHOS EMBUTIR METAL C/CROMADO;-6 DOBRADICAS 3"X2.1/2",LATAO,CROMADO,PINO,BOLAS E ANEIS LATAO</t>
  </si>
  <si>
    <t>14.007.0106-A</t>
  </si>
  <si>
    <t>14.007.0110-0</t>
  </si>
  <si>
    <t>FERRAGENS PARA PORTA DE MADEIRA DE BARRACAO DE OBRA OU CASATIPO POPULAR,CONSTANDO DE FORNECIMENTO SEM COLOCACAO (ESTA INCLUIDA NO FORNECIMENTO E COLOCACAO DAS ESQUADRIAS),DE:-FECHADURA DE SOBREPOR,TIPO CAIXAO,FORMA RETANGULAR,DE(100X86X38)MM,EM METAL COM ACABAMENTO RESINADO PRETO;-3 DOBRADICAS DE FERRO,DE 3"X2.1/2",COM PINO E BOLAS DE LATAO</t>
  </si>
  <si>
    <t>14.007.0110-A</t>
  </si>
  <si>
    <t>14.007.0115-0</t>
  </si>
  <si>
    <t>FERRAGENS PARA PORTA DE MADEIRA DE ARMARIO,CONSTANDO DE FORNECIMENTO SEM COLOCACAO (ESTA INCLUIDA NO FORNECIMENTO E COLOCACAO DAS ESQUADRIAS),DE:-FECHADURA DE EMBUTIR PARA ARMARIO,COM CHAVES TIPO GORGE,EM METAL COM ACABAMENTO CROMADO;-3 DOBRADICAS,DE 2.1/2"X1.3/8",EM LATAO,ACABAMENTO CROMADO,COM PINO E BOLAS DE LATAO</t>
  </si>
  <si>
    <t>14.007.0115-A</t>
  </si>
  <si>
    <t>14.007.0120-0</t>
  </si>
  <si>
    <t>FERRAGENS P/PORTAS DE CORRER DE ARMARIO EM BANCA, CONSTANDOFORNEC.S/COLOC.,DE:-2,00M DE TRILHO DE ALUMINIO P/RODIZIOS,SECAO QUADRADA EM TORNO DE 1/4"X1/4";-4 RODIZIOS EM LATAO OUEM ZAMAK;-2 CONCHAS EM LATAO CROMADO,FORMA RETANGULAR, TAMANHO MEDIO,COM A PARTE CENTRAL PARA PUXAR,ARREDONDADA</t>
  </si>
  <si>
    <t>14.007.0120-A</t>
  </si>
  <si>
    <t>14.007.0125-0</t>
  </si>
  <si>
    <t>FERRAGENS PARA JANELA DE MADEIRA,TIPO GUILHOTINA,CONSTANDO DE FORNEC.S/COLOC.DE:-2 BORBOLETAS DE LATAO OU ZAMAK,ASAS TRIANGULARES VAZADAS,ACABAMENTO CROMADO OU NIQUELADO;-4 CONCHASSIMPLES EM LATAO,FORMA RETANGULAR, FUNDO EM BAIXO RELEVO ESEM FURO,ACABAMENTO CROMADO</t>
  </si>
  <si>
    <t>14.007.0125-A</t>
  </si>
  <si>
    <t>14.007.0130-0</t>
  </si>
  <si>
    <t>FERRAGENS  P/JANELA DE MADEIRA TIPO GUILHOTINA CONTRA PESO,CONST.FORN.S/COLOC.DE:-4 ROLDANAS LATAO,DIAM.2",CADA;-4,00MCABO DE ACO FLEXIVEL 1/8";-4 PRESILHAS LATAO P/CABO ACO;-12PARAFUSOS 1.1/4" C/ILHOS,LATAO NIQUELADO;-25KG  CONTRAPESOSFERRO FUNDIDO;-2 FECHOS SEGURANCA,EMBUTIR,LATAO CROMADO;-2 CONCHAS SIMPLES,LATAO,FORMA RETANGULAR,SEM FURO,ACAB.CROMADO</t>
  </si>
  <si>
    <t>14.007.0130-A</t>
  </si>
  <si>
    <t>14.007.0135-0</t>
  </si>
  <si>
    <t>FERRAGENS PARA JANELA DE MADEIRA,BASCULANTE,CONSTANDO DE FORNECIMENTO SEM COLOCACAO,DE:-2 PARES DE GONZOS DE SOBREPOR,DELATAO,TIPO MACHO-FEMEA;-1 COMANDO PARA BASCULANTE COM PUNHODE LATAO NIQUELADO E HASTE DE FERRO PARA PINTAR</t>
  </si>
  <si>
    <t>14.007.0135-A</t>
  </si>
  <si>
    <t>14.007.0140-0</t>
  </si>
  <si>
    <t>FERRAGENS PARA JANELA DE MADEIRA,DE ABRIR,DE 2 FOLHAS,CONSTANDO DE FORNECIMENTO S/COLOC.,DE:-1 CREMONA, C/VARA DE LATAOC/1,50M ACABAMENTO CROMADO;-2 CARRANCAS EM FERRO FUNDIDO, CABECOTE ARTICULADO EM FORMA DE MEIA VOLTA;-6 DOBRADICAS DE FERRO GALVANIZADO,DE 2.1/2"X3",COM PINO E BOLAS DE LATAO</t>
  </si>
  <si>
    <t>14.007.0140-A</t>
  </si>
  <si>
    <t>14.007.0145-0</t>
  </si>
  <si>
    <t>FERRAGENS P/JANELA DE MADEIRA,DE CORRER,EM 2 FOLHAS,CONSTANDO DE FORNECIMENTO SEM COLOCACAO,DE:-4 RODIZIOS DE LATAO C/ROLAMENTOS(6MM),P/TRILHOS;-3,00M DE TRILHO DE ALUMINIO,TAMANHO3,00MX1/4"X1/4";-2 CONCHAS SIMPLES LATAO, FORMA RETANGULAR,S/FURO E PARTE CENTRAL EM BAIXO RELEVO,ACABAMENTO CROMADO</t>
  </si>
  <si>
    <t>14.007.0145-A</t>
  </si>
  <si>
    <t>14.007.0150-0</t>
  </si>
  <si>
    <t>FERRAGENS PARA JANELA DE MADEIRA,DE CORRER,DE 4 FOLHAS,CORRENDO 2, CONSTANDO DE FORNEC.S/COLOC.,DE:-4 RODIZIOS DE LATAOCOM ROLAMENTO(6MM), PARA TRILHOS;-6,00M DE TRILHO ALUMINIO,TAMANHO 3,00MX1/4"X1/4";-1 PUXADOR DE PUNHO,TUBULAR,EM LATAOCROMADO</t>
  </si>
  <si>
    <t>14.007.0150-A</t>
  </si>
  <si>
    <t>14.007.0155-0</t>
  </si>
  <si>
    <t>FERRAGENS P/JANELA MADEIRA ABRIR,2 FOLHAS,TIPO VIDRO,VENEZIANA E POSTIGO,CONSTANDO FORN.S/COLOC.DE:-6 DOBRADICAS FERRO GALVANIZADO 2.1/2"X3",C/PINO E BOLAS DE LATAO;-4 DOBRADICAS FERRO GALVANIZADO 2"X1.1/2",C/PINO E BOLAS DE LATAO;-2 FECHOSDE FIO REDONDO,FERRO,2",ACABAMENTO CROMADO;-1 FECHO REDONDOFERRO,P/PINTAR,20CM;-1 FECHO REDONDO FERRO,P/PINTAR,30CM</t>
  </si>
  <si>
    <t>14.007.0155-A</t>
  </si>
  <si>
    <t>14.007.0160-0</t>
  </si>
  <si>
    <t>FERRAGENS PARA PORTAS (CONJUNTO COMPLETO) DE 1 FOLHA DE VIDRO TEMPERADO DE 10MM,CONSTANDO DE FORNECIMENTO SEM COLOCACAO(ESTA INCLUIDA NO FORNECIMENTO E COLOCACAO DO VIDRO),EXCLUSIVE MOLA HIDRAULICA DE PISO (VIDE ITEM 14.007.0190)</t>
  </si>
  <si>
    <t>14.007.0160-A</t>
  </si>
  <si>
    <t>14.007.0165-0</t>
  </si>
  <si>
    <t>FERRAGENS PARA PORTAS (CONJUNTO COMPLETO) DE 1 FOLHA COM BANDEIRA DE VIDRO TEMPERADO DE 10MM,CONSTANDO DE FORNECIMENTO SEM COLOCACAO (ESTA INCLUIDA NO FORNECIMENTO E COLOCACAO DO VIDRO),EXCLUSIVE MOLA HIDRAULICA DE PISO (VIDE ITEM 14.007.0190)</t>
  </si>
  <si>
    <t>14.007.0165-A</t>
  </si>
  <si>
    <t>14.007.0170-0</t>
  </si>
  <si>
    <t>FERRAGENS PARA PORTAS(CONJUNTO COMPLETO) DE 2 FOLHAS DE VIDRO TEMPERADO DE 10MM,CONSTANDO DE FORNECIMENTO SEM COLOCACAO(ESTA INCLUIDA NO FORNECIMENTO E COLOCACAO DO VIDRO),EXCLUSIVE MOLA HIDRAULICA DE PISO(VIDE ITEM 14.007.0190)</t>
  </si>
  <si>
    <t>14.007.0170-A</t>
  </si>
  <si>
    <t>14.007.0175-0</t>
  </si>
  <si>
    <t>FERRAGENS PARA PORTAS (CONJUNTO COMPLETO) DE 2 FOLHAS COM BANDEIRA DE VIDRO TEMPERADO DE 10MM, CONSTANDO DE FORNECIMENTOSEM COLOCACAO (ESTA INCLUIDA NO FORNECIMENTO E COLOCACAO DOVIDRO),EXCLUSIVE MOLA HIDRAULICA DE PISO(VIDE ITEM 14.007.0190)</t>
  </si>
  <si>
    <t>14.007.0175-A</t>
  </si>
  <si>
    <t>14.007.0185-0</t>
  </si>
  <si>
    <t>FERRAGENS P/PORTAS(CONJUNTO COMPLETO) DE 2 FOLHAS C/BANDEIRAE 2 PAINES FIXOS LATERAIS DE VIDRO TEMPERADO DE 10MM,CONST.DE FORNECIMENTO SEM COLOCACAO(ESTA INCLUIDA NO FORNECIMENTOE COLOCACAO DO VIDRO), EXCLUSIVE MOLA HIDRAULICA DE PISO(VIDE ITEM 14.007.0190)</t>
  </si>
  <si>
    <t>14.007.0185-A</t>
  </si>
  <si>
    <t>14.007.0190-0</t>
  </si>
  <si>
    <t>MOLA HIDRAULICA DE PISO PARA PORTAS DE VIDRO TEMPERADO DE 10MM.FORNECIMENTO</t>
  </si>
  <si>
    <t>14.007.0190-A</t>
  </si>
  <si>
    <t>14.007.0195-0</t>
  </si>
  <si>
    <t>FERRAGENS PARA PAINEIS FIXOS DE VIDRO TEMPERADO DE 10MM(CONJUNTO COMPLETO),CONSTANDO DE FORNECIMENTO SEM COLOCACAO(ESTAINCLUIDA NO FORNECIMENTO E COLOCACAO DO VIDRO)</t>
  </si>
  <si>
    <t>14.007.0195-A</t>
  </si>
  <si>
    <t>14.007.0200-0</t>
  </si>
  <si>
    <t>FERRAGENS PARA DIVISORIAS DE MARMORE OU MARMORITE,DE SANITARIOS,CONSTANDO DE FORNECIMENTO SEM COLOCACAO(ESTA INCLUIDA NOFORNECIMENTO E COLOCACAO DA DIVISORIA),DE:-4 CANTONEIRAS DEALUMINIO PARA FIXACAO DA PLACA;-12 PARAFUSOS DE ALUMINIO DE3/4"X5/16" COM ROSCA</t>
  </si>
  <si>
    <t>14.007.0200-A</t>
  </si>
  <si>
    <t>14.007.0249-0</t>
  </si>
  <si>
    <t>FERRAGENS PARA PORTAS DE MADEIRA DE ENTRADA PRINCIPAL,CONSTANDO DE FORNECIMENTO DAS PECAS,EXCLUSIVE DOBRADICAS:-FECHADURA DE EMBUTIR EM METAL COM ACABAMENTO CROMADO;-ESPELHO EM METAL COM ACABAMENTO CROMADO;-MACANETA TIPO ALAVANCA EM METAL COM ACABAMENTO CROMADO</t>
  </si>
  <si>
    <t>14.007.0249-A</t>
  </si>
  <si>
    <t>14.007.0252-0</t>
  </si>
  <si>
    <t>FERRAGENS PARA PORTAS DE MADEIRA DE ENTRADA PRINCIPAL,CONSTANDO DE FORNECIMENTO DAS PECAS,EXCLUSIVE DOBRADICAS:-FECHADURA DE EMBUTIR EM METAL COM ACABAMENTO CROMADO;-ESPELHO EM METAL COM ACABAMENTO CROMADO;-MACANETA TIPO BOLA EM METAL COM ACABAMENTO CROMADO</t>
  </si>
  <si>
    <t>14.007.0252-A</t>
  </si>
  <si>
    <t>14.007.0256-0</t>
  </si>
  <si>
    <t>FERRAGENS PARA PORTAS INTERNAS DE MADEIRA,CONSTANDO DE FORNECIMENTO DAS PECAS,EXCLUSIVE DOBRADICAS:-FECHADURA DE EMBUTIREM METAL COM ACABAMENTO CROMADO;-MACANETA TIPO ALAVANCA EMMETAL COM ACABAMENTO CROMADO;-ESPELHO EM METAL COM ACABAMENTO CROMADO</t>
  </si>
  <si>
    <t>14.007.0256-A</t>
  </si>
  <si>
    <t>14.007.0259-0</t>
  </si>
  <si>
    <t>FECHADURA PARA PORTAS INTERNAS DE MADEIRA,TIPO GORGE,TRINCOREVERSIVEL,DISTANCIA DE 40 A 55MM,MACANETA TIPO ALAVANCA,COMROSETA,EM METAL COM ACABAMENTO CROMADO.FORNECIMENTO</t>
  </si>
  <si>
    <t>14.007.0259-A</t>
  </si>
  <si>
    <t>14.007.0261-0</t>
  </si>
  <si>
    <t>FERRAGENS PARA PORTAS DE MADEIRA DE BANHEIRO,CONSTANDO DE FORNECIMENTO DAS PECAS,EXCLUSIVE DOBRADICAS:-FECHADURA DE EMBUTIR EM METAL COM ACABAMENTO CROMADO;-ESPELHO EM METAL COM ACABAMENTO CROMADO;-MACANETA TIPO ALAVANCA EM METAL COM ACABAMENTO CROMADO</t>
  </si>
  <si>
    <t>14.007.0261-A</t>
  </si>
  <si>
    <t>14.007.0264-0</t>
  </si>
  <si>
    <t>FECHADURA PARA PORTAS DE MADEIRA DE BANHEIRO,CONSTANDO DE FORNECIMENTO DAS PECAS:-FECHADURA DE EMBUTIR TIPO TRANQUETA,TRINCO REVERSIVEL,EM METAL COM ACABAMENTO CROMADO;-MACANETA TIPO ALAVANCA,EM METAL COM ACABAMENTO CROMADO;-ROSETA E TRANQUETA,EM METAL COM ACABAMENTO CROMADO</t>
  </si>
  <si>
    <t>14.007.0264-A</t>
  </si>
  <si>
    <t>14.007.0266-0</t>
  </si>
  <si>
    <t>FERRAGENS P/PORTAS DE ABRIR,DE FERRO OU ALUMINIO,CONSTANDO DE FORNECIMENTO DAS PECAS,EXCL.DOBRADICAS:-FECHADURA DE EMBUTIR P/MONTANTES ESTREITOS,EM METAL C/ACABAMENTO CROMADO;-ESPELHO,ACABAMENTO CROMADO OU ROSETA EM METAL C/ACABAMENTO CROMADO;-MACANETA TIPO ALAVANCA,EM METAL COM ACABAMENTO CROMADO</t>
  </si>
  <si>
    <t>14.007.0266-A</t>
  </si>
  <si>
    <t>14.007.0268-0</t>
  </si>
  <si>
    <t>FECHADURA DE CILINDRO PARA MOVEIS DE MADEIRA,DE SOBREPOR,REVERSIVEL,EM ACO NIQUELADO.FORNECIMENTO</t>
  </si>
  <si>
    <t>14.007.0268-A</t>
  </si>
  <si>
    <t>14.007.0269-0</t>
  </si>
  <si>
    <t>FECHADURA DE CILINDRO PARA GAVETAS,4 PINOS COM ROTACAO DE 360° E DUAS CHAVES.FORNECIMENTO</t>
  </si>
  <si>
    <t>14.007.0269-A</t>
  </si>
  <si>
    <t>14.007.0270-0</t>
  </si>
  <si>
    <t>FECHADURA BICO DE PAPAGAIO,COM CILINDRO,DISTANCIA DE 40 A 55MM,EM METAL COM ACABAMENTO CROMADO,PARA PORTAS DE CORRER EMFERRO OU ALUMINIO.FORNECIMENTO</t>
  </si>
  <si>
    <t>14.007.0270-A</t>
  </si>
  <si>
    <t>14.007.0276-0</t>
  </si>
  <si>
    <t>FECHADURA DE SOBREPOR,COM CILINDRO,EM METAL COM ACABAMENTO CROMADO,PARA PORTAO.FORNECIMENTO</t>
  </si>
  <si>
    <t>14.007.0276-A</t>
  </si>
  <si>
    <t>14.007.0277-0</t>
  </si>
  <si>
    <t>FECHADURA DE CILINDRO PARA ARMARIOS,4 PINOS COM ROTACAO DE 360° E DUAS CHAVES.FORNECIMENTO</t>
  </si>
  <si>
    <t>14.007.0277-A</t>
  </si>
  <si>
    <t>14.007.0278-0</t>
  </si>
  <si>
    <t>DOBRADICA 3"X3.1/2",DE LATAO CROMADO,COM PINO,BOLAS E ANEISDE LATAO.FORNECIMENTO</t>
  </si>
  <si>
    <t>14.007.0278-A</t>
  </si>
  <si>
    <t>14.007.0279-0</t>
  </si>
  <si>
    <t>DOBRADICA TIPO PIANO,EM FERRO LATONADO,DE 1"X3,00M.FORNECIMENTO</t>
  </si>
  <si>
    <t>14.007.0279-A</t>
  </si>
  <si>
    <t>14.007.0280-0</t>
  </si>
  <si>
    <t>DOBRADICA 3"X3",DE LATAO CROMADO,COM PINO,BOLAS E ANEIS DE LATAO.FORNECIMENTO</t>
  </si>
  <si>
    <t>14.007.0280-A</t>
  </si>
  <si>
    <t>14.007.0281-0</t>
  </si>
  <si>
    <t>DOBRADICA TIPO PIANO,EM LATAO POLIDO,DE 1"X3,00M.FORNECIMENTO</t>
  </si>
  <si>
    <t>14.007.0281-A</t>
  </si>
  <si>
    <t>14.007.0282-0</t>
  </si>
  <si>
    <t>DOBRADICA 3"X2.1/2",DE LATAO CROMADO,COM PINO,BOLAS E ANEISDE LATAO.FORNECIMENTO</t>
  </si>
  <si>
    <t>14.007.0282-A</t>
  </si>
  <si>
    <t>14.007.0283-0</t>
  </si>
  <si>
    <t>DOBRADICA COPO,TIPO ALTA OU BAIXA,CURVA OU RETA,FURACAO DE 35 OU 26MM,COM FECHO DE METAL CROMADO.FORNECIMENTO</t>
  </si>
  <si>
    <t>14.007.0283-A</t>
  </si>
  <si>
    <t>14.007.0284-0</t>
  </si>
  <si>
    <t>DOBRADICA 2.1/2"X1.3/8",DE LATAO CROMADO,COM PINO E BOLAS DELATAO.FORNECIMENTO</t>
  </si>
  <si>
    <t>14.007.0284-A</t>
  </si>
  <si>
    <t>14.007.0286-0</t>
  </si>
  <si>
    <t>DOBRADICA 4"X3",DE FERRO GALVANIZADO,COM PINO,BOLAS E ANEIS.FORNECIMENTO</t>
  </si>
  <si>
    <t>14.007.0286-A</t>
  </si>
  <si>
    <t>14.007.0287-0</t>
  </si>
  <si>
    <t>DOBRADICA INFERIOR PARA PORTA DE VIDRO TEMPERADO DE 10MM.FORNECIMENTO</t>
  </si>
  <si>
    <t>14.007.0287-A</t>
  </si>
  <si>
    <t>14.007.0288-0</t>
  </si>
  <si>
    <t>DOBRADICA 3"X3",DE FERRO GALVANIZADO,COM PINO DE FERRO E BOLAS.FORNECIMENTO</t>
  </si>
  <si>
    <t>14.007.0288-A</t>
  </si>
  <si>
    <t>14.007.0289-0</t>
  </si>
  <si>
    <t>DOBRADICA SUPERIOR PARA PORTA DE VIDRO TEMPERADO DE 10MM.FORNECIMENTO</t>
  </si>
  <si>
    <t>14.007.0289-A</t>
  </si>
  <si>
    <t>14.007.0290-0</t>
  </si>
  <si>
    <t>DOBRADICA 3"X2.1/2",DE FERRO GALVANIZADO,COM PINO DE FERRO EBOLAS DE LATAO.FORNECIMENTO</t>
  </si>
  <si>
    <t>14.007.0290-A</t>
  </si>
  <si>
    <t>14.007.0294-0</t>
  </si>
  <si>
    <t>DOBRADICA PARA PORTA "VAI-E-VEM",DE 3",EM LATAO NIQUELADO EPOLIDO.FORNECIMENTO</t>
  </si>
  <si>
    <t>14.007.0294-A</t>
  </si>
  <si>
    <t>14.007.0296-0</t>
  </si>
  <si>
    <t>FECHO DE SOBREPOR "LIVRE-OCUPADO",INCLUSIVE TARGETA COM TRANCA FIXA.FORNECIMENTO</t>
  </si>
  <si>
    <t>14.007.0296-A</t>
  </si>
  <si>
    <t>14.007.0298-0</t>
  </si>
  <si>
    <t>FECHO DE EMBUTIR DE ALAVANCA,EM METAL COM ACABAMENTO CROMADO,DE 30 A 40CM DE ALTURA.FORNECIMENTO</t>
  </si>
  <si>
    <t>14.007.0298-A</t>
  </si>
  <si>
    <t>14.007.0300-0</t>
  </si>
  <si>
    <t>FECHO DE EMBUTIR DE SEGURANCA,EM LATAO CROMADO,PISTAO CILINDRICO,BOTAO C/CREMALHEIRA,ESPELHO ELIPTICO CROMADO.FORNECIMENTO</t>
  </si>
  <si>
    <t>14.007.0300-A</t>
  </si>
  <si>
    <t>14.007.0302-0</t>
  </si>
  <si>
    <t>FECHO DE HASTE REDONDA,EM FERRO,PARA PINTAR,COM 20CM.FORNECIMENTO</t>
  </si>
  <si>
    <t>14.007.0302-A</t>
  </si>
  <si>
    <t>14.007.0304-0</t>
  </si>
  <si>
    <t>FECHO DE HASTE REDONDA,EM FERRO,PARA PINTAR,COM 30CM.FORNECIMENTO</t>
  </si>
  <si>
    <t>14.007.0304-A</t>
  </si>
  <si>
    <t>14.007.0306-0</t>
  </si>
  <si>
    <t>FECHO DE 80MM EM FERRO NIQUELADO,LINGUETA CENTRAL MOVEL.FORNECIMENTO</t>
  </si>
  <si>
    <t>14.007.0306-A</t>
  </si>
  <si>
    <t>14.007.0308-0</t>
  </si>
  <si>
    <t>VISOR OPTICO COM LENTES,TIPO LINGUETA,ACABAMENTO CROMADO.FORNECIMENTO</t>
  </si>
  <si>
    <t>14.007.0308-A</t>
  </si>
  <si>
    <t>14.007.0310-0</t>
  </si>
  <si>
    <t>CREMONA EM LATAO CROMADO,COM VARA DE FERRO DE 1,50M,ACABAMENTO CROMADO,POLIDO OU PINTADO.FORNECIMENTO</t>
  </si>
  <si>
    <t>14.007.0310-A</t>
  </si>
  <si>
    <t>14.007.0312-0</t>
  </si>
  <si>
    <t>CARRANCA PARA FIXACAO EXTERNA DE JANELA DE ABRIR EM LATAO,CABECOTE ARTICULADO.FORNECIMENTO</t>
  </si>
  <si>
    <t>14.007.0312-A</t>
  </si>
  <si>
    <t>14.007.0313-0</t>
  </si>
  <si>
    <t>MOLA FECHA-PORTA,AEREA,COM PINHAO E CREMALHEIRA,EM ALUMINIO,COM PINTURA ELETROSTATICA, COM POTENCIA Nº3 PARA PORTAS DEFERRO DE 0,90 A 1,00M.FORNECIMENTO</t>
  </si>
  <si>
    <t>14.007.0313-A</t>
  </si>
  <si>
    <t>14.007.0314-0</t>
  </si>
  <si>
    <t>MOLA FECHA-PORTA,AEREA,COM PINHAO E CREMALHEIRA,EM ALUMINIO,COM PINTURA ELETROSTATICA, COM POTENCIA Nº2 PARA PORTAS DEMADEIRA OU ALUMINIO ATE 0,90M.FORNECIMENTO</t>
  </si>
  <si>
    <t>14.007.0314-A</t>
  </si>
  <si>
    <t>14.007.0315-0</t>
  </si>
  <si>
    <t>MOLA FECHA-PORTA,AEREA,COM PINHAO E CREMALHEIRA,EM ALUMINIO,COM PINTURA ELETROSTATICA,COM POTENCIA Nº4 PARA PORTAS CORTA-FOGO ACIMA DE 1,00M.FORNECIMENTO</t>
  </si>
  <si>
    <t>14.007.0315-A</t>
  </si>
  <si>
    <t>14.007.0316-0</t>
  </si>
  <si>
    <t>PUXADOR DE 12CM,EM ZAMAK CROMADO.FORNECIMENTO</t>
  </si>
  <si>
    <t>14.007.0316-A</t>
  </si>
  <si>
    <t>14.007.0318-0</t>
  </si>
  <si>
    <t>PUXADOR TUBULAR,DE PUNHO,EM LATAO CROMADO.FORNECIMENTO</t>
  </si>
  <si>
    <t>14.007.0318-A</t>
  </si>
  <si>
    <t>14.007.0320-0</t>
  </si>
  <si>
    <t>PUXADOR TUBULAR,EM ZAMAK CROMADO.FORNECIMENTO</t>
  </si>
  <si>
    <t>14.007.0320-A</t>
  </si>
  <si>
    <t>14.007.0322-0</t>
  </si>
  <si>
    <t>CADEADO DE 30MM,C/DUPLA TRAVA,DISCO DE SEGURANCA ANTI-GAZUA,CORPO DE LATAO MACICO,CILINDRO DE LATAO TREFILADO.FORNECIMENTO</t>
  </si>
  <si>
    <t>14.007.0322-A</t>
  </si>
  <si>
    <t>14.007.0324-0</t>
  </si>
  <si>
    <t>CADEADO DE 50MM,C/DUPLA TRAVA,DISCO DE SEGURANCA ANTI-GAZUA,CORPO DE LATAO MACICO,CILINDRO DE LATAO TREFILADO.FORNECIMENTO</t>
  </si>
  <si>
    <t>14.007.0324-A</t>
  </si>
  <si>
    <t>14.007.0326-0</t>
  </si>
  <si>
    <t>CADEADO DE 30MM ADAPTADO PARA USO DE UMA SO CHAVE.FORNECIMENTO</t>
  </si>
  <si>
    <t>14.007.0326-A</t>
  </si>
  <si>
    <t>14.007.0328-0</t>
  </si>
  <si>
    <t>PORTA CADEADO DE 4.1/2",DE FERRO ZINCADO.FORNECIMENTO</t>
  </si>
  <si>
    <t>14.007.0328-A</t>
  </si>
  <si>
    <t>14.007.0332-0</t>
  </si>
  <si>
    <t>TARJETA DE FIO REDONDO,DE 2",EM FERRO CROMADO.FORNECIMENTO</t>
  </si>
  <si>
    <t>14.007.0332-A</t>
  </si>
  <si>
    <t>14.007.0334-0</t>
  </si>
  <si>
    <t>PRENDEDOR DE PORTA DE LATAO CROMADO,FIXADO NO PISO,HASTE ACIONADA POR PRESSAO DA PORTA OU DO PE.FORNECIMENTO</t>
  </si>
  <si>
    <t>14.007.0334-A</t>
  </si>
  <si>
    <t>14.007.0335-0</t>
  </si>
  <si>
    <t>MANCAL SUPERIOR PARA PORTA DE VIDRO TEMPERADO DE 10MM.FORNECIMENTO</t>
  </si>
  <si>
    <t>14.007.0335-A</t>
  </si>
  <si>
    <t>14.007.0336-0</t>
  </si>
  <si>
    <t>SUPORTE SIMPLES DE CENTRO PARA VIDRO TEMPERADO DE 10MM.FORNECIMENTO</t>
  </si>
  <si>
    <t>14.007.0336-A</t>
  </si>
  <si>
    <t>14.007.0337-0</t>
  </si>
  <si>
    <t>SUPORTE DUPLO HORIZONTAL PARA VIDROS TEMPERADOS DE 10MM.FORNECIMENTO</t>
  </si>
  <si>
    <t>14.007.0337-A</t>
  </si>
  <si>
    <t>14.007.0338-0</t>
  </si>
  <si>
    <t>FECHADURA DE CENTRO PARA PORTA DE VIDRO TEMPERADO DE 10MM.FORNECIMENTO</t>
  </si>
  <si>
    <t>14.007.0338-A</t>
  </si>
  <si>
    <t>14.007.0340-0</t>
  </si>
  <si>
    <t>CONTRA FECHADURA DE CENTRO PARA PORTA DE VIDRO TEMPERADO DE10MM.FORNECIMENTO</t>
  </si>
  <si>
    <t>14.007.0340-A</t>
  </si>
  <si>
    <t>14.007.0342-0</t>
  </si>
  <si>
    <t>ESPELHO DE FECHADURA PARA PORTA DE VIDRO TEMPERADO DE 10MM.FORNECIMENTO</t>
  </si>
  <si>
    <t>14.007.0342-A</t>
  </si>
  <si>
    <t>14.007.0344-0</t>
  </si>
  <si>
    <t>SUPORTE TIPO "L" PARA PORTA DE VIDRO TEMPERADO DE 10MM.FORNECIMENTO</t>
  </si>
  <si>
    <t>14.007.0344-A</t>
  </si>
  <si>
    <t>14.007.0345-0</t>
  </si>
  <si>
    <t>ESPELHO DO TRINCO DE PISO PARA PORTA DE VIDRO TEMPERADO.FORNECIMENTO</t>
  </si>
  <si>
    <t>14.007.0345-A</t>
  </si>
  <si>
    <t>14.007.0346-0</t>
  </si>
  <si>
    <t>SUPORTE SIMPLES DE CANTO PARA VIDRO TEMPERADO DE 10MM.FORNECIMENTO</t>
  </si>
  <si>
    <t>14.007.0346-A</t>
  </si>
  <si>
    <t>14.007.0347-0</t>
  </si>
  <si>
    <t>PUXADOR DE MADEIRA PARA PORTA DE VIDRO TEMPERADO.FORNECIMENTO</t>
  </si>
  <si>
    <t>14.007.0347-A</t>
  </si>
  <si>
    <t>14.007.0348-0</t>
  </si>
  <si>
    <t>PIVO PARA PORTA DE VIDRO TEMPERADO.FORNECIMENTO</t>
  </si>
  <si>
    <t>14.007.0348-A</t>
  </si>
  <si>
    <t>14.007.0360-0</t>
  </si>
  <si>
    <t>PUXADOR PLASTICO PARA PORTA DE ARMARIO DE MADEIRA,FORMA SEMICIRCULAR,COM 96MM DE COMPRIMENTO,ACABAMENTO CROMADO.FORNECIMENTO E COLOCACAO</t>
  </si>
  <si>
    <t>14.007.0360-A</t>
  </si>
  <si>
    <t>14.007.0365-0</t>
  </si>
  <si>
    <t>PUXADOR PLASTICO PARA PORTA DE ARMARIO DE MADEIRA,FORMA SEMI-CIRCULAR,COM 64MM DE COMPRIMENTO,ACABAMENTO CROMADO.FORNECIMENTO E COLOCACAO</t>
  </si>
  <si>
    <t>14.007.0365-A</t>
  </si>
  <si>
    <t>14.007.0390-0</t>
  </si>
  <si>
    <t>FECHO ESFERA VAI E VEM.FORNECIMENTO</t>
  </si>
  <si>
    <t>14.007.0390-A</t>
  </si>
  <si>
    <t>14.007.0396-0</t>
  </si>
  <si>
    <t>TRILHO DE ALUMINIO PARA ROLDANAS,EM ESQUADRIAS DE CORRER,OCO,COM 3,00M POR APROXIMADAMENTE 30X29MM.FORNECIMENTO</t>
  </si>
  <si>
    <t>14.007.0396-A</t>
  </si>
  <si>
    <t>14.007.0500-0</t>
  </si>
  <si>
    <t>BARRA ANTIPANICO,CEGA NO LADO OPOSTO E DE ACIONAMENTO RADIALTIPO PUSH PARA PORTAS EM MADEIRA OU METAL,SIMPLES (1 FOLHA),CONFECCIONADA EM LIGA DE METAIS,CERTIFICADA CONF.ABNT NBR 11785,COMPOSTA POR 2 SUPORTES DE TRAVAMENTO HORIZONTAL E 1 BARRA ACIONADORA DE 1,00M.INDICADA P/PORTAS DE ATE 220X100CM (AXL),EXCLUSIVE FECHADURA EXTERNA.FORNECIMENTO E INSTALACAO</t>
  </si>
  <si>
    <t>14.007.0500-A</t>
  </si>
  <si>
    <t>14.007.0505-0</t>
  </si>
  <si>
    <t>BARRA ANTIPANICO,CEGA NO LADO OPOSTO E DE ACIONAMENTO RADIALTIPO PUSH P/PORTA MADEIRA OU METAL,DUPLA(2 FOLHAS),CONFECCIONADA LIGA DE METAIS,CERTIFICADA NBR 11785,COMPOSTA 4 SUPORTES TRAVAMENTO HORIZONTAL,2 BARRAS ACIONADORAS 1,00MM,1 HASTEVERTICAL E 2 MECANISMOS TRAVAMENTO VERTICAL(CREMONA).INDICADA P/PORTAS ATE 220X100CM(AXL),EXCL.FECHADURA EXT.FORN.INST.</t>
  </si>
  <si>
    <t>14.007.0505-A</t>
  </si>
  <si>
    <t>14.008.0010-0</t>
  </si>
  <si>
    <t>PORTA DE MADEIRA,EM COMPENSADO,COM NUCLEO DO TIPO COLMEIA,COM MEDIDAS APROXIMADAS DE (60X210X3,5)CM,MARCO DE (7X3)CM,PORTA E MARCO REVESTIDOS DE CHAPA LAMINADA (COMPOSTA DE CELULOSE PRENSADA EM AUTOCLAVE) DE 1MM DE ESPESSURA,CONFORME ABNT NBR 15930,EXCLUSIVE FERRAGENS.FORNECIMENTO E COLOCACAO</t>
  </si>
  <si>
    <t>14.008.0010-A</t>
  </si>
  <si>
    <t>14.008.0015-0</t>
  </si>
  <si>
    <t>PORTA DE MADEIRA,EM COMPENSADO,COM NUCLEO DO TIPO COLMEIA,COM MEDIDAS APROXIMADAS DE (70X210X3,5)CM,MARCO DE (7X3)CM,PORTA E MARCO REVESTIDOS DE CHAPA LAMINADA (COMPOSTA DE CELULOSE PRENSADA EM AUTOCLAVE) DE 1MM DE ESPESSURA,CONFORME ABNT NBR 15930,EXCLUSIVE FERRAGENS.FORNECIMENTO E COLOCACAO</t>
  </si>
  <si>
    <t>14.008.0015-A</t>
  </si>
  <si>
    <t>14.008.0020-0</t>
  </si>
  <si>
    <t>PORTA DE MADEIRA,EM COMPENSADO,COM NUCLEO DO TIPO COLMEIA,COM MEDIDAS APROXIMADAS DE (80X210X3,5)CM,MARCO DE (7X3)CM,PORTA E MARCO REVESTIDOS DE CHAPA LAMINADA (COMPOSTA DE CELULOSE PRENSADA EM AUTOCLAVE) DE 1MM DE ESPESSURA,CONFORME ABNT NBR 15930,EXCLUSIVE FERRAGENS.FORNECIMENTO E COLOCACAO</t>
  </si>
  <si>
    <t>14.008.0020-A</t>
  </si>
  <si>
    <t>14.008.0022-0</t>
  </si>
  <si>
    <t>PORTA DE MADEIRA,EM COMPENSADO,COM NUCLEO DO TIPO COLMEIA,COM MEDIDAS APROXIMADAS DE (90X210X3,5)CM,MARCO DE (7X3)CM,PORTA E MARCO REVESTIDOS DE CHAPA LAMINADA (COMPOSTA DE CELULOSE PRENSADA EM AUTOCLAVE) DE 1MM DE ESPESSURA,CONFORME ABNT NBR 15930,EXCLUSIVE FERRAGENS.FORNECIMENTO E COLOCACAO</t>
  </si>
  <si>
    <t>14.008.0022-A</t>
  </si>
  <si>
    <t>14.008.0025-0</t>
  </si>
  <si>
    <t>PORTA DE MADEIRA,EM COMPENSADO,COM NUCLEO DO TIPO COLMEIA,COM MEDIDAS APROXIMADAS DE (120X210X3,5)CM,2 FOLHAS,MARCO (7X3)CM,PORTA E MARCO REVESTIDOS DE CHAPA LAMINADA (COMPOSTA DECELULOSE PRENSADA EM AUTOCLAVE) DE 1MM DE ESPESSURA,CONFORMEABNT NBR 15930,EXCLUSIVE FERRAGENS.FORNECIMENTO E COLOCACAO</t>
  </si>
  <si>
    <t>14.008.0025-A</t>
  </si>
  <si>
    <t>14.008.0030-0</t>
  </si>
  <si>
    <t>PORTA DE MADEIRA,EM COMPENSADO,COM NUCLEO DO TIPO COLMEIA,COM MEDIDAS APROXIMADAS DE (140X210X3,5)CM,2 FOLHAS,MARCO (7X3)CM,PORTA E MARCO REVESTIDOS DE CHAPA LAMINADA (COMPOSTA DECELULOSE PRENSADA EM AUTOCLAVE) DE 1MM DE ESPESSURA,CONFORMEABNT NBR 15930,EXCLUSIVE FERRAGENS.FORNECIMENTO E COLOCACAO</t>
  </si>
  <si>
    <t>14.008.0030-A</t>
  </si>
  <si>
    <t>14.008.0035-0</t>
  </si>
  <si>
    <t>PORTA DE MADEIRA,EM COMPENSADO,COM NUCLEO DO TIPO COLMEIA,COM MEDIDAS APROXIMADAS DE (160X210X3,5)CM,2 FOLHAS,MARCO DE (7X3)CM,PORTA E MARCO REVESTIDOS DE CHAPA LAMINADA (COMPOSTADE CELULOSE PRENSADA EM AUTOCLAVE) DE 1MM DE ESPESSURA,CONFORME ABNT NBR 15930,EXCLUSIVE FERRAGENS.FORNECIMENTO E COLOCACAO</t>
  </si>
  <si>
    <t>14.008.0035-A</t>
  </si>
  <si>
    <t>14.008.0045-0</t>
  </si>
  <si>
    <t>PORTA DE MADEIRA,EM COMPENSADO,COM NUCLEO DO TIPO DE COLMEIA,COM MEDIDAS APROXIMADAS DE (60X180X3,5)CM,MARCO (7X3)CM,PORTA REVESTIDA DE CHAPA LAMINADA (COMPOSTA DE CELULOSE COM RESINA PRENSADA EM AUTOCLAVE) DE 1MM DE ESPESSURA,CONFORME ABNTNBR 15930,EXCLUSIVE FERRAGENS.FORNECIMENTO E COLOCACAO</t>
  </si>
  <si>
    <t>14.008.0045-A</t>
  </si>
  <si>
    <t>14.008.0050-0</t>
  </si>
  <si>
    <t>PORTA PARA CENTRO RADIOLOGICO,REVESTIDA DE LENCOL DE CHUMBODE 2MM,COM ACABAMENTO EM PLACA DE FIBRA DE MADEIRA PRENSADA,REVESTIDA DE CHAPA DE LAMINADO MELAMINICO,INCLUSIVE FERRAGENS.FORNECIMENTO E COLOCACAO</t>
  </si>
  <si>
    <t>14.008.0050-A</t>
  </si>
  <si>
    <t>14.008.0052-0</t>
  </si>
  <si>
    <t>PORTA PARA CENTRO RADIOLOGICO,REVESTIDA DE LENCOL DE CHUMBODE 1MM,COM ACABAMENTO EM PLACA DE FIBRA DE MADEIRA PRENSADA,REVESTIDA DE CHAPA DE LAMINADO MELAMINICO,INCLUSIVE FERRAGENS.FORNECIMENTO E COLOCACAO</t>
  </si>
  <si>
    <t>14.008.0052-A</t>
  </si>
  <si>
    <t>14.008.0055-0</t>
  </si>
  <si>
    <t>PORTA PARA CENTRO RADIOLOGICO,REVESTIDA DE LENCOL DE CHUMBODE 0,50MM,COM ACABAMENTO EM PLACA DE FIBRA DE MADEIRA PRENSADA,REVESTIDA DE CHAPA DE LAMINADO MELAMINICO,INCLUSIVE FERRAGENS.FORNECIMENTO E COLOCACAO</t>
  </si>
  <si>
    <t>14.008.0055-A</t>
  </si>
  <si>
    <t>14.008.0065-0</t>
  </si>
  <si>
    <t>PORTA CORRER(2 FOLHAS)P/ARMARIO EM BANCAS,MEDINDO 50X70CM CADA FOLHA,COMPENSAD.20MM,REVEST.C/CHAPA LAMINADA(COMPOSTA CELULOSE C/RESINA PRENSADA AUTO CLAVE),3 FACES,ENQUADRADA EM MARCOS RETANGULARES,2X6CM, REVESTIDOS 2 FACES.PRATELEIRA DO MESMO MATERIAL,C/20MM,C/REVESTIMENTO 2 FACES,MEDINDO 1,20X0,35M,APOIADA CANTONEIRAS FERRO,EXCL.FERRAGENS.FORN. E COLOC.</t>
  </si>
  <si>
    <t>14.008.0065-A</t>
  </si>
  <si>
    <t>14.008.0070-0</t>
  </si>
  <si>
    <t>PRATELEIRA DE MADEIRA EM COMPENSADO COM ESPESSURA DE 2CM E LARGURA DE 40CM,REVESTIMENTO COM CHAPA LAMINADA (COMPOSTA DECELULOSE COM RESINA PRENSADA EM AUTO CLAVE) NAS FACES E ESPESSURA,SOBRE CANTONEIRAS DE CHAPA DE FERRO.FORNECIMENTO E COLOCACAO</t>
  </si>
  <si>
    <t>14.008.0070-A</t>
  </si>
  <si>
    <t>14.008.0075-0</t>
  </si>
  <si>
    <t>PRATELEIRA DE MADEIRA DE LEI EM COMPENSADO COM ESPESSURA DE2CM E LARGURA DE 50CM,REVESTIMENTO COM CHAPA LAMINADA (COMPOSTA DE CELULOSE COM RESINA PRENSADA EM AUTO CLAVE) NAS FACESE ESPESSURA,SOBRE CANTONEIRAS DE CHAPA DE FERRO.FORNECIMENTO E COLOCACAO</t>
  </si>
  <si>
    <t>14.008.0075-A</t>
  </si>
  <si>
    <t>14.008.0080-0</t>
  </si>
  <si>
    <t>PRATELEIRA DE MADEIRA DE LEI EM COMPENSADO COM ESPESSURA DE2CM E LARGURA DE 60CM,REVESTIMENTO COM CHAPA LAMINADA (COMPOSTA DE CELULOSE COM RESINA PRENSADA EM AUTO CLAVE) NAS FACESE ESPESSURA,SOBRE CANTONEIRAS DE CHAPA DE FERRO.FORNECIMENTO E COLOCACAO</t>
  </si>
  <si>
    <t>14.008.0080-A</t>
  </si>
  <si>
    <t>14.008.0087-0</t>
  </si>
  <si>
    <t>QUADRO DE AULA EM COMPENSADO DE 10MM DE ESPESSURA,REVESTIDOPOR CHAPA LAMINADA (COMPOSTA DE CELULOSE COM RESINA PRENSADAEM AUTOCLAVE),"VERDE SUPER QUADRO ESCOLAR",COM MOLDURA DE MADEIRA ENVERNIZADA DE (10X2,5)CM,CONFORME PROJETO N°6014/EMOP.FORNECIMENTO E COLOCACAO</t>
  </si>
  <si>
    <t>14.008.0087-A</t>
  </si>
  <si>
    <t>14.008.0088-0</t>
  </si>
  <si>
    <t>QUADRO DE AULA EM COMPENSADO DE 10MM DE ESPESSURA,REVESTIDOPOR CHAPA DE LAMINADO MELAMINICO NA COR BRANCA BRILHANTE,COMMOLDURA DE MADEIRA ENVERNIZADA DE (10X2,5)CM,CONFORME PROJETO N°6014/EMOP.FORNECIMENTO E COLOCACAO</t>
  </si>
  <si>
    <t>14.008.0088-A</t>
  </si>
  <si>
    <t>14.008.0089-0</t>
  </si>
  <si>
    <t>QUADRO DE AULA EM COMPENSADO DE 10MM DE ESPESSURA,REVESTIDOPOR CHAPA DE LAMINADO MELAMINICO NA COR BRANCA BRILHANTE,COMMOLDURA E PORTA APAGADOR EM PERFIL DE ALUMINIO,CONFORME PROJETO N°6014/EMOP.FORNECIMENTO E COLOCACAO</t>
  </si>
  <si>
    <t>14.008.0089-A</t>
  </si>
  <si>
    <t>14.008.0095-0</t>
  </si>
  <si>
    <t>PORTA DE MADEIRA, LISA, COMPENSADO,DE 60X210X3CM, REVESTIDADE CHAPA DE LAMINADO MELAMINICO, 1MM DE ESPESSURA, EXCLUSIVEADUELA,ALIZAR E FERRAGENS.FORNECIMENTO E COLOCACAO</t>
  </si>
  <si>
    <t>14.008.0095-A</t>
  </si>
  <si>
    <t>14.008.0096-0</t>
  </si>
  <si>
    <t>PORTA DE MADEIRA, LISA, COMPENSADO,DE 70X210X3CM, REVESTIDADE CHAPA DE LAMINADO MELAMINICO, 1MM DE ESPESSURA,EXCLUSIVEADUELA,ALIZAR E FERRAGENS.FORNECIMENTO E COLOCACAO</t>
  </si>
  <si>
    <t>14.008.0096-A</t>
  </si>
  <si>
    <t>14.008.0097-0</t>
  </si>
  <si>
    <t>PORTA DE MADEIRA, LISA, COMPENSADO,DE 80X210X3CM, REVESTIDADE CHAPA DE LAMINADO MELAMINICO, 1MM DE ESPESSURA,EXCLUSIVEADUELA,ALIZAR E FERRAGENS.FORNECIMENTO E COLOCACAO</t>
  </si>
  <si>
    <t>14.008.0097-A</t>
  </si>
  <si>
    <t>14.008.0100-0</t>
  </si>
  <si>
    <t>PORTA DE MADEIRA,COM MEDIDAS APROXIMADAS DE (60X210X3,5)CM,REVESTIDA NAS DUAS FACES COM CHAPA LAMINADA (COMPOSTA DE CELULOSE PRENSADA EM AUTOCLAVE) DE 0,8MM DE ESPESSURA,PROTECAO DOS TOPOS VERTICAIS EM LAMINADO PET COM ABAS DE 1",MARCO DE MADEIRA E ALIZAR EM MDF NAVAL REVESTIDO EM PET,CONFORME ABNTNBR 15930 E RDC N°50/2002 ANVISA,EXCL.FERRAGENS.FORN.COLOC.</t>
  </si>
  <si>
    <t>14.008.0100-A</t>
  </si>
  <si>
    <t>14.008.0101-0</t>
  </si>
  <si>
    <t>PORTA DE MADEIRA,COM MEDIDAS APROXIMADAS DE (70X210X3,5)CM,REVESTIDA NAS DUAS FACES COM CHAPA LAMINADA (COMPOSTA DE CELULOSE PRENSADA EM AUTOCLAVE) DE 0,8MM DE ESPESSURA,PROTECAO DOS TOPOS VERTICAIS EM LAMINADO PET COM ABAS DE 1",MARCO EM MADEIRA E ALIZAR EM MDF NAVAL REVESTIDO EM PET,CONFORME ABNTNBR 15930 E RDC N°50/2002 ANVISA,EXCL.FERRAGENS.FORN.COLOC.</t>
  </si>
  <si>
    <t>14.008.0101-A</t>
  </si>
  <si>
    <t>14.008.0102-0</t>
  </si>
  <si>
    <t>PORTA DE MADEIRA,COM MEDIDAS APROXIMADAS DE (80X210X3,5)CM,REVESTIDA NAS DUAS FACES COM CHAPA LAMINADA (COMPOSTA DE CELULOSE PRENSADA EM AUTOCLAVE) DE 0,8MM DE ESPESSURA,PROTECAO DOS TOPOS VERTICAIS EM LAMINADO PET COM ABAS DE 1",MARCO EM MADEIRA E ALIZAR EM MDF NAVAL REVESTIDOS EM PET,CONFORME ABNTNBR 15930 E RDC N°50/2002 ANVISA,EXCL.FERRAGENS.FORN.COLOC.</t>
  </si>
  <si>
    <t>14.008.0102-A</t>
  </si>
  <si>
    <t>14.008.0103-0</t>
  </si>
  <si>
    <t>PORTA DE MADEIRA,COM MEDIDAS APROXIMADAS DE (90X210X3,5)CM,REVESTIDA NAS DUAS FACES COM CHAPA LAMINADA (COMPOSTA DE CELULOSE PRENSADA EM AUTOCLAVE) DE 0,8MM DE ESPESSURA,PROTECAO DOS TOPOS VERTICAIS EM LAMINADO PET COM ABAS DE 1",MARCO EM MADEIRA E ALIZAR EM MDF NAVAL REVESTIDOS EM PET,CONFORME ABNTNBR 15930 E RDC N°50/2002 ANVISA,EXCL.FERRAGENS.FORN.COLOC.</t>
  </si>
  <si>
    <t>14.008.0103-A</t>
  </si>
  <si>
    <t>14.008.0104-0</t>
  </si>
  <si>
    <t>PORTA DE MADEIRA,COM MEDIDAS APROXIMADAS DE (100X210X4)CM,REVESTIDA NAS DUAS FACES COM CHAPA LAMINADA (COMPOSTA DE CELULOSE PRENSADA EM AUTOCLAVE) DE 0,8MM DE ESPESSURA,PROTECAO DOS TOPOS VERTICAIS EM LAMINADO PET COM ABAS DE 1",MARCO EM MADEIRA E ALIZAR EM MDF NAVAL REVESTIDOS EM PET,CONFORME ABNTNBR 15930 E RDC N°50/2002 ANVISA,EXCL.FERRAGENS.FORN.COLOC.</t>
  </si>
  <si>
    <t>14.008.0104-A</t>
  </si>
  <si>
    <t>14.008.0105-0</t>
  </si>
  <si>
    <t>PORTA DE MADEIRA,COM MEDIDAS APROXIMADAS DE (110X210X4)CM,REVESTIDA NAS DUAS FACES COM CHAPA LAMINADA (COMPOSTA DE CELULOSE PRENSADA EM AUTOCLAVE) DE 0,8MM DE ESPESSURA,PROTECAO DOS TOPOS VERTICAIS EM LAMINADO PET COM ABAS DE 1",MARCO EM MADEIRA E ALIZAR EM MDF NAVAL REVESTIDOS EM PET,CONFORME ABNTNBR 15930 E RDC N°50/2002 ANVISA,EXCL.FERRAGENS.FORN.COLOC.</t>
  </si>
  <si>
    <t>14.008.0105-A</t>
  </si>
  <si>
    <t>14.008.0106-0</t>
  </si>
  <si>
    <t>PORTA DE MADEIRA,COM MEDIDAS APROXIMADAS DE (120X210X4)CM,REVESTIDA NAS DUAS FACES COM CHAPA LAMINADA (COMPOSTA DE CELULOSE PRENSADA EM AUTOCLAVE) DE 0,8MM DE ESPESSURA,PROTECAO DOS TOPOS VERTICAIS EM LAMINADO PET COM ABAS DE 1",MARCO EM MADEIRA E ALIZAR EM MDF NAVAL REVESTIDOS EM PET,CONFORME ABNTNBR 15930 E RDC N°50/2002 ANVISA,EXCL.FERRAGENS.FORN.COLOC.</t>
  </si>
  <si>
    <t>14.008.0106-A</t>
  </si>
  <si>
    <t>14.008.0110-0</t>
  </si>
  <si>
    <t>PORTA MADEIRA,C/MEDIDAS APROX.(70X210X3,5)CM,C/VISOR VIDRO (20X125)CM E MOLDURA (3X1)CM REVEST.PET,FOLHA PORTA REVEST.NAS DUAS FACES C/CHAPA LAMINADA (COMPOSTA CELULOSE PRENSADA AUTOCLAVE) 0,8MM ESP.PROTECAO TOPOS VERTICAIS LAMINADO PET C/ABAS 1",MARCO MADEIRA ALIZAR MDF NAVAL REVEST.PET,CONF.ABNT NBR 15930 E RDC N°50/2002 ANVISA,EXCL.FERRAGENS.FORN.COLOC.</t>
  </si>
  <si>
    <t>14.008.0110-A</t>
  </si>
  <si>
    <t>14.008.0111-0</t>
  </si>
  <si>
    <t>PORTA MADEIRA,C/MEDIDAS APROX.(80X210X3,5)CM,C/VISOR VIDRO (20X125)CM E MOLDURA (3X1)CM REVEST.PET,FOLHA PORTA REVEST.NAS DUAS FACES C/CHAPA LAMINADA (COMPOSTA CELULOSE PRENSADA AUTOCLAVE) 0,8MM ESP.PROTECAO TOPOS VERTICAIS LAMINADO PET C/ABAS 1",MARCO MADEIRA ALIZAR MDF NAVAL REVEST.PET,CONF.ABNT NBR 15930 E RDC N°50/2002 ANVISA,EXCL.FERRAGENS.FORN.COLOC.</t>
  </si>
  <si>
    <t>14.008.0111-A</t>
  </si>
  <si>
    <t>14.008.0112-0</t>
  </si>
  <si>
    <t>PORTA MADEIRA,C/MEDIDAS APROX.(90X210X3,5)CM,C/VISOR VIDRO (20X125)CM E MOLDURA (3X1)CM REVEST.PET,FOLHA PORTA REVEST.NAS DUAS FACES C/CHAPA LAMINADA (COMPOSTA CELULOSE PRENSADA AUTOCLAVE) 0,8MM ESP.PROTECAO TOPOS VERTICAIS LAMINADO PET C/ABAS 1",MARCO MADEIRA ALIZAR MDF NAVAL REVEST.PET,CONF.ABNT NBR 15930 E RDC N°50/2002 ANVISA,EXCL.FERRAGENS.FORN.COLOC.</t>
  </si>
  <si>
    <t>14.008.0112-A</t>
  </si>
  <si>
    <t>14.008.0113-0</t>
  </si>
  <si>
    <t>PORTA MADEIRA,C/MEDIDAS APROX.(100X210X4)CM,C/VISOR VIDRO (20X125)CM E MOLDURA (3X1)CM REVEST.PET,FOLHA PORTA REVEST.NASDUAS FACES C/CHAPA LAMINADA (COMPOSTA CELULOSE PRENSADA AUTOCLAVE) 0,8MM ESP.PROTECAO TOPOS VERTICAIS LAMINADO PET C/ABAS 1",MARCO MADEIRA ALIZAR MDF NAVAL REVEST.PET,CONF.ABNT NBR 15930 E RDC N°50/2002 ANVISA,EXCL.FERRAGENS.FORN.COLOC.</t>
  </si>
  <si>
    <t>14.008.0113-A</t>
  </si>
  <si>
    <t>14.008.0114-0</t>
  </si>
  <si>
    <t>PORTA MADEIRA,C/MEDIDAS APROX.(110X210X4)CM,C/VISOR VIDRO (20X125)CM E MOLDURA (3X1)CM REVEST.PET,FOLHA PORTA REVEST.NASDUAS FACES C/CHAPA LAMINADA (COMPOSTA CELULOSE PRENSADA AUTOCLAVE) 0,8MM ESP.PROTECAO TOPOS VERTICAIS LAMINADO PET C/ABAS 1",MARCO MADEIRA ALIZAR MDF NAVAL REVEST.PET,CONF.ABNT NBR 15930 E RDC N°50/2002 ANVISA,EXCL.FERRAGENS.FORN.COLOC.</t>
  </si>
  <si>
    <t>14.008.0114-A</t>
  </si>
  <si>
    <t>14.008.0115-0</t>
  </si>
  <si>
    <t>PORTA MADEIRA,C/MEDIDAS APROX.(120X210X4)CM,C/VISOR VIDRO (20X125)CM E MOLDURA (3X1)CM REVEST.PET,FOLHA PORTA REVEST.NASDUAS FACES C/CHAPA LAMINADA (COMPOSTA CELULOSE PRENSADA AUTOCLAVE) 0,8MM ESP.PROTECAO TOPOS VERTICAIS LAMINADO PET C/ABAS 1",MARCO MADEIRA ALIZAR MDF NAVAL REVEST.PET,CONF.ABNT NBR 15930 E RDC N°50/2002 ANVISA,EXCL.FERRAGENS.FORN.COLOC.</t>
  </si>
  <si>
    <t>14.008.0115-A</t>
  </si>
  <si>
    <t>14.008.0120-0</t>
  </si>
  <si>
    <t>PORTA DE CORRER,DE MADEIRA,C/MEDIDAS APROXIMADAS DE (80X210X3,5)CM,REVESTIDA NAS DUAS FACES C/CHAPA LAMINADA (COMPOSTA DE CELULOSE PRENSADA EM AUTOCLAVE) DE 0,8MM DE ESPESSURA,PROTECAO DOS TOPOS VERTICAIS EM LAMINADO PET C/ABAS DE 1",MARCOEM MADEIRA E ALIZAR EM MDF NAVAL REVESTIDOS EM PET,CONF.ABNTNBR 15930 E RDC N°50/2002 ANVISA,EXCL.FERRAGENS.FORN.COLOC.</t>
  </si>
  <si>
    <t>14.008.0120-A</t>
  </si>
  <si>
    <t>14.008.0121-0</t>
  </si>
  <si>
    <t>PORTA DE CORRER,DE MADEIRA,C/MEDIDAS APROXIMADAS DE (90X210X3,5)CM,REVESTIDA NAS DUAS FACES C/CHAPA LAMINADA (COMPOSTA DE CELULOSE PRENSADA EM AUTOCLAVE) DE 0,8MM DE ESPESSURA,PROTECAO DOS TOPOS VERTICAIS EM LAMINADO PET C/ABAS DE 1",MARCOEM MADEIRA E ALIZAR EM MDF NAVAL REVESTIDOS EM PET,CONF.ABNTNBR 15930 E RDC N°50/2002 ANVISA,EXCL.FERRAGENS.FORN.COLOC.</t>
  </si>
  <si>
    <t>14.008.0121-A</t>
  </si>
  <si>
    <t>14.008.0122-0</t>
  </si>
  <si>
    <t>PORTA DE CORRER,DE MADEIRA,C/MEDIDAS APROXIMADAS (100X210X4)CM,REVESTIDA NAS DUAS FACES C/CHAPA LAMINADA (COMPOSTA DE CELULOSE PRENSADA EM AUTOCLAVE) DE 0,8MM DE ESPESSURA,PROTECAODOS TOPOS VERTICAIS EM LAMINADO PET C/ABAS DE 1",MARCO EM MADEIRA E ALIZAR EM MDF NAVAL REVESTIDOS EM PET,CONFORME ABNTNBR 15930 E RDC N°50/2002 ANVISA,EXCL.FERRAGENS.FORN.COLOC.</t>
  </si>
  <si>
    <t>14.008.0122-A</t>
  </si>
  <si>
    <t>14.008.0123-0</t>
  </si>
  <si>
    <t>PORTA DE CORRER,DE MADEIRA,C/MEDIDAS APROXIMADAS (110X210X4)CM,REVESTIDA NAS DUAS FACES COM CHAPA LAMINADA (COMPOSTA DECELULOSE PRENSADA EM AUTOCLAVE) DE 0,8MM DE ESPESSURA,PROTECAO DOS TOPOS VERTICAIS EM LAMINADO PET C/ABAS DE 1",MARCO EMMADEIRA E ALIZAR EM MDF NAVAL REVESTIDOS EM PET,CONF.ABNT NBR 15930 E RDC N°50/2002 ANVISA,EXCL.FERRAGENS.FORN.COLOC.</t>
  </si>
  <si>
    <t>14.008.0123-A</t>
  </si>
  <si>
    <t>14.008.0130-0</t>
  </si>
  <si>
    <t>PORTA CORRER,MADEIRA,C/MED.APROX.(80X210X3,5)CM,C/VISOR VIDRO (20X125)CM E MOLDURA (3X1)CM REVEST.PET,FOLHA PORTA REVEST.DUAS FACES C/CHAPA LAMINADA (COMPOSTA CELULOSE PRENSADA AUTOCLAVE) 0,8MM ESP.PROTECAO TOPOS VERTICAIS LAMINADO PET C/ABAS 1",MARCO MADEIRA E ALIZAR MDF NAVAL REVEST.PET,CONF.ABNTNBR 15930 E RDC N°50/2002 ANVISA,EXCL.FERRAGENS.FORN.COLOC.</t>
  </si>
  <si>
    <t>14.008.0130-A</t>
  </si>
  <si>
    <t>14.008.0131-0</t>
  </si>
  <si>
    <t>PORTA CORRER,MADEIRA,C/MED.APROX.(90X210X3,5)CM,C/VISOR VIDRO (20X125)CM E MOLDURA (3X1)CM REVEST.PET,FOLHA PORTA REVEST.DUAS FACES C/CHAPA LAMINADA (COMPOSTA CELULOSE PRENSADA AUTOCLAVE) 0,8MM ESP.PROTECAO TOPOS VERTICAIS LAMINADO PET C/ABAS 1",MARCO MADEIRA E ALIZAR MDF NAVAL REVEST.PET,CONF.ABNTNBR 15930 E RDC N°50/2002 ANVISA,EXCL.FERRAGENS.FORN.COLOC.</t>
  </si>
  <si>
    <t>14.008.0131-A</t>
  </si>
  <si>
    <t>14.008.0132-0</t>
  </si>
  <si>
    <t>PORTA CORRER,MADEIRA,C/MED.APROX.(100X210X4)CM,C/VISOR VIDRO(20X125)CM E MOLDURA (3X1)CM REVEST.PET,FOLHA PORTA REVEST.DUAS FACES C/CHAPA LAMINADA (COMPOSTA CELULOSE PRENSADA AUTOCLAVE) 0,8MM ESP.PROTECAO TOPOS VERTICAIS LAMINADO PET C/ABAS 1",MARCO MADEIRA E ALIZAR MDF NAVAL REVEST.PET,CONF.ABNT NBR 15930 E RDC N°50/2002 ANVISA,EXCL.FERRAGENS.FORN.COLOC.</t>
  </si>
  <si>
    <t>14.008.0132-A</t>
  </si>
  <si>
    <t>14.008.0133-0</t>
  </si>
  <si>
    <t>PORTA CORRER,MADEIRA,C/MED.APROX.(110X210X4)CM,C/VISOR VIDRO(20X125)CM E MOLDURA (3X1)CM REVEST.PET,FOLHA PORTA REVEST.DUAS FACES C/CHAPA LAMINADA (COMPOSTA CELULOSE PRENSADA AUTOCLAVE) 0,8MM ESP.PROTECAO TOPOS VERTICAIS LAMINADO PET C/ABAS 1",MARCO MADEIRA E ALIZAR MDF NAVAL REVEST.PET,CONF.ABNT NBR 15930 E RDC N°50/2002 ANVISA,EXCL.FERRAGENS.FORN.COLOC.</t>
  </si>
  <si>
    <t>14.008.0133-A</t>
  </si>
  <si>
    <t>14.009.0010-0</t>
  </si>
  <si>
    <t>COLOCACAO DE FECHADURA DE EMBUTIR,COM ALTURA APROXIMADA DE 20CM,EM MADEIRA,EXCLUSIVE O FORNECIMENTO</t>
  </si>
  <si>
    <t>14.009.0010-A</t>
  </si>
  <si>
    <t>14.009.0015-0</t>
  </si>
  <si>
    <t>COLOCACAO DE FECHADURA DE EMBUTIR,COM ALTURA APROXIMADA DE 15CM,EM MADEIRA,EXCLUSIVE O FORNECIMENTO</t>
  </si>
  <si>
    <t>14.009.0015-A</t>
  </si>
  <si>
    <t>14.009.0020-0</t>
  </si>
  <si>
    <t>COLOCACAO DE FECHADURA DE EMBUTIR,COM ALTURA APROXIMADA DE 10CM,EM MADEIRA,EXCLUSIVE O FORNECIMENTO</t>
  </si>
  <si>
    <t>14.009.0020-A</t>
  </si>
  <si>
    <t>14.009.0022-0</t>
  </si>
  <si>
    <t>SUBSTITUICAO DE FECHADURA DE EMBUTIR,COM ALTURA APROXIMADA DE 20CM,EM MADEIRA,EXCLUSIVE O FORNECIMENTO</t>
  </si>
  <si>
    <t>14.009.0022-A</t>
  </si>
  <si>
    <t>14.009.0024-0</t>
  </si>
  <si>
    <t>SUBSTITUICAO DE FECHADURA DE EMBUTIR,COM ALTURA APROXIMADA DE 15CM,EM MADEIRA,EXCLUSIVE O FORNECIMENTO</t>
  </si>
  <si>
    <t>14.009.0024-A</t>
  </si>
  <si>
    <t>14.009.0026-0</t>
  </si>
  <si>
    <t>SUBSTITUICAO DE FECHADURA DE EMBUTIR,COM ALTURA APROXIMADA DE 10CM,EM MADEIRA,EXCLUSIVE O FORNECIMENTO</t>
  </si>
  <si>
    <t>14.009.0026-A</t>
  </si>
  <si>
    <t>14.009.0040-0</t>
  </si>
  <si>
    <t>COLOCACAO DE UMA DOBRADICA COM AS DIMENSOES DE 3"X4" OU 3"X3.1/2",EM MADEIRA,EXCLUSIVE O FORNECIMENTO</t>
  </si>
  <si>
    <t>14.009.0040-A</t>
  </si>
  <si>
    <t>14.009.0045-0</t>
  </si>
  <si>
    <t>COLOCACAO DE UMA DOBRADICA COM AS DIMENSOES DE 3"X3" OU 3"X2.1/2",EM MADEIRA,EXCLUSIVE O FORNECIMENTO</t>
  </si>
  <si>
    <t>14.009.0045-A</t>
  </si>
  <si>
    <t>14.009.0050-0</t>
  </si>
  <si>
    <t>COLOCACAO DE UMA DOBRADICA COM AS DIMENSOES DE 2"X2.1/2" A 1.1/2"X2",EM MADEIRA,EXCLUSIVE O FORNECIMENTO</t>
  </si>
  <si>
    <t>14.009.0050-A</t>
  </si>
  <si>
    <t>14.009.0052-0</t>
  </si>
  <si>
    <t>SUBSTITUICAO DE UMA DOBRADICA COM AS DIMENSOES DE 3"X4" OU 3"X3.1/2",EM MADEIRA,EXCLUSIVE O FORNECIMENTO</t>
  </si>
  <si>
    <t>14.009.0052-A</t>
  </si>
  <si>
    <t>14.009.0054-0</t>
  </si>
  <si>
    <t>SUBSTITUICAO DE UMA DOBRADICA COM AS DIMENSOES DE 3"X3" OU 3"X2.1/2",EM MADEIRA,EXCLUSIVE O FORNECIMENTO</t>
  </si>
  <si>
    <t>14.009.0054-A</t>
  </si>
  <si>
    <t>14.009.0056-0</t>
  </si>
  <si>
    <t>SUBSTITUICAO DE UMA DOBRADICA COM AS DIMENSOES DE 2"X2.1/2"A 1.1/2"X2",EM MADEIRA,EXCLUSIVE O FORNECIMENTO</t>
  </si>
  <si>
    <t>14.009.0056-A</t>
  </si>
  <si>
    <t>14.009.0060-0</t>
  </si>
  <si>
    <t>COLOCACAO DE VISOR OPTICO,EM MADEIRA,EXCLUSIVE O FORNECIMENTO</t>
  </si>
  <si>
    <t>14.009.0060-A</t>
  </si>
  <si>
    <t>14.009.0070-0</t>
  </si>
  <si>
    <t>COLOCACAO DE FECHO DE EMBUTIR,DE 40CM,EM MADEIRA,EXCLUSIVE OFORNECIMENTO</t>
  </si>
  <si>
    <t>14.009.0070-A</t>
  </si>
  <si>
    <t>14.009.0075-0</t>
  </si>
  <si>
    <t>COLOCACAO DE FECHO DE EMBUTIR,DE 20CM,EM MADEIRA,EXCLUSIVE OFORNECIMENTO</t>
  </si>
  <si>
    <t>14.009.0075-A</t>
  </si>
  <si>
    <t>14.009.0080-0</t>
  </si>
  <si>
    <t>COLOCACAO DE SISTEMA DE ROLDANAS,CABOS E CONTRAPESOS,EM JANELA GUILHOTINA,EXCLUSIVE O FORNECIMENTO</t>
  </si>
  <si>
    <t>14.009.0080-A</t>
  </si>
  <si>
    <t>14.009.0085-0</t>
  </si>
  <si>
    <t>COLOCACAO DE PRENDEDOR DE PORTA,EM PISOS DE MADEIRA,EXCLUSIVE O FORNECIMENTO</t>
  </si>
  <si>
    <t>14.009.0085-A</t>
  </si>
  <si>
    <t>14.009.0090-0</t>
  </si>
  <si>
    <t>COLOCACAO DE FECHO DE SOBREPOR,DE FIO REDONDO,DE 20 OU 30CM,EM MADEIRA,EXCLUSIVE O FORNECIMENTO</t>
  </si>
  <si>
    <t>14.009.0090-A</t>
  </si>
  <si>
    <t>14.009.0095-0</t>
  </si>
  <si>
    <t>COLOCACAO DE FECHO DE SOBREPOR,DE FIO REDONDO,DE 5 OU 10CM,EM MADEIRA,EXCLUSIVE O FORNECIMENTO</t>
  </si>
  <si>
    <t>14.009.0095-A</t>
  </si>
  <si>
    <t>14.009.0110-0</t>
  </si>
  <si>
    <t>COLOCACAO DE MOLA "FECHA PORTA",EM MADEIRA,EXCLUSIVE O FORNECIMENTO</t>
  </si>
  <si>
    <t>14.009.0110-A</t>
  </si>
  <si>
    <t>14.009.0120-0</t>
  </si>
  <si>
    <t>COLOCACAO DE CREMONA,EM MADEIRA,COM VARA DE FERRO DE 1,50M,EXCLUSIVE O FORNECIMENTO</t>
  </si>
  <si>
    <t>14.009.0120-A</t>
  </si>
  <si>
    <t>14.009.0125-0</t>
  </si>
  <si>
    <t>COLOCACAO DE CARRANCA,FIXADA NA PARTE EXTERNA DE JANELAS DEABRIR,EXCLUSIVE O FORNECIMENTO</t>
  </si>
  <si>
    <t>14.009.0125-A</t>
  </si>
  <si>
    <t>14.009.0130-0</t>
  </si>
  <si>
    <t>COLOCACAO DE DOBRADICAS,TIPO "VAI E VEM",EM MADEIRA,EXCLUSIVE O FORNECIMENTO</t>
  </si>
  <si>
    <t>14.009.0130-A</t>
  </si>
  <si>
    <t>14.010.0010-0</t>
  </si>
  <si>
    <t>14.010.0010-A</t>
  </si>
  <si>
    <t>14.010.0015-0</t>
  </si>
  <si>
    <t>MASTRO METALICO EM TUBO DE FERRO GALVANIZADO DE 3" COM ALTURA DE 5,50M,EQUIPADO COM ROLDANA COM FIXACAO EM PRISMA DE CONCRETO DE 30X30X50CM.FORNECIMENTO E COLOCACAO</t>
  </si>
  <si>
    <t>14.010.0015-A</t>
  </si>
  <si>
    <t>15.001.0020-1</t>
  </si>
  <si>
    <t>CAIXA DE ALVENARIA EM TIJOLOS MACICOS(7X10X20CM),EM PAREDESDE MEIA VEZ,COM DIMENSOES DE 0,20X0,20X0,30M,ASSENTADA COM ARGAMASSA DE CIMENTO E AREIA,NO TRACO 1:4,REVESTIDA INTERNAMENTE COM A MESMA ARGAMASSA,COM FUNDO DE CONCRETO E TAMPA DE CONCRETO ARMADO</t>
  </si>
  <si>
    <t>15.001.0020-B</t>
  </si>
  <si>
    <t>15.001.0025-0</t>
  </si>
  <si>
    <t>CAIXA DE ALVENARIA EM TIJOLOS MACICOS(7X10X20CM),EM PAREDESDE MEIA VEZ,COM DIMENSOES DE 0,30X0,30X0,30M,ASSENTADA COM ARGAMASSA DE CIMENTO E AREIA,NO TRACO 1:4,REVESTIDA INTERNAMENTE COM A MESMA ARGAMASSA,COM FUNDO DE CONCRETO E TAMPA DE CONCRETO ARMADO</t>
  </si>
  <si>
    <t>15.001.0025-A</t>
  </si>
  <si>
    <t>15.001.0026-0</t>
  </si>
  <si>
    <t>CAIXA DE ALVENARIA EM TIJOLOS MACICOS(7X10X20CM),EM PAREDESDE MEIA VEZ,COM DIMENSOES DE 0,40X0,40X0,40M,ASSENTADA COM ARGAMASSA DE CIMENTO E AREIA,NO TRACO 1:4,REVESTIDA INTERNAMENTE COM A MESMA ARGAMASSA,COM FUNDO DE CONCRETO E TAMPA DE CONCRETO ARMADO</t>
  </si>
  <si>
    <t>15.001.0026-A</t>
  </si>
  <si>
    <t>15.001.0027-0</t>
  </si>
  <si>
    <t>CAIXA DE ALVENARIA EM TIJOLOS MACICOS(7X10X20CM),EM PAREDESDE MEIA VEZ,COM DIMENSOES DE 0,60X0,60X0,60M,ASSENTADA COM ARGAMASSA DE CIMENTO E AREIA,NO TRACO 1:4,REVESTIDA INTERNAMENTE COM A MESMA ARGAMASSA,COM FUNDO DE CONCRETO E TAMPA DE CONCRETO ARMADO</t>
  </si>
  <si>
    <t>15.001.0027-A</t>
  </si>
  <si>
    <t>15.001.0028-0</t>
  </si>
  <si>
    <t>CAIXA DE ALVENARIA EM TIJOLOS MACICOS(7X10X20CM),EM PAREDESDE MEIA VEZ,COM DIMENSOES DE 0,60X0,60X0,40M,ASSENTADA COM ARGAMASSA DE CIMENTO E AREIA,NO TRACO 1:4,REVESTIDA INTERNAMENTE COM A MESMA ARGAMASSA,COM FUNDO DE CONCRETO E TAMPA DE CONCRETO ARMADO</t>
  </si>
  <si>
    <t>15.001.0028-A</t>
  </si>
  <si>
    <t>15.001.0029-0</t>
  </si>
  <si>
    <t>CAIXA DE ALVENARIA EM TIJOLOS MACICOS(7X10X20CM),EM PAREDESDE MEIA VEZ,COM DIMENSOES DE 0,60X0,60X1,20M,ASSENTADA COM ARGAMASSA DE CIMENTO E AREIA,NO TRACO 1:4,REVESTIDA INTERNAMENTE COM A MESMA ARGAMASSA,COM FUNDO DE CONCRETO E TAMPA DE CONCRETO ARMADO</t>
  </si>
  <si>
    <t>15.001.0029-A</t>
  </si>
  <si>
    <t>15.001.0030-0</t>
  </si>
  <si>
    <t>CAIXA DE ALVENARIA EM TIJOLOS MACICOS(7X10X20CM),EM PAREDESDE MEIA VEZ,COM DIMENSOES DE 0,80X0,80X1,00M,ASSENTADA COM ARGAMASSA DE CIMENTO E AREIA,NO TRACO 1:4,REVESTIDA INTERNAMENTE COM A MESMA ARGAMASSA,COM FUNDO DE CONCRETO E TAMPA DE CONCRETO ARMADO</t>
  </si>
  <si>
    <t>15.001.0030-A</t>
  </si>
  <si>
    <t>15.001.0031-0</t>
  </si>
  <si>
    <t>CAIXA DE ALVENARIA EM TIJOLOS MACICOS(7X10X20CM),EM PAREDESDE MEIA VEZ,COM DIMENSOES DE 0,30X0,90X1,00M,ASSENTADA COM ARGAMASSA DE CIMENTO E AREIA,NO TRACO 1:4,REVESTIDA INTERNAMENTE COM A MESMA ARGAMASSA,COM FUNDO DE CONCRETO,SEM TAMPA</t>
  </si>
  <si>
    <t>15.001.0031-A</t>
  </si>
  <si>
    <t>15.001.0032-0</t>
  </si>
  <si>
    <t>CAIXA DE ALVENARIA EM TIJOLOS MACICOS(7X10X20CM),EM PAREDESDE MEIA VEZ,COM DIMENSOES DE 0,60X0,60X0,60M,ASSENTADA COM ARGAMASSA DE CIMENTO E AREIA,NO TRACO 1:4,REVESTIDA INTERNAMENTE COM A MESMA ARGAMASSA,COM FUNDO DE CONCRETO,SEM TAMPA</t>
  </si>
  <si>
    <t>15.001.0032-A</t>
  </si>
  <si>
    <t>15.001.0033-0</t>
  </si>
  <si>
    <t>CAIXA DE ALVENARIA EM TIJOLOS MACICOS(7X10X20CM),EM PAREDESDE MEIA VEZ,COM DIMENSOES DE 0,60X0,60X0,40M,ASSENTADA COM ARGAMASSA DE CIMENTO E AREIA,NO TRACO 1:4,REVESTIDA INTERNAMENTE COM A MESMA ARGAMASSA,COM FUNDO DE CONCRETO,SEM TAMPA</t>
  </si>
  <si>
    <t>15.001.0033-A</t>
  </si>
  <si>
    <t>15.001.0034-0</t>
  </si>
  <si>
    <t>CAIXA DE ALVENARIA EM TIJOLOS MACICOS(7X10X20CM),EM PAREDESDE MEIA VEZ,COM DIMENSOES DE 0,60X0,60X1,20M,ASSENTADA COM ARGAMASSA DE CIMENTO E AREIA,NO TRACO 1:4,REVESTIDA INTERNAMENTE COM A MESMA ARGAMASSA,COM FUNDO DE CONCRETO,SEM TAMPA</t>
  </si>
  <si>
    <t>15.001.0034-A</t>
  </si>
  <si>
    <t>15.001.0035-0</t>
  </si>
  <si>
    <t>CAIXA DE ALVENARIA EM TIJOLOS MACICOS(7X10X20CM),EM PAREDESDE MEIA VEZ,COM DIMENSOES DE 0,80X0,80X1,00M,ASSENTADA COM ARGAMASSA DE CIMENTO E AREIA,NO TRACO 1:4,REVESTIDA INTERNAMENTE COM A MESMA ARGAMASSA,COM FUNDO DE CONCRETO,SEM TAMPA</t>
  </si>
  <si>
    <t>15.001.0035-A</t>
  </si>
  <si>
    <t>15.001.0053-0</t>
  </si>
  <si>
    <t>ABRIGO P/4 BOTIJOES GAS DE 45KG,EXCLUSIVE LIGACOES,NAS DIM.(2,00X0,50X1,80)M,ALVENARIA TIJOLOS MACICOS (7X10X20CM),PAREDES DE MEIA VEZ,REVESTIDAS COM ARGAMASSA DE CIMENTO E SAIBRO,NO TRACO 1:6,PISO COM ESPESSURA DE 10CM E COBERTURA COM ESPESSURA DE 6CM,AMBAS EM CONCRETO ARMADO,FCK=15MPA,COM ACABAMENTO DE CIMENTADO,TRACO 1:4,CONFORME PROJETO TIPO Nº2001/EMOP</t>
  </si>
  <si>
    <t>15.001.0053-A</t>
  </si>
  <si>
    <t>15.001.0054-0</t>
  </si>
  <si>
    <t>ABRIGO P/2 BOTIJOES GAS DE 45KG,EXCLUSIVE LIGACOES,NAS DIM.(1,00X0,50X1,80)M,ALVENARIA TIJOLOS MACICOS (7X10X20CM),PAREDES DE MEIA VEZ,REVESTIDAS COM ARGAMASSA DE CIMENTO E SAIBRO,NO TRACO 1:6,PISO COM ESPESSURA DE 10CM E COBERTURA COM ESPESSURA DE 6CM,AMBAS EM CONCRETO ARMADO,FCK=15MPA,COM ACABAMENTO DE CIMENTADO,TRACO 1:4,CONFORME PROJETO TIPO Nº2001/EMOP</t>
  </si>
  <si>
    <t>15.001.0054-A</t>
  </si>
  <si>
    <t>15.001.0055-0</t>
  </si>
  <si>
    <t>ABRIGO P/4 BOTIJOES GAS DE 13KG,EXCLUSIVE LIGACOES,NAS DIM.(2,00X0,50X1,10)M,ALVENARIA TIJOLOS MACICOS (7X10X20CM),PAREDES DE MEIA VEZ,REVESTIDAS COM ARGAMASSA DE CIMENTO E SAIBRO,NO TRACO 1:6,PISO COM ESPESSURA DE 10CM E COBERTURA COM ESPESSURA DE 6CM,AMBAS EM CONCRETO ARMADO,FCK=15MPA,COM ACABAMENTO DE CIMENTADO,TRACO 1:4,CONFORME PROJETO TIPO Nº2001/EMOP</t>
  </si>
  <si>
    <t>15.001.0055-A</t>
  </si>
  <si>
    <t>15.001.0056-0</t>
  </si>
  <si>
    <t>ABRIGO P/2 BOTIJOES GAS DE 13KG,EXCLUSIVE LIGACOES,NAS DIM.(1,00X0,50X1,10)M,ALVENARIA TIJOLOS MACICOS (7X10X20CM),PAREDES DE MEIA VEZ,REVESTIDAS COM ARGAMASSA DE CIMENTO E SAIBRO,NO TRACO 1:6,PISO COM ESPESSURA DE 10CM E COBERTURA COM ESPESSURA DE 6CM,AMBAS EM CONCRETO ARMADO,FCK=15MPA,COM ACABAMENTO DE CIMENTADO,TRACO 1:4,CONFORME PROJETO TIPO Nº2001/EMOP</t>
  </si>
  <si>
    <t>15.001.0056-A</t>
  </si>
  <si>
    <t>15.001.0057-0</t>
  </si>
  <si>
    <t>ABRIGO P/8 BOTIJOES GAS DE 45KG,EXCLUSIVE LIGACOES,NAS DIM.(2,60X1,05X1,90)M,ALVENARIA TIJOLOS MACICOS (7X10X20CM),PAREDES DE MEIA VEZ,REVESTIDAS COM ARGAMASSA DE CIMENTO E SAIBRO,NO TRACO 1:6,PISO COM ESPESSURA DE 10CM E COBERTURA COM ESPESSURA DE 6CM,AMBAS EM CONCRETO ARMADO,FCK=15MPA,COM ACABAMENTO DE CIMENTADO,TRACO 1:4,CONFORME PROJETO TIPO Nº2639/EMOP</t>
  </si>
  <si>
    <t>15.001.0057-A</t>
  </si>
  <si>
    <t>15.001.0060-0</t>
  </si>
  <si>
    <t>CAIXA DE PROTECAO PARA MEDIDOR INDIVIDUAL,PARA GAS MANUFATURADO ATE 800KCAL/MIN.E GAS NATURAL ATE 1680KCAL/MIN.,NAS DIMENSOES INTERNAS DE (70X60X40)CM,EM ALVENARIA DE TIJOLOS MACICOS (7X10X20CM),EM PAREDES DE MEIA VEZ,REVESTIDAS COM ARGAMASSA DE CIMENTO E AREIA,NO TRACO 1:4,COM PORTA EM VENEZIANA DEALUMINIO</t>
  </si>
  <si>
    <t>15.001.0060-A</t>
  </si>
  <si>
    <t>15.001.0061-0</t>
  </si>
  <si>
    <t>CAIXA DE PROTECAO PARA MEDIDOR INDIVIDUAL G16,PARA GAS NATURAL,ATE 16M3/H,NAS DIMENSOES INTERNAS DE (90X80X60)CM,EM ALVENARIA DE TIJOLOS MACICOS (7X10X20CM),EM PAREDES DE MEIA VEZ,REVESTIDAS COM ARGAMASSA DE CIMENTO E AREIA,NO TRACO 1:4,COMPORTA EM VENEZIANA DE ALUMINIO</t>
  </si>
  <si>
    <t>15.001.0061-A</t>
  </si>
  <si>
    <t>15.001.0069-0</t>
  </si>
  <si>
    <t>ABRIGO PARA HIDROMETRO DE 1/2" OU 3/4",NAS DIMENSOES DE (0,45X0,12X0,42)M,EMBUTIDO NO MURO,REVESTIDO COM ARGAMASSA DE CIMENTO E SAIBRO,NO TRACO 1:6,COM FUNDO DE CONCRETO NO TRACO 1:3 E ESPESSURA 3CM,PORTA DE (46X43)CM EM GRADE CONFECCIONADAEM FERRO CHATO DE 1/2" COM ESPESSURA DE 1/8" E CADEADO DE 30MM,CONFORME PROJETO Nº 2089/EMOP</t>
  </si>
  <si>
    <t>15.001.0069-A</t>
  </si>
  <si>
    <t>15.001.0071-0</t>
  </si>
  <si>
    <t>ABRIGO PARA HIDROMETRO DE 1",NAS DIMENSOES DE (0,90X0,50X0,60)M,EM ALVENARIA DE TIJOLOS FURADOS DE (10X20X20)CM,EM PAREDES DE MEIA VEZ,REVESTIDAS C/ARGAMASSA DE CIMENTO E SAIBRO,TRACO 1:6,C/FUNDO DE CONCRETO E TAMPA DE CONCRETO ARMADO,C/PORTA DE (80X50)CM GRADE CONFECCIONADA EM FERRO CHATO DE 1/2" C/ESPESSURA DE 1/8" E CADEADO DE 30MM,PROJETO Nº2089/EMOP</t>
  </si>
  <si>
    <t>15.001.0071-A</t>
  </si>
  <si>
    <t>15.001.0072-0</t>
  </si>
  <si>
    <t>ABRIGO PARA HIDROMETRO DE 1.1/2" OU 2" C/FILTRO INTERNO,NASDIMENSOES (1,10X0,60X0,70)M,ALVENARIA DE TIJOLOS FURADOS DE(10X20X20)CM,PAREDES DE MEIA VEZ,REVESTIDAS C/ARGAMASSA DE CIMENTO E SAIBRO,TRACO 1:6,C/FUNDO DE CONCRETO E TAMPA DE CONCRETO ARMADO,C/PORTA DE (100X60)CM EM GRADE CONFECCIONADA FERRO CHATO 1/2" C/ESP.1/8" E CADEADO 30MM,PROJETO Nº2089/EMOP</t>
  </si>
  <si>
    <t>15.001.0072-A</t>
  </si>
  <si>
    <t>15.001.0073-0</t>
  </si>
  <si>
    <t>ABRIGO PARA HIDROMETRO DE 2" C/FILTRO EXTERNO,NAS DIMENSOES(1,70X0,70X0,80)M,ALVENARIA DE TIJOLOS FURADOS DE (10X20X20),PAREDE DE MEIA VEZ,REVESTIDAS C/ARGAMASSA DE CIMENTO E SAIBRO,TRACO 1:6,C/FUNDO DE CONCRETO E TAMPA DE CONCRETO ARMADO,C/PORTA (140X70)CM EM GRADE CONFECCIONADA EM FERRO CHATO 1/2" C/ESP.DE 1/8" E CADEADO 30MM,CONFORME PROJETO Nº2089/EMOP</t>
  </si>
  <si>
    <t>15.001.0073-A</t>
  </si>
  <si>
    <t>15.001.0075-0</t>
  </si>
  <si>
    <t>ABRIGO PARA BOMBA,NAS DIMENSOES DE (0,70X0,50X0,50)M,EM ALVENARIA DE TIJOLOS FURADOS DE (10X20X20)CM,EM PAREDES DE MEIAVEZ,REVESTIDAS COM ARGAMASSA DE CIMENTO E SAIBRO,NO TRACO 1:6,COM FUNDO DE CONCRETO E TAMPA DE CONCRETO ARMADO,PORTA DE(60X40)CM EM CHAPA DE FERRO Nº16 E CADEADO DE 30MM,CONFORMEPROJETO Nº2799/EMOP</t>
  </si>
  <si>
    <t>15.001.0075-A</t>
  </si>
  <si>
    <t>15.001.0076-0</t>
  </si>
  <si>
    <t>ABRIGO PARA BOMBA,NAS DIMENSOES DE (1,20X0,60X0,80)M,EM ALVENARIA DE TIJOLOS FURADOS DE (10X20X20)CM,PAREDES DE MEIA VEZ,RESTIDAS COM ARGAMASSA DE CIMENTO E SAIBRO,NO TRACO 1:6,COMFUNDO DE CONCRETO E TAMPA DE CONCRETO ARMADO,PORTA DE (100X60)CM EM CHAPA DE FERRO Nº16 E CADEADO DE 30MM,CONFORME PROJETO Nº2799/EMOP</t>
  </si>
  <si>
    <t>15.001.0076-A</t>
  </si>
  <si>
    <t>15.001.0077-0</t>
  </si>
  <si>
    <t>HIDROMETRO COM DIAMETRO DE 1/2".FORNECIMENTO</t>
  </si>
  <si>
    <t>15.001.0077-A</t>
  </si>
  <si>
    <t>15.001.0078-0</t>
  </si>
  <si>
    <t>HIDROMETRO COM DIAMETRO DE 3/4".FORNECIMENTO</t>
  </si>
  <si>
    <t>15.001.0078-A</t>
  </si>
  <si>
    <t>15.001.0079-0</t>
  </si>
  <si>
    <t>HIDROMETRO COM DIAMETRO DE 1".FORNECIMENTO</t>
  </si>
  <si>
    <t>15.001.0079-A</t>
  </si>
  <si>
    <t>15.001.0080-0</t>
  </si>
  <si>
    <t>TAMPA DE CONCRETO ARMADO 10MPA,ESPESSURA DE 6CM,PARA CAIXA DE INSPECAO COM 60CM DE DIAMETRO.FORNECIMENTO E COLOCACAO</t>
  </si>
  <si>
    <t>15.001.0080-A</t>
  </si>
  <si>
    <t>15.001.0090-0</t>
  </si>
  <si>
    <t>REPARO EM CAIXA DE PASSAGEM DE ENERGIA ELETRICA,DE ALVENARIADE 30X30CM,COM TROCA DE TAMPA DE CONCRETO COM ESPESSURA DE6CM</t>
  </si>
  <si>
    <t>15.001.0090-A</t>
  </si>
  <si>
    <t>15.001.0095-0</t>
  </si>
  <si>
    <t>REPARO EM CAIXA DE PASSAGEM DE ENERGIA ELETRICA,DE ALVENARIADE 40X40CM,COM TROCA DE TAMPA DE CONCRETO COM ESPESSURA DE6CM</t>
  </si>
  <si>
    <t>15.001.0095-A</t>
  </si>
  <si>
    <t>15.001.0100-0</t>
  </si>
  <si>
    <t>REPARO EM CAIXA DE PASSAGEM DE ENERGIA ELETRICA,DE ALVENARIADE 60X60CM,COM TROCA DE TAMPA DE CONCRETO COM ESPESSURA DE6CM</t>
  </si>
  <si>
    <t>15.001.0100-A</t>
  </si>
  <si>
    <t>15.002.0062-0</t>
  </si>
  <si>
    <t>15.002.0062-A</t>
  </si>
  <si>
    <t>15.002.0063-0</t>
  </si>
  <si>
    <t>15.002.0063-A</t>
  </si>
  <si>
    <t>15.002.0080-0</t>
  </si>
  <si>
    <t>CAIXA DE GORDURA ESPECIAL EM ALVENARIA DE TIJOLOS MACICOS(7X10X20CM),EM PAREDES DE UMA VEZ(0,20M),MEDINDO 0,80X0,80X0,90M,INCLUSIVE REVESTIMENTO INTERNO EM ARGAMASSA DE CIMENTO E AREIA NO TRACO 1:3,COM ESPESSURA DE 1,5CM,EXCLUSIVE TAMPAO DEFERRO FUNDIDO</t>
  </si>
  <si>
    <t>15.002.0080-A</t>
  </si>
  <si>
    <t>15.002.0082-0</t>
  </si>
  <si>
    <t>CAIXA DE GORDURA ESPECIAL DE ALVENARIA DE TIJOLOS MACICOS(7X10X20CM),EM PAREDES DE UMA VEZ(0,20M),MEDINDO 1,00X1,00X0,90M,INCLUSIVE REVESTIMENTO INTERNO EM ARGAMASSA DE CIMENTO E AREIA,NO TRACO 1:3,COM ESPESSURA DE 1,5CM,EXCLUSIVE TAMPAO DEFERRO FUNDIDO</t>
  </si>
  <si>
    <t>15.002.0082-A</t>
  </si>
  <si>
    <t>15.002.0084-0</t>
  </si>
  <si>
    <t>CAIXA DE GORDURA ESPECIAL EM ALVENARIA DE TIJOLOS MACICOS(7X10X20CM),EM PAREDES DE UMA VEZ(0,20M),MEDINDO 1,20X1,00X0,90M,INCLUSIVE REVESTIMENTO INTERNO EM ARGAMASSA DE CIMENTO E AREIA,NO TRACO 1:3,COM ESPESSURA DE 1,5CM,EXCLUSIVE TAMPAO DEFERRO FUNDIDO</t>
  </si>
  <si>
    <t>15.002.0084-A</t>
  </si>
  <si>
    <t>15.002.0086-0</t>
  </si>
  <si>
    <t>CAIXA DE GORDURA ESPECIAL EM ALVENARIA DE TIJOLOS MACICOS(7X10X20CM),EM PAREDES DE UMA VEZ(0,20M),MEDINDO 1,20X1,20X0,90M,INCLUSIVE REVESTIMENTO INTERNO EM ARGAMASSA DE CIMENTO E AREIA,NO TRACO 1:3,COM ESPESSURA DE 1,5CM,EXCLUSIVE TAMPAO DEFERRO FUNDIDO</t>
  </si>
  <si>
    <t>15.002.0086-A</t>
  </si>
  <si>
    <t>15.002.0088-0</t>
  </si>
  <si>
    <t>CAIXA DE GORDURA ESPECIAL EM ALVENARIA DE TIJOLOS MACICOS(7X10X20CM),EM PAREDES DE UMA VEZ(0,20M),MEDINDO 1,00X1,50X0,90M,INCLUSIVE REVESTIMENTO INTERNO EM ARGAMASSA DE CIMENTO E AREIA,NO TRACO 1:3,COM ESPESSURA DE 1,5CM,EXCLUSIVE TAMPAO DEFERRO FUNDIDO</t>
  </si>
  <si>
    <t>15.002.0088-A</t>
  </si>
  <si>
    <t>15.002.0090-0</t>
  </si>
  <si>
    <t>CAIXA DE GORDURA ESPECIAL EM ALVENARIA DE TIJOLOS MACICOS(7X10X20CM),EM PAREDES DE UMA VEZ(0,20M),MEDINDO 1,20X1,50X0,90M,INCLUSIVE REVESTIMENTO INTERNO EM ARGAMASSA DE CIMENTO E AREIA,NO TRACO 1:3,COM ESPESSURA DE 1,5CM,EXCLUSIVE TAMPAO DEFERRO FUNDIDO</t>
  </si>
  <si>
    <t>15.002.0090-A</t>
  </si>
  <si>
    <t>15.002.0092-0</t>
  </si>
  <si>
    <t>CAIXA DE GORDURA ESPECIAL EM ALVENARIA DE TIJOLOS MACICOS(7X10X20CM),EM PAREDES DE UMA VEZ(0,20M),MEDINDO 1,50X1,50X0,90M,INCLUSIVE REVESTIMENTO INTERNO EM ARGAMASSA DE CIMENTO E AREIA,NO TRACO 1:3,COM ESPESSURA DE 1,5CM,EXCLUSIVE TAMPAO DEFERRO FUNDIDO</t>
  </si>
  <si>
    <t>15.002.0092-A</t>
  </si>
  <si>
    <t>15.002.0094-0</t>
  </si>
  <si>
    <t>CAIXA DE GORDURA ESPECIAL EM ALVENARIA DE TIJOLOS MACICOS(7X10X20CM),EM PAREDES DE UMA VEZ(0,20CM),MEDINDO 1,50X2,00X0,90M,INCLUSIVE REVESTIMENTO INTERNO EM ARGAMASSA DE CIMENTO EAREIA,NO TRACO 1:3,COM ESPESSURA DE 1,5CM,EXCLUSIVE TAMPAODE FERRO FUNDIDO</t>
  </si>
  <si>
    <t>15.002.0094-A</t>
  </si>
  <si>
    <t>15.002.0096-0</t>
  </si>
  <si>
    <t>CAIXA DE GORDURA ESPECIAL EM ALVENARIA DE TIJOLOS MACICOS(7X10X20CM),EM PAREDES DE UMA VEZ(0,20M),MEDINDO 1,50X2,20X0,90M,INCLUSIVE REVESTIMENTO INTERNO EM ARGAMASSA DE CIMENTO E AREIA,NO TRACO 1:3,COM ESPESSURA DE 1,5CM,EXCLUSIVE TAMPAO DEFERRO FUNDIDO</t>
  </si>
  <si>
    <t>15.002.0096-A</t>
  </si>
  <si>
    <t>15.002.0120-0</t>
  </si>
  <si>
    <t>CAIXA ENTERRADA PARA INSTALACOES TELEFONICAS,TIPO R1,MEDINDO0,60X0,35X0,50M,EM BLOCOS DE CONCRETO ESTRUTURAL DE 0,10X0,20X0,40M,ASSENTADOS COM ARGAMASSA DE CIMENTO E AREIA,NO TRACO 1:4 E REVESTIDA INTERNAMENTE COM A MESMA ARGAMASSA,COM TAMPA DE CONCRETO ARMADO COM 5CM DE ESPESSURA E FUNDO DE CONCRETO SIMPLES COM 5CM</t>
  </si>
  <si>
    <t>15.002.0120-A</t>
  </si>
  <si>
    <t>15.002.0125-0</t>
  </si>
  <si>
    <t>CAIXA ENTERRADA PARA INSTALACOES TELEFONICAS,TIPO R2,MEDINDO1,07X0,52X0,50M,EM BLOCOS DE CONCRETO ESTRUTURAL DE 0,10X0,20X0,40M,ASSENTADOS COM ARGAMASSA DE CIMENTO E AREIA,NO TRACO 1:4 E REVESTIDA INTERNAMENTE COM A MESMA ARGAMASSA,COM TAMPA DE CONCRETO ARMADO COM 5CM DE ESPESSURA E FUNDO DE CONCRETO SIMPLES COM 5CM</t>
  </si>
  <si>
    <t>15.002.0125-A</t>
  </si>
  <si>
    <t>15.002.0130-0</t>
  </si>
  <si>
    <t>CAIXA ENTERRADA PARA INSTALACOES TELEFONICAS,TIPO R3,MEDINDO1,30X1,20X1,30M,EM BLOCOS DE CONCRETO ESTRUTURAL DE 0,10X0,20X0,40M,ASSENTADOS COM ARGAMASSA DE CIMENTO E AREIA,NO TRACO 1:4 E REVESTIDA INTERNAMENTE COM A MESMA ARGAMASSA,COM TAMPA DE CONCRETO ARMADO COM 5CM DE ESPESSURA E FUNDO DE CONCRETO SIMPLES COM 5CM</t>
  </si>
  <si>
    <t>15.002.0130-A</t>
  </si>
  <si>
    <t>15.002.0135-0</t>
  </si>
  <si>
    <t>CAIXA ENTERRADA PARA INSTALACOES TELEFONICAS,TIPO I,MEDINDO2,15X1,30X1,80M,EM BLOCOS DE CONCRETO ESTRUTURAL DE 0,10X0,20X0,40M,ASSENTADOS COM ARGAMASSA DE CIMENTO E AREIA,NO TRACO1:4 E REVESTIDA INTERNAMENTE COM A MESMA ARGAMASSA,COM TAMPA DE CONCRETO ARMADO COM 5CM DE ESPESSURA E FUNDO DE CONCRETO SIMPLES COM 5CM</t>
  </si>
  <si>
    <t>15.002.0135-A</t>
  </si>
  <si>
    <t>15.002.0200-0</t>
  </si>
  <si>
    <t>CAIXA DE INSPECAO/CAIXA PARA AGUAS PLUVIAIS,DE CONCRETO PRE-MOLDADO,CONSTANDO DE 4 ANEIS SUPERPOSTOS DE 50MM DE ESPESSURA,600MM DE DIAMETRO INTERNO,SENDO 1 ANEL INFERIOR(ENTRADA ESAIDA) DE 300MM C/FUNDO OU CIRCULO DE FUNDO +1 DE 300MM,1 DE150MM E 1 DE 75MM DE ALTURA,PERFAZENDO 825MM DE ALTURA TOTAL,EXCLUSIVE TAMPAO DE FERRO FUNDIDO E ESCAVACAO.FORN.COLOC.</t>
  </si>
  <si>
    <t>15.002.0200-A</t>
  </si>
  <si>
    <t>15.002.0205-0</t>
  </si>
  <si>
    <t>CAIXA DE INSPECAO/CAIXA PARA AGUAS PLUVIAIS,DE CONCRETO PRE-MOLDADO,CONSTANDO DE 3 ANEIS SUPERPOSTOS,DE 50MM DE ESPESSURA E 600MM DE DIAMETRO INTERNO,SENDO 1 ANEL INFERIOR(ENTRADAE SAIDA)DE 300MM C/FUNDO OU CIRCULO DE FUNDO,1 DE 150MM E 1DE 75MM DE ALTURA,PERFAZENDO 525MM DE ALTURA TOTAL,EXCLUSIVETAMPAO DE FERRO FUNDIDO E ESCAVACAO.FORNECIMENTO E COLOC.</t>
  </si>
  <si>
    <t>15.002.0205-A</t>
  </si>
  <si>
    <t>15.002.0210-0</t>
  </si>
  <si>
    <t>CAIXA DE INSPECAO/CAIXA PARA AGUAS PLUVIAIS,DE CONCRETO PRE-MOLDADO,CONSTANDO DE 2 ANEIS SUPERPOSTOS,DE 50MM DE ESPESSURA E 600MM DE DIAMETRO INTERNO,SENDO 1 ANEL INFERIOR(ENTRADAE SAIDA)DE 300MM C/FUNDO OU CIRCULO DE FUNDO,1 DE 75MM DE ALTURA,PERFAZENDO 375MM DE ALTURA TOTAL,EXCLUSIVE TAMPAO DE FERRO FUNDIDO E ESCAVACAO.FORNECIMENTO E COLOCACAO</t>
  </si>
  <si>
    <t>15.002.0210-A</t>
  </si>
  <si>
    <t>15.002.0310-0</t>
  </si>
  <si>
    <t>CAIXA SEPARADORA DE OLEO E CAIXA RECEPTORA LATERAL MEDINDO (0,60X0,60X0,70)M,INTERNAMENTE(CADA UMA),EXECUTADA EM BLOCOSCONCRETO (10X20X40)CM,ASSENTES C/ARGAMASSA CIMENTO E AREIA,TRACO 1:4,REVESTIDAS INTERNAMENTE C/ARGAMASSA CIMENTO E AREIA,TRACO 1:4,C/TAMPAS FERRO FUNDIDO PESADO,EXCL.ESCAVACAO,INCL.CONEXOES,CONFORME PROJETO Nº1788/EMOP.FORN. E ASSENTAMENTO</t>
  </si>
  <si>
    <t>15.002.0310-A</t>
  </si>
  <si>
    <t>15.002.0400-0</t>
  </si>
  <si>
    <t>CAIXA SIFONADA DE ANEL DE CONCRETO DE 42CM DE DIAMETRO E 60CM DE PROFUNDIDADE,EXCLUSIVE ESCAVACAO E REATERRO.FORNECIMENTO E COLOCACAO</t>
  </si>
  <si>
    <t>15.002.0400-A</t>
  </si>
  <si>
    <t>15.002.0401-0</t>
  </si>
  <si>
    <t>CAIXA SIFONADA DE ANEL DE CONCRETO DE 60CM DE DIAMETRO E 60CM DE PROFUNDIDADE,EXCLUSIVE ESCAVACAO E REATERRO.FORNECIMENTO E COLOCACAO</t>
  </si>
  <si>
    <t>15.002.0401-A</t>
  </si>
  <si>
    <t>15.002.0580-0</t>
  </si>
  <si>
    <t>FOSSA SEPTICA CILINDRICA,TIPO CAMARA IMHOFF,DE CONCRETO PRE-MOLDADO,MEDINDO 2000X2000MM.FORNECIMENTO E COLOCACAO</t>
  </si>
  <si>
    <t>15.002.0580-A</t>
  </si>
  <si>
    <t>15.002.0584-0</t>
  </si>
  <si>
    <t>FOSSA SEPTICA CILINDRICA,TIPO CAMARA IMHOFF,DE CONCRETO PRE-MOLDADO,MEDINDO 2500X2400MM.FORNECIMENTO E COLOCACAO.</t>
  </si>
  <si>
    <t>15.002.0584-A</t>
  </si>
  <si>
    <t>15.002.0588-0</t>
  </si>
  <si>
    <t>FOSSA SEPTICA CILINDRICA,TIPO CAMARA IMHOFF,DE CONCRETO PRE-MOLDADO,MEDINDO 2500X2800MM.FORNECIMENTO E COLOCACAO</t>
  </si>
  <si>
    <t>15.002.0588-A</t>
  </si>
  <si>
    <t>15.002.0590-0</t>
  </si>
  <si>
    <t>FOSSA SEPTICA CILINDRICA,TIPO CAMARA IMHOFF,DE CONCRETO PRE-MOLDADO,MEDINDO 3000X2000MM.FORNECIMENTO E COLOCACAO</t>
  </si>
  <si>
    <t>15.002.0590-A</t>
  </si>
  <si>
    <t>15.002.0596-0</t>
  </si>
  <si>
    <t>FOSSA SEPTICA CILINDRICA,TIPO CAMARA IMHOFF,DE CONCRETO PRE-MOLDADO,MEDINDO 3000X2800MM.FORNECIMENTO E COLOCACAO</t>
  </si>
  <si>
    <t>15.002.0596-A</t>
  </si>
  <si>
    <t>15.002.0622-0</t>
  </si>
  <si>
    <t>FOSSA SEPTICA CILINDRICA,TIPO CAMARA UNICA,DE CONCRETO PRE-MOLDADO,MEDINDO 1200X1500MM.FORNECIMENTO E COLOCACAO</t>
  </si>
  <si>
    <t>15.002.0622-A</t>
  </si>
  <si>
    <t>15.002.0623-0</t>
  </si>
  <si>
    <t>FOSSA SEPTICA,DE CAMARA UNICA,TIPO CILINDRICA,DE CONCRETO PRE-MOLDADO,MEDINDO 1200X2000MM.FORNECIMENTO E COLOCACAO</t>
  </si>
  <si>
    <t>15.002.0623-A</t>
  </si>
  <si>
    <t>15.002.0624-0</t>
  </si>
  <si>
    <t>FOSSA SEPTICA,DE CAMARA UNICA,TIPO CILINDRICA,DE CONCRETO PRE-MOLDADO,MEDINDO 1200X2500MM.FORNECIMENTO E COLOCACAO</t>
  </si>
  <si>
    <t>15.002.0624-A</t>
  </si>
  <si>
    <t>15.002.0625-0</t>
  </si>
  <si>
    <t>FOSSA SEPTICA,DE CAMARA UNICA,TIPO CILINDRICA,DE CONCRETO PRE-MOLDADO,MEDINDO 1500X2000MM.FORNECIMENTO E COLOCACAO</t>
  </si>
  <si>
    <t>15.002.0625-A</t>
  </si>
  <si>
    <t>15.002.0627-0</t>
  </si>
  <si>
    <t>FOSSA SEPTICA,DE CAMARA UNICA,TIPO CILINDRICA,DE CONCRETO PRE-MOLDADO,MEDINDO 1500X2400MM.FORNECIMENTO E COLOCACAO</t>
  </si>
  <si>
    <t>15.002.0627-A</t>
  </si>
  <si>
    <t>15.002.0630-0</t>
  </si>
  <si>
    <t>FOSSA SEPTICA,DE CAMARA UNICA,TIPO CILINDRICA,DE CONCRETO PRE-MOLDADO,MEDINDO 2000X2000MM.FORNECIMENTO E COLOCACAO</t>
  </si>
  <si>
    <t>15.002.0630-A</t>
  </si>
  <si>
    <t>15.002.0633-0</t>
  </si>
  <si>
    <t>FOSSA SEPTICA,DE CAMARA UNICA,TIPO CILINDRICA,DE CONCRETO PRE-MOLDADO,MEDINDO 2000X2400MM.FORNECIMENTO E COLOCACAO</t>
  </si>
  <si>
    <t>15.002.0633-A</t>
  </si>
  <si>
    <t>15.002.0637-0</t>
  </si>
  <si>
    <t>FOSSA SEPTICA,DE CAMARA UNICA,TIPO CILINDRICA,DE CONCRETO PRE-MOLDADO,MEDINDO 2500X2000MM.FORNECIMENTO E COLOCACAO</t>
  </si>
  <si>
    <t>15.002.0637-A</t>
  </si>
  <si>
    <t>15.002.0641-0</t>
  </si>
  <si>
    <t>FOSSA SEPTICA,DE CAMARA UNICA,TIPO CILINDRICA,DE CONCRETO PRE-MOLDADO,MEDINDO 2500X2400MM.FORNECIMENTO E COLOCACAO</t>
  </si>
  <si>
    <t>15.002.0641-A</t>
  </si>
  <si>
    <t>15.002.0643-0</t>
  </si>
  <si>
    <t>FOSSA SEPTICA,DE CAMARA UNICA,TIPO CILINDRICA,DE CONCRETO PRE-MOLDADO,MEDINDO 2500X2800MM.FORNECIMENTO E COLOCACAO</t>
  </si>
  <si>
    <t>15.002.0643-A</t>
  </si>
  <si>
    <t>15.002.0649-0</t>
  </si>
  <si>
    <t>FOSSA SEPTICA,DE CAMARA UNICA,TIPO CILINDRICA,DE CONCRETO PRE-MOLDADO,MEDINDO 3000X2800MM.FORNECIMENTO E COLOCACAO</t>
  </si>
  <si>
    <t>15.002.0649-A</t>
  </si>
  <si>
    <t>15.002.0662-0</t>
  </si>
  <si>
    <t>FILTRO ANAEROBIO,DE ANEIS DE CONCRETO PRE-MOLDADO,MEDINDO 1200X2000MM.FORNECIMENTO E COLOCACAO</t>
  </si>
  <si>
    <t>15.002.0662-A</t>
  </si>
  <si>
    <t>15.002.0663-0</t>
  </si>
  <si>
    <t>FILTRO ANAEROBIO,DE ANEIS DE CONCRETO PRE-MOLDADO,MEDINDO 1500X2000MM.FORNECIMENTO E COLOCACAO</t>
  </si>
  <si>
    <t>15.002.0663-A</t>
  </si>
  <si>
    <t>15.002.0664-0</t>
  </si>
  <si>
    <t>FILTRO ANAEROBIO,DE ANEIS DE CONCRETO PRE-MOLDADO,MEDINDO 2000X2000MM.FORNECIMENTO E COLOCACAO</t>
  </si>
  <si>
    <t>15.002.0664-A</t>
  </si>
  <si>
    <t>15.002.0665-0</t>
  </si>
  <si>
    <t>FILTRO ANAEROBIO,DE ANEIS DE CONCRETO PRE-MOLDADO,MEDINDO 2500X2000MM.FORNECIMENTO E COLOCACAO</t>
  </si>
  <si>
    <t>15.002.0665-A</t>
  </si>
  <si>
    <t>15.002.0666-0</t>
  </si>
  <si>
    <t>FILTRO ANAEROBIO,DE ANEIS DE CONCRETO PRE-MOLDADO,MEDINDO 3000X2000MM.FORNECIMENTO E COLOCACAO</t>
  </si>
  <si>
    <t>15.002.0666-A</t>
  </si>
  <si>
    <t>15.002.0668-0</t>
  </si>
  <si>
    <t>SUMIDOURO CILINDRICO,LIGADO A FOSSA,MEDINDO 1200X1500MM,EM ANEIS DE CONCRETO PRE-MOLDADO,EXCLUSIVE FOSSA E MANILHAS.FORNECIMENTO E COLOCACAO</t>
  </si>
  <si>
    <t>15.002.0668-A</t>
  </si>
  <si>
    <t>15.002.0669-0</t>
  </si>
  <si>
    <t>SUMIDOURO CILINDRICO,LIGADO A FOSSA,MEDINDO 1200X2000MM,EM ANEIS DE CONCRETO PRE-MOLDADO,EXCLUSIVE FOSSA E MANILHAS.FORNECIMENTO E COLOCACAO</t>
  </si>
  <si>
    <t>15.002.0669-A</t>
  </si>
  <si>
    <t>15.002.0670-0</t>
  </si>
  <si>
    <t>SUMIDOURO CILINDRICO,LIGADO A FOSSA,MEDINDO 1200X2500MM,EM ANEIS DE CONCRETO PRE-MOLDADO,EXCLUSIVE FOSSA E MANILHAS.FORNECIMENTO E COLOCACAO</t>
  </si>
  <si>
    <t>15.002.0670-A</t>
  </si>
  <si>
    <t>15.002.0671-0</t>
  </si>
  <si>
    <t>SUMIDOURO CILINDRICO,LIGADO A FOSSA,MEDINDO 1500X2000MM,EM ANEIS DE CONCRETO PRE-MOLDADO,EXCLUSIVE FOSSA E MANILHAS.FORNECIMENTO E COLOCACAO</t>
  </si>
  <si>
    <t>15.002.0671-A</t>
  </si>
  <si>
    <t>15.002.0673-0</t>
  </si>
  <si>
    <t>SUMIDOURO CILINDRICO,LIGADO A FOSSA,MEDINDO 1500X2400MM,EM ANEIS DE CONCRETO PRE-MOLDADO,EXCLUSIVE FOSSA E MANILHAS.FORNECIMENTO E COLOCACAO</t>
  </si>
  <si>
    <t>15.002.0673-A</t>
  </si>
  <si>
    <t>15.002.0676-0</t>
  </si>
  <si>
    <t>SUMIDOURO CILINDRICO,LIGADO A FOSSA,MEDINDO 2000X2000MM,EM ANEIS DE CONCRETO PRE-MOLDADO,EXCLUSIVE FOSSA E MANILHAS.FORNECIMENTO E COLOCACAO</t>
  </si>
  <si>
    <t>15.002.0676-A</t>
  </si>
  <si>
    <t>15.002.0679-0</t>
  </si>
  <si>
    <t>SUMIDOURO CILINDRICO,LIGADO A FOSSA,MEDINDO 2000X2400MM,EM ANEIS DE CONCRETO PRE-MOLDADO,EXCLUSIVE FOSSA E MANILHAS.FORNECIMENTO E COLOCACAO</t>
  </si>
  <si>
    <t>15.002.0679-A</t>
  </si>
  <si>
    <t>15.002.0683-0</t>
  </si>
  <si>
    <t>SUMIDOURO CILINDRICO,LIGADO A FOSSA,MEDINDO 2500X2000MM,EM ANEIS DE CONCRETO PRE-MOLDADO,EXCLUSIVE FOSSA E MANILHAS.FORNECIMENTO E COLOCACAO</t>
  </si>
  <si>
    <t>15.002.0683-A</t>
  </si>
  <si>
    <t>15.002.0687-0</t>
  </si>
  <si>
    <t>SUMIDOURO CILINDRICO,LIGADO A FOSSA,MEDINDO 2500X2400MM,EM ANEIS DE CONCRETO PRE-MOLDADO,EXCLUSIVE FOSSA E MANILHAS.FORNECIMENTO E COLOCACAO</t>
  </si>
  <si>
    <t>15.002.0687-A</t>
  </si>
  <si>
    <t>15.002.0689-0</t>
  </si>
  <si>
    <t>SUMIDOURO CILINDRICO,LIGADO A FOSSA,MEDINDO 2500X2800MM,EM ANEIS DE CONCRETO PRE-MOLDADO,EXCLUSIVE FOSSA E MANILHAS.FORNECIMENTO E COLOCACAO</t>
  </si>
  <si>
    <t>15.002.0689-A</t>
  </si>
  <si>
    <t>15.002.0695-0</t>
  </si>
  <si>
    <t>SUMIDOURO CILINDRICO,LIGADO A FOSSA,MEDINDO 3000X2800MM,EM ANEIS DE CONCRETO PRE-MOLDADO,EXCLUSIVE FOSSA E MANILHAS.FORNECIMENTO E COLOCACAO</t>
  </si>
  <si>
    <t>15.002.0695-A</t>
  </si>
  <si>
    <t>15.003.0023-0</t>
  </si>
  <si>
    <t>COLUNA DE FERRO GALVANIZADO NO DIAMETRO DE 3/4",EXCLUSIVE PECAS DE DERIVACAO.FORNECIMENTO E COLOCACAO</t>
  </si>
  <si>
    <t>15.003.0023-A</t>
  </si>
  <si>
    <t>15.003.0024-0</t>
  </si>
  <si>
    <t>COLUNA DE FERRO GALVANIZADO NO DIAMETRO DE 1",EXCLUSIVE PECAS DE DERIVACAO.FORNECIMENTO E COLOCACAO</t>
  </si>
  <si>
    <t>15.003.0024-A</t>
  </si>
  <si>
    <t>15.003.0025-1</t>
  </si>
  <si>
    <t>COLUNA DE FERRO GALVANIZADO NO DIAMETRO DE 1.1/4",EXCLUSIVEPECAS DE DERIVACAO.FORNECIMENTO E COLOCACAO</t>
  </si>
  <si>
    <t>15.003.0025-B</t>
  </si>
  <si>
    <t>15.003.0026-1</t>
  </si>
  <si>
    <t>COLUNA DE FERRO GALVANIZADO NO DIAMETRO DE 1.1/2",EXCLUSIVEPECAS DE DERIVACAO.FORNECIMENTO E COLOCACAO</t>
  </si>
  <si>
    <t>15.003.0026-B</t>
  </si>
  <si>
    <t>15.003.0027-1</t>
  </si>
  <si>
    <t>COLUNA DE FERRO GALVANIZADO NO DIAMETRO DE 2",EXCLUSIVE PECAS DE DERIVACAO.FORNECIMENTO E COLOCACAO</t>
  </si>
  <si>
    <t>15.003.0027-B</t>
  </si>
  <si>
    <t>15.003.0028-0</t>
  </si>
  <si>
    <t>COLUNA DE FERRO GALVANIZADO NO DIAMETRO DE 2.1/2",EXCLUSIVEPECAS DE DERIVACAO.FORNECIMENTO E COLOCACAO</t>
  </si>
  <si>
    <t>15.003.0028-A</t>
  </si>
  <si>
    <t>15.003.0066-0</t>
  </si>
  <si>
    <t>INSTALACAO E ASSENTAMENTO DE AQUECEDOR A GAS ENCANADO,(EXCLUSIVE FORNECIMENTO DO APARELHO),COMPREENDENDO:8M DE TUBO DE COBRE,CLASSE I DE 22MM,CONEXOES E CHAMINE DE ALUMINIO E VENEZIANA</t>
  </si>
  <si>
    <t>15.003.0066-A</t>
  </si>
  <si>
    <t>15.003.0068-0</t>
  </si>
  <si>
    <t>INSTALACAO E ASSENTAMENTO DE FOGAO A GAS ENCANADO,EXCLUSIVEFORNECIMENTO DO APARELHO,COMPREENDENDO:25,00M DE TUBO DE FERRO GALVANIZADO DE 1",CONEXOES E REGISTRO</t>
  </si>
  <si>
    <t>15.003.0068-A</t>
  </si>
  <si>
    <t>15.003.0069-0</t>
  </si>
  <si>
    <t>INSTALACAO E ASSENTAMENTO DE FOGAO A GAS LIQUEFEITO DE PETROLEO(EXCLUSIVE FORNECIMENTO DO APARELHO),COMPREENDENDO:5,00MDE TUBO DE FERRO GALVANIZADO DE 1/2",CONEXOES,REGULADORES EDEMAIS PECAS NECESSARIAS</t>
  </si>
  <si>
    <t>15.003.0069-A</t>
  </si>
  <si>
    <t>15.003.0073-0</t>
  </si>
  <si>
    <t>INSTALACAO COMPLETA DE AQUECEDOR A GAS ENCANADO OU LIQUEFEITO DE PETROLEO(EXCLUSIVE FORNECIMENTO DO APARELHO),COMPREENDENDO:8,00M DE TUBO DE FERRO GALVANIZADO DE 3/4",CONEXOES E CHAMINE DE ALUMINIO</t>
  </si>
  <si>
    <t>15.003.0073-A</t>
  </si>
  <si>
    <t>15.003.0175-0</t>
  </si>
  <si>
    <t>TAMPA CEGA E CAIXILHO,15 X 15CM,EM ACO INOX,PARA RALO SIFONADO.FORNECIMENTO E COLOCACAO</t>
  </si>
  <si>
    <t>15.003.0175-A</t>
  </si>
  <si>
    <t>15.003.0176-0</t>
  </si>
  <si>
    <t>GRELHA DE ACO INOX,10X10CM,SISTEMA ROTATIVO,COM CAIXILHO.FORNECIMENTO E COLOCACAO</t>
  </si>
  <si>
    <t>15.003.0176-A</t>
  </si>
  <si>
    <t>15.003.0177-0</t>
  </si>
  <si>
    <t>RALO DE COBERTURA SEMI-ESFERICO(TIPO ABACAXI),COM 3".FORNECIMENTO E COLOCACAO</t>
  </si>
  <si>
    <t>15.003.0177-A</t>
  </si>
  <si>
    <t>15.003.0178-0</t>
  </si>
  <si>
    <t>RALO DE COBERTURA SEMI-ESFERICO(TIPO ABACAXI),COM 4".FORNECIMENTO E COLOCACAO</t>
  </si>
  <si>
    <t>15.003.0178-A</t>
  </si>
  <si>
    <t>15.003.0179-0</t>
  </si>
  <si>
    <t>GRELHA DE ACO INOX,15X15CM,SISTEMA ROTATIVO,COM CAIXILHO.FORNECIMENTO E COLOCACAO</t>
  </si>
  <si>
    <t>15.003.0179-A</t>
  </si>
  <si>
    <t>15.003.0180-0</t>
  </si>
  <si>
    <t>RALO DE COBERTURA SEMI-ESFERICO(TIPO ABACAXI),COM 6".FORNECIMENTO E COLOCACAO</t>
  </si>
  <si>
    <t>15.003.0180-A</t>
  </si>
  <si>
    <t>15.003.0181-0</t>
  </si>
  <si>
    <t>GRELHA DE FERRO FUNDIDO PARA RALO,COM 20X20CM,CARGA MINIMA PARA TESTE 176KG,RESISTENCIA MAXIMA DE ROMPIMENTO DE 228KG EFLECHA RESIDUAL MAXIMA DE 8MM</t>
  </si>
  <si>
    <t>15.003.0181-A</t>
  </si>
  <si>
    <t>15.003.0185-0</t>
  </si>
  <si>
    <t>GRELHA DE FERRO FUNDIDO PARA AGUAS PLUVIAIS,COM CAIXILHO,DIMENSOES APROXIMADAS DE (15X15)CM,CONFORME ABNT NBR 10160.FORNECIMENTO E COLOCACAO</t>
  </si>
  <si>
    <t>15.003.0185-A</t>
  </si>
  <si>
    <t>15.003.0186-0</t>
  </si>
  <si>
    <t>GRELHA DE FERRO FUNDIDO PARA AGUAS PLUVIAIS,COM CAIXILHO,DIMENSOES APROXIMADAS DE (50X50)CM,CONFORME ABNT NBR 10160.FORNECIMENTO E COLOCACAO</t>
  </si>
  <si>
    <t>15.003.0186-A</t>
  </si>
  <si>
    <t>15.003.0190-0</t>
  </si>
  <si>
    <t>RALO SIFONADO DE FERRO FUNDIDO PARA BANHEIRO SOCIAL DN=150MM,COMPOSTO DE 4 ENTRADAS DN=50MM E UMA SAIDA DN=75MM,CONFORMEABNT NBR 15579,REVESTIDO INTERNA E EXTERNAMENTE COM EPOXI NA COR VERMELHA,APLICADO PELO SISTEMA ELETROSTATICO.FORNECIMENTO E ASSENTAMENTO</t>
  </si>
  <si>
    <t>15.003.0190-A</t>
  </si>
  <si>
    <t>15.003.0192-0</t>
  </si>
  <si>
    <t>RALO SIFONADO DE FERRO FUNDIDO PARA BANHEIRO DE SERVICO DN=100MM,COMPOSTO DE UMA ENTRADA E UMA SAIDA DN=50MM (PVC 40MM INTERNAMENTE),CONFORME ABNT NBR 15579,REVESTIDO INTERNA E EXTERNAMENTE COM EPOXI NA COR VERMELHA,APLICADO PELO SISTEMA ELETROSTATICO.FORNECIMENTO E ASSENTAMENTO</t>
  </si>
  <si>
    <t>15.003.0192-A</t>
  </si>
  <si>
    <t>15.003.0193-0</t>
  </si>
  <si>
    <t>RALO SECO DE FERRO FUNDIDO COM SAIDA VERTICAL,COMPOSTO DE ENTRADA SUPERIOR DN=100MM E SAIDA VERTICAL DN=50MM,CONFORME ABNT NBR 15579,REVESTIDO INTERNA E EXTERNAMENTE COM EPOXI NA COR VERMELHA,APLICADO PELO SISTEMA ELETROSTATICO.FORNECIMENTOE ASSENTAMENTO</t>
  </si>
  <si>
    <t>15.003.0193-A</t>
  </si>
  <si>
    <t>15.003.0194-0</t>
  </si>
  <si>
    <t>RALO SECO DE FERRO FUNDIDO PARA BOX,COM SAIDA HORIZONTAL,COMPOSTO DE ENTRADA SUPERIOR DN=100MM E SAIDA HORIZONTAL DN=50MM,CONFORME ABNT NBR 15579,REVESTIDO INTERNA E EXTERNAMENTE COM EPOXI NA COR VERMELHA,APLICADO PELO SISTEMA ELETROSTATICO.FORNECIMENTO E ASSENTAMENTO</t>
  </si>
  <si>
    <t>15.003.0194-A</t>
  </si>
  <si>
    <t>15.003.0200-0</t>
  </si>
  <si>
    <t>MANGUEIRA "SEAL TUBE" COM CAPA ALMA,DIAMETRO DE 1/2".FORNECIMENTO E COLOCACAO</t>
  </si>
  <si>
    <t>15.003.0200-A</t>
  </si>
  <si>
    <t>15.003.0202-0</t>
  </si>
  <si>
    <t>MANGUEIRA "SEAL TUBE" COM CAPA ALMA,DIAMETRO DE 3/4".FORNECIMENTO E COLOCACAO</t>
  </si>
  <si>
    <t>15.003.0202-A</t>
  </si>
  <si>
    <t>15.003.0204-0</t>
  </si>
  <si>
    <t>MANGUEIRA "SEAL TUBE" COM CAPA ALMA,DIAMETRO DE 1".FORNECIMENTO E COLOCACAO</t>
  </si>
  <si>
    <t>15.003.0204-A</t>
  </si>
  <si>
    <t>15.003.0206-0</t>
  </si>
  <si>
    <t>MANGUEIRA "SEAL TUBE" COM CAPA ALMA,DIAMETRO DE 1.1/4".FORNECIMENTO E COLOCACAO</t>
  </si>
  <si>
    <t>15.003.0206-A</t>
  </si>
  <si>
    <t>15.003.0208-0</t>
  </si>
  <si>
    <t>MANGUEIRA "SEAL TUBE" COM CAPA ALMA,DIAMETRO DE 1.1/2".FORNECIMENTO E COLOCACAO</t>
  </si>
  <si>
    <t>15.003.0208-A</t>
  </si>
  <si>
    <t>15.003.0210-0</t>
  </si>
  <si>
    <t>MANGUEIRA "SEAL TUBE" COM CAPA ALMA,DIAMETRO DE 2".FORNECIMENTO E COLOCACAO</t>
  </si>
  <si>
    <t>15.003.0210-A</t>
  </si>
  <si>
    <t>15.003.0212-0</t>
  </si>
  <si>
    <t>MANGUEIRA "SEAL TUBE" COM CAPA ALMA,DIAMETRO DE 2.1/2".FORNECIMENTO E COLOCACAO</t>
  </si>
  <si>
    <t>15.003.0212-A</t>
  </si>
  <si>
    <t>15.003.0214-0</t>
  </si>
  <si>
    <t>MANGUEIRA "SEAL TUBE" COM CAPA ALMA,DIAMETRO DE 3".FORNECIMENTO E COLOCACAO</t>
  </si>
  <si>
    <t>15.003.0214-A</t>
  </si>
  <si>
    <t>15.003.0216-0</t>
  </si>
  <si>
    <t>MANGUEIRA "SEAL TUBE" COM CAPA ALMA,DIAMETRO DE 4".FORNECIMENTO E COLOCACAO</t>
  </si>
  <si>
    <t>15.003.0216-A</t>
  </si>
  <si>
    <t>15.003.0350-0</t>
  </si>
  <si>
    <t>SUPORTE COM 2 CHUMBADORES,PARA FIXACAO DE TUBULACOES NO DIAMETRO INTERNO DE 1/2" ATE 1".FORNECIMENTO E COLOCACAO</t>
  </si>
  <si>
    <t>15.003.0350-A</t>
  </si>
  <si>
    <t>15.003.0351-0</t>
  </si>
  <si>
    <t>SUPORTE DUPLO COM 2 CHUMBADORES,PARA FIXACAO DE 2 TUBULACOESNO DIAMETRO INTERNO DE 1/2" ATE 1".FORNECIMENTO E COLOCACAO</t>
  </si>
  <si>
    <t>15.003.0351-A</t>
  </si>
  <si>
    <t>15.003.0352-0</t>
  </si>
  <si>
    <t>SUPORTE COM 2 CHUMBADORES,PARA FIXACAO DE TUBULACOES NO DIAMETRO INTERNO DE 1.1/4" E 1.1/2".FORNECIMENTO E COLOCACAO</t>
  </si>
  <si>
    <t>15.003.0352-A</t>
  </si>
  <si>
    <t>15.003.0353-0</t>
  </si>
  <si>
    <t>SUPORTE DUPLO COM 2 CHUMBADORES,PARA FIXACAO DE 2 TUBULACOESNO DIAMETRO INTERNO DE 1.1/4" ATE 1.1/2".FORNECIMENTO ECOLOCACAO</t>
  </si>
  <si>
    <t>15.003.0353-A</t>
  </si>
  <si>
    <t>15.003.0354-1</t>
  </si>
  <si>
    <t>SUPORTE COM 2 CHUMBADORES,PARA FIXACAO DE TUBULACOES NO DIAMETRO INTERNO DE 2".FORNECIMENTO E COLOCACAO</t>
  </si>
  <si>
    <t>15.003.0354-B</t>
  </si>
  <si>
    <t>15.003.0355-0</t>
  </si>
  <si>
    <t>SUPORTE DUPLO COM 2 CHUMBADORES,PARA FIXACAO DE 2 TUBULACOESNO DIAMETRO INTERNO DE 2".FORNECIMENTO E COLOCACAO</t>
  </si>
  <si>
    <t>15.003.0355-A</t>
  </si>
  <si>
    <t>15.003.0356-1</t>
  </si>
  <si>
    <t>SUPORTE COM 2 CHUMBADORES,PARA FIXACAO DE TUBULACOES NO DIAMETRO INTERNO DE 2.1/2" E 3".FORNECIMENTO E COLOCACAO</t>
  </si>
  <si>
    <t>15.003.0356-B</t>
  </si>
  <si>
    <t>15.003.0357-0</t>
  </si>
  <si>
    <t>SUPORTE DUPLO COM 2 CHUMBADORES,PARA FIXACAO DE 2 TUBULACOESNO DIAMETRO INTERNO DE 2.1/2" E 3".FORNECIMENTO E COLOCACAO</t>
  </si>
  <si>
    <t>15.003.0357-A</t>
  </si>
  <si>
    <t>15.003.0358-1</t>
  </si>
  <si>
    <t>SUPORTE COM 2 CHUMBADORES,PARA FIXACAO DE TUBULACOES NO DIAMETRO INTERNO DE 4" E 6".FORNECIMENTO E COLOCACAO</t>
  </si>
  <si>
    <t>15.003.0358-B</t>
  </si>
  <si>
    <t>15.003.0359-0</t>
  </si>
  <si>
    <t>SUPORTE DUPLO COM 2 CHUMBADORES,PARA FIXACAO DE 2 TUBULACOESNO DIAMETRO INTERNO DE 4" E 6".FORNECIMENTO E COLOCACAO</t>
  </si>
  <si>
    <t>15.003.0359-A</t>
  </si>
  <si>
    <t>15.003.0360-0</t>
  </si>
  <si>
    <t>ASSENTAMENTO DE LAVATORIO(EXCLUSIVE FORNECIMENTO DO APARELHO),INCLUSIVE MATERIAIS NECESSARIOS</t>
  </si>
  <si>
    <t>15.003.0360-A</t>
  </si>
  <si>
    <t>15.003.0361-0</t>
  </si>
  <si>
    <t>RETIRADA E REASSENTAMENTO DE LAVATORIO,INCLUSIVE MATERIAIS NECESSARIOS</t>
  </si>
  <si>
    <t>15.003.0361-A</t>
  </si>
  <si>
    <t>15.003.0365-0</t>
  </si>
  <si>
    <t>ASSENTAMENTO DE CAIXA DE DESCARGA ELEVADA,EXTERNA(EXCLUSIVEFORNECIMENTO DO APARELHO),INCLUSIVE MATERIAIS NECESSARIOS</t>
  </si>
  <si>
    <t>15.003.0365-A</t>
  </si>
  <si>
    <t>15.003.0370-0</t>
  </si>
  <si>
    <t>FIXACAO ATRAVES DE PINO CRAVADO COM PISTOLA E FITA METALICARECARTILHADA,DE TUBULACOES C/DIAMETROS INTERNOS VARIAVEIS DE1/2" A 4",COMPONDO-SE DE FITA DE 17MM DE LARGURA E 0,50M DECOMPRIMENTO E CONJUNTO C/CURSOR E SUPORTE "Y" EM CAIXA DE 25PECAS(SISTEMA DE SUSPENSAO LEVE,CARGA DE RUPTURA 120KG).UTILIZACAO:INSTALACOES APARENTES DE AGUA,ESGOTO E ELETRICIDADE</t>
  </si>
  <si>
    <t>15.003.0370-A</t>
  </si>
  <si>
    <t>15.003.0371-0</t>
  </si>
  <si>
    <t>FIXACAO ATRAVES PINO CRAVADO C/PISTOLA E FITA METALICA PERFURADA,TUBULACOES C/DIAM.INTERNOS VARIAVEIS 1/2" A 2",COMPONDO-SE DE FITA 17MM LARG.E 0,50M COMPR.E CONJUNTO C/:PORCA ALTA1/4",PARAFUSO CABECA SEXTAVADA 1/4"X1/2" E JUNCAO ALTA DE DUAS GARRAS(SIST.SUSPENSAO EXTRA-LEVE,CARGA RUPTURA 30KG).UTILIZACAO:INSTALACOES APARENTES DE AGUA,ESGOTO E ELETRICIDADE</t>
  </si>
  <si>
    <t>15.003.0371-A</t>
  </si>
  <si>
    <t>15.003.0372-0</t>
  </si>
  <si>
    <t>FIXACAO ATRAVES DE PINO CRAVADO COM PISTOLA E FITA METALICAPERFURADA,DE TUBULACOES COM DIAMETRO INTERNO VARIAVEL DE 1/2" A 4",FITA DE 19MM DE LARGURA E 0,50M DE COMPRIMENTO(SISTEMA SUSPENSAO LEVE,CARGA DE RUPTURA 40KG).UTILIZACAO:INSTALACOES APARENTES DE AGUA,ESGOTO E ELETRICIDADE</t>
  </si>
  <si>
    <t>15.003.0372-A</t>
  </si>
  <si>
    <t>15.003.0373-0</t>
  </si>
  <si>
    <t>FIXACAO ATRAVES DE PINO CRAVADO COM PISTOLA E FITA METALICAPERFURADA,DE TUBULACOES COM DIAMETRO INTERNO VARIAVEL DE 2"A 6",FITA DE 25MM DE LARGURA E 0,50M DE COMPRIMENTO,INCLUSIVE SUPORTE "U" E REFORCO DE SUPORTE(SISTEMA DE SUSPENSAO PESADO,CARGA DE RUPTURA 225KG).UTILIZACAO:INSTALACOES ESPECIAIS</t>
  </si>
  <si>
    <t>15.003.0373-A</t>
  </si>
  <si>
    <t>15.003.0375-0</t>
  </si>
  <si>
    <t>RETIRADA E REASSENTAMENTO DE CHUVEIRO,INCLUSIVE MATERIAIS NECESSARIOS</t>
  </si>
  <si>
    <t>15.003.0375-A</t>
  </si>
  <si>
    <t>15.003.0377-0</t>
  </si>
  <si>
    <t>RETIRADA E REASSENTAMENTO DE TORNEIRA,INCLUSIVE MATERIAIS NECESSARIOS</t>
  </si>
  <si>
    <t>15.003.0377-A</t>
  </si>
  <si>
    <t>15.003.0379-0</t>
  </si>
  <si>
    <t>ASSENTAMENTO DE TORNEIRA(EXCLUSIVE FORNECIMENTO DO APARELHO),INCLUSIVE MATERIAIS NECESSARIOS</t>
  </si>
  <si>
    <t>15.003.0379-A</t>
  </si>
  <si>
    <t>15.003.0380-0</t>
  </si>
  <si>
    <t>ASSENTAMENTO DE CHUVEIRO(EXCLUSIVE FORNECIMENTO DO APARELHO),INCLUSIVE MATERIAIS NECESSARIOS E BRACO CROMADO</t>
  </si>
  <si>
    <t>15.003.0380-A</t>
  </si>
  <si>
    <t>15.003.0381-0</t>
  </si>
  <si>
    <t>ASSENTAMENTO DE CHUVEIRO(EXCLUSIVE FORNECIMENTO DO APARELHOE BRACO),INCLUSIVE MATERIAIS NECESSARIOS</t>
  </si>
  <si>
    <t>15.003.0381-A</t>
  </si>
  <si>
    <t>15.003.0390-0</t>
  </si>
  <si>
    <t>ABRACADEIRA DE FIXACAO,TIPO COPO,ESTAMPADA EM CHAPA DE FERROZINCADA,COMPOSTA DE CANOPLA,PARAFUSOS E ABRACADEIRAS PROPRIAMENTE DITA,NO DIAMETRO 1/2".FORNECIMENTO E COLOCACAO</t>
  </si>
  <si>
    <t>15.003.0390-A</t>
  </si>
  <si>
    <t>15.003.0391-0</t>
  </si>
  <si>
    <t>ABRACADEIRA DE FIXACAO,TIPO COPO,ESTAMPADA EM CHAPA DE FERROZINCADA,COMPOSTA DE CANOPLA,PARAFUSOS E ABRACADEIRAS PROPRIAMENTE DITA,NO DIAMETRO 3/4".FORNECIMENTO E COLOCACAO</t>
  </si>
  <si>
    <t>15.003.0391-A</t>
  </si>
  <si>
    <t>15.003.0392-0</t>
  </si>
  <si>
    <t>ABRACADEIRA DE FIXACAO,TIPO COPO,ESTAMPADA EM CHAPA DE FERROZINCADA,COMPOSTA DE CANOPLA,PARAFUSOS E ABRACADEIRAS PROPRIAMENTE DITA,NO DIAMETRO 1".FORNECIMENTO E COLOCACAO</t>
  </si>
  <si>
    <t>15.003.0392-A</t>
  </si>
  <si>
    <t>15.003.0393-0</t>
  </si>
  <si>
    <t>ABRACADEIRA DE FIXACAO,TIPO COPO,ESTAMPADA EM CHAPA DE FERROZINCADA,COMPOSTA DE CANOPLA,PARAFUSOS E ABRACADEIRAS PROPRIAMENTE DITA,NO DIAMETRO 1.1/4".FORNECIMENTO E COLOCACAO</t>
  </si>
  <si>
    <t>15.003.0393-A</t>
  </si>
  <si>
    <t>15.003.0394-0</t>
  </si>
  <si>
    <t>ABRACADEIRA DE FIXACAO,TIPO COPO,ESTAMPADA EM CHAPA DE FERROZINCADA,COMPOSTA DE CANOPLA,PARAFUSOS E ABRACADEIRAS PROPRIAMENTE DITA,NO DIAMETRO 1.1/2".FORNECIMENTO E COLOCACAO</t>
  </si>
  <si>
    <t>15.003.0394-A</t>
  </si>
  <si>
    <t>15.003.0395-0</t>
  </si>
  <si>
    <t>ABRACADEIRA DE FIXACAO,TIPO COPO,ESTAMPADA EM CHAPA DE FERROZINCADA,COMPOSTA DE CANOPLA,PARAFUSOS E ABRACADEIRAS PROPRIAMENTE DITA,NO DIAMETRO 2".FORNECIMENTO E COLOCACAO</t>
  </si>
  <si>
    <t>15.003.0395-A</t>
  </si>
  <si>
    <t>15.003.0396-0</t>
  </si>
  <si>
    <t>ABRACADEIRA DE FIXACAO,TIPO COPO,ESTAMPADA EM CHAPA DE FERROZINCADA,COMPOSTA DE CANOPLA,PARAFUSOS E ABRACADEIRAS PROPRIAMENTE DITA,NO DIAMETRO 2.1/2".FORNECIMENTO E COLOCACAO</t>
  </si>
  <si>
    <t>15.003.0396-A</t>
  </si>
  <si>
    <t>15.003.0397-0</t>
  </si>
  <si>
    <t>ABRACADEIRA DE FIXACAO,TIPO COPO,ESTAMPADA EM CHAPA DE FERROZINCADA,COMPOSTA DE CANOPLA,PARAFUSOS E ABRACADEIRAS PROPRIAMENTE DITA,NO DIAMETRO 3".FORNECIMENTO E COLOCACAO</t>
  </si>
  <si>
    <t>15.003.0397-A</t>
  </si>
  <si>
    <t>15.003.0398-0</t>
  </si>
  <si>
    <t>ABRACADEIRA DE FIXACAO,TIPO COPO,ESTAMPADA EM CHAPA DE FERROZINCADA,COMPOSTA DE CANOPLA,PARAFUSOS E ABRACADEIRAS PROPRIAMENTE DITA,NO DIAMETRO 4".FORNECIMENTO E COLOCACAO</t>
  </si>
  <si>
    <t>15.003.0398-A</t>
  </si>
  <si>
    <t>15.003.0400-0</t>
  </si>
  <si>
    <t>RETIRADA E REASSENTAMENTO DE BIDE COM 2 REGISTROS,INCLUSIVEMATERIAIS NECESSARIOS</t>
  </si>
  <si>
    <t>15.003.0400-A</t>
  </si>
  <si>
    <t>15.003.0405-0</t>
  </si>
  <si>
    <t>ASSENTAMENTO DE BACIA SANITARIA (EXCLUSIVE FORNECIMENTO DO APARELHO),INCLUSIVE MATERIAIS NECESSARIOS</t>
  </si>
  <si>
    <t>15.003.0405-A</t>
  </si>
  <si>
    <t>15.003.0410-0</t>
  </si>
  <si>
    <t>RETIRADA E REASSENTAMENTO DE BACIA SANITARIA,INCLUSIVE MATERIAIS NECESSARIOS</t>
  </si>
  <si>
    <t>15.003.0410-A</t>
  </si>
  <si>
    <t>15.003.0415-0</t>
  </si>
  <si>
    <t>RETIRADA E REASSENTAMENTO DE VALVULA DE DESCARGA</t>
  </si>
  <si>
    <t>15.003.0415-A</t>
  </si>
  <si>
    <t>15.003.0420-0</t>
  </si>
  <si>
    <t>RETIRADA E REASSENTAMENTO DE TUBO VENTILADOR,DE CIMENTO SEMAMIANTO,COM DIAMETRO DE 3"</t>
  </si>
  <si>
    <t>15.003.0420-A</t>
  </si>
  <si>
    <t>15.003.0421-0</t>
  </si>
  <si>
    <t>RETIRADA E REASSENTAMENTO DE TUBO VENTILADOR,DE CIMENTO SEMAMIANTO,COM DIAMETRO DE 4"</t>
  </si>
  <si>
    <t>15.003.0421-A</t>
  </si>
  <si>
    <t>15.003.0500-0</t>
  </si>
  <si>
    <t>15.003.0500-A</t>
  </si>
  <si>
    <t>15.003.0505-0</t>
  </si>
  <si>
    <t>15.003.0505-A</t>
  </si>
  <si>
    <t>15.003.0510-0</t>
  </si>
  <si>
    <t>15.003.0510-A</t>
  </si>
  <si>
    <t>15.003.0515-0</t>
  </si>
  <si>
    <t>15.003.0515-A</t>
  </si>
  <si>
    <t>15.003.0520-0</t>
  </si>
  <si>
    <t>TUBO DE FERRO GALVANIZADO COM DIAMETRO DE 1/2",COM COSTURA,PARA INSTALACOES DIVERSAS ENTERRRADAS,INCLUSIVE CONEXOES,EMENDAS E PROTECAO ANTICORROSIVA.FORNECIMENTO E COLOCACAO</t>
  </si>
  <si>
    <t>15.003.0520-A</t>
  </si>
  <si>
    <t>15.003.0525-0</t>
  </si>
  <si>
    <t>TUBO DE FERRO GALVANIZADO COM DIAMETRO DE 3/4",COM COSTURA,PARA INSTALACOES DIVERSAS ENTERRADAS,INCLUSIVE CONEXOES,EMENDAS E PROTECAO ANTICORROSIVA.FORNECIMENTO E COLOCACAO</t>
  </si>
  <si>
    <t>15.003.0525-A</t>
  </si>
  <si>
    <t>15.003.0530-0</t>
  </si>
  <si>
    <t>TUBO DE FERRO GALVANIZADO COM DIAMETRO DE 1",COM COSTURA,PARA INSTALACOES DIVERSAS ENTERRADAS,INCLUSIVE CONEXOES,EMENDASE PROTECAO ANTICORROSIVA.FORNECIMENTO E COLOCACAO</t>
  </si>
  <si>
    <t>N</t>
  </si>
  <si>
    <t>15.003.0530-A</t>
  </si>
  <si>
    <t>15.003.0535-0</t>
  </si>
  <si>
    <t>TUBO DE FERRO GALVANIZADO COM DIAMETRO DE 1.1/4",COM COSTURA,PARA INSTALACOES DIVERSAS ENTERRADAS,INCLUSIVE CONEXOES,EMENDAS E PROTECAO ANTICORROSIVA.FORNECIMENTO E COLOCACAO</t>
  </si>
  <si>
    <t>15.003.0535-A</t>
  </si>
  <si>
    <t>15.003.0540-0</t>
  </si>
  <si>
    <t>TUBO DE FERRO GALVANIZADO COM DIAMETRO DE 1.1/2",COM COSTURA,PARA INSTALACOES DIVERSAS ENTERRADAS,INCLUSIVE CONEXOES,EMENDAS E PROTECAO ANTICORROSIVA.FORNECIMENTO E COLOCACAO</t>
  </si>
  <si>
    <t>15.003.0540-A</t>
  </si>
  <si>
    <t>15.003.0545-0</t>
  </si>
  <si>
    <t>TUBO DE FERRO GALVANIZADO COM DIAMETRO DE 2",COM COSTURA,PARA INSTALACOES DIVERSAS ENTERRADAS,INCLUSIVE CONEXOES,EMENDASE PROTECAO ANTICORROSIVA.FORNECIMENTO E COLOCACAO</t>
  </si>
  <si>
    <t>15.003.0545-A</t>
  </si>
  <si>
    <t>15.003.0550-0</t>
  </si>
  <si>
    <t>TUBO DE FERRO GALVANIZADO COM DIAMETRO DE 2.1/2",COM COSTURA,PARA INSTALACOES DIVERSAS ENTERRADAS,INCLUSIVE CONEXOES,EMENDAS E PROTECAO ANTICORROSIVA.FORNECIMENTO E COLOCACAO</t>
  </si>
  <si>
    <t>15.003.0550-A</t>
  </si>
  <si>
    <t>15.003.0552-0</t>
  </si>
  <si>
    <t>TUBO DE FERRO GALVANIZADO COM DIAMETRO DE 3",COM COSTURA,PARA INSTALACOES DIVERSAS ENTERRADAS,INCLUSIVE CONEXOES,EMENDASE PROTECAO ANTICORROSIVA.FORNECIMENTO E COLOCACAO</t>
  </si>
  <si>
    <t>15.003.0552-A</t>
  </si>
  <si>
    <t>15.003.0555-0</t>
  </si>
  <si>
    <t>TUBO DE FERRO GALVANIZADO COM DIAMETRO DE 4",COM COSTURA,PARA INSTALACOES DIVERSAS ENTERRADAS,INCLUSIVE CONEXOES,EMENDASE PROTECAO ANTICORROSIVA.FORNECIMENTO E COLOCACAO</t>
  </si>
  <si>
    <t>15.003.0555-A</t>
  </si>
  <si>
    <t>15.003.0560-0</t>
  </si>
  <si>
    <t>TUBO DE FERRO GALVANIZADO COM DIAMETRO DE 5",COM COSTURA,PARA INSTALACOES DIVERSAS ENTERRADAS,INCLUSIVE CONEXOES,EMENDASE PROTECAO ANTICORROSIVA.FORNECIMENTO E COLOCACAO</t>
  </si>
  <si>
    <t>15.003.0560-A</t>
  </si>
  <si>
    <t>15.003.0565-0</t>
  </si>
  <si>
    <t>TUBO DE FERRO GALVANIZADO COM DIAMETRO DE 6",COM COSTURA,PARA INSTALACOES DIVERSAS ENTERRADAS,INCLUSIVE CONEXOES,EMENDASE PROTECAO ANTICORROSIVA.FORNECIMENTO E COLOCACAO</t>
  </si>
  <si>
    <t>15.003.0565-A</t>
  </si>
  <si>
    <t>15.003.0600-0</t>
  </si>
  <si>
    <t>RODAPES METALICOS,CALHA TRIPLA,PARA INSTALACOES ELETRICAS,TELEFONICA E DADOS,CONSTRUIDOS EM CHAPA DE ACO PRE GALVANIZADO,INCLUSIVE TODOS OS ACESSORIOS,MONTAGEM,CAIXA PARA 4 TOMADASDE ELETRICIDADE E LOGICA.FORNECIMENTO E COLOCACAO</t>
  </si>
  <si>
    <t>15.003.0600-A</t>
  </si>
  <si>
    <t>15.003.0650-0</t>
  </si>
  <si>
    <t>RODAPES METALICOS,CALHA DUPLA,PARA INSTALACOES ELETRICAS,TELEFONICA E DADOS,CONSTRUIDOS EM CHAPA DE ACO PRE GALVANIZADO,INCLUSIVE TODOS OS ACESSORIOS,MONTAGEM,CAIXA PARA 4 TOMADASDE ELETRICIDADE E LOGICA.FORNECIMENTO E COLOCACAO</t>
  </si>
  <si>
    <t>15.003.0650-A</t>
  </si>
  <si>
    <t>15.004.0010-0</t>
  </si>
  <si>
    <t>ALCA PARA BARRILETE DE DISTRIBUICAO,DO TIPO CONCENTRADO,SOBRESERVATORIO DUPLO,INCLUSIVE RAMAIS PARA EXTRAVASOR E LIMPEZA COMPREENDENDO:5,50M DE TUBO DE PVC 50MM,REGISTROS E CONEXOES.FORNECIMENTO E INSTALACAO</t>
  </si>
  <si>
    <t>15.004.0010-A</t>
  </si>
  <si>
    <t>15.004.0011-0</t>
  </si>
  <si>
    <t>ALCA PARA BARRILETE DE DISTRIBUICAO,DO TIPO CONCENTRADO,SOBRESERVATORIO DUPLO,INCLUSIVE RAMAIS PARA EXTRAVASOR E LIMPEZA COMPREENDENDO:5,50M DE TUBO DE PVC 60MM,REGISTROS E CONEXOES.FORNECIMENTO E INSTALACAO</t>
  </si>
  <si>
    <t>15.004.0011-A</t>
  </si>
  <si>
    <t>15.004.0012-0</t>
  </si>
  <si>
    <t>ALCA PARA BARRILETE DE DISTRIBUICAO,DO TIPO CONCENTRADO,SOBRESERVATORIO DUPLO,INCLUSIVE RAMAIS PARA EXTRAVASOR E LIMPEZA COMPREENDENDO:5,50M DE TUBO DE PVC 75MM,REGISTROS E CONEXOES.FORNECIMENTO E INSTALACAO</t>
  </si>
  <si>
    <t>15.004.0012-A</t>
  </si>
  <si>
    <t>15.004.0013-0</t>
  </si>
  <si>
    <t>ALCA PARA BARRILETE DE DISTRIBUICAO,DO TIPO CONCENTRADO,SOBRESERVATORIO DUPLO,INCLUSIVE RAMAIS PARA EXTRAVASOR E LIMPEZA COMPREENDENDO:5,50M DE TUBO DE PVC 85MM,REGISTROS E CONEXOES.FORNECIMENTO E INSTALACAO</t>
  </si>
  <si>
    <t>15.004.0013-A</t>
  </si>
  <si>
    <t>15.004.0014-0</t>
  </si>
  <si>
    <t>ALCA PARA BARRILETE DE DISTRIBUICAO,DO TIPO CONCENTRADO,SOBRESERVATORIO DUPLO,INCLUSIVE RAMAIS PARA EXTRAVASOR E LIMPEZA COMPREENDENDO:5,50M DE TUBO DE PVC 110MM,REGISTROS E CONEXOES.FORNECIMENTO E INSTALACAO</t>
  </si>
  <si>
    <t>15.004.0014-A</t>
  </si>
  <si>
    <t>15.004.0023-0</t>
  </si>
  <si>
    <t>COLUNA DE PVC,DE DIAMETRO 25MM,EXCLUSIVE PECAS DE DERIVACAOE RASGO EM ALVENARIA.FORNECIMENTO E ASSENTAMENTO</t>
  </si>
  <si>
    <t>15.004.0023-A</t>
  </si>
  <si>
    <t>15.004.0024-0</t>
  </si>
  <si>
    <t>COLUNA DE PVC,DE DIAMETRO 32MM,EXCLUSIVE PECAS DE DERIVACAOE RASGO EM ALVENARIA.FORNECIMENTO E ASSENTAMENTO</t>
  </si>
  <si>
    <t>15.004.0024-A</t>
  </si>
  <si>
    <t>15.004.0025-0</t>
  </si>
  <si>
    <t>COLUNA DE PVC,DE DIAMETRO DE 40MM,EXCLUSIVE PECAS DE DERIVACAO E RASGO EM ALVENARIA.FORNECIMENTO E ASSENTAMENTO</t>
  </si>
  <si>
    <t>15.004.0025-A</t>
  </si>
  <si>
    <t>15.004.0026-0</t>
  </si>
  <si>
    <t>COLUNA DE PVC,DE DIAMETRO DE 50MM,EXCLUSIVE PECAS DE DERIVACAO E RASGO EM ALVENARIA.FORNECIMENTO E ASSENTAMENTO</t>
  </si>
  <si>
    <t>15.004.0026-A</t>
  </si>
  <si>
    <t>15.004.0027-0</t>
  </si>
  <si>
    <t>COLUNA DE PVC,DE DIAMETRO DE 60MM,EXCLUSIVE PECAS DE DERIVACAO E RASGO EM ALVENARIA.FORNECIMENTO E ASSENTAMENTO</t>
  </si>
  <si>
    <t>15.004.0027-A</t>
  </si>
  <si>
    <t>15.004.0028-0</t>
  </si>
  <si>
    <t>COLUNA DE PVC,DE DIAMETRO DE 75MM,EXCLUSIVE PECAS DE DERIVACAO E RASGO EM ALVENARIA.FORNECIMENTO E ASSENTAMENTO</t>
  </si>
  <si>
    <t>15.004.0028-A</t>
  </si>
  <si>
    <t>15.004.0045-0</t>
  </si>
  <si>
    <t>INSTALACAO E ASSENTAMENTO DE CHUVEIRO(EXCLUSIVE FORNECIMENTODO APARELHO E REGISTRO),COMPREENDENDO:5,00M DE TUBO DE PVCDE 25MM,RALO SECO DE PVC 100MM COM GRELHA,2,00M DE TUBO DE PVC DE 40MM E CONEXOES</t>
  </si>
  <si>
    <t>15.004.0045-A</t>
  </si>
  <si>
    <t>15.004.0046-0</t>
  </si>
  <si>
    <t>INSTALACAO E ASSENTAMENTO DE CHUVEIRO ELETRICO (EXCLUSIVE FORNECIMENTO DO APARELHO E REGISTRO),COMPREENDENDO 5,00M DE TUBO DE PVC DE 25MM,RALO SECO DE PVC DE 100MM COM GRELHA,2,00MDE TUBO DE PVC DE 40MM,30,00M DE FIO 4MM 2,6,00M DE ELETRODUTO DE PVC DIAMETRO DE 3/4" E CONEXOES</t>
  </si>
  <si>
    <t>15.004.0046-A</t>
  </si>
  <si>
    <t>15.004.0050-0</t>
  </si>
  <si>
    <t>INSTALACAO E ASSENTAMENTO DE MICTORIO(EXCLUSIVE FORNECIMENTODO APARELHO),COMPREENDENDO:3,00M DE TUBO DE PVC DE 25MM,1,50M DE TUBOS DE PVC DE 40MM E 50MM,CADA,CONEXOES E RALO SIFONADO DE PVC COM 100X100X50MM COM TAMPA CEGA</t>
  </si>
  <si>
    <t>15.004.0050-A</t>
  </si>
  <si>
    <t>15.004.0051-0</t>
  </si>
  <si>
    <t>INSTALACAO E ASSENTAMENTO DE MICTORIO(EXCLUSIVE FORNECIMENTODO APARELHO E RALO SIFONADO),COMPREENDENDO:3,00M DE TUBO DEPVC DE 25MM,1,50M DE TUBOS DE PVC DE 40MM E 50MM,CADA,E CONEXOES,EXCLUSIVE RALO SINFONADO</t>
  </si>
  <si>
    <t>15.004.0051-A</t>
  </si>
  <si>
    <t>15.004.0053-0</t>
  </si>
  <si>
    <t>INSTALACAO E ASSENTAMENTO DE MICTORIO TIPO CALHA(EXCLUSIVE FORNECIMENTO DO APARELHO),COMPREENDENDO:3,00M DE TUBO DE PVCDE 25MM,REGISTRO DE GAVETA,2,00M DE TUBO DE PVC DE 40MM E 50MM,CADA,CONEXOES E CAIXA SINFONADA DE PVC COM 100X100X50MM,COM TAMPA CEGA</t>
  </si>
  <si>
    <t>15.004.0053-A</t>
  </si>
  <si>
    <t>15.004.0055-0</t>
  </si>
  <si>
    <t>INSTALACAO E ASSENTAMENTO DE BANHEIRA(EXCLUSIVE FORNECIMENTODO APARELHO),COMPREENDENDO:3,00M DE TUBO PVC DE 25MM,3,00MDE TUBO DE PVC DE 40MM E CONEXOES</t>
  </si>
  <si>
    <t>15.004.0055-A</t>
  </si>
  <si>
    <t>15.004.0058-0</t>
  </si>
  <si>
    <t>INSTALACAO E ASSENTAMENTO DE BIDE(EXCLUSIVE FORNECIMENTO DOAPARELHO),COMPREENDENDO:3,00M DE TUBO PVC DE 25MM,2,00M DE TUBO DE PVC DE 40MM E CONEXOES</t>
  </si>
  <si>
    <t>15.004.0058-A</t>
  </si>
  <si>
    <t>15.004.0059-0</t>
  </si>
  <si>
    <t>INSTALACAO E ASSENTAMENTO DE DUCHINHA MANUAL PARA BANHEIRO(EXCLUSIVE FORNECIMENTO DO APARELHO),COMPREENDENDO:3,00M DE TUBO DE PVC DE 25MM E CONEXOES</t>
  </si>
  <si>
    <t>15.004.0059-A</t>
  </si>
  <si>
    <t>15.004.0060-1</t>
  </si>
  <si>
    <t>INSTALACAO E ASSENTAMENTO DE PIA COM 1 CUBA(EXCLUSIVE FORNECIMENTO DO APARELHO),COMPREENDENDO:3,00M DE TUBO DE PVC DE 25MM,3,00M DE TUBO DE PVC DE 50MM,RABICHO E CONEXOES</t>
  </si>
  <si>
    <t>15.004.0060-B</t>
  </si>
  <si>
    <t>15.004.0061-0</t>
  </si>
  <si>
    <t>INSTALACAO E ASSENTAMENTO DE PIA COM 2 CUBAS(EXCLUSIVE FORNECIMENTO DO APARELHO),COMPREENDENDO:3,00M DE TUBO DE PVC DE 25MM,3,00M DE TUBO DE PVC DE 50MM, RABICHO E CONEXOES</t>
  </si>
  <si>
    <t>15.004.0061-A</t>
  </si>
  <si>
    <t>15.004.0062-0</t>
  </si>
  <si>
    <t>INSTALACAO E ASSENTAMENTO DE PIA COM CUBA DUPLA(EXCLUSIVE FORNECIMENTO DO APARELHO),COMPREENDENDO:3,00M DE TUBO DE PVC 25MM,3,00M DE TUBO DE PVC DE 50MM,RABICHO E CONEXOES</t>
  </si>
  <si>
    <t>15.004.0062-A</t>
  </si>
  <si>
    <t>15.004.0063-0</t>
  </si>
  <si>
    <t>INSTALACAO E ASSENTAMENTO DE LAVATORIO DE UMA TORNEIRA(EXCLUSIVE FORNECIMENTO DO APARELHO),COMPREENDENDO:3,00M DE TUBO DE PVC DE 25MM,2,00M DE TUBO DE PVC DE 40MM E CONEXOES</t>
  </si>
  <si>
    <t>15.004.0063-A</t>
  </si>
  <si>
    <t>15.004.0064-0</t>
  </si>
  <si>
    <t>INSTALACAO E ASSENTAMENTO DE LAVATORIO DE 2 TORNEIRAS(EXCLUSIVE FORNECIMENTO DO APARELHO),COMPREENDENDO:3,00M DE TUBO DEPVC DE 25MM,2,00M DE TUBO DE PVC DE 40MM E CONEXOES</t>
  </si>
  <si>
    <t>15.004.0064-A</t>
  </si>
  <si>
    <t>15.004.0065-0</t>
  </si>
  <si>
    <t>INSTALACAO E ASSENTAMENTO DE FILTRO RESIDENCIAL(EXCLUSIVE FORNECIMENTO DO APARELHO),COMPREENDENDO:2,00M DE TUBO DE PVC DE 25MM E CONEXOES</t>
  </si>
  <si>
    <t>15.004.0065-A</t>
  </si>
  <si>
    <t>15.004.0067-0</t>
  </si>
  <si>
    <t>INSTALACAO E ASSENTAMENTO DE FILTRO INDUSTRIAL(EXCLUSIVE FORNECIMENTO DO APARELHO),COMPREENDENDO:3,00M DE TUBO DE PVC SOLDAVEL DE 32MM E CONEXOES</t>
  </si>
  <si>
    <t>15.004.0067-A</t>
  </si>
  <si>
    <t>15.004.0070-0</t>
  </si>
  <si>
    <t>INSTALACAO E ASSENTAMENTO DE TANQUE DE SERVICO (EXCLUSIVE FORNECIMENTO DO APARELHO),COMPREENDENDO:3,00M DE TUBO DE PVC DE 25MM,3,00M DE TUBO DE PVC DE 50MM E CONEXOES</t>
  </si>
  <si>
    <t>15.004.0070-A</t>
  </si>
  <si>
    <t>15.004.0074-0</t>
  </si>
  <si>
    <t>INSTALACAO E ASSENTAMENTO DE BACIA TURCA(EXCLUSIVE FORNECIMENTO DO APARELHO E DA VALVULA DE DESCARGA),COMPREENDENDO:3,00M DE TUBO DE PVC DE 50MM,2,00M DE TUBO DE PVC DE 100MM,CONEXOES E MONTAGEM</t>
  </si>
  <si>
    <t>15.004.0074-A</t>
  </si>
  <si>
    <t>15.004.0075-0</t>
  </si>
  <si>
    <t>INSTALACAO E ASSENTAMENTO DE CAIXA DE DESCARGA ELEVADA (EXCLUSIVE FORNECIMENTO DA CAIXA),COMPREENDENDO:2,00M DE TUBO DEPVC DE 25MM,CONEXOES E MONTAGEM</t>
  </si>
  <si>
    <t>15.004.0075-A</t>
  </si>
  <si>
    <t>15.004.0076-0</t>
  </si>
  <si>
    <t>REPARO DE VALVULA DE DESCARGA.FORNECIMENTO E SUBSTITUICAO</t>
  </si>
  <si>
    <t>15.004.0076-A</t>
  </si>
  <si>
    <t>15.004.0080-0</t>
  </si>
  <si>
    <t>INSTALACAO E ASSENTAMENTO DE CAIXA DE DESCARGA DE EMBUTIR(EXCLUSIVE FORNECIMENTO DA CAIXA),COMPREENDENDO:2,00M DE TUBO DE PVC DE 25MM,0,80M DE TUBO DE PVC DE 40MM,CONEXOES E MONTAGEM</t>
  </si>
  <si>
    <t>15.004.0080-A</t>
  </si>
  <si>
    <t>15.004.0085-0</t>
  </si>
  <si>
    <t>INSTALACAO E ASSENTAMENTO DE VALVULA DE DESCARGA(EXCLUSIVE FORNECIMENTO DA VALVULA),COMPREENDENDO:3,00M DE TUBO DE PVC DE 50MM,CONEXOES E MONTAGEM</t>
  </si>
  <si>
    <t>15.004.0085-A</t>
  </si>
  <si>
    <t>15.004.0086-0</t>
  </si>
  <si>
    <t>REPARO EM CAIXA DE DESCARGA ELEVADA.FORNECIMENTO E SUBSTITUICAO</t>
  </si>
  <si>
    <t>15.004.0086-A</t>
  </si>
  <si>
    <t>15.004.0090-0</t>
  </si>
  <si>
    <t>INSTALACAO E COLOCACAO DE TORNEIRA PARA JARDIM OU DE LAVAGEM(EXCLUSIVE FORNECIMENTO DA TORNEIRA),COMPREENDENDO: 2,00M DETUBO DE PVC DE 20MM E CONEXOES</t>
  </si>
  <si>
    <t>15.004.0090-A</t>
  </si>
  <si>
    <t>15.004.0102-1</t>
  </si>
  <si>
    <t>INSTALACAO E ASSENTAMENTO DE BACIA SANITARIA INDIVIDUAL E VALVULA DE DESCARGA (EXCL.ESTES) EM PAVIMENTO ELEVADO,COMPREENDENDO:INSTALACAO HIDRAULICA COM 2,00M TUBO PVC 50MM,COM CONEXOES ATE A VALVULA E APOS ESTA ATE VASO,LIGACAO DE ESGOTO COM 3,00M DE TUBO DE PVC DE 100MM AOS TUBOS QUEDA E VENTILACAO,INCLUSIVE CONEXOES,EXCLUSIVE OS TUBOS QUEDA E VENTILACAO</t>
  </si>
  <si>
    <t>15.004.0102-B</t>
  </si>
  <si>
    <t>15.004.0103-0</t>
  </si>
  <si>
    <t>INSTALACAO E ASSENTAMENTO DE BACIA SANITARIA INDIVIDUAL COMCAIXA ACOPLADA (EXCLUSIVE ESTES),PAVIMENTO ELEVADO,COMPREENDO:INSTALACAO HIDRAULICA C/2,00M TUBO DE PVC 25MM,C/CONEXOES,ATE A CAIXA ACOPLADA,LIGACAO DE ESGOTOS COM 3,00M DE TUBO DEPVC DE 100MM AOS TUBOS DE QUEDA E VENTILACAO,INCLUSIVE CONEXOES,EXCLUSIVE OS TUBOS DE QUEDA E VENTILACAO</t>
  </si>
  <si>
    <t>15.004.0103-A</t>
  </si>
  <si>
    <t>15.004.0104-0</t>
  </si>
  <si>
    <t>INSTALACAO E ASSENTAMENTO DE BACIA SANITARIA INDIVIDUAL E CAIXA DE DESCARGA (EXCLUSIVE ESTES) EM PAVIMENTO ELEVADO,COMPREENDENDO:INSTALACAO HIDRAULICA COM 2,00M DE TUBO DE PVC DE 25MM,COM CONEXOES,ATE A CAIXA DE DESCARGA,LIGACAO DE ESGOTOSCOM 3,00M DE TUBO DE PVC 100MM AOS TUBOS DE QUEDA E VENTILACAO,INCLUSIVE CONEXOES,EXCLUSIVE TUBOS DE QUEDA E VENTILACAO</t>
  </si>
  <si>
    <t>15.004.0104-A</t>
  </si>
  <si>
    <t>15.004.0105-0</t>
  </si>
  <si>
    <t>INSTALACAO E ASSENTAMENTO DE BACIA SANITARIA INDIVIDUAL E VALVULA DE DESCARGA (EXCL.ESTES) EM PAVIMENTO TERREO,COMPREENDENDO:INSTALACAO HIDRAULICA COM 2,00M TUBO PVC 50MM,COM CONEXOES,ATE VALVULA E APOS ESTA ATE O VASO,LIGACAO ESGOTOS COM 3,00M TUBO PVC 100MM A CAIXA DE INSPECAO E TUBO VENTILACAO,INCLUSIVE CONEXOES,EXCLUSIVE TUBO DE VENTILACAO</t>
  </si>
  <si>
    <t>15.004.0105-A</t>
  </si>
  <si>
    <t>15.004.0108-0</t>
  </si>
  <si>
    <t>INSTALACAO E ASSENTAMENTO DE BACIA SANITARIA INDIVIDUAL E CAIXA DE DESCARGA (EXCLUSIVE ESTES) EM PAVIMENTO TERREO,COMPREENDENDO:INSTALACAO HIDRAULICA COM 2,00M DE TUBO DE PVC DE 25MM,COM CONEXOES,ATE A CAIXA DE DESCARGA,LIGACAO DE ESGOTO COM 3,00M DE TUBO DE PVC DE 100MM A CAIXA INSPECAO E TUBO DE VENTILACAO,INCLUSIVE CONEXOES,EXCLUSIVE TUBO VENTILACAO</t>
  </si>
  <si>
    <t>15.004.0108-A</t>
  </si>
  <si>
    <t>15.004.0110-0</t>
  </si>
  <si>
    <t>INSTALACAO E ASSENTAMENTO DE BACIA SANITARIA COM CAIXA ACOPLADA (EXCLUSIVE ESTES) EM PAVIMENTO TERREO,COMPREENDENDO:INSTALACAO HIDRAULICA COM 2,00M DE TUBO DE PVC DE 25MM,COM CONEXOES,ATE A CAIXA,LIGACAO DE ESGOTO COM 3,00M DE TUBO DE PVC DE 100MM A CAIXA DE INSPECAO E TUBO DE VENTILACAO,INCLUSIVE CONEXOES,EXCLUSIVE O TUBO DE VENTILACAO</t>
  </si>
  <si>
    <t>15.004.0110-A</t>
  </si>
  <si>
    <t>15.004.0125-0</t>
  </si>
  <si>
    <t>INSTALACAO E ASSENTAMENTO DE UMA BACIA SANITARIA E VALVULA DESCARGA (EXCL.ESTES) EM PAVIMENTO ELEVADO,PARTE DE UM CONJUNTO DOIS OU MAIS VASOS,COMPREENDENDO:INSTALACAO HIDRAULICA C/1,50M TUBO PVC 50MM,C/CONEXOES,ATE VALVULA DESCARGA,LIGACAOESGOTO C/2,00M TUBO PVC 100MM AOS TUBOS DE QUEDA E VENTILACAO,INCLUSIVE CONEXOES,EXCLUSIVE TUBOS QUEDA E VENTILACAO</t>
  </si>
  <si>
    <t>15.004.0125-A</t>
  </si>
  <si>
    <t>15.004.0126-0</t>
  </si>
  <si>
    <t>INSTALACAO E ASSENTAMENTO DE UMA BACIA SANITARIA COM CAIXA DE DESCARGA(EXCL.ESTES)EM PAVIMENTO ELEVADO,PARTE DE UM CONJ.DE DOIS OU MAIS VASOS,COMPREENDENDO:INST.HIDRAULICA COM 1,50M DE TUBO PVC 25MM,COM CONEXOES,ATE A CAIXA DE DESCARGA,LIGACAO DE ESGOTO COM 2,00M DE TUBO PVC 100MM,AOS TUBOS DE QUEDAE VENTILACAO,INCL.CONEXOES,EXCL.TUBOS DE QUEDA E VENTILACAO</t>
  </si>
  <si>
    <t>15.004.0126-A</t>
  </si>
  <si>
    <t>15.004.0127-0</t>
  </si>
  <si>
    <t>INSTALACAO E ASSENTAMENTO DE UMA BACIA SANITARIA COM CAIXA ACOPLADA (EXCL.ESTES) EM PAVIMENTO ELEVADO,PARTE DE UM CONJ.DE DOIS OU MAIS VASOS,COMPREENDENDO:INST.HIDRAULICA COM 1,50MDE TUBO PVC 25MM,COM CONEXOES,ATE A CAIXA ACOPLADA,LIGACAODE ESGOTO COM 2,00M DE TUBO PVC 100MM,AOS TUBOS DE QUEDA E VENTILACAO,INCL.CONEXOES,EXCL.TUBOS DE QUEDA E VENTILACAO</t>
  </si>
  <si>
    <t>15.004.0127-A</t>
  </si>
  <si>
    <t>15.004.0130-0</t>
  </si>
  <si>
    <t>INSTALACAO E ASSENTAMENTO DE UMA BACIA SANITARIA E VALVULA DE DESCARGA (EXCL.ESTES)EM PAVIMENTO TERREO,PARTE DE UM CONJUNTO DE DOIS OU MAIS VASOS,COMPREENDENDO:INSTALACAO HIDRAULICA C/1,50M TUBO PVC 50MM,C/CONEXOES,ATE VALVULA E APOS ESTA ATE O VASO,LIGACAO ESGOTO C/2,00M TUBO PVC 100MM A CAIXA DE INSPECAO E TUBO VENTILACAO,INCL.CONEXOES,EXCL.TUBO VENTILACAO</t>
  </si>
  <si>
    <t>15.004.0130-A</t>
  </si>
  <si>
    <t>15.004.0131-0</t>
  </si>
  <si>
    <t>INSTALACAO E ASSENTAMENTO DE UMA BACIA SANITARIA E CAIXA DEDESCARGA (EXCL.ESTES) EM PAVIMENTO TERREO,PARTE DE UM CONJUNTO DE DOIS OU MAIS VASOS,COMPREENDENDO:INSTALACAO HIDRAULICAC/1,50M TUBO PVC 25MM,C/CONEXOES,ATE A CAIXA DE DESCARGA,LIGACAO ESGOTO C/2,00M TUBO PVC 100MM A CAIXA INSPECAO E TUBODE VENTILACAO,INCLUSIVE CONEXOES,EXCLUSIVE TUBO VENTILACAO</t>
  </si>
  <si>
    <t>15.004.0131-A</t>
  </si>
  <si>
    <t>15.004.0133-0</t>
  </si>
  <si>
    <t>INSTALACAO E ASSENTAMENTO DE UMA BACIA SANITARIA E CAIXA ACOPLADA (EXCL.ESTES) EM PAVIMENTO TERREO,PARTE DE UM CONJ.DE DOIS OU MAIS VASOS,COMPREENDENDO:INST.HIDRAULICA COM 1,50M DETUBO PVC 25MM,COM CONEXOES,ATE A CAIXA ACOPLADA,LIGACAO DEESGOTO COM 2,00M DE TUBO PVC 100MM A CAIXA DE INSPECAO E TUBO DE VENTILACAO,INCLUSIVE CONEXOES,EXCL.TUBO DE VENTILACAO</t>
  </si>
  <si>
    <t>15.004.0133-A</t>
  </si>
  <si>
    <t>15.004.0150-0</t>
  </si>
  <si>
    <t>INSTALACAO E ASSENTAMENTO DE UM LAVATORIO OU APARELHO DE INSTALACAO SEMELHANTE,EM BATERIA(EXCLUSIVE FORNECIMENTO DO APARELHO),COMPREENDENDO:1,00M DE TUBO DE PVC DE 32MM E 0,60M DETUBO DE PVC DE 25MM,COM CONEXOES E ESGOTAMENTO EM PVC DE 40MM,ATE O RALO SIFONADO</t>
  </si>
  <si>
    <t>15.004.0150-A</t>
  </si>
  <si>
    <t>15.004.0151-0</t>
  </si>
  <si>
    <t>INSTALACAO E ASSENTAMENTO DE BEBEDOURO OU LAVATORIO TIPO CALHA,EM BATERIA COM 1 PONTO A CADA 50CM(EXCLUSIVE FORNECIMENTODO APARELHO),COMPREENDENDO:1,00M DE TUBO DE PVC DE 32MM E 0,60M DE TUBO DE PVC DE 25MM,COM CONEXOES E ESGOTAMENTO EM PVC DE 50MM,ATE O RALO SIFONADO</t>
  </si>
  <si>
    <t>15.004.0151-A</t>
  </si>
  <si>
    <t>15.004.0160-0</t>
  </si>
  <si>
    <t>INSTALACAO HIDRAULICA E ASSENTAMENTO DE UM CHUVEIRO EM BATERIA(EXCLUSIVE FORNECIMENTO DO APARELHO E REGISTRO),ATE 4 CHUVEIROS,COMPREENDENDO:1,50M DE TUBO DE PVC DE 32MM E 1,00M DETUBO DE PVC DE 25MM</t>
  </si>
  <si>
    <t>15.004.0160-A</t>
  </si>
  <si>
    <t>15.004.0161-0</t>
  </si>
  <si>
    <t>INSTALACAO HIDRAULICA E ASSENTAMENTO DE UM CHUVEIRO EM BATERIA(EXCLUSIVE FORNECIMENTO DO APARELHO E REGISTRO),ATE 8 CHUVEIROS,COMPREENDENDO:1,50M DE TUBO DE PVC SOLDAVEL DE 50MM E1,00M DE TUBO DE PVC DE 25MM</t>
  </si>
  <si>
    <t>15.004.0161-A</t>
  </si>
  <si>
    <t>15.004.0170-0</t>
  </si>
  <si>
    <t>RALO SECO(SIMPLES)DE PVC(100X53)X40MM,COM GRELHA,COMPREENDENDO:EFLUENTE DE 40MM SOLDAVEL EM PVC,COM 2,00M DE EXTENSAO ELIGACAO AO RALO SIFONADO.FORNECIMENTO E INSTALACAO</t>
  </si>
  <si>
    <t>15.004.0170-A</t>
  </si>
  <si>
    <t>15.004.0175-1</t>
  </si>
  <si>
    <t>RALO SIFONADO DE PVC(150X185)X75MM RIGIDO EM PAVIMENTO ELEVADO,COM SAIDA DE 75MM SOLDAVEL,GRELHA REDONDA E PORTA-GRELHA,COMPREENDENDO:3,00M DE TUBO DE PVC DE 75MM E SUA LIGACAO AORAMAL DE QUEDA E VENTILACAO.FORNECIMENTO E INSTALACAO</t>
  </si>
  <si>
    <t>15.004.0175-B</t>
  </si>
  <si>
    <t>15.004.0176-0</t>
  </si>
  <si>
    <t>RALO SIFONADO DE PVC RIGIDO (100X100)X50MM,EM PAVIMENTO ELEVADO,COM TAMPA CEGA,COM 1 ENTRADA DE 40MM E SAIDA DE 50MM,COMPREENDENDO:2,00M DE TUBO DE PVC DE 50MM SOLDAVEL,1,00M DE TUBO DE PVC DE 40MM E SUA LIGACAO AO RAMAL DE QUEDA E VENTILACAO.FORNECIMENTO E INSTALACAO</t>
  </si>
  <si>
    <t>15.004.0176-A</t>
  </si>
  <si>
    <t>15.004.0180-0</t>
  </si>
  <si>
    <t>RALO SIFONADO PVC RIGIDO (150X185)X75MM,EM PAVIMENTO TERREO,COM SAIDA DE 75MM,GRELHA REDONDA E PORTA-GRELHA,COMPREENDENDO:3,00M DE TUBO DE PVC DE 75MM E SUA LIGACAO AO RAMAL DE VENTILACAO.FORNECIMENTO E INSTALACAO</t>
  </si>
  <si>
    <t>15.004.0180-A</t>
  </si>
  <si>
    <t>15.004.0181-0</t>
  </si>
  <si>
    <t>RALO SIFONADO DE PVC(100X100)X50MM,EM PAVIMENTO TERREO,COM TAMPA CEGA,COM 1 ENTRADA DE 40MM E SAIDA DE 50MM,INCLUSIVE LIGACAO DE 50MM DE PVC ATE A CAIXA DE INSPECAO,CONSIDERANDO ADISTANCIA DO CENTRO DO RALO ATE 2,00M.FORNECIMENTO E INSTALACAO</t>
  </si>
  <si>
    <t>15.004.0181-A</t>
  </si>
  <si>
    <t>15.004.0190-0</t>
  </si>
  <si>
    <t>LIGACAO A COLUNA DE GORDURA DO ESGOTO DE PIAS EM TUBO DE PVCDE 50MM SOLDAVEL,COM CONEXOES</t>
  </si>
  <si>
    <t>15.004.0190-A</t>
  </si>
  <si>
    <t>15.004.0200-0</t>
  </si>
  <si>
    <t>TUBO DE QUEDA EM PVC DE 150MM,INCLUSIVE "T" SANITARIO.FORNECIMENTO E ASSENTAMENTO</t>
  </si>
  <si>
    <t>15.004.0200-A</t>
  </si>
  <si>
    <t>15.004.0202-0</t>
  </si>
  <si>
    <t>TUBO DE QUEDA EM PVC DE 100MM,INCLUSIVE "T" SANITARIO.FORNECIMENTO E ASSENTAMENTO</t>
  </si>
  <si>
    <t>15.004.0202-A</t>
  </si>
  <si>
    <t>15.004.0204-0</t>
  </si>
  <si>
    <t>TUBO DE QUEDA EM PVC DE 75MM,INCLUSIVE "T" SANITARIO.FORNECIMENTO E ASSENTAMENTO</t>
  </si>
  <si>
    <t>15.004.0204-A</t>
  </si>
  <si>
    <t>15.004.0210-0</t>
  </si>
  <si>
    <t>TUBO PARA VENTILACAO EM PVC DE 100MM.INCLUSIVE CONEXOES.FORNECIMENTO E ASSENTAMENTO</t>
  </si>
  <si>
    <t>15.004.0210-A</t>
  </si>
  <si>
    <t>15.004.0212-0</t>
  </si>
  <si>
    <t>TUBO PARA VENTILACAO EM PVC DE 75MM,INCLUSIVE CONEXOES.FORNECIMENTO E ASSENTAMENTO</t>
  </si>
  <si>
    <t>15.004.0212-A</t>
  </si>
  <si>
    <t>15.004.0220-0</t>
  </si>
  <si>
    <t>TUBO DE QUEDA EM PVC REFORCADO DE 150MM,INCLUSIVE "T" SANITARIO.FORNECIMENTO E ASSENTAMENTO</t>
  </si>
  <si>
    <t>15.004.0220-A</t>
  </si>
  <si>
    <t>15.004.0222-0</t>
  </si>
  <si>
    <t>TUBO DE QUEDA EM PVC REFORCADO DE 100MM,INCLUSIVE "T" SANITARIO.FORNECIMENTO E ASSENTAMENTO</t>
  </si>
  <si>
    <t>15.004.0222-A</t>
  </si>
  <si>
    <t>15.004.0224-0</t>
  </si>
  <si>
    <t>TUBO DE QUEDA EM PVC REFORCADO DE 75MM,INCLUSIVE "T" SANITARIO.FORNECIMENTO E ASSENTAMENTO</t>
  </si>
  <si>
    <t>15.004.0224-A</t>
  </si>
  <si>
    <t>15.004.0250-0</t>
  </si>
  <si>
    <t>APARELHO DE AR CONDICIONADO,TIPO JANELA(EXCLUSIVE O FORNECIMENTO DO APARELHO),COMPREENDENDO:5 VARAS DE ELETRODUTO PVC DE3/4",COM LUVAS,40,00M DE FIO 2,5MM2,TOMADA DE EMBUTIR E CAIXA DE EMBUTIR.INSTALACAO E ASSENTAMENTO</t>
  </si>
  <si>
    <t>15.004.0250-A</t>
  </si>
  <si>
    <t>15.004.0251-0</t>
  </si>
  <si>
    <t>APARELHO DE AR CONDICIONADO,TIPO JANELA(EXCLUSIVE O FORNECIMENTO DO APARELHO),COM INSTALACAO APARENTE,COMPREENDENDO:5 VARAS DE ELETRODUTO PVC DE 3/4",COM LUVAS,40,00M DE FIO 2,5MM2,TOMADA DE SOBREPOR E CAIXA DE SOBREPOR,INCLUSIVE ABRACADEIRAS.INSTALACAO E ASSENTAMENTO</t>
  </si>
  <si>
    <t>15.004.0251-A</t>
  </si>
  <si>
    <t>15.004.0255-0</t>
  </si>
  <si>
    <t>BEBEDOURO ELETRICO,TIPO PRESSAO COM FILTRO INTERNO(EXCLUSIVEFORNECIMENTO DE APARELHO),COMPREENDENDO:2 VARAS DE ELETRODUTO PVC DE 3/4",COM LUVAS,10,00M DE FIO 2,5MM2,TOMADA DE EMBUTIR E CAIXA DE EMBUTIR,4,00M DE TUBO PVC DE 25MM,3,00M DE TUBO PVC DE 40MM,REGISTRO DE 3/4" E CONEXOES.INSTALACAO ATE ORALO EXISTENTE E ASSENTAMENTO</t>
  </si>
  <si>
    <t>15.004.0255-A</t>
  </si>
  <si>
    <t>15.004.0300-0</t>
  </si>
  <si>
    <t>TUBO DE PVC RIGIDO,COM DIAMETRO DE 50MM,PBL,PN 80.FORNECIMENTO</t>
  </si>
  <si>
    <t>15.004.0300-A</t>
  </si>
  <si>
    <t>15.004.0305-0</t>
  </si>
  <si>
    <t>ADAPTADOR DE PVC RIGIDO SOLDAVEL,COM BOLSA SOLDAVEL E ROSCAMACHO,DIAMETRO NOMINAL DE 50MM.FORNECIMENTO</t>
  </si>
  <si>
    <t>15.004.0305-A</t>
  </si>
  <si>
    <t>15.004.0310-0</t>
  </si>
  <si>
    <t>CURVA DE 90° DE PVC RIGIDO,SOLDAVEL,DIAMETRO NOMINAL DE 50MME PRESSAO NOMINAL DE 80.FORNECIMENTO</t>
  </si>
  <si>
    <t>15.004.0310-A</t>
  </si>
  <si>
    <t>15.004.0315-0</t>
  </si>
  <si>
    <t>LUVA EM PVC RIGIDO SOLDAVEL,AZUL,DE 50MM.FORNECIMENTO</t>
  </si>
  <si>
    <t>15.004.0315-A</t>
  </si>
  <si>
    <t>15.004.0320-0</t>
  </si>
  <si>
    <t>TE DE PVC RIGIDO SOLDAVEL,90°,AZUL,COM BOLSAS SOLDAVEIS,DE 50MM.FORNECIMENTO</t>
  </si>
  <si>
    <t>15.004.0320-A</t>
  </si>
  <si>
    <t>15.004.0325-0</t>
  </si>
  <si>
    <t>ASPERSOR DE IMPACTO,PARA IRRIGACAO TIPO ECO,PARA REGA DE JARDIM.FORNECIMENTO</t>
  </si>
  <si>
    <t>15.004.0325-A</t>
  </si>
  <si>
    <t>15.004.0330-0</t>
  </si>
  <si>
    <t>ASPERSOR DE IMPACTO,PARA IRRIGACAO,TIPO MAXIREGA.FORNECIMENTO</t>
  </si>
  <si>
    <t>15.004.0330-A</t>
  </si>
  <si>
    <t>15.004.0335-0</t>
  </si>
  <si>
    <t>ASPERSOR DE IMPACTO,PARA IRRIGACAO,TIPO MINIREGA.FORNECIMENTO</t>
  </si>
  <si>
    <t>15.004.0335-A</t>
  </si>
  <si>
    <t>15.004.0500-0</t>
  </si>
  <si>
    <t>CALHA DE PISO NORMAL,EM PVC,DN 130,INCLUSIVE ESCAVACAO MANUAL E CAMADA DE CONCRETO PARA ASSENTAMENTO.FORNECIMENTO E COLOCACAO</t>
  </si>
  <si>
    <t>15.004.0500-A</t>
  </si>
  <si>
    <t>15.004.0505-0</t>
  </si>
  <si>
    <t>CALHA DE PISO NORMAL,EM PVC,DN 200,INCLUSIVE ESCAVACAO MANUAL E CAMADA DE CONCRETO PARA ASSENTAMENTO.FORNECIMENTO E COLOCACAO</t>
  </si>
  <si>
    <t>15.004.0505-A</t>
  </si>
  <si>
    <t>15.004.0600-0</t>
  </si>
  <si>
    <t>GRELHA PARA CALHA DE PISO,EM PVC,MEDINDO 130X500MM.FORNECIMENTO E COLOCACAO</t>
  </si>
  <si>
    <t>15.004.0600-A</t>
  </si>
  <si>
    <t>15.004.0620-0</t>
  </si>
  <si>
    <t>GRELHA PARA CALHA DE PISO,EM PVC,MEDINDO 200X500MM.FORNECIMENTO E COLOCACAO</t>
  </si>
  <si>
    <t>15.004.0620-A</t>
  </si>
  <si>
    <t>15.004.0640-0</t>
  </si>
  <si>
    <t>GRELHA PARA CALHA DE PISO,EM PVC,SUPER-REFORCADA,PARA TRAFEGO DE VEICULOS ATE 3T,MEDINDO 200X500MM.FORNECIMENTO E COLOCACAO</t>
  </si>
  <si>
    <t>15.004.0640-A</t>
  </si>
  <si>
    <t>15.004.0700-0</t>
  </si>
  <si>
    <t>ABRACADEIRA DE PVC OU NYLON,PARA AMARRACAO DE CABOS TELEFONICOS,COM UTILIZACAO DE PREGOS OU PARAFUSOS PARA FIXACAO,DIAMETRO DE 16MM.FORNECIMENTO E COLOCACAO</t>
  </si>
  <si>
    <t>15.004.0700-A</t>
  </si>
  <si>
    <t>15.004.0705-0</t>
  </si>
  <si>
    <t>ABRACADEIRA DE PVC OU NYLON,PARA AMARRACAO DE CABOS TELEFONICOS,COM UTILIZACAO DE PREGOS OU PARAFUSOS PARA FIXACAO,DIAMETRO DE 17,5MM.FORNECIMENTO E COLOCACAO</t>
  </si>
  <si>
    <t>15.004.0705-A</t>
  </si>
  <si>
    <t>15.004.0710-0</t>
  </si>
  <si>
    <t>ABRACADEIRA DE PVC OU NYLON,PARA AMARRACAO DE CABOS TELEFONICOS,COM UTILIZACAO DE PREGOS OU PARAFUSOS PARA FIXACAO,DIAMETRO DE 20,5MM.FORNECIMENTO E COLOCACAO</t>
  </si>
  <si>
    <t>15.004.0710-A</t>
  </si>
  <si>
    <t>15.004.0715-0</t>
  </si>
  <si>
    <t>ABRACADEIRA DE PVC OU NYLON,PARA AMARRACAO DE CABOS TELEFONICOS,COM UTILIZACAO DE PREGOS OU PARAFUSOS PARA FIXACAO,DIAMETRO DE 28,5MM.FORNECIMENTO E COLOCACAO</t>
  </si>
  <si>
    <t>15.004.0715-A</t>
  </si>
  <si>
    <t>15.004.0720-0</t>
  </si>
  <si>
    <t>ABRACADEIRA DE PVC OU NYLON,PARA AMARRACAO DE CABOS TELEFONICOS,COM UTILIZACAO DE PREGOS OU PARAFUSOS PARA FIXACAO,DIAMETRO DE 35MM.FORNECIMENTO E COLOCACAO</t>
  </si>
  <si>
    <t>15.004.0720-A</t>
  </si>
  <si>
    <t>15.005.0010-0</t>
  </si>
  <si>
    <t>INSTALACAO E ASSENTAMENTO DE CHUVEIRO(EXCLUSIVE O FORNECIMENTO DO APARELHO,REGISTRO E ISOLAMENTO),COMPREENDENDO:5,00M DETUBO DE COBRE DE 22MM,SOLDAS E CONEXOES</t>
  </si>
  <si>
    <t>15.005.0010-A</t>
  </si>
  <si>
    <t>15.005.0020-0</t>
  </si>
  <si>
    <t>INSTALACAO E ASSENTAMENTO DE BANHEIRA(EXCLUSIVE O FORNECIMENTO DO APARELHO E ISOLAMENTO),COMPREENDENDO:8,00M DE TUBO DECOBRE DE 22MM,SOLDAS E CONEXOES</t>
  </si>
  <si>
    <t>15.005.0020-A</t>
  </si>
  <si>
    <t>15.005.0030-0</t>
  </si>
  <si>
    <t>INSTALACAO E ASSENTAMENTO DE DUCHINHA MANUAL PARA BANHEIRO(EXCLUSIVE O FORNECIMENTO DO APARELHO E ISOLAMENTO),COMPREENDENDO:3,00M DE TUBO DE COBRE DE 22MM,SOLDAS E CONEXOES</t>
  </si>
  <si>
    <t>15.005.0030-A</t>
  </si>
  <si>
    <t>15.005.0040-1</t>
  </si>
  <si>
    <t>INSTALACAO E ASSENTAMENTO DE PIA COM 1 CUBA(EXCLUSIVE O FORNECIMENTO DO APARELHO E ISOLAMENTO),COMPREENDENDO:6,00M DE TUBO DE COBRE DE 22MM,SOLDAS E CONEXOES</t>
  </si>
  <si>
    <t>15.005.0040-B</t>
  </si>
  <si>
    <t>15.005.0050-0</t>
  </si>
  <si>
    <t>INSTALACAO E ASSENTAMENTO DE PIA COM 2 CUBAS(EXCLUSIVE O FORNECIMENTO DO APARELHO E ISOLAMENTO),COMPREENDENDO:6,00M DE TUBO DE COBRE DE 22MM,SOLDAS E CONEXOES</t>
  </si>
  <si>
    <t>15.005.0050-A</t>
  </si>
  <si>
    <t>15.005.0060-0</t>
  </si>
  <si>
    <t>INSTALACAO E ASSENTAMENTO DE LAVATORIO DE 1 TORNEIRA (EXCLUSIVE O FORNECIMENTO DO APARELHO E ISOLAMENTO),COMPREENDENDO:4,00M DE TUBO DE COBRE DE 22MM,SOLDAS E CONEXOES</t>
  </si>
  <si>
    <t>15.005.0060-A</t>
  </si>
  <si>
    <t>15.005.0070-0</t>
  </si>
  <si>
    <t>INSTALACAO E ASSENTAMENTO DE TANQUE DE SERVICO(EXCLUSIVE O FORNECIMENTO DO APARELHO E ISOLAMENTO),COMPREENDENDO:6,00M DETUBO DE COBRE DE 22MM,SOLDAS E CONEXOES</t>
  </si>
  <si>
    <t>15.005.0070-A</t>
  </si>
  <si>
    <t>15.005.0100-0</t>
  </si>
  <si>
    <t>COLUNA DE COBRE DE 28MM,EXCLUSIVE PECAS DE DERIVACAO E ISOLAMENTO</t>
  </si>
  <si>
    <t>15.005.0100-A</t>
  </si>
  <si>
    <t>15.005.0110-0</t>
  </si>
  <si>
    <t>COLUNA DE COBRE DE 35MM,EXCLUSIVE PECAS DE DERIVACAO E ISOLAMENTO</t>
  </si>
  <si>
    <t>15.005.0110-A</t>
  </si>
  <si>
    <t>15.005.0120-0</t>
  </si>
  <si>
    <t>COLUNA DE COBRE DE 42MM,EXCLUSIVE PECAS DE DERIVACAO E ISOLAMENTO</t>
  </si>
  <si>
    <t>15.005.0120-A</t>
  </si>
  <si>
    <t>15.005.0130-0</t>
  </si>
  <si>
    <t>COLUNA DE COBRE DE 54MM,EXCLUSIVE PECAS DE DERIVACAO E ISOLAMENTO</t>
  </si>
  <si>
    <t>15.005.0130-A</t>
  </si>
  <si>
    <t>15.005.0140-0</t>
  </si>
  <si>
    <t>COLUNA DE COBRE DE 66MM,EXCLUSIVE PECAS DE DERIVACAO E ISOLAMENTO</t>
  </si>
  <si>
    <t>15.005.0140-A</t>
  </si>
  <si>
    <t>15.005.0215-0</t>
  </si>
  <si>
    <t>ASSENTAMENTO DE AR-CONDICIONADO SPLIT DE 9000 A 30000 BTU/H,COM 1 CONDENSADOR E 1 EVAPORADOR,CONFORME ABNT NBR 16655,(VIDE FORNECIMENTO DO APARELHO NA FAMILIA 18.030) INCLUSIVE ACESSORIOS DE FIXACAO,EXCLUSIVE ALIMENTACAO ELETRICA E INTERLIGACAO CONDENSADOR/EVAPORADOR (VIDE ITEM 15.005.0240)</t>
  </si>
  <si>
    <t>15.005.0215-A</t>
  </si>
  <si>
    <t>15.005.0220-0</t>
  </si>
  <si>
    <t>ASSENTAMENTO DE AR-CONDICIONADO SPLIT DE 36000 A 60000 BTU/H,COM 1 CONDENSADOR E 1 EVAPORADOR,CONFORME ABNT NBR 16655,(VIDE FORNECIMENTO DO APARELHO NA FAMILIA 18.030) INCLUSIVE ACESSORIOS DE FIXACAO,EXCLUSIVE ALIMENTACAO ELETRICA E INTERLIGACAO CONDENSADOR/EVAPORADOR (VIDE ITEM 15.005.0245)</t>
  </si>
  <si>
    <t>15.005.0220-A</t>
  </si>
  <si>
    <t>15.005.0225-0</t>
  </si>
  <si>
    <t>ASSENTAMENTO DE AR-CONDICIONADO SPLIT DE 18000 E 24000 BTU/H,COM 1 CONDENSADOR E 2 EVAPORADORES,CONFORME ABNT NBR 16655,(VIDE FORNECIMENTO DO APARELHO NA FAMILIA 18.030)INCLUSIVE ACESSORIOS DE FIXACAO,EXCLUSIVE ALIMENTACAO ELETRICA E INTERLIGACAO CONDENSADOR/EVAPORADOR (VIDE ITEM 15.005.0240)</t>
  </si>
  <si>
    <t>15.005.0225-A</t>
  </si>
  <si>
    <t>15.005.0240-0</t>
  </si>
  <si>
    <t>TUBULACAO EM COBRE PARA INTERLIGACAO DE AR-CONDICIONADO SPLIT CONDENSADOR/EVAPORADOR,CONFORME ABNT NBR 16655,INCLUSIVE ISOLAMENTO TERMICO,INTERLIGACAO ELETRICA,CONEXOES E FIXACAO,PARA APARELHOS DE 9000 A 30000 BTU/H.FORNECIMENTO E INSTALACAO</t>
  </si>
  <si>
    <t>15.005.0240-A</t>
  </si>
  <si>
    <t>15.005.0245-0</t>
  </si>
  <si>
    <t>TUBULACAO EM COBRE PARA INTERLIGACAO DE AR-CONDICIONADO SPLIT CONDENSADOR/EVAPORADOR,CONFORME ABNT NBR 16655,INCLUSIVE ISOLAMENTO TERMICO,INTERLIGACAO ELETRICA,CONEXOES E FIXACAO,PARA APARELHOS DE 36000 A 60000 BTU/H.FORNECIMENTO E INSTALACAO</t>
  </si>
  <si>
    <t>15.005.0245-A</t>
  </si>
  <si>
    <t>15.005.0253-0</t>
  </si>
  <si>
    <t>DUTO PARA CONDICIONAMENTO DE AR,CHAVETADO EM CHAPA DE ACO GALVANIZADO,NAS DIVERSAS BITOLAS,CONFORME ABNT NBR 16401,ISOLADO COM MANTA DE LA DE VIDRO,REVESTIDA COM FOLHA DE ALUMINIO,INCLUINDO CINTAS,FITAS,SUPORTES PINTADOS,DIFUSORES E GRELHASEM ALUMINIO EXTRUDADO E DEMAIS ITENS NECESSARIOS.FORNECIMENTO E COLOCACAO</t>
  </si>
  <si>
    <t>15.005.0253-A</t>
  </si>
  <si>
    <t>15.005.0270-0</t>
  </si>
  <si>
    <t>DUTO FLEXIVEL ALUMINIZADO COM ISOLAMENTO TERMICO EM LA DE VIDRO,SECAO CIRCULAR DE 10CM (4").FORNECIMENTO E COLOCACAO</t>
  </si>
  <si>
    <t>15.005.0270-A</t>
  </si>
  <si>
    <t>15.005.0272-0</t>
  </si>
  <si>
    <t>DUTO FLEXIVEL ALUMINIZADO COM ISOLAMENTO TERMICO EM LA DE VIDRO,SECAO CIRCULAR DE 15CM (6").FORNECIMENTO E COLOCACAO</t>
  </si>
  <si>
    <t>15.005.0272-A</t>
  </si>
  <si>
    <t>15.005.0274-0</t>
  </si>
  <si>
    <t>DUTO FLEXIVEL ALUMINIZADO COM ISOLAMENTO TERMICO EM LA DE VIDRO,SECAO CIRCULAR DE 20CM (8").FORNECIMENTO E COLOCACAO</t>
  </si>
  <si>
    <t>15.005.0274-A</t>
  </si>
  <si>
    <t>15.005.0275-0</t>
  </si>
  <si>
    <t>DUTO PARA EXAUSTAO DE COCCAO DE FOGOES,SOLDADO EM CHAPA PRETA,CONFORME ABNT NBR 14518,PINTADOS COM TINTA RESISTENTE AO CALOR,INCLUSIVE SUPORTES PINTADOS,LONAS E DEMAIS ITENS NECESSARIOS.FORNECIMENTO E COLOCACAO</t>
  </si>
  <si>
    <t>15.005.0275-A</t>
  </si>
  <si>
    <t>15.005.0278-0</t>
  </si>
  <si>
    <t>DUTO PARA EXAUSTAO DE AR DE CALDEIROES/FORNOS,CHAVETADO EM CHAPA DE ACO GALVANIZADO,NAS DIVERSAS BITOLAS,CONFORME ABNT NBR 14518,INCLUSIVE SUPORTES PINTADOS,LONAS E DEMAIS ITENS NECESSARIOS.FORNECIMENTO E COLOCACAO</t>
  </si>
  <si>
    <t>15.005.0278-A</t>
  </si>
  <si>
    <t>15.005.0280-0</t>
  </si>
  <si>
    <t>DUTO PARA EXAUSTAO DE AR/VENTILACAO,CHAVETADO EM CHAPA DE ACO GALVANIZADO,NAS DIVERSAS BITOLAS,CONFORME ABNT NBR 16401,INCLUSIVE SUPORTES PINTADOS,GRELHAS,DIFUSORES EM ALUMINIO EXTRUDADO E DEMAIS ITENS NECESSARIOS.FORNECIMENTO E COLOCACAO</t>
  </si>
  <si>
    <t>15.005.0280-A</t>
  </si>
  <si>
    <t>15.006.0010-0</t>
  </si>
  <si>
    <t>CAIXA DE INCENDIO INTERNA PADRAO CBERJ,DE ACO,MEDINDO 70X50X25CM,COMPREENDENDO:2 LANCES DE 15,00M DE MANGUEIRA DE FIBRADE POLIESTER PURA,TIPO 2,REVESTIDA INTERNAMENTE COM BORRACHAVULCANIZADA NO DIAMETRO DE 1.1/2",EMPATADA,COM REGISTRO,ADAPTADOR E ESGUICHO.FORNECIMENTO E COLOCACAO</t>
  </si>
  <si>
    <t>15.006.0010-A</t>
  </si>
  <si>
    <t>15.006.0012-0</t>
  </si>
  <si>
    <t>CAIXA DE INCENDIO EXTERNA,PADRAO CBERJ,DE ACO,MEDINDO 70X50X25CM,COMPREENDENDO:2 LANCES DE 15,00M DE MANGUEIRA DE FIBRADE POLIESTER PURA,TIPO 2,REVESTIDA INTERNAMENTE COM BORRACHAVULCANIZADA NO DIAMETRO DE 1.1/2",EMPATADA,COM REGISTRO,ADAPTADOR E ESGUICHO.FORNECIMENTO E COLOCACAO</t>
  </si>
  <si>
    <t>15.006.0012-A</t>
  </si>
  <si>
    <t>15.006.0015-0</t>
  </si>
  <si>
    <t>UM LANCE DE 15,00M DE MANGUEIRA DE FIBRA DE POLIESTER PURA,TIPO 2,REVESTIDA INTERNAMENTE COM BORRACHA VULCANIZADA NO DIAMETRO DE 1.1/2".FORNECIMENTO E COLOCACAO</t>
  </si>
  <si>
    <t>15.006.0015-A</t>
  </si>
  <si>
    <t>15.006.0016-0</t>
  </si>
  <si>
    <t>DOIS LANCES DE 15,00M DE MANGUEIRA DE FIBRA DE POLIESTER PURA,TIPO 2,REVESTIDA INTERNAMENTE COM BORRACHA VULCANIZADA NODIAMETRO DE 1.1/2".FORNECIMENTO E COLOCACAO</t>
  </si>
  <si>
    <t>15.006.0016-A</t>
  </si>
  <si>
    <t>15.006.0035-0</t>
  </si>
  <si>
    <t>15.006.0035-A</t>
  </si>
  <si>
    <t>15.006.0040-0</t>
  </si>
  <si>
    <t>HIDRANTE SUBTERRANEO COMPLETO,EXCLUSIVE ESTE,CONSIDERANDO PECAS COMPLEMENTARES ATE O INICIO DA TUBULACAO HORIZONTAL E FORNECIMENTO DO MATERIAL DE REJUNTAMENTO.ASSENTAMENTO</t>
  </si>
  <si>
    <t>15.006.0040-A</t>
  </si>
  <si>
    <t>15.006.0045-0</t>
  </si>
  <si>
    <t>INSTALACAO DE INCENDIO(HIDRANTE)EM CAIXA ENTERRADA DE ALVENARIA COM TIJOLO MACICO,PAREDE MEIA VEZ(10CM)MEDINDO 40X30X50CM,REVESTIDA INTERNAMENTE,COM TAMPA DE FERRO FUNDIDO,INCLUSIVE PECAS COMPREENDENDO:REGISTRO DE GAVETA EM BRONZE 2.1/2",TAMPAO CEGO 2.1/2",JUNTA STORZ DE 2.1/2" E FORNECIMENTO DE TODOS OS MATERIAIS</t>
  </si>
  <si>
    <t>15.006.0045-A</t>
  </si>
  <si>
    <t>15.007.0204-0</t>
  </si>
  <si>
    <t>HASTE PARA ATERRAMENTO,DE COBRE DE 3/4" (19MM),COM 3,00M DECOMPRIMENTO.FORNECIMENTO E COLOCACAO</t>
  </si>
  <si>
    <t>15.007.0204-A</t>
  </si>
  <si>
    <t>15.007.0206-0</t>
  </si>
  <si>
    <t>HASTE PARA ATERRAMENTO,DE COBRE DE 3/4" (19MM),COM 2,40M DECOMPRIMENTO.FORNECIMENTO E COLOCACAO</t>
  </si>
  <si>
    <t>15.007.0206-A</t>
  </si>
  <si>
    <t>15.007.0208-0</t>
  </si>
  <si>
    <t>HASTE PARA ATERRAMENTO,DE COBRE DE 5/8"(16MM),COM 3,00M DE COMPRIMENTO.FORNECIMENTO E COLOCACAO</t>
  </si>
  <si>
    <t>15.007.0208-A</t>
  </si>
  <si>
    <t>15.007.0209-0</t>
  </si>
  <si>
    <t>15.007.0209-A</t>
  </si>
  <si>
    <t>15.007.0210-0</t>
  </si>
  <si>
    <t>PARA-RAIO DE TELHADO,TIPO FRANKLIN,EM LATAO CROMADO,H=37,5CM,COMPREENDENDO:30,00M DE CORDOALHA DE COBRE 16MM2,HASTE DE TERRA E DEMAIS MATERIAIS NECESSARIOS.FORNECIMENTO E COLOCACAO</t>
  </si>
  <si>
    <t>15.007.0210-A</t>
  </si>
  <si>
    <t>15.007.0214-0</t>
  </si>
  <si>
    <t>15.007.0214-A</t>
  </si>
  <si>
    <t>15.007.0216-0</t>
  </si>
  <si>
    <t>15.007.0216-A</t>
  </si>
  <si>
    <t>15.007.0218-0</t>
  </si>
  <si>
    <t>15.007.0218-A</t>
  </si>
  <si>
    <t>15.007.0270-0</t>
  </si>
  <si>
    <t>DISJUNTOR TRIFASICO A VACUO,ACIONAMENTO MANUAL,COM 630A, 17,5KV, 350MVA.FORNECIMENTO E COLOCACAO</t>
  </si>
  <si>
    <t>15.007.0270-A</t>
  </si>
  <si>
    <t>15.007.0280-0</t>
  </si>
  <si>
    <t>SECCIONADOR TRIPOLAR,ACIONAMENTO SIMULTANEO,COMANDO POR VARADE MANOBRA,15KV-400A.FORNECIMENTO E COLOCACAO</t>
  </si>
  <si>
    <t>15.007.0280-A</t>
  </si>
  <si>
    <t>15.007.0285-0</t>
  </si>
  <si>
    <t>SECCIONADOR TRIPOLAR,ACIONAMENTO SIMULTANEO,COMANDO POR PUNHO DE MANOBRA,15KV-400A.FORNECIMENTO E COLOCACAO</t>
  </si>
  <si>
    <t>15.007.0285-A</t>
  </si>
  <si>
    <t>15.007.0290-0</t>
  </si>
  <si>
    <t>SECCIONADOR TRIPOLAR COM FUSIVEIS,ACIONAMENTO SIMULTANEO,COMANDO POR VARA DE MANOBRA,15KV-400A.FORNECIMENTO E COLOCACAO</t>
  </si>
  <si>
    <t>15.007.0290-A</t>
  </si>
  <si>
    <t>15.007.0295-0</t>
  </si>
  <si>
    <t>SECCIONADOR TRIPOLAR COM FUSIVEIS,ACIONAMENTO SIMULTANEO,COMANDO POR PUNHO DE MANOBRA,15KV-400A.FORNECIMENTO E COLOCACAO</t>
  </si>
  <si>
    <t>15.007.0295-A</t>
  </si>
  <si>
    <t>15.007.0334-0</t>
  </si>
  <si>
    <t>VARA DE MANOBRA EM FENOLITE,COM PONTEIRA DE DURALUMINIO TESTADA EM 15KV,COM 3,00M DE COMPRIMENTO.FORNECIMENTO</t>
  </si>
  <si>
    <t>15.007.0334-A</t>
  </si>
  <si>
    <t>15.007.0338-0</t>
  </si>
  <si>
    <t>MUFLA TERMINAL,INTERNA OU EXTERNA,PARA CABO SINGELO DE 15KV.FORNECIMENTO E COLOCACAO</t>
  </si>
  <si>
    <t>15.007.0338-A</t>
  </si>
  <si>
    <t>15.007.0340-0</t>
  </si>
  <si>
    <t>VERGALHAO DE COBRE DE 3/8".FORNECIMENTO E COLOCACAO</t>
  </si>
  <si>
    <t>15.007.0340-A</t>
  </si>
  <si>
    <t>15.007.0345-0</t>
  </si>
  <si>
    <t>ISOLADOR DE PINO,TIPO HI-TOP,CILINDRICO CLASSE 15KV.FORNECIMENTO E COLOCACAO</t>
  </si>
  <si>
    <t>15.007.0345-A</t>
  </si>
  <si>
    <t>15.007.0347-0</t>
  </si>
  <si>
    <t>ISOLADOR DE SUSPENSAO(DISCO),TIPO CAVILHA CLASSE 15KV.FORNECIMENTO E COLOCACAO</t>
  </si>
  <si>
    <t>15.007.0347-A</t>
  </si>
  <si>
    <t>15.007.0350-0</t>
  </si>
  <si>
    <t>INTERTRAVAMENTO MECANICO (DISJUNTOR X CHAVES FACA),COM FECHADURAS.FORNECIMENTO E COLOCACAO</t>
  </si>
  <si>
    <t>15.007.0350-A</t>
  </si>
  <si>
    <t>15.007.0351-0</t>
  </si>
  <si>
    <t>PARA-RAIO,TIPO VALVULA,PARA 15KV/5KA.FORNECIMENTO E INSTALACAO</t>
  </si>
  <si>
    <t>15.007.0351-A</t>
  </si>
  <si>
    <t>15.007.0357-0</t>
  </si>
  <si>
    <t>CHAVE FUSIVEL,UNIPOLAR,COMANDO POR VARA DE MANOBRA,15KV-100A.FORNECIMENTO E COLOCACAO</t>
  </si>
  <si>
    <t>15.007.0357-A</t>
  </si>
  <si>
    <t>15.007.0359-0</t>
  </si>
  <si>
    <t>BOTOEIRA DE COMANDO A DISTANCIA(EMERGENCIA),BLINDADA EM CAIXA DE ALUMINIO FUNDIDO COM PORTA DE VIDRO(ACIONADA AUTOMATICAMENTE AO QUEBRAR O VIDRO),COMPREENDENDO:5 VARAS DE ELETRODUTO DE 1/2",50,00M DE FIO 1MM2,CAIXAS E CONEXOES,INCLUSIVE ABETURA E FECHAMENTO DE RASGO EM ALVENARIA.FORNECIMENTO E COLOCACAO</t>
  </si>
  <si>
    <t>15.007.0359-A</t>
  </si>
  <si>
    <t>15.007.0400-0</t>
  </si>
  <si>
    <t>QUADRO DE DISTRIBUICAO DE ENERGIA PARA DISJUNTORES TERMO-MAGNETICOS UNIPOLARES,DE SOBREPOR,COM PORTA E BARRAMENTOS DE FASE,NEUTRO E TERRA,PARA INSTALACAO DE ATE 4 DISJUNTORES SEMDISPOSITIVO PARA CHAVE GERAL.FORNECIMENTO E COLOCACAO</t>
  </si>
  <si>
    <t>15.007.0400-A</t>
  </si>
  <si>
    <t>15.007.0405-0</t>
  </si>
  <si>
    <t>QUADRO DE DISTRIBUICAO DE ENERGIA PARA DISJUNTORES TERMO-MAGNETICOS UNIPOLARES,DE SOBREPOR,COM PORTA E BARRAMENTOS DE FASE,NEUTRO E TERRA,PARA INSTALACAO DE ATE 8 DISJUNTORES SEM DISPOSITIVO PARA CHAVE GERAL.FORNECIMENTO E COLOCACAO</t>
  </si>
  <si>
    <t>15.007.0405-A</t>
  </si>
  <si>
    <t>15.007.0410-0</t>
  </si>
  <si>
    <t>QUADRO DE DISTRIBUICAO DE ENERGIA PARA DISJUNTORES TERMO-MAGNETICOS UNIPOLARES,DE SOBREPOR,COM PORTA E BARRAMENTOS DE FASE,NEUTRO E TERRA,PARA INSTALACAO DE ATE 12 DISJUNTORES SEMDISPOSITIVO PARA CHAVE GERAL.FORNECIMENTO E COLOCACAO</t>
  </si>
  <si>
    <t>15.007.0410-A</t>
  </si>
  <si>
    <t>15.007.0415-0</t>
  </si>
  <si>
    <t>QUADRO DE DISTRIBUICAO DE ENERGIA,100A,PARA DISJUNTORES TERMO-MAGNETICOS UNIPOLARES,DE SOBREPOR,COM PORTA E BARRAMENTOSDE FASE,NEUTRO E TERRA,TRIFASICO,PARA INSTALACAO DE ATE 18 DISJUNTORES COM DISPOSITIVO PARA CHAVE GERAL.FORNECIMENTO E COLOCACAO</t>
  </si>
  <si>
    <t>15.007.0415-A</t>
  </si>
  <si>
    <t>15.007.0420-0</t>
  </si>
  <si>
    <t>QUADRO DE DISTRIBUICAO DE ENERGIA,100A,PARA DISJUNTORES TERMO-MAGNETICOS UNIPOLARES,DE SOBREPOR,COM PORTA E BARRAMENTOSDE FASE,NEUTRO E TERRA,TRIFASICO,PARA INSTALACAO DE ATE 24 DISJUNTORES COM DISPOSITIVO PARA CHAVE GERAL.FORNECIMENTO E COLOCACAO</t>
  </si>
  <si>
    <t>15.007.0420-A</t>
  </si>
  <si>
    <t>15.007.0425-0</t>
  </si>
  <si>
    <t>QUADRO DE DISTRIBUICAO DE ENERGIA,100A,PARA DISJUNTORES TERMO-MAGNETICOS UNIPOLARES,DE SOBREPOR,COM PORTA E BARRAMENTOSDE FASE,NEUTRO E TERRA,TRIFASICO,PARA INSTALACAO DE ATE 32 DISJUNTORES COM DISPOSITIVO PARA CHAVE GERAL.FORNECIMENTO E COLOCACAO</t>
  </si>
  <si>
    <t>15.007.0425-A</t>
  </si>
  <si>
    <t>15.007.0430-0</t>
  </si>
  <si>
    <t>QUADRO DE DISTRIBUICAO DE ENERGIA,100A,PARA DISJUNTORES TERMO-MAGNETICOS UNIPOLARES,DE SOBREPOR,COM PORTA E BARRAMENTOSDE FASE,NEUTRO E TERRA,TRIFASICO,PARA INSTALACAO DE ATE 40 DISJUNTORES COM DISPOSITIVO PARA CHAVE GERAL.FORNECIMENTO E COLOCACAO</t>
  </si>
  <si>
    <t>15.007.0430-A</t>
  </si>
  <si>
    <t>15.007.0435-0</t>
  </si>
  <si>
    <t>QUADRO DE DISTRIBUICAO DE ENERGIA,150A,PARA DISJUNTORES TERMO-MAGNETICOS UNIPOLARES,DE SOBREPOR,COM PORTA E BARRAMENTOSDE FASE,NEUTRO E TERRA,TRIFASICO,PARA INSTALACAO DE ATE 50 DISJUNTORES COM DISPOSITIVO PARA CHAVE GERAL.FORNECIMENTO E COLOCACAO</t>
  </si>
  <si>
    <t>15.007.0435-A</t>
  </si>
  <si>
    <t>15.007.0440-0</t>
  </si>
  <si>
    <t>QUADRO DE DISTRIBUICAO DE ENERGIA,150A,PARA DISJUNTORES TERMO-MAGNETICOS UNIPOLARES,DE SOBREPOR,COM PORTA E BARRAMENTOSDE FASE,NEUTRO E TERRA,TRIFASICO,PARA INSTALACAO DE ATE 72 DISJUNTORES COM DISPOSITIVO PARA CHAVE GERAL.FORNECIMENTO E COLOCACAO</t>
  </si>
  <si>
    <t>15.007.0440-A</t>
  </si>
  <si>
    <t>15.007.0495-0</t>
  </si>
  <si>
    <t>QUADRO DE DISTRIBUICAO DE ENERGIA PARA DISJUNTORES TERMO-MAGNETICOS UNIPOLARES,DE EMBUTIR,COM PORTA E BARRAMENTOS DE FASE,NEUTRO E TERRA,PARA INSTALACAO DE ATE 4 DISJUNTORES SEM DISPOSITIVO PARA CHAVE GERAL.FORNECIMENTO E COLOCACAO</t>
  </si>
  <si>
    <t>15.007.0495-A</t>
  </si>
  <si>
    <t>15.007.0498-0</t>
  </si>
  <si>
    <t>QUADRO DE DISTRIBUICAO DE ENERGIA PARA DISJUNTORES TERMO-MAGNETICOS UNIPOLARES,DE EMBUTIR,COM PORTA E BARRAMENTOS DE FASE,NEUTRO E TERRA,PARA INSTALACAO DE ATE 8 DISJUNTORES SEM DISPOSITIVO PARA CHAVE GERAL.FORNECIMENTO E COLOCACAO</t>
  </si>
  <si>
    <t>15.007.0498-A</t>
  </si>
  <si>
    <t>15.007.0501-0</t>
  </si>
  <si>
    <t>QUADRO DE DISTRIBUICAO DE ENERGIA PARA DISJUNTORES TERMO-MAGNETICOS UNIPOLARES,DE EMBUTIR,COM PORTA E BARRAMENTOS DE FASE,NEUTRO E TERRA,PARA INSTALACAO DE ATE 12 DISJUNTORES SEM DISPOSITIVO PARA CHAVE GERAL.FORNECIMENTO E COLOCACAO</t>
  </si>
  <si>
    <t>15.007.0501-A</t>
  </si>
  <si>
    <t>15.007.0504-0</t>
  </si>
  <si>
    <t>QUADRO DE DISTRIBUICAO DE ENERGIA,100A,PARA DISJUNTORES TERMO-MAGNETICOS UNIPOLARES,DE EMBUTIR,COM PORTA E BARRAMENTOS DE FASE,NEUTRO E TERRA,TRIFASICO,PARA INSTALACAO DE ATE 18 DISJUNTORES COM DISPOSITIVO PARA CHAVE GERAL.FORNECIMENTO E COLOCACAO</t>
  </si>
  <si>
    <t>15.007.0504-A</t>
  </si>
  <si>
    <t>15.007.0507-0</t>
  </si>
  <si>
    <t>QUADRO DE DISTRIBUICAO DE ENERGIA,100A,PARA DISJUNTORES TERMO-MAGNETICOS UNIPOLARES,DE EMBUTIR,COM PORTA E BARRAMENTOS DE FASE,NEUTRO E TERRA,TRIFASICO,PARA INSTALACAO DE ATE 24 DISJUNTORES COM DISPOSITIVO PARA CHAVE GERAL.FORNECIMENTO E COLOCACAO</t>
  </si>
  <si>
    <t>15.007.0507-A</t>
  </si>
  <si>
    <t>15.007.0511-0</t>
  </si>
  <si>
    <t>QUADRO DE DISTRIBUICAO DE ENERGIA,100A,PARA DISJUNTORES TERMO-MAGNETICOS UNIPOLARES,DE EMBUTIR,COM PORTA E BARRAMENTOS DE FASE,NEUTRO E TERRA,TRIFASICO,PARA INSTALACAO DE ATE 32 DISJUNTORES COM DISPOSITIVO PARA CHAVE GERAL.FORNECIMENTO E COLOCACAO</t>
  </si>
  <si>
    <t>15.007.0511-A</t>
  </si>
  <si>
    <t>15.007.0514-0</t>
  </si>
  <si>
    <t>QUADRO DE DISTRIBUICAO DE ENERGIA,100A,PARA DISJUNTORES TERMO-MAGNETICOS UNIPOLARES,DE EMBUTIR,COM PORTA E BARRAMENTOS DE FASE,NEUTRO E TERRA,TRIFASICO,PARA INSTALACAO DE ATE 40 DISJUNTORES COM DISPOSITIVO PARA CHAVE GERAL.FORNECIMENTO E COLOCACAO</t>
  </si>
  <si>
    <t>15.007.0514-A</t>
  </si>
  <si>
    <t>15.007.0517-0</t>
  </si>
  <si>
    <t>QUADRO DE DISTRIBUICAO DE ENERGIA,150A,PARA DISJUNTORES TERMO-MAGNETICOS UNIPOLARES,DE EMBUTIR,COM PORTA E BARRAMENTOS DE FASE,NEUTRO E TERRA,TRIFASICO,PARA INSTALACAO DE ATE 50 DISJUNTORES COM DISPOSITIVO PARA CHAVE GERAL.FORNECIMENTO E COLOCACAO</t>
  </si>
  <si>
    <t>15.007.0517-A</t>
  </si>
  <si>
    <t>15.007.0518-0</t>
  </si>
  <si>
    <t>QUADRO DE DISTRIBUICAO DE ENERGIA,150A,PARA DISJUNTORES TERMO-MAGNETICOS UNIPOLARES,DE EMBUTIR,COM PORTA E BARRAMENTOS DE FASE,NEUTRO E TERRA,TRIFASICO,PARA INSTALACAO DE ATE 72 DISJUNTORES COM DISPOSITIVO PARA CHAVE GERAL.FORNECIMENTO E COLOCACAO</t>
  </si>
  <si>
    <t>15.007.0518-A</t>
  </si>
  <si>
    <t>15.007.0520-0</t>
  </si>
  <si>
    <t>DISJUNTOR/INTERRUPTOR DIFERENCIAL RESIDUAL(DDR),CLASSE AC,2POLOS,INSTANTANEO,CORRENTE NOMINAL(IN)25AX240V,SENSIBILIDADE30MA/300MA.FORNECIMENTO E COLOCACAO</t>
  </si>
  <si>
    <t>15.007.0520-A</t>
  </si>
  <si>
    <t>15.007.0521-0</t>
  </si>
  <si>
    <t>DISJUNTOR/INTERRUPTOR DIFERENCIAL RESIDUAL(DDR),CLASSE AC,2POLOS,INSTANTANEO,CORRENTE NOMINAL(IN) 40AX240V,SENSIBILIDADE 30MA/300MA.FORNECIMENTO E COLOCACAO</t>
  </si>
  <si>
    <t>15.007.0521-A</t>
  </si>
  <si>
    <t>15.007.0522-0</t>
  </si>
  <si>
    <t>DISJUNTOR/INTERRUPTOR DIFERENCIAL RESIDUAL(DDR),CLASSE AC,2POLOS,INSTANTANEO,CORRENTE NOMINAL(IN)63AX240V,SENSIBILIDADE30MA/300MA.FORNECIMENTO E COLOCACAO</t>
  </si>
  <si>
    <t>15.007.0522-A</t>
  </si>
  <si>
    <t>15.007.0523-0</t>
  </si>
  <si>
    <t>DISJUNTOR/INTERRUPTOR DIFERENCIAL RESIDUAL(DDR),CLASSE AC,2POLOS,INSTANTANEO,CORRENTE NOMINAL(IN)80AX240V,SENSIBILIDADE30MA/300MA.FORNECIMENTO E COLOCACAO</t>
  </si>
  <si>
    <t>15.007.0523-A</t>
  </si>
  <si>
    <t>15.007.0524-0</t>
  </si>
  <si>
    <t>DISJUNTOR/INTERRUPTOR DIFERENCIAL RESIDUAL(DDR),CLASSE AC,4POLOS,INSTANTANEO,CORRENTE NOMINAL(IN)25AX415V,SENSIBILIDADE30MA/300MA.FORNECIMENTO E COLOCACAO</t>
  </si>
  <si>
    <t>15.007.0524-A</t>
  </si>
  <si>
    <t>15.007.0525-0</t>
  </si>
  <si>
    <t>DISJUNTOR/INTERRUPTOR DIFERENCIAL RESIDUAL(DDR),CLASSE AC,4POLOS,INSTANTANEO,CORRENTE NOMINAL(IN)40AX415V,SENSIBILIDADE30MA/300MA.FORNECIMENTO E COLOCACAO</t>
  </si>
  <si>
    <t>15.007.0525-A</t>
  </si>
  <si>
    <t>15.007.0526-0</t>
  </si>
  <si>
    <t>DISJUNTOR,INTERRUPTOR DIFERENCIAL RESIDUAL(DDR),CLASSE AC,4POLOS,INSTANTANEO,CORRENTE NOMINAL(IN)63AX415V,SENSIBILIDADE30MA/300MA.FORNECIMENTO E COLOCACAO</t>
  </si>
  <si>
    <t>15.007.0526-A</t>
  </si>
  <si>
    <t>15.007.0527-0</t>
  </si>
  <si>
    <t>DISJUNTOR/INTERRUPTOR DIFERENCIAL RESIDUAL(DDR),CLASSE AC,4POLOS,INSTANTANEO,CORRENTE NOMINAL(IN)80AX415V,SENSIBILIDADE30MA/300MA.FORNECIMENTO E COLOCACAO</t>
  </si>
  <si>
    <t>15.007.0527-A</t>
  </si>
  <si>
    <t>15.007.0528-0</t>
  </si>
  <si>
    <t>DISJUNTOR/INTERRUPTOR DIFERENCIAL RESIDUAL(DDR),CLASSE AC,4POLOS,INSTANTANEO,CORRENTE NOMINAL(IN)100AX415V,SENSIBILIDADE 30MA/300MA.FORNECIMENTO E COLOCACAO</t>
  </si>
  <si>
    <t>15.007.0528-A</t>
  </si>
  <si>
    <t>15.007.0529-0</t>
  </si>
  <si>
    <t>DISJUNTOR/INTERRUPTOR DIFERENCIAL RESIDUAL(DDR),CLASSE AC,4POLOS,INSTANTANEO,CORRENTE NOMINAL(IN)125AX415V,SENSIBILIDADE 30MA/300MA.FORNECIMENTO E COLOCACAO</t>
  </si>
  <si>
    <t>15.007.0529-A</t>
  </si>
  <si>
    <t>15.007.0530-0</t>
  </si>
  <si>
    <t>FUSIVEL DIAZED,DE 2A,COM BASE,TAMPA,ANEL E PARAFUSO DE AJUSTE.FORNECIMENTO E INSTALACAO</t>
  </si>
  <si>
    <t>15.007.0530-A</t>
  </si>
  <si>
    <t>15.007.0531-0</t>
  </si>
  <si>
    <t>FUSIVEL DIAZED,DE 10A,COM BASE,TAMPA,ANEL E PARAFUSO DE AJUSTE.FORNECIMENTO E INSTALACAO</t>
  </si>
  <si>
    <t>15.007.0531-A</t>
  </si>
  <si>
    <t>15.007.0532-0</t>
  </si>
  <si>
    <t>FUSIVEL DIAZED,DE 16A,COM BASE,TAMPA,ANEL E PARAFUSO DE AJUSTE.FORNECIMENTO E INSTALACAO</t>
  </si>
  <si>
    <t>15.007.0532-A</t>
  </si>
  <si>
    <t>15.007.0533-0</t>
  </si>
  <si>
    <t>FUSIVEL DIAZED,DE 35A,COM BASE,TAMPA,ANEL E PARAFUSO DE AJUSTE.FORNECIMENTO E INSTALACAO</t>
  </si>
  <si>
    <t>15.007.0533-A</t>
  </si>
  <si>
    <t>15.007.0534-0</t>
  </si>
  <si>
    <t>FUSIVEL DIAZED,DE 63A,COM BASE,TAMPA,ANEL E PARAFUSO DE AJUSTE.FORNECIMENTO E INSTALACAO</t>
  </si>
  <si>
    <t>15.007.0534-A</t>
  </si>
  <si>
    <t>15.007.0545-0</t>
  </si>
  <si>
    <t>BASE SECCIONADORA (PORTA FUSIVEL) UNIPOLAR PARA FUSIVEL CARTUCHO 10X38 ATE 32A. FORNECIMENTO E COLOCACAO</t>
  </si>
  <si>
    <t>15.007.0545-A</t>
  </si>
  <si>
    <t>15.007.0547-0</t>
  </si>
  <si>
    <t>BASE SECCIONADORA (PORTA FUSIVEL) UNIPOLAR PARA FUSIVEL CARTUCHO 14X51 ATE 63A. FORNECIMENTO E COLOCACAO</t>
  </si>
  <si>
    <t>15.007.0547-A</t>
  </si>
  <si>
    <t>15.007.0550-0</t>
  </si>
  <si>
    <t>FUSIVEL CARTUCHO,DE 15 A 30A,250V,FIXO.FORNECIMENTO E COLOCACAO</t>
  </si>
  <si>
    <t>15.007.0550-A</t>
  </si>
  <si>
    <t>15.007.0552-0</t>
  </si>
  <si>
    <t>FUSIVEL CARTUCHO,DE 35 A 60A,250V,FIXO.FORNECIMENTO E COLOCACAO</t>
  </si>
  <si>
    <t>15.007.0552-A</t>
  </si>
  <si>
    <t>15.007.0554-0</t>
  </si>
  <si>
    <t>FUSIVEL FACA,DE 100A,250V,FIXO.FORNECIMENTO E COLOCACAO</t>
  </si>
  <si>
    <t>15.007.0554-A</t>
  </si>
  <si>
    <t>15.007.0556-0</t>
  </si>
  <si>
    <t>FUSIVEL FACA,DE 125 A 200A,250V,FIXO.FORNECIMENTO E COLOCACAO</t>
  </si>
  <si>
    <t>15.007.0556-A</t>
  </si>
  <si>
    <t>15.007.0558-0</t>
  </si>
  <si>
    <t>FUSIVEL FACA,DE 250 A 400A,250V,FIXO.FORNECIMENTO E COLOCACAO</t>
  </si>
  <si>
    <t>15.007.0558-A</t>
  </si>
  <si>
    <t>15.007.0560-0</t>
  </si>
  <si>
    <t>FUSIVEL FACA DE 500 A 600A,250V,FIXO.FORNECIMENTO E COLOCACAO</t>
  </si>
  <si>
    <t>15.007.0560-A</t>
  </si>
  <si>
    <t>15.007.0566-0</t>
  </si>
  <si>
    <t>FUSIVEL NH,TAMANHO 00,CORRENTE NOMINAL DE 6 A 100A,500V.FORNECIMENTO E COLOCACAO</t>
  </si>
  <si>
    <t>15.007.0566-A</t>
  </si>
  <si>
    <t>15.007.0567-0</t>
  </si>
  <si>
    <t>FUSIVEL NH,TAMANHO 01,CORRENTE NOMINAL DE 40 A 200A,500V.FORNECIMENTO E COLOCACAO</t>
  </si>
  <si>
    <t>15.007.0567-A</t>
  </si>
  <si>
    <t>15.007.0568-0</t>
  </si>
  <si>
    <t>FUSIVEL NH,TAMANHO 01,CORRENTE NOMINAL DE 224 A 250A,500V.FORNECIMENTO E COLOCACAO</t>
  </si>
  <si>
    <t>15.007.0568-A</t>
  </si>
  <si>
    <t>15.007.0569-0</t>
  </si>
  <si>
    <t>FUSIVEL NH,TAMANHO 02,CORRENTE NOMINAL DE 224 A 400A,500V.FORNECIMENTO E COLOCACAO</t>
  </si>
  <si>
    <t>15.007.0569-A</t>
  </si>
  <si>
    <t>15.007.0570-0</t>
  </si>
  <si>
    <t>DISJUNTOR TERMOMAGNETICO,MONOPOLAR,DE 10 A 32A,3KA,MODELO DIN,TIPO C.FORNECIMENTO E COLOCACAO</t>
  </si>
  <si>
    <t>15.007.0570-A</t>
  </si>
  <si>
    <t>15.007.0572-0</t>
  </si>
  <si>
    <t>DISJUNTOR TERMOMAGNETICO,MONOPOLAR,DE 40 A 63A,3KA,MODELO DIN,TIPO C.FORNECIMENTO E COLOCACAO</t>
  </si>
  <si>
    <t>15.007.0572-A</t>
  </si>
  <si>
    <t>15.007.0573-0</t>
  </si>
  <si>
    <t>DISJUNTOR TERMOMAGNETICO,MONOPOLAR,DE 70A,3KA,MODELO DIN,TIPO C.FORNECIMENTO E COLOCACAO</t>
  </si>
  <si>
    <t>15.007.0573-A</t>
  </si>
  <si>
    <t>15.007.0574-0</t>
  </si>
  <si>
    <t>DISJUNTOR TERMOMAGNETICO,MONOPOLAR,DE 80 A 100A,3KA,MODELO DIN,TIPO C.FORNECIMENTO E COLOCACAO</t>
  </si>
  <si>
    <t>15.007.0574-A</t>
  </si>
  <si>
    <t>15.007.0575-0</t>
  </si>
  <si>
    <t>DISJUNTOR TERMOMAGNETICO,BIPOLAR,DE 10 A 32A,3KA,MODELO DIN,TIPO C.FORNECIMENTO E COLOCACAO</t>
  </si>
  <si>
    <t>15.007.0575-A</t>
  </si>
  <si>
    <t>15.007.0576-0</t>
  </si>
  <si>
    <t>DISJUNTOR TERMOMAGNETICO,BIPOLAR,DE 40 A 63A,3KA,MODELO DIN,TIPO C.FORNECIMENTO E COLOCACAO</t>
  </si>
  <si>
    <t>15.007.0576-A</t>
  </si>
  <si>
    <t>15.007.0577-0</t>
  </si>
  <si>
    <t>DISJUNTOR TERMOMAGNETICO,BIPOLAR,DE 70A,3KA,MODELO DIN,TIPOC.FORNECIMENTO E COLOCACAO</t>
  </si>
  <si>
    <t>15.007.0577-A</t>
  </si>
  <si>
    <t>15.007.0578-0</t>
  </si>
  <si>
    <t>DISJUNTOR TERMOMAGNETICO,BIPOLAR,DE 80 A 100A,3KA,MODELO DIN,TIPO C.FORNECIMENTO E COLOCACAO</t>
  </si>
  <si>
    <t>15.007.0578-A</t>
  </si>
  <si>
    <t>15.007.0600-0</t>
  </si>
  <si>
    <t>DISJUNTOR TERMOMAGNETICO,TRIPOLAR,DE 10 A 32A,3KA,MODELO DIN,TIPO C.FORNECIMENTO E COLOCACAO</t>
  </si>
  <si>
    <t>15.007.0600-A</t>
  </si>
  <si>
    <t>15.007.0601-0</t>
  </si>
  <si>
    <t>DISJUNTOR TERMOMAGNETICO TRIPOLAR,DE 40 A 63A,3KA,MODELO DIN,TIPO C.FORNECIMENTO E COLOCACAO</t>
  </si>
  <si>
    <t>15.007.0601-A</t>
  </si>
  <si>
    <t>15.007.0602-0</t>
  </si>
  <si>
    <t>DISJUNTOR TERMOMAGNETICO,TRIPOLAR,DE 70A,3KA,MODELO DIN,TIPOC.FORNECIMENTO E COLOCACAO</t>
  </si>
  <si>
    <t>15.007.0602-A</t>
  </si>
  <si>
    <t>15.007.0605-0</t>
  </si>
  <si>
    <t>DISJUNTOR TERMOMAGNETICO,TRIPOLAR,DE 80 A 100A,3KA,MODELO DIN,TIPO C.FORNECIMENTO E COLOCACAO</t>
  </si>
  <si>
    <t>15.007.0605-A</t>
  </si>
  <si>
    <t>15.007.0608-0</t>
  </si>
  <si>
    <t>DISJUNTOR TERMOMAGNETICO,TRIPOLAR,DE 125 A 160A,50KA,MODELOCAIXA MOLDADA,TIPO C.FORNECIMENTO E COLOCACAO</t>
  </si>
  <si>
    <t>15.007.0608-A</t>
  </si>
  <si>
    <t>15.007.0609-0</t>
  </si>
  <si>
    <t>DISJUNTOR TERMOMAGNETICO,TRIPOLAR,DE 180 A 225A,50KA,MODELOCAIXA MOLDADA,TIPO C.FORNECIMENTO E COLOCACAO</t>
  </si>
  <si>
    <t>15.007.0609-A</t>
  </si>
  <si>
    <t>15.007.0610-0</t>
  </si>
  <si>
    <t>DISJUNTOR TERMOMAGNETICO,TRIPOLAR,DE 250A,50KA,MODELO CAIXAMOLDADA,TIPO C.FORNECIMENTO E COLOCACAO</t>
  </si>
  <si>
    <t>15.007.0610-A</t>
  </si>
  <si>
    <t>15.007.0611-0</t>
  </si>
  <si>
    <t>DISJUNTOR TERMOMAGNETICO,TRIPOLAR,DE 300 A 400A,65KA,MODELOCAIXA MOLDADA,TIPO C.FORNECIMENTO E COLOCACAO</t>
  </si>
  <si>
    <t>15.007.0611-A</t>
  </si>
  <si>
    <t>15.007.0615-0</t>
  </si>
  <si>
    <t>DISJUNTOR TERMOMAGNETICO,TRIPOLAR,DE 500A,65KA,MODELO CAIXAMOLDADA,TIPO C.FORNECIMENTO E COLOCACAO</t>
  </si>
  <si>
    <t>15.007.0615-A</t>
  </si>
  <si>
    <t>15.007.0616-0</t>
  </si>
  <si>
    <t>DISJUNTOR TERMOMAGNETICO,TRIPOLAR,DE 630A,65KA,MODELO CAIXAMOLDADA,TIPO C.FORNECIMENTO E COLOCACAO</t>
  </si>
  <si>
    <t>15.007.0616-A</t>
  </si>
  <si>
    <t>15.007.0617-0</t>
  </si>
  <si>
    <t>DISJUNTOR TERMOMAGNETICO,TRIPOLAR,DE 800A,85KA,MODELO CAIXAMOLDADA,TIPO C.FORNECIMENTO E COLOCACAO</t>
  </si>
  <si>
    <t>15.007.0617-A</t>
  </si>
  <si>
    <t>15.007.0640-0</t>
  </si>
  <si>
    <t>DISPOSITIVO DE PROTECAO CONTRA SURTO (DPS),CLASSE II,1 POLO,TENSAO 175V,CORRENTES APROXIMADAS DE DESCARGA NOMINAL E MAXIMA DE 8KA E 20KA.FORNECIMENTO E COLOCACAO</t>
  </si>
  <si>
    <t>15.007.0640-A</t>
  </si>
  <si>
    <t>15.007.0642-0</t>
  </si>
  <si>
    <t>DISPOSITIVO DE PROTECAO CONTRA SURTO (DPS),CLASSE II,1 POLO,TENSAO 175V,CORRENTES APROXIMADAS DE DESCARGA NOMINAL E MAXIMA DE 20KA E 45KA.FORNECIMENTO E COLOCACAO</t>
  </si>
  <si>
    <t>15.007.0642-A</t>
  </si>
  <si>
    <t>15.007.0643-0</t>
  </si>
  <si>
    <t>DISPOSITIVO DE PROTECAO CONTRA SURTO (DPS),CLASSE II,1 POLO,TENSAO 175V,CORRENTES APROXIMADAS DE DESCARGA NOMINAL E MAXIMA DE 30KA E 90KA.FORNECIMENTO E COLOCACAO</t>
  </si>
  <si>
    <t>15.007.0643-A</t>
  </si>
  <si>
    <t>15.007.0645-0</t>
  </si>
  <si>
    <t>DISPOSITIVO DE PROTECAO CONTRA SURTO (DPS),CLASSE II,1 POLO,TENSAO 275V,CORRENTES APROXIMADAS DE DESCARGA NOMINAL E MAXIMA DE 8KA E 20KA.FORNECIMENTO E COLOCACAO</t>
  </si>
  <si>
    <t>15.007.0645-A</t>
  </si>
  <si>
    <t>15.007.0646-0</t>
  </si>
  <si>
    <t>DISPOSITIVO DE PROTECAO CONTRA SURTO (DPS),CLASSE II,1 POLO,TENSAO 275V,CORRENTES APROXIMADAS DE DESCARGA NOMINAL E MAXIMA DE 20KA E 45KA.FORNECIMENTO E COLOCACAO</t>
  </si>
  <si>
    <t>15.007.0646-A</t>
  </si>
  <si>
    <t>15.007.0647-0</t>
  </si>
  <si>
    <t>DISPOSITIVO DE PROTECAO CONTRA SURTO (DPS),CLASSE II,1 POLO,TENSAO 275V,CORRENTES APROXIMADAS DE DESCARGA NOMINAL E MAXIMA DE 30KA E 90KA.FORNECIMENTO E COLOCACAO</t>
  </si>
  <si>
    <t>15.007.0647-A</t>
  </si>
  <si>
    <t>15.007.0680-0</t>
  </si>
  <si>
    <t>CHAVE BLINDADA,TRIPOLAR,DE 250V,DE 30A.FORNECIMENTO E COLOCACAO</t>
  </si>
  <si>
    <t>15.007.0680-A</t>
  </si>
  <si>
    <t>15.007.0682-0</t>
  </si>
  <si>
    <t>CHAVE BLINDADA,TRIPOLAR,DE 250V,DE 60A.FORNECIMENTO E COLOCACAO</t>
  </si>
  <si>
    <t>15.007.0682-A</t>
  </si>
  <si>
    <t>15.007.0684-0</t>
  </si>
  <si>
    <t>CHAVE BLINDADA,TRIPOLAR,DE 250V,DE 100A.FORNECIMENTO E COLOCACAO</t>
  </si>
  <si>
    <t>15.007.0684-A</t>
  </si>
  <si>
    <t>15.007.0686-0</t>
  </si>
  <si>
    <t>CHAVE BLINDADA,TRIPOLAR,DE 250V,DE 200A.FORNECIMENTO E COLOCACAO</t>
  </si>
  <si>
    <t>15.007.0686-A</t>
  </si>
  <si>
    <t>15.007.0688-0</t>
  </si>
  <si>
    <t>CHAVE BLINDADA,TRIPOLAR,DE 250V,DE 400A.FORNECIMENTO E COLOCACAO</t>
  </si>
  <si>
    <t>15.007.0688-A</t>
  </si>
  <si>
    <t>15.007.0689-0</t>
  </si>
  <si>
    <t>CHAVE BLINDADA,TRIPOLAR,DE 250V,DE 600A.FORNECIMENTO E COLOCACAO</t>
  </si>
  <si>
    <t>15.007.0689-A</t>
  </si>
  <si>
    <t>15.007.0696-0</t>
  </si>
  <si>
    <t>CHAVE GUARDA MOTOR,TRIFASICA,ATE 3CV,220V,EM CAIXA METALICA,COMPREENDENDO:CHAVE MAGNETICA COM RELE TERMICO,SINALEIRA(VERDE E VERMELHO)E BOTOEIRA LIGA/DESLIGA.FORNECIMENTO E COLOCACAO</t>
  </si>
  <si>
    <t>15.007.0696-A</t>
  </si>
  <si>
    <t>15.007.0697-0</t>
  </si>
  <si>
    <t>CHAVE GUARDA MOTOR,TRIFASICA,5CV,220V,EM CAIXA METALICA,COMPREENDENDO:CHAVE MAGNETICA COM RELE TERMICO,SINALEIRA(VERDE EVERMELHO)E BOTOEIRA LIGA/DESLIGA.FORNECIMENTO E COLOCACAO</t>
  </si>
  <si>
    <t>15.007.0697-A</t>
  </si>
  <si>
    <t>15.007.0699-0</t>
  </si>
  <si>
    <t>CHAVE GUARDA MOTOR,TRIFASICA,7,5/10CV,220V,EM CAIXA METALICA,COMPREENDENDO:CHAVE MAGNETICA COM RELE TERMICO,SINALEIRA(VERDE E VERMELHO)E BOTOEIRA LIGA/DESLIGA.FORNECIMENTO E COLOCACAO</t>
  </si>
  <si>
    <t>15.007.0699-A</t>
  </si>
  <si>
    <t>15.007.0705-0</t>
  </si>
  <si>
    <t>CHAVE BOIA,AUTOMATICA,DE MERCURIO,UNIPOLAR.FORNECIMENTO E COLOCACAO</t>
  </si>
  <si>
    <t>15.007.0705-A</t>
  </si>
  <si>
    <t>15.007.0710-0</t>
  </si>
  <si>
    <t>ARMACAO SECUNDARIA OU REX PARA 2 LINHAS,COMPLETA.FORNECIMENTO E COLOCACAO</t>
  </si>
  <si>
    <t>15.007.0710-A</t>
  </si>
  <si>
    <t>15.007.0711-0</t>
  </si>
  <si>
    <t>ARMACAO SECUNDARIA OU REX PARA 3 LINHAS,COMPLETA.FORNECIMENTO E COLOCACAO</t>
  </si>
  <si>
    <t>15.007.0711-A</t>
  </si>
  <si>
    <t>15.007.0712-0</t>
  </si>
  <si>
    <t>ARMACAO SECUNDARIA OU REX PARA 4 LINHAS,COMPLETA.FORNECIMENTO E COLOCACAO</t>
  </si>
  <si>
    <t>15.007.0712-A</t>
  </si>
  <si>
    <t>15.008.0010-0</t>
  </si>
  <si>
    <t>FIO DE COBRE COM ISOLAMENTO TERMOPLASTICO,ANTICHAMA,COMPREENDENDO:PREPARO,CORTE E ENFIACAO EM ELETRODUTOS,NA BITOLA DE 1MM2,450/750V.FORNECIMENTO E COLOCACAO</t>
  </si>
  <si>
    <t>15.008.0010-A</t>
  </si>
  <si>
    <t>15.008.0015-0</t>
  </si>
  <si>
    <t>FIO DE COBRE COM ISOLAMENTO TERMOPLASTICO,ANTICHAMA,COMPREENDENDO:PREPARO,CORTE E ENFIACAO EM ELETRODUTOS,NA BITOLA DE 1,5MM2,450/750V.FORNECIMENTO E COLOCACAO</t>
  </si>
  <si>
    <t>15.008.0015-A</t>
  </si>
  <si>
    <t>15.008.0020-0</t>
  </si>
  <si>
    <t>FIO DE COBRE COM ISOLAMENTO TERMOPLASTICO,ANTICHAMA,COMPREENDENDO:PREPARO,CORTE E ENFIACAO EM ELETRODUTOS,NA BITOLA DE 2,5MM2,450/750V.FORNECIMENTO E COLOCACAO</t>
  </si>
  <si>
    <t>15.008.0020-A</t>
  </si>
  <si>
    <t>15.008.0025-0</t>
  </si>
  <si>
    <t>FIO DE COBRE COM ISOLAMENTO TERMOPLASTICO,ANTICHAMA,COMPREENDENDO:PREPARO,CORTE E ENFIACAO EM ELETRODUTOS,NA BITOLA DE 4MM2,450/750V.FORNECIMENTO E COLOCACAO</t>
  </si>
  <si>
    <t>15.008.0025-A</t>
  </si>
  <si>
    <t>15.008.0030-0</t>
  </si>
  <si>
    <t>FIO DE COBRE COM ISOLAMENTO TERMOPLASTICO,ANTICHAMA,COMPREENDENDO:PREPARO,CORTE E ENFIACAO EM ELETRODUTOS,NA BITOLA DE 6MM2,450/750V.FORNECIMENTO E COLOCACAO</t>
  </si>
  <si>
    <t>15.008.0030-A</t>
  </si>
  <si>
    <t>15.008.0035-0</t>
  </si>
  <si>
    <t>FIO DE COBRE COM ISOLAMENTO TERMOPLASTICO,ANTICHAMA,COMPREENDENDO:PREPARO,CORTE E ENFIACAO EM ELETRODUTOS,NA BITOLA DE 10MM2,450/750V.FORNECIMENTO E COLOCACAO</t>
  </si>
  <si>
    <t>15.008.0035-A</t>
  </si>
  <si>
    <t>15.008.0080-0</t>
  </si>
  <si>
    <t>CABO DE COBRE FLEXIVEL COM ISOLAMENTO TERMOPLASTICO,COMPREENDENDO:PREPARO,CORTE E ENFIACAO EM ELETRODUTOS,NA BITOLA DE 1,5MM2, 450/750V.FORNECIMENTO E COLOCACAO</t>
  </si>
  <si>
    <t>15.008.0080-A</t>
  </si>
  <si>
    <t>15.008.0085-0</t>
  </si>
  <si>
    <t>CABO DE COBRE FLEXIVEL COM ISOLAMENTO TERMOPLASTICO,COMPREENDENDO:PREPARO,CORTE E ENFIACAO EM ELETRODUTOS,NA BITOLA DE 2,5MM2, 450/750V.FORNECIMENTO E COLOCACAO</t>
  </si>
  <si>
    <t>15.008.0085-A</t>
  </si>
  <si>
    <t>15.008.0090-0</t>
  </si>
  <si>
    <t>CABO DE COBRE FLEXIVEL COM ISOLAMENTO TERMOPLASTICO,COMPREENDENDO:PREPARO,CORTE E ENFIACAO EM ELETRODUTOS NA BITOLA DE 4MM2, 450/750V.FORNECIMENTO E COLOCACAO</t>
  </si>
  <si>
    <t>15.008.0090-A</t>
  </si>
  <si>
    <t>15.008.0095-0</t>
  </si>
  <si>
    <t>CABO DE COBRE FLEXIVEL COM ISOLAMENTO TERMOPLASTICO,COMPREENDENDO:PREPARO,CORTE E ENFIACAO EM ELETRODUTOS,NA BITOLA DE 6MM2, 450/750V.FORNECIMENTO E COLOCACAO</t>
  </si>
  <si>
    <t>15.008.0095-A</t>
  </si>
  <si>
    <t>15.008.0100-0</t>
  </si>
  <si>
    <t>CABO DE COBRE FLEXIVEL COM ISOLAMENTO TERMOPLASTICO,COMPREENDENDO:PREPARO,CORTE E ENFIACAO EM ELETRODUTOS NA BITOLA DE 10MM2, 450/750V.FORNECIMENTO E COLOCACAO</t>
  </si>
  <si>
    <t>15.008.0100-A</t>
  </si>
  <si>
    <t>15.008.0105-0</t>
  </si>
  <si>
    <t>CABO DE COBRE FLEXIVEL COM ISOLAMENTO TERMOPLASTICO,COMPREENDENDO:PREPARO,CORTE E ENFIACAO EM ELETRODUTOS,NA BITOLA DE 16MM2, 450/750V.FORNECIMENTO E COLOCACAO</t>
  </si>
  <si>
    <t>15.008.0105-A</t>
  </si>
  <si>
    <t>15.008.0110-0</t>
  </si>
  <si>
    <t>CABO DE COBRE FLEXIVEL COM ISOLAMENTO TERMOPLASTICO,COMPREENDENDO:PREPARO,CORTE E ENFIACAO EM ELETRODUTOS,NA BITOLA DE 25MM2, 450/750V.FORNECIMENTO E COLOCACAO</t>
  </si>
  <si>
    <t>15.008.0110-A</t>
  </si>
  <si>
    <t>15.008.0112-0</t>
  </si>
  <si>
    <t>CABO DE COBRE FLEXIVEL COM ISOLAMENTO TERMOPLASTICO,COMPREENDENDO:PREPARO,CORTE E ENFIACAO EM ELETRODUTOS,NA BITOLA DE 35MM2, 450/750V.FORNECIMENTO E COLOCACAO</t>
  </si>
  <si>
    <t>15.008.0112-A</t>
  </si>
  <si>
    <t>15.008.0115-0</t>
  </si>
  <si>
    <t>CABO DE COBRE FLEXIVEL COM ISOLAMENTO TERMOPLASTICO,COMPREENDENDO:PREPARO,CORTE E ENFIACAO EM ELETRODUTOS,NA BITOLA DE 50MM2, 450/750V.FORNECIMENTO E COLOCACAO</t>
  </si>
  <si>
    <t>15.008.0115-A</t>
  </si>
  <si>
    <t>15.008.0120-0</t>
  </si>
  <si>
    <t>CABO DE COBRE FLEXIVEL COM ISOLAMENTO TERMOPLASTICO,COMPREENDENDO:PREPARO,CORTE E ENFIACAO EM ELETRODUTOS,NA BITOLA DE 70MM2, 450/750V.FORNECIMENTO E COLOCACAO</t>
  </si>
  <si>
    <t>15.008.0120-A</t>
  </si>
  <si>
    <t>15.008.0125-0</t>
  </si>
  <si>
    <t>CABO DE COBRE FLEXIVEL COM ISOLAMENTO TERMOPLASTICO,COMPREENDENDO:PREPARO,CORTE E ENFIACAO EM ELETRODUTOS,NA BITOLA DE 95MM2, 450/750V.FORNECIMENTO E COLOCACAO</t>
  </si>
  <si>
    <t>15.008.0125-A</t>
  </si>
  <si>
    <t>15.008.0130-0</t>
  </si>
  <si>
    <t>CABO DE COBRE FLEXIVEL COM ISOLAMENTO TERMOPLASTICO,COMPREENDENDO:PREPARO,CORTE E ENFIACAO EM ELETRODUTOS,NA BITOLA DE 120MM2, 450/750V.FORNECIMENTO E COLOCACAO</t>
  </si>
  <si>
    <t>15.008.0130-A</t>
  </si>
  <si>
    <t>15.008.0135-0</t>
  </si>
  <si>
    <t>CABO DE COBRE FLEXIVEL COM ISOLAMENTO TERMOPLASTICO,COMPREENDENDO:PREPARO,CORTE E ENFIACAO EM ELETRODUTOS,NA BITOLA DE 150MM2, 450/750V.FORNECIMENTO E COLOCACAO</t>
  </si>
  <si>
    <t>15.008.0135-A</t>
  </si>
  <si>
    <t>15.008.0140-0</t>
  </si>
  <si>
    <t>CABO DE COBRE FLEXIVEL COM ISOLAMENTO TERMOPLASTICO,COMPREENDENDO:PREPARO,CORTE E ENFIACAO EM ELETRODUTOS,NA BITOLA DE 185MM2, 450/750V.FORNECIMENTO E COLOCACAO</t>
  </si>
  <si>
    <t>15.008.0140-A</t>
  </si>
  <si>
    <t>15.008.0145-0</t>
  </si>
  <si>
    <t>CABO DE COBRE FLEXIVEL COM ISOLAMENTO TERMOPLASTICO,COMPREENDENDO:PREPARO,CORTE E ENFIACAO EM ELETRODUTOS,NA BITOLA DE 240MM2, 450/750V.FORNECIMENTO E COLOCACAO</t>
  </si>
  <si>
    <t>15.008.0145-A</t>
  </si>
  <si>
    <t>15.008.0150-0</t>
  </si>
  <si>
    <t>CABO DE COBRE FLEXIVEL COM ISOLAMENTO TERMOPLASTICO,COMPREENDENDO:PREPARO,CORTE E ENFIACAO EM ELETRODUTOS,NA BITOLA DE 300M2, 450/750V.FORNECIMENTO E COLOCACAO</t>
  </si>
  <si>
    <t>15.008.0150-A</t>
  </si>
  <si>
    <t>15.008.0155-0</t>
  </si>
  <si>
    <t>CABO DE COBRE COM ISOLACAO SOLIDA EXTRUDADA,COM BAIXA EMISSAO DE FUMACA,BIPOLAR,2X1,5MM2,ISOLAMENTO 0,6/1KV,COMPREENDENDO:PREPARO,CORTE E ENFIACAO EM ELETRODUTOS.FORNECIMENTO E COLOCACAO</t>
  </si>
  <si>
    <t>15.008.0155-A</t>
  </si>
  <si>
    <t>15.008.0157-0</t>
  </si>
  <si>
    <t>CABO DE COBRE COM ISOLACAO SOLIDA EXTRUDADA,COM BAIXA EMISSAO DE FUMACA,BIPOLAR,2X2,5MM2,ISOLAMENTO 0,6/1KV,COMPREENDENDO:PREPARO,CORTE E ENFIACAO EM ELETRODUTOS.FORNECIMENTO E COLOCACAO</t>
  </si>
  <si>
    <t>15.008.0157-A</t>
  </si>
  <si>
    <t>15.008.0159-0</t>
  </si>
  <si>
    <t>CABO DE COBRE COM ISOLACAO SOLIDA EXTRUDADA,COM BAIXA EMISSAO DE FUMACA,BIPOLAR,2X4MM2,ISOLAMENTO 0,6/1KV,COMPREENDENDO:PREPARO,CORTE E ENFIACAO EM ELETRODUTOS.FORNECIMENTO E COLOCACAO</t>
  </si>
  <si>
    <t>15.008.0159-A</t>
  </si>
  <si>
    <t>15.008.0161-0</t>
  </si>
  <si>
    <t>CABO DE COBRE COM ISOLACAO SOLIDA EXTRUDADA,COM BAIXA EMISSAO DE FUMACA,BIPOLAR,2X6MM2,ISOLAMENTO 0,6/1KV,COMPREENDENDO:PREPARO,CORTE E ENFIACAO EM ELETRODUTOS.FORNECIMENTO E COLOCACAO</t>
  </si>
  <si>
    <t>15.008.0161-A</t>
  </si>
  <si>
    <t>15.008.0163-0</t>
  </si>
  <si>
    <t>CABO DE COBRE COM ISOLACAO SOLIDA EXTRUDADA,COM BAIXA EMISSAO DE FUMACA,BIPOLAR,2X10MM2,ISOLAMENTO 0,6/1KV,COMPREENDENDO:PREPARO,CORTE E ENFIACAO EM ELETRODUTOS.FORNECIMENTO E COLOCACAO</t>
  </si>
  <si>
    <t>15.008.0163-A</t>
  </si>
  <si>
    <t>15.008.0165-0</t>
  </si>
  <si>
    <t>CABO DE COBRE COM ISOLACAO SOLIDA EXTRUDADA,COM BAIXA EMISSAO DE FUMACA,BIPOLAR,2X16MM2,ISOLAMENTO 0,6/1KV,COMPREENDENDO:PREPARO,CORTE E ENFIACAO EM ELETRODUTOS.FORNECIMENTO E COLOCACAO</t>
  </si>
  <si>
    <t>15.008.0165-A</t>
  </si>
  <si>
    <t>15.008.0167-0</t>
  </si>
  <si>
    <t>CABO DE COBRE COM ISOLACAO SOLIDA EXTRUDADA,COM BAIXA EMISSAO DE FUMACA,BIPOLAR,2X25MM2,ISOLAMENTO 0,6/1KV,COMPREENDENDO:PREPARO,CORTE E ENFIACAO EM ELETRODUTOS.FORNECIMENTO E COLOCACAO</t>
  </si>
  <si>
    <t>15.008.0167-A</t>
  </si>
  <si>
    <t>15.008.0169-0</t>
  </si>
  <si>
    <t>CABO DE COBRE COM ISOLACAO SOLIDA EXTRUDADA,COM BAIXA EMISSAO DE FUMACA,BIPOLAR,2X35MM2,ISOLAMENTO 0,6/1KV,COMPREENDENDO:PREPARO,CORTE E ENFIACAO EM ELETRODUTOS.FORNECIMENTO E COLOCACAO</t>
  </si>
  <si>
    <t>15.008.0169-A</t>
  </si>
  <si>
    <t>15.008.0171-0</t>
  </si>
  <si>
    <t>CABO DE COBRE COM ISOLACAO SOLIDA EXTRUDADA,COM BAIXA EMISSAO DE FUMACA,UNIPOLAR,1X1,5MM2,ISOLAMENTO 0,6/1KV,COMPREENDENDO:PREPARO,CORTE E ENFIACAO EM ELETRODUTOS.FORNECIMENTO E COLOCACAO</t>
  </si>
  <si>
    <t>15.008.0171-A</t>
  </si>
  <si>
    <t>15.008.0173-0</t>
  </si>
  <si>
    <t>CABO DE COBRE COM ISOLACAO SOLIDA EXTRUDADA,COM BAIXA EMISSAO DE FUMACA,UNIPOLAR,1X2,5MM2,ISOLAMENTO 0,6/1KV,COMPREENDENDO:PREPARO,CORTE E ENFIACAO EM ELETRODUTOS.FORNECIMENTO E COLOCACAO</t>
  </si>
  <si>
    <t>15.008.0173-A</t>
  </si>
  <si>
    <t>15.008.0175-0</t>
  </si>
  <si>
    <t>CABO DE COBRE COM ISOLACAO SOLIDA EXTRUDADA,COM BAIXA EMISSAO DE FUMACA,UNIPOLAR,1X4MM2,ISOLAMENTO 0,6/1KV,COMPREENDENDO:PREPARO,CORTE E ENFIACAO EM ELETRODUTOS.FORNECIMENTO E COLOCACAO</t>
  </si>
  <si>
    <t>15.008.0175-A</t>
  </si>
  <si>
    <t>15.008.0177-0</t>
  </si>
  <si>
    <t>CABO DE COBRE COM ISOLACAO SOLIDA EXTRUDADA,COM BAIXA EMISSAO DE FUMACA,UNIPOLAR,1X6MM2,ISOLAMENTO 0,6/1KV,COMPREENDENDO:PREPARO,CORTE E ENFIACAO EM ELETRODUTOS.FORNECIMENTO E COLOCACAO</t>
  </si>
  <si>
    <t>15.008.0177-A</t>
  </si>
  <si>
    <t>15.008.0179-0</t>
  </si>
  <si>
    <t>CABO DE COBRE COM ISOLACAO SOLIDA EXTRUDADA,COM BAIXA EMISSAO DE FUMACA,UNIPOLAR,1X10MM2,ISOLAMENTO 0,6/1KV,COMPREENDENDO:PREPARO,CORTE E ENFIACAO EM ELETRODUTOS.FORNECIMENTO E COLOCACAO</t>
  </si>
  <si>
    <t>15.008.0179-A</t>
  </si>
  <si>
    <t>15.008.0181-0</t>
  </si>
  <si>
    <t>CABO DE COBRE COM ISOLACAO SOLIDA EXTRUDADA,COM BAIXA EMISSAO DE FUMACA,UNIPOLAR,1X16MM2,ISOLAMENTO 0,6/1KV,COMPREENDENDO:PREPARO,CORTE E ENFIACAO EM ELETRODUTOS.FORNECIMENTO E COLOCACAO</t>
  </si>
  <si>
    <t>15.008.0181-A</t>
  </si>
  <si>
    <t>15.008.0183-0</t>
  </si>
  <si>
    <t>CABO DE COBRE COM ISOLACAO SOLIDA EXTRUDADA,COM BAIXA EMISSAO DE FUMACA,UNIPOLAR,1X25MM2,ISOLAMENTO 0,6/1KV,COMPREENDENDO:PREPARO,CORTE E ENFIACAO EM ELETRODUTOS.FORNECIMENTO E COLOCACAO</t>
  </si>
  <si>
    <t>15.008.0183-A</t>
  </si>
  <si>
    <t>15.008.0185-0</t>
  </si>
  <si>
    <t>CABO DE COBRE COM ISOLACAO SOLIDA EXTRUDADA,COM BAIXA EMISSAO DE FUMACA,UNIPOLAR,1X35MM2,ISOLAMENTO 0,6/1KV,COMPREENDENDO:PREPARO,CORTE E ENFIACAO EM ELETRODUTOS.FORNECIMENTO E COLOCACAO</t>
  </si>
  <si>
    <t>15.008.0185-A</t>
  </si>
  <si>
    <t>15.008.0187-0</t>
  </si>
  <si>
    <t>CABO DE COBRE COM ISOLACAO SOLIDA EXTRUDADA,COM BAIXA EMISSAO DE FUMACA,UNIPOLAR,1X50MM2,ISOLAMENTO 0,6/1KV,COMPREENDENDO:PREPARO,CORTE E ENFIACAO EM ELETRODUTOS.FORNECIMENTO E COLOCACAO</t>
  </si>
  <si>
    <t>15.008.0187-A</t>
  </si>
  <si>
    <t>15.008.0189-0</t>
  </si>
  <si>
    <t>CABO DE COBRE COM ISOLACAO SOLIDA EXTRUDADA,COM BAIXA EMISSAO DE FUMACA,UNIPOLAR,1X70MM2,ISOLAMENTO 0,6/1KV,COMPREENDENDO:PREPARO,CORTE E ENFIACAO EM ELETRODUTOS.FORNECIMENTO E COLOCACAO</t>
  </si>
  <si>
    <t>15.008.0189-A</t>
  </si>
  <si>
    <t>15.008.0191-0</t>
  </si>
  <si>
    <t>CABO DE COBRE COM ISOLACAO SOLIDA EXTRUDADA,COM BAIXA EMISSAO DE FUMACA,UNIPOLAR,1X95MM2,ISOLAMENTO 0,6/1KV,COMPREENDENDO:PREPARO,CORTE E ENFIACAO EM ELETRODUTOS.FORNECIMENTO E COLOCACAO</t>
  </si>
  <si>
    <t>15.008.0191-A</t>
  </si>
  <si>
    <t>15.008.0193-0</t>
  </si>
  <si>
    <t>CABO DE COBRE COM ISOLACAO SOLIDA EXTRUDADA,COM BAIXA EMISSAO DE FUMACA,UNIPOLAR,1X120MM2,ISOLAMENTO 0,6/1KV,COMPREENDENDO:PREPARO,CORTE E ENFIACAO EM ELETRODUTOS.FORNECIMENTO E COLOCACAO</t>
  </si>
  <si>
    <t>15.008.0193-A</t>
  </si>
  <si>
    <t>15.008.0194-0</t>
  </si>
  <si>
    <t>CABO DE COBRE COM ISOLACAO SOLIDA EXTRUDADA,COM BAIXA EMISSAO DE FUMACA,UNIPOLAR,1X150MM2,ISOLAMENTO 0,6/1KV,COMPREENDENDO:PREPARO,CORTE E ENFIACAO EM ELETRODUTOS.FORNECIMENTO E COLOCACAO</t>
  </si>
  <si>
    <t>15.008.0194-A</t>
  </si>
  <si>
    <t>15.008.0197-0</t>
  </si>
  <si>
    <t>CABO DE COBRE COM ISOLACAO SOLIDA EXTRUDADA,COM BAIXA EMISSAO DE FUMACA,UNIPOLAR,1X185MM2,ISOLAMENTO 0,6/1KV,COMPREENDENDO:PREPARO,CORTE E ENFIACAO EM ELETRODUTOS.FORNECIMENTO E COLOCACAO</t>
  </si>
  <si>
    <t>15.008.0197-A</t>
  </si>
  <si>
    <t>15.008.0199-0</t>
  </si>
  <si>
    <t>CABO DE COBRE COM ISOLACAO SOLIDA EXTRUDADA,COM BAIXA EMISSAO DE FUMACA,UNIPOLAR,1X240MM2,ISOLAMENTO 0,6/1KV,COMPREENDENDO:PREPARO,CORTE E ENFIACAO EM ELETRODUTOS.FORNECIMENTO E COLOCACAO</t>
  </si>
  <si>
    <t>15.008.0199-A</t>
  </si>
  <si>
    <t>15.008.0200-0</t>
  </si>
  <si>
    <t>CABO DE COBRE FLEXIVEL COM ISOLAMENTO TERMOPLASTICO,COMPREENDENDO:PREPARO,CORTE E ENFIACAO EM ELETRODUTOS,NA BITOLA DE 1,5MM2, 0,6/1KV.FORNECIMENTO E COLOCACAO</t>
  </si>
  <si>
    <t>15.008.0200-A</t>
  </si>
  <si>
    <t>15.008.0205-0</t>
  </si>
  <si>
    <t>CABO DE COBRE FLEXIVEL COM ISOLAMENTO TERMOPLASTICO,COMPREENDENDO:PREPARO,CORTE E ENFIACAO EM ELETRODUTOS,NA BITOLA DE 2,5MM2, 0,6/1KV.FORNECIMENTO E COLOCACAO</t>
  </si>
  <si>
    <t>15.008.0205-A</t>
  </si>
  <si>
    <t>15.008.0210-0</t>
  </si>
  <si>
    <t>CABO DE COBRE FLEXIVEL COM ISOLAMENTO TERMOPLASTICO,COMPREENDENDO:PREPARO,CORTE E ENFIACAO EM ELETRODUTOS,NA BITOLA DE 4MM2, 0,6/1KV.FORNECIMENTO E COLOCACAO</t>
  </si>
  <si>
    <t>15.008.0210-A</t>
  </si>
  <si>
    <t>15.008.0215-0</t>
  </si>
  <si>
    <t>CABO DE COBRE FLEXIVEL COM ISOLAMENTO TERMOPLASTICO,COMPREENDENDO:PREPARO,CORTE E ENFIACAO EM ELETRODUTOS,NA BITOLA DE 6MM2, 0,6/1KV.FORNECIMENTO E COLOCACAO</t>
  </si>
  <si>
    <t>15.008.0215-A</t>
  </si>
  <si>
    <t>15.008.0220-0</t>
  </si>
  <si>
    <t>CABO DE COBRE FLEXIVEL COM ISOLAMENTO TERMOPLASTICO,COMPREENDENDO:PREPARO,CORTE E ENFIACAO EM ELETRODUTOS,NA BITOLA DE 10MM2, 0,6/1KV.FORNECIMENTO E COLOCACAO</t>
  </si>
  <si>
    <t>15.008.0220-A</t>
  </si>
  <si>
    <t>15.008.0225-0</t>
  </si>
  <si>
    <t>CABO DE COBRE FLEXIVEL COM ISOLAMENTO TERMOPLASTICO,COMPREENDENDO:PREPARO,CORTE E ENFIACAO EM ELETRODUTOS,NA BITOLA DE 16MM2, 0,6/1KV.FORNECIMENTO E COLOCACAO</t>
  </si>
  <si>
    <t>15.008.0225-A</t>
  </si>
  <si>
    <t>15.008.0230-0</t>
  </si>
  <si>
    <t>CABO DE COBRE FLEXIVEL COM ISOLAMENTO TERMOPLASTICO,COMPREENDENDO:PREPARO,CORTE E ENFIACAO EM ELETRODUTOS,NA BITOLA DE 25MM2, 0,6/1KV.FORNECIMENTO E COLOCACAO</t>
  </si>
  <si>
    <t>15.008.0230-A</t>
  </si>
  <si>
    <t>15.008.0232-0</t>
  </si>
  <si>
    <t>CABO DE COBRE FLEXIVEL COM ISOLAMENTO TERMOPLASTICO,COMPREENDENDO:PREPARO,CORTE E ENFIACAO EM ELETRODUTOS,NA BITOLA DE 35MM2, 0,6/1KV.FORNECIMENTO E COLOCACAO</t>
  </si>
  <si>
    <t>15.008.0232-A</t>
  </si>
  <si>
    <t>15.008.0235-0</t>
  </si>
  <si>
    <t>CABO DE COBRE FLEXIVEL COM ISOLAMENTO TERMOPLASTICO,COMPREENDENDO:PREPARO,CORTE E ENFIACAO EM ELETRODUTOS,NA BITOLA DE 50MM2, 0,6/1KV.FORNECIMENTO E COLOCACAO</t>
  </si>
  <si>
    <t>15.008.0235-A</t>
  </si>
  <si>
    <t>15.008.0240-0</t>
  </si>
  <si>
    <t>CABO DE COBRE FLEXIVEL COM ISOLAMENTO TERMOPLASTICO,COMPREENDENDO:PREPARO,CORTE E ENFIACAO EM ELETRODUTOS,NA BITOLA DE 70MM2, 0,6/1KV.FORNECIMENTO E COLOCACAO</t>
  </si>
  <si>
    <t>15.008.0240-A</t>
  </si>
  <si>
    <t>15.008.0245-0</t>
  </si>
  <si>
    <t>CABO DE COBRE FLEXIVEL COM ISOLAMENTO TERMOPLASTICO,COMPREENDENDO:PREPARO,CORTE E ENFIACAO EM ELETRODUTOS,NA BITOLA DE 95MM2, 0,6/1KV.FORNECIMENTO E COLOCACAO</t>
  </si>
  <si>
    <t>15.008.0245-A</t>
  </si>
  <si>
    <t>15.008.0250-0</t>
  </si>
  <si>
    <t>CABO DE COBRE FLEXIVEL COM ISOLAMENTO TERMOPLASTICO,COMPREENDENDO:PREPARO,CORTE E ENFIACAO EM ELETRODUTOS,NA BITOLA DE 120MM2, 0,6/1KV.FORNECIMENTO E COLOCACAO</t>
  </si>
  <si>
    <t>15.008.0250-A</t>
  </si>
  <si>
    <t>15.008.0255-0</t>
  </si>
  <si>
    <t>CABO DE COBRE FLEXIVEL COM ISOLAMENTO TERMOPLASTICO,COMPREENDENDO:PREPARO,CORTE E ENFIACAO EM ELETRODUTOS,NA BITOLA DE 150MM2, 0,6/1KV.FORNECIMENTO E COLOCACAO</t>
  </si>
  <si>
    <t>15.008.0255-A</t>
  </si>
  <si>
    <t>15.008.0260-0</t>
  </si>
  <si>
    <t>CABO DE COBRE FLEXIVEL COM ISOLAMENTO TERMOPLASTICO,COMPREENDENDO:PREPARO,CORTE E ENFIACAO EM ELETRODUTOS,NA BITOLA DE 185MM2, 0,6/1KV.FORNECIMENTO E COLOCACAO</t>
  </si>
  <si>
    <t>15.008.0260-A</t>
  </si>
  <si>
    <t>15.008.0265-0</t>
  </si>
  <si>
    <t>CABO DE COBRE FLEXIVEL COM ISOLAMENTO TERMOPLASTICO,COMPREENDENDO:PREPARO,CORTE E ENFIACAO EM ELETRODUTOS,NA BITOLA DE 240MM2, 0,6/1KV.FORNECIMENTO E COLOCACAO</t>
  </si>
  <si>
    <t>15.008.0265-A</t>
  </si>
  <si>
    <t>15.008.0270-0</t>
  </si>
  <si>
    <t>CABO DE COBRE FLEXIVEL COM ISOLAMENTO TERMOPLASTICO,COMPREENDENDO:PREPARO,CORTE E ENFIACAO EM ELETRODUTOS,NA BITOLA DE 300MM2, 0,6/1KV.FORNECIMENTO E COLOCACAO</t>
  </si>
  <si>
    <t>15.008.0270-A</t>
  </si>
  <si>
    <t>15.008.0300-0</t>
  </si>
  <si>
    <t>FIO PARALELO DE COBRE,COM ISOLAMENTO TERMOPLASTICO,NA BITOLA2X1,5MM2.FORNECIMENTO E COLOCACAO</t>
  </si>
  <si>
    <t>15.008.0300-A</t>
  </si>
  <si>
    <t>15.008.0301-0</t>
  </si>
  <si>
    <t>FIO PARALELO DE COBRE,COM ISOLAMENTO TERMOPLASTICO,NA BITOLA2X2,5MM2.FORNECIMENTO E COLOCACAO</t>
  </si>
  <si>
    <t>15.008.0301-A</t>
  </si>
  <si>
    <t>15.008.0302-0</t>
  </si>
  <si>
    <t>FIO PARALELO DE COBRE,COM ISOLAMENTO TERMOPLASTICO,NA BITOLA2X4MM2.FORNECIMENTO E COLOCACAO</t>
  </si>
  <si>
    <t>15.008.0302-A</t>
  </si>
  <si>
    <t>15.008.0320-0</t>
  </si>
  <si>
    <t>FIO PARALELO DE COBRE,COM ISOLAMENTO TERMOPLASTICO,NA BITOLA2X1,0MM2,POLARIZADO,BICOLOR.FORNECIMENTO E COLOCACAO</t>
  </si>
  <si>
    <t>15.008.0320-A</t>
  </si>
  <si>
    <t>15.008.0321-0</t>
  </si>
  <si>
    <t>FIO PARALELO DE COBRE,COM ISOLAMENTO TERMOPLASTICO,NA BITOLA2X1,5MM2,POLARIZADO,BICOLOR.FORNECIMENTO E COLOCACAO</t>
  </si>
  <si>
    <t>15.008.0321-A</t>
  </si>
  <si>
    <t>15.008.0391-0</t>
  </si>
  <si>
    <t>CABO DE COBRE COM ISOLAMENTO TERMOPLASTICO PARA TENSAO DE SERVICO DE 8,7/15KV,COMPREENDENDO:PREPARO,CORTE E ENFIACAO EMELETRODUTO,NA BITOLA DE 25MM2.FORNECIMENTO E COLOCACAO</t>
  </si>
  <si>
    <t>15.008.0391-A</t>
  </si>
  <si>
    <t>15.008.0392-0</t>
  </si>
  <si>
    <t>CABO DE COBRE COM ISOLAMENTO TERMOPLASTICO PARA TENSAO DE SERVICO DE 8,7/15KV,COMPREENDENDO:PREPARO,CORTE E ENFIACAO EMELETRODUTO,NA BITOLA DE 35MM2.FORNECIMENTO E COLOCACAO</t>
  </si>
  <si>
    <t>15.008.0392-A</t>
  </si>
  <si>
    <t>15.008.0393-0</t>
  </si>
  <si>
    <t>CABO DE COBRE COM ISOLAMENTO TERMOPLASTICO PARA TENSAO DE SERVICO DE 8,7/15KV,COMPREENDENDO:PREPARO,CORTE E ENFIACAO EMELETRODUTO,NA BITOLA DE 50MM2.FORNECIMENTO E COLOCACAO</t>
  </si>
  <si>
    <t>15.008.0393-A</t>
  </si>
  <si>
    <t>15.008.0394-0</t>
  </si>
  <si>
    <t>CABO DE COBRE COM ISOLAMENTO TERMOPLASTICO PARA TENSAO DE SERVICO DE 8,7/15KV,COMPREENDENDO:PREPARO,CORTE E ENFIACAO EMELETRODUTO,NA BITOLA DE 70MM2.FORNECIMENTO E COLOCACAO</t>
  </si>
  <si>
    <t>15.008.0394-A</t>
  </si>
  <si>
    <t>15.009.0010-0</t>
  </si>
  <si>
    <t>EXTENSAO DE REDE ELETRICA DE BAIXA TENSAO,AEREA,COM CABO DECOBRE NU 10MM2,EM TERRENO PLANO,EXCLUSIVE POSTES E TODOS OSSEUS COMPONENTES</t>
  </si>
  <si>
    <t>15.009.0010-A</t>
  </si>
  <si>
    <t>15.009.0015-0</t>
  </si>
  <si>
    <t>EXTENSAO DE REDE ELETRICA DE BAIXA TENSAO,AEREA,COM CABO DECOBRE NU 16MM2,EM TERRENO PLANO,EXCLUSIVE POSTES E TODOS OSSEUS COMPONENTES</t>
  </si>
  <si>
    <t>15.009.0015-A</t>
  </si>
  <si>
    <t>15.009.0020-0</t>
  </si>
  <si>
    <t>EXTENSAO DE REDE ELETRICA DE BAIXA TENSAO,AEREA,COM CABO DECOBRE NU 25MM2,EM TERRENO PLANO,EXCLUSIVE POSTES E TODOS OSSEUS COMPONENTES</t>
  </si>
  <si>
    <t>15.009.0020-A</t>
  </si>
  <si>
    <t>15.009.0025-0</t>
  </si>
  <si>
    <t>EXTENSAO DE REDE ELETRICA DE BAIXA TENSAO,AEREA,COM CABO DECOBRE NU 35MM2,EM TERRENO PLANO,EXCLUSIVE POSTES E TODOS OSSEUS COMPONENTES</t>
  </si>
  <si>
    <t>15.009.0025-A</t>
  </si>
  <si>
    <t>15.009.0100-0</t>
  </si>
  <si>
    <t>FIO SOLIDO DE COBRE ELETROLITICO NU,TEMPERA MEIO-DURA,CLASSE1,SECAO CIRCULAR 1MM2,CONFORME ABNT NBR 5111.FORNECIMENTO ECOLOCACAO</t>
  </si>
  <si>
    <t>15.009.0100-A</t>
  </si>
  <si>
    <t>15.009.0105-0</t>
  </si>
  <si>
    <t>FIO SOLIDO DE COBRE ELETROLITICO NU,TEMPERA MEIO-DURA,CLASSE1,SECAO CIRCULAR 1,5MM2,CONFORME ABNT NBR 5111.FORNECIMENTOE COLOCACAO</t>
  </si>
  <si>
    <t>15.009.0105-A</t>
  </si>
  <si>
    <t>15.009.0110-0</t>
  </si>
  <si>
    <t>FIO SOLIDO DE COBRE ELETROLITICO NU,TEMPERA MEIO-DURA,CLASSE1,SECAO CIRCULAR 2,5MM2,CONFORME ABNT NBR 5111.FORNECIMENTOE COLOCACAO</t>
  </si>
  <si>
    <t>15.009.0110-A</t>
  </si>
  <si>
    <t>15.009.0115-0</t>
  </si>
  <si>
    <t>FIO SOLIDO DE COBRE ELETROLITICO NU,TEMPERA MEIO-DURA,CLASSE1,SECAO CIRCULAR 4MM2,CONFORME ABNT NBR 5111.FORNECIMENTO ECOLOCACAO</t>
  </si>
  <si>
    <t>15.009.0115-A</t>
  </si>
  <si>
    <t>15.009.0120-0</t>
  </si>
  <si>
    <t>FIO SOLIDO DE COBRE ELETROLITICO NU,TEMPERA MEIO-DURA,CLASSE1,SECAO CIRCULAR 6MM2,CONFORME ABNT NBR 5111.FORNECIMENTO ECOLOCACAO</t>
  </si>
  <si>
    <t>15.009.0120-A</t>
  </si>
  <si>
    <t>15.009.0125-0</t>
  </si>
  <si>
    <t>CABO SOLIDO DE COBRE ELETROLITICO NU,TEMPERA MOLE,CLASSE 2,SECAO CIRCULAR DE 10MM2.FORNECIMENTO E COLOCACAO</t>
  </si>
  <si>
    <t>15.009.0125-A</t>
  </si>
  <si>
    <t>15.009.0130-0</t>
  </si>
  <si>
    <t>CABO SOLIDO DE COBRE ELETROLITICO NU,TEMPERA MOLE,CLASSE 2,SECAO CIRCULAR DE 16MM2.FORNECIMENTO E COLOCACAO</t>
  </si>
  <si>
    <t>15.009.0130-A</t>
  </si>
  <si>
    <t>15.009.0135-0</t>
  </si>
  <si>
    <t>CABO SOLIDO DE COBRE ELETROLITICO NU,TEMPERA MOLE,CLASSE 2,SECAO CIRCULAR DE 25MM2.FORNECIMENTO E COLOCACAO</t>
  </si>
  <si>
    <t>15.009.0135-A</t>
  </si>
  <si>
    <t>15.009.0140-0</t>
  </si>
  <si>
    <t>15.009.0140-A</t>
  </si>
  <si>
    <t>15.009.0143-0</t>
  </si>
  <si>
    <t>15.009.0143-A</t>
  </si>
  <si>
    <t>15.009.0150-0</t>
  </si>
  <si>
    <t>CABO SOLIDO DE COBRE ELETROLITICO NU,TEMPERA MOLE,CLASSE 2,SECAO CIRCULAR DE 70MM2.FORNECIMENTO E COLOCACAO</t>
  </si>
  <si>
    <t>15.009.0150-A</t>
  </si>
  <si>
    <t>15.009.0155-0</t>
  </si>
  <si>
    <t>CABO SOLIDO DE COBRE ELETROLITICO NU,TEMPERA MOLE,CLASSE 2,SECAO CIRCULAR DE 95MM2.FORNECIMENTO E COLOCACAO</t>
  </si>
  <si>
    <t>15.009.0155-A</t>
  </si>
  <si>
    <t>15.010.0010-0</t>
  </si>
  <si>
    <t>FIO TELEFONICO TIPO FI,BITOLA DE 0,6MM2(PARA INSTALACOES EMTUBULACOES OU PRESO EM RODAPES).FORNECIMENTO E COLOCACAO</t>
  </si>
  <si>
    <t>15.010.0010-A</t>
  </si>
  <si>
    <t>15.010.0012-0</t>
  </si>
  <si>
    <t>FIO TELEFONICO TIPO FE,BITOLA DE 1MM2(PARA INSTALACOES AEREAS).FORNECIMENTO E COLOCACAO</t>
  </si>
  <si>
    <t>15.010.0012-A</t>
  </si>
  <si>
    <t>15.010.0030-0</t>
  </si>
  <si>
    <t>CABO TELEFONICO TIPO CTP-APL 50(PARA INSTALACOES SUBTERRANEAS ESPECIAIS)PARA 10 PARES.FORNECIMENTO E COLOCACAO</t>
  </si>
  <si>
    <t>15.010.0030-A</t>
  </si>
  <si>
    <t>15.010.0031-0</t>
  </si>
  <si>
    <t>CABO TELEFONICO TIPO CTP-APL 50(PARA INSTALACOES SUBTERRANEAS ESPECIAIS)PARA 20 PARES.FORNECIMENTO E COLOCACAO</t>
  </si>
  <si>
    <t>15.010.0031-A</t>
  </si>
  <si>
    <t>15.010.0032-0</t>
  </si>
  <si>
    <t>CABO TELEFONICO TIPO CTP-APL 50(PARA INSTALACOES SUBTERRANEAS ESPECIAIS)PARA 30 PARES.FORNECIMENTO E COLOCACAO</t>
  </si>
  <si>
    <t>15.010.0032-A</t>
  </si>
  <si>
    <t>15.010.0035-0</t>
  </si>
  <si>
    <t>CABO TELEFONICO TIPO CTP-APL 50(PARA INSTALACOES SUBTERRANEAS ESPECIAIS)PARA 50 PARES.FORNECIMENTO E COLOCACAO</t>
  </si>
  <si>
    <t>15.010.0035-A</t>
  </si>
  <si>
    <t>15.010.0036-0</t>
  </si>
  <si>
    <t>CABO TELEFONICO TIPO CTP-APL 50(PARA INSTALACOES SUBTERRANEAS ESPECIAIS)PARA 100 PARES.FORNECIMENTO E COLOCACAO</t>
  </si>
  <si>
    <t>15.010.0036-A</t>
  </si>
  <si>
    <t>15.010.0040-0</t>
  </si>
  <si>
    <t>CABO TELEFONICO TIPO CI(PARA INSTALACOES INTERNAS PRIMARIAS)PARA 10 PARES.FORNECIMENTO E COLOCACAO</t>
  </si>
  <si>
    <t>15.010.0040-A</t>
  </si>
  <si>
    <t>15.010.0041-0</t>
  </si>
  <si>
    <t>CABO TELEFONICO TIPO CI(PARA INSTALACOES INTERNAS PRIMARIAS)PARA 20 PARES.FORNECIMENTO E COLOCACAO</t>
  </si>
  <si>
    <t>15.010.0041-A</t>
  </si>
  <si>
    <t>15.010.0042-0</t>
  </si>
  <si>
    <t>CABO TELEFONICO TIPO CI(PARA INSTALACOES INTERNAS PRIMARIAS)PARA 30 PARES.FORNECIMENTO E COLOCACAO</t>
  </si>
  <si>
    <t>15.010.0042-A</t>
  </si>
  <si>
    <t>15.010.0043-0</t>
  </si>
  <si>
    <t>CABO TELEFONICO TIPO CI(PARA INSTALACOES INTERNAS PRIMARIAS)PARA 50 PARES.FORNECIMENTO E COLOCACAO</t>
  </si>
  <si>
    <t>15.010.0043-A</t>
  </si>
  <si>
    <t>15.010.0045-0</t>
  </si>
  <si>
    <t>CABO TELEFONICO TIPO CI(PARA INSTALACOES INTERNAS PRIMARIAS)PARA 100 PARES.FORNECIMENTO E COLOCACAO</t>
  </si>
  <si>
    <t>15.010.0045-A</t>
  </si>
  <si>
    <t>15.010.0046-0</t>
  </si>
  <si>
    <t>CABO TELEFONICO TIPO CI(PARA INSTALACOES INTERNAS PRIMARIAS)PARA 200 PARES.FORNECIMENTO E COLOCACAO</t>
  </si>
  <si>
    <t>15.010.0046-A</t>
  </si>
  <si>
    <t>15.010.0047-0</t>
  </si>
  <si>
    <t>CABO TELEFONICO TIPO CI(PARA INSTALACOES INTERNAS PRIMARIAS)PARA 300 PARES.FORNECIMENTO E COLOCACAO</t>
  </si>
  <si>
    <t>15.010.0047-A</t>
  </si>
  <si>
    <t>15.010.0048-0</t>
  </si>
  <si>
    <t>CABO TELEFONICO TIPO CI(PARA INSTALACOES INTERNAS PRIMARIAS)PARA 400 PARES.FORNECIMENTO E COLOCACAO</t>
  </si>
  <si>
    <t>15.010.0048-A</t>
  </si>
  <si>
    <t>15.010.0060-0</t>
  </si>
  <si>
    <t>CABO TELEFONICO CCE,DIAMETRO DO CONDUTOR 0,50MM,PARA 2 PARES.FORNECIMENTO E COLOCACAO</t>
  </si>
  <si>
    <t>15.010.0060-A</t>
  </si>
  <si>
    <t>15.010.0061-0</t>
  </si>
  <si>
    <t>CABO TELEFONICO CCE,DIAMETRO DO CONDUTOR 0,50MM,PARA 4 PARES.FORNECIMENTO E COLOCACAO</t>
  </si>
  <si>
    <t>15.010.0061-A</t>
  </si>
  <si>
    <t>15.010.0062-0</t>
  </si>
  <si>
    <t>CABO TELEFONICO CCE,DIAMETRO DO CONDUTOR 0,50MM,PARA 5 PARES.FORNECIMENTO E COLOCACAO</t>
  </si>
  <si>
    <t>15.010.0062-A</t>
  </si>
  <si>
    <t>15.010.0063-0</t>
  </si>
  <si>
    <t>CABO TELEFONICO CCE,DIAMETRO DO CONDUTOR 0,50MM,PARA 6 PARES.FORNECIMENTO E COLOCACAO</t>
  </si>
  <si>
    <t>15.010.0063-A</t>
  </si>
  <si>
    <t>15.010.0064-0</t>
  </si>
  <si>
    <t>CABO TELEFONICO CCE,DIAMETRO DO CONDUTOR 0,65MM,PARA 2 PARES.FORNECIMENTO E COLOCACAO</t>
  </si>
  <si>
    <t>15.010.0064-A</t>
  </si>
  <si>
    <t>15.010.0065-0</t>
  </si>
  <si>
    <t>CABO TELEFONICO CCE,DIAMETRO DO CONDUTOR 0,65MM,PARA 4 PARES.FORNECIMENTO E COLOCACAO</t>
  </si>
  <si>
    <t>15.010.0065-A</t>
  </si>
  <si>
    <t>15.010.0066-0</t>
  </si>
  <si>
    <t>CABO TELEFONICO CCE,DIAMETRO DO CONDUTOR 0,65MM,PARA 5 PARES.FORNECIMENTO E COLOCACAO</t>
  </si>
  <si>
    <t>15.010.0066-A</t>
  </si>
  <si>
    <t>15.010.0067-0</t>
  </si>
  <si>
    <t>CABO TELEFONICO CCE,DIAMETRO DO CONDUTOR 0,65MM,PARA 6 PARES.FORNECIMENTO E COLOCACAO</t>
  </si>
  <si>
    <t>15.010.0067-A</t>
  </si>
  <si>
    <t>15.010.0070-0</t>
  </si>
  <si>
    <t>CABO TELEFONICO CCI,DIAMETRO DO CONDUTOR 0,50MM,PARA 2 PARES.FORNECIMENTO E COLOCACAO</t>
  </si>
  <si>
    <t>15.010.0070-A</t>
  </si>
  <si>
    <t>15.010.0071-0</t>
  </si>
  <si>
    <t>CABO TELEFONICO CCI,DIAMETRO DO CONDUTOR 0,50MM,PARA 4 PARES.FORNECIMENTO E COLOCACAO</t>
  </si>
  <si>
    <t>15.010.0071-A</t>
  </si>
  <si>
    <t>15.010.0072-0</t>
  </si>
  <si>
    <t>CABO TELEFONICO CCI,DIAMETRO DO CONDUTOR 0,50MM,PARA 5 PARES.FORNECIMENTO E COLOCACAO</t>
  </si>
  <si>
    <t>15.010.0072-A</t>
  </si>
  <si>
    <t>15.010.0073-0</t>
  </si>
  <si>
    <t>CABO TELEFONICO CCI,DIAMETRO DO CONDUTOR 0,50MM,PARA 6 PARES.FORNECIMENTO E COLOCACAO</t>
  </si>
  <si>
    <t>15.010.0073-A</t>
  </si>
  <si>
    <t>15.010.0115-0</t>
  </si>
  <si>
    <t>CABO COAXIAL RG-59,CONFORME ABNT NBR 14702.FORNECIMENTO E COLOCACAO</t>
  </si>
  <si>
    <t>15.010.0115-A</t>
  </si>
  <si>
    <t>15.010.0120-0</t>
  </si>
  <si>
    <t>CABO COAXIAL RG-06,CONFORME ABNT NBR 14702.FORNECIMENTO E COLOCACAO</t>
  </si>
  <si>
    <t>15.010.0120-A</t>
  </si>
  <si>
    <t>15.011.0010-0</t>
  </si>
  <si>
    <t>ENTRADA ENERGIA INDIVIDUAL,PADRAO ENEL,MEDICAO DIRETA,REDE AEREA,ATE 8KVA,MONOFASICA,INCL.CAIXA POLIMERICA P/MEDICAO DIRETA(MONOFASICA)CAIXA POLIMERICA P/DISJUNTOR MONOFASICO(ATE 63A)INTERNA,POLICARBONATO TAMPA TRANSPARENTE,CAIXA INSPECAO,HASTE E CONECTOR ATERRAMENTO,DEMAIS MAT.NECES.EXCL.POSTE,DISJUNTOR E CONDUTORES (ENTR.,SAIDA,ATERRAMENTO E CONECTORES)</t>
  </si>
  <si>
    <t>15.011.0010-A</t>
  </si>
  <si>
    <t>15.011.0013-0</t>
  </si>
  <si>
    <t>ENTRADA ENERGIA INDIVIDUAL,PADRAO ENEL,MEDICAO DIRETA,REDE AEREA,8KVA E 10KVA,BIFASICA,INCL.CAIXA POLIMERICA P/MEDICAO DIRETA POLIFASICA E CAIXA POLIMERICA P/DISJUNTOR POLIFASICO (ATE 100A) INTERNA,POLICARBONATO TAMPA TRANSPARENTE,CAIXA INSPECAO,HASTE E CONECTOR ATERRAMENTO,MAT.NECES.EXCL.POSTE,DISJUNTOR E CONDUTORES (ENTR.,SAIDA,ATERRAMENTO E CONECTORES)</t>
  </si>
  <si>
    <t>15.011.0013-A</t>
  </si>
  <si>
    <t>15.011.0015-0</t>
  </si>
  <si>
    <t>ENTRADA ENERGIA INDIVIDUAL,PADRAO ENEL,MEDICAO DIRETA,REDE AEREA,10KVA E 24KVA,TRIFASICA,INCL.CAIXA POLIMERICA P/MEDICAODIRETA POLIFASICA E CAIXA POLIMERICA P/DUSJUNTOR POLIFASICO(ATE 100A) INTERNA,POLICARBONATO TAMPA TRANSPARENTE,CAIXA INSPECAO,HASTE E CONECTOR ATERRAMENTO,MAT.NECES.EXCL.POSTE,DISJUNTOR E CONDUTORES (ENTR.SAIDA,ATERRAMENTO E CONECTORES)</t>
  </si>
  <si>
    <t>15.011.0015-A</t>
  </si>
  <si>
    <t>15.011.0016-0</t>
  </si>
  <si>
    <t>ENTRADA ENERGIA INDIVIDUAL,PADRAO ENEL,MEDICAO DIRETA,REDE AEREA,24KVA E 38KVA,TRIFASICA,INCL.CAIXA POLIMERICA P/MEDICAODIRETA POLIFASICA E CAIXA POLIMERICA P/DISJUNTOR POLIFASICO(ATE 100A) INTERNA,POLICARBONATO TAMPA TRANSPARENTE,CAIXA INSPECAO,HASTE E CONECTOR ATERRAMENTO,MAT.NECES.EXCL.POSTE,DISJUNTOR E CONDUTORES (ENTR.SAIDA,ATERRAMENTO E CONECTORES)</t>
  </si>
  <si>
    <t>15.011.0016-A</t>
  </si>
  <si>
    <t>15.011.0018-0</t>
  </si>
  <si>
    <t>ENTRADA ENERGIA INDIVIDUAL,PADRAO ENEL,MEDICAO DIRETA,REDE AEREA,38KVA E 47KVA,TRIFASICA,INCL.CAIXA POLIMERICA P/MEDICAODIRETA POLIFASICA(ATE 200A)CAIXA POLIMERICA P/DISJUNTOR POLIFASICO(ATE 200A)INTERNA,POLICARBONATO TAMPA TRANSPARENTE,CAIXA INSPECAO,HASTE E CONECTOR ATERRAMENTO,MAT.NECES.EXCL.POSTE,DISJUNTOR E CONDUTORES(ENTR.SAIDA,ATERRAMENTO CONECTORES)</t>
  </si>
  <si>
    <t>15.011.0018-A</t>
  </si>
  <si>
    <t>15.011.0019-0</t>
  </si>
  <si>
    <t>ENTRADA ENERGIA INDIVIDUAL,PADRAO ENEL,MEDICAO DIRETA,REDE AEREA,47KVA E 75KVA,TRIFASICA,INCL.CAIXA POLIMERICA P/MEDICAODIRETA POLIFASICA(ATE 200A)CAIXA POLIMERICA P/DISJUNTOR POLIFASICO(ATE 200A)INTERNA,POLICARBONATO TAMPA TRANSPARENTE,CAIXA INSPECAO,HASTE E CONECTOR ATERRAMENTO,MAT.NECES.EXCL.POSTE,DISJUNTOR E CONDUTORES(ENTR.SAIDA,ATERRAMENTO CONECTORES)</t>
  </si>
  <si>
    <t>15.011.0019-A</t>
  </si>
  <si>
    <t>15.011.0022-0</t>
  </si>
  <si>
    <t>ENTRADA DE ENERGIA INDIVIDUAL,PADRAO LIGHT,MEDICAO DIRETA,REDE AEREA,ATE 8KVA,INCL.CAIXA POLIMERICA MEDICAO DIRETA(CM1)E CAIXA POLIMERICA DISJUNTOR MONOFASICO(CDJ1) INTERNA,POLICARBONATO TAMPA TRANSPARENTE,CAIXA INSPECAO,HASTE E CONECTOR ATERRAMENTO,E DEMAIS MAT.NECES.EXCL.POSTE,DISJUNTOR E CONDUTORES (DE ENTRADA,SAIDA,ATERRAMENTO E RESPECTIVOS CONECTORES)</t>
  </si>
  <si>
    <t>15.011.0022-A</t>
  </si>
  <si>
    <t>15.011.0025-0</t>
  </si>
  <si>
    <t>ENTRADA ENERGIA INDIVIDUAL,PADRAO LIGHT,MEDICAO DIRETA,REDEAEREA,8KVA E 24KVA,INCL.CAIXA POLIMERICA P/MEDICAO DIRETA POLIFASICA(CM3) E CAIXA POLIMERICA P/DISJUNTOR POLIFASICO(CDJ3) INTERNA,POLICARBONATO TAMPA TRANSPARENTE,CAIXA INSPECAO,HASTE E CONECTOR ATERRAMENTO,MAT.NECES.EXCL.POSTE,DISJUNTOR ECONDUTORES (ENTR.SAIDA,ATERRAMENTO E RESPECTIVOS CONECTORES)</t>
  </si>
  <si>
    <t>15.011.0025-A</t>
  </si>
  <si>
    <t>15.011.0026-0</t>
  </si>
  <si>
    <t>ENTRADA ENERGIA INDIVIDUAL,PADRAO LIGHT,MEDICAO DIRETA,REDEAEREA,24KVA E 38KVA,INCL.CAIXA POLIMERICA P/MEDICAO DIRETA POLIFASICA(CM3) CAIXA POLIMERICA P/DISJUNTOR POLIFASICO(CDJ3)INTERNA,POLICARBONATO TAMPA TRANSPARENTE,CAIXA INSPECAO,3 HASTES CONECTORES ATERRAMENTO,MAT.NECES.EXCL.POSTE,DISJUNTORE CONDUTORES (ENTR.SAIDA,ATERRAMENTO RESPECTIVOS CONECTORES)</t>
  </si>
  <si>
    <t>15.011.0026-A</t>
  </si>
  <si>
    <t>15.011.0028-0</t>
  </si>
  <si>
    <t>ENTRADA ENERGIA INDIVIDUAL,PADRAO LIGHT,MEDICAO DIRETA,REDEAEREA,38KVA E 57KVA,INCL.CAIXA POLIMERICA P/MEDICAO DIRETA POLIFASICA(CM200-P) CAIXA DE PROTECAO GERAL(CPG200) INTERNA,POLICARBONATO TAMPA TRANSPARENTE,CAIXA INSPECAO,3 HASTES E CONECTORES ATERRAMENTO,E MAT.NECES.EXCL.POSTE,DISJUNTOR E CONDUTORES (ENTRADA,SAIDA,ATERRAMENTO E RESPECTIVOS CONECTORES)</t>
  </si>
  <si>
    <t>15.011.0028-A</t>
  </si>
  <si>
    <t>15.011.0031-0</t>
  </si>
  <si>
    <t>ENTRADA ENERGIA INDIVIDUAL,PADRAO LIGHT,MEDICAO DIRETA,REDEAEREA,57KVA E 76KVA,INCL.CAIXA POLIMERICA P/MEDICAO DIRETA POLIFASICA (CM200-P) E CAIXA PROTECAO GERAL (CPG200) INTERNA,POLICARBONATO TAMPA TRANSPARENTE,CAIXA INSPECAO,3 HASTES E CONECTORES ATERRAMENTO,E MAT.NECES.EXCL.POSTE,DISJUNTOR E CONDUTORES (ENTRADA,SAIDA,ATERRAMENTO E RESPECTIVOS CONECTORES)</t>
  </si>
  <si>
    <t>15.011.0031-A</t>
  </si>
  <si>
    <t>15.011.0070-0</t>
  </si>
  <si>
    <t>SUBESTACAO SIMPLIFICADA,PADRAO LIGHT,COM TRANSFORMADOR TRIFASICO DE 75KVA,13,8KV-220/127V,EXCLUSIVE CABINE DE MEDICAO</t>
  </si>
  <si>
    <t>15.011.0070-A</t>
  </si>
  <si>
    <t>15.011.0071-0</t>
  </si>
  <si>
    <t>SUBESTACAO SIMPLIFICADA PADRAO LIGHT,COM TRANSFORMADOR TRIFASICO 112,5KVA,13,8KV-220/127V,EXCLUSIVE CABINE DE MEDICAO</t>
  </si>
  <si>
    <t>15.011.0071-A</t>
  </si>
  <si>
    <t>15.011.0072-0</t>
  </si>
  <si>
    <t>SUBESTACAO SIMPLIFICADA PADRAO LIGHT,COM TRANSFORMADOR TRIFASICO DE 150KVA,13,8KV-220/127V,EXCLUSIVE CABINE DE MEDICAO</t>
  </si>
  <si>
    <t>15.011.0072-A</t>
  </si>
  <si>
    <t>15.011.0073-0</t>
  </si>
  <si>
    <t>SUBESTACAO SIMPLIFICADA,PADRAO LIGHT,COM TRANSFORMADOR TRIFASICO DE 225KVA,13,8KV-220/127V,EXCLUSIVE CABINE DE MEDICAO</t>
  </si>
  <si>
    <t>15.011.0073-A</t>
  </si>
  <si>
    <t>15.011.0074-0</t>
  </si>
  <si>
    <t>SUBESTACAO SIMPLIFICADA,PADRAO LIGHT,COM TRANSFORMADOR TRIFASICO DE 300KVA,13,8V-220/127V,EXCLUSIVE CABINE DE MEDICAO</t>
  </si>
  <si>
    <t>15.011.0074-A</t>
  </si>
  <si>
    <t>15.011.0075-0</t>
  </si>
  <si>
    <t>SUBESTACAO SIMPLIFICADA,PADRAO LIGHT,COM TRANSFORMADOR TRIFASICO DE 75KVA,13,8KV-220/127V,INCLUSIVE CABINE DE MEDICAO</t>
  </si>
  <si>
    <t>15.011.0075-A</t>
  </si>
  <si>
    <t>15.011.0076-0</t>
  </si>
  <si>
    <t>SUBESTACAO SIMPLIFICADA,PADRAO LIGHT,COM TRANSFORMADOR TRIFASICO DE 112,5KVA,13,8V-220/127V,INCLUSIVE CABINE DE MEDICAO</t>
  </si>
  <si>
    <t>15.011.0076-A</t>
  </si>
  <si>
    <t>15.011.0077-0</t>
  </si>
  <si>
    <t>SUBESTACAO SIMPLIFICADA,PADRAO LIGHT,COM TRANSFORMADOR TRIFASICO DE 150KVA,13,8KV-220/127V,INCLUSIVE CABINE DE MEDICAO</t>
  </si>
  <si>
    <t>15.011.0077-A</t>
  </si>
  <si>
    <t>15.011.0078-0</t>
  </si>
  <si>
    <t>SUBESTACAO SIMPLIFICADA,PADRAO LIGHT,COM TRANSFORMADOR TRIFASICO DE 225KVA,13,8KV-220/127V,INCLUSIVE CABINE DE MEDICAO</t>
  </si>
  <si>
    <t>15.011.0078-A</t>
  </si>
  <si>
    <t>15.011.0079-0</t>
  </si>
  <si>
    <t>SUBESTACAO SIMPLIFICADA,PADRAO LIGHT,COM TRANSFORMADOR TRIFASICO DE 300KVA,13,8KV-220V/127V,INCLUSIVE CABINE DE MEDICAO</t>
  </si>
  <si>
    <t>15.011.0079-A</t>
  </si>
  <si>
    <t>15.011.0082-0</t>
  </si>
  <si>
    <t>ENTRADA DE ENERGIA INDIVIDUAL,PADRAO LIGHT,MEDICAO DIRETA,REDE SUBTERRANEA,ATE 8KVA,INCL.CAIXA SECCIONADORA (CS1),CAIXAPOLIMERICA P/MEDICAO MONOFASICA (CM1),CAIXA POLIMERICA P/DISJUNTOR MONOFASICO (CDJ1) INTERNA,CAIXA INSPECAO,HASTE E CONECTOR ATERRAMENTO,DEMAIS MAT.NECESSARIOS,EXCL.DISJUNTOR E CONDUTORES (ENTRADA,SAIDA,ATERRAMENTO E RESPECTIVOS CONECTORES)</t>
  </si>
  <si>
    <t>15.011.0082-A</t>
  </si>
  <si>
    <t>15.011.0086-0</t>
  </si>
  <si>
    <t>ENTRADA DE ENERGIA INDIVIDUAL,PADRAO LIGHT,MEDICAO DIRETA,REDE SUBTERRANEA,8KVA E 24KVA,INCL.CAIXA SECCIONADORA(CS3),CAIXA POLIMERICA P/MEDICAO DIRETA POLIFASICA(CM3) CAIXA POLIMERICA P/DISJUNTOR POLIFASICO(CDJ3) INTERNA,CAIXA INSPECAO,HASTE E CONECTOR ATERRAMENTO,MAT.NECES.EXCL.DISJUNTOR E CONDUTORES (DE ENTRADA,SAIDA,ATERRAMENTO E RESPECTIVOS CONECTORES)</t>
  </si>
  <si>
    <t>15.011.0086-A</t>
  </si>
  <si>
    <t>15.011.0090-0</t>
  </si>
  <si>
    <t>ENTRADA DE ENERGIA INDIVIDUAL,PADRAO LIGHT,MEDICAO DIRETA,REDE SUBTERRANEA,24KVA E 38KVA,INCL.CAIXA SECCIONADORA(CS3),CAIXA POLIMERICA P/MEDICAO DIRETA POLIFASICA(CM3),CAIXA POLIMERICA P/DISJUNTOR POLIFASICO(CDJ3),CAIXA INSPECAO,3 HASTES ECONECTORES ATERRAMENTO,MAT.NECESSARIOS,EXCL.DISJUNTOR E CONDUTORES (ENTRADA,SAIDA,ATERRAMENTO E RESPECTIVOS CONECTORES)</t>
  </si>
  <si>
    <t>15.011.0090-A</t>
  </si>
  <si>
    <t>15.011.0095-0</t>
  </si>
  <si>
    <t>ENTRADA DE ENERGIA INDIVIDUAL,PADRAO LIGHT,MEDICAO DIRETA,REDE SUBTERRANEA,38KVA E 76KVA,INCLUSIVE CAIXA SECCIONADORA EMEDICAO (CSM200),CAIXA POLIMERICA DE PROTECAO GERAL (CPG200-P) INTERNA,CAIXA INSPECAO,3 HASTES E CONECTORES DE ATERRAMENTO E DEMAIS MATERIAIS NECESSARIOS,EXCLUSIVE DISJUNTOR E CONDUTORES (ENTRADA,SAIDA,ATERRAMENTO E RESPECTIVOS CONECTORES)</t>
  </si>
  <si>
    <t>15.011.0095-A</t>
  </si>
  <si>
    <t>15.011.0130-0</t>
  </si>
  <si>
    <t>SUBESTACAO SIMPLIFICADA PADRAO ENEL,COM TRANSFORMADOR TRIFASICO DE 30KVA,INCLUSIVE MEDICAO,POSTE E TODOS OS MATERIAIS ELETRICOS NECESSARIOS</t>
  </si>
  <si>
    <t>15.011.0130-A</t>
  </si>
  <si>
    <t>15.011.0132-0</t>
  </si>
  <si>
    <t>SUBESTACAO SIMPLIFICADA PADRAO ENEL,COM TRANSFORMADOR TRIFASICO DE 45KVA,INCLUSIVE MEDICAO,POSTE E TODOS OS MATERIAIS ELETRICOS NECESSARIOS</t>
  </si>
  <si>
    <t>15.011.0132-A</t>
  </si>
  <si>
    <t>15.011.0134-0</t>
  </si>
  <si>
    <t>SUBESTACAO SIMPLIFICADA PADRAO ENEL,COM TRANSFORMADOR TRIFASICO DE 75KVA,INCLUSIVE MEDICAO,POSTE E TODOS OS MATERIAIS ELETRICOS NECESSARIOS</t>
  </si>
  <si>
    <t>15.011.0134-A</t>
  </si>
  <si>
    <t>15.011.0136-0</t>
  </si>
  <si>
    <t>SUBESTACAO SIMPLIFICADA PADRAO ENEL,COM TRANSFORMADOR TRIFASICO DE 112,5KVA,INCLUSIVE MEDICAO,POSTE E TODOS OS MATERIAISELETRICOS NECESSARIOS</t>
  </si>
  <si>
    <t>15.011.0136-A</t>
  </si>
  <si>
    <t>15.011.0138-0</t>
  </si>
  <si>
    <t>SUBESTACAO SIMPLIFICADA PADRAO ENEL,COM TRANSFORMADOR TRIFASICO DE 150KVA,INCLUSIVE MEDICAO,POSTE E TODOS OS MATERIAIS ELETRICOS NECESSARIOS</t>
  </si>
  <si>
    <t>15.011.0138-A</t>
  </si>
  <si>
    <t>15.011.0150-0</t>
  </si>
  <si>
    <t>SUBESTACAO SIMPLIFICADA PADRAO ENEL,COM TRANSFORMADOR TRIFASICO DE 30KVA,EXCLUSIVE CABINE DE MEDICAO</t>
  </si>
  <si>
    <t>15.011.0150-A</t>
  </si>
  <si>
    <t>15.011.0152-0</t>
  </si>
  <si>
    <t>SUBESTACAO SIMPLIFICADA PADRAO ENEL,COM TRANSFORMADOR TRIFASICO DE 45KVA,EXCLUSIVE CABINE DE MEDICAO</t>
  </si>
  <si>
    <t>15.011.0152-A</t>
  </si>
  <si>
    <t>15.011.0154-0</t>
  </si>
  <si>
    <t>SUBESTACAO SIMPLIFICADA PADRAO ENEL,COM TRANSFORMADOR TRIFASICO DE 75KVA,EXCLUSIVE CABINE DE MEDICAO</t>
  </si>
  <si>
    <t>15.011.0154-A</t>
  </si>
  <si>
    <t>15.011.0156-0</t>
  </si>
  <si>
    <t>SUBESTACAO SIMPLIFICADA PADRAO ENEL,COM TRANSFORMADOR TRIFASICO DE 112,5KVA,EXCLUSIVE CABINE DE MEDICAO</t>
  </si>
  <si>
    <t>15.011.0156-A</t>
  </si>
  <si>
    <t>15.011.0158-0</t>
  </si>
  <si>
    <t>SUBESTACAO SIMPLIFICADA PADRAO ENEL,COM TRANSFORMADOR TRIFASICO DE 150KVA,EXCLUSIVE CABINE DE MEDICAO</t>
  </si>
  <si>
    <t>15.011.0158-A</t>
  </si>
  <si>
    <t>15.011.0160-0</t>
  </si>
  <si>
    <t>SUBESTACAO DE 225KVA,13,8KV-220/127V,INSTALADA EM PLATAFORMAAO TEMPO,PADRAO ENEL,INCLUSIVE CABINE DE MEDICAO</t>
  </si>
  <si>
    <t>15.011.0160-A</t>
  </si>
  <si>
    <t>15.011.0162-0</t>
  </si>
  <si>
    <t>SUBESTACAO DE 225KVA,13,8KV-220/127V,INSTALADA EM PLATAFORMAAO TEMPO,PADRAO ENEL,EXCLUSIVE CABINE DE MEDICAO</t>
  </si>
  <si>
    <t>15.011.0162-A</t>
  </si>
  <si>
    <t>15.012.0060-0</t>
  </si>
  <si>
    <t>OLEO ISOLANTE PARA TRANSFORMADOR DE DISTRIBUICAO,CLASSE DE TENSAO ATE 30KV,CONSIDERANDO LIMPEZA INTERNA DO TRANSFORMADORE SUBSTITUICAO DO OLEO,SUPONDO O APARELHO APOIADO EM BASE ATE 2,00M DE ALTURA,INCLUSIVE FORNECIMENTO E TROCA DE OLEO,EXCLUSIVE LAUDO DE TROCA DO OLEO</t>
  </si>
  <si>
    <t>15.012.0060-A</t>
  </si>
  <si>
    <t>15.014.0005-0</t>
  </si>
  <si>
    <t>INSTALACAO COM TUBULACAO DE COBRE DE 15MM,PARA USO MEDICINAL,INCLUSIVE ACESSORIOS DE FIXACAO,CONEXOES E LIMPEZA,EXCLUSIVE POSTO DE CONSUMO,PAINEL DE ALARME,VALVULA E CENTRAL DE DISTRIBUICAO (VIDE FAMILIA 18.050)</t>
  </si>
  <si>
    <t>15.014.0005-A</t>
  </si>
  <si>
    <t>15.014.0010-0</t>
  </si>
  <si>
    <t>INSTALACAO COM TUBULACAO DE COBRE DE 22MM,PARA USO MEDICINAL,INCLUSIVE ACESSORIOS DE FIXACAO,CONEXOES E LIMPEZA,EXCLUSIVE POSTO DE CONSUMO,PAINEL DE ALARME,VALVULA E CENTRAL DE DISTRIBUICAO(VIDE FAMILIA 18.050)</t>
  </si>
  <si>
    <t>15.014.0010-A</t>
  </si>
  <si>
    <t>15.014.0015-0</t>
  </si>
  <si>
    <t>INSTALACAO COM TUBULACAO DE COBRE DE 28MM,PARA USO MEDICINAL,INCLUSIVE ACESSORIOS DE FIXACAO,CONEXOES E LIMPEZA,EXCLUSIVE POSTO DE CONSUMO,PAINEL DE ALARME,VALVULA E CENTRAL DE DISTRIBUICAO (VIDE FAMILIA 18.050)</t>
  </si>
  <si>
    <t>15.014.0015-A</t>
  </si>
  <si>
    <t>15.014.0020-0</t>
  </si>
  <si>
    <t>INSTALACAO COM TUBULACAO DE COBRE DE 35MM,PARA USO MEDICINAL,INCLUSIVE ACESSORIOS DE FIXACAO,CONEXOES E LIMPEZA,EXCLUSIVE POSTO DE CONSUMO,PAINEL DE ALARME,VALVULA E CENTRAL DE DISTRIBUICAO (VIDE FAMILIA 18.050)</t>
  </si>
  <si>
    <t>15.014.0020-A</t>
  </si>
  <si>
    <t>15.014.0025-0</t>
  </si>
  <si>
    <t>INSTALACAO COM TUBULACAO DE COBRE DE 42MM,PARA USO MEDICINAL,INCLUSIVE ACESSORIOS DE FIXACAO,CONEXOES E LIMPEZA,EXCLUSIVE POSTO DE CONSUMO,PAINEL DE ALARME,VALVULA E CENTRAL DE DISTRIBUICAO (VIDE FAMILIA 18.050)</t>
  </si>
  <si>
    <t>15.014.0025-A</t>
  </si>
  <si>
    <t>15.014.0030-0</t>
  </si>
  <si>
    <t>INSTALACAO COM TUBULACAO DE COBRE DE 54MM,PARA USO MEDICINAL,INCLUSIVE ACESSORIOS DE FIXACAO,CONEXOES E LIMPEZA,EXCLUSIVE POSTO DE CONSUMO,PAINEL DE ALARME,VALVULA E CENTRAL DE DISTRIBUICAO (VIDE FAMILIA 18.050)</t>
  </si>
  <si>
    <t>15.014.0030-A</t>
  </si>
  <si>
    <t>15.014.0035-0</t>
  </si>
  <si>
    <t>INSTALACAO COM TUBULACAO DE COBRE DE 66MM,PARA USO MEDICINAL,INCLUSIVE ACESSORIOS DE FIXACAO,CONEXOES E LIMPEZA,EXCLUSIVE POSTO DE CONSUMO,PAINEL DE ALARME,VALVULA E CENTRAL DE DISTRIBUICAO (VIDE FAMILIA 18.050)</t>
  </si>
  <si>
    <t>15.014.0035-A</t>
  </si>
  <si>
    <t>15.014.0150-0</t>
  </si>
  <si>
    <t>INSTALACAO DE SISTEMA DE AQUECIMENTO SOLAR DE AGUA,DE BAIXAPRESSAO,CONFORME ABNT NBR 15569,PARA 100 E 200L E 1 COLETORSOLAR,INCLUSIVE COLETOR SOLAR,EXCLUSIVE RESERVATORIO (VER ITENS 18.210.0010 A 0030)</t>
  </si>
  <si>
    <t>15.014.0150-A</t>
  </si>
  <si>
    <t>15.014.0155-0</t>
  </si>
  <si>
    <t>INSTALACAO DE SISTEMA DE AQUECIMENTO SOLAR DE AGUA,DE BAIXAPRESSAO,CONFORME ABNT NBR 15569,PARA 300 E 400L E 2 COLETORES SOLARES,INCLUSIVE COLETOR SOLAR,EXCLUSIVE RESERVATORIO (VER ITENS 18.210.0010 A 0030)</t>
  </si>
  <si>
    <t>15.014.0155-A</t>
  </si>
  <si>
    <t>15.014.0160-0</t>
  </si>
  <si>
    <t>INSTALACAO DE SISTEMA DE AQUECIMENTO SOLAR DE AGUA,DE BAIXAPRESSAO,CONFORME ABNT NBR 15569,PARA 500 A 600L E 3 COLETORES SOLARES,INCLUSIVE COLETOR SOLAR,EXCLUSIVE RESERVATORIO (VER ITENS 18.210.0010 A 0030)</t>
  </si>
  <si>
    <t>15.014.0160-A</t>
  </si>
  <si>
    <t>15.014.0165-0</t>
  </si>
  <si>
    <t>INSTALACAO DE SISTEMA DE AQUECIMENTO SOLAR DE AGUA,DE BAIXAPRESSAO,CONFORME ABNT NBR 15569,PARA 800L E 4 COLETORES SOLARES,INCLUSIVE COLETOR SOLAR,EXCLUSIVE RESERVATORIO (VER ITENS 18.210.0010 A 0030)</t>
  </si>
  <si>
    <t>15.014.0165-A</t>
  </si>
  <si>
    <t>15.014.0170-0</t>
  </si>
  <si>
    <t>INSTALACAO DE SISTEMA DE AQUECIMENTO SOLAR DE AGUA,DE BAIXAPRESSAO,CONFORME ABNT NBR 15569,PARA 1000L E 5 COLETORES SOLARES,INCLUSIVE COLETOR SOLAR,EXCLUSIVE RESERVATORIO (VER ITENS 18.210.0010 A 0030)</t>
  </si>
  <si>
    <t>15.014.0170-A</t>
  </si>
  <si>
    <t>15.015.0020-0</t>
  </si>
  <si>
    <t>15.015.0020-A</t>
  </si>
  <si>
    <t>15.015.0021-0</t>
  </si>
  <si>
    <t>15.015.0021-A</t>
  </si>
  <si>
    <t>15.015.0022-0</t>
  </si>
  <si>
    <t>15.015.0022-A</t>
  </si>
  <si>
    <t>15.015.0025-0</t>
  </si>
  <si>
    <t>15.015.0025-A</t>
  </si>
  <si>
    <t>15.015.0026-0</t>
  </si>
  <si>
    <t>15.015.0026-A</t>
  </si>
  <si>
    <t>15.015.0027-0</t>
  </si>
  <si>
    <t>15.015.0027-A</t>
  </si>
  <si>
    <t>15.015.0035-0</t>
  </si>
  <si>
    <t>15.015.0035-A</t>
  </si>
  <si>
    <t>15.015.0036-0</t>
  </si>
  <si>
    <t>15.015.0036-A</t>
  </si>
  <si>
    <t>15.015.0037-0</t>
  </si>
  <si>
    <t>15.015.0037-A</t>
  </si>
  <si>
    <t>15.015.0040-0</t>
  </si>
  <si>
    <t>15.015.0040-A</t>
  </si>
  <si>
    <t>15.015.0041-0</t>
  </si>
  <si>
    <t>15.015.0041-A</t>
  </si>
  <si>
    <t>15.015.0042-0</t>
  </si>
  <si>
    <t>15.015.0042-A</t>
  </si>
  <si>
    <t>15.015.0050-0</t>
  </si>
  <si>
    <t>15.015.0050-A</t>
  </si>
  <si>
    <t>15.015.0051-0</t>
  </si>
  <si>
    <t>15.015.0051-A</t>
  </si>
  <si>
    <t>15.015.0052-0</t>
  </si>
  <si>
    <t>15.015.0052-A</t>
  </si>
  <si>
    <t>15.015.0055-0</t>
  </si>
  <si>
    <t>15.015.0055-A</t>
  </si>
  <si>
    <t>15.015.0056-0</t>
  </si>
  <si>
    <t>15.015.0056-A</t>
  </si>
  <si>
    <t>15.015.0057-0</t>
  </si>
  <si>
    <t>15.015.0057-A</t>
  </si>
  <si>
    <t>15.015.0065-0</t>
  </si>
  <si>
    <t>15.015.0065-A</t>
  </si>
  <si>
    <t>15.015.0066-0</t>
  </si>
  <si>
    <t>15.015.0066-A</t>
  </si>
  <si>
    <t>15.015.0067-0</t>
  </si>
  <si>
    <t>15.015.0067-A</t>
  </si>
  <si>
    <t>15.015.0070-0</t>
  </si>
  <si>
    <t>15.015.0070-A</t>
  </si>
  <si>
    <t>15.015.0071-0</t>
  </si>
  <si>
    <t>15.015.0071-A</t>
  </si>
  <si>
    <t>15.015.0072-0</t>
  </si>
  <si>
    <t>15.015.0072-A</t>
  </si>
  <si>
    <t>15.015.0080-0</t>
  </si>
  <si>
    <t>15.015.0080-A</t>
  </si>
  <si>
    <t>15.015.0081-0</t>
  </si>
  <si>
    <t>15.015.0081-A</t>
  </si>
  <si>
    <t>15.015.0082-0</t>
  </si>
  <si>
    <t>15.015.0082-A</t>
  </si>
  <si>
    <t>15.015.0085-0</t>
  </si>
  <si>
    <t>15.015.0085-A</t>
  </si>
  <si>
    <t>15.015.0086-0</t>
  </si>
  <si>
    <t>15.015.0086-A</t>
  </si>
  <si>
    <t>15.015.0087-0</t>
  </si>
  <si>
    <t>15.015.0087-A</t>
  </si>
  <si>
    <t>15.015.0095-0</t>
  </si>
  <si>
    <t>15.015.0095-A</t>
  </si>
  <si>
    <t>15.015.0096-0</t>
  </si>
  <si>
    <t>15.015.0096-A</t>
  </si>
  <si>
    <t>15.015.0097-0</t>
  </si>
  <si>
    <t>15.015.0097-A</t>
  </si>
  <si>
    <t>15.015.0100-0</t>
  </si>
  <si>
    <t>15.015.0100-A</t>
  </si>
  <si>
    <t>15.015.0101-0</t>
  </si>
  <si>
    <t>15.015.0101-A</t>
  </si>
  <si>
    <t>15.015.0102-0</t>
  </si>
  <si>
    <t>15.015.0102-A</t>
  </si>
  <si>
    <t>15.015.0104-0</t>
  </si>
  <si>
    <t>15.015.0104-A</t>
  </si>
  <si>
    <t>15.015.0105-0</t>
  </si>
  <si>
    <t>15.015.0105-A</t>
  </si>
  <si>
    <t>15.015.0106-0</t>
  </si>
  <si>
    <t>15.015.0106-A</t>
  </si>
  <si>
    <t>15.015.0107-0</t>
  </si>
  <si>
    <t>15.015.0107-A</t>
  </si>
  <si>
    <t>15.015.0108-0</t>
  </si>
  <si>
    <t>15.015.0108-A</t>
  </si>
  <si>
    <t>15.015.0109-0</t>
  </si>
  <si>
    <t>15.015.0109-A</t>
  </si>
  <si>
    <t>15.015.0114-0</t>
  </si>
  <si>
    <t>15.015.0114-A</t>
  </si>
  <si>
    <t>15.015.0117-0</t>
  </si>
  <si>
    <t>15.015.0117-A</t>
  </si>
  <si>
    <t>15.015.0118-0</t>
  </si>
  <si>
    <t>15.015.0118-A</t>
  </si>
  <si>
    <t>15.015.0119-0</t>
  </si>
  <si>
    <t>15.015.0119-A</t>
  </si>
  <si>
    <t>15.015.0121-0</t>
  </si>
  <si>
    <t>15.015.0121-A</t>
  </si>
  <si>
    <t>15.015.0122-0</t>
  </si>
  <si>
    <t>15.015.0122-A</t>
  </si>
  <si>
    <t>15.015.0123-0</t>
  </si>
  <si>
    <t>15.015.0123-A</t>
  </si>
  <si>
    <t>15.015.0124-0</t>
  </si>
  <si>
    <t>15.015.0124-A</t>
  </si>
  <si>
    <t>15.015.0126-0</t>
  </si>
  <si>
    <t>15.015.0126-A</t>
  </si>
  <si>
    <t>15.015.0127-0</t>
  </si>
  <si>
    <t>15.015.0127-A</t>
  </si>
  <si>
    <t>15.015.0128-0</t>
  </si>
  <si>
    <t>15.015.0128-A</t>
  </si>
  <si>
    <t>15.015.0129-0</t>
  </si>
  <si>
    <t>15.015.0129-A</t>
  </si>
  <si>
    <t>15.015.0130-0</t>
  </si>
  <si>
    <t>15.015.0130-A</t>
  </si>
  <si>
    <t>15.015.0131-0</t>
  </si>
  <si>
    <t>15.015.0131-A</t>
  </si>
  <si>
    <t>15.015.0132-0</t>
  </si>
  <si>
    <t>15.015.0132-A</t>
  </si>
  <si>
    <t>15.015.0135-0</t>
  </si>
  <si>
    <t>15.015.0135-A</t>
  </si>
  <si>
    <t>15.015.0136-0</t>
  </si>
  <si>
    <t>15.015.0136-A</t>
  </si>
  <si>
    <t>15.015.0137-0</t>
  </si>
  <si>
    <t>15.015.0137-A</t>
  </si>
  <si>
    <t>15.015.0140-0</t>
  </si>
  <si>
    <t>15.015.0140-A</t>
  </si>
  <si>
    <t>15.015.0141-0</t>
  </si>
  <si>
    <t>15.015.0141-A</t>
  </si>
  <si>
    <t>15.015.0142-0</t>
  </si>
  <si>
    <t>15.015.0142-A</t>
  </si>
  <si>
    <t>15.015.0150-0</t>
  </si>
  <si>
    <t>15.015.0150-A</t>
  </si>
  <si>
    <t>15.015.0151-0</t>
  </si>
  <si>
    <t>15.015.0151-A</t>
  </si>
  <si>
    <t>15.015.0152-0</t>
  </si>
  <si>
    <t>15.015.0152-A</t>
  </si>
  <si>
    <t>15.015.0155-0</t>
  </si>
  <si>
    <t>15.015.0155-A</t>
  </si>
  <si>
    <t>15.015.0156-0</t>
  </si>
  <si>
    <t>15.015.0156-A</t>
  </si>
  <si>
    <t>15.015.0157-0</t>
  </si>
  <si>
    <t>15.015.0157-A</t>
  </si>
  <si>
    <t>15.015.0160-0</t>
  </si>
  <si>
    <t>15.015.0160-A</t>
  </si>
  <si>
    <t>15.015.0161-0</t>
  </si>
  <si>
    <t>15.015.0161-A</t>
  </si>
  <si>
    <t>15.015.0162-0</t>
  </si>
  <si>
    <t>15.015.0162-A</t>
  </si>
  <si>
    <t>15.015.0171-0</t>
  </si>
  <si>
    <t>15.015.0171-A</t>
  </si>
  <si>
    <t>15.015.0173-0</t>
  </si>
  <si>
    <t>INSTALACAO DE PONTO DE FORCA ATE 4CV,EQUIVALENTE A 2 VARAS DE ELETRODUTO DE PVC RIGIDO DE 3/4",20,00M DE FIO 4MM2,CAIXASE CONEXOES</t>
  </si>
  <si>
    <t>15.015.0173-A</t>
  </si>
  <si>
    <t>15.015.0175-0</t>
  </si>
  <si>
    <t>INSTALACAO DE PONTO DE FORCA PARA 5CV,EQUIVALENTE A 2 VARASDE ELETRODUTO DE PVC RIGIDO DE 3/4",20,00M DE FIO 4MM2,CAIXAS E CONEXOES</t>
  </si>
  <si>
    <t>15.015.0175-A</t>
  </si>
  <si>
    <t>15.015.0177-0</t>
  </si>
  <si>
    <t>INSTALACAO DE PONTO DE FORCA PARA 10CV,EQUIVALENTE A 2 VARASDE ELETRODUTO DE PVC RIGIDO DE 1",20,00M DE FIO 6MM2,CAIXASE CONEXOES</t>
  </si>
  <si>
    <t>15.015.0177-A</t>
  </si>
  <si>
    <t>15.015.0179-0</t>
  </si>
  <si>
    <t>INSTALACAO DE PONTO DE FORCA PARA 15CV,EQUIVALENTE A 2 VARASDE ELETRODUTO DE PVC RIGIDO DE 1.1/2",20,00M DE FIO 10MM2,CAIXAS E CONEXOES</t>
  </si>
  <si>
    <t>15.015.0179-A</t>
  </si>
  <si>
    <t>15.015.0184-0</t>
  </si>
  <si>
    <t>INSTALACAO DE PONTO DE WI-FI,COMPREENDENDO: 1 VARA DE ELETRODUTO DE 3/4",CONEXOES E CAIXAS,EXCLUSIVE CABOS OU FIOS</t>
  </si>
  <si>
    <t>15.015.0184-A</t>
  </si>
  <si>
    <t>15.015.0186-0</t>
  </si>
  <si>
    <t>INSTALACAO DE PONTO PARA ANTENA DE TV OU SISTEMA DE CFTV,COMPREENDENDO: 1 VARA DE ELETRODUTO DE 3/4",CONEXOES E CAIXAS,EXCLUSIVE CABOS OU FIOS</t>
  </si>
  <si>
    <t>15.015.0186-A</t>
  </si>
  <si>
    <t>15.015.0187-0</t>
  </si>
  <si>
    <t>INSTALACAO DE PONTO PARA ANTENA DE TV OU SISTEMA DE CFTV,COMPREENDENDO: 2 VARAS DE ELETRODUTO DE 3/4",CONEXOES E CAIXAS,EXCLUSIVE CABOS OU FIOS</t>
  </si>
  <si>
    <t>15.015.0187-A</t>
  </si>
  <si>
    <t>15.015.0188-0</t>
  </si>
  <si>
    <t>INSTALACAO DE PONTO PARA ANTENA DE TV OU SISTEMA DE CFTV,COMPREENDENDO: 3 VARAS DE ELETRODUTO DE 3/4",CONEXOES E CAIXAS,EXCLUSIVE CABOS OU FIOS</t>
  </si>
  <si>
    <t>15.015.0188-A</t>
  </si>
  <si>
    <t>15.015.0189-0</t>
  </si>
  <si>
    <t>INSTALACAO DE PONTO PARA ANTENA DE TV OU SISTEMA DE CFTV,COMPREENDENDO: 4 VARAS DE ELETRODUTO DE 3/4",CONEXOES E CAIXAS,EXCLUSIVE CABOS OU FIOS</t>
  </si>
  <si>
    <t>15.015.0189-A</t>
  </si>
  <si>
    <t>15.015.0199-0</t>
  </si>
  <si>
    <t>INSTALACAO DE CONJUNTO DE 4 PONTOS DE TELEFONE E LOGICA,COMPREENDENDO: 5 VARAS DE ELETRODUTO DE 3/4",CONEXOES E CAIXAS,EXCLUSIVE CABOS OU FIOS</t>
  </si>
  <si>
    <t>15.015.0199-A</t>
  </si>
  <si>
    <t>15.015.0201-0</t>
  </si>
  <si>
    <t>INSTALACAO DE CONJUNTO DE 3 PONTOS DE TELEFONE E LOGICA,COMPREENDENDO: 4 VARAS DE ELETRODUTO DE 3/4",CONEXOES E CAIXAS,EXCLUSIVE CABOS OU FIOS</t>
  </si>
  <si>
    <t>15.015.0201-A</t>
  </si>
  <si>
    <t>15.015.0202-0</t>
  </si>
  <si>
    <t>INSTALACAO DE CONJUNTO DE 2 PONTOS DE TELEFONE E LOGICA,COMPREENDENDO: 3 VARAS DE ELETRODUTO DE 3/4",CONEXOES E CAIXAS,EXCLUSIVE CABOS OU FIOS</t>
  </si>
  <si>
    <t>15.015.0202-A</t>
  </si>
  <si>
    <t>15.015.0203-0</t>
  </si>
  <si>
    <t>INSTALACAO DE PONTO DE TELEFONE E LOGICA,COMPREENDENDO:2 VARAS DE ELETRODUTO DE 3/4",CONEXOES E CAIXAS,EXCLUSIVE CABOS OU FIOS</t>
  </si>
  <si>
    <t>15.015.0203-A</t>
  </si>
  <si>
    <t>15.015.0205-0</t>
  </si>
  <si>
    <t>INSTALACAO DE PONTO DE CAMPAINHA,COMPREENDENDO:2 VARAS DE ELETRODUTO DE 1/2",18,00M DE FIO 0,75MM2,BOTAO E CIGARRA</t>
  </si>
  <si>
    <t>15.015.0205-A</t>
  </si>
  <si>
    <t>15.015.0207-0</t>
  </si>
  <si>
    <t>INSTALACAO DE PONTO DE CAMPAINHA DE ALTA POTENCIA,COMPREENDENDO:5 VARAS DE ELETRODUTO DE 3/4",50,00M DE FIO 1,5MM2,BOTOEIRA E CAMPAINHA PROPRIAMENTE DITA</t>
  </si>
  <si>
    <t>15.015.0207-A</t>
  </si>
  <si>
    <t>15.015.0208-0</t>
  </si>
  <si>
    <t>GONGO CAMPAINHA DE 6 POLEGADAS,PARA SISTEMA DE INSTALACAO DECOMBATE A INCENDIO.FORNECIMENTO E COLOCACAO</t>
  </si>
  <si>
    <t>15.015.0208-A</t>
  </si>
  <si>
    <t>15.015.0213-0</t>
  </si>
  <si>
    <t>15.015.0213-A</t>
  </si>
  <si>
    <t>15.015.0214-0</t>
  </si>
  <si>
    <t>15.015.0214-A</t>
  </si>
  <si>
    <t>15.015.0215-0</t>
  </si>
  <si>
    <t>15.015.0215-A</t>
  </si>
  <si>
    <t>15.015.0220-0</t>
  </si>
  <si>
    <t>15.015.0220-A</t>
  </si>
  <si>
    <t>15.015.0221-0</t>
  </si>
  <si>
    <t>15.015.0221-A</t>
  </si>
  <si>
    <t>15.015.0222-0</t>
  </si>
  <si>
    <t>15.015.0222-A</t>
  </si>
  <si>
    <t>15.015.0225-0</t>
  </si>
  <si>
    <t>15.015.0225-A</t>
  </si>
  <si>
    <t>15.015.0226-0</t>
  </si>
  <si>
    <t>15.015.0226-A</t>
  </si>
  <si>
    <t>15.015.0227-0</t>
  </si>
  <si>
    <t>15.015.0227-A</t>
  </si>
  <si>
    <t>15.015.0250-0</t>
  </si>
  <si>
    <t>15.015.0250-A</t>
  </si>
  <si>
    <t>15.015.0251-0</t>
  </si>
  <si>
    <t>INSTALACAO DE PONTO DE TOMADA,APARENTE,EQUIVALENTE A 2 VARASDE ELETRODUTO DE PVC RIGIDO DE 3/4",18,00M DE FIO 2,5MM2,CAIXAS,CONEXOES E TOMADA DE SOBREPOR 2P+T,10A,PADRAO BRASILEIRO</t>
  </si>
  <si>
    <t>15.015.0251-A</t>
  </si>
  <si>
    <t>15.015.0255-0</t>
  </si>
  <si>
    <t>15.015.0255-A</t>
  </si>
  <si>
    <t>15.015.0256-0</t>
  </si>
  <si>
    <t>15.015.0256-A</t>
  </si>
  <si>
    <t>15.015.0257-0</t>
  </si>
  <si>
    <t>15.015.0257-A</t>
  </si>
  <si>
    <t>15.015.0258-0</t>
  </si>
  <si>
    <t>15.015.0258-A</t>
  </si>
  <si>
    <t>15.015.0260-0</t>
  </si>
  <si>
    <t>15.015.0260-A</t>
  </si>
  <si>
    <t>15.015.0261-0</t>
  </si>
  <si>
    <t>INSTALACAO DE PONTO DE TOMADA,APARENTE,EQUIVALENTE A 2 VARASDE ELETRODUTO DE PVC RIGIDO DE 1/2",18,00M DE FIO 2,5MM2,CAIXAS,CONEXOES E TOMADA DE SOBREPOR 2P+T,10A</t>
  </si>
  <si>
    <t>15.015.0261-A</t>
  </si>
  <si>
    <t>15.015.0265-0</t>
  </si>
  <si>
    <t>15.015.0265-A</t>
  </si>
  <si>
    <t>15.015.0266-0</t>
  </si>
  <si>
    <t>INSTALACAO DE PONTO DE TOMADA,APARENTE,EQUIVALENTE A 2 VARASDE ELETRODUTO DE PVC RIGIDO DE 1/2",18,00M DE FIO 2,5MM2,CAIXAS,CONEXOES E TOMADA DE SOBREPOR 2P+T,20A</t>
  </si>
  <si>
    <t>15.015.0266-A</t>
  </si>
  <si>
    <t>15.015.0267-0</t>
  </si>
  <si>
    <t>15.015.0267-A</t>
  </si>
  <si>
    <t>15.015.0268-0</t>
  </si>
  <si>
    <t>15.015.0268-A</t>
  </si>
  <si>
    <t>15.015.0270-0</t>
  </si>
  <si>
    <t>15.015.0270-A</t>
  </si>
  <si>
    <t>15.015.0271-0</t>
  </si>
  <si>
    <t>INSTALACAO DE UM CONJUNTO DE 2 TOMADAS,APARENTE,EQUIVALENTEA 3 VARAS DE ELETRODUTO DE PVC RIGIDO DE 3/4",27,00M DE FIO2,5MM2,CAIXAS,CONEXOES E TOMADAS DE SOBREPOR 2P+T,10A</t>
  </si>
  <si>
    <t>15.015.0271-A</t>
  </si>
  <si>
    <t>15.015.0275-0</t>
  </si>
  <si>
    <t>15.015.0275-A</t>
  </si>
  <si>
    <t>15.015.0276-0</t>
  </si>
  <si>
    <t>INSTALACAO DE UM CONJUNTO DE 2 TOMADAS,APARENTE,EQUIVALENTEA 3 VARAS DE ELETRODUTO DE PVC RIGIDO DE 3/4",27,00M DE FIO2,5MM2,CAIXAS,CONEXOES E TOMADAS DE SOBREPOR 2P+T,20A</t>
  </si>
  <si>
    <t>15.015.0276-A</t>
  </si>
  <si>
    <t>15.015.0277-0</t>
  </si>
  <si>
    <t>15.015.0277-A</t>
  </si>
  <si>
    <t>15.015.0278-0</t>
  </si>
  <si>
    <t>15.015.0278-A</t>
  </si>
  <si>
    <t>15.015.0280-0</t>
  </si>
  <si>
    <t>15.015.0280-A</t>
  </si>
  <si>
    <t>15.015.0281-0</t>
  </si>
  <si>
    <t>INSTALACAO DE UM CONJUNTO DE 2 TOMADAS,APARENTE,EQUIVALENTEA 3 VARAS DE ELETRODUTO DE PVC RIGIDO DE 1/2",27,00M DE FIO2,5MM2,CAIXAS,CONEXOES E TOMADAS DE SOBREPOR 2P+T,10A</t>
  </si>
  <si>
    <t>15.015.0281-A</t>
  </si>
  <si>
    <t>15.015.0285-0</t>
  </si>
  <si>
    <t>15.015.0285-A</t>
  </si>
  <si>
    <t>15.015.0286-0</t>
  </si>
  <si>
    <t>INSTALACAO DE UM CONJUNTO DE 2 TOMADAS,APARENTE,EQUIVALENTEA 3 VARAS DE ELETRODUTO DE PVC RIGIDO DE 1/2",27,00M DE FIO2,5MM2,CAIXAS,CONEXOES E TOMADAS DE SOBREPOR 2P+T,20A</t>
  </si>
  <si>
    <t>15.015.0286-A</t>
  </si>
  <si>
    <t>15.015.0287-0</t>
  </si>
  <si>
    <t>15.015.0287-A</t>
  </si>
  <si>
    <t>15.015.0288-0</t>
  </si>
  <si>
    <t>15.015.0288-A</t>
  </si>
  <si>
    <t>15.015.0290-0</t>
  </si>
  <si>
    <t>15.015.0290-A</t>
  </si>
  <si>
    <t>15.015.0291-0</t>
  </si>
  <si>
    <t>INSTALACAO DE UM CONJUNTO DE 3 TOMADAS,APARENTE,EQUIVALENTEA 4 VARAS DE ELETRODUTO DE PVC RIGIDO DE 3/4",37,00M DE FIO2,5MM2,CAIXAS,CONEXOES E TOMADAS DE SOBREPOR 2P+T,10A</t>
  </si>
  <si>
    <t>15.015.0291-A</t>
  </si>
  <si>
    <t>15.015.0295-0</t>
  </si>
  <si>
    <t>15.015.0295-A</t>
  </si>
  <si>
    <t>15.015.0296-0</t>
  </si>
  <si>
    <t>INSTALACAO DE UM CONJUNTO DE 3 TOMADAS,APARENTE,EQUIVALENTEA 4 VARAS DE ELETRODUTO DE PVC RIGIDO DE 3/4",37,00M DE FIO2,5MM2,CAIXAS,CONEXOES E TOMADAS DE SOBREPOR 2P+T,20A</t>
  </si>
  <si>
    <t>15.015.0296-A</t>
  </si>
  <si>
    <t>15.015.0297-0</t>
  </si>
  <si>
    <t>15.015.0297-A</t>
  </si>
  <si>
    <t>15.015.0298-0</t>
  </si>
  <si>
    <t>15.015.0298-A</t>
  </si>
  <si>
    <t>15.015.0300-0</t>
  </si>
  <si>
    <t>15.015.0300-A</t>
  </si>
  <si>
    <t>15.015.0301-0</t>
  </si>
  <si>
    <t>INSTALACAO DE UM CONJUNTO DE 3 TOMADAS,APARENTE,EQUIVALENTEA 4 VARAS DE ELETRODUTO DE PVC RIGIDO DE 1/2",37,00M DE FIO2,5MM2,CAIXAS,CONEXOES E TOMADAS DE SOBREPOR 2P+T,10A</t>
  </si>
  <si>
    <t>15.015.0301-A</t>
  </si>
  <si>
    <t>15.015.0305-0</t>
  </si>
  <si>
    <t>15.015.0305-A</t>
  </si>
  <si>
    <t>15.015.0306-0</t>
  </si>
  <si>
    <t>INSTALACAO DE UM CONJUNTO DE 3 TOMADAS,APARENTE,EQUIVALENTEA 4 VARAS DE ELETRODUTO DE PVC RIGIDO DE 1/2",37,00M DE FIO2,5MM2,CAIXAS,CONEXOES E TOMADAS DE SOBREPOR 2P+T,20A</t>
  </si>
  <si>
    <t>15.015.0306-A</t>
  </si>
  <si>
    <t>15.015.0307-0</t>
  </si>
  <si>
    <t>15.015.0307-A</t>
  </si>
  <si>
    <t>15.015.0308-0</t>
  </si>
  <si>
    <t>15.015.0308-A</t>
  </si>
  <si>
    <t>15.015.0310-0</t>
  </si>
  <si>
    <t>15.015.0310-A</t>
  </si>
  <si>
    <t>15.015.0311-0</t>
  </si>
  <si>
    <t>INSTALACAO DE UM CONJUNTO DE 4 TOMADAS,APARENTE,EQUIVALENTEA 5 VARAS DE ELETRODUTO DE PVC RIGIDO DE 3/4",45,00M DE FIO2,5MM2,CAIXAS,CONEXOES E TOMADAS DE SOBREPOR 2P+T,10A</t>
  </si>
  <si>
    <t>15.015.0311-A</t>
  </si>
  <si>
    <t>15.015.0315-0</t>
  </si>
  <si>
    <t>15.015.0315-A</t>
  </si>
  <si>
    <t>15.015.0316-0</t>
  </si>
  <si>
    <t>INSTALACAO DE UM CONJUNTO DE 4 TOMADAS,APARENTE,EQUIVALENTEA 5 VARAS DE ELETRODUTO DE PVC RIGIDO DE 3/4",45,00M DE FIO2,5MM2,CAIXAS,CONEXOES E TOMADAS DE SOBREPOR 2P+T,20A</t>
  </si>
  <si>
    <t>15.015.0316-A</t>
  </si>
  <si>
    <t>15.015.0317-0</t>
  </si>
  <si>
    <t>15.015.0317-A</t>
  </si>
  <si>
    <t>15.015.0318-0</t>
  </si>
  <si>
    <t>15.015.0318-A</t>
  </si>
  <si>
    <t>15.015.0320-0</t>
  </si>
  <si>
    <t>15.015.0320-A</t>
  </si>
  <si>
    <t>15.015.0321-0</t>
  </si>
  <si>
    <t>INSTALACAO DE UM CONJUNTO DE 4 TOMADAS,APARENTE,EQUIVALENTEA 5 VARAS DE ELETRODUTO DE PVC RIGIDO DE 1/2",45,00M DE FIO2,5MM2,CAIXAS,CONEXOES E TOMADAS DE SOBREPOR 2P+T,10A</t>
  </si>
  <si>
    <t>15.015.0321-A</t>
  </si>
  <si>
    <t>15.015.0325-0</t>
  </si>
  <si>
    <t>15.015.0325-A</t>
  </si>
  <si>
    <t>15.015.0326-0</t>
  </si>
  <si>
    <t>INSTALACAO DE UM CONJUNTO DE 4 TOMADAS,APARENTE,EQUIVALENTEA 5 VARAS DE ELETRODUTO DE PVC RIGIDO DE 1/2",45,00M DE FIO2,5MM2,CAIXAS,CONEXOES E TOMADAS DE SOBREPOR 2P+T,20A</t>
  </si>
  <si>
    <t>15.015.0326-A</t>
  </si>
  <si>
    <t>15.015.0327-0</t>
  </si>
  <si>
    <t>15.015.0327-A</t>
  </si>
  <si>
    <t>15.015.0328-0</t>
  </si>
  <si>
    <t>15.015.0328-A</t>
  </si>
  <si>
    <t>15.015.0400-0</t>
  </si>
  <si>
    <t>INSTALACAO DE PONTO PARA SONOFLETOR DE TETO SOBRE REBAIXO APARTIR DA ELETROCALHA/PERFILADO,EXCLUSIVE SONOFLETOR (VIDE ITEM 18.037.0200) E FIOS,INCLUSIVE ACESSORIOS DE FIXACAO</t>
  </si>
  <si>
    <t>15.015.0400-A</t>
  </si>
  <si>
    <t>15.016.0010-0</t>
  </si>
  <si>
    <t>INSTALACAO DE PONTO DE LUZ,APARENTE,EQUIVALENTE A 2 VARAS DEELETRODUTO RIGIDO,DE ACO CARBONO ESMALTADO,DE 3/4",12,00M DE FIO 2,5MM2,CAIXAS,CONEXOES,LUVAS,CURVA E INTERRUPTOR DE SOBREPOR COM PLACA FOSFORESCENTE</t>
  </si>
  <si>
    <t>15.016.0010-A</t>
  </si>
  <si>
    <t>15.016.0015-0</t>
  </si>
  <si>
    <t>INSTALACAO DE PONTO DE LUZ,APARENTE,EQUIVALENTE A 2 VARAS DEELETRODUTO RIGIDO,DE ACO CARBONO ESMALTADO,DE 1/2",12,00M DE FIO 1,5MM2,CAIXAS,CONEXOES,LUVAS,CURVA E INTERRUPTOR DE SOBREPOR COM PLACA FOSFORESCENTE</t>
  </si>
  <si>
    <t>15.016.0015-A</t>
  </si>
  <si>
    <t>15.016.0030-0</t>
  </si>
  <si>
    <t>INSTALACAO DE UM CONJUNTO DE 2 PONTOS DE LUZ,APARENTE,EQUIVALENTE A 5 VARAS DE ELETRODUTO RIGIDO,DE ACO CARBONO ESMALTADO,DE 3/4",33,00M DE FIO 2,5MM2,CAIXAS,CONEXOES,LUVAS,CURVA EINTERRUPTOR DE SOBREPOR COM PLACA FOSFORESCENTE</t>
  </si>
  <si>
    <t>15.016.0030-A</t>
  </si>
  <si>
    <t>15.016.0045-0</t>
  </si>
  <si>
    <t>INSTALACAO DE UM CONJUNTO DE 3 PONTOS DE LUZ,APARENTE,EQUIVALENTE A 6 VARAS DE ELETRODUTO RIGIDO,DE ACO CARBONO ESMALTADO,DE 3/4",50,00 DE FIO 2,5MM2,CAIXAS,CONEXOES,LUVAS,CURVA EINTERRUPTOR DE SOBREPOR COM PLACA FOSFORESCENTE</t>
  </si>
  <si>
    <t>15.016.0045-A</t>
  </si>
  <si>
    <t>15.016.0060-0</t>
  </si>
  <si>
    <t>INSTALACAO DE UM CONJUNTO DE 4 PONTOS DE LUZ,APARENTE,EQUIVALENTE A 7 VARAS DE ELETRODUTO RIGIDO,DE ACO CARBONO ESMALTADO,DE 3/4",50,00M DE FIO 2,5MM2,CAIXAS,CONEXOES,LUVAS,CURVA EINTERRUPTOR DE SOBREPOR COM PLACA FOSFORESCENTE</t>
  </si>
  <si>
    <t>15.016.0060-A</t>
  </si>
  <si>
    <t>15.016.0075-0</t>
  </si>
  <si>
    <t>INSTALACAO DE UM CONJUNTO DE 5 PONTOS DE LUZ,APARENTE,EQUIVALENTE A 8 VARAS DE ELETRODUTO RIGIDO,DE ACO CARBONO ESMALTADO,DE 3/4",57,00MM DE FIO 2,5MM2,CAIXAS,CONEXOES,LUVAS,CURVAE INTERRUPTOR DE SOBREPOR COM PLACA FOSFORESCENTE</t>
  </si>
  <si>
    <t>15.016.0075-A</t>
  </si>
  <si>
    <t>15.016.0090-0</t>
  </si>
  <si>
    <t>INSTALACAO DE UM CONJUNTO DE 6 PONTOS DE LUZ,APARENTE,EQUIVALENTE A 9 VARAS DE ELETRODUTO RIGIDO,DE ACO CARBONO ESMALTADO,DE 3/4",66,00M DE FIO 2,5MM2,CAIXAS,CONEXOES,LUVAS,CURVA EINTERRUPTOR DE SOBREPOR COM PLACA FOSFORESCENTE</t>
  </si>
  <si>
    <t>15.016.0090-A</t>
  </si>
  <si>
    <t>15.016.0105-0</t>
  </si>
  <si>
    <t>INSTALACAO DE UM CONJUNTO DE 8 PONTOS DE LUZ,APARENTE,EQUIVALENTE A 10 VARAS DE ELETRODUTO RIGIDO,DE ACO CARBONO ESMALTADO,DE 3/4",80,00M DE FIO 2,5MM2,CAIXAS,CONEXOES,LUVAS,CURVAE INTERRUPTOR DE SOBREPOR COM PLACA FOSFORESCENTE</t>
  </si>
  <si>
    <t>15.016.0105-A</t>
  </si>
  <si>
    <t>15.016.0111-0</t>
  </si>
  <si>
    <t>INSTALACAO DE UM CONJUNTO DE 2 PONTOS DE LUZ,APARENTE,EQUIVALENTE A 3 VARAS DE ELETRODUTO RIGIDO,DE ACO CARBONO ESMALTADO,DE 3/4",20,00M DE FIO 2,5MM2,CAIXAS,CONEXOES,LUVAS E CONSIDERANDO O CONTROLE DOS PONTOS DIRETO NO Q.D.L</t>
  </si>
  <si>
    <t>15.016.0111-A</t>
  </si>
  <si>
    <t>15.016.0114-0</t>
  </si>
  <si>
    <t>INSTALACAO DE UM CONJUNTO DE 3 PONTOS DE LUZ,APARENTE,EQUIVALENTE A 5 VARAS DE ELETRODUTO RIGIDO,DE ACO CARBONO ESMALTADO,DE 3/4",30,00M DE FIO 2,5MM2,CAIXAS,CONEXOES,LUVAS E CONSIDERANDO O CONTROLE DOS PONTOS DIRETO NO Q.D.L.</t>
  </si>
  <si>
    <t>15.016.0114-A</t>
  </si>
  <si>
    <t>15.016.0119-0</t>
  </si>
  <si>
    <t>INSTALACAO DE UM CONJUNTO DE 4 PONTOS DE LUZ,APARENTE,EQUIVALENTE A 6 VARAS DE ELETRODUTO RIGIDO,DE ACO CARBONO ESMALTADO,DE 3/4",40,00M DE FIO 2,5MM2,CAIXAS,CONEXOES,LUVAS E CONSIDERANDO O CONTROLE DOS PONTOS DIRETO NO Q.D.L.</t>
  </si>
  <si>
    <t>15.016.0119-A</t>
  </si>
  <si>
    <t>15.016.0130-0</t>
  </si>
  <si>
    <t>INSTALACAO DE UM CONJUNTO DE 5 PONTOS DE LUZ,APARENTE,EQUIVALENTE A 7 VARAS DE ELETRODUTO RIGIDO,DE ACO CARBONO ESMALTADO,DE 3/4",45,00M DE FIO 2,5MM2,CAIXAS,CONEXOES,LUVAS E CONSIDERANDO O CONTROLE DOS PONTOS DIRETO NO Q.D.L.</t>
  </si>
  <si>
    <t>15.016.0130-A</t>
  </si>
  <si>
    <t>15.016.0145-0</t>
  </si>
  <si>
    <t>INSTALACAO DE UM CONJUNTO DE 6 PONTOS DE LUZ,APARENTE,EQUIVALENTE A 8 VARAS DE ELETRODUTO RIGIDO,DE ACO CARBONO ESMALTADO,DE 3/4",53,00M DE FIO 2,5MM2,CAIXAS,CONEXOES,LUVAS E CONSIDERANDO O CONTROLE DOS PONTOS DIRETO NO Q.D.L.</t>
  </si>
  <si>
    <t>15.016.0145-A</t>
  </si>
  <si>
    <t>15.016.0160-0</t>
  </si>
  <si>
    <t>INSTALACAO DE UM CONJUNTO DE 8 PONTOS DE LUZ,APARENTE,EQUIVALENTE A 9 VARAS DE ELETRODUTO RIGIDO,DE ACO CARBONO ESMALTADO,DE 3/4",57,00M DE FIO 2,5MM2,CAIXAS,CONEXOES,LUVAS E CONSIDERANDO O CONTROLE DOS PONTOS DIRETO NO Q.D.L.</t>
  </si>
  <si>
    <t>15.016.0160-A</t>
  </si>
  <si>
    <t>15.016.0170-0</t>
  </si>
  <si>
    <t>INSTALACAO DE PONTO DE FORCA ATE 2CV EQUIVALENTE A 2 VARAS DE ELETRODUTO RIGIDO,DE ACO CARBONO ESMALTADO,DE 1/2",20,00MDE FIO 2,5MM2,CAIXAS,ABRACADEIRAS E CONEXOES</t>
  </si>
  <si>
    <t>15.016.0170-A</t>
  </si>
  <si>
    <t>15.016.0172-0</t>
  </si>
  <si>
    <t>INSTALACAO DE PONTO DE FORCA ATE 4CV EQUIVALENTE A 2 VARAS DE ELETRODUTO RIGIDO,DE ACO CARBONO ESMALTADO,DE 3/4",20,00MDE FIO 4MM2,CAIXAS,ABRACADEIRAS E CONEXOES</t>
  </si>
  <si>
    <t>15.016.0172-A</t>
  </si>
  <si>
    <t>15.016.0174-0</t>
  </si>
  <si>
    <t>INSTALACAO DE PONTO DE FORCA PARA 5CV EQUIVALENTE A 2 VARASDE ELETRODUTO RIGIDO,DE ACO CARBONO ESMALTADO,DE 3/4",20,00MDE FIO 4MM2,CAIXAS,ABRACADEIRAS E CONEXOES</t>
  </si>
  <si>
    <t>15.016.0174-A</t>
  </si>
  <si>
    <t>15.016.0176-0</t>
  </si>
  <si>
    <t>INSTALACAO DE PONTO DE FORCA PARA 10CV EQUIVALENTE A 2 VARASDE ELETRODUTO RIGIDO,DE ACO CARBONO ESMALTADO,DE 1",20,00MDE FIO 6MM2,CAIXAS,ABRACADEIRAS E CONEXOES</t>
  </si>
  <si>
    <t>15.016.0176-A</t>
  </si>
  <si>
    <t>15.016.0178-0</t>
  </si>
  <si>
    <t>INSTALACAO DE PONTO DE FORCA PARA 15CV EQUIVALENTE A 2 VARASDE ELETRODUTO RIGIDO,DE ACO CARBONO ESMALTADO,DE 1.1/2",20,00M DE FIO 10MM2,CAIXAS,ABRACADEIRAS E CONEXOES</t>
  </si>
  <si>
    <t>15.016.0178-A</t>
  </si>
  <si>
    <t>15.016.0190-0</t>
  </si>
  <si>
    <t>INSTALACAO DE PONTO DE TOMADA,EQUIVALENTE A 2 VARAS DE ELETRODUTO RIGIDO,DE ACO CARBONO ESMALTADO,DE 3/4",12,00M DE FIO2,5MM2,CAIXAS,ABRACADEIRAS,CONEXOES E TOMADA DE SOBREPOR COMPLACA FOSFORESCENTE</t>
  </si>
  <si>
    <t>15.016.0190-A</t>
  </si>
  <si>
    <t>15.016.0193-0</t>
  </si>
  <si>
    <t>INSTALACAO DE UM CONJUNTO DE 2 TOMADAS,EQUIVALENTE A 3 VARASDE ELETRODUTO RIGIDO,DE ACO CARBONO ESMALTADO,DE 3/4",18,00M DE FIO 2,5MM2,CAIXAS,ABRACADEIRAS,CONEXOES E TOMADA DE SOBREPOR COM PLACA FOSFORESCENTE</t>
  </si>
  <si>
    <t>15.016.0193-A</t>
  </si>
  <si>
    <t>15.016.0196-0</t>
  </si>
  <si>
    <t>INSTALACAO DE UM CONJUNTO DE 3 TOMADAS,EQUIVALENTE A 4 VARASDE ELETRODUTO RIGIDO,DE ACO CARBONO ESMALTADO,DE 3/4",25,00M DE FIO 2,5MM2,CAIXAS,ABRACADEIRAS,CONEXOES E TOMADA DE SOBREPOR COM PLACA FOSFORESCENTE</t>
  </si>
  <si>
    <t>15.016.0196-A</t>
  </si>
  <si>
    <t>15.016.0199-0</t>
  </si>
  <si>
    <t>INSTALACAO DE UM CONJUNTO DE 4 TOMADAS,EQUIVALENTE A 5 VARASDE ELETRODUTO RIGIDO,DE ACO CARBONO ESMALTADO,DE 3/4",30,00M DE FIO 2,5MM2,CAIXAS,ABRACADEIRAS,CONEXOES E TOMADA DE SOBREPOR COM PLACA FOSFORESCENTE</t>
  </si>
  <si>
    <t>15.016.0199-A</t>
  </si>
  <si>
    <t>15.017.0155-0</t>
  </si>
  <si>
    <t>TERMINAL MECANICO DE PRESSAO PARA LIGACAO DE UM CABO A BARRAMENTO,FABRICADO EM BRONZE,COM BITOLAS DE 1,5 A 10MM2.FORNECIMENTO E COLOCACAO</t>
  </si>
  <si>
    <t>15.017.0155-A</t>
  </si>
  <si>
    <t>15.017.0160-0</t>
  </si>
  <si>
    <t>TERMINAL MECANICO DE PRESSAO PARA LIGACAO DE UM CABO A BARRAMENTO,FABRICADO EM BRONZE,COM BITOLAS DE 10 A 25MM2.FORNECIMENTO E COLOCACAO</t>
  </si>
  <si>
    <t>15.017.0160-A</t>
  </si>
  <si>
    <t>15.017.0165-0</t>
  </si>
  <si>
    <t>TERMINAL MECANICO DE PRESSAO PARA LIGACAO DE UM CABO A BARRAMENTO,FABRICADO EM BRONZE,COM BITOLAS DE 25 A 35MM2.FORNECIMENTO E COLOCACAO</t>
  </si>
  <si>
    <t>15.017.0165-A</t>
  </si>
  <si>
    <t>15.017.0170-0</t>
  </si>
  <si>
    <t>TERMINAL MECANICO DE PRESSAO PARA LIGACAO DE UM CABO A BARRAMENTO,FABRICADO EM BRONZE,COM BITOLAS DE 50 A 70MM2.FORNECIMENTO E COLOCACAO</t>
  </si>
  <si>
    <t>15.017.0170-A</t>
  </si>
  <si>
    <t>15.017.0175-0</t>
  </si>
  <si>
    <t>TERMINAL MECANICO DE PRESSAO PARA LIGACAO DE UM CABO A BARRAMENTO,FABRICADO EM BRONZE,COM BITOLA DE 95MM2.FORNECIMENTO ECOLOCACAO</t>
  </si>
  <si>
    <t>15.017.0175-A</t>
  </si>
  <si>
    <t>15.017.0180-0</t>
  </si>
  <si>
    <t>TERMINAL MECANICO DE PRESSAO PARA LIGACAO DE UM CABO A BARRAMENTO,FABRICADO EM BRONZE,COM BITOLAS DE 120 A 185MM2.FORNECIMENTO E COLOCACAO</t>
  </si>
  <si>
    <t>15.017.0180-A</t>
  </si>
  <si>
    <t>15.017.0185-0</t>
  </si>
  <si>
    <t>TERMINAL MECANICO DE PRESSAO PARA LIGACAO DE UM CABO A BARRAMENTO,FABRICADO EM BRONZE,COM BITOLAS DE 185 A 240MM2.FORNECIMENTO E COLOCACAO</t>
  </si>
  <si>
    <t>15.017.0185-A</t>
  </si>
  <si>
    <t>15.017.0190-0</t>
  </si>
  <si>
    <t>TERMINAL MECANICO DE PRESSAO PARA LIGACAO DE UM CABO A BARRAMENTO,FABRICADO EM BRONZE,COM BITOLAS DE 300 A 400MM2.FORNECIMENTO E COLOCACAO</t>
  </si>
  <si>
    <t>15.017.0190-A</t>
  </si>
  <si>
    <t>15.017.0195-0</t>
  </si>
  <si>
    <t>TERMINAL MECANICO DE PRESSAO PARA LIGACAO DE DOIS CABOS A BARRAMENTO,FABRICADO EM BRONZE,COM BITOLAS DE 25 A 35MM2.FORNECIMENTO E COLOCACAO</t>
  </si>
  <si>
    <t>15.017.0195-A</t>
  </si>
  <si>
    <t>15.017.0200-0</t>
  </si>
  <si>
    <t>TERMINAL MECANICO DE PRESSAO PARA LIGACAO DE DOIS CABOS A BARRAMENTO,FABRICADO EM BRONZE,COM BITOLAS DE 50 A 70MM2.FORNECIMENTO E COLOCACAO</t>
  </si>
  <si>
    <t>15.017.0200-A</t>
  </si>
  <si>
    <t>15.017.0205-0</t>
  </si>
  <si>
    <t>TERMINAL MECANICO DE PRESSAO PARA LIGACAO DE DOIS CABOS A BARRAMENTO,FABRICADO EM BRONZE,COM BITOLAS DE 95MM2.FORNECIMENTO E COLOCACAO</t>
  </si>
  <si>
    <t>15.017.0205-A</t>
  </si>
  <si>
    <t>15.017.0210-0</t>
  </si>
  <si>
    <t>TERMINAL MECANICO DE PRESSAO PARA LIGACAO DE DOIS CABOS A BARRAMENTO,FABRICADO EM BRONZE,COM BITOLAS DE 120 A 185MM2.FORNECIMENTO E COLOCACAO</t>
  </si>
  <si>
    <t>15.017.0210-A</t>
  </si>
  <si>
    <t>15.017.0215-0</t>
  </si>
  <si>
    <t>TERMINAL MECANICO DE PRESSAO PARA LIGACAO DE DOIS CABOS A BARRAMENTO,FABRICADO EM BRONZE,COM BITOLAS DE 185 A 240MM2.FORNECIMENTO E COLOCACAO</t>
  </si>
  <si>
    <t>15.017.0215-A</t>
  </si>
  <si>
    <t>15.017.0220-0</t>
  </si>
  <si>
    <t>TERMINAL MECANICO DE PRESSAO PARA LIGACAO DE DOIS CABOS A BARRAMENTO,FABRICADO EM BRONZE,COM BITOLAS DE 300 A 400MM2.FORNECIMENTO E COLOCACAO</t>
  </si>
  <si>
    <t>15.017.0220-A</t>
  </si>
  <si>
    <t>15.017.0225-0</t>
  </si>
  <si>
    <t>15.017.0225-A</t>
  </si>
  <si>
    <t>15.017.0230-0</t>
  </si>
  <si>
    <t>15.017.0230-A</t>
  </si>
  <si>
    <t>15.017.0235-0</t>
  </si>
  <si>
    <t>15.017.0235-A</t>
  </si>
  <si>
    <t>15.017.0240-0</t>
  </si>
  <si>
    <t>TERMINAL MECANICO A COMPRESSAO,FABRICADO EM BRONZE,PARA CABODE 1,5MM2.FORNECIMENTO E COLOCACAO</t>
  </si>
  <si>
    <t>15.017.0240-A</t>
  </si>
  <si>
    <t>15.017.0245-0</t>
  </si>
  <si>
    <t>TERMINAL MECANICO A COMPRESSAO,FABRICADO EM BRONZE,PARA CABODE 2,5MM2.FORNECIMENTO E COLOCACAO</t>
  </si>
  <si>
    <t>15.017.0245-A</t>
  </si>
  <si>
    <t>15.017.0250-0</t>
  </si>
  <si>
    <t>TERMINAL MECANICO A COMPRESSAO,FABRICADO EM BRONZE,PARA CABODE 4MM2.FORNECIMENTO E COLOCACAO</t>
  </si>
  <si>
    <t>15.017.0250-A</t>
  </si>
  <si>
    <t>15.017.0255-0</t>
  </si>
  <si>
    <t>TERMINAL MECANICO A COMPRESSAO,FABRICADO EM BRONZE,PARA CABODE 6MM2.FORNECIMENTO E COLOCACAO</t>
  </si>
  <si>
    <t>15.017.0255-A</t>
  </si>
  <si>
    <t>15.017.0260-0</t>
  </si>
  <si>
    <t>TERMINAL MECANICO A COMPRESSAO,FABRICADO EM BRONZE,PARA CABODE 10MM2.FORNECIMENTO E COLOCACAO</t>
  </si>
  <si>
    <t>15.017.0260-A</t>
  </si>
  <si>
    <t>15.017.0265-0</t>
  </si>
  <si>
    <t>TERMINAL MECANICO A COMPRESSAO,FABRICADO EM BRONZE,PARA CABODE 16MM2.FORNECIMENTO E COLOCACAO</t>
  </si>
  <si>
    <t>15.017.0265-A</t>
  </si>
  <si>
    <t>15.017.0270-0</t>
  </si>
  <si>
    <t>TERMINAL MECANICO A COMPRESSAO,FABRICADO EM BRONZE,PARA CABODE 25MM2.FORNECIMENTO E COLOCACAO</t>
  </si>
  <si>
    <t>15.017.0270-A</t>
  </si>
  <si>
    <t>15.017.0275-0</t>
  </si>
  <si>
    <t>TERMINAL MECANICO A COMPRESSAO,FABRICADO EM BRONZE,PARA CABODE 35MM2.FORNECIMENTO E COLOCACAO</t>
  </si>
  <si>
    <t>15.017.0275-A</t>
  </si>
  <si>
    <t>15.017.0280-0</t>
  </si>
  <si>
    <t>TERMINAL MECANICO A COMPRESSAO,FABRICADO EM BRONZE,PARA CABODE 50MM2.FORNECIMENTO E COLOCACAO</t>
  </si>
  <si>
    <t>15.017.0280-A</t>
  </si>
  <si>
    <t>15.017.0285-0</t>
  </si>
  <si>
    <t>TERMINAL MECANICO A COMPRESSAO,FABRICADO EM BRONZE,PARA CABODE 70MM2.FORNECIMENTO E COLOCACAO</t>
  </si>
  <si>
    <t>15.017.0285-A</t>
  </si>
  <si>
    <t>15.017.0290-0</t>
  </si>
  <si>
    <t>TERMINAL MECANICO A COMPRESSAO,FABRICADO EM BRONZE,PARA CABODE 95MM2.FORNECIMENTO E COLOCACAO</t>
  </si>
  <si>
    <t>15.017.0290-A</t>
  </si>
  <si>
    <t>15.017.0295-0</t>
  </si>
  <si>
    <t>TERMINAL MECANICO A COMPRESSAO,FABRICADO EM BRONZE,PARA CABODE 120MM2.FORNECIMENTO E COLOCACAO</t>
  </si>
  <si>
    <t>15.017.0295-A</t>
  </si>
  <si>
    <t>15.017.0300-0</t>
  </si>
  <si>
    <t>TERMINAL MECANICO A COMPRESSAO,FABRICADO EM BRONZE,PARA CABODE 150MM2.FORNECIMENTO E COLOCACAO</t>
  </si>
  <si>
    <t>15.017.0300-A</t>
  </si>
  <si>
    <t>15.017.0305-0</t>
  </si>
  <si>
    <t>TERMINAL MECANICO A COMPRESSAO,FABRICADO EM BRONZE,PARA CABODE 185MM2.FORNECIMENTO E COLOCACAO</t>
  </si>
  <si>
    <t>15.017.0305-A</t>
  </si>
  <si>
    <t>15.017.0310-0</t>
  </si>
  <si>
    <t>TERMINAL MECANICO A COMPRESSAO,FABRICADO EM BRONZE,PARA CABODE 240MM2.FORNECIMENTO E COLOCACAO</t>
  </si>
  <si>
    <t>15.017.0310-A</t>
  </si>
  <si>
    <t>15.017.0315-0</t>
  </si>
  <si>
    <t>TERMINAL MECANICO A COMPRESSAO,FABRICADO EM BRONZE,PARA CABODE 300MM2.FORNECIMENTO E COLOCACAO</t>
  </si>
  <si>
    <t>15.017.0315-A</t>
  </si>
  <si>
    <t>15.017.0320-0</t>
  </si>
  <si>
    <t>CONECTOR MECANICO PARAFUSO FENDIDO(SPLIT-BOLT),CORPO E PORCAFABRICADO EM COBRE,PARA CABO DE 10MM2.FORNECIMENTO E COLOCACAO</t>
  </si>
  <si>
    <t>15.017.0320-A</t>
  </si>
  <si>
    <t>15.017.0325-0</t>
  </si>
  <si>
    <t>CONECTOR MECANICO PARAFUSO FENDIDO(SPLIT-BOLT),CORPO E PORCAFABRICADO EM COBRE,PARA CABO DE 16MM2.FORNECIMENTO E COLOCACAO</t>
  </si>
  <si>
    <t>15.017.0325-A</t>
  </si>
  <si>
    <t>15.017.0327-0</t>
  </si>
  <si>
    <t>CONECTOR MECANICO PARAFUSO FENDIDO(SPLIT-BOLT),CORPO E PORCAFABRICADO EM COBRE,PARA CABO DE 25MM2.FORNECIMENTO E COLOCACAO</t>
  </si>
  <si>
    <t>15.017.0327-A</t>
  </si>
  <si>
    <t>15.017.0330-0</t>
  </si>
  <si>
    <t>15.017.0330-A</t>
  </si>
  <si>
    <t>15.017.0331-0</t>
  </si>
  <si>
    <t>CONECTOR MECANICO PARAFUSO FENDIDO(SPLIT-BOLT),CORPO E PORCAFABRICADO EM COBRE,PARA CABO DE 50MM2.FORNECIMENTO E COLOCACAO</t>
  </si>
  <si>
    <t>15.017.0331-A</t>
  </si>
  <si>
    <t>15.017.0332-0</t>
  </si>
  <si>
    <t>CONECTOR MECANICO PARAFUSO FENDIDO(SPLIT-BOLT),CORPO E PORCAFABRICADO EM COBRE,PARA CABO DE 70MM2.FORNECIMENTO E COLOCACAO</t>
  </si>
  <si>
    <t>15.017.0332-A</t>
  </si>
  <si>
    <t>15.017.0333-0</t>
  </si>
  <si>
    <t>CONECTOR MECANICO PARAFUSO FENDIDO(SPLIT-BOLT),CORPO E PORCAFABRICADO EM COBRE,PARA CABO DE 95MM2.FORNECIMENTO E COLOCACAO</t>
  </si>
  <si>
    <t>15.017.0333-A</t>
  </si>
  <si>
    <t>15.017.0335-0</t>
  </si>
  <si>
    <t>CONECTOR MECANICO PARAFUSO FENDIDO(SPLIT-BOLT),CORPO E PORCAFABRICADO EM COBRE,PARA CABO DE 120MM2.FORNECIMENTO E COLOCACAO</t>
  </si>
  <si>
    <t>15.017.0335-A</t>
  </si>
  <si>
    <t>15.017.0337-0</t>
  </si>
  <si>
    <t>CONECTOR MECANICO PARAFUSO FENDIDO(SPLIT-BOLT),CORPO E PORCAFABRICADO EM COBRE,PARA CABO DE 150MM2.FORNECIMENTO E COLOCACAO</t>
  </si>
  <si>
    <t>15.017.0337-A</t>
  </si>
  <si>
    <t>15.017.0338-0</t>
  </si>
  <si>
    <t>CONECTOR MECANICO PARAFUSO FENDIDO(SPLIT-BOLT),CORPO E PORCAFABRICADO EM COBRE,PARA CABO DE 185MM2.FORNECIMENTO E COLOCACAO</t>
  </si>
  <si>
    <t>15.017.0338-A</t>
  </si>
  <si>
    <t>15.017.0340-0</t>
  </si>
  <si>
    <t>CONECTOR MECANICO PARAFUSO FENDIDO(SPLIT-BOLT),CORPO E PORCAFABRICADO EM COBRE,PARA CABO DE 240MM2.FORNECIMENTO E COLOCACAO</t>
  </si>
  <si>
    <t>15.017.0340-A</t>
  </si>
  <si>
    <t>15.018.0010-0</t>
  </si>
  <si>
    <t>CAIXA DE LIGACAO DE ALUMINIO SILICIO,TIPO CONDULETES,NO FORMATO B,DIAMETRO DE 1/2".FORNECIMENTO E COLOCACAO</t>
  </si>
  <si>
    <t>15.018.0010-A</t>
  </si>
  <si>
    <t>15.018.0015-0</t>
  </si>
  <si>
    <t>CAIXA DE LIGACAO DE ALUMINIO SILICIO,TIPO CONDULETES,NO FORMATO B,DIAMETRO DE 3/4".FORNECIMENTO E COLOCACAO</t>
  </si>
  <si>
    <t>15.018.0015-A</t>
  </si>
  <si>
    <t>15.018.0020-0</t>
  </si>
  <si>
    <t>CAIXA DE LIGACAO DE ALUMINIO SILICIO,TIPO CONDULETES,NO FORMATO B,DIAMETRO DE 1".FORNECIMENTO E COLOCACAO</t>
  </si>
  <si>
    <t>15.018.0020-A</t>
  </si>
  <si>
    <t>15.018.0025-0</t>
  </si>
  <si>
    <t>CAIXA DE LIGACAO DE ALUMINIO SILICIO,TIPO CONDULETES,NO FORMATO C,DIAMETRO DE 1/2".FORNECIMENTO E COLOCACAO</t>
  </si>
  <si>
    <t>15.018.0025-A</t>
  </si>
  <si>
    <t>15.018.0030-0</t>
  </si>
  <si>
    <t>CAIXA DE LIGACAO DE ALUMINIO SILICIO,TIPO CONDULETES,NO FORMATO C,DIAMETRO DE 3/4".FORNECIMENTO E COLOCACAO</t>
  </si>
  <si>
    <t>15.018.0030-A</t>
  </si>
  <si>
    <t>15.018.0035-0</t>
  </si>
  <si>
    <t>15.018.0035-A</t>
  </si>
  <si>
    <t>15.018.0040-0</t>
  </si>
  <si>
    <t>CAIXA DE LIGACAO DE ALUMINIO SILICIO,TIPO CONDULETES,NO FORMATO E,DIAMETRO DE 1/2".FORNECIMENTO E COLOCACAO</t>
  </si>
  <si>
    <t>15.018.0040-A</t>
  </si>
  <si>
    <t>15.018.0050-0</t>
  </si>
  <si>
    <t>CAIXA DE LIGACAO DE ALUMINIO SILICIO,TIPO CONDULETES,NO FORMATO E,DIAMETRO DE 3/4".FORNECIMENTO E COLOCACAO</t>
  </si>
  <si>
    <t>15.018.0050-A</t>
  </si>
  <si>
    <t>15.018.0055-0</t>
  </si>
  <si>
    <t>CAIXA DE LIGACAO DE ALUMINIO SILICIO,TIPO CONDULETES,NO FORMATO E,DIAMETRO DE 1".FORNECIMENTO E COLOCACAO</t>
  </si>
  <si>
    <t>15.018.0055-A</t>
  </si>
  <si>
    <t>15.018.0060-0</t>
  </si>
  <si>
    <t>CAIXA DE LIGACAO DE ALUMINIO SILICIO,TIPO CONDULETES,NO FORMATO LB,DIAMETRO DE 1/2".FORNECIMENTO E COLOCACAO</t>
  </si>
  <si>
    <t>15.018.0060-A</t>
  </si>
  <si>
    <t>15.018.0065-0</t>
  </si>
  <si>
    <t>CAIXA DE LIGACAO DE ALUMINIO SILICIO,TIPO CONDULETES,NO FORMATO LB,DIAMETRO DE 3/4".FORNECIMENTO E COLOCACAO</t>
  </si>
  <si>
    <t>15.018.0065-A</t>
  </si>
  <si>
    <t>15.018.0070-0</t>
  </si>
  <si>
    <t>CAIXA DE LIGACAO DE ALUMINIO SILICIO,TIPO CONDULETES,NO FORMATO LB,DIAMETRO DE 1".FORNECIMENTO E COLOCACAO</t>
  </si>
  <si>
    <t>15.018.0070-A</t>
  </si>
  <si>
    <t>15.018.0072-0</t>
  </si>
  <si>
    <t>CAIXA DE LIGACAO DE ALUMINIO SILICIO,TIPO CONDULETES,NO FORMATO LB,DIAMETRO DE 1.1/2".FORNECIMENTO E COLOCACAO</t>
  </si>
  <si>
    <t>15.018.0072-A</t>
  </si>
  <si>
    <t>15.018.0075-0</t>
  </si>
  <si>
    <t>CAIXA DE LIGACAO DE ALUMINIO SILICIO,TIPO CONDULETES,NO FORMATO LL,DIAMETRO DE 1/2".FORNECIMENTO E COLOCACAO</t>
  </si>
  <si>
    <t>15.018.0075-A</t>
  </si>
  <si>
    <t>15.018.0080-0</t>
  </si>
  <si>
    <t>CAIXA DE LIGACAO DE ALUMINIO SILICIO,TIPO CONDULETES,NO FORMATO LL,DIAMETRO DE 3/4".FORNECIMENTO E COLOCACAO</t>
  </si>
  <si>
    <t>15.018.0080-A</t>
  </si>
  <si>
    <t>15.018.0085-0</t>
  </si>
  <si>
    <t>CAIXA DE LIGACAO DE ALUMINIO SILICIO,TIPO CONDULETES,NO FORMATO LL,DIAMETRO DE 1".FORNECIMENTO E COLOCACAO</t>
  </si>
  <si>
    <t>15.018.0085-A</t>
  </si>
  <si>
    <t>15.018.0090-0</t>
  </si>
  <si>
    <t>CAIXA DE LIGACAO DE ALUMINIO SILICIO,TIPO CONDULETES,NO FORMATO X,DIAMETRO DE 1/2".FORNECIMENTO E COLOCACAO</t>
  </si>
  <si>
    <t>15.018.0090-A</t>
  </si>
  <si>
    <t>15.018.0095-0</t>
  </si>
  <si>
    <t>CAIXA DE LIGACAO DE ALUMINIO SILICIO,TIPO CONDULETES,NO FORMATO X,DIAMETRO DE 3/4".FORNECIMENTO E COLOCACAO</t>
  </si>
  <si>
    <t>15.018.0095-A</t>
  </si>
  <si>
    <t>15.018.0100-0</t>
  </si>
  <si>
    <t>CAIXA DE LIGACAO DE ALUMINIO SILICIO,TIPO CONDULETES,NO FORMATO X,DIAMETRO DE 1".FORNECIMENTO E COLOCACAO</t>
  </si>
  <si>
    <t>15.018.0100-A</t>
  </si>
  <si>
    <t>15.018.0102-0</t>
  </si>
  <si>
    <t>CAIXA DE LIGACAO DE ALUMINIO SILICIO,TIPO CONDULETES,NO FORMATO TB,DIAMETRO DE 1".FORNECIMENTO E COLOCACAO</t>
  </si>
  <si>
    <t>15.018.0102-A</t>
  </si>
  <si>
    <t>15.018.0103-0</t>
  </si>
  <si>
    <t>CAIXA DE LIGACAO DE ALUMINIO SILICIO,TIPO CONDULETES,NO FORMATO TB,DIAMETRO DE 2".FORNECIMENTO E COLOCACAO</t>
  </si>
  <si>
    <t>15.018.0103-A</t>
  </si>
  <si>
    <t>15.018.0105-0</t>
  </si>
  <si>
    <t>CAIXA DE LIGACAO DE ALUMINIO SILICIO,TIPO CONDULETES,NO FORMATO T,DIAMETRO DE 1/2".FORNECIMENTO E COLOCACAO</t>
  </si>
  <si>
    <t>15.018.0105-A</t>
  </si>
  <si>
    <t>15.018.0110-0</t>
  </si>
  <si>
    <t>CAIXA DE LIGACAO DE ALUMINIO SILICIO,TIPO CONDULETES,NO FORMATO T,DIAMETRO DE 3/4".FORNECIMENTO E COLOCACAO</t>
  </si>
  <si>
    <t>15.018.0110-A</t>
  </si>
  <si>
    <t>15.018.0115-0</t>
  </si>
  <si>
    <t>CAIXA DE LIGACAO DE ALUMINIO SILICIO,TIPO CONDULETES,NO FORMATO T,DIAMETRO DE 1".FORNECIMENTO E COLOCACAO</t>
  </si>
  <si>
    <t>15.018.0115-A</t>
  </si>
  <si>
    <t>15.018.0117-0</t>
  </si>
  <si>
    <t>CAIXA DE LIGACAO DE PVC,TIPO CONDULETES,PARA 5 OU 6 ENTRADAS,COM DIAMETRO DE 1/2".FORNECIMENTO E COLOCACAO.</t>
  </si>
  <si>
    <t>15.018.0117-A</t>
  </si>
  <si>
    <t>15.018.0118-0</t>
  </si>
  <si>
    <t>CAIXA DE LIGACAO DE PVC,TIPO CONDULETES,PARA 5 OU 6 ENTRADAS,COM DIAMETRO DE 3/4".FORNECIMENTO E COLOCACAO.</t>
  </si>
  <si>
    <t>15.018.0118-A</t>
  </si>
  <si>
    <t>15.018.0119-0</t>
  </si>
  <si>
    <t>CAIXA DE LIGACAO DE PVC,TIPO CONDULETES,PARA 5 OU 6 ENTRADAS,COM DIAMETRO DE 1".FORNECIMENTO E COLOCACAO.</t>
  </si>
  <si>
    <t>15.018.0119-A</t>
  </si>
  <si>
    <t>15.018.0120-0</t>
  </si>
  <si>
    <t>CAIXA DE EMBUTIR,EM PVC,2"X4",INCLUSIVE BUCHAS E ARRUELAS.FORNECIMENTO E COLOCACAO</t>
  </si>
  <si>
    <t>15.018.0120-A</t>
  </si>
  <si>
    <t>15.018.0125-0</t>
  </si>
  <si>
    <t>CAIXA DE EMBUTIR,EM PVC,3" X 3",INCLUSIVE BUCHAS E ARRUELAS.FORNECIMENTO E COLOCACAO</t>
  </si>
  <si>
    <t>15.018.0125-A</t>
  </si>
  <si>
    <t>15.018.0130-0</t>
  </si>
  <si>
    <t>CAIXA DE EMBUTIR,EM PVC,4"X4",INCLUSIVE BUCHAS E ARRUELAS.FORNECIMENTO E COLOCACAO</t>
  </si>
  <si>
    <t>15.018.0130-A</t>
  </si>
  <si>
    <t>15.018.0133-0</t>
  </si>
  <si>
    <t>15.018.0133-A</t>
  </si>
  <si>
    <t>15.018.0136-0</t>
  </si>
  <si>
    <t>CAIXA DE PASSAGEM Nº1 PARA TELEFONE,CONFORME ESPECIFICACAO DA TELEBRAS,NAS DIMENSOES DE 10X10X5CM.FORNECIMENTO E COLOCACAO</t>
  </si>
  <si>
    <t>15.018.0136-A</t>
  </si>
  <si>
    <t>15.018.0140-0</t>
  </si>
  <si>
    <t>CAIXA DE PASSAGEM Nº2 PARA TELEFONE,CONFORME ESPECIFICACAO DA TELEBRAS,NAS DIMENSOES DE 20X20X13,5CM.FORNECIMENTO E COLOCACAO</t>
  </si>
  <si>
    <t>15.018.0140-A</t>
  </si>
  <si>
    <t>15.018.0145-0</t>
  </si>
  <si>
    <t>CAIXA DE PASSAGEM Nº3,PARA TELEFONE,CONFORME ESPECIFICACAO DA TELEBRAS,NAS DIMENSOES DE 40X40X13,5CM.FORNECIMENTO E COLOCACAO</t>
  </si>
  <si>
    <t>15.018.0145-A</t>
  </si>
  <si>
    <t>15.018.0150-0</t>
  </si>
  <si>
    <t>CAIXA DE PASSAGEM Nº4,PARA TELEFONE,CONFORME ESPECIFICACAO DA TELEBRAS,NAS DIMENSOES DE 60X60X13,5CM.FORNECIMENTO E COLOCACAO</t>
  </si>
  <si>
    <t>15.018.0150-A</t>
  </si>
  <si>
    <t>15.018.0155-0</t>
  </si>
  <si>
    <t>CAIXA DE PASSAGEM Nº5,PARA TELEFONE,CONFORME ESPECIFICACAO DA TELEBRAS,NAS DIMENSOE DE 80X80X13,5CM.FORNECIMENTO E COLOCACAO</t>
  </si>
  <si>
    <t>15.018.0155-A</t>
  </si>
  <si>
    <t>15.018.0160-0</t>
  </si>
  <si>
    <t>CAIXA DE PASSAGEM Nº6,PARA TELEFONE,CONFORME ESPECIFICACAO DA TELEBRAS,NAS DIMENSOES DE 120X120X13,5CM.FORNECIMENTO E COLOCACAO</t>
  </si>
  <si>
    <t>15.018.0160-A</t>
  </si>
  <si>
    <t>15.018.0165-0</t>
  </si>
  <si>
    <t>CAIXA DE PASSAGEM Nº7,PARA TELEFONE,CONFORME ESPECIFICACAO DA TELEBRAS,NAS DIMENSOES DE 150X150X17CM.FORNECIMENTO E COLOCACAO</t>
  </si>
  <si>
    <t>15.018.0165-A</t>
  </si>
  <si>
    <t>15.018.0170-0</t>
  </si>
  <si>
    <t>CAIXA DE PASSAGEM Nº8,PARA TELEFONE,CONFORME PADRAO TELEBRASNAS DIMENSOES DE 200X200X22CM.FORNECIMENTO E COLOCACAO</t>
  </si>
  <si>
    <t>15.018.0170-A</t>
  </si>
  <si>
    <t>15.018.0175-0</t>
  </si>
  <si>
    <t>CANALETA PERFURADA ALTA(PERFILADOS),MEDINDO(38X38X6000)MM PRE-GALVANIZADA,INCLUSIVE SUPORTE E CONEXOES.FORNECIMENTO E COLOCACAO</t>
  </si>
  <si>
    <t>15.018.0175-A</t>
  </si>
  <si>
    <t>15.018.0180-0</t>
  </si>
  <si>
    <t>INSTALACAO DE PONTO PARA LUMINARIA FLUORESCENTE PENDENTE EMCANALETA(38X38X6000)MM(EXCLUSIVE LUMINARIA)INCLUSIVE TOMADAE 1,00M DE CABO PP 1,50MM2</t>
  </si>
  <si>
    <t>15.018.0180-A</t>
  </si>
  <si>
    <t>15.018.0250-0</t>
  </si>
  <si>
    <t>CAIXA DE PASSAGEM DE SOBREPOR,EM ACO,COM TAMPA PARAFUSADA,DE12X12CM.FORNECIMENTO E COLOCACAO</t>
  </si>
  <si>
    <t>15.018.0250-A</t>
  </si>
  <si>
    <t>15.018.0255-0</t>
  </si>
  <si>
    <t>CAIXA DE PASSAGEM DE SOBREPOR EM ACO,COM TAMPA PARAFUSADA,DE15X15CM.FORNECIMENTO E COLOCACAO</t>
  </si>
  <si>
    <t>15.018.0255-A</t>
  </si>
  <si>
    <t>15.018.0260-0</t>
  </si>
  <si>
    <t>CAIXA DE PASSAGEM DE SOBREPOR,EM ACO,COM TAMPA PARAFUSADA,DE20X20CM.FORNECIMENTO E COLOCACAO</t>
  </si>
  <si>
    <t>15.018.0260-A</t>
  </si>
  <si>
    <t>15.018.0265-0</t>
  </si>
  <si>
    <t>CAIXA DE PASSAGEM DE SOBREPOR,EM ACO,COM TAMPA PARAFUSADA,DE25X25CM.FORNECIMENTO E COLOCACAO</t>
  </si>
  <si>
    <t>15.018.0265-A</t>
  </si>
  <si>
    <t>15.018.0270-0</t>
  </si>
  <si>
    <t>CAIXA DE PASSAGEM DE SOBREPOR,EM ACO,COM TAMPA PARAFUSADA,DE30X30CM.FORNECIMENTO E COLOCACAO</t>
  </si>
  <si>
    <t>15.018.0270-A</t>
  </si>
  <si>
    <t>15.018.0275-0</t>
  </si>
  <si>
    <t>CAIXA DE PASSAGEM DE SOBREPOR,EM ACO,COM TAMPA PARAFUSADA,DE40X40CM.FORNECIMENTO E COLOCACAO</t>
  </si>
  <si>
    <t>15.018.0275-A</t>
  </si>
  <si>
    <t>15.018.0280-0</t>
  </si>
  <si>
    <t>CAIXA DE PASSAGEM DE SOBREPOR,EM ACO,COM TAMPA PARAFUSADA,DE50X50CM.FORNECIMENTO E COLOCACAO</t>
  </si>
  <si>
    <t>15.018.0280-A</t>
  </si>
  <si>
    <t>15.018.0300-0</t>
  </si>
  <si>
    <t>CAIXA DE PASSAGEM DE EMBUTIR,EM ACO,COM TAMPA PARAFUSADA,DE12X12CM.FORNECIMENTO E COLOCACAO</t>
  </si>
  <si>
    <t>15.018.0300-A</t>
  </si>
  <si>
    <t>15.018.0305-0</t>
  </si>
  <si>
    <t>CAIXA DE PASSAGEM DE EMBUTIR,EM ACO,COM TAMPA PARAFUSADA,DE15X15CM.FORNECIMENTO E COLOCACAO</t>
  </si>
  <si>
    <t>15.018.0305-A</t>
  </si>
  <si>
    <t>15.018.0310-0</t>
  </si>
  <si>
    <t>CAIXA DE PASSAGEM DE EMBUTIR,EM ACO,COM TAMPA PARAFUSADA,DE20X20CM.FORNECIMENTO E COLOCACAO</t>
  </si>
  <si>
    <t>15.018.0310-A</t>
  </si>
  <si>
    <t>15.018.0315-0</t>
  </si>
  <si>
    <t>CAIXA DE PASSAGEM DE EMBUTIR,EM ACO,COM TAMPA PARAFUSADA,DE25X25CM.FORNECIMENTO E COLOCACAO</t>
  </si>
  <si>
    <t>15.018.0315-A</t>
  </si>
  <si>
    <t>15.018.0320-0</t>
  </si>
  <si>
    <t>CAIXA DE PASSAGEM DE EMBUTIR,EM ACO,COM TAMPA PARAFUSADA,DE30X30CM.FORNECIMENTO E COLOCACAO</t>
  </si>
  <si>
    <t>15.018.0320-A</t>
  </si>
  <si>
    <t>15.018.0325-0</t>
  </si>
  <si>
    <t>CAIXA DE PASSAGEM DE EMBUTIR,EM ACO,COM TAMPA PARAFUSADA,DE40X40CM.FORNECIMENTO E COLOCACAO</t>
  </si>
  <si>
    <t>15.018.0325-A</t>
  </si>
  <si>
    <t>15.018.0330-0</t>
  </si>
  <si>
    <t>CAIXA DE PASSAGEM DE EMBUTIR,EM ACO,COM TAMPA PARAFUSADA,DE50X50CM.FORNECIMENTO E COLOCACAO</t>
  </si>
  <si>
    <t>15.018.0330-A</t>
  </si>
  <si>
    <t>15.018.0450-0</t>
  </si>
  <si>
    <t>INTERLIGACAO DE ELETROCALHA PERFURADA DE LARGURA 100MM,ABA 75MM COM PAINEL OU QUADRO DE DISTRIBUICAO DE ENERGIA ELETRICA,EXCLUSIVE PAINEL OU QUADRO E ELETROCALHA.FORNECIMENTO E COLOCACAO</t>
  </si>
  <si>
    <t>15.018.0450-A</t>
  </si>
  <si>
    <t>15.018.0455-0</t>
  </si>
  <si>
    <t>INTERLIGACAO DE ELETROCALHA PERFURADA DE LARGURA 100MM,ABA 100MM COM PAINEL OU QUADRO DE DISTRIBUICAO DE ENERGIA ELETRICA,EXCLUSIVE PAINEL OU QUADRO E ELETROCALHA.FORNECIMENTO E COLOCACAO</t>
  </si>
  <si>
    <t>15.018.0455-A</t>
  </si>
  <si>
    <t>15.018.0460-0</t>
  </si>
  <si>
    <t>INTERLIGACAO DE ELETROCALHA PERFURADA DE LARGURA 200MM,ABA 100MM COM PAINEL OU QUADRO DE DISTRIBUICAO DE ENERGIA ELETRICA,EXCLUSIVE PAINEL OU QUADRO E ELETROCALHA.FORNECIMENTO E COLOCACAO</t>
  </si>
  <si>
    <t>15.018.0460-A</t>
  </si>
  <si>
    <t>15.018.0465-0</t>
  </si>
  <si>
    <t>INTERLIGACAO DE ELETROCALHA PERFURADA DE LARGURA 300MM,ABA 100MM COM PAINEL OU QUADRO DE DISTRIBUICAO DE ENERGIA ELETRICA,EXCLUSIVE PAINEL OU QUADRO E ELETROCALHA.FORNECIMENTO E COLOCACAO</t>
  </si>
  <si>
    <t>15.018.0465-A</t>
  </si>
  <si>
    <t>15.018.0466-0</t>
  </si>
  <si>
    <t>ELETROCALHA PERFURADA,SEM TAMPA,TIPO "U",50X50MM,TRATAMENTOSUPERFICIAL PRE-ZINCADO A QUENTE,INCLUSIVE CONEXOES,ACESSORIOS E FIXACAO SUPERIOR.FORNECIMENTO E COLOCACAO</t>
  </si>
  <si>
    <t>15.018.0466-A</t>
  </si>
  <si>
    <t>15.018.0467-0</t>
  </si>
  <si>
    <t>ELETROCALHA PERFURADA,SEM TAMPA,TIPO "U",100X50MM,TRATAMENTOSUPERFICIAL PRE-ZINCADO A QUENTE,INCLUSIVE CONEXOES,ACESSORIOS E FIXACAO SUPERIOR.FORNECIMENTO E COLOCACAO</t>
  </si>
  <si>
    <t>15.018.0467-A</t>
  </si>
  <si>
    <t>15.018.0468-0</t>
  </si>
  <si>
    <t>ELETROCALHA PERFURADA,SEM TAMPA,TIPO "U",150X50MM,TRATAMENTOSUPERFICIAL PRE-ZINCADO A QUENTE,INCLUSIVE CONEXOES,ACESSORIOS E FIXACAO SUPERIOR.FORNECIMENTO E COLOCACAO</t>
  </si>
  <si>
    <t>15.018.0468-A</t>
  </si>
  <si>
    <t>15.018.0469-0</t>
  </si>
  <si>
    <t>ELETROCALHA PERFURADA,SEM TAMPA,TIPO "U",200X50MM,TRATAMENTOSUPERFICIAL PRE-ZINCADO A QUENTE,INCLUSIVE CONEXOES,ACESSORIOS E FIXACAO SUPERIOR.FORNECIMENTO E COLOCACAO</t>
  </si>
  <si>
    <t>15.018.0469-A</t>
  </si>
  <si>
    <t>15.018.0470-0</t>
  </si>
  <si>
    <t>ELETROCALHA PERFURADA,SEM TAMPA,TIPO "U",300X50MM,TRATAMENTOSUPERFICIAL PRE-ZINCADO A QUENTE,INCLUSIVE CONEXOES,ACESSORIOS E FIXACAO SUPERIOR.FORNECIMENTO E COLOCACAO</t>
  </si>
  <si>
    <t>15.018.0470-A</t>
  </si>
  <si>
    <t>15.018.0471-0</t>
  </si>
  <si>
    <t>ELETROCALHA PERFURADA,SEM TAMPA,TIPO "U",400X50MM,TRATAMENTOSUPERFICIAL PRE-ZINCADO A QUENTE,INCLUSIVE CONEXOES,ACESSORIOS E FIXACAO SUPERIOR.FORNECIMENTO E COLOCACAO</t>
  </si>
  <si>
    <t>15.018.0471-A</t>
  </si>
  <si>
    <t>15.018.0472-0</t>
  </si>
  <si>
    <t>ELETROCALHA PERFURADA,SEM TAMPA,TIPO "U",100X75MM,TRATAMENTOSUPERFICIAL PRE-ZINCADO A QUENTE,INCLUSIVE CONEXOES,ACESSORIOS E FIXACAO SUPERIOR.FORNECIMENTO E COLOCACAO</t>
  </si>
  <si>
    <t>15.018.0472-A</t>
  </si>
  <si>
    <t>15.018.0473-0</t>
  </si>
  <si>
    <t>ELETROCALHA PERFURADA,SEM TAMPA,TIPO "U",150X75MM,TRATAMENTOSUPERFICIAL PRE-ZINCADO A QUENTE,INCLUSIVE CONEXOES,ACESSORIOS E FIXACAO SUPERIOR.FORNECIMENTO E COLOCACAO</t>
  </si>
  <si>
    <t>15.018.0473-A</t>
  </si>
  <si>
    <t>15.018.0474-0</t>
  </si>
  <si>
    <t>ELETROCALHA PERFURADA,SEM TAMPA,TIPO "U",200X75MM,TRATAMENTOSUPERFICIAL PRE-ZINCADO A QUENTE,INCLUSIVE CONEXOES,ACESSORIOS E FIXACAO SUPERIOR.FORNECIMENTO E COLOCACAO</t>
  </si>
  <si>
    <t>15.018.0474-A</t>
  </si>
  <si>
    <t>15.018.0475-0</t>
  </si>
  <si>
    <t>ELETROCALHA PERFURADA,SEM TAMPA,TIPO "U",300X75MM,TRATAMENTOSUPERFICIAL PRE-ZINCADO A QUENTE,INCLUSIVE CONEXOES,ACESSORIOS E FIXACAO SUPERIOR.FORNECIMENTO E COLOCACAO</t>
  </si>
  <si>
    <t>15.018.0475-A</t>
  </si>
  <si>
    <t>15.018.0476-0</t>
  </si>
  <si>
    <t>ELETROCALHA PERFURADA,SEM TAMPA,TIPO "U",400X75MM,TRATAMENTOSUPERFICIAL PRE-ZINCADO A QUENTE,INCLUSIVE CONEXOES,ACESSORIOS E FIXACAO SUPERIOR.FORNECIMENTO E COLOCACAO</t>
  </si>
  <si>
    <t>15.018.0476-A</t>
  </si>
  <si>
    <t>15.018.0477-0</t>
  </si>
  <si>
    <t>ELETROCALHA PERFURADA,SEM TAMPA,TIPO "U",100X100MM,TRATAMENTO SUPERFICIAL PRE-ZINCADO A QUENTE,INCLUSIVE CONEXOES,ACESSORIOS E FIXACAO SUPERIOR.FORNECIMENTO E COLOCACAO</t>
  </si>
  <si>
    <t>15.018.0477-A</t>
  </si>
  <si>
    <t>15.018.0478-0</t>
  </si>
  <si>
    <t>ELETROCALHA PERFURADA,SEM TAMPA,TIPO "U",150X100MM,TRATAMENTO SUPERFICIAL PRE-ZINCADO A QUENTE,INCLUSIVE CONEXOES,ACESSORIOS E FIXACAO SUPERIOR.FORNECIMENTO E COLOCACAO</t>
  </si>
  <si>
    <t>15.018.0478-A</t>
  </si>
  <si>
    <t>15.018.0479-0</t>
  </si>
  <si>
    <t>ELETROCALHA PERFURADA,SEM TAMPA,TIPO "U",200X100MM,TRATAMENTO SUPERFICIAL PRE-ZINCADO A QUENTE,INCLUSIVE CONEXOES,ACESSORIOS E FIXACAO SUPERIOR.FORNECIMENTO E COLOCACAO</t>
  </si>
  <si>
    <t>15.018.0479-A</t>
  </si>
  <si>
    <t>15.018.0480-0</t>
  </si>
  <si>
    <t>ELETROCALHA PERFURADA,SEM TAMPA,TIPO "U",300X100MM,TRATAMENTO SUPERFICIAL PRE-ZINCADO A QUENTE,INCLUSIVE CONEXOES,ACESSORIOS E FIXACAO SUPERIOR.FORNECIMENTO E COLOCACAO</t>
  </si>
  <si>
    <t>15.018.0480-A</t>
  </si>
  <si>
    <t>15.018.0481-0</t>
  </si>
  <si>
    <t>ELETROCALHA PERFURADA,SEM TAMPA,TIPO "U",400X100MM,TRATAMENTO SUPERFICIAL PRE-ZINCADO A QUENTE,INCLUSIVE CONEXOES,ACESSORIOS E FIXACAO SUPERIOR.FORNECIMENTO E COLOCACAO</t>
  </si>
  <si>
    <t>15.018.0481-A</t>
  </si>
  <si>
    <t>15.018.0482-0</t>
  </si>
  <si>
    <t>ELETROCALHA PERFURADA,SEM TAMPA,TIPO "U",50X50MM,TRATAMENTOSUPERFICIAL PRE-ZINCADO A QUENTE,EXCLUSIVE CONEXOES,ACESSORIOS E FIXACAO SUPERIOR.FORNECIMENTO E COLOCACAO</t>
  </si>
  <si>
    <t>15.018.0482-A</t>
  </si>
  <si>
    <t>15.018.0483-0</t>
  </si>
  <si>
    <t>ELETROCALHA PERFURADA,SEM TAMPA,TIPO "U",100X50MM,TRATAMENTOSUPERFICIAL PRE-ZINCADO A QUENTE,EXCLUSIVE CONEXOES,ACESSORIOS E FIXACAO SUPERIOR.FORNECIMENTO E COLOCACAO</t>
  </si>
  <si>
    <t>15.018.0483-A</t>
  </si>
  <si>
    <t>15.018.0484-0</t>
  </si>
  <si>
    <t>ELETROCALHA PERFURADA,SEM TAMPA,TIPO "U",150X50MM,TRATAMENTOSUPERFICIAL PRE-ZINCADO A QUENTE,EXCLUSIVE CONEXOES,ACESSORIOS E FIXACAO SUPERIOR.FORNECIMENTO E COLOCACAO</t>
  </si>
  <si>
    <t>15.018.0484-A</t>
  </si>
  <si>
    <t>15.018.0485-0</t>
  </si>
  <si>
    <t>ELETROCALHA PERFURADA,SEM TAMPA,TIPO "U",200X50MM,TRATAMENTOSUPERFICIAL PRE-ZINCADO A QUENTE,EXCLUSIVE CONEXOES,ACESSORIOS E FIXACAO SUPERIOR.FORNECIMENTO E COLOCACAO</t>
  </si>
  <si>
    <t>15.018.0485-A</t>
  </si>
  <si>
    <t>15.018.0486-0</t>
  </si>
  <si>
    <t>ELETROCALHA PERFURADA,SEM TAMPA,TIPO "U",300X50MM,TRATAMENTOSUPERFICIAL PRE-ZINCADO A QUENTE,EXCLUSIVE CONEXOES,ACESSORIOS E FIXACAO SUPERIOR.FORNECIMENTO E COLOCACAO</t>
  </si>
  <si>
    <t>15.018.0486-A</t>
  </si>
  <si>
    <t>15.018.0487-0</t>
  </si>
  <si>
    <t>ELETROCALHA PERFURADA,SEM TAMPA,TIPO "U",400X50MM,TRATAMENTOSUPERFICIAL PRE-ZINCADO A QUENTE,EXCLUSIVE CONEXOES,ACESSORIOS E FIXACAO SUPERIOR.FORNECIMENTO E COLOCACAO</t>
  </si>
  <si>
    <t>15.018.0487-A</t>
  </si>
  <si>
    <t>15.018.0488-0</t>
  </si>
  <si>
    <t>ELETROCALHA PERFURADA,SEM TAMPA,TIPO "U",100X75MM,TRATAMENTOSUPERFICIAL PRE-ZINCADO A QUENTE,EXCLUSIVE CONEXOES,ACESSORIOS E FIXACAO SUPERIOR.FORNECIMENTO E COLOCACAO</t>
  </si>
  <si>
    <t>15.018.0488-A</t>
  </si>
  <si>
    <t>15.018.0489-0</t>
  </si>
  <si>
    <t>ELETROCALHA PERFURADA,SEM TAMPA,TIPO "U",150X75MM,TRATAMENTOSUPERFICIAL PRE-ZINCADO A QUENTE,EXCLUSIVE CONEXOES,ACESSORIOS E FIXACAO SUPERIOR.FORNECIMENTO E COLOCACAO</t>
  </si>
  <si>
    <t>15.018.0489-A</t>
  </si>
  <si>
    <t>15.018.0490-0</t>
  </si>
  <si>
    <t>ELETROCALHA PERFURADA,SEM TAMPA,TIPO "U",200X75MM,TRATAMENTOSUPERFICIAL PRE-ZINCADO A QUENTE,EXCLUSIVE CONEXOES,ACESSORIOS E FIXACAO SUPERIOR.FORNECIMENTO E COLOCACAO</t>
  </si>
  <si>
    <t>15.018.0490-A</t>
  </si>
  <si>
    <t>15.018.0491-0</t>
  </si>
  <si>
    <t>ELETROCALHA PERFURADA,SEM TAMPA,TIPO "U",300X75MM,TRATAMENTOSUPERFICIAL PRE-ZINCADO A QUENTE,EXCLUSIVE CONEXOES,ACESSORIOS E FIXACAO SUPERIOR.FORNECIMENTO E COLOCACAO</t>
  </si>
  <si>
    <t>15.018.0491-A</t>
  </si>
  <si>
    <t>15.018.0492-0</t>
  </si>
  <si>
    <t>ELETROCALHA PERFURADA,SEM TAMPA,TIPO "U",400X75MM,TRATAMENTOSUPERFICIAL PRE-ZINCADO A QUENTE,EXCLUSIVE CONEXOES,ACESSORIOS E FIXACAO SUPERIOR.FORNECIMENTO E COLOCACAO</t>
  </si>
  <si>
    <t>15.018.0492-A</t>
  </si>
  <si>
    <t>15.018.0493-0</t>
  </si>
  <si>
    <t>ELETROCALHA PERFURADA,SEM TAMPA,TIPO "U",100X100MM,TRATAMENTO SUPERFICIAL PRE-ZINCADO A QUENTE,EXCLUSIVE CONEXOES,ACESSORIOS E FIXACAO SUPERIOR.FORNECIMENTO E COLOCACAO</t>
  </si>
  <si>
    <t>15.018.0493-A</t>
  </si>
  <si>
    <t>15.018.0494-0</t>
  </si>
  <si>
    <t>ELETROCALHA PERFURADA,SEM TAMPA,TIPO "U",150X100MM,TRATAMENTO SUPERFICIAL PRE-ZINCADO A QUENTE,EXCLUSIVE CONEXOES,ACESSORIOS E FIXACAO SUPERIOR.FORNECIMENTO E COLOCACAO</t>
  </si>
  <si>
    <t>15.018.0494-A</t>
  </si>
  <si>
    <t>15.018.0495-0</t>
  </si>
  <si>
    <t>ELETROCALHA PERFURADA,SEM TAMPA,TIPO "U",200X100MM,TRATAMENTO SUPERFICIAL PRE-ZINCADO A QUENTE,EXCLUSIVE CONEXOES,ACESSORIOS E FIXACAO SUPERIOR.FORNECIMENTO E COLOCACAO</t>
  </si>
  <si>
    <t>15.018.0495-A</t>
  </si>
  <si>
    <t>15.018.0496-0</t>
  </si>
  <si>
    <t>ELETROCALHA PERFURADA,SEM TAMPA,TIPO "U",300X100MM,TRATAMENTO SUPERFICIAL PRE-ZINCADO A QUENTE,EXCLUSIVE CONEXOES,ACESSORIOS E FIXACAO SUPERIOR.FORNECIMENTO E COLOCACAO</t>
  </si>
  <si>
    <t>15.018.0496-A</t>
  </si>
  <si>
    <t>15.018.0497-0</t>
  </si>
  <si>
    <t>ELETROCALHA PERFURADA,SEM TAMPA,TIPO "U",400X100MM,TRATAMENTO SUPERFICIAL PRE-ZINCADO A QUENTE,EXCLUSIVE CONEXOES,ACESSORIOS E FIXACAO SUPERIOR.FORNECIMENTO E COLOCACAO</t>
  </si>
  <si>
    <t>15.018.0497-A</t>
  </si>
  <si>
    <t>15.018.0498-0</t>
  </si>
  <si>
    <t>ELETROCALHA PERFURADA,COM TAMPA,TIPO "U",50X50MM,TRATAMENTOSUPERFICIAL PRE-ZINCADO A QUENTE,INCLUSIVE CONEXOES,ACESSORIOS E FIXACAO SUPERIOR.FORNECIMENTO E COLOCACAO</t>
  </si>
  <si>
    <t>15.018.0498-A</t>
  </si>
  <si>
    <t>15.018.0499-0</t>
  </si>
  <si>
    <t>ELETROCALHA PERFURADA,COM TAMPA,TIPO "U",100X50MM,TRATAMENTOSUPERFICIAL PRE-ZINCADO A QUENTE,INCLUSIVE CONEXOES,ACESSORIOS E FIXACAO SUPERIOR.FORNECIMENTO E COLOCACAO</t>
  </si>
  <si>
    <t>15.018.0499-A</t>
  </si>
  <si>
    <t>15.018.0500-0</t>
  </si>
  <si>
    <t>ELETROCALHA PERFURADA,COM TAMPA,TIPO "U",150X50MM,TRATAMENTOSUPERFICIAL  PRE-ZINCADO A QUENTE,INCLUSIVE CONEXOES,ACESSORIOS E FIXACAO SUPERIOR.FORNECIMENTO E COLOCACAO</t>
  </si>
  <si>
    <t>15.018.0500-A</t>
  </si>
  <si>
    <t>15.018.0501-0</t>
  </si>
  <si>
    <t>ELETROCALHA PERFURADA,COM TAMPA,TIPO "U",200X50MM,TRATAMENTOSUPERFICIAL PRE-ZINCADO A QUENTE,INCLUSIVE CONEXOES,ACESSORIOS E FIXACAO SUPERIOR.FORNECIMENTO E COLOCACAO</t>
  </si>
  <si>
    <t>15.018.0501-A</t>
  </si>
  <si>
    <t>15.018.0502-0</t>
  </si>
  <si>
    <t>ELETROCALHA PERFURADA,COM TAMPA,TIPO "U",300X50MM,TRATAMENTOSUPERFICIAL PRE-ZINCADO A QUENTE,INCLUSIVE CONEXOES,ACESSORIOS E FIXACAO SUPERIOR.FORNECIMENTO E COLOCACAO</t>
  </si>
  <si>
    <t>15.018.0502-A</t>
  </si>
  <si>
    <t>15.018.0503-0</t>
  </si>
  <si>
    <t>ELETROCALHA PERFURADA,COM TAMPA,TIPO "U",400X50MM,TRATAMENTOSUPERFICIAL PRE-ZINCADO A QUENTE,INCLUSIVE CONEXOES,ACESSORIOS E FIXACAO SUPERIOR.FORNECIMENTO E COLOCACAO</t>
  </si>
  <si>
    <t>15.018.0503-A</t>
  </si>
  <si>
    <t>15.018.0504-0</t>
  </si>
  <si>
    <t>ELETROCALHA PERFURADA,COM TAMPA,TIPO "U",100X75MM,TRATAMENTOSUPERFICIAL PRE-ZINCADO A QUENTE,INCLUSIVE CONEXOES,ACESSORIOS E FIXACAO SUPERIOR.FORNECIMENTO E COLOCACAO.</t>
  </si>
  <si>
    <t>15.018.0504-A</t>
  </si>
  <si>
    <t>15.018.0505-0</t>
  </si>
  <si>
    <t>ELETROCALHA PERFURADA,COM TAMPA,TIPO "U",150X75MM,TRATAMENTOSUPERFICIAL PRE-ZINCADO A QUENTE,INCLUSIVE CONEXOES,ACESSORIOS E FIXACAO SUPERIOR.FORNECIMENTO E COLOCACAO</t>
  </si>
  <si>
    <t>15.018.0505-A</t>
  </si>
  <si>
    <t>15.018.0506-0</t>
  </si>
  <si>
    <t>ELETROCALHA PERFURADA,COM TAMPA,TIPO "U",200X75MM,TRATAMENTOSUPERFICIAL PRE-ZINCADO A QUENTE,INCLUSIVE CONEXOES,ACESSORIOS E FIXACAO SUPERIOR.FORNECIMENTO E COLOCACAO</t>
  </si>
  <si>
    <t>15.018.0506-A</t>
  </si>
  <si>
    <t>15.018.0507-0</t>
  </si>
  <si>
    <t>ELETROCALHA PERFURADA,COM TAMPA,TIPO "U",300X75MM,TRATAMENTOSUPERFICIAL PRE-ZINCADO A QUENTE,INCLUSIVE CONEXOES,ACESSORIOS E FIXACAO SUPERIOR.FORNECIMENTO E COLOCACAO</t>
  </si>
  <si>
    <t>15.018.0507-A</t>
  </si>
  <si>
    <t>15.018.0508-0</t>
  </si>
  <si>
    <t>ELETROCALHA PERFURADA,COM TAMPA,TIPO "U",400X75MM,TRATAMENTOSUPERFICIAL PRE-ZINCADO A QUENTE,INCLUSIVE CONEXOES,ACESSORIOS E FIXACAO SUPERIOR.FORNECIMENTO E COLOCACAO</t>
  </si>
  <si>
    <t>15.018.0508-A</t>
  </si>
  <si>
    <t>15.018.0509-0</t>
  </si>
  <si>
    <t>ELETROCALHA PERFURADA,COM TAMPA,TIPO "U",100X100MM,TRATAMENTO SUPERFICIAL PRE-ZINCADO A QUENTE,INCLUSIVE CONEXOES,ACESSORIOS E FIXACAO SUPERIOR.FORNECIMENTO E COLOCACAO</t>
  </si>
  <si>
    <t>15.018.0509-A</t>
  </si>
  <si>
    <t>15.018.0510-0</t>
  </si>
  <si>
    <t>ELETROCALHA PERFURADA,COM TAMPA,TIPO "U",150X100MM,TRATAMENTO SUPERFICIAL PRE-ZINCADO A QUENTE,INCLUSIVE CONEXOES,ACESSORIOS E FIXACAO SUPERIOR.FORNECIMENTO E COLOCACAO</t>
  </si>
  <si>
    <t>15.018.0510-A</t>
  </si>
  <si>
    <t>15.018.0511-0</t>
  </si>
  <si>
    <t>ELETROCALHA PERFURADA,COM TAMPA,TIPO "U",200X100MM,TRATAMENTO SUPERFICIAL PRE-ZINCADO A QUENTE,INCLUSIVE CONEXOES,ACESSORIOS E FIXACAO SUPERIOR.FORNECIMENTO E COLOCACAO</t>
  </si>
  <si>
    <t>15.018.0511-A</t>
  </si>
  <si>
    <t>15.018.0512-0</t>
  </si>
  <si>
    <t>ELETROCALHA PERFURADA,COM TAMPA TIPO "U",300X100MM,TRATAMENTO SUPERFICIAL PRE-ZINCADO A QUENTE,INCLUSIVE CONEXOES,ACESSORIOS E FIXACAO SUPERIOR.FORNECIMENTO E COLOCACAO</t>
  </si>
  <si>
    <t>15.018.0512-A</t>
  </si>
  <si>
    <t>15.018.0513-0</t>
  </si>
  <si>
    <t>ELETROCALHA PERFURADA,COM TAMPA,TIPO "U",400X100MM,TRATAMENTO SUPERFICIAL PRE-ZINCADO A QUENTE,INCLUSIVE CONEXOES,ACESSORIOS E FIXACAO SUPERIOR.FORNECIMENTO E COLOCACAO</t>
  </si>
  <si>
    <t>15.018.0513-A</t>
  </si>
  <si>
    <t>15.018.0514-0</t>
  </si>
  <si>
    <t>ELETROCALHA PERFURADA,COM TAMPA,TIPO "U",50X50MM,TRATAMENTOSUPERFICIAL PRE-ZINCADO A QUENTE,EXCLUSIVE CONEXOES,ACESSORIOS E FIXACAO SUPERIOR.FORNECIMENTO E COLOCACAO</t>
  </si>
  <si>
    <t>15.018.0514-A</t>
  </si>
  <si>
    <t>15.018.0515-0</t>
  </si>
  <si>
    <t>ELETROCALHA PERFURADA,COM TAMPA,TIPO "U",100X50MM,TRATAMENTOSUPERFICIAL PRE-ZINCADO A QUENTE,EXCLUSIVE CONEXOES,ACESSORIOS E FIXACAO SUPERIOR.FORNECIMENTO E COLOCACAO</t>
  </si>
  <si>
    <t>15.018.0515-A</t>
  </si>
  <si>
    <t>15.018.0516-0</t>
  </si>
  <si>
    <t>ELETROCALHA PERFURADA,COM TAMPA,TIPO "U",150X50MM,TRATAMENTOSUPERFICIAL PRE-ZINCADO A QUENTE,EXCLUSIVE CONEXOES,ACESSORIOS E FIXACAO SUPERIOR.FORNECIMENTO E COLOCACAO</t>
  </si>
  <si>
    <t>15.018.0516-A</t>
  </si>
  <si>
    <t>15.018.0517-0</t>
  </si>
  <si>
    <t>ELETROCALHA PERFURADA,COM TAMPA,TIPO "U",200X50MM,TRATAMENTOSUPERFICIAL PRE-ZINCADO A QUENTE,EXCLUSIVE CONEXOES,ACESSORIOS E FIXACAO SUPERIOR.FORNECIMENTO E COLOCACAO</t>
  </si>
  <si>
    <t>15.018.0517-A</t>
  </si>
  <si>
    <t>15.018.0518-0</t>
  </si>
  <si>
    <t>ELETROCALHA PERFURADA,COM TAMPA,TIPO "U",300X50MM,TRATAMENTOSUPERFICIAL PRE-ZINCADO A QUENTE,EXCLUSIVE CONEXOES,ACESSORIOS E FIXACAO SUPERIOR.FORNECIMENTO E COLOCACAO</t>
  </si>
  <si>
    <t>15.018.0518-A</t>
  </si>
  <si>
    <t>15.018.0519-0</t>
  </si>
  <si>
    <t>ELETROCALHA PERFURADA,COM TAMPA,TIPO "U",400X50MM,TRATAMENTOSUPERFICIAL PRE-ZINCADO A QUENTE,EXCLUSIVE CONEXOES,ACESSORIOS E FIXACAO SUPERIOR.FORNECIMENTO E COLOCACAO</t>
  </si>
  <si>
    <t>15.018.0519-A</t>
  </si>
  <si>
    <t>15.018.0520-0</t>
  </si>
  <si>
    <t>ELETROCALHA PERFURADA,COM TAMPA,TIPO "U",100X75MM,TRATAMENTOSUPERFICIAL PRE-ZINCADO A QUENTE,EXCLUSIVE CONEXOES,ACESSORIOS E FIXACAO SUPERIOR.FORNECIMENTO E COLOCACAO</t>
  </si>
  <si>
    <t>15.018.0520-A</t>
  </si>
  <si>
    <t>15.018.0521-0</t>
  </si>
  <si>
    <t>ELETROCALHA PERFURADA,COM TAMPA,TIPO "U",150X75MM,TRATAMENTOSUPERFICIAL PRE-ZINCADO A QUENTE,EXCLUSIVE CONEXOES,ACESSORIOS E FIXACAO SUPERIOR.FORNECIMENTO E COLOCACAO</t>
  </si>
  <si>
    <t>15.018.0521-A</t>
  </si>
  <si>
    <t>15.018.0522-0</t>
  </si>
  <si>
    <t>ELETROCALHA PERFURADA,COM TAMPA,TIPO "U",200X75MM,TRATAMENTOSUPERFICIAL PRE-ZINCADO A QUENTE,EXCLUSIVE CONEXOES,ACESSORIOS E FIXACAO SUPERIOR.FORNECIMENTO E COLOCACAO</t>
  </si>
  <si>
    <t>15.018.0522-A</t>
  </si>
  <si>
    <t>15.018.0523-0</t>
  </si>
  <si>
    <t>ELETROCALHA PERFURADA,COM TAMPA,TIPO "U",300X75MM,TRATAMENTOSUPERFICIAL PRE-ZINCADO A QUENTE,EXCLUSIVE CONEXOES,ACESSORIOS E FIXACAO SUPERIOR.FORNECIMENTO E COLOCACAO</t>
  </si>
  <si>
    <t>15.018.0523-A</t>
  </si>
  <si>
    <t>15.018.0524-0</t>
  </si>
  <si>
    <t>ELETROCALHA PERFURADA,COM TAMPA,TIPO "U",400X75MM,TRATAMENTOSUPEFICIAL PRE-ZINCADO A QUENTE,EXCLUSIVE CONEXOES,ACESSORIOS E FIXACAO SUPERIOR.FORNECIMENTO E COLOCACAO</t>
  </si>
  <si>
    <t>15.018.0524-A</t>
  </si>
  <si>
    <t>15.018.0525-0</t>
  </si>
  <si>
    <t>ELETROCALHA PERFURADA,COM TAMPA,TIPO "U",100X100MM,TRATAMENTO SUPERFICIAL PRE-ZINCADO A QUENTE,EXCLUSIVE CONEXOES,ACESSORIOS E FIXACAO SUPERIOR.FORNECIMENTO E COLOCACAO</t>
  </si>
  <si>
    <t>15.018.0525-A</t>
  </si>
  <si>
    <t>15.018.0526-0</t>
  </si>
  <si>
    <t>ELETROCALHA PERFURADA,COM TAMPA,TIPO "U",150X100MM,TRATAMENTO SUPERFICIAL PRE-ZINCADO A QUENTE,EXCLUSIVE CONEXOES,ACESSORIOS E FIXACAO SUPERIOR.FORNECIMENTO E COLOCACAO</t>
  </si>
  <si>
    <t>15.018.0526-A</t>
  </si>
  <si>
    <t>15.018.0527-0</t>
  </si>
  <si>
    <t>ELETROCALHA PERFURADA,COM TAMPA,TIPO "U",200X100MM,TRATAMENTO SUPERFICIAL PRE-ZINCADO A QUENTE,EXCLUSIVE CONEXOES,ACESSORIOS E FIXACAO SUPERIOR.FORNECIMENTO E COLOCACAO</t>
  </si>
  <si>
    <t>15.018.0527-A</t>
  </si>
  <si>
    <t>15.018.0528-0</t>
  </si>
  <si>
    <t>ELETROCALHA PERFURADA,COM TAMPA,TIPO "U",300X100MM,TRATAMENTO SUPERFICIAL PRE-ZINCADO A QUENTE,EXCLUSIVE CONEXOES,ACESSORIOS E FIXACAO SUPERIOR.FORNECIMENTO E COLOCACAO</t>
  </si>
  <si>
    <t>15.018.0528-A</t>
  </si>
  <si>
    <t>15.018.0529-0</t>
  </si>
  <si>
    <t>ELETROCALHA PERFURADA,COM TAMPA,TIPO "U",400X100MM,TRATAMENTO SUPERFICIAL PRE-ZINCADO A QUENTE,EXCLUSIVE CONEXOES,ACESSORIOS E FIXACAO SUPERIOR.FORNECIMENTO E COLOCACAO</t>
  </si>
  <si>
    <t>15.018.0529-A</t>
  </si>
  <si>
    <t>15.018.0540-0</t>
  </si>
  <si>
    <t>ELETROCALHA LISA,COM TAMPA,TIPO "U",50X50MM,TRATAMENTO SUPERFICIAL PRE-ZINCADO A QUENTE,INCLUSIVE CONEXOES,ACESSORIOS EFIXACAO SUPERIOR.FORNECIMENTO E COLOCACAO</t>
  </si>
  <si>
    <t>15.018.0540-A</t>
  </si>
  <si>
    <t>15.018.0550-0</t>
  </si>
  <si>
    <t>ELETROCALHA LISA,COM TAMPA,TIPO "U",100X50MM,TRATAMENTO SUPERFICIAL PRE-ZINCADO A QUENTE,INCLUSIVE CONEXOES,ACESSORIOS EFIXACAO SUPERIOR.FORNECIMENTO E COLOCACAO</t>
  </si>
  <si>
    <t>15.018.0550-A</t>
  </si>
  <si>
    <t>15.018.0551-0</t>
  </si>
  <si>
    <t>ELETROCALHA LISA,COM TAMPA,TIPO "U",150X50MM,TRATAMENTO SUPERFICIAL PRE-ZINCADO A QUENTE,INCLUSIVE CONEXOES,ACESSORIOS EFIXACAO SUPERIOR.FORNECIMENTO E COLOCACAO</t>
  </si>
  <si>
    <t>15.018.0551-A</t>
  </si>
  <si>
    <t>15.018.0552-0</t>
  </si>
  <si>
    <t>ELETROCALHA LISA,COM TAMPA,TIPO "U",200X50MM,TRATAMENTO SUPERFICIAL PRE-ZINCADO A QUENTE,INCLUSIVE CONEXOES,ACESSORIOS EFIXACAO SUPERIOR.FORNECIMENTO E COLOCACAO</t>
  </si>
  <si>
    <t>15.018.0552-A</t>
  </si>
  <si>
    <t>15.018.0554-0</t>
  </si>
  <si>
    <t>ELETROCALHA LISA,COM TAMPA,TIPO "U",300X50MM,TRATAMENTO SUPERFICIAL PRE-ZINCADO A QUENTE,INCLUSIVE CONEXOES,ACESSORIOS EFIXACAO SUPERIOR.FORNECIMENTO E COLOCACAO</t>
  </si>
  <si>
    <t>15.018.0554-A</t>
  </si>
  <si>
    <t>15.018.0555-0</t>
  </si>
  <si>
    <t>ELETROCALHA LISA,COM TAMPA,TIPO "U",400X50MM,TRATAMENTO SUPERFICIAL PRE-ZINCADO A QUENTE,INCLUSIVE CONEXOES,ACESSORIOS EFIXACAO SUPERIOR.FORNECIMENTO E COLOCACAO</t>
  </si>
  <si>
    <t>15.018.0555-A</t>
  </si>
  <si>
    <t>15.018.0556-0</t>
  </si>
  <si>
    <t>ELETROCALHA LISA,COM TAMPA,TIPO "U",100X75MM,TRATAMENTO SUPERFICIAL PRE-ZINCADO A QUENTE,INCLUSIVE CONEXOES,ACESSORIOS EFIXACAO SUPERIOR.FORNECIMENTO E COLOCACAO</t>
  </si>
  <si>
    <t>15.018.0556-A</t>
  </si>
  <si>
    <t>15.018.0557-0</t>
  </si>
  <si>
    <t>ELETROCALHA LISA,COM TAMPA,TIPO "U",150X75MM,TRATAMENTO SUPERFICIAL PRE-ZINCADO A QUENTE,INCLUSIVE CONEXOES,ACESSORIOS EFIXACAO SUPERIOR.FORNECIMENTO E COLOCACAO</t>
  </si>
  <si>
    <t>15.018.0557-A</t>
  </si>
  <si>
    <t>15.018.0558-0</t>
  </si>
  <si>
    <t>ELETROCALHA LISA,COM TAMPA,TIPO "U",200X75MM,TRATAMENTO SUPERFICIAL PRE-ZINCADO A QUENTE,INCLUSIVE CONEXOES,ACESSORIOS EFIXACAO SUPERIOR.FORNECIMENTO E COLOCACAO</t>
  </si>
  <si>
    <t>15.018.0558-A</t>
  </si>
  <si>
    <t>15.018.0560-0</t>
  </si>
  <si>
    <t>ELETROCALHA LISA,COM TAMPA,TIPO "U",300X75MM,TRATAMENTO SUPERFICIAL PRE-ZINCADO A QUENTE,INCLUSIVE CONEXOES,ACESSORIOS EFIXACAO SUPERIOR.FORNECIMENTO E COLOCACAO</t>
  </si>
  <si>
    <t>15.018.0560-A</t>
  </si>
  <si>
    <t>15.018.0561-0</t>
  </si>
  <si>
    <t>ELETROCALHA LISA,COM TAMPA,TIPO "U",400X75MM,TRATAMENTO SUPERFICIAL PRE-ZINCADO A QUENTE,INCLUSIVE CONEXOES,ACESSORIOS EFIXACAO SUPERIOR.FORNECIMENTO E COLOCACAO</t>
  </si>
  <si>
    <t>15.018.0561-A</t>
  </si>
  <si>
    <t>15.018.0562-0</t>
  </si>
  <si>
    <t>ELETROCALHA LISA,COM TAMPA,TIPO "U",100X100MM,TRATAMENTO SUPERFICIAL PRE-ZINCADO A QUENTE,INCLUSIVE CONEXOES,ACESSORIOSE FIXACAO SUPERIOR.FORNECIMENTO E COLOCACAO</t>
  </si>
  <si>
    <t>15.018.0562-A</t>
  </si>
  <si>
    <t>15.018.0563-0</t>
  </si>
  <si>
    <t>ELETROCALHA LISA,COM TAMPA,TIPO "U",150X100MM,TRATAMENTO SUPERFICIAL PRE-ZINCADO A QUENTE,INCLUSIVE CONEXOES,ACESSORIOSE FIXACAO SUPERIOR.FORNECIMENTO E COLOCACAO</t>
  </si>
  <si>
    <t>15.018.0563-A</t>
  </si>
  <si>
    <t>15.018.0564-0</t>
  </si>
  <si>
    <t>ELETROCALHA LISA,COM TAMPA,TIPO "U",200X100MM,TRATAMENTO SUPERFICIAL PRE-ZINCADO A QUENTE,INCLUSIVE CONEXOES,ACESSORIOSE FIXACAO SUPERIOR.FORNECIMENTO E COLOCACAO</t>
  </si>
  <si>
    <t>15.018.0564-A</t>
  </si>
  <si>
    <t>15.018.0566-0</t>
  </si>
  <si>
    <t>ELETROCALHA LISA,COM TAMPA,TIPO "U",300X100MM,TRATAMENTO SUPERFICIAL PRE-ZINCADO A QUENTE,INCLUSIVE CONEXOES,ACESSORIOSE FIXACAO SUPERIOR.FORNECIMENTO E COLOCACAO</t>
  </si>
  <si>
    <t>15.018.0566-A</t>
  </si>
  <si>
    <t>15.018.0567-0</t>
  </si>
  <si>
    <t>ELETROCALHA LISA,COM TAMPA,TIPO "U",400X100MM,TRATAMENTO SUPERFICIAL PRE-ZINCADO A QUENTE,INCLUSIVE CONEXOES,ACESSORIOSE FIXACAO SUPERIOR.FORNECIMENTO E COLOCACAO</t>
  </si>
  <si>
    <t>15.018.0567-A</t>
  </si>
  <si>
    <t>15.018.0568-0</t>
  </si>
  <si>
    <t>ELETROCALHA LISA,COM TAMPA,TIPO "U",50X50MM,TRATAMENTO SUPERFICIAL PRE-ZINCADO A QUENTE,EXCLUSIVE CONEXOES,ACESSORIOS EFIXACAO SUPERIOR.FORNECIMENTO E COLOCACAO</t>
  </si>
  <si>
    <t>15.018.0568-A</t>
  </si>
  <si>
    <t>15.018.0570-0</t>
  </si>
  <si>
    <t>ELETROCALHA LISA,COM TAMPA,TIPO "U",100X50MM,TRATAMENTO SUPERFICIAL PRE-ZINCADO A QUENTE,EXCLUSIVE CONEXOES,ACESSORIOS EFIXACAO SUPERIOR.FORNECIMENTO E COLOCACAO</t>
  </si>
  <si>
    <t>15.018.0570-A</t>
  </si>
  <si>
    <t>15.018.0571-0</t>
  </si>
  <si>
    <t>ELETROCALHA LISA,COM TAMPA,TIPO "U",150X50MM,TRATAMENTO SUPERFICIAL PRE-ZINCADO A QUENTE,EXCLUSIVE CONEXOES,ACESSORIOS EFIXACAO SUPERIOR.FORNECIMENTO E COLOCACAO</t>
  </si>
  <si>
    <t>15.018.0571-A</t>
  </si>
  <si>
    <t>15.018.0572-0</t>
  </si>
  <si>
    <t>ELETROCALHA LISA,COM TAMPA,TIPO "U",200X50MM,TRATAMENTO SUPERFICIAL PRE-ZINCADO A QUENTE,EXCLUSIVE CONEXOES,ACESSORIOS EFIXACAO SUPERIOR.FORNECIMENTO E COLOCACAO</t>
  </si>
  <si>
    <t>15.018.0572-A</t>
  </si>
  <si>
    <t>15.018.0574-0</t>
  </si>
  <si>
    <t>ELETROCALHA LISA,COM TAMPA,TIPO "U",300X50MM,TRATAMENTO SUPERFICIAL PRE-ZINCADO A QUENTE,EXCLUSIVE CONEXOES,ACESSORIOS EFIXACAO SUPERIOR.FORNECIMENTO E COLOCACAO</t>
  </si>
  <si>
    <t>15.018.0574-A</t>
  </si>
  <si>
    <t>15.018.0575-0</t>
  </si>
  <si>
    <t>ELETROCALHA LISA,COM TAMPA,TIPO "U",400X50MM,TRATAMENTO SUPERFICIAL PRE-ZINCADO A QUENTE,EXCLUSIVE CONEXOES,ACESSORIOS EFIXACAO SUPERIOR.FORNECIMENTO E COLOCACAO</t>
  </si>
  <si>
    <t>15.018.0575-A</t>
  </si>
  <si>
    <t>15.018.0576-0</t>
  </si>
  <si>
    <t>ELETROCALHA LISA,COM TAMPA,TIPO "U",100X75MM,TRATAMENTO SUPERFICIAL PRE-ZINCADO A QUENTE,EXCLUSIVE CONEXOES,ACESSORIOS EFIXACAO SUPERIOR.FORNECIMENTO E COLOCACAO</t>
  </si>
  <si>
    <t>15.018.0576-A</t>
  </si>
  <si>
    <t>15.018.0577-0</t>
  </si>
  <si>
    <t>ELETROCALHA LISA,COM TAMPA,TIPO "U",150X75MM,TRATAMENTO SUPERFICIAL PRE-ZINCADO A QUENTE,EXCLUSIVE CONEXOES,ACESSORIOS EFIXACAO SUPERIOR.FORNECIMENTO E COLOCACAO</t>
  </si>
  <si>
    <t>15.018.0577-A</t>
  </si>
  <si>
    <t>15.018.0578-0</t>
  </si>
  <si>
    <t>ELETROCALHA LISA,COM TAMPA,TIPO "U",200X75MM,TRATAMENTO SUPERFICIAL PRE-ZINCADO A QUENTE,EXCLUSIVE CONEXOES,ACESSORIOS EFIXACAO SUPERIOR.FORNECIMENTO E COLOCACAO</t>
  </si>
  <si>
    <t>15.018.0578-A</t>
  </si>
  <si>
    <t>15.018.0580-0</t>
  </si>
  <si>
    <t>ELETROCALHA LISA,COM TAMPA,TIPO "U",300X75MM,TRATAMENTO SUPERFICIAL PRE-ZINCADO A QUENTE,EXCLUSIVE CONEXOES,ACESSORIOS EFIXACAO SUPERIOR.FORNECIMENTO E COLOCACAO</t>
  </si>
  <si>
    <t>15.018.0580-A</t>
  </si>
  <si>
    <t>15.018.0581-0</t>
  </si>
  <si>
    <t>ELETROCALHA LISA,COM TAMPA,TIPO "U",400X75MM,TRATAMENTO SUPERFICIAL PRE-ZINCADO A QUENTE,EXCLUSIVE CONEXOES,ACESSORIOS EFIXACAO SUPERIOR.FORNECIMENTO E COLOCACAO</t>
  </si>
  <si>
    <t>15.018.0581-A</t>
  </si>
  <si>
    <t>15.018.0582-0</t>
  </si>
  <si>
    <t>ELETROCALHA LISA,COM TAMPA,TIPO "U",100X100MM,TRATAMENTO SUPERFICIAL PRE-ZINCADO A QUENTE,EXCLUSIVE CONEXOES,ACESSORIOSE FIXACAO SUPERIOR.FORNECIMENTO E COLOCACAO</t>
  </si>
  <si>
    <t>15.018.0582-A</t>
  </si>
  <si>
    <t>15.018.0583-0</t>
  </si>
  <si>
    <t>ELETROCALHA LISA,COM TAMPA,TIPO "U",150X100MM,TRATAMENTO SUPERFICIAL PRE-ZINCADO A QUENTE,EXCLUSIVE CONEXOES,ACESSORIOSE FIXACAO SUPERIOR.FORNECIMENTO E COLOCACAO</t>
  </si>
  <si>
    <t>15.018.0583-A</t>
  </si>
  <si>
    <t>15.018.0584-0</t>
  </si>
  <si>
    <t>ELETROCALHA LISA,COM TAMPA,TIPO "U",200X100MM,TRATAMENTO SUPERFICIAL PRE-ZINCADO A QUENTE,EXCLUSIVE CONEXOES,ACESSORIOSE FIXACAO SUPERIOR.FORNECIMENTO E COLOCACAO</t>
  </si>
  <si>
    <t>15.018.0584-A</t>
  </si>
  <si>
    <t>15.018.0586-0</t>
  </si>
  <si>
    <t>ELETROCALHA LISA,COM TAMPA,TIPO "U",300X100MM,TRATAMENTO SUPERFICIAL PRE-ZINCADO A QUENTE,EXCLUSIVE CONEXOES,ACESSORIOSE FIXACAO SUPERIOR.FORNECIMENTO E COLOCACAO</t>
  </si>
  <si>
    <t>15.018.0586-A</t>
  </si>
  <si>
    <t>15.018.0587-0</t>
  </si>
  <si>
    <t>ELETROCALHA LISA,COM TAMPA,TIPO "U",400X100MM,TRATAMENTO SUPERFICIAL PRE-ZINCADO A QUENTE,EXCLUSIVE CONEXOES,ACESSORIOSE FIXACAO SUPERIOR.FORNECIMENTO E COLOCACAO</t>
  </si>
  <si>
    <t>15.018.0587-A</t>
  </si>
  <si>
    <t>15.018.0588-0</t>
  </si>
  <si>
    <t>CURVA HORIZONTAL,45º,PARA ELETROCALHA PERFURADA OU LISA,50X50MM.FORNECIMENTO E COLOCACAO</t>
  </si>
  <si>
    <t>15.018.0588-A</t>
  </si>
  <si>
    <t>15.018.0590-0</t>
  </si>
  <si>
    <t>CURVA HORIZONTAL,45º,PARA ELETROCALHA PERFURADA OU LISA,100X50MM.FORNECIMENTO E COLOCACAO</t>
  </si>
  <si>
    <t>15.018.0590-A</t>
  </si>
  <si>
    <t>15.018.0591-0</t>
  </si>
  <si>
    <t>CURVA HORIZONTAL,45º,PARA ELETROCALHA PERFURADA OU LISA,150X50MM.FORNECIMENTO E COLOCACAO</t>
  </si>
  <si>
    <t>15.018.0591-A</t>
  </si>
  <si>
    <t>15.018.0592-0</t>
  </si>
  <si>
    <t>CURVA HORIZONTAL,45º,PARA ELETROCALHA PERFURADA OU LISA,200X50MM.FORNECIMENTO E COLOCACAO</t>
  </si>
  <si>
    <t>15.018.0592-A</t>
  </si>
  <si>
    <t>15.018.0594-0</t>
  </si>
  <si>
    <t>CURVA HORIZONTAL,45º,PARA ELETROCALHA PERFURADA OU LISA,300X50MM.FORNECIMENTO E COLOCACAO</t>
  </si>
  <si>
    <t>15.018.0594-A</t>
  </si>
  <si>
    <t>15.018.0595-0</t>
  </si>
  <si>
    <t>CURVA HORIZONTAL,45º,PARA ELETROCALHA PERFURADA OU LISA,400X50MM.FORNECIMENTO E COLOCACAO</t>
  </si>
  <si>
    <t>15.018.0595-A</t>
  </si>
  <si>
    <t>15.018.0596-0</t>
  </si>
  <si>
    <t>CURVA HORIZONTAL,45º,PARA ELETROCALHA PERFURADA OU LISA,100X75MM.FORNECIMENTO E COLOCACAO</t>
  </si>
  <si>
    <t>15.018.0596-A</t>
  </si>
  <si>
    <t>15.018.0597-0</t>
  </si>
  <si>
    <t>CURVA HORIZONTAL,45º,PARA ELETROCALHA PERFURADA OU LISA,150X75MM.FORNECIMENTO E COLOCACAO</t>
  </si>
  <si>
    <t>15.018.0597-A</t>
  </si>
  <si>
    <t>15.018.0598-0</t>
  </si>
  <si>
    <t>CURVA HORIZONTAL,45º,PARA ELETROCALHA PERFURADA OU LISA,200X75MM.FORNECIMENTO E COLOCACAO</t>
  </si>
  <si>
    <t>15.018.0598-A</t>
  </si>
  <si>
    <t>15.018.0600-0</t>
  </si>
  <si>
    <t>CURVA HORIZONTAL,45º,PARA ELETROCALHA PERFURADA OU LISA,300X75MM.FORNECIMENTO E COLOCACAO</t>
  </si>
  <si>
    <t>15.018.0600-A</t>
  </si>
  <si>
    <t>15.018.0601-0</t>
  </si>
  <si>
    <t>CURVA HORIZONTAL,45º,PARA ELETROCALHA PERFURADA OU LISA,400X75MM.FORNECIMENTO E COLOCACAO</t>
  </si>
  <si>
    <t>15.018.0601-A</t>
  </si>
  <si>
    <t>15.018.0602-0</t>
  </si>
  <si>
    <t>CURVA HORIZONTAL,45º,PARA ELETROCALHA PERFURADA OU LISA,100X100MM.FORNECIMENTO E COLOCACAO</t>
  </si>
  <si>
    <t>15.018.0602-A</t>
  </si>
  <si>
    <t>15.018.0603-0</t>
  </si>
  <si>
    <t>CURVA HORIZONTAL,45º,PARA ELETROCALHA PERFURADA OU LISA,150X100MM.FORNECIMENTO E COLOCACAO</t>
  </si>
  <si>
    <t>15.018.0603-A</t>
  </si>
  <si>
    <t>15.018.0604-0</t>
  </si>
  <si>
    <t>CURVA HORIZONTAL,45º,PARA ELETROCALHA PERFURADA OU LISA,200X100MM.FORNECIMENTO E COLOCACAO</t>
  </si>
  <si>
    <t>15.018.0604-A</t>
  </si>
  <si>
    <t>15.018.0606-0</t>
  </si>
  <si>
    <t>CURVA HORIZONTAL,45º,PARA ELETROCALHA PERFURADA OU LISA,300X100MM.FORNECIMENTO E COLOCACAO</t>
  </si>
  <si>
    <t>15.018.0606-A</t>
  </si>
  <si>
    <t>15.018.0607-0</t>
  </si>
  <si>
    <t>CURVA HORIZONTAL,45º,PARA ELETROCALHA PERFURADA OU LISA,400X100MM.FORNECIMENTO E COLOCACAO</t>
  </si>
  <si>
    <t>15.018.0607-A</t>
  </si>
  <si>
    <t>15.018.0608-0</t>
  </si>
  <si>
    <t>CURVA HORIZONTAL,90º,PARA ELETROCALHA PERFURADA OU LISA,50X50MM.FORNECIMENTO E COLOCACAO</t>
  </si>
  <si>
    <t>15.018.0608-A</t>
  </si>
  <si>
    <t>15.018.0610-0</t>
  </si>
  <si>
    <t>CURVA HORIZONTAL,90º,PARA ELETROCALHA PERFURADA OU LISA,100X50MM.FORNECIMENTO E COLOCACAO</t>
  </si>
  <si>
    <t>15.018.0610-A</t>
  </si>
  <si>
    <t>15.018.0611-0</t>
  </si>
  <si>
    <t>CURVA HORIZONTAL,90º,PARA ELETROCALHA PERFURADA OU LISA,150X50MM.FORNECIMENTO E COLOCACAO</t>
  </si>
  <si>
    <t>15.018.0611-A</t>
  </si>
  <si>
    <t>15.018.0612-0</t>
  </si>
  <si>
    <t>CURVA HORIZONTAL,90º,PARA ELETROCALHA PERFURADA OU LISA,200X50MM.FORNECIMENTO E COLOCACAO</t>
  </si>
  <si>
    <t>15.018.0612-A</t>
  </si>
  <si>
    <t>15.018.0614-0</t>
  </si>
  <si>
    <t>CURVA HORIZONTAL,90º,PARA ELETROCALHA PERFURADA OU LISA,300X50MM.FORNECIMENTO E COLOCACAO</t>
  </si>
  <si>
    <t>15.018.0614-A</t>
  </si>
  <si>
    <t>15.018.0615-0</t>
  </si>
  <si>
    <t>CURVA HORIZONTAL,90º,PARA ELETROCALHA PERFURADA OU LISA,400X50MM.FORNECIMENTO E COLOCACAO</t>
  </si>
  <si>
    <t>15.018.0615-A</t>
  </si>
  <si>
    <t>15.018.0616-0</t>
  </si>
  <si>
    <t>CURVA HORIZONTAL,90º,PARA ELETROCALHA PERFURADA OU LISA,100X75MM.FORNECIMENTO E COLOCACAO</t>
  </si>
  <si>
    <t>15.018.0616-A</t>
  </si>
  <si>
    <t>15.018.0617-0</t>
  </si>
  <si>
    <t>CURVA HORIZONTAL,90º,PARA ELETROCALHA PERFURADA OU LISA,150X75MM.FORNECIMENTO E COLOCACAO</t>
  </si>
  <si>
    <t>15.018.0617-A</t>
  </si>
  <si>
    <t>15.018.0618-0</t>
  </si>
  <si>
    <t>CURVA HORIZONTAL,90º,PARA ELETROCALHA PERFURADA OU LISA,200X75MM.FORNECIMENTO E COLOCACAO</t>
  </si>
  <si>
    <t>15.018.0618-A</t>
  </si>
  <si>
    <t>15.018.0620-0</t>
  </si>
  <si>
    <t>CURVA HORIZONTAL,90º,PARA ELETROCALHA PERFURADA OU LISA,300X75MM.FORNECIMENTO E COLOCACAO</t>
  </si>
  <si>
    <t>15.018.0620-A</t>
  </si>
  <si>
    <t>15.018.0621-0</t>
  </si>
  <si>
    <t>CURVA HORIZONTAL,90º,PARA ELETROCALHA PERFURADA OU LISA,400X75MM.FORNECIMENTO E COLOCACAO</t>
  </si>
  <si>
    <t>15.018.0621-A</t>
  </si>
  <si>
    <t>15.018.0622-0</t>
  </si>
  <si>
    <t>CURVA HORIZONTAL,90º,PARA ELETROCALHA PERFURADA OU LISA,100X100MM.FORNECIMENTO E COLOCACAO</t>
  </si>
  <si>
    <t>15.018.0622-A</t>
  </si>
  <si>
    <t>15.018.0623-0</t>
  </si>
  <si>
    <t>CURVA HORIZONTAL,90º,PARA ELETROCALHA PERFURADA OU LISA,150X100MM.FORNECIMENTO E COLOCACAO</t>
  </si>
  <si>
    <t>15.018.0623-A</t>
  </si>
  <si>
    <t>15.018.0624-0</t>
  </si>
  <si>
    <t>CURVA HORIZONTAL,90º,PARA ELETROCALHA PERFURADA OU LISA,200X100MM.FORNECIMENTO E COLOCACAO</t>
  </si>
  <si>
    <t>15.018.0624-A</t>
  </si>
  <si>
    <t>15.018.0626-0</t>
  </si>
  <si>
    <t>CURVA HORIZONTAL,90º,PARA ELETROCALHA PERFURADA OU LISA,300X100MM.FORNECIMENTO E COLOCACAO</t>
  </si>
  <si>
    <t>15.018.0626-A</t>
  </si>
  <si>
    <t>15.018.0627-0</t>
  </si>
  <si>
    <t>CURVA HORIZONTAL,90º,PARA ELETROCALHA PERFURADA OU LISA,400X100MM.FORNECIMENTO E COLOCACAO</t>
  </si>
  <si>
    <t>15.018.0627-A</t>
  </si>
  <si>
    <t>15.018.0628-0</t>
  </si>
  <si>
    <t>CURVA VERTICAL,EXTERNA,30º,PARA ELETROCALHA PERFURADA OU LISA,50X50MM.FORNECIMENTO E COLOCACAO</t>
  </si>
  <si>
    <t>15.018.0628-A</t>
  </si>
  <si>
    <t>15.018.0630-0</t>
  </si>
  <si>
    <t>CURVA VERTICAL,EXTERNA,30º,PARA ELETROCALHA PERFURADA OU LISA,100X50MM.FORNECIMENTO E COLOCACAO</t>
  </si>
  <si>
    <t>15.018.0630-A</t>
  </si>
  <si>
    <t>15.018.0631-0</t>
  </si>
  <si>
    <t>CURVA VERTICAL,EXTERNA,30º,PARA ELETROCALHA PERFURADA OU LISA,150X50MM.FORNECIMENTO E COLOCACAO</t>
  </si>
  <si>
    <t>15.018.0631-A</t>
  </si>
  <si>
    <t>15.018.0632-0</t>
  </si>
  <si>
    <t>CURVA VERTICAL,EXTERNA,30º,PARA ELETROCALHA PERFURADA OU LISA,200X50MM.FORNECIMENTO E COLOCACAO</t>
  </si>
  <si>
    <t>15.018.0632-A</t>
  </si>
  <si>
    <t>15.018.0634-0</t>
  </si>
  <si>
    <t>CURVA VERTICAL,EXTERNA,30º,PARA ELETROCALHA PERFURADA OU LISA,300X50MM.FORNECIMENTO E COLOCACAO</t>
  </si>
  <si>
    <t>15.018.0634-A</t>
  </si>
  <si>
    <t>15.018.0635-0</t>
  </si>
  <si>
    <t>CURVA VERTICAL,EXTERNA,30º,PARA ELETROCALHA PERFURADA OU LISA,400X50MM.FORNECIMENTO E COLOCACAO</t>
  </si>
  <si>
    <t>15.018.0635-A</t>
  </si>
  <si>
    <t>15.018.0636-0</t>
  </si>
  <si>
    <t>CURVA VERTICAL,EXTERNA,30º,PARA ELETROCALHA PERFURADA OU LISA,100X75MM.FORNECIMENTO E COLOCACAO</t>
  </si>
  <si>
    <t>15.018.0636-A</t>
  </si>
  <si>
    <t>15.018.0637-0</t>
  </si>
  <si>
    <t>CURVA VERTICAL,EXTERNA,30º,PARA ELETROCALHA PERFURADA OU LISA,150X75MM.FORNECIMENTO E COLOCACAO</t>
  </si>
  <si>
    <t>15.018.0637-A</t>
  </si>
  <si>
    <t>15.018.0638-0</t>
  </si>
  <si>
    <t>CURVA VERTICAL,EXTERNA,30º,PARA ELETROCALHA PERFURADA OU LISA,200X75MM.FORNECIMENTO E COLOCACAO</t>
  </si>
  <si>
    <t>15.018.0638-A</t>
  </si>
  <si>
    <t>15.018.0640-0</t>
  </si>
  <si>
    <t>CURVA VERTICAL,EXTERNA,30º,PARA ELETROCALHA PERFURADA OU LISA,300X75MM.FORNECIMENTO E COLOCACAO</t>
  </si>
  <si>
    <t>15.018.0640-A</t>
  </si>
  <si>
    <t>15.018.0641-0</t>
  </si>
  <si>
    <t>CURVA VERTICAL,EXTERNA,30º,PARA ELETROCALHA PERFURADA OU LISA,400X75MM.FORNECIMENTO E COLOCACAO</t>
  </si>
  <si>
    <t>15.018.0641-A</t>
  </si>
  <si>
    <t>15.018.0642-0</t>
  </si>
  <si>
    <t>CURVA VERTICAL,EXTERNA,30º,PARA ELETROCALHA PERFURADA OU LISA,100X100MM.FORNECIMENTO E COLOCACAO</t>
  </si>
  <si>
    <t>15.018.0642-A</t>
  </si>
  <si>
    <t>15.018.0643-0</t>
  </si>
  <si>
    <t>CURVA VERTICAL,EXTERNA,30º,PARA ELETROCALHA PERFURADA OU LISA,150X100MM.FORNECIMENTO E COLOCACAO</t>
  </si>
  <si>
    <t>15.018.0643-A</t>
  </si>
  <si>
    <t>15.018.0644-0</t>
  </si>
  <si>
    <t>CURVA VERTICAL,EXTERNA,30º,PARA ELETROCALHA PERFURADA OU LISA,200X100MM.FORNECIMENTO E COLOCACAO</t>
  </si>
  <si>
    <t>15.018.0644-A</t>
  </si>
  <si>
    <t>15.018.0646-0</t>
  </si>
  <si>
    <t>CURVA VERTICAL,EXTERNA,30º,PARA ELETROCALHA PERFURADA OU LISA,300X100MM.FORNECIMENTO E COLOCACAO</t>
  </si>
  <si>
    <t>15.018.0646-A</t>
  </si>
  <si>
    <t>15.018.0647-0</t>
  </si>
  <si>
    <t>CURVA VERTICAL,EXTERNA,30º,PARA ELETROCALHA PERFURADA OU LISA,400X100MM.FORNECIMENTO E COLOCACAO</t>
  </si>
  <si>
    <t>15.018.0647-A</t>
  </si>
  <si>
    <t>15.018.0648-0</t>
  </si>
  <si>
    <t>CURVA VERTICAL,EXTERNA,45º,PARA ELETROCALHA PERFURADA OU LISA,50X50MM.FORNECIMENTO E COLOCACAO</t>
  </si>
  <si>
    <t>15.018.0648-A</t>
  </si>
  <si>
    <t>15.018.0650-0</t>
  </si>
  <si>
    <t>CURVA VERTICAL,EXTERNA,45º,PARA ELETROCALHA PERFURADA OU LISA,100X50MM.FORNECIMENTO E COLOCACAO</t>
  </si>
  <si>
    <t>15.018.0650-A</t>
  </si>
  <si>
    <t>15.018.0651-0</t>
  </si>
  <si>
    <t>CURVA VERTICAL,EXTERNA,45º,PARA ELETROCALHA PERFURADA OU LISA,150X50MM.FORNECIMENTO E COLOCACAO</t>
  </si>
  <si>
    <t>15.018.0651-A</t>
  </si>
  <si>
    <t>15.018.0652-0</t>
  </si>
  <si>
    <t>CURVA VERTICAL,EXTERNA,45º,PARA ELETROCALHA PERFURADA OU LISA,200X50MM.FORNECIMENTO E COLOCACAO</t>
  </si>
  <si>
    <t>15.018.0652-A</t>
  </si>
  <si>
    <t>15.018.0654-0</t>
  </si>
  <si>
    <t>CURVA VERTICAL,EXTERNA,45º,PARA ELETROCALHA PERFURADA OU LISA,300X50MM.FORNECIMENTO E COLOCACAO</t>
  </si>
  <si>
    <t>15.018.0654-A</t>
  </si>
  <si>
    <t>15.018.0655-0</t>
  </si>
  <si>
    <t>CURVA VERTICAL,EXTERNA,45º,PARA ELETROCALHA PERFURADA OU LISA,400X50MM.FORNECIMENTO E COLOCACAO</t>
  </si>
  <si>
    <t>15.018.0655-A</t>
  </si>
  <si>
    <t>15.018.0656-0</t>
  </si>
  <si>
    <t>CURVA VERTICAL,EXTERNA,45º,PARA ELETROCALHA PERFURADA OU LISA,100X75MM.FORNECIMENTO E COLOCACAO</t>
  </si>
  <si>
    <t>15.018.0656-A</t>
  </si>
  <si>
    <t>15.018.0657-0</t>
  </si>
  <si>
    <t>CURVA VERTICAL,EXTERNA,45º,PARA ELETROCALHA PERFURADA OU LISA,150X75MM.FORNECIMENTO E COLOCACAO</t>
  </si>
  <si>
    <t>15.018.0657-A</t>
  </si>
  <si>
    <t>15.018.0658-0</t>
  </si>
  <si>
    <t>CURVA VERTICAL,EXTERNA,45º,PARA ELETROCALHA PERFURADA OU LISA,200X75MM.FORNECIMENTO E COLOCACAO</t>
  </si>
  <si>
    <t>15.018.0658-A</t>
  </si>
  <si>
    <t>15.018.0660-0</t>
  </si>
  <si>
    <t>CURVA VERTICAL,EXTERNA,45º,PARA ELETROCALHA PERFURADA OU LISA,300X75MM.FORNECIMENTO E COLOCACAO</t>
  </si>
  <si>
    <t>15.018.0660-A</t>
  </si>
  <si>
    <t>15.018.0661-0</t>
  </si>
  <si>
    <t>CURVA VERTICAL,EXTERNA,45º,PARA ELETROCALHA PERFURADA OU LISA,400X75MM.FORNECIMENTO E COLOCACAO</t>
  </si>
  <si>
    <t>15.018.0661-A</t>
  </si>
  <si>
    <t>15.018.0662-0</t>
  </si>
  <si>
    <t>CURVA VERTICAL,EXTERNA,45º,PARA ELETROCALHA PERFURADA OU LISA,100X100MM.FORNECIMENTO E COLOCACAO</t>
  </si>
  <si>
    <t>15.018.0662-A</t>
  </si>
  <si>
    <t>15.018.0663-0</t>
  </si>
  <si>
    <t>CURVA VERTICAL,EXTERNA,45º,PARA ELETROCALHA PERFURADA OU LISA,150X100MM.FORNECIMENTO E COLOCACAO</t>
  </si>
  <si>
    <t>15.018.0663-A</t>
  </si>
  <si>
    <t>15.018.0664-0</t>
  </si>
  <si>
    <t>CURVA VERTICAL,EXTERNA,45º,PARA ELETROCALHA PERFURADA OU LISA,200X100MM.FORNECIMENTO E COLOCACAO</t>
  </si>
  <si>
    <t>15.018.0664-A</t>
  </si>
  <si>
    <t>15.018.0666-0</t>
  </si>
  <si>
    <t>CURVA VERTICAL,EXTERNA,45º,PARA ELETROCALHA PERFURADA OU LISA,300X100MM.FORNECIMENTO E COLOCACAO</t>
  </si>
  <si>
    <t>15.018.0666-A</t>
  </si>
  <si>
    <t>15.018.0667-0</t>
  </si>
  <si>
    <t>CURVA VERTICAL,EXTERNA,45º,PARA ELETROCALHA PERFURADA OU LISA,400X100MM.FORNECIMENTO E COLOCACAO</t>
  </si>
  <si>
    <t>15.018.0667-A</t>
  </si>
  <si>
    <t>15.018.0668-0</t>
  </si>
  <si>
    <t>CURVA VERTICAL,EXTERNA,90º,PARA ELETROCALHA PERFURADA OU LISA,50X50MM.FORNECIMENTO E COLOCACAO</t>
  </si>
  <si>
    <t>15.018.0668-A</t>
  </si>
  <si>
    <t>15.018.0670-0</t>
  </si>
  <si>
    <t>CURVA VERTICAL,EXTERNA,90º,PARA ELETROCALHA PERFURADA OU LISA,100X50MM.FORNECIMENTO E COLOCACAO</t>
  </si>
  <si>
    <t>15.018.0670-A</t>
  </si>
  <si>
    <t>15.018.0671-0</t>
  </si>
  <si>
    <t>CURVA VERTICAL,EXTERNA,90º,PARA ELETROCALHA PERFURADA OU LISA,150X50MM.FORNECIMENTO E COLOCACAO</t>
  </si>
  <si>
    <t>15.018.0671-A</t>
  </si>
  <si>
    <t>15.018.0672-0</t>
  </si>
  <si>
    <t>CURVA VERTICAL,EXTERNA,90º,PARA ELETROCALHA PERFURADA OU LISA,200X50MM.FORNECIMENTO E COLOCACAO</t>
  </si>
  <si>
    <t>15.018.0672-A</t>
  </si>
  <si>
    <t>15.018.0674-0</t>
  </si>
  <si>
    <t>CURVA VERTICAL,EXTERNA,90º,PARA ELETROCALHA PERFURADA OU LISA,300X50MM.FORNECIMENTO E COLOCACAO</t>
  </si>
  <si>
    <t>15.018.0674-A</t>
  </si>
  <si>
    <t>15.018.0675-0</t>
  </si>
  <si>
    <t>CURVA VERTICAL,EXTERNA,90º,PARA ELETROCALHA PERFURADA OU LISA,400X50MM.FORNECIMENTO E COLOCACAO</t>
  </si>
  <si>
    <t>15.018.0675-A</t>
  </si>
  <si>
    <t>15.018.0676-0</t>
  </si>
  <si>
    <t>CURVA VERTICAL,EXTERNA,90º,PARA ELETROCALHA PERFURADA OU LISA,100X75MM.FORNECIMENTO E COLOCACAO</t>
  </si>
  <si>
    <t>15.018.0676-A</t>
  </si>
  <si>
    <t>15.018.0677-0</t>
  </si>
  <si>
    <t>CURVA VERTICAL,EXTERNA,90º,PARA ELETROCALHA PERFURADA OU LISA,150X75MM.FORNECIMENTO E COLOCACAO</t>
  </si>
  <si>
    <t>15.018.0677-A</t>
  </si>
  <si>
    <t>15.018.0678-0</t>
  </si>
  <si>
    <t>CURVA VERTICAL,EXTERNA,90º,PARA ELETROCALHA PERFURADA OU LISA,200X75MM.FORNECIMENTO E COLOCACAO</t>
  </si>
  <si>
    <t>15.018.0678-A</t>
  </si>
  <si>
    <t>15.018.0680-0</t>
  </si>
  <si>
    <t>CURVA VERTICAL,EXTERNA,90º,PARA ELETROCALHA PERFURADA OU LISA,300X75MM.FORNECIMENTO E COLOCACAO</t>
  </si>
  <si>
    <t>15.018.0680-A</t>
  </si>
  <si>
    <t>15.018.0681-0</t>
  </si>
  <si>
    <t>CURVA VERTICAL,EXTERNA,90º,PARA ELETROCALHA PERFURADA OU LISA,400X75MM.FORNECIMENTO E COLOCACAO</t>
  </si>
  <si>
    <t>15.018.0681-A</t>
  </si>
  <si>
    <t>15.018.0682-0</t>
  </si>
  <si>
    <t>CURVA VERTICAL,EXTERNA,90º,PARA ELETROCALHA PERFURADA OU LISA,100X100MM.FORNECIMENTO E COLOCACAO</t>
  </si>
  <si>
    <t>15.018.0682-A</t>
  </si>
  <si>
    <t>15.018.0683-0</t>
  </si>
  <si>
    <t>CURVA VERTICAL,EXTERNA,90º,PARA ELETROCALHA PERFURADA OU LISA,150X100MM.FORNECIMENTO E COLOCACAO</t>
  </si>
  <si>
    <t>15.018.0683-A</t>
  </si>
  <si>
    <t>15.018.0684-0</t>
  </si>
  <si>
    <t>CURVA VERTICAL,EXTERNA,90º,PARA ELETROCALHA PERFURADA OU LISA,200X100MM.FORNECIMENTO E COLOCACAO</t>
  </si>
  <si>
    <t>15.018.0684-A</t>
  </si>
  <si>
    <t>15.018.0686-0</t>
  </si>
  <si>
    <t>CURVA VERTICAL,EXTERNA,90º,PARA ELETROCALHA PERFURADA OU LISA,300X100MM.FORNECIMENTO E COLOCACAO</t>
  </si>
  <si>
    <t>15.018.0686-A</t>
  </si>
  <si>
    <t>15.018.0687-0</t>
  </si>
  <si>
    <t>CURVA VERTICAL,EXTERNA,90º,PARA ELETROCALHA PERFURADA OU LISA,400X100MM.FORNECIMENTO E COLOCACAO</t>
  </si>
  <si>
    <t>15.018.0687-A</t>
  </si>
  <si>
    <t>15.018.0688-0</t>
  </si>
  <si>
    <t>CURVA VERTICAL,INTERNA,45º,PARA ELETROCALHA PERFURADA OU LISA,50X50MM.FORNECIMENTO E COLOCACAO</t>
  </si>
  <si>
    <t>15.018.0688-A</t>
  </si>
  <si>
    <t>15.018.0690-0</t>
  </si>
  <si>
    <t>CURVA VERTICAL,INTERNA,45º,PARA ELETROCALHA PERFURADA OU LISA,100X50MM.FORNECIMENTO E COLOCACAO</t>
  </si>
  <si>
    <t>15.018.0690-A</t>
  </si>
  <si>
    <t>15.018.0691-0</t>
  </si>
  <si>
    <t>CURVA VERTICAL,INTERNA,45º,PARA ELETROCALHA PERFURADA OU LISA,150X50MM.FORNECIMENTO E COLOCACAO</t>
  </si>
  <si>
    <t>15.018.0691-A</t>
  </si>
  <si>
    <t>15.018.0692-0</t>
  </si>
  <si>
    <t>CURVA VERTICAL,INTERNA,45º,PARA ELETROCALHA PERFURADA OU LISA,200X50MM.FORNECIMENTO E COLOCACAO</t>
  </si>
  <si>
    <t>15.018.0692-A</t>
  </si>
  <si>
    <t>15.018.0694-0</t>
  </si>
  <si>
    <t>CURVA VERTICAL,INTERNA,45º,PARA ELETROCALHA PERFURADA OU LISA,300X50MM.FORNECIMENTO E COLOCACAO</t>
  </si>
  <si>
    <t>15.018.0694-A</t>
  </si>
  <si>
    <t>15.018.0695-0</t>
  </si>
  <si>
    <t>CURVA VERTICAL,INTERNA,45º,PARA ELETROCALHA PERFURADA OU LISA,400X50MM.FORNECIMENTO E COLOCACAO</t>
  </si>
  <si>
    <t>15.018.0695-A</t>
  </si>
  <si>
    <t>15.018.0696-0</t>
  </si>
  <si>
    <t>CURVA VERTICAL,INTERNA,45º,PARA ELETROCALHA PERFURADA OU LISA,100X75MM.FORNECIMENTO E COLOCACAO</t>
  </si>
  <si>
    <t>15.018.0696-A</t>
  </si>
  <si>
    <t>15.018.0697-0</t>
  </si>
  <si>
    <t>CURVA VERTICAL,INTERNA,45º,PARA ELETROCALHA PERFURADA OU LISA,150X75MM.FORNECIMENTO E COLOCACAO</t>
  </si>
  <si>
    <t>15.018.0697-A</t>
  </si>
  <si>
    <t>15.018.0698-0</t>
  </si>
  <si>
    <t>CURVA VERTICAL,INTERNA,45º,PARA ELETROCALHA PERFURADA OU LISA,200X75MM.FORNECIMENTO E COLOCACAO</t>
  </si>
  <si>
    <t>15.018.0698-A</t>
  </si>
  <si>
    <t>15.018.0700-0</t>
  </si>
  <si>
    <t>CURVA VERTICAL,INTERNA,45º,PARA ELETROCALHA PERFURADA OU LISA,300X75MM.FORNECIMENTO E COLOCACAO</t>
  </si>
  <si>
    <t>15.018.0700-A</t>
  </si>
  <si>
    <t>15.018.0701-0</t>
  </si>
  <si>
    <t>CURVA VERTICAL,INTERNA,45º,PARA ELETROCALHA PERFURADA OU LISA,400X75MM.FORNECIMENTO E COLOCACAO</t>
  </si>
  <si>
    <t>15.018.0701-A</t>
  </si>
  <si>
    <t>15.018.0702-0</t>
  </si>
  <si>
    <t>CURVA VERTICAL,INTERNA,45º,PARA ELETROCALHA PERFURADA OU LISA,100X100MM.FORNECIMENTO E COLOCACAO</t>
  </si>
  <si>
    <t>15.018.0702-A</t>
  </si>
  <si>
    <t>15.018.0703-0</t>
  </si>
  <si>
    <t>CURVA VERTICAL,INTERNA,45º,PARA ELETROCALHA PERFURADA OU LISA,150X100MM.FORNECIMENTO E COLOCACAO</t>
  </si>
  <si>
    <t>15.018.0703-A</t>
  </si>
  <si>
    <t>15.018.0704-0</t>
  </si>
  <si>
    <t>CURVA VERTICAL,INTERNA,45º,PARA ELETROCALHA PERFURADA OU LISA,200X100MM.FORNECIMENTO E COLOCACAO</t>
  </si>
  <si>
    <t>15.018.0704-A</t>
  </si>
  <si>
    <t>15.018.0706-0</t>
  </si>
  <si>
    <t>CURVA VERTICAL,INTERNA,45º,PARA ELETROCALHA PERFURADA OU LISA,300X100MM.FORNECIMENTO E COLOCACAO</t>
  </si>
  <si>
    <t>15.018.0706-A</t>
  </si>
  <si>
    <t>15.018.0707-0</t>
  </si>
  <si>
    <t>CURVA VERTICAL,INTERNA,45º,PARA ELETROCALHA PERFURADA OU LISA,400X100MM.FORNECIMENTO E COLOCACAO</t>
  </si>
  <si>
    <t>15.018.0707-A</t>
  </si>
  <si>
    <t>15.018.0708-0</t>
  </si>
  <si>
    <t>CURVA VERTICAL,INTERNA,90º,PARA ELETROCALHA PERFURADA OU LISA,50X50MM.FORNECIMENTO E COLOCACAO</t>
  </si>
  <si>
    <t>15.018.0708-A</t>
  </si>
  <si>
    <t>15.018.0710-0</t>
  </si>
  <si>
    <t>CURVA VERTICAL,INTERNA,90º,PARA ELETROCALHA PERFURADA OU LISA,100X50MM.FORNECIMENTO E COLOCACAO</t>
  </si>
  <si>
    <t>15.018.0710-A</t>
  </si>
  <si>
    <t>15.018.0711-0</t>
  </si>
  <si>
    <t>CURVA VERTICAL,INTERNA,90º,PARA ELETROCALHA PERFURADA OU LISA,150X50MM.FORNECIMENTO E COLOCACAO</t>
  </si>
  <si>
    <t>15.018.0711-A</t>
  </si>
  <si>
    <t>15.018.0712-0</t>
  </si>
  <si>
    <t>CURVA VERTICAL,INTERNA,90º,PARA ELETROCALHA PERFURADA OU LISA,200X50MM.FORNECIMENTO E COLOCACAO</t>
  </si>
  <si>
    <t>15.018.0712-A</t>
  </si>
  <si>
    <t>15.018.0714-0</t>
  </si>
  <si>
    <t>CURVA VERTICAL,INTERNA,90º,PARA ELETROCALHA PERFURADA OU LISA,300X50MM.FORNECIMENTO E COLOCACAO</t>
  </si>
  <si>
    <t>15.018.0714-A</t>
  </si>
  <si>
    <t>15.018.0715-0</t>
  </si>
  <si>
    <t>CURVA VERTICAL,INTERNA,90º,PARA ELETROCALHA PERFURADA OU LISA,400X50MM.FORNECIMENTO E COLOCACAO</t>
  </si>
  <si>
    <t>15.018.0715-A</t>
  </si>
  <si>
    <t>15.018.0716-0</t>
  </si>
  <si>
    <t>CURVA VERTICAL,INTERNA,90º,PARA ELETROCALHA PERFURADA OU LISA,100X75MM.FORNECIMENTO E COLOCACAO</t>
  </si>
  <si>
    <t>15.018.0716-A</t>
  </si>
  <si>
    <t>15.018.0717-0</t>
  </si>
  <si>
    <t>CURVA VERTICAL,INTERNA,90º,PARA ELETROCALHA PERFURADA OU LISA,150X75MM.FORNECIMENTO E COLOCACAO</t>
  </si>
  <si>
    <t>15.018.0717-A</t>
  </si>
  <si>
    <t>15.018.0718-0</t>
  </si>
  <si>
    <t>CURVA VERTICAL,INTERNA,90º,PARA ELETROCALHA PERFURADA OU LISA,200X75MM.FORNECIMENTO E COLOCACAO</t>
  </si>
  <si>
    <t>15.018.0718-A</t>
  </si>
  <si>
    <t>15.018.0720-0</t>
  </si>
  <si>
    <t>CURVA VERTICAL,INTERNA,90º,PARA ELETROCALHA PERFURADA OU LISA,300X75MM.FORNECIMENTO E COLOCACAO</t>
  </si>
  <si>
    <t>15.018.0720-A</t>
  </si>
  <si>
    <t>15.018.0721-0</t>
  </si>
  <si>
    <t>CURVA VERTICAL,INTERNA,90º,PARA ELETROCALHA PERFURADA OU LISA,400X75MM.FORNECIMENTO E COLOCACAO</t>
  </si>
  <si>
    <t>15.018.0721-A</t>
  </si>
  <si>
    <t>15.018.0722-0</t>
  </si>
  <si>
    <t>CURVA VERTICAL,INTERNA,90º,PARA ELETROCALHA PERFURADA OU LISA,100X100MM.FORNECIMENTO E COLOCACAO</t>
  </si>
  <si>
    <t>15.018.0722-A</t>
  </si>
  <si>
    <t>15.018.0723-0</t>
  </si>
  <si>
    <t>CURVA VERTICAL,INTERNA,90º,PARA ELETROCALHA PERFURADA OU LISA,150X100MM.FORNECIMENTO E COLOCACAO</t>
  </si>
  <si>
    <t>15.018.0723-A</t>
  </si>
  <si>
    <t>15.018.0724-0</t>
  </si>
  <si>
    <t>CURVA VERTICAL,INTERNA,90º,PARA ELETROCALHA PERFURADA OU LISA,200X100MM.FORNECIMENTO E COLOCACAO</t>
  </si>
  <si>
    <t>15.018.0724-A</t>
  </si>
  <si>
    <t>15.018.0726-0</t>
  </si>
  <si>
    <t>CURVA VERTICAL,INTERNA,90º,PARA ELETROCALHA PERFURADA OU LISA,300X100MM.FORNECIMENTO E COLOCACAO</t>
  </si>
  <si>
    <t>15.018.0726-A</t>
  </si>
  <si>
    <t>15.018.0727-0</t>
  </si>
  <si>
    <t>CURVA VERTICAL,INTERNA,90º,PARA ELETROCALHA PERFURADA OU LISA,400X100MM.FORNECIMENTO E COLOCACAO</t>
  </si>
  <si>
    <t>15.018.0727-A</t>
  </si>
  <si>
    <t>15.018.0728-0</t>
  </si>
  <si>
    <t>CURVA DE INVERSAO,90º,PARA ELETROCALHA PERFURADA OU LISA,50X50MM.FORNECIMENTO E COLOCACAO</t>
  </si>
  <si>
    <t>15.018.0728-A</t>
  </si>
  <si>
    <t>15.018.0730-0</t>
  </si>
  <si>
    <t>CURVA DE INVERSAO,90º,PARA ELETROCALHA PERFURADA OU LISA,100X50MM.FORNECIMENTO E COLOCACAO</t>
  </si>
  <si>
    <t>15.018.0730-A</t>
  </si>
  <si>
    <t>15.018.0731-0</t>
  </si>
  <si>
    <t>CURVA DE INVERSAO,90º,PARA ELETROCALHA PERFURADA OU LISA,150X50MM.FORNECIMENTO E COLOCACAO</t>
  </si>
  <si>
    <t>15.018.0731-A</t>
  </si>
  <si>
    <t>15.018.0732-0</t>
  </si>
  <si>
    <t>CURVA DE INVERSAO,90º,PARA ELETROCALHA PERFURADA OU LISA,200X50MM.FORNECIMENTO E COLOCACAO</t>
  </si>
  <si>
    <t>15.018.0732-A</t>
  </si>
  <si>
    <t>15.018.0734-0</t>
  </si>
  <si>
    <t>CURVA DE INVERSAO,90º,PARA ELETROCALHA PERFURADA OU LISA,300X50MM.FORNECIMENTO E COLOCACAO</t>
  </si>
  <si>
    <t>15.018.0734-A</t>
  </si>
  <si>
    <t>15.018.0735-0</t>
  </si>
  <si>
    <t>CURVA DE INVERSAO,90º,PARA ELETROCALHA PERFURADA OU LISA,400X50MM.FORNECIMENTO E COLOCACAO</t>
  </si>
  <si>
    <t>15.018.0735-A</t>
  </si>
  <si>
    <t>15.018.0736-0</t>
  </si>
  <si>
    <t>CURVA DE INVERSAO,90º,PARA ELETROCALHA PERFURADA OU LISA,100X75MM.FORNECIMENTO E COLOCACAO</t>
  </si>
  <si>
    <t>15.018.0736-A</t>
  </si>
  <si>
    <t>15.018.0737-0</t>
  </si>
  <si>
    <t>CURVA DE INVERSAO,90º,PARA ELETROCALHA PERFURADA OU LISA,150X75MM.FORNECIMENTO E COLOCACAO</t>
  </si>
  <si>
    <t>15.018.0737-A</t>
  </si>
  <si>
    <t>15.018.0738-0</t>
  </si>
  <si>
    <t>CURVA DE INVERSAO,90º,PARA ELETROCALHA PERFURADA OU LISA,200X75MM.FORNECIMENTO E COLOCACAO</t>
  </si>
  <si>
    <t>15.018.0738-A</t>
  </si>
  <si>
    <t>15.018.0740-0</t>
  </si>
  <si>
    <t>CURVA DE INVERSAO,90º,PARA ELETROCALHA PERFURADA OU LISA,300X75MM.FORNECIMENTO E COLOCACAO</t>
  </si>
  <si>
    <t>15.018.0740-A</t>
  </si>
  <si>
    <t>15.018.0741-0</t>
  </si>
  <si>
    <t>CURVA DE INVERSAO,90º,PARA ELETROCALHA PERFURADA OU LISA,400X75MM.FORNECIMENTO E COLOCACAO</t>
  </si>
  <si>
    <t>15.018.0741-A</t>
  </si>
  <si>
    <t>15.018.0742-0</t>
  </si>
  <si>
    <t>CURVA DE INVERSAO,90º,PARA ELETROCALHA PERFURADA OU LISA,100X100MM.FORNECIMENTO E COLOCACAO</t>
  </si>
  <si>
    <t>15.018.0742-A</t>
  </si>
  <si>
    <t>15.018.0743-0</t>
  </si>
  <si>
    <t>CURVA DE INVERSAO,90º,PARA ELETROCALHA PERFURADA OU LISA,150X100MM.FORNECIMENTO E COLOCACAO</t>
  </si>
  <si>
    <t>15.018.0743-A</t>
  </si>
  <si>
    <t>15.018.0744-0</t>
  </si>
  <si>
    <t>CURVA DE INVERSAO,90º,PARA ELETROCALHA PERFURADA OU LISA,200X100MM.FORNECIMENTO E COLOCACAO</t>
  </si>
  <si>
    <t>15.018.0744-A</t>
  </si>
  <si>
    <t>15.018.0746-0</t>
  </si>
  <si>
    <t>CURVA DE INVERSAO,90º,PARA ELETROCALHA PERFURADA OU LISA,300X100MM.FORNECIMENTO E COLOCACAO</t>
  </si>
  <si>
    <t>15.018.0746-A</t>
  </si>
  <si>
    <t>15.018.0747-0</t>
  </si>
  <si>
    <t>CURVA DE INVERSAO,90º,PARA ELETROCALHA PERFURADA OU LISA,400X100MM.FORNECIMENTO E COLOCACAO</t>
  </si>
  <si>
    <t>15.018.0747-A</t>
  </si>
  <si>
    <t>15.018.0748-0</t>
  </si>
  <si>
    <t>TE HORIZONTAL,90º,PARA ELETROCALHA PERFURADA OU LISA,50X50MM.FORNECIMENTO E COLOCACAO</t>
  </si>
  <si>
    <t>15.018.0748-A</t>
  </si>
  <si>
    <t>15.018.0750-0</t>
  </si>
  <si>
    <t>TE HORIZONTAL,90º,PARA ELETROCALHA PERFURADA OU LISA,100X50MM.FORNECIMENTO E COLOCACAO</t>
  </si>
  <si>
    <t>15.018.0750-A</t>
  </si>
  <si>
    <t>15.018.0751-0</t>
  </si>
  <si>
    <t>TE HORIZONTAL,90º,PARA ELETROCALHA PERFURADA OU LISA,150X50MM.FORNECIMENTO E COLOCACAO</t>
  </si>
  <si>
    <t>15.018.0751-A</t>
  </si>
  <si>
    <t>15.018.0752-0</t>
  </si>
  <si>
    <t>TE HORIZONTAL,90º,PARA ELETROCALHA PERFURADA OU LISA,200X50MM.FORNECIMENTO E COLOCACAO</t>
  </si>
  <si>
    <t>15.018.0752-A</t>
  </si>
  <si>
    <t>15.018.0754-0</t>
  </si>
  <si>
    <t>TE HORIZONTAL,90º,PARA ELETROCALHA PERFURADA OU LISA,300X50MM.FORNECIMENTO E COLOCACAO</t>
  </si>
  <si>
    <t>15.018.0754-A</t>
  </si>
  <si>
    <t>15.018.0755-0</t>
  </si>
  <si>
    <t>TE HORIZONTAL,90º,PARA ELETROCALHA PERFURADA OU LISA,400X50MM.FORNECIMENTO E COLOCACAO</t>
  </si>
  <si>
    <t>15.018.0755-A</t>
  </si>
  <si>
    <t>15.018.0756-0</t>
  </si>
  <si>
    <t>TE HORIZONTAL,90º,PARA ELETROCALHA PERFURADA OU LISA,100X75MM.FORNECIMENTO E COLOCACAO</t>
  </si>
  <si>
    <t>15.018.0756-A</t>
  </si>
  <si>
    <t>15.018.0757-0</t>
  </si>
  <si>
    <t>TE HORIZONTAL,90º,PARA ELETROCALHA PERFURADA OU LISA,150X75MM.FORNECIMENTO E COLOCACAO</t>
  </si>
  <si>
    <t>15.018.0757-A</t>
  </si>
  <si>
    <t>15.018.0758-0</t>
  </si>
  <si>
    <t>TE HORIZONTAL,90º,PARA ELETROCALHA PERFURADA OU LISA,200X75MM.FORNECIMENTO E COLOCACAO</t>
  </si>
  <si>
    <t>15.018.0758-A</t>
  </si>
  <si>
    <t>15.018.0760-0</t>
  </si>
  <si>
    <t>TE HORIZONTAL,90º,PARA ELETROCALHA PERFURADA OU LISA,300X75MM.FORNECIMENTO E COLOCACAO</t>
  </si>
  <si>
    <t>15.018.0760-A</t>
  </si>
  <si>
    <t>15.018.0761-0</t>
  </si>
  <si>
    <t>TE HORIZONTAL,90º,PARA ELETROCALHA PERFURADA OU LISA,400X75MM.FORNECIMENTO E COLOCACAO</t>
  </si>
  <si>
    <t>15.018.0761-A</t>
  </si>
  <si>
    <t>15.018.0762-0</t>
  </si>
  <si>
    <t>TE HORIZONTAL,90º,PARA ELETROCALHA PERFURADA OU LISA,100X100MM.FORNECIMENTO E COLOCACAO</t>
  </si>
  <si>
    <t>15.018.0762-A</t>
  </si>
  <si>
    <t>15.018.0763-0</t>
  </si>
  <si>
    <t>TE HORIZONTAL,90º,PARA ELETROCALHA PERFURADA OU LISA,150X100MM.FORNECIMENTO E COLOCACAO</t>
  </si>
  <si>
    <t>15.018.0763-A</t>
  </si>
  <si>
    <t>15.018.0764-0</t>
  </si>
  <si>
    <t>TE HORIZONTAL,90º,PARA ELETROCALHA PERFURADA OU LISA,200X100MM.FORNECIMENTO E COLOCACAO</t>
  </si>
  <si>
    <t>15.018.0764-A</t>
  </si>
  <si>
    <t>15.018.0766-0</t>
  </si>
  <si>
    <t>TE HORIZONTAL,90º,PARA ELETROCALHA PERFURADA OU LISA,300X100MM.FORNECIMENTO E COLOCACAO</t>
  </si>
  <si>
    <t>15.018.0766-A</t>
  </si>
  <si>
    <t>15.018.0767-0</t>
  </si>
  <si>
    <t>TE HORIZONTAL,90º,PARA ELETROCALHA PERFURADA OU LISA,400X100MM.FORNECIMENTO E COLOCACAO</t>
  </si>
  <si>
    <t>15.018.0767-A</t>
  </si>
  <si>
    <t>15.018.0768-0</t>
  </si>
  <si>
    <t>TE VERTICAL DE DERIVACAO OU LATERAL,PARA ELETROCALHA PERFURADA OU LISA,50X50MM.FORNECIMENTO E COLOCACAO</t>
  </si>
  <si>
    <t>15.018.0768-A</t>
  </si>
  <si>
    <t>15.018.0770-0</t>
  </si>
  <si>
    <t>TE VERTICAL DE DERIVACAO OU LATERAL,PARA ELETROCALHA PERFURADA OU LISA,100X50MM.FORNECIMENTO E COLOCACAO</t>
  </si>
  <si>
    <t>15.018.0770-A</t>
  </si>
  <si>
    <t>15.018.0771-0</t>
  </si>
  <si>
    <t>TE VERTICAL DE DERIVACAO OU LATERAL,PARA ELETROCALHA PERFURADA OU LISA,150X50MM.FORNECIMENTO E COLOCACAO</t>
  </si>
  <si>
    <t>15.018.0771-A</t>
  </si>
  <si>
    <t>15.018.0772-0</t>
  </si>
  <si>
    <t>TE VERTICAL DE DERIVACAO OU LATERAL,PARA ELETROCALHA PERFURADA OU LISA,200X50MM.FORNECIMENTO E COLOCACAO</t>
  </si>
  <si>
    <t>15.018.0772-A</t>
  </si>
  <si>
    <t>15.018.0774-0</t>
  </si>
  <si>
    <t>TE VERTICAL DE DERIVACAO OU LATERAL,PARA ELETROCALHA PERFURADA OU LISA,300X50MM.FORNECIMENTO E COLOCACAO</t>
  </si>
  <si>
    <t>15.018.0774-A</t>
  </si>
  <si>
    <t>15.018.0775-0</t>
  </si>
  <si>
    <t>TE VERTICAL DE DERIVACAO OU LATERAL,PARA ELETROCALHA PERFURADA OU LISA,400X50MM.FORNECIMENTO E COLOCACAO</t>
  </si>
  <si>
    <t>15.018.0775-A</t>
  </si>
  <si>
    <t>15.018.0776-0</t>
  </si>
  <si>
    <t>TE VERTICAL DE DERIVACAO OU LATERAL,PARA ELETROCALHA PERFURADA OU LISA,100X75MM.FORNECIMENTO E COLOCACAO</t>
  </si>
  <si>
    <t>15.018.0776-A</t>
  </si>
  <si>
    <t>15.018.0777-0</t>
  </si>
  <si>
    <t>TE VERTICAL DE DERIVACAO OU LATERAL,PARA ELETROCALHA PERFURADA OU LISA,150X75MM.FORNECIMENTO E COLOCACAO</t>
  </si>
  <si>
    <t>15.018.0777-A</t>
  </si>
  <si>
    <t>15.018.0778-0</t>
  </si>
  <si>
    <t>TE VERTICAL DE DERIVACAO OU LATERAL,PARA ELETROCALHA PERFURADA OU LISA,200X75MM.FORNECIMENTO E COLOCACAO</t>
  </si>
  <si>
    <t>15.018.0778-A</t>
  </si>
  <si>
    <t>15.018.0780-0</t>
  </si>
  <si>
    <t>TE VERTICAL DE DERIVACAO OU LATERAL,PARA ELETROCALHA PERFURADA OU LISA,300X75MM.FORNECIMENTO E COLOCACAO</t>
  </si>
  <si>
    <t>15.018.0780-A</t>
  </si>
  <si>
    <t>15.018.0781-0</t>
  </si>
  <si>
    <t>TE VERTICAL DE DERIVACAO OU LATERAL,PARA ELETROCALHA PERFURADA OU LISA,400X75MM.FORNECIMENTO E COLOCACAO</t>
  </si>
  <si>
    <t>15.018.0781-A</t>
  </si>
  <si>
    <t>15.018.0782-0</t>
  </si>
  <si>
    <t>TE VERTICAL DE DERIVACAO OU LATERAL,PARA ELETROCALHA PERFURADA OU LISA,100X100MM.FORNECIMENTO E COLOCACAO</t>
  </si>
  <si>
    <t>15.018.0782-A</t>
  </si>
  <si>
    <t>15.018.0783-0</t>
  </si>
  <si>
    <t>TE VERTICAL DE DERIVACAO OU LATERAL,PARA ELETROCALHA PERFURADA OU LISA,150X100MM.FORNECIMENTO E COLOCACAO</t>
  </si>
  <si>
    <t>15.018.0783-A</t>
  </si>
  <si>
    <t>15.018.0784-0</t>
  </si>
  <si>
    <t>TE VERTICAL DE DERIVACAO OU LATERAL,PARA ELETROCALHA PERFURADA OU LISA,200X100MM.FORNECIMENTO E COLOCACAO</t>
  </si>
  <si>
    <t>15.018.0784-A</t>
  </si>
  <si>
    <t>15.018.0786-0</t>
  </si>
  <si>
    <t>TE VERTICAL DE DERIVACAO OU LATERAL,PARA ELETROCALHA PERFURADA OU LISA,300X100MM.FORNECIMENTO E COLOCACAO</t>
  </si>
  <si>
    <t>15.018.0786-A</t>
  </si>
  <si>
    <t>15.018.0787-0</t>
  </si>
  <si>
    <t>TE VERTICAL DE DERIVACAO OU LATERAL,PARA ELETROCALHA PERFURADA OU LISA,400X100MM.FORNECIMENTO E COLOCACAO</t>
  </si>
  <si>
    <t>15.018.0787-A</t>
  </si>
  <si>
    <t>15.018.0788-0</t>
  </si>
  <si>
    <t>CRUZETA HORIZONTAL,90º,PARA ELETROCALHA PERFURADA OU LISA,50X50MM.FORNECIMENTO E COLOCACAO</t>
  </si>
  <si>
    <t>15.018.0788-A</t>
  </si>
  <si>
    <t>15.018.0790-0</t>
  </si>
  <si>
    <t>CRUZETA HORIZONTAL,90º,PARA ELETROCALHA PERFURADA OU LISA,100X50MM.FORNECIMENTO E COLOCACAO</t>
  </si>
  <si>
    <t>15.018.0790-A</t>
  </si>
  <si>
    <t>15.018.0791-0</t>
  </si>
  <si>
    <t>CRUZETA HORIZONTAL,90º,PARA ELETROCALHA PERFURADA OU LISA,150X50MM.FORNECIMENTO E COLOCACAO</t>
  </si>
  <si>
    <t>15.018.0791-A</t>
  </si>
  <si>
    <t>15.018.0792-0</t>
  </si>
  <si>
    <t>CRUZETA HORIZONTAL,90º,PARA ELETROCALHA PERFURADA OU LISA,200X50MM.FORNECIMENTO E COLOCACAO</t>
  </si>
  <si>
    <t>15.018.0792-A</t>
  </si>
  <si>
    <t>15.018.0794-0</t>
  </si>
  <si>
    <t>CRUZETA HORIZONTAL,90º,PARA ELETROCALHA PERFURADA OU LISA,300X50MM.FORNECIMENTO E COLOCACAO</t>
  </si>
  <si>
    <t>15.018.0794-A</t>
  </si>
  <si>
    <t>15.018.0795-0</t>
  </si>
  <si>
    <t>CRUZETA HORIZONTAL,90º,PARA ELETROCALHA PERFURADA OU LISA,400X50MM.FORNECIMENTO E COLOCACAO</t>
  </si>
  <si>
    <t>15.018.0795-A</t>
  </si>
  <si>
    <t>15.018.0796-0</t>
  </si>
  <si>
    <t>CRUZETA HORIZONTAL,90º,PARA ELETROCALHA PERFURADA OU LISA,100X75MM.FORNECIMENTO E COLOCACAO</t>
  </si>
  <si>
    <t>15.018.0796-A</t>
  </si>
  <si>
    <t>15.018.0797-0</t>
  </si>
  <si>
    <t>CRUZETA HORIZONTAL,90º,PARA ELETROCALHA PERFURADA OU LISA,150X75MM.FORNECIMENTO E COLOCACAO</t>
  </si>
  <si>
    <t>15.018.0797-A</t>
  </si>
  <si>
    <t>15.018.0798-0</t>
  </si>
  <si>
    <t>CRUZETA HORIZONTAL,90º,PARA ELETROCALHA PERFURADA OU LISA,200X75MM.FORNECIMENTO E COLOCACAO</t>
  </si>
  <si>
    <t>15.018.0798-A</t>
  </si>
  <si>
    <t>15.018.0800-0</t>
  </si>
  <si>
    <t>CRUZETA HORIZONTAL,90º,PARA ELETROCALHA PERFURADA OU LISA,300X75MM.FORNECIMENTO E COLOCACAO</t>
  </si>
  <si>
    <t>15.018.0800-A</t>
  </si>
  <si>
    <t>15.018.0801-0</t>
  </si>
  <si>
    <t>CRUZETA HORIZONTAL,90º,PARA ELETROCALHA PERFURADA OU LISA,400X75MM.FORNECIMENTO E COLOCACAO</t>
  </si>
  <si>
    <t>15.018.0801-A</t>
  </si>
  <si>
    <t>15.018.0802-0</t>
  </si>
  <si>
    <t>CRUZETA HORIZONTAL,90º,PARA ELETROCALHA PERFURADA OU LISA,100X100MM.FORNECIMENTO E COLOCACAO</t>
  </si>
  <si>
    <t>15.018.0802-A</t>
  </si>
  <si>
    <t>15.018.0803-0</t>
  </si>
  <si>
    <t>CRUZETA HORIZONTAL,90º,PARA ELETROCALHA PERFURADA OU LISA,150X100MM.FORNECIMENTO E COLOCACAO</t>
  </si>
  <si>
    <t>15.018.0803-A</t>
  </si>
  <si>
    <t>15.018.0804-0</t>
  </si>
  <si>
    <t>CRUZETA HORIZONTAL,90º,PARA ELETROCALHA PERFURADA OU LISA,200X100MM.FORNECIMENTO E COLOCACAO</t>
  </si>
  <si>
    <t>15.018.0804-A</t>
  </si>
  <si>
    <t>15.018.0806-0</t>
  </si>
  <si>
    <t>CRUZETA HORIZONTAL,90º,PARA ELETROCALHA PERFURADA OU LISA,300X100MM.FORNECIMENTO E COLOCACAO</t>
  </si>
  <si>
    <t>15.018.0806-A</t>
  </si>
  <si>
    <t>15.018.0807-0</t>
  </si>
  <si>
    <t>CRUZETA HORIZONTAL,90º,PARA ELETROCALHA PERFURADA OU LISA,400X100MM.FORNECIMENTO E COLOCACAO</t>
  </si>
  <si>
    <t>15.018.0807-A</t>
  </si>
  <si>
    <t>15.018.0808-0</t>
  </si>
  <si>
    <t>COTOVELO RETO,PARA ELETROCALHA PERFURADA OU LISA,50X50MM.FORNECIMENTO E COLOCACAO</t>
  </si>
  <si>
    <t>15.018.0808-A</t>
  </si>
  <si>
    <t>15.018.0810-0</t>
  </si>
  <si>
    <t>COTOVELO RETO,PARA ELETROCALHA PERFURADA OU LISA,100X50MM.FORNECIMENTO E COLOCACAO</t>
  </si>
  <si>
    <t>15.018.0810-A</t>
  </si>
  <si>
    <t>15.018.0811-0</t>
  </si>
  <si>
    <t>COTOVELO RETO,PARA ELETROCALHA PERFURADA OU LISA,150X50MM.FORNECIMENTO E COLOCACAO</t>
  </si>
  <si>
    <t>15.018.0811-A</t>
  </si>
  <si>
    <t>15.018.0812-0</t>
  </si>
  <si>
    <t>COTOVELO RETO,PARA ELETROCALHA PERFURADA OU LISA,200X50MM.FORNECIMENTO E COLOCACAO</t>
  </si>
  <si>
    <t>15.018.0812-A</t>
  </si>
  <si>
    <t>15.018.0814-0</t>
  </si>
  <si>
    <t>COTOVELO RETO,PARA ELETROCALHA PERFURADA OU LISA,300X50MM.FORNECIMENTO E COLOCACAO</t>
  </si>
  <si>
    <t>15.018.0814-A</t>
  </si>
  <si>
    <t>15.018.0815-0</t>
  </si>
  <si>
    <t>COTOVELO RETO,PARA ELETROCALHA PERFURADA OU LISA,400X50MM.FORNECIMENTO E COLOCACAO</t>
  </si>
  <si>
    <t>15.018.0815-A</t>
  </si>
  <si>
    <t>15.018.0816-0</t>
  </si>
  <si>
    <t>COTOVELO RETO,PARA ELETROCALHA PERFURADA OU LISA,100X75MM.FORNECIMENTO E COLOCACAO</t>
  </si>
  <si>
    <t>15.018.0816-A</t>
  </si>
  <si>
    <t>15.018.0817-0</t>
  </si>
  <si>
    <t>COTOVELO RETO,PARA ELETROCALHA PERFURADA OU LISA,150X75MM.FORNECIMENTO E COLOCACAO</t>
  </si>
  <si>
    <t>15.018.0817-A</t>
  </si>
  <si>
    <t>15.018.0818-0</t>
  </si>
  <si>
    <t>COTOVELO RETO,PARA ELETROCALHA PERFURADA OU LISA,200X75MM.FORNECIMENTO E COLOCACAO</t>
  </si>
  <si>
    <t>15.018.0818-A</t>
  </si>
  <si>
    <t>15.018.0820-0</t>
  </si>
  <si>
    <t>COTOVELO RETO,PARA ELETROCALHA PERFURADA OU LISA,300X75MM.FORNECIMENTO E COLOCACAO</t>
  </si>
  <si>
    <t>15.018.0820-A</t>
  </si>
  <si>
    <t>15.018.0821-0</t>
  </si>
  <si>
    <t>COTOVELO RETO,PARA ELETROCALHA PERFURADA OU LISA,400X75MM.FORNECIMENTO E COLOCACAO</t>
  </si>
  <si>
    <t>15.018.0821-A</t>
  </si>
  <si>
    <t>15.018.0822-0</t>
  </si>
  <si>
    <t>COTOVELO RETO,PARA ELETROCALHA PERFURADA OU LISA,100X100MM.FORNECIMENTO E COLOCACAO</t>
  </si>
  <si>
    <t>15.018.0822-A</t>
  </si>
  <si>
    <t>15.018.0823-0</t>
  </si>
  <si>
    <t>COTOVELO RETO,PARA ELETROCALHA PERFURADA OU LISA,150X100MM.FORNECIMENTO E COLOCACAO</t>
  </si>
  <si>
    <t>15.018.0823-A</t>
  </si>
  <si>
    <t>15.018.0824-0</t>
  </si>
  <si>
    <t>COTOVELO RETO,PARA ELETROCALHA PERFURADA OU LISA,200X100MM.FORNECIMENTO E COLOCACAO</t>
  </si>
  <si>
    <t>15.018.0824-A</t>
  </si>
  <si>
    <t>15.018.0826-0</t>
  </si>
  <si>
    <t>COTOVELO RETO,PARA ELETROCALHA PERFURADA OU LISA,300X100MM.FORNECIMENTO E COLOCACAO</t>
  </si>
  <si>
    <t>15.018.0826-A</t>
  </si>
  <si>
    <t>15.018.0827-0</t>
  </si>
  <si>
    <t>COTOVELO RETO,PARA ELETROCALHA PERFURADA OU LISA,400X100MM.FORNECIMENTO E COLOCACAO</t>
  </si>
  <si>
    <t>15.018.0827-A</t>
  </si>
  <si>
    <t>15.018.0828-0</t>
  </si>
  <si>
    <t>TE RETO,PARA ELETROCALHA PERFURADA OU LISA,50X50MM.FORNECIMENTO E COLOCACAO</t>
  </si>
  <si>
    <t>15.018.0828-A</t>
  </si>
  <si>
    <t>15.018.0830-0</t>
  </si>
  <si>
    <t>TE RETO,PARA ELETROCALHA PERFURADA OU LISA,100X50MM.FORNECIMENTO E COLOCACAO</t>
  </si>
  <si>
    <t>15.018.0830-A</t>
  </si>
  <si>
    <t>15.018.0831-0</t>
  </si>
  <si>
    <t>TE RETO,PARA ELETROCALHA PERFURADA OU LISA,150X50MM.FORNECIMENTO E COLOCACAO</t>
  </si>
  <si>
    <t>15.018.0831-A</t>
  </si>
  <si>
    <t>15.018.0832-0</t>
  </si>
  <si>
    <t>TE RETO,PARA ELETROCALHA PERFURADA OU LISA,200X50MM.FORNECIMENTO E COLOCACAO</t>
  </si>
  <si>
    <t>15.018.0832-A</t>
  </si>
  <si>
    <t>15.018.0834-0</t>
  </si>
  <si>
    <t>TE RETO,PARA ELETROCALHA PERFURADA OU LISA,300X50MM.FORNECIMENTO E COLOCACAO</t>
  </si>
  <si>
    <t>15.018.0834-A</t>
  </si>
  <si>
    <t>15.018.0835-0</t>
  </si>
  <si>
    <t>TE RETO,PARA ELETROCALHA PERFURADA OU LISA,400X50MM.FORNECIMENTO E COLOCACAO</t>
  </si>
  <si>
    <t>15.018.0835-A</t>
  </si>
  <si>
    <t>15.018.0836-0</t>
  </si>
  <si>
    <t>TE RETO,PARA ELETROCALHA PERFURADA OU LISA,100X75MM.FORNECIMENTO E COLOCACAO</t>
  </si>
  <si>
    <t>15.018.0836-A</t>
  </si>
  <si>
    <t>15.018.0837-0</t>
  </si>
  <si>
    <t>TE RETO,PARA ELETROCALHA PERFURADA OU LISA,150X75MM.FORNECIMENTO E COLOCACAO</t>
  </si>
  <si>
    <t>15.018.0837-A</t>
  </si>
  <si>
    <t>15.018.0838-0</t>
  </si>
  <si>
    <t>TE RETO,PARA ELETROCALHA PERFURADA OU LISA,200X75MM.FORNECIMENTO E COLOCACAO</t>
  </si>
  <si>
    <t>15.018.0838-A</t>
  </si>
  <si>
    <t>15.018.0840-0</t>
  </si>
  <si>
    <t>TE RETO,PARA ELETROCALHA PERFURADA OU LISA,300X75MM.FORNECIMENTO E COLOCACAO</t>
  </si>
  <si>
    <t>15.018.0840-A</t>
  </si>
  <si>
    <t>15.018.0841-0</t>
  </si>
  <si>
    <t>TE RETO,PARA ELETROCALHA PERFURADA OU LISA,400X75MM.FORNECIMENTO E COLOCACAO</t>
  </si>
  <si>
    <t>15.018.0841-A</t>
  </si>
  <si>
    <t>15.018.0842-0</t>
  </si>
  <si>
    <t>TE RETO,PARA ELETROCALHA PERFURADA OU LISA,100X100MM.FORNECIMENTO E COLOCACAO</t>
  </si>
  <si>
    <t>15.018.0842-A</t>
  </si>
  <si>
    <t>15.018.0843-0</t>
  </si>
  <si>
    <t>TE RETO,PARA ELETROCALHA PERFURADA OU LISA,150X100MM.FORNECIMENTO E COLOCACAO</t>
  </si>
  <si>
    <t>15.018.0843-A</t>
  </si>
  <si>
    <t>15.018.0844-0</t>
  </si>
  <si>
    <t>TE RETO,PARA ELETROCALHA PERFURADA OU LISA,200X100MM.FORNECIMENTO E COLOCACAO</t>
  </si>
  <si>
    <t>15.018.0844-A</t>
  </si>
  <si>
    <t>15.018.0846-0</t>
  </si>
  <si>
    <t>TE RETO,PARA ELETROCALHA PERFURADA OU LISA,300X100MM.FORNECIMENTO E COLOCACAO</t>
  </si>
  <si>
    <t>15.018.0846-A</t>
  </si>
  <si>
    <t>15.018.0847-0</t>
  </si>
  <si>
    <t>TE RETO,PARA ELETROCALHA PERFURADA OU LISA,400X100MM.FORNECIMENTO E COLOCACAO</t>
  </si>
  <si>
    <t>15.018.0847-A</t>
  </si>
  <si>
    <t>15.018.0848-0</t>
  </si>
  <si>
    <t>CRUZETA RETA,PARA ELETROCALHA PERFURADA OU LISA,50X50MM.FORNECIMENTO E COLOCACAO</t>
  </si>
  <si>
    <t>15.018.0848-A</t>
  </si>
  <si>
    <t>15.018.0850-0</t>
  </si>
  <si>
    <t>CRUZETA RETA,PARA ELETROCALHA PERFURADA OU LISA,100X50MM.FORNECIMENTO E COLOCACAO</t>
  </si>
  <si>
    <t>15.018.0850-A</t>
  </si>
  <si>
    <t>15.018.0851-0</t>
  </si>
  <si>
    <t>CRUZETA RETA,PARA ELETROCALHA PERFURADA OU LISA,150X50MM.FORNECIMENTO E COLOCACAO</t>
  </si>
  <si>
    <t>15.018.0851-A</t>
  </si>
  <si>
    <t>15.018.0852-0</t>
  </si>
  <si>
    <t>CRUZETA RETA,PARA ELETROCALHA PERFURADA OU LISA,200X50MM.FORNECIMENTO E COLOCACAO</t>
  </si>
  <si>
    <t>15.018.0852-A</t>
  </si>
  <si>
    <t>15.018.0854-0</t>
  </si>
  <si>
    <t>CRUZETA RETA,PARA ELETROCALHA PERFURADA OU LISA,300X50MM.FORNECIMENTO E COLOCACAO</t>
  </si>
  <si>
    <t>15.018.0854-A</t>
  </si>
  <si>
    <t>15.018.0855-0</t>
  </si>
  <si>
    <t>CRUZETA RETA,PARA ELETROCALHA PERFURADA OU LISA,400X50MM.FORNECIMENTO E COLOCACAO</t>
  </si>
  <si>
    <t>15.018.0855-A</t>
  </si>
  <si>
    <t>15.018.0856-0</t>
  </si>
  <si>
    <t>CRUZETA RETA,PARA ELETROCALHA PERFURADA OU LISA,100X75MM.FORNECIMENTO E COLOCACAO</t>
  </si>
  <si>
    <t>15.018.0856-A</t>
  </si>
  <si>
    <t>15.018.0857-0</t>
  </si>
  <si>
    <t>CRUZETA RETA,PARA ELETROCALHA PERFURADA OU LISA,150X75MM.FORNECIMENTO E COLOCACAO</t>
  </si>
  <si>
    <t>15.018.0857-A</t>
  </si>
  <si>
    <t>15.018.0858-0</t>
  </si>
  <si>
    <t>CRUZETA RETA,PARA ELETROCALHA PERFURADA OU LISA,200X75MM.FORNECIMENTO E COLOCACAO</t>
  </si>
  <si>
    <t>15.018.0858-A</t>
  </si>
  <si>
    <t>15.018.0860-0</t>
  </si>
  <si>
    <t>CRUZETA RETA,PARA ELETROCALHA PERFURADA OU LISA,300X75MM.FORNECIMENTO E COLOCACAO</t>
  </si>
  <si>
    <t>15.018.0860-A</t>
  </si>
  <si>
    <t>15.018.0861-0</t>
  </si>
  <si>
    <t>CRUZETA RETA,PARA ELETROCALHA PERFURADA OU LISA,400X75MM.FORNECIMENTO E COLOCACAO</t>
  </si>
  <si>
    <t>15.018.0861-A</t>
  </si>
  <si>
    <t>15.018.0862-0</t>
  </si>
  <si>
    <t>CRUZETA RETA,PARA ELETROCALHA PERFURADA OU LISA,100X100MM.FORNECIMENTO E COLOCACAO</t>
  </si>
  <si>
    <t>15.018.0862-A</t>
  </si>
  <si>
    <t>15.018.0863-0</t>
  </si>
  <si>
    <t>CRUZETA RETA,PARA ELETROCALHA PERFURADA OU LISA,150X100MM.FORNECIMENTO E COLOCACAO</t>
  </si>
  <si>
    <t>15.018.0863-A</t>
  </si>
  <si>
    <t>15.018.0864-0</t>
  </si>
  <si>
    <t>CRUZETA RETA,PARA ELETROCALHA PERFURADA OU LISA,200X100MM.FORNECIMENTO E COLOCACAO</t>
  </si>
  <si>
    <t>15.018.0864-A</t>
  </si>
  <si>
    <t>15.018.0866-0</t>
  </si>
  <si>
    <t>CRUZETA RETA,PARA ELETROCALHA PERFURADA OU LISA,300X100MM.FORNECIMENTO E COLOCACAO</t>
  </si>
  <si>
    <t>15.018.0866-A</t>
  </si>
  <si>
    <t>15.018.0867-0</t>
  </si>
  <si>
    <t>CRUZETA RETA,PARA ELETROCALHA PERFURADA OU LISA,400X100MM.FORNECIMENTO E COLOCACAO</t>
  </si>
  <si>
    <t>15.018.0867-A</t>
  </si>
  <si>
    <t>15.018.0870-0</t>
  </si>
  <si>
    <t>REDUCAO CONCENTRICA,PARA ELETROCALHA PERFURADA OU LISA,100X50MM.FORNECIMENTO E COLOCACAO</t>
  </si>
  <si>
    <t>15.018.0870-A</t>
  </si>
  <si>
    <t>15.018.0871-0</t>
  </si>
  <si>
    <t>REDUCAO CONCENTRICA,PARA ELETROCALHA PERFURADA OU LISA,150X100MM.FORNECIMENTO E COLOCACAO</t>
  </si>
  <si>
    <t>15.018.0871-A</t>
  </si>
  <si>
    <t>15.018.0872-0</t>
  </si>
  <si>
    <t>REDUCAO CONCENTRICA,PARA ELETROCALHA PERFURADA OU LISA,150X50MM.FORNECIMENTO E COLOCACAO</t>
  </si>
  <si>
    <t>15.018.0872-A</t>
  </si>
  <si>
    <t>15.018.0873-0</t>
  </si>
  <si>
    <t>REDUCAO CONCENTRICA,PARA ELETROCALHA PERFURADA OU LISA,200X150MM.FORNECIMENTO E COLOCACAO</t>
  </si>
  <si>
    <t>15.018.0873-A</t>
  </si>
  <si>
    <t>15.018.0874-0</t>
  </si>
  <si>
    <t>REDUCAO CONCENTRICA,PARA ELETROCALHA PERFURADA OU LISA,200X100MM.FORNECIMENTO E COLOCACAO</t>
  </si>
  <si>
    <t>15.018.0874-A</t>
  </si>
  <si>
    <t>15.018.0875-0</t>
  </si>
  <si>
    <t>REDUCAO CONCENTRICA,PARA ELETROCALHA PERFURADA OU LISA,200X50MM.FORNECIMENTO E COLOCACAO</t>
  </si>
  <si>
    <t>15.018.0875-A</t>
  </si>
  <si>
    <t>15.018.0881-0</t>
  </si>
  <si>
    <t>REDUCAO CONCENTRICA,PARA ELETROCALHA PERFURADA OU LISA,300X200MM.FORNECIMENTO E COLOCACAO</t>
  </si>
  <si>
    <t>15.018.0881-A</t>
  </si>
  <si>
    <t>15.018.0882-0</t>
  </si>
  <si>
    <t>REDUCAO CONCENTRICA,PARA ELETROCALHA PERFURADA OU LISA,300X150MM.FORNECIMENTO E COLOCACAO</t>
  </si>
  <si>
    <t>15.018.0882-A</t>
  </si>
  <si>
    <t>15.018.0883-0</t>
  </si>
  <si>
    <t>REDUCAO CONCENTRICA,PARA ELETROCALHA PERFURADA OU LISA,300X100MM.FORNECIMENTO E COLOCACAO</t>
  </si>
  <si>
    <t>15.018.0883-A</t>
  </si>
  <si>
    <t>15.018.0884-0</t>
  </si>
  <si>
    <t>REDUCAO CONCENTRICA,PARA ELETROCALHA PERFURADA OU LISA,300X50MM.FORNECIMENTO E COLOCACAO</t>
  </si>
  <si>
    <t>15.018.0884-A</t>
  </si>
  <si>
    <t>15.018.0885-0</t>
  </si>
  <si>
    <t>REDUCAO CONCENTRICA,PARA ELETROCALHA PERFURADA OU LISA,400X300MM.FORNECIMENTO E COLOCACAO</t>
  </si>
  <si>
    <t>15.018.0885-A</t>
  </si>
  <si>
    <t>15.018.0887-0</t>
  </si>
  <si>
    <t>REDUCAO CONCENTRICA,PARA ELETROCALHA PERFURADA OU LISA,400X200MM.FORNECIMENTO E COLOCACAO</t>
  </si>
  <si>
    <t>15.018.0887-A</t>
  </si>
  <si>
    <t>15.018.0888-0</t>
  </si>
  <si>
    <t>REDUCAO CONCENTRICA,PARA ELETROCALHA PERFURADA OU LISA,400X150MM.FORNECIMENTO E COLOCACAO</t>
  </si>
  <si>
    <t>15.018.0888-A</t>
  </si>
  <si>
    <t>15.018.0889-0</t>
  </si>
  <si>
    <t>REDUCAO CONCENTRICA,PARA ELETROCALHA PERFURADA OU LISA,400X100MM.FORNECIMENTO E COLOCACAO</t>
  </si>
  <si>
    <t>15.018.0889-A</t>
  </si>
  <si>
    <t>15.018.0890-0</t>
  </si>
  <si>
    <t>REDUCAO CONCENTRICA,PARA ELETROCALHA PERFURADA OU LISA,400X50MM.FORNECIMENTO E COLOCACAO</t>
  </si>
  <si>
    <t>15.018.0890-A</t>
  </si>
  <si>
    <t>15.018.0898-0</t>
  </si>
  <si>
    <t>TE VERTICAL(SUBIDA),PARA ELETROCALHA PERFURADA OU LISA,50X50MM.FORNECIMENTO E COLOCACAO</t>
  </si>
  <si>
    <t>15.018.0898-A</t>
  </si>
  <si>
    <t>15.018.0900-0</t>
  </si>
  <si>
    <t>TE VERTICAL(SUBIDA),PARA ELETROCALHA PERFURADA OU LISA,100X50MM.FORNECIMENTO E COLOCACAO</t>
  </si>
  <si>
    <t>15.018.0900-A</t>
  </si>
  <si>
    <t>15.018.0901-0</t>
  </si>
  <si>
    <t>TE VERTICAL(SUBIDA),PARA ELETROCALHA PERFURADA OU LISA,150X50MM.FORNECIMENTO E COLOCACAO</t>
  </si>
  <si>
    <t>15.018.0901-A</t>
  </si>
  <si>
    <t>15.018.0902-0</t>
  </si>
  <si>
    <t>TE VERTICAL(SUBIDA),PARA ELETROCALHA PERFURADA OU LISA,200X50MM.FORNECIMENTO E COLOCACAO</t>
  </si>
  <si>
    <t>15.018.0902-A</t>
  </si>
  <si>
    <t>15.018.0904-0</t>
  </si>
  <si>
    <t>TE VERTICAL(SUBIDA),PARA ELETROCALHA PERFURADA OU LISA,300X50MM.FORNECIMENTO E COLOCACAO</t>
  </si>
  <si>
    <t>15.018.0904-A</t>
  </si>
  <si>
    <t>15.018.0905-0</t>
  </si>
  <si>
    <t>TE VERTICAL(SUBIDA),PARA ELETROCALHA PERFURADA OU LISA,400X50MM.FORNECIMENTO E COLOCACAO</t>
  </si>
  <si>
    <t>15.018.0905-A</t>
  </si>
  <si>
    <t>15.018.0906-0</t>
  </si>
  <si>
    <t>TE VERTICAL(SUBIDA),PARA ELETROCALHA PERFURADA OU LISA,100X75MM.FORNECIMENTO E COLOCACAO</t>
  </si>
  <si>
    <t>15.018.0906-A</t>
  </si>
  <si>
    <t>15.018.0907-0</t>
  </si>
  <si>
    <t>TE VERTICAL(SUBIDA),PARA ELETROCALHA PERFURADA OU LISA,150X75MM.FORNECIMENTO E COLOCACAO</t>
  </si>
  <si>
    <t>15.018.0907-A</t>
  </si>
  <si>
    <t>15.018.0908-0</t>
  </si>
  <si>
    <t>TE VERTICAL(SUBIDA),PARA ELETROCALHA PERFURADA OU LISA,200X75MM.FORNECIMENTO E COLOCACAO</t>
  </si>
  <si>
    <t>15.018.0908-A</t>
  </si>
  <si>
    <t>15.018.0910-0</t>
  </si>
  <si>
    <t>TE VERTICAL(SUBIDA),PARA ELETROCALHA PERFURADA OU LISA,300X75MM.FORNECIMENTO E COLOCACAO</t>
  </si>
  <si>
    <t>15.018.0910-A</t>
  </si>
  <si>
    <t>15.018.0911-0</t>
  </si>
  <si>
    <t>TE VERTICAL(SUBIDA),PARA ELETROCALHA PERFURADA OU LISA,400X75MM.FORNECIMENTO E COLOCACAO</t>
  </si>
  <si>
    <t>15.018.0911-A</t>
  </si>
  <si>
    <t>15.018.0912-0</t>
  </si>
  <si>
    <t>TE VERTICAL(SUBIDA),PARA ELETROCALHA PERFURADA OU LISA,100X100MM.FORNECIMENTO E COLOCACAO</t>
  </si>
  <si>
    <t>15.018.0912-A</t>
  </si>
  <si>
    <t>15.018.0913-0</t>
  </si>
  <si>
    <t>TE VERTICAL(SUBIDA),PARA ELETROCALHA PERFURADA OU LISA,150X100MM.FORNECIMENTO E COLOCACAO</t>
  </si>
  <si>
    <t>15.018.0913-A</t>
  </si>
  <si>
    <t>15.018.0914-0</t>
  </si>
  <si>
    <t>TE VERTICAL(SUBIDA),PARA ELETROCALHA PERFURADA OU LISA,200X100MM.FORNECIMENTO E COLOCACAO</t>
  </si>
  <si>
    <t>15.018.0914-A</t>
  </si>
  <si>
    <t>15.018.0916-0</t>
  </si>
  <si>
    <t>TE VERTICAL(SUBIDA),PARA ELETROCALHA PERFURADA OU LISA,300X100MM.FORNECIMENTO E COLOCACAO</t>
  </si>
  <si>
    <t>15.018.0916-A</t>
  </si>
  <si>
    <t>15.018.0917-0</t>
  </si>
  <si>
    <t>TE VERTICAL(SUBIDA),PARA ELETROCALHA PERFURADA OU LISA,400X100MM.FORNECIMENTO E COLOCACAO</t>
  </si>
  <si>
    <t>15.018.0917-A</t>
  </si>
  <si>
    <t>15.018.0918-0</t>
  </si>
  <si>
    <t>TE VERTICAL(DESCIDA),PARA ELETROCALHA PERFURADA OU LISA,50X50MM.FORNECIMENTO E COLOCACAO</t>
  </si>
  <si>
    <t>15.018.0918-A</t>
  </si>
  <si>
    <t>15.018.0920-0</t>
  </si>
  <si>
    <t>TE VERTICAL(DESCIDA),PARA ELETROCALHA PERFURADA OU LISA,100X50MM.FORNECIMENTO E COLOCACAO</t>
  </si>
  <si>
    <t>15.018.0920-A</t>
  </si>
  <si>
    <t>15.018.0921-0</t>
  </si>
  <si>
    <t>TE VERTICAL(DESCIDA),PARA ELETROCALHA PERFURADA OU LISA,150X50MM.FORNECIMENTO E COLOCACAO</t>
  </si>
  <si>
    <t>15.018.0921-A</t>
  </si>
  <si>
    <t>15.018.0922-0</t>
  </si>
  <si>
    <t>TE VERTICAL(DESCIDA),PARA ELETROCALHA PERFURADA OU LISA,200X50MM.FORNECIMENTO E COLOCACAO</t>
  </si>
  <si>
    <t>15.018.0922-A</t>
  </si>
  <si>
    <t>15.018.0924-0</t>
  </si>
  <si>
    <t>TE VERTICAL(DESCIDA),PARA ELETROCALHA PERFURADA OU LISA,300X50MM.FORNECIMENTO E COLOCACAO</t>
  </si>
  <si>
    <t>15.018.0924-A</t>
  </si>
  <si>
    <t>15.018.0925-0</t>
  </si>
  <si>
    <t>TE VERTICAL(DESCIDA),PARA ELETROCALHA PERFURADA OU LISA,400X50MM.FORNECIMENTO E COLOCACAO</t>
  </si>
  <si>
    <t>15.018.0925-A</t>
  </si>
  <si>
    <t>15.018.0926-0</t>
  </si>
  <si>
    <t>TE VERTICAL(DESCIDA),PARA ELETROCALHA PERFURADA OU LISA,100X75MM.FORNECIMENTO E COLOCACAO</t>
  </si>
  <si>
    <t>15.018.0926-A</t>
  </si>
  <si>
    <t>15.018.0927-0</t>
  </si>
  <si>
    <t>TE VERTICAL(DESCIDA),PARA ELETROCALHA PERFURADA OU LISA,150X75MM.FORNECIMENTO E COLOCACAO</t>
  </si>
  <si>
    <t>15.018.0927-A</t>
  </si>
  <si>
    <t>15.018.0928-0</t>
  </si>
  <si>
    <t>TE VERTICAL(DESCIDA),PARA ELETROCALHA PERFURADA OU LISA,200X75MM.FORNECIMENTO E COLOCACAO</t>
  </si>
  <si>
    <t>15.018.0928-A</t>
  </si>
  <si>
    <t>15.018.0930-0</t>
  </si>
  <si>
    <t>TE VERTICAL(DESCIDA),PARA ELETROCALHA PERFURADA OU LISA,300X75MM.FORNECIMENTO E COLOCACAO</t>
  </si>
  <si>
    <t>15.018.0930-A</t>
  </si>
  <si>
    <t>15.018.0931-0</t>
  </si>
  <si>
    <t>TE VERTICAL(DESCIDA),PARA ELETROCALHA PERFURADA OU LISA,400X75MM.FORNECIMENTO E COLOCACAO</t>
  </si>
  <si>
    <t>15.018.0931-A</t>
  </si>
  <si>
    <t>15.018.0932-0</t>
  </si>
  <si>
    <t>TE VERTICAL(DESCIDA),PARA ELETROCALHA PERFURADA OU LISA,100X100MM.FORNECIMENTO E COLOCACAO</t>
  </si>
  <si>
    <t>15.018.0932-A</t>
  </si>
  <si>
    <t>15.018.0933-0</t>
  </si>
  <si>
    <t>TE VERTICAL(DESCIDA),PARA ELETROCALHA PERFURADA OU LISA,150X100MM.FORNECIMENTO E COLOCACAO</t>
  </si>
  <si>
    <t>15.018.0933-A</t>
  </si>
  <si>
    <t>15.018.0934-0</t>
  </si>
  <si>
    <t>TE VERTICAL(DESCIDA),PARA ELETROCALHA PERFURADA OU LISA,200X100MM.FORNECIMENTO E COLOCACAO</t>
  </si>
  <si>
    <t>15.018.0934-A</t>
  </si>
  <si>
    <t>15.018.0936-0</t>
  </si>
  <si>
    <t>TE VERTICAL(DESCIDA),PARA ELETROCALHA PERFURADA OU LISA,300X100MM.FORNECIMENTO E COLOCACAO</t>
  </si>
  <si>
    <t>15.018.0936-A</t>
  </si>
  <si>
    <t>15.018.0937-0</t>
  </si>
  <si>
    <t>TE VERTICAL(DESCIDA),PARA ELETROCALHA PERFURADA OU LISA,400X100MM.FORNECIMENTO E COLOCACAO</t>
  </si>
  <si>
    <t>15.018.0937-A</t>
  </si>
  <si>
    <t>15.018.0938-0</t>
  </si>
  <si>
    <t>TERMINAL DE FECHAMENTO LISO,PARA ELETROCALHA PERFURADA OU LISA,50X50MM.FORNECIMENTO E COLOCACAO</t>
  </si>
  <si>
    <t>15.018.0938-A</t>
  </si>
  <si>
    <t>15.018.0940-0</t>
  </si>
  <si>
    <t>TERMINAL DE FECHAMENTO LISO,PARA ELETROCALHA PERFURADA OU LISA,100X50MM.FORNECIMENTO E COLOCACAO</t>
  </si>
  <si>
    <t>15.018.0940-A</t>
  </si>
  <si>
    <t>15.018.0941-0</t>
  </si>
  <si>
    <t>TERMINAL DE FECHAMENTO LISO,PARA ELETROCALHA PERFURADA OU LISA,150X50MM.FORNECIMENTO E COLOCACAO</t>
  </si>
  <si>
    <t>15.018.0941-A</t>
  </si>
  <si>
    <t>15.018.0942-0</t>
  </si>
  <si>
    <t>TERMINAL DE FECHAMENTO LISO,PARA ELETROCALHA PERFURADA OU LISA,200X50MM.FORNECIMENTO E COLOCACAO</t>
  </si>
  <si>
    <t>15.018.0942-A</t>
  </si>
  <si>
    <t>15.018.0944-0</t>
  </si>
  <si>
    <t>TERMINAL DE FECHAMENTO LISO,PARA ELETROCALHA PERFURADA OU LISA,300X50MM.FORNECIMENTO E COLOCACAO</t>
  </si>
  <si>
    <t>15.018.0944-A</t>
  </si>
  <si>
    <t>15.018.0945-0</t>
  </si>
  <si>
    <t>TERMINAL DE FECHAMENTO LISO,PARA ELETROCALHA PERFURADA OU LISA,400X50MM.FORNECIMENTO E COLOCACAO</t>
  </si>
  <si>
    <t>15.018.0945-A</t>
  </si>
  <si>
    <t>15.018.0946-0</t>
  </si>
  <si>
    <t>TERMINAL DE FECHAMENTO LISO,PARA ELETROCALHA PERFURADA OU LISA,100X75MM.FORNECIMENTO E COLOCACAO</t>
  </si>
  <si>
    <t>15.018.0946-A</t>
  </si>
  <si>
    <t>15.018.0947-0</t>
  </si>
  <si>
    <t>TERMINAL DE FECHAMENTO LISO,PARA ELETROCALHA PERFURADA OU LISA,150X75MM.FORNECIMENTO E COLOCACAO</t>
  </si>
  <si>
    <t>15.018.0947-A</t>
  </si>
  <si>
    <t>15.018.0948-0</t>
  </si>
  <si>
    <t>TERMINAL DE FECHAMENTO LISO,PARA ELETROCALHA PERFURADA OU LISA,200X75MM.FORNECIMENTO E COLOCACAO</t>
  </si>
  <si>
    <t>15.018.0948-A</t>
  </si>
  <si>
    <t>15.018.0950-0</t>
  </si>
  <si>
    <t>TERMINAL DE FECHAMENTO LISO,PARA ELETROCALHA PERFURADA OU LISA,300X75MM.FORNECIMENTO E COLOCACAO</t>
  </si>
  <si>
    <t>15.018.0950-A</t>
  </si>
  <si>
    <t>15.018.0951-0</t>
  </si>
  <si>
    <t>TERMINAL DE FECHAMENTO LISO,PARA ELETROCALHA PERFURADA OU LISA,400X75MM.FORNECIMENTO E COLOCACAO</t>
  </si>
  <si>
    <t>15.018.0951-A</t>
  </si>
  <si>
    <t>15.018.0952-0</t>
  </si>
  <si>
    <t>TERMINAL DE FECHAMENTO LISO,PARA ELETROCALHA PERFURADA OU LISA,100X100MM.FORNECIMENTO E COLOCACAO</t>
  </si>
  <si>
    <t>15.018.0952-A</t>
  </si>
  <si>
    <t>15.018.0953-0</t>
  </si>
  <si>
    <t>TERMINAL DE FECHAMENTO LISO,PARA ELETROCALHA PERFURADA OU LISA,150X100MM.FORNECIMENTO E COLOCACAO</t>
  </si>
  <si>
    <t>15.018.0953-A</t>
  </si>
  <si>
    <t>15.018.0954-0</t>
  </si>
  <si>
    <t>TERMINAL DE FECHAMENTO LISO,PARA ELETROCALHA PERFURADA OU LISA,200X100MM.FORNECIMENTO E COLOCACAO</t>
  </si>
  <si>
    <t>15.018.0954-A</t>
  </si>
  <si>
    <t>15.018.0956-0</t>
  </si>
  <si>
    <t>TERMINAL DE FECHAMENTO LISO,PARA ELETROCALHA PERFURADA OU LISA,300X100MM.FORNECIMENTO E COLOCACAO</t>
  </si>
  <si>
    <t>15.018.0956-A</t>
  </si>
  <si>
    <t>15.018.0957-0</t>
  </si>
  <si>
    <t>TERMINAL DE FECHAMENTO LISO,PARA ELETROCALHA PERFURADA OU LISA,400X100MM.FORNECIMENTO E COLOCACAO</t>
  </si>
  <si>
    <t>15.018.0957-A</t>
  </si>
  <si>
    <t>15.018.0958-0</t>
  </si>
  <si>
    <t>TERMINAL DE FECHAMENTO,PARA ELETROCALHA PERFURADA OU LISA,50X50MM,COM SAIDA PARA TUBO.FORNECIMENTO E COLOCACAO</t>
  </si>
  <si>
    <t>15.018.0958-A</t>
  </si>
  <si>
    <t>15.018.0960-0</t>
  </si>
  <si>
    <t>TERMINAL DE FECHAMENTO,PARA ELETROCALHA PERFURADA OU LISA,100X50MM,COM SAIDA PARA TUBO.FORNECIMENTO E COLOCACAO</t>
  </si>
  <si>
    <t>15.018.0960-A</t>
  </si>
  <si>
    <t>15.018.0961-0</t>
  </si>
  <si>
    <t>TERMINAL DE FECHAMENTO,PARA ELETROCALHA PERFURADA OU LISA,150X50MM,COM SAIDA PARA TUBO.FORNECIMENTO E COLOCACAO</t>
  </si>
  <si>
    <t>15.018.0961-A</t>
  </si>
  <si>
    <t>15.018.0962-0</t>
  </si>
  <si>
    <t>TERMINAL DE FECHAMENTO,PARA ELETROCALHA PERFURADA OU LISA,200X50MM,COM SAIDA PARA TUBO.FORNECIMENTO E COLOCACAO</t>
  </si>
  <si>
    <t>15.018.0962-A</t>
  </si>
  <si>
    <t>15.018.0964-0</t>
  </si>
  <si>
    <t>TERMINAL DE FECHAMENTO,PARA ELETROCALHA PERFURADA OU LISA,300X50MM,COM SAIDA PARA TUBO.FORNECIMENTO E COLOCACAO</t>
  </si>
  <si>
    <t>15.018.0964-A</t>
  </si>
  <si>
    <t>15.018.0965-0</t>
  </si>
  <si>
    <t>TERMINAL DE FECHAMENTO,PARA ELETROCALHA PERFURADA OU LISA,400X50MM,COM SAIDA PARA TUBO.FORNECIMENTO E COLOCACAO</t>
  </si>
  <si>
    <t>15.018.0965-A</t>
  </si>
  <si>
    <t>15.018.0966-0</t>
  </si>
  <si>
    <t>TERMINAL DE FECHAMENTO,PARA ELETROCALHA PERFURADA OU LISA,100X75MM,COM SAIDA PARA TUBO.FORNECIMENTO E COLOCACAO</t>
  </si>
  <si>
    <t>15.018.0966-A</t>
  </si>
  <si>
    <t>15.018.0967-0</t>
  </si>
  <si>
    <t>TERMINAL DE FECHAMENTO,PARA ELETROCALHA PERFURADA OU LISA,150X75MM,COM SAIDA PARA TUBO.FORNECIMENTO E COLOCACAO</t>
  </si>
  <si>
    <t>15.018.0967-A</t>
  </si>
  <si>
    <t>15.018.0968-0</t>
  </si>
  <si>
    <t>TERMINAL DE FECHAMENTO,PARA ELETROCALHA PERFURADA OU LISA,200X75MM,COM SAIDA PARA TUBO.FORNECIMENTO E COLOCACAO</t>
  </si>
  <si>
    <t>15.018.0968-A</t>
  </si>
  <si>
    <t>15.018.0970-0</t>
  </si>
  <si>
    <t>TERMINAL DE FECHAMENTO,PARA ELETROCALHA PERFURADA OU LISA,300X75MM,COM SAIDA PARA TUBO.FORNECIMENTO E COLOCACAO</t>
  </si>
  <si>
    <t>15.018.0970-A</t>
  </si>
  <si>
    <t>15.018.0971-0</t>
  </si>
  <si>
    <t>TERMINAL DE FECHAMENTO,PARA ELETROCALHA PERFURADA OU LISA,400X75MM,COM SAIDA PARA TUBO.FORNECIMENTO E COLOCACAO</t>
  </si>
  <si>
    <t>15.018.0971-A</t>
  </si>
  <si>
    <t>15.018.0972-0</t>
  </si>
  <si>
    <t>TERMINAL DE FECHAMENTO,PARA ELETROCALHA PERFURADA OU LISA,100X100MM,COM SAIDA PARA TUBO.FORNECIMENTO E COLOCACAO</t>
  </si>
  <si>
    <t>15.018.0972-A</t>
  </si>
  <si>
    <t>15.018.0973-0</t>
  </si>
  <si>
    <t>TERMINAL DE FECHAMENTO,PARA ELETROCALHA PERFURADA OU LISA,150X100MM,COM SAIDA PARA TUBO.FORNECIMENTO E COLOCACAO</t>
  </si>
  <si>
    <t>15.018.0973-A</t>
  </si>
  <si>
    <t>15.018.0974-0</t>
  </si>
  <si>
    <t>TERMINAL DE FECHAMENTO,PARA ELETROCALHA PERFURADA OU LISA,200X100MM,COM SAIDA PARA TUBO.FORNECIMENTO E COLOCACAO</t>
  </si>
  <si>
    <t>15.018.0974-A</t>
  </si>
  <si>
    <t>15.018.0976-0</t>
  </si>
  <si>
    <t>TERMINAL DE FECHAMENTO,PARA ELETROCALHA PERFURADA OU LISA,300X100MM,COM SAIDA PARA TUBO.FORNECIMENTO E COLOCACAO</t>
  </si>
  <si>
    <t>15.018.0976-A</t>
  </si>
  <si>
    <t>15.018.0977-0</t>
  </si>
  <si>
    <t>TERMINAL DE FECHAMENTO,PARA ELETROCALHA PERFURADA OU LISA,400X100MM,COM SAIDA PARA TUBO.FORNECIMENTO E COLOCACAO</t>
  </si>
  <si>
    <t>15.018.0977-A</t>
  </si>
  <si>
    <t>15.018.0978-0</t>
  </si>
  <si>
    <t>ACOPLAMENTO EM PAINEL,PARA ELETROCALHA PERFURADA OU LISA,50X50MM.FORNECIMENTO E COLOCACAO</t>
  </si>
  <si>
    <t>15.018.0978-A</t>
  </si>
  <si>
    <t>15.018.0980-0</t>
  </si>
  <si>
    <t>ACOPLAMENTO EM PAINEL,PARA ELETROCALHA PERFURADA OU LISA,100X50MM.FORNECIMENTO E COLOCACAO</t>
  </si>
  <si>
    <t>15.018.0980-A</t>
  </si>
  <si>
    <t>15.018.0981-0</t>
  </si>
  <si>
    <t>ACOPLAMENTO EM PAINEL,PARA ELETROCALHA PERFURADA OU LISA,150X50MM.FORNECIMENTO E COLOCACAO</t>
  </si>
  <si>
    <t>15.018.0981-A</t>
  </si>
  <si>
    <t>15.018.0982-0</t>
  </si>
  <si>
    <t>ACOPLAMENTO EM PAINEL,PARA ELETROCALHA PERFURADA OU LISA,200X50MM.FORNECIMENTO E COLOCACAO</t>
  </si>
  <si>
    <t>15.018.0982-A</t>
  </si>
  <si>
    <t>15.018.0984-0</t>
  </si>
  <si>
    <t>ACOPLAMENTO EM PAINEL,PARA ELETROCALHA PERFURADA OU LISA,300X50MM.FORNECIMENTO E COLOCACAO</t>
  </si>
  <si>
    <t>15.018.0984-A</t>
  </si>
  <si>
    <t>15.018.0985-0</t>
  </si>
  <si>
    <t>ACOPLAMENTO EM PAINEL,PARA ELETROCALHA PERFURADA OU LISA,400X50MM.FORNECIMENTO E COLOCACAO</t>
  </si>
  <si>
    <t>15.018.0985-A</t>
  </si>
  <si>
    <t>15.018.0986-0</t>
  </si>
  <si>
    <t>ACOPLAMENTO EM PAINEL,PARA ELETROCALHA PERFURADA OU LISA,100X75MM.FORNECIMENTO E COLOCACAO</t>
  </si>
  <si>
    <t>15.018.0986-A</t>
  </si>
  <si>
    <t>15.018.0987-0</t>
  </si>
  <si>
    <t>ACOPLAMENTO EM PAINEL,PARA ELETROCALHA PERFURADA OU LISA,150X75MM.FORNECIMENTO E COLOCACAO</t>
  </si>
  <si>
    <t>15.018.0987-A</t>
  </si>
  <si>
    <t>15.018.0988-0</t>
  </si>
  <si>
    <t>ACOPLAMENTO EM PAINEL,PARA ELETROCALHA PERFURADA OU LISA,200X75MM.FORNECIMENTO E COLOCACAO</t>
  </si>
  <si>
    <t>15.018.0988-A</t>
  </si>
  <si>
    <t>15.018.0990-0</t>
  </si>
  <si>
    <t>ACOPLAMENTO EM PAINEL,PARA ELETROCALHA PERFURADA OU LISA,300X75MM.FORNECIMENTO E COLOCACAO</t>
  </si>
  <si>
    <t>15.018.0990-A</t>
  </si>
  <si>
    <t>15.018.0991-0</t>
  </si>
  <si>
    <t>ACOPLAMENTO EM PAINEL,PARA ELETROCALHA PERFURADA OU LISA,400X75MM.FORNECIMENTO E COLOCACAO</t>
  </si>
  <si>
    <t>15.018.0991-A</t>
  </si>
  <si>
    <t>15.018.0992-0</t>
  </si>
  <si>
    <t>ACOPLAMENTO EM PAINEL,PARA ELETROCALHA PERFURADA OU LISA,100X100MM.FORNECIMENTO E COLOCACAO</t>
  </si>
  <si>
    <t>15.018.0992-A</t>
  </si>
  <si>
    <t>15.018.0993-0</t>
  </si>
  <si>
    <t>ACOPLAMENTO EM PAINEL,PARA ELETROCALHA PERFURADA OU LISA,150X100MM.FORNECIMENTO E COLOCACAO</t>
  </si>
  <si>
    <t>15.018.0993-A</t>
  </si>
  <si>
    <t>15.018.0994-0</t>
  </si>
  <si>
    <t>ACOPLAMENTO EM PAINEL,PARA ELETROCALHA PERFURADA OU LISA,200X100MM.FORNECIMENTO E COLOCACAO</t>
  </si>
  <si>
    <t>15.018.0994-A</t>
  </si>
  <si>
    <t>15.018.0996-0</t>
  </si>
  <si>
    <t>ACOPLAMENTO EM PAINEL,PARA ELETROCALHA PERFURADA OU LISA,300X100MM.FORNECIMENTO E COLOCACAO</t>
  </si>
  <si>
    <t>15.018.0996-A</t>
  </si>
  <si>
    <t>15.018.0997-0</t>
  </si>
  <si>
    <t>ACOPLAMENTO EM PAINEL,PARA ELETROCALHA PERFURADA OU LISA,400X100MM.FORNECIMENTO E COLOCACAO</t>
  </si>
  <si>
    <t>15.018.0997-A</t>
  </si>
  <si>
    <t>15.018.0998-0</t>
  </si>
  <si>
    <t>GOTEJADOR PARA ELETROCALHA PERFURADA OU LISA,50X50MM.FORNECIMENTO E COLOCACAO</t>
  </si>
  <si>
    <t>15.018.0998-A</t>
  </si>
  <si>
    <t>15.018.1000-0</t>
  </si>
  <si>
    <t>GOTEJADOR PARA ELETROCALHA PERFURADA OU LISA,100X50MM.FORNECIMENTO E COLOCACAO</t>
  </si>
  <si>
    <t>15.018.1000-A</t>
  </si>
  <si>
    <t>15.018.1001-0</t>
  </si>
  <si>
    <t>GOTEJADOR PARA ELETROCALHA PERFURADA OU LISA,150X50MM.FORNECIMENTO E COLOCACAO</t>
  </si>
  <si>
    <t>15.018.1001-A</t>
  </si>
  <si>
    <t>15.018.1002-0</t>
  </si>
  <si>
    <t>GOTEJADOR PARA ELETROCALHA PERFURADA OU LISA,200X50MM.FORNECIMENTO E COLOCACAO</t>
  </si>
  <si>
    <t>15.018.1002-A</t>
  </si>
  <si>
    <t>15.018.1004-0</t>
  </si>
  <si>
    <t>GOTEJADOR PARA ELETROCALHA PERFURADA OU LISA,300X50MM.FORNECIMENTO E COLOCACAO</t>
  </si>
  <si>
    <t>15.018.1004-A</t>
  </si>
  <si>
    <t>15.018.1005-0</t>
  </si>
  <si>
    <t>GOTEJADOR PARA ELETROCALHA PERFURADA OU LISA,400X50MM.FORNECIMENTO E COLOCACAO</t>
  </si>
  <si>
    <t>15.018.1005-A</t>
  </si>
  <si>
    <t>15.018.1006-0</t>
  </si>
  <si>
    <t>GOTEJADOR PARA ELETROCALHA PERFURADA OU LISA,100X75MM.FORNECIMENTO E COLOCACAO</t>
  </si>
  <si>
    <t>15.018.1006-A</t>
  </si>
  <si>
    <t>15.018.1007-0</t>
  </si>
  <si>
    <t>GOTEJADOR PARA ELETROCALHA PERFURADA OU LISA,150X75MM.FORNECIMENTO E COLOCACAO</t>
  </si>
  <si>
    <t>15.018.1007-A</t>
  </si>
  <si>
    <t>15.018.1008-0</t>
  </si>
  <si>
    <t>GOTEJADOR PARA ELETROCALHA PERFURADA OU LISA,200X75MM.FORNECIMENTO E COLOCACAO</t>
  </si>
  <si>
    <t>15.018.1008-A</t>
  </si>
  <si>
    <t>15.018.1010-0</t>
  </si>
  <si>
    <t>GOTEJADOR PARA ELETROCALHA PERFURADA OU LISA,300X75MM.FORNECIMENTO E COLOCACAO</t>
  </si>
  <si>
    <t>15.018.1010-A</t>
  </si>
  <si>
    <t>15.018.1011-0</t>
  </si>
  <si>
    <t>GOTEJADOR PARA ELETROCALHA PERFURADA OU LISA,400X75MM.FORNECIMENTO E COLOCACAO</t>
  </si>
  <si>
    <t>15.018.1011-A</t>
  </si>
  <si>
    <t>15.018.1012-0</t>
  </si>
  <si>
    <t>GOTEJADOR PARA ELETROCALHA PERFURADA OU LISA,100X100MM.FORNECIMENTO E COLOCACAO</t>
  </si>
  <si>
    <t>15.018.1012-A</t>
  </si>
  <si>
    <t>15.018.1013-0</t>
  </si>
  <si>
    <t>GOTEJADOR PARA ELETROCALHA PERFURADA OU LISA,150X100MM.FORNECIMENTO E COLOCACAO</t>
  </si>
  <si>
    <t>15.018.1013-A</t>
  </si>
  <si>
    <t>15.018.1014-0</t>
  </si>
  <si>
    <t>GOTEJADOR PARA ELETROCALHA PERFURADA OU LISA,200X100MM.FORNECIMENTO E COLOCACAO</t>
  </si>
  <si>
    <t>15.018.1014-A</t>
  </si>
  <si>
    <t>15.018.1016-0</t>
  </si>
  <si>
    <t>GOTEJADOR PARA ELETROCALHA PERFURADA OU LISA,300X100MM.FORNECIMENTO E COLOCACAO</t>
  </si>
  <si>
    <t>15.018.1016-A</t>
  </si>
  <si>
    <t>15.018.1017-0</t>
  </si>
  <si>
    <t>GOTEJADOR PARA ELETROCALHA PERFURADA OU LISA,400X100MM.FORNECIMENTO E COLOCACAO</t>
  </si>
  <si>
    <t>15.018.1017-A</t>
  </si>
  <si>
    <t>15.019.0010-0</t>
  </si>
  <si>
    <t>TOMADA DE PISO,SIMPLES,EM CORPO DE ALUMINIO FUNDIDO E TAMPAEM LATAO POLIDO,10A/250V.FORNECIMENTO E COLOCACAO</t>
  </si>
  <si>
    <t>15.019.0010-A</t>
  </si>
  <si>
    <t>15.019.0015-0</t>
  </si>
  <si>
    <t>TOMADA DUPLA DE PISO,EM CORPO DE ALUMINIO FUNDIDO E TAMPA EMLATAO POLIDO,10A/250V.FORNECIMENTO E COLOCACAO</t>
  </si>
  <si>
    <t>15.019.0015-A</t>
  </si>
  <si>
    <t>15.019.0020-0</t>
  </si>
  <si>
    <t>INTERRUPTOR DE EMBUTIR COM 1 TECLA SIMPLES FOSFORESCENTE E PLACA.FORNECIMENTO E COLOCACAO</t>
  </si>
  <si>
    <t>15.019.0020-A</t>
  </si>
  <si>
    <t>15.019.0025-0</t>
  </si>
  <si>
    <t>INTERRUPTOR DE EMBUTIR COM 2 TECLAS SIMPLES FOSFORESCENTES EPLACA.FORNECIMENTO E COLOCACAO</t>
  </si>
  <si>
    <t>15.019.0025-A</t>
  </si>
  <si>
    <t>15.019.0030-0</t>
  </si>
  <si>
    <t>INTERRUPTOR DE EMBUTIR COM 3 TECLAS SIMPLES FOSFORESCENTES EPLACA.FORNECIMENTO E COLOCACAO</t>
  </si>
  <si>
    <t>15.019.0030-A</t>
  </si>
  <si>
    <t>15.019.0035-0</t>
  </si>
  <si>
    <t>INTERRUPTOR THREE-WAY DE EMBUTIR COM TECLA FOSFORESCENTE,INCLUSIVE PLACA.FORNECIMENTO E COLOCACAO</t>
  </si>
  <si>
    <t>15.019.0035-A</t>
  </si>
  <si>
    <t>15.019.0040-0</t>
  </si>
  <si>
    <t>INTERRUPTOR COM 1 TECLA SIMPLES E TOMADA 2P+T,10A/250V,PADRAO BRASILEIRO,DE EMBUTIR,COM PLACA DE 4"X2".FORNECIMENTO E COLOCACAO</t>
  </si>
  <si>
    <t>15.019.0040-A</t>
  </si>
  <si>
    <t>15.019.0045-0</t>
  </si>
  <si>
    <t>INTERRUPTOR COM 2 TECLAS SIMPLES E TOMADA 2P+T,10A/250V,PADRAO BRASILEIRO,DE EMBUTIR,COM PLACA DE 4"X2".FORNECIMENTO E COLOCACAO</t>
  </si>
  <si>
    <t>15.019.0045-A</t>
  </si>
  <si>
    <t>15.019.0050-0</t>
  </si>
  <si>
    <t>TOMADA ELETRICA 2P+T,10A/250V,PADRAO BRASILEIRO,DE EMBUTIR,COM PLACA 4"X2".FORNECIMENTO E COLOCACAO.</t>
  </si>
  <si>
    <t>15.019.0050-A</t>
  </si>
  <si>
    <t>15.019.0052-0</t>
  </si>
  <si>
    <t>TOMADA ELETRICA 2P+T,20A/250V,PADRAO BRASILEIRO,DE EMBUTIR,COM PLACA 4"X2".FORNECIMENTO E COLOCACAO</t>
  </si>
  <si>
    <t>15.019.0052-A</t>
  </si>
  <si>
    <t>15.019.0055-0</t>
  </si>
  <si>
    <t>TOMADA ELETRICA 2P+T,10A/250V,PADRAO BRASILEIRO,DE SOBREPOR.FORNECIMENTO E COLOCACAO</t>
  </si>
  <si>
    <t>15.019.0055-A</t>
  </si>
  <si>
    <t>15.019.0057-0</t>
  </si>
  <si>
    <t>TOMADA ELETRICA 2P+T,20A/250V,PADRAO BRASILEIRO,DE SOBREPOR.FORNECIMENTO E COLOCACAO</t>
  </si>
  <si>
    <t>15.019.0057-A</t>
  </si>
  <si>
    <t>15.019.0066-0</t>
  </si>
  <si>
    <t>CAIXA DE PROTECAO EM PVC MEDINDO (15X15)CM,DE EMBUTIR,COM 1TOMADA ELETRICA 2P+T, 20A/250V,PADRAO BRASILEIRO,INCLUSIVE 1DISJUNTOR BIPOLAR DE 40 A 63A.FORNECIMENTO E COLOCACAO</t>
  </si>
  <si>
    <t>15.019.0066-A</t>
  </si>
  <si>
    <t>15.019.0068-0</t>
  </si>
  <si>
    <t>TOMADA 4 PINOS,DE SOBREPOR,COMPLETA,PARA TELEFONE.FORNECIMENTO E COLOCACAO</t>
  </si>
  <si>
    <t>15.019.0068-A</t>
  </si>
  <si>
    <t>15.019.0069-0</t>
  </si>
  <si>
    <t>TOMADA 4 PINOS,DE EMBUTIR,COMPLETA,PARA TELEFONE.FORNECIMENTO E COLOCACAO</t>
  </si>
  <si>
    <t>15.019.0069-A</t>
  </si>
  <si>
    <t>15.019.0070-0</t>
  </si>
  <si>
    <t>ESPELHO PLASTICO 4"X2".FORNECIMENTO E COLOCACAO</t>
  </si>
  <si>
    <t>15.019.0070-A</t>
  </si>
  <si>
    <t>15.019.0081-0</t>
  </si>
  <si>
    <t>TOMADA TIPO RJ11,DE SOBREPOR,COMPLETA,PARA TELEFONE.FORNECIMENTO E COLOCACAO</t>
  </si>
  <si>
    <t>15.019.0081-A</t>
  </si>
  <si>
    <t>15.019.0082-0</t>
  </si>
  <si>
    <t>TOMADA TIPO RJ11,DE EMBUTIR,COMPLETA,PARA TELEFONE.FORNECIMENTO E COLOCACAO</t>
  </si>
  <si>
    <t>15.019.0082-A</t>
  </si>
  <si>
    <t>15.019.0090-0</t>
  </si>
  <si>
    <t>TOMADA TIPO RJ45,DE SOBREPOR,COMPLETA,PARA LOGICA.FORNECIMENTO E COLOCACAO</t>
  </si>
  <si>
    <t>15.019.0090-A</t>
  </si>
  <si>
    <t>15.019.0095-0</t>
  </si>
  <si>
    <t>TOMADA TIPO RJ45,DE EMBUTIR,COMPLETA,PARA LOGICA.FORNECIMENTO E COLOCACAO</t>
  </si>
  <si>
    <t>15.019.0095-A</t>
  </si>
  <si>
    <t>15.019.0100-0</t>
  </si>
  <si>
    <t>TOMADA COAXIAL,DE SOBREPOR,COMPLETA,PARA ANTENA DE TV.FORNECIMENTO E COLOCACAO</t>
  </si>
  <si>
    <t>15.019.0100-A</t>
  </si>
  <si>
    <t>15.019.0110-0</t>
  </si>
  <si>
    <t>TOMADA COAXIAL,DE EMBUTIR,COMPLETA,PARA ANTENA DE TV.FORNECIMENTO E COLOCACAO</t>
  </si>
  <si>
    <t>15.019.0110-A</t>
  </si>
  <si>
    <t>15.020.0010-0</t>
  </si>
  <si>
    <t>RECEPTACULO DE LOUCA PARA PENDENTE.FORNECIMENTO E COLOCACAO</t>
  </si>
  <si>
    <t>15.020.0010-A</t>
  </si>
  <si>
    <t>15.020.0027-0</t>
  </si>
  <si>
    <t>LAMPADA INCANDESCENTE HALOGENA,DE 50W-12V.FORNECIMENTO E COLOCACAO</t>
  </si>
  <si>
    <t>15.020.0027-A</t>
  </si>
  <si>
    <t>15.020.0028-0</t>
  </si>
  <si>
    <t>LAMPADA INCANDESCENTE HALOGENA,DE 20W-12V.FORNECIMENTO E COLOCACAO</t>
  </si>
  <si>
    <t>15.020.0028-A</t>
  </si>
  <si>
    <t>15.020.0029-0</t>
  </si>
  <si>
    <t>LAMPADA FLUORESCENTE TUBULAR,DE 40W.FORNECIMENTO E COLOCACAO</t>
  </si>
  <si>
    <t>15.020.0029-A</t>
  </si>
  <si>
    <t>15.020.0031-0</t>
  </si>
  <si>
    <t>LAMPADA FLUORESCENTE TUBULAR,DE 32W.FORNECIMENTO E COLOCACAO</t>
  </si>
  <si>
    <t>15.020.0031-A</t>
  </si>
  <si>
    <t>15.020.0033-0</t>
  </si>
  <si>
    <t>LAMPADA FLUORESCENTE TUBULAR,DE 20W.FORNECIMENTO E COLOCACAO</t>
  </si>
  <si>
    <t>15.020.0033-A</t>
  </si>
  <si>
    <t>15.020.0034-0</t>
  </si>
  <si>
    <t>LAMPADA FLUORESCENTE TUBULAR,DE 18W.FORNECIMENTO E COLOCACAO</t>
  </si>
  <si>
    <t>15.020.0034-A</t>
  </si>
  <si>
    <t>15.020.0036-0</t>
  </si>
  <si>
    <t>LAMPADA FLUORESCENTE TUBULAR,DE 16W.FORNECIMENTO E COLOCACAO</t>
  </si>
  <si>
    <t>15.020.0036-A</t>
  </si>
  <si>
    <t>15.020.0041-0</t>
  </si>
  <si>
    <t>LAMPADA FLUORESCENTE COMPACTA INTEGRADA,ELETRONICA,DE 25W.FORNECIMENTO E COLOCACAO</t>
  </si>
  <si>
    <t>15.020.0041-A</t>
  </si>
  <si>
    <t>15.020.0042-0</t>
  </si>
  <si>
    <t>LAMPADA FLUORESCENTE COMPACTA INTEGRADA,ELETRONICA,DE 18W.FORNECIMENTO E COLOCACAO</t>
  </si>
  <si>
    <t>15.020.0042-A</t>
  </si>
  <si>
    <t>15.020.0044-0</t>
  </si>
  <si>
    <t>LAMPADA VAPOR DE MERCURIO,DE 80W.FORNECIMENTO E COLOCACAO</t>
  </si>
  <si>
    <t>15.020.0044-A</t>
  </si>
  <si>
    <t>15.020.0045-0</t>
  </si>
  <si>
    <t>LAMPADA VAPOR DE MERCURIO,DE 125W.FORNECIMENTO E COLOCACAO</t>
  </si>
  <si>
    <t>15.020.0045-A</t>
  </si>
  <si>
    <t>15.020.0050-0</t>
  </si>
  <si>
    <t>LAMPADA DE VAPOR DE MERCURIO,DE 250W.FORNECIMENTO E COLOCACAO</t>
  </si>
  <si>
    <t>15.020.0050-A</t>
  </si>
  <si>
    <t>15.020.0055-0</t>
  </si>
  <si>
    <t>LAMPADA DE VAPOR DE MERCURIO,DE 400W.FORNECIMENTO E COLOCACAO</t>
  </si>
  <si>
    <t>15.020.0055-A</t>
  </si>
  <si>
    <t>15.020.0058-0</t>
  </si>
  <si>
    <t>LAMPADA MISTA,DE 160W.FORNECIMENTO E COLOCACAO</t>
  </si>
  <si>
    <t>15.020.0058-A</t>
  </si>
  <si>
    <t>15.020.0060-0</t>
  </si>
  <si>
    <t>LAMPADA MISTA,DE 250W.FORNECIMENTO E COLOCACAO</t>
  </si>
  <si>
    <t>15.020.0060-A</t>
  </si>
  <si>
    <t>15.020.0061-0</t>
  </si>
  <si>
    <t>LAMPADA MISTA,DE 500W.FORNECIMENTO E COLOCACAO</t>
  </si>
  <si>
    <t>15.020.0061-A</t>
  </si>
  <si>
    <t>15.020.0070-0</t>
  </si>
  <si>
    <t>LAMPADA DE VAPOR DE SODIO DE 70W-110/220V.FORNECIMENTO E COLOCACAO</t>
  </si>
  <si>
    <t>15.020.0070-A</t>
  </si>
  <si>
    <t>15.020.0072-0</t>
  </si>
  <si>
    <t>LAMPADA DE VAPOR DE SODIO DE 100W-110/220V.FORNECIMENTO E COLOCACAO</t>
  </si>
  <si>
    <t>15.020.0072-A</t>
  </si>
  <si>
    <t>15.020.0075-0</t>
  </si>
  <si>
    <t>LAMPADA DE VAPOR DE SODIO DE 150W-110/220V.FORNECIMENTO E COLOCACAO</t>
  </si>
  <si>
    <t>15.020.0075-A</t>
  </si>
  <si>
    <t>15.020.0078-0</t>
  </si>
  <si>
    <t>LAMPADA DE VAPOR DE SODIO DE 250W-110/200V.FORNECIMENTO E COLOCACAO</t>
  </si>
  <si>
    <t>15.020.0078-A</t>
  </si>
  <si>
    <t>15.020.0080-0</t>
  </si>
  <si>
    <t>LAMPADA DE VAPOR DE SODIO DE 400W-110/220V.FORNECIMENTO E COLOCACAO</t>
  </si>
  <si>
    <t>15.020.0080-A</t>
  </si>
  <si>
    <t>15.020.0090-0</t>
  </si>
  <si>
    <t>LAMPADA DE VAPOR METALICO OVOIDE DE 250W-220V,BULBO OVOIDE.FORNECIMENTO E COLOCACAO</t>
  </si>
  <si>
    <t>15.020.0090-A</t>
  </si>
  <si>
    <t>15.020.0095-0</t>
  </si>
  <si>
    <t>LAMPADA DE VAPOR METALICO OVOIDE DE 400W-220V,BULBO OVOIDE.FORNECIMENTO E COLOCACAO</t>
  </si>
  <si>
    <t>15.020.0095-A</t>
  </si>
  <si>
    <t>15.020.0105-0</t>
  </si>
  <si>
    <t>LAMPADA DE VAPOR METALICO DE 2000W-220V,BULBO OVOIDE.FORNECIMENTO E COLOCACAO</t>
  </si>
  <si>
    <t>15.020.0105-A</t>
  </si>
  <si>
    <t>15.020.0150-0</t>
  </si>
  <si>
    <t>LAMPADA LED,BULBO,A60,4,5W,100/240V,BASE E-27.FORNECIMENTO ECOLOCACAO</t>
  </si>
  <si>
    <t>15.020.0150-A</t>
  </si>
  <si>
    <t>15.020.0153-0</t>
  </si>
  <si>
    <t>LAMPADA LED,BULBO,A60,7W,100/240V,BASE E-27.FORNECIMENTO ECOLOCACAO</t>
  </si>
  <si>
    <t>15.020.0153-A</t>
  </si>
  <si>
    <t>15.020.0155-0</t>
  </si>
  <si>
    <t>LAMPADA LED,BULBO,A60,8W,100/240V,BASE E-27.FORNECIMENTO ECOLOCACAO</t>
  </si>
  <si>
    <t>15.020.0155-A</t>
  </si>
  <si>
    <t>15.020.0156-0</t>
  </si>
  <si>
    <t>LAMPADA LED,BULBO,A60,9W,100/240V,BASE E-27.FORNECIMENTO E COLOCACAO</t>
  </si>
  <si>
    <t>15.020.0156-A</t>
  </si>
  <si>
    <t>15.020.0158-0</t>
  </si>
  <si>
    <t>LAMPADA LED,BULBO,A60,10,5W,100/240V,BASE E-27.FORNECIMENTOE COLOCACAO</t>
  </si>
  <si>
    <t>15.020.0158-A</t>
  </si>
  <si>
    <t>15.020.0160-0</t>
  </si>
  <si>
    <t>LAMPADA LED,BULBO,PAR 20,7W,120V,BASE E-27.FORNECIMENTO E COLOCACAO</t>
  </si>
  <si>
    <t>15.020.0160-A</t>
  </si>
  <si>
    <t>15.020.0163-0</t>
  </si>
  <si>
    <t>LAMPADA LED,BULBO,PAR 30,10W,120/220V/20D,BASE E-27.FORNECIMENTO E COLOCACAO</t>
  </si>
  <si>
    <t>15.020.0163-A</t>
  </si>
  <si>
    <t>15.020.0165-0</t>
  </si>
  <si>
    <t>LAMPADA LED,BULBO,PAR 30,13W,120/220V,BASE E-27.FORNECIMENTOE COLOCACAO</t>
  </si>
  <si>
    <t>15.020.0165-A</t>
  </si>
  <si>
    <t>15.020.0168-0</t>
  </si>
  <si>
    <t>LAMPADA LED,BULBO,PAR 38,16W,120/220V,BASE E-27.FORNECIMENTOE COLOCACAO</t>
  </si>
  <si>
    <t>15.020.0168-A</t>
  </si>
  <si>
    <t>15.020.0170-0</t>
  </si>
  <si>
    <t>LAMPADA LED,TUBULAR,600MM,T8,9W,FLUXO LUMINOSO EM TORNO DE 900LM</t>
  </si>
  <si>
    <t>15.020.0170-A</t>
  </si>
  <si>
    <t>15.020.0173-0</t>
  </si>
  <si>
    <t>LAMPADA LED,TUBULAR,1200MM,T8,18W,FLUXO LUMINOSO EM TORNO DE1850LM</t>
  </si>
  <si>
    <t>15.020.0173-A</t>
  </si>
  <si>
    <t>15.020.0175-0</t>
  </si>
  <si>
    <t>LAMPADA LED,TUBULAR,HF 1200MM,T5,26W,FLUXO LUMINOSO EM TORNODE 3900LM</t>
  </si>
  <si>
    <t>15.020.0175-A</t>
  </si>
  <si>
    <t>15.020.0178-0</t>
  </si>
  <si>
    <t>LAMPADA LED,DICROICA MR16 5W/12V.FORNECIMENTO E COLOCACAO</t>
  </si>
  <si>
    <t>15.020.0178-A</t>
  </si>
  <si>
    <t>15.020.0200-0</t>
  </si>
  <si>
    <t>LAMPADA LED,BULBO,A60,12W,100/200V,BASE E-27.FORNECIMENTO ECOLOCACAO</t>
  </si>
  <si>
    <t>15.020.0200-A</t>
  </si>
  <si>
    <t>15.020.0205-0</t>
  </si>
  <si>
    <t>LAMPADA LED,BULBO,A60,15W,100/240V,BASE E-27.FORNECIMENTO ECOLOCACAO</t>
  </si>
  <si>
    <t>15.020.0205-A</t>
  </si>
  <si>
    <t>15.020.0210-0</t>
  </si>
  <si>
    <t>LAMPADA LED,BULBO,A60,20W,100/240V,BASE E-27.FORNECIMENTO ECOLOCACAO</t>
  </si>
  <si>
    <t>15.020.0210-A</t>
  </si>
  <si>
    <t>15.020.0215-0</t>
  </si>
  <si>
    <t>LAMPADA LED,BULBO,A60,25W,100/240V,BASE E-27.FORNECIMENTO ECOLOCACAO</t>
  </si>
  <si>
    <t>15.020.0215-A</t>
  </si>
  <si>
    <t>15.020.0220-0</t>
  </si>
  <si>
    <t>LAMPADA LED,BULBO,A60,30W,100/240V,BASE E-27.FORNECIMENTO ECOLOCACAO</t>
  </si>
  <si>
    <t>15.020.0220-A</t>
  </si>
  <si>
    <t>15.028.0001-0</t>
  </si>
  <si>
    <t>COLOCACAO DE RESERVATORIO DE FIBROCIMENTO,FIBRA DE VIDRO OUSEMELHANTE DE 250L,INCLUSIVE PECAS DE APOIO EM ALVENARIA E MADEIRA SERRADA,E FLANGES DE LIGACAO HIDRAULICA,EXCLUSIVE FORNECIMENTO DO RESERVATORIO</t>
  </si>
  <si>
    <t>15.028.0001-A</t>
  </si>
  <si>
    <t>15.028.0003-0</t>
  </si>
  <si>
    <t>COLOCACAO DE RESERVATORIO DE FIBROCIMENTO,FIBRA DE VIDRO OUSEMELHANTE DE 300L,INCLUSIVE PECAS DE APOIO EM ALVENARIA E MADEIRA SERRADA E FLANGES DE LIGACAO HIDRAULICA,EXCLUSIVE FORNECIMENTO DO RESERVATORIO</t>
  </si>
  <si>
    <t>15.028.0003-A</t>
  </si>
  <si>
    <t>15.028.0005-0</t>
  </si>
  <si>
    <t>COLOCACAO DE RESERVATORIO DE FIBROCIMENTO,FIBRA DE VIDRO OUSEMELHANTE DE 500L,INCLUSIVE PECAS DE APOIO EM ALVENARIA E MADEIRA SERRADA,E FLANGES DE LIGACAO HIDRAULICA,EXCLUSIVE FORNECIMENTO DO RESERVATORIO</t>
  </si>
  <si>
    <t>15.028.0005-A</t>
  </si>
  <si>
    <t>15.028.0010-0</t>
  </si>
  <si>
    <t>COLOCACAO DE RESERVATORIO DE FIBROCIMENTO,FIBRA DE VIDRO OUSEMELHANTE COM 1000L,INCLUSIVE PECAS DE APOIO EM ALVENARIA EMADEIRA SERRADA,E FLANGES DE LIGACAO HIDRAULICA,EXCLUSIVE FORNECIMENTO DO RESERVATORIO</t>
  </si>
  <si>
    <t>15.028.0010-A</t>
  </si>
  <si>
    <t>15.028.0015-0</t>
  </si>
  <si>
    <t>COLOCACAO DE RESERVATORIO DE FIBROCIMENTO,FIBRA DE VIDRO OUSEMELHANTE DE 1.500L,INCLUSIVE PECAS DE APOIO EM ALVENARIA EMADEIRA SERRADA,E FLANGES DE LIGACAO HIDRAULICA,EXCLUSIVE FONECIMENTO DO RESERVATORIO</t>
  </si>
  <si>
    <t>15.028.0015-A</t>
  </si>
  <si>
    <t>15.028.0017-0</t>
  </si>
  <si>
    <t>COLOCACAO DE RESERVATORIO DE FIBROCIMENTO,FIBRA DE VIDRO OUSEMELHANTE DE 2.000L,INCLUSIVE PECAS DE APOIO EM ALVENARIA EMADEIRA SERRADA,E FLANGES DE LIGACAO HIDRAULICA,EXCLUSIVE FORNECIMENTO DO RESERVATORIO.</t>
  </si>
  <si>
    <t>15.028.0017-A</t>
  </si>
  <si>
    <t>15.028.0018-0</t>
  </si>
  <si>
    <t>COLOCACAO DE RESERVATORIO DE FOBROCIMENTO,FIBRA DE VIDRO OUSEMELHANTE DE 2.500L,INCLUSIVE PECAS DE APOIO EM ALVENARIA EMADEIRA SERRADA,E FLANGES DE LIGACAO HIDRAULICA,EXCLUSIVEFORNECIMENTO DO RESERVATORIO.</t>
  </si>
  <si>
    <t>15.028.0018-A</t>
  </si>
  <si>
    <t>15.028.0020-0</t>
  </si>
  <si>
    <t>COLOCACAO DE RESERVATORIO DE FRIBROCIMENTO,FIBRA DE VIDRO OUSEMELHANTE DE 3.000L,INCLUSIVE PECAS DE APOIO EM ALVENARIAE MADEIRA SERRADA,E FLANGES DE LIGACAO HIDRAULICA,EXCLUSIVEFORNECIMENTO DO RESERVATORIO</t>
  </si>
  <si>
    <t>15.028.0020-A</t>
  </si>
  <si>
    <t>15.028.0025-0</t>
  </si>
  <si>
    <t>COLOCACAO DE RESERVATORIO DE FIBROCIMENTO,FIBRA DE VIDRO OUSEMELHANTE DE 5.000L,INCLUSIVE PECAS DE APOIO EM ALVENARIA EMADEIRA SERRADA,E FLANGES DE LIGACAO HIDRAULICA,EXCLUSIVE FORNECIMENTO DO RESERVATORIO</t>
  </si>
  <si>
    <t>15.028.0025-A</t>
  </si>
  <si>
    <t>15.028.0028-0</t>
  </si>
  <si>
    <t>COLOCACAO DE RESERVATORIO DE FIBROCIMENTO,FIBRA DE VIDRO OUSEMELHANTE DE 6000L,INCLUSIVE PECAS DE APOIO EM ALVENARIA EMADEIRA SERRADA,E FLANGES DE LIGACAO HIDRAULICA,EXCLUSIVE FORNECIMENTO DO RESERVATORIO</t>
  </si>
  <si>
    <t>15.028.0028-A</t>
  </si>
  <si>
    <t>15.029.0010-0</t>
  </si>
  <si>
    <t>REGISTRO DE GAVETA BRUTO,COM DIAMETRO DE 1/2".FORNECIMENTO ECOLOCACAO</t>
  </si>
  <si>
    <t>15.029.0010-A</t>
  </si>
  <si>
    <t>15.029.0011-0</t>
  </si>
  <si>
    <t>REGISTRO DE GAVETA BRUTO,COM DIAMETRO DE 3/4".FORNECIMENTO ECOLOCACAO</t>
  </si>
  <si>
    <t>15.029.0011-A</t>
  </si>
  <si>
    <t>15.029.0012-0</t>
  </si>
  <si>
    <t>REGISTRO DE GAVETA BRUTO,COM DIAMETRO DE 1".FORNECIMENTO E COLOCACAO</t>
  </si>
  <si>
    <t>15.029.0012-A</t>
  </si>
  <si>
    <t>15.029.0013-0</t>
  </si>
  <si>
    <t>REGISTRO DE GAVETA BRUTO,COM DIAMETRO DE 1.1/4".FORNECIMENTOE COLOCACAO</t>
  </si>
  <si>
    <t>15.029.0013-A</t>
  </si>
  <si>
    <t>15.029.0014-0</t>
  </si>
  <si>
    <t>REGISTRO DE GAVETA BRUTO,COM DIAMETRO DE 1.1/2".FORNECIMENTOE COLOCACAO</t>
  </si>
  <si>
    <t>15.029.0014-A</t>
  </si>
  <si>
    <t>15.029.0015-0</t>
  </si>
  <si>
    <t>REGISTRO DE GAVETA BRUTO,COM DIAMETRO DE 2".FORNECIMENTO E COLOCACAO</t>
  </si>
  <si>
    <t>15.029.0015-A</t>
  </si>
  <si>
    <t>15.029.0016-0</t>
  </si>
  <si>
    <t>REGISTRO DE GAVETA BRUTO,COM DIAMETRO DE 2.1/2".FORNECIMENTOE COLOCACAO</t>
  </si>
  <si>
    <t>15.029.0016-A</t>
  </si>
  <si>
    <t>15.029.0017-0</t>
  </si>
  <si>
    <t>REGISTRO DE GAVETA BRUTO,COM DIAMETRO DE 3".FORNECIMENTO E COLOCACAO</t>
  </si>
  <si>
    <t>15.029.0017-A</t>
  </si>
  <si>
    <t>15.029.0018-0</t>
  </si>
  <si>
    <t>REGISTRO DE GAVETA BRUTO,COM DIAMETRO DE 4".FORNECIMENTO E COLOCACAO</t>
  </si>
  <si>
    <t>15.029.0018-A</t>
  </si>
  <si>
    <t>15.029.0019-0</t>
  </si>
  <si>
    <t>REGISTRO DE ESFERA,EM METAL,COM DIAMETRO DE 1/2".FORNECIMENTO E COLOCACAO</t>
  </si>
  <si>
    <t>15.029.0019-A</t>
  </si>
  <si>
    <t>15.029.0020-0</t>
  </si>
  <si>
    <t>REGISTRO DE ESFERA,EM METAL,COM DIAMETRO DE 3/4".FORNECIMENTO E COLOCACAO</t>
  </si>
  <si>
    <t>15.029.0020-A</t>
  </si>
  <si>
    <t>15.029.0021-0</t>
  </si>
  <si>
    <t>REGISTRO DE ESFERA,EM METAL,COM DIAMETRO DE 1".FORNECIMENTOE COLOCACAO</t>
  </si>
  <si>
    <t>15.029.0021-A</t>
  </si>
  <si>
    <t>15.029.0022-0</t>
  </si>
  <si>
    <t>REGISTRO DE ESFERA,EM METAL,COM DIAMETRO DE 1.1/4".FORNECIMENTO E COLOCACAO</t>
  </si>
  <si>
    <t>15.029.0022-A</t>
  </si>
  <si>
    <t>15.029.0023-0</t>
  </si>
  <si>
    <t>REGISTRO DE ESFERA,EM METAL,COM DIAMETRO DE 1.1/2".FORNECIMENTO E COLOCACAO</t>
  </si>
  <si>
    <t>15.029.0023-A</t>
  </si>
  <si>
    <t>15.029.0024-0</t>
  </si>
  <si>
    <t>REGISTRO DE ESFERA,EM METAL,COM DIAMETRO DE 2".FORNECIMENTOE COLOCACAO</t>
  </si>
  <si>
    <t>15.029.0024-A</t>
  </si>
  <si>
    <t>15.029.0049-0</t>
  </si>
  <si>
    <t>VALVULA DE PE,EM METAL,COM DIAMETRO DE 3/4".FORNECIMENTO E COLOCACAO</t>
  </si>
  <si>
    <t>15.029.0049-A</t>
  </si>
  <si>
    <t>15.029.0050-0</t>
  </si>
  <si>
    <t>VALVULA DE PE,EM METAL,COM DIAMETRO DE 1".FORNECIMENTO E COLOCACAO</t>
  </si>
  <si>
    <t>15.029.0050-A</t>
  </si>
  <si>
    <t>15.029.0051-0</t>
  </si>
  <si>
    <t>VALVULA DE PE,EM METAL,COM DIAMETRO DE 1.1/4".FORNECIMENTO ECOLOCACAO</t>
  </si>
  <si>
    <t>15.029.0051-A</t>
  </si>
  <si>
    <t>15.029.0052-0</t>
  </si>
  <si>
    <t>VALVULA DE PE,EM METAL,COM DIAMETRO DE 1.1/2".FORNECIMENTO ECOLOCACAO</t>
  </si>
  <si>
    <t>15.029.0052-A</t>
  </si>
  <si>
    <t>15.029.0053-0</t>
  </si>
  <si>
    <t>VALVULA DE PE,EM METAL,COM DIAMETRO DE 2".FORNECIMENTO E COLOCACAO</t>
  </si>
  <si>
    <t>15.029.0053-A</t>
  </si>
  <si>
    <t>15.029.0054-0</t>
  </si>
  <si>
    <t>VALVULA DE PE,EM METAL,COM DIAMETRO DE 2.1/2".FORNECIMENTO ECOLOCACAO</t>
  </si>
  <si>
    <t>15.029.0054-A</t>
  </si>
  <si>
    <t>15.029.0055-0</t>
  </si>
  <si>
    <t>VALVULA DE PE,EM METAL,COM DIAMETRO DE 3".FORNECIMENTO E COLOCACAO</t>
  </si>
  <si>
    <t>15.029.0055-A</t>
  </si>
  <si>
    <t>15.029.0056-0</t>
  </si>
  <si>
    <t>VALVULA DE PE,EM METAL,COM DIAMETRO DE 4".FORNECIMENTO E COLOCACAO</t>
  </si>
  <si>
    <t>15.029.0056-A</t>
  </si>
  <si>
    <t>15.029.0080-0</t>
  </si>
  <si>
    <t>VALVULA DE RETENCAO VERTICAL,EM METAL,COM DIAMETRO DE 3/4".FORNECIMENTO E COLOCACAO</t>
  </si>
  <si>
    <t>15.029.0080-A</t>
  </si>
  <si>
    <t>15.029.0081-0</t>
  </si>
  <si>
    <t>VALVULA DE RETENCAO VERTICAL,EM METAL,COM DIAMETRO DE 1".FORNECIMENTO E COLOCACAO</t>
  </si>
  <si>
    <t>15.029.0081-A</t>
  </si>
  <si>
    <t>15.029.0082-0</t>
  </si>
  <si>
    <t>VALVULA DE RETENCAO VERTICAL,EM METAL,COM DIAMETRO DE 1.1/4".FORNECIMENTO E COLOCACAO</t>
  </si>
  <si>
    <t>15.029.0082-A</t>
  </si>
  <si>
    <t>15.029.0083-0</t>
  </si>
  <si>
    <t>VALVULA DE RETENCAO VERTICAL,EM METAL,COM DIAMETRO DE 1.1/2".FORNECIMENTO E COLOCACAO</t>
  </si>
  <si>
    <t>15.029.0083-A</t>
  </si>
  <si>
    <t>15.029.0084-0</t>
  </si>
  <si>
    <t>VALVULA DE RETENCAO VERTICAL,EM METAL,COM DIAMETRO DE 2".FORNECIMENTO E COLOCACAO</t>
  </si>
  <si>
    <t>15.029.0084-A</t>
  </si>
  <si>
    <t>15.029.0085-0</t>
  </si>
  <si>
    <t>VALVULA DE RETENCAO VERTICAL,EM METAL,COM DIAMETRO DE 2.1/2".FORNECIMENTO E COLOCACAO</t>
  </si>
  <si>
    <t>15.029.0085-A</t>
  </si>
  <si>
    <t>15.029.0086-0</t>
  </si>
  <si>
    <t>VALVULA DE RETENCAO VERTICAL,EM METAL,COM DIAMETRO DE 3".FORNECIMENTO E COLOCACAO</t>
  </si>
  <si>
    <t>15.029.0086-A</t>
  </si>
  <si>
    <t>15.029.0087-0</t>
  </si>
  <si>
    <t>VALVULA DE RETENCAO VERTICAL,EM METAL,COM DIAMETRO DE 4".FORNECIMENTO E COLOCACAO</t>
  </si>
  <si>
    <t>15.029.0087-A</t>
  </si>
  <si>
    <t>15.029.0100-0</t>
  </si>
  <si>
    <t>VALVULA DE RETENCAO HORIZONTAL,EM METAL,COM DIAMETRO DE 3/4".FORNECIMENTO E COLOCACAO</t>
  </si>
  <si>
    <t>15.029.0100-A</t>
  </si>
  <si>
    <t>15.029.0101-0</t>
  </si>
  <si>
    <t>VALVULA DE RETENCAO HORIZONTAL,EM METAL,COM DIAMETRO DE 1".FORNECIMENTO E COLOCACAO</t>
  </si>
  <si>
    <t>15.029.0101-A</t>
  </si>
  <si>
    <t>15.029.0102-0</t>
  </si>
  <si>
    <t>VALVULA DE RETENCAO HORIZONTAL,EM METAL,COM DIAMETRO DE 1.1/4".FORNECIMENTO E COLOCACAO</t>
  </si>
  <si>
    <t>15.029.0102-A</t>
  </si>
  <si>
    <t>15.029.0103-0</t>
  </si>
  <si>
    <t>VALVULA DE RETENCAO HORIZONTAL,EM METAL,COM DIAMETRO DE 1.1/2".FORNECIMENTO E COLOCACAO</t>
  </si>
  <si>
    <t>15.029.0103-A</t>
  </si>
  <si>
    <t>15.029.0104-0</t>
  </si>
  <si>
    <t>VALVULA DE RETENCAO HORIZONTAL,EM METAL,COM DIAMETRO DE 2".FORNECIMENTO E COLOCACAO</t>
  </si>
  <si>
    <t>15.029.0104-A</t>
  </si>
  <si>
    <t>15.029.0105-0</t>
  </si>
  <si>
    <t>VALVULA DE RETENCAO HORIZONTAL,EM METAL,COM DIAMETRO DE 2.1/2".FORNECIMENTO E COLOCACAO</t>
  </si>
  <si>
    <t>15.029.0105-A</t>
  </si>
  <si>
    <t>15.029.0106-0</t>
  </si>
  <si>
    <t>VALVULA DE RETENCAO HORIZONTAL,EM METAL,COM DIAMETRO DE 3".FORNECIMENTO E COLOCACAO</t>
  </si>
  <si>
    <t>15.029.0106-A</t>
  </si>
  <si>
    <t>15.029.0107-0</t>
  </si>
  <si>
    <t>VALVULA DE RETENCAO HORIZONTAL,EM METAL,COM DIAMETRO DE 4".FORNECIMENTO E COLOCACAO</t>
  </si>
  <si>
    <t>15.029.0107-A</t>
  </si>
  <si>
    <t>15.029.0200-0</t>
  </si>
  <si>
    <t>VALVULA DE DUAS VIAS COM ATUADOR ON/OFF,220V,DE 1/2".FORNECIMENTO E COLOCACAO</t>
  </si>
  <si>
    <t>15.029.0200-A</t>
  </si>
  <si>
    <t>15.029.0202-0</t>
  </si>
  <si>
    <t>VALVULA DE DUAS VIAS COM ATUADOR ON/OFF,220V,DE 3/4".FORNECIMENTO E COLOCACAO</t>
  </si>
  <si>
    <t>15.029.0202-A</t>
  </si>
  <si>
    <t>15.029.0204-0</t>
  </si>
  <si>
    <t>VALVULA DE DUAS VIAS COM ATUADOR ON/OFF,220V,DE 1".FORNECIMENTO E COLOCACAO</t>
  </si>
  <si>
    <t>15.029.0204-A</t>
  </si>
  <si>
    <t>15.029.0210-0</t>
  </si>
  <si>
    <t>VALVULA DE ESFERA DE DUAS VIAS,BIPARTIDA,COM FLANGE,DE 3".FORNECIMENTO E COLOCACAO</t>
  </si>
  <si>
    <t>15.029.0210-A</t>
  </si>
  <si>
    <t>15.029.0212-0</t>
  </si>
  <si>
    <t>ATUADOR PROPORCIONAL DE 20NM,24V.FORNECIMENTO E COLOCACAO</t>
  </si>
  <si>
    <t>15.029.0212-A</t>
  </si>
  <si>
    <t>15.029.0215-0</t>
  </si>
  <si>
    <t>VALVULA DE BALANCEAMENTO ROSQUEADA DE 1".FORNECIMENTO E COLOCACAO</t>
  </si>
  <si>
    <t>15.029.0215-A</t>
  </si>
  <si>
    <t>15.029.0217-0</t>
  </si>
  <si>
    <t>VALVULA DE BALANCEAMENTO ROSQUEADA DE 1.1/2".FORNECIMENTO ECOLOCACAO</t>
  </si>
  <si>
    <t>15.029.0217-A</t>
  </si>
  <si>
    <t>15.029.0219-0</t>
  </si>
  <si>
    <t>VALVULA DE BALANCEAMENTO ROSQUEADA DE 3/4".FORNECIMENTO E COLOCACAO</t>
  </si>
  <si>
    <t>15.029.0219-A</t>
  </si>
  <si>
    <t>15.029.0227-0</t>
  </si>
  <si>
    <t>VALVULA BORBOLETA,TIPO WAFER,COM ATUADOR ELETRICO,DE 4".FORNECIMENTO E COLOCACAO</t>
  </si>
  <si>
    <t>15.029.0227-A</t>
  </si>
  <si>
    <t>15.029.0240-0</t>
  </si>
  <si>
    <t>FILTRO Y,CORPO EM METAL,COM TELA REMOVIVEL EM ACO INOX,DE 1/2".FORNECIMENTO E COLOCACAO</t>
  </si>
  <si>
    <t>15.029.0240-A</t>
  </si>
  <si>
    <t>15.029.0242-0</t>
  </si>
  <si>
    <t>FILTRO Y,CORPO EM METAL,COM TELA REMOVIVEL EM ACO INOX,DE 3/4".FORNECIMENTO E COLOCACAO</t>
  </si>
  <si>
    <t>15.029.0242-A</t>
  </si>
  <si>
    <t>15.029.0244-0</t>
  </si>
  <si>
    <t>FILTRO Y,CORPO EM METAL,COM TELA REMOVIVEL EM ACO INOX,DE 1".FORNECIMENTO E COLOCACAO</t>
  </si>
  <si>
    <t>15.029.0244-A</t>
  </si>
  <si>
    <t>15.029.0246-0</t>
  </si>
  <si>
    <t>FILTRO Y,CORPO EM METAL,COM TELA REMOVIVEL EM ACO INOX,DE 1.1/2".FORNECIMENTO E COLOCACAO</t>
  </si>
  <si>
    <t>15.029.0246-A</t>
  </si>
  <si>
    <t>15.029.0248-0</t>
  </si>
  <si>
    <t>FILTRO Y,CORPO EM METAL,COM TELA REMOVIVEL EM ACO INOX,DE 2".FORNECIMENTO E COLOCACAO</t>
  </si>
  <si>
    <t>15.029.0248-A</t>
  </si>
  <si>
    <t>15.030.0030-0</t>
  </si>
  <si>
    <t>REGISTRO DE ESFERA,EM PVC,SOLDAVEL,COM DIAMETRO DE 20MM.FORNECIMENTO E COLOCACAO</t>
  </si>
  <si>
    <t>15.030.0030-A</t>
  </si>
  <si>
    <t>15.030.0032-0</t>
  </si>
  <si>
    <t>REGISTRO DE ESFERA,EM PVC,SOLDAVEL,COM DIAMETRO DE 25MM.FORNECIMENTO E COLOCACAO</t>
  </si>
  <si>
    <t>15.030.0032-A</t>
  </si>
  <si>
    <t>15.030.0034-0</t>
  </si>
  <si>
    <t>REGISTRO EM ESFERA,EM PVC,SOLDAVEL,COM DIAMETRO DE 32MM.FORNECIMENTO E COLOCACAO</t>
  </si>
  <si>
    <t>15.030.0034-A</t>
  </si>
  <si>
    <t>15.030.0036-0</t>
  </si>
  <si>
    <t>REGISTRO DE ESFERA,EM PVC,SOLDAVEL,COM DIAMETRO DE 40MM.FORNECIMENTO E COLOCACAO</t>
  </si>
  <si>
    <t>15.030.0036-A</t>
  </si>
  <si>
    <t>15.030.0038-0</t>
  </si>
  <si>
    <t>REGISTRO EM ESFERA,EM PVC,SOLDAVEL,COM DIAMETRO DE 50MM.FORNECIMENTO E COLOCACAO</t>
  </si>
  <si>
    <t>15.030.0038-A</t>
  </si>
  <si>
    <t>15.030.0040-0</t>
  </si>
  <si>
    <t>REGISTRO DE ESFERA,EM PVC,SOLDAVEL,COM DIAMETRO DE 60MM.FORNECIMENTO E COLOCACAO</t>
  </si>
  <si>
    <t>15.030.0040-A</t>
  </si>
  <si>
    <t>15.030.0050-0</t>
  </si>
  <si>
    <t>VALVULA DE PE,COM CRIVO EM PVC,SOLDAVEL,COM DIAMETRO DE 25MM.FORNECIMENTO E COLOCACAO</t>
  </si>
  <si>
    <t>15.030.0050-A</t>
  </si>
  <si>
    <t>15.030.0052-0</t>
  </si>
  <si>
    <t>VALVULA DE PE,COM CRIVO EM PVC,SOLDAVEL,COM DIAMETRO DE 32MM.FORNECIMENTO E COLOCACAO</t>
  </si>
  <si>
    <t>15.030.0052-A</t>
  </si>
  <si>
    <t>15.030.0054-0</t>
  </si>
  <si>
    <t>VALVULA DE PE,COM CRIVO EM PVC,SOLDAVEL,COM DIAMETRO DE 40MM.FORNECIMENTO E COLOCACAO</t>
  </si>
  <si>
    <t>15.030.0054-A</t>
  </si>
  <si>
    <t>15.030.0056-0</t>
  </si>
  <si>
    <t>VALVULA DE PE,COM CRIVO EM PVC,SOLDAVEL,COM DIAMETRO DE 50MM.FORNECIMENTO E COLOCACAO</t>
  </si>
  <si>
    <t>15.030.0056-A</t>
  </si>
  <si>
    <t>15.030.0070-0</t>
  </si>
  <si>
    <t>VALVULA DE RETENCAO VERTICAL,EM PVC,SOLDAVEL,COM DIAMETRO DE25MM.FORNECIMENTO E COLOCACAO</t>
  </si>
  <si>
    <t>15.030.0070-A</t>
  </si>
  <si>
    <t>15.030.0072-0</t>
  </si>
  <si>
    <t>VALVULA DE RETENCAO VERTICAL,EM PVC,SOLDAVEL,COM DIAMETRO DE32MM.FORNECIMENTO E COLOCACAO</t>
  </si>
  <si>
    <t>15.030.0072-A</t>
  </si>
  <si>
    <t>15.030.0074-0</t>
  </si>
  <si>
    <t>VALVULA DE RETENCAO VERTICAL,EM PVC,SOLDAVEL,COM DIAMETRO DE40MM.FORNECIMENTO E COLOCACAO</t>
  </si>
  <si>
    <t>15.030.0074-A</t>
  </si>
  <si>
    <t>15.030.0076-0</t>
  </si>
  <si>
    <t>VALVULA DE RETENCAO VERTICAL,EM PVC,SOLDAVEL,COM DIAMETRO DE50MM.FORNECIMENTO E COLOCACAO</t>
  </si>
  <si>
    <t>15.030.0076-A</t>
  </si>
  <si>
    <t>15.030.0078-0</t>
  </si>
  <si>
    <t>VALVULA DE RETENCAO VERTICAL,EM PVC,SOLDAVEL,COM DIAMETRO DE60MM.FORNECIMENTO E COLOCACAO</t>
  </si>
  <si>
    <t>15.030.0078-A</t>
  </si>
  <si>
    <t>15.030.0080-0</t>
  </si>
  <si>
    <t>VALVULA DE RETENCAO HORIZONTAL,EM PVC,SOLDAVEL,COM DIAMETRODE 25MM.FORNECIMENTO E COLOCACAO</t>
  </si>
  <si>
    <t>15.030.0080-A</t>
  </si>
  <si>
    <t>15.030.0082-0</t>
  </si>
  <si>
    <t>VALVULA DE RETENCAO HORIZONTAL,EM PVC,SOLDAVEL,COM DIAMETRODE 32MM.FORNECIMENTO E COLOCACAO</t>
  </si>
  <si>
    <t>15.030.0082-A</t>
  </si>
  <si>
    <t>15.030.0084-0</t>
  </si>
  <si>
    <t>VALVULA DE RETENCAO HORIZONTAL,EM PVC,SOLDAVEL,COM DIAMETRODE 40MM.FORNECIMENTO E COLOCACAO</t>
  </si>
  <si>
    <t>15.030.0084-A</t>
  </si>
  <si>
    <t>15.030.0086-0</t>
  </si>
  <si>
    <t>VALVULA DE RETENCAO HORIZONTAL,EM PVC,SOLDAVEL,COM DIAMETRODE 50MM.FORNECIMENTO E COLOCACAO</t>
  </si>
  <si>
    <t>15.030.0086-A</t>
  </si>
  <si>
    <t>15.030.0088-0</t>
  </si>
  <si>
    <t>VALVULA DE RETENCAO HORIZONTAL,EM PVC,SOLDAVEL,COM DIAMETRODE 60MM.FORNECIMENTO E COLOCACAO</t>
  </si>
  <si>
    <t>15.030.0088-A</t>
  </si>
  <si>
    <t>15.031.0010-0</t>
  </si>
  <si>
    <t>TUBO DE FERRO GALVANIZADO DE 1/2",COM COSTURA,EXCLUSIVE EMENDAS,CONEXOES,ABERTURA E FECHAMENTO DE RASGO.FORNECIMENTO E ASSENTAMENTO</t>
  </si>
  <si>
    <t>15.031.0010-A</t>
  </si>
  <si>
    <t>15.031.0011-0</t>
  </si>
  <si>
    <t>TUBO DE FERRO GALVANIZADO DE 3/4",COM COSTURA,EXCLUSIVE EMENDAS,CONEXOES,ABERTURA E FECHAMENTO DE RASGO.FORNECIMENTO E ASSENTAMENTO</t>
  </si>
  <si>
    <t>15.031.0011-A</t>
  </si>
  <si>
    <t>15.031.0012-0</t>
  </si>
  <si>
    <t>TUBO DE FERRO GALVANIZADO DE 1",COM COSTURA,EXCLUSIVE EMENDAS,CONEXOES,ABERTURA E FECHAMENTO DE RASGO.FORNECIMENTO E ASSENTAMENTO</t>
  </si>
  <si>
    <t>15.031.0012-A</t>
  </si>
  <si>
    <t>15.031.0013-0</t>
  </si>
  <si>
    <t>TUBO DE FERRO GALVANIZADO DE 1.1/4",COM COSTURA,EXCLUSIVE EMENDAS,CONEXOES,ABERTURA E FECHAMENTO DE RASGO.FORNECIMENTO EASSENTAMENTO</t>
  </si>
  <si>
    <t>15.031.0013-A</t>
  </si>
  <si>
    <t>15.031.0014-0</t>
  </si>
  <si>
    <t>TUBO DE FERRO GALVANIZADO DE 1.1/2",COM COSTURA,EXCLUSIVE EMENDAS,CONEXOES,ABERTURA E FECHAMENTO DE RASGO.FORNECIMENTO EASSENTAMENTO</t>
  </si>
  <si>
    <t>15.031.0014-A</t>
  </si>
  <si>
    <t>15.031.0015-0</t>
  </si>
  <si>
    <t>TUBO DE FERRO GALVANIZADO DE 2",COM COSTURA,EXCLUSIVE EMENDAS,CONEXOES,ABERTURA E FECHAMENTO DE RASGO.FORNECIMENTO E ASSENTAMENTO</t>
  </si>
  <si>
    <t>15.031.0015-A</t>
  </si>
  <si>
    <t>15.031.0016-0</t>
  </si>
  <si>
    <t>TUBO DE FERRO GALVANIZADO DE 2.1/2",COM COSTURA,EXCLUSIVE EMENDAS,CONEXOES,ABERTURA E FECHAMENTO DE RASGO.FORNECIMENTO EASSENTAMENTO</t>
  </si>
  <si>
    <t>15.031.0016-A</t>
  </si>
  <si>
    <t>15.031.0017-0</t>
  </si>
  <si>
    <t>TUBO DE FERRO GALVANIZADO DE 3",COM COSTURA,EXCLUSIVE EMENDAS,CONEXOES,ABERTURA E FECHAMENTO DE RASGO.FORNECIMENTO E ASSENTAMENTO</t>
  </si>
  <si>
    <t>15.031.0017-A</t>
  </si>
  <si>
    <t>15.031.0018-0</t>
  </si>
  <si>
    <t>TUBO DE FERRO GALVANIZADO DE 4",COM COSTURA,EXCLUSIVE EMENDAS,CONEXOES,ABERTURA E FECHAMENTO DE RASGO.FORNECIMENTO E ASSENTAMENTO</t>
  </si>
  <si>
    <t>15.031.0018-A</t>
  </si>
  <si>
    <t>15.031.0019-0</t>
  </si>
  <si>
    <t>TUBO DE FERRO GALVANIZADO DE 1/2",COM COSTURA,INCLUSIVE CONEXOES E EMENDAS,EXCLUSIVE ABERTURA E FECHAMENTO DE RASGO.FORNECIMENTO E ASSENTAMENTO</t>
  </si>
  <si>
    <t>15.031.0019-A</t>
  </si>
  <si>
    <t>15.031.0020-0</t>
  </si>
  <si>
    <t>TUBO DE FERRO GALVANIZADO DE 3/4",COM COSTURA,INCLUSIVE CONEXOES E EMENDAS,EXCLUSIVE ABERTURA E FECHAMENTO DE RASGO.FORNECIMENTO E ASSENTAMENTO</t>
  </si>
  <si>
    <t>15.031.0020-A</t>
  </si>
  <si>
    <t>15.031.0021-0</t>
  </si>
  <si>
    <t>TUBO DE FERRO GALVANIZADO DE 1",COM COSTURA,INCLUSIVE EMENDAS E CONEXOES,EXCLUSIVE ABERTURA E FECHAMENTO DE RASGO.FORNECIMENTO E ASSENTAMENTO</t>
  </si>
  <si>
    <t>15.031.0021-A</t>
  </si>
  <si>
    <t>15.031.0022-0</t>
  </si>
  <si>
    <t>TUBO DE FERRO GALVANIZADO DE 1.1/4",COM COSTURA,INCLUSIVE CONEXOES E EMENDAS,EXCLUSIVE ABERTURA E FECHAMENTO DE RASGO.FORNECIMENTO E ASSENTAMENTO</t>
  </si>
  <si>
    <t>15.031.0022-A</t>
  </si>
  <si>
    <t>15.031.0023-0</t>
  </si>
  <si>
    <t>TUBO DE FERRO GALVANIZADO DE 1.1/2",COM COSTURA,INCLUSIVE CONEXOES E EMENDAS,EXCLUSIVE ABERTURA E FECHAMENTO DE RASGO.FORNECIMENTO E ASSENTAMENTO</t>
  </si>
  <si>
    <t>15.031.0023-A</t>
  </si>
  <si>
    <t>15.031.0024-0</t>
  </si>
  <si>
    <t>TUBO DE FERRO GALVANIZADO DE 2",COM COSTURA,INCLUSIVE CONEXOES E EMENDAS,EXCLUSIVE ABERTURA E FECHAMENTO DE RASGO.FORNECIMENTO E ASSENTAMENTO</t>
  </si>
  <si>
    <t>15.031.0024-A</t>
  </si>
  <si>
    <t>15.031.0025-0</t>
  </si>
  <si>
    <t>TUBO DE FERRO GALVANIZADO DE 2.1/2",COM COSTURA,INCLUSIVE CONEXOES E EMENDAS,EXCLUSIVE ABERTURA E FECHAMENTO DE RASGO.FORNECIMENTO E ASSENTAMENTO</t>
  </si>
  <si>
    <t>15.031.0025-A</t>
  </si>
  <si>
    <t>15.031.0026-0</t>
  </si>
  <si>
    <t>TUBO DE FERRO GALVANIZADO DE 3",COM COSTURA,INCLUSIVE CONEXOES E EMENDAS,EXCLUSIVE ABERTURA E FECHAMENTO DE RASGO.FORNECIMENTO E ASSENTAMENTO</t>
  </si>
  <si>
    <t>15.031.0026-A</t>
  </si>
  <si>
    <t>15.031.0027-0</t>
  </si>
  <si>
    <t>TUBO DE FERRO GALVANIZADO DE 4",COM COSTURA,INCLUSIVE CONEXOES E EMENDAS,EXCLUSIVE ABERTURA E FECHAMENTO DE RASGO.FORNECIMENTO E ASSENTAMENTO</t>
  </si>
  <si>
    <t>15.031.0027-A</t>
  </si>
  <si>
    <t>15.031.0030-0</t>
  </si>
  <si>
    <t>TUBO DE FERRO GALVANIZADO DE 5",COM COSTURA,INCLUSIVE CONEXOES E EMENDAS,EXCLUSIVE ABERTURA E FECHAMENTO DE RASGO.FORNECIMENTO E ASSENTAMENTO</t>
  </si>
  <si>
    <t>15.031.0030-A</t>
  </si>
  <si>
    <t>15.031.0032-0</t>
  </si>
  <si>
    <t>TUBO DE FERRO GALVANIZADO DE 6",COM COSTURA,INCLUSIVE CONEXOES E EMENDAS,EXCLUSIVE ABERTURA E FECHAMENTO DE RASGO.FORNECIMENTO E ASSENTAMENTO</t>
  </si>
  <si>
    <t>15.031.0032-A</t>
  </si>
  <si>
    <t>15.031.0036-0</t>
  </si>
  <si>
    <t>TUBO DE FERRO GALVANIZADO DE 5",COM COSTURA,EXCLUSIVE EMENDAS,CONEXOES,ABERTURA E FECHAMENTO DE RASGO.FORNECIMENTO E ASSENTAMENTO</t>
  </si>
  <si>
    <t>15.031.0036-A</t>
  </si>
  <si>
    <t>15.031.0038-0</t>
  </si>
  <si>
    <t>TUBO DE FERRO GALVANIZADO DE 6",COM COSTURA,EXCLUSIVE EMENDAS,CONEXOES,ABERTURA E FECHAMENTO DE RASGO.FORNECIMENTO E ASSENTAMENTO</t>
  </si>
  <si>
    <t>15.031.0038-A</t>
  </si>
  <si>
    <t>15.034.0010-0</t>
  </si>
  <si>
    <t>ELETRODUTO DE FERRO GALVANIZADO,TIPO MEDIO,DIAMETRO DE 3/4",EXCLUSIVE LUVAS,CURVAS,ABERTURA E FECHAMENTO DE RASGO.FORNECIMENTO E ASSENTAMENTO</t>
  </si>
  <si>
    <t>15.034.0010-A</t>
  </si>
  <si>
    <t>15.034.0011-0</t>
  </si>
  <si>
    <t>ELETRODUTO DE FERRO GALVANIZADO,TIPO MEDIO,DIAMETRO DE 1",EXCLUSIVE LUVAS,CURVAS,ABERTURA E FECHAMENTO DE RASGO.FORNECIMENTO E ASSENTAMENTO</t>
  </si>
  <si>
    <t>15.034.0011-A</t>
  </si>
  <si>
    <t>15.034.0012-0</t>
  </si>
  <si>
    <t>ELETRODUTO DE FERRO GALVANIZADO,TIPO MEDIO,DIAMETRO DE 1.1/4",EXCLUSIVE LUVAS,CURVAS,ABERTURA E FECHAMENTO DE RASGO.FORNECIMENTO E ASSENTAMENTO</t>
  </si>
  <si>
    <t>15.034.0012-A</t>
  </si>
  <si>
    <t>15.034.0013-0</t>
  </si>
  <si>
    <t>ELETRODUTO DE FERRO GALVANIZADO,TIPO MEDIO,DIAMETRO DE 1.1/2",EXCLUSIVE LUVAS,CURVAS,ABERTURA E FECHAMENTO DE RASGO.FORNECIMENTO E ASSENTAMENTO</t>
  </si>
  <si>
    <t>15.034.0013-A</t>
  </si>
  <si>
    <t>15.034.0014-0</t>
  </si>
  <si>
    <t>ELETRODUTO DE FERRO GALVANIZADO,TIPO MEDIO,DIAMETRO DE 2",EXCLUSIVE LUVAS,CURVAS,ABERTURA E FECHAMENTO DE RASGO.FORNECIMENTO E ASSENTAMENTO</t>
  </si>
  <si>
    <t>15.034.0014-A</t>
  </si>
  <si>
    <t>15.034.0015-0</t>
  </si>
  <si>
    <t>ELETRODUTO DE FERRO GALVANIZADO,TIPO MEDIO,DIAMETRO DE 2.1/2",EXCLUSIVE LUVAS,CURVAS,ABERTURA E FECHAMENTO DE RASGO.FORNECIMENTO E ASSENTAMENTO</t>
  </si>
  <si>
    <t>15.034.0015-A</t>
  </si>
  <si>
    <t>15.034.0016-0</t>
  </si>
  <si>
    <t>ELETRODUTO DE FERRO GALVANIZADO,TIPO MEDIO,DIAMETRO DE 3",EXCLUSIVE LUVAS,CURVAS,ABERTURA E FECHAMENTO DE RASGO.FORNECIMENTO E ASSENTAMENTO</t>
  </si>
  <si>
    <t>15.034.0016-A</t>
  </si>
  <si>
    <t>15.034.0017-0</t>
  </si>
  <si>
    <t>ELETRODUTO DE FERRO GALVANIZADO,TIPO MEDIO,DIAMETRO DE 4",EXCLUSIVE LUVAS,CURVAS,ABERTURA E FECHAMENTO DE RASGO.FORNECIMENTO E ASSENTAMENTO</t>
  </si>
  <si>
    <t>15.034.0017-A</t>
  </si>
  <si>
    <t>15.034.0020-0</t>
  </si>
  <si>
    <t>ELETRODUTO DE FERRO GALVANIZADO,TIPO MEDIO,DIAMETRO DE 3/4",INCLUSIVE CONEXOES E EMENDAS,EXCLUSIVE ABERTURA E FECHAMENTODE RASGO.FORNECIMENTO E ASSENTAMENTO</t>
  </si>
  <si>
    <t>15.034.0020-A</t>
  </si>
  <si>
    <t>15.034.0021-0</t>
  </si>
  <si>
    <t>ELETRODUTO DE FERRO GALVANIZADO,TIPO MEDIO,DIAMETRO DE 1",INCLUSIVE CONEXOES E EMENDAS,EXCLUSIVE ABERTURA E FECHAMENTO DE RASGO.FORNECIMENTO E ASSENTAMENTO</t>
  </si>
  <si>
    <t>15.034.0021-A</t>
  </si>
  <si>
    <t>15.034.0022-0</t>
  </si>
  <si>
    <t>ELETRODUTO DE FERRO GALVANIZADO,TIPO MEDIO,DIAMETRO DE 1.1/4",INCLUSIVE CONEXOES E EMENDAS,EXCLUSIVE ABERTURA E FECHAMENTO DE RASGO.FORNECIMENTO E ASSENTAMENTO</t>
  </si>
  <si>
    <t>15.034.0022-A</t>
  </si>
  <si>
    <t>15.034.0023-0</t>
  </si>
  <si>
    <t>ELETRODUTO DE FERRO GALVANIZADO,TIPO MEDIO,DIAMETRO DE 1.1/2",INCLUSIVE CONEXOES E EMENDAS,EXCLUSIVE ABERTURA E FECHAMENTO DE RASGO.FORNECIMENTO E ASSENTAMENTO</t>
  </si>
  <si>
    <t>15.034.0023-A</t>
  </si>
  <si>
    <t>15.034.0024-0</t>
  </si>
  <si>
    <t>ELETRODUTO DE FERRO GALVANIZADO,TIPO MEDIO,DIAMETRO DE 2",INCLUSIVE CONEXOES E EMENDAS,EXCLUSIVE ABERTURA E FECHAMENTO DE RASGO.FORNECIMENTO E ASSENTAMENTO</t>
  </si>
  <si>
    <t>15.034.0024-A</t>
  </si>
  <si>
    <t>15.034.0025-0</t>
  </si>
  <si>
    <t>ELETRODUTO DE FERRO GALVANIZADO,TIPO MEDIO,DIAMETRO DE 2.1/2",INCLUSIVE CONEXOES E EMENDAS,EXCLUSIVE ABERTURA E FECHAMENTO DE RASGO.FORNECIMENTO E ASSENTAMENTO</t>
  </si>
  <si>
    <t>15.034.0025-A</t>
  </si>
  <si>
    <t>15.034.0026-0</t>
  </si>
  <si>
    <t>ELETRODUTO DE FERRO GALVANIZADO,TIPO MEDIO,DIAMETRO DE 3",INCLUSIVE CONEXOES E EMENDAS,EXCLUSIVE ABERTURA E FECHAMENTO DE RASGO.FORNECIMENTO E ASSENTAMENTO</t>
  </si>
  <si>
    <t>15.034.0026-A</t>
  </si>
  <si>
    <t>15.034.0027-0</t>
  </si>
  <si>
    <t>ELETRODUTO DE FERRO GALVANIZADO,TIPO MEDIO,DIAMETRO DE 4",INCLUSIVE CONEXOES E EMENDAS,EXCLUSIVE ABERTURA E FECHAMENTO DE RASGO.FORNECIMENTO E ASSENTAMENTO</t>
  </si>
  <si>
    <t>15.034.0027-A</t>
  </si>
  <si>
    <t>15.035.0010-0</t>
  </si>
  <si>
    <t>ELETRODUTO DE FERRO GALVANIZADO,TIPO PESADO,DIAMETRO DE 1/2",EXCLUSIVE LUVAS,CURVAS,ABERTURA E FECHAMENTO DE RASGO.FORNECIMENTO E ASSENTAMENTO</t>
  </si>
  <si>
    <t>15.035.0010-A</t>
  </si>
  <si>
    <t>15.035.0011-0</t>
  </si>
  <si>
    <t>ELETRODUTO DE FERRO GALVANIZADO,TIPO PESADO,DIAMETRO DE 3/4",EXCLUSIVE LUVAS,CURVAS,ABERTURA E FECHAMENTO DE RASGO.FORNECIMENTO E ASSENTAMENTO</t>
  </si>
  <si>
    <t>15.035.0011-A</t>
  </si>
  <si>
    <t>15.035.0012-0</t>
  </si>
  <si>
    <t>ELETRODUTO DE FERRO GALVANIZADO,TIPO PESADO,DIAMETRO DE 1",EXCLUSIVE LUVAS,CURVAS,ABERTURA E FECHAMENTO DE RASGO.FORNECIMENTO E ASSENTAMENTO</t>
  </si>
  <si>
    <t>15.035.0012-A</t>
  </si>
  <si>
    <t>15.035.0013-0</t>
  </si>
  <si>
    <t>ELETRODUTO DE FERRO GALVANIZADO,TIPO PESADO,DIAMETRO DE 1.1/4",EXCLUSIVE LUVAS,CURVAS,ABERTURA E FECHAMENTO DE RASGO.FORNECIMENTO E ASSENTAMENTO</t>
  </si>
  <si>
    <t>15.035.0013-A</t>
  </si>
  <si>
    <t>15.035.0014-0</t>
  </si>
  <si>
    <t>ELETRODUTO DE FERRO GALVANIZADO,TIPO PESADO,DIAMETRO DE 1.1/2",EXCLUSIVE LUVAS,CURVAS,ABERTURA E FECHAMENTO DE RASGO.FORNECIMENTO E ASSENTAMENTO</t>
  </si>
  <si>
    <t>15.035.0014-A</t>
  </si>
  <si>
    <t>15.035.0015-0</t>
  </si>
  <si>
    <t>ELETRODUTO DE FERRO GALVANIZADO,TIPO PESADO,DIAMETRO DE 2",EXCLUSIVE LUVAS,CURVAS,ABERTURA E FECHAMENTO DE RASGO.FORNECIMENTO E ASSENTAMENTO</t>
  </si>
  <si>
    <t>15.035.0015-A</t>
  </si>
  <si>
    <t>15.035.0016-0</t>
  </si>
  <si>
    <t>ELETRODUTO DE FERRO GALVANIZADO,TIPO PESADO,DIAMETRO DE 2.1/2",EXCLUSIVE LUVAS,CURVAS,ABERTURA E FECHAMENTO DE RASGO.FORNECIMENTO E ASSENTAMENTO</t>
  </si>
  <si>
    <t>15.035.0016-A</t>
  </si>
  <si>
    <t>15.035.0017-0</t>
  </si>
  <si>
    <t>ELETRODUTO DE FERRO GALVANIZADO,TIPO PESADO,DIAMETRO DE 3",EXCLUSIVE LUVAS,CURVAS,ABERTURA E FECHAMENTO DE RASGO.FORNECIMENTO E ASSENTAMENTO</t>
  </si>
  <si>
    <t>15.035.0017-A</t>
  </si>
  <si>
    <t>15.035.0020-0</t>
  </si>
  <si>
    <t>ELETRODUTO DE FERRO GALVANIZADO, TIPO PESADO,DIAMETRO DE 1/2",INCLUSIVE CONEXOES E EMENDAS, EXCLUSIVE ABERTURA E FECHAMENTO DO RASGO.FORNECIMENTO E ASSENTAMENTO</t>
  </si>
  <si>
    <t>15.035.0020-A</t>
  </si>
  <si>
    <t>15.035.0021-0</t>
  </si>
  <si>
    <t>ELETRODUTO DE FERRO GALVANIZADO,TIPO PESADO,DIAMETRO DE 3/4",INCLUSIVE CONEXOES E EMENDAS,EXCLUSIVE ABERTURA E FECHAMENTO DE RASGO.FORNECIMENTO E ASSENTAMENTO</t>
  </si>
  <si>
    <t>15.035.0021-A</t>
  </si>
  <si>
    <t>15.035.0022-0</t>
  </si>
  <si>
    <t>ELETRODUTO DE FERRO GALVANIZADO,TIPO PESADO,DIAMETRO DE 1",INCLUSIVE CONEXOES E EMENDAS,EXCLUSIVE ABERTURA E FECHAMENTODO RASGO.FORNECIMENTO E ASSENTAMENTO</t>
  </si>
  <si>
    <t>15.035.0022-A</t>
  </si>
  <si>
    <t>15.035.0023-0</t>
  </si>
  <si>
    <t>ELETRODUTO DE FERRO GALVANIZADO,TIPO PESADO,DIAMETRO DE 1.1/4",INCLUSIVE CONEXOES E EMENDAS,EXCLUSIVE ABERTURA E FECHAMETO DE RASGO.FORNECIMENTO E ASSENTAMENTO</t>
  </si>
  <si>
    <t>15.035.0023-A</t>
  </si>
  <si>
    <t>15.035.0024-0</t>
  </si>
  <si>
    <t>ELETRODUTO DE FERRO GALVANIZADO,TIPO PESADO,DIAMETRO DE 1.1/2",INCLUSIVE CONEXOES E EMENDAS,EXCLUSIVE ABERTURA E FECHAMENTO DE RASGO.FORNECIMENTO E ASSENTAMENTO</t>
  </si>
  <si>
    <t>15.035.0024-A</t>
  </si>
  <si>
    <t>15.035.0025-0</t>
  </si>
  <si>
    <t>ELETRODUTO DE FERRO GALVANIZADO,TIPO PESADO,DIAMETRO DE 2",INCLSIVE CONEXOES E EMENDAS,EXCLUSIVE ABERTURA E FECHAMENTO DE RASGO.FORNECIMENTO E ASSENTAMENTO</t>
  </si>
  <si>
    <t>15.035.0025-A</t>
  </si>
  <si>
    <t>15.035.0026-0</t>
  </si>
  <si>
    <t>ELETRODUTO DE FERRO GALVANIZADO,TIPO PESADO,DIAMETRO DE 2.1/2",INCLUSIVE CONEXOES E EMENDAS,EXCLUSIVE ABERTURA E FECHAMENTO DE RASGO.FORNECIMENTO E ASSENTAMENTO</t>
  </si>
  <si>
    <t>15.035.0026-A</t>
  </si>
  <si>
    <t>15.035.0027-0</t>
  </si>
  <si>
    <t>ELETRODUTO DE FERRO GALVANIZADO,TIPO PESADO,DIAMETRO DE 3",INCLUSIVE CONEXOES E EMENDAS,EXCLUSIVE ABERTURA E FECHAMENTODE RASGO.FORNECIMENTO E ASSENTAMENTO</t>
  </si>
  <si>
    <t>15.035.0027-A</t>
  </si>
  <si>
    <t>15.036.0001-0</t>
  </si>
  <si>
    <t>TUBO DE CPVC RIGIDO,DIAMETRO DE 15MM,SOLDAVEL,PARA AGUA QUENTE E FRIA,EXCLUSIVE EMENDA,CONEXOES,ABERTURA E FECHAMENTO DERASGO.FORNECIMENTO E ASSENTAMENTO</t>
  </si>
  <si>
    <t>15.036.0001-A</t>
  </si>
  <si>
    <t>15.036.0002-0</t>
  </si>
  <si>
    <t>TUBO DE CPVC RIGIDO,DIAMETRO DE 22MM,SOLDAVEL,PARA AGUA QUENTE E FRIA,EXCLUSIVE EMENDA,CONEXOES,ABERTURA E FECHAMENTO DERASGO.FORNECIMENTO E ASSENTAMENTO</t>
  </si>
  <si>
    <t>15.036.0002-A</t>
  </si>
  <si>
    <t>15.036.0003-0</t>
  </si>
  <si>
    <t>TUBO DE CPVC RIGIDO,DIAMETRO DE 28MM,SOLDAVEL,PARA AGUA QUENTE E FRIA,EXCLUSIVE EMENDA,CONEXOES,ABERTURA E FECHAMENTO DERASGO.FORNECIMENTO E ASSENTAMENTO</t>
  </si>
  <si>
    <t>15.036.0003-A</t>
  </si>
  <si>
    <t>15.036.0010-0</t>
  </si>
  <si>
    <t>TUBO DE PVC RIGIDO,ROSQUEAVEL,PARA AGUA FRIA,COM DIAMETRO DE1/2",EXCLUSIVE EMENDAS,CONEXOES,ABERTURA E FECHAMENTO DE RASGO.FORNECIMENTO E ASSENTAMENTO</t>
  </si>
  <si>
    <t>15.036.0010-A</t>
  </si>
  <si>
    <t>15.036.0011-0</t>
  </si>
  <si>
    <t>TUBO DE PVC RIGIDO,ROSQUEAVEL,PARA AGUA FRIA,COM DIAMETRO DE3/4",EXCLUSIVE EMENDAS,CONEXOES,ABERTURA E FECHAMENTO DE RASGO.FORNECIMENTO E ASSENTAMENTO</t>
  </si>
  <si>
    <t>15.036.0011-A</t>
  </si>
  <si>
    <t>15.036.0012-0</t>
  </si>
  <si>
    <t>TUBO DE PVC RIGIDO,ROSQUEAVEL,PARA AGUA FRIA,COM DIAMETRO DE1",EXCLUSIVE EMENDAS,CONEXOES,ABERTURA E FECHAMENTO DE RASGO.FORNECIMENTO E ASSENTAMENTO</t>
  </si>
  <si>
    <t>15.036.0012-A</t>
  </si>
  <si>
    <t>15.036.0013-0</t>
  </si>
  <si>
    <t>TUBO DE PVC RIGIDO,ROSQUEAVEL,PARA AGUA FRIA,COM DIAMETRO DE1.1/2",EXCLUSIVE EMENDAS,CONEXOES,ABERTURA E FECHAMENTO DERASGO.FORNECIMENTO E ASSENTAMENTO</t>
  </si>
  <si>
    <t>15.036.0013-A</t>
  </si>
  <si>
    <t>15.036.0014-0</t>
  </si>
  <si>
    <t>TUBO DE PVC RIGIDO,ROSQUEAVEL,PARA AGUA FRIA,COM DIAMETRO DE2",EXCLUSIVE EMENDAS,CONEXOES,ABERTURA E FECHAMENTO DE RASGO.FORNECIMENTO E ASSENTAMENTO</t>
  </si>
  <si>
    <t>15.036.0014-A</t>
  </si>
  <si>
    <t>15.036.0015-0</t>
  </si>
  <si>
    <t>TUBO DE PVC RIGIDO,ROSQUEAVEL,PARA AGUA FRIA,COM DIAMETRO DE2.1/2",EXCLUSIVE EMENDAS,CONEXOES,ABERTURA E FECHAMENTO DERASGO.FORNECIMENTO E ASSENTAMENTO</t>
  </si>
  <si>
    <t>15.036.0015-A</t>
  </si>
  <si>
    <t>15.036.0016-0</t>
  </si>
  <si>
    <t>TUBO DE PVC RIGIDO,ROSQUEAVEL,PARA AGUA FRIA,COM DIAMETRO DE3",EXCLUSIVE EMENDAS,CONEXOES,ABERTURA E FECHAMENTO DE RASGO.FORNECIMENTO E ASSENTAMENTO</t>
  </si>
  <si>
    <t>15.036.0016-A</t>
  </si>
  <si>
    <t>15.036.0018-0</t>
  </si>
  <si>
    <t>TUBO DE PVC RIGIDO,ROSQUEAVEL,PARA AGUA FRIA,COM DIAMETRO DE1/2",INCLUSIVE CONEXOES E EMENDAS,EXCLUSIVE ABERTURA E FECHAMENTO DE RASGO.FORNECIMENTO E ASSENTAMENTO</t>
  </si>
  <si>
    <t>15.036.0018-A</t>
  </si>
  <si>
    <t>15.036.0019-0</t>
  </si>
  <si>
    <t>TUBO DE PVC RIGIDO,ROSQUEAVEL,PARA AGUA FRIA,COM DIAMETRO DE3/4",INCLUSIVE CONEXOES E EMENDAS,EXCLUSIVE ABERTURA E FECHAMENTO DE RASGO.FORNECIMENTO E ASSENTAMENTO</t>
  </si>
  <si>
    <t>15.036.0019-A</t>
  </si>
  <si>
    <t>15.036.0020-0</t>
  </si>
  <si>
    <t>TUBO DE PVC RIGIDO,ROSQUEAVEL,PARA AGUA FRIA,COM DIAMETRO DE1",INCLUSIVE CONEXOES E EMENDAS,EXCLUSIVE ABERTURA E FECHAMENTO DE RASGO.FORNECIMENTO E ASSENTAMENTO</t>
  </si>
  <si>
    <t>15.036.0020-A</t>
  </si>
  <si>
    <t>15.036.0021-0</t>
  </si>
  <si>
    <t>TUBO DE PVC RIGIDO,ROSQUEAVEL,PARA AGUA FRIA,COM DIAMETRO DE1.1/4",INCLUSIVE CONEXOES E EMENDAS,EXCLUSIVE ABERTURA E FECHAMENTO DE RASGO.FORNECIMENTO E ASSENTAMENTO</t>
  </si>
  <si>
    <t>15.036.0021-A</t>
  </si>
  <si>
    <t>15.036.0022-0</t>
  </si>
  <si>
    <t>TUBO DE PVC RIGIDO,ROSQUEAVEL,PARA AGUA FRIA,COM DIAMETRO DE1.1/2",INCLUSIVE CONEXOES E EMENDAS,EXCLUSIVE ABERTURA E FECHAMENTO DE RASGO.FORNECIMENTO E ASSENTAMENTO</t>
  </si>
  <si>
    <t>15.036.0022-A</t>
  </si>
  <si>
    <t>15.036.0023-0</t>
  </si>
  <si>
    <t>TUBO DE PVC RIGIDO,ROSQUEAVEL,PARA AGUA FRIA,COM DIAMETRO DE2",INCLUSIVE CONEXOES E EMENDAS,EXCLUSIVE ABERTURA E FECHAMENTO DE RASGO.FORNECIMENTO E ASSENTAMENTO</t>
  </si>
  <si>
    <t>15.036.0023-A</t>
  </si>
  <si>
    <t>15.036.0024-0</t>
  </si>
  <si>
    <t>TUBO DE PVC RIGIDO,ROSQUEAVEL,PARA AGUA FRIA,COM DIAMETRO DE2.1/2",INCLUSIVE CONEXOES E EMENDAS,EXCLUSIVE ABERTURA E FECHAMENTO DE RASGO.FORNECIMENTO E ASSENTAMENTO</t>
  </si>
  <si>
    <t>15.036.0024-A</t>
  </si>
  <si>
    <t>15.036.0025-0</t>
  </si>
  <si>
    <t>TUBO DE PVC RIGIDO,ROSQUEAVEL,PARA AGUA FRIA,COM DIAMETRO DE3",INCLUSIVE CONEXOES E EMENDAS,EXCLUSIVE ABERTURA E FECHAMENTO DE RASGO.FORNECIMENTO E ASSENTAMENTO</t>
  </si>
  <si>
    <t>15.036.0025-A</t>
  </si>
  <si>
    <t>15.036.0027-0</t>
  </si>
  <si>
    <t>TUBO DE PVC RIGIDO DE 20MM,SOLDAVEL,EXCLUSIVE CONEXOES,EMENDAS,ABERTURA E FECHAMENTO DE RASGO.FORNECIMENTO E ASSENTAMENTO</t>
  </si>
  <si>
    <t>15.036.0027-A</t>
  </si>
  <si>
    <t>15.036.0028-0</t>
  </si>
  <si>
    <t>TUBO DE PVC RIGIDO DE 25MM,SOLDAVEL,EXCLUSIVE CONEXOES,EMENDAS,ABERTURA E FECHAMENTO DE RASGO.FORNECIMENTO E ASSENTAMENTO</t>
  </si>
  <si>
    <t>15.036.0028-A</t>
  </si>
  <si>
    <t>15.036.0029-0</t>
  </si>
  <si>
    <t>TUBO DE PVC RIGIDO DE 32MM,SOLDAVEL,EXCLUSIVE CONEXOES,EMENDAS,ABERTURA E FECHAMENTO DE RASGO.FORNECIMENTO E ASSENTAMENTO</t>
  </si>
  <si>
    <t>15.036.0029-A</t>
  </si>
  <si>
    <t>15.036.0030-0</t>
  </si>
  <si>
    <t>TUBO DE PVC RIGIDO DE 40MM,SOLDAVEL,EXCLUSIVE CONEXOES,EMENDAS,ABERTURA E FECHAMENTO DE RASGO.FORNECIMENTO E ASSENTAMENTO</t>
  </si>
  <si>
    <t>15.036.0030-A</t>
  </si>
  <si>
    <t>15.036.0031-0</t>
  </si>
  <si>
    <t>TUBO DE PVC RIGIDO DE 50MM,SOLDAVEL,EXCLUSIVE CONEXOES,EMENDAS,ABERTURA E FECHAMENTO DE RASGO.FORNECIMENTO E ASSENTAMENTO</t>
  </si>
  <si>
    <t>15.036.0031-A</t>
  </si>
  <si>
    <t>15.036.0032-0</t>
  </si>
  <si>
    <t>TUBO DE PVC RIGIDO DE 60MM,SOLDAVEL,EXCLUSIVE CONEXOES,EMENDAS,ABERTURA E FECHAMENTO DE RASGO.FORNECIMENTO E ASSENTAMENTO</t>
  </si>
  <si>
    <t>15.036.0032-A</t>
  </si>
  <si>
    <t>15.036.0033-0</t>
  </si>
  <si>
    <t>TUBO DE PVC RIGIDO DE 75MM,SOLDAVEL,EXCLUSIVE CONEXOES,EMENDAS,ABERTURA E FECHAMENTO DE RASGO.FORNECIMENTO E ASSENTAMENTO</t>
  </si>
  <si>
    <t>15.036.0033-A</t>
  </si>
  <si>
    <t>15.036.0034-0</t>
  </si>
  <si>
    <t>TUBO DE PVC RIGIDO DE 85MM,SOLDAVEL,EXCLUSIVE CONEXOES,EMENDAS,ABERTURA E FECHAMENTO DE RASGO.FORNECIMENTO E ASSENTAMENTO</t>
  </si>
  <si>
    <t>15.036.0034-A</t>
  </si>
  <si>
    <t>15.036.0035-0</t>
  </si>
  <si>
    <t>TUBO DE PVC RIGIDO DE 110MM,SOLDAVEL,EXCLUSIVE CONEXOES,EMENDAS,ABERTURA E FECHAMENTO DE RASGO.FORNECIMENTO E ASSENTAMENTO</t>
  </si>
  <si>
    <t>15.036.0035-A</t>
  </si>
  <si>
    <t>15.036.0036-0</t>
  </si>
  <si>
    <t>TUBO DE PVC RIGIDO DE 20MM,SOLDAVEL,INCLUSIVE CONEXOES E EMENDAS,EXCLUSIVE ABERTURA E FECHAMENTO DE RASGO.FORNECIMENTO EASSENTAMENTO</t>
  </si>
  <si>
    <t>15.036.0036-A</t>
  </si>
  <si>
    <t>15.036.0037-0</t>
  </si>
  <si>
    <t>TUBO DE PVC RIGIDO DE 25MM,SOLDAVEL,INCLUSIVE CONEXOES E EMENDAS,EXCLUSIVE ABERTURA E FECHAMENTO DE RASGO.FORNECIMENTO EASSENTAMENTO</t>
  </si>
  <si>
    <t>15.036.0037-A</t>
  </si>
  <si>
    <t>15.036.0038-0</t>
  </si>
  <si>
    <t>TUBO DE PVC RIGIDO DE 32MM,SOLDAVEL,INCLUSIVE CONEXOES E EMENDAS,EXCLUSIVE ABERTURA E FECHAMENTO DE RASGO.FORNECIMENTO EASSENTAMENTO</t>
  </si>
  <si>
    <t>15.036.0038-A</t>
  </si>
  <si>
    <t>15.036.0039-0</t>
  </si>
  <si>
    <t>TUBO DE PVC RIGIDO DE 40MM,SOLDAVEL,INCLUSIVE CONEXOES E EMENDAS,EXCLUSIVE ABERTURA E FECHAMENTO DE RASGO.FORNECIMENTO EASSENTAMENTO</t>
  </si>
  <si>
    <t>15.036.0039-A</t>
  </si>
  <si>
    <t>15.036.0040-0</t>
  </si>
  <si>
    <t>TUBO DE PVC RIGIDO DE 50MM,SOLDAVEL,INCLUSIVE CONEXOES E EMENDAS,EXCLUSIVE ABERTURA E FECHAMENTO DE RASGO.FORNECIMENTO EASSENTAMENTO</t>
  </si>
  <si>
    <t>15.036.0040-A</t>
  </si>
  <si>
    <t>15.036.0041-0</t>
  </si>
  <si>
    <t>TUBO DE PVC RIGIDO DE 60MM,SOLDAVEL,INCLUSIVE CONEXOES E EMENDAS,EXCLUSIVE ABERTURA E FECHAMENTO DE RASGO.FORNECIMENTO EASSENTAMENTO</t>
  </si>
  <si>
    <t>15.036.0041-A</t>
  </si>
  <si>
    <t>15.036.0042-0</t>
  </si>
  <si>
    <t>TUBO DE PVC RIGIDO DE 75MM,SOLDAVEL,INCLUSIVE CONEXOES E EMENDAS,EXCLUSIVE ABERTURA E FECHAMENTO DE RASGO.FORNECIMENTO EASSENTAMENTO</t>
  </si>
  <si>
    <t>15.036.0042-A</t>
  </si>
  <si>
    <t>15.036.0043-0</t>
  </si>
  <si>
    <t>TUBO DE PVC RIGIDO DE 85MM,SOLDAVEL,INCLUSIVE CONEXOES E EMENDAS,EXCLUSIVE ABERTURA E FECHAMENTO DE RASGO.FORNECIMENTO EASSENTAMENTO</t>
  </si>
  <si>
    <t>15.036.0043-A</t>
  </si>
  <si>
    <t>15.036.0044-0</t>
  </si>
  <si>
    <t>TUBO DE PVC RIGIDO DE 110MM,SOLDAVEL,INCLUSIVE CONEXOES E EMENDAS,EXCLUSIVE ABERTURA E FECHAMENTO DE RASGO.FORNECIMENTOE ASSENTAMENTO</t>
  </si>
  <si>
    <t>15.036.0044-A</t>
  </si>
  <si>
    <t>15.036.0045-0</t>
  </si>
  <si>
    <t>TUBO DE PVC RIGIDO DE 40MM,SOLDAVEL,EXCLUSIVE EMENDAS,CONEXOES,ABERTURA E FECHAMENTO DE RASGO.FORNECIMENTO E ASSENTAMENTO</t>
  </si>
  <si>
    <t>15.036.0045-A</t>
  </si>
  <si>
    <t>15.036.0046-0</t>
  </si>
  <si>
    <t>TUBO DE PVC RIGIDO DE 50MM,SOLDAVEL,EXCLUSIVE EMENDAS,CONEXOES,ABERTURA E FECHAMENTO DE RASGO.FORNECIMENTO E ASSENTAMENTO</t>
  </si>
  <si>
    <t>15.036.0046-A</t>
  </si>
  <si>
    <t>15.036.0047-0</t>
  </si>
  <si>
    <t>TUBO DE PVC RIGIDO DE 75MM,SOLDAVEL,EXCLUSIVE EMENDAS,CONEXOES,ABERTURA E FECHAMENTO DE RASGO.FORNECIMENTO E ASSENTAMENTO</t>
  </si>
  <si>
    <t>15.036.0047-A</t>
  </si>
  <si>
    <t>15.036.0048-0</t>
  </si>
  <si>
    <t>TUBO DE PVC RIGIDO DE 100MM,SOLDAVEL,EXCLUSIVE EMENDAS,CONEXOES,ABERTURA E FECHAMENTO DE RASGO.FORNECIMENTO E ASSENTAMENTO</t>
  </si>
  <si>
    <t>15.036.0048-A</t>
  </si>
  <si>
    <t>15.036.0049-0</t>
  </si>
  <si>
    <t>15.036.0049-A</t>
  </si>
  <si>
    <t>15.036.0050-0</t>
  </si>
  <si>
    <t>15.036.0050-A</t>
  </si>
  <si>
    <t>15.036.0051-0</t>
  </si>
  <si>
    <t>15.036.0051-A</t>
  </si>
  <si>
    <t>15.036.0052-0</t>
  </si>
  <si>
    <t>TUBO DE PVC RIGIDO DE 100MM,SOLDAVEL,INCLUSIVE CONEXOES E EMENDAS,EXCLUSIVE ABERTURA E FECHAMENTO DE RASGO.FORNECIMENTOE ASSENTAMENTO</t>
  </si>
  <si>
    <t>15.036.0052-A</t>
  </si>
  <si>
    <t>15.036.0053-0</t>
  </si>
  <si>
    <t>TUBO DE PVC RIGIDO DE 150MM,SOLDAVEL,INCLUSIVE CONEXOES E EMENDAS,EXCLUSIVE ABERTURA E FECHAMENTO DE RASGO.FORNECIMENTOE ASSENTAMENTO</t>
  </si>
  <si>
    <t>15.036.0053-A</t>
  </si>
  <si>
    <t>15.036.0060-0</t>
  </si>
  <si>
    <t>15.036.0060-A</t>
  </si>
  <si>
    <t>15.036.0061-0</t>
  </si>
  <si>
    <t>15.036.0061-A</t>
  </si>
  <si>
    <t>15.036.0062-0</t>
  </si>
  <si>
    <t>15.036.0062-A</t>
  </si>
  <si>
    <t>15.036.0063-0</t>
  </si>
  <si>
    <t>15.036.0063-A</t>
  </si>
  <si>
    <t>15.036.0064-0</t>
  </si>
  <si>
    <t>15.036.0064-A</t>
  </si>
  <si>
    <t>15.036.0065-0</t>
  </si>
  <si>
    <t>15.036.0065-A</t>
  </si>
  <si>
    <t>15.036.0066-0</t>
  </si>
  <si>
    <t>15.036.0066-A</t>
  </si>
  <si>
    <t>15.036.0067-0</t>
  </si>
  <si>
    <t>15.036.0067-A</t>
  </si>
  <si>
    <t>15.036.0068-0</t>
  </si>
  <si>
    <t>15.036.0068-A</t>
  </si>
  <si>
    <t>15.036.0069-0</t>
  </si>
  <si>
    <t>15.036.0069-A</t>
  </si>
  <si>
    <t>15.036.0070-0</t>
  </si>
  <si>
    <t>15.036.0070-A</t>
  </si>
  <si>
    <t>15.036.0071-0</t>
  </si>
  <si>
    <t>15.036.0071-A</t>
  </si>
  <si>
    <t>15.036.0072-0</t>
  </si>
  <si>
    <t>15.036.0072-A</t>
  </si>
  <si>
    <t>15.036.0073-0</t>
  </si>
  <si>
    <t>15.036.0073-A</t>
  </si>
  <si>
    <t>15.036.0074-0</t>
  </si>
  <si>
    <t>15.036.0074-A</t>
  </si>
  <si>
    <t>15.036.0075-0</t>
  </si>
  <si>
    <t>15.036.0075-A</t>
  </si>
  <si>
    <t>15.036.0076-0</t>
  </si>
  <si>
    <t>15.036.0076-A</t>
  </si>
  <si>
    <t>15.036.0077-0</t>
  </si>
  <si>
    <t>15.036.0077-A</t>
  </si>
  <si>
    <t>15.036.0079-0</t>
  </si>
  <si>
    <t>ELETRODUTO DE PVC ESPIRAL CORRUGADO,DIAMETRO DE 3/4",INCLUSIVE CONEXOES E EMENDAS.FORNECIMENTO E INSTALACAO</t>
  </si>
  <si>
    <t>15.036.0079-A</t>
  </si>
  <si>
    <t>15.036.0080-0</t>
  </si>
  <si>
    <t>ELETRODUTO DE PVC ESPIRAL CORRUGADO,DIAMETRO DE 1",INCLUSIVECONEXOES E EMENDAS.FORNECIMENTO E INSTALACAO</t>
  </si>
  <si>
    <t>15.036.0080-A</t>
  </si>
  <si>
    <t>15.036.0081-0</t>
  </si>
  <si>
    <t>TUBO DE PVC RIGIDO,CONFORME ABNT NBR-5688 DE 75MM,LINHA REFORCADA,SOLDAVEL,EXCLUSIVE EMENDAS,CONEXOES,ABERTURA E FECHAMENTO DE RASGO.FORNECIMENTO E ASSENTAMENTO</t>
  </si>
  <si>
    <t>15.036.0081-A</t>
  </si>
  <si>
    <t>15.036.0082-0</t>
  </si>
  <si>
    <t>TUBO DE PVC RIGIDO,CONFORME ABNT NBR-5688 DE 100MM,LINHA REFORCADA,SOLDAVEL,EXCLUSIVE EMENDAS,CONEXOES,ABERTURA E FECHAMENTO DE RASGO.FORNECIMENTO E ASSENTAMENTO</t>
  </si>
  <si>
    <t>15.036.0082-A</t>
  </si>
  <si>
    <t>15.036.0084-0</t>
  </si>
  <si>
    <t>TUBO DE PVC RIGIDO,CONFORME ABNT NBR-5688 DE 150MM,LINHA REFORCADA,SOLDAVEL,EXCLUSIVE EMENDAS,CONEXOES,ABERTURA E FECHAMENTO DE RASGO.FORNECIMENTO E ASSENTAMENTO</t>
  </si>
  <si>
    <t>15.036.0084-A</t>
  </si>
  <si>
    <t>15.036.0086-0</t>
  </si>
  <si>
    <t>TUBO DE PVC RIGIDO,CONFORME ABNT NBR-5688 DE 75MM,LINHA REFORCADA,SOLDAVEL,INCLUSIVE CONEXOES E EMENDAS,EXCLUSIVE ABERTURA E FECHAMENTO DE RASGO.FORNECIMENTO E ASSENTAMENTO</t>
  </si>
  <si>
    <t>15.036.0086-A</t>
  </si>
  <si>
    <t>15.036.0088-0</t>
  </si>
  <si>
    <t>TUBO DE PVC RIGIDO,CONFORME ABNT NBR-5688 DE 100MM,LINHA REFORCADA,SOLDAVEL,INCLUSIVE CONEXOES E EMENDAS,EXCLUSIVE ABERTURA E FECHAMENTO DE RASGO.FORNECIMENTO E ASSENTAMENTO</t>
  </si>
  <si>
    <t>15.036.0088-A</t>
  </si>
  <si>
    <t>15.036.0090-0</t>
  </si>
  <si>
    <t>TUBO DE PVC RIGIDO,CONFORME ABNT NBR-5688 DE 150MM,LINHA REFORCADA,SOLDAVEL,INCLUSIVE CONEXOES E EMENDAS,EXCLUSIVE ABERTURA E FECHAMENTO DE RASGO.FORNECIMENTO E ASSENTAMENTO</t>
  </si>
  <si>
    <t>15.036.0090-A</t>
  </si>
  <si>
    <t>15.036.0092-0</t>
  </si>
  <si>
    <t>TUBO DE PVC,CONFORME ABNT NBR-7362,PARA ESGOTO SANITARIO,COMDIAMETRO NOMINAL DE 200MM,INCLUSIVE ANEL DE BORRACHA.FORNECIMENTO E COLOCACAO</t>
  </si>
  <si>
    <t>15.036.0092-A</t>
  </si>
  <si>
    <t>15.036.0100-0</t>
  </si>
  <si>
    <t>TUBO DE PVC RIGIDO,CONFORME ABNT NBR-5688,DE 100MM,LINHA REFORCADA,SOLDAVEL,PARA PROTECAO DE CONDUTORES DE SISTEMA DE TELEFONIA SIMPLES,ASSENTADOS E COBERTOS COM CAMADA DE CONCRETO,EXCLUSIVE ESCAVACAO E REATERRO.FORNECIMENTO E ASSENTAMENTO</t>
  </si>
  <si>
    <t>15.036.0100-A</t>
  </si>
  <si>
    <t>15.036.0105-0</t>
  </si>
  <si>
    <t>TUBO DE PVC RIGIDO,CONFORME ABNT NBR-5688,DE 100MM,LINHA REFORCADA,SOLDAVEL,PARA PROTECAO DE CONDUTORES DE SISTEMA DE TELEFONIA,LINHA DUPLA,ASSENTADOS E COBERTOS COM CAMADA DE CONCRETO,EXCLUSIVE ESCAVACAO E REATERRO.FORNECIMENTO E ASSENTAMENTO</t>
  </si>
  <si>
    <t>15.036.0105-A</t>
  </si>
  <si>
    <t>15.036.0110-0</t>
  </si>
  <si>
    <t>TUBO DE PVC RIGIDO,CONFORME ABNT NBR-5688,DE 100MM,LINHA REFORCADA,SOLDAVEL,PARA PROTECAO DE CONDUTORES DE SISTEMA DE TELEFONIA,LINHA TRIPLA,ASSENTADOS E COBERTOS COM CAMADA DE CONCRETO,EXCLUSIVE ESCAVACAO E REATERRO.FORNECIMENTO E ASSENTAMENTO</t>
  </si>
  <si>
    <t>15.036.0110-A</t>
  </si>
  <si>
    <t>15.036.0130-0</t>
  </si>
  <si>
    <t>TE 90° COM INSPECAO,DE PVC,COM DIAMETRO DE(100X75)MM.FORNECIMENTO E ASSENTAMENTO</t>
  </si>
  <si>
    <t>15.036.0130-A</t>
  </si>
  <si>
    <t>15.036.0135-0</t>
  </si>
  <si>
    <t>TE 90° COM INSPECAO,DE PVC,COM DIAMETRO DE(75X75)MM.FORNECIMENTO E ASSENTAMENTO</t>
  </si>
  <si>
    <t>15.036.0135-A</t>
  </si>
  <si>
    <t>15.036.0140-0</t>
  </si>
  <si>
    <t>ELETRODUTO EM PVC FLEXIVEL,COR AMARELA,DIAMETRO DE 20MM.FORNECIMENTO E COLOCACAO.</t>
  </si>
  <si>
    <t>15.036.0140-A</t>
  </si>
  <si>
    <t>15.036.0141-0</t>
  </si>
  <si>
    <t>ELETRODUTO EM PVC FLEXIVEL,COR AMARELA,DIAMETRO DE 25MM.FORNECIMENTO E COLOCACAO.</t>
  </si>
  <si>
    <t>15.036.0141-A</t>
  </si>
  <si>
    <t>15.036.0143-0</t>
  </si>
  <si>
    <t>ELETRODUTO EM PVC FLEXIVEL,COR AMARELA,DIAMETRO DE 32MM.FORNECIMENTO E COLOCACAO.</t>
  </si>
  <si>
    <t>15.036.0143-A</t>
  </si>
  <si>
    <t>15.037.0010-0</t>
  </si>
  <si>
    <t>CONDUITE FLEXIVEL,GALVANIZADO,COM DIAMETRO DE 1/2",EXCLUSIVEEMENDAS.FORNECIMENTO E ASSENTAMENTO</t>
  </si>
  <si>
    <t>15.037.0010-A</t>
  </si>
  <si>
    <t>15.037.0011-0</t>
  </si>
  <si>
    <t>CONDUITE FLEXIVEL,GALVANIZADO,COM DIAMETRO DE 3/4",EXCLUSIVEEMENDAS.FORNECIMENTO E ASSENTAMENTO</t>
  </si>
  <si>
    <t>15.037.0011-A</t>
  </si>
  <si>
    <t>15.037.0012-0</t>
  </si>
  <si>
    <t>CONDUITE FLEXIVEL,GALVANIZADO,COM DIAMETRO DE 1",EXCLUSIVE EMENDAS.FORNECIMENTO E ASSENTAMENTO</t>
  </si>
  <si>
    <t>15.037.0012-A</t>
  </si>
  <si>
    <t>15.037.0013-0</t>
  </si>
  <si>
    <t>CONDUITE FLEXIVEL,GALVANIZADO,COM DIAMETRO DE 1.1/4",EXCLUSIVE EMENDAS.FORNECIMENTO E ASSENTAMENTO</t>
  </si>
  <si>
    <t>15.037.0013-A</t>
  </si>
  <si>
    <t>15.037.0014-0</t>
  </si>
  <si>
    <t>CONDUITE FLEXIVEL,GALVANIZADO,COM DIAMETRO DE 1.1/2",EXCLUSIVE EMENDAS.FORNECIMENTO E ASSENTAMENTO</t>
  </si>
  <si>
    <t>15.037.0014-A</t>
  </si>
  <si>
    <t>15.037.0015-0</t>
  </si>
  <si>
    <t>CONDUITE FLEXIVEL,GALVANIZADO,COM DIAMETRO DE 2",EXCLUSIVE EMENDAS.FORNECIMENTO E ASSENTAMENTO</t>
  </si>
  <si>
    <t>15.037.0015-A</t>
  </si>
  <si>
    <t>15.037.0016-0</t>
  </si>
  <si>
    <t>CONDUITE FLEXIVEL,GALVANIZADO,COM DIAMETRO DE 2.1/2",EXCLUSIVE EMENDAS.FORNECIMENTO E ASSENTAMENTO</t>
  </si>
  <si>
    <t>15.037.0016-A</t>
  </si>
  <si>
    <t>15.037.0017-0</t>
  </si>
  <si>
    <t>CONDUITE FLEXIVEL,GALVANIZADO,COM DIAMETRO DE 3",EXCLUSIVE EMENDAS.FORNECIMENTO E ASSENTAMENTO</t>
  </si>
  <si>
    <t>15.037.0017-A</t>
  </si>
  <si>
    <t>15.038.0001-0</t>
  </si>
  <si>
    <t>ADAPTADOR ROSQUEAVEL,COM DIAMETRO DE 1/2",COM FLANGES E ANELDE VEDACAO PARA CAIXA D'AGUA.FORNECIMENTO</t>
  </si>
  <si>
    <t>15.038.0001-A</t>
  </si>
  <si>
    <t>15.038.0002-0</t>
  </si>
  <si>
    <t>ADAPTADOR ROSQUEAVEL,COM DIAMETRO DE 3/4",COM FLANGES E ANELDE VEDACAO PARA CAIXA D'AGUA.FORNECIMENTO</t>
  </si>
  <si>
    <t>15.038.0002-A</t>
  </si>
  <si>
    <t>15.038.0003-0</t>
  </si>
  <si>
    <t>ADAPTADOR ROSQUEAVEL,COM DIAMETRO DE 1",COM FLANGES E ANEL DE VEDACAO PARA CAIXA D'AGUA.FORNECIMENTO</t>
  </si>
  <si>
    <t>15.038.0003-A</t>
  </si>
  <si>
    <t>15.038.0004-0</t>
  </si>
  <si>
    <t>ADAPTADOR ROSQUEAVEL,COM DIAMETRO DE 1.1/4",COM FLANGES E ANEL DE VEDACAO PARA CAIXA D'AGUA.FORNECIMENTO</t>
  </si>
  <si>
    <t>15.038.0004-A</t>
  </si>
  <si>
    <t>15.038.0005-0</t>
  </si>
  <si>
    <t>ADAPTADOR ROSQUEAVEL,COM DIAMETRO DE 1.1/2",COM FLANGES E ANEL DE VEDACAO PARA CAIXA D'AGUA.FORNECIMENTO</t>
  </si>
  <si>
    <t>15.038.0005-A</t>
  </si>
  <si>
    <t>15.038.0006-0</t>
  </si>
  <si>
    <t>ADAPTADOR ROSQUEAVEL,COM DIAMETRO DE 2",COM FLANGES E ANEL DE VEDACAO PARA CAIXA D'AGUA.FORNECIMENTO</t>
  </si>
  <si>
    <t>15.038.0006-A</t>
  </si>
  <si>
    <t>15.038.0010-0</t>
  </si>
  <si>
    <t>BUCHA DE REDUCAO COM ROSCA,COM DIAMETRO DE 3/4"X1/2".FORNECIMENTO</t>
  </si>
  <si>
    <t>15.038.0010-A</t>
  </si>
  <si>
    <t>15.038.0011-0</t>
  </si>
  <si>
    <t>BUCHA DE REDUCAO COM ROSCA,COM DIAMETRO DE 1X1/2".FORNECIMENTO</t>
  </si>
  <si>
    <t>15.038.0011-A</t>
  </si>
  <si>
    <t>15.038.0012-0</t>
  </si>
  <si>
    <t>BUCHA DE REDUCAO COM ROSCA,COM DIAMETRO DE 1"X3/4".FORNECIMENTO</t>
  </si>
  <si>
    <t>15.038.0012-A</t>
  </si>
  <si>
    <t>15.038.0013-0</t>
  </si>
  <si>
    <t>BUCHA DE REDUCAO COM ROSCA,COM DIAMETRO DE 1.1/4"X3/4".FORNECIMENTO</t>
  </si>
  <si>
    <t>15.038.0013-A</t>
  </si>
  <si>
    <t>15.038.0014-0</t>
  </si>
  <si>
    <t>BUCHA DE REDUCAO COM ROSCA,COM DIAMETRO DE 1.1/4"X1".FORNECIMENTO</t>
  </si>
  <si>
    <t>15.038.0014-A</t>
  </si>
  <si>
    <t>15.038.0015-0</t>
  </si>
  <si>
    <t>BUCHA DE REDUCAO COM ROSCA,COM DIAMETRO DE 1.1/2"X3/4".FORNECIMENTO</t>
  </si>
  <si>
    <t>15.038.0015-A</t>
  </si>
  <si>
    <t>15.038.0016-0</t>
  </si>
  <si>
    <t>BUCHA DE REDUCAO COM ROSCA,COM DIAMETRO DE 1.1/2"X1".FORNECIMENTO</t>
  </si>
  <si>
    <t>15.038.0016-A</t>
  </si>
  <si>
    <t>15.038.0017-0</t>
  </si>
  <si>
    <t>BUCHA DE REDUCAO COM ROSCA,COM DIAMETRO DE 1.1/2"X1.1/4".FORNECIMENTO</t>
  </si>
  <si>
    <t>15.038.0017-A</t>
  </si>
  <si>
    <t>15.038.0018-0</t>
  </si>
  <si>
    <t>BUCHA DE REDUCAO COM ROSCA,COM DIAMETRO DE 2"X1".FORNECIMENTO</t>
  </si>
  <si>
    <t>15.038.0018-A</t>
  </si>
  <si>
    <t>15.038.0019-0</t>
  </si>
  <si>
    <t>BUCHA DE REDUCAO COM ROSCA,COM DIAMETRO DE 2"X1.1/4".FORNECIMENTO</t>
  </si>
  <si>
    <t>15.038.0019-A</t>
  </si>
  <si>
    <t>15.038.0020-0</t>
  </si>
  <si>
    <t>BUCHA DE REDUCAO COM ROSCA,COM DIAMETRO DE 2"X1.1/2".FORNECIMENTO</t>
  </si>
  <si>
    <t>15.038.0020-A</t>
  </si>
  <si>
    <t>15.038.0030-0</t>
  </si>
  <si>
    <t>CAP COM ROSCA,COM DIAMETRO DE 1/2".FORNECIMENTO</t>
  </si>
  <si>
    <t>15.038.0030-A</t>
  </si>
  <si>
    <t>15.038.0031-0</t>
  </si>
  <si>
    <t>CAP COM ROSCA,COM DIAMETRO DE 3/4".FORNECIMENTO</t>
  </si>
  <si>
    <t>15.038.0031-A</t>
  </si>
  <si>
    <t>15.038.0032-0</t>
  </si>
  <si>
    <t>CAP COM ROSCA,COM DIAMETRO DE 1".FORNECIMENTO</t>
  </si>
  <si>
    <t>15.038.0032-A</t>
  </si>
  <si>
    <t>15.038.0033-0</t>
  </si>
  <si>
    <t>CAP COM ROSCA,COM DIAMETRO DE 1.1/2".FORNECIMENTO</t>
  </si>
  <si>
    <t>15.038.0033-A</t>
  </si>
  <si>
    <t>15.038.0034-0</t>
  </si>
  <si>
    <t>CAP COM ROSCA,COM DIAMETRO DE 2".FORNECIMENTO</t>
  </si>
  <si>
    <t>15.038.0034-A</t>
  </si>
  <si>
    <t>15.038.0035-0</t>
  </si>
  <si>
    <t>CAP COM ROSCA,COM DIAMETRO DE 2.1/2".FORNECIMENTO</t>
  </si>
  <si>
    <t>15.038.0035-A</t>
  </si>
  <si>
    <t>15.038.0036-0</t>
  </si>
  <si>
    <t>CAP COM ROSCA,COM DIAMETRO DE 3".FORNECIMENTO</t>
  </si>
  <si>
    <t>15.038.0036-A</t>
  </si>
  <si>
    <t>15.038.0040-0</t>
  </si>
  <si>
    <t>CURVA 90º COM ROSCA,COM DIAMETRO DE 1/2".FORNECIMENTO</t>
  </si>
  <si>
    <t>15.038.0040-A</t>
  </si>
  <si>
    <t>15.038.0041-0</t>
  </si>
  <si>
    <t>CURVA 90º COM ROSCA,COM DIAMETRO DE 3/4".FORNECIMENTO</t>
  </si>
  <si>
    <t>15.038.0041-A</t>
  </si>
  <si>
    <t>15.038.0042-0</t>
  </si>
  <si>
    <t>CURVA 90º COM ROSCA,COM DIAMETRO DE 1".FORNECIMENTO</t>
  </si>
  <si>
    <t>15.038.0042-A</t>
  </si>
  <si>
    <t>15.038.0043-0</t>
  </si>
  <si>
    <t>CURVA 90º COM ROSCA,COM DIAMETRO DE 1.1/4".FORNECIMENTO</t>
  </si>
  <si>
    <t>15.038.0043-A</t>
  </si>
  <si>
    <t>15.038.0044-0</t>
  </si>
  <si>
    <t>CURVA 90º COM ROSCA,COM DIAMETRO DE 1.1/2".FORNECIMENTO</t>
  </si>
  <si>
    <t>15.038.0044-A</t>
  </si>
  <si>
    <t>15.038.0045-0</t>
  </si>
  <si>
    <t>CURVA 90º COM ROSCA,COM DIAMETRO DE 2".FORNECIMENTO</t>
  </si>
  <si>
    <t>15.038.0045-A</t>
  </si>
  <si>
    <t>15.038.0050-0</t>
  </si>
  <si>
    <t>FLANGE COM SEXTAVADO COM ROSCA E SEM FUROS,COM DIAMETRO DE 1/2".FORNECIMENTO</t>
  </si>
  <si>
    <t>15.038.0050-A</t>
  </si>
  <si>
    <t>15.038.0051-0</t>
  </si>
  <si>
    <t>FLANGE COM SEXTAVADO COM ROSCA E SEM FUROS,COM DIAMETRO DE 3/4".FORNECIMENTO</t>
  </si>
  <si>
    <t>15.038.0051-A</t>
  </si>
  <si>
    <t>15.038.0052-0</t>
  </si>
  <si>
    <t>FLANGE COM SEXTAVADO COM ROSCA E SEM FUROS,COM DIAMETRO DE 1".FORNECIMENTO</t>
  </si>
  <si>
    <t>15.038.0052-A</t>
  </si>
  <si>
    <t>15.038.0053-0</t>
  </si>
  <si>
    <t>FLANGE COM SEXTAVADO COM ROSCA E SEM FUROS,COM DIAMETRO DE 1.1/4".FORNECIMENTO</t>
  </si>
  <si>
    <t>15.038.0053-A</t>
  </si>
  <si>
    <t>15.038.0054-0</t>
  </si>
  <si>
    <t>FLANGE COM SEXTAVADO COM ROSCA E SEM FUROS,COM DIAMETRO DE 1.1/2".FORNECIMENTO</t>
  </si>
  <si>
    <t>15.038.0054-A</t>
  </si>
  <si>
    <t>15.038.0055-0</t>
  </si>
  <si>
    <t>FLANGE COM SEXTAVADO COM ROSCA E SEM FUROS,COM DIAMETRO DE 2".FORNECIMENTO</t>
  </si>
  <si>
    <t>15.038.0055-A</t>
  </si>
  <si>
    <t>15.038.0056-0</t>
  </si>
  <si>
    <t>FLANGE COM SEXTAVADO COM ROSCA E SEM FUROS,COM DIAMETRO DE 2.1/2".FORNECIMENTO</t>
  </si>
  <si>
    <t>15.038.0056-A</t>
  </si>
  <si>
    <t>15.038.0057-0</t>
  </si>
  <si>
    <t>FLANGE COM SEXTAVADO COM ROSCA E SEM FUROS,COM DIAMETRO DE 3".FORNECIMENTO</t>
  </si>
  <si>
    <t>15.038.0057-A</t>
  </si>
  <si>
    <t>15.038.0058-0</t>
  </si>
  <si>
    <t>FLANGE COM SEXTAVADO COM ROSCA E SEM FUROS,COM DIAMETRO DE 4".FORNECIMENTO</t>
  </si>
  <si>
    <t>15.038.0058-A</t>
  </si>
  <si>
    <t>15.038.0060-0</t>
  </si>
  <si>
    <t>JOELHO 45º COM ROSCA,COM DIAMETRO DE 1/2".FORNECIMENTO</t>
  </si>
  <si>
    <t>15.038.0060-A</t>
  </si>
  <si>
    <t>15.038.0061-0</t>
  </si>
  <si>
    <t>JOELHO 45º COM ROSCA,COM DIAMETRO DE 3/4".FORNECIMENTO</t>
  </si>
  <si>
    <t>15.038.0061-A</t>
  </si>
  <si>
    <t>15.038.0062-0</t>
  </si>
  <si>
    <t>JOELHO 45º COM ROSCA,COM DIAMETRO DE 1".FORNECIMENTO</t>
  </si>
  <si>
    <t>15.038.0062-A</t>
  </si>
  <si>
    <t>15.038.0063-0</t>
  </si>
  <si>
    <t>JOELHO 45º COM ROSCA,COM DIAMETRO DE 1.1/4".FORNECIMENTO</t>
  </si>
  <si>
    <t>15.038.0063-A</t>
  </si>
  <si>
    <t>15.038.0064-0</t>
  </si>
  <si>
    <t>JOELHO 45º COM ROSCA,COM DIAMETRO DE 1.1/2".FORNECIMENTO</t>
  </si>
  <si>
    <t>15.038.0064-A</t>
  </si>
  <si>
    <t>15.038.0065-0</t>
  </si>
  <si>
    <t>JOELHO 45º COM ROSCA,COM DIAMETRO DE 2".FORNECIMENTO</t>
  </si>
  <si>
    <t>15.038.0065-A</t>
  </si>
  <si>
    <t>15.038.0070-0</t>
  </si>
  <si>
    <t>JOELHO 90º COM ROSCA,COM DIAMETRO DE 1/2".FORNECIMENTO</t>
  </si>
  <si>
    <t>15.038.0070-A</t>
  </si>
  <si>
    <t>15.038.0071-0</t>
  </si>
  <si>
    <t>JOELHO 90º COM ROSCA,COM DIAMETRO DE 3/4".FORNECIMENTO</t>
  </si>
  <si>
    <t>15.038.0071-A</t>
  </si>
  <si>
    <t>15.038.0072-0</t>
  </si>
  <si>
    <t>JOELHO 90º COM ROSCA,COM DIAMETRO DE 1".FORNECIMENTO</t>
  </si>
  <si>
    <t>15.038.0072-A</t>
  </si>
  <si>
    <t>15.038.0073-0</t>
  </si>
  <si>
    <t>JOELHO 90º COM ROSCA,COM DIAMETRO DE 1.1/4".FORNECIMENTO</t>
  </si>
  <si>
    <t>15.038.0073-A</t>
  </si>
  <si>
    <t>15.038.0074-0</t>
  </si>
  <si>
    <t>JOELHO 90º COM ROSCA,COM DIAMETRO DE 1.1/2".FORNECIMENTO</t>
  </si>
  <si>
    <t>15.038.0074-A</t>
  </si>
  <si>
    <t>15.038.0075-0</t>
  </si>
  <si>
    <t>JOELHO 90º COM ROSCA,COM DIAMETRO DE 2".FORNECIMENTO</t>
  </si>
  <si>
    <t>15.038.0075-A</t>
  </si>
  <si>
    <t>15.038.0080-0</t>
  </si>
  <si>
    <t>JOELHO DE REDUCAO 90º COM ROSCA,COM DIAMETRO DE 3/4"X1/2".FORNECIMENTO</t>
  </si>
  <si>
    <t>15.038.0080-A</t>
  </si>
  <si>
    <t>15.038.0081-0</t>
  </si>
  <si>
    <t>JOELHO DE REDUCAO 90º COM ROSCA,COM DIAMETRO DE 1"X3/4".FORNECIMENTO</t>
  </si>
  <si>
    <t>15.038.0081-A</t>
  </si>
  <si>
    <t>15.038.0100-0</t>
  </si>
  <si>
    <t>LUVA COM ROSCA,COM DIAMETRO DE 1/2".FORNECIMENTO</t>
  </si>
  <si>
    <t>15.038.0100-A</t>
  </si>
  <si>
    <t>15.038.0101-0</t>
  </si>
  <si>
    <t>LUVA COM ROSCA,COM DIAMETRO DE 3/4".FORNECIMENTO</t>
  </si>
  <si>
    <t>15.038.0101-A</t>
  </si>
  <si>
    <t>15.038.0102-0</t>
  </si>
  <si>
    <t>LUVA COM ROSCA,COM DIAMETRO DE 1".FORNECIMENTO</t>
  </si>
  <si>
    <t>15.038.0102-A</t>
  </si>
  <si>
    <t>15.038.0103-0</t>
  </si>
  <si>
    <t>LUVA COM ROSCA,COM DIAMETRO DE 1.1/4".FORNECIMENTO</t>
  </si>
  <si>
    <t>15.038.0103-A</t>
  </si>
  <si>
    <t>15.038.0104-0</t>
  </si>
  <si>
    <t>LUVA COM ROSCA,COM DIAMETRO DE 1.1/2".FORNECIMENTO</t>
  </si>
  <si>
    <t>15.038.0104-A</t>
  </si>
  <si>
    <t>15.038.0105-0</t>
  </si>
  <si>
    <t>LUVA COM ROSCA,COM DIAMETRO DE 2".FORNECIMENTO</t>
  </si>
  <si>
    <t>15.038.0105-A</t>
  </si>
  <si>
    <t>15.038.0106-0</t>
  </si>
  <si>
    <t>LUVA COM ROSCA,COM DIAMETRO DE 2.1/2".FORNECIMENTO</t>
  </si>
  <si>
    <t>15.038.0106-A</t>
  </si>
  <si>
    <t>15.038.0107-0</t>
  </si>
  <si>
    <t>LUVA COM ROSCA,COM DIAMETRO DE 3".FORNECIMENTO</t>
  </si>
  <si>
    <t>15.038.0107-A</t>
  </si>
  <si>
    <t>15.038.0108-0</t>
  </si>
  <si>
    <t>LUVA COM ROSCA,COM DIAMETRO DE 4".FORNECIMENTO</t>
  </si>
  <si>
    <t>15.038.0108-A</t>
  </si>
  <si>
    <t>15.038.0115-0</t>
  </si>
  <si>
    <t>LUVA DE REDUCAO COM ROSCA,COM DIAMETRO DE 3/4"X1/2".FORNECIMENTO</t>
  </si>
  <si>
    <t>15.038.0115-A</t>
  </si>
  <si>
    <t>15.038.0116-0</t>
  </si>
  <si>
    <t>LUVA DE REDUCAO COM ROSCA,COM DIAMETRO DE 1"X3/4".FORNECIMENTO</t>
  </si>
  <si>
    <t>15.038.0116-A</t>
  </si>
  <si>
    <t>15.038.0120-0</t>
  </si>
  <si>
    <t>LUVA DE CORRER PARA TUBO ROSCAVEL,COM DIAMETRO DE 1/2".FORNECIMENTO</t>
  </si>
  <si>
    <t>15.038.0120-A</t>
  </si>
  <si>
    <t>15.038.0121-0</t>
  </si>
  <si>
    <t>LUVA DE CORRER PARA TUBO ROSCAVEL,COM DIAMETRO DE 3/4".FORNECIMENTO</t>
  </si>
  <si>
    <t>15.038.0121-A</t>
  </si>
  <si>
    <t>15.038.0122-0</t>
  </si>
  <si>
    <t>LUVA DE CORRER PARA TUBO ROSCAVEL,COM DIAMETRO DE 1.1/2".FORNECIMENTO</t>
  </si>
  <si>
    <t>15.038.0122-A</t>
  </si>
  <si>
    <t>15.038.0130-0</t>
  </si>
  <si>
    <t>NIPEL COM ROSCA,COM DIAMETRO DE 1/2".FORNECIMENTO</t>
  </si>
  <si>
    <t>15.038.0130-A</t>
  </si>
  <si>
    <t>15.038.0131-0</t>
  </si>
  <si>
    <t>NIPEL COM ROSCA,COM DIAMETRO DE 3/4".FORNECIMENTO</t>
  </si>
  <si>
    <t>15.038.0131-A</t>
  </si>
  <si>
    <t>15.038.0132-0</t>
  </si>
  <si>
    <t>NIPEL COM ROSCA,COM DIAMETRO DE 1".FORNECIMENTO</t>
  </si>
  <si>
    <t>15.038.0132-A</t>
  </si>
  <si>
    <t>15.038.0133-0</t>
  </si>
  <si>
    <t>NIPEL COM ROSCA,COM DIAMETRO DE 1.1/4".FORNECIMENTO</t>
  </si>
  <si>
    <t>15.038.0133-A</t>
  </si>
  <si>
    <t>15.038.0134-0</t>
  </si>
  <si>
    <t>NIPEL COM ROSCA,COM DIAMETRO DE 1.1/2".FORNECIMENTO</t>
  </si>
  <si>
    <t>15.038.0134-A</t>
  </si>
  <si>
    <t>15.038.0135-0</t>
  </si>
  <si>
    <t>NIPEL COM ROSCA,COM DIAMETRO DE 2".FORNECIMENTO</t>
  </si>
  <si>
    <t>15.038.0135-A</t>
  </si>
  <si>
    <t>15.038.0140-0</t>
  </si>
  <si>
    <t>PLUG COM ROSCA,COM DIAMETRO DE 1/2".FORNECIMENTO</t>
  </si>
  <si>
    <t>15.038.0140-A</t>
  </si>
  <si>
    <t>15.038.0141-0</t>
  </si>
  <si>
    <t>PLUG COM ROSCA,COM DIAMETRO DE 3/4".FORNECIMENTO</t>
  </si>
  <si>
    <t>15.038.0141-A</t>
  </si>
  <si>
    <t>15.038.0142-0</t>
  </si>
  <si>
    <t>PLUG COM ROSCA,COM DIAMETRO DE 1".FORNECIMENTO</t>
  </si>
  <si>
    <t>15.038.0142-A</t>
  </si>
  <si>
    <t>15.038.0143-0</t>
  </si>
  <si>
    <t>PLUG COM ROSCA,COM DIAMETRO DE 1.1/4".FORNECIMENTO</t>
  </si>
  <si>
    <t>15.038.0143-A</t>
  </si>
  <si>
    <t>15.038.0144-0</t>
  </si>
  <si>
    <t>PLUG COM ROSCA,COM DIAMETRO DE 1.1/2".FORNECIMENTO</t>
  </si>
  <si>
    <t>15.038.0144-A</t>
  </si>
  <si>
    <t>15.038.0145-0</t>
  </si>
  <si>
    <t>PLUG COM ROSCA,COM DIAMETRO DE 2".FORNECIMENTO</t>
  </si>
  <si>
    <t>15.038.0145-A</t>
  </si>
  <si>
    <t>15.038.0150-0</t>
  </si>
  <si>
    <t>TE 90º COM ROSCA,COM DIAMETRO DE 1/2".FORNECIMENTO</t>
  </si>
  <si>
    <t>15.038.0150-A</t>
  </si>
  <si>
    <t>15.038.0151-0</t>
  </si>
  <si>
    <t>TE 90º COM ROSCA,COM DIAMETRO DE 3/4".FORNECIMENTO</t>
  </si>
  <si>
    <t>15.038.0151-A</t>
  </si>
  <si>
    <t>15.038.0152-0</t>
  </si>
  <si>
    <t>TE 90º COM ROSCA,COM DIAMETRO DE 1".FORNECIMENTO</t>
  </si>
  <si>
    <t>15.038.0152-A</t>
  </si>
  <si>
    <t>15.038.0153-0</t>
  </si>
  <si>
    <t>TE 90º COM ROSCA,COM DIAMETRO DE 1.1/4".FORNECIMENTO</t>
  </si>
  <si>
    <t>15.038.0153-A</t>
  </si>
  <si>
    <t>15.038.0154-0</t>
  </si>
  <si>
    <t>TE 90º COM ROSCA,COM DIAMETRO DE 1.1/2".FORNECIMENTO</t>
  </si>
  <si>
    <t>15.038.0154-A</t>
  </si>
  <si>
    <t>15.038.0155-0</t>
  </si>
  <si>
    <t>TE 90º COM ROSCA,COM DIAMETRO DE 2".FORNECIMENTO</t>
  </si>
  <si>
    <t>15.038.0155-A</t>
  </si>
  <si>
    <t>15.038.0160-0</t>
  </si>
  <si>
    <t>TE DE REDUCAO 90º COM ROSCA,COM DIAMETRO DE 3/4"X1/2".FORNECIMENTO</t>
  </si>
  <si>
    <t>15.038.0160-A</t>
  </si>
  <si>
    <t>15.038.0161-0</t>
  </si>
  <si>
    <t>TE DE REDUCAO 90º COM ROSCA,COM DIAMETRO DE 1"X3/4".FORNECIMENTO</t>
  </si>
  <si>
    <t>15.038.0161-A</t>
  </si>
  <si>
    <t>15.038.0162-0</t>
  </si>
  <si>
    <t>TE DE REDUCAO 90º COM ROSCA,COM DIAMETRO DE 1.1/2"X3/4".FORNECIMENTO</t>
  </si>
  <si>
    <t>15.038.0162-A</t>
  </si>
  <si>
    <t>15.038.0170-0</t>
  </si>
  <si>
    <t>UNIAO COM ROSCA,COM DIAMETRO DE 1/2".FORNECIMENTO</t>
  </si>
  <si>
    <t>15.038.0170-A</t>
  </si>
  <si>
    <t>15.038.0171-0</t>
  </si>
  <si>
    <t>UNIAO COM ROSCA,COM DIAMETRO DE 3/4".FORNECIMENTO</t>
  </si>
  <si>
    <t>15.038.0171-A</t>
  </si>
  <si>
    <t>15.038.0172-0</t>
  </si>
  <si>
    <t>UNIAO COM ROSCA,COM DIAMETRO DE 1".FORNECIMENTO</t>
  </si>
  <si>
    <t>15.038.0172-A</t>
  </si>
  <si>
    <t>15.038.0173-0</t>
  </si>
  <si>
    <t>UNIAO COM ROSCA,COM DIAMETRO DE 1.1/4".FORNECIMENTO</t>
  </si>
  <si>
    <t>15.038.0173-A</t>
  </si>
  <si>
    <t>15.038.0174-0</t>
  </si>
  <si>
    <t>UNIAO COM ROSCA,COM DIAMETRO DE 1.1/2".FORNECIMENTO</t>
  </si>
  <si>
    <t>15.038.0174-A</t>
  </si>
  <si>
    <t>15.038.0175-0</t>
  </si>
  <si>
    <t>UNIAO COM ROSCA,COM DIAMETRO DE 2".FORNECIMENTO</t>
  </si>
  <si>
    <t>15.038.0175-A</t>
  </si>
  <si>
    <t>15.038.0176-0</t>
  </si>
  <si>
    <t>UNIAO COM ROSCA,COM DIAMETRO DE 2.1/2".FORNECIMENTO</t>
  </si>
  <si>
    <t>15.038.0176-A</t>
  </si>
  <si>
    <t>15.038.0177-0</t>
  </si>
  <si>
    <t>UNIAO COM ROSCA,COM DIAMETRO DE 3".FORNECIMENTO</t>
  </si>
  <si>
    <t>15.038.0177-A</t>
  </si>
  <si>
    <t>15.038.0185-0</t>
  </si>
  <si>
    <t>JOELHO 90º COM ROSCA E BUCHA DE LATAO,COM DIAMETRO DE 1/2".FORNECIMENTO</t>
  </si>
  <si>
    <t>15.038.0185-A</t>
  </si>
  <si>
    <t>15.038.0186-0</t>
  </si>
  <si>
    <t>JOELHO 90º COM ROSCA E BUCHA DE LATAO,COM DIAMETRO DE 3/4".FORNECIMENTO</t>
  </si>
  <si>
    <t>15.038.0186-A</t>
  </si>
  <si>
    <t>15.038.0190-0</t>
  </si>
  <si>
    <t>JOELHO DE REDUCAO 90º COM ROSCA E BUCHA DE LATAO,COM DIAMETRO DE 3/4"X1/2".FORNECIMENTO</t>
  </si>
  <si>
    <t>15.038.0190-A</t>
  </si>
  <si>
    <t>15.038.0200-0</t>
  </si>
  <si>
    <t>ADAPTADOR SOLDAVEL CURTO COM BOLSA E ROSCA PARA REGISTRO,COMDIAMETRO DE 20MMX1/2".FORNECIMENTO</t>
  </si>
  <si>
    <t>15.038.0200-A</t>
  </si>
  <si>
    <t>15.038.0201-0</t>
  </si>
  <si>
    <t>ADAPTADOR SOLDAVEL CURTO COM BOLSA E ROSCA PARA REGISTRO,COMDIAMETRO DE 25MMX3/4".FORNECIMENTO</t>
  </si>
  <si>
    <t>15.038.0201-A</t>
  </si>
  <si>
    <t>15.038.0202-0</t>
  </si>
  <si>
    <t>ADAPTADOR SOLDAVEL CURTO COM BOLSA E ROSCA PARA REGISTRO,COMDIAMETRO DE 32MMX1".FORNECIMENTO</t>
  </si>
  <si>
    <t>15.038.0202-A</t>
  </si>
  <si>
    <t>15.038.0203-0</t>
  </si>
  <si>
    <t>ADAPTADOR SOLDAVEL CURTO COM BOLSA E ROSCA PARA REGISTRO,COMDIAMETRO DE 40MMX1.1/4".FORNECIMENTO</t>
  </si>
  <si>
    <t>15.038.0203-A</t>
  </si>
  <si>
    <t>15.038.0204-0</t>
  </si>
  <si>
    <t>ADAPTADOR SOLDAVEL CURTO COM BOLSA E ROSCA PARA REGISTRO,COMDIAMETRO DE 40MMX1.1/2".FORNECIMENTO</t>
  </si>
  <si>
    <t>15.038.0204-A</t>
  </si>
  <si>
    <t>15.038.0205-0</t>
  </si>
  <si>
    <t>ADAPTADOR SOLDAVEL CURTO COM BOLSA E ROSCA PARA REGISTRO,COMDIAMETRO DE 50MMX1.1/4".FORNECIMENTO</t>
  </si>
  <si>
    <t>15.038.0205-A</t>
  </si>
  <si>
    <t>15.038.0206-0</t>
  </si>
  <si>
    <t>ADAPTADOR SOLDAVEL CURTO COM BOLSA E ROSCA PARA REGISTRO,COMDIAMETRO DE 50MMX1.1/2".FORNECIMENTO</t>
  </si>
  <si>
    <t>15.038.0206-A</t>
  </si>
  <si>
    <t>15.038.0207-0</t>
  </si>
  <si>
    <t>ADAPTADOR SOLDAVEL CURTO COM BOLSA E ROSCA PARA REGISTRO,COMDIAMETRO DE 60MMX2".FORNECIMENTO</t>
  </si>
  <si>
    <t>15.038.0207-A</t>
  </si>
  <si>
    <t>15.038.0208-0</t>
  </si>
  <si>
    <t>ADAPTADOR SOLDAVEL CURTO COM BOLSA E ROSCA PARA REGISTRO,COMDIAMETRO DE 75MMX2.1/2".FORNECIMENTO</t>
  </si>
  <si>
    <t>15.038.0208-A</t>
  </si>
  <si>
    <t>15.038.0209-0</t>
  </si>
  <si>
    <t>ADAPTADOR SOLDAVEL CURTO COM BOLSA E ROSCA PARA REGISTRO,COMDIAMETRO DE 85MMX3".FORNECIMENTO</t>
  </si>
  <si>
    <t>15.038.0209-A</t>
  </si>
  <si>
    <t>15.038.0210-0</t>
  </si>
  <si>
    <t>ADAPTADOR SOLDAVEL CURTO COM BOLSA E ROSCA PARA REGISTRO,COMDIAMETRO DE 110MMX4".FORNECIMENTO</t>
  </si>
  <si>
    <t>15.038.0210-A</t>
  </si>
  <si>
    <t>15.038.0215-0</t>
  </si>
  <si>
    <t>ADAPTADOR SOLDAVEL COM FLANGES LIVRES PARA CAIXA D'AGUA,COMDIAMETRO DE 25MMX3/4".FORNECIMENTO</t>
  </si>
  <si>
    <t>15.038.0215-A</t>
  </si>
  <si>
    <t>15.038.0216-0</t>
  </si>
  <si>
    <t>ADAPTADOR SOLDAVEL COM FLANGES LIVRES PARA CAIXA D'AGUA,COMDIAMETRO DE 32MMX1".FORNECIMENTO</t>
  </si>
  <si>
    <t>15.038.0216-A</t>
  </si>
  <si>
    <t>15.038.0217-0</t>
  </si>
  <si>
    <t>ADAPTADOR SOLDAVEL COM FLANGES LIVRES PARA CAIXA D'AGUA,COMDIAMETRO DE 40MMX1.1/4".FORNECIMENTO</t>
  </si>
  <si>
    <t>15.038.0217-A</t>
  </si>
  <si>
    <t>15.038.0218-0</t>
  </si>
  <si>
    <t>ADAPTADOR SOLDAVEL COM FLANGES LIVRES PARA CAIXA D'AGUA,COMDIAMETRO DE 50MMX1.1/2".FORNECIMENTO</t>
  </si>
  <si>
    <t>15.038.0218-A</t>
  </si>
  <si>
    <t>15.038.0219-0</t>
  </si>
  <si>
    <t>ADAPTADOR SOLDAVEL COM FLANGES LIVRES PARA CAIXA D'AGUA,COMDIAMETRO DE 60MMX2".FORNECIMENTO</t>
  </si>
  <si>
    <t>15.038.0219-A</t>
  </si>
  <si>
    <t>15.038.0220-0</t>
  </si>
  <si>
    <t>ADAPTADOR SOLDAVEL COM FLANGES LIVRES PARA CAIXA D'AGUA,COMDIAMETRO DE 75MMX2.1/2".FORNECIMENTO</t>
  </si>
  <si>
    <t>15.038.0220-A</t>
  </si>
  <si>
    <t>15.038.0221-0</t>
  </si>
  <si>
    <t>ADAPTADOR SOLDAVEL COM FLANGES LIVRES PARA CAIXA D'AGUA,COMDIAMETRO DE 85MMX3".FORNECIMENTO</t>
  </si>
  <si>
    <t>15.038.0221-A</t>
  </si>
  <si>
    <t>15.038.0222-0</t>
  </si>
  <si>
    <t>ADAPTADOR SOLDAVEL COM FLANGES LIVRES PARA CAIXA D'AGUA,COMDIAMETRO DE 110MMX4".FORNECIMENTO</t>
  </si>
  <si>
    <t>15.038.0222-A</t>
  </si>
  <si>
    <t>15.038.0235-0</t>
  </si>
  <si>
    <t>ADAPTADOR SOLDAVEL/LONGO COM FLANGES LIVRES PARA CAIXA D'AGUA,COM DIAMETRO DE 75MMX2.1/2".FORNECIMENTO</t>
  </si>
  <si>
    <t>15.038.0235-A</t>
  </si>
  <si>
    <t>15.038.0236-0</t>
  </si>
  <si>
    <t>ADAPTADOR SOLDAVEL/LONGO COM FLANGES LIVRES PARA CAIXA D'AGUA,COM DIAMETRO DE 85MMX3".FORNECIMENTO</t>
  </si>
  <si>
    <t>15.038.0236-A</t>
  </si>
  <si>
    <t>15.038.0237-0</t>
  </si>
  <si>
    <t>ADAPTADOR SOLDAVEL/LONGO COM FLANGES LIVRES PARA CAIXA D'AGUA,COM DIAMETRO DE 110MMX4".FORNECIMENTO</t>
  </si>
  <si>
    <t>15.038.0237-A</t>
  </si>
  <si>
    <t>15.038.0241-0</t>
  </si>
  <si>
    <t>ADAPTADOR SOLDAVEL COM FLANGES E ANEL DE VEDACAO PARA CAIXAD'AGUA,COM DIAMETRO DE 25MMX3/4".FORNECIMENTO</t>
  </si>
  <si>
    <t>15.038.0241-A</t>
  </si>
  <si>
    <t>15.038.0242-0</t>
  </si>
  <si>
    <t>ADAPTADOR SOLDAVEL COM FLANGES E ANEL DE VEDACAO PARA CAIXAD'AGUA,COM DIAMETRO DE 32MMX1".FORNECIMENTO</t>
  </si>
  <si>
    <t>15.038.0242-A</t>
  </si>
  <si>
    <t>15.038.0243-0</t>
  </si>
  <si>
    <t>ADAPTADOR SOLDAVEL COM FLANGES E ANEL DE VEDACAO PARA CAIXAD'AGUA,COM DIAMETRO DE 40MMX1.1/4".FORNECIMENTO</t>
  </si>
  <si>
    <t>15.038.0243-A</t>
  </si>
  <si>
    <t>15.038.0244-0</t>
  </si>
  <si>
    <t>ADAPTADOR SOLDAVEL COM FLANGES E ANEL DE VEDACAO PARA CAIXAD'AGUA,COM DIAMETRO DE 50MMX1.1/2".FORNECIMENTO</t>
  </si>
  <si>
    <t>15.038.0244-A</t>
  </si>
  <si>
    <t>15.038.0245-0</t>
  </si>
  <si>
    <t>ADAPTADOR SOLDAVEL COM FLANGES E ANEL DE VEDACAO PARA CAIXAD'AGUA,COM DIAMETRO DE 60MMX2".FORNECIMENTO</t>
  </si>
  <si>
    <t>15.038.0245-A</t>
  </si>
  <si>
    <t>15.038.0250-0</t>
  </si>
  <si>
    <t>BUCHA DE REDUCAO SOLDAVEL CURTA,COM DIAMETRO DE 25MMX20MM.FORNECIMENTO</t>
  </si>
  <si>
    <t>15.038.0250-A</t>
  </si>
  <si>
    <t>15.038.0251-0</t>
  </si>
  <si>
    <t>BUCHA DE REDUCAO SOLDAVEL CURTA,COM DIAMETRO DE 32MMX25MM.FORNECIMENTO</t>
  </si>
  <si>
    <t>15.038.0251-A</t>
  </si>
  <si>
    <t>15.038.0252-0</t>
  </si>
  <si>
    <t>BUCHA DE REDUCAO SOLDAVEL CURTA,COM DIAMETRO DE 40MMX32MM.FORNECIMENTO</t>
  </si>
  <si>
    <t>15.038.0252-A</t>
  </si>
  <si>
    <t>15.038.0253-0</t>
  </si>
  <si>
    <t>BUCHA DE REDUCAO SOLDAVEL CURTA,COM DIAMETRO DE 50MMX40MM.FORNECIMENTO</t>
  </si>
  <si>
    <t>15.038.0253-A</t>
  </si>
  <si>
    <t>15.038.0254-0</t>
  </si>
  <si>
    <t>BUCHA DE REDUCAO SOLDAVEL CURTA,COM DIAMETRO DE 60MMX50MM.FORNECIMENTO</t>
  </si>
  <si>
    <t>15.038.0254-A</t>
  </si>
  <si>
    <t>15.038.0255-0</t>
  </si>
  <si>
    <t>BUCHA DE REDUCAO SOLDAVEL CURTA,COM DIAMETRO DE 75MMX60MM.FORNECIMENTO</t>
  </si>
  <si>
    <t>15.038.0255-A</t>
  </si>
  <si>
    <t>15.038.0256-0</t>
  </si>
  <si>
    <t>BUCHA DE REDUCAO SOLDAVEL CURTA,COM DIAMETRO DE 85MMX75MM.FORNECIMENTO</t>
  </si>
  <si>
    <t>15.038.0256-A</t>
  </si>
  <si>
    <t>15.038.0257-0</t>
  </si>
  <si>
    <t>BUCHA DE REDUCAO SOLDAVEL CURTA,COM DIAMETRO DE 110MMX85MM.FORNECIMENTO</t>
  </si>
  <si>
    <t>15.038.0257-A</t>
  </si>
  <si>
    <t>15.038.0260-0</t>
  </si>
  <si>
    <t>BUCHA DE REDUCAO SOLDAVEL LONGA,COM DIAMETRO DE 32MMX20MM.FORNECIMENTO</t>
  </si>
  <si>
    <t>15.038.0260-A</t>
  </si>
  <si>
    <t>15.038.0261-0</t>
  </si>
  <si>
    <t>BUCHA DE REDUCAO SOLDAVEL LONGA,COM DIAMETRO DE 40MMX20MM.FORNECIMENTO</t>
  </si>
  <si>
    <t>15.038.0261-A</t>
  </si>
  <si>
    <t>15.038.0262-0</t>
  </si>
  <si>
    <t>BUCHA DE REDUCAO SOLDAVEL LONGA,COM DIAMETRO DE 40MMX25MM.FORNECIMENTO</t>
  </si>
  <si>
    <t>15.038.0262-A</t>
  </si>
  <si>
    <t>15.038.0263-0</t>
  </si>
  <si>
    <t>BUCHA DE REDUCAO SOLDAVEL LONGA,COM DIAMETRO DE 50MMX20MM.FORNECIMENTO</t>
  </si>
  <si>
    <t>15.038.0263-A</t>
  </si>
  <si>
    <t>15.038.0264-0</t>
  </si>
  <si>
    <t>BUCHA DE REDUCAO SOLDAVEL LONGA,COM DIAMETRO DE 50MMX25MM.FORNECIMENTO</t>
  </si>
  <si>
    <t>15.038.0264-A</t>
  </si>
  <si>
    <t>15.038.0265-0</t>
  </si>
  <si>
    <t>BUCHA DE REDUCAO SOLDAVEL LONGA,COM DIAMETRO DE 50MMX32MM.FORNECIMENTO</t>
  </si>
  <si>
    <t>15.038.0265-A</t>
  </si>
  <si>
    <t>15.038.0266-0</t>
  </si>
  <si>
    <t>BUCHA DE REDUCAO SOLDAVEL LONGA,COM DIAMETRO DE 60MMX25MM.FORNECIMENTO</t>
  </si>
  <si>
    <t>15.038.0266-A</t>
  </si>
  <si>
    <t>15.038.0267-0</t>
  </si>
  <si>
    <t>BUCHA DE REDUCAO SOLDAVEL LONGA,COM DIAMETRO DE 60MMX32MM.FORNECIMENTO</t>
  </si>
  <si>
    <t>15.038.0267-A</t>
  </si>
  <si>
    <t>15.038.0268-0</t>
  </si>
  <si>
    <t>BUCHA DE REDUCAO SOLDAVEL LONGA,COM DIAMETRO DE 60MMX40MM.FORNECIMENTO</t>
  </si>
  <si>
    <t>15.038.0268-A</t>
  </si>
  <si>
    <t>15.038.0269-0</t>
  </si>
  <si>
    <t>BUCHA DE REDUCAO SOLDAVEL LONGA,COM DIAMETRO DE 60MMX50MM.FORNECIMENTO</t>
  </si>
  <si>
    <t>15.038.0269-A</t>
  </si>
  <si>
    <t>15.038.0270-0</t>
  </si>
  <si>
    <t>BUCHA DE REDUCAO SOLDAVEL LONGA,COM DIAMETRO DE 75MMX50MM.FORNECIMENTO</t>
  </si>
  <si>
    <t>15.038.0270-A</t>
  </si>
  <si>
    <t>15.038.0271-0</t>
  </si>
  <si>
    <t>BUCHA DE REDUCAO SOLDAVEL LONGA,COM DIAMETRO DE 85MMX60MM.FORNECIMENTO</t>
  </si>
  <si>
    <t>15.038.0271-A</t>
  </si>
  <si>
    <t>15.038.0280-0</t>
  </si>
  <si>
    <t>CAP SOLDAVEL,COM DIAMETRO DE 20MM.FORNECIMENTO</t>
  </si>
  <si>
    <t>15.038.0280-A</t>
  </si>
  <si>
    <t>15.038.0281-0</t>
  </si>
  <si>
    <t>CAP SOLDAVEL,COM DIAMETRO DE 25MM.FORNECIMENTO</t>
  </si>
  <si>
    <t>15.038.0281-A</t>
  </si>
  <si>
    <t>15.038.0282-0</t>
  </si>
  <si>
    <t>CAP SOLDAVEL,COM DIAMETRO DE 32MM.FORNECIMENTO</t>
  </si>
  <si>
    <t>15.038.0282-A</t>
  </si>
  <si>
    <t>15.038.0283-0</t>
  </si>
  <si>
    <t>CAP SOLDAVEL,COM DIAMETRO DE 40MM.FORNECIMENTO</t>
  </si>
  <si>
    <t>15.038.0283-A</t>
  </si>
  <si>
    <t>15.038.0284-0</t>
  </si>
  <si>
    <t>CAP SOLDAVEL,COM DIAMETRO DE 50MM.FORNECIMENTO</t>
  </si>
  <si>
    <t>15.038.0284-A</t>
  </si>
  <si>
    <t>15.038.0285-0</t>
  </si>
  <si>
    <t>CAP SOLDAVEL,COM DIAMETRO DE 60MM.FORNECIMENTO</t>
  </si>
  <si>
    <t>15.038.0285-A</t>
  </si>
  <si>
    <t>15.038.0286-0</t>
  </si>
  <si>
    <t>CAP SOLDAVEL,COM DIAMETRO DE 75MM.FORNECIMENTO</t>
  </si>
  <si>
    <t>15.038.0286-A</t>
  </si>
  <si>
    <t>15.038.0287-0</t>
  </si>
  <si>
    <t>CAP SOLDAVEL,COM DIAMETRO DE 85MM.FORNECIMENTO</t>
  </si>
  <si>
    <t>15.038.0287-A</t>
  </si>
  <si>
    <t>15.038.0288-0</t>
  </si>
  <si>
    <t>CAP SOLDAVEL,COM DIAMETRO DE 110MM.FORNECIMENTO</t>
  </si>
  <si>
    <t>15.038.0288-A</t>
  </si>
  <si>
    <t>15.038.0290-0</t>
  </si>
  <si>
    <t>CURVA 45º SOLDAVEL,COM DIAMETRO DE 20MM.FORNECIMENTO</t>
  </si>
  <si>
    <t>15.038.0290-A</t>
  </si>
  <si>
    <t>15.038.0291-0</t>
  </si>
  <si>
    <t>CURVA 45º SOLDAVEL,COM DIAMETRO DE 25MM.FORNECIMENTO</t>
  </si>
  <si>
    <t>15.038.0291-A</t>
  </si>
  <si>
    <t>15.038.0292-0</t>
  </si>
  <si>
    <t>CURVA 45º SOLDAVEL,COM DIAMETRO DE 32MM.FORNECIMENTO</t>
  </si>
  <si>
    <t>15.038.0292-A</t>
  </si>
  <si>
    <t>15.038.0293-0</t>
  </si>
  <si>
    <t>15.038.0293-A</t>
  </si>
  <si>
    <t>15.038.0294-0</t>
  </si>
  <si>
    <t>CURVA 45º SOLDAVEL,COM DIAMETRO DE 50MM.FORNECIMENTO</t>
  </si>
  <si>
    <t>15.038.0294-A</t>
  </si>
  <si>
    <t>15.038.0295-0</t>
  </si>
  <si>
    <t>CURVA 45º SOLDAVEL,COM DIAMETRO DE 60MM.FORNECIMENTO</t>
  </si>
  <si>
    <t>15.038.0295-A</t>
  </si>
  <si>
    <t>15.038.0296-0</t>
  </si>
  <si>
    <t>15.038.0296-A</t>
  </si>
  <si>
    <t>15.038.0297-0</t>
  </si>
  <si>
    <t>CURVA 45º SOLDAVEL,COM DIAMETRO DE 85MM.FORNECIMENTO</t>
  </si>
  <si>
    <t>15.038.0297-A</t>
  </si>
  <si>
    <t>15.038.0298-0</t>
  </si>
  <si>
    <t>CURVA 45º SOLDAVEL,COM DIAMETRO DE 110MM.FORNECIMENTO</t>
  </si>
  <si>
    <t>15.038.0298-A</t>
  </si>
  <si>
    <t>15.038.0300-0</t>
  </si>
  <si>
    <t>CURVA 90º SOLDAVEL,COM DIAMETRO DE 20MM.FORNECIMENTO</t>
  </si>
  <si>
    <t>15.038.0300-A</t>
  </si>
  <si>
    <t>15.038.0301-0</t>
  </si>
  <si>
    <t>CURVA 90º SOLDAVEL,COM DIAMETRO DE 25MM.FORNECIMENTO</t>
  </si>
  <si>
    <t>15.038.0301-A</t>
  </si>
  <si>
    <t>15.038.0302-0</t>
  </si>
  <si>
    <t>CURVA 90º SOLDAVEL,COM DIAMETRO DE 32MM.FORNECIMENTO</t>
  </si>
  <si>
    <t>15.038.0302-A</t>
  </si>
  <si>
    <t>15.038.0303-0</t>
  </si>
  <si>
    <t>CURVA 90º SOLDAVEL,COM DIAMETRO DE 40MM.FORNECIMENTO</t>
  </si>
  <si>
    <t>15.038.0303-A</t>
  </si>
  <si>
    <t>15.038.0304-0</t>
  </si>
  <si>
    <t>CURVA 90º SOLDAVEL,COM DIAMETRO DE 50MM.FORNECIMENTO</t>
  </si>
  <si>
    <t>15.038.0304-A</t>
  </si>
  <si>
    <t>15.038.0305-0</t>
  </si>
  <si>
    <t>CURVA 90º SOLDAVEL,COM DIAMETRO DE 60MM.FORNECIMENTO</t>
  </si>
  <si>
    <t>15.038.0305-A</t>
  </si>
  <si>
    <t>15.038.0306-0</t>
  </si>
  <si>
    <t>CURVA 90º SOLDAVEL,COM DIAMETRO DE 75MM.FORNECIMENTO</t>
  </si>
  <si>
    <t>15.038.0306-A</t>
  </si>
  <si>
    <t>15.038.0307-0</t>
  </si>
  <si>
    <t>CURVA 90º SOLDAVEL,COM DIAMETRO DE 85MM.FORNECIMENTO</t>
  </si>
  <si>
    <t>15.038.0307-A</t>
  </si>
  <si>
    <t>15.038.0308-0</t>
  </si>
  <si>
    <t>CURVA 90º SOLDAVEL,COM DIAMETRO DE 110MM.FORNECIMENTO</t>
  </si>
  <si>
    <t>15.038.0308-A</t>
  </si>
  <si>
    <t>15.038.0320-0</t>
  </si>
  <si>
    <t>JOELHO 45º SOLDAVEL,COM DIAMETRO DE 20MM.FORNECIMENTO</t>
  </si>
  <si>
    <t>15.038.0320-A</t>
  </si>
  <si>
    <t>15.038.0321-0</t>
  </si>
  <si>
    <t>JOELHO 45º SOLDAVEL,COM DIAMETRO DE 25MM.FORNECIMENTO</t>
  </si>
  <si>
    <t>15.038.0321-A</t>
  </si>
  <si>
    <t>15.038.0322-0</t>
  </si>
  <si>
    <t>JOELHO 45º SOLDAVEL,COM DIAMETRO DE 32MM.FORNECIMENTO</t>
  </si>
  <si>
    <t>15.038.0322-A</t>
  </si>
  <si>
    <t>15.038.0323-0</t>
  </si>
  <si>
    <t>JOELHO 45º SOLDAVEL,COM DIAMETRO DE 40MM.FORNECIMENTO</t>
  </si>
  <si>
    <t>15.038.0323-A</t>
  </si>
  <si>
    <t>15.038.0324-0</t>
  </si>
  <si>
    <t>JOELHO 45º SOLDAVEL,COM DIAMETRO DE 50MM.FORNECIMENTO</t>
  </si>
  <si>
    <t>15.038.0324-A</t>
  </si>
  <si>
    <t>15.038.0325-0</t>
  </si>
  <si>
    <t>JOELHO 45º SOLDAVEL,COM DIAMETRO DE 60MM.FORNECIMENTO</t>
  </si>
  <si>
    <t>15.038.0325-A</t>
  </si>
  <si>
    <t>15.038.0326-0</t>
  </si>
  <si>
    <t>JOELHO 45º SOLDAVEL,COM DIAMETRO DE 75MM.FORNECIMENTO</t>
  </si>
  <si>
    <t>15.038.0326-A</t>
  </si>
  <si>
    <t>15.038.0327-0</t>
  </si>
  <si>
    <t>JOELHO 45º SOLDAVEL,COM DIAMETRO DE 85MM.FORNECIMENTO</t>
  </si>
  <si>
    <t>15.038.0327-A</t>
  </si>
  <si>
    <t>15.038.0328-0</t>
  </si>
  <si>
    <t>JOELHO 45º SOLDAVEL,COM DIAMETRO DE 110MM.FORNECIMENTO</t>
  </si>
  <si>
    <t>15.038.0328-A</t>
  </si>
  <si>
    <t>15.038.0335-0</t>
  </si>
  <si>
    <t>JOELHO 90º SOLDAVEL,COM DIAMETRO DE 20MM.FORNECIMENTO</t>
  </si>
  <si>
    <t>15.038.0335-A</t>
  </si>
  <si>
    <t>15.038.0336-0</t>
  </si>
  <si>
    <t>JOELHO 90º SOLDAVEL,COM DIAMETRO DE 25MM.FORNECIMENTO</t>
  </si>
  <si>
    <t>15.038.0336-A</t>
  </si>
  <si>
    <t>15.038.0337-0</t>
  </si>
  <si>
    <t>15.038.0337-A</t>
  </si>
  <si>
    <t>15.038.0338-0</t>
  </si>
  <si>
    <t>JOELHO 90º SOLDAVEL,COM DIAMETRO DE 40MM.FORNECIMENTO</t>
  </si>
  <si>
    <t>15.038.0338-A</t>
  </si>
  <si>
    <t>15.038.0339-0</t>
  </si>
  <si>
    <t>JOELHO 90º SOLDAVEL,COM DIAMETRO DE 50MM.FORNECIMENTO</t>
  </si>
  <si>
    <t>15.038.0339-A</t>
  </si>
  <si>
    <t>15.038.0340-0</t>
  </si>
  <si>
    <t>JOELHO 90º SOLDAVEL,COM DIAMETRO DE 60MM.FORNECIMENTO</t>
  </si>
  <si>
    <t>15.038.0340-A</t>
  </si>
  <si>
    <t>15.038.0341-0</t>
  </si>
  <si>
    <t>JOELHO 90º SOLDAVEL,COM DIAMETRO DE 75MM.FORNECIMENTO</t>
  </si>
  <si>
    <t>15.038.0341-A</t>
  </si>
  <si>
    <t>15.038.0342-0</t>
  </si>
  <si>
    <t>JOELHO 90º SOLDAVEL,COM DIAMETRO DE 85MM.FORNECIMENTO</t>
  </si>
  <si>
    <t>15.038.0342-A</t>
  </si>
  <si>
    <t>15.038.0343-0</t>
  </si>
  <si>
    <t>JOELHO 90º SOLDAVEL,COM DIAMETRO DE 110MM.FORNECIMENTO</t>
  </si>
  <si>
    <t>15.038.0343-A</t>
  </si>
  <si>
    <t>15.038.0350-0</t>
  </si>
  <si>
    <t>JOELHO DE REDUCAO 90º SOLDAVEL,COM DIAMETRO DE 25MMX20MM.FORNECIMENTO</t>
  </si>
  <si>
    <t>15.038.0350-A</t>
  </si>
  <si>
    <t>15.038.0351-0</t>
  </si>
  <si>
    <t>JOELHO DE REDUCAO 90º SOLDAVEL,COM DIAMETRO DE 32MMX25MM.FORNECIMENTO</t>
  </si>
  <si>
    <t>15.038.0351-A</t>
  </si>
  <si>
    <t>15.038.0355-0</t>
  </si>
  <si>
    <t>LUVA SOLDAVEL,COM DIAMETRO DE 20MM.FORNECIMENTO</t>
  </si>
  <si>
    <t>15.038.0355-A</t>
  </si>
  <si>
    <t>15.038.0356-0</t>
  </si>
  <si>
    <t>LUVA SOLDAVEL,COM DIAMETRO DE 25MM.FORNECIMENTO</t>
  </si>
  <si>
    <t>15.038.0356-A</t>
  </si>
  <si>
    <t>15.038.0357-0</t>
  </si>
  <si>
    <t>LUVA SOLDAVEL,COM DIAMETRO DE 32MM.FORNECIMENTO</t>
  </si>
  <si>
    <t>15.038.0357-A</t>
  </si>
  <si>
    <t>15.038.0358-0</t>
  </si>
  <si>
    <t>LUVA SOLDAVEL,COM DIAMETRO DE 40MM.FORNECIMENTO</t>
  </si>
  <si>
    <t>15.038.0358-A</t>
  </si>
  <si>
    <t>15.038.0359-0</t>
  </si>
  <si>
    <t>LUVA SOLDAVEL,COM DIAMETRO DE 50MM.FORNECIMENTO</t>
  </si>
  <si>
    <t>15.038.0359-A</t>
  </si>
  <si>
    <t>15.038.0360-0</t>
  </si>
  <si>
    <t>LUVA SOLDAVEL,COM DIAMETRO DE 60MM.FORNECIMENTO</t>
  </si>
  <si>
    <t>15.038.0360-A</t>
  </si>
  <si>
    <t>15.038.0361-0</t>
  </si>
  <si>
    <t>LUVA SOLDAVEL,COM DIAMETRO DE 75MM.FORNECIMENTO</t>
  </si>
  <si>
    <t>15.038.0361-A</t>
  </si>
  <si>
    <t>15.038.0362-0</t>
  </si>
  <si>
    <t>LUVA SOLDAVEL,COM DIAMETRO DE 85MM.FORNECIMENTO</t>
  </si>
  <si>
    <t>15.038.0362-A</t>
  </si>
  <si>
    <t>15.038.0363-0</t>
  </si>
  <si>
    <t>LUVA SOLDAVEL,COM DIAMETRO DE 110MM.FORNECIMENTO</t>
  </si>
  <si>
    <t>15.038.0363-A</t>
  </si>
  <si>
    <t>15.038.0365-0</t>
  </si>
  <si>
    <t>LUVA DE REDUCAO SOLDAVEL,COM DIAMETRO DE 25MMX20MM.FORNECIMENTO</t>
  </si>
  <si>
    <t>15.038.0365-A</t>
  </si>
  <si>
    <t>15.038.0366-0</t>
  </si>
  <si>
    <t>LUVA DE REDUCAO SOLDAVEL,COM DIAMETRO DE 32MMX25MM.FORNECIMENTO</t>
  </si>
  <si>
    <t>15.038.0366-A</t>
  </si>
  <si>
    <t>15.038.0367-0</t>
  </si>
  <si>
    <t>LUVA DE REDUCAO SOLDAVEL,COM DIAMETRO DE 40MMX32MM.FORNECIMENTO</t>
  </si>
  <si>
    <t>15.038.0367-A</t>
  </si>
  <si>
    <t>15.038.0368-0</t>
  </si>
  <si>
    <t>LUVA DE REDUCAO SOLDAVEL,COM DIAMETRO DE 60MMX50MM.FORNECIMENTO</t>
  </si>
  <si>
    <t>15.038.0368-A</t>
  </si>
  <si>
    <t>15.038.0375-0</t>
  </si>
  <si>
    <t>LUVA DE CORRER PARA TUBO SOLDAVEL,COM DIAMETRO DE 20MM.FORNECIMENTO</t>
  </si>
  <si>
    <t>15.038.0375-A</t>
  </si>
  <si>
    <t>15.038.0376-0</t>
  </si>
  <si>
    <t>LUVA DE CORRER PARA TUBO SOLDAVEL,COM DIAMETRO DE 25MM.FORNECIMENTO</t>
  </si>
  <si>
    <t>15.038.0376-A</t>
  </si>
  <si>
    <t>15.038.0377-0</t>
  </si>
  <si>
    <t>LUVA DE CORRER PARA TUBO SOLDAVEL,COM DIAMETRO DE 50MM.FORNECIMENTO</t>
  </si>
  <si>
    <t>15.038.0377-A</t>
  </si>
  <si>
    <t>15.038.0385-0</t>
  </si>
  <si>
    <t>TE SOLDAVEL 90º,COM DIAMETRO DE 20MM.FORNECIMENTO</t>
  </si>
  <si>
    <t>15.038.0385-A</t>
  </si>
  <si>
    <t>15.038.0386-0</t>
  </si>
  <si>
    <t>TE SOLDAVEL 90º,COM DIAMETRO DE 25MM.FORNECIMENTO</t>
  </si>
  <si>
    <t>15.038.0386-A</t>
  </si>
  <si>
    <t>15.038.0387-0</t>
  </si>
  <si>
    <t>TE SOLDAVEL 90º,COM DIAMETRO DE 32MM.FORNECIMENTO</t>
  </si>
  <si>
    <t>15.038.0387-A</t>
  </si>
  <si>
    <t>15.038.0388-0</t>
  </si>
  <si>
    <t>TE SOLDAVEL 90º,COM DIAMETRO DE 40MM.FORNECIMENTO</t>
  </si>
  <si>
    <t>15.038.0388-A</t>
  </si>
  <si>
    <t>15.038.0389-0</t>
  </si>
  <si>
    <t>TE SOLDAVEL 90º,COM DIAMETRO DE 50MM.FORNECIMENTO</t>
  </si>
  <si>
    <t>15.038.0389-A</t>
  </si>
  <si>
    <t>15.038.0390-0</t>
  </si>
  <si>
    <t>TE SOLDAVEL 90º,COM DIAMETRO DE 60MM.FORNECIMENTO</t>
  </si>
  <si>
    <t>15.038.0390-A</t>
  </si>
  <si>
    <t>15.038.0391-0</t>
  </si>
  <si>
    <t>TE SOLDAVEL 90º,COM DIAMETRO DE 75MM.FORNECIMENTO</t>
  </si>
  <si>
    <t>15.038.0391-A</t>
  </si>
  <si>
    <t>15.038.0392-0</t>
  </si>
  <si>
    <t>TE SOLDAVEL 90º,COM DIAMETRO DE 85MM.FORNECIMENTO</t>
  </si>
  <si>
    <t>15.038.0392-A</t>
  </si>
  <si>
    <t>15.038.0393-0</t>
  </si>
  <si>
    <t>TE SOLDAVEL 90º,COM DIAMETRO DE 110MM.FORNECIMENTO</t>
  </si>
  <si>
    <t>15.038.0393-A</t>
  </si>
  <si>
    <t>15.038.0400-0</t>
  </si>
  <si>
    <t>TE DE REDUCAO 90º SOLDAVEL,COM DIAMETRO DE 25MMX20MM.FORNECIMENTO</t>
  </si>
  <si>
    <t>15.038.0400-A</t>
  </si>
  <si>
    <t>15.038.0401-0</t>
  </si>
  <si>
    <t>TE DE REDUCAO 90º SOLDAVEL,COM DIAMETRO DE 32MMX25MM.FORNECIMENTO</t>
  </si>
  <si>
    <t>15.038.0401-A</t>
  </si>
  <si>
    <t>15.038.0402-0</t>
  </si>
  <si>
    <t>TE DE REDUCAO 90º SOLDAVEL,COM DIAMETRO DE 40MMX32MM.FORNECIMENTO</t>
  </si>
  <si>
    <t>15.038.0402-A</t>
  </si>
  <si>
    <t>15.038.0403-0</t>
  </si>
  <si>
    <t>TE DE REDUCAO 90º SOLDAVEL,COM DIAMETRO DE 50MMX20MM.FORNECIMENTO</t>
  </si>
  <si>
    <t>15.038.0403-A</t>
  </si>
  <si>
    <t>15.038.0404-0</t>
  </si>
  <si>
    <t>TE DE REDUCAO 90º SOLDAVEL,COM DIAMETRO DE 50MMX25MM.FORNECIMENTO</t>
  </si>
  <si>
    <t>15.038.0404-A</t>
  </si>
  <si>
    <t>15.038.0405-0</t>
  </si>
  <si>
    <t>TE DE REDUCAO 90º SOLDAVEL,COM DIAMETRO DE 50MMX32MM.FORNECIMENTO</t>
  </si>
  <si>
    <t>15.038.0405-A</t>
  </si>
  <si>
    <t>15.038.0406-0</t>
  </si>
  <si>
    <t>TE DE REDUCAO 90º SOLDAVEL,COM DIAMETRO DE 50MMX40MM.FORNECIMENTO</t>
  </si>
  <si>
    <t>15.038.0406-A</t>
  </si>
  <si>
    <t>15.038.0407-0</t>
  </si>
  <si>
    <t>TE DE REDUCAO 90º SOLDAVEL,COM DIAMETRO DE 75MMX50MM.FORNECIMENTO</t>
  </si>
  <si>
    <t>15.038.0407-A</t>
  </si>
  <si>
    <t>15.038.0408-0</t>
  </si>
  <si>
    <t>TE DE REDUCAO 90º SOLDAVEL,COM DIAMETRO DE 85MMX60MM.FORNECIMENTO</t>
  </si>
  <si>
    <t>15.038.0408-A</t>
  </si>
  <si>
    <t>15.038.0409-0</t>
  </si>
  <si>
    <t>TE DE REDUCAO 90º SOLDAVEL,COM DIAMETRO DE 110MMX60MM.FORNECIMENTO</t>
  </si>
  <si>
    <t>15.038.0409-A</t>
  </si>
  <si>
    <t>15.038.0415-0</t>
  </si>
  <si>
    <t>CRUZETA SOLDAVEL,COM DIAMETRO DE 25MM.FORNECIMENTO</t>
  </si>
  <si>
    <t>15.038.0415-A</t>
  </si>
  <si>
    <t>15.038.0416-0</t>
  </si>
  <si>
    <t>CRUZETA SOLDAVEL,COM DIAMETRO DE 50MM.FORNECIMENTO</t>
  </si>
  <si>
    <t>15.038.0416-A</t>
  </si>
  <si>
    <t>15.038.0420-0</t>
  </si>
  <si>
    <t>UNIAO SOLDAVEL,COM DIAMETRO DE 20MM.FORNECIMENTO</t>
  </si>
  <si>
    <t>15.038.0420-A</t>
  </si>
  <si>
    <t>15.038.0421-0</t>
  </si>
  <si>
    <t>UNIAO SOLDAVEL,COM DIAMETRO DE 25MM.FORNECIMENTO</t>
  </si>
  <si>
    <t>15.038.0421-A</t>
  </si>
  <si>
    <t>15.038.0422-0</t>
  </si>
  <si>
    <t>UNIAO SOLDAVEL,COM DIAMETRO DE 32MM.FORNECIMENTO</t>
  </si>
  <si>
    <t>15.038.0422-A</t>
  </si>
  <si>
    <t>15.038.0423-0</t>
  </si>
  <si>
    <t>UNIAO SOLDAVEL,COM DIAMETRO DE 40MM.FORNECIMENTO</t>
  </si>
  <si>
    <t>15.038.0423-A</t>
  </si>
  <si>
    <t>15.038.0424-0</t>
  </si>
  <si>
    <t>UNIAO SOLDAVEL,COM DIAMETRO DE 50MM.FORNECIMENTO</t>
  </si>
  <si>
    <t>15.038.0424-A</t>
  </si>
  <si>
    <t>15.038.0425-0</t>
  </si>
  <si>
    <t>UNIAO SOLDAVEL,COM DIAMETRO DE 60MM.FORNECIMENTO</t>
  </si>
  <si>
    <t>15.038.0425-A</t>
  </si>
  <si>
    <t>15.038.0426-0</t>
  </si>
  <si>
    <t>UNIAO SOLDAVEL,COM DIAMETRO DE 75MM.FORNECIMENTO</t>
  </si>
  <si>
    <t>15.038.0426-A</t>
  </si>
  <si>
    <t>15.038.0427-0</t>
  </si>
  <si>
    <t>UNIAO SOLDAVEL,COM DIAMETRO DE 85MM.FORNECIMENTO</t>
  </si>
  <si>
    <t>15.038.0427-A</t>
  </si>
  <si>
    <t>15.038.0428-0</t>
  </si>
  <si>
    <t>UNIAO SOLDAVEL,COM DIAMETRO DE 110MM.FORNECIMENTO</t>
  </si>
  <si>
    <t>15.038.0428-A</t>
  </si>
  <si>
    <t>15.038.0430-0</t>
  </si>
  <si>
    <t>JOELHO 90º SOLDAVEL E COM ROSCA,COM DIAMETRO DE 20MMX1/2".FORNECIMENTO</t>
  </si>
  <si>
    <t>15.038.0430-A</t>
  </si>
  <si>
    <t>15.038.0431-0</t>
  </si>
  <si>
    <t>JOELHO 90º SOLDAVEL E COM ROSCA,COM DIAMETRO DE 25MMX1/2".FORNECIMENTO</t>
  </si>
  <si>
    <t>15.038.0431-A</t>
  </si>
  <si>
    <t>15.038.0432-0</t>
  </si>
  <si>
    <t>JOELHO 90º SOLDAVEL E COM ROSCA,COM DIAMETRO DE 25MMX3/4".FORNECIMENTO</t>
  </si>
  <si>
    <t>15.038.0432-A</t>
  </si>
  <si>
    <t>15.038.0433-0</t>
  </si>
  <si>
    <t>JOELHO 90º SOLDAVEL E COM ROSCA,COM DIAMETRO DE 32MMX3/4".FORNECIMENTO</t>
  </si>
  <si>
    <t>15.038.0433-A</t>
  </si>
  <si>
    <t>15.038.0435-0</t>
  </si>
  <si>
    <t>LUVA SOLDAVEL E COM ROSCA,COM DIAMETRO DE 20MMX1/2".FORNECIMENTO</t>
  </si>
  <si>
    <t>15.038.0435-A</t>
  </si>
  <si>
    <t>15.038.0436-0</t>
  </si>
  <si>
    <t>LUVA SOLDAVEL E COM ROSCA,COM DIAMETRO DE 25MMX1/2".FORNECIMENTO</t>
  </si>
  <si>
    <t>15.038.0436-A</t>
  </si>
  <si>
    <t>15.038.0437-0</t>
  </si>
  <si>
    <t>LUVA SOLDAVEL E COM ROSCA,COM DIAMETRO DE 25MMX3/4".FORNECIMENTO</t>
  </si>
  <si>
    <t>15.038.0437-A</t>
  </si>
  <si>
    <t>15.038.0438-0</t>
  </si>
  <si>
    <t>LUVA SOLDAVEL E COM ROSCA,COM DIAMETRO DE 32MMX1".FORNECIMENTO</t>
  </si>
  <si>
    <t>15.038.0438-A</t>
  </si>
  <si>
    <t>15.038.0439-0</t>
  </si>
  <si>
    <t>LUVA SOLDAVEL E COM ROSCA,COM DIAMETRO DE 40MMX1.1/4".FORNECIMENTO</t>
  </si>
  <si>
    <t>15.038.0439-A</t>
  </si>
  <si>
    <t>15.038.0440-0</t>
  </si>
  <si>
    <t>LUVA SOLDAVEL E COM ROSCA,COM DIAMETRO DE 50MMX1.1/2".FORNECIMENTO</t>
  </si>
  <si>
    <t>15.038.0440-A</t>
  </si>
  <si>
    <t>15.038.0445-0</t>
  </si>
  <si>
    <t>TE 90º SOLDAVEL E COM ROSCA NA BOLSA CENTRAL,COM DIAMETRO DE20MMX20MMX1/2".FORNECIMENTO</t>
  </si>
  <si>
    <t>15.038.0445-A</t>
  </si>
  <si>
    <t>15.038.0446-0</t>
  </si>
  <si>
    <t>TE 90º SOLDAVEL E COM ROSCA NA BOLSA CENTRAL,COM DIAMETRO DE25MMX25MMX1/2".FORNECIMENTO</t>
  </si>
  <si>
    <t>15.038.0446-A</t>
  </si>
  <si>
    <t>15.038.0447-0</t>
  </si>
  <si>
    <t>TE 90º SOLDAVEL E COM ROSCA NA BOLSA CENTRAL,COM DIAMETRO DE25MMX25MMX3/4".FORNECIMENTO</t>
  </si>
  <si>
    <t>15.038.0447-A</t>
  </si>
  <si>
    <t>15.038.0448-0</t>
  </si>
  <si>
    <t>TE 90º SOLDAVEL E COM ROSCA NA BOLSA CENTRAL,COM DIAMETRO DE32MMX32MMX3/4".FORNECIMENTO</t>
  </si>
  <si>
    <t>15.038.0448-A</t>
  </si>
  <si>
    <t>15.038.0455-0</t>
  </si>
  <si>
    <t>JOELHO 90º SOLDAVEL E COM BUCHA DE LATAO,COM DIAMETRO DE 20MMX1/2".FORNECIMENTO</t>
  </si>
  <si>
    <t>15.038.0455-A</t>
  </si>
  <si>
    <t>15.038.0456-0</t>
  </si>
  <si>
    <t>JOELHO 90º SOLDAVEL E COM BUCHA DE LATAO,COM DIAMETRO DE 25MMX1/2".FORNECIMENTO</t>
  </si>
  <si>
    <t>15.038.0456-A</t>
  </si>
  <si>
    <t>15.038.0457-0</t>
  </si>
  <si>
    <t>JOELHO 90º SOLDAVEL E COM BUCHA DE LATAO,COM DIAMETRO DE 25MMX3/4".FORNECIMENTO</t>
  </si>
  <si>
    <t>15.038.0457-A</t>
  </si>
  <si>
    <t>15.038.0458-0</t>
  </si>
  <si>
    <t>JOELHO 90º SOLDAVEL E COM BUCHA DE LATAO,COM DIAMETRO DE 32MMX3/4".FORNECIMENTO</t>
  </si>
  <si>
    <t>15.038.0458-A</t>
  </si>
  <si>
    <t>15.038.0465-0</t>
  </si>
  <si>
    <t>LUVA SOLDAVEL E COM BUCHA DE LATAO,COM DIAMETRO DE 20MMX1/2".FORNECIMENTO</t>
  </si>
  <si>
    <t>15.038.0465-A</t>
  </si>
  <si>
    <t>15.038.0466-0</t>
  </si>
  <si>
    <t>LUVA SOLDAVEL E COM BUCHA DE LATAO,COM DIAMETRO DE 25MMX1/2".FORNECIMENTO</t>
  </si>
  <si>
    <t>15.038.0466-A</t>
  </si>
  <si>
    <t>15.038.0467-0</t>
  </si>
  <si>
    <t>LUVA SOLDAVEL E COM BUCHA DE LATAO,COM DIAMETRO DE 25MMX3/4".FORNECIMENTO</t>
  </si>
  <si>
    <t>15.038.0467-A</t>
  </si>
  <si>
    <t>15.038.0470-0</t>
  </si>
  <si>
    <t>TE 90º SOLDAVEL E COM BUCHA DE LATAO NA BOLSA CENTRAL,COM DIAMETRO DE 20MMX20MMX1/2".FORNECIMENTO</t>
  </si>
  <si>
    <t>15.038.0470-A</t>
  </si>
  <si>
    <t>15.038.0471-0</t>
  </si>
  <si>
    <t>TE 90º SOLDAVEL E COM BUCHA DE LATAO NA BOLSA CENTRAL,COM DIAMETRO DE 25MMX25MMX1/2".FORNECIMENTO</t>
  </si>
  <si>
    <t>15.038.0471-A</t>
  </si>
  <si>
    <t>15.038.0472-0</t>
  </si>
  <si>
    <t>TE 90º SOLDAVEL E COM BUCHA DE LATAO NA BOLSA CENTRAL,COM DIAMETRO DE 25MMX25MMX3/4".FORNECIMENTO</t>
  </si>
  <si>
    <t>15.038.0472-A</t>
  </si>
  <si>
    <t>15.038.0473-0</t>
  </si>
  <si>
    <t>TE 90º SOLDAVEL E COM BUCHA DE LATAO NA BOLSA CENTRAL,COM DIAMETRO DE 32MMX32MMX3/4".FORNECIMENTO</t>
  </si>
  <si>
    <t>15.038.0473-A</t>
  </si>
  <si>
    <t>15.041.0001-0</t>
  </si>
  <si>
    <t>TUBO DE COBRE CLASSE E,COM DIAMETRO DE 15MM,EXCLUSIVE CONEXOES,EMENDAS,ABERTURA E FECHAMENTO DE RASGO E ISOLAMENTO.FORNECIMENTO E ASSENTAMENTO</t>
  </si>
  <si>
    <t>15.041.0001-A</t>
  </si>
  <si>
    <t>15.041.0002-0</t>
  </si>
  <si>
    <t>TUBO DE COBRE CLASSE E,COM DIAMETRO DE 22MM,EXCLUSIVE CONEXOES,EMENDAS,ABERTURA E FECHAMENTO DE RASGO E ISOLAMENTO.FORNECIMENTO E ASSENTAMENTO</t>
  </si>
  <si>
    <t>15.041.0002-A</t>
  </si>
  <si>
    <t>15.041.0003-0</t>
  </si>
  <si>
    <t>TUBO DE COBRE CLASSE E,COM DIAMETRO DE 28MM,EXCLUSIVE CONEXOES,EMENDAS,ABERTURA E FECHAMENTO DE RASGO E ISOLAMENTO.FORNECIMENTO E ASSENTAMENTO</t>
  </si>
  <si>
    <t>15.041.0003-A</t>
  </si>
  <si>
    <t>15.041.0004-0</t>
  </si>
  <si>
    <t>TUBO DE COBRE CLASSE E,COM DIAMETRO DE 35MM,EXCLUSIVE CONEXOES,EMENDAS,ABERTURA E FECHAMENTO DE RASGO E ISOLAMENTO.FORNECIMENTO E ASSENTAMENTO</t>
  </si>
  <si>
    <t>15.041.0004-A</t>
  </si>
  <si>
    <t>15.041.0005-0</t>
  </si>
  <si>
    <t>TUBO DE COBRE CLASSE E,COM DIAMETRO DE 42MM,EXCLUSIVE CONEXOES,EMENDAS,ABERTURA E FECHAMENTO DE RASGO E ISOLAMENTO.FORNECIMENTO E ASSENTAMENTO</t>
  </si>
  <si>
    <t>15.041.0005-A</t>
  </si>
  <si>
    <t>15.041.0006-0</t>
  </si>
  <si>
    <t>TUBO DE COBRE CLASSE E,COM DIAMETRO DE 54MM,EXCLUSIVE CONEXOES,EMENDAS,ABERTURA E FECHAMENTO DE RASGO E ISOLAMENTO.FORNECIMENTO E ASSENTAMENTO</t>
  </si>
  <si>
    <t>15.041.0006-A</t>
  </si>
  <si>
    <t>15.041.0007-0</t>
  </si>
  <si>
    <t>TUBO DE COBRE CLASSE E,COM DIAMETRO DE 66MM,EXCLUSIVE CONEXOES,EMENDAS,ABERTURA E FECHAMENTO DE RASGO E ISOLAMENTO.FORNECIMENTO E ASSENTAMENTO</t>
  </si>
  <si>
    <t>15.041.0007-A</t>
  </si>
  <si>
    <t>15.041.0008-0</t>
  </si>
  <si>
    <t>TUBO DE COBRE CLASSE E,COM DIAMETRO DE 79MM,EXCLUSIVE CONEXOES,EMENDAS,ABERTURA E FECHAMENTO DE RASGO E ISOLAMENTO.FORNECIMENTO E ASSENTAMENTO</t>
  </si>
  <si>
    <t>15.041.0008-A</t>
  </si>
  <si>
    <t>15.041.0009-0</t>
  </si>
  <si>
    <t>TUBO DE COBRE CLASSE E,COM DIAMETRO DE 104MM,EXCLUSIVE CONEXOES,EMENDAS,ABERTURA E FECHAMENTO DE RASGO E ISOLAMENTO.FORNECIMENTO E ASSENTAMENTO</t>
  </si>
  <si>
    <t>15.041.0009-A</t>
  </si>
  <si>
    <t>15.041.0020-0</t>
  </si>
  <si>
    <t>TUBO DE COBRE CLASSE I,COM DIAMETRO DE 15MM,EXCLUSIVE CONEXOES,EMENDAS,ABERTURA E FECHAMENTO DE RASGO E ISOLAMENTO.FORNECIMENTO E ASSENTAMENTO</t>
  </si>
  <si>
    <t>15.041.0020-A</t>
  </si>
  <si>
    <t>15.041.0025-0</t>
  </si>
  <si>
    <t>TUBO DE COBRE CLASSE I,COM DIAMETRO DE 22MM,EXCLUSIVE CONEXOES,EMENDAS,ABERTURA E FECHAMENTO DE RASGO E ISOLAMENTO.FORNECIMENTO E ASSENTAMENTO</t>
  </si>
  <si>
    <t>15.041.0025-A</t>
  </si>
  <si>
    <t>15.041.0030-0</t>
  </si>
  <si>
    <t>TUBO DE COBRE CLASSE I,COM DIAMETRO DE 28MM,EXCLUSIVE CONEXOES,EMENDAS,ABERTURA E FECHAMENTO DE RASGO E ISOLAMENTO.FORNECIMENTO E ASSENTAMENTO</t>
  </si>
  <si>
    <t>15.041.0030-A</t>
  </si>
  <si>
    <t>15.041.0035-0</t>
  </si>
  <si>
    <t>TUBO DE COBRE CLASSE I,COM DIAMETRO DE 42MM,EXCLUSIVE CONEXOES,EMENDAS,ABERTURA E FECHAMENTO DE RASGO E ISOLAMENTO.FORNECIMENTO E ASSENTAMENTO</t>
  </si>
  <si>
    <t>15.041.0035-A</t>
  </si>
  <si>
    <t>15.045.0010-0</t>
  </si>
  <si>
    <t>EMENDA EM ELETRODUTO DE FERRO GALVANIZADO,DIAMETRO DE 1/2",COMPREENDENDO:CORTE,ABERTURA DE DUAS ROSCAS POR TARRACHA MANUAL,COLOCACAO DA LUVA,INCLUSIVE ESTA</t>
  </si>
  <si>
    <t>15.045.0010-A</t>
  </si>
  <si>
    <t>15.045.0011-0</t>
  </si>
  <si>
    <t>EMENDA EM ELETRODUTO DE FERRO GALVANIZADO,DIAMETRO DE 3/4",COMPREENDENDO:CORTE,ABERTURA DE DUAS ROSCAS POR TARRACHA MANUAL,COLOCACAO DA LUVA,INCLUSIVE ESTA</t>
  </si>
  <si>
    <t>15.045.0011-A</t>
  </si>
  <si>
    <t>15.045.0012-0</t>
  </si>
  <si>
    <t>EMENDA EM ELETRODUTO DE FERRO GALVANIZADO,DIAMETRO DE 1",COMPREENDENDO:CORTE,ABERTURA DE DUAS ROSCAS POR TARRACHA MANUAL,COLOCACAO DA LUVA,INCLUSIVE ESTA</t>
  </si>
  <si>
    <t>15.045.0012-A</t>
  </si>
  <si>
    <t>15.045.0013-0</t>
  </si>
  <si>
    <t>EMENDA EM ELETRODUTO DE FERRO GALVANIZADO,DIAMETRO DE 1.1/4",COMPREENDENDO:CORTE,ABERTURA DE DUAS ROSCAS POR TARRACHA MANUAL,COLOCACAO DA LUVA,INCLUSIVE ESTA</t>
  </si>
  <si>
    <t>15.045.0013-A</t>
  </si>
  <si>
    <t>15.045.0014-0</t>
  </si>
  <si>
    <t>EMENDA EM ELETRODUTO DE FERRO GALVANIZADO,DIAMETRO DE 1.1/2",COMPREENDENDO:CORTE,ABERTURA DE DUAS ROSCAS POR TARRACHA MANUAL,COLOCACAO DA LUVA,INCLUSIVE ESTA</t>
  </si>
  <si>
    <t>15.045.0014-A</t>
  </si>
  <si>
    <t>15.045.0015-0</t>
  </si>
  <si>
    <t>EMENDA EM ELETRODUTO DE FERRO GALVANIZADO,DIAMETRO DE 2",COMPREENDENDO:CORTE,ABERTURA DE DUAS ROSCAS POR TARRACHA MANUAL,COLOCACAO DA LUVA,INCLUSIVE ESTA</t>
  </si>
  <si>
    <t>15.045.0015-A</t>
  </si>
  <si>
    <t>15.045.0016-0</t>
  </si>
  <si>
    <t>EMENDA EM ELETRODUTO DE FERRO GALVANIZADO,DIAMETRO DE 2.1/2",COMPREENDENDO:CORTE,ABERTURA DE DUAS ROSCAS POR TARRACHA MANUAL,COLOCACAO DA LUVA,INCLUSIVE ESTA</t>
  </si>
  <si>
    <t>15.045.0016-A</t>
  </si>
  <si>
    <t>15.045.0017-0</t>
  </si>
  <si>
    <t>EMENDA EM ELETRODUTO DE FERRO GALVANIZADO,DIAMETRO DE 3",COMPREENDENDO:CORTE,ABERTURA DE DUAS ROSCAS POR TARRACHA MANUAL,COLOCACAO DA LUVA,INCLUSIVE ESTA</t>
  </si>
  <si>
    <t>15.045.0017-A</t>
  </si>
  <si>
    <t>15.045.0018-0</t>
  </si>
  <si>
    <t>EMENDA EM ELETRODUTO DE FERRO GALVANIZADO,DIAMETRO DE 4",COMPREENDENDO:CORTE,ABERTURA DE DUAS ROSCAS POR TARRACHA MANUAL,COLOCACAO DA LUVA,INCLUSIVE ESTA</t>
  </si>
  <si>
    <t>15.045.0018-A</t>
  </si>
  <si>
    <t>15.045.0025-0</t>
  </si>
  <si>
    <t>CORTE E ABERTURA DE DUAS ROSCAS,POR TARRAXA MANUAL,E COLOCACAO DE CONEXOES DE FERRO GALVANIZADO,COM COSTURA,COM DIAMETRODE 1/2",EXCLUSIVE A PECA</t>
  </si>
  <si>
    <t>15.045.0025-A</t>
  </si>
  <si>
    <t>15.045.0026-0</t>
  </si>
  <si>
    <t>CORTE E ABERTURA DE DUAS ROSCAS,POR TARRAXA MANUAL,E COLOCACAO DE CONEXOES DE FERRO GALVANIZADO,COM COSTURA,COM DIAMETRODE 3/4",EXCLUSIVE A PECA</t>
  </si>
  <si>
    <t>15.045.0026-A</t>
  </si>
  <si>
    <t>15.045.0027-0</t>
  </si>
  <si>
    <t>CORTE E ABERTURA DE DUAS ROSCAS,POR TARRAXA MANUAL,E COLOCACAO DE CONEXOES DE FERRO GALVANIZADO,COM COSTURA,COM DIAMETRODE 1",EXCLUSIVE A PECA</t>
  </si>
  <si>
    <t>15.045.0027-A</t>
  </si>
  <si>
    <t>15.045.0028-0</t>
  </si>
  <si>
    <t>CORTE E ABERTURA DE DUAS ROSCAS,POR TARRAXA MANUAL,E COLOCACAO DE CONEXOES DE FERRO GALVANIZADO,COM COSTURA,COM DIAMETRODE 1.1/4",EXCLUSIVE A PECA</t>
  </si>
  <si>
    <t>15.045.0028-A</t>
  </si>
  <si>
    <t>15.045.0029-0</t>
  </si>
  <si>
    <t>CORTE E ABERTURA DE DUAS ROSCAS,POR TARRAXA MANUAL,E COLOCACAO DE CONEXOES DE FERRO GALVANIZADO,COM COSTURA,COM DIAMETRODE 1.1/2",EXCLUSIVE A PECA</t>
  </si>
  <si>
    <t>15.045.0029-A</t>
  </si>
  <si>
    <t>15.045.0030-0</t>
  </si>
  <si>
    <t>CORTE E ABERTURA DE DUAS ROSCAS,POR TARRAXA MANUAL,E COLOCACAO DE CONEXOES DE FERRO GALVANIZADO,COM COSTURA,COM DIAMETRODE 2",EXCLUSIVE A PECA</t>
  </si>
  <si>
    <t>15.045.0030-A</t>
  </si>
  <si>
    <t>15.045.0031-0</t>
  </si>
  <si>
    <t>CORTE E ABERTURA DE DUAS ROSCAS,POR TARRAXA MANUAL,E COLOCACAO DE CONEXOES DE FERRO GALVANIZADO,COM COSTURA,COM DIAMETRODE 2.1/2",EXCLUSIVE A PECA</t>
  </si>
  <si>
    <t>15.045.0031-A</t>
  </si>
  <si>
    <t>15.045.0032-0</t>
  </si>
  <si>
    <t>CORTE E ABERTURA DE DUAS ROSCAS,POR TARRAXA MANUAL,E COLOCACAO DE CONEXOES DE FERRO GALVANIZADO,COM COSTURA,COM DIAMETRODE 3",EXCLUSIVE A PECA</t>
  </si>
  <si>
    <t>15.045.0032-A</t>
  </si>
  <si>
    <t>15.045.0033-0</t>
  </si>
  <si>
    <t>CORTE E ABERTURA DE DUAS ROSCAS,POR TARRAXA MANUAL,E COLOCACAO DE CONEXOES DE FERRO GALVANIZADO,COM COSTURA,COM DIAMETRODE 4",EXCLUSIVE A PECA</t>
  </si>
  <si>
    <t>15.045.0033-A</t>
  </si>
  <si>
    <t>15.045.0050-0</t>
  </si>
  <si>
    <t>CORTE E ABERTURA DE DUAS ROSCAS,POR TARRAXA MANUAL,COLOCACAODE CONEXOES EM TUBULACAO PARA VAPOR(SCH-40 OU SCH-80),NO DIAMETRO DE 1/2",EXCLUSIVE A PECA</t>
  </si>
  <si>
    <t>15.045.0050-A</t>
  </si>
  <si>
    <t>15.045.0051-0</t>
  </si>
  <si>
    <t>CORTE E ABERTURA DE DUAS ROSCAS,POR TARRAXA MANUAL,COLOCACAODE CONEXOES EM TUBULACAO PARA VAPOR(SCH-40 OU SCH-80),NO DIAMETRO DE 3/4",EXCLUSIVE A PECA</t>
  </si>
  <si>
    <t>15.045.0051-A</t>
  </si>
  <si>
    <t>15.045.0052-0</t>
  </si>
  <si>
    <t>CORTE E ABERTURA DE DUAS ROSCAS,POR TARRAXA MANUAL,COLOCACAODE CONEXOES EM TUBULACAO PARA VAPOR(SCH-40 OU SCH-80),NO DIAMETRO DE 1",EXCLUSIVE A PECA</t>
  </si>
  <si>
    <t>15.045.0052-A</t>
  </si>
  <si>
    <t>15.045.0053-0</t>
  </si>
  <si>
    <t>CORTE E ABERTURA DE DUAS ROSCAS,POR TARRAXA MANUAL,COLOCACAODE CONEXOES EM TUBULACAO PARA VAPOR(SCH-40 OU SCH-80),NO DIAMETRO DE 1.1/4",EXCLUSIVE A PECA</t>
  </si>
  <si>
    <t>15.045.0053-A</t>
  </si>
  <si>
    <t>15.045.0054-0</t>
  </si>
  <si>
    <t>CORTE E ABERTURA DE DUAS ROSCAS,POR TARRAXA MANUAL,COLOCACAODE CONEXOES EM TUBULACAO PARA VAPOR(SCH-40 OU SCH-80),NO DIAMETRO DE 1.1/2",EXCLUSIVE A PECA</t>
  </si>
  <si>
    <t>15.045.0054-A</t>
  </si>
  <si>
    <t>15.045.0055-0</t>
  </si>
  <si>
    <t>CORTE E ABERTURA DE DUAS ROSCAS,POR TARRAXA MANUAL,COLOCACAODE CONEXOES EM TUBULACAO PARA VAPOR(SCH-40 OU SCH-80),NO DIAMETRO DE 2",EXCLUSIVE A PECA</t>
  </si>
  <si>
    <t>15.045.0055-A</t>
  </si>
  <si>
    <t>15.045.0056-0</t>
  </si>
  <si>
    <t>CORTE E ABERTURA DE DUAS ROSCAS,POR TARRAXA MANUAL,COLOCACAODE CONEXOES EM TUBULACAO PARA VAPOR(SCH-40 OU SCH-80),NO DIAMETRO DE 2.1/2",EXCLUSIVE A PECA</t>
  </si>
  <si>
    <t>15.045.0056-A</t>
  </si>
  <si>
    <t>15.045.0057-0</t>
  </si>
  <si>
    <t>CORTE E ABERTURA DE DUAS ROSCAS,POR TARRAXA MANUAL,COLOCACAODE CONEXOES EM TUBULACAO PARA VAPOR(SCH-40 OU SCH-80),NO DIAMETRO DE 3",EXCLUSIVE A PECA</t>
  </si>
  <si>
    <t>15.045.0057-A</t>
  </si>
  <si>
    <t>15.045.0058-0</t>
  </si>
  <si>
    <t>CORTE E ABERTURA DE DUAS ROSCAS,POR TARRAXA MANUAL,COLOCACAODE CONEXOES EM TUBULACAO PARA VAPOR(SCH-40 OU SCH-80),NO DIAMETRO DE 4",EXCLUSIVE A PECA</t>
  </si>
  <si>
    <t>15.045.0058-A</t>
  </si>
  <si>
    <t>15.045.0065-1</t>
  </si>
  <si>
    <t>CORTE E ABERTURA DE DUAS ROSCAS,POR TARRAXA MANUAL,COLOCACAODE CONEXOES EM TUBOS DE PVC ROSQUEAVEIS,COM DIAMETRO DE 1/2",EXCLUSIVE A PECA</t>
  </si>
  <si>
    <t>15.045.0065-B</t>
  </si>
  <si>
    <t>15.045.0066-1</t>
  </si>
  <si>
    <t>CORTE E ABERTURA DE DUAS ROSCAS,POR TARRAXA MANUAL,COLOCACAODE CONEXOES EM TUBOS DE PVC ROSQUEAVEIS,COM DIAMETRO DE 3/4",EXCLUSIVE A PECA</t>
  </si>
  <si>
    <t>15.045.0066-B</t>
  </si>
  <si>
    <t>15.045.0067-1</t>
  </si>
  <si>
    <t>CORTE E ABERTURA DE DUAS ROSCAS,POR TARRAXA MANUAL,COLOCACAODE CONEXOES EM TUBOS DE PVC ROSQUEAVEIS,COM DIAMETRO DE 1",EXCLUSIVE A PECA</t>
  </si>
  <si>
    <t>15.045.0067-B</t>
  </si>
  <si>
    <t>15.045.0068-1</t>
  </si>
  <si>
    <t>CORTE E ABERTURA DE DUAS ROSCAS,POR TARRAXA MANUAL,COLOCACAODE CONEXOES EM TUBOS DE PVC ROSQUEAVEIS,COM DIAMETRO DE 1.1/4",EXCLUSIVE A PECA</t>
  </si>
  <si>
    <t>15.045.0068-B</t>
  </si>
  <si>
    <t>15.045.0069-1</t>
  </si>
  <si>
    <t>CORTE E ABERTURA DE DUAS ROSCAS,POR TARRAXA MANUAL,COLOCACAODE CONEXOES EM TUBOS DE PVC ROSQUEAVEIS,COM DIAMETRO DE 1.1/2",EXCLUSIVE A PECA</t>
  </si>
  <si>
    <t>15.045.0069-B</t>
  </si>
  <si>
    <t>15.045.0070-1</t>
  </si>
  <si>
    <t>CORTE E ABERTURA DE DUAS ROSCAS,POR TARRAXA MANUAL,COLOCACAODE CONEXOES EM TUBOS DE PVC ROSQUEAVEIS,COM DIAMETRO DE 2",EXCLUSIVE A PECA</t>
  </si>
  <si>
    <t>15.045.0070-B</t>
  </si>
  <si>
    <t>15.045.0071-1</t>
  </si>
  <si>
    <t>CORTE E ABERTURA DE DUAS ROSCAS,POR TARRAXA MANUAL,COLOCACAODE CONEXOES EM TUBOS DE PVC ROSQUEAVEIS,COM DIAMETRO DE 2.1/2",EXCLUSIVE A PECA</t>
  </si>
  <si>
    <t>15.045.0071-B</t>
  </si>
  <si>
    <t>15.045.0072-1</t>
  </si>
  <si>
    <t>CORTE E ABERTURA DE DUAS ROSCAS,POR TARRAXA MANUAL,COLOCACAODE CONEXOES EM TUBOS DE PVC ROSQUEAVEIS,COM DIAMETRO DE 3",EXCLUSIVE A PECA</t>
  </si>
  <si>
    <t>15.045.0072-B</t>
  </si>
  <si>
    <t>15.045.0073-1</t>
  </si>
  <si>
    <t>CORTE E ABERTURA DE DUAS ROSCAS,POR TARRAXA MANUAL,COLOCACAODE CONEXOES EM TUBOS DE PVC ROSQUEAVEIS,COM DIAMETRO DE 4",EXCLUSIVE A PECA</t>
  </si>
  <si>
    <t>15.045.0073-B</t>
  </si>
  <si>
    <t>15.045.0075-0</t>
  </si>
  <si>
    <t>CORTE E ABERTURA DE DUAS ROSCAS,POR TARRAXA MANUAL,COLOCACAODE CONEXOES EM ELETRODUTO DE PVC ROSQUEAVEIS,COM DIAMETRO DE 1/2",EXCLUSIVE A PECA</t>
  </si>
  <si>
    <t>15.045.0075-A</t>
  </si>
  <si>
    <t>15.045.0076-0</t>
  </si>
  <si>
    <t>CORTE E ABERTURA DE DUAS ROSCAS,POR TARRAXA MANUAL,COLOCACAODE CONEXOES EM ELETRODUTO DE PVC ROSQUEAVEIS,COM DIAMETRO DE 3/4",EXCLUSIVE A PECA</t>
  </si>
  <si>
    <t>15.045.0076-A</t>
  </si>
  <si>
    <t>15.045.0077-0</t>
  </si>
  <si>
    <t>CORTE E ABERTURA DE DUAS ROSCAS,POR TARRAXA MANUAL,COLOCACAODE CONEXOES EM ELETRODUTO DE PVC ROSQUEAVEIS,COM DIAMETRO DE 1",EXCLUSIVE A PECA</t>
  </si>
  <si>
    <t>15.045.0077-A</t>
  </si>
  <si>
    <t>15.045.0078-0</t>
  </si>
  <si>
    <t>CORTE E ABERTURA DE DUAS ROSCAS,POR TARRAXA MANUAL,COLOCACAODE CONEXOES EM ELETRODUTO DE PVC ROSQUEAVEIS,COM DIAMETRO DE 1.1/4",EXCLUSIVE A PECA</t>
  </si>
  <si>
    <t>15.045.0078-A</t>
  </si>
  <si>
    <t>15.045.0079-0</t>
  </si>
  <si>
    <t>CORTE E ABERTURA DE DUAS ROSCAS,POR TARRAXA MANUAL,COLOCACAODE CONEXOES EM ELETRODUTO DE PVC ROSQUEAVEIS,COM DIAMETRO DE 1.1/2",EXCLUSIVE A PECA</t>
  </si>
  <si>
    <t>15.045.0079-A</t>
  </si>
  <si>
    <t>15.045.0080-0</t>
  </si>
  <si>
    <t>CORTE E ABERTURA DE DUAS ROSCAS,POR TARRAXA MANUAL,COLOCACAODE CONEXOES EM ELETRODUTO DE PVC ROSQUEAVEIS,COM DIAMETRO DE 2",EXCLUSIVE A PECA</t>
  </si>
  <si>
    <t>15.045.0080-A</t>
  </si>
  <si>
    <t>15.045.0081-0</t>
  </si>
  <si>
    <t>CORTE E ABERTURA DE DUAS ROSCAS,POR TARRAXA MANUAL,COLOCACAODE CONEXOES EM ELETRODUTO DE PVC ROSQUEAVEIS,COM DIAMETRO DE 2.1/2",EXCLUSIVE A PECA</t>
  </si>
  <si>
    <t>15.045.0081-A</t>
  </si>
  <si>
    <t>15.045.0082-0</t>
  </si>
  <si>
    <t>CORTE E ABERTURA DE DUAS ROSCAS,POR TARRAXA MANUAL,COLOCACAODE CONEXOES EM ELETRODUTO DE PVC ROSQUEAVEIS,COM DIAMETRO DE 3",EXCLUSIVE A PECA</t>
  </si>
  <si>
    <t>15.045.0082-A</t>
  </si>
  <si>
    <t>15.045.0083-0</t>
  </si>
  <si>
    <t>CORTE E ABERTURA DE DUAS ROSCAS,POR TARRAXA MANUAL,COLOCACAODE CONEXOES EM ELETRODUTO DE PVC ROSQUEAVEIS,COM DIAMETRO DE 4",EXCLUSIVE A PECA</t>
  </si>
  <si>
    <t>15.045.0083-A</t>
  </si>
  <si>
    <t>15.045.0084-0</t>
  </si>
  <si>
    <t>CORTE E COLOCACAO DE CONEXOES EM TUBO DE PVC RIGIDO,ESGOTO,SOLDAVEL,COM DIAMETRO DE 40MM,EXCLUSIVE A PECA</t>
  </si>
  <si>
    <t>15.045.0084-A</t>
  </si>
  <si>
    <t>15.045.0085-0</t>
  </si>
  <si>
    <t>CORTE E COLOCACAO DE CONEXOES EM TUBO DE PVC RIGIDO,ESGOTO,SOLDAVEL,COM DIAMETRO DE 50MM,EXCLUSIVE A PECA</t>
  </si>
  <si>
    <t>15.045.0085-A</t>
  </si>
  <si>
    <t>15.045.0086-0</t>
  </si>
  <si>
    <t>CORTE E COLOCACAO DE CONEXOES EM TUBO DE PVC RIGIDO,ESGOTO,SOLDAVEL,COM DIAMETRO DE 75MM,EXCLUSIVE A PECA</t>
  </si>
  <si>
    <t>15.045.0086-A</t>
  </si>
  <si>
    <t>15.045.0087-0</t>
  </si>
  <si>
    <t>CORTE E COLOCACAO DE CONEXOES EM TUBO DE PVC RIGIDO,ESGOTO,SOLDAVEL,COM DIAMETRO DE 100MM,EXCLUSIVE A PECA</t>
  </si>
  <si>
    <t>15.045.0087-A</t>
  </si>
  <si>
    <t>15.045.0090-0</t>
  </si>
  <si>
    <t>CORTE E COLOCACAO DE CONEXOES EM TUBO DE PVC RIGIDO,SOLDAVELPARA AGUA FRIA,COM DIAMETRO DE 20MM,EXCLUSIVE A PECA</t>
  </si>
  <si>
    <t>15.045.0090-A</t>
  </si>
  <si>
    <t>15.045.0091-0</t>
  </si>
  <si>
    <t>CORTE E COLOCACAO DE CONEXOES EM TUBO DE PVC RIGIDO,SOLDAVELPARA AGUA FRIA,COM DIAMETRO DE 25MM,EXCLUSIVE A PECA</t>
  </si>
  <si>
    <t>15.045.0091-A</t>
  </si>
  <si>
    <t>15.045.0092-0</t>
  </si>
  <si>
    <t>CORTE E COLOCACAO DE CONEXOES EM TUBO DE PVC RIGIDO,SOLDAVELPARA AGUA FRIA,COM DIAMETRO DE 32MM,EXCLUSIVE A PECA</t>
  </si>
  <si>
    <t>15.045.0092-A</t>
  </si>
  <si>
    <t>15.045.0093-0</t>
  </si>
  <si>
    <t>CORTE E COLOCACAO DE CONEXOES EM TUBO DE PVC RIGIDO,SOLDAVELPARA AGUA FRIA,COM DIAMETRO DE 40MM,EXCLUSIVE A PECA</t>
  </si>
  <si>
    <t>15.045.0093-A</t>
  </si>
  <si>
    <t>15.045.0094-0</t>
  </si>
  <si>
    <t>CORTE E COLOCACAO DE CONEXOES EM TUBO DE PVC RIGIDO,SOLDAVELPARA AGUA FRIA,COM DIAMETRO DE 50MM,EXCLUSIVE A PECA</t>
  </si>
  <si>
    <t>15.045.0094-A</t>
  </si>
  <si>
    <t>15.045.0095-0</t>
  </si>
  <si>
    <t>CORTE E COLOCACAO DE CONEXOES EM TUBO DE PVC RIGIDO,SOLDAVELPARA AGUA FRIA,COM DIAMETRO DE 60MM,EXCLUSIVE A PECA</t>
  </si>
  <si>
    <t>15.045.0095-A</t>
  </si>
  <si>
    <t>15.045.0096-0</t>
  </si>
  <si>
    <t>CORTE E COLOCACAO DE CONEXOES EM TUBO DE PVC RIGIDO,SOLDAVELPARA AGUA FRIA,COM DIAMETRO DE 75MM,EXCLUSIVE A PECA</t>
  </si>
  <si>
    <t>15.045.0096-A</t>
  </si>
  <si>
    <t>15.045.0097-0</t>
  </si>
  <si>
    <t>CORTE E COLOCACAO DE CONEXOES EM TUBO DE PVC RIGIDO,SOLDAVELPARA AGUA FRIA,COM DIAMETRO DE 85MM,EXCLUSIVE A PECA</t>
  </si>
  <si>
    <t>15.045.0097-A</t>
  </si>
  <si>
    <t>15.045.0098-0</t>
  </si>
  <si>
    <t>CORTE E COLOCACAO DE CONEXOES EM TUBO DE PVC RIGIDO,SOLDAVELPARA AGUA FRIA,COM DIAMETRO DE 110MM,EXCLUSIVE A PECA</t>
  </si>
  <si>
    <t>15.045.0098-A</t>
  </si>
  <si>
    <t>15.045.0100-0</t>
  </si>
  <si>
    <t>CORTE E COLOCACAO DE CONEXOES EM TUBO DE COBRE PARA AGUA QUENTE,COM DIAMETRO DE 15MM,EXCLUSIVE A PECA</t>
  </si>
  <si>
    <t>15.045.0100-A</t>
  </si>
  <si>
    <t>15.045.0101-0</t>
  </si>
  <si>
    <t>CORTE E COLOCACAO DE CONEXOES EM TUBO DE COBRE PARA AGUA QUENTE,COM DIAMETRO DE 22MM,EXCLUSIVE A PECA</t>
  </si>
  <si>
    <t>15.045.0101-A</t>
  </si>
  <si>
    <t>15.045.0102-0</t>
  </si>
  <si>
    <t>CORTE E COLOCACAO DE CONEXOES EM TUBO DE COBRE PARA AGUA QUENTE,COM DIAMETRO DE 28MM,EXCLUSIVE A PECA</t>
  </si>
  <si>
    <t>15.045.0102-A</t>
  </si>
  <si>
    <t>15.045.0103-0</t>
  </si>
  <si>
    <t>CORTE E COLOCACAO DE CONEXOES EM TUBO DE COBRE PARA AGUA QUENTE,COM DIAMETRO DE 35MM,EXCLUSIVE A PECA</t>
  </si>
  <si>
    <t>15.045.0103-A</t>
  </si>
  <si>
    <t>15.045.0104-0</t>
  </si>
  <si>
    <t>CORTE E COLOCACAO DE CONEXOES EM TUBO DE COBRE PARA AGUA QUENTE,COM DIAMETRO DE 42MM,EXCLUSIVE A PECA</t>
  </si>
  <si>
    <t>15.045.0104-A</t>
  </si>
  <si>
    <t>15.045.0105-0</t>
  </si>
  <si>
    <t>CORTE E COLOCACAO DE CONEXOES EM TUBO DE COBRE PARA AGUA QUENTE,COM DIAMETRO DE 54MM,EXCLUSIVE A PECA</t>
  </si>
  <si>
    <t>15.045.0105-A</t>
  </si>
  <si>
    <t>15.045.0106-0</t>
  </si>
  <si>
    <t>CORTE E COLOCACAO DE CONEXOES EM TUBO DE COBRE PARA AGUA QUENTE,COM DIAMETRO DE 66MM,EXCLUSIVE A PECA</t>
  </si>
  <si>
    <t>15.045.0106-A</t>
  </si>
  <si>
    <t>15.045.0107-0</t>
  </si>
  <si>
    <t>CORTE E COLOCACAO DE CONEXOES EM TUBO DE COBRE PARA AGUA QUENTE,COM DIAMETRO DE 79MM,EXCLUSIVE A PECA</t>
  </si>
  <si>
    <t>15.045.0107-A</t>
  </si>
  <si>
    <t>15.045.0108-0</t>
  </si>
  <si>
    <t>CORTE E COLOCACAO DE CONEXOES EM TUBO DE COBRE PARA AGUA QUENTE,COM DIAMETRO DE 104MM,EXCLUSIVE A PECA</t>
  </si>
  <si>
    <t>15.045.0108-A</t>
  </si>
  <si>
    <t>15.045.0110-0</t>
  </si>
  <si>
    <t>ABERTURA E FECHAMENTO MANUAL DE RASGO EM ALVENARIA,PARA PASSAGEM DE TUBOS E DUTOS,COM DIAMETRO DE 1/2" A 1"</t>
  </si>
  <si>
    <t>15.045.0110-A</t>
  </si>
  <si>
    <t>15.045.0111-0</t>
  </si>
  <si>
    <t>ABERTURA E FECHAMENTO MANUAL DE RASGO EM CONCRETO,PARA PASSAGEM DE TUBOS E DUTOS,COM DIAMETRO DE 1/2" A 1"</t>
  </si>
  <si>
    <t>15.045.0111-A</t>
  </si>
  <si>
    <t>15.045.0115-0</t>
  </si>
  <si>
    <t>ABERTURA E FECHAMENTO MANUAL DE RASGO EM ALVENARIA,PARA PASSAGEM DE TUBOS E DUTOS,COM DIAMETRO DE 1.1/4" A 2"</t>
  </si>
  <si>
    <t>15.045.0115-A</t>
  </si>
  <si>
    <t>15.045.0116-0</t>
  </si>
  <si>
    <t>ABERTURA E FECHAMENTO MANUAL DE RASGO EM CONCRETO,PARA PASSAGEM DE TUBOS E DUTOS,COM DIAMETRO DE 1.1/4" A 2"</t>
  </si>
  <si>
    <t>15.045.0116-A</t>
  </si>
  <si>
    <t>15.045.0120-0</t>
  </si>
  <si>
    <t>ABERTURA E FECHAMENTO MANUAL DE RASGO EM ALVENARIA,PARA PASSAGEM DE TUBOS E DUTOS,COM DIAMETRO DE 2.1/2" A 4"</t>
  </si>
  <si>
    <t>15.045.0120-A</t>
  </si>
  <si>
    <t>15.045.0121-0</t>
  </si>
  <si>
    <t>ABERTURA E FECHAMENTO MANUAL DE RASGO EM CONCRETO,PARA PASSAGEM DE TUBOS E DUTOS,COM DIAMETRO DE 2.1/2" A 4"</t>
  </si>
  <si>
    <t>15.045.0121-A</t>
  </si>
  <si>
    <t>15.046.0010-0</t>
  </si>
  <si>
    <t>SOLDA DE TOPO,EM TUBULACAO PARA VAPOR(SCH-40 OU SCH-80),NO DIAMETRO DE 1/2",UTILIZANDO CONVERSOR ELETROMOTORIZADO,INCLUSIVE CORTE OU CHANFRO DAS EXTREMIDADES</t>
  </si>
  <si>
    <t>15.046.0010-A</t>
  </si>
  <si>
    <t>15.046.0011-0</t>
  </si>
  <si>
    <t>SOLDA DE TOPO,EM TUBULACAO PARA VAPOR(SCH-40 OU SCH-80),NO DIAMETRO DE 3/4",UTILIZANDO CONVERSOR ELETROMOTORIZADO,INCLUSIVE CORTE OU CHANFRO DAS EXTREMIDADES</t>
  </si>
  <si>
    <t>15.046.0011-A</t>
  </si>
  <si>
    <t>15.046.0012-0</t>
  </si>
  <si>
    <t>SOLDA DE TOPO,EM TUBULACAO PARA VAPOR(SCH-40 OU SCH-80),NO DIAMETRO DE 1",UTILIZANDO CONVERSOR ELETROMOTORIZADO,INCLUSIVE CORTE OU CHANFRO DAS EXTREMIDADES</t>
  </si>
  <si>
    <t>15.046.0012-A</t>
  </si>
  <si>
    <t>15.046.0013-0</t>
  </si>
  <si>
    <t>SOLDA DE TOPO,EM TUBULACAO PARA VAPOR(SCH-40 OU SCH-80),NO DIAMETRO DE 1.1/4",UTILIZANDO CONVERSOR ELETROMOTORIZADO,INCLUSIVE CORTE OU CHANFRO DAS EXTREMIDADES</t>
  </si>
  <si>
    <t>15.046.0013-A</t>
  </si>
  <si>
    <t>15.046.0014-0</t>
  </si>
  <si>
    <t>SOLDA DE TOPO,EM TUBULACAO PARA VAPOR(SCH-40 OU SCH-80),NO DIAMETRO DE 1.1/2",UTILIZANDO CONVERSOR ELETROMOTORIZADO,INCLUSIVE CORTE OU CHANFRO DAS EXTREMIDADES</t>
  </si>
  <si>
    <t>15.046.0014-A</t>
  </si>
  <si>
    <t>15.046.0015-0</t>
  </si>
  <si>
    <t>SOLDA DE TOPO,EM TUBULACAO PARA VAPOR(SCH-40 OU SCH-80),NO DIAMETRO DE 2",UTILIZANDO CONVERSOR ELETROMOTORIZADO,INCLUSIVE CORTE OU CHANFRO DAS EXTREMIDADES</t>
  </si>
  <si>
    <t>15.046.0015-A</t>
  </si>
  <si>
    <t>15.046.0016-0</t>
  </si>
  <si>
    <t>SOLDA DE TOPO,EM TUBULACAO PARA VAPOR(SCH-40 OU SCH-80),NO DIAMETRO DE 2.1/2",UTILIZANDO CONVERSOR ELETROMOTORIZADO,INCLUSIVE CORTE OU CHANFRO DAS EXTREMIDADES</t>
  </si>
  <si>
    <t>15.046.0016-A</t>
  </si>
  <si>
    <t>15.046.0017-0</t>
  </si>
  <si>
    <t>SOLDA DE TOPO,EM TUBULACAO PARA VAPOR(SCH-40 OU SCH-80),NO DIAMETRO DE 3",UTILIZANDO CONVERSOR ELETROMOTORIZADO,INCLUSIVE CORTE OU CHANFRO DAS EXTREMIDADES</t>
  </si>
  <si>
    <t>15.046.0017-A</t>
  </si>
  <si>
    <t>15.046.0018-0</t>
  </si>
  <si>
    <t>SOLDA DE TOPO,EM TUBULACAO PARA VAPOR(SCH-40 OU SCH-80),NO DIAMETRO DE 4",UTILIZANDO CONVERSOR ELETROMOTORIZADO,INCLUSIVE CORTE OU CHANFRO DAS EXTREMIDADES</t>
  </si>
  <si>
    <t>15.046.0018-A</t>
  </si>
  <si>
    <t>15.047.0010-0</t>
  </si>
  <si>
    <t>ISOLAMENTO EM TUBULACAO COM DIAMETRO DE 1/2",COMPREENDENDO:CALHA DE ISOLAMENTO DE POLIURETANO EXPANDIDO,COM ESPESSURA DE1",CONFORME ABNT NBR 10662,FIXADA COM ARAME GALVANIZADO,CHAPA DE ALUMINIO CORRUGADA COM PAPEL KRAFT COM 0,15MM,FIXADA COM CINTA DE ALUMINIO COM 1/2"X0,5MM E SELO PARA FIXACAO DA CINTA,EXCLUSIVE A TUBULACAO.FORNECIMENTO E COLOCACAO</t>
  </si>
  <si>
    <t>15.047.0010-A</t>
  </si>
  <si>
    <t>15.047.0011-0</t>
  </si>
  <si>
    <t>ISOLAMENTO EM TUBULACAO COM DIAMETRO DE 3/4",COMPREENDENDO:CALHA DE ISOLAMENTO DE POLIURETANO EXPANDIDO,COM ESPESSURA DE1",CONFORME ABNT NBR 10662,FIXADA COM ARAME GALVANIZADO,CHAPA DE ALUMINIO CORRUGADA COM PAPEL KRAFT COM 0,15MM,FIXADA COM CINTA DE ALUMINIO COM 1/2"X0,5MM E SELO PARA FIXACAO DA CINTA,EXCLUSIVE A TUBULACAO.FORNECIMENTO E COLOCACAO</t>
  </si>
  <si>
    <t>15.047.0011-A</t>
  </si>
  <si>
    <t>15.047.0012-0</t>
  </si>
  <si>
    <t>ISOLAMENTO EM TUBULACAO COM DIAMETRO DE 1",COMPREENDENDO:CALHA DE ISOLAMENTO DE POLIURETANO EXPANDIDO,COM ESPESSURA DE 1",CONFORME ABNT NBR 10662,FIXADA COM ARAME GALVANIZADO, CHAPA DE ALUMINIO CORRUGADA COM PAPEL KRAFT COM 0,15MM,FIXADA COM CINTA DE ALUMINIO COM 1/2"X0,5MM E SELO PARA FIXACAO DA CINTA,EXCLUSIVE A TUBULACAO.FORNECIMENTO E COLOCACAO</t>
  </si>
  <si>
    <t>15.047.0012-A</t>
  </si>
  <si>
    <t>15.047.0013-0</t>
  </si>
  <si>
    <t>ISOLAMENTO EM TUBULACAO COM DIAMETRO DE 1.1/4",COMPREENDENDO:CALHA DE ISOLAMENTO DE POLIURETANO EXPANDIDO,COM ESPESSURADE 1",CONFORME ABNT NBR 10662,FIXADA COM ARAME GALVANIZADO,CHAPA DE ALUMINIO CORRUGADA COM PAPEL KRAFT COM 0,15MM, FIXADA COM CINTA DE ALUMINIO COM 1/2"X0,5MM E SELO PARA FIXACAO DA CINTA,EXCLUSIVE A TUBULACAO.FORNECIMENTO E COLOCACAO</t>
  </si>
  <si>
    <t>15.047.0013-A</t>
  </si>
  <si>
    <t>15.047.0014-0</t>
  </si>
  <si>
    <t>ISOLAMENTO EM TUBULACAO COM DIAMETRO DE 1.1/2",COMPREENDENDO:CALHA DE ISOLAMENTO DE POLIURETANO EXPANDIDO,COM ESPESSURADE 1",CONFORME ABNT NBR 10662,FIXADA COM ARAME GALVANIZADO,CHAPA DE ALUMINIO CORRUGADA COM PAPEL KRAFT COM 0,15MM, FIXADA COM CINTA DE ALUMINIO COM 1/2"X0,5MM E SELO PARA FIXACAO DA CINTA,EXCLUSIVE A TUBULACAO.FORNECIMENTO E COLOCACAO</t>
  </si>
  <si>
    <t>15.047.0014-A</t>
  </si>
  <si>
    <t>15.047.0015-0</t>
  </si>
  <si>
    <t>ISOLAMENTO EM TUBULACAO COM DIAMETRO DE 2",COMPREENDENDO:CALHA DE ISOLAMENTO DE POLIURETANO EXPANDIDO,COM ESPESSURA DE 1.1/2",CONFORME ABNT NBR 10662,FIXADA COM ARAME GALVANIZADO,CHAPA DE ALUMINIO CORRUGADA COM PAPEL KRAFT COM 0,15MM, FIXADA COM CINTA DE ALUMINIO COM 1/2"X0,5MM E SELO PARA FIXACAO DA CINTA,EXCLUSIVE A TUBULACAO.FORNECIMENTO E COLOCACAO</t>
  </si>
  <si>
    <t>15.047.0015-A</t>
  </si>
  <si>
    <t>15.047.0016-0</t>
  </si>
  <si>
    <t>ISOLAMENTO EM TUBULACAO COM DIAMETRO DE 2.1/2",COMPREENDENDO:CALHA DE ISOLAMENTO DE POLIURETANO EXPANDIDO,COM ESPESSURADE 1.1/2",CONFORME ABNT NBR 10662,FIXADA COM ARAME GALVANIZADO,CHAPA DE ALUMINIO CORRUGADA COM PAPEL KRAFT COM 0,15MM,FIXADA COM CINTA DE ALIMINIO COM 1/2"X0,5MM E SELO PARA FIXACAO DA CINTA,EXCLUSIVE A TUBULACAO.FORNECIMENTO E COLOCACAO</t>
  </si>
  <si>
    <t>15.047.0016-A</t>
  </si>
  <si>
    <t>15.047.0017-0</t>
  </si>
  <si>
    <t>ISOLAMENTO EM TUBULACAO COM DIAMETRO DE 3",COMPREENDENDO:CALHA DE ISOLAMENTO DE POLIURETANO EXPANDIDO,COM ESPESSURA DE 1.1/2",CONFORME ABNT NBR 10662,FIXADA COM ARAME GALVANIZADO,CHAPA DE ALUMINIO CORRUGADA COM PAPEL KRAFT COM 0,15MM, FIXADA COM CINTA DE ALUMINIO COM 1/2"X0,5MM E SELO PARA FIXACAO DA CINTA,EXCLUSIVE A TUBULACAO.FORNECIMENTO E COLOCACAO</t>
  </si>
  <si>
    <t>15.047.0017-A</t>
  </si>
  <si>
    <t>15.047.0018-0</t>
  </si>
  <si>
    <t>ISOLAMENTO EM TUBULACAO COM DIAMETRO DE 4",COMPREENDENDO:CALHA DE ISOLAMENTO DE POLIURETANO EXPANDIDO,COM ESPESSURA DE 1.1/2",CONFORME ABNT NBR 10662,FIXADA COM ARAME GALVANIZADO,CHAPA DE ALUMINIO CORRUGADA COM PAPEL KRAFT COM 0,15MM, FIXADA COM CINTA DE ALUMINIO COM 1/2"X0,5MM E SELO PARA FIXACAO DA CINTA,EXCLUSIVE A TUBULACAO.FORNECIMENTO E COLOCACAO</t>
  </si>
  <si>
    <t>15.047.0018-A</t>
  </si>
  <si>
    <t>15.058.0010-0</t>
  </si>
  <si>
    <t>FORNECIMENTO DE AGUA,PARA OBRAS PUBLICAS,CONSIDERANDO O CONSUMO MENSAL DE ATE 20,00M3,TARIFA "A"</t>
  </si>
  <si>
    <t>15.058.0010-A</t>
  </si>
  <si>
    <t>15.058.0015-0</t>
  </si>
  <si>
    <t>ADICIONAL PARA O ITEM 15.058.0010,CONSIDERANDO O CONSUMO MENSAL ENTRE 21,00 E 30,00M3</t>
  </si>
  <si>
    <t>15.058.0015-A</t>
  </si>
  <si>
    <t>15.058.0020-0</t>
  </si>
  <si>
    <t>ADICIONAL PARA OS ITENS 15.058.0010 E 15.058.0015,CONSIDERANDO O CONSUMO MENSAL ENTRE 31,00 E 100,00M3</t>
  </si>
  <si>
    <t>15.058.0020-A</t>
  </si>
  <si>
    <t>15.058.0050-0</t>
  </si>
  <si>
    <t>FORNECIMENTO DE AGUA,PARA OBRAS PUBLICAS,CONSIDERANDO O CONSUMO MENSAL DE ATE 30,00M3,TARIFA "B"</t>
  </si>
  <si>
    <t>15.058.0050-A</t>
  </si>
  <si>
    <t>15.058.0055-0</t>
  </si>
  <si>
    <t>ADICIONAL PARA O ITEM 15.058.0050,CONSIDERANDO O CONSUMO MENSAL DE 31,00 ATE 130,00M3</t>
  </si>
  <si>
    <t>15.058.0055-A</t>
  </si>
  <si>
    <t>15.058.0060-0</t>
  </si>
  <si>
    <t>ADICIONAL PARA OS ITENS 15.058.0050 E 15.058.0055,CONSIDERANDO O CONSUMO MENSAL MAIOR QUE 130,00M3</t>
  </si>
  <si>
    <t>15.058.0060-A</t>
  </si>
  <si>
    <t>15.065.0010-0</t>
  </si>
  <si>
    <t>LIGACAO PREDIAL DE ESGOTO SANITARIO,SEGUNDO INSTRUCOES DA CEDAE,INCLUSIVE CAIXA DE INSPECAO COM TAMPAO DE FERRO FUNDIDONODULAR,CLASSE B125,CONFORME ABNT NBR 10160,EM LOGRADOURO DOTADO DE COLETOR DUPLO.ESTE CUSTO INCLUI ESCAVACAO E REATERRO</t>
  </si>
  <si>
    <t>15.065.0010-A</t>
  </si>
  <si>
    <t>15.065.0011-0</t>
  </si>
  <si>
    <t>LIGACAO PREDIAL DE ESGOTO SANITARIO,SEGUNDO INSTRUCOES DA CEDAE,INCLUSIVE CAIXA DE INSPECAO COM TAMPAO DE FERRO FUNDIDONODULAR,CLASSE D400,CONFORME ABNT NBR 10160,EM LOGRADOURO DOTADO DE COLETOR DUPLO.ESTE CUSTO INCLUI ESCAVACAO E REATERRO</t>
  </si>
  <si>
    <t>15.065.0011-A</t>
  </si>
  <si>
    <t>15.065.0015-0</t>
  </si>
  <si>
    <t>LIGACAO PREDIAL DE ESGOTO SANITARIO,SEGUNDO INSTRUCOES DA CEDAE,INCLUSIVE CAIXA DE INSPECAO COM TAMPAO DE FERRO FUNDIDONODULAR,CLASSE B125,CONFORME ABNT NBR 10160,EM LOGRADOURO SEM PAVIMENTACAO,DOTADO DE COLETOR UNICO.ESTE CUSTO INCLUI ESCAVACAO E REATERRO</t>
  </si>
  <si>
    <t>15.065.0015-A</t>
  </si>
  <si>
    <t>15.065.0016-0</t>
  </si>
  <si>
    <t>LIGACAO PREDIAL DE ESGOTO SANITARIO,SEGUNDO INSTRUCOES DA CEDAE,INCLUSIVE CAIXA DE INSPECAO COM TAMPAO DE FERRO FUNDIDONODULAR,CLASSE D400,CONFORME ABNT NBR 10160,EM LOGRADOURO SEM PAVIMENTACAO,DOTADO DE COLETOR UNICO.ESTE CUSTO INCLUI ESCAVACAO E REATERRO</t>
  </si>
  <si>
    <t>15.065.0016-A</t>
  </si>
  <si>
    <t>15.065.0020-0</t>
  </si>
  <si>
    <t>LIGACAO PREDIAL DE ESGOTO SANITARIO,SEGUNDO INSTRUCOES DA CEDAE,INCLUSIVE CAIXA DE INSPECAO COM TAMPAO DE FERRO FUNDIDONODULAR,CLASSE B125,CONFORME ABNT NBR 10160,EM LOGRADOURO PAVIMENTADO,COM PARALELEPIPEDOS SOBRE COLCHOES DE AREIA OU PODE PEDRA,E DOTADO DE COLETOR UNICO.ESTE CUSTO INCLUI ESCAVACAO E REATERRO</t>
  </si>
  <si>
    <t>15.065.0020-A</t>
  </si>
  <si>
    <t>15.065.0021-0</t>
  </si>
  <si>
    <t>LIGACAO PREDIAL DE ESGOTO SANITARIO,SEGUNDO INSTRUCOES DA CEDAE,INCLUSIVE CAIXA DE INSPECAO COM TAMPAO DE FERRO FUNDIDONODULAR,CLASSE D400,CONFORME ABNT NBR 10160,EM LOGRADOURO PAVIMENTADO,COM PARALELEPIPEDOS SOBRE COLCHOES DE AREIA OU PODE PEDRA,E DOTADO DE COLETOR UNICO.ESTE CUSTO INCLUI ESCAVACAO E REATERRO</t>
  </si>
  <si>
    <t>15.065.0021-A</t>
  </si>
  <si>
    <t>15.065.0025-0</t>
  </si>
  <si>
    <t>LIGACAO PREDIAL DE ESGOTO SANITARIO,SEGUNDO INSTRUCOES DA CEDAE,INCLUSIVE CAIXA DE INSPECAO COM TAMPAO DE FERRO FUNDIDONODULAR,CLASSE B125,CONFORME ABNT NBR 10160,EM LOGRADOURO PAVIMENTADO,COM LENCOL DE ASFALTO SOBRE CAMADA DE CONCRETO E DOTADO DE COLETOR UNICO.ESTE CUSTO INCLUI ESCAVACAO E REATERRO</t>
  </si>
  <si>
    <t>15.065.0025-A</t>
  </si>
  <si>
    <t>15.065.0026-0</t>
  </si>
  <si>
    <t>LIGACAO PREDIAL DE ESGOTO SANITARIO,SEGUNDO INSTRUCOES DA CEDAE,INCLUSIVE CAIXA DE INSPECAO COM TAMPAO DE FERRO FUNDIDONODULAR,CLASSE D400,CONFORME ABNT NBR 10160,EM LOGRADOURO PAVIMENTADO,COM LENCOL DE ASFALTO SOBRE CAMADA DE CONCRETO E DOTADO DE COLETOR UNICO.ESTE CUSTO INCLUI ESCAVACAO E REATERRO</t>
  </si>
  <si>
    <t>15.065.0026-A</t>
  </si>
  <si>
    <t>15.066.0001-1</t>
  </si>
  <si>
    <t>CONJUNTO DE MATERIAIS PARA CAVALETE DE RAMAL PREDIAL DE AGUA,PADRAO NORMAL,TIPO A DE 1/2".FORNECIMENTO</t>
  </si>
  <si>
    <t>15.066.0001-B</t>
  </si>
  <si>
    <t>15.066.0002-1</t>
  </si>
  <si>
    <t>CONJUNTO DE MATERIAIS PARA CAVALETE DE RAMAL PREDIAL DE AGUA,PADRAO NORMAL,TIPO A DE 3/4".FORNECIMENTO</t>
  </si>
  <si>
    <t>15.066.0002-B</t>
  </si>
  <si>
    <t>15.066.0003-1</t>
  </si>
  <si>
    <t>CONJUNTO DE MATERIAIS PARA CAVALETE DE RAMAL PREDIAL DE AGUA,PADRAO NORMAL,TIPO A DE 1".FORNECIMENTO</t>
  </si>
  <si>
    <t>15.066.0003-B</t>
  </si>
  <si>
    <t>15.066.0004-0</t>
  </si>
  <si>
    <t>CONJUNTO DE MATERIAIS PARA CAVALETE DE RAMAL PREDIAL DE AGUA,PADRAO NORMAL,TIPO A DE 1.1/2".FORNECIMENTO</t>
  </si>
  <si>
    <t>15.066.0004-A</t>
  </si>
  <si>
    <t>15.066.0006-0</t>
  </si>
  <si>
    <t>CONJUNTO DE MATERIAIS PARA CAVALETE DE RAMAL PREDIAL DE AGUA,PADRAO NORMAL,TIPO B DE 1/2".FORNECIMENTO</t>
  </si>
  <si>
    <t>15.066.0006-A</t>
  </si>
  <si>
    <t>15.066.0007-0</t>
  </si>
  <si>
    <t>CONJUNTO DE MATERIAIS PARA CAVALETE DE RAMAL PREDIAL DE AGUA,PADRAO NORMAL,TIPO B DE 3/4".FORNECIMENTO</t>
  </si>
  <si>
    <t>15.066.0007-A</t>
  </si>
  <si>
    <t>15.066.0012-0</t>
  </si>
  <si>
    <t>CONJUNTO DE MATERIAIS,COMPLETO,PARA LIGACAO DE RAMAL PREDIALDE AGUA,DENOMINADO "KIT CAVALETE",EM PVC,DIAMETRO DE 1/2".FORNECIMENTO</t>
  </si>
  <si>
    <t>15.066.0012-A</t>
  </si>
  <si>
    <t>15.066.0013-0</t>
  </si>
  <si>
    <t>CONJUNTO DE MATERIAIS,COMPLETO,PARA LIGACAO DE RAMAL PREDIALDE AGUA,DENOMINADO "KIT CAVALETE",EM PVC,DIAMETRO DE 3/4".FORNECIMENTO</t>
  </si>
  <si>
    <t>15.066.0013-A</t>
  </si>
  <si>
    <t>15.066.0061-0</t>
  </si>
  <si>
    <t>CONJUNTO DE MATERIAIS PARA RAMAL PREDIAL DE AGUA DE PVC RQ 1.1/2",PADRAO NORMAL,LIGADO EM DISTRIBUIDOR DE PVC DN DE 50MMOU 2",EXCLUSIVE TUBO E CAVALETE.FORNECIMENTO</t>
  </si>
  <si>
    <t>15.066.0061-A</t>
  </si>
  <si>
    <t>15.066.0062-0</t>
  </si>
  <si>
    <t>CONJUNTO DE MATERIAIS PARA RAMAL PREDIAL DE AGUA DE PVC RQ 1.1/2",PADRAO NORMAL,LIGADO EM DISTRIBUIDOR DE PVC DN DE 75MMOU 3",EXCLUSIVE TUBO E CAVALETE.FORNECIMENTO</t>
  </si>
  <si>
    <t>15.066.0062-A</t>
  </si>
  <si>
    <t>15.066.0063-0</t>
  </si>
  <si>
    <t>CONJUNTO DE MATERIAIS PARA RAMAL PREDIAL DE AGUA DE PVC RQ 1.1/2",PADRAO NORMAL,LIGADO EM DISTRIBUIDOR DE FERRO FUNDIDODN DE 75MM,EXCLUSIVE TUBO E CAVALETE.FORNECIMENTO</t>
  </si>
  <si>
    <t>15.066.0063-A</t>
  </si>
  <si>
    <t>15.066.0064-0</t>
  </si>
  <si>
    <t>CONJUNTO DE MATERIAIS PARA RAMAL PREDIAL DE AGUA DE PVC RQ 1.1/2",PADRAO NORMAL,LIGADO EM DISTRIBUIDOR DE PVC DEFOFO OUFERRO FUNDIDO DN DE 100MM,EXCLUSIVE TUBO E CAVALETE.FORNECIMENTO</t>
  </si>
  <si>
    <t>15.066.0064-A</t>
  </si>
  <si>
    <t>15.066.0065-0</t>
  </si>
  <si>
    <t>CONJUNTO DE MATERIAIS PARA RAMAL PREDIAL DE AGUA DE PVC RQ 1.1/2",PADRAO NORMAL,LIGADO EM DISTRIBUIDOR DE PVC DEFOFO DNDE 150MM,EXCLUSIVE TUBO E CAVALETE.FORNECIMENTO</t>
  </si>
  <si>
    <t>15.066.0065-A</t>
  </si>
  <si>
    <t>15.066.0066-0</t>
  </si>
  <si>
    <t>CONJUNTO DE MATERIAIS PARA RAMAL PREDIAL DE AGUA DE PVC RQ 1.1/2",PADRAO NORMAL,LIGADO EM DISTRIBUIDOR DE PVC DEFOFO DNDE 200MM,EXCLUSIVE TUBO E CAVALETE.FORNECIMENTO</t>
  </si>
  <si>
    <t>15.066.0066-A</t>
  </si>
  <si>
    <t>15.066.0067-0</t>
  </si>
  <si>
    <t>CONJUNTO DE MATERIAIS PARA RAMAL PREDIAL DE AGUA DE PVC RQ 1.1/2",PADRAO NORMAL,LIGADO EM DISTRIBUIDOR DE PVC DEFOFO DNDE 250MM,EXCLUSIVE TUBO E CAVALETE.FORNECIMENTO</t>
  </si>
  <si>
    <t>15.066.0067-A</t>
  </si>
  <si>
    <t>15.066.0068-0</t>
  </si>
  <si>
    <t>CONJUNTO DE MATERIAIS PARA RAMAL PREDIAL DE AGUA DE PVC RQ 1.1/2",PADRAO NORMAL,LIGADO EM DISTRIBUIDOR DE FERRO FUNDIDODN ACIMA DE 100MM,EXCLUSIVE TUBO E CAVALETE.FORNECIMENTO</t>
  </si>
  <si>
    <t>15.066.0068-A</t>
  </si>
  <si>
    <t>15.066.0071-0</t>
  </si>
  <si>
    <t>CONJUNTO DE MATERIAIS PARA RAMAL PREDIAL DE AGUA DE PVC RQ 2",PADRAO NORMAL,LIGADO EM DISTRIBUIDOR DE PVC DN DE 50MM OU2",EXCLUSIVE TUBO E CAVALETE.FORNECIMENTO</t>
  </si>
  <si>
    <t>15.066.0071-A</t>
  </si>
  <si>
    <t>15.066.0072-0</t>
  </si>
  <si>
    <t>CONJUNTO DE MATERIAIS PARA RAMAL PREDIAL DE AGUA DE PVC RQ 2",PADRAO NORMAL,LIGADO EM DISTRIBUIDOR DE PVC DN DE 75MM OU3",EXCLUSIVE TUBO E CAVALETE.FORNECIMENTO</t>
  </si>
  <si>
    <t>15.066.0072-A</t>
  </si>
  <si>
    <t>15.066.0073-0</t>
  </si>
  <si>
    <t>CONJUNTO DE MATERIAIS PARA RAMAL PREDIAL DE AGUA DE PVC RQ 2",PADRAO NORMAL,LIGADO EM DISTRIBUIDOR DE FERRO FUNDIDO DN DE 75MM,EXCLUSIVE TUBO E CAVALETE.FORNECIMENTO</t>
  </si>
  <si>
    <t>15.066.0073-A</t>
  </si>
  <si>
    <t>15.066.0074-0</t>
  </si>
  <si>
    <t>CONJUNTO DE MATERIAIS PARA RAMAL PREDIAL DE AGUA DE PVC RQ 2",PADRAO NORMAL,LIGADO EM DISTRIBUIDOR DE PVC DEFOFO OU FERRO FUNDIDO DN DE 100MM,EXCLUSIVE TUBO E CAVALETE.FORNECIMENTO</t>
  </si>
  <si>
    <t>15.066.0074-A</t>
  </si>
  <si>
    <t>15.066.0075-0</t>
  </si>
  <si>
    <t>CONJUNTO DE MATERIAIS PARA RAMAL PREDIAL DE AGUA DE PVC RQ 2",PADRAO NORMAL,LIGADO EM DISTRIBUIDOR DE PVC DEFOFO DN DE 150MM,EXCLUSIVE TUBO E CAVALETE.FORNECIMENTO</t>
  </si>
  <si>
    <t>15.066.0075-A</t>
  </si>
  <si>
    <t>15.066.0076-0</t>
  </si>
  <si>
    <t>CONJUNTO DE MATERIAIS PARA RAMAL PREDIAL DE AGUA DE PVC RQ 2",PADRAO NORMAL,LIGADO EM DISTRIBUIDOR DE PVC DEFOFO DN DE 200MM,EXCLUSIVE TUBO E CAVALETE.FORNECIMENTO</t>
  </si>
  <si>
    <t>15.066.0076-A</t>
  </si>
  <si>
    <t>15.066.0077-0</t>
  </si>
  <si>
    <t>CONJUNTO DE MATERIAIS PARA RAMAL PREDIAL DE AGUA DE PVC RQ 2",PADRAO NORMAL,LIGADO EM DISTRIBUIDOR DE PVC DEFOFO DN DE 250MM,EXCLUSIVE TUBO E CAVALETE.FORNECIMENTO</t>
  </si>
  <si>
    <t>15.066.0077-A</t>
  </si>
  <si>
    <t>15.066.0078-0</t>
  </si>
  <si>
    <t>CONJUNTO DE MATERIAIS PARA RAMAL PREDIAL DE AGUA DE PVC RQ 2",LIGADO EM DISTRIBUIDOR DE FERRO FUNDIDO DN ACIMA DE 100MM,EXCLUSIVE TUBO E CAVALETE.FORNECIMENTO</t>
  </si>
  <si>
    <t>15.066.0078-A</t>
  </si>
  <si>
    <t>15.067.0001-0</t>
  </si>
  <si>
    <t>CAVALETE TIPO A,COMPREENDENDO TODOS OS RECURSOS NECESSARIOSCONFORME INSTRUCOES DO EDITAL DA CEDAE,DIAMETRO DE 1/2".FORNECIMENTO E COLOCACAO</t>
  </si>
  <si>
    <t>15.067.0001-A</t>
  </si>
  <si>
    <t>15.067.0010-0</t>
  </si>
  <si>
    <t>CAVALETE TIPO A,COMPREENDENDO TODOS OS RECURSOS NECESSARIOSCONFORME INSTRUCOES DO EDITAL DA CEDAE,DIAMETRO DE 3/4".FORNECIMENTO E COLOCACAO</t>
  </si>
  <si>
    <t>15.067.0010-A</t>
  </si>
  <si>
    <t>15.067.0020-0</t>
  </si>
  <si>
    <t>CAVALETE TIPO A,COMPREENDENDO TODOS OS RECURSOS NECESSARIOSCONFORME INSTRUCOES DO EDITAL DA CEDAE,DIAMETRO DE 1".FORNECIMENTO E COLOCACAO</t>
  </si>
  <si>
    <t>15.067.0020-A</t>
  </si>
  <si>
    <t>15.068.0001-0</t>
  </si>
  <si>
    <t>INSTALACAO DE RAMAL PREDIAL NAO EXECUTADO POR TOTAL IMPOSSIBILIDADE</t>
  </si>
  <si>
    <t>15.068.0001-A</t>
  </si>
  <si>
    <t>15.068.0005-0</t>
  </si>
  <si>
    <t>PREPARO E ASSENTAMENTO DE CAVALETE PADRAO NORMAL CEDAE COM DIAMETRO DE 1/2",EXCLUSIVE FORNECIMENTO DE TUBOS,PECAS E REGISTROS</t>
  </si>
  <si>
    <t>15.068.0005-A</t>
  </si>
  <si>
    <t>15.068.0010-0</t>
  </si>
  <si>
    <t>PREPARO E ASSENTAMENTO DE CAVALETE PADRAO NORMAL CEDAE COM DIAMETRO DE 3/4",EXCLUSIVE FORNECIMENTO DE TUBOS,PECAS E REGISTROS</t>
  </si>
  <si>
    <t>15.068.0010-A</t>
  </si>
  <si>
    <t>15.068.0015-0</t>
  </si>
  <si>
    <t>PREPARO E ASSENTAMENTO DE CAVALETE PADRAO NORMAL CEDAE COM DIAMETRO DE 1",EXCLUSIVE FORNECIMENTO DE TUBOS,PECAS E REGISTROS</t>
  </si>
  <si>
    <t>15.068.0015-A</t>
  </si>
  <si>
    <t>15.068.0020-0</t>
  </si>
  <si>
    <t>PREPARO E ASSENTAMENTO DE CAVALETE PADRAO NORMAL CEDAE COM DIAMETRO DE 1.1/2",EXCLUSIVE FORNECIMENTO DE TUBOS,PECAS E REGISTROS</t>
  </si>
  <si>
    <t>15.068.0020-A</t>
  </si>
  <si>
    <t>15.068.0025-0</t>
  </si>
  <si>
    <t>PREPARO E ASSENTAMENTO DE CAVALETE PADRAO NORMAL CEDAE COM DIAMETRO DE 2",EXCLUSIVE FORNECIMENTO DE TUBOS,PECAS E REGISTROS</t>
  </si>
  <si>
    <t>15.068.0025-A</t>
  </si>
  <si>
    <t>15.068.0040-0</t>
  </si>
  <si>
    <t>PREPARO E ASSENTAMENTO DE CAVALETE TIPO KIT PVC DE 1/2",EXCLUSIVE FORNECIMENTO DO MATERIAL</t>
  </si>
  <si>
    <t>15.068.0040-A</t>
  </si>
  <si>
    <t>15.068.0045-0</t>
  </si>
  <si>
    <t>PREPARO E ASSENTAMENTO DE CAVALETE TIPO KIT PVC DE 3/4",EXCLUSIVE FORNECIMENTO DO MATERIAL</t>
  </si>
  <si>
    <t>15.068.0045-A</t>
  </si>
  <si>
    <t>15.068.0050-0</t>
  </si>
  <si>
    <t>ASSENTAMENTO OU TRANSFERENCIA DE RAMAL PREDIAL DE AGUA EM TUBO DE PEAD 20MM OU PVC DE 1/2",LIGADO EM DISTRIBUIDOR DE PVCA CAVALETE,OU A RAMAL ANTIGO,EXCLUSIVE FORNECIMENTO DOS MATERIAIS,ABERTURA E FECHAMENTO DA VALA</t>
  </si>
  <si>
    <t>15.068.0050-A</t>
  </si>
  <si>
    <t>15.068.0055-0</t>
  </si>
  <si>
    <t>ASSENTAMENTO OU TRANSFERENCIA DE RAMAL PREDIAL DE AGUA EM TUBO DE PEAD 20MM OU PVC DE 1/2",LIGADO EM DISTRIBUIDOR DE FERRO FUNDIDO A CAVALETE,OU A RAMAL ANTIGO,EXCLUSIVE FORNECIMENTO DOS MATERIAS,ABERTURA E FECHAMENTO DA VALA</t>
  </si>
  <si>
    <t>15.068.0055-A</t>
  </si>
  <si>
    <t>15.068.0060-0</t>
  </si>
  <si>
    <t>ASSENTAMENTO OU TRANSFERENCIA DE RAMAL PREDIAL DE AGUA EM TUBO DE PEAD 32MM OU PVC DE 3/4",LIGADO EM DISTRIBUIDOR DE PVCA CAVALETE,OU RAMAL ANTIGO,EXCLUSIVE O FORNECIMENTO DOS MATERIAIS,ABERTURA E FECHAMENTO DA VALA</t>
  </si>
  <si>
    <t>15.068.0060-A</t>
  </si>
  <si>
    <t>15.068.0065-0</t>
  </si>
  <si>
    <t>ASSENTAMENTO OU TRANSFERENCIA DE RAMAL PREDIAL DE AGUA EM TUBO DE PEAD 32MM OU PVC DE 3/4",LIGADO EM DISTRIBUIDOR DE FERRO FUNDIDO A CAVALETE,OU A RAMAL ANTIGO,EXCLUSIVE FORNECIMENTO DOS MATERIAIS,ABERTURA E FECHAMENTO DE VALA</t>
  </si>
  <si>
    <t>15.068.0065-A</t>
  </si>
  <si>
    <t>15.068.0070-0</t>
  </si>
  <si>
    <t>ASSENTAMENTO OU TRANSFERENCIA DE RAMAL PREDIAL DE AGUA EM TUBO DE PVC DE 1",LIGADO EM DISTRIBUIDOR DE PVC A CAVALETE,OUA RAMAL ANTIGO,EXCLUSIVE FORNECIMENTO DOS MATERIAIS,ABERTURAE FECHAMENTO DE VALA</t>
  </si>
  <si>
    <t>15.068.0070-A</t>
  </si>
  <si>
    <t>15.068.0075-0</t>
  </si>
  <si>
    <t>ASSENTAMENTO OU TRANSFERENCIA DE RAMAL PREDIAL DE AGUA EM TUNO DE PVC DE 1",LIGADO EM DISTRIBUIDOR DE FERRO FUNDIDO A CAVALETE,OU A RAMAL ANTIGO,EXCLUSIVE FORNECIMENTO DOS MATERIAIS,ABERTURA E FECHAMENTO DE VALA</t>
  </si>
  <si>
    <t>15.068.0075-A</t>
  </si>
  <si>
    <t>15.068.0080-0</t>
  </si>
  <si>
    <t>ASSENTAMENTO OU TRANSFERENCIA DE RAMAL PREDIAL DE AGUA EM TUBO DE PVC DE 1.1/2" OU 2",LIGADO EM DISTRIBUIDOR DE PVC DE ATE 75MM DE DIAMETRO,EXCLUSIVE FORNECIMENTO DOS MATERIAIS,ABERTURA E FECHAMENTO DE VALA</t>
  </si>
  <si>
    <t>15.068.0080-A</t>
  </si>
  <si>
    <t>15.068.0085-0</t>
  </si>
  <si>
    <t>ASSENTAMENTO OU TRANSFERENCIA DE RAMAL PREDIAL DE AGUA EM TUBO DE PVC DE 1.1/2" OU 2",LIGADO EM DISTRIBUIDOR DE PVC COMDIAMETRO DE 100 A 250MM,EXCLUSIVE FORNECIMENTO DOS MATERIAIS,ABERTURA E FECHAMENTO DE VALA</t>
  </si>
  <si>
    <t>15.068.0085-A</t>
  </si>
  <si>
    <t>15.068.0090-0</t>
  </si>
  <si>
    <t>ASSENTAMENTO OU TRANSFERENCIA DE RAMAL PREDIAL DE AGUA EM TUBO PVC DE 1.1/2" OU 2",LIGADO A DISTRIBUIDOR DE FERRO FUNDIDO K-7 OU K-9 COM DIAMETRO ATE 100MM,EXCLUSIVE FORNECIMENTO DOS MATERIAIS,ABERTURA E FECHAMENTO DE VALA</t>
  </si>
  <si>
    <t>15.068.0090-A</t>
  </si>
  <si>
    <t>15.068.0095-0</t>
  </si>
  <si>
    <t>ASSENTAMENTO OU TRANSFERENCIA DE RAMAL PREDIAL DE AGUA EM TUBO PVC DE 1.1/2" OU 2",LIGADO A DISTRIBUIDOR DE FERRO FUNDIDO K-7 OU K-9 COM DIAMETRO ACIMA DE 100MM,EXCLUSIVE FORNECIMENTO DOS MATERIAIS,ABERTURA E FECHAMENTO DE VALA</t>
  </si>
  <si>
    <t>15.068.0095-A</t>
  </si>
  <si>
    <t>15.069.0001-0</t>
  </si>
  <si>
    <t>INTERVENCAO NO RAMAL CONFORME ESPECIFICACOES CEDAE,INCLUSIVEESCAVACAO E REATERRO COM O FORNECIMENTO DE TODO O MATERIALNECESSARIO,EXCLUSIVE REMOCAO E REPOSICAO DE PAVIMENTOS E RETIRADA DO CAVALETE,COM DIAMETRO DE 1/2"</t>
  </si>
  <si>
    <t>15.069.0001-A</t>
  </si>
  <si>
    <t>15.069.0010-0</t>
  </si>
  <si>
    <t>INTERVENCAO NO RAMAL CONFORME ESPECIFICACOES CEDAE,INCLUSIVEESCAVACAO E REATERRO COM O FORNECIMENTO DE TODO O MATERIALNECESSARIO,EXCLUSIVE REMOCAO E REPOSICAO DE PAVIMENTOS E RETIRADA DO CAVALETE,COM DIAMETRO DE 3/4"</t>
  </si>
  <si>
    <t>15.069.0010-A</t>
  </si>
  <si>
    <t>15.069.0020-0</t>
  </si>
  <si>
    <t>INTERVENCAO NO RAMAL CONFORME ESPECIFICACOES CEDAE,INCLUSIVEESCAVACAO E REATERRO COM O FORNECIMENTO DE TODO O MATERIALNECESSARIO,EXCLUSIVE REMOCAO E REPOSICAO DE PAVIMENTOS E RETIRADA DO CAVALETE,COM DIAMETRO DE 1"</t>
  </si>
  <si>
    <t>15.069.0020-A</t>
  </si>
  <si>
    <t>15.070.0010-0</t>
  </si>
  <si>
    <t>LIGACAO DE AGUAS PLUVIAIS OU DOMICILIARES SERVIDAS A REDE PUBLICA,EM LOGRADOURO SEM PAVIMENTACAO,COM LARGURA ATE 14,00M(INCLUSIVE)</t>
  </si>
  <si>
    <t>15.070.0010-A</t>
  </si>
  <si>
    <t>15.070.0011-0</t>
  </si>
  <si>
    <t>LIGACAO DE AGUAS PLUVIAIS OU DOMICILIARES SERVIDAS A REDE PUBLICA,EM LOGRADOURO SEM PAVIMENTACAO,COM LARGURA MAIOR QUE 14,00M</t>
  </si>
  <si>
    <t>15.070.0011-A</t>
  </si>
  <si>
    <t>15.070.0012-0</t>
  </si>
  <si>
    <t>LIGACAO DE AGUAS PLUVIAIS OU DOMICILIARES SERVIDAS A REDE PUBLICA,EM LOGRADOURO PAVIMENTADO,COM LARGURA ATE 14,00M(INCLUSIVE)</t>
  </si>
  <si>
    <t>15.070.0012-A</t>
  </si>
  <si>
    <t>15.070.0013-0</t>
  </si>
  <si>
    <t>LIGACAO DE AGUAS PLUVIAIS OU DOMICILIARES SERVIDAS A REDE PUBLICA,EM LOGRADOURO PAVIMENTADO,COM LARGURA MAIOR QUE 14,00M</t>
  </si>
  <si>
    <t>15.070.0013-A</t>
  </si>
  <si>
    <t>15.071.0010-0</t>
  </si>
  <si>
    <t>LIGACAO DE AGUAS PLUVIAIS OU DOMICILIARES SERVIDAS A SARJETA</t>
  </si>
  <si>
    <t>15.071.0010-A</t>
  </si>
  <si>
    <t>15.071.0011-0</t>
  </si>
  <si>
    <t>LIGACAO DE AGUAS PLUVIAIS OU DOMICILIARES SERVIDAS A VALA</t>
  </si>
  <si>
    <t>15.071.0011-A</t>
  </si>
  <si>
    <t>15.071.0012-1</t>
  </si>
  <si>
    <t>LIGACAO DE AGUAS PLUVIAIS OU DOMICILIARES SERVIDAS A REDE PUBLICA,NO CASO DESTA ESTAR LOCALIZADA SOB O PASSEIO</t>
  </si>
  <si>
    <t>15.071.0012-B</t>
  </si>
  <si>
    <t>15.075.0010-0</t>
  </si>
  <si>
    <t>LIGACAO EM TUBULACAO DE PVC,PARA ESGOTO,COM 0,10M DE DIAMETRO,INCLUSIVE ESCAVACAO E REATERRO ATE 1,00M,EXCLUSIVE REMOCAODE PAVIMENTO.CUSTO PARA 10,00M</t>
  </si>
  <si>
    <t>15.075.0010-A</t>
  </si>
  <si>
    <t>15.075.0011-0</t>
  </si>
  <si>
    <t>LIGACAO EM TUBULACAO DE PVC,PARA ESGOTO,COM 0,15M DE DIAMETRO,INCLUSIVE ESCAVACAO E REATERRO ATE 1,00M,EXCLUSIVE REMOCAODE PAVIMENTO.CUSTO PARA 10,00M</t>
  </si>
  <si>
    <t>15.075.0011-A</t>
  </si>
  <si>
    <t>15.080.0010-0</t>
  </si>
  <si>
    <t>LIGACAO DE ESGOTOS,EM MANILHA CERAMICA DE 0,10M DE DIAMETRO,INCLUSIVE ESCAVACAO,REATERRO ATE 1,00M,EXCLUSIVE REMOCAO E REPOSICAO DO PAVIMENTO.CUSTO PARA 10,00M</t>
  </si>
  <si>
    <t>15.080.0010-A</t>
  </si>
  <si>
    <t>15.080.0011-0</t>
  </si>
  <si>
    <t>LIGACAO DE ESGOTOS,EM MANILHA CERAMICA DE 0,15M DE DIAMETRO,INCLUSIVE ESCAVACAO,REATERRO ATE 1,00M,EXCLUSIVE REMOCAO E REPOSICAO DO PAVIMENTO.CUSTO PARA 10,00M</t>
  </si>
  <si>
    <t>15.080.0011-A</t>
  </si>
  <si>
    <t>15.080.0012-0</t>
  </si>
  <si>
    <t>LIGACAO DE ESGOTOS,EM MANILHA CERAMICA DE 0,20M DE DIAMETRO,INCLUSIVE ESCAVACAO,REATERRO ATE 1,00M,EXCLUSIVE REMOCAO E REPOSICAO DO PAVIMENTO.CUSTO PARA 10,00M</t>
  </si>
  <si>
    <t>15.080.0012-A</t>
  </si>
  <si>
    <t>16.001.0050-0</t>
  </si>
  <si>
    <t>MADEIRAMENTO PARA COBERTURA EM DUAS AGUAS EM TELHAS CERAMICAS,CONSTITUIDO DE CUMEEIRA E TERCAS DE 3"X4.1/2",CAIBROS DE 3"X1.1/2",RIPAS DE 1,5X4CM,TUDO EM MADEIRA SERRADA,SEM TESOURA OU PONTALETE,MEDIDO PELA AREA REAL DO MADEIRAMENTO.FORNECIMENTO E COLOCACAO</t>
  </si>
  <si>
    <t>16.001.0050-A</t>
  </si>
  <si>
    <t>16.001.0051-0</t>
  </si>
  <si>
    <t>MADEIRAMENTO PARA COBERTURA EM DUAS AGUAS EM TELHAS CERAMICAS,CONSTITUIDO DE CUMEEIRA E TERCAS DE 3"X4.1/2",CAIBROS DE 3"X1.1/2",RIPAS DE 1,5X4CM,TUDO EM MADEIRA APARELHADA,SEM TESOURA OU PONTALETE,MEDIDO PELA AREA REAL DO MADEIRAMENTO.FORNECIMENTO E COLOCACAO</t>
  </si>
  <si>
    <t>16.001.0051-A</t>
  </si>
  <si>
    <t>16.001.0055-0</t>
  </si>
  <si>
    <t>MADEIRAMENTO PARA COBERTURA EM QUATRO OU MAIS AGUAS EM TELHAS CERAMICAS,CONSTITUIDO DE CUMEEIRA,TERCAS,RINCOES E ESPIGOES DE 3"X4.1/2",CAIBROS DE 3"X1.1/2",RIPAS DE 1,5X4CM,TUDO EMMADEIRA SERRADA,SEM TESOURA OU PONTALETE,MEDIDO PELA AREA REAL DO MADEIRAMENTO.FORNECIMENTO E COLOCACAO</t>
  </si>
  <si>
    <t>16.001.0055-A</t>
  </si>
  <si>
    <t>16.001.0056-0</t>
  </si>
  <si>
    <t>MADEIRAMENTO PARA COBERTURA EM QUATRO OU MAIS AGUAS EM TELHAS CERAMICAS,CONSTITUIDO DE CUMEEIRA,TERCAS,RINCOES E ESPIGOES DE 3"X4.1/2",CAIBROS DE 3"X1.1/2",RIPAS DE 1,5X4CM,TUDO EMMADEIRA APARELHADA,SEM TESOURA OU PONTALETE,MEDIDO PELA AREA REAL DO MADEIRAMENTO.FORNECIMENTO E COLOCACAO</t>
  </si>
  <si>
    <t>16.001.0056-A</t>
  </si>
  <si>
    <t>16.001.0060-0</t>
  </si>
  <si>
    <t>MADEIRAMENTO PARA COBERTURA EM TELHAS ONDULADAS,CONSTITUIDODE PECAS DE 3"X3" E 3"X4.1/2",EM MADEIRA SERRADA,SEM TESOURAOU PONTALETE,MEDIDO PELA AREA REAL DO MADEIRAMENTO.FORNECIMENTO E COLOCACAO</t>
  </si>
  <si>
    <t>16.001.0060-A</t>
  </si>
  <si>
    <t>16.001.0061-0</t>
  </si>
  <si>
    <t>MADEIRAMENTO PARA COBERTURA EM TELHAS ONDULADAS,CONSTITUIDODE PECAS DE 3"X3" E 3"X4.1/2",EM MADEIRA APARELHADA,SEM TESOURA OU PONTALETE,MEDIDO PELA AREA REAL DO MADEIRAMENTO.FORNECIMENTO E COLOCACAO</t>
  </si>
  <si>
    <t>16.001.0061-A</t>
  </si>
  <si>
    <t>16.001.0065-0</t>
  </si>
  <si>
    <t>TESOURA COMPLETA EM MADEIRA SERRADA,PARA VAO DE 4,00M.FORNECIMENTO E COLOCACAO</t>
  </si>
  <si>
    <t>16.001.0065-A</t>
  </si>
  <si>
    <t>16.001.0066-0</t>
  </si>
  <si>
    <t>TESOURA COMPLETA EM MADEIRA APARELHADA,PARA VAO DE 4,00M.FORNECIMENTO E COLOCACAO</t>
  </si>
  <si>
    <t>16.001.0066-A</t>
  </si>
  <si>
    <t>16.001.0067-0</t>
  </si>
  <si>
    <t>TESOURA COMPLETA EM MADEIRA SERRADA,PARA VAO DE 5,00M.FORNECIMENTO E COLOCACAO</t>
  </si>
  <si>
    <t>16.001.0067-A</t>
  </si>
  <si>
    <t>16.001.0068-0</t>
  </si>
  <si>
    <t>TESOURA COMPLETA EM MADEIRA APARELHADA,PARA VAO DE 5,00M.FORNECIMENTO E COLOCACAO</t>
  </si>
  <si>
    <t>16.001.0068-A</t>
  </si>
  <si>
    <t>16.001.0069-0</t>
  </si>
  <si>
    <t>TESOURA COMPLETA EM MADEIRA SERRADA,PARA VAO DE 6,00M.FORNECIMENTO E COLOCACAO</t>
  </si>
  <si>
    <t>16.001.0069-A</t>
  </si>
  <si>
    <t>16.001.0070-0</t>
  </si>
  <si>
    <t>TESOURA COMPLETA EM MADEIRA APARELHADA,PARA VAO DE 6,00M.FORNECIMENTO E COLOCACAO</t>
  </si>
  <si>
    <t>16.001.0070-A</t>
  </si>
  <si>
    <t>16.001.0071-0</t>
  </si>
  <si>
    <t>TESOURA COMPLETA EM MADEIRA SERRADA,PARA VAO DE 7,00M.FORNECIMENTO E COLOCACAO</t>
  </si>
  <si>
    <t>16.001.0071-A</t>
  </si>
  <si>
    <t>16.001.0072-0</t>
  </si>
  <si>
    <t>TESOURA COMPLETA EM MADEIRA APARELHADA,PARA VAO DE 7,00M.FORNECIMENTO E COLOCACAO</t>
  </si>
  <si>
    <t>16.001.0072-A</t>
  </si>
  <si>
    <t>16.001.0073-0</t>
  </si>
  <si>
    <t>TESOURA COMPLETA EM MADEIRA SERRADA,PARA VAO DE 8,00M.FORNECIMENTO E COLOCACAO</t>
  </si>
  <si>
    <t>16.001.0073-A</t>
  </si>
  <si>
    <t>16.001.0074-0</t>
  </si>
  <si>
    <t>TESOURA COMPLETA EM MADEIRA APARELHADA,PARA VAO DE 8,00M.FORNECIMENTO E COLOCACAO</t>
  </si>
  <si>
    <t>16.001.0074-A</t>
  </si>
  <si>
    <t>16.001.0075-0</t>
  </si>
  <si>
    <t>TESOURA COMPLETA EM MADEIRA SERRADA,PARA VAO DE 9,00M.FORNECIMENTO E COLOCACAO</t>
  </si>
  <si>
    <t>16.001.0075-A</t>
  </si>
  <si>
    <t>16.001.0076-0</t>
  </si>
  <si>
    <t>TESOURA COMPLETA EM MADEIRA APARELHADA,PARA VAO DE 9,00M.FORNECIMENTO E COLOCACAO</t>
  </si>
  <si>
    <t>16.001.0076-A</t>
  </si>
  <si>
    <t>16.001.0077-0</t>
  </si>
  <si>
    <t>TESOURA COMPLETA EM MADEIRA SERRADA,PARA VAO DE 10,00M.FORNECIMENTO E COLOCACAO</t>
  </si>
  <si>
    <t>16.001.0077-A</t>
  </si>
  <si>
    <t>16.001.0078-0</t>
  </si>
  <si>
    <t>TESOURA COMPLETA EM MADEIRA APARELHADA,PARA VAO DE 10,00M.FORNECIMENTO E COLOCACAO</t>
  </si>
  <si>
    <t>16.001.0078-A</t>
  </si>
  <si>
    <t>16.001.0079-0</t>
  </si>
  <si>
    <t>TESOURA COMPLETA EM MADEIRA SERRADA,PARA VAO DE 11,00M.FORNECIMENTO E COLOCACAO</t>
  </si>
  <si>
    <t>16.001.0079-A</t>
  </si>
  <si>
    <t>16.001.0080-0</t>
  </si>
  <si>
    <t>TESOURA COMPLETA EM MADEIRA APARELHADA,PARA VAO DE 11,00M.FORNECIMENTO E COLOCACAO</t>
  </si>
  <si>
    <t>16.001.0080-A</t>
  </si>
  <si>
    <t>16.001.0081-0</t>
  </si>
  <si>
    <t>TESOURA COMPLETA EM MADEIRA SERRADA,PARA VAO DE 12,00M.FORNECIMENTO E COLOCACAO</t>
  </si>
  <si>
    <t>16.001.0081-A</t>
  </si>
  <si>
    <t>16.001.0082-0</t>
  </si>
  <si>
    <t>TESOURA COMPLETA EM MADEIRA APARELHADA,PARA VAO DE 12,00M.FORNECIMENTO E COLOCACAO</t>
  </si>
  <si>
    <t>16.001.0082-A</t>
  </si>
  <si>
    <t>16.001.0083-0</t>
  </si>
  <si>
    <t>TESOURA COMPLETA EM MADEIRA SERRADA,PARA VAO DE 14,00M.FORNECIMENTO E COLOCACAO</t>
  </si>
  <si>
    <t>16.001.0083-A</t>
  </si>
  <si>
    <t>16.001.0084-0</t>
  </si>
  <si>
    <t>TESOURA COMPLETA EM MADEIRA APARELHADA,PARA VAO DE 14,00M.FORNECIMENTO E COLOCACAO</t>
  </si>
  <si>
    <t>16.001.0084-A</t>
  </si>
  <si>
    <t>16.001.0085-0</t>
  </si>
  <si>
    <t>PONTALETE DE MADEIRA SERRADA,EM PECAS DE 3"X3",VERTICAIS E HORIZONTAIS,PARA COBERTURA DE TELHAS CERAMICAS,MEDIDO PELA AREA REAL DA COBERTURA DO TELHADO.FORNECIMENTO E COLOCACAO</t>
  </si>
  <si>
    <t>16.001.0085-A</t>
  </si>
  <si>
    <t>16.001.0086-0</t>
  </si>
  <si>
    <t>PONTALETE DE MADEIRA SERRADA,EM PECAS DE 3"X3",VERTICAIS E HORIZONTAIS,PARA COBERTURA DE TELHAS ONDULADAS DE QUALQUER TIPO,MEDIDO PELA AREA REAL DA COBERTURA DO TELHADO.FORNECIMENTO E COLOCACAO</t>
  </si>
  <si>
    <t>16.001.0086-A</t>
  </si>
  <si>
    <t>16.001.0087-0</t>
  </si>
  <si>
    <t>TERCA DE MADEIRA SERRADA,EM PECAS DE 3"X3",PARA COBERTURA DEQUALQUER TIPO.FORNECIMENTO E COLOCACAO</t>
  </si>
  <si>
    <t>16.001.0087-A</t>
  </si>
  <si>
    <t>16.001.0088-0</t>
  </si>
  <si>
    <t>TERCA DE MADEIRA APARELHADA,EM PECAS DE 3"X3",PARA COBERTURADE QUALQUER TIPO.FORNECIMENTO E COLOCACAO</t>
  </si>
  <si>
    <t>16.001.0088-A</t>
  </si>
  <si>
    <t>16.001.0089-0</t>
  </si>
  <si>
    <t>TERCA DE MADEIRA SERRADA,EM PECAS DE 3"X4.1/2",PARA COBERTURA DE QUALQUER TIPO.FORNECIMENTO E COLOCACAO</t>
  </si>
  <si>
    <t>16.001.0089-A</t>
  </si>
  <si>
    <t>16.001.0090-0</t>
  </si>
  <si>
    <t>TERCA DE MADEIRA APARELHADA,EM PECAS DE 3"X4.1/2",PARA COBERTURA DE QUALQUER TIPO.FORNECIMENTO E COLOCACAO</t>
  </si>
  <si>
    <t>16.001.0090-A</t>
  </si>
  <si>
    <t>16.001.0091-0</t>
  </si>
  <si>
    <t>TERCA DE MADEIRA SERRADA,EM PECAS DE 3"X6",PARA COBERTURA DEQUALQUER TIPO.FORNECIMENTO E COLOCACAO</t>
  </si>
  <si>
    <t>16.001.0091-A</t>
  </si>
  <si>
    <t>16.001.0092-0</t>
  </si>
  <si>
    <t>TERCA DE MADEIRA APARELHADA,EM PECAS DE 3"X6",PARA COBERTURADE QUALQUER TIPO.FORNECIMENTO E COLOCACAO</t>
  </si>
  <si>
    <t>16.001.0092-A</t>
  </si>
  <si>
    <t>16.001.0093-0</t>
  </si>
  <si>
    <t>TERCA DE MADEIRA SERRADA,EM PECAS DE 3"X9",PARA COBERTURA DEQUALQUER TIPO.FORNECIMENTO E COLOCACAO</t>
  </si>
  <si>
    <t>16.001.0093-A</t>
  </si>
  <si>
    <t>16.001.0094-0</t>
  </si>
  <si>
    <t>TERCA DE MADEIRA APARELHADA,EM PECAS DE 3"X9",PARA COBERTURADE QUALQUER TIPO.FORNECIMENTO E COLOCACAO</t>
  </si>
  <si>
    <t>16.001.0094-A</t>
  </si>
  <si>
    <t>16.001.0102-0</t>
  </si>
  <si>
    <t>TERCA DE MADEIRA SERRADA,EM PECAS DE 3"X12",PARA COBERTURADE QUALQUER TIPO.FORNECIMENTO E COLOCACAO</t>
  </si>
  <si>
    <t>16.001.0102-A</t>
  </si>
  <si>
    <t>16.001.0103-0</t>
  </si>
  <si>
    <t>TERCA DE MADEIRA APARELHADA,EM PECAS DE 3"X12",PARA COBERTURA DE QUALQUER TIPO.FORNECIMENTO E COLOCACAO</t>
  </si>
  <si>
    <t>16.001.0103-A</t>
  </si>
  <si>
    <t>16.001.0110-0</t>
  </si>
  <si>
    <t>CAIBRO DE MADEIRA SERRADA COM 3"X1.1/2".FORNECIMENTO E COLOCACAO</t>
  </si>
  <si>
    <t>16.001.0110-A</t>
  </si>
  <si>
    <t>16.001.0115-0</t>
  </si>
  <si>
    <t>CAIBRO DE MADEIRA APARELHADA COM 3"X1.1/2".FORNECIMENTO E COLOCACAO</t>
  </si>
  <si>
    <t>16.001.0115-A</t>
  </si>
  <si>
    <t>16.001.0116-0</t>
  </si>
  <si>
    <t>CAIBRO DE MADEIRA SERRADA COM 3"X2".FORNECIMENTO E COLOCACAO</t>
  </si>
  <si>
    <t>16.001.0116-A</t>
  </si>
  <si>
    <t>16.001.0117-0</t>
  </si>
  <si>
    <t>CAIBRO DE MADEIRA APARELHADA COM 3"X2".FORNECIMENTO E COLOCACAO</t>
  </si>
  <si>
    <t>16.001.0117-A</t>
  </si>
  <si>
    <t>16.001.0118-0</t>
  </si>
  <si>
    <t>RIPA DE MADEIRA SERRADA DE 1,5X4CM.FORNECIMENTO E COLOCACAO</t>
  </si>
  <si>
    <t>16.001.0118-A</t>
  </si>
  <si>
    <t>16.001.0119-0</t>
  </si>
  <si>
    <t>RIPA DE MADEIRA APARELHADA DE 1,5X4CM.FORNECIMENTO E COLOCACAO</t>
  </si>
  <si>
    <t>16.001.0119-A</t>
  </si>
  <si>
    <t>16.002.0005-0</t>
  </si>
  <si>
    <t>COBERTURA EM TELHA CERAMICA FRANCESA,EXCLUSIVE CUMEEIRA E MADEIRAMENTO.MEDIDA PELA AREA REAL DA COBERTURA.FORNECIMENTO ECOLOCACAO</t>
  </si>
  <si>
    <t>16.002.0005-A</t>
  </si>
  <si>
    <t>16.002.0010-0</t>
  </si>
  <si>
    <t>COBERTURA EM TELHA CERAMICA COLONIAL,EXCLUSIVE CUMEEIRA E MADEIRAMENTO.MEDIDA PELA AREA REAL DE COBERTURA.FORNECIMENTO ECOLOCACAO</t>
  </si>
  <si>
    <t>16.002.0010-A</t>
  </si>
  <si>
    <t>16.002.0012-0</t>
  </si>
  <si>
    <t>COBERTURA EM TELHA CERAMICA PORTUGUESA OU ROMANA,EXCLUSIVE CUMEEIRA E MADEIRAMENTO MEDIDA PELA AREA REAL DE COBERTURA.FORNECIMENTO E COLOCACAO</t>
  </si>
  <si>
    <t>16.002.0012-A</t>
  </si>
  <si>
    <t>16.002.0015-0</t>
  </si>
  <si>
    <t>CUMEEIRA PARA COBERTURA EM TELHAS FRANCESAS,COLONIAIS,ROMANAOU PORTUGUESA.FORNECIMENTO E COLOCACAO</t>
  </si>
  <si>
    <t>16.002.0015-A</t>
  </si>
  <si>
    <t>16.002.0025-0</t>
  </si>
  <si>
    <t>CORDAO PARA ARREMATE DE TELHADO EXECUTADO EM TELHAS COLONIAIS DUPLAS,LIGEIRAMENTE SOBREPOSTAS,PRESAS COM ARGAMASSA DE CIMENTO,AREIA E SAIBRO,NO TRACO 1:2:2.FORNECIMENTO E COLOCACAO</t>
  </si>
  <si>
    <t>16.002.0025-A</t>
  </si>
  <si>
    <t>16.003.0004-0</t>
  </si>
  <si>
    <t>CORDAO PARA ARREMATE DE TELHADO,EXECUTADO COM ARGAMASSA DE CIMENTO,AREIA E SAIBRO,NO TRACO 1:2:2</t>
  </si>
  <si>
    <t>16.003.0004-A</t>
  </si>
  <si>
    <t>16.003.0020-0</t>
  </si>
  <si>
    <t>FIXACAO DE TELHAS CERAMICAS,TIPO COLONIAL (EXCLUSIVE ESTAS)COM ARAME DE COBRE Nº16.FORNECIMENTO E COLOCACAO</t>
  </si>
  <si>
    <t>16.003.0020-A</t>
  </si>
  <si>
    <t>16.003.0030-0</t>
  </si>
  <si>
    <t>COBERTURA EM TELHAS DE CONCRETO,EXCLUSIVE CUMEEIRA E MADEIRAMENTO.MEDIDA PELA AREA REAL DA COBERTURA.FORNECIMENTO E COLOCACAO</t>
  </si>
  <si>
    <t>16.003.0030-A</t>
  </si>
  <si>
    <t>16.003.0050-0</t>
  </si>
  <si>
    <t>RUFO EM CONCRETO ARMADO COM 45CM DE LARGURA E 6CM DE ESPESSURA,ENGASTADO E ASSENTADO COM ARGAMASSA DE CIMENTO E AREIA,NOTRACO 1:3,INCLUSIVE ESCORAMENTO.FORNECIMENTO E COLOCACAO</t>
  </si>
  <si>
    <t>16.003.0050-A</t>
  </si>
  <si>
    <t>16.004.0015-0</t>
  </si>
  <si>
    <t>COBERTURA EM TELHAS ONDULADAS DE CIMENTO,SEM AMIANTO,REFORCADO COM FIOS SINTETICOS (CRFS),COM ESPESSURA DE 6MM,EXCLUSIVEMADEIRAMENTO.FORNECIMENTO E COLOCACAO</t>
  </si>
  <si>
    <t>16.004.0015-A</t>
  </si>
  <si>
    <t>16.004.0018-0</t>
  </si>
  <si>
    <t>COBERTURA EM TELHAS ONDULADAS DE CIMENTO,SEM AMIANTO,REFORCADO COM FIOS SINTETICOS (CRFS),COM ESPESSURA DE 8MM,EXCLUSIVEMADEIRAMENTO.FORNECIMENTO E COLOCACAO</t>
  </si>
  <si>
    <t>16.004.0018-A</t>
  </si>
  <si>
    <t>16.004.0025-0</t>
  </si>
  <si>
    <t>COBERTURA EM TELHA TIPO CALHA NORMAL DE CIMENTO,SEM AMIANTO,REFORCADO COM FIOS SINTETICOS (CRFS),COM 44CM DE LARGURA,COMESPESSURA DE 8MM,INCLUSIVE ACESSORIOS DE FIXACAO E VEDACAO,EXCLUSIVE MADEIRAMENTO.FORNECIMENTO E COLOCACAO</t>
  </si>
  <si>
    <t>16.004.0025-A</t>
  </si>
  <si>
    <t>16.004.0030-0</t>
  </si>
  <si>
    <t>COBERTURA EM TELHA MODULAR DE CIMENTO,SEM AMIANTO,REFORCADOCOM FIOS SINTETICOS (CRFS),COM 50CM DE LARGURA,ESPESSURA DE8MM,INCLUSIVE ACESSORIOS DE FIXACAO E VEDACAO,EXCLUSIVE MADEIRAMENTO.FORNECIMENTO E COLOCACAO</t>
  </si>
  <si>
    <t>16.004.0030-A</t>
  </si>
  <si>
    <t>16.004.0035-0</t>
  </si>
  <si>
    <t>CUMEEIRA ARTICULADA SUPERIOR E INFERIOR,DE CIMENTO,SEM AMIANTO,REFORCADO COM FIOS SINTETICOS (CRFS),PARA TELHAS ONDULADAS DE 1,10M DE LARGURA,INCLUSIVE ACESSORIOS DE FIXACAO E VEDACAO.FORNECIMENTO E COLOCACAO</t>
  </si>
  <si>
    <t>16.004.0035-A</t>
  </si>
  <si>
    <t>16.004.0040-0</t>
  </si>
  <si>
    <t>CUMEEIRA NORMAL DE CIMENTO,SEM AMIANTO,REFORCADO COM FIOS SINTETICOS (CRFS),PARA TELHAS ONDULADAS DE 1,10M DE LARGURA EESPESSURA DE 5,6 E 8MM,INCLUSIVE ACESSORIOS DE FIXACAO E VEDACAO.FORNECIMENTO E COLOCACAO</t>
  </si>
  <si>
    <t>16.004.0040-A</t>
  </si>
  <si>
    <t>16.004.0042-0</t>
  </si>
  <si>
    <t>CUMEEIRA NORMAL DE CIMENTO,SEM AMIANTO,REFORCADO COM FIOS SINTETICOS (CRFS),PARA TELHAS TIPO CALHA 44CM,INCLUSIVE ACESSORIOS DE FIXACAO E VEDACAO.FORNECIMENTO E COLOCACAO</t>
  </si>
  <si>
    <t>16.004.0042-A</t>
  </si>
  <si>
    <t>16.004.0045-0</t>
  </si>
  <si>
    <t>RUFO A DIREITA OU A ESQUERDA,DE CIMENTO,SEM AMIANTO,REFORCADO COM FIOS SINTETICOS (CRFS),PARA TELHA ONDULADA DE 1,10M DELARGURA,INCLUSIVE ACESSORIOS DE FIXACAO E VEDACAO.FORNECIMENTO E COLOCACAO</t>
  </si>
  <si>
    <t>16.004.0045-A</t>
  </si>
  <si>
    <t>16.004.0047-0</t>
  </si>
  <si>
    <t>ESPIGAO PARA COBERTURA EM TELHAS DE CIMENTO,SEM AMIANTO,REFORCADO COM FIOS SINTETICOS (CRFS),INCLUSIVE ACESSORIOS DE FIXACAO E VEDACAO.FORNECIMENTO E COLOCACAO</t>
  </si>
  <si>
    <t>16.004.0047-A</t>
  </si>
  <si>
    <t>16.004.0050-0</t>
  </si>
  <si>
    <t>CALHA DE BEIRAL,SEMI-CIRCULAR DE PVC,DN 125,EXCLUSIVE CONDUTORES (VIDE ITEM 16.004.0055).FORNECIMENTO E COLOCACAO</t>
  </si>
  <si>
    <t>16.004.0050-A</t>
  </si>
  <si>
    <t>16.004.0055-0</t>
  </si>
  <si>
    <t>CONDUTOR CIRCULAR PARA CALHA DE BEIRAL DE PVC,DN 88,INCLUSIVE CONEXOES.FORNECIMENTO E COLOCACAO</t>
  </si>
  <si>
    <t>16.004.0055-A</t>
  </si>
  <si>
    <t>16.005.0001-0</t>
  </si>
  <si>
    <t>COBERTURA EM TELHAS ONDULADAS DE GALVALUME,COM ESPESSURA APROXIMADA DE 0,5MM,SOBREPOSICAO LATERAL DE UMA ONDA E LONGITUDINAL DE 0,20M,FIXACAO COM PARAFUSOS OU HASTES DE ALUMINIO,5/16"X250MM COM ROSCA,EXCLUSIVE MADEIRAMENTO E CUMEEIRA.MEDIDAPELA AREA REAL DE COBERTURA.FORNECIMENTO E COLOCACAO</t>
  </si>
  <si>
    <t>16.005.0001-A</t>
  </si>
  <si>
    <t>16.005.0004-0</t>
  </si>
  <si>
    <t>COBERTURA EM TELHAS ONDULADAS DE GALVALUME,COM ESPESSURA APROXIMADA DE 0,7MM,SOBREPOSICAO LATERAL DE UMA ONDA E LONGITUDINAL DE 0,20M,FIXACAO COM PARAFUSOS OU HASTES DE ALUMINIO,5/16"X250MM COM ROSCA,EXCLUSIVE MADEIRAMENTO E CUMEEIRA.MEDIDAPELA AREA REAL DE COBERTURA.FORNECIMENTO E COLOCACAO</t>
  </si>
  <si>
    <t>16.005.0004-A</t>
  </si>
  <si>
    <t>16.005.0005-0</t>
  </si>
  <si>
    <t>CUMEEIRA DE GALVALUME,COM ESPESSURA APROXIMADA DE 0,5MM,0,30M DE ABA PARA CADA LADO,PARA TELHAS ONDULADAS.FORNECIMENTO ECOLOCACAO</t>
  </si>
  <si>
    <t>16.005.0005-A</t>
  </si>
  <si>
    <t>16.005.0006-0</t>
  </si>
  <si>
    <t>COBERTURA EM TELHAS TRAPEZOIDAIS DE GALVALUME,COM ESPESSURAAPROXIMADA DE 0,5MM,SOBREPOSICAO LATERAL DE UMA ONDA E LONGITUDINAL DE 0,20M,FIXACAO COM PARAFUSOS OU HASTES DE ALUMINIO5/16"X250MM COM ROSCA,EXCLUSIVE MADEIRAMENTO E CUMEEIRA.MEDIDA PELA AREA REAL DE COBERTURA.FORNECIMENTO E COLOCACAO</t>
  </si>
  <si>
    <t>16.005.0006-A</t>
  </si>
  <si>
    <t>16.005.0007-0</t>
  </si>
  <si>
    <t>COBERTURA EM TELHAS TRAPEZOIDAIS DE GALVALUME,COM ESPESSURAAPROXIMADA DE 0,7MM,SOBREPOSICAO LATERAL DE UMA ONDA E LONGITUDINAL DE 0,20M,FIXACAO COM PARAFUSOS OU HASTES DE ALUMINIO5/16"X250MM COM ROSCA,EXCLUSIVE MADEIRAMENTO E CUMEEIRA.MEDIDA PELA AREA REAL DA COBERTURA.FORNECIMENTO E COLOCACAO</t>
  </si>
  <si>
    <t>16.005.0007-A</t>
  </si>
  <si>
    <t>16.005.0008-0</t>
  </si>
  <si>
    <t>CUMEEIRA DE GALVALUME,COM ESPESSURA APROXIMADA DE 0,5MM,0,30M DE ABA PARA CADA LADO,PARA TELHAS TRAPEZOIDAIS.FORNECIMENTO E COLOCACAO</t>
  </si>
  <si>
    <t>16.005.0008-A</t>
  </si>
  <si>
    <t>16.005.0012-0</t>
  </si>
  <si>
    <t>CUMEEIRA DE GALVALUME,COM ESPESSURA APROXIMADA DE 0,5MM,0,20M DE ABA PARA CADA LADO,PARA TELHAS TRAPEZOIDAIS.FORNECIMENTO E COLOCACAO</t>
  </si>
  <si>
    <t>16.005.0012-A</t>
  </si>
  <si>
    <t>16.005.0015-0</t>
  </si>
  <si>
    <t>CALHA DE GALVALUME,0,30M,EM CHAPA DE ESPESSURA APROXIMADA DE0,7MM E DESENVOLVIMENTO 0,50M.FORNECIMENTO E COLOCACAO</t>
  </si>
  <si>
    <t>16.005.0015-A</t>
  </si>
  <si>
    <t>16.005.0018-0</t>
  </si>
  <si>
    <t>CALHA DE GALVALUME,0,30M,EM CHAPA DE ESPESSURA APROXIMADA DE0,7MM E DESENVOLVIMENTO DE 1M.FORNECIMENTO E COLOCACAO</t>
  </si>
  <si>
    <t>16.005.0018-A</t>
  </si>
  <si>
    <t>16.005.0025-0</t>
  </si>
  <si>
    <t>CALHA DE GALVALUME,0,18M,EM CHAPA DE ESPESSURA APROXIMADA DE0,5MM E DESENVOLVIMENTO 0,30M.FORNECIMENTO E COLOCACAO</t>
  </si>
  <si>
    <t>16.005.0025-A</t>
  </si>
  <si>
    <t>16.005.0027-0</t>
  </si>
  <si>
    <t>RUFO DE GALVALUME COM MEDIDAS APROXIMADAS DE (0,7X500)MM.FORNECIMENTO E COLOCACAO</t>
  </si>
  <si>
    <t>16.005.0027-A</t>
  </si>
  <si>
    <t>16.005.0028-0</t>
  </si>
  <si>
    <t>RUFO DE GALVALUME COM MEDIDAS APROXIMADAS DE (0,5X300)MM.FORNECIMENTO E COLOCACAO</t>
  </si>
  <si>
    <t>16.005.0028-A</t>
  </si>
  <si>
    <t>16.005.0030-0</t>
  </si>
  <si>
    <t>COBERTURA EM TELHAS DE GALVALUME COM ACABAMENTO EM VERNIZ NAS 2 FACES (INTERNA E EXTERNA),NO MODELO TRAPEZOIDAL OU ONDULADA,NA ESPESSURA DE 0,5MM.MEDIDA PELA AREA REAL DE COBERTURA.FORNECIMENTO E COLOCACAO</t>
  </si>
  <si>
    <t>16.005.0030-A</t>
  </si>
  <si>
    <t>16.005.0035-0</t>
  </si>
  <si>
    <t>COBERTURA EM TELHAS DE GALVALUME COM ACABAMENTO EM VERNIZ EM1 FACE E PINTADA NA OUTRA,MODELO TRAPEZOIDAL OU ONDULADA,NAESPESSURA DE 0,5MM.MEDIDA PELA AREA REAL DE COBERTURA.FORNECIMENTO E COLOCACAO</t>
  </si>
  <si>
    <t>16.005.0035-A</t>
  </si>
  <si>
    <t>16.005.0050-0</t>
  </si>
  <si>
    <t>RUFO EM GALVALUME,COM ACABAMENTO EM VERNIZ NAS 2 FACES,TRAPEZOIDAL OU ONDULADA,MEDINDO APROXIMADAMENTE (1265X600X0,5)MM.FORNECIMENTO E COLOCACAO</t>
  </si>
  <si>
    <t>16.005.0050-A</t>
  </si>
  <si>
    <t>16.005.0052-0</t>
  </si>
  <si>
    <t>RUFO EM GALVALUME,COM ACABAMENTO EM VERNIZ EM 1 FACE E PINTADA NA OUTRA,TRAPEZOIDAL OU ONDULADA,MEDINDO APROXIMADAMENTE(1265X600X0,5)MM.FORNECIMENTO E COLOCACAO</t>
  </si>
  <si>
    <t>16.005.0052-A</t>
  </si>
  <si>
    <t>16.005.0054-0</t>
  </si>
  <si>
    <t>CUMEEIRA EM GALVALUME COM ACABAMENTO EM VERNIZ NAS 2 FACES,TRAPEZOIDAL OU ONDULADA,MEDINDO APROXIMADAMENTE (1265X600X0,5)MM.FORNECIMENTO E COLOCACAO</t>
  </si>
  <si>
    <t>16.005.0054-A</t>
  </si>
  <si>
    <t>16.005.0056-0</t>
  </si>
  <si>
    <t>CUMEEIRA EM GALVALUME COM ACABAMENTO EM VERNIZ EM 1 FACE E PINTADA NA OUTRA,TRAPEZOIDAL OU ONDULADA,MEDINDO APROXIMADAMENTE (1265X600X0,5)MM.FORNECIMENTO E COLOCACAO</t>
  </si>
  <si>
    <t>16.005.0056-A</t>
  </si>
  <si>
    <t>16.005.0058-0</t>
  </si>
  <si>
    <t>CONTRA RUFO EM GALVALUME,COM ACABAMENTO EM VERNIZ NAS 2 FACES,TRAPEZOIDAL OU ONDULADA,MEDINDO APROXIMADAMENTE (1500X562X0,5)MM.FORNECIMENTO E COLOCACAO</t>
  </si>
  <si>
    <t>16.005.0058-A</t>
  </si>
  <si>
    <t>16.005.0060-0</t>
  </si>
  <si>
    <t>CONTRA RUFO EM GALVALUME,COM ACABAMENTO EM VERNIZ EM 1 FACEE PINTADA NA OUTRA,TRAPEZOIDAL OU ONDULADA,MEDINDO APROXIMADAMENTE (1500X562X0,5)MM.FORNECIMENTO E COLOCACAO</t>
  </si>
  <si>
    <t>16.005.0060-A</t>
  </si>
  <si>
    <t>16.005.0070-0</t>
  </si>
  <si>
    <t>COBERTURA EM TELHA TERMICA DE GALVALUME,TRAPEZOIDAL,DUPLA COM ESPESSURA DE 30MM,INCLUSIVE TODOS OS ACESSORIOS NECESSARIOS A SUA EXECUCAO.MEDIDA PELA AREA REAL DE COBERTURA.FORNECIMENTO E COLOCACAO</t>
  </si>
  <si>
    <t>16.005.0070-A</t>
  </si>
  <si>
    <t>16.005.0075-0</t>
  </si>
  <si>
    <t>COBERTURA TERMO-ISOLANTE,DUPLA,TRAPEZOIDAL,GALVALUME 0,40MM,P/USO ONDE SE REQUER CONFORTO TERMICO,DUPLA ESTANQUEIDADE LATERAL,S/PINTURA,RECHEIO DE POLIESTIRENO EXPANDIDO(EPS ALTURA=40MM)C/RETARDANTE A CHAMA E DENSIDADE CONFORME ABNT NBR-11.752,LARGURA UTIL DE 0,99M,COMPRIMENTO ATE 12,00M,INCL.ACESSORIOS P/FIXACAO,ALTURA TOTAL 78,8MM.FORNECIMENTO E COLOCACAO</t>
  </si>
  <si>
    <t>16.005.0075-A</t>
  </si>
  <si>
    <t>16.006.0001-0</t>
  </si>
  <si>
    <t>COBERTURA EM TELHAS ONDULADAS EM FIBERGLASS,1,10X1,53M,SEM CUMEEIRA,FIXACAO COM PARAFUSOS OU HASTES DE ALUMINIO,5/16"X250MM,COM ROSCA,EXCLUSIVE MADEIRAMENTO.MEDIDA PELA AREA REAL DE CORBERTURA.FORNECIMENTO E COLOCACAO</t>
  </si>
  <si>
    <t>16.006.0001-A</t>
  </si>
  <si>
    <t>16.007.0011-0</t>
  </si>
  <si>
    <t>COBERTURA AUTO-PORTANTE EM CHAPAS DE ACO ZINCADO,PRE-PINTADAS COM PRIMER,A BASE EPOXI E TINTA POLIESTER,ESPESSURA ATE 1MM,LARGURA DE 0,90M,VAO LIVRE ATE 8,5M,PESO APROXIMADO DE 10KG/M2,INCLUSIVE FIXACOES E MEDIDA PELA AREA REAL DE COBERTURA.FORNECIMENTO E COLOCACAO</t>
  </si>
  <si>
    <t>16.007.0011-A</t>
  </si>
  <si>
    <t>16.007.0012-0</t>
  </si>
  <si>
    <t>COBERTURA AUTO-PORTANTE EM CHAPAS DE ACO ZINCADO,COM PINTURA(SISTEMA COIL COATING) BRANCA EXTERIOR E CINZA INTERIORMENTE,ESPESSURA ATE 1MM,LARGURA DE 0,90M,VAO LIVRE ATE 8,5M,PESOAPROXIMADO DE 10KG/M2,INCLUSIVE FIXACOES E MEDIDA PELA AREAREAL DE COBERTURA.FORNECIMENTO E COLOCAO</t>
  </si>
  <si>
    <t>16.007.0012-A</t>
  </si>
  <si>
    <t>16.007.0013-0</t>
  </si>
  <si>
    <t>COBERTURA AUTO-PORTANTE EM CHAPAS DE ACO ZINCADO,PRE-PINTADAS COM PRIMER,A BASE EPOXI E TINTA POLIESTER,ESPESSURA ATE 1MM,LARGURA DE 0,90M,VAO ENTRE 8,51 E 13,50M,PESO APROXIMADO DE 10KG/M2,INCLUSIVE FIXACOES E MEDIDA PELA AREA REAL DE COBERTURA.FORNECIMENTO E COLOCACAO</t>
  </si>
  <si>
    <t>16.007.0013-A</t>
  </si>
  <si>
    <t>16.007.0014-0</t>
  </si>
  <si>
    <t>COBERTURA AUTO-PORTANTE EM CHAPAS DE ACO ZINCADO,COM PINTURA(SISTEMA COIL COATING) BRANCA EXTERIOR E CINZA INTERIORMENTE,ESPESSURA ATE 1MM,LARGURA DE 0,90M,VAO ENTRE 8,51 E 13,50M,PESO APROXIMADO DE 10KG/M2,INCLUSIVE FIXACOES E MEDIDA PELAAREA REAL DE COBERTURA.FORNECIMENTO E COLOCACAO</t>
  </si>
  <si>
    <t>16.007.0014-A</t>
  </si>
  <si>
    <t>16.007.0015-0</t>
  </si>
  <si>
    <t>COBERTURA AUTO-PORTANTE EM CHAPAS DE ACO ZINCADO,PRE-PINTADAS COM PRIMER,A BASE EPOXI E TINTA POLIESTER,ESPESSURA DE 1,25MM,LARGURA DE 0,90M,VAO ENTRE 13,51 E 20,00M,PESO APROXIMADO DE 13,5KG/M2,INCLUSIVE FIXACOES E MEDIDA PELA AREA REAL DECOBERTURA.FORNECIMENTO E COLOCACAO</t>
  </si>
  <si>
    <t>16.007.0015-A</t>
  </si>
  <si>
    <t>16.007.0016-0</t>
  </si>
  <si>
    <t>COBERTURA AUTO-PORTANTE EM CHAPAS DE ACO ZINCADO,COM PINTURA(SISTEMA COIL COATING) BRANCA EXTERIOR E CINZA INTERIORMENTE,ESPESSURA 1,25MM,LARGURA DE 0,90M,VAO ENTRE 13,51 E 20,00M,PESO APROXIMADO DE 13,5KG/M2,INCLUSIVE FIXACOES E MEDIDA PELA AREA REAL DE COBERTURA.FORNECIMENTO E COLOCACAO</t>
  </si>
  <si>
    <t>16.007.0016-A</t>
  </si>
  <si>
    <t>16.007.0017-0</t>
  </si>
  <si>
    <t>COBERTURA AUTO-PORTANTE EM CHAPAS DE ACO ZINCADO,PRE-PINTADAS COM PRIMER,A BASE EPOXI E TINTA POLIESTER,ESPESSURA DE 1,55MM,LARGURA DE 0,90M,VAO ENTRE 20,01 E 22,00M,PESO APROXIMADO DE 18,5KG/M2,INCLUSIVE FIXACOES E MEDIDA PELA AREA REAL DECOBERTURA.FORNECIMENTO E COLOCACAO</t>
  </si>
  <si>
    <t>16.007.0017-A</t>
  </si>
  <si>
    <t>16.007.0018-0</t>
  </si>
  <si>
    <t>COBERTURA AUTO-PORTANTE EM CHAPAS DE ACO ZINCADO,COM PINTURA(SISTEMA COIL COATING) BRANCA EXTERIOR E CINZA INTERIORMENTE,ESPESSURA DE 1,55MM,LARGURA DE 0,90M,VAO ENTRE 20,01 E 22,,00M,PESO APROXIMADO DE 18,5KG/M2,INCLUSIVE FIXACOES E MEDIDA PELA AREA REAL DE COBERTURA.FORNECIMENTO E COLOCACAO</t>
  </si>
  <si>
    <t>16.007.0018-A</t>
  </si>
  <si>
    <t>16.007.0021-0</t>
  </si>
  <si>
    <t>COBERTURA COM TELHAS TRAPEZOIDAIS EM ACO GALVANIZADO,ESPESSURA DE 0,5MM,INCLUSIVE FIXACOES E MEDIDA PELA AREA REAL DA COBERTURA</t>
  </si>
  <si>
    <t>16.007.0021-A</t>
  </si>
  <si>
    <t>16.007.0023-0</t>
  </si>
  <si>
    <t>CUMEEIRA EM CHAPA DE ACO GALVANIZADO,COM ESPESSURA DE 0,5MM,0,30M DE ABA PARA CADA LADO,PARA TELHAS TRAPEZOIDAIS.FORNECIMENTO E COLOCACAO</t>
  </si>
  <si>
    <t>16.007.0023-A</t>
  </si>
  <si>
    <t>16.007.0025-0</t>
  </si>
  <si>
    <t>CALHA EM CHAPA DE ACO GALVANIZADO N°26 COM 25CM DE DESENVOLVIMENTO.FORNECIMENTO E COLOCACAO</t>
  </si>
  <si>
    <t>16.007.0025-A</t>
  </si>
  <si>
    <t>16.007.0027-0</t>
  </si>
  <si>
    <t>CALHA EM CHAPA DE ACO GALVANIZADO N°26 COM 50CM DE DESENVOLVIMENTO.FORNECIMENTO E COLOCACAO</t>
  </si>
  <si>
    <t>16.007.0027-A</t>
  </si>
  <si>
    <t>16.007.0030-0</t>
  </si>
  <si>
    <t>CALHA EM CHAPA DE ACO GALVANIZADO N°24 COM 75CM DE DESENVOLVIMENTO.FORNECIMENTO E COLOCACAO</t>
  </si>
  <si>
    <t>16.007.0030-A</t>
  </si>
  <si>
    <t>16.007.0038-0</t>
  </si>
  <si>
    <t>CALHA DE PLATIBANDA OU DE RINCAO,EM CHAPA GALVANIZADA N°26,COM 25CM DE DESENVOLVIMENTO.FORNECIMENTO E COLOCACAO</t>
  </si>
  <si>
    <t>16.007.0038-A</t>
  </si>
  <si>
    <t>16.008.0005-0</t>
  </si>
  <si>
    <t>COBERTURA EM TELHAS ONDULADAS FABRICADAS COM FIBRAS VEGETAISE MINERAIS IMPREGNADA DE ASFALTO,ESPESSURA DE 3MM,PRESAS POR PREGOS GALVANIZADOS,EXCLUSIVE MADEIRAMENTO.MEDIDA PELA AREA REAL.FORNECIMENTO E COLOCACAO</t>
  </si>
  <si>
    <t>16.008.0005-A</t>
  </si>
  <si>
    <t>16.008.0030-0</t>
  </si>
  <si>
    <t>CUMEEIRA NORMAL PARA TELHAS ONDULADAS,COM FIBRAS VEGETAIS EMINERAIS IMPREGNADAS DE ASFALTO,PRESAS POR PREGOS GALVANIZADOS.FORNECIMENTO E COLOCACAO</t>
  </si>
  <si>
    <t>16.008.0030-A</t>
  </si>
  <si>
    <t>16.009.0001-0</t>
  </si>
  <si>
    <t>CALHA DE COBRE EM CHAPA DE ESPESSURA DE 0,8MM E DESENVOLVIMENTO DE 0,30M.FORNECIMENTO E COLOCACAO</t>
  </si>
  <si>
    <t>16.009.0001-A</t>
  </si>
  <si>
    <t>16.009.0002-0</t>
  </si>
  <si>
    <t>CALHA DE COBRE EM CHAPA DE ESPESSURA DE 0,8MM E DESENVOLVIMENTO DE 0,50M.FORNECIMENTO E COLOCACAO</t>
  </si>
  <si>
    <t>16.009.0002-A</t>
  </si>
  <si>
    <t>16.009.0005-0</t>
  </si>
  <si>
    <t>CALHA DE COBRE EM CHAPA DE ESPESSURA DE 0,8MM E DESENVOLVIMENTO PARA 1M.FORNECIMENTO E COLOCACAO</t>
  </si>
  <si>
    <t>16.009.0005-A</t>
  </si>
  <si>
    <t>16.010.0020-0</t>
  </si>
  <si>
    <t>TELHADO VERDE COM PRE-VEGETACAO,CONSTITUIDO DE: MEMBRANA DEPROTECAO ANTI-RAIZES,PLACAS PARA DRENAGEM CONTROLADA,MEMBRANA PARA RETENCAO DE NUTRIENTES E SUBSTRATO LEVE E NUTRITIVO.FORNECIMENTO,COLOCACAO E IRRIGACAO</t>
  </si>
  <si>
    <t>16.010.0020-A</t>
  </si>
  <si>
    <t>16.011.0005-0</t>
  </si>
  <si>
    <t>COBERTURA EM CHAPA DE POLICARBONATO ALVEOLAR,NA COR CRISTAL,COM 10MM DE ESPESSURA,INCL.MADEIRAMENTO EM PECAS DE MADEIRAE PILARES EM TUBO DE ACO GALVANIZADO.MEDIDO PELA AREA REAL DE COBERTURA.FORNECIMENTO E COLOCACAO</t>
  </si>
  <si>
    <t>16.011.0005-A</t>
  </si>
  <si>
    <t>16.011.0015-0</t>
  </si>
  <si>
    <t>COBERTURA EM CHAPA DE POLICARBONATO ALVEOLAR,NA COR FUME,COM10MM DE ESPESSURA,DE (5,00X5,00)M,ESTRUTURA EM TUBO DE ACOGALVANIZADO DE 8",2.1/2" E 1.1/2",CHUMBADA EM BLOCO DE CONCRETO ARMADO,INCLUSIVE ESCAVACAO,REATERRO,CARGA,DESCARGA,TRANSPORTE E PINTURA DOS TUBOS COM 2 DEMAOS DE ACABAMENTO.MEDIDOPELA AREA REAL DE COBERTURA.FORNECIMENTO E COLOCACAO</t>
  </si>
  <si>
    <t>16.011.0015-A</t>
  </si>
  <si>
    <t>16.011.0030-0</t>
  </si>
  <si>
    <t>COBERTURA EM CHAPAS DE ACRILICO TRANSLUCIDO DE 6MM DE ESPESSURA,INCLUSIVE FIXACAO,EXCLUSIVE ESTRUTURA.MEDIDO PELA AREA REAL DE COBERTURA.FORNECIMENTO E COLOCACAO</t>
  </si>
  <si>
    <t>16.011.0030-A</t>
  </si>
  <si>
    <t>16.011.0045-0</t>
  </si>
  <si>
    <t>COBERTURA TRANSLUCIDA,CRISTAL,BRANCA LEITOSA OU CORES BASICAS,PERFIL TRAPEZOIDAL OU ONDULADA,RESINA POLIESTER REFORCADAC/FIBRA VIDRO,C/ADITIVO ESTABILIZANTE CONTRA DEGRADACAO DOSRAIOS U.V.,ESP.1,3MM,USO ONDE SE REQUER ILUMINACAO NATURAL MAIS VITREA,ECONOMICIDADE E BOA RESISTENCIA,LARG.990MM E 1020MM,COMPR.ATE 6,00M,INCL.ACESSORIOS P/FIXACAO.FORN.E COLOC.</t>
  </si>
  <si>
    <t>16.011.0045-A</t>
  </si>
  <si>
    <t>16.011.0050-0</t>
  </si>
  <si>
    <t>COBERTURA TRANSLUCIDA,CRISTAL,BRANCA LEITOSA OU CORES BASICAS,TRAPEZOIDAL OU ONDULADA,RESINA POLIESTER REFORCADA C/FRIBRA DE VIDRO,ADITIVO ESTABILIZANTE CONTRA DEGRADACAO DOS RAIOSU.V.,ESTRUT.C/VEU INTERNO POLIESTER,ESP.1,5MM,USO ONDE REQUER ILUMINACAO NATURAL CONTROLADA,LARG.990MM E 1020MM,COMPR.ATE 6,00M,INCL.ACESSORIOS P/FIXACAO.FORNECIMENTO E COLOCACAO</t>
  </si>
  <si>
    <t>16.011.0050-A</t>
  </si>
  <si>
    <t>16.012.0005-0</t>
  </si>
  <si>
    <t>ESTRUTURA DE ALUMINIO PARA CLARABOIA EM CHAPA DE POLICARBONATO,EXCLUSIVE ESTA.FORNECIMENTO E COLOCACAO</t>
  </si>
  <si>
    <t>16.012.0005-A</t>
  </si>
  <si>
    <t>16.013.0001-0</t>
  </si>
  <si>
    <t>RETIRADA E RECOLOCACAO DE TELHAS FRANCESAS,INCLUSIVE CUMEEIRA,EXCLUSIVE O FORNECIMENTO DO MATERIAL NOVO,MEDIDAS PELA AREA REAL DE COBERTURA</t>
  </si>
  <si>
    <t>16.013.0001-A</t>
  </si>
  <si>
    <t>16.013.0002-0</t>
  </si>
  <si>
    <t>RETIRADA E RECOLOCACAO DE TELHAS COLONIAIS,INCLUSIVE CUMEEIRA,EXCLUSIVE O FORNECIMENTO DO MATERIAL NOVO,MEDIDAS PELA AREA REAL DE COBERTURA</t>
  </si>
  <si>
    <t>16.013.0002-A</t>
  </si>
  <si>
    <t>16.013.0004-0</t>
  </si>
  <si>
    <t>RETIRADA E RECOLOCACAO DE TELHA EM FIBROCIMENTO TIPO CALHA,COM 49CM LARGURA,INCLUSIVE CUMEEIRA,EXCLUSIVE FORNECIMENTO DOMATERIAL NOVO,MEDIDAS PELA AREA REAL DE COBERTURA</t>
  </si>
  <si>
    <t>16.013.0004-A</t>
  </si>
  <si>
    <t>16.013.0005-0</t>
  </si>
  <si>
    <t>RETIRADA E RECOLOCACAO DE TELHAS EM FIBROCIMENTO,ONDULADAS,TIPO CONVENCIONAL,INCLUSIVE CUMEEIRA,EXCLUSIVE FORNECIMENTO DO MATERIAL NOVO,MEDIDAS PELA AREA REAL DE COBERTURA</t>
  </si>
  <si>
    <t>16.013.0005-A</t>
  </si>
  <si>
    <t>16.013.0006-0</t>
  </si>
  <si>
    <t>RETIRADA E RECOLOCACAO DE TELHAS EM FIBROCIMENTO,TIPO CALHACOM 90CM DE LARGURA,INCLUSIVE CUMEEIRA,EXCLUSIVE FORNECIMENTO DO MATERIAL NOVO,MEDIDAS PELA AREA REAL DE COBERTURA</t>
  </si>
  <si>
    <t>16.013.0006-A</t>
  </si>
  <si>
    <t>16.013.0007-0</t>
  </si>
  <si>
    <t>RETIRADA E RECOLOCACAO DE TELHAS METALICAS DE 0,5MM A 0,8MMDE ESPESSURA</t>
  </si>
  <si>
    <t>16.013.0007-A</t>
  </si>
  <si>
    <t>16.013.0009-0</t>
  </si>
  <si>
    <t>RETIRADA E RECOLOCACAO DE MADEIRAMENTO TELHAS EM FIBROCIMENTO,ONDULADAS,EXCLUSIVE FORNECIMENTO DE MATERIAL NOVO.MEDIDASPELA AREA REAL DA COBERTURA</t>
  </si>
  <si>
    <t>16.013.0009-A</t>
  </si>
  <si>
    <t>16.013.0010-0</t>
  </si>
  <si>
    <t>RETIRADA E RECOLOCACAO DE MADEIRAMENTO TELHAS TIPO CALHA,ONDULADAS,EXCLUSIVE FORNECIMENTO DE MATERIAL NOVO.MEDIDAS PELAAREA REAL DE COBERTURA</t>
  </si>
  <si>
    <t>16.013.0010-A</t>
  </si>
  <si>
    <t>16.013.0015-0</t>
  </si>
  <si>
    <t>RETIRADA E RECOLOCACAO DE MADEIRAMENTO TELHAS FRANCESAS OU COLONIAIS,ONDULADAS,EXCLUSIVE FORNECIMENTO DO MATERIAL.MEDIDAS PELA AREA REAL DA COBERTURA</t>
  </si>
  <si>
    <t>16.013.0015-A</t>
  </si>
  <si>
    <t>16.015.0001-0</t>
  </si>
  <si>
    <t>SUBCOBERTURA COMPOSTA DE DUAS FOLHAS DE ALUMINIO ESTRUTURADOE UMA FOLHA DE POLIETILENO ALTA DENSIDADE TRANCADO,COM ESPESSURA APROXIMADA ENTRE 0,15MM E 0,17MM,INCLUSIVE MADEIRAMENTO DE FIXACAO.FORNECIMENTO E COLOCACAO</t>
  </si>
  <si>
    <t>16.015.0001-A</t>
  </si>
  <si>
    <t>16.015.0005-0</t>
  </si>
  <si>
    <t>SUBCOBERTURA COMPOSTA POR ESPUMA DE POLIETILENO EXPANDIDO ELAMINADO METALIZADO,COM ESPESSURA APROXIMADA DE 5MM,INCLUSIVE MADEIRAMENTO DE FIXACAO.FORNECIMENTO E COLOCACAO</t>
  </si>
  <si>
    <t>16.015.0005-A</t>
  </si>
  <si>
    <t>16.015.0010-0</t>
  </si>
  <si>
    <t>SUBCOBERTURA CONSTITUIDA POR UMA FOLHA DE ALUMINIO E FIBRASCONTINUAS DE POLIETILENO DE ALTA DENSIDADE,PERMEAVEL AO VAPOR E COM RESISTENCIA A PASSAGEM DE AGUA,INCLUSIVE MADEIRAMENTO DE FIXACAO.FORNECIMENTO E COLOCACAO</t>
  </si>
  <si>
    <t>16.015.0010-A</t>
  </si>
  <si>
    <t>16.020.0001-0</t>
  </si>
  <si>
    <t>IMPERMEABILIZACAO C/MANTA A BASE DE ASFALTO MODIFICADO C/POLIMEROS,ACABAMENTO POLIETILENO EM AMBAS AS FACES,TIPO III-B,ESP.4,0MM,APLICACAO C/CHAMA DE MACARICO SOBRE PRIMER ASFALTICO BASE AGUA ISENTO SOLVENTES,INCLUSIVE ESTE,EM SUBSTRATO C/CAIMENTO DE 1%,EXCLUSIVE REGULARIZACAO,CAMADA SEPARADORA E PROTECAO MECANICA,CONFORME ABNT NBR 9952.</t>
  </si>
  <si>
    <t>16.020.0001-A</t>
  </si>
  <si>
    <t>16.020.0002-0</t>
  </si>
  <si>
    <t>IMPERMEABILIZACAO C/MANTA A BASE DE ASFALTO MODIFICADO C/POLIMEROS,ACABAMENTO POLIETILENO EM AMBAS AS FACES,TIPO III-A,ESP.4,0MM,APLICACAO C/CHAMA DE MACARICO SOBRE PRIMER ASFALTICO BASE AGUA ISENTO SOLVENTES,INCLUSIVE ESTE,EM SUBSTRATO C/CAIMENTO DE 1%,EXCLUSIVE REGULARIZACAO,CAMADA SEPARADORA E PROTECAO MECANICA,CONFORME ABNT NBR 9952.</t>
  </si>
  <si>
    <t>16.020.0002-A</t>
  </si>
  <si>
    <t>16.020.0003-0</t>
  </si>
  <si>
    <t>IMPERMEABILIZACAO C/MANTA A BASE DE ASFALTO MODIFICADO C/POLIMEROS,ACABAMENTO POLIETILENO EM AMBAS AS FACES,TIPO IV-A,ESP.4,0MM,APLICACAO C/CHAMA MACARICO SOBRE PRIMER ASFALTICO BASE AGUA ISENTO SOLVENTES,INCLUSIVE ESTE,EM SUBSTRATO C/CAIMENTO DE 1%,EXCLUSIVE REGULARIZACAO,CAMADA SEPARADORA E PROTECAO MECANICA,CONFORME ABNT NBR 9952.</t>
  </si>
  <si>
    <t>16.020.0003-A</t>
  </si>
  <si>
    <t>16.020.0005-0</t>
  </si>
  <si>
    <t>IMPERMEABILIZACAO C/MANTA A BASE DE ASFALTO MODIFICADO C/POLIMEROS,ACABAMENTO POLIETILENO EM AMBAS AS FACES,TIPO II-B,ESP.4,0MM,APLICACAO C/CHAMA MACARICO SOBRE PRIMER ASFALTICO BASE AGUA ISENTO DE SOLVENTES,INCLUSIVE ESTE,EM SUBSTRATO C/CAIMENTO DE 1%,EXCLUSIVE REGULARIZACAO,CAMADA SEPARADORA E PROTECAO MECANICA,CONFORME ABNT NBR 9952.</t>
  </si>
  <si>
    <t>16.020.0005-A</t>
  </si>
  <si>
    <t>16.020.0008-0</t>
  </si>
  <si>
    <t>IMPERMEABILIZACAO C/MANTA BASE ASFALTO MODIFICADO C/POLIMEROS,ACABAMENTO POLIETILENO AMBAS FACES,COMPOSICAO EXCLUSIVO ADITIVO,INIBIDOR ATAQUE RAIZES,TIPO III-A,ESP.4,0MM,APLICACAOC/CHAMA MACARICO SOBRE PRIMER ASFALTICO BASE AGUA ISENTO SOLVENTES,INCL.ESTE,SUBSTRATO CAIMENTO 1%,EXCL.REGULARIZACAO,CAMADA DRENANTE,SEPARADORA E PROTECAO MECANICA,ABNT NBR 9952.</t>
  </si>
  <si>
    <t>16.020.0008-A</t>
  </si>
  <si>
    <t>16.020.0012-0</t>
  </si>
  <si>
    <t>IMPERMEABILIZACAO INIBIDORA DO ATAQUE DE RAIZES,COMPOSTA DEASFALTO MODIFICADO,PLASTIFICANTE,ADITIVOS ESPECIAIS,HERBICIDA ATOXICO E SOLVENTES ORGANICOS,APLICADO A FRIO,EM DUAS DEMAOS,CONSUMO DE 0,40L/M2/DEMAO,PARA EVITAR A PENETRACAO INDESEJAVEL DE RAIZES QUE DESAGREGAM A PROTECAO MECANICA SOBRE A IMPERMEABILIZACAO</t>
  </si>
  <si>
    <t>16.020.0012-A</t>
  </si>
  <si>
    <t>16.021.0002-0</t>
  </si>
  <si>
    <t>IMPERMEABILIZACAO COM MEMBRANA DE ASFALTO ELASTOMERICO EM SOLUCAO,APLICADA A FRIO,CONSIDERADO O CONSUMO DE 0,40KG/M2 DOPRIMER EM UMA DEMAO E 4KG/M2 DE ASFALTO RECOMENDADO,COM REFORCO DE UMA TELA INDUSTRIAL DE POLIESTER,MALHA DE 2X2MM</t>
  </si>
  <si>
    <t>16.021.0002-A</t>
  </si>
  <si>
    <t>16.021.0003-0</t>
  </si>
  <si>
    <t>IMPERMEABILIZACAO COM MEMBRANA A BASE POLIURETANO VEGETAL,CONFORME ABNT NBR 15487,ISENTO DE SOLVENTES,BAIXO TEOR VOC,BICOMPONENTE,APLICAD A FRIO,2 OU 3 DEMAOS,CONSUMO DE 2KG/M2,COMREFORCO E UMA TELA INDUSTRIAL DE POLIESTER,APLICADA SOBRE A1ª DEMAO,MALHA 2X2MM</t>
  </si>
  <si>
    <t>16.021.0003-A</t>
  </si>
  <si>
    <t>16.021.0005-0</t>
  </si>
  <si>
    <t>IMPERMEABILIZACAO C/ASFALTO MODIFICADO C/ELASTOMEROS,APLICADOS QUENTE,CONSUMO 3KG/M2 P/COLAGEM MANTAS ASFALTICAS 3 A 5KG/M2 P/MEMBRANA MOLDADA LOCAL,ESTRUT.C/VEU DE NAO TECIDO POLIESTER,GRAMATURA MINIMA 50G/M2,CONFORME ABNT NBR 13121,APLICADO SOBRE PRIMER ASFALTICO CONSUMO 0,40KG/M2,INCLUSIVE ESTE ESUBSTRATO COM CAIMENTO DE 1%,EXCL.REGULARIZACAO E PROTECAO</t>
  </si>
  <si>
    <t>16.021.0005-A</t>
  </si>
  <si>
    <t>16.022.0002-0</t>
  </si>
  <si>
    <t>IMPERMEABILIZACAO,NAO ADERIDA AO SUBSTRATO,COM MANTA DE EPDM,CONFORME ABNT NBR 11797,ESPESSURA MINIMA DE 0,8MM,CONSUMO DE 1,10M2/M2,UTILIZANDO ADESIVO PARA EMENDAS,EXCLUSIVE PREPARO DO SUBSTRATO COM CAIMENTO DE 1%,CAMADA SEPARADORA,CAMADA AMORTECEDORA,PROTECAO TERMICA,PROTECAO PRIMARIA E MECANICA</t>
  </si>
  <si>
    <t>16.022.0002-A</t>
  </si>
  <si>
    <t>16.022.0004-0</t>
  </si>
  <si>
    <t>IMPERMEABILIZACAO COM MANTA DE PVC,ESPESSURA 1,0MM,CONSUMO DE 1,10M2/M2,UNIDAS ENTRE SI POR SOLDA ELETRONICA OU TERMOFUSAO E COM ADESIVO A BASE DE PVC NOS PONTOS DE FIXACAO</t>
  </si>
  <si>
    <t>16.022.0004-A</t>
  </si>
  <si>
    <t>16.022.0006-0</t>
  </si>
  <si>
    <t>IMPERMEABILIZACAO,NAO ADERIDA AO SUBSTRATO,COM MANTA DE PEAD,ESPESSURA MINIMA DE 2,00MM,CONSUMO DE 1,10M2/M2,UNIDAS ENTRE SI POR SOLDA ELETRONICA OU TERMOFUSAO E COM FIXACAO NOS PONTOS DE ARREMATE</t>
  </si>
  <si>
    <t>16.022.0006-A</t>
  </si>
  <si>
    <t>16.022.0010-0</t>
  </si>
  <si>
    <t>IMPERMEABIL.C/FITA ASF.,AUTO ADESIVA,RECOBERTA C/ALUM.FLEXIVEL,FORMA TIRAS 5,10,15,20,30,45,90CM LARG.,EXCL.PREPARO SUBSTRATO PRIMER ASFALTICO,CONF.ABNT NBR 16411.CAMPO APLIC.:TELHAS METALICAS,RUFOS CALHAS METALICAS,PROTECAO TUBOS PVC EXPOSTOS TEMPO,DUTOS VENT.AR CONDIC.FECHAM.SOBREPOS.SIST.SUBCOB.IMPERMEABIL.UTILIZ.P/SOLICITAC.PRESSAO HIDROSTATICA POSITIVA</t>
  </si>
  <si>
    <t>16.022.0010-A</t>
  </si>
  <si>
    <t>16.022.0011-0</t>
  </si>
  <si>
    <t>IMPERMEABILIZACAO C/FITA ASF.AUTO ADESIVA,RECOBERTA C/ALUM.FLEXIVEL,EM FORMAS DE TIRAS DE 5,10,15,20,30,45,90CM DE LARG.INCL.PRIMER ASFALTICO A BASE DE AGUA ISENTO SOLVENTES,CONFORME ABNT NBR 16411.CAMPO DE APLICACAO:ELEMENTOS DE CONCRETO,TELHAS CERAMICAS OU DE FIBROCIMENTO.IMPERMEABILIZACAO UTILIZADA PARA SOLICITACOES DE PRESSAO HIDROSTATICA POSITIVA</t>
  </si>
  <si>
    <t>16.022.0011-A</t>
  </si>
  <si>
    <t>16.022.0012-0</t>
  </si>
  <si>
    <t>IMPERMEABILIZACAO COM MANTA ASFALTICA MODIFICADA COM POLIMEROS TIPO II-C EM FORMA DE TIRA DE APROXIMADAMENTE 32CM DE LARGURA POR 10M DE COMPRIMENTO,ESPESSURA DE 3MM,INCLUSIVE PRIMER ASFALTICO BASE AGUA ISENTO DE SOLVENTES,EXCLUSIVE PREPARODO SUBSTRATO,CONFORME ABNT NBR 9952.</t>
  </si>
  <si>
    <t>16.022.0012-A</t>
  </si>
  <si>
    <t>16.023.0004-0</t>
  </si>
  <si>
    <t>IMPERMEABILIZACAO AREA EXPOSTA,C/EMULSAO ACRILICA PURA (NAOESTIRENADA),C/TEOR DE SOLIDOS ACIMA 60% APLICADOS EM QUATROOU MAIS DEMAOS ATE ATINGIR O CONSUMO 2KG/M2 E REFORCO C/TELADE POLIESTER MALHA 2X2MM,SOBRE DUAS OU DEMAIS DEMAOS DE CIMENTO POLIMERICO,ATE ATINGIR CONSUMO 2,0KG/M2</t>
  </si>
  <si>
    <t>16.023.0004-A</t>
  </si>
  <si>
    <t>16.023.0005-0</t>
  </si>
  <si>
    <t>IMPERMEABILIZACAO AREA EXPOSTA,C/EMULSAO ACRILICA ESTIRENADA,TEOR DE DIOXIDO TITANIO(EM MASSA)ACIMA 2,2% E APLICACAO EM6 OU DEMAIS DEMAOS ATE ATINGIR CONSUMO 3,5KG/M2 E REFORCO COM TELA DE POLIESTER MALHA 2X2MM,SOBRE DUAS OU DEMAIS DEMAOSDE CIMENTO POLIMERICO,ATE ATINGIR CONSUMO 2,00KG/M2</t>
  </si>
  <si>
    <t>16.023.0005-A</t>
  </si>
  <si>
    <t>16.024.0004-0</t>
  </si>
  <si>
    <t>IMPERMEABILIZACAO DE AREA EXPOSTA S/PROTECAO MECANICA E S/TRANSITO,USANDO MANTA ASFALTICA,AUTOPROTEGIDA,C/ACABAMENTO POLETILENO NA FACE INFERIOR E FILME DE ALUMINIO NA FACE SUPERIOR,TIPO III-B C/ESP.3MM,APLICADA C/CHAMA DE MACARICO SOBRE PRIMER ASFALTICO,BASE AGUA ISENTO SOLVENTES,INCL.ESTE,SUBSTRATO C/CAIMENTO MINIMO 1%,EXCL.REGULARIZACAO,CONF.ABNT NBR 9952</t>
  </si>
  <si>
    <t>16.024.0004-A</t>
  </si>
  <si>
    <t>16.024.0005-0</t>
  </si>
  <si>
    <t>IMPERMEABILIZACAO AREA EXPOSTA S/PROTECAO MECANICA E S/TRANSITO,USANDO MANTA ASFALTICA AUTOPROTEGIDA,ACABAMENTO DE POLIETILENO NA FACE INFERIOR E FILME DE ALUMINIO NA FACE SUPERIOR,TIPO III-B,C/ESP.4MM,APLICADA C/CHAMA DE MACARICO SOBRE PRIMER ASFALTICO,BASE AGUA ISENTO SOLVENTES,INCL.ESTE,SUBSTRATOC/CAIMENTO MINIMO DE 1%,EXCL.REGULARIZACAO,ABNT NBR 9952.</t>
  </si>
  <si>
    <t>16.024.0005-A</t>
  </si>
  <si>
    <t>16.024.0006-0</t>
  </si>
  <si>
    <t>IMPERMEABILIZACAO DE AREA EXPOSTA S/PROTECAO MECANICA E S/TRNSITO,USANDO MANTA ASFALTICA AUTOPROTEGIDA,C/ACABAMENTO POLIETILENO NA FACE INFERIOR E FILME DE ALUMINIO NA FACE SUPERIOR,TIPO II-B,C/ESP.3MM,APLICADA C/CHAMA DE MACARICO SOBRE PRIMER ASFALTICO,BASE AGUA ISENTO DE SOLVENTES,INCL.ESTE,SUBSTRATO C/CAIMENTO MINIMO DE 1%,EXCL.REGULARIZACAO,ABNT NBR 9952</t>
  </si>
  <si>
    <t>16.024.0006-A</t>
  </si>
  <si>
    <t>16.024.0007-0</t>
  </si>
  <si>
    <t>IMPERMEABILIZACAO DE AREA EXPOSTA,S/PROTECAO MECANICA S/TRANSITO,USANDO MANTA ASFALTICA AUTOPROTEGIDA,ACABAMENTO POLIETILENO NA FACE INFERIOR E FILME DE ALUMINIO NA FACE SUPERIOR,TIPO II-B,ESP.4MM,APLICADA C/CHAMA DE MACARICO SOBRE PRIMER ASFALTICO,BASE AGUA ISENTO DE SOLVENTES,INCL.ESTE,SUBSTRATO C/CAIMENTO MINIMO DE 1%,EXCL.REGULARIZACAO,CONF.ABNT NBR 9952</t>
  </si>
  <si>
    <t>16.024.0007-A</t>
  </si>
  <si>
    <t>16.024.0009-0</t>
  </si>
  <si>
    <t>IMPERMEABILIZACAO AREA EXPOSTA C/MANTA BASE ASFALTO MODIFICADO C/POLIMEROS,AUTOPROTEGIDA,ACABAMENTO POLIETILENO FACE INFERIOR E ESCAMAS ARDOSIA OU GRANULOS MINERAIS FACE SUPERIOR,TIPO III-B,ESP.3MM,APROX.4MM C/CAMADA ARDOSIA,APLICADA CHAMAMACARICO PRIMER ASFALTICO,BASE AGUA ISENTO SOLVENTES,INCL.ESTE,SUBSTRATO CAIMENTO 1%,EXCL.REGULARIZACAO,ABNT NBR 9952.</t>
  </si>
  <si>
    <t>16.024.0009-A</t>
  </si>
  <si>
    <t>16.026.0001-0</t>
  </si>
  <si>
    <t>IMPERMEABILIZACAO DE RESERVATORIO AGUA POTAVEL,TANQUE/PISCINA EM CONCRETO,ENTERRADOS NAO SUJEITO A LENCOL FREATICO,ABNTNBR 11905,APLICANDO 4 DEMAOS SUCESSIVAS CIMENTO CRISTALIZANTE PENETRACAO OSMOTICA,CONS.1KG/M2/DEMAO,MISTURADO EMULSAO ADESIVA BASE ACRILICA CONSUMO 0,20L/M2/DEMAO,C/TRAT.CONCRETO ELIXAM.OU HIDROJAT.P/RETIRADA REBARBAS,EXCL.PREPARO SUPERF.</t>
  </si>
  <si>
    <t>16.026.0001-A</t>
  </si>
  <si>
    <t>16.026.0002-0</t>
  </si>
  <si>
    <t>IMPERMEABILIZACAO DE RESERVATORIO AGUA POTAVEL,TANQUE/PISCINA EM CONCRETO,ENTERRADOS SUJEITOS A LENCOL FREATICO,SIST.CRISTALIZACAO COMPOSTO 3 PRODUTOS DE BASE MINERAL,PENETRAM EFEITO DE OSMOSE,CONS.POR M2,CIMENTO CRISTALIZANTE QUE ENDURECEEM 2MIN-1KG/M2,CIMENTO CRISTALIZANTE QUE EMDURECE 7MIN-1,6KG/M2,LIQUIDO SELADOR MINERAL,BASE SILICATO-0,7KG/M2</t>
  </si>
  <si>
    <t>16.026.0002-A</t>
  </si>
  <si>
    <t>16.026.0005-0</t>
  </si>
  <si>
    <t>IMPERMEABILIZANTE DE RESERVATORIO DE AGUA POTAVEL,TANQUE/PISCINA EM CONCRETO ENTERRADO,SUJEITO A LENCOL FREATICO E PRESSAO POSITIVA,SISTEMA DE CRISTALIZACAO COMPOSTO DE 3 PRODUTOSE BASE MINERAL,QUE PENETRAM PROFUNDAMENTE POR EFEITO DE OSMOSE</t>
  </si>
  <si>
    <t>16.026.0005-A</t>
  </si>
  <si>
    <t>16.026.0010-0</t>
  </si>
  <si>
    <t>16.026.0010-A</t>
  </si>
  <si>
    <t>16.026.0030-0</t>
  </si>
  <si>
    <t>IMPERMEABILIZACAO DE RESERVATORIO DE AGUA ELEVADO OU SUBTERRANEO DE SISTEMA RIGIDO,PISCINAS,ALICERCES E PAREDES DE CONTATO C/SOLO,CONSTANDO LIMPEZA SUPERF.,CHAPISCO DE CIMENTO E AREIA,TRACO 1:2,ADESIVO SINT.1:2 E REVEST.ARGAMASSA DE CIMENTOE AREIA,TRACO 1:3,ESP.3CM,UTILIZANDO IMPERMEAB.DE PEGA NORMAL ADIC.A AGUA DA ARGAMASSA NA DOSAGEM 1:2</t>
  </si>
  <si>
    <t>16.026.0030-A</t>
  </si>
  <si>
    <t>16.027.0001-0</t>
  </si>
  <si>
    <t>IMPERMEABILIZACAO DE RESERVATORIO AGUA ELEVADO OU APOIADO,NAO SUJEITO A LENCOL FREATICO,S/PRESSAO NEGATIVA,EMPREGANDO 2DEMAOS DE CIMENTO POLIMERICO,CONS.1KG/M2/DEMAO,IMPER.BASE RESINAS TERMOPL.E CIMENTO C/ADESIVO,CONS.4KG/M2,ESTR.TELA POLIESTER 2X2MM,ENTRE 1ª E 2ª DEMAOS,FORMANDO MEMBRANA FLEXIVEL</t>
  </si>
  <si>
    <t>16.027.0001-A</t>
  </si>
  <si>
    <t>16.028.0015-0</t>
  </si>
  <si>
    <t>IMPERMEABILIZACAO DE RESERVATORIO PARA AGUA POTAVEL OU PISCINA ELEVADA OU APOIADA,NAO SUJEITO LENCOL FREATICO,S/PRESSAONEGATIVA,EMPREGANDO 2 DEMAOS CIMENTO POLIMERICO,CONSUMO 1KG/M2/DEMAO,APLICACAO MEMBRANA COM POLIMERO ACRILICO COM OU SEMCIMENTO,CONSUMO DE 3/6KG/M2,ESTRUTURA COM TELA POLIESTER 2X2MM,ENTRE DEMAOS</t>
  </si>
  <si>
    <t>16.028.0015-A</t>
  </si>
  <si>
    <t>16.028.0020-0</t>
  </si>
  <si>
    <t>IMPERMEABILIZACAO DE RESERVATORIO PARA AGUA OU PISCINA APOIADA OU ENTERRADA,SUJEITO A LENCOL FREATICO ATE 10 M.C.A PRESSAO NEGATIVA,EMPREGANDO 4 DEMAOS CIMENTO POLIMERICO,CONSUMO 1KG/M2/DEMAO,EXCLUSIVE PREPARO SUPERFICIE,COM TRATAMENTO DE CONCRETO,LIXAMENTO OU HIDROJATEAMENTO PARA RETIRADA REBARBAS,DESMOLDANTE,NATA DE CIMENTO E ABERTURA POROS</t>
  </si>
  <si>
    <t>16.028.0020-A</t>
  </si>
  <si>
    <t>16.028.0022-0</t>
  </si>
  <si>
    <t>IMPERMEABILIZACAO PARA ETE-ESTACAO TRAT.ESGOTO,RESERV.TANQUEAPOIADO OU ENTERRADO,CAIXA GORDURA,SUJEITO LENCOL FREATICO ATE 10 M.C.A PRESSAO NEGATIVA,CONTATO C/ESGOTO,EMPREGANDO 4 DEMAOS DE CIMENTO POLIMERICO,C/RESISTENCIA QUIMICA,CONSUMO 1KG/M2/DEMAO,EXCLUSIVE PREPARO DA SUPERFICIE,COM TRATAMENTO DOCONCRETO,LIXAMENTO E HIDROJATEAMENTO</t>
  </si>
  <si>
    <t>16.028.0022-A</t>
  </si>
  <si>
    <t>16.028.0023-0</t>
  </si>
  <si>
    <t>IMPERMEABILIZACAO ELASTICA PARA ETE-ESTACAO TRAT.ESGOTO,RESEVATORIO TANQUE ELEVADO OU APOIADO,CONTATO ESGOTO COM MEMBRANA BASE POLIURETANO VEGETAL,ISENTO SOLVENTES,BAIXO TEOR VOC,BI-COMPONENTE,APLICADO A FRIO,2 OU 3 DEMAOS,CONS.2KG/M2,TELAPOLIESTER,SOBRE A 1ª DEMAO,MALHA 2X2MM</t>
  </si>
  <si>
    <t>16.028.0023-A</t>
  </si>
  <si>
    <t>16.028.0026-0</t>
  </si>
  <si>
    <t>IMPERMEABILIZACAO ELASTICA PARA ETE-ESTACAO TRAT.ESGOTO,RESERVATORIO TANQUE ELEVADO OU APOIADO,CONTATO COM ESGOTO,COM REVESTIMENTO ANTI-CORROSIVO,BASE POLIUREIA AROMATICA,PARA APLICACAO MEIO MAQUINA SPRAY DE ALTA PRESSAO COM CONTROLE DE TEMPERATURA,CONSUMO 1,2KG/MM/M2</t>
  </si>
  <si>
    <t>16.028.0026-A</t>
  </si>
  <si>
    <t>16.029.0001-0</t>
  </si>
  <si>
    <t>IMPERMEABILIZACAO ELASTICA P/ETA-ESTACAO TRATAMENTO AGUA,RESERVATORIO,TANQUE ELEVADO OU APOIADO,CONTATO C/ESGOTO,MEMBRANA BASE POLIURETANO VEGETAL,APLICADO A FRIO,2 OU 3 DEMAOS,CONSUMO 2KG/M2,REFORCO TELA,SOBRE 1ª DEMAO,MALHA 2X2MM,EXCL.PREPARO DA SUPERFICIE,INCLUSIVE TRATAMENTO DO CONCRETO,LIXAMENTO OU HIDROJATEAMENTO</t>
  </si>
  <si>
    <t>16.029.0001-A</t>
  </si>
  <si>
    <t>16.030.0001-0</t>
  </si>
  <si>
    <t>IMPERMEABILIZACAO ASFALTICA (HIDRO-ASFALTO),CONSUMO DE 1,2KG/M2,EXCLUSIVE PREPARO DA SUPERFICIE E PROTECAO MECANICA</t>
  </si>
  <si>
    <t>16.030.0001-A</t>
  </si>
  <si>
    <t>16.030.0005-0</t>
  </si>
  <si>
    <t>IMPERMEABILIZACAO ASFALTICA (HIDRO-ASFALTO),CONSUMO DE 0,6KG/M2,EXCLUSIVE PREPARO DA SUPERFICIE E PROTECAO MECANICA</t>
  </si>
  <si>
    <t>16.030.0005-A</t>
  </si>
  <si>
    <t>16.030.0007-0</t>
  </si>
  <si>
    <t>IMPERMEABILIZACAO ASFALTICA (HIDRO-ASFALTO),CONSUMO DE 0,2KG/M2,EXCLUSIVE PREPARO DA SUPERFICIE E PROTECAO MECANICA</t>
  </si>
  <si>
    <t>16.030.0007-A</t>
  </si>
  <si>
    <t>16.030.0009-0</t>
  </si>
  <si>
    <t>IMPERMEABILIZACAO ASFALTICA (HIDRO-ASFALTO),CONSUMO DE 2KG/M2,EM SUPERFICIES LISAS,DE PEQUENAS DIMENSOES,ESTRUTURANDO COM TELA DE POLIESTER # 2MMX2MM OS BOXES,CANTOS,RALOS E TUBOSEMERGENTES,EXCLUSIVE PREPARO DA SUPERFICIE E PROTECAO MECANICA</t>
  </si>
  <si>
    <t>16.030.0009-A</t>
  </si>
  <si>
    <t>16.030.0010-0</t>
  </si>
  <si>
    <t>IMPERMEABILIZACAO DE BANHEIRO OU MARQUISE SUJEITA A TRAFEGOLEVE COM PROTECAO MECANICA,EXCLUSIVE ESTA,UTILIZANDO ELASTOMERO DE POLIURETANO (PRETO),APLICADO FRIO EM 0,3KG/M2/DEMAO,COM 5 DEMAOS</t>
  </si>
  <si>
    <t>16.030.0010-A</t>
  </si>
  <si>
    <t>16.030.0013-0</t>
  </si>
  <si>
    <t>IMPERMEABILIZACAO DE BANHEIRO OU MARQUISE SUJEITA A TRAFEGOLEVE,COM PROTECAO MECANICA,EXCLUSIVE ESTA,UTILIZANDO ELASTOMERO DE POLIURETANO (PRETO),APLICADO A FRIO EM 0,3KG/M2/DEMAO,COM 3 DEMAOS</t>
  </si>
  <si>
    <t>16.030.0013-A</t>
  </si>
  <si>
    <t>16.030.0030-0</t>
  </si>
  <si>
    <t>IMPERMEABILIZACAO DE BANHEIRO OU PISOS FRIOS COM PAREDES DEALVENARIA OU GESSO ACARTONADO,EMPREGANDO DUAS DEMAOS DE CIMENTO POLIMERICO,ATENDENDO A ABNT NBR 11905,CONSUMO DE 1KG/M2/DEMAO,IMPERM.BASE RESINA TERMOPLASTICA E CIMENTO C/ADIT.CONSUMO DE 3KG/M3,TELA DE POLIESTER 2X2MM ENTRE 1ª E 2ª DEMAOS</t>
  </si>
  <si>
    <t>16.030.0030-A</t>
  </si>
  <si>
    <t>16.031.0025-0</t>
  </si>
  <si>
    <t>IMPERMEABILIZACAO DE RUFOS OU VIGAS C/MEMBRANA DE BASE ACRILICA,MONOCOMPONENTE,BRANCA,APLICADA A FRIO EM 4 OU MAIS DEMAOS ATE ATINGIR CONS.MINIMO 2KG/M2,C/REFORCO TELA POLIESTER,GRAMATURA MINIMA 40G/M2,SOBRE BASE PREPARADA C/CIMENTO POLIMERICO,INCLUSIVE ESTE,APLICADO EM 2 OU MAIS DEMAOS ATE ATINGIRCONSUMO MINIMO DE 2KG/M2</t>
  </si>
  <si>
    <t>16.031.0025-A</t>
  </si>
  <si>
    <t>16.032.0001-0</t>
  </si>
  <si>
    <t>IMPERMEABILIZACAO ELASTICA P/PISCINA ELEVADA,APOIADA/ENTERRADA SOBRE ACAO LENCOL FREATICO,C/MEMBRANA BASE POLIURETANO VEGETAL,CONF.ABNT NBR 15487,APLICADA A FRIO,2 OU 3 DEMAOS,CONS.2KG/M2,TELA POLIESTER SOBRE A 1 DEMAO,MALHA 2X2MM,COM TRATAMENTO DO CONCRETO E LIXAMENTO,HIDROJATEAMENTO P/RETIRADA DEREBARBAS E ABERTURA DE POROS,EXCL.PREPARO SUPERFICIE</t>
  </si>
  <si>
    <t>16.032.0001-A</t>
  </si>
  <si>
    <t>16.033.0002-0</t>
  </si>
  <si>
    <t>IMPERMEABILIZACAO ASFALTICA COMPOSTA DE PINTURA DE ASFALTO MODIFICADO,PLASTIFICANTE E ISENTO DE SOLVENTES ORGANICOS,APLICADO A FRIO,EM DUAS DEMAOS,CONSUMO DE 1L/M2/DEMAO</t>
  </si>
  <si>
    <t>16.033.0002-A</t>
  </si>
  <si>
    <t>16.034.0003-0</t>
  </si>
  <si>
    <t>IMPERMEABILIZACAO DE PAREDES DE ALVENARIA DE TIJOLOS CERAMICOS,MACICOS,SEM A PRESENCA DE CAL,COM ABSORCAO DE UMIDADE DOSOLO (UMIDADE ASCENDENTE),EMPREGANDO IMPERMEABILIZANTE LIQUIDO A BASE DE SILICATOS E RESINAS,CONSUMO DE 2KG/M2,QUE POR EFEITO DE CRISTALIZACAO,COLMATA A POROSIDADE DAS ALVENARIAS DE TIJOLO MACICO</t>
  </si>
  <si>
    <t>16.034.0003-A</t>
  </si>
  <si>
    <t>16.034.0006-0</t>
  </si>
  <si>
    <t>IMPERMEABILIZACAO PAREDES DE ALVENARIA DE TIJOLOS CERAMICOSOU BLOCOS CONCRETO,C/FUROS,S/A PRESENCA DE CAL,C/ABSORCAO UMIDADE(UMIDADE ASCENDENTE)APLICANDO DUAS DEMAOS CRUZADAS CIMENTO POLIMERICO,ATENDENDO ABNT NBR 11905,CONSUMO 1KG/M2/DEMAO,DESDE PISO ATE ALTURA 1 A 1,2M</t>
  </si>
  <si>
    <t>16.034.0006-A</t>
  </si>
  <si>
    <t>16.035.0005-0</t>
  </si>
  <si>
    <t>IMPERMEABILIZACAO COM SELANTE ELASTOMERICO A BASE DE POLIURETANO,MONO-COMPONENTE,EM JUNTAS DE DILATACAO DE PISOS E FACHADAS COM MOVIMENTACAO DE ATE 25%,SELAMENTO DE RALOS,TUBULACOES DE RESERVATORIOS E PISCINAS,VEDACAO DE ESQUADRIAS,CAIXILHOS METALICOS E DE MADEIRA,TRATAMENTO DE TRINCAS E FISSURAS,VEDACAO DE CALHAS E RUFOS,CONSUMO:360G PARA 1M DE JUNTA 2X1CM</t>
  </si>
  <si>
    <t>16.035.0005-A</t>
  </si>
  <si>
    <t>16.036.0010-0</t>
  </si>
  <si>
    <t>IMPERMEABILIZACAO/REVESTIMENTO DE LAJES DE COBERTURA EM CONCRETO,METAL OU MADEIRA,COM ELASTOMERO A BASE DE POLIUREIA,ISENTO DE SOLVENTES,MOLDADO NO LOCAL,CURA LENTA,A FRIO,APLICADOCOM EQUIPAMENTO TIPO AIRLESS,ROLO OU PINCEL,COM ATE 1,00MMDE ESPESSURA,SEM PROTECAO MECANICA</t>
  </si>
  <si>
    <t>16.036.0010-A</t>
  </si>
  <si>
    <t>16.036.0015-0</t>
  </si>
  <si>
    <t>IMPERMEABILIZACAO/REVESTIMENTO DE PISOS,COM ELASTOMERO A BASE DE POLIUREIA,ISENTO DE SOLVENTES,MOLDADO NO LOCAL,CURA LENTA,A FRIO,APLICADO COM EQUIPAMENTO TIPO AIRLESS,ROLO OU PINCEL,COM 1,20MM DE ESPESSURA,SEM PROTECAO MECANICA</t>
  </si>
  <si>
    <t>16.036.0015-A</t>
  </si>
  <si>
    <t>16.036.0020-0</t>
  </si>
  <si>
    <t>IMPERMEABILIZACAO/REVESTIMENTO DE LAJES,TANQUES,PISCINAS,RESERVATORIOS,ARQUIBANCADAS,ESTACIONAMENTOS,COM ELASTOMERO A BASE DE POLIUREIA,ISENTO DE SOLVENTES,MOLDADO NO LOCAL,CURA LENTA,A FRIO,APLICADO COM EQUIPAMENTO TIPO AIRLESS,ROLO OU PINCEL,COM 2,00MM DE ESPESSURA,SEM PROTECAO MECANICA</t>
  </si>
  <si>
    <t>16.036.0020-A</t>
  </si>
  <si>
    <t>16.036.0022-0</t>
  </si>
  <si>
    <t>IMPERMEABILIZACAO/REVESTIMENTO DE LAJES,TANQUES,PISCINAS,RESERVATORIOS,ARQUIBANCADAS,ESTACIONAMENTOS,COM ELASTOMERO A BASE DE POLIUREIA,ISENTO DE SOLVENTES,MOLDADO NO LOCAL,CURA LENTA,A FRIO,APLICADO COM EQUIPAMENTO TIPO AIRLESS,ROLO OU PINCEL,COM 2,50MM DE ESPESSURA,SEM PROTECAO MECANICA</t>
  </si>
  <si>
    <t>16.036.0022-A</t>
  </si>
  <si>
    <t>16.036.0025-0</t>
  </si>
  <si>
    <t>IMPERMEABILIZACAO/REVESTIMENTO DE PAREDES,COM ELASTOMERO A BASE DE POLIUREIA,ISENTO DE SOLVENTES,MOLDADO NO LOCAL,CURA LENTA,A FRIO,APLICADO COM EQUIPAMENTO TIPO AIRLESS,ROLO OU PINCEL,COM 0,40MM DE ESPESSURA</t>
  </si>
  <si>
    <t>16.036.0025-A</t>
  </si>
  <si>
    <t>16.036.0030-0</t>
  </si>
  <si>
    <t>IMPERMEABILIZACAO/REVESTIMENTO DE LAJES DE COBERTURA EM CONCRETO,METAL OU MADEIRA,COM ELASTOMERO A BASE DE POLIUREIA,ISENTO DE SOLVENTES,MOLDADO NO LOCAL,CURA LENTA,A FRIO,APLICADOCOM EQUIPAMENTO TIPO AIRLESS,ROLO OU PINCEL,COM ATE 1,00MMDE ESPESSURA,ANTIDERRAPANTE,SEM PROTECAO MECANICA</t>
  </si>
  <si>
    <t>16.036.0030-A</t>
  </si>
  <si>
    <t>16.036.0035-0</t>
  </si>
  <si>
    <t>IMPERMEABILIZACAO/REVESTIMENTO DE PISOS,COM ELASTOMERO A BASE DE POLIUREIA,ISENTO DE SOLVENTES,MOLDADO NO LOCAL,CURA LENTA,A FRIO,APLICADO COM EQUIPAMENTO TIPO AIRLESS,ROLO OU PINCEL,COM 1,20MM DE ESPESSURA,ANTIDERRAPANTE,SEM PROTECAO MECANICA</t>
  </si>
  <si>
    <t>16.036.0035-A</t>
  </si>
  <si>
    <t>16.036.0040-0</t>
  </si>
  <si>
    <t>IMPERMEABILIZACAO/REVESTIMENTO DE LAJES,TANQUES,PISCINAS,RESERVATORIOS,ARQUIBANCADAS,ESTACIONAMENTOS,COM ELASTOMERO A BASE DE POLIUREIA,ISENTO DE SOLVENTES,MOLDADO NO LOCAL,CURA LENTA,A FRIO,APLICADO COM EQUIPAMENTO TIPO AIRLESS,ROLO OU PINCEL,COM 2,00MM DE ESPESSURA,ANTIDERRAPANTE,SEM PROTECAO MECANICA</t>
  </si>
  <si>
    <t>16.036.0040-A</t>
  </si>
  <si>
    <t>16.036.0043-0</t>
  </si>
  <si>
    <t>IMPERMEABILIZACAO/REVESTIMENTO DE LAJES,TANQUES,PISCINAS,RESERVATORIOS,ARQUIBANCADAS,ESTACIONAMENTOS,COM ELASTOMERO A BASE DE POLIUREIA,ISENTO DE SOLVENTES,MOLDADO NO LOCAL,CURA LENTA,A FRIO,APLICADO COM EQUIPAMENTO TIPO AIRLESS,ROLO OU PINCEL,COM 2,50MM DE ESPESSURA,ANTIDERRAPANTE,SEM PROTECAO MECANICA</t>
  </si>
  <si>
    <t>16.036.0043-A</t>
  </si>
  <si>
    <t>16.036.0050-0</t>
  </si>
  <si>
    <t>IMPERMEABILIZACAO/REVESTIMENTO DE LAJES DE COBERTURA EM CONCRETO,METAL OU MADEIRA,A BASE DE POLIUREIA,ISENTO DE SOLVENTES,MOLDADO NO LOCAL,CURA RAPIDA,A QUENTE,APLICADO COM EQUIPAMENTO BICOMPONENTE TIPO HOT SPRAY,COM ATE 1,00MM DE ESPESSURA,SEM PROTECAO MECANICA</t>
  </si>
  <si>
    <t>16.036.0050-A</t>
  </si>
  <si>
    <t>16.036.0055-0</t>
  </si>
  <si>
    <t>IMPERMEABILIZACAO/REVESTIMENTO DE PISOS,A BASE DE POLIUREIA,ISENTO DE SOLVENTES,MOLDADO NO LOCAL,CURA RAPIDA,A QUENTE,APLICADO COM EQUIPAMENTO BICOMPONENTE TIPO HOT SPRAY,COM 1,20MM DE ESPESSURA,SEM PROTECAO MECANICA</t>
  </si>
  <si>
    <t>16.036.0055-A</t>
  </si>
  <si>
    <t>16.036.0060-0</t>
  </si>
  <si>
    <t>IMPERMEABILIZACAO/REVESTIMENTO DE LAJES,TANQUES,PISCINAS,RESERVATORIOS,ARQUIBANCADAS,ESTACIONAMENTOS,A BASE DE POLIUREIA,ISENTO DE SOLVENTES,MOLDADO NO LOCAL,CURA RAPIDA,A QUENTE,APLICADO COM EQUIPAMENTO BICOMPONENTE TIPO HOT SPRAY,COM 2,00MM DE ESPESSURA,SEM PROTECAO MECANICA</t>
  </si>
  <si>
    <t>16.036.0060-A</t>
  </si>
  <si>
    <t>16.036.0062-0</t>
  </si>
  <si>
    <t>IMPERMEABILIZACAO/REVESTIMENTO DE LAJES,TANQUES,PISCINAS,RESERVATORIOS,ARQUIBANCADAS,ESTACIONAMENTOS,A BASE DE POLIUREIA,ISENTO DE SOLVENTES,MOLDADO NO LOCAL,CURA RAPIDA,A QUENTE,APLICADO COM EQUIPAMENTO BICOMPONENTE TIPO HOT SPRAY,COM 2,50MM DE ESPESSURA,SEM PROTECAO MECANICA</t>
  </si>
  <si>
    <t>16.036.0062-A</t>
  </si>
  <si>
    <t>16.036.0065-0</t>
  </si>
  <si>
    <t>IMPERMEABILIZACAO/REVESTIMENTO DE PAREDES,A BASE DE POLIUREIA,ISENTO DE SOLVENTES,MOLDADO NO LOCAL,CURA RAPIDA,A QUENTE,APLICADO COM EQUIPAMENTO BICOMPONENTE TIPO HOT SPRAY,COM 0,40MM DE ESPESSURA</t>
  </si>
  <si>
    <t>16.036.0065-A</t>
  </si>
  <si>
    <t>16.036.0070-0</t>
  </si>
  <si>
    <t>IMPERMEABILIZACAO/REVESTIMENTO DE LAJES DE COBERTURA EM CONCRETO,METAL OU MADEIRA,A BASE DE POLIUREIA,ISENTO DE SOLVENTES,MOLDADO NO LOCAL,CURA RAPIDA,A QUENTE,APLICADO COM EQUIPAMENTO BICOMPONENTE TIPO HOT SPRAY,COM ATE 1,00MM DE ESPESSURA,ANTIDERRAPANTE,SEM PROTECAO MECANICA</t>
  </si>
  <si>
    <t>16.036.0070-A</t>
  </si>
  <si>
    <t>16.036.0075-0</t>
  </si>
  <si>
    <t>IMPERMEABILIZACAO/REVESTIMENTO DE PISOS,A BASE DE POLIUREIA,ISENTO DE SOLVENTES,MOLDADO NO LOCAL,CURA RAPIDA,A QUENTE,APLICADO COM EQUIPAMENTO BICOMPONENTE TIPO HOT SPRAY,COM 1,20MM DE ESPESSURA,ANTIDERRAPANTE,SEM PROTECAO MECANICA</t>
  </si>
  <si>
    <t>16.036.0075-A</t>
  </si>
  <si>
    <t>16.036.0080-0</t>
  </si>
  <si>
    <t>IMPERMEABILIZACAO/REVESTIMENTO DE LAJES,TANQUES,PISCINAS,RESERVATORIOS,ARQUIBANCADAS,ESTACIONAMENTOS,A BASE DE POLIUREIA,ISENTO DE SOLVENTES,MOLDADO NO LOCAL,CURA RAPIDA,A QUENTE,APLICADO COM EQUIPAMENTO BICOMPONENTE TIPO HOT SPRAY,COM 2,00MM DE ESPESSURA,ANTIDERRAPANTE,SEM PROTECAO MECANICA</t>
  </si>
  <si>
    <t>16.036.0080-A</t>
  </si>
  <si>
    <t>16.036.0083-0</t>
  </si>
  <si>
    <t>IMPERMEABILIZACAO/REVESTIMENTO DE LAJES,TANQUES,PISCINAS,RESERVATORIOS,ARQUIBANCADAS,ESTACIONAMENTOS,A BASE DE POLIUREIA,ISENTO DE SOLVENTES,MOLDADO NO LOCAL,CURA RAPIDA,A QUENTE,APLICADO COM EQUIPAMENTO BICOMPONENTE TIPO HOT SPRAY,COM 2,50MM DE ESPESSURA,ANTIDERRAPANTE,SEM PROTECAO MECANICA</t>
  </si>
  <si>
    <t>16.036.0083-A</t>
  </si>
  <si>
    <t>17.012.0010-0</t>
  </si>
  <si>
    <t>CAIACAO INTERNA OU EXTERNA SOBRE SUPERFICIE LISA,EM DUAS DEMAOS,ADICIONANDO FIXADOR</t>
  </si>
  <si>
    <t>17.012.0010-A</t>
  </si>
  <si>
    <t>17.012.0011-0</t>
  </si>
  <si>
    <t>CAIACAO INTERNA OU EXTERNA SOBRE SUPERFICIE LISA,EM TRES DEMAOS,ADICIONANDO FIXADOR</t>
  </si>
  <si>
    <t>17.012.0011-A</t>
  </si>
  <si>
    <t>17.012.0012-0</t>
  </si>
  <si>
    <t>CAIACAO INTERNA COM CORANTE SOBRE SUPERFICIE LISA,EM DUAS DEMAOS,ADICIONANDO FIXADOR</t>
  </si>
  <si>
    <t>17.012.0012-A</t>
  </si>
  <si>
    <t>17.012.0013-0</t>
  </si>
  <si>
    <t>CAIACAO INTERNA COM CORANTE SOBRE SUPERFICIE LISA,EM TRES DEMAOS,ADICIONANDO FIXADOR</t>
  </si>
  <si>
    <t>17.012.0013-A</t>
  </si>
  <si>
    <t>17.012.0015-0</t>
  </si>
  <si>
    <t>CAIACAO INTERNA OU EXTERNA SOBRE SUPERFICIE ASPERA OU CHAPISCADA EM DUAS DEMAOS COM ADICAO DE FIXADOR</t>
  </si>
  <si>
    <t>17.012.0015-A</t>
  </si>
  <si>
    <t>17.012.0030-0</t>
  </si>
  <si>
    <t>PINTURA DE NATA DE CIMENTO SOBRE SUPERFICIE ASPERA,EM TRES DEMAOS</t>
  </si>
  <si>
    <t>17.012.0030-A</t>
  </si>
  <si>
    <t>17.012.0040-0</t>
  </si>
  <si>
    <t>PINTURA INTERNA OU EXTERNA COM TINTA IMPERMEAVEL EM CORES PARA APLICACAO SOBRE CONCRETO,TIJOLOS,PEDRAS OU ARGAMASSA DE SUPERFICIE POROSA,EM DUAS DEMAOS,USANDO AGUA COMO DILUENTE</t>
  </si>
  <si>
    <t>17.012.0040-A</t>
  </si>
  <si>
    <t>17.013.0030-0</t>
  </si>
  <si>
    <t>PINTURA INTERNA OU EXTERNA SOBRE CONCRETO LISO OU REVESTIMENTO,COM TINTA AQUOSA A BASE DE EPOXI INCOLOR OU EM CORES,INCLUSIVE LIMPEZA,E DUAS DEMAOS DE ACABAMENTO</t>
  </si>
  <si>
    <t>17.013.0030-A</t>
  </si>
  <si>
    <t>17.013.0031-0</t>
  </si>
  <si>
    <t>PINTURA INTERNA OU EXTERNA SOBRE CONCRETO APICOADO,COM TINTAAQUOSA A BASE DE EPOXI INCOLOR OU EM CORES,INCLUSIVE LIMPEZA,E DUAS DEMAOS DE ACABAMENTO</t>
  </si>
  <si>
    <t>17.013.0031-A</t>
  </si>
  <si>
    <t>17.013.0070-0</t>
  </si>
  <si>
    <t>PINTURA INTERNA OU EXTERNA SOBRE REVESTIMENTO ALISADO A COLHER OU CONCRETO LISO,COM TINTA A BASE DE RESINA DE BORRACHA CLORADA,DE SECAGEM RAPIDA,INCLUSIVE LIMPEZA,E DUAS DEMAOS DEACABAMENTO</t>
  </si>
  <si>
    <t>17.013.0070-A</t>
  </si>
  <si>
    <t>17.013.0095-1</t>
  </si>
  <si>
    <t>PINTURA INTERNA OU EXTERNA SOBRE FERRO,COM TINTA A BASE DE RESINA DE BORRACHA CLORADA,INCLUSIVE LIMPEZA,UMA DEMAO DE TINTA PRIMARIA DA MESMA LINHA E DUAS DEMAOS DE ACABAMENTO</t>
  </si>
  <si>
    <t>17.013.0095-B</t>
  </si>
  <si>
    <t>17.013.0100-0</t>
  </si>
  <si>
    <t>PINTURA COM TINTA EPOXI A BASE D'AGUA SEMIBRILHANTE,PARA USOHOSPITALAR,SOBRE PAREDES E PISOS DE CENTRO CIRURGICO OU UTI,INCLUSIVE LIXAMENTO,UMA DEMAO DE SELADOR ACRILICO,DUAS DEMAOS DE MASSA ACRILICA E DUAS DEMAOS DE ACABAMENTO</t>
  </si>
  <si>
    <t>17.013.0100-A</t>
  </si>
  <si>
    <t>17.014.0010-0</t>
  </si>
  <si>
    <t>PINTURA ELETROSTATICA SOBRE ESQUADRIA DE FERRO</t>
  </si>
  <si>
    <t>17.014.0010-A</t>
  </si>
  <si>
    <t>17.014.0015-0</t>
  </si>
  <si>
    <t>PINTURA ELETROSTATICA SOBRE ESQUADRIA DE ALUMINIO</t>
  </si>
  <si>
    <t>17.014.0015-A</t>
  </si>
  <si>
    <t>17.017.0010-0</t>
  </si>
  <si>
    <t>PREPARO DE SUPERFICIES NOVAS,COM REVESTIMENTO LISO,INCLUSIVELIXAMENTO,LIMPEZA,UMA DEMAO DE SELADOR ACRILICO,UMA DEMAO DE MASSA CORRIDA OU ACRILICA E NOVO LIXAMENTO COM REMOCAO DOPO RESIDUAL</t>
  </si>
  <si>
    <t>17.017.0010-A</t>
  </si>
  <si>
    <t>17.017.0020-0</t>
  </si>
  <si>
    <t>17.017.0020-A</t>
  </si>
  <si>
    <t>17.017.0030-0</t>
  </si>
  <si>
    <t>PINTURA COM TINTA SINTETICA ALQUIDICA DE USO GERAL,PARA INTERIOR,ACABAMENTO DE ALTA CLASSE SOBRE SUPERFICIE PREPARADA CONFORME O ITEM 17.017.0010,EXCLUSIVE ESTE PREPARO,INCLUSIVE LIXAMENTO,DUAS DEMAOS DE MASSA CORRIDA E TRES DE ACABAMENTO</t>
  </si>
  <si>
    <t>17.017.0030-A</t>
  </si>
  <si>
    <t>17.017.0040-0</t>
  </si>
  <si>
    <t>PINTURA INTERNA EM SUPERFICIE COM REVESTIMENTO LISO,A OLEO BRILHANTE,INCLUSIVE LIXAMENTO,UMA DEMAO DE SELADOR ACRILICO,UMA DEMAO DE MASSA CORRIDA OU ACRILICA E DUAS DEMAOS DE ACABAMENTO</t>
  </si>
  <si>
    <t>17.017.0040-A</t>
  </si>
  <si>
    <t>17.017.0041-0</t>
  </si>
  <si>
    <t>REPINTURA INTERNA OU EXTERNA NA COR EXISTENTE,SOBRE REVESTIMENTO LISO EM BOM ESTADO,COM TINTA A OLEO BRILHANTE,INCLUSIVELIXAMENTO E DUAS DEMAOS DE ACABAMENTO</t>
  </si>
  <si>
    <t>17.017.0041-A</t>
  </si>
  <si>
    <t>17.017.0042-0</t>
  </si>
  <si>
    <t>PINTURA DE UMA DEMAO ADICIONAL NOS SERVICOS DOS ITENS 17.017.0040 OU 17.017.0041</t>
  </si>
  <si>
    <t>17.017.0042-A</t>
  </si>
  <si>
    <t>17.017.0050-0</t>
  </si>
  <si>
    <t>17.017.0050-A</t>
  </si>
  <si>
    <t>17.017.0053-0</t>
  </si>
  <si>
    <t>PINTURA SOBRE PAREDES DE TIJOLOS CERAMICOS COM TINTA CERAMICA,INCLUSIVE LIMPEZA E DUAS DEMAOS DE ACABAMENTO</t>
  </si>
  <si>
    <t>17.017.0053-A</t>
  </si>
  <si>
    <t>17.017.0060-0</t>
  </si>
  <si>
    <t>PINTURA SOBRE TELHAS CERAMICAS COM TINTA CERAMICA,INCLUSIVELIMPEZA E DUAS DEMAOS DE ACABAMENTO</t>
  </si>
  <si>
    <t>17.017.0060-A</t>
  </si>
  <si>
    <t>17.017.0061-0</t>
  </si>
  <si>
    <t>PINTURA SOBRE TELHAS CERAMICAS COM TINTA CERAMICA,INCLUSIVELIMPEZA E TRES DEMAOS DE ACABAMENTO</t>
  </si>
  <si>
    <t>17.017.0061-A</t>
  </si>
  <si>
    <t>17.017.0062-0</t>
  </si>
  <si>
    <t>PINTURA DE QUADRO ESCOLAR SOBRE REVESTIMENTO LISO COM DUAS DEMAOS DE ACABAMENTO FOSCO,SOBRE PAREDE PREPARADA CONFORME OITEM 17.017.0010,EXCLUSIVE ESTE</t>
  </si>
  <si>
    <t>17.017.0062-A</t>
  </si>
  <si>
    <t>17.017.0070-0</t>
  </si>
  <si>
    <t>PINTURA INTERNA COM ESMALTE CATALISAVEL(EPOXI),SISTEMA TINTOMETRICO,ACABAMENTO PADRAO,EM DUAS DEMAOS SOBRE SUPERFICIE PREPARADA,CONFORME O ITEM 17.017.0010,APENAS APLICAVEL SOBRE MASSA ACRILICA,EXCLUSIVE ESTE PREPARO</t>
  </si>
  <si>
    <t>17.017.0070-A</t>
  </si>
  <si>
    <t>17.017.0100-0</t>
  </si>
  <si>
    <t>17.017.0100-A</t>
  </si>
  <si>
    <t>17.017.0110-0</t>
  </si>
  <si>
    <t>PINTURA INTERNA OU EXTERNA SOBRE MADEIRA,COM TINTA A OLEO BRILHANTE OU ACETINADA,LIXAMENTO,UMA DEMAO DE VERNIZ ISOLANTEINCOLOR,DUAS DEMAOS DE MASSA PARA MADEIRA,LIXAMENTO E REMOCAO DE PO,UMA DEMAO DE FUNDO SINTETICO NIVELADOR E DUAS DEMAOSDE ACABAMENTO</t>
  </si>
  <si>
    <t>17.017.0110-A</t>
  </si>
  <si>
    <t>17.017.0120-1</t>
  </si>
  <si>
    <t>PINTURA INTERNA OU EXTERNA SOBRE MADEIRA NOVA,COM TINTA A OLEO BRILHANTE OU ACETINADA COM DUAS DEMAOS DE ACABAMENTO SOBRE SUPERFICIE PREPARADA,CONFORME O ITEM 17.017.0100,EXCLUSIVEESTE PREPARO</t>
  </si>
  <si>
    <t>17.017.0120-B</t>
  </si>
  <si>
    <t>17.017.0130-0</t>
  </si>
  <si>
    <t>REPINTURA INTERNA OU EXTERNA SOBRE MADEIRA COM TINTA A OLEOBRILHANTE OU ACETINADA,SOBRE FUNDO SINTETICO NIVELADOR,INCLUSIVE ESTE,COM LIXAMENTO E DUAS DEMAOS DE ACABAMENTO,NA COR EXISTENTE</t>
  </si>
  <si>
    <t>17.017.0130-A</t>
  </si>
  <si>
    <t>17.017.0140-0</t>
  </si>
  <si>
    <t>17.017.0140-A</t>
  </si>
  <si>
    <t>17.017.0150-0</t>
  </si>
  <si>
    <t>17.017.0150-A</t>
  </si>
  <si>
    <t>17.017.0155-0</t>
  </si>
  <si>
    <t>17.017.0155-A</t>
  </si>
  <si>
    <t>17.017.0160-0</t>
  </si>
  <si>
    <t>PINTURA INTERNA OU EXTERNA SOBRE MADEIRA NOVA,COM DUAS DEMAOS DE TINTA SINTETICA ALQUIDICA DE USO GERAL,SOBRE SUPERFICIEPREPARADA,CONFORME O ITEM 17.017.0100,EXCLUSIVE ESTE PREPARO</t>
  </si>
  <si>
    <t>17.017.0160-A</t>
  </si>
  <si>
    <t>17.017.0161-0</t>
  </si>
  <si>
    <t>REPINTURA INTERNA OU EXTERNA SOBRE MADEIRA EM BOM ESTADO COMTINTA SINTETICA ALQUIDICA DE USO GERAL,INCLUSIVE LIXAMENTO,LIMPEZA E DUAS DEMAOS DE ACABAMENTO NA COR EXISTENTE</t>
  </si>
  <si>
    <t>17.017.0161-A</t>
  </si>
  <si>
    <t>17.017.0169-0</t>
  </si>
  <si>
    <t>17.017.0169-A</t>
  </si>
  <si>
    <t>17.017.0175-0</t>
  </si>
  <si>
    <t>17.017.0175-A</t>
  </si>
  <si>
    <t>17.017.0176-0</t>
  </si>
  <si>
    <t>17.017.0176-A</t>
  </si>
  <si>
    <t>17.017.0225-0</t>
  </si>
  <si>
    <t>PINTURA DE RODAPES COM TINTA A OLEO BRILHANTE,SOBRE MADEIRANOVA,UMA DEMAO DE FUNDO SINTETICO NIVELADOR,UMA DEMAO DE MASSA PARA MADEIRA,LIXAMENTO E REMOCAO DO PO E DUAS DEMAOS DE ACABAMENTO</t>
  </si>
  <si>
    <t>17.017.0225-A</t>
  </si>
  <si>
    <t>17.017.0227-0</t>
  </si>
  <si>
    <t>17.017.0227-A</t>
  </si>
  <si>
    <t>17.017.0228-0</t>
  </si>
  <si>
    <t>PINTURA DE RODAPES COM ESMALTE SINTETICO ALQUIDICO,SOBRE MADEIRA NOVA,UMA DEMAO DE FUNDO SINTETICO NIVELADOR,UMA DEMAO DE MASSA PARA MADEIRA,LIXAMENTO E REMOCAO DO PO E DUAS DEMAOSDE ACABAMENTO</t>
  </si>
  <si>
    <t>17.017.0228-A</t>
  </si>
  <si>
    <t>17.017.0230-0</t>
  </si>
  <si>
    <t>PINTURA DE RODAPES COM TINTA SINTETICA DE USO GERAL,SOBRE MADEIRA NOVA,UMA DEMAO DE FUNDO SINTETICO NIVELADOR,UMA DEMAODE MASSA PARA MADEIRA,LIXAMENTO E REMOCAO DO PO E DUAS DEMAOS DE ACABAMENTO</t>
  </si>
  <si>
    <t>17.017.0230-A</t>
  </si>
  <si>
    <t>17.017.0240-0</t>
  </si>
  <si>
    <t>17.017.0240-A</t>
  </si>
  <si>
    <t>17.017.0245-0</t>
  </si>
  <si>
    <t>PINTURA LAQUEADA SOBRE MADEIRA NOVA COM VERNIZ A BASE DE NITROCELULOSE SOBRE SUPERFICIE PREPARADA COM MATERIAL DA MESMALINHA DO FABRICANTE,CONFORME O ITEM 17.017.0100,EXCLUSIVE ESTE PREPARO,INCLUSIVE SELADOR NITROCELULOSE E DUAS DEMAOS DEACABAMENTO</t>
  </si>
  <si>
    <t>17.017.0245-A</t>
  </si>
  <si>
    <t>17.017.0300-1</t>
  </si>
  <si>
    <t>PINTURA INTERNA OU EXTERNA SOBRE FERRO COM TINTA A OLEO BRILHANTE,INCLUSIVE LIXAMENTO,LIMPEZA,UMA DEMAO DE TINTA ANTIOXIDO E DUAS DEMAOS DE ACABAMENTO</t>
  </si>
  <si>
    <t>17.017.0300-B</t>
  </si>
  <si>
    <t>17.017.0301-0</t>
  </si>
  <si>
    <t>REPINTURA INTERNA OU EXTERNA SOBRE FERRO COM TINTA A OLEO BRILHANTE,INCLUSIVE LIXAMENTO LEVE,LIMPEZA,UMA DEMAO DE ANTIOXIDO E UMA DEMAO DE ACABAMENTO NA COR EXISTENTE</t>
  </si>
  <si>
    <t>17.017.0301-A</t>
  </si>
  <si>
    <t>17.017.0320-0</t>
  </si>
  <si>
    <t>17.017.0320-A</t>
  </si>
  <si>
    <t>17.017.0321-0</t>
  </si>
  <si>
    <t>REPINTURA INTERNA OU EXTERNA SOBRE FERRO EM BOM ESTADO,NAS CONDICOES DO ITEM 17.017.0320 E NA COR EXISTENTE</t>
  </si>
  <si>
    <t>17.017.0321-A</t>
  </si>
  <si>
    <t>17.017.0350-0</t>
  </si>
  <si>
    <t>17.017.0350-A</t>
  </si>
  <si>
    <t>17.017.0360-0</t>
  </si>
  <si>
    <t>PINTURA INTERNA OU EXTERNA SOBRE FERRO COM TINTA TIPO GRAFITE EM DUAS DEMAOS APOS LIXAMENTO,LIMPEZA E UMA DEMAO DE TINTAANTIOXIDO</t>
  </si>
  <si>
    <t>17.017.0360-A</t>
  </si>
  <si>
    <t>17.017.0361-0</t>
  </si>
  <si>
    <t>REPINTURA INTERNA OU EXTERNA SOBRE FERRO EM BOM ESTADO,COM TINTA GRAFITE EM DUAS DEMAOS APOS LIXAMENTO LEVE,LIMPEZA,DESENGORDURAMENTO E FUNDO ANTICORROSIVO NA COR LARANJA DE SECAGEM RAPIDA,OU UTILIZAR DIRETAMENTE SOBRE O METAL TINTA GRAFITEDE DUPLA ACAO</t>
  </si>
  <si>
    <t>17.017.0361-A</t>
  </si>
  <si>
    <t>17.017.0362-0</t>
  </si>
  <si>
    <t>UMA DEMAO ADICIONAL DE PINTURA NOS SERVICOS DOS ITENS 17.017.0360 OU 17.017.0361</t>
  </si>
  <si>
    <t>17.017.0362-A</t>
  </si>
  <si>
    <t>17.017.0365-0</t>
  </si>
  <si>
    <t>PRIMER CONVERTEDOR DE FERRUGEM EM FUNDO DE PROTECAO,EM DUASDEMAOS.FORNECIMENTO E APLICACAO</t>
  </si>
  <si>
    <t>17.017.0365-A</t>
  </si>
  <si>
    <t>17.017.0370-0</t>
  </si>
  <si>
    <t>PINTURA COM ESMALTE SINTETICO A BASE D'AGUA ALTO BRILHO OU ACETINADO,PARA USO HOSPITALAR,SOBRE MADEIRAS E METAIS,AREAS INTERNAS OU EXTERNAS,INCLUSIVE LIXAMENTO,UMA DEMAO DE SELADORACRILICO,DUAS DEMAOS DE MASSA ACRILICA E DUAS DEMAOS DE ACABAMENTO</t>
  </si>
  <si>
    <t>17.017.0370-A</t>
  </si>
  <si>
    <t>17.018.0010-0</t>
  </si>
  <si>
    <t>PREPARO DE SUPERFICIES NOVAS,COM REVESTIMENTO LISO,INTERIOR,INCLUSIVE LIMPEZA,UMA DEMAO DE SELADOR,UMA DEMAO DE MASSA CORRIDA E LIXAMENTOS NECESSARIOS</t>
  </si>
  <si>
    <t>17.018.0010-A</t>
  </si>
  <si>
    <t>17.018.0015-0</t>
  </si>
  <si>
    <t>PINTURA COM SELADOR ACRILICO,EM UMA DEMAO,SOBRE EMBOCO EXISTENTE</t>
  </si>
  <si>
    <t>17.018.0015-A</t>
  </si>
  <si>
    <t>17.018.0020-0</t>
  </si>
  <si>
    <t>PINTURA COM TINTA LATEX,CLASSIFICACAO ECONOMICA,CONFORME ABNT NBR 15079,FOSCA EM REVESTIMENTO LISO,INTERIOR,ACABAMENTO PADRAO,EM DUAS DEMAOS SOBRE A SUPERFICIE PREPARADA,CONFORMEO ITEM 17.018.0010,EXCLUSIVE ESTE PREPARO</t>
  </si>
  <si>
    <t>17.018.0020-A</t>
  </si>
  <si>
    <t>17.018.0031-0</t>
  </si>
  <si>
    <t>PINTURA COM TINTA LATEX,CLASSIFICACAO PREMIUM OU STANDARD,CONFORME ABNT NBR 15079,FOSCA EM REVESTIMENTO LISO,INTERIOR,ACABAMENTO DE ALTA CLASSE,EM TRES DEMAOS E MAIS UMA DEMAO DE MASSA CORRIDA E LIXAMENTO,SOBRE SUPERFICIE JA PREPARADA,CONFORME O ITEM 17.018.0010,EXCLUSIVE ESTE PREPARO</t>
  </si>
  <si>
    <t>17.018.0031-A</t>
  </si>
  <si>
    <t>17.018.0041-0</t>
  </si>
  <si>
    <t>UMA DEMAO ADICIONAL DE PINTURA DE ACABAMENTO NOS SERVICOS DOS ITENS 17.018.0020 E 17.018.0031</t>
  </si>
  <si>
    <t>17.018.0041-A</t>
  </si>
  <si>
    <t>17.018.0044-0</t>
  </si>
  <si>
    <t>REPINTURA COM TINTA LATEX,CLASSIFICACAO ECONOMICA,CONFORME ABNT NBR 15079,PARA INTERIOR,SOBRE SUPERFICIE EM BOM ESTADO ENA COR EXISTENTE,INCLUSIVE LIMPEZA,LEVE LIXAMENTO COM LIXAFINA,UMA DEMAO DE FUNDO PREPARADOR E UMA DE ACABAMENTO</t>
  </si>
  <si>
    <t>17.018.0044-A</t>
  </si>
  <si>
    <t>17.018.0050-0</t>
  </si>
  <si>
    <t>PINTURA COM TINTA LATEX,CLASSIFICACAO STANDARD OU PREMIUM,CONFORME ABNT NBR 15079,PARA INTERIOR OU EXTERIOR,SOBRE CHAPISCO,INCLUSIVE SELADOR E DUAS DEMAOS DE ACABAMENTO</t>
  </si>
  <si>
    <t>17.018.0050-A</t>
  </si>
  <si>
    <t>17.018.0060-0</t>
  </si>
  <si>
    <t>PREPARO DE SUPERFICIES NOVAS,COM REVESTIMENTO LISO INTERNO OU EXTERNO,INCLUSIVE LIMPEZA,UMA DEMAO DE SELADOR ACRILICO,DUAS DEMAOS DE MASSA ACRILICA E LIXAMENTOS NECESSARIOS</t>
  </si>
  <si>
    <t>17.018.0060-A</t>
  </si>
  <si>
    <t>17.018.0080-0</t>
  </si>
  <si>
    <t>PINTURA COM TINTA LATEX,CLASSIFICACAO STANDARD,CONFORME ABNTNBR 15079,PARA EXTERIOR,INCLUSIVE LIXAMENTOS,LIMPEZA,UMA DEMAO DE SELADOR ACRILICO E DUAS DEMAOS DE ACABAMENTO</t>
  </si>
  <si>
    <t>17.018.0080-A</t>
  </si>
  <si>
    <t>17.018.0081-0</t>
  </si>
  <si>
    <t>UMA DEMAO ADICIONAL DE PINTURA DE ACABAMENTO NO SERVICO DO ITEM 17.018.0080</t>
  </si>
  <si>
    <t>17.018.0081-A</t>
  </si>
  <si>
    <t>17.018.0082-0</t>
  </si>
  <si>
    <t>REPINTURA COM TINTA LATEX ACETINADA,CLASSIFICACAO PREMIUM OUSTANDARD,CONFORME ABNT NBR 15079,PARA EXTERIOR,SOBRE SUPERFICIE EM BOM ESTADO E NA COR EXISTENTE,INCLUSIVE LIMPEZA,LIXAMENTO COM LIXA FINA,UMA DEMAO DE FUNDO PREPARADOR E UMA DE ACABAMENTO</t>
  </si>
  <si>
    <t>17.018.0082-A</t>
  </si>
  <si>
    <t>17.018.0110-0</t>
  </si>
  <si>
    <t>PINTURA COM TINTA LATEX SEMIBRILHANTE,FOSCA OU ACETINADA,CLASSIFICACAO PREMIUM OU STANDARD,CONFORME ABNT NBR 15079,PARAINTERIOR E EXTERIOR,BRANCA OU COLORIDA,SOBRE TIJOLO,CONCRETOLISO,CIMENTO SEM AMIANTO,E REVESTIMENTO,INCLUSIVE LIXAMENTO,UMA DEMAO DE SELADOR ACRILICO E DUAS DEMAOS DE ACABAMENTO</t>
  </si>
  <si>
    <t>17.018.0110-A</t>
  </si>
  <si>
    <t>17.018.0111-0</t>
  </si>
  <si>
    <t>PINTURA COM TINTA LATEX SEMIBRILHANTE,FOSCA OU ACETINADA,CLASSIFICACAO PREMIUM OU STANDARD (NBR 15079),PARA INTERIOR E EXTERIOR,BRANCA OU COLORIDA,SOBRE CONCRETO APICOADO,INCLUSIVELIXAMENTO,UMA DEMAO DE SELADOR ACRILICO E DUAS DEMAOS DE ACABAMENTO</t>
  </si>
  <si>
    <t>17.018.0111-A</t>
  </si>
  <si>
    <t>17.018.0112-0</t>
  </si>
  <si>
    <t>PINTURA COM TINTA LATEX SEMIBRILHANTE,FOSCA OU ACETINADA,CLASSIFICACAO PREMIUM OU STANDARD (NBR 15079),PARA INTERIOR E EXTERIOR,BRANCA OU COLORIDA,SOBRE TIJOLO,CONCRETO LISO,CIMENTO SEM AMIANTO,E REVESTIMENTO,INCLUSIVE LIXAMENTO,UMA DEMAO DE SELADOR ACRILICO,DEMAO DE MEIA MASSA E DUAS DEMAOS DE ACABAMENTO</t>
  </si>
  <si>
    <t>17.018.0112-A</t>
  </si>
  <si>
    <t>17.018.0113-0</t>
  </si>
  <si>
    <t>PINTURA COM TINTA LATEX SEMIBRILHANTE,FOSCA OU ACETINADA,CLASSIFICACAO PREMIUM OU STANDARD (NBR 15079),PARA INTERIOR E EXTERIOR,BRANCA OU COLORIDA,SOBRE TIJOLO,CONCRETO LISO,CIMENTO SEM AMIANTO,E REVESTIMENTO,INCLUSIVE LIXAMENTO,UMA DEMAO DE SELADOR ACRILICO,UMA DEMAO DE MASSA ACRILICA E DUAS DEMAOSDE ACABAMENTO</t>
  </si>
  <si>
    <t>17.018.0113-A</t>
  </si>
  <si>
    <t>17.018.0115-0</t>
  </si>
  <si>
    <t>PINTURA COM TINTA LATEX SEMIBRILHANTE,FOSCA OU ACETINADA,CLASSIFICACAO PREMIUM OU STANDARD (NBR 15079),PARA INTERIOR E EXTERIOR,BRANCA OU COLORIDA,SOBRE TIJOLO,CONCRETO LISO,CIMENTO SEM AMIANTO,E REVESTIMENTO,INCLUSIVE LIXAMENTO,UMA DEMAO DE SELADOR ACRILICO,DUAS DEMAOS DE MASSA ACRILICA E DUAS DEMAOS DE ACABAMENTO</t>
  </si>
  <si>
    <t>17.018.0115-A</t>
  </si>
  <si>
    <t>17.018.0116-0</t>
  </si>
  <si>
    <t>UMA DEMAO ADICIONAL DE PINTURA DE ACABAMENTO NOS SERVICOS DOS ITENS 17.018.0110 OU 17.018.0115</t>
  </si>
  <si>
    <t>17.018.0116-A</t>
  </si>
  <si>
    <t>17.018.0117-0</t>
  </si>
  <si>
    <t>REPINTURA COM TINTA LATEX SEMIBRILHANTE,FOSCA OU ACETINADA,CLASSIFICACAO PREMIUM OU STANDARD,CONFORME ABNT NBR 15079,PARA INTERIOR E EXTERIOR,SOBRE SUPERFICIE EM BOM ESTADO E NA COR EXISTENTE,INCLUSIVE LIMPEZA,LEVE LIXAMENTO COM LIXA FINA,UMA DEMAO DE FUNDO PREPARADOR E UMA DE ACABAMENTO</t>
  </si>
  <si>
    <t>17.018.0117-A</t>
  </si>
  <si>
    <t>17.018.0185-0</t>
  </si>
  <si>
    <t>TEXTURA ACRILICA NA COR BRANCA,ACABAMENTO FOSCO,PARA INTERIOR OU EXTERIOR,APLICADAS EM DUAS DEMAOS SOBRE CONCRETO,ALVENARIA,BLOCO DE CONCRETO,CIMENTO SEM AMIANTO OU REVESTIMENTO</t>
  </si>
  <si>
    <t>17.018.0185-A</t>
  </si>
  <si>
    <t>17.018.0190-0</t>
  </si>
  <si>
    <t>PINTURA A BASE DE RESINA ACRILICA SOBRE AZULEJOS E PASTILHASEM AREAS INTERNAS E EXTERNAS,EM TRES DEMAOS</t>
  </si>
  <si>
    <t>17.018.0190-A</t>
  </si>
  <si>
    <t>17.018.0200-0</t>
  </si>
  <si>
    <t>PINTURA EM PEDRAS NATURAIS (ARDOSIA,PEDRA MINEIRA E ETC) A BASE DE RESINA ACRILICA,INCLUSIVE LIMPEZA E DUAS DEMAOS</t>
  </si>
  <si>
    <t>17.018.0200-A</t>
  </si>
  <si>
    <t>17.018.0210-0</t>
  </si>
  <si>
    <t>PINTURA SOBRE TELHAS CERAMICAS,COM IMPERMEABILIZANTE INCOLORA BASE DE SILICONE,INCLUSIVE LIMPEZA E DUAS DEMAOS DE ACABAMENTO</t>
  </si>
  <si>
    <t>17.018.0210-A</t>
  </si>
  <si>
    <t>17.018.0250-0</t>
  </si>
  <si>
    <t>PINTURA COM TINTA LATEX SEMIBRILHANTE OU FOSCA,CLASSIFICACAOPREMIUM OU STANDARD,CONFORME ABNT NBR 15079,PARA INTERIOR OU EXTERIOR,SISTEMA TINTOMETRICO,INCLUSIVE LIXAMENTO,UMA DEMAO DE SELADOR ACRILICO E DUAS DEMAOS DE ACABAMENTO</t>
  </si>
  <si>
    <t>17.018.0250-A</t>
  </si>
  <si>
    <t>17.018.0251-0</t>
  </si>
  <si>
    <t>PINTURA COM TINTA LATEX SEMIBRILHANTE OU FOSCA,CLASSIFICACAOPREMIUM OU STANDARD,CONFORME ABNT NBR 15079,PARA INTERIOR OU EXTERIOR,SOBRE SUPERFICIE APICOADA,SISTEMA TINTOMETRICO,INCLUSIVE LIXAMENTO,UMA DEMAO DE SELADOR ACRILICO E DUAS DEMAOS DE ACABAMENTO</t>
  </si>
  <si>
    <t>17.018.0251-A</t>
  </si>
  <si>
    <t>17.018.0252-0</t>
  </si>
  <si>
    <t>PINTURA COM TINTA LATEX SEMIBRILHANTE OU FOSCA,CLASSIFICACAOPREMIUM OU STANDARD,CONFORME ABNT NBR 15079,PARA INTERIOR OU EXTERIOR,SISTEMA TINTOMETRICO,INCLUSIVE LIXAMENTO,UMA DEMAO DE SELADOR ACRILICO,DEMAO DE MEIA MASSA E DUAS DEMAOS DE ACABAMENTO</t>
  </si>
  <si>
    <t>17.018.0252-A</t>
  </si>
  <si>
    <t>17.018.0253-0</t>
  </si>
  <si>
    <t>PINTURA COM TINTA LATEX SEMIBRILHANTE OU FOSCA,CLASSIFICACAOPREMIUM OU STANDARD,CONFORME ABNT NBR 15079,PARA INTERIOR OU EXTERIOR,SISTEMA TINTOMETRICO,INCLUSIVE LIXAMENTO,UMA DEMAO DE SELADOR ACRILICO,UMA DEMAO DE MASSA ACRILICA E DUAS DEMAOS DE ACABAMENTO</t>
  </si>
  <si>
    <t>17.018.0253-A</t>
  </si>
  <si>
    <t>17.018.0254-0</t>
  </si>
  <si>
    <t>PINTURA COM TINTA LATEX SEMIBRILHANTE OU FOSCA,CLASSIFICACAOPREMIUM OU STANDARD,CONFORME ABNT NBR 15079,PARA INTERIOR OU EXTERIOR,SISTEMA TINTOMETRICO,INCLUSIVE LIXAMENTO,UMA DEMAO DE SELADOR ACRILICO,DUAS DEMAOS DE MASSA ACRILICA E DUAS DEMAOS DE ACABAMENTO</t>
  </si>
  <si>
    <t>17.018.0254-A</t>
  </si>
  <si>
    <t>17.018.0260-0</t>
  </si>
  <si>
    <t>DEMAO ADICIONAL DE PINTURA DE ACABAMENTO NOS SERVICOS DO ITEM 17.018.0250 OU 17.018.0254</t>
  </si>
  <si>
    <t>17.018.0260-A</t>
  </si>
  <si>
    <t>17.018.0265-0</t>
  </si>
  <si>
    <t>PINTURA COM TINTA ACRILICA ACETINADA,PARA USO HOSPITALAR,SOBRE PAREDES E TETOS,INCLUSIVE LIXAMENTO,UMA DEMAO DE SELADORACRILICO,DUAS DEMAOS DE MASSA ACRILICA E DUAS DEMAOS DE ACABAMENTO</t>
  </si>
  <si>
    <t>17.018.0265-A</t>
  </si>
  <si>
    <t>17.020.0010-0</t>
  </si>
  <si>
    <t>ENVERNIZAMENTO DE MADEIRA COM VERNIZ TIPO COPAL BRILHANTE PARA INTERIOR,INCLUSIVE LIXAMENTO,UMA DEMAO DE VERNIZ IMUNIZANTE E IMPERMEABILIZANTE INCOLOR,ANILINA E UMA DEMAO DE ACABAMENTO</t>
  </si>
  <si>
    <t>17.020.0010-A</t>
  </si>
  <si>
    <t>17.020.0021-0</t>
  </si>
  <si>
    <t>UMA DEMAO ADICIONAL DE VERNIZ DE ACABAMENTO NO SERVICO DO ITEM 17.020.0010</t>
  </si>
  <si>
    <t>17.020.0021-A</t>
  </si>
  <si>
    <t>17.020.0030-1</t>
  </si>
  <si>
    <t>ENVERNIZAMENTO DE MADEIRA COM VERNIZ A BONECA USANDO GOMA LACA NACIONAL DISSOLVIDA EM ALCOOL,INCLUSIVE LIXAMENTO E APLICACAO DE SUCESSIVAS DEMAOS DE ACABAMENTO ATE A OBTENCAO DO BRILHO</t>
  </si>
  <si>
    <t>17.020.0030-B</t>
  </si>
  <si>
    <t>17.020.0040-0</t>
  </si>
  <si>
    <t>ENCERAMENTO DE MADEIRA,INCLUSIVE LIXAMENTO,UMA DEMAO DE VERNIZ IMUNIZANTE E IMPERMEABILIZANTE INCOLOR E TRES DEMAOS DE CERA,CADA QUAL SEGUIDA DE ABERTURA DE BRILHO A ESCOVA E FLANELA</t>
  </si>
  <si>
    <t>17.020.0040-A</t>
  </si>
  <si>
    <t>17.020.0050-0</t>
  </si>
  <si>
    <t>ENVERNIZAMENTO DE TIJOLOS E CONCRETO,PARA INTERIOR,COM VERNIZ ACRILICO INCOLOR,INCLUSIVE LIXAMENTO E DUAS DEMAOS DE ACABAMENTO</t>
  </si>
  <si>
    <t>17.020.0050-A</t>
  </si>
  <si>
    <t>17.020.0060-0</t>
  </si>
  <si>
    <t>ENVERNIZAMENTO DE RODAPE DE MADEIRA COM VERNIZ TIPO COPAL BRILHANTE,INCLUSIVE LIXAMENTO,UMA DEMAO DE VERNIZ IMUNIZANTE EIMPERMEABILIZANTE INCOLOR,ANILINA E DUAS DEMAOS DE ACABAMENTO</t>
  </si>
  <si>
    <t>17.020.0060-A</t>
  </si>
  <si>
    <t>17.020.0061-0</t>
  </si>
  <si>
    <t>UMA DEMAO ADICIONAL DE VERNIZ DE ACABAMENTO NO SERVICO DO ITEM 17.020.0060</t>
  </si>
  <si>
    <t>17.020.0061-A</t>
  </si>
  <si>
    <t>17.020.0070-0</t>
  </si>
  <si>
    <t>ENVERNIZAMENTO DE MADEIRA EM SUPERFICIE INTERIOR,COM VERNIZPOLIURETANO BRILHANTE E TRANSPARENTE,INCLUSIVE LIXAMENTO,UMADEMAO DE VERNIZ IMUNIZANTE E IMPERMEABILIZANTE INCOLOR,ANILINA E DUAS DEMAOS DE ACABAMENTO</t>
  </si>
  <si>
    <t>17.020.0070-A</t>
  </si>
  <si>
    <t>17.020.0071-0</t>
  </si>
  <si>
    <t>ENVERNIZAMENTO DE SUPERFICIE LISA DE CONCRETO OU TIJOLO APARENTE,EXTERIOR OU INTERIOR,COM VERNIZ ACRILICO INCOLOR,EM TRES DEMAOS</t>
  </si>
  <si>
    <t>17.020.0071-A</t>
  </si>
  <si>
    <t>17.020.0072-0</t>
  </si>
  <si>
    <t>ENVERNIZAMENTO DE SUPERFICIE LISA DE CONCRETO OU TIJOLO APARENTE,EXTERIOR OU INTERIOR,COM VERNIZ ACRILICO INCOLOR,EM DUAS DEMAOS</t>
  </si>
  <si>
    <t>17.020.0072-A</t>
  </si>
  <si>
    <t>17.020.0075-0</t>
  </si>
  <si>
    <t>ENVERNIZAMENTO SOBRE CONCRETO APICOADO,EXTERIOR OU INTERIOR,COM VERNIZ ACRILICO INCOLOR,EM TRES DEMAOS</t>
  </si>
  <si>
    <t>17.020.0075-A</t>
  </si>
  <si>
    <t>17.025.0005-1</t>
  </si>
  <si>
    <t>PINTURA COM TINTA ANTIMOFO E BACTERICIDA BASE ACRILICA,SEMIBRILHO,COR BRANCA,PARA AMBIENTES INTERNOS E EXTERNOS PROPENSOS A UMIDADE E VAPORES,EM DUAS DEMAOS,SOBRE SELADOR ACRILICOE DUAS DEMAOS DE MASSA ACRILICA,INCLUSIVE LIMPEZA E LIXAMENTO</t>
  </si>
  <si>
    <t>17.025.0005-B</t>
  </si>
  <si>
    <t>17.025.0006-0</t>
  </si>
  <si>
    <t>PINTURA COM RESINA HIDROFUGANTE EM DUAS DEMAOS,EM TELHA OU TIJOLO CERAMICO,INCLUSIVE LIMPEZA DA SUPERFICIE</t>
  </si>
  <si>
    <t>17.025.0006-A</t>
  </si>
  <si>
    <t>17.025.0007-0</t>
  </si>
  <si>
    <t>PINTURA COM RESINA HIDROFUGANTE EM DUAS DEMAOS,EM TIJOLO APARENTE E CONCRETO APARENTE,INCLUSIVE LIMPEZA DA SUPERFICIE</t>
  </si>
  <si>
    <t>17.025.0007-A</t>
  </si>
  <si>
    <t>17.025.0008-0</t>
  </si>
  <si>
    <t>PINTURA COM RESINA HIDROFUGANTE EM DUAS DEMAOS,EM PEDRAS POROSAS (TIPO SAO TOME OU SEMELHANTE),INCLUSIVE LIMPEZA DA SUPERFICIE</t>
  </si>
  <si>
    <t>17.025.0008-A</t>
  </si>
  <si>
    <t>17.025.0009-0</t>
  </si>
  <si>
    <t>PINTURA COM RESINA HIDROFUGANTE EM DUAS DEMAOS,EM PEDRAS NAOPOROSAS (TIPO ARDOSIA OU SEMELHANTE),INCLUSIVE LIMPEZA DA SUPERFICIE</t>
  </si>
  <si>
    <t>17.025.0009-A</t>
  </si>
  <si>
    <t>17.025.0010-0</t>
  </si>
  <si>
    <t>PINTURA IMUNIZANTE FUNGICIDA E INSETICIDA PARA APLICACAO EMMADEIRA BRUTA OU APARELHADA,EM DUAS DEMAOS</t>
  </si>
  <si>
    <t>17.025.0010-A</t>
  </si>
  <si>
    <t>17.025.0040-1</t>
  </si>
  <si>
    <t>PINTURA COM EMULSAO OLEOSA PARA DESMOLDAGEM DE FORMAS DE MADEIRA,EM DUAS DEMAOS</t>
  </si>
  <si>
    <t>17.025.0040-B</t>
  </si>
  <si>
    <t>17.025.0041-0</t>
  </si>
  <si>
    <t>PINTURA COM EMULSAO OLEOSA PARA DESMOLDAGEM DE FORMAS METALICAS,EM UMA DEMAO</t>
  </si>
  <si>
    <t>17.025.0041-A</t>
  </si>
  <si>
    <t>17.035.0010-0</t>
  </si>
  <si>
    <t>REMOCAO DE CAIACAO EXISTENTE OU PINTURA A GESSO E COLA</t>
  </si>
  <si>
    <t>17.035.0010-A</t>
  </si>
  <si>
    <t>17.035.0020-0</t>
  </si>
  <si>
    <t>REMOCAO DE PINTURA PLASTICA E SEMELHANTES</t>
  </si>
  <si>
    <t>17.035.0020-A</t>
  </si>
  <si>
    <t>17.035.0030-0</t>
  </si>
  <si>
    <t>REMOCAO DE PINTURA A OLEO,ESMALTE ALQUIDICA E VERNIZES</t>
  </si>
  <si>
    <t>17.035.0030-A</t>
  </si>
  <si>
    <t>17.035.0040-0</t>
  </si>
  <si>
    <t>REMOCAO DE PINTURA ACRILICA,EPOXI,BORRACHA CLORADA E SEMELHANTES</t>
  </si>
  <si>
    <t>17.035.0040-A</t>
  </si>
  <si>
    <t>17.035.0045-0</t>
  </si>
  <si>
    <t>REMOCAO DE QUALQUER TIPO DE PINTURA EM RODAPE</t>
  </si>
  <si>
    <t>17.035.0045-A</t>
  </si>
  <si>
    <t>17.040.0020-0</t>
  </si>
  <si>
    <t>MARCACAO DE QUADRA DE ESPORTE OU VAGA DE GARAGEM COM TINTA ABASE DE BORRACHA CLORADA,COM UTILIZACAO DE SELADOR E SOLVENTE PROPRIO E FITA CREPE COMO LIMITADOR DE LINHAS,MEDIDA PELAAREA REAL DE PINTURA</t>
  </si>
  <si>
    <t>17.040.0020-A</t>
  </si>
  <si>
    <t>17.040.0021-0</t>
  </si>
  <si>
    <t>MARCACAO DE QUADRA DE ESPORTE OU VAGA DE GARAGEM COM TINTA ACRILICA PROPRIA PARA PINTURA DE PISOS,COM UTILIZACAO DE SELADOR E SOLVENTE PROPRIO E FITA CREPE COMO LIMITADOR DE LINHAS,MEDIDA PELA AREA REAL DE PINTURA</t>
  </si>
  <si>
    <t>17.040.0021-A</t>
  </si>
  <si>
    <t>17.040.0022-0</t>
  </si>
  <si>
    <t>REPINTURA DE QUADRA SOBRE DEMARCACAO EXISTENTE CONFORME O ITEM 17.040.0021</t>
  </si>
  <si>
    <t>17.040.0022-A</t>
  </si>
  <si>
    <t>17.040.0024-0</t>
  </si>
  <si>
    <t>PINTURA DE PISO CIMENTADO LISO COM TINTA 100% ACRILICA,INCLUSIVE LIXAMENTO,LIMPEZA E TRES DEMAOS DE ACABAMENTO APLICADASA ROLO DE LA,DILUICAO EM AGUA A 20%</t>
  </si>
  <si>
    <t>17.040.0024-A</t>
  </si>
  <si>
    <t>17.040.0050-0</t>
  </si>
  <si>
    <t>PINTURA DE SINALIZACAO DE SOLO PARA EQUIPAMENTOS DE COMBATEA INCENDIO (EXTINTORES E HIDRANTES),EM QUADRADOS VERMELHOS DE (0,70X0,70)M E BORDAS AMARELAS DE 0,15M DE LARGURA,CONFORME ABNT NBR 16820</t>
  </si>
  <si>
    <t>17.040.0050-A</t>
  </si>
  <si>
    <t>18.002.0010-0</t>
  </si>
  <si>
    <t>LAVATORIO DE LOUCA BRANCA PADRAO POPULAR,MEDINDO EM TORNO DE(47X35)CM,INCLUSIVE ACESSORIOS DE FIXACAO.FERRAGENS:SIFAO DE 1"X1.1/4" EM PVC,TORNEIRA PARA LAVATORIO DE MESA 1193 OU SIMILAR DE 1/2",VALVULA DE ESCOAMENTO EM METAL CROMADO E RABICHO EM PVC.FORNECIMENTO</t>
  </si>
  <si>
    <t>18.002.0010-A</t>
  </si>
  <si>
    <t>18.002.0012-0</t>
  </si>
  <si>
    <t>LAVATORIO DE LOUCA BRANCA,PADRAO MEDIO LUXO,MEDIDAS EM TORNODE (47X35)CM,INCLUSIVE ACESSORIOS DE FIXACAO.FERRAGENS EM METAL CROMADO:SIFAO DE 1"X1.1/4",TORNEIRA PARA LAVATORIO DE MESA 1193 OU SIMILAR DE 1/2",VALVULA DE ESCOAMENTO E RABICHO.FORNECIMENTO</t>
  </si>
  <si>
    <t>18.002.0012-A</t>
  </si>
  <si>
    <t>18.002.0014-0</t>
  </si>
  <si>
    <t>LAVATORIO DE LOUCA BRANCA,COM COLUNA SUSPENSA,CONFORME ABNTNBR 9050 PARA ACESSIBILIDADE,MEDINDO EM TORNO DE (45,5X35,5)CM,INCLUSIVE ACESSORIOS DE FIXACAO.FERRAGENS EM METAL CROMADO:SIFAO 1"X1.1/4",VALVULA DE ESCOAMENTO,RABICHO,TORNEIRA PARA LAVATORIO DE MESA COM ALAVANCA,ACIONAMENTO MANUAL E FECHAMENTO AUTOMATICO.FORNECIMENTO</t>
  </si>
  <si>
    <t>18.002.0014-A</t>
  </si>
  <si>
    <t>18.002.0016-0</t>
  </si>
  <si>
    <t>LAVATORIO DE LOUCA BRANCA PADRAO MEDIO LUXO,MEDINDO EM TORNODE (55X45)CM,COM COLUNA,INCLUSIVE ACESSORIOS DE FIXACAO.FERRAGENS EM METAL CROMADO:SIFAO DE 1"X1.1/4",MISTURADOR DE MESA 1875 OU SIMILAR,COM AREJADOR,VALVULA DE ESCOAMENTO E RABICHO.FORNECIMENTO</t>
  </si>
  <si>
    <t>18.002.0016-A</t>
  </si>
  <si>
    <t>18.002.0019-0</t>
  </si>
  <si>
    <t>LAVATORIO DE LOUCA BRANCA PADRAO POPULAR,MEDINDO EM TORNO DE(55X45)CM,INCLUSIVE ACESSORIOS DE FIXACAO.FERRAGENS:TORNEIRA PARA LATORIO DE MESA 1193 OU SIMILAR DE 1/2",VALVULA DE ESCOAMENTO EM METAL CROMADO,SIFAO DE 1"X1.1/4" E RABICHO EM PVC.FORNECIMENTO</t>
  </si>
  <si>
    <t>18.002.0019-A</t>
  </si>
  <si>
    <t>18.002.0020-0</t>
  </si>
  <si>
    <t>CUBA DE LOUCA BRANCA,DE APOIO,PADRAO POPULAR,MEDINDO EM TORNO DE (40X30)CM.FERRAGENS:SIFAO DE 1"X1.1/4" EM PVC,TORNEIRAPARA LAVATORIO DE MESA 1193 OU SIMILAR DE 1/2",VALVULA DE ESCOAMENTO EM METAL CROMADO E RABICHO EM PVC.FORNECIMENTO</t>
  </si>
  <si>
    <t>18.002.0020-A</t>
  </si>
  <si>
    <t>18.002.0021-0</t>
  </si>
  <si>
    <t>CUBA DE LOUCA BRANCA,DE APOIO,PADRAO MEDIO LUXO,MEDINDO EM TORNO DE (50X40)CM.FERRAGENS EM METAL CROMADO:SIFAO 1"X1.1/4",TORNEIRA PARA LAVATORIO DE MESA 1193 OU SIMILAR DE 1/2",VALVULA DE ESCOAMENTO E RABICHO.FORNECIMENTO</t>
  </si>
  <si>
    <t>18.002.0021-A</t>
  </si>
  <si>
    <t>18.002.0022-0</t>
  </si>
  <si>
    <t>CUBA DE LOUCA BRANCA DE SOBREPOR,PADRAO MEDIO LUXO,MEDINDO EM TORNO DE (53X43)CM.FERRAGENS EM METAL CROMADO:SIFAO DE 1"X1.1/4",TORNEIRA PARA LAVATORIO DE MESA 1193 OU SIMILAR DE 1/2",VALVULA DE ESCOAMENTO E RABICHO.FORNECIMENTO</t>
  </si>
  <si>
    <t>18.002.0022-A</t>
  </si>
  <si>
    <t>18.002.0024-0</t>
  </si>
  <si>
    <t>CUBA DE LOUCA BRANCA,DE SOBREPOR,PADRAO POPULAR,MEDINDO EM TORNO DE (39X29)CM.FERRAGENS: SIFAO DE 1"X1.1/4" EM PVC,TORNEIRA PARA LAVATORIO DE MESA 1193 OU SIMILAR DE 1/2",VALVULA DE ESCOAMENTO EM METAL CROMADO E RABICHO EM PVC.FORNECIMENTO</t>
  </si>
  <si>
    <t>18.002.0024-A</t>
  </si>
  <si>
    <t>18.002.0025-0</t>
  </si>
  <si>
    <t>CUBA DE LOUCA BRANCA,DE EMBUTIR,PADRAO POPULAR,MEDINDO EM TORNO DE (39X29)CM.FERRAGENS: SIFAO DE 1"X1.1/4" EM PVC,TORNEIRA PARA LAVATORIO DE MESA 1193 OU SIMILAR DE 1/2", VALVULA DE ESCOAMENTO EM METAL CROMADO E RABICHO EM PVC.FORNECIMENTO</t>
  </si>
  <si>
    <t>18.002.0025-A</t>
  </si>
  <si>
    <t>18.002.0026-0</t>
  </si>
  <si>
    <t>CUBA DE LOUCA BRANCA,DE EMBUTIR,PADRAO MEDIO LUXO,MEDINDO EMTORNO DE (52X39)CM.FERRAGENS EM METAL CROMADO: SIFAO DE 1"X1.1/4",TORNEIRA PARA LAVATORIO DE MESA 1193 OU SIMILAR DE 1/2",VALVULA DE ESCOAMENTO E RABICHO.FORNECIMENTO</t>
  </si>
  <si>
    <t>18.002.0026-A</t>
  </si>
  <si>
    <t>18.002.0030-0</t>
  </si>
  <si>
    <t>TANQUE DE LOUCA BRANCA,C/COLUNA E MEDIDAS EM TORNO DE (56X48)CM,INCLUSIVE ACESSORIOS DE FIXACAO.FERRAGENS EM METAL CROMADO:TORNEIRA DE PRESSAO,1158 OU SIMILAR,DE 1/2",VALVULA DE ESCOAMENTO 1605 E SIFAO 1680 DE 1.1/4" A 1.1/2".FORNECIMENTO</t>
  </si>
  <si>
    <t>18.002.0030-A</t>
  </si>
  <si>
    <t>18.002.0031-0</t>
  </si>
  <si>
    <t>TANQUE DE LOUCA BRANCA,C/COLUNA E MEDIDAS EM TORNO DE (60X56)CM,INCLUSIVE ACESSORIOS DE FIXACAO.FERRAGENS EM METAL CROMADO:TORNEIRA DE PRESSAO,1158 OU SIMILAR,DE 1/2",VALVULA DE ESCOAMENTO 1606 E SIFAO 1680 DE 1.1/2"X1.1/2".FORNECIMENTO</t>
  </si>
  <si>
    <t>18.002.0031-A</t>
  </si>
  <si>
    <t>18.002.0040-0</t>
  </si>
  <si>
    <t>BACIA TURCA DE LOUCA BRANCA COM SIFAO INTEGRADO E MEDIDAS EMTORNO DE (59X44)CM,INCLUSIVE TUBO DE LIGACAO.FORNECIMENTO</t>
  </si>
  <si>
    <t>18.002.0040-A</t>
  </si>
  <si>
    <t>18.002.0055-0</t>
  </si>
  <si>
    <t>MICTORIO DE LOUCA BRANCA COM SIFAO INTEGRADO E MEDIDAS EM TORNO DE (33X28X53)CM,INCLUSIVE ACESSORIOS DE FIXACAO.FERRAGENS EM METAL CROMADO:REGISTRO DE PRESSAO 1416 DE 1/2" E TUBODE LIGACAO DE 1/2".FORNECIMENTO</t>
  </si>
  <si>
    <t>18.002.0055-A</t>
  </si>
  <si>
    <t>18.002.0065-0</t>
  </si>
  <si>
    <t>BACIA SANITARIA DE LOUCA BRANCA,COM CAIXA ACOPLADA,PADRAO POPULAR,INCLUSIVE ASSENTO PLASTICO PADRAO POPULAR,RABICHO EM PVC,ANEL DE VEDACAO E ACESSORIOS DE FIXACAO.FORNECIMENTO</t>
  </si>
  <si>
    <t>18.002.0065-A</t>
  </si>
  <si>
    <t>18.002.0070-0</t>
  </si>
  <si>
    <t>BACIA SANITARIA DE LOUCA BRANCA,COM CAIXA ACOPLADA,PADRAO MEDIO LUXO,INCLUSIVE ASSENTO PLASTICO PADRAO MEDIO LUXO,RABICHO CROMADO,ANEL DE VEDACAO E ACESSORIOS DE FIXACAO.FORNECIMENTO</t>
  </si>
  <si>
    <t>18.002.0070-A</t>
  </si>
  <si>
    <t>18.002.0080-0</t>
  </si>
  <si>
    <t>BACIA SANITARIA DE LOUCA BRANCA,CONVENCIONAL,PADRAO POPULAR,INCLUSIVE ASSENTO PLASTICO PADRAO POPULAR,CAIXA DE DESCARGAPLASTICA EXTERNA,RABICHO EM PVC, TUBO DE DESCARGA LONGO,BOLSA DE LIGACAO,ANEL DE VEDACAO E ACESSORIOS DE FIXACAO.FORNECIMENTO</t>
  </si>
  <si>
    <t>18.002.0080-A</t>
  </si>
  <si>
    <t>18.002.0081-0</t>
  </si>
  <si>
    <t>BACIA SANITARIA DE LOUCA BRANCA,CONVENCIONAL,PADRAO POPULAR,INCLUSIVE TUBO DE LIGACAO,ASSENTO PLASTICO PADRAO POPULAR,ANEL DE VEDACAO E ACESSORIOS DE FIXACAO,EXCLUSIVE CAIXA DE DESCARGA PLASTICA EXTERNA,RABICHO EM PVC,BOLSA DE LIGACAO E TUBO DE DESCARGA LONGO.FORNECIMENTO</t>
  </si>
  <si>
    <t>18.002.0081-A</t>
  </si>
  <si>
    <t>18.002.0085-0</t>
  </si>
  <si>
    <t>BACIA SANITARIA DE LOUCA BRANCA,CONVENCIONAL,PADRAO MEDIO LUXO,INCLUSIVE ASSENTO PLASTICO PADRAO MEDIO LUXO,VALVULA DE DESCARGA DE 1.1/2" COM REGISTRO INTEGRADO,CORPO EM LATAO,ACABAMENTO DA VALVULA EM METAL CROMADO,TUBO DE LIGACAO,ANEL DE VEDACAO E ACESSORIOS DE FIXACAO.FORNECIMENTO</t>
  </si>
  <si>
    <t>18.002.0085-A</t>
  </si>
  <si>
    <t>18.002.0086-0</t>
  </si>
  <si>
    <t>BACIA SANITARIA DE LOUCA BRANCA,CONVENCIONAL,PADRAO MEDIO LUXO,INCLUSIVE ASSENTO PLASTICO PADRAO MEDIO LUXO,TUBO DE LIGACAO,ANEL DE VEDACAO E ACESSORIOS DE FIXACAO,EXCLUSIVE VALVULA DE DESCARGA E ACABAMENTO DA VALVULA.FORNECIMENTO</t>
  </si>
  <si>
    <t>18.002.0086-A</t>
  </si>
  <si>
    <t>18.002.0090-0</t>
  </si>
  <si>
    <t>BACIA SANITARIA DE LOUCA BRANCA,CONVENCIONAL,CONFORME ABNT NBR 9050 PARA ACESSIBILIDADE,INCLUSIVE ASSENTO PLASTICO PADRAO MEDIO LUXO,TUBO DE LIGACAO,ANEL DE VEDACAO E ACESSORIOS DEFIXACAO.FORNECIMENTO</t>
  </si>
  <si>
    <t>18.002.0090-A</t>
  </si>
  <si>
    <t>18.002.0095-0</t>
  </si>
  <si>
    <t>BACIA SANITARIA DE LOUCA BRANCA,COM CAIXA ACOPLADA,CONFORMEABNT NBR 9050 PARA ACESSIBILIDADE,INCLUSIVE ASSENTO PLASTICOPADRAO MEDIO LUXO,RABICHO CROMADO,ANEL DE VEDACAO E ACESSORIOS DE FIXACAO.FORNECIMENTO</t>
  </si>
  <si>
    <t>18.002.0095-A</t>
  </si>
  <si>
    <t>18.003.0003-0</t>
  </si>
  <si>
    <t>VALVULA DE DESCARGA DE 1.1/2",REGISTRO INTEGRADO,CORPO EM LATAO E ACABAMENTO COM ACIONAMENTO POR BOTAO EM METAL CROMADO.FORNECIMENTO</t>
  </si>
  <si>
    <t>18.003.0003-A</t>
  </si>
  <si>
    <t>18.003.0005-0</t>
  </si>
  <si>
    <t>VALVULA DE DESCARGA DE 1.1/4",REGISTRO INTEGRADO,CORPO EM LATAO E ACABAMENTO COM ACIONAMENTO POR BOTAO EM METAL CROMADO.FORNECIMENTO</t>
  </si>
  <si>
    <t>18.003.0005-A</t>
  </si>
  <si>
    <t>18.003.0008-0</t>
  </si>
  <si>
    <t>VALVULA DE DESCARGA DE 1.1/2",REGISTRO INTEGRADO,CORPO EM LATAO E ACABAMENTO COM SISTEMA ANTIVANDALISMO EM METAL CROMADO.FORNECIMENTO</t>
  </si>
  <si>
    <t>18.003.0008-A</t>
  </si>
  <si>
    <t>18.003.0009-0</t>
  </si>
  <si>
    <t>VALVULA DE DESCARGA DE 1.1/4",REGISTRO INTEGRADO,CORPO EM LATAO E ACABAMENTO COM SISTEMA ANTIVANDALISMO EM METAL CROMADO.FORNECIMENTO</t>
  </si>
  <si>
    <t>18.003.0009-A</t>
  </si>
  <si>
    <t>18.003.0010-0</t>
  </si>
  <si>
    <t>VALVULA DE DESCARGA DE 1.1/2",COM REGISTRO INTEGRADO,CORPO EM LATAO E ACABAMENTO COM ACIONAMENTO POR ALAVANCA EM METAL CROMADO,CONFORME ABNT NBR 9050 PARA ACESSIBILIDADE.FORNECIMENTO</t>
  </si>
  <si>
    <t>18.003.0010-A</t>
  </si>
  <si>
    <t>18.003.0012-0</t>
  </si>
  <si>
    <t>VALVULA DE DESCARGA DE 1.1/4",COM REGISTRO INTEGRADO,CORPO EM LATAO E ACABAMENTO COM ACIONAMENTO POR ALAVANCA EM METAL CROMADO,CONFORME ABNT NBR 9050 PARA ACESSIBILIDADE.FORNECIMENTO</t>
  </si>
  <si>
    <t>18.003.0012-A</t>
  </si>
  <si>
    <t>18.003.0013-0</t>
  </si>
  <si>
    <t>VALVULA DE DESCARGA EXTERNA,ACIONAMENTO POR ALAVANCA,COM REGULAGEM DE TEMPO DE DESCARGA E VAZAO,BITOLA DE 1.1/4",PARA PRESSAO DE SERVICO ENTRE 2 A 40MCA.FORNECIMENTO</t>
  </si>
  <si>
    <t>18.003.0013-A</t>
  </si>
  <si>
    <t>18.003.0015-0</t>
  </si>
  <si>
    <t>VALVULA DE FECHAMENTO AUTOMATICO,PARA MICTORIO,ACABAMENTO CROMADO.FORNECIMENTO</t>
  </si>
  <si>
    <t>18.003.0015-A</t>
  </si>
  <si>
    <t>18.003.0020-0</t>
  </si>
  <si>
    <t>VALVULA DE FECHAMENTO AUTOMATICO,PARA CHUVEIRO DE AGUA FRIAOU PRE-MISTURADA,ACABAMENTO CROMADO.FORNECIMENTO</t>
  </si>
  <si>
    <t>18.003.0020-A</t>
  </si>
  <si>
    <t>18.004.0001-0</t>
  </si>
  <si>
    <t>BACIA TURCA,EM POLIESTER REFORCADO,COM FIBRA DE VIDRO,PISO ANTI-DERRAPANTE,COM MEDIDAS EM TORNO DE 51X71CM,COM ENTRADA DE 40MM,E SAIDA DE 4",NA COR BRANCA.FORNECIMENTO</t>
  </si>
  <si>
    <t>18.004.0001-A</t>
  </si>
  <si>
    <t>18.004.0005-0</t>
  </si>
  <si>
    <t>BACIA TURCA SINFONADO REFORCADO EM POLIESTER,COM FIBRA DE VIDRO,PISO ANTIDERRAPANTE,COM MEDIDAS EM TORNO DE 51X71CM,COMMEDIDAS EM TORNO 40MM,E SAIDA DE 4",NA COR BRANCA.FORNECIMENTO</t>
  </si>
  <si>
    <t>18.004.0005-A</t>
  </si>
  <si>
    <t>18.005.0010-0</t>
  </si>
  <si>
    <t>18.005.0010-A</t>
  </si>
  <si>
    <t>18.005.0012-0</t>
  </si>
  <si>
    <t>18.005.0012-A</t>
  </si>
  <si>
    <t>18.005.0013-0</t>
  </si>
  <si>
    <t>18.005.0013-A</t>
  </si>
  <si>
    <t>18.005.0015-0</t>
  </si>
  <si>
    <t>ASSENTO SANITARIO DE PLASTICO,PADRAO MEDIO LUXO.FORNECIMENTOE COLOCACAO</t>
  </si>
  <si>
    <t>18.005.0015-A</t>
  </si>
  <si>
    <t>18.005.0018-0</t>
  </si>
  <si>
    <t>ASSENTO SANITARIO PLASTICO,PADRAO POPULAR.FORNECIMENTO E COLOCACAO</t>
  </si>
  <si>
    <t>18.005.0018-A</t>
  </si>
  <si>
    <t>18.005.0027-0</t>
  </si>
  <si>
    <t>ASSENTO SANITARIO DE PLASTICO,INFANTIL.FORNECIMENTO E COLOCACAO</t>
  </si>
  <si>
    <t>18.005.0027-A</t>
  </si>
  <si>
    <t>18.005.0035-0</t>
  </si>
  <si>
    <t>ARMARIO DE BANHEIRO EM PLASTICO,LUXO,BRANCO,DE EMBUTIR,COM ESPELHO.FORNECIMENTO E COLOCACAO</t>
  </si>
  <si>
    <t>18.005.0035-A</t>
  </si>
  <si>
    <t>18.006.0005-0</t>
  </si>
  <si>
    <t>LAVATORIO DE LOUCA BRANCA,PADRAO POPULAR,MEDINDO EM TORNO DE(47X35)CM,INCLUSIVE ACESSORIOS DE FIXACAO.FORNECIMENTO</t>
  </si>
  <si>
    <t>18.006.0005-A</t>
  </si>
  <si>
    <t>18.006.0007-0</t>
  </si>
  <si>
    <t>LAVATORIO DE LOUCA BRANCA,PADRAO MEDIO LUXO,MEDINDO EM TORNODE (47X35)CM,INCLUSIVE ACESSORIOS DE FIXACAO.FORNECIMENTO</t>
  </si>
  <si>
    <t>18.006.0007-A</t>
  </si>
  <si>
    <t>18.006.0008-0</t>
  </si>
  <si>
    <t>LAVATORIO DE LOUCA BRANCA,PADRAO POPULAR,MEDINDO EM TORNO DE(55X45)CM,INCLUSIVE ACESSORIOS DE FIXACAO.FORNECIMENTO</t>
  </si>
  <si>
    <t>18.006.0008-A</t>
  </si>
  <si>
    <t>18.006.0009-0</t>
  </si>
  <si>
    <t>LAVATORIO DE LOUCA BRANCA,PADRAO MEDIO LUXO,MEDINDO EM TORNODE (55X45)CM,INCLUSIVE ACESSORIOS DE FIXACAO.FORNECIMENTO</t>
  </si>
  <si>
    <t>18.006.0009-A</t>
  </si>
  <si>
    <t>18.006.0010-0</t>
  </si>
  <si>
    <t>LAVATORIO DE LOUCA BRANCA,COM COLUNA SUSPENSA,CONFORME ABNTNBR 9050 PARA ACESSIBILIDADE,MEDINDO EM TORNO DE (45,5X35,5)CM,INCLUSIVE ACESSORIOS DE FIXACAO.FORNECIMENTO</t>
  </si>
  <si>
    <t>18.006.0010-A</t>
  </si>
  <si>
    <t>18.006.0012-0</t>
  </si>
  <si>
    <t>BACIA SANITARIA DE LOUCA BRANCA,COM CAIXA ACOPLADA,PADRAO POPULAR,INCLUSIVE ACESSORIOS DE FIXACAO.FORNECIMENTO</t>
  </si>
  <si>
    <t>18.006.0012-A</t>
  </si>
  <si>
    <t>18.006.0013-0</t>
  </si>
  <si>
    <t>BACIA SANITARIA DE LOUCA BRANCA,COM CAIXA ACOPLADA,PADRAO MEDIO LUXO,INCLUSIVE ACESSORIOS DE FIXACAO.FORNECIMENTO</t>
  </si>
  <si>
    <t>18.006.0013-A</t>
  </si>
  <si>
    <t>18.006.0015-0</t>
  </si>
  <si>
    <t>BACIA SANITARIA DE LOUCA BRANCA,CONVENCIONAL,CONFORME ABNT NBR 9050 PARA ACESSIBILIDADE,INCLUSIVE ACESSORIOS DE FIXACAO.FORNECIMENTO</t>
  </si>
  <si>
    <t>18.006.0015-A</t>
  </si>
  <si>
    <t>18.006.0016-0</t>
  </si>
  <si>
    <t>BACIA SANITARIA DE LOUCA BRANCA,COM CAIXA ACOPLADA,CONFORMEABNT NBR 9050 PARA ACESSIBILIDADE,INCLUSIVE ACESSORIOS DE FIXACAO.FORNECIMENTO</t>
  </si>
  <si>
    <t>18.006.0016-A</t>
  </si>
  <si>
    <t>18.006.0017-0</t>
  </si>
  <si>
    <t>BACIA SANITARIA DE LOUCA BRANCA,CONVENCIONAL,PADRAO POPULAR,INCLUSIVE ACESSORIOS DE FIXACAO.FORNECIMENTO</t>
  </si>
  <si>
    <t>18.006.0017-A</t>
  </si>
  <si>
    <t>18.006.0018-0</t>
  </si>
  <si>
    <t>BACIA SANITARIA DE LOUCA BRANCA,CONVENCIONAL,PADRAO MEDIO LUXO,INCLUSIVE ACESSORIOS DE FIXACAO.FORNECIMENTO</t>
  </si>
  <si>
    <t>18.006.0018-A</t>
  </si>
  <si>
    <t>18.006.0020-0</t>
  </si>
  <si>
    <t>BACIA SANITARIA DE LOUCA BRANCA,INFANTIL,INCLUSIVE ACESSORIOS DE FIXACAO.FORNECIMENTO</t>
  </si>
  <si>
    <t>18.006.0020-A</t>
  </si>
  <si>
    <t>18.006.0021-0</t>
  </si>
  <si>
    <t>CUBA DE LOUCA BRANCA,DE SOBREPOR,PADRAO POPULAR,MEDINDO EM TORNO DE (39X29)CM.FORNECIMENTO</t>
  </si>
  <si>
    <t>18.006.0021-A</t>
  </si>
  <si>
    <t>18.006.0023-0</t>
  </si>
  <si>
    <t>CUBA DE LOUCA BRANCA,DE SOBREPOR,PADRAO MEDIO LUXO,MEDINDO EM TORNO DE (53X43)CM.FORNECIMENTO</t>
  </si>
  <si>
    <t>18.006.0023-A</t>
  </si>
  <si>
    <t>18.006.0025-0</t>
  </si>
  <si>
    <t>CUBA DE LOUCA BRANCA,DE EMBUTIR,PADRAO MEDIO LUXO,MEDINDO EMTORNO DE (52X39)CM.FORNECIMENTO</t>
  </si>
  <si>
    <t>18.006.0025-A</t>
  </si>
  <si>
    <t>18.006.0027-0</t>
  </si>
  <si>
    <t>CUBA DE LOUCA BRANCA,DE EMBUTIR,PADRAO POPULAR,MEDINDO EM TORNO DE (39X29)CM.FORNECIMENTO</t>
  </si>
  <si>
    <t>18.006.0027-A</t>
  </si>
  <si>
    <t>18.006.0029-0</t>
  </si>
  <si>
    <t>CUBA DE LOUCA BRANCA,DE APOIO,PADRAO POPULAR,MEDINDO EM TORNO DE (40X30)CM.FORNECIMENTO</t>
  </si>
  <si>
    <t>18.006.0029-A</t>
  </si>
  <si>
    <t>18.006.0030-0</t>
  </si>
  <si>
    <t>CUBA DE LOUCA BRANCA,DE APOIO,PADRAO MEDIO LUXO,MEDINDO EM TORNO DE (50X40)CM.FORNECIMENTO</t>
  </si>
  <si>
    <t>18.006.0030-A</t>
  </si>
  <si>
    <t>18.006.0032-0</t>
  </si>
  <si>
    <t>TANQUE DE LOUCA BRANCA,COM COLUNA E MEDIDAS EM TORNO DE (56X48)CM,INCLUSIVE ACESSORIOS DE FIXACAO.FORNECIMENTO</t>
  </si>
  <si>
    <t>18.006.0032-A</t>
  </si>
  <si>
    <t>18.006.0033-0</t>
  </si>
  <si>
    <t>TANQUE DE LOUCA BRANCA,COM COLUNA E MEDIDAS EM TORNO DE (60X56)CM,INCLUSIVE ACESSORIOS DE FIXACAO.FORNECIMENTO</t>
  </si>
  <si>
    <t>18.006.0033-A</t>
  </si>
  <si>
    <t>18.006.0037-0</t>
  </si>
  <si>
    <t>MICTORIO DE LOUCA BRANCA,COM SIFAO INTEGRADO E MEDIDAS EM TORNO DE 33X28X53CM,INCLUSIVE ACESSORIOS DE FIXACAO.FORNECIMENTO</t>
  </si>
  <si>
    <t>18.006.0037-A</t>
  </si>
  <si>
    <t>18.006.0040-0</t>
  </si>
  <si>
    <t>SABONETEIRA,DE SOBREPOR,EM METAL CROMADO.FORNECIMENTO E COLOCACAO</t>
  </si>
  <si>
    <t>18.006.0040-A</t>
  </si>
  <si>
    <t>18.006.0043-0</t>
  </si>
  <si>
    <t>SABONETEIRA DE PAREDE COM BASE METALICA E CUPULA DE VIDRO GIRATORIA,PARA SABONETE LIQUIDO.FORNECIMENTO E COLOCACAO</t>
  </si>
  <si>
    <t>18.006.0043-A</t>
  </si>
  <si>
    <t>18.006.0050-0</t>
  </si>
  <si>
    <t>PAPELEIRA,SEM PROTETOR,DE SOBREPOR,EM METAL CROMADO.FORNECIMENTO E COLOCACAO</t>
  </si>
  <si>
    <t>18.006.0050-A</t>
  </si>
  <si>
    <t>18.006.0052-0</t>
  </si>
  <si>
    <t>CABIDE DUPLO,DE SOBREPOR,EM METAL CROMADO.FORNECIMENTO E COLOCACAO</t>
  </si>
  <si>
    <t>18.006.0052-A</t>
  </si>
  <si>
    <t>18.006.0054-0</t>
  </si>
  <si>
    <t>CABIDE SIMPLES,DE SOBREPOR,EM METAL CROMADO.FORNECIMENTO E COLOCACAO</t>
  </si>
  <si>
    <t>18.006.0054-A</t>
  </si>
  <si>
    <t>18.006.0056-0</t>
  </si>
  <si>
    <t>PORTA TOALHA RETO,EM METAL CROMADO(50CM).FORNECIMENTO E COLOCACAO</t>
  </si>
  <si>
    <t>18.006.0056-A</t>
  </si>
  <si>
    <t>18.007.0039-0</t>
  </si>
  <si>
    <t>CHUVEIRO ESTAMPADO,ARTICULADO,COM BRACO DE 1/2".FORNECIMENTO</t>
  </si>
  <si>
    <t>18.007.0039-A</t>
  </si>
  <si>
    <t>18.007.0041-0</t>
  </si>
  <si>
    <t>CHUVEIRO ESTAMPADO,ARTICULADO,TIPO LUXO,COM BRACO DE 1/2".FORNECIMENTO</t>
  </si>
  <si>
    <t>18.007.0041-A</t>
  </si>
  <si>
    <t>18.007.0042-0</t>
  </si>
  <si>
    <t>BRACO EM ALUMINIO DE 1/2",PARA CHUVEIRO ELETRICO.FORNECIMENTO</t>
  </si>
  <si>
    <t>18.007.0042-A</t>
  </si>
  <si>
    <t>18.007.0043-0</t>
  </si>
  <si>
    <t>CHUVEIRO PLASTICO,BRANCO,INCLUSIVE BRACO.FORNECIMENTO</t>
  </si>
  <si>
    <t>18.007.0043-A</t>
  </si>
  <si>
    <t>18.007.0045-0</t>
  </si>
  <si>
    <t>CHUVEIRO ELETRICO,EM METAL CROMADO,DE 110/220V.FORNECIMENTO</t>
  </si>
  <si>
    <t>18.007.0045-A</t>
  </si>
  <si>
    <t>18.007.0049-0</t>
  </si>
  <si>
    <t>CHUVEIRO ELETRICO,EM PLASTICO,DE 110/220V.FORNECIMENTO</t>
  </si>
  <si>
    <t>18.007.0049-A</t>
  </si>
  <si>
    <t>18.007.0051-0</t>
  </si>
  <si>
    <t>18.007.0051-A</t>
  </si>
  <si>
    <t>18.007.0060-0</t>
  </si>
  <si>
    <t>CHUVEIRO ESTAMPADO,ARTICULADO,COM BRACO DE 1/2" E 1 REGISTRODE PRESSAO 1416,DE 1/2",COM CANOPLA E VOLANTE EM METAL CROMADO.FORNECIMENTO</t>
  </si>
  <si>
    <t>18.007.0060-A</t>
  </si>
  <si>
    <t>18.007.0065-0</t>
  </si>
  <si>
    <t>CHUVEIRO DE LUXO,ARTICULADO,COM BRACO DE 1/2" E 2 REGISTROSDE PRESSAO 1416,DE 1/2",COM CANOPLA E VOLANTE EM METAL CROMADO.FORNECIMENTO</t>
  </si>
  <si>
    <t>18.007.0065-A</t>
  </si>
  <si>
    <t>18.007.0070-0</t>
  </si>
  <si>
    <t>CHUVEIRO DE PLASTICO,BRANCO,COM BRACO DE 1/2" E 1 REGISTRO DE PRESSAO 1416,DE 1/2",COM CANOPLA E VOLANTE EM METAL CROMADO.FORNECIMENTO</t>
  </si>
  <si>
    <t>18.007.0070-A</t>
  </si>
  <si>
    <t>18.007.0075-0</t>
  </si>
  <si>
    <t>CHUVEIRO ELETRICO,EM METAL CROMADO,EM 110/220V,COM BRACO CROMADO DE 1/2" E 1 REGISTRO DE PRESSAO 1416 DE 3/4",COM CANOPLA E VOLANTE EM METAL CROMADO.FORNECIMENTO</t>
  </si>
  <si>
    <t>18.007.0075-A</t>
  </si>
  <si>
    <t>18.007.0080-0</t>
  </si>
  <si>
    <t>CHUVEIRO ELETRICO EM PLASTICO,EM 110/220V,COM BRACO CROMADODE 1/2" E 1 REGISTRO DE PRESSAO 1416 DE 3/4",COM CANOPLA E VOLANTE EM METAL CROMADO.FORNECIMENTO</t>
  </si>
  <si>
    <t>18.007.0080-A</t>
  </si>
  <si>
    <t>18.007.0090-0</t>
  </si>
  <si>
    <t>CHUVEIRO COM DESVIADOR E DUCHA MANUAL,CROMADO,PARA PESSOAS COM NECESSIDADES ESPECIFICAS.FORNECIMENTO</t>
  </si>
  <si>
    <t>18.007.0090-A</t>
  </si>
  <si>
    <t>18.008.0005-0</t>
  </si>
  <si>
    <t>TORNEIRA DE PLASTICO PARA LAVATORIO,DE 1/2".FORNECIMENTO</t>
  </si>
  <si>
    <t>18.008.0005-A</t>
  </si>
  <si>
    <t>18.008.0007-0</t>
  </si>
  <si>
    <t>TORNEIRA DE PLASTICO PARA PIA,DE 1/2".FORNECIMENTO</t>
  </si>
  <si>
    <t>18.008.0007-A</t>
  </si>
  <si>
    <t>18.009.0058-0</t>
  </si>
  <si>
    <t>TORNEIRA PARA PIA OU TANQUE,1158 OU SIMILAR DE 1/2"X18CM APROXIMADAMENTE,EM METAL CROMADO.FORNECIMENTO</t>
  </si>
  <si>
    <t>18.009.0058-A</t>
  </si>
  <si>
    <t>18.009.0060-0</t>
  </si>
  <si>
    <t>TORNEIRA PARA PIA,TIPO PAREDE,COM AREJADOR,1157 OU SIMILAR DE 1/2" X 21CM APROXIMADAMENTE,EM METAL CROMADO.FORNECIMENTO</t>
  </si>
  <si>
    <t>18.009.0060-A</t>
  </si>
  <si>
    <t>18.009.0065-0</t>
  </si>
  <si>
    <t>TORNEIRA PARA PIA,COM AREJADOR,TUBO MOVEL,TIPO PAREDE,1168 OU SIMILAR,DE 1/2"X22CM APROXIMADAMENTE,EM METAL CROMADO.FORNECIMENTO</t>
  </si>
  <si>
    <t>18.009.0065-A</t>
  </si>
  <si>
    <t>18.009.0066-0</t>
  </si>
  <si>
    <t>TORNEIRA PARA PIA,COM AREJADOR,TUBO MOVEL,TIPO BANCA,1167 OUSIMILAR DE 1/2"X17CM APROXIMADAMENTE,EM METAL CROMADO.FORNECIMENTO</t>
  </si>
  <si>
    <t>18.009.0066-A</t>
  </si>
  <si>
    <t>18.009.0070-0</t>
  </si>
  <si>
    <t>TORNEIRA HOSPITALAR,ACIONADA POR ALAVANCA,TIPO PAREDE,DE 1/2"X28CM APROXIMADAMENTE,EM METAL CROMADO.FORNECIMENTO</t>
  </si>
  <si>
    <t>18.009.0070-A</t>
  </si>
  <si>
    <t>18.009.0073-0</t>
  </si>
  <si>
    <t>TORNEIRA PARA COZINHA,COM MISTURADOR,TIPO PAREDE,COM AREJADOR E TUBO MOVEL,1258 OU SIMILAR,DE APROXIMADAMENTE 1/2"X25CM,EM METAL CROMADO.FORNECIMENTO</t>
  </si>
  <si>
    <t>18.009.0073-A</t>
  </si>
  <si>
    <t>18.009.0074-0</t>
  </si>
  <si>
    <t>TORNEIRA PARA PIA,COM MISTURADOR,AREJADOR,TUBO MOVEL,TIPO BANCA,1256 OU SIMILAR,DE 1/2"X17CM APROXIMADAMENTE,EM METAL CROMADO.FORNECIMENTO</t>
  </si>
  <si>
    <t>18.009.0074-A</t>
  </si>
  <si>
    <t>18.009.0076-0</t>
  </si>
  <si>
    <t>TORNEIRA PARA LAVATORIO TIPO BANCA 1193 OU SIMILAR DE 1/2"X9CM APROXIMADAMENTE,EM METAL CROMADO.FORNECIMENTO</t>
  </si>
  <si>
    <t>18.009.0076-A</t>
  </si>
  <si>
    <t>18.009.0078-0</t>
  </si>
  <si>
    <t>TORNEIRA PARA JARDIM,DE 3/4"X10CM APROXIMADAMENTE,EM METAL CROMADO.FORNECIMENTO</t>
  </si>
  <si>
    <t>18.009.0078-A</t>
  </si>
  <si>
    <t>18.009.0079-0</t>
  </si>
  <si>
    <t>TORNEIRA PARA JARDIM,DE 1/2"X10CM APROXIMADAMENTE,EM METAL CROMADO.FORNECIMENTO</t>
  </si>
  <si>
    <t>18.009.0079-A</t>
  </si>
  <si>
    <t>18.009.0080-0</t>
  </si>
  <si>
    <t>APARELHO MISTURADOR TIPO PAREDE,1878 OU SIMILAR,EM METAL CROMADO,PARA LAVATORIO,COM AREJADOR E VALVULA DE ESCOAMENTO.FORNECIMENTO</t>
  </si>
  <si>
    <t>18.009.0080-A</t>
  </si>
  <si>
    <t>18.009.0081-0</t>
  </si>
  <si>
    <t>APARELHO MISTURADOR TIPO BANCA,1875 OU SIMILAR,EM METAL CROMADO,PARA LAVATORIO,COM AREJADOR E VALVULA DE ESCOAMENTO.FORNECIMENTO</t>
  </si>
  <si>
    <t>18.009.0081-A</t>
  </si>
  <si>
    <t>18.009.0086-0</t>
  </si>
  <si>
    <t>TORNEIRA PARA FILTRO,1147 OU SIMILAR,DE 1/2"X13CM APROXIMADAMENTE,EM METAL CROMADO.FORNECIMENTO</t>
  </si>
  <si>
    <t>18.009.0086-A</t>
  </si>
  <si>
    <t>18.009.0101-0</t>
  </si>
  <si>
    <t>TORNEIRA PARA LAVATORIO,DE PAREDE,ACIONAMENTO HIDROMECANICOCOM LEVE PRESSAO MANUAL E FECHAMENTO AUTOMATICO,ANTIVANDALISMO,DE 85MM,ACABAMENTO CROMADO.FORNECIMENTO</t>
  </si>
  <si>
    <t>18.009.0101-A</t>
  </si>
  <si>
    <t>18.009.0102-0</t>
  </si>
  <si>
    <t>TORNEIRA PARA LAVATORIO,DE PAREDE,ACIONAMENTO HIDROMECANICOCOM LEVE PRESSAO MANUAL E FECHAMENTO AUTOMATICO,ANTIVANDALISMO,DE 135MM,ACABAMENTO CROMADO.FORNECIMENTO</t>
  </si>
  <si>
    <t>18.009.0102-A</t>
  </si>
  <si>
    <t>18.009.0105-0</t>
  </si>
  <si>
    <t>TORNEIRA PARA LAVATORIO,DE MESA,ACIONAMENTO HIDROMECANICO COM LEVE PRESSAO MANUAL E FECHAMENTO AUTOMATICO,ACABAMENTO CROMADO.FORNECIMENTO</t>
  </si>
  <si>
    <t>18.009.0105-A</t>
  </si>
  <si>
    <t>18.009.0110-0</t>
  </si>
  <si>
    <t>TORNEIRA ELETRICA DE PVC,110/220V.FORNECIMENTO</t>
  </si>
  <si>
    <t>18.009.0110-A</t>
  </si>
  <si>
    <t>18.009.0115-0</t>
  </si>
  <si>
    <t>TORNEIRA PARA LAVATORIO,AUTOMATICA,COM SENSOR DE PRESENCA,ACABAMENTO CROMADO.FORNECIMENTO</t>
  </si>
  <si>
    <t>18.009.0115-A</t>
  </si>
  <si>
    <t>18.009.0120-0</t>
  </si>
  <si>
    <t>TORNEIRA PARA LAVATORIO,DE MESA,COM ALAVANCA,ACIONAMENTO COMLEVE PRESSAO MANUAL E FECHAMENTO AUTOMATICO,ACABAMENTO CROMADO,PARA PESSOAS COM NECESSIDADES ESPECIFICAS,CONFORME ABNTNBR 9050.FORNECIMENTO</t>
  </si>
  <si>
    <t>18.009.0120-A</t>
  </si>
  <si>
    <t>18.011.0003-0</t>
  </si>
  <si>
    <t>TORNEIRA DE BOIA EM PLASTICO,PARA CAIXA D'AGUA,DE 1/2".FORNECIMENTO E COLOCACAO</t>
  </si>
  <si>
    <t>18.011.0003-A</t>
  </si>
  <si>
    <t>18.011.0005-0</t>
  </si>
  <si>
    <t>TORNEIRA DE BOIA EM PLASTICO,PARA CAIXA D'AGUA,DE 3/4".FORNECIMENTO E COLOCACAO</t>
  </si>
  <si>
    <t>18.011.0005-A</t>
  </si>
  <si>
    <t>18.012.0090-0</t>
  </si>
  <si>
    <t>TORNEIRA DE BOIA,EM METAL,DE 3/4".FORNECIMENTO E COLOCACAO</t>
  </si>
  <si>
    <t>18.012.0090-A</t>
  </si>
  <si>
    <t>18.012.0093-0</t>
  </si>
  <si>
    <t>TORNEIRA DE BOIA,EM METAL,DE 1".FORNECIMENTO E COLOCACAO</t>
  </si>
  <si>
    <t>18.012.0093-A</t>
  </si>
  <si>
    <t>18.012.0096-0</t>
  </si>
  <si>
    <t>TORNEIRA DE BOIA,EM METAL,DE 1.1/4".FORNECIMENTO E COLOCACAO</t>
  </si>
  <si>
    <t>18.012.0096-A</t>
  </si>
  <si>
    <t>18.012.0100-0</t>
  </si>
  <si>
    <t>TORNEIRA DE BOIA,EM METAL,DE 1.1/2".FORNECIMENTO E COLOCACAO</t>
  </si>
  <si>
    <t>18.012.0100-A</t>
  </si>
  <si>
    <t>18.012.0102-0</t>
  </si>
  <si>
    <t>TORNEIRA DE BOIA,EM METAL,DE 2".FORNECIMENTO E COLOCACAO</t>
  </si>
  <si>
    <t>18.012.0102-A</t>
  </si>
  <si>
    <t>18.013.0106-0</t>
  </si>
  <si>
    <t>VALVULA DE ESCOAMENTO TIPO AMERICANA,PARA PIA DE COZINHA,1623 DE 1.1/2",EM METAL CROMADO.FORNECIMENTO</t>
  </si>
  <si>
    <t>18.013.0106-A</t>
  </si>
  <si>
    <t>18.013.0108-0</t>
  </si>
  <si>
    <t>VALVULA DE ESCOAMENTO PARA LAVATORIO,COM LADRAO,1603 DE 1",EM METAL CROMADO.FORNECIMENTO</t>
  </si>
  <si>
    <t>18.013.0108-A</t>
  </si>
  <si>
    <t>18.013.0109-0</t>
  </si>
  <si>
    <t>VALVULA DE ESCOAMENTO PARA LAVATORIO,SEM LADRAO,1600 DE 1",EM METAL CROMADO.FORNECIMENTO</t>
  </si>
  <si>
    <t>18.013.0109-A</t>
  </si>
  <si>
    <t>18.013.0110-0</t>
  </si>
  <si>
    <t>VALVULA DE ESCOAMENTO PARA BANHEIRA,SEM LADRAO,1604 DE 1.1/4",EM METAL CROMADO.FORNECIMENTO</t>
  </si>
  <si>
    <t>18.013.0110-A</t>
  </si>
  <si>
    <t>18.013.0111-0</t>
  </si>
  <si>
    <t>VALVULA DE ESCOAMENTO PARA TANQUE,1605 DE 1.1/4",EM METAL CROMADO.FORNECIMENTO</t>
  </si>
  <si>
    <t>18.013.0111-A</t>
  </si>
  <si>
    <t>18.013.0112-0</t>
  </si>
  <si>
    <t>VALVULA DE ESCOAMENTO PARA TANQUE,1606 DE 1.1/2",EM METAL CROMADO.FORNECIMENTO</t>
  </si>
  <si>
    <t>18.013.0112-A</t>
  </si>
  <si>
    <t>18.013.0113-0</t>
  </si>
  <si>
    <t>VALVULA DE ESCOAMENTO PARA LAVATORIO,EM PVC.FORNECIMENTO</t>
  </si>
  <si>
    <t>18.013.0113-A</t>
  </si>
  <si>
    <t>18.013.0115-0</t>
  </si>
  <si>
    <t>VALVULA DE ESCOAMENTO PARA PIA,EM PVC.FORNECIMENTO</t>
  </si>
  <si>
    <t>18.013.0115-A</t>
  </si>
  <si>
    <t>18.013.0117-0</t>
  </si>
  <si>
    <t>SIFAO EM METAL CROMADO,DE 1.1/2"X1.1/2".FORNECIMENTO</t>
  </si>
  <si>
    <t>18.013.0117-A</t>
  </si>
  <si>
    <t>18.013.0118-0</t>
  </si>
  <si>
    <t>SIFAO EM METAL CROMADO,DE 1.1/4"X1.1/2".FORNECIMENTO</t>
  </si>
  <si>
    <t>18.013.0118-A</t>
  </si>
  <si>
    <t>18.013.0119-0</t>
  </si>
  <si>
    <t>SIFAO EM METAL CROMADO,DE 1"X1.1/2".FORNECIMENTO</t>
  </si>
  <si>
    <t>18.013.0119-A</t>
  </si>
  <si>
    <t>18.013.0121-0</t>
  </si>
  <si>
    <t>SIFAO EM METAL CROMADO,DE 1"X1.1/4".FORNECIMENTO</t>
  </si>
  <si>
    <t>18.013.0121-A</t>
  </si>
  <si>
    <t>18.013.0123-0</t>
  </si>
  <si>
    <t>SIFAO FLEXIVEL EM PVC,DE 1"X40MM,PARA PIA OU LAVATORIO.FORNECIMENTO</t>
  </si>
  <si>
    <t>18.013.0123-A</t>
  </si>
  <si>
    <t>18.013.0124-0</t>
  </si>
  <si>
    <t>SIFAO RIGIDO EM PVC,DE 1"X40MM,PARA PIA OU LAVATORIO.FORNECIMENTO</t>
  </si>
  <si>
    <t>18.013.0124-A</t>
  </si>
  <si>
    <t>18.013.0126-0</t>
  </si>
  <si>
    <t>SIFAO SANFONADO EM PVC COM ACABAMENTO CROMADO,UNIVERSAL.FORNECIMENTO</t>
  </si>
  <si>
    <t>18.013.0126-A</t>
  </si>
  <si>
    <t>18.013.0127-0</t>
  </si>
  <si>
    <t>SIFAO SANFONADO EM PVC, UNIVERSAL.FORNECIMENTO</t>
  </si>
  <si>
    <t>18.013.0127-A</t>
  </si>
  <si>
    <t>18.013.0128-0</t>
  </si>
  <si>
    <t>RABICHO/LIGACAO FLEXIVEL,EM METAL CROMADO,COMPRIMENTO DE 40CM,COM SAIDA DE 1/2".FORNECIMENTO</t>
  </si>
  <si>
    <t>18.013.0128-A</t>
  </si>
  <si>
    <t>18.013.0130-0</t>
  </si>
  <si>
    <t>RABICHO/LIGACAO FLEXIVEL,EM METAL CROMADO,COMPRIMENTO DE 30CM,COM SAIDA DE 1/2".FORNECIMENTO</t>
  </si>
  <si>
    <t>18.013.0130-A</t>
  </si>
  <si>
    <t>18.013.0133-0</t>
  </si>
  <si>
    <t>RABICHO/LIGACAO FLEXIVEL EM PLASTICO,COMPRIMENTO DE 40CM,COMSAIDA DE 1/2".FORNECIMENTO</t>
  </si>
  <si>
    <t>18.013.0133-A</t>
  </si>
  <si>
    <t>18.013.0136-0</t>
  </si>
  <si>
    <t>RABICHO/LIGACAO FLEXIVEL EM PLASTICO,COMPRIMENTO DE 30CM,COMSAIDA DE 1/2".FORNECIMENTO</t>
  </si>
  <si>
    <t>18.013.0136-A</t>
  </si>
  <si>
    <t>18.013.0140-0</t>
  </si>
  <si>
    <t>TUBO DE LIGACAO PARA BACIA SANITARIA,COM ANEL EXPANSOR,EM METAL CROMADO.FORNECIMENTO</t>
  </si>
  <si>
    <t>18.013.0140-A</t>
  </si>
  <si>
    <t>18.013.0143-0</t>
  </si>
  <si>
    <t>TUBO DE DESCARGA TIPO LONGO,DE 1.1/2",EM PVC,PARA CAIXA DE DESCARGA EXTERNA.FORNECIMENTO</t>
  </si>
  <si>
    <t>18.013.0143-A</t>
  </si>
  <si>
    <t>18.013.0144-0</t>
  </si>
  <si>
    <t>BOLSA DE LIGACAO PARA BACIA SANITARIA.FORNECIMENTO</t>
  </si>
  <si>
    <t>18.013.0144-A</t>
  </si>
  <si>
    <t>18.013.0146-0</t>
  </si>
  <si>
    <t>MISTURADOR SIMPLES PARA CHUVEIRO,DE 3/4",COM ACABAMENTO EM METAL CROMADO.FORNECIMENTO</t>
  </si>
  <si>
    <t>18.013.0146-A</t>
  </si>
  <si>
    <t>18.013.0148-0</t>
  </si>
  <si>
    <t>MISTURADOR,DE 3/4",COM FUNCIONAMENTO CONJUNTO:CHUVEIRO/BANHEIRA OU CHUVEIRO/DUCHINHA,COM ACABAMENTO EM METAL CROMADO.FORNECIMENTO</t>
  </si>
  <si>
    <t>18.013.0148-A</t>
  </si>
  <si>
    <t>18.013.0155-0</t>
  </si>
  <si>
    <t>REGISTRO DE PRESSAO,1416 DE 1/2",COM CANOPLA E VOLANTE EM METAL CROMADO.FORNECIMENTO</t>
  </si>
  <si>
    <t>18.013.0155-A</t>
  </si>
  <si>
    <t>18.013.0156-0</t>
  </si>
  <si>
    <t>REGISTRO DE PRESSAO,1416 DE 3/4",COM CANOPLA E VOLANTE EM METAL CROMADO.FORNECIMENTO</t>
  </si>
  <si>
    <t>18.013.0156-A</t>
  </si>
  <si>
    <t>18.013.0158-0</t>
  </si>
  <si>
    <t>PORTA CACAMBA,LIXEIRA,EM CHAPA DE FERRO ESMALTADA,DE 300X300MM.FORNECIMENTO E COLOCACAO</t>
  </si>
  <si>
    <t>18.013.0158-A</t>
  </si>
  <si>
    <t>18.013.0165-0</t>
  </si>
  <si>
    <t>GRELHA DE ACO INOX,10X10CM,SISTEMA ROTATIVO,COM CAIXILHO.FORNECIMENTO</t>
  </si>
  <si>
    <t>18.013.0165-A</t>
  </si>
  <si>
    <t>18.013.0167-0</t>
  </si>
  <si>
    <t>GRELHA DE ACO INOX, 15X15CM,SISTEMA ROTATIVO,COM CAIXILHO.FORNECIMENTO</t>
  </si>
  <si>
    <t>18.013.0167-A</t>
  </si>
  <si>
    <t>18.013.0170-0</t>
  </si>
  <si>
    <t>MISTURADOR MONOCOMANDO PARA CHUVEIRO AP/BP ALTA VAZAO 3/4",COM ACABAMENTO MONOCOMANDO DE ALAVANCA EM METAL CROMADO,PARAPESSOAS COM NECESSIDADES ESPECIFICAS.FORNECIMENTO</t>
  </si>
  <si>
    <t>18.013.0170-A</t>
  </si>
  <si>
    <t>18.015.0037-0</t>
  </si>
  <si>
    <t>AQUECEDOR A GAS DE ACUMULACAO,CAPACIDADE DE 100L,MODELO VERTICAL,CORPO EM ACO CARBONO.FORNECIMENTO</t>
  </si>
  <si>
    <t>18.015.0037-A</t>
  </si>
  <si>
    <t>18.015.0040-0</t>
  </si>
  <si>
    <t>AQUECEDOR A GAS DE ACUMULACAO,CAPACIDADE DE 200L,MODELO VERTICAL,CORPO EM ACO CARBONO.FORNECIMENTO</t>
  </si>
  <si>
    <t>18.015.0040-A</t>
  </si>
  <si>
    <t>18.015.0043-0</t>
  </si>
  <si>
    <t>AQUECEDOR A GAS DE ACUMULACAO,CAPACIDADE DE 250L,MODELO VERTICAL,CORPO EM ACO DE CARBONO.FORNECIMENTO</t>
  </si>
  <si>
    <t>18.015.0043-A</t>
  </si>
  <si>
    <t>18.015.0046-0</t>
  </si>
  <si>
    <t>AQUECEDOR A GAS DE ACUMULACAO,CAPACIDADE DE 300L,MODELO VERTICAL,CORPO EM ACO CARBONO.FORNECIMENTO</t>
  </si>
  <si>
    <t>18.015.0046-A</t>
  </si>
  <si>
    <t>18.015.0060-0</t>
  </si>
  <si>
    <t>AQUECEDOR A GAS DE PASSAGEM,RESIDENCIAL,EM CHAPA ESMALTADA,BRANCO,DE 6L/MIN.FORNECIMENTO</t>
  </si>
  <si>
    <t>18.015.0060-A</t>
  </si>
  <si>
    <t>18.015.0062-0</t>
  </si>
  <si>
    <t>AQUECEDOR A GAS DE PASSAGEM,RESIDENCIAL,EM CHAPA ESMALTADA,BRANCO,DE 12L/MIN.FORNECIMENTO</t>
  </si>
  <si>
    <t>18.015.0062-A</t>
  </si>
  <si>
    <t>18.015.0064-0</t>
  </si>
  <si>
    <t>AQUECEDOR A GAS DE PASSAGEM,RESIDENCIAL,EM CHAPA ESMALTADA,BRANCO,DE 18L/MIN.FORNECIMENTO</t>
  </si>
  <si>
    <t>18.015.0064-A</t>
  </si>
  <si>
    <t>18.015.0066-0</t>
  </si>
  <si>
    <t>AQUECEDOR A GAS DE PASSAGEM,RESIDENCIAL,EM CHAPA ESMALTADA,BRANCO,DE 22L/MIN.FORNECIMENTO</t>
  </si>
  <si>
    <t>18.015.0066-A</t>
  </si>
  <si>
    <t>18.015.0080-0</t>
  </si>
  <si>
    <t>FOGAO A GAS RESIDENCIAL,BRANCO,COM 4 BOCAS.FORNECIMENTO</t>
  </si>
  <si>
    <t>18.015.0080-A</t>
  </si>
  <si>
    <t>18.015.0081-0</t>
  </si>
  <si>
    <t>FOGAO A GAS RESIDENCIAL,BRANCO,COM 6 BOCAS.FORNECIMENTO</t>
  </si>
  <si>
    <t>18.015.0081-A</t>
  </si>
  <si>
    <t>18.015.0082-0</t>
  </si>
  <si>
    <t>FOGAO A GAS,INDUSTRIAL,COM 6 BOCAS,FORNO,GRELHA DE (30X30)CME PERFIL DE 5CM.FORNECIMENTO</t>
  </si>
  <si>
    <t>18.015.0082-A</t>
  </si>
  <si>
    <t>18.015.0083-0</t>
  </si>
  <si>
    <t>FOGAO A GAS,INDUSTRIAL,COM 4 BOCAS,FORNO,GRELHA DE (30X30)CME PERFIL DE 5CM.FORNECIMENTO</t>
  </si>
  <si>
    <t>18.015.0083-A</t>
  </si>
  <si>
    <t>18.015.0084-0</t>
  </si>
  <si>
    <t>FOGAO A GAS,INDUSTRIAL,COM 3 BOCAS,SEM FORNO,GRELHA DE (30X30)CM E PERFIL DE 5CM.FORNECIMENTO</t>
  </si>
  <si>
    <t>18.015.0084-A</t>
  </si>
  <si>
    <t>18.015.0085-0</t>
  </si>
  <si>
    <t>FOGAO A GAS,INDUSTRIAL,COM 2 BOCAS,SEM FORNO,GRELHA DE (30X30)CM E PERFIL DE 5CM.FORNECIMENTO</t>
  </si>
  <si>
    <t>18.015.0085-A</t>
  </si>
  <si>
    <t>18.016.0001-0</t>
  </si>
  <si>
    <t>COIFA DE ACO INOX AISI 304,NAS DIMENSOES (2,30X1,30X0,60)M (COCCAO),COM CALHA COLETORA DE GORDURA EM TODO PERIMETRO COMDRENO PLUGADO,PORTA FILTRO,FILTROS INERCIAIS,SUPORTE DE FIXACAO E BOCAIS FLANGEADOS (FOGAO INDUSTRIAL DE 8 BOCAS).FORNECIMENTO E COLOCACAO</t>
  </si>
  <si>
    <t>18.016.0001-A</t>
  </si>
  <si>
    <t>18.016.0002-0</t>
  </si>
  <si>
    <t>COIFA DE ACO INOX AISI 304,NAS DIMENSOES (1,80X1,30X0,60)M (COCCAO),COM CALHA COLETORA DE GORDURA EM TODO PERIMETRO COMDRENO PLUGADO,PORTA FILTRO,FILTROS INERCIAIS,SUPORTE DE FIXACAO E BOCAIS FLANGEADOS (FOGAO INDUSTRIAL DE 6 BOCAS).FORNECIMENTO E COLOCACAO</t>
  </si>
  <si>
    <t>18.016.0002-A</t>
  </si>
  <si>
    <t>18.016.0003-0</t>
  </si>
  <si>
    <t>COIFA DE ACO INOX AISI 304,NAS DIMENSOES (1,30X1,30X0,60)M (COCCAO),COM CALHA COLETORA DE GORDURA EM TODO PERIMETRO COMDRENO PLUGADO,PORTA FILTRO,FILTROS INERCIAIS,SUPORTE DE FIXACAO E BOCAIS FLANGEADOS (FOGAO INDUSTRIAL DE 4 BOCAS).FORNECIMENTO E COLOCACAO</t>
  </si>
  <si>
    <t>18.016.0003-A</t>
  </si>
  <si>
    <t>18.016.0004-0</t>
  </si>
  <si>
    <t>FILTROS INERCIAIS (50X50)CM DE ACO INOX 304 (COIFA DE COCCAO).FORNECIMENTO E COLOCACAO</t>
  </si>
  <si>
    <t>18.016.0004-A</t>
  </si>
  <si>
    <t>18.016.0005-0</t>
  </si>
  <si>
    <t>FILTROS INERCIAIS (40X50)CM DE ACO INOX 304 (COIFA DE COCCAO).FORNECIMENTO E COLOCACAO</t>
  </si>
  <si>
    <t>18.016.0005-A</t>
  </si>
  <si>
    <t>18.016.0020-0</t>
  </si>
  <si>
    <t>PORTA CACAMBA,LIXEIRA,DE ACO INOXIDAVEL,CHAPA 18.304,MEDINDOAPROXIMADAMENTE (300X300)MM.FORNECIMENTO E COLOCACAO</t>
  </si>
  <si>
    <t>18.016.0020-A</t>
  </si>
  <si>
    <t>18.016.0025-0</t>
  </si>
  <si>
    <t>TANQUE DE ACO INOXIDAVEL,EM CHAPA 22.304,MEDINDO APROXIMADAMENTE (520X540X300)MM,CAPACIDADE DE 30L,COM ESFREGADOR,EXCLUSIVE TORNEIRA.FORNECIMENTO</t>
  </si>
  <si>
    <t>18.016.0025-A</t>
  </si>
  <si>
    <t>18.016.0027-0</t>
  </si>
  <si>
    <t>18.016.0027-A</t>
  </si>
  <si>
    <t>18.016.0030-0</t>
  </si>
  <si>
    <t>BANCA DE ACO INOXIDAVEL,MEDINDO APROXIMADAMENTE (2,00X0,55)M,EM CHAPA 18.304,COM UMA CUBA MEDINDO APROXIMADAMENTE (500X400X200)MM,EM CHAPA 20304,VALVULA DE ESCOAMENTO TIPO AMERICANA 1623,SIFAO 1680 1.1/2" X 1.1/2",SOBRE APOIOS DE ALVENARIADE MEIA VEZ E VERGA DE CONCRETO,SEM REVESTIMENTO,EXCLUSIVE TORNEIRA.FORNECIMENTO E COLOCACAO</t>
  </si>
  <si>
    <t>18.016.0030-A</t>
  </si>
  <si>
    <t>18.016.0035-0</t>
  </si>
  <si>
    <t>BANCA DE ACO INOXIDAVEL,MEDINDO APROXIMADAMENTE(2,00X0,55)M,EM CHAPA 18.304,COM DUAS CUBAS MEDINDO APROXIMADAMENTE (500X400X200)MM,EM CHAPA 20.304,VALVULA DE ESCOAMENTO TIPO AMERICANA 1623,2 SIFOES 1680 1.1/2" X 1.1/2",SOBRE APOIOS DE ALVENARIA DE MEIA VEZ E VERGA DE CONCRETO,SEM REVESTIMENTO,EXCLUSIVE TORNEIRA.FORNECIMENTO E COLOCACAO</t>
  </si>
  <si>
    <t>18.016.0035-A</t>
  </si>
  <si>
    <t>18.016.0040-0</t>
  </si>
  <si>
    <t>CUBA DE ACO INOXIDAVEL,MEDINDO APROXIMADAMENTE (500X400X200)MM,EM CHAPA 20.304,VALVULA DE ESCOAMENTO TIPO AMERICANA 1623,SIFAO 1680 1.1/2" X 1.1/2",EXCLUSIVE TORNEIRA.FORNECIMENTOE COLOCACAO</t>
  </si>
  <si>
    <t>18.016.0040-A</t>
  </si>
  <si>
    <t>18.016.0042-0</t>
  </si>
  <si>
    <t>CUBA DUPLA DE ACO INOXIDAVEL,MEDINDO APROXIMADAMENTE (820X340X150)MM,EM CHAPA 20.304,COM 2 VALVULAS DE ESCOAMENTO TIPO AMERICANA 1623,2 SIFOES 1680 1.1/2" X 1.1/2",EXCLUSIVE TORNEIRA.FORNECIMENTO E COLOCACAO</t>
  </si>
  <si>
    <t>18.016.0042-A</t>
  </si>
  <si>
    <t>18.016.0045-0</t>
  </si>
  <si>
    <t>BANCA SECA DE ACO INOXIDAVEL,COM LARGURA APROXIMADA DE 0,55M,ATE 3,00M DE COMPRIMENTO,EM CHAPA 18.304,SOBRE APOIOS DE ALVENARIA DE MEIA VEZ E VERGA DE CONCRETO,SEM REVESTIMENTO.FORNECIMENTO E COLOCACAO</t>
  </si>
  <si>
    <t>18.016.0045-A</t>
  </si>
  <si>
    <t>18.016.0050-0</t>
  </si>
  <si>
    <t>MICTORIO COLETIVO DE ACO INOXIDAVEL,COM SECAO DE (580X300)MM,EM CHAPA 20.304,COM CRIVO DE SAIDA DE 1.1/4",REGISTRO DE PRESSAO 1416 DE 3/4",COM CANOPLA E VOLANTE EM METAL CROMADO.FORNECIMENTO</t>
  </si>
  <si>
    <t>18.016.0050-A</t>
  </si>
  <si>
    <t>18.016.0051-0</t>
  </si>
  <si>
    <t>MICTORIO COLETIVO DE ACO INOXIDAVEL,COM SECAO DE (380X250)MM,EM CHAPA 20.304,COM CRIVO DE SAIDA DE 1.1/4",REGISTRO DE PRESSAO 1416 DE 3/4",COM CANOPLA E VOLANTE EM METAL CROMADO.FORNECIMENTO</t>
  </si>
  <si>
    <t>18.016.0051-A</t>
  </si>
  <si>
    <t>18.016.0055-0</t>
  </si>
  <si>
    <t>MICTORIO COLETIVO EM ACO INOXIDAVEL AISI 304,MEDINDO APROXIMADAMENTE (1800X290X350)MM,INCLUSIVE KIT DE INSTALACAO COMPREENDENDO: PARAFUSOS,BUCHAS,SIFAO EXTENSIVEL E VALVULA INOX.FORNECIMENTO</t>
  </si>
  <si>
    <t>18.016.0055-A</t>
  </si>
  <si>
    <t>18.016.0060-0</t>
  </si>
  <si>
    <t>LAVATORIO COLETIVO DE ACO INOXIDAVEL COM 1.000MM DE SECAO EMCHAPA 20.304,PARA 2 PONTOS DE AGUA,CRIVO DE SAIDA EM 1.1/4",EXCLUSIVE TORNEIRAS.FORNECIMENTO E COLOCACAO</t>
  </si>
  <si>
    <t>18.016.0060-A</t>
  </si>
  <si>
    <t>18.016.0070-0</t>
  </si>
  <si>
    <t>LAVATORIO INDUSTRIAL EM ACO INOXIDAVEL AISI 304,MEDINDO APROXIMADAMENTE (400X405X280)MM,INCLUSIVE BICA,VALVULA DE ACIONAMENTO E KIT DE INSTALACAO COMPREENDENDO: PARAFUSOS,BUCHAS EVALVULA.FORNECIMENTO E COLOCACAO</t>
  </si>
  <si>
    <t>18.016.0070-A</t>
  </si>
  <si>
    <t>18.016.0080-0</t>
  </si>
  <si>
    <t>SECADOR DE MAOS EM ACO INOXIDAVEL,COM SISTEMA FOTO-CELULAR BI-VOLT,EXCLUSIVE PONTO DE TOMADA.FORNECIMENTO E COLOCACAO</t>
  </si>
  <si>
    <t>18.016.0080-A</t>
  </si>
  <si>
    <t>18.016.0100-0</t>
  </si>
  <si>
    <t>BARRA DE APOIO PARA LAVATORIO DE CENTRO,EM ACO INOXIDAVEL AISI 304,TUBO DE 1.1/4",INCLUSIVE FIXACAO COM PARAFUSOS INOXIDAVEIS E BUCHAS PLASTICAS,MEDINDO (60X40)CM,CONFORME ABNT NBR9050 PARA ACESSIBILIDADE.FORNECIMENTO E COLOCACAO</t>
  </si>
  <si>
    <t>18.016.0100-A</t>
  </si>
  <si>
    <t>18.016.0105-0</t>
  </si>
  <si>
    <t>BARRA DE APOIO EM ACO INOXIDAVEL AISI 304,TUBO DE 1.1/4",INCLUSIVE FIXACAO COM PARAFUSOS INOXIDAVEIS E BUCHAS PLASTICAS,COM 50CM,CONFORME ABNT NBR 9050 PARA ACESSIBILIDADE.FORNECIMENTO E COLOCACAO</t>
  </si>
  <si>
    <t>18.016.0105-A</t>
  </si>
  <si>
    <t>18.016.0106-0</t>
  </si>
  <si>
    <t>BARRA DE APOIO EM ACO INOXIDAVEL AISI 304,TUBO DE 1.1/4",INCLUSIVE FIXACAO COM PARAFUSOS INOXIDAVEIS E BUCHAS PLASTICAS,COM 80CM,CONFORME ABNT NBR 9050 PARA ACESSIBILIDADE.FORNECIMENTO E COLOCACAO</t>
  </si>
  <si>
    <t>18.016.0106-A</t>
  </si>
  <si>
    <t>18.016.0107-0</t>
  </si>
  <si>
    <t>BARRA DE APOIO EM ACO INOXIDAVEL AISI 304,TUBO DE 1.1/4",INCLUSIVE FIXACAO COM PARAFUSOS INOXIDAVEIS E BUCHAS PLASTICAS,COM 60CM,CONFORME ABNT NBR 9050 PARA ACESSIBILIDADE.FORNECIMENTO E COLOCACAO</t>
  </si>
  <si>
    <t>18.016.0107-A</t>
  </si>
  <si>
    <t>18.016.0108-0</t>
  </si>
  <si>
    <t>BARRA DE APOIO EM ACO INOXIDAVEL AISI 304,TUBO DE 1.1/4",INCLUSIVE FIXACAO COM PARAFUSOS INOXIDAVEIS E BUCHAS PLASTICAS,COM 70CM,CONFORME ABNT NBR 9050 PARA ACESSIBILIDADE.FORNECIMENTO E COLOCACAO</t>
  </si>
  <si>
    <t>18.016.0108-A</t>
  </si>
  <si>
    <t>18.016.0110-0</t>
  </si>
  <si>
    <t>BARRA DE APOIO EM ACO INOXIDAVEL AISI 304,TUBO DE 1.1/4",EM"L",INCLUSIVE FIXACAO COM PARAFUSOS INOXIDAVEIS E BUCHAS PLASTICAS,MEDINDO (70X70)CM,CONFORME ABNT NBR 9050 PARA ACESSIBILIDADE.FORNECIMENTO E COLOCACAO</t>
  </si>
  <si>
    <t>18.016.0110-A</t>
  </si>
  <si>
    <t>18.016.0111-0</t>
  </si>
  <si>
    <t>BARRA DE APOIO EM ACO INOXIDAVEL AISI 304,TUBO DE 1.1/4",EM"L",INCLUSIVE FIXACAO COM PARAFUSOS INOXIDAVEIS E BUCHAS PLASTICAS,MEDINDO (80X80)CM,CONFORME ABNT NBR 9050 PARA ACESSIBILIDADE.FORNECIMENTO E COLOCACAO</t>
  </si>
  <si>
    <t>18.016.0111-A</t>
  </si>
  <si>
    <t>18.016.0120-0</t>
  </si>
  <si>
    <t>BARRA DE APOIO RETRATIL(ARTICULADA)EM ACO INOXIDAVEL AISI 304,TUBO DE 1.1/4",INCLUSIVE FIXACAO COM PARAFUSOS INOXIDAVEISE BUCHAS PLASTICAS,COM 80CM,CONFORME ABNT NBR 9050 PARA ACESSIBILIDADE.FORNECIMENTO E COLOCACAO</t>
  </si>
  <si>
    <t>18.016.0120-A</t>
  </si>
  <si>
    <t>18.016.0125-0</t>
  </si>
  <si>
    <t>BARRA DE APOIO(PUXADOR HORIZONTAL/VERTICAL)EM ACO INOXIDAVELAISI 304,TUBO DE 1 1/4",INCLUSIVE FIXACAO COM PARAFUSOS INOXIDAVEIS E BUCHAS PLASTICAS,COM 40CM,PARA PORTAS DE SANITARIOS,VESTIARIOS E QUARTOS ACESSIVEIS EM LOCAIS DE HOSPEDAGEM EDE SAUDE,CONFORME ABNT NBR 9050 PARA ACESSIBILIDADE.FORNECIMENTO E COLOCACAO</t>
  </si>
  <si>
    <t>18.016.0125-A</t>
  </si>
  <si>
    <t>18.016.0130-0</t>
  </si>
  <si>
    <t>BARRA DE APOIO FIXA AO PISO,EM ACO INOXIDAVEL AISI 304,TUBODE 1.1/4",INCLUSIVE FIXACAO COM PARAFUSOS INOXIDAVEIS E BUCHAS PLASTICAS,COM (75X80)CM,CONFORME ABNT NBR 9050 PARA ACESSIBILIDADE.FORNECIMENTO E COLOCACAO</t>
  </si>
  <si>
    <t>18.016.0130-A</t>
  </si>
  <si>
    <t>18.016.0135-0</t>
  </si>
  <si>
    <t>BARRA DE APOIO LATERAL,PISO PAREDE,EM ACO INOXIDAVEL AISI 304,TUBO DE 1.1/4",INCLUSIVE FIXACAO COM PARAFUSOS INOXIDAVEISE BUCHAS PLASTICAS,COM (75X80)CM,CONFORME ABNT NBR 9050 PARA ACESSIBILIDADE.FORNECIMENTO E COLOCACAO</t>
  </si>
  <si>
    <t>18.016.0135-A</t>
  </si>
  <si>
    <t>18.016.0140-0</t>
  </si>
  <si>
    <t>BANCO ARTICULADO,COM CANTOS ARREDONDADOS E SUPERFICIE ANTIDERRAPANTE IMPERMEAVEL,DIMENSOES MINIMAS (0,45X0,70)M,EM ACO INOXIDAVEL AISI 304,TUBO DE 1.1/4",CONFORME ABNT NBR 9050 PARA ACESSIBILIDADE.FORNCIMENTO E COLOCACAO</t>
  </si>
  <si>
    <t>18.016.0140-A</t>
  </si>
  <si>
    <t>18.016.0200-0</t>
  </si>
  <si>
    <t>CORRIMAO DUPLO EM TUBO DE ACO INOX COM DIAMETRO DE 1.1/2",BARRA SUPERIOR COM ALTURA DE 92CM E BARRA INFERIOR COM ALTURADE 70CM,FIXADO NA PAREDE POR CHUMBADORES,CONFORME ABNT NBR9050 PARA ACESSIBILIDADE.FORNECIMENTO E COLOCACAO</t>
  </si>
  <si>
    <t>18.016.0200-A</t>
  </si>
  <si>
    <t>18.016.0205-0</t>
  </si>
  <si>
    <t>CORRIMAO DUPLO EM TUBO DE ACO INOX COM DIAMETRO DE 1.1/2",BARRA SUPERIOR COM ALTURA DE 92CM E BARRA INFERIOR COM ALTURADE 70CM,FIXADO EM MONTANTES DE ACO INOX COM DIAMETRO DE 1.1/2",CONFORME ABNT NBR 9050 PARA ACESSIBILIDADE.FORNECIMENTO ECOLOCACAO</t>
  </si>
  <si>
    <t>18.016.0205-A</t>
  </si>
  <si>
    <t>18.016.0210-0</t>
  </si>
  <si>
    <t>CORRIMAO DUPLO INTERMEDIARIO EM TUBO DE ACO INOX COM DIAMETRO DE 1.1/2",BARRA SUPERIOR COM ALTURA DE 92CM E BARRA INFERIOR COM ALTURA DE 70CM,FIXADO EM MONTANTES DE ACO INOX COM DIAMETRO DE 1.1/2",CONFORME ABNT NBR 9050 PARA ACESSIBILIDADE.FORNECIMENTO E COLOCACAO</t>
  </si>
  <si>
    <t>18.016.0210-A</t>
  </si>
  <si>
    <t>18.016.0215-0</t>
  </si>
  <si>
    <t>CORRIMAO DUPLO EM TUBO DE ACO INOX COM DIAMETRO DE 1.1/2",BARRA SUPERIOR COM ALTURA DE 92CM E BARRA INFERIOR COM ALTURADE 70CM,FIXADO EM GUARDA-CORPO COM MONTANTES DE ACO INOX COMDIAMETRO DE 1.1/2" E 3 TUBOS DE ACO INOX,HORIZONTAIS,COM DIAMETRO DE 1",CONFORME ABNT NBR 9050 PARA ACESSIBILIDADE.FORNECIMENTO E COLOCACAO</t>
  </si>
  <si>
    <t>18.016.0215-A</t>
  </si>
  <si>
    <t>18.016.0220-0</t>
  </si>
  <si>
    <t>CORRIMAO SIMPLES EM TUBO DE ACO INOX COM DIAMETRO DE 1.1/2",FIXADO NA PAREDE.FORNECIMENTO E COLOCACAO</t>
  </si>
  <si>
    <t>18.016.0220-A</t>
  </si>
  <si>
    <t>18.016.0225-0</t>
  </si>
  <si>
    <t>CORRIMAO SIMPLES EM TUBO DE ACO INOX COM DIAMETRO DE 1.1/2",COM GUARDA-CORPO EM VIDRO,EXCLUSIVE ESTE,FIXADO EM MONTANTESDE TUBO DE ACO INOX COM DIAMETRO DE 1.1/2" COM ACABAMENTO SUPERIOR EM TUBO DE ACO INOX COM DIAMETRO DE 2.1/2".FORNECIMENTO E COLOCACAO</t>
  </si>
  <si>
    <t>18.016.0225-A</t>
  </si>
  <si>
    <t>18.016.0300-0</t>
  </si>
  <si>
    <t>GRELHA DE RETORNO,COM REGISTRO,EM ALUMINIO ANODIZADO,MEDINDOEM TORNO DE (350X200)MM.FORNECIMENTO E COLOCACAO</t>
  </si>
  <si>
    <t>18.016.0300-A</t>
  </si>
  <si>
    <t>18.016.0302-0</t>
  </si>
  <si>
    <t>GRELHA DE RETORNO,COM REGISTRO,EM ALUMINIO ANODIZADO,MEDINDOEM TORNO DE (400X400)MM.FORNECIMENTO E COLOCACAO</t>
  </si>
  <si>
    <t>18.016.0302-A</t>
  </si>
  <si>
    <t>18.016.0304-0</t>
  </si>
  <si>
    <t>GRELHA DE RETORNO,COM REGISTRO,EM ALUMINIO ANODIZADO,MEDINDOEM TORNO DE (500X250)MM.FORNECIMENTO E COLOCACAO</t>
  </si>
  <si>
    <t>18.016.0304-A</t>
  </si>
  <si>
    <t>18.016.0306-0</t>
  </si>
  <si>
    <t>GRELHA DE RETORNO,COM REGISTRO,EM ALUMINIO ANODIZADO,MEDINDOEM TORNO DE (750X250)MM.FORNECIMENTO E COLOCACAO</t>
  </si>
  <si>
    <t>18.016.0306-A</t>
  </si>
  <si>
    <t>18.016.0308-0</t>
  </si>
  <si>
    <t>GRELHA DE RETORNO,COM REGISTRO,EM ALUMINIO ANODIZADO,MEDINDOEM TORNO DE (900X150)MM.FORNECIMENTO E COLOCACAO</t>
  </si>
  <si>
    <t>18.016.0308-A</t>
  </si>
  <si>
    <t>18.016.0310-0</t>
  </si>
  <si>
    <t>GRELHA DE RETORNO,COM REGISTRO,EM ALUMINIO ANODIZADO,MEDINDOEM TORNO DE (1200X100)MM.FORNECIMENTO E COLOCACAO</t>
  </si>
  <si>
    <t>18.016.0310-A</t>
  </si>
  <si>
    <t>18.016.0315-0</t>
  </si>
  <si>
    <t>GRELHA PARA PORTA,COM MOLDURA DUPLA,EM ALUMINIO ANODIZADO,MEDINDO EM TORNO DE (500X250)MM.FORNECIMENTO E COLOCACAO</t>
  </si>
  <si>
    <t>18.016.0315-A</t>
  </si>
  <si>
    <t>18.016.0317-0</t>
  </si>
  <si>
    <t>GRELHA PARA PORTA,COM MOLDURA DUPLA,EM ALUMINIO ANODIZADO,MEDINDO EM TORNO DE (600X300)MM.FORNECIMENTO E COLOCACAO</t>
  </si>
  <si>
    <t>18.016.0317-A</t>
  </si>
  <si>
    <t>18.016.0319-0</t>
  </si>
  <si>
    <t>GRELHA PARA PORTA,COM MOLDURA DUPLA,EM ALUMINIO ANODIZADO,MEDINDO EM TORNO DE (800X400)MM.FORNECIMENTO E COLOCACAO</t>
  </si>
  <si>
    <t>18.016.0319-A</t>
  </si>
  <si>
    <t>18.016.0330-0</t>
  </si>
  <si>
    <t>GRELHA DE INSUFLAMENTO DE AR,DE DUPLA DEFLEXAO,EM ALUMINIO ANODIZADO,MEDINDO EM TORNO DE (400X250)MM.FORNECIMENTO E COLOCACAO</t>
  </si>
  <si>
    <t>18.016.0330-A</t>
  </si>
  <si>
    <t>18.016.0332-0</t>
  </si>
  <si>
    <t>GRELHA DE INSUFLAMENTO DE AR,DE DUPLA DEFLEXAO,EM ALUMINIO ANODIZADO,MEDINDO EM TORNO DE (500X400)MM.FORNECIMENTO E COLOCACAO</t>
  </si>
  <si>
    <t>18.016.0332-A</t>
  </si>
  <si>
    <t>18.016.0334-0</t>
  </si>
  <si>
    <t>GRELHA DE INSUFLAMENTO DE AR,DE DUPLA DEFLEXAO,EM ALUMINIO ANODIZADO,MEDINDO EM TORNO DE (1200X500)MM.FORNECIMENTO E COLOCACAO</t>
  </si>
  <si>
    <t>18.016.0334-A</t>
  </si>
  <si>
    <t>18.016.0340-0</t>
  </si>
  <si>
    <t>DIFUSOR PARA INSUFLAMENTO DE AR,EM ALUMINIO ANODIZADO,COM CAIXA PLENUM,DE 4 VIAS,MEDINDO EM TORNO DE (248X248)MM.FORNECIMENTO E COLOCACAO</t>
  </si>
  <si>
    <t>18.016.0340-A</t>
  </si>
  <si>
    <t>18.016.0342-0</t>
  </si>
  <si>
    <t>DIFUSOR PARA INSUFLAMENTO DE AR,EM ALUMINIO ANODIZADO,COM CAIXA PLENUM,DE 4 VIAS,MEDINDO EM TORNO DE (360X360)MM.FORNECIMENTO E COLOCACAO</t>
  </si>
  <si>
    <t>18.016.0342-A</t>
  </si>
  <si>
    <t>18.016.0344-0</t>
  </si>
  <si>
    <t>DIFUSOR PARA INSUFLAMENTO DE AR,EM ALUMINIO ANODIZADO,COM CAIXA PLENUM,DE 4 VIAS,MEDINDO EM TORNO DE (416X416)MM.FORNECIMENTO E COLOCACAO</t>
  </si>
  <si>
    <t>18.016.0344-A</t>
  </si>
  <si>
    <t>18.016.0350-0</t>
  </si>
  <si>
    <t>DIFUSOR DE ALTA INDUCAO,EM ALUMINIO ANODIZADO,MEDINDO (600X600)MM.FORNECIMENTO E COLOCACAO</t>
  </si>
  <si>
    <t>18.016.0350-A</t>
  </si>
  <si>
    <t>18.016.0355-0</t>
  </si>
  <si>
    <t>TOMADA DE AR EM VENEZIANA,DE ALUMINIO ANODIZADO,COM TELA DENYLON E FILTRO DE FIBRA SINTETICA,MEDINDO EM TORNO DE (385X330)MM.FORNECIMENTO E COLOCACAO</t>
  </si>
  <si>
    <t>18.016.0355-A</t>
  </si>
  <si>
    <t>18.016.0357-0</t>
  </si>
  <si>
    <t>TOMADA DE AR EM VENEZIANA,DE ALUMINIO ANODIZADO,COM TELA DENYLON E FILTRO DE FIBRA SINTETICA,MEDINDO EM TORNO DE (585X660)MM.FORNECIMENTO E COLOCACAO</t>
  </si>
  <si>
    <t>18.016.0357-A</t>
  </si>
  <si>
    <t>18.016.0359-0</t>
  </si>
  <si>
    <t>TOMADA DE AR EM VENEZIANA,DE ALUMINIO ANODIZADO,COM TELA DENYLON E FILTRO DE FIBRA SINTETICA,MEDINDO EM TORNO DE (785X825)MM.FORNECIMENTO E COLOCACAO</t>
  </si>
  <si>
    <t>18.016.0359-A</t>
  </si>
  <si>
    <t>18.016.0361-0</t>
  </si>
  <si>
    <t>TOMADA DE AR EM VENEZIANA,DE ALUMINIO ANODIZADO,COM TELA DENYLON E FILTRO DE FIBRA SINTETICA,MEDINDO EM TORNO DE (985X990)MM.FORNECIMENTO E COLOCACAO</t>
  </si>
  <si>
    <t>18.016.0361-A</t>
  </si>
  <si>
    <t>18.017.0020-0</t>
  </si>
  <si>
    <t>FILTRO PARA USO DOMESTICO COM CARCACA ATOXICA EM POLIPROPILENO COM 1 ELEMENTO FILTRANTE DE CELULOSE E CARVAO ATIVADO,PARA VAZAO ATE 180L/H,CONEXAO DE 1/2" SEM REGISTRO.FORNECIMENTO</t>
  </si>
  <si>
    <t>18.017.0020-A</t>
  </si>
  <si>
    <t>18.017.0021-0</t>
  </si>
  <si>
    <t>FULTRO PARA USO DOMESTICO COM CARCACA ATOXICA EM POLIPROPILENO COM 1 ELEMENTO FILTRANTE DE CELULOSE E CARVAO ATIVADO,PARA VAZAO ATE 360L/H,CONEXAO DE 3/4" SEM REGISTRO.FORNECIMENTO</t>
  </si>
  <si>
    <t>18.017.0021-A</t>
  </si>
  <si>
    <t>18.017.0022-0</t>
  </si>
  <si>
    <t>FILTRO PARA USO DOMESTICO COM CARCACA ATOXICA EM POLIPROPILENO COM 2 ELEMENTOS FILTRANTES DE CELULOSE E CARVAO ATIVADO,PARA VAZAO ATE 720L/H,CONEXAO DE 1" SEM REGISTRO.FORNECIMENTO</t>
  </si>
  <si>
    <t>18.017.0022-A</t>
  </si>
  <si>
    <t>18.017.0100-0</t>
  </si>
  <si>
    <t>18.017.0100-A</t>
  </si>
  <si>
    <t>18.017.0105-0</t>
  </si>
  <si>
    <t>18.017.0105-A</t>
  </si>
  <si>
    <t>18.018.0010-0</t>
  </si>
  <si>
    <t>CORTINA DIVISORIA HOSPITALAR,SEM EMENDAS,CONFECCIONADA EM VINIL DE ALTA ESPESSURA,DE APROXIMADAMENTE 0,4MM,ANTICHAMA,ANTIFUNGO,BACTERICIDA E ANTIESTATICO,COM ALTURA DE 1,80M,PINTURA ELETROSTATICA BRANCA,INCLUSIVE ILHOSES,TRILHOS,GANCHOS,RODIZIOS E ACESSORIOS DE FIXACAO.FORNECIMENTO E COLOCACAO</t>
  </si>
  <si>
    <t>18.018.0010-A</t>
  </si>
  <si>
    <t>18.018.0015-0</t>
  </si>
  <si>
    <t>DIVISORIA MOVEL,PARA AMBIENTE HOSPITALAR,SANFONADA,EM PVC,FIXADA NA PAREDE,ALTURA DE 1,85M,LARGURA TOTAL DE 1,365M.FORNECIMENTO</t>
  </si>
  <si>
    <t>18.018.0015-A</t>
  </si>
  <si>
    <t>18.018.0018-0</t>
  </si>
  <si>
    <t>DIVISORIA MOVEL,PARA AMBIENTE HOSPITALAR,SANFONADA,EM PVC,FIXADA NA PAREDE,ALTURA DE 1,85M,LARGURA TOTAL DE 1,995M.FORNECIMENTO</t>
  </si>
  <si>
    <t>18.018.0018-A</t>
  </si>
  <si>
    <t>18.018.0020-0</t>
  </si>
  <si>
    <t>DIVISORIA MOVEL,PARA AMBIENTE HOSPITALAR,SANFONADA,EM PVC,FIXADA NA PAREDE,ALTURA DE 1,85M,LARGURA TOTAL DE 3,045M.FORNECIMENTO</t>
  </si>
  <si>
    <t>18.018.0020-A</t>
  </si>
  <si>
    <t>18.018.0025-0</t>
  </si>
  <si>
    <t>BIOMBO MOVEL,COM RODIZIOS,RETO,EM CHUMBO LAMINADO REVESTIDOEM EUCAPLAC,1MM DE ESPESSURA,MEDINDO 0,80X1,80M,COM VISOR DEVIDRO PLUMBIFERO.FORNECIMENTO</t>
  </si>
  <si>
    <t>18.018.0025-A</t>
  </si>
  <si>
    <t>18.018.0030-0</t>
  </si>
  <si>
    <t>PAINEL PARA DIVISORIA BLINDADA (DESTINADA A DELIMITACAO DE AREAS OU SALAS RADIOLOGICAS),COMPOSTO POR PLACAS RIGIDAS EM MATERIAL RESISTENTE,REVESTINDO LENCOIS DE CHUMBO COM 1MM DE ESPESURA,INCLUSIVE ELEMENTOS DE FIXACAO.FORNECIMENTO E COLOCACAO</t>
  </si>
  <si>
    <t>18.018.0030-A</t>
  </si>
  <si>
    <t>18.018.0032-0</t>
  </si>
  <si>
    <t>PAINEL PARA DIVISORIA BLINDADA (DESTINADA A DELIMITACAO DE AREAS OU SALAS RADIOLOGICAS),COMPOSTO POR PLACAS RIGIDAS EM MATERIAL RESISTENTE,REVESTINDO LENCOIS DE CHUMBO COM 1,5MM DEESPESSURA,INCLUSIVE ELEMENTOS DE FIXACAO.FORNECIMENTO E COLOCACAO</t>
  </si>
  <si>
    <t>18.018.0032-A</t>
  </si>
  <si>
    <t>18.018.0050-0</t>
  </si>
  <si>
    <t>SUPORTE PARA PORTA SORO DE TETO,FIXO,COM 4 GANCHOS.FORNECIMENTO</t>
  </si>
  <si>
    <t>18.018.0050-A</t>
  </si>
  <si>
    <t>18.018.0070-0</t>
  </si>
  <si>
    <t>PASSA-CHASSIS DE 2 PORTAS,CONSTRUIDO EM CHAPA DE ACO TRATADOE PINTADO NA COR CINZA MARTELADO,PARA SER EMBUTIDO NA PAREDE ENTRE A CAMARA ESCURA E A SALA DE RAIOS-X,MEDINDO H=60CM,L=30CM,C=45CM.FORNECIMENTO</t>
  </si>
  <si>
    <t>18.018.0070-A</t>
  </si>
  <si>
    <t>18.018.0081-0</t>
  </si>
  <si>
    <t>BANCADA DE ACO INOX (AISI 304) PARA BEBES,MEDINDO (1,20X0,60)M,COM 1MM DE ESPESSURA,ESPELHO DE 0,10M,COM BANHEIRA EM ACOINOX MEDINDO (0,70X0,40X0,20)M,APOIADA SOBRE MAOS FRANCESASEM ACO INOX.FORNECIMENTO E COLOCACAO</t>
  </si>
  <si>
    <t>18.018.0081-A</t>
  </si>
  <si>
    <t>18.018.0085-0</t>
  </si>
  <si>
    <t>MESA DE ACO INOX (AISI 304) PARA BEBES,MEDINDO (1,20X0,60X1,00)M,COM 1MM DE ESPESSURA,ESPELHO DE 0,10M,COM BANHEIRA EM ACO INOX MEDINDO (0,70X0,40X0,20)M,MONTADA SOBRE TUBOS EM INOX SEM PRATELEIRA INFERIOR.FORNECIMENTO</t>
  </si>
  <si>
    <t>18.018.0085-A</t>
  </si>
  <si>
    <t>18.018.0090-0</t>
  </si>
  <si>
    <t>TANQUE PARA EXPURGO EM ACO INOXIDAVEL.FORNECIMENTO</t>
  </si>
  <si>
    <t>18.018.0090-A</t>
  </si>
  <si>
    <t>18.018.0100-0</t>
  </si>
  <si>
    <t>LAVATORIO CIRURGICO EM ACO INOXIDAVEL,MEDINDO APROXIMADAMENTE 1,50M DE COMPRIMENTO,COM DUAS TORNEIRAS AUTOMATICAS PARA SIDA DE AGUA ACIONADAS POR SENSOR,INCLUSIVE KIT DE INSTALACAO.FORNECIMENTO</t>
  </si>
  <si>
    <t>18.018.0100-A</t>
  </si>
  <si>
    <t>18.018.0102-0</t>
  </si>
  <si>
    <t>SABONETEIRA AUTOMATICA EM ACO INOX,ACIONADA POR SENSOR.FORNECIMENTO</t>
  </si>
  <si>
    <t>18.018.0102-A</t>
  </si>
  <si>
    <t>18.019.0010-0</t>
  </si>
  <si>
    <t>CAIXA DE DESCARGA DE PLASTICO EXTERNA.FORNECIMENTO</t>
  </si>
  <si>
    <t>18.019.0010-A</t>
  </si>
  <si>
    <t>18.019.0012-0</t>
  </si>
  <si>
    <t>CAIXA DE DESCARGA DE PLASTICO,DE EMBUTIR,COM ESPELHO CROMADO.FORNECIMENTO</t>
  </si>
  <si>
    <t>18.019.0012-A</t>
  </si>
  <si>
    <t>18.021.0025-0</t>
  </si>
  <si>
    <t>RESERVATORIO APOIADO PARA ARMAZENAMENTO DE AGUA POTAVEL OU PARA APROVEITAMENTO DE AGUA DE CHUVA AAC,EM FIBRA DE VIDRO OUPOLIETILENO,COM CAPACIDADE EM TORNO DE 300L,INCLUSIVE TAMPADE VEDACAO COM ESCOTILHA E FIXADORES,CONFORME ABNT NBR 15527,12217 E 8220.FORNECIMENTO</t>
  </si>
  <si>
    <t>18.021.0025-A</t>
  </si>
  <si>
    <t>18.021.0030-0</t>
  </si>
  <si>
    <t>RESERVATORIO APOIADO PARA ARMAZENAMENTO DE AGUA POTAVEL OU PARA APROVEITAMENTO DE AGUA DA CHUVA AAC,EM FIBRA DE VIDRO OUPOLIETILENO,COM CAPACIDADE EM TORNO DE 500L,INCLUSIVE TAMPADE VEDACAO COM ESCOTILHA E FIXADORES,CONFORME ABNT NBR 15527,12217 E 8220.FORNECIMENTO</t>
  </si>
  <si>
    <t>18.021.0030-A</t>
  </si>
  <si>
    <t>18.021.0035-0</t>
  </si>
  <si>
    <t>RESERVATORIO APOIADO PARA ARMAZENAMENTO DE AGUA POTAVEL OU PARA APROVEITAMENTO DE AGUA DA CHUVA AAC,EM FIBRA DE VIDRO OUPOLIETILENO,COM CAPACIDADE EM TORNO DE 1000L,INCLUSIVE TAMPA DE VEDACAO COM ESCOTILHA E FIXADORES,CONFORME ABNT NBR 15527,12217 E 8220.FORNECIMENTO</t>
  </si>
  <si>
    <t>18.021.0035-A</t>
  </si>
  <si>
    <t>18.021.0040-0</t>
  </si>
  <si>
    <t>RESERVATORIO APOIADO PARA ARMAZENAMENTO DE AGUA POTAVEL OU PARA APROVEITAMENTO DE AGUA DA CHUVA AAC,EM FIBRA DE VIDRO OUPOLIETILENO,COM CAPACIDADE EM TORNO DE 1500L,INCLUSIVE TAMPA DE VEDACAO COM ESCOTILHA E FIXADORES,CONFORME ABNT NBR 15527,12217 E 8220.FORNECIMENTO</t>
  </si>
  <si>
    <t>18.021.0040-A</t>
  </si>
  <si>
    <t>18.021.0042-0</t>
  </si>
  <si>
    <t>RESERVATORIO APOIADO PARA ARMAZENAMENTO DE AGUA POTAVEL OU PARA APROVEITAMENTO DE AGUA DA CHUVA AAC,EM FIBRA DE VIDRO OUPOLIETILENO,COM CAPACIDADE EM TORNO DE 2000L,INCLUSIVE TAMPA DE VEDACAO COM ESCOTILHA E FIXADORES,CONFORME ABNT NBR 15527,12217 E 8220.FORNECIMENTO</t>
  </si>
  <si>
    <t>18.021.0042-A</t>
  </si>
  <si>
    <t>18.021.0043-0</t>
  </si>
  <si>
    <t>RESERVATORIO APOIADO PARA ARMAZENAMENTO DE AGUA POTAVEL OU PARA APROVEITAMENTO DE AGUA DA CHUVA AAC,EM FIBRA DE VIDRO OUPOLIETILENO,COM CAPACIDADE EM TORNO DE 2500L,INCLUSIVE TAMPA DE VEDACAO COM ESCOTILHA E FIXADORES,CONFORME ABNT NBR 15527,12217 E 8220.FORNECIMENTO</t>
  </si>
  <si>
    <t>18.021.0043-A</t>
  </si>
  <si>
    <t>18.021.0045-0</t>
  </si>
  <si>
    <t>RESERVATORIO APOIADO PARA ARMAZENAMENTO DE AGUA POTAVEL OU PARA APROVEITAMENTO DE AGUA DA CHUVA AAC,EM FIBRA DE VIDRO OUPOLIETILENO,COM CAPACIDADE EM TORNO DE 3000L,INCLUSIVE TAMPA DE VEDACAO COM ESCOTILHA E FIXADORES,CONFORME ABNT NBR 15527,12217 E 8220.FORNECIMENTO</t>
  </si>
  <si>
    <t>18.021.0045-A</t>
  </si>
  <si>
    <t>18.021.0048-0</t>
  </si>
  <si>
    <t>RESERVATORIO APOIADO PARA ARMAZENAMENTO DE AGUA POTAVEL OU PARA APROVEITAMENTO DE AGUA DA CHUVA AAC,EM FIBRA DE VIDRO OUPOLIETILENO,COM CAPACIDADE EM TORNO DE 5000L,INCLUSIVE TAMPA DE VEDACAO COM ESCOTILHA E FIXADORES,CONFORME ABNT NBR 15527,12217 E 8220.FORNECIMENTO</t>
  </si>
  <si>
    <t>18.021.0048-A</t>
  </si>
  <si>
    <t>18.021.0055-0</t>
  </si>
  <si>
    <t>RESERVATORIO PRFV POLIESTER REFORCADO FIBRA VIDRO,CAPAC.5000L,DIM.APROX.(DIAM:2,00MXALT:1,80M),AGUA POTAVEL OU APROVEITAMENTO AGUA CHUVA AAC,INCL.TAMPA PRESSAO PARAFUS.,CONF.ABNT NBR 15527,12217 E 8220,FABRIC.P/OPER.SOB-REGIME DE CARGA OSC.CICLICA,TRATAM.CONTRA RAD.UVA E UVB,E REFORCO P/RESIT.A CARGA DE COMPRES.DIRET.NO COSTADO S/NEC.DE CONT.QDO SOTERRA.FORN</t>
  </si>
  <si>
    <t>18.021.0055-A</t>
  </si>
  <si>
    <t>18.021.0060-0</t>
  </si>
  <si>
    <t>RESERVATORIO PRFV POLIESTER REFORCADO FIBRA VIDRO,CAPAC.10000L,DIM.APROX.(DIAM:2,60MXALT:2,00M),AGUA POTAVEL OU APROVEITAMENTO AGUA CHUVA AAC,INCL.TAMPA PRESSAO PARAFUSADA,CONFORMEABNT NBR 15527,12217 E 8220,FABR.OPERAREM REGIME CARGA OSCINTE CICLICA,CONTRA RADIACOES UVA UVB,REFORCO RESISTENCIA CARGA COMPRES.DIRETAMENTE COSTADO S/NECESSIDADE CONTENCAO.FORN.</t>
  </si>
  <si>
    <t>18.021.0060-A</t>
  </si>
  <si>
    <t>18.021.0065-0</t>
  </si>
  <si>
    <t>RESERVATORIO PRFV POLIESTER REFORCADO FIBRA VIDRO,CAPAC.20000L,DIM.APROX.(DIAM:3,00XALT:2,84M),AGUA POTAVEL OU APROVEITAMENTO AGUA CHUVA AAC,INCL.TAMPA PRESSAO PARAFUSADA,CONFORMEABNT NBR15527,12217 E 8220,FABR.OPERAREM REGIME CARGA OSTE CICLICA,CONTRA RADIACOES UVA E UVB,REFORCO RESIST.CARGA COMPRES.DIRETAMENTE COSTADO S/NECESSIDADE CONTENCAO.FORNEC.</t>
  </si>
  <si>
    <t>18.021.0065-A</t>
  </si>
  <si>
    <t>18.021.0070-0</t>
  </si>
  <si>
    <t>RESERVATORIO PRFV POLIESTER REFORCADO FIBRA VIDRO,CAPAC.30000L,DIM.APROX.(DIAM:3,00XALT:4,26M),AGUA POTAVEL OU APROVEITAMENTO AGUA CHUVA AAC,INCL.TAMPA PRESSAO PARAFUSADA CONFORMEABNT NBR15527,12217 E 8220,FABR.OPERAREM REGIME CARGA OSTE CICLICA,CONTRA RADIACOES UVA E UVB,REFORCO RESIST.CARGA COMPRES.DIRETAMENTE COSTADO S/NECESSIDADE CONTENCAO.FORNEC.</t>
  </si>
  <si>
    <t>18.021.0070-A</t>
  </si>
  <si>
    <t>18.021.0100-0</t>
  </si>
  <si>
    <t>RESERVATORIO METALICO,CONSTR.CHAPA ACO CARBONO ASTM A-36,C/CAPAC.P/50M3,P/AGUA POTAVEL,ESTILO TACA,COLUNA CHEIA,ACO USI-SAC 41 OU COR-400,INCL.ENCANAMENTO INT.ESCADAS(INT.E EXT.) ENTRADA E SAIDAS,SUPORTE CHAVE ELETRICA,DRENO AUTO LIMPANTE,GUARDA CORPO DE PROTECAO,CORRIMAO SUPERIOR,ESCAVACAO E BASE DE CONCRETO ARMADO C/FCK 25MPA,EXCL.FUNDACOES.FORN.E COLOC.</t>
  </si>
  <si>
    <t>18.021.0100-A</t>
  </si>
  <si>
    <t>18.021.0105-0</t>
  </si>
  <si>
    <t>RESERVATORIO METALICO,PADRAO SABESP OU SIMILAR,CAPAC.100M3,P/AGUA POTAVEL,ESTILO TACA AGUA TOTAL,ACO USI-SAC-41 OU COR-400,INCL.ENCANAMENTO INTERNO,ESCADAS(INT.E EXT.)ENTRADA E SAIDAS,SUPORTE CHAVE ELETRICA,DRENO AUTO LIMPANTE,GUARDA CORPODE PROTECAO,CORRIMAO SUPERIOR,ESCAVACAO E BASE DE CONCRETOARMADO COM FCK 25MPA,EXCLUSIVE FUNDACOES.FORN. E COLOCACAO</t>
  </si>
  <si>
    <t>18.021.0105-A</t>
  </si>
  <si>
    <t>18.022.0010-0</t>
  </si>
  <si>
    <t>BEBEDOURO OU LAVATORIO DE CONCRETO,FUNDIDO NO LOCAL,COM SECAO EM CALHA PRISMATICA,LARGURA DE 0,40M,REBORDA COM 0,25M DEALTURA,MEDIDOS INTERNAMENTE EM OSSO,REVESTIMENTO DE AZULEJOSBRANCOS 15X15CM INTERNA E EXTERNAMENTE,E VALVULA DE ESCOAMENTO 1604 EM METAL CROMADO,EXCLUSIVE TORNEIRA</t>
  </si>
  <si>
    <t>18.022.0010-A</t>
  </si>
  <si>
    <t>18.022.0011-0</t>
  </si>
  <si>
    <t>MESA DE CONCRETO ARMADO,APARENTE,DE 0,80M DE LARGURA E 6CM DE ESPESSURA,APOIADA EM DOIS MONTANTES DE SECAO 10X50X60CM DEMESMO MATERIAL.FORNECIMENTO E COLOCACAO</t>
  </si>
  <si>
    <t>18.022.0011-A</t>
  </si>
  <si>
    <t>18.022.0012-0</t>
  </si>
  <si>
    <t>ESTRUTURA RECURVADA DE CONCRETO ARMADO,FUNDIDO NO LOCAL,PARAJOGO DE BASQUETE,REVESTIDA COM ARGAMASSA DE CIMENTO E AREIA,NO TRACO 1:3,CONFORME PROJETO Nº6018/EMOP,INCLUSIVE ESCAVACAO E REATERRO,EXCLUSIVE TABELAS</t>
  </si>
  <si>
    <t>PAR</t>
  </si>
  <si>
    <t>18.022.0012-A</t>
  </si>
  <si>
    <t>18.022.0013-0</t>
  </si>
  <si>
    <t>BANCA DE CONCRETO APARENTE,COM 0,60M DE LARGURA E 0,06M DE ESPESSURA,PARA UMA CUBA,EXCLUSIVE ESTA</t>
  </si>
  <si>
    <t>18.022.0013-A</t>
  </si>
  <si>
    <t>18.022.0015-0</t>
  </si>
  <si>
    <t>MICTORIO DE CONCRETO,FUNDIDO NO LOCAL,COM SECAO EM CALHA PRISMATICA,LARGURA DE 0,40M,REBORDA COM 0,15M,MEDIDOS INTERNAMENTE EM OSSO,REVESTIDOS DE AZULEJOS BRANCOS 15X15CM,INTERNA EEXTERNAMENTE,E VALVULA DE ESCOAMENTO 1604 EM METAL CROMADO,EXCLUSIVE INSTALACAO HIDRAULICA.FORNECIMENTO</t>
  </si>
  <si>
    <t>18.022.0015-A</t>
  </si>
  <si>
    <t>18.023.0011-0</t>
  </si>
  <si>
    <t>18.023.0011-A</t>
  </si>
  <si>
    <t>18.023.0013-0</t>
  </si>
  <si>
    <t>BALCAO PARA PASSAGEM DE ALIMENTOS,EM CONCRETO APARENTE,GUARNICAO DE MADEIRA,CONFORME PROJETO Nº6020/EMOP,EXCLUSIVE PINTURA.FORNECIMENTO E COLOCACAO</t>
  </si>
  <si>
    <t>18.023.0013-A</t>
  </si>
  <si>
    <t>18.023.0014-0</t>
  </si>
  <si>
    <t>BANCA DE APOIO DE PANELAS,COM BASE DE ALVENARIA DE TIJOLO MACICO E CONCRETO SIMPLES,ACABAMENTO COM AZULEJO BRANCO (15X15)CM E CIMENTADO,NO TRACO 1:3,CONFORME PROJETO N° 6021/EMOP,EXCLUSIVE ESTRADO DE MADEIRA</t>
  </si>
  <si>
    <t>18.023.0014-A</t>
  </si>
  <si>
    <t>18.023.0020-0</t>
  </si>
  <si>
    <t>BANCA DE APOIO DE PANELAS,COM BASE DE ALVENARIA DE TIJOLO MACICO E CONCRETO SIMPLES,ACABAMENTO COM AZULEJO BRANCO (15X15)CM E CIMENTADO,NO TRACO 1:3,CONFORME PROJETO N° 6021/EMOP,COM ESTRADO DE MADEIRA APOIADO NO CIMENTADO,EXCLUSIVE PINTURA</t>
  </si>
  <si>
    <t>18.023.0020-A</t>
  </si>
  <si>
    <t>18.024.0001-0</t>
  </si>
  <si>
    <t>BALCAO DE ATENDIMENTO EM CONCRETO APARENTE,JANELA GUILHOTINAEM 3 MODULOS EM MADEIRA,CONFORME PROJETO Nº6022/EMOP,EXCLUSIVE FERRAGENS E PINTURA.FORNECIMENTO E COLOCACAO</t>
  </si>
  <si>
    <t>18.024.0001-A</t>
  </si>
  <si>
    <t>18.024.0002-0</t>
  </si>
  <si>
    <t>BALCAO DE ATENDIMENTO EM CONCRETO APARENTE,COM PASSAGEM,JANELA GRILHOTINA EM 3 MODULOS EM MADEIRA,PORTA EM COMPENSADO DECEDRO DE 3CM DE ESPESSURA,CONFORME PROJETO Nº6023/EMOP,EXCLUSIVE FERRAGENS E PINTURA.FORNECIMENTO E COLOCACAO</t>
  </si>
  <si>
    <t>18.024.0002-A</t>
  </si>
  <si>
    <t>18.024.0010-0</t>
  </si>
  <si>
    <t>TANQUE DE ALVENARIA DE TIJOLO E CAIXA DE DECANTACAO,MEDINDORESPECTIVAMENTE 80X65X54CM E 50X45X40CM,REVESTIDO INTERNAMENTE COM ARGAMASSA DE CIMENTO E AREIA,NO TRACO 1:3 E EXTERNAMENTE COM AZULEJO BRANCO 15X15CM,VALVULA DE ESCOAMENTO 1600 EMMETAL CROMADO,CONFORME PROJETO Nº6024/EMOP,EXCLUSIVE TORNEIRA E INSTALACAO HIDRAULICA.FORNECIMENTO</t>
  </si>
  <si>
    <t>18.024.0010-A</t>
  </si>
  <si>
    <t>18.024.0050-0</t>
  </si>
  <si>
    <t>CASA DE MAQUINA DE INCENDIO,EM ALVENARIA,MEDINDO(1,50X1,50)M,COBERTA COM LAJE DE CONCRETO,PE-DIREITO DE 2,00M, PORTA CORTA-FOGO(0,60X1,80)M,PINTURA,IMPERMEABILIZACAO,LUMINARIA A PROVA DE GASES E BASCULANTE COM VIDRO(0,60X0,60)M,EXTINTOR DEINCENDIO,EXCLUSIVE SISTEMA DE PRESSURIZACAO(VIDE ITENS 18.033.0018, 18.033.0019 E 18.033.0020)</t>
  </si>
  <si>
    <t>18.024.0050-A</t>
  </si>
  <si>
    <t>18.025.0001-0</t>
  </si>
  <si>
    <t>BEBEDOURO PURIFICADOR,DE COLUNA,COM ACESSIBILIDADE,CONFORMEABNT NBR 9050,EM ACO INOXIDAVEL,MODELO PRESSAO,COM 2 TORNEIRAS,VAZAO MINIMA DE 30L/H,CONFORME ABNT NBR 16236.FORNECIMENTO</t>
  </si>
  <si>
    <t>18.025.0001-A</t>
  </si>
  <si>
    <t>18.025.0005-0</t>
  </si>
  <si>
    <t>BEBEDOURO PURIFICADOR,DE COLUNA,EM ACO INOXIDAVEL,MODELO PRESSAO,COM 2 TORNEIRAS,VAZAO MINIMA DE 30L/H,CONFORME ABNT NBR16236.FORNECIMENTO</t>
  </si>
  <si>
    <t>18.025.0005-A</t>
  </si>
  <si>
    <t>18.025.0007-0</t>
  </si>
  <si>
    <t>BEBEDOURO EM ACO INOXIDAVEL,MODELO INDUSTRIAL,COM 4 TORNEIRAS,CAPACIDADE DE RESERVATORIO DE 200L E VAZAO MINIMA DE 30L/H,CONFORME ABNT NBR 16236.FORNECIMENTO</t>
  </si>
  <si>
    <t>18.025.0007-A</t>
  </si>
  <si>
    <t>18.025.0010-0</t>
  </si>
  <si>
    <t>BEBEDOURO ELETRICO,110/220V,DE MESA,PARA GARRAFAO (EXCLUSIVEESTE),COM DUAS SAIDAS,AGUA GELADA E TEMPERATURA AMBIENTE,CONFORME ABNT NBR 16236.FORNECIMENTO</t>
  </si>
  <si>
    <t>18.025.0010-A</t>
  </si>
  <si>
    <t>18.025.0050-0</t>
  </si>
  <si>
    <t>CAMARA FRIGORIFICA P/CADAVERES,C/2 LUGARES,TEMPERATURA PROJETO 0 A 3ºC,UNIDADE CONDENSADORA EM TORNO 1.1/4 HP-220V,EVAPORACAO TIPO AR FORCADO,ISOLAMENTO EM POLIURETANO EXPANDIDO,CONSTRUCAO INTERNA E EXTERNA EM ACO INOXIDAVEL AISI 304 LIGA 18.8,TRILHOS TELESCOPICOS.O CUSTO INCLUI 1 MACA,P/CADA PORTA,EM ACO INOXIDAVEL C/CAPACIDADE ATE 200KG.FORN.E INSTALACAO</t>
  </si>
  <si>
    <t>18.025.0050-A</t>
  </si>
  <si>
    <t>18.025.0055-0</t>
  </si>
  <si>
    <t>CAMARA FRIGORIFICA P/CADAVERES,C/4 LUGARES,TEMPERATURA PROJETO 0 A 3ºC,UNIDADE CONDENSADORA EM TORNO 1.1/2 HP-220V,EVAPORACAO TIPO AR FORCADO,ISOLAMENTO EM POLIURETANO EXPANDIDO,CONSTRUCAO INTERNA E EXTERNA EM ACO INOXIDAVEL AISI 304 LIGA 18.8,TRILHOS TELESCOPICOS.O CUSTO INCLUI 1 MACA,P/CADA PORTA,EM ACO INOXIDAVEL C/CAPACIDADE ATE 200KG.FORN.E INSTALACAO</t>
  </si>
  <si>
    <t>18.025.0055-A</t>
  </si>
  <si>
    <t>18.025.0060-0</t>
  </si>
  <si>
    <t>CAMARA FRIGORIFICA P/CADAVERES,C/6 LUGARES,TEMPERATURA PROJETO 0 A 3ºC,UNIDADE CONDENSADORA EM TORNO 1.3/4 HP-220V,EVAPORACAO TIPO AR FORCADO,ISOLAMENTO EM POLIURETANO EXPANDIDO,CONSTRUCAO INTERNA E EXTERNA EM ACO INOXIDAVEL AISI 304 LIGA 18.8,TRILHOS TELESCOPICOS.O CUSTO INCLUI 1 MACA,P/CADA PORTA,EM ACO INOXIDAVEL C/CAPACIDADE ATE 200KG.FORN.E INSTALACAO</t>
  </si>
  <si>
    <t>18.025.0060-A</t>
  </si>
  <si>
    <t>18.025.0065-0</t>
  </si>
  <si>
    <t>CAMARA FRIGORIFICA P/CADAVERES,C/8 LUGARES,TEMPERATURA PROJETO 0 A 3ºC,UNIDADE CONDENSADORA EM TORNO 2.1/4 HP-220V,EVAPORACAO TIPO AR FORCADO,ISOLAMENTO EM POLIURETANO EXPANDIDO,CONSTRUCAO INTERNA E EXTERNA EM ACO INOXIDAVEL AISI 304 LIGA 18.8,TRILHOS TELESCOPICOS.O CUSTO INCLUI 1 MACA,P/CADA PORTA,EM ACO INOXIDAVEL C/CAPACIDADE ATE 200KG.FORN.E INSTALACAO</t>
  </si>
  <si>
    <t>18.025.0065-A</t>
  </si>
  <si>
    <t>18.025.0075-0</t>
  </si>
  <si>
    <t>CAMARA FRIGORIFICA P/CADAVERES,C/12 LUGARES,TEMPERATURA PROJETO 0 A 3ºC,UNIDADE CONDENSADORA EM TORNO 2,5 HP-220V,EVAPORACAO TIPO AR FORCADO,ISOLAMENTO EM POLIURETANO EXPANDIDO,CONSTRUCAO INTERNA E EXTERNA EM ACO INOXIDAVEL AISI 304 LIGA 18.8,TRILHOS TELESCOPICOS.O CUSTO INCLUI 1 MACA,P/CADA PORTA,EM ACO INOXIDAVEL C/CAPACIDADE ATE 200KG.FORN.E INSTALACAO</t>
  </si>
  <si>
    <t>18.025.0075-A</t>
  </si>
  <si>
    <t>18.025.0150-0</t>
  </si>
  <si>
    <t>MESA DE AUTOPSIA OU NECROPSIA COM LAVATORIO E RECIPIENTE PARA COLETA DE MATERIAIS.FORNECIMENTO</t>
  </si>
  <si>
    <t>18.025.0150-A</t>
  </si>
  <si>
    <t>18.026.0009-0</t>
  </si>
  <si>
    <t>APARELHO DE AR CONDICIONADO TIPO JANELA DE 27.000BTU/H,FRIO,MECANICO,220V.FORNECIMENTO</t>
  </si>
  <si>
    <t>18.026.0009-A</t>
  </si>
  <si>
    <t>18.026.0010-0</t>
  </si>
  <si>
    <t>APARELHO DE AR CONDICIONADO TIPO JANELA DE 18.000BTU/H,FRIO,MECANICO,220V.FORNECIMENTO</t>
  </si>
  <si>
    <t>18.026.0010-A</t>
  </si>
  <si>
    <t>18.026.0012-0</t>
  </si>
  <si>
    <t>APARELHO DE AR CONDICIONADO TIPO JANELA DE 12.000BTU/H,FRIO,MECANICO,110V.FORNECIMENTO</t>
  </si>
  <si>
    <t>18.026.0012-A</t>
  </si>
  <si>
    <t>18.026.0015-0</t>
  </si>
  <si>
    <t>APARELHO DE AR CONDICIONADO TIPO JANELA DE 10.000BTU/H,FRIO,MECANICO,110V.FORNECIMENTO</t>
  </si>
  <si>
    <t>18.026.0015-A</t>
  </si>
  <si>
    <t>18.026.0020-0</t>
  </si>
  <si>
    <t>APARELHO DE AR CONDICIONADO TIPO JANELA DE 7.500BTU/H,FRIO,MECANICO,110V.FORNECIMENTO</t>
  </si>
  <si>
    <t>18.026.0020-A</t>
  </si>
  <si>
    <t>18.027.0040-0</t>
  </si>
  <si>
    <t>LUMINARIA DE EMERGENCIA DE SOBREPOR,EM PLASTICO,EQUIPADA COMBATERIA SELADA RECARREGAVEL COM 60 LAMPADAS EM LED. FORNECIMENTO E COLOCACAO</t>
  </si>
  <si>
    <t>18.027.0040-A</t>
  </si>
  <si>
    <t>18.027.0045-0</t>
  </si>
  <si>
    <t>LUMINARIA DE EMERGENCIA DE SOBREPOR,EM PLASTICO,EQUIPADA COMBATERIA SELADA RECARREGAVEL COM 30 LAMPADAS EM LED. FORNECIMENTO E COLOCACAO</t>
  </si>
  <si>
    <t>18.027.0045-A</t>
  </si>
  <si>
    <t>18.027.0070-0</t>
  </si>
  <si>
    <t>PLACA DE SINALIZACAO AUTONOMA,EM LED,PERSONALIZADA (NAO FUME),110/220V,COM DIMENSOES APROXIMADAS DE (60X24)CM.FORNECIMENTO E COLOCACAO</t>
  </si>
  <si>
    <t>18.027.0070-A</t>
  </si>
  <si>
    <t>18.027.0072-0</t>
  </si>
  <si>
    <t>LANTERNA DE SEGURANCA,TIPO GIRATORIA,PARA CAMARA ESCURA,COMFILTRO VERMELHO,EM ESTRUTURA DE ACO PINTADO.FORNECIMENTO E COLOCACAO</t>
  </si>
  <si>
    <t>18.027.0072-A</t>
  </si>
  <si>
    <t>18.027.0075-0</t>
  </si>
  <si>
    <t>PRISMA BICOLOR DE SINALIZACAO PARA PORTAS DE SALA DE RAIO-X.FORNECIMENTO E COLOCACAO</t>
  </si>
  <si>
    <t>18.027.0075-A</t>
  </si>
  <si>
    <t>18.027.0080-0</t>
  </si>
  <si>
    <t>BALIZADOR DE EMBUTIR EM ALUMINIO PINTADO,PARA UMA LAMPADA LED DE 4,5W,INCLUSIVE ESTA.FORNECIMENTO E COLOCACAO</t>
  </si>
  <si>
    <t>18.027.0080-A</t>
  </si>
  <si>
    <t>18.027.0082-0</t>
  </si>
  <si>
    <t>BALIZADOR TIPO POSTE EM ALUMINIO PINTADO,PARA UMA LAMPADA LED DE 9W,INCLUSIVE ESTA.FORNECIMENTO E COLOCACAO</t>
  </si>
  <si>
    <t>18.027.0082-A</t>
  </si>
  <si>
    <t>18.027.0097-0</t>
  </si>
  <si>
    <t>LUMINARIA FECHADA (REFLETOR),PARA ILUMINACAO DE QUADRAS DE ESPORTES E AFINS,PARA LAMPADA LED DE 100W,INCLUSIVE ESTA.FORNECIMENTO E COLOCACAO</t>
  </si>
  <si>
    <t>18.027.0097-A</t>
  </si>
  <si>
    <t>18.027.0098-0</t>
  </si>
  <si>
    <t>LUMINARIA FECHADA (REFLETOR),PARA ILUMINACAO DE QUADRAS DE ESPORTES E AFINS,PARA LAMPADA LED DE 50W,INCLUSIVE ESTA.FORNECIMENTO E COLOCACAO</t>
  </si>
  <si>
    <t>18.027.0098-A</t>
  </si>
  <si>
    <t>18.027.0110-0</t>
  </si>
  <si>
    <t>LUMINARIA A PROVA DE GASES,VAPORES E POS,HERMETICA,COM LENTEDE VIDRO TRANSPARENTE,CORPO E GRADE EM ALUMINIO FUNDIDO,PARA LAMPADA LED ATE 30W,MISTA OU VAPOR DE MERCURIO ATE 250W,PARA COLOCACAO EM TETO,EXCLUSIVE LAMPADA.FORNECIMENTO E COLOCACAO</t>
  </si>
  <si>
    <t>18.027.0110-A</t>
  </si>
  <si>
    <t>18.027.0112-0</t>
  </si>
  <si>
    <t>LUMINARIA A PROVA DE GASES,VAPORES E POS,HERMETICA,COM LENTEDE VIDRO TRANSPARENTE,CORPO E GRADE EM ALUMINIO FUNDIDO,PARA LAMPADA LED ATE 30W,MISTA OU VAPOR DE MERCURIO ATE 250W,PARA COLOCACAO EM PAREDE,EXCLUSIVE LAMPADA.FORNECIMENTO E COLOCACAO</t>
  </si>
  <si>
    <t>18.027.0112-A</t>
  </si>
  <si>
    <t>18.027.0120-0</t>
  </si>
  <si>
    <t>LUMINARIA A PROVA DE EXPLOSAO,PARA USO EM LOCAIS QUE TENHAMGASES OU VAPORES INFLAMAVEIS,CONSTRUIDA EM ALUMINIO FUNDIDO,COM GRADE DE PROTECAO ROSQUEADA AO CORPO,COM VIDRO RESISTENTE A CHOQUE TERMICO,PARA LAMPADA LED ATE 30W,MISTA OU VAPOR DE MERCURIO ATE 250W,PARA COLOCACAO EM TETO,EXCLUSIVE LAMPADA.FORNECIMENTO E COLOCACAO</t>
  </si>
  <si>
    <t>18.027.0120-A</t>
  </si>
  <si>
    <t>18.027.0125-0</t>
  </si>
  <si>
    <t>LUMINARIA A PROVA DE EXPLOSAO,PARA USO EM LOCAIS QUE TENHAMGASES OU VAPORES INFLAMAVEIS,CONSTRUIDA EM ALUMINIO FUNDIDO,COM GRADE DE PROTECAO ROSQUEADA AO CORPO,COM VIDRO RESISTENTE A CHOQUE TERMICO,PARA LAMPADA LED ATE 30W,MISTA OU VAPOR DE MERCURIO ATE 250W,PARA COLOCACAO EM PAREDE,EXCLUSIVE LAMPADA.FORNECIMENTO E COLOCACAO</t>
  </si>
  <si>
    <t>18.027.0125-A</t>
  </si>
  <si>
    <t>18.027.0131-0</t>
  </si>
  <si>
    <t>PROJETOR RETANGULAR PARA ILUMINACAO DE QUADRAS DE ESPORTE,PATIOS OU FACHADAS,EM ALUMINIO,FECHAMENTO EM VIDRO TEMPERADO,PARA LAMPADA COMPACTA ATE 85W,MISTA ATE 500W OU VAPOR DE MERCURIO/METALICO/SODIO DE 250W A 400W,EXCLUSIVE LAMPADA.FORNECIMENTO E COLOCACAO</t>
  </si>
  <si>
    <t>18.027.0131-A</t>
  </si>
  <si>
    <t>18.027.0140-0</t>
  </si>
  <si>
    <t>LUMINARIA PARA SINALIZACAO DE GARAGEM,DUPLA,CORPO EM ALUMINIO SILICIO,GLOBO EM PLASTICO PRISMATICO ROSQUEADO AO CORPO,PARA LAMPADA LED DE 7W,100/240V,INCLUSIVE LAMPADA.FORNECIMENTOE COLOCACAO</t>
  </si>
  <si>
    <t>18.027.0140-A</t>
  </si>
  <si>
    <t>18.027.0150-0</t>
  </si>
  <si>
    <t>LUMINARIA DECORATIVA,PARA ILUMINACAO PUBLICA E ESTACIONAMENTOS,COM UMA PETALA,PARA LAMPADA LED DE 50W,EQUIPADA COM CELULA FOTOELETRICA,INCLUSIVE LAMPADA.FORNECIMENTO E COLOCACAO</t>
  </si>
  <si>
    <t>18.027.0150-A</t>
  </si>
  <si>
    <t>18.027.0152-0</t>
  </si>
  <si>
    <t>LUMINARIA DECORATIVA,PARA ILUMINACAO PUBLICA E ESTACIONAMENTOS,COM DUAS PETALAS,PARA LAMPADA LED DE 50W,EQUIPADA COM CELULA FOTOELETRICA,INCLUSIVE LAMPADA.FORNECIMENTO E COLOCACAO</t>
  </si>
  <si>
    <t>18.027.0152-A</t>
  </si>
  <si>
    <t>18.027.0153-0</t>
  </si>
  <si>
    <t>LUMINARIA DECORATIVA,PARA ILUMINACAO PUBLICA E ESTACIONAMENTOS,COM TRES PETALAS,PARA LAMPADA LED DE 50W,EQUIPADA COM CELULA FOTOELETRICA,INCLUSIVE LAMPADA.FORNECIMENTO E COLOCACAO</t>
  </si>
  <si>
    <t>18.027.0153-A</t>
  </si>
  <si>
    <t>18.027.0154-0</t>
  </si>
  <si>
    <t>LUMINARIA DECORATIVA,PARA ILUMINACAO PUBLICA E ESTACIONAMENTOS,COM QUATRO PETALAS,PARA LAMPADA LED DE 50W,EQUIPADA COM CELULA FOTOELETRICA,INCLUSIVE LAMPADA.FORNECIMENTO E COLOCACAO</t>
  </si>
  <si>
    <t>18.027.0154-A</t>
  </si>
  <si>
    <t>18.027.0300-0</t>
  </si>
  <si>
    <t>LUMINARIA DE SOBREPOR,FIXADA EM LAJE OU FORRO,TIPO CALHA,CHANFRADA OU PRISMATICA,COMPLETA,EQUIPADA COM REATOR ELETRONICODE ALTO FATOR DE POTENCIA E LAMPADA FLUORESCENTE DE 1X16W.FORNECIMENTO E COLOCACAO</t>
  </si>
  <si>
    <t>18.027.0300-A</t>
  </si>
  <si>
    <t>18.027.0301-0</t>
  </si>
  <si>
    <t>LUMINARIA DE SOBREPOR,FIXADA EM LAJE OU FORRO,TIPO CALHA,CHANFRADA OU PRISMATICA,COMPLETA,EQUIPADA COM REATOR ELETRONICODE ALTO FATOR DE POTENCIA E LAMPADA FLUORESCENTE DE 1X18W.FORNECIMENTO E COLOCACAO</t>
  </si>
  <si>
    <t>18.027.0301-A</t>
  </si>
  <si>
    <t>18.027.0302-0</t>
  </si>
  <si>
    <t>LUMINARIA DE SOBREPOR,FIXADA EM LAJE OU FORRO,TIPO CALHA,CHANFRADA OU PRISMATICA,COMPLETA,EQUIPADA COM REATOR ELETRONICODE ALTO FATOR DE POTENCIA E LAMPADA FLUORESCENTE DE 1X20W.FORNECIMENTO E COLOCACAO</t>
  </si>
  <si>
    <t>18.027.0302-A</t>
  </si>
  <si>
    <t>18.027.0303-0</t>
  </si>
  <si>
    <t>LUMINARIA DE SOBREPOR,FIXADA EM LAJE OU FORRO,TIPO CALHA,CHANFRADA OU PRISMATICA,COMPLETA,EQUIPADA COM REATOR ELETRONICODE ALTO FATOR DE POTENCIA E LAMPADA FLUORESCENTE DE 1X32W.FORNECIMENTO E COLOCACAO</t>
  </si>
  <si>
    <t>18.027.0303-A</t>
  </si>
  <si>
    <t>18.027.0304-0</t>
  </si>
  <si>
    <t>LUMINARIA DE SOBREPOR,FIXADA EM LAJE OU FORRO,TIPO CALHA,CHANFRADA OU PRISMATICA,COMPLETA,EQUIPADA COM REATOR ELETRONICODE ALTO FATOR DE POTENCIA E LAMPADA FLUORESCENTE DE 1X36W.FORNECIMENTO E COLOCACAO</t>
  </si>
  <si>
    <t>18.027.0304-A</t>
  </si>
  <si>
    <t>18.027.0305-0</t>
  </si>
  <si>
    <t>LUMINARIA DE SOBREPOR,FIXADA EM LAJE OU FORRO,TIPO CALHA,CHANFRADA OU PRISMATICA,COMPLETA,EQUIPADA COM REATOR ELETRONICODE ALTO FATOR DE POTENCIA E LAMPADA FLUORESCENTE DE 1X40W.FORNECIMENTO E COLOCACAO</t>
  </si>
  <si>
    <t>18.027.0305-A</t>
  </si>
  <si>
    <t>18.027.0310-0</t>
  </si>
  <si>
    <t>LUMINARIA DE SOBREPOR,FIXADA EM LAJE OU FORRO,TIPO CALHA,CHANFRADA OU PRISMATICA,COMPLETA,EQUIPADA COM REATOR ELETRONICODE ALTO FATOR DE POTENCIA E LAMPADA FLUORESCENTE DE 2X16W.FORNECIMENTO E COLOCACAO</t>
  </si>
  <si>
    <t>18.027.0310-A</t>
  </si>
  <si>
    <t>18.027.0311-0</t>
  </si>
  <si>
    <t>LUMINARIA DE SOBREPOR,FIXADA EM LAJE OU FORRO,TIPO CALHA,CHANFRADA OU PRISMATICA,COMPLETA,EQUIPADA COM REATOR ELETRONICODE ALTO FATOR DE POTENCIA E LAMPADA FLUORESCENTE DE 2X18W.FORNECIMENTO E COLOCACAO</t>
  </si>
  <si>
    <t>18.027.0311-A</t>
  </si>
  <si>
    <t>18.027.0312-0</t>
  </si>
  <si>
    <t>LUMINARIA DE SOBREPOR,FIXADA EM LAJE OU FORRO,TIPO CALHA,CHANFRADA OU PRISMATICA,COMPLETA,EQUIPADA COM REATOR ELETRONICODE ALTO FATOR DE POTENCIA E LAMPADA FLUORESCENTE DE 2X20W.FORNECIMENTO E COLOCACAO</t>
  </si>
  <si>
    <t>18.027.0312-A</t>
  </si>
  <si>
    <t>18.027.0313-0</t>
  </si>
  <si>
    <t>LUMINARIA DE SOBREPOR,FIXADA EM LAJE OU FORRO,TIPO CALHA,CHANFRADA OU PRISMATICA,COMPLETA,EQUIPADA COM REATOR ELETRONICODE ALTO FATOR DE POTENCIA E LAMPADA FLUORESCENTE DE 2X32W.FORNECIMENTO E COLOCACAO</t>
  </si>
  <si>
    <t>18.027.0313-A</t>
  </si>
  <si>
    <t>18.027.0314-0</t>
  </si>
  <si>
    <t>LUMINARIA DE SOBREPOR,FIXADA EM LAJE OU FORRO,TIPO CALHA,CHANFRADA OU PRISMATICA,COMPLETA,EQUIPADA COM REATOR ELETRONICODE ALTO FATOR DE POTENCIA E LAMPADA FLUORESCENTE DE 2X36W.FORNECIMENTO E COLOCACAO</t>
  </si>
  <si>
    <t>18.027.0314-A</t>
  </si>
  <si>
    <t>18.027.0315-0</t>
  </si>
  <si>
    <t>LUMINARIA DE SOBREPOR,FIXADA EM LAJE OU FORRO,TIPO CALHA,CHANFRADA OU PRISMATICA,COMPLETA,EQUIPADA COM REATOR ELETRONICODE ALTO FATOR DE POTENCIA E LAMPADA FLUORESCENTE DE 2X40W.FORNECIMENTO E COLOCACAO</t>
  </si>
  <si>
    <t>18.027.0315-A</t>
  </si>
  <si>
    <t>18.027.0320-0</t>
  </si>
  <si>
    <t>LUMINARIA DE SOBREPOR,FIXADA EM LAJE OU FORRO,TIPO CALHA,CHANFRADA OU PRISMATICA,COMPLETA,EQUIPADA COM REATOR ELETRONICODE ALTO FATOR DE POTENCIA E LAMPADA FLUORESCENTE DE 3X16W.FORNECIMENTO E COLOCACAO</t>
  </si>
  <si>
    <t>18.027.0320-A</t>
  </si>
  <si>
    <t>18.027.0321-0</t>
  </si>
  <si>
    <t>LUMINARIA DE SOBREPOR,FIXADA EM LAJE OU FORRO,TIPO CALHA,CHANFRADA OU PRISMATICA,COMPLETA,EQUIPADA COM REATOR ELETRONICODE ALTO FATOR DE POTENCIA E LAMPADA FLUORESCENTE DE 3X18W.FORNECIMENTO E COLOCACAO</t>
  </si>
  <si>
    <t>18.027.0321-A</t>
  </si>
  <si>
    <t>18.027.0322-0</t>
  </si>
  <si>
    <t>LUMINARIA DE SOBREPOR,FIXADA EM LAJE OU FORRO,TIPO CALHA,CHANFRADA OU PRISMATICA,COMPLETA,EQUIPADA COM REATOR ELETRONICODE ALTO FATOR DE POTENCIA E LAMPADA FLUORESCENTE DE 3X20W.FORNECIMENTO E COLOCACAO</t>
  </si>
  <si>
    <t>18.027.0322-A</t>
  </si>
  <si>
    <t>18.027.0323-0</t>
  </si>
  <si>
    <t>LUMINARIA DE SOBREPOR,FIXADA EM LAJE OU FORRO,TIPO CALHA,CHANFRADA OU PRISMATICA,COMPLETA,EQUIPADA COM REATOR ELETRONICODE ALTO FATOR DE POTENCIA E LAMPADA FLUORESCENTE DE 3X32W.FORNECIMENTO E COLOCACAO</t>
  </si>
  <si>
    <t>18.027.0323-A</t>
  </si>
  <si>
    <t>18.027.0324-0</t>
  </si>
  <si>
    <t>LUMINARIA DE SOBREPOR,FIXADA EM LAJE OU FORRO,TIPO CALHA,CHANFRADA OU PRISMATICA,COMPLETA,EQUIPADA COM REATOR ELETRONICODE ALTO FATOR DE POTENCIA E LAMPADA FLUORESCENTE DE 3X36W.FORNECIMENTO E COLOCACAO</t>
  </si>
  <si>
    <t>18.027.0324-A</t>
  </si>
  <si>
    <t>18.027.0325-0</t>
  </si>
  <si>
    <t>LUMINARIA DE SOBREPOR,FIXADA EM LAJE OU FORRO,TIPO CALHA,CHANFRADA OU PRISMATICA,COMPLETA,EQUIPADA COM REATOR ELETRONICODE ALTO FATOR DE POTENCIA E LAMPADA FLUORESCENTE DE 3X40W.FORNECIMENTO E COLOCACAO</t>
  </si>
  <si>
    <t>18.027.0325-A</t>
  </si>
  <si>
    <t>18.027.0330-0</t>
  </si>
  <si>
    <t>LUMINARIA DE SOBREPOR,FIXADA EM LAJE OU FORRO,TIPO CALHA,CHANFRADA OU PRISMATICA,COMPLETA,EQUIPADA COM REATOR ELETRONICODE ALTO FATOR DE POTENCIA E LAMPADA FLUORESCENTE DE 4X16W.FORNECIMENTO E COLOCACAO</t>
  </si>
  <si>
    <t>18.027.0330-A</t>
  </si>
  <si>
    <t>18.027.0331-0</t>
  </si>
  <si>
    <t>LUMINARIA DE SOBREPOR,FIXADA EM LAJE OU FORRO,TIPO CALHA,CHANFRADA OU PRISMATICA,COMPLETA,EQUIPADA COM REATOR ELETRONICODE ALTO FATOR DE POTENCIA E LAMPADA FLUORESCENTE DE 4X18W.FORNECIMENTO E COLOCACAO</t>
  </si>
  <si>
    <t>18.027.0331-A</t>
  </si>
  <si>
    <t>18.027.0332-0</t>
  </si>
  <si>
    <t>LUMINARIA DE SOBREPOR,FIXADA EM LAJE OU FORRO,TIPO CALHA,CHANFRADA OU PRISMATICA,COMPLETA,EQUIPADA COM REATOR ELETRONICODE ALTO FATOR DE POTENCIA E LAMPADA FLUORESCENTE DE 4X20W.FORNECIMENTO E COLOCACAO</t>
  </si>
  <si>
    <t>18.027.0332-A</t>
  </si>
  <si>
    <t>18.027.0333-0</t>
  </si>
  <si>
    <t>LUMINARIA DE SOBREPOR,FIXADA EM LAJE OU FORRO,TIPO CALHA,CHANFRADA OU PRISMATICA,COMPLETA,EQUIPADA COM REATOR ELETRONICODE ALTO FATOR DE POTENCIA E LAMPADA FLUORESCENTE DE 4X32W.FORNECIMENTO E COLOCACAO</t>
  </si>
  <si>
    <t>18.027.0333-A</t>
  </si>
  <si>
    <t>18.027.0334-0</t>
  </si>
  <si>
    <t>LUMINARIA DE SOBREPOR,FIXADA EM LAJE OU FORRO,TIPO CALHA,CHANFRADA OU PRISMATICA,COMPLETA,EQUIPADA COM REATOR ELETRONICODE ALTO FATOR DE POTENCIA E LAMPADA FLUORESCENTE DE 4X36W.FORNECIMENTO E COLOCACAO</t>
  </si>
  <si>
    <t>18.027.0334-A</t>
  </si>
  <si>
    <t>18.027.0335-0</t>
  </si>
  <si>
    <t>LUMINARIA DE SOBREPOR,FIXADA EM LAJE OU FORRO,TIPO CALHA,CHANFRADA OU PRISMATICA,COMPLETA,EQUIPADA COM REATOR ELETRONICODE ALTO FATOR DE POTENCIA E LAMPADA FLUORESCENTE DE 4X40W.FORNECIMENTO E COLOCACAO</t>
  </si>
  <si>
    <t>18.027.0335-A</t>
  </si>
  <si>
    <t>18.027.0400-0</t>
  </si>
  <si>
    <t>LUMINARIA FLUORESCENTE TUBULAR DE SOBREPOR,2X16W(INCLUSIVE LAMPADAS),CORPO EM CHAPA DE ACO TRATADA E PINTURA ELETROSTATICA BRANCA,REFLETOR EM ALUMINIO DE ALTO BRILHO,COM REATOR DEALTO FATOR DE POTENCIA,BI-VOLT.FORNECIMENTO E COLOCACAO</t>
  </si>
  <si>
    <t>18.027.0400-A</t>
  </si>
  <si>
    <t>18.027.0402-0</t>
  </si>
  <si>
    <t>LUMINARIA FLUORESCENTE TUBULAR DE SOBREPOR,2X32W(INCLUSIVE LAMPADAS),CORPO EM CHAPA DE ACO TRATADA E PINTURA ELETROSTATICA BRAMCA,REFLETOR EM ALUMINIO DE ALTO BRILHO,COM REATOR DEALTO FATOR DE POTENCIA,BI-VOLT.FORNECIMENTO E COLOCACAO</t>
  </si>
  <si>
    <t>18.027.0402-A</t>
  </si>
  <si>
    <t>18.027.0404-0</t>
  </si>
  <si>
    <t>LUMINARIA FLUORESCENTE TUBULAR DE SOBREPOR,2X16W(INCLUSIVE LAMPADAS),COM ALETAS,CORPO EM CHAPA DE ACO TRATADA E PINTURAELETROSTATICA BRANCA,REFLETOR EM ALUMINIO DE ALTO BRILHO,COMREATOR DE ALTO FATOR DE POTENCIA,BI-VOLT.FORNECIMENTO E COLOCACAO</t>
  </si>
  <si>
    <t>18.027.0404-A</t>
  </si>
  <si>
    <t>18.027.0406-0</t>
  </si>
  <si>
    <t>LUMINARIA FLUORESCENTE TUBULAR DE SOBREPOR,2X16W(INCLUSIVE LAMPADAS),COM VISOR ACRILICO TRANSLUCIDO,CORPO EM CHAPA DE ACO TRATADA E PINTURA ELETROSTATICA BRANCA,REFLETOR EM ALUMINIODE ALTO BRILHO,COM REATOR DE ALTO FATOR DE POTENCIA,BI-VOLT.FORNECIMENTO E COLOCACAO</t>
  </si>
  <si>
    <t>18.027.0406-A</t>
  </si>
  <si>
    <t>18.027.0408-0</t>
  </si>
  <si>
    <t>LUMINARIA FLUORESCENTE TUBULAR DE SOBREPOR,2X32W(INCLUSIVE LAMPADAS),COM ALETAS,CORPO EM CHAPA DE ACO TRATADA E PINTURAELETROSTATICA BRANCA,REFLETOR EM ALUMINIO DE ALTO BRILHO,COMREATOR DE ALTO FATOR DE POTENCIA,BI-VOLT.FORNECIMENTO E COLOCACAO</t>
  </si>
  <si>
    <t>18.027.0408-A</t>
  </si>
  <si>
    <t>18.027.0410-0</t>
  </si>
  <si>
    <t>LUMINARIA FLUORESCENTE TUBULAR DE SOBREPOR,2X32W(INCLUSIVE LAMPADAS),COM VISOR ACRILICO TRANSLUCIDO,CORPO EM CHAPA DE ACO TRATADA E PINTURA ELETROSTATICA BRANCA,REFLETOR EM ALUMINIO DE ALTO BRILHO,COM REATOR DE ALTO FATOR DE POTENCIA,BI-VOLT.FORNECIMENTO E COLOCACAO</t>
  </si>
  <si>
    <t>18.027.0410-A</t>
  </si>
  <si>
    <t>18.027.0415-0</t>
  </si>
  <si>
    <t>LUMINARIA FLUORESCENTE TUBULAR DE EMBUTIR,2X16W(INCLUSIVE LAMPADAS),CORPO EM CHAPA DE ACO TRATADA E PINTURA ELETROSTATICA BRANCA,REFLETOR EM ALUMINIO DE ALTO BRILHO,COM REATOR DE ALTO FATOR DE POTENCIA,BIVOLT.FORNECIMENTO E COLOCACAO</t>
  </si>
  <si>
    <t>18.027.0415-A</t>
  </si>
  <si>
    <t>18.027.0418-0</t>
  </si>
  <si>
    <t>LUMINARIA FLUORESCENTE TUBULAR DE EMBUTIR,2X32W(INCLUSIVE LAMPADAS),CORPO EM CHAPA DE ACO TRATADA E PINTURA ELETROSTATICA BRANCA,REFLETOR EM ALUMINIO DE ALTO BRILHO,COM REATOR DE ALTO FATOR DE POTENCIA,BI-VOLT.FORNECIMENTO E COLOCACAO</t>
  </si>
  <si>
    <t>18.027.0418-A</t>
  </si>
  <si>
    <t>18.027.0420-0</t>
  </si>
  <si>
    <t>LUMINARIA FLUORESCENTE TUBULAR DE EMBUTIR,2X16W(INCLUSIVE LAMPADAS),COM ALETAS,CORPO EM CHAPA DE ACO TRATADA E PINTURA ELETROSTATICA BRANCA,REFLETOR EM ALUMINIO DE ALTO BRILHO,COMREATOR DE ALTO FATOR DE POTENCIA,BI-VOLT.FORNECIMENTO E COLOCACAO</t>
  </si>
  <si>
    <t>18.027.0420-A</t>
  </si>
  <si>
    <t>18.027.0422-0</t>
  </si>
  <si>
    <t>LUMINARIA FLUORESCENTE TUBULAR DE EMBUTIR,2X16W(INCLUSIVE LAMPADAS),COM VISOR ACRILICO TRANSLUCIDO,CORPO EM CHAPA DE ACOTRATADA E PINTURA ELETROSTATICA BRANCA,REFLETOR EM ALUMINIODE ALTO BRILHO,COM REATOR DE ALTO FATOR DE POTENCIA,BI-VOLT.FORNECIMENTO E COLOCACAO</t>
  </si>
  <si>
    <t>18.027.0422-A</t>
  </si>
  <si>
    <t>18.027.0424-0</t>
  </si>
  <si>
    <t>LUMINARIA FLUORESCENTE TUBULAR DE EMBUTIR,2X32W(INCLUSIVE LAMPADAS),COM ALETAS,CORPO EM CHAPA DE ACO TRATADA E PINTURA ELETROSTATICA BRANCA,REFLETOR EM ALUMINIO DE ALTO BRILHO,COMREATOR DE ALTO FATOR DE POTENCIA,BI-VOLT.FORNECIMENTO E COLOCACAO</t>
  </si>
  <si>
    <t>18.027.0424-A</t>
  </si>
  <si>
    <t>18.027.0426-0</t>
  </si>
  <si>
    <t>LUMINARIA FLUORESCENTE TUBULAR DE EMBUTIR,2X32W(INCLUSIVE LAMPADAS),COM VISOR ACRILICO TRANSLUCIDO,CORPO EM CHAPA DE ACOTRATADA E PINTURA ELETROSTATICA BRANCA,REFLETOR EM ALUMINIODE ALTO BRILHO,COM REATOR DE ALTO FATOR DE POTENCIA,BI-VOLT.FORNECIMENTO E COLOCACAO</t>
  </si>
  <si>
    <t>18.027.0426-A</t>
  </si>
  <si>
    <t>18.027.0430-0</t>
  </si>
  <si>
    <t>LUMINARIA DE EMBUTIR,FIXADA EM GESSO,PARA LAMPADA LED DE 25W(INCLUSIVE LAMPADA).FORNECIMENTO E COLOCACAO</t>
  </si>
  <si>
    <t>18.027.0430-A</t>
  </si>
  <si>
    <t>18.027.0434-0</t>
  </si>
  <si>
    <t>LUMINARIA TIPO SPOT,DIRECIONAL,EXCLUSIVE LAMPADA.FORNECIMENTO E COLOCACAO</t>
  </si>
  <si>
    <t>18.027.0434-A</t>
  </si>
  <si>
    <t>18.027.0440-0</t>
  </si>
  <si>
    <t>LUMINARIA DE EMBUTIR DIRECIONAVEL,PARA LAMPADA TIPO DICROICA,(EXCLUSIVE ESTA),COM ARCO DE ALUMINIO PINTADO EM EPOXI BRANCO.FORNECIMENTO E COLOCACAO</t>
  </si>
  <si>
    <t>18.027.0440-A</t>
  </si>
  <si>
    <t>18.027.0445-0</t>
  </si>
  <si>
    <t>ARANDELA EM ALUMINIO E VIDRO,COM BASE PARA FIXACAO,EXCLUSIVELAMPADA.FORNECIMENTO E COLOCACAO</t>
  </si>
  <si>
    <t>18.027.0445-A</t>
  </si>
  <si>
    <t>18.027.0450-0</t>
  </si>
  <si>
    <t>ARANDELA TIPO "MEIA-LUA",VIDRO ACETINADO,COR BRANCA,EXCLUSIVE LAMPADA.FORNECIMENTO E COLOCACAO</t>
  </si>
  <si>
    <t>18.027.0450-A</t>
  </si>
  <si>
    <t>18.027.0455-0</t>
  </si>
  <si>
    <t>GLOBO ESFERICO,PLAFONIER REPUXADO DE ALUMINIO COM DIFUSOR EMBASE DE VIDRO LEITOSO DE (10X15)CM.FORNECIMENTO E COLOCACAO</t>
  </si>
  <si>
    <t>18.027.0455-A</t>
  </si>
  <si>
    <t>18.027.0457-0</t>
  </si>
  <si>
    <t>GLOBO ESFERICO,PLAFONIER REPUXADO DE ALUMINIO COM DIFUSOR EMBASE DE VIDRO LEITOSO DE (10X20)CM.FORNECIMENTO E COLOCACAO</t>
  </si>
  <si>
    <t>18.027.0457-A</t>
  </si>
  <si>
    <t>18.027.0460-0</t>
  </si>
  <si>
    <t>GLOBO ESFERICO EM PLASTICO,DE (10X15)CM E PLAFONIER EM ALUMINIO.FORNECIMENTO E COLOCACAO</t>
  </si>
  <si>
    <t>18.027.0460-A</t>
  </si>
  <si>
    <t>18.027.0470-0</t>
  </si>
  <si>
    <t>LUMINARIA DE SOBREPOR, FIXADA EM LAJE OU FORRO, TIPO CALHA,CHANFRADA OU PRISMATICA, COMPLETA, COM LAMPADA LED TUBULARDE 1 X 9W. FORNECIMENTO E COLOCACAO</t>
  </si>
  <si>
    <t>18.027.0470-A</t>
  </si>
  <si>
    <t>18.027.0472-0</t>
  </si>
  <si>
    <t>LUMINARIA DE SOBREPOR, FIXADA EM LAJE OU FORRO, TIPO CALHA,CHANFRADA OU PRISMATICA, COMPLETA, COM LAMPADA LED TUBULARDE 1 X 18W. FORNECIMENTO E COLOCACAO</t>
  </si>
  <si>
    <t>18.027.0472-A</t>
  </si>
  <si>
    <t>18.027.0474-0</t>
  </si>
  <si>
    <t>LUMINARIA DE SOBREPOR, FIXADA EM LAJE OU FORRO, TIPO CALHA,CHANFRADA OU PRISMATICA, COMPLETA, COM LAMPADA LED TUBULARDE 2 X 9W. FORNECIMENTO E COLOCACAO</t>
  </si>
  <si>
    <t>18.027.0474-A</t>
  </si>
  <si>
    <t>18.027.0476-0</t>
  </si>
  <si>
    <t>LUMINARIA DE SOBREPOR, FIXADA EM LAJE OU FORRO, TIPO CALHA,CHANFRADA OU PRISMATICA, COMPLETA, COM LAMPADA LED TUBULARDE 2 X 18W. FORNECIMENTO E COLOCACAO</t>
  </si>
  <si>
    <t>18.027.0476-A</t>
  </si>
  <si>
    <t>18.027.0478-0</t>
  </si>
  <si>
    <t>LUMINARIA DE SOBREPOR, FIXADA EM LAJE OU FORRO, TIPO CALHA,CHANFRADA OU PRISMATICA, COMPLETA, COM LAMPADA LED TUBULARDE 3 X 9W. FORNECIMENTO E COLOCACAO</t>
  </si>
  <si>
    <t>18.027.0478-A</t>
  </si>
  <si>
    <t>18.027.0480-0</t>
  </si>
  <si>
    <t>LUMINARIA DE SOBREPOR, FIXADA EM LAJE OU FORRO, TIPO CALHA,CHANFRADA OU PRISMATICA, COMPLETA, COM LAMPADA LED TUBULARDE 3 X 18W.FORNECIMENTO E COLOCACAO</t>
  </si>
  <si>
    <t>18.027.0480-A</t>
  </si>
  <si>
    <t>18.027.0482-0</t>
  </si>
  <si>
    <t>LUMINARIA DE SOBREPOR, FIXADA EM LAJE OU FORRO, TIPO CALHA,CHANFRADA OU PRISMATICA, COMPLETA, COM LAMPADA LED TUBULARDE 4 X 9W.FORNECIMENTO E COLOCACAO</t>
  </si>
  <si>
    <t>18.027.0482-A</t>
  </si>
  <si>
    <t>18.027.0484-0</t>
  </si>
  <si>
    <t>LUMINARIA DE SOBREPOR, FIXADA EM LAJE OU FORRO, TIPO CALHA,CHANFRADA OU PRISMATICA, COMPLETA, COM LAMPADA LED TUBULARDE 4 X 18W. FORNECIMENTO E COLOCACAO</t>
  </si>
  <si>
    <t>18.027.0484-A</t>
  </si>
  <si>
    <t>18.027.0486-0</t>
  </si>
  <si>
    <t>LUMINARIA LED TUBULAR DE SOBREPOR, 2X9W (INCLUSIVE LAMPADAS),CORPO EM CHAPA DE ACO TRATADA E PINTURA ELETROSTATICA BRANCA, REFLETOR EM ALUMINIO DE ALTO BRILHO, SEM REATOR. FORNECIMENTO E COLOCACAO</t>
  </si>
  <si>
    <t>18.027.0486-A</t>
  </si>
  <si>
    <t>18.027.0488-0</t>
  </si>
  <si>
    <t>LUMINARIA LED TUBULAR DE SOBREPOR, 2X9W (INCLUSIVE LAMPADAS),CORPO EM CHAPA DE ACO TRATADA E PINTURA ELETROSTATICA BRANCA, REFLETOR EM ALUMINIO DE ALTO BRILHO, COM ALETAS, SEM REATOR. FORNECIMENTO E COLOCACAO</t>
  </si>
  <si>
    <t>18.027.0488-A</t>
  </si>
  <si>
    <t>18.027.0490-0</t>
  </si>
  <si>
    <t>LUMINARIA LED TUBULAR DE SOBREPOR, 2X9W (INCLUSIVE LAMPADAS),CORPO EM CHAPA DE ACO TRATADA E PINTURA ELETROSTATICA BRANCA, REFLETOR EM ALUMINIO DE ALTO BRILHO, COM VISOR ACRILICO TRANSLUCIDO, SEM REATOR. FORNECIMENTO E COLOCACAO</t>
  </si>
  <si>
    <t>18.027.0490-A</t>
  </si>
  <si>
    <t>18.027.0492-0</t>
  </si>
  <si>
    <t>LUMINARIA LED TUBULAR DE SOBREPOR, 2X18W (INCLUSIVE LAMPADAS),CORPO EM CHAPA DE ACO TRATADA E PINTURA ELETROSTATICA BRANCA, REFLETOR EM ALUMINIO DE ALTO BRILHO, SEM REATOR. FORNECIMENTO E COLOCACAO</t>
  </si>
  <si>
    <t>18.027.0492-A</t>
  </si>
  <si>
    <t>18.027.0494-0</t>
  </si>
  <si>
    <t>LUMINARIA LED TUBULAR DE SOBREPOR, 2X18W (INCLUSIVE LAMPADAS),CORPO EM CHAPA DE ACO TRATADA E PINTURA ELETROSTATICA BRANCA, REFLETOR EM ALUMINIO DE ALTO BRILHO, COM ALETAS, SEM REATOR. FORNECIMENTO E COLOCACAO</t>
  </si>
  <si>
    <t>18.027.0494-A</t>
  </si>
  <si>
    <t>18.027.0496-0</t>
  </si>
  <si>
    <t>LUMINARIA LED TUBULAR DE SOBREPOR, 2X18W (INCLUSIVE LAMPADAS),CORPO EM CHAPA DE ACO TRATADA E PINTURA ELETROSTATICA BRANCA, REFLETOR EM ALUMINIO DE ALTO BRILHO, COM VISOR ACRILICOTRANSLUCIDO, SEM REATOR. FORNECIMENTO E COLOCACAO</t>
  </si>
  <si>
    <t>18.027.0496-A</t>
  </si>
  <si>
    <t>18.027.0510-0</t>
  </si>
  <si>
    <t>LUMINARIA LED TUBULAR DE EMBUTIR, 2X9W (INCLUSIVE LAMPADAS),CORPO EM CHAPA DE ACO TRATADA E PINTURA ELETROSTATICA BRANCA, REFLETOR EM ALUMINIO DE ALTO BRILHO, SEM REATOR. FORNECIMENTO E COLOCACAO</t>
  </si>
  <si>
    <t>18.027.0510-A</t>
  </si>
  <si>
    <t>18.027.0512-0</t>
  </si>
  <si>
    <t>LUMINARIA LED TUBULAR DE EMBUTIR, 2X9W (INCLUSIVE LAMPADAS),CORPO EM CHAPA DE ACO TRATADA E PINTURA ELETROSTATICA BRANCA, REFLETOR EM ALUMINIO DE ALTO BRILHO, COM ALETAS, SEM REATOR. FORNECIMENTO E COLOCACAO</t>
  </si>
  <si>
    <t>18.027.0512-A</t>
  </si>
  <si>
    <t>18.027.0514-0</t>
  </si>
  <si>
    <t>LUMINARIA LED TUBULAR DE EMBUTIR,2X9W (INCLUSIVE LAMPADAS),CORPO EM CHAPA DE ACO TRATADA E PINTURA ELETROSTATICA BRANCA,REFLETOR EM ALUMINIO DE ALTO BRILHO, COM DIFUSOR ACRILICO,SEM REATOR.FORNECIMENTO E COLOCACAO</t>
  </si>
  <si>
    <t>18.027.0514-A</t>
  </si>
  <si>
    <t>18.027.0516-0</t>
  </si>
  <si>
    <t>LUMINARIA LED TUBULAR DE EMBUTIR, 2X18W (INCLUSIVE LAMPADAS),CORPO EM CHAPA DE ACO TRATADA E PINTURA ELETROSTATICA BRANCA, REFLETOR EM ALUMINIO DE ALTO BRILHO, SEM REATOR. FORNECIMENTO E COLOCACAO</t>
  </si>
  <si>
    <t>18.027.0516-A</t>
  </si>
  <si>
    <t>18.027.0518-0</t>
  </si>
  <si>
    <t>LUMINARIA LED TUBULAR DE EMBUTIR, 2X18W (INCLUSIVE LAMPADAS),CORPO EM CHAPA DE ACO TRATADA E PINTURA ELETROSTATICA BRANCA, REFLETOR EM ALUMINIO DE ALTO BRILHO, COM ALETAS, SEM REATOR. FORNECIMENTO E COLOCACAO</t>
  </si>
  <si>
    <t>18.027.0518-A</t>
  </si>
  <si>
    <t>18.027.0520-0</t>
  </si>
  <si>
    <t>LUMINARIA LED TUBULAR DE EMBUTIR,2X18W (INCLUSIVE LAMPADAS),CORPO EM CHAPA DE ACO TRATADA E PINTURA ELETROSTATICA BRANCA,REFLETOR EM ALUMINIO DE ALTO BRILHO,COM DIFUSOR ACRILICO,SEM REATOR.FORNECIMENTO E COLOCACAO</t>
  </si>
  <si>
    <t>18.027.0520-A</t>
  </si>
  <si>
    <t>18.027.0570-0</t>
  </si>
  <si>
    <t>LUMINARIA QUADRADA LED TUBULAR DE EMBUTIR,4X9W (INCLUSIVE LAMPADAS),CORPO EM CHAPA DE ACO TRATADA E PINTURA ELETROSTATICA BRANCA,REFLETOR EM ALUMINIO DE ALTO BRILHO,SEM REATOR.FORNECIMENTO E INSTALACAO</t>
  </si>
  <si>
    <t>18.027.0570-A</t>
  </si>
  <si>
    <t>18.027.0572-0</t>
  </si>
  <si>
    <t>LUMINARIA QUADRADA LED TUBULAR DE EMBUTIR,4X9W (INCLUSIVE LAMPADAS),CORPO EM CHAPA DE ACO TRATADA E PINTURA ELETROSTATICA BRANCA,REFLETOR EM ALUMINIO DE ALTO BRILHO,COM ALETAS,SEMREATOR.FORNECIMENTO E INSTALACAO</t>
  </si>
  <si>
    <t>18.027.0572-A</t>
  </si>
  <si>
    <t>18.027.0574-0</t>
  </si>
  <si>
    <t>LUMINARIA QUADRADA LED TUBULAR DE EMBUTIR,4X9W (INCLUSIVE LAMPADAS),CORPO EM CHAPA DE ACO TRATADA E PINTURA ELETROSTATICA BRANCA,REFLETOR EM ALUMINIO DE ALTO BRILHO,COM DIFUSOR ACRILICO,SEM REATOR.FORNECIMENTO E INSTALACAO</t>
  </si>
  <si>
    <t>18.027.0574-A</t>
  </si>
  <si>
    <t>18.028.0001-0</t>
  </si>
  <si>
    <t>TRANSFORMADOR DE DISTRIBUICAO DE 30KVA,ABRIGADA,CLASSE 15KV,REFRIGERACAO A OLEO MINERAL,TENSAO PRIMARIA DE 13,8KV,TENSAOSECUNDARIA DE 220/127V-60HZ.FORNECIMENTO E COLOCACAO</t>
  </si>
  <si>
    <t>18.028.0001-A</t>
  </si>
  <si>
    <t>18.028.0005-0</t>
  </si>
  <si>
    <t>TRANSFORMADOR DE DISTRIBUICAO DE 45KVA,ABRIGADA,CLASSE 15KV,REFRIGERACAO A OLEO MINERAL,TENSAO PRIMARIA DE 13,8KV,TENSAOSECUNDARIA DE 220/127V-60HZ.FORNECIMENTO E COLOCACAO</t>
  </si>
  <si>
    <t>18.028.0005-A</t>
  </si>
  <si>
    <t>18.028.0010-0</t>
  </si>
  <si>
    <t>TRANSFORMADOR DE DISTRIBUICAO DE 75KVA,ABRIGADA,CLASSE 15KV,REFRIGERACAO A OLEO MINERAL,TENSAO PRIMARIA DE 13,8KV,TENSAOSECUNDARIA DE 220/127V-60HZ.FORNECIMENTO E COLOCACAO</t>
  </si>
  <si>
    <t>18.028.0010-A</t>
  </si>
  <si>
    <t>18.028.0015-0</t>
  </si>
  <si>
    <t>TRANSFORMADOR DE DISTRIBUICAO DE 112,5KVA,ABRIGADA,CLASSE 15KV,REFRIGERACAO A OLEO MINERAL,TENSAO PRIMARIA DE 13,8KV,TENSAO SECUNDARIA DE 220/127V-60HZ.FORNECIMENTO E COLOCACAO</t>
  </si>
  <si>
    <t>18.028.0015-A</t>
  </si>
  <si>
    <t>18.028.0020-0</t>
  </si>
  <si>
    <t>TRANSFORMADOR DE DISTRIBUICAO DE 150KVA,ABRIGADA,CLASSE 15KV,REFRIGERACAO A OLEO MINERAL,TENSAO PRIMARIA DE 13,8KV,TENSAO SECUNDARIA DE 220/127V-60HZ.FORNECIMENTO E COLOCACAO</t>
  </si>
  <si>
    <t>18.028.0020-A</t>
  </si>
  <si>
    <t>18.028.0025-0</t>
  </si>
  <si>
    <t>TRANSFORMADOR DE DISTRIBUICAO DE 225KVA,ABRIGADA,CLASSE 15KV,REFRIGERACAO A OLEO MINERAL,TENSAO PRIMARIA DE 13,8KV,TENSAO SECUNDARIA DE 220/127V-60HZ.FORNECIMENTO E COLOCACAO</t>
  </si>
  <si>
    <t>18.028.0025-A</t>
  </si>
  <si>
    <t>18.028.0030-0</t>
  </si>
  <si>
    <t>TRANSFORMADOR DE DISTRIBUICAO DE 300KVA,ABRIGADA,CLASSE 15KV,REFRIGERACAO A OLEO MINERAL,TENSAO PRIMARIA DE 13,8KV,TENSAO SECUNDARIA DE 220/127V-60HZ.FORNECIMENTO E COLOCACAO</t>
  </si>
  <si>
    <t>18.028.0030-A</t>
  </si>
  <si>
    <t>18.028.0035-0</t>
  </si>
  <si>
    <t>TRANSFORMADOR DE DISTRIBUICAO DE 500KVA,ABRIGADA,CLASSE 15KV,REFRIGERACAO A OLEO MINERAL,TENSAO PRIMARIA DE 13,8KV,TENSAO SECUNDARIA DE 220/127V-60HZ.FORNECIMENTO E COLOCACAO</t>
  </si>
  <si>
    <t>18.028.0035-A</t>
  </si>
  <si>
    <t>18.028.0040-0</t>
  </si>
  <si>
    <t>TRANSFORMADOR DE DISTRIBUICAO DE 750KVA,ABRIGADA,CLASSE 15KV,REFRIGERACAO A OLEO MINERAL,TENSAO PRIMARIA DE 13,8KV,TENSAO SECUNDARIA DE 220/127V-60HZ.FORNECIMENTO E COLOCACAO</t>
  </si>
  <si>
    <t>18.028.0040-A</t>
  </si>
  <si>
    <t>18.028.0050-0</t>
  </si>
  <si>
    <t>TRANSFORMADOR DE DISTRIBUICAO DE 1.000KVA,ABRIGADA,CLASSE 15KV,REFRIGERACAO A OLEO MINERAL,TENSAO PRIMARIA DE 13,8KV,TENSAO SECUNDARIA DE 220/127V-60HZ.FORNECIMENTO E COLOCACAO</t>
  </si>
  <si>
    <t>18.028.0050-A</t>
  </si>
  <si>
    <t>18.028.0060-0</t>
  </si>
  <si>
    <t>TRANSFORMADOR DE DISTRIBUICAO DE 75KVA,TIPO PEDESTAL,CLASSE15KV,REFRIGERACAO A OLEO MINERAL OU SILICONE,LIQUIDO ISOLANTE,TENSAO PRIMARIA DE 13,8KV,TENSAO SECUNDARIA DE 220/127V-60HZ,NBI 95KV,GRAU DE PROTECAO IP 54.FORNECIMENTO E COLOCACAO</t>
  </si>
  <si>
    <t>18.028.0060-A</t>
  </si>
  <si>
    <t>18.028.0063-0</t>
  </si>
  <si>
    <t>TRANSFORMADOR DE DISTRIBUICAO DE 112,5KVA,TIPO PEDESTAL,CLASSE 15KV,REFRIGERACAO A OLEO MINERAL OU SILICONE,LIQUIDO ISOLANTE,TENSAO PRIMARIA DE 13,8KV,TENSAO SECUNDARIA DE 220/127V-60HZ,NBI 95KV,GRAU DE PROTECAO IP 54.FORNECIMENTO E COLOCACAO</t>
  </si>
  <si>
    <t>18.028.0063-A</t>
  </si>
  <si>
    <t>18.028.0065-0</t>
  </si>
  <si>
    <t>TRANSFORMADOR DE DISTRIBUICAO DE 150KVA,TIPO PEDESTAL,CLASSE15KV,REFRIGERACAO A OLEO MINERAL OU SILICONE,LIQUIDO ISOLANTE,TENSAO PRIMARIA DE 13,8KV,TENSAO SECUNDARIA DE 220/127V-60HZ,NBI 95KV,GRAU DE PROTECAO IP 54.FORNECIMENTO E COLOCACAO</t>
  </si>
  <si>
    <t>18.028.0065-A</t>
  </si>
  <si>
    <t>18.028.0068-0</t>
  </si>
  <si>
    <t>TRANSFORMADOR DE DISTRIBUICAO DE 300KVA,TIPO PEDESTAL,CLASSE15KV,REFRIGERACAO A OLEO MINERAL OU SILICONE,LIQUIDO ISOLANTE,TENSAO PRIMARIA DE 13,8KV,TENSAO SECUNDARIA DE 220/127V-60HZ,NBI 95KV,GRAU DE PROTECAO IP 54.FORNECIMENTO E COLOCACAO</t>
  </si>
  <si>
    <t>18.028.0068-A</t>
  </si>
  <si>
    <t>18.028.0070-0</t>
  </si>
  <si>
    <t>TRANSFORMADOR DE DISTRIBUICAO DE 500KVA,TIPO PEDESTAL,CLASSE15KV,REFRIGERACAO A OLEO MINERAL OU SILICONE,LIQUIDO ISOLANTE,TENSAO PRIMARIA DE 13,8KV,TENSAO SECUNDARIA DE 220/127V-60HZ,NBI 95KV,GRAU DE PROTECAO IP 54.FORNECIMENTO E COLOCACAO</t>
  </si>
  <si>
    <t>18.028.0070-A</t>
  </si>
  <si>
    <t>18.028.0073-0</t>
  </si>
  <si>
    <t>TRANSFORMADOR DE DISTRIBUICAO DE 750KVA,TIPO PEDESTAL,CLASSE15KV,REFRIGERACAO A OLEO MINERAL OU SILICONE,LIQUIDO ISOLANTE,TENSAO PRIMARIA DE 13,8KV,TENSAO SECUNDARIA DE 220/127V-60HZ,NBI 95KV,GRAU DE PROTECAO IP 54.FORNECIMENTO E COLOCACAO</t>
  </si>
  <si>
    <t>18.028.0073-A</t>
  </si>
  <si>
    <t>18.028.0075-0</t>
  </si>
  <si>
    <t>TRANSFORMADOR DE DISTRIBUICAO DE 1.000KVA,TIPO PEDESTAL,CLASSE 15KV,REFRIGERACAO A OLEO MINERAL OU SILICONE,LIQUIDO ISOLANTE,TENSAO PRIMARIA DE 13,8KV,TENSAO SECUNDARIA DE 220/127V-60HZ,NBI 95KV,GRAU DE PROTECAO IP 54.FORNECIMENTO E COLOCACAO</t>
  </si>
  <si>
    <t>18.028.0075-A</t>
  </si>
  <si>
    <t>18.028.0100-0</t>
  </si>
  <si>
    <t>TRANSFORMADOR DE DISTRIBUICAO DE 30KVA,ABRIGADA,CLASSE 15KV,A SECO,TENSAO PRIMARIA DE 13,8KV,TENSAO SECUNDARIA DE 220/127V-60HZ.FORNECIMENTO E COLOCACAO</t>
  </si>
  <si>
    <t>18.028.0100-A</t>
  </si>
  <si>
    <t>18.028.0110-0</t>
  </si>
  <si>
    <t>TRANSFORMADOR DE DISTRIBUICAO DE 45KVA,ABRIGADA,CLASSE 15KV,A SECO,TENSAO PRIMARIA DE 13,8KV,TENSAO SECUNDARIA DE 220/127V-60HZ.FORNECIMENTO E COLOCACAO</t>
  </si>
  <si>
    <t>18.028.0110-A</t>
  </si>
  <si>
    <t>18.028.0120-0</t>
  </si>
  <si>
    <t>TRANSFORMADOR DE DISTRIBUICAO DE 75KVA,ABRIGADA,CLASSE 15KV,A SECO,TENSAO PRIMARIA DE 13,8KV,TENSAO SECUNDARIA DE 220/127V-60HZ.FORNECIMENTO E COLOCACAO</t>
  </si>
  <si>
    <t>18.028.0120-A</t>
  </si>
  <si>
    <t>18.028.0130-0</t>
  </si>
  <si>
    <t>TRANSFORMADOR DE DISTRIBUICAO DE 112,5KVA,ABRIGADA,CLASSE 15KV,A SECO,TENSAO PRIMARIA DE 13,8KV,TENSAO SECUNDARIA DE 220/127V-60HZ.FORNECIMENTO E COLOCACAO</t>
  </si>
  <si>
    <t>18.028.0130-A</t>
  </si>
  <si>
    <t>18.028.0140-0</t>
  </si>
  <si>
    <t>TRANSFORMADOR DE DISTRIBUICAO DE 150KVA,ABRIGADA,CLASSE 15KV,A SECO,TENSAO PRIMARIA DE 13,8KV,TENSAO SECUNDARIA DE 220/127V-60HZ.FORNECIMENTO E COLOCACAO</t>
  </si>
  <si>
    <t>18.028.0140-A</t>
  </si>
  <si>
    <t>18.028.0150-0</t>
  </si>
  <si>
    <t>TRANSFORMADOR DE DISTRIBUICAO DE 225KVA,ABRIGADA,CLASSE 15KV,A SECO,TENSAO PRIMARIA DE 13,8KV,TENSAO SECUNDARIA DE 220/127V-60HZ.FORNECIMENTO E COLOCACAO</t>
  </si>
  <si>
    <t>18.028.0150-A</t>
  </si>
  <si>
    <t>18.028.0160-0</t>
  </si>
  <si>
    <t>TRANSFORMADOR DE DISTRIBUICAO DE 300KVA,ABRIGADA,CLASSE 15KV,A SECO,TENSAO PRIMARIA DE 13,8KV,TENSAO SECUNDARIA DE 220/127V-60HZ.FORNECIMENTO E COLOCACAO</t>
  </si>
  <si>
    <t>18.028.0160-A</t>
  </si>
  <si>
    <t>18.028.0170-0</t>
  </si>
  <si>
    <t>TRANSFORMADOR DE DISTRIBUICAO DE 500KVA,ABRIGADA,CLASSE 15KV,A SECO,TENSAO PRIMARIA DE 13,8KV,TENSAO SECUNDARIA DE 220/127V-60HZ.FORNECIMENTO E COLOCACAO</t>
  </si>
  <si>
    <t>18.028.0170-A</t>
  </si>
  <si>
    <t>18.028.0180-0</t>
  </si>
  <si>
    <t>TRANSFORMADOR DE DISTRIBUICAO DE 750KVA,ABRIGADA,CLASSE 15KV,A SECO,TENSAO PRIMARIA DE 13,8KV,TENSAO SECUNDARIA DE 220/127V-60HZ.FORNECIMENTO E COLOCACAO</t>
  </si>
  <si>
    <t>18.028.0180-A</t>
  </si>
  <si>
    <t>18.028.0190-0</t>
  </si>
  <si>
    <t>TRANSFORMADOR DE DISTRIBUICAO DE 1.000KVA,ABRIGADA,CLASSE 15KV,A SECO,TENSAO PRIMARIA DE 13,8KV,TENSAO SECUNDARIA DE 220/127V-60HZ.FORNECIMENTO E COLOCACAO</t>
  </si>
  <si>
    <t>18.028.0190-A</t>
  </si>
  <si>
    <t>18.028.0300-0</t>
  </si>
  <si>
    <t>GRUPO GERADOR ABERTO,PARA ENERGIA DE EMERGENCIA,TRIFASICO,220/127V FREQUENCIA 50/60HZ,COM REGULADOR DE TENSAO E FREQUENCIA AUTOMATICA,QUADRO DE COMANDO AUTOMATICO E TANQUE DE COMBUSTIVEL DE APROXIMADAMENTE 184 LITROS COM AUTONOMIA APROXIMADA DE 14H,NA POTENCIA DE 75/60KVA (INTERMITENTE/CONTINUA).FORNECIMENTO</t>
  </si>
  <si>
    <t>18.028.0300-A</t>
  </si>
  <si>
    <t>18.028.0301-0</t>
  </si>
  <si>
    <t>GRUPO GERADOR ABERTO,PARA ENERGIA DE EMERGENCIA,TRIFASICO,220/127V FREQUENCIA 50/60HZ,COM REGULADOR DE TENSAO E FREQUENCIA AUTOMATICA,QUADRO DE COMANDO MANUAL E TANQUE DE COMBUSTIVEL DE APROXIMADAMENTE 184 LITROS COM AUTONOMIA APROXIMADA DE14H,NA POTENCIA DE 75/60KVA (INTERMITENTE/CONTINUA).FORNECIMENTO</t>
  </si>
  <si>
    <t>18.028.0301-A</t>
  </si>
  <si>
    <t>18.028.0302-0</t>
  </si>
  <si>
    <t>GRUPO GERADOR ABERTO,PARA ENERGIA DE EMERGENCIA,TRIFASICO,380/220V FREQUENCIA 50/60HZ,COM REGULADOR DE TENSAO E FREQUENCIA AUTOMATICA,QUADRO DE COMANDO AUTOMATICO E TANQUE DE COMBUTIVEL DE APROXIMADAMENTE 184 LITROS COM AUTONOMIA APROXIMADADE 14H,NA POTENCIA DE 75/60KVA (INTERMITENTE/CONTINUA).FORNECIMENTO</t>
  </si>
  <si>
    <t>18.028.0302-A</t>
  </si>
  <si>
    <t>18.028.0303-0</t>
  </si>
  <si>
    <t>GRUPO GERADOR ABERTO,PARA ENERGIA DE EMERGENCIA,TRIFASICO,380/220V FREQUENCIA 50/60HZ,COM REGULADOR DE TENSAO E FREQUENCIA AUTOMATICA,QUADRO DE COMANDO MANUAL E TANQUE DE COMBUSTIVEL DE APROXIMADAMENTE 184 LITROS COM AUTONOMIA APROXIMADA DE14H,NA POTENCIA DE 75/60KVA (INTERMITENTE/CONTINUA).FORNECIMENTO</t>
  </si>
  <si>
    <t>18.028.0303-A</t>
  </si>
  <si>
    <t>18.028.0305-0</t>
  </si>
  <si>
    <t>GRUPO GERADOR ABERTO,PARA ENERGIA DE EMERGENCIA,TRIFASICO,220/127V FREQUENCIA 50/60HZ,COM REGULADOR DE TENSAO E FREQUENCIA AUTOMATICA,QUADRO DE COMANDO AUTOMATICO E TANQUE DE COMBUSTIVEL DE APROXIMADAMENTE 168 LITROS COM AUTONOMIA APROXIMADA DE 11H,NA POTENCIA DE 81/65KVA (INTERMITENTE/CONTINUA).FORNECIMENTO</t>
  </si>
  <si>
    <t>18.028.0305-A</t>
  </si>
  <si>
    <t>18.028.0306-0</t>
  </si>
  <si>
    <t>GRUPO GERADOR ABERTO,PARA ENERGIA DE EMERGENCIA,TRIFASICO,220/127V FREQUENCIA 50/60HZ,COM REGULADOR DE TENSAO E FREQUENCIA AUTOMATICA,QUADRO DE COMANDO MANUAL E TANQUE DE COMBUSTIVEL DE APROXIMADAMENTE 168 LITROS COM AUTONOMIA APROXIMADA DE11H,NA POTENCIA DE 81/65KVA (INTERMITENTE/CONTINUA).FORNECIMENTO</t>
  </si>
  <si>
    <t>18.028.0306-A</t>
  </si>
  <si>
    <t>18.028.0307-0</t>
  </si>
  <si>
    <t>GRUPO GERADOR ABERTO,PARA ENERGIA DE EMERGENCIA,TRIFASICO,380/220V FREQUENCIA 50/60HZ,COM REGULADOR DE TENSAO E FREQUENCIA AUTOMATICA,QUADRO DE COMANDO AUTOMATICO E TANQUE DE COMBUSTIVEL DE APROXIMADAMENTE 168 LITROS COM AUTONOMIA APROXIMADA DE 11H,NA POTENCIA DE 81/65KVA (INTERMITENTE/CONTINUA).FORNECIMENTO</t>
  </si>
  <si>
    <t>18.028.0307-A</t>
  </si>
  <si>
    <t>18.028.0308-0</t>
  </si>
  <si>
    <t>GRUPO GERADOR ABERTO,PARA ENERGIA DE EMERGENCIA,TRIFASICO,380/220V FREQUENCIA 50/60HZ,COM REGULADOR DE TENSAO E FREQUENCIA AUTOMATICA,QUADRO DE COMANDO MANUAL E TANQUE DE COMBUSTIVEL DE APROXIMADAMENTE 168 LITROS COM AUTONOMIA APROXIMADA DE11H,NA POTENCIA DE 81/65KVA (INTERMITENTE/CONTINUA).FORNECIMENTO</t>
  </si>
  <si>
    <t>18.028.0308-A</t>
  </si>
  <si>
    <t>18.028.0310-0</t>
  </si>
  <si>
    <t>GRUPO GERADOR ABERTO, PARA ENERGIA DE EMERGENCIA,TRIFASICO,220/127V FREQUENCIA 50/60HZ,COM REGULADOR DE TENSAO E FREQUENCIA AUTOMATICA,QUADRO DE COMANDO AUTOMATICO E TANQUE DE COMBUSTIVEL DE APROXIMADAMENTE 206 LITROS COM AUTONOMIA APROXIMADA DE 10H,NA POTENCIA DE 115/92KVA (INTERMITENTE/CONTINUA).FORNECIMENTO</t>
  </si>
  <si>
    <t>18.028.0310-A</t>
  </si>
  <si>
    <t>18.028.0311-0</t>
  </si>
  <si>
    <t>GRUPO GERADOR ABERTO,PARA ENERGIA DE EMERGENCIA,TRIFASICO,220/127V FREQUENCIA 50/60HZ,COM REGULADOR DE TENSAO E FREQUENCIA AUTOMATICA,QUADRO DE COMANDO MANUAL E TANQUE DE COMBUSTIVEL DE APROXIMADAMENTE 206 LITROS COM AUTONOMIA APROXIMADA DE10H,NA POTENCIA DE 115/92KVA (INTERMITENTE/CONTINUA).FORNECIMENTO</t>
  </si>
  <si>
    <t>18.028.0311-A</t>
  </si>
  <si>
    <t>18.028.0312-0</t>
  </si>
  <si>
    <t>GRUPO GERADOR ABERTO PARA ENERGIA DE EMERGENCIA,TRIFASICO,380/220V FREQUENCIA 50/60HZ,COM REGULADOR DE TENSAO E FREQUENCIA AUTOMATICA,QUADRO DE COMANDO AUTOMATICO E TANQUE DE COMBUSTIVEL DE APROXIMADAMENTE 206 LITROS COM AUTONOMIA APROXIMADA DE 10H,NA POTENCIA DE 115/92KVA (INTERMITENTE/CONTINUA).FORNECIMENTO</t>
  </si>
  <si>
    <t>18.028.0312-A</t>
  </si>
  <si>
    <t>18.028.0313-0</t>
  </si>
  <si>
    <t>GRUPO GERADOR ABERTO,PARA ENERGIA DE EMERGENCIA,TRIFASICO,380/220V FREQUENCIA 50/60HZ,COM REGULADOR DE TENSAO E FREQUENCIA AUTOMATICA,QUADRO DE COMANDO MANUAL E TANQUE DE COMBUSTIVEL DE APROXIMADAMENTE 206 LITROS COM AUTONOMIA APROXIMADA DE10H,NA POTENCIA DE 115/92KVA (INTERMITENTE/CONTINUA).FORNECIMENTO</t>
  </si>
  <si>
    <t>18.028.0313-A</t>
  </si>
  <si>
    <t>18.028.0315-0</t>
  </si>
  <si>
    <t>GRUPO GERADOR ABERTO,PARA ENERGIA DE EMERGENCIA,TRIFASICO,220/127V FREQUENCIA 50/60HZ,COM REGULADOR DE TENSAO E FREQUENCIA AUTOMATICA,QUADRO DE COMANDO AUTOMATICO E TANQUE DE COMBUSTIVEL DE APROXIMADAMENTE 307 LITROS COM AUTONOMIA APROXIMADA DE 9H,NA POTENCIA DE 180/144KVA (INTERMITENTE/CONTINUA).FORNECIMENTO</t>
  </si>
  <si>
    <t>18.028.0315-A</t>
  </si>
  <si>
    <t>18.028.0316-0</t>
  </si>
  <si>
    <t>GRUPO GERADOR ABERTO,PARA ENERGIA DE EMERGENCIA,TRIFASICO,220/127V FREQUENCIA 50/60HZ,COM REGULADOR DE TENSAO E FREQUENCIA AUTOMATICA,QUADRO DE COMANDO MANUAL E TANQUE DE COMBUSTIVEL DE APROXIMADAMENTE 307 LITROS COM AUTONOMIA APROXIMADA DE9H,NA POTENCIA DE 180/144KVA (INTERMITENTE/CONTINUA).FORNECIMENTO</t>
  </si>
  <si>
    <t>18.028.0316-A</t>
  </si>
  <si>
    <t>18.028.0317-0</t>
  </si>
  <si>
    <t>GRUPO GERADOR ABERTO,PARA ENERGIA DE EMERGENCIA,TRIFASICO,380/220V FREQUENCIA 50/60HZ,COM REGULADOR DE TENSAO E FREQUENCIA AUTOMATICA,QUADRO DE COMANDO AUTOMATICO E TANQUE DE COMBUSTIVEL DE APROXIMADAMENTE 307 LITROS COM AUTONOMIA APROXIMADA DE 9H,NA POTENCIA DE 180/144KVA (INTERMITENTE/CONTINUA).FORNECIMENTO</t>
  </si>
  <si>
    <t>18.028.0317-A</t>
  </si>
  <si>
    <t>18.028.0318-0</t>
  </si>
  <si>
    <t>GRUPO GERADOR ABERTO,PARA ENERGIA DE EMERGENCIA,TRIFASICO,380/220V FREQUENCIA 50/60HZ,COM REGULADOR DE TENSAO E FREQUENCIA AUTOMATICA,QUADRO DE COMANDO MANUAL E TANQUE DE COMBUSTIVEL DE APROXIMADAMENTE 307 LITROS COM AUTONOMIA APROXIMADA DE9H,NA POTENCIA DE 180/144KVA (INTERMITENTE/CONTINUA).FORNECIMENTO</t>
  </si>
  <si>
    <t>18.028.0318-A</t>
  </si>
  <si>
    <t>18.028.0320-0</t>
  </si>
  <si>
    <t>GRUPO GERADOR ABERTO,PARA ENERGIA DE EMERGENCIA,TRIFASICO,220/127V FREQUENCIA 50/60HZ,COM REGULADOR DE TENSAO E FREQUENCIA AUTOMATICA,QUADRO DE COMANDO AUTOMATICO E TANQUE DE COMBUSTIVEL DE APROXIMADAMENTE 310 LITROS COM AUTONOMIA APROXIMADA DE 7H,NA POTENCIA DE 260/208KVA (INTERMITENTE/CONTINUA).FORNECIMENTO</t>
  </si>
  <si>
    <t>18.028.0320-A</t>
  </si>
  <si>
    <t>18.028.0321-0</t>
  </si>
  <si>
    <t>GRUPO GERADOR ABERTO,PARA ENERGIA DE EMERGENCIA,TRIFASICO,220/127V FREQUENCIA 50/60HZ,COM REGULADOR DE TENSAO E FREQUENCIA AUTOMATICA,QUADRO DE COMANDO MANUAL E TANQUE DE COMBUSTIVEL DE APROXIMADAMENTE 310 LITROS COM AUTONOMIA APROXIMADA DE7H,NA POTENCIA DE 260/208KVA (INTERMITENTE/CONTINUA).FORNECIMENTO</t>
  </si>
  <si>
    <t>18.028.0321-A</t>
  </si>
  <si>
    <t>18.028.0322-0</t>
  </si>
  <si>
    <t>GRUPO GERADOR ABERTO,PARA ENERGIA DE EMERGENCIA,TRIFASICO,380/220V FREQUENCIA 50/60HZ,COM REGULADOR DE TENSAO E FREQUENCIA AUTOMATICA,QUADRO DE COMANDO AUTOMATICO E TANQUE DE COMBUSTIVEL DE APROXIMADAMENTE 310 LITROS COM AUTONOMIA APROXIMADA DE 7H,NA POTENCIA DE 260/208KVA (INTERMITENTE/CONTINUA).FORNECIMENTO</t>
  </si>
  <si>
    <t>18.028.0322-A</t>
  </si>
  <si>
    <t>18.028.0323-0</t>
  </si>
  <si>
    <t>GRUPO GERADOR ABERTO,PARA ENERGIA DE EMERGENCIA,TRIFASICO,380/220V FREQUENCIA 50/60HZ,COM REGULADOR DE TENSAO E FREQUENCIA AUTOMATICA,QUADRO DE COMANDO MANUAL E TANQUE DE COMBUSTIVEL DE APROXIMADAMENTE 310 LITROS COM AUTONOMIA APROXIMADA DE7H,NA POTENCIA DE 260/208KVA (INTERMITENTE/CONTINUA).FORNECIMENTO</t>
  </si>
  <si>
    <t>18.028.0323-A</t>
  </si>
  <si>
    <t>18.028.0325-0</t>
  </si>
  <si>
    <t>GRUPO GERADOR ABERTO,PARA ENERGIA DE EMERGENCIA,TRIFASICO,220/127V FREQUENCIA 50/60HZ,COM REGULADOR DE TENSAO E FREQUENCIA AUTOMATICA,QUADRO DE COMANDO AUTOMATICO E TANQUE DE COMBUSTIVEL DE APROXIMADAMENTE 443 LITROS COM AUTONOMIA APROXIMADA DE 7H,NA POTENCIA DE 360/288KVA (INTERMITENTE/CONTINUA).FORNECIMENTO</t>
  </si>
  <si>
    <t>18.028.0325-A</t>
  </si>
  <si>
    <t>18.028.0326-0</t>
  </si>
  <si>
    <t>GRUPO GERADOR ABERTO,PARA ENERGIA DE EMERGENCIA,TRIFASICO,220/127V FREQUENCIA 50/60HZ,COM REGULADOR DE TENSAO E FREQUENCIA AUTOMATICA,QUADRO DE COMANDO MANUAL E TANQUE DE COMBUSTIVEL DE APROXIMADAMENTE 443 LITROS COM AUTONOMIA APROXIMADA DE7H,NA POTENCIA DE 360/288KVA (INTERMITENTE/CONTINUA).FORNECIMENTO</t>
  </si>
  <si>
    <t>18.028.0326-A</t>
  </si>
  <si>
    <t>18.028.0327-0</t>
  </si>
  <si>
    <t>GRUPO GERADOR ABERTO,PARA ENERGIA DE EMERGENCIA,TRIFASICO,380/220V FREQUENCIA 50/60HZ,COM REGULADOR DE TENSAO E FREQUENCIA AUTOMATICA,QUADRO DE COMANDO AUTOMATICO E TANQUE DE COMBUSTIVEL DE APROXIMADAMENTE 443 LITROS COM AUTONOMIA APROXIMADA DE 7H,NA POTENCIA DE 360/288KVA (INTERMITENTE/CONTINUA).FORNECIMENTO</t>
  </si>
  <si>
    <t>18.028.0327-A</t>
  </si>
  <si>
    <t>18.028.0328-0</t>
  </si>
  <si>
    <t>GRUPO GERADOR ABERTO PARA ENERGIA DE EMERGENCIA,TRIFASICO,380/220V FREQUENCIA 50/60HZ,COM REGULADOR DE TENSAO E FREQUENCIA AUTOMATICA,QUADRO DE COMANDO MANUAL E TANQUE DE COMBUSTIVEL DE APROXIMADAMENTE 443 LITROS COM AUTONOMIA APROXIMADA DE7H,NA POTENCIA DE 360/288KVA (INTERMITENTE/CONTINUA).FORNECIMENTO</t>
  </si>
  <si>
    <t>18.028.0328-A</t>
  </si>
  <si>
    <t>18.028.0330-0</t>
  </si>
  <si>
    <t>GRUPO GERADOR ABERTO,PARA ENERGIA DE EMERGENCIA,TRIFASICO,220/127V FREQUENCIA 50/60HZ,COM REGULADOR DE TENSAO E FREQUENCIA AUTOMATICA,QUADRO DE COMANDO AUTOMATICO E TANQUE DE COMBUSTIVEL DE APROXIMADAMENTE 463 LITROS COM AUTONOMIA APROXIMADA DE 6H,NA POTENCIA DE 460/370KVA (INTERMITENTE/CONTINUA).FORNECIMENTO</t>
  </si>
  <si>
    <t>18.028.0330-A</t>
  </si>
  <si>
    <t>18.028.0331-0</t>
  </si>
  <si>
    <t>GRUPO GERADOR ABERTO,PARA ENERGIA DE EMERGENCIA,TRIFASICO,220/127V FREQUENCIA 50/60HZ,COM REGULADOR DE TENSAO E FREQUENCIA AUTOMATICA,QUADRO DE COMANDO MANUAL E TANQUE DE COMBUSTIVEL DE APROXIMADAMENTE 463 LITROS COM AUTONOMIA APROXIMADA DE6H,NA POTENCIA DE 460/370KVA (INTERMITENTE/CONTINUA).FORNECIMENTO</t>
  </si>
  <si>
    <t>18.028.0331-A</t>
  </si>
  <si>
    <t>18.028.0332-0</t>
  </si>
  <si>
    <t>GRUPO GERADOR ABERTO PARA ENERGIA DE EMERGENCIA,TRIFASICO,380/220V FREQUENCIA 50/60HZ,COM REGULADOR DE TENSAO E FREQUENCIA AUTOMATICA,QUADRO DE COMANDO AUTOMATICO E TANQUE DE COMBUSTIVEL DE APROXIMADAMENTE 463 LITROS COM AUTONOMIA APROXIMADA DE 6H,NA POTENCIA DE 460/370KVA (INTERMITENTE/CONTINUA).FORNECIMENTO</t>
  </si>
  <si>
    <t>18.028.0332-A</t>
  </si>
  <si>
    <t>18.028.0333-0</t>
  </si>
  <si>
    <t>GRUPO GERADOR ABERTO,PARA ENERGIA DE EMERGENCIA,TRIFASICO,380/220V FREQUENCIA 50/60HZ,COM REGULADOR DE TENSAO E FREQUENCIA AUTOMATICA,QUADRO DE COMANDO MANUAL E TANQUE DE COMBUSTIVEL DE APROXIMADAMENTE 463 LITROS COM AUTONOMIA APROXIMADA DE6H,NA POTENCIA DE 460/370KVA (INTERMITENTE/CONTINUA).FORNECIMENTO</t>
  </si>
  <si>
    <t>18.028.0333-A</t>
  </si>
  <si>
    <t>18.028.0335-0</t>
  </si>
  <si>
    <t>GRUPO GERADOR ABERTO,PARA ENERGIA DE EMERGENCIA,TRIFASICO,220/127V FREQUENCIA 50/60HZ,COM REGULADOR DE TENSAO E FREQUENCIA AUTOMATICA,QUADRO DE COMANDO AUTOMATICO E TANQUE DE COMBUSTIVEL DE APROXIMADAMENTE 568 LITROS COM AUTONOMIA APROXIMADA DE 5H,NA POTENCIA DE 650/520 KVA (INTERMITENTE/CONTINUA).FORNECIMENTO</t>
  </si>
  <si>
    <t>18.028.0335-A</t>
  </si>
  <si>
    <t>18.028.0336-0</t>
  </si>
  <si>
    <t>GRUPO GERADOR ABERTO,PARA ENERGIA DE EMERGENCIA,TRIFASICO,220/127V FREQUENCIA 50/60HZ,COM REGULADOR DE TENSAO E FREQUENCIA AUTOMATICA,QUADRO DE COMANDO MANUAL E TANQUE DE COMBUSTIVEL DE APROXIMADAMENTE 568 LITROS COM AUTONOMIA APROXIMADA DE5H,NA POTENCIA DE 650/520KVA (INTERMITENTE/CONTINUA).FORNECIMENTO</t>
  </si>
  <si>
    <t>18.028.0336-A</t>
  </si>
  <si>
    <t>18.028.0337-0</t>
  </si>
  <si>
    <t>GRUPO GERADOR ABERTO,PARA ENERGIA DE EMERGENCIA,TRIFASICO,380/220V FREQUENCIA 50/60HZ,COM REGULADOR DE TENSAO E FREQUENCIA AUTOMATICA,QUADRO DE COMANDO AUTOMATICO E TANQUE DE COMBUSTIVEL DE APROXIMADAMENTE 568 LITROS COM AUTONOMIA APROXIMADA DE 5H,NA POTENCIA DE 650/520KVA (INTERMITENTE/CONTINUA).FORNECIMENTO</t>
  </si>
  <si>
    <t>18.028.0337-A</t>
  </si>
  <si>
    <t>18.028.0338-0</t>
  </si>
  <si>
    <t>GRUPO GERADOR ABERTO,PARA ENERGIA DE EMERGENCIA,TRIFASICO,380/220V FREQUENCIA 50/60HZ,COM REGULADOR DE TENSAO E FREQUENCIA AUTOMATICA,QUADRO DE COMANDO MANUAL E TANQUE DE COMBUSTIVEL DE APROXIMADAMENTE 568 LITROS COM AUTONOMIA APROXIMADA DE5H,NA POTENCIA DE 650/520KVA (INTERMITENTE/CONTINUA).FORNECIMENTO</t>
  </si>
  <si>
    <t>18.028.0338-A</t>
  </si>
  <si>
    <t>18.028.0340-0</t>
  </si>
  <si>
    <t>GRUPO GERADOR ABERTO PARA ENERGIA DE EMERGENCIA,TRIFASICO,220/127V FREQUENCIA 50/60HZ,COM REGULADOR DE TENSAO E FREQUENCIA AUTOMATICA,QUADRO DE COMANDO AUTOMATICO E TANQUE DE COMBUSTIVEL DE APROXIMADAMENTE 500 LITROS COM AUTONOMIA APROXIMADA DE 4H,NA POTENCIA DE 700/560KVA (INTERMITENTE/CONTINUA).FORNECIMENTO</t>
  </si>
  <si>
    <t>18.028.0340-A</t>
  </si>
  <si>
    <t>18.028.0341-0</t>
  </si>
  <si>
    <t>GRUPO GERADOR ABERTO,PARA ENERGIA DE EMERGENCIA,TRIFASICO,220/127V FREQUENCIA 50/60HZ,COM REGULADOR DE TENSAO E FREQUENCIA AUTOMATICA,QUADRO DE COMANDO MANUAL E TANQUE DE COMBUSTIVEL DE APROXIMADAMENTE 500 LITROS COM AUTONOMIA APROXIMADA DE4H,NA POTENCIA DE 700/560KVA (INTERMITENTE/CONTINUA).FORNECIMENTO</t>
  </si>
  <si>
    <t>18.028.0341-A</t>
  </si>
  <si>
    <t>18.028.0342-0</t>
  </si>
  <si>
    <t>GRUPO GERADOR ABERTO,PARA ENERGIA DE EMERGENCIA,TRIFASICO,380/220V FREQUENCIA 50/60HZ,COM REGULADOR DE TENSAO E FREQUENCIA AUTOMATICA,QUADRO DE COMANDO AUTOMATICO E TANQUE DE COMBUSTIVEL DE APROXIMADAMENTE 500 LITROS COM AUTONOMIA APROXIMADA DE 4H,NA POTENCIA DE 700/560KVA (INTERMITENTE/CONTINUA).FORNECIMENTO</t>
  </si>
  <si>
    <t>18.028.0342-A</t>
  </si>
  <si>
    <t>18.028.0343-0</t>
  </si>
  <si>
    <t>GRUPO GERADOR ABERTO,PARA ENERGIA DE EMERGENCIA,TRIFASICO,380/220V FREQUENCIA 50/60HZ,COM REGULADOR DE TENSAO E FREQUENCIA AUTOMATICA,QUADRO DE COMANDO MANUAL E TANQUE DE COMBUSTIVEL DE APROXIMADAMENTE 500 LITROS COM AUTONOMIA APROXIMADA DE4H,NA POTENCIA DE 700/560KVA (INTERMITENTE/CONTINUA).FORNECIMENTO</t>
  </si>
  <si>
    <t>18.028.0343-A</t>
  </si>
  <si>
    <t>18.028.0345-0</t>
  </si>
  <si>
    <t>GRUPO GERADOR ABERTO PARA ENERGIA DE EMERGENCIA,TRIFASICO,220/127V FREQUENCIA 50/60HZ,COM REGULADOR DE TENSAO E FREQUENCIA AUTOMATICA,QUADRO DE COMANDO AUTOMATICO E TANQUE DE COMBUSTIVEL DE APROXIMADAMENTE DE 500 LITROS COM AUTONOMIA APROXIMADA DE 3H,NA POTENCIA DE 1000/800KVA (INTERMITENTE/CONTINUA).FORNECIMENTO</t>
  </si>
  <si>
    <t>18.028.0345-A</t>
  </si>
  <si>
    <t>18.028.0346-0</t>
  </si>
  <si>
    <t>GRUPO GERADOR ABERTO,PARA ENERGIA DE EMERGENCIA,TRIFASICO,220/127V FREQUENCIA 50/60HZ,COM REGULADOR DE TENSAO E FREQUENCIA AUTOMATICA,QUADRO DE COMANDO MANUAL E TANQUE DE COMBUSTIVEL DE APROXIMADAMENTE 500 LITROS COM AUTONOMIA APROXIMADA DE3H,NA POTENCIA DE 1000/800KVA (INTERMITENTE/CONTINUA).FORNECIMENTO</t>
  </si>
  <si>
    <t>18.028.0346-A</t>
  </si>
  <si>
    <t>18.028.0347-0</t>
  </si>
  <si>
    <t>GRUPO GERADOR ABERTO,PARA ENERGIA DE EMERGENCIA,TRIFASICO,380/220V FREQUENCIA 50/60HZ,COM REGULADOR DE TENSAO E FREQUENCIA AUTOMATICA,QUADRO DE COMANDO AUTOMATICO E TANQUE DE COMBUSTIVEL DE APROXIMADAMENTE 500 LITROS COM AUTONOMIA APROXIMADA DE 3H,NA POTENCIA DE 1000/800KVA (INTERMITENTE/CONTINUA).FORNECIMENTO</t>
  </si>
  <si>
    <t>18.028.0347-A</t>
  </si>
  <si>
    <t>18.028.0348-0</t>
  </si>
  <si>
    <t>GRUPO GERADOR ABERTO,PARA ENERGIA DE EMERGENCIA,TRIFASICO,380/220V FREQUENCIA 50/60HZ,COM REGULADOR DE TENSAO E FREQUENCIA AUTOMATICA,QUADRO DE COMANDO MANUAL E TANQUE DE COMBUSTIVEL DE APROXIMADAMENTE 500 LITROS COM AUTONOMIA APROXIMADA DE3H,NA POTENCIA DE 1000/800KVA (INTERMITENTE/CONTINUA).FORNECIMENTO</t>
  </si>
  <si>
    <t>18.028.0348-A</t>
  </si>
  <si>
    <t>18.029.0005-0</t>
  </si>
  <si>
    <t>BOMBA HIDRAULICA CENTRIFUGA,COM MOTOR ELETRICO,POTENCIA DE 1/3CV,EXCLUSIVE ACESSORIOS.FORNECIMENTO E COLOCACAO</t>
  </si>
  <si>
    <t>18.029.0005-A</t>
  </si>
  <si>
    <t>18.029.0010-0</t>
  </si>
  <si>
    <t>BOMBA HIDRAULICA CENTRIFUGA,COM MOTOR ELETRICO,POTENCIA DE 0,5CV,EXCLUSIVE ACESSORIOS.FORNECIMENTO E COLOCACAO</t>
  </si>
  <si>
    <t>18.029.0010-A</t>
  </si>
  <si>
    <t>18.029.0012-0</t>
  </si>
  <si>
    <t>BOMBA HIDRAULICA CENTRIFUGA,COM MOTOR ELETRICO,POTENCIA DE 3/4CV,EXCLUSIVE ACESSORIOS.FORNECIMENTO E COLOCACAO</t>
  </si>
  <si>
    <t>18.029.0012-A</t>
  </si>
  <si>
    <t>18.029.0015-0</t>
  </si>
  <si>
    <t>BOMBA HIDRAULICA CENTRIFUGA,COM MOTOR ELETRICO,POTENCIA DE 1CV,EXCLUSIVE ACESSORIOS.FORNECIMENTO E COLOCACAO</t>
  </si>
  <si>
    <t>18.029.0015-A</t>
  </si>
  <si>
    <t>18.029.0020-0</t>
  </si>
  <si>
    <t>BOMBA HIDRAULICA CENTRIFUGA,COM MOTOR ELETRICO,POTENCIA DE 1,5CV,EXCLUSIVE ACESSORIOS.FORNECIMENTO E COLOCACAO</t>
  </si>
  <si>
    <t>18.029.0020-A</t>
  </si>
  <si>
    <t>18.029.0025-0</t>
  </si>
  <si>
    <t>BOMBA HIDRAULICA CENTRIFUGA,COM MOTOR ELETRICO,POTENCIA DE 2CV,EXCLUSIVE ACESSORIOS.FORNECIMENTO E COLOCACAO</t>
  </si>
  <si>
    <t>18.029.0025-A</t>
  </si>
  <si>
    <t>18.029.0030-0</t>
  </si>
  <si>
    <t>BOMBA HIDRAULICA CENTRIFUGA,COM MOTOR ELETRICO,POTENCIA DE 3CV,EXCLUSIVE ACESSORIOS.FORNECIMENTO E COLOCACAO</t>
  </si>
  <si>
    <t>18.029.0030-A</t>
  </si>
  <si>
    <t>18.029.0035-0</t>
  </si>
  <si>
    <t>BOMBA HIDRAULICA CENTRIFUGA,COM MOTOR ELETRICO,POTENCIA DE 5CV,EXCLUSIVE ACESSORIOS.FORNECIMENTO E COLOCACAO</t>
  </si>
  <si>
    <t>18.029.0035-A</t>
  </si>
  <si>
    <t>18.029.0037-0</t>
  </si>
  <si>
    <t>BOMBA HIDRAULICA CENTRIFUGA,COM MOTOR ELETRICO,POTENCIA DE 7,5CV,EXCLUSIVE ACESSORIOS.FORNECIMENTO E COLOCACAO</t>
  </si>
  <si>
    <t>18.029.0037-A</t>
  </si>
  <si>
    <t>18.029.0040-0</t>
  </si>
  <si>
    <t>BOMBA HIDRAULICA CENTRIFUGA,COM MOTOR ELETRICO,POTENCIA DE 10CV,EXCLUSIVE ACESSORIOS.FORNECIMENTO E COLOCACAO</t>
  </si>
  <si>
    <t>18.029.0040-A</t>
  </si>
  <si>
    <t>18.029.0070-0</t>
  </si>
  <si>
    <t>BOMBA CENTRIFUGA SUBMERSA,PARA AGUAS SERVIDAS,DE 0,5CV,110/220V.FORNECIMENTO E COLOCACAO</t>
  </si>
  <si>
    <t>18.029.0070-A</t>
  </si>
  <si>
    <t>18.029.0075-0</t>
  </si>
  <si>
    <t>BOMBA CENTRIFUGA SUBMERSA,PARA AGUAS SERVIDAS,DE 1CV,110/220V.FORNECIMENTO E COLOCACAO</t>
  </si>
  <si>
    <t>18.029.0075-A</t>
  </si>
  <si>
    <t>18.029.0080-0</t>
  </si>
  <si>
    <t>BOMBA CENTRIFUGA SUBMERSA,PARA AGUAS SERVIDAS,DE 2CV,220V.FORNECIMENTO E COLOCACAO</t>
  </si>
  <si>
    <t>18.029.0080-A</t>
  </si>
  <si>
    <t>18.029.0085-0</t>
  </si>
  <si>
    <t>BOMBA CENTRIFUGA SUBMERSA,PARA AGUAS SERVIDAS,DE 3CV,220/380V.FORNECIMENTO E COLOCACAO</t>
  </si>
  <si>
    <t>18.029.0085-A</t>
  </si>
  <si>
    <t>18.029.0086-0</t>
  </si>
  <si>
    <t>BOMBA CENTRIFUGA SUBMERSA,PARA AGUAS SERVIDAS,DE 4CV,220/380V.FORNECIMENTO E COLOCACAO</t>
  </si>
  <si>
    <t>18.029.0086-A</t>
  </si>
  <si>
    <t>18.029.0105-0</t>
  </si>
  <si>
    <t>BOMBA CENTRIFUGA SUBMERSA(ROBUSTA)PARA AGUAS FECAIS(ESGOTOSDOMESTICOS)DE 0,5CV,110/220V.FORNECIMENTO E COLOCACAO</t>
  </si>
  <si>
    <t>18.029.0105-A</t>
  </si>
  <si>
    <t>18.029.0110-0</t>
  </si>
  <si>
    <t>BOMBA CENTRIFUGA SUBMERSA(ROBUSTA)PARA AGUAS FECAIS(ESGOTOSDOMESTICOS)DE 1CV,220V.FORNECIMENTO E COLOCACAO</t>
  </si>
  <si>
    <t>18.029.0110-A</t>
  </si>
  <si>
    <t>18.029.0115-0</t>
  </si>
  <si>
    <t>BOMBA CENTRIFUGA SUBMERSA(ROBUSTA)PARA AGUAS FECAIS(ESGOTOSDOMESTICOS)DE 2CV,220V.FORNECIMENTO E COLOCACAO</t>
  </si>
  <si>
    <t>18.029.0115-A</t>
  </si>
  <si>
    <t>18.029.0120-0</t>
  </si>
  <si>
    <t>BOMBA AUTOASPIRANTE,PARA AGUA LIMPA,DE 1/4CV.FORNECIMENTO ECOLOCACAO</t>
  </si>
  <si>
    <t>18.029.0120-A</t>
  </si>
  <si>
    <t>18.029.0125-0</t>
  </si>
  <si>
    <t>BOMBA AUTO-ASPIRANTE,PARA AGUA LIMPA,DE 0,5CV.FORNECIMENTO ECOLOCACAO</t>
  </si>
  <si>
    <t>18.029.0125-A</t>
  </si>
  <si>
    <t>18.029.0130-0</t>
  </si>
  <si>
    <t>BOMBA AUTO-ASPIRANTE,PARA AGUA LIMPA,DE 1CV.FORNECIMENTO E COLOCACAO</t>
  </si>
  <si>
    <t>18.029.0130-A</t>
  </si>
  <si>
    <t>18.030.0001-0</t>
  </si>
  <si>
    <t>18.030.0001-A</t>
  </si>
  <si>
    <t>18.030.0002-0</t>
  </si>
  <si>
    <t>18.030.0002-A</t>
  </si>
  <si>
    <t>18.030.0003-0</t>
  </si>
  <si>
    <t>18.030.0003-A</t>
  </si>
  <si>
    <t>18.030.0004-0</t>
  </si>
  <si>
    <t>18.030.0004-A</t>
  </si>
  <si>
    <t>18.030.0005-0</t>
  </si>
  <si>
    <t>18.030.0005-A</t>
  </si>
  <si>
    <t>18.030.0006-0</t>
  </si>
  <si>
    <t>18.030.0006-A</t>
  </si>
  <si>
    <t>18.030.0007-0</t>
  </si>
  <si>
    <t>18.030.0007-A</t>
  </si>
  <si>
    <t>18.030.0008-0</t>
  </si>
  <si>
    <t>18.030.0008-A</t>
  </si>
  <si>
    <t>18.030.0009-0</t>
  </si>
  <si>
    <t>18.030.0009-A</t>
  </si>
  <si>
    <t>18.030.0010-0</t>
  </si>
  <si>
    <t>18.030.0010-A</t>
  </si>
  <si>
    <t>18.030.0100-0</t>
  </si>
  <si>
    <t>CORTINA DE AR COM DUAS VELOCIDADES,PARA VAO DE 1,50M.FORNECIMENTO E COLOCACAO</t>
  </si>
  <si>
    <t>18.030.0100-A</t>
  </si>
  <si>
    <t>18.030.0200-0</t>
  </si>
  <si>
    <t>EQUIPAMENTO CHILLER (RESFRIADOR DE LIQUIDOS),CONDENSACAO A AR,REGIME DE TRABALHO (TEMPERATURA) 0,1°C (EVAPORADORA) E 45°C (CONDENSADORA),COM CAPACIDADE DE 25TR.FORNECIMENTO E COLOCACAO</t>
  </si>
  <si>
    <t>18.030.0200-A</t>
  </si>
  <si>
    <t>18.030.0202-0</t>
  </si>
  <si>
    <t>EQUIPAMENTO CHILLER (RESFRIADOR DE LIQUIDOS),CONDENSACAO A AR,REGIME DE TRABALHO (TEMPERATURA) 0,1°C (EVAPORADORA) E 45°C (CONDENSADORA),COM CAPACIDADE DE 100TR.FORNECIMENTO E COLOCACAO</t>
  </si>
  <si>
    <t>18.030.0202-A</t>
  </si>
  <si>
    <t>18.030.0204-0</t>
  </si>
  <si>
    <t>EQUIPAMENTO CHILLER (RESFRIADOR DE LIQUIDOS),CONDENSACAO A AR,REGIME DE TRABALHO (TEMPERATURA) 0,1°C (EVAPORADORA) E 45°C (CONDENSADORA),COM CAPACIDADE DE 150TR.FORNECIMENTO E COLOCACAO</t>
  </si>
  <si>
    <t>18.030.0204-A</t>
  </si>
  <si>
    <t>18.030.0206-0</t>
  </si>
  <si>
    <t>EQUIPAMENTO CHILLER (RESFRIADOR DE LIQUIDOS),CONDENSACAO A AR,REGIME DE TRABALHO (TEMPERATURA) 0,1°C (EVAPORADORA) E 45°C (CONDENSADORA),COM CAPACIDADE DE 200TR.FORNECIMENTO E COLOCACAO</t>
  </si>
  <si>
    <t>18.030.0206-A</t>
  </si>
  <si>
    <t>18.030.0250-0</t>
  </si>
  <si>
    <t>EQUIPAMENTO FAN-COIL,PARA TRATAMENTO DE AR,EM CONCEITO MODULAR,COM CAPACIDADE DE 6TR.FORNECIMENTO E COLOCACAO</t>
  </si>
  <si>
    <t>18.030.0250-A</t>
  </si>
  <si>
    <t>18.030.0252-0</t>
  </si>
  <si>
    <t>EQUIPAMENTO FAN-COIL,PARA TRATAMENTO DE AR,EM CONCEITO MODULAR,COM CAPACIDADE DE 10TR.FORNECIMENTO E COLOCACAO</t>
  </si>
  <si>
    <t>18.030.0252-A</t>
  </si>
  <si>
    <t>18.030.0254-0</t>
  </si>
  <si>
    <t>EQUIPAMENTO FAN-COIL,PARA TRATAMENTO DE AR,EM CONCEITO MODULAR,COM CAPACIDADE DE 40TR.FORNECIMENTO E COLOCACAO</t>
  </si>
  <si>
    <t>18.030.0254-A</t>
  </si>
  <si>
    <t>18.030.0256-0</t>
  </si>
  <si>
    <t>EQUIPAMENTO FAN-COIL,PARA TRATAMENTO DE AR,EM CONCEITO MODULAR,COM CAPACIDADE DE 50TR.FORNECIMENTO E COLOCACAO</t>
  </si>
  <si>
    <t>18.030.0256-A</t>
  </si>
  <si>
    <t>18.031.0010-0</t>
  </si>
  <si>
    <t>GELADEIRA TIPO COMERCIAL,COM 4 PORTAS EM SERVICO E 25 PES CUBICOS UTILIZAVEIS,REVESTIDA EXTERNAMENTE EM ACO INOXIDAVEL,COM UNIDADE FRIGORIFICA ACIONADA POR MOTOR DE 0,5CV.FORNECIMENTO</t>
  </si>
  <si>
    <t>18.031.0010-A</t>
  </si>
  <si>
    <t>18.031.0015-0</t>
  </si>
  <si>
    <t>FREEZER HORIZONTAL,EM CHAPA DE ACO PINTADO,TAMPA UNICA,CAPACIDADE APROXIMADA DE 300L.FORNECIMENTO</t>
  </si>
  <si>
    <t>18.031.0015-A</t>
  </si>
  <si>
    <t>18.031.0016-0</t>
  </si>
  <si>
    <t>FREEZER HORIZONTAL,EM CHAPA DE ACO PINTADO,COM 2 TAMPAS,CAPACIDADE APROXIMADA DE 400L.FORNECIMENTO</t>
  </si>
  <si>
    <t>18.031.0016-A</t>
  </si>
  <si>
    <t>18.031.0030-0</t>
  </si>
  <si>
    <t>PORTA FRIGORIFICA GIRATORIA PARA RESFRIADOS,MEDINDO APROXIMADAMENTE (800X1800)MM,REVESTIDA INTERNA E EXTERNAMENTE EM CHAPA DE ACO PRE-PINTADO,NUCLEO ISOLANTE EM POLIURETANO COM APROXIMADAMENTE 60MM DE ESPESSURA, COM TRES BATENTES E FERRAGENS GIRATORIAS EM ACO INOXIDAVEL.FORNECIMENTO E COLOCACAO</t>
  </si>
  <si>
    <t>18.031.0030-A</t>
  </si>
  <si>
    <t>18.031.0035-0</t>
  </si>
  <si>
    <t>PORTA FRIGORIFICA GIRATORIA PARA CONGELADOS,MEDINDO APROXIMADAMENTE (800X1800)MM,REVESTIDA INTERNA E EXTERNAMENTE EM CHAPA DE ACO PRE-PINTADO,NUCLEO ISOLANTE EM POLIURETANO COM APROXIMADAMENTE 80MM DE ESPESSURA,COM TRES BATENTES E FERRAGENSGIRATORIAS EM ACO INOXIDAVEL.FORNECIMENTO E COLOCACAO</t>
  </si>
  <si>
    <t>18.031.0035-A</t>
  </si>
  <si>
    <t>18.032.0012-0</t>
  </si>
  <si>
    <t>EXTINTOR DE INCENDIO PORTATIL,COM CARGA DE AGUA-PRESSURIZADA(AP),CLASSE A,DE 10L,INCLUSIVE SUPORTE DE PAREDE,CONFORME ABNT NBR 12693.FORNECIMENTO E COLOCACAO</t>
  </si>
  <si>
    <t>18.032.0012-A</t>
  </si>
  <si>
    <t>18.032.0014-0</t>
  </si>
  <si>
    <t>EXTINTOR DE INCENDIO EQUIPADO SOBRERRODAS,COM CARGA DE DIOXIDO DE CARBONO (CO2),CLASSE BC,DE 10KG,CONFORME ABNT NBR 12693.FORNECIMENTO E COLOCACAO</t>
  </si>
  <si>
    <t>18.032.0014-A</t>
  </si>
  <si>
    <t>18.032.0015-0</t>
  </si>
  <si>
    <t>EXTINTOR DE INCENDIO PORTATIL,COM CARGA DE DIOXIDO DE CARBONO (CO2),CLASSE BC,DE 6KG,INCLUSIVE SUPORTE DE PAREDE,CONFORME ABNT NBR 12693.FORNECIMENTO E COLOCACAO</t>
  </si>
  <si>
    <t>18.032.0015-A</t>
  </si>
  <si>
    <t>18.032.0020-0</t>
  </si>
  <si>
    <t>EXTINTOR DE INCENDIO PORTATIL,COM CARGA DE DIOXIDO DE CARBONO (CO2),CLASSE BC,DE 4KG,INCLUSIVE SUPORTE DE PAREDE,CONFORME ABNT NBR 12693.FORNECIMENTO E COLOCACAO</t>
  </si>
  <si>
    <t>18.032.0020-A</t>
  </si>
  <si>
    <t>18.032.0025-0</t>
  </si>
  <si>
    <t>EXTINTOR DE INCENDIO PORTATIL,COM CARGA DE PO QUIMICO,CLASSEBC,DE 4KG,INCLUSIVE SUPORTE DE PAREDE,CONFORME ABNT NBR 12693.FORNECIMENTO E COLOCACAO</t>
  </si>
  <si>
    <t>18.032.0025-A</t>
  </si>
  <si>
    <t>18.032.0030-0</t>
  </si>
  <si>
    <t>EXTINTOR DE INCENDIO PORTATIL,COM CARGA DE PO QUIMICO,CLASSEBC,DE 6KG,INCLUSIVE SUPORTE DE PAREDE,CONFORME ABNT NBR 12693.FORNECIMENTO E COLOCACAO</t>
  </si>
  <si>
    <t>18.032.0030-A</t>
  </si>
  <si>
    <t>18.032.0040-0</t>
  </si>
  <si>
    <t>ABRIGO PARA EXTINTOR DE INCENDIO PORTATIL,MEDINDO (85X40X30)CM,DE SOBREPOR,CONFECCIONADO EM CHAPA METALICA COM PINTURA ELETROSTATICA VERMELHA,COM VISOR,CONFORME ABNT NBR 12693,INCLUSIVE FIXACAO.FORNECIMENTO E COLOCACAO</t>
  </si>
  <si>
    <t>18.032.0040-A</t>
  </si>
  <si>
    <t>18.032.0042-0</t>
  </si>
  <si>
    <t>ABRIGO PARA EXTINTOR DE INCENDIO PORTATIL,MEDINDO (75X30X25)CM,DE SOBREPOR,CONFECCIONADO EM CHAPA METALICA COM PINTURA ELETROSTATICA VERMELHA,COM VISOR,CONFORME ABNT NBR 12693,INCLUSIVE FIXACAO.FORNECIMENTO E COLOCACAO</t>
  </si>
  <si>
    <t>18.032.0042-A</t>
  </si>
  <si>
    <t>18.032.0045-0</t>
  </si>
  <si>
    <t>SUPORTE DE SOLO PARA EXTINTOR DE INCENDIO PORTATIL,TIPO TRIPE,EM ACO CARBONO,INCLUSIVE PONTEIRAS DE BORRACHA.FORNECIMENTO</t>
  </si>
  <si>
    <t>18.032.0045-A</t>
  </si>
  <si>
    <t>18.033.0010-0</t>
  </si>
  <si>
    <t>BOTIJAO DE GAS ENGARRAFADO(GLP),CAPACIDADE PARA 13KG.O CUSTOINCLUI O BOTIJAO E O GAS.FORNECIMENTO</t>
  </si>
  <si>
    <t>18.033.0010-A</t>
  </si>
  <si>
    <t>18.033.0015-0</t>
  </si>
  <si>
    <t>BOTIJAO DE GAS ENGARRAFADO(GLP),CAPACIDADE PARA 45KG.O CUSTOINCLUI O BOTIJAO E O GAS.FORNECIMENTO</t>
  </si>
  <si>
    <t>18.033.0015-A</t>
  </si>
  <si>
    <t>18.033.0018-0</t>
  </si>
  <si>
    <t>SISTEMA DE PRESSURIZACAO,COM 02 BOMBAS CENTRIFUGAS DE 5CV/220V,INCLUSIVE TUBULACOES DE SUCCAO,RECALQUE E DISTRIBUICAO COM CONEXOES,PRESSOSTATO,MANOMETRO,TANQUE DE PRESSAO,QUADRO DECOMANDO,EXCLUSIVE CASA DE MAQUINAS (VIDE ITEM 18.024.0050).FORNECIMENTO E INSTALACAO</t>
  </si>
  <si>
    <t>18.033.0018-A</t>
  </si>
  <si>
    <t>18.033.0019-0</t>
  </si>
  <si>
    <t>SISTEMA DE PRESSURIZACAO,COM 02 BOMBAS DE 7,5CV/220V,INCLUSIVE TUBULACOES DE SUCCAO,RECALQUE E DISTRIBUICAO COM CONEXOES,PRESSOSTATO,MANOMETRO,TANQUE DE PRESSAO,QUADRO DE COMANDO,EXCLUSIVE CASA DE MAQUINAS (VIDE ITEM 18.024.0050).FORNECIMENTO E INSTALACAO</t>
  </si>
  <si>
    <t>18.033.0019-A</t>
  </si>
  <si>
    <t>18.033.0020-0</t>
  </si>
  <si>
    <t>SISTEMA DE PRESSURIZACAO,COM 02 BOMBAS DE 10CV/220V,INCLUSIVE TUBULACOES DE SUCCAO,RECALQUE E DISTRIBUICAO COM CONEXOES,PRESSOSTATO,MANOMETRO,TANQUE DE PRESSAO,QUADRO DE COMANDO,EXCLUSIVE CASA DE MAQUINAS (VIDE ITEM 18.024.0050).FORNECIMENTO E INSTALACAO</t>
  </si>
  <si>
    <t>18.033.0020-A</t>
  </si>
  <si>
    <t>18.034.0010-0</t>
  </si>
  <si>
    <t>EXAUSTOR TUBO AXIAL,ACIONAMENTO DIRETO,DIAMETRO DE 300MM,HELICE DE 6 PALETAS,FABRICADA EM CHAPA DE ACO CARBONO.FORNECIMENTO E COLOCACAO</t>
  </si>
  <si>
    <t>18.034.0010-A</t>
  </si>
  <si>
    <t>18.034.0015-0</t>
  </si>
  <si>
    <t>EXAUSTOR TUBO AXIAL,ACIONAMENTO DIRETO,DIAMETRO DE 400MM,HELICE DE 6 PALETAS,FABRICADA EM CHAPA DE ACO CARBONO.FORNECIMENTO E COLOCACAO</t>
  </si>
  <si>
    <t>18.034.0015-A</t>
  </si>
  <si>
    <t>18.034.0020-0</t>
  </si>
  <si>
    <t>EXAUSTOR TUBO AXIAL,ACIONAMENTO DIRETO,DIAMETRO DE 500MM,HELICE DE 6 PALETAS,FABRICADAS EM CHAPA DE ACO CARBONO.FORNECIMENTO E COLOCACAO</t>
  </si>
  <si>
    <t>18.034.0020-A</t>
  </si>
  <si>
    <t>18.034.0025-0</t>
  </si>
  <si>
    <t>EXAUSTOR TUBO AXIAL,ACIONAMENTO DIRETO,DIAMETRO DE 600MM,HELICE DE 6 PALETAS,FABRICADA EM CHAPA DE ACO CARBONO.FORNECIMENTO E COLOCACAO</t>
  </si>
  <si>
    <t>18.034.0025-A</t>
  </si>
  <si>
    <t>18.034.0030-0</t>
  </si>
  <si>
    <t>EXAUSTOR TUBO AXIAL,ACIONAMENTO DIRETO,DIAMETRO DE 800MM,HELICE DE 6 PALETAS,FABRICADA EM CHAPA DE ACO CARBONO.FORNECIMENTO E COLOCACAO</t>
  </si>
  <si>
    <t>18.034.0030-A</t>
  </si>
  <si>
    <t>18.034.0035-0</t>
  </si>
  <si>
    <t>EXAUSTOR TUBO AXIAL,ACIONAMENTO DIRETO,DIAMETRO DE 1000MM,HELICE DE 6 PALETAS,FABRICADA EM CHAPA DE ACO CARBONO.FORNECIMENTO E COLOCACAO</t>
  </si>
  <si>
    <t>18.034.0035-A</t>
  </si>
  <si>
    <t>18.034.0050-0</t>
  </si>
  <si>
    <t>MICRO EXAUSTOR,INCLUSIVE VENEZIANAS,ADAPTADOR E TUBO FLEXIVEL,PARA AMBIENTES ATE 7M3.FORNECIMENTO E COLOCACAO</t>
  </si>
  <si>
    <t>18.034.0050-A</t>
  </si>
  <si>
    <t>18.034.0055-0</t>
  </si>
  <si>
    <t>MICRO EXAUSTOR,INCLUSIVE VENEZIANAS,ADAPTADOR E TUBO FLEXIVEL,PARA AMBIENTES ATE 10M3.FORNECIMENTO E COLOCACAO</t>
  </si>
  <si>
    <t>18.034.0055-A</t>
  </si>
  <si>
    <t>18.034.0060-0</t>
  </si>
  <si>
    <t>EXAUSTORES CENTRIFUGOS,TIPO LIMIT LOAD,SIMPLES ASPIRACAO E ACIONAMENTO INDIRETO,FABRICADO EM CHAPA DE ACO CARBONO,1 CV/220V.FORNECIMENTO E COLOCACAO</t>
  </si>
  <si>
    <t>18.034.0060-A</t>
  </si>
  <si>
    <t>18.034.0065-0</t>
  </si>
  <si>
    <t>EXAUSTORES CENTRIFUGOS,TIPO LIMIT LOAD,SIMPLES ASPIRACAO E ACIONAMENTO INDIRETO,FABRICADO EM CHAPA DE ACO CARBONO,2CV/220V.FORNECIMENTO E COLOCACAO</t>
  </si>
  <si>
    <t>18.034.0065-A</t>
  </si>
  <si>
    <t>18.034.0070-0</t>
  </si>
  <si>
    <t>EXAUSTORES CENTRIFUGOS,TIPO LIMIT LOAD,SIMPLES ASPIRACAO E ACIONAMENTO INDIRETO,FABRICADO EM CHAPA DE ACO CARBONO,3CV/220V.FORNECIMENTO E COLOCACAO</t>
  </si>
  <si>
    <t>18.034.0070-A</t>
  </si>
  <si>
    <t>18.034.0075-0</t>
  </si>
  <si>
    <t>EXAUSTORES CENTRIFUGOS,TIPO LIMIT LOAD,SIMPLES ASPIRACAO E ACIONAMENTO INDIRETO,FABRICADO EM CHAPA DE ACO CARBONO,5CV/220V.FORNECIMENTO E COLOCACAO</t>
  </si>
  <si>
    <t>18.034.0075-A</t>
  </si>
  <si>
    <t>18.034.0080-0</t>
  </si>
  <si>
    <t>EXAUSTOR CENTRIFUGO DE SIMPLES ASPIRACAO,ROTOR "SIROCCO" DE3000M3/H, 1/2CV/IV POLOS/3F/220V/60HZ,PRESSAO ESTATICA DE 20MMCA,COM DIAMETRO DE 35CM.FORNECIMENTO E COLOCACAO</t>
  </si>
  <si>
    <t>18.034.0080-A</t>
  </si>
  <si>
    <t>18.034.0085-0</t>
  </si>
  <si>
    <t>EXAUSTOR CENTRIFUGO DE SIMPLES ASPIRACAO,ROTOR "SIROCCO" DE4000M3/H, 3/4CV/IV POLOS/3F/220V/60HZ,PRESSAO ESTATICA DE 20MMCA,COM DIAMETRO DE 40CM.FORNECIMENTO E COLOCACAO</t>
  </si>
  <si>
    <t>18.034.0085-A</t>
  </si>
  <si>
    <t>18.034.0090-0</t>
  </si>
  <si>
    <t>EXAUSTOR CENTRIFUGO DE SIMPLES ASPIRACAO,ROTOR "SIROCCO" DE7000M3/H, 1,0CV/IV POLOS/3F/220V/60HZ,PRESSAO ESTATICA DE 20MMCA,COM DIAMETRO DE 50CM.FORNECIMENTO E COLOCACAO</t>
  </si>
  <si>
    <t>18.034.0090-A</t>
  </si>
  <si>
    <t>18.034.0120-0</t>
  </si>
  <si>
    <t>EXAUSTOR EOLICO GIRATORIO, DIAMETRO DE 24",COM VAZAO ATE 4000M3/H,PARA FIXACAO EM TELHADOS.FORNECIMENTO E COLOCACAO</t>
  </si>
  <si>
    <t>18.034.0120-A</t>
  </si>
  <si>
    <t>18.034.0130-0</t>
  </si>
  <si>
    <t>FILTRO ELETROSTATICO P/EXAUSTAO MECANICA,TIPO PENNEY,MODELOFET 21H3,OU SIMILAR,C/CAPACIDADE NOMINAL DE 9900M3/H,ALIMENTACAO DE 220V,MONOFASICA,PERDA DE PRESSAO DE 10MMCA(LIMPO)E 20MMCA(SUJO),TEMPERATURA TRABALHO ATE 140°F,CARCACA ACO CARBONO,PRE-FILTRO MECANICO TELAS EXECUTADO ALUMINIO E SEPARADORINERCIAL DE NEVOAS E GOTAS EM ALUMINIO.INCL.DIFUSORES.FORN.</t>
  </si>
  <si>
    <t>18.034.0130-A</t>
  </si>
  <si>
    <t>18.034.0160-0</t>
  </si>
  <si>
    <t>FILTRO DE CARVAO ATIVADO,PARA SISTEMA DE EXAUSTAO,NAS DIMENSOES 60X60CM,ATE 2000M3/H.FORNECIMENTO</t>
  </si>
  <si>
    <t>18.034.0160-A</t>
  </si>
  <si>
    <t>18.034.0204-0</t>
  </si>
  <si>
    <t>DAMPER CORTA FOGO MEDINDO (200X200)MM,ACIONAMENTO AUTOMATICO,PELA ACAO DE ELEMENTO FUSIVEL,MODELO DCF COM FUSIVEL DE DISPARO (COM ATESTADO UL) COM ROMPIMENTO EM 72°C OU 141°C,COM CHAVE FIM DE CURSO.FORNECIMENTO E COLOCACAO</t>
  </si>
  <si>
    <t>18.034.0204-A</t>
  </si>
  <si>
    <t>18.034.0206-0</t>
  </si>
  <si>
    <t>DAMPER CORTA FOGO MEDINDO (250X200)MM,ACIONAMENTO AUTOMATICO,PELA ACAO DE ELEMENTO FUSIVEL,MODELO DCF COM FUSIVEL DE DISPARO (COM ATESTADO UL) COM ROMPIMENTO EM 72°C OU 141°C,COM CHAVE FIM DE CURSO.FORNECIMENTO E COLOCACAO</t>
  </si>
  <si>
    <t>18.034.0206-A</t>
  </si>
  <si>
    <t>18.034.0208-0</t>
  </si>
  <si>
    <t>DAMPER CORTA FOGO MEDINDO (250X250)MM,ACIONAMENTO AUTOMATICO,PELA ACAO DE ELEMENTO FUSIVEL,MODELO DCF COM FUSIVEL DE DISPARO (COM ATESTADO UL) COM ROMPIMENTO EM 72°C OU 141°C,COM CHAVE FIM DE CURSO.FORNECIMENTO E COLOCACAO</t>
  </si>
  <si>
    <t>18.034.0208-A</t>
  </si>
  <si>
    <t>18.034.0210-0</t>
  </si>
  <si>
    <t>DAMPER CORTA FOGO MEDINDO (300X300)MM,ACIONAMENTO AUTOMATICO,PELA ACAO DE ELEMENTO FUSIVEL,MODELO DCF COM FUSIVEL DE DISPARO (COM ATESTADO UL) COM ROMPIMENTO EM 72°C OU 141°C,COM CHAVE FIM DE CURSO.FORNECIMENTO E COLOCACAO</t>
  </si>
  <si>
    <t>18.034.0210-A</t>
  </si>
  <si>
    <t>18.034.0212-0</t>
  </si>
  <si>
    <t>DAMPER CORTA FOGO MEDINDO (350X350)MM,ACIONAMENTO AUTOMATICO,PELA ACAO DE ELEMENTO FUSIVEL,MODELO DCF COM FUSIVEL DE DISPARO (COM ATESTADO UL) COM ROMPIMENTO EM 72°C OU 141°C,COM CHAVE FIM DE CURSO.FORNECIMENTO E COLOCACAO</t>
  </si>
  <si>
    <t>18.034.0212-A</t>
  </si>
  <si>
    <t>18.034.0214-0</t>
  </si>
  <si>
    <t>DAMPER CORTA FOGO MEDINDO (350X450)MM,ACIONAMENTO AUTOMATICO,PELA ACAO DE ELEMENTO FUSIVEL,MODELO DCF COM FUSIVEL DE DISPARO (COM ATESTADO UL) COM ROMPIMENTO EM 72°C OU 141°C,COM CHAVE FIM DE CURSO.FORNECIMENTO E COLOCACAO</t>
  </si>
  <si>
    <t>18.034.0214-A</t>
  </si>
  <si>
    <t>18.034.0216-0</t>
  </si>
  <si>
    <t>DAMPER CORTA FOGO MEDINDO (400X200)MM,ACIONAMENTO AUTOMATICO,PELA ACAO DE ELEMENTO FUSIVEL,MODELO DCF COM FUSIVEL DE DISPARO (COM ATESTADO UL) COM ROMPIMENTO EM 72°C OU 141°C,COM CHAVE FIM DE CURSO.FORNECIMENTO E COLOCACAO</t>
  </si>
  <si>
    <t>18.034.0216-A</t>
  </si>
  <si>
    <t>18.034.0218-0</t>
  </si>
  <si>
    <t>DAMPER CORTA FOGO MEDINDO (800X400)MM,ACIONAMENTO AUTOMATICO,PELA ACAO DE ELEMENTO FUSIVEL,MODELO DCF COM FUSIVEL DE DISPARO (COM ATESTADO UL) COM ROMPIMENTO EM 72°C OU 141°C,COM CHAVE FIM DE CURSO.FORNECIMENTO E COLOCACAO</t>
  </si>
  <si>
    <t>18.034.0218-A</t>
  </si>
  <si>
    <t>18.034.0220-0</t>
  </si>
  <si>
    <t>DAMPER CORTA FOGO MEDINDO (1000X500)MM,ACIONAMENTO AUTOMATICO,PELA ACAO DE ELEMENTO FUSIVEL,MODELO DCF COM FUSIVEL DE DISPARO (COM ATESTADO UL) COM ROMPIMENTO EM 72°C OU 141°C,COMCHAVE FIM DE CURSO.FORNECIMENTO E COLOCACAO</t>
  </si>
  <si>
    <t>18.034.0220-A</t>
  </si>
  <si>
    <t>18.034.0230-0</t>
  </si>
  <si>
    <t>DAMPER DE REGULAGEM MANUAL,COM LAMINAS OPOSTAS,MEDINDO EM TORNO DE (350X300)MM.FORNECIMENTO E COLOCACAO</t>
  </si>
  <si>
    <t>18.034.0230-A</t>
  </si>
  <si>
    <t>18.034.0232-0</t>
  </si>
  <si>
    <t>DAMPER DE REGULAGEM MANUAL,COM LAMINAS OPOSTAS,MEDINDO EM TORNO DE (450X400)MM.FORNECIMENTO E COLOCACAO</t>
  </si>
  <si>
    <t>18.034.0232-A</t>
  </si>
  <si>
    <t>18.034.0234-0</t>
  </si>
  <si>
    <t>DAMPER DE REGULAGEM MANUAL,COM LAMINAS OPOSTAS,MEDINDO EM TORNO DE (650X300)MM.FORNECIMENTO E COLOCACAO</t>
  </si>
  <si>
    <t>18.034.0234-A</t>
  </si>
  <si>
    <t>18.034.0236-0</t>
  </si>
  <si>
    <t>DAMPER DE REGULAGEM MANUAL,COM LAMINAS OPOSTAS,MEDINDO EM TORNO DE (800X400)MM.FORNECIMENTO E COLOCACAO</t>
  </si>
  <si>
    <t>18.034.0236-A</t>
  </si>
  <si>
    <t>18.034.0250-0</t>
  </si>
  <si>
    <t>REGISTRO DE REGULAGEM DE VAZAO DE AR (50 A 700M3/H).FORNECIMENTO E COLOCACAO</t>
  </si>
  <si>
    <t>18.034.0250-A</t>
  </si>
  <si>
    <t>18.034.0260-0</t>
  </si>
  <si>
    <t>CAIXA DE VENTILACAO COM VENTILADOR CENTRIFUGO,VAZAO EM TORNODE 1190M3/H,PRESSAO APROXIMADA DE 37MMCA.FORNECIMENTO E COLOCACAO</t>
  </si>
  <si>
    <t>18.034.0260-A</t>
  </si>
  <si>
    <t>18.034.0262-0</t>
  </si>
  <si>
    <t>CAIXA DE VENTILACAO COM VENTILADOR CENTRIFUGO,VAZAO EM TORNODE 1710M3/H,PRESSAO APROXIMADA DE 35MMCA.FORNECIMENTO E COLOCACAO</t>
  </si>
  <si>
    <t>18.034.0262-A</t>
  </si>
  <si>
    <t>18.034.0264-0</t>
  </si>
  <si>
    <t>CAIXA DE VENTILACAO COM VENTILADOR CENTRIFUGO,VAZAO EM TORNODE 4600M3/H,PRESSAO APROXIMADA DE 30MMCA.FORNECIMENTO E COLOCACAO</t>
  </si>
  <si>
    <t>18.034.0264-A</t>
  </si>
  <si>
    <t>18.034.0266-0</t>
  </si>
  <si>
    <t>CAIXA DE VENTILACAO COM VENTILADOR CENTRIFUGO,VAZAO EM TORNODE 6000M3/H,PRESSAO APROXIMADA DE 35MMCA.FORNECIMENTO E COLOCACAO</t>
  </si>
  <si>
    <t>18.034.0266-A</t>
  </si>
  <si>
    <t>18.035.0005-0</t>
  </si>
  <si>
    <t>VENTILADOR DE TETO,COM 3 PAS EM ACO GALVANIZADO,INCLUSIVE INTERRUPTOR DE COMANDO.FORNECIMENTO E COLOCACAO</t>
  </si>
  <si>
    <t>18.035.0005-A</t>
  </si>
  <si>
    <t>18.035.0010-0</t>
  </si>
  <si>
    <t>VENTILADOR DE TETO COM LUMINARIA,3 PAS DE MADEIRA,INCLUSIVEINTERRUPTOR DE COMANDO. FORNECIMENTO E COLOCACAO</t>
  </si>
  <si>
    <t>18.035.0010-A</t>
  </si>
  <si>
    <t>18.036.0001-0</t>
  </si>
  <si>
    <t>VENTILADOR DE PAREDE,OSCILANTE,DIAMETRO 24",MOTOR DE 1 A 6HP,ROTACAO 1150RPM,VAZAO 300M3/MINUTO,110/220V.FORNECIMENTO ECOLOCACAO</t>
  </si>
  <si>
    <t>18.036.0001-A</t>
  </si>
  <si>
    <t>18.037.0100-0</t>
  </si>
  <si>
    <t>CENTRAL DE GRAVACAO DIGITAL DE CFTV PARA 16 CANAIS.FORNECIMENTO</t>
  </si>
  <si>
    <t>18.037.0100-A</t>
  </si>
  <si>
    <t>18.037.0110-0</t>
  </si>
  <si>
    <t>MESA CONTROLADORA PARA CAMERAS PTZ(CONTROL KEYBOARD).FORNECIMENTO</t>
  </si>
  <si>
    <t>18.037.0110-A</t>
  </si>
  <si>
    <t>18.037.0130-0</t>
  </si>
  <si>
    <t>MONITOR LCD 19",WIDESCREEN.FORNECIMENTO</t>
  </si>
  <si>
    <t>18.037.0130-A</t>
  </si>
  <si>
    <t>18.037.0140-0</t>
  </si>
  <si>
    <t>MONITOR LCD 22",WIDESCREEN.FORNECIMENTO</t>
  </si>
  <si>
    <t>18.037.0140-A</t>
  </si>
  <si>
    <t>18.037.0150-0</t>
  </si>
  <si>
    <t>MINI CAMERA,COM DOME,LENTE PADRAO 3,6MM.FORNECIMENTO</t>
  </si>
  <si>
    <t>18.037.0150-A</t>
  </si>
  <si>
    <t>18.037.0160-0</t>
  </si>
  <si>
    <t>MINI CAMERA COM DOME E INFRAVERMELHO.FORNECIMENTO</t>
  </si>
  <si>
    <t>18.037.0160-A</t>
  </si>
  <si>
    <t>18.037.0170-0</t>
  </si>
  <si>
    <t>CAMERA PTZ(MOVIMENTO HORIZONTAL,VERTICAL E ZOOM).FORNECIMENTO</t>
  </si>
  <si>
    <t>18.037.0170-A</t>
  </si>
  <si>
    <t>18.037.0180-0</t>
  </si>
  <si>
    <t>CAMERA PROFISSIONAL("DAY-NIGHT"),EQUIPADA COM LENTE VARIFOCAL.FORNECIMENTO</t>
  </si>
  <si>
    <t>18.037.0180-A</t>
  </si>
  <si>
    <t>18.037.0200-0</t>
  </si>
  <si>
    <t>SONOFLETOR ACUSTICO DE EMBUTIR COMPLETO,CASADOR DE IMPEDANCIA,POTENCIOMETRO DE VOLUME E ALTO FALANTE DE 6" DE 25W RMS,INCLUSIVE PLUGS,TERMINAIS E CONECTORES,EXCLUSIVE FIOS E INSTALACAO DO PONTO (VIDE ITEM 15.015.0400).FORNECIMENTO E COLOCACAO.</t>
  </si>
  <si>
    <t>18.037.0200-A</t>
  </si>
  <si>
    <t>18.038.0010-0</t>
  </si>
  <si>
    <t>DETECTOR TERMICO ANALOGICO COM BASE,PARA SISTEMA DE ALARME CONTRA INCENDIO.FORNECIMENTO E COLOCACAO</t>
  </si>
  <si>
    <t>18.038.0010-A</t>
  </si>
  <si>
    <t>18.038.0020-0</t>
  </si>
  <si>
    <t>DETECTOR OTICO DE FUMACA ANALOGICO COM BASE,PARA SISTEMA DEALARME CONTRA INCENDIO.FORNECIMENTO E COLOCACAO</t>
  </si>
  <si>
    <t>18.038.0020-A</t>
  </si>
  <si>
    <t>18.038.0030-0</t>
  </si>
  <si>
    <t>SIRENE AUDIOVISUAL,PARA SISTEMA DE ALARME CONTRA INCENDIO.FORNECIMENTO E COLOCACAO</t>
  </si>
  <si>
    <t>18.038.0030-A</t>
  </si>
  <si>
    <t>18.038.0035-0</t>
  </si>
  <si>
    <t>DETECTOR DE GAS COMBUSTIVEL (GLP/GN) COM ALARME A 30CM DO PISO/TETO,TENSAO DE 127V/60HZ E CONSUMO E 10W.FORNECIMENTO E COLOCACAO</t>
  </si>
  <si>
    <t>18.038.0035-A</t>
  </si>
  <si>
    <t>18.038.0038-0</t>
  </si>
  <si>
    <t>DETECTOR DE INCENDIO,COMPOSTO DE CENTRAL DE ALARME ENDERECAVEL,PARA ATE 500 DISPOSITIVOS DIVIDIDOS EM 2 LACOS</t>
  </si>
  <si>
    <t>18.038.0038-A</t>
  </si>
  <si>
    <t>18.038.0045-0</t>
  </si>
  <si>
    <t>ACIONADOR TIPO "QUEBRE VIDRO",INCLUSIVE SENSOR DE ALARME E CHAVE EXTERNA PARA TESTE.FORNECIMENTO E COLOCACAO</t>
  </si>
  <si>
    <t>18.038.0045-A</t>
  </si>
  <si>
    <t>18.039.0010-0</t>
  </si>
  <si>
    <t>ALARME DE EMERGENCIA AUDIOVISUAL,SEM FIO,SIRENE EXTERNA E BOTOEIRA INTERNA DE ACIONAMENTO,INCLUSIVE MATERIAL DE FIXACAO,CONFORME ABNT NBR 9050 PARA ACESSIBILIDADE.FORNECIMENTO E COLOCACAO</t>
  </si>
  <si>
    <t>18.039.0010-A</t>
  </si>
  <si>
    <t>18.039.0040-0</t>
  </si>
  <si>
    <t>TERMOSTATO DIGITAL,COM DOIS ESTAGIOS E UMA VELOCIDADE,DE 15°C A 30°C,220V,PARA SISTEMAS DE REFRIGERACAO.FORNECIMENTO E INSTALACAO</t>
  </si>
  <si>
    <t>18.039.0040-A</t>
  </si>
  <si>
    <t>18.040.0010-0</t>
  </si>
  <si>
    <t>ELEVADOR ESP.P/CADEIRA RODAS,CAPAC.3 PASSAG.(225KG),VELOC.15M/MIN,ATE 3 PARADAS,PERCURSO APROX.DE ATE 9,0M,ULTIMA ALT.APROX.3,50M,2 PORTAS ABERTURA CENTRAL POR ANDAR,ACAB.PRIMER OUACO ESCOV.,CX.DIM.(1,5X1,5)M,ALT.POCO 1,35M,PISO REVEST.ACAB.ANTIDERRAP.,CORRIMAO FUNDO E LATERAIS DE ACORDO C/NORMAS ABNBR 12892,NBR 9050 E NM313:07.FORN.,MONTAGEM E INSTAL.</t>
  </si>
  <si>
    <t>18.040.0010-A</t>
  </si>
  <si>
    <t>18.040.0015-0</t>
  </si>
  <si>
    <t>ELEVADOR HIDRAULICO,CAPAC.6 PASSAG.(450KG),VELOC.APROX.36M/MIN,2 PARADAS,PERCURSO TOT.APROX.6,0M,ULTIMA ALT.APROX.3.5M,PORTAS C/ABERTURA CENTRAL E ACAB.ACO ESCOV.,CAIXA DIM.APROX.(1,6X1,6)M,ALT.MEDIA POCO 1,35M.CABINA REVEST.ACO ESCOV.,PISOREBAIX.E CORRIMAO FUNDO E LATERAIS.DE ACORDO COM NORMAS NBR9050:15,NM313:2007 E NM267:2001.FORN.MONT.E INSTALACAO</t>
  </si>
  <si>
    <t>18.040.0015-A</t>
  </si>
  <si>
    <t>18.040.0020-0</t>
  </si>
  <si>
    <t>ELEVADOR HIDRAULICO,CAPAC.8 PASSAG.(600KG),VELOC.APROX.36M/MIN,4 PARADAS,PERCURSO TOT.APROX.12,0M,ULTIMA ALT.APROX.3,5M,PORTAS C/ABERTURA CENTRAL E ACAB.ACO ESCOV.,CAIXA DIM.APROX.(1,8X1,8)M,ALT.MEDIA POCO 1,35M,CABINA REVEST.ACO ESCOV.,PISO REBAIX.E CORRIMAO FUNDO E LATERAIS.DE ACORDO COM NORMAS NBR9050:15,NM313:2007 E NM267:2001.FORN.,MONT.E INSTAL.</t>
  </si>
  <si>
    <t>18.040.0020-A</t>
  </si>
  <si>
    <t>18.040.0025-0</t>
  </si>
  <si>
    <t>PLATAFORMA PARA TRANSPORTE VERTICAL,PERCURSO DE 4,00M,CAPACIDADE PARA 230KG,VELOCIDADE DE 6M/MINUTO,COM DUAS PARADAS,GUARDA CORPO LATERAL COM BRACO TIPO BASCULANTE E ACESSO PELO MESMO LADO,COMANDO AUTOMATICO SIMPLES NAS DUAS PARADAS FRANQUEADO,CHAVE NA CABINE,MOTOR ELETRICO DE 2CV A 1720RPM,60HZ,TRIFASICO (220/380V).FORNECIMENTO,MONTAGEM E INSTALACAO</t>
  </si>
  <si>
    <t>18.040.0025-A</t>
  </si>
  <si>
    <t>18.040.0030-0</t>
  </si>
  <si>
    <t>ELEVADOR ELETRICO S/CASA MAQUINAS,VELOC.APROX.90M/MIN,CAPAC.12 PASSAG.(900KG),10 PARADAS,PERCURSO TOT.APROX.27,0M,ULTIMAALT.APROX.4,2M,PORTAS C/1 ENTRADA ABERT.CENTRAL,ACAB.ACO ESCOVADO,CAIXA DIM.APROX.(2,13X2X0)M,ALT.APROX.POCO 1,5M,CABINA REV.ACO INOX,PISO REBAIX.E CORRIMAO FUNDO E LATERAIS.DE ACORDO C/NORMAS NBR16042:12,NM313:07,NM207:05.FORN.,MONT.INST.</t>
  </si>
  <si>
    <t>18.040.0030-A</t>
  </si>
  <si>
    <t>18.045.0010-0</t>
  </si>
  <si>
    <t>POSTE DE CONCRETO,COM SECAO CIRCULAR,COM 5,00M DE COMPRIMENTO E CARGA NOMINAL NO TOPO DE 100KG,INCLUSIVE ESCAVACAO,EXCLUSIVE TRANSPORTE.FORNECIMENTO E COLOCACAO</t>
  </si>
  <si>
    <t>18.045.0010-A</t>
  </si>
  <si>
    <t>18.045.0011-0</t>
  </si>
  <si>
    <t>POSTE DE CONCRETO,COM SECAO CIRCULAR,COM 5,00M DE COMPRIMENTO E CARGA NOMINAL NO TOPO DE 200KG,INCLUSIVE ESCAVACAO,EXCLUSIVE TRANSPORTE.FORNECIMENTO E COLOCACAO</t>
  </si>
  <si>
    <t>18.045.0011-A</t>
  </si>
  <si>
    <t>18.045.0012-0</t>
  </si>
  <si>
    <t>POSTE DE CONCRETO,COM SECAO CIRCULAR,COM 5,00M DE COMPRIMENTO E CARGA NOMINAL NO TOPO DE 300KG,INCLUSIVE ESCAVACAO,EXCLUSIVE TRANSPORTE.FORNECIMENTO E COLOCACAO</t>
  </si>
  <si>
    <t>18.045.0012-A</t>
  </si>
  <si>
    <t>18.045.0013-0</t>
  </si>
  <si>
    <t>POSTE DE CONCRETO,COM SECAO CIRCULAR,COM 5,00M DE COMPRIMENTO E CARGA NOMINAL NO TOPO DE 400KG,INCLUSIVE ESCAVACAO,EXCLUSIVE TRANSPORTE.FORNECIMENTO E COLOCACAO</t>
  </si>
  <si>
    <t>18.045.0013-A</t>
  </si>
  <si>
    <t>18.045.0015-0</t>
  </si>
  <si>
    <t>POSTE DE CONCRETO,COM SECAO CIRCULAR,COM 7,00M DE COMPRIMENTO E CARGA NOMINAL HORIZONTAL NO TOPO DE 100KG,INCLUSIVE ESCAVACAO,EXCLUSIVE TRANSPORTE.FORNECIMENTO E COLOCACAO</t>
  </si>
  <si>
    <t>18.045.0015-A</t>
  </si>
  <si>
    <t>18.045.0016-0</t>
  </si>
  <si>
    <t>POSTE DE CONCRETO,COM SECAO CIRCULAR,COM 7,00M DE COMPRIMENTO E CARGA NOMINAL HORIZONTAL NO TOPO DE 200KG,INCLUSIVE ESCAVACAO,EXCLUSIVE TRANSPORTE.FORNECIMENTO E COLOCACAO</t>
  </si>
  <si>
    <t>18.045.0016-A</t>
  </si>
  <si>
    <t>18.045.0017-1</t>
  </si>
  <si>
    <t>POSTE DE CONCRETO,COM SECAO CIRCULAR,COM 7,00M DE COMPRIMENTO E CARGA NOMINAL HORIZONTAL NO TOPO DE 300KG,INCLUSIVE ESCAVACAO,EXCLUSIVE TRANSPORTE.FORNECIMENTO E COLOCACAO.</t>
  </si>
  <si>
    <t>18.045.0017-B</t>
  </si>
  <si>
    <t>18.045.0018-0</t>
  </si>
  <si>
    <t>POSTE DE CONCRETO,COM SECAO CIRCULAR,COM 7,00M DE COMPRIMENTO E CARGA NOMINAL HORIZONTAL NO TOPO DE 400KG,INCLUSIVE ESCAVACAO,EXCLUSIVE TRANSPORTE.FORNECIMENTO E COLOCACAO</t>
  </si>
  <si>
    <t>18.045.0018-A</t>
  </si>
  <si>
    <t>18.045.0025-0</t>
  </si>
  <si>
    <t>POSTE DE CONCRETO,COM SECAO CIRCULAR,COM 9,00M DE COMPRIMENTO E CARGA NOMINAL NO TOPO DE 150KG,INCLUSIVE ESCAVACAO,EXCLUSIVE TRANSPORTE.FORNECIMENTO E COLOCACAO</t>
  </si>
  <si>
    <t>18.045.0025-A</t>
  </si>
  <si>
    <t>18.045.0026-0</t>
  </si>
  <si>
    <t>POSTE DE CONCRETO,COM SECAO CIRCULAR,COM 9,00M DE COMPRIMENTO E CARGA NOMINAL NO TOPO DE 200KG,INCLUSIVE ESCAVACAO,EXCLUSIVE TRANSPORTE.FORNECIMENTO E COLOCACAO</t>
  </si>
  <si>
    <t>18.045.0026-A</t>
  </si>
  <si>
    <t>18.045.0027-0</t>
  </si>
  <si>
    <t>POSTE DE CONCRETO,COM SECAO CIRCULAR,COM 9,00M DE COMPRIMENTO E CARGA NOMINAL NO TOPO DE 300KG,INCLUSIVE ESCAVACAO,EXCLUSIVE TRANSPORTE.FORNECIMENTO E COLOCACAO</t>
  </si>
  <si>
    <t>18.045.0027-A</t>
  </si>
  <si>
    <t>18.045.0028-0</t>
  </si>
  <si>
    <t>POSTE DE CONCRETO,COM SECAO CIRCULAR,COM 9,00M DE COMPRIMENTO E CARGA NOMINAL NO TOPO DE 400KG,INCLUSIVE ESCAVACAO,EXCLUSIVE TRANSPORTE.FORNECIMENTO E COLOCACAO</t>
  </si>
  <si>
    <t>18.045.0028-A</t>
  </si>
  <si>
    <t>18.045.0029-0</t>
  </si>
  <si>
    <t>POSTE DE CONCRETO,COM SECAO CIRCULAR,COM 9,00M DE COMPRIMENTO E CARGA NOMINAL NO TOPO DE 600KG,INCLUSIVE ESCAVACAO,EXCLUSIVE TRANSPORTE.FORNECIMENTO E COLOCACAO</t>
  </si>
  <si>
    <t>18.045.0029-A</t>
  </si>
  <si>
    <t>18.045.0030-0</t>
  </si>
  <si>
    <t>POSTE DE CONCRETO,COM SECAO CIRCULAR,COM 11,00M DE COMPRIMENTO E CARGA NOMINAL HORIZONTAL NO TOPO DE 200KG,INCLUSIVE ESCAVACAO,EXCLUSIVE TRANSPORTE.FORNECIMENTO E COLOCACAO</t>
  </si>
  <si>
    <t>18.045.0030-A</t>
  </si>
  <si>
    <t>18.045.0031-0</t>
  </si>
  <si>
    <t>POSTE DE CONCRETO,COM SECAO CIRCULAR,COM 11,00M DE COMPRIMENTO E CARGA NOMINAL HORIZONTAL NO TOPO DE 300KG,INCLUSIVE ESCAVACAO,EXCLUSIVE TRANSPORTE.FORNECIMENTO E COLOCACAO</t>
  </si>
  <si>
    <t>18.045.0031-A</t>
  </si>
  <si>
    <t>18.045.0032-0</t>
  </si>
  <si>
    <t>POSTE DE CONCRETO,COM SECAO CIRCULAR,COM 11,00M DE COMPRIMENTO E CARGA NOMINAL HORIZONTAL NO TOPO DE 400KG,INCLUSIVE ESCAVACAO,EXCLUSIVE TRANSPORTE.FORNECIMENTO E COLOCACAO</t>
  </si>
  <si>
    <t>18.045.0032-A</t>
  </si>
  <si>
    <t>18.045.0033-0</t>
  </si>
  <si>
    <t>POSTE DE CONCRETO,COM SECAO CIRCULAR,COM 11,00M DE COMPRIMENTO E CARGA NOMINAL HORIZONTAL NO TOPO DE 600KG,INCLUSIVE ESCAVACAO,EXCLUSIVE TRANSPORTE.FORNECIMENTO E COLOCACAO</t>
  </si>
  <si>
    <t>18.045.0033-A</t>
  </si>
  <si>
    <t>18.045.0035-0</t>
  </si>
  <si>
    <t>POSTE DE CONCRETO,COM SECAO CIRCULAR,COM 14,00M DE COMPRIMENTO E CARGA NOMINAL HORIZONTAL NO TOPO DE 400KG,INCLUSIVE ESCAVACAO,EXCLUSIVE TRANSPORTE.FORNECIMENTO E COLOCACAO</t>
  </si>
  <si>
    <t>18.045.0035-A</t>
  </si>
  <si>
    <t>18.050.0005-0</t>
  </si>
  <si>
    <t>CENTRAL DE AR COMPRIMIDO MEDICINAL,ISENTO DE OLEO,SISTEMA DUPLEX,COM RESERVATORIO HORIZONTAL OU VERTICAL,VAZAO APROX.20M3/H,02 (DOIS) COMPRESSORES COM POTENCIA MEDIA DE APROX.5HP,CAPACIDADE DO RESERVATORIO DE APROX.500 LITROS,INCLUSIVE FILTROS,SECADORES,PAINEL ELETRICO,CONFORME RDC-50 ANVISA/MINISTERIO DA SAUDE E ABNT NBR 12188.FORNEC.E ASSENT.</t>
  </si>
  <si>
    <t>18.050.0005-A</t>
  </si>
  <si>
    <t>18.050.0012-0</t>
  </si>
  <si>
    <t>CENTRAL DE AR COMPRIMIDO MEDICINAL,ISENTO DE OLEO,SISTEMA DUPLEX,COM RESERVATORIO HORIZONTAL OU VERTICAL,VAZAO APROX.40M3/H,02 (DOIS) COMPRESSORES C/POTENCIA MEDIA DE APROX.7,5HP,CAPACIDADE DO RESERVATORIO DE APROX.500 LITROS,INCLUSIVE FILTROS,SECADORES,PAINEL ELETRICO,CONFORME RDC-50 ANVISA/MINISTERIO DA SAUDE E ABNT NBR 12188.FORNEC.E ASSENT.</t>
  </si>
  <si>
    <t>18.050.0012-A</t>
  </si>
  <si>
    <t>18.050.0015-0</t>
  </si>
  <si>
    <t>CENTRAL DE AR COMPRIMIDO MEDICINAL,ISENTO DE OLEO,SISTEMA DUPLEX,COM RESERVATORIO HORIZONTAL OU VERTICAL,VAZAO APROX.60M3/H,02 (DOIS) COMPRESSORES C/POTENCIA MEDIA DE APROX.10HP,CAPACIDADE DO RESERVATORIO DE APROX.500 LITROS,INCLUSIVE FILTROS,SECADORES,PAINEL ELETRICO,CONFORME RDC-50 ANVISA/MINISTERIO DA SAUDE E ABNT NBR 12188.FORNEC.E ASSENT.</t>
  </si>
  <si>
    <t>18.050.0015-A</t>
  </si>
  <si>
    <t>18.050.0020-0</t>
  </si>
  <si>
    <t>CENTRAL DE AR COMPRIMIDO MEDICINAL,ISENTO DE OLEO,SISTEMA DUPLEX,COM RESERVATORIO HORIZONTAL OU VERTICAL,VAZAO APROX.140M3/H,02 (DOIS) COMPRESSORES COM POTENCIA MEDIA DE APROX.20HP,CAPACIDADE DO RESERVATORIO DE APROX.1000 LITROS,INCL.FILTROS,SECADORES,PAINEL ELETRICO,CONFORME RDC-50 ANVISA/MINISTERIO DA SAUDE E ABNT NBR 12188.FORNEC.E ASSENT.</t>
  </si>
  <si>
    <t>18.050.0020-A</t>
  </si>
  <si>
    <t>18.050.0025-0</t>
  </si>
  <si>
    <t>CENTRAL DE AR COMPRIMIDO MEDICINAL,ISENTO DE OLEO,SISTEMA DUPLEX,COM RESERVATORIO HORIZONTAL OU VERTICAL,VAZAO APROX.220M3/H,02 (DOIS) COMPRESSORES COM POTENCIA MEDIA DE APROX.30HP,CAPACIDADE DO RESERVATORIO DE APROX.1000 LITROS,INCL.FILTROS,SECADORES,PAINEL ELETRICO,CONFORME RDC-50 ANVISA/MINISTERIO DA SAUDE E ABNT NBR 12188.FORNEC.E ASSENT.</t>
  </si>
  <si>
    <t>18.050.0025-A</t>
  </si>
  <si>
    <t>18.050.0030-0</t>
  </si>
  <si>
    <t>CENTRAL DE AR COMPRIMIDO MEDICINAL,ISENTO DE OLEO,SISTEMA DUPLEX,COM RESERVATORIO HORIZONTAL OU VERTICAL,VAZAO APROX.360M3/H,02 (DOIS) COMPRESSORES COM POTENCIA MEDIA DE APROX.50HP,CAPACIDADE DO RESERVATORIO DE APROX.1000 LITROS,INCL.FILTROS,SECADORES,PAINEL ELETRICO,CONFORME RDC-50 ANVISA/MINISTERIO DA SAUDE E ABNT NBR 12188.FORNEC.E ASSENT.</t>
  </si>
  <si>
    <t>18.050.0030-A</t>
  </si>
  <si>
    <t>18.050.0050-0</t>
  </si>
  <si>
    <t>CENTRAL DE VACUO MEDICINAL,ISENTO DE OLEO,SISTEMA DUPLEX,C/RESERVATORIO HORIZONTAL,VAZAO APROX.26M3/H,02 (DUAS) MOTO-BOMBAS DE VACUO POTENCIA MEDIA APROX.3HP,CAPAC.RESERVATORIO APROX.400 LITROS,INCL.FILTROS,SECADORES,PAINEL ELETRICO,CONFORME RDC-50 ANVISA/MINISTERIO DA SAUDE E ABNT NBR 12188.FORNECIMENTO E ASSENTAMENTO.</t>
  </si>
  <si>
    <t>18.050.0050-A</t>
  </si>
  <si>
    <t>18.050.0055-0</t>
  </si>
  <si>
    <t>CENTRAL DE VACUO MEDICINAL,ISENTO DE OLEO,SISTEMA DUPLEX,C/RESERVATORIO HORIZONTAL,VAZAO APROX.53M3/H,02 (DUAS) MOTO-BOMBAS VACUO POTENCIA MEDIA APROX.4HP,CAPACIDADE RESERVATORIO APROX.500 LITROS,INCL.FILTROS,SECADORES,PAINEL ELETRICO,CONFORME RDC-50 ANVISA/MINISTERIO DA SAUDE E ABNT NBR 12188 FORNECIMENTO E ASSENTAMENTO</t>
  </si>
  <si>
    <t>18.050.0055-A</t>
  </si>
  <si>
    <t>18.050.0060-0</t>
  </si>
  <si>
    <t>CENTRAL DE VACUO MEDICINAL,ISENTO DE OLEO,SISTEMA DUPLEX,C/RESERVATORIO HORIZONTAL,VAZAO APROX.92M3/H,02 (DUAS) MOTO-BOMBAS VACUO POTENCIA MEDIA APROX.5HP,CAPAC.RESERVATORIO APROX.500 LITROS,INCL.FILTROS,SECADORES,PAINEL ELETRICO,CONFORMERDC-50 ANVISA/MINISTERIO DA SAUDE E ABNT 12188.FORNECIMENTOE ASSENTAMENTO</t>
  </si>
  <si>
    <t>18.050.0060-A</t>
  </si>
  <si>
    <t>18.050.0065-0</t>
  </si>
  <si>
    <t>CENTRAL DE VACUO MEDICINAL,ISENTO DE OLEO,SISTEMA DUPLEX,C/RESERVATORIO HORIZONTAL,VAZAO APROX.118M3/H,02 (DUAS) MOTO-BOMBAS VACUO POTENCIA MEDIA APROX.8HP,CAPAC.RESERVATORIO APROX.500 LITROS,INCL.FILTROS,SECADORES,PAINEL ELETRICO,CONFORMERDC-50 ANVISA/MINISTERIO DA SAUDE E ABNT 12188.FORNECIMENTOE ASSENTAMENTO</t>
  </si>
  <si>
    <t>18.050.0065-A</t>
  </si>
  <si>
    <t>18.050.0070-0</t>
  </si>
  <si>
    <t>CENTRAL DE VACUO MEDICINAL,ISENTO DE OLEO,SISTEMA DUPLEX,C/RESERVATORIO HORIZONTAL,VAZAO APROX.160M3/H,02 (DUAS) MOTO-BOMBAS VACUO POTENCIA MEDIA APROX.15HP,CAPAC.RESERVATORIO APROX.1000 LITROS,INCL.FILTRO,SECADORES,PAINEL ELETRICO,CONFORMERDC-50 ANVISA/MINISTERIO DA SAUDE E ABNT 12188.FORNECIMENTOE ASSENTAMENTO</t>
  </si>
  <si>
    <t>18.050.0070-A</t>
  </si>
  <si>
    <t>18.050.0100-0</t>
  </si>
  <si>
    <t>PAINEL DE ALARME MEDICINAL AR COMPRIMIDO,OXIDO NITROSO,DIOXIDO DE CARBONO,OXIGENIO E VACUO.FORNECIMENTO E ASSENTAMENTO.(PARA INSTALACAO VIDE FAMILIA 15.014)</t>
  </si>
  <si>
    <t>18.050.0100-A</t>
  </si>
  <si>
    <t>18.050.0115-0</t>
  </si>
  <si>
    <t>ESTACAO DE CHAMADA DE BANHEIRO,COM INTERRUPTOR DE EMBUTIR.FORNECIMENTO E COLOCACAO</t>
  </si>
  <si>
    <t>18.050.0115-A</t>
  </si>
  <si>
    <t>18.050.0120-0</t>
  </si>
  <si>
    <t>ESTACAO DE CHAMADA DE LEITO,COM INTERRUPTOR DE EMBUTIR COM COMANDOS DE CHAMADAS,EMERGENCIA E PRESENCA,FIXADA SOBRE CAIXA4"X4" EMBUTIDA NA PAREDE.FORNECIMENTO E COLOCACAO</t>
  </si>
  <si>
    <t>18.050.0120-A</t>
  </si>
  <si>
    <t>18.050.0135-0</t>
  </si>
  <si>
    <t>SINALEIRO DE SOBREPOR PORTA DE ENFERMARIA,SALAS CIRURGICAS ECENTROS CIRURGICOS,COM SISTEMA LUMINOSO NAS CORES VERDE E VERMELHO,FIXADO SOBRE CAIXA 4"X2" OU 4"X4" EMBUTIDA NA PAREDE.FORNECIMENTO E COLOCACAO</t>
  </si>
  <si>
    <t>18.050.0135-A</t>
  </si>
  <si>
    <t>18.050.0140-0</t>
  </si>
  <si>
    <t>CENTRAL DE ATENDIMENTO PARA POSTO DE ENFERMAGEM,SALAS CIRURGICAS E CENTROS CIRURGICOS,ATENDENDO ATE 20 LEITOS,COM SINALIZACAO SONORA E LUMINOSA.FORNECIMENTO E COLOCACAO</t>
  </si>
  <si>
    <t>18.050.0140-A</t>
  </si>
  <si>
    <t>18.050.0200-0</t>
  </si>
  <si>
    <t>PAINEL MODULAR GASES MEDIC.P/LEITO HOSPITALAR,COMPR.1,00M ALT.0,30M,3 MODULOS INDEP. CONTENDO 3 SAIDAS P/GASES,SENDO:1 SAIDA OXIG.,1 SAIDA P/AR COMPRIM. E 1 SAIDA VACUO,CONF.RDC-50 ANVISA/MINIST.DA SAUDE E ABNT NBR 12188,4 TOMADAS ELETR.110V,1 TOMADA ELETR.220V,1 CHAMADA ENFERMAGEM,1 LUMINARIADESCANSO,1 INTERRUPTOR SIMPLES.FORNECIMENTO E INSTALACAO.</t>
  </si>
  <si>
    <t>18.050.0200-A</t>
  </si>
  <si>
    <t>18.050.0210-0</t>
  </si>
  <si>
    <t>PAINEL MODULAR GASES MEDICINAIS P/LEITO HOSPITALAR,COMPR.1,45M ALT.0,30M,3 MODULOS INDEPENDENTES CONTENDO 6 SAIDAS P/GASES,SENDO:2 SAIDAS OXIGENIO,2 SAIDAS AR COMPRIMIDO 2 SAIDAS VACUO,ANVISA/MS (RDC 50-2002) ABNT NBR 12118,11 TOMADAS ELETRICAS 110V,2 TOMADAS ELETRICAS 220V,2 TOMADAS LOGICA,1 CHAMADA ENFERMAGEM,1 LUMINARIA DESCANSO,1 INTERRUPTOR.FORN.INSTAL.</t>
  </si>
  <si>
    <t>18.050.0210-A</t>
  </si>
  <si>
    <t>18.060.0020-0</t>
  </si>
  <si>
    <t>SISTEMA ININTERRUPTO DE ENERGIA (NO BREAK), COM CAPACIDADE DE 5KVA, TRIFASICO,60HZ,TENSAO DE ENTRADA DE 220/380V,TENSAODE SAIDA DE 220V/127V,AUTONOMIA DE 10 MINUTOS,INCLUSIVE GABINETES E START UP.FORNECIMENTO E COLOCACAO</t>
  </si>
  <si>
    <t>18.060.0020-A</t>
  </si>
  <si>
    <t>18.060.0026-0</t>
  </si>
  <si>
    <t>SISTEMA INITERRUPTO DE ENERGIA (NO BREAK),COM CAPACIDADE DE7.5KVA,TRIFASICO,60HZ,TENSAO DE ENTRADA DE 220/380V,TENSAO DE SAIDA DE 220/127V,AUTONOMIA DE 10 MINUTOS,INCLUSIVE GABINETES E START UP. FORNECIMENTO E COLOCACAO</t>
  </si>
  <si>
    <t>18.060.0026-A</t>
  </si>
  <si>
    <t>18.060.0030-0</t>
  </si>
  <si>
    <t>SISTEMA ININTERRUPTO DE ENERGIA (NO BREAK),COM CAPACIDADE DE10KVA,TRIFASICO,60HZ,TENSAO DE ENTRADA DE 220/380V,TENSAO DE SAIDA DE 220/127V,AUTONOMIA DE 10 MINUTOS,INCLUSIVE GABINETES E START UP.FORNECIMENTO E COLOCACAO</t>
  </si>
  <si>
    <t>18.060.0030-A</t>
  </si>
  <si>
    <t>18.060.0032-0</t>
  </si>
  <si>
    <t>SISTEMA ININTERRUPTO DE ENERGIA (NO BREAK),COM CAPACIDADE DE15KVA,TRIFASICO,60HZ,TENSAO DE ENTRADA DE 220/380V,TENSAO DE SAIDA DE 220/127V,AUTONOMIA DE 10 MINUTOS,INCLUSIVE GABINETES E START UP.FORNECIMENTO E COLOCACAO</t>
  </si>
  <si>
    <t>18.060.0032-A</t>
  </si>
  <si>
    <t>18.060.0034-0</t>
  </si>
  <si>
    <t>SISTEMA ININTERRUPTO DE ENERGIA (NO BREAK),COM CAPACIDADE DE20KVA,TRIFASICO,60HZ,TENSAO DE ENTRADA DE 220/380V,TENSAO DE SAIDA DE 220/127V,AUTONOMIA DE 10 MINUTOS,INCLUSIVE GABINETES E START UP.FORNECIMENTO E COLOCACAO</t>
  </si>
  <si>
    <t>18.060.0034-A</t>
  </si>
  <si>
    <t>18.060.0036-0</t>
  </si>
  <si>
    <t>SISTEMA ININTERRUPTO DE ENERGIA (NO BREAK),COM CAPACIDADE DE25KVA,TRIFASICO,60HZ,TENSAO DE ENTRADA DE 220/380V,TENSAO DE SAIDA DE 220/127V,AUTONOMIA DE 10 MINUTOS,INCLUSIVE GABINETES E START UP.FORNECIMENTO E COLOCACAO</t>
  </si>
  <si>
    <t>18.060.0036-A</t>
  </si>
  <si>
    <t>18.060.0038-0</t>
  </si>
  <si>
    <t>SISTEMA ININTERRUPTO DE ENERGIA (NO BREAK),COM CAPACIDADE DE40KVA,TRIFASICO,60HZ,TENSAO DE ENTRADA DE 220/380V,TENSAO DE SAIDA DE 220/127V,AUTONOMIA DE 10 MINUTOS,INCLUSIVE GABINETES E START UP.FORNECIMENTO E COLOCACAO</t>
  </si>
  <si>
    <t>18.060.0038-A</t>
  </si>
  <si>
    <t>18.060.0040-0</t>
  </si>
  <si>
    <t>SISTEMA ININTERRUPTO DE ENERGIA (NO BREAK),COM CAPACIDADE DE50KVA,TRIFASICO,60HZ,TENSAO DE ENTRADA DE 220/380V,TENSAO DE SAIDA DE 220/127V,AUTONOMIA DE 10 MINUTOS,INCLUSIVE GABINETES E START UP.FORNECIMENTO E COLOCACAO</t>
  </si>
  <si>
    <t>18.060.0040-A</t>
  </si>
  <si>
    <t>18.060.0042-0</t>
  </si>
  <si>
    <t>SISTEMA ININTERRUPTO DE ENERGIA (NO BREAK),COM CAPACIDADE DE80KVA,TRIFASICO,60HZ,TENSAO DE ENTRADA DE 220/380V,TENSAO DE SAIDA DE 220/127V,AUTONOMIA DE 10 MINUTOS,INCLUSIVE GABINETES E START UP.FORNECIMENTO E COLOCACAO</t>
  </si>
  <si>
    <t>18.060.0042-A</t>
  </si>
  <si>
    <t>18.060.0043-0</t>
  </si>
  <si>
    <t>SISTEMA ININTERRUPTO DE ENERGIA (NO BREAK),COM CAPACIDADE DE5KVA,TRIFASICO, 60HZ,TENSAO DE ENTRADA DE 220/380V,TENSAO DE SAIDA DE 220/127V,AUTONOMIA DE 30 MINUTOS,INCLUSIVE GABINETES E START UP.FORNECIMENTO E COLOCACAO</t>
  </si>
  <si>
    <t>18.060.0043-A</t>
  </si>
  <si>
    <t>18.060.0044-0</t>
  </si>
  <si>
    <t>SISTEMA ININTERRUPTO DE ENERGIA (NO BREAK),COM CAPACIDADE DE10KVA,TRIFASICO,60HZ,TENSAO DE ENTRADA DE 220/380V,TENSAO DE SAIDA DE 220/127V,AUTONOMIA DE 30 MINUTOS,INCLUSIVE GABINETES E START UP.FORNECIMENTO E COLOCACAO</t>
  </si>
  <si>
    <t>18.060.0044-A</t>
  </si>
  <si>
    <t>18.060.0046-0</t>
  </si>
  <si>
    <t>SISTEMA ININTERRUPTO DE ENERGIA (NO BREAK),COM CAPACIDADE DE15KVA,TRIFASICO,60HZ,TENSAO DE ENTRADA DE 220/380V,TENSAO DE SAIDA DE 220/127V,AUTONOMIA DE 30 MINUTOS,INCLUSIVE GABINETES E START UP.FORNECIMENTO E COLOCACAO</t>
  </si>
  <si>
    <t>18.060.0046-A</t>
  </si>
  <si>
    <t>18.060.0048-0</t>
  </si>
  <si>
    <t>SISTEMA ININTERRUPTO DE ENERGIA (NO BREAK),COM CAPACIDADE DE20KVA,TRIFASICO,60HZ,TENSAO DE ENTRADA DE 220/380V,TENSAO DE SAIDA DE 220/127V,AUTONOMIA DE 30 MINUTOS,INCLUSIVE GABINETES E START UP.FORNECIMENTO E COLOCACAO</t>
  </si>
  <si>
    <t>18.060.0048-A</t>
  </si>
  <si>
    <t>18.060.0050-0</t>
  </si>
  <si>
    <t>SISTEMA ININTERRUPTO DE ENERGIA (NO BREAK),COM CAPACIDADE DE25KVA,TRIFASICO,60HZ,TENSAO DE ENTRADA DE 220/380V,TENSAO DE SAIDA DE 220/127V,AUTONOMIA DE 30 MINUTOS,INCLUSIVE GABINETES E START UP.FORNECIMENTO E COLOCACAO</t>
  </si>
  <si>
    <t>18.060.0050-A</t>
  </si>
  <si>
    <t>18.060.0052-0</t>
  </si>
  <si>
    <t>SISTEMA ININTERRUPTO DE ENERGIA (NO BREAK),COM CAPACIDADE DE40KVA,TRIFASICO,60HZ,TENSAO DE ENTRADA DE 220/380V,TENSAO DE SAIDA DE 220/127V,AUTONOMIA DE 30 MINUTOS,INCLUSIVE GABINETES E START UP.FORNECIMENTO E COLOCACAO</t>
  </si>
  <si>
    <t>18.060.0052-A</t>
  </si>
  <si>
    <t>18.060.0054-0</t>
  </si>
  <si>
    <t>SISTEMA ININTERRUPTO DE ENERGIA (NO BREAK),COM CAPACIDADE DE50KVA,TRIFASICO,60HZ,TENSAO DE ENTRADA DE 220/380V,TENSAO DE SAIDA DE 220/127V,AUTONOMIA DE 30 MINUTOS,INCLUSIVE GABINETES E START UP.FORNECIMENTO E COLOCACAO</t>
  </si>
  <si>
    <t>18.060.0054-A</t>
  </si>
  <si>
    <t>18.060.0056-0</t>
  </si>
  <si>
    <t>SISTEMA ININTERRUPTO DE ENERGIA (NO BREAK),COM CAPACIDADE DE80KVA,TRIFASICO,60HZ,TENSAO DE ENTRADA DE 220/380V,TENSAO DE SAIDA DE 220/127V,AUTONOMIA DE 30 MINUTOS,INCLUSIVE GABINETES E START UP.FORNECIMENTO E COLOCACAO</t>
  </si>
  <si>
    <t>18.060.0056-A</t>
  </si>
  <si>
    <t>18.060.0060-0</t>
  </si>
  <si>
    <t>SISTEMA ININTERRUPTO DE ENERGIA (NO BREAK),COM CAPACIDADE DE7.5KVA,TRIFASICO,60HZ,TENSAO DE ENTRADA DE 220/380V,TENSAODE SAIDA DE 220/127V,AUTONOMIA DE 30 MINUTOS,INCLUSIVE GABINETES E START UP.FORNECIMENTO E COLOCACAO</t>
  </si>
  <si>
    <t>18.060.0060-A</t>
  </si>
  <si>
    <t>18.065.0010-0</t>
  </si>
  <si>
    <t>VOLTIMETRO SELETOR,PARA QUADROS ELETRICOS COM LINHAS TRIFASICAS,ESCALA 0-300V.FORNECIMENTO</t>
  </si>
  <si>
    <t>18.065.0010-A</t>
  </si>
  <si>
    <t>18.065.0015-0</t>
  </si>
  <si>
    <t>VOLTIMETRO SELETOR,PARA QUADROS ELETRICOS COM LINHAS TRIFASICAS,ESCALA 0-500V.FORNECIMENTO</t>
  </si>
  <si>
    <t>18.065.0015-A</t>
  </si>
  <si>
    <t>18.065.0050-0</t>
  </si>
  <si>
    <t>AMPERIMETRO SELETOR,PARA QUADROS ELETRICOS COM LINHAS TRIFASICAS,ESCALA 0-100A.FORNECIMENTO</t>
  </si>
  <si>
    <t>18.065.0050-A</t>
  </si>
  <si>
    <t>18.065.0055-0</t>
  </si>
  <si>
    <t>AMPERIMETRO SELETOR,PARA QUADROS ELETRICOS COM LINHAS TRIFASICAS,ESCALA 0-200A.FORNECIMENTO</t>
  </si>
  <si>
    <t>18.065.0055-A</t>
  </si>
  <si>
    <t>18.065.0060-0</t>
  </si>
  <si>
    <t>AMPERIMETRO SELETOR,PARA QUADROS ELETRICOS COM LINHAS TRIFASICAS,ESCALA 0-300A.FORNECIMENTO</t>
  </si>
  <si>
    <t>18.065.0060-A</t>
  </si>
  <si>
    <t>18.065.0065-0</t>
  </si>
  <si>
    <t>AMPERIMETRO SELETOR,PARA QUADROS ELETRICOS COM LINHAS TRIFASICAS,ESCALA 0-500A.FORNECIMENTO</t>
  </si>
  <si>
    <t>18.065.0065-A</t>
  </si>
  <si>
    <t>18.065.0070-0</t>
  </si>
  <si>
    <t>AMPERIMETRO SELETOR,PARA QUADROS ELETRICOS COM LINHAS TRIFASICAS,ESCALA 0-1000A.FORNECIMENTO</t>
  </si>
  <si>
    <t>18.065.0070-A</t>
  </si>
  <si>
    <t>18.065.0075-0</t>
  </si>
  <si>
    <t>AMPERIMETRO SELETOR,PARA QUADROS ELETRICOS COM LINHAS TRIFASICAS,ESCALA 0-2000A.FORNECIMENTO</t>
  </si>
  <si>
    <t>18.065.0075-A</t>
  </si>
  <si>
    <t>18.065.0100-0</t>
  </si>
  <si>
    <t>TERMOMETRO CAPELA,RETO,DE 0 A 50°C.FORNECIMENTO E COLOCACAO</t>
  </si>
  <si>
    <t>18.065.0100-A</t>
  </si>
  <si>
    <t>18.065.0105-0</t>
  </si>
  <si>
    <t>MANOMETRO,DE 0 A 150PSI (14KGF/CM2).FORNECIMENTO E COLOCACAO</t>
  </si>
  <si>
    <t>18.065.0105-A</t>
  </si>
  <si>
    <t>18.070.0005-0</t>
  </si>
  <si>
    <t>PRATELEIRA DE MARMORE BRANCO NACIONAL,COM 30CM DE LARGURA E2CM DE ESPESSURA,SOBRE CONSOLO DE FERRO.FORNECIMENTO E COLOCACAO</t>
  </si>
  <si>
    <t>18.070.0005-A</t>
  </si>
  <si>
    <t>18.070.0010-0</t>
  </si>
  <si>
    <t>CONSOLE DE MARMORE BRANCO NACIONAL,EM CANTONEIRA,MEDINDO 30X30X2CM,PARA DEPOSITO DE AGUA POTAVEL.FORNECIMENTO E COLOCACAO</t>
  </si>
  <si>
    <t>18.070.0010-A</t>
  </si>
  <si>
    <t>18.070.0040-0</t>
  </si>
  <si>
    <t>BANCA SECA DE MARMORE BRANCO NACIONAL,COM 3CM DE ESPESSURA E0,60M DE LARGURA,SOBRE APOIOS DE ALVENARIA DE MEIA VEZ E VERGA DE CONCRETO,SEM REVESTIMENTO.FORNECIMENTO E ASSENTAMENTO</t>
  </si>
  <si>
    <t>18.070.0040-A</t>
  </si>
  <si>
    <t>18.070.0044-0</t>
  </si>
  <si>
    <t>BANCA DE MARMORE BRANCO NACIONAL,COM 3CM DE ESPESSURA,COM ABERTURA PARA 1 CUBA (EXCLUSIVE ESTA),SOBRE APOIOS DE ALVENARIA DE MEIA VEZ E VERGA DE CONCRETO,SEM REVESTIMENTO.FORNECIMENTO E COLOCACAO</t>
  </si>
  <si>
    <t>18.070.0044-A</t>
  </si>
  <si>
    <t>18.070.0045-0</t>
  </si>
  <si>
    <t>BANCA DE MARMORE BRANCO NACIONAL,COM 3CM DE ESPESSURA,COM ABERTURA PARA 2 CUBAS (EXCLUSIVE ESTAS),SOBRE APOIOS DE ALVENARIA DE MEIA VEZ E VERGA DE CONCRETO,SEM REVESTIMENTO.FORNECIMENTO E COLOCACAO</t>
  </si>
  <si>
    <t>18.070.0045-A</t>
  </si>
  <si>
    <t>18.070.0046-0</t>
  </si>
  <si>
    <t>BANCA DE MARMORE BRANCO NACIONAL,COM 3CM DE ESPESSURA,COM ABERTURA PARA 3 CUBAS (EXCLUSIVE ESTAS),SOBRE APOIOS DE ALVENARIA DE MEIA VEZ E VERGA DE CONCRETO,SEM REVESTIMENTO.FORNECIMENTO E COLOCACAO</t>
  </si>
  <si>
    <t>18.070.0046-A</t>
  </si>
  <si>
    <t>18.070.0047-0</t>
  </si>
  <si>
    <t>BANCA DE MARMORE BRANCO NACIONAL,COM 3CM DE ESPESSURA,COM ABERTURA PARA 4 CUBAS (EXCLUSIVE ESTAS),SOBRE APOIOS DE ALVENARIA DE MEIA VEZ E VERGA DE CONCRETO,SEM REVESTIMENTO.FORNECIMENTO E COLOCACAO</t>
  </si>
  <si>
    <t>18.070.0047-A</t>
  </si>
  <si>
    <t>18.070.0048-0</t>
  </si>
  <si>
    <t>BANCA DE MARMORE BRANCO NACIONAL,COM 3CM DE ESPESSURA,COM ABERTURA PARA 5 CUBAS (EXCLUSIVE ESTAS),SOBRE APOIOS DE ALVENARIA DE MEIA VEZ E VERGA DE CONCRETO,SEM REVESTIMENTO.FORNECIMENTO E COLOCACAO</t>
  </si>
  <si>
    <t>18.070.0048-A</t>
  </si>
  <si>
    <t>18.070.0049-0</t>
  </si>
  <si>
    <t>BANCA DE MARMORE BRANCO NACIONAL,COM 3CM DE ESPESSURA,COM ABERTURA PARA 6 CUBAS (EXCLUSIVE ESTAS),SOBRE APOIOS DE ALVENARIA DE MEIA VEZ E VERGA DE CONCRETO,SEM REVESTIMENTO.FORNECIMENTO E COLOCACAO</t>
  </si>
  <si>
    <t>18.070.0049-A</t>
  </si>
  <si>
    <t>18.070.0100-0</t>
  </si>
  <si>
    <t>FRONTISPICIO DE MARMORE BRANCO NACIONAL,COM SECAO DE 5X2CM,INCLUSIVE REJUNTAMENTO.FORNECIMENTO E COLOCACAO</t>
  </si>
  <si>
    <t>18.070.0100-A</t>
  </si>
  <si>
    <t>18.070.0105-0</t>
  </si>
  <si>
    <t>FRONTISPICIO DE MARMORE BRANCO NACIONAL,COM SECAO DE 10X2CM,INCLUSIVE REJUNTAMENTO.FORNECIMENTO E COLOCACAO</t>
  </si>
  <si>
    <t>18.070.0105-A</t>
  </si>
  <si>
    <t>18.080.0020-0</t>
  </si>
  <si>
    <t>BANCA SECA DE GRANITO PRETO,COM 2CM DE ESPESSURA E 60CM DE LARGURA,SOBRE APOIOS DE ALVENARIA DE MEIA VEZ E VERGA DE CONCRETO,SEM REVESTIMENTO.FORNECIMENTO E ASSENTAMENTO</t>
  </si>
  <si>
    <t>18.080.0020-A</t>
  </si>
  <si>
    <t>18.080.0025-0</t>
  </si>
  <si>
    <t>BANCA DE GRANITO PRETO,COM 2CM DE ESPESSURA,COM ABERTURA PARA 1 CUBA (EXCLUSIVE ESTA),SOBRE APOIOS DE ALVENARIA DE MEIAVEZ E VERGA DE CONCRETO,SEM REVESTIMENTO.FORNECIMENTO E COLOCACAO</t>
  </si>
  <si>
    <t>18.080.0025-A</t>
  </si>
  <si>
    <t>18.080.0026-0</t>
  </si>
  <si>
    <t>BANCA DE GRANITO PRETO,COM 2CM DE ESPESSURA,COM ABERTURA PARA 2 CUBAS (EXCLUSIVE ESTAS),SOBRE APOIOS DE ALVENARIA DE MEIA VEZ E VERGA DE CONCRETO,SEM REVESTIMENTO.FORNECIMENTO E COLOCACAO</t>
  </si>
  <si>
    <t>18.080.0026-A</t>
  </si>
  <si>
    <t>18.080.0027-0</t>
  </si>
  <si>
    <t>BANCA DE GRANITO PRETO,COM 2CM DE ESPESSURA,COM ABERTURA PARA 3 CUBAS (EXCLUSIVE ESTAS),SOBRE APOIOS DE ALVENARIA DE MEIA VEZ E VERGA DE CONCRETO,SEM REVESTIMENTO.FORNECIMENTO E COLOCACAO</t>
  </si>
  <si>
    <t>18.080.0027-A</t>
  </si>
  <si>
    <t>18.080.0028-0</t>
  </si>
  <si>
    <t>BANCA DE GRANITO PRETO,COM 2CM DE ESPESSURA,COM ABERTURA PARA 4 CUBAS (EXCLUSIVE ESTAS),SOBRE APOIOS DE ALVENARIA DE MEIA VEZ E VERGA DE CONCRETO,SEM REVESTIMENTO.FORNECIMENTO E COLOCACAO</t>
  </si>
  <si>
    <t>18.080.0028-A</t>
  </si>
  <si>
    <t>18.080.0029-0</t>
  </si>
  <si>
    <t>BANCA DE GRANITO PRETO,COM 2CM DE ESPESSURA,COM ABERTURA PARA 5 CUBAS (EXCLUSIVE ESTAS),SOBRE APOIOS DE ALVENARIA DE MEIA VEZ E VERGA DE CONCRETO,SEM REVESTIMENTO.FORNECIMENTO E COLOCACAO</t>
  </si>
  <si>
    <t>18.080.0029-A</t>
  </si>
  <si>
    <t>18.080.0030-0</t>
  </si>
  <si>
    <t>BANCA DE GRANITO PRETO,COM 2CM DE ESPESSURA,COM ABERTURA PARA 6 CUBAS (EXCLUSIVE ESTAS),SOBRE APOIOS DE ALVENARIA DE MEIA VEZ E VERGA DE CONCRETO,SEM REVESTIMENTO.FORNECIMENTO E COLOCACAO</t>
  </si>
  <si>
    <t>18.080.0030-A</t>
  </si>
  <si>
    <t>18.080.0050-0</t>
  </si>
  <si>
    <t>FRONTISPICIO DE GRANITO PRETO,COM SECAO DE 5X2CM,INCLUSIVE REJUNTAMENTO.FORNECIMENTO E COLOCACAO</t>
  </si>
  <si>
    <t>18.080.0050-A</t>
  </si>
  <si>
    <t>18.080.0055-0</t>
  </si>
  <si>
    <t>FRONTISPICIO DE GRANITO PRETO,COM SECAO DE 10X2CM,INCLUSIVEREJUNTAMENTO.FORNECIMENTO E COLOCACAO</t>
  </si>
  <si>
    <t>18.080.0055-A</t>
  </si>
  <si>
    <t>18.081.0020-0</t>
  </si>
  <si>
    <t>18.081.0020-A</t>
  </si>
  <si>
    <t>18.081.0050-0</t>
  </si>
  <si>
    <t>BANCA DE GRANITO CINZA CORUMBA,COM 2CM DE ESPESSURA,COM ABERTURA PARA 1 CUBA (EXCLUSIVE ESTA),SOBRE APOIOS DE ALVENARIADE MEIA VEZ E VERGA DE CONCRETO,SEM REVESTIMENTO.FORNECIMENTO E COLOCACAO</t>
  </si>
  <si>
    <t>18.081.0050-A</t>
  </si>
  <si>
    <t>18.081.0051-0</t>
  </si>
  <si>
    <t>18.081.0051-A</t>
  </si>
  <si>
    <t>18.081.0052-0</t>
  </si>
  <si>
    <t>BANCA DE GRANITO CINZA CORUMBA,COM 2CM DE ESPESSURA,COM ABERTURA PARA 3 CUBAS (EXCLUSIVE ESTAS),SOBRE APOIOS DE ALVENARIA DE MEIA VEZ E VERGA DE CONCRETO,SEM REVESTIMENTO.FORNECIMENTO E COLOCACAO</t>
  </si>
  <si>
    <t>18.081.0052-A</t>
  </si>
  <si>
    <t>18.081.0053-0</t>
  </si>
  <si>
    <t>BANCA DE GRANITO CINZA CORUMBA,COM 2CM DE ESPESSURA,COM ABERTURA PARA 4 CUBAS (EXCLUSIVE ESTAS),SOBRE APOIOS DE ALVENARIA DE MEIA VEZ E VERGA DE CONCRETO,SEM REVESTIMENTO.FORNECIMENTO E COLOCACAO</t>
  </si>
  <si>
    <t>18.081.0053-A</t>
  </si>
  <si>
    <t>18.081.0054-0</t>
  </si>
  <si>
    <t>BANCA DE GRANITO CINZA CORUMBA,COM 2CM DE ESPESSURA,COM ABERTURA PARA 5 CUBAS (EXCLUSIVE ESTAS),SOBRE APOIOS DE ALVENARIA DE MEIA VEZ E VERGA DE CONCRETO,SEM REVESTIMENTO.FORNECIMENTO E COLOCACAO</t>
  </si>
  <si>
    <t>18.081.0054-A</t>
  </si>
  <si>
    <t>18.081.0055-0</t>
  </si>
  <si>
    <t>BANCA DE GRANITO CINZA CORUMBA,COM 2CM DE ESPESSURA,COM ABERTURA PARA 6 CUBAS (EXCLUSIVE ESTAS),SOBRE APOIOS DE ALVENARIA DE MEIA VEZ E VERGA DE CONCRETO,SEM REVESTIMENTO.FORNECIMENTO E COLOCACAO</t>
  </si>
  <si>
    <t>18.081.0055-A</t>
  </si>
  <si>
    <t>18.081.0100-0</t>
  </si>
  <si>
    <t>FRONTISPICIO DE GRANITO CINZA CORUMBA,COM SECAO DE 5X2CM,INCLUSIVE REJUNTAMENTO.FORNECIMENTO E COLOCACAO</t>
  </si>
  <si>
    <t>18.081.0100-A</t>
  </si>
  <si>
    <t>18.081.0105-0</t>
  </si>
  <si>
    <t>FRONTISPICIO DE GRANITO CINZA CORUMBA,COM SECAO DE 10X2CM,INCLUSIVE REJUNTAMENTO.FORNECIMENTO E COLOCACAO</t>
  </si>
  <si>
    <t>18.081.0105-A</t>
  </si>
  <si>
    <t>18.082.0020-0</t>
  </si>
  <si>
    <t>BANCA SECA DE GRANITO CINZA ANDORINHA,COM 2CM DE ESPESSURA E60CM DE LARGURA,SOBRE APOIOS DE ALVENARIA DE MEIA VEZ E VERGA DE CONCRETO,SEM REVESTIMENTO.FORNECIMENTO E COLOCACAO</t>
  </si>
  <si>
    <t>18.082.0020-A</t>
  </si>
  <si>
    <t>18.082.0050-0</t>
  </si>
  <si>
    <t>BANCA DE GRANITO CINZA ANDORINHA,COM 2CM DE ESPESSURA,COM ABERTURA PARA 1 CUBA (EXCLUSIVE ESTA),SOBRE APOIOS DE ALVENARIA DE MEIA VEZ E VERGA DE CONCRETO,SEM REVESTIMENTO.FORNECIMENTO E COLOCACAO</t>
  </si>
  <si>
    <t>18.082.0050-A</t>
  </si>
  <si>
    <t>18.082.0051-0</t>
  </si>
  <si>
    <t>BANCA DE GRANITO CINZA ANDORINHA,COM 2CM DE ESPESSURA,COM ABERTURA PARA 2 CUBAS (EXCLUSIVE ESTAS),SOBRE APOIOS DE ALVENARIA DE MEIA VEZ E VERGA DE CONCRETO,SEM REVESTIMENTO.FORNECIMENTO E COLOCACAO</t>
  </si>
  <si>
    <t>18.082.0051-A</t>
  </si>
  <si>
    <t>18.082.0052-0</t>
  </si>
  <si>
    <t>BANCA DE GRANITO CINZA ANDORINHA,COM 2CM DE ESPESSURA,COM ABERTURA PARA 3 CUBAS (EXCLUSIVE ESTAS),SOBRE APOIOS DE ALVENARIA DE MEIA VEZ E VERGA DE CONCRETO,SEM REVESTIMENTO.FORNECIMENTO E COLOCACAO</t>
  </si>
  <si>
    <t>18.082.0052-A</t>
  </si>
  <si>
    <t>18.082.0053-0</t>
  </si>
  <si>
    <t>BANCA DE GRANITO CINZA ANDORINHA,COM 2CM DE ESPESSURA,COM ABERTURA PARA 4 CUBAS (EXCLUSIVE ESTAS),SOBRE APOIOS DE ALVENARIA DE MEIA VEZ E VERGA DE CONCRETO,SEM REVESTIMENTO.FORNECIMENTO E COLOCACAO</t>
  </si>
  <si>
    <t>18.082.0053-A</t>
  </si>
  <si>
    <t>18.082.0054-0</t>
  </si>
  <si>
    <t>BANCA DE GRANITO CINZA ANDORINHA,COM 2CM DE ESPESSURA,COM ABERTURA PARA 5 CUBAS (EXCLUSIVE ESTAS),SOBRE APOIOS DE ALVENARIA DE MEIA VEZ E VERGA DE CONCRETO,SEM REVESTIMENTO.FORNECIMENTO E COLOCACAO</t>
  </si>
  <si>
    <t>18.082.0054-A</t>
  </si>
  <si>
    <t>18.082.0055-0</t>
  </si>
  <si>
    <t>BANCA DE GRANITO CINZA ANDORINHA,COM 2CM DE ESPESSURA,COM ABERTURA PARA 6 CUBAS (EXCLUSIVE ESTAS),SOBRE APOIOS DE ALVENARIA DE MEIA VEZ E VERGA DE CONCRETO,SEM REVESTIMENTO.FORNECIMENTO E COLOCACAO</t>
  </si>
  <si>
    <t>18.082.0055-A</t>
  </si>
  <si>
    <t>18.082.0100-0</t>
  </si>
  <si>
    <t>FRONTISPICIO DE GRANITO CINZA ANDORINHA,COM SECAO DE 5X2CM,INCLUSIVE REJUNTAMENTO.FORNECIMENTO E COLOCACAO</t>
  </si>
  <si>
    <t>18.082.0100-A</t>
  </si>
  <si>
    <t>18.082.0105-0</t>
  </si>
  <si>
    <t>FRONTISPICIO DE GRANITO CINZA ANDORINHA,COM SECAO DE 10X2CM,INCLUSIVE REJUNTAMENTO.FORNECIMENTO E COLOCACAO</t>
  </si>
  <si>
    <t>18.082.0105-A</t>
  </si>
  <si>
    <t>18.084.0020-0</t>
  </si>
  <si>
    <t>BANCA SECA DE GRANITO BRANCO ITAUNAS,COM 2CM DE ESPESSURA E60CM DE LARGURA,SOBRE APOIOS DE ALVENARIA DE MEIA VEZ E VERGA DE CONCRETO,SEM REVESTIMENTO.FORNECIMENTO E COLOCACAO</t>
  </si>
  <si>
    <t>18.084.0020-A</t>
  </si>
  <si>
    <t>18.084.0050-0</t>
  </si>
  <si>
    <t>BANCA DE GRANITO BRANCO ITAUNAS,COM 2CM DE ESPESSURA,COM ABERTURA PARA 1 CUBA (EXCLUSIVE ESTA),SOBRE APOIOS DE ALVENARIADE MEIA VEZ E VERGA DE CONCRETO,SEM REVESTIMENTO.FORNECIMENTO E COLOCACAO</t>
  </si>
  <si>
    <t>18.084.0050-A</t>
  </si>
  <si>
    <t>18.084.0051-0</t>
  </si>
  <si>
    <t>BANCA DE GRANITO BRANCO ITAUNAS,COM 2CM DE ESPESSURA,COM ABERTURA PARA 2 CUBAS (EXCLUSIVE ESTAS),SOBRE APOIOS DE ALVENARIA DE MEIA VEZ E VERGA DE CONCRETO,SEM REVESTIMENTO.FORNECIMENTO E COLOCACAO</t>
  </si>
  <si>
    <t>18.084.0051-A</t>
  </si>
  <si>
    <t>18.084.0052-0</t>
  </si>
  <si>
    <t>BANCA DE GRANITO BRANCO ITAUNAS,COM 2CM DE ESPESSURA,COM ABERTURA PARA 3 CUBAS (EXCLUSIVE ESTAS),SOBRE APOIOS DE ALVENARIA DE MEIA VEZ E VERGA DE CONCRETO,SEM REVESTIMENTO.FORNECIMENTO E COLOCACAO</t>
  </si>
  <si>
    <t>18.084.0052-A</t>
  </si>
  <si>
    <t>18.084.0053-0</t>
  </si>
  <si>
    <t>BANCA DE GRANITO BRANCO ITAUNAS,COM 2CM DE ESPESSURA,COM ABERTURA PARA 4 CUBAS (EXCLUSIVE ESTAS),SOBRE APOIOS DE ALVENARIA DE MEIA VEZ E VERGA DE CONCRETO,SEM REVESTIMENTO.FORNECIMENTO E COLOCACAO</t>
  </si>
  <si>
    <t>18.084.0053-A</t>
  </si>
  <si>
    <t>18.084.0054-0</t>
  </si>
  <si>
    <t>BANCA DE GRANITO BRANCO ITAUNAS,COM 2CM DE ESPESSURA,COM ABERTURA PARA 5 CUBAS (EXCLUSIVE ESTAS),SOBRE APOIOS DE ALVENARIA DE MEIA VEZ E VERGA DE CONCRETO,SEM REVESTIMENTO.FORNECIMENTO E COLOCACAO</t>
  </si>
  <si>
    <t>18.084.0054-A</t>
  </si>
  <si>
    <t>18.084.0055-0</t>
  </si>
  <si>
    <t>BANCA DE GRANITO BRANCO ITAUNAS,COM 2CM DE ESPESSURA,COM ABERTURA PARA 6 CUBAS (EXCLUSIVE ESTAS),SOBRE APOIOS DE ALVENARIA DE MEIA VEZ E VERGA DE CONCRETO,SEM REVESTIMENTO.FORNECIMENTO E COLOCACAO</t>
  </si>
  <si>
    <t>18.084.0055-A</t>
  </si>
  <si>
    <t>18.084.0100-0</t>
  </si>
  <si>
    <t>FRONTISPICIO DE GRANITO BRANCO ITAUNAS,COM SECAO DE 5X2CM,INCLUSIVE REJUNTAMENTO.FORNECIMENTO E COLOCACAO</t>
  </si>
  <si>
    <t>18.084.0100-A</t>
  </si>
  <si>
    <t>18.084.0105-0</t>
  </si>
  <si>
    <t>FRONTISPICIO DE GRANITO BRANCO ITAUNAS,COM SECAO DE 10X2CM,INCLUSIVE REJUNTAMENTO.FORNECIMENTO E COLOCACAO</t>
  </si>
  <si>
    <t>18.084.0105-A</t>
  </si>
  <si>
    <t>18.100.0025-0</t>
  </si>
  <si>
    <t>BANCA DE MARMORE SINTETICO,MEDINDO 120X50CM,COM CUBA DO MESMO MATERIAL,EXCLUSIVE TORNEIRA,VALVULA E SIFAO.FORNECIMENTO EASSENTAMENTO</t>
  </si>
  <si>
    <t>18.100.0025-A</t>
  </si>
  <si>
    <t>18.100.0030-0</t>
  </si>
  <si>
    <t>BANCA DE MARMORE SINTETICO,MEDINDO 100X50CM,COM CUBA DO MESMO MATERIAL,EXCLUSIVE TORNEIRA,VALVULA E SIFAO.FORNECIMENTO EASSENTAMENTO</t>
  </si>
  <si>
    <t>18.100.0030-A</t>
  </si>
  <si>
    <t>18.100.0035-0</t>
  </si>
  <si>
    <t>BANCA DE MARMORE SINTETICO,MEDINDO 150X50CM,COM CUBA DO MESMO MATERIAL,EXCLUSIVE TORNEIRA,VALVULA E SIFAO.FORNECIMENTO EASSENTAMENTO</t>
  </si>
  <si>
    <t>18.100.0035-A</t>
  </si>
  <si>
    <t>18.105.0001-0</t>
  </si>
  <si>
    <t>DOMUS ACRILICO,MEDINDO 1,50X1,50M,INCLUINDO NESTA MEDIDA A VENTILACAO.FORNECIMENTO E COLOCACAO</t>
  </si>
  <si>
    <t>18.105.0001-A</t>
  </si>
  <si>
    <t>18.200.0001-0</t>
  </si>
  <si>
    <t>TABELA DE BASQUETE EM COMPENSADO NAVAL,TAMANHO OFICIAL,COM ARO E REDE.FORNECIMENTO E COLOCACAO</t>
  </si>
  <si>
    <t>18.200.0001-A</t>
  </si>
  <si>
    <t>18.200.0002-0</t>
  </si>
  <si>
    <t>POSTE PARA VOLEIBOL EM TUBO DE FERRO GALVANIZADO,COM CATRACAE BUCHAS.FORNECIMENTO</t>
  </si>
  <si>
    <t>18.200.0002-A</t>
  </si>
  <si>
    <t>18.200.0003-0</t>
  </si>
  <si>
    <t>REDE DE VOLEIBOL OFICIAL COM CABO DE ACO.FORNECIMENTO</t>
  </si>
  <si>
    <t>18.200.0003-A</t>
  </si>
  <si>
    <t>18.200.0004-0</t>
  </si>
  <si>
    <t>TRAVE DESMONTAVEL PARA FUTEBOL DE SALAO,EM TUBO DE FERRO GALVANIZADO E BUCHAS.FORNECIMENTO</t>
  </si>
  <si>
    <t>18.200.0004-A</t>
  </si>
  <si>
    <t>18.200.0005-0</t>
  </si>
  <si>
    <t>REDE DE NYLON PARA FUTEBOL DE SALAO.FORNECIMENTO</t>
  </si>
  <si>
    <t>18.200.0005-A</t>
  </si>
  <si>
    <t>18.200.0010-0</t>
  </si>
  <si>
    <t>APARELHO DE GINASTICA,EXECUTADO EM PECAS VERTICAIS DE MACARANDUBA DE 3"X6" E TUBOS DE FERRO GALVANIZADO DE 1.1/4",HORIZONTAIS EM 3 MODULOS,EXCLUSIVE FUNDACAO,CONFORME PROJETO Nº6025/EMOP.FORNECIMENTO E COLOCACAO</t>
  </si>
  <si>
    <t>18.200.0010-A</t>
  </si>
  <si>
    <t>18.200.0015-0</t>
  </si>
  <si>
    <t>ESTRUTURA PARA BASQUETE,DE FERRO GALVANIZADO PINTADO,FIXA,COM AVANCO LIVRE DE 1,30M,COM TABELAS DE COMPENSADO NAVAL,AROSE REDES,EXCLUSIVE FURACAO DE PISO.FORNECIMENTO E COLOCACAO</t>
  </si>
  <si>
    <t>18.200.0015-A</t>
  </si>
  <si>
    <t>18.200.0020-0</t>
  </si>
  <si>
    <t>BALIZA DE FUTEBOL DE CAMPO,TAMANHO OFICIAL(7,32X2.44M),EXCLUSIVE REDE,EM TUBOS DE FERRO GALVANIZADO DE 4",COM PINTURA DEBASE E 2 DEMAOS DE ACABAMENTO.FORNECIMENTO E COLOCACAO</t>
  </si>
  <si>
    <t>18.200.0020-A</t>
  </si>
  <si>
    <t>18.210.0010-0</t>
  </si>
  <si>
    <t>RESERVATORIO TERMICO DE BAIXA PRESSAO,PARA SISTEMA DE AQUECIMENTO SOLAR DE AGUA,COM 100L,EXCLUSIVE INSTALACOES (VER ITENS 15.014.0150 A 0170) E COLETOR SOLAR.FORNECIMENTO</t>
  </si>
  <si>
    <t>18.210.0010-A</t>
  </si>
  <si>
    <t>18.210.0012-0</t>
  </si>
  <si>
    <t>RESERVATORIO TERMICO DE BAIXA PRESSAO,PARA SISTEMA DE AQUECIMENTO SOLAR DE AGUA,COM 200L,EXCLUSIVE INSTALACOES (VER ITENS 15.014.0150 A 0170) E COLETOR SOLAR.FORNECIMENTO</t>
  </si>
  <si>
    <t>18.210.0012-A</t>
  </si>
  <si>
    <t>18.210.0014-0</t>
  </si>
  <si>
    <t>RESERVATORIO TERMICO DE BAIXA PRESSAO,PARA SISTEMA DE AQUECIMENTO SOLAR DE AGUA,COM 300L,EXCLUSIVE INSTALACOES (VER ITENS 15.014.0150 A 0170) E COLETOR SOLAR.FORNECIMENTO</t>
  </si>
  <si>
    <t>18.210.0014-A</t>
  </si>
  <si>
    <t>18.210.0016-0</t>
  </si>
  <si>
    <t>RESERVATORIO TERMICO DE BAIXA PRESSAO,PARA SISTEMA DE AQUECIMENTO SOLAR DE AGUA,COM 400L,EXCLUSIVE INSTALACOES (VER ITENS 15.014.0150 A 0170) E COLETOR SOLAR.FORNECIMENTO</t>
  </si>
  <si>
    <t>18.210.0016-A</t>
  </si>
  <si>
    <t>18.210.0018-0</t>
  </si>
  <si>
    <t>RESERVATORIO TERMICO DE BAIXA PRESSAO,PARA SISTEMA DE AQUECIMENTO SOLAR DE AGUA,COM 500L,EXCLUSIVE INSTALACOES (VER ITENS 15.014.0150 A 0170) E COLETOR SOLAR.FORNECIMENTO</t>
  </si>
  <si>
    <t>18.210.0018-A</t>
  </si>
  <si>
    <t>18.210.0020-0</t>
  </si>
  <si>
    <t>RESERVATORIO TERMICO DE BAIXA PRESSAO,PARA SISTEMA DE AQUECIMENTO SOLAR DE AGUA,COM 600L,EXCLUSIVE INSTALACOES (VER ITENS 15.014.0150 A 0170) E COLETOR SOLAR.FORNECIMENTO</t>
  </si>
  <si>
    <t>18.210.0020-A</t>
  </si>
  <si>
    <t>18.210.0025-0</t>
  </si>
  <si>
    <t>RESERVATORIO TERMICO DE BAIXA PRESSAO,PARA SISTEMA DE AQUECIMENTO SOLAR DE AGUA,COM 800L,EXCLUSIVE INSTALACOES (VER ITENS 15.014.0150 A 0170) E COLETOR SOLAR.FORNECIMENTO</t>
  </si>
  <si>
    <t>18.210.0025-A</t>
  </si>
  <si>
    <t>18.210.0030-0</t>
  </si>
  <si>
    <t>RESERVATORIO TERMICO DE BAIXA PRESSAO,PARA SISTEMA DE AQUECIMENTO SOLAR DE AGUA,COM 1000L,EXCLUSIVE INSTALACOES (VER ITENS 15.014.0150 A 0170) E COLETOR SOLAR.FORNECIMENTO</t>
  </si>
  <si>
    <t>18.210.0030-A</t>
  </si>
  <si>
    <t>18.210.0100-0</t>
  </si>
  <si>
    <t>COLETOR SOLAR PARA AQUECIMENTO DE AGUA,MEDINDO (1X2)M,CONFORME ABNT NBR 17003,EXCLUSIVE INSTALACOES (VER ITENS 15.014.0150 A 0170) E RESERVATORIOS (VER ITENS 18.210.0010 A 0030).FORNECIMENTO</t>
  </si>
  <si>
    <t>18.210.0100-A</t>
  </si>
  <si>
    <t>18.210.0110-0</t>
  </si>
  <si>
    <t>COLETOR SOLAR PARA AQUECIMENTO DE AGUA,MEDINDO (1X1)M,CONFORME ABNT NBR 17003,EXCLUSIVE INSTALACOES (VER ITENS 15.014.0150 A 0170) E RESERVATORIOS (VER ITENS 18.210.0010 A 0030).FORNECIMENTO</t>
  </si>
  <si>
    <t>18.210.0110-A</t>
  </si>
  <si>
    <t>18.250.0046-0</t>
  </si>
  <si>
    <t>REATOR ELETRONICO DE ALTO FATOR DE POTENCIA(AFP&gt;=0,92)PARA LAMPADA FLUORESCENTE 1X16W,BIVOLT,127/220V.FORNECIMENTO E COLOCACAO</t>
  </si>
  <si>
    <t>18.250.0046-A</t>
  </si>
  <si>
    <t>18.250.0047-0</t>
  </si>
  <si>
    <t>REATOR ELETRONICO DE ALTO FATOR DE POTENCIA(AFP&gt;=0,92)PARA LAMPADA FLUORESCENTE 2X16W,BIVOLT,127/220V.FORNECIMENTO E COLOCACAO</t>
  </si>
  <si>
    <t>18.250.0047-A</t>
  </si>
  <si>
    <t>18.250.0048-0</t>
  </si>
  <si>
    <t>REATOR ELETRONICO DE ALTO FATOR DE POTENCIA(AFP&gt;=0,92)PARA LAMPADA FLUORESCENTE 1X18W,BIVOLT,127/220V.FORNECIMENTO E COLOCACAO</t>
  </si>
  <si>
    <t>18.250.0048-A</t>
  </si>
  <si>
    <t>18.250.0049-0</t>
  </si>
  <si>
    <t>REATOR ELETRONICO DE ALTO FATOR DE POTENCIA(AFP&gt;=0,92)PARA LAMPADA FLUORESCENTE 2X18W,BIVOLT,127/220V.FORNECIMENTO E COLOCACAO</t>
  </si>
  <si>
    <t>18.250.0049-A</t>
  </si>
  <si>
    <t>18.250.0050-0</t>
  </si>
  <si>
    <t>REATOR ELETRONICO DE ALTO FATOR DE POTENCIA(AFP&gt;=0,92)PARA LAMPADA FLUORESCENTE 1X20W,BIVOLT,127/220V.FORNECIMENTO E COLOCACAO</t>
  </si>
  <si>
    <t>18.250.0050-A</t>
  </si>
  <si>
    <t>18.250.0051-0</t>
  </si>
  <si>
    <t>REATOR ELETRONICO DE ALTO FATOR DE POTENCIA(AFP&gt;=0,92)PARA LAMPADA FLUORESCENTE 2X20W,BIVOLT,127/220V.FORNECIMENTO E COLOCACAO</t>
  </si>
  <si>
    <t>18.250.0051-A</t>
  </si>
  <si>
    <t>18.250.0052-0</t>
  </si>
  <si>
    <t>REATOR ELETRONICO DE ALTO FATOR DE POTENCIA(AFP&gt;=0,92)PARA LAMPADA FLUORESCENTE 1X32W,BIVOLT,127/220V.FORNECIMENTO E COLOCACAO</t>
  </si>
  <si>
    <t>18.250.0052-A</t>
  </si>
  <si>
    <t>18.250.0053-0</t>
  </si>
  <si>
    <t>REATOR ELETRONICO DE ALTO FATOR DE POTENCIA(AFP&gt;=0,92)PARA LAMPADA FLUORESCENTE 2X32W,BIVOLT,127/220V.FORNECIMENTO E COLOCACAO</t>
  </si>
  <si>
    <t>18.250.0053-A</t>
  </si>
  <si>
    <t>18.250.0054-0</t>
  </si>
  <si>
    <t>REATOR ELETRONICO DE ALTO FATOR DE POTENCIA(AFP&gt;=0,92)PARA LAMPADA FLUORESCENTE 1X36W,BIVOLT,127/220V.FORNECIMENTO E COLOCACAO</t>
  </si>
  <si>
    <t>18.250.0054-A</t>
  </si>
  <si>
    <t>18.250.0055-0</t>
  </si>
  <si>
    <t>REATOR ELETRONICO DE ALTO FATOR DE POTENCIA(AFP&gt;=0,92)PARA LAMPADA FLUORESCENTE 2X36W,BIVOLT,127/220V.FORNECIMENTO E COLOCACAO</t>
  </si>
  <si>
    <t>18.250.0055-A</t>
  </si>
  <si>
    <t>18.250.0056-0</t>
  </si>
  <si>
    <t>REATOR ELETRONICO DE ALTO FATOR DE POTENCIA(AFP&gt;=0,92)PARA LAMPADA FLUORESCENTE 1X40W,BIVOLT,127/220V.FORNECIMENTO E COLOCACAO</t>
  </si>
  <si>
    <t>18.250.0056-A</t>
  </si>
  <si>
    <t>18.250.0057-0</t>
  </si>
  <si>
    <t>REATOR ELETRONICO DE ALTO FATOR DE POTENCIA(AFP&gt;=0,92)PARA LAMPADA FLUORESCENTE 2X40W,BIVOLT,127/220V.FORNECIMENTO E COLOCACAO</t>
  </si>
  <si>
    <t>18.250.0057-A</t>
  </si>
  <si>
    <t>18.250.0058-0</t>
  </si>
  <si>
    <t>REATOR PARA LAMPADA DE VAPOR METALICO DE 150W,220V,PARA USOEXTERNO.FORNECIMENTO E COLOCACAO</t>
  </si>
  <si>
    <t>18.250.0058-A</t>
  </si>
  <si>
    <t>18.250.0070-0</t>
  </si>
  <si>
    <t>REATOR PARA LAMPADA DE VAPOR METALICO DE 250W,220V,PARA USOEXTERNO.FORNECIMENTO E COLOCACAO</t>
  </si>
  <si>
    <t>18.250.0070-A</t>
  </si>
  <si>
    <t>18.250.0075-0</t>
  </si>
  <si>
    <t>REATOR PARA LAMPADA DE VAPOR METALICO DE 400W,220V,PARA USOEXTERNO.FORNECIMENTO E COLOCACAO</t>
  </si>
  <si>
    <t>18.250.0075-A</t>
  </si>
  <si>
    <t>18.250.0080-0</t>
  </si>
  <si>
    <t>REATOR PARA LAMPADA DE VAPOR SODIO DE 400W,220V.FORNECIMENTOE COLOCACAO</t>
  </si>
  <si>
    <t>18.250.0080-A</t>
  </si>
  <si>
    <t>18.260.0040-0</t>
  </si>
  <si>
    <t>BRACO PARA ILUMINACAO DE RUAS,EM TUBO DE ACO GALVANIZADO COMDIAMETRO DE=25,4MM,PARA FIXACAO EM POSTE OU PAREDE,PROJECAOHORIZONTAL=1000MM,PROJECAO VERTICAL=370MM.FORNECIMENTO E COLOCACAO</t>
  </si>
  <si>
    <t>18.260.0040-A</t>
  </si>
  <si>
    <t>18.260.0045-0</t>
  </si>
  <si>
    <t>BRACO PARA ILUMINACAO DE RUAS,EM TUBO DE ACO GALVANIZADO COMDIAMETRO DE=48,2MM,PARA FIXACAO EM POSTE OU PAREDE,PROJECAOHORIZONTAL=2500MM,PROJECAO VERTICAL=1660MM.FORNECIMENTO E COLOCACAO</t>
  </si>
  <si>
    <t>18.260.0045-A</t>
  </si>
  <si>
    <t>18.260.0046-0</t>
  </si>
  <si>
    <t>BRACO PARA ILUMINACAO DE RUAS,EM TUBO DE ACO GALVANIZADO COMDIAMETRO DE=60,3MM,PARA FIXACAO EM POSTE OU PAREDE,PROJECAOHORIZONTAL=2530MM,PROJECAO VERTICAL=2180MM.FORNECIMENTO E COLOCACAO</t>
  </si>
  <si>
    <t>18.260.0046-A</t>
  </si>
  <si>
    <t>18.260.0050-0</t>
  </si>
  <si>
    <t>CINTA CIRCULAR DE ACO GALVANIZADO,DE APROXIMADAMENTE 120MM,PARA FIXACAO DE BRACOS DE LUMINARIAS.FORNECIMENTO E COLOCACAO</t>
  </si>
  <si>
    <t>18.260.0050-A</t>
  </si>
  <si>
    <t>18.260.0065-0</t>
  </si>
  <si>
    <t>SUPORTE PARA LAMPADA FLUORESCENTE.FORNECIMENTO E COLOCACAO</t>
  </si>
  <si>
    <t>18.260.0065-A</t>
  </si>
  <si>
    <t>18.260.0070-0</t>
  </si>
  <si>
    <t>RELE FOTOELETRICO,PARA COMANDO DE ILUMINACAO EXTERNA,NA TENSAO DE 220V E CARGA MAXIMA DE 1.000W.FORNECIMENTO E COLOCACAO</t>
  </si>
  <si>
    <t>18.260.0070-A</t>
  </si>
  <si>
    <t>18.265.0001-0</t>
  </si>
  <si>
    <t>RETIRADA E RECOLOCACAO DE APARELHOS DE ILUMINACAO,INCLUSIVELAMPADA</t>
  </si>
  <si>
    <t>18.265.0001-A</t>
  </si>
  <si>
    <t>18.270.0010-0</t>
  </si>
  <si>
    <t>RECARGA PARA EXTINTOR DE INCENDIO TIPO AGUA PRESSURIZADA,DE10L</t>
  </si>
  <si>
    <t>18.270.0010-A</t>
  </si>
  <si>
    <t>18.270.0020-0</t>
  </si>
  <si>
    <t>RECARGA PARA EXTINTOR DE INCENDIO,PO QUIMICO,DE 4KG</t>
  </si>
  <si>
    <t>18.270.0020-A</t>
  </si>
  <si>
    <t>18.270.0025-0</t>
  </si>
  <si>
    <t>RECARGA PARA EXTINTOR DE INCENDIO,PO QUIMICO,DE 6KG</t>
  </si>
  <si>
    <t>18.270.0025-A</t>
  </si>
  <si>
    <t>18.270.0030-0</t>
  </si>
  <si>
    <t>RECARGA PARA EXTINTOR DE INCENDIO,GAS CARBONICO,DE 4KG</t>
  </si>
  <si>
    <t>18.270.0030-A</t>
  </si>
  <si>
    <t>18.270.0035-0</t>
  </si>
  <si>
    <t>RECARGA PARA EXTINTOR DE INCENDIO,GAS CARBONICO,DE 6KG</t>
  </si>
  <si>
    <t>18.270.0035-A</t>
  </si>
  <si>
    <t>19.001.0001-2</t>
  </si>
  <si>
    <t>CAMINHAO COM CARROCERIA FIXA,NO TOCO,CAPACIDADE DE 3,5T,EXCLUSIVE DEPRECIACAO,SEGURO E MOTORISTA</t>
  </si>
  <si>
    <t>19.001.0001-C</t>
  </si>
  <si>
    <t>19.001.0004-2</t>
  </si>
  <si>
    <t>CAMINHAO COM CARROCERIA FIXA,NO TOCO,CAPACIDADE DE 7,5T,EXCLUSIVE DEPRECIACAO,SEGURO E MOTORISTA</t>
  </si>
  <si>
    <t>19.001.0004-C</t>
  </si>
  <si>
    <t>19.001.0012-2</t>
  </si>
  <si>
    <t>CAMINHAO BASCULANTE,NO TOCO,DE 5,00M3,EXCLUSIVE DEPRECIACAO,SEGURO E MOTORISTA</t>
  </si>
  <si>
    <t>19.001.0012-C</t>
  </si>
  <si>
    <t>19.001.0038-2</t>
  </si>
  <si>
    <t>CAMIONETE PICK-UP,COM CABINE SIMPLES E CACAMBA,TIPO LEVE,MOTOR BICOMBUSTIVEL (GASOLINA E ALCOOL) DE 1,6 LITROS,EXCLUSIVEDEPRECIACAO,SEGURO E MOTORISTA</t>
  </si>
  <si>
    <t>19.001.0038-C</t>
  </si>
  <si>
    <t>19.004.0001-2</t>
  </si>
  <si>
    <t>CAMINHAO COM CARROCERIA FIXA,NO TOCO,CAPACICADE DE 3,5T,INCLUSIVE MOTORISTA</t>
  </si>
  <si>
    <t>19.004.0001-3</t>
  </si>
  <si>
    <t>CAMINHAO COM CARROCERIA FIXA,NO TOCO,CAPACIDADE DE 3,5T,INCLUSIVE MOTORISTA</t>
  </si>
  <si>
    <t>19.004.0001-4</t>
  </si>
  <si>
    <t>19.004.0001-C</t>
  </si>
  <si>
    <t>19.004.0001-D</t>
  </si>
  <si>
    <t>19.004.0001-E</t>
  </si>
  <si>
    <t>19.004.0004-2</t>
  </si>
  <si>
    <t>CAMINHAO COM CARROCERIA FIXA,NO TOCO,CAPACIDADE DE 7,5T,INCLUSIVE MOTORISTA</t>
  </si>
  <si>
    <t>19.004.0004-3</t>
  </si>
  <si>
    <t>19.004.0004-4</t>
  </si>
  <si>
    <t>19.004.0004-C</t>
  </si>
  <si>
    <t>19.004.0004-D</t>
  </si>
  <si>
    <t>19.004.0004-E</t>
  </si>
  <si>
    <t>19.004.0006-2</t>
  </si>
  <si>
    <t>CAMINHAO COM CARROCERIA FIXA,TRUCADO,CAPACIDADE DE 12T,INCLUSIVE MOTORISTA</t>
  </si>
  <si>
    <t>19.004.0006-3</t>
  </si>
  <si>
    <t>19.004.0006-4</t>
  </si>
  <si>
    <t>19.004.0006-C</t>
  </si>
  <si>
    <t>19.004.0006-D</t>
  </si>
  <si>
    <t>19.004.0006-E</t>
  </si>
  <si>
    <t>19.004.0010-2</t>
  </si>
  <si>
    <t>CAMINHAO BASCULANTE,NO TOCO,CAPACIDADE DE 4,00M3,INCLUSIVE MOTORISTA</t>
  </si>
  <si>
    <t>19.004.0010-3</t>
  </si>
  <si>
    <t>19.004.0010-4</t>
  </si>
  <si>
    <t>19.004.0010-C</t>
  </si>
  <si>
    <t>19.004.0010-D</t>
  </si>
  <si>
    <t>19.004.0010-E</t>
  </si>
  <si>
    <t>19.004.0012-2</t>
  </si>
  <si>
    <t>CAMINHAO BASCULANTE,NO TOCO,CAPACIDADE DE 5,00M3,INCLUSIVE MOTORISTA</t>
  </si>
  <si>
    <t>19.004.0012-3</t>
  </si>
  <si>
    <t>19.004.0012-4</t>
  </si>
  <si>
    <t>19.004.0012-C</t>
  </si>
  <si>
    <t>19.004.0012-D</t>
  </si>
  <si>
    <t>19.004.0012-E</t>
  </si>
  <si>
    <t>19.004.0013-2</t>
  </si>
  <si>
    <t>CAMINHAO BASCULANTE,NO TOCO,CAPACIDADE DE 7,00M3,INCLUSIVE MOTORISTA</t>
  </si>
  <si>
    <t>19.004.0013-3</t>
  </si>
  <si>
    <t>19.004.0013-4</t>
  </si>
  <si>
    <t>19.004.0013-C</t>
  </si>
  <si>
    <t>19.004.0013-D</t>
  </si>
  <si>
    <t>19.004.0013-E</t>
  </si>
  <si>
    <t>19.004.0014-2</t>
  </si>
  <si>
    <t>CAMINHAO BASCULANTE,NO TOCO,CAPACIDADE DE 10,00M3,INCLUSIVEMOTORISTA</t>
  </si>
  <si>
    <t>19.004.0014-3</t>
  </si>
  <si>
    <t>19.004.0014-4</t>
  </si>
  <si>
    <t>19.004.0014-C</t>
  </si>
  <si>
    <t>19.004.0014-D</t>
  </si>
  <si>
    <t>19.004.0014-E</t>
  </si>
  <si>
    <t>19.004.0015-2</t>
  </si>
  <si>
    <t>CAMINHAO BASCULANTE DO TIPO PESADO (FORA DE ESTRADA),CAPACIDADE RASA DE 11,00M3,INCLUSIVE MOTORISTA</t>
  </si>
  <si>
    <t>19.004.0015-3</t>
  </si>
  <si>
    <t>19.004.0015-4</t>
  </si>
  <si>
    <t>19.004.0015-C</t>
  </si>
  <si>
    <t>19.004.0015-D</t>
  </si>
  <si>
    <t>19.004.0015-E</t>
  </si>
  <si>
    <t>19.004.0016-2</t>
  </si>
  <si>
    <t>CAMINHAO BASCULANTE DO TIPO MEDIO-PESADO,TRUCADO,CAPACIDADEDE 12,00M3,INCLUSIVE MOTORISTA</t>
  </si>
  <si>
    <t>19.004.0016-3</t>
  </si>
  <si>
    <t>19.004.0016-4</t>
  </si>
  <si>
    <t>19.004.0016-C</t>
  </si>
  <si>
    <t>19.004.0016-D</t>
  </si>
  <si>
    <t>19.004.0016-E</t>
  </si>
  <si>
    <t>19.004.0018-2</t>
  </si>
  <si>
    <t>CAMINHAO BASCULANTE TIPO PESADO,TRACADO,6X4,CAPACIDADE DE 18,4T,INCLUSIVE MOTORISTA</t>
  </si>
  <si>
    <t>19.004.0018-3</t>
  </si>
  <si>
    <t>19.004.0018-4</t>
  </si>
  <si>
    <t>19.004.0018-C</t>
  </si>
  <si>
    <t>19.004.0018-D</t>
  </si>
  <si>
    <t>19.004.0018-E</t>
  </si>
  <si>
    <t>19.004.0020-2</t>
  </si>
  <si>
    <t>CAMINHAO TANQUE,CAPACIDADE DE 6.000L,INCLUSIVE MOTORISTA</t>
  </si>
  <si>
    <t>19.004.0020-3</t>
  </si>
  <si>
    <t>19.004.0020-4</t>
  </si>
  <si>
    <t>19.004.0020-C</t>
  </si>
  <si>
    <t>19.004.0020-D</t>
  </si>
  <si>
    <t>19.004.0020-E</t>
  </si>
  <si>
    <t>19.004.0021-2</t>
  </si>
  <si>
    <t>CAMINHAO TANQUE,CAPACIDADE DE 10.000L,INCLUSIVE MOTORISTA</t>
  </si>
  <si>
    <t>19.004.0021-3</t>
  </si>
  <si>
    <t>19.004.0021-4</t>
  </si>
  <si>
    <t>19.004.0021-C</t>
  </si>
  <si>
    <t>19.004.0021-D</t>
  </si>
  <si>
    <t>19.004.0021-E</t>
  </si>
  <si>
    <t>19.004.0022-2</t>
  </si>
  <si>
    <t>CAMINHAO TANQUE,CAPACIDADE DE 15.000L,INCLUSIVE MOTORISTA</t>
  </si>
  <si>
    <t>19.004.0022-3</t>
  </si>
  <si>
    <t>19.004.0022-4</t>
  </si>
  <si>
    <t>19.004.0022-C</t>
  </si>
  <si>
    <t>19.004.0022-D</t>
  </si>
  <si>
    <t>19.004.0022-E</t>
  </si>
  <si>
    <t>19.004.0023-2</t>
  </si>
  <si>
    <t>CAMINHAO TANQUE,CAPACIDADE DE 20.000L,INCLUSIVE MOTORISTA</t>
  </si>
  <si>
    <t>19.004.0023-3</t>
  </si>
  <si>
    <t>19.004.0023-4</t>
  </si>
  <si>
    <t>19.004.0023-C</t>
  </si>
  <si>
    <t>19.004.0023-D</t>
  </si>
  <si>
    <t>19.004.0023-E</t>
  </si>
  <si>
    <t>19.004.0024-2</t>
  </si>
  <si>
    <t>CAMINHAO TANQUE,CAPACIDADE DE 30.000L,INCLUSIVE MOTORISTA</t>
  </si>
  <si>
    <t>19.004.0024-3</t>
  </si>
  <si>
    <t>19.004.0024-4</t>
  </si>
  <si>
    <t>19.004.0024-C</t>
  </si>
  <si>
    <t>19.004.0024-D</t>
  </si>
  <si>
    <t>19.004.0024-E</t>
  </si>
  <si>
    <t>19.004.0025-2</t>
  </si>
  <si>
    <t>CAMINHAO BETONEIRA,CAPACIDADE DE 5,00M3,INCLUSIVE MOTORISTA</t>
  </si>
  <si>
    <t>19.004.0025-3</t>
  </si>
  <si>
    <t>19.004.0025-4</t>
  </si>
  <si>
    <t>19.004.0025-C</t>
  </si>
  <si>
    <t>19.004.0025-D</t>
  </si>
  <si>
    <t>19.004.0025-E</t>
  </si>
  <si>
    <t>19.004.0026-2</t>
  </si>
  <si>
    <t>CAMINHAO BETONEIRA,CAPACIDADE DE 7,00M3,INCLUSIVE MOTORISTA</t>
  </si>
  <si>
    <t>19.004.0026-3</t>
  </si>
  <si>
    <t>19.004.0026-4</t>
  </si>
  <si>
    <t>19.004.0026-C</t>
  </si>
  <si>
    <t>19.004.0026-D</t>
  </si>
  <si>
    <t>19.004.0026-E</t>
  </si>
  <si>
    <t>19.004.0030-2</t>
  </si>
  <si>
    <t>CARRETA PARA TRANSPORTE PESADO,CAPACIDADE PARA CARGA UTIL DE60/80T,INCLUSIVE MOTORISTA</t>
  </si>
  <si>
    <t>19.004.0030-3</t>
  </si>
  <si>
    <t>19.004.0030-4</t>
  </si>
  <si>
    <t>19.004.0030-C</t>
  </si>
  <si>
    <t>19.004.0030-D</t>
  </si>
  <si>
    <t>19.004.0030-E</t>
  </si>
  <si>
    <t>19.004.0031-2</t>
  </si>
  <si>
    <t>CARRETA PARA TRANSPORTE PESADO,CAPACIDADE PARA CARGA UTIL DE30T,INCLUSIVE MOTORISTA</t>
  </si>
  <si>
    <t>19.004.0031-3</t>
  </si>
  <si>
    <t>19.004.0031-4</t>
  </si>
  <si>
    <t>19.004.0031-C</t>
  </si>
  <si>
    <t>19.004.0031-D</t>
  </si>
  <si>
    <t>19.004.0031-E</t>
  </si>
  <si>
    <t>19.004.0035-2</t>
  </si>
  <si>
    <t>MICRO-ONIBUS COM CAPACIDADE MINIMA DE 15 LUGARES,MOTOR DIESEL,INCLUSIVE MOTORISTA</t>
  </si>
  <si>
    <t>19.004.0035-3</t>
  </si>
  <si>
    <t>19.004.0035-4</t>
  </si>
  <si>
    <t>19.004.0035-C</t>
  </si>
  <si>
    <t>19.004.0035-D</t>
  </si>
  <si>
    <t>19.004.0035-E</t>
  </si>
  <si>
    <t>19.004.0037-2</t>
  </si>
  <si>
    <t>VEICULO DE PASSEIO,5 PASSAGEIROS,4 PORTAS,MOTOR BICOMBUSTIVEL (GASOLINA E ALCOOL)DE 1,6 LITROS,COM AR CONDICIONADO,DIRECAO HIDRAULICA E VIDROS DIANTEIROS ELETRICOS,EXCLUSIVE MOTORISTA</t>
  </si>
  <si>
    <t>19.004.0037-3</t>
  </si>
  <si>
    <t>VEICULO DE PASSEIO,5 PASSAGEIROS,4 PORTAS,MOTOR BICOMBUSTIVEL (GASOLINA E ALCOOL)DE 1,6 LITROS,COM AR CONDICIONADO,DIRECAO HIDRAULICA E VIDRO DIANTEIROS ELETRICOS,EXCLUSIVE MOTORISTA</t>
  </si>
  <si>
    <t>19.004.0037-4</t>
  </si>
  <si>
    <t>19.004.0037-C</t>
  </si>
  <si>
    <t>19.004.0037-D</t>
  </si>
  <si>
    <t>19.004.0037-E</t>
  </si>
  <si>
    <t>19.004.0040-2</t>
  </si>
  <si>
    <t>VEICULO DE PASSEIO,5 PASSAGEIROS,4 PORTAS,MOTOR BICOMBUSTIVEL (GASOLINA E ALCOOL)DE 1,6 LITROS,COM AR CONDICIONADO,DIRECAO HIDRAULICA E VIDROS DIANTEIROS ELETRICOS,INCLUSIVE MOTORISTA</t>
  </si>
  <si>
    <t>19.004.0040-3</t>
  </si>
  <si>
    <t>19.004.0040-4</t>
  </si>
  <si>
    <t>19.004.0040-C</t>
  </si>
  <si>
    <t>19.004.0040-D</t>
  </si>
  <si>
    <t>19.004.0040-E</t>
  </si>
  <si>
    <t>19.004.0044-2</t>
  </si>
  <si>
    <t>VEICULO DE PASSEIO,5 PASSAGEIROS,MOTOR BICOMBUSTIVEL (GASOLINA E ALCOOL) DE 1.0 LITRO,INCLUSIVE MOTORISTA</t>
  </si>
  <si>
    <t>19.004.0044-3</t>
  </si>
  <si>
    <t>19.004.0044-4</t>
  </si>
  <si>
    <t>19.004.0044-C</t>
  </si>
  <si>
    <t>19.004.0044-D</t>
  </si>
  <si>
    <t>19.004.0044-E</t>
  </si>
  <si>
    <t>19.004.0045-2</t>
  </si>
  <si>
    <t>VEICULO DE PASSEIO,5 PASSAGEIROS,MOTOR BICOMBUSTIVEL (GASOLINA E ALCOOL) DE 1.0 LITRO,EXCLUSIVE MOTORISTA</t>
  </si>
  <si>
    <t>19.004.0045-3</t>
  </si>
  <si>
    <t>19.004.0045-4</t>
  </si>
  <si>
    <t>19.004.0045-C</t>
  </si>
  <si>
    <t>19.004.0045-D</t>
  </si>
  <si>
    <t>19.004.0045-E</t>
  </si>
  <si>
    <t>19.004.0046-2</t>
  </si>
  <si>
    <t>CAMIONETA TIPO PICK-UP,COM CABINE SIMPLES E CACAMBA,DUAS PORTAS,COM MOTORIZACAO DE 1,2 A 1,6 LITROS BICOMBUSTIVEL (GASOLINA E ALCOOL),INCLUSIVE MOTORISTA</t>
  </si>
  <si>
    <t>19.004.0046-3</t>
  </si>
  <si>
    <t>19.004.0046-4</t>
  </si>
  <si>
    <t>19.004.0046-C</t>
  </si>
  <si>
    <t>19.004.0046-D</t>
  </si>
  <si>
    <t>19.004.0046-E</t>
  </si>
  <si>
    <t>19.004.0047-2</t>
  </si>
  <si>
    <t>CAMIONETE TIPO PICK-UP,COM CABINE SIMPLES E CACAMBA,TIPO LEVE,MOTOR BICOMBUSTIVEL (GASOLINA E ALCOOL) DE 1,6 LITROS,EQUIPADA COM ESCADA DE EXTENSAO GIRATORIA E BASCULANTE,COM SUPORTE,ACIONAMENTO MANUAL E TODOS OS IMPLEMENTOS NECESSARIOS PARA UM PERFEITO FUNCIONAMENTO,INCLUSIVE MOTORISTA</t>
  </si>
  <si>
    <t>19.004.0047-3</t>
  </si>
  <si>
    <t>19.004.0047-4</t>
  </si>
  <si>
    <t>CAMIONETE TIPO PICK-UP,COM CABINE SIMPLES E CACAMBA,TIPO LEVE,MOTOR BICOMBUSTIVEL (GASOLINA E ALCOOL) DE 1,6 LITROS,EQUIPADA COM ESCADA DE EXTENSAO GIRATORIA E BASCULANTE,COM SUPORTE,ACIONAMENTO MANUAL A TODOS OS IMPLEMENTOS NECESSARIOS PARA UM PERFEITO FUNCIONAMENTO,INCLUSIVE MOTORISTA</t>
  </si>
  <si>
    <t>19.004.0047-C</t>
  </si>
  <si>
    <t>19.004.0047-D</t>
  </si>
  <si>
    <t>19.004.0047-E</t>
  </si>
  <si>
    <t>19.004.0049-2</t>
  </si>
  <si>
    <t>CAMIONETA TIPO PICK-UP,COM CABINE DUPLA E CACAMBA,MOTOR DIESEL 2,8 LITROS,DIRECAO HIDRAULICA,TRACAO NAS 4 RODAS,INCLUSIVE MOTORISTA</t>
  </si>
  <si>
    <t>19.004.0049-3</t>
  </si>
  <si>
    <t>19.004.0049-4</t>
  </si>
  <si>
    <t>19.004.0049-C</t>
  </si>
  <si>
    <t>19.004.0049-D</t>
  </si>
  <si>
    <t>19.004.0049-E</t>
  </si>
  <si>
    <t>19.004.0052-2</t>
  </si>
  <si>
    <t>CAMIONETA TIPO PICK-UP,COM CABINE DUPLA E CAMBA,QUATRO PORTAS,COM MOTORIZACAO DE 1,2 A 1,6 LITROS BICOMBUSTIVEL (GASOLINA E ALCOOL),INCLUSIVE MOTORISTA</t>
  </si>
  <si>
    <t>19.004.0052-3</t>
  </si>
  <si>
    <t>CAMIONETA TIPO PICK-UP,COM CABINE DUPLA E CACAMBA,QUATRO PORTAS,COM MOTORIZACAO DE 1,2 A 1,6 LITROS BICOMBUSTIVEL (GASOLINA E ALCOOL),INCLUSIVE MOTORISTA</t>
  </si>
  <si>
    <t>19.004.0052-4</t>
  </si>
  <si>
    <t>19.004.0052-C</t>
  </si>
  <si>
    <t>19.004.0052-D</t>
  </si>
  <si>
    <t>19.004.0052-E</t>
  </si>
  <si>
    <t>19.004.0053-2</t>
  </si>
  <si>
    <t>MOTOCICLETA,125 CILINDRADAS,EXCLUSIVE MOTORISTA</t>
  </si>
  <si>
    <t>19.004.0053-4</t>
  </si>
  <si>
    <t>19.004.0053-C</t>
  </si>
  <si>
    <t>19.004.0053-E</t>
  </si>
  <si>
    <t>19.004.0054-2</t>
  </si>
  <si>
    <t>19.004.0054-3</t>
  </si>
  <si>
    <t>19.004.0054-4</t>
  </si>
  <si>
    <t>19.004.0054-C</t>
  </si>
  <si>
    <t>19.004.0054-D</t>
  </si>
  <si>
    <t>19.004.0054-E</t>
  </si>
  <si>
    <t>19.004.0055-2</t>
  </si>
  <si>
    <t>GUINDASTE SOBRE RODAS,MEIA LANCA,CAPACIDADE DE 6T,INCLUSIVEOPERADOR</t>
  </si>
  <si>
    <t>19.004.0055-3</t>
  </si>
  <si>
    <t>19.004.0055-4</t>
  </si>
  <si>
    <t>19.004.0055-C</t>
  </si>
  <si>
    <t>19.004.0055-D</t>
  </si>
  <si>
    <t>19.004.0055-E</t>
  </si>
  <si>
    <t>19.004.0056-2</t>
  </si>
  <si>
    <t>GUINDASTE ARTICULADO,SOBRE CAMINHAO DIESEL(INCLUSIVE ESTE),MOMENTO MAXIMO DE ELEVACAO 30TXM E CAPACIDADE MAXIMA DE ELEVACAO 8,5T A 3,4M,INCLUSIVE OPERADOR E AUXILIAR</t>
  </si>
  <si>
    <t>19.004.0056-3</t>
  </si>
  <si>
    <t>19.004.0056-4</t>
  </si>
  <si>
    <t>19.004.0056-C</t>
  </si>
  <si>
    <t>19.004.0056-D</t>
  </si>
  <si>
    <t>19.004.0056-E</t>
  </si>
  <si>
    <t>19.004.0057-2</t>
  </si>
  <si>
    <t>GUINDASTE TIPO GRUA,COM CAPACIDADE DE CARGA DE 1200KG,VELOCIDADE DE 40M/MIN,TORRE COMPOSTA POR 9 MODULOS DE 3 METROS CADA,TOTALIZANDO 27 METROS,ALCANCE MAXIMO DE 25 METROS COM UMACARGA DE 1000KG,INCLUSIVE BASE DE SUSTENTACAO E OPERADOR</t>
  </si>
  <si>
    <t>19.004.0057-3</t>
  </si>
  <si>
    <t>19.004.0057-4</t>
  </si>
  <si>
    <t>19.004.0057-C</t>
  </si>
  <si>
    <t>19.004.0057-D</t>
  </si>
  <si>
    <t>19.004.0057-E</t>
  </si>
  <si>
    <t>19.004.0075-2</t>
  </si>
  <si>
    <t>PORTICO ROLANTE MOTORIZADO (OU ELETRICO),COM VAO DE 20M E ALTURA DE 5M,ACOMPANHADO DE TRILHOS ROLANTES ELETRIFICADOS COMPERCURSO DE 30M E TALHA ELETRICA COM TROLE DE CABO DE ACO EPAINEL ELETRICO,COM CAPACIDADE PARA 10T,INCLUSIVE MONTAGEMDO CONJUNTO,EXCLUSIVE OPERADOR</t>
  </si>
  <si>
    <t>19.004.0075-4</t>
  </si>
  <si>
    <t>19.004.0075-C</t>
  </si>
  <si>
    <t>19.004.0075-E</t>
  </si>
  <si>
    <t>19.004.0080-2</t>
  </si>
  <si>
    <t>GUINDAUTO COM CAPACIDADE MAXIMA DE CARGA EM TORNO DE 3,5T AAPROXIMADAMENTE 2,00M E ALCANCE MAXIMO VERTICAL(DO SOLO)A APROXIMADAMENTE 7,00M,ANGULO DE GIRO DE 180º,MONTADO SOBRE CHASSIS DE CAMINHAO,EXCLUSIVE ESTE.SAO CONSIDERADOS DOIS AJUDANTES,EXCLUSIVE OPERADOR QUE E CONSIDERADO O MOTORISTA DO CAMINHAO</t>
  </si>
  <si>
    <t>19.004.0080-4</t>
  </si>
  <si>
    <t>19.004.0080-C</t>
  </si>
  <si>
    <t>19.004.0080-E</t>
  </si>
  <si>
    <t>19.004.0081-2</t>
  </si>
  <si>
    <t>GUINDAUTO COM CAPACIDADE MAXIMA DE CARGA EM TORNO DE 4T A APROXIMADAMENTE 2,00M E ALCANCE MAXIMO VERTICAL(DO SOLO)A APROXIMADAMENTE 8,00M,ANGULO DE GIRO DE 180º,MONTADO SOBRE CHASSIS DE CAMINHAO,EXCLUSIVE ESTE.SAO CONSIDERADOS DOIS AJUDANTES,EXCLUSIVE OPERADOR QUE E CONSIDERADO O MOTORISTA DO CAMINHAO</t>
  </si>
  <si>
    <t>19.004.0081-4</t>
  </si>
  <si>
    <t>19.004.0081-C</t>
  </si>
  <si>
    <t>19.004.0081-E</t>
  </si>
  <si>
    <t>19.004.0085-2</t>
  </si>
  <si>
    <t>GUINDAUTO COM CAPACIDADE MAXIMA DE CARGA EM TORNO DE 10,5T AAPROXIMADAMENTE 2,00M E ALCANCE MAXIMO VERTICAL(DO SOLO)A APROXIMADAMENTE 17,00M,ANGULO DE GIRO DE 180º,MONTADO SOBRE CHASSIS DE CAMINHAO,EXCLUSIVE ESTE.SAO CONSIDERADOS DOIS AJUDANTES,EXCLUSIVE OPERADOR QUE E CONSIDERADO O MOTORISTA DO CAMINHAO</t>
  </si>
  <si>
    <t>19.004.0085-4</t>
  </si>
  <si>
    <t>19.004.0085-C</t>
  </si>
  <si>
    <t>19.004.0085-E</t>
  </si>
  <si>
    <t>19.004.0087-2</t>
  </si>
  <si>
    <t>GUINDAUTO COM CAPACIDADE MAXIMA DE CARGA EM TORNO DE 15,5T AAPROXIMADAMENTE 2,00M E ALCANCE MAXIMO VERTICAL(DO SOLO)A APROXIMADAMENTE 16,50M,ANGULO DE GIRO DE 180º,MONTADO SOBRE CHASSIS DE CAMINHAO,EXCLUSIVE ESTE.SAO CONSIDERADOS DOIS AJUDANTES,EXCLUSIVE OPERADOR QUE E CONSIDERADO O MOTORISTA DO CAMINHAO</t>
  </si>
  <si>
    <t>19.004.0087-4</t>
  </si>
  <si>
    <t>19.004.0087-C</t>
  </si>
  <si>
    <t>19.004.0087-E</t>
  </si>
  <si>
    <t>19.004.0090-2</t>
  </si>
  <si>
    <t>EMPILHADEIRA EQUIPADA COM RODAGEM PNEUMATICA,CAPACIDADE DE 2,5T E CENTRO DE CARGA A 60CM,MOTOR A GASOLINA,INCLUSIVE OPERADOR</t>
  </si>
  <si>
    <t>19.004.0090-3</t>
  </si>
  <si>
    <t>19.004.0090-4</t>
  </si>
  <si>
    <t>19.004.0090-C</t>
  </si>
  <si>
    <t>19.004.0090-D</t>
  </si>
  <si>
    <t>19.004.0090-E</t>
  </si>
  <si>
    <t>19.004.0092-2</t>
  </si>
  <si>
    <t>EMPILHADEIRA EQUIPADA COM RODAGEM PNEUMATICA,CAPACIDADE DE 3T E CENTRO DE CARGA A 60CM,MOTOR A GASOLINA,INCLUSIVE OPERADOR</t>
  </si>
  <si>
    <t>19.004.0092-3</t>
  </si>
  <si>
    <t>19.004.0092-4</t>
  </si>
  <si>
    <t>19.004.0092-C</t>
  </si>
  <si>
    <t>19.004.0092-D</t>
  </si>
  <si>
    <t>19.004.0092-E</t>
  </si>
  <si>
    <t>19.004.0094-2</t>
  </si>
  <si>
    <t>EMPILHADEIRA EQUIPADA COM RODAGEM PNEUMATICA,CAPACIDADE DE 4T E CENTRO DE CARGA A 60CM,MOTOR A GASOLINA,INCLUSIVE OPERADOR</t>
  </si>
  <si>
    <t>19.004.0094-3</t>
  </si>
  <si>
    <t>19.004.0094-4</t>
  </si>
  <si>
    <t>19.004.0094-C</t>
  </si>
  <si>
    <t>19.004.0094-D</t>
  </si>
  <si>
    <t>19.004.0094-E</t>
  </si>
  <si>
    <t>19.004.0096-2</t>
  </si>
  <si>
    <t>EMPILHADEIRA EQUIPADA COM RODAGEM PNEUMATICA,CAPACIDADE DE 5T E CENTRO DE CARGA A 60CM,INCLUSIVE OPERADOR</t>
  </si>
  <si>
    <t>19.004.0096-3</t>
  </si>
  <si>
    <t>19.004.0096-4</t>
  </si>
  <si>
    <t>19.004.0096-C</t>
  </si>
  <si>
    <t>19.004.0096-D</t>
  </si>
  <si>
    <t>19.004.0096-E</t>
  </si>
  <si>
    <t>19.004.0098-2</t>
  </si>
  <si>
    <t>EMPILHADEIRA EQUIPADA COM RODAGEM PNEUMATICA,CAPACIDADE DE 7T E CENTRO DE CARGA A 60CM,INCLUSIVE OPERADOR</t>
  </si>
  <si>
    <t>19.004.0098-3</t>
  </si>
  <si>
    <t>19.004.0098-4</t>
  </si>
  <si>
    <t>19.004.0098-C</t>
  </si>
  <si>
    <t>19.004.0098-D</t>
  </si>
  <si>
    <t>19.004.0098-E</t>
  </si>
  <si>
    <t>19.004.0100-2</t>
  </si>
  <si>
    <t>PLATAFORMA PANTOGRAFICA CAPAC.TRABALHO ATE 10M ALTURA,CAPAC.MAXIMA CARGA DISTRIBUIDA 3000KG,CAPAC.MAXIMA CARGA CONCENTRADA 1500KG,PISO PLATAF.CONSTITUIDO CHAPA XADREZ FERRO,EXTENSORES LATERAIS(S/GUARDA-CORPO),GUARDA-CORPO REMOVIVEL PLATAF.,SAPATAS HIDR.E TESOURAS LARGAS,NIVELAMENTO E MAIOR ESTABILIDADE EQUIPAMENTO,ESCADA SIMPLES ALUMINIO,EXCLUSIVE OPERADOR</t>
  </si>
  <si>
    <t>19.004.0100-4</t>
  </si>
  <si>
    <t>19.004.0100-C</t>
  </si>
  <si>
    <t>19.004.0100-E</t>
  </si>
  <si>
    <t>19.004.0110-2</t>
  </si>
  <si>
    <t>CAMIONETA TIPO PICK-UP,COM CABINE SIMPLES E CACAMBA,DUAS PORTAS,COM MOTORIZACAO DE 1,2 A 1,6 LITROS BICOMBUSTIVEL (GASOLINA E ALCOOL),EXCLUSIVE MOTORISTA</t>
  </si>
  <si>
    <t>19.004.0110-3</t>
  </si>
  <si>
    <t>19.004.0110-4</t>
  </si>
  <si>
    <t>19.004.0110-C</t>
  </si>
  <si>
    <t>19.004.0110-D</t>
  </si>
  <si>
    <t>19.004.0110-E</t>
  </si>
  <si>
    <t>19.004.0115-2</t>
  </si>
  <si>
    <t>CAMIONETA TIPO PICK-UP,COM CABINE SIMPLES E CACAMBA,DUAS PORTAS,COM MOTORIZACAO DE 1,2 A 1,6 LITROS BICOMBUSTIVEL (GASOLINA E ALCOOL),EQUIPADA COM ESCADA DE EXTENSAO GIRATORIA E BASCULANTE,COM SUPORTE,ACIONAMENTO MANUAL E TODOS OS IMPLEMENTOS NECESSARIOS PARA UM PERFEITO FUNCIONAMENTO,EXCLUSIVE MOTORISTA</t>
  </si>
  <si>
    <t>19.004.0115-3</t>
  </si>
  <si>
    <t>19.004.0115-4</t>
  </si>
  <si>
    <t>19.004.0115-C</t>
  </si>
  <si>
    <t>19.004.0115-D</t>
  </si>
  <si>
    <t>19.004.0115-E</t>
  </si>
  <si>
    <t>19.004.0125-2</t>
  </si>
  <si>
    <t>CAMIONETA TIPO PICK-UP,COM CABINE DUPLA E CACAMBA,MOTOR DIESEL 2,8 LITROS,DIRECAO HIDRAULICA,TRACAO NAS 4 RODAS,EXCLUSIVE MOTORISTA</t>
  </si>
  <si>
    <t>19.004.0125-3</t>
  </si>
  <si>
    <t>19.004.0125-4</t>
  </si>
  <si>
    <t>19.004.0125-C</t>
  </si>
  <si>
    <t>19.004.0125-D</t>
  </si>
  <si>
    <t>19.004.0125-E</t>
  </si>
  <si>
    <t>19.004.0130-2</t>
  </si>
  <si>
    <t>CAMIONETA TIPO PICK-UP,COM CABINE DUPLA E CACAMBA,QUATRO PORTAS,COM MOTORIZACAO DE 1,2 A 1,6 LITROS BICOMBUSTIVEL (GASOLINA E ALCOOL),EXCLUSIVE MOTORISTA</t>
  </si>
  <si>
    <t>19.004.0130-3</t>
  </si>
  <si>
    <t>19.004.0130-4</t>
  </si>
  <si>
    <t>19.004.0130-C</t>
  </si>
  <si>
    <t>19.004.0130-D</t>
  </si>
  <si>
    <t>19.004.0130-E</t>
  </si>
  <si>
    <t>19.004.0210-0</t>
  </si>
  <si>
    <t>VEICULOS DE PASSEIO,5 PASSAGEIROS,MOTOR BICOMBUSTIVEL (GASOLINA E ALCOOL) DE 1,6 LITROS,COM AR CONDICIONADO,DIRECAO HIDRAULICA E VIDROS DIANTEIROS ELETRICOS,EXCLUSIVE MOTORISTA</t>
  </si>
  <si>
    <t>19.004.0210-A</t>
  </si>
  <si>
    <t>19.004.0211-0</t>
  </si>
  <si>
    <t>VEICULO DE PASSEIO,5 PASSAGEIROS,MOTOR BICOMBUSTIVEL (GASOLINA E ALCOOL) DE 1,6 LITROS,COM AR CONDICIONADO,DIRECAO HIDRAULICA E VIDRO DIANTEIROS ELETRICOS,EXCLUSIVE MOTORISTA E COMBUSTIVEL</t>
  </si>
  <si>
    <t>19.004.0211-A</t>
  </si>
  <si>
    <t>19.004.0212-0</t>
  </si>
  <si>
    <t>VEICULO DE PASSEIO,5 PASSAGEIROS,MOTOR BICOMBUSTIVEL (GASOLINA E ALCOOL) DE 1,6 LITROS,COM AR CONDICIONADO,DIRECAO HIDRAULICA E VIDROS DIANTEIROS ELETRICOS,INCLUSIVE MOTORISTA E COMBUSTIVEL</t>
  </si>
  <si>
    <t>19.004.0212-A</t>
  </si>
  <si>
    <t>19.004.0250-0</t>
  </si>
  <si>
    <t>VEICULO DE PASSEIO,5 PASSAGEIROS,MOTOR BICOMBUSTIVEL (GASOLINA E ALCOOL) DE 1,0 LITRO,EXCLUSIVE MOTORISTA</t>
  </si>
  <si>
    <t>19.004.0250-A</t>
  </si>
  <si>
    <t>19.004.0251-0</t>
  </si>
  <si>
    <t>VEICULO DE PASSEIO,5 PASSAGEIROS,MOTOR BICOMBUSTIVEL (GASOLINA E ALCOOL) DE 1,0 LITRO,EXCLUSIVE MOTORISTA E COMBUSTIVEL</t>
  </si>
  <si>
    <t>19.004.0251-A</t>
  </si>
  <si>
    <t>19.004.0252-0</t>
  </si>
  <si>
    <t>VEICULO DE PASSEIO,5 PASSAGEIROS,MOTOR BICOMBUSTIVEL (GASOLINA E ALCOOL) DE 1,0 LITRO,INCLUSIVE MOTORISTA E COMBUSTIVEL</t>
  </si>
  <si>
    <t>19.004.0252-A</t>
  </si>
  <si>
    <t>19.004.0270-0</t>
  </si>
  <si>
    <t>MICRO-ONIBUS COM CAPACIDADE MINIMA DE 15 LUGARES,MOTOR DIESEL,EXCLUSIVE MOTORISTA</t>
  </si>
  <si>
    <t>19.004.0270-A</t>
  </si>
  <si>
    <t>19.004.0271-0</t>
  </si>
  <si>
    <t>MICRO-ONIBUS COM CAPACIDADE MINIMA DE 15 LUGARES,MOTOR DIESEL,EXCLUSIVE MOTORISTA E COMBUSTIVEL</t>
  </si>
  <si>
    <t>19.004.0271-A</t>
  </si>
  <si>
    <t>19.004.0272-0</t>
  </si>
  <si>
    <t>MICRO-ONIBUS COM CAPACIDADE MINIMA DE 15 LUGARES,MOTOR DIESEL,INCLUSIVE MOTORISTA E COMBUSTIVEL</t>
  </si>
  <si>
    <t>19.004.0272-A</t>
  </si>
  <si>
    <t>19.004.0400-0</t>
  </si>
  <si>
    <t>CAMIONETE TIPO PICK-UP,COM CABINE SIMPLES E CACAMBA,DUAS PORTAS,COM MOTORIZACAO DE 1,2 A 1,6 LITROS BICOMBUSTIVEL (GASOLINA E ALCOOL),EXCLUSIVE MOTORISTA</t>
  </si>
  <si>
    <t>19.004.0400-A</t>
  </si>
  <si>
    <t>19.004.0401-0</t>
  </si>
  <si>
    <t>CAMIONETE TIPO PICK-UP,COM CABINE SIMPLES E CACAMBA,TIPO LEVE,MOTOR BICOMBUSTIVEL (GASOLINA E ALCOOL) DE 1,6 LITROS,EXCLUSIVE MOTORISTA E COMBUSTIVEL</t>
  </si>
  <si>
    <t>19.004.0401-A</t>
  </si>
  <si>
    <t>19.004.0402-0</t>
  </si>
  <si>
    <t>CAMIONETE TIPO PICK-UP,COM CABINE SIMPLES E CACAMBA,TIPO LEVE,MOTOR BICOMBUSTIVEL (GASOLINA E ALCOOL) DE 1,6 LITROS,INCLUSIVE MOTORISTA E COMBUSTIVEL</t>
  </si>
  <si>
    <t>19.004.0402-A</t>
  </si>
  <si>
    <t>19.004.0410-0</t>
  </si>
  <si>
    <t>CAMIONETA TIPO PICK-UP COM CABINE DUPLA E CACAMBA,MOTOR DIESEL DE 2,8 LITROS,DIRECAO HIDRAULICA,TRACAO NAS 4 RODAS,EXCLUSIVE MOTORISTA</t>
  </si>
  <si>
    <t>19.004.0410-A</t>
  </si>
  <si>
    <t>19.004.0411-0</t>
  </si>
  <si>
    <t>CAMIONETA TIPO PICK-UP COM CABINE DUPLA E CACAMBA,MOTOR DIESEL DE 2,8 LITROS,DIRECAO HIDRAULICA,TRACAO NAS 4 RODAS,EXCLUSIVE MOTORISTA E COMBUSTIVEL</t>
  </si>
  <si>
    <t>19.004.0411-A</t>
  </si>
  <si>
    <t>19.004.0412-0</t>
  </si>
  <si>
    <t>CAMIONETA TIPO PICK-UP COM CABINE DUPLA E CACAMBA,MOTOR DIESEL DE 2,8 LITROS,DIRECAO HIDRAULICA,TRACAO NAS 4 RODAS,INCLUSIVE MOTORISTA E COMBUSTIVEL</t>
  </si>
  <si>
    <t>19.004.0412-A</t>
  </si>
  <si>
    <t>19.004.0420-0</t>
  </si>
  <si>
    <t>19.004.0420-A</t>
  </si>
  <si>
    <t>19.004.0421-0</t>
  </si>
  <si>
    <t>CAMIONETA TIPO PICK-UP,COM CABINE DUPLA E CACAMBA,QUATRO PORTAS,COM MOTORIZACAO DE 1,2 A 1,6 LITROS BICOMBUSTIVEL (GASOLINA E ALCOOL),EXCLUSIVE MOTORISTA E COMBUSTIVEL</t>
  </si>
  <si>
    <t>19.004.0421-A</t>
  </si>
  <si>
    <t>19.004.0422-0</t>
  </si>
  <si>
    <t>CAMIONETA TIPO PICK-UP,COM CABINE DUPLA E CACAMBA,QUATRO PORTAS,COM MOTORIZACAO DE 1,2 A 1,6 LITROS BICOMBUSTIVEL (GASOLINA E ALCOOL),INCLUSIVE MOTORISTA E COMBUSTIVEL</t>
  </si>
  <si>
    <t>19.004.0422-A</t>
  </si>
  <si>
    <t>19.004.0500-0</t>
  </si>
  <si>
    <t>19.004.0500-A</t>
  </si>
  <si>
    <t>19.004.0501-0</t>
  </si>
  <si>
    <t>MOTOCICLETA,125 CILINDRADAS,EXCLUSIVE MOTORISTA E COMBUSTIVEL</t>
  </si>
  <si>
    <t>19.004.0501-A</t>
  </si>
  <si>
    <t>19.005.0006-2</t>
  </si>
  <si>
    <t>MAQUINA FRESADORA A FRIO,LARGURA DE FRESAGEM DE 1,00M,INCLUSIVE OPERADOR E AJUDANTE</t>
  </si>
  <si>
    <t>19.005.0006-3</t>
  </si>
  <si>
    <t>19.005.0006-4</t>
  </si>
  <si>
    <t>19.005.0006-C</t>
  </si>
  <si>
    <t>19.005.0006-D</t>
  </si>
  <si>
    <t>19.005.0006-E</t>
  </si>
  <si>
    <t>19.005.0007-2</t>
  </si>
  <si>
    <t>DUMPER,CARGA SOLIDA DE 1.000L,INCLUSIVE OPERADOR</t>
  </si>
  <si>
    <t>19.005.0007-3</t>
  </si>
  <si>
    <t>DUMPER,CARGA SOLIDA 1.000L,INCLUSIVE OPERADOR</t>
  </si>
  <si>
    <t>19.005.0007-4</t>
  </si>
  <si>
    <t>19.005.0007-C</t>
  </si>
  <si>
    <t>19.005.0007-D</t>
  </si>
  <si>
    <t>19.005.0007-E</t>
  </si>
  <si>
    <t>19.005.0008-2</t>
  </si>
  <si>
    <t>ESCAVADEIRA HIDRAULICA DE ESTEIRA, COM PESO OPERACIONAL EM TORNO DE 17T, MOTOR DIESEL EM TORNO DE 111CV, CACAMBA COM CAPACIDADE APROXIMADA DE 0,78M3, PROFUNDIDADE DE ESCAVACAO MAXIMA DE 6,60M, COM 3 BRACOS ARTICULADOS, BRACO INTERMEDIARIO AJUSTAVEL EM 3 POSICOES, INCLUSIVE OPERADOR</t>
  </si>
  <si>
    <t>19.005.0008-3</t>
  </si>
  <si>
    <t>19.005.0008-4</t>
  </si>
  <si>
    <t>19.005.0008-C</t>
  </si>
  <si>
    <t>19.005.0008-D</t>
  </si>
  <si>
    <t>19.005.0008-E</t>
  </si>
  <si>
    <t>19.005.0010-2</t>
  </si>
  <si>
    <t>ESCAVADEIRA HIDRAULICA DE ESTEIRA, COM PESO OPERACIONAL EM TORNO DE 23T, MOTOR DIESEL EM TORNO DE 172CV, CACAMBA COM CAPACIDADE APROXIMADA DE 1,14M3, PROFUNDIDADE DE ESCAVACAO MAXIMA DE 6,02M, COM 3 BRACOS ARTICULADOS, BRACO INTERMEDIARIO AJUSTAVEL EM 3 POSICOES, INCLUSIVE OPERADOR</t>
  </si>
  <si>
    <t>19.005.0010-3</t>
  </si>
  <si>
    <t>19.005.0010-4</t>
  </si>
  <si>
    <t>19.005.0010-C</t>
  </si>
  <si>
    <t>19.005.0010-D</t>
  </si>
  <si>
    <t>19.005.0010-E</t>
  </si>
  <si>
    <t>19.005.0011-2</t>
  </si>
  <si>
    <t>ESCAVADEIRA HIDRAULICA DE ESTEIRA BRACO ALONGADO (MODELO LONG REACH),COM PESO OPERACIONAL EM TORNO DE 23T,MOTOR DIESEL EM TORNO DE 160CV,CACAMBA COM CAPACIDADE APROXIMADA DE 0,55M3,ALTURA DA ESCAVACAO MAXIMA APROXIMADA DE 15M E PROFUNDIDADEDE ESCAVACAO MAXIMA APROXIMADA ED 12M,INCLUSIVE OPERADOR</t>
  </si>
  <si>
    <t>19.005.0011-3</t>
  </si>
  <si>
    <t>ESCAVADEIRA HIDRAULICA DE ESTEIRA BRACO ALONGADO (MODELO LONG REACH),COM PESO OPERACIONAL EM TORNO DE 23T,MOTOR DIESEL EM TORNO DE 160CV,CACAMBA COM CAPACIDADE APROXIMADA DE 0,55M3,ALTURA DE ESCAVACAO MAXIMA APROXIMADA DE 15M E PROFUNDIDADEDE ESCAVACAO MAXIMA APROXIMADA DE 12M,INCLUSIVE OPERADOR</t>
  </si>
  <si>
    <t>19.005.0011-4</t>
  </si>
  <si>
    <t>19.005.0011-C</t>
  </si>
  <si>
    <t>19.005.0011-D</t>
  </si>
  <si>
    <t>19.005.0011-E</t>
  </si>
  <si>
    <t>19.005.0012-2</t>
  </si>
  <si>
    <t>MOTONIVELADORA COM PESO OPERACIONAL EM TORNO DE 18T, MOTOR DIESEL EM TORNO DE 125CV, INCLUSIVE OPERADOR</t>
  </si>
  <si>
    <t>19.005.0012-3</t>
  </si>
  <si>
    <t>19.005.0012-4</t>
  </si>
  <si>
    <t>19.005.0012-C</t>
  </si>
  <si>
    <t>19.005.0012-D</t>
  </si>
  <si>
    <t>19.005.0012-E</t>
  </si>
  <si>
    <t>19.005.0014-2</t>
  </si>
  <si>
    <t>PA CARREGADEIRA DE PNEUS,COM PESO OPERACIONAL EM TORNO DE 23T, PA COM CAPACIDADE RASA APROXIMADA DE 4,03M3, POTENCIA EMTORNO DE 270CV, INCLUSIVE OPERADOR</t>
  </si>
  <si>
    <t>19.005.0014-3</t>
  </si>
  <si>
    <t>19.005.0014-4</t>
  </si>
  <si>
    <t>19.005.0014-C</t>
  </si>
  <si>
    <t>19.005.0014-D</t>
  </si>
  <si>
    <t>19.005.0014-E</t>
  </si>
  <si>
    <t>19.005.0015-2</t>
  </si>
  <si>
    <t>GRADE DE DISCO,ARMADURA LEVE,COM 20 (VINTE) DISCOS,PESO DE 1300KG,LARGURA DE CORTE DE 2,50M,ACIONAMENTO MECANICO,EXCLUSIVE OPERADOR</t>
  </si>
  <si>
    <t>19.005.0015-4</t>
  </si>
  <si>
    <t>GRADE DE DISCO,ARMADURA LEVE,COM 20 (VINTE) DISCOS,PESO DE 1.300KG,LARGURA DE CORTE DE 2,50M,ACIONAMENTO MECANICO,EXCLUSIVE OPERADOR</t>
  </si>
  <si>
    <t>19.005.0015-C</t>
  </si>
  <si>
    <t>19.005.0015-E</t>
  </si>
  <si>
    <t>19.005.0016-2</t>
  </si>
  <si>
    <t>TRATOR DE PNEUS COM MOTOR DIESEL DE 61CV,INCLUSIVE OPERADOR</t>
  </si>
  <si>
    <t>19.005.0016-3</t>
  </si>
  <si>
    <t>19.005.0016-4</t>
  </si>
  <si>
    <t>19.005.0016-C</t>
  </si>
  <si>
    <t>19.005.0016-D</t>
  </si>
  <si>
    <t>19.005.0016-E</t>
  </si>
  <si>
    <t>19.005.0017-2</t>
  </si>
  <si>
    <t>TRATOR DE ESTEIRAS COM MOTOR DIESEL EM TORNO DE 80CV,COM LAMINA DE 1290KG,INCLUSIVE OPERADOR</t>
  </si>
  <si>
    <t>19.005.0017-3</t>
  </si>
  <si>
    <t>19.005.0017-4</t>
  </si>
  <si>
    <t>19.005.0017-C</t>
  </si>
  <si>
    <t>19.005.0017-D</t>
  </si>
  <si>
    <t>19.005.0017-E</t>
  </si>
  <si>
    <t>19.005.0019-2</t>
  </si>
  <si>
    <t>TRATOR DE ESTEIRAS COM MOTOR DIESEL EM TORNO DE 140CV,COM LAMINA DE 2330KG,INCLUSIVE OPERADOR</t>
  </si>
  <si>
    <t>19.005.0019-3</t>
  </si>
  <si>
    <t>19.005.0019-4</t>
  </si>
  <si>
    <t>19.005.0019-C</t>
  </si>
  <si>
    <t>19.005.0019-D</t>
  </si>
  <si>
    <t>19.005.0019-E</t>
  </si>
  <si>
    <t>19.005.0021-2</t>
  </si>
  <si>
    <t>TRATOR DE ESTEIRAS COM MOTOR DIESEL EM TORNO DE 200CV,COM LAMINA DE 2500KG,INCLUSIVE OPERADOR</t>
  </si>
  <si>
    <t>19.005.0021-3</t>
  </si>
  <si>
    <t>19.005.0021-4</t>
  </si>
  <si>
    <t>19.005.0021-C</t>
  </si>
  <si>
    <t>19.005.0021-D</t>
  </si>
  <si>
    <t>19.005.0021-E</t>
  </si>
  <si>
    <t>19.005.0023-2</t>
  </si>
  <si>
    <t>TRATOR DE ESTEIRAS COM MOTOR DIESEL EM TORNO DE 335CV,SEM LAMINA,INCLUSIVE OPERADOR</t>
  </si>
  <si>
    <t>19.005.0023-3</t>
  </si>
  <si>
    <t>19.005.0023-4</t>
  </si>
  <si>
    <t>19.005.0023-C</t>
  </si>
  <si>
    <t>19.005.0023-D</t>
  </si>
  <si>
    <t>19.005.0023-E</t>
  </si>
  <si>
    <t>19.005.0025-2</t>
  </si>
  <si>
    <t>TRATOR DE ESTEIRAS COM MOTOR DIESEL EM TORNO DE 335CV,COM LAMINA DE 5000KG,INCLUSIVE OPERADOR</t>
  </si>
  <si>
    <t>19.005.0025-3</t>
  </si>
  <si>
    <t>19.005.0025-4</t>
  </si>
  <si>
    <t>19.005.0025-C</t>
  </si>
  <si>
    <t>19.005.0025-D</t>
  </si>
  <si>
    <t>19.005.0025-E</t>
  </si>
  <si>
    <t>19.005.0026-2</t>
  </si>
  <si>
    <t>TRATOR DE ESTEIRAS COM MOTOR DIESEL EM TORNO DE 335CV,COM ESCARIFICADOR DE PENETRACAO MAXIMA DE 0,66M,INCLUSIVE OPERADOR</t>
  </si>
  <si>
    <t>19.005.0026-3</t>
  </si>
  <si>
    <t>19.005.0026-4</t>
  </si>
  <si>
    <t>19.005.0026-C</t>
  </si>
  <si>
    <t>19.005.0026-D</t>
  </si>
  <si>
    <t>19.005.0026-E</t>
  </si>
  <si>
    <t>19.005.0028-2</t>
  </si>
  <si>
    <t>RETROESCAVADEIRA, COM PESO OPERACIONAL EM TORNO DE 7T, MOTORDIESEL EM TORNO DE 75CV, CAPACIDADE APROXIMADA DA CACAMBA DE0,76M3, PROFUNDIDADE DE ESCAVACAO MAXIMA DE 4,00M, INCLUSIVEOPERADOR</t>
  </si>
  <si>
    <t>19.005.0028-3</t>
  </si>
  <si>
    <t>19.005.0028-4</t>
  </si>
  <si>
    <t>RETROESCAVADEIRA, COM PESO OPERACIONAL EM TORNO DE 7T, MOTORDIESEL EM TORNO DE 75CV, CAPACIDADE APROXIMADA DA CACAMBA DE 0,76M3, PROFUNDIDADE DE ESCAVACAO MAXIMA DE 4,00M, INCLUSIVE OPERADOR</t>
  </si>
  <si>
    <t>19.005.0028-C</t>
  </si>
  <si>
    <t>19.005.0028-D</t>
  </si>
  <si>
    <t>19.005.0028-E</t>
  </si>
  <si>
    <t>19.005.0030-2</t>
  </si>
  <si>
    <t>PA CARREGADEIRA DE PNEUS COM PESO OPERACIONAL EM TORNO DE 12T, POTENCIA EM TORNO DE 121CV, PA COM CAPACIDADE RASA APROXIMADA DE 1,30M3, INCLUSIVE OPERADOR</t>
  </si>
  <si>
    <t>19.005.0030-3</t>
  </si>
  <si>
    <t>19.005.0030-4</t>
  </si>
  <si>
    <t>19.005.0030-C</t>
  </si>
  <si>
    <t>19.005.0030-D</t>
  </si>
  <si>
    <t>19.005.0030-E</t>
  </si>
  <si>
    <t>19.005.0033-2</t>
  </si>
  <si>
    <t>PA CARREGADEIRA DE PNEUS COM PESO OPERACIONAL EM TORNO DE 18T, POTENCIA EM TORNO DE 183CV, PA COM CAPACIDADE RASA APROXIMADA DE 3,10M3, INCLUSIVE OPERADOR</t>
  </si>
  <si>
    <t>19.005.0033-3</t>
  </si>
  <si>
    <t>19.005.0033-4</t>
  </si>
  <si>
    <t>19.005.0033-C</t>
  </si>
  <si>
    <t>19.005.0033-D</t>
  </si>
  <si>
    <t>19.005.0033-E</t>
  </si>
  <si>
    <t>19.005.0034-2</t>
  </si>
  <si>
    <t>MINI PA CARREGADEIRA,DE RODAS,CARGA OPERACIONAL EM TORNO DE629KG,ALTURA DE DESCARGA APROXIMADA DE 2,40M,INCLUSIVE OPERADOR</t>
  </si>
  <si>
    <t>19.005.0034-3</t>
  </si>
  <si>
    <t>19.005.0034-4</t>
  </si>
  <si>
    <t>19.005.0034-C</t>
  </si>
  <si>
    <t>19.005.0034-D</t>
  </si>
  <si>
    <t>19.005.0034-E</t>
  </si>
  <si>
    <t>19.005.0035-2</t>
  </si>
  <si>
    <t>ROMPEDOR HIDRAULICO ADAPTAVEL A RETRO-ESCAVADEIRA(EXCLUSIVEESTA),COM PESO OPERACIONAL DE 435KG,FREQUENCIA DE IMPACTOS DE 400 A 1000BPM,INCLUSIVE PONTEIRO DE 84MM DE DIAMETRO,EXCLUSIVE OPERADOR</t>
  </si>
  <si>
    <t>19.005.0035-4</t>
  </si>
  <si>
    <t>19.005.0035-C</t>
  </si>
  <si>
    <t>19.005.0035-E</t>
  </si>
  <si>
    <t>19.005.0036-2</t>
  </si>
  <si>
    <t>ROMPEDOR HIDRAULICO ADAPTAVEL A ESCAVADEIRA HIDRAULICA(EXCLUSIVE ESTA),COM PESO OPERACIONAL DE 1700KG,FREQUENCIA DE IMPACTOS DE 320 A 600BPM,INCLUSIVE PONTEIRO DE 130MM DE DIAMETRO,EXCLUSIVE OPERADOR</t>
  </si>
  <si>
    <t>19.005.0036-4</t>
  </si>
  <si>
    <t>19.005.0036-C</t>
  </si>
  <si>
    <t>19.005.0036-E</t>
  </si>
  <si>
    <t>19.005.0037-2</t>
  </si>
  <si>
    <t>ROMPEDOR PNEUMATICO DE 32,6KG DE PESO,CONSUMO DE AR 38,8L/S,FREQUENCIA DE IMPACTOS DE 1.100,IMP/MIN,EXCLUSIVE OPERADOR,PONTEIRA E MANGUEIRA</t>
  </si>
  <si>
    <t>19.005.0037-4</t>
  </si>
  <si>
    <t>19.005.0037-C</t>
  </si>
  <si>
    <t>19.005.0037-E</t>
  </si>
  <si>
    <t>19.005.0038-2</t>
  </si>
  <si>
    <t>PERFURATRIZ DE 26KG DE PESO(PARA USO SUBTERRANEO),CONSUMO DEAR 63L/S,FREQUENCIA DE IMPACTOS DE 38,IMP/S,COMPRIMENTO DE71CM,DIAMETRO DO PISTAO DE 70MM,EXCLUSIVE OPERADOR,BROCA E MANGUEIRA</t>
  </si>
  <si>
    <t>19.005.0038-4</t>
  </si>
  <si>
    <t>19.005.0038-C</t>
  </si>
  <si>
    <t>19.005.0038-E</t>
  </si>
  <si>
    <t>19.005.0039-2</t>
  </si>
  <si>
    <t>PERFURATRIZ DE 23,5KG DE PESO(PARA SERVICOS DE FURACAO DE FOGACHO,PERFURACAO EM BANCADAS BAIXAS E SERVICOS SIMILARES),CONSUMO DE AR 56L/S,FREQUENCIA DE IMPACTOS DE 34 IMP/S,COMPRIMENTO DE 64CM,DIAMETRO DO PISTAO DE 65MM,EXCLUSIVE OPERADOR,BROCA E MANGUEIRA</t>
  </si>
  <si>
    <t>19.005.0039-4</t>
  </si>
  <si>
    <t>19.005.0039-C</t>
  </si>
  <si>
    <t>19.005.0039-E</t>
  </si>
  <si>
    <t>19.005.0040-2</t>
  </si>
  <si>
    <t>ARADO REVERSIVEL DE DISCO ADAPTAVEL A TRATOR PARA PREPARO DETERRENO,EXCLUSIVE OPERADOR</t>
  </si>
  <si>
    <t>19.005.0040-4</t>
  </si>
  <si>
    <t>19.005.0040-C</t>
  </si>
  <si>
    <t>19.005.0040-E</t>
  </si>
  <si>
    <t>19.005.0042-2</t>
  </si>
  <si>
    <t>VALETADEIRA MOTOR DIESEL DE 135HP,INCLUSIVE OPERADOR</t>
  </si>
  <si>
    <t>19.005.0042-3</t>
  </si>
  <si>
    <t>19.005.0042-4</t>
  </si>
  <si>
    <t>19.005.0042-C</t>
  </si>
  <si>
    <t>19.005.0042-D</t>
  </si>
  <si>
    <t>19.005.0042-E</t>
  </si>
  <si>
    <t>19.005.0045-2</t>
  </si>
  <si>
    <t>ROCADEIRA DESLOCAVEL ADAPTAVEL A TRATOR PARA PREPARO DE TERRENO,EXCLUSIVE OPERADOR</t>
  </si>
  <si>
    <t>19.005.0045-4</t>
  </si>
  <si>
    <t>19.005.0045-C</t>
  </si>
  <si>
    <t>19.005.0045-E</t>
  </si>
  <si>
    <t>19.005.0050-2</t>
  </si>
  <si>
    <t>GUINCHO CARREGADOR ADAPTAVEL A TRATOR PARA TRANSPORTE DE MADEIRA,EXCLUSIVE OPERADOR</t>
  </si>
  <si>
    <t>19.005.0050-4</t>
  </si>
  <si>
    <t>19.005.0050-C</t>
  </si>
  <si>
    <t>19.005.0050-E</t>
  </si>
  <si>
    <t>19.006.0001-2</t>
  </si>
  <si>
    <t>SOCADOR PNEUMATICO,9,8KG DE PESO,DIAMETRO DO PISTAO DE 25,4MM,900IPM (IMPACTOS POR MINUTO),EXCLUSIVE OPERADOR</t>
  </si>
  <si>
    <t>19.006.0001-4</t>
  </si>
  <si>
    <t>19.006.0001-C</t>
  </si>
  <si>
    <t>19.006.0001-E</t>
  </si>
  <si>
    <t>19.006.0002-2</t>
  </si>
  <si>
    <t>ROLO COMPACTADOR TANDEM,DE 6 A 9T,MOTOR DIESEL DE 55CV,INCLUSIVE OPERADOR</t>
  </si>
  <si>
    <t>19.006.0002-3</t>
  </si>
  <si>
    <t>ROLO COMPACTADOR TANDEM,DE 6 A 9T,INCLUSIVE OPERADOR</t>
  </si>
  <si>
    <t>19.006.0002-4</t>
  </si>
  <si>
    <t>19.006.0002-C</t>
  </si>
  <si>
    <t>19.006.0002-D</t>
  </si>
  <si>
    <t>19.006.0002-E</t>
  </si>
  <si>
    <t>19.006.0003-2</t>
  </si>
  <si>
    <t>COMPACTADOR VIBRATORIO,COM TAMBOR PE-DE-CARNEIRO,AUTOPROPULSOR,COM MOTOR DIESEL DE 76HP,COM 6 A 7T,LARGURA DE 1,85M,INCLUSIVE OPERADOR</t>
  </si>
  <si>
    <t>19.006.0003-3</t>
  </si>
  <si>
    <t>19.006.0003-4</t>
  </si>
  <si>
    <t>19.006.0003-C</t>
  </si>
  <si>
    <t>19.006.0003-D</t>
  </si>
  <si>
    <t>19.006.0003-E</t>
  </si>
  <si>
    <t>19.006.0004-2</t>
  </si>
  <si>
    <t>ROLO ESTATICO DE 3 RODAS,PARA COMPACTACAO DE ASFALTO COM ESPESSURA DE 25 A 50MM,LARGURA DE COMPACTACAO 2,1M,VELOCIDADE DO ROLO 6KM/H,DENSIDADE 2375KG/M3,CLASSE DE PESO 13T,INCLUSIVE OPERADOR</t>
  </si>
  <si>
    <t>19.006.0004-3</t>
  </si>
  <si>
    <t>19.006.0004-4</t>
  </si>
  <si>
    <t>19.006.0004-C</t>
  </si>
  <si>
    <t>19.006.0004-D</t>
  </si>
  <si>
    <t>19.006.0004-E</t>
  </si>
  <si>
    <t>19.006.0005-2</t>
  </si>
  <si>
    <t>ROLO VIBRATORIO LISO,DE 7T,AUTOPROPULSOR,LARGURA TOTAL DE 2,015M,INCLUSIVE OPERADOR</t>
  </si>
  <si>
    <t>19.006.0005-3</t>
  </si>
  <si>
    <t>19.006.0005-4</t>
  </si>
  <si>
    <t>19.006.0005-C</t>
  </si>
  <si>
    <t>19.006.0005-D</t>
  </si>
  <si>
    <t>19.006.0005-E</t>
  </si>
  <si>
    <t>19.006.0006-2</t>
  </si>
  <si>
    <t>ROLO ESTATICO DE 7 RODAS,AUTOPROPELIDO,PARA COMPACTACAO DEASFALTO,COM ESPESSURA DE 25 A 50MM,LARGURA DE COMPACTACAO 1,82M,CLASSE DE PESO 21T,INCLUSIVE OPERADOR</t>
  </si>
  <si>
    <t>19.006.0006-3</t>
  </si>
  <si>
    <t>19.006.0006-4</t>
  </si>
  <si>
    <t>19.006.0006-C</t>
  </si>
  <si>
    <t>19.006.0006-D</t>
  </si>
  <si>
    <t>19.006.0006-E</t>
  </si>
  <si>
    <t>19.006.0007-2</t>
  </si>
  <si>
    <t>ROLO COMPACTADOR VIBRATORIO,AUTOPROPELIDO PARA REPARO DE PAVIMENTACAO,CAPACIDADE DE 2T,INCLUSIVE OPERADOR</t>
  </si>
  <si>
    <t>19.006.0007-3</t>
  </si>
  <si>
    <t>19.006.0007-4</t>
  </si>
  <si>
    <t>19.006.0007-C</t>
  </si>
  <si>
    <t>19.006.0007-D</t>
  </si>
  <si>
    <t>19.006.0007-E</t>
  </si>
  <si>
    <t>19.006.0008-2</t>
  </si>
  <si>
    <t>ROLO ESTATICO DE 9 RODAS,AUTOPROPELIDO,PARA COMPACTACAO DE ASFALTO,COM ESPESSURA DE 25 A 50MM,LARGURA DE COMPACTACAO 1,76M,CLASSE DE PESO 14T,INCLUSIVE OPERADOR</t>
  </si>
  <si>
    <t>19.006.0008-3</t>
  </si>
  <si>
    <t>19.006.0008-4</t>
  </si>
  <si>
    <t>19.006.0008-C</t>
  </si>
  <si>
    <t>19.006.0008-D</t>
  </si>
  <si>
    <t>19.006.0008-E</t>
  </si>
  <si>
    <t>19.006.0009-2</t>
  </si>
  <si>
    <t>ROLO COMPACTADOR PE-DE-CARNEIRO DUPLO,REBOCAVEL,C/2 TAMBORES1000MM DE DIAM.E 1220MM DE COMPRIMENTO,COMPRIMENTO TOTAL DOROLO 3700MM,TRACAO NECESSARIA 65CV,PESO LIQUIDO 2150KG,PESOCOM LASTRO DE AGUA 4650KG,PESO COM LASTRO DE AREIA 6000KG,PRESSAO SOBRE O SOLO SEM LASTRO 12KG/CM2,PRESSAO COM LASTRO DE AGUA 20KG/CM2,EXCLUSIVE OPERADOR</t>
  </si>
  <si>
    <t>19.006.0009-4</t>
  </si>
  <si>
    <t>19.006.0009-C</t>
  </si>
  <si>
    <t>19.006.0009-E</t>
  </si>
  <si>
    <t>19.006.0010-2</t>
  </si>
  <si>
    <t>19.006.0010-3</t>
  </si>
  <si>
    <t>19.006.0010-4</t>
  </si>
  <si>
    <t>19.006.0010-C</t>
  </si>
  <si>
    <t>19.006.0010-D</t>
  </si>
  <si>
    <t>19.006.0010-E</t>
  </si>
  <si>
    <t>19.006.0011-2</t>
  </si>
  <si>
    <t>USINA MOVEL PARA MISTURA DE ASFALTO CONTINUA,COM CAPACIDADEDE ATE 100T/H,COM EQUIPE DE OPERACAO</t>
  </si>
  <si>
    <t>19.006.0011-3</t>
  </si>
  <si>
    <t>19.006.0011-4</t>
  </si>
  <si>
    <t>19.006.0011-C</t>
  </si>
  <si>
    <t>19.006.0011-D</t>
  </si>
  <si>
    <t>19.006.0011-E</t>
  </si>
  <si>
    <t>19.006.0012-2</t>
  </si>
  <si>
    <t>USINA PARA MISTURA A FRIO,COM CAPACIDADE PARA 50T/H,COMPREENDENDO:ALIMENTADOR-DOSADOR DE FRIOS,ELEVADOR,SILO-TREMONHA,ALIMENTADOR DE FINOS,MISTURADOR,INSTALACAO DE ARMAZENAGEM E AQUECIMENTO DE ASFALTO E GRUPO GERADOR DE 60/66KVA,INCLUSIVEEQUIPE DE OPERACAO</t>
  </si>
  <si>
    <t>19.006.0012-3</t>
  </si>
  <si>
    <t>19.006.0012-4</t>
  </si>
  <si>
    <t>19.006.0012-C</t>
  </si>
  <si>
    <t>19.006.0012-D</t>
  </si>
  <si>
    <t>19.006.0012-E</t>
  </si>
  <si>
    <t>19.006.0013-2</t>
  </si>
  <si>
    <t>SISTEMA DE AQUECIMENTO COM UM TANQUE FIXO DE 30000 LITROS PARA ASFALTO E UM TANQUE DE 20000 LITROS PARA COMBUSTIVEL,COMSISTEMA DE CIRCULACAO DE ASFALTO,INCLUSIVE OPERADOR</t>
  </si>
  <si>
    <t>19.006.0013-4</t>
  </si>
  <si>
    <t>19.006.0013-C</t>
  </si>
  <si>
    <t>19.006.0013-E</t>
  </si>
  <si>
    <t>19.006.0014-2</t>
  </si>
  <si>
    <t>PULVIMISTURADOR,LARGURA DE MISTURADOR DE 2,50M,TRACIONADO POR TRATOR DE PNEUS DE 61CV,INCLUSIVE ESTE E 2 OPERADORES</t>
  </si>
  <si>
    <t>19.006.0014-3</t>
  </si>
  <si>
    <t>19.006.0014-4</t>
  </si>
  <si>
    <t>19.006.0014-C</t>
  </si>
  <si>
    <t>19.006.0014-D</t>
  </si>
  <si>
    <t>19.006.0014-E</t>
  </si>
  <si>
    <t>19.006.0016-2</t>
  </si>
  <si>
    <t>DISTRIBUIDOR DE BETUME(ASFALTO) SOB PRESSAO,MOTOR A GASOLINA,MONTADO SOBRE CAMINHAO,CAPACIDADE EFETIVA DO TANQUE DE 5000L,INCLUSIVE ESTE COM MOTORISTA</t>
  </si>
  <si>
    <t>19.006.0016-3</t>
  </si>
  <si>
    <t>19.006.0016-4</t>
  </si>
  <si>
    <t>19.006.0016-C</t>
  </si>
  <si>
    <t>19.006.0016-D</t>
  </si>
  <si>
    <t>19.006.0016-E</t>
  </si>
  <si>
    <t>19.006.0017-2</t>
  </si>
  <si>
    <t>DISTRIBUIDOR DE BETUME (ASFALTO) REBOCAVEL,MOTOR A DIESEL,PARTIDA ELETRICA,CAPACIDADE EFETIVA DO TANQUE DE APROXIMADAMENTE 2200L,BOMBA DE ENGRENAGEM DE DIAMETRO DE 2", 180L/MIN,BARRA DE DISTRIBUICAO COM 2,00M,HASTE DE DISTRIBUICAO MANUAL PROVIDA DE REGISTRO PROPRIO,EXCLUSIVE OPERADOR</t>
  </si>
  <si>
    <t>19.006.0017-3</t>
  </si>
  <si>
    <t>19.006.0017-4</t>
  </si>
  <si>
    <t>19.006.0017-C</t>
  </si>
  <si>
    <t>19.006.0017-D</t>
  </si>
  <si>
    <t>19.006.0017-E</t>
  </si>
  <si>
    <t>19.006.0018-2</t>
  </si>
  <si>
    <t>ESPALHADOR DE AGREGADOS,REBOCAVEL,CAPACIDADE RASA DE 1,30M3,LARGURA MAXIMA DE DISTRIBUICAO DE 3,66M,COMPRIMENTO DE 4,10M,LARGURA DE 1,30M,ALTURA DE 1,00M,4 RODAS COM PNEUMATICOS 6X9(10 LONAS),PESO DE 860KG,DIAMETRO DO ROLO DE 12,7CM(5"),EXCLUSIVE OPERADOR</t>
  </si>
  <si>
    <t>19.006.0018-4</t>
  </si>
  <si>
    <t>19.006.0018-C</t>
  </si>
  <si>
    <t>19.006.0018-E</t>
  </si>
  <si>
    <t>19.006.0019-2</t>
  </si>
  <si>
    <t>VIBRO ACABADORA DE ASFALTO,SOBRE ESTEIRA,COM EXTENSAO PARA PAVIMENTACAO,LARGURA DE 4,27M,COM MOTOR DIESEL DE APROXIMADAMENTE 69CV,INCLUSIVE OPERADOR E AUXILIAR</t>
  </si>
  <si>
    <t>19.006.0019-3</t>
  </si>
  <si>
    <t>19.006.0019-4</t>
  </si>
  <si>
    <t>19.006.0019-C</t>
  </si>
  <si>
    <t>19.006.0019-D</t>
  </si>
  <si>
    <t>19.006.0019-E</t>
  </si>
  <si>
    <t>19.006.0021-2</t>
  </si>
  <si>
    <t>VIBRO ACABADORA DE ASFALTO,SOBRE RODAS,CAPACIDADE DO SILO DEASFALTO DE APROXIMADAMENTE 10,5T,LARGURA APROXIMADA DE 4,55M,COM MOTOR DIESEL DE APROXIMADAMENTE 100CV,COM SISTEMA DENIVELAMENTO ELETRONICO,INCLUSIVE OPERADOR E AUXILIAR</t>
  </si>
  <si>
    <t>19.006.0021-3</t>
  </si>
  <si>
    <t>19.006.0021-4</t>
  </si>
  <si>
    <t>19.006.0021-C</t>
  </si>
  <si>
    <t>19.006.0021-D</t>
  </si>
  <si>
    <t>19.006.0021-E</t>
  </si>
  <si>
    <t>19.006.0022-2</t>
  </si>
  <si>
    <t>MAQUINAS DE JUNTAS(SERRA DE CONCRETO) MOTOR A GASOLINA PARTIDA MANUAL,CHASSIS REFORCADO,GUARDA PROTETORA PARA ACOMODAR SERRAS DE ATE 14",SERRA PARA CONCRETO ESPECIALMENTE DESENVOLVIDA PARA ABERTURAS DE JUNTA DE DILATACAO COM 3.600RPM,INCLUSIVE OPERADOR</t>
  </si>
  <si>
    <t>19.006.0022-3</t>
  </si>
  <si>
    <t>19.006.0022-4</t>
  </si>
  <si>
    <t>MAQUINAS DE JUNTAS(SERRA DE CONCRETO) MOTOR A GASOLINA PARTIDA MANUAL,CHASSIS REFORCADO,GUARDA PROTETORA PARA ACOMADAR SERRAS DE ATE 14",SERRA PARA CONCRETO ESPECIALMENTE DESENVOLVIDA PARA ABERTURAS DE JUNTA DE DILATACAO COM 3.600RPM,INCLUSIVE OPERADOR</t>
  </si>
  <si>
    <t>19.006.0022-C</t>
  </si>
  <si>
    <t>19.006.0022-D</t>
  </si>
  <si>
    <t>19.006.0022-E</t>
  </si>
  <si>
    <t>19.006.0023-2</t>
  </si>
  <si>
    <t>VASSOURA MECANICA,REBOCAVEL,LARGURA DE TRABALHO DE 2,44MM,EXCLUSIVE OPERADOR</t>
  </si>
  <si>
    <t>19.006.0023-4</t>
  </si>
  <si>
    <t>VASSOURA MECANICA,REBOCAVEL,LARGURA DE TRABALHO DE 2,44M,EXCLUSIVE OPERADOR</t>
  </si>
  <si>
    <t>19.006.0023-C</t>
  </si>
  <si>
    <t>19.006.0023-E</t>
  </si>
  <si>
    <t>19.006.0025-2</t>
  </si>
  <si>
    <t>VASSOURA MECANICA,COM ASPIRACAO (SUCCAO) E ESCOVA,CAPACIDADEDE 4M3,MONTADA SOBRE CHASSIS DE CAMINHAO,INCLUSIVE OPERADOR</t>
  </si>
  <si>
    <t>19.006.0025-3</t>
  </si>
  <si>
    <t>19.006.0025-4</t>
  </si>
  <si>
    <t>19.006.0025-C</t>
  </si>
  <si>
    <t>19.006.0025-D</t>
  </si>
  <si>
    <t>19.006.0025-E</t>
  </si>
  <si>
    <t>19.006.0026-2</t>
  </si>
  <si>
    <t>DISTRIBUIDOR (ESPARGIDOR) DE ASFALTO (BMB),MOTOR DIESEL,POTENCIA DE 92CV E CAPACIDADE APROXIMADA DO TANQUE DE 10000 LITROS,INCLUSIVE OPERADOR</t>
  </si>
  <si>
    <t>19.006.0026-3</t>
  </si>
  <si>
    <t>19.006.0026-4</t>
  </si>
  <si>
    <t>DISTRIBUIDOR (ESPARGIDOR) DE ASFALTO (BMB),MOTOR DIESEL,POTENCIA DE 92CV E CAPACIDADE APROXIMADA DE TANQUE DE 10000 LITROS,INCLUSIVE OPERADOR</t>
  </si>
  <si>
    <t>19.006.0026-C</t>
  </si>
  <si>
    <t>19.006.0026-D</t>
  </si>
  <si>
    <t>19.006.0026-E</t>
  </si>
  <si>
    <t>19.006.0027-2</t>
  </si>
  <si>
    <t>MISTURADOR DE ASLFATO X BORRACHA,EXCLUSIVE OPERADOR</t>
  </si>
  <si>
    <t>19.006.0027-3</t>
  </si>
  <si>
    <t>MISTURADOR DE ASFALTO X BORRACHA,EXCLUSIVE OPERADOR</t>
  </si>
  <si>
    <t>19.006.0027-4</t>
  </si>
  <si>
    <t>19.006.0027-C</t>
  </si>
  <si>
    <t>19.006.0027-D</t>
  </si>
  <si>
    <t>19.006.0027-E</t>
  </si>
  <si>
    <t>19.006.0028-2</t>
  </si>
  <si>
    <t>RECUPERADOR DE ESTRADAS,INCLUSIVE OPERADOR</t>
  </si>
  <si>
    <t>19.006.0028-3</t>
  </si>
  <si>
    <t>19.006.0028-4</t>
  </si>
  <si>
    <t>19.006.0028-C</t>
  </si>
  <si>
    <t>19.006.0028-D</t>
  </si>
  <si>
    <t>19.006.0028-E</t>
  </si>
  <si>
    <t>19.006.0029-2</t>
  </si>
  <si>
    <t>CAMINHAO PARA MICROREVESTIMENTO ASFALTICO A FRIO,EQUIPADO COM USINA COM CAPACIDADE DE 8M3,INCLUSIVE MOTORISTA</t>
  </si>
  <si>
    <t>19.006.0029-3</t>
  </si>
  <si>
    <t>19.006.0029-4</t>
  </si>
  <si>
    <t>19.006.0029-C</t>
  </si>
  <si>
    <t>19.006.0029-D</t>
  </si>
  <si>
    <t>19.006.0029-E</t>
  </si>
  <si>
    <t>19.006.0030-2</t>
  </si>
  <si>
    <t>SOQUETE VIBRATORIO DE 78KG,EXCLUSIVE OPERADOR</t>
  </si>
  <si>
    <t>19.006.0030-4</t>
  </si>
  <si>
    <t>19.006.0030-C</t>
  </si>
  <si>
    <t>19.006.0030-E</t>
  </si>
  <si>
    <t>19.006.0031-2</t>
  </si>
  <si>
    <t>RECICLADORA DE ASFALTO A FRIO SOBRE RODAS,LARGURA DE FRESAGEM DE 2,00M, 422HP,INCLUSIVE OPERADOR</t>
  </si>
  <si>
    <t>19.006.0031-3</t>
  </si>
  <si>
    <t>19.006.0031-4</t>
  </si>
  <si>
    <t>19.006.0031-C</t>
  </si>
  <si>
    <t>19.006.0031-D</t>
  </si>
  <si>
    <t>19.006.0031-E</t>
  </si>
  <si>
    <t>19.006.0032-2</t>
  </si>
  <si>
    <t>DISCO ELETRICO,PARA COMPACTAR E DESEMPENAR PISOS DE CONCRETO,EXCLUSIVE OPERADOR</t>
  </si>
  <si>
    <t>19.006.0032-4</t>
  </si>
  <si>
    <t>19.006.0032-C</t>
  </si>
  <si>
    <t>19.006.0032-E</t>
  </si>
  <si>
    <t>19.006.0033-2</t>
  </si>
  <si>
    <t>ALISADORA PARA ACABAMENTO DE PISOS DE CONCRETO,MOTOR A GASOLINA DE APROXIMADAMENTE 6HP, 4 PAS,EXCLUSIVE OPERADOR</t>
  </si>
  <si>
    <t>19.006.0033-4</t>
  </si>
  <si>
    <t>19.006.0033-C</t>
  </si>
  <si>
    <t>19.006.0033-E</t>
  </si>
  <si>
    <t>19.006.0035-2</t>
  </si>
  <si>
    <t>MAQUINA DE DEMARCACAO DE FAIXAS A FRIO PARA USO RODOVIARIO EURBANO,EXCLUSIVE OPERADOR</t>
  </si>
  <si>
    <t>19.006.0035-4</t>
  </si>
  <si>
    <t>19.006.0035-C</t>
  </si>
  <si>
    <t>19.006.0035-E</t>
  </si>
  <si>
    <t>19.006.0040-2</t>
  </si>
  <si>
    <t>MAQUINA DE DEMARCACAO DE FAIXAS,COM FUSOR APLICADOR E FUSORDERRETEDOR,PARA USO RODOVIARIO E URBANO,EXCLUSIVE OPERADOR</t>
  </si>
  <si>
    <t>19.006.0040-4</t>
  </si>
  <si>
    <t>MAQUINA DE DEMARCACAO DE FAIXAS,COM FUSOR APLICADOR E FUSORDERRETEDOR,PARA USO RODOVIARIO E URBANO</t>
  </si>
  <si>
    <t>19.006.0040-C</t>
  </si>
  <si>
    <t>19.006.0040-E</t>
  </si>
  <si>
    <t>19.006.0045-2</t>
  </si>
  <si>
    <t>EXTRUSORA DE GUIAS E SARJETAS SEM FORMAS,EXCLUSIVE OPERADOR</t>
  </si>
  <si>
    <t>19.006.0045-3</t>
  </si>
  <si>
    <t>19.006.0045-4</t>
  </si>
  <si>
    <t>19.006.0045-C</t>
  </si>
  <si>
    <t>19.006.0045-D</t>
  </si>
  <si>
    <t>19.006.0045-E</t>
  </si>
  <si>
    <t>19.006.0050-2</t>
  </si>
  <si>
    <t>MAQUINA POLIDORA,12A,220V,EXCLUSIVE ESMERIL E OPERADOR</t>
  </si>
  <si>
    <t>19.006.0050-4</t>
  </si>
  <si>
    <t>19.006.0050-C</t>
  </si>
  <si>
    <t>19.006.0050-E</t>
  </si>
  <si>
    <t>19.007.0003-2</t>
  </si>
  <si>
    <t>BETONEIRA PARA 320L DE MISTURA SECA,DE CARREGAMENTO MECANICOE TAMBOR REVERSIVEL,COM MOTOR ELETRICO,EXCLUSIVE OPERADOR</t>
  </si>
  <si>
    <t>19.007.0003-4</t>
  </si>
  <si>
    <t>19.007.0003-C</t>
  </si>
  <si>
    <t>19.007.0003-E</t>
  </si>
  <si>
    <t>19.007.0004-2</t>
  </si>
  <si>
    <t>BETONEIRA PARA 320L DE MISTURA SECA,DE CARREGAMENTO MECANICOE TAMBOR REVERSIVEL,COM MOTOR A GASOLINA,EXCLUSIVE OPERADOR</t>
  </si>
  <si>
    <t>19.007.0004-4</t>
  </si>
  <si>
    <t>19.007.0004-C</t>
  </si>
  <si>
    <t>19.007.0004-E</t>
  </si>
  <si>
    <t>19.007.0005-2</t>
  </si>
  <si>
    <t>BETONEIRA PARA 600L DE MISTURA SECA,DE CARREGAMENTO MECANICOE TAMBOR REVERSIVEL,COM MOTOR ELETRICO,EXCLUSIVE OPERADOR</t>
  </si>
  <si>
    <t>19.007.0005-4</t>
  </si>
  <si>
    <t>19.007.0005-C</t>
  </si>
  <si>
    <t>19.007.0005-E</t>
  </si>
  <si>
    <t>19.007.0006-2</t>
  </si>
  <si>
    <t>BETONEIRA PARA 600L DE MISTURA SECA,DE CARREGAMENTO MECANICOE TAMBOR REVERSIVEL,COM MOTOR DIESEL,EXCLUSIVE OPERADOR</t>
  </si>
  <si>
    <t>19.007.0006-4</t>
  </si>
  <si>
    <t>19.007.0006-C</t>
  </si>
  <si>
    <t>19.007.0006-E</t>
  </si>
  <si>
    <t>19.007.0007-2</t>
  </si>
  <si>
    <t>MISTURADOR HORIZONTAL DE CONCRETO PARA 1.000L DE MISTURA SECA,CARREGADOR AUTOMATICO COM UM MOTOR ELETRICO,VELOCIDADE DOTAMBOR 20RPM,SOBRE RODAS DE FERRO,EXCLUSIVE OPERADOR</t>
  </si>
  <si>
    <t>19.007.0007-4</t>
  </si>
  <si>
    <t>19.007.0007-C</t>
  </si>
  <si>
    <t>19.007.0007-E</t>
  </si>
  <si>
    <t>19.007.0008-2</t>
  </si>
  <si>
    <t>19.007.0008-3</t>
  </si>
  <si>
    <t>19.007.0008-4</t>
  </si>
  <si>
    <t>19.007.0008-C</t>
  </si>
  <si>
    <t>19.007.0008-D</t>
  </si>
  <si>
    <t>19.007.0008-E</t>
  </si>
  <si>
    <t>19.007.0009-2</t>
  </si>
  <si>
    <t>19.007.0009-3</t>
  </si>
  <si>
    <t>19.007.0009-4</t>
  </si>
  <si>
    <t>19.007.0009-C</t>
  </si>
  <si>
    <t>19.007.0009-D</t>
  </si>
  <si>
    <t>19.007.0009-E</t>
  </si>
  <si>
    <t>19.007.0010-2</t>
  </si>
  <si>
    <t>19.007.0010-3</t>
  </si>
  <si>
    <t>19.007.0010-4</t>
  </si>
  <si>
    <t>19.007.0010-C</t>
  </si>
  <si>
    <t>19.007.0010-D</t>
  </si>
  <si>
    <t>19.007.0010-E</t>
  </si>
  <si>
    <t>19.007.0011-2</t>
  </si>
  <si>
    <t>19.007.0011-3</t>
  </si>
  <si>
    <t>19.007.0011-4</t>
  </si>
  <si>
    <t>19.007.0011-C</t>
  </si>
  <si>
    <t>19.007.0011-D</t>
  </si>
  <si>
    <t>19.007.0011-E</t>
  </si>
  <si>
    <t>19.007.0012-2</t>
  </si>
  <si>
    <t>REGUA VIBRATORIA SIMPLES,COM MOTOR A GASOLINA,COM ATE 3,00M,EXCLUSIVE OPERADOR</t>
  </si>
  <si>
    <t>19.007.0012-4</t>
  </si>
  <si>
    <t>19.007.0012-C</t>
  </si>
  <si>
    <t>19.007.0012-E</t>
  </si>
  <si>
    <t>19.007.0013-2</t>
  </si>
  <si>
    <t>VIBRADOR DE IMERSAO,TUBO DE 48X480MM,COM MANGOTE DE 5,00M DECOMPRIMENTO,MOTOR ELETRICO,EXCLUSIVE OPERADOR</t>
  </si>
  <si>
    <t>19.007.0013-4</t>
  </si>
  <si>
    <t>19.007.0013-C</t>
  </si>
  <si>
    <t>19.007.0013-E</t>
  </si>
  <si>
    <t>19.007.0015-2</t>
  </si>
  <si>
    <t>19.007.0015-4</t>
  </si>
  <si>
    <t>19.007.0015-C</t>
  </si>
  <si>
    <t>19.007.0015-E</t>
  </si>
  <si>
    <t>19.007.0017-2</t>
  </si>
  <si>
    <t>CONJUNTO PARA PROJECAO DE CONCRETO,EXCLUSIVE OPERADOR</t>
  </si>
  <si>
    <t>19.007.0017-3</t>
  </si>
  <si>
    <t>19.007.0017-4</t>
  </si>
  <si>
    <t>19.007.0017-C</t>
  </si>
  <si>
    <t>19.007.0017-D</t>
  </si>
  <si>
    <t>19.007.0017-E</t>
  </si>
  <si>
    <t>19.007.0025-2</t>
  </si>
  <si>
    <t>BOMBA DE ARGAMASSA,COM UNIDADE MISTURADORA E BOMBEADORA ACOPLADAS,PARA 900 A 4.800L DE MISTURA SECA,COM MOTOR ELETRICO,EXCLUSIVE OPERADOR</t>
  </si>
  <si>
    <t>19.007.0025-4</t>
  </si>
  <si>
    <t>19.007.0025-C</t>
  </si>
  <si>
    <t>19.007.0025-E</t>
  </si>
  <si>
    <t>19.008.0012-2</t>
  </si>
  <si>
    <t>BATE-ESTACAS TIPO MARTELO HIDRAULICO VIBRATORIO,ACOPLADO EMESCAVADEIRA HIDRAULICA (INCLUSIVE ESTA),LARGURA EM TORNO DE70CM,ALTURA E COMPRIMENTO EM TORNO DE 2,00M,CAPACIDADE DO MARTELO EM TORNO DE 1,2T,INCLUSIVE OPERADOR</t>
  </si>
  <si>
    <t>19.008.0012-3</t>
  </si>
  <si>
    <t>19.008.0012-4</t>
  </si>
  <si>
    <t>19.008.0012-C</t>
  </si>
  <si>
    <t>19.008.0012-D</t>
  </si>
  <si>
    <t>19.008.0012-E</t>
  </si>
  <si>
    <t>19.008.0014-2</t>
  </si>
  <si>
    <t>BATE-ESTACAS,TIPO MARTELO HIDRAULICO,ACOPLADO EM EQUIPAMENTODE ESTEIRAS (INCLUSIVE ESTE),LARGURA DE TRABALHO EM TORNO DE 4,00M,TORRE COM ALTURA UTIL EM TORNO DE 15,00M E CAPACIDADE DO MARTELO HIDRAULICO DE IMPACTO EM TORNO DE 5,00T,INCLUSIVE OPERADOR</t>
  </si>
  <si>
    <t>19.008.0014-3</t>
  </si>
  <si>
    <t>19.008.0014-4</t>
  </si>
  <si>
    <t>19.008.0014-C</t>
  </si>
  <si>
    <t>19.008.0014-D</t>
  </si>
  <si>
    <t>19.008.0014-E</t>
  </si>
  <si>
    <t>19.009.0002-2</t>
  </si>
  <si>
    <t>MOTOBOMBA AUTOESCORVANTE,PARA BOMBEAMENTO DE AGUAS LIMPAS OUSUJAS COM ATE 20MM DE DIAMETRO DOS SOLIDOS EM SUSPENSAO,NAPROPORCAO MAXIMA DE 20% NO VOLUME E LIQUIDOS QUIMICAMENTE NAO AGRESSIVOS,MOTOR A GASOLINA,COM POTENCIA DE 6,5CV,PARTIDAMANUAL,MOTOR 4 TEMPOS,VAZAO MAXIMA DE 60M3/H ATE 92M3/H E ALTURA MANOMETRICA ATE 30MCA,EXCLUSIVE OPERADOR</t>
  </si>
  <si>
    <t>19.009.0002-4</t>
  </si>
  <si>
    <t>19.009.0002-C</t>
  </si>
  <si>
    <t>19.009.0002-E</t>
  </si>
  <si>
    <t>19.009.0008-2</t>
  </si>
  <si>
    <t>BOMBA SUBMERSA COM MOTOR ELETRICO,PARA POCOS PROFUNDOS,EXCLUSIVE OPERADOR</t>
  </si>
  <si>
    <t>19.009.0008-4</t>
  </si>
  <si>
    <t>19.009.0008-C</t>
  </si>
  <si>
    <t>19.009.0008-E</t>
  </si>
  <si>
    <t>19.009.0010-2</t>
  </si>
  <si>
    <t>BOMBA CENTRIFUGA SUBMERSIVEL PARA BOMBEAMENTO DE AGUAS SERVIDAS COM SOLIDOS DE ATE 5MM DE DIAMETRO EM SUSPENSAO,COM MOTOR ELETRICO,VAZAO MAXIMA DE 63M3/HORA,ROTOR SEMIABERTO,EXCLUSIVE OPERADOR,MANGUEIRA,CABOS E COMANDOS</t>
  </si>
  <si>
    <t>19.009.0010-4</t>
  </si>
  <si>
    <t>19.009.0010-C</t>
  </si>
  <si>
    <t>19.009.0010-E</t>
  </si>
  <si>
    <t>19.010.0015-2</t>
  </si>
  <si>
    <t>ESCAVADEIRA SOBRE ESTEIRAS,VERSAO CLAM-SHELL,COM CAPACIDADEAPROXIMADA DA CACAMBA DE 0,38M3 (1/2JD3),INCLUSIVE OPERADORE AUXILIAR</t>
  </si>
  <si>
    <t>19.010.0015-3</t>
  </si>
  <si>
    <t>19.010.0015-4</t>
  </si>
  <si>
    <t>19.010.0015-C</t>
  </si>
  <si>
    <t>19.010.0015-D</t>
  </si>
  <si>
    <t>19.010.0015-E</t>
  </si>
  <si>
    <t>19.010.0016-2</t>
  </si>
  <si>
    <t>ESCAVADEIRA SOBRE ESTEIRAS,VERSAO DRAGLINE OU CLAM-SHELL,COMCAPACIDADE APROXIMADA DA CACAMBA DE 0,57M3 (3/4JD3),INCLUSIVE OPERADOR E AUXILIAR</t>
  </si>
  <si>
    <t>19.010.0016-3</t>
  </si>
  <si>
    <t>19.010.0016-4</t>
  </si>
  <si>
    <t>19.010.0016-C</t>
  </si>
  <si>
    <t>19.010.0016-D</t>
  </si>
  <si>
    <t>19.010.0016-E</t>
  </si>
  <si>
    <t>19.010.0017-2</t>
  </si>
  <si>
    <t>ESCAVADEIRA SOBRE ESTEIRAS,VERSAO DRAGLINE OU CLAM-SHELL,COMCAPACIDADE APROXIMADA DA CACAMBA DE 0,76M3 (1JD3),INCLUSIVEOPERADOR E AUXILIAR</t>
  </si>
  <si>
    <t>19.010.0017-3</t>
  </si>
  <si>
    <t>19.010.0017-4</t>
  </si>
  <si>
    <t>19.010.0017-C</t>
  </si>
  <si>
    <t>19.010.0017-D</t>
  </si>
  <si>
    <t>19.010.0017-E</t>
  </si>
  <si>
    <t>19.010.0018-2</t>
  </si>
  <si>
    <t>ESCAVADEIRA SOBRE ESTEIRAS,VERSAO CLAM-SHELL,COM CAPACIDADEAPROXIMADA DA CACAMBA DE 0,96M3 (1.1/4JD3),INCLUSIVE OPERADOR E AUXILIAR</t>
  </si>
  <si>
    <t>19.010.0018-3</t>
  </si>
  <si>
    <t>19.010.0018-4</t>
  </si>
  <si>
    <t>19.010.0018-C</t>
  </si>
  <si>
    <t>19.010.0018-D</t>
  </si>
  <si>
    <t>19.010.0018-E</t>
  </si>
  <si>
    <t>19.010.0020-2</t>
  </si>
  <si>
    <t>CUSTO HORARIO CORRIDO DE UTILIZACAO DE EQUIPAMENTO DE JATO D'AGUA DE ALTA PRESSAO(SEWER-JET),MANGUEIRA DE 1" DE DIAMETRO,PRESSAO ATE 2.000 LIBRAS,PARA LIMPEZA DE SISTEMA DE ESGOTAMENTO PLUVIAL OU SANITARIO,INCLUSIVE EQUIPE DE OPERACAO E ABASTECIMENTO D'AGUA</t>
  </si>
  <si>
    <t>19.010.0020-C</t>
  </si>
  <si>
    <t>19.010.0025-2</t>
  </si>
  <si>
    <t>CUSTO HORARIO CORRIDO DE UTILIZACAO DE EQUIPAMENTO COMBINADODE JATO D'AGUA A ALTA PRESSAO COM SUCCAO POR ACAO DE VACUO(VACUO SEWER-JET),COM CAPACIDADE MINIMA DE ARMAZENAGEM DE 6,00M3 DE MATERIAL NO TANQUE,MANGUEIRAS DE CAPTACAO DE 4",PARALIMPEZA DE ESGOTAMENTO SANITARIO,INCLUSIVE EQUIPE DE OPERACAO,ABASTECIMENTO D'AGUA E TRANSPORTE DO MATERIAL REMOVIDO</t>
  </si>
  <si>
    <t>19.010.0025-C</t>
  </si>
  <si>
    <t>19.010.0040-2</t>
  </si>
  <si>
    <t>CUSTO HORARIO CORRIDO DE UTILIZACAO DE EQUIPAMENTOS HIDROJATO CONJUGADO COM SUCCAO ATRAVES DE VACUO,COMPRESSOR ACIONADOPOR TOMADA DE FORCA TIPO ROTATIVO E COM JOGO DE MANGUEIRAS PARA CAPTACAO DE 6" E 8",ESTA ATRAVES DE BRACO ROTATIVO,TANQUE DE ARMAZENAMENTO DE 12.000L,INCLUSIVE EQUIPE DE OPERACAO</t>
  </si>
  <si>
    <t>19.010.0040-C</t>
  </si>
  <si>
    <t>19.010.0050-2</t>
  </si>
  <si>
    <t>ESCAVADEIRA HIDRAULICA MODELO ANFIBIA,PESO OPERACIONAL EM TORNO DE 30T,MOTOR DIESEL EM TORNO DE 150HP,CACAMBA COM CAPACIDADE APROXIMADA DE 0,50M3,COM ALCANCE MAXIMO DE APROXIMADAMENTE 15 METRO,INCLUSIVE OPERADOR</t>
  </si>
  <si>
    <t>19.010.0050-3</t>
  </si>
  <si>
    <t>ESCAVADEIRA HIDRAULICA,MODELO ANFIBIA,PESO OPERACIONAL EM TORNO DE 30T,MOTOR DIESEL EM TORNO DE 150HP,CACAMBA COM CAPACIDADE APROXIMADA DE 0,50M3,COM ALCANCE MAXIMO DE APROXIMADAMENTE 15 METROS,INCLUSIVE OPERADOR</t>
  </si>
  <si>
    <t>19.010.0050-4</t>
  </si>
  <si>
    <t>ESCAVADEIRA HIDRAULICA,MODELO ANFIBIA,PESO OPERACIONAL EM TORNO DE 30T,MOTOR DIESEL EM TORNO DE 150HP,CACAMBA COM CAPACIDADE APROXIMADA DE 0,50M3,COM ALCANCE MAXIMO DE APROXIMADAMENTE 15 METRO,INCLUSIVE OPERADOR</t>
  </si>
  <si>
    <t>19.010.0050-C</t>
  </si>
  <si>
    <t>19.010.0050-D</t>
  </si>
  <si>
    <t>19.010.0050-E</t>
  </si>
  <si>
    <t>19.011.0002-2</t>
  </si>
  <si>
    <t>COMPRESSOR DE AR,PORTATIL E REBOCAVEL,PRESSAO DE TRABALHO DEAPROXIMADAMENTE 102PSI,DESCARGA LIVRE EFETIVA DE APROXIMADAMENTE 200PCM,MOTOR DIESEL,EXCLUSIVE OPERADOR</t>
  </si>
  <si>
    <t>19.011.0002-3</t>
  </si>
  <si>
    <t>19.011.0002-4</t>
  </si>
  <si>
    <t>19.011.0002-C</t>
  </si>
  <si>
    <t>19.011.0002-D</t>
  </si>
  <si>
    <t>19.011.0002-E</t>
  </si>
  <si>
    <t>19.011.0003-2</t>
  </si>
  <si>
    <t>COMPRESSOR DE AR,PORTATIL E REBOCAVEL,PRESSAO DE TRABALHO DEAPROXIMADAMENTE 102PSI,DESCARGA LIVRE EFETIVA DE APROXIMADAMENTE 295PCM,MOTOR DIESEL,EXCLUSIVE OPERADOR</t>
  </si>
  <si>
    <t>19.011.0003-3</t>
  </si>
  <si>
    <t>19.011.0003-4</t>
  </si>
  <si>
    <t>19.011.0003-C</t>
  </si>
  <si>
    <t>19.011.0003-D</t>
  </si>
  <si>
    <t>19.011.0003-E</t>
  </si>
  <si>
    <t>19.011.0004-2</t>
  </si>
  <si>
    <t>COMPRESSOR DE AR,PORTATIL E REBOCAVEL,PRESSAO DE TRABALHO DEAPROXIMADAMENTE 102PSI,DESCARGA LIVRE EFETIVA DE APROXIMADAMENTE 400PCM,MOTOR DIESEL,EXCLUSIVE OPERADOR</t>
  </si>
  <si>
    <t>19.011.0004-3</t>
  </si>
  <si>
    <t>COMPRESSOR DE AR,PORTATIL E REBOCAVEL,PRESSAO DE TRABALHO DEAPROXIMADAMENTE 102PSI,DESCARGA LIVRE EFETIVA DE APROXIMADAMENTE 400 PCM,MOTOR DIESEL,EXCLUSIVE OPERADOR</t>
  </si>
  <si>
    <t>19.011.0004-4</t>
  </si>
  <si>
    <t>19.011.0004-C</t>
  </si>
  <si>
    <t>19.011.0004-D</t>
  </si>
  <si>
    <t>19.011.0004-E</t>
  </si>
  <si>
    <t>19.011.0005-2</t>
  </si>
  <si>
    <t>COMPRESSOR DE AR,ESTACIONARIO,PRESSAO DE TRABALHO DE APROXIMADAMENTE 145 PSI,DESCARGA LIVRE EFETIVA DE APROXIMADAMENTE 700 PCM,MOTOR ELETRICO,EXCLUSIVE OPERADOR</t>
  </si>
  <si>
    <t>19.011.0005-3</t>
  </si>
  <si>
    <t>19.011.0005-4</t>
  </si>
  <si>
    <t>19.011.0005-C</t>
  </si>
  <si>
    <t>19.011.0005-D</t>
  </si>
  <si>
    <t>19.011.0005-E</t>
  </si>
  <si>
    <t>19.011.0006-2</t>
  </si>
  <si>
    <t>GERADOR MONOFASICO,POTENCIA MAXIMA DE 2,5KVA(2500W),VOLTAGEM:110/220V,FREQUENCIA:60HZ,COM MOTOR A GASOLINA,COM TANQUE DEAPROXIMADAMENTE 13L E AUTONOMIA APROXIMADA DE 11H,EXCLUSIVEOPERADOR</t>
  </si>
  <si>
    <t>19.011.0006-3</t>
  </si>
  <si>
    <t>19.011.0006-4</t>
  </si>
  <si>
    <t>19.011.0006-C</t>
  </si>
  <si>
    <t>19.011.0006-D</t>
  </si>
  <si>
    <t>19.011.0006-E</t>
  </si>
  <si>
    <t>19.011.0007-2</t>
  </si>
  <si>
    <t>GRUPO GERADOR ABERTO,TRANSPORTAVEL SOBRE RODAS,TRIFASICO,220/127V FREQUENCIA 50/60HZ,COM REGULADOR DE TENSAO E FREQUENCIA AUTOMATICA,QUADRO DE COMANDO MANUAL E TANQUE DE COMBUSTIVEL DE APROXIMADAMENTE 109L COM AUTONOMIA APROXIMADA DE 10H,COM POTENCIA APROXIMADA DE 60/53KVA (INTERMITENTE/CONTINUA),EXCLUSIVE OPERADOR</t>
  </si>
  <si>
    <t>19.011.0007-3</t>
  </si>
  <si>
    <t>GRUPO GERADOR ABERTO,TRANSPORTAVEL,SOBRE RODAS,TRIFASICO,220/127V FREQUENCIA 50/60HZ,COM REGULADOR DE TENSAO E FREQUENCIA AUTOMATICA,QUADRO DE COMANDO MANUAL E TANQUE DE COMBUSTIVEL DE APROXIMADAMENTE 109L COM AUTONOMIA APROXIMADA DE 10H,COM POTENCIA APROXIMADA DE 60/53KVA (INTERMITENTE/CONTINUA),EXCLUSIVE OPERADOR</t>
  </si>
  <si>
    <t>19.011.0007-4</t>
  </si>
  <si>
    <t>19.011.0007-C</t>
  </si>
  <si>
    <t>19.011.0007-D</t>
  </si>
  <si>
    <t>19.011.0007-E</t>
  </si>
  <si>
    <t>19.011.0009-2</t>
  </si>
  <si>
    <t>GRUPO GERADOR ABERTO PARA ENERGIA DE EMERGENCIA,TRIFASICO,220/127V FREQUENCIA 50/60HZ,COM REGULADOR DE TENSAO E FREQUENCIA AUTOMATICA,QUADRO DE COMANDO MANUAL E TANQUE DE COMBUSTIVEL DE APROXIMADAMENTE 328L COM AUTONOMIA APROXIMADA DE 12H,COM POTENCIA APROXIMADA DE 145/125KVA (INTERMITENTE/CONTINUA),EXCLUSIVE OPERADOR</t>
  </si>
  <si>
    <t>19.011.0009-3</t>
  </si>
  <si>
    <t>19.011.0009-4</t>
  </si>
  <si>
    <t>19.011.0009-C</t>
  </si>
  <si>
    <t>19.011.0009-D</t>
  </si>
  <si>
    <t>19.011.0009-E</t>
  </si>
  <si>
    <t>19.011.0010-2</t>
  </si>
  <si>
    <t>MAQUINA DE SOLDA A ARCO,DE 375A,COM MOTOR ELETRICO,EXCLUSIVEOPERADOR</t>
  </si>
  <si>
    <t>19.011.0010-3</t>
  </si>
  <si>
    <t>19.011.0010-4</t>
  </si>
  <si>
    <t>19.011.0010-C</t>
  </si>
  <si>
    <t>19.011.0010-D</t>
  </si>
  <si>
    <t>19.011.0010-E</t>
  </si>
  <si>
    <t>19.011.0011-2</t>
  </si>
  <si>
    <t>MAQUINA DE SOLDA A ARCO,DE 375A,COM MOTOR DIESEL,EXCLUSIVE OPERADOR</t>
  </si>
  <si>
    <t>19.011.0011-3</t>
  </si>
  <si>
    <t>19.011.0011-4</t>
  </si>
  <si>
    <t>19.011.0011-C</t>
  </si>
  <si>
    <t>19.011.0011-D</t>
  </si>
  <si>
    <t>19.011.0011-E</t>
  </si>
  <si>
    <t>19.011.0013-2</t>
  </si>
  <si>
    <t>CONJUNTO MOVEL DE BRITAGEM,DE CIRCUITO FECHADO,CAPACIDADE DE80T/H DE PRODUCAO DE AGREGADOS,PESO PARA TRANSPORTE DE 45T,COMPOSTO DE: TREMONHA E ALIMENTADOR,BRITADOR DE MANDIBULAS PRIMARIO,BRITADOR CONICO SECUNDARIO,PENEIRA VIBRATORIA,TRANSPORTADOR DE CORREIA CENTRIFUGO,CALHA VIBRATORIA,GERADOR E OPERADOR</t>
  </si>
  <si>
    <t>19.011.0013-3</t>
  </si>
  <si>
    <t>19.011.0013-4</t>
  </si>
  <si>
    <t>19.011.0013-C</t>
  </si>
  <si>
    <t>19.011.0013-D</t>
  </si>
  <si>
    <t>19.011.0013-E</t>
  </si>
  <si>
    <t>19.011.0014-2</t>
  </si>
  <si>
    <t>CILINDRO HIDRAULICO DE 100T,COMANDO A DISTANCIA,MANGUEIRA DEALTA PRESSAO DE BORRACHA REFORCADA DOTADA COM BOMBA DE COMANDO MANUAL DE 8.000 LIBRAS/POLEGADA QUADRADA OU 560KG/CM2,CAPACIDADE DE 12L,TUBO COM COMPRIMENTO PADRAO DE 3,00M,EXCLUSIVE OPERADOR</t>
  </si>
  <si>
    <t>19.011.0014-4</t>
  </si>
  <si>
    <t>19.011.0014-C</t>
  </si>
  <si>
    <t>19.011.0014-E</t>
  </si>
  <si>
    <t>19.011.0015-2</t>
  </si>
  <si>
    <t>CILINDRO HIDRAULICO DE 300T,COMANDO A DISTANCIA,MANGUEIRA DEALTA PRESSAO DE BORRACHA REFORCADA DOTADA COM BOMBA DE COMANDO MANUAL DE 8.000 LIBRAS/POLEGADA QUADRADA OU 560KG/CM2,CAPACIDADE DE 12L,TUBO COM COMPRIMENTO PADRAO DE 3,00M,EXCLUSIVE OPERADOR</t>
  </si>
  <si>
    <t>19.011.0015-4</t>
  </si>
  <si>
    <t>19.011.0015-C</t>
  </si>
  <si>
    <t>19.011.0015-E</t>
  </si>
  <si>
    <t>19.011.0016-2</t>
  </si>
  <si>
    <t>TALHA GUINCHO MANUAL COM CAPACIDADE DE ICAMENTO DE 1.500KG EDE TRACAO DE 1.800KG,PESO DA TALHA DE 10KG,COMPOSTA DE CABODE ACO COM CURSO ILIMITADO,ALAVANCA,GANCHO E CARRETEL,EXCLUSIVE OPERADOR</t>
  </si>
  <si>
    <t>19.011.0016-4</t>
  </si>
  <si>
    <t>19.011.0016-C</t>
  </si>
  <si>
    <t>19.011.0016-E</t>
  </si>
  <si>
    <t>19.011.0017-2</t>
  </si>
  <si>
    <t>TALHA GUINCHO MANUAL COM CAPACIDADE DE ICAMENTO DE 4.000KG EDE TRACAO DE 5.000KG,PESO DA TALHA DE 30KG,COMPOSTA DE CABODE ACO COM CURSO ILIMITADO,ALAVANCAS DE AVANCO E DE MARCHAA RE PROVIDAS DE PINOS DE RETENCAO,COMPRIMENTO DE ALAVANCA TELESCOPICA DE 0,82 A 1,20M,CARRETEL E GANCHOS,EXCLUSIVE OPERADOR</t>
  </si>
  <si>
    <t>19.011.0017-4</t>
  </si>
  <si>
    <t>19.011.0017-C</t>
  </si>
  <si>
    <t>19.011.0017-E</t>
  </si>
  <si>
    <t>19.011.0018-2</t>
  </si>
  <si>
    <t>SERRA CIRCULAR,EXCLUSIVE OPERADOR</t>
  </si>
  <si>
    <t>19.011.0018-3</t>
  </si>
  <si>
    <t>19.011.0018-4</t>
  </si>
  <si>
    <t>19.011.0018-C</t>
  </si>
  <si>
    <t>19.011.0018-D</t>
  </si>
  <si>
    <t>19.011.0018-E</t>
  </si>
  <si>
    <t>19.011.0019-2</t>
  </si>
  <si>
    <t>ESTACAO TOTAL,COM PRECISAO ANGULAR DE 1" A 2",ALCANCE MINIMODE 500M SEM PRISMA,E ALCANCE MINIMO DE 3000M COM UM PRISMA,GATILHO RAPIDO,DISPLAY DUPLO,TECLADO ALFANUMERICO,MEMORIA INTERNA COM MINIMO DE 17.000 PONTOS,PODENDO SER EXPANDIDO PORCARTAO DE MEMORIA OU PEN DRIVE,TRANSFERENCIA DE DADOS VIAUSB,BATERIA RECARREGAVEL,EXCLUSIVE EQUIPE DE TOPOGRAFIA</t>
  </si>
  <si>
    <t>19.011.0019-4</t>
  </si>
  <si>
    <t>ESTACAO TOTAL,COM PRECISAO ANGULAR DE 1" A 2",ALCANCE MINIMODE 500M SEM PRISMA,E ALCANCE MINIMO DE 3000M COM UM PRISMA,GATILHO RAPIDO,DISPLAY DUPLO,TECLADO ALFANUMERICO,MEMORIA INTERNA COM MINIMO DE 17.000 PONTOS,PODENDO SER EXPANDIDO PORCARTAO DE MEMORIA OU PEN DRIVE,TRANSFERENCIA DE DADOS VIAUSB,BATERIA RECARREGAVEL,EXCLUSIVE EQUIPE DE TOPOGRAFIA.</t>
  </si>
  <si>
    <t>19.011.0019-C</t>
  </si>
  <si>
    <t>19.011.0019-E</t>
  </si>
  <si>
    <t>19.011.0023-2</t>
  </si>
  <si>
    <t>RESISTIVIMETRO PARA APLICACOES AMBIENTAIS,FAIXA CORRENTE AUTOMATICA,COMPACTO E POTENTE PARA 400V,POTENCIA DE 100W, 1,2A,EXCLUSIVE EQUIPE</t>
  </si>
  <si>
    <t>19.011.0023-4</t>
  </si>
  <si>
    <t>19.011.0023-C</t>
  </si>
  <si>
    <t>19.011.0023-E</t>
  </si>
  <si>
    <t>19.011.0025-2</t>
  </si>
  <si>
    <t>MOTOSSERRA PARA ABATE,DESGALHAMENTO E TORAGEM DE ARVORES,EXCLUSIVE OPERADOR</t>
  </si>
  <si>
    <t>19.011.0025-4</t>
  </si>
  <si>
    <t>19.011.0025-C</t>
  </si>
  <si>
    <t>19.011.0025-E</t>
  </si>
  <si>
    <t>19.011.0030-2</t>
  </si>
  <si>
    <t>ROCADEIRA COSTAL MOTORIZADA PARA PREPARO DE TERRENO,EXCLUSIVE OPERADOR</t>
  </si>
  <si>
    <t>19.011.0030-4</t>
  </si>
  <si>
    <t>19.011.0030-C</t>
  </si>
  <si>
    <t>19.011.0030-E</t>
  </si>
  <si>
    <t>19.011.0040-2</t>
  </si>
  <si>
    <t>ROTATIVA PARA EXECUCAO DE POCOS PROFUNDOS,SOBRE CAMINHAO DE12T (INCLUSIVE ESTE) COM TECNICO EM SONDAGEM E 3 SONDADORES,COM AS SEGUINTES ESPECIFICACOES MINIMAS:MOTOR DIESEL DE 162CV,COMPRESSOR DE AR ROTATIVO DE 270HP,DESCARGA LIVRE DE 747PCM E PRESSAO DE 150PSI</t>
  </si>
  <si>
    <t>19.011.0040-3</t>
  </si>
  <si>
    <t>19.011.0040-4</t>
  </si>
  <si>
    <t>19.011.0040-C</t>
  </si>
  <si>
    <t>19.011.0040-D</t>
  </si>
  <si>
    <t>19.011.0040-E</t>
  </si>
  <si>
    <t>19.011.0045-2</t>
  </si>
  <si>
    <t>RETIFICADOR DE SOLDA,ELETRICO,DE 430A</t>
  </si>
  <si>
    <t>19.011.0045-4</t>
  </si>
  <si>
    <t>19.011.0045-C</t>
  </si>
  <si>
    <t>19.011.0045-E</t>
  </si>
  <si>
    <t>19.011.0050-2</t>
  </si>
  <si>
    <t>EQUIPAMENTO P/VIDEO INSPECAO NO INTERIOR DE COLETORES GALERIAS C/DIAM.A PARTIR 400MM,CAPACIDADE DE DESLOCAMENTO ATE 100M,RESISTENTE A AGUA,IMAGENS GERADAS TRANSMITIDAS EM TEMPO REAL,SISTEMA DE GRAVACAO COM INSERCAO E EDICAO DE LEGENDAS,CAMERA DE VIDEO EM CORES COM MOVIMENTO PERISCOPIO,C/CAMINHONETAP/9 PASSAGEIROS,COM MOTORISTA, EXCLUIVE OPERADOR</t>
  </si>
  <si>
    <t>19.011.0050-4</t>
  </si>
  <si>
    <t>EQUIPAMENTO P/VIDEO INSPECAO NO INTERIOR DE COLETORES E GALERIAS C/DIAM.A PARTIR DE 400MM,CAPACIDADE DE DESLOCAMENTO ATE100M,RESISTENTE A AGUA,IMAGENS GERADAS TRANSMITIDAS EM TEMPOREAL,SISTEMA DE GRAVACAO COM INSERCAO E EDICAO DE LEGENDAS,CAMERA DE VIDEO EM CORES COM MOVIMENTO PERISCOPIO,COM CAMINHONETA P/9 PASSAGEIROS,COM MOTORISTA,EXCLUSIVE OPERADOR</t>
  </si>
  <si>
    <t>19.011.0050-C</t>
  </si>
  <si>
    <t>19.011.0050-E</t>
  </si>
  <si>
    <t>19.011.0080-2</t>
  </si>
  <si>
    <t>MAQUINA DE SOLDA POR TERMOFUSAO PARA GEOMEMBRANAS PEAD COM ESPESSURAS DE 0,5MM A 2,0MM,POTENCIA DE 800W,FREQUENCIA DE 50/60HZ,TENSAO DE 220V,EXCLUSIVE OPERADOR</t>
  </si>
  <si>
    <t>19.011.0080-3</t>
  </si>
  <si>
    <t>19.011.0080-4</t>
  </si>
  <si>
    <t>19.011.0080-C</t>
  </si>
  <si>
    <t>19.011.0080-D</t>
  </si>
  <si>
    <t>19.011.0080-E</t>
  </si>
  <si>
    <t>19.011.0082-2</t>
  </si>
  <si>
    <t>MAQUINA DE SOLDA POR TERMOFUSAO PARA GEOMEMBRANAS PEAD COM ESPESSURAS DE 0,5MM A 2,5MM,POTENCIA DE 1800/1500/1200W,FREQUENCIA DE 50/60 HZ, TENSAO DE 220V,EXCLUSIVE OPERADOR</t>
  </si>
  <si>
    <t>19.011.0082-3</t>
  </si>
  <si>
    <t>MAQUINA DE SOLDA POR TERMOFUSAO PARA GEOMEMBRANAS PEAD COM ESPESSURAS DE 0,5MM A 2,5MM,POTENCIA DE 1800/1500/1200W,FREQUENCIA DE 50/60 HZ,TENSAO DE 220V,EXCLUSIVE OPERADOR</t>
  </si>
  <si>
    <t>19.011.0082-4</t>
  </si>
  <si>
    <t>19.011.0082-C</t>
  </si>
  <si>
    <t>19.011.0082-D</t>
  </si>
  <si>
    <t>19.011.0082-E</t>
  </si>
  <si>
    <t>20.004.0001-0</t>
  </si>
  <si>
    <t>ESPALHAMENTO DE SOLO PARA FINS DE EXECUCAO DE ATERRO COMPACTADO,EXCLUSIVE IRRIGACAO,FORNECIMENTO E TRANSPORTE DO MATERIAL,REFERINDO-SE O CUSTO AO MATERIAL COMPACTADO</t>
  </si>
  <si>
    <t>20.004.0001-A</t>
  </si>
  <si>
    <t>20.004.0002-0</t>
  </si>
  <si>
    <t>ESPALHAMENTO DE SOLO,COM MOTONIVELADORA,SEM FINALIDADE DE EXECUCAO DE ATERRO DE RODOVIA,MEDIDO APOS O ESPALHAMENTO</t>
  </si>
  <si>
    <t>20.004.0002-A</t>
  </si>
  <si>
    <t>20.004.0005-0</t>
  </si>
  <si>
    <t>REGULARIZACAO E COMPACTACAO DE SUBLEITO,DE ACORDO COM AS "INSTRUCOES PARA EXECUCAO" DO DER-RJ,INCLUSIVE EXECUCAO E O TRANSPORTE DE AGUA,MAS SEM TRANSPORTE E ESCAVACAO DE CORRETIVOS.O CUSTO SE APLICA A AREA EFETIVAMENTE REGULARIZADA</t>
  </si>
  <si>
    <t>20.004.0005-A</t>
  </si>
  <si>
    <t>20.004.0006-0</t>
  </si>
  <si>
    <t>REFORCO DE SUBLEITO,DE ACORDO COM AS "INSTRUCOES PARA EXECUCAO" DO DER-RJ,EXCLUSIVE ESCAVACAO,CARGA,TRANSPORTE E FORNECIMENTO DOS MATERIAIS</t>
  </si>
  <si>
    <t>20.004.0006-A</t>
  </si>
  <si>
    <t>20.004.0007-0</t>
  </si>
  <si>
    <t>CAMINHO DE SERVICO,REALIZADO MECANICAMENTE,INCLUSIVE ESCAVACAO,DESMATAMENTO,DESTOCAMENTO,ACERTO E COMPACTACAO</t>
  </si>
  <si>
    <t>20.004.0007-A</t>
  </si>
  <si>
    <t>20.004.0010-0</t>
  </si>
  <si>
    <t>ESPALHAMENTO E COMPACTACAO DE SOLOS,EM CAMADAS,PARA COMPLEMENTACAO LATERAL EM ATERROS,INCLUSIVE ESCAVACAO DENTEADA DO TALUDE DE ATERRO EXISTENTE,COM TRATOR DE LAMINA DE PEQUENO PORTE,EXCLUSIVE FORNECIMENTO E TRANSPORTE DO MATERIAL A SER USADO NO ATERRO</t>
  </si>
  <si>
    <t>20.004.0010-A</t>
  </si>
  <si>
    <t>20.004.0011-0</t>
  </si>
  <si>
    <t>ATERRO COMPACTADO EM CAMADAS DE NO MAXIMO 20CM,PARA EXECUCAODE TERRA ARMADA,INCLUSIVE ESPALHAMENTO,IRRIGACAO E CONTROLEDE COMPACTACAO,EXCLUSIVE O FORNECIMENTO E O TRANSPORTE DOSMATERIAIS</t>
  </si>
  <si>
    <t>20.004.0011-A</t>
  </si>
  <si>
    <t>20.004.0012-0</t>
  </si>
  <si>
    <t>RECOMPOSICAO MECANIZADA DE ATERRO,EXCLUSIVE ESCAVACAO E TRANSPORTE DE MATERIAL DA JAZIDA,INCLUSIVE ESCAVACAO PREVIA EM DEGRAUS</t>
  </si>
  <si>
    <t>20.004.0012-A</t>
  </si>
  <si>
    <t>20.004.0013-0</t>
  </si>
  <si>
    <t>REMOCAO DE MATERIAL SOLTO(1ª CATEGORIA),PROVENIENTE DE DESLIZAMENTO DE BARREIRAS, UTILIZANDO PA CARREGADEIRA DE 3,10M3,EXCLUSIVE DESPESAS COM CAMINHAO</t>
  </si>
  <si>
    <t>20.004.0013-A</t>
  </si>
  <si>
    <t>20.004.0015-0</t>
  </si>
  <si>
    <t>EXECUCAO DE "TAPA-PANELA",COM MATERIAL DE 1ª CATEGORIA,COMPACTADO MANUALMENTE,MEDIDO NA PISTA APOS COMPACTACAO,INCLUSIVETRANSPORTE,EXCLUSIVE ESCAVACAO DE JAZIDA</t>
  </si>
  <si>
    <t>20.004.0015-A</t>
  </si>
  <si>
    <t>20.004.0016-0</t>
  </si>
  <si>
    <t>COMBATE A EXSUDACAO,COMPREENDENDO ESPALHAMENTO MANUAL E COMPACTACAO DE AGREGADOS SOBRE A SUPERFICIE EXSUDADA,EXCLUSIVE FORNECIMENTO DO MATERIAL E TRANSPORTE</t>
  </si>
  <si>
    <t>20.004.0016-A</t>
  </si>
  <si>
    <t>20.004.0017-0</t>
  </si>
  <si>
    <t>BASE PARA REMENDO PROFUNDO(BRITA,SOLO X BRITA,SOLO ESTABILIZADO GRANULOMETRICAMENTE,SOLO MELHORADO COM CIMENTO),EXECUTADA MANUALMENTE,MEDIDA PELO VOLUME COMPACTADO,EXCLUSIVE FORNECIMENTO E TRANSPORTE DOS MATERIAIS</t>
  </si>
  <si>
    <t>20.004.0017-A</t>
  </si>
  <si>
    <t>20.004.0018-0</t>
  </si>
  <si>
    <t>EXECUCAO DE "TAPA-BURACO",UTILIZANDO MISTURA BETUMINOSA,MEDIDO NA CACAMBA DO CAMINHAO,EXCLUSIVE MATERIAIS E TRANSPORTE.SE FOR MEDIDO NO LOCAL,APOS A EXECUCAO,MULTIPLICAR ESTE CUSTOPOR 1,35</t>
  </si>
  <si>
    <t>20.004.0018-A</t>
  </si>
  <si>
    <t>20.004.0019-0</t>
  </si>
  <si>
    <t>RECOMPOSICAO DE REVESTIMENTO PRIMARIO,MEDIDO PELO VOLUME COMPACTADO,EXCLUSIVE ESCAVACAO E TRANSPORTE DE MATERIAL DE JAZIDA</t>
  </si>
  <si>
    <t>20.004.0019-A</t>
  </si>
  <si>
    <t>20.004.0020-0</t>
  </si>
  <si>
    <t>ATERRO COMPACTADO MECANICAMENTE,EM ACOSTAMENTO,INCLUSIVE ESPALHAMENTO</t>
  </si>
  <si>
    <t>20.004.0020-A</t>
  </si>
  <si>
    <t>20.004.0021-0</t>
  </si>
  <si>
    <t>RECUPERACAO DE BASE/CBUQ,EM ESPUMA ASFALTICA,"IN SITU",EM RODOVIA,AREA URBANA,ATE 20CM,COMPACTACAO AASHTO NORMAL,INCLUSIVE MATERIAIS COM 3% DE CIMENTO</t>
  </si>
  <si>
    <t>20.004.0021-A</t>
  </si>
  <si>
    <t>20.004.0022-0</t>
  </si>
  <si>
    <t>RECUPERACAO DE BASE/CBUQ,EM ESPUMA ASFALTICA,"IN SITU",EM RODOVIA,AREA URBANA,ATE 20CM,COMPACTACAO AASHTO NORMAL,INCLUSIVE MATERIAIS SENDO 6% DE CIMENTO</t>
  </si>
  <si>
    <t>20.004.0022-A</t>
  </si>
  <si>
    <t>20.004.0023-0</t>
  </si>
  <si>
    <t>RECUPERACAO DE BASE/CBUQ,EM ESPUMA ASFALTICA,"IN SITU",EM RODOVIA,AREA URBANA,ATE 20CM,INCLUSIVE COMPACTACAO AASHTO NORMAL E MATERIAIS,COM 3% DE CIMENTO E 83KG DE CAP POR M3</t>
  </si>
  <si>
    <t>20.004.0023-A</t>
  </si>
  <si>
    <t>20.004.0025-0</t>
  </si>
  <si>
    <t>RECUPERACAO DE PAVIMENTO COM RECICLAGEM DE BASE,INCORPORANDOA CAPA ASFALTICA,ATE 20CM,EXCLUSIVE MATERIAIS ADICIONADOS ECOMPACTACAO</t>
  </si>
  <si>
    <t>20.004.0025-A</t>
  </si>
  <si>
    <t>20.004.0027-0</t>
  </si>
  <si>
    <t>RECOMPOSICAO DE CBUQ,EXCLUSIVE FORNECIMENTO E TRANSPORTE DOSMATERIAIS</t>
  </si>
  <si>
    <t>20.004.0027-A</t>
  </si>
  <si>
    <t>20.004.0028-0</t>
  </si>
  <si>
    <t>RECOMPOSICAO ESTRUTURAL DE PAVIMENTO (COM REPARO DE BASE)CBUQ COM 5CM DE ESPESSURA</t>
  </si>
  <si>
    <t>20.004.0028-A</t>
  </si>
  <si>
    <t>20.004.0030-0</t>
  </si>
  <si>
    <t>RECOMPOSICAO DE CAMINHO DE SERVICO</t>
  </si>
  <si>
    <t>20.004.0030-A</t>
  </si>
  <si>
    <t>20.004.0033-1</t>
  </si>
  <si>
    <t>ATERRO COMPACTADO MECANICAMENTE,EM CAMADAS DE 20CM,INCLUINDOESPALHAMENTO E IRRIGACAO,MAS SEM O FORNECIMENTO E TRANSPORTE DO MATERIAL</t>
  </si>
  <si>
    <t>20.004.0033-B</t>
  </si>
  <si>
    <t>20.004.0034-0</t>
  </si>
  <si>
    <t>ATERRO COMPACTADO MECANICAMENTE,EM CAMADAS DE 20CM,INCLUSIVEIRRIGACAO,EXCLUSIVE ESPALHAMENTO,FORNECIMENTO E TRANSPORTEDO MATERIAL</t>
  </si>
  <si>
    <t>20.004.0034-A</t>
  </si>
  <si>
    <t>20.004.0036-0</t>
  </si>
  <si>
    <t>LIMPEZA DE JAZIDAS</t>
  </si>
  <si>
    <t>20.004.0036-A</t>
  </si>
  <si>
    <t>20.004.0038-0</t>
  </si>
  <si>
    <t>LIMPEZA DE SUPERFICIES COM MOTONIVELADORA</t>
  </si>
  <si>
    <t>20.004.0038-A</t>
  </si>
  <si>
    <t>20.004.0040-0</t>
  </si>
  <si>
    <t>PATROLAMENTO DE SUBLEITO DE RODOVIAIS</t>
  </si>
  <si>
    <t>20.004.0040-A</t>
  </si>
  <si>
    <t>20.004.0045-0</t>
  </si>
  <si>
    <t>REMOCAO (CARGA) DE TERRA OU ENTULHO COM RETROESCAVADEIRA COMCACAMBA DE 0,76M3 EM CONDICOES ESPECIAIS,GIRO DE 180°</t>
  </si>
  <si>
    <t>20.004.0045-A</t>
  </si>
  <si>
    <t>20.004.0100-0</t>
  </si>
  <si>
    <t>ESCARIFICACAO E LEVANTAMENTO DE BASE E REVESTIMENTO,INCLUSIVE AFASTAMENTO LATERAL,USANDO MOTONIVELADORA</t>
  </si>
  <si>
    <t>20.004.0100-A</t>
  </si>
  <si>
    <t>20.004.0102-0</t>
  </si>
  <si>
    <t>ESCAVACAO DE SOLO MOLE COM MOTONIVELADORA</t>
  </si>
  <si>
    <t>20.004.0102-A</t>
  </si>
  <si>
    <t>20.004.0105-0</t>
  </si>
  <si>
    <t>ESCARIFICACAO DE SOLO COM MOTONIVELADORA</t>
  </si>
  <si>
    <t>20.004.0105-A</t>
  </si>
  <si>
    <t>20.004.0122-0</t>
  </si>
  <si>
    <t>LIMPEZA MECANIZADA DE SARJETA E MEIO-FIO,COM UTILIZACAO DE VASSOURA MECANICA</t>
  </si>
  <si>
    <t>20.004.0122-A</t>
  </si>
  <si>
    <t>20.004.0125-0</t>
  </si>
  <si>
    <t>ROCADA MECANICA,COM UTILIZACAO DE ROCADEIRA MECANICA,EXCLUSIVE LIMPEZA</t>
  </si>
  <si>
    <t>20.004.0125-A</t>
  </si>
  <si>
    <t>20.004.0127-0</t>
  </si>
  <si>
    <t>VARRECAO DE PISTA COM VASSOURA MECANICA</t>
  </si>
  <si>
    <t>20.004.0127-A</t>
  </si>
  <si>
    <t>20.004.0130-0</t>
  </si>
  <si>
    <t>DESOBSTRUCAO E LIMPEZA DE RUAS</t>
  </si>
  <si>
    <t>20.004.0130-A</t>
  </si>
  <si>
    <t>20.004.0131-0</t>
  </si>
  <si>
    <t>LIMPEZA DE RUA COM AR COMPRIMIDO</t>
  </si>
  <si>
    <t>20.004.0131-A</t>
  </si>
  <si>
    <t>20.004.0132-0</t>
  </si>
  <si>
    <t>DESOBSTRUCAO E LIMPEZA DE PISTA PARA EMBUTIMENTO DE FIACAO</t>
  </si>
  <si>
    <t>20.004.0132-A</t>
  </si>
  <si>
    <t>20.004.0135-0</t>
  </si>
  <si>
    <t>LIMPEZA DE PISTA,COM UTILIZACAO DE COMPRESSOR DE AR,PARA EXECUCAO DE REVESTIMENTO COM CBUQ</t>
  </si>
  <si>
    <t>20.004.0135-A</t>
  </si>
  <si>
    <t>20.004.0136-0</t>
  </si>
  <si>
    <t>LIMPEZA DE PISTA,COM UTILIZACAO DE COMPRESSOR DE AR,CAMINHAOBASCULANTE,PARA EXECUCAO DE REVESTIMENTO COM CBUQ</t>
  </si>
  <si>
    <t>20.004.0136-A</t>
  </si>
  <si>
    <t>20.005.0001-0</t>
  </si>
  <si>
    <t>SUB-BASE ESTABILIZADA,SEM MISTURA DE MATERIAIS,DE ACORDO COMAS "INSTRUCOES PARA EXECUCAO" DO DER-RJ,EXCLUSIVE ESCAVACAOE TRANSPORTE DOS MATERIAIS,INCLUSIVE TRANSPORTE DE AGUA</t>
  </si>
  <si>
    <t>20.005.0001-A</t>
  </si>
  <si>
    <t>20.005.0002-1</t>
  </si>
  <si>
    <t>BASE ESTABILIZADA,SEM MISTURA DE MATERIAIS,DE ACORDO COM AS"INSTRUCOES PARA EXECUCAO" DO DER-RJ,COMPACTADA EM DUAS CAMADAS,COM ENERGIA EQUIVALENTE A AASHTO INTERMEDIARIA,EXCLUSIVEESCAVACAO E TRANSPORTE DOS MATERIAIS,INCLUSIVE TRANSPORTE DE AGUA</t>
  </si>
  <si>
    <t>20.005.0002-B</t>
  </si>
  <si>
    <t>20.005.0003-1</t>
  </si>
  <si>
    <t>BASE ESTABILIZADA,SEM MISTURA DE MATERIAIS,DE ACORDO COM AS"INSTRUCOES PARA EXECUCAO" DO DER-RJ,COMPACTADA EM DUAS CAMADAS,COM ENERGIA EQUIVALENTE A AASHTO MODIFICADA,EXCLUSIVE ESCAVACAO E TRANSPORTE DOS MATERIAIS,INCLUSIVE TRANSPORTE DE AGUA</t>
  </si>
  <si>
    <t>20.005.0003-B</t>
  </si>
  <si>
    <t>20.005.0004-0</t>
  </si>
  <si>
    <t>SUB-BASE ESTABILIZADA GRANULOMETRICAMENTE,COM MISTURA DE 2 OU MAIS MATERIAIS,DE ACORDO COM AS "INSTRUCOES PARA EXECUCAO",DO DER-RJ,EXCLUSIVE ESCAVACAO E TRANSPORTE DOS MATERIAIS,INCLUSIVE TRANSPORTE DE AGUA</t>
  </si>
  <si>
    <t>20.005.0004-A</t>
  </si>
  <si>
    <t>20.005.0005-0</t>
  </si>
  <si>
    <t>BASE ESTABILIZADA GRANULOMETRICAMENTE,COM MISTURA DE 2 OU MAIS MATERIAIS,DE ACORDO COM AS "INSTRUCOES PARA EXECUCAO" DODER-RJ,COMPACTADA EM DUAS CAMADAS,C/ ENERGIA EQUIVALENTE A AASHTO INTERMEDIARIA,EXCLUSIVE ESCAVACAO E TRANSPORTE DOS MATERIAIS,INCLUINDO TRANSPORTE DE AGUA</t>
  </si>
  <si>
    <t>20.005.0005-A</t>
  </si>
  <si>
    <t>20.005.0006-0</t>
  </si>
  <si>
    <t>BASE ESTABILIZADA GRANULOMETRICAMENTE,COM MISTURA DE 2 OU MAIS MATERIAIS,DE ACORDO COM AS "INSTRUCOES PARA EXECUCAO" DODER-RJ,COMPACTADA EM DUAS CAMADAS,C/ ENERGIA EQUIVALENTE A AASHTO MODIFICADA,EXCLUSIVE ESCAVACAO E TRANSPORTE DOS MATERIAIS,INCLUINDO TRANSPORTE DE AGUA</t>
  </si>
  <si>
    <t>20.005.0006-A</t>
  </si>
  <si>
    <t>20.005.0007-0</t>
  </si>
  <si>
    <t>BASE ESTABILIZADA GRANULOMETRICAMENTE,COM MISTURA DE 2 OU MAIS MATERIAIS,EM USINA,DE ACORDO COM AS "INSTRUCOES PARA EXECUCAO" DO DER-RJ,COMPACTADA EM DUAS CAMADAS,COM ENERGIA EQUIVALENTE A AASHTO INTERMEDIARIA,EXCLUSIVE ESCAVACAO E TRANSPORTE DOS MATERIAIS,INCLUINDO TRANSPORTE DE AGUA</t>
  </si>
  <si>
    <t>20.005.0007-A</t>
  </si>
  <si>
    <t>20.005.0008-0</t>
  </si>
  <si>
    <t>BASE ESTABILIZADA GRANULOMETRICAMENTE,COM MISTURA DE 2 OU MAIS MATERIAIS,EM USINA,DE ACORDO COM AS "INSTRUCOES PARA EXECUCAO" DO DER-RJ,COMPACTADA EM DUAS CAMADAS,COM ENERGIA EQUIVALENTE A AASHTO MODIFICADA,EXCLUSIVE ESCAVACAO E TRANSPORTEDOS MATERIAIS,INCLUINDO TRANSPORTE DE AGUA</t>
  </si>
  <si>
    <t>20.005.0008-A</t>
  </si>
  <si>
    <t>20.005.0009-0</t>
  </si>
  <si>
    <t>BASE DE SOLO BETUME COM MISTURA EM USINA,COMPREENDENDO AS OPERACOES DE EXECUCAO E TRANSPORTE DE AGUA,EXCLUSIVE ESCAVACAOE TRANSPORTE DE SOLOS,FORNECIMENTO E TRANSPORTE DE MATERIAIS BETUMINOSOS E TRANSPORTE DA USINA PARA PISTA</t>
  </si>
  <si>
    <t>20.005.0009-A</t>
  </si>
  <si>
    <t>20.005.0010-0</t>
  </si>
  <si>
    <t>BASE DE SOLO BETUME COM MISTURA NA PISTA,COMPREENDENDO AS OPERACOES DE EXECUCAO</t>
  </si>
  <si>
    <t>20.005.0010-A</t>
  </si>
  <si>
    <t>20.006.0001-0</t>
  </si>
  <si>
    <t>BASE DE SOLO-CIMENTO,EXECUTADO "IN SITU",COMPREENDENDO AS OPERACOES DE EXECUCAO NA PISTA,INCLUSIVE TRANSPORTE DE AGUA,MAS SEM ESCAVACAO E TRANSPORTE DOS MATERIAIS E O FORNECIMENTOE TRANSPORTE DO CIMENTO.O CUSTO SE APLICA AO VOLUME DE SOLO-CIMENTO EXECUTADO,MEDIDO APOS A COMPACTACAO</t>
  </si>
  <si>
    <t>20.006.0001-A</t>
  </si>
  <si>
    <t>20.006.0002-0</t>
  </si>
  <si>
    <t>BASE DE SOLO-CIMENTO,MISTURADO NA USINA,COMPREENDENDO AS OPERACOES DE EXECUCAO NA USINA E NA PISTA,EXCLUSIVE,AINDA,O TRANSPORTE DA USINA PARA A PISTA,INCLUSIVE TRANSPORTE DE AGUA,MAS SEM ESCAVACAO E TRANSPORTE DOS MATERIAIS E O FORNECIMENTOE TRANSPORTE DO CIMENTO.O CUSTO SE APLICA AO VOLUME DE SOLO-CIMENTO EXECUTADO,MEDIDO APOS A COMPACTACAO</t>
  </si>
  <si>
    <t>20.006.0002-A</t>
  </si>
  <si>
    <t>20.006.0003-0</t>
  </si>
  <si>
    <t>SUB-BASE DE SOLO MELHORADO COM CIMENTO,DE ACORDO COM A INSTRUCAO TECNICA IT-08/80 DO DER-RJ,INCLUSIVE TRANSPORTE DE AGUA,EXCLUSIVE FORNECIMENTO DE CIMENTO,ESCAVACAO E TRANSPORTE DOS SOLOS</t>
  </si>
  <si>
    <t>20.006.0003-A</t>
  </si>
  <si>
    <t>20.006.0100-0</t>
  </si>
  <si>
    <t>CONTENCAO DE TERRAS COM SACOS DE ANIAGEM PREENCHIDOS COM SOLO-CIMENTO</t>
  </si>
  <si>
    <t>20.006.0100-A</t>
  </si>
  <si>
    <t>20.007.0001-0</t>
  </si>
  <si>
    <t>BASE DE SOLO ESTABILIZADO COM MISTURA NA USINA(SOLO+BRITA),COMPREENDENDO A EXECUCAO NA USINA E NA PISTA,INCLUSIVE TRANSPORTE DE AGUA,EXCLUSIVE ESCAVACAO,CARGA E TRANSPORTE DOS SOLOS UTILIZADOS,FORNECIMENTO E TRANSPORTE DOS MATERIAIS.O CUSTOSE APLICA AO VOLUME MEDIDO APOS A COMPACTACAO</t>
  </si>
  <si>
    <t>20.007.0001-A</t>
  </si>
  <si>
    <t>20.007.0002-0</t>
  </si>
  <si>
    <t>BASE DE SOLO ESTABILIZADO COM MISTURA(SOLO+BRITA),COMPREENDENDO A EXECUCAO EXCLUSIVAMENTE NA PISTA,INCLUSIVE TRANSPORTEDE AGUA,EXCLUSIVE ESCAVACAO,CARGA E TRANSPORTE DOS SOLOS UTILIZADOS,FORNECIMENTO E TRANSPORTE DOS MATERIAIS.O CUSTO SE APLICA AO VOLUME MEDIDO APOS COMPACTACAO</t>
  </si>
  <si>
    <t>20.007.0002-A</t>
  </si>
  <si>
    <t>20.008.0001-0</t>
  </si>
  <si>
    <t>BASE DE BRITA GRADUADA,MEDIDA APOS A COMPACTACAO,EXCLUSIVE OFORNECIMENTO E TRANSPORTE DOS MATERIAIS</t>
  </si>
  <si>
    <t>20.008.0001-A</t>
  </si>
  <si>
    <t>20.008.0002-0</t>
  </si>
  <si>
    <t>BASE DE BRITA CORRIDA,MEDIDA APOS A COMPACTACAO,EXCLUSIVE OFORNECIMENTO E TRANSPORTE DOS MATERIAIS</t>
  </si>
  <si>
    <t>20.008.0002-A</t>
  </si>
  <si>
    <t>20.008.0003-0</t>
  </si>
  <si>
    <t>BASE "TELFORD",MEDIDA APOS A COMPACTACAO,EXCLUSIVE O FORNECIMENTO E TRANSPORTE DOS MATERIAIS</t>
  </si>
  <si>
    <t>20.008.0003-A</t>
  </si>
  <si>
    <t>20.008.0004-0</t>
  </si>
  <si>
    <t>BASE DE MACADAME HIDRAULICO,DE ACORDO COM A INSTRUCAO TECNICA IT-01/80,DO DER-RJ,O CUSTO INDENIZA AS OPERACOES DE EXECUCAO,EXCLUSIVE FORNECIMENTO E TRANSPORTE DOS MATERIAIS EMPREGADOS(BRITA,PO-DE-PEDRA,AREIA E AGUA)E SE APLICA AO VOLUME EXECUTADO,MEDIDO APOS COMPACTACAO</t>
  </si>
  <si>
    <t>20.008.0004-A</t>
  </si>
  <si>
    <t>20.008.0010-0</t>
  </si>
  <si>
    <t>BASE DE BRITA GRADUADA,COM ADICAO DE 1% DE CIMENTO,MEDIDA APOS A COMPACTACAO,EXCLUSIVE FORNECIMENTO E TRANSPORTE DOS MATERIAIS</t>
  </si>
  <si>
    <t>20.008.0010-A</t>
  </si>
  <si>
    <t>20.008.0015-0</t>
  </si>
  <si>
    <t>SUB-BASE DE BRITA CORRIDA,MEDIDA APOS A COMPACTACAO,EXCLUSIVE FORNECIMENTO E TRANSPORTE DOS MATERIAIS</t>
  </si>
  <si>
    <t>20.008.0015-A</t>
  </si>
  <si>
    <t>20.008.0020-0</t>
  </si>
  <si>
    <t>BASE DE AGREGADO SIDERURGICO (ESCORIA DE ACIARIA),MEDIDA APOS A COMPACTACAO,EXCLUSIVE FORNECIMENTO E TRANSPORTE DOS MATERIAIS</t>
  </si>
  <si>
    <t>20.008.0020-A</t>
  </si>
  <si>
    <t>20.009.0001-1</t>
  </si>
  <si>
    <t>IMPRIMACAO DE BASE DE PAVIMENTACAO,DE ACORDO COM AS "INSTRUCOES PARA EXECUCAO",DO DER-RJ,EXCLUSIVE O FORNECIMENTO E TRANSPORTE DO MATERIAL BETUMINOSO</t>
  </si>
  <si>
    <t>20.009.0001-B</t>
  </si>
  <si>
    <t>20.009.0002-1</t>
  </si>
  <si>
    <t>PINTURA DE LIGACAO,DE ACORDO COM AS "INSTRUCOES PARA EXECUCAO",DO DER-RJ,EXCLUSIVE O FORNECIMENTO E TRANSPORTE DO MATERIAL BETUMINOSO</t>
  </si>
  <si>
    <t>20.009.0002-B</t>
  </si>
  <si>
    <t>20.009.0007-0</t>
  </si>
  <si>
    <t>BASE DE MACADAME BETUMINOSO(BASE NEGRA),DE ACORDO COM AS "INSTRUCOES PARA EXECUCAO",DO DER-RJ,EXCLUSIVE O FORNECIMENTO ETRANSPORTE DOS MATERIAIS</t>
  </si>
  <si>
    <t>20.009.0007-A</t>
  </si>
  <si>
    <t>20.009.0008-0</t>
  </si>
  <si>
    <t>REVESTIMENTO DO TIPO "PRE-MISTURADO A FRIO",DE ACORDO COM AS"INSTRUCOES PARA EXECUCAO",DO DER-RJ,EXCLUSIVE O FORNECIMENTO E TRANSPORTE DOS MATERIAIS</t>
  </si>
  <si>
    <t>20.009.0008-A</t>
  </si>
  <si>
    <t>20.009.0009-0</t>
  </si>
  <si>
    <t>REVESTIMENTO TIPO "PRE-MISTURADO A FRIO" DE ACORDO COM AS "INSTRUCOES PARA EXECUCAO" DO DER-RJ,COMPREENDENDO APENAS O ESPALHAMENTO E COMPACTACAO MECANICOS,EXCLUSIVE PREPARO,FORNECIMENTO E TRANSPORTE DOS MATERIAIS</t>
  </si>
  <si>
    <t>20.009.0009-A</t>
  </si>
  <si>
    <t>20.009.0010-0</t>
  </si>
  <si>
    <t>REVESTIMENTO TIPO "PRE-MISTURADO A FRIO" DE ACORDO COM A "INSTRUCAO PARA EXECUCAO" DO DER-RJ,COMPREENDENDO APENAS O PREPARO DA MISTURA,EXCLUSIVE FORNECIMENTO E TRANSPORTE DOS MATERIAIS</t>
  </si>
  <si>
    <t>20.009.0010-A</t>
  </si>
  <si>
    <t>20.009.0012-0</t>
  </si>
  <si>
    <t>REVESTIMENTO EM CONCRETO BETUMINOSO USINADO A QUENTE,DE GRANULOMETRIA ABERTA,TIPO "BINDER",DE ACORDO COM AS "INSTRUCOESPARA EXECUCAO",DO DER-RJ,COMPREENDENDO:PREPARO,ESPALHAMENTOE COMPACTACAO,EXCLUSIVE O FORNECIMENTO E TRANSPORTE DOS MATERIAIS</t>
  </si>
  <si>
    <t>20.009.0012-A</t>
  </si>
  <si>
    <t>20.009.0014-0</t>
  </si>
  <si>
    <t>REVESTIMENTO DO TIPO "PRE-MISTURADO AREIA-BETUME A FRIO",DEACORDO COM AS "INSTRUCOES PARA EXECUCAO",DO DER-RJ,EXCLUSIVEO FORNECIMENTO E TRANSPORTE DOS MATERIAIS</t>
  </si>
  <si>
    <t>20.009.0014-A</t>
  </si>
  <si>
    <t>20.009.0015-0</t>
  </si>
  <si>
    <t>REVESTIMENTO DO TIPO "PRE-MISTURADO AREIA-BETUME A QUENTE",DE ACORDO COM AS "INSTRUCOES PARA EXECUCAO",DO DER-RJ,EXCLUSIVE O FORNECIMENTO E TRANSPORTE DOS MATERIAIS</t>
  </si>
  <si>
    <t>20.009.0015-A</t>
  </si>
  <si>
    <t>20.009.0017-0</t>
  </si>
  <si>
    <t>CAPA SELANTE,EXCLUSIVE O FORNECIMENTO E TRANSPORTE DOS MATERIAIS</t>
  </si>
  <si>
    <t>20.009.0017-A</t>
  </si>
  <si>
    <t>20.009.0020-0</t>
  </si>
  <si>
    <t>REVESTIMENTO DO TIPO "LAMA ASFALTICA FINA",DE ACORDO COM AS"INSTRUCOES PARA EXECUCAO",DO DER-RJ,EXCLUSIVE O FORNECIMENTO E TRANSPORTE DOS MATERIAIS</t>
  </si>
  <si>
    <t>20.009.0020-A</t>
  </si>
  <si>
    <t>20.009.0021-0</t>
  </si>
  <si>
    <t>REVESTIMENTO DO TIPO "LAMA ASFALTICA GROSSA",DE ACORDO COM AS "INSTRUCOES PARA EXECUCAO",DO DER-RJ,EXCLUSIVE O FORNECIMENTO E TRANSPORTE DOS MATERIAIS</t>
  </si>
  <si>
    <t>20.009.0021-A</t>
  </si>
  <si>
    <t>20.009.0027-0</t>
  </si>
  <si>
    <t>REVESTIMENTO DE CONCRETO BETUMINOSO USINADO A QUENTE,DE ACORDO COM AS "INSTRUCOES PARA EXECUCAO DO DER-RJ",COMPREENDENDOPREPARO,ESPALHAMENTO E COMPACTACAO MECANICOS,EXCLUSIVE O FORNECIMENTO E TRANSPORTE DOS MATERIAIS</t>
  </si>
  <si>
    <t>20.009.0027-A</t>
  </si>
  <si>
    <t>20.009.0029-0</t>
  </si>
  <si>
    <t>REVESTIMENTO DE CONCRETO BETUMINOSO USINADO A QUENTE,DE ACORDO COM AS "INSTRUCOES PARA EXECUCAO DO DER-RJ",EXCLUSIVE O ESPALHAMENTO, COMPACTACAO,FORNECIMENTO E TRANSPORTE DOS MATERIAIS, CONSIDERANDO SOMENTE O PREPARO</t>
  </si>
  <si>
    <t>20.009.0029-A</t>
  </si>
  <si>
    <t>20.009.0032-0</t>
  </si>
  <si>
    <t>REVESTIMENTO DE CONCRETO BETUMINOSO USINADO A QUENTE,DE ACORDO COM AS "INSTRUCOES PARA EXECUCAO DO DER-RJ",EXCLUSIVE OPREPARO,FORNECIMENTO E TRANSPORTE DOS MATERIAIS,CONSIDERANDOSOMENTE O ESPALHAMENTO E COMPACTACAO MECANICOS</t>
  </si>
  <si>
    <t>20.009.0032-A</t>
  </si>
  <si>
    <t>20.009.0050-0</t>
  </si>
  <si>
    <t>REVESTIMENTO DE CONCRETO BETUMINOSO USINADO A QUENTE,DE ACORDO COM A "INSTRUCAO PARA EXECUCAO"DO DER-RJ,COMPREENDENDO APENAS O ESPALHAMENTO E COMPACTACAO MANUAIS,UTILIZANDO SOQUETEVIBRATORIO,EXCLUSIVE PREPARO,FORNECIMENTO E TRANSPORTE DOSMATERIAIS</t>
  </si>
  <si>
    <t>20.009.0050-A</t>
  </si>
  <si>
    <t>20.009.0080-0</t>
  </si>
  <si>
    <t>CAMADA POROSA DE ATRITO EM CBUQ MODIFICADO POR POLIMERO,NIVELADO ELETRONICAMENTE,EM RODOVIA,EXCLUSIVE MATERIAIS</t>
  </si>
  <si>
    <t>20.009.0080-A</t>
  </si>
  <si>
    <t>20.009.0100-0</t>
  </si>
  <si>
    <t>REVESTIMENTO DO TIPO "TRATAMENTO SUPERFICIAL BETUMINOSO SIMPLES" DE ACORDO COM AS "INSTRUCOES PARA EXECUCAO",DO DER-RJ,EXCLUSIVE O FORNECIMENTO E TRANSPORTE DOS MATERIAIS</t>
  </si>
  <si>
    <t>20.009.0100-A</t>
  </si>
  <si>
    <t>20.009.0105-0</t>
  </si>
  <si>
    <t>REVESTIMENTO DO TIPO "TRATAMENTO SUPERFICIAL BETUMINOSO DUPLO" DE ACORDO COM AS "INSTRUCOES PARA EXECUCAO",DO DER-RJ,EXCLUSIVE O FORNECIMENTO E TRANSPORTE DOS MATERIAIS</t>
  </si>
  <si>
    <t>20.009.0105-A</t>
  </si>
  <si>
    <t>20.009.0110-0</t>
  </si>
  <si>
    <t>REVESTIMENTO DO TIPO "TRATAMENTO SUPERFICIAL DUPLO",POR PENETRACAO DIRETA,COM CAPA SELANTE,DE ACORDO COM AS "INSTRUCOESPARA EXECUCAO",DO DER-RJ,EXCLUSIVE O FORNECIMENTO E TRANSPORTE DOS MATERIAIS</t>
  </si>
  <si>
    <t>20.009.0110-A</t>
  </si>
  <si>
    <t>20.009.0115-0</t>
  </si>
  <si>
    <t>REVESTIMENTO DO TIPO "TRATAMENTO SUPERFICIAL TRIPLO" POR PENETRACAO INVERSA,DE ACORDO COM AS "INSTRUCOES PARA EXECUCAO",DER-RJ,EXCLUSIVE O FORNECIMENTO E TRANSPORTE DOS MATERIAIS</t>
  </si>
  <si>
    <t>20.009.0115-A</t>
  </si>
  <si>
    <t>20.010.0001-0</t>
  </si>
  <si>
    <t>REVESTIMENTO EM PLACAS DE CONCRETO,DE ACORDO COM AS "INSTRUCOES PARA EXECUCAO",DO DER-RJ,PRODUCAO MEDIA DE 25,50M3/H,INCLUSIVE O TRANSPORTE DOS MATERIAIS,MAS SEM O FORNECIMENTO DOSMESMOS</t>
  </si>
  <si>
    <t>20.010.0001-A</t>
  </si>
  <si>
    <t>20.010.0002-0</t>
  </si>
  <si>
    <t>REVESTIMENTO EM PLACAS DE CONCRETO,DE ACORDO COM AS "INSTRUCOES PARA EXECUCAO",DO DER-RJ,PRODUCAO MEDIA DE 35,00M3/H,INCLUSIVE O TRANSPORTE DOS MATERIAIS,MAS SEM O FORNECIMENTO DOSMESMOS</t>
  </si>
  <si>
    <t>20.010.0002-A</t>
  </si>
  <si>
    <t>20.010.0003-0</t>
  </si>
  <si>
    <t>RECOMPOSICAO DE PLACA DE CONCRETO,INCLUSIVE CORRECAO DE SUPORTE DEFICIENTE,EXCLUSIVE MATERIAIS</t>
  </si>
  <si>
    <t>20.010.0003-A</t>
  </si>
  <si>
    <t>20.010.0004-0</t>
  </si>
  <si>
    <t>LIMPEZA DE JUNTAS DE PAVIMENTO DE CONCRETO UTILIZANDO AR COMPRIMIDO E POSTERIOR ENCHIMENTO COM ASFALTO,EXCLUSIVE MATERIAIS</t>
  </si>
  <si>
    <t>20.010.0004-A</t>
  </si>
  <si>
    <t>20.011.0001-0</t>
  </si>
  <si>
    <t>BASE DE MACADAME CIMENTADO DE MISTURA PREVIA(CONCRETO MAGRO),DE ACORDO COM A INSTRUCAO TECNICA IT-07/80 DO DER-RJ,EXCLUSIVE FORNECIMENTO DOS MATERIAIS E RESPECTIVOS TRANSPORTES</t>
  </si>
  <si>
    <t>20.011.0001-A</t>
  </si>
  <si>
    <t>20.012.0001-0</t>
  </si>
  <si>
    <t>EXECUCAO DE BANQUETA DE SOLO,EM ATERRO,MEDIDO PELO VOLUME DEBANQUETA</t>
  </si>
  <si>
    <t>20.012.0001-A</t>
  </si>
  <si>
    <t>20.012.0002-0</t>
  </si>
  <si>
    <t>LIMPEZA MANUAL DE VALAS DE PROTECAO</t>
  </si>
  <si>
    <t>20.012.0002-A</t>
  </si>
  <si>
    <t>20.012.0003-0</t>
  </si>
  <si>
    <t>CAPINA MANUAL EM SERVICOS RODOVIARIOS</t>
  </si>
  <si>
    <t>20.012.0003-A</t>
  </si>
  <si>
    <t>20.012.0004-0</t>
  </si>
  <si>
    <t>LIMPEZA MANUAL DE MEIOS-FIOS E SARJETAS</t>
  </si>
  <si>
    <t>20.012.0004-A</t>
  </si>
  <si>
    <t>20.012.0005-0</t>
  </si>
  <si>
    <t>RETIRADA(EXTRACAO) DE BALIZADORES DANIFICADOS E ASSENTAMENTODE NOVOS,EXCLUSIVE FORNECIMENTO</t>
  </si>
  <si>
    <t>20.012.0005-A</t>
  </si>
  <si>
    <t>20.012.0006-0</t>
  </si>
  <si>
    <t>RECOLOCACAO DE PLACA DE SINALIZACAO</t>
  </si>
  <si>
    <t>20.012.0006-A</t>
  </si>
  <si>
    <t>20.012.0008-0</t>
  </si>
  <si>
    <t>LIMPEZA MANUAL DE PONTES,CONSTANDO DE VARREDURA E REMOCAO DEENTULHO,INCLUSIVE AFASTAMENTO LATERAL</t>
  </si>
  <si>
    <t>20.012.0008-A</t>
  </si>
  <si>
    <t>20.012.0009-0</t>
  </si>
  <si>
    <t>REMOCAO MANUAL DE MATERIAL SOLTO (1ªCATEGORIA),PROVENIENTE DE DESLIZAMENTO DE BARREIRA,EXCLUSIVE TRANSPORTE</t>
  </si>
  <si>
    <t>20.012.0009-A</t>
  </si>
  <si>
    <t>20.012.0010-0</t>
  </si>
  <si>
    <t>REMOCAO MANUAL DE MATERIAL SOLTO (1ªCATEGORIA),PROVENIENTE DE DESLIZAMENTO DE BARREIRA,INCLUSIVE TRANSPORTE A 3KM</t>
  </si>
  <si>
    <t>20.012.0010-A</t>
  </si>
  <si>
    <t>20.012.0011-0</t>
  </si>
  <si>
    <t>RECOMPOSICAO MANUAL DE ATERRO,EXCLUSIVE ESCAVACAO E TRANSPORTE DE MATERIAL DE JAZIDA</t>
  </si>
  <si>
    <t>20.012.0011-A</t>
  </si>
  <si>
    <t>20.012.0013-0</t>
  </si>
  <si>
    <t>LIMPEZA MANUAL DE CAIXA DE RALO</t>
  </si>
  <si>
    <t>20.012.0013-A</t>
  </si>
  <si>
    <t>20.012.0015-0</t>
  </si>
  <si>
    <t>REMOCAO DE DEFENSAS METALICAS,EXCLUSIVE TRANSPORTE</t>
  </si>
  <si>
    <t>20.012.0015-A</t>
  </si>
  <si>
    <t>20.012.0020-0</t>
  </si>
  <si>
    <t>RECUPERACAO DE MEIO-FIO COM ARGAMASSA DE CIMENTO E AREIA</t>
  </si>
  <si>
    <t>20.012.0020-A</t>
  </si>
  <si>
    <t>20.012.0025-0</t>
  </si>
  <si>
    <t>LIMPEZA DE CAIXA COLETORA</t>
  </si>
  <si>
    <t>20.012.0025-A</t>
  </si>
  <si>
    <t>20.012.0030-0</t>
  </si>
  <si>
    <t>LIMPEZA DE DESCIDA D'AGUA EM DEGRAUS</t>
  </si>
  <si>
    <t>20.012.0030-A</t>
  </si>
  <si>
    <t>20.012.0035-0</t>
  </si>
  <si>
    <t>LIMPEZA DE BUEIRO DE GREIDE</t>
  </si>
  <si>
    <t>20.012.0035-A</t>
  </si>
  <si>
    <t>20.012.0036-0</t>
  </si>
  <si>
    <t>LIMPEZA DE BUEIRO DE GROTA</t>
  </si>
  <si>
    <t>20.012.0036-A</t>
  </si>
  <si>
    <t>20.012.0050-0</t>
  </si>
  <si>
    <t>LIMPEZA MANUAL DE SAIDAS DE AGUA</t>
  </si>
  <si>
    <t>20.012.0050-A</t>
  </si>
  <si>
    <t>20.013.0005-0</t>
  </si>
  <si>
    <t>CAMADA DE BLOQUEIO(COLCHAO),ESPALHADO E COMPRIMIDO MECANICAMENTE,EXCLUSIVE O MATERIAL E MEDIDO APOS A COMPACTACAO</t>
  </si>
  <si>
    <t>20.013.0005-A</t>
  </si>
  <si>
    <t>20.015.0010-0</t>
  </si>
  <si>
    <t>ESPALHAMENTO COM MOTONIVELADORA E COMPACTACAO MECANICA DE MISTURAS BETUMINOSAS</t>
  </si>
  <si>
    <t>20.015.0010-A</t>
  </si>
  <si>
    <t>20.016.0003-0</t>
  </si>
  <si>
    <t>RECOMPOSICAO PARCIAL DE CERCA DE ARAME FARPADO E MOIRAO,CONSIDERANDO SOMENTE O FORNECIMENTO E A COLOCACAO DE ARAME</t>
  </si>
  <si>
    <t>20.016.0003-A</t>
  </si>
  <si>
    <t>20.016.0004-0</t>
  </si>
  <si>
    <t>RECOMPOSICAO TOTAL DE CERCA DE ARAME FARPADO E MOIRAO DE CONCRETO,INCLUSIVE FORNECIMENTO DOS MATERIAIS</t>
  </si>
  <si>
    <t>20.016.0004-A</t>
  </si>
  <si>
    <t>20.016.0005-0</t>
  </si>
  <si>
    <t>RECOMPOSICAO TOTAL DE CERCA DE ARAME FARPADO E MOIRAO DE CONCRETO,EXCLUSIVE FORNECIMENTO DOS MATERIAIS</t>
  </si>
  <si>
    <t>20.016.0005-A</t>
  </si>
  <si>
    <t>20.020.0001-0</t>
  </si>
  <si>
    <t>SARJETA DE CORTE TRIANGULAR,COM COBERTURA VEGETAL,MEDINDO 1,25M DE BASE E 0,25M DE ALTURA,INCLUSIVE ESCAVACAO MECANICA EACERTO MANUAL DO TERRENO</t>
  </si>
  <si>
    <t>20.020.0001-A</t>
  </si>
  <si>
    <t>20.020.0002-0</t>
  </si>
  <si>
    <t>SARJETA DE CORTE TRIANGULAR,COM COBERTURA VEGETAL,MEDINDO 1,50M DE BASE E 0,30M DE ALTURA,INCLUSIVE ESCAVACAO MECANICA EACERTO MANUAL DO TERRENO</t>
  </si>
  <si>
    <t>20.020.0002-A</t>
  </si>
  <si>
    <t>20.020.0003-0</t>
  </si>
  <si>
    <t>SARJETA DE CORTE TRIANGULAR,COM COBERTURA VEGETAL,MEDINDO 1,85M DE BASE E 0,35M DE ALTURA,INCLUSIVE ESCAVACAO MECANICA EACERTO MANUAL DO TERRENO</t>
  </si>
  <si>
    <t>20.020.0003-A</t>
  </si>
  <si>
    <t>20.020.0007-0</t>
  </si>
  <si>
    <t>VALETA DE PROTECAO,DE CORTE TRAPEZOIDAL,REVESTIMENTO VEGETAL,MEDINDO 0,60M NA BASE MENOR,1,20M NA BASE MAIOR E 0,30M DEALTURA,INCLUSIVE REATERRO DO MATERIAL ESCAVADO A JUSANTE</t>
  </si>
  <si>
    <t>20.020.0007-A</t>
  </si>
  <si>
    <t>20.020.0008-0</t>
  </si>
  <si>
    <t>VALETA DE PROTECAO,DE CORTE TRAPEZOIDAL,REVESTIMENTO VEGETAL,MEDINDO 0,80M NA BASE MENOR,1,60M NA BASE MAIOR E 0,40M DEALTURA,INCLUSIVE REATERRO DO MATERIAL ESCAVADO A JUSANTE</t>
  </si>
  <si>
    <t>20.020.0008-A</t>
  </si>
  <si>
    <t>20.020.0009-0</t>
  </si>
  <si>
    <t>VALETA DE PROTECAO,DE CORTE OU ATERRO,SEM REVESTIMENTO(0,40M3/M).O CUSTO PARA OUTRAS VALETAS SEMELHANTES E PROPORCIONALAO VOLUME</t>
  </si>
  <si>
    <t>20.020.0009-A</t>
  </si>
  <si>
    <t>20.020.0010-0</t>
  </si>
  <si>
    <t>VALETA DE PROTECAO DE CORTE OU ATERRO(0,40M3/M),INCLUSIVE REVESTIMENTO VEGETAL</t>
  </si>
  <si>
    <t>20.020.0010-A</t>
  </si>
  <si>
    <t>20.023.0001-0</t>
  </si>
  <si>
    <t>SARJETA DE CORTE OU BANQUETAS EM TALUDES ESCALONADOS,FORMA TRIANGULAR,REVESTIDA DE CONCRETO SIMPLES,COM 0,08M DE ESPESSURA MEDINDO 1,25M NA BASE E 0,25M DE ALTURA,INCLUSIVE ESCAVACAO MECANICA,ACERTO MANUAL DO TERRENO,FORNECIMENTO DOS MATERIAIS E REJUNTAMENTO</t>
  </si>
  <si>
    <t>20.023.0001-A</t>
  </si>
  <si>
    <t>20.023.0002-0</t>
  </si>
  <si>
    <t>SARJETA DE CORTE OU BANQUETAS EM TALUDES ESCALONADOS,FORMA TRIANGULAR,REVESTIDA DE CONCRETO SIMPLES,COM 0,08M DE ESPESSURA,MEDINDO 1,50M NA BASE E 0,30M DE ALTURA,INCLUSIVE ESCAVACAO MECANICA,ACERTO MANUAL DO TERRENO,FORNECIMENTO DOS MATERIAIS E REJUNTAMENTO</t>
  </si>
  <si>
    <t>20.023.0002-A</t>
  </si>
  <si>
    <t>20.023.0003-0</t>
  </si>
  <si>
    <t>SARJETA DE CORTE OU BANQUETAS EM TALUDES ESCALONADOS,FORMA TRIANGULAR,REVESTIDA DE CONCRETO SIMPLES,COM 0,08M DE ESPESSURA,MEDINDO 1,85M NA BASE E 0,35M DE ALTURA,INCLUSIVE ESCAVACAO MECANICA,ACERTO MANUAL DO TERRENO,FORNECIMENTO DOS MATERIAIS E REJUNTAMENTO</t>
  </si>
  <si>
    <t>20.023.0003-A</t>
  </si>
  <si>
    <t>20.023.0004-0</t>
  </si>
  <si>
    <t>VALETA DE PROTECAO DE CORTE OU DE ATERRO,TRAPEZOIDAL,REVESTIDA DE CONCRETO SIMPLES,COM 0,08M DE ESPESSURA,MEDINDO 0,80MNA BASE MENOR,2,00M NA BASE MAIOR E 0,60M DE ALTURA,INCLUSIVE FORNECIMENTO DOS MATERIAIS,ESCAVACAO MECANICA,ACERTO MANUAL DO TERRENO E REJUNTAMENTO</t>
  </si>
  <si>
    <t>20.023.0004-A</t>
  </si>
  <si>
    <t>20.023.0005-0</t>
  </si>
  <si>
    <t>VALETA DE PROTECAO DE CORTE OU DE ATERRO,TRAPEZOIDAL,REVESTIDA DE CONCRETO SIMPLES,COM 0,08M DE ESPESSURA,MEDINDO 1,00MNA BASE MENOR,2,20M NA BASE MAIOR E 0,60M DE ALTURA,INCLUSIVE FORNECIMENTO DOS MATERIAIS,ESCAVACAO MECANICA,ACERTO MANUAL DO TERRENO E REJUNTAMENTO</t>
  </si>
  <si>
    <t>20.023.0005-A</t>
  </si>
  <si>
    <t>20.023.0006-0</t>
  </si>
  <si>
    <t>BANQUETA PARA ATERRO,TRIANGULAR,DE CONCRETO SIMPLES COM 0,08M DE ESPESSURA,MEDINDO 0,42M NA BASE E 0,15M DE ALTURA,TENDOUM DOS PARAMENTOS INCLINACAO DE 15%,INCLUSIVE FORNECIMENTODOS MATERIAIS,ESCAVACAO MANUAL DO TERRENO E REJUNTAMENTO</t>
  </si>
  <si>
    <t>20.023.0006-A</t>
  </si>
  <si>
    <t>20.023.0007-0</t>
  </si>
  <si>
    <t>SARJETA DE CORTE EM SOLO,FORMA TRAPEZOIDAL,EM CONCRETO SIMPLES,COM 0,08M DE ESPESSURA,MEDINDO 1,20M NA BASE MAIOR,0,40MNA BASE MENOR E 0,40M DE ALTURA,INCLUSIVE FORNECIMENTO DOS MATERIAIS E ESCAVACAO</t>
  </si>
  <si>
    <t>20.023.0007-A</t>
  </si>
  <si>
    <t>20.023.0050-0</t>
  </si>
  <si>
    <t>SARJETA DE CORTE,FORMA TRIANGULAR,EM CONCRETO SIMPLES,COM 0,08M DE ESPESSURA,MEDINDO 0,80M NA BASE E 0,25M NA ALTURA,INCLUSIVE FORNECIMENTO DOS MATERIAIS E ESCAVACAO MECANICA</t>
  </si>
  <si>
    <t>20.023.0050-A</t>
  </si>
  <si>
    <t>20.024.0001-0</t>
  </si>
  <si>
    <t>SARJETA DE CORTE EM SOLO,FORMA TRAPEZOIDAL,EM CONCRETO ARMADO,COM 0,10M DE ESPESSURA,MEDINDO 1,00M NA BASE MAIOR,0,40M NA BASE MENOR E 0,60M DE ALTURA,INCLUSIVE FORNECIMENTO DOS MATERIAIS E ESCAVACAO MECANICA</t>
  </si>
  <si>
    <t>20.024.0001-A</t>
  </si>
  <si>
    <t>20.024.0005-0</t>
  </si>
  <si>
    <t>SARJETA DE CORTE EM SOLO,FORMA RETANGULAR,EM CONCRETO ARMADO,COM 0,10M DE ESPESSURA,MEDINDO 0,40M DE LARGURA E 0,40M DEALTURA,INCLUSIVE FORNECIMENTO DOS MATERIAIS E ESCAVACAO MECANICA</t>
  </si>
  <si>
    <t>20.024.0005-A</t>
  </si>
  <si>
    <t>20.024.0006-0</t>
  </si>
  <si>
    <t>SARJETA DE CORTE EM SOLO,FORMA RETANGULAR,EM CONCRETO ARMADO,COM 0,10M DE ESPESSURA,MEDINDO 0,50M DE LARGURA E 0,40M DEALTURA,INCLUSIVE FORNECIMENTO DOS MATERIAIS E ESCAVACAO MECANICA</t>
  </si>
  <si>
    <t>20.024.0006-A</t>
  </si>
  <si>
    <t>20.024.0007-0</t>
  </si>
  <si>
    <t>SARJETA DE CORTE EM SOLO,FORMA RETANGULAR,EM CONCRETO ARMADO,COM 0,10M DE ESPESSURA,MEDINDO 0,60M DE LARGURA E 0,40M DEALTURA,INCLUSIVE FORNECIMENTO DOS MATERIAIS E ESCAVACAO MECANICA</t>
  </si>
  <si>
    <t>20.024.0007-A</t>
  </si>
  <si>
    <t>20.024.0008-0</t>
  </si>
  <si>
    <t>SARJETA DE CORTE EM SOLO,FORMA RETANGULAR,EM CONCRETO ARMADO,COM 0,10M DE ESPESSURA,MEDINDO 0,80M DE LARGURA E 0,50M DEALTURA,INCLUSIVE FORNECIMENTO DOS MATERIAIS E ESCAVACAO MECANICA</t>
  </si>
  <si>
    <t>20.024.0008-A</t>
  </si>
  <si>
    <t>20.025.0001-0</t>
  </si>
  <si>
    <t>SARJETA DE CORTE EM ROCHA,FORMA TRAPEZOIDAL,EM CONCRETO ARMADO,COM 0,10M DE ESPESSURA,MEDINDO 0,72M NA BASE MAIOR,0,60MNA BASE MENOR E 0,60M DE ALTURA,INCLUSIVE FORNECIMENTO DOSMATERIAIS E ESCAVACAO A FRIO</t>
  </si>
  <si>
    <t>20.025.0001-A</t>
  </si>
  <si>
    <t>20.026.0001-0</t>
  </si>
  <si>
    <t>DESCIDA D'AGUA,RETANGULAR(RAPIDO)EM CONCRETO ARMADO,COM 0,10M DE ESPESSURA,TENDO NA BASE 0,60M E DE ALTURA 0,20M,MEDIDAPELO COMPRIMENTO REAL,INCLUSIVE VIGAS TRANSVERSAIS DE ANCORAGEM NO SOLO A CADA 5,00M,COM FORNECIMENTO DOS MATERIAIS E ESCAVACAO,EXCLUSIVE DISSIPADOR DE ENERGIA</t>
  </si>
  <si>
    <t>20.026.0001-A</t>
  </si>
  <si>
    <t>20.026.0002-0</t>
  </si>
  <si>
    <t>DESCIDA D'AGUA,RETANGULAR(RAPIDO)EM CONCRETO ARMADO,COM 0,10M DE ESPESSURA,TENDO NA BASE 0,80M E DE ALTURA 0,30M,MEDIDAPELO COMPRIMENTO REAL,INCLUSIVE VIGAS TRANSVERSAIS DE ANCORAGEM NO SOLO A CADA 5,00M,COM FORNECIMENTO DOS MATERIAIS E ESCAVACAO,EXCLUSIVE DISSIPADOR DE ENERGIA</t>
  </si>
  <si>
    <t>20.026.0002-A</t>
  </si>
  <si>
    <t>20.026.0003-0</t>
  </si>
  <si>
    <t>DESCIDA D'AGUA,RETANGULAR(RAPIDO)EM CONCRETO ARMADO,COM 0,10M DE ESPESSURA,TENDO NA BASE 1,00M E DE ALTURA 0,40M,MEDIDAPELO COMPRIMENTO REAL,INCLUSIVE VIGAS TRANSVERSAIS DE ANCORAGEM NO SOLO A CADA 5,00M,COM FORNECIMENTO DOS MATERIAIS E ESCAVACAO,EXCLUSIVE DISSIPADOR DE ENERGIA</t>
  </si>
  <si>
    <t>20.026.0003-A</t>
  </si>
  <si>
    <t>20.026.0007-0</t>
  </si>
  <si>
    <t>DESCIDA D'AGUA,EM DEGRAUS,FORMA RETANGULAR EM CONCRETO ARMADO,FUNDO LISO,MEDINDO 0,70M DE BASE E 0,30M DE ALTURA,INCLUSIVE VIGAS TRANSVERSAIS DE ANCORAGEM NO SOLO A CADA 5,00M,DEGRAUS COM MEDIDAS COERENTES COM A INCLINACAO DO TERRENO,MEDIDAPELO SEU COMPRIMENTO REAL(DA CAIXA COLETORA AO DISSIPADOR DE ENERGIA),FORNECIMENTO DOS MATERIAIS E ESCAVACAO</t>
  </si>
  <si>
    <t>20.026.0007-A</t>
  </si>
  <si>
    <t>20.026.0008-0</t>
  </si>
  <si>
    <t>DESCIDA D'AGUA,EM DEGRAUS,FORMA RETANGULAR EM CONCRETO ARMADO,FUNDO LISO,MEDINDO 0,90M DE BASE E 0,40M DE ALTURA,INCLUSIVE VIGAS TRANSVERSAIS DE ANCORAGEM NO SOLO A CADA 5,00M,DEGRAUS COM MEDIDAS COERENTES COM A INCLINACAO DO TERRENO,MEDIDAS PELO SEU COMPRIMENTO REAL (DA CAIXA COLETORA AO DISSIPADORDE ENERGIA),FORNECIMENTO DOS MATERIAIS E ESCAVACAO</t>
  </si>
  <si>
    <t>20.026.0008-A</t>
  </si>
  <si>
    <t>20.026.0009-0</t>
  </si>
  <si>
    <t>DESCIDA D'AGUA,EM DEGRAUS,FORMA RETANGULAR EM CONCRETO ARMADO,FUNDO LISO,MEDINDO 1,10M DE BASE E 0,50M DE ALTURA,INCLUSIVE VIGAS TRANSVERSAIS DE ANCORAGEM NO SOLO A CADA 5,00M,DEGRAUS COM MEDIDAS COERENTES COM A INCLINACAO DO TERRENO,MEDIDAPELO SEU COMPRIMENTO REAL(DA CAIXA COLETORA AO DISSIPADOR DE ENERGIA),FORNECIMENTO DOS MATERIAIS E ESCAVACAO</t>
  </si>
  <si>
    <t>20.026.0009-A</t>
  </si>
  <si>
    <t>20.026.0013-0</t>
  </si>
  <si>
    <t>DESCIDA D'AGUA,EM DEGRAUS,FORMA RETANGULAR EM CONCRETO ARMADO,FUNDO ACOMPANHA A FORMA DOS DEGRAUS,MEDINDO 0,70M DE BASEE 0,30M DE ALTURA,INCLUSIVE VIGAS TRANSVERSAIS DE ANCORAGEMNO SOLO A CADA 5,00M,DEGRAUS C/MEDIDAS COERENTES C/INCLINACAO DO TERRENO,MEDIDA PELO SEU COMPRIMENTO REAL(DA CAIXA COLETORA AO DISSIPADOR DE ENERGIA),FORN.DOS MATERIAIS E ESCAVACAO</t>
  </si>
  <si>
    <t>20.026.0013-A</t>
  </si>
  <si>
    <t>20.026.0014-0</t>
  </si>
  <si>
    <t>DESCIDA D'AGUA,EM DEGRAUS,FORMA RETANGULAR EM CONCRETO ARMADO,FUNDO ACOMPANHA A FORMA DOS DEGRAUS,MEDINDO 0,90M DE BASEE 0,40M DE ALTURA,INCLUSIVE VIGAS TRANSVERSAIS DE ANCORAGEMNO SOLO A CADA 5,00M,DEGRAUS C/MEDIDAS COERENTES C/INCLINACAO DO TERRENO,MEDIDA PELO SEU COMPRIMENTO REAL(DA CAIXA COLETORA AO DISSIPADOR DE ENERGIA),FORN.DOS MATERIAIS E ESCAVACAO</t>
  </si>
  <si>
    <t>20.026.0014-A</t>
  </si>
  <si>
    <t>20.026.0015-0</t>
  </si>
  <si>
    <t>DESCIDA D'AGUA,EM DEGRAUS,FORMA RETANGULAR EM CONCRETO ARMADO,FUNDO ACOMPANHA A FORMA DOS DEGRAUS,MEDINDO 1,10M DE BASEE 0,50M DE ALTURA,INCLUSIVE VIGAS TRANSVERSAIS DE ANCORAGEMNO SOLO A CADA 5,00M,DEGRAUS C/MEDIDAS COERENTES C/INCLINACAO DO TERRENO,MEDIDA PELO SEU COMPRIMENTO REAL(DA CAIXA COLETORA AO DISSIPADOR DE ENERGIA),FORN.DOS MATERIAIS E ESCAVACAO</t>
  </si>
  <si>
    <t>20.026.0015-A</t>
  </si>
  <si>
    <t>20.027.0001-0</t>
  </si>
  <si>
    <t>SAIDA D'AGUA,DE UM SO LADO,COM 0,70M DE BASE,FORMANDO DE UMLADO UM ANGULO DE 30º COM O MEIO-FIO E DE OUTRO 90º,PARA DESCIDA D'AGUA,DE 0,70X0,30M,INCLUSIVE FORNECIMENTO DOS MATERIAIS</t>
  </si>
  <si>
    <t>20.027.0001-A</t>
  </si>
  <si>
    <t>20.027.0002-0</t>
  </si>
  <si>
    <t>SAIDA D'AGUA,DE UM SO LADO,COM 0,70M DE BASE,FORMANDO DE UMLADO UM ANGULO DE 30º COM O MEIO-FIO E DO OUTRO 90º,PARA DESCIDA D'AGUA,DE 0,90X0,40M,INCLUSIVE FORNECIMENTO DOS MATERIAIS</t>
  </si>
  <si>
    <t>20.027.0002-A</t>
  </si>
  <si>
    <t>20.027.0003-0</t>
  </si>
  <si>
    <t>SAIDA D'AGUA,DE UM SO LADO,COM 0,70M DE BASE,FORMANDO DE UMLADO UM ANGULO DE 30º COM O MEIO-FIO E DO OUTRO 90º,PARA DESCIDA D'AGUA,DE 1,10X0,50M,INCLUSIVE FORNECIMENTO DOS MATERIAIS</t>
  </si>
  <si>
    <t>20.027.0003-A</t>
  </si>
  <si>
    <t>20.027.0004-0</t>
  </si>
  <si>
    <t>SAIDA D'AGUA,DE DOIS LADOS,COM 0,70M DE BASE,FORMANDO DE UMLADO UM ANGULO DE 30º COM O MEIO-FIO E DO OUTRO 90º,PARA DESCIDA D'AGUA,DE 0,70X0,30M,INCLUSIVE FORNECIMENTO DOS MATERIAIS</t>
  </si>
  <si>
    <t>20.027.0004-A</t>
  </si>
  <si>
    <t>20.027.0005-0</t>
  </si>
  <si>
    <t>SAIDA D'AGUA,DE DOIS LADOS,COM 0,70M DE BASE,FORMANDO DE UMLADO UM ANGULO DE 30º COM O MEIO-FIO E DO OUTRO 90º,PARA DESCIDA D'AGUA,DE 0,90X0,40M,INCLUSIVE FORNECIMENTO DOS MATERIAIS</t>
  </si>
  <si>
    <t>20.027.0005-A</t>
  </si>
  <si>
    <t>20.027.0006-0</t>
  </si>
  <si>
    <t>SAIDA D'AGUA,DE DOIS LADOS,COM 0,70M DE BASE,FORMANDO DE UMLADO UM ANGULO DE 30º COM O MEIO-FIO E DO OUTRO 90º,PARA DESCIDA D'AGUA,DE 1,10X0,50M,INCLUSIVE FORNECIMENTO DOS MATERIAIS</t>
  </si>
  <si>
    <t>20.027.0006-A</t>
  </si>
  <si>
    <t>20.028.0001-0</t>
  </si>
  <si>
    <t>CAIXA COLETORA PRISMATICA RETANGULAR,EM CONCRETO ARMADO DE 0,15M DE ESPESSURA,MEDINDO 1,00X1,30M DE BASE E 1,60M DE ALTURA,TAMPA DE CONCRETO ARMADO VAZADA,INCLUSIVE FORNECIMENTO DOS MATERIAIS E ESCAVACAO MANUAL</t>
  </si>
  <si>
    <t>20.028.0001-A</t>
  </si>
  <si>
    <t>20.028.0002-0</t>
  </si>
  <si>
    <t>CAIXA COLETORA PRISMATICA RETANGULAR,EM CONCRETO ARMADO DE 0,15M DE ESPESSURA,MEDINDO 1,00X1,30M DE BASE E 1,80M DE ALTURA,TAMPA DE CONCRETO ARMADO VAZADA,INCLUSIVE FORNECIMENTO DOS MATERIAIS E ESCAVACAO MANUAL</t>
  </si>
  <si>
    <t>20.028.0002-A</t>
  </si>
  <si>
    <t>20.028.0003-0</t>
  </si>
  <si>
    <t>CAIXA COLETORA PRISMATICA RETANGULAR,EM CONCRETO ARMADO DE 0,15M DE ESPESSURA,MEDINDO 1,00X1,30M DE BASE E 2,00M DE ALTURA,TAMPA DE CONCRETO ARMADO VAZADA,INCLUSIVE FORNECIMENTO DOS MATERIAIS E ESCAVACAO MANUAL</t>
  </si>
  <si>
    <t>20.028.0003-A</t>
  </si>
  <si>
    <t>20.028.0004-0</t>
  </si>
  <si>
    <t>CAIXA COLETORA PRISMATICA RETANGULAR,EM CONCRETO ARMADO DE 0,15M DE ESPESSURA,MEDINDO 1,00X1,30M DE BASE E 2,20M DE ALTURA,TAMPA DE CONCRETO ARMADO VAZADA,INCLUSIVE FORNECIMENTO DOS MATERIAIS E ESCAVACAO MANUAL</t>
  </si>
  <si>
    <t>20.028.0004-A</t>
  </si>
  <si>
    <t>20.028.0005-0</t>
  </si>
  <si>
    <t>CAIXA COLETORA PRISMATICA RETANGULAR,EM CONCRETO ARMADO DE 0,15M DE ESPESSURA,MEDINDO 1,00X1,30M DE BASE E 2,40M DE ALTURA,TAMPA DE CONCRETO ARMADO VAZADA,INCLUSIVE FORNECIMENTO DOS MATERIAIS E ESCAVACAO MANUAL</t>
  </si>
  <si>
    <t>20.028.0005-A</t>
  </si>
  <si>
    <t>20.028.0006-0</t>
  </si>
  <si>
    <t>CAIXA COLETORA PRISMATICA RETANGULAR,EM CONCRETO ARMADO DE 0,15M DE ESPESSURA,MEDINDO 1,00X1,30M DE BASE E 2,60M DE ALTURA,TAMPA DE CONCRETO ARMADO VAZADA,INCLUSIVE FORNECIMENTO DOS MATERIAIS E ESCAVACAO MANUAL</t>
  </si>
  <si>
    <t>20.028.0006-A</t>
  </si>
  <si>
    <t>20.028.0008-0</t>
  </si>
  <si>
    <t>CAIXA COLETORA,EM BLOCOS DE CONCRETO,COM DIMENSOES INTERNASDE 1,30X1,00M E ALTURA DE 1,60M,INCLUSIVE TAMPA DE CONCRETOARMADO E ESCAVACAO</t>
  </si>
  <si>
    <t>20.028.0008-A</t>
  </si>
  <si>
    <t>20.028.0010-0</t>
  </si>
  <si>
    <t>SAIDA D'AGUA PARA DRENOS TRANSVERSAIS,EM CONCRETO ARMADO,COM0,10M DE ESPESSURA,MEDINDO EXTERNAMENTE 1,15X0,60M DE BASE,PAREDES LATERAIS DE ALTURA VARIAVEL 1,00 A 0,10M</t>
  </si>
  <si>
    <t>20.028.0010-A</t>
  </si>
  <si>
    <t>20.028.0014-0</t>
  </si>
  <si>
    <t>DISSIPADOR DE ENERGIA TIPO,EM CONCRETO ARMADO,MEDINDO 1,70X1,15M DE BASE E 0,50M DE ALTURA,INCLUSIVE 10 RESSALTOS DE CONCRETO DE 0,10X0,20X0,15M,COM FORNECIMENTO DOS MATERIAIS E ESCAVACAO</t>
  </si>
  <si>
    <t>20.028.0014-A</t>
  </si>
  <si>
    <t>20.028.0015-0</t>
  </si>
  <si>
    <t>DISSIPADOR DE ENERGIA TIPO,EM CONCRETO ARMADO,MEDINDO 1,90X1,15M DE BASE E 0,50M DE ALTURA,INCLUSIVE 10 RESSALTOS DE CONCRETO DE 0,10X0,20X0,15M,COM FORNECIMENTO DOS MATERIAIS E ESCAVACAO</t>
  </si>
  <si>
    <t>20.028.0015-A</t>
  </si>
  <si>
    <t>20.028.0016-0</t>
  </si>
  <si>
    <t>DISSIPADOR DE ENERGIA TIPO,EM CONCRETO ARMADO,MEDINDO 2,10X1,15M DE BASE E 0,50M DE ALTURA,INCLUSIVE 10 RESSALTOS DE CONCRETO DE 0,10X0,20X0,15M,COM FORNECIMENTO DOS MATERIAIS E ESCAVACAO</t>
  </si>
  <si>
    <t>20.028.0016-A</t>
  </si>
  <si>
    <t>20.028.0020-0</t>
  </si>
  <si>
    <t>TAMPA PARA CAIXA COLETORA,EM CONCRETO ARMADO,INCLUSIVE TODOSOS MATERIAIS E COLOCACAO (ESPESSURA DE 6CM)</t>
  </si>
  <si>
    <t>20.028.0020-A</t>
  </si>
  <si>
    <t>20.029.0001-0</t>
  </si>
  <si>
    <t>DISSIPADOR DE ENERGIA EM PEDRA ARGAMASSADA,INCLUSIVE MATERIAIS DE ESCAVACAO,MEDIDO POR VOLUME DE PEDRA ARGAMASSADA</t>
  </si>
  <si>
    <t>20.029.0001-A</t>
  </si>
  <si>
    <t>20.030.0001-0</t>
  </si>
  <si>
    <t>DRENO PROFUNDO PARA CORTE EM SOLO,TRAPEZOIDAL,MEDINDO 0,60MNA BASE MENOR,0,70M NA BASE MAIOR E 1,50M DE ALTURA,DIAMETRODO TUBO DE 0,20M,FORNECIMENTO DOS MATERIAIS E EXECUCAO,INCLUSIVE SELO,ENCHIMENTO FILTRANTE,MATERIAL DRENANTE E ESCAVACAO</t>
  </si>
  <si>
    <t>20.030.0001-A</t>
  </si>
  <si>
    <t>20.030.0002-0</t>
  </si>
  <si>
    <t>DRENO PROFUNDO PARA CORTE EM SOLO,TRAPEZOIDAL,MEDINDO 0,65MNA BASE MENOR,0,75M NA BASE MAIOR E 1,50M DE ALTURA,DIAMETRODO TUBO DE 0,30M,FORNECIMENTO DOS MATERIAIS E EXECUCAO,INCLUSIVE SELO,ENCHIMENTO FILTRANTE,MATERIAL DRENANTE E ESCAVACAO</t>
  </si>
  <si>
    <t>20.030.0002-A</t>
  </si>
  <si>
    <t>20.030.0003-0</t>
  </si>
  <si>
    <t>DRENO PROFUNDO PARA CORTE EM SOLO,TRAPEZOIDAL,MEDINDO 0,70MNA BASE MENOR,0,80M NA BASE MAIOR E 1,50M DE ALTURA,DIAMETRODO TUBO DE 0,40M,FORNECIMENTO DOS MATERIAIS E EXECUCAO,INCLUSIVE SELO,ENCHIMENTO FILTRANTE,MATERIAL DRENANTE E ESCAVACAO</t>
  </si>
  <si>
    <t>20.030.0003-A</t>
  </si>
  <si>
    <t>20.031.0001-0</t>
  </si>
  <si>
    <t>DRENO PROFUNDO PARA CORTE EM SOLO,TRAPEZOIDAL,MEDINDO 0,60MNA BASE MENOR,0,70M NA BASE MAIOR E 1,50M DE ALTURA,DIAMETRODO TUBO DE 0,20M,FORNECIMENTO DOS MATERIAIS E EXECUCAO,INCLUSIVE SELO,ENCHIMENTO FILTRANTE,MATERIAL DRENANTE E ESCAVACAO,EXCLUSIVE FORNECIMENTO DO TUBO</t>
  </si>
  <si>
    <t>20.031.0001-A</t>
  </si>
  <si>
    <t>20.031.0002-0</t>
  </si>
  <si>
    <t>DRENO PROFUNDO PARA CORTE EM SOLO,TRAPEZOIDAL,MEDINDO 0,65MNA BASE MENOR,0,75M NA BASE MAIOR E 1,50M DE ALTURA,DIAMETRODO TUBO DE 0,30M,FORNECIMENTO DOS MATERIAIS E EXECUCAO,INCLUSIVE SELO,ENCHIMENTO FILTRANTE,MATERIAL DRENANTE E ESCAVACAO,EXCLUSIVE FORNECIMENTO DO TUBO</t>
  </si>
  <si>
    <t>20.031.0002-A</t>
  </si>
  <si>
    <t>20.031.0003-0</t>
  </si>
  <si>
    <t>DRENO PROFUNDO PARA CORTE EM SOLO,TRAPEZOIDAL,MEDINDO 0,70MNA BASE MENOR,0,80M NA BASE MAIOR E 1,50M DE ALTURA,DIAMETRODO TUBO DE 0,40M,FORNECIMENTO DOS MATERIAIS E EXECUCAO,INCLUSIVE SELO,ENCHIMENTO FILTRANTE,MATERIAL DRENANTE E ESCAVACAO,EXCLUSIVE FORNECIMENTO DO TUBO</t>
  </si>
  <si>
    <t>20.031.0003-A</t>
  </si>
  <si>
    <t>20.032.0001-0</t>
  </si>
  <si>
    <t>DRENO PROFUNDO PARA CORTE EM ROCHA,TRAPEZOIDAL,MEDINDO 0,30MNA BASE MENOR,0,40M NA BASE MAIOR E 0,20M DE ALTURA,DIAMETRO DO TUBO DE 0,20M,FORNECIMENTO DOS MATERIAIS E EXECUCAO,INCLUSIVE SELO,ENCHIMENTO FILTRANTE,MATERIAL DRENANTE E ESCAVACAO</t>
  </si>
  <si>
    <t>20.032.0001-A</t>
  </si>
  <si>
    <t>20.032.0002-0</t>
  </si>
  <si>
    <t>DRENO PROFUNDO PARA CORTE EM ROCHA,TRAPEZOIDAL,MEDINDO 0,40MNA BASE MENOR,0,50M NA BASE MAIOR E 0,30M DE ALTURA,DIAMETRO DO TUBO DE 0,30M,FORNECIMENTO DOS MATERIAIS E EXECUCAO,INCLUSIVE SELO,ENCHIMENTO FILTRANTE,MATERIAL DRENANTE E ESCAVACAO</t>
  </si>
  <si>
    <t>20.032.0002-A</t>
  </si>
  <si>
    <t>20.032.0003-0</t>
  </si>
  <si>
    <t>DRENO PROFUNDO PARA CORTE EM ROCHA,TRAPEZOIDAL,MEDINDO 0,50MNA BASE MENOR,0,60M NA BASE MAIOR E 0,40M DE ALTURA,DIAMETRO DO TUBO DE 0,40M,FORNECIMENTO DOS MATERIAIS E EXECUCAO,INCLUSIVE SELO,ENCHIMENTO FILTRANTE,MATERIAL DRENANTE E ESCAVACAO</t>
  </si>
  <si>
    <t>20.032.0003-A</t>
  </si>
  <si>
    <t>20.033.0001-0</t>
  </si>
  <si>
    <t>DRENO PROFUNDO PARA CORTE EM ROCHA,TRAPEZOIDAL,MEDINDO 0,30MNA BASE MENOR,0,40M NA BASE MAIOR E 0,20M DE ALTURA,FORNECIMENTO DOS MATERIAIS E EXECUCAO,INCLUSIVE SELO,ENCHIMENTO FILTRANTE,MATERIAL DRENANTE E ESCAVACAO,EXCLUSIVE FORNECIMENTODO TUBO</t>
  </si>
  <si>
    <t>20.033.0001-A</t>
  </si>
  <si>
    <t>20.033.0002-0</t>
  </si>
  <si>
    <t>DRENO PROFUNDO PARA CORTE EM ROCHA,TRAPEZOIDAL,MEDINDO 0,40MNA BASE MENOR,0,50M NA BASE MAIOR E 1,50M DE ALTURA,FORNECIMENTO DOS MATERIAIS E EXECUCAO,INCLUSIVE SELO,ENCHIMENTO FILTRANTE,MATERIAL DRENANTE E ESCAVACAO,EXCLUSIVE FORNECIMENTODO TUBO</t>
  </si>
  <si>
    <t>20.033.0002-A</t>
  </si>
  <si>
    <t>20.033.0003-0</t>
  </si>
  <si>
    <t>DRENO PROFUNDO PARA CORTE EM ROCHA,TRAPEZOIDAL,MEDINDO 0,50MNA BASE MENOR,0,60M NA BASE MAIOR E 1,50M DE ALTURA,FORNECIMENTO DOS MATERIAIS E EXECUCAO,INCLUSIVE SELO,ENCHIMENTO FILTRANTE,MATERIAL DRENANTE E ESCAVACAO,EXCLUSIVE FORNECIMENTODO TUBO</t>
  </si>
  <si>
    <t>20.033.0003-A</t>
  </si>
  <si>
    <t>20.034.0001-0</t>
  </si>
  <si>
    <t>DRENO PROFUNDO PARA CORTE EM SOLO,TRAPEZOIDAL,MEDINDO 0,60MNA BASE MENOR,0,70M NA BASE MAIOR E 1,50M DE ALTURA,COM UTILIZACAO DE MANTA GEOTEXTIL EM DRENO SUBTERRANEO,FORNECIMENTODOS MATERIAIS E EXECUCAO,INCLUSIVE SELO,ENCHIMENTO FILTRANTE,MATERIAL DRENANTE E ESCAVACAO</t>
  </si>
  <si>
    <t>20.034.0001-A</t>
  </si>
  <si>
    <t>20.034.0002-0</t>
  </si>
  <si>
    <t>DRENO PROFUNDO PARA CORTE EM SOLO,TRAPEZOIDAL,MEDINDO 0,65MNA BASE MENOR,0,75M NA BASE MAIOR E 1,50M DE ALTURA,COM UTILIZACAO DE MANTA GEOTEXTIL EM DRENO SUBTERRANEO,FORNECIMENTODOS MATERIAIS E EXECUCAO,INCLUSIVE SELO,ENCHIMENTO FILTRANTE,MATERIAL DRENANTE E ESCAVACAO</t>
  </si>
  <si>
    <t>20.034.0002-A</t>
  </si>
  <si>
    <t>20.034.0003-0</t>
  </si>
  <si>
    <t>DRENO PROFUNDO PARA CORTE EM SOLO,TRAPEZOIDAL,MEDINDO 0,70MNA BASE MENOR,0,80M NA BASE MAIOR E 1,50M DE ALTURA,COM UTILIZACAO DE MANTA GEOTEXTIL EM DRENO SUBTERRANEO,FORNECIMENTODOS MATERIAIS E EXECUCAO,INCLUSIVE SELO,ENCHIMENTO FILTRANTE,MATERIAL DRENANTE E ESCAVACAO</t>
  </si>
  <si>
    <t>20.034.0003-A</t>
  </si>
  <si>
    <t>20.035.0001-0</t>
  </si>
  <si>
    <t>DRENO PROFUNDO PARA CORTE EM SOLO,TRAPEZOIDAL,MEDINDO 0,60MNA BASE MENOR,0,70M NA BASE MAIOR E 1,50M DE ALTURA,EXCLUSIVE FORNECIMENTO DO TUBO,COM UTILIZACAO DE MANTA GEOTEXTIL EMDRENO SUBTERRANEO,FORNECIMENTO DOS MATERIAIS E ESCAVACAO,INCLUSIVE SELO,ENCHIMENTO FILTRANTE,MATERIAL DRENANTE E ESCAVACAO</t>
  </si>
  <si>
    <t>20.035.0001-A</t>
  </si>
  <si>
    <t>20.035.0002-0</t>
  </si>
  <si>
    <t>DRENO PROFUNDO PARA CORTE EM SOLO,TRAPEZOIDAL,MEDINDO 0,65MNA BASE MENOR,0,75M NA BASE MAIOR E 1,50M DE ALTURA,EXCLUSIVE FORNECIMENTO DO TUBO,COM UTILIZACAO DE MANTA GEOTEXTIL EMDRENO SUBTERRANEO,FORNECIMENTO DOS MATERIAIS,E EXECUCAO,INCLUSIVE SELO,ENCHIMENTO FILTRANTE,MATERIAL DRENANTE E ESCAVACAO</t>
  </si>
  <si>
    <t>20.035.0002-A</t>
  </si>
  <si>
    <t>20.035.0003-0</t>
  </si>
  <si>
    <t>DRENO PROFUNDO PARA CORTE EM SOLO,TRAPEZOIDAL,MEDINDO 0,70MNA BASE MENOR,0,80M NA BASE MAIOR E 1,50M DE ALTURA,EXCLUSIVE FORNECIMENTO DO TUBO,COM UTILIZACAO DE MANTA GEOTEXTIL EMDRENO SUBTERRANEO,FORNECIMENTO DOS MATERIAIS E EXECUCAO,INCLUSIVE SELO,ENCHIMENTO FILTRANTE,MATERIAL DRENANTE E ESCAVACAO</t>
  </si>
  <si>
    <t>20.035.0003-A</t>
  </si>
  <si>
    <t>20.036.0001-0</t>
  </si>
  <si>
    <t>DRENO PROFUNDO PARA CORTE EM ROCHA,TRAPEZOIDAL,MEDINDO 0,30MNA BASE MENOR,0,40M NA BASE MAIOR E 0,20M DE ALTURA,COM UTILIZACAO DE MANTA GEOTEXTIL EM DRENO SUBTERRANEO,FORNECIMENTODOS MATERIAIS E EXECUCAO,INCLUSIVE SELO,ENCHIMENTO FILTRANTE,MATERIAL DRENANTE E ESCAVACAO</t>
  </si>
  <si>
    <t>20.036.0001-A</t>
  </si>
  <si>
    <t>20.036.0002-0</t>
  </si>
  <si>
    <t>DRENO PROFUNDO PARA CORTE EM ROCHA,TRAPEZOIDAL,MEDINDO 0,40MNA BASE MENOR,0,50M NA BASE MAIOR E 0,30M DE ALTURA,COM UTILIZACAO DE MANTA GEOTEXTIL EM DRENO SUBTERRANEO,FORNECIMENTODOS MATERIAIS E EXECUCAO,INCLUSIVE SELO,ENCHIMENTO FILTRANTE,MATERIAL DRENANTE E ESCAVACAO</t>
  </si>
  <si>
    <t>20.036.0002-A</t>
  </si>
  <si>
    <t>20.036.0003-0</t>
  </si>
  <si>
    <t>DRENO PROFUNDO PARA CORTE EM ROCHA,TRAPEZOIDAL,MEDINDO 0,50MNA BASE MENOR,0,60M NA BASE MAIOR E 0,40M DE ALTURA,COM UTILIZACAO DE MANTA GEOTEXTIL EM DRENO SUBTERRANEO,FORNECIMENTODOS MATERIAIS E EXECUCAO,INCLUSIVE SELO,ENCHIMENTO FILTRANTE,MATERIAL DRENANTE E ESCAVACAO</t>
  </si>
  <si>
    <t>20.036.0003-A</t>
  </si>
  <si>
    <t>20.037.0001-0</t>
  </si>
  <si>
    <t>DRENO PROFUNDO PARA CORTE EM ROCHA,TRAPEZOIDAL,MEDINDO 0,30MNA BASE MENOR,0,40M NA BASE MAIOR E 0,20M DE ALTURA,EXCLUSIVE FORNECIMENTO O TUBO,COM UTILIZACAO DE MANTA GEOTEXTIL EMDRENO SUBTERRANEO,FORNECIMENTO DOS MATERIAIS E EXECUCAO,INCLUSIVE SELO,ENCHIMENTO FILTRANTE,MATERIAL DRENANTE E ESCAVACAO</t>
  </si>
  <si>
    <t>20.037.0001-A</t>
  </si>
  <si>
    <t>20.037.0002-0</t>
  </si>
  <si>
    <t>DRENO PROFUNDO PARA CORTE EM ROCHA,TRAPEZOIDAL,MEDINDO 0,40MNA BASE MENOR,0,50M NA BASE MAIOR E 0,30M DE ALTURA,EXCLUSIVE FORNECIMENTO DO TUBO,COM UTILIZACAO DE MANTA GEOTEXTIL EMDRENO SUBTERRANEO,FORNECIMENTO DOS MATERIAIS E EXECUCAO,INCLUSIVE SELO,ENCHIMENTO FILTRANTE,MATERIAL DRENANTE E ESCAVACAO</t>
  </si>
  <si>
    <t>20.037.0002-A</t>
  </si>
  <si>
    <t>20.037.0003-0</t>
  </si>
  <si>
    <t>DRENO PROFUNDO PARA CORTE EM ROCHA,TRAPEZOIDAL,MEDINDO 0,50MNA BASE MENOR,0,60M NA BASE MAIOR E 0,40M DE ALTURA,EXCLUSIVE FORNECIMENTO DO TUBO,COM UTILIZACAO DE MANTA GEOTEXTIL EMDRENO SUBTERRANEO,FORNECIMENTO DOS MATERIAIS E EXECUCAO,INCLUSIVE SELO,ENCHIMENTO FILTRANTE,MATERIAL DRENANTE E ESCAVACAO</t>
  </si>
  <si>
    <t>20.037.0003-A</t>
  </si>
  <si>
    <t>20.038.0010-0</t>
  </si>
  <si>
    <t>DRENO RASO COM PEDRA BRITADA E MANTA GEOTEXTIL,INCLUSIVE ESCAVACAO E FORNECIMENTO DOS MATERIAIS</t>
  </si>
  <si>
    <t>20.038.0010-A</t>
  </si>
  <si>
    <t>20.038.0015-0</t>
  </si>
  <si>
    <t>DRENO RASO COM PEDRA BRITADA,INCLUSIVE ESCAVACAO E FORNECIMENTO DOS MATERIAIS</t>
  </si>
  <si>
    <t>20.038.0015-A</t>
  </si>
  <si>
    <t>20.040.0002-0</t>
  </si>
  <si>
    <t>DEFENSA METALICA,MODELO SEMI-MALEAVEL SIMPLES,GALVANIZADA,CONSTITUIDA DE GUIA DESLIZANTE,ESPACADOR,CALCO,PLAQUETA,ACESSORIOS DE APERTO E POSTE CRAVADO POR MEIO DE COMPRESSAO.O COMPRIMENTO UTIL DO CONJUNTO E DE 4,00M,MONTAGEM E ASSENTAMENTO,EXCLUSIVE A DEFENSA METALICA(VIDE FAMILIA 20.041)</t>
  </si>
  <si>
    <t>20.040.0002-A</t>
  </si>
  <si>
    <t>20.040.0003-0</t>
  </si>
  <si>
    <t>DEFENSA METALICA,MODELO SEMI-MALEAVEL DUPLA,GALVANIZADA,CONSTITUIDA DE GUIA DESLIZANTE,ESPACADOR,CALCO,PLAQUETA,ACESSORIO DE APERTO E POSTE CRAVADO POR MEIO DE COMPRESSAO.O COMPRIMENTO UTIL DO CONJUNTO E DE 4,00M,MONTAGEM E ASSENTAMENTO,EXCLUSIVE A DEFENSA METALICA(VIDE FAMILIA 20.041)</t>
  </si>
  <si>
    <t>20.040.0003-A</t>
  </si>
  <si>
    <t>20.040.0005-0</t>
  </si>
  <si>
    <t>DEFENSA METALICA,MODELO MALEAVEL SIMPLES,GALVANIZADA,CONSTITUIDA DE GUIA DESLIZANTE,ESPACADOR,CALCO,PLAQUETA,ACESSORIO DE APERTO E POSTE CRAVADO POR MEIO DE COMPRESSAO.O COMPRIMENTO UTIL DO CONJUNTO E DE 4,00M,MONTAGEM E ASSENTAMENTO,EXCLUSIVE A DEFENSA METALICA(VIDE FAMILIA 20.041)</t>
  </si>
  <si>
    <t>20.040.0005-A</t>
  </si>
  <si>
    <t>20.040.0008-0</t>
  </si>
  <si>
    <t>DEFENSA METALICA,MODELO MALEAVEL DUPLA,GALVANIZADA,CONSTITUIDA DE GUIA DESLIZANTE,ESPACADOR,CALCO,PLAQUETA,ACESSORIO DEAPERTO E POSTE CRAVADO POR MEIO DE COMPRESSAO.O COMPRIMENTOUTIL DO CONJUNTO E DE 4,00M,MONTAGEM E ASSENTAMENTO,EXCLUSIVE A DEFENSA METALICA(VIDE FAMILIA 20.041)</t>
  </si>
  <si>
    <t>20.040.0008-A</t>
  </si>
  <si>
    <t>20.041.0002-0</t>
  </si>
  <si>
    <t>DEFENSA METALICA,MODELO SEMI-MALEAVEL SIMPLES,GALVANIZADA,CONSTITUIDA DE GUIA DESLIZANTE,ESPACADOR,CALCO,PLAQUETA,ACESSORIOS DE APERTO E POSTE COM COMPRIMENTO DE 1,80M.FORNECIMENTO</t>
  </si>
  <si>
    <t>20.041.0002-A</t>
  </si>
  <si>
    <t>20.041.0003-0</t>
  </si>
  <si>
    <t>DEFENSA METALICA,MODELO SEMI-MALEAVEL DUPLA,GALVANIZADA,CONSTITUIDA DE GUIA DESLIZANTE,ESPACADOR,CALCO,PLAQUETA,ACESSORIOS DE APERTO E POSTE COM COMPRIMENTO DE 1,80M.FORNECIMENTO</t>
  </si>
  <si>
    <t>20.041.0003-A</t>
  </si>
  <si>
    <t>20.041.0005-0</t>
  </si>
  <si>
    <t>DEFENSA METALICA,MODELO MALEAVEL SIMPLES,GALVANIZADA,CONSTITUIDA DE GUIA DESLIZANTE,ESPACADOR,CALCO,PLAQUETA,ACESSORIOSDE APERTO E POSTE COM COMPRIMENTO DE 1,80M.FORNECIMENTO</t>
  </si>
  <si>
    <t>20.041.0005-A</t>
  </si>
  <si>
    <t>20.041.0008-0</t>
  </si>
  <si>
    <t>DEFENSA METALICA,MODELO MALEAVEL DUPLA,GALVANIZADA,CONSTITUIDA DE GUIA DESLIZANTE,ESPACADOR,CALCO,PLAQUETA,ACESSORIOS DEAPERTO E POSTE COM COMPRIMENTO DE 1,80M.FORNECIMENTO</t>
  </si>
  <si>
    <t>20.041.0008-A</t>
  </si>
  <si>
    <t>20.067.0038-0</t>
  </si>
  <si>
    <t>BOCA PARA BUEIRO SIMPLES,MULTI-PLATE CIRCULAR,COM 1,90M DE DIAMETRO,EM CONCRETO ARMADO 15MPA,INCLUSIVE TODOS OS MATERIAIS E ESCAVACAO MANUAL DA LAJE DA BASE,EXCLUSIVE REATERRO</t>
  </si>
  <si>
    <t>20.067.0038-A</t>
  </si>
  <si>
    <t>20.067.0039-0</t>
  </si>
  <si>
    <t>BOCA PARA BUEIRO DUPLO,MULTI-PLATE CIRCULAR,COM 1,90M DE DIAMETRO,EM CONCRETO ARMADO 15MPA,INCLUSIVE TODOS OS MATERIAISE ESCAVACAO MANUAL DA LAJE DA BASE,EXCLUSIVE REATERRO</t>
  </si>
  <si>
    <t>20.067.0039-A</t>
  </si>
  <si>
    <t>20.067.0040-0</t>
  </si>
  <si>
    <t>BOCA PARA BUEIRO TRIPLO,MULTI-PLATE CIRCULAR,COM 1,90M DE DIAMETRO,EM CONCRETO ARMADO 15MPA,INCLUSIVE TODOS OS MATERIAISE ESCAVACAO MANUAL DA LAJE DA BASE,EXCLUSIVE REATERRO</t>
  </si>
  <si>
    <t>20.067.0040-A</t>
  </si>
  <si>
    <t>20.067.0041-0</t>
  </si>
  <si>
    <t>BOCA PARA BUEIRO SIMPLES,MULTI-PLATE CIRCULAR,COM 2,30M DE DIAMETRO,EM CONCRETO ARMADO 15MPA,INCLUINDO TODOS OS MATERIAIS E ESCAVACAO MANUAL DA LAJE DA BASE,EXCLUSIVE REATERRO</t>
  </si>
  <si>
    <t>20.067.0041-A</t>
  </si>
  <si>
    <t>20.067.0042-0</t>
  </si>
  <si>
    <t>BOCA PARA BUEIRO DUPLO,MULTI-PLATE CIRCULAR,COM 2,30M DE DIAMETRO,EM CONCRETO ARMADO 15MPA,INCLUINDO TODOS OS MATERIAISE ESCAVACAO MANUAL DA LAJE DA BASE,EXCLUSIVE REATERRO</t>
  </si>
  <si>
    <t>20.067.0042-A</t>
  </si>
  <si>
    <t>20.067.0043-0</t>
  </si>
  <si>
    <t>BOCA PARA BUEIRO TRIPLO,MULTI-PLATE CIRCULAR,COM 2,30M DE DIAMETRO,EM CONCRETO ARMADO 15MPA,INCLUINDO TODOS OS MATERIAISE ESCAVACAO MANUAL DA LAJE DA BASE,EXCLUSIVE REATERRO</t>
  </si>
  <si>
    <t>20.067.0043-A</t>
  </si>
  <si>
    <t>20.067.0044-0</t>
  </si>
  <si>
    <t>BOCA PARA BUEIRO SIMPLES,MULTI-PLATE CIRCULAR,COM 2,65M DE DIAMETRO,EM CONCRETO ARMADO 15MPA,INCLUINDO TODOS OS MATERIAIS E ESCAVACAO MANUAL DA LAJE DA BASE,EXCLUSIVE REATERRO</t>
  </si>
  <si>
    <t>20.067.0044-A</t>
  </si>
  <si>
    <t>20.067.0045-0</t>
  </si>
  <si>
    <t>BOCA PARA BUEIRO DUPLO,MULTI-PLATE CIRCULAR,COM 2,65M DE DIAMETRO,EM CONCRETO ARMADO 15MPA,INCLUINDO TODOS OS MATERIAISE ESCAVACAO MANUAL DA LAJE DA BASE,EXCLUSIVE REATERRO</t>
  </si>
  <si>
    <t>20.067.0045-A</t>
  </si>
  <si>
    <t>20.067.0046-0</t>
  </si>
  <si>
    <t>BOCA PARA BUEIRO TRIPLO,MULTI-PLATE CIRCULAR,COM 2,65M DE DIAMETRO,EM CONCRETO ARMADO 15MPA,INCLUINDO TODOS OS MATERIAISE ESCAVACAO MANUAL DA LAJE DA BASE,EXCLUSIVE REATERRO</t>
  </si>
  <si>
    <t>20.067.0046-A</t>
  </si>
  <si>
    <t>20.067.0047-0</t>
  </si>
  <si>
    <t>BOCA PARA BUEIRO SIMPLES,MULTI-PLATE CIRCULAR,COM 3,05M DE DIAMETRO,EM CONCRETO ARMADO 15MPA,INCLUINDO TODOS OS MATERIAIS E ESCAVACAO MANUAL DA LAJE DA BASE,EXCLUSIVE REATERRO</t>
  </si>
  <si>
    <t>20.067.0047-A</t>
  </si>
  <si>
    <t>20.067.0048-0</t>
  </si>
  <si>
    <t>BOCA PARA BUEIRO DUPLO,MULTI-PLATE CIRCULAR,COM 3,05M DE DIAMETRO,EM CONCRETO ARMADO 15MPA,INCLUINDO TODOS OS MATERIAISE ESCAVACAO MANUAL DA LAJE DA BASE,EXCLUSIVE REATERRO</t>
  </si>
  <si>
    <t>20.067.0048-A</t>
  </si>
  <si>
    <t>20.067.0049-0</t>
  </si>
  <si>
    <t>BOCA PARA BUEIRO TRIPLO,MULTI-PLATE CIRCULAR,COM 3,05M DE DIAMETRO,EM CONCRETO ARMADO 15MPA,INCLUINDO TODOS OS MATERIAISE ESCAVACAO MANUAL DA LAJE DA BASE,EXCLUSIVE REATERRO</t>
  </si>
  <si>
    <t>20.067.0049-A</t>
  </si>
  <si>
    <t>20.067.0050-0</t>
  </si>
  <si>
    <t>BOCA PARA BUEIRO SIMPLES,MULTI-PLATE LENTICULAR,COM 1,85M DEVAO E 1,40M DE ALTURA,EM CONCRETO ARMADO 15MPA,INCLUSIVE TODOS OS MATERIAIS E ESCAVACAO MANUAL DA LAJE DA BASE,EXCLUSIVE REATERRO</t>
  </si>
  <si>
    <t>20.067.0050-A</t>
  </si>
  <si>
    <t>20.067.0051-0</t>
  </si>
  <si>
    <t>BOCA PARA BUEIRO DUPLO,MULTI-PLATE LENTICULAR,COM 1,85M DE VAO E 1,40M DE ALTURA,EM CONCRETO ARMADO 15MPA,INCLUSIVE TODOS OS MATERIAIS E ESCAVACAO MANUAL DA LAJE DA BASE,EXCLUSIVEREATERRO</t>
  </si>
  <si>
    <t>20.067.0051-A</t>
  </si>
  <si>
    <t>20.067.0052-0</t>
  </si>
  <si>
    <t>BOCA PARA BUEIRO TRIPLO,MULTI-PLATE LENTICULAR,COM 1,85M DEVAO E 1,40M DE ALTURA,EM CONCRETO ARMADO 15MPA,INCLUSIVE TODOS OS MATERIAIS E ESCAVACAO MANUAL DA LAJE DA BASE,EXCLUSIVEREATERRO</t>
  </si>
  <si>
    <t>20.067.0052-A</t>
  </si>
  <si>
    <t>20.067.0053-0</t>
  </si>
  <si>
    <t>BOCA PARA BUEIRO SIMPLES,MULTI-PLATE LENTICULAR,COM 2,20M DEVAO E 1,70M DE ALTURA,EM CONCRETO ARMADO 15MPA,INCLUSIVE TODOS OS MATERIAIS E ESCAVACAO MANUAL DA LAJE DA BASE,EXCLUSIVE REATERRO</t>
  </si>
  <si>
    <t>20.067.0053-A</t>
  </si>
  <si>
    <t>20.067.0054-0</t>
  </si>
  <si>
    <t>BOCA PARA BUEIRO DUPLO,MULTI-PLATE LENTICULAR,COM 2,20M DE VAO E 1,70M DE ALTURA,EM CONCRETO ARMADO 15MPA,INCLUSIVE TODOS OS MATERIAIS E ESCAVACAO MANUAL DA LAJE DA BASE,EXCLUSIVEREATERRO</t>
  </si>
  <si>
    <t>20.067.0054-A</t>
  </si>
  <si>
    <t>20.067.0055-0</t>
  </si>
  <si>
    <t>BOCA PARA BUEIRO TRIPLO,MULTI-PLATE LENTICULAR,COM 2,20M DEVAO E 1,70M DE ALTURA,EM CONCRETO ARMADO 15MPA,INCLUSIVE TODOS OS MATERIAIS E ESCAVACAO MANUAL DA LAJE DA BASE,EXCLUSIVEREATERRO</t>
  </si>
  <si>
    <t>20.067.0055-A</t>
  </si>
  <si>
    <t>20.067.0056-0</t>
  </si>
  <si>
    <t>BOCA PARA BUEIRO SIMPLES,MULTI-PLATE LENTICULAR,COM 2,85M DEVAO E 1,85M DE ALTURA,EM CONCRETO ARMADO 15MPA,INCLUSIVE TODOS OS MATERIAIS E ESCAVACAO MANUAL DA LAJE DA BASE,EXCLUSIVE REATERRO</t>
  </si>
  <si>
    <t>20.067.0056-A</t>
  </si>
  <si>
    <t>20.067.0057-0</t>
  </si>
  <si>
    <t>BOCA PARA BUEIRO DUPLO,MULTI-PLATE LENTICULAR,COM 2,85M DE VAO E 1,85M DE ALTURA,EM CONCRETO ARMADO 15MPA,INCLUSIVE TODOS OS MATERIAIS E ESCAVACAO MANUAL DA LAJE DA BASE,EXCLUSIVEREATERRO</t>
  </si>
  <si>
    <t>20.067.0057-A</t>
  </si>
  <si>
    <t>20.067.0058-0</t>
  </si>
  <si>
    <t>BOCA PARA BUEIRO TRIPLO,MULTI-PLATE LENTICULAR,COM 2,85M DEVAO E 1,85M DE ALTURA,EM CONCRETO ARMADO 15MPA,INCLUSIVE TODOS OS MATERIAIS E ESCAVACAO MANUAL DA LAJE DA BASE,EXCLUSIVEREATERRO</t>
  </si>
  <si>
    <t>20.067.0058-A</t>
  </si>
  <si>
    <t>20.067.0070-0</t>
  </si>
  <si>
    <t>BOCA PARA BUEIRO SIMPLES TUBULAR DE CONCRETO,DIAMETRO DE 0,40M EM CONCRETO CICLOPICO,INCLUSIVE FORMA,ESCAVACAO,REATERROE FORNECIMENTO DOS MATERIAIS,EXCLUSIVE ESCAVACAO DE MATERIALDE REATERRO NA JAZIDA E SEU TRANSPORTE AO CANTEIRO</t>
  </si>
  <si>
    <t>20.067.0070-A</t>
  </si>
  <si>
    <t>20.067.0072-0</t>
  </si>
  <si>
    <t>BOCA PARA BUEIRO SIMPLES TUBULAR DE CONCRETO,DIAMETRO DE 0,60M EM CONCRETO CICLOPICO,INCLUSIVE FORMA,ESCAVACAO,REATERROE FORNECIMENTO DOS MATERIAIS,EXCLUSIVE ESCAVACAO DE MATERIALDE REATERRO NA JAZIDA E SEU TRANSPORTE AO CANTEIRO</t>
  </si>
  <si>
    <t>20.067.0072-A</t>
  </si>
  <si>
    <t>20.067.0074-0</t>
  </si>
  <si>
    <t>BOCA PARA BUEIRO SIMPLES TUBULAR DE CONCRETO,DIAMETRO DE 0,80M EM CONCRETO CICLOPICO,INCLUSIVE FORMA,ESCAVACAO,REATERROE FORNECIMENTO DOS MATERIAIS,EXCLUSIVE ESCAVACAO DE MATERIALDE REATERRO NA JAZIDA E SEU TRANSPORTE AO CANTEIRO</t>
  </si>
  <si>
    <t>20.067.0074-A</t>
  </si>
  <si>
    <t>20.067.0076-0</t>
  </si>
  <si>
    <t>BOCA PARA BUEIRO SIMPLES TUBULAR DE CONCRETO,DIAMETRO DE 1,00M EM CONCRETO CICLOPICO,INCLUSIVE FORMA,ESCAVACAO,REATERROE FORNECIMENTO DOS MATERIAIS,EXCLUSIVE ESCAVACAO DE MATERIALDE REATERRO NA JAZIDA E SEU TRANSPORTE AO CANTEIRO</t>
  </si>
  <si>
    <t>20.067.0076-A</t>
  </si>
  <si>
    <t>20.067.0078-0</t>
  </si>
  <si>
    <t>BOCA PARA BUEIRO SIMPLES TUBULAR DE CONCRETO,DIAMETRO DE 1,20M,EM CONCRETO CICLOPICO,INCLUSIVE FORMA,ESCAVACAO,REATERROE FORNECIMENTO DOS MATERIAIS,EXCLUSIVE ESCAVACAO DE MATERIALDE REATERRO NA JAZIDA E SEU TRANSPORTE AO CANTEIRO</t>
  </si>
  <si>
    <t>20.067.0078-A</t>
  </si>
  <si>
    <t>20.067.0080-0</t>
  </si>
  <si>
    <t>BOCA PARA BUEIRO SIMPLES TUBULAR DE CONCRETO,DIAMETRO DE 1,50M EM CONCRETO CICLOPICO,INCLUSIVE FORMA,ESCAVACAO,REATERROE FORNECIMENTO DOS MATERIAIS,EXCLUSIVE ESCAVACAO DE MATERIALDE REATERRO NA JAZIDA E SEU TRANSPORTE AO CANTEIRO</t>
  </si>
  <si>
    <t>20.067.0080-A</t>
  </si>
  <si>
    <t>20.067.0082-0</t>
  </si>
  <si>
    <t>BOCA PARA BUEIRO SIMPLES TUBULAR DE CONCRETO,DIAMETRO DE 2,00M EM CONCRETO CICLOPICO,INCLUSIVE FORMA,ESCAVACAO,REATERROE FORNECIMENTO DOS MATERIAIS,EXCLUSIVE ESCAVACAO DE MATERIALDE REATERRO NA JAZIDA E SEU TRANSPORTE AO CANTEIRO</t>
  </si>
  <si>
    <t>20.067.0082-A</t>
  </si>
  <si>
    <t>20.067.0084-0</t>
  </si>
  <si>
    <t>BOCA PARA BUEIRO DUPLO TUBULAR DE CONCRETO,DIAMETRO DE 0,40MEM CONCRETO CICLOPICO,INCLUSIVE FORMA,ESCAVACAO,REATERRO EFORNECIMENTO DOS MATERIAIS,EXCLUSIVE ESCAVACAO DE MATERIAL DE REATERRO NA JAZIDA E SEU TRANSPORTE AO CANTEIRO</t>
  </si>
  <si>
    <t>20.067.0084-A</t>
  </si>
  <si>
    <t>20.067.0086-0</t>
  </si>
  <si>
    <t>BOCA PARA BUEIRO DUPLO TUBULAR DE CONCRETO,DIAMETRO DE 0,60MEM CONCRETO CICLOPICO,INCLUSIVE FORMA,ESCAVACAO,REATERRO EFORNECIMENTO DOS MATERIAIS,EXCLUSIVE ESCAVACAO DE MATERIAL DE REATERRO NA JAZIDA E SEU TRANSPORTE AO CANTEIRO</t>
  </si>
  <si>
    <t>20.067.0086-A</t>
  </si>
  <si>
    <t>20.067.0088-0</t>
  </si>
  <si>
    <t>BOCA PARA BUEIRO DUPLO TUBULAR DE CONCRETO,DIAMETRO DE 0,80MEM CONCRETO CICLOPICO,INCLUSIVE FORMA,ESCAVACAO,REATERRO EFORNECIMENTO DOS MATERIAIS,EXCLUSIVE ESCAVACAO DE MATERIAL DE REATERRO NA JAZIDA E SEU TRANSPORTE AO CANTEIRO</t>
  </si>
  <si>
    <t>20.067.0088-A</t>
  </si>
  <si>
    <t>20.067.0090-0</t>
  </si>
  <si>
    <t>BOCA PARA BUEIRO DUPLO TUBULAR DE CONCRETO,DIAMETRO DE 1,00MEM CONCRETO CICLOPICO,INCLUSIVE FORMA,ESCAVACAO,REATERRO EFORNECIMENTO DOS MATERIAIS,EXCLUSIVE ESCAVACAO DE MATERIAL DE REATERRO NA JAZIDA E SEU TRANSPORTE AO CANTEIRO</t>
  </si>
  <si>
    <t>20.067.0090-A</t>
  </si>
  <si>
    <t>20.067.0092-0</t>
  </si>
  <si>
    <t>BOCA PARA BUEIRO DUPLO TUBULAR DE CONCRETO,DIAMETRO DE 1,20MEM CONCRETO CICLOPICO,INCLUSIVE FORMA,ESCAVACAO,REATERRO EFORNECIMENTO DOS MATERIAIS,EXCLUSIVE ESCAVACAO DE MATERIAL DE REATERRO NA JAZIDA E SEU TRANSPORTE AO CANTEIRO</t>
  </si>
  <si>
    <t>20.067.0092-A</t>
  </si>
  <si>
    <t>20.067.0094-0</t>
  </si>
  <si>
    <t>BOCA PARA BUEIRO DUPLO TUBULAR DE CONCRETO,DIAMETRO DE 1,50MEM CONCRETO CICLOPICO,INCLUSIVE FORMA,ESCAVACAO,REATERRO EFORNECIMENTO DOS MATERIAIS,EXCLUSIVE ESCAVACAO DE MATERIAL DE REATERRO NA JAZIDA E SEU TRANSPORTE AO CANTEIRO</t>
  </si>
  <si>
    <t>20.067.0094-A</t>
  </si>
  <si>
    <t>20.067.0096-0</t>
  </si>
  <si>
    <t>BOCA PARA BUEIRO DUPLO TUBULAR DE CONCRETO,DIAMETRO DE 2,00MEM CONCRETO CICLOPICO,INCLUSIVE FORMA,ESCAVACAO,REATERRO EFORNECIMENTO DOS MATERIAIS,EXCLUSIVE ESCAVACAO DE MATERIAL DE REATERRO NA JAZIDA E SEU TRANSPORTE AO CANTEIRO</t>
  </si>
  <si>
    <t>20.067.0096-A</t>
  </si>
  <si>
    <t>20.067.0098-0</t>
  </si>
  <si>
    <t>BOCA PARA BUEIRO TRIPLO TUBULAR DE CONCRETO,DIAMETRO DE 0,40M EM CONCRETO CICLOPICO,INCLUSIVE FORMA,ESCAVACAO,REATERRO EFORNECIMENTO DOS MATERIAIS,EXCLUSIVE ESCAVACAO DE MATERIALDE REATERRO NA JAZIDA E SEU TRANSPORTE AO CANTEIRO</t>
  </si>
  <si>
    <t>20.067.0098-A</t>
  </si>
  <si>
    <t>20.067.0100-0</t>
  </si>
  <si>
    <t>BOCA PARA BUEIRO TRIPLO TUBULAR DE CONCRETO,DIAMETRO DE 0,60M EM CONCRETO CICLOPICO,INCLUSIVE FORMA,ESCAVACAO,REATERRO EFORNECIMENTO DOS MATERIAIS,EXCLUSIVE ESCAVACAO DE MATERIALDE REATERRO NA JAZIDA E SEU TRANSPORTE AO CANTEIRO</t>
  </si>
  <si>
    <t>20.067.0100-A</t>
  </si>
  <si>
    <t>20.067.0102-0</t>
  </si>
  <si>
    <t>BOCA PARA BUEIRO TRIPLO TUBULAR DE CONCRETO,DIAMETRO DE 0,80M EM CONCRETO CICLOPICO,INCLUSIVE FORMA,ESCAVACAO,REATERRO EFORNECIMENTO DOS MATERIAIS,EXCLUSIVE ESCAVACAO DE MATERIALDE REATERRO NA JAZIDA E SEU TRANSPORTE AO CANTEIRO</t>
  </si>
  <si>
    <t>20.067.0102-A</t>
  </si>
  <si>
    <t>20.067.0104-0</t>
  </si>
  <si>
    <t>BOCA PARA BUEIRO TRIPLO TUBULAR DE CONCRETO,DIAMETRO DE 1,00M EM CONCRETO CICLOPICO,INCLUSIVE FORMA,ESCAVACAO,REATERRO EFORNECIMENTO DOS MATERIAIS,EXCLUSIVE ESCAVACAO DE MATERIALDE REATERRO NA JAZIDA E SEU TRANSPORTE AO CANTEIRO</t>
  </si>
  <si>
    <t>20.067.0104-A</t>
  </si>
  <si>
    <t>20.067.0106-0</t>
  </si>
  <si>
    <t>BOCA PARA BUEIRO TRIPLO TUBULAR DE CONCRETO,DIAMETRO DE 1,20M EM CONCRETO CICLOPICO,INCLUSIVE FORMA,ESCAVACAO,REATERRO EFORNECIMENTO DOS MATERIAIS,EXCLUSIVE ESCAVACAO DE MATERIALDE REATERRO NA JAZIDA E SEU TRANSPORTE AO CANTEIRO</t>
  </si>
  <si>
    <t>20.067.0106-A</t>
  </si>
  <si>
    <t>20.067.0108-0</t>
  </si>
  <si>
    <t>BOCA PARA BUEIRO TRIPLO TUBULAR DE CONCRETO,DIAMETRO DE 1,50M EM CONCRETO CICLOPICO,INCLUSIVE FORMA,ESCAVACAO,REATERRO EFORNECIMENTO DOS MATERIAIS,EXCLUSIVE ESCAVACAO DE MATERIALDE REATERRO NA JAZIDA E SEU TRANSPORTE AO CANTEIRO</t>
  </si>
  <si>
    <t>20.067.0108-A</t>
  </si>
  <si>
    <t>20.067.0110-0</t>
  </si>
  <si>
    <t>BOCA PARA BUEIRO TRIPLO TUBULAR DE CONCRETO,DIAMETRO DE 2,00M EM CONCRETO CICLOPICO,INCLUSIVE FORMA,ESCAVACAO,REATERRO EFORNECIMENTO DOS MATERIAIS,EXCLUSIVE ESCAVACAO DE MATERIALDE REATERRO NA JAZIDA E SEU TRANSPORTE AO CANTEIRO</t>
  </si>
  <si>
    <t>20.067.0110-A</t>
  </si>
  <si>
    <t>20.070.0001-0</t>
  </si>
  <si>
    <t>BUEIRO SIMPLES TUBULAR,DE CONCRETO SIMPLES(PS-1),DIAMETRO DE0,40M,ASSENTE EM BERCO DE CONCRETO CICLOPICO,COM ALTURA DEREATERRO H=0,80M,INCLUSIVE ESCAVACAO,FORNECIMENTO DOS MATERIAIS E REATERRO,EXCLUSIVE ESCAVACAO DE MATERIAL DE REATERRO NA JAZIDA E SEU TRANSPORTE AO CANTEIRO</t>
  </si>
  <si>
    <t>20.070.0001-A</t>
  </si>
  <si>
    <t>20.070.0002-0</t>
  </si>
  <si>
    <t>BUEIRO SIMPLES TUBULAR DE CONCRETO SIMPLES(PS-1),DIAMETRO DE0,40M,ASSENTE EM BERCO DE CONCRETO CICLOPICO,COM ALTURA DEREATERRO H=1,50M,INCLUSIVE ESCAVACAO,FORNECIMENTO DOS MATERIAIS E REATERRO,EXCLUSIVE ESCAVACAO DE MATERIAL DE REATERRO NA JAZIDA E SEU TRANSPORTE AO CANTEIRO</t>
  </si>
  <si>
    <t>20.070.0002-A</t>
  </si>
  <si>
    <t>20.070.0003-0</t>
  </si>
  <si>
    <t>BUEIRO SIMPLES TUBULAR,DE CONCRETO SIMPLES(PS-1),DIAMETRO DE0,40M,ASSENTE EM BERCO DE CONCRETO CICLOPICO,COM ALTURA DEREATERRO H=3,00M,INCLUSIVE ESCAVACAO,FORNECIMENTO DOS MATERIAIS E REATERRO,EXCLUSIVE ESCAVACAO DE MATERIAL DE REATERRO NA JAZIDA E SEU TRANSPORTE AO CANTEIRO</t>
  </si>
  <si>
    <t>20.070.0003-A</t>
  </si>
  <si>
    <t>20.070.0004-0</t>
  </si>
  <si>
    <t>BUEIRO SIMPLES TUBULAR,DE CONCRETO SIMPLES(PS-1),DIAMETRO DE0,40M,ASSENTE EM BERCO DE CONCRETO CICLOPICO,COM ALTURA DEREATERRO H=4,00M,INCLUSIVE ESCAVACAO,FORNECIMENTO DOS MATERIAIS E REATERRO,EXCLUSIVE ESCAVACAO DE MATERIAL DE REATERRO NA JAZIDA E SEU TRANSPORTE AO CANTEIRO</t>
  </si>
  <si>
    <t>20.070.0004-A</t>
  </si>
  <si>
    <t>20.070.0008-0</t>
  </si>
  <si>
    <t>BUEIRO DUPLO TUBULAR,DE CONCRETO SIMPLES(PS-1),DIAMETRO DE 0,40M,ASSENTE EM BERCO DE CONCRETO CICLOPICO,COM ALTURA DE REATERRO H=0,80M,INCLUSIVE ESCAVACAO,FORNECIMENTO DOS MATERIAIS E REATERRO,EXCLUSIVE ESCAVACAO DE MATERIAL DE REATERRO NAJAZIDA E SEU TRANSPORTE AO CANTEIRO</t>
  </si>
  <si>
    <t>20.070.0008-A</t>
  </si>
  <si>
    <t>20.070.0009-0</t>
  </si>
  <si>
    <t>BUEIRO DUPLO TUBULAR,DE CONCRETO SIMPLES(PS-1),DIAMETRO DE 0,40M,ASSENTE EM BERCO DE CONCRETO CICLOPICO,COM ALTURA DE REATERRO H=1,50M,INCLUSIVE ESCAVACAO,FORNECIMENTO DOS MATERIAIS E REATERRO,EXCLUSIVE ESCAVACAO DE MATERIAL DE REATERRO NAJAZIDA E SEU TRANSPORTE AO CANTEIRO</t>
  </si>
  <si>
    <t>20.070.0009-A</t>
  </si>
  <si>
    <t>20.070.0010-0</t>
  </si>
  <si>
    <t>BUEIRO DUPLO TUBULAR,DE CONCRETO SIMPLES(PS-1),DIAMETRO DE 0,40M,ASSENTE EM BERCO DE CONCRETO CICLOPICO,COM ALTURA DE REATERRO H=3,00M,INCLUSIVE ESCAVACAO FORNECIMENTO DOS MATERIAIS E REATERRO,EXCLUSIVE ESCAVACAO DE MATERIAL DE REATERRO NAJAZIDA E SEU TRANSPORTE AO CANTEIRO</t>
  </si>
  <si>
    <t>20.070.0010-A</t>
  </si>
  <si>
    <t>20.070.0011-0</t>
  </si>
  <si>
    <t>BUEIRO DUPLO TUBULAR,DE CONCRETO SIMPLES(PS-1),DIAMETRO DE 0,40M ASSENTE EM BERCO DE CONCRETO CICLOPICO,COM ALTURA DE REATERRO H=4,00M,INCLUSIVE ESCAVACAO,FORNECIMENTO DOS MATERIAIS E REATERRO,EXCLUSIVE ESCAVACAO DE MATERIAL DE REATERRO NAJAZIDA E SEU TRANSPORTE AO CANTEIRO</t>
  </si>
  <si>
    <t>20.070.0011-A</t>
  </si>
  <si>
    <t>20.070.0015-0</t>
  </si>
  <si>
    <t>BUEIRO TRIPLO TUBULAR,DE CONCRETO SIMPLES(PS-1),DIAMETRO DE0,40M,ASSENTE EM BERCO DE CONCRETO CICLOPICO,COM ALTURA DE REATERRO H=0,80M,INCLUSIVE ESCAVACAO,FORNECIMENTO DOS MATERIAIS E REATERRO,EXCLUSIVE ESCAVACAO DE MATERIAL DE REATERRO NAJAZIDA E SEU TRANSPORTE AO CANTEIRO</t>
  </si>
  <si>
    <t>20.070.0015-A</t>
  </si>
  <si>
    <t>20.070.0016-0</t>
  </si>
  <si>
    <t>BUEIRO TRIPLO TUBULAR,DE CONCRETO SIMPLES(PS-1),DIAMETRO DE0,40M,ASSENTE EM BERCO DE CONCRETO CICLOPICO,COM ALTURA DE REATERRO H=1,50M,INCLUSIVE ESCAVACAO,FORNECIMENTO DOS MATERIAIS E REATERRO,EXCLUSIVE ESCAVACAO DE MATERIAL DE REATERRO NAJAZIDA E SEU TRANSPORTE AO CANTEIRO</t>
  </si>
  <si>
    <t>20.070.0016-A</t>
  </si>
  <si>
    <t>20.070.0017-0</t>
  </si>
  <si>
    <t>BUEIRO TRIPLO TUBULAR,DE CONCRETO SIMPLES(PS-1),DIAMETRO DE0,40M,ASSENTE EM BERCO DE CONCRETO CICLOPICO,COM ALTURA DE REATERRO H=3,00M,INCLUSIVE ESCAVACAO,FORNECIMENTO DOS MATERIAIS E REATERRO,EXCLUSIVE ESCAVACAO DE MATERIAL DE REATERRO NAJAZIDA E SEU TRANSPORTE AO CANTEIRO</t>
  </si>
  <si>
    <t>20.070.0017-A</t>
  </si>
  <si>
    <t>20.070.0018-0</t>
  </si>
  <si>
    <t>BUEIRO TRIPLO TUBULAR,DE CONCRETO SIMPLES(PS-1),DIAMETRO DE0,40M ASSENTE EM BERCO DE CONCRETO CICLOPICO,COM ALTURA DE REATERRO H=4,00M,INCLUSIVE ESCAVACAO,FORNECIMENTO DOS MATERIAIS E REATERRO,EXCLUSIVE ESCAVACAO DE MATERIAL DE REATERRO NAJAZIDA E SEU TRANSPORTE AO CANTEIRO</t>
  </si>
  <si>
    <t>20.070.0018-A</t>
  </si>
  <si>
    <t>20.070.0022-0</t>
  </si>
  <si>
    <t>BUEIRO SIMPLES TUBULAR,DE CONCRETO SIMPLES(PS-1),DIAMETRO DE0,60M,ASSENTE EM BERCO DE CONCRETO CICLOPICO,COM ALTURA DEREATERRO H=0,80M,INCLUSIVE ESCAVACAO,FORNECIMENTO DOS MATERIAIS E REATERRO,EXCLUSIVE ESCAVACAO DE MATERIAL DE REATERRO NA JAZIDA E SEU TRANSPORTE AO CANTEIRO</t>
  </si>
  <si>
    <t>20.070.0022-A</t>
  </si>
  <si>
    <t>20.070.0023-0</t>
  </si>
  <si>
    <t>BUEIRO SIMPLES TUBULAR,DE CONCRETO SIMPLES(PS-1),DIAMETRO DE0,60M,ASSENTE EM BERCO DE CONCRETO CICLOPICO,COM ALTURA DEREATERRO H=1,50M,INCLUSIVE ESCAVACAO,FORNECIMENTO DOS MATERIAIS E REATERRO,EXCLUSIVE ESCAVACAO DE MATERIAL DE REATERRO NA JAZIDA E SEU TRANSPORTE AO CANTEIRO</t>
  </si>
  <si>
    <t>20.070.0023-A</t>
  </si>
  <si>
    <t>20.070.0024-0</t>
  </si>
  <si>
    <t>BUEIRO SIMPLES TUBULAR,DE CONCRETO SIMPLES(PS-1),DIAMETRO DE0,60M,ASSENTE EM BERCO DE CONCRETO CICLOPICO,COM ALTURA DEREATERRO H=3,00M,INCLUSIVE ESCAVACAO,FORNECIMENTO DOS MATERIAIS E REATERRO,EXCLUSIVE ESCAVACAO DE MATERIAL DE REATERRO NA JAZIDA E SEU TRANSPORTE AO CANTEIRO</t>
  </si>
  <si>
    <t>20.070.0024-A</t>
  </si>
  <si>
    <t>20.070.0025-0</t>
  </si>
  <si>
    <t>BUEIRO SIMPLES TUBULAR,DE CONCRETO SIMPLES(PS-1),DIAMETRO DE0,60M,ASSENTE EM BERCO DE CONCRETO CICLOPICO,COM ALTURA DEREATERRO H=4,00M,INCLUSIVE ESCAVACAO,FORNECIMENTO DOS MATERIAIS E REATERRO,EXCLUSIVE ESCAVACAO DE MATERIAL DE REATERRO NA JAZIDA E SEU TRANSPORTE AO CANTEIRO</t>
  </si>
  <si>
    <t>20.070.0025-A</t>
  </si>
  <si>
    <t>20.070.0029-0</t>
  </si>
  <si>
    <t>BUEIRO DUPLO TUBULAR,DE CONCRETO SIMPLES(PS-1),DIAMETRO DE 0,60M,ASSENTE EM BERCO DE CONCRETO CICLOPICO,COM ALTURA DE REATERRO H=0,80M,INCLUSIVE ESCAVACAO,FORNECIMENTO DOS MATERIAIS E REATERRO,EXCLUSIVE ESCAVACAO DE MATERIAL DE REATERRO NAJAZIDA E SEU TRANSPORTE AO CANTEIRO</t>
  </si>
  <si>
    <t>20.070.0029-A</t>
  </si>
  <si>
    <t>20.070.0030-0</t>
  </si>
  <si>
    <t>BUEIRO DUPLO TUBULAR,DE CONCRETO SIMPLES(PS-1),DIAMETRO DE 0,60M,ASSENTE EM BERCO DE CONCRETO CICLOPICO,COM ALTURA DE REATERRO H=1,50M,INCLUSIVE ESCAVACAO,FORNECIMENTO DOS MATERIAIS E REATERRO,EXCLUSIVE ESCAVACAO DE MATERIAL DE REATERRO NAJAZIDA E SEU TRANSPORTE AO CANTEIRO</t>
  </si>
  <si>
    <t>20.070.0030-A</t>
  </si>
  <si>
    <t>20.070.0031-0</t>
  </si>
  <si>
    <t>BUEIRO DUPLO TUBULAR,DE CONCRETO SIMPLES(PS-1),DIAMETRO DE 0,60M,ASSENTE EM BERCO DE CONCRETO CICLOPICO,COM ALTURA DE REATERRO H=3,00M,INCLUSIVE ESCAVACAO,FORNECIMENTO DOS MATERIAIS E REATERRO,EXCLUSIVE ESCAVACAO DE MATERIAL DE REATERRO NAJAZIDA E SEU TRANSPORTE AO CANTEIRO</t>
  </si>
  <si>
    <t>20.070.0031-A</t>
  </si>
  <si>
    <t>20.070.0032-0</t>
  </si>
  <si>
    <t>BUEIRO DUPLO TUBULAR,DE CONCRETO SIMPLES(PS-1),DIAMETRO DE 0,60M,ASSENTE EM BERCO DE CONCRETO CICLOPICO,COM ALTURA DE REATERRO H=4,00M,INCLUSIVE ESCAVACAO,FORNECIMENTO DOS MATERIAIS E REATERRO,EXCLUSIVE ESCAVACAO DE MATERIAL DE REATERRO NAJAZIDA E SEU TRANSPORTE AO CANTEIRO</t>
  </si>
  <si>
    <t>20.070.0032-A</t>
  </si>
  <si>
    <t>20.070.0036-0</t>
  </si>
  <si>
    <t>BUEIRO TRIPLO TUBULAR,DE CONCRETO SIMPLES(PS-1),DIAMETRO DE0,60M,ASSENTE EM BERCO DE CONCRETO CICLOPICO,COM ALTURA DE REATERRO H=0,80M,INCLUSIVE ESCAVACAO,FORNECIMENTO DOS MATERIAIS E REATERRO,EXCLUSIVE ESCAVACAO DE MATERIAL DE REATERRO NAJAZIDA E SEU TRANSPORTE AO CANTEIRO</t>
  </si>
  <si>
    <t>20.070.0036-A</t>
  </si>
  <si>
    <t>20.070.0037-0</t>
  </si>
  <si>
    <t>BUEIRO TRIPLO TUBULAR,DE CONCRETO SIMPLES(PS-1),DIAMETRO DE0,60M,ASSENTE EM BERCO DE CONCRETO CICLOPICO,COM ALTURA DE REATERRO H=1,50M,INCLUSIVE ESCAVACAO,FORNECIMENTO DOS MATERIAIS E REATERRO,EXCLUSIVE ESCAVACAO DE MATERIAL DE REATERRO NAJAZIDA E SEU TRANSPORTE AO CANTEIRO</t>
  </si>
  <si>
    <t>20.070.0037-A</t>
  </si>
  <si>
    <t>20.070.0038-0</t>
  </si>
  <si>
    <t>BUEIRO TRIPLO TUBULAR,DE CONCRETO SIMPLES(PS-1),DIAMETRO DE0,60M,ASSENTE EM BERCO DE CONCRETO CICLOPICO,COM ALTURA DE REATERRO H=3,00M,INCLUSIVE ESCAVACAO,FORNECIMENTO DOS MATERIAIS E REATERRO,EXCLUSIVE ESCAVACAO DE MATERIAL DE REATERRO NAJAZIDA E SEU TRANSPORTE AO CANTEIRO</t>
  </si>
  <si>
    <t>20.070.0038-A</t>
  </si>
  <si>
    <t>20.070.0039-0</t>
  </si>
  <si>
    <t>BUEIRO TRIPLO TUBULAR,DE CONCRETO SIMPLES(PS-1),DIAMETRO DE0,60M,ASSENTE EM BERCO DE CONCRETO CICLOPICO,COM ALTURA DE REATERRO H=4,00M,INCLUSIVE ESCAVACAO,FORNECIMENTO DOS MATERIAIS E REATERRO,EXCLUSIVE ESCAVACAO DE MATERIAL DE REATERRO NAJAZIDA E SEU TRANSPORTE AO CANTEIRO</t>
  </si>
  <si>
    <t>20.070.0039-A</t>
  </si>
  <si>
    <t>20.085.0100-0</t>
  </si>
  <si>
    <t>PASSAGEM DE GADO,CONSTITUIDA DE CHAPAS GALVANIZADAS,COM ESPESSURA DE 2,70MM,PARAFUSOS,PORCAS E FERRAMENTAS NECESSARIAS,COM DIMENSOES EM TORNO DE 2,20M DE VAO E 2,25M DE ALTURA,RECOBRIMENTO MINIMO DE 0,30M E MAXIMO DE 8,90M,SOB A INFLUENCIADO TREM-TIPO RODOVIARIO.FORNECIMENTO</t>
  </si>
  <si>
    <t>20.085.0100-A</t>
  </si>
  <si>
    <t>20.085.0105-0</t>
  </si>
  <si>
    <t>PASSAGEM DE GADO,CONSTITUIDA DE CHAPAS COM REVESTIMENTO EPOXY,COM ESPESSURA DE 2,70MM,PARAFUSOS,PORCAS E FERRAMENTAS NECESSARIAS,COM DIMENSOES EM TORNO DE 2,20M DE VAO E 2,25M DE ALTURA,RECOBRIMENTO MINIMO DE 0,30M E MAXIMO DE 8,90M,SOB A INFLUENCIA DO TREM-TIPO RODOVIARIO.FORNECIMENTO</t>
  </si>
  <si>
    <t>20.085.0105-A</t>
  </si>
  <si>
    <t>20.085.0110-0</t>
  </si>
  <si>
    <t>PASSAGEM DE GADO,CONSTITUIDA DE CHAPAS GALVANIZADAS,COM ESPESSURA DE 2,70MM,PARAFUSOS,PORCAS E FERRAMENTAS NECESSARIAS,COM DIMENSOES EM TORNO DE 2,90M DE VAO E 3,10M DE ALTURA,RECOBRIMENTO MINIMO DE 0,60M E MAXIMO DE 11,40M,SOB A INFLUENCIADO TREM-TIPO RODOVIARIO.FORNECIMENTO</t>
  </si>
  <si>
    <t>20.085.0110-A</t>
  </si>
  <si>
    <t>20.085.0115-0</t>
  </si>
  <si>
    <t>PASSAGEM DE GADO,CONSTITUIDA DE CHAPAS COM REVESTIMENTO EPOXY,COM ESPESSURA DE 2,70MM,PARAFUSOS,PORCAS E FERRAMENTAS NECESSARIAS,COM DIMENSOES EM TORNO DE 2,90M DE VAO E 3,10M DE ALTURA,RECOBRIMENTO MINIMO DE 0,60M E MAXIMO DE 11,40M,SOB AINFLUENCIA DO TREM-TIPO RODOVIARIO.FORNECIMENTO</t>
  </si>
  <si>
    <t>20.085.0115-A</t>
  </si>
  <si>
    <t>20.085.0120-0</t>
  </si>
  <si>
    <t>PASSAGEM INFERIOR,CONSTITUIDA DE CHAPAS GALVANIZADAS COM ESPESSURA DE 2,70MM,PARAFUSOS,PORCAS E FERRAMENTAS NECESSARIAS,COM DIMENSOES EM TORNO DE 3,70M DE VAO E 3,50M DE ALTURA,RECOBRIMENTO MINIMO DE 0,60M E MAXIMO DE 11,10M,SOB A INFLUENCIA DO TREM-TIPO RODOVIARIO.FORNECIMENTO</t>
  </si>
  <si>
    <t>20.085.0120-A</t>
  </si>
  <si>
    <t>20.085.0125-0</t>
  </si>
  <si>
    <t>PASSAGEM INFERIOR,CONSTITUIDA DE CHAPAS COM REVESTIMENTO EPOXY,COM ESPESSURA DE 2,70MM,PARAFUSOS,PORCAS E FERRAMENTAS NECESSARIAS,COM DIMENSOES EM TORNO DE 3,70M DE VAO E 3,50M DEALTURA,RECOBRIMENTO MINIMO DE 0,60M E MAXIMO DE 11,10M,SOB AINFLUENCIA DO TREM-TIPO RODOVIARIO.FORNECIMENTO</t>
  </si>
  <si>
    <t>20.085.0125-A</t>
  </si>
  <si>
    <t>20.085.0130-0</t>
  </si>
  <si>
    <t>PASSAGEM INFERIOR,CONSTITUIDA DE CHAPAS GALVANIZADAS,COM ESPESSURA DE 2,70MM,PARAFUSOS,PORCAS E FERRAMENTAS NECESSARIAS,COM DIMENSOES EM TORNO DE 4,20M DE VAO E 3,90M DE ALTURA,RECOBRIMENTO MAXIMO DE 9,70M,SOB A INFLUENCIA DO TREM-TIPO RODOVIARIO.FORNECIMENTO</t>
  </si>
  <si>
    <t>20.085.0130-A</t>
  </si>
  <si>
    <t>20.085.0135-0</t>
  </si>
  <si>
    <t>PASSAGEM INFERIOR,CONSTITUIDA DE CHAPAS COM REVESTIMENTO EPOXY,COM ESPESSURA DE 2,70MM,PARAFUSOS,PORCAS E FERRAMENTAS NECESSARIAS,COM DIMENSOES EM TORNO DE 4,20M DE VAO E 3,90M DEALTURA,RECOBRIMENTO MAXIMO DE 9,70M,SOB A INFLUENCIA DO TREM-TIPO RODOVIARIO.FORNECIMENTO</t>
  </si>
  <si>
    <t>20.085.0135-A</t>
  </si>
  <si>
    <t>20.085.0140-0</t>
  </si>
  <si>
    <t>PASSAGEM INFERIOR,CONSTITUIDA DE CHAPAS GALVANIZADAS,COM ESPESSURA DE 2,70MM,PARAFUSOS,PORCAS E FERRAMENTAS NECESSARIAS,COM DIMENSOES EM TORNO DE 4,80M DE VAO E 4,75M DE ALTURA,RECOBRIMENTO MINIMO DE 0,90M E MAXIMO DE 8,50M,SOB A INFLUENCIADO TREM-TIPO RODOVIARIO.FORNECIMENTO</t>
  </si>
  <si>
    <t>20.085.0140-A</t>
  </si>
  <si>
    <t>20.085.0145-0</t>
  </si>
  <si>
    <t>PASSAGEM INFERIOR,CONSTITUIDA DE CHAPAS COM REVESTIMENTO EPOXY,COM ESPESSURA DE 2,70MM,PARAFUSOS,PORCAS E FERRAMENTAS NECESSARIAS,COM DIMENSOES EM TORNO DE 4,80M DE VAO E 4,75M DEALTURA,RECOBRIMENTO MINIMO DE 0,90M E MAXIMO DE 8,50M,SOB AINFLUENCIA DO TREM-TIPO RODOVIARIO.FORNECIMENTO</t>
  </si>
  <si>
    <t>20.085.0145-A</t>
  </si>
  <si>
    <t>20.085.0150-0</t>
  </si>
  <si>
    <t>PASSAGEM INFERIOR,CONSTITUIDA DE CHAPAS GALVANIZADAS,COM ESPESSURA DE 3,40MM,PARAFUSOS,PORCAS E FERRAMENTAS NECESSARIAS,COM DIMENSOES EM TORNO DE 5,00M DE VAO E 4,85M DE ALTURA,RECOBRIMENTO MINIMO DE 0,90M E MAXIMO DE 8,60M,SOB A INFLUENCIADO TREM-TIPO RODOVIARIO.FORNECIMENTO</t>
  </si>
  <si>
    <t>20.085.0150-A</t>
  </si>
  <si>
    <t>20.085.0155-0</t>
  </si>
  <si>
    <t>PASSAGEM INFERIOR,CONSTITUIDA DE CHAPAS COM RESVESTIMENTO EPOXY,COM ESPESSURA DE 3,40MM,PARAFUSOS,PORCAS E FERRAMENTAS NECESSARIAS,COM DIMENSOES EM TORNO DE 5,00M DE VAO E 4,85M DEALTURA,RECOBRIMENTO MINIMO DE 0,90M E MAXIMO DE 8,60M,SOB AINFLUENCIA DO TREM-TIPO RODOVIARIO.FORNECIMENTO</t>
  </si>
  <si>
    <t>20.085.0155-A</t>
  </si>
  <si>
    <t>20.085.0160-0</t>
  </si>
  <si>
    <t>PASSAGEM INFERIOR,CONSTITUIDA DE CHAPAS GALVANIZADAS,COM ESPESSURA DE 4,70MM,PARAFUSOS,PORCAS E FERRAMENTAS NECESSARIAS,COM DIMENSOES EM TORNO DE 5,85M DE VAO E 5,30M DE ALTURA,RECOBRIMENTO MINIMO DE 0,90M E MAXIMO DE 8,50M,SOB A INFLUENCIADO TREM-TIPO RODOVIARIO.FORNECIMENTO</t>
  </si>
  <si>
    <t>20.085.0160-A</t>
  </si>
  <si>
    <t>20.085.0165-0</t>
  </si>
  <si>
    <t>PASSAGEM INFERIOR,CONSTITUIDA DE CHAPAS COM REVESTIMENTO EPOXY,COM ESPESSURA DE 4,70MM,PARAFUSOS,PORCAS E FERRAMENTAS NECESSARIAS,COM DIMENSOES EM TORNO DE 5,85M DE VAO E 5,30M DEALTURA,RECOBRIMENTO MINIMO DE 0,90M E MAXIMO DE 8,50M,SOB AINFLUENCIA DO TREM-TIPO RODOVIARIO.FORNECIMENTO</t>
  </si>
  <si>
    <t>20.085.0165-A</t>
  </si>
  <si>
    <t>20.085.0170-0</t>
  </si>
  <si>
    <t>BUEIRO SIMPLES CIRCULAR,CONSTITUIDO DE CHAPAS GALVANIZADAS COM ESPESSURA DE 2.00MM,DIAMETRO DE 0,60M,PARAFUSOS,PORCAS EFERRAMENTAS NECESSARIAS,RECOBRIMENTO MINIMO DE 0,30M E MAXIMO DE 25,00M,SOB A INFLUENCIA DO TREM-TIPO RODOVIARIO.FORNECIMENTO</t>
  </si>
  <si>
    <t>20.085.0170-A</t>
  </si>
  <si>
    <t>20.085.0175-0</t>
  </si>
  <si>
    <t>BUEIRO SIMPLES CIRCULAR,CONSTITUIDO DE CHAPAS COM REVESTIMENTO EPOXY,COM ESPESSURA DE 2,00MM,DIAMETRO DE 0,60M,PARAFUSOS,PORCAS E FERRAMENTAS NECESSARIAS,RECOBRIMENTO MINIMO DE 0,30M E MAXIMO DE 25,00M,SOB A INFLUENCIA DO TREM-TIPO RODOVIARIO.FORNECIMENTO</t>
  </si>
  <si>
    <t>20.085.0175-A</t>
  </si>
  <si>
    <t>20.085.0180-0</t>
  </si>
  <si>
    <t>BUEIRO SIMPLES CIRCULAR,CONSTITUIDO DE CHAPAS GALVANIZADAS COM ESPESSURA DE 2,00MM,DIAMETRO DE 0,80M,PARAFUSOS,PORCAS EFERRAMENTAS NECESSARIAS,RECOBRIMENTO MINIMO DE 0,30M E MAXIMO DE 18,80M,SOB A INFLUENCIA DO TREM-TIPO RODOVIARIO.FORNECIMENTO</t>
  </si>
  <si>
    <t>20.085.0180-A</t>
  </si>
  <si>
    <t>20.085.0185-0</t>
  </si>
  <si>
    <t>BUEIRO SIMPLES CIRCULAR,CONSTITUIDO DE CHAPAS COM REVESTIMENTO EPOXY,COM ESPESSURA DE 2,00MM,DIAMETRO DE 0,80M,PARAFUSOS,PORCAS E FERRAMENTAS NECESSARIAS,RECOBRIMENTO MINIMO DE 0,30M E MAXIMO DE 18,80M,SOB A INFLUENCIA DO TREM-TIPO RODOVIARIO.FORNECIMENTO</t>
  </si>
  <si>
    <t>20.085.0185-A</t>
  </si>
  <si>
    <t>20.085.0190-0</t>
  </si>
  <si>
    <t>BUEIRO SIMPLES CIRCULAR,CONSTITUIDO DE CHAPAS GALVANIZADAS,COM ESPESSURA DE 2,00MM,DIAMETRO DE 1,00M,PARAFUSOS,PORCAS EFERRAMENTAS NECESSARIAS,RECOBRIMENTO MINIMO DE 0,30M E MAXIMO DE 15,00M,SOB A INFLUENCIA DO TREM-TIPO RODOVIARIO.FORNECIMENTO</t>
  </si>
  <si>
    <t>20.085.0190-A</t>
  </si>
  <si>
    <t>20.085.0195-0</t>
  </si>
  <si>
    <t>BUEIRO SIMPLES CIRCULAR,CONSTITUIDO DE CHAPAS COM RESVESTIMENTO EPOXY,COM ESPESSURA DE 2MM,DIAMETRO DE 1,00M,PARAFUSOS,PORCAS E FERRAMENTAS NECESSARIAS,RECOBRIMENTO MINIMO DE 0,30ME MAXIMO DE 15,00M,SOB A INFLUENCIA DO TREM-TIPO RODOVIARIO.FORNECIMENTO</t>
  </si>
  <si>
    <t>20.085.0195-A</t>
  </si>
  <si>
    <t>20.085.0200-0</t>
  </si>
  <si>
    <t>BUEIRO SIMPLES CIRCULAR,CONSTITUIDO DE CHAPAS GALVANIZADAS,COM ESPESSURA DE 2MM,DIAMETRO DE 1,20M,PARAFUSOS,PORCAS E FERRAMENTAS NECESSARIAS,RECOBRIMENTO MINIMO DE 0,30M E MAXIMO DE 12,50M,SOB A INFLUENCIA DO TREM-TIPO RODOVIARIO.FORNECIMENTO</t>
  </si>
  <si>
    <t>20.085.0200-A</t>
  </si>
  <si>
    <t>20.085.0205-0</t>
  </si>
  <si>
    <t>BUEIRO SIMPLES CIRCULAR,CONSTITUIDO DE CHAPAS COM REVESTIMENTO EPOXY,COM ESPESSURA DE 2MM,DIAMETRO DE 1,20M,PARAFUSOS,PORCAS E FERRAMENTAS NECESSARIAS,RECOBRIMENTO MINIMO DE 0,30ME MAXIMO DE 12,50M,SOB A INFLUENCIA DO TREM-TIPO RODOVIARIO.FORNECIMENTO</t>
  </si>
  <si>
    <t>20.085.0205-A</t>
  </si>
  <si>
    <t>20.085.0210-0</t>
  </si>
  <si>
    <t>BUEIRO SIMPLES CIRCULAR,CONSTITUIDO DE CHAPAS GALVANIZADAS,COM ESPESSURA DE 2MM,DIAMETRO DE 1,50M,PARAFUSOS,PORCAS E FERRAMENTAS NECESSARIAS,RECOBRIMENTO MINIMO DE 0,30M E MAXIMO DE 10,00M,SOB A INFLUENCIA DO TREM-TIPO RODOVIARIO.FORNECIMENTO</t>
  </si>
  <si>
    <t>20.085.0210-A</t>
  </si>
  <si>
    <t>20.085.0215-0</t>
  </si>
  <si>
    <t>BUEIRO SIMPLES CIRCULAR,CONSTITUIDO DE CHAPAS COM REVESTIMENTO EPOXY,COM ESPESSURA DE 2MM,DIAMETRO DE 1,50M,PARAFUSOS,PORCAS E FERRAMENTAS NECESSARIAS,RECOBRIMENTO MINIMO DE 0,30ME MAXIMO DE 10,00M,SOB A INFLUENCIA DO TREM-TIPO RODOVIARIO.FORNECIMENTO</t>
  </si>
  <si>
    <t>20.085.0215-A</t>
  </si>
  <si>
    <t>20.085.0220-0</t>
  </si>
  <si>
    <t>BUEIRO SIMPLES CIRCULAR,CONSTITUIDO DE CHAPAS GALVANIZADAS,COM ESPESSURA DE 2MM,DIAMETRO DE 1,80M,PARAFUSOS,PORCAS E FERRAMENTAS NECESSARIAS,RECOBRIMENTO MINIMO DE 0,40M E MAXIMO DE 8,30M,SOB A INFLUENCIA DO TREM-TIPO RODOVIARIO.FORNECIMENTO</t>
  </si>
  <si>
    <t>20.085.0220-A</t>
  </si>
  <si>
    <t>20.085.0225-0</t>
  </si>
  <si>
    <t>BUEIRO SIMPLES CIRCULAR,CONSTITUIDO DE CHAPAS COM REVESTIMENTO EPOXY,COM ESPESSURA DE 2MM,DIAMETRO DE 1,80M,PARAFUSOS,PORCAS E FERRAMENTAS NECESSARIAS,RECOBRIMENTO MINIMO DE 0,40ME MAXIMO DE 8,30M,SOB A INFLUENCIA DO TREM-TIPO RODOVIARIO.FORNECIMENTO</t>
  </si>
  <si>
    <t>20.085.0225-A</t>
  </si>
  <si>
    <t>20.085.0230-0</t>
  </si>
  <si>
    <t>BUEIRO SIMPLES CIRCULAR,CONSTITUIDO DE CHAPAS GALVANIZADAS,COM ESPESSURA DE 2MM,DIAMETRO DE 2,00M,PARAFUSOS,PORCAS E FERRAMENTAS NECESSARIAS,RECOBRIMENTO MINIMO DE 0,50M E MAXIMO DE 7,50M,SOB A INFLUENCIA DO TREM-TIPO RODOVIARIO.FORNECIMENTO</t>
  </si>
  <si>
    <t>20.085.0230-A</t>
  </si>
  <si>
    <t>20.085.0235-0</t>
  </si>
  <si>
    <t>BUEIRO SIMPLES CIRCULAR,CONSTITUIDO DE CHAPAS COM REVESTIMENTO EPOXY,COM ESPESSURA DE 2MM,DIAMETRO DE 2,00M,PARAFUSOS,PORCAS E FERRAMENTAS NECESSARIAS,RECOBRIMENTO MINIMO DE 0,50ME MAXIMO DE 7,50M,SOB INFLUENCIA DO TREM-TIPO RODOVIARIO.FORNECIMENTO</t>
  </si>
  <si>
    <t>20.085.0235-A</t>
  </si>
  <si>
    <t>20.085.0240-0</t>
  </si>
  <si>
    <t>BUEIRO SIMPLES CIRCULAR,CONSTITUIDO DE CHAPAS GALVANIZADAS,COM ESPESSURA DE 2,70MM,DIAMETRO DE 2,20M,PARAFUSOS,PORCAS EFERRAMENTAS NECESSARIAS,RECOBRIMENTO MINIMO DE 0,50M E MAXIMO DE 9,50M,SOB A INFLUENCIA DO TREM-TIPO RODOVIARIO.FORNECIMENTO</t>
  </si>
  <si>
    <t>20.085.0240-A</t>
  </si>
  <si>
    <t>20.085.0245-0</t>
  </si>
  <si>
    <t>BUEIRO SIMPLES CIRCULAR,CONSTITUIDO DE CHAPAS COM REVESTIMENTO EPOXY,COM ESPESSURA DE 2,70MM,DIAMETRO DE 2,20M,PARAFUSOS,PORCAS E FERRAMENTAS NECESSARIAS,RECOBRIMENTO MINIMO DE 0,50M E MAXIMO DE 9,50M,SOB A INFLUENCIA DO TREM-TIPO RODOVIARIO.FORNECIMENTO</t>
  </si>
  <si>
    <t>20.085.0245-A</t>
  </si>
  <si>
    <t>20.085.0250-0</t>
  </si>
  <si>
    <t>BUEIRO SIMPLES CIRCULAR,CONSTITUIDO DE CHAPAS GALVANIZADAS,COM ESPESSURA DE 2,70MM,DIAMETRO DE 2,40M,PARAFUSOS,PORCAS EFERRAMENTAS NECESSARIAS,RECOBRIMENTO MINIMO DE 0,50M E MAXIMO DE 8,70M,SOB A INFLUENCIA DO TREM-TIPO RODOVIARIO.FORNECIMENTO</t>
  </si>
  <si>
    <t>20.085.0250-A</t>
  </si>
  <si>
    <t>20.085.0255-0</t>
  </si>
  <si>
    <t>BUEIRO SIMPLES CIRCULAR,CONSTITUIDO DE CHAPAS COM REVESTIMENTO EPOXY,COM ESPESSURA DE 2,70MM,DIAMETRO DE 2,40M,PARAFUSOS,PORCAS E FERRAMENTAS NECESSARIAS,RECOBRIMENTO MINIMO DE 0,50M E MAXIMO DE 8,70M,SOB A INFLUENCIA DO TREM-TIPO RODOVIARIO.FORNECIMENTO</t>
  </si>
  <si>
    <t>20.085.0255-A</t>
  </si>
  <si>
    <t>20.085.0260-0</t>
  </si>
  <si>
    <t>BUEIRO SIMPLES CIRCULAR,CONSTITUIDO DE CHAPAS GALVANIZADAS,COM ESPESSURA DE 3,40MM,DIAMETRO DE 2,60M,PARAFUSOS,PORCAS EFERRAMENTAS NECESSARIAS,RECOBRIMENTO MINIMO DE 0,50M E MAXIMO DE 10,60M,SOB A INFLUENCIA DO TREM-TIPO RODOVIARIO.FORNECIMENTO</t>
  </si>
  <si>
    <t>20.085.0260-A</t>
  </si>
  <si>
    <t>20.085.0265-0</t>
  </si>
  <si>
    <t>BUEIRO SIMPLES CIRCULAR,CONSTITUIDO DE CHAPAS COM REVESTIMENTO EPOXY,COM ESPESSURA DE 3,40MM,DIAMETRO DE 2,60M,PARAFUSOS,PORCAS E FERRAMENTAS NECESSARIAS,RECOBRIMENTO MINIMO DE 0,50M E MAXIMO DE 10,60M, SOB A INFLUENCIA DO TREM-TIPO RODOVIARIO.FORNECIMENTO</t>
  </si>
  <si>
    <t>20.085.0265-A</t>
  </si>
  <si>
    <t>20.085.0270-0</t>
  </si>
  <si>
    <t>BUEIRO SIMPLES CIRCULAR,CONSTITUIDO DE CHAPAS GALVANIZADAS,COM ESPESSURA DE 3,40MM,DIAMETRO DE 2,80M,PARAFUSOS,PORCAS EFERRAMENTAS NECESSARIAS,RECOBRIMENTO MINIMO DE 0,50M E MAXIMO DE 9,80M,SOB A INFLUENCIA DO TREM-TIPO RODOVIARIO. FORNECIMENTO</t>
  </si>
  <si>
    <t>20.085.0270-A</t>
  </si>
  <si>
    <t>20.085.0275-0</t>
  </si>
  <si>
    <t>BUEIRO SIMPLES CIRCULAR,CONSTITUIDO DE CHAPAS COM REVESTIMENTO EPOXY,COM ESPESSURA DE 3,40MM,DIAMETRO DE 2,80M,PARAFUSOS,PORCAS E FERRAMENTAS NECESSARIAS,RECOBRIMENTO MINIMO DE 0,50M E MAXIMO DE 9,80M,SOB A INFLUENCIA DO TREM-TIPO RODOVIARIO.FORNECIMENTO</t>
  </si>
  <si>
    <t>20.085.0275-A</t>
  </si>
  <si>
    <t>20.085.0280-0</t>
  </si>
  <si>
    <t>BUEIRO SIMPLES CIRCULAR,CONSTITUIDO DE CHAPAS GALVANIZADAS,COM ESPESSURA DE 2,70MM,DIAMETRO DE 3,05M,PARAFUSOS,PORCAS EFERRAMENTAS NECESSARIAS,RECOBRIMENTO MINIMO DE 0,45M E MAXIMO DE 13,10M,SOB A INFLUENCIA DO TREM-TIPO RODOVIARIO.FORNECIMENTO</t>
  </si>
  <si>
    <t>20.085.0280-A</t>
  </si>
  <si>
    <t>20.085.0285-0</t>
  </si>
  <si>
    <t>BUEIRO SIMPLES CIRCULAR,CONSTITUIDO DE CHAPAS COM REVESTIMENTO EPOXY,COM ESPESSURA DE 2,70MM,DIAMETRO DE 3,05M,PARAFUSOS,PORCAS E FERRAMENTAS NECESSARIAS,RECOBRIMENTO MINIMO DE 0,45M E MAXIMO DE 13,10M, SOB A INFLUENCIA DO TREM-TIPO RODOVIARIO.FORNECIMENTO</t>
  </si>
  <si>
    <t>20.085.0285-A</t>
  </si>
  <si>
    <t>20.085.0290-0</t>
  </si>
  <si>
    <t>BUEIRO SIMPLES CIRCULAR,CONSTITUIDO DE CHAPAS GALVANIZADAS,COM ESPESSURA DE 2,70MM,DIAMETRO DE 3,40M,PARAFUSOS,PORCAS EFERRAMENTAS NECESSARIAS,RECOBRIMENTO MINIMO DE 0,45M E MAXIMO DE 11,70M,SOB A INFLUENCIA DO TREM-TIPO RODOVIARIO.FORNECIMENTO</t>
  </si>
  <si>
    <t>20.085.0290-A</t>
  </si>
  <si>
    <t>20.085.0295-0</t>
  </si>
  <si>
    <t>BUEIRO SIMPLES CIRCULAR,CONSTITUIDO DE CHAPAS COM REVESTIMENTO EPOXY,COM ESPESSURA DE 2,70MM,DIAMETRO DE 3,40M,PARAFUSOS,PORCAS E FERRAMENTAS NECESSARIAS,RECOBRIMENTO MINIMO DE 0,45M E MAXIMO DE 11,70M, SOB A INFLUENCIA DO TREM-TIPO RODOVIARIO.FORNECIMENTO</t>
  </si>
  <si>
    <t>20.085.0295-A</t>
  </si>
  <si>
    <t>20.085.0300-0</t>
  </si>
  <si>
    <t>BUEIRO SIMPLES CIRCULAR,CONSTITUIDO DE CHAPAS GALVANIZADAS,COM ESPESSURA DE 2,70MM,DIAMETRO DE 3,80M,PARAFUSOS,PORCAS EFERRAMENTAS NECESSARIAS,RECOBRIMENTO MINIMO DE 0,60M E MAXIMO DE 10,50M,SOB A INFLUENCIA DO TREM-TIPO RODOVIARIO.FORNECIMENTO</t>
  </si>
  <si>
    <t>20.085.0300-A</t>
  </si>
  <si>
    <t>20.085.0305-0</t>
  </si>
  <si>
    <t>BUEIRO SIMPLES CIRCULAR,CONSTITUIDO DE CHAPAS COM REVESTIMENTO EPOXY,COM ESPESSURA DE 2,70MM,DIAMETRO DE 3,80M,PARAFUSOS,PORCAS E FERRAMENTAS NECESSARIAS,RECOBRIMENTO MINIMO DE 0,60M E MAXIMO DE 10,50M, SOB A INFLUENCIA DO TREM-TIPO RODOVIARIO.FORNECIMENTO</t>
  </si>
  <si>
    <t>20.085.0305-A</t>
  </si>
  <si>
    <t>20.085.0310-0</t>
  </si>
  <si>
    <t>BUEIRO SIMPLES CIRCULAR,CONSTITUIDO DE CHAPAS GALVANIZADAS,COM ESPESSURA DE 2,70MM,DIAMETRO DE 4,20M,PARAFUSOS,PORCAS EFERRAMENTAS NECESSARIAS,RECOBRIMENTO MINIMO DE 0,60M E MAXIMO DE 9,50M,SOB A INFLUENCIA DO TREM-TIPO RODOVIARIO. FORNECIMENTO</t>
  </si>
  <si>
    <t>20.085.0310-A</t>
  </si>
  <si>
    <t>20.085.0315-0</t>
  </si>
  <si>
    <t>BUEIRO SIMPLES CIRCULAR,CONSTITUIDO DE CHAPAS COM REVESTIMENTO EPOXY,COM ESPESSURA DE 2,70MM,DIAMETRO DE 4,20M,PARAFUSOS,PORCAS E FERRAMENTAS NECESSARIAS,RECOBRIMENTO MINIMO DE 0,60M E MAXIMO DE 9,50M,SOB A INFLUENCIA DO TREM-TIPO RODOVIARIO.FORNECIMENTO</t>
  </si>
  <si>
    <t>20.085.0315-A</t>
  </si>
  <si>
    <t>20.085.0320-0</t>
  </si>
  <si>
    <t>BUEIRO SIMPLES CIRCULAR,CONSTITUIDO DE CHAPAS GALVANIZADAS,COM ESPESSURA DE 2,70MM,DIAMETRO DE 4,60M,PARAFUSOS,PORCAS EFERRAMENTAS NECESSARIAS,RECOBRIMENTO MINIMO DE 0,60M E MAXIMO DE 8,70M,SOB A INFLUENCIA DO TREM-TIPO RODOVIARIO. FORNECIMENTO</t>
  </si>
  <si>
    <t>20.085.0320-A</t>
  </si>
  <si>
    <t>20.085.0325-0</t>
  </si>
  <si>
    <t>BUEIRO SIMPLES CIRCULAR,CONSTITUIDO DE CHAPAS COM REVESTIMENTO EPOXY,COM ESPESSURA DE 2,70MM,DIAMETRO DE 4,60M,PARAFUSOS,PORCAS E FERRAMENTAS NECESSARIAS,RECOBRIMENTO MINIMO DE 0,60M E MAXIMO DE 8,70M,SOB A INFLUENCIA DO TREM-TIPO RODOVIARIO.FORNECIMENTO</t>
  </si>
  <si>
    <t>20.085.0325-A</t>
  </si>
  <si>
    <t>20.085.0330-0</t>
  </si>
  <si>
    <t>BUEIRO SIMPLES LENTICULAR,CONSTITUIDO DE CHAPAS GALVANIZADAS,COM ESPESSURA DE 2MM,PARAFUSOS,PORCAS E FERRAMENTAS NECESSARIAS,COM DIMENSOES EM TORNO DE 1,00M DE VAO E 0,80M DE ALTURA,RECOBRIMENTO MINIMO DE 0,30M E MAXIMO DE 6,80M,SOB A INFLUENCIA DO TREM-TIPO RODOVIARIO.FORNECIMENTO</t>
  </si>
  <si>
    <t>20.085.0330-A</t>
  </si>
  <si>
    <t>20.085.0335-0</t>
  </si>
  <si>
    <t>BUEIRO SIMPLES LENTICULAR,CONSTITUIDO DE CHAPAS COM REVESTIMENTO EPOXY,COM ESPESSURA DE 2MM,PARAFUSOS,PORCAS E FERRAMENTAS NECESSARIAS,COM DIMENSOES EM TORNO DE 1,00M DE VAO E 0,80M DE ALTURA,RECOBRIMENTO MINIMO DE 0,30M E MAXIMO DE 6,80M,SOB A INFLUENCIA DO TREM-TIPO RODOVIARIO.FORNECIMENTO</t>
  </si>
  <si>
    <t>20.085.0335-A</t>
  </si>
  <si>
    <t>20.085.0340-0</t>
  </si>
  <si>
    <t>BUEIRO SIMPLES LENTICULAR,CONSTITUIDO DE CHAPAS GALVANIZADAS,COM ESPESSURA DE 2MM,PARAFUSOS,PORCAS E FERRAMENTAS NECESSARIAS,COM DIMENSOES EM TORNO DE 1,20M DE VAO E 1,00M DE ALTURA,RECOBRIMENTO MINIMO DE 0,30M E MAXIMO DE 9,00M,SOB A INFLUENCIA DO TREM-TIPO RODOVIARIO.FORNECIMENTO</t>
  </si>
  <si>
    <t>20.085.0340-A</t>
  </si>
  <si>
    <t>20.085.0345-0</t>
  </si>
  <si>
    <t>BUEIRO SIMPLES LENTICULAR,CONSTITUIDO DE CHAPAS COM REVESTIMENTO EPOXY,COM ESPESSURA DE 2MM,PARAFUSOS,PORCAS E FERRAMENTAS NECESSARIAS,COM DIMENSOES EM TORNO DE 1,20M DE VAO E 1,00M DE ALTURA,RECOBRIMENTO MINIMO DE 0,30M E MAXIMO DE 9,00M,SOB A INFLUENCIA DO TREM-TIPO RODOVIARIO.FORNECIMENTO</t>
  </si>
  <si>
    <t>20.085.0345-A</t>
  </si>
  <si>
    <t>20.085.0350-0</t>
  </si>
  <si>
    <t>BUEIRO SIMPLES LENTICULAR,CONSTITUIDO DE CHAPAS GALVANIZADAS,COM ESPESSURA DE 2MM,PARAFUSOS,PORCAS E FERRAMENTAS NECESSARIAS,COM DIMENSOES EM TORNO DE 1,45M DE VAO E 1,10M DE ALTURA,RECOBRIMENTO MINIMO DE 0,40M E MAXIMO DE 7,40M,SOB A INFLUENCIA DO TREM-TIPO RODOVIARIO.FORNECIMENTO</t>
  </si>
  <si>
    <t>20.085.0350-A</t>
  </si>
  <si>
    <t>20.085.0355-0</t>
  </si>
  <si>
    <t>BUEIRO SIMPLES LENTICULAR,CONSTITUIDO DE CHAPAS COM REVESTIMENTO EPOXY,COM ESPESSURA DE 2MM,PARAFUSOS,PORCAS E FERRAMENTAS NECESSARIAS,COM DIMENSOES EM TORNO DE 1,45M DE VAO E 1,10M DE ALTURA,RECOBRIMENTO MINIMO DE 0,40M E MAXIMO DE 7,40M,SOB A INFLUENCIA DO TREM-TIPO RODOVIARIO.FORNECIMENTO</t>
  </si>
  <si>
    <t>20.085.0355-A</t>
  </si>
  <si>
    <t>20.085.0360-0</t>
  </si>
  <si>
    <t>BUEIRO SIMPLES LENTICULAR,CONSTITUIDO DE CHAPAS GALVANIZADAS,COM ESPESSURA DE 2MM,PARAFUSOS,PORCAS E FERRAMENTAS NECESSARIAS,COM DIMENSOES EM TORNO DE 1,85M DE VAO E 1,50M DE ALTURA,RECOBRIMENTO MINIMO DE 0,50M E MAXIMO DE 8,10M,SOB A INFLUENCIA DO TREM-TIPO RODOVIARIO.FORNECIMENTO</t>
  </si>
  <si>
    <t>20.085.0360-A</t>
  </si>
  <si>
    <t>20.085.0365-0</t>
  </si>
  <si>
    <t>BUEIRO SIMPLES LENTICULAR,CONSTITUIDO DE CHAPAS COM REVESTIMENTO EPOXY,COM ESPESSURA DE 2MM,PARAFUSOS,PORCAS E FERRAMENTAS NECESSARIAS,COM DIMENSOES EM TORNO DE 1,85M DE VAO E 1,50M DE ALTURA,RECOBRIMENTO MINIMO DE 0,50M E MAXIMO DE 8,10M,SOB A INFLUENCIA DO TREM-TIPO RODOVIARIO.FORNECIMENTO</t>
  </si>
  <si>
    <t>20.085.0365-A</t>
  </si>
  <si>
    <t>20.085.0370-0</t>
  </si>
  <si>
    <t>BUEIRO SIMPLES LENTICULAR,CONSTITUIDO DE CHAPAS GALVANIZADAS,COM ESPESSURA DE 2MM,PARAFUSOS,PORCAS E FERRAMENTAS NECESSARIAS,COM DIMENSOES EM TORNO DE 2,15M DE VAO E 1,60M DE ALTURA,RECOBRIMENTO MINIMO DE 0,60M E MAXIMO DE 7,00M,SOB A INFLUENCIA DO TREM-TIPO RODOVIARIO.FORNECIMENTO</t>
  </si>
  <si>
    <t>20.085.0370-A</t>
  </si>
  <si>
    <t>20.085.0375-0</t>
  </si>
  <si>
    <t>BUEIRO SIMPLES LENTICULAR,CONSTITUIDO DE CHAPAS COM REVESTIMENTO EPOXY,COM ESPESSURA DE 2MM,PARAFUSOS,PORCAS E FERRAMENTAS NECESSARIAS,COM DIMENSOES EM TORNO DE 2,15M DE VAO E 1,60M DE ALTURA,RECOBRIMENTO MINIMO DE 0,60M E MAXIMO DE 7,00M,SOB A INFLUENCIA DO TREM-TIPO RODOVIARIO.FORNECIMENTO</t>
  </si>
  <si>
    <t>20.085.0375-A</t>
  </si>
  <si>
    <t>20.085.0380-0</t>
  </si>
  <si>
    <t>BUEIRO SIMPLES LENTICULAR,CONSTITUIDO DE CHAPAS GALVANIZADAS,COM ESPESSURA DE 2MM,PARAFUSOS,PORCAS E FERRAMENTAS NECESSARIAS,COM DIMENSOES EM TORNO DE 2,30M DE VAO E 1,65M DE ALTURA,RECOBRIMENTO MINIMO DE 0,60M E MAXIMO DE 6,50M,SOB A INFLUENCIA DO TREM-TIPO RODOVIARIO.FORNECIMENTO</t>
  </si>
  <si>
    <t>20.085.0380-A</t>
  </si>
  <si>
    <t>20.085.0385-0</t>
  </si>
  <si>
    <t>BUEIRO SIMPLES LENTICULAR,CONSTITUIDO DE CHAPAS COM REVESTIMENTO EPOXY,COM ESPESSURA DE 2MM,PARAFUSOS,PORCAS E FERRAMENTAS NECESSARIAS,COM DIMENSOES EM TORNO DE 2,30M DE VAO E 1,65M DE ALTURA,RECOBRIMENTO MINIMO DE 0,60M E MAXIMO DE 6,50M,SOB A INFLUENCIA DO TREM-TIPO RODOVIARIO.FORNECIMENTO</t>
  </si>
  <si>
    <t>20.085.0385-A</t>
  </si>
  <si>
    <t>20.085.0390-0</t>
  </si>
  <si>
    <t>BUEIRO SIMPLES LENTICULAR,CONSTITUIDO DE CHAPAS GALVANIZADAS,COM ESPESSURA DE 2MM,PARAFUSOS,PORCAS E FERRAMENTAS NECESSARIAS,COM DIMENSOES EM TORNO DE 2,50M DE VAO E 2,20M DE ALTURA,RECOBRIMENTO MINIMO DE 0,60M E MAXIMO DE 6,00M,SOB A INFLUENCIA DO TREM-TIPO RODOVIARIO.FORNECIMENTO</t>
  </si>
  <si>
    <t>20.085.0390-A</t>
  </si>
  <si>
    <t>20.085.0395-0</t>
  </si>
  <si>
    <t>BUEIRO SIMPLES LENTICULAR,CONSTITUIDO DE CHAPAS COM REVESTIMENTO EPOXY,COM ESPESSURA DE 2MM,PARAFUSOS,PORCAS E FERRAMENTAS NECESSARIAS,COM DIMENSOES EM TORNO DE 2,50M DE VAO E 2,20M DE ALTURA,RECOBRIMENTO MINIMO DE 0,60M E MAXIMO DE 6,00M,SOB A INFLUENCIA DO TREM-TIPO RODOVIARIO.FORNECIMENTO</t>
  </si>
  <si>
    <t>20.085.0395-A</t>
  </si>
  <si>
    <t>20.085.0400-0</t>
  </si>
  <si>
    <t>BUEIRO SIMPLES LENTICULAR,CONTITUIDO DE CHAPAS GALVANIZADAS,COM ESPESSURA DE 2,70MM,PARAFUSOS,PORCAS E FERRAMENTAS NECESSARIAS,COM DIMENSOES EM TORNO DE 3,05M DE VAO E 2,05M DE ALTURA,RECOBRIMENTO MINIMO DE 0,60M E MAXIMO DE 6,80M,SOB A INFLUENCIA DO TREM-TIPO RODOVIRIO.FORNECIMENTO</t>
  </si>
  <si>
    <t>20.085.0400-A</t>
  </si>
  <si>
    <t>20.085.0405-0</t>
  </si>
  <si>
    <t>BUEIRO SIMPLES LENTICULAR,CONSTITUIDO DE CHAPAS COM REVESTIMENTO EPOXY,COM ESPESSURA DE 2,70MM,PARAFUSOS,PORCAS E FERRAMENTAS NECESSARIAS,COM DIMENSOES EM TORNO DE 3,05M DE VAO E 2,05M DE ALTURA,RECOBRIMENTO MINIMO DE 0,60M E MAXIMO DE 6,80M,SOB A INFLUENCIA DO TREM-TIPO RODOVIARIO.FORNECIMENTO</t>
  </si>
  <si>
    <t>20.085.0405-A</t>
  </si>
  <si>
    <t>20.085.0410-0</t>
  </si>
  <si>
    <t>BUEIRO SIMPLES LENTICULAR,CONSTITUIDO DE CHAPAS GALVANIZADAS,COM ESPESSURA DE 2,70MM,PARAFUSOS,PORCAS E FERRAMENTAS NECESSARIAS,COM DIMENSOES EM TORNO DE 4,15M DE VAO E 2,80M DE ALTURA,RECOBRIMENTO MINIMO DE 0,60M E MAXIMO DE 6,80M,SOB A INFLUENCIA DO TREM-TIPO RODOVIARIO.FORNECIMENTO</t>
  </si>
  <si>
    <t>20.085.0410-A</t>
  </si>
  <si>
    <t>20.085.0415-0</t>
  </si>
  <si>
    <t>BUEIRO SIMPLES LENTICULAR,CONSTITUIDO DE CHAPAS COM REVESTIMENTO EPOXY,COM ESPESSURA DE 2,70MM,PARAFUSOS,PORCAS E FERRAMENTAS NECESSARIAS,DIMENSOES EM TORNO DE 4,15M DE VAO E 2,80MDE ALTURA,RECOBRIMENTO MINIMO DE 0,60M E MAXIMO DE 6,80M,SOB A INFLUENCIA DO TREM-TIPO RODOVIARIO.FORNECIMENTO</t>
  </si>
  <si>
    <t>20.085.0415-A</t>
  </si>
  <si>
    <t>20.085.0420-0</t>
  </si>
  <si>
    <t>BUEIRO SIMPLES LENTICULAR,CONSTITUIDO DE CHAPAS GALVANIZADAS,COM ESPESSURA DE 3,40MM,PARAFUSOS,PORCAS E FERRAMENTAS NECESSARIAS,COM DIMENSOES EM TORNO DE 4,80M DE VAO E 3,05M DE ALTURA,RECOBRIMENTO MINIMO DE 0,75M E MAXIMO DE 5,80M,SOB A INFLUENCIA DO TREM-TIPO RODOVIARIO.FORNECIMENTO</t>
  </si>
  <si>
    <t>20.085.0420-A</t>
  </si>
  <si>
    <t>20.085.0425-0</t>
  </si>
  <si>
    <t>BUEIRO SIMPLES LENTICULAR,CONSTITUIDO DE CHAPAS COM REVESTIMENTO EPOXY,COM ESPESSURA DE 3,40MM,PARAFUSOS,PORCAS E FERRAMENTAS NECESSARIAS,COM DIMENSOES EM TORNO DE 4,80M DE VAO E 3,05M DE ALTURA,RECOBRIMENTO MINIMO DE 0,75M E MAXIMO DE 5,80M,SOB A INFLUENCIA DO TREM-TIPO RODOVIARIO.FORNECIMENTO</t>
  </si>
  <si>
    <t>20.085.0425-A</t>
  </si>
  <si>
    <t>20.085.0430-0</t>
  </si>
  <si>
    <t>BUEIRO SIMPLES LENTICULAR,CONSTITUIDO DE CHAPAS GALVANIZADAS,COM ESPESSURA DE 3,40MM,PARAFUSOS,PORCAS E FERRAMENTAS NECESSARIAS,COM DIMENSOES EM TORNO DE 5,45M DE VAO E 3,35M DE ALTURA,RECOBRIMENTO MINIMO DE 0,75M E MAXIMO DE 4,40M,SOB A INFLUENCIA DO TREM-TIPO RODOVIARIO.FORNECIMENTO</t>
  </si>
  <si>
    <t>20.085.0430-A</t>
  </si>
  <si>
    <t>20.085.0435-0</t>
  </si>
  <si>
    <t>BUEIRO SIMPLES LENTICULAR,CONSTITUIDO DE CHAPAS COM REVESTIMENTO EPOXY,COM ESPESSURA DE 3,40MM,PARAFUSOS,PORCAS E FERRAMENTAS NECESSARIAS,COM DIMENSOES EM TORNO DE 5,45M DE VAO E 3,35M DE ALTURA,RECOBRIMENTO MINIMO DE 0,75M E MAXIMO DE 4,40M,SOB A INFLUENCIA DO TREM-TIPO RODOVIARIO.FORNECIMENTO</t>
  </si>
  <si>
    <t>20.085.0435-A</t>
  </si>
  <si>
    <t>20.085.0440-0</t>
  </si>
  <si>
    <t>BUEIRO SIMPLES LENTICULAR,CONSTITUIDO DE CHAPAS GALVANIZADAS,COM ESPESSURA DE 3,40MM,PARAFUSOS,PORCAS E FERRAMENTAS NECESSARIAS,COM DIMENSOES EM TORNO DE 6,60M DE VAO E 3,85M DE ALTURA,RECOBRIMENTO MINIMO DE 0,90M E MAXIMO DE 3,30M,SOB A INFLUENCIA DO TREM-TIPO RODOVIARIO.FORNECIMENTO</t>
  </si>
  <si>
    <t>20.085.0440-A</t>
  </si>
  <si>
    <t>20.085.0445-0</t>
  </si>
  <si>
    <t>BUEIRO SIMPLES LENTICULAR,CONSTITUIDO DE CHAPAS COM REVESTIMENTO EPOXY,COM ESPESSURA DE 3,40MM,PARAFUSOS,PORCAS E FERRAMENTAS NECESSARIAS,COM DIMENSOES EM TORNO DE 6,60M DE VAO E 3,85M DE ALTURA,RECOBRIMENTO MINIMO DE 0,90M E MAXIMO DE 3,30M,SOB A INFLUENCIA DO TREM-TIPO RODOVIARIO.FORNECIMENTO</t>
  </si>
  <si>
    <t>20.085.0445-A</t>
  </si>
  <si>
    <t>20.085.0450-0</t>
  </si>
  <si>
    <t>BUEIRO SIMPLES EM ARCO,CONSTITUIDO DE CHAPAS GALVANIZADAS COM 3,40MM DE ESPESSURA,PARAFUSOS,PORCAS E FERRAMENTAS NECESSARIAS,COM DIMENSOES EM TORNO DE 5,92M DE VAO E 2,08M DE ALTURA,RECOBRIMENTO MINIMO DE 0,75M E MAXIMO DE 4,00M,SOB A INFLUENCIA DO TREM-TIPO RODOVIARIO.FORNECIMENTO</t>
  </si>
  <si>
    <t>20.085.0450-A</t>
  </si>
  <si>
    <t>20.085.0455-0</t>
  </si>
  <si>
    <t>BUEIRO SIMPLES EM ARCO,CONSTITUIDO DE CHAPAS COM REVESTIMENTO EPOXY,COM 3,40MM DE ESPESSURA,PARAFUSOS,PORCAS E FERRAMENTAS NECESSARIAS,COM DIMENSOES EM TORNO DE 5,92M DE VAO E 2,08M DE ALTURA,RECOBRIMENTO MINIMO DE 0,75M E MAXIMO DE 4,00M,SOB A INFLUENCIA DO TREM-TIPO RODOVIARIO.FORNECIMENTO</t>
  </si>
  <si>
    <t>20.085.0455-A</t>
  </si>
  <si>
    <t>20.085.0460-0</t>
  </si>
  <si>
    <t>BUEIRO SIMPLES EM ARCO,CONSTITUIDO DE CHAPAS GALVANIZADAS COM 3,40MM DE ESPESSURA,PARAFUSOS,PORCAS E FERRAMENTAS NECESSARIAS,COM DIMENSOES EM TORNO DE 6,12M DE VAO E 2,77M DE ALTURA,RECOBRIMENTO MINIMO DE 0,75M E MAXIMO DE 4,00M,SOB A INFLUENCIA DO TREM-TIPO RODOVIARIO.FORNECIMENTO</t>
  </si>
  <si>
    <t>20.085.0460-A</t>
  </si>
  <si>
    <t>20.085.0465-0</t>
  </si>
  <si>
    <t>BUEIRO SIMPLES EM ARCO,CONSTITUIDO DE CHAPAS COM REVESTIMENTO EPOXY,COM 3,40MM DE ESPESSURA,PARAFUSOS,PORCAS E FERRAMENTAS NECESSARIAS,COM DIMENSOES EM TORNO DE 6,12M DE VAO E 2,77M DE ALTURA,RECOBRIMENTO MINIMO DE 0,75M E MAXIMO DE 4,00M,SOB A INFLUENCIA DO TREM-TIPO RODOVIARIO.FORNECIMENTO</t>
  </si>
  <si>
    <t>20.085.0465-A</t>
  </si>
  <si>
    <t>20.085.0470-0</t>
  </si>
  <si>
    <t>BUEIRO SIMPLES EM ARCO,CONSTITUIDO DE CHAPAS GALVANIZADAS,COM 3,40MM DE ESPESSURA,PARAFUSOS,PORCAS E FERRAMENTAS NECESSARIAS,COM DIMENSOES EM TORNO DE 6,78M DE VAO E 2,41M DE ALTURA,RECOBRIMENTO MINIMO DE 0,75M E MAXIMO DE 3,50M,SOB A INFLUENCIA DO TREM-TIPO RODOVIARIO.FORNECIMENTO</t>
  </si>
  <si>
    <t>20.085.0470-A</t>
  </si>
  <si>
    <t>20.085.0475-0</t>
  </si>
  <si>
    <t>BUEIRO SIMPLES EM ARCO,CONSTITUIDO DE CHAPAS COM REVESTIMENTO EPOXY,COM 3,40MM DE ESPESSURA,PARAFUSOS,PORCAS E FERRAMENTAS NECESSARIAS,COM DIMENSOES EM TORNO DE 6,78M DE VAO E 2,41M DE ALTURA,RECOBRIMENTO MINIMO DE 0,75M E MAXIMO DE 3,50M,SOB A INFLUENCIA DO TREM-TIPO RODOVIARIO.FORNECIMENTO</t>
  </si>
  <si>
    <t>20.085.0475-A</t>
  </si>
  <si>
    <t>20.085.0480-0</t>
  </si>
  <si>
    <t>BUEIRO SIMPLES EM ARCO,CONSTITUIDO DE CHAPAS GALVANIZADAS,COM 3,40MM DE ESPESSURA,PARAFUSOS,PORCAS E FERRAMENTAS NECESSARIAS,COM DIMENSOES EM TORNO DE 6,96M DE VAO E 4,42M DE ALTURA,RECOBRIMENTO MINIMO DE 0,75M E MAXIMO DE 4,00M,SOB A INFLUENCIA DO TREM-TIPO RODOVIARIO.FORNECIMENTO</t>
  </si>
  <si>
    <t>20.085.0480-A</t>
  </si>
  <si>
    <t>20.085.0485-0</t>
  </si>
  <si>
    <t>BUEIRO SIMPLES EM ARCO,CONSTITUIDO DE CHAPAS COM REVESTIMENTO EPOXY,COM 3,40MM DE ESPESSURA,PARAFUSOS,PORCAS E FERRAMENTAS NECESSARIAS,COM DIMENSOES EM TORNO DE 6,96M DE VAO E 4,42M DE ALTURA,RECOBRIMENTO MINIMO DE 0,75M E MAXIMO DE 4,00M,SOB A INFLUENCIA DO TREM-TIPO RODOVIARIO.FORNECIMENTO</t>
  </si>
  <si>
    <t>20.085.0485-A</t>
  </si>
  <si>
    <t>20.085.0490-0</t>
  </si>
  <si>
    <t>BUEIRO SIMPLES EM ARCO,CONSTITUIDO DE CHAPAS GALVANIZADAS,COM 3,40MM DE ESPESSURA,PARAFUSOS,PORCAS E FERRAMENTAS NECESSARIAS,COM DIMENSOES EM TORNO DE 7,67M DE VAO E 2,57M DE ALTURA,RECOBRIMENTO MINIMO DE 0,90M E MAXIMO DE 3,00M,SOB A INFLUENCIA DO TREM-TIPO RODOVIARIO.FORNECIMENTO</t>
  </si>
  <si>
    <t>20.085.0490-A</t>
  </si>
  <si>
    <t>20.085.0495-0</t>
  </si>
  <si>
    <t>BUEIRO SIMPLES EM ARCO,CONSTITUIDO DE CHAPAS COM REVESTIMENTO EPOXY,COM 3,40MM DE ESPESSURA,PARAFUSOS,PORCAS E FERRAMENTAS NECESSARIAS,COM DIMENSOES EM TORNO DE 7,67M DE VAO E 2,57M DE ALTURA,RECOBRIMENTO MINIMO DE 0,90M E MAXIMO DE 3,00M,SOB A INFLUENCIA DO TREM-TIPO RODOVIARIO.FORNECIMENTO</t>
  </si>
  <si>
    <t>20.085.0495-A</t>
  </si>
  <si>
    <t>20.085.0500-0</t>
  </si>
  <si>
    <t>BUEIRO SIMPLES EM ARCO,CONSTITUIDO DE CHAPAS GALVANIZADAS,COM 3,40MM DE ESPESSURA,PARAFUSOS,PORCAS E FERRAMENTAS NECESSARIAS,COM DIMENSOES EM TORNO DE 7,85M DE VAO E 4,60M DE ALTURA,RECOBRIMENTO MINIMO DE 0,90M E MAXIMO DE 3,00M,SOB A INFLUENCIA DO TREM-TIPO RODOVIARIO.FORNECIMENTO</t>
  </si>
  <si>
    <t>20.085.0500-A</t>
  </si>
  <si>
    <t>20.085.0505-0</t>
  </si>
  <si>
    <t>BUEIRO SIMPLES EM ARCO,CONSTITUIDO DE CHAPAS COM REVESTIMENTO EPOXY,COM 3,40MM DE ESPESSURA,PARAFUSOS,PORCAS E FERRAMENTAS NECESSARIAS,COM DIMENSOES EM TORNO DE 7,85M DE VAO E 4,60M DE ALTURA,RECOBRIMENTO MINIMO DE 0,90M E MAXIMO DE 3,00M,SOB A INFLUENCIA DO TREM-TIPO RODOVIARIO.FORNECIMENTO</t>
  </si>
  <si>
    <t>20.085.0505-A</t>
  </si>
  <si>
    <t>20.085.0510-0</t>
  </si>
  <si>
    <t>BUEIRO SIMPLES EM ARCO,CONSTITUIDO DE CHAPAS GALVANIZADAS COM 3,40MM DE ESPESSURA,PARAFUSOS,PORCAS E FERRAMENTAS NECESSARIAS,COM DIMENSOES EM TORNO DE 8,79M DE VAO E 2,95M DE ALTURA,RECOBRIMENTO MINIMO DE 0,90M E MAXIMO DE 3,50M,SOB A INFLUENCIA DO TREM-TIPO RODOVIARIO.FORNECIMENTO</t>
  </si>
  <si>
    <t>20.085.0510-A</t>
  </si>
  <si>
    <t>20.085.0515-0</t>
  </si>
  <si>
    <t>BUEIRO SIMPLES EM ARCO,CONSTITUIDO DE CHAPAS COM REVESTIMENTO EPOXY,COM 3,40M DE ESPESSURA,PARAFUSOS,PORCAS E FERRAMENTAAS NECESSARIAS,COM DIMENSOES EM TORNO DE 8,79M DE VAO E 2,95M DE ALTURA,RECOBRIMENTO MINIMO DE 0,90M E MAXIMO DE 3,50M,SOB A INFLUENCIA DO TREM-TIPO RODOVIARIO.FORNECIMENTO</t>
  </si>
  <si>
    <t>20.085.0515-A</t>
  </si>
  <si>
    <t>20.085.0520-0</t>
  </si>
  <si>
    <t>BUEIRO SIMPLES EM ARCO,CONSTITUIDO DE CHAPAS GALVANIZADAS,COM 3,40MM DE ESPESSURA,PARAFUSOS,PORCAS E FERRAMENTAS NECESSARIAS,COM DIMENSOES EM TORNO DE 8,97M DE VAO E 5,00M DE ALTURA,RECOBRIMENTO MINIMO DE 0,90M E MAXIMO DE 4,00M,SOB A INFLUENCIA DO TREM-TIPO RODOVIARIO.FORNECIMENTO</t>
  </si>
  <si>
    <t>20.085.0520-A</t>
  </si>
  <si>
    <t>20.085.0525-0</t>
  </si>
  <si>
    <t>BUEIRO SIMPLES EM ARCO,CONSTITUIDO DE CHAPAS COM REVESTIMENTO EPOXY,COM 3,40MM DE ESPESSURA,PARAFUSOS,PORCAS E FERRAMENTAS NECESSARIAS,COM DIMENSOES EM TORNO DE 8,97M DE VAO E 5,00M DE ALTURA,RECOBRIMENTO MINIMO DE 0,90M E MAXIMO DE 4,00M,SOB A INFLUENCIA DO TREM-TIPO RODOVIARIO.FORNECIMENTO</t>
  </si>
  <si>
    <t>20.085.0525-A</t>
  </si>
  <si>
    <t>20.085.0530-0</t>
  </si>
  <si>
    <t>BUEIRO SIMPLES EM ARCO,CONSTITUIDO DE CHAPAS GALVANIZADAS,COM 4,70MM DE ESPESSURA,PARAFUSOS,PORCAS E FERRAMENTAS NECESSARIAS,COM DIMENSOES EM TORNO DE 9,45M DE VAO E 3,07M DE ALTURA,RECOBRIMENTO MINIMO DE 0,90M E MAXIMO DE 4,00M,SOB A INFLUENCIA DO TREM-TIPO RODOVIARIO.FORNECIMENTO</t>
  </si>
  <si>
    <t>20.085.0530-A</t>
  </si>
  <si>
    <t>20.085.0535-0</t>
  </si>
  <si>
    <t>BUEIRO SIMPLES EM ARCO,CONSTITUIDO DE CHAPAS COM REVESTIMENTO EPOXY,COM 4,70MM DE ESPESSURA,PARAFUSOS,PORCAS E FERRAMENTAS NECESSARIAS,COM DIMENSOES EM TORNO DE 9,45M DE VAO E 3,07M DE ALTURA,RECOBRIMENTO MINIMO DE 0,90M E MAXIMO DE 4,00M,SOB A INFLUENCIA DO TREM-TIPO RODOVIARIO.FORNECIMENTO</t>
  </si>
  <si>
    <t>20.085.0535-A</t>
  </si>
  <si>
    <t>20.085.0540-0</t>
  </si>
  <si>
    <t>BUEIRO SIMPLES EM ARCO,CONSTITUIDO DE CHAPAS GALVANIZADAS,COM 4,70MM DE ESPESSURA,PARAFUSOS,PORCAS E FERRAMENTAS NECESSARIAS,COM DIMENSOES EM TORNO DE 9,86M DE VAO E 6,07M DE ALTURA,RECOBRIMENTO MINIMO DE 0,90M E MAXIMO DE 4,00M,SOB A INFLUENCIA DO TREM-TIPO RODOVIARIO.FORNECIMENTO</t>
  </si>
  <si>
    <t>20.085.0540-A</t>
  </si>
  <si>
    <t>20.085.0545-0</t>
  </si>
  <si>
    <t>BUEIRO SIMPLES EM ARCO,CONSTITUIDO DE CHAPAS COM REVESTIMENTO EPOXY,COM 4,70MM DE ESPESSURA,PARAFUSOS,PORCAS E FERRAMENTAS NECESSARIAS,COM DIMENSOES EM TORNO DE 9,86M DE VAO E 6,07M DE ALTURA,RECOBRIMENTO MINIMO DE 0,90M E MAXIMO DE 4,00M,SOB A INFLUENCIA DO TREM-TIPO RODOVIARIO.FORNECIMENTO</t>
  </si>
  <si>
    <t>20.085.0545-A</t>
  </si>
  <si>
    <t>20.085.0550-0</t>
  </si>
  <si>
    <t>BUEIRO SIMPLES EM ARCO,CONSTITUIDO DE CHAPAS GALVANIZADAS,COM 6,30MM DE ESPESSURA,PARAFUSOS,PORCAS E FERRAMENTAS NECESSARIAS,COM DIMENSOES EM TORNO DE 10,77M DE VAO E 3,48M DE ALTURA,RECOBRIMENTO MINIMO DE 1,20M E MAXIMO DE 4,00M,SOB A INFLUENCIA DO TREM-TIPO RODOVIARIO.FORNECIMENTO</t>
  </si>
  <si>
    <t>20.085.0550-A</t>
  </si>
  <si>
    <t>20.085.0555-0</t>
  </si>
  <si>
    <t>BUEIRO SIMPLES EM ARCO,CONSTITUIDO DE CHAPAS COM REVESTIMENTO EPOXY,COM 6,30MM DE ESPESSURA,PARAFUSOS,PORCAS E FERRAMENTAS NECESSARIAS,COM DIMENSOES EM TORNO DE 10,77M DE VAO,3,48MDE ALTURA,RECOBRIMENTO MINIMO DE 1,20M E MAXIMO DE 4,00M,SOB A INFLUENCIA DO TREM-TIPO RODOVIARIO.FORNECIMENTO</t>
  </si>
  <si>
    <t>20.085.0555-A</t>
  </si>
  <si>
    <t>20.085.0560-0</t>
  </si>
  <si>
    <t>BUEIRO SIMPLES EM ARCO,CONSTITUIDO DE CHAPAS GALVANIZADAS,COM 6,30MM DE ESPESSURA,PARAFUSOS,PORCAS E FERRAMENTAS NECESSARIAS,COM DIMENSOES EM TORNO DE 10,97M DE VAO E 6,53M DE ALTURA,RECOBRIMENTO MINIMO DE 1,20M E MAXIMO DE 4,50M,SOB A INFLUENCIA DO TREM-TIPO RODOVIARIO.FORNECIMENTO</t>
  </si>
  <si>
    <t>20.085.0560-A</t>
  </si>
  <si>
    <t>20.085.0565-0</t>
  </si>
  <si>
    <t>BUEIRO SIMPLES EM ARCO,CONSTITUIDO DE CHAPAS COM REVESTIMENTO EPOXY,COM 6,30MM DE ESPESSURA,PARAFUSOS,PORCAS E FERRAMENTAS NECESSARIAS,COM DIMENSOES EM TORNO DE 10,97M DE VAO E 6,53M DE ALTURA,RECOBRIMENTO MINIMO DE 1,20M E MAXIMO DE 4,50M,SOB A INFLUENCIA DO TREM-TIPO RODOVIARIO.FORNECIMENTO</t>
  </si>
  <si>
    <t>20.085.0565-A</t>
  </si>
  <si>
    <t>20.085.0570-0</t>
  </si>
  <si>
    <t>BUEIRO SIMPLES EM ARCO,CONSTITUIDO DE CHAPAS GALVANIZADAS,COM 6,30MM DE ESPESSURA,PARAFUSOS,PORCAS E FERRAMENTAS NECESSARIAS,COM DIMENSOES EM TORNO DE 11,58M DE VAO E 7,16M DE ALTURA,RECOBRIMENTO MINIMO DE 1,20M E MAXIMO DE 4,50M,SOB A INFLUENCIA DO TREM-TIPO RODOVIARIO.FORNECIMENTO</t>
  </si>
  <si>
    <t>20.085.0570-A</t>
  </si>
  <si>
    <t>20.085.0575-0</t>
  </si>
  <si>
    <t>BUEIRO SIMPLES EM ARCO,CONSTITUIDO DE CHAPAS COM REVESTIMENTO EPOXY,COM 6,30MM DE ESPESSURA,PARAFUSOS,PORCAS E FERRAMENTAS NECESSARIAS,COM DIMENSOES EM TORNO DE 11,58M DE VAO E 7,16M DE ALTURA,RECOBRIMENTO MINIMO DE 1,20M E MAXIMO DE 4,50M,SOB A INFLUENCIA DO TREM-TIPO RODOVIARIO.FORNECIMENTO</t>
  </si>
  <si>
    <t>20.085.0575-A</t>
  </si>
  <si>
    <t>20.085.0580-0</t>
  </si>
  <si>
    <t>BUEIRO SIMPLES EM ARCO,CONSTITUIDO DE CHAPAS GALVANIZADAS,COM 6,30MM DE ESPESSURA,PARAFUSOS,PORCAS E FERRAMENTAS NECESSARIAS,COM DIMENSOES EM TORNO DE 11,78M DE VAO E 4,80M DE ALTURA,RECOBRIMENTO MINIMO DE 1,20M E MAXIMO DE 4,50M,SOB A INFLUENCIA DO TREM-TIPO RODOVIARIO.FORNECIMENTO</t>
  </si>
  <si>
    <t>20.085.0580-A</t>
  </si>
  <si>
    <t>20.085.0585-0</t>
  </si>
  <si>
    <t>BUEIRO SIMPLES EM ARCO,CONSTITUIDO DE CHAPAS COM REVESTIMENTO EPOXY,COM 6,30MM DE ESPESSURA,PARAFUSOS,PORCAS E FERRAMENTAS NECESSARIAS,COM DIMENSOES EM TORNO DE 11,78M DE VAO E 4,80M DE ALTURA,RECOBRIMENTO MINIMO DE 1,20M E MAXIMO DE 4,50M,SOB A INFLUENCIA DO TREM-TIPO RODOVIARIO.FORNECIMENTO</t>
  </si>
  <si>
    <t>20.085.0585-A</t>
  </si>
  <si>
    <t>20.085.0590-0</t>
  </si>
  <si>
    <t>TUNNEL LINER,PARA PROCESSO NAO DESTRUTIVO,CIRCULAR,CONSTITUIDO DE CHAPAS GALVANIZADAS,COM ESPESSURA DE 2,70MM, DIAMETRODE 1,20M,PARAFUSOS,PORCAS E FERRAMENTAS NECESSARIAS,RECOBRIMENTO MINIMO DE 1,20M E MAXIMO DE 12,90M,SOB A INFLUENCIA DOTREM-TIPO RODOVIARIO.FORNECIMENTO</t>
  </si>
  <si>
    <t>20.085.0590-A</t>
  </si>
  <si>
    <t>20.085.0595-0</t>
  </si>
  <si>
    <t>TUNNEL LINER,PARA PROCESSO NAO DESTRUTIVO,CIRCULAR,CONSTITUIDO DE CHAPAS COM REVESTIMENTO EPOXY,COM ESPESSURA DE 2,70MM,DIAMETRO DE 1,20M,PARAFUSOS,PORCAS E FERRAMENTAS NECESSARIAS,RECOBRIMENTO MINIMO DE 1,20M E MAXIMO DE 12,90M,SOB A INFLUENCIA DO TREM-TIPO RODOVIARIO.FORNECIMENTO</t>
  </si>
  <si>
    <t>20.085.0595-A</t>
  </si>
  <si>
    <t>20.085.0600-0</t>
  </si>
  <si>
    <t>TUNNEL LINER,PARA PROCESSO NAO DESTRUTIVO,CIRCULAR,CONSTITUIDO DE CHAPAS GALVANIZADAS,COM ESPESSURA DE 2,70MM, DIAMETRODE 1,60M,PARAFUSOS,PORCAS E FERRAMENTAS NECESSARIAS,RECOBRIMENTO MINIMO DE 1,20M E MAXIMO DE 9,60M, SOB A INFLUENCIA DOTREM-TIPO RODOVIARIO.FORNECIMENTO</t>
  </si>
  <si>
    <t>20.085.0600-A</t>
  </si>
  <si>
    <t>20.085.0605-0</t>
  </si>
  <si>
    <t>TUNNEL LINER,PARA PROCESSO NAO DESTRUTIVO,CIRCULAR,CONSTITUIDO DE CHAPAS COM REVESTIMENTO EPOXY,COM ESPESSURA DE 2,70MM,DIAMETRO DE 1,60M,PARAFUSOS,PORCAS E FERRAMENTAS NECESSARIAS,RECOBRIMENTO MINIMO DE 1,20M E MAXIMO DE 9,60M,SOB A INFLUENCIA DO TREM-TIPO RODOVIARIO.FORNECIMENTO</t>
  </si>
  <si>
    <t>20.085.0605-A</t>
  </si>
  <si>
    <t>20.085.0610-0</t>
  </si>
  <si>
    <t>TUNNEL LINER,PARA PROCESSO NAO DESTRUTIVO,CIRCULAR,CONSTITUIDO DE CHAPAS GALVANIZADAS,COM ESPESSURA DE 2,70MM, DIAMETRODE 2,00M,PARAFUSOS,PORCAS E FERRAMENTAS NECESSARIAS,RECOBRIMENTO MINIMO DE 1,50M E MAXIMO DE 7,70M, SOB A INFLUENCIA DOTREM-TIPO RODOVIARIO.FORNECIMENTO</t>
  </si>
  <si>
    <t>20.085.0610-A</t>
  </si>
  <si>
    <t>20.085.0615-0</t>
  </si>
  <si>
    <t>TUNNEL LINER,PARA PROCESSO NAO DESTRUTIVO,CIRCULAR,CONSTITUIDO DE CHAPAS COM REVESTIMENTO EPOXY,COM ESPESSURA DE 2,70MM,DIAMETRO DE 2,00M,PARAFUSOS,PORCAS E FERRAMENTAS NECESSARIAS,RECOBRIMENTO MINIMO DE 1,50M E MAXIMO DE 7,70M,SOB A INFLUENCIA DO TREM-TIPO RODOVIARIO.FORNECIMENTO</t>
  </si>
  <si>
    <t>20.085.0615-A</t>
  </si>
  <si>
    <t>20.085.0620-0</t>
  </si>
  <si>
    <t>TUNNEL LINER,PARA PROCESSO NAO DESTRUTIVO,CIRCULAR,CONSTITUIDO DE CHAPAS GALVANIZADAS,COM ESPESSURA DE 2,70MM, DIAMETRODE 2,40M,PARAFUSOS,PORCAS E FERRAMENTAS NECESSARIAS,RECOBRIMENTO MINIMO DE 1,90M E MAXIMO DE 6,40M, SOB A INFLUENCIA DOTREM-TIPO RODOVIARIO.FORNECIMENTO</t>
  </si>
  <si>
    <t>20.085.0620-A</t>
  </si>
  <si>
    <t>20.085.0625-0</t>
  </si>
  <si>
    <t>TUNNEL LINER,PARA PROCESSO NAO DESTRUTIVO,CIRCULAR,CONSTITUIDO DE CHAPAS COM REVESTIMENTO EPOXY,COM ESPESSURA DE 2,70MM,DIAMETRO DE 2,40M,PARAFUSOS,PORCAS E FERRAMENTAS NECESSARIAS,RECOBRIMENTO MINIMO DE 1,90M E MAXIMO DE 6,40M,SOB A INFLUENCIA DO TREM-TIPO RODOVIARIO.FORNECIMENTO</t>
  </si>
  <si>
    <t>20.085.0625-A</t>
  </si>
  <si>
    <t>20.085.0630-0</t>
  </si>
  <si>
    <t>TUNNEL LINER,PARA PROCESSO NAO DESTRUTIVO,CIRCULAR,CONSTITUIDO DE CHAPAS GALVANIZADAS,COM ESPESSURA DE 2,70MM, DIAMETRODE 2,80M,PARAFUSOS,PORCAS E FERRAMENTAS NECESSARIAS,RECOBRIMENTO MINIMO DE 2,20M E MAXIMO DE 5,50M, SOB A INFLUENCIA DOTREM-TIPO RODOVIARIO.FORNECIMENTO</t>
  </si>
  <si>
    <t>20.085.0630-A</t>
  </si>
  <si>
    <t>20.085.0635-0</t>
  </si>
  <si>
    <t>TUNNEL LINER,PARA PROCESSO NAO DESTRUTIVO,CIRCULAR,CONSTITUIDO DE CHAPAS COM REVESTIMENTO EPOXY,COM ESPESSURA DE 2,70MM,DIAMETRO DE 2,80M,PARAFUSOS,PORCAS E FERRAMENTAS NECESSARIAS,RECOBRIMENTO MINIMO DE 2,20M E MAXIMO DE 5,50M,SOB A INFLUENCIA DO TREM-TIPO RODOVIARIO.FORNECIMENTO</t>
  </si>
  <si>
    <t>20.085.0635-A</t>
  </si>
  <si>
    <t>20.085.0640-0</t>
  </si>
  <si>
    <t>TUNNEL LINER,PARA PROCESSO NAO DESTRUTIVO,CIRCULAR,CONSTITUIDO DE CHAPAS GALVANIZADAS,COM ESPESSURA DE 2,70MM, DIAMETRODE 3,20M,PARAFUSOS,PORCAS E FERRAMENTAS NECESSARIAS,RECOBRIMENTO MINIMO DE 2,40M E MAXIMO DE 4,80M, SOB A INFLUENCIA DOTREM-TIPO RODOVIARIO.FORNECIMENTO</t>
  </si>
  <si>
    <t>20.085.0640-A</t>
  </si>
  <si>
    <t>20.085.0645-0</t>
  </si>
  <si>
    <t>TUNNEL LINER,PARA PROCESSO NAO DESTRUTIVO,CIRCULAR,CONSTITUIDO DE CHAPAS COM REVESTIMENTO EPOXY,COM ESPESSURA DE 2,70MM,DIAMETRO DE 3,20M,PARAFUSOS,PORCAS E FERRAMENTAS NECESSARIAS,RECOBRIMENTO MINIMO DE 2,40M E MAXIMO DE 4,80M,SOB A INFLUENCIA DO TREM-TIPO RODOVIARIO.FORNECIMENTO</t>
  </si>
  <si>
    <t>20.085.0645-A</t>
  </si>
  <si>
    <t>20.085.0650-0</t>
  </si>
  <si>
    <t>TUNNEL LINER,PARA PROCESSO NAO DESTRUTIVO,CIRCULAR,CONSTITUIDO DE CHAPAS GALVANIZADS,COM ESPESSURA DE 2,70MM,DIAMETRO DE3,60M,PARAFUSOS,PORCAS E FERRAMENTAS NECESSARIAS,RECOBRIMENTO MINIMO DE 2,60M E MAXIMO DE 4,30M,SOB A INFLUENCIA DO TREM-TIPO RODOVIARIO.FORNECIMENTO</t>
  </si>
  <si>
    <t>20.085.0650-A</t>
  </si>
  <si>
    <t>20.085.0655-0</t>
  </si>
  <si>
    <t>TUNNEL LINER,PARA PROCESSO NAO DESTRUTIVO,CIRCULAR,CONSTITUIDO DE CHAPAS COM REVESTIMENTO EPOXY,COM ESPESSURA DE 2,70MM,DIAMETRO DE 3,60M,PARAFUSOS,PORCAS E FERRAMENTAS NECESSARIAS,RECOBRIMENTO MINIMO DE 2.60M E MAXIMO DE 4,30M,SOB A INFLUENCIA DO TREM-TIPO RODOVIARIO.FORNECIMENTO</t>
  </si>
  <si>
    <t>20.085.0655-A</t>
  </si>
  <si>
    <t>20.085.0660-0</t>
  </si>
  <si>
    <t>TUNNEL LINER,PARA PROCESSO NAO DESTRUTIVO,CIRCULAR,CONSTITUIDO DE CHAPAS GALVANIZADAS,COM ESPESSURA DE 3,40MM, DIAMETRODE 4,00M,PARAFUSOS,PORCAS E FERRAMENTAS NECESSARIAS,RECOBRIMENTO MINIMO DE 2,80M E MAXIMO 4,60M,SOB A INFLUENCIA DO TREM-TIPO RODOVIARIO.FORNECIMENTO</t>
  </si>
  <si>
    <t>20.085.0660-A</t>
  </si>
  <si>
    <t>20.085.0665-0</t>
  </si>
  <si>
    <t>TUNNEL LINER,PARA PROCESSO NAO DESTRUTIVO,CIRCULAR,CONSTITUIDO DE CHAPAS COM REVESTIMENTO EPOXY,COM ESPESSURA DE 3,40MM,DIAMETRO DE 4,00M,PARAFUSOS,PORCAS E FERRAMENTAS NECESSARIAS,RECOBRIMENTO MINIMO DE 2,80M E MAXIMO DE 4,60M,SOB A INFLUENCIA DO TREM-TIPO RODOVIARIO.FORNECIMENTO</t>
  </si>
  <si>
    <t>20.085.0665-A</t>
  </si>
  <si>
    <t>20.085.0670-0</t>
  </si>
  <si>
    <t>TUNNEL LINER,PARA PROCESSO NAO DESTRUTIVO,CIRCULAR,CONSTITUIDO DE CHAPAS GALVANIZADAS,COM ESPESSURA DE 4,70MM, DIAMETRODE 4,40M,PARAFUSOS,PORCAS E FERRAMENTAS NECESSARIAS,RECOBRIMENTO MINIMO DE 3,00M E MAXIMO DE 5,20M, SOB A INFLUENCIA DOTREM-TIPO RODOVIARIO.FORNECIMENTO</t>
  </si>
  <si>
    <t>20.085.0670-A</t>
  </si>
  <si>
    <t>20.085.0675-0</t>
  </si>
  <si>
    <t>TUNNEL LINER,PARA PROCESSO NAO DESTRUTIVO,CIRCULAR,CONSTITUIDO DE CHAPAS COM REVESTIMENTO EPOXY,COM 4,70MM DE ESPESSURA,DIAMETRO DE 4,40M,PARAFUSOS,PORCAS E FERRAMENTAS NECESSARIAS,RECOBRIMENTO MINIMO DE 3,00M E MAXIMO DE 5,20M,SOB A INFLUENCIA DO TREM-TIPO RODOVIARIO.FORNECIMENTO</t>
  </si>
  <si>
    <t>20.085.0675-A</t>
  </si>
  <si>
    <t>20.085.0680-0</t>
  </si>
  <si>
    <t>TUNNEL LINER,PARA PROCESSO NAO DESTRUTIVO,CIRCULAR,CONSTITUIDO DE CHAPAS GALVANIZADAS,COM ESPESSURA DE 6,30MM, DIAMETRODE 4,80M,PARAFUSOS,PORCAS E FERRAMENTAS NECESSARIAS,RECOBRIMENTO MINIMO DE 3,20M E MAXIMO DE 5,80M, SOB A INFLUENCIA DOTREM-TIPO RODOVIARIO.FORNECIMENTO</t>
  </si>
  <si>
    <t>20.085.0680-A</t>
  </si>
  <si>
    <t>20.085.0685-0</t>
  </si>
  <si>
    <t>TUNNEL LINER,PARA PROCESSO NAO DESTRUTIVO,CIRCULAR,CONSTITUIDO DE CHAPAS COM REVESTIMENTO EPOXY,COM ESPESSURA DE 6,30MM,DIAMETRO DE 4,80M,PARAFUSOS,PORCAS E FERRAMENTAS NECESSARIAS,RECOBRIMENTO MINIMO DE 3,20M E MAXIMO DE 5,80M,SOB A INFLUENCIA DO TREM-TIPO RODOVIARIO.FORNECIMENTO</t>
  </si>
  <si>
    <t>20.085.0685-A</t>
  </si>
  <si>
    <t>20.086.0100-0</t>
  </si>
  <si>
    <t>PASSAGEM DE GADO,CONSTITUIDA DE CHAPAS GALVANIZADAS OU REVESTIDAS COM EPOXY,ESPESSURA DE 2,70MM,PARAFUSOS,PORCAS E FERRAMENTAS NECESSARIAS,COM DIMENSOES EM TORNO DE 2,20M DE VAO E2,25M DE ALTURA,RECOBRIMENTO MINIMO DE 0,30M E MAXIMO DE 8,90M,SOB A INFLUENCIA DO TREM-TIPO RODOVIARIO,EXCLUSIVE ANDAIME.ASSENTAMENTO</t>
  </si>
  <si>
    <t>20.086.0100-A</t>
  </si>
  <si>
    <t>20.086.0110-0</t>
  </si>
  <si>
    <t>PASSAGEM DE GADO,CONSTITUIDA DE CHAPAS GALVANIZADAS OU REVESTIDAS COM EPOXY,ESPESSURA DE 2,70MM,PARAFUSOS,PORCAS E FERRAMENTAS NECESSARIAS,COM DIMENSOES EM TORNO DE 2,90M DE VAO E3,10M DE ALTURA,RECOBRIMENTO MINIMO DE 0,60M E MAXIMO DE 11,40M,SOB A INFLUENCIA DO TREM-TIPO RODOVIARIO,EXCLUSIVE ANDAIME.ASSENTAMENTO</t>
  </si>
  <si>
    <t>20.086.0110-A</t>
  </si>
  <si>
    <t>20.086.0120-0</t>
  </si>
  <si>
    <t>PASSAGEM INFERIOR CONSTITUIDA DE CHAPAS GALVANIZADAS OU REVESTIDAS COM EPOXY,ESPESSURA DE 2,70MM,PARAFUSOS,PORCAS E FERRAMENTAS NECESSARIAS,COM DIMENSOES EM TORNO DE 3,70M DE VAO E3,50M DE ALTURA,RECOBRIMENTO MINIMO DE 0,60M E MAXIMO DE 11,10M,SOB A INFLUENCIA DO TREM-TIPO RODOVIARIO,EXCLUSIVE ANDAIME.ASSENTAMENTO</t>
  </si>
  <si>
    <t>20.086.0120-A</t>
  </si>
  <si>
    <t>20.086.0130-0</t>
  </si>
  <si>
    <t>PASSAGEM INFERIOR CONSTITUIDA DE CHAPAS GALVANIZADAS OU REVESTIDAS COM EPOXY,ESPESSURA DE 2,70MM,PARAFUSOS,PORCAS E FERRAMENTAS NECESSARIAS,COM DIMENSOES EM TORNO DE 4,20M DE VAO E3,90M DE ALTURA,RECOBRIMENTO MINIMO DE 0,60M E MAXIMO DE 9,70M,SOB A INFLUENCIA DO TREM-TIPO RODOVIARIO,EXCLUSIVE ANDAIME.ASSENTAMENTO</t>
  </si>
  <si>
    <t>20.086.0130-A</t>
  </si>
  <si>
    <t>20.086.0140-0</t>
  </si>
  <si>
    <t>PASSAGEM INFERIOR CONSTITUIDA DE CHAPAS GALVANIZADAS OU REVESTIDAS COM EPOXY,ESPESSURA DE 2,70MM,PARAFUSOS,PORCAS E FERRAMENTAS NECESSARIAS,COM DIMENSOES EM TORNO DE 4,80M DE VAO E4,75M DE ALTURA,RECOBRIMENTO MINIMO DE 0,90M E MAXIMO DE 8,50M,SOB A INFLUENCIA DO TREM-TIPO RODOVIARIO,EXCLUSIVE ANDAIME.ASSENTAMENTO</t>
  </si>
  <si>
    <t>20.086.0140-A</t>
  </si>
  <si>
    <t>20.086.0150-0</t>
  </si>
  <si>
    <t>PASSAGEM INFERIOR CONSTITUIDA DE CHAPAS GALVANIZADAS OU REVESTIDAS COM EPOXY,ESPESSURA DE 3,40MM,PARAFUSOS,PORCAS E FERRAMENTAS NECESSARIAS,COM DIMENSOES EM TORNO DE 5,00M DE VAO E4,85M DE ALTURA,RECOBRIMENTO MINIMO DE 0,90M E MAXIMO DE 8,60M,SOB A INFLUENCIA DO TREM-TIPO RODOVIARIO,EXCLUSIVE ANDAIME.ASSENTAMENTO</t>
  </si>
  <si>
    <t>20.086.0150-A</t>
  </si>
  <si>
    <t>20.086.0160-0</t>
  </si>
  <si>
    <t>PASSAGEM INFERIOR CONSTITUIDA DE CHAPAS GALVANIZADAS OU REVESTIDAS COM EPOXY,ESPESSURA DE 4,70MM,PARAFUSOS,PORCAS E FERRAMENTAS NECESSARIAS,COM DIMENSOES EM TORNO DE 5,85M DE VAO E5,30M DE ALTURA,RECOBRIMENTO MINIMO DE 0,90M E MAXIMO DE 8,50M,SOB A INFLUENCIA DO TREM-TIPO RODOVIARIO,EXCLUSIVE ANDAIME.ASSENTAMENTO</t>
  </si>
  <si>
    <t>20.086.0160-A</t>
  </si>
  <si>
    <t>20.086.0170-0</t>
  </si>
  <si>
    <t>BUEIRO SIMPLES CIRCULAR,CONSTITUIDO DE CHAPAS GALVANIZADAS OU REVESTIDAS COM EPOXY,ESPESSURA DE 2MM,DIAMETRO DE 0,60M,PARAFUSOS,PORCAS E FERRAMENTAS NECESSARIAS,RECOBRIMENTO MINIMODE 0,30M E MAXIMO DE 25,00M,SOB A INFLUENCIA DO TREM-TIPO RODOVIARIO,EXCLUSIVE ANDAIME.ASSENTAMENTO</t>
  </si>
  <si>
    <t>20.086.0170-A</t>
  </si>
  <si>
    <t>20.086.0180-0</t>
  </si>
  <si>
    <t>BUEIRO SIMPLES CIRCULAR,CONSTITUIDO DE CHAPAS GALVANIZADAS OU REVESTIDAS COM EPOXY,ESPESSURA DE 2MM,DIAMETRO DE 0,80M,PARAFUSOS,PORCAS E FERRAMENTAS NECESSARIAS,RECOBRIMENTO MINIMODE 0,30M E MAXIMO DE 18,80M,SOB A INFLUENCIA DO TREM-TIPO RODOVIARIO,EXCLUSIVE ANDAIME.ASSENTAMENTO</t>
  </si>
  <si>
    <t>20.086.0180-A</t>
  </si>
  <si>
    <t>20.086.0190-0</t>
  </si>
  <si>
    <t>BUEIRO SIMPLES CIRCULAR,CONSTITUIDO DE CHAPAS GALVANIZADAS OU REVESTIDAS COM EPOXY,ESPESSURA DE 2MM,DIAMETRO DE 1,00M,PARAFUSOS,PORCAS E FERRAMENTAS NECESSARIAS,RECOBRIMENTO MINIMODE 0,30M E MAXIMO DE 15,00M,SOB A INFLUENCIA DO TREM-TIPO RODOVIARIO,EXCLUSIVE ANDAIME.ASSENTAMENTO</t>
  </si>
  <si>
    <t>20.086.0190-A</t>
  </si>
  <si>
    <t>20.086.0200-0</t>
  </si>
  <si>
    <t>BUEIRO SIMPLES CIRCULAR,CONSTITUIDO DE CHAPAS GALVANIZADAS OU REVESTIDAS COM EPOXY,ESPESSURA DE 2MM,DIAMETRO DE 1,20M,PARAFUSOS,PORCAS E FERRAMENTAS NECESSARIAS,RECOBRIMENTO MINIMODE 0,30M E MAXIMO DE 12,50M,SOB A INFLUENCIA DO TREM-TIPO RODOVIARIO,EXCLUSIVE ANDAIME.ASSENTAMENTO</t>
  </si>
  <si>
    <t>20.086.0200-A</t>
  </si>
  <si>
    <t>20.086.0210-0</t>
  </si>
  <si>
    <t>BUEIRO SIMPLES CIRCULAR,CONSTITUIDO DE CHAPAS GALVANIZADAS OU REVESTIDAS COM EPOXY,ESPESSURA DE 2MM,DIAMETRO DE 1,50M,PARAFUSOS,PORCAS E FERRAMENTAS NECESSARIAS,RECOBRIMENTO MINIMODE 0,30M E MAXIMO DE 10,00M,SOB A INFLUENCIA DO TREM-TIPO RODOVIARIO,EXCLUSIVE ANDAIME.ASSENTAMENTO</t>
  </si>
  <si>
    <t>20.086.0210-A</t>
  </si>
  <si>
    <t>20.086.0220-0</t>
  </si>
  <si>
    <t>BUEIRO SIMPLES CIRCULAR,CONSTITUIDO DE CHAPAS GALVANIZADAS OU REVESTIDAS COM EPOXY,ESPESSURA DE 2MM,DIAMETRO DE 1,80M,PARAFUSOS,PORCAS E FERRAMENTAS NECESSARIAS,RECOBRIMENTO MINIMODE 0,40M E MAXIMO DE 8,30M,SOB A INFLUENCIA DO TREM-TIPO RODOVIARIO,EXCLUSIVE ANDAIME.ASSENTAMENTO</t>
  </si>
  <si>
    <t>20.086.0220-A</t>
  </si>
  <si>
    <t>20.086.0230-0</t>
  </si>
  <si>
    <t>BUEIRO SIMPLES CIRCULAR,CONSTITUIDO DE CHAPAS GALVANIZADAS OU REVESTIDAS COM EPOXY,ESPESSURA DE 2MM,DIAMETRO DE 2,00M,PARAFUSOS,PORCAS E FERRAMENTAS NECESSARIAS,RECOBRIMENTO MINIMODE 0,50M E MAXIMO DE 7,50M,SOB A INFLUENCIA DO TREM-TIPO RODOVIARIO,EXCLUSIVE ANDAIME.ASSENTAMENTO</t>
  </si>
  <si>
    <t>20.086.0230-A</t>
  </si>
  <si>
    <t>20.086.0240-0</t>
  </si>
  <si>
    <t>BUEIRO SIMPLES CIRCULAR,CONSTITUIDO DE CHAPAS GALVANIZADAS OU REVESTIDAS COM EPOXY,ESPESSURA DE 2,70MM,DIAMETRO DE 2,20M,PARAFUSOS,PORCAS E FERRAMENTAS NECESSARIAS,RECOBRIMENTO MINIMO DE 0,50M E MAXIMO DE 9,50M,SOB A INFLUENCIA DO TREM-TIPORODOVIARIO,EXCLUSIVE ANDAIME.ASSENTAMENTO</t>
  </si>
  <si>
    <t>20.086.0240-A</t>
  </si>
  <si>
    <t>20.086.0250-0</t>
  </si>
  <si>
    <t>BUEIRO SIMPLES CIRCULAR,CONSTITUIDO DE CHAPAS GALVANIZADAS OU REVESTIDAS COM EPOXY,ESPESSURA DE 2,70MM,DIAMETRO DE 2,40M,PARAFUSOS,PORCAS E FERRAMENTAS NECESSARIAS,RECOBRIMENTO MINIMO DE 0,50M E MAXIMO DE 8,70M,SOB A INFLUENCIA DO TREM-TIPORODOVIARIO,EXCLUSIVE ANDAIME.ASSENTAMENTO</t>
  </si>
  <si>
    <t>20.086.0250-A</t>
  </si>
  <si>
    <t>20.086.0260-0</t>
  </si>
  <si>
    <t>BUEIRO SIMPLES CIRCULAR,CONSTITUIDO DE CHAPAS GALVANIZADAS OU REVESTIDAS COM EPOXY,ESPESSURA DE 3,40MM,DIAMETRO DE 2,60M,PARAFUSOS,PORCAS E FERRAMENTAS NECESSARIAS,RECOBRIMENTO MINIMO DE 0,50M E MAXIMO DE 10,60M,SOB A INFLUENCIA DO TREM-TIPO RODOVIARIO,EXCLUSIVE ANDAIME.ASSENTAMENTO</t>
  </si>
  <si>
    <t>20.086.0260-A</t>
  </si>
  <si>
    <t>20.086.0270-0</t>
  </si>
  <si>
    <t>BUEIRO SIMPLES CIRCULAR,CONSTITUIDO DE CHAPAS GALVANIZADAS OU REVESTIDAS COM EPOXY,ESPESSURA DE 3,40MM,DIAMETRO DE 2,80M,PARAFUSOS,PORCAS E FERRAMENTAS NECESSARIAS,RECOBRIMENTO MINIMO DE 0,50M E MAXIMO DE 9,80M,SOB A INFLUENCIA DO TREM-TIPORODOVIARIO,EXCLUSIVE ANDAIME.ASSENTAMENTO</t>
  </si>
  <si>
    <t>20.086.0270-A</t>
  </si>
  <si>
    <t>20.086.0280-0</t>
  </si>
  <si>
    <t>BUEIRO SIMPLES CIRCULAR,CONSTITUIDO DE CHAPAS GALVANIZADAS OU REVESTIDAS COM EPOXY,ESPESSURA DE 2,70MM,DIAMETRO DE 3,05M,PARAFUSOS,PORCAS E FERRAMENTAS NECESSARIAS,RECOBRIMENTO MINIMO DE 0,45M E MAXIMO DE 13,10M,SOB A INFLUENCIA DO TREM-TIPA RODOVIARIO,EXCLUSIVE ANDAIME.ASSENTAMENTO</t>
  </si>
  <si>
    <t>20.086.0280-A</t>
  </si>
  <si>
    <t>20.086.0290-0</t>
  </si>
  <si>
    <t>BUEIRO SIMPLES CIRCULAR,CONSTITUIDO DE CHAPAS GALVANIZADAS OU REVESTIDAS COM EPOXY,ESPESSURA DE 2,70MM,DIAMETRO DE 3,40M,PARAFUSOS,PORCAS E FERRAMENTAS NECESSARIAS,RECOBRIMENTO MINIMO DE 0,45M E MAXIMO DE 11,70M,SOB A INFLUENCIA DO TREM-TIPO RODOVIARIO,EXCLUSIVE ANDAIME.ASSENTAMENTO</t>
  </si>
  <si>
    <t>20.086.0290-A</t>
  </si>
  <si>
    <t>20.086.0300-0</t>
  </si>
  <si>
    <t>BUEIRO SIMPLES CIRCULAR,CONSTITUIDO DE CHAPAS GALVANIZADAS OU REVESTIDAS COM EPOXY,ESPESSURA DE 2,70MM,DIAMETRO DE 3,80M,PARAFUSOS,PORCAS E FERRAMENTAS NECESSARIAS,RECOBRIMENTO MINIMO DE 0,60M E MAXIMO DE 10,50M,SOB A INFLUENCIA DO TREM-TIPO RODOVIARIO,EXCLUSIVE ANDAIME.ASSENTAMENTO</t>
  </si>
  <si>
    <t>20.086.0300-A</t>
  </si>
  <si>
    <t>20.086.0310-0</t>
  </si>
  <si>
    <t>BUEIRO SIMPLES CIRCULAR,CONSTITUIDO DE CHAPAS GALVANIZADAS OU REVESTIDAS COM EPOXY,ESPESSURA DE 2,70MM,DIAMETRO DE 4,20M,PARAFUSOS,PORCAS E FERRAMENTAS NECESSARIAS,RECOBRIMENTO MINIMO DE 0,60M E MAXIMO DE 9,50M,SOB A INFLUENCIA DO TREM-TIPORODOVIARIO,EXCLUSIVE ANDAIME.ASSENTAMENTO</t>
  </si>
  <si>
    <t>20.086.0310-A</t>
  </si>
  <si>
    <t>20.086.0320-0</t>
  </si>
  <si>
    <t>BUEIRO SIMPLES CIRCULAR,CONSTITUIDO DE CHAPAS GALVANIZADAS OU REVESTIDAS COM EPOXY,ESPESSURA DE 2,70MM,DIAMETRO DE 4,60M,PARAFUSOS,PORCAS E FERRAMENTAS NECESSARIAS,RECOBRIMENTO MINIMO DE 0,60M E MAXIMO DE 8,70M,SOB A INFLUENCIA DO TREM-TIPORODOVIARIO,EXCLUSIVE ANDAIME.ASSENTAMENTO</t>
  </si>
  <si>
    <t>20.086.0320-A</t>
  </si>
  <si>
    <t>20.086.0330-0</t>
  </si>
  <si>
    <t>BUEIRO SIMPLES LENTICULAR,CONSTITUIDO DE CHAPAS GALVANIZADASOU REVESTIDAS COM EPOXY,ESPESSURA DE 2MM,PARAFUSOS,PORCAS EFERRAMENTAS NECESSARIAS,COM DIMENSOES EM TORNO DE 1,00M DEVAO E 0,80M DE ALTURA,RECOBRIMENTO MINIMO DE 0,30M E MAXIMODE 6,80M,SOB A INFLUENCIA DO TREM-TIPO RODOVIARIO,EXCLUSIVEANDAIME.ASSENTAMENTO</t>
  </si>
  <si>
    <t>20.086.0330-A</t>
  </si>
  <si>
    <t>20.086.0340-0</t>
  </si>
  <si>
    <t>BUEIRO SIMPLES LENTICULAR,CONSTITUIDO DE CHAPAS GALVANIZADASOU REVESTIDAS COM EPOXY,ESPESSURA DE 2MM,PARAFUSOS,PORCAS EFERRAMENTAS NECESSARIAS,COM DIMENSOES EM TORNO DE 1,20M DEVAO E 1,00M DE ALTURA,RECOBRIMENTO MINIMO DE 0,30M E MAXIMODE 9,00M,SOB A INFLUENCIA DO TREM-TIPO RODOVIARIO,EXCLUSIVEANDAIME.ASSENTAMENTO</t>
  </si>
  <si>
    <t>20.086.0340-A</t>
  </si>
  <si>
    <t>20.086.0350-0</t>
  </si>
  <si>
    <t>BUEIRO SIMPLES LENTICULAR,CONSTITUIDO DE CHAPAS GALVANIZADASOU REVESTIDAS COM EPOXY,ESPESSURA DE 2MM,PARAFUSOS,PORCAS EFERRAMENTAS NECESSARIAS,COM DIMENSOES EM TORNO DE 1,45M DEVAO E 1,10M DE ALTURA,RECOBRIMENTO MINIMO DE 0,40M E MAXIMODE 7,40M,SOB A INFLUENCIA DO TREM-TIPO RODOVIARIO,EXCLUSIVEANDAIME.ASSENTAMENTO</t>
  </si>
  <si>
    <t>20.086.0350-A</t>
  </si>
  <si>
    <t>20.086.0360-0</t>
  </si>
  <si>
    <t>BUEIRO SIMPLES LENTICULAR,CONSTITUIDO DE CHAPAS GALVANIZADASOU REVESTIDAS COM EPOXY,ESPESSURA DE 2MM,PARAFUSOS,PORCAS EFERRAMENTAS NECESSARIAS,COM DIMENSOES EM TORNO DE 1,85M DEVAO E 1,50M DE ALTURA,RECOBRIMENTO MINIMO DE 0,50M E MAXIMODE 8,10M,SOB A INFLUENCIA DO TREM-TIPO RODOVIARIO,EXCLUSIVEANDAIME.ASSENTAMENTO</t>
  </si>
  <si>
    <t>20.086.0360-A</t>
  </si>
  <si>
    <t>20.086.0370-0</t>
  </si>
  <si>
    <t>BUEIRO SIMPLES LENTICULAR,CONSTITUIDO DE CHAPAS GALVANIZADASOU REVESTIDAS COM EPOXY,ESPESSURA DE 2MM,PARAFUSOS,PORCAS EFERRAMENTAS NECESSARIAS,COM DIMENSOES EM TORNO DE 2,15M DEVAO E 1,60M DE ALTURA,RECOBRIMENTO MINIMO DE 0,60M E MAXIMODE 7,00M,SOB A INFLUENCIA DO TREM-TIPO RODOVIARIO,EXCLUSIVEANDAIME.ASSENTAMENTO</t>
  </si>
  <si>
    <t>20.086.0370-A</t>
  </si>
  <si>
    <t>20.086.0380-0</t>
  </si>
  <si>
    <t>BUEIRO SIMPLES LENTICULAR,CONSTITUIDO DE CHAPAS GALVANIZADASOU REVESTIDAS COM EPOXY,ESPESSURA DE 2MM,PARAFUSOS,PORCAS EFERRAMENTAS NECESSARIAS,COM DIMENSOES EM TORNO DE 2,30M DEVAO E 1,65M DE ALTURA,RECOBRIMENTO MINIMO DE 0,60M E MAXIMODE 6,50M,SOB A INFLUENCIA DO TREM-TIPO RODOVIARIO,EXCLUSIVEANDAIME.ASSENTAMENTO</t>
  </si>
  <si>
    <t>20.086.0380-A</t>
  </si>
  <si>
    <t>20.086.0390-0</t>
  </si>
  <si>
    <t>BUEIRO SIMPLES LENTICULAR,CONSTITUIDO DE CHAPAS GALVANIZADASOU REVESTIDAS COM EPOXY,ESPESSURA DE 2MM,PARAFUSOS,PORCAS EFERRAMENTAS NECESSARIAS,COM DIMENSOES EM TORNO DE 2,50M DEVAO E 2,20M DE ALTURA,RECOBRIMENTO MINIMO DE 0,60M E MAXIMODE 6,00M,SOB A INFLUENCIA DO TREM-TIPO RODOVIARIO,EXCLUSIVEANDAIME.ASSENTAMENTO</t>
  </si>
  <si>
    <t>20.086.0390-A</t>
  </si>
  <si>
    <t>20.086.0400-0</t>
  </si>
  <si>
    <t>BUEIRO SIMPLES LENTICULAR,CONSTITUIDO DE CHAPAS GALVANIZADASOU REVESTIDAS COM EPOXY,ESPESSURA DE 2,70MM,PARAFUSOS,PORCAS E FERRAMENTAS NECESSARIAS,COM DIMENSOES EM TORNO DE 3,05MDE VAO E 2,05M DE ALTURA,RECOBRIMENTO MINIMO DE 0,60M E MAXIMO DE 6,80M,SOB A INFLUENCIA DO TREM-TIPO RODOVIARIO,EXCLUSIVE ANDAIME.ASSENTAMENTO</t>
  </si>
  <si>
    <t>20.086.0400-A</t>
  </si>
  <si>
    <t>20.086.0410-0</t>
  </si>
  <si>
    <t>BUEIRO SIMPLES LENTICULAR,CONSTITUIDO DE CHAPAS GALVANIZADASOU REVESTIDAS COM EPOXY,ESPESSURA DE 2,70MM,PARAFUSOS,PORCAS E FERRAMENTAS NECESSARIAS,COM DIMENSOES EM TORNO DE 4,15MDE VAO E 2,80M DE ALTURA,RECOBRIMENTO MINIMO DE 0,60M E MAXIMO DE 6,80M,SOB A INFLUENCIA DO TREM-TIPO RODOVIARIO,EXCLUSIVE ANDAIME.ASSENTAMENTO</t>
  </si>
  <si>
    <t>20.086.0410-A</t>
  </si>
  <si>
    <t>20.086.0420-0</t>
  </si>
  <si>
    <t>BUEIRO SIMPLES LENTICULAR,CONSTITUIDO DE CHAPAS GALVANIZADASOU REVESTIDAS COM EPOXY,ESPESSURA DE 3,40MM,PARAFUSOS,PORCAS E FERRAMENTAS NECESSARIAS,COM DIMENSOES EM TORNO DE 4,80MDE VAO E 3,05M DE ALTURA,RECOBRIMENTO MINIMO DE 0,75M E MAXIMO DE 5,80M,SOB A INFLUENCIA DO TREM-TIPO RODOVIARIO,EXCLUSIVE ANDAIME.ASSENTAMENTO</t>
  </si>
  <si>
    <t>20.086.0420-A</t>
  </si>
  <si>
    <t>20.086.0430-0</t>
  </si>
  <si>
    <t>BUEIRO SIMPLES LENTICULAR,CONSTITUIDO DE CHAPAS GALVANIZADASOU REVESTIDAS COM EPOXY,ESPESSURA DE 3,40MM,PARAFUSOS,PORCAS E FERRAMENTAS NECESSARIAS,COM DIMENSOES EM TORNO DE 5,45MDE VAO E 3,35M DE ALTURA,RECOBRIMENTO MINIMO DE 0,75M E MAXIMO DE 4,40M,SOB A INFLUENCIA DO TREM-TIPO RODOVIARIO,EXCLUSIVE ANDAIME.ASSENTAMENTO</t>
  </si>
  <si>
    <t>20.086.0430-A</t>
  </si>
  <si>
    <t>20.086.0440-0</t>
  </si>
  <si>
    <t>BUEIRO SIMPLES LENTICULAR,CONSTITUIDO DE CHAPAS GALVANIZADASOU REVESTIDAS COM EPOXY,ESPESSURA DE 3,40MM,PARAFUSOS,PORCAAS E FERRAMENTAS NECESSARIAS,COM DIMENSOES EM TORNO DE 6,60MDE VAO E 3,85M DE ALTURA,RECOBRIMENTO MINIMO DE 0,90M E MAXIMO DE 3,30M,SOB A INFLUENCIA DO TREM-TIPO RODOVIARIO,EXCLUSIVE ANDAIME.ASSENTAMENTO</t>
  </si>
  <si>
    <t>20.086.0440-A</t>
  </si>
  <si>
    <t>20.086.0450-0</t>
  </si>
  <si>
    <t>BUEIRO SIMPLES EM ARCO,CONSTITUIDO DE CHAPAS GALVANIZADAS OUREVESTIDAS COM EPOXY,ESPESSURA DE 3,40MM,PARAFUSOS,PORCAS EFERRAMENTAS NECESSARIAS,COM DIMENSOES EM TORNO DE 5,92M DEVAO E 2,08M DE ALTURA,RECOBRIMENTO MINIMO DE 0,75M E MAXIMODE 4,00M,SOB A INFLUENCIA DO TREM-TIPO RODOVIARIO,EXCLUSIVEANDAIME.ASSENTAMENTO</t>
  </si>
  <si>
    <t>20.086.0450-A</t>
  </si>
  <si>
    <t>20.086.0460-0</t>
  </si>
  <si>
    <t>BUEIRO SIMPLES EM ARCO,CONSTITUIDO DE CHAPAS GALVANIZADAS OUREVESTIDAS COM EPOXY,ESPESSURA DE 3,40MM,PARAFUSOS,PORCAS EFERRAMENTAS NECESSARIAS,COM DIMENSOES EM TORNO DE 6,12M DEVAO E 2,77M DE ALTURA,RECOBRIMENTO MINIMO DE 0,75M E MAXIMODE 4,00M,SOB A INFLUENCIA DO TREM-TIPO RODOVIARIO,EXCLUSIVEANDAIME.ASSENTAMENTO</t>
  </si>
  <si>
    <t>20.086.0460-A</t>
  </si>
  <si>
    <t>20.086.0470-0</t>
  </si>
  <si>
    <t>BUEIRO SIMPLES EM ARCO,CONSTITUIDO DE CHAPAS GALVANIZADAS OUREVESTIDAS COM EPOXY,ESPESSURA DE 3,40MM,PARAFUSOS,PORCAS EFERRAMENTAS NECESSARIAS,COM DIMENSOES EM TORNO DE 6,78M DEVAO E 2,41M DE ALTURA,RECOBRIMENTO MINIMO DE 0,75M E MAXIMODE 3,50M,SOB A INFLUENCIA DO TREM-TIPO RODOVIARIO,EXCLUSIVEANDAIME.ASSENTAMENTO</t>
  </si>
  <si>
    <t>20.086.0470-A</t>
  </si>
  <si>
    <t>20.086.0480-0</t>
  </si>
  <si>
    <t>BUEIRO SIMPLES EM ARCO,CONSTITUIDO DE CHAPAS GALVANIZADAS OUREVESTIDAS COM EPOXY,ESPESSURA DE 3,40MM,PARAFUSO,PORCAS EFERRAMENTAS NECESSARIAS,COM DIMENSOES EM TORNO DE 6,96M DE VAO E 4,42M DE ALTURA,RECOBRIMENTO MINIMO DE 0,75M E MAXIMO DE 4,00M,SOB A INFLUENCIA DO TREM-TIPO RODOVIARIO,EXCLUSIVE ANDAIME.ASSENTAMENTO</t>
  </si>
  <si>
    <t>20.086.0480-A</t>
  </si>
  <si>
    <t>20.086.0490-0</t>
  </si>
  <si>
    <t>BUEIRO SIMPLES EM ARCO,CONSTITUIDO DE CHAPAS GALVANIZADAS OUREVESTIDAS COM EPOXY,ESPESSURA DE 3,40MM,PARAFUSOS,PORCAS EFERRAMENTAS NECESSARIAS,COM DIMENSOES EM TORNO DE 7,67M DEVAO E 2,57M DE ALTURA,RECOBRIMENTO MINIMO DE 0,90M E MAXIMODE 3,00M,SOB A INFLUENCIA DO TREM-TIPO RODOVIARIO,EXCLUSIVEANDAIME.ASSENTAMENTO</t>
  </si>
  <si>
    <t>20.086.0490-A</t>
  </si>
  <si>
    <t>20.086.0500-0</t>
  </si>
  <si>
    <t>BUEIRO SIMPLES EM ARCO,CONSTITUIDO DE CHAPAS GALVANIZADAS OUREVESTIDAS COM EPOXY,ESPESSURA DE 3,40MM,PARAFUSOS,PORCAS EFERRAMENTAS NECESSARIAS,COM DIMENSOES EM TORNO DE 7,85M DEVAO E 4,60M DE ALTURA,RECOBRIMENTO MINIMO DE 0,90M E MAXIMODE 3,00M,SOB A INFLUENCIA DO TREM-TIPO RODOVIARIO,EXCLUSIVEANDAIME.ASSENTAMENTO</t>
  </si>
  <si>
    <t>20.086.0500-A</t>
  </si>
  <si>
    <t>20.086.0510-0</t>
  </si>
  <si>
    <t>BUEIRO SIMPLES EM ARCO,CONSTITUIDO DE CHAPAS GALVANIZADAS OUREVESTIDAS COM EPOXY,ESPESSURA DE 3,40MM,PARAFUSOS,PORCAS EFERRAMENTAS NECESSARIAS,COM DIMENSOES EM TORNO DE 8,79M DEVAO E 2,95M DE ALTURA,RECOBRIMENTO MINIMO DE 0,90M E MAXIMODE 3,50M,SOB A INFLUENCIA DO TREM-TIPO RODOVIARIO,EXCLUSIVEANDAIME.ASSENTAMENTO</t>
  </si>
  <si>
    <t>20.086.0510-A</t>
  </si>
  <si>
    <t>20.086.0520-0</t>
  </si>
  <si>
    <t>BUEIRO SIMPLES EM ARCO,CONSTITUIDO DE CHAPAS GALVANIZADAS OUREVESTIDAS COM EPOXY,ESPESSURA DE 3,40MM,PARAFUSOS PORCAS EFERRAMENTAS NECESSARIAS,COM DIMENSOES EM TORNO DE 8,97M DEVAO E 5,00M DE ALTURA,RECOBRIMENTO MINIMO DE 0,90M E MAXIMODE 4,00M,SOB A INFLUENCIA DO TREM-TIPO RODOVIARIO,EXCLUSIVEANDAIME.ASSENTAMENTO</t>
  </si>
  <si>
    <t>20.086.0520-A</t>
  </si>
  <si>
    <t>20.086.0530-0</t>
  </si>
  <si>
    <t>BUEIRO SIMPLES EM ARCO,CONSTITUIDO DE CHAPAS GALVANIZADAS OUREVESTIDAS COM EPOXY,ESPESSURA DE 4,70MM,PARAFUSOS,PORCAS EFERRAMENTAS NECESSARIAS,COM DIMENSOES EM TORNO DE 9,45M DEVAO E 3,07M DE ALTURA,RECOBRIMENTO MINIMO DE 0,90M E MAXIMODE 4,00M,SOB A INFLUENCIA DO TREM-TIPO RODOVIARIO,EXCLUSIVEANDAIME.ASSENTAMENTO</t>
  </si>
  <si>
    <t>20.086.0530-A</t>
  </si>
  <si>
    <t>20.086.0540-0</t>
  </si>
  <si>
    <t>BUEIRO SIMPLES EM ARCO,CONSTITUIDO DE CHAPAS GALVANIZADAS OUREVESTIDAS COM EPOXY,ESPESSURA DE 4,70MM,PARAFUSOS,PORCAS EFERRAMENTAS NECESSARIAS,COM DIMENSOES EM TORNO DE 9,86M DEVAO E 6,07M DE ALTURA,RECOBRIMENTO MINIMO DE 0,90M E MAXIMODE 4,00M,SOB A INFLUENCIA DO TREM-TIPO RODOVIARIO,EXCLUSIVEANDAIME.ASSENTAMENTO</t>
  </si>
  <si>
    <t>20.086.0540-A</t>
  </si>
  <si>
    <t>20.086.0550-0</t>
  </si>
  <si>
    <t>BUEIRO SIMPLES EM ARCO,CONSTITUIDO DE CHAPAS GALVANIZADAS OUREVESTIDAS COM EPOXY,ESPESSURA DE 6,30MM,PARAFUSOS,PORCAS EFERRAMENTAS NECESSARIAS,COM DIMENSOES EM TORNO DE 10,77M DEVAO E 3,48M DE ALTURA,RECOBRIMENTO MINIMO DE 1,20M E MAXIMODE 4,00M,SOB A INFLUENCIA DO TREM-TIPO RODOVIARIO,EXCLUSIVEANDAIME.ASSENTAMENTO</t>
  </si>
  <si>
    <t>20.086.0550-A</t>
  </si>
  <si>
    <t>20.086.0560-0</t>
  </si>
  <si>
    <t>BUEIRO SIMPLES EM ARCO,CONSTITUIDO DE CHAPAS GALVANIZADAS OUREVESTIDAS COM EPOXY,ESPESSURA DE 6,30MM,PARAFUSOS,PORCAS EFERRAMENTAS NECESSARIAS,COM DIMENSOES EM TORNO DE 10,97M DEVAO E 6,53M DE ALTURA,RECOBRIMENTO MINIMO DE 1,20M E MAXIMODE 4,50M,SOB A INFLUENCIA DO TREM-TIPO RODOVIARIO,EXCLUSIVEANDAIME.ASSENTAMENTO</t>
  </si>
  <si>
    <t>20.086.0560-A</t>
  </si>
  <si>
    <t>20.086.0570-0</t>
  </si>
  <si>
    <t>BUEIRO SIMPLES EM ARCO,CONSTITUIDO DE CHAPAS GALVANIZADAS OUREVESTIDAS COM EPOXY,ESPESSURA DE 6,30MM,PARAFUSOS,PORCAS EFERRAMENTAS NECESSARIAS,COM DIMENSOES EM TORNO DE 11,58M DEVAO E 7,16M DE ALTURA,RECOBRIMENTO MINIMO DE 1,20M E MAXIMODE 4,50M,SOB A INFLUENCIA DO TREM-TIPO RODOVIARIO,EXCLUSIVEANDAIME.ASSENTAMENTO</t>
  </si>
  <si>
    <t>20.086.0570-A</t>
  </si>
  <si>
    <t>20.086.0580-0</t>
  </si>
  <si>
    <t>BUEIRO SIMPLES EM ARCO,CONSTITUIDO DE CHAPAS GALVANIZADAS OUREVESTIDAS COM EPOXY,ESPESSURA DE 6,30MM,PARAFUSOS,PORCAS EFERRAMENTAS NECESSARIAS,COM DIMENSOES EM TORNO DE 11,78M DEVAO E 4,80M DE ALTURA,RECOBRIMENTO MINIMO DE 1,20M E MAXIMODE 4,50M,SOB A INFLUENCIA DO TREM-TIPO RODOVIARIO,EXCLUSIVEANDAIME.ASSENTAMENTO</t>
  </si>
  <si>
    <t>20.086.0580-A</t>
  </si>
  <si>
    <t>20.086.0590-0</t>
  </si>
  <si>
    <t>TUNNEL LINER,PARA PROCESSO NAO DESTRUTIVO,CIRCULAR,CONSTITUIDO DE CHAPAS GALVANIZADAS OU REVESTIDAS COM EPOXY,ESPESSURADE 2,70MM,DIAMETRO DE 1,20M,PARAFUSOS, PORCAS E FERRAMENTASNECESSARIAS,RECOBRIMENTO MINIMO DE 1,20M E MAXIMO DE 12,90M,SOB A INFLUENCIA DO TREM-TIPO RODOVIARIO,EXCLUSIVE ANDAIME EESCAVACAO DENTRO DO TUNEL.ASSENTAMENTO</t>
  </si>
  <si>
    <t>20.086.0590-A</t>
  </si>
  <si>
    <t>20.086.0600-0</t>
  </si>
  <si>
    <t>TUNNEL LINER,PARA PROCESSO NAO DESTRUTIVO,CIRCULAR,CONSTITUIDO DE CHAPAS GALVANIZADAS OU REVESTIDAS COM EPOXY,ESPESSURADE 2,70MM,DIAMETRO DE 1,60M,PARAFUSOS, PORCAS E FERRAMENTASNECESSARIAS,RECOBRIMENTO MINIMO DE 1,20M E MAXIMO DE 9,60M,SOB A INFLUENCIA DO TREM-TIPO RODOVIARIO,EXCLUSIVE ANDAIME EESCAVACAO DENTRO DO TUNEL.ASSENTAMENTO</t>
  </si>
  <si>
    <t>20.086.0600-A</t>
  </si>
  <si>
    <t>20.086.0610-0</t>
  </si>
  <si>
    <t>TUNNEL LINER,PARA PROCESSO NAO DESTRUTIVO,CIRCULAR,CONSTITUIDO DE CHAPAS GALVANIZADAS OU REVESTIDAS COM EPOXY,ESPESSURADE 2,70MM,DIAMETRO DE 2,00M,PARAFUSOS, PORCAS E FERRAMENTASNECESSARIAS,RECOBRIMENTO MINIMO DE 1,50M E MAXIMO DE 7,70M,SOB A INFLUENCIA DO TREM-TIPO RODOVIARIO,EXCLUSIVE ANDAIME EESCAVACAO DENTRO DO TUNEL.ASSENTAMENTO</t>
  </si>
  <si>
    <t>20.086.0610-A</t>
  </si>
  <si>
    <t>20.086.0620-0</t>
  </si>
  <si>
    <t>TUNNEL LINER,PARA PROCESSO NAO DESTRUTIVO,CIRCULAR,CONSTITUIDO DE CHAPAS GALVANIZADAS OU REVESTIDAS COM EPOXY,ESPESSURADE 2,70MM,DIAMETRO DE 2,40M,PARAFUSOS, PORCAS E FERRAMENTASNECESSARIAS,RECOBRIMENTO MINIMO DE 1,90M E MAXIMO DE 6,40M,SOB A INFLUENCIA DO TREM-TIPO RODOVIARIO,EXCLUSIVE ANDAIME EESCAVACAO DENTRO DO TUNEL.ASSENTAMENTO</t>
  </si>
  <si>
    <t>20.086.0620-A</t>
  </si>
  <si>
    <t>20.086.0630-0</t>
  </si>
  <si>
    <t>TUNNEL LINER,PARA PROCESSO NAO DESTRUTIVO,CIRCULAR,CONSTITUIDO DE CHAPAS GALVANIZADAS OU REVESTIDAS COM EPOXY,ESPESSURADE 2,70MM,DIAMETRO DE 2,80M,PARAFUSOS, PORCAS E FERRAMENTASNECESSARIAS,RECOBRIMENTO MINIMO DE 2,20M E MAXIMO DE 5,50M,SOB A INFLUENCIA DO TREM-TIPO RODOVIARIO,EXCLUSIVE ANDAIME EESCAVACAO DENTRO DO TUNEL.ASSENTAMENTO</t>
  </si>
  <si>
    <t>20.086.0630-A</t>
  </si>
  <si>
    <t>20.086.0640-0</t>
  </si>
  <si>
    <t>TUNNEL LINER,PARA PROCESSO NAO DESTRUTIVO,CIRCULAR,CONSTITUIDO DE CHAPAS GALVANIZADAS OU REVESTIDAS COM EPOXY,ESPESSURADE 2,70MM,DIAMETRO DE 3,20M,PARAFUSOS, PORCAS E FERRAMENTASNECESSARIAS,RECOBRIMENTO MINIMO DE 2,40M E MAXIMO DE 4,80M,SOB A INFLUENCIA DO TREM-TIPO RODOVIARIO,EXCLUSIVE ANDAIME EESCAVACAO DENTRO DO TUNEL.ASSENTAMENTO</t>
  </si>
  <si>
    <t>20.086.0640-A</t>
  </si>
  <si>
    <t>20.086.0650-0</t>
  </si>
  <si>
    <t>TUNNEL LINER,PARA PROCESSO NAO DESTRUTIVO,CIRCULAR,CONSTITUIDO DE CHAPAS GALVANIZADAS OU REVESTIDAS COM EPOXY,ESPESSURADE 2,70MM,DIAMETRO DE 3,60M,PARAFUSOS, PORCAS E FERRAMENTASNECESSARIAS,RECOBRIMENTO MINIMO DE 2,60M E MAXIMO DE 4,30M,SOB A INFLUENCIA DO TREM-TIPO RODOVIARIO,EXCLUSIVE ANDAIME EESCAVACAO DENTRO DO TUNEL.ASSENTAMENTO</t>
  </si>
  <si>
    <t>20.086.0650-A</t>
  </si>
  <si>
    <t>20.086.0660-0</t>
  </si>
  <si>
    <t>TUNNEL LINER,PARA PROCESSO NAO DESTRUTIVO,CIRCULAR,CONSTITUIDO DE CHAPAS GALVANIZADAS OU REVESTIDAS COM EPOXY,ESPESSURADE 3,40MM,DIAMETRO DE 4,00M,PARAFUSOS, PORCAS E FERRAMENTASNECESSARIAS,RECOBRIMENTO MINIMO DE 2,80M E MAXIMO DE 4,60M,SOB A INFLUENCIA DO TREM-TIPO RODOVIARIO,EXCLUSIVE ANDAIME EESCAVACAO DENTRO DO TUNEL.ASSENTAMENTO</t>
  </si>
  <si>
    <t>20.086.0660-A</t>
  </si>
  <si>
    <t>20.086.0670-0</t>
  </si>
  <si>
    <t>TUNNEL LINER,PARA PROCESSO NAO DESTRUTIVO,CIRCULAR,CONSTITUIDO DE CHAPAS GALVANIZADAS OU REVESTIDAS COM EPOXY,ESPESSURADE 4,70MM,DIAMETRO DE 4,40M,PARAFUSOS, PORCAS E FERRAMENTASNECESSARIAS,RECOBRIMENTO MINIMO DE 3,00M E MAXIMO DE 5,20M,SOB A INFLUENCIA DO TREM-TIPO RODOVIARIO,EXCLUSIVE ANDAIME EESCAVACAO DENTRO DO TUNEL.ASSENTAMENTO</t>
  </si>
  <si>
    <t>20.086.0670-A</t>
  </si>
  <si>
    <t>20.086.0680-0</t>
  </si>
  <si>
    <t>TUNNEL LINER,PARA PROCESSO NAO DESTRUTIVO,CIRCULAR,CONSTITUIDO DE CHAPAS GALVANIZADAS OU REVESTIDAS COM EPOXY,ESPESSURADE 6,30MM,DIAMETRO DE 4,80M,PARAFUSOS, PORCAS E FERRAMENTASNECESSARIAS,RECOBRIMENTO MINIMO DE 3,20M E MAXIMO DE 5,80M,SOB A INFLUENCIA DO TREM-TIPO RODOVIARIO,EXCLUSIVE ANDAIME EESCAVACAO DENTRO DO TUNEL.ASSENTAMENTO</t>
  </si>
  <si>
    <t>20.086.0680-A</t>
  </si>
  <si>
    <t>20.090.0001-1</t>
  </si>
  <si>
    <t>BRITAGEM DE ROCHA,APROVEITAMENTO DA ESCAVACAO DE MATERIAL DE3ª CATEGORIA,PARA IMPLANTACAO OU ALARGAMENTO DE RODOVIAS,EXCLUSIVE O TRANSPORTE DO BRITADOR,INCLUSIVE ESCAVACAO(POR M3DE PEDRA BRITADA)</t>
  </si>
  <si>
    <t>20.090.0001-B</t>
  </si>
  <si>
    <t>20.090.0005-1</t>
  </si>
  <si>
    <t>EXTRACAO DE ROCHA EM EXPLORACAO DE PEDREIRA,EXCLUSIVE BRITAGEM</t>
  </si>
  <si>
    <t>20.090.0005-B</t>
  </si>
  <si>
    <t>20.090.0006-0</t>
  </si>
  <si>
    <t>FRAGMENTACAO,CARGA,TRANSPORTE E BRITAGEM DE ROCHA JA EXTRAIDA,EM EXPLORACAO DE PEDREIRA,EXCLUSIVE TRANSPORTE DO BRITADOR(POR M3 DE PEDRA BRITADA)</t>
  </si>
  <si>
    <t>20.090.0006-A</t>
  </si>
  <si>
    <t>20.091.0001-1</t>
  </si>
  <si>
    <t>EXTRACAO DE AREIA DE RIO,POR MEIO DE DRAGAGEM,INCLUSIVE CARGA,SENDO O CUSTO REFERIDO AO VOLUME DO CAMINHAO</t>
  </si>
  <si>
    <t>20.091.0001-B</t>
  </si>
  <si>
    <t>20.092.0001-0</t>
  </si>
  <si>
    <t>AREIA,INCLUSIVE TRANPORTE,PARA REGIAO METROPOLITANA DO RIO DE JANEIRO.FORNECIMENTO</t>
  </si>
  <si>
    <t>20.092.0001-A</t>
  </si>
  <si>
    <t>20.093.0001-0</t>
  </si>
  <si>
    <t>CIMENTO PORTLAND CP-II-32,INCLUSIVE TRANSPORTE.FORNECIMENTO</t>
  </si>
  <si>
    <t>20.093.0001-A</t>
  </si>
  <si>
    <t>20.096.0001-0</t>
  </si>
  <si>
    <t>CASCALHINHO(PEDRA ZERO),INCLUSIVE TRANSPORTE,PARA REGIAO METROPOLITANA DO RIO DE JANEIRO.FORNECIMENTO</t>
  </si>
  <si>
    <t>20.096.0001-A</t>
  </si>
  <si>
    <t>20.097.0001-0</t>
  </si>
  <si>
    <t>PEDRA BRITADA Nº1,INCLUSIVE TRANSPORTE,PARA REGIAO METROPOLITANA DO RIO DE JANEIRO.FORNECIMENTO</t>
  </si>
  <si>
    <t>20.097.0001-A</t>
  </si>
  <si>
    <t>20.097.0002-0</t>
  </si>
  <si>
    <t>PEDRA BRITADA Nº2,INCLUSIVE TRANSPORTE,PARA REGIAO METROPOLITANA DO RIO DE JANEIRO.FORNECIMENTO</t>
  </si>
  <si>
    <t>20.097.0002-A</t>
  </si>
  <si>
    <t>20.097.0003-0</t>
  </si>
  <si>
    <t>PEDRA BRITADA Nº3,INCLUSIVE TRANSPORTE,PARA REGIAO METROPOLITANA DO RIO DE JANEIRO.FORNECIMENTO</t>
  </si>
  <si>
    <t>20.097.0003-A</t>
  </si>
  <si>
    <t>20.097.0004-0</t>
  </si>
  <si>
    <t>BRITA CORRIDA,INCLUSIVE TRANSPORTE,PARA REGIAO METROPOLITANADO RIO DE JANEIRO.FORNECIMENTO</t>
  </si>
  <si>
    <t>20.097.0004-A</t>
  </si>
  <si>
    <t>20.097.0005-0</t>
  </si>
  <si>
    <t>PO-DE-PEDRA, INCLUSIVE TRANSPORTE PARA REGIAO METROPOLITANADO RIO DE JANEIRO.FORNECIMENTO</t>
  </si>
  <si>
    <t>20.097.0005-A</t>
  </si>
  <si>
    <t>20.097.0010-0</t>
  </si>
  <si>
    <t>BRITA GRADUADA,INCLUSIVE TRANSPORTE,PARA REGIAO METROPOLITANA DO RIO DE JANEIRO.FORNECIMENTO</t>
  </si>
  <si>
    <t>20.097.0010-A</t>
  </si>
  <si>
    <t>20.097.0011-0</t>
  </si>
  <si>
    <t>BRITA GRADUADA COM ADICAO DE 1% DE CIMENTO,INCLUSIVE TRANSPORTE,PARA REGIAO METROPOLITANA DO RIO DE JANEIRO.FORNECIMENTO</t>
  </si>
  <si>
    <t>20.097.0011-A</t>
  </si>
  <si>
    <t>20.097.0015-0</t>
  </si>
  <si>
    <t>AREIA INDUSTRIAL MEDIA,CONFORME ABNT NBR 7211,INCLUSIVE TRANSPORTE,PARA REGIAO METROPOLITANA DO RIO DE JANEIRO.FORNECIMENTO</t>
  </si>
  <si>
    <t>20.097.0015-A</t>
  </si>
  <si>
    <t>20.097.0020-0</t>
  </si>
  <si>
    <t>AREIA INDUSTRIAL FINA,CONFORME ABNT NBR 7211,INCLUSIVE TRANSPORTE,PARA REGIAO METROPOLITANA DO RIO DE JANEIRO.FORNECIMENTO</t>
  </si>
  <si>
    <t>20.097.0020-A</t>
  </si>
  <si>
    <t>20.098.0001-0</t>
  </si>
  <si>
    <t>PEDRA-DE-MAO,INCLUSIVE TRANSPORTE,PARA REGIAO METROPOLITANADO RIO DE JANEIRO.FORNECIMENTO</t>
  </si>
  <si>
    <t>20.098.0001-A</t>
  </si>
  <si>
    <t>20.099.0001-0</t>
  </si>
  <si>
    <t>PO-DE-PEDRA,SEM CONSIDERAR O TRANSPORTE DA PEDREIRA ATE O LOCAL DE UTILIZACAO,INCLUSIVE CARGA NO CAMINHAO.FORNECIMENTO</t>
  </si>
  <si>
    <t>20.099.0001-A</t>
  </si>
  <si>
    <t>20.100.0005-0</t>
  </si>
  <si>
    <t>CONCRETO BETUMINOSO USINADO A QUENTE.PREPARO E FORNECIMENTO</t>
  </si>
  <si>
    <t>20.100.0005-A</t>
  </si>
  <si>
    <t>20.100.0010-0</t>
  </si>
  <si>
    <t>CONCRETO BETUMINOSO USINADO A QUENTE,EXCLUSIVE FORNECIMENTODO CAP.PREPARO E FORNECIMENTO</t>
  </si>
  <si>
    <t>20.100.0010-A</t>
  </si>
  <si>
    <t>20.100.0011-0</t>
  </si>
  <si>
    <t>CONCRETO BETUMINOSO USINADO A QUENTE,EXCLUSIVE PREPARO,INCLUSIVE TRANSPORTE.CUSTO SOMENTE DOS MATERIAIS.FORNECIMENTO</t>
  </si>
  <si>
    <t>20.100.0011-A</t>
  </si>
  <si>
    <t>20.100.0012-0</t>
  </si>
  <si>
    <t>CONCRETO BETUMINOSO USINADO A QUENTE,MASSA MUITO FINA.PREPARO E FORNECIMENTO</t>
  </si>
  <si>
    <t>20.100.0012-A</t>
  </si>
  <si>
    <t>20.100.0013-0</t>
  </si>
  <si>
    <t>CONCRETO BETUMINOSO USINADO A QUENTE,MASSA MUITO FINA.FORNECIMENTO,EXCLUSIVE PREPARO</t>
  </si>
  <si>
    <t>20.100.0013-A</t>
  </si>
  <si>
    <t>20.100.0015-0</t>
  </si>
  <si>
    <t>LAMA ASFALTICA,FINA,INCLUSIVE TRANSPORTE.CUSTO SOMENTE DOS MATERIAIS.FORNECIMENTO</t>
  </si>
  <si>
    <t>20.100.0015-A</t>
  </si>
  <si>
    <t>20.100.0016-0</t>
  </si>
  <si>
    <t>LAMA ASFALTICA,GROSSA,INCLUSIVE TRANSPORTE.CUSTO SOMENTE DOSMATERIAIS.FORNECIMENTO</t>
  </si>
  <si>
    <t>20.100.0016-A</t>
  </si>
  <si>
    <t>20.100.0030-0</t>
  </si>
  <si>
    <t>CAMADA POROSA DE ATRITO EM CBUQ,MODIFICADO POR POLIMERO,INCLUSIVE TRANSPORTE.CUSTO SOMENTE DOS MATERIAIS.FORNECIMENTO</t>
  </si>
  <si>
    <t>20.100.0030-A</t>
  </si>
  <si>
    <t>20.100.0050-0</t>
  </si>
  <si>
    <t>CONCRETO BETUMINOSO USINADO A QUENTE TIPO "BINDER",EXCLUSIVEPREPARO,INCLUSIVE TRANSPORTE.CUSTO SOMENTE DOS MATERIAIS.FORNECIMENTO</t>
  </si>
  <si>
    <t>20.100.0050-A</t>
  </si>
  <si>
    <t>20.100.0060-0</t>
  </si>
  <si>
    <t>IMPRIMACAO,INCLUSIVE TRANSPORTE.CUSTO SOMENTE DOS MATERIAIS.FORNECIMENTO</t>
  </si>
  <si>
    <t>20.100.0060-A</t>
  </si>
  <si>
    <t>20.100.0070-0</t>
  </si>
  <si>
    <t>PINTURA DE LIGACAO,INCLUSIVE TRANSPORTE.CUSTO SOMENTE DOS MATERIAIS.FORNECIMENTO</t>
  </si>
  <si>
    <t>20.100.0070-A</t>
  </si>
  <si>
    <t>20.100.0075-0</t>
  </si>
  <si>
    <t>PRE-MISTURADO A FRIO.PREPARO E FORNECIMENTO</t>
  </si>
  <si>
    <t>20.100.0075-A</t>
  </si>
  <si>
    <t>20.100.0080-0</t>
  </si>
  <si>
    <t>TRATAMENTO SUPERFICIAL SIMPLES,INCLUSIVE TRANSPORTE.CUSTO SOMENTE DOS MATERIAIS.FORNECIMENTO</t>
  </si>
  <si>
    <t>20.100.0080-A</t>
  </si>
  <si>
    <t>20.100.0090-0</t>
  </si>
  <si>
    <t>TRATAMENTO SUPERFICIAL DUPLO,INCLUSIVE TRANSPORTE.CUSTO SOMENTE DOS MATERIAIS.FORNECIMENTO</t>
  </si>
  <si>
    <t>20.100.0090-A</t>
  </si>
  <si>
    <t>20.100.0095-0</t>
  </si>
  <si>
    <t>TRATAMENTO SUPERFICIAL TRIPLO,INCLUSIVE TRANSPORTE.CUSTO SOMENTE DOS MATERIAIS.FORNECIMENTO</t>
  </si>
  <si>
    <t>20.100.0095-A</t>
  </si>
  <si>
    <t>20.101.0011-0</t>
  </si>
  <si>
    <t>EMULSAO ASFALTICA CATIONICA,TIPO RR-2C,INCLUSIVE TRANSPORTE.CUSTO SOMENTE DOS MATERIAIS.FORNECIMENTO</t>
  </si>
  <si>
    <t>20.101.0011-A</t>
  </si>
  <si>
    <t>20.101.0013-0</t>
  </si>
  <si>
    <t>EMULSAO ASFALTICA CATIONICA,TIPO RL-1C,INCLUSIVE TRANSPORTE.CUSTO SOMENTE DOS MATERIAIS.FORNECIMENTO</t>
  </si>
  <si>
    <t>20.101.0013-A</t>
  </si>
  <si>
    <t>20.102.0003-0</t>
  </si>
  <si>
    <t>EMULSAO ASFALTICA CATIONICA RR-1C,INCLUSIVE TRANSPORTE.CUSTOSOMENTE DOS MATERIAIS.FORNECIMENTO</t>
  </si>
  <si>
    <t>20.102.0003-A</t>
  </si>
  <si>
    <t>20.102.0004-0</t>
  </si>
  <si>
    <t>EMULSAO ASFALTICA CATIONICA,TIPO RM-1C,INCLUSIVE TRANSPORTE.CUSTO SOMENTE DOS MATERIAIS.FORNECIMENTO</t>
  </si>
  <si>
    <t>20.102.0004-A</t>
  </si>
  <si>
    <t>20.102.0006-0</t>
  </si>
  <si>
    <t>ASFALTO DILUIDO,TIPO CM-30,INCLUSIVE TRANSPORTE.CUSTO SOMENTE DOS MATERIAIS.FORNECIMENTO</t>
  </si>
  <si>
    <t>20.102.0006-A</t>
  </si>
  <si>
    <t>20.102.0007-0</t>
  </si>
  <si>
    <t>MATERIAL BETUMINOSO,TIPO CIMENTO ASFALTICO CAP-30/45,INCLUSIVE TRANSPORTE.CUSTO SOMENTE DOS MATERIAIS.FORNECIMENTO</t>
  </si>
  <si>
    <t>20.102.0007-A</t>
  </si>
  <si>
    <t>20.102.0008-0</t>
  </si>
  <si>
    <t>MATERIAL BETUMINOSO,TIPO CIMENTO ASFALTICO CAP-50/70,INCLUSIVE TRANSPORTE.FORNECIMENTO</t>
  </si>
  <si>
    <t>20.102.0008-A</t>
  </si>
  <si>
    <t>20.104.0001-0</t>
  </si>
  <si>
    <t>SAIBRO,INCLUSIVE TRANSPORTE.FORNECIMENTO</t>
  </si>
  <si>
    <t>20.104.0001-A</t>
  </si>
  <si>
    <t>20.104.0005-0</t>
  </si>
  <si>
    <t>SAIBRO,EXCLUSIVE TRANSPORTE,INCLUSIVE CARGA NO CAMINHAO</t>
  </si>
  <si>
    <t>20.104.0005-A</t>
  </si>
  <si>
    <t>20.105.0001-0</t>
  </si>
  <si>
    <t>PINTURA COM CAL,DE GUARDA-CORPO,GUARDA-RODA E MURETA DE PROTECAO EM PONTES E VIADUTOS,MEDIDA PELO DOBRO DA AREA TOTAL(LARGURA X ALTURA)</t>
  </si>
  <si>
    <t>20.105.0001-A</t>
  </si>
  <si>
    <t>20.105.0004-0</t>
  </si>
  <si>
    <t>PO-DE-BORRACHA GRANULADO(DENSIDADE ENTRE 0,3 E 0,4),INCLUSIVE TRANSPORTE PARA REGIAO METROPOLITANA DO RIO DE JANEIRO.FORNECIMENTO</t>
  </si>
  <si>
    <t>20.105.0004-A</t>
  </si>
  <si>
    <t>20.105.0005-0</t>
  </si>
  <si>
    <t>PINTURA DE MEIO-FIO COM CAL,COM UMA DEMAO</t>
  </si>
  <si>
    <t>20.105.0005-A</t>
  </si>
  <si>
    <t>20.106.0001-0</t>
  </si>
  <si>
    <t>PINTURA COM TINTA A BASE DE PVA,DE GUARDA-CORPO,GUARDA-RODAE MURETA DE PROTECAO EM PONTES E VIADUTOS,MEDIDA PELO DOBRODA AREA TOTAL(LARGURA X ALTURA)</t>
  </si>
  <si>
    <t>20.106.0001-A</t>
  </si>
  <si>
    <t>20.107.0001-0</t>
  </si>
  <si>
    <t>DEFENSAS METALICAS:RECUPERACAO E ASSENTAMENTO COM RETIRADA,PINTURA EM 2 DEMAOS E POSTERIOR RECOLOCACAO</t>
  </si>
  <si>
    <t>20.107.0001-A</t>
  </si>
  <si>
    <t>20.108.0001-0</t>
  </si>
  <si>
    <t>EMULSAO ASFALTICA CATIONICA,TIPO RR-2C,EXCLUSIVE TRANSPORTE.CUSTO SOMENTE DOS MATERIAIS.FORNECIMENTO</t>
  </si>
  <si>
    <t>20.108.0001-A</t>
  </si>
  <si>
    <t>20.108.0003-0</t>
  </si>
  <si>
    <t>EMULSAO ASFALTICA CATIONICA,TIPO RL-1C,EXCLUSIVE TRANSPORTE.CUSTO SOMENTE DOS MATERIAIS.FORNECIMENTO</t>
  </si>
  <si>
    <t>20.108.0003-A</t>
  </si>
  <si>
    <t>20.108.0005-0</t>
  </si>
  <si>
    <t>EMULSAO ASFALTICA CATIONICA,TIPO RR-1C,EXCLUSIVE TRANSPORTE.CUSTO SOMENTE DOS MATERIAIS.FORNECIMENTO</t>
  </si>
  <si>
    <t>20.108.0005-A</t>
  </si>
  <si>
    <t>20.108.0007-0</t>
  </si>
  <si>
    <t>EMULSAO ASFALTICA CATIONICA,TIPO RM-1C,EXCLUSIVE TRANSPORTE.CUSTO SOMENTE DOS MATERIAIS.FORNECIMENTO</t>
  </si>
  <si>
    <t>20.108.0007-A</t>
  </si>
  <si>
    <t>20.108.0012-0</t>
  </si>
  <si>
    <t>ASFALTO DILUIDO,TIPO CM-30,EXCLUSIVE TRANSPORTE.CUSTO SOMENTE DOS MATERIAIS.FORNECIMENTO</t>
  </si>
  <si>
    <t>20.108.0012-A</t>
  </si>
  <si>
    <t>20.108.0015-0</t>
  </si>
  <si>
    <t>MATERIAL BETUMINOSO,TIPO CIMENTO ASFALTICO CAP-30/45,EXCLUSIVE TRANSPORTE.CUSTO SOMENTE DOS MATERIAIS.FORNECIMENTO</t>
  </si>
  <si>
    <t>20.108.0015-A</t>
  </si>
  <si>
    <t>20.108.0017-0</t>
  </si>
  <si>
    <t>MATERIAL BETUMINOSO,TIPO CIMENTO ASFALTICO CAP-50/70,EXCLUSIVE TRANSPORTE.CUSTO SOMENTE DOS MATERIAIS.FORNECIMENTO</t>
  </si>
  <si>
    <t>20.108.0017-A</t>
  </si>
  <si>
    <t>20.111.0001-0</t>
  </si>
  <si>
    <t>CASCALHINHO (PEDRA ZERO) PARA REGIAO DE CAMPOS,EXCLUSIVE TRANSPORTE,INCLUSIVE CARGA NO CAMINHAO.FORNECIMENTO</t>
  </si>
  <si>
    <t>20.111.0001-A</t>
  </si>
  <si>
    <t>20.111.0006-0</t>
  </si>
  <si>
    <t>PEDRA BRITADA 1,2 E 3 PARA REGIAO DE CAMPOS,EXCLUSIVE TRANPORTE,INCLUSIVE CARGA NO CAMINHAO.FORNECIMENTO</t>
  </si>
  <si>
    <t>20.111.0006-A</t>
  </si>
  <si>
    <t>20.111.0007-0</t>
  </si>
  <si>
    <t>BRITA CORRIDA PARA REGIAO DE CAMPOS,EXCLUSIVE TRANSPORTE,INCLUSIVE CARGA NO CAMINHAO.FORNECIMENTO</t>
  </si>
  <si>
    <t>20.111.0007-A</t>
  </si>
  <si>
    <t>20.111.0008-0</t>
  </si>
  <si>
    <t>PO-DE-PEDRA,PARA REGIAO DE CAMPOS,EXCLUSIVE TRANSPORTE,INCLUSIVE CARGA NO CAMINHAO.FORNECIMENTO</t>
  </si>
  <si>
    <t>20.111.0008-A</t>
  </si>
  <si>
    <t>20.111.0009-0</t>
  </si>
  <si>
    <t>PEDRA-DE-MAO PARA REGIAO DE CAMPOS,EXCLUSIVE TRANSPORTE,INCLUSIVE CARGA NO CAMINHAO.FORNECIMENTO</t>
  </si>
  <si>
    <t>20.111.0009-A</t>
  </si>
  <si>
    <t>20.111.0010-0</t>
  </si>
  <si>
    <t>AREIA PARA A REGIAO DE CAMPOS DOS GOYTACAZES,EXCLUSIVE TRANSPORTE,INCLUSIVE CARGA NO CAMINHAO.FORNECIMENTO</t>
  </si>
  <si>
    <t>20.111.0010-A</t>
  </si>
  <si>
    <t>20.112.0010-0</t>
  </si>
  <si>
    <t>CASCALHINHO (PEDRA ZERO) PARA REGIAO DE ITAPERUNA,EXCLUSIVETRANSPORTE,INCLUSIVE CARGA NO CAMINHAO.FORNECIMENTO</t>
  </si>
  <si>
    <t>20.112.0010-A</t>
  </si>
  <si>
    <t>20.112.0011-0</t>
  </si>
  <si>
    <t>PEDRA BRITADA 1 PARA REGIAO DE ITAPERUNA,EXCLUSIVE TRANSPORTE,INCLUSIVE CARGA NO CAMINHAO.FORNECIMENTO</t>
  </si>
  <si>
    <t>20.112.0011-A</t>
  </si>
  <si>
    <t>20.112.0013-0</t>
  </si>
  <si>
    <t>PO-DE-PEDRA PARA REGIAO DE ITAPERUNA,EXCLUSIVE TRANSPORTE,INCLUSIVE CARGA NO CAMINHAO.FORNECIMENTO</t>
  </si>
  <si>
    <t>20.112.0013-A</t>
  </si>
  <si>
    <t>20.112.0014-0</t>
  </si>
  <si>
    <t>PEDRA-DE-MAO PARA REGIAO DE ITAPERUNA,EXCLUSIVE TRANSPORTE,INCLUSIVE CARGA NO CAMINHAO.FORNECIMENTO</t>
  </si>
  <si>
    <t>20.112.0014-A</t>
  </si>
  <si>
    <t>20.112.0015-0</t>
  </si>
  <si>
    <t>AREIA PARA A REGIAO DE ITAPERUNA,EXCLUSIVE TRANSPORTE,INCLUSIVE CARGA NO CAMINHAO.FORNECIMENTO</t>
  </si>
  <si>
    <t>20.112.0015-A</t>
  </si>
  <si>
    <t>20.113.0010-0</t>
  </si>
  <si>
    <t>CASCALHINHO (PEDRA ZERO) PARA REGIAO DE MACAE,EXCLUSIVE TRANSPORTE,INCLUSIVE CARGA NO CAMINHAO.FORNECIMENTO</t>
  </si>
  <si>
    <t>20.113.0010-A</t>
  </si>
  <si>
    <t>20.113.0011-0</t>
  </si>
  <si>
    <t>PEDRA BRITADA 1, 2 E 3 PARA REGIAO DE MACAE,EXCLUSIVE TRANSPORTE,INCLUSIVE CARGA NO CAMINHAO.FORNECIMENTO</t>
  </si>
  <si>
    <t>20.113.0011-A</t>
  </si>
  <si>
    <t>20.113.0012-0</t>
  </si>
  <si>
    <t>BRITA CORRIDA PARA REGIAO DE MACAE,EXCLUSIVE TRANSPORTE,INCLUSIVE CARGA NO CAMINHAO.FORNECIMENTO</t>
  </si>
  <si>
    <t>20.113.0012-A</t>
  </si>
  <si>
    <t>20.113.0013-0</t>
  </si>
  <si>
    <t>PO-DE-PEDRA PARA REGIAO DE MACAE,EXCLUSIVE TRANSPORTE,INCLUSIVE CARGA NO CAMINHAO.FORNECIMENTO</t>
  </si>
  <si>
    <t>20.113.0013-A</t>
  </si>
  <si>
    <t>20.113.0014-0</t>
  </si>
  <si>
    <t>PEDRA-DE-MAO PARA REGIAO DE MACAE,EXCLUSIVE TRANSPORTE,INCLUSIVE CARGA NO CAMINHAO.FORNECIMENTO</t>
  </si>
  <si>
    <t>20.113.0014-A</t>
  </si>
  <si>
    <t>20.113.0015-0</t>
  </si>
  <si>
    <t>AREIA PARA A REGIAO DE MACAE,EXCLUSIVE TRANSPORTE,INCLUSIVECARGA NO CAMINHAO.FORNECIMENTO</t>
  </si>
  <si>
    <t>20.113.0015-A</t>
  </si>
  <si>
    <t>20.114.0010-0</t>
  </si>
  <si>
    <t>CASCALHINHO (PEDRA ZERO) PARA REGIAO DE NOVA FRIBURGO,EXCLUSIVE TRANSPORTE,INCLUSIVE CARGA NO CAMINHAO.FORNECIMENTO</t>
  </si>
  <si>
    <t>20.114.0010-A</t>
  </si>
  <si>
    <t>20.114.0011-0</t>
  </si>
  <si>
    <t>PEDRA BRITADA 1, 2 E 3 PARA REGIAO DE NOVA FRIBURGO,EXCLUSIVE TRANSPORTE,INCLUSIVE CARGA NO CAMINHAO.FORNECIMENTO</t>
  </si>
  <si>
    <t>20.114.0011-A</t>
  </si>
  <si>
    <t>20.114.0012-0</t>
  </si>
  <si>
    <t>BRITA CORRIDA PARA REGIAO DE NOVA FRIBURGO,EXCLUSIVE TRANSPORTE,INCLUSIVE CARGA NO CAMINHAO.FORNECIMENTO</t>
  </si>
  <si>
    <t>20.114.0012-A</t>
  </si>
  <si>
    <t>20.114.0013-0</t>
  </si>
  <si>
    <t>PO-DE-PEDRA PARA REGIAO DE NOVA FRIBURGO,EXCLUSIVE TRANSPORTE,INCLUSIVE CARGA NO CAMINHAO.FORNECIMENTO</t>
  </si>
  <si>
    <t>20.114.0013-A</t>
  </si>
  <si>
    <t>20.114.0014-0</t>
  </si>
  <si>
    <t>PEDRA-DE-MAO PARA REGIAO DE NOVA FRIBURGO,EXCLUSIVE TRANSPORTE,INCLUSIVE CARGA NO CAMINHAO.FORNECIMENTO</t>
  </si>
  <si>
    <t>20.114.0014-A</t>
  </si>
  <si>
    <t>20.114.0015-0</t>
  </si>
  <si>
    <t>AREIA PARA A REGIAO DE NOVA FRIBURGO,EXCLUSIVE TRANSPORTE,INCLUSIVE CARGA NO CAMINHAO.FORNECIMENTO</t>
  </si>
  <si>
    <t>20.114.0015-A</t>
  </si>
  <si>
    <t>20.115.0010-0</t>
  </si>
  <si>
    <t>CASCALHINHO (PEDRA ZERO) PARA REGIAO DE BARRA MANSA,EXCLUSIVE TRANSPORTE,INCLUSIVE CARGA NO CAMINHAO.FORNECIMENTO</t>
  </si>
  <si>
    <t>20.115.0010-A</t>
  </si>
  <si>
    <t>20.115.0011-0</t>
  </si>
  <si>
    <t>PEDRA BRITADA 1, 2 E 3 PARA REGIAO DE BARRA MANSA,EXCLUSIVETRANSPORTE,INCLUSIVE CARGA NO CAMINHAO.FORNECIMENTO</t>
  </si>
  <si>
    <t>20.115.0011-A</t>
  </si>
  <si>
    <t>20.115.0012-0</t>
  </si>
  <si>
    <t>BRITA CORRIDA PARA REGIAO DE BARRA MANSA,EXCLUSIVE TRANSPORTE,INCLUSIVE CARGA NO CAMINHAO.FORNECIMENTO</t>
  </si>
  <si>
    <t>20.115.0012-A</t>
  </si>
  <si>
    <t>20.115.0013-0</t>
  </si>
  <si>
    <t>PO-DE-PEDRA PARA REGIAO DE BARRA MANSA,EXCLUSIVE TRANSPORTE,INCLUSIVE CARGA NO CAMINHAO.FORNECIMENTO</t>
  </si>
  <si>
    <t>20.115.0013-A</t>
  </si>
  <si>
    <t>20.115.0014-0</t>
  </si>
  <si>
    <t>PEDRA-DE-MAO PARA REGIAO DE BARRA MANSA,EXCLUSIVE TRANSPORTE,INCLUSIVE CARGA NO CAMINHAO.FORNECIMENTO</t>
  </si>
  <si>
    <t>20.115.0014-A</t>
  </si>
  <si>
    <t>20.115.0015-0</t>
  </si>
  <si>
    <t>AREIA PARA REGIAO DE BARRA MANSA,EXCLUSIVE TRANSPORTE,INCLUSIVE CARGA NO CAMINHAO.FORNECIMENTO</t>
  </si>
  <si>
    <t>20.115.0015-A</t>
  </si>
  <si>
    <t>20.116.0005-0</t>
  </si>
  <si>
    <t>PEDRA BRITADA Nº3 PARA REGIAO METROPOLITANA DO RIO DE JANEIRO,EXCLUSIVE TRANSPORTE,INCLUSIVE CARGA NO CAMINHAO.FORNECIMENTO</t>
  </si>
  <si>
    <t>20.116.0005-A</t>
  </si>
  <si>
    <t>20.116.0006-0</t>
  </si>
  <si>
    <t>PEDRA BRITADA Nº2,PARA REGIAO METROPOLITANA DO RIO DE JANEIRO,EXCLUSIVE TRANSPORTE,INCLUSIVE CARGA NO CAMINHAO.FORNECIMENTO</t>
  </si>
  <si>
    <t>20.116.0006-A</t>
  </si>
  <si>
    <t>20.116.0007-0</t>
  </si>
  <si>
    <t>PEDRA BRITADA Nº1,PARA REGIAO METROPOLITANA DO RIO DE JANEIRO,EXCLUSIVE TRANSPORTE,INCLUSIVE CARGA NO CAMINHAO.FORNECIMENTO</t>
  </si>
  <si>
    <t>20.116.0007-A</t>
  </si>
  <si>
    <t>20.116.0008-0</t>
  </si>
  <si>
    <t>PEDRA BRITADA Nº0,PARA REGIAO METROPOLITANA DO RIO DE JANEIRO,EXCLUSIVE TRANSPORTE,INCLUSIVE CARGA NO CAMINHAO.FORNECIMENTO</t>
  </si>
  <si>
    <t>20.116.0008-A</t>
  </si>
  <si>
    <t>20.116.0012-0</t>
  </si>
  <si>
    <t>BRITA CORRIDA PARA REGIAO METROPOLITANA DO RIO DE JANEIRO,EXCLUSIVE TRANSPORTE,INCLUSIVE CARGA NO CAMINHAO.FORNECIMENTO</t>
  </si>
  <si>
    <t>20.116.0012-A</t>
  </si>
  <si>
    <t>20.116.0013-0</t>
  </si>
  <si>
    <t>PEDRA-DE-MAO PARA REGIAO METROPOLITANA DO RIO DE JANEIRO,EXCLUSIVE TRANSPORTE,INCLUSIVE CARGA NO CAMINHAO.FORNECIMENTO</t>
  </si>
  <si>
    <t>20.116.0013-A</t>
  </si>
  <si>
    <t>20.116.0014-0</t>
  </si>
  <si>
    <t>AREIA PARA REGIAO METROPOLITANA DO RIO DE JANEIRO,EXCLUSIVETRANSPORTE,INCLUSIVE CARGA NO CAMINHAO.FORNECIMENTO</t>
  </si>
  <si>
    <t>20.116.0014-A</t>
  </si>
  <si>
    <t>20.116.0020-0</t>
  </si>
  <si>
    <t>PO-DE-PEDRA PARA REGIAO METROPOLITANA DO RIO DE JANEIRO,EXCLUSIVE TRANSPORTE,INCLUSIVE CARGA NO CAMINHAO.FORNECIMENTO</t>
  </si>
  <si>
    <t>20.116.0020-A</t>
  </si>
  <si>
    <t>20.116.0030-0</t>
  </si>
  <si>
    <t>AREIA INDUSTRIAL MEDIA PARA REGIAO METROPOLITANA DO RIO DE JANEIRO,CONFORME ABNT NBR 7211,EXCLUSIVE TRANSPORTE,INCLUSIVECARGA NO CAMINHAO.FORNECIMENTO</t>
  </si>
  <si>
    <t>20.116.0030-A</t>
  </si>
  <si>
    <t>20.116.0035-0</t>
  </si>
  <si>
    <t>AREIA INDUSTRIAL FINA PARA REGIAO METROPOLITANA DO RIO DE JANEIRO,CONFORME ABNT NBR 7211,EXCLUSIVE TRANSPORTE,INCLUSIVECARGA NO CAMINHAO.FORNECIMENTO</t>
  </si>
  <si>
    <t>20.116.0035-A</t>
  </si>
  <si>
    <t>20.170.0001-0</t>
  </si>
  <si>
    <t>CONSTRUCAO DE FAIXA DELIMITADORA (VIBRADOR) EM CONCRETO SIMPLES,INCLUSIVE FORNECIMENTO DOS MATERIAIS</t>
  </si>
  <si>
    <t>20.170.0001-A</t>
  </si>
  <si>
    <t>20.170.0002-0</t>
  </si>
  <si>
    <t>SONORIZADOR DE CONCRETO MOLDADO NO LOCAL,MEDINDO (10,5X5,0)M,INCLUSIVE REJUNTAMENTO,BARRAS DE LIGACAO,ESCAVACAO,IMPRIMACAO</t>
  </si>
  <si>
    <t>20.170.0002-A</t>
  </si>
  <si>
    <t>20.170.0005-0</t>
  </si>
  <si>
    <t>NARIZ DE INTERSECAO EM CONCRETO SIMPLES,CONFORME PROJETO DER-RJ</t>
  </si>
  <si>
    <t>20.170.0005-A</t>
  </si>
  <si>
    <t>20.170.0015-0</t>
  </si>
  <si>
    <t>ONDULACAO EM CONCRETO(QUEBRA-MOLA)MOLDADA NO LOCAL,MEDINDO(10,50X3,70)M, INCLUSIVE REJUNTAMENTO, BARRAS DE LIGACAO, ESCAVACAO E IMPRIMACAO</t>
  </si>
  <si>
    <t>20.170.0015-A</t>
  </si>
  <si>
    <t>20.175.0002-1</t>
  </si>
  <si>
    <t>BARREIRA PRE-MOLDADA EXTERNA,EM CONCRETO ARMADO(FCK=25MPA,ACO CA-50),TIPO DER-RJ,MEDINDO 0,15M NO TOPO,0,40M NA BASE E 0,77M DE ALTURA,INCLUINDO FERROS DE LIGACAO E FORNECIMENTO DOS MATERIAIS</t>
  </si>
  <si>
    <t>20.175.0002-B</t>
  </si>
  <si>
    <t>20.175.0003-0</t>
  </si>
  <si>
    <t>BARREIRA PRE-MOLDADA EXTERNA,EM CONCRETO ARMADO(FCK=25MPA,ACO CA-50),TIPO DER-RJ,MEDINDO 0,25M NO TOPO,0,40M NA BASE E 1,14M DE ALTURA,INCLUINDO VIGOTA HORIZONTAL,MONTANTE A CADA 1,00M,FERROS DE LIGACAO E FORNECIMENTO DOS MATERIAIS</t>
  </si>
  <si>
    <t>20.175.0003-A</t>
  </si>
  <si>
    <t>20.175.0004-0</t>
  </si>
  <si>
    <t>BARREIRA DUPLA PRE-MOLDADA INTERNA(DIVISORIA DE PISTA),EM CONCRETO ARMADO(FCK=25MPA,ACO CA-50),TIPO DER-RJ,MEDINDO 0,15MNO TOPO,0,65M NA BASE E 0,77M DE ALTURA,INCLUINDO FERROS DELIGACAO E FORNECIMENTO DOS MATERIAIS</t>
  </si>
  <si>
    <t>20.175.0004-A</t>
  </si>
  <si>
    <t>20.175.0005-0</t>
  </si>
  <si>
    <t>BARREIRA PRE-MOLDADA EXTERNA,EM CONCRETO ARMADO(FCK=25MPA,ACO CA-50),FIXADA EM SOLO TIPO DER-RJ,MEDINDO 0,15M NO TOPO,0,40M NA BASE E 1,47M DE ALTURA TOTAL(SENDO PARTE ENTERRADA),TENDO SAPATA LATERAL DE CONCRETO ARMADO,CONCRETADA NO LOCAL,COM 1,50M DE LARGURA,INCLUSIVE FORNECIMENTO DOS MATERIAIS,EXCLUSIVE BERCOS</t>
  </si>
  <si>
    <t>20.175.0005-A</t>
  </si>
  <si>
    <t>20.175.0006-0</t>
  </si>
  <si>
    <t>BARREIRA PRE-MOLDADA EXTERNA,EM CONCRETO ARMADO(FCK=25MPA,ACO CA-50),FIXADA EM SOLO,TIPO DER-RJ,MEDINDO 0,25M NO TOPO,0,40M NA BASE E 2,34M DE ALTURA TOTAL(SENDO PARTE ENTERRADA),INCLUINDO VIGOTAS HORIZONTAIS,MONTANTES A CADA 1,00M,TENDO SAPATA LATERAL DE CONCRETO ARMADO,CONCRETADA NO LOCAL,C/0,60MDE LARGURA,INCLUSIVE FORNECIMENTO DOS MATERIAIS,EXCL.BERCOS</t>
  </si>
  <si>
    <t>20.175.0006-A</t>
  </si>
  <si>
    <t>20.175.0007-0</t>
  </si>
  <si>
    <t>BARREIRA DUPLA PRE-MOLDADA INTERNA(DIVISORIA DE PISTA),EM CONCRETO ARMADO(FCK=25MPA,ACO CA-50),FIXADA EM SOLO,TIPO DER-RJ,MEDINDO 0,15M NO TOPO,0,65M NA BASE E 1,27M DE ALTURA TOTAL(SENDO PARTE ENTERRADA),TENDO SAPATAS LATERIAIS DE CONCRETOARMADO COM 0,50M DE LARGURA,CONCRETADA NO LOCAL,INCLUSIVE FORNECIMENTO DOS MATERIAIS,EXCLUSIVE BERCOS</t>
  </si>
  <si>
    <t>20.175.0007-A</t>
  </si>
  <si>
    <t>20.175.0010-1</t>
  </si>
  <si>
    <t>GUARDA-CORPO EM CONCRETO ARMADO(FCK=15MPA,ACO CA-50),FORMADOPOR QUADROS RETANGULARES DE 1,90X0,50M SUSTENTADOS POR DOISMONTANTES DE 0,85M DE ALTURA,INCLUSIVE FORNECIMENTO DOS MATERIAIS E ELEMENTOS DE FIXACAO NA PONTE</t>
  </si>
  <si>
    <t>20.175.0010-B</t>
  </si>
  <si>
    <t>20.175.0015-0</t>
  </si>
  <si>
    <t>GUARDA-CORPO EM PILARES DE CONCRETO E BARRA DE ACO HORIZONTAIS DE 1.1/2" DE ACO GALVANIZADO</t>
  </si>
  <si>
    <t>20.175.0015-A</t>
  </si>
  <si>
    <t>20.176.0010-0</t>
  </si>
  <si>
    <t>GUARDA-CORPO COM 0,90M DE ALTURA,FORMADO POR DUAS LINHAS DETUBO DE PVC DE 75MM,APOIADOS EM MONTANTES DE CONCRETO A CADA2,0M</t>
  </si>
  <si>
    <t>20.176.0010-A</t>
  </si>
  <si>
    <t>20.180.0001-0</t>
  </si>
  <si>
    <t>MURETA DIVISORIA DE TRAFEGO,EM CONCRETO SIMPLES,TIPO AVENIDABRASIL,COM A FORMA EXECUTADA EM CHAPAS DE MADEIRA COMPENSADA DE 14MM RESINADA E DE 20MM PLASTIFICADA,INCLUSIVE FORNECIMENTO DOS MATERIAIS</t>
  </si>
  <si>
    <t>20.180.0001-A</t>
  </si>
  <si>
    <t>20.180.0002-0</t>
  </si>
  <si>
    <t>MURETA DIVISORIA DE TRAFEGO,EM CONCRETO SIMPLES,TIPO AVENIDABRASIL,INCLUSIVE FORNECIMENTO DOS MATERIAIS,EXCLUSIVE FORMA</t>
  </si>
  <si>
    <t>20.180.0002-A</t>
  </si>
  <si>
    <t>20.181.0001-0</t>
  </si>
  <si>
    <t>FORMA METALICA PARA MURETA DIVISORIA DE TRAFEGO,TIPO AVENIDABRASIL(ITEM 20.180.0001),INCLUSIVE RETIRADA DA MESMA E DO ESCORAMENTO,ADIMITINDO-SE ATE 25 VEZES A UTILIZACAO</t>
  </si>
  <si>
    <t>20.181.0001-A</t>
  </si>
  <si>
    <t>20.181.0005-1</t>
  </si>
  <si>
    <t>PROTECAO DE ESCORAMENTO PARA "LATERAL DE PISTA" (NAVIO),MEDINDO 1,50M DE LARGURA,1,50M DE ALTURA,0,30M DE ESPESSURA DE PAREDE E 16,00M DE COMPRIMENTO UTILIZANDO CONCRETO E TRILHO,CONFORME DESENHO DO DER-RJ</t>
  </si>
  <si>
    <t>20.181.0005-B</t>
  </si>
  <si>
    <t>20.181.0006-1</t>
  </si>
  <si>
    <t>PROTECAO DE ESCORAMENTO PARA "CENTRO DE PISTA" (NAVIO),MEDINDO 3,00M DE LARGURA,1,50M DE ALTURA,0,30M DE ESPESSURA DE PAREDE E 16,00M DE COMPRIMENTO UTILIZANDO CONCRETO E TRILHO,CONFORME DESENHO DO DER-RJ</t>
  </si>
  <si>
    <t>20.181.0006-B</t>
  </si>
  <si>
    <t>20.183.0001-1</t>
  </si>
  <si>
    <t>PROTECAO PARA VEICULOS,EM VERGALHOES,PRESOS A ESTRUTURA EXISTENTE,TELA DE ARAME GALVANIZADO FIO N° 12,COM MALHA LOSANGULAR DE (80X80)MM E LONA DE PLASTICO (POLIETILENO),REAPROVEITAMENTO DA TELA DE ACO 4 VEZES E DO PLASTICO 2 VEZES</t>
  </si>
  <si>
    <t>20.183.0001-B</t>
  </si>
  <si>
    <t>20.198.0001-0</t>
  </si>
  <si>
    <t>PONTE BRANCA,EM MADEIRA,SOBRE ESTACAS DE EUCALIPTO.FORNECIMENTO,COLOCACAO E ARRANCAMENTO</t>
  </si>
  <si>
    <t>20.198.0001-A</t>
  </si>
  <si>
    <t>21.001.0010-0</t>
  </si>
  <si>
    <t>ASSENTAMENTO DE POSTE DE CONCRETO,CIRCULAR,RETO DE 9,00M,COMCABECA DE CONCRETO,EXCLUSIVE FORNECIMENTO DO POSTE E DA CABECA</t>
  </si>
  <si>
    <t>21.001.0010-A</t>
  </si>
  <si>
    <t>21.001.0015-0</t>
  </si>
  <si>
    <t>ASSENTAMENTO DE POSTE DE CONCRETO,CIRCULAR,RETO DE 11,00M,COM CABECA DE CONCRETO,EXCLUSIVE FORNECIMENTO DO POSTE E DA CABECA</t>
  </si>
  <si>
    <t>21.001.0015-A</t>
  </si>
  <si>
    <t>21.001.0020-0</t>
  </si>
  <si>
    <t>ASSENTAMENTO DE POSTE DE CONCRETO,CIRCULAR,RETO DE 12,00M COM CABECA DE CONCRETO,EXCLUSIVE FORNECIMENTO DO POSTE E DA CABECA</t>
  </si>
  <si>
    <t>21.001.0020-A</t>
  </si>
  <si>
    <t>21.001.0021-0</t>
  </si>
  <si>
    <t>ASSENTAMENTO DE POSTE DE CONCRETO,CIRCULAR,RETO DE 13,00M,COM CABECA DE CONCRETO,EXCLUSIVE FORNECIMENTO DO POSTE E DA CABECA</t>
  </si>
  <si>
    <t>21.001.0021-A</t>
  </si>
  <si>
    <t>21.001.0025-0</t>
  </si>
  <si>
    <t>ASSENTAMENTO DE POSTE DE CONCRETO,CIRCULAR,RETO DE 17,00M,COM CABECA DE CONCRETO,EXCLUSIVE FORNECIMENTO DO POSTE E DA CABECA</t>
  </si>
  <si>
    <t>21.001.0025-A</t>
  </si>
  <si>
    <t>21.001.0060-0</t>
  </si>
  <si>
    <t>ASSENTAMENTO DE POSTE RETO,DE ACO DE 3,50 ATE 6,00M,COM ENGASTAMENTO DA PARTE INFERIOR DA COLUNA DIRETAMENTE NO SOLO,EXCLUSIVE FORNECIMENTO DO POSTE</t>
  </si>
  <si>
    <t>21.001.0060-A</t>
  </si>
  <si>
    <t>21.001.0062-0</t>
  </si>
  <si>
    <t>ASSENTAMENTO DE POSTE RETO,DE ACO DE 7,00 ATE 11,00M,COM ENGASTAMENTO DA PARTE INFERIOR DA COLUNA DIRETAMENTE NO SOLO,EXCLUSIVE FORNECIMENTO DO POSTE</t>
  </si>
  <si>
    <t>21.001.0062-A</t>
  </si>
  <si>
    <t>21.001.0065-0</t>
  </si>
  <si>
    <t>ASSENTAMENTO DE POSTE RETO,DE ACO DE 13,00 ATE 20,00M,COM ENGASTAMENTO DA PARTE INFERIOR DA COLUNA DIRETAMENTE NO SOLO,EXCLUSIVE FORNECIMENTO DO POSTE</t>
  </si>
  <si>
    <t>21.001.0065-A</t>
  </si>
  <si>
    <t>21.001.0070-0</t>
  </si>
  <si>
    <t>ASSENTAMENTO DE POSTE CURVO,DE ACO DE 7,00M,DE 1 BRACO,COM ENGASTAMENTO DA PARTE INFERIOR DA COLUNA DIRETAMENTE NO SOLO,EXCLUSIVE FORNECIMENTO DO POSTE</t>
  </si>
  <si>
    <t>21.001.0070-A</t>
  </si>
  <si>
    <t>21.001.0075-0</t>
  </si>
  <si>
    <t>ASSENTAMENTO DE POSTE CURVO,DE ACO DE 7,00M,DE 2 BRACOS,COMENGASTAMENTO DA PARTE INFERIOR DA COLUNA DIRETAMENTE NO SOLO,EXCLUSIVE FORNECIMENTO DO POSTE</t>
  </si>
  <si>
    <t>21.001.0075-A</t>
  </si>
  <si>
    <t>21.001.0080-0</t>
  </si>
  <si>
    <t>ASSENTAMENTO DE POSTE CURVO,DE ACO DE 8,00 ATE 12,00M,DE 1 BRACO,COM ENGASTAMENTO DA PARTE INFERIOR DA COLUNA DIRETAMENTE NO SOLO,EXCLUSIVE FORNECIMENTO DO POSTE</t>
  </si>
  <si>
    <t>21.001.0080-A</t>
  </si>
  <si>
    <t>21.001.0090-0</t>
  </si>
  <si>
    <t>ASSENTAMENTO DE POSTE CURVO,DE ACO DE 8,00 ATE 12,00M,DE 2 BRACOS,COM ENGASTAMENTO DA PARTE INFERIOR DA COLUNA DIRETAMENE NO SOLO,EXCLUSIVE FORNECIMENTO DO POSTE</t>
  </si>
  <si>
    <t>21.001.0090-A</t>
  </si>
  <si>
    <t>21.001.0095-0</t>
  </si>
  <si>
    <t>ASSENTAMENTO DE POSTE DE MADEIRA CIRCULAR DE 7,00M ATE 11,00M,EXCLUSIVE FORNECIMENTO DO POSTE</t>
  </si>
  <si>
    <t>21.001.0095-A</t>
  </si>
  <si>
    <t>21.001.0150-0</t>
  </si>
  <si>
    <t>ASSENTAMENTO DE POSTE DE CONCRETO,CIRCULAR RETO DE 23,00M,EMFUNDACAO ESPECIAL,EXCLUSIVE FUNDACAO E FORNECIMENTO DO POSTE</t>
  </si>
  <si>
    <t>21.001.0150-A</t>
  </si>
  <si>
    <t>21.001.0155-0</t>
  </si>
  <si>
    <t>ASSENTAMENTO DE POSTE DE CONCRETO,CIRCULAR RETO DE 33,00M,EMFUNDACAO ESPECIAL,EXCLUSIVE FUNDACAO E FORNECIMENTO DO POSTE</t>
  </si>
  <si>
    <t>21.001.0155-A</t>
  </si>
  <si>
    <t>21.001.0160-0</t>
  </si>
  <si>
    <t>ASSENTAMENTO DE POSTE RETO,DE ACO DE 3,50 ATE 6,00M,COM FLANGE DE ACO SOLDADO NA SUA BASE,FIXADO POR PARAFUSOS CHUMBADORES ENGASTADOS EM FUNDACAO DE CONCRETO,EXCLUSIVE FUNDACAO EFORNECIMENTO DO POSTE</t>
  </si>
  <si>
    <t>21.001.0160-A</t>
  </si>
  <si>
    <t>21.001.0165-0</t>
  </si>
  <si>
    <t>ASSENTAMENTO DE POSTE RETO,DE ACO DE 7,00 ATE 9,00M,COM FLANGE DE ACO SOLDADO NA SUA BASE,FIXADO POR PARAFUSOS CHUMBADORRES ENGASTADOS EM FUNDACAO DE CONCRETO,EXCLUSIVE FUNDACAO EFORNECIMENTO DO POSTE</t>
  </si>
  <si>
    <t>21.001.0165-A</t>
  </si>
  <si>
    <t>21.001.0170-0</t>
  </si>
  <si>
    <t>ASSENTAMENTO DE POSTE RETO,DE ACO DE 13,00 ATE 20,00M,COM FLANGE DE ACO SOLDADO NA SUA BASE,FIXADO POR PARAFUSOS CHUMBADORES ENGASTADOS EM FUNDACAO DE CONCRETO,EXCLUSIVE FUNDACAO EFORNECIMENTO DO POSTE</t>
  </si>
  <si>
    <t>21.001.0170-A</t>
  </si>
  <si>
    <t>21.001.0175-0</t>
  </si>
  <si>
    <t>ASSENTAMENTO DE POSTE CURVO,DE 1 BRACO,DE ACO DE 8,00 ATE 9,00M,COM FLANGE DE ACO SOLDADO NA SUA BASE,FIXADO POR PARAFUSOS CHUMBADORES ENGASTADOS EM FUNDACAO DE CONCRETO,EXCLUSIVEFUNDACAO E FORNECIMENTO DO POSTE</t>
  </si>
  <si>
    <t>21.001.0175-A</t>
  </si>
  <si>
    <t>21.001.0180-0</t>
  </si>
  <si>
    <t>ASSENTAMENTO DE POSTE CURVO,DE 1 BRACO,DE ACO DE 10,00 ATE 12,00M,COM FLANGE DE ACO SOLDADO NA SUA BASE,FIXADO POR PARAFUSOS CHUMBADORES ENGASTADOS EM FUNDACAO DE CONCRETO,EXCLUSIVE FUNDACAO E FORNECIMENTO DO POSTE</t>
  </si>
  <si>
    <t>21.001.0180-A</t>
  </si>
  <si>
    <t>21.001.0185-0</t>
  </si>
  <si>
    <t>ASSENTAMENTO DE POSTE CURVO,DE 2 BRACOS,DE ACO DE 8,00 ATE 9,00M,COM FLANGE DE ACO SOLDADO NA SUA BASE,FIXADO POR PARAFUSOS CHUMBADORES ENGASTADOS EM FUNDACAO DE CONCRETO,EXCLUSIVEFUNDACAO E FORNECIMENTO DO POSTE</t>
  </si>
  <si>
    <t>21.001.0185-A</t>
  </si>
  <si>
    <t>21.001.0190-0</t>
  </si>
  <si>
    <t>ASSENTAMENTO DE POSTE CURVO,DE 2 BRACOS,DE ACO DE 10,00 ATE12,00M,COM FLANGE DE ACO SOLDADO NA SUA BASE,FIXADO POR PARAFUSOS CHUMBADORES ENGASTADOS EM FUNDACAO DE CONCRETO,EXCLUSIVE FUNDACAO E FORNECIMENTO DO POSTE</t>
  </si>
  <si>
    <t>21.001.0190-A</t>
  </si>
  <si>
    <t>21.002.0010-0</t>
  </si>
  <si>
    <t>POSTE DE CONCRETO COM SECAO CIRCULAR,RETO,COM 9,00M DE COMPRIMENTO,TIPO LEVE,EXCLUSIVE TRANSPORTE.FORNECIMENTO</t>
  </si>
  <si>
    <t>21.002.0010-A</t>
  </si>
  <si>
    <t>21.002.0015-0</t>
  </si>
  <si>
    <t>POSTE DE CONCRETO COM SECAO CIRCULAR,RETO,COM 11,00M DE COMPRIMENTO,TIPO LEVE,EXCLUSIVE TRANSPORTE.FORNECIMENTO</t>
  </si>
  <si>
    <t>21.002.0015-A</t>
  </si>
  <si>
    <t>21.002.0020-0</t>
  </si>
  <si>
    <t>POSTE DE CONCRETO COM SECAO CIRCULAR,RETO,COM 11,00M DE COMPRIMENTO,TIPO PESADO,EXCLUSIVE TRANSPORTE.FORNECIMENTO</t>
  </si>
  <si>
    <t>21.002.0020-A</t>
  </si>
  <si>
    <t>21.002.0025-0</t>
  </si>
  <si>
    <t>POSTE DE CONCRETO COM SECAO CIRCULAR,RETO,COM 12,00M DE COMPRIMENTO,TIPO LEVE,EXCLUSIVE TRANSPORTE.FORNECIMENTO</t>
  </si>
  <si>
    <t>21.002.0025-A</t>
  </si>
  <si>
    <t>21.002.0030-0</t>
  </si>
  <si>
    <t>POSTE DE CONCRETO COM SECAO CIRCULAR,RETO,COM 12,00M DE COMPRIMENTO,TIPO PESADO,EXCLUSIVE TRANSPORTE.FORNECIMENTO</t>
  </si>
  <si>
    <t>21.002.0030-A</t>
  </si>
  <si>
    <t>21.002.0035-0</t>
  </si>
  <si>
    <t>POSTE DE CONCRETO,COM SECAO CIRCULAR,RETO,COM 13,00M DE COMPRIMENTO,CONICIDADE REDUZIDA,EXCLUSIVE TRANSPORTE.FORNECIMENTO</t>
  </si>
  <si>
    <t>21.002.0035-A</t>
  </si>
  <si>
    <t>21.002.0040-0</t>
  </si>
  <si>
    <t>POSTE DE CONCRETO,COM SECAO CIRCULAR,RETO,COM 17,00M DE COMPRIMENTO,CONICIDADE REDUZIDA,EXCLUSIVE TRANSPORTE.FORNECIMENTO</t>
  </si>
  <si>
    <t>21.002.0040-A</t>
  </si>
  <si>
    <t>21.002.0045-0</t>
  </si>
  <si>
    <t>POSTE DE CONCRETO,COM SECAO CIRCULAR,RETO,COM 22,50M DE COMPRIMENTO,CONICIDADE REDUZIDA,EXCLUSIVE TRANSPORTE.FORNECIMENTO</t>
  </si>
  <si>
    <t>21.002.0045-A</t>
  </si>
  <si>
    <t>21.003.0052-0</t>
  </si>
  <si>
    <t>POSTE DE ACO,RETO,CONICO CONTINUO,ALTURA DE 3,50M,SEM SAPATA.FORNECIMENTO</t>
  </si>
  <si>
    <t>21.003.0052-A</t>
  </si>
  <si>
    <t>21.003.0053-0</t>
  </si>
  <si>
    <t>POSTE DE ACO,RETO,CONICO CONTINUO,ALTURA DE 3,50M,COM SAPATAE BASE(PADRAO RIO CIDADE CATETE).FORNECIMENTO</t>
  </si>
  <si>
    <t>21.003.0053-A</t>
  </si>
  <si>
    <t>21.003.0054-0</t>
  </si>
  <si>
    <t>POSTE DE ACO,RETO,CONICO CONTINUO,ALTURA DE 4,50M,SEM SAPATAESPECIFICACAO EM-CME-04 DA RIOLUZ.FORNECIMENTO</t>
  </si>
  <si>
    <t>21.003.0054-A</t>
  </si>
  <si>
    <t>21.003.0055-0</t>
  </si>
  <si>
    <t>POSTE DE ACO,RETO,CONICO CONTINUO,ALTURA DE 4,50M,COM SAPATAESPECIFICACAO EM-CME-04 DA RIOLUZ.FORNECIMENTO</t>
  </si>
  <si>
    <t>21.003.0055-A</t>
  </si>
  <si>
    <t>21.003.0056-0</t>
  </si>
  <si>
    <t>POSTE DE ACO,RETO,CONICO CONTINUO,ALTURA DE 9,00M,SEM SAPATA.FORNECIMENTO</t>
  </si>
  <si>
    <t>21.003.0056-A</t>
  </si>
  <si>
    <t>21.003.0057-0</t>
  </si>
  <si>
    <t>POSTE DE ACO,RETO,CONICO CONTINUO,ALTURA DE 9,00M,COM SAPATA.FORNECIMENTO</t>
  </si>
  <si>
    <t>21.003.0057-A</t>
  </si>
  <si>
    <t>21.003.0065-0</t>
  </si>
  <si>
    <t>POSTE DE ACO,RETO,CONICO CONTINUO,ALTURA DE 15,00M,COM SAPATA.FORNECIMENTO</t>
  </si>
  <si>
    <t>21.003.0065-A</t>
  </si>
  <si>
    <t>21.003.0070-0</t>
  </si>
  <si>
    <t>POSTE DE ACO,CURVO,CONICO CONTINUO,SIMPLES,ALTURA DE 9M,PROJECAO DO BRACO DE 2,50M,SEM SAPATA.FORNECIMENTO</t>
  </si>
  <si>
    <t>21.003.0070-A</t>
  </si>
  <si>
    <t>21.003.0072-0</t>
  </si>
  <si>
    <t>POSTE DE ACO,CURVO,CONICO CONTINUO,SIMPLES,ALTURA DE 9M,PROJECAO DO BRACO DE 2,50M,COM SAPATA.FORNECIMENTO</t>
  </si>
  <si>
    <t>21.003.0072-A</t>
  </si>
  <si>
    <t>21.003.0075-0</t>
  </si>
  <si>
    <t>POSTE DE ACO,CURVO,CONICO CONTINUO,DUPLO,ALTURA DE 9M,PROJECAO DO BRACO DE 2,50M,COM SAPATA.FORNECIMENTO</t>
  </si>
  <si>
    <t>21.003.0075-A</t>
  </si>
  <si>
    <t>21.003.0078-0</t>
  </si>
  <si>
    <t>POSTE DE ACO,CURVO,CONICO CONTINUO,DUPLO,ALTURA DE 9M,PROJECAO DO BRACO DE 2,50M,SEM SAPATA.FORNECIMENTO</t>
  </si>
  <si>
    <t>21.003.0078-A</t>
  </si>
  <si>
    <t>21.003.0085-0</t>
  </si>
  <si>
    <t>POSTE DE ACO,RETO,CONICO CONTINUO OU ESCALONADO,ALTURA DE 7M,SEM SAPATA.FORNECIMENTO</t>
  </si>
  <si>
    <t>21.003.0085-A</t>
  </si>
  <si>
    <t>21.004.0095-0</t>
  </si>
  <si>
    <t>RETIRADA DE POSTE DE CONCRETO OU ACO,DE 3,50 A 9,00M</t>
  </si>
  <si>
    <t>21.004.0095-A</t>
  </si>
  <si>
    <t>21.004.0100-0</t>
  </si>
  <si>
    <t>RETIRADA DE POSTE DE CONCRETO OU ACO,DE 10,00 A 12,00M</t>
  </si>
  <si>
    <t>21.004.0100-A</t>
  </si>
  <si>
    <t>21.004.0101-0</t>
  </si>
  <si>
    <t>RETIRADA DE POSTE DE CONCRETO OU ACO, DE 13,00 A 15,00M</t>
  </si>
  <si>
    <t>21.004.0101-A</t>
  </si>
  <si>
    <t>21.004.0102-0</t>
  </si>
  <si>
    <t>RETIRADA DE POSTE DE CONCRETO OU ACO,DE 16,00 A 23,00M</t>
  </si>
  <si>
    <t>21.004.0102-A</t>
  </si>
  <si>
    <t>21.004.0105-0</t>
  </si>
  <si>
    <t>RETIRADA DE CONJUNTO DE CHAVES,FUSIVEIS E FERRAGENS EM LINHADE 13,2KV</t>
  </si>
  <si>
    <t>21.004.0105-A</t>
  </si>
  <si>
    <t>21.004.0108-0</t>
  </si>
  <si>
    <t>RETIRADA DE CONJUNTO DE FERRAGENS EM LINHA DE 13,2KV</t>
  </si>
  <si>
    <t>21.004.0108-A</t>
  </si>
  <si>
    <t>21.004.0110-0</t>
  </si>
  <si>
    <t>RETIRADA DE CONJUNTO DE FERRAGENS EM LINHA DE B.T.</t>
  </si>
  <si>
    <t>21.004.0110-A</t>
  </si>
  <si>
    <t>21.004.0120-0</t>
  </si>
  <si>
    <t>RETIRADA DE TRANSFORMADORES DE 5 ATE 112,5KVA</t>
  </si>
  <si>
    <t>21.004.0120-A</t>
  </si>
  <si>
    <t>21.004.0125-0</t>
  </si>
  <si>
    <t>RETIRADA DE CONJUNTO DE ATERRAMENTO</t>
  </si>
  <si>
    <t>21.004.0125-A</t>
  </si>
  <si>
    <t>21.004.0130-0</t>
  </si>
  <si>
    <t>RETIRADA DE REDE AEREA DE 13,2KV(LANCE)</t>
  </si>
  <si>
    <t>21.004.0130-A</t>
  </si>
  <si>
    <t>21.004.0135-0</t>
  </si>
  <si>
    <t>RETIRADA DE REDE AEREA DE B.T.(LANCE)</t>
  </si>
  <si>
    <t>21.004.0135-A</t>
  </si>
  <si>
    <t>21.004.0140-0</t>
  </si>
  <si>
    <t>RETIRADA DE LUMINARIA EM ALTURA DE 4,00 A 9,00M</t>
  </si>
  <si>
    <t>21.004.0140-A</t>
  </si>
  <si>
    <t>21.004.0141-0</t>
  </si>
  <si>
    <t>RETIRADA DE LUMINARIA EM ALTURA DE 10,00 A 12,00M</t>
  </si>
  <si>
    <t>21.004.0141-A</t>
  </si>
  <si>
    <t>21.004.0142-0</t>
  </si>
  <si>
    <t>RETIRADA DE LUMINARIA EM ALTURA DE 13,00 A 15,00M</t>
  </si>
  <si>
    <t>21.004.0142-A</t>
  </si>
  <si>
    <t>21.004.0143-0</t>
  </si>
  <si>
    <t>RETIRADA DE LUMINARIA EM ALTURA DE 16,00 ATE 23,00M</t>
  </si>
  <si>
    <t>21.004.0143-A</t>
  </si>
  <si>
    <t>21.004.0144-0</t>
  </si>
  <si>
    <t>RETIRADA DE LUMINARIA EM ALTURA DE 30,00M</t>
  </si>
  <si>
    <t>21.004.0144-A</t>
  </si>
  <si>
    <t>21.004.0150-0</t>
  </si>
  <si>
    <t>RETIRADA DE LUMINARIA,INSTALADA EM CORDOALHA,TETO OU PAREDE</t>
  </si>
  <si>
    <t>21.004.0150-A</t>
  </si>
  <si>
    <t>21.004.0153-0</t>
  </si>
  <si>
    <t>RETIRADA DE PROJETOR,INSTALADO EM TETO,PISO,PAREDE OU POSTE</t>
  </si>
  <si>
    <t>21.004.0153-A</t>
  </si>
  <si>
    <t>21.004.0155-0</t>
  </si>
  <si>
    <t>RETIRADA DE BRACO PADRAO RIOLUZ,PARA FIXACAO DE LUMINARIAS</t>
  </si>
  <si>
    <t>21.004.0155-A</t>
  </si>
  <si>
    <t>21.004.0158-0</t>
  </si>
  <si>
    <t>RETIRADA DE REATOR PARA LAMPADA DE DESCARGA INSTALADO ATE 7,00 DE ALTURA</t>
  </si>
  <si>
    <t>21.004.0158-A</t>
  </si>
  <si>
    <t>21.004.0160-0</t>
  </si>
  <si>
    <t>RETIRADA DE REATOR PARA LAMPADA DE DESCARGA,INSTALADO DE 8,00 ATE 12,00M DE ALTURA</t>
  </si>
  <si>
    <t>21.004.0160-A</t>
  </si>
  <si>
    <t>21.004.0165-0</t>
  </si>
  <si>
    <t>RETIRADA DE REATOR PARA LAMPADA DE DESCARGA,INSTALADO EM CAIXA DE PASSAGEM</t>
  </si>
  <si>
    <t>21.004.0165-A</t>
  </si>
  <si>
    <t>21.004.0168-0</t>
  </si>
  <si>
    <t>SUBSTITUICAO DE LAMPADA E LAVAGEM DO REFRATOR,EXCLUSIVE LAMPADA</t>
  </si>
  <si>
    <t>21.004.0168-A</t>
  </si>
  <si>
    <t>21.004.0170-0</t>
  </si>
  <si>
    <t>RETIRADA OU SUBSTITUICAO DE RELE FOTOELETRICO INDIVIDUAL,INSTALADO ATE 12,00M DE ALTURA</t>
  </si>
  <si>
    <t>21.004.0170-A</t>
  </si>
  <si>
    <t>21.004.0175-0</t>
  </si>
  <si>
    <t>RETIRADA DE EQUIPAMENTO DE COMANDO DE CIRCUITO</t>
  </si>
  <si>
    <t>21.004.0175-A</t>
  </si>
  <si>
    <t>21.004.0185-0</t>
  </si>
  <si>
    <t>RETIRADA DE CONDUTORES SINGELOS OU MULTIPLOS,INSTALADOS EM LINHA DE DUTOS</t>
  </si>
  <si>
    <t>21.004.0185-A</t>
  </si>
  <si>
    <t>21.004.0186-0</t>
  </si>
  <si>
    <t>RETIRADA DE NUCLEO,PARA FIXACAO DE LUMINARIAS,INSTALADO EM TOPO DE POSTE,ATE 15,00M DE ALTURA</t>
  </si>
  <si>
    <t>21.004.0186-A</t>
  </si>
  <si>
    <t>21.004.0187-0</t>
  </si>
  <si>
    <t>RETIRADA DE NUCLEO,PARA FIXACAO DE LUMINARIAS,INSTALADO EM TOPO DE POSTE,DE 16,00 ATE 20,00M DE ALTURA</t>
  </si>
  <si>
    <t>21.004.0187-A</t>
  </si>
  <si>
    <t>21.004.0188-0</t>
  </si>
  <si>
    <t>RETIRADA DE NUCLEO,PARA FIXACAO DE LUMINARIAS,INSTALADO EM TOPO DE POSTE,DE 21,00 ATE 45,00M DE ALTURA</t>
  </si>
  <si>
    <t>21.004.0188-A</t>
  </si>
  <si>
    <t>21.004.0190-0</t>
  </si>
  <si>
    <t>RETIRADA DE LAMPADA E ACONDICIONAMENTO EM CAIXA DE PAPELAO,EXCLUSIVE FORNECIMENTO DA CAIXA</t>
  </si>
  <si>
    <t>21.004.0190-A</t>
  </si>
  <si>
    <t>21.004.0200-0</t>
  </si>
  <si>
    <t>RETIRADA DE POSTE DE MADEIRA</t>
  </si>
  <si>
    <t>21.004.0200-A</t>
  </si>
  <si>
    <t>21.005.0010-0</t>
  </si>
  <si>
    <t>POSTE DE ACO,CONTINUO,CURVO,CONICO,SIMPLES,SEM BASE,COM JANELA DE INSPECAO,DE 9,00M.FORNECIMENTO E ASSENTAMENTO</t>
  </si>
  <si>
    <t>21.005.0010-A</t>
  </si>
  <si>
    <t>21.005.0011-0</t>
  </si>
  <si>
    <t>POSTE DE ACO,CONTINUO,CURVO,CONICO,SIMPLES,COM BASE,COM JANELA DE INSPECAO,DE 9,00M.FORNECIMENTO E ASSENTAMENTO</t>
  </si>
  <si>
    <t>21.005.0011-A</t>
  </si>
  <si>
    <t>21.005.0015-0</t>
  </si>
  <si>
    <t>POSTE DE ACO,CONTINUO,CURVO,CONICO,DUPLO,SEM BASE,COM JANELADE INSPECAO,DE 9,00M.FORNECIMENTO E ASSENTAMENTO</t>
  </si>
  <si>
    <t>21.005.0015-A</t>
  </si>
  <si>
    <t>21.005.0016-0</t>
  </si>
  <si>
    <t>POSTE DE ACO,CONTINUO,CURVO,CONICO,DUPLO,COM BASE,COM JANELADE INSPECAO,DE 9,00M.FORNECIMENTO E ASSENTAMENTO</t>
  </si>
  <si>
    <t>21.005.0016-A</t>
  </si>
  <si>
    <t>21.005.0020-0</t>
  </si>
  <si>
    <t>POSTE DE ACO,CONTINUO,RETO,CONICO,SIMPLES,COM FLANGE DE ACOSOLDADO NA SUA BASE,FIXADO POR PARAFUSOS CHUMBADORES,DE 9,00M.FORNECIMENTO E ASSENTAMENTO</t>
  </si>
  <si>
    <t>21.005.0020-A</t>
  </si>
  <si>
    <t>21.005.0050-0</t>
  </si>
  <si>
    <t>POSTE DE ACO,CONTINUO,RETO,CONICO,SIMPLES,COM ENGASTAMENTO DA PARTE INFERIOR DA COLUNA DIRETAMENTE NO SOLO,DE 7,00M.FORNECIMENTO E ASSENTAMENTO</t>
  </si>
  <si>
    <t>21.005.0050-A</t>
  </si>
  <si>
    <t>21.009.0010-0</t>
  </si>
  <si>
    <t>PINTURA DE POSTE RETO DE ACO,DE 3,50 A 6,00M,COM DUAS DEMAOSDE TINTA FENOLICA DE ALTA RESISTENCIA AS INTEMPERIES,DE SECAGEM RAPIDA,NA COR ALUMINIO</t>
  </si>
  <si>
    <t>21.009.0010-A</t>
  </si>
  <si>
    <t>21.009.0011-0</t>
  </si>
  <si>
    <t>PINTURA DE POSTE RETO DE ACO,DE 7,00 ATE 9,00M,COM DUAS DEMAOS DE TINTA FENOLICA DE ALTA RESISTENCIA AS INTEMPERIES,DE SECAGEM RAPIDA,NA COR ALUMINIO</t>
  </si>
  <si>
    <t>21.009.0011-A</t>
  </si>
  <si>
    <t>21.009.0012-0</t>
  </si>
  <si>
    <t>PINTURA DE POSTE RETO DE ACO,DE 10,00 ATE 15,00M,COM DUAS DEMAOS DE TINTA FENOLICA DE ALTA RESISTENCIA AS INTEMPERIES,DESECAGEM RAPIDA,NA COR ALUMINIO</t>
  </si>
  <si>
    <t>21.009.0012-A</t>
  </si>
  <si>
    <t>21.009.0013-0</t>
  </si>
  <si>
    <t>PINTURA DE POSTE RETO DE ACO,DE 16,00 ATE 20,00M,COM DUAS DEMAOS DE TINTA FENOLICA DE ALTA RESISTENCIA AS INTEMPERIES,DESECAGEM RAPIDA,NA COR ALUMINIO</t>
  </si>
  <si>
    <t>21.009.0013-A</t>
  </si>
  <si>
    <t>21.009.0030-0</t>
  </si>
  <si>
    <t>PINTURA DE POSTE CURVO,DE ACO,COM 1 BRACO,DE 7,00 ATE 10,00M,COM DUAS DEMAOS DE TINTA FENOLICA DE ALTA RESISTENCIA AS INTEMPERIES,DE SECAGEM RAPIDA,NA COR ALUMINIO</t>
  </si>
  <si>
    <t>21.009.0030-A</t>
  </si>
  <si>
    <t>21.009.0031-0</t>
  </si>
  <si>
    <t>PINTURA DE POSTE CURVO DE ACO,COM 1 BRACO,DE 11,00 ATE 15,00M,COM DUAS DEMAOS DE TINTA FENOLICA DE ALTA RESISTENCIA AS INTEMPERIES,DE SECAGEM RAPIDA,NA COR ALUMINIO</t>
  </si>
  <si>
    <t>21.009.0031-A</t>
  </si>
  <si>
    <t>21.009.0040-0</t>
  </si>
  <si>
    <t>PINTURA DE POSTE CURVO DE ACO,COM 2 BRACOS,DE 7,00 A 10,00M,COM DUAS DEMAOS DE TINTA FENOLICA DE ALTA RESISTENCIA AS INTEMPERIES,DE SECAGEM RAPIDA,NA COR ALUMINIO</t>
  </si>
  <si>
    <t>21.009.0040-A</t>
  </si>
  <si>
    <t>21.009.0041-0</t>
  </si>
  <si>
    <t>PINTURA DE POSTE CURVO DE ACO,COM 2 BRACOS,DE 11,00 A 15,00M,COM DUAS DEMAOS DE TINTA FENOLICA DE ALTA RESISTENCIA AS INTEMPERIES DE SECAGEM RAPIDA,NA COR ALUMINIO</t>
  </si>
  <si>
    <t>21.009.0041-A</t>
  </si>
  <si>
    <t>21.009.0080-0</t>
  </si>
  <si>
    <t>PINTURA DE POSTE ORNAMENTAL DE 4,50M DE ALTURA UTIL,COM DUASDEMAOS DE TINTA BRONZE METALICO OU SIMILAR</t>
  </si>
  <si>
    <t>21.009.0080-A</t>
  </si>
  <si>
    <t>21.009.0081-0</t>
  </si>
  <si>
    <t>PINTURA DE POSTE ORNAMENTAL DE 4,50M DE ALTURA UTIL,TIPO H-1,COM DUAS DEMAOS DE TINTA BRONZE METALICO OU SIMILAR</t>
  </si>
  <si>
    <t>21.009.0081-A</t>
  </si>
  <si>
    <t>21.009.0100-0</t>
  </si>
  <si>
    <t>PINTURA DE POSTE RETO,DE ACO,DE 3,50 A 6,00M,COM UMA DEMAO DE TINTA GRAFITE COM PROPRIEDADES DE PRIMER E DE ACABAMENTO,COM ALTO TEOR DE ZARCAO</t>
  </si>
  <si>
    <t>21.009.0100-A</t>
  </si>
  <si>
    <t>21.009.0101-0</t>
  </si>
  <si>
    <t>PINTURA DE POSTE RETO,DE ACO,DE 7,00 A 9,00M,COM UMA DEMAO DE TINTA GRAFITE COM PROPRIEDADES DE PRIMER E DE ACABAMENTO,COM ALTO TEOR DE ZARCAO</t>
  </si>
  <si>
    <t>21.009.0101-A</t>
  </si>
  <si>
    <t>21.009.0102-0</t>
  </si>
  <si>
    <t>PINTURA DE POSTE RETO,DE ACO,DE 10,00 A 15,00M,COM UMA DEMAODE TINTA GRAFITE,COM PROPRIEDADES DE PRIMER E DE ACABAMENTO,COM ALTO TEOR DE ZARCAO</t>
  </si>
  <si>
    <t>21.009.0102-A</t>
  </si>
  <si>
    <t>21.009.0105-0</t>
  </si>
  <si>
    <t>PINTURA DE POSTE RETO,DE ACO,DE 16,00 A 20,00M,COM UMA DEMAODE TINTA GRAFITE,COM PROPRIEDADES DE PRIMER E DE ACABAMENTO,COM ALTO TEOR DE ZARCAO</t>
  </si>
  <si>
    <t>21.009.0105-A</t>
  </si>
  <si>
    <t>21.009.0106-0</t>
  </si>
  <si>
    <t>PINTURA DE POSTE CURVO,DE ACO,DE 8,00 A 9,00M,COM 1 BRACO COM UMA DEMAO DE TINTA GRAFITE,COM PROPRIEDADES DE PRIMER E DEACABAMENTO,COM ALTO TEOR DE ZARCAO</t>
  </si>
  <si>
    <t>21.009.0106-A</t>
  </si>
  <si>
    <t>21.009.0107-0</t>
  </si>
  <si>
    <t>PINTURA DE POSTE CURVO,DE ACO,DE 8,00 A 9,00M,COM 2 BRACOS COM UMA DEMAO DE TINTA GRAFITE,COM PROPRIEDADES DE PRIMER E DE ACABAMENTO,COM ALTO TEOR DE ZARCAO</t>
  </si>
  <si>
    <t>21.009.0107-A</t>
  </si>
  <si>
    <t>21.009.0108-0</t>
  </si>
  <si>
    <t>PINTURA DE PROJETOR PRJ-01,CONFORME PROJETO NºA4-1188-PD,RIOLUZ,COM UMA DEMAO DE TINTA GRAFITE,COM PROPRIEDADES DE PRIMER E DE ACABAMENTO,COM ALTO TEOR DE ZARCAO</t>
  </si>
  <si>
    <t>21.009.0108-A</t>
  </si>
  <si>
    <t>21.009.0109-0</t>
  </si>
  <si>
    <t>PINTURA DE LUMINARIA LRJ-16,CONFORME PROJETO NºA4-1682-PD,RIOLUZ,COM UMA DEMAO DE TINTA GRAFITE COM PROPRIEDADES DE PRIMER E DE ACABAMENTO,COM ALTO TEOR DE ZARCAO</t>
  </si>
  <si>
    <t>21.009.0109-A</t>
  </si>
  <si>
    <t>21.009.0110-0</t>
  </si>
  <si>
    <t>PINTURA DE BASE SIMPLES PARA LUMINARIA LRJ-16,PROJETO RIOLUZ,COM UMA DEMAO DE TINTA GRAFITE,COM PROPRIEDADES DE PRIMER EDE ACABAMENTO,COM ALTO TEOR DE ZARCAO</t>
  </si>
  <si>
    <t>21.009.0110-A</t>
  </si>
  <si>
    <t>21.009.0111-0</t>
  </si>
  <si>
    <t>PINTURA EM BASE DUPLA PARA LUMINARIA LRJ-16,PROJETO RIOLUZ,COM UMA DEMAO DE TINTA GRAFITE,COM PROPRIEDADES DE PRIMER E DE ACABAMENTO,COM ALTO TEOR DE ZARCAO</t>
  </si>
  <si>
    <t>21.009.0111-A</t>
  </si>
  <si>
    <t>21.009.0112-0</t>
  </si>
  <si>
    <t>PINTURA EM BASE TRIPLA PARA LUMINARIA LRJ-16,PROJETO RIOLUZ,COM UMA DEMAO DE TINTA GRAFITE,COM PROPRIEDADES DE PRIMER EDE ACABAMENTO,COM ALTO TEOR DE ZARCAO</t>
  </si>
  <si>
    <t>21.009.0112-A</t>
  </si>
  <si>
    <t>21.009.0113-0</t>
  </si>
  <si>
    <t>PINTURA EM BASE QUADRUPLA PARA LUMINARIA LRJ-16,PROJETO RIOLUZ,COM UMA DEMAO DE TINTA GRAFITE,COM PROPRIEDADES DE PRIMERE DE ACABAMENTO,COM ALTO TEOR DE ZARCAO</t>
  </si>
  <si>
    <t>21.009.0113-A</t>
  </si>
  <si>
    <t>21.009.0114-0</t>
  </si>
  <si>
    <t>PINTURA EM CONJUNTO DE LUMINARIAS 4 PETALAS LRJ-11 OU LRJ-13,CONFORME PROJETO NºA4-1792-PD,RIOLUZ,COM UMA DEMAO DE TINTAGRAFITE,COM PROPRIEDADES DE PRIMER E DE ACABAMENTO,COM ALTOTEOR DE ZARCAO</t>
  </si>
  <si>
    <t>21.009.0114-A</t>
  </si>
  <si>
    <t>21.009.0115-0</t>
  </si>
  <si>
    <t>PINTURA EM SUPORTE PARA LUMINARIA LRJ-11 OU LRJ-13,CONFORMEPROJETO NºA3-1812-PD,RIOLUZ,COM UMA DEMAO DE TINTA GRAFITE,COM PROPRIEDADES DE PRIMER E DE ACABAMENTO,COM ALTO TEOR DE ZARCAO</t>
  </si>
  <si>
    <t>21.009.0115-A</t>
  </si>
  <si>
    <t>21.009.0116-0</t>
  </si>
  <si>
    <t>PINTURA EM LUMINARIA LRJ-01,CONFORME PROJETO NºA4-1176-PD,RIOLUZ,COM UMA DEMAO DE TINTA GRAFITE,COM PROPRIEDADES DE PRIMER E DE ACABAMENTO,COM ALTO TEOR DE ZARCAO</t>
  </si>
  <si>
    <t>21.009.0116-A</t>
  </si>
  <si>
    <t>21.010.0005-0</t>
  </si>
  <si>
    <t>PINTURA DE POSTE RETO,DE ACO,DE 4,50 A 6,00M,COM TINTA DE ACABAMENTO GRAFITE SINTETICO,A BASE DE RESINA ALQUIDICA,APLICADA SOBRE ZARCAO DE SECAGEM RAPIDA,COR LARANJA,DA MESMA LINHADO FABRICANTE,INCLUSIVE LIMPEZA,LIXAMENTO,DESENGORDURAMENTOE DUAS DEMAOS DE ACABAMENTO</t>
  </si>
  <si>
    <t>21.010.0005-A</t>
  </si>
  <si>
    <t>21.010.0010-0</t>
  </si>
  <si>
    <t>PINTURA DE POSTE RETO,DE ACO,DE 7,00 A 9,00M,COM TINTA DE ACABAMENTO GRAFITE SINTETICO,A BASE DE RESINA ALQUIDICA,APLICADA SOBRE ZARCAO DE SECAGEM RAPIDA,COR LARANJA,DA MESMA LINHADO FABRICANTE,INCLUSIVE LIMPEZA,LIXAMENTO,DESENGORDURAMENTOE DUAS DEMAOS DE ACABAMENTO</t>
  </si>
  <si>
    <t>21.010.0010-A</t>
  </si>
  <si>
    <t>21.010.0015-0</t>
  </si>
  <si>
    <t>PINTURA DE POSTE RETO,DE ACO,DE 10,00 A 15,00M,COM TINTA DEACABAMENTO GRAFITE SINTETICO,A BASE DE RESINA ALQUIDICA,APLICADA SOBRE ZARCAO DE SECAGEM RAPIDA,COR LARANJA,DA MESMA LINHA DO FABRICANTE,INCLUSIVE LIMPEZA,LIXAMENTO,DESENGORDURAMENTO E DUAS DEMAOS DE ACABAMENTO</t>
  </si>
  <si>
    <t>21.010.0015-A</t>
  </si>
  <si>
    <t>21.010.0020-0</t>
  </si>
  <si>
    <t>PINTURA DE POSTE RETO,DE ACO,DE 16,00 A 20,00M,COM TINTA DEACABAMENTO GRAFITE SINTETICO A BASE DE RESINA ALQUIDICA,APLICADA SOBRE ZARCAO DE SECAGEM RAPIDA,COR LARANJA,DA MESMA LINHA DO FABRICANTE,INCLUSIVE LIMPEZA,LIXAMENTO,DESENGORDURAMENTO E DUAS DEMAOS DE ACABAMENTO</t>
  </si>
  <si>
    <t>21.010.0020-A</t>
  </si>
  <si>
    <t>21.010.0025-0</t>
  </si>
  <si>
    <t>PINTURA DE POSTE CURVO,DE ACO,DE 9,00M,COM 1 BRACO,COM TINTADE ACABAMENTO GRAFITE SINTETICO A BASE DE RESINA ALQUIDICA,APLICADA SOBRE ZARCAO DE SECAGEM RAPIDA,COR LARANJA,DA MESMALINHA DO FABRICANTE,INCLUSIVE LIMPEZA,LIXAMENTO,DESENGORDURAMENTO E DUAS DEMAOS DE ACABAMENTO</t>
  </si>
  <si>
    <t>21.010.0025-A</t>
  </si>
  <si>
    <t>21.010.0030-0</t>
  </si>
  <si>
    <t>PINTURA DE POSTE CURVO,DE ACO,DE 9,00M,COM 2 BRACOS,COM TINTA DE ACABAMENTO GRAFITE SINTETICO A BASE DE RESINA ALQUIDICA,APLICADA SOBRE ZARCAO DE SECAGEM RAPIDA,COR LARANJA,DA MESMA LINHA DO FABRICANTE,INCLUSIVE LIMPEZA,LIXAMENTO,DESENGORDURAMENTO E DUAS DEMAOS DE ACABAMENTO</t>
  </si>
  <si>
    <t>21.010.0030-A</t>
  </si>
  <si>
    <t>21.010.0035-0</t>
  </si>
  <si>
    <t>PINTURA DE POSTE CURVO,DE ACO,DE 12,00M,COM 1 BRACO,COM TINTA DE ACABAMENTO GRAFITE SINTETICO A BASE DE RESINA ALQUIDICA,APLICADA SOBRE ZARCAO DE SECAGEM RAPIDA,COR LARANJA,DA MESMA LINHA DO FABRICANTE,INCLUSIVE LIMPEZA,LIXAMENTO,DESENGORDURAMENTO E DUAS DEMAOS DE ACABAMENTO</t>
  </si>
  <si>
    <t>21.010.0035-A</t>
  </si>
  <si>
    <t>21.010.0040-0</t>
  </si>
  <si>
    <t>PINTURA DE POSTE CURVO,DE ACO,DE 12,00M,COM 2 BRACOS,COM TINTA DE ACABAMENTO GRAFITE SINTETICO A BASE DE RESINA ALQUIDICA,APLICADA SOBRE ZARCAO DE SECAGEM RAPIDA,COR LARANJA,DA MESMA LINHA DO FABRICANTE,INCLUSIVE LIMPEZA,LIXAMENTO,DESENGORDURAMENTO E DUAS DEMAOS DE ACABAMENTO</t>
  </si>
  <si>
    <t>21.010.0040-A</t>
  </si>
  <si>
    <t>21.010.0045-0</t>
  </si>
  <si>
    <t>PINTURA DE BRACO COM 2 DEMAOS DE TINTA FENOLICA</t>
  </si>
  <si>
    <t>21.010.0045-A</t>
  </si>
  <si>
    <t>21.011.0010-0</t>
  </si>
  <si>
    <t>FUNDACAO SIMPLES DE CONCRETO PRE-MOLDADO,PROJETO RIOLUZ,COMCHUMBADORES DE ACO,PROVIDO DE ARRUELAS E PORCAS PARA FIXACAODE POSTE RETO DE ACO,DE 3,50 ATE 6,00M,EXCLUSIVE O POSTE E CHUMBADORES</t>
  </si>
  <si>
    <t>21.011.0010-A</t>
  </si>
  <si>
    <t>21.011.0012-0</t>
  </si>
  <si>
    <t>FUNDACAO SIMPLES DE CONCRETO PRE-MOLDADO,PROJETO RIOLUZ,COMCHUMBADORES DE ACO,PROVIDO DE ARRUELAS E PORCAS PARA FIXACAODE POSTE RETO DE ACO,DE 7,00 ATE 9,00M,EXCLUSIVE O POSTE E CHUMBADORES</t>
  </si>
  <si>
    <t>21.011.0012-A</t>
  </si>
  <si>
    <t>21.011.0015-0</t>
  </si>
  <si>
    <t>FUNDACAO SIMPLES DE CONCRETO PRE-MOLDADO,PROJETO RIOLUZ,COMCHUMBADORES DE ACO,PROVIDO DE ARRUELAS E PORCAS PARA FIXACAODE POSTE RETO DE ACO,DE 12,00 ATE 15,00M,EXCLUSIVE O POSTE ECHUMBADORES</t>
  </si>
  <si>
    <t>21.011.0015-A</t>
  </si>
  <si>
    <t>21.011.0016-0</t>
  </si>
  <si>
    <t>FUNDACAO SIMPLES DE CONCRETO PRE-MOLDADO,PROJETO RIOLUZ,COMCHUMBADORES DE ACO,PROVIDO DE ARRUELAS E PORCAS PARA FIXACAODE POSTE RETO DE ACO,DE 16,00 ATE 20,00M,EXCLUSIVE POSTE E CHUMBADORES</t>
  </si>
  <si>
    <t>21.011.0016-A</t>
  </si>
  <si>
    <t>21.011.0020-0</t>
  </si>
  <si>
    <t>FUNDACAO SIMPLES DE CONCRETO PRE-MOLDADO,PROJETO RIOLUZ,COMCHUMBADORES DE ACO,PROVIDO DE ARRUELAS E PORCAS PARA FIXACAODE POSTE CURVO DE ACO,DE 1 BRACO,DE 8,00 ATE 9,00M,EXCLUSIVEO POSTE E CHUMBADORES</t>
  </si>
  <si>
    <t>21.011.0020-A</t>
  </si>
  <si>
    <t>21.011.0021-0</t>
  </si>
  <si>
    <t>FUNDACAO SIMPLES DE CONCRETO PRE-MOLDADO,PROJETO RIOLUZ,COMCHUMBADORES DE ACO,PROVIDO DE ARRUELAS E PORCAS PARA FIXACAODE POSTE CURVO DE ACO,DE 1 BRACO,DE 10,00 ATE 12,00M,EXCLUSIVE O POSTE E CHUMBADORES</t>
  </si>
  <si>
    <t>21.011.0021-A</t>
  </si>
  <si>
    <t>21.011.0025-0</t>
  </si>
  <si>
    <t>FUNDACAO SIMPLES DE CONCRETO PRE-MOLDADO,PROJETO RIOLUZ COMCHUMBADORES DE ACO,PROVIDO DE ARRUELAS E PORCAS PARA FIXACAODE POSTE CURVO DE ACO,DE 2 BRACOS,DE 8,00 ATE 9,00M,EXCLUSIVE O POSTE E CHUMBADORES</t>
  </si>
  <si>
    <t>21.011.0025-A</t>
  </si>
  <si>
    <t>21.011.0026-0</t>
  </si>
  <si>
    <t>FUNDACAO SIMPLES DE CONCRETO PRE-MOLDADO,PROJETO RIOLUZ,COMCHUMBADORES DE ACO,PROVIDO DE ARRUELAS E PORCAS PARA FIXACAODE POSTE CURVO DE ACO,DE 2 BRACOS,DE 10,00 ATE 12,00M,EXCLUSIVE O POSTE E CHUMBADORES</t>
  </si>
  <si>
    <t>21.011.0026-A</t>
  </si>
  <si>
    <t>21.011.0030-0</t>
  </si>
  <si>
    <t>FUNDACAO ESPECIAL PARA FIXACAO DE POSTE DE CONCRETO,CIRCULAR,RETO,DE 9,00M,EM TERRENO PANTANOSO OU ATERRADO,CONFORME PROJETO NºA4-1651-PD,RIOLUZ,EXCLUSIVE O POSTE</t>
  </si>
  <si>
    <t>21.011.0030-A</t>
  </si>
  <si>
    <t>21.011.0035-0</t>
  </si>
  <si>
    <t>FUNDACAO ESPECIAL PARA FIXACAO DE POSTE DE CONCRETO,CIRCULAR,RETO DE 13,00M,EM TERRENO PANTANOSO OU ATERRADO,CONFORME PROJETO NºA4-1651-PD,RIOLUZ,EXCLUSIVE O POSTE</t>
  </si>
  <si>
    <t>21.011.0035-A</t>
  </si>
  <si>
    <t>21.011.0040-0</t>
  </si>
  <si>
    <t>FUNDACAO ESPECIAL PARA FIXACAO DE POSTE DE CONCRETO,CIRCULAR,RETO,DE 17,00M,EM TERRENO PANTANOSO OU ATERRADO,CONFORME PROJETO Nº A4-1651-PD,RIOLUZ,EXCLUSIVE O POSTE</t>
  </si>
  <si>
    <t>21.011.0040-A</t>
  </si>
  <si>
    <t>21.011.0050-0</t>
  </si>
  <si>
    <t>FUNDACAO ESPECIAL PARA FIXACAO DE POSTE DE CONCRETO,CIRCULAR,RETO,DE 23,00M,EM TERRENO PANTANOSO OU ATERRADO,CONFORME PROJETO Nº A4-1651-PD,RIOLUZ,EXCLUSIVE O POSTE</t>
  </si>
  <si>
    <t>21.011.0050-A</t>
  </si>
  <si>
    <t>21.011.0060-0</t>
  </si>
  <si>
    <t>FUNDACAO ESPECIAL PARA FIXACAO DE POSTE DE CONCRETO,CIRCULAR,RETO,DE 33,00M,EM TERRENO PANTANOSO OU ATERRADO,CONFORME PROJETO Nº A4-1651-PD,RIOLUZ,EXCLUSIVE O POSTE</t>
  </si>
  <si>
    <t>21.011.0060-A</t>
  </si>
  <si>
    <t>21.011.0070-0</t>
  </si>
  <si>
    <t>FUNDACAO ESPECIAL PARA FIXACAO DE POSTE DE ACO,RETO OU CURVO,COM FLANGE DE 1 OU 2 BRACOS,DE 16,00 ATE 20,00M,EM TERRENOPANTANOSO OU ATERRADO,CONFORME PROJETO Nº A4-1651-PD,RIOLUZ,EXCLUSIVE O POSTE</t>
  </si>
  <si>
    <t>21.011.0070-A</t>
  </si>
  <si>
    <t>21.011.0075-0</t>
  </si>
  <si>
    <t>FUNDACAO PARA POSTE RETO,DE ACO,DE 3,50 A 6,00M,EM TERRENO DE AREIA,ARGILA OU PICARRA,INCLUSIVE INSTALACAO E FORNECIMENTO DE TAMPA DE PROTECAO</t>
  </si>
  <si>
    <t>21.011.0075-A</t>
  </si>
  <si>
    <t>21.011.0080-0</t>
  </si>
  <si>
    <t>FUNDACAO PARA POSTE RETO,DE ACO,DE 7,00 A 9,00M,EM TERRENO DE AREIA,ARGILA OU PICARRA,INCLUSIVE INSTALACAO E FORNECIMENTO DE TAMPA DE PROTECAO</t>
  </si>
  <si>
    <t>21.011.0080-A</t>
  </si>
  <si>
    <t>21.011.0085-0</t>
  </si>
  <si>
    <t>FUNDACAO PARA POSTE RETO,DE ACO,DE 10,00 A 15,00M,EM TERRENODE AREIA,ARGILA OU PICARRA,INCLUSIVE INSTALACAO E FORNECIMENTO DE TAMPA DE PROTECAO</t>
  </si>
  <si>
    <t>21.011.0085-A</t>
  </si>
  <si>
    <t>21.011.0090-0</t>
  </si>
  <si>
    <t>FUNDACAO PARA POSTE CURVO,DE ACO,DE 8,00 A 9,00M,DE 1 OU 2 BRACOS,EM TERRRENO DE AREIA,ARGILA OU PICARRA,INCLUSIVE INSTALACAO E FORNECIMENTO DE TAMPA DE PROTECAO</t>
  </si>
  <si>
    <t>21.011.0090-A</t>
  </si>
  <si>
    <t>21.011.0095-0</t>
  </si>
  <si>
    <t>FUNDACAO PARA POSTE DE CONCRETO,CIRCULAR,ATE 12,00M DE ALTURA,EM TERRENO DE AREIA,ARGILA OU PICARRA,INCLUSIVE INSTALACAOE FORNECIMENTO DE TAMPA DE PROTECAO</t>
  </si>
  <si>
    <t>21.011.0095-A</t>
  </si>
  <si>
    <t>21.011.0100-0</t>
  </si>
  <si>
    <t>FUNDACAO PARA POSTE DE CONCRETO,CIRCULAR,DE 13,00M DE ALTURA,EM TERRENO DE AREIA,ARGILA OU PICARRA,INCLUSIVE INSTALACAOE FORNECIMENTO DE TAMPA DE PROTECAO</t>
  </si>
  <si>
    <t>21.011.0100-A</t>
  </si>
  <si>
    <t>21.013.0010-0</t>
  </si>
  <si>
    <t>CHUMBADORES DE ACO,PARA FIXACAO DE POSTE RETO OU CURVO,DE ACO,DE 7,00 ATE 9,00M,COM FLANGE.FORNECIMENTO E COLOCACAO</t>
  </si>
  <si>
    <t>21.013.0010-A</t>
  </si>
  <si>
    <t>21.015.0179-0</t>
  </si>
  <si>
    <t>ARMACAO SECUNDARIA VERTICAL,COMPLETA,PARA UMA REDE DE B.T.,EXCLUSIVE FORNECIMENTO DA ARMACAO E DAS CINTAS DE FIXACAO.INSTALACAO</t>
  </si>
  <si>
    <t>21.015.0179-A</t>
  </si>
  <si>
    <t>21.015.0181-0</t>
  </si>
  <si>
    <t>ARMACAO SECUNDARIA VERTICAL,DE 4(QUATRO)ESTRIBOS,COMPLETA,PARA UMA REDE DE B.T.,DE 4(QUATRO)CONDUTORES,PARA ALINHAMENTORETO,ANGULO INFERIOR A 90º E PONTO TERMINAL,EXCLUSIVE FORNECIMENTO DAS CINTAS DE FIXACAO(VER CONJUNTO BTV 1).FORNECIMENTO E INSTALACAO</t>
  </si>
  <si>
    <t>21.015.0181-A</t>
  </si>
  <si>
    <t>21.015.0182-0</t>
  </si>
  <si>
    <t>ARMACAO SECUNDARIA VERTICAL,DE 3(TRES)ESTRIBOS,COMPLETA,PARAUMA REDE DE B.T.,DE 3(TRES)CONDUTORES,PARA ALINHAMENTO RETO,ANGULO INFERIOR A 90º E PONTO TERMINAL,EXCLUSIVE FORNECIMENTO DAS CINTAS DE FIXACAO (VER CONJUNTO BTV 1).FORNECIMENTO EINSTALACAO</t>
  </si>
  <si>
    <t>21.015.0182-A</t>
  </si>
  <si>
    <t>21.015.0184-0</t>
  </si>
  <si>
    <t>CONJUNTO PARA FIXACAO DE REDE 13,8KV,TRIFASICA,EXCLUSIVE FORNECIMENTO DOS ISOLADORES E FERRAGENS.INSTALACAO</t>
  </si>
  <si>
    <t>21.015.0184-A</t>
  </si>
  <si>
    <t>21.015.0186-0</t>
  </si>
  <si>
    <t>FERRAGENS SINGELAS,PARA 1 LINHA,DE 13,8KV,BIFASICA TRIANGULAR,POSTE AO CENTRO,PARA ALINHAMENTOS RETOS E ANGULOS ATE 30º(CONJUNTO 13 A1).INSTALACAO</t>
  </si>
  <si>
    <t>21.015.0186-A</t>
  </si>
  <si>
    <t>21.015.0188-0</t>
  </si>
  <si>
    <t>CONJUNTO PARA FIXACAO DE REDE 13,8KV,TRIFASICA,HORIZONTAL,POSTE AO CENTRO,PARA PEQUENOS ANGULOS,PADRAO MADEIRA,MONTAGEMNORMAL,TIPO 13N2.FORNECIMENTO E INSTALACAO</t>
  </si>
  <si>
    <t>21.015.0188-A</t>
  </si>
  <si>
    <t>21.015.0190-0</t>
  </si>
  <si>
    <t>CONJUNTO PARA FIXACAO DE REDE 13,8KV,TRIFASICA,HORIZONTAL,POSTE AO CENTRO,PARA PEQUENOS ANGULOS,PADRAO MADEIRA,PARA FIMDE LINHA,TIPO 13N5.FORNECIMENTO E INSTALACAO</t>
  </si>
  <si>
    <t>21.015.0190-A</t>
  </si>
  <si>
    <t>21.015.0192-0</t>
  </si>
  <si>
    <t>FERRAGENS SINGELAS E 2 CHAVES FUSIVEIS,EM 1 LINHA DE 13,8KV,HORIZONTAL,POSTE AO CENTRO,EXCLUSIVE FORNECIMENTO DAS CHAVESFUSIVEIS,DOS ISOLADORES E FERRAGENS DA LINHA EXISTENTE.INSTALACAO</t>
  </si>
  <si>
    <t>21.015.0192-A</t>
  </si>
  <si>
    <t>21.015.0194-0</t>
  </si>
  <si>
    <t>FERRAGENS SINGELAS E 3 CHAVES FUSIVEIS,EM 1 LINHA DE 13,8KV,HORIZONTAL,POSTE AO CENTRO;EXCLUSIVE FORNECIMENTO DAS CHAVESFUSIVEIS,DOS ISOLADORES E FERRAGENS DA LINHA EXISTENTE.INSTALACAO</t>
  </si>
  <si>
    <t>21.015.0194-A</t>
  </si>
  <si>
    <t>21.015.0196-0</t>
  </si>
  <si>
    <t>CHAVES FUSIVEIS(TRES),EM 1 LINHA DE 13,8KV,HORIZONTAL,POSTECENTRO,INCLUSIVE SUPORTE DE FIXACAO,PADRAO MADEIRA,MONTAGEMNORMAL,TIPO 13N8,EXCLUSIVE ISOLADORES E FERRAGENS DA LINHA EXISTENTE.FORNECIMENTO E INSTALACAO</t>
  </si>
  <si>
    <t>21.015.0196-A</t>
  </si>
  <si>
    <t>21.015.0198-0</t>
  </si>
  <si>
    <t>FERRAGENS SINGELAS,PARA 2 LINHAS,DE 25KV,HORIZONTAIS,POSTE AO CENTRO,PARA ALINHAMENTOS RETOS E ANGULOS ATE 30°(CONJUNTO25 E1).INSTALACAO</t>
  </si>
  <si>
    <t>21.015.0198-A</t>
  </si>
  <si>
    <t>21.015.0201-0</t>
  </si>
  <si>
    <t>TRANSFORMADOR DE 5 A 112,5KVA,SOB LINHA DE 13,8KV,EXCLUSIVEFERRAGENS DE SUPORTES,CHAVES FUSIVEIS COM RESPECTIVAS FERRAGENS E TRANSFORMADORES,INCLUSIVE INTERLIGACAO DE AT E BT,SENDO ESTA ULTIMA COM CONECTORES DE LINHA,EXCLUSIVE CONECTORES.INSTALACAO</t>
  </si>
  <si>
    <t>21.015.0201-A</t>
  </si>
  <si>
    <t>21.015.0205-0</t>
  </si>
  <si>
    <t>SUPORTE PARA MONTAGEM DE TRANSFORMADOR EM POSTE.FORNECIMENTO</t>
  </si>
  <si>
    <t>21.015.0205-A</t>
  </si>
  <si>
    <t>21.015.0207-0</t>
  </si>
  <si>
    <t>ATERRAMENTO DE CAIXA HAND-HOLE</t>
  </si>
  <si>
    <t>21.015.0207-A</t>
  </si>
  <si>
    <t>21.015.0208-0</t>
  </si>
  <si>
    <t>ATERRAMENTO DE POSTE DE ACO,INCLUSIVE FORNECIMENTO DOS MATERIAIS</t>
  </si>
  <si>
    <t>21.015.0208-A</t>
  </si>
  <si>
    <t>21.015.0209-0</t>
  </si>
  <si>
    <t>ATERRAMENTO DE TAMPAO,INCLUSIVE FORNECIMENTO DOS MATERIAIS</t>
  </si>
  <si>
    <t>21.015.0209-A</t>
  </si>
  <si>
    <t>21.015.0210-0</t>
  </si>
  <si>
    <t>CONJUNTO DE ATERRAMENTO PARA TRANSFORMADOR(VER DESENHO A2-134-CP).FORNECIMENTO E INSTALACAO</t>
  </si>
  <si>
    <t>21.015.0210-A</t>
  </si>
  <si>
    <t>21.015.0220-0</t>
  </si>
  <si>
    <t>CONJUNTO PARA ATERRAMENTO DE REDE DE B.T.(VER DESENHO A2-134-CP).FORNECIMENTO E INSTALACAO</t>
  </si>
  <si>
    <t>21.015.0220-A</t>
  </si>
  <si>
    <t>21.015.0230-0</t>
  </si>
  <si>
    <t>HASTE PARA ATERRAMENTO,DE 5/8"(16MM),COM 2,40M DE COMPRIMENTO.FORNECIMENTO</t>
  </si>
  <si>
    <t>21.015.0230-A</t>
  </si>
  <si>
    <t>21.015.0231-0</t>
  </si>
  <si>
    <t>HASTE PARA ATERRAMENTO,DE 5/8" (16MM),COM 3,00M DE COMPRIMENTO.FORNECIMENTO</t>
  </si>
  <si>
    <t>21.015.0231-A</t>
  </si>
  <si>
    <t>21.015.0233-0</t>
  </si>
  <si>
    <t>HASTE PARA ATERRAMENTO,DE 3/4" (19MM),COM 2,40M DE COMPRIMENTO.FORNECIMENTO</t>
  </si>
  <si>
    <t>21.015.0233-A</t>
  </si>
  <si>
    <t>21.015.0234-0</t>
  </si>
  <si>
    <t>HASTE PARA ATERRAMENTO,DE 3/4" (19MM),COM 3,00M DE COMPRIMENTO.FORNECIMENTO</t>
  </si>
  <si>
    <t>21.015.0234-A</t>
  </si>
  <si>
    <t>21.015.0235-0</t>
  </si>
  <si>
    <t>HASTE PARA ATERRAMENTO,COM 2,40M A 3,00M DE COMPRIMENTO.COLOCACAO</t>
  </si>
  <si>
    <t>21.015.0235-A</t>
  </si>
  <si>
    <t>21.018.0010-0</t>
  </si>
  <si>
    <t>REDE DE 13,8KV,AEREA,COM 2(DOIS)CONDUTORES DE COBRE,EXCLUSIVE FORNECIMENTO DOS CONDUTORES(LANCE).INSTALACAO</t>
  </si>
  <si>
    <t>21.018.0010-A</t>
  </si>
  <si>
    <t>21.018.0012-0</t>
  </si>
  <si>
    <t>REDE DE 13,8KV,AEREA,COM 3(TRES)CONDUTORES DE COBRE,EXCLUSIVE FORNECIMENTO DOS CONDUTORES(LANCE).INSTALACAO</t>
  </si>
  <si>
    <t>21.018.0012-A</t>
  </si>
  <si>
    <t>21.018.0015-0</t>
  </si>
  <si>
    <t>REDE DE 13,8KV,AEREA,COM 2 CONDUTORES DE ALUMINIO,EXCLUSIVEFORNECIMENTO DOS CONDUTORES(LANCE).INSTALACAO</t>
  </si>
  <si>
    <t>21.018.0015-A</t>
  </si>
  <si>
    <t>21.018.0018-0</t>
  </si>
  <si>
    <t>REDE DE 13,8KV,AEREA,COM 3 CONDUTORES DE ALUMINIO,EXCLUSIVEFORNECIMENTO DOS CONDUTORES(LANCE).INSTALACAO</t>
  </si>
  <si>
    <t>21.018.0018-A</t>
  </si>
  <si>
    <t>21.018.0020-0</t>
  </si>
  <si>
    <t>REDE DE B.T.,AEREA,COM 1(UM)CONDUTOR DE COBRE,EXCLUSIVE FORNECIMENTO DO CONDUTOR (LANCE).INSTALACAO</t>
  </si>
  <si>
    <t>21.018.0020-A</t>
  </si>
  <si>
    <t>21.018.0021-0</t>
  </si>
  <si>
    <t>REDE DE B.T.,AEREA,COM 2(DOIS)CONDUTORES DE COBRE,EXCLUSIVEFORNECIMENTO DOS CONDUTORES(LANCE).INSTALACAO</t>
  </si>
  <si>
    <t>21.018.0021-A</t>
  </si>
  <si>
    <t>21.018.0022-0</t>
  </si>
  <si>
    <t>REDE DE B.T.,AEREA,COM 3(TRES)CONDUTORES DE COBRE,EXCLUSIVEFORNECIMENTO DOS CONDUTORES(LANCE).INSTALACAO</t>
  </si>
  <si>
    <t>21.018.0022-A</t>
  </si>
  <si>
    <t>21.018.0023-0</t>
  </si>
  <si>
    <t>REDE DE B.T.,AEREA,COM 4(QUATRO)CONDUTORES DE COBRE,EXCLUSIVE FORNECIMENTO DOS CONDUTORES(LANCE).INSTALACAO</t>
  </si>
  <si>
    <t>21.018.0023-A</t>
  </si>
  <si>
    <t>21.018.0025-0</t>
  </si>
  <si>
    <t>REDE DE B.T.,AEREA,COM 3(TRES)CONDUTORES DE ALUMINIO,EXCLUSIVE FORNECIMENTO DOS CONDUTORES(LANCE).INSTALACAO</t>
  </si>
  <si>
    <t>21.018.0025-A</t>
  </si>
  <si>
    <t>21.018.0030-0</t>
  </si>
  <si>
    <t>REDE DE B.T.,AEREA,COM 4(QUATRO)CONDUTORES DE ALUMINIO,EXCLUSIVE FORNECIMENTO DOS CONDUTORES(LANCE).INSTALACAO</t>
  </si>
  <si>
    <t>21.018.0030-A</t>
  </si>
  <si>
    <t>21.018.0031-0</t>
  </si>
  <si>
    <t>REDE DE B.T.,AEREA,COM 1(UM)CONDUTOR DE ALUMINIO,EXCLUSIVE FORNECIMENTO DO CONDUTOR(LANCE).INSTALACAO</t>
  </si>
  <si>
    <t>21.018.0031-A</t>
  </si>
  <si>
    <t>21.018.0032-0</t>
  </si>
  <si>
    <t>REDE DE B.T.,AEREA,COM 2(DOIS)CONDUTORES DE ALUMINIO,EXCLUSIVE FORNECIMENTO DO CONDUTOR(LANCE).INSTALACAO</t>
  </si>
  <si>
    <t>21.018.0032-A</t>
  </si>
  <si>
    <t>21.018.0035-0</t>
  </si>
  <si>
    <t>REDE B.T.,AEREA,COM CABO MULTIPLEX OU SIMILAR,DE ALUMINIO,EXCLUSIVE FORNECIMENTO DO CABO.INSTALACAO</t>
  </si>
  <si>
    <t>21.018.0035-A</t>
  </si>
  <si>
    <t>21.018.0040-0</t>
  </si>
  <si>
    <t>ISOLADOR DE BAIXA TENSAO(BT),TIPO CARRETEL,NA COR MARROM,MEDINDO(72X72)MM.FORNECIMENTO</t>
  </si>
  <si>
    <t>21.018.0040-A</t>
  </si>
  <si>
    <t>21.018.0045-0</t>
  </si>
  <si>
    <t>ISOLADOR TIPO PINO,13,8KV.FORNECIMENTO</t>
  </si>
  <si>
    <t>21.018.0045-A</t>
  </si>
  <si>
    <t>21.018.0050-0</t>
  </si>
  <si>
    <t>MUFLA TERMINAL PARA CABO SINGELO 50MM2,15KV.FORNECIMENTO</t>
  </si>
  <si>
    <t>21.018.0050-A</t>
  </si>
  <si>
    <t>21.019.0150-0</t>
  </si>
  <si>
    <t>LUMINARIA LED,LEDRJ-01/50V,CORPO ALUM.INJETADO/EXTRUDADO,INST.PONTA BRACO/NUCLEO,POTENCIA MAX.25W,FLUXO MIN.2875LM,TEMPERATURA COR 4000/5500K,IP 66,IK 08,RESISTENCIA UV,TENSAO 50V,EFICIENCIA MIN.100 LM/W,IRC&gt;=70,TEMPERATURA OPERACAO -20/75°C,DEPRECIACAO MAX.20%(L80) 60.000H,TANTO P/FLUXO QUANTO P/CROMATICIDADE.CONF.EM-RIOLUZ-94.GARANTIA EM-RIOLUZ-48.FORN.</t>
  </si>
  <si>
    <t>21.019.0150-A</t>
  </si>
  <si>
    <t>21.019.0155-0</t>
  </si>
  <si>
    <t>LUMINARIA LED,LEDRJ-02,CORPO ALUM.INJETADO/EXTRUDADO,INST.PONTA BRACO/NUCLEO,POTENCIA MAX.55W,FLUXO MIN.6325 LM,TEMPERATURA COR 4000/5500K,IP 66,IK 08,RESISTENCIA UV,TENSAO 100/240V,EFICIENCIA MIN.115LM/W,IRC &gt;=70,TEMPERATURA OPERACAO -20/75°C,DEPRECIACAO MAX.10%(L90) 60.000H,TANTO P/FLUXO QUANTO P/CROMATICIDADE.CONF.EM-RIOLUZ-94.GARANTIA EM-RIOLUZ-48.FORN.</t>
  </si>
  <si>
    <t>21.019.0155-A</t>
  </si>
  <si>
    <t>21.019.0160-0</t>
  </si>
  <si>
    <t>LUMINARIA LED,LEDRJ-03,CORPO ALUM.INJETADO/EXTRUDADO,INST.PONTA BRACO/NUCLEO,POTENCIA MAX.85W,FLUXO MIN.8625LM,TEMPERATURA COR 4000/5500K,IP 66,IK 08,RESISTENCIA UV,TENSAO 100/240V,EFICIENCIA MIN.115LM/W,IRC&gt;=70,TEMPERATURA OPERACAO -20/75°C,DEPRECIACAO MAXIMA 10%(L90) 60.000H,TANTO P/FLUXO QUANTO P/CROMATICIDADE.CONF.EM-RIOLUZ-94.GARANTIA EM-RIOLUZ-48.FORN.</t>
  </si>
  <si>
    <t>21.019.0160-A</t>
  </si>
  <si>
    <t>21.019.0165-0</t>
  </si>
  <si>
    <t>LUMINARIA LED,LEDRJ-04,CORPO ALUM.INJETADO/EXTRUDADO,INST.PONTA BRACO/NUCLEO,POTENCIA MAX.125W,FLUXO MIN.9200LM,TEMPERATURA COR 4000/5500K,IP 66,IK 08,RESISTENCIA UV,TENSAO 100/240V,EFICIENCIA MIN.115LM/W,IRC&gt;=70,TEMPERATURA OPERACAO -20/75°C,DEPRECIACAO MAX.10%(L90) 60.000H,TANTO P/FLUXO QUANTO P/CROMATICIDADE.CONF.EM-RIOLUZ-94.GARANTIA EM-RIOLUZ-48.FORN.</t>
  </si>
  <si>
    <t>21.019.0165-A</t>
  </si>
  <si>
    <t>21.019.0170-0</t>
  </si>
  <si>
    <t>LUMINARIA LED,LEDRJ-05,CORPO ALUM.INJETADO/EXTRUDADO,P/INST.PONTA BRACO/NUCLEO,POTENCIA MAX.170W,FLUXO MIN.12075LM,TEMPERATURA COR 4000/5500K,IP 66,IK 08,RESISTENCIA UV,TENSAO 100/240V,EFICIENCIA MIN.115LM/W,IRC&gt;=70,TEMPERATURA OPERACAO -20/75°C,DEPRECIACAO MAX.10%(L90)60.000H,TANTO P/FLUXO QUANTO P/CROMATICIDADE.CONF.EM-RIOLUZ-94.GARANTIA EM-RIOLUZ-48.FORN.</t>
  </si>
  <si>
    <t>21.019.0170-A</t>
  </si>
  <si>
    <t>21.019.0175-0</t>
  </si>
  <si>
    <t>LUMINARIA LED,LEDRJ-06,CORPO ALUM.INJETADO/EXTRUDADO,INST.PONTA BRACO/NUCLEO,POTENCIA MAX.210W,FLUXO MIN.17825LM,TEMPERATURA COR 4000/5500K,IP 66,IK 08,RESISTENCIA UV,TENSAO 100/240V,EFICIENCIA MIN.115LM/W,IRC&gt;=70,TEMPERATURA OPERACAO -20/75°C,DEPRECIACAO MAX.10%(L90) 60.000H,TANTO P/FLUXO QUANTO P/CROMATICIDADE.CONF.EM-RIOLUZ-94.GARANTIA EM-RIOLUZ-48.FORN.</t>
  </si>
  <si>
    <t>21.019.0175-A</t>
  </si>
  <si>
    <t>21.019.0180-0</t>
  </si>
  <si>
    <t>LUMINARIA LED,LEDRJ-07,CORPO ALUM.INJETADO/EXTRUDADO,INST.PONTA BRACO/NUCLEO,POTENCIA MAX.250W,FLUXO MIN.24725LM,TEMPERATURA COR 4000/5500K,IP 66,IK 08,RESISTENCIA UV,TENSAO 100/240V,EFICIENCIA MIN.115LM/W,IRC&gt;=70,TEMPERATURA OPERACAO -20/75°C,DEPRECIACAO MAX.10%(L90) 60.000H,TANTO P/FLUXO QUANTO P/CROMATICIDADE.CONF.EM-RIOLUZ-94.GARANTIA EM-RIOLUZ-48.FORN.</t>
  </si>
  <si>
    <t>21.019.0180-A</t>
  </si>
  <si>
    <t>21.020.0050-0</t>
  </si>
  <si>
    <t>BRACO,PADRAO RIOLUZ,COM 0,57M OU 1,77M DE PROJECAO HORIZONTAL,PARA LUMINARIA LRJ-10,EM POSTE DE CONCRETO,COM FORNECIMENTO DAS FERRAGENS DE FIXACAO,EXCLUSIVE FORNECIMENTO DO BRACO.COLOCACAO</t>
  </si>
  <si>
    <t>21.020.0050-A</t>
  </si>
  <si>
    <t>21.020.0055-0</t>
  </si>
  <si>
    <t>BRACO,PADRAO RIOLUZ,DE 1,50M ATE 2,50M DE PROJECAO HORIZONTAL,EM POSTE RETO DE ACO OU CONCRETO,COM FORNECIMENTO DAS FERRAGENS DE FIXACAO;EXCLUSIVE FORNECIMENTO DO BRACO.COLOCACAO</t>
  </si>
  <si>
    <t>21.020.0055-A</t>
  </si>
  <si>
    <t>21.020.0060-0</t>
  </si>
  <si>
    <t>BRACO,PADRAO RIOLUZ,DE 2,60M ATE 3,50M DE PROJECAO HORIZONTAL,EM POSTE RETO DE ACO OU CONCRETO,COM FORNECIMENTO DAS FERRAGENS DE FIXACAO,EXCLUSIVE FORNECIMENTO DO BRACO.COLOCACAO</t>
  </si>
  <si>
    <t>21.020.0060-A</t>
  </si>
  <si>
    <t>21.020.0065-0</t>
  </si>
  <si>
    <t>LUMINARIA COM LAMPADA DE DESCARGA,COM OU SEM REATOR INTEGRADO,EM PONTA DE BRACO OU POSTE RETO(ACO OU CONCRETO)ATE 6M DEALTURA,EXCLUSIVE FORNECIMENTO DA LUMINARIA.COLOCACAO</t>
  </si>
  <si>
    <t>21.020.0065-A</t>
  </si>
  <si>
    <t>21.020.0070-0</t>
  </si>
  <si>
    <t>LUMINARIA ABERTA COM LAMPADA DE DESCARGA,SEM REATOR INTEGRADO,EM PONTA DE BRACO,ATE 10M DE ALTURA,EXCLUSIVE FORNECIMENTODA LUMINARIA.COLOCACAO</t>
  </si>
  <si>
    <t>21.020.0070-A</t>
  </si>
  <si>
    <t>21.020.0075-0</t>
  </si>
  <si>
    <t>LUMINARIA FECHADA COM LAMPADA DE DESCARGA,COM REATOR INTEGRADO,EM PONTA DE BRACO OU POSTE DE ACO CURVO ATE 10,00M DE ALTURA,EXCLUSIVE FORNECIMENTO DA LUMINARIA.COLOCACAO</t>
  </si>
  <si>
    <t>21.020.0075-A</t>
  </si>
  <si>
    <t>21.020.0080-0</t>
  </si>
  <si>
    <t>LUMINARIA FECHADA COM LAMPADA DE DESCARGA,SEM REATOR INTEGRADO,EM PONTA DE BRACO OU POSTE DE ACO CURVO ATE 10,00M DE ALTURA,EXCLUSIVE FORNECIMENTO DA LUMINARIA.COLOCACAO</t>
  </si>
  <si>
    <t>21.020.0080-A</t>
  </si>
  <si>
    <t>21.020.0085-0</t>
  </si>
  <si>
    <t>LUMINARIA COM LAMPADA DE DESCARGA,COM OU SEM REATOR INTEGRADO,EM PONTA DE BRACO OU POSTE DE ACO CURVO,DE 11,00M ATE 15,00M DE ALTURA,EXCLUSIVE FORNECIMENTO DA LUMINARIA.COLOCACAO</t>
  </si>
  <si>
    <t>21.020.0085-A</t>
  </si>
  <si>
    <t>21.020.0090-0</t>
  </si>
  <si>
    <t>BASE PARA TOPO DE POSTE,EM POSTE RETO(ACO OU CONCRETO),PARAALTURAS DE 10,00 ATE 15,00M,PARA LUMINARIA PONTA DE BRACO,EXCLUSIVE LUMINARIAS E BASE.COLOCACAO</t>
  </si>
  <si>
    <t>21.020.0090-A</t>
  </si>
  <si>
    <t>21.020.0095-0</t>
  </si>
  <si>
    <t>BASE PARA TOPO DE POSTE,EM POSTE RETO(ACO OU CONCRETO),PARAALTURA DE 9,00M,PARA LUMINARIA PONTA DE BRACO,EXCLUSIVE LUMINARIAS E BASE.COLOCACAO</t>
  </si>
  <si>
    <t>21.020.0095-A</t>
  </si>
  <si>
    <t>21.020.0106-0</t>
  </si>
  <si>
    <t>COMANDO DE CIRCUITO,PADRAO RIOLUZ,EXCLUSIVE O FORNECIMENTO DAS FERRAGENS DE FIXACAO E DO COMANDO.COLOCACAO</t>
  </si>
  <si>
    <t>21.020.0106-A</t>
  </si>
  <si>
    <t>21.020.0107-0</t>
  </si>
  <si>
    <t>CONDUITE FLEXIVEL GALVANIZADO,COM DIAMETRO DE 63MM(2.1/2"),PARA ACABAMENTO.FORNECIMENTO E COLOCACAO</t>
  </si>
  <si>
    <t>21.020.0107-A</t>
  </si>
  <si>
    <t>21.021.0010-0</t>
  </si>
  <si>
    <t>BASE PARA SUSTENTACAO DE POSTE DE ACO RETO DE ATE 7,00M,MODELO TRAPEZOIDAL EM ACO ZINCADO,COM ALTURA DE 400MM,COM PORTINHOLA DE VISITA,INCLUSIVE CHUMBADORES E PARAFUSOS.FORNECIMENTO</t>
  </si>
  <si>
    <t>21.021.0010-A</t>
  </si>
  <si>
    <t>21.021.0015-0</t>
  </si>
  <si>
    <t>BASE PARA SUSTENTACAO DE POSTE DE ACO RETO DE 8,00 ATE 12,00M,MODELO TRAPEZOIDAL EM ACO ZINCADO,COM ALTURA DE 400MM,COMPORTINHOLA DE VISITA,INCLUSIVE CHUMBADORES E PARAFUSOS.FORNECIMENTO</t>
  </si>
  <si>
    <t>21.021.0015-A</t>
  </si>
  <si>
    <t>21.024.0010-0</t>
  </si>
  <si>
    <t>UM CONDUTOR SINGELO EM LINHA DE DUTOS,EXCLUSIVE FORNECIMENTODE CONDUTOR E DOS DUTOS.COLOCACAO</t>
  </si>
  <si>
    <t>21.024.0010-A</t>
  </si>
  <si>
    <t>21.024.0015-0</t>
  </si>
  <si>
    <t>2(DOIS)CONDUTORES SINGELOS EM LINHA DE DUTOS,EXCLUSIVE FORNECIMENTO DE CONDUTOR E DOS DUTOS.COLOCACAO</t>
  </si>
  <si>
    <t>21.024.0015-A</t>
  </si>
  <si>
    <t>21.024.0020-0</t>
  </si>
  <si>
    <t>3(TRES)CONDUTORES SINGELOS EM LINHA DE DUTOS,EXCLUSIVE FORNECIMENTO DE CONDUTOR E DOS DUTOS.COLOCACAO</t>
  </si>
  <si>
    <t>21.024.0020-A</t>
  </si>
  <si>
    <t>21.024.0025-0</t>
  </si>
  <si>
    <t>4(QUATRO)CONDUTORES SINGELOS EM LINHA DE DUTOS,EXCLUSIVE FORNECIMENTO DE CONDUTOR E DOS DUTOS.COLOCACAO</t>
  </si>
  <si>
    <t>21.024.0025-A</t>
  </si>
  <si>
    <t>21.024.0030-0</t>
  </si>
  <si>
    <t>UM CABO BIFASICO,EM LINHA DE DUTOS,EXCLUSIVE FORNECIMENTO DOS CABOS E DOS DUTOS.COLOCACAO</t>
  </si>
  <si>
    <t>21.024.0030-A</t>
  </si>
  <si>
    <t>21.024.0035-0</t>
  </si>
  <si>
    <t>UM CABO TRIFASICO,EM LINHA DE DUTOS,EXCLUSIVE FORNECIMENTO DOS CABOS E DOS DUTOS.COLOCACAO</t>
  </si>
  <si>
    <t>21.024.0035-A</t>
  </si>
  <si>
    <t>21.024.0040-0</t>
  </si>
  <si>
    <t>ARAME DE FERRO GALVANIZADO,SECAO 2MM2(12AWG),EMBUCHADO COM PAPEL,EM LINHA DE DUTOS,EXCLUSIVE DUTOS.FORNECIMENTO E COLOCACAO</t>
  </si>
  <si>
    <t>21.024.0040-A</t>
  </si>
  <si>
    <t>21.024.0100-0</t>
  </si>
  <si>
    <t>ANILHA DE NYLON PARA INDENTIFICACAO DE CONDUTOR XLPE DE 25 A35MM2.FORNECIMENTO</t>
  </si>
  <si>
    <t>21.024.0100-A</t>
  </si>
  <si>
    <t>21.024.0105-0</t>
  </si>
  <si>
    <t>ANILHA DE NYLON PARA IDENTIFICACAO DE CONDUTOR XLPE DE 50 A70MM2.FORNECIMENTO</t>
  </si>
  <si>
    <t>21.024.0105-A</t>
  </si>
  <si>
    <t>21.026.0010-0</t>
  </si>
  <si>
    <t>CABO DE COBRE FLEXIVEL DE 750V,SECAO DE 1X1,5MM2,PVC/70°C.FORNECIMENTO</t>
  </si>
  <si>
    <t>21.026.0010-A</t>
  </si>
  <si>
    <t>21.026.0012-0</t>
  </si>
  <si>
    <t>CABO DE COBRE FLEXIVEL DE 750V,SECAO DE 2X1,5MM2,PVC/70°C.FORNECIMENTO</t>
  </si>
  <si>
    <t>21.026.0012-A</t>
  </si>
  <si>
    <t>21.026.0015-0</t>
  </si>
  <si>
    <t>CABO DE COBRE FLEXIVEL DE 750V,SECAO DE 3X1,5MM2,PVC/70ºC.FORNECIMENTO</t>
  </si>
  <si>
    <t>21.026.0015-A</t>
  </si>
  <si>
    <t>21.026.0020-0</t>
  </si>
  <si>
    <t>CABO DE COBRE FLEXIVEL DE 750V,SECAO DE 3X2,5MM2,PVC/70°C.FORNECIMENTO</t>
  </si>
  <si>
    <t>21.026.0020-A</t>
  </si>
  <si>
    <t>21.026.0030-0</t>
  </si>
  <si>
    <t>CABO DE COBRE FLEXIVEL DE 750V,SECAO DE 2X4,0MM2,PVC/70°C.FORNECIMENTO</t>
  </si>
  <si>
    <t>21.026.0030-A</t>
  </si>
  <si>
    <t>21.026.0035-0</t>
  </si>
  <si>
    <t>CABO DE COBRE FLEXIVEL DE 750V,SECAO DE 2X6,0MM2,PVC/70°C.FORNECIMENTO</t>
  </si>
  <si>
    <t>21.026.0035-A</t>
  </si>
  <si>
    <t>21.026.0040-0</t>
  </si>
  <si>
    <t>CABO DE COBRE FLEXIVEL DE 750V,SECAO DE 3X4,0MM2,PVC/70°C.FORNECIMENTO</t>
  </si>
  <si>
    <t>21.026.0040-A</t>
  </si>
  <si>
    <t>21.026.0050-0</t>
  </si>
  <si>
    <t>CABO DE COBRE FLEXIVEL DE 750V,SECAO DE 4X4,0MM2,PVC/70°C.FORNECIMENTO</t>
  </si>
  <si>
    <t>21.026.0050-A</t>
  </si>
  <si>
    <t>21.026.0055-0</t>
  </si>
  <si>
    <t>CABO DE COBRE FLEXIVEL DE 750V,SECAO DE 3X6,0MM2,PVC/70°C.FORNECIMENTO</t>
  </si>
  <si>
    <t>21.026.0055-A</t>
  </si>
  <si>
    <t>21.026.0065-0</t>
  </si>
  <si>
    <t>CABO DE COBRE FLEXIVEL DE 750V,SECAO DE 3X10,0MM2,PVC/70°C.FORNECIMENTO</t>
  </si>
  <si>
    <t>21.026.0065-A</t>
  </si>
  <si>
    <t>21.026.0070-0</t>
  </si>
  <si>
    <t>CABO DE COBRE FLEXIVEL DE 750V,SECAO DE 4X10,0MM2,PVC/70°.FORNECIMENTO</t>
  </si>
  <si>
    <t>21.026.0070-A</t>
  </si>
  <si>
    <t>21.026.0075-0</t>
  </si>
  <si>
    <t>CABO DE COBRE FLEXIVEL DE 750V,SECAO DE 1X16,0MM2,PVC/70°.FORNECIMENTO</t>
  </si>
  <si>
    <t>21.026.0075-A</t>
  </si>
  <si>
    <t>21.026.0100-0</t>
  </si>
  <si>
    <t>CABO DE COBRE RIGIDO,DE 1KV,SECAO DE 6,00MM2,PVC/70ºC,CONFORME ABNT NBR 7288.FORNECIMENTO</t>
  </si>
  <si>
    <t>21.026.0100-A</t>
  </si>
  <si>
    <t>21.026.0105-0</t>
  </si>
  <si>
    <t>CABO DE COBRE RIGIDO,DE 1KV,SECAO DE 16MM2,PVC/70ºC,CONFORMEABNT NBR 7288.FORNECIMENTO</t>
  </si>
  <si>
    <t>21.026.0105-A</t>
  </si>
  <si>
    <t>21.026.0110-0</t>
  </si>
  <si>
    <t>CABO DE COBRE RIGIDO,DE 1KV,SECAO DE 25MM2,PVC/70ºC,CONFORMEABNT NBR 7288.FORNECIMENTO</t>
  </si>
  <si>
    <t>21.026.0110-A</t>
  </si>
  <si>
    <t>21.026.0120-0</t>
  </si>
  <si>
    <t>CABO DE COBRE RIGIDO,DE 1KV,SECAO DE 35MM2,PVC/70ºC,CONFORMEABNT NBR 7288.FORNECIMENTO</t>
  </si>
  <si>
    <t>21.026.0120-A</t>
  </si>
  <si>
    <t>21.026.0130-0</t>
  </si>
  <si>
    <t>CABO DE COBRE RIGIDO,DE 1KV,SECAO DE 50MM2,PVC/70ºC,CONFORMEABNT NBR 7288.FORNECIMENTO</t>
  </si>
  <si>
    <t>21.026.0130-A</t>
  </si>
  <si>
    <t>21.026.0200-0</t>
  </si>
  <si>
    <t>CABO DE COBRE RIGIDO,SECAO DE 10MM2,FORMADO POR CONDUTORES EM FIOS DE COBRE NU,ENCORDOAMENTO CLASSE 2,ISOLAMENTO PARA 1KV,EM POLIETILENO RETICULADO(XLPE) OU ETILENO PROPILENO(EPR),COM CAPA DE COBERTURA EM PVC NA COR PRETA,CONFORME ABNT NBR7286,ABNT NBR 7287 E ESPECIFICACAO EM-RIOLUZ-74.FORNECIMENTO</t>
  </si>
  <si>
    <t>21.026.0200-A</t>
  </si>
  <si>
    <t>21.026.0250-0</t>
  </si>
  <si>
    <t>CABO DE COBRE RIGIDO,SECAO DE 25MM2,FORMADO POR CONDUTORES EM FIOS DE COBRE NU,ENCORDOAMENTO CLASSE 2,ISOLAMENTO PARA 1KV,EM POLIETILENO RETICULADO(XLPE) OU ETILENO PROPILENO(EPR),COM CAPA DE COBERTURA EM PVC NA COR PRETA,CONFORME ABNT NBR7286,ABNT NBR 7287 E ESPECIFICACAO EM-RIOLUZ-74.FORNECIMENTO</t>
  </si>
  <si>
    <t>21.026.0250-A</t>
  </si>
  <si>
    <t>21.026.0350-0</t>
  </si>
  <si>
    <t>CABO DE COBRE RIGIDO,SECAO DE 50MM2,FORMADO POR CONDUTORES EM FIOS DE COBRE NU,ENCORDOAMENTO CLASSE 2,ISOLAMENTO PARA 1KV,EM POLIETILENO RETICULADO(XLPE) OU ETILENO PROPILENO(EPR),COM CAPA DE COBERTURA EM PVC NA COR PRETA,CONFORME ABNT NBR7286,ABNT NBR 7287 E ESPECIFICACAO EM-RIOLUZ-74.FORNECIMENTO</t>
  </si>
  <si>
    <t>21.026.0350-A</t>
  </si>
  <si>
    <t>21.026.0450-0</t>
  </si>
  <si>
    <t>CABO DE COBRE RIGIDO,SECAO DE 70MM2,FORMADO POR CONDUTORES EM FIOS DE COBRE NU,ENCORDOAMENTO CLASSE 2,ISOLAMENTO PARA 1KV,EM POLIETILENO RETICULADO(XLPE) OU ETILENO PROPILENO(EPR),COM CAPA DE COBERTURA EM PVC NA COR PRETA,CONFORME ABNT NBR7286,ABNT NBR 7287 E ESPECIFICACAO EM-RIOLUZ-74.FORNECIMENTO</t>
  </si>
  <si>
    <t>21.026.0450-A</t>
  </si>
  <si>
    <t>21.026.0470-0</t>
  </si>
  <si>
    <t>CABO DE COBRE RIGIDO,SECAO DE 25MM2, 8,7 A 15KV,ISOLADO EPR/XLPE,CONFORME ABNT NBR 7286 OU ABNT NBR 7287.FORNECIMENTO</t>
  </si>
  <si>
    <t>21.026.0470-A</t>
  </si>
  <si>
    <t>21.026.0475-0</t>
  </si>
  <si>
    <t>CABO DE COBRE RIGIDO,SECAO DE 3X1X50MM2,TRIPLEXADO,20KV,ISOLADO EPR/XLPE,CONFORME ABNT NBR 7286 OU ABNT NBR 7287.FORNECIMENTO</t>
  </si>
  <si>
    <t>21.026.0475-A</t>
  </si>
  <si>
    <t>21.027.0010-0</t>
  </si>
  <si>
    <t>CABO DE ALUMINIO NU SEM ALMA DE ACO (CA),SECAO 2 AWG (Ø=7,41MM, 92,5KG/KM),CONFORME ABNT NBR 7271.FORNECIMENTO</t>
  </si>
  <si>
    <t>21.027.0010-A</t>
  </si>
  <si>
    <t>21.027.0020-0</t>
  </si>
  <si>
    <t>CABO DE ALUMINIO NU COM ALMA DE ACO (CAA),SECAO 1/0 AWG(Ø=9,36MM, 147,6KG/KM),CONFORME ABNT NBR 7270.FORNECIMENTO</t>
  </si>
  <si>
    <t>21.027.0020-A</t>
  </si>
  <si>
    <t>21.027.0025-0</t>
  </si>
  <si>
    <t>CABO DE ALUMINIO,SECAO DE 50MM2,FORMADO POR CONDUTORES EM FIOS DE ALUMINIO NU,ENCORDOAMENTO CLASSE 2,ISOLAMENTO PARA 1KV,EM POLIETILENO RETICULADO(XLPE) OU ETILENO PROPILENO(EPR),COM CAPA DE COBERTURA EM PVC NA COR PRETA,CONFORME ABNT NBR 7286,ABNT NBR 7287 E ESPECIFICACAO EM-RIOLUZ-74.FORNECIMENTO</t>
  </si>
  <si>
    <t>21.027.0025-A</t>
  </si>
  <si>
    <t>21.027.0050-0</t>
  </si>
  <si>
    <t>CABO DE ALUMINIO,SECAO DE 16MM2,FORMADO POR CONDUTORES EM FIOS DE ALUMINIO NU,ENCORDOAMENTO CLASSE 2,ISOLAMENTO PARA 1KV,EM POLIETILENO RETICULADO(XLPE) OU ETILENO PROPILENO(EPR),COM CAPA DE COBERTURA EM PVC NA COR PRETA,CONFORME ABNT NBR 7286,ABNT NBR 7287 E ESPECIFICACAO EM-RIOLUZ-74.FORNECIMENTO</t>
  </si>
  <si>
    <t>21.027.0050-A</t>
  </si>
  <si>
    <t>21.027.0060-0</t>
  </si>
  <si>
    <t>CABO DE ALUMINIO,SECAO DE 35MM2,FORMADO POR CONDUTORES EM FIOS DE ALUMINIO NU,ENCORDOAMENTO CLASSE 2,ISOLAMENTO PARA 1KV,EM POLIETILENO RETICULADO(XLPE)OU ETILENO PROPILENO(EPR),COM CAPA DE COBERTURA EM PVC NA COR PRETA,NBR 7286,NBR 7287 EESPECIFICACAO RIOLUZ EM-RIOLUZ-74.FORNECIMENTO</t>
  </si>
  <si>
    <t>21.027.0060-A</t>
  </si>
  <si>
    <t>21.028.0010-0</t>
  </si>
  <si>
    <t>ALCA PRE-FORMADA PARA CABO DE 35MM2.FORNECIMENTO E COLOCACAO</t>
  </si>
  <si>
    <t>21.028.0010-A</t>
  </si>
  <si>
    <t>21.028.0015-0</t>
  </si>
  <si>
    <t>CONECTOR PARAFUSO FENDIDO COM RABICHO,EM BRONZE,PARA ATERRAMENTO,CONDUTORES DE 6 - 35MM2.FORNECIMENTO E INSTALACAO</t>
  </si>
  <si>
    <t>21.028.0015-A</t>
  </si>
  <si>
    <t>21.028.0020-0</t>
  </si>
  <si>
    <t>CONECTOR PARA HASTE DE ATERRAMENTO DE PARA-RAIO,COM UMA DESCIDA DE 5/8".FORNECIMENTO</t>
  </si>
  <si>
    <t>21.028.0020-A</t>
  </si>
  <si>
    <t>21.028.0040-0</t>
  </si>
  <si>
    <t>CONECTOR TIPO ESTRIBO APARAFUSADO,PARA CONDUTOR DE ALUMINIO,1/0AWG.FORNECIMENTO</t>
  </si>
  <si>
    <t>21.028.0040-A</t>
  </si>
  <si>
    <t>21.028.0060-0</t>
  </si>
  <si>
    <t>CONECTOR TIPO CUNHA,EM LIGA DE COBRE ESTANHADO,PARA A FIXACAO DE CONDUTORES DE ALUMINIO OU COBRE,POR EFEITO DE MOLA.MODELO Nº1,PADRAO RIOLUZ,TIPO G.FORNECIMENTO E INSTALACAO</t>
  </si>
  <si>
    <t>21.028.0060-A</t>
  </si>
  <si>
    <t>21.028.0065-0</t>
  </si>
  <si>
    <t>CONECTOR TIPO CUNHA,EM LIGA DE COBRE ESTANHADO,PARA A FIXACAO DE CONDUTORES DE ALUMINIO OU COBRE,POR EFEITO DE MOLA,MODELO Nº2,PADRAO RIOLUZ,TIPO H.FORNECIMENTO E INSTALACAO</t>
  </si>
  <si>
    <t>21.028.0065-A</t>
  </si>
  <si>
    <t>21.028.0070-0</t>
  </si>
  <si>
    <t>CONECTOR TIPO CUNHA,EM LIGA DE COBRE ESTANHADO,PARA A FIXACAO DE CONDUTORES DE ALUMINIO OU COBRE,POR EFEITO DE MOLA.MODELO Nº3,PADRAO RIOLUZ,TIPO K.FORNECIMENTO E INSTALACAO</t>
  </si>
  <si>
    <t>21.028.0070-A</t>
  </si>
  <si>
    <t>21.028.0075-0</t>
  </si>
  <si>
    <t>CONECTOR TIPO CUNHA,EM LIGA DE COBRE ESTANHADO,PARA A FIXACAO DE CONDUTORES DE ALUMINIO OU COBRE,POR EFEITO DE MOLA.MODELO Nº4,PADRAO RIOLUZ,TIPO V.FORNECIMENTO E INSTALACAO</t>
  </si>
  <si>
    <t>21.028.0075-A</t>
  </si>
  <si>
    <t>21.028.0080-0</t>
  </si>
  <si>
    <t>CONECTOR TIPO CUNHA,EM LIGA DE COBRE ESTANHADO,PARA A FIXACAO DE CONDUTORES DE ALUMINIO OU COBRE,POR EFEITO DE MOLA.MODELO Nº5,PADRAO RIOLUZ,TIPO IV.FORNECIMENTO E INSTALACAO</t>
  </si>
  <si>
    <t>21.028.0080-A</t>
  </si>
  <si>
    <t>21.028.0085-0</t>
  </si>
  <si>
    <t>CONECTOR TIPO CUNHA,EM LIGA DE COBRE ESTANHADO,PARA A FIXACAO DE CONDUTORES DE ALUMINIO OU COBRE,POR EFEITO DE MOLA.MODELO Nº6,PADRAO RIOLUZ,TIPO B.FORNECIMENTO E INSTALACAO</t>
  </si>
  <si>
    <t>21.028.0085-A</t>
  </si>
  <si>
    <t>21.028.0090-0</t>
  </si>
  <si>
    <t>CONECTOR TIPO CUNHA,EM LIGA DE COBRE ESTANHADO,PARA A FIXACAO DE CONDUTORES DE ALUMINIO OU COBRE,POR EFEITO DE MOLA.MODELO Nº7,PADRAO RIOLUZ,TIPO A.FORNECIMENTO E INSTALACAO</t>
  </si>
  <si>
    <t>21.028.0090-A</t>
  </si>
  <si>
    <t>21.028.0095-0</t>
  </si>
  <si>
    <t>CONECTOR TIPO CUNHA,EM LIGA DE COBRE ESTANHADO,PARA A FIXACAO DE CONDUTORES DE ALUMINIO OU COBRE,POR EFEITO DE MOLA.MODELO Nº8,PADRAO RIOLUZ,TIPO C.FORNECIMENTO E INSTALACAO</t>
  </si>
  <si>
    <t>21.028.0095-A</t>
  </si>
  <si>
    <t>21.028.0100-0</t>
  </si>
  <si>
    <t>CONECTOR TIPO CUNHA,EM LIGA DE COBRE ESTANHADO,PARA A FIXACAO DE CONDUTORES DE ALUMINIO OU COBRE,POR EFEITO DE MOLA.MODELO Nº9,PADRAO RIOLUZ,TIPO J.FORNECIMENTO E INSTALACAO</t>
  </si>
  <si>
    <t>21.028.0100-A</t>
  </si>
  <si>
    <t>21.028.0105-0</t>
  </si>
  <si>
    <t>CONECTOR TIPO CUNHA,EM LIGA DE COBRE ESTANHADO,PARA A FIXACAO DE CONDUTORES DE ALUMINIO OU COBRE,POR EFEITO DE MOLA.MODELO Nº10,PADAO RIOLUZ,TIPO F.FORNECIMENTO E INSTALACAO</t>
  </si>
  <si>
    <t>21.028.0105-A</t>
  </si>
  <si>
    <t>21.028.0110-0</t>
  </si>
  <si>
    <t>CONECTOR TIPO CUNHA,EM LIGA DE COBRE ESTANHADO,PARA A FIXACAO DE CONDUTORES DE ALUMINIO OU COBRE,POR EFEITO DE MOLA.MODELO Nº11,PADRAO RIOLUZ,TIPO D.FORNECIMENTO E INSTALACAO</t>
  </si>
  <si>
    <t>21.028.0110-A</t>
  </si>
  <si>
    <t>21.028.0115-0</t>
  </si>
  <si>
    <t>CONECTOR TIPO CUNHA,EM LIGA DE COBRE ESTANHADO,PARA A FIXACAO DE CONDUTORES DE ALUMINIO OU COBRE,POR EFEITO DE MOLA.MODELO Nº12,PADRAO RIOLUZ,TIPO I.FORNECIMENTO E INSTALACAO</t>
  </si>
  <si>
    <t>21.028.0115-A</t>
  </si>
  <si>
    <t>21.028.0120-0</t>
  </si>
  <si>
    <t>CONECTOR TIPO CUNHA,EM LIGA DE COBRE ESTANHADO,PARA A FIXACAO DE CONDUTORES DE ALUMINIO OU COBRE,POR EFEITO DE MOLA.MODELO Nº13,PADRAO RIOLUZ,TIPO VII.FORNECIMENTO E INSTALACAO</t>
  </si>
  <si>
    <t>21.028.0120-A</t>
  </si>
  <si>
    <t>21.028.0125-0</t>
  </si>
  <si>
    <t>CONECTOR TIPO CUNHA,EM LIGA DE COBRE ESTANHADO,PARA A FIXACAO DE CONDUTORES DE ALUMINIO OU COBRE,POR EFEITO DE MOLA.MODELO Nº14,PADRAO RIOLUZ,TIPO VI.FORNECIMENTO E INSTALACAO</t>
  </si>
  <si>
    <t>21.028.0125-A</t>
  </si>
  <si>
    <t>21.028.0140-0</t>
  </si>
  <si>
    <t>CONECTOR PERFURANTE P/REDE SUBTERRANEA,TENSAO DE APLICACAO:0,6/1KV,CORPO ISOLADO RESISTENTE AO AMBIENTE DO SUBSOLO,NAS CORES BRANCA OU BEGE CLARO,CONTATO DENTADO:LIGA DE ALUMINIO ESTANHADO,C/CAMADA DE ESPESSURA MINIMA 8MM E CONDUTIVIDADE ELETRICA MINIMA 98% IACS A 20ºC,GRAU DE PROTECAO:IP-65,P/CABOS:PRINCIPAL:6MM2-185MM2 E DERIVACAO:1,5MM2-10MM2.FORNECIMENTO</t>
  </si>
  <si>
    <t>21.028.0140-A</t>
  </si>
  <si>
    <t>21.028.0145-0</t>
  </si>
  <si>
    <t>CONECTOR PERFURANTE P/REDE SUBTERRANEA,TENSAO DE APLICACAO:0,6/1KV,CORPO ISOLADO RESISTENTE AO AMBIENTE DO SUBSOLO,NAS CORES BRANCA OU BEGE CLARO,CONTATO DENTADO:LIGA DE ALUMINIO ESTANHADO,C/CAMADA DE ESPESSURA MINIMA 8MM E CONDUTIVIDADE ELETRICA MINIMA 98% IACS A 20ºC,GRAU DE PROTECAO:IP-68,P/CABOS:PRINCIPAL:35MM2-120MM2 E DERIVACAO:25MM2-50MM2.FORNECIMENTO</t>
  </si>
  <si>
    <t>21.028.0145-A</t>
  </si>
  <si>
    <t>21.028.0150-0</t>
  </si>
  <si>
    <t>GRAMPO DE LINHA VIVA EM BRONZE FUNDIDO,ACABAMENTO ESTANHADOPARA CABO DE 16 A 240MM2.FORNECIMENTO</t>
  </si>
  <si>
    <t>21.028.0150-A</t>
  </si>
  <si>
    <t>21.030.0055-0</t>
  </si>
  <si>
    <t>CHAVE FUSIVEL,UNIPOLAR,ACIONAMENTO POR COMANDO DE VARA DE MANOBRA DE 15KV-100A,EXCLUSIVE ELOS FUSIVEIS.FORNECIMENTO</t>
  </si>
  <si>
    <t>21.030.0055-A</t>
  </si>
  <si>
    <t>21.030.0060-0</t>
  </si>
  <si>
    <t>ELO-FUSIVEL,TIPO H,DE 1A.FORNECIMENTO</t>
  </si>
  <si>
    <t>21.030.0060-A</t>
  </si>
  <si>
    <t>21.030.0065-0</t>
  </si>
  <si>
    <t>ELO-FUSIVEL,TIPO K,100A,15KV.FORNECIMENTO</t>
  </si>
  <si>
    <t>21.030.0065-A</t>
  </si>
  <si>
    <t>21.030.0070-0</t>
  </si>
  <si>
    <t>ELO-FUSIVEL,TIPO K,200A,15KV.FORNECIMENTO</t>
  </si>
  <si>
    <t>21.030.0070-A</t>
  </si>
  <si>
    <t>21.030.0075-0</t>
  </si>
  <si>
    <t>FUSIVEL NH,TAMANHO 01,CORRENTE NOMINAL DE 36A.FORNECIMENTO</t>
  </si>
  <si>
    <t>21.030.0075-A</t>
  </si>
  <si>
    <t>21.030.0080-0</t>
  </si>
  <si>
    <t>FUSIVEL NH,TAMANHO 00,CORRENTE NOMINAL DE 125A.FORNECIMENTO</t>
  </si>
  <si>
    <t>21.030.0080-A</t>
  </si>
  <si>
    <t>21.030.0085-0</t>
  </si>
  <si>
    <t>FUSIVEL NH,TAMANHO 00,CORRENTE NOMINAL DE 160A.FORNECIMENTO</t>
  </si>
  <si>
    <t>21.030.0085-A</t>
  </si>
  <si>
    <t>21.030.0090-0</t>
  </si>
  <si>
    <t>DISJUNTOR TERMOMAGNETICO,BIPOLAR DE 20A.FORNECIMENTO</t>
  </si>
  <si>
    <t>21.030.0090-A</t>
  </si>
  <si>
    <t>21.030.0100-0</t>
  </si>
  <si>
    <t>DISJUNTOR TERMOMAGNETICO,TRIPOLAR DE 40A.FORNECIMENTO</t>
  </si>
  <si>
    <t>21.030.0100-A</t>
  </si>
  <si>
    <t>21.030.0105-0</t>
  </si>
  <si>
    <t>DISJUNTOR TERMOMAGNETICO,TRIPOLAR DE 100A.FORNECIMENTO</t>
  </si>
  <si>
    <t>21.030.0105-A</t>
  </si>
  <si>
    <t>21.031.0010-0</t>
  </si>
  <si>
    <t>BASE EXTERNA PARA RELE FOTOELETRICO.FORNECIMENTO</t>
  </si>
  <si>
    <t>21.031.0010-A</t>
  </si>
  <si>
    <t>21.031.0015-0</t>
  </si>
  <si>
    <t>RELE FOTOELETRONICO PARA ILUMINACAO PUBLICA,TIPO FAIL-OFF,TENSAO DE ALIMENTACAO DE 105V E 305V,POTENCIA DA CARGA 1000W OU 1800VA,CORRENTE MAXIMA DA CARGA 10A.CORPO EM POLICARBONATONA COR AZUL,ESTABILIZADO AO UV;PINOS EM LATAO ESTANHADO,DEVENDO ATENDER A ESPECIFICACAO EM-RIOLUZ-66 E ANSI C136.10,NOQUE COUBER.FORNECIMENTO</t>
  </si>
  <si>
    <t>21.031.0015-A</t>
  </si>
  <si>
    <t>21.031.0020-0</t>
  </si>
  <si>
    <t>RELE TEMPORIZADO,COEL,TIPO RTQD.FORNECIMENTO</t>
  </si>
  <si>
    <t>21.031.0020-A</t>
  </si>
  <si>
    <t>21.031.0025-0</t>
  </si>
  <si>
    <t>RELE TEMPORIZADO,TIPO FLT 01/NF.FORNECIMENTO</t>
  </si>
  <si>
    <t>21.031.0025-A</t>
  </si>
  <si>
    <t>21.031.0030-0</t>
  </si>
  <si>
    <t>RELE FOTOELETRICO INDIVIDUAL,COM BASE EM POSTE (ACO OU CONCRETO) DE ACORDO COM O PADRAO DA RIOLUZ;EXCLUSIVE FORNECIMENTODO RELE E BASE.ASSENTAMENTO</t>
  </si>
  <si>
    <t>21.031.0030-A</t>
  </si>
  <si>
    <t>21.031.0035-0</t>
  </si>
  <si>
    <t>RELE FOTOELETRICO INDIVIDUAL,COM BASE,EM PONTA DE BRACO OU POSTE CURVO (ACO OU CONCRETO) DE ACORDO COM O PADRAO DA RIOLUZ,COM FORNECIMENTO DAS FERRAGENS DE FIXACAO;EXCLUSIVE FORNECIMENTO DO RELE E BASE.ASSENTAMENTO</t>
  </si>
  <si>
    <t>21.031.0035-A</t>
  </si>
  <si>
    <t>21.031.0040-0</t>
  </si>
  <si>
    <t>RELE FOTOELETRICO INDIVIDUAL,COM BASE EM POSTE(ACO OU CONCRETO)DE ACORDO COM O PADRAO DA RIOLUZ,EXCLUSIVE FORNECIMENTO DAS FERRAGENS DE FIXACAO E DO RELE FOTOELETRICO E BASE.ASSENTAMENTO</t>
  </si>
  <si>
    <t>21.031.0040-A</t>
  </si>
  <si>
    <t>21.035.0007-0</t>
  </si>
  <si>
    <t>CAIXA HAND-HOLE EM ALVENARIA DE TIJOLOS MACICOS DE 7X10X20CM,PADRAO RIOLUZ,COM DIMENSOES DE 0,40X0,40X0,60M,EXCLUSIVE ESCAVACAO,REATERRO E TAMPAO.FORNECIMENTO E ASSENTAMENTO</t>
  </si>
  <si>
    <t>21.035.0007-A</t>
  </si>
  <si>
    <t>21.035.0008-0</t>
  </si>
  <si>
    <t>CAIXA HAND-HOLE EM ALVENARIA DE TIJOLOS MACICOS DE 7X10X20CM,PADRAO RIOLUZ,COM DIMENSOES DE 0,40X0,40X0,90M,EXCLUSIVE ESCAVACAO,REATERRO E TAMPAO.FORNECIMENTO E ASSENTAMENTO</t>
  </si>
  <si>
    <t>21.035.0008-A</t>
  </si>
  <si>
    <t>21.035.0009-0</t>
  </si>
  <si>
    <t>CAIXA HAND-HOLE,PRE-MOLDADA,EM ANEL DE CONCRETO,CONFORME PROJETO Nº A4-1683-PD,RIOLUZ,COM DIMENSOES DE 0,60X0,30M,EXCLUSIVE ESCAVACAO,REATERRO E TAMPAO.FORNECIMENTO E ASSENTAMENTO</t>
  </si>
  <si>
    <t>21.035.0009-A</t>
  </si>
  <si>
    <t>21.035.0010-0</t>
  </si>
  <si>
    <t>CAIXA HAND-HOLE,PRE-MOLDADA,EM ANEL DE CONCRETO,CONFORME PROJETO Nº A4-1683-PD,RIOLUZ,COM DIMENSOES DE 0,60X0,60M,EXCLUSIVE ESCAVACAO,REATERRO E TAMPAO.FORNECIMENTO E ASSENTAMENTO</t>
  </si>
  <si>
    <t>21.035.0010-A</t>
  </si>
  <si>
    <t>21.035.0012-0</t>
  </si>
  <si>
    <t>CAIXA HAND-HOLE,PRE-MOLDADA,EM ANEL DE CONCRETO,CONFORME PROJETO Nº A4-1683-PD,RIOLUZ,COM DIMENSOES DE 0,60X0,90M,EXCLUSIVE ESCAVACAO,REATERRO E TAMPAO.FORNECIMENTO E ASSENTAMENTO</t>
  </si>
  <si>
    <t>21.035.0012-A</t>
  </si>
  <si>
    <t>21.035.0014-0</t>
  </si>
  <si>
    <t>CAIXA HAND-HOLE,PRE-MOLDADA,EM ANEL DE CONCRETO,CONFORME PROJETO Nº A4-1683-PD,RIOLUZ,COM DIMENSOES DE 0,30X0,30M,EXCLUSIVE ESCAVACAO,REATERRO E TAMPAO.FORNECIMENTO E ASSENTAMENTO</t>
  </si>
  <si>
    <t>21.035.0014-A</t>
  </si>
  <si>
    <t>21.035.0050-0</t>
  </si>
  <si>
    <t>CAIXA DE CONCRETO PARA FIXACAO DE PROJETOR,COM TAMPA DE TELADE ARAME GALVANIZADO FIO 8 COM MALHA QUADRANGULAR DE (50X50)MM E CADEADO,NAS DIMENSOES (80X80X80)CM,CONFORME DETALHE DOPROJETOR RIOLUZ.FORNECIMENTO E ASSENTAMENTO</t>
  </si>
  <si>
    <t>21.035.0050-A</t>
  </si>
  <si>
    <t>21.035.0100-0</t>
  </si>
  <si>
    <t>CAIXA DE ALVENARIA COM BASE DE CONCRETO PARA FIXACAO DE PROJETOR,COM TAMPA DE TELA DE ARAME GALVANIZADO FIO 8 COM MALHAQUADRANGULAR DE (50X50)MM E CADEADO,NAS DIMENSOES (80X80X80)CM.FORNECIMENTO E ASSENTAMENTO</t>
  </si>
  <si>
    <t>21.035.0100-A</t>
  </si>
  <si>
    <t>21.035.0103-0</t>
  </si>
  <si>
    <t>CAIXA DE ALVENARIA COM BASE DE CONCRETO PARA FIXACAO DE PROJETOR,COM TAMPA DE TELA DE ARAME GALVANIZADO FIO 8 COM MALHAQUADRANGULAR DE (50X50)MM E CADEADO,NAS DIMENSOES (110X80X60)CM.FORNECIMENTO E ASSENTAMENTO</t>
  </si>
  <si>
    <t>21.035.0103-A</t>
  </si>
  <si>
    <t>21.035.0105-0</t>
  </si>
  <si>
    <t>CAIXA DE ALVENARIA COM BASE DE CONCRETO PARA FIXACAO DE PROJETOR,COM TAMPA DE TELA DE ARAME GALVANIZADO FIO 8 COM MALHAQUADRANGULAR DE (50X50)MM E CADEADO,NAS DIMENSOES (110X120X100)CM.FORNECIMENTO E ASSENTAMENTO</t>
  </si>
  <si>
    <t>21.035.0105-A</t>
  </si>
  <si>
    <t>21.035.0150-0</t>
  </si>
  <si>
    <t>CAIXA DE PASSAGEM,RETANGULAR,DE ALVENARIA COM TAMPA DE CONCRETO,DIMENSOES DE(0,80X0,80X1,00)M;EXCLUSIVE FORNECIMENTO DOMATERIAL.ASSENTAMENTO</t>
  </si>
  <si>
    <t>21.035.0150-A</t>
  </si>
  <si>
    <t>21.035.0160-0</t>
  </si>
  <si>
    <t>CAIXA HERMETICA PARA CHAVE FACA TRIFASICA.COLOCACAO</t>
  </si>
  <si>
    <t>21.035.0160-A</t>
  </si>
  <si>
    <t>21.035.0205-0</t>
  </si>
  <si>
    <t>TAMPAO DE FERRO FUNDIDO DUCTIL (NODULAR),ARTICULADO,TIPO ESPECIAL,DN 600MM,CLASSE D400,CONFORME ABNT NBR 10160,DOTADO DEFURACAO PARA FIXACAO DO ARO DE ANEL DE CONCRETO E INSTALACAO DE CONECTORES PARA ATERRAMENTO,COM INSCRICAO RIOLUZ DISCRETA,EM ALTO RELEVO,CONFORME DESENHO EM-RIOLUZ-078 DESENHO: A4-1992-PD.FORNECIMENTO</t>
  </si>
  <si>
    <t>21.035.0205-A</t>
  </si>
  <si>
    <t>21.035.0220-0</t>
  </si>
  <si>
    <t>TAMPAO DE FERRO FUNDIDO DUCTIL (NODULAR),ARTICULADO,DN 300MM,CLASSE B125,CONFORME ABNT NBR 10160,CONFORME DESENHO A4-1200-PD,ESPECIFICACAO EM RIO LUZ Nº10.FORNECIMENTO</t>
  </si>
  <si>
    <t>21.035.0220-A</t>
  </si>
  <si>
    <t>21.035.0230-0</t>
  </si>
  <si>
    <t>TAMPAO DE FERRO FUNDIDO DUCTIL (NODULAR),ARTICULADO,DN 300MM,CLASSE B125,CONFORME ABNT NBR 10160,COM TRANCA,DOTADO DE FURACAO ROSQUEADA PARA INSTALACAO DE CONECTORES PARA ATERRAMENTO,COM INSCRICAO RIOLUZ EM ALTO RELEVO,DESENHO A4-1992-PD EM-RIOLUZ-10.FORNECIMENTO</t>
  </si>
  <si>
    <t>21.035.0230-A</t>
  </si>
  <si>
    <t>21.035.0235-0</t>
  </si>
  <si>
    <t>TAMPAO DE FERRO FUNDIDO DUCTIL (NODULAR),ARTICULADO,DN 600MM,CLASSE B125,CONFORME ABNT NBR 10160,COM TRANCA,DOTADO DE FURACAO ROSQUEADA PARA INSTALACAO DE CONECTORES PARA ATERRAMENTO,COM INSCRICAO RIOLUZ EM ALTO RELEVO,DESENHO A4-1992-PD EM-RIOLUZ-10.FORNECIMENTO</t>
  </si>
  <si>
    <t>21.035.0235-A</t>
  </si>
  <si>
    <t>21.035.0250-0</t>
  </si>
  <si>
    <t>TAMPAO PARA VEDACAO DE DUTOS ESPIRALADOS FLEXIVEIS EM POLIETILENO DE ALTA DENSIDADE,NA COR PRETA,DIAMETRO NOMINAL DE 125MM,COMPRIMENTO DE 225MM,LOTE 335248-0.FORNECIMENTO</t>
  </si>
  <si>
    <t>21.035.0250-A</t>
  </si>
  <si>
    <t>21.036.0010-0</t>
  </si>
  <si>
    <t>ELETRODUTO DE FERRO GALVANIZADO,TIPO PESADO DIAMETRO DE 25MM(1").FORNECIMENTO</t>
  </si>
  <si>
    <t>21.036.0010-A</t>
  </si>
  <si>
    <t>21.036.0015-0</t>
  </si>
  <si>
    <t>ELETRODUTO DE FERRO GALVANIZADO,TIPO PESADO,DIAMETRO DE 38MM(1.1/2").FORNECIMENTO</t>
  </si>
  <si>
    <t>21.036.0015-A</t>
  </si>
  <si>
    <t>21.036.0020-0</t>
  </si>
  <si>
    <t>ELETRODUTO DE FERRO GALVANIZADO,TIPO PESADO,DIAMETRO DE 50MM(2").FORNECIMENTO</t>
  </si>
  <si>
    <t>21.036.0020-A</t>
  </si>
  <si>
    <t>21.036.0025-0</t>
  </si>
  <si>
    <t>ELETRODUTO DE FERRO GALVANIZADO,TIPO PESADO,DIAMETRO DE 75MM(3").FORNECIMENTO</t>
  </si>
  <si>
    <t>21.036.0025-A</t>
  </si>
  <si>
    <t>21.036.0050-0</t>
  </si>
  <si>
    <t>CURVA LONGA DE 90° PARA ELETRODUTO,DE ACO GALVANIZADO,DE 25MM(1").FORNECIMENTO</t>
  </si>
  <si>
    <t>21.036.0050-A</t>
  </si>
  <si>
    <t>21.036.0055-0</t>
  </si>
  <si>
    <t>CURVA LONGA DE 90° PARA ELETRODUTO,DE ACO GALVANIZADO,DE 50MM(2").FORNECIMENTO</t>
  </si>
  <si>
    <t>21.036.0055-A</t>
  </si>
  <si>
    <t>21.036.0060-0</t>
  </si>
  <si>
    <t>CURVA LONGA DE 90° PARA ELETRODUTO,DE ACO GALVANIZADO,DE 75MM(3").FORNECIMENTO</t>
  </si>
  <si>
    <t>21.036.0060-A</t>
  </si>
  <si>
    <t>21.036.0065-0</t>
  </si>
  <si>
    <t>LUVA PARA ELETRODUTO,DE ACO GALVANIZADO,DE 25MM(1").FORNECIMENTO</t>
  </si>
  <si>
    <t>21.036.0065-A</t>
  </si>
  <si>
    <t>21.036.0070-0</t>
  </si>
  <si>
    <t>LUVA PARA ELETRODUTO,DE ACO GALVANIZADO,DE 38MM(1 1/2").FORNECIMENTO</t>
  </si>
  <si>
    <t>21.036.0070-A</t>
  </si>
  <si>
    <t>21.036.0075-0</t>
  </si>
  <si>
    <t>LUVA PARA ELETRODUTO,DE ACO GALVANIZADO,DE 50MM(2").FORNECIMENTO</t>
  </si>
  <si>
    <t>21.036.0075-A</t>
  </si>
  <si>
    <t>21.036.0080-0</t>
  </si>
  <si>
    <t>LUVA PARA ELETRODUTO,DE ACO GALVANIZADO,DE 75MM(3").FORNECIMENTO</t>
  </si>
  <si>
    <t>21.036.0080-A</t>
  </si>
  <si>
    <t>21.037.0010-0</t>
  </si>
  <si>
    <t>ELETRODUTO DE PVC RIGIDO,ROSQUEAVEL,DE 19MM(3/4").FORNECIMENTO</t>
  </si>
  <si>
    <t>21.037.0010-A</t>
  </si>
  <si>
    <t>21.037.0015-0</t>
  </si>
  <si>
    <t>ELETRODUTO DE PVC RIGIDO,ROSQUEAVEL,DE 32MM(1 1/4").FORNECIMENTO</t>
  </si>
  <si>
    <t>21.037.0015-A</t>
  </si>
  <si>
    <t>21.037.0020-0</t>
  </si>
  <si>
    <t>ELETRODUTO DE PVC RIGIDO,ROSQUEAVEL,DE 75MM(3").FORNECIMENTO</t>
  </si>
  <si>
    <t>21.037.0020-A</t>
  </si>
  <si>
    <t>21.037.0050-0</t>
  </si>
  <si>
    <t>CURVA LONGA DE 90° PARA ELETRODUTO,DE PVC RIGIDO,ROSQUEAVEL,DE 25MM(1").FORNECIMENTO</t>
  </si>
  <si>
    <t>21.037.0050-A</t>
  </si>
  <si>
    <t>21.037.0100-0</t>
  </si>
  <si>
    <t>CURVA LONGA DE 90° PARA ELETRODUTO,DE PVC RIGIDO,ROSQUEAVEL,DE 32MM(1 1/4").FORNECIMENTO</t>
  </si>
  <si>
    <t>21.037.0100-A</t>
  </si>
  <si>
    <t>21.037.0105-0</t>
  </si>
  <si>
    <t>CURVA LONGA DE 90° PARA ELETRODUTO,DE PVC RIGIDO,ROSQUEAVEL,DE 50MM(2").FORNECIMENTO</t>
  </si>
  <si>
    <t>21.037.0105-A</t>
  </si>
  <si>
    <t>21.037.0108-0</t>
  </si>
  <si>
    <t>CURVA LONGA DE 90° PARA ELETRODUTO,DE PVC RIGIDO,ROSQUEAVEL,DE 75MM(3").FORNECIMENTO</t>
  </si>
  <si>
    <t>21.037.0108-A</t>
  </si>
  <si>
    <t>21.037.0120-0</t>
  </si>
  <si>
    <t>LUVA PARA ELETRODUTO,DE PVC RIGIDO,ROSQUEAVEL,DE 25MM(1").FORNECIMENTO</t>
  </si>
  <si>
    <t>21.037.0120-A</t>
  </si>
  <si>
    <t>21.037.0125-0</t>
  </si>
  <si>
    <t>LUVA PARA ELETRODUTO,DE PVC RIGIDO,ROSQUEAVEL,DE 32MM(1 1/4").FORNECIMENTO</t>
  </si>
  <si>
    <t>21.037.0125-A</t>
  </si>
  <si>
    <t>21.037.0130-0</t>
  </si>
  <si>
    <t>LUVA PARA ELETRODUTO,DE PVC RIGIDO,ROSQUEAVEL,DE 50MM(2").FORNECIMENTO</t>
  </si>
  <si>
    <t>21.037.0130-A</t>
  </si>
  <si>
    <t>21.037.0135-0</t>
  </si>
  <si>
    <t>LUVA PARA ELETRODUTO,DE PVC RIGIDO,ROSQUEAVEL,DE 75MM(3").FORNECIMENTO</t>
  </si>
  <si>
    <t>21.037.0135-A</t>
  </si>
  <si>
    <t>21.038.0010-0</t>
  </si>
  <si>
    <t>CONDUITE FLEXIVEL GALVANIZADO,DE 19MM(3/4").FORNECIMENTO E COLOCACAO</t>
  </si>
  <si>
    <t>21.038.0010-A</t>
  </si>
  <si>
    <t>21.038.0050-0</t>
  </si>
  <si>
    <t>BOX CURVO DE ALUMINIO DE 38MM(1 1/2").FORNECIMENTO</t>
  </si>
  <si>
    <t>21.038.0050-A</t>
  </si>
  <si>
    <t>21.038.0055-0</t>
  </si>
  <si>
    <t>BOX CURVO DE ALUMINIO COM BUCHA E ARRUELA DE 50MM(2").FORNECIMENTO</t>
  </si>
  <si>
    <t>21.038.0055-A</t>
  </si>
  <si>
    <t>21.038.0060-0</t>
  </si>
  <si>
    <t>BOX CURVO DE ALUMINIO COM BUCHA E ARRUELA DE 75MM(3").FORNECIMENTO</t>
  </si>
  <si>
    <t>21.038.0060-A</t>
  </si>
  <si>
    <t>21.040.0010-0</t>
  </si>
  <si>
    <t>CHAPA DE FERRO GALVANIZADO NO 24,DE(1X2)M.FORNECIMENTO</t>
  </si>
  <si>
    <t>21.040.0010-A</t>
  </si>
  <si>
    <t>21.040.0100-0</t>
  </si>
  <si>
    <t>EQUIPAMENTOS DE COMANDO DE CIRCUITO,PADRAO RIOLUZ,EXCLUSIVEO FORNECIMENTO DAS FERRAGENS DE FIXACAO E DO COMANDO.ASSENTAMENTO</t>
  </si>
  <si>
    <t>21.040.0100-A</t>
  </si>
  <si>
    <t>21.040.0120-0</t>
  </si>
  <si>
    <t>CONJUNTO PARA MONTAGEM DE INDICADOR VISUAL DE DIRECAO DE VENTO(BIRUTA) ADAPTADO PARA BALIZAMENTO NOTURNO.FORNECIMENTO</t>
  </si>
  <si>
    <t>21.040.0120-A</t>
  </si>
  <si>
    <t>21.040.0130-0</t>
  </si>
  <si>
    <t>FONTE DE EMERGENCIA(NO BREAK),COM POTENCIA DE 2KVA,220V/220V,AUTONOMIA A PLENA CARGA DE 30MIN.FORNECIMENTO</t>
  </si>
  <si>
    <t>21.040.0130-A</t>
  </si>
  <si>
    <t>21.045.0050-0</t>
  </si>
  <si>
    <t>LAMPADA MULTIVAPOR METALICO (MVM) DE 35W,PAR30.FORNECIMENTO</t>
  </si>
  <si>
    <t>21.045.0050-A</t>
  </si>
  <si>
    <t>21.045.0055-0</t>
  </si>
  <si>
    <t>LAMPADA DE MULTIVAPOR METALICO (MVM) DE 70W,BULBO OVOIDE.FORNECIMENTO</t>
  </si>
  <si>
    <t>21.045.0055-A</t>
  </si>
  <si>
    <t>21.045.0070-0</t>
  </si>
  <si>
    <t>LAMPADA DE MULTIVAPOR METALICO (MVM) DE 150W,BULBO OVOIDE.FORNECIMENTO</t>
  </si>
  <si>
    <t>21.045.0070-A</t>
  </si>
  <si>
    <t>21.045.0080-0</t>
  </si>
  <si>
    <t>LAMPADA DE MULTIVAPOR METALICO (MVM) DE 250W,BULBO OVOIDE.FORNECIMENTO</t>
  </si>
  <si>
    <t>21.045.0080-A</t>
  </si>
  <si>
    <t>21.045.0082-0</t>
  </si>
  <si>
    <t>LAMPADA MULTIVAPOR METALICO (MVM) DE 400W,BULBO OVOIDE.FORNECIMENTO</t>
  </si>
  <si>
    <t>21.045.0082-A</t>
  </si>
  <si>
    <t>21.045.0085-0</t>
  </si>
  <si>
    <t>LAMPADA DE MULTIVAPOR METALICO (MVM) DE 250W,BULBO TUBULAR.FORNECIMENTO</t>
  </si>
  <si>
    <t>21.045.0085-A</t>
  </si>
  <si>
    <t>21.045.0090-0</t>
  </si>
  <si>
    <t>LAMPADA DE MULTIVAPOR METALICO (MVM) DE 400W,BULBO TUBULAR.FORNECIMENTO</t>
  </si>
  <si>
    <t>21.045.0090-A</t>
  </si>
  <si>
    <t>21.045.0105-0</t>
  </si>
  <si>
    <t>LAMPADA A VAPOR DE SODIO,ALTA PRESSAO,POTENCIA DE 70W,BASE E-27,BULBO OVOIDE,POSICAO DE FUNCIONAMENTO UNIVERSAL,CONFORMEABNT NBR IEC 60662 E EM-RIOLUZ Nº 57.FORNECIMENTO</t>
  </si>
  <si>
    <t>21.045.0105-A</t>
  </si>
  <si>
    <t>21.045.0110-0</t>
  </si>
  <si>
    <t>LAMPADA A VAPOR DE SODIO,ALTA PRESSAO,POTENCIA DE 100W,BASEE-27,BULBO OVOIDE,POSICAO DE FUNCIONAMENTO UNIVERSAL,CONFORME ABNT NBR IEC 60662 E EM-RIOLUZ Nº57.FORNECIMENTO</t>
  </si>
  <si>
    <t>21.045.0110-A</t>
  </si>
  <si>
    <t>21.045.0125-0</t>
  </si>
  <si>
    <t>LAMPADA A VAPOR DE SODIO,ALTA PRESSAO,POTENCIA DE 150W,BASEE-27,BULBO OVOIDE,POSICAO DE FUNCIONAMENTO UNIVERSAL,CONFORME ABNT NBR IEC 60662 E EM-RIOLUZ Nº 57.FORNECIMENTO</t>
  </si>
  <si>
    <t>21.045.0125-A</t>
  </si>
  <si>
    <t>21.045.0135-0</t>
  </si>
  <si>
    <t>LAMPADA A VAPOR DE SODIO,ALTA PRESSAO,POTENCIA DE 250W,BASEE-27,BULBO OVOIDE,POSICAO DE FUNCIONAMENTO UNIVERSAL,CONFORME ABNT NBR IEC 60662 E EM-RIOLUZ Nº 57.FORNECIMENTO</t>
  </si>
  <si>
    <t>21.045.0135-A</t>
  </si>
  <si>
    <t>21.045.0140-0</t>
  </si>
  <si>
    <t>LAMPADA A VAPOR DE SODIO,ALTA PRESSAO,POTENCIA DE 100W,BASEE-40,BULBO TUBULAR,POSICAO DE FUNCIONAMENTO UNIVERSAL,CONFORME ABNT NBR IEC 60662 E EM-RIOLUZ Nº 57.FORNECIMENTO</t>
  </si>
  <si>
    <t>21.045.0140-A</t>
  </si>
  <si>
    <t>21.045.0145-0</t>
  </si>
  <si>
    <t>LAMPADA A VAPOR DE SODIO,ALTA PRESSAO,POTENCIA DE 150W,BASEE-40,BULBO TUBULAR,POSICAO DE FUNCIONAMENTO UNIVERSAL,CONFORME ABNT NBR IEC 60662 E EM-RIOLUZ Nº 57.FORNECIMENTO</t>
  </si>
  <si>
    <t>21.045.0145-A</t>
  </si>
  <si>
    <t>21.045.0150-0</t>
  </si>
  <si>
    <t>LAMPADA A VAPOR DE SODIO,ALTA PRESSAO,POTENCIA DE 250W,BASEE-40,BULBO TUBULAR,POSICAO DE FUNCIONAMENTO UNIVERSAL,CONFORME ABNT NBR IEC 60662 E EM-RIOLUZ Nº 57.FORNECIMENTO</t>
  </si>
  <si>
    <t>21.045.0150-A</t>
  </si>
  <si>
    <t>21.045.0160-0</t>
  </si>
  <si>
    <t>LAMPADA A VAPOR DE SODIO,ALTA PRESSAO,POTENCIA DE 400W,BASEE-40,BULBO TUBULAR,POSICAO DE FUNCIONAMENTO UNIVERSAL,CONFORME ABNT NBR IEC 60662 E EM-RIOLUZ Nº 57.FORNECIMENTO</t>
  </si>
  <si>
    <t>21.045.0160-A</t>
  </si>
  <si>
    <t>21.046.0010-0</t>
  </si>
  <si>
    <t>REATOR EXTERNO PARA LAMPADA VAPOR DE SODIO DE 70W,IGNITOR COM PICO DE TENSAO 2,8 A 4KV,FATOR DE POTENCIA MINIMO 0,92,TENSAO DE ALIMENTACAO 220V,CONFORME EM-RIO-LUZ-30,ABNT NBR-13593 E ABNT NBR IEC-60662.FORNECIMENTO</t>
  </si>
  <si>
    <t>21.046.0010-A</t>
  </si>
  <si>
    <t>21.046.0020-0</t>
  </si>
  <si>
    <t>REATOR EXTERNO PARA LAMPADA VAPOR DE SODIO DE 100W,IGNITOR COM PICO DE TENSAO 2,8 A 4KV,FATOR DE POTENCIA MINIMO 0,92,TENSAO DE ALIMENTACAO 220V,CONFORME EM-RIOLUZ-30,ABNT NBR-13593 E ABNT NBR IEC-60662.FORNECIMENTO</t>
  </si>
  <si>
    <t>21.046.0020-A</t>
  </si>
  <si>
    <t>21.046.0025-0</t>
  </si>
  <si>
    <t>REATOR EXTERNO PARA LAMPADA VAPOR DE SODIO DE 150W,IGNITOR COM PICO DE TENSAO 2,8 A 4KV,FATOR DE POTENCIA MINIMO 0,92,TENSAO DE ALIMENTACAO 220V,CONFORME EM-RIOLUZ-30,ABNT NBR-13593 E ABNT NBR IEC-60662.FORNECIMENTO</t>
  </si>
  <si>
    <t>21.046.0025-A</t>
  </si>
  <si>
    <t>21.046.0035-0</t>
  </si>
  <si>
    <t>REATOR EXTERNO PARA LAMPADA VAPOR DE SODIO DE 250W,IGNITOR COM PICO DE TENSAO 2,8 A 4KV,FATOR DE POTENCIA MINIMO 0,92,TENSAO DE ALIMENTACAO 220V,CONFORME EM-RIOLUZ-30,ABNT NBR-13593 E ABNT NBR IEC-60662.FORNECIMENTO</t>
  </si>
  <si>
    <t>21.046.0035-A</t>
  </si>
  <si>
    <t>21.046.0040-0</t>
  </si>
  <si>
    <t>REATOR EXTERNO PARA LAMPADA VAPOR DE SODIO DE 400W,IGNITOR COM PICO DE TENSAO 2,8 A 4KV,FATOR DE POTENCIA MINIMO 0,92,TENSAO DE ALIMENTACAO 220V,CONFORME EM-RIOLUZ-30,ABNT NBR-13593 E ABNT NBR IEC-60662.FORNECIMENTO</t>
  </si>
  <si>
    <t>21.046.0040-A</t>
  </si>
  <si>
    <t>21.046.0055-0</t>
  </si>
  <si>
    <t>REATOR INTERNO/INTEGRADO PARA LAMPADA VAPOR DE SODIO DE 70W,IGNITOR COM PICO DE TENSAO 2,8 A 4KV,FATOR DE POTENCIA MINIMO 0,92,TENSAO NOMINAL DE ALIMENTACAO 220V,CONFORME DESENHO A3-1971-PD,ABNT NBR-13593 E ABNT NBR IEC-60662.FORNECIMENTO</t>
  </si>
  <si>
    <t>21.046.0055-A</t>
  </si>
  <si>
    <t>21.046.0060-0</t>
  </si>
  <si>
    <t>REATOR INTERNO/INTEGRADO PARA LAMPADA VAPOR DE SODIO DE 150W,IGNITOR COM PICO DE TENSAO 2,8 A 4KV,FATOR DE POTENCIA MINIMO 0,92,TENSAO NOMINAL DE ALIMENTACAO 220V,CONFORME DESENHOA3-1971-PD,ABNT NBR-13593 E ABNT NBR IEC-60662.FORNECIMENTO</t>
  </si>
  <si>
    <t>21.046.0060-A</t>
  </si>
  <si>
    <t>21.046.0065-0</t>
  </si>
  <si>
    <t>REATOR INTERNO/INTEGRADO PARA LAMPADA VAPOR DE SODIO DE 250W,IGNITOR COM PICO DE TENSAO 2,8 A 4KV,FATOR DE POTENCIA MINIMO 0,92,TENSAO NOMINAL DE ALIMENTACAO 220V,CONFORME DESENHOA3-1971-PD,ABNT NBR-13593 E ABNT NBR IEC-60662.FORNECIMENTO</t>
  </si>
  <si>
    <t>21.046.0065-A</t>
  </si>
  <si>
    <t>21.046.0070-0</t>
  </si>
  <si>
    <t>REATOR INTERNO/INTEGRADO PARA LAMPADA VAPOR DE SODIO DE 400W,IGNITOR COM PICO DE TENSAO 2,8 A 4KV,FATOR DE POTENCIA MINIMO 0,92,TENSAO NOMINAL DE ALIMENTACAO 220V,CONFORME DESENHOA3-1971-PD,ABNT NBR-13593 E ABNT NBR IEC-60662.FORNECIMENTO</t>
  </si>
  <si>
    <t>21.046.0070-A</t>
  </si>
  <si>
    <t>21.046.0080-0</t>
  </si>
  <si>
    <t>REATOR EXTERNO PARA LAMPADA VAPOR METALICO DE 70W,IGNITOR COM PICO DE TENSAO 2,8 A 4KV,FATOR DE POTENCIA MINIMO 0,92,TENSAO DE ALIMENTACAO 220V,CONFORME EM-RIOLUZ-30,ABNT NBR 14305E ABNT NBR IEC 61167.FORNECIMENTO</t>
  </si>
  <si>
    <t>21.046.0080-A</t>
  </si>
  <si>
    <t>21.046.0085-0</t>
  </si>
  <si>
    <t>REATOR EXTERNO PARA LAMPADA VAPOR METALICO DE 100W,IGNITOR COM PICO DE TENSAO 2,8 A 4KV,FATOR DE POTENCIA MINIMO 0,92,TENSAO DE ALIMENTACAO 220V,CONFORME EM-RIOLUZ-30,ABNT NBR-14305 E ABNT NBR IEC-61167.FORNECIMENTO</t>
  </si>
  <si>
    <t>21.046.0085-A</t>
  </si>
  <si>
    <t>21.046.0087-0</t>
  </si>
  <si>
    <t>REATOR EXTERNO PARA LAMPADA VAPOR METALICO DE 150W,IGNITOR COM PICO DE TENSAO 2,8 A 4KV,FATOR DE POTENCIA MINIMO 0,92,TENSAO DE ALIMENTACAO 220V,CONFORME EM-RIOLUZ-30,ABNT NBR-14305 E ABNT NBR IEC-61167.FORNECIMENTO</t>
  </si>
  <si>
    <t>21.046.0087-A</t>
  </si>
  <si>
    <t>21.046.0090-0</t>
  </si>
  <si>
    <t>REATOR EXTERNO PARA LAMPADA VAPOR METALICO DE 250W,IGNITOR COM PICO DE TENSAO 2,8 A 4KV,FATOR DE POTENCIA MINIMO 0,92,TENSAO DE ALIMENTACAO 220V,CONFORME EM-RIOLUZ-30,ABNT NBR-14305 E ABNT NBR IEC-61167.FORNECIMENTO</t>
  </si>
  <si>
    <t>21.046.0090-A</t>
  </si>
  <si>
    <t>21.046.0092-0</t>
  </si>
  <si>
    <t>REATOR EXTERNO PARA LAMPADA VAPOR METALICO DE 400W,IGNITOR COM PICO DE TENSAO 2,8 A 4KV,FATOR DE POTENCIA MINIMO 0,92,TENSAO DE ALIMENTACAO 220V,EM-RIOLUZ-30,NBR-14305,IEC-61167.FORNECIMENTO</t>
  </si>
  <si>
    <t>21.046.0092-A</t>
  </si>
  <si>
    <t>21.046.0100-0</t>
  </si>
  <si>
    <t>REATOR TIPO INTERNO/INTEGRADO PARA LAMPADA VAPOR METALICO DE70W,IGNITOR COM PICO DE TENSAO 2,8 A 4KV,FATOR DE POTENCIAMINIMO 0,92,TENSAO NOMINAL DE ALIMENTACAO 220V,CONFORME DESENHO A3-1971-PD,ABNT NBR-14305 E ABNT NBR IEC-61167.FORNECIMENTO</t>
  </si>
  <si>
    <t>21.046.0100-A</t>
  </si>
  <si>
    <t>21.046.0102-0</t>
  </si>
  <si>
    <t>REATOR TIPO INTERNO/INTEGRADO PARA LAMPADA VAPOR METALICO DE150W,IGNITOR COM PICO DE TENSAO 2,8 A 4KV,FATOR DE POTENCIAMINIMO 0,92,TENSAO NOMINAL DE ALIMENTACAO 220V,CONFORME DESENHO A3-1971-PD,ABNT NBR-14305 E ABNT NBR IEC-61167.FORNECIMENTO</t>
  </si>
  <si>
    <t>21.046.0102-A</t>
  </si>
  <si>
    <t>21.046.0105-0</t>
  </si>
  <si>
    <t>REATOR TIPO INTERNO/INTEGRADO PARA LAMPADA VAPOR METALICO DE250W,IGNITOR COM PICO DE TENSAO 2,8 A 4KV,FATOR DE POTENCIAMINIMO 0,92,TENSAO NOMINAL DE ALIMENTACAO 220V,CONFORME DESENHO A3-1971-PD,ABNT NBR-14305 E ABNT NBR IEC-61167.FORNECIMENTO</t>
  </si>
  <si>
    <t>21.046.0105-A</t>
  </si>
  <si>
    <t>21.046.0107-0</t>
  </si>
  <si>
    <t>REATOR TIPO INTERNO/INTEGRADO PARA LAMPADA VAPOR METALICO DE400W,IGNITOR COM PICO DE TENSAO 2,8 A 4KV,FATOR DE POTENCIAMINIMO 0,92,TENSAO NOMINAL DE ALIMENTACAO 220V,CONFORME DESENHO A3-1971-PD,ABNT NBR-14305 E ABNT NBR IEC-61167.FORNECIMENTO</t>
  </si>
  <si>
    <t>21.046.0107-A</t>
  </si>
  <si>
    <t>21.048.0010-0</t>
  </si>
  <si>
    <t>LUMINARIA EQUIPADA COM LAMPADA DE DESCARGA E ACESSORIOS,EM CORDOALHA,EXCLUSIVE LUMINARIA,INCLUSIVE FORNECIMENTO DA CORDOALHA.COLOCACAO</t>
  </si>
  <si>
    <t>21.048.0010-A</t>
  </si>
  <si>
    <t>21.048.0015-0</t>
  </si>
  <si>
    <t>LUMINARIA EQUIPADA COM LAMPADA DE DESCARGA E ACESSORIOS,EM CORDOALHA,EXCLUSIVE LUMINARIA E O FORNECIMENTO DA CORDOALHA.COLOCACAO</t>
  </si>
  <si>
    <t>21.048.0015-A</t>
  </si>
  <si>
    <t>21.048.0020-0</t>
  </si>
  <si>
    <t>LUMINARIA EQUIPADA COM LAMPADA DE DESCARGA E ACESSORIOS,EM TETO OU PAREDE;EXCLUSIVE LUMINARIA.COLOCACAO</t>
  </si>
  <si>
    <t>21.048.0020-A</t>
  </si>
  <si>
    <t>21.048.0025-0</t>
  </si>
  <si>
    <t>PROJETORES (DOIS) EQUIPADOS COM LAMPADAS DE DESCARGA,FIXADOSEM POSTE DE ACO OU CONCRETO,INCLUSIVE FERRAGENS DE FIXACAO,EXCLUSIVE PROJETOR.COLOCACAO</t>
  </si>
  <si>
    <t>21.048.0025-A</t>
  </si>
  <si>
    <t>21.048.0030-0</t>
  </si>
  <si>
    <t>PROJETORES (DOIS) EQUIPADOS COM LAMPADA DE DESCARGA,FIXADOSEM CRUZETA Nº1;INCLUSIVE FERRAGENS DE FIXACAO,EXCLUSIVE PROJETOR.COLOCACAO</t>
  </si>
  <si>
    <t>21.048.0030-A</t>
  </si>
  <si>
    <t>21.048.0035-0</t>
  </si>
  <si>
    <t>PROJETORES(TRES)EQUIPADOS COM LAMPADAS DE DESCARGA,FIXADOS EM POSTE DE CONCRETO,INCLUSIVE FERRAGENS DE FIXACAO,EXCLUSIVEPROJETORES.COLOCACAO</t>
  </si>
  <si>
    <t>21.048.0035-A</t>
  </si>
  <si>
    <t>21.048.0040-0</t>
  </si>
  <si>
    <t>PROJETORES(QUATRO)EQUIPADOS COM LAMPADA DE DESCARGA,FIXADOSEM POSTE DE ACO RETO;INCLUSIVE FERRAGENS DE FIXACAO,EXCLUSIVE PROJETORES.COLOCACAO</t>
  </si>
  <si>
    <t>21.048.0040-A</t>
  </si>
  <si>
    <t>21.048.0045-0</t>
  </si>
  <si>
    <t>PROJETOR FIXADO EM BANDEJA ATRAVES DE CHUMBADORES DE ACO INOX,EXCLUSIVE PROJETOR,CHUMBADOR E BANDEJAMENTO.COLOCACAO</t>
  </si>
  <si>
    <t>21.048.0045-A</t>
  </si>
  <si>
    <t>21.048.0050-0</t>
  </si>
  <si>
    <t>REATOR,PADRAO RIOLUZ,PARA LAMPADA DE DESCARGA,EM POSTE DE ACO,CONCRETO OU MADEIRA,EXCLUSIVE FORNECIMENTO DO REATOR E FERRAGENS DE FIXACAO.COLOCACAO</t>
  </si>
  <si>
    <t>21.048.0050-A</t>
  </si>
  <si>
    <t>21.048.0055-0</t>
  </si>
  <si>
    <t>REATOR,PADRAO RIOLUZ,PARA LAMPADA DE DESCARGA EM POSTE(ACO OU CONCRETO),INCLUINDO INTERLIGACAO NA REDE E NA LUMINARIA EFERRAGENS DE FIXACAO;EXCLUSIVE FORNECIMENTO DO REATOR.COLOCACAO</t>
  </si>
  <si>
    <t>21.048.0055-A</t>
  </si>
  <si>
    <t>21.048.0060-0</t>
  </si>
  <si>
    <t>REATOR PARA LAMPADA DE DESCARGA EM TETO,PISO OU PAREDE,INCLUSIVE INTERLIGACAO NA REDE E NA LUMINARIA E FERRAGENS DE FIXACAO,EXCLUSIVE FORNECIMENTO DE REATOR.COLOCACAO</t>
  </si>
  <si>
    <t>21.048.0060-A</t>
  </si>
  <si>
    <t>21.048.0065-0</t>
  </si>
  <si>
    <t>REATOR COM IGNITOR EM BANDEJA,EXCLUSIVE REATOR.COLOCACAO</t>
  </si>
  <si>
    <t>21.048.0065-A</t>
  </si>
  <si>
    <t>21.050.0010-0</t>
  </si>
  <si>
    <t>FITA ISOLANTE AUTO-FUSAO,DE 19MMX10M.FORNECIMENTO</t>
  </si>
  <si>
    <t>21.050.0010-A</t>
  </si>
  <si>
    <t>21.050.0015-0</t>
  </si>
  <si>
    <t>FITA ISOLANTE PLASTICA ADESIVA,DE 19MMX20M.FORNECIMENTO</t>
  </si>
  <si>
    <t>21.050.0015-A</t>
  </si>
  <si>
    <t>21.050.0020-0</t>
  </si>
  <si>
    <t>ARRUELA EM ALUMINIO DE(13X2)MM.FORNECIMENTO</t>
  </si>
  <si>
    <t>21.050.0020-A</t>
  </si>
  <si>
    <t>21.050.0025-0</t>
  </si>
  <si>
    <t>ARRUELA DE PRESSAO DE(13X2,5)MM.FORNECIMENTO</t>
  </si>
  <si>
    <t>21.050.0025-A</t>
  </si>
  <si>
    <t>21.050.0040-0</t>
  </si>
  <si>
    <t>CHUMBADOR EM ACO CARBONO,COM DIAMETRO DE 7/8",COMPRIMENTO DE500MM,GALVANIZADO A QUENTE POR IMERSAO,COM PORCA,ARRUELA LISA E ARRUELA DE PRESSAO.FORNECIMENTO</t>
  </si>
  <si>
    <t>21.050.0040-A</t>
  </si>
  <si>
    <t>21.050.0045-0</t>
  </si>
  <si>
    <t>CHUMBADOR DE ACO INOXIDAVEL 304,TEC BOLT,TBM 12.100,COMPRIMENTO DE 96MM E DIAMETRO DE 1/2",COM ARRUELA LISA E DE PRESSAOE PORCA,TECNART OU SIMILAR.FORNECIMENTO</t>
  </si>
  <si>
    <t>21.050.0045-A</t>
  </si>
  <si>
    <t>21.050.0050-0</t>
  </si>
  <si>
    <t>CHUMBADOR DE EXPANSAO DE ACO,COM DIAMETRO DE 1/2" E COMPRIMENTO DO PARAFUSO DE 3".FORNECIMENTO</t>
  </si>
  <si>
    <t>21.050.0050-A</t>
  </si>
  <si>
    <t>21.050.0052-0</t>
  </si>
  <si>
    <t>CINTA CIRCULAR DE ACO GALVANIZADO COM PARAFUSOS,DE APROXIMADAMENTE 90MM.FORNECIMENTO</t>
  </si>
  <si>
    <t>21.050.0052-A</t>
  </si>
  <si>
    <t>21.050.0053-0</t>
  </si>
  <si>
    <t>CINTA CIRCULAR DE ACO GALVANIZADO COM PARAFUSOS,DE APROXIMADAMENTE 120MM.FORNECIMENTO</t>
  </si>
  <si>
    <t>21.050.0053-A</t>
  </si>
  <si>
    <t>21.050.0055-0</t>
  </si>
  <si>
    <t>CINTA CIRCULAR DE ACO GALVANIZADO COM PARAFUSOS,DE APROXIMADAMENTE 150MM.FORNECIMENTO</t>
  </si>
  <si>
    <t>21.050.0055-A</t>
  </si>
  <si>
    <t>21.050.0057-0</t>
  </si>
  <si>
    <t>CINTA CIRCULAR DE ACO GALVANIZADO COM PARAFUSOS,DE APROXIMADAMENTE 180MM.FORNECIMENTO</t>
  </si>
  <si>
    <t>21.050.0057-A</t>
  </si>
  <si>
    <t>21.050.0060-0</t>
  </si>
  <si>
    <t>CINTA CIRCULAR DE ACO GALVANIZADO COM PARAFUSOS,DE APROXIMADAMENTE 210MM.FORNECIMENTO</t>
  </si>
  <si>
    <t>21.050.0060-A</t>
  </si>
  <si>
    <t>21.050.0062-0</t>
  </si>
  <si>
    <t>CINTA CIRCULAR DE ACO GALVANIZADO COM PARAFUSOS,DE APROXIMADAMENTE 240MM.FORNECIMENTO</t>
  </si>
  <si>
    <t>21.050.0062-A</t>
  </si>
  <si>
    <t>21.050.0070-0</t>
  </si>
  <si>
    <t>CRUZETA Q-3,DE 6 PINOS.FORNECIMENTO</t>
  </si>
  <si>
    <t>21.050.0070-A</t>
  </si>
  <si>
    <t>21.050.0075-0</t>
  </si>
  <si>
    <t>GRAMPO TIPO "U",DIAMETRO DE 5" E ROSCA DE 1/2",INCLUSIVE PORCAS E ARRUELAS.FORNECIMENTO</t>
  </si>
  <si>
    <t>21.050.0075-A</t>
  </si>
  <si>
    <t>21.050.0080-0</t>
  </si>
  <si>
    <t>PARAFUSO COM CABECA SEXTAVADA DE (5/8"X1.1/2").FORNECIMENTO</t>
  </si>
  <si>
    <t>21.050.0080-A</t>
  </si>
  <si>
    <t>21.050.0085-0</t>
  </si>
  <si>
    <t>PARAFUSO COM CABECA SEXTAVADA DE(12X1,75X50)MM.FORNECIMENTO</t>
  </si>
  <si>
    <t>21.050.0085-A</t>
  </si>
  <si>
    <t>21.050.0090-0</t>
  </si>
  <si>
    <t>PARAFUSO FRANCES DE (5/8"X2.1/2").FORNECIMENTO</t>
  </si>
  <si>
    <t>21.050.0090-A</t>
  </si>
  <si>
    <t>21.050.0095-0</t>
  </si>
  <si>
    <t>PARAFUSO DE MAQUINA SEXTAVADA DE (1/2"X1.1/2").FORNECIMENTO</t>
  </si>
  <si>
    <t>21.050.0095-A</t>
  </si>
  <si>
    <t>21.050.0100-0</t>
  </si>
  <si>
    <t>PORCA SEXTAVADA,EM ACO BAIXO CARBONO (1010/1020),UNC,5/8"(16MM),ACABAMENTO POLIDO OU ZINCADO.FORNECIMENTO</t>
  </si>
  <si>
    <t>21.050.0100-A</t>
  </si>
  <si>
    <t>21.050.0105-0</t>
  </si>
  <si>
    <t>PORCA SEXTAVADA EM ACO BAIXO CARBONO (1010/1020),UNC,(M12X1,75)MM,ACABAMENTO ZINCADO.FORNECIMENTO</t>
  </si>
  <si>
    <t>21.050.0105-A</t>
  </si>
  <si>
    <t>21.050.0110-0</t>
  </si>
  <si>
    <t>BASE DE ACO PARA SUSTENTACAO DE POSTE FIXADA POR CHUMBADOREM FUNDACAO DE CONCRETO ARMADO.ASSENTAMENTO</t>
  </si>
  <si>
    <t>21.050.0110-A</t>
  </si>
  <si>
    <t>21.050.0120-0</t>
  </si>
  <si>
    <t>CHUMBADOR PARA FIXACAO DE POSTE DE ACO CURVO DE 1 BRACO,DE 8M ATE 9M DE ALTURA,EXCLUSIVE ESTE,DE 7/8"X600MM,COM PORCA EARRUELA GALVANIZADAS A FOGO,PADRAO RIOLUZ.FORNECIMENTO E INSTALACAO</t>
  </si>
  <si>
    <t>21.050.0120-A</t>
  </si>
  <si>
    <t>21.050.0125-0</t>
  </si>
  <si>
    <t>CRUZETA N°2,DE 2 PINOS.FORNECIMENTO</t>
  </si>
  <si>
    <t>21.050.0125-A</t>
  </si>
  <si>
    <t>21.051.0010-0</t>
  </si>
  <si>
    <t>ARAME DE FERRO GALVANIZADO DE 12BWG, 2,76MM.FORNECIMENTO</t>
  </si>
  <si>
    <t>21.051.0010-A</t>
  </si>
  <si>
    <t>22.005.0005-0</t>
  </si>
  <si>
    <t>EXTRACAO E TRANSPORTE DE TERRA PARA SUBSTRATO,PARA ENCHIMENTO DE SACOS PLASTICOS E PRODUCAO DE MUDAS DE ESSENCIAS FLORESTAIS.CUSTO VALIDO PARA CADA 100 UNIDADES</t>
  </si>
  <si>
    <t>22.005.0005-A</t>
  </si>
  <si>
    <t>22.005.0015-0</t>
  </si>
  <si>
    <t>PENEIRAMENTO E MISTURA DE TERRA PARA ENCHIMENTO DE SACOS PLASTICOS E PRODUCAO DE MUDAS DE ESSENCIAS FLORESTAIS.CUSTO VALIDO PARA CADA 100 UNIDADES</t>
  </si>
  <si>
    <t>22.005.0015-A</t>
  </si>
  <si>
    <t>22.005.0020-0</t>
  </si>
  <si>
    <t>DESINFECCAO E ADUBACAO DA TERRA DE SUBSTRATO,PARA ENCHIMENTODE SACOS PLASTICOS E PRODUCAO DE MUDAS DE ESSENCIAS FLORESTAIS.CUSTO VALIDO PARA CADA 100 UNIDADES</t>
  </si>
  <si>
    <t>22.005.0020-A</t>
  </si>
  <si>
    <t>22.005.0025-0</t>
  </si>
  <si>
    <t>ENCHIMENTO DOS SACOS PLASTICOS,PARA PRODUCAO DE MUDAS DE ESSENCIAS FLORESTAIS.CUSTO VALIDO PARA CADA 100 UNIDADES</t>
  </si>
  <si>
    <t>22.005.0025-A</t>
  </si>
  <si>
    <t>22.005.0030-0</t>
  </si>
  <si>
    <t>PREPARO DOS CANTEIROS,PARA PRODUCAO DE MUDAS DE ESSENCIAS FLORESTAIS.CUSTO VALIDO PARA CADA 100 UNIDADES</t>
  </si>
  <si>
    <t>22.005.0030-A</t>
  </si>
  <si>
    <t>22.005.0035-0</t>
  </si>
  <si>
    <t>ENCANTEIRAMENTO DOS SACOS PLASTICOS,PARA PRODUCAO DE MUDAS NATIVAS DE ESSENCIAS FLORESTAIS.CUSTO VALIDO PARA CADA 100 UNIDADES</t>
  </si>
  <si>
    <t>22.005.0035-A</t>
  </si>
  <si>
    <t>22.005.0045-0</t>
  </si>
  <si>
    <t>REPICAGEM E DESBASTE DAS MUDAS DE ESSENCIAS FLORESTAIS.CUSTOVALIDO PARA CADA 100 UNIDADES</t>
  </si>
  <si>
    <t>22.005.0045-A</t>
  </si>
  <si>
    <t>22.005.0050-0</t>
  </si>
  <si>
    <t>IRRIGACAO DAS MUDAS DE ESSENCIAS FLORESTAIS COM USO DE MANGUEIRA.CUSTO VALIDO PARA CADA 100 UNIDADES</t>
  </si>
  <si>
    <t>22.005.0050-A</t>
  </si>
  <si>
    <t>22.005.0055-0</t>
  </si>
  <si>
    <t>CAPINA MANUAL,REMOCAO E SELECAO DAS MUDAS DE ESSENCIAS FLORESTAIS.CUSTO VALIDO PARA CADA 100 UNIDADES</t>
  </si>
  <si>
    <t>22.005.0055-A</t>
  </si>
  <si>
    <t>22.005.0060-0</t>
  </si>
  <si>
    <t>APLICACAO DE DEFENSIVOS,EXCLUSIVE ESTE,NAS MUDAS DE ESSENCIAS FLORESTAIS.CUSTO VALIDO PARA CADA 100 UNIDADES</t>
  </si>
  <si>
    <t>22.005.0060-A</t>
  </si>
  <si>
    <t>22.005.0070-0</t>
  </si>
  <si>
    <t>PREPARO DE ESTACAS PARA PRODUCAO DE MUDAS DE ESSENCIAS FLORESTAIS.CUSTO VALIDO PARA CADA 100 UNIDADES</t>
  </si>
  <si>
    <t>22.005.0070-A</t>
  </si>
  <si>
    <t>22.005.0075-0</t>
  </si>
  <si>
    <t>SACO PLASTICO PARA PRODUCAO DE MUDAS NA MEDIA DE (15X25)CM X0,15MM.FORNECIMENTO</t>
  </si>
  <si>
    <t>22.005.0075-A</t>
  </si>
  <si>
    <t>22.005.0080-0</t>
  </si>
  <si>
    <t>SACO PLASTICO PARA PRODUCAO DE MUDAS NA MEDIA DE (20X30)CM X0,20MM.FORNECIMENTO</t>
  </si>
  <si>
    <t>22.005.0080-A</t>
  </si>
  <si>
    <t>22.005.0085-0</t>
  </si>
  <si>
    <t>SACO PLASTICO PARA PRODUCAO DE MUDAS NA MEDIA DE (28X35)CM X0,22MM.FORNECIMENTO</t>
  </si>
  <si>
    <t>22.005.0085-A</t>
  </si>
  <si>
    <t>22.010.0012-0</t>
  </si>
  <si>
    <t>MUDAS DE ARVORES NATIVAS,TIPO PAU BRASIL OU SIMILAR,COM APROXIMADAMENTE 1,00M DE ALTURA.FORNECIMENTO</t>
  </si>
  <si>
    <t>22.010.0012-A</t>
  </si>
  <si>
    <t>22.010.0017-0</t>
  </si>
  <si>
    <t>MUDAS DE ESPECIES VEGETAIS EXOTICAS,TIPO ACACIA,TAMARINDO OUSIMILAR,COM APROXIMADAMENTE 30CM DE ALTURA.FORNECIMENTO</t>
  </si>
  <si>
    <t>22.010.0017-A</t>
  </si>
  <si>
    <t>22.010.0032-0</t>
  </si>
  <si>
    <t>MUDAS DE ESPECIES VEGETAIS NATIVAS TIPO PAU BRASIL OU SIMILAR,COM APROXIMADAMENTE 30CM DE ALTURA.FORNECIMENTO</t>
  </si>
  <si>
    <t>22.010.0032-A</t>
  </si>
  <si>
    <t>22.013.0005-0</t>
  </si>
  <si>
    <t>CONSTRUCAO MANUAL DE ACEIROS E TRILHAS</t>
  </si>
  <si>
    <t>22.013.0005-A</t>
  </si>
  <si>
    <t>22.013.0010-0</t>
  </si>
  <si>
    <t>ROCADA MANUAL DE VEGETACAO DENSA COM FOICE</t>
  </si>
  <si>
    <t>22.013.0010-A</t>
  </si>
  <si>
    <t>22.013.0015-0</t>
  </si>
  <si>
    <t>ROCADA MANUAL DE VEGETACAO LEVE COM FOICE</t>
  </si>
  <si>
    <t>22.013.0015-A</t>
  </si>
  <si>
    <t>22.013.0020-0</t>
  </si>
  <si>
    <t>DESTOCA COM ENXADAO</t>
  </si>
  <si>
    <t>22.013.0020-A</t>
  </si>
  <si>
    <t>22.016.0005-0</t>
  </si>
  <si>
    <t>CONSTRUCAO DE ESTRADAS DE CIRCULACAO COM TRATOR DE ESTEIRAS</t>
  </si>
  <si>
    <t>22.016.0005-A</t>
  </si>
  <si>
    <t>22.016.0010-0</t>
  </si>
  <si>
    <t>ROCADO DE VEGETACAO COM ROCADEIRA COSTAL MOTORIZADA,INCLUSIVE AJUNTAMENTO DO MATERIAL RESULTANTE</t>
  </si>
  <si>
    <t>22.016.0010-A</t>
  </si>
  <si>
    <t>22.016.0015-0</t>
  </si>
  <si>
    <t>ROCADO DE VEGETACAO COM TRATOR DE PNEUS E ROCADEIRA</t>
  </si>
  <si>
    <t>22.016.0015-A</t>
  </si>
  <si>
    <t>22.016.0020-0</t>
  </si>
  <si>
    <t>ENLEIRAMENTO MECANICO DE VEGETACAO COM TRATOR DE ESTEIRAS</t>
  </si>
  <si>
    <t>22.016.0020-A</t>
  </si>
  <si>
    <t>22.016.0025-0</t>
  </si>
  <si>
    <t>ARACAO DO SOLO A 20CM DE PROFUNDIDADE COM TRATOR DE PNEUS EARADO DE DISCO</t>
  </si>
  <si>
    <t>22.016.0025-A</t>
  </si>
  <si>
    <t>22.016.0030-0</t>
  </si>
  <si>
    <t>GRADEACAO DO SOLO COM TRATOR DE PNEUS E GRADE DE DISCOS</t>
  </si>
  <si>
    <t>22.016.0030-A</t>
  </si>
  <si>
    <t>22.020.0005-0</t>
  </si>
  <si>
    <t>PREPARO DE PIQUETES DE BAMBU DE 1,00M DE ALTURA,PARA ALINHAMENTO E MARCACAO DE COVAS.CUSTO VALIDO PARA CADA 100 UNIDADES</t>
  </si>
  <si>
    <t>22.020.0005-A</t>
  </si>
  <si>
    <t>22.020.0010-0</t>
  </si>
  <si>
    <t>ALINHAMENTO E MARCACAO DE COVAS</t>
  </si>
  <si>
    <t>22.020.0010-A</t>
  </si>
  <si>
    <t>22.020.0015-0</t>
  </si>
  <si>
    <t>ABERTURA OU CAPINA DE FAIXAS DE 1,00M DE LARGURA</t>
  </si>
  <si>
    <t>22.020.0015-A</t>
  </si>
  <si>
    <t>22.020.0030-0</t>
  </si>
  <si>
    <t>DISTRIBUICAO DE MUDAS EXOTICAS DE ESSENCIAS FLORESTAIS.CUSTOVALIDO PARA CADA 100 UNIDADES</t>
  </si>
  <si>
    <t>22.020.0030-A</t>
  </si>
  <si>
    <t>22.020.0035-0</t>
  </si>
  <si>
    <t>DISTRIBUICAO DE MUDAS NATIVAS DE ESSENCIAS FLORESTAIS.CUSTOVALIDO PARA CADA 100 UNIDADES</t>
  </si>
  <si>
    <t>22.020.0035-A</t>
  </si>
  <si>
    <t>22.020.0040-0</t>
  </si>
  <si>
    <t>PLANTIO DE MUDAS EXOTICAS DE ESSENCIAS FLORESTAIS ATE 0,30MDE ALTURA,COM TUBETES,EXCLUSIVE AS MUDAS.CUSTO VALIDO PARA CADA 100 UNIDADES</t>
  </si>
  <si>
    <t>22.020.0040-A</t>
  </si>
  <si>
    <t>22.020.0045-0</t>
  </si>
  <si>
    <t>PLANTIO DE MUDAS EXOTICAS DE ESSENCIAS FLORESTAIS ATE 0,30MDE ALTURA,EM SACOS PLASTICOS,EXCLUSIVE AS MUDAS.CUSTO VALIDOPARA CADA 100 UNIDADES</t>
  </si>
  <si>
    <t>22.020.0045-A</t>
  </si>
  <si>
    <t>22.020.0050-0</t>
  </si>
  <si>
    <t>PLANTIO DE MUDAS NATIVAS DE ESSENCIAS FLORESTAIS ATE 1,00M DE ALTURA,EXCLUSIVE AS MUDAS.CUSTO VALIDO PARA CADA 100 UNIDADES</t>
  </si>
  <si>
    <t>22.020.0050-A</t>
  </si>
  <si>
    <t>22.020.0055-0</t>
  </si>
  <si>
    <t>COLOCACAO DE COBERTURA MORTA (MULCH) AO REDOR DAS PLANTAS</t>
  </si>
  <si>
    <t>22.020.0055-A</t>
  </si>
  <si>
    <t>22.020.0070-0</t>
  </si>
  <si>
    <t>ABERTURA DE COVA DE 30X30X30CM,EM BANQUETA,EM ENCOSTA,INCLUSIVE MARCACAO</t>
  </si>
  <si>
    <t>22.020.0070-A</t>
  </si>
  <si>
    <t>22.020.0075-0</t>
  </si>
  <si>
    <t>ABERTURA DE COVA DE 15X15X15CM,INCLUINDO INCORPORACAO DE ESTERCO CURTIDO,PARA PLANTIO DE VEGETACAO REPTANTE EM AREA DERESTINGA PLANA</t>
  </si>
  <si>
    <t>22.020.0075-A</t>
  </si>
  <si>
    <t>22.020.0080-0</t>
  </si>
  <si>
    <t>ABERTURA DE COVA DE 20X20X20CM,INCLUINDO INCORPORACAO DE ESTERCO CURTIDO,PARA PLANTIO DE VEGETACAO CACTACEAS EM AREA DERESTINGA PLANA</t>
  </si>
  <si>
    <t>22.020.0080-A</t>
  </si>
  <si>
    <t>22.020.0085-0</t>
  </si>
  <si>
    <t>ABERTURA DE COVA DE 30X30X30CM,INCLUINDO INCORPORACAO DE ESTERCO CURTIDO,PARA PLANTIO DE VEGETACAO ARBUSTIVA EM AREA DERESTINGA PLANA</t>
  </si>
  <si>
    <t>22.020.0085-A</t>
  </si>
  <si>
    <t>22.020.0090-0</t>
  </si>
  <si>
    <t>ABERTURA DE COVA DE 40X40X40CM,INCLUINDO INCORPORACAO DE ESTERCO CURTIDO,PARA PLANTIO DE VEGETACAO ARBUSTIVA EM AREA DERESTINGA PLANA</t>
  </si>
  <si>
    <t>22.020.0090-A</t>
  </si>
  <si>
    <t>22.020.0095-0</t>
  </si>
  <si>
    <t>ADUBACAO E CALAGEM,USANDO ADUBO ORGANICO/MINERAL,EM MUDAS PLANTADAS EM ENCOSTAS</t>
  </si>
  <si>
    <t>22.020.0095-A</t>
  </si>
  <si>
    <t>22.020.0100-0</t>
  </si>
  <si>
    <t>CAPINA DE ACEIRO EM ENCOSTA EM AREA PREVIAMENTE ROCADA,EM FASE DE IMPLANTACAO</t>
  </si>
  <si>
    <t>22.020.0100-A</t>
  </si>
  <si>
    <t>22.020.0105-0</t>
  </si>
  <si>
    <t>CAPINA DE ACEIRO EM ENCOSTA EM AREA PREVIAMENTE ROCADA,EM FASE DE MANUTENCAO</t>
  </si>
  <si>
    <t>22.020.0105-A</t>
  </si>
  <si>
    <t>22.020.0110-0</t>
  </si>
  <si>
    <t>CAPINA DE VEGETACAO GRAMINEA EM AREA DE ENCOSTA EM CURVA DENIVEL,INCLUSIVE MARCACAO DE FAIXAS EM CURVA DE NIVEL,EM FASEDE IMPLANTACAO</t>
  </si>
  <si>
    <t>22.020.0110-A</t>
  </si>
  <si>
    <t>22.020.0115-0</t>
  </si>
  <si>
    <t>CAPINA DE VEGETACAO GRAMINEA EM AREA DE ENCOSTA EM CURVA DENIVEL,EM FASE DE MANUTENCAO</t>
  </si>
  <si>
    <t>22.020.0115-A</t>
  </si>
  <si>
    <t>22.020.0120-0</t>
  </si>
  <si>
    <t>LIMPEZA MANUAL DE MATERIAIS DIVERSOS EM AREA DE MANGUEZAL(LIXO)</t>
  </si>
  <si>
    <t>22.020.0120-A</t>
  </si>
  <si>
    <t>22.020.0125-0</t>
  </si>
  <si>
    <t>PLANTIO DE GRAMA EM PLACAS,EM ENCOSTA,TIPO SAO CARLOS,BATATAIS OU LARGA,INCLUSIVE COMPRA E ARRANCAMENTO NO LOCAL DE ORIGEM,CARGA,TRANSPORTE MANUAL ENCOSTA ACIMA,DESCARGA E PREPARODO TERRENO</t>
  </si>
  <si>
    <t>22.020.0125-A</t>
  </si>
  <si>
    <t>22.020.0132-0</t>
  </si>
  <si>
    <t>PLANTIO E ADUBACAO DE MUDAS EM ENCOSTA,DE APROXIMADAMENTE 30CM DE ALTURA,TIPO PAU BRASIL OU SIMILAR.FORNECIMENTO DA MUDAINCLUSO</t>
  </si>
  <si>
    <t>22.020.0132-A</t>
  </si>
  <si>
    <t>22.020.0135-0</t>
  </si>
  <si>
    <t>PLANTIO DE MUDAS DE VEGETACAO ARBUSTIVA,EXCLUSIVE O FORNECIMENTO DE MUDA,EM AREA DE RESTINGA PLANA</t>
  </si>
  <si>
    <t>22.020.0135-A</t>
  </si>
  <si>
    <t>22.020.0140-0</t>
  </si>
  <si>
    <t>PLANTIO DE MUDAS DE VEGETACAO CACTACEAS,EXCLUSIVE O FORNECIMENTO DE MUDA,EM AREA DE RESTINGA PLANA</t>
  </si>
  <si>
    <t>22.020.0140-A</t>
  </si>
  <si>
    <t>22.020.0145-0</t>
  </si>
  <si>
    <t>PLANTIO DE MUDAS DE VEGETACAO REPTANTE,EXCLUSIVE O FORNECIMENTO DE MUDA,EM AREA DE RESTINGA PLANA</t>
  </si>
  <si>
    <t>22.020.0145-A</t>
  </si>
  <si>
    <t>22.020.0150-0</t>
  </si>
  <si>
    <t>PLANTIO DE MUDA DE ESPECIE DE MANGUEZAL,DE 50 A 70CM DE ALTURA,E ABERTURA DE COVA DE 10X10X20CM,EXCLUSIVE O FORNECIMENTODA MUDA</t>
  </si>
  <si>
    <t>22.020.0150-A</t>
  </si>
  <si>
    <t>22.025.0005-0</t>
  </si>
  <si>
    <t>APLICACAO DE FORMICIDA GRANULADA.FORNECIMENTO E APLICACAO</t>
  </si>
  <si>
    <t>22.025.0005-A</t>
  </si>
  <si>
    <t>22.025.0010-0</t>
  </si>
  <si>
    <t>APLICACAO DE HERBICIDA ROUND UP.FORNECIMENTO E APLICACAO</t>
  </si>
  <si>
    <t>22.025.0010-A</t>
  </si>
  <si>
    <t>22.025.0015-0</t>
  </si>
  <si>
    <t>CAPINA QUIMICA COM HERBICIDA EM FAIXAS.FORNECIMENTO E APLICACAO</t>
  </si>
  <si>
    <t>22.025.0015-A</t>
  </si>
  <si>
    <t>22.026.0010-0</t>
  </si>
  <si>
    <t>APLICACAO DE CALCARIO DOLOMITICO NO SOLO,POR COVA.FORNECIMENTO E APLICACAO</t>
  </si>
  <si>
    <t>22.026.0010-A</t>
  </si>
  <si>
    <t>22.028.0005-0</t>
  </si>
  <si>
    <t>APLICACAO DE ADUBO ORGANICO PARA MUDAS NATIVAS DE ESSENCIASFLORESTAIS,POR COVA.FORNECIMENTO E APLICACAO</t>
  </si>
  <si>
    <t>22.028.0005-A</t>
  </si>
  <si>
    <t>22.028.0010-0</t>
  </si>
  <si>
    <t>APLICACAO DE ADUBO QUIMICO SUPERFOSFATO SIMPLES PARA MUDAS NATIVAS,POR COVA.FORNECIMENTO E APLICACAO</t>
  </si>
  <si>
    <t>22.028.0010-A</t>
  </si>
  <si>
    <t>22.028.0015-0</t>
  </si>
  <si>
    <t>APLICACAO DE ADUBO QUIMICO (NPK),6:30:6,PARA MUDAS EXOTICAS,POR COVA.FORNECIMENTO E APLICACAO</t>
  </si>
  <si>
    <t>22.028.0015-A</t>
  </si>
  <si>
    <t>22.028.0025-0</t>
  </si>
  <si>
    <t>APLICACAO DE ADUBO,EXCLUSIVE O FORNECIMENTO,CUSTO VALIDO PARA 100 COVAS</t>
  </si>
  <si>
    <t>22.028.0025-A</t>
  </si>
  <si>
    <t>22.028.0035-0</t>
  </si>
  <si>
    <t>ADUBACAO DIFERENCIADA EM ESPECIES VEGETAIS DE QUALQUER NATUREZA.FORNECIMENTO E APLICACAO</t>
  </si>
  <si>
    <t>22.028.0035-A</t>
  </si>
  <si>
    <t>22.028.0040-0</t>
  </si>
  <si>
    <t>ADUBACAO QUIMICA COM FORMULA COMPLETA (NPK-10-10-10)EM GOLASDE ARVORE,INCLUSIVE LIMPEZA E REVOLVIMENTO DE SOLO.FORNECIMENTO E APLICACAO</t>
  </si>
  <si>
    <t>22.028.0040-A</t>
  </si>
  <si>
    <t>22.028.0050-0</t>
  </si>
  <si>
    <t>CONTROLE QUIMICO DE ESPECIES VEGETAIS DE QUALQUER NATUREZA.FORNECIMENTO E APLICACAO</t>
  </si>
  <si>
    <t>22.028.0050-A</t>
  </si>
  <si>
    <t>22.030.0010-0</t>
  </si>
  <si>
    <t>COROAMENTO DAS PLANTAS COM 1,00M DE DIAMETRO.CUSTO VALIDO PARA CADA 100 UNIDADES</t>
  </si>
  <si>
    <t>22.030.0010-A</t>
  </si>
  <si>
    <t>22.030.0015-0</t>
  </si>
  <si>
    <t>MANUTENCAO DE ACEIROS</t>
  </si>
  <si>
    <t>22.030.0015-A</t>
  </si>
  <si>
    <t>22.030.0030-0</t>
  </si>
  <si>
    <t>ARRANCAMENTO E REPLANTIO DE ARBUSTO COM ATE 2M DE ALTURA</t>
  </si>
  <si>
    <t>22.030.0030-A</t>
  </si>
  <si>
    <t>22.030.0035-0</t>
  </si>
  <si>
    <t>PODA DE ESPECIES VEGETAIS DE BAIXO NIVEL DE DIFICULDADE,EXCLUSIVE TRANSPORTE DE MATERIAL RESULTANTE</t>
  </si>
  <si>
    <t>22.030.0035-A</t>
  </si>
  <si>
    <t>22.030.0040-0</t>
  </si>
  <si>
    <t>PODA DE ESPECIES VEGETAIS DE MEDIO NIVEL DE DIFICULDADE,EXCLUSIVE TRANSPORTE DO MATERIAL RESULTANTE</t>
  </si>
  <si>
    <t>22.030.0040-A</t>
  </si>
  <si>
    <t>22.030.0045-0</t>
  </si>
  <si>
    <t>PODA DE ESPECIES VEGETAIS DE ALTO NIVEL DE DIFICULDADE,EXCLUSIVE TRANSPORTE DO MATERIAL RESULTANTE</t>
  </si>
  <si>
    <t>22.030.0045-A</t>
  </si>
  <si>
    <t>22.030.0050-0</t>
  </si>
  <si>
    <t>REMOCAO DE ESPECIES VEGETAIS,PORTE MUDA (ATE 2M DE ALTURA),INCLUSIVE CARGA,DESCARGA E TRANSPORTE DO MATERIAL ATE 30KM</t>
  </si>
  <si>
    <t>22.030.0050-A</t>
  </si>
  <si>
    <t>22.030.0055-0</t>
  </si>
  <si>
    <t>REMOCAO DE ESPECIES VEGETAIS,PORTE PEQUENO (ENTRE 2M E 4M DEALTURA),INCLUSIVE CARGA,DESCARGA E TRANSPORTE DO MATERIALATE 30KM</t>
  </si>
  <si>
    <t>22.030.0055-A</t>
  </si>
  <si>
    <t>22.030.0060-0</t>
  </si>
  <si>
    <t>REMOCAO DE ESPECIES VEGETAIS,PORTE MEDIO (ENTRE 4M E 6M DEALTURA),INCLUSIVE CARGA,DESCARGA E TRANSPORTE DO MATERIALATE 30KM</t>
  </si>
  <si>
    <t>22.030.0060-A</t>
  </si>
  <si>
    <t>22.030.0065-0</t>
  </si>
  <si>
    <t>REMOCAO DE ESPECIES VEGETAIS,PORTE GRANDE (ACIMA DE 6M DE ALTURA),INCLUSIVE CARGA,DESCARGA E TRANSPORTE DO MATERIAL ATE30KM</t>
  </si>
  <si>
    <t>22.030.0065-A</t>
  </si>
  <si>
    <t>22.030.0070-0</t>
  </si>
  <si>
    <t>TRANSPLANTE DE VEGETAIS DE PORTE PEQUENO (ENTRE 2M E 4M DEALTURA),INCLUSIVE CARGA,DESCARGA E TRANSPORTE DO MATERIALATE 30KM</t>
  </si>
  <si>
    <t>22.030.0070-A</t>
  </si>
  <si>
    <t>22.030.0075-0</t>
  </si>
  <si>
    <t>DENDROCIRURGIA EM ESPECIES VEGETAIS DE QUALQUER NATUREZA</t>
  </si>
  <si>
    <t>22.030.0075-A</t>
  </si>
  <si>
    <t>22.030.0080-0</t>
  </si>
  <si>
    <t>PINCELAMENTO EM LESAO DE ESPECIES VEGETAIS DE QUALQUER NATUREZA</t>
  </si>
  <si>
    <t>22.030.0080-A</t>
  </si>
  <si>
    <t>22.030.0085-0</t>
  </si>
  <si>
    <t>RETUTORAMENTO DE ESPECIES VEGETAIS DE QUALQUER NATUREZA</t>
  </si>
  <si>
    <t>22.030.0085-A</t>
  </si>
  <si>
    <t>22.030.0090-0</t>
  </si>
  <si>
    <t>TRATAMENTO DE ARVORES COM LESOES ACIMA DE 0,50M²,COMPREENDENDO:RASPAGEM DO MATERIAL NECROSADO,APLICACAO DE FUNGICIDAS,INSETICIDAS,HORMONIOS E IMPERMEABILIZANTES,FECHAMENTO DAS CAVIDADES COM ESPUMA DE POLIURETANO COBERTA COM NATA DE CIMENTOE INCORPORACAO DE MATERIAIS PARA ENRIQUECIMENTO DO SOLO,EXCLUSIVE MAO-DE-OBRA</t>
  </si>
  <si>
    <t>22.030.0090-A</t>
  </si>
  <si>
    <t>22.030.0095-0</t>
  </si>
  <si>
    <t>TRATAMENTO DE ARVORES COM LESOES ATE 0.50M2,COMPREENDENDO:RASPAGEM DO MATERIAL NECROSADO,APLICACAO DE FUNGICIDAS,INSETICIDAS,HORMONIOS E IMPERMEABILIZANTES,FECHAMENTO DAS CAVIDADESCOM ESPUMA DE POLIURETANO COBERTA COM NATA DE CIMENTO E INCORPORACAO DE MATERIAIS PARA ENRIQUECIMENTO DO SOLO,EXCLUSIVEMAO-DE-OBRA</t>
  </si>
  <si>
    <t>22.030.0095-A</t>
  </si>
  <si>
    <t>22.030.0100-0</t>
  </si>
  <si>
    <t>TRATAMENTO FITOSSANITARIO EM ARVORES,COMPREENDENDO:EXECUCAODE PEQUENAS PODAS(GALHOS E RAMOS COMPROMETIDOS),RASPAGEM DEMATERIAL NECROSADO,APLICACAO DE FUNGICIDAS,INSETICIDAS,HORMONIOS,IMPERMEABILIZANTES E FERTILIZANTES,ALARGAMENTO DE GOLAS,REVOLVIMENTO DE SOLO,REMOCAO E TRANSPORTE DE MATERIAL,RECOMPOSICAO E PLANTIO DE COBERTURA NAS GOLAS</t>
  </si>
  <si>
    <t>22.030.0100-A</t>
  </si>
  <si>
    <t>22.030.0105-0</t>
  </si>
  <si>
    <t>TRATAMENTO FITOSSANITARIO PARA O COMBATE A SECA DE ARVORES,COMPREENDENDO:APLICACAO DE FUNGICIDA E REPELENTE E INCORPORACAO DE MATERIAIS PARA ENRIQUECIMENTO DO SOLO,EXCLUSIVE MAO-DE-OBRA</t>
  </si>
  <si>
    <t>22.030.0105-A</t>
  </si>
  <si>
    <t>22.040.0005-0</t>
  </si>
  <si>
    <t>ABATE DE ARVORES COM MACHADO.CUSTO VALIDO PARA CADA 100 UNIDADES</t>
  </si>
  <si>
    <t>22.040.0005-A</t>
  </si>
  <si>
    <t>22.040.0010-0</t>
  </si>
  <si>
    <t>DESGALHAMENTO COM MACHADO.CUSTO VALIDO PARA CADA 100 UNIDADES</t>
  </si>
  <si>
    <t>22.040.0010-A</t>
  </si>
  <si>
    <t>22.040.0015-0</t>
  </si>
  <si>
    <t>TORAGEM COM MACHADO (TORETE DE 1,20M).CUSTO VALIDO PARA CADA100 UNIDADES</t>
  </si>
  <si>
    <t>22.040.0015-A</t>
  </si>
  <si>
    <t>22.040.0020-0</t>
  </si>
  <si>
    <t>ABATER,DESGALHAR E TORAR COM MACHADO,SEM EMPILHAR</t>
  </si>
  <si>
    <t>ST</t>
  </si>
  <si>
    <t>22.040.0020-A</t>
  </si>
  <si>
    <t>22.040.0025-0</t>
  </si>
  <si>
    <t>ABATER,DESGALHAR E TORAR COM MACHADO,COM EMPILHAMENTO MANUAL</t>
  </si>
  <si>
    <t>22.040.0025-A</t>
  </si>
  <si>
    <t>22.040.0030-0</t>
  </si>
  <si>
    <t>ABATER,DESGALHAR E DESTOPAR COM MACHADO.CUSTO VALIDO PARA CADA 100 UNIDADES</t>
  </si>
  <si>
    <t>22.040.0030-A</t>
  </si>
  <si>
    <t>22.040.0035-0</t>
  </si>
  <si>
    <t>DESCASCAMENTO MANUAL COM FACAO</t>
  </si>
  <si>
    <t>22.040.0035-A</t>
  </si>
  <si>
    <t>22.040.0040-0</t>
  </si>
  <si>
    <t>EXTRACAO DE MADEIRA COM ARGOLAO (1 PESSOA),DISTANCIA DE 150,00M</t>
  </si>
  <si>
    <t>22.040.0040-A</t>
  </si>
  <si>
    <t>22.040.0045-0</t>
  </si>
  <si>
    <t>EXTRACAO DE MADEIRA POR TRANSPORTE PRIMARIO MANUAL (TORETEDE 1,20M),DISTANCIA DE 100,00M</t>
  </si>
  <si>
    <t>22.040.0045-A</t>
  </si>
  <si>
    <t>22.040.0050-0</t>
  </si>
  <si>
    <t>ARRASTE MANUAL DE VAROES,DISTANCIA DE 100,00M</t>
  </si>
  <si>
    <t>22.040.0050-A</t>
  </si>
  <si>
    <t>22.040.0055-0</t>
  </si>
  <si>
    <t>EMPILHAMENTO MANUAL DE TORETES</t>
  </si>
  <si>
    <t>22.040.0055-A</t>
  </si>
  <si>
    <t>22.050.0005-0</t>
  </si>
  <si>
    <t>ABATE DE ARVORES COM MOTOSSERRA.CUSTO VALIDO PARA CADA 100 UNIDADES</t>
  </si>
  <si>
    <t>22.050.0005-A</t>
  </si>
  <si>
    <t>22.050.0010-0</t>
  </si>
  <si>
    <t>DESGALHAMENTO COM MOTOSSERRA.CUSTO VALIDO PARA CADA 100 UNIDADES</t>
  </si>
  <si>
    <t>22.050.0010-A</t>
  </si>
  <si>
    <t>22.050.0015-0</t>
  </si>
  <si>
    <t>TORAGEM COM MOTOSSERRA (TORETE DE 1,20M).CUSTO VALIDO PARA CADA 100 UNIDADES</t>
  </si>
  <si>
    <t>22.050.0015-A</t>
  </si>
  <si>
    <t>22.050.0020-0</t>
  </si>
  <si>
    <t>ABATER COM MOTOSSERRA,DESGALHAR COM MACHADO E TORAR COM MOTOSSERRA,SEM EMPILHAR</t>
  </si>
  <si>
    <t>22.050.0020-A</t>
  </si>
  <si>
    <t>22.050.0025-0</t>
  </si>
  <si>
    <t>ABATER COM MOTOSSERRA,DESGALHAR COM MACHADO E TORAR COM MOTOSSERRA,COM EMPILHAMENTO MANUAL</t>
  </si>
  <si>
    <t>22.050.0025-A</t>
  </si>
  <si>
    <t>22.050.0030-0</t>
  </si>
  <si>
    <t>ABATER,DESGALHAR E DESTOCAR COM MOTOSSERRA.CUSTO VALIDO PARACADA 100 UNIDADES</t>
  </si>
  <si>
    <t>22.050.0030-A</t>
  </si>
  <si>
    <t>22.050.0035-0</t>
  </si>
  <si>
    <t>TRANSPORTE PRIMARIO DE MADEIRA COM TRATOR DE PNEUS E GUINCHOCARREGADOR</t>
  </si>
  <si>
    <t>22.050.0035-A</t>
  </si>
  <si>
    <t>54.001.0007-1</t>
  </si>
  <si>
    <t>TACO DE CANELA 2,5 X 10 X 10CM</t>
  </si>
  <si>
    <t>54.001.0007-B</t>
  </si>
  <si>
    <t>54.001.0010-1</t>
  </si>
  <si>
    <t>ACO CA-50,DIAM. DE 5/8" A 1" (MEDIA)</t>
  </si>
  <si>
    <t>54.001.0010-B</t>
  </si>
  <si>
    <t>54.001.0011-1</t>
  </si>
  <si>
    <t>ACO CA-50,DIAMETRO DE 32MM (1.1/4"),MEDIA</t>
  </si>
  <si>
    <t>54.001.0011-B</t>
  </si>
  <si>
    <t>54.001.0013-1</t>
  </si>
  <si>
    <t>54.001.0013-B</t>
  </si>
  <si>
    <t>54.001.0069-1</t>
  </si>
  <si>
    <t>PREPARO CHAPA ACO 16 P/PLACA SINALIZACAO VERTICAL,INCL.CORTETRATAMENTO DESENGORDURANTE E FORN.DA CHAPA.</t>
  </si>
  <si>
    <t>54.001.0069-B</t>
  </si>
  <si>
    <t>54.001.0070-1</t>
  </si>
  <si>
    <t>PINTURA A PISTOLA S/PLACA ACO 16,C/PRIMER SINT.SURFACE SINT.ESMALTE SINT.C/TANTAS DEMAOS NECESSARIAS AO SEU BOM ACAB.</t>
  </si>
  <si>
    <t>54.001.0070-B</t>
  </si>
  <si>
    <t>54.001.0071-1</t>
  </si>
  <si>
    <t>REVESTIMENTO DE PLACAS DE ACO P/SINALIZACAO VERTICAL C/PELICULA REFLETIVA GRAU TECNICO E PELICULA P/LEGENDA.FORN.E COLOC</t>
  </si>
  <si>
    <t>54.001.0071-B</t>
  </si>
  <si>
    <t>54.001.0073-1</t>
  </si>
  <si>
    <t>MONTAGEM PLACA ACO P/SINALIZACAO VERTICAL POSTE CONCR.ARMADOINCL.FIX.CASTANHAS DUPLAS,FITA ARQUIAR/PARAFUSOS.FORN.E COLOC.</t>
  </si>
  <si>
    <t>54.001.0073-B</t>
  </si>
  <si>
    <t>54.001.0074-1</t>
  </si>
  <si>
    <t>PECA DE MACARAMDUBA DE 3"X3" PARA FIX.DAS PLACAS DE SINALIZACAO VERTICAL (1 OU 2 POSTES DE MADEIRA)</t>
  </si>
  <si>
    <t>54.001.0074-B</t>
  </si>
  <si>
    <t>54.001.0077-1</t>
  </si>
  <si>
    <t>FIXACAO DE PLACAS DE SINALIZACAO DE RODOVIAS C/PARAFUSO 5/16"X4",FIXADA EM 1 OU 2 POSTES,INCL.PINT.FORN.E COLOC.</t>
  </si>
  <si>
    <t>54.001.0077-B</t>
  </si>
  <si>
    <t>54.001.0081-1</t>
  </si>
  <si>
    <t>REVESTIMENTOS PLACAS ACO P/SINALIZ.VERT.C/PELICULA REFL.GRAUTECNICO,GRAU ALTA INTENSIDADE/PELICULA P/LEGENDA.FORN.E APLIC.</t>
  </si>
  <si>
    <t>54.001.0081-B</t>
  </si>
  <si>
    <t>54.001.0082-1</t>
  </si>
  <si>
    <t>REVESTIMENTOS PLACAS ACO P/SINALIZACAO VERT.C/PELICULA REFL.GRAU TECNICO,GRAU DIAMANTE/PELICULA P/LEGENDA.FORN.E APLIC.</t>
  </si>
  <si>
    <t>54.001.0082-B</t>
  </si>
  <si>
    <t>54.001.0100-1</t>
  </si>
  <si>
    <t>FORMA DE MAD. P/MOLDAGEM</t>
  </si>
  <si>
    <t>54.001.0100-B</t>
  </si>
  <si>
    <t>54.001.0104-1</t>
  </si>
  <si>
    <t>VAC-ALL ASPIRADORA MEC.ARMAZENAGEM 8,6M3.</t>
  </si>
  <si>
    <t>54.001.0104-B</t>
  </si>
  <si>
    <t>54.001.0117-1</t>
  </si>
  <si>
    <t>WAGON DRILL.</t>
  </si>
  <si>
    <t>54.001.0117-B</t>
  </si>
  <si>
    <t>54.001.0126-1</t>
  </si>
  <si>
    <t>USINA DE SOLOS CAPACIDADE 540T/H,MOTOR 100CV.</t>
  </si>
  <si>
    <t>54.001.0126-B</t>
  </si>
  <si>
    <t>54.001.0127-1</t>
  </si>
  <si>
    <t>ESCAVADEIRA DE ESTEIRA CLAM-SHELL,0,38M3.</t>
  </si>
  <si>
    <t>54.001.0127-B</t>
  </si>
  <si>
    <t>54.001.0128-1</t>
  </si>
  <si>
    <t>ESCAVADEIRA DE ESTEIRA CLAM-SHELL, 0,57M3.</t>
  </si>
  <si>
    <t>54.001.0128-B</t>
  </si>
  <si>
    <t>54.001.0129-1</t>
  </si>
  <si>
    <t>ESCAVADEIRA DE ESTEIRA DRAGLINE, 0,76M3.</t>
  </si>
  <si>
    <t>54.001.0129-B</t>
  </si>
  <si>
    <t>54.001.0132-1</t>
  </si>
  <si>
    <t>ARRUELA BORR.P/FLANGE 350MM.</t>
  </si>
  <si>
    <t>54.001.0132-B</t>
  </si>
  <si>
    <t>54.001.0133-1</t>
  </si>
  <si>
    <t>ARRUELA BORR.P/FLANGE 400MM.</t>
  </si>
  <si>
    <t>54.001.0133-B</t>
  </si>
  <si>
    <t>54.001.0134-1</t>
  </si>
  <si>
    <t>ARRUELA BORR.P/FLANGE 500MM.</t>
  </si>
  <si>
    <t>54.001.0134-B</t>
  </si>
  <si>
    <t>54.001.0135-1</t>
  </si>
  <si>
    <t>ARRUELA BORR.P/FLANGE 600MM.</t>
  </si>
  <si>
    <t>54.001.0135-B</t>
  </si>
  <si>
    <t>54.001.0136-1</t>
  </si>
  <si>
    <t>ARRUELA BORR.P/FLANGE 700MM.</t>
  </si>
  <si>
    <t>54.001.0136-B</t>
  </si>
  <si>
    <t>54.001.0137-1</t>
  </si>
  <si>
    <t>ARRUELA BORR.P/FLANGE 800MM.</t>
  </si>
  <si>
    <t>54.001.0137-B</t>
  </si>
  <si>
    <t>54.001.0138-1</t>
  </si>
  <si>
    <t>ARRUELA BORR.P/FLANGE 900MM.</t>
  </si>
  <si>
    <t>54.001.0138-B</t>
  </si>
  <si>
    <t>54.001.0139-1</t>
  </si>
  <si>
    <t>ARRUELA BORR.P/FLANGE 1000MM.</t>
  </si>
  <si>
    <t>54.001.0139-B</t>
  </si>
  <si>
    <t>54.001.0140-1</t>
  </si>
  <si>
    <t>ARRUELA BORR.P/FLANGE 1200MM.</t>
  </si>
  <si>
    <t>54.001.0140-B</t>
  </si>
  <si>
    <t>54.001.0141-1</t>
  </si>
  <si>
    <t>PARAFUSO P/FLANGE 24X100MM.</t>
  </si>
  <si>
    <t>54.001.0141-B</t>
  </si>
  <si>
    <t>54.001.0142-1</t>
  </si>
  <si>
    <t>PARAFUSO P/FLANGE 27X120MM.</t>
  </si>
  <si>
    <t>54.001.0142-B</t>
  </si>
  <si>
    <t>54.001.0143-1</t>
  </si>
  <si>
    <t>PARAFUSO P/FLANGE 30X130MM.</t>
  </si>
  <si>
    <t>54.001.0143-B</t>
  </si>
  <si>
    <t>54.001.0144-1</t>
  </si>
  <si>
    <t>PARAFUSO P/FLANGE 33X130MM.</t>
  </si>
  <si>
    <t>54.001.0144-B</t>
  </si>
  <si>
    <t>54.001.0145-1</t>
  </si>
  <si>
    <t>PARAFUSO P/FLANGE 36X140MM.</t>
  </si>
  <si>
    <t>54.001.0145-B</t>
  </si>
  <si>
    <t>54.001.0146-1</t>
  </si>
  <si>
    <t>PARAFUSO P/FLANGE 39X150MM.</t>
  </si>
  <si>
    <t>54.001.0146-B</t>
  </si>
  <si>
    <t>54.001.0147-1</t>
  </si>
  <si>
    <t>PARAFUSO P/FLANGE 45X180MM.</t>
  </si>
  <si>
    <t>54.001.0147-B</t>
  </si>
  <si>
    <t>54.001.0150-1</t>
  </si>
  <si>
    <t>ARRUELA BORRACHA PARA FLANGE 450MM</t>
  </si>
  <si>
    <t>54.001.0150-B</t>
  </si>
  <si>
    <t>54.001.0151-1</t>
  </si>
  <si>
    <t>ARRUELA DE BORRACHA PARA FLANGE 1400MM</t>
  </si>
  <si>
    <t>54.001.0151-B</t>
  </si>
  <si>
    <t>54.001.0152-1</t>
  </si>
  <si>
    <t>ARRUELA DE BORRACHA PARA FLANGE 1500MM</t>
  </si>
  <si>
    <t>54.001.0152-B</t>
  </si>
  <si>
    <t>54.001.0154-1</t>
  </si>
  <si>
    <t>DESGASTE DE DENTES E PORTA DENTES</t>
  </si>
  <si>
    <t>54.001.0154-B</t>
  </si>
  <si>
    <t>54.001.0170-1</t>
  </si>
  <si>
    <t>PINUS EM PECAS DE 3,75 X 22,50CM (1.1/2"X9")</t>
  </si>
  <si>
    <t>54.001.0170-B</t>
  </si>
  <si>
    <t>54.001.0172-1</t>
  </si>
  <si>
    <t>PINUS EM PECAS DE 7,50 X 11,25CM (3"X4.1/2")</t>
  </si>
  <si>
    <t>54.001.0172-B</t>
  </si>
  <si>
    <t>54.001.0174-1</t>
  </si>
  <si>
    <t>PINUS EM PECAS DE 7,50 X 15,00CM (3"X6")</t>
  </si>
  <si>
    <t>54.001.0174-B</t>
  </si>
  <si>
    <t>54.001.0176-1</t>
  </si>
  <si>
    <t>PINUS EM PECAS DE 7,50 X 22,50CM (3"X9")</t>
  </si>
  <si>
    <t>54.001.0176-B</t>
  </si>
  <si>
    <t>54.001.0178-1</t>
  </si>
  <si>
    <t>PINUS EM PECAS DE 2,50X22,50CM, (1"X9")</t>
  </si>
  <si>
    <t>54.001.0178-B</t>
  </si>
  <si>
    <t>55.001.0010-1</t>
  </si>
  <si>
    <t>PINUS,PECA 1 X 7CM</t>
  </si>
  <si>
    <t>55.001.0010-B</t>
  </si>
  <si>
    <t>55.001.0011-1</t>
  </si>
  <si>
    <t>PINUS,PECA 2,5 X 5CM</t>
  </si>
  <si>
    <t>55.001.0011-B</t>
  </si>
  <si>
    <t>55.001.0012-1</t>
  </si>
  <si>
    <t>PINUS,PECA 2,5 X 10CM.</t>
  </si>
  <si>
    <t>55.001.0012-B</t>
  </si>
  <si>
    <t>55.001.0013-1</t>
  </si>
  <si>
    <t>PECA DE PINUS,P/M3</t>
  </si>
  <si>
    <t>55.001.0013-B</t>
  </si>
  <si>
    <t>55.010.0001-1</t>
  </si>
  <si>
    <t>CUSTO HORARIO P/ESCAV., CONCRETAGEM E POSICIONAMENTO DA GAIOLA DE PAREDE DIAFRAGMA</t>
  </si>
  <si>
    <t>55.010.0001-B</t>
  </si>
  <si>
    <t>55.010.0003-1</t>
  </si>
  <si>
    <t>TUBO DE CONCRETO,DIAMETRO DE 500MM,INCLUSIVE FORNECIMENTO</t>
  </si>
  <si>
    <t>M.</t>
  </si>
  <si>
    <t>55.010.0003-B</t>
  </si>
  <si>
    <t>55.019.0010-1</t>
  </si>
  <si>
    <t>LIMPEZA MANUAL DE GALERIA CIRCULAR</t>
  </si>
  <si>
    <t>55.019.0010-B</t>
  </si>
  <si>
    <t>55.100.0002-1</t>
  </si>
  <si>
    <t>COMPOSICAO BASICA - ENSAIO DE LABORATORIO</t>
  </si>
  <si>
    <t>55.100.0002-B</t>
  </si>
  <si>
    <t>55.100.0003-1</t>
  </si>
  <si>
    <t>PERFURACAO MANUAL, PRODUCAO MEDIA BRUTA EM TORNO DE 2,00M/H</t>
  </si>
  <si>
    <t>H.</t>
  </si>
  <si>
    <t>55.100.0003-B</t>
  </si>
  <si>
    <t>55.100.0004-1</t>
  </si>
  <si>
    <t>PERFURACAO MANUAL, PRODUCAO MEDIA BRUTA EM TORNO DE 0,50M/H</t>
  </si>
  <si>
    <t>55.100.0004-B</t>
  </si>
  <si>
    <t>55.100.0005-1</t>
  </si>
  <si>
    <t>CUSTO HORARIO PRODUTIVO - DIAMANTE</t>
  </si>
  <si>
    <t>55.100.0005-B</t>
  </si>
  <si>
    <t>55.100.0017-1</t>
  </si>
  <si>
    <t>FASE DE CAMPO PARA LOCACAO DE ESTRADAS COM OROGRAFIA NAO ACIDENTADA E VEGETACAO LEVE</t>
  </si>
  <si>
    <t>55.100.0017-B</t>
  </si>
  <si>
    <t>55.100.0019-1</t>
  </si>
  <si>
    <t>NIVEL DE EIXO-ESTRADA EM TER. DE OROGRAFIA NAO ACIDENTADA EVEG. DENSA</t>
  </si>
  <si>
    <t>55.100.0019-B</t>
  </si>
  <si>
    <t>55.100.0023-1</t>
  </si>
  <si>
    <t>NIVEL OFF-SETS EM TERRENO DE OROGRAFIA NAO ACIDENTADA E VEGETACAO LEVE</t>
  </si>
  <si>
    <t>55.100.0023-B</t>
  </si>
  <si>
    <t>55.100.0027-1</t>
  </si>
  <si>
    <t>LEVANTAMENTO DE SECAO DE ESTRADA EM TERRENO DE OROGRAFIA NAOACIDENTADA E VEGETACAO LEVE</t>
  </si>
  <si>
    <t>55.100.0027-B</t>
  </si>
  <si>
    <t>55.100.0029-1</t>
  </si>
  <si>
    <t>LOCACAO DE OFF-SET EM TERRENO DE OROGRAFIA NAO ACIDENTADA EVEGETACAO DENSA</t>
  </si>
  <si>
    <t>55.100.0029-B</t>
  </si>
  <si>
    <t>55.100.0031-1</t>
  </si>
  <si>
    <t>FASE DE ESCRITORIO P/LOCACAO DE ESTRADAS C/OROGRAFIA NAO ACIDENTADA</t>
  </si>
  <si>
    <t>55.100.0031-B</t>
  </si>
  <si>
    <t>55.100.0032-1</t>
  </si>
  <si>
    <t>CUSTO HORARIO PRODUTIVO - WIDIA SOLO</t>
  </si>
  <si>
    <t>55.100.0032-B</t>
  </si>
  <si>
    <t>55.100.0033-1</t>
  </si>
  <si>
    <t>CUSTO HORARIO PRODUTIVO - WIDIA ALT.</t>
  </si>
  <si>
    <t>55.100.0033-B</t>
  </si>
  <si>
    <t>55.100.0034-1</t>
  </si>
  <si>
    <t>CUSTO HORARIO PRODUTIVO - WIDIA ROCHA</t>
  </si>
  <si>
    <t>55.100.0034-B</t>
  </si>
  <si>
    <t>55.100.0035-1</t>
  </si>
  <si>
    <t>CUSTO HORARIO PRODUTIVO DE PERCUSSAO</t>
  </si>
  <si>
    <t>55.100.0035-B</t>
  </si>
  <si>
    <t>55.100.0036-1</t>
  </si>
  <si>
    <t>CUSTO HORARIO PRODUTIVO P/PERF. C/EQUIP. TIPO WAGON DRILL, INCL. EQUIPE E MAT.</t>
  </si>
  <si>
    <t>55.100.0036-B</t>
  </si>
  <si>
    <t>55.100.0037-1</t>
  </si>
  <si>
    <t>CUSTO HORARIO IMPRODUTIVO - WAGON DRILL</t>
  </si>
  <si>
    <t>55.100.0037-B</t>
  </si>
  <si>
    <t>55.100.0038-1</t>
  </si>
  <si>
    <t>CUSTO HORARIO PRODUTIVO P/PERF. C/EQUIP. TIPO ROC-600, INCL.EQUIPE E MAT.</t>
  </si>
  <si>
    <t>55.100.0038-B</t>
  </si>
  <si>
    <t>55.100.0039-1</t>
  </si>
  <si>
    <t>CUSTO IMPRODUTIVO - WAGON DRILL</t>
  </si>
  <si>
    <t>55.100.0039-B</t>
  </si>
  <si>
    <t>55.100.0046-1</t>
  </si>
  <si>
    <t>JANELAS DE CORRER C/ 2 FOLHAS, DE 150 X 150 X 3,5CM</t>
  </si>
  <si>
    <t>55.100.0046-B</t>
  </si>
  <si>
    <t>55.100.0047-1</t>
  </si>
  <si>
    <t>JANELA DE CORRER C/ 4 FOLHAS, DE 200 X 150 X 3,5CM</t>
  </si>
  <si>
    <t>55.100.0047-B</t>
  </si>
  <si>
    <t>55.100.0048-1</t>
  </si>
  <si>
    <t>JANELA GUILHOTINA DE CEDRO, DE 100 X 150 X 3CM</t>
  </si>
  <si>
    <t>55.100.0048-B</t>
  </si>
  <si>
    <t>55.100.0049-1</t>
  </si>
  <si>
    <t>JANELA GUILHOTINA DE CEDRO, DE 120 X 150 X 3CM</t>
  </si>
  <si>
    <t>55.100.0049-B</t>
  </si>
  <si>
    <t>55.100.0050-1</t>
  </si>
  <si>
    <t>JANELA GUILHOTINA DE CEDRO, DE 150 X 150 X 3CM</t>
  </si>
  <si>
    <t>55.100.0050-B</t>
  </si>
  <si>
    <t>55.100.0051-1</t>
  </si>
  <si>
    <t>PORTA DE FRISOS, DE 80 X 210 X 3,5CM</t>
  </si>
  <si>
    <t>55.100.0051-B</t>
  </si>
  <si>
    <t>55.100.0056-1</t>
  </si>
  <si>
    <t>CORTE E REMOCAO DO PAV., APICOAMENTO DA LAJE, FORMAS E CONCRETAGEM DOS BERCOS C/CONCR. FCK= 25MPA - 24H, UTILIZ. GRAUTH</t>
  </si>
  <si>
    <t>55.100.0056-B</t>
  </si>
  <si>
    <t>55.100.0058-1</t>
  </si>
  <si>
    <t>VALOR P/CUSTO DE MATERIA PRIMA NACIONAL</t>
  </si>
  <si>
    <t>55.100.0058-B</t>
  </si>
  <si>
    <t>55.100.0059-1</t>
  </si>
  <si>
    <t>HORA PRODUTIVA (CP) DE CHASSIS DE CAMINHAO 7,5T, C/MOTORISTA</t>
  </si>
  <si>
    <t>55.100.0059-B</t>
  </si>
  <si>
    <t>55.100.0060-1</t>
  </si>
  <si>
    <t>HORA IMPRODUTIVA C/MOTOR FUNCIONANDO (CF) DE CHASSIS DE CAMINHAO 7,5T, C/MOTORISTA</t>
  </si>
  <si>
    <t>55.100.0060-B</t>
  </si>
  <si>
    <t>55.100.0061-1</t>
  </si>
  <si>
    <t>HORA IMPRODUTIVA C/MOTOR PARADO (CI) DE CHASSIS DE CAMINHAO7,5T, C/MOTORISTA</t>
  </si>
  <si>
    <t>55.100.0061-B</t>
  </si>
  <si>
    <t>55.100.0063-1</t>
  </si>
  <si>
    <t>TELA GALVANIZADA 7,5</t>
  </si>
  <si>
    <t>55.100.0063-B</t>
  </si>
  <si>
    <t>55.100.0064-1</t>
  </si>
  <si>
    <t>ARAME GALVANIZADO Nº 10</t>
  </si>
  <si>
    <t>55.100.0064-B</t>
  </si>
  <si>
    <t>55.100.0065-1</t>
  </si>
  <si>
    <t>SISMOGRAFO, CONTROLE DE BARULHO, CONTROLE DE PARTICULAS, CONTROLE DE GASES</t>
  </si>
  <si>
    <t>55.100.0065-B</t>
  </si>
  <si>
    <t>55.100.0067-1</t>
  </si>
  <si>
    <t>SINALIZACAO, LIMP. E CONSERVACAO DA AREA ADJACENTE, COMLURB,SEGUROS, TELAS, LONAS, CORDAS, PAIOIS, MANGUEIRAS, ETC.</t>
  </si>
  <si>
    <t>55.100.0067-B</t>
  </si>
  <si>
    <t>55.100.0068-1</t>
  </si>
  <si>
    <t>PERFIL "H" DE ACO CARBONO, P/USOS GERAIS, PADRAO AMERICANO,COMPR. USUAL, PRECO DE USINA, DE 6" X 6". FORN.</t>
  </si>
  <si>
    <t>55.100.0068-B</t>
  </si>
  <si>
    <t>55.100.0069-1</t>
  </si>
  <si>
    <t>PERFIL "U" DE ACO CARBONO, P/USOS GERAIS, PADRAO AMERICANO,COMPR. USUAL, PRECO DE USINA, DE 6" X 2". FORN.</t>
  </si>
  <si>
    <t>55.100.0069-B</t>
  </si>
  <si>
    <t>55.100.0070-1</t>
  </si>
  <si>
    <t>BARRA CHATA DE ACO CARBONO, P/USOS GERAIS, PADRAO AMERICANO,FABRICACAO USUAL, PRECO DE USINA, DE 5" X 1/2". FORN.</t>
  </si>
  <si>
    <t>55.100.0070-B</t>
  </si>
  <si>
    <t>55.100.0071-1</t>
  </si>
  <si>
    <t>IMPLANTACAO DE PLACAS DE SINALIZACAO VERTICAL EM RODOVIAS,INCL.TRANSP.,C/MOTORISTA,P/DUAS CASTANHAS.</t>
  </si>
  <si>
    <t>55.100.0071-B</t>
  </si>
  <si>
    <t>55.100.0072-1</t>
  </si>
  <si>
    <t>IMPLANTACAO DE PLACAS DE SINALIZACAO VERTICAL EM RODOVIAS,INCL.TRANSP.,C/MOTORISTA,P/UM OU DOIS POSTES DE MADEIRA LEI.</t>
  </si>
  <si>
    <t>55.100.0072-B</t>
  </si>
  <si>
    <t>58.002.0138-1</t>
  </si>
  <si>
    <t>USINAGEM DE BRITA PARA OBTENSAO DE BRITA GRADUADA SENDO O PRECO REFERIDO AO M3 BRITA GRAD.COMPARTADA</t>
  </si>
  <si>
    <t>58.002.0138-B</t>
  </si>
  <si>
    <t>58.002.0150-1</t>
  </si>
  <si>
    <t>FORMA METALICA PARA CONCRETO,COM FORNECIMENTO,CONFECCAO,MONTAGEM E DESMONTAGEM COM 25 VEZES UTILIZACAO,EXCLUSIVE ESCORAMENTO</t>
  </si>
  <si>
    <t>58.002.0150-B</t>
  </si>
  <si>
    <t>58.002.0155-1</t>
  </si>
  <si>
    <t>MEIO FIO DE CONC. SIMPLES(FCK=15 MPA), MOLDADO NO LOCAL, TIPO DER-RJ, MED. 0,15M BASE, ALT. 0,30M. FORN., ESCAV E REATER</t>
  </si>
  <si>
    <t>58.002.0155-B</t>
  </si>
  <si>
    <t>58.002.0304-1</t>
  </si>
  <si>
    <t>ALUGUEL HORARIO PRODUTIVO DE LAMA ASFALTICA COMPREENDENDO A-PENAS DEPRECIACAO,JUROS E MANUTENCAO (EXCLUSIVE OPERACAO)</t>
  </si>
  <si>
    <t>58.002.0304-B</t>
  </si>
  <si>
    <t>58.002.0306-1</t>
  </si>
  <si>
    <t>DISTANCIOMETRO ELETRONICO ACOPLADO A TEODOLITO.</t>
  </si>
  <si>
    <t>58.002.0306-B</t>
  </si>
  <si>
    <t>58.002.0307-1</t>
  </si>
  <si>
    <t>NIVEL WILD-NA-Z</t>
  </si>
  <si>
    <t>58.002.0307-B</t>
  </si>
  <si>
    <t>58.002.0313-1</t>
  </si>
  <si>
    <t>FORN E COLOC. EM ENCOSTA DE MARCOS TOPOGRAFICOS DE CONCRETOCOM PINO DE REFERENCIA DE LATAO.</t>
  </si>
  <si>
    <t>58.002.0313-B</t>
  </si>
  <si>
    <t>58.002.0315-1</t>
  </si>
  <si>
    <t>BASE DE BRITA CORRIDA INCLUSIVE FORNECIMENTO DOS MATERIAISMEDIDA APOS A COMPACTACAO.</t>
  </si>
  <si>
    <t>M3.</t>
  </si>
  <si>
    <t>58.002.0315-B</t>
  </si>
  <si>
    <t>58.002.0316-1</t>
  </si>
  <si>
    <t>REVESTIMENTO D/CONCRETO BETUMINOSO USINADO A QUENTE COM 5CMDE ESPESSURA EXCLUIDO O TRANSPORTE D/USINA PARA A PISTA.</t>
  </si>
  <si>
    <t>M2.</t>
  </si>
  <si>
    <t>58.002.0316-B</t>
  </si>
  <si>
    <t>58.002.0318-1</t>
  </si>
  <si>
    <t>REGULARIZACAO DE SUB-LEITO DE ACORDO COM O DER-RJ EXCLUSIVETRANSPORTE E ESCAVACAO DE CORRETIVOS.</t>
  </si>
  <si>
    <t>58.002.0318-B</t>
  </si>
  <si>
    <t>58.002.0319-1</t>
  </si>
  <si>
    <t>IMPRIMACAO DE BASE DE PAVIMENTACAO DE ACORDO COM AS INSTRUCOES PARA EXECUCAO DO DER-RJ</t>
  </si>
  <si>
    <t>58.002.0319-B</t>
  </si>
  <si>
    <t>58.002.0323-1</t>
  </si>
  <si>
    <t>PAVIMENTACAO COM PARALELEPIPEDOS (EXCLUSIVE TRANSPORTE DO PARALELEPIPEDO),SENDO REJUNTAMENTO COM BETUME E CASCALHINHO</t>
  </si>
  <si>
    <t>58.002.0323-B</t>
  </si>
  <si>
    <t>58.002.0325-1</t>
  </si>
  <si>
    <t>CAPA SELANTE C/APLICACAO ASFALTO NIPROPORCAO 1,1 A 1,4 LITRO/M2,DISTRIBUICAO AGREGADOS (5 A 15KG/M2) COMPACT-ROLO.</t>
  </si>
  <si>
    <t>58.002.0325-B</t>
  </si>
  <si>
    <t>58.002.0326-1</t>
  </si>
  <si>
    <t>PINTURA DE LIGACAO DE ACORDO COM AS INSTRUCOES PARA EXECUCAODO DER-RJ</t>
  </si>
  <si>
    <t>58.002.0326-B</t>
  </si>
  <si>
    <t>58.002.0327-1</t>
  </si>
  <si>
    <t>MEIO-FIO RETO DE CONCRETO SIMPLES(FCK=15MPa)DE 0,15M NA BASEE 0,45M DE ALTURA REJUNT.ARGAM.CIM.AR.1:3,5.</t>
  </si>
  <si>
    <t>58.002.0327-B</t>
  </si>
  <si>
    <t>58.002.0328-1</t>
  </si>
  <si>
    <t>MEIO-FIO CONCRETO SIMPLES(FCK=13,5MPa)TIPO DER-RJ,0,15M BASE0,30M ALTURA REJUNTAMENTO CIM.AREIA 1:3,5</t>
  </si>
  <si>
    <t>58.002.0328-B</t>
  </si>
  <si>
    <t>58.002.0329-1</t>
  </si>
  <si>
    <t>CUSTO PRUDUTIVO DE PARALISACAO,DESLOC.OU INST.DE EQUIPAMENTODE SONDAGEM A PERCUSSAO,INC. O EQUIP.E A EQUIPE A DISP.</t>
  </si>
  <si>
    <t>58.002.0329-B</t>
  </si>
  <si>
    <t>58.002.0330-1</t>
  </si>
  <si>
    <t>CUSTO IMPRODUTIVO PARALISACAO,DESLOCAMENTOS/INSTALACAO DEEQUIPAM.SONDAGEM ROTATIVA C/EQUIPAMENTO/EQUIPE OPERACAO.</t>
  </si>
  <si>
    <t>58.002.0330-B</t>
  </si>
  <si>
    <t>58.002.0331-1</t>
  </si>
  <si>
    <t>MOLDAGEM E COLETA DE CORPO DE PROVA DE CONCRETO,EXEC.POR FIR</t>
  </si>
  <si>
    <t>58.002.0331-B</t>
  </si>
  <si>
    <t>58.002.0332-1</t>
  </si>
  <si>
    <t>MOLDAGEM E COLETA DE CORPO DE PROVA,CONSIDERANDO O TRANSPORTE PARA UMA DISTANCIA DE ATE 100KM</t>
  </si>
  <si>
    <t>58.002.0332-B</t>
  </si>
  <si>
    <t>58.002.0333-1</t>
  </si>
  <si>
    <t>MOLDAGEM E COLETA DE CORPO DE PROVA DE CONCRETO EXECUTADOPOR FIRMA ESPECIALIZADA COM TRANSPORTE ATE 250KM.</t>
  </si>
  <si>
    <t>58.002.0333-B</t>
  </si>
  <si>
    <t>58.002.0336-1</t>
  </si>
  <si>
    <t>CONFECCAO DE RAMPA DE TERRA PARA SUBIDA E DESCIDA DE EQUIPAMENTO PESADO EM CARRETA</t>
  </si>
  <si>
    <t>UN/T</t>
  </si>
  <si>
    <t>58.002.0336-B</t>
  </si>
  <si>
    <t>58.002.0337-1</t>
  </si>
  <si>
    <t>REVESTIMENTO TIPO LAMA ASFALTICA FINA CONFORME INSTRUCAO DER-RJ,EXCLUSIVE FORNECIMENTO E TRANSPORTE MATERIAIS</t>
  </si>
  <si>
    <t>58.002.0337-B</t>
  </si>
  <si>
    <t>58.002.0339-1</t>
  </si>
  <si>
    <t>BARRA ACO CA-25 REDONDA SEM SALIENCIA OU MOSSA, DIAMETRO DE6,3MM A 8,0MM (1/4 A 5/16).</t>
  </si>
  <si>
    <t>KG.</t>
  </si>
  <si>
    <t>58.002.0339-B</t>
  </si>
  <si>
    <t>58.002.0343-1</t>
  </si>
  <si>
    <t>LIMPEZA SUPERFICIE METALICA,EM PONTES,VIADUTOS OU ESTRUTURASEMELHANTE,UTILIZ.LIXADEIRA/RASPADEIRA,PRODUCAO DE 280M2/M.</t>
  </si>
  <si>
    <t>58.002.0343-B</t>
  </si>
  <si>
    <t>58.002.0350-1</t>
  </si>
  <si>
    <t>ASSENTAMENTO DE TUBULACAO DE CHAPA DE ACO DE 1/4" ESPESSURACOM 6,00M DE COMPRIMENTO,400MM DIAMETRO,SOLDA,EXCLUS.TUBOS</t>
  </si>
  <si>
    <t>58.002.0350-B</t>
  </si>
  <si>
    <t>58.002.0352-1</t>
  </si>
  <si>
    <t>TUBO CA-1 CONC.ARM.P/GALERIAS AGUAS PLUVIAIS COM 1,00M DIAM.FORN.MAT.C/CIM/AREIA 1:4 FORNEC. E ASSENTAM.</t>
  </si>
  <si>
    <t>58.002.0352-B</t>
  </si>
  <si>
    <t>58.002.0355-1</t>
  </si>
  <si>
    <t>CRAVACAO DE PERFIL DE ACO I DE 10" E 12"</t>
  </si>
  <si>
    <t>58.002.0355-B</t>
  </si>
  <si>
    <t>58.002.0357-1</t>
  </si>
  <si>
    <t>CRAVACAO DE ESTACA DE EUCALIPTO COM DIAMETRO 25CM,EXCLUSIVEESTACA</t>
  </si>
  <si>
    <t>58.002.0357-B</t>
  </si>
  <si>
    <t>58.002.0376-1</t>
  </si>
  <si>
    <t>PERFURACAO ROTATIVA COM COROA DE WIDIA EM SOLO, DIAMETRO,NX,HORIZONTAL, INCLUSIVE DESLOCAMENTOS E INSTALACOES</t>
  </si>
  <si>
    <t>58.002.0376-B</t>
  </si>
  <si>
    <t>58.002.0400-1</t>
  </si>
  <si>
    <t>TUBO CONCRETO SIMPLES CLASSE C-1 P/COLETOR AGUAS PLUVIAIS DE0,40M DIAMETRO INCLUS.FORN.MAT.CIM/AREIA 1:4,FORN.E ASSEN.</t>
  </si>
  <si>
    <t>58.002.0400-B</t>
  </si>
  <si>
    <t>58.002.0401-1</t>
  </si>
  <si>
    <t>TUBO CONCRETO SIMPLES CLASSE C-1 P/AGUAS PLUVIAIS DE 0,60MDIAMETRO C/FORNEC.MATERIAIS P/REJUNTAM.FORN.E ASSENTAM.</t>
  </si>
  <si>
    <t>58.002.0401-B</t>
  </si>
  <si>
    <t>58.002.0402-1</t>
  </si>
  <si>
    <t>TUBO CA-1 CONC.ARMADO P/GALERIAS AGUAS PLUVIAIS C/0,80M DIAM. FORN.MATERIAIS COM AREIA+CIMENTO 1:4. FORNEC.E ASSENTAM.</t>
  </si>
  <si>
    <t>58.002.0402-B</t>
  </si>
  <si>
    <t>58.002.0407-1</t>
  </si>
  <si>
    <t>CAIBRO 2"X3"</t>
  </si>
  <si>
    <t>58.002.0407-B</t>
  </si>
  <si>
    <t>58.002.0412-1</t>
  </si>
  <si>
    <t>TACO DE ALVENARIA (2,5X10X20)CM.</t>
  </si>
  <si>
    <t>58.002.0412-B</t>
  </si>
  <si>
    <t>58.002.0425-1</t>
  </si>
  <si>
    <t>PINTURA INTERNA/EXTERN.SOBRE FERRO C/TINTA ALQUIDICA ESMALT.BRILH.EQUIV.LAGOLINE, INCL.LIMP.LIXAM.APLIC.ZARCAO 2 DEMAOS</t>
  </si>
  <si>
    <t>58.002.0425-B</t>
  </si>
  <si>
    <t>58.002.0428-1</t>
  </si>
  <si>
    <t>MACARANDUBA APARELHADA DE 3" X 9"</t>
  </si>
  <si>
    <t>58.002.0428-B</t>
  </si>
  <si>
    <t>58.002.0429-1</t>
  </si>
  <si>
    <t>MACARANDUBA APARELHADA 1,5 X 4,0CM</t>
  </si>
  <si>
    <t>58.002.0429-B</t>
  </si>
  <si>
    <t>58.002.0430-1</t>
  </si>
  <si>
    <t>MACARANDUBA APARELHADA DE 2,0 X 10,0CM</t>
  </si>
  <si>
    <t>58.002.0430-B</t>
  </si>
  <si>
    <t>58.002.0431-1</t>
  </si>
  <si>
    <t>MACARANDUBA APARELHADA DE 1 1/2" x 3"</t>
  </si>
  <si>
    <t>58.002.0431-B</t>
  </si>
  <si>
    <t>58.002.0432-1</t>
  </si>
  <si>
    <t>MACARANDUBA APARELHADA DE 3" X 12"</t>
  </si>
  <si>
    <t>58.002.0432-B</t>
  </si>
  <si>
    <t>58.002.0433-1</t>
  </si>
  <si>
    <t>MACARANDUBA APARELHADA DE 3" X 3"</t>
  </si>
  <si>
    <t>58.002.0433-B</t>
  </si>
  <si>
    <t>58.002.0434-1</t>
  </si>
  <si>
    <t>MACARANDUBA APARELHADA DE 3" X 4 1/2"</t>
  </si>
  <si>
    <t>58.002.0434-B</t>
  </si>
  <si>
    <t>58.002.0435-1</t>
  </si>
  <si>
    <t>MACARANDUBA APARELHADA DE 3" X 6"</t>
  </si>
  <si>
    <t>58.002.0435-B</t>
  </si>
  <si>
    <t>58.002.0436-1</t>
  </si>
  <si>
    <t>MACARANDUBA APARELHADA DE 2" X 3"</t>
  </si>
  <si>
    <t>58.002.0436-B</t>
  </si>
  <si>
    <t>58.002.0437-1</t>
  </si>
  <si>
    <t>FABRICACAO DE ESCAMA DE CONCRETO ARMADO PARA SOLO REFORCADOCOM FITA METALICA - 2 A 5 CHUMBADORES</t>
  </si>
  <si>
    <t>58.002.0437-B</t>
  </si>
  <si>
    <t>58.002.0438-1</t>
  </si>
  <si>
    <t>MONTAGEM DE ESCAMAS DE CONCRETO</t>
  </si>
  <si>
    <t>58.002.0438-B</t>
  </si>
  <si>
    <t>58.002.0439-1</t>
  </si>
  <si>
    <t>MOLDES METALICOS PARA SOLO REFORCADO COM FITA METALICA</t>
  </si>
  <si>
    <t>58.002.0439-B</t>
  </si>
  <si>
    <t>58.002.0440-1</t>
  </si>
  <si>
    <t>TRAVAMENTO E NIVELAMENTO DE ESCAMA DE CONCRETO ARMADO</t>
  </si>
  <si>
    <t>58.002.0440-B</t>
  </si>
  <si>
    <t>58.002.0441-1</t>
  </si>
  <si>
    <t>TRAVADOR DE MADEIRA PARA ESCAMAS DE CONCRETO ARMADO - UTILIZACAO DE 10 VEZES</t>
  </si>
  <si>
    <t>58.002.0441-B</t>
  </si>
  <si>
    <t>58.002.0500-1</t>
  </si>
  <si>
    <t>FABRICACAO DE CONJUNTO DE MODULO METALICO,COMPRIMENTO DE 3,00M E ALTURA DE 2,40M (ESTRONCAS DE 2,00M)</t>
  </si>
  <si>
    <t>58.002.0500-B</t>
  </si>
  <si>
    <t>58.002.0505-1</t>
  </si>
  <si>
    <t>FABRICACAO DE CONJUNTO DE MODULO METALICO,COMPRIMENTO DE 3,60M E ALTURA DE 3,00M (ESTRONCAS DE 2,00M)</t>
  </si>
  <si>
    <t>58.002.0505-B</t>
  </si>
  <si>
    <t>58.002.0510-1</t>
  </si>
  <si>
    <t>FORMA METALICA PARA ADUELAS DE BUEIROS CELULARES DE CONCRETOPRE-MOLDADOS - UTILIZACAO DE 100 VEZES - CONFECCAO,INSTALACAO E RETIRADA</t>
  </si>
  <si>
    <t>58.002.0510-B</t>
  </si>
  <si>
    <t>58.002.0530-1</t>
  </si>
  <si>
    <t>SOLDA ELETRICA DE PERFIS METALICOS E CHAPAS DE ACO COM ELETRODO</t>
  </si>
  <si>
    <t>58.002.0530-B</t>
  </si>
  <si>
    <t>59.003.0010-1</t>
  </si>
  <si>
    <t>PINUS,PECA 1" X 12" E 1" X 9".</t>
  </si>
  <si>
    <t>59.003.0010-B</t>
  </si>
  <si>
    <t>59.003.0050-1</t>
  </si>
  <si>
    <t>ESTACA MANGUE</t>
  </si>
  <si>
    <t>59.003.0050-B</t>
  </si>
  <si>
    <t>59.003.0060-1</t>
  </si>
  <si>
    <t>CONCRETO DOSADO RACIONALMENTE PARA UMA RESISTENCIA A COMPRESSAO DE 15MPA,USANDO AGREGADO GRAUDO (BRITA 0),COMPREENDENDOAPENAS O FORNECIMENTO DOS MATERIAIS,INCLUSIVE 5% DE PERDAS.</t>
  </si>
  <si>
    <t>59.003.0060-B</t>
  </si>
  <si>
    <t>Código da
Composição</t>
  </si>
  <si>
    <t>Unidade</t>
  </si>
  <si>
    <t>PISO PODOTÁTIL DE ALERTA OU DIRECIONAL, DE CONCRETO, ASSENTADO SOBRE ARGAMASSA. AF_03/2024</t>
  </si>
  <si>
    <t>RAMPA DE ACESSIBILIDADE EM CONCRETO MOLDADO IN LOCO, EM CALÇADA NOVA COM LARGURA MAIOR OU IGUAL À 3,00 M, FCK 25MPA, COM PISO PODOTÁTIL. AF_03/2024</t>
  </si>
  <si>
    <t>RAMPA DE ACESSIBILIDADE EM CONCRETO MOLDADO IN LOCO, EM CALÇADA NOVA COM LARGURA MENOR À 3,00 M, FCK 25MPA, COM PISO PODOTÁTIL. AF_03/2024</t>
  </si>
  <si>
    <t>RAMPA DE ACESSIBILIDADE EM CONCRETO MOLDADO IN LOCO, EM CALÇADA PRÉ EXISTENTE COM LARGURA MAIOR OU IGUAL À 3,00 M, FCK 25MPA, COM PISO PODOTÁTIL. AF_03/2024</t>
  </si>
  <si>
    <t>RAMPA DE ACESSIBILIDADE EM CONCRETO MOLDADO IN LOCO, EM CALÇADA PRÉ EXISTENTE COM LARGURA MENOR À 3,00 M, FCK 25MPA, COM PISO PODOTÁTIL. AF_03/2024</t>
  </si>
  <si>
    <t>RAMPA DE ACESSIBILIDADE EM CONCRETO PRÉ MOLDADO, EM CALÇADA NOVA COM LARGURA MAIOR OU IGUAL À 3,00 M, FCK 25MPA, COM PISO PODOTÁTIL. AF_03/2024</t>
  </si>
  <si>
    <t>RAMPA DE ACESSIBILIDADE EM CONCRETO PRÉ MOLDADO, EM CALÇADA PRÉ EXISTENTE COM LARGURA MAIOR OU IGUAL À 3,00 M, FCK 25MPA, COM PISO PODOTÁTIL. AF_03/2024</t>
  </si>
  <si>
    <t>RAMPA DE ACESSIBILIDADE PARA ACESSO A EDIFICAÇÕES COM INCLINAÇÃO DE 8,33% EM CONCRETO MOLDADO IN LOCO, COM LARGURA DE 1,20M, FCK 25MPA, NÃO ARMADA, COM JUNTA A CADA 2M COM CORTE À SECO. AF_03/2024</t>
  </si>
  <si>
    <t>RAMPA DE ACESSIBILIDADE PARA ACESSO A EDIFICAÇÕES COM INCLINAÇÃO DE 8,33% EM CONCRETO MOLDADO IN LOCO, COM LARGURA DE 1,50M, FCK 25MPA, NÃO ARMADA, COM JUNTA A CADA 2M COM CORTE À SECO. AF_03/2024</t>
  </si>
  <si>
    <t>ALVENARIA ESTRUTURAL DE BLOCOS CERÂMICOS 14X19X29, (ESPESSURA DE 14 CM), UTILIZANDO COLHER DE PEDREIRO E ARGAMASSA DE ASSENTAMENTO COM PREPARO EM BETONEIRA. AF_03/2023</t>
  </si>
  <si>
    <t>ALVENARIA ESTRUTURAL DE BLOCOS CERÂMICOS 14X19X29, (ESPESSURA DE 14 CM), UTILIZANDO COLHER DE PEDREIRO E ARGAMASSA DE ASSENTAMENTO COM PREPARO MANUAL. AF_03/2023</t>
  </si>
  <si>
    <t>ALVENARIA ESTRUTURAL DE BLOCOS CERÂMICOS 14X19X29, (ESPESSURA DE 14 CM), UTILIZANDO PALHETA E ARGAMASSA DE ASSENTAMENTO COM PREPARO EM BETONEIRA. AF_03/2023</t>
  </si>
  <si>
    <t>ALVENARIA ESTRUTURAL DE BLOCOS CERÂMICOS 14X19X29, (ESPESSURA DE 14 CM), UTILIZANDO PALHETA E ARGAMASSA DE ASSENTAMENTO COM PREPARO MANUAL. AF_03/2023</t>
  </si>
  <si>
    <t>ALVENARIA ESTRUTURAL DE BLOCOS CERÂMICOS 14X19X39, (ESPESSURA DE 14 CM), UTILIZANDO COLHER DE PEDREIRO E ARGAMASSA DE ASSENTAMENTO COM PREPARO EM BETONEIRA. AF_03/2023</t>
  </si>
  <si>
    <t>ALVENARIA ESTRUTURAL DE BLOCOS CERÂMICOS 14X19X39, (ESPESSURA DE 14 CM), UTILIZANDO COLHER DE PEDREIRO E ARGAMASSA DE ASSENTAMENTO COM PREPARO MANUAL. AF_03/2023</t>
  </si>
  <si>
    <t>ALVENARIA ESTRUTURAL DE BLOCOS CERÂMICOS 14X19X39, (ESPESSURA DE 14 CM), UTILIZANDO PALHETA E ARGAMASSA DE ASSENTAMENTO COM PREPARO EM BETONEIRA. AF_03/2023</t>
  </si>
  <si>
    <t>ALVENARIA ESTRUTURAL DE BLOCOS CERÂMICOS 14X19X39, (ESPESSURA DE 14 CM), UTILIZANDO PALHETA E ARGAMASSA DE ASSENTAMENTO COM PREPARO MANUAL. AF_03/2023</t>
  </si>
  <si>
    <t>ALVENARIA DE BLOCOS DE CONCRETO ESTRUTURAL 14X19X29 CM (ESPESSURA 14 CM), FBK = 14 MPA, UTILIZANDO COLHER DE PEDREIRO. AF_10/2022</t>
  </si>
  <si>
    <t>ALVENARIA DE BLOCOS DE CONCRETO ESTRUTURAL 14X19X29 CM (ESPESSURA 14 CM), FBK = 14,0 MPA, UTILIZANDO PALHETA. AF_10/2022</t>
  </si>
  <si>
    <t>ALVENARIA DE BLOCOS DE CONCRETO ESTRUTURAL 14X19X29 CM (ESPESSURA 14 CM), FBK = 4,5 MPA, UTILIZANDO COLHER DE PEDREIRO. AF_10/2022</t>
  </si>
  <si>
    <t>ALVENARIA DE BLOCOS DE CONCRETO ESTRUTURAL 14X19X29 CM (ESPESSURA 14 CM), FBK = 4,5 MPA, UTILIZANDO PALHETA. AF_10/2022</t>
  </si>
  <si>
    <t>ALVENARIA DE BLOCOS DE CONCRETO ESTRUTURAL 14X19X29 CM (ESPESSURA 14 CM), FBK = 8 MPA, UTILIZANDO COLHER DE PEDREIRO. AF_10/2022</t>
  </si>
  <si>
    <t>ALVENARIA DE BLOCOS DE CONCRETO ESTRUTURAL 14X19X29 CM (ESPESSURA 14 CM), FBK = 8 MPA, UTILIZANDO PALHETA. AF_10/2022</t>
  </si>
  <si>
    <t>ALVENARIA DE BLOCOS DE CONCRETO ESTRUTURAL 14X19X39 CM (ESPESSURA 14 CM), FBK = 14 MPA, UTILIZANDO COLHER DE PEDREIRO. AF_10/2022</t>
  </si>
  <si>
    <t>ALVENARIA DE BLOCOS DE CONCRETO ESTRUTURAL 14X19X39 CM (ESPESSURA 14 CM), FBK = 14 MPA, UTILIZANDO PALHETA. AF_10/2022</t>
  </si>
  <si>
    <t>ALVENARIA DE BLOCOS DE CONCRETO ESTRUTURAL 14X19X39 CM (ESPESSURA 14 CM), FBK = 4,5 MPA, UTILIZANDO COLHER DE PEDREIRO. AF_10/2022</t>
  </si>
  <si>
    <t>ALVENARIA DE BLOCOS DE CONCRETO ESTRUTURAL 14X19X39 CM (ESPESSURA 14 CM), FBK = 4,5 MPA, UTILIZANDO PALHETA. AF_10/2022</t>
  </si>
  <si>
    <t>ALVENARIA DE BLOCOS DE CONCRETO ESTRUTURAL 14X19X39 CM (ESPESSURA 14 CM), FBK = 8 MPA, UTILIZANDO COLHER DE PEDREIRO. AF_10/2022</t>
  </si>
  <si>
    <t>ALVENARIA DE BLOCOS DE CONCRETO ESTRUTURAL 14X19X39 CM (ESPESSURA 14 CM), FBK = 8 MPA, UTILIZANDO PALHETA. AF_10/2022</t>
  </si>
  <si>
    <t>ALVENARIA DE VEDAÇÃO DE BLOCOS CERÂMICOS FURADOS NA HORIZONTAL DE 11,5X14X24 CM (ESPESSURA 11,5 CM) E ARGAMASSA DE ASSENTAMENTO COM PREPARO EM BETONEIRA. AF_12/2021</t>
  </si>
  <si>
    <t>ALVENARIA DE VEDAÇÃO DE BLOCOS CERÂMICOS FURADOS NA HORIZONTAL DE 11,5X14X24 CM (ESPESSURA 11,5 CM) E ARGAMASSA DE ASSENTAMENTO COM PREPARO MANUAL. AF_12/2021</t>
  </si>
  <si>
    <t>ALVENARIA DE VEDAÇÃO DE BLOCOS CERÂMICOS FURADOS NA HORIZONTAL DE 11,5X19X19 CM (ESPESSURA 11,5 CM) E ARGAMASSA DE ASSENTAMENTO COM PREPARO EM BETONEIRA. AF_12/2021</t>
  </si>
  <si>
    <t>ALVENARIA DE VEDAÇÃO DE BLOCOS CERÂMICOS FURADOS NA HORIZONTAL DE 11,5X19X19 CM (ESPESSURA 11,5 CM) E ARGAMASSA DE ASSENTAMENTO COM PREPARO MANUAL. AF_12/2021</t>
  </si>
  <si>
    <t>ALVENARIA DE VEDAÇÃO DE BLOCOS CERÂMICOS FURADOS NA HORIZONTAL DE 11,5X19X29 CM (ESPESSURA 11,5 CM) E ARGAMASSA DE ASSENTAMENTO COM PREPARO EM BETONEIRA. AF_12/2021</t>
  </si>
  <si>
    <t>ALVENARIA DE VEDAÇÃO DE BLOCOS CERÂMICOS FURADOS NA HORIZONTAL DE 11,5X19X29 CM (ESPESSURA 11,5 CM) E ARGAMASSA DE ASSENTAMENTO COM PREPARO MANUAL. AF_12/2021</t>
  </si>
  <si>
    <t>ALVENARIA DE VEDAÇÃO DE BLOCOS CERÂMICOS FURADOS NA HORIZONTAL DE 11,5X19X39 CM (ESPESSURA 11,5 CM) E ARGAMASSA DE ASSENTAMENTO COM PREPARO EM BETONEIRA. AF_12/2021</t>
  </si>
  <si>
    <t>ALVENARIA DE VEDAÇÃO DE BLOCOS CERÂMICOS FURADOS NA HORIZONTAL DE 11,5X19X39 CM (ESPESSURA 11,5 CM) E ARGAMASSA DE ASSENTAMENTO COM PREPARO MANUAL. AF_12/2021</t>
  </si>
  <si>
    <t>ALVENARIA DE VEDAÇÃO DE BLOCOS CERÂMICOS FURADOS NA HORIZONTAL DE 14X19X29 CM (ESPESSURA 14 CM) E ARGAMASSA DE ASSENTAMENTO COM PREPARO EM BETONEIRA. AF_12/2021</t>
  </si>
  <si>
    <t>ALVENARIA DE VEDAÇÃO DE BLOCOS CERÂMICOS FURADOS NA HORIZONTAL DE 14X19X29 CM (ESPESSURA 14 CM) E ARGAMASSA DE ASSENTAMENTO COM PREPARO MANUAL. AF_12/2021</t>
  </si>
  <si>
    <t>ALVENARIA DE VEDAÇÃO DE BLOCOS CERÂMICOS FURADOS NA HORIZONTAL DE 14X19X39 CM (ESPESSURA 14 CM) E ARGAMASSA DE ASSENTAMENTO COM PREPARO EM BETONEIRA. AF_12/2021</t>
  </si>
  <si>
    <t>ALVENARIA DE VEDAÇÃO DE BLOCOS CERÂMICOS FURADOS NA HORIZONTAL DE 14X19X39 CM (ESPESSURA 14 CM) E ARGAMASSA DE ASSENTAMENTO COM PREPARO MANUAL. AF_12/2021</t>
  </si>
  <si>
    <t>ALVENARIA DE VEDAÇÃO DE BLOCOS CERÂMICOS FURADOS NA HORIZONTAL DE 14X9X19 CM (ESPESSURA 14 CM, BLOCO DEITADO) E ARGAMASSA DE ASSENTAMENTO COM PREPARO EM BETONEIRA. AF_12/2021</t>
  </si>
  <si>
    <t>ALVENARIA DE VEDAÇÃO DE BLOCOS CERÂMICOS FURADOS NA HORIZONTAL DE 14X9X19 CM (ESPESSURA 14 CM, BLOCO DEITADO) E ARGAMASSA DE ASSENTAMENTO COM PREPARO MANUAL. AF_12/2021</t>
  </si>
  <si>
    <t>ALVENARIA DE VEDAÇÃO DE BLOCOS CERÂMICOS FURADOS NA HORIZONTAL DE 19X19X29 CM (ESPESSURA 19 CM) E ARGAMASSA DE ASSENTAMENTO COM PREPARO EM BETONEIRA. AF_12/2021</t>
  </si>
  <si>
    <t>ALVENARIA DE VEDAÇÃO DE BLOCOS CERÂMICOS FURADOS NA HORIZONTAL DE 19X19X29 CM (ESPESSURA 19 CM) E ARGAMASSA DE ASSENTAMENTO COM PREPARO MANUAL. AF_12/2021</t>
  </si>
  <si>
    <t>ALVENARIA DE VEDAÇÃO DE BLOCOS CERÂMICOS FURADOS NA HORIZONTAL DE 19X19X39 CM (ESPESSURA 19 CM) E ARGAMASSA DE ASSENTAMENTO COM PREPARO EM BETONEIRA. AF_12/2021</t>
  </si>
  <si>
    <t>ALVENARIA DE VEDAÇÃO DE BLOCOS CERÂMICOS FURADOS NA HORIZONTAL DE 19X19X39 CM (ESPESSURA 19 CM) E ARGAMASSA DE ASSENTAMENTO COM PREPARO MANUAL. AF_12/2021</t>
  </si>
  <si>
    <t>ALVENARIA DE VEDAÇÃO DE BLOCOS CERÂMICOS FURADOS NA HORIZONTAL DE 9X14X19 CM (ESPESSURA 9 CM) E ARGAMASSA DE ASSENTAMENTO COM PREPARO EM BETONEIRA. AF_12/2021</t>
  </si>
  <si>
    <t>ALVENARIA DE VEDAÇÃO DE BLOCOS CERÂMICOS FURADOS NA HORIZONTAL DE 9X14X19 CM (ESPESSURA 9 CM) E ARGAMASSA DE ASSENTAMENTO COM PREPARO MANUAL. AF_12/2021</t>
  </si>
  <si>
    <t>ALVENARIA DE VEDAÇÃO DE BLOCOS CERÂMICOS FURADOS NA HORIZONTAL DE 9X14X24 CM (ESPESSURA 9 CM) E ARGAMASSA DE ASSENTAMENTO COM PREPARO EM BETONEIRA. AF_12/2021</t>
  </si>
  <si>
    <t>ALVENARIA DE VEDAÇÃO DE BLOCOS CERÂMICOS FURADOS NA HORIZONTAL DE 9X14X24 CM (ESPESSURA 9 CM) E ARGAMASSA DE ASSENTAMENTO COM PREPARO MANUAL. AF_12/2021</t>
  </si>
  <si>
    <t>ALVENARIA DE VEDAÇÃO DE BLOCOS CERÂMICOS FURADOS NA HORIZONTAL DE 9X19X19 CM (ESPESSURA 9 CM) E ARGAMASSA DE ASSENTAMENTO COM PREPARO EM BETONEIRA. AF_12/2021</t>
  </si>
  <si>
    <t>ALVENARIA DE VEDAÇÃO DE BLOCOS CERÂMICOS FURADOS NA HORIZONTAL DE 9X19X19 CM (ESPESSURA 9 CM) E ARGAMASSA DE ASSENTAMENTO COM PREPARO MANUAL. AF_12/2021</t>
  </si>
  <si>
    <t>ALVENARIA DE VEDAÇÃO DE BLOCOS CERÂMICOS FURADOS NA HORIZONTAL DE 9X19X29 CM (ESPESSURA 9 CM) E ARGAMASSA DE ASSENTAMENTO COM PREPARO EM BETONEIRA. AF_12/2021</t>
  </si>
  <si>
    <t>ALVENARIA DE VEDAÇÃO DE BLOCOS CERÂMICOS FURADOS NA HORIZONTAL DE 9X19X29 CM (ESPESSURA 9 CM) E ARGAMASSA DE ASSENTAMENTO COM PREPARO MANUAL. AF_12/2021</t>
  </si>
  <si>
    <t>ALVENARIA DE VEDAÇÃO DE BLOCOS CERÂMICOS FURADOS NA HORIZONTAL DE 9X19X39 CM (ESPESSURA 9 CM) E ARGAMASSA DE ASSENTAMENTO COM PREPARO EM BETONEIRA. AF_12/2021</t>
  </si>
  <si>
    <t>ALVENARIA DE VEDAÇÃO DE BLOCOS CERÂMICOS FURADOS NA HORIZONTAL DE 9X19X39 CM (ESPESSURA 9 CM) E ARGAMASSA DE ASSENTAMENTO COM PREPARO MANUAL. AF_12/2021</t>
  </si>
  <si>
    <t>ALVENARIA DE VEDAÇÃO DE BLOCOS CERÂMICOS FURADOS NA HORIZONTAL DE 9X9X19 CM (ESPESSURA 9 CM) E ARGAMASSA DE ASSENTAMENTO COM PREPARO EM BETONEIRA. AF_12/2021</t>
  </si>
  <si>
    <t>ALVENARIA DE VEDAÇÃO DE BLOCOS CERÂMICOS FURADOS NA HORIZONTAL DE 9X9X19 CM (ESPESSURA 9 CM) E ARGAMASSA DE ASSENTAMENTO COM PREPARO MANUAL. AF_12/2021</t>
  </si>
  <si>
    <t>ALVENARIA DE VEDAÇÃO DE BLOCOS CERÂMICOS FURADOS NA VERTICAL DE 11,5X19X29 CM (ESPESSURA 11,5 CM) E ARGAMASSA DE ASSENTAMENTO COM PREPARO EM BETONEIRA. AF_12/2021</t>
  </si>
  <si>
    <t>ALVENARIA DE VEDAÇÃO DE BLOCOS CERÂMICOS FURADOS NA VERTICAL DE 11,5X19X29 CM (ESPESSURA 11,5 CM) E ARGAMASSA DE ASSENTAMENTO COM PREPARO MANUAL. AF_12/2021</t>
  </si>
  <si>
    <t>ALVENARIA DE VEDAÇÃO DE BLOCOS CERÂMICOS FURADOS NA VERTICAL DE 11,5X19X39 CM (ESPESSURA 11,5 CM) E ARGAMASSA DE ASSENTAMENTO COM PREPARO EM BETONEIRA. AF_12/2021</t>
  </si>
  <si>
    <t>ALVENARIA DE VEDAÇÃO DE BLOCOS CERÂMICOS FURADOS NA VERTICAL DE 11,5X19X39 CM (ESPESSURA 11,5 CM) E ARGAMASSA DE ASSENTAMENTO COM PREPARO MANUAL. AF_12/2021</t>
  </si>
  <si>
    <t>ALVENARIA DE VEDAÇÃO DE BLOCOS CERÂMICOS FURADOS NA VERTICAL DE 14X19X29 CM (ESPESSURA 14 CM) E ARGAMASSA DE ASSENTAMENTO COM PREPARO EM BETONEIRA. AF_12/2021</t>
  </si>
  <si>
    <t>ALVENARIA DE VEDAÇÃO DE BLOCOS CERÂMICOS FURADOS NA VERTICAL DE 14X19X29 CM (ESPESSURA 14 CM) E ARGAMASSA DE ASSENTAMENTO COM PREPARO MANUAL. AF_12/2021</t>
  </si>
  <si>
    <t>ALVENARIA DE VEDAÇÃO DE BLOCOS CERÂMICOS FURADOS NA VERTICAL DE 14X19X39 CM (ESPESSURA 14 CM) E ARGAMASSA DE ASSENTAMENTO COM PREPARO EM BETONEIRA. AF_12/2021</t>
  </si>
  <si>
    <t>ALVENARIA DE VEDAÇÃO DE BLOCOS CERÂMICOS FURADOS NA VERTICAL DE 14X19X39 CM (ESPESSURA 14 CM) E ARGAMASSA DE ASSENTAMENTO COM PREPARO MANUAL. AF_12/2021</t>
  </si>
  <si>
    <t>ALVENARIA DE VEDAÇÃO DE BLOCOS CERÂMICOS FURADOS NA VERTICAL DE 19X19X39 CM (ESPESSURA 19 CM) E ARGAMASSA DE ASSENTAMENTO COM PREPARO EM BETONEIRA. AF_12/2021</t>
  </si>
  <si>
    <t>ALVENARIA DE VEDAÇÃO DE BLOCOS CERÂMICOS FURADOS NA VERTICAL DE 19X19X39 CM (ESPESSURA 19 CM) E ARGAMASSA DE ASSENTAMENTO COM PREPARO MANUAL. AF_12/2021</t>
  </si>
  <si>
    <t>ALVENARIA DE VEDAÇÃO DE BLOCOS CERÂMICOS FURADOS NA VERTICAL DE 9X19X39 CM (ESPESSURA 9 CM) E ARGAMASSA DE ASSENTAMENTO COM PREPARO EM BETONEIRA. AF_12/2021</t>
  </si>
  <si>
    <t>ALVENARIA DE VEDAÇÃO DE BLOCOS CERÂMICOS FURADOS NA VERTICAL DE 9X19X39 CM (ESPESSURA 9 CM) E ARGAMASSA DE ASSENTAMENTO COM PREPARO MANUAL. AF_12/2021</t>
  </si>
  <si>
    <t>ALVENARIA DE VEDAÇÃO DE BLOCOS VAZADOS DE CONCRETO APARENTE DE 14X19X39 CM (ESPESSURA 14 CM) E ARGAMASSA DE ASSENTAMENTO COM PREPARO EM BETONEIRA. AF_12/2021</t>
  </si>
  <si>
    <t>ALVENARIA DE VEDAÇÃO DE BLOCOS VAZADOS DE CONCRETO APARENTE DE 14X19X39 CM (ESPESSURA 14 CM) E ARGAMASSA DE ASSENTAMENTO COM PREPARO MANUAL. AF_12/2021</t>
  </si>
  <si>
    <t>ALVENARIA DE VEDAÇÃO DE BLOCOS VAZADOS DE CONCRETO APARENTE DE 19X19X39 CM (ESPESSURA 19 CM) E ARGAMASSA DE ASSENTAMENTO COM PREPARO EM BETONEIRA. AF_12/2021</t>
  </si>
  <si>
    <t>ALVENARIA DE VEDAÇÃO DE BLOCOS VAZADOS DE CONCRETO APARENTE DE 19X19X39 CM (ESPESSURA 19 CM) E ARGAMASSA DE ASSENTAMENTO COM PREPARO MANUAL. AF_12/2021</t>
  </si>
  <si>
    <t>ALVENARIA DE VEDAÇÃO DE BLOCOS VAZADOS DE CONCRETO APARENTE DE 9X19X39 CM (ESPESSURA 9 CM) E ARGAMASSA DE ASSENTAMENTO COM PREPARO EM BETONEIRA. AF_12/2021</t>
  </si>
  <si>
    <t>ALVENARIA DE VEDAÇÃO DE BLOCOS VAZADOS DE CONCRETO APARENTE DE 9X19X39 CM (ESPESSURA 9 CM) E ARGAMASSA DE ASSENTAMENTO COM PREPARO MANUAL. AF_12/2021</t>
  </si>
  <si>
    <t>ALVENARIA DE VEDAÇÃO DE BLOCOS VAZADOS DE CONCRETO DE 14X19X29 CM (ESPESSURA 14 CM) E ARGAMASSA DE ASSENTAMENTO COM PREPARO EM BETONEIRA. AF_12/2021</t>
  </si>
  <si>
    <t>ALVENARIA DE VEDAÇÃO DE BLOCOS VAZADOS DE CONCRETO DE 14X19X29 CM (ESPESSURA 14 CM) E ARGAMASSA DE ASSENTAMENTO COM PREPARO MANUAL. AF_12/2021</t>
  </si>
  <si>
    <t>ALVENARIA DE VEDAÇÃO DE BLOCOS VAZADOS DE CONCRETO DE 14X19X39 CM (ESPESSURA 14 CM) E ARGAMASSA DE ASSENTAMENTO COM PREPARO EM BETONEIRA. AF_12/2021</t>
  </si>
  <si>
    <t>ALVENARIA DE VEDAÇÃO DE BLOCOS VAZADOS DE CONCRETO DE 14X19X39 CM (ESPESSURA 14 CM) E ARGAMASSA DE ASSENTAMENTO COM PREPARO MANUAL. AF_12/2021</t>
  </si>
  <si>
    <t>ALVENARIA DE VEDAÇÃO DE BLOCOS VAZADOS DE CONCRETO DE 19X19X39 CM (ESPESSURA 19 CM) E ARGAMASSA DE ASSENTAMENTO COM PREPARO EM BETONEIRA. AF_12/2021</t>
  </si>
  <si>
    <t>ALVENARIA DE VEDAÇÃO DE BLOCOS VAZADOS DE CONCRETO DE 19X19X39 CM (ESPESSURA 19 CM) E ARGAMASSA DE ASSENTAMENTO COM PREPARO MANUAL. AF_12/2021</t>
  </si>
  <si>
    <t>ALVENARIA DE VEDAÇÃO DE BLOCOS VAZADOS DE CONCRETO DE 9X19X39 CM (ESPESSURA 9 CM) E ARGAMASSA DE ASSENTAMENTO COM PREPARO EM BETONEIRA. AF_12/2021</t>
  </si>
  <si>
    <t>ALVENARIA DE VEDAÇÃO DE BLOCOS VAZADOS DE CONCRETO DE 9X19X39 CM (ESPESSURA 9 CM) E ARGAMASSA DE ASSENTAMENTO COM PREPARO MANUAL. AF_12/2021</t>
  </si>
  <si>
    <t>ALVENARIA DE EMBASAMENTO COM BLOCO ESTRUTURAL DE CERÂMICA, DE 14X19X29CM E ARGAMASSA DE ASSENTAMENTO COM PREPARO EM BETONEIRA. AF_05/2020</t>
  </si>
  <si>
    <t>ALVENARIA DE EMBASAMENTO COM BLOCO ESTRUTURAL DE CONCRETO, DE 14X19X29CM E ARGAMASSA DE ASSENTAMENTO COM PREPARO EM BETONEIRA. AF_05/2020</t>
  </si>
  <si>
    <t>ALVENARIA DE VEDAÇÃO COM BLOCO DE VIDRO VAZADO, TIPO VENEZIANA, DE 6X20X20CM E ARGAMASSA DE ASSENTAMENTO COM PREPARO EM BETONEIRA. AF_05/2020</t>
  </si>
  <si>
    <t>ALVENARIA DE VEDAÇÃO COM BLOCO DE VIDRO, TIPO CANELADO, DE 8X19X19CM E ARGAMASSA DE ASSENTAMENTO COM PREPARO EM BETONEIRA. AF_05/2020</t>
  </si>
  <si>
    <t>ALVENARIA DE VEDAÇÃO COM ELEMENTO VAZADO DE CERÂMICA (COBOGÓ) DE 7X20X20CM E ARGAMASSA DE ASSENTAMENTO COM PREPARO EM BETONEIRA. AF_05/2020</t>
  </si>
  <si>
    <t>ALVENARIA DE VEDAÇÃO COM ELEMENTO VAZADO DE CONCRETO (COBOGÓ) DE 7X50X50CM E ARGAMASSA DE ASSENTAMENTO COM PREPARO EM BETONEIRA. AF_05/2020</t>
  </si>
  <si>
    <t>ALVENARIA DE VEDAÇÃO DE BLOCO DE SOLO-CIMENTO (TIJOLO ECOLÓGICO) DE 7X15X30CM (ESPESSURA 15CM). AF_05/2020</t>
  </si>
  <si>
    <t>ALVENARIA DE VEDAÇÃO DE BLOCOS CERÂMICOS MACIÇOS DE 5X10X20CM (ESPESSURA 10CM) E ARGAMASSA DE ASSENTAMENTO COM PREPARO EM BETONEIRA. AF_05/2020</t>
  </si>
  <si>
    <t>ALVENARIA DE VEDAÇÃO DE BLOCOS DE CONCRETO CELULAR DE 10X30X60CM (ESPESSURA 10CM) E ARGAMASSA DE ASSENTAMENTO COM PREPARO EM BETONEIRA. AF_05/2020</t>
  </si>
  <si>
    <t>ALVENARIA DE VEDAÇÃO DE BLOCOS DE CONCRETO CELULAR DE 15X30X60CM (ESPESSURA 15CM) E ARGAMASSA DE ASSENTAMENTO COM PREPARO EM BETONEIRA. AF_05/2020</t>
  </si>
  <si>
    <t>ALVENARIA DE VEDAÇÃO DE BLOCOS DE CONCRETO CELULAR DE 20X30X60CM (ESPESSURA 20CM) E ARGAMASSA DE ASSENTAMENTO COM PREPARO EM BETONEIRA. AF_05/2020</t>
  </si>
  <si>
    <t>ALVENARIA DE VEDAÇÃO DE BLOCOS DE GESSO DE 10X50X66CM (ESPESSURA 10CM). AF_05/2020</t>
  </si>
  <si>
    <t>ALVENARIA DE VEDAÇÃO DE BLOCOS DE GESSO DE 7X50X66CM (ESPESSURA 7CM). AF_05/2020</t>
  </si>
  <si>
    <t>ARGAMASSA INDUSTRIALIZADA MULTIUSO PARA REVESTIMENTOS E ASSENTAMENTO DA ALVENARIA, PREPARO COM MISTURADOR DE EIXO HORIZONTAL DE 160 KG. AF_08/2019</t>
  </si>
  <si>
    <t>ARGAMASSA INDUSTRIALIZADA MULTIUSO PARA REVESTIMENTOS E ASSENTAMENTO DA ALVENARIA, PREPARO COM MISTURADOR DE EIXO HORIZONTAL DE 300 KG. AF_08/2019</t>
  </si>
  <si>
    <t>ARGAMASSA INDUSTRIALIZADA MULTIUSO PARA REVESTIMENTOS E ASSENTAMENTO DA ALVENARIA, PREPARO COM MISTURADOR DE EIXO HORIZONTAL DE 600 KG. AF_08/2019</t>
  </si>
  <si>
    <t>ARGAMASSA INDUSTRIALIZADA MULTIUSO PARA REVESTIMENTOS E ASSENTAMENTO DA ALVENARIA, PREPARO MANUAL. AF_08/2019</t>
  </si>
  <si>
    <t>ARGAMASSA INDUSTRIALIZADA PARA CHAPISCO COLANTE, PREPARO COM MISTURADOR DE EIXO HORIZONTAL DE 160 KG. AF_08/2019</t>
  </si>
  <si>
    <t>ARGAMASSA INDUSTRIALIZADA PARA CHAPISCO COLANTE, PREPARO COM MISTURADOR DE EIXO HORIZONTAL DE 300 KG. AF_08/2019</t>
  </si>
  <si>
    <t>ARGAMASSA INDUSTRIALIZADA PARA CHAPISCO COLANTE, PREPARO COM MISTURADOR DE EIXO HORIZONTAL DE 600 KG. AF_08/2019</t>
  </si>
  <si>
    <t>ARGAMASSA INDUSTRIALIZADA PARA CHAPISCO COLANTE, PREPARO MANUAL. AF_08/2019</t>
  </si>
  <si>
    <t>ARGAMASSA INDUSTRIALIZADA PARA CHAPISCO ROLADO, PREPARO COM MISTURADOR DE EIXO HORIZONTAL DE 160 KG. AF_08/2019</t>
  </si>
  <si>
    <t>ARGAMASSA INDUSTRIALIZADA PARA CHAPISCO ROLADO, PREPARO COM MISTURADOR DE EIXO HORIZONTAL DE 300 KG. AF_08/2019</t>
  </si>
  <si>
    <t>ARGAMASSA INDUSTRIALIZADA PARA CHAPISCO ROLADO, PREPARO COM MISTURADOR DE EIXO HORIZONTAL DE 600 KG. AF_08/2019</t>
  </si>
  <si>
    <t>ARGAMASSA INDUSTRIALIZADA PARA CHAPISCO ROLADO, PREPARO MANUAL. AF_08/2019</t>
  </si>
  <si>
    <t>ARGAMASSA INDUSTRIALIZADA PARA REVESTIMENTOS, MISTURA E PROJEÇÃO DE 1,5 M³/H DE ARGAMASSA. AF_08/2019</t>
  </si>
  <si>
    <t>ARGAMASSA INDUSTRIALIZADA PARA REVESTIMENTOS, MISTURA E PROJEÇÃO DE 2 M³/H DE ARGAMASSA. AF_08/2019</t>
  </si>
  <si>
    <t>ARGAMASSA PARA REVESTIMENTO DECORATIVO MONOCAMADA (MONOCAPA), MISTURA E PROJEÇÃO DE 1,5 M3/H DE ARGAMASSA. AF_08/2019</t>
  </si>
  <si>
    <t>ARGAMASSA PARA REVESTIMENTO DECORATIVO MONOCAMADA (MONOCAPA), MISTURA E PROJEÇÃO DE 2 M3/H DE ARGAMASSA. AF_08/2019</t>
  </si>
  <si>
    <t>ARGAMASSA PARA REVESTIMENTO DECORATIVO MONOCAMADA (MONOCAPA), PREPARO COM MISTURADOR DE EIXO HORIZONTAL DE 160 KG. AF_08/2019</t>
  </si>
  <si>
    <t>ARGAMASSA PARA REVESTIMENTO DECORATIVO MONOCAMADA (MONOCAPA), PREPARO COM MISTURADOR DE EIXO HORIZONTAL DE 300 KG. AF_08/2019</t>
  </si>
  <si>
    <t>ARGAMASSA PARA REVESTIMENTO DECORATIVO MONOCAMADA (MONOCAPA), PREPARO COM MISTURADOR DE EIXO HORIZONTAL DE 600 KG. AF_08/2019</t>
  </si>
  <si>
    <t>ARGAMASSA PRONTA PARA CONTRAPISO, PREPARO COM MISTURADOR DE EIXO HORIZONTAL DE 160 KG. AF_08/2019</t>
  </si>
  <si>
    <t>ARGAMASSA PRONTA PARA CONTRAPISO, PREPARO COM MISTURADOR DE EIXO HORIZONTAL DE 300 KG. AF_08/2019</t>
  </si>
  <si>
    <t>ARGAMASSA PRONTA PARA CONTRAPISO, PREPARO COM MISTURADOR DE EIXO HORIZONTAL DE 600 KG. AF_08/2019</t>
  </si>
  <si>
    <t>ARGAMASSA PRONTA PARA CONTRAPISO, PREPARO MANUAL. AF_08/2019</t>
  </si>
  <si>
    <t>ARGAMASSA TRAÇO 1:0,5:4,5 (EM VOLUME DE CIMENTO, CAL E AREIA MÉDIA ÚMIDA) PARA ASSENTAMENTO DE ALVENARIA, PREPARO MANUAL. AF_08/2019</t>
  </si>
  <si>
    <t>ARGAMASSA TRAÇO 1:0,5:4,5 (EM VOLUME DE CIMENTO, CAL E AREIA MÉDIA ÚMIDA), PREPARO MECÂNICO COM BETONEIRA 250 L. AF_08/2019</t>
  </si>
  <si>
    <t>ARGAMASSA TRAÇO 1:0,5:4,5 (EM VOLUME DE CIMENTO, CAL E AREIA MÉDIA ÚMIDA), PREPARO MECÂNICO COM BETONEIRA 400 L. AF_08/2019</t>
  </si>
  <si>
    <t>ARGAMASSA TRAÇO 1:0,5:4,5 (EM VOLUME DE CIMENTO, CAL E AREIA MÉDIA ÚMIDA), PREPARO MECÂNICO COM BETONEIRA 600 L. AF_08/2019</t>
  </si>
  <si>
    <t>ARGAMASSA TRAÇO 1:0,5:4,5 (EM VOLUME DE CIMENTO, CAL E AREIA MÉDIA ÚMIDA), PREPARO MECÂNICO COM MISTURADOR DE EIXO HORIZONTAL DE 160 KG. AF_08/2019</t>
  </si>
  <si>
    <t>ARGAMASSA TRAÇO 1:0,5:4,5 (EM VOLUME DE CIMENTO, CAL E AREIA MÉDIA ÚMIDA), PREPARO MECÂNICO COM MISTURADOR DE EIXO HORIZONTAL DE 300 KG. AF_08/2019</t>
  </si>
  <si>
    <t>ARGAMASSA TRAÇO 1:0,5:4,5 (EM VOLUME DE CIMENTO, CAL E AREIA MÉDIA ÚMIDA), PREPARO MECÂNICO COM MISTURADOR DE EIXO HORIZONTAL DE 600 KG. AF_08/2019</t>
  </si>
  <si>
    <t>ARGAMASSA TRAÇO 1:1,5:7,5 (EM VOLUME DE CIMENTO, CAL E AREIA MÉDIA ÚMIDA) PARA EMBOÇO/MASSA ÚNICA/ASSENTAMENTO DE ALVENARIA DE VEDAÇÃO, PREPARO MANUAL. AF_08/2019</t>
  </si>
  <si>
    <t>ARGAMASSA TRAÇO 1:1,5:7,5 (EM VOLUME DE CIMENTO, CAL E AREIA MÉDIA ÚMIDA) PARA EMBOÇO/MASSA ÚNICA/ASSENTAMENTO DE ALVENARIA DE VEDAÇÃO, PREPARO MECÂNICO COM BETONEIRA 250 L. AF_08/2019</t>
  </si>
  <si>
    <t>ARGAMASSA TRAÇO 1:1,5:7,5 (EM VOLUME DE CIMENTO, CAL E AREIA MÉDIA ÚMIDA) PARA EMBOÇO/MASSA ÚNICA/ASSENTAMENTO DE ALVENARIA DE VEDAÇÃO, PREPARO MECÂNICO COM BETONEIRA 400 L. AF_08/2019</t>
  </si>
  <si>
    <t>ARGAMASSA TRAÇO 1:1,5:7,5 (EM VOLUME DE CIMENTO, CAL E AREIA MÉDIA ÚMIDA) PARA EMBOÇO/MASSA ÚNICA/ASSENTAMENTO DE ALVENARIA DE VEDAÇÃO, PREPARO MECÂNICO COM BETONEIRA 600 L. AF_08/2019</t>
  </si>
  <si>
    <t>ARGAMASSA TRAÇO 1:1,5:7,5 (EM VOLUME DE CIMENTO, CAL E AREIA MÉDIA ÚMIDA) PARA EMBOÇO/MASSA ÚNICA/ASSENTAMENTO DE ALVENARIA DE VEDAÇÃO, PREPARO MECÂNICO COM MISTURADOR DE EIXO HORIZONTAL DE 300 KG. AF_08/2019</t>
  </si>
  <si>
    <t>ARGAMASSA TRAÇO 1:1,5:7,5 (EM VOLUME DE CIMENTO, CAL E AREIA MÉDIA ÚMIDA) PARA EMBOÇO/MASSA ÚNICA/ASSENTAMENTO DE ALVENARIA DE VEDAÇÃO, PREPARO MECÂNICO COM MISTURADOR DE EIXO HORIZONTAL DE 600 KG. AF_08/2019</t>
  </si>
  <si>
    <t>ARGAMASSA TRAÇO 1:1,93 (EM VOLUME DE CIMENTO E AREIA MÉDIA ÚMIDA), FCK 20MPA, PREPARO MECÂNICO COM MISTURADOR DUPLO HORIZONTAL DE ALTA TURBULÊNCIA. AF_03/2020</t>
  </si>
  <si>
    <t>ARGAMASSA TRAÇO 1:1:6 (EM VOLUME DE CIMENTO, CAL E AREIA MÉDIA ÚMIDA) PARA EMBOÇO/MASSA ÚNICA/ASSENTAMENTO DE ALVENARIA DE VEDAÇÃO, PREPARO MANUAL. AF_08/2019</t>
  </si>
  <si>
    <t>ARGAMASSA TRAÇO 1:1:6 (EM VOLUME DE CIMENTO, CAL E AREIA MÉDIA ÚMIDA) PARA EMBOÇO/MASSA ÚNICA/ASSENTAMENTO DE ALVENARIA DE VEDAÇÃO, PREPARO MECÂNICO COM BETONEIRA 250 L. AF_08/2019</t>
  </si>
  <si>
    <t>ARGAMASSA TRAÇO 1:1:6 (EM VOLUME DE CIMENTO, CAL E AREIA MÉDIA ÚMIDA) PARA EMBOÇO/MASSA ÚNICA/ASSENTAMENTO DE ALVENARIA DE VEDAÇÃO, PREPARO MECÂNICO COM BETONEIRA 400 L. AF_08/2019</t>
  </si>
  <si>
    <t>ARGAMASSA TRAÇO 1:1:6 (EM VOLUME DE CIMENTO, CAL E AREIA MÉDIA ÚMIDA) PARA EMBOÇO/MASSA ÚNICA/ASSENTAMENTO DE ALVENARIA DE VEDAÇÃO, PREPARO MECÂNICO COM BETONEIRA 600 L. AF_08/2019</t>
  </si>
  <si>
    <t>ARGAMASSA TRAÇO 1:1:6 (EM VOLUME DE CIMENTO, CAL E AREIA MÉDIA ÚMIDA) PARA EMBOÇO/MASSA ÚNICA/ASSENTAMENTO DE ALVENARIA DE VEDAÇÃO, PREPARO MECÂNICO COM MISTURADOR DE EIXO HORIZONTAL DE 300 KG. AF_08/2019</t>
  </si>
  <si>
    <t>ARGAMASSA TRAÇO 1:1:6 (EM VOLUME DE CIMENTO, CAL E AREIA MÉDIA ÚMIDA) PARA EMBOÇO/MASSA ÚNICA/ASSENTAMENTO DE ALVENARIA DE VEDAÇÃO, PREPARO MECÂNICO COM MISTURADOR DE EIXO HORIZONTAL DE 600 KG. AF_08/2019</t>
  </si>
  <si>
    <t>ARGAMASSA TRAÇO 1:2:8 (EM VOLUME DE CIMENTO, CAL E AREIA MÉDIA ÚMIDA) PARA EMBOÇO/MASSA ÚNICA/ASSENTAMENTO DE ALVENARIA DE VEDAÇÃO, PREPARO MANUAL. AF_08/2019</t>
  </si>
  <si>
    <t>ARGAMASSA TRAÇO 1:2:8 (EM VOLUME DE CIMENTO, CAL E AREIA MÉDIA ÚMIDA) PARA EMBOÇO/MASSA ÚNICA/ASSENTAMENTO DE ALVENARIA DE VEDAÇÃO, PREPARO MECÂNICO COM BETONEIRA 250 L. AF_08/2019</t>
  </si>
  <si>
    <t>ARGAMASSA TRAÇO 1:2:8 (EM VOLUME DE CIMENTO, CAL E AREIA MÉDIA ÚMIDA) PARA EMBOÇO/MASSA ÚNICA/ASSENTAMENTO DE ALVENARIA DE VEDAÇÃO, PREPARO MECÂNICO COM BETONEIRA 400 L. AF_08/2019</t>
  </si>
  <si>
    <t>ARGAMASSA TRAÇO 1:2:8 (EM VOLUME DE CIMENTO, CAL E AREIA MÉDIA ÚMIDA) PARA EMBOÇO/MASSA ÚNICA/ASSENTAMENTO DE ALVENARIA DE VEDAÇÃO, PREPARO MECÂNICO COM MISTURADOR DE EIXO HORIZONTAL DE 300 KG. AF_08/2019</t>
  </si>
  <si>
    <t>ARGAMASSA TRAÇO 1:2:8 (EM VOLUME DE CIMENTO, CAL E AREIA MÉDIA ÚMIDA) PARA EMBOÇO/MASSA ÚNICA/ASSENTAMENTO DE ALVENARIA DE VEDAÇÃO, PREPARO MECÂNICO COM MISTURADOR DE EIXO HORIZONTAL DE 600 KG. AF_08/2019</t>
  </si>
  <si>
    <t>ARGAMASSA TRAÇO 1:2:9 (EM VOLUME DE CIMENTO, CAL E AREIA MÉDIA ÚMIDA) PARA EMBOÇO/MASSA ÚNICA/ASSENTAMENTO DE ALVENARIA DE VEDAÇÃO, PREPARO MANUAL. AF_08/2019</t>
  </si>
  <si>
    <t>ARGAMASSA TRAÇO 1:2:9 (EM VOLUME DE CIMENTO, CAL E AREIA MÉDIA ÚMIDA) PARA EMBOÇO/MASSA ÚNICA/ASSENTAMENTO DE ALVENARIA DE VEDAÇÃO, PREPARO MECÂNICO COM BETONEIRA 250 L. AF_08/2019</t>
  </si>
  <si>
    <t>ARGAMASSA TRAÇO 1:2:9 (EM VOLUME DE CIMENTO, CAL E AREIA MÉDIA ÚMIDA) PARA EMBOÇO/MASSA ÚNICA/ASSENTAMENTO DE ALVENARIA DE VEDAÇÃO, PREPARO MECÂNICO COM BETONEIRA 400 L. AF_08/2019</t>
  </si>
  <si>
    <t>ARGAMASSA TRAÇO 1:2:9 (EM VOLUME DE CIMENTO, CAL E AREIA MÉDIA ÚMIDA) PARA EMBOÇO/MASSA ÚNICA/ASSENTAMENTO DE ALVENARIA DE VEDAÇÃO, PREPARO MECÂNICO COM BETONEIRA 600 L. AF_08/2019</t>
  </si>
  <si>
    <t>ARGAMASSA TRAÇO 1:2:9 (EM VOLUME DE CIMENTO, CAL E AREIA MÉDIA ÚMIDA) PARA EMBOÇO/MASSA ÚNICA/ASSENTAMENTO DE ALVENARIA DE VEDAÇÃO, PREPARO MECÂNICO COM MISTURADOR DE EIXO HORIZONTAL DE 300 KG. AF_08/2019</t>
  </si>
  <si>
    <t>ARGAMASSA TRAÇO 1:2:9 (EM VOLUME DE CIMENTO, CAL E AREIA MÉDIA ÚMIDA) PARA EMBOÇO/MASSA ÚNICA/ASSENTAMENTO DE ALVENARIA DE VEDAÇÃO, PREPARO MECÂNICO COM MISTURADOR DE EIXO HORIZONTAL DE 600 KG. AF_08/2019</t>
  </si>
  <si>
    <t>ARGAMASSA TRAÇO 1:3 (EM VOLUME DE CIMENTO E AREIA GROSSA ÚMIDA) COM ADIÇÃO DE EMULSÃO POLIMÉRICA PARA CHAPISCO ROLADO, PREPARO MANUAL. AF_08/2019</t>
  </si>
  <si>
    <t>ARGAMASSA TRAÇO 1:3 (EM VOLUME DE CIMENTO E AREIA GROSSA ÚMIDA) COM ADIÇÃO DE EMULSÃO POLIMÉRICA PARA CHAPISCO ROLADO, PREPARO MECÂNICO COM BETONEIRA 250 L. AF_08/2019</t>
  </si>
  <si>
    <t>ARGAMASSA TRAÇO 1:3 (EM VOLUME DE CIMENTO E AREIA GROSSA ÚMIDA) COM ADIÇÃO DE EMULSÃO POLIMÉRICA PARA CHAPISCO ROLADO, PREPARO MECÂNICO COM BETONEIRA 400 L. AF_08/2019</t>
  </si>
  <si>
    <t>ARGAMASSA TRAÇO 1:3 (EM VOLUME DE CIMENTO E AREIA GROSSA ÚMIDA) COM ADIÇÃO DE EMULSÃO POLIMÉRICA PARA CHAPISCO ROLADO, PREPARO MECÂNICO COM BETONEIRA 600 L. AF_08/2019</t>
  </si>
  <si>
    <t>ARGAMASSA TRAÇO 1:3 (EM VOLUME DE CIMENTO E AREIA GROSSA ÚMIDA) COM ADIÇÃO DE EMULSÃO POLIMÉRICA PARA CHAPISCO ROLADO, PREPARO MECÂNICO COM MISTURADOR DE EIXO HORIZONTAL DE 160 KG. AF_08/2019</t>
  </si>
  <si>
    <t>ARGAMASSA TRAÇO 1:3 (EM VOLUME DE CIMENTO E AREIA GROSSA ÚMIDA) COM ADIÇÃO DE EMULSÃO POLIMÉRICA PARA CHAPISCO ROLADO, PREPARO MECÂNICO COM MISTURADOR DE EIXO HORIZONTAL DE 300 KG. AF_08/2019</t>
  </si>
  <si>
    <t>ARGAMASSA TRAÇO 1:3 (EM VOLUME DE CIMENTO E AREIA GROSSA ÚMIDA) COM ADIÇÃO DE EMULSÃO POLIMÉRICA PARA CHAPISCO ROLADO, PREPARO MECÂNICO COM MISTURADOR DE EIXO HORIZONTAL DE 600 KG. AF_08/2019</t>
  </si>
  <si>
    <t>ARGAMASSA TRAÇO 1:3 (EM VOLUME DE CIMENTO E AREIA GROSSA ÚMIDA) PARA CHAPISCO CONVENCIONAL, PREPARO MANUAL. AF_08/2019</t>
  </si>
  <si>
    <t>ARGAMASSA TRAÇO 1:3 (EM VOLUME DE CIMENTO E AREIA GROSSA ÚMIDA) PARA CHAPISCO CONVENCIONAL, PREPARO MECÂNICO COM BETONEIRA 250 L. AF_08/2019</t>
  </si>
  <si>
    <t>ARGAMASSA TRAÇO 1:3 (EM VOLUME DE CIMENTO E AREIA GROSSA ÚMIDA) PARA CHAPISCO CONVENCIONAL, PREPARO MECÂNICO COM BETONEIRA 400 L. AF_08/2019</t>
  </si>
  <si>
    <t>ARGAMASSA TRAÇO 1:3 (EM VOLUME DE CIMENTO E AREIA GROSSA ÚMIDA) PARA CHAPISCO CONVENCIONAL, PREPARO MECÂNICO COM BETONEIRA 600 L. AF_08/2019</t>
  </si>
  <si>
    <t>ARGAMASSA TRAÇO 1:3 (EM VOLUME DE CIMENTO E AREIA GROSSA ÚMIDA) PARA CHAPISCO CONVENCIONAL, PREPARO MECÂNICO COM MISTURADOR DE EIXO HORIZONTAL DE 160 KG. AF_08/2019</t>
  </si>
  <si>
    <t>ARGAMASSA TRAÇO 1:3 (EM VOLUME DE CIMENTO E AREIA GROSSA ÚMIDA) PARA CHAPISCO CONVENCIONAL, PREPARO MECÂNICO COM MISTURADOR DE EIXO HORIZONTAL DE 300 KG. AF_08/2019</t>
  </si>
  <si>
    <t>ARGAMASSA TRAÇO 1:3 (EM VOLUME DE CIMENTO E AREIA GROSSA ÚMIDA) PARA CHAPISCO CONVENCIONAL, PREPARO MECÂNICO COM MISTURADOR DE EIXO HORIZONTAL DE 600 KG. AF_08/2019</t>
  </si>
  <si>
    <t>ARGAMASSA TRAÇO 1:3 (EM VOLUME DE CIMENTO E AREIA MÉDIA ÚMIDA) COM ADIÇÃO DE IMPERMEABILIZANTE, PREPARO MANUAL. AF_08/2019</t>
  </si>
  <si>
    <t>ARGAMASSA TRAÇO 1:3 (EM VOLUME DE CIMENTO E AREIA MÉDIA ÚMIDA) COM ADIÇÃO DE IMPERMEABILIZANTE, PREPARO MECÂNICO COM BETONEIRA 250 L. AF_08/2019</t>
  </si>
  <si>
    <t>ARGAMASSA TRAÇO 1:3 (EM VOLUME DE CIMENTO E AREIA MÉDIA ÚMIDA) COM ADIÇÃO DE IMPERMEABILIZANTE, PREPARO MECÂNICO COM BETONEIRA 400 L. AF_08/2019</t>
  </si>
  <si>
    <t>ARGAMASSA TRAÇO 1:3 (EM VOLUME DE CIMENTO E AREIA MÉDIA ÚMIDA) COM ADIÇÃO DE IMPERMEABILIZANTE, PREPARO MECÂNICO COM BETONEIRA 600 L. AF_08/2019</t>
  </si>
  <si>
    <t>ARGAMASSA TRAÇO 1:3 (EM VOLUME DE CIMENTO E AREIA MÉDIA ÚMIDA) COM ADIÇÃO DE IMPERMEABILIZANTE, PREPARO MECÂNICO COM MISTURADOR DE EIXO HORIZONTAL DE 160 KG. AF_08/2019</t>
  </si>
  <si>
    <t>ARGAMASSA TRAÇO 1:3 (EM VOLUME DE CIMENTO E AREIA MÉDIA ÚMIDA) COM ADIÇÃO DE IMPERMEABILIZANTE, PREPARO MECÂNICO COM MISTURADOR DE EIXO HORIZONTAL DE 300 KG. AF_08/2019</t>
  </si>
  <si>
    <t>ARGAMASSA TRAÇO 1:3 (EM VOLUME DE CIMENTO E AREIA MÉDIA ÚMIDA) COM ADIÇÃO DE IMPERMEABILIZANTE, PREPARO MECÂNICO COM MISTURADOR DE EIXO HORIZONTAL DE 600 KG. AF_08/2019</t>
  </si>
  <si>
    <t>ARGAMASSA TRAÇO 1:3 (EM VOLUME DE CIMENTO E AREIA MÉDIA ÚMIDA) PARA CONTRAPISO, PREPARO MANUAL. AF_08/2019</t>
  </si>
  <si>
    <t>ARGAMASSA TRAÇO 1:3 (EM VOLUME DE CIMENTO E AREIA MÉDIA ÚMIDA) PARA CONTRAPISO, PREPARO MECÂNICO COM BETONEIRA 250 L. AF_08/2019</t>
  </si>
  <si>
    <t>ARGAMASSA TRAÇO 1:3 (EM VOLUME DE CIMENTO E AREIA MÉDIA ÚMIDA) PARA CONTRAPISO, PREPARO MECÂNICO COM BETONEIRA 400 L. AF_08/2019</t>
  </si>
  <si>
    <t>ARGAMASSA TRAÇO 1:3 (EM VOLUME DE CIMENTO E AREIA MÉDIA ÚMIDA) PARA CONTRAPISO, PREPARO MECÂNICO COM BETONEIRA 600 L. AF_08/2019</t>
  </si>
  <si>
    <t>ARGAMASSA TRAÇO 1:3 (EM VOLUME DE CIMENTO E AREIA MÉDIA ÚMIDA) PARA CONTRAPISO, PREPARO MECÂNICO COM MISTURADOR DE EIXO HORIZONTAL DE 160 KG. AF_08/2019</t>
  </si>
  <si>
    <t>ARGAMASSA TRAÇO 1:3 (EM VOLUME DE CIMENTO E AREIA MÉDIA ÚMIDA) PARA CONTRAPISO, PREPARO MECÂNICO COM MISTURADOR DE EIXO HORIZONTAL DE 300 KG. AF_08/2019</t>
  </si>
  <si>
    <t>ARGAMASSA TRAÇO 1:3 (EM VOLUME DE CIMENTO E AREIA MÉDIA ÚMIDA) PARA CONTRAPISO, PREPARO MECÂNICO COM MISTURADOR DE EIXO HORIZONTAL DE 600 KG. AF_08/2019</t>
  </si>
  <si>
    <t>ARGAMASSA TRAÇO 1:3 (EM VOLUME DE CIMENTO E AREIA MÉDIA ÚMIDA), PREPARO MANUAL. AF_08/2019</t>
  </si>
  <si>
    <t>ARGAMASSA TRAÇO 1:3 (EM VOLUME DE CIMENTO E AREIA MÉDIA ÚMIDA), PREPARO MECÂNICO COM BETONEIRA 250 L. AF_08/2019</t>
  </si>
  <si>
    <t>ARGAMASSA TRAÇO 1:3 (EM VOLUME DE CIMENTO E AREIA MÉDIA ÚMIDA), PREPARO MECÂNICO COM BETONEIRA 400 L. AF_08/2019</t>
  </si>
  <si>
    <t>ARGAMASSA TRAÇO 1:3 (EM VOLUME DE CIMENTO E AREIA MÉDIA ÚMIDA), PREPARO MECÂNICO COM BETONEIRA 600 L. AF_08/2019</t>
  </si>
  <si>
    <t>ARGAMASSA TRAÇO 1:3 (EM VOLUME DE CIMENTO E AREIA MÉDIA ÚMIDA), PREPARO MECÂNICO COM MISTURADOR DE EIXO HORIZONTAL DE 160 KG. AF_08/2019</t>
  </si>
  <si>
    <t>ARGAMASSA TRAÇO 1:3 (EM VOLUME DE CIMENTO E AREIA MÉDIA ÚMIDA), PREPARO MECÂNICO COM MISTURADOR DE EIXO HORIZONTAL DE 300 KG. AF_08/2019</t>
  </si>
  <si>
    <t>ARGAMASSA TRAÇO 1:3 (EM VOLUME DE CIMENTO E AREIA MÉDIA ÚMIDA), PREPARO MECÂNICO COM MISTURADOR DE EIXO HORIZONTAL DE 600 KG. AF_08/2019</t>
  </si>
  <si>
    <t>ARGAMASSA TRAÇO 1:3:12 (EM VOLUME DE CIMENTO, CAL E AREIA MÉDIA ÚMIDA) PARA EMBOÇO/MASSA ÚNICA/ASSENTAMENTO DE ALVENARIA DE VEDAÇÃO, PREPARO MANUAL. AF_08/2019</t>
  </si>
  <si>
    <t>ARGAMASSA TRAÇO 1:3:12 (EM VOLUME DE CIMENTO, CAL E AREIA MÉDIA ÚMIDA) PARA EMBOÇO/MASSA ÚNICA/ASSENTAMENTO DE ALVENARIA DE VEDAÇÃO, PREPARO MECÂNICO COM BETONEIRA 400 L. AF_08/2019</t>
  </si>
  <si>
    <t>ARGAMASSA TRAÇO 1:3:12 (EM VOLUME DE CIMENTO, CAL E AREIA MÉDIA ÚMIDA) PARA EMBOÇO/MASSA ÚNICA/ASSENTAMENTO DE ALVENARIA DE VEDAÇÃO, PREPARO MECÂNICO COM BETONEIRA 600 L. AF_08/2019</t>
  </si>
  <si>
    <t>ARGAMASSA TRAÇO 1:3:12 (EM VOLUME DE CIMENTO, CAL E AREIA MÉDIA ÚMIDA) PARA EMBOÇO/MASSA ÚNICA/ASSENTAMENTO DE ALVENARIA DE VEDAÇÃO, PREPARO MECÂNICO COM MISTURADOR DE EIXO HORIZONTAL DE 600 KG. AF_08/2019</t>
  </si>
  <si>
    <t>ARGAMASSA TRAÇO 1:4 (CIMENTO E AREIA MÉDIA), PREPARO MECÂNICO COM BETONEIRA 400 L. AF_08/2019</t>
  </si>
  <si>
    <t>ARGAMASSA TRAÇO 1:4 (EM VOLUME DE CIMENTO E AREIA GROSSA ÚMIDA) COM ADIÇÃO DE EMULSÃO POLIMÉRICA PARA CHAPISCO ROLADO, PREPARO MANUAL. AF_08/2019</t>
  </si>
  <si>
    <t>ARGAMASSA TRAÇO 1:4 (EM VOLUME DE CIMENTO E AREIA GROSSA ÚMIDA) COM ADIÇÃO DE EMULSÃO POLIMÉRICA PARA CHAPISCO ROLADO, PREPARO MECÂNICO COM BETONEIRA 250 L. AF_08/2019</t>
  </si>
  <si>
    <t>ARGAMASSA TRAÇO 1:4 (EM VOLUME DE CIMENTO E AREIA GROSSA ÚMIDA) COM ADIÇÃO DE EMULSÃO POLIMÉRICA PARA CHAPISCO ROLADO, PREPARO MECÂNICO COM BETONEIRA 400 L. AF_08/2019</t>
  </si>
  <si>
    <t>ARGAMASSA TRAÇO 1:4 (EM VOLUME DE CIMENTO E AREIA GROSSA ÚMIDA) COM ADIÇÃO DE EMULSÃO POLIMÉRICA PARA CHAPISCO ROLADO, PREPARO MECÂNICO COM BETONEIRA 600 L. AF_08/2019</t>
  </si>
  <si>
    <t>ARGAMASSA TRAÇO 1:4 (EM VOLUME DE CIMENTO E AREIA GROSSA ÚMIDA) COM ADIÇÃO DE EMULSÃO POLIMÉRICA PARA CHAPISCO ROLADO, PREPARO MECÂNICO COM MISTURADOR DE EIXO HORIZONTAL DE 300 KG. AF_08/2019</t>
  </si>
  <si>
    <t>ARGAMASSA TRAÇO 1:4 (EM VOLUME DE CIMENTO E AREIA GROSSA ÚMIDA) COM ADIÇÃO DE EMULSÃO POLIMÉRICA PARA CHAPISCO ROLADO, PREPARO MECÂNICO COM MISTURADOR DE EIXO HORIZONTAL DE 600 KG. AF_08/2019</t>
  </si>
  <si>
    <t>ARGAMASSA TRAÇO 1:4 (EM VOLUME DE CIMENTO E AREIA GROSSA ÚMIDA) PARA CHAPISCO CONVENCIONAL, PREPARO MANUAL. AF_08/2019</t>
  </si>
  <si>
    <t>ARGAMASSA TRAÇO 1:4 (EM VOLUME DE CIMENTO E AREIA GROSSA ÚMIDA) PARA CHAPISCO CONVENCIONAL, PREPARO MECÂNICO COM BETONEIRA 250 L. AF_08/2019</t>
  </si>
  <si>
    <t>ARGAMASSA TRAÇO 1:4 (EM VOLUME DE CIMENTO E AREIA GROSSA ÚMIDA) PARA CHAPISCO CONVENCIONAL, PREPARO MECÂNICO COM BETONEIRA 400 L. AF_08/2019</t>
  </si>
  <si>
    <t>ARGAMASSA TRAÇO 1:4 (EM VOLUME DE CIMENTO E AREIA GROSSA ÚMIDA) PARA CHAPISCO CONVENCIONAL, PREPARO MECÂNICO COM BETONEIRA 600 L. AF_08/2019</t>
  </si>
  <si>
    <t>ARGAMASSA TRAÇO 1:4 (EM VOLUME DE CIMENTO E AREIA GROSSA ÚMIDA) PARA CHAPISCO CONVENCIONAL, PREPARO MECÂNICO COM MISTURADOR DE EIXO HORIZONTAL DE 160 KG. AF_08/2019</t>
  </si>
  <si>
    <t>ARGAMASSA TRAÇO 1:4 (EM VOLUME DE CIMENTO E AREIA GROSSA ÚMIDA) PARA CHAPISCO CONVENCIONAL, PREPARO MECÂNICO COM MISTURADOR DE EIXO HORIZONTAL DE 300 KG. AF_08/2019</t>
  </si>
  <si>
    <t>ARGAMASSA TRAÇO 1:4 (EM VOLUME DE CIMENTO E AREIA GROSSA ÚMIDA) PARA CHAPISCO CONVENCIONAL, PREPARO MECÂNICO COM MISTURADOR DE EIXO HORIZONTAL DE 600 KG. AF_08/2019</t>
  </si>
  <si>
    <t>ARGAMASSA TRAÇO 1:4 (EM VOLUME DE CIMENTO E AREIA MÉDIA ÚMIDA) COM ADIÇÃO DE IMPERMEABILIZANTE, PREPARO MANUAL. AF_08/2019</t>
  </si>
  <si>
    <t>ARGAMASSA TRAÇO 1:4 (EM VOLUME DE CIMENTO E AREIA MÉDIA ÚMIDA) COM ADIÇÃO DE IMPERMEABILIZANTE, PREPARO MECÂNICO COM BETONEIRA 250 L. AF_08/2019</t>
  </si>
  <si>
    <t>ARGAMASSA TRAÇO 1:4 (EM VOLUME DE CIMENTO E AREIA MÉDIA ÚMIDA) COM ADIÇÃO DE IMPERMEABILIZANTE, PREPARO MECÂNICO COM BETONEIRA 400 L. AF_08/2019</t>
  </si>
  <si>
    <t>ARGAMASSA TRAÇO 1:4 (EM VOLUME DE CIMENTO E AREIA MÉDIA ÚMIDA) COM ADIÇÃO DE IMPERMEABILIZANTE, PREPARO MECÂNICO COM BETONEIRA 600 L. AF_08/2019</t>
  </si>
  <si>
    <t>ARGAMASSA TRAÇO 1:4 (EM VOLUME DE CIMENTO E AREIA MÉDIA ÚMIDA) COM ADIÇÃO DE IMPERMEABILIZANTE, PREPARO MECÂNICO COM MISTURADOR DE EIXO HORIZONTAL DE 160 KG. AF_08/2019</t>
  </si>
  <si>
    <t>ARGAMASSA TRAÇO 1:4 (EM VOLUME DE CIMENTO E AREIA MÉDIA ÚMIDA) COM ADIÇÃO DE IMPERMEABILIZANTE, PREPARO MECÂNICO COM MISTURADOR DE EIXO HORIZONTAL DE 300 KG. AF_08/2019</t>
  </si>
  <si>
    <t>ARGAMASSA TRAÇO 1:4 (EM VOLUME DE CIMENTO E AREIA MÉDIA ÚMIDA) COM ADIÇÃO DE IMPERMEABILIZANTE, PREPARO MECÂNICO COM MISTURADOR DE EIXO HORIZONTAL DE 600 KG. AF_08/2019</t>
  </si>
  <si>
    <t>ARGAMASSA TRAÇO 1:4 (EM VOLUME DE CIMENTO E AREIA MÉDIA ÚMIDA) PARA CONTRAPISO, PREPARO MANUAL. AF_08/2019</t>
  </si>
  <si>
    <t>ARGAMASSA TRAÇO 1:4 (EM VOLUME DE CIMENTO E AREIA MÉDIA ÚMIDA) PARA CONTRAPISO, PREPARO MECÂNICO COM BETONEIRA 250 L. AF_08/2019</t>
  </si>
  <si>
    <t>ARGAMASSA TRAÇO 1:4 (EM VOLUME DE CIMENTO E AREIA MÉDIA ÚMIDA) PARA CONTRAPISO, PREPARO MECÂNICO COM BETONEIRA 400 L. AF_08/2019</t>
  </si>
  <si>
    <t>ARGAMASSA TRAÇO 1:4 (EM VOLUME DE CIMENTO E AREIA MÉDIA ÚMIDA) PARA CONTRAPISO, PREPARO MECÂNICO COM BETONEIRA 600 L. AF_08/2019</t>
  </si>
  <si>
    <t>ARGAMASSA TRAÇO 1:4 (EM VOLUME DE CIMENTO E AREIA MÉDIA ÚMIDA) PARA CONTRAPISO, PREPARO MECÂNICO COM MISTURADOR DE EIXO HORIZONTAL DE 160 KG. AF_08/2019</t>
  </si>
  <si>
    <t>ARGAMASSA TRAÇO 1:4 (EM VOLUME DE CIMENTO E AREIA MÉDIA ÚMIDA) PARA CONTRAPISO, PREPARO MECÂNICO COM MISTURADOR DE EIXO HORIZONTAL DE 300 KG. AF_08/2019</t>
  </si>
  <si>
    <t>ARGAMASSA TRAÇO 1:4 (EM VOLUME DE CIMENTO E AREIA MÉDIA ÚMIDA) PARA CONTRAPISO, PREPARO MECÂNICO COM MISTURADOR DE EIXO HORIZONTAL DE 600 KG. AF_08/2019</t>
  </si>
  <si>
    <t>ARGAMASSA TRAÇO 1:4 (EM VOLUME DE CIMENTO E AREIA MÉDIA ÚMIDA), PREPARO MANUAL. AF_08/2019</t>
  </si>
  <si>
    <t>ARGAMASSA TRAÇO 1:4 (EM VOLUME DE CIMENTO E AREIA MÉDIA ÚMIDA), PREPARO MECÂNICO COM BETONEIRA 250 L. AF_08/2019</t>
  </si>
  <si>
    <t>ARGAMASSA TRAÇO 1:4 (EM VOLUME DE CIMENTO E AREIA MÉDIA ÚMIDA), PREPARO MECÂNICO COM BETONEIRA 600 L. AF_08/2019</t>
  </si>
  <si>
    <t>ARGAMASSA TRAÇO 1:4 (EM VOLUME DE CIMENTO E AREIA MÉDIA ÚMIDA), PREPARO MECÂNICO COM MISTURADOR DE EIXO HORIZONTAL DE 160 KG. AF_08/2019</t>
  </si>
  <si>
    <t>ARGAMASSA TRAÇO 1:4 (EM VOLUME DE CIMENTO E AREIA MÉDIA ÚMIDA), PREPARO MECÂNICO COM MISTURADOR DE EIXO HORIZONTAL DE 300 KG. AF_08/2019</t>
  </si>
  <si>
    <t>ARGAMASSA TRAÇO 1:4 (EM VOLUME DE CIMENTO E AREIA MÉDIA ÚMIDA), PREPARO MECÂNICO COM MISTURADOR DE EIXO HORIZONTAL DE 600 KG. AF_08/2019</t>
  </si>
  <si>
    <t>ARGAMASSA TRAÇO 1:5 (EM VOLUME DE CIMENTO E AREIA GROSSA ÚMIDA) COM ADIÇÃO DE EMULSÃO POLIMÉRICA PARA CHAPISCO ROLADO, PREPARO MANUAL. AF_08/2019</t>
  </si>
  <si>
    <t>ARGAMASSA TRAÇO 1:5 (EM VOLUME DE CIMENTO E AREIA GROSSA ÚMIDA) COM ADIÇÃO DE EMULSÃO POLIMÉRICA PARA CHAPISCO ROLADO, PREPARO MECÂNICO COM BETONEIRA 250 L. AF_08/2019</t>
  </si>
  <si>
    <t>ARGAMASSA TRAÇO 1:5 (EM VOLUME DE CIMENTO E AREIA GROSSA ÚMIDA) COM ADIÇÃO DE EMULSÃO POLIMÉRICA PARA CHAPISCO ROLADO, PREPARO MECÂNICO COM BETONEIRA 400 L. AF_08/2019</t>
  </si>
  <si>
    <t>ARGAMASSA TRAÇO 1:5 (EM VOLUME DE CIMENTO E AREIA GROSSA ÚMIDA) COM ADIÇÃO DE EMULSÃO POLIMÉRICA PARA CHAPISCO ROLADO, PREPARO MECÂNICO COM BETONEIRA 600 L. AF_08/2019</t>
  </si>
  <si>
    <t>ARGAMASSA TRAÇO 1:5 (EM VOLUME DE CIMENTO E AREIA GROSSA ÚMIDA) COM ADIÇÃO DE EMULSÃO POLIMÉRICA PARA CHAPISCO ROLADO, PREPARO MECÂNICO COM MISTURADOR DE EIXO HORIZONTAL DE 300 KG. AF_08/2019</t>
  </si>
  <si>
    <t>ARGAMASSA TRAÇO 1:5 (EM VOLUME DE CIMENTO E AREIA GROSSA ÚMIDA) COM ADIÇÃO DE EMULSÃO POLIMÉRICA PARA CHAPISCO ROLADO, PREPARO MECÂNICO COM MISTURADOR DE EIXO HORIZONTAL DE 600 KG. AF_08/2019</t>
  </si>
  <si>
    <t>ARGAMASSA TRAÇO 1:5 (EM VOLUME DE CIMENTO E AREIA GROSSA ÚMIDA) PARA CHAPISCO CONVENCIONAL, PREPARO MANUAL. AF_08/2019</t>
  </si>
  <si>
    <t>ARGAMASSA TRAÇO 1:5 (EM VOLUME DE CIMENTO E AREIA GROSSA ÚMIDA) PARA CHAPISCO CONVENCIONAL, PREPARO MECÂNICO COM BETONEIRA 250 L. AF_08/2019</t>
  </si>
  <si>
    <t>ARGAMASSA TRAÇO 1:5 (EM VOLUME DE CIMENTO E AREIA GROSSA ÚMIDA) PARA CHAPISCO CONVENCIONAL, PREPARO MECÂNICO COM BETONEIRA 400 L. AF_08/2019</t>
  </si>
  <si>
    <t>ARGAMASSA TRAÇO 1:5 (EM VOLUME DE CIMENTO E AREIA GROSSA ÚMIDA) PARA CHAPISCO CONVENCIONAL, PREPARO MECÂNICO COM BETONEIRA 600 L. AF_08/2019</t>
  </si>
  <si>
    <t>ARGAMASSA TRAÇO 1:5 (EM VOLUME DE CIMENTO E AREIA GROSSA ÚMIDA) PARA CHAPISCO CONVENCIONAL, PREPARO MECÂNICO COM MISTURADOR DE EIXO HORIZONTAL DE 300 KG. AF_08/2019</t>
  </si>
  <si>
    <t>ARGAMASSA TRAÇO 1:5 (EM VOLUME DE CIMENTO E AREIA GROSSA ÚMIDA) PARA CHAPISCO CONVENCIONAL, PREPARO MECÂNICO COM MISTURADOR DE EIXO HORIZONTAL DE 600 KG. AF_08/2019</t>
  </si>
  <si>
    <t>ARGAMASSA TRAÇO 1:5 (EM VOLUME DE CIMENTO E AREIA MÉDIA ÚMIDA) PARA CONTRAPISO, PREPARO MANUAL. AF_08/2019</t>
  </si>
  <si>
    <t>ARGAMASSA TRAÇO 1:5 (EM VOLUME DE CIMENTO E AREIA MÉDIA ÚMIDA) PARA CONTRAPISO, PREPARO MECÂNICO COM BETONEIRA 250 L. AF_08/2019</t>
  </si>
  <si>
    <t>ARGAMASSA TRAÇO 1:5 (EM VOLUME DE CIMENTO E AREIA MÉDIA ÚMIDA) PARA CONTRAPISO, PREPARO MECÂNICO COM BETONEIRA 400 L. AF_08/2019</t>
  </si>
  <si>
    <t>ARGAMASSA TRAÇO 1:5 (EM VOLUME DE CIMENTO E AREIA MÉDIA ÚMIDA) PARA CONTRAPISO, PREPARO MECÂNICO COM BETONEIRA 600 L. AF_08/2019</t>
  </si>
  <si>
    <t>ARGAMASSA TRAÇO 1:5 (EM VOLUME DE CIMENTO E AREIA MÉDIA ÚMIDA) PARA CONTRAPISO, PREPARO MECÂNICO COM MISTURADOR DE EIXO HORIZONTAL DE 160 KG. AF_08/2019</t>
  </si>
  <si>
    <t>ARGAMASSA TRAÇO 1:5 (EM VOLUME DE CIMENTO E AREIA MÉDIA ÚMIDA) PARA CONTRAPISO, PREPARO MECÂNICO COM MISTURADOR DE EIXO HORIZONTAL DE 300 KG. AF_08/2019</t>
  </si>
  <si>
    <t>ARGAMASSA TRAÇO 1:5 (EM VOLUME DE CIMENTO E AREIA MÉDIA ÚMIDA) PARA CONTRAPISO, PREPARO MECÂNICO COM MISTURADOR DE EIXO HORIZONTAL DE 600 KG. AF_08/2019</t>
  </si>
  <si>
    <t>ARGAMASSA TRAÇO 1:6 (EM VOLUME DE CIMENTO E AREIA MÉDIA ÚMIDA) COM ADIÇÃO DE PLASTIFICANTE PARA EMBOÇO/MASSA ÚNICA/ASSENTAMENTO DE ALVENARIA DE VEDAÇÃO, PREPARO MANUAL. AF_08/2019</t>
  </si>
  <si>
    <t>ARGAMASSA TRAÇO 1:6 (EM VOLUME DE CIMENTO E AREIA MÉDIA ÚMIDA) COM ADIÇÃO DE PLASTIFICANTE PARA EMBOÇO/MASSA ÚNICA/ASSENTAMENTO DE ALVENARIA DE VEDAÇÃO, PREPARO MECÂNICO COM BETONEIRA 250 L. AF_08/2019</t>
  </si>
  <si>
    <t>ARGAMASSA TRAÇO 1:6 (EM VOLUME DE CIMENTO E AREIA MÉDIA ÚMIDA) COM ADIÇÃO DE PLASTIFICANTE PARA EMBOÇO/MASSA ÚNICA/ASSENTAMENTO DE ALVENARIA DE VEDAÇÃO, PREPARO MECÂNICO COM BETONEIRA 400 L. AF_08/2019</t>
  </si>
  <si>
    <t>ARGAMASSA TRAÇO 1:6 (EM VOLUME DE CIMENTO E AREIA MÉDIA ÚMIDA) COM ADIÇÃO DE PLASTIFICANTE PARA EMBOÇO/MASSA ÚNICA/ASSENTAMENTO DE ALVENARIA DE VEDAÇÃO, PREPARO MECÂNICO COM BETONEIRA 600 L. AF_08/2019</t>
  </si>
  <si>
    <t>ARGAMASSA TRAÇO 1:6 (EM VOLUME DE CIMENTO E AREIA MÉDIA ÚMIDA) COM ADIÇÃO DE PLASTIFICANTE PARA EMBOÇO/MASSA ÚNICA/ASSENTAMENTO DE ALVENARIA DE VEDAÇÃO, PREPARO MECÂNICO COM MISTURADOR DE EIXO HORIZONTAL DE 300 KG. AF_08/2019</t>
  </si>
  <si>
    <t>ARGAMASSA TRAÇO 1:6 (EM VOLUME DE CIMENTO E AREIA MÉDIA ÚMIDA) COM ADIÇÃO DE PLASTIFICANTE PARA EMBOÇO/MASSA ÚNICA/ASSENTAMENTO DE ALVENARIA DE VEDAÇÃO, PREPARO MECÂNICO COM MISTURADOR DE EIXO HORIZONTAL DE 600 KG. AF_08/2019</t>
  </si>
  <si>
    <t>ARGAMASSA TRAÇO 1:6 (EM VOLUME DE CIMENTO E AREIA MÉDIA ÚMIDA) PARA CONTRAPISO, PREPARO MANUAL. AF_08/2019</t>
  </si>
  <si>
    <t>ARGAMASSA TRAÇO 1:6 (EM VOLUME DE CIMENTO E AREIA MÉDIA ÚMIDA) PARA CONTRAPISO, PREPARO MECÂNICO COM BETONEIRA 250 L. AF_08/2019</t>
  </si>
  <si>
    <t>ARGAMASSA TRAÇO 1:6 (EM VOLUME DE CIMENTO E AREIA MÉDIA ÚMIDA) PARA CONTRAPISO, PREPARO MECÂNICO COM BETONEIRA 400 L. AF_08/2019</t>
  </si>
  <si>
    <t>ARGAMASSA TRAÇO 1:6 (EM VOLUME DE CIMENTO E AREIA MÉDIA ÚMIDA) PARA CONTRAPISO, PREPARO MECÂNICO COM BETONEIRA 600 L. AF_08/2019</t>
  </si>
  <si>
    <t>ARGAMASSA TRAÇO 1:6 (EM VOLUME DE CIMENTO E AREIA MÉDIA ÚMIDA) PARA CONTRAPISO, PREPARO MECÂNICO COM MISTURADOR DE EIXO HORIZONTAL DE 160 KG. AF_08/2019</t>
  </si>
  <si>
    <t>ARGAMASSA TRAÇO 1:6 (EM VOLUME DE CIMENTO E AREIA MÉDIA ÚMIDA) PARA CONTRAPISO, PREPARO MECÂNICO COM MISTURADOR DE EIXO HORIZONTAL DE 600 KG. AF_08/2019</t>
  </si>
  <si>
    <t>ARGAMASSA TRAÇO 1:7 (EM VOLUME DE CIMENTO E AREIA MÉDIA ÚMIDA) COM ADIÇÃO DE PLASTIFICANTE PARA EMBOÇO/MASSA ÚNICA/ASSENTAMENTO DE ALVENARIA DE VEDAÇÃO, PREPARO MANUAL. AF_08/2019</t>
  </si>
  <si>
    <t>ARGAMASSA TRAÇO 1:7 (EM VOLUME DE CIMENTO E AREIA MÉDIA ÚMIDA) COM ADIÇÃO DE PLASTIFICANTE PARA EMBOÇO/MASSA ÚNICA/ASSENTAMENTO DE ALVENARIA DE VEDAÇÃO, PREPARO MECÂNICO COM BETONEIRA 250 L. AF_08/2019</t>
  </si>
  <si>
    <t>ARGAMASSA TRAÇO 1:7 (EM VOLUME DE CIMENTO E AREIA MÉDIA ÚMIDA) COM ADIÇÃO DE PLASTIFICANTE PARA EMBOÇO/MASSA ÚNICA/ASSENTAMENTO DE ALVENARIA DE VEDAÇÃO, PREPARO MECÂNICO COM BETONEIRA 400 L. AF_08/2019</t>
  </si>
  <si>
    <t>ARGAMASSA TRAÇO 1:7 (EM VOLUME DE CIMENTO E AREIA MÉDIA ÚMIDA) COM ADIÇÃO DE PLASTIFICANTE PARA EMBOÇO/MASSA ÚNICA/ASSENTAMENTO DE ALVENARIA DE VEDAÇÃO, PREPARO MECÂNICO COM BETONEIRA 600 L. AF_08/2019</t>
  </si>
  <si>
    <t>ARGAMASSA TRAÇO 1:7 (EM VOLUME DE CIMENTO E AREIA MÉDIA ÚMIDA) COM ADIÇÃO DE PLASTIFICANTE PARA EMBOÇO/MASSA ÚNICA/ASSENTAMENTO DE ALVENARIA DE VEDAÇÃO, PREPARO MECÂNICO COM MISTURADOR DE EIXO HORIZONTAL DE 300 KG. AF_08/2019</t>
  </si>
  <si>
    <t>ARGAMASSA TRAÇO 1:7 (EM VOLUME DE CIMENTO E AREIA MÉDIA ÚMIDA) COM ADIÇÃO DE PLASTIFICANTE PARA EMBOÇO/MASSA ÚNICA/ASSENTAMENTO DE ALVENARIA DE VEDAÇÃO, PREPARO MECÂNICO COM MISTURADOR DE EIXO HORIZONTAL DE 600 KG. AF_08/2019</t>
  </si>
  <si>
    <t>ARGAMASSA À BASE DE GESSO, MISTURA E PROJEÇÃO DE 1,5 M³/H DE ARGAMASSA. AF_08/2019</t>
  </si>
  <si>
    <t>MONTAGEM DE ARMADURA DE ESTACAS, DIÂMETRO = 10,0 MM. AF_09/2021_PS</t>
  </si>
  <si>
    <t>MONTAGEM DE ARMADURA DE ESTACAS, DIÂMETRO = 12,5 MM. AF_09/2021_PS</t>
  </si>
  <si>
    <t>MONTAGEM DE ARMADURA DE ESTACAS, DIÂMETRO = 16,0 MM. AF_09/2021_PS</t>
  </si>
  <si>
    <t>MONTAGEM DE ARMADURA DE ESTACAS, DIÂMETRO = 20,0 MM. AF_09/2021_PS</t>
  </si>
  <si>
    <t>MONTAGEM DE ARMADURA DE ESTACAS, DIÂMETRO = 25,0 MM. AF_09/2021_PS</t>
  </si>
  <si>
    <t>MONTAGEM DE ARMADURA DE ESTACAS, DIÂMETRO = 32,0 MM. AF_09/2021_PS</t>
  </si>
  <si>
    <t>MONTAGEM DE ARMADURA DE ESTACAS, DIÂMETRO = 8,0 MM. AF_09/2021_PS</t>
  </si>
  <si>
    <t>MONTAGEM DE ARMADURA TRANSVERSAL DE ESTACAS DE SEÇÃO CIRCULAR, DIÂMETRO = 5,0 MM. AF_09/2021_PS</t>
  </si>
  <si>
    <t>MONTAGEM DE ARMADURA TRANSVERSAL DE ESTACAS DE SEÇÃO CIRCULAR, DIÂMETRO = 6,30 MM. AF_09/2021_PS</t>
  </si>
  <si>
    <t>MONTAGEM DE ARMADURA TRANSVERSAL DE ESTACAS DE SEÇÃO RETANGULAR, DIÂMETRO = 6,30 MM. AF_09/2021_PS</t>
  </si>
  <si>
    <t>MONTAGEM DE ARMADURA TRANVERSAL DE ESTACAS DE SEÇÃO RETANGULAR, DIÂMETRO = 5,0 MM. AF_09/2021_PS</t>
  </si>
  <si>
    <t>ARMAÇÃO DE ESTRUTURAS DIVERSAS DE CONCRETO ARMADO, EXCETO VIGAS, PILARES, LAJES E FUNDAÇÕES, UTILIZANDO AÇO CA-50 DE 10,0 MM - MONTAGEM. AF_06/2022</t>
  </si>
  <si>
    <t>ARMAÇÃO DE ESTRUTURAS DIVERSAS DE CONCRETO ARMADO, EXCETO VIGAS, PILARES, LAJES E FUNDAÇÕES, UTILIZANDO AÇO CA-50 DE 12,5 MM - MONTAGEM. AF_06/2022</t>
  </si>
  <si>
    <t>ARMAÇÃO DE ESTRUTURAS DIVERSAS DE CONCRETO ARMADO, EXCETO VIGAS, PILARES, LAJES E FUNDAÇÕES, UTILIZANDO AÇO CA-50 DE 16,0 MM - MONTAGEM. AF_06/2022</t>
  </si>
  <si>
    <t>ARMAÇÃO DE ESTRUTURAS DIVERSAS DE CONCRETO ARMADO, EXCETO VIGAS, PILARES, LAJES E FUNDAÇÕES, UTILIZANDO AÇO CA-50 DE 20,0 MM - MONTAGEM. AF_06/2022</t>
  </si>
  <si>
    <t>ARMAÇÃO DE ESTRUTURAS DIVERSAS DE CONCRETO ARMADO, EXCETO VIGAS, PILARES, LAJES E FUNDAÇÕES, UTILIZANDO AÇO CA-50 DE 25,0 MM - MONTAGEM. AF_06/2022</t>
  </si>
  <si>
    <t>ARMAÇÃO DE ESTRUTURAS DIVERSAS DE CONCRETO ARMADO, EXCETO VIGAS, PILARES, LAJES E FUNDAÇÕES, UTILIZANDO AÇO CA-50 DE 32,0 MM - MONTAGEM. AF_06/2022</t>
  </si>
  <si>
    <t>ARMAÇÃO DE ESTRUTURAS DIVERSAS DE CONCRETO ARMADO, EXCETO VIGAS, PILARES, LAJES E FUNDAÇÕES, UTILIZANDO AÇO CA-50 DE 6,3 MM - MONTAGEM. AF_06/2022</t>
  </si>
  <si>
    <t>ARMAÇÃO DE ESTRUTURAS DIVERSAS DE CONCRETO ARMADO, EXCETO VIGAS, PILARES, LAJES E FUNDAÇÕES, UTILIZANDO AÇO CA-50 DE 8,0 MM - MONTAGEM. AF_06/2022</t>
  </si>
  <si>
    <t>ARMAÇÃO DE ESTRUTURAS DIVERSAS DE CONCRETO ARMADO, EXCETO VIGAS, PILARES, LAJES E FUNDAÇÕES, UTILIZANDO AÇO CA-60 DE 5,0 MM - MONTAGEM. AF_06/2022</t>
  </si>
  <si>
    <t>ARMAÇÃO DE LAJE DE ESTRUTURA CONVENCIONAL DE CONCRETO ARMADO UTILIZANDO AÇO CA-50 DE 10,0 MM - MONTAGEM. AF_06/2022</t>
  </si>
  <si>
    <t>ARMAÇÃO DE LAJE DE ESTRUTURA CONVENCIONAL DE CONCRETO ARMADO UTILIZANDO AÇO CA-50 DE 12,5 MM - MONTAGEM. AF_06/2022</t>
  </si>
  <si>
    <t>ARMAÇÃO DE LAJE DE ESTRUTURA CONVENCIONAL DE CONCRETO ARMADO UTILIZANDO AÇO CA-50 DE 16,0 MM - MONTAGEM. AF_06/2022</t>
  </si>
  <si>
    <t>ARMAÇÃO DE LAJE DE ESTRUTURA CONVENCIONAL DE CONCRETO ARMADO UTILIZANDO AÇO CA-50 DE 20,0 MM - MONTAGEM. AF_06/2022</t>
  </si>
  <si>
    <t>ARMAÇÃO DE LAJE DE ESTRUTURA CONVENCIONAL DE CONCRETO ARMADO UTILIZANDO AÇO CA-50 DE 6,3 MM - MONTAGEM. AF_06/2022</t>
  </si>
  <si>
    <t>ARMAÇÃO DE LAJE DE ESTRUTURA CONVENCIONAL DE CONCRETO ARMADO UTILIZANDO AÇO CA-50 DE 8,0 MM - MONTAGEM. AF_06/2022</t>
  </si>
  <si>
    <t>ARMAÇÃO DE LAJE DE ESTRUTURA CONVENCIONAL DE CONCRETO ARMADO UTILIZANDO AÇO CA-60 DE 4,2 MM - MONTAGEM. AF_06/2022</t>
  </si>
  <si>
    <t>ARMAÇÃO DE LAJE DE ESTRUTURA CONVENCIONAL DE CONCRETO ARMADO UTILIZANDO AÇO CA-60 DE 5,0 MM - MONTAGEM. AF_06/2022</t>
  </si>
  <si>
    <t>ARMAÇÃO DE PILAR OU VIGA DE ESTRUTURA CONVENCIONAL DE CONCRETO ARMADO UTILIZANDO AÇO CA-50 DE 10,0 MM - MONTAGEM. AF_06/2022</t>
  </si>
  <si>
    <t>ARMAÇÃO DE PILAR OU VIGA DE ESTRUTURA CONVENCIONAL DE CONCRETO ARMADO UTILIZANDO AÇO CA-50 DE 12,5 MM - MONTAGEM. AF_06/2022</t>
  </si>
  <si>
    <t>ARMAÇÃO DE PILAR OU VIGA DE ESTRUTURA CONVENCIONAL DE CONCRETO ARMADO UTILIZANDO AÇO CA-50 DE 16,0 MM - MONTAGEM. AF_06/2022</t>
  </si>
  <si>
    <t>ARMAÇÃO DE PILAR OU VIGA DE ESTRUTURA CONVENCIONAL DE CONCRETO ARMADO UTILIZANDO AÇO CA-50 DE 20,0 MM - MONTAGEM. AF_06/2022</t>
  </si>
  <si>
    <t>ARMAÇÃO DE PILAR OU VIGA DE ESTRUTURA CONVENCIONAL DE CONCRETO ARMADO UTILIZANDO AÇO CA-50 DE 25,0 MM - MONTAGEM. AF_06/2022</t>
  </si>
  <si>
    <t>ARMAÇÃO DE PILAR OU VIGA DE ESTRUTURA CONVENCIONAL DE CONCRETO ARMADO UTILIZANDO AÇO CA-50 DE 32,0 MM. AF_06/2022</t>
  </si>
  <si>
    <t>ARMAÇÃO DE PILAR OU VIGA DE ESTRUTURA CONVENCIONAL DE CONCRETO ARMADO UTILIZANDO AÇO CA-50 DE 6,3 MM - MONTAGEM. AF_06/2022</t>
  </si>
  <si>
    <t>ARMAÇÃO DE PILAR OU VIGA DE ESTRUTURA CONVENCIONAL DE CONCRETO ARMADO UTILIZANDO AÇO CA-50 DE 8,0 MM - MONTAGEM. AF_06/2022</t>
  </si>
  <si>
    <t>ARMAÇÃO DE PILAR OU VIGA DE ESTRUTURA CONVENCIONAL DE CONCRETO ARMADO UTILIZANDO AÇO CA-60 DE 5,0 MM - MONTAGEM. AF_06/2022</t>
  </si>
  <si>
    <t>ARMAÇÃO DE PILAR OU VIGA DE ESTRUTURA DE CONCRETO ARMADO EMBUTIDA EM ALVENARIA DE VEDAÇÃO UTILIZANDO AÇO CA-50 DE 10,0 MM - MONTAGEM. AF_06/2022</t>
  </si>
  <si>
    <t>ARMAÇÃO DE PILAR OU VIGA DE ESTRUTURA DE CONCRETO ARMADO EMBUTIDA EM ALVENARIA DE VEDAÇÃO UTILIZANDO AÇO CA-50 DE 12,5 MM - MONTAGEM. AF_06/2022</t>
  </si>
  <si>
    <t>ARMAÇÃO DE PILAR OU VIGA DE ESTRUTURA DE CONCRETO ARMADO EMBUTIDA EM ALVENARIA DE VEDAÇÃO UTILIZANDO AÇO CA-50 DE 16,0 MM - MONTAGEM. AF_06/2022</t>
  </si>
  <si>
    <t>ARMAÇÃO DE PILAR OU VIGA DE ESTRUTURA DE CONCRETO ARMADO EMBUTIDA EM ALVENARIA DE VEDAÇÃO UTILIZANDO AÇO CA-50 DE 6,3 MM - MONTAGEM. AF_06/2022</t>
  </si>
  <si>
    <t>ARMAÇÃO DE PILAR OU VIGA DE ESTRUTURA DE CONCRETO ARMADO EMBUTIDA EM ALVENARIA DE VEDAÇÃO UTILIZANDO AÇO CA-50 DE 8,0 MM - MONTAGEM. AF_06/2022</t>
  </si>
  <si>
    <t>ARMAÇÃO DE PILAR OU VIGA DE ESTRUTURA DE CONCRETO ARMADO EMBUTIDA EM ALVENARIA DE VEDAÇÃO UTILIZANDO AÇO CA-60 DE 5,0 MM - MONTAGEM. AF_06/2022</t>
  </si>
  <si>
    <t>ARMAÇÃO UTILIZANDO AÇO CA-25 DE 10,0 MM - MONTAGEM. AF_06/2022</t>
  </si>
  <si>
    <t>ARMAÇÃO UTILIZANDO AÇO CA-25 DE 12,5 MM - MONTAGEM. AF_06/2022</t>
  </si>
  <si>
    <t>ARMAÇÃO UTILIZANDO AÇO CA-25 DE 16,0 MM - MONTAGEM. AF_06/2022</t>
  </si>
  <si>
    <t>ARMAÇÃO UTILIZANDO AÇO CA-25 DE 20,0 MM - MONTAGEM. AF_06/2022</t>
  </si>
  <si>
    <t>ARMAÇÃO UTILIZANDO AÇO CA-25 DE 25,0 MM - MONTAGEM. AF_06/2022</t>
  </si>
  <si>
    <t>ARMAÇÃO UTILIZANDO AÇO CA-25 DE 6,3 MM - MONTAGEM. AF_06/2022</t>
  </si>
  <si>
    <t>ARMAÇÃO UTILIZANDO AÇO CA-25 DE 8,0 MM - MONTAGEM. AF_06/2022</t>
  </si>
  <si>
    <t>CORTE E DOBRA DE AÇO CA-25, DIÂMETRO DE 10,0 MM. AF_06/2022</t>
  </si>
  <si>
    <t>CORTE E DOBRA DE AÇO CA-25, DIÂMETRO DE 12,5 MM. AF_06/2022</t>
  </si>
  <si>
    <t>CORTE E DOBRA DE AÇO CA-25, DIÂMETRO DE 16,0 MM. AF_06/2022</t>
  </si>
  <si>
    <t>CORTE E DOBRA DE AÇO CA-25, DIÂMETRO DE 20,0 MM. AF_06/2022</t>
  </si>
  <si>
    <t>CORTE E DOBRA DE AÇO CA-25, DIÂMETRO DE 25,0 MM. AF_06/2022</t>
  </si>
  <si>
    <t>CORTE E DOBRA DE AÇO CA-25, DIÂMETRO DE 6,3 MM. AF_06/2022</t>
  </si>
  <si>
    <t>CORTE E DOBRA DE AÇO CA-25, DIÂMETRO DE 8,0 MM. AF_06/2022</t>
  </si>
  <si>
    <t>CORTE E DOBRA DE AÇO CA-50, DIÂMETRO DE 10,0 MM. AF_06/2022</t>
  </si>
  <si>
    <t>CORTE E DOBRA DE AÇO CA-50, DIÂMETRO DE 12,5 MM. AF_06/2022</t>
  </si>
  <si>
    <t>CORTE E DOBRA DE AÇO CA-50, DIÂMETRO DE 16,0 MM. AF_06/2022</t>
  </si>
  <si>
    <t>CORTE E DOBRA DE AÇO CA-50, DIÂMETRO DE 20,0 MM. AF_06/2022</t>
  </si>
  <si>
    <t>CORTE E DOBRA DE AÇO CA-50, DIÂMETRO DE 25,0 MM. AF_06/2022</t>
  </si>
  <si>
    <t>CORTE E DOBRA DE AÇO CA-50, DIÂMETRO DE 32 MM. AF_06/2022</t>
  </si>
  <si>
    <t>CORTE E DOBRA DE AÇO CA-50, DIÂMETRO DE 6,3 MM. AF_06/2022</t>
  </si>
  <si>
    <t>CORTE E DOBRA DE AÇO CA-50, DIÂMETRO DE 8,0 MM. AF_06/2022</t>
  </si>
  <si>
    <t>CORTE E DOBRA DE AÇO CA-60, DIÂMETRO DE 4,2 MM. AF_06/2022</t>
  </si>
  <si>
    <t>CORTE E DOBRA DE AÇO CA-60, DIÂMETRO DE 5,0 MM. AF_06/2022</t>
  </si>
  <si>
    <t>ARRASAMENTO MECANICO DE ESTACA DE CONCRETO ARMADO, DIAMETROS DE 101 CM A 150 CM. AF_05/2021</t>
  </si>
  <si>
    <t>ARRASAMENTO MECANICO DE ESTACA DE CONCRETO ARMADO, DIAMETROS DE 41 CM A 60 CM. AF_05/2021</t>
  </si>
  <si>
    <t>ARRASAMENTO MECANICO DE ESTACA DE CONCRETO ARMADO, DIAMETROS DE 61 CM A 80 CM. AF_05/2021</t>
  </si>
  <si>
    <t>ARRASAMENTO MECANICO DE ESTACA DE CONCRETO ARMADO, DIAMETROS DE 81 CM A 100 CM. AF_05/2021</t>
  </si>
  <si>
    <t>ARRASAMENTO MECANICO DE ESTACA DE CONCRETO ARMADO, DIAMETROS DE ATÉ 40 CM. AF_05/2021</t>
  </si>
  <si>
    <t>ARRASAMENTO MECÂNICO DE ESTACA BARRETE DE CONCRETO ARMADO, SEÇÃO DE 0,40 X 2,50 M. AF_05/2021</t>
  </si>
  <si>
    <t>ARRASAMENTO MECÂNICO DE ESTACA BARRETE DE CONCRETO ARMADO, SEÇÃO DE 0,60 X 2,50 M. AF_05/2021</t>
  </si>
  <si>
    <t>ARRASAMENTO MECÂNICO DE ESTACA BARRETE DE CONCRETO ARMADO, SEÇÃO DE 0,80 X 2,50 M. AF_05/2021</t>
  </si>
  <si>
    <t>ARRASAMENTO MECÂNICO DE ESTACA METÁLICA, PERFIL LAMINADO TIPO H - FAMÍLIA 250. AF_05/2021</t>
  </si>
  <si>
    <t>ARRASAMENTO MECÂNICO DE ESTACA METÁLICA, PERFIL LAMINADO TIPO H - FAMÍLIA 310. AF_05/2021</t>
  </si>
  <si>
    <t>ARRASAMENTO MECÂNICO DE ESTACA METÁLICA, PERFIL LAMINADO TIPO I FAMÍLIA 250. AF_05/2021</t>
  </si>
  <si>
    <t>ASSENTAMENTO DE TUBO DE PEAD CORRUGADO DE DUPLA PAREDE PARA REDE COLETORA DE ESGOTO, DN 1000 MM, JUNTA ELÁSTICA INTEGRADA (NÃO INCLUI FORNECIMENTO). AF_01/2021</t>
  </si>
  <si>
    <t>ASSENTAMENTO DE TUBO DE PEAD CORRUGADO DE DUPLA PAREDE PARA REDE COLETORA DE ESGOTO, DN 1200 MM, JUNTA ELÁSTICA INTEGRADA (NÃO INCLUI FORNECIMENTO). AF_01/2021</t>
  </si>
  <si>
    <t>ASSENTAMENTO DE TUBO DE PEAD CORRUGADO DE DUPLA PAREDE PARA REDE COLETORA DE ESGOTO, DN 1500 MM, JUNTA ELÁSTICA INTEGRADA (NÃO INCLUI FORNECIMENTO). AF_01/2021</t>
  </si>
  <si>
    <t>ASSENTAMENTO DE TUBO DE PEAD CORRUGADO DE DUPLA PAREDE PARA REDE COLETORA DE ESGOTO, DN 250 MM, JUNTA ELÁSTICA INTEGRADA (NÃO INCLUI FORNECIMENTO). AF_01/2021</t>
  </si>
  <si>
    <t>ASSENTAMENTO DE TUBO DE PEAD CORRUGADO DE DUPLA PAREDE PARA REDE COLETORA DE ESGOTO, DN 300 MM, JUNTA ELÁSTICA INTEGRADA (NÃO INCLUI FORNECIMENTO). AF_01/2021</t>
  </si>
  <si>
    <t>ASSENTAMENTO DE TUBO DE PEAD CORRUGADO DE DUPLA PAREDE PARA REDE COLETORA DE ESGOTO, DN 450 MM, JUNTA ELÁSTICA INTEGRADA (NÃO INCLUI FORNECIMENTO). AF_01/2021</t>
  </si>
  <si>
    <t>ASSENTAMENTO DE TUBO DE PEAD CORRUGADO DE DUPLA PAREDE PARA REDE COLETORA DE ESGOTO, DN 600 MM, JUNTA ELÁSTICA INTEGRADA (NÃO INCLUI FORNECIMENTO). AF_01/2021</t>
  </si>
  <si>
    <t>ASSENTAMENTO DE TUBO DE PEAD CORRUGADO DE DUPLA PAREDE PARA REDE COLETORA DE ESGOTO, DN 800 MM, JUNTA ELÁSTICA INTEGRADA (NÃO INCLUI FORNECIMENTO). AF_01/2021</t>
  </si>
  <si>
    <t>ASSENTAMENTO DE TUBO DE PEAD CORRUGADO DE DUPLA PAREDE PARA REDE COLETORA DE ESGOTO, DN 900 MM, JUNTA ELÁSTICA INTEGRADA (NÃO INCLUI FORNECIMENTO). AF_01/2021</t>
  </si>
  <si>
    <t>ASSENTAMENTO DE TUBO DE PVC CORRUGADO DE DUPLA PAREDE PARA REDE COLETORA DE ESGOTO, DN 150 MM, JUNTA ELÁSTICA (NÃO INCLUI FORNECIMENTO). AF_01/2021</t>
  </si>
  <si>
    <t>ASSENTAMENTO DE TUBO DE PVC CORRUGADO DE DUPLA PAREDE PARA REDE COLETORA DE ESGOTO, DN 200 MM, JUNTA ELÁSTICA (NÃO INCLUI FORNECIMENTO). AF_01/2021</t>
  </si>
  <si>
    <t>ASSENTAMENTO DE TUBO DE PVC CORRUGADO DE DUPLA PAREDE PARA REDE COLETORA DE ESGOTO, DN 250 MM, JUNTA ELÁSTICA (NÃO INCLUI FORNECIMENTO). AF_01/2021</t>
  </si>
  <si>
    <t>ASSENTAMENTO DE TUBO DE PVC CORRUGADO DE DUPLA PAREDE PARA REDE COLETORA DE ESGOTO, DN 300 MM, JUNTA ELÁSTICA (NÃO INCLUI FORNECIMENTO). AF_01/2021</t>
  </si>
  <si>
    <t>ASSENTAMENTO DE TUBO DE PVC CORRUGADO DE DUPLA PAREDE PARA REDE COLETORA DE ESGOTO, DN 350 MM, JUNTA ELÁSTICA (NÃO INCLUI FORNECIMENTO). AF_01/2021</t>
  </si>
  <si>
    <t>ASSENTAMENTO DE TUBO DE PVC CORRUGADO DE DUPLA PAREDE PARA REDE COLETORA DE ESGOTO, DN 400 MM, JUNTA ELÁSTICA (NÃO INCLUI FORNECIMENTO). AF_01/2021</t>
  </si>
  <si>
    <t>ASSENTAMENTO DE TUBO DE PVC PARA REDE COLETORA DE ESGOTO DE PAREDE MACIÇA, DN 100 MM, JUNTA ELÁSTICA (NÃO INCLUI FORNECIMENTO). AF_01/2021</t>
  </si>
  <si>
    <t>ASSENTAMENTO DE TUBO DE PVC PARA REDE COLETORA DE ESGOTO DE PAREDE MACIÇA, DN 150 MM, JUNTA ELÁSTICA, (NÃO INCLUI FORNECIMENTO). AF_01/2021</t>
  </si>
  <si>
    <t>ASSENTAMENTO DE TUBO DE PVC PARA REDE COLETORA DE ESGOTO DE PAREDE MACIÇA, DN 200 MM, JUNTA ELÁSTICA (NÃO INCLUI FORNECIMENTO). AF_01/2021</t>
  </si>
  <si>
    <t>ASSENTAMENTO DE TUBO DE PVC PARA REDE COLETORA DE ESGOTO DE PAREDE MACIÇA, DN 250 MM, JUNTA ELÁSTICA (NÃO INCLUI FORNECIMENTO). AF_01/2021</t>
  </si>
  <si>
    <t>ASSENTAMENTO DE TUBO DE PVC PARA REDE COLETORA DE ESGOTO DE PAREDE MACIÇA, DN 300 MM, JUNTA ELÁSTICA (NÃO INCLUI FORNECIMENTO). AF_01/2021</t>
  </si>
  <si>
    <t>ASSENTAMENTO DE TUBO DE PVC PARA REDE COLETORA DE ESGOTO DE PAREDE MACIÇA, DN 350 MM, JUNTA ELÁSTICA (NÃO INCLUI FORNECIMENTO). AF_01/2021</t>
  </si>
  <si>
    <t>ASSENTAMENTO DE TUBO DE PVC PARA REDE COLETORA DE ESGOTO DE PAREDE MACIÇA, DN 400 MM, JUNTA ELÁSTICA (NÃO INCLUI FORNECIMENTO). AF_01/2021</t>
  </si>
  <si>
    <t>JUNTA ARGAMASSADA ENTRE TUBO DN 100 MM E O POÇO DE VISITA/ CAIXA DE CONCRETO OU ALVENARIA EM REDES DE ESGOTO. AF_01/2021</t>
  </si>
  <si>
    <t>JUNTA ARGAMASSADA ENTRE TUBO DN 1000 MM E O POÇO DE VISITA/ CAIXA DE CONCRETO OU ALVENARIA EM REDES DE ESGOTO. AF_01/2021</t>
  </si>
  <si>
    <t>JUNTA ARGAMASSADA ENTRE TUBO DN 1200 MM E O POÇO DE VISITA/ CAIXA DE CONCRETO OU ALVENARIA EM REDES DE ESGOTO. AF_01/2021</t>
  </si>
  <si>
    <t>JUNTA ARGAMASSADA ENTRE TUBO DN 150 MM E O POÇO DE VISITA/ CAIXA DE CONCRETO OU ALVENARIA EM REDES DE ESGOTO. AF_01/2021</t>
  </si>
  <si>
    <t>JUNTA ARGAMASSADA ENTRE TUBO DN 1500 MM E O POÇO DE VISITA/ CAIXA DE CONCRETO OU ALVENARIA EM REDES DE ESGOTO. AF_01/2021</t>
  </si>
  <si>
    <t>JUNTA ARGAMASSADA ENTRE TUBO DN 200 MM E O POÇO/ CAIXA DE CONCRETO OU ALVENARIA EM REDES DE ESGOTO. AF_01/2021</t>
  </si>
  <si>
    <t>JUNTA ARGAMASSADA ENTRE TUBO DN 250 MM E O POÇO DE VISITA/ CAIXA DE CONCRETO OU ALVENARIA EM REDES DE ESGOTO. AF_01/2021</t>
  </si>
  <si>
    <t>JUNTA ARGAMASSADA ENTRE TUBO DN 300 MM E O POÇO DE VISITA/ CAIXA DE CONCRETO OU ALVENARIA EM REDES DE ESGOTO. AF_01/2021</t>
  </si>
  <si>
    <t>JUNTA ARGAMASSADA ENTRE TUBO DN 350 MM E O POÇO DE VISITA/ CAIXA DE CONCRETO OU ALVENARIA EM REDES DE ESGOTO. AF_01/2021</t>
  </si>
  <si>
    <t>JUNTA ARGAMASSADA ENTRE TUBO DN 400 MM E O POÇO DE VISITA/ CAIXA DE CONCRETO OU ALVENARIA EM REDES DE ESGOTO. AF_01/2021</t>
  </si>
  <si>
    <t>JUNTA ARGAMASSADA ENTRE TUBO DN 450 MM E O POÇO DE VISITA/ CAIXA DE CONCRETO OU ALVENARIA EM REDES DE ESGOTO. AF_01/2021</t>
  </si>
  <si>
    <t>JUNTA ARGAMASSADA ENTRE TUBO DN 600 MM E O POÇO DE VISITA/ CAIXA DE CONCRETO OU ALVENARIA EM REDES DE ESGOTO. AF_01/2021</t>
  </si>
  <si>
    <t>JUNTA ARGAMASSADA ENTRE TUBO DN 800 MM E O POÇO DE VISITA/ CAIXA DE CONCRETO OU ALVENARIA EM REDES DE ESGOTO. AF_01/2021</t>
  </si>
  <si>
    <t>JUNTA ARGAMASSADA ENTRE TUBO DN 900 MM E O POÇO DE VISITA/ CAIXA DE CONCRETO OU ALVENARIA EM REDES DE ESGOTO. AF_01/2021</t>
  </si>
  <si>
    <t>TUBO DE PEAD CORRUGADO DE DUPLA PAREDE PARA REDE COLETORA DE ESGOTO, DN 1000 MM, JUNTA ELÁSTICA INTEGRADA - FORNECIMENTO E ASSENTAMENTO. AF_01/2021</t>
  </si>
  <si>
    <t>TUBO DE PEAD CORRUGADO DE DUPLA PAREDE PARA REDE COLETORA DE ESGOTO, DN 1200 MM, JUNTA ELÁSTICA INTEGRADA - FORNECIMENTO E ASSENTAMENTO. AF_01/2021</t>
  </si>
  <si>
    <t>TUBO DE PEAD CORRUGADO DE DUPLA PAREDE PARA REDE COLETORA DE ESGOTO, DN 250 MM, JUNTA ELÁSTICA INTEGRADA - FORNECIMENTO E ASSENTAMENTO. AF_01/2021</t>
  </si>
  <si>
    <t>TUBO DE PEAD CORRUGADO DE DUPLA PAREDE PARA REDE COLETORA DE ESGOTO, DN 300 MM, JUNTA ELÁSTICA INTEGRADA - FORNECIMENTO E ASSENTAMENTO. AF_01/2021</t>
  </si>
  <si>
    <t>TUBO DE PEAD CORRUGADO DE DUPLA PAREDE PARA REDE COLETORA DE ESGOTO, DN 600 MM, JUNTA ELÁSTICA INTEGRADA - FORNECIMENTO E ASSENTAMENTO. AF_01/2021</t>
  </si>
  <si>
    <t>TUBO DE PEAD CORRUGADO DE DUPLA PAREDE PARA REDE COLETORA DE ESGOTO, DN 800 MM, JUNTA ELÁSTICA INTEGRADA - FORNECIMENTO E ASSENTAMENTO. AF_01/2021</t>
  </si>
  <si>
    <t>TUBO DE PVC BRANCO PARA REDE COLETORA DE ESGOTO CONDOMINIAL DE PAREDE MACIÇA, DN 100 MM, JUNTA ELÁSTICA - FORNECIMENTO E ASSENTAMENTO. AF_01/2021</t>
  </si>
  <si>
    <t>TUBO DE PVC CORRUGADO DE DUPLA PAREDE PARA REDE COLETORA DE ESGOTO, DN 150 MM, JUNTA ELÁSTICA - FORNECIMENTO E ASSENTAMENTO. AF_01/2021</t>
  </si>
  <si>
    <t>TUBO DE PVC CORRUGADO DE DUPLA PAREDE PARA REDE COLETORA DE ESGOTO, DN 200 MM, JUNTA ELÁSTICA - FORNECIMENTO E ASSENTAMENTO. AF_01/2021</t>
  </si>
  <si>
    <t>TUBO DE PVC CORRUGADO DE DUPLA PAREDE PARA REDE COLETORA DE ESGOTO, DN 250 MM, JUNTA ELÁSTICA - FORNECIMENTO E ASSENTAMENTO. AF_01/2021</t>
  </si>
  <si>
    <t>TUBO DE PVC CORRUGADO DE DUPLA PAREDE PARA REDE COLETORA DE ESGOTO, DN 300 MM, JUNTA ELÁSTICA - FORNECIMENTO E ASSENTAMENTO. AF_01/2021</t>
  </si>
  <si>
    <t>TUBO DE PVC CORRUGADO DE DUPLA PAREDE PARA REDE COLETORA DE ESGOTO, DN 350 MM, JUNTA ELÁSTICA - FORNECIMENTO E ASSENTAMENTO. AF_01/2021</t>
  </si>
  <si>
    <t>TUBO DE PVC CORRUGADO DE DUPLA PAREDE PARA REDE COLETORA DE ESGOTO, DN 400 MM, JUNTA ELÁSTICA - FORNECIMENTO E ASSENTAMENTO. AF_01/2021</t>
  </si>
  <si>
    <t>TUBO DE PVC PARA REDE COLETORA DE ESGOTO DE PAREDE MACIÇA, DN 100 MM, JUNTA ELÁSTICA - FORNECIMENTO E ASSENTAMENTO. AF_01/2021</t>
  </si>
  <si>
    <t>TUBO DE PVC PARA REDE COLETORA DE ESGOTO DE PAREDE MACIÇA, DN 150 MM, JUNTA ELÁSTICA - FORNECIMENTO E ASSENTAMENTO. AF_01/2021</t>
  </si>
  <si>
    <t>TUBO DE PVC PARA REDE COLETORA DE ESGOTO DE PAREDE MACIÇA, DN 200 MM, JUNTA ELÁSTICA - FORNECIMENTO E ASSENTAMENTO. AF_01/2021</t>
  </si>
  <si>
    <t>TUBO DE PVC PARA REDE COLETORA DE ESGOTO DE PAREDE MACIÇA, DN 250 MM, JUNTA ELÁSTICA - FORNECIMENTO E ASSENTAMENTO. AF_01/2021</t>
  </si>
  <si>
    <t>TUBO DE PVC PARA REDE COLETORA DE ESGOTO DE PAREDE MACIÇA, DN 300 MM, JUNTA ELÁSTICA, FORNECIMENTO E ASSENTAMENTO. AF_01/2021</t>
  </si>
  <si>
    <t>TUBO DE PVC PARA REDE COLETORA DE ESGOTO DE PAREDE MACIÇA, DN 350 MM, JUNTA ELÁSTICA - FORNECIMENTO E ASSENTAMENTO. AF_01/2021</t>
  </si>
  <si>
    <t>TUBO DE PVC PARA REDE COLETORA DE ESGOTO DE PAREDE MACIÇA, DN 400 MM, JUNTA ELÁSTICA FORNECIMENTO E ASSENTAMENTO. AF_01/2021</t>
  </si>
  <si>
    <t>ASSENTAMENTO DE CONEXÃO 2 ACESSOS ALINHADOS DE FERRO FUNDIDO PARA REDE DE ÁGUA, DN 100, JUNTA ELÁSTICA, INSTALADO EM LOCAL COM NÍVEL ALTO DE INTERFERÊNCIAS (NÃO INCLUI FORNECIMENTO). AF_05/2024</t>
  </si>
  <si>
    <t>ASSENTAMENTO DE CONEXÃO 2 ACESSOS ALINHADOS DE FERRO FUNDIDO PARA REDE DE ÁGUA, DN 100, JUNTA ELÁSTICA, INSTALADO EM LOCAL COM NÍVEL BAIXO DE INTERFERÊNCIAS (NÃO INCLUI FORNECIMENTO). AF_05/2024</t>
  </si>
  <si>
    <t>ASSENTAMENTO DE CONEXÃO 2 ACESSOS ALINHADOS DE FERRO FUNDIDO PARA REDE DE ÁGUA, DN 1000, JUNTA ELÁSTICA, INSTALADO EM LOCAL COM NÍVEL ALTO DE INTERFERÊNCIAS (NÃO INCLUI FORNECIMENTO). AF_05/2024</t>
  </si>
  <si>
    <t>ASSENTAMENTO DE CONEXÃO 2 ACESSOS ALINHADOS DE FERRO FUNDIDO PARA REDE DE ÁGUA, DN 1000, JUNTA ELÁSTICA, INSTALADO EM LOCAL COM NÍVEL BAIXO DE INTERFERÊNCIAS (NÃO INCLUI FORNECIMENTO). AF_05/2024</t>
  </si>
  <si>
    <t>ASSENTAMENTO DE CONEXÃO 2 ACESSOS ALINHADOS DE FERRO FUNDIDO PARA REDE DE ÁGUA, DN 1200, JUNTA ELÁSTICA, INSTALADO EM LOCAL COM NÍVEL ALTO DE INTERFERÊNCIAS (NÃO INCLUI FORNECIMENTO). AF_05/2024</t>
  </si>
  <si>
    <t>ASSENTAMENTO DE CONEXÃO 2 ACESSOS ALINHADOS DE FERRO FUNDIDO PARA REDE DE ÁGUA, DN 1200, JUNTA ELÁSTICA, INSTALADO EM LOCAL COM NÍVEL BAIXO DE INTERFERÊNCIAS (NÃO INCLUI FORNECIMENTO). AF_05/2024</t>
  </si>
  <si>
    <t>ASSENTAMENTO DE CONEXÃO 2 ACESSOS ALINHADOS DE FERRO FUNDIDO PARA REDE DE ÁGUA, DN 150, JUNTA ELÁSTICA, INSTALADO EM LOCAL COM NÍVEL ALTO DE INTERFERÊNCIAS (NÃO INCLUI FORNECIMENTO). AF_05/2024</t>
  </si>
  <si>
    <t>ASSENTAMENTO DE CONEXÃO 2 ACESSOS ALINHADOS DE FERRO FUNDIDO PARA REDE DE ÁGUA, DN 150, JUNTA ELÁSTICA, INSTALADO EM LOCAL COM NÍVEL BAIXO DE INTERFERÊNCIAS (NÃO INCLUI FORNECIMENTO). AF_05/2024</t>
  </si>
  <si>
    <t>ASSENTAMENTO DE CONEXÃO 2 ACESSOS ALINHADOS DE FERRO FUNDIDO PARA REDE DE ÁGUA, DN 200, JUNTA ELÁSTICA, INSTALADO EM LOCAL COM NÍVEL ALTO DE INTERFERÊNCIAS (NÃO INCLUI FORNECIMENTO). AF_05/2024</t>
  </si>
  <si>
    <t>ASSENTAMENTO DE CONEXÃO 2 ACESSOS ALINHADOS DE FERRO FUNDIDO PARA REDE DE ÁGUA, DN 200, JUNTA ELÁSTICA, INSTALADO EM LOCAL COM NÍVEL BAIXO DE INTERFERÊNCIAS (NÃO INCLUI FORNECIMENTO). AF_05/2024</t>
  </si>
  <si>
    <t>ASSENTAMENTO DE CONEXÃO 2 ACESSOS ALINHADOS DE FERRO FUNDIDO PARA REDE DE ÁGUA, DN 250, JUNTA ELÁSTICA, INSTALADO EM LOCAL COM NÍVEL ALTO DE INTERFERÊNCIAS (NÃO INCLUI FORNECIMENTO). AF_05/2024</t>
  </si>
  <si>
    <t>ASSENTAMENTO DE CONEXÃO 2 ACESSOS ALINHADOS DE FERRO FUNDIDO PARA REDE DE ÁGUA, DN 250, JUNTA ELÁSTICA, INSTALADO EM LOCAL COM NÍVEL BAIXO DE INTERFERÊNCIAS (NÃO INCLUI FORNECIMENTO). AF_05/2024</t>
  </si>
  <si>
    <t>ASSENTAMENTO DE CONEXÃO 2 ACESSOS ALINHADOS DE FERRO FUNDIDO PARA REDE DE ÁGUA, DN 300, JUNTA ELÁSTICA, INSTALADO EM LOCAL COM NÍVEL ALTO DE INTERFERÊNCIAS (NÃO INCLUI FORNECIMENTO). AF_05/2024</t>
  </si>
  <si>
    <t>ASSENTAMENTO DE CONEXÃO 2 ACESSOS ALINHADOS DE FERRO FUNDIDO PARA REDE DE ÁGUA, DN 300, JUNTA ELÁSTICA, INSTALADO EM LOCAL COM NÍVEL BAIXO DE INTERFERÊNCIAS (NÃO INCLUI FORNECIMENTO). AF_05/2024</t>
  </si>
  <si>
    <t>ASSENTAMENTO DE CONEXÃO 2 ACESSOS ALINHADOS DE FERRO FUNDIDO PARA REDE DE ÁGUA, DN 350, JUNTA ELÁSTICA, INSTALADO EM LOCAL COM NÍVEL ALTO DE INTERFERÊNCIAS (NÃO INCLUI FORNECIMENTO). AF_05/2024</t>
  </si>
  <si>
    <t>ASSENTAMENTO DE CONEXÃO 2 ACESSOS ALINHADOS DE FERRO FUNDIDO PARA REDE DE ÁGUA, DN 350, JUNTA ELÁSTICA, INSTALADO EM LOCAL COM NÍVEL BAIXO DE INTERFERÊNCIAS (NÃO INCLUI FORNECIMENTO). AF_05/2024</t>
  </si>
  <si>
    <t>ASSENTAMENTO DE CONEXÃO 2 ACESSOS ALINHADOS DE FERRO FUNDIDO PARA REDE DE ÁGUA, DN 400, JUNTA ELÁSTICA, INSTALADO EM LOCAL COM NÍVEL ALTO DE INTERFERÊNCIAS (NÃO INCLUI FORNECIMENTO). AF_05/2024</t>
  </si>
  <si>
    <t>ASSENTAMENTO DE CONEXÃO 2 ACESSOS ALINHADOS DE FERRO FUNDIDO PARA REDE DE ÁGUA, DN 400, JUNTA ELÁSTICA, INSTALADO EM LOCAL COM NÍVEL BAIXO DE INTERFERÊNCIAS (NÃO INCLUI FORNECIMENTO). AF_05/2024</t>
  </si>
  <si>
    <t>ASSENTAMENTO DE CONEXÃO 2 ACESSOS ALINHADOS DE FERRO FUNDIDO PARA REDE DE ÁGUA, DN 450, JUNTA ELÁSTICA, INSTALADO EM LOCAL COM NÍVEL ALTO DE INTERFERÊNCIAS (NÃO INCLUI FORNECIMENTO). AF_05/2024</t>
  </si>
  <si>
    <t>ASSENTAMENTO DE CONEXÃO 2 ACESSOS ALINHADOS DE FERRO FUNDIDO PARA REDE DE ÁGUA, DN 450, JUNTA ELÁSTICA, INSTALADO EM LOCAL COM NÍVEL BAIXO DE INTERFERÊNCIAS (NÃO INCLUI FORNECIMENTO). AF_05/2024</t>
  </si>
  <si>
    <t>ASSENTAMENTO DE CONEXÃO 2 ACESSOS ALINHADOS DE FERRO FUNDIDO PARA REDE DE ÁGUA, DN 500, JUNTA ELÁSTICA, INSTALADO EM LOCAL COM NÍVEL ALTO DE INTERFERÊNCIAS (NÃO INCLUI FORNECIMENTO). AF_05/2024</t>
  </si>
  <si>
    <t>ASSENTAMENTO DE CONEXÃO 2 ACESSOS ALINHADOS DE FERRO FUNDIDO PARA REDE DE ÁGUA, DN 500, JUNTA ELÁSTICA, INSTALADO EM LOCAL COM NÍVEL BAIXO DE INTERFERÊNCIAS (NÃO INCLUI FORNECIMENTO). AF_05/2024</t>
  </si>
  <si>
    <t>ASSENTAMENTO DE CONEXÃO 2 ACESSOS ALINHADOS DE FERRO FUNDIDO PARA REDE DE ÁGUA, DN 600, JUNTA ELÁSTICA, INSTALADO EM LOCAL COM NÍVEL ALTO DE INTERFERÊNCIAS (NÃO INCLUI FORNECIMENTO). AF_05/2024</t>
  </si>
  <si>
    <t>ASSENTAMENTO DE CONEXÃO 2 ACESSOS ALINHADOS DE FERRO FUNDIDO PARA REDE DE ÁGUA, DN 600, JUNTA ELÁSTICA, INSTALADO EM LOCAL COM NÍVEL BAIXO DE INTERFERÊNCIAS (NÃO INCLUI FORNECIMENTO). AF_05/2024</t>
  </si>
  <si>
    <t>ASSENTAMENTO DE CONEXÃO 2 ACESSOS ALINHADOS DE FERRO FUNDIDO PARA REDE DE ÁGUA, DN 700, JUNTA ELÁSTICA, INSTALADO EM LOCAL COM NÍVEL ALTO DE INTERFERÊNCIAS (NÃO INCLUI FORNECIMENTO). AF_05/2024</t>
  </si>
  <si>
    <t>ASSENTAMENTO DE CONEXÃO 2 ACESSOS ALINHADOS DE FERRO FUNDIDO PARA REDE DE ÁGUA, DN 700, JUNTA ELÁSTICA, INSTALADO EM LOCAL COM NÍVEL BAIXO DE INTERFERÊNCIAS (NÃO INCLUI FORNECIMENTO). AF_05/2024</t>
  </si>
  <si>
    <t>ASSENTAMENTO DE CONEXÃO 2 ACESSOS ALINHADOS DE FERRO FUNDIDO PARA REDE DE ÁGUA, DN 80, JUNTA ELÁSTICA, INSTALADO EM LOCAL COM NÍVEL ALTO DE INTERFERÊNCIAS (NÃO INCLUI FORNECIMENTO). AF_05/2024</t>
  </si>
  <si>
    <t>ASSENTAMENTO DE CONEXÃO 2 ACESSOS ALINHADOS DE FERRO FUNDIDO PARA REDE DE ÁGUA, DN 80, JUNTA ELÁSTICA, INSTALADO EM LOCAL COM NÍVEL BAIXO DE INTERFERÊNCIAS (NÃO INCLUI FORNECIMENTO). AF_05/2024</t>
  </si>
  <si>
    <t>ASSENTAMENTO DE CONEXÃO 2 ACESSOS ALINHADOS DE FERRO FUNDIDO PARA REDE DE ÁGUA, DN 800, JUNTA ELÁSTICA, INSTALADO EM LOCAL COM NÍVEL ALTO DE INTERFERÊNCIAS (NÃO INCLUI FORNECIMENTO). AF_05/2024</t>
  </si>
  <si>
    <t>ASSENTAMENTO DE CONEXÃO 2 ACESSOS ALINHADOS DE FERRO FUNDIDO PARA REDE DE ÁGUA, DN 800, JUNTA ELÁSTICA, INSTALADO EM LOCAL COM NÍVEL BAIXO DE INTERFERÊNCIAS (NÃO INCLUI FORNECIMENTO). AF_05/2024</t>
  </si>
  <si>
    <t>ASSENTAMENTO DE CONEXÃO 2 ACESSOS ALINHADOS DE FERRO FUNDIDO PARA REDE DE ÁGUA, DN 900, JUNTA ELÁSTICA, INSTALADO EM LOCAL COM NÍVEL ALTO DE INTERFERÊNCIAS (NÃO INCLUI FORNECIMENTO). AF_05/2024</t>
  </si>
  <si>
    <t>ASSENTAMENTO DE CONEXÃO 2 ACESSOS ALINHADOS DE FERRO FUNDIDO PARA REDE DE ÁGUA, DN 900, JUNTA ELÁSTICA, INSTALADO EM LOCAL COM NÍVEL BAIXO DE INTERFERÊNCIAS (NÃO INCLUI FORNECIMENTO). AF_05/2024</t>
  </si>
  <si>
    <t>ASSENTAMENTO DE CONEXÃO 2 ACESSOS ALINHADOS DE PVC PBA PARA REDE DE ÁGUA, DN 100, JUNTA ELÁSTICA INTEGRADA, INSTALADO EM LOCAL COM NÍVEL ALTO DE INTERFERÊNCIAS (NÃO INCLUI FORNECIMENTO). AF_05/2024</t>
  </si>
  <si>
    <t>ASSENTAMENTO DE CONEXÃO 2 ACESSOS ALINHADOS DE PVC PBA PARA REDE DE ÁGUA, DN 100, JUNTA ELÁSTICA INTEGRADA, INSTALADO EM LOCAL COM NÍVEL BAIXO DE INTERFERÊNCIAS (NÃO INCLUI FORNECIMENTO). AF_05/2024</t>
  </si>
  <si>
    <t>ASSENTAMENTO DE CONEXÃO 2 ACESSOS ALINHADOS DE PVC PBA PARA REDE DE ÁGUA, DN 50, JUNTA ELÁSTICA INTEGRADA, INSTALADO EM LOCAL COM NÍVEL ALTO DE INTERFERÊNCIAS (NÃO INCLUI FORNECIMENTO). AF_05/2024</t>
  </si>
  <si>
    <t>ASSENTAMENTO DE CONEXÃO 2 ACESSOS ALINHADOS DE PVC PBA PARA REDE DE ÁGUA, DN 50, JUNTA ELÁSTICA INTEGRADA, INSTALADO EM LOCAL COM NÍVEL BAIXO DE INTERFERÊNCIAS (NÃO INCLUI FORNECIMENTO). AF_05/2024</t>
  </si>
  <si>
    <t>ASSENTAMENTO DE CONEXÃO 2 ACESSOS ALINHADOS DE PVC PBA PARA REDE DE ÁGUA, DN 75, JUNTA ELÁSTICA INTEGRADA, INSTALADO EM LOCAL COM NÍVEL ALTO DE INTERFERÊNCIAS (NÃO INCLUI FORNECIMENTO). AF_05/2024</t>
  </si>
  <si>
    <t>ASSENTAMENTO DE CONEXÃO 2 ACESSOS ALINHADOS DE PVC PBA PARA REDE DE ÁGUA, DN 75, JUNTA ELÁSTICA INTEGRADA, INSTALADO EM LOCAL COM NÍVEL BAIXO DE INTERFERÊNCIAS (NÃO INCLUI FORNECIMENTO). AF_05/2024</t>
  </si>
  <si>
    <t>ASSENTAMENTO DE CONEXÃO 2 ACESSOS INCLINADOS DE FERRO FUNDIDO PARA REDE DE ÁGUA, DN 100, JUNTA ELÁSTICA, INSTALADO EM LOCAL COM NÍVEL ALTO DE INTERFERÊNCIAS (NÃO INCLUI FORNECIMENTO). AF_05/2024</t>
  </si>
  <si>
    <t>ASSENTAMENTO DE CONEXÃO 2 ACESSOS INCLINADOS DE FERRO FUNDIDO PARA REDE DE ÁGUA, DN 100, JUNTA ELÁSTICA, INSTALADO EM LOCAL COM NÍVEL BAIXO DE INTERFERÊNCIAS (NÃO INCLUI FORNECIMENTO). AF_05/2024</t>
  </si>
  <si>
    <t>ASSENTAMENTO DE CONEXÃO 2 ACESSOS INCLINADOS DE FERRO FUNDIDO PARA REDE DE ÁGUA, DN 1000, JUNTA ELÁSTICA, INSTALADO EM LOCAL COM NÍVEL ALTO DE INTERFERÊNCIAS (NÃO INCLUI FORNECIMENTO). AF_05/2024</t>
  </si>
  <si>
    <t>ASSENTAMENTO DE CONEXÃO 2 ACESSOS INCLINADOS DE FERRO FUNDIDO PARA REDE DE ÁGUA, DN 1000, JUNTA ELÁSTICA, INSTALADO EM LOCAL COM NÍVEL BAIXO DE INTERFERÊNCIAS (NÃO INCLUI FORNECIMENTO). AF_05/2024</t>
  </si>
  <si>
    <t>ASSENTAMENTO DE CONEXÃO 2 ACESSOS INCLINADOS DE FERRO FUNDIDO PARA REDE DE ÁGUA, DN 1200, JUNTA ELÁSTICA, INSTALADO EM LOCAL COM NÍVEL ALTO DE INTERFERÊNCIAS (NÃO INCLUI FORNECIMENTO). AF_05/2024</t>
  </si>
  <si>
    <t>ASSENTAMENTO DE CONEXÃO 2 ACESSOS INCLINADOS DE FERRO FUNDIDO PARA REDE DE ÁGUA, DN 1200, JUNTA ELÁSTICA, INSTALADO EM LOCAL COM NÍVEL BAIXO DE INTERFERÊNCIAS (NÃO INCLUI FORNECIMENTO). AF_05/2024</t>
  </si>
  <si>
    <t>ASSENTAMENTO DE CONEXÃO 2 ACESSOS INCLINADOS DE FERRO FUNDIDO PARA REDE DE ÁGUA, DN 150, JUNTA ELÁSTICA, INSTALADO EM LOCAL COM NÍVEL ALTO DE INTERFERÊNCIAS (NÃO INCLUI FORNECIMENTO). AF_05/2024</t>
  </si>
  <si>
    <t>ASSENTAMENTO DE CONEXÃO 2 ACESSOS INCLINADOS DE FERRO FUNDIDO PARA REDE DE ÁGUA, DN 150, JUNTA ELÁSTICA, INSTALADO EM LOCAL COM NÍVEL BAIXO DE INTERFERÊNCIAS (NÃO INCLUI FORNECIMENTO). AF_05/2024</t>
  </si>
  <si>
    <t>ASSENTAMENTO DE CONEXÃO 2 ACESSOS INCLINADOS DE FERRO FUNDIDO PARA REDE DE ÁGUA, DN 200, JUNTA ELÁSTICA, INSTALADO EM LOCAL COM NÍVEL ALTO DE INTERFERÊNCIAS (NÃO INCLUI FORNECIMENTO). AF_05/2024</t>
  </si>
  <si>
    <t>ASSENTAMENTO DE CONEXÃO 2 ACESSOS INCLINADOS DE FERRO FUNDIDO PARA REDE DE ÁGUA, DN 200, JUNTA ELÁSTICA, INSTALADO EM LOCAL COM NÍVEL BAIXO DE INTERFERÊNCIAS (NÃO INCLUI FORNECIMENTO). AF_05/2024</t>
  </si>
  <si>
    <t>ASSENTAMENTO DE CONEXÃO 2 ACESSOS INCLINADOS DE FERRO FUNDIDO PARA REDE DE ÁGUA, DN 250, JUNTA ELÁSTICA, INSTALADO EM LOCAL COM NÍVEL ALTO DE INTERFERÊNCIAS (NÃO INCLUI FORNECIMENTO). AF_05/2024</t>
  </si>
  <si>
    <t>ASSENTAMENTO DE CONEXÃO 2 ACESSOS INCLINADOS DE FERRO FUNDIDO PARA REDE DE ÁGUA, DN 250, JUNTA ELÁSTICA, INSTALADO EM LOCAL COM NÍVEL BAIXO DE INTERFERÊNCIAS (NÃO INCLUI FORNECIMENTO). AF_05/2024</t>
  </si>
  <si>
    <t>ASSENTAMENTO DE CONEXÃO 2 ACESSOS INCLINADOS DE FERRO FUNDIDO PARA REDE DE ÁGUA, DN 300, JUNTA ELÁSTICA, INSTALADO EM LOCAL COM NÍVEL ALTO DE INTERFERÊNCIAS (NÃO INCLUI FORNECIMENTO). AF_05/2024</t>
  </si>
  <si>
    <t>ASSENTAMENTO DE CONEXÃO 2 ACESSOS INCLINADOS DE FERRO FUNDIDO PARA REDE DE ÁGUA, DN 300, JUNTA ELÁSTICA, INSTALADO EM LOCAL COM NÍVEL BAIXO DE INTERFERÊNCIAS (NÃO INCLUI FORNECIMENTO). AF_05/2024</t>
  </si>
  <si>
    <t>ASSENTAMENTO DE CONEXÃO 2 ACESSOS INCLINADOS DE FERRO FUNDIDO PARA REDE DE ÁGUA, DN 350, JUNTA ELÁSTICA, INSTALADO EM LOCAL COM NÍVEL ALTO DE INTERFERÊNCIAS (NÃO INCLUI FORNECIMENTO). AF_05/2024</t>
  </si>
  <si>
    <t>ASSENTAMENTO DE CONEXÃO 2 ACESSOS INCLINADOS DE FERRO FUNDIDO PARA REDE DE ÁGUA, DN 350, JUNTA ELÁSTICA, INSTALADO EM LOCAL COM NÍVEL BAIXO DE INTERFERÊNCIAS (NÃO INCLUI FORNECIMENTO). AF_05/2024</t>
  </si>
  <si>
    <t>ASSENTAMENTO DE CONEXÃO 2 ACESSOS INCLINADOS DE FERRO FUNDIDO PARA REDE DE ÁGUA, DN 400, JUNTA ELÁSTICA, INSTALADO EM LOCAL COM NÍVEL ALTO DE INTERFERÊNCIAS (NÃO INCLUI FORNECIMENTO). AF_05/2024</t>
  </si>
  <si>
    <t>ASSENTAMENTO DE CONEXÃO 2 ACESSOS INCLINADOS DE FERRO FUNDIDO PARA REDE DE ÁGUA, DN 400, JUNTA ELÁSTICA, INSTALADO EM LOCAL COM NÍVEL BAIXO DE INTERFERÊNCIAS (NÃO INCLUI FORNECIMENTO). AF_05/2024</t>
  </si>
  <si>
    <t>ASSENTAMENTO DE CONEXÃO 2 ACESSOS INCLINADOS DE FERRO FUNDIDO PARA REDE DE ÁGUA, DN 450, JUNTA ELÁSTICA, INSTALADO EM LOCAL COM NÍVEL ALTO DE INTERFERÊNCIAS (NÃO INCLUI FORNECIMENTO). AF_05/2024</t>
  </si>
  <si>
    <t>ASSENTAMENTO DE CONEXÃO 2 ACESSOS INCLINADOS DE FERRO FUNDIDO PARA REDE DE ÁGUA, DN 450, JUNTA ELÁSTICA, INSTALADO EM LOCAL COM NÍVEL BAIXO DE INTERFERÊNCIAS (NÃO INCLUI FORNECIMENTO). AF_05/2024</t>
  </si>
  <si>
    <t>ASSENTAMENTO DE CONEXÃO 2 ACESSOS INCLINADOS DE FERRO FUNDIDO PARA REDE DE ÁGUA, DN 500, JUNTA ELÁSTICA, INSTALADO EM LOCAL COM NÍVEL ALTO DE INTERFERÊNCIAS (NÃO INCLUI FORNECIMENTO). AF_05/2024</t>
  </si>
  <si>
    <t>ASSENTAMENTO DE CONEXÃO 2 ACESSOS INCLINADOS DE FERRO FUNDIDO PARA REDE DE ÁGUA, DN 500, JUNTA ELÁSTICA, INSTALADO EM LOCAL COM NÍVEL BAIXO DE INTERFERÊNCIAS (NÃO INCLUI FORNECIMENTO). AF_05/2024</t>
  </si>
  <si>
    <t>ASSENTAMENTO DE CONEXÃO 2 ACESSOS INCLINADOS DE FERRO FUNDIDO PARA REDE DE ÁGUA, DN 600, JUNTA ELÁSTICA, INSTALADO EM LOCAL COM NÍVEL ALTO DE INTERFERÊNCIAS (NÃO INCLUI FORNECIMENTO). AF_05/2024</t>
  </si>
  <si>
    <t>ASSENTAMENTO DE CONEXÃO 2 ACESSOS INCLINADOS DE FERRO FUNDIDO PARA REDE DE ÁGUA, DN 600, JUNTA ELÁSTICA, INSTALADO EM LOCAL COM NÍVEL BAIXO DE INTERFERÊNCIAS (NÃO INCLUI FORNECIMENTO). AF_05/2024</t>
  </si>
  <si>
    <t>ASSENTAMENTO DE CONEXÃO 2 ACESSOS INCLINADOS DE FERRO FUNDIDO PARA REDE DE ÁGUA, DN 700, JUNTA ELÁSTICA, INSTALADO EM LOCAL COM NÍVEL ALTO DE INTERFERÊNCIAS (NÃO INCLUI FORNECIMENTO). AF_05/2024</t>
  </si>
  <si>
    <t>ASSENTAMENTO DE CONEXÃO 2 ACESSOS INCLINADOS DE FERRO FUNDIDO PARA REDE DE ÁGUA, DN 700, JUNTA ELÁSTICA, INSTALADO EM LOCAL COM NÍVEL BAIXO DE INTERFERÊNCIAS (NÃO INCLUI FORNECIMENTO). AF_05/2024</t>
  </si>
  <si>
    <t>ASSENTAMENTO DE CONEXÃO 2 ACESSOS INCLINADOS DE FERRO FUNDIDO PARA REDE DE ÁGUA, DN 80, JUNTA ELÁSTICA, INSTALADO EM LOCAL COM NÍVEL ALTO DE INTERFERÊNCIAS (NÃO INCLUI FORNECIMENTO). AF_05/2024</t>
  </si>
  <si>
    <t>ASSENTAMENTO DE CONEXÃO 2 ACESSOS INCLINADOS DE FERRO FUNDIDO PARA REDE DE ÁGUA, DN 80, JUNTA ELÁSTICA, INSTALADO EM LOCAL COM NÍVEL BAIXO DE INTERFERÊNCIAS (NÃO INCLUI FORNECIMENTO). AF_05/2024</t>
  </si>
  <si>
    <t>ASSENTAMENTO DE CONEXÃO 2 ACESSOS INCLINADOS DE FERRO FUNDIDO PARA REDE DE ÁGUA, DN 800, JUNTA ELÁSTICA, INSTALADO EM LOCAL COM NÍVEL ALTO DE INTERFERÊNCIAS (NÃO INCLUI FORNECIMENTO). AF_05/2024</t>
  </si>
  <si>
    <t>ASSENTAMENTO DE CONEXÃO 2 ACESSOS INCLINADOS DE FERRO FUNDIDO PARA REDE DE ÁGUA, DN 800, JUNTA ELÁSTICA, INSTALADO EM LOCAL COM NÍVEL BAIXO DE INTERFERÊNCIAS (NÃO INCLUI FORNECIMENTO). AF_05/2024</t>
  </si>
  <si>
    <t>ASSENTAMENTO DE CONEXÃO 2 ACESSOS INCLINADOS DE FERRO FUNDIDO PARA REDE DE ÁGUA, DN 900, JUNTA ELÁSTICA, INSTALADO EM LOCAL COM NÍVEL ALTO DE INTERFERÊNCIAS (NÃO INCLUI FORNECIMENTO). AF_05/2024</t>
  </si>
  <si>
    <t>ASSENTAMENTO DE CONEXÃO 2 ACESSOS INCLINADOS DE FERRO FUNDIDO PARA REDE DE ÁGUA, DN 900, JUNTA ELÁSTICA, INSTALADO EM LOCAL COM NÍVEL BAIXO DE INTERFERÊNCIAS (NÃO INCLUI FORNECIMENTO). AF_05/2024</t>
  </si>
  <si>
    <t>ASSENTAMENTO DE CONEXÃO 2 ACESSOS INCLINADOS DE PVC PBA PARA REDE DE ÁGUA, DN 100, JUNTA ELÁSTICA INTEGRADA, INSTALADO EM LOCAL COM NÍVEL ALTO DE INTERFERÊNCIAS (NÃO INCLUI FORNECIMENTO). AF_05/2024</t>
  </si>
  <si>
    <t>ASSENTAMENTO DE CONEXÃO 2 ACESSOS INCLINADOS DE PVC PBA PARA REDE DE ÁGUA, DN 100, JUNTA ELÁSTICA INTEGRADA, INSTALADO EM LOCAL COM NÍVEL BAIXO DE INTERFERÊNCIAS (NÃO INCLUI FORNECIMENTO). AF_05/2024</t>
  </si>
  <si>
    <t>ASSENTAMENTO DE CONEXÃO 2 ACESSOS INCLINADOS DE PVC PBA PARA REDE DE ÁGUA, DN 50, JUNTA ELÁSTICA INTEGRADA, INSTALADO EM LOCAL COM NÍVEL ALTO DE INTERFERÊNCIAS (NÃO INCLUI FORNECIMENTO). AF_05/2024</t>
  </si>
  <si>
    <t>ASSENTAMENTO DE CONEXÃO 2 ACESSOS INCLINADOS DE PVC PBA PARA REDE DE ÁGUA, DN 50, JUNTA ELÁSTICA INTEGRADA, INSTALADO EM LOCAL COM NÍVEL BAIXO DE INTERFERÊNCIAS (NÃO INCLUI FORNECIMENTO). AF_05/2024</t>
  </si>
  <si>
    <t>ASSENTAMENTO DE CONEXÃO 2 ACESSOS INCLINADOS DE PVC PBA PARA REDE DE ÁGUA, DN 75, JUNTA ELÁSTICA INTEGRADA, INSTALADO EM LOCAL COM NÍVEL ALTO DE INTERFERÊNCIAS (NÃO INCLUI FORNECIMENTO). AF_05/2024</t>
  </si>
  <si>
    <t>ASSENTAMENTO DE CONEXÃO 2 ACESSOS INCLINADOS DE PVC PBA PARA REDE DE ÁGUA, DN 75, JUNTA ELÁSTICA INTEGRADA, INSTALADO EM LOCAL COM NÍVEL BAIXO DE INTERFERÊNCIAS (NÃO INCLUI FORNECIMENTO). AF_05/2024</t>
  </si>
  <si>
    <t>ASSENTAMENTO DE CONEXÃO 3 ACESSOS DE FERRO FUNDIDO PARA REDE DE ÁGUA, DN 100, JUNTA ELÁSTICA, INSTALADO EM LOCAL COM NÍVEL ALTO DE INTERFERÊNCIAS (NÃO INCLUI FORNECIMENTO). AF_05/2024</t>
  </si>
  <si>
    <t>ASSENTAMENTO DE CONEXÃO 3 ACESSOS DE FERRO FUNDIDO PARA REDE DE ÁGUA, DN 100, JUNTA ELÁSTICA, INSTALADO EM LOCAL COM NÍVEL BAIXO DE INTERFERÊNCIAS (NÃO INCLUI FORNECIMENTO). AF_05/2024</t>
  </si>
  <si>
    <t>ASSENTAMENTO DE CONEXÃO 3 ACESSOS DE FERRO FUNDIDO PARA REDE DE ÁGUA, DN 1000, JUNTA ELÁSTICA, INSTALADO EM LOCAL COM NÍVEL ALTO DE INTERFERÊNCIAS (NÃO INCLUI FORNECIMENTO). AF_05/2024</t>
  </si>
  <si>
    <t>ASSENTAMENTO DE CONEXÃO 3 ACESSOS DE FERRO FUNDIDO PARA REDE DE ÁGUA, DN 1000, JUNTA ELÁSTICA, INSTALADO EM LOCAL COM NÍVEL BAIXO DE INTERFERÊNCIAS (NÃO INCLUI FORNECIMENTO). AF_05/2024</t>
  </si>
  <si>
    <t>ASSENTAMENTO DE CONEXÃO 3 ACESSOS DE FERRO FUNDIDO PARA REDE DE ÁGUA, DN 1200, JUNTA ELÁSTICA, INSTALADO EM LOCAL COM NÍVEL ALTO DE INTERFERÊNCIAS (NÃO INCLUI FORNECIMENTO). AF_05/2024</t>
  </si>
  <si>
    <t>ASSENTAMENTO DE CONEXÃO 3 ACESSOS DE FERRO FUNDIDO PARA REDE DE ÁGUA, DN 1200, JUNTA ELÁSTICA, INSTALADO EM LOCAL COM NÍVEL BAIXO DE INTERFERÊNCIAS (NÃO INCLUI FORNECIMENTO). AF_05/2024</t>
  </si>
  <si>
    <t>ASSENTAMENTO DE CONEXÃO 3 ACESSOS DE FERRO FUNDIDO PARA REDE DE ÁGUA, DN 150, JUNTA ELÁSTICA, INSTALADO EM LOCAL COM NÍVEL ALTO DE INTERFERÊNCIAS (NÃO INCLUI FORNECIMENTO). AF_05/2024</t>
  </si>
  <si>
    <t>ASSENTAMENTO DE CONEXÃO 3 ACESSOS DE FERRO FUNDIDO PARA REDE DE ÁGUA, DN 150, JUNTA ELÁSTICA, INSTALADO EM LOCAL COM NÍVEL BAIXO DE INTERFERÊNCIAS (NÃO INCLUI FORNECIMENTO). AF_05/2024</t>
  </si>
  <si>
    <t>ASSENTAMENTO DE CONEXÃO 3 ACESSOS DE FERRO FUNDIDO PARA REDE DE ÁGUA, DN 200, JUNTA ELÁSTICA, INSTALADO EM LOCAL COM NÍVEL ALTO DE INTERFERÊNCIAS (NÃO INCLUI FORNECIMENTO). AF_05/2024</t>
  </si>
  <si>
    <t>ASSENTAMENTO DE CONEXÃO 3 ACESSOS DE FERRO FUNDIDO PARA REDE DE ÁGUA, DN 200, JUNTA ELÁSTICA, INSTALADO EM LOCAL COM NÍVEL BAIXO DE INTERFERÊNCIAS (NÃO INCLUI FORNECIMENTO). AF_05/2024</t>
  </si>
  <si>
    <t>ASSENTAMENTO DE CONEXÃO 3 ACESSOS DE FERRO FUNDIDO PARA REDE DE ÁGUA, DN 250, JUNTA ELÁSTICA, INSTALADO EM LOCAL COM NÍVEL ALTO DE INTERFERÊNCIAS (NÃO INCLUI FORNECIMENTO). AF_05/2024</t>
  </si>
  <si>
    <t>ASSENTAMENTO DE CONEXÃO 3 ACESSOS DE FERRO FUNDIDO PARA REDE DE ÁGUA, DN 250, JUNTA ELÁSTICA, INSTALADO EM LOCAL COM NÍVEL BAIXO DE INTERFERÊNCIAS (NÃO INCLUI FORNECIMENTO). AF_05/2024</t>
  </si>
  <si>
    <t>ASSENTAMENTO DE CONEXÃO 3 ACESSOS DE FERRO FUNDIDO PARA REDE DE ÁGUA, DN 300, JUNTA ELÁSTICA, INSTALADO EM LOCAL COM NÍVEL ALTO DE INTERFERÊNCIAS (NÃO INCLUI FORNECIMENTO). AF_05/2024</t>
  </si>
  <si>
    <t>ASSENTAMENTO DE CONEXÃO 3 ACESSOS DE FERRO FUNDIDO PARA REDE DE ÁGUA, DN 300, JUNTA ELÁSTICA, INSTALADO EM LOCAL COM NÍVEL BAIXO DE INTERFERÊNCIAS (NÃO INCLUI FORNECIMENTO). AF_05/2024</t>
  </si>
  <si>
    <t>ASSENTAMENTO DE CONEXÃO 3 ACESSOS DE FERRO FUNDIDO PARA REDE DE ÁGUA, DN 350, JUNTA ELÁSTICA, INSTALADO EM LOCAL COM NÍVEL ALTO DE INTERFERÊNCIAS (NÃO INCLUI FORNECIMENTO). AF_05/2024</t>
  </si>
  <si>
    <t>ASSENTAMENTO DE CONEXÃO 3 ACESSOS DE FERRO FUNDIDO PARA REDE DE ÁGUA, DN 350, JUNTA ELÁSTICA, INSTALADO EM LOCAL COM NÍVEL BAIXO DE INTERFERÊNCIAS (NÃO INCLUI FORNECIMENTO). AF_05/2024</t>
  </si>
  <si>
    <t>ASSENTAMENTO DE CONEXÃO 3 ACESSOS DE FERRO FUNDIDO PARA REDE DE ÁGUA, DN 400, JUNTA ELÁSTICA, INSTALADO EM LOCAL COM NÍVEL ALTO DE INTERFERÊNCIAS (NÃO INCLUI FORNECIMENTO). AF_05/2024</t>
  </si>
  <si>
    <t>ASSENTAMENTO DE CONEXÃO 3 ACESSOS DE FERRO FUNDIDO PARA REDE DE ÁGUA, DN 400, JUNTA ELÁSTICA, INSTALADO EM LOCAL COM NÍVEL BAIXO DE INTERFERÊNCIAS (NÃO INCLUI FORNECIMENTO). AF_05/2024</t>
  </si>
  <si>
    <t>ASSENTAMENTO DE CONEXÃO 3 ACESSOS DE FERRO FUNDIDO PARA REDE DE ÁGUA, DN 450, JUNTA ELÁSTICA, INSTALADO EM LOCAL COM NÍVEL ALTO DE INTERFERÊNCIAS (NÃO INCLUI FORNECIMENTO). AF_05/2024</t>
  </si>
  <si>
    <t>ASSENTAMENTO DE CONEXÃO 3 ACESSOS DE FERRO FUNDIDO PARA REDE DE ÁGUA, DN 450, JUNTA ELÁSTICA, INSTALADO EM LOCAL COM NÍVEL BAIXO DE INTERFERÊNCIAS (NÃO INCLUI FORNECIMENTO). AF_05/2024</t>
  </si>
  <si>
    <t>ASSENTAMENTO DE CONEXÃO 3 ACESSOS DE FERRO FUNDIDO PARA REDE DE ÁGUA, DN 500, JUNTA ELÁSTICA, INSTALADO EM LOCAL COM NÍVEL ALTO DE INTERFERÊNCIAS (NÃO INCLUI FORNECIMENTO). AF_05/2024</t>
  </si>
  <si>
    <t>ASSENTAMENTO DE CONEXÃO 3 ACESSOS DE FERRO FUNDIDO PARA REDE DE ÁGUA, DN 500, JUNTA ELÁSTICA, INSTALADO EM LOCAL COM NÍVEL BAIXO DE INTERFERÊNCIAS (NÃO INCLUI FORNECIMENTO). AF_05/2024</t>
  </si>
  <si>
    <t>ASSENTAMENTO DE CONEXÃO 3 ACESSOS DE FERRO FUNDIDO PARA REDE DE ÁGUA, DN 600, JUNTA ELÁSTICA, INSTALADO EM LOCAL COM NÍVEL ALTO DE INTERFERÊNCIAS (NÃO INCLUI FORNECIMENTO). AF_05/2024</t>
  </si>
  <si>
    <t>ASSENTAMENTO DE CONEXÃO 3 ACESSOS DE FERRO FUNDIDO PARA REDE DE ÁGUA, DN 600, JUNTA ELÁSTICA, INSTALADO EM LOCAL COM NÍVEL BAIXO DE INTERFERÊNCIAS (NÃO INCLUI FORNECIMENTO). AF_05/2024</t>
  </si>
  <si>
    <t>ASSENTAMENTO DE CONEXÃO 3 ACESSOS DE FERRO FUNDIDO PARA REDE DE ÁGUA, DN 700, JUNTA ELÁSTICA, INSTALADO EM LOCAL COM NÍVEL ALTO DE INTERFERÊNCIAS (NÃO INCLUI FORNECIMENTO). AF_05/2024</t>
  </si>
  <si>
    <t>ASSENTAMENTO DE CONEXÃO 3 ACESSOS DE FERRO FUNDIDO PARA REDE DE ÁGUA, DN 700, JUNTA ELÁSTICA, INSTALADO EM LOCAL COM NÍVEL BAIXO DE INTERFERÊNCIAS (NÃO INCLUI FORNECIMENTO). AF_05/2024</t>
  </si>
  <si>
    <t>ASSENTAMENTO DE CONEXÃO 3 ACESSOS DE FERRO FUNDIDO PARA REDE DE ÁGUA, DN 80, JUNTA ELÁSTICA, INSTALADO EM LOCAL COM NÍVEL ALTO DE INTERFERÊNCIAS (NÃO INCLUI FORNECIMENTO). AF_05/2024</t>
  </si>
  <si>
    <t>ASSENTAMENTO DE CONEXÃO 3 ACESSOS DE FERRO FUNDIDO PARA REDE DE ÁGUA, DN 80, JUNTA ELÁSTICA, INSTALADO EM LOCAL COM NÍVEL BAIXO DE INTERFERÊNCIAS (NÃO INCLUI FORNECIMENTO). AF_05/2024</t>
  </si>
  <si>
    <t>ASSENTAMENTO DE CONEXÃO 3 ACESSOS DE FERRO FUNDIDO PARA REDE DE ÁGUA, DN 800, JUNTA ELÁSTICA, INSTALADO EM LOCAL COM NÍVEL ALTO DE INTERFERÊNCIAS (NÃO INCLUI FORNECIMENTO). AF_05/2024</t>
  </si>
  <si>
    <t>ASSENTAMENTO DE CONEXÃO 3 ACESSOS DE FERRO FUNDIDO PARA REDE DE ÁGUA, DN 800, JUNTA ELÁSTICA, INSTALADO EM LOCAL COM NÍVEL BAIXO DE INTERFERÊNCIAS (NÃO INCLUI FORNECIMENTO). AF_05/2024</t>
  </si>
  <si>
    <t>ASSENTAMENTO DE CONEXÃO 3 ACESSOS DE FERRO FUNDIDO PARA REDE DE ÁGUA, DN 900, JUNTA ELÁSTICA, INSTALADO EM LOCAL COM NÍVEL ALTO DE INTERFERÊNCIAS (NÃO INCLUI FORNECIMENTO). AF_05/2024</t>
  </si>
  <si>
    <t>ASSENTAMENTO DE CONEXÃO 3 ACESSOS DE FERRO FUNDIDO PARA REDE DE ÁGUA, DN 900, JUNTA ELÁSTICA, INSTALADO EM LOCAL COM NÍVEL BAIXO DE INTERFERÊNCIAS (NÃO INCLUI FORNECIMENTO). AF_05/2024</t>
  </si>
  <si>
    <t>ASSENTAMENTO DE CONEXÃO 3 ACESSOS DE PVC PBA PARA REDE DE ÁGUA, DN 100, JUNTA ELÁSTICA INTEGRADA, INSTALADO EM LOCAL COM NÍVEL ALTO DE INTERFERÊNCIAS (NÃO INCLUI FORNECIMENTO). AF_05/2024</t>
  </si>
  <si>
    <t>ASSENTAMENTO DE CONEXÃO 3 ACESSOS DE PVC PBA PARA REDE DE ÁGUA, DN 100, JUNTA ELÁSTICA INTEGRADA, INSTALADO EM LOCAL COM NÍVEL BAIXO DE INTERFERÊNCIAS (NÃO INCLUI FORNECIMENTO). AF_05/2024</t>
  </si>
  <si>
    <t>ASSENTAMENTO DE CONEXÃO 3 ACESSOS DE PVC PBA PARA REDE DE ÁGUA, DN 50, JUNTA ELÁSTICA INTEGRADA, INSTALADO EM LOCAL COM NÍVEL ALTO DE INTERFERÊNCIAS (NÃO INCLUI FORNECIMENTO). AF_05/2024</t>
  </si>
  <si>
    <t>ASSENTAMENTO DE CONEXÃO 3 ACESSOS DE PVC PBA PARA REDE DE ÁGUA, DN 50, JUNTA ELÁSTICA INTEGRADA, INSTALADO EM LOCAL COM NÍVEL BAIXO DE INTERFERÊNCIAS (NÃO INCLUI FORNECIMENTO). AF_05/2024</t>
  </si>
  <si>
    <t>ASSENTAMENTO DE CONEXÃO 3 ACESSOS DE PVC PBA PARA REDE DE ÁGUA, DN 75, JUNTA ELÁSTICA INTEGRADA, INSTALADO EM LOCAL COM NÍVEL ALTO DE INTERFERÊNCIAS (NÃO INCLUI FORNECIMENTO). AF_05/2024</t>
  </si>
  <si>
    <t>ASSENTAMENTO DE CONEXÃO 3 ACESSOS DE PVC PBA PARA REDE DE ÁGUA, DN 75, JUNTA ELÁSTICA INTEGRADA, INSTALADO EM LOCAL COM NÍVEL BAIXO DE INTERFERÊNCIAS (NÃO INCLUI FORNECIMENTO). AF_05/2024</t>
  </si>
  <si>
    <t>ASSENTAMENTO DE TUBO DE AÇO CARBONO PARA REDE DE ÁGUA, DN 1000 MM (40") OU DN 1100 MM (44"), JUNTA SOLDADA, INSTALADO EM LOCAL COM NÍVEL ALTO DE INTERFERÊNCIAS (NÃO INCLUI FORNECIMENTO). AF_05/2024</t>
  </si>
  <si>
    <t>ASSENTAMENTO DE TUBO DE AÇO CARBONO PARA REDE DE ÁGUA, DN 1000 MM (40") OU DN 1100 MM (44"), JUNTA SOLDADA, INSTALADO EM LOCAL COM NÍVEL BAIXO DE INTERFERÊNCIAS (NÃO INCLUI FORNECIMENTO). AF_05/2024</t>
  </si>
  <si>
    <t>ASSENTAMENTO DE TUBO DE AÇO CARBONO PARA REDE DE ÁGUA, DN 1200 MM (48") OU DN 1300 MM (52"), JUNTA SOLDADA, INSTALADO EM LOCAL COM NÍVEL ALTO DE INTERFERÊNCIAS (NÃO INCLUI FORNECIMENTO). AF_05/2024</t>
  </si>
  <si>
    <t>ASSENTAMENTO DE TUBO DE AÇO CARBONO PARA REDE DE ÁGUA, DN 1200 MM (48") OU DN 1300 MM (52"), JUNTA SOLDADA, INSTALADO EM LOCAL COM NÍVEL BAIXO DE INTERFERÊNCIAS (NÃO INCLUI FORNECIMENTO). AF_05/2024</t>
  </si>
  <si>
    <t>ASSENTAMENTO DE TUBO DE AÇO CARBONO PARA REDE DE ÁGUA, DN 1400 MM (56'') OU DN 1500 MM (60"), JUNTA SOLDADA, INSTALADO EM LOCAL COM NÍVEL ALTO DE INTERFERÊNCIAS (NÃO INCLUI FORNECIMENTO). AF_05/2024</t>
  </si>
  <si>
    <t>ASSENTAMENTO DE TUBO DE AÇO CARBONO PARA REDE DE ÁGUA, DN 1400 MM (56'') OU DN 1500 MM (60"), JUNTA SOLDADA, INSTALADO EM LOCAL COM NÍVEL BAIXO DE INTERFERÊNCIAS (NÃO INCLUI FORNECIMENTO). AF_05/2024</t>
  </si>
  <si>
    <t>ASSENTAMENTO DE TUBO DE AÇO CARBONO PARA REDE DE ÁGUA, DN 1600 MM (64") OU DN 1700 MM (68"), JUNTA SOLDADA, INSTALADO EM LOCAL COM NÍVEL ALTO DE INTERFERÊNCIAS (NÃO INCLUI FORNECIMENTO). AF_05/2024</t>
  </si>
  <si>
    <t>ASSENTAMENTO DE TUBO DE AÇO CARBONO PARA REDE DE ÁGUA, DN 1600 MM (64") OU DN 1700 MM (68"), JUNTA SOLDADA, INSTALADO EM LOCAL COM NÍVEL BAIXO DE INTERFERÊNCIAS (NÃO INCLUI FORNECIMENTO). AF_05/2024</t>
  </si>
  <si>
    <t>ASSENTAMENTO DE TUBO DE AÇO CARBONO PARA REDE DE ÁGUA, DN 1800 MM (72") OU DN 1900 MM (76"), JUNTA SOLDADA, INSTALADO EM LOCAL COM NÍVEL ALTO DE INTERFERÊNCIAS (NÃO INCLUI FORNECIMENTO). AF_05/2024</t>
  </si>
  <si>
    <t>ASSENTAMENTO DE TUBO DE AÇO CARBONO PARA REDE DE ÁGUA, DN 1800 MM (72") OU DN 1900 MM (76"), JUNTA SOLDADA, INSTALADO EM LOCAL COM NÍVEL BAIXO DE INTERFERÊNCIAS (NÃO INCLUI FORNECIMENTO). AF_05/2024</t>
  </si>
  <si>
    <t>ASSENTAMENTO DE TUBO DE AÇO CARBONO PARA REDE DE ÁGUA, DN 2000 MM (80") OU DN 2100 MM (84"), JUNTA SOLDADA, INSTALADO EM LOCAL COM NÍVEL ALTO DE INTERFERÊNCIAS (NÃO INCLUI FORNECIMENTO). AF_05/2024</t>
  </si>
  <si>
    <t>ASSENTAMENTO DE TUBO DE AÇO CARBONO PARA REDE DE ÁGUA, DN 2000 MM (80") OU DN 2100 MM (84"), JUNTA SOLDADA, INSTALADO EM LOCAL COM NÍVEL BAIXO DE INTERFERÊNCIAS (NÃO INCLUI FORNECIMENTO). AF_05/2024</t>
  </si>
  <si>
    <t>ASSENTAMENTO DE TUBO DE AÇO CARBONO PARA REDE DE ÁGUA, DN 600 MM (24"), JUNTA SOLDADA, INSTALADO EM LOCAL COM NÍVEL ALTO DE INTERFERÊNCIAS (NÃO INCLUI FORNECIMENTO). AF_05/2024</t>
  </si>
  <si>
    <t>ASSENTAMENTO DE TUBO DE AÇO CARBONO PARA REDE DE ÁGUA, DN 600 MM (24"), JUNTA SOLDADA, INSTALADO EM LOCAL COM NÍVEL BAIXO DE INTERFERÊNCIAS (NÃO INCLUI FORNECIMENTO). AF_05/2024</t>
  </si>
  <si>
    <t>ASSENTAMENTO DE TUBO DE AÇO CARBONO PARA REDE DE ÁGUA, DN 700 MM (28"), JUNTA SOLDADA, INSTALADO EM LOCAL COM NÍVEL ALTO DE INTERFERÊNCIAS (NÃO INCLUI FORNECIMENTO). AF_05/2024</t>
  </si>
  <si>
    <t>ASSENTAMENTO DE TUBO DE AÇO CARBONO PARA REDE DE ÁGUA, DN 700 MM (28"), JUNTA SOLDADA, INSTALADO EM LOCAL COM NÍVEL BAIXO DE INTERFERÊNCIAS (NÃO INCLUI FORNECIMENTO). AF_05/2024</t>
  </si>
  <si>
    <t>ASSENTAMENTO DE TUBO DE AÇO CARBONO PARA REDE DE ÁGUA, DN 800 MM (32"), JUNTA SOLDADA, INSTALADO EM LOCAL COM NÍVEL ALTO DE INTERFERÊNCIAS (NÃO INCLUI FORNECIMENTO). AF_05/2024</t>
  </si>
  <si>
    <t>ASSENTAMENTO DE TUBO DE AÇO CARBONO PARA REDE DE ÁGUA, DN 800 MM (32"), JUNTA SOLDADA, INSTALADO EM LOCAL COM NÍVEL BAIXO DE INTERFERÊNCIAS (NÃO INCLUI FORNECIMENTO). AF_05/2024</t>
  </si>
  <si>
    <t>ASSENTAMENTO DE TUBO DE AÇO CARBONO PARA REDE DE ÁGUA, DN 900 MM (36"), JUNTA SOLDADA, INSTALADO EM LOCAL COM NÍVEL ALTO DE INTERFERÊNCIAS (NÃO INCLUI FORNECIMENTO). AF_05/2024</t>
  </si>
  <si>
    <t>ASSENTAMENTO DE TUBO DE AÇO CARBONO PARA REDE DE ÁGUA, DN 900 MM (36"), JUNTA SOLDADA, INSTALADO EM LOCAL COM NÍVEL BAIXO DE INTERFERÊNCIAS (NÃO INCLUI FORNECIMENTO). AF_05/2024</t>
  </si>
  <si>
    <t>ASSENTAMENTO DE TUBO DE FERRO FUNDIDO PARA REDE DE ÁGUA, DN 100 MM, JUNTA ELÁSTICA, INSTALADO EM LOCAL COM NÍVEL ALTO DE INTERFERÊNCIAS (NÃO INCLUI FORNECIMENTO). AF_05/2024</t>
  </si>
  <si>
    <t>ASSENTAMENTO DE TUBO DE FERRO FUNDIDO PARA REDE DE ÁGUA, DN 100 MM, JUNTA ELÁSTICA, INSTALADO EM LOCAL COM NÍVEL BAIXO DE INTERFERÊNCIAS (NÃO INCLUI FORNECIMENTO). AF_05/2024</t>
  </si>
  <si>
    <t>ASSENTAMENTO DE TUBO DE FERRO FUNDIDO PARA REDE DE ÁGUA, DN 1000 MM, JUNTA ELÁSTICA, INSTALADO EM LOCAL COM NÍVEL ALTO DE INTERFERÊNCIAS (NÃO INCLUI FORNECIMENTO). AF_05/2024</t>
  </si>
  <si>
    <t>ASSENTAMENTO DE TUBO DE FERRO FUNDIDO PARA REDE DE ÁGUA, DN 1000 MM, JUNTA ELÁSTICA, INSTALADO EM LOCAL COM NÍVEL BAIXO DE INTERFERÊNCIAS (NÃO INCLUI FORNECIMENTO). AF_05/2024</t>
  </si>
  <si>
    <t>ASSENTAMENTO DE TUBO DE FERRO FUNDIDO PARA REDE DE ÁGUA, DN 1200 MM, JUNTA ELÁSTICA, INSTALADO EM LOCAL COM NÍVEL ALTO DE INTERFERÊNCIAS (NÃO INCLUI FORNECIMENTO). AF_05/2024</t>
  </si>
  <si>
    <t>ASSENTAMENTO DE TUBO DE FERRO FUNDIDO PARA REDE DE ÁGUA, DN 1200 MM, JUNTA ELÁSTICA, INSTALADO EM LOCAL COM NÍVEL BAIXO DE INTERFERÊNCIAS (NÃO INCLUI FORNECIMENTO). AF_05/2024</t>
  </si>
  <si>
    <t>ASSENTAMENTO DE TUBO DE FERRO FUNDIDO PARA REDE DE ÁGUA, DN 150 MM, JUNTA ELÁSTICA, INSTALADO EM LOCAL COM NÍVEL ALTO DE INTERFERÊNCIAS (NÃO INCLUI FORNECIMENTO). AF_05/2024</t>
  </si>
  <si>
    <t>ASSENTAMENTO DE TUBO DE FERRO FUNDIDO PARA REDE DE ÁGUA, DN 150 MM, JUNTA ELÁSTICA, INSTALADO EM LOCAL COM NÍVEL BAIXO DE INTERFERÊNCIAS (NÃO INCLUI FORNECIMENTO). AF_05/2024</t>
  </si>
  <si>
    <t>ASSENTAMENTO DE TUBO DE FERRO FUNDIDO PARA REDE DE ÁGUA, DN 200 MM, JUNTA ELÁSTICA, INSTALADO EM LOCAL COM NÍVEL ALTO DE INTERFERÊNCIAS (NÃO INCLUI FORNECIMENTO). AF_05/2024</t>
  </si>
  <si>
    <t>ASSENTAMENTO DE TUBO DE FERRO FUNDIDO PARA REDE DE ÁGUA, DN 200 MM, JUNTA ELÁSTICA, INSTALADO EM LOCAL COM NÍVEL BAIXO DE INTERFERÊNCIAS (NÃO INCLUI FORNECIMENTO). AF_05/2024</t>
  </si>
  <si>
    <t>ASSENTAMENTO DE TUBO DE FERRO FUNDIDO PARA REDE DE ÁGUA, DN 250 MM, JUNTA ELÁSTICA, INSTALADO EM LOCAL COM NÍVEL ALTO DE INTERFERÊNCIAS (NÃO INCLUI FORNECIMENTO). AF_05/2024</t>
  </si>
  <si>
    <t>ASSENTAMENTO DE TUBO DE FERRO FUNDIDO PARA REDE DE ÁGUA, DN 250 MM, JUNTA ELÁSTICA, INSTALADO EM LOCAL COM NÍVEL BAIXO DE INTERFERÊNCIAS (NÃO INCLUI FORNECIMENTO). AF_05/2024</t>
  </si>
  <si>
    <t>ASSENTAMENTO DE TUBO DE FERRO FUNDIDO PARA REDE DE ÁGUA, DN 300 MM, JUNTA ELÁSTICA, INSTALADO EM LOCAL COM NÍVEL ALTO DE INTERFERÊNCIAS (NÃO INCLUI FORNECIMENTO). AF_05/2024</t>
  </si>
  <si>
    <t>ASSENTAMENTO DE TUBO DE FERRO FUNDIDO PARA REDE DE ÁGUA, DN 300 MM, JUNTA ELÁSTICA, INSTALADO EM LOCAL COM NÍVEL BAIXO DE INTERFERÊNCIAS (NÃO INCLUI FORNECIMENTO). AF_05/2024</t>
  </si>
  <si>
    <t>ASSENTAMENTO DE TUBO DE FERRO FUNDIDO PARA REDE DE ÁGUA, DN 350 MM, JUNTA ELÁSTICA, INSTALADO EM LOCAL COM NÍVEL ALTO DE INTERFERÊNCIAS (NÃO INCLUI FORNECIMENTO). AF_05/2024</t>
  </si>
  <si>
    <t>ASSENTAMENTO DE TUBO DE FERRO FUNDIDO PARA REDE DE ÁGUA, DN 350 MM, JUNTA ELÁSTICA, INSTALADO EM LOCAL COM NÍVEL BAIXO DE INTERFERÊNCIAS (NÃO INCLUI FORNECIMENTO). AF_05/2024</t>
  </si>
  <si>
    <t>ASSENTAMENTO DE TUBO DE FERRO FUNDIDO PARA REDE DE ÁGUA, DN 400 MM, JUNTA ELÁSTICA, INSTALADO EM LOCAL COM NÍVEL ALTO DE INTERFERÊNCIAS (NÃO INCLUI FORNECIMENTO). AF_05/2024</t>
  </si>
  <si>
    <t>ASSENTAMENTO DE TUBO DE FERRO FUNDIDO PARA REDE DE ÁGUA, DN 400 MM, JUNTA ELÁSTICA, INSTALADO EM LOCAL COM NÍVEL BAIXO DE INTERFERÊNCIAS (NÃO INCLUI FORNECIMENTO). AF_05/2024</t>
  </si>
  <si>
    <t>ASSENTAMENTO DE TUBO DE FERRO FUNDIDO PARA REDE DE ÁGUA, DN 450 MM, JUNTA ELÁSTICA, INSTALADO EM LOCAL COM NÍVEL ALTO DE INTERFERÊNCIAS (NÃO INCLUI FORNECIMENTO). AF_05/2024</t>
  </si>
  <si>
    <t>ASSENTAMENTO DE TUBO DE FERRO FUNDIDO PARA REDE DE ÁGUA, DN 450 MM, JUNTA ELÁSTICA, INSTALADO EM LOCAL COM NÍVEL BAIXO DE INTERFERÊNCIAS (NÃO INCLUI FORNECIMENTO). AF_05/2024</t>
  </si>
  <si>
    <t>ASSENTAMENTO DE TUBO DE FERRO FUNDIDO PARA REDE DE ÁGUA, DN 500 MM, JUNTA ELÁSTICA, INSTALADO EM LOCAL COM NÍVEL ALTO DE INTERFERÊNCIAS (NÃO INCLUI FORNECIMENTO). AF_05/2024</t>
  </si>
  <si>
    <t>ASSENTAMENTO DE TUBO DE FERRO FUNDIDO PARA REDE DE ÁGUA, DN 500 MM, JUNTA ELÁSTICA, INSTALADO EM LOCAL COM NÍVEL BAIXO DE INTERFERÊNCIAS (NÃO INCLUI FORNECIMENTO). AF_05/2024</t>
  </si>
  <si>
    <t>ASSENTAMENTO DE TUBO DE FERRO FUNDIDO PARA REDE DE ÁGUA, DN 600 MM, JUNTA ELÁSTICA, INSTALADO EM LOCAL COM NÍVEL ALTO DE INTERFERÊNCIAS (NÃO INCLUI FORNECIMENTO). AF_05/2024</t>
  </si>
  <si>
    <t>ASSENTAMENTO DE TUBO DE FERRO FUNDIDO PARA REDE DE ÁGUA, DN 600 MM, JUNTA ELÁSTICA, INSTALADO EM LOCAL COM NÍVEL BAIXO DE INTERFERÊNCIAS (NÃO INCLUI FORNECIMENTO). AF_05/2024</t>
  </si>
  <si>
    <t>ASSENTAMENTO DE TUBO DE FERRO FUNDIDO PARA REDE DE ÁGUA, DN 700 MM, JUNTA ELÁSTICA, INSTALADO EM LOCAL COM NÍVEL ALTO DE INTERFERÊNCIAS (NÃO INCLUI FORNECIMENTO). AF_05/2024</t>
  </si>
  <si>
    <t>ASSENTAMENTO DE TUBO DE FERRO FUNDIDO PARA REDE DE ÁGUA, DN 700 MM, JUNTA ELÁSTICA, INSTALADO EM LOCAL COM NÍVEL BAIXO DE INTERFERÊNCIAS (NÃO INCLUI FORNECIMENTO). AF_05/2024</t>
  </si>
  <si>
    <t>ASSENTAMENTO DE TUBO DE FERRO FUNDIDO PARA REDE DE ÁGUA, DN 80 MM, JUNTA ELÁSTICA, INSTALADO EM LOCAL COM NÍVEL ALTO DE INTERFERÊNCIAS (NÃO INCLUI FORNECIMENTO). AF_05/2024</t>
  </si>
  <si>
    <t>ASSENTAMENTO DE TUBO DE FERRO FUNDIDO PARA REDE DE ÁGUA, DN 80 MM, JUNTA ELÁSTICA, INSTALADO EM LOCAL COM NÍVEL BAIXO DE INTERFERÊNCIAS (NÃO INCLUI FORNECIMENTO). AF_05/2024</t>
  </si>
  <si>
    <t>ASSENTAMENTO DE TUBO DE FERRO FUNDIDO PARA REDE DE ÁGUA, DN 800 MM, JUNTA ELÁSTICA, INSTALADO EM LOCAL COM NÍVEL ALTO DE INTERFERÊNCIAS (NÃO INCLUI FORNECIMENTO). AF_05/2024</t>
  </si>
  <si>
    <t>ASSENTAMENTO DE TUBO DE FERRO FUNDIDO PARA REDE DE ÁGUA, DN 800 MM, JUNTA ELÁSTICA, INSTALADO EM LOCAL COM NÍVEL BAIXO DE INTERFERÊNCIAS (NÃO INCLUI FORNECIMENTO). AF_05/2024</t>
  </si>
  <si>
    <t>ASSENTAMENTO DE TUBO DE FERRO FUNDIDO PARA REDE DE ÁGUA, DN 900 MM, JUNTA ELÁSTICA, INSTALADO EM LOCAL COM NÍVEL ALTO DE INTERFERÊNCIAS (NÃO INCLUI FORNECIMENTO). AF_05/2024</t>
  </si>
  <si>
    <t>ASSENTAMENTO DE TUBO DE FERRO FUNDIDO PARA REDE DE ÁGUA, DN 900 MM, JUNTA ELÁSTICA, INSTALADO EM LOCAL COM NÍVEL BAIXO DE INTERFERÊNCIAS (NÃO INCLUI FORNECIMENTO). AF_05/2024</t>
  </si>
  <si>
    <t>ASSENTAMENTO DE TUBO DE PVC DEFOFO OU PRFV OU RPVC PARA REDE DE ÁGUA, DN 100, JUNTA ELÁSTICA INTEGRADA, INSTALADO EM LOCAL COM NÍVEL ALTO DE INTERFERÊNCIAS (NÃO INCLUI FORNECIMENTO). AF_05/2024</t>
  </si>
  <si>
    <t>ASSENTAMENTO DE TUBO DE PVC DEFOFO OU PRFV OU RPVC PARA REDE DE ÁGUA, DN 100, JUNTA ELÁSTICA INTEGRADA, INSTALADO EM LOCAL COM NÍVEL BAIXO DE INTERFERÊNCIAS (NÃO INCLUI FORNECIMENTO). AF_05/2024</t>
  </si>
  <si>
    <t>ASSENTAMENTO DE TUBO DE PVC DEFOFO OU PRFV OU RPVC PARA REDE DE ÁGUA, DN 150 MM, JUNTA ELÁSTICA INTEGRADA, INSTALADO EM LOCAL COM NÍVEL ALTO DE INTERFERÊNCIAS (NÃO INCLUI FORNECIMENTO). AF_05/2024</t>
  </si>
  <si>
    <t>ASSENTAMENTO DE TUBO DE PVC DEFOFO OU PRFV OU RPVC PARA REDE DE ÁGUA, DN 150 MM, JUNTA ELÁSTICA INTEGRADA, INSTALADO EM LOCAL COM NÍVEL BAIXO DE INTERFERÊNCIAS (NÃO INCLUI FORNECIMENTO). AF_05/2024</t>
  </si>
  <si>
    <t>ASSENTAMENTO DE TUBO DE PVC DEFOFO OU PRFV OU RPVC PARA REDE DE ÁGUA, DN 200 MM, JUNTA ELÁSTICA INTEGRADA, INSTALADO EM LOCAL COM NÍVEL ALTO DE INTERFERÊNCIAS (NÃO INCLUI FORNECIMENTO). AF_05/2024</t>
  </si>
  <si>
    <t>ASSENTAMENTO DE TUBO DE PVC DEFOFO OU PRFV OU RPVC PARA REDE DE ÁGUA, DN 200 MM, JUNTA ELÁSTICA INTEGRADA, INSTALADO EM LOCAL COM NÍVEL BAIXO DE INTERFERÊNCIAS (NÃO INCLUI FORNECIMENTO). AF_05/2024</t>
  </si>
  <si>
    <t>ASSENTAMENTO DE TUBO DE PVC DEFOFO OU PRFV OU RPVC PARA REDE DE ÁGUA, DN 250 MM, JUNTA ELÁSTICA INTEGRADA, INSTALADO EM LOCAL COM NÍVEL ALTO DE INTERFERÊNCIAS (NÃO INCLUI FORNECIMENTO). AF_05/2024</t>
  </si>
  <si>
    <t>ASSENTAMENTO DE TUBO DE PVC DEFOFO OU PRFV OU RPVC PARA REDE DE ÁGUA, DN 250 MM, JUNTA ELÁSTICA INTEGRADA, INSTALADO EM LOCAL COM NÍVEL BAIXO DE INTERFERÊNCIAS (NÃO INCLUI FORNECIMENTO). AF_05/2024</t>
  </si>
  <si>
    <t>ASSENTAMENTO DE TUBO DE PVC DEFOFO OU PRFV OU RPVC PARA REDE DE ÁGUA, DN 300 MM, JUNTA ELÁSTICA INTEGRADA, INSTALADO EM LOCAL COM NÍVEL ALTO DE INTERFERÊNCIAS (NÃO INCLUI FORNECIMENTO). AF_05/2024</t>
  </si>
  <si>
    <t>ASSENTAMENTO DE TUBO DE PVC DEFOFO OU PRFV OU RPVC PARA REDE DE ÁGUA, DN 300 MM, JUNTA ELÁSTICA INTEGRADA, INSTALADO EM LOCAL COM NÍVEL BAIXO DE INTERFERÊNCIAS (NÃO INCLUI FORNECIMENTO). AF_05/2024</t>
  </si>
  <si>
    <t>ASSENTAMENTO DE TUBO DE PVC DEFOFO OU PRFV OU RPVC PARA REDE DE ÁGUA, DN 350 MM, JUNTA ELÁSTICA INTEGRADA, INSTALADO EM LOCAL COM NÍVEL ALTO DE INTERFERÊNCIAS (NÃO INCLUI FORNECIMENTO). AF_05/2024</t>
  </si>
  <si>
    <t>ASSENTAMENTO DE TUBO DE PVC DEFOFO OU PRFV OU RPVC PARA REDE DE ÁGUA, DN 350 MM, JUNTA ELÁSTICA INTEGRADA, INSTALADO EM LOCAL COM NÍVEL BAIXO DE INTERFERÊNCIAS (NÃO INCLUI FORNECIMENTO). AF_05/2024</t>
  </si>
  <si>
    <t>ASSENTAMENTO DE TUBO DE PVC DEFOFO OU PRFV OU RPVC PARA REDE DE ÁGUA, DN 400 MM, JUNTA ELÁSTICA INTEGRADA, INSTALADO EM LOCAL COM NÍVEL ALTO DE INTERFERÊNCIAS (NÃO INCLUI FORNECIMENTO). AF_05/2024</t>
  </si>
  <si>
    <t>ASSENTAMENTO DE TUBO DE PVC DEFOFO OU PRFV OU RPVC PARA REDE DE ÁGUA, DN 400 MM, JUNTA ELÁSTICA INTEGRADA, INSTALADO EM LOCAL COM NÍVEL BAIXO DE INTERFERÊNCIAS (NÃO INCLUI FORNECIMENTO). AF_05/2024</t>
  </si>
  <si>
    <t>ASSENTAMENTO DE TUBO DE PVC DEFOFO OU PRFV OU RPVC PARA REDE DE ÁGUA, DN 500 MM, JUNTA ELÁSTICA INTEGRADA, INSTALADO EM LOCAL COM NÍVEL ALTO DE INTERFERÊNCIAS (NÃO INCLUI FORNECIMENTO). AF_05/2024</t>
  </si>
  <si>
    <t>ASSENTAMENTO DE TUBO DE PVC DEFOFO OU PRFV OU RPVC PARA REDE DE ÁGUA, DN 500 MM, JUNTA ELÁSTICA INTEGRADA, INSTALADO EM LOCAL COM NÍVEL BAIXO DE INTERFERÊNCIAS (NÃO INCLUI FORNECIMENTO). AF_05/2024</t>
  </si>
  <si>
    <t>ASSENTAMENTO DE TUBO DE PVC PBA PARA REDE DE ÁGUA, DN 100 MM, JUNTA ELÁSTICA INTEGRADA, INSTALADO EM LOCAL COM NÍVEL ALTO DE INTERFERÊNCIAS (NÃO INCLUI FORNECIMENTO). AF_05/2024</t>
  </si>
  <si>
    <t>ASSENTAMENTO DE TUBO DE PVC PBA PARA REDE DE ÁGUA, DN 100 MM, JUNTA ELÁSTICA INTEGRADA, INSTALADO EM LOCAL COM NÍVEL BAIXO DE INTERFERÊNCIAS (NÃO INCLUI FORNECIMENTO). AF_05/2024</t>
  </si>
  <si>
    <t>ASSENTAMENTO DE TUBO DE PVC PBA PARA REDE DE ÁGUA, DN 125, JUNTA ELÁSTICA INTEGRADA, INSTALADO EM LOCAL COM NÍVEL ALTO DE INTERFERÊNCIAS (NÃO INCLUI FORNECIMENTO). AF_05/2024</t>
  </si>
  <si>
    <t>ASSENTAMENTO DE TUBO DE PVC PBA PARA REDE DE ÁGUA, DN 125, JUNTA ELÁSTICA INTEGRADA, INSTALADO EM LOCAL COM NÍVEL BAIXO DE INTERFERÊNCIAS (NÃO INCLUI FORNECIMENTO). AF_05/2024</t>
  </si>
  <si>
    <t>ASSENTAMENTO DE TUBO DE PVC PBA PARA REDE DE ÁGUA, DN 140, JUNTA ELÁSTICA INTEGRADA, INSTALADO EM LOCAL COM NÍVEL ALTO DE INTERFERÊNCIAS (NÃO INCLUI FORNECIMENTO). AF_05/2024</t>
  </si>
  <si>
    <t>ASSENTAMENTO DE TUBO DE PVC PBA PARA REDE DE ÁGUA, DN 140, JUNTA ELÁSTICA INTEGRADA, INSTALADO EM LOCAL COM NÍVEL BAIXO DE INTERFERÊNCIAS (NÃO INCLUI FORNECIMENTO). AF_05/2024</t>
  </si>
  <si>
    <t>ASSENTAMENTO DE TUBO DE PVC PBA PARA REDE DE ÁGUA, DN 180, JUNTA ELÁSTICA INTEGRADA, INSTALADO EM LOCAL COM NÍVEL ALTO DE INTERFERÊNCIAS (NÃO INCLUI FORNECIMENTO). AF_05/2024</t>
  </si>
  <si>
    <t>ASSENTAMENTO DE TUBO DE PVC PBA PARA REDE DE ÁGUA, DN 180, JUNTA ELÁSTICA INTEGRADA, INSTALADO EM LOCAL COM NÍVEL BAIXO DE INTERFERÊNCIAS (NÃO INCLUI FORNECIMENTO). AF_05/2024</t>
  </si>
  <si>
    <t>ASSENTAMENTO DE TUBO DE PVC PBA PARA REDE DE ÁGUA, DN 50 MM, JUNTA ELÁSTICA INTEGRADA, INSTALADO EM LOCAL COM NÍVEL ALTO DE INTERFERÊNCIAS (NÃO INCLUI FORNECIMENTO). AF_05/2024</t>
  </si>
  <si>
    <t>ASSENTAMENTO DE TUBO DE PVC PBA PARA REDE DE ÁGUA, DN 50 MM, JUNTA ELÁSTICA INTEGRADA, INSTALADO EM LOCAL COM NÍVEL BAIXO DE INTERFERÊNCIAS (NÃO INCLUI FORNECIMENTO). AF_05/2024</t>
  </si>
  <si>
    <t>ASSENTAMENTO DE TUBO DE PVC PBA PARA REDE DE ÁGUA, DN 75 MM, JUNTA ELÁSTICA INTEGRADA, INSTALADO EM LOCAL COM NÍVEL ALTO DE INTERFERÊNCIAS (NÃO INCLUI FORNECIMENTO). AF_05/2024</t>
  </si>
  <si>
    <t>ASSENTAMENTO DE TUBO DE PVC PBA PARA REDE DE ÁGUA, DN 75 MM, JUNTA ELÁSTICA INTEGRADA, INSTALADO EM LOCAL COM NÍVEL BAIXO DE INTERFERÊNCIAS (NÃO INCLUI FORNECIMENTO). AF_05/2024</t>
  </si>
  <si>
    <t>ASSENTAMENTO E FORNECIMENTO DE CURVA PVC PBA, JE, PB, 45 GRAUS, DN 100 / DE 110 MM, PARA REDE AGUA, JUNTA ELÁSTICA INTEGRADA, INSTALADO EM LOCAL COM NÍVEL ALTO DE INTERFERÊNCIAS (INCLUI FORNECIMENTO). AF_05/2024</t>
  </si>
  <si>
    <t>ASSENTAMENTO E FORNECIMENTO DE CURVA PVC PBA, JE, PB, 45 GRAUS, DN 100 / DE 110 MM, PARA REDE AGUA, JUNTA ELÁSTICA INTEGRADA, INSTALADO EM LOCAL COM NÍVEL BAIXO DE INTERFERÊNCIAS (INCLUI FORNECIMENTO). AF_05/2024</t>
  </si>
  <si>
    <t>ASSENTAMENTO E FORNECIMENTO DE CURVA PVC PBA, JE, PB, 45 GRAUS, DN 50 / DE 60 MM, PARA REDE AGUA, JUNTA ELÁSTICA INTEGRADA, INSTALADO EM LOCAL COM NÍVEL ALTO DE INTERFERÊNCIAS (INCLUI FORNECIMENTO). AF_05/2024</t>
  </si>
  <si>
    <t>ASSENTAMENTO E FORNECIMENTO DE CURVA PVC PBA, JE, PB, 45 GRAUS, DN 50 / DE 60 MM, PARA REDE AGUA, JUNTA ELÁSTICA INTEGRADA, INSTALADO EM LOCAL COM NÍVEL BAIXO DE INTERFERÊNCIAS (INCLUI FORNECIMENTO). AF_05/2024</t>
  </si>
  <si>
    <t>ASSENTAMENTO E FORNECIMENTO DE CURVA PVC PBA, JE, PB, 45 GRAUS, DN 75 / DE 85 MM, PARA REDE AGUA, JUNTA ELÁSTICA INTEGRADA, INSTALADO EM LOCAL COM NÍVEL ALTO DE INTERFERÊNCIAS (INCLUI FORNECIMENTO). AF_05/2024</t>
  </si>
  <si>
    <t>ASSENTAMENTO E FORNECIMENTO DE CURVA PVC PBA, JE, PB, 45 GRAUS, DN 75 / DE 85 MM, PARA REDE AGUA, JUNTA ELÁSTICA INTEGRADA, INSTALADO EM LOCAL COM NÍVEL BAIXO DE INTERFERÊNCIAS (INCLUI FORNECIMENTO). AF_05/2024</t>
  </si>
  <si>
    <t>ASSENTAMENTO E FORNECIMENTO DE LUVA SIMPLES, PVC PBA, JE, DN 100 / DE 110 MM, PARA REDE AGUA, JUNTA ELÁSTICA INTEGRADA, INSTALADO EM LOCAL COM NÍVEL ALTO DE INTERFERÊNCIAS (INCLUI FORNECIMENTO). AF_05/2024</t>
  </si>
  <si>
    <t>ASSENTAMENTO E FORNECIMENTO DE LUVA SIMPLES, PVC PBA, JE, DN 100 / DE 110 MM, PARA REDE AGUA, JUNTA ELÁSTICA INTEGRADA, INSTALADO EM LOCAL COM NÍVEL BAIXO DE INTERFERÊNCIAS (INCLUI FORNECIMENTO). AF_05/2024</t>
  </si>
  <si>
    <t>ASSENTAMENTO E FORNECIMENTO DE LUVA SIMPLES, PVC PBA, JE, DN 50 / DE 60 MM, PARA REDE AGUA, JUNTA ELÁSTICA INTEGRADA, INSTALADO EM LOCAL COM NÍVEL ALTO DE INTERFERÊNCIAS (INCLUI FORNECIMENTO). AF_05/2024</t>
  </si>
  <si>
    <t>ASSENTAMENTO E FORNECIMENTO DE LUVA SIMPLES, PVC PBA, JE, DN 50 / DE 60 MM, PARA REDE AGUA, JUNTA ELÁSTICA INTEGRADA, INSTALADO EM LOCAL COM NÍVEL BAIXO DE INTERFERÊNCIAS (INCLUI FORNECIMENTO). AF_05/2024</t>
  </si>
  <si>
    <t>ASSENTAMENTO E FORNECIMENTO DE LUVA SIMPLES, PVC PBA, JE, DN 75 / DE 85 MM, PARA REDE AGUA, JUNTA ELÁSTICA INTEGRADA, INSTALADO EM LOCAL COM NÍVEL ALTO DE INTERFERÊNCIAS (INCLUI FORNECIMENTO). AF_05/2024</t>
  </si>
  <si>
    <t>ASSENTAMENTO E FORNECIMENTO DE LUVA SIMPLES, PVC PBA, JE, DN 75 / DE 85 MM, PARA REDE AGUA, JUNTA ELÁSTICA INTEGRADA, INSTALADO EM LOCAL COM NÍVEL BAIXO DE INTERFERÊNCIAS (INCLUI FORNECIMENTO). AF_05/2024</t>
  </si>
  <si>
    <t>ASSENTAMENTO E FORNECIMENTO DE TE DE REDUCAO, PVC PBA, BBB, JE, DN 100 X 50 / DE 110 X 60 MM, PARA REDE AGUA, JUNTA ELÁSTICA INTEGRADA, INSTALADO EM LOCAL COM NÍVEL ALTO DE INTERFERÊNCIAS (INCLUI FORNECIMENTO). AF_05/2024</t>
  </si>
  <si>
    <t>ASSENTAMENTO E FORNECIMENTO DE TE DE REDUCAO, PVC PBA, BBB, JE, DN 100 X 50 / DE 110 X 60 MM, PARA REDE AGUA, JUNTA ELÁSTICA INTEGRADA, INSTALADO EM LOCAL COM NÍVEL BAIXO DE INTERFERÊNCIAS (INCLUI FORNECIMENTO). AF_05/2024</t>
  </si>
  <si>
    <t>ASSENTAMENTO E FORNECIMENTO DE TUBO DE PVC DEFOFO OU PRFV OU RPVC PARA REDE DE ÁGUA, DN 100, JUNTA ELÁSTICA INTEGRADA, INSTALADO EM LOCAL COM NÍVEL ALTO DE INTERFERÊNCIAS (INCLUI FORNECIMENTO). AF_05/2024</t>
  </si>
  <si>
    <t>ASSENTAMENTO E FORNECIMENTO DE TUBO DE PVC DEFOFO OU PRFV OU RPVC PARA REDE DE ÁGUA, DN 100, JUNTA ELÁSTICA INTEGRADA, INSTALADO EM LOCAL COM NÍVEL BAIXO DE INTERFERÊNCIAS (INCLUI FORNECIMENTO). AF_05/2024</t>
  </si>
  <si>
    <t>ASSENTAMENTO E FORNECIMENTO DE TUBO DE PVC DEFOFO PARA REDE DE ÁGUA, DN 200, JUNTA ELÁSTICA INTEGRADA, INSTALADO EM LOCAL COM NÍVEL ALTO DE INTERFERÊNCIAS (INCLUI FORNECIMENTO). AF_05/2024</t>
  </si>
  <si>
    <t>ASSENTAMENTO E FORNECIMENTO DE TUBO DE PVC DEFOFO PARA REDE DE ÁGUA, DN 200, JUNTA ELÁSTICA INTEGRADA, INSTALADO EM LOCAL COM NÍVEL BAIXO DE INTERFERÊNCIAS (INCLUI FORNECIMENTO). AF_05/2024</t>
  </si>
  <si>
    <t>ASSENTAMENTO E FORNECIMENTO DE TUBO DE PVC DEFOFO PARA REDE DE ÁGUA, DN 250, JUNTA ELÁSTICA INTEGRADA, INSTALADO EM LOCAL COM NÍVEL ALTO DE INTERFERÊNCIAS (INCLUI FORNECIMENTO). AF_05/2024</t>
  </si>
  <si>
    <t>ASSENTAMENTO E FORNECIMENTO DE TUBO DE PVC DEFOFO PARA REDE DE ÁGUA, DN 250, JUNTA ELÁSTICA INTEGRADA, INSTALADO EM LOCAL COM NÍVEL BAIXO DE INTERFERÊNCIAS (INCLUI FORNECIMENTO). AF_05/2024</t>
  </si>
  <si>
    <t>ASSENTAMENTO E FORNECIMENTO DE TUBO DE PVC DEFOFO PARA REDE DE ÁGUA, DN 300, JUNTA ELÁSTICA INTEGRADA, INSTALADO EM LOCAL COM NÍVEL ALTO DE INTERFERÊNCIAS (INCLUI FORNECIMENTO). AF_05/2024</t>
  </si>
  <si>
    <t>ASSENTAMENTO E FORNECIMENTO DE TUBO DE PVC DEFOFO PARA REDE DE ÁGUA, DN 300, JUNTA ELÁSTICA INTEGRADA, INSTALADO EM LOCAL COM NÍVEL BAIXO DE INTERFERÊNCIAS (INCLUI FORNECIMENTO). AF_05/2024</t>
  </si>
  <si>
    <t>ASSENTAMENTO E FORNECIMENTO DE TUBO DE PVC PBA PARA REDE DE ÁGUA, DN 100, JUNTA ELÁSTICA INTEGRADA, INSTALADO EM LOCAL COM NÍVEL ALTO DE INTERFERÊNCIAS (INCLUI FORNECIMENTO). AF_05/2024</t>
  </si>
  <si>
    <t>ASSENTAMENTO E FORNECIMENTO DE TUBO DE PVC PBA PARA REDE DE ÁGUA, DN 100, JUNTA ELÁSTICA INTEGRADA, INSTALADO EM LOCAL COM NÍVEL BAIXO DE INTERFERÊNCIAS (INCLUI FORNECIMENTO). AF_05/2024</t>
  </si>
  <si>
    <t>ASSENTAMENTO E FORNECIMENTO DE TUBO DE PVC PBA PARA REDE DE ÁGUA, DN 50, JUNTA ELÁSTICA INTEGRADA, INSTALADO EM LOCAL COM NÍVEL ALTO DE INTERFERÊNCIAS (INCLUI FORNECIMENTO). AF_05/2024</t>
  </si>
  <si>
    <t>ASSENTAMENTO E FORNECIMENTO DE TUBO DE PVC PBA PARA REDE DE ÁGUA, DN 50, JUNTA ELÁSTICA INTEGRADA, INSTALADO EM LOCAL COM NÍVEL BAIXO DE INTERFERÊNCIAS (INCLUI FORNECIMENTO). AF_05/2024</t>
  </si>
  <si>
    <t>ASSENTAMENTO E FORNECIMENTO DE TUBO DE PVC PBA PARA REDE DE ÁGUA, DN 75, JUNTA ELÁSTICA INTEGRADA, INSTALADO EM LOCAL COM NÍVEL ALTO DE INTERFERÊNCIAS (INCLUI FORNECIMENTO). AF_05/2024</t>
  </si>
  <si>
    <t>ASSENTAMENTO E FORNECIMENTO DE TUBO DE PVC PBA PARA REDE DE ÁGUA, DN 75, JUNTA ELÁSTICA INTEGRADA, INSTALADO EM LOCAL COM NÍVEL BAIXO DE INTERFERÊNCIAS (INCLUI FORNECIMENTO). AF_05/2024</t>
  </si>
  <si>
    <t>FORNECIMENTO E ASSENTAMENTO DE CURVA 45 GRAUS RANHURADA EM FERRO FUNDIDO, DN 80 MM (3") PARA REDE DE ÁGUA, INSTALADO EM LOCAL COM NÍVEL ALTO DE INTERFERÊNCIAS (INCLUI FORNECIMENTO). AF_05/2024</t>
  </si>
  <si>
    <t>FORNECIMENTO E ASSENTAMENTO DE CURVA 45 GRAUS RANHURADA EM FERRO FUNDIDO, DN 80 MM (3") PARA REDE DE ÁGUA, INSTALADO EM LOCAL COM NÍVEL BAIXO DE INTERFERÊNCIAS (INCLUI FORNECIMENTO). AF_05/2024</t>
  </si>
  <si>
    <t>FORNECIMENTO E ASSENTAMENTO DE TE RANHURADO EM FERRO FUNDIDO, DN 80 (3") PARA REDE DE ÁGUA, INSTALADO EM LOCAL COM NÍVEL ALTO DE INTERFERÊNCIAS (INCLUI FORNECIMENTO). AF_05/2024</t>
  </si>
  <si>
    <t>FORNECIMENTO E ASSENTAMENTO DE TE RANHURADO EM FERRO FUNDIDO, DN 80 (3") PARA REDE DE ÁGUA, INSTALADO EM LOCAL COM NÍVEL BAIXO DE INTERFERÊNCIAS (INCLUI FORNECIMENTO). AF_05/2024</t>
  </si>
  <si>
    <t>ASSENTAMENTO DE TUBO DE CONCRETO PARA REDES COLETORAS DE ESGOTO SANITÁRIO, DIÂMETRO DE 1000 MM, JUNTA ELÁSTICA, INSTALADO EM LOCAL COM ALTO NÍVEL DE INTERFERÊNCIAS (NÃO INCLUI FORNECIMENTO). AF_03/2024</t>
  </si>
  <si>
    <t>ASSENTAMENTO DE TUBO DE CONCRETO PARA REDES COLETORAS DE ESGOTO SANITÁRIO, DIÂMETRO DE 1000 MM, JUNTA ELÁSTICA, INSTALADO EM LOCAL COM BAIXO NÍVEL DE INTERFERÊNCIAS (NÃO INCLUI FORNECIMENTO). AF_03/2024</t>
  </si>
  <si>
    <t>ASSENTAMENTO DE TUBO DE CONCRETO PARA REDES COLETORAS DE ESGOTO SANITÁRIO, DIÂMETRO DE 1200 MM, JUNTA ELÁSTICA, INSTALADO EM LOCAL COM ALTO NÍVEL DE INTERFERÊNCIAS (NÃO INCLUI FORNECIMENTO). AF_03/2024</t>
  </si>
  <si>
    <t>ASSENTAMENTO DE TUBO DE CONCRETO PARA REDES COLETORAS DE ESGOTO SANITÁRIO, DIÂMETRO DE 1200 MM, JUNTA ELÁSTICA, INSTALADO EM LOCAL COM BAIXO NÍVEL DE INTERFERÊNCIAS (NÃO INCLUI FORNECIMENTO). AF_03/2024</t>
  </si>
  <si>
    <t>ASSENTAMENTO DE TUBO DE CONCRETO PARA REDES COLETORAS DE ESGOTO SANITÁRIO, DIÂMETRO DE 1500 MM, JUNTA ELÁSTICA, INSTALADO EM LOCAL COM ALTO NÍVEL DE INTERFERÊNCIAS (NÃO INCLUI FORNECIMENTO). AF_03/2024</t>
  </si>
  <si>
    <t>ASSENTAMENTO DE TUBO DE CONCRETO PARA REDES COLETORAS DE ESGOTO SANITÁRIO, DIÂMETRO DE 1500 MM, JUNTA ELÁSTICA, INSTALADO EM LOCAL COM BAIXO NÍVEL DE INTERFERÊNCIAS (NÃO INCLUI FORNECIMENTO). AF_03/2024</t>
  </si>
  <si>
    <t>ASSENTAMENTO DE TUBO DE CONCRETO PARA REDES COLETORAS DE ESGOTO SANITÁRIO, DIÂMETRO DE 300 MM, JUNTA ELÁSTICA, INSTALADO EM LOCAL COM ALTO NÍVEL DE INTERFERÊNCIAS (NÃO INCLUI FORNECIMENTO). AF_03/2024</t>
  </si>
  <si>
    <t>ASSENTAMENTO DE TUBO DE CONCRETO PARA REDES COLETORAS DE ESGOTO SANITÁRIO, DIÂMETRO DE 300 MM, JUNTA ELÁSTICA, INSTALADO EM LOCAL COM BAIXO NÍVEL DE INTERFERÊNCIAS (NÃO INCLUI FORNECIMENTO). AF_03/2024</t>
  </si>
  <si>
    <t>ASSENTAMENTO DE TUBO DE CONCRETO PARA REDES COLETORAS DE ESGOTO SANITÁRIO, DIÂMETRO DE 400 MM, JUNTA ELÁSTICA, INSTALADO EM LOCAL COM ALTO NÍVEL DE INTERFERÊNCIAS (NÃO INCLUI FORNECIMENTO). AF_03/2024</t>
  </si>
  <si>
    <t>ASSENTAMENTO DE TUBO DE CONCRETO PARA REDES COLETORAS DE ESGOTO SANITÁRIO, DIÂMETRO DE 400 MM, JUNTA ELÁSTICA, INSTALADO EM LOCAL COM BAIXO NÍVEL DE INTERFERÊNCIAS (NÃO INCLUI FORNECIMENTO). AF_03/2024</t>
  </si>
  <si>
    <t>ASSENTAMENTO DE TUBO DE CONCRETO PARA REDES COLETORAS DE ESGOTO SANITÁRIO, DIÂMETRO DE 500 MM, JUNTA ELÁSTICA, INSTALADO EM LOCAL COM ALTO NÍVEL DE INTERFERÊNCIAS (NÃO INCLUI FORNECIMENTO). AF_03/2024</t>
  </si>
  <si>
    <t>ASSENTAMENTO DE TUBO DE CONCRETO PARA REDES COLETORAS DE ESGOTO SANITÁRIO, DIÂMETRO DE 500 MM, JUNTA ELÁSTICA, INSTALADO EM LOCAL COM BAIXO NÍVEL DE INTERFERÊNCIAS (NÃO INCLUI FORNECIMENTO). AF_03/2024</t>
  </si>
  <si>
    <t>ASSENTAMENTO DE TUBO DE CONCRETO PARA REDES COLETORAS DE ESGOTO SANITÁRIO, DIÂMETRO DE 600 MM, JUNTA ELÁSTICA, INSTALADO EM LOCAL COM ALTO NÍVEL DE INTERFERÊNCIAS (NÃO INCLUI FORNECIMENTO). AF_03/2024</t>
  </si>
  <si>
    <t>ASSENTAMENTO DE TUBO DE CONCRETO PARA REDES COLETORAS DE ESGOTO SANITÁRIO, DIÂMETRO DE 600 MM, JUNTA ELÁSTICA, INSTALADO EM LOCAL COM BAIXO NÍVEL DE INTERFERÊNCIAS (NÃO INCLUI FORNECIMENTO). AF_03/2024</t>
  </si>
  <si>
    <t>ASSENTAMENTO DE TUBO DE CONCRETO PARA REDES COLETORAS DE ESGOTO SANITÁRIO, DIÂMETRO DE 700 MM, JUNTA ELÁSTICA, INSTALADO EM LOCAL COM ALTO NÍVEL DE INTERFERÊNCIAS (NÃO INCLUI FORNECIMENTO). AF_03/2024</t>
  </si>
  <si>
    <t>ASSENTAMENTO DE TUBO DE CONCRETO PARA REDES COLETORAS DE ESGOTO SANITÁRIO, DIÂMETRO DE 700 MM, JUNTA ELÁSTICA, INSTALADO EM LOCAL COM BAIXO NÍVEL DE INTERFERÊNCIAS (NÃO INCLUI FORNECIMENTO). AF_03/2024</t>
  </si>
  <si>
    <t>ASSENTAMENTO DE TUBO DE CONCRETO PARA REDES COLETORAS DE ESGOTO SANITÁRIO, DIÂMETRO DE 800 MM, JUNTA ELÁSTICA, INSTALADO EM LOCAL COM ALTO NÍVEL DE INTERFERÊNCIAS (NÃO INCLUI FORNECIMENTO). AF_03/2024</t>
  </si>
  <si>
    <t>ASSENTAMENTO DE TUBO DE CONCRETO PARA REDES COLETORAS DE ESGOTO SANITÁRIO, DIÂMETRO DE 800 MM, JUNTA ELÁSTICA, INSTALADO EM LOCAL COM BAIXO NÍVEL DE INTERFERÊNCIAS (NÃO INCLUI FORNECIMENTO). AF_03/2024</t>
  </si>
  <si>
    <t>ASSENTAMENTO DE TUBO DE CONCRETO PARA REDES COLETORAS DE ESGOTO SANITÁRIO, DIÂMETRO DE 900 MM, JUNTA ELÁSTICA, INSTALADO EM LOCAL COM ALTO NÍVEL DE INTERFERÊNCIAS (NÃO INCLUI FORNECIMENTO). AF_03/2024</t>
  </si>
  <si>
    <t>ASSENTAMENTO DE TUBO DE CONCRETO PARA REDES COLETORAS DE ESGOTO SANITÁRIO, DIÂMETRO DE 900 MM, JUNTA ELÁSTICA, INSTALADO EM LOCAL COM BAIXO NÍVEL DE INTERFERÊNCIAS (NÃO INCLUI FORNECIMENTO). AF_03/2024</t>
  </si>
  <si>
    <t>ASSENTAMENTO DE TUBO DE CONCRETO PARA REDES COLETORAS DE ÁGUAS PLUVIAIS, DIÂMETRO DE 1000 MM, JUNTA RÍGIDA, INSTALADO EM LOCAL COM ALTO NÍVEL DE INTERFERÊNCIAS (NÃO INCLUI FORNECIMENTO). AF_03/2024</t>
  </si>
  <si>
    <t>ASSENTAMENTO DE TUBO DE CONCRETO PARA REDES COLETORAS DE ÁGUAS PLUVIAIS, DIÂMETRO DE 1000 MM, JUNTA RÍGIDA, INSTALADO EM LOCAL COM BAIXO NÍVEL DE INTERFERÊNCIAS (NÃO INCLUI FORNECIMENTO). AF_03/2024</t>
  </si>
  <si>
    <t>ASSENTAMENTO DE TUBO DE CONCRETO PARA REDES COLETORAS DE ÁGUAS PLUVIAIS, DIÂMETRO DE 1200 MM, JUNTA RÍGIDA, INSTALADO EM LOCAL COM ALTO NÍVEL DE INTERFERÊNCIAS (NÃO INCLUI FORNECIMENTO). AF_03/2024</t>
  </si>
  <si>
    <t>ASSENTAMENTO DE TUBO DE CONCRETO PARA REDES COLETORAS DE ÁGUAS PLUVIAIS, DIÂMETRO DE 1200 MM, JUNTA RÍGIDA, INSTALADO EM LOCAL COM BAIXO NÍVEL DE INTERFERÊNCIAS (NÃO INCLUI FORNECIMENTO). AF_03/2024</t>
  </si>
  <si>
    <t>ASSENTAMENTO DE TUBO DE CONCRETO PARA REDES COLETORAS DE ÁGUAS PLUVIAIS, DIÂMETRO DE 1500 MM, JUNTA RÍGIDA, INSTALADO EM LOCAL COM ALTO NÍVEL DE INTERFERÊNCIAS (NÃO INCLUI FORNECIMENTO). AF_03/2024</t>
  </si>
  <si>
    <t>ASSENTAMENTO DE TUBO DE CONCRETO PARA REDES COLETORAS DE ÁGUAS PLUVIAIS, DIÂMETRO DE 1500 MM, JUNTA RÍGIDA, INSTALADO EM LOCAL COM BAIXO NÍVEL DE INTERFERÊNCIAS (NÃO INCLUI FORNECIMENTO). AF_03/2024</t>
  </si>
  <si>
    <t>ASSENTAMENTO DE TUBO DE CONCRETO PARA REDES COLETORAS DE ÁGUAS PLUVIAIS, DIÂMETRO DE 300 MM, JUNTA RÍGIDA, INSTALADO EM LOCAL COM ALTO NÍVEL DE INTERFERÊNCIAS (NÃO INCLUI FORNECIMENTO). AF_03/2024</t>
  </si>
  <si>
    <t>ASSENTAMENTO DE TUBO DE CONCRETO PARA REDES COLETORAS DE ÁGUAS PLUVIAIS, DIÂMETRO DE 300 MM, JUNTA RÍGIDA, INSTALADO EM LOCAL COM BAIXO NÍVEL DE INTERFERÊNCIAS (NÃO INCLUI FORNECIMENTO). AF_03/2024</t>
  </si>
  <si>
    <t>ASSENTAMENTO DE TUBO DE CONCRETO PARA REDES COLETORAS DE ÁGUAS PLUVIAIS, DIÂMETRO DE 400 MM, JUNTA RÍGIDA, INSTALADO EM LOCAL COM ALTO NÍVEL DE INTERFERÊNCIAS (NÃO INCLUI FORNECIMENTO). AF_03/2024</t>
  </si>
  <si>
    <t>ASSENTAMENTO DE TUBO DE CONCRETO PARA REDES COLETORAS DE ÁGUAS PLUVIAIS, DIÂMETRO DE 400 MM, JUNTA RÍGIDA, INSTALADO EM LOCAL COM BAIXO NÍVEL DE INTERFERÊNCIAS (NÃO INCLUI FORNECIMENTO). AF_03/2024</t>
  </si>
  <si>
    <t>ASSENTAMENTO DE TUBO DE CONCRETO PARA REDES COLETORAS DE ÁGUAS PLUVIAIS, DIÂMETRO DE 500 MM, JUNTA RÍGIDA, INSTALADO EM LOCAL COM ALTO NÍVEL DE INTERFERÊNCIAS (NÃO INCLUI FORNECIMENTO). AF_03/2024</t>
  </si>
  <si>
    <t>ASSENTAMENTO DE TUBO DE CONCRETO PARA REDES COLETORAS DE ÁGUAS PLUVIAIS, DIÂMETRO DE 500 MM, JUNTA RÍGIDA, INSTALADO EM LOCAL COM BAIXO NÍVEL DE INTERFERÊNCIAS (NÃO INCLUI FORNECIMENTO). AF_03/2024</t>
  </si>
  <si>
    <t>ASSENTAMENTO DE TUBO DE CONCRETO PARA REDES COLETORAS DE ÁGUAS PLUVIAIS, DIÂMETRO DE 600 MM, JUNTA RÍGIDA, INSTALADO EM LOCAL COM ALTO NÍVEL DE INTERFERÊNCIAS (NÃO INCLUI FORNECIMENTO). AF_03/2024</t>
  </si>
  <si>
    <t>ASSENTAMENTO DE TUBO DE CONCRETO PARA REDES COLETORAS DE ÁGUAS PLUVIAIS, DIÂMETRO DE 600 MM, JUNTA RÍGIDA, INSTALADO EM LOCAL COM BAIXO NÍVEL DE INTERFERÊNCIAS (NÃO INCLUI FORNECIMENTO). AF_03/2024</t>
  </si>
  <si>
    <t>ASSENTAMENTO DE TUBO DE CONCRETO PARA REDES COLETORAS DE ÁGUAS PLUVIAIS, DIÂMETRO DE 700 MM, JUNTA RÍGIDA, INSTALADO EM LOCAL COM ALTO NÍVEL DE INTERFERÊNCIAS (NÃO INCLUI FORNECIMENTO). AF_03/2024</t>
  </si>
  <si>
    <t>ASSENTAMENTO DE TUBO DE CONCRETO PARA REDES COLETORAS DE ÁGUAS PLUVIAIS, DIÂMETRO DE 700 MM, JUNTA RÍGIDA, INSTALADO EM LOCAL COM BAIXO NÍVEL DE INTERFERÊNCIAS (NÃO INCLUI FORNECIMENTO). AF_03/2024</t>
  </si>
  <si>
    <t>ASSENTAMENTO DE TUBO DE CONCRETO PARA REDES COLETORAS DE ÁGUAS PLUVIAIS, DIÂMETRO DE 800 MM, JUNTA RÍGIDA, INSTALADO EM LOCAL COM ALTO NÍVEL DE INTERFERÊNCIAS (NÃO INCLUI FORNECIMENTO). AF_03/2024</t>
  </si>
  <si>
    <t>ASSENTAMENTO DE TUBO DE CONCRETO PARA REDES COLETORAS DE ÁGUAS PLUVIAIS, DIÂMETRO DE 800 MM, JUNTA RÍGIDA, INSTALADO EM LOCAL COM BAIXO NÍVEL DE INTERFERÊNCIAS (NÃO INCLUI FORNECIMENTO). AF_03/2024</t>
  </si>
  <si>
    <t>ASSENTAMENTO DE TUBO DE CONCRETO PARA REDES COLETORAS DE ÁGUAS PLUVIAIS, DIÂMETRO DE 900 MM, JUNTA RÍGIDA, INSTALADO EM LOCAL COM ALTO NÍVEL DE INTERFERÊNCIAS (NÃO INCLUI FORNECIMENTO). AF_03/2024</t>
  </si>
  <si>
    <t>ASSENTAMENTO DE TUBO DE CONCRETO PARA REDES COLETORAS DE ÁGUAS PLUVIAIS, DIÂMETRO DE 900 MM, JUNTA RÍGIDA, INSTALADO EM LOCAL COM BAIXO NÍVEL DE INTERFERÊNCIAS (NÃO INCLUI FORNECIMENTO). AF_03/2024</t>
  </si>
  <si>
    <t>TUBO DE CONCRETO (SIMPLES) PARA REDES COLETORAS DE ÁGUAS PLUVIAIS, DIÂMETRO DE 300 MM, JUNTA RÍGIDA, INSTALADO EM LOCAL COM ALTO NÍVEL DE INTERFERÊNCIAS - FORNECIMENTO E ASSENTAMENTO. AF_03/2024</t>
  </si>
  <si>
    <t>TUBO DE CONCRETO (SIMPLES) PARA REDES COLETORAS DE ÁGUAS PLUVIAIS, DIÂMETRO DE 300 MM, JUNTA RÍGIDA, INSTALADO EM LOCAL COM BAIXO NÍVEL DE INTERFERÊNCIAS - FORNECIMENTO E ASSENTAMENTO. AF_03/2024</t>
  </si>
  <si>
    <t>TUBO DE CONCRETO (SIMPLES) PARA REDES COLETORAS DE ÁGUAS PLUVIAIS, DIÂMETRO DE 400 MM, JUNTA RÍGIDA, INSTALADO EM LOCAL COM ALTO NÍVEL DE INTERFERÊNCIAS - FORNECIMENTO E ASSENTAMENTO. AF_03/2024</t>
  </si>
  <si>
    <t>TUBO DE CONCRETO (SIMPLES) PARA REDES COLETORAS DE ÁGUAS PLUVIAIS, DIÂMETRO DE 400 MM, JUNTA RÍGIDA, INSTALADO EM LOCAL COM BAIXO NÍVEL DE INTERFERÊNCIAS - FORNECIMENTO E ASSENTAMENTO. AF_03/2024</t>
  </si>
  <si>
    <t>TUBO DE CONCRETO (SIMPLES) PARA REDES COLETORAS DE ÁGUAS PLUVIAIS, DIÂMETRO DE 500 MM, JUNTA RÍGIDA, INSTALADO EM LOCAL COM ALTO NÍVEL DE INTERFERÊNCIAS - FORNECIMENTO E ASSENTAMENTO. AF_03/2024</t>
  </si>
  <si>
    <t>TUBO DE CONCRETO (SIMPLES) PARA REDES COLETORAS DE ÁGUAS PLUVIAIS, DIÂMETRO DE 500 MM, JUNTA RÍGIDA, INSTALADO EM LOCAL COM BAIXO NÍVEL DE INTERFERÊNCIAS - FORNECIMENTO E ASSENTAMENTO. AF_03/2024</t>
  </si>
  <si>
    <t>TUBO DE CONCRETO PARA REDES COLETORAS DE ESGOTO SANITÁRIO, DIÂMETRO DE 1000 MM, JUNTA ELÁSTICA, INSTALADO EM LOCAL COM ALTO NÍVEL DE INTERFERÊNCIAS - FORNECIMENTO E ASSENTAMENTO. AF_03/2024</t>
  </si>
  <si>
    <t>TUBO DE CONCRETO PARA REDES COLETORAS DE ESGOTO SANITÁRIO, DIÂMETRO DE 1000 MM, JUNTA ELÁSTICA, INSTALADO EM LOCAL COM BAIXO NÍVEL DE INTERFERÊNCIAS - FORNECIMENTO E ASSENTAMENTO. AF_03/2024</t>
  </si>
  <si>
    <t>TUBO DE CONCRETO PARA REDES COLETORAS DE ESGOTO SANITÁRIO, DIÂMETRO DE 1200 MM, JUNTA ELÁSTICA, INSTALADO EM LOCAL COM ALTO NÍVEL DE INTERFERÊNCIAS - FORNECIMENTO E ASSENTAMENTO. AF_03/2024</t>
  </si>
  <si>
    <t>TUBO DE CONCRETO PARA REDES COLETORAS DE ESGOTO SANITÁRIO, DIÂMETRO DE 1200 MM, JUNTA ELÁSTICA, INSTALADO EM LOCAL COM BAIXO NÍVEL DE INTERFERÊNCIAS - FORNECIMENTO E ASSENTAMENTO. AF_03/2024</t>
  </si>
  <si>
    <t>TUBO DE CONCRETO PARA REDES COLETORAS DE ESGOTO SANITÁRIO, DIÂMETRO DE 1500 MM, JUNTA ELÁSTICA, INSTALADO EM LOCAL COM ALTO NÍVEL DE INTERFERÊNCIAS - FORNECIMENTO E ASSENTAMENTO. AF_03/2024</t>
  </si>
  <si>
    <t>TUBO DE CONCRETO PARA REDES COLETORAS DE ESGOTO SANITÁRIO, DIÂMETRO DE 1500 MM, JUNTA ELÁSTICA, INSTALADO EM LOCAL COM BAIXO NÍVEL DE INTERFERÊNCIAS - FORNECIMENTO E ASSENTAMENTO. AF_03/2024</t>
  </si>
  <si>
    <t>TUBO DE CONCRETO PARA REDES COLETORAS DE ESGOTO SANITÁRIO, DIÂMETRO DE 300 MM, JUNTA ELÁSTICA, INSTALADO EM LOCAL COM ALTO NÍVEL DE INTERFERÊNCIAS - FORNECIMENTO E ASSENTAMENTO. AF_03/2024</t>
  </si>
  <si>
    <t>TUBO DE CONCRETO PARA REDES COLETORAS DE ESGOTO SANITÁRIO, DIÂMETRO DE 300 MM, JUNTA ELÁSTICA, INSTALADO EM LOCAL COM BAIXO NÍVEL DE INTERFERÊNCIAS - FORNECIMENTO E ASSENTAMENTO. AF_03/2024</t>
  </si>
  <si>
    <t>TUBO DE CONCRETO PARA REDES COLETORAS DE ESGOTO SANITÁRIO, DIÂMETRO DE 400 MM, JUNTA ELÁSTICA, INSTALADO EM LOCAL COM ALTO NÍVEL DE INTERFERÊNCIAS - FORNECIMENTO E ASSENTAMENTO. AF_03/2024</t>
  </si>
  <si>
    <t>TUBO DE CONCRETO PARA REDES COLETORAS DE ESGOTO SANITÁRIO, DIÂMETRO DE 400 MM, JUNTA ELÁSTICA, INSTALADO EM LOCAL COM BAIXO NÍVEL DE INTERFERÊNCIAS - FORNECIMENTO E ASSENTAMENTO. AF_03/2024</t>
  </si>
  <si>
    <t>TUBO DE CONCRETO PARA REDES COLETORAS DE ESGOTO SANITÁRIO, DIÂMETRO DE 500 MM, JUNTA ELÁSTICA, INSTALADO EM LOCAL COM ALTO NÍVEL DE INTERFERÊNCIAS - FORNECIMENTO E ASSENTAMENTO. AF_03/2024</t>
  </si>
  <si>
    <t>TUBO DE CONCRETO PARA REDES COLETORAS DE ESGOTO SANITÁRIO, DIÂMETRO DE 500 MM, JUNTA ELÁSTICA, INSTALADO EM LOCAL COM BAIXO NÍVEL DE INTERFERÊNCIAS - FORNECIMENTO E ASSENTAMENTO. AF_03/2024</t>
  </si>
  <si>
    <t>TUBO DE CONCRETO PARA REDES COLETORAS DE ESGOTO SANITÁRIO, DIÂMETRO DE 600 MM, JUNTA ELÁSTICA, INSTALADO EM LOCAL COM ALTO NÍVEL DE INTERFERÊNCIAS - FORNECIMENTO E ASSENTAMENTO. AF_03/2024</t>
  </si>
  <si>
    <t>TUBO DE CONCRETO PARA REDES COLETORAS DE ESGOTO SANITÁRIO, DIÂMETRO DE 600 MM, JUNTA ELÁSTICA, INSTALADO EM LOCAL COM BAIXO NÍVEL DE INTERFERÊNCIAS - FORNECIMENTO E ASSENTAMENTO. AF_03/2024</t>
  </si>
  <si>
    <t>TUBO DE CONCRETO PARA REDES COLETORAS DE ESGOTO SANITÁRIO, DIÂMETRO DE 700 MM, JUNTA ELÁSTICA, INSTALADO EM LOCAL COM ALTO NÍVEL DE INTERFERÊNCIAS - FORNECIMENTO E ASSENTAMENTO. AF_03/2024</t>
  </si>
  <si>
    <t>TUBO DE CONCRETO PARA REDES COLETORAS DE ESGOTO SANITÁRIO, DIÂMETRO DE 700 MM, JUNTA ELÁSTICA, INSTALADO EM LOCAL COM BAIXO NÍVEL DE INTERFERÊNCIAS - FORNECIMENTO E ASSENTAMENTO. AF_03/2024</t>
  </si>
  <si>
    <t>TUBO DE CONCRETO PARA REDES COLETORAS DE ESGOTO SANITÁRIO, DIÂMETRO DE 800 MM, JUNTA ELÁSTICA, INSTALADO EM LOCAL COM ALTO NÍVEL DE INTERFERÊNCIAS - FORNECIMENTO E ASSENTAMENTO. AF_03/2024</t>
  </si>
  <si>
    <t>TUBO DE CONCRETO PARA REDES COLETORAS DE ESGOTO SANITÁRIO, DIÂMETRO DE 800 MM, JUNTA ELÁSTICA, INSTALADO EM LOCAL COM BAIXO NÍVEL DE INTERFERÊNCIAS - FORNECIMENTO E ASSENTAMENTO. AF_03/2024</t>
  </si>
  <si>
    <t>TUBO DE CONCRETO PARA REDES COLETORAS DE ESGOTO SANITÁRIO, DIÂMETRO DE 900 MM, JUNTA ELÁSTICA, INSTALADO EM LOCAL COM ALTO NÍVEL DE INTERFERÊNCIAS - FORNECIMENTO E ASSENTAMENTO. AF_03/2024</t>
  </si>
  <si>
    <t>TUBO DE CONCRETO PARA REDES COLETORAS DE ESGOTO SANITÁRIO, DIÂMETRO DE 900 MM, JUNTA ELÁSTICA, INSTALADO EM LOCAL COM BAIXO NÍVEL DE INTERFERÊNCIAS - FORNECIMENTO E ASSENTAMENTO. AF_03/2024</t>
  </si>
  <si>
    <t>TUBO DE CONCRETO PARA REDES COLETORAS DE ÁGUAS PLUVIAIS, DIÂMETRO DE 1000 MM, JUNTA RÍGIDA, INSTALADO EM LOCAL COM ALTO NÍVEL DE INTERFERÊNCIAS - FORNECIMENTO E ASSENTAMENTO. AF_03/2024</t>
  </si>
  <si>
    <t>TUBO DE CONCRETO PARA REDES COLETORAS DE ÁGUAS PLUVIAIS, DIÂMETRO DE 1000 MM, JUNTA RÍGIDA, INSTALADO EM LOCAL COM BAIXO NÍVEL DE INTERFERÊNCIAS - FORNECIMENTO E ASSENTAMENTO. AF_03/2024</t>
  </si>
  <si>
    <t>TUBO DE CONCRETO PARA REDES COLETORAS DE ÁGUAS PLUVIAIS, DIÂMETRO DE 1200 MM, JUNTA RÍGIDA, INSTALADO EM LOCAL COM ALTO NÍVEL DE INTERFERÊNCIAS - FORNECIMENTO E ASSENTAMENTO. AF_03/2024</t>
  </si>
  <si>
    <t>TUBO DE CONCRETO PARA REDES COLETORAS DE ÁGUAS PLUVIAIS, DIÂMETRO DE 1200 MM, JUNTA RÍGIDA, INSTALADO EM LOCAL COM BAIXO NÍVEL DE INTERFERÊNCIAS - FORNECIMENTO E ASSENTAMENTO. AF_03/2024</t>
  </si>
  <si>
    <t>TUBO DE CONCRETO PARA REDES COLETORAS DE ÁGUAS PLUVIAIS, DIÂMETRO DE 1500 MM, JUNTA RÍGIDA, INSTALADO EM LOCAL COM ALTO NÍVEL DE INTERFERÊNCIAS - FORNECIMENTO E ASSENTAMENTO. AF_03/2024</t>
  </si>
  <si>
    <t>TUBO DE CONCRETO PARA REDES COLETORAS DE ÁGUAS PLUVIAIS, DIÂMETRO DE 1500 MM, JUNTA RÍGIDA, INSTALADO EM LOCAL COM BAIXO NÍVEL DE INTERFERÊNCIAS - FORNECIMENTO E ASSENTAMENTO. AF_03/2024</t>
  </si>
  <si>
    <t>TUBO DE CONCRETO PARA REDES COLETORAS DE ÁGUAS PLUVIAIS, DIÂMETRO DE 300MM, JUNTA RÍGIDA, INSTALADO EM LOCAL COM ALTO NÍVEL DE INTERFERÊNCIAS - FORNECIMENTO E ASSENTAMENTO. AF_03/2024</t>
  </si>
  <si>
    <t>TUBO DE CONCRETO PARA REDES COLETORAS DE ÁGUAS PLUVIAIS, DIÂMETRO DE 300MM, JUNTA RÍGIDA, INSTALADO EM LOCAL COM BAIXO NÍVEL DE INTERFERÊNCIAS - FORNECIMENTO E ASSENTAMENTO. AF_03/2024</t>
  </si>
  <si>
    <t>TUBO DE CONCRETO PARA REDES COLETORAS DE ÁGUAS PLUVIAIS, DIÂMETRO DE 400 MM, JUNTA RÍGIDA, INSTALADO EM LOCAL COM ALTO NÍVEL DE INTERFERÊNCIAS - FORNECIMENTO E ASSENTAMENTO. AF_03/2024</t>
  </si>
  <si>
    <t>TUBO DE CONCRETO PARA REDES COLETORAS DE ÁGUAS PLUVIAIS, DIÂMETRO DE 400 MM, JUNTA RÍGIDA, INSTALADO EM LOCAL COM BAIXO NÍVEL DE INTERFERÊNCIAS - FORNECIMENTO E ASSENTAMENTO. AF_03/2024</t>
  </si>
  <si>
    <t>TUBO DE CONCRETO PARA REDES COLETORAS DE ÁGUAS PLUVIAIS, DIÂMETRO DE 500 MM, JUNTA RÍGIDA, INSTALADO EM LOCAL COM ALTO NÍVEL DE INTERFERÊNCIAS - FORNECIMENTO E ASSENTAMENTO. AF_03/2024</t>
  </si>
  <si>
    <t>TUBO DE CONCRETO PARA REDES COLETORAS DE ÁGUAS PLUVIAIS, DIÂMETRO DE 500 MM, JUNTA RÍGIDA, INSTALADO EM LOCAL COM BAIXO NÍVEL DE INTERFERÊNCIAS - FORNECIMENTO E ASSENTAMENTO. AF_03/2024</t>
  </si>
  <si>
    <t>TUBO DE CONCRETO PARA REDES COLETORAS DE ÁGUAS PLUVIAIS, DIÂMETRO DE 600 MM, JUNTA RÍGIDA, INSTALADO EM LOCAL COM ALTO NÍVEL DE INTERFERÊNCIAS - FORNECIMENTO E ASSENTAMENTO. AF_03/2024</t>
  </si>
  <si>
    <t>TUBO DE CONCRETO PARA REDES COLETORAS DE ÁGUAS PLUVIAIS, DIÂMETRO DE 600 MM, JUNTA RÍGIDA, INSTALADO EM LOCAL COM BAIXO NÍVEL DE INTERFERÊNCIAS - FORNECIMENTO E ASSENTAMENTO. AF_03/2024</t>
  </si>
  <si>
    <t>TUBO DE CONCRETO PARA REDES COLETORAS DE ÁGUAS PLUVIAIS, DIÂMETRO DE 700 MM, JUNTA RÍGIDA, INSTALADO EM LOCAL COM ALTO NÍVEL DE INTERFERÊNCIAS - FORNECIMENTO E ASSENTAMENTO. AF_03/2024</t>
  </si>
  <si>
    <t>TUBO DE CONCRETO PARA REDES COLETORAS DE ÁGUAS PLUVIAIS, DIÂMETRO DE 700 MM, JUNTA RÍGIDA, INSTALADO EM LOCAL COM BAIXO NÍVEL DE INTERFERÊNCIAS - FORNECIMENTO E ASSENTAMENTO. AF_03/2024</t>
  </si>
  <si>
    <t>TUBO DE CONCRETO PARA REDES COLETORAS DE ÁGUAS PLUVIAIS, DIÂMETRO DE 800 MM, JUNTA RÍGIDA, INSTALADO EM LOCAL COM ALTO NÍVEL DE INTERFERÊNCIAS - FORNECIMENTO E ASSENTAMENTO. AF_03/2024</t>
  </si>
  <si>
    <t>TUBO DE CONCRETO PARA REDES COLETORAS DE ÁGUAS PLUVIAIS, DIÂMETRO DE 800 MM, JUNTA RÍGIDA, INSTALADO EM LOCAL COM BAIXO NÍVEL DE INTERFERÊNCIAS - FORNECIMENTO E ASSENTAMENTO. AF_03/2024</t>
  </si>
  <si>
    <t>TUBO DE CONCRETO PARA REDES COLETORAS DE ÁGUAS PLUVIAIS, DIÂMETRO DE 900 MM, JUNTA RÍGIDA, INSTALADO EM LOCAL COM ALTO NÍVEL DE INTERFERÊNCIAS - FORNECIMENTO E ASSENTAMENTO. AF_03/2024</t>
  </si>
  <si>
    <t>TUBO DE CONCRETO PARA REDES COLETORAS DE ÁGUAS PLUVIAIS, DIÂMETRO DE 900 MM, JUNTA RÍGIDA, INSTALADO EM LOCAL COM BAIXO NÍVEL DE INTERFERÊNCIAS - FORNECIMENTO E ASSENTAMENTO. AF_03/2024</t>
  </si>
  <si>
    <t>ATERRO MANUAL DE VALAS COM AREIA PARA ATERRO. AF_08/2023</t>
  </si>
  <si>
    <t>ATERRO MANUAL DE VALAS COM SOLO ARGILO-ARENOSO. AF_08/2023</t>
  </si>
  <si>
    <t>ATERRO MECANIZADO DE VALA COM ESCAVADEIRA HIDRÁULICA (CAPACIDADE DA CAÇAMBA: 0,8 M³ / POTÊNCIA: 111 HP), LARGURA ATÉ 2,5 M, PROFUNDIDADE ATÉ 1,5 M, COM SOLO ARGILO-ARENOSO. AF_08/2023</t>
  </si>
  <si>
    <t>ATERRO MECANIZADO DE VALA COM ESCAVADEIRA HIDRÁULICA (CAPACIDADE DA CAÇAMBA: 0,8 M³ / POTÊNCIA: 111 HP), LARGURA ATÉ 2,5 M, PROFUNDIDADE DE 1,5 A 3,0 M, COM SOLO ARGILO-ARENOSO. AF_08/2023</t>
  </si>
  <si>
    <t>ATERRO MECANIZADO DE VALA COM ESCAVADEIRA HIDRÁULICA (CAPACIDADE DA CAÇAMBA: 0,8 M³/POTÊNCIA: 111 HP), LARGURA ATÉ 2,5 M, PROFUNDIDADE ATÉ 1,5 M, COM AREIA PARA ATERRO. AF_08/2023</t>
  </si>
  <si>
    <t>ATERRO MECANIZADO DE VALA COM ESCAVADEIRA HIDRÁULICA (CAPACIDADE DA CAÇAMBA: 0,8 M³/POTÊNCIA: 111 HP), LARGURA ATÉ 2,5 M, PROFUNDIDADE DE 1,5 A 3,0 M, COM AREIA PARA ATERRO. AF_08/2023</t>
  </si>
  <si>
    <t>ATERRO MECANIZADO DE VALA COM ESCAVADEIRA HIDRÁULICA (CAPACIDADE DA CAÇAMBA: 0,8 M³/POTÊNCIA: 111 HP), LARGURA ATÉ 2,5 M, PROFUNDIDADE DE 3,0 A 6,0 M, COM AREIA PARA ATERRO. AF_08/2023</t>
  </si>
  <si>
    <t>ATERRO MECANIZADO DE VALA COM ESCAVADEIRA HIDRÁULICA (CAPACIDADE DA CAÇAMBA: 0,8 M³/POTÊNCIA: 111 HP), LARGURA ATÉ 2,5 M, PROFUNDIDADE DE 3,0 A 6,0 M, COM SOLO ARGILO-ARENOSO. AF_08/2023</t>
  </si>
  <si>
    <t>ATERRO MECANIZADO DE VALA COM MINICARREGADEIRA, COM AREIA PARA ATERRO. AF_08/2023</t>
  </si>
  <si>
    <t>ATERRO MECANIZADO DE VALA COM MINICARREGADEIRA, COM SOLO ARGILO-ARENOSO. AF_08/2023</t>
  </si>
  <si>
    <t>ATERRO MECANIZADO DE VALA COM RETROESCAVADEIRA (CAPACIDADE DA CAÇAMBA DA RETRO: 0,26 M³ / POTÊNCIA: 88 HP), LARGURA ATÉ 1,5 M, PROFUNDIDADE ATÉ 1,5 M, COM SOLO ARGILO-ARENOSO. AF_08/2023</t>
  </si>
  <si>
    <t>ATERRO MECANIZADO DE VALA COM RETROESCAVADEIRA (CAPACIDADE DA CAÇAMBA DA RETRO: 0,26 M³ / POTÊNCIA: 88 HP), LARGURA ATÉ 1,5 M, PROFUNDIDADE DE 1,5 A 3,0 M, COM SOLO ARGILO-ARENOSO. AF_08/2023</t>
  </si>
  <si>
    <t>ATERRO MECANIZADO DE VALA COM RETROESCAVADEIRA (CAPACIDADE DA CAÇAMBA DA RETRO: 0,26 M³/POTÊNCIA: 88 HP), LARGURA ATÉ 1,5 M, PROFUNDIDADE ATÉ 1,5 M, COM AREIA PARA ATERRO. AF_08/2023</t>
  </si>
  <si>
    <t>ATERRO MECANIZADO DE VALA COM RETROESCAVADEIRA (CAPACIDADE DA CAÇAMBA DA RETRO: 0,26 M³/POTÊNCIA: 88 HP), LARGURA ATÉ 1,5 M, PROFUNDIDADE DE 1,5 A 3,0 M, COM AREIA PARA ATERRO. AF_08/2023</t>
  </si>
  <si>
    <t>COMPACTAÇÃO DE VALAS COM ROLO COMPRESSOR. AF_08/2023</t>
  </si>
  <si>
    <t>REATERRO MANUAL DE VALAS, COM COMPACTADOR DE SOLOS DE PERCUSSÃO. AF_08/2023</t>
  </si>
  <si>
    <t>REATERRO MANUAL DE VALAS, COM PLACA VIBRATÓRIA. AF_08/2023</t>
  </si>
  <si>
    <t>REATERRO MECANIZADO DE VALA COM ESCAVADEIRA HIDRÁULICA (CAPACIDADE DA CAÇAMBA: 0,8 M³/POTÊNCIA: 111 HP), LARGURA 1,5 A 2,5 M, PROFUNDIDADE 1,5 A 3,0 M, COM SOLO (SEM SUBSTITUIÇÃO) DE 1ª CATEGORIA, COM COMPACTADOR DE SOLOS DE PERCUSSÃO. AF_08/2023</t>
  </si>
  <si>
    <t>REATERRO MECANIZADO DE VALA COM ESCAVADEIRA HIDRÁULICA (CAPACIDADE DA CAÇAMBA: 0,8 M³/POTÊNCIA: 111 HP), LARGURA 1,5 A 2,5 M, PROFUNDIDADE 3,0 A 6,0 M, COM SOLO (SEM SUBSTITUIÇÃO) DE 1ª CATEGORIA, COM COMPACTADOR DE SOLOS DE PERCUSSÃO. AF_08/2023</t>
  </si>
  <si>
    <t>REATERRO MECANIZADO DE VALA COM ESCAVADEIRA HIDRÁULICA (CAPACIDADE DA CAÇAMBA: 0,8 M³/POTÊNCIA: 111 HP), LARGURA ATÉ 1,5 M, PROFUNDIDADE DE 1,5 A 3,0 M, COM SOLO (SEM SUBSTITUIÇÃO) DE 1ª CATEGORIA, COM COMPACTADOR DE SOLOS DE PERCUSSÃO. AF_08/2023</t>
  </si>
  <si>
    <t>REATERRO MECANIZADO DE VALA COM ESCAVADEIRA HIDRÁULICA (CAPACIDADE DA CAÇAMBA: 0,8 M³/POTÊNCIA: 111 HP), LARGURA ATÉ 1,5 M, PROFUNDIDADE DE 1,5 A 3,0 M, COM SOLO (SEM SUBSTITUIÇÃO) DE 1ª CATEGORIA, COM PLACA VIBRATÓRIA. AF_08/2023</t>
  </si>
  <si>
    <t>REATERRO MECANIZADO DE VALA COM ESCAVADEIRA HIDRÁULICA (CAPACIDADE DA CAÇAMBA: 0,8 M³/POTÊNCIA: 111 HP), LARGURA ATÉ 1,5 M, PROFUNDIDADE DE 3,0 A 6,0 M, COM SOLO (SEM SUBSTITUIÇÃO) DE 1ª CATEGORIA, COM COMPACTADOR DE SOLOS DE PERCUSSÃO. AF_08/2023</t>
  </si>
  <si>
    <t>REATERRO MECANIZADO DE VALA COM ESCAVADEIRA HIDRÁULICA (CAPACIDADE DA CAÇAMBA: 0,8 M³/POTÊNCIA: 111 HP), LARGURA ATÉ 1,5 M, PROFUNDIDADE DE 3,0 A 6,0 M, COM SOLO (SEM SUBSTITUIÇÃO) DE 1ª CATEGORIA, COM PLACA VIBRATÓRIA. AF_08/2023</t>
  </si>
  <si>
    <t>REATERRO MECANIZADO DE VALA COM ESCAVADEIRA HIDRÁULICA (CAPACIDADE DA CAÇAMBA: 0,8 M³/POTÊNCIA: 111 HP), LARGURA DE 1,5 A 2,5 M, PROFUNDIDADE ATÉ 1,5 M, COM SOLO (SEM SUBSTITUIÇÃO) DE 1ª CATEGORIA, COM COMPACTADOR DE SOLOS DE PERCUSSÃO. AF_08/2023</t>
  </si>
  <si>
    <t>REATERRO MECANIZADO DE VALA COM ESCAVADEIRA HIDRÁULICA (CAPACIDADE DA CAÇAMBA: 0,8 M³/POTÊNCIA: 111 HP), LARGURA DE 1,5 A 2,5 M, PROFUNDIDADE ATÉ 1,5 M, COM SOLO (SEM SUBSTITUIÇÃO) DE 1ª CATEGORIA, COM PLACA VIBRATÓRIA. AF_08/2023</t>
  </si>
  <si>
    <t>REATERRO MECANIZADO DE VALA COM ESCAVADEIRA HIDRÁULICA (CAPACIDADE DA CAÇAMBA: 0,8 M³/POTÊNCIA: 111 HP), LARGURA DE 1,5 A 2,5 M, PROFUNDIDADE DE 1,5 A 3,0 M, COM SOLO (SEM SUBSTITUIÇÃO) DE 1ª CATEGORIA, COM PLACA VIBRATÓRIA. AF_08/2023</t>
  </si>
  <si>
    <t>REATERRO MECANIZADO DE VALA COM ESCAVADEIRA HIDRÁULICA (CAPACIDADE DA CAÇAMBA: 0,8 M³/POTÊNCIA: 111 HP), LARGURA DE 1,5 A 2,5 M, PROFUNDIDADE DE 3,0 A 6,0 M, COM SOLO (SEM SUBSTITUIÇÃO) DE 1ª CATEGORIA, COM PLACA VIBRATÓRIA. AF_08/2023</t>
  </si>
  <si>
    <t>REATERRO MECANIZADO DE VALA COM MINICARREGADEIRA, COM COMPACTADOR DE SOLOS DE PERCUSSÃO. AF_08/2023</t>
  </si>
  <si>
    <t>REATERRO MECANIZADO DE VALA COM MINICARREGADEIRA, COM PLACA VIBRATÓRIA. AF_08/2023</t>
  </si>
  <si>
    <t>REATERRO MECANIZADO DE VALA COM RETROESCAVADEIRA (CAPACIDADE DA CAÇAMBA DA RETRO: 0,26 M³/POTÊNCIA: 88 HP), LARGURA 0,8 A 1,5 M, PROFUNDIDADE 1,5 A 3,0 M, COM SOLO (SEM SUBSTITUIÇÃO) DE 1ª CATEGORIA E COMPACTADOR DE SOLOS DE PERCUSSÃO. AF_08/2023</t>
  </si>
  <si>
    <t>REATERRO MECANIZADO DE VALA COM RETROESCAVADEIRA (CAPACIDADE DA CAÇAMBA DA RETRO: 0,26 M³/POTÊNCIA: 88 HP), LARGURA 0,8 A 1,5 M, PROFUNDIDADE ATÉ 1,5 M, COM SOLO (SEM SUBSTITUIÇÃO) DE 1ª CATEGORIA, COM COMPACTADOR DE SOLOS DE PERCUSSÃO AF_08/2023</t>
  </si>
  <si>
    <t>REATERRO MECANIZADO DE VALA COM RETROESCAVADEIRA (CAPACIDADE DA CAÇAMBA DA RETRO: 0,26 M³/POTÊNCIA: 88 HP), LARGURA ATÉ 0,8 M, PROFUNDIDADE 1,5 A 3,0 M, COM SOLO (SEM SUBSTITUIÇÃO) DE 1ª CATEGORIA, COM COMPACTADOR DE SOLOS DE PERCUSSÃO AF_08/2023</t>
  </si>
  <si>
    <t>REATERRO MECANIZADO DE VALA COM RETROESCAVADEIRA (CAPACIDADE DA CAÇAMBA DA RETRO: 0,26 M³/POTÊNCIA: 88 HP), LARGURA ATÉ 0,8 M, PROFUNDIDADE ATÉ 1,5 M, COM SOLO (SEM SUBSTITUIÇÃO) DE 1ª CATEGORIA, COM COMPACTADOR DE SOLOS DE PERCUSSÃO. AF_08/2023</t>
  </si>
  <si>
    <t>REATERRO MECANIZADO DE VALA COM RETROESCAVADEIRA (CAPACIDADE DA CAÇAMBA DA RETRO: 0,26 M³/POTÊNCIA: 88 HP), LARGURA ATÉ 0,8 M, PROFUNDIDADE ATÉ 1,5 M, COM SOLO (SEM SUBSTITUIÇÃO) DE 1ª CATEGORIA, COM PLACA VIBRATÓRIA. AF_08/2023</t>
  </si>
  <si>
    <t>REATERRO MECANIZADO DE VALA COM RETROESCAVADEIRA (CAPACIDADE DA CAÇAMBA DA RETRO: 0,26 M³/POTÊNCIA: 88 HP), LARGURA ATÉ 0,8 M, PROFUNDIDADE DE 1,5 A 3,0 M, COM SOLO (SEM SUBSTITUIÇÃO) DE 1ª CATEGORIA, COM PLACA VIBRATÓRIA. AF_08/2023</t>
  </si>
  <si>
    <t>REATERRO MECANIZADO DE VALA COM RETROESCAVADEIRA (CAPACIDADE DA CAÇAMBA DA RETRO: 0,26 M³/POTÊNCIA: 88 HP), LARGURA DE 0,8 A 1,5 M, PROFUNDIDADE ATÉ 1,5 M, COM SOLO (SEM SUBSTITUIÇÃO) DE 1ª CATEGORIA, COM PLACA VIBRATÓRIA. AF_08/2023</t>
  </si>
  <si>
    <t>REATERRO MECANIZADO DE VALA COM RETROESCAVADEIRA (CAPACIDADE DA CAÇAMBA DA RETRO: 0,26 M³/POTÊNCIA: 88 HP), LARGURA DE 0,8 A 1,5 M, PROFUNDIDADE DE 1,5 A 3,0 M, COM SOLO (SEM SUBSTITUIÇÃO) DE 1ª CATEGORIA, COM PLACA VIBRATÓRIA. AF_08/2023</t>
  </si>
  <si>
    <t>CONSTRUÇÃO DE BASE E SUB-BASE PARA PAVIMENTAÇÃO DE BRITA GRADUADA SIMPLES TRATADA COM CIMENTO, COM ESPESSURA DE 10 CM - EXCLUSIVE CARGA E TRANSPORTE. AF_09/2024</t>
  </si>
  <si>
    <t>CONSTRUÇÃO DE BASE E SUB-BASE PARA PAVIMENTAÇÃO DE BRITA GRADUADA SIMPLES TRATADA COM CIMENTO, COM ESPESSURA DE 15 CM - EXCLUSIVE CARGA E TRANSPORTE. AF_09/2024</t>
  </si>
  <si>
    <t>CONSTRUÇÃO DE BASE E SUB-BASE PARA PAVIMENTAÇÃO DE BRITA GRADUADA SIMPLES TRATADA COM CIMENTO, COM ESPESSURA DE 20 CM - EXCLUSIVE CARGA E TRANSPORTE. AF_09/2024</t>
  </si>
  <si>
    <t>CONSTRUÇÃO DE BASE E SUB-BASE PARA PAVIMENTAÇÃO DE BRITA GRADUADA SIMPLES, COM ESPESSURA DE 10 CM - EXCLUSIVE CARGA E TRANSPORTE. AF_09/2024</t>
  </si>
  <si>
    <t>CONSTRUÇÃO DE BASE E SUB-BASE PARA PAVIMENTAÇÃO DE BRITA GRADUADA SIMPLES, COM ESPESSURA DE 15 CM - EXCLUSIVE CARGA E TRANSPORTE. AF_09/2024</t>
  </si>
  <si>
    <t>CONSTRUÇÃO DE BASE E SUB-BASE PARA PAVIMENTAÇÃO DE BRITA GRADUADA SIMPLES, COM ESPESSURA DE 20 CM - EXCLUSIVE CARGA E TRANSPORTE. AF_09/2024</t>
  </si>
  <si>
    <t>CONSTRUÇÃO DE BASE E SUB-BASE PARA PAVIMENTAÇÃO DE CONCRETO COMPACTADO COM ROLO, COM ESPESSURA DE 10 CM - EXCLUSIVE CARGA E TRANSPORTE. AF_09/2024</t>
  </si>
  <si>
    <t>CONSTRUÇÃO DE BASE E SUB-BASE PARA PAVIMENTAÇÃO DE CONCRETO COMPACTADO COM ROLO, COM ESPESSURA DE 15 CM - EXCLUSIVE CARGA E TRANSPORTE. AF_09/2024</t>
  </si>
  <si>
    <t>CONSTRUÇÃO DE BASE E SUB-BASE PARA PAVIMENTAÇÃO DE CONCRETO COMPACTADO COM ROLO, COM ESPESSURA DE 20 CM - EXCLUSIVE CARGA E TRANSPORTE. AF_09/2024</t>
  </si>
  <si>
    <t>CONSTRUÇÃO DE BASE E SUB-BASE PARA PAVIMENTAÇÃO DE MACADAME SECO, COM ESPESSURA DE 10 CM - EXCLUSIVE CARGA E TRANSPORTE. AF_09/2024</t>
  </si>
  <si>
    <t>CONSTRUÇÃO DE BASE E SUB-BASE PARA PAVIMENTAÇÃO DE MACADAME SECO, COM ESPESSURA DE 15 CM - EXCLUSIVE CARGA E TRANSPORTE. AF_09/2024</t>
  </si>
  <si>
    <t>CONSTRUÇÃO DE BASE E SUB-BASE PARA PAVIMENTAÇÃO DE MACADAME SECO, COM ESPESSURA DE 20 CM - EXCLUSIVE CARGA E TRANSPORTE. AF_09/2024</t>
  </si>
  <si>
    <t>CONSTRUÇÃO DE BASE E SUB-BASE PARA PAVIMENTAÇÃO DE MACADAME SECO, COM ESPESSURA DE 25 CM - EXCLUSIVE CARGA E TRANSPORTE. AF_09/2024</t>
  </si>
  <si>
    <t>CONSTRUÇÃO DE BASE E SUB-BASE PARA PAVIMENTAÇÃO DE RACHÃO, COM ESPESSURA DE 30 CM - EXCLUSIVE CARGA E TRANSPORTE. AF_09/2024</t>
  </si>
  <si>
    <t>CONSTRUÇÃO DE BASE E SUB-BASE PARA PAVIMENTAÇÃO DE RACHÃO, COM ESPESSURA DE 40 CM - EXCLUSIVE CARGA E TRANSPORTE. AF_09/2024</t>
  </si>
  <si>
    <t>CONSTRUÇÃO DE BASE E SUB-BASE PARA PAVIMENTAÇÃO DE RACHÃO, COM ESPESSURA DE 50 CM - EXCLUSIVE CARGA E TRANSPORTE. AF_09/2024</t>
  </si>
  <si>
    <t>CONSTRUÇÃO DE BASE E SUB-BASE PARA PAVIMENTAÇÃO DE RACHÃO, COM ESPESSURA DE 60 CM - EXCLUSIVE CARGA E TRANSPORTE. AF_09/2024</t>
  </si>
  <si>
    <t>CONSTRUÇÃO DE BASE E SUB-BASE PARA PAVIMENTAÇÃO DE SOLO (PREDOMINANTEMENTE ARENOSO) BRITA - 40%-60% COM CIMENTO - 4%, MISTURA EM PISTA, COM ESPESSURA DE 10 CM - EXCLUSIVE ESCAVAÇÃO, CARGA E TRANSPORTE E SOLO. AF_09/2024</t>
  </si>
  <si>
    <t>CONSTRUÇÃO DE BASE E SUB-BASE PARA PAVIMENTAÇÃO DE SOLO (PREDOMINANTEMENTE ARENOSO) BRITA - 40%-60% COM CIMENTO - 4%, MISTURA EM PISTA, COM ESPESSURA DE 15 CM - EXCLUSIVE ESCAVAÇÃO, CARGA E TRANSPORTE E SOLO. AF_09/2024</t>
  </si>
  <si>
    <t>CONSTRUÇÃO DE BASE E SUB-BASE PARA PAVIMENTAÇÃO DE SOLO (PREDOMINANTEMENTE ARENOSO) BRITA - 40%-60% COM CIMENTO - 4%, MISTURA EM PISTA, COM ESPESSURA DE 20 CM - EXCLUSIVE ESCAVAÇÃO, CARGA E TRANSPORTE E SOLO. AF_09/2024</t>
  </si>
  <si>
    <t>CONSTRUÇÃO DE BASE E SUB-BASE PARA PAVIMENTAÇÃO DE SOLO (PREDOMINANTEMENTE ARENOSO) BRITA - 40%-60% COM CIMENTO - 4%, MISTURA EM USINA, COM ESPESSURA DE 10 CM - EXCLUSIVE CARGA E TRANSPORTE. AF_09/2024</t>
  </si>
  <si>
    <t>CONSTRUÇÃO DE BASE E SUB-BASE PARA PAVIMENTAÇÃO DE SOLO (PREDOMINANTEMENTE ARENOSO) BRITA - 40%-60% COM CIMENTO - 4%, MISTURA EM USINA, COM ESPESSURA DE 15 CM - EXCLUSIVE CARGA E TRANSPORTE. AF_09/2024</t>
  </si>
  <si>
    <t>CONSTRUÇÃO DE BASE E SUB-BASE PARA PAVIMENTAÇÃO DE SOLO (PREDOMINANTEMENTE ARENOSO) BRITA - 40%-60% COM CIMENTO - 4%, MISTURA EM USINA, COM ESPESSURA DE 20 CM - EXCLUSIVE CARGA E TRANSPORTE. AF_09/2024</t>
  </si>
  <si>
    <t>CONSTRUÇÃO DE BASE E SUB-BASE PARA PAVIMENTAÇÃO DE SOLO (PREDOMINANTEMENTE ARENOSO) BRITA - 40%-60% COM CIMENTO - 6%, MISTURA EM PISTA, COM ESPESSURA DE 10 CM - EXCLUSIVE ESCAVAÇÃO, CARGA E TRANSPORTE E SOLO. AF_09/2024</t>
  </si>
  <si>
    <t>CONSTRUÇÃO DE BASE E SUB-BASE PARA PAVIMENTAÇÃO DE SOLO (PREDOMINANTEMENTE ARENOSO) BRITA - 40%-60% COM CIMENTO - 6%, MISTURA EM PISTA, COM ESPESSURA DE 15 CM - EXCLUSIVE ESCAVAÇÃO, CARGA E TRANSPORTE E SOLO. AF_09/2024</t>
  </si>
  <si>
    <t>CONSTRUÇÃO DE BASE E SUB-BASE PARA PAVIMENTAÇÃO DE SOLO (PREDOMINANTEMENTE ARENOSO) BRITA - 40%-60% COM CIMENTO - 6%, MISTURA EM PISTA, COM ESPESSURA DE 20 CM - EXCLUSIVE ESCAVAÇÃO, CARGA E TRANSPORTE E SOLO. AF_09/2024</t>
  </si>
  <si>
    <t>CONSTRUÇÃO DE BASE E SUB-BASE PARA PAVIMENTAÇÃO DE SOLO (PREDOMINANTEMENTE ARENOSO) BRITA - 40%-60% COM CIMENTO - 6%, MISTURA EM USINA, COM ESPESSURA DE 10 CM - EXCLUSIVE CARGA E TRANSPORTE. AF_09/2024</t>
  </si>
  <si>
    <t>CONSTRUÇÃO DE BASE E SUB-BASE PARA PAVIMENTAÇÃO DE SOLO (PREDOMINANTEMENTE ARENOSO) BRITA - 40%-60% COM CIMENTO - 6%, MISTURA EM USINA, COM ESPESSURA DE 15 CM - EXCLUSIVE CARGA E TRANSPORTE. AF_09/2024</t>
  </si>
  <si>
    <t>CONSTRUÇÃO DE BASE E SUB-BASE PARA PAVIMENTAÇÃO DE SOLO (PREDOMINANTEMENTE ARENOSO) BRITA - 40%-60% COM CIMENTO - 6%, MISTURA EM USINA, COM ESPESSURA DE 20 CM - EXCLUSIVE CARGA E TRANSPORTE. AF_09/2024</t>
  </si>
  <si>
    <t>CONSTRUÇÃO DE BASE E SUB-BASE PARA PAVIMENTAÇÃO DE SOLO (PREDOMINANTEMENTE ARENOSO) BRITA - 40%-60% COM CIMENTO - 8%, MISTURA EM PISTA, COM ESPESSURA DE 10 CM - EXCLUSIVE ESCAVAÇÃO, CARGA E TRANSPORTE E SOLO. AF_09/2024</t>
  </si>
  <si>
    <t>CONSTRUÇÃO DE BASE E SUB-BASE PARA PAVIMENTAÇÃO DE SOLO (PREDOMINANTEMENTE ARENOSO) BRITA - 40%-60% COM CIMENTO - 8%, MISTURA EM PISTA, COM ESPESSURA DE 15 CM - EXCLUSIVE ESCAVAÇÃO, CARGA E TRANSPORTE E SOLO. AF_09/2024</t>
  </si>
  <si>
    <t>CONSTRUÇÃO DE BASE E SUB-BASE PARA PAVIMENTAÇÃO DE SOLO (PREDOMINANTEMENTE ARENOSO) BRITA - 40%-60% COM CIMENTO - 8%, MISTURA EM PISTA, COM ESPESSURA DE 20 CM - EXCLUSIVE ESCAVAÇÃO, CARGA E TRANSPORTE E SOLO. AF_09/2024</t>
  </si>
  <si>
    <t>CONSTRUÇÃO DE BASE E SUB-BASE PARA PAVIMENTAÇÃO DE SOLO (PREDOMINANTEMENTE ARENOSO) BRITA - 40%-60% COM CIMENTO - 8%, MISTURA EM USINA, COM ESPESSURA DE 10 CM - EXCLUSIVE CARGA E TRANSPORTE. AF_09/2024</t>
  </si>
  <si>
    <t>CONSTRUÇÃO DE BASE E SUB-BASE PARA PAVIMENTAÇÃO DE SOLO (PREDOMINANTEMENTE ARENOSO) BRITA - 40%-60% COM CIMENTO - 8%, MISTURA EM USINA, COM ESPESSURA DE 15 CM - EXCLUSIVE CARGA E TRANSPORTE. AF_09/2024</t>
  </si>
  <si>
    <t>CONSTRUÇÃO DE BASE E SUB-BASE PARA PAVIMENTAÇÃO DE SOLO (PREDOMINANTEMENTE ARENOSO) BRITA - 40%-60% COM CIMENTO - 8%, MISTURA EM USINA, COM ESPESSURA DE 20 CM - EXCLUSIVE CARGA E TRANSPORTE. AF_09/2024</t>
  </si>
  <si>
    <t>CONSTRUÇÃO DE BASE E SUB-BASE PARA PAVIMENTAÇÃO DE SOLO (PREDOMINANTEMENTE ARENOSO) BRITA - 40%-60%, MISTURA EM PISTA, COM ESPESSURA DE 10 CM - EXCLUSIVE ESCAVAÇÃO, CARGA E TRANSPORTE E SOLO. AF_09/2024</t>
  </si>
  <si>
    <t>CONSTRUÇÃO DE BASE E SUB-BASE PARA PAVIMENTAÇÃO DE SOLO (PREDOMINANTEMENTE ARENOSO) BRITA - 40%-60%, MISTURA EM PISTA, COM ESPESSURA DE 15 CM - EXCLUSIVE ESCAVAÇÃO, CARGA E TRANSPORTE E SOLO. AF_09/2024</t>
  </si>
  <si>
    <t>CONSTRUÇÃO DE BASE E SUB-BASE PARA PAVIMENTAÇÃO DE SOLO (PREDOMINANTEMENTE ARENOSO) BRITA - 40%-60%, MISTURA EM PISTA, COM ESPESSURA DE 20 CM - EXCLUSIVE ESCAVAÇÃO, CARGA E TRANSPORTE E SOLO. AF_09/2024</t>
  </si>
  <si>
    <t>CONSTRUÇÃO DE BASE E SUB-BASE PARA PAVIMENTAÇÃO DE SOLO (PREDOMINANTEMENTE ARENOSO) BRITA - 40%-60%, MISTURA EM USINA, COM ESPESSURA DE 10 CM - EXCLUSIVE CARGA E TRANSPORTE. AF_09/2024</t>
  </si>
  <si>
    <t>CONSTRUÇÃO DE BASE E SUB-BASE PARA PAVIMENTAÇÃO DE SOLO (PREDOMINANTEMENTE ARENOSO) BRITA - 40%-60%, MISTURA EM USINA, COM ESPESSURA DE 15 CM - EXCLUSIVE CARGA E TRANSPORTE. AF_09/2024</t>
  </si>
  <si>
    <t>CONSTRUÇÃO DE BASE E SUB-BASE PARA PAVIMENTAÇÃO DE SOLO (PREDOMINANTEMENTE ARENOSO) BRITA - 40%-60%, MISTURA EM USINA, COM ESPESSURA DE 20 CM - EXCLUSIVE CARGA E TRANSPORTE. AF_09/2024</t>
  </si>
  <si>
    <t>CONSTRUÇÃO DE BASE E SUB-BASE PARA PAVIMENTAÇÃO DE SOLO (PREDOMINANTEMENTE ARENOSO) BRITA - 50%-50% COM CIMENTO - 4%, MISTURA EM PISTA, COM ESPESSURA DE 10 CM - EXCLUSIVE ESCAVAÇÃO, CARGA E TRANSPORTE E SOLO. AF_09/2024</t>
  </si>
  <si>
    <t>CONSTRUÇÃO DE BASE E SUB-BASE PARA PAVIMENTAÇÃO DE SOLO (PREDOMINANTEMENTE ARENOSO) BRITA - 50%-50% COM CIMENTO - 4%, MISTURA EM PISTA, COM ESPESSURA DE 15 CM - EXCLUSIVE ESCAVAÇÃO, CARGA E TRANSPORTE E SOLO. AF_09/2024</t>
  </si>
  <si>
    <t>CONSTRUÇÃO DE BASE E SUB-BASE PARA PAVIMENTAÇÃO DE SOLO (PREDOMINANTEMENTE ARENOSO) BRITA - 50%-50% COM CIMENTO - 4%, MISTURA EM PISTA, COM ESPESSURA DE 20 CM - EXCLUSIVE ESCAVAÇÃO, CARGA E TRANSPORTE E SOLO. AF_09/2024</t>
  </si>
  <si>
    <t>CONSTRUÇÃO DE BASE E SUB-BASE PARA PAVIMENTAÇÃO DE SOLO (PREDOMINANTEMENTE ARENOSO) BRITA - 50%-50% COM CIMENTO - 4%, MISTURA EM USINA, COM ESPESSURA DE 10 CM - EXCLUSIVE CARGA E TRANSPORTE. AF_09/2024</t>
  </si>
  <si>
    <t>CONSTRUÇÃO DE BASE E SUB-BASE PARA PAVIMENTAÇÃO DE SOLO (PREDOMINANTEMENTE ARENOSO) BRITA - 50%-50% COM CIMENTO - 4%, MISTURA EM USINA, COM ESPESSURA DE 15 CM - EXCLUSIVE CARGA E TRANSPORTE. AF_09/2024</t>
  </si>
  <si>
    <t>CONSTRUÇÃO DE BASE E SUB-BASE PARA PAVIMENTAÇÃO DE SOLO (PREDOMINANTEMENTE ARENOSO) BRITA - 50%-50% COM CIMENTO - 4%, MISTURA EM USINA, COM ESPESSURA DE 20 CM - EXCLUSIVE CARGA E TRANSPORTE. AF_09/2024</t>
  </si>
  <si>
    <t>CONSTRUÇÃO DE BASE E SUB-BASE PARA PAVIMENTAÇÃO DE SOLO (PREDOMINANTEMENTE ARENOSO) BRITA - 50%-50% COM CIMENTO - 6%, MISTURA EM PISTA, COM ESPESSURA DE 10 CM - EXCLUSIVE ESCAVAÇÃO, CARGA E TRANSPORTE E SOLO. AF_09/2024</t>
  </si>
  <si>
    <t>CONSTRUÇÃO DE BASE E SUB-BASE PARA PAVIMENTAÇÃO DE SOLO (PREDOMINANTEMENTE ARENOSO) BRITA - 50%-50% COM CIMENTO - 6%, MISTURA EM PISTA, COM ESPESSURA DE 15 CM - EXCLUSIVE ESCAVAÇÃO, CARGA E TRANSPORTE E SOLO. AF_09/2024</t>
  </si>
  <si>
    <t>CONSTRUÇÃO DE BASE E SUB-BASE PARA PAVIMENTAÇÃO DE SOLO (PREDOMINANTEMENTE ARENOSO) BRITA - 50%-50% COM CIMENTO - 6%, MISTURA EM PISTA, COM ESPESSURA DE 20 CM - EXCLUSIVE ESCAVAÇÃO, CARGA E TRANSPORTE E SOLO. AF_09/2024</t>
  </si>
  <si>
    <t>CONSTRUÇÃO DE BASE E SUB-BASE PARA PAVIMENTAÇÃO DE SOLO (PREDOMINANTEMENTE ARENOSO) BRITA - 50%-50% COM CIMENTO - 6%, MISTURA EM USINA, COM ESPESSURA DE 10 CM - EXCLUSIVE CARGA E TRANSPORTE. AF_09/2024</t>
  </si>
  <si>
    <t>CONSTRUÇÃO DE BASE E SUB-BASE PARA PAVIMENTAÇÃO DE SOLO (PREDOMINANTEMENTE ARENOSO) BRITA - 50%-50% COM CIMENTO - 6%, MISTURA EM USINA, COM ESPESSURA DE 15 CM - EXCLUSIVE CARGA E TRANSPORTE. AF_09/2024</t>
  </si>
  <si>
    <t>CONSTRUÇÃO DE BASE E SUB-BASE PARA PAVIMENTAÇÃO DE SOLO (PREDOMINANTEMENTE ARENOSO) BRITA - 50%-50% COM CIMENTO - 6%, MISTURA EM USINA, COM ESPESSURA DE 20 CM - EXCLUSIVE CARGA E TRANSPORTE. AF_09/2024</t>
  </si>
  <si>
    <t>CONSTRUÇÃO DE BASE E SUB-BASE PARA PAVIMENTAÇÃO DE SOLO (PREDOMINANTEMENTE ARENOSO) BRITA - 50%-50% COM CIMENTO - 8%, MISTURA EM PISTA, COM ESPESSURA DE 10 CM - EXCLUSIVE ESCAVAÇÃO, CARGA E TRANSPORTE E SOLO. AF_09/2024</t>
  </si>
  <si>
    <t>CONSTRUÇÃO DE BASE E SUB-BASE PARA PAVIMENTAÇÃO DE SOLO (PREDOMINANTEMENTE ARENOSO) BRITA - 50%-50% COM CIMENTO - 8%, MISTURA EM PISTA, COM ESPESSURA DE 15 CM - EXCLUSIVE ESCAVAÇÃO, CARGA E TRANSPORTE E SOLO. AF_09/2024</t>
  </si>
  <si>
    <t>CONSTRUÇÃO DE BASE E SUB-BASE PARA PAVIMENTAÇÃO DE SOLO (PREDOMINANTEMENTE ARENOSO) BRITA - 50%-50% COM CIMENTO - 8%, MISTURA EM PISTA, COM ESPESSURA DE 20 CM - EXCLUSIVE ESCAVAÇÃO, CARGA E TRANSPORTE E SOLO. AF_09/2024</t>
  </si>
  <si>
    <t>CONSTRUÇÃO DE BASE E SUB-BASE PARA PAVIMENTAÇÃO DE SOLO (PREDOMINANTEMENTE ARENOSO) BRITA - 50%-50% COM CIMENTO - 8%, MISTURA EM USINA, COM ESPESSURA DE 10 CM - EXCLUSIVE CARGA E TRANSPORTE. AF_09/2024</t>
  </si>
  <si>
    <t>CONSTRUÇÃO DE BASE E SUB-BASE PARA PAVIMENTAÇÃO DE SOLO (PREDOMINANTEMENTE ARENOSO) BRITA - 50%-50% COM CIMENTO - 8%, MISTURA EM USINA, COM ESPESSURA DE 15 CM - EXCLUSIVE CARGA E TRANSPORTE. AF_09/2024</t>
  </si>
  <si>
    <t>CONSTRUÇÃO DE BASE E SUB-BASE PARA PAVIMENTAÇÃO DE SOLO (PREDOMINANTEMENTE ARENOSO) BRITA - 50%-50% COM CIMENTO - 8%, MISTURA EM USINA, COM ESPESSURA DE 20 CM - EXCLUSIVE CARGA E TRANSPORTE. AF_09/2024</t>
  </si>
  <si>
    <t>CONSTRUÇÃO DE BASE E SUB-BASE PARA PAVIMENTAÇÃO DE SOLO (PREDOMINANTEMENTE ARENOSO) BRITA - 50%-50%, MISTURA EM PISTA, COM ESPESSURA DE 10 CM - EXCLUSIVE ESCAVAÇÃO, CARGA E TRANSPORTE E SOLO. AF_09/2024</t>
  </si>
  <si>
    <t>CONSTRUÇÃO DE BASE E SUB-BASE PARA PAVIMENTAÇÃO DE SOLO (PREDOMINANTEMENTE ARENOSO) BRITA - 50%-50%, MISTURA EM PISTA, COM ESPESSURA DE 15 CM - EXCLUSIVE ESCAVAÇÃO, CARGA E TRANSPORTE E SOLO. AF_09/2024</t>
  </si>
  <si>
    <t>CONSTRUÇÃO DE BASE E SUB-BASE PARA PAVIMENTAÇÃO DE SOLO (PREDOMINANTEMENTE ARENOSO) BRITA - 50%-50%, MISTURA EM PISTA, COM ESPESSURA DE 20 CM - EXCLUSIVE ESCAVAÇÃO, CARGA E TRANSPORTE E SOLO. AF_09/2024</t>
  </si>
  <si>
    <t>CONSTRUÇÃO DE BASE E SUB-BASE PARA PAVIMENTAÇÃO DE SOLO (PREDOMINANTEMENTE ARENOSO) BRITA - 50%-50%, MISTURA EM USINA, COM ESPESSURA DE 10 CM - EXCLUSIVE CARGA E TRANSPORTE. AF_09/2024</t>
  </si>
  <si>
    <t>CONSTRUÇÃO DE BASE E SUB-BASE PARA PAVIMENTAÇÃO DE SOLO (PREDOMINANTEMENTE ARENOSO) BRITA - 50%-50%, MISTURA EM USINA, COM ESPESSURA DE 15 CM - EXCLUSIVE CARGA E TRANSPORTE. AF_09/2024</t>
  </si>
  <si>
    <t>CONSTRUÇÃO DE BASE E SUB-BASE PARA PAVIMENTAÇÃO DE SOLO (PREDOMINANTEMENTE ARENOSO) BRITA - 50%-50%, MISTURA EM USINA, COM ESPESSURA DE 20 CM - EXCLUSIVE CARGA E TRANSPORTE. AF_09/2024</t>
  </si>
  <si>
    <t>CONSTRUÇÃO DE BASE E SUB-BASE PARA PAVIMENTAÇÃO DE SOLO (PREDOMINANTEMENTE ARENOSO) COM CIMENTO - 6%, MISTURA EM PISTA, COM ESPESSURA DE 10 CM - EXCLUSIVE ESCAVAÇÃO, CARGA E TRANSPORTE E SOLO. AF_09/2024</t>
  </si>
  <si>
    <t>CONSTRUÇÃO DE BASE E SUB-BASE PARA PAVIMENTAÇÃO DE SOLO (PREDOMINANTEMENTE ARENOSO) COM CIMENTO - 6%, MISTURA EM PISTA, COM ESPESSURA DE 15 CM - EXCLUSIVE ESCAVAÇÃO, CARGA E TRANSPORTE E SOLO. AF_09/2024</t>
  </si>
  <si>
    <t>CONSTRUÇÃO DE BASE E SUB-BASE PARA PAVIMENTAÇÃO DE SOLO (PREDOMINANTEMENTE ARENOSO) COM CIMENTO - 6%, MISTURA EM PISTA, COM ESPESSURA DE 20 CM - EXCLUSIVE ESCAVAÇÃO, CARGA E TRANSPORTE E SOLO. AF_09/2024</t>
  </si>
  <si>
    <t>CONSTRUÇÃO DE BASE E SUB-BASE PARA PAVIMENTAÇÃO DE SOLO (PREDOMINANTEMENTE ARENOSO) COM CIMENTO - 6%, MISTURA EM USINA, COM ESPESSURA DE 10 CM - EXCLUSIVE CARGA E TRANSPORTE. AF_09/2024</t>
  </si>
  <si>
    <t>CONSTRUÇÃO DE BASE E SUB-BASE PARA PAVIMENTAÇÃO DE SOLO (PREDOMINANTEMENTE ARENOSO) COM CIMENTO - 6%, MISTURA EM USINA, COM ESPESSURA DE 15 CM - EXCLUSIVE CARGA E TRANSPORTE. AF_09/2024</t>
  </si>
  <si>
    <t>CONSTRUÇÃO DE BASE E SUB-BASE PARA PAVIMENTAÇÃO DE SOLO (PREDOMINANTEMENTE ARENOSO) COM CIMENTO - 6%, MISTURA EM USINA, COM ESPESSURA DE 20 CM - EXCLUSIVE CARGA E TRANSPORTE. AF_09/2024</t>
  </si>
  <si>
    <t>CONSTRUÇÃO DE BASE E SUB-BASE PARA PAVIMENTAÇÃO DE SOLO (PREDOMINANTEMENTE ARENOSO) COM CIMENTO - 8%, MISTURA EM PISTA, COM ESPESSURA DE 10 CM - EXCLUSIVE ESCAVAÇÃO, CARGA E TRANSPORTE E SOLO. AF_09/2024</t>
  </si>
  <si>
    <t>CONSTRUÇÃO DE BASE E SUB-BASE PARA PAVIMENTAÇÃO DE SOLO (PREDOMINANTEMENTE ARENOSO) COM CIMENTO - 8%, MISTURA EM PISTA, COM ESPESSURA DE 15 CM - EXCLUSIVE ESCAVAÇÃO, CARGA E TRANSPORTE E SOLO. AF_09/2024</t>
  </si>
  <si>
    <t>CONSTRUÇÃO DE BASE E SUB-BASE PARA PAVIMENTAÇÃO DE SOLO (PREDOMINANTEMENTE ARENOSO) COM CIMENTO - 8%, MISTURA EM PISTA, COM ESPESSURA DE 20 CM - EXCLUSIVE ESCAVAÇÃO, CARGA E TRANSPORTE E SOLO. AF_09/2024</t>
  </si>
  <si>
    <t>CONSTRUÇÃO DE BASE E SUB-BASE PARA PAVIMENTAÇÃO DE SOLO (PREDOMINANTEMENTE ARENOSO) COM CIMENTO - 8%, MISTURA EM USINA, COM ESPESSURA DE 10 CM - EXCLUSIVE CARGA E TRANSPORTE. AF_09/2024</t>
  </si>
  <si>
    <t>CONSTRUÇÃO DE BASE E SUB-BASE PARA PAVIMENTAÇÃO DE SOLO (PREDOMINANTEMENTE ARENOSO) COM CIMENTO - 8%, MISTURA EM USINA, COM ESPESSURA DE 15 CM - EXCLUSIVE CARGA E TRANSPORTE. AF_09/2024</t>
  </si>
  <si>
    <t>CONSTRUÇÃO DE BASE E SUB-BASE PARA PAVIMENTAÇÃO DE SOLO (PREDOMINANTEMENTE ARENOSO) COM CIMENTO - 8%, MISTURA EM USINA, COM ESPESSURA DE 20 CM - EXCLUSIVE CARGA E TRANSPORTE. AF_09/2024</t>
  </si>
  <si>
    <t>CONSTRUÇÃO DE BASE E SUB-BASE PARA PAVIMENTAÇÃO DE SOLO (PREDOMINANTEMENTE ARENOSO) MELHORADO COM CIMENTO - 2%, MISTURA EM PISTA, COM ESPESSURA DE 10 CM - EXCLUSIVE ESCAVAÇÃO, CARGA E TRANSPORTE E SOLO. AF_09/2024</t>
  </si>
  <si>
    <t>CONSTRUÇÃO DE BASE E SUB-BASE PARA PAVIMENTAÇÃO DE SOLO (PREDOMINANTEMENTE ARENOSO) MELHORADO COM CIMENTO - 2%, MISTURA EM PISTA, COM ESPESSURA DE 15 CM - EXCLUSIVE ESCAVAÇÃO, CARGA E TRANSPORTE E SOLO. AF_09/2024</t>
  </si>
  <si>
    <t>CONSTRUÇÃO DE BASE E SUB-BASE PARA PAVIMENTAÇÃO DE SOLO (PREDOMINANTEMENTE ARENOSO) MELHORADO COM CIMENTO - 2%, MISTURA EM PISTA, COM ESPESSURA DE 20 CM - EXCLUSIVE ESCAVAÇÃO, CARGA E TRANSPORTE E SOLO. AF_09/2024</t>
  </si>
  <si>
    <t>CONSTRUÇÃO DE BASE E SUB-BASE PARA PAVIMENTAÇÃO DE SOLO (PREDOMINANTEMENTE ARENOSO) MELHORADO COM CIMENTO - 2%, MISTURA EM USINA, COM ESPESSURA DE 10 CM - EXCLUSIVE CARGA E TRANSPORTE. AF_09/2024</t>
  </si>
  <si>
    <t>CONSTRUÇÃO DE BASE E SUB-BASE PARA PAVIMENTAÇÃO DE SOLO (PREDOMINANTEMENTE ARENOSO) MELHORADO COM CIMENTO - 2%, MISTURA EM USINA, COM ESPESSURA DE 15 CM - EXCLUSIVE CARGA E TRANSPORTE. AF_09/2024</t>
  </si>
  <si>
    <t>CONSTRUÇÃO DE BASE E SUB-BASE PARA PAVIMENTAÇÃO DE SOLO (PREDOMINANTEMENTE ARENOSO) MELHORADO COM CIMENTO - 2%, MISTURA EM USINA, COM ESPESSURA DE 20 CM - EXCLUSIVE CARGA E TRANSPORTE. AF_09/2024</t>
  </si>
  <si>
    <t>CONSTRUÇÃO DE BASE E SUB-BASE PARA PAVIMENTAÇÃO DE SOLO (PREDOMINANTEMENTE ARENOSO) MELHORADO COM CIMENTO - 4%, MISTURA EM PISTA, COM ESPESSURA DE 10 CM - EXCLUSIVE ESCAVAÇÃO, CARGA E TRANSPORTE E SOLO. AF_09/2024</t>
  </si>
  <si>
    <t>CONSTRUÇÃO DE BASE E SUB-BASE PARA PAVIMENTAÇÃO DE SOLO (PREDOMINANTEMENTE ARENOSO) MELHORADO COM CIMENTO - 4%, MISTURA EM PISTA, COM ESPESSURA DE 15 CM - EXCLUSIVE ESCAVAÇÃO, CARGA E TRANSPORTE E SOLO. AF_09/2024</t>
  </si>
  <si>
    <t>CONSTRUÇÃO DE BASE E SUB-BASE PARA PAVIMENTAÇÃO DE SOLO (PREDOMINANTEMENTE ARENOSO) MELHORADO COM CIMENTO - 4%, MISTURA EM PISTA, COM ESPESSURA DE 20 CM - EXCLUSIVE ESCAVAÇÃO, CARGA E TRANSPORTE E SOLO. AF_09/2024</t>
  </si>
  <si>
    <t>CONSTRUÇÃO DE BASE E SUB-BASE PARA PAVIMENTAÇÃO DE SOLO (PREDOMINANTEMENTE ARENOSO) MELHORADO COM CIMENTO - 4%, MISTURA EM USINA, COM ESPESSURA DE 10 CM - EXCLUSIVE CARGA E TRANSPORTE. AF_09/2024</t>
  </si>
  <si>
    <t>CONSTRUÇÃO DE BASE E SUB-BASE PARA PAVIMENTAÇÃO DE SOLO (PREDOMINANTEMENTE ARENOSO) MELHORADO COM CIMENTO - 4%, MISTURA EM USINA, COM ESPESSURA DE 15 CM - EXCLUSIVE CARGA E TRANSPORTE. AF_09/2024</t>
  </si>
  <si>
    <t>CONSTRUÇÃO DE BASE E SUB-BASE PARA PAVIMENTAÇÃO DE SOLO (PREDOMINANTEMENTE ARENOSO) MELHORADO COM CIMENTO - 4%, MISTURA EM USINA, COM ESPESSURA DE 20 CM - EXCLUSIVE CARGA E TRANSPORTE. AF_09/2024</t>
  </si>
  <si>
    <t>CONSTRUÇÃO DE BASE E SUB-BASE PARA PAVIMENTAÇÃO DE SOLO (PREDOMINANTEMENTE ARGILOSO) BRITA - 40%-60%, MISTURA EM PISTA, COM ESPESSURA DE 10 CM - EXCLUSIVE ESCAVAÇÃO, CARGA E TRANSPORTE E SOLO. AF_09/2024</t>
  </si>
  <si>
    <t>CONSTRUÇÃO DE BASE E SUB-BASE PARA PAVIMENTAÇÃO DE SOLO (PREDOMINANTEMENTE ARGILOSO) BRITA - 40%-60%, MISTURA EM PISTA, COM ESPESSURA DE 15 CM - EXCLUSIVE ESCAVAÇÃO, CARGA E TRANSPORTE E SOLO. AF_09/2024</t>
  </si>
  <si>
    <t>CONSTRUÇÃO DE BASE E SUB-BASE PARA PAVIMENTAÇÃO DE SOLO (PREDOMINANTEMENTE ARGILOSO) BRITA - 40%-60%, MISTURA EM PISTA, COM ESPESSURA DE 20 CM - EXCLUSIVE ESCAVAÇÃO, CARGA E TRANSPORTE E SOLO. AF_09/2024</t>
  </si>
  <si>
    <t>CONSTRUÇÃO DE BASE E SUB-BASE PARA PAVIMENTAÇÃO DE SOLO (PREDOMINANTEMENTE ARGILOSO) BRITA - 40%-60%, MISTURA EM USINA, COM ESPESSURA DE 10 CM - EXCLUSIVE CARGA E TRANSPORTE. AF_09/2024</t>
  </si>
  <si>
    <t>CONSTRUÇÃO DE BASE E SUB-BASE PARA PAVIMENTAÇÃO DE SOLO (PREDOMINANTEMENTE ARGILOSO) BRITA - 40%-60%, MISTURA EM USINA, COM ESPESSURA DE 15 CM - EXCLUSIVE CARGA E TRANSPORTE. AF_09/2024</t>
  </si>
  <si>
    <t>CONSTRUÇÃO DE BASE E SUB-BASE PARA PAVIMENTAÇÃO DE SOLO (PREDOMINANTEMENTE ARGILOSO) BRITA - 40%-60%, MISTURA EM USINA, COM ESPESSURA DE 20 CM - EXCLUSIVE CARGA E TRANSPORTE. AF_09/2024</t>
  </si>
  <si>
    <t>CONSTRUÇÃO DE BASE E SUB-BASE PARA PAVIMENTAÇÃO DE SOLO (PREDOMINANTEMENTE ARGILOSO) BRITA - 50%-50%, MISTURA EM PISTA, COM ESPESSURA DE 10 CM - EXCLUSIVE ESCAVAÇÃO, CARGA E TRANSPORTE E SOLO. AF_09/2024</t>
  </si>
  <si>
    <t>CONSTRUÇÃO DE BASE E SUB-BASE PARA PAVIMENTAÇÃO DE SOLO (PREDOMINANTEMENTE ARGILOSO) BRITA - 50%-50%, MISTURA EM PISTA, COM ESPESSURA DE 15 CM - EXCLUSIVE ESCAVAÇÃO, CARGA E TRANSPORTE E SOLO. AF_09/2024</t>
  </si>
  <si>
    <t>CONSTRUÇÃO DE BASE E SUB-BASE PARA PAVIMENTAÇÃO DE SOLO (PREDOMINANTEMENTE ARGILOSO) BRITA - 50%-50%, MISTURA EM PISTA, COM ESPESSURA DE 20 CM - EXCLUSIVE ESCAVAÇÃO, CARGA E TRANSPORTE E SOLO. AF_09/2024</t>
  </si>
  <si>
    <t>CONSTRUÇÃO DE BASE E SUB-BASE PARA PAVIMENTAÇÃO DE SOLO (PREDOMINANTEMENTE ARGILOSO) BRITA - 50%-50%, MISTURA EM USINA, COM ESPESSURA DE 10 CM - EXCLUSIVE CARGA E TRANSPORTE. AF_09/2024</t>
  </si>
  <si>
    <t>CONSTRUÇÃO DE BASE E SUB-BASE PARA PAVIMENTAÇÃO DE SOLO (PREDOMINANTEMENTE ARGILOSO) BRITA - 50%-50%, MISTURA EM USINA, COM ESPESSURA DE 15 CM - EXCLUSIVE CARGA E TRANSPORTE. AF_09/2024</t>
  </si>
  <si>
    <t>CONSTRUÇÃO DE BASE E SUB-BASE PARA PAVIMENTAÇÃO DE SOLO (PREDOMINANTEMENTE ARGILOSO) BRITA - 50%-50%, MISTURA EM USINA, COM ESPESSURA DE 20 CM - EXCLUSIVE CARGA E TRANSPORTE. AF_09/2024</t>
  </si>
  <si>
    <t>CONSTRUÇÃO DE BASE E SUB-BASE PARA PAVIMENTAÇÃO DE SOLO DE COMPORTAMENTO LATERÍTICO (ARENOSO), COM ESPESSURA DE 10 CM - EXCLUSIVE ESCAVAÇÃO, CARGA E TRANSPORTE E SOLO. AF_09/2024</t>
  </si>
  <si>
    <t>CONSTRUÇÃO DE BASE E SUB-BASE PARA PAVIMENTAÇÃO DE SOLO DE COMPORTAMENTO LATERÍTICO (ARENOSO), COM ESPESSURA DE 15 CM - EXCLUSIVE ESCAVAÇÃO, CARGA E TRANSPORTE E SOLO. AF_09/2024</t>
  </si>
  <si>
    <t>CONSTRUÇÃO DE BASE E SUB-BASE PARA PAVIMENTAÇÃO DE SOLO DE COMPORTAMENTO LATERÍTICO (ARENOSO), COM ESPESSURA DE 20 CM - EXCLUSIVE ESCAVAÇÃO, CARGA E TRANSPORTE E SOLO. AF_09/2024</t>
  </si>
  <si>
    <t>CONSTRUÇÃO DE BASE E SUB-BASE PARA PAVIMENTAÇÃO DE SOLO ESTABILIZADO GRANULOMETRICAMENTE COM MISTURA DE SOLOS EM PISTA - EXCLUSIVE SOLO, ESCAVAÇÃO, CARGA E TRANSPORTE. AF_09/2024</t>
  </si>
  <si>
    <t>CONSTRUÇÃO DE BASE E SUB-BASE PARA PAVIMENTAÇÃO DE SOLO ESTABILIZADO GRANULOMETRICAMENTE SEM MISTURA DE SOLOS - EXCLUSIVE SOLO, ESCAVAÇÃO, CARGA E TRANSPORTE. AF_09/2024</t>
  </si>
  <si>
    <t>ESPALHAMENTO DE MATERIAL COM TRATOR DE ESTEIRAS. AF_09/2024</t>
  </si>
  <si>
    <t>EXECUÇÃO DE IMPRIMAÇÃO COM ASFALTO DILUÍDO CM-30, PARA OBRAS DE CONSTRUÇÃO DE PAVIMENTOS. AF_09/2024</t>
  </si>
  <si>
    <t>EXECUÇÃO DE IMPRIMAÇÃO COM ASFALTO DILUÍDO CM-30, PARA OBRAS DE RECONSTRUÇÃO DE PAVIMENTOS. AF_09/2024</t>
  </si>
  <si>
    <t>EXECUÇÃO DE PINTURA DE LIGAÇÃO COM EMULSÃO ASFÁLTICA RR-2C, PARA OBRAS DE CONSTRUÇÃO DE PAVIMENTOS. AF_09/2024</t>
  </si>
  <si>
    <t>EXECUÇÃO DE PINTURA DE LIGAÇÃO COM EMULSÃO ASFÁLTICA RR-2C, PARA OBRAS DE RECONSTRUÇÃO DE PAVIMENTOS. AF_09/2024</t>
  </si>
  <si>
    <t>EXECUÇÃO E COMPACTAÇÃO DE CAMADA FINAL DE ATERRO (100% DE ENERGIA DO PROCTOR NORMAL) COM SOLO PREDOMINANTEMENTE ARENOSO, EM CAMADAS COM ESPESSURA DE 10 CM - EXCLUSIVE ESCAVAÇÃO, CARGA E TRANSPORTE E SOLO. AF_09/2024</t>
  </si>
  <si>
    <t>EXECUÇÃO E COMPACTAÇÃO DE CAMADA FINAL DE ATERRO (100% DE ENERGIA DO PROCTOR NORMAL) COM SOLO PREDOMINANTEMENTE ARENOSO, EM CAMADAS COM ESPESSURA DE 15 CM - EXCLUSIVE ESCAVAÇÃO, CARGA E TRANSPORTE E SOLO. AF_09/2024</t>
  </si>
  <si>
    <t>EXECUÇÃO E COMPACTAÇÃO DE CAMADA FINAL DE ATERRO (100% DE ENERGIA DO PROCTOR NORMAL) COM SOLO PREDOMINANTEMENTE ARENOSO, EM CAMADAS COM ESPESSURA DE 20 CM - EXCLUSIVE ESCAVAÇÃO, CARGA E TRANSPORTE E SOLO. AF_09/2024</t>
  </si>
  <si>
    <t>EXECUÇÃO E COMPACTAÇÃO DE CAMADA FINAL DE ATERRO (100% DE ENERGIA DO PROCTOR NORMAL) COM SOLO PREDOMINANTEMENTE ARGILOSO, EM CAMADAS COM ESPESSURA DE 10 CM - EXCLUSIVE ESCAVAÇÃO, CARGA E TRANSPORTE E SOLO. AF_09/2024</t>
  </si>
  <si>
    <t>EXECUÇÃO E COMPACTAÇÃO DE CAMADA FINAL DE ATERRO (100% DE ENERGIA DO PROCTOR NORMAL) COM SOLO PREDOMINANTEMENTE ARGILOSO, EM CAMADAS COM ESPESSURA DE 15 CM - EXCLUSIVE ESCAVAÇÃO, CARGA E TRANSPORTE E SOLO. AF_09/2024</t>
  </si>
  <si>
    <t>EXECUÇÃO E COMPACTAÇÃO DE CAMADA FINAL DE ATERRO (100% DE ENERGIA DO PROCTOR NORMAL) COM SOLO PREDOMINANTEMENTE ARGILOSO, EM CAMADAS COM ESPESSURA DE 20 CM - EXCLUSIVE ESCAVAÇÃO, CARGA E TRANSPORTE E SOLO. AF_09/2024</t>
  </si>
  <si>
    <t>EXECUÇÃO E COMPACTAÇÃO DE CORPO DE ATERRO (95% DE ENERGIA DO PROCTOR NORMAL) COM SOLO PREDOMINANTEMENTE ARENOSO ESPESSURA 15CM - EXCLUSIVE MATERIAL, ESCAVAÇÃO, CARGA E TRANSPORTE. AF_09/2024</t>
  </si>
  <si>
    <t>EXECUÇÃO E COMPACTAÇÃO DE CORPO DE ATERRO (95% DE ENERGIA DO PROCTOR NORMAL) COM SOLO PREDOMINANTEMENTE ARENOSO, EM CAMADAS COM ESPESSURA DE 20 CM - EXCLUSIVE ESCAVAÇÃO, CARGA E TRANSPORTE E SOLO. AF_09/2024</t>
  </si>
  <si>
    <t>EXECUÇÃO E COMPACTAÇÃO DE CORPO DE ATERRO DE ATERRO (95% DE ENERGIA DO PROCTOR NORMAL) COM SOLO PREDOMINANTEMENTE ARENOSO, EM CAMADAS COM ESPESSURA DE 10 CM - EXCLUSIVE ESCAVAÇÃO, CARGA E TRANSPORTE E SOLO. AF_09/2024</t>
  </si>
  <si>
    <t>EXECUÇÃO E COMPACTAÇÃO DE CORPO DE ATERRO DE ATERRO (95% DE ENERGIA DO PROCTOR NORMAL) COM SOLO PREDOMINANTEMENTE ARGILOSO ESPESSURA 15 CM - EXCLUSIVE MATERIAL, ESCAVAÇÃO, CARGA E TRANSPORTE. AF_09/2024</t>
  </si>
  <si>
    <t>EXECUÇÃO E COMPACTAÇÃO DE CORPO DE ATERRO DE ATERRO (95% DE ENERGIA DO PROCTOR NORMAL) COM SOLO PREDOMINANTEMENTE ARGILOSO, EM CAMADAS COM ESPESSURA DE 10 CM - EXCLUSIVE ESCAVAÇÃO, CARGA E TRANSPORTE E SOLO. AF_09/2024</t>
  </si>
  <si>
    <t>EXECUÇÃO E COMPACTAÇÃO DE CORPO DE ATERRO DE ATERRO (95% DE ENERGIA DO PROCTOR NORMAL) COM SOLO PREDOMINANTEMENTE ARGILOSO, EM CAMADAS COM ESPESSURA DE 20 CM - EXCLUSIVE ESCAVAÇÃO, CARGA E TRANSPORTE E SOLO. AF_09/2024</t>
  </si>
  <si>
    <t>RECONSTRUÇÃO DE BASE E SUB-BASE PARA PAVIMENTAÇÃO DE BRITA GRADUADA SIMPLES TRATADA COM CIMENTO, COM ESPESSURA DE 10 CM - EXCLUSIVE CARGA E TRANSPORTE. AF_09/2024</t>
  </si>
  <si>
    <t>RECONSTRUÇÃO DE BASE E SUB-BASE PARA PAVIMENTAÇÃO DE BRITA GRADUADA SIMPLES TRATADA COM CIMENTO, COM ESPESSURA DE 15 CM - EXCLUSIVE CARGA E TRANSPORTE. AF_09/2024</t>
  </si>
  <si>
    <t>RECONSTRUÇÃO DE BASE E SUB-BASE PARA PAVIMENTAÇÃO DE BRITA GRADUADA SIMPLES TRATADA COM CIMENTO, COM ESPESSURA DE 20 CM - EXCLUSIVE CARGA E TRANSPORTE. AF_09/2024</t>
  </si>
  <si>
    <t>RECONSTRUÇÃO DE BASE E SUB-BASE PARA PAVIMENTAÇÃO DE BRITA GRADUADA SIMPLES, COM ESPESSURA DE 10 CM - EXCLUSIVE CARGA E TRANSPORTE. AF_09/2024</t>
  </si>
  <si>
    <t>RECONSTRUÇÃO DE BASE E SUB-BASE PARA PAVIMENTAÇÃO DE BRITA GRADUADA SIMPLES, COM ESPESSURA DE 15 CM - EXCLUSIVE CARGA E TRANSPORTE. AF_09/2024</t>
  </si>
  <si>
    <t>RECONSTRUÇÃO DE BASE E SUB-BASE PARA PAVIMENTAÇÃO DE BRITA GRADUADA SIMPLES, COM ESPESSURA DE 20 CM - EXCLUSIVE CARGA E TRANSPORTE. AF_09/2024</t>
  </si>
  <si>
    <t>RECONSTRUÇÃO DE BASE E SUB-BASE PARA PAVIMENTAÇÃO DE CONCRETO COMPACTADO COM ROLO, COM ESPESSURA DE 10 CM - EXCLUSIVE CARGA E TRANSPORTE. AF_09/2024</t>
  </si>
  <si>
    <t>RECONSTRUÇÃO DE BASE E SUB-BASE PARA PAVIMENTAÇÃO DE CONCRETO COMPACTADO COM ROLO, COM ESPESSURA DE 15 CM - EXCLUSIVE CARGA E TRANSPORTE. AF_09/2024</t>
  </si>
  <si>
    <t>RECONSTRUÇÃO DE BASE E SUB-BASE PARA PAVIMENTAÇÃO DE CONCRETO COMPACTADO COM ROLO, COM ESPESSURA DE 20 CM - EXCLUSIVE CARGA E TRANSPORTE. AF_09/2024</t>
  </si>
  <si>
    <t>RECONSTRUÇÃO DE BASE E SUB-BASE PARA PAVIMENTAÇÃO DE MACADAME SECO, COM ESPESSURA DE 10 CM - EXCLUSIVE CARGA E TRANSPORTE. AF_09/2024</t>
  </si>
  <si>
    <t>RECONSTRUÇÃO DE BASE E SUB-BASE PARA PAVIMENTAÇÃO DE MACADAME SECO, COM ESPESSURA DE 15 CM - EXCLUSIVE CARGA E TRANSPORTE. AF_09/2024</t>
  </si>
  <si>
    <t>RECONSTRUÇÃO DE BASE E SUB-BASE PARA PAVIMENTAÇÃO DE MACADAME SECO, COM ESPESSURA DE 20 CM - EXCLUSIVE CARGA E TRANSPORTE. AF_09/2024</t>
  </si>
  <si>
    <t>RECONSTRUÇÃO DE BASE E SUB-BASE PARA PAVIMENTAÇÃO DE MACADAME SECO, COM ESPESSURA DE 25 CM - EXCLUSIVE CARGA E TRANSPORTE. AF_09/2024</t>
  </si>
  <si>
    <t>RECONSTRUÇÃO DE BASE E SUB-BASE PARA PAVIMENTAÇÃO DE RACHÃO, COM ESPESSURA DE 30 CM - EXCLUSIVE CARGA E TRANSPORTE. AF_09/2024</t>
  </si>
  <si>
    <t>RECONSTRUÇÃO DE BASE E SUB-BASE PARA PAVIMENTAÇÃO DE RACHÃO, COM ESPESSURA DE 40 CM - EXCLUSIVE CARGA E TRANSPORTE. AF_09/2024</t>
  </si>
  <si>
    <t>RECONSTRUÇÃO DE BASE E SUB-BASE PARA PAVIMENTAÇÃO DE RACHÃO, COM ESPESSURA DE 50 CM - EXCLUSIVE CARGA E TRANSPORTE. AF_09/2024</t>
  </si>
  <si>
    <t>RECONSTRUÇÃO DE BASE E SUB-BASE PARA PAVIMENTAÇÃO DE RACHÃO, COM ESPESSURA DE 60 CM - EXCLUSIVE CARGA E TRANSPORTE. AF_09/2024</t>
  </si>
  <si>
    <t>RECONSTRUÇÃO DE BASE E SUB-BASE PARA PAVIMENTAÇÃO DE SOLO (PREDOMINANTEMENTE ARENOSO) BRITA - 40%-60% COM CIMENTO - 4%, MISTURA EM PISTA, COM ESPESSURA DE 10 CM - EXCLUSIVE ESCAVAÇÃO, CARGA E TRANSPORTE E SOLO. AF_09/2024</t>
  </si>
  <si>
    <t>RECONSTRUÇÃO DE BASE E SUB-BASE PARA PAVIMENTAÇÃO DE SOLO (PREDOMINANTEMENTE ARENOSO) BRITA - 40%-60% COM CIMENTO - 4%, MISTURA EM PISTA, COM ESPESSURA DE 15 CM - EXCLUSIVE ESCAVAÇÃO, CARGA E TRANSPORTE E SOLO. AF_09/2024</t>
  </si>
  <si>
    <t>RECONSTRUÇÃO DE BASE E SUB-BASE PARA PAVIMENTAÇÃO DE SOLO (PREDOMINANTEMENTE ARENOSO) BRITA - 40%-60% COM CIMENTO - 4%, MISTURA EM PISTA, COM ESPESSURA DE 20 CM - EXCLUSIVE ESCAVAÇÃO, CARGA E TRANSPORTE E SOLO. AF_09/2024</t>
  </si>
  <si>
    <t>RECONSTRUÇÃO DE BASE E SUB-BASE PARA PAVIMENTAÇÃO DE SOLO (PREDOMINANTEMENTE ARENOSO) BRITA - 40%-60% COM CIMENTO - 4%, MISTURA EM USINA, COM ESPESSURA DE 10 CM - EXCLUSIVE CARGA E TRANSPORTE. AF_09/2024</t>
  </si>
  <si>
    <t>RECONSTRUÇÃO DE BASE E SUB-BASE PARA PAVIMENTAÇÃO DE SOLO (PREDOMINANTEMENTE ARENOSO) BRITA - 40%-60% COM CIMENTO - 4%, MISTURA EM USINA, COM ESPESSURA DE 15 CM - EXCLUSIVE CARGA E TRANSPORTE. AF_09/2024</t>
  </si>
  <si>
    <t>RECONSTRUÇÃO DE BASE E SUB-BASE PARA PAVIMENTAÇÃO DE SOLO (PREDOMINANTEMENTE ARENOSO) BRITA - 40%-60% COM CIMENTO - 4%, MISTURA EM USINA, COM ESPESSURA DE 20 CM - EXCLUSIVE CARGA E TRANSPORTE. AF_09/2024</t>
  </si>
  <si>
    <t>RECONSTRUÇÃO DE BASE E SUB-BASE PARA PAVIMENTAÇÃO DE SOLO (PREDOMINANTEMENTE ARENOSO) BRITA - 40%-60% COM CIMENTO - 6%, MISTURA EM PISTA, COM ESPESSURA DE 10 CM - EXCLUSIVE ESCAVAÇÃO, CARGA E TRANSPORTE E SOLO. AF_09/2024</t>
  </si>
  <si>
    <t>RECONSTRUÇÃO DE BASE E SUB-BASE PARA PAVIMENTAÇÃO DE SOLO (PREDOMINANTEMENTE ARENOSO) BRITA - 40%-60% COM CIMENTO - 6%, MISTURA EM PISTA, COM ESPESSURA DE 15 CM - EXCLUSIVE ESCAVAÇÃO, CARGA E TRANSPORTE E SOLO. AF_09/2024</t>
  </si>
  <si>
    <t>RECONSTRUÇÃO DE BASE E SUB-BASE PARA PAVIMENTAÇÃO DE SOLO (PREDOMINANTEMENTE ARENOSO) BRITA - 40%-60% COM CIMENTO - 6%, MISTURA EM PISTA, COM ESPESSURA DE 20 CM - EXCLUSIVE ESCAVAÇÃO, CARGA E TRANSPORTE E SOLO. AF_09/2024</t>
  </si>
  <si>
    <t>RECONSTRUÇÃO DE BASE E SUB-BASE PARA PAVIMENTAÇÃO DE SOLO (PREDOMINANTEMENTE ARENOSO) BRITA - 40%-60% COM CIMENTO - 6%, MISTURA EM USINA, COM ESPESSURA DE 10 CM - EXCLUSIVE CARGA E TRANSPORTE. AF_09/2024</t>
  </si>
  <si>
    <t>RECONSTRUÇÃO DE BASE E SUB-BASE PARA PAVIMENTAÇÃO DE SOLO (PREDOMINANTEMENTE ARENOSO) BRITA - 40%-60% COM CIMENTO - 6%, MISTURA EM USINA, COM ESPESSURA DE 15 CM - EXCLUSIVE CARGA E TRANSPORTE. AF_09/2024</t>
  </si>
  <si>
    <t>RECONSTRUÇÃO DE BASE E SUB-BASE PARA PAVIMENTAÇÃO DE SOLO (PREDOMINANTEMENTE ARENOSO) BRITA - 40%-60% COM CIMENTO - 6%, MISTURA EM USINA, COM ESPESSURA DE 20 CM - EXCLUSIVE CARGA E TRANSPORTE. AF_09/2024</t>
  </si>
  <si>
    <t>RECONSTRUÇÃO DE BASE E SUB-BASE PARA PAVIMENTAÇÃO DE SOLO (PREDOMINANTEMENTE ARENOSO) BRITA - 40%-60% COM CIMENTO - 8%, MISTURA EM PISTA, COM ESPESSURA DE 10 CM - EXCLUSIVE ESCAVAÇÃO, CARGA E TRANSPORTE E SOLO. AF_09/2024</t>
  </si>
  <si>
    <t>RECONSTRUÇÃO DE BASE E SUB-BASE PARA PAVIMENTAÇÃO DE SOLO (PREDOMINANTEMENTE ARENOSO) BRITA - 40%-60% COM CIMENTO - 8%, MISTURA EM PISTA, COM ESPESSURA DE 15 CM - EXCLUSIVE ESCAVAÇÃO, CARGA E TRANSPORTE E SOLO. AF_09/2024</t>
  </si>
  <si>
    <t>RECONSTRUÇÃO DE BASE E SUB-BASE PARA PAVIMENTAÇÃO DE SOLO (PREDOMINANTEMENTE ARENOSO) BRITA - 40%-60% COM CIMENTO - 8%, MISTURA EM PISTA, COM ESPESSURA DE 20 CM - EXCLUSIVE ESCAVAÇÃO, CARGA E TRANSPORTE E SOLO. AF_09/2024</t>
  </si>
  <si>
    <t>RECONSTRUÇÃO DE BASE E SUB-BASE PARA PAVIMENTAÇÃO DE SOLO (PREDOMINANTEMENTE ARENOSO) BRITA - 40%-60% COM CIMENTO - 8%, MISTURA EM USINA, COM ESPESSURA DE 10 CM - EXCLUSIVE CARGA E TRANSPORTE. AF_09/2024</t>
  </si>
  <si>
    <t>RECONSTRUÇÃO DE BASE E SUB-BASE PARA PAVIMENTAÇÃO DE SOLO (PREDOMINANTEMENTE ARENOSO) BRITA - 40%-60% COM CIMENTO - 8%, MISTURA EM USINA, COM ESPESSURA DE 15 CM - EXCLUSIVE CARGA E TRANSPORTE. AF_09/2024</t>
  </si>
  <si>
    <t>RECONSTRUÇÃO DE BASE E SUB-BASE PARA PAVIMENTAÇÃO DE SOLO (PREDOMINANTEMENTE ARENOSO) BRITA - 40%-60% COM CIMENTO - 8%, MISTURA EM USINA, COM ESPESSURA DE 20 CM - EXCLUSIVE CARGA E TRANSPORTE. AF_09/2024</t>
  </si>
  <si>
    <t>RECONSTRUÇÃO DE BASE E SUB-BASE PARA PAVIMENTAÇÃO DE SOLO (PREDOMINANTEMENTE ARENOSO) BRITA - 40%-60%, MISTURA EM PISTA, COM ESPESSURA DE 10 CM - EXCLUSIVE ESCAVAÇÃO, CARGA E TRANSPORTE E SOLO. AF_09/2024</t>
  </si>
  <si>
    <t>RECONSTRUÇÃO DE BASE E SUB-BASE PARA PAVIMENTAÇÃO DE SOLO (PREDOMINANTEMENTE ARENOSO) BRITA - 40%-60%, MISTURA EM PISTA, COM ESPESSURA DE 15 CM - EXCLUSIVE ESCAVAÇÃO, CARGA E TRANSPORTE E SOLO. AF_09/2024</t>
  </si>
  <si>
    <t>RECONSTRUÇÃO DE BASE E SUB-BASE PARA PAVIMENTAÇÃO DE SOLO (PREDOMINANTEMENTE ARENOSO) BRITA - 40%-60%, MISTURA EM PISTA, COM ESPESSURA DE 20 CM - EXCLUSIVE ESCAVAÇÃO, CARGA E TRANSPORTE E SOLO. AF_09/2024</t>
  </si>
  <si>
    <t>RECONSTRUÇÃO DE BASE E SUB-BASE PARA PAVIMENTAÇÃO DE SOLO (PREDOMINANTEMENTE ARENOSO) BRITA - 40%-60%, MISTURA EM USINA, COM ESPESSURA DE 10 CM - EXCLUSIVE CARGA E TRANSPORTE. AF_09/2024</t>
  </si>
  <si>
    <t>RECONSTRUÇÃO DE BASE E SUB-BASE PARA PAVIMENTAÇÃO DE SOLO (PREDOMINANTEMENTE ARENOSO) BRITA - 40%-60%, MISTURA EM USINA, COM ESPESSURA DE 15 CM - EXCLUSIVE CARGA E TRANSPORTE. AF_09/2024</t>
  </si>
  <si>
    <t>RECONSTRUÇÃO DE BASE E SUB-BASE PARA PAVIMENTAÇÃO DE SOLO (PREDOMINANTEMENTE ARENOSO) BRITA - 40%-60%, MISTURA EM USINA, COM ESPESSURA DE 20 CM - EXCLUSIVE CARGA E TRANSPORTE. AF_09/2024</t>
  </si>
  <si>
    <t>RECONSTRUÇÃO DE BASE E SUB-BASE PARA PAVIMENTAÇÃO DE SOLO (PREDOMINANTEMENTE ARENOSO) BRITA - 50%-50% COM CIMENTO - 4%, MISTURA EM PISTA, COM ESPESSURA DE 10 CM - EXCLUSIVE ESCAVAÇÃO, CARGA E TRANSPORTE E SOLO. AF_09/2024</t>
  </si>
  <si>
    <t>RECONSTRUÇÃO DE BASE E SUB-BASE PARA PAVIMENTAÇÃO DE SOLO (PREDOMINANTEMENTE ARENOSO) BRITA - 50%-50% COM CIMENTO - 4%, MISTURA EM PISTA, COM ESPESSURA DE 15 CM - EXCLUSIVE ESCAVAÇÃO, CARGA E TRANSPORTE E SOLO. AF_09/2024</t>
  </si>
  <si>
    <t>RECONSTRUÇÃO DE BASE E SUB-BASE PARA PAVIMENTAÇÃO DE SOLO (PREDOMINANTEMENTE ARENOSO) BRITA - 50%-50% COM CIMENTO - 4%, MISTURA EM PISTA, COM ESPESSURA DE 20 CM - EXCLUSIVE ESCAVAÇÃO, CARGA E TRANSPORTE E SOLO. AF_09/2024</t>
  </si>
  <si>
    <t>RECONSTRUÇÃO DE BASE E SUB-BASE PARA PAVIMENTAÇÃO DE SOLO (PREDOMINANTEMENTE ARENOSO) BRITA - 50%-50% COM CIMENTO - 4%, MISTURA EM USINA, COM ESPESSURA DE 10 CM - EXCLUSIVE CARGA E TRANSPORTE. AF_09/2024</t>
  </si>
  <si>
    <t>RECONSTRUÇÃO DE BASE E SUB-BASE PARA PAVIMENTAÇÃO DE SOLO (PREDOMINANTEMENTE ARENOSO) BRITA - 50%-50% COM CIMENTO - 4%, MISTURA EM USINA, COM ESPESSURA DE 15 CM - EXCLUSIVE CARGA E TRANSPORTE. AF_09/2024</t>
  </si>
  <si>
    <t>RECONSTRUÇÃO DE BASE E SUB-BASE PARA PAVIMENTAÇÃO DE SOLO (PREDOMINANTEMENTE ARENOSO) BRITA - 50%-50% COM CIMENTO - 4%, MISTURA EM USINA, COM ESPESSURA DE 20 CM - EXCLUSIVE CARGA E TRANSPORTE. AF_09/2024</t>
  </si>
  <si>
    <t>RECONSTRUÇÃO DE BASE E SUB-BASE PARA PAVIMENTAÇÃO DE SOLO (PREDOMINANTEMENTE ARENOSO) BRITA - 50%-50% COM CIMENTO - 6%, MISTURA EM PISTA, COM ESPESSURA DE 10 CM - EXCLUSIVE ESCAVAÇÃO, CARGA E TRANSPORTE E SOLO. AF_09/2024</t>
  </si>
  <si>
    <t>RECONSTRUÇÃO DE BASE E SUB-BASE PARA PAVIMENTAÇÃO DE SOLO (PREDOMINANTEMENTE ARENOSO) BRITA - 50%-50% COM CIMENTO - 6%, MISTURA EM PISTA, COM ESPESSURA DE 15 CM - EXCLUSIVE ESCAVAÇÃO, CARGA E TRANSPORTE E SOLO. AF_09/2024</t>
  </si>
  <si>
    <t>RECONSTRUÇÃO DE BASE E SUB-BASE PARA PAVIMENTAÇÃO DE SOLO (PREDOMINANTEMENTE ARENOSO) BRITA - 50%-50% COM CIMENTO - 6%, MISTURA EM PISTA, COM ESPESSURA DE 20 CM - EXCLUSIVE ESCAVAÇÃO, CARGA E TRANSPORTE E SOLO. AF_09/2024</t>
  </si>
  <si>
    <t>RECONSTRUÇÃO DE BASE E SUB-BASE PARA PAVIMENTAÇÃO DE SOLO (PREDOMINANTEMENTE ARENOSO) BRITA - 50%-50% COM CIMENTO - 6%, MISTURA EM USINA, COM ESPESSURA DE 10 CM - EXCLUSIVE CARGA E TRANSPORTE. AF_09/2024</t>
  </si>
  <si>
    <t>RECONSTRUÇÃO DE BASE E SUB-BASE PARA PAVIMENTAÇÃO DE SOLO (PREDOMINANTEMENTE ARENOSO) BRITA - 50%-50% COM CIMENTO - 6%, MISTURA EM USINA, COM ESPESSURA DE 15 CM - EXCLUSIVE CARGA E TRANSPORTE. AF_09/2024</t>
  </si>
  <si>
    <t>RECONSTRUÇÃO DE BASE E SUB-BASE PARA PAVIMENTAÇÃO DE SOLO (PREDOMINANTEMENTE ARENOSO) BRITA - 50%-50% COM CIMENTO - 6%, MISTURA EM USINA, COM ESPESSURA DE 20 CM - EXCLUSIVE CARGA E TRANSPORTE. AF_09/2024</t>
  </si>
  <si>
    <t>RECONSTRUÇÃO DE BASE E SUB-BASE PARA PAVIMENTAÇÃO DE SOLO (PREDOMINANTEMENTE ARENOSO) BRITA - 50%-50% COM CIMENTO - 8%, MISTURA EM PISTA, COM ESPESSURA DE 10 CM - EXCLUSIVE ESCAVAÇÃO, CARGA E TRANSPORTE E SOLO. AF_09/2024</t>
  </si>
  <si>
    <t>RECONSTRUÇÃO DE BASE E SUB-BASE PARA PAVIMENTAÇÃO DE SOLO (PREDOMINANTEMENTE ARENOSO) BRITA - 50%-50% COM CIMENTO - 8%, MISTURA EM PISTA, COM ESPESSURA DE 15 CM - EXCLUSIVE ESCAVAÇÃO, CARGA E TRANSPORTE E SOLO. AF_09/2024</t>
  </si>
  <si>
    <t>RECONSTRUÇÃO DE BASE E SUB-BASE PARA PAVIMENTAÇÃO DE SOLO (PREDOMINANTEMENTE ARENOSO) BRITA - 50%-50% COM CIMENTO - 8%, MISTURA EM PISTA, COM ESPESSURA DE 20 CM - EXCLUSIVE ESCAVAÇÃO, CARGA E TRANSPORTE E SOLO. AF_09/2024</t>
  </si>
  <si>
    <t>RECONSTRUÇÃO DE BASE E SUB-BASE PARA PAVIMENTAÇÃO DE SOLO (PREDOMINANTEMENTE ARENOSO) BRITA - 50%-50% COM CIMENTO - 8%, MISTURA EM USINA, COM ESPESSURA DE 10 CM - EXCLUSIVE CARGA E TRANSPORTE. AF_09/2024</t>
  </si>
  <si>
    <t>RECONSTRUÇÃO DE BASE E SUB-BASE PARA PAVIMENTAÇÃO DE SOLO (PREDOMINANTEMENTE ARENOSO) BRITA - 50%-50% COM CIMENTO - 8%, MISTURA EM USINA, COM ESPESSURA DE 15 CM - EXCLUSIVE CARGA E TRANSPORTE. AF_09/2024</t>
  </si>
  <si>
    <t>RECONSTRUÇÃO DE BASE E SUB-BASE PARA PAVIMENTAÇÃO DE SOLO (PREDOMINANTEMENTE ARENOSO) BRITA - 50%-50% COM CIMENTO - 8%, MISTURA EM USINA, COM ESPESSURA DE 20 CM - EXCLUSIVE CARGA E TRANSPORTE. AF_09/2024</t>
  </si>
  <si>
    <t>RECONSTRUÇÃO DE BASE E SUB-BASE PARA PAVIMENTAÇÃO DE SOLO (PREDOMINANTEMENTE ARENOSO) BRITA - 50%-50%, MISTURA EM PISTA, COM ESPESSURA DE 10 CM - EXCLUSIVE ESCAVAÇÃO, CARGA E TRANSPORTE E SOLO. AF_09/2024</t>
  </si>
  <si>
    <t>RECONSTRUÇÃO DE BASE E SUB-BASE PARA PAVIMENTAÇÃO DE SOLO (PREDOMINANTEMENTE ARENOSO) BRITA - 50%-50%, MISTURA EM PISTA, COM ESPESSURA DE 15 CM - EXCLUSIVE ESCAVAÇÃO, CARGA E TRANSPORTE E SOLO. AF_09/2024</t>
  </si>
  <si>
    <t>RECONSTRUÇÃO DE BASE E SUB-BASE PARA PAVIMENTAÇÃO DE SOLO (PREDOMINANTEMENTE ARENOSO) BRITA - 50%-50%, MISTURA EM PISTA, COM ESPESSURA DE 20 CM - EXCLUSIVE ESCAVAÇÃO, CARGA E TRANSPORTE E SOLO. AF_09/2024</t>
  </si>
  <si>
    <t>RECONSTRUÇÃO DE BASE E SUB-BASE PARA PAVIMENTAÇÃO DE SOLO (PREDOMINANTEMENTE ARENOSO) BRITA - 50%-50%, MISTURA EM USINA, COM ESPESSURA DE 10 CM - EXCLUSIVE CARGA E TRANSPORTE. AF_09/2024</t>
  </si>
  <si>
    <t>RECONSTRUÇÃO DE BASE E SUB-BASE PARA PAVIMENTAÇÃO DE SOLO (PREDOMINANTEMENTE ARENOSO) BRITA - 50%-50%, MISTURA EM USINA, COM ESPESSURA DE 15 CM - EXCLUSIVE CARGA E TRANSPORTE. AF_09/2024</t>
  </si>
  <si>
    <t>RECONSTRUÇÃO DE BASE E SUB-BASE PARA PAVIMENTAÇÃO DE SOLO (PREDOMINANTEMENTE ARENOSO) BRITA - 50%-50%, MISTURA EM USINA, COM ESPESSURA DE 20 CM - EXCLUSIVE CARGA E TRANSPORTE. AF_09/2024</t>
  </si>
  <si>
    <t>RECONSTRUÇÃO DE BASE E SUB-BASE PARA PAVIMENTAÇÃO DE SOLO (PREDOMINANTEMENTE ARENOSO) COM CIMENTO - 6%, MISTURA EM PISTA, COM ESPESSURA DE 10 CM - EXCLUSIVE ESCAVAÇÃO, CARGA E TRANSPORTE E SOLO. AF_09/2024</t>
  </si>
  <si>
    <t>RECONSTRUÇÃO DE BASE E SUB-BASE PARA PAVIMENTAÇÃO DE SOLO (PREDOMINANTEMENTE ARENOSO) COM CIMENTO - 6%, MISTURA EM PISTA, COM ESPESSURA DE 15 CM - EXCLUSIVE ESCAVAÇÃO, CARGA E TRANSPORTE E SOLO. AF_09/2024</t>
  </si>
  <si>
    <t>RECONSTRUÇÃO DE BASE E SUB-BASE PARA PAVIMENTAÇÃO DE SOLO (PREDOMINANTEMENTE ARENOSO) COM CIMENTO - 6%, MISTURA EM PISTA, COM ESPESSURA DE 20 CM - EXCLUSIVE ESCAVAÇÃO, CARGA E TRANSPORTE E SOLO. AF_09/2024</t>
  </si>
  <si>
    <t>RECONSTRUÇÃO DE BASE E SUB-BASE PARA PAVIMENTAÇÃO DE SOLO (PREDOMINANTEMENTE ARENOSO) COM CIMENTO - 6%, MISTURA EM USINA, COM ESPESSURA DE 10 CM - EXCLUSIVE CARGA E TRANSPORTE. AF_09/2024</t>
  </si>
  <si>
    <t>RECONSTRUÇÃO DE BASE E SUB-BASE PARA PAVIMENTAÇÃO DE SOLO (PREDOMINANTEMENTE ARENOSO) COM CIMENTO - 6%, MISTURA EM USINA, COM ESPESSURA DE 15 CM - EXCLUSIVE CARGA E TRANSPORTE. AF_09/2024</t>
  </si>
  <si>
    <t>RECONSTRUÇÃO DE BASE E SUB-BASE PARA PAVIMENTAÇÃO DE SOLO (PREDOMINANTEMENTE ARENOSO) COM CIMENTO - 6%, MISTURA EM USINA, COM ESPESSURA DE 20 CM - EXCLUSIVE CARGA E TRANSPORTE. AF_09/2024</t>
  </si>
  <si>
    <t>RECONSTRUÇÃO DE BASE E SUB-BASE PARA PAVIMENTAÇÃO DE SOLO (PREDOMINANTEMENTE ARENOSO) COM CIMENTO - 8%, MISTURA EM PISTA, COM ESPESSURA DE 10 CM - EXCLUSIVE ESCAVAÇÃO, CARGA E TRANSPORTE E SOLO. AF_09/2024</t>
  </si>
  <si>
    <t>RECONSTRUÇÃO DE BASE E SUB-BASE PARA PAVIMENTAÇÃO DE SOLO (PREDOMINANTEMENTE ARENOSO) COM CIMENTO - 8%, MISTURA EM PISTA, COM ESPESSURA DE 15 CM - EXCLUSIVE ESCAVAÇÃO, CARGA E TRANSPORTE E SOLO. AF_09/2024</t>
  </si>
  <si>
    <t>RECONSTRUÇÃO DE BASE E SUB-BASE PARA PAVIMENTAÇÃO DE SOLO (PREDOMINANTEMENTE ARENOSO) COM CIMENTO - 8%, MISTURA EM PISTA, COM ESPESSURA DE 20 CM - EXCLUSIVE ESCAVAÇÃO, CARGA E TRANSPORTE E SOLO. AF_09/2024</t>
  </si>
  <si>
    <t>RECONSTRUÇÃO DE BASE E SUB-BASE PARA PAVIMENTAÇÃO DE SOLO (PREDOMINANTEMENTE ARENOSO) COM CIMENTO - 8%, MISTURA EM USINA, COM ESPESSURA DE 10 CM - EXCLUSIVE CARGA E TRANSPORTE. AF_09/2024</t>
  </si>
  <si>
    <t>RECONSTRUÇÃO DE BASE E SUB-BASE PARA PAVIMENTAÇÃO DE SOLO (PREDOMINANTEMENTE ARENOSO) COM CIMENTO - 8%, MISTURA EM USINA, COM ESPESSURA DE 15 CM - EXCLUSIVE CARGA E TRANSPORTE. AF_09/2024</t>
  </si>
  <si>
    <t>RECONSTRUÇÃO DE BASE E SUB-BASE PARA PAVIMENTAÇÃO DE SOLO (PREDOMINANTEMENTE ARENOSO) COM CIMENTO - 8%, MISTURA EM USINA, COM ESPESSURA DE 20 CM - EXCLUSIVE CARGA E TRANSPORTE. AF_09/2024</t>
  </si>
  <si>
    <t>RECONSTRUÇÃO DE BASE E SUB-BASE PARA PAVIMENTAÇÃO DE SOLO (PREDOMINANTEMENTE ARENOSO) MELHORADO COM CIMENTO - 2%, MISTURA EM PISTA, COM ESPESSURA DE 10 CM - EXCLUSIVE ESCAVAÇÃO, CARGA E TRANSPORTE E SOLO. AF_09/2024</t>
  </si>
  <si>
    <t>RECONSTRUÇÃO DE BASE E SUB-BASE PARA PAVIMENTAÇÃO DE SOLO (PREDOMINANTEMENTE ARENOSO) MELHORADO COM CIMENTO - 2%, MISTURA EM PISTA, COM ESPESSURA DE 15 CM - EXCLUSIVE ESCAVAÇÃO, CARGA E TRANSPORTE E SOLO. AF_09/2024</t>
  </si>
  <si>
    <t>RECONSTRUÇÃO DE BASE E SUB-BASE PARA PAVIMENTAÇÃO DE SOLO (PREDOMINANTEMENTE ARENOSO) MELHORADO COM CIMENTO - 2%, MISTURA EM PISTA, COM ESPESSURA DE 20 CM - EXCLUSIVE ESCAVAÇÃO, CARGA E TRANSPORTE E SOLO. AF_09/2024</t>
  </si>
  <si>
    <t>RECONSTRUÇÃO DE BASE E SUB-BASE PARA PAVIMENTAÇÃO DE SOLO (PREDOMINANTEMENTE ARENOSO) MELHORADO COM CIMENTO - 2%, MISTURA EM USINA, COM ESPESSURA DE 10 CM - EXCLUSIVE CARGA E TRANSPORTE. AF_09/2024</t>
  </si>
  <si>
    <t>RECONSTRUÇÃO DE BASE E SUB-BASE PARA PAVIMENTAÇÃO DE SOLO (PREDOMINANTEMENTE ARENOSO) MELHORADO COM CIMENTO - 2%, MISTURA EM USINA, COM ESPESSURA DE 15 CM - EXCLUSIVE CARGA E TRANSPORTE. AF_09/2024</t>
  </si>
  <si>
    <t>RECONSTRUÇÃO DE BASE E SUB-BASE PARA PAVIMENTAÇÃO DE SOLO (PREDOMINANTEMENTE ARENOSO) MELHORADO COM CIMENTO - 2%, MISTURA EM USINA, COM ESPESSURA DE 20 CM - EXCLUSIVE CARGA E TRANSPORTE. AF_09/2024</t>
  </si>
  <si>
    <t>RECONSTRUÇÃO DE BASE E SUB-BASE PARA PAVIMENTAÇÃO DE SOLO (PREDOMINANTEMENTE ARENOSO) MELHORADO COM CIMENTO - 4%, MISTURA EM PISTA, COM ESPESSURA DE 10 CM - EXCLUSIVE ESCAVAÇÃO, CARGA E TRANSPORTE E SOLO. AF_09/2024</t>
  </si>
  <si>
    <t>RECONSTRUÇÃO DE BASE E SUB-BASE PARA PAVIMENTAÇÃO DE SOLO (PREDOMINANTEMENTE ARENOSO) MELHORADO COM CIMENTO - 4%, MISTURA EM PISTA, COM ESPESSURA DE 15 CM - EXCLUSIVE ESCAVAÇÃO, CARGA E TRANSPORTE E SOLO. AF_09/2024</t>
  </si>
  <si>
    <t>RECONSTRUÇÃO DE BASE E SUB-BASE PARA PAVIMENTAÇÃO DE SOLO (PREDOMINANTEMENTE ARENOSO) MELHORADO COM CIMENTO - 4%, MISTURA EM PISTA, COM ESPESSURA DE 20 CM - EXCLUSIVE ESCAVAÇÃO, CARGA E TRANSPORTE E SOLO. AF_09/2024</t>
  </si>
  <si>
    <t>RECONSTRUÇÃO DE BASE E SUB-BASE PARA PAVIMENTAÇÃO DE SOLO (PREDOMINANTEMENTE ARENOSO) MELHORADO COM CIMENTO - 4%, MISTURA EM USINA, COM ESPESSURA DE 10 CM - EXCLUSIVE CARGA E TRANSPORTE. AF_09/2024</t>
  </si>
  <si>
    <t>RECONSTRUÇÃO DE BASE E SUB-BASE PARA PAVIMENTAÇÃO DE SOLO (PREDOMINANTEMENTE ARENOSO) MELHORADO COM CIMENTO - 4%, MISTURA EM USINA, COM ESPESSURA DE 15 CM - EXCLUSIVE CARGA E TRANSPORTE. AF_09/2024</t>
  </si>
  <si>
    <t>RECONSTRUÇÃO DE BASE E SUB-BASE PARA PAVIMENTAÇÃO DE SOLO (PREDOMINANTEMENTE ARENOSO) MELHORADO COM CIMENTO - 4%, MISTURA EM USINA, COM ESPESSURA DE 20 CM - EXCLUSIVE CARGA E TRANSPORTE. AF_09/2024</t>
  </si>
  <si>
    <t>RECONSTRUÇÃO DE BASE E SUB-BASE PARA PAVIMENTAÇÃO DE SOLO (PREDOMINANTEMENTE ARGILOSO) BRITA - 40%-60%, MISTURA EM PISTA, COM ESPESSURA DE 10 CM - EXCLUSIVE ESCAVAÇÃO, CARGA E TRANSPORTE E SOLO. AF_09/2024</t>
  </si>
  <si>
    <t>RECONSTRUÇÃO DE BASE E SUB-BASE PARA PAVIMENTAÇÃO DE SOLO (PREDOMINANTEMENTE ARGILOSO) BRITA - 40%-60%, MISTURA EM PISTA, COM ESPESSURA DE 15 CM - EXCLUSIVE ESCAVAÇÃO, CARGA E TRANSPORTE E SOLO. AF_09/2024</t>
  </si>
  <si>
    <t>RECONSTRUÇÃO DE BASE E SUB-BASE PARA PAVIMENTAÇÃO DE SOLO (PREDOMINANTEMENTE ARGILOSO) BRITA - 40%-60%, MISTURA EM PISTA, COM ESPESSURA DE 20 CM - EXCLUSIVE ESCAVAÇÃO, CARGA E TRANSPORTE E SOLO. AF_09/2024</t>
  </si>
  <si>
    <t>RECONSTRUÇÃO DE BASE E SUB-BASE PARA PAVIMENTAÇÃO DE SOLO (PREDOMINANTEMENTE ARGILOSO) BRITA - 40%-60%, MISTURA EM USINA, COM ESPESSURA DE 10 CM - EXCLUSIVE CARGA E TRANSPORTE. AF_09/2024</t>
  </si>
  <si>
    <t>RECONSTRUÇÃO DE BASE E SUB-BASE PARA PAVIMENTAÇÃO DE SOLO (PREDOMINANTEMENTE ARGILOSO) BRITA - 40%-60%, MISTURA EM USINA, COM ESPESSURA DE 15 CM - EXCLUSIVE CARGA E TRANSPORTE. AF_09/2024</t>
  </si>
  <si>
    <t>RECONSTRUÇÃO DE BASE E SUB-BASE PARA PAVIMENTAÇÃO DE SOLO (PREDOMINANTEMENTE ARGILOSO) BRITA - 40%-60%, MISTURA EM USINA, COM ESPESSURA DE 20 CM - EXCLUSIVE CARGA E TRANSPORTE. AF_09/2024</t>
  </si>
  <si>
    <t>RECONSTRUÇÃO DE BASE E SUB-BASE PARA PAVIMENTAÇÃO DE SOLO (PREDOMINANTEMENTE ARGILOSO) BRITA - 50%-50%, MISTURA EM PISTA, COM ESPESSURA DE 10 CM - EXCLUSIVE ESCAVAÇÃO, CARGA E TRANSPORTE E SOLO. AF_09/2024</t>
  </si>
  <si>
    <t>RECONSTRUÇÃO DE BASE E SUB-BASE PARA PAVIMENTAÇÃO DE SOLO (PREDOMINANTEMENTE ARGILOSO) BRITA - 50%-50%, MISTURA EM PISTA, COM ESPESSURA DE 15 CM - EXCLUSIVE ESCAVAÇÃO, CARGA E TRANSPORTE E SOLO. AF_09/2024</t>
  </si>
  <si>
    <t>RECONSTRUÇÃO DE BASE E SUB-BASE PARA PAVIMENTAÇÃO DE SOLO (PREDOMINANTEMENTE ARGILOSO) BRITA - 50%-50%, MISTURA EM PISTA, COM ESPESSURA DE 20 CM - EXCLUSIVE ESCAVAÇÃO, CARGA E TRANSPORTE E SOLO. AF_09/2024</t>
  </si>
  <si>
    <t>RECONSTRUÇÃO DE BASE E SUB-BASE PARA PAVIMENTAÇÃO DE SOLO (PREDOMINANTEMENTE ARGILOSO) BRITA - 50%-50%, MISTURA EM USINA, COM ESPESSURA DE 10 CM - EXCLUSIVE CARGA E TRANSPORTE. AF_09/2024</t>
  </si>
  <si>
    <t>RECONSTRUÇÃO DE BASE E SUB-BASE PARA PAVIMENTAÇÃO DE SOLO (PREDOMINANTEMENTE ARGILOSO) BRITA - 50%-50%, MISTURA EM USINA, COM ESPESSURA DE 15 CM - EXCLUSIVE CARGA E TRANSPORTE. AF_09/2024</t>
  </si>
  <si>
    <t>RECONSTRUÇÃO DE BASE E SUB-BASE PARA PAVIMENTAÇÃO DE SOLO (PREDOMINANTEMENTE ARGILOSO) BRITA - 50%-50%, MISTURA EM USINA, COM ESPESSURA DE 20 CM - EXCLUSIVE CARGA E TRANSPORTE. AF_09/2024</t>
  </si>
  <si>
    <t>RECONSTRUÇÃO DE BASE E SUB-BASE PARA PAVIMENTAÇÃO DE SOLO DE COMPORTAMENTO LATERÍTICO (ARENOSO), COM ESPESSURA DE 10 CM - EXCLUSIVE ESCAVAÇÃO, CARGA E TRANSPORTE E SOLO. AF_09/2024</t>
  </si>
  <si>
    <t>RECONSTRUÇÃO DE BASE E SUB-BASE PARA PAVIMENTAÇÃO DE SOLO DE COMPORTAMENTO LATERÍTICO (ARENOSO), COM ESPESSURA DE 15 CM - EXCLUSIVE ESCAVAÇÃO, CARGA E TRANSPORTE E SOLO. AF_09/2024</t>
  </si>
  <si>
    <t>RECONSTRUÇÃO DE BASE E SUB-BASE PARA PAVIMENTAÇÃO DE SOLO DE COMPORTAMENTO LATERÍTICO (ARENOSO), COM ESPESSURA DE 20 CM - EXCLUSIVE ESCAVAÇÃO, CARGA E TRANSPORTE E SOLO. AF_09/2024</t>
  </si>
  <si>
    <t>REGULARIZAÇÃO DE SUPERFÍCIES COM MOTONIVELADORA. AF_09/2024</t>
  </si>
  <si>
    <t>REGULARIZAÇÃO E COMPACTAÇÃO DE SUBLEITO DE SOLO PREDOMINANTEMENTE ARENOSO, PARA OBRAS DE CONSTRUÇÃO DE PAVIMENTOS. AF_09/2024</t>
  </si>
  <si>
    <t>REGULARIZAÇÃO E COMPACTAÇÃO DE SUBLEITO DE SOLO PREDOMINANTEMENTE ARENOSO, PARA OBRAS DE RECONSTRUÇÃO DE PAVIMENTOS. AF_09/2024</t>
  </si>
  <si>
    <t>REGULARIZAÇÃO E COMPACTAÇÃO DE SUBLEITO DE SOLO PREDOMINANTEMENTE ARGILOSO, PARA OBRAS DE CONSTRUÇÃO DE PAVIMENTOS. AF_09/2024</t>
  </si>
  <si>
    <t>REGULARIZAÇÃO E COMPACTAÇÃO DE SUBLEITO DE SOLO PREDOMINANTEMENTE ARGILOSO, PARA OBRAS DE RECONSTRUÇÃO DE PAVIMENTOS. AF_09/2024</t>
  </si>
  <si>
    <t>ARMAÇÃO DE MURO ALA E MURO TESTA UTILIZANDO AÇO CA-50 DE 10 MM - MONTAGEM. AF_07/2021</t>
  </si>
  <si>
    <t>ARMAÇÃO DE MURO ALA E MURO TESTA UTILIZANDO AÇO CA-50 DE 12,5 MM - MONTAGEM. AF_07/2021</t>
  </si>
  <si>
    <t>ARMAÇÃO DE MURO ALA E MURO TESTA UTILIZANDO AÇO CA-50 DE 16 MM - MONTAGEM. AF_07/2021</t>
  </si>
  <si>
    <t>ARMAÇÃO DE MURO ALA E MURO TESTA UTILIZANDO AÇO CA-50 DE 20 MM - MONTAGEM. AF_07/2021</t>
  </si>
  <si>
    <t>ARMAÇÃO DE MURO ALA E MURO TESTA UTILIZANDO AÇO CA-50 DE 6,3 MM - MONTAGEM. AF_07/2021</t>
  </si>
  <si>
    <t>ARMAÇÃO DE MURO ALA E MURO TESTA UTILIZANDO AÇO CA-50 DE 8 MM - MONTAGEM. AF_07/2021</t>
  </si>
  <si>
    <t>ARMAÇÃO DE SOLEIRA UTILIZANDO AÇO CA-50 DE 6,3 MM - MONTAGEM. AF_07/2021</t>
  </si>
  <si>
    <t>ARMAÇÃO DE SOLEIRA UTILIZANDO AÇO CA-50 DE 8 MM - MONTAGEM. AF_07/2021</t>
  </si>
  <si>
    <t>BOCA PARA BUEIRO DUPLO CELULAR 150 X 150 CM EM CONCRETO, ALAS COM ESCONSIDADE DE 30°, INCLUINDO FÔRMAS E MATERIAIS. AF_07/2021</t>
  </si>
  <si>
    <t>BOCA PARA BUEIRO DUPLO CELULAR 150 X 150 CM EM GABIÃO, ALAS COM ESCONSIDADE DE 45°, INCLUINDO FÔRMAS E MATERIAIS. AF_07/2021</t>
  </si>
  <si>
    <t>BOCA PARA BUEIRO DUPLO CELULAR 200 X 200 CM EM CONCRETO, ALAS COM ESCONSIDADE DE 30°, INCLUINDO FÔRMAS E MATERIAIS. AF_07/2021</t>
  </si>
  <si>
    <t>BOCA PARA BUEIRO DUPLO CELULAR 200 X 200 CM EM GABIÃO, ALAS COM ESCONSIDADE DE 45°, INCLUINDO FÔRMAS E MATERIAIS. AF_07/2021</t>
  </si>
  <si>
    <t>BOCA PARA BUEIRO DUPLO CELULAR 250 X 250 CM EM CONCRETO, ALAS COM ESCONSIDADE DE 30°, INCLUINDO FÔRMAS E MATERIAIS. AF_07/2021</t>
  </si>
  <si>
    <t>BOCA PARA BUEIRO DUPLO CELULAR 250 X 250 CM EM GABIÃO, ALAS COM ESCONSIDADE DE 45°, INCLUINDO FÔRMAS E MATERIAIS. AF_07/2021</t>
  </si>
  <si>
    <t>BOCA PARA BUEIRO DUPLO CELULAR 300 X 300 CM EM CONCRETO, ALAS COM ESCONSIDADE DE 30°, INCLUINDO FÔRMAS E MATERIAIS. AF_07/2021</t>
  </si>
  <si>
    <t>BOCA PARA BUEIRO DUPLO CELULAR 300 X 300 CM EM GABIÃO, ALAS COM ESCONSIDADE DE 45°, INCLUINDO FÔRMAS E MATERIAIS. AF_07/2021</t>
  </si>
  <si>
    <t>BOCA PARA BUEIRO DUPLO TUBULAR D = 100 CM EM CONCRETO, ALAS COM ESCONSIDADE DE 0°, INCLUINDO FÔRMAS E MATERIAIS. AF_07/2021</t>
  </si>
  <si>
    <t>BOCA PARA BUEIRO DUPLO TUBULAR D = 100 CM EM CONCRETO, ALAS COM ESCONSIDADE DE 30°, INCLUINDO FÔRMAS E MATERIAIS. AF_07/2021</t>
  </si>
  <si>
    <t>BOCA PARA BUEIRO DUPLO TUBULAR D = 100 CM EM GABIÃO, ALAS COM ESCONSIDADE DE 45°, INCLUINDO FÔRMAS E MATERIAIS. AF_07/2021</t>
  </si>
  <si>
    <t>BOCA PARA BUEIRO DUPLO TUBULAR D = 120 CM EM CONCRETO, ALAS COM ESCONSIDADE DE 0°, INCLUINDO FÔRMAS E MATERIAIS. AF_07/2021</t>
  </si>
  <si>
    <t>BOCA PARA BUEIRO DUPLO TUBULAR D = 120 CM EM CONCRETO, ALAS COM ESCONSIDADE DE 30°, INCLUINDO FÔRMAS E MATERIAIS. AF_07/2021</t>
  </si>
  <si>
    <t>BOCA PARA BUEIRO DUPLO TUBULAR D = 120 CM EM GABIÃO, ALAS COM ESCONSIDADE DE 45°, INCLUINDO FÔRMAS E MATERIAIS. AF_07/2021</t>
  </si>
  <si>
    <t>BOCA PARA BUEIRO DUPLO TUBULAR D = 150 CM EM CONCRETO, ALAS COM ESCONSIDADE DE 0°, INCLUINDO FÔRMAS E MATERIAIS. AF_07/2021</t>
  </si>
  <si>
    <t>BOCA PARA BUEIRO DUPLO TUBULAR D = 150 CM EM CONCRETO, ALAS COM ESCONSIDADE DE 30°, INCLUINDO FÔRMAS E MATERIAIS. AF_07/2021</t>
  </si>
  <si>
    <t>BOCA PARA BUEIRO DUPLO TUBULAR D = 150 CM EM GABIÃO, ALAS COM ESCONSIDADE DE 45°, INCLUINDO FÔRMAS E MATERIAIS. AF_07/2021</t>
  </si>
  <si>
    <t>BOCA PARA BUEIRO DUPLO TUBULAR D = 40 CM EM GABIÃO, ALAS COM ESCONSIDADE DE 45°, INCLUINDO FÔRMAS E MATERIAIS. AF_07/2021</t>
  </si>
  <si>
    <t>BOCA PARA BUEIRO DUPLO TUBULAR D = 60 CM EM GABIÃO, ALAS COM ESCONSIDADE DE 45°, INCLUINDO FÔRMAS E MATERIAIS. AF_07/2021</t>
  </si>
  <si>
    <t>BOCA PARA BUEIRO DUPLO TUBULAR D = 80 CM EM CONCRETO, ALAS COM ESCONSIDADE DE 0°, INCLUINDO FÔRMAS E MATERIAIS. AF_07/2021</t>
  </si>
  <si>
    <t>BOCA PARA BUEIRO DUPLO TUBULAR D = 80 CM EM GABIÃO, ALAS COM ESCONSIDADE DE 45°, INCLUINDO FÔRMAS E MATERIAIS. AF_07/2021</t>
  </si>
  <si>
    <t>BOCA PARA BUEIRO SIMPLES CELULAR 150 X 150 CM EM CONCRETO, ALAS COM ESCONSIDADE DE 30°, INCLUINDO FÔRMAS E MATERIAIS. AF_07/2021</t>
  </si>
  <si>
    <t>BOCA PARA BUEIRO SIMPLES CELULAR 150 X 150 CM EM GABIÃO, ALAS COM ESCONSIDADE DE 45°, INCLUINDO FÔRMAS E MATERIAIS. AF_07/2021</t>
  </si>
  <si>
    <t>BOCA PARA BUEIRO SIMPLES CELULAR 200 X 200 CM EM CONCRETO, ALAS COM ESCONSIDADE DE 30°, INCLUINDO FÔRMAS E MATERIAIS. AF_07/2021</t>
  </si>
  <si>
    <t>BOCA PARA BUEIRO SIMPLES CELULAR 200 X 200 CM EM GABIÃO, ALAS COM ESCONSIDADE DE 45°, INCLUINDO FÔRMAS E MATERIAIS. AF_07/2021</t>
  </si>
  <si>
    <t>BOCA PARA BUEIRO SIMPLES CELULAR 250 X 250 CM EM CONCRETO, ALAS COM ESCONSIDADE DE 30°, INCLUINDO FÔRMAS E MATERIAIS. AF_07/2021</t>
  </si>
  <si>
    <t>BOCA PARA BUEIRO SIMPLES CELULAR 250 X 250 CM EM GABIÃO, ALAS COM ESCONSIDADE DE 45°, INCLUINDO FÔRMAS E MATERIAIS. AF_07/2021</t>
  </si>
  <si>
    <t>BOCA PARA BUEIRO SIMPLES CELULAR 300 X 300 CM EM CONCRETO, ALAS COM ESCONSIDADE DE 30°, INCLUINDO FÔRMAS E MATERIAIS. AF_07/2021</t>
  </si>
  <si>
    <t>BOCA PARA BUEIRO SIMPLES CELULAR 300 X 300 CM EM GABIÃO, ALAS COM ESCONSIDADE DE 45°, INCLUINDO FÔRMAS E MATERIAIS. AF_07/2021</t>
  </si>
  <si>
    <t>BOCA PARA BUEIRO SIMPLES TUBULAR D = 100 CM EM CONCRETO, ALAS COM ESCONSIDADE DE 0°, INCLUINDO FÔRMAS E MATERIAIS. AF_07/2021</t>
  </si>
  <si>
    <t>BOCA PARA BUEIRO SIMPLES TUBULAR D = 100 CM EM CONCRETO, ALAS COM ESCONSIDADE DE 30°, INCLUINDO FÔRMAS E MATERIAIS. AF_07/2021</t>
  </si>
  <si>
    <t>BOCA PARA BUEIRO SIMPLES TUBULAR D = 100 CM EM GABIÃO, ALAS COM ESCONSIDADE DE 45°, INCLUINDO FÔRMAS E MATERIAIS. AF_07/2021</t>
  </si>
  <si>
    <t>BOCA PARA BUEIRO SIMPLES TUBULAR D = 120 CM EM CONCRETO, ALAS COM ESCONSIDADE DE 0°, INCLUINDO FÔRMAS E MATERIAIS. AF_07/2021</t>
  </si>
  <si>
    <t>BOCA PARA BUEIRO SIMPLES TUBULAR D = 120 CM EM CONCRETO, ALAS COM ESCONSIDADE DE 30°, INCLUINDO FÔRMAS E MATERIAIS. AF_07/2021</t>
  </si>
  <si>
    <t>BOCA PARA BUEIRO SIMPLES TUBULAR D = 120 CM EM GABIÃO, ALAS COM ESCONSIDADE DE 45°, INCLUINDO FÔRMAS E MATERIAIS. AF_07/2021</t>
  </si>
  <si>
    <t>BOCA PARA BUEIRO SIMPLES TUBULAR D = 150 CM EM CONCRETO, ALAS COM ESCONSIDADE DE 0°, INCLUINDO FÔRMAS E MATERIAIS. AF_07/2021</t>
  </si>
  <si>
    <t>BOCA PARA BUEIRO SIMPLES TUBULAR D = 150 CM EM CONCRETO, ALAS COM ESCONSIDADE DE 30°, INCLUINDO FÔRMAS E MATERIAIS. AF_07/2021</t>
  </si>
  <si>
    <t>BOCA PARA BUEIRO SIMPLES TUBULAR D = 150 CM EM GABIÃO, ALAS COM ESCONSIDADE DE 45°, INCLUINDO FÔRMAS E MATERIAIS. AF_07/2021</t>
  </si>
  <si>
    <t>BOCA PARA BUEIRO SIMPLES TUBULAR D = 40 CM EM CONCRETO, ALAS COM ESCONSIDADE DE 0°, INCLUINDO FÔRMAS E MATERIAIS. AF_07/2021</t>
  </si>
  <si>
    <t>BOCA PARA BUEIRO SIMPLES TUBULAR D = 40 CM EM GABIÃO, ALAS COM ESCONSIDADE DE 45°, INCLUINDO FÔRMAS E MATERIAIS. AF_07/2021</t>
  </si>
  <si>
    <t>BOCA PARA BUEIRO SIMPLES TUBULAR D = 60 CM EM CONCRETO, ALAS COM ESCONSIDADE DE 0°, INCLUINDO FÔRMAS E MATERIAIS. AF_07/2021</t>
  </si>
  <si>
    <t>BOCA PARA BUEIRO SIMPLES TUBULAR D = 60 CM EM CONCRETO, ALAS COM ESCONSIDADE DE 30°, INCLUINDO FÔRMAS E MATERIAIS. AF_07/2021</t>
  </si>
  <si>
    <t>BOCA PARA BUEIRO SIMPLES TUBULAR D = 60 CM EM GABIÃO, ALAS COM ESCONSIDADE DE 45°, INCLUINDO FÔRMAS E MATERIAIS. AF_07/2021</t>
  </si>
  <si>
    <t>BOCA PARA BUEIRO SIMPLES TUBULAR D = 80 CM EM CONCRETO, ALAS COM ESCONSIDADE DE 0°, INCLUINDO FÔRMAS E MATERIAIS. AF_07/2021</t>
  </si>
  <si>
    <t>BOCA PARA BUEIRO SIMPLES TUBULAR D = 80 CM EM CONCRETO, ALAS COM ESCONSIDADE DE 30°, INCLUINDO FÔRMAS E MATERIAIS. AF_07/2021</t>
  </si>
  <si>
    <t>BOCA PARA BUEIRO SIMPLES TUBULAR D = 80 CM EM GABIÃO, ALAS COM ESCONSIDADE DE 45°, INCLUINDO FÔRMAS E MATERIAIS. AF_07/2021</t>
  </si>
  <si>
    <t>BOCA PARA BUEIRO TRIPLO CELULAR 150 X 150 CM EM CONCRETO, ALAS COM ESCONSIDADE DE 30°, INCLUINDO FÔRMAS E MATERIAIS. AF_07/2021</t>
  </si>
  <si>
    <t>BOCA PARA BUEIRO TRIPLO CELULAR 150 X 150 CM EM GABIÃO, ALAS COM ESCONSIDADE DE 45°, INCLUINDO FÔRMAS E MATERIAIS. AF_07/2021</t>
  </si>
  <si>
    <t>BOCA PARA BUEIRO TRIPLO CELULAR 200 X 200 CM EM CONCRETO, ALAS COM ESCONSIDADE DE 30°, INCLUINDO FÔRMAS E MATERIAIS. AF_07/2021</t>
  </si>
  <si>
    <t>BOCA PARA BUEIRO TRIPLO CELULAR 200 X 200 CM EM GABIÃO, ALAS COM ESCONSIDADE DE 45°, INCLUINDO FÔRMAS E MATERIAIS. AF_07/2021</t>
  </si>
  <si>
    <t>BOCA PARA BUEIRO TRIPLO CELULAR 250 X 250 CM EM CONCRETO, ALAS COM ESCONSIDADE DE 30°, INCLUINDO FÔRMAS E MATERIAIS. AF_07/2021</t>
  </si>
  <si>
    <t>BOCA PARA BUEIRO TRIPLO CELULAR 250 X 250 CM EM GABIÃO, ALAS COM ESCONSIDADE DE 45°, INCLUINDO FÔRMAS E MATERIAIS. AF_07/2021</t>
  </si>
  <si>
    <t>BOCA PARA BUEIRO TRIPLO CELULAR 300 X 300 CM EM CONCRETO, ALAS COM ESCONSIDADE DE 30°, INCLUINDO FÔRMAS E MATERIAIS. AF_07/2021</t>
  </si>
  <si>
    <t>BOCA PARA BUEIRO TRIPLO CELULAR 300 X 300 CM EM GABIÃO, ALAS COM ESCONSIDADE DE 45°, INCLUINDO FÔRMAS E MATERIAIS. AF_07/2021</t>
  </si>
  <si>
    <t>BOCA PARA BUEIRO TRIPLO TUBULAR D = 100 CM EM CONCRETO, ALAS COM ESCONSIDADE DE 0°, INCLUINDO FÔRMAS E MATERIAIS. AF_07/2021</t>
  </si>
  <si>
    <t>BOCA PARA BUEIRO TRIPLO TUBULAR D = 100 CM EM CONCRETO, ALAS COM ESCONSIDADE DE 30°, INCLUINDO FÔRMAS E MATERIAIS. AF_07/2021</t>
  </si>
  <si>
    <t>BOCA PARA BUEIRO TRIPLO TUBULAR D = 100 CM EM GABIÃO, ALAS COM ESCONSIDADE DE 45°, INCLUINDO FÔRMAS E MATERIAIS. AF_07/2021</t>
  </si>
  <si>
    <t>BOCA PARA BUEIRO TRIPLO TUBULAR D = 120 CM EM CONCRETO, ALAS COM ESCONSIDADE DE 0°, INCLUINDO FÔRMAS E MATERIAIS. AF_07/2021</t>
  </si>
  <si>
    <t>BOCA PARA BUEIRO TRIPLO TUBULAR D = 120 CM EM CONCRETO, ALAS COM ESCONSIDADE DE 30°, INCLUINDO FÔRMAS E MATERIAIS. AF_07/2021</t>
  </si>
  <si>
    <t>BOCA PARA BUEIRO TRIPLO TUBULAR D = 120 CM EM GABIÃO, ALAS COM ESCONSIDADE DE 45°, INCLUINDO FÔRMAS E MATERIAIS. AF_07/2021</t>
  </si>
  <si>
    <t>BOCA PARA BUEIRO TRIPLO TUBULAR D = 150 CM EM CONCRETO, ALAS COM ESCONSIDADE DE 0°, INCLUINDO FÔRMAS E MATERIAIS. AF_07/2021</t>
  </si>
  <si>
    <t>BOCA PARA BUEIRO TRIPLO TUBULAR D = 150 CM EM CONCRETO, ALAS COM ESCONSIDADE DE 30°, INCLUINDO FÔRMAS E MATERIAIS. AF_07/2021</t>
  </si>
  <si>
    <t>BOCA PARA BUEIRO TRIPLO TUBULAR D = 150 CM EM GABIÃO, ALAS COM ESCONSIDADE DE 45°, INCLUINDO FÔRMAS E MATERIAIS. AF_07/2021</t>
  </si>
  <si>
    <t>BOCA PARA BUEIRO TRIPLO TUBULAR D = 40 CM EM GABIÃO, ALAS COM ESCONSIDADE DE 45°, INCLUINDO FÔRMAS E MATERIAIS. AF_07/2021</t>
  </si>
  <si>
    <t>BOCA PARA BUEIRO TRIPLO TUBULAR D = 60 CM EM GABIÃO, ALAS COM ESCONSIDADE DE 45°, INCLUINDO FÔRMAS E MATERIAIS. AF_07/2021</t>
  </si>
  <si>
    <t>BOCA PARA BUEIRO TRIPLO TUBULAR D = 80 CM EM GABIÃO, ALAS COM ESCONSIDADE DE 45°, INCLUINDO FÔRMAS E MATERIAIS. AF_07/2021</t>
  </si>
  <si>
    <t>CONCRETAGEM DE BOCA PARA BUEIRO, FCK = 20 MPA, COM USO DE BOMBA - LANÇAMENTO, ADENSAMENTO E ACABAMENTO. AF_07/2021</t>
  </si>
  <si>
    <t>FABRICAÇÃO, MONTAGEM E DESMONTAGEM DE FÔRMA PARA BOCA PARA BUEIRO, EM CHAPA DE MADEIRA COMPENSADA RESINADA, E = 17 MM, 2 UTILIZAÇÕES. AF_07/2021</t>
  </si>
  <si>
    <t>FORNECIMENTO E INSTALAÇÃO DE BRISE DE ALUMÍNIO B57, COM PINTURA ELETROSTÁTICA BRANCA, ACABAMENTO LISO, FIXADO EM PORTA-PAINEL RANHURADO. AF_03/2024</t>
  </si>
  <si>
    <t>FORNECIMENTO E INSTALAÇÃO DE BRISE DE ALUZINC SL4, COM PINTURA ELETROSTÁTICA BRANCA, INCLINAÇÃO DE 45°, ACABAMENTO LISO, FIXADO EM PORTA-PAINEL RANHURADO. AF_03/2024</t>
  </si>
  <si>
    <t>FORNECIMENTO E INSTALAÇÃO DE CAIXA DE ALUMÍNIO PROTETORA PARA CONDENSADORA DE AR-CONDICIONADO, PINTURA ELETROSTÁTICA BRANCA, DIMENSÕES 100 CM X 78 CM X 50 CM. AF_03/2024</t>
  </si>
  <si>
    <t>FORNECIMENTO E INSTALAÇÃO DE CONJUNTO DE BRISE EM REQUADRO DE ALUMÍNIO DESLIZANTE, COM PERFIS INTERNOS TUBULARES FIXOS, COM PINTURA ELETROSTÁTICA BRANCA, ACABAMENTO, 150 CM X 265 CM. AF_03/2024</t>
  </si>
  <si>
    <t>CAIXA COM GRELHA RETANGULAR DE FERRO FUNDIDO, EM ALVENARIA COM BLOCOS DE CONCRETO, DIMENSÕES INTERNAS: 0,30 X 1,00 X 1,00. AF_12/2020</t>
  </si>
  <si>
    <t>CAIXA COM GRELHA RETANGULAR DE FERRO FUNDIDO, EM ALVENARIA COM TIJOLOS CERÂMICOS MACIÇOS, DIMENSÕES INTERNAS: 0,30 X 1,00 X 1,00. AF_12/2020</t>
  </si>
  <si>
    <t>CAIXA DE GORDURA DUPLA (CAPACIDADE: 126 L), RETANGULAR, EM ALVENARIA COM BLOCOS DE CONCRETO, DIMENSÕES INTERNAS = 0,4X0,7 M, ALTURA INTERNA = 0,8 M. AF_12/2020</t>
  </si>
  <si>
    <t>CAIXA DE GORDURA DUPLA (CAPACIDADE: 126 L), RETANGULAR, EM ALVENARIA COM TIJOLOS CERÂMICOS MACIÇOS, DIMENSÕES INTERNAS = 0,4X0,7 M, ALTURA INTERNA = 0,8 M. AF_12/2020</t>
  </si>
  <si>
    <t>CAIXA DE GORDURA ESPECIAL (CAPACIDADE: 312 L - PARA ATÉ 146 PESSOAS SERVIDAS NO PICO), RETANGULAR, EM ALVENARIA COM BLOCOS DE CONCRETO, DIMENSÕES INTERNAS = 0,4X1,2 M, ALTURA INTERNA = 1 M. AF_12/2020</t>
  </si>
  <si>
    <t>CAIXA DE GORDURA ESPECIAL (CAPACIDADE: 312 L - PARA ATÉ 146 PESSOAS SERVIDAS NO PICO), RETANGULAR, EM ALVENARIA COM TIJOLOS CERÂMICOS MACIÇOS, DIMENSÕES INTERNAS = 0,4X1,2 M, ALTURA INTERNA = 1 M. AF_12/2020</t>
  </si>
  <si>
    <t>CAIXA DE GORDURA PEQUENA (CAPACIDADE: 19 L), CIRCULAR, EM PVC, DIÂMETRO INTERNO= 0,3 M. AF_12/2020</t>
  </si>
  <si>
    <t>CAIXA DE GORDURA SIMPLES (CAPACIDADE: 36 L), RETANGULAR, EM ALVENARIA COM BLOCOS DE CONCRETO, DIMENSÕES INTERNAS = 0,2X0,4 M, ALTURA INTERNA = 0,8 M. AF_12/2020</t>
  </si>
  <si>
    <t>CAIXA DE GORDURA SIMPLES (CAPACIDADE: 36L), RETANGULAR, EM ALVENARIA COM TIJOLOS CERÂMICOS MACIÇOS, DIMENSÕES INTERNAS = 0,2X0,4 M, ALTURA INTERNA = 0,8 M. AF_12/2020</t>
  </si>
  <si>
    <t>CAIXA DE GORDURA SIMPLES, CIRCULAR, EM CONCRETO PRÉ-MOLDADO, DIÂMETRO INTERNO = 0,4 M, ALTURA INTERNA = 0,4 M. AF_12/2020</t>
  </si>
  <si>
    <t>CAIXA DE INSPEÇÃO PARA ATERRAMENTO, CIRCULAR, EM POLIETILENO, DIÂMETRO INTERNO = 0,3 M. AF_12/2020</t>
  </si>
  <si>
    <t>CAIXA ENTERRADA ELÉTRICA RETANGULAR, EM ALVENARIA COM BLOCOS DE CONCRETO, FUNDO COM BRITA, DIMENSÕES INTERNAS: 0,4X0,4X0,4 M. AF_12/2020</t>
  </si>
  <si>
    <t>CAIXA ENTERRADA ELÉTRICA RETANGULAR, EM ALVENARIA COM BLOCOS DE CONCRETO, FUNDO COM BRITA, DIMENSÕES INTERNAS: 0,6X0,6X0,6 M. AF_12/2020</t>
  </si>
  <si>
    <t>CAIXA ENTERRADA ELÉTRICA RETANGULAR, EM ALVENARIA COM BLOCOS DE CONCRETO, FUNDO COM BRITA, DIMENSÕES INTERNAS: 0,8X0,8X0,6 M. AF_12/2020</t>
  </si>
  <si>
    <t>CAIXA ENTERRADA ELÉTRICA RETANGULAR, EM ALVENARIA COM BLOCOS DE CONCRETO, FUNDO COM BRITA, DIMENSÕES INTERNAS: 1X1X0,6 M. AF_12/2020</t>
  </si>
  <si>
    <t>CAIXA ENTERRADA ELÉTRICA RETANGULAR, EM ALVENARIA COM TIJOLOS CERÂMICOS MACIÇOS, FUNDO COM BRITA, DIMENSÕES INTERNAS: 0,3X0,3X0,3 M. AF_12/2020</t>
  </si>
  <si>
    <t>CAIXA ENTERRADA ELÉTRICA RETANGULAR, EM ALVENARIA COM TIJOLOS CERÂMICOS MACIÇOS, FUNDO COM BRITA, DIMENSÕES INTERNAS: 0,4X0,4X0,4 M. AF_12/2020</t>
  </si>
  <si>
    <t>CAIXA ENTERRADA ELÉTRICA RETANGULAR, EM ALVENARIA COM TIJOLOS CERÂMICOS MACIÇOS, FUNDO COM BRITA, DIMENSÕES INTERNAS: 0,6X0,6X0,6 M. AF_12/2020</t>
  </si>
  <si>
    <t>CAIXA ENTERRADA ELÉTRICA RETANGULAR, EM ALVENARIA COM TIJOLOS CERÂMICOS MACIÇOS, FUNDO COM BRITA, DIMENSÕES INTERNAS: 0,8X0,8X0,6 M. AF_12/2020</t>
  </si>
  <si>
    <t>CAIXA ENTERRADA ELÉTRICA RETANGULAR, EM ALVENARIA COM TIJOLOS CERÂMICOS MACIÇOS, FUNDO COM BRITA, DIMENSÕES INTERNAS: 1X1X0,6 M. AF_12/2020</t>
  </si>
  <si>
    <t>CAIXA ENTERRADA ELÉTRICA RETANGULAR, EM CONCRETO PRÉ-MOLDADO, FUNDO COM BRITA, DIMENSÕES INTERNAS: 0,3X0,3X0,3 M. AF_12/2020</t>
  </si>
  <si>
    <t>CAIXA ENTERRADA ELÉTRICA RETANGULAR, EM CONCRETO PRÉ-MOLDADO, FUNDO COM BRITA, DIMENSÕES INTERNAS: 0,4X0,4X0,4 M. AF_12/2020</t>
  </si>
  <si>
    <t>CAIXA ENTERRADA ELÉTRICA RETANGULAR, EM CONCRETO PRÉ-MOLDADO, FUNDO COM BRITA, DIMENSÕES INTERNAS: 0,6X0,6X0,5 M. AF_12/2020</t>
  </si>
  <si>
    <t>CAIXA ENTERRADA ELÉTRICA RETANGULAR, EM CONCRETO PRÉ-MOLDADO, FUNDO COM BRITA, DIMENSÕES INTERNAS: 0,8X0,8X0,5 M. AF_12/2020</t>
  </si>
  <si>
    <t>CAIXA ENTERRADA ELÉTRICA RETANGULAR, EM CONCRETO PRÉ-MOLDADO, FUNDO COM BRITA, DIMENSÕES INTERNAS: 1X1X0,5 M. AF_12/2020</t>
  </si>
  <si>
    <t>CAIXA ENTERRADA HIDRÁULICA RETANGULAR EM ALVENARIA COM TIJOLOS CERÂMICOS MACIÇOS, DIMENSÕES INTERNAS: 0,3X0,3X0,3 M PARA REDE DE DRENAGEM. AF_12/2020</t>
  </si>
  <si>
    <t>CAIXA ENTERRADA HIDRÁULICA RETANGULAR EM ALVENARIA COM TIJOLOS CERÂMICOS MACIÇOS, DIMENSÕES INTERNAS: 0,3X0,3X0,3 M PARA REDE DE ESGOTO. AF_12/2020</t>
  </si>
  <si>
    <t>CAIXA ENTERRADA HIDRÁULICA RETANGULAR EM ALVENARIA COM TIJOLOS CERÂMICOS MACIÇOS, DIMENSÕES INTERNAS: 0,4X0,4X0,4 M PARA REDE DE DRENAGEM. AF_12/2020</t>
  </si>
  <si>
    <t>CAIXA ENTERRADA HIDRÁULICA RETANGULAR EM ALVENARIA COM TIJOLOS CERÂMICOS MACIÇOS, DIMENSÕES INTERNAS: 0,4X0,4X0,4 M PARA REDE DE ESGOTO. AF_12/2020</t>
  </si>
  <si>
    <t>CAIXA ENTERRADA HIDRÁULICA RETANGULAR EM ALVENARIA COM TIJOLOS CERÂMICOS MACIÇOS, DIMENSÕES INTERNAS: 0,6X0,6X0,6 M PARA REDE DE DRENAGEM. AF_12/2020</t>
  </si>
  <si>
    <t>CAIXA ENTERRADA HIDRÁULICA RETANGULAR EM ALVENARIA COM TIJOLOS CERÂMICOS MACIÇOS, DIMENSÕES INTERNAS: 0,6X0,6X0,6 M PARA REDE DE ESGOTO. AF_12/2020</t>
  </si>
  <si>
    <t>CAIXA ENTERRADA HIDRÁULICA RETANGULAR EM ALVENARIA COM TIJOLOS CERÂMICOS MACIÇOS, DIMENSÕES INTERNAS: 0,8X0,8X0,6 M PARA REDE DE DRENAGEM. AF_12/2020</t>
  </si>
  <si>
    <t>CAIXA ENTERRADA HIDRÁULICA RETANGULAR EM ALVENARIA COM TIJOLOS CERÂMICOS MACIÇOS, DIMENSÕES INTERNAS: 0,8X0,8X0,6 M PARA REDE DE ESGOTO. AF_12/2020</t>
  </si>
  <si>
    <t>CAIXA ENTERRADA HIDRÁULICA RETANGULAR EM ALVENARIA COM TIJOLOS CERÂMICOS MACIÇOS, DIMENSÕES INTERNAS: 1X1X0,6 M PARA REDE DE DRENAGEM. AF_12/2020</t>
  </si>
  <si>
    <t>CAIXA ENTERRADA HIDRÁULICA RETANGULAR EM ALVENARIA COM TIJOLOS CERÂMICOS MACIÇOS, DIMENSÕES INTERNAS: 1X1X0,6 M PARA REDE DE ESGOTO. AF_12/2020</t>
  </si>
  <si>
    <t>CAIXA ENTERRADA HIDRÁULICA RETANGULAR, EM ALVENARIA COM BLOCOS DE CONCRETO, DIMENSÕES INTERNAS: 0,4X0,4X0,4 M PARA REDE DE DRENAGEM. AF_12/2020</t>
  </si>
  <si>
    <t>CAIXA ENTERRADA HIDRÁULICA RETANGULAR, EM ALVENARIA COM BLOCOS DE CONCRETO, DIMENSÕES INTERNAS: 0,4X0,4X0,4 M PARA REDE DE ESGOTO. AF_12/2020</t>
  </si>
  <si>
    <t>CAIXA ENTERRADA HIDRÁULICA RETANGULAR, EM ALVENARIA COM BLOCOS DE CONCRETO, DIMENSÕES INTERNAS: 0,6X0,6X0,6 M PARA REDE DE DRENAGEM. AF_12/2020</t>
  </si>
  <si>
    <t>CAIXA ENTERRADA HIDRÁULICA RETANGULAR, EM ALVENARIA COM BLOCOS DE CONCRETO, DIMENSÕES INTERNAS: 0,6X0,6X0,6 M PARA REDE DE ESGOTO. AF_12/2020</t>
  </si>
  <si>
    <t>CAIXA ENTERRADA HIDRÁULICA RETANGULAR, EM ALVENARIA COM BLOCOS DE CONCRETO, DIMENSÕES INTERNAS: 0,8X0,8X0,6 M PARA REDE DE DRENAGEM. AF_12/2020</t>
  </si>
  <si>
    <t>CAIXA ENTERRADA HIDRÁULICA RETANGULAR, EM ALVENARIA COM BLOCOS DE CONCRETO, DIMENSÕES INTERNAS: 0,8X0,8X0,6 M PARA REDE DE ESGOTO. AF_12/2020</t>
  </si>
  <si>
    <t>CAIXA ENTERRADA HIDRÁULICA RETANGULAR, EM ALVENARIA COM BLOCOS DE CONCRETO, DIMENSÕES INTERNAS: 1X1X0,6 M PARA REDE DE DRENAGEM. AF_12/2020</t>
  </si>
  <si>
    <t>CAIXA ENTERRADA HIDRÁULICA RETANGULAR, EM ALVENARIA COM BLOCOS DE CONCRETO, DIMENSÕES INTERNAS: 1X1X0,6 M PARA REDE DE ESGOTO. AF_12/2020</t>
  </si>
  <si>
    <t>CAIXA ENTERRADA HIDRÁULICA RETANGULAR, EM CONCRETO PRÉ-MOLDADO, DIMENSÕES INTERNAS: 0,3X0,3X0,3 M. AF_12/2020</t>
  </si>
  <si>
    <t>CAIXA ENTERRADA HIDRÁULICA RETANGULAR, EM CONCRETO PRÉ-MOLDADO, DIMENSÕES INTERNAS: 0,4X0,4X0,4 M. AF_12/2020</t>
  </si>
  <si>
    <t>CAIXA ENTERRADA HIDRÁULICA RETANGULAR, EM CONCRETO PRÉ-MOLDADO, DIMENSÕES INTERNAS: 0,6X0,6X0,5 M. AF_12/2020</t>
  </si>
  <si>
    <t>CAIXA ENTERRADA HIDRÁULICA RETANGULAR, EM CONCRETO PRÉ-MOLDADO, DIMENSÕES INTERNAS: 0,8X0,8X0,5 M. AF_12/2020</t>
  </si>
  <si>
    <t>CAIXA ENTERRADA HIDRÁULICA RETANGULAR, EM CONCRETO PRÉ-MOLDADO, DIMENSÕES INTERNAS: 1X1X0,5 M. AF_12/2020</t>
  </si>
  <si>
    <t>CAIXA ENTERRADA PARA INSTALAÇÕES TELEFÔNICAS TIPO R1, EM ALVENARIA COM BLOCOS DE CONCRETO, DIMENSÕES INTERNAS: 0,35X0,60X0,60 M, EXCLUINDO TAMPÃO. AF_12/2020</t>
  </si>
  <si>
    <t>CAIXA ENTERRADA PARA INSTALAÇÕES TELEFÔNICAS TIPO R2, EM ALVENARIA COM BLOCOS DE CONCRETO, DIMENSÕES INTERNAS: 0,52X1,07X0,60 M, EXCLUINDO TAMPÃO. AF_12/2020</t>
  </si>
  <si>
    <t>CAIXA ENTERRADA PARA INSTALAÇÕES TELEFÔNICAS TIPO R3, EM ALVENARIA COM BLOCOS DE CONCRETO, DIMENSÕES INTERNAS: 1,2X1,5X1,40 M, EXCLUINDO TAMPÃO. AF_12/2020</t>
  </si>
  <si>
    <t>CAIXA ENTERRADA RETENTORA DE AREIA RETANGULAR, EM ALVENARIA COM BLOCOS DE CONCRETO, DIMENSÕES INTERNAS: 1,00 X 1,00 X 1,20 M, EXCLUINDO TAMPÃO. AF_12/2020</t>
  </si>
  <si>
    <t>CAIXA ENTERRADA SEPARADORA DE ÓLEO RETANGULAR, EM ALVENARIA COM BLOCOS DE CONCRETO, DIMENSÕES INTERNAS: 0,6 X 0,6 X 1,00 M, EXCLUINDO TAMPÃO. AF_12/2020</t>
  </si>
  <si>
    <t>CAIXA ENTERRADA SEPARADORA DE ÓLEO RETANGULAR, EM ALVENARIA COM BLOCOS DE CONCRETO, DIMENSÕES INTERNAS: 0,8 X 0,8 X 1,00 M, EXCLUINDO TAMPÃO. AF_12/2020</t>
  </si>
  <si>
    <t>CAIXA ENTERRADA SEPARADORA DE ÓLEO RETANGULAR, EM ALVENARIA COM BLOCOS DE CONCRETO, DIMENSÕES INTERNAS: 1,00 X 1,00 X 1,00 M, EXCLUINDO TAMPÃO. AF_12/2020</t>
  </si>
  <si>
    <t>TAMPA CIRCULAR PARA ESGOTO E DRENAGEM, EM CONCRETO PRÉ-MOLDADO, DIÂMETRO INTERNO = 0,60 M E ALTURA = 0,10 M. AF_12/2020</t>
  </si>
  <si>
    <t>TAMPA CIRCULAR PARA ESGOTO E DRENAGEM, EM FERRO FUNDIDO, DIÂMETRO INTERNO = 0,6 M. AF_12/2020</t>
  </si>
  <si>
    <t>TIL (TUBO DE INSPEÇÃO E LIMPEZA) CONDOMINIAL PARA ESGOTO, EM PVC, DN 100 X 100 MM. AF_12/2020</t>
  </si>
  <si>
    <t>TIL (TUBO DE INSPEÇÃO E LIMPEZA) RADIAL PARA ESGOTO, EM PVC, DN 300X200 MM. AF_12/2020</t>
  </si>
  <si>
    <t>CAIXA D´ÁGUA EM POLIETILENO, 1000 LITROS (INCLUSOS TUBOS, CONEXÕES E TORNEIRA DE BÓIA) - FORNECIMENTO E INSTALAÇÃO. AF_06/2021</t>
  </si>
  <si>
    <t>CAIXA D´ÁGUA EM POLIETILENO, 1000 LITROS - FORNECIMENTO E INSTALAÇÃO. AF_06/2021</t>
  </si>
  <si>
    <t>CAIXA D´ÁGUA EM POLIETILENO, 1500 LITROS - FORNECIMENTO E INSTALAÇÃO. AF_06/2021</t>
  </si>
  <si>
    <t>CAIXA D´ÁGUA EM POLIETILENO, 2000 LITROS - FORNECIMENTO E INSTALAÇÃO. AF_06/2021</t>
  </si>
  <si>
    <t>CAIXA D´ÁGUA EM POLIETILENO, 3000 LITROS - FORNECIMENTO E INSTALAÇÃO. AF_06/2021</t>
  </si>
  <si>
    <t>CAIXA D´ÁGUA EM POLIETILENO, 500 LITROS (INCLUSOS TUBOS, CONEXÕES E TORNEIRA DE BÓIA) - FORNECIMENTO E INSTALAÇÃO. AF_06/2021</t>
  </si>
  <si>
    <t>CAIXA D´ÁGUA EM POLIETILENO, 500 LITROS - FORNECIMENTO E INSTALAÇÃO. AF_06/2021</t>
  </si>
  <si>
    <t>CAIXA D´ÁGUA EM POLIETILENO, 750 LITROS - FORNECIMENTO E INSTALAÇÃO. AF_06/2021</t>
  </si>
  <si>
    <t>CAIXA D´ÁGUA EM POLIÉSTER REFORÇADO COM FIBRA DE VIDRO, 1000 LITROS - FORNECIMENTO E INSTALAÇÃO. AF_06/2021</t>
  </si>
  <si>
    <t>CAIXA D´ÁGUA EM POLIÉSTER REFORÇADO COM FIBRA DE VIDRO, 10000 LITROS - FORNECIMENTO E INSTALAÇÃO. AF_06/2021</t>
  </si>
  <si>
    <t>CAIXA D´ÁGUA EM POLIÉSTER REFORÇADO COM FIBRA DE VIDRO, 1500 LITROS - FORNECIMENTO E INSTALAÇÃO. AF_06/2021</t>
  </si>
  <si>
    <t>CAIXA D´ÁGUA EM POLIÉSTER REFORÇADO COM FIBRA DE VIDRO, 15000 LITROS - FORNECIMENTO E INSTALAÇÃO. AF_06/2021</t>
  </si>
  <si>
    <t>CAIXA D´ÁGUA EM POLIÉSTER REFORÇADO COM FIBRA DE VIDRO, 2000 LITROS - FORNECIMENTO E INSTALAÇÃO. AF_06/2021</t>
  </si>
  <si>
    <t>CAIXA D´ÁGUA EM POLIÉSTER REFORÇADO COM FIBRA DE VIDRO, 20000 LITROS - FORNECIMENTO E INSTALAÇÃO. AF_06/2021</t>
  </si>
  <si>
    <t>CAIXA D´ÁGUA EM POLIÉSTER REFORÇADO COM FIBRA DE VIDRO, 3000 LITROS - FORNECIMENTO E INSTALAÇÃO. AF_06/2021</t>
  </si>
  <si>
    <t>CAIXA D´ÁGUA EM POLIÉSTER REFORÇADO COM FIBRA DE VIDRO, 500 LITROS - FORNECIMENTO E INSTALAÇÃO. AF_06/2021</t>
  </si>
  <si>
    <t>CAIXA D´ÁGUA EM POLIÉSTER REFORÇADO COM FIBRA DE VIDRO, 5000 LITROS - FORNECIMENTO E INSTALAÇÃO. AF_06/2021</t>
  </si>
  <si>
    <t>CAIXA D´ÁGUA EM POLIÉSTER REFORÇADO COM FIBRA DE VIDRO, 7000 LITROS - FORNECIMENTO E INSTALAÇÃO. AF_06/2021</t>
  </si>
  <si>
    <t>CAIXA D´ÁGUA EM POLIÉSTER REFORÇADO COM FIBRA DE VIDRO, 750 LITROS - FORNECIMENTO E INSTALAÇÃO. AF_06/2021</t>
  </si>
  <si>
    <t>FURO EM CAIXA D'ÁGUA COM ESPESSURA DE 2 ATÉ 5 MM E DIÂMETRO DE 100 MM. AF_06/2021</t>
  </si>
  <si>
    <t>FURO EM CAIXA D'ÁGUA COM ESPESSURA DE 2 ATÉ 5 MM E DIÂMETRO DE 15 MM. AF_06/2021</t>
  </si>
  <si>
    <t>FURO EM CAIXA D'ÁGUA COM ESPESSURA DE 2 ATÉ 5 MM E DIÂMETRO DE 20 MM. AF_06/2021</t>
  </si>
  <si>
    <t>FURO EM CAIXA D'ÁGUA COM ESPESSURA DE 2 ATÉ 5 MM E DIÂMETRO DE 25 MM. AF_06/2021</t>
  </si>
  <si>
    <t>FURO EM CAIXA D'ÁGUA COM ESPESSURA DE 2 ATÉ 5 MM E DIÂMETRO DE 32 MM. AF_06/2021</t>
  </si>
  <si>
    <t>FURO EM CAIXA D'ÁGUA COM ESPESSURA DE 2 ATÉ 5 MM E DIÂMETRO DE 40 MM. AF_06/2021</t>
  </si>
  <si>
    <t>FURO EM CAIXA D'ÁGUA COM ESPESSURA DE 2 ATÉ 5 MM E DIÂMETRO DE 50 MM. AF_06/2021</t>
  </si>
  <si>
    <t>FURO EM CAIXA D'ÁGUA COM ESPESSURA DE 2 ATÉ 5 MM E DIÂMETRO DE 60 MM. AF_06/2021</t>
  </si>
  <si>
    <t>FURO EM CAIXA D'ÁGUA COM ESPESSURA DE 2 ATÉ 5 MM E DIÂMETRO DE 75 MM. AF_06/2021</t>
  </si>
  <si>
    <t>FURO EM CAIXA D'ÁGUA COM ESPESSURA DE 6 ATÉ 8 MM E DIÂMETRO DE 100 MM. AF_06/2021</t>
  </si>
  <si>
    <t>FURO EM CAIXA D'ÁGUA COM ESPESSURA DE 6 ATÉ 8 MM E DIÂMETRO DE 15 MM. AF_06/2021</t>
  </si>
  <si>
    <t>FURO EM CAIXA D'ÁGUA COM ESPESSURA DE 6 ATÉ 8 MM E DIÂMETRO DE 20 MM. AF_06/2021</t>
  </si>
  <si>
    <t>FURO EM CAIXA D'ÁGUA COM ESPESSURA DE 6 ATÉ 8 MM E DIÂMETRO DE 25 MM. AF_06/2021</t>
  </si>
  <si>
    <t>FURO EM CAIXA D'ÁGUA COM ESPESSURA DE 6 ATÉ 8 MM E DIÂMETRO DE 32 MM. AF_06/2021</t>
  </si>
  <si>
    <t>FURO EM CAIXA D'ÁGUA COM ESPESSURA DE 6 ATÉ 8 MM E DIÂMETRO DE 40 MM. AF_06/2021</t>
  </si>
  <si>
    <t>FURO EM CAIXA D'ÁGUA COM ESPESSURA DE 6 ATÉ 8 MM E DIÂMETRO DE 50 MM. AF_06/2021</t>
  </si>
  <si>
    <t>FURO EM CAIXA D'ÁGUA COM ESPESSURA DE 6 ATÉ 8 MM E DIÂMETRO DE 60 MM. AF_06/2021</t>
  </si>
  <si>
    <t>FURO EM CAIXA D'ÁGUA COM ESPESSURA DE 6 ATÉ 8 MM E DIÂMETRO DE 75 MM. AF_06/2021</t>
  </si>
  <si>
    <t>CAIXA COM GRELHA RETANGULAR DE FERRO FUNDIDO, EM ALVENARIA COM TIJOLOS CERÂMICOS MACIÇOS, DIMENSÕES INTERNAS: 0,15 X 1,00 X 0,3 M. AF_05/2025</t>
  </si>
  <si>
    <t>CAIXA COM GRELHA RETANGULAR DE FERRO FUNDIDO, EM ALVENARIA COM TIJOLOS CERÂMICOS MACIÇOS, DIMENSÕES INTERNAS: 0,20 X 1,00 X 0,4 M. AF_05/2025</t>
  </si>
  <si>
    <t>CAIXA COM GRELHA RETANGULAR DE FERRO FUNDIDO, EM ALVENARIA COM TIJOLOS CERÂMICOS MACIÇOS, DIMENSÕES INTERNAS: 0,30 X 1,00 X 0,5 M. AF_05/2025</t>
  </si>
  <si>
    <t>CANALETA DE CONCRETO POLIMÉRICO COM GRELHA, LARGURA DE 13 CM - FORNECIMENTO E INSTALAÇÃO. AF_05/2025</t>
  </si>
  <si>
    <t>CANALETA MEIA CANA PRÉ-MOLDADA DE CONCRETO (D = 20 CM) - FORNECIMENTO E INSTALAÇÃO. AF_05/2025</t>
  </si>
  <si>
    <t>CANALETA MEIA CANA PRÉ-MOLDADA DE CONCRETO (D = 30 CM) - FORNECIMENTO E INSTALAÇÃO. AF_05/2025</t>
  </si>
  <si>
    <t>CANALETA MEIA CANA PRÉ-MOLDADA DE CONCRETO (D = 40 CM) - FORNECIMENTO E INSTALAÇÃO. AF_05/2025</t>
  </si>
  <si>
    <t>CANALETA MEIA CANA PRÉ-MOLDADA DE CONCRETO (D = 50 CM) - FORNECIMENTO E INSTALAÇÃO. AF_05/2025</t>
  </si>
  <si>
    <t>CANALETA MEIA CANA PRÉ-MOLDADA DE CONCRETO (D = 60 CM) - FORNECIMENTO E INSTALAÇÃO. AF_05/2025</t>
  </si>
  <si>
    <t>CANALETA MEIA CANA PRÉ-MOLDADA DE CONCRETO (D = 80 CM) - FORNECIMENTO E INSTALAÇÃO. AF_05/2025</t>
  </si>
  <si>
    <t>CANALETA PRÉ-MOLDADA DE CONCRETO, COM GRELHA PERFURADA DE CONCRETO, GEOMETRIA RETANGULAR, COM DIMENSÕES INTERNAS: L=0,20 M; H=0,20 M; C=*0,60* M - FORNECIMENTO E INSTALAÇÃO. AF_05/2025</t>
  </si>
  <si>
    <t>CONCRETAGEM DE VALETA/ CANALETA MOLDADA IN LOCO. AF_05/2025</t>
  </si>
  <si>
    <t>EXECUÇÃO DE CANALETA DE CONCRETO ARMADO MOLDADA IN LOCO, ESPESSURA DE 0,1 M, GEOMETRIA QUADRADA, COM DIMENSÕES INTERNAS: L=0,20 M; H=0,20 M. AF_05/2025</t>
  </si>
  <si>
    <t>EXECUÇÃO DE CANALETA DE CONCRETO ARMADO MOLDADA IN LOCO, ESPESSURA DE 0,1 M, GEOMETRIA QUADRADA, COM DIMENSÕES INTERNAS: L=0,25 M; H=0,25 M. AF_05/2025</t>
  </si>
  <si>
    <t>EXECUÇÃO DE CANALETA DE CONCRETO ARMADO MOLDADA IN LOCO, ESPESSURA DE 0,1 M, GEOMETRIA QUADRADA, COM DIMENSÕES INTERNAS: L=0,30 M; H=0,30 M. AF_05/2025</t>
  </si>
  <si>
    <t>EXECUÇÃO DE CANALETA DE CONCRETO ARMADO MOLDADA IN LOCO, ESPESSURA DE 0,1 M, GEOMETRIA QUADRADA, COM DIMENSÕES INTERNAS: L=0,35 M; H=0,35 M. AF_05/2025</t>
  </si>
  <si>
    <t>EXECUÇÃO DE CANALETA DE CONCRETO ARMADO MOLDADA IN LOCO, ESPESSURA DE 0,1 M, GEOMETRIA QUADRADA, COM DIMENSÕES INTERNAS: L=0,40 M; H=0,40 M. AF_05/2025</t>
  </si>
  <si>
    <t>EXECUÇÃO DE CANALETA DE CONCRETO ARMADO MOLDADA IN LOCO, ESPESSURA DE 0,1 M, GEOMETRIA QUADRADA, COM DIMENSÕES INTERNAS: L=0,50 M; H=0,50 M. AF_05/2025</t>
  </si>
  <si>
    <t>EXECUÇÃO DE CANALETA DE CONCRETO ARMADO MOLDADA IN LOCO, ESPESSURA DE 0,1 M, GEOMETRIA QUADRADA, COM DIMENSÕES INTERNAS: L=0,60 M; H=0,60 M. AF_05/2025</t>
  </si>
  <si>
    <t>EXECUÇÃO DE CANALETA DE CONCRETO MOLDADO IN LOCO, COM GRELHA DE CONCRETO; ESPESSURA DE 0,15 M, GEOMETRIA RETANGULAR, COM DIMENSÕES INTERNAS: L=0,4 M; H=*0,3*M. AF_05/2025</t>
  </si>
  <si>
    <t>EXECUÇÃO DE CANALETA DE CONCRETO MOLDADO IN LOCO, COM GRELHA DE CONCRETO; ESPESSURA DE 0,15 M, GEOMETRIA RETANGULAR, COM DIMENSÕES INTERNAS: L=0,60 M; H=0,50 M. AF_05/2025</t>
  </si>
  <si>
    <t>EXECUÇÃO DE CANALETA DE CONCRETO MOLDADO IN LOCO, COM GRELHA DE CONCRETO; ESPESSURA DE 0,15 M, GEOMETRIA RETANGULAR, COM DIMENSÕES INTERNAS:L=*0,6* M; H=* 0,3* M. AF_05/2025</t>
  </si>
  <si>
    <t>EXECUÇÃO DE CANALETA DE CONCRETO MOLDADO IN LOCO, COM GRELHA DE CONCRETO; ESPESSURA DE 0,20 M, GEOMETRIA RETANGULAR, COM DIMENSÕES INTERNAS: L=0,80 M; H=0,30 M. AF_05/2025</t>
  </si>
  <si>
    <t>EXECUÇÃO DE CANALETA DE CONCRETO MOLDADO IN LOCO, COM GRELHA DE CONCRETO; ESPESSURA DE 0,20 M, GEOMETRIA RETANGULAR, COM DIMENSÕES INTERNAS: L=0,80 M; H=0,60 M. AF_05/2025</t>
  </si>
  <si>
    <t>EXECUÇÃO DE CANALETA DE CONCRETO MOLDADO IN LOCO, COM GRELHA DE CONCRETO; ESPESSURA DE 0,20 M, GEOMETRIA RETANGULAR, COM DIMENSÕES INTERNAS: L=0,80 M; H=0,90 M. AF_05/2025</t>
  </si>
  <si>
    <t>GRELHA ARTICULADA PARA CALHA DE PISO 20X50 CM - FORNECIMENTO E INSTALAÇÃO. AF_05/2025</t>
  </si>
  <si>
    <t>GRELHA DE FERRO FUNDIDO SIMPLES COM REQUADRO, 150 X 1000 MM, ASSENTADA COM ARGAMASSA 1 : 3 CIMENTO: AREIA - FORNECIMENTO E INSTALAÇÃO. AF_05/2025</t>
  </si>
  <si>
    <t>GRELHA DE FERRO FUNDIDO SIMPLES COM REQUADRO, 200 X 1000 MM, ASSENTADA COM ARGAMASSA 1 : 3 CIMENTO: AREIA - FORNECIMENTO E INSTALAÇÃO. AF_05/2025</t>
  </si>
  <si>
    <t>GRELHA DE FERRO FUNDIDO SIMPLES COM REQUADRO, 300 X 1000 MM, ASSENTADA COM ARGAMASSA 1 : 3 CIMENTO: AREIA - FORNECIMENTO E INSTALAÇÃO. AF_05/2025</t>
  </si>
  <si>
    <t>GRELHA PARA CALHA DE PISO 20X50 CM - FORNECIMENTO E INSTALAÇÃO. AF_05/2025</t>
  </si>
  <si>
    <t>PREPARO DE SOLO E GABARITO DE MADEIRA PARA VALETA MOLDADA IN LOCO COM GEOMETRIA TRAPEZOIDAL. AF_05/2025</t>
  </si>
  <si>
    <t>CHAPISCO APLICADO EM ALVENARIA (COM PRESENÇA DE VÃOS) E ESTRUTURAS DE CONCRETO DE FACHADA, COM COLHER DE PEDREIRO. ARGAMASSA TRAÇO 1:3 COM PREPARO EM BETONEIRA 400L. AF_10/2022</t>
  </si>
  <si>
    <t>CHAPISCO APLICADO EM ALVENARIA (COM PRESENÇA DE VÃOS) E ESTRUTURAS DE CONCRETO DE FACHADA, COM COLHER DE PEDREIRO. ARGAMASSA TRAÇO 1:3 COM PREPARO MANUAL. AF_10/2022</t>
  </si>
  <si>
    <t>CHAPISCO APLICADO EM ALVENARIA (COM PRESENÇA DE VÃOS) E ESTRUTURAS DE CONCRETO DE FACHADA, COM EQUIPAMENTO DE PROJEÇÃO. ARGAMASSA TRAÇO 1:3 COM PREPARO EM BETONEIRA 400 L. AF_10/2022</t>
  </si>
  <si>
    <t>CHAPISCO APLICADO EM ALVENARIA (COM PRESENÇA DE VÃOS) E ESTRUTURAS DE CONCRETO DE FACHADA, COM EQUIPAMENTO DE PROJEÇÃO. ARGAMASSA TRAÇO 1:3 COM PREPARO MANUAL. AF_10/2022</t>
  </si>
  <si>
    <t>CHAPISCO APLICADO EM ALVENARIA (COM PRESENÇA DE VÃOS) E ESTRUTURAS DE CONCRETO DE FACHADA, COM ROLO PARA TEXTURA ACRÍLICA. ARGAMASSA INDUSTRIALIZADA COM PREPARO EM MISTURADOR 300 KG. AF_10/2022</t>
  </si>
  <si>
    <t>CHAPISCO APLICADO EM ALVENARIA (COM PRESENÇA DE VÃOS) E ESTRUTURAS DE CONCRETO DE FACHADA, COM ROLO PARA TEXTURA ACRÍLICA. ARGAMASSA INDUSTRIALIZADA COM PREPARO MANUAL. AF_10/2022</t>
  </si>
  <si>
    <t>CHAPISCO APLICADO EM ALVENARIA (COM PRESENÇA DE VÃOS) E ESTRUTURAS DE CONCRETO DE FACHADA, COM ROLO PARA TEXTURA ACRÍLICA. ARGAMASSA TRAÇO 1:4 E EMULSÃO POLIMÉRICA (ADESIVO) COM PREPARO EM BETONEIRA 400L. AF_10/2022</t>
  </si>
  <si>
    <t>CHAPISCO APLICADO EM ALVENARIA (COM PRESENÇA DE VÃOS) E ESTRUTURAS DE CONCRETO DE FACHADA, COM ROLO PARA TEXTURA ACRÍLICA. ARGAMASSA TRAÇO 1:4 E EMULSÃO POLIMÉRICA (ADESIVO) COM PREPARO MANUAL. AF_10/2022</t>
  </si>
  <si>
    <t>CHAPISCO APLICADO EM ALVENARIA (SEM PRESENÇA DE VÃOS) E ESTRUTURAS DE CONCRETO DE FACHADA, COM COLHER DE PEDREIRO. ARGAMASSA TRAÇO 1:3 COM PREPARO EM BETONEIRA 400L. AF_10/2022</t>
  </si>
  <si>
    <t>CHAPISCO APLICADO EM ALVENARIA (SEM PRESENÇA DE VÃOS) E ESTRUTURAS DE CONCRETO DE FACHADA, COM COLHER DE PEDREIRO. ARGAMASSA TRAÇO 1:3 COM PREPARO MANUAL. AF_10/2022</t>
  </si>
  <si>
    <t>CHAPISCO APLICADO EM ALVENARIA (SEM PRESENÇA DE VÃOS) E ESTRUTURAS DE CONCRETO DE FACHADA, COM EQUIPAMENTO DE PROJEÇÃO. ARGAMASSA TRAÇO 1:3 COM PREPARO EM BETONEIRA 400 L. AF_10/2022</t>
  </si>
  <si>
    <t>CHAPISCO APLICADO EM ALVENARIA (SEM PRESENÇA DE VÃOS) E ESTRUTURAS DE CONCRETO DE FACHADA, COM EQUIPAMENTO DE PROJEÇÃO. ARGAMASSA TRAÇO 1:3 COM PREPARO MANUAL. AF_10/2022</t>
  </si>
  <si>
    <t>CHAPISCO APLICADO EM ALVENARIA (SEM PRESENÇA DE VÃOS) E ESTRUTURAS DE CONCRETO DE FACHADA, COM ROLO PARA TEXTURA ACRÍLICA. ARGAMASSA INDUSTRIALIZADA COM PREPARO EM MISTURADOR 300 KG. AF_10/2022</t>
  </si>
  <si>
    <t>CHAPISCO APLICADO EM ALVENARIA (SEM PRESENÇA DE VÃOS) E ESTRUTURAS DE CONCRETO DE FACHADA, COM ROLO PARA TEXTURA ACRÍLICA. ARGAMASSA INDUSTRIALIZADA COM PREPARO MANUAL. AF_10/2022</t>
  </si>
  <si>
    <t>CHAPISCO APLICADO EM ALVENARIA (SEM PRESENÇA DE VÃOS) E ESTRUTURAS DE CONCRETO DE FACHADA, COM ROLO PARA TEXTURA ACRÍLICA. ARGAMASSA TRAÇO 1:4 E EMULSÃO POLIMÉRICA (ADESIVO) COM PREPARO EM BETONEIRA 400L. AF_10/2022</t>
  </si>
  <si>
    <t>CHAPISCO APLICADO EM ALVENARIA (SEM PRESENÇA DE VÃOS) E ESTRUTURAS DE CONCRETO DE FACHADA, COM ROLO PARA TEXTURA ACRÍLICA. ARGAMASSA TRAÇO 1:4 E EMULSÃO POLIMÉRICA (ADESIVO) COM PREPARO MANUAL. AF_10/2022</t>
  </si>
  <si>
    <t>CHAPISCO APLICADO EM ALVENARIA E ESTRUTURAS DE CONCRETO INTERNAS, COM EQUIPAMENTO DE PROJEÇÃO. ARGAMASSA TRAÇO 1:3 COM PREPARO EM BETONEIRA 400 L. AF_10/2022</t>
  </si>
  <si>
    <t>CHAPISCO APLICADO EM ALVENARIA E ESTRUTURAS DE CONCRETO INTERNAS, COM EQUIPAMENTO DE PROJEÇÃO. ARGAMASSA TRAÇO 1:3 COM PREPARO MANUAL. AF_10/2022</t>
  </si>
  <si>
    <t>CHAPISCO APLICADO EM ALVENARIAS E ESTRUTURAS DE CONCRETO INTERNAS, COM COLHER DE PEDREIRO. ARGAMASSA TRAÇO 1:3 COM PREPARO EM BETONEIRA 400L. AF_10/2022</t>
  </si>
  <si>
    <t>CHAPISCO APLICADO EM ALVENARIAS E ESTRUTURAS DE CONCRETO INTERNAS, COM COLHER DE PEDREIRO. ARGAMASSA TRAÇO 1:3 COM PREPARO MANUAL. AF_10/2022</t>
  </si>
  <si>
    <t>CHAPISCO APLICADO NO TETO OU EM ALVENARIA E ESTRUTURA, COM ROLO PARA TEXTURA ACRÍLICA. ARGAMASSA INDUSTRIALIZADA COM PREPARO EM MISTURADOR 300 KG. AF_10/2022</t>
  </si>
  <si>
    <t>CHAPISCO APLICADO NO TETO OU EM ALVENARIA E ESTRUTURA, COM ROLO PARA TEXTURA ACRÍLICA. ARGAMASSA INDUSTRIALIZADA COM PREPARO MANUAL. AF_10/2022</t>
  </si>
  <si>
    <t>CHAPISCO APLICADO NO TETO OU EM ALVENARIA E ESTRUTURA, COM ROLO PARA TEXTURA ACRÍLICA. ARGAMASSA TRAÇO 1:4 E EMULSÃO POLIMÉRICA (ADESIVO) COM PREPARO EM BETONEIRA 400L. AF_10/2022</t>
  </si>
  <si>
    <t>CHAPISCO APLICADO NO TETO OU EM ALVENARIA E ESTRUTURA, COM ROLO PARA TEXTURA ACRÍLICA. ARGAMASSA TRAÇO 1:4 E EMULSÃO POLIMÉRICA (ADESIVO) COM PREPARO MANUAL. AF_10/2022</t>
  </si>
  <si>
    <t>CHAPISCO APLICADO NO TETO OU EM ESTRUTURA, COM DESEMPENADEIRA DENTADA. ARGAMASSA INDUSTRIALIZADA COM PREPARO EM MISTURADOR 300 KG. AF_10/2022</t>
  </si>
  <si>
    <t>CHAPISCO APLICADO NO TETO OU EM ESTRUTURA, COM DESEMPENADEIRA DENTADA. ARGAMASSA INDUSTRIALIZADA COM PREPARO MANUAL. AF_10/2022</t>
  </si>
  <si>
    <t>CHAPISCO APLICADO SOMENTE NA ESTRUTURA DE CONCRETO DA FACHADA, COM DESEMPENADEIRA DENTADA. ARGAMASSA INDUSTRIALIZADA COM PREPARO EM MISTURADOR 300 KG. AF_10/2022</t>
  </si>
  <si>
    <t>CHAPISCO APLICADO SOMENTE NA ESTRUTURA DE CONCRETO DA FACHADA, COM DESEMPENADEIRA DENTADA. ARGAMASSA INDUSTRIALIZADA COM PREPARO MANUAL. AF_10/2022</t>
  </si>
  <si>
    <t>CONCRETAGEM DE ESCADAS, FCK=25 MPA, COM USO DE BOMBA - LANÇAMENTO, ADENSAMENTO E ACABAMENTO. AF_02/2022_PS</t>
  </si>
  <si>
    <t>CONCRETAGEM DE MURETAS, FCK=25 MPA, COM USO DE BOMBA - LANÇAMENTO, ADENSAMENTO E ACABAMENTO. AF_02/2022_PS</t>
  </si>
  <si>
    <t>CONCRETAGEM DE PILARES, FCK = 25 MPA, COM USO DE BALDES - LANÇAMENTO, ADENSAMENTO E ACABAMENTO. AF_02/2022</t>
  </si>
  <si>
    <t>CONCRETAGEM DE PILARES, FCK = 25 MPA, COM USO DE BOMBA - LANÇAMENTO, ADENSAMENTO E ACABAMENTO. AF_02/2022_PS</t>
  </si>
  <si>
    <t>CONCRETAGEM DE PILARES, FCK = 25 MPA, COM USO DE GRUA - LANÇAMENTO, ADENSAMENTO E ACABAMENTO. AF_02/2022</t>
  </si>
  <si>
    <t>CONCRETAGEM DE PILARES, FCK=25 MPA, COM USO DE JERICAS EM CREMALHEIRA - LANÇAMENTO, ADENSAMENTO E ACABAMENTO. AF_02/2022</t>
  </si>
  <si>
    <t>CONCRETAGEM DE PILARES, FCK=25 MPA, COM USO DE JERICAS EM ELEVADOR DE CABO - LANÇAMENTO, ADENSAMENTO E ACABAMENTO. AF_02/2022</t>
  </si>
  <si>
    <t>CONCRETAGEM DE RESERVATÓRIOS, FCK=25 MPA, COM USO DE BOMBA - LANÇAMENTO, ADENSAMENTO E ACABAMENTO. AF_02/2022_PS</t>
  </si>
  <si>
    <t>CONCRETAGEM DE VIGAS E LAJES, FCK=25 MPA, PARA LAJES MACIÇAS OU NERVURADAS COM GRUA DE CAÇAMBA DE 500 L EM EDIFICAÇÃO DE MULTIPAVIMENTOS ATÉ 16 ANDARES - LANÇAMENTO, ADENSAMENTO E ACABAMENTO. AF_02/2022</t>
  </si>
  <si>
    <t>CONCRETAGEM DE VIGAS E LAJES, FCK=25 MPA, PARA LAJES MACIÇAS OU NERVURADAS COM JERICAS EM CREMALHEIRA EM EDIFICAÇÃO DE MULTIPAVIMENTOS ATÉ 16 ANDARES - LANÇAMENTO, ADENSAMENTO E ACABAMENTO. AF_02/2022</t>
  </si>
  <si>
    <t>CONCRETAGEM DE VIGAS E LAJES, FCK=25 MPA, PARA LAJES MACIÇAS OU NERVURADAS COM JERICAS EM ELEVADOR DE CABO EM EDIFICAÇÃO DE MULTIPAVIMENTOS ATÉ 16 ANDARES - LANÇAMENTO, ADENSAMENTO E ACABAMENTO. AF_02/2022</t>
  </si>
  <si>
    <t>CONCRETAGEM DE VIGAS E LAJES, FCK=25 MPA, PARA LAJES MACIÇAS OU NERVURADAS COM USO DE BOMBA - LANÇAMENTO, ADENSAMENTO E ACABAMENTO. AF_02/2022_PS</t>
  </si>
  <si>
    <t>CONCRETAGEM DE VIGAS E LAJES, FCK=25 MPA, PARA LAJES PREMOLDADAS COM GRUA DE CAÇAMBA DE 350 L EM EDIFICAÇÃO DE MULTIPAVIMENTOS ATÉ 16 ANDARES - LANÇAMENTO, ADENSAMENTO E ACABAMENTO. AF_02/2022</t>
  </si>
  <si>
    <t>CONCRETAGEM DE VIGAS E LAJES, FCK=25 MPA, PARA LAJES PREMOLDADAS COM JERICAS EM CREMALHEIRA EM EDIFICAÇÃO DE MULTIPAVIMENTOS ATÉ 16 ANDARES - LANÇAMENTO, ADENSAMENTO E ACABAMENTO. AF_02/2022</t>
  </si>
  <si>
    <t>CONCRETAGEM DE VIGAS E LAJES, FCK=25 MPA, PARA LAJES PREMOLDADAS COM JERICAS EM ELEVADOR DE CABO EM EDIFICAÇÃO DE MULTIPAVIMENTOS ATÉ 16 ANDARES - LANÇAMENTO, ADENSAMENTO E ACABAMENTO. AF_02/2022</t>
  </si>
  <si>
    <t>CONCRETAGEM DE VIGAS E LAJES, FCK=25 MPA, PARA LAJES PREMOLDADAS COM USO DE BOMBA - LANÇAMENTO, ADENSAMENTO E ACABAMENTO. AF_02/2022_PS</t>
  </si>
  <si>
    <t>CONCRETAGEM DE VIGAS E LAJES, FCK=25 MPA, PARA QUALQUER TIPO DE LAJE COM BALDES EM EDIFICAÇÃO DE MULTIPAVIMENTOS ATÉ 04 ANDARES - LANÇAMENTO, ADENSAMENTO E ACABAMENTO. AF_02/2022</t>
  </si>
  <si>
    <t>CONCRETAGEM DE VIGAS E LAJES, FCK=25 MPA, PARA QUALQUER TIPO DE LAJE COM BALDES EM EDIFICAÇÃO TÉRREA - LANÇAMENTO, ADENSAMENTO E ACABAMENTO. AF_02/2022</t>
  </si>
  <si>
    <t>LANÇAMENTO COM USO DE BALDES, ADENSAMENTO E ACABAMENTO DE CONCRETO EM ESTRUTURAS. AF_02/2022</t>
  </si>
  <si>
    <t>LANÇAMENTO COM USO DE BOMBA, ADENSAMENTO E ACABAMENTO DE CONCRETO EM ESTRUTURAS. AF_02/2022</t>
  </si>
  <si>
    <t>REVESTIMENTO VEGETAL PARA SOLO GRAMPEADO VERDE, ATRAVÉS DE HIDROSSEMEADURA. AF_07/2024</t>
  </si>
  <si>
    <t>ANCORAGEM ATIVA PARA CABO COM 1 CORDOALHA DE DIÂMETRO NOMINAL DE 12,7 MM. AF_08/2022</t>
  </si>
  <si>
    <t>ANCORAGEM ATIVA PARA CABO COM 1 CORDOALHA DE DIÂMETRO NOMINAL DE 15,2 MM. AF_08/2022</t>
  </si>
  <si>
    <t>ANCORAGEM ATIVA PARA CABO COM 12 CORDOALHAS DE DIÂMETRO NOMINAL DE 12,7 MM. AF_08/2022</t>
  </si>
  <si>
    <t>ANCORAGEM ATIVA PARA CABO COM 12 CORDOALHAS DE DIÂMETRO NOMINAL DE 15,2 MM. AF_08/2022</t>
  </si>
  <si>
    <t>ANCORAGEM ATIVA PARA CABO COM 2 CORDOALHAS DE DIÂMETRO NOMINAL DE 12,7 MM. AF_08/2022</t>
  </si>
  <si>
    <t>ANCORAGEM ATIVA PARA CABO COM 2 CORDOALHAS DE DIÂMETRO NOMINAL DE 15,2 MM. AF_08/2022</t>
  </si>
  <si>
    <t>ANCORAGEM ATIVA PARA CABO COM 4 CORDOALHAS DE DIÂMETRO NOMINAL DE 12,7 MM. AF_08/2022</t>
  </si>
  <si>
    <t>ANCORAGEM ATIVA PARA CABO COM 4 CORDOALHAS DE DIÂMETRO NOMINAL DE 15,2 MM. AF_08/2022</t>
  </si>
  <si>
    <t>ANCORAGEM ATIVA PARA CABO COM 6 CORDOALHAS DE DIÂMETRO NOMINAL DE 12,7 MM. AF_08/2022</t>
  </si>
  <si>
    <t>ANCORAGEM ATIVA PARA CABO COM 6 CORDOALHAS DE DIÂMETRO NOMINAL DE 15,2 MM. AF_08/2022</t>
  </si>
  <si>
    <t>ANCORAGEM ATIVA PARA CABO COM 7 CORDOALHAS DE DIÂMETRO NOMINAL DE 12,7 MM. AF_08/2022</t>
  </si>
  <si>
    <t>ANCORAGEM ATIVA PARA CABO COM 7 CORDOALHAS DE DIÂMETRO NOMINAL DE 15,2 MM. AF_08/2022</t>
  </si>
  <si>
    <t>ANCORAGEM ATIVA PARA CORDOALHA COM 7 FIOS E DIÂMETRO NOMINAL DE 12,7 MM. AF_08/2022</t>
  </si>
  <si>
    <t>ANCORAGEM ATIVA PARA CORDOALHA COM 7 FIOS E DIÂMETRO NOMINAL DE 15,2 MM. AF_08/2022</t>
  </si>
  <si>
    <t>ANCORAGEM PASSIVA PARA CABO COM 1 CORDOALHA DE DIÂMETRO NOMINAL DE 12,7 MM. AF_08/2022</t>
  </si>
  <si>
    <t>ANCORAGEM PASSIVA PARA CABO COM 1 CORDOALHA DE DIÂMETRO NOMINAL DE 15,2 MM. AF_08/2022</t>
  </si>
  <si>
    <t>ANCORAGEM PASSIVA PARA CABO COM 12 CORDOALHAS DE DIÂMETRO NOMINAL DE 12,7 MM. AF_08/2022</t>
  </si>
  <si>
    <t>ANCORAGEM PASSIVA PARA CABO COM 12 CORDOALHAS DE DIÂMETRO NOMINAL DE 15,2 MM. AF_08/2022</t>
  </si>
  <si>
    <t>ANCORAGEM PASSIVA PARA CABO COM 2 CORDOALHAS DE DIÂMETRO NOMINAL DE 12,7 MM. AF_08/2022</t>
  </si>
  <si>
    <t>ANCORAGEM PASSIVA PARA CABO COM 2 CORDOALHAS DE DIÂMETRO NOMINAL DE 15,2 MM. AF_08/2022</t>
  </si>
  <si>
    <t>ANCORAGEM PASSIVA PARA CABO COM 4 CORDOALHAS DE DIÂMETRO NOMINAL DE 12,7 MM. AF_08/2022</t>
  </si>
  <si>
    <t>ANCORAGEM PASSIVA PARA CABO COM 4 CORDOALHAS DE DIÂMETRO NOMINAL DE 15,2 MM. AF_08/2022</t>
  </si>
  <si>
    <t>ANCORAGEM PASSIVA PARA CABO COM 6 CORDOALHAS DE DIÂMETRO NOMINAL DE 12,7 MM. AF_08/2022</t>
  </si>
  <si>
    <t>ANCORAGEM PASSIVA PARA CABO COM 6 CORDOALHAS DE DIÂMETRO NOMINAL DE 15,2 MM. AF_08/2022</t>
  </si>
  <si>
    <t>ANCORAGEM PASSIVA PARA CABO COM 7 CORDOALHAS DE DIÂMETRO NOMINAL DE 12,7 MM. AF_08/2022</t>
  </si>
  <si>
    <t>ANCORAGEM PASSIVA PARA CABO COM 7 CORDOALHAS DE DIÂMETRO NOMINAL DE 15,2 MM. AF_08/2022</t>
  </si>
  <si>
    <t>ANCORAGEM PASSIVA PARA CORDOALHA COM 7 FIOS E DIÂMETRO NOMINAL DE 12,7 MM. AF_08/2022</t>
  </si>
  <si>
    <t>ANCORAGEM PASSIVA PARA CORDOALHA COM 7 FIOS E DIÂMETRO NOMINAL DE 15,2 MM. AF_08/2022</t>
  </si>
  <si>
    <t>FORNECIMENTO E INSTALAÇÃO DE BAINHA CIRCULAR COM DIÂMETRO NOMINAL DE 35 MM, INCLUSIVE INJEÇÃO DE NATA DE CIMENTO. AF_08/2022</t>
  </si>
  <si>
    <t>FORNECIMENTO E INSTALAÇÃO DE BAINHA CIRCULAR COM DIÂMETRO NOMINAL DE 40 MM, INCLUSIVE INJEÇÃO DE NATA DE CIMENTO. AF_08/2022</t>
  </si>
  <si>
    <t>FORNECIMENTO E INSTALAÇÃO DE BAINHA CIRCULAR COM DIÂMETRO NOMINAL DE 50 MM, INCLUSIVE INJEÇÃO DE NATA DE CIMENTO. AF_08/2022</t>
  </si>
  <si>
    <t>FORNECIMENTO E INSTALAÇÃO DE BAINHA CIRCULAR COM DIÂMETRO NOMINAL DE 55 MM, INCLUSIVE INJEÇÃO DE NATA DE CIMENTO. AF_08/2022</t>
  </si>
  <si>
    <t>FORNECIMENTO E INSTALAÇÃO DE BAINHA CIRCULAR COM DIÂMETRO NOMINAL DE 60 MM, INCLUSIVE INJEÇÃO DE NATA DE CIMENTO. AF_08/2022</t>
  </si>
  <si>
    <t>FORNECIMENTO E INSTALAÇÃO DE BAINHA CIRCULAR COM DIÂMETRO NOMINAL DE 65 MM, INCLUSIVE INJEÇÃO DE NATA DE CIMENTO. AF_08/2022</t>
  </si>
  <si>
    <t>FORNECIMENTO E INSTALAÇÃO DE BAINHA CIRCULAR COM DIÂMETRO NOMINAL DE 80 MM, INCLUSIVE INJEÇÃO DE NATA DE CIMENTO. AF_08/2022</t>
  </si>
  <si>
    <t>FORNECIMENTO E INSTALAÇÃO DE CABO COM CORDOALHA NUA, RESISTÊNCIA À TRAÇÃO DE 190 KGF/MM² E DIÂMETRO NOMINAL DE 12,7 MM, EM VIGA. AF_08/2022</t>
  </si>
  <si>
    <t>FORNECIMENTO E INSTALAÇÃO DE CABO COM CORDOALHA NUA, RESISTÊNCIA À TRAÇÃO DE 190 KGF/MM² E DIÂMETRO NOMINAL DE 15,2 MM, EM VIGA. AF_08/2022</t>
  </si>
  <si>
    <t>FORNECIMENTO E INSTALAÇÃO DE CABO COM CORDOALHA NUA, RESISTÊNCIA À TRAÇÃO DE 210 KGF/MM² E DIÂMETRO NOMINAL DE 12,7 MM, EM VIGA. AF_08/2022</t>
  </si>
  <si>
    <t>FORNECIMENTO E INSTALAÇÃO DE CABO COM CORDOALHA NUA, RESISTÊNCIA À TRAÇÃO DE 210 KGF/MM² E DIÂMETRO NOMINAL DE 15,2 MM, EM VIGA. AF_08/2022</t>
  </si>
  <si>
    <t>FORNECIMENTO E INSTALAÇÃO DE CORDOALHA COM 7 FIOS, RESISTÊNCIA À TRAÇÃO DE 190 KGF/MM² E DIÂMETRO NOMINAL DE 12,7 MM, EM LAJE. AF_08/2022</t>
  </si>
  <si>
    <t>FORNECIMENTO E INSTALAÇÃO DE CORDOALHA COM 7 FIOS, RESISTÊNCIA À TRAÇÃO DE 190 KGF/MM² E DIÂMETRO NOMINAL DE 12,7 MM, EM VIGA. AF_08/2022</t>
  </si>
  <si>
    <t>FORNECIMENTO E INSTALAÇÃO DE CORDOALHA COM 7 FIOS, RESISTÊNCIA À TRAÇÃO DE 190 KGF/MM² E DIÂMETRO NOMINAL DE 15,2 MM, EM LAJE. AF_08/2022</t>
  </si>
  <si>
    <t>FORNECIMENTO E INSTALAÇÃO DE CORDOALHA COM 7 FIOS, RESISTÊNCIA À TRAÇÃO DE 190 KGF/MM² E DIÂMETRO NOMINAL DE 15,2 MM, EM VIGA. AF_08/2022</t>
  </si>
  <si>
    <t>FORNECIMENTO E INSTALAÇÃO DE CORDOALHA COM 7 FIOS, RESISTÊNCIA À TRAÇÃO DE 210 KGF/MM² E DIÂMETRO NOMINAL DE 12,7 MM, EM LAJE. AF_08/2022</t>
  </si>
  <si>
    <t>FORNECIMENTO E INSTALAÇÃO DE CORDOALHA COM 7 FIOS, RESISTÊNCIA À TRAÇÃO DE 210 KGF/MM² E DIÂMETRO NOMINAL DE 12,7 MM, EM VIGA. AF_08/2022</t>
  </si>
  <si>
    <t>FORNECIMENTO E INSTALAÇÃO DE CORDOALHA COM 7 FIOS, RESISTÊNCIA À TRAÇÃO DE 210 KGF/MM² E DIÂMETRO NOMINAL DE 15,2 MM, EM LAJE. AF_08/2022</t>
  </si>
  <si>
    <t>FORNECIMENTO E INSTALAÇÃO DE CORDOALHA COM 7 FIOS, RESISTÊNCIA À TRAÇÃO DE 210 KGF/MM² E DIÂMETRO NOMINAL DE 15,2 MM, EM VIGA. AF_08/2022</t>
  </si>
  <si>
    <t>CONTRAPISO ACÚSTICO EM ARGAMASSA PRONTA, PREPARO MANUAL, APLICADO EM ÁREAS SECA, ACABAMENTO NÃO REFORÇADO, ESPESSURA 6CM. AF_07/2021</t>
  </si>
  <si>
    <t>CONTRAPISO ACÚSTICO EM ARGAMASSA PRONTA, PREPARO MANUAL, APLICADO EM ÁREAS SECAS, ACABAMENTO NÃO REFORÇADO, ESPESSURA 5CM. AF_07/2021</t>
  </si>
  <si>
    <t>CONTRAPISO ACÚSTICO EM ARGAMASSA PRONTA, PREPARO MANUAL, APLICADO EM ÁREAS SECAS, ACABAMENTO NÃO REFORÇADO, ESPESSURA 7CM. AF_07/2021</t>
  </si>
  <si>
    <t>CONTRAPISO ACÚSTICO EM ARGAMASSA PRONTA, PREPARO MECÂNICO COM MISTURADOR 300 KG, APLICADO EM ÁREAS SECAS, ACABAMENTO NÃO REFORÇADO, ESPESSURA 5CM. AF_07/2021</t>
  </si>
  <si>
    <t>CONTRAPISO ACÚSTICO EM ARGAMASSA PRONTA, PREPARO MECÂNICO COM MISTURADOR 300 KG, APLICADO EM ÁREAS SECAS, ACABAMENTO NÃO REFORÇADO, ESPESSURA 6CM. AF_07/2021</t>
  </si>
  <si>
    <t>CONTRAPISO ACÚSTICO EM ARGAMASSA PRONTA, PREPARO MECÂNICO COM MISTURADOR 300 KG, APLICADO EM ÁREAS SECAS, ACABAMENTO NÃO REFORÇADO, ESPESSURA 7CM. AF_07/2021</t>
  </si>
  <si>
    <t>CONTRAPISO ACÚSTICO EM ARGAMASSA TRAÇO 1:4 (CIMENTO E AREIA), PREPARO MANUAL, APLICADO EM ÁREAS SECAS, ACABAMENTO NÃO REFORÇADO, ESPESSURA 5CM. AF_07/2021</t>
  </si>
  <si>
    <t>CONTRAPISO ACÚSTICO EM ARGAMASSA TRAÇO 1:4 (CIMENTO E AREIA), PREPARO MANUAL, APLICADO EM ÁREAS SECAS, ACABAMENTO NÃO REFORÇADO, ESPESSURA 6CM. AF_07/2021</t>
  </si>
  <si>
    <t>CONTRAPISO ACÚSTICO EM ARGAMASSA TRAÇO 1:4 (CIMENTO E AREIA), PREPARO MANUAL, APLICADO EM ÁREAS SECAS, ACABAMENTO NÃO REFORÇADO, ESPESSURA 7CM. AF_07/2021</t>
  </si>
  <si>
    <t>CONTRAPISO ACÚSTICO EM ARGAMASSA TRAÇO 1:4 (CIMENTO E AREIA), PREPARO MECÂNICO COM BETONEIRA 400L, APLICADO EM ÁREAS SECAS, ACABAMENTO NÃO REFORÇADO, ESPESSURA 5CM. AF_07/2021</t>
  </si>
  <si>
    <t>CONTRAPISO ACÚSTICO EM ARGAMASSA TRAÇO 1:4 (CIMENTO E AREIA), PREPARO MECÂNICO COM BETONEIRA 400L, APLICADO EM ÁREAS SECAS, ACABAMENTO NÃO REFORÇADO, ESPESSURA 6CM. AF_07/2021</t>
  </si>
  <si>
    <t>CONTRAPISO ACÚSTICO EM ARGAMASSA TRAÇO 1:4 (CIMENTO E AREIA), PREPARO MECÂNICO COM BETONEIRA 400L, APLICADO EM ÁREAS SECAS, ACABAMENTO NÃO REFORÇADO, ESPESSURA 7CM. AF_07/2021</t>
  </si>
  <si>
    <t>CONTRAPISO COM ARGAMASSA AUTONIVELANTE, APLICADO SOBRE LAJE, ADERIDO, ESPESSURA 2CM. AF_07/2021</t>
  </si>
  <si>
    <t>CONTRAPISO COM ARGAMASSA AUTONIVELANTE, APLICADO SOBRE LAJE, ADERIDO, ESPESSURA 3CM. AF_07/2021</t>
  </si>
  <si>
    <t>CONTRAPISO COM ARGAMASSA AUTONIVELANTE, APLICADO SOBRE LAJE, ADERIDO, ESPESSURA 4CM. AF_07/2021</t>
  </si>
  <si>
    <t>CONTRAPISO COM ARGAMASSA AUTONIVELANTE, APLICADO SOBRE LAJE, NÃO ADERIDO, ESPESSURA 3CM. AF_07/2021</t>
  </si>
  <si>
    <t>CONTRAPISO COM ARGAMASSA AUTONIVELANTE, APLICADO SOBRE LAJE, NÃO ADERIDO, ESPESSURA 4CM. AF_07/2021</t>
  </si>
  <si>
    <t>CONTRAPISO COM ARGAMASSA AUTONIVELANTE, APLICADO SOBRE LAJE, NÃO ADERIDO, ESPESSURA 5CM. AF_07/2021</t>
  </si>
  <si>
    <t>CONTRAPISO EM ARGAMASSA PRONTA, PREPARO MANUAL, APLICADO EM ÁREAS MOLHADAS SOBRE IMPERMEABILIZAÇÃO, ACABAMENTO NÃO REFORÇADO, ESPESSURA 3CM. AF_07/2021</t>
  </si>
  <si>
    <t>CONTRAPISO EM ARGAMASSA PRONTA, PREPARO MANUAL, APLICADO EM ÁREAS MOLHADAS SOBRE IMPERMEABILIZAÇÃO, ACABAMENTO NÃO REFORÇADO, ESPESSURA 4CM. AF_07/2021</t>
  </si>
  <si>
    <t>CONTRAPISO EM ARGAMASSA PRONTA, PREPARO MANUAL, APLICADO EM ÁREAS MOLHADAS SOBRE LAJE, ADERIDO, ACABAMENTO NÃO REFORÇADO, ESPESSURA 2CM. AF_07/2021</t>
  </si>
  <si>
    <t>CONTRAPISO EM ARGAMASSA PRONTA, PREPARO MANUAL, APLICADO EM ÁREAS MOLHADAS SOBRE LAJE, ADERIDO, ACABAMENTO NÃO REFORÇADO, ESPESSURA 3CM. AF_07/2021</t>
  </si>
  <si>
    <t>CONTRAPISO EM ARGAMASSA PRONTA, PREPARO MANUAL, APLICADO EM ÁREAS SECAS SOBRE LAJE, ADERIDO, ACABAMENTO NÃO REFORÇADO, ESPESSURA 2CM. AF_07/2021</t>
  </si>
  <si>
    <t>CONTRAPISO EM ARGAMASSA PRONTA, PREPARO MANUAL, APLICADO EM ÁREAS SECAS SOBRE LAJE, ADERIDO, ACABAMENTO NÃO REFORÇADO, ESPESSURA 3CM. AF_07/2021</t>
  </si>
  <si>
    <t>CONTRAPISO EM ARGAMASSA PRONTA, PREPARO MANUAL, APLICADO EM ÁREAS SECAS SOBRE LAJE, ADERIDO, ACABAMENTO NÃO REFORÇADO, ESPESSURA 4CM. AF_07/2021</t>
  </si>
  <si>
    <t>CONTRAPISO EM ARGAMASSA PRONTA, PREPARO MANUAL, APLICADO EM ÁREAS SECAS SOBRE LAJE, NÃO ADERIDO, ACABAMENTO NÃO REFORÇADO, ESPESSURA 4CM. AF_07/2021</t>
  </si>
  <si>
    <t>CONTRAPISO EM ARGAMASSA PRONTA, PREPARO MANUAL, APLICADO EM ÁREAS SECAS SOBRE LAJE, NÃO ADERIDO, ACABAMENTO NÃO REFORÇADO, ESPESSURA 5CM. AF_07/2021</t>
  </si>
  <si>
    <t>CONTRAPISO EM ARGAMASSA PRONTA, PREPARO MANUAL, APLICADO EM ÁREAS SECAS SOBRE LAJE, NÃO ADERIDO, ACABAMENTO NÃO REFORÇADO, ESPESSURA 6CM. AF_07/2021</t>
  </si>
  <si>
    <t>CONTRAPISO EM ARGAMASSA PRONTA, PREPARO MECÂNICO COM MISTURADOR 300 KG, APLICADO EM ÁREAS MOLHADAS SOBRE IMPERMEABILIZAÇÃO, ACABAMENTO NÃO REFORÇADO, ESPESSURA 3CM. AF_07/2021</t>
  </si>
  <si>
    <t>CONTRAPISO EM ARGAMASSA PRONTA, PREPARO MECÂNICO COM MISTURADOR 300 KG, APLICADO EM ÁREAS MOLHADAS SOBRE IMPERMEABILIZAÇÃO, ACABAMENTO NÃO REFORÇADO, ESPESSURA 4CM. AF_07/2021</t>
  </si>
  <si>
    <t>CONTRAPISO EM ARGAMASSA PRONTA, PREPARO MECÂNICO COM MISTURADOR 300 KG, APLICADO EM ÁREAS MOLHADAS SOBRE LAJE, ADERIDO, ACABAMENTO NÃO REFORÇADO, ESPESSURA 2CM. AF_07/2021</t>
  </si>
  <si>
    <t>CONTRAPISO EM ARGAMASSA PRONTA, PREPARO MECÂNICO COM MISTURADOR 300 KG, APLICADO EM ÁREAS MOLHADAS SOBRE LAJE, ADERIDO, ACABAMENTO NÃO REFORÇADO, ESPESSURA 3CM. AF_07/2021</t>
  </si>
  <si>
    <t>CONTRAPISO EM ARGAMASSA PRONTA, PREPARO MECÂNICO COM MISTURADOR 300 KG, APLICADO EM ÁREAS SECAS SOBRE LAJE, ADERIDO, ACABAMENTO NÃO REFORÇADO, ESPESSURA 2CM. AF_07/2021</t>
  </si>
  <si>
    <t>CONTRAPISO EM ARGAMASSA PRONTA, PREPARO MECÂNICO COM MISTURADOR 300 KG, APLICADO EM ÁREAS SECAS SOBRE LAJE, ADERIDO, ACABAMENTO NÃO REFORÇADO, ESPESSURA 3CM. AF_07/2021</t>
  </si>
  <si>
    <t>CONTRAPISO EM ARGAMASSA PRONTA, PREPARO MECÂNICO COM MISTURADOR 300 KG, APLICADO EM ÁREAS SECAS SOBRE LAJE, ADERIDO, ACABAMENTO NÃO REFORÇADO, ESPESSURA 4CM. AF_07/2021</t>
  </si>
  <si>
    <t>CONTRAPISO EM ARGAMASSA PRONTA, PREPARO MECÂNICO COM MISTURADOR 300 KG, APLICADO EM ÁREAS SECAS SOBRE LAJE, NÃO ADERIDO, ACABAMENTO NÃO REFORÇADO, ESPESSURA 4CM. AF_07/2021</t>
  </si>
  <si>
    <t>CONTRAPISO EM ARGAMASSA PRONTA, PREPARO MECÂNICO COM MISTURADOR 300 KG, APLICADO EM ÁREAS SECAS SOBRE LAJE, NÃO ADERIDO, ACABAMENTO NÃO REFORÇADO, ESPESSURA 6CM. AF_07/2021</t>
  </si>
  <si>
    <t>CONTRAPISO EM ARGAMASSA PRONTA, PREPARO MECÂNICO COM MISTURADOR 300 KG, APLICADO EM ÁREAS SECAS SOBRE LAJE, NÃO ADERIDO, ESPESSURA 5CM. AF_07/2021</t>
  </si>
  <si>
    <t>CONTRAPISO EM ARGAMASSA TRAÇO 1:4 (CIMENTO E AREIA), PREPARO MANUAL, APLICADO EM ÁREAS MOLHADAS SOBRE IMPERMEABILIZAÇÃO, ACABAMENTO NÃO REFORÇADO, ESPESSURA 3CM. AF_07/2021</t>
  </si>
  <si>
    <t>CONTRAPISO EM ARGAMASSA TRAÇO 1:4 (CIMENTO E AREIA), PREPARO MANUAL, APLICADO EM ÁREAS MOLHADAS SOBRE IMPERMEABILIZAÇÃO, ACABAMENTO NÃO REFORÇADO, ESPESSURA 4CM. AF_07/2021</t>
  </si>
  <si>
    <t>CONTRAPISO EM ARGAMASSA TRAÇO 1:4 (CIMENTO E AREIA), PREPARO MANUAL, APLICADO EM ÁREAS MOLHADAS SOBRE LAJE, ADERIDO, ACABAMENTO NÃO REFORÇADO, ESPESSURA 2CM. AF_07/2021</t>
  </si>
  <si>
    <t>CONTRAPISO EM ARGAMASSA TRAÇO 1:4 (CIMENTO E AREIA), PREPARO MANUAL, APLICADO EM ÁREAS MOLHADAS SOBRE LAJE, ADERIDO, ACABAMENTO NÃO REFORÇADO, ESPESSURA 3CM. AF_07/2021</t>
  </si>
  <si>
    <t>CONTRAPISO EM ARGAMASSA TRAÇO 1:4 (CIMENTO E AREIA), PREPARO MANUAL, APLICADO EM ÁREAS SECAS SOBRE LAJE, ADERIDO, ACABAMENTO NÃO REFORÇADO, ESPESSURA 2CM. AF_07/2021</t>
  </si>
  <si>
    <t>CONTRAPISO EM ARGAMASSA TRAÇO 1:4 (CIMENTO E AREIA), PREPARO MANUAL, APLICADO EM ÁREAS SECAS SOBRE LAJE, ADERIDO, ACABAMENTO NÃO REFORÇADO, ESPESSURA 3CM. AF_07/2021</t>
  </si>
  <si>
    <t>CONTRAPISO EM ARGAMASSA TRAÇO 1:4 (CIMENTO E AREIA), PREPARO MANUAL, APLICADO EM ÁREAS SECAS SOBRE LAJE, ADERIDO, ACABAMENTO NÃO REFORÇADO, ESPESSURA 4CM. AF_07/2021</t>
  </si>
  <si>
    <t>CONTRAPISO EM ARGAMASSA TRAÇO 1:4 (CIMENTO E AREIA), PREPARO MANUAL, APLICADO EM ÁREAS SECAS SOBRE LAJE, NÃO ADERIDO, ACABAMENTO NÃO REFORÇADO, ESPESSURA 4CM. AF_07/2021</t>
  </si>
  <si>
    <t>CONTRAPISO EM ARGAMASSA TRAÇO 1:4 (CIMENTO E AREIA), PREPARO MANUAL, APLICADO EM ÁREAS SECAS SOBRE LAJE, NÃO ADERIDO, ACABAMENTO NÃO REFORÇADO, ESPESSURA 5CM. AF_07/2021</t>
  </si>
  <si>
    <t>CONTRAPISO EM ARGAMASSA TRAÇO 1:4 (CIMENTO E AREIA), PREPARO MANUAL, APLICADO EM ÁREAS SECAS SOBRE LAJE, NÃO ADERIDO, ACABAMENTO NÃO REFORÇADO, ESPESSURA 6CM. AF_07/2021</t>
  </si>
  <si>
    <t>CONTRAPISO EM ARGAMASSA TRAÇO 1:4 (CIMENTO E AREIA), PREPARO MECÂNICO COM BETONEIRA 400 L, APLICADO EM ÁREAS MOLHADAS SOBRE IMPERMEABILIZAÇÃO, ACABAMENTO NÃO REFORÇADO, ESPESSURA 3CM. AF_07/2021</t>
  </si>
  <si>
    <t>CONTRAPISO EM ARGAMASSA TRAÇO 1:4 (CIMENTO E AREIA), PREPARO MECÂNICO COM BETONEIRA 400 L, APLICADO EM ÁREAS MOLHADAS SOBRE IMPERMEABILIZAÇÃO, ACABAMENTO NÃO REFORÇADO, ESPESSURA 4CM. AF_07/2021</t>
  </si>
  <si>
    <t>CONTRAPISO EM ARGAMASSA TRAÇO 1:4 (CIMENTO E AREIA), PREPARO MECÂNICO COM BETONEIRA 400 L, APLICADO EM ÁREAS MOLHADAS SOBRE LAJE, ADERIDO, ACABAMENTO NÃO REFORÇADO, ESPESSURA 2CM. AF_07/2021</t>
  </si>
  <si>
    <t>CONTRAPISO EM ARGAMASSA TRAÇO 1:4 (CIMENTO E AREIA), PREPARO MECÂNICO COM BETONEIRA 400 L, APLICADO EM ÁREAS MOLHADAS SOBRE LAJE, ADERIDO, ACABAMENTO NÃO REFORÇADO, ESPESSURA 3CM. AF_07/2021</t>
  </si>
  <si>
    <t>CONTRAPISO EM ARGAMASSA TRAÇO 1:4 (CIMENTO E AREIA), PREPARO MECÂNICO COM BETONEIRA 400 L, APLICADO EM ÁREAS SECAS SOBRE LAJE, ADERIDO, ACABAMENTO NÃO REFORÇADO, ESPESSURA 2CM. AF_07/2021</t>
  </si>
  <si>
    <t>CONTRAPISO EM ARGAMASSA TRAÇO 1:4 (CIMENTO E AREIA), PREPARO MECÂNICO COM BETONEIRA 400 L, APLICADO EM ÁREAS SECAS SOBRE LAJE, ADERIDO, ACABAMENTO NÃO REFORÇADO, ESPESSURA 3CM. AF_07/2021</t>
  </si>
  <si>
    <t>CONTRAPISO EM ARGAMASSA TRAÇO 1:4 (CIMENTO E AREIA), PREPARO MECÂNICO COM BETONEIRA 400 L, APLICADO EM ÁREAS SECAS SOBRE LAJE, ADERIDO, ACABAMENTO NÃO REFORÇADO, ESPESSURA 4CM. AF_07/2021</t>
  </si>
  <si>
    <t>CONTRAPISO EM ARGAMASSA TRAÇO 1:4 (CIMENTO E AREIA), PREPARO MECÂNICO COM BETONEIRA 400 L, APLICADO EM ÁREAS SECAS SOBRE LAJE, NÃO ADERIDO, ACABAMENTO NÃO REFORÇADO, ESPESSURA 4CM. AF_07/2021</t>
  </si>
  <si>
    <t>CONTRAPISO EM ARGAMASSA TRAÇO 1:4 (CIMENTO E AREIA), PREPARO MECÂNICO COM BETONEIRA 400 L, APLICADO EM ÁREAS SECAS SOBRE LAJE, NÃO ADERIDO, ACABAMENTO NÃO REFORÇADO, ESPESSURA 5CM. AF_07/2021</t>
  </si>
  <si>
    <t>CONTRAPISO EM ARGAMASSA TRAÇO 1:4 (CIMENTO E AREIA), PREPARO MECÂNICO COM BETONEIRA 400 L, APLICADO EM ÁREAS SECAS SOBRE LAJE, NÃO ADERIDO, ACABAMENTO NÃO REFORÇADO, ESPESSURA 6CM. AF_07/2021</t>
  </si>
  <si>
    <t>REFORÇO SUPERFICIAL PARA CONTRAPISOS DE ARGAMASSA SEMI-SECA. AF_07/2021</t>
  </si>
  <si>
    <t>APARELHO PARA CORTE E SOLDA OXI-ACETILENO SOBRE RODAS, INCLUSIVE CILINDROS E MAÇARICOS - CHI DIURNO. AF_05/2023</t>
  </si>
  <si>
    <t>CHI</t>
  </si>
  <si>
    <t>APARELHO PARA CORTE E SOLDA OXI-ACETILENO SOBRE RODAS, INCLUSIVE CILINDROS E MAÇARICOS - CHP DIURNO. AF_05/2023</t>
  </si>
  <si>
    <t>CHP</t>
  </si>
  <si>
    <t>BATE ESTACA PARA INSTALAÇÃO DE DEFENSAS METÁLICAS (GUARD RAIL) FIXO, INCLUSIVE CAMINHÃO TOCO PBT 9.700 KG, POTÊNCIA DE 160 CV - CHI DIURNO. AF_05/2023</t>
  </si>
  <si>
    <t>BATE ESTACA PARA INSTALAÇÃO DE DEFENSAS METÁLICAS (GUARD RAIL) FIXO, INCLUSIVE CAMINHÃO TOCO PBT 9.700 KG, POTÊNCIA DE 160 CV - CHP DIURNO. AF_05/2023</t>
  </si>
  <si>
    <t>BATE-ESTACAS POR GRAVIDADE, POTÊNCIA DE 160 HP, PESO DO MARTELO ATÉ 3 TONELADAS - CHI DIURNO. AF_11/2014</t>
  </si>
  <si>
    <t>BATE-ESTACAS POR GRAVIDADE, POTÊNCIA DE 160 HP, PESO DO MARTELO ATÉ 3 TONELADAS - CHP DIURNO. AF_11/2014</t>
  </si>
  <si>
    <t>BETONEIRA CAPACIDADE NOMINAL 400 L, CAPACIDADE DE MISTURA 310 L, MOTOR A DIESEL POTÊNCIA 5,0 HP, SEM CARREGADOR - CHI DIURNO. AF_05/2023</t>
  </si>
  <si>
    <t>BETONEIRA CAPACIDADE NOMINAL 400 L, CAPACIDADE DE MISTURA 310 L, MOTOR A DIESEL POTÊNCIA 5,0 HP, SEM CARREGADOR - CHP DIURNO. AF_05/2023</t>
  </si>
  <si>
    <t>BETONEIRA CAPACIDADE NOMINAL 400 L, CAPACIDADE DE MISTURA 310 L, MOTOR A GASOLINA POTÊNCIA 5,5 HP, SEM CARREGADOR - CHI DIURNO. AF_02/2016</t>
  </si>
  <si>
    <t>BETONEIRA CAPACIDADE NOMINAL 400 L, CAPACIDADE DE MISTURA 310 L, MOTOR A GASOLINA POTÊNCIA 5,5 HP, SEM CARREGADOR - CHP DIURNO. AF_02/2016</t>
  </si>
  <si>
    <t>BETONEIRA CAPACIDADE NOMINAL DE 250 L, CAPACIDADE DE MISTURA DE 175 L, MOTOR ELÉTRICO MONOFÁSICO POTÊNCIA 1CV - CHI DIURNO. AF_05/2023</t>
  </si>
  <si>
    <t>BETONEIRA CAPACIDADE NOMINAL DE 250 L, CAPACIDADE DE MISTURA DE 175 L, MOTOR ELÉTRICO MONOFÁSICO POTÊNCIA 1CV - CHP DIURNO. AF_05/2023</t>
  </si>
  <si>
    <t>BETONEIRA CAPACIDADE NOMINAL DE 400 L, CAPACIDADE DE MISTURA 280 L, MOTOR ELÉTRICO TRIFÁSICO POTÊNCIA DE 2 CV, SEM CARREGADOR - CHI DIURNO. AF_05/2023</t>
  </si>
  <si>
    <t>BETONEIRA CAPACIDADE NOMINAL DE 400 L, CAPACIDADE DE MISTURA 280 L, MOTOR ELÉTRICO TRIFÁSICO POTÊNCIA DE 2 CV, SEM CARREGADOR - CHP DIURNO. AF_05/2023</t>
  </si>
  <si>
    <t>BETONEIRA CAPACIDADE NOMINAL DE 600 L, CAPACIDADE DE MISTURA 360 L, MOTOR ELÉTRICO TRIFÁSICO POTÊNCIA DE 4 CV, SEM CARREGADOR - CHI DIURNO. AF_05/2023</t>
  </si>
  <si>
    <t>BETONEIRA CAPACIDADE NOMINAL DE 600 L, CAPACIDADE DE MISTURA 360 L, MOTOR ELÉTRICO TRIFÁSICO POTÊNCIA DE 4 CV, SEM CARREGADOR - CHP DIURNO. AF_05/2023</t>
  </si>
  <si>
    <t>BETONEIRA CAPACIDADE NOMINAL DE 600 L, CAPACIDADE DE MISTURA 440 L, MOTOR A DIESEL POTÊNCIA 10 HP, COM CARREGADOR - CHI DIURNO. AF_05/2023</t>
  </si>
  <si>
    <t>BETONEIRA CAPACIDADE NOMINAL DE 600 L, CAPACIDADE DE MISTURA 440 L, MOTOR A DIESEL POTÊNCIA 10 HP, COM CARREGADOR - CHP DIURNO. AF_05/2023</t>
  </si>
  <si>
    <t>BOMBA CENTRÍFUGA MONOESTÁGIO COM MOTOR ELÉTRICO MONOFÁSICO, POTÊNCIA 15 HP, DIÂMETRO DO ROTOR 173 MM, HM/Q = 30 MCA / 90 M3/H A 45 MCA / 55 M3/H - CHI DIURNO. AF_06/2015</t>
  </si>
  <si>
    <t>BOMBA CENTRÍFUGA MONOESTÁGIO COM MOTOR ELÉTRICO MONOFÁSICO, POTÊNCIA 15 HP, DIÂMETRO DO ROTOR 173 MM, HM/Q = 30 MCA / 90 M3/H A 45 MCA / 55 M3/H - CHP DIURNO. AF_06/2015</t>
  </si>
  <si>
    <t>BOMBA DE PROJEÇÃO DE CONCRETO SECO, POTÊNCIA 10 CV, VAZÃO 3 M3/H - CHI DIURNO. AF_06/2015</t>
  </si>
  <si>
    <t>BOMBA DE PROJEÇÃO DE CONCRETO SECO, POTÊNCIA 10 CV, VAZÃO 3 M3/H - CHP DIURNO. AF_06/2015</t>
  </si>
  <si>
    <t>BOMBA DE PROJEÇÃO DE CONCRETO SECO, POTÊNCIA 10 CV, VAZÃO 6 M3/H - CHI DIURNO. AF_06/2015</t>
  </si>
  <si>
    <t>BOMBA DE PROJEÇÃO DE CONCRETO SECO, POTÊNCIA 10 CV, VAZÃO 6 M3/H - CHP DIURNO. AF_06/2015</t>
  </si>
  <si>
    <t>BOMBA SUBMERSÍVEL ELÉTRICA TRIFÁSICA, POTÊNCIA 2,96 HP, Ø ROTOR 144 MM SEMI-ABERTO, BOCAL DE SAÍDA Ø 2", HM/Q = 2 MCA / 38,8 M3/H A 28 MCA / 5 M3/H - CHI DIURNO. AF_06/2014</t>
  </si>
  <si>
    <t>BOMBA SUBMERSÍVEL ELÉTRICA TRIFÁSICA, POTÊNCIA 2,96 HP, Ø ROTOR 144 MM SEMI-ABERTO, BOCAL DE SAÍDA Ø 2", HM/Q = 2 MCA / 38,8 M3/H A 28 MCA / 5 M3/H - CHP DIURNO. AF_06/2014</t>
  </si>
  <si>
    <t>BOMBA TRIPLEX, PARA INJEÇÃO DE NATA DE CIMENTO, VAZÃO MÁXIMA DE 100 LITROS/MINUTO, PRESSÃO MÁXIMA DE 70 BAR - CHI DIURNO. AF_06/2015</t>
  </si>
  <si>
    <t>BOMBA TRIPLEX, PARA INJEÇÃO DE NATA DE CIMENTO, VAZÃO MÁXIMA DE 100 LITROS/MINUTO, PRESSÃO MÁXIMA DE 70 BAR - CHP DIURNO. AF_06/2015</t>
  </si>
  <si>
    <t>CALDEIRA A GÁS COM TERMOSTATO, CAPACIDADE 100 LITROS - CHI DIURNO. AF_05/2023</t>
  </si>
  <si>
    <t>CALDEIRA A GÁS COM TERMOSTATO, CAPACIDADE 100 LITROS - CHP DIURNO. AF_05/2023</t>
  </si>
  <si>
    <t>CAMINHONETE CABINE SIMPLES COM MOTOR 1.6 FLEX, CÂMBIO MANUAL, POTÊNCIA 101/104 CV, 2 PORTAS - CHI DIURNO. AF_11/2015</t>
  </si>
  <si>
    <t>CAMINHONETE CABINE SIMPLES COM MOTOR 1.6 FLEX, CÂMBIO MANUAL, POTÊNCIA 101/104 CV, 2 PORTAS - CHP DIURNO. AF_11/2015</t>
  </si>
  <si>
    <t>CAMINHONETE COM MOTOR A DIESEL, POTÊNCIA 180 CV, CABINE DUPLA, 4X4 - CHI DIURNO. AF_11/2015</t>
  </si>
  <si>
    <t>CAMINHONETE COM MOTOR A DIESEL, POTÊNCIA 180 CV, CABINE DUPLA, 4X4 - CHP DIURNO. AF_11/2015</t>
  </si>
  <si>
    <t>CAMINHÃO BASCULANTE 10 M3, TRUCADO CABINE SIMPLES, PESO BRUTO TOTAL 23.000 KG, CARGA ÚTIL MÁXIMA 15.935 KG, DISTÂNCIA ENTRE EIXOS 4,80 M, POTÊNCIA 230 CV INCLUSIVE CAÇAMBA METÁLICA - CHI DIURNO. AF_06/2014</t>
  </si>
  <si>
    <t>CAMINHÃO BASCULANTE 10 M3, TRUCADO CABINE SIMPLES, PESO BRUTO TOTAL 23.000 KG, CARGA ÚTIL MÁXIMA 15.935 KG, DISTÂNCIA ENTRE EIXOS 4,80 M, POTÊNCIA 230 CV INCLUSIVE CAÇAMBA METÁLICA - CHP DIURNO. AF_06/2014</t>
  </si>
  <si>
    <t>CAMINHÃO BASCULANTE 10 M3, TRUCADO, POTÊNCIA 230 CV, INCLUSIVE CAÇAMBA METÁLICA, COM DISTRIBUIDOR DE AGREGADOS ACOPLADO - CHI DIURNO. AF_02/2017</t>
  </si>
  <si>
    <t>CAMINHÃO BASCULANTE 10 M3, TRUCADO, POTÊNCIA 230 CV, INCLUSIVE CAÇAMBA METÁLICA, COM DISTRIBUIDOR DE AGREGADOS ACOPLADO - CHP DIURNO. AF_02/2017</t>
  </si>
  <si>
    <t>CAMINHÃO BASCULANTE 14 M3, COM CAVALO MECÂNICO DE CAPACIDADE MÁXIMA DE TRAÇÃO COMBINADO DE 36000 KG, POTÊNCIA 286 CV, INCLUSIVE SEMIREBOQUE COM CAÇAMBA METÁLICA - CHI DIURNO. AF_12/2014</t>
  </si>
  <si>
    <t>CAMINHÃO BASCULANTE 14 M3, COM CAVALO MECÂNICO DE CAPACIDADE MÁXIMA DE TRAÇÃO COMBINADO DE 36000 KG, POTÊNCIA 286 CV, INCLUSIVE SEMIREBOQUE COM CAÇAMBA METÁLICA - CHP DIURNO. AF_12/2014</t>
  </si>
  <si>
    <t>CAMINHÃO BASCULANTE 18 M3, COM CAVALO MECÂNICO DE CAPACIDADE MÁXIMA DE TRAÇÃO COMBINADO DE 45000 KG, POTÊNCIA 330 CV, INCLUSIVE SEMIREBOQUE COM CAÇAMBA METÁLICA - CHI DIURNO. AF_12/2014</t>
  </si>
  <si>
    <t>CAMINHÃO BASCULANTE 18 M3, COM CAVALO MECÂNICO DE CAPACIDADE MÁXIMA DE TRAÇÃO COMBINADO DE 45000 KG, POTÊNCIA 330 CV, INCLUSIVE SEMIREBOQUE COM CAÇAMBA METÁLICA - CHP DIURNO. AF_12/2014</t>
  </si>
  <si>
    <t>CAMINHÃO BASCULANTE 6 M3 TOCO, PESO BRUTO TOTAL 16.000 KG, CARGA ÚTIL MÁXIMA 11.130 KG, DISTÂNCIA ENTRE EIXOS 5,36 M, POTÊNCIA 185 CV, INCLUSIVE CAÇAMBA METÁLICA - CHI DIURNO. AF_06/2014</t>
  </si>
  <si>
    <t>CAMINHÃO BASCULANTE 6 M3 TOCO, PESO BRUTO TOTAL 16.000 KG, CARGA ÚTIL MÁXIMA 11.130 KG, DISTÂNCIA ENTRE EIXOS 5,36 M, POTÊNCIA 185 CV, INCLUSIVE CAÇAMBA METÁLICA - CHP DIURNO. AF_06/2014</t>
  </si>
  <si>
    <t>CAMINHÃO BASCULANTE 6 M3, PESO BRUTO TOTAL 16.000 KG, CARGA ÚTIL MÁXIMA 13.071 KG, DISTÂNCIA ENTRE EIXOS 4,80 M, POTÊNCIA 230 CV INCLUSIVE CAÇAMBA METÁLICA - CHI DIURNO. AF_06/2014</t>
  </si>
  <si>
    <t>CAMINHÃO BASCULANTE 6 M3, PESO BRUTO TOTAL 16.000 KG, CARGA ÚTIL MÁXIMA 13.071 KG, DISTÂNCIA ENTRE EIXOS 4,80 M, POTÊNCIA 230 CV INCLUSIVE CAÇAMBA METÁLICA - CHP DIURNO. AF_06/2014</t>
  </si>
  <si>
    <t>CAMINHÃO DE TRANSPORTE DE MATERIAL ASFÁLTICO 20.000 L, COM CAVALO MECÂNICO DE CAPACIDADE MÁXIMA DE TRAÇÃO COMBINADO DE 45.000 KG, POTÊNCIA 330 CV, INCLUSIVE TANQUE DE ASFALTO COM MAÇARICO - CHI DIURNO. AF_12/2015</t>
  </si>
  <si>
    <t>CAMINHÃO DE TRANSPORTE DE MATERIAL ASFÁLTICO 20.000 L, COM CAVALO MECÂNICO DE CAPACIDADE MÁXIMA DE TRAÇÃO COMBINADO DE 45.000 KG, POTÊNCIA 330 CV, INCLUSIVE TANQUE DE ASFALTO COM MAÇARICO - CHP DIURNO. AF_12/2015</t>
  </si>
  <si>
    <t>CAMINHÃO DE TRANSPORTE DE MATERIAL ASFÁLTICO 30.000 L, COM CAVALO MECÂNICO DE CAPACIDADE MÁXIMA DE TRAÇÃO COMBINADO DE 66.000 KG, POTÊNCIA 360 CV, INCLUSIVE TANQUE DE ASFALTO COM SERPENTINA - CHI DIURNO. AF_08/2015</t>
  </si>
  <si>
    <t>CAMINHÃO DE TRANSPORTE DE MATERIAL ASFÁLTICO 30.000 L, COM CAVALO MECÂNICO DE CAPACIDADE MÁXIMA DE TRAÇÃO COMBINADO DE 66.000 KG, POTÊNCIA 360 CV, INCLUSIVE TANQUE DE ASFALTO COM SERPENTINA - CHP DIURNO. AF_08/2015</t>
  </si>
  <si>
    <t>CAMINHÃO PARA EQUIPAMENTO DE LIMPEZA A SUCÇÃO COM CAMINHÃO TRUCADO DE PESO BRUTO TOTAL 23000 KG, CARGA ÚTIL MÁXIMA 15935 KG, DISTÂNCIA ENTRE EIXOS 4,80 M, POTÊNCIA 230 CV, INCLUSIVE LIMPADORA A SUCÇÃO, TANQUE 12000 L - CHI DIURNO. AF_05/2023</t>
  </si>
  <si>
    <t>CAMINHÃO PARA EQUIPAMENTO DE LIMPEZA A SUCÇÃO, COM CAMINHÃO TRUCADO DE PESO BRUTO TOTAL 23000 KG, CARGA ÚTIL MÁXIMA 15935 KG, DISTÂNCIA ENTRE EIXOS 4,80 M, POTÊNCIA 230 CV, INCLUSIVE LIMPADORA A SUCÇÃO, TANQUE 12000 L - CHP DIURNO. AF_05/2023</t>
  </si>
  <si>
    <t>CAMINHÃO PIPA 10.000 L TRUCADO, PESO BRUTO TOTAL 23.000 KG, CARGA ÚTIL MÁXIMA 15.935 KG, DISTÂNCIA ENTRE EIXOS 4,8 M, POTÊNCIA 230 CV, INCLUSIVE TANQUE DE AÇO PARA TRANSPORTE DE ÁGUA - CHI DIURNO. AF_06/2014</t>
  </si>
  <si>
    <t>CAMINHÃO PIPA 10.000 L TRUCADO, PESO BRUTO TOTAL 23.000 KG, CARGA ÚTIL MÁXIMA 15.935 KG, DISTÂNCIA ENTRE EIXOS 4,8 M, POTÊNCIA 230 CV, INCLUSIVE TANQUE DE AÇO PARA TRANSPORTE DE ÁGUA - CHP DIURNO. AF_06/2014</t>
  </si>
  <si>
    <t>CAMINHÃO PIPA 6.000 L, PESO BRUTO TOTAL 13.000 KG, DISTÂNCIA ENTRE EIXOS 4,80 M, POTÊNCIA 189 CV INCLUSIVE TANQUE DE AÇO PARA TRANSPORTE DE ÁGUA, CAPACIDADE 6 M3 - CHI DIURNO. AF_06/2014</t>
  </si>
  <si>
    <t>CAMINHÃO PIPA 6.000 L, PESO BRUTO TOTAL 13.000 KG, DISTÂNCIA ENTRE EIXOS 4,80 M, POTÊNCIA 189 CV INCLUSIVE TANQUE DE AÇO PARA TRANSPORTE DE ÁGUA, CAPACIDADE 6 M3 - CHP DIURNO. AF_06/2014</t>
  </si>
  <si>
    <t>CAMINHÃO TANQUE PARA HIDROSSEMEADURA, COM CAPACIDADE DE 8.000 LITROS, INCLUINDO BOMBA PARA LANÇAMENTO COM MOTOR DIESEL COM POTÊNCIA DE 105 CV - CHI DIURNO. AF_06/2023</t>
  </si>
  <si>
    <t>CAMINHÃO TANQUE PARA HIDROSSEMEADURA, COM CAPACIDADE DE 8.000 LITROS, INCLUINDO BOMBA PARA LANÇAMENTO COM MOTOR DIESEL COM POTÊNCIA DE 105 CV - CHP DIURNO. AF_06/2023</t>
  </si>
  <si>
    <t>CAMINHÃO TOCO, PBT 14.300 KG, CARGA ÚTIL MÁX. 9.710 KG, DIST. ENTRE EIXOS 3,56 M, POTÊNCIA 185 CV, INCLUSIVE CARROCERIA FIXA ABERTA DE MADEIRA P/ TRANSPORTE GERAL DE CARGA SECA, DIMEN. APROX. 2,50 X 6,50 X 0,50 M - CHI DIURNO. AF_06/2014</t>
  </si>
  <si>
    <t>CAMINHÃO TOCO, PBT 14.300 KG, CARGA ÚTIL MÁX. 9.710 KG, DIST. ENTRE EIXOS 3,56 M, POTÊNCIA 185 CV, INCLUSIVE CARROCERIA FIXA ABERTA DE MADEIRA P/ TRANSPORTE GERAL DE CARGA SECA, DIMEN. APROX. 2,50 X 6,50 X 0,50 M - CHP DIURNO. AF_06/2014</t>
  </si>
  <si>
    <t>CAMINHÃO TOCO, PBT 16.000 KG, CARGA ÚTIL MÁX. 10.685 KG, DIST. ENTRE EIXOS 4,8 M, POTÊNCIA 189 CV, INCLUSIVE CARROCERIA FIXA ABERTA DE MADEIRA P/ TRANSPORTE GERAL DE CARGA SECA, DIMEN. APROX. 2,5 X 7,00 X 0,50 M - CHI DIURNO. AF_06/2014</t>
  </si>
  <si>
    <t>CAMINHÃO TOCO, PBT 16.000 KG, CARGA ÚTIL MÁX. 10.685 KG, DIST. ENTRE EIXOS 4,8 M, POTÊNCIA 189 CV, INCLUSIVE CARROCERIA FIXA ABERTA DE MADEIRA P/ TRANSPORTE GERAL DE CARGA SECA, DIMEN. APROX. 2,5 X 7,00 X 0,50 M - CHP DIURNO. AF_06/2014</t>
  </si>
  <si>
    <t>CAMINHÃO TOCO, PESO BRUTO TOTAL 14.300 KG, CARGA ÚTIL MÁXIMA 9590 KG, DISTÂNCIA ENTRE EIXOS 4,76 M, POTÊNCIA 185 CV (NÃO INCLUI CARROCERIA) - CHI DIURNO. AF_06/2014</t>
  </si>
  <si>
    <t>CAMINHÃO TOCO, PESO BRUTO TOTAL 14.300 KG, CARGA ÚTIL MÁXIMA 9590 KG, DISTÂNCIA ENTRE EIXOS 4,76 M, POTÊNCIA 185 CV (NÃO INCLUI CARROCERIA) - CHP DIURNO. AF_06/2014</t>
  </si>
  <si>
    <t>CAMINHÃO TOCO, PESO BRUTO TOTAL 16.000 KG, CARGA ÚTIL MÁXIMA DE 10.685 KG, DISTÂNCIA ENTRE EIXOS 4,80 M, POTÊNCIA 189 CV EXCLUSIVE CARROCERIA - CHI DIURNO. AF_06/2014</t>
  </si>
  <si>
    <t>CAMINHÃO TOCO, PESO BRUTO TOTAL 16.000 KG, CARGA ÚTIL MÁXIMA DE 10.685 KG, DISTÂNCIA ENTRE EIXOS 4,80 M, POTÊNCIA 189 CV EXCLUSIVE CARROCERIA - CHP DIURNO. AF_06/2014</t>
  </si>
  <si>
    <t>CAMINHÃO TRUCADO (C/ TERCEIRO EIXO) ELETRÔNICO - POTÊNCIA 231CV - PBT = 22000KG - DIST. ENTRE EIXOS 5170 MM - INCLUI CARROCERIA FIXA ABERTA DE MADEIRA - CHI DIURNO. AF_06/2015</t>
  </si>
  <si>
    <t>CAMINHÃO TRUCADO (C/ TERCEIRO EIXO) ELETRÔNICO - POTÊNCIA 231CV - PBT = 22000KG - DIST. ENTRE EIXOS 5170 MM - INCLUI CARROCERIA FIXA ABERTA DE MADEIRA - CHP DIURNO. AF_06/2015</t>
  </si>
  <si>
    <t>CENTRAL DE LAMA BENTONÍTICA (DEPÓSITO DE BENTONITA, MISTURADOR DE ALTA TURBULÊNCIA, SILOS DE ARMAZENAMENTO DE LAMA E ÁGUA, LABORATÓRIO DE CONTROLE DE QUALIDADE DA LAMA) - CHI DIURNO. AF_04/2019</t>
  </si>
  <si>
    <t>CENTRAL DE LAMA BENTONÍTICA (DEPÓSITO DE BENTONITA, MISTURADOR DE ALTA TURBULÊNCIA, SILOS DE ARMAZENAMENTO DE LAMA E ÁGUA, LABORATÓRIO DE CONTROLE DE QUALIDADE DA LAMA) - CHP DIURNO. AF_04/2019</t>
  </si>
  <si>
    <t>COMPACTADOR DE SOLOS DE PERCUSSÃO (SOQUETE) COM MOTOR A GASOLINA 4 TEMPOS, POTÊNCIA 4 CV - CHI DIURNO. AF_08/2015</t>
  </si>
  <si>
    <t>COMPACTADOR DE SOLOS DE PERCUSSÃO (SOQUETE) COM MOTOR A GASOLINA 4 TEMPOS, POTÊNCIA 4 CV - CHP DIURNO. AF_08/2015</t>
  </si>
  <si>
    <t>COMPACTADOR DE SOLOS DE PERCUSÃO (SOQUETE) COM MOTOR A GASOLINA, POTÊNCIA 3 CV - CHI DIURNO. AF_09/2016</t>
  </si>
  <si>
    <t>COMPACTADOR DE SOLOS DE PERCUSÃO (SOQUETE) COM MOTOR A GASOLINA, POTÊNCIA 3 CV - CHP DIURNO. AF_09/2016</t>
  </si>
  <si>
    <t>COMPRESSOR DE AR REBOCAVEL, VAZÃO 250 PCM, PRESSAO DE TRABALHO 102 PSI, MOTOR A DIESEL POTÊNCIA 81 CV - CHI DIURNO. AF_06/2015</t>
  </si>
  <si>
    <t>COMPRESSOR DE AR REBOCAVEL, VAZÃO 250 PCM, PRESSAO DE TRABALHO 102 PSI, MOTOR A DIESEL POTÊNCIA 81 CV - CHP DIURNO. AF_06/2015</t>
  </si>
  <si>
    <t>COMPRESSOR DE AR REBOCAVEL, VAZÃO 400 PCM, PRESSAO DE TRABALHO 102 PSI, MOTOR A DIESEL POTÊNCIA 110 CV - CHI DIURNO. AF_06/2015</t>
  </si>
  <si>
    <t>COMPRESSOR DE AR REBOCAVEL, VAZÃO 400 PCM, PRESSAO DE TRABALHO 102 PSI, MOTOR A DIESEL POTÊNCIA 110 CV - CHP DIURNO. AF_06/2015</t>
  </si>
  <si>
    <t>COMPRESSOR DE AR REBOCÁVEL, VAZÃO 189 PCM, PRESSÃO EFETIVA DE TRABALHO 102 PSI, MOTOR DIESEL, POTÊNCIA 63 CV - CHI DIURNO. AF_06/2015</t>
  </si>
  <si>
    <t>COMPRESSOR DE AR REBOCÁVEL, VAZÃO 189 PCM, PRESSÃO EFETIVA DE TRABALHO 102 PSI, MOTOR DIESEL, POTÊNCIA 63 CV - CHP DIURNO. AF_06/2015</t>
  </si>
  <si>
    <t>COMPRESSOR DE AR REBOCÁVEL, VAZÃO 748 PCM, PRESSÃO EFETIVA DE TRABALHO 102 PSI, MOTOR DIESEL, POTÊNCIA 210 CV - CHI DIURNO. AF_06/2015</t>
  </si>
  <si>
    <t>COMPRESSOR DE AR REBOCÁVEL, VAZÃO 748 PCM, PRESSÃO EFETIVA DE TRABALHO 102 PSI, MOTOR DIESEL, POTÊNCIA 210 CV - CHP DIURNO. AF_06/2015</t>
  </si>
  <si>
    <t>COMPRESSOR DE AR REBOCÁVEL, VAZÃO 89 PCM, PRESSÃO EFETIVA DE TRABALHO 102 PSI, MOTOR DIESEL, POTÊNCIA 20 CV - CHI DIURNO. AF_06/2015</t>
  </si>
  <si>
    <t>COMPRESSOR DE AR REBOCÁVEL, VAZÃO 89 PCM, PRESSÃO EFETIVA DE TRABALHO 102 PSI, MOTOR DIESEL, POTÊNCIA 20 CV - CHP DIURNO. AF_06/2015</t>
  </si>
  <si>
    <t>COMPRESSOR DE AR, VAZAO DE 10 PCM, RESERVATORIO 100 L, PRESSAO DE TRABALHO ENTRE 6,9 E 9,7 BAR POTENCIA 2 HP, TENSAO 110/220 V - CHI DIURNO. AF_05/2023</t>
  </si>
  <si>
    <t>COMPRESSOR DE AR, VAZAO DE 10 PCM, RESERVATORIO 100 L, PRESSAO DE TRABALHO ENTRE 6,9 E 9,7 BAR, POTENCIA 2 HP, TENSAO 110/220 V - CHP DIURNO. AF_05/2023</t>
  </si>
  <si>
    <t>CONJUNTO CILINDRO E BOMBA HIDRÁULICA PARA PROTENSÃO DE MONOBARRAS PARA TIRANTES, ESFORÇO MÁXIMO DE 30 TONELADAS - CHI DIURNO. AF_05/2023</t>
  </si>
  <si>
    <t>CONJUNTO CILINDRO E BOMBA HIDRÁULICA PARA PROTENSÃO DE MONOBARRAS PARA TIRANTES, ESFORÇO MÁXIMO DE 30 TONELADAS - CHP DIURNO. AF_05/2023</t>
  </si>
  <si>
    <t>CONJUNTO MACACO E BOMBA HIDRÁULICA PARA PROTENSAO DE CORDOALHAS, ESFORÇO MAXIMO DE 115 TONELADAS - CHI DIURNO. AF_05/2023</t>
  </si>
  <si>
    <t>CONJUNTO MACACO E BOMBA HIDRÁULICA PARA PROTENSAO DE CORDOALHAS, ESFORÇO MAXIMO DE 115 TONELADAS - CHP DIURNO. AF_05/2023</t>
  </si>
  <si>
    <t>CONJUNTO MACACO HIDRÁULICO E CENTRAL DE BOMBEAMENTO MOTORIZADO 1,8 KW PARA PROTENSÃO DE MONOCABOS PARA CONCRETO PROTENDIDO, ESFORÇO MÁXIMO DE 20 TONELADAS - CHI DIURNO. AF_05/2022</t>
  </si>
  <si>
    <t>CONJUNTO MACACO HIDRÁULICO E CENTRAL DE BOMBEAMENTO MOTORIZADO 1,8 KW PARA PROTENSÃO DE MONOCABOS PARA CONCRETO PROTENDIDO, ESFORÇO MÁXIMO DE 20 TONELADAS - CHP DIURNO. AF_05/2022</t>
  </si>
  <si>
    <t>CONJUNTO MACACO HIDRÁULICO E CENTRAL DE BOMBEAMENTO MOTORIZADO 1,8 KW PARA PROTENSÃO DE MONOCABOS PARA CONCRETO PROTENDIDO, ESFORÇO MÁXIMO DE 30 TONELADAS - CHI DIURNO. AF_05/2022</t>
  </si>
  <si>
    <t>CONJUNTO MACACO HIDRÁULICO E CENTRAL DE BOMBEAMENTO MOTORIZADO 1,8 KW PARA PROTENSÃO DE MONOCABOS PARA CONCRETO PROTENDIDO, ESFORÇO MÁXIMO DE 30 TONELADAS - CHP DIURNO. AF_05/2022</t>
  </si>
  <si>
    <t>CORTADORA DE PISO COM MOTOR 4 TEMPOS A GASOLINA, POTÊNCIA DE 13 HP, COM DISCO DE CORTE DIAMANTADO SEGMENTADO PARA CONCRETO, DIÂMETRO DE 350 MM, FURO DE 1" (14 X 1") - CHI DIURNO. AF_08/2015</t>
  </si>
  <si>
    <t>CORTADORA DE PISO COM MOTOR 4 TEMPOS A GASOLINA, POTÊNCIA DE 13 HP, COM DISCO DE CORTE DIAMANTADO SEGMENTADO PARA CONCRETO, DIÂMETRO DE 350 MM, FURO DE 1" (14 X 1") - CHP DIURNO. AF_08/2015</t>
  </si>
  <si>
    <t>DESEMPENADEIRA DE CONCRETO, PESO DE 78 KG, 4 PÁS, MOTOR A GASOLINA, POTÊNCIA 5,5 HP - CHI DIURNO. AF_05/2023</t>
  </si>
  <si>
    <t>DESEMPENADEIRA DE CONCRETO, PESO DE 78 KG, 4 PÁS, MOTOR A GASOLINA, POTÊNCIA 5,5 HP - CHP DIURNO. AF_05/2023</t>
  </si>
  <si>
    <t>DISTRIBUIDOR DE AGREGADOS AUTOPROPELIDO, CAP 3 M3, A DIESEL, POTÊNCIA 176CV - CHI DIURNO. AF_07/2016</t>
  </si>
  <si>
    <t>DISTRIBUIDOR DE AGREGADOS AUTOPROPELIDO, CAP 3 M3, A DIESEL, POTÊNCIA 176CV - CHP DIURNO. AF_07/2016</t>
  </si>
  <si>
    <t>DISTRIBUIDOR DE AGREGADOS REBOCAVEL, CAPACIDADE 1,9 M³, LARGURA DE TRABALHO 3,66 M - CHI DIURNO. AF_11/2015</t>
  </si>
  <si>
    <t>DISTRIBUIDOR DE AGREGADOS REBOCAVEL, CAPACIDADE 1,9 M³, LARGURA DE TRABALHO 3,66 M - CHP DIURNO. AF_11/2015</t>
  </si>
  <si>
    <t>DOBRADEIRA TDC, ESPESSURA 1,5MM - CHI DIURNO. AF_05/2023</t>
  </si>
  <si>
    <t>DOBRADEIRA TDC, ESPESSURA 1,5MM - CHP DIURNO. AF_05/2023</t>
  </si>
  <si>
    <t>DOSADOR DE AREIA, CAPACIDADE DE 26 LITROS - CHI DIURNO. AF_05/2023</t>
  </si>
  <si>
    <t>DOSADOR DE AREIA, CAPACIDADE DE 26 LITROS - CHP DIURNO. AF_05/2023</t>
  </si>
  <si>
    <t>ENCERADEIRA INDUSTRIAL, 400 MM, 220V, 1 HP - CHI DIURNO. AF_05/2023</t>
  </si>
  <si>
    <t>ENCERADEIRA INDUSTRIAL, 400 MM, 220V, 1 HP - CHP DIURNO. AF_05/2023</t>
  </si>
  <si>
    <t>ESCAVADEIRA HIDRAULICA SOBRE ESTEIRA, EQUIPADA COM CLAMSHELL, COM CAPACIDADE DA CAÇAMBA ENTRE 1,20 E 1,50 M3, PESO OPERACIONAL ENTRE 20,00 E 22,00 TON, POTENCIA LIQUIDA ENTRE 150 E 160 HP - CHI DIURNO. AF_11/2016</t>
  </si>
  <si>
    <t>ESCAVADEIRA HIDRAULICA SOBRE ESTEIRA, EQUIPADA COM CLAMSHELL, COM CAPACIDADE DA CAÇAMBA ENTRE 1,20 E 1,50 M3, PESO OPERACIONAL ENTRE 20,00 E 22,00 TON, POTENCIA LIQUIDA ENTRE 150 E 160 HP - CHP DIURNO. AF_11/2016</t>
  </si>
  <si>
    <t>ESCAVADEIRA HIDRÁULICA DE BRAÇO LONGO (LONGO ALCANCE) SOBRE ESTEIRAS, CAÇAMBA 0,52 M3, PESO OPERACIONAL 24 T, POTÊNCIA LÍQUIDA 155 HP - CHI DIURNO. AF_06/2023</t>
  </si>
  <si>
    <t>ESCAVADEIRA HIDRÁULICA DE BRAÇO LONGO (LONGO ALCANCE) SOBRE ESTEIRAS, CAÇAMBA 0,52 M3, PESO OPERACIONAL 24 T, POTÊNCIA LÍQUIDA 155 HP - CHP DIURNO. AF_06/2023</t>
  </si>
  <si>
    <t>ESCAVADEIRA HIDRÁULICA SOBRE ESTEIRA, PESO OPERACIONAL ENTRE 22,00 E 23,50 T, POTÊNCIA NOMINAL 139 HP, COM MARTELO ROMPEDOR HIDRÁULICO 1700 KG - CHI DIURNO. AF_04/2019</t>
  </si>
  <si>
    <t>ESCAVADEIRA HIDRÁULICA SOBRE ESTEIRA, PESO OPERACIONAL ENTRE 22,00 E 23,50 T, POTÊNCIA NOMINAL 139 HP, COM MARTELO ROMPEDOR HIDRÁULICO 1700 KG - CHP DIURNO. AF_04/2019</t>
  </si>
  <si>
    <t>ESCAVADEIRA HIDRÁULICA SOBRE ESTEIRAS, CAÇAMBA 0,80 M3, PESO OPERACIONAL 17 T, POTENCIA BRUTA 111 HP - CHI DIURNO. AF_06/2014</t>
  </si>
  <si>
    <t>ESCAVADEIRA HIDRÁULICA SOBRE ESTEIRAS, CAÇAMBA 0,80 M3, PESO OPERACIONAL 17 T, POTENCIA BRUTA 111 HP - CHP DIURNO. AF_06/2014</t>
  </si>
  <si>
    <t>ESCAVADEIRA HIDRÁULICA SOBRE ESTEIRAS, CAÇAMBA 1,20 M3, PESO OPERACIONAL 21 T, POTÊNCIA BRUTA 155 HP - CHI DIURNO. AF_06/2014</t>
  </si>
  <si>
    <t>ESCAVADEIRA HIDRÁULICA SOBRE ESTEIRAS, CAÇAMBA 1,20 M3, PESO OPERACIONAL 21 T, POTÊNCIA BRUTA 155 HP - CHP DIURNO. AF_06/2014</t>
  </si>
  <si>
    <t>ESPARGIDOR DE ASFALTO PRESSURIZADO COM TANQUE DE 2500 L, REBOCÁVEL COM MOTOR A GASOLINA POTÊNCIA 3,4 HP - CHI DIURNO. AF_07/2014</t>
  </si>
  <si>
    <t>ESPARGIDOR DE ASFALTO PRESSURIZADO COM TANQUE DE 2500 L, REBOCÁVEL COM MOTOR A GASOLINA POTÊNCIA 3,4 HP - CHP DIURNO. AF_07/2014</t>
  </si>
  <si>
    <t>ESPARGIDOR DE ASFALTO PRESSURIZADO, TANQUE 6 M3 COM ISOLAÇÃO TÉRMICA, AQUECIDO COM 2 MAÇARICOS, COM BARRA ESPARGIDORA 3,60 M, MONTADO SOBRE CAMINHÃO TOCO, PBT 14.300 KG, POTÊNCIA 185 CV - CHI DIURNO. AF_05/2023</t>
  </si>
  <si>
    <t>ESPARGIDOR DE ASFALTO PRESSURIZADO, TANQUE 6 M3 COM ISOLAÇÃO TÉRMICA, AQUECIDO COM 2 MAÇARICOS, COM BARRA ESPARGIDORA 3,60 M, MONTADO SOBRE CAMINHÃO TOCO, PBT 14.300 KG, POTÊNCIA 185 CV - CHP DIURNO. AF_05/2023</t>
  </si>
  <si>
    <t>ESTABILIZADOR DE LINHA E PRESSÃO, CAPACIDADE DE 120 BAR, COM MANÔMETRO DE LEITURA, REGISTRO DE 1 COM RETORNO E LINHA - CHI DIURNO. AF_05/2023</t>
  </si>
  <si>
    <t>ESTABILIZADOR DE LINHA E PRESSÃO, CAPACIDADE DE 120 BAR, COM MANÔMETRO DE LEITURA, REGISTRO DE 1 COM RETORNO E LINHA - CHP DIURNO. AF_05/2023</t>
  </si>
  <si>
    <t>FRESADORA DE ASFALTO A FRIO SOBRE RODAS, LARGURA FRESAGEM DE 1,0 M, POTÊNCIA 208 HP - CHI DIURNO. AF_11/2014</t>
  </si>
  <si>
    <t>FRESADORA DE ASFALTO A FRIO SOBRE RODAS, LARGURA FRESAGEM DE 1,0 M, POTÊNCIA 208 HP - CHP DIURNO. AF_11/2014</t>
  </si>
  <si>
    <t>FRESADORA DE ASFALTO A FRIO SOBRE RODAS, LARGURA FRESAGEM DE 2,0 M, POTÊNCIA 550 HP - CHI DIURNO. AF_11/2014</t>
  </si>
  <si>
    <t>FRESADORA DE ASFALTO A FRIO SOBRE RODAS, LARGURA FRESAGEM DE 2,0 M, POTÊNCIA 550 HP - CHP DIURNO. AF_11/2014</t>
  </si>
  <si>
    <t>FURADEIRA ELETROMAGNÉTICA, VELOCIDADE (SEM CARGA/ COM CARGA) 450/ 270 RPM, ESPESSURA MÁXIMA DA CHAPA A SER FURADA 50 MM, PORÇA DE ADESÃO MAGNÉTICA 17000 N, POTÊNCIA 1100 W, ALIMENTÇÃO 220 - 60 HZ, MONOFÁSICA - CHI DIURNO. AF_08/2019</t>
  </si>
  <si>
    <t>FURADEIRA ELETROMAGNÉTICA, VELOCIDADE (SEM CARGA/ COM CARGA) 450/ 270 RPM, ESPESSURA MÁXIMA DA CHAPA A SER FURADA 50 MM, PORÇA DE ADESÃO MAGNÉTICA 17000 N, POTÊNCIA 1100 W, ALIMENTÇÃO 220 - 60 HZ, MONOFÁSICA - CHP DIURNO. AF_08/2019</t>
  </si>
  <si>
    <t>GERADOR PORTÁTIL MONOFÁSICO, POTÊNCIA 5500 VA, MOTOR A GASOLINA, POTÊNCIA DO MOTOR 13 CV - CHI DIURNO. AF_03/2016</t>
  </si>
  <si>
    <t>GERADOR PORTÁTIL MONOFÁSICO, POTÊNCIA 5500 VA, MOTOR A GASOLINA, POTÊNCIA DO MOTOR 13 CV - CHP DIURNO. AF_03/2016</t>
  </si>
  <si>
    <t>GRADE DE DISCO CONTROLE REMOTO REBOCÁVEL, COM 24 DISCOS 24 X 6 MM COM PNEUS PARA TRANSPORTE - CHP DIURNO. AF_06/2014</t>
  </si>
  <si>
    <t>GRADE DE DISCO CONTROLE REMOTO REBOCÁVEL, COM 24 DISCOS 24" X 6 MM COM PNEUS PARA TRANSPORTE - CHI DIURNO. AF_06/2014</t>
  </si>
  <si>
    <t>GRADE DE DISCO REBOCÁVEL COM 20 DISCOS 24" X 6 MM COM PNEUS PARA TRANSPORTE - CHI DIURNO. AF_06/2014</t>
  </si>
  <si>
    <t>GRADE DE DISCO REBOCÁVEL COM 20 DISCOS 24" X 6 MM COM PNEUS PARA TRANSPORTE - CHP DIURNO. AF_06/2014</t>
  </si>
  <si>
    <t>GRUA ASCENCIONAL, LANCA DE 42 M, CAPACIDADE DE 1,5 T A 30 M, ALTURA ATE 39 M - CHP DIURNO. AF_05/2023</t>
  </si>
  <si>
    <t>GRUA ASCENCIONAL, LANÇA DE 42 M, CAPACIDADE DE 1,5 T A 30 M, ALTURA ATÉ 39 M - CHI DIURNO. AF_05/2023</t>
  </si>
  <si>
    <t>GRUA ASCENSIONAL, LANCA DE 30 M, CAPACIDADE DE 1,0 T A 30 M, ALTURA ATE 39 M - CHP DIURNO. AF_05/2023</t>
  </si>
  <si>
    <t>GRUA ASCENSIONAL, LANÇA DE 30 M, CAPACIDADE DE 1,0 T A 30 M, ALTURA ATÉ 39 M - CHI DIURNO. AF_05/2023</t>
  </si>
  <si>
    <t>GRUPO DE SOLDAGEM COM GERADOR A DIESEL 60 CV PARA SOLDA ELÉTRICA, SOBRE 04 RODAS, COM MOTOR 4 CILINDROS 600 A - CHI DIURNO. AF_02/2016</t>
  </si>
  <si>
    <t>GRUPO DE SOLDAGEM COM GERADOR A DIESEL 60 CV PARA SOLDA ELÉTRICA, SOBRE 04 RODAS, COM MOTOR 4 CILINDROS 600 A - CHP DIURNO. AF_02/2016</t>
  </si>
  <si>
    <t>GRUPO GERADOR COM CARENAGEM, MOTOR DIESEL POTÊNCIA STANDART ENTRE 250 E 260 KVA - CHI DIURNO. AF_12/2016</t>
  </si>
  <si>
    <t>GRUPO GERADOR COM CARENAGEM, MOTOR DIESEL POTÊNCIA STANDART ENTRE 250 E 260 KVA - CHP DIURNO. AF_12/2016</t>
  </si>
  <si>
    <t>GRUPO GERADOR DIESEL, COM CARENAGEM, POTÊNCIA STANDART ENTRE 400 E 460 KVA, VELOCIDADE DE 1800 RPM, FREQUÊNCIA DE 60 HZ - CHI DIURNO. AF_05/2023</t>
  </si>
  <si>
    <t>GRUPO GERADOR DIESEL, COM CARENAGEM, POTÊNCIA STANDART ENTRE 400 E 460 KVA, VELOCIDADE DE 1800 RPM, FREQUÊNCIA DE 60 HZ - CHP DIURNO. AF_05/2023</t>
  </si>
  <si>
    <t>GRUPO GERADOR ESTACIONÁRIO, MOTOR DIESEL POTÊNCIA 170 KVA - CHI DIURNO. AF_02/2016</t>
  </si>
  <si>
    <t>GRUPO GERADOR ESTACIONÁRIO, MOTOR DIESEL POTÊNCIA 170 KVA - CHP DIURNO. AF_02/2016</t>
  </si>
  <si>
    <t>GRUPO GERADOR ESTACIONÁRIO, POTÊNCIA 150 KVA, MOTOR A DIESEL- CHI DIURNO. AF_03/2016</t>
  </si>
  <si>
    <t>GRUPO GERADOR ESTACIONÁRIO, POTÊNCIA 150 KVA, MOTOR A DIESEL- CHP DIURNO. AF_03/2016</t>
  </si>
  <si>
    <t>GRUPO GERADOR REBOCÁVEL, POTÊNCIA 66 KVA, MOTOR A DIESEL - CHI DIURNO. AF_03/2016</t>
  </si>
  <si>
    <t>GRUPO GERADOR REBOCÁVEL, POTÊNCIA 66 KVA, MOTOR A DIESEL - CHP DIURNO. AF_03/2016</t>
  </si>
  <si>
    <t>GUINCHO ELÉTRICO DE COLUNA, CAPACIDADE 400 KG, COM MOTO FREIO, MOTOR TRIFÁSICO DE 1,25 CV - CHI DIURNO. AF_03/2016</t>
  </si>
  <si>
    <t>GUINCHO ELÉTRICO DE COLUNA, CAPACIDADE 400 KG, COM MOTO FREIO, MOTOR TRIFÁSICO DE 1,25 CV - CHP DIURNO. AF_03/2016</t>
  </si>
  <si>
    <t>GUINDASTE DERRICK, LANÇA DE *20* M, CARGA MÁXIMA 10T, POTÊNCIA 45 KW - CHI DIURNO. AF_01/2024</t>
  </si>
  <si>
    <t>GUINDASTE DERRICK, LANÇA DE *20* M, CARGA MÁXIMA 10T, POTÊNCIA 45 KW - CHP DIURNO. AF_01/2024</t>
  </si>
  <si>
    <t>GUINDASTE HIDRAULICO AUTOPROPELIDO, COM LANÇA TRELIÇADA 40 M, CAPACIDADE MÁXIMA 75 T, EQUIPADO COM CLAMSHELL - CHI DIURNO. AF_04/2019</t>
  </si>
  <si>
    <t>GUINDASTE HIDRAULICO AUTOPROPELIDO, COM LANÇA TRELIÇADA 40 M, CAPACIDADE MÁXIMA 75 T, EQUIPADO COM CLAMSHELL - CHP DIURNO. AF_04/2019</t>
  </si>
  <si>
    <t>GUINDASTE HIDRÁULICO AUTOPROPELIDO, COM LANÇA TELESCÓPICA 28,80 M, CAPACIDADE MÁXIMA 30 T, POTÊNCIA 97 KW, TRAÇÃO 4 X 4 - CHI DIURNO. AF_11/2014</t>
  </si>
  <si>
    <t>GUINDASTE HIDRÁULICO AUTOPROPELIDO, COM LANÇA TELESCÓPICA 28,80 M, CAPACIDADE MÁXIMA 30 T, POTÊNCIA 97 KW, TRAÇÃO 4 X 4 - CHP DIURNO. AF_11/2014</t>
  </si>
  <si>
    <t>GUINDASTE HIDRÁULICO AUTOPROPELIDO, COM LANÇA TELESCÓPICA 40 M, CAPACIDADE MÁXIMA 60 T, POTÊNCIA 260 KW - CHI DIURNO. AF_03/2016</t>
  </si>
  <si>
    <t>GUINDASTE HIDRÁULICO AUTOPROPELIDO, COM LANÇA TELESCÓPICA 40 M, CAPACIDADE MÁXIMA 60 T, POTÊNCIA 260 KW - CHP DIURNO. AF_03/2016</t>
  </si>
  <si>
    <t>GUINDASTE HIDRÁULICO AUTOPROPELIDO, COM LANÇA TRELICADA 41 M, CAPACIDADE MÁXIMA DE ELEVAÇÃO 43 T, POTÊNCIA 230 KW, EQUIPADO COM CAÇAMBA DE ARRASTO (DRAGLINE) DE 0,76 M3 - CHI DIURNO. AF_06/2023</t>
  </si>
  <si>
    <t>GUINDASTE HIDRÁULICO AUTOPROPELIDO, COM LANÇA TRELICADA 41 M, CAPACIDADE MÁXIMA DE ELEVAÇÃO 43 T, POTÊNCIA 230 KW, EQUIPADO COM CAÇAMBA DE ARRASTO (DRAGLINE) DE 0,76 M3 - CHP DIURNO. AF_06/2023</t>
  </si>
  <si>
    <t>GUINDASTE HIDRÁULICO RODOVIÁRIO, LANCA TELESCÓPICA DE *50+20* M, CAPACIDADE MÁXIMA DE 90T, 4 EIXOS, POTÊNCIA 330 KW, MOTOR DIESEL - CHI DIURNO. AF_01/2024</t>
  </si>
  <si>
    <t>GUINDASTE HIDRÁULICO RODOVIÁRIO, LANCA TELESCÓPICA DE *50+20* M, CAPACIDADE MÁXIMA DE 90T, 4 EIXOS, POTÊNCIA 330 KW, MOTOR DIESEL - CHP DIURNO. AF_01/2024</t>
  </si>
  <si>
    <t>GUINDASTE SOBRE ESTEIRAS, COM LANÇA TRELIÇADA 40 M, CAPACIDADE MÁXIMA 75 T - CHI DIURNO. AF_04/2019</t>
  </si>
  <si>
    <t>GUINDASTE SOBRE ESTEIRAS, COM LANÇA TRELIÇADA 40 M, CAPACIDADE MÁXIMA 75 T - CHP DIURNO. AF_04/2019</t>
  </si>
  <si>
    <t>GUINDASTE SOBRE ESTEIRAS, COM LANÇA TRELIÇADA 40 M, CAPACIDADE MÁXIMA 75 T, EQUIPADO COM CLAMSHELL - CHI DIURNO. AF_04/2019</t>
  </si>
  <si>
    <t>GUINDASTE SOBRE ESTEIRAS, COM LANÇA TRELIÇADA 40 M, CAPACIDADE MÁXIMA 75 T, EQUIPADO COM CLAMSHELL - CHP DIURNO. AF_04/2019</t>
  </si>
  <si>
    <t>GUINDAUTO HIDRÁULICO, CAPACIDADE MÁXIMA DE CARGA 3300 KG, MOMENTO MÁXIMO DE CARGA 5,8 TM, ALCANCE MÁXIMO HORIZONTAL 7,60 M, INCLUSIVE CAMINHÃO TOCO PBT 16.000 KG, POTÊNCIA DE 189 CV - CHI DIURNO. AF_03/2016</t>
  </si>
  <si>
    <t>GUINDAUTO HIDRÁULICO, CAPACIDADE MÁXIMA DE CARGA 3300 KG, MOMENTO MÁXIMO DE CARGA 5,8 TM, ALCANCE MÁXIMO HORIZONTAL 7,60 M, INCLUSIVE CAMINHÃO TOCO PBT 16.000 KG, POTÊNCIA DE 189 CV - CHP DIURNO. AF_03/2016</t>
  </si>
  <si>
    <t>GUINDAUTO HIDRÁULICO, CAPACIDADE MÁXIMA DE CARGA 6200 KG, MOMENTO MÁXIMO DE CARGA 11,7 TM, ALCANCE MÁXIMO HORIZONTAL 9,70 M, INCLUSIVE CAMINHÃO TOCO PBT 16.000 KG, POTÊNCIA DE 189 CV - CHI DIURNO. AF_06/2014</t>
  </si>
  <si>
    <t>GUINDAUTO HIDRÁULICO, CAPACIDADE MÁXIMA DE CARGA 6200 KG, MOMENTO MÁXIMO DE CARGA 11,7 TM, ALCANCE MÁXIMO HORIZONTAL 9,70 M, INCLUSIVE CAMINHÃO TOCO PBT 16.000 KG, POTÊNCIA DE 189 CV - CHP DIURNO. AF_06/2014</t>
  </si>
  <si>
    <t>GUINDAUTO HIDRÁULICO, CAPACIDADE MÁXIMA DE CARGA 6200 KG, MOMENTO MÁXIMO DE CARGA 11,7 TM, ALCANCE MÁXIMO HORIZONTAL 9,70 M, INCLUSIVE CAMINHÃO TOCO PBT 16.000 KG, POTÊNCIA DE 189 CV E CESTA AÉREA COM ISOLAMENTO CLASSE C - CHI DIURNO. AF_01/2025</t>
  </si>
  <si>
    <t>GUINDAUTO HIDRÁULICO, CAPACIDADE MÁXIMA DE CARGA 6200 KG, MOMENTO MÁXIMO DE CARGA 11,7 TM, ALCANCE MÁXIMO HORIZONTAL 9,70 M, INCLUSIVE CAMINHÃO TOCO PBT 16.000 KG, POTÊNCIA DE 189 CV E CESTA AÉREA COM ISOLAMENTO CLASSE C - CHP DIURNO. AF_01/2025</t>
  </si>
  <si>
    <t>GUINDAUTO HIDRÁULICO, CAPACIDADE MÁXIMA DE CARGA 6500 KG, MOMENTO MÁXIMO DE CARGA 5,8 TM, ALCANCE MÁXIMO HORIZONTAL 7,60 M, INCLUSIVE CAMINHÃO TOCO PBT 9.700 KG, POTÊNCIA DE 160 CV - CHI DIURNO. AF_08/2015</t>
  </si>
  <si>
    <t>GUINDAUTO HIDRÁULICO, CAPACIDADE MÁXIMA DE CARGA 6500 KG, MOMENTO MÁXIMO DE CARGA 5,8 TM, ALCANCE MÁXIMO HORIZONTAL 7,60 M, INCLUSIVE CAMINHÃO TOCO PBT 9.700 KG, POTÊNCIA DE 160 CV - CHP DIURNO. AF_08/2015</t>
  </si>
  <si>
    <t>GUINDAUTO HIDRÁULICO, CAPACIDADE MÁXIMA DE CARGA 8500 KG, MOMENTO MÁXIMO DE CARGA 30,4 TM, ALCANCE MÁXIMO HORIZONTAL 14,30 M, INCLUSIVE CAMINHÃO TRUCADO PBT 23.000 KG, POTÊNCIA DE 256 CV E CARROCERIA FIXA ABERTA DE MADEIRA - CHI DIURNO. AF_05/2025</t>
  </si>
  <si>
    <t>GUINDAUTO HIDRÁULICO, CAPACIDADE MÁXIMA DE CARGA 8500 KG, MOMENTO MÁXIMO DE CARGA 30,4 TM, ALCANCE MÁXIMO HORIZONTAL 14,30 M, INCLUSIVE CAMINHÃO TRUCADO PBT 23.000 KG, POTÊNCIA DE 256 CV E CARROCERIA FIXA ABERTA DE MADEIRA - CHP DIURNO. AF_05/2025</t>
  </si>
  <si>
    <t>LAVADORA DE ALTA PRESSAO (LAVA-JATO) PARA AGUA FRIA, PRESSAO DE OPERACAO ENTRE 1400 E 1900 LIB/POL2, VAZAO MAXIMA ENTRE 400 E 700 L/H - CHI DIURNO. AF_05/2023</t>
  </si>
  <si>
    <t>LAVADORA DE ALTA PRESSAO (LAVA-JATO) PARA AGUA FRIA, PRESSAO DE OPERACAO ENTRE 1400 E 1900 LIB/POL2, VAZAO MAXIMA ENTRE 400 E 700 L/H - CHP DIURNO. AF_05/2023</t>
  </si>
  <si>
    <t>LIXADEIRA DE PAREDE, COM LED, POTÊNCIA 750 W, FREQUÊNCIA 60 HZ, VELOCIDADE 1000 A 2100 RPM, DIÂMETRO DA LIXA 225 MM - CHI DIURNO AF_12/2022</t>
  </si>
  <si>
    <t>LIXADEIRA DE PAREDE, COM LED, POTÊNCIA 750 W, FREQUÊNCIA 60 HZ, VELOCIDADE 1000 A 2100 RPM, DIÂMETRO DA LIXA 225 MM - CHP DIURNO. AF_12/2022</t>
  </si>
  <si>
    <t>MANIPULADOR TELESCÓPICO, POTÊNCIA DE 85 HP, CAPACIDADE DE CARGA DE 3.500 KG, ALTURA MÁXIMA DE ELEVAÇÃO DE 12,3 M - CHI DIURNO. AF_05/2023</t>
  </si>
  <si>
    <t>MANIPULADOR TELESCÓPICO, POTÊNCIA DE 85 HP, CAPACIDADE DE CARGA DE 3.500 KG, ALTURA MÁXIMA DE ELEVAÇÃO DE 12,3 M - CHP DIURNO. AF_05/2023</t>
  </si>
  <si>
    <t>MARTELETE OU ROMPEDOR PNEUMÁTICO MANUAL, 28 KG, COM SILENCIADOR - CHI DIURNO. AF_07/2016</t>
  </si>
  <si>
    <t>MARTELETE OU ROMPEDOR PNEUMÁTICO MANUAL, 28 KG, COM SILENCIADOR - CHP DIURNO. AF_07/2016</t>
  </si>
  <si>
    <t>MARTELETE PERFURADOR/ ROMPEDOR ELÉTRICO, POTÊNCIA 800 W, 220 V - CHI DIURNO. AF_05/2023</t>
  </si>
  <si>
    <t>MARTELETE PERFURADOR/ ROMPEDOR ELÉTRICO, POTÊNCIA 800 W, 220 V - CHP DIURNO. AF_05/2023</t>
  </si>
  <si>
    <t>MARTELO DEMOLIDOR ELÉTRICO, COM POTÊNCIA DE 2.000 W, 1.000 IMPACTOS POR MINUTO, PESO DE 30 KG - CHI DIURNO. AF_01/2021</t>
  </si>
  <si>
    <t>MARTELO DEMOLIDOR ELÉTRICO, COM POTÊNCIA DE 2.000 W, 1.000 IMPACTOS POR MINUTO, PESO DE 30 KG - CHP DIURNO. AF_01/2021</t>
  </si>
  <si>
    <t>MARTELO DEMOLIDOR PNEUMÁTICO MANUAL, 32 KG - CHI DIURNO. AF_09/2016</t>
  </si>
  <si>
    <t>MARTELO DEMOLIDOR PNEUMÁTICO MANUAL, 32 KG - CHP DIURNO. AF_09/2016</t>
  </si>
  <si>
    <t>MARTELO PERFURADOR PNEUMÁTICO MANUAL, HASTE 19 X 108 MM, *11* KG - CHI DIURNO. AF_02/2025</t>
  </si>
  <si>
    <t>MARTELO PERFURADOR PNEUMÁTICO MANUAL, HASTE 19 X 108 MM, *11* KG - CHP DIURNO. AF_02/2025</t>
  </si>
  <si>
    <t>MINI GUINDASTE ARANHA SOBRE ESTEIRAS E LANCA TELESCÓPICA, CAPACIDADE MÁXIMA DE CARGA 3,0 TON, RAIO MÁXIMO DE TRABALHO 8,25 M, ALTURA DE LANÇA DO SOLO 9,2 M, 55 M DE CABO DE AÇO 8 MM, MOTOR ELÉTRICO 220/380 VOLTS TRIFÁSICO - CHI DIURNO. AF_03/2022</t>
  </si>
  <si>
    <t>MINI GUINDASTE ARANHA SOBRE ESTEIRAS E LANCA TELESCÓPICA, CAPACIDADE MÁXIMA DE CARGA 3,0 TON, RAIO MÁXIMO DE TRABALHO 8,25 M, ALTURA DE LANÇA DO SOLO 9,2 M, 55 M DE CABO DE AÇO 8 MM, MOTOR ELÉTRICO 220/380 VOLTS TRIFÁSICO - CHP DIURNO. AF_03/2022</t>
  </si>
  <si>
    <t>MINICARREGADEIRA SOBRE RODAS POTENCIA 47HP CAPACIDADE OPERACAO 646 KG, COM VASSOURA MECÂNICA ACOPLADA - CHI DIURNO. AF_03/2017</t>
  </si>
  <si>
    <t>MINICARREGADEIRA SOBRE RODAS POTENCIA 47HP CAPACIDADE OPERACAO 646 KG, COM VASSOURA MECÂNICA ACOPLADA - CHP DIURNO. AF_03/2017</t>
  </si>
  <si>
    <t>MINICARREGADEIRA SOBRE RODAS, POTÊNCIA LÍQUIDA DE 47 HP, CAPACIDADE NOMINAL DE OPERAÇÃO DE 646 KG - CHI DIURNO. AF_06/2015</t>
  </si>
  <si>
    <t>MINICARREGADEIRA SOBRE RODAS, POTÊNCIA LÍQUIDA DE 47 HP, CAPACIDADE NOMINAL DE OPERAÇÃO DE 646 KG - CHP DIURNO. AF_06/2015</t>
  </si>
  <si>
    <t>MINIESCAVADEIRA SOBRE ESTEIRAS, POTÊNCIA LÍQUIDA DE *30* HP, PESO OPERACIONAL DE *3.500* KG - CHI DIURNO. AF_04/2017</t>
  </si>
  <si>
    <t>MINIESCAVADEIRA SOBRE ESTEIRAS, POTÊNCIA LÍQUIDA DE *30* HP, PESO OPERACIONAL DE *3.500* KG - CHP DIURNO. AF_04/2017</t>
  </si>
  <si>
    <t>MISTURADOR DE ARGAMASSA, EIXO HORIZONTAL, CAPACIDADE DE MISTURA 160 KG, MOTOR ELÉTRICO POTÊNCIA 3 CV - CHI DIURNO. AF_05/2023</t>
  </si>
  <si>
    <t>MISTURADOR DE ARGAMASSA, EIXO HORIZONTAL, CAPACIDADE DE MISTURA 160 KG, MOTOR ELÉTRICO POTÊNCIA 3 CV - CHP DIURNO. AF_05/2023</t>
  </si>
  <si>
    <t>MISTURADOR DE ARGAMASSA, EIXO HORIZONTAL, CAPACIDADE DE MISTURA 300 KG, MOTOR ELÉTRICO POTÊNCIA 5 CV - CHI DIURNO. AF_05/2023</t>
  </si>
  <si>
    <t>MISTURADOR DE ARGAMASSA, EIXO HORIZONTAL, CAPACIDADE DE MISTURA 300 KG, MOTOR ELÉTRICO POTÊNCIA 5 CV - CHP DIURNO. AF_05/2023</t>
  </si>
  <si>
    <t>MISTURADOR DE ARGAMASSA, EIXO HORIZONTAL, CAPACIDADE DE MISTURA 600 KG, MOTOR ELÉTRICO POTÊNCIA 7,5 CV - CHI DIURNO. AF_05/2023</t>
  </si>
  <si>
    <t>MISTURADOR DE ARGAMASSA, EIXO HORIZONTAL, CAPACIDADE DE MISTURA 600 KG, MOTOR ELÉTRICO POTÊNCIA 7,5 CV - CHP DIURNO. AF_05/2023</t>
  </si>
  <si>
    <t>MISTURADOR DUPLO HORIZONTAL DE ALTA TURBULÊNCIA, CAPACIDADE / VOLUME 2 X 500 LITROS, MOTORES ELÉTRICOS MÍNIMO 5 CV CADA, PARA NATA CIMENTO, ARGAMASSA E OUTROS - CHI DIURNO. AF_06/2015</t>
  </si>
  <si>
    <t>MISTURADOR DUPLO HORIZONTAL DE ALTA TURBULÊNCIA, CAPACIDADE / VOLUME 2 X 500 LITROS, MOTORES ELÉTRICOS MÍNIMO 5 CV CADA, PARA NATA CIMENTO, ARGAMASSA E OUTROS - CHP DIURNO. AF_06/2015</t>
  </si>
  <si>
    <t>MISTURADOR PARA PREPARO DE LAMA ESTABILIZANTE COM CAPACIDADE DE *4000* L, COM BOMBA CENTRÍFUGA 5,5 HP A 23,07 HP, PARA SISTEMA DE FURO DIRECIONAL - CHI DIURNO. AF_05/2023</t>
  </si>
  <si>
    <t>MISTURADOR PARA PREPARO DE LAMA ESTABILIZANTE COM CAPACIDADE DE *4000* L, COM BOMBA CENTRÍFUGA 5,5 HP A 23,07 HP, PARA SISTEMA DE FURO DIRECIONAL - CHP DIURNO. AF_05/2023</t>
  </si>
  <si>
    <t>MOTOBOMBA CENTRÍFUGA, MOTOR A GASOLINA, POTÊNCIA 5,42 HP, BOCAIS 1 1/2" X 1", DIÂMETRO ROTOR 143 MM HM/Q = 6 MCA / 16,8 M3/H A 38 MCA / 6,6 M3/H - CHI DIURNO. AF_06/2014</t>
  </si>
  <si>
    <t>MOTOBOMBA CENTRÍFUGA, MOTOR A GASOLINA, POTÊNCIA 5,42 HP, BOCAIS 1 1/2" X 1", DIÂMETRO ROTOR 143 MM HM/Q = 6 MCA / 16,8 M3/H A 38 MCA / 6,6 M3/H - CHP DIURNO. AF_06/2014</t>
  </si>
  <si>
    <t>MOTOBOMBA TRASH (PARA ÁGUA SUJA) AUTO ESCORVANTE, MOTOR GASOLINA DE 6,41 HP, DIÂMETROS DE SUCÇÃO X RECALQUE: 3" X 3", HM/Q = 10 MCA / 60 M3/H A 23 MCA / 0 M3/H - CHI DIURNO. AF_10/2014</t>
  </si>
  <si>
    <t>MOTOBOMBA TRASH (PARA ÁGUA SUJA) AUTO ESCORVANTE, MOTOR GASOLINA DE 6,41 HP, DIÂMETROS DE SUCÇÃO X RECALQUE: 3" X 3", HM/Q = 10 MCA / 60 M3/H A 23 MCA / 0 M3/H - CHP DIURNO. AF_10/2014</t>
  </si>
  <si>
    <t>MOTONIVELADORA POTÊNCIA BÁSICA LÍQUIDA (PRIMEIRA MARCHA) 125 HP, PESO BRUTO 13032 KG, LARGURA DA LÂMINA DE 3,7 M - CHI DIURNO. AF_06/2014</t>
  </si>
  <si>
    <t>MOTONIVELADORA POTÊNCIA BÁSICA LÍQUIDA (PRIMEIRA MARCHA) 125 HP, PESO BRUTO 13032 KG, LARGURA DA LÂMINA DE 3,7 M - CHP DIURNO. AF_06/2014</t>
  </si>
  <si>
    <t>MÁQUINA DEMARCADORA DE FAIXA DE TRÁFEGO À FRIO, AUTOPROPELIDA, POTÊNCIA 38 HP - CHI DIURNO. AF_07/2016</t>
  </si>
  <si>
    <t>MÁQUINA DEMARCADORA DE FAIXA DE TRÁFEGO À FRIO, AUTOPROPELIDA, POTÊNCIA 38 HP - CHP DIURNO. AF_07/2016</t>
  </si>
  <si>
    <t>MÁQUINA DEMARCADORA DE FAIXA DE TRÁFEGO À FRIO, TRAÇÃO MANUAL, 4 CV, PRESSÃO MAX 3300 PSI, TANQUE 20 L - CHI DIURNO. AF_06/2021</t>
  </si>
  <si>
    <t>MÁQUINA DEMARCADORA DE FAIXA DE TRÁFEGO À FRIO, TRAÇÃO MANUAL, 4 CV, PRESSÃO MAX 3300 PSI, TANQUE 20 L - CHP DIURNO. AF_06/2021</t>
  </si>
  <si>
    <t>MÁQUINA EXTRUSORA DE CONCRETO PARA GUIAS E SARJETAS, MOTOR A DIESEL, POTÊNCIA 14 CV - CHI DIURNO. AF_12/2015</t>
  </si>
  <si>
    <t>MÁQUINA EXTRUSORA DE CONCRETO PARA GUIAS E SARJETAS, MOTOR A DIESEL, POTÊNCIA 14 CV - CHP DIURNO. AF_12/2015</t>
  </si>
  <si>
    <t>MÁQUINA FORMER DOBRAS DIVERSAS: 220V/380V TRIFÁSICO OU MONOFÁSICO, CAPACIDADE 0,5-1,27MM, MOTOR 2CV - CHI DIURNO. AF_05/2023</t>
  </si>
  <si>
    <t>MÁQUINA FORMER DOBRAS DIVERSAS: 220V/380V TRIFÁSICO OU MONOFÁSICO, CAPACIDADE 0,5-1,27MM, MOTOR 2CV - CHP DIURNO. AF_05/2023</t>
  </si>
  <si>
    <t>MÁQUINA JATO DE PRESSAO PORTÁTIL, CAMARA DE 1 SAIDA, CAPACIDADE 280 L, DIAMETRO 670 MM, BICO DE JATO CURTO VENTURI DE 5/16", MANGUEIRA DE 1" COM COMPRESSOR DE AR REBOCÁVEL 189 PCM E MOTOR DIESEL 63 CV - CHI DIURNO. AF_05/2023</t>
  </si>
  <si>
    <t>MÁQUINA JATO DE PRESSAO PORTÁTIL, CAMARA DE 1 SAIDA, CAPACIDADE 280 L, DIAMETRO 670 MM, BICO DE JATO CURTO VENTURI DE 5/16", MANGUEIRA DE 1" COM COMPRESSOR DE AR REBOCÁVEL 189 PCM E MOTOR DIESEL 63 CV - CHP DIURNO. AF_05/2023</t>
  </si>
  <si>
    <t>MÁQUINA METALEIRA UNIVERSAL MODELO IW 110/180 BTD - CHI DIURNO. AF_05/2023</t>
  </si>
  <si>
    <t>MÁQUINA METALEIRA UNIVERSAL MODELO IW 110/180 BTD - CHP DIURNO. AF_05/2023</t>
  </si>
  <si>
    <t>MÁQUINA PARA SOLDA POR ELETROFUSÃO PARA TUBOS DE POLIETILENO DE ALTA DENSIDADE (PEAD) COM DIÂMETRO EXTERNO DE 20 A 1600 MM, POTÊNCIA DE 3500 W - CHI DIURNO. AF_05/2023</t>
  </si>
  <si>
    <t>MÁQUINA PARA SOLDA POR ELETROFUSÃO PARA TUBOS DE POLIETILENO DE ALTA DENSIDADE (PEAD) COM DIÂMETRO EXTERNO DE 20 A 1600 MM, POTÊNCIA DE 3500 W - CHP DIURNO. AF_05/2023</t>
  </si>
  <si>
    <t>MÁQUINA PARA SOLDA POR ELETROFUSÃO PARA TUBOS DE POLIETILENO DE ALTA DENSIDADE (PEAD) COM DIÂMETRO EXTERNO DE 20 A 800 MM, POTÊNCIA ENTRE 2750 E 3000 W - CHI DIURNO. AF_05/2023</t>
  </si>
  <si>
    <t>MÁQUINA PARA SOLDA POR ELETROFUSÃO PARA TUBOS DE POLIETILENO DE ALTA DENSIDADE (PEAD) COM DIÂMETRO EXTERNO DE 20 A 800 MM, POTÊNCIA ENTRE 2750 E 3000 W - CHP DIURNO. AF_05/2023</t>
  </si>
  <si>
    <t>MÁQUINA PARA SOLDA POR TERMOFUSÃO PARA TUBOS DE POLIETILENO DE ALTA DENSIDADE (PEAD) COM DIÂMETRO EXTERNO DE 315 A 630 MM, POTÊNCIA ENTRE 8000 E 12350 W - CHI DIURNO. AF_05/2023</t>
  </si>
  <si>
    <t>MÁQUINA PARA SOLDA POR TERMOFUSÃO PARA TUBOS DE POLIETILENO DE ALTA DENSIDADE (PEAD) COM DIÂMETRO EXTERNO DE 315 A 630 MM, POTÊNCIA ENTRE 8000 E 12350 W - CHP DIURNO. AF_05/2023</t>
  </si>
  <si>
    <t>MÁQUINA PARA SOLDA POR TERMOFUSÃO PARA TUBOS DE POLIETILENO DE ALTA DENSIDADE (PEAD) COM DIÂMETRO EXTERNO DE 710 A 1200 MM, POTÊNCIA ENTRE 16000 E 29500 W - CHI DIURNO. AF_05/2023</t>
  </si>
  <si>
    <t>MÁQUINA PARA SOLDA POR TERMOFUSÃO PARA TUBOS DE POLIETILENO DE ALTA DENSIDADE (PEAD) COM DIÂMETRO EXTERNO DE 710 A 1200 MM, POTÊNCIA ENTRE 16000 E 29500 W - CHP DIURNO. AF_05/2023</t>
  </si>
  <si>
    <t>MÁQUINA PARA SOLDA POR TERMOFUSÃO PARA TUBOS DE POLIETILENO DE ALTA DENSIDADE (PEAD) COM DIÂMETRO EXTERNO DE 90 A 315 MM, POTÊNCIA ENTRE 2500 E 5350 W - CHI DIURNO. AF_05/2023</t>
  </si>
  <si>
    <t>MÁQUINA PARA SOLDA POR TERMOFUSÃO PARA TUBOS DE POLIETILENO DE ALTA DENSIDADE (PEAD) COM DIÂMETRO EXTERNO DE 90 A 315 MM, POTÊNCIA ENTRE 2500 E 5350 W - CHP DIURNO. AF_05/2023</t>
  </si>
  <si>
    <t>MÁQUINA SOLDA ARCO COM PISTOLA DE SOLDAGEM PARA STUD BOLT DE 5 MM A 22 MM - CHI DIURNO. AF_05/2023</t>
  </si>
  <si>
    <t>MÁQUINA SOLDA ARCO COM PISTOLA DE SOLDAGEM PARA STUD BOLT DE 5 MM A 22 MM - CHP DIURNO. AF_05/2023</t>
  </si>
  <si>
    <t>PENEIRA ROTATIVA COM MOTOR ELÉTRICO TRIFÁSICO DE 2 CV, CILINDRO DE 1 M X 0,60 M, COM FUROS DE 3,17 MM - CHI DIURNO. AF_05/2023</t>
  </si>
  <si>
    <t>PENEIRA ROTATIVA COM MOTOR ELÉTRICO TRIFÁSICO DE 2 CV, CILINDRO DE 1 M X 0,60 M, COM FUROS DE 3,17 MM - CHP DIURNO. AF_05/2023</t>
  </si>
  <si>
    <t>PERFURATRIZ COM TORRE METÁLICA PARA EXECUÇÃO DE ESTACA HÉLICE CONTÍNUA, PROFUNDIDADE MÁXIMA DE 30 M, DIÂMETRO MÁXIMO DE 800 MM, POTÊNCIA INSTALADA DE 268 HP, MESA ROTATIVA COM TORQUE MÁXIMO DE 170 KNM - CHI DIURNO. AF_06/2015</t>
  </si>
  <si>
    <t>PERFURATRIZ COM TORRE METÁLICA PARA EXECUÇÃO DE ESTACA HÉLICE CONTÍNUA, PROFUNDIDADE MÁXIMA DE 30 M, DIÂMETRO MÁXIMO DE 800 MM, POTÊNCIA INSTALADA DE 268 HP, MESA ROTATIVA COM TORQUE MÁXIMO DE 170 KNM - CHP DIURNO. AF_06/2015</t>
  </si>
  <si>
    <t>PERFURATRIZ COM TORRE METÁLICA PARA EXECUÇÃO DE ESTACA HÉLICE CONTÍNUA, PROFUNDIDADE MÁXIMA DE 32 M, DIÂMETRO MÁXIMO DE 1000 MM, POTÊNCIA INSTALADA DE 350 HP, MESA ROTATIVA COM TORQUE MÁXIMO DE 263 KNM - CHI DIURNO. AF_01/2016</t>
  </si>
  <si>
    <t>PERFURATRIZ COM TORRE METÁLICA PARA EXECUÇÃO DE ESTACA HÉLICE CONTÍNUA, PROFUNDIDADE MÁXIMA DE 32 M, DIÂMETRO MÁXIMO DE 1000 MM, POTÊNCIA INSTALADA DE 350 HP, MESA ROTATIVA COM TORQUE MÁXIMO DE 263 KNM - CHP DIURNO. AF_01/2016</t>
  </si>
  <si>
    <t>PERFURATRIZ DE COROA DIAMANTADA PARA CONCRETO, DIÂMETRO ATÉ 250 MM, MOTOR ELÉTRICO 220 V, POTÊNCIA 2.500 W - CHI DIURNO. AF_05/2023</t>
  </si>
  <si>
    <t>PERFURATRIZ DE COROA DIAMANTADA PARA CONCRETO, DIÂMETRO ATÉ 250 MM, MOTOR ELÉTRICO 220 V, POTÊNCIA 2.500 W - CHP DIURNO. AF_05/2023</t>
  </si>
  <si>
    <t>PERFURATRIZ HIDRÁULICA SOBRE CAMINHÃO COM TRADO CURTO ACOPLADO, PROFUNDIDADE MÁXIMA DE 20 M, DIÂMETRO MÁXIMO DE 1500 MM, POTÊNCIA INSTALADA DE 137 HP, MESA ROTATIVA COM TORQUE MÁXIMO DE 30 KNM - CHI DIURNO. AF_06/2015</t>
  </si>
  <si>
    <t>PERFURATRIZ HIDRÁULICA SOBRE CAMINHÃO COM TRADO CURTO ACOPLADO, PROFUNDIDADE MÁXIMA DE 20 M, DIÂMETRO MÁXIMO DE 1500 MM, POTÊNCIA INSTALADA DE 137 HP, MESA ROTATIVA COM TORQUE MÁXIMO DE 30 KNM - CHP DIURNO. AF_06/2015</t>
  </si>
  <si>
    <t>PERFURATRIZ HIDRÁULICA SOBRE ESTEIRA, TORQUE MÁXIMO 161 KNM, PROFUNDIDADE MÁXIMA 54 M, DIÂMETRO MÁXIMO 1500 MM, POTÊNCIA MOTOR 268 HP - CHI DIURNO. AF_04/2019</t>
  </si>
  <si>
    <t>PERFURATRIZ HIDRÁULICA SOBRE ESTEIRA, TORQUE MÁXIMO 161 KNM, PROFUNDIDADE MÁXIMA 54 M, DIÂMETRO MÁXIMO 1500 MM, POTÊNCIA MOTOR 268 HP - CHP DIURNO. AF_04/2019</t>
  </si>
  <si>
    <t>PERFURATRIZ HIDRÁULICA SOBRE ESTEIRA, TORQUE MÁXIMO 98 KNM, PROFUNDIDADE MÁXIMA 25 M, DIÂMETRO MÁXIMO 115 MM, POTÊNCIA MOTOR 190 HP - CHI DIURNO. AF_02/2021</t>
  </si>
  <si>
    <t>PERFURATRIZ HIDRÁULICA SOBRE ESTEIRA, TORQUE MÁXIMO 98 KNM, PROFUNDIDADE MÁXIMA 25 M, DIÂMETRO MÁXIMO 115 MM, POTÊNCIA MOTOR 190 HP - CHP DIURNO. AF_02/2021</t>
  </si>
  <si>
    <t>PERFURATRIZ MANUAL, TORQUE MÁXIMO 83 N.M, POTÊNCIA 5 CV, COM DIÂMETRO MÁXIMO 4" - CHI DIURNO. AF_06/2015</t>
  </si>
  <si>
    <t>PERFURATRIZ MANUAL, TORQUE MÁXIMO 83 N.M, POTÊNCIA 5 CV, COM DIÂMETRO MÁXIMO 4" - CHP DIURNO. AF_06/2015</t>
  </si>
  <si>
    <t>PERFURATRIZ PARA EXECUÇÃO DE ESTACAS SECANTES, TIPO HÉLICE CONTÍNUA COM CABEÇOTE DUPLO E TUBO METÁLICO - CHI DIURNO. AF_04/2019</t>
  </si>
  <si>
    <t>PERFURATRIZ PARA EXECUÇÃO DE ESTACAS SECANTES, TIPO HÉLICE CONTÍNUA COM CABEÇOTE DUPLO E TUBO METÁLICO - CHP DIURNO. AF_04/2019</t>
  </si>
  <si>
    <t>PERFURATRIZ PARA FURO DIRECIONAL HORIZONTAL (HDD) COM CAPACIDADE ATÉ 89 KN, POTÊNCIA 24,8 HP A 80 HP (INCLUSO FERRAMENTAS E LOCALIZADOR) - CHI DIURNO. AF_05/2023</t>
  </si>
  <si>
    <t>PERFURATRIZ PARA FURO DIRECIONAL HORIZONTAL (HDD) COM CAPACIDADE ATÉ 89 KN, POTÊNCIA 24,8 HP A 80 HP (INCLUSO FERRAMENTAS E LOCALIZADOR) - CHP DIURNO. AF_05/2023</t>
  </si>
  <si>
    <t>PERFURATRIZ PARA FURO DIRECIONAL HORIZONTAL (HDD) COM CAPACIDADE DE 201 KN A 560 KN, POTÊNCIA 200 HP A 260 HP (INCLUSO FERRAMENTAS E LOCALIZADOR) - CHI DIURNO. AF_05/2023</t>
  </si>
  <si>
    <t>PERFURATRIZ PARA FURO DIRECIONAL HORIZONTAL (HDD) COM CAPACIDADE DE 201 KN A 560 KN, POTÊNCIA 200 HP A 260 HP (INCLUSO FERRAMENTAS E LOCALIZADOR) - CHP DIURNO. AF_05/2023</t>
  </si>
  <si>
    <t>PERFURATRIZ PARA FURO DIRECIONAL HORIZONTAL (HDD) COM CAPACIDADE DE 90 KN A 200 KN, POTÊNCIA 100 HP A 160 HP (INCLUSO FERRAMENTAS E LOCALIZADOR) - CHI DIURNO. AF_05/2023</t>
  </si>
  <si>
    <t>PERFURATRIZ PARA FURO DIRECIONAL HORIZONTAL (HDD) COM CAPACIDADE DE 90 KN A 200 KN, POTÊNCIA 100 HP A 160 HP (INCLUSO FERRAMENTAS E LOCALIZADOR) - CHP DIURNO. AF_05/2023</t>
  </si>
  <si>
    <t>PERFURATRIZ ROTATIVA SOBRE ESTEIRA, TORQUE MAXIMO 2500 KGM, POTENCIA 110 HP, MOTOR DIESEL - CHI DIURNO. AF_05/2017</t>
  </si>
  <si>
    <t>PERFURATRIZ ROTATIVA SOBRE ESTEIRA, TORQUE MAXIMO 2500 KGM, POTENCIA 110 HP, MOTOR DIESEL- CHP DIURNO. AF_05/2017</t>
  </si>
  <si>
    <t>PERFURATRIZ SOBRE ESTEIRA, TORQUE MÁXIMO 600 KGF, PESO MÉDIO 1000 KG, POTÊNCIA 20 HP, DIÂMETRO MÁXIMO 10" - CHI DIURNO. AF_06/2015</t>
  </si>
  <si>
    <t>PERFURATRIZ SOBRE ESTEIRA, TORQUE MÁXIMO 600 KGF, PESO MÉDIO 1000 KG, POTÊNCIA 20 HP, DIÂMETRO MÁXIMO 10" - CHP DIURNO. AF_06/2015</t>
  </si>
  <si>
    <t>PERFURATRIZ SOBRE ESTEIRA, TORQUE MÁXIMO 600 KGF, POTÊNCIA ENTRE 50 E 60 HP, DIÂMETRO MÁXIMO 10" - CHI DIURNO. AF_11/2016</t>
  </si>
  <si>
    <t>PERFURATRIZ SOBRE ESTEIRA, TORQUE MÁXIMO 600 KGF, POTÊNCIA ENTRE 50 E 60 HP, DIÂMETRO MÁXIMO 10" - CHP DIURNO. AF_11/2016</t>
  </si>
  <si>
    <t>PLACA VIBRATÓRIA REVERSÍVEL COM MOTOR 4 TEMPOS A GASOLINA, FORÇA CENTRÍFUGA DE 25 KN (2500 KGF), POTÊNCIA 5,5 CV - CHI DIURNO. AF_08/2015</t>
  </si>
  <si>
    <t>PLACA VIBRATÓRIA REVERSÍVEL COM MOTOR 4 TEMPOS A GASOLINA, FORÇA CENTRÍFUGA DE 25 KN (2500 KGF), POTÊNCIA 5,5 CV - CHP DIURNO. AF_08/2015</t>
  </si>
  <si>
    <t>PLATAFORMA ELEVATÓRIA - CHI DIURNO. AF_04/2019</t>
  </si>
  <si>
    <t>PLATAFORMA ELEVATÓRIA - CHP DIURNO. AF_04/2019</t>
  </si>
  <si>
    <t>POLIDORA DE PISO (POLITRIZ), PESO DE 100KG, DIÂMETRO 450 MM, MOTOR ELÉTRICO, POTÊNCIA 4 HP - CHI DIURNO. AF_05/2023</t>
  </si>
  <si>
    <t>POLIDORA DE PISO (POLITRIZ), PESO DE 100KG, DIÂMETRO 450 MM, MOTOR ELÉTRICO, POTÊNCIA 4 HP - CHP DIURNO. AF_05/2023</t>
  </si>
  <si>
    <t>PROJETOR DE ARGAMASSA, CAPACIDADE DE PROJEÇÃO 1,5 M3/H, ALCANCE DE 30 ATÉ 60 M, MOTOR ELÉTRICO POTÊNCIA 7,5 HP - CHI DIURNO. AF_06/2014</t>
  </si>
  <si>
    <t>PROJETOR DE ARGAMASSA, CAPACIDADE DE PROJEÇÃO 1,5 M3/H, ALCANCE DE 30 ATÉ 60 M, MOTOR ELÉTRICO POTÊNCIA 7,5 HP - CHP DIURNO. AF_06/2014</t>
  </si>
  <si>
    <t>PROJETOR DE ARGAMASSA, CAPACIDADE DE PROJEÇÃO 2 M3/H, ALCANCE ATÉ 50 M, MOTOR ELÉTRICO POTÊNCIA 7,5 HP - CHI DIURNO. AF_06/2014</t>
  </si>
  <si>
    <t>PROJETOR DE ARGAMASSA, CAPACIDADE DE PROJEÇÃO 2 M3/H, ALCANCE ATÉ 50 M, MOTOR ELÉTRICO POTÊNCIA 7,5 HP - CHP DIURNO. AF_06/2014</t>
  </si>
  <si>
    <t>PROJETOR PNEUMÁTICO DE ARGAMASSA PARA CHAPISCO E REBOCO COM RECIPIENTE ACOPLADO, TIPO CANEQUINHA, COM COMPRESSOR DE AR REBOCÁVEL VAZÃO 89 PCM E MOTOR DIESEL DE 20 CV - CHI DIURNO. AF_05/2023</t>
  </si>
  <si>
    <t>PROJETOR PNEUMÁTICO DE ARGAMASSA PARA CHAPISCO E REBOCO COM RECIPIENTE ACOPLADO, TIPO CANEQUINHA, COM COMPRESSOR DE AR REBOCÁVEL VAZÃO 89 PCM E MOTOR DIESEL DE 20 CV - CHP DIURNO. AF_05/2023</t>
  </si>
  <si>
    <t>PULVERIZADOR DE TINTA ELÉTRICO/MÁQUINA DE PINTURA AIRLESS, VAZÃO 2 L/MIN - CHI DIURNO. AF_05/2023</t>
  </si>
  <si>
    <t>PULVERIZADOR DE TINTA ELÉTRICO/MÁQUINA DE PINTURA AIRLESS, VAZÃO 2 L/MIN - CHP DIURNO. AF_05/2023</t>
  </si>
  <si>
    <t>PÁ CARREGADEIRA SOBRE RODAS, POTÊNCIA 197 HP, CAPACIDADE DA CAÇAMBA 2,5 A 3,5 M3, PESO OPERACIONAL 18338 KG - CHI DIURNO. AF_06/2014</t>
  </si>
  <si>
    <t>PÁ CARREGADEIRA SOBRE RODAS, POTÊNCIA 197 HP, CAPACIDADE DA CAÇAMBA 2,5 A 3,5 M3, PESO OPERACIONAL 18338 KG - CHP DIURNO. AF_06/2014</t>
  </si>
  <si>
    <t>PÁ CARREGADEIRA SOBRE RODAS, POTÊNCIA LÍQUIDA 128 HP, CAPACIDADE DA CAÇAMBA 1,7 A 2,8 M3, PESO OPERACIONAL 11632 KG - CHI DIURNO. AF_06/2014</t>
  </si>
  <si>
    <t>PÁ CARREGADEIRA SOBRE RODAS, POTÊNCIA LÍQUIDA 128 HP, CAPACIDADE DA CAÇAMBA 1,7 A 2,8 M3, PESO OPERACIONAL 11632 KG - CHP DIURNO. AF_06/2014</t>
  </si>
  <si>
    <t>PÓRTICO ROLANTE MONOVIGA, PERFIL I, 4 PERNAS, CAPACIDADE 5 T - CHI DIURNO. AF_04/2019</t>
  </si>
  <si>
    <t>PÓRTICO ROLANTE MONOVIGA, PERFIL I, 4 PERNAS, CAPACIDADE 5 T - CHP DIURNO. AF_04/2019</t>
  </si>
  <si>
    <t>RECICLADORA DE ASFALTO A FRIO SOBRE RODAS, LARGURA FRESAGEM DE 2,0 M, POTÊNCIA 422 HP - CHI DIURNO. AF_11/2014</t>
  </si>
  <si>
    <t>RECICLADORA DE ASFALTO A FRIO SOBRE RODAS, LARGURA FRESAGEM DE 2,0 M, POTÊNCIA 422 HP - CHP DIURNO. AF_11/2014</t>
  </si>
  <si>
    <t>RETROESCAVADEIRA SOBRE RODAS COM CARREGADEIRA, PESO OPERACIONAL MÍN. 6,674, POTÊNCIA LÍQ 88 HP, COM MARTELO ROMPEDOR HIDRÁULICO ENTRE 275 A 362 KG - CHI DIURNO. AF_02/2021</t>
  </si>
  <si>
    <t>RETROESCAVADEIRA SOBRE RODAS COM CARREGADEIRA, PESO OPERACIONAL MÍN. 6,674, POTÊNCIA LÍQ 88 HP, COM MARTELO ROMPEDOR HIDRÁULICO ENTRE 275 A 362 KG - CHP DIURNO. AF_02/2021</t>
  </si>
  <si>
    <t>RETROESCAVADEIRA SOBRE RODAS COM CARREGADEIRA, TRAÇÃO 4X2, POTÊNCIA LÍQ. 79 HP, CAÇAMBA CARREG. CAP. MÍN. 1 M3, CAÇAMBA RETRO CAP. 0,20 M3, PESO OPERACIONAL MÍN. 6.570 KG, PROFUNDIDADE ESCAVAÇÃO MÁX. 4,37 M - CHI DIURNO. AF_06/2014</t>
  </si>
  <si>
    <t>RETROESCAVADEIRA SOBRE RODAS COM CARREGADEIRA, TRAÇÃO 4X2, POTÊNCIA LÍQ. 79 HP, CAÇAMBA CARREG. CAP. MÍN. 1 M3, CAÇAMBA RETRO CAP. 0,20 M3, PESO OPERACIONAL MÍN. 6.570 KG, PROFUNDIDADE ESCAVAÇÃO MÁX. 4,37 M - CHP DIURNO. AF_06/2014</t>
  </si>
  <si>
    <t>RETROESCAVADEIRA SOBRE RODAS COM CARREGADEIRA, TRAÇÃO 4X4, POTÊNCIA LÍQ. 72 HP, CAÇAMBA CARREG. CAP. MÍN. 0,79 M3, CAÇAMBA RETRO CAP. 0,18 M3, PESO OPERACIONAL MÍN. 7.140 KG, PROFUNDIDADE ESCAVAÇÃO MÁX. 4,50 M - CHI DIURNO. AF_06/2014</t>
  </si>
  <si>
    <t>RETROESCAVADEIRA SOBRE RODAS COM CARREGADEIRA, TRAÇÃO 4X4, POTÊNCIA LÍQ. 72 HP, CAÇAMBA CARREG. CAP. MÍN. 0,79 M3, CAÇAMBA RETRO CAP. 0,18 M3, PESO OPERACIONAL MÍN. 7.140 KG, PROFUNDIDADE ESCAVAÇÃO MÁX. 4,50 M - CHP DIURNO. AF_06/2014</t>
  </si>
  <si>
    <t>RETROESCAVADEIRA SOBRE RODAS COM CARREGADEIRA, TRAÇÃO 4X4, POTÊNCIA LÍQ. 88 HP, CAÇAMBA CARREG. CAP. MÍN. 1 M3, CAÇAMBA RETRO CAP. 0,26 M3, PESO OPERACIONAL MÍN. 6.674 KG, PROFUNDIDADE ESCAVAÇÃO MÁX. 4,37 M - CHI DIURNO. AF_06/2014</t>
  </si>
  <si>
    <t>RETROESCAVADEIRA SOBRE RODAS COM CARREGADEIRA, TRAÇÃO 4X4, POTÊNCIA LÍQ. 88 HP, CAÇAMBA CARREG. CAP. MÍN. 1 M3, CAÇAMBA RETRO CAP. 0,26 M3, PESO OPERACIONAL MÍN. 6.674 KG, PROFUNDIDADE ESCAVAÇÃO MÁX. 4,37 M - CHP DIURNO. AF_06/2014</t>
  </si>
  <si>
    <t>ROLO COMPACTADOR DE PNEUS ESTÁTICO, PRESSÃO VARIÁVEL, POTÊNCIA 111 HP, PESO SEM/COM LASTRO 9,5 / 26 T, LARGURA DE TRABALHO 1,90 M - CHI DIURNO. AF_07/2014</t>
  </si>
  <si>
    <t>ROLO COMPACTADOR DE PNEUS ESTÁTICO, PRESSÃO VARIÁVEL, POTÊNCIA 111 HP, PESO SEM/COM LASTRO 9,5 / 26 T, LARGURA DE TRABALHO 1,90 M - CHP DIURNO. AF_07/2014</t>
  </si>
  <si>
    <t>ROLO COMPACTADOR DE PNEUS, ESTÁTICO, PRESSÃO VARIÁVEL, POTÊNCIA 110 HP, PESO SEM/COM LASTRO 10,8/27 T, LARGURA DE ROLAGEM 2,30 M - CHI DIURNO. AF_06/2017</t>
  </si>
  <si>
    <t>ROLO COMPACTADOR DE PNEUS, ESTÁTICO, PRESSÃO VARIÁVEL, POTÊNCIA 110 HP, PESO SEM/COM LASTRO 10,8/27 T, LARGURA DE ROLAGEM 2,30 M - CHP DIURNO. AF_06/2017</t>
  </si>
  <si>
    <t>ROLO COMPACTADOR PE DE CARNEIRO VIBRATORIO, POTENCIA 125 HP, PESO OPERACIONAL SEM/COM LASTRO 11,95 / 13,30 T, IMPACTO DINAMICO 38,5 / 22,5 T, LARGURA DE TRABALHO 2,15 M - CHI DIURNO. AF_06/2014</t>
  </si>
  <si>
    <t>ROLO COMPACTADOR PE DE CARNEIRO VIBRATORIO, POTENCIA 125 HP, PESO OPERACIONAL SEM/COM LASTRO 11,95 / 13,30 T, IMPACTO DINAMICO 38,5 / 22,5 T, LARGURA DE TRABALHO 2,15 M - CHP DIURNO. AF_06/2014</t>
  </si>
  <si>
    <t>ROLO COMPACTADOR VIBRATORIO TANDEM, ACO LISO, POTENCIA 125 HP, PESO SEM/COM LASTRO 10,20/11,65 T, LARGURA DE TRABALHO 1,73 M - CHI DIURNO. AF_11/2016</t>
  </si>
  <si>
    <t>ROLO COMPACTADOR VIBRATORIO TANDEM, ACO LISO, POTENCIA 125 HP, PESO SEM/COM LASTRO 10,20/11,65 T, LARGURA DE TRABALHO 1,73 M - CHP DIURNO. AF_11/2016</t>
  </si>
  <si>
    <t>ROLO COMPACTADOR VIBRATÓRIO DE UM CILINDRO AÇO LISO, POTÊNCIA 80 HP, PESO OPERACIONAL MÁXIMO 8,1 T, IMPACTO DINÂMICO 16,15 / 9,5 T, LARGURA DE TRABALHO 1,68 M - CHI DIURNO. AF_06/2014</t>
  </si>
  <si>
    <t>ROLO COMPACTADOR VIBRATÓRIO DE UM CILINDRO AÇO LISO, POTÊNCIA 80 HP, PESO OPERACIONAL MÁXIMO 8,1 T, IMPACTO DINÂMICO 16,15 / 9,5 T, LARGURA DE TRABALHO 1,68 M - CHP DIURNO. AF_06/2014</t>
  </si>
  <si>
    <t>ROLO COMPACTADOR VIBRATÓRIO PÉ DE CARNEIRO PARA SOLOS, POTÊNCIA 80 HP, PESO OPERACIONAL SEM/COM LASTRO 7,4 / 8,8 T, LARGURA DE TRABALHO 1,68 M - CHI DIURNO. AF_02/2016</t>
  </si>
  <si>
    <t>ROLO COMPACTADOR VIBRATÓRIO PÉ DE CARNEIRO PARA SOLOS, POTÊNCIA 80 HP, PESO OPERACIONAL SEM/COM LASTRO 7,4 / 8,8 T, LARGURA DE TRABALHO 1,68 M - CHP DIURNO. AF_02/2016</t>
  </si>
  <si>
    <t>ROLO COMPACTADOR VIBRATÓRIO PÉ DE CARNEIRO, OPERADO POR CONTROLE REMOTO, POTÊNCIA 12,5 KW, PESO OPERACIONAL 1,675 T, LARGURA DE TRABALHO 0,85 M - CHI DIURNO. AF_02/2016</t>
  </si>
  <si>
    <t>ROLO COMPACTADOR VIBRATÓRIO PÉ DE CARNEIRO, OPERADO POR CONTROLE REMOTO, POTÊNCIA 12,5 KW, PESO OPERACIONAL 1,675 T, LARGURA DE TRABALHO 0,85 M - CHP DIURNO. AF_02/2016</t>
  </si>
  <si>
    <t>ROLO COMPACTADOR VIBRATÓRIO REBOCÁVEL, CILINDRO DE AÇO LISO, POTÊNCIA DE TRAÇÃO DE 65 CV, PESO 4,7 T, IMPACTO DINÂMICO 18,3 T, LARGURA DE TRABALHO 1,67 M - CHI DIURNO. AF_02/2016</t>
  </si>
  <si>
    <t>ROLO COMPACTADOR VIBRATÓRIO REBOCÁVEL, CILINDRO DE AÇO LISO, POTÊNCIA DE TRAÇÃO DE 65 CV, PESO 4,7 T, IMPACTO DINÂMICO 18,3 T, LARGURA DE TRABALHO 1,67 M - CHP DIURNO. AF_02/2016</t>
  </si>
  <si>
    <t>ROLO COMPACTADOR VIBRATÓRIO TANDEM AÇO LISO, POTÊNCIA 58 HP, PESO SEM/COM LASTRO 6,5 / 9,4 T, LARGURA DE TRABALHO 1,2 M - CHI DIURNO. AF_06/2014</t>
  </si>
  <si>
    <t>ROLO COMPACTADOR VIBRATÓRIO TANDEM AÇO LISO, POTÊNCIA 58 HP, PESO SEM/COM LASTRO 6,5 / 9,4 T, LARGURA DE TRABALHO 1,2 M - CHP DIURNO. AF_06/2014</t>
  </si>
  <si>
    <t>RÉGUA VIBRATÓRIA DUPLA PARA CONCRETO, PESO DE 60KG, COMPRIMENTO 4 M, COM MOTOR A GASOLINA, POTÊNCIA 5,5 HP - CHI DIURNO. AF_09/2016</t>
  </si>
  <si>
    <t>RÉGUA VIBRATÓRIA DUPLA PARA CONCRETO, PESO DE 60KG, COMPRIMENTO 4 M, COM MOTOR A GASOLINA, POTÊNCIA 5,5 HP - CHP DIURNO. AF_09/2016</t>
  </si>
  <si>
    <t>SERRA CIRCULAR DE BANCADA COM MOTOR ELÉTRICO POTÊNCIA DE 5HP, COM COIFA PARA DISCO 10" - CHI DIURNO. AF_08/2015</t>
  </si>
  <si>
    <t>SERRA CIRCULAR DE BANCADA COM MOTOR ELÉTRICO POTÊNCIA DE 5HP, COM COIFA PARA DISCO 10" - CHP DIURNO. AF_08/2015</t>
  </si>
  <si>
    <t>SERRA FITA HORIZONTAL, ELÉTRICA, COM CONTROLE HIDRÁULICO, PAINEL DE COMANDO EM 24 V, MOTOR ELÉTRICO 1,5 CV, DIMENSÕES DA FITA 3880 X 27 X 0,9 MM, TRIFÁSICA - CHI DIURNO. AF_05/2023</t>
  </si>
  <si>
    <t>SERRA FITA HORIZONTAL, ELÉTRICA, COM CONTROLE HIDRÁULICO, PAINEL DE COMANDO EM 24 V, MOTOR ELÉTRICO 1,5 CV, DIMENSÕES DA FITA 3880 X 27 X 0,9 MM, TRIFÁSICA - CHP DIURNO. AF_05/2023</t>
  </si>
  <si>
    <t>TALHA MANUAL DE CORRENTE, CAPACIDADE DE 2 TON. COM ELEVAÇÃO DE 3 M - CHI DIURNO. AF_07/2016</t>
  </si>
  <si>
    <t>TALHA MANUAL DE CORRENTE, CAPACIDADE DE 2 TON. COM ELEVAÇÃO DE 3 M - CHP DIURNO. AF_07/2016</t>
  </si>
  <si>
    <t>TANQUE DE ASFALTO ESTACIONÁRIO COM MAÇARICO, CAPACIDADE 20.000 L - CHI DIURNO. AF_05/2023</t>
  </si>
  <si>
    <t>TANQUE DE ASFALTO ESTACIONÁRIO COM MAÇARICO, CAPACIDADE 20.000 L - CHP DIURNO. AF_05/2023</t>
  </si>
  <si>
    <t>TANQUE DE ASFALTO ESTACIONÁRIO COM SERPENTINA, CAPACIDADE 30.000 L - CHI DIURNO. AF_05/2023</t>
  </si>
  <si>
    <t>TANQUE DE ASFALTO ESTACIONÁRIO COM SERPENTINA, CAPACIDADE 30.000 L - CHP DIURNO. AF_05/2023</t>
  </si>
  <si>
    <t>TARTARUGA DE OXICORTE CG1, MONOFÁSICA, 220 V, FREQUÊNCIA 50 HZ, VELOCIDADE DE CORTE (MM/MIN) 50 A 750, DIÂMETRO MÍNIMO DO COMPASSO MM 200 - CHI DIURNO. AF_05/2023</t>
  </si>
  <si>
    <t>TARTARUGA DE OXICORTE CG1, MONOFÁSICA, 220 V, FREQUÊNCIA 50 HZ, VELOCIDADE DE CORTE (MM/MIN) 50 A 750, DIÂMETRO MÍNIMO DO COMPASSO MM 200 - CHP DIURNO. AF_05/2023</t>
  </si>
  <si>
    <t>TERMOFUSORA PARA TUBOS E CONEXÕES EM PPR COM DIÂMETROS DE 20 A 63 MM, POTÊNCIA DE 800 W, TENSAO 220 V - CHI DIURNO. AF_05/2022</t>
  </si>
  <si>
    <t>TERMOFUSORA PARA TUBOS E CONEXÕES EM PPR COM DIÂMETROS DE 20 A 63 MM, POTÊNCIA DE 800 W, TENSAO 220 V - CHP DIURNO. AF_05/2022</t>
  </si>
  <si>
    <t>TERMOFUSORA PARA TUBOS E CONEXÕES EM PPR COM DIÂMETROS DE 75 A 110 MM, POTÊNCIA DE *1100* W, TENSÃO 220 V - CHI DIURNO. AF_05/2022</t>
  </si>
  <si>
    <t>TERMOFUSORA PARA TUBOS E CONEXÕES EM PPR COM DIÂMETROS DE 75 A 110 MM, POTÊNCIA DE *1100* W, TENSÃO 220 V - CHP DIURNO. AF_05/2022</t>
  </si>
  <si>
    <t>TORRE, COMPOSTA POR GUINCHO MECÂNICO, GUINCHO MANUAL, CABOS DE AÇO, PITEIRA E SOQUETE - CHI DIURNO. AF_05/2023</t>
  </si>
  <si>
    <t>TORRE, COMPOSTA POR GUINCHO MECÂNICO, GUINCHO MANUAL, CABOS DE AÇO, PITEIRA E SOQUETE - CHP DIURNO. AF_05/2023</t>
  </si>
  <si>
    <t>TRATOR DE ESTEIRAS, POTÊNCIA 100 HP, PESO OPERACIONAL 9,4 T, COM LÂMINA 2,19 M3 - CHI DIURNO. AF_06/2014</t>
  </si>
  <si>
    <t>TRATOR DE ESTEIRAS, POTÊNCIA 100 HP, PESO OPERACIONAL 9,4 T, COM LÂMINA 2,19 M3 - CHP DIURNO. AF_06/2014</t>
  </si>
  <si>
    <t>TRATOR DE ESTEIRAS, POTÊNCIA 125 HP, PESO OPERACIONAL 12,9 T, COM LÂMINA 2,7 M3 - CHI DIURNO. AF_10/2014</t>
  </si>
  <si>
    <t>TRATOR DE ESTEIRAS, POTÊNCIA 125 HP, PESO OPERACIONAL 12,9 T, COM LÂMINA 2,7 M3 - CHP DIURNO. AF_10/2014</t>
  </si>
  <si>
    <t>TRATOR DE ESTEIRAS, POTÊNCIA 150 HP, PESO OPERACIONAL 16,7 T, COM RODA MOTRIZ ELEVADA E LÂMINA 3,18 M3 - CHI DIURNO. AF_06/2014</t>
  </si>
  <si>
    <t>TRATOR DE ESTEIRAS, POTÊNCIA 150 HP, PESO OPERACIONAL 16,7 T, COM RODA MOTRIZ ELEVADA E LÂMINA 3,18 M3 - CHP DIURNO. AF_06/2014</t>
  </si>
  <si>
    <t>TRATOR DE ESTEIRAS, POTÊNCIA 170 HP, PESO OPERACIONAL 19 T, CAÇAMBA 5,2 M3 - CHI DIURNO. AF_06/2014</t>
  </si>
  <si>
    <t>TRATOR DE ESTEIRAS, POTÊNCIA 170 HP, PESO OPERACIONAL 19 T, CAÇAMBA 5,2 M3 - CHP DIURNO. AF_06/2014</t>
  </si>
  <si>
    <t>TRATOR DE ESTEIRAS, POTÊNCIA 347 HP, PESO OPERACIONAL 38,5 T, COM LÂMINA 8,70 M3 - CHI DIURNO. AF_06/2014</t>
  </si>
  <si>
    <t>TRATOR DE ESTEIRAS, POTÊNCIA 347 HP, PESO OPERACIONAL 38,5 T, COM LÂMINA 8,70 M3 - CHP DIURNO. AF_06/2014</t>
  </si>
  <si>
    <t>TRATOR DE PNEUS COM POTÊNCIA DE 122 CV, TRAÇÃO 4X4, COM GRADE DE DISCOS ACOPLADA - CHI DIURNO. AF_02/2017</t>
  </si>
  <si>
    <t>TRATOR DE PNEUS COM POTÊNCIA DE 122 CV, TRAÇÃO 4X4, COM GRADE DE DISCOS ACOPLADA - CHP DIURNO. AF_02/2017</t>
  </si>
  <si>
    <t>TRATOR DE PNEUS COM POTÊNCIA DE 122 CV, TRAÇÃO 4X4, COM VASSOURA MECÂNICA ACOPLADA - CHI DIURNO. AF_02/2017</t>
  </si>
  <si>
    <t>TRATOR DE PNEUS COM POTÊNCIA DE 122 CV, TRAÇÃO 4X4, COM VASSOURA MECÂNICA ACOPLADA - CHP DIURNO. AF_02/2017</t>
  </si>
  <si>
    <t>TRATOR DE PNEUS COM POTÊNCIA DE 85 CV, TRAÇÃO 4X4, COM GRADE DE DISCOS ACOPLADA - CHI DIURNO. AF_02/2017</t>
  </si>
  <si>
    <t>TRATOR DE PNEUS COM POTÊNCIA DE 85 CV, TRAÇÃO 4X4, COM GRADE DE DISCOS ACOPLADA - CHP DIURNO. AF_02/2017</t>
  </si>
  <si>
    <t>TRATOR DE PNEUS COM POTÊNCIA DE 85 CV, TRAÇÃO 4X4, COM VASSOURA MECÂNICA ACOPLADA - CHI DIURNO. AF_02/2017</t>
  </si>
  <si>
    <t>TRATOR DE PNEUS COM POTÊNCIA DE 85 CV, TRAÇÃO 4X4, COM VASSOURA MECÂNICA ACOPLADA - CHP DIURNO. AF_03/2017</t>
  </si>
  <si>
    <t>TRATOR DE PNEUS, POTÊNCIA 122 CV, TRAÇÃO 4X4, PESO COM LASTRO DE 4.510 KG - CHI DIURNO. AF_06/2014</t>
  </si>
  <si>
    <t>TRATOR DE PNEUS, POTÊNCIA 122 CV, TRAÇÃO 4X4, PESO COM LASTRO DE 4.510 KG - CHP DIURNO. AF_06/2014</t>
  </si>
  <si>
    <t>TRATOR DE PNEUS, POTÊNCIA 85 CV, TRAÇÃO 4X4, PESO COM LASTRO DE 4.675 KG - CHI DIURNO. AF_06/2014</t>
  </si>
  <si>
    <t>TRATOR DE PNEUS, POTÊNCIA 85 CV, TRAÇÃO 4X4, PESO COM LASTRO DE 4.675 KG - CHP DIURNO. AF_06/2014</t>
  </si>
  <si>
    <t>UNIDADE DOSADORA AIRLESS TIPO HOT SPRAY - CHI DIURNO. AF_05/2023</t>
  </si>
  <si>
    <t>UNIDADE DOSADORA AIRLESS TIPO HOT SPRAY - CHP DIURNO. AF_05/2023</t>
  </si>
  <si>
    <t>USINA DE ASFALTO À FRIO, CAPACIDADE DE 40 A 60 TON/HORA, ELÉTRICA POTÊNCIA 30 CV - CHI DIURNO. AF_05/2023</t>
  </si>
  <si>
    <t>USINA DE ASFALTO À FRIO, CAPACIDADE DE 40 A 60 TON/HORA, ELÉTRICA POTÊNCIA 30 CV - CHP DIURNO. AF_05/2023</t>
  </si>
  <si>
    <t>USINA DE ASFALTO, TIPO GRAVIMÉTRICA, PROD 150 TON/HORA - CHI DIURNO. AF_12/2019</t>
  </si>
  <si>
    <t>USINA DE ASFALTO, TIPO GRAVIMÉTRICA, PROD 150 TON/HORA - CHP DIURNO. AF_12/2019</t>
  </si>
  <si>
    <t>USINA DE CONCRETO FIXA, CAPACIDADE NOMINAL DE 90 A 120 M3/H, SEM SILO - CHI DIURNO. AF_07/2016</t>
  </si>
  <si>
    <t>USINA DE CONCRETO FIXA, CAPACIDADE NOMINAL DE 90 A 120 M3/H, SEM SILO - CHP DIURNO. AF_07/2016</t>
  </si>
  <si>
    <t>USINA DE MISTURA ASFÁLTICA À QUENTE, TIPO CONTRA FLUXO, PROD 100 A 140 TON/HORA - CHI DIURNO. AF_12/2019</t>
  </si>
  <si>
    <t>USINA DE MISTURA ASFÁLTICA À QUENTE, TIPO CONTRA FLUXO, PROD 100 A 140 TON/HORA - CHP DIURNO. AF_12/2019</t>
  </si>
  <si>
    <t>USINA DE MISTURA ASFÁLTICA À QUENTE, TIPO CONTRA FLUXO, PROD 40 A 80 TON/HORA - CHI DIURNO. AF_05/2023</t>
  </si>
  <si>
    <t>USINA DE MISTURA ASFÁLTICA À QUENTE, TIPO CONTRA FLUXO, PROD 40 A 80 TON/HORA - CHP DIURNO. AF_05/2023</t>
  </si>
  <si>
    <t>USINA MISTURADORA DE SOLOS, CAPACIDADE DE 200 A 500 TON/H, POTENCIA 75KW - CHI DIURNO. AF_07/2016</t>
  </si>
  <si>
    <t>USINA MISTURADORA DE SOLOS, CAPACIDADE DE 200 A 500 TON/H, POTENCIA 75KW - CHP DIURNO. AF_07/2016</t>
  </si>
  <si>
    <t>VARREDEIRA DE GRAMA SINTÉTICA A GASOLINA, 2,4 CV, 4 TEMPOS - CHI DIURNO. AF_05/2023</t>
  </si>
  <si>
    <t>VARREDEIRA DE GRAMA SINTÉTICA A GASOLINA, 2,4 CV, 4 TEMPOS - CHP DIURNO. AF_05/2023</t>
  </si>
  <si>
    <t>VASSOURA MECÂNICA REBOCÁVEL COM ESCOVA CILÍNDRICA, LARGURA ÚTIL DE VARRIMENTO DE 2,44 M - CHI DIURNO. AF_06/2014</t>
  </si>
  <si>
    <t>VASSOURA MECÂNICA REBOCÁVEL COM ESCOVA CILÍNDRICA, LARGURA ÚTIL DE VARRIMENTO DE 2,44 M - CHP DIURNO. AF_06/2014</t>
  </si>
  <si>
    <t>VIBRADOR DE IMERSÃO, DIÂMETRO DE PONTEIRA 45MM, MOTOR ELÉTRICO TRIFÁSICO POTÊNCIA DE 2 CV - CHI DIURNO. AF_06/2015</t>
  </si>
  <si>
    <t>VIBRADOR DE IMERSÃO, DIÂMETRO DE PONTEIRA 45MM, MOTOR ELÉTRICO TRIFÁSICO POTÊNCIA DE 2 CV - CHP DIURNO. AF_06/2015</t>
  </si>
  <si>
    <t>VIBROACABADORA DE ASFALTO SOBRE ESTEIRAS, LARGURA DE PAVIMENTAÇÃO 1,90 M A 5,30 M, POTÊNCIA 105 HP CAPACIDADE 450 T/H - CHI DIURNO. AF_11/2014</t>
  </si>
  <si>
    <t>VIBROACABADORA DE ASFALTO SOBRE ESTEIRAS, LARGURA DE PAVIMENTAÇÃO 1,90 M A 5,30 M, POTÊNCIA 105 HP CAPACIDADE 450 T/H - CHP DIURNO. AF_11/2014</t>
  </si>
  <si>
    <t>VIBROACABADORA DE ASFALTO SOBRE ESTEIRAS, LARGURA DE PAVIMENTAÇÃO 2,13 M A 4,55 M, POTÊNCIA 100 HP CAPACIDADE 400 T/H - CHP DIURNO. AF_11/2014</t>
  </si>
  <si>
    <t>VIBROACABADORA DE ASFALTO SOBRE ESTEIRAS, LARGURA DE PAVIMENTAÇÃO 2,13 M A 4,55 M, POTÊNCIA 100 HP, CAPACIDADE 400 T/H - CHI DIURNO. AF_11/2014</t>
  </si>
  <si>
    <t>DEMOLIÇÃO DE ALVENARIA DE BLOCO FURADO, DE FORMA MANUAL, COM REAPROVEITAMENTO. AF_09/2023</t>
  </si>
  <si>
    <t>DEMOLIÇÃO DE ALVENARIA DE BLOCO FURADO, DE FORMA MANUAL, SEM REAPROVEITAMENTO. AF_09/2023</t>
  </si>
  <si>
    <t>DEMOLIÇÃO DE ALVENARIA DE TIJOLO MACIÇO, DE FORMA MANUAL, COM REAPROVEITAMENTO. AF_09/2023</t>
  </si>
  <si>
    <t>DEMOLIÇÃO DE ALVENARIA DE TIJOLO MACIÇO, DE FORMA MANUAL, SEM REAPROVEITAMENTO. AF_09/2023</t>
  </si>
  <si>
    <t>DEMOLIÇÃO DE ALVENARIA PARA QUALQUER TIPO DE BLOCO, DE FORMA MECANIZADA, SEM REAPROVEITAMENTO. AF_09/2023</t>
  </si>
  <si>
    <t>DEMOLIÇÃO DE ARGAMASSAS, DE FORMA DE FORMA MECANIZADA COM MARTELETE, SEM REAPROVEITAMENTO. AF_09/2023</t>
  </si>
  <si>
    <t>DEMOLIÇÃO DE ARGAMASSAS, DE FORMA MANUAL, SEM REAPROVEITAMENTO. AF_09/2023</t>
  </si>
  <si>
    <t>DEMOLIÇÃO DE ESTRUTURAS DE CONCRETO ARMADO EM GERAL, DE FORMA MECANIZADA COM ROMPEDOR ACOPLADO EM ESCAVADEIRA HIDRÁULICA, SEM REAPROVEITAMENTO. AF_09/2023</t>
  </si>
  <si>
    <t>DEMOLIÇÃO DE GUIAS, SARJETAS OU SARJETÕES, DE FORMA MECANIZADA, SEM REAPROVEITAMENTO. AF_09/2023</t>
  </si>
  <si>
    <t>DEMOLIÇÃO DE LAJES, EM CONCRETO ARMADO, DE FORMA MANUAL, SEM REAPROVEITAMENTO. AF_09/2023</t>
  </si>
  <si>
    <t>DEMOLIÇÃO DE LAJES, EM CONCRETO ARMADO, DE FORMA MECANIZADA COM MARTELETE, SEM REAPROVEITAMENTO. AF_09/2023</t>
  </si>
  <si>
    <t>DEMOLIÇÃO DE PILARES E VIGAS EM CONCRETO ARMADO, DE FORMA MANUAL, SEM REAPROVEITAMENTO. AF_09/2023</t>
  </si>
  <si>
    <t>DEMOLIÇÃO DE PILARES E VIGAS EM CONCRETO ARMADO, DE FORMA MECANIZADA COM MARTELETE, SEM REAPROVEITAMENTO. AF_09/2023</t>
  </si>
  <si>
    <t>DEMOLIÇÃO DE PISO DE CONCRETO SIMPLES, DE FORMA MANUAL, SEM REAPROVEITAMENTO. AF_09/2023</t>
  </si>
  <si>
    <t>DEMOLIÇÃO DE PISO DE CONCRETO SIMPLES, DE FORMA MECANIZADA COM MARTELETE, SEM REAPROVEITAMENTO. AF_09/2023</t>
  </si>
  <si>
    <t>DEMOLIÇÃO DE REVESTIMENTO CERÂMICO, DE FORMA MANUAL, SEM REAPROVEITAMENTO. AF_09/2023</t>
  </si>
  <si>
    <t>DEMOLIÇÃO DE REVESTIMENTO CERÂMICO, DE FORMA MECANIZADA COM MARTELETE, SEM REAPROVEITAMENTO. AF_09/2023</t>
  </si>
  <si>
    <t>DEMOLIÇÃO DE RODAPÉ CERÂMICO, DE FORMA MANUAL, SEM REAPROVEITAMENTO. AF_09/2023</t>
  </si>
  <si>
    <t>DEMOLIÇÃO PARCIAL DE PAVIMENTO ASFÁLTICO, DE FORMA MECANIZADA, SEM REAPROVEITAMENTO. AF_09/2023</t>
  </si>
  <si>
    <t>REMOÇAO DE GUIAS PRÉ-FABRICADAS DE CONCRETO, DE FORMA MECANIZADA, COM REAPROVEITAMENTO. AF_09/2023</t>
  </si>
  <si>
    <t>REMOÇÃO CALHAS E RUFOS, DE FORMA MANUAL, SEM REAPROVEITAMENTO. AF_09/2023</t>
  </si>
  <si>
    <t>REMOÇÃO DE ACESSÓRIOS, DE FORMA MANUAL, SEM REAPROVEITAMENTO. AF_09/2023</t>
  </si>
  <si>
    <t>REMOÇÃO DE ALAMBRADOS PARA QUADRAS POLIESPORTIVAS, ESTRUTURADO POR TUBOS DE AÇO GALVANIZADO, COM TELA DE ARAME GALVANIZADO, DE FORMA MANUAL, SEM REAPROVEITAMENTO. AF_09/2023</t>
  </si>
  <si>
    <t>REMOÇÃO DE CABOS ELÉTRICOS, COM SEÇÃO DE 10 MM², FORMA MANUAL, SEM REAPROVEITAMENTO. AF_09/2023</t>
  </si>
  <si>
    <t>REMOÇÃO DE CABOS ELÉTRICOS, COM SEÇÃO DE 16 MM², FORMA MANUAL, SEM REAPROVEITAMENTO. AF_09/2023</t>
  </si>
  <si>
    <t>REMOÇÃO DE CABOS ELÉTRICOS, COM SEÇÃO DE 25 MM², FORMA MANUAL, SEM REAPROVEITAMENTO. AF_09/2023</t>
  </si>
  <si>
    <t>REMOÇÃO DE CABOS ELÉTRICOS, COM SEÇÃO DE ATÉ 2,5 MM², DE FORMA MANUAL, SEM REAPROVEITAMENTO. AF_09/2023</t>
  </si>
  <si>
    <t>REMOÇÃO DE CABOS ELÉTRICOS, COM SEÇÃO MAIOR QUE 2,5 MM² E MENOR QUE 10 MM², DE FORMA MANUAL, SEM REAPROVEITAMENTO. AF_09/2023</t>
  </si>
  <si>
    <t>REMOÇÃO DE CERCAS E MOURÕES, DE FORMA MANUAL, SEM REAPROVEITAMENTO. AF_09/2023</t>
  </si>
  <si>
    <t>REMOÇÃO DE CHAPAS E PERFIS DE DRYWALL, DE FORMA MANUAL, SEM REAPROVEITAMENTO. AF_09/2023</t>
  </si>
  <si>
    <t>REMOÇÃO DE FORRO DE GESSO, DE FORMA MANUAL, SEM REAPROVEITAMENTO. AF_09/2023</t>
  </si>
  <si>
    <t>REMOÇÃO DE FORROS DE DRYWALL, PVC E FIBROMINERAL, DE FORMA MANUAL, SEM REAPROVEITAMENTO. AF_09/2023</t>
  </si>
  <si>
    <t>REMOÇÃO DE INTERRUPTORES/TOMADAS ELÉTRICAS, DE FORMA MANUAL, SEM REAPROVEITAMENTO. AF_09/2023</t>
  </si>
  <si>
    <t>REMOÇÃO DE JANELAS, DE FORMA MANUAL, SEM REAPROVEITAMENTO. AF_09/2023</t>
  </si>
  <si>
    <t>REMOÇÃO DE LOUÇAS, DE FORMA MANUAL, SEM REAPROVEITAMENTO. AF_09/2023</t>
  </si>
  <si>
    <t>REMOÇÃO DE LUMINÁRIAS, DE FORMA MANUAL, SEM REAPROVEITAMENTO. AF_09/2023</t>
  </si>
  <si>
    <t>REMOÇÃO DE METAIS SANITÁRIOS, DE FORMA MANUAL, SEM REAPROVEITAMENTO. AF_09/2023</t>
  </si>
  <si>
    <t>REMOÇÃO DE PISO DE BLOCO INTERTRAVADO OU DE PEDRA PORTUGUESA, DE FORMA MANUAL, COM REAPROVEITAMENTO. AF_09/2023</t>
  </si>
  <si>
    <t>REMOÇÃO DE PISO DE MADEIRA (ASSOALHO E BARROTE), DE FORMA MANUAL, SEM REAPROVEITAMENTO. AF_09/2023</t>
  </si>
  <si>
    <t>REMOÇÃO DE PLACAS DE SINALIZAÇÃO VIÁRIA, DE FORMA MANUAL, SEM REAPROVEITAMENTO. AF_09/2023</t>
  </si>
  <si>
    <t>REMOÇÃO DE PLACAS E PILARETES DE CONCRETO, DE FORMA MANUAL, SEM REAPROVEITAMENTO. AF_09/2023</t>
  </si>
  <si>
    <t>REMOÇÃO DE PORTAS, DE FORMA MANUAL, SEM REAPROVEITAMENTO. AF_09/2023</t>
  </si>
  <si>
    <t>REMOÇÃO DE PROTEÇÃO TÉRMICA PARA COBERTURA EM EPS, DE FORMA MANUAL, SEM REAPROVEITAMENTO. AF_09/2023</t>
  </si>
  <si>
    <t>REMOÇÃO DE SUPORTE METÁLICO OU DE MADEIRA PARA PLACAS DE SINALIZAÇÃO VIÁRIA, DE FORMA MANUAL, SEM REAPROVEITAMENTO. AF_09/2023</t>
  </si>
  <si>
    <t>REMOÇÃO DE TAPUME/ CHAPAS METÁLICAS E DE MADEIRA, DE FORMA MANUAL, SEM REAPROVEITAMENTO. AF_09/2023</t>
  </si>
  <si>
    <t>REMOÇÃO DE TELA DE ARAME GALVANIZADO DE ALAMBRADOS PARA QUADRAS POLIESPORTIVAS, DE FORMA MANUAL, SEM REMOÇÃO DA ESTRUTURA DE SUSTENTAÇÃO, SEM REAPROVEITAMENTO. AF_09/2023</t>
  </si>
  <si>
    <t>REMOÇÃO DE TELHAS DE FIBROCIMENTO METÁLICA E CERÂMICA, DE FORMA MANUAL, SEM REAPROVEITAMENTO. AF_09/2023</t>
  </si>
  <si>
    <t>REMOÇÃO DE TELHAS DE FIBROCIMENTO, METÁLICA E CERÂMICA, DE FORMA MECANIZADA, COM USO DE GUINDASTE, SEM REAPROVEITAMENTO. AF_09/2023</t>
  </si>
  <si>
    <t>REMOÇÃO DE TESOURAS DE MADEIRA, COM VÃO MAIOR OU IGUAL A 8M, DE FORMA MANUAL, SEM REAPROVEITAMENTO. AF_09/2023</t>
  </si>
  <si>
    <t>REMOÇÃO DE TESOURAS DE MADEIRA, COM VÃO MAIOR OU IGUAL A 8M, DE FORMA MECANIZADA, COM REAPROVEITAMENTO. AF_09/2023</t>
  </si>
  <si>
    <t>REMOÇÃO DE TESOURAS DE MADEIRA, COM VÃO MENOR QUE 8M, DE FORMA MANUAL, SEM REAPROVEITAMENTO. AF_09/2023</t>
  </si>
  <si>
    <t>REMOÇÃO DE TESOURAS DE MADEIRA, COM VÃO MENOR QUE 8M, DE FORMA MECANIZADA, COM REAPROVEITAMENTO. AF_09/2023</t>
  </si>
  <si>
    <t>REMOÇÃO DE TESOURAS METÁLICAS, COM VÃO MAIOR OU IGUAL A 8M, DE FORMA MANUAL, SEM REAPROVEITAMENTO. AF_09/2023</t>
  </si>
  <si>
    <t>REMOÇÃO DE TESOURAS METÁLICAS, COM VÃO MAIOR OU IGUAL A 8M, DE FORMA MECANIZADA, COM REAPROVEITAMENTO. AF_09/2023</t>
  </si>
  <si>
    <t>REMOÇÃO DE TESOURAS METÁLICAS, COM VÃO MENOR QUE 8M, DE FORMA MANUAL, SEM REAPROVEITAMENTO. AF_09/2023</t>
  </si>
  <si>
    <t>REMOÇÃO DE TESOURAS METÁLICAS, COM VÃO MENOR QUE 8M, DE FORMA MECANIZADA, COM REAPROVEITAMENTO. AF_09/2023</t>
  </si>
  <si>
    <t>REMOÇÃO DE TRAMA DE MADEIRA PARA COBERTURA, DE FORMA MANUAL, SEM REAPROVEITAMENTO. AF_09/2023</t>
  </si>
  <si>
    <t>REMOÇÃO DE TRAMA METÁLICA OU DE MADEIRA PARA FORRO, DE FORMA MANUAL, SEM REAPROVEITAMENTO. AF_09/2023</t>
  </si>
  <si>
    <t>REMOÇÃO DE TRAMA METÁLICA PARA COBERTURA, DE FORMA MANUAL, SEM REAPROVEITAMENTO. AF_09/2023</t>
  </si>
  <si>
    <t>REMOÇÃO DE TUBULAÇÕES (TUBOS E CONEXÕES) DE ÁGUA FRIA, DE FORMA MANUAL, SEM REAPROVEITAMENTO. AF_09/2023</t>
  </si>
  <si>
    <t>REMOÇÃO DE VIDRO, EM FACHADAS DE VIDRO, DE FORMA MECANIZADA, COM USO DE PLATAFORMA ELEVATÓRIA, SEM REAPROVEITAMENTO. AF_09/2023</t>
  </si>
  <si>
    <t>APARELHO PARA CORTE E SOLDA OXI-ACETILENO SOBRE RODAS, INCLUSIVE CILINDROS E MAÇARICOS - DEPRECIAÇÃO. AF_05/2023</t>
  </si>
  <si>
    <t>APARELHO PARA CORTE E SOLDA OXI-ACETILENO SOBRE RODAS, INCLUSIVE CILINDROS E MAÇARICOS - JUROS. AF_05/2023</t>
  </si>
  <si>
    <t>APARELHO PARA CORTE E SOLDA OXI-ACETILENO SOBRE RODAS, INCLUSIVE CILINDROS E MAÇARICOS - MANUTENÇÃO. AF_05/2023</t>
  </si>
  <si>
    <t>APARELHO PARA CORTE E SOLDA OXI-ACETILENO SOBRE RODAS, INCLUSIVE CILINDROS E MAÇARICOS - MATERIAIS NA OPERAÇÃO. AF_05/2023</t>
  </si>
  <si>
    <t>BATE ESTACA PARA INSTALAÇÃO DE DEFENSAS METÁLICAS (GUARD RAIL) FIXO, INCLUSIVE CAMINHÃO TOCO PBT 9.700 KG, POTÊNCIA DE 160 CV - DEPRECIAÇÃO. AF_05/2023</t>
  </si>
  <si>
    <t>BATE ESTACA PARA INSTALAÇÃO DE DEFENSAS METÁLICAS (GUARD RAIL) FIXO, INCLUSIVE CAMINHÃO TOCO PBT 9.700 KG, POTÊNCIA DE 160 CV - IMPOSTOS E SEGUROS. AF_05/2023</t>
  </si>
  <si>
    <t>BATE ESTACA PARA INSTALAÇÃO DE DEFENSAS METÁLICAS (GUARD RAIL) FIXO, INCLUSIVE CAMINHÃO TOCO PBT 9.700 KG, POTÊNCIA DE 160 CV - JUROS. AF_05/2023</t>
  </si>
  <si>
    <t>BATE ESTACA PARA INSTALAÇÃO DE DEFENSAS METÁLICAS (GUARD RAIL) FIXO, INCLUSIVE CAMINHÃO TOCO PBT 9.700 KG, POTÊNCIA DE 160 CV - MANUTENÇÃO. AF_05/2023</t>
  </si>
  <si>
    <t>BATE ESTACA PARA INSTALAÇÃO DE DEFENSAS METÁLICAS (GUARD RAIL) FIXO, INCLUSIVE CAMINHÃO TOCO PBT 9.700 KG, POTÊNCIA DE 160 CV - MATERIAIS NA OPERAÇÃO. AF_05/2023</t>
  </si>
  <si>
    <t>BATE-ESTACAS POR GRAVIDADE, POTÊNCIA DE 160 HP, PESO DO MARTELO ATÉ 3 TONELADAS - DEPRECIAÇÃO. AF_11/2014</t>
  </si>
  <si>
    <t>BATE-ESTACAS POR GRAVIDADE, POTÊNCIA DE 160 HP, PESO DO MARTELO ATÉ 3 TONELADAS - JUROS. AF_11/2014</t>
  </si>
  <si>
    <t>BATE-ESTACAS POR GRAVIDADE, POTÊNCIA DE 160 HP, PESO DO MARTELO ATÉ 3 TONELADAS - MANUTENÇÃO. AF_11/2014</t>
  </si>
  <si>
    <t>BATE-ESTACAS POR GRAVIDADE, POTÊNCIA DE 160 HP, PESO DO MARTELO ATÉ 3 TONELADAS - MATERIAIS NA OPERAÇÃO. AF_11/2014</t>
  </si>
  <si>
    <t>BETONEIRA CAPACIDADE NOMINAL 400 L, CAPACIDADE DE MISTURA 310 L, MOTOR A DIESEL POTÊNCIA 5,0 CV, SEM CARREGADOR - DEPRECIAÇÃO. AF_05/2023</t>
  </si>
  <si>
    <t>BETONEIRA CAPACIDADE NOMINAL 400 L, CAPACIDADE DE MISTURA 310 L, MOTOR A DIESEL POTÊNCIA 5,0 CV, SEM CARREGADOR - JUROS. AF_05/2023</t>
  </si>
  <si>
    <t>BETONEIRA CAPACIDADE NOMINAL 400 L, CAPACIDADE DE MISTURA 310 L, MOTOR A DIESEL POTÊNCIA 5,0 CV, SEM CARREGADOR - MANUTENÇÃO. AF_05/2023</t>
  </si>
  <si>
    <t>BETONEIRA CAPACIDADE NOMINAL 400 L, CAPACIDADE DE MISTURA 310 L, MOTOR A DIESEL POTÊNCIA 5,0 CV, SEM CARREGADOR - MATERIAIS NA OPERAÇÃO. AF_05/2023</t>
  </si>
  <si>
    <t>BETONEIRA CAPACIDADE NOMINAL 400 L, CAPACIDADE DE MISTURA 310 L, MOTOR A GASOLINA POTÊNCIA 5,5 CV, SEM CARREGADOR - DEPRECIAÇÃO. AF_02/2016</t>
  </si>
  <si>
    <t>BETONEIRA CAPACIDADE NOMINAL 400 L, CAPACIDADE DE MISTURA 310 L, MOTOR A GASOLINA POTÊNCIA 5,5 CV, SEM CARREGADOR - JUROS. AF_02/2016</t>
  </si>
  <si>
    <t>BETONEIRA CAPACIDADE NOMINAL 400 L, CAPACIDADE DE MISTURA 310 L, MOTOR A GASOLINA POTÊNCIA 5,5 CV, SEM CARREGADOR - MANUTENÇÃO. AF_02/2016</t>
  </si>
  <si>
    <t>BETONEIRA CAPACIDADE NOMINAL 400 L, CAPACIDADE DE MISTURA 310 L, MOTOR A GASOLINA POTÊNCIA 5,5 CV, SEM CARREGADOR - MATERIAIS NA OPERAÇÃO. AF_02/2016</t>
  </si>
  <si>
    <t>BETONEIRA CAPACIDADE NOMINAL DE 250 L, CAPACIDADE DE MISTURA DE 175 L, MOTOR ELÉTRICO MONOFÁSICO POTÊNCIA 1CV - DEPRECIAÇÃO. AF_05/2023</t>
  </si>
  <si>
    <t>BETONEIRA CAPACIDADE NOMINAL DE 250 L, CAPACIDADE DE MISTURA DE 175 L, MOTOR ELÉTRICO MONOFÁSICO POTÊNCIA 1CV - JUROS. AF_05/2023</t>
  </si>
  <si>
    <t>BETONEIRA CAPACIDADE NOMINAL DE 250 L, CAPACIDADE DE MISTURA DE 175 L, MOTOR ELÉTRICO MONOFÁSICO POTÊNCIA 1CV - MANUTENÇÃO. AF_05/2023</t>
  </si>
  <si>
    <t>BETONEIRA CAPACIDADE NOMINAL DE 250 L, CAPACIDADE DE MISTURA DE 175 L, MOTOR ELÉTRICO MONOFÁSICO POTÊNCIA 1CV - MATERIAIS NA OPERAÇÃO. AF_05/2023</t>
  </si>
  <si>
    <t>BETONEIRA CAPACIDADE NOMINAL DE 400 L, CAPACIDADE DE MISTURA 280 L, MOTOR ELÉTRICO TRIFÁSICO POTÊNCIA DE 2 CV, SEM CARREGADOR - DEPRECIAÇÃO. AF_05/2023</t>
  </si>
  <si>
    <t>BETONEIRA CAPACIDADE NOMINAL DE 400 L, CAPACIDADE DE MISTURA 280 L, MOTOR ELÉTRICO TRIFÁSICO POTÊNCIA DE 2 CV, SEM CARREGADOR - JUROS. AF_05/2023</t>
  </si>
  <si>
    <t>BETONEIRA CAPACIDADE NOMINAL DE 400 L, CAPACIDADE DE MISTURA 280 L, MOTOR ELÉTRICO TRIFÁSICO POTÊNCIA DE 2 CV, SEM CARREGADOR - MANUTENÇÃO. AF_05/2023</t>
  </si>
  <si>
    <t>BETONEIRA CAPACIDADE NOMINAL DE 400 L, CAPACIDADE DE MISTURA 280 L, MOTOR ELÉTRICO TRIFÁSICO POTÊNCIA DE 2 CV, SEM CARREGADOR - MATERIAIS NA OPERAÇÃO. AF_05/2023</t>
  </si>
  <si>
    <t>BETONEIRA CAPACIDADE NOMINAL DE 600 L, CAPACIDADE DE MISTURA 360 L, MOTOR ELÉTRICO TRIFÁSICO POTÊNCIA DE 4 CV, SEM CARREGADOR - DEPRECIAÇÃO. AF_05/2023</t>
  </si>
  <si>
    <t>BETONEIRA CAPACIDADE NOMINAL DE 600 L, CAPACIDADE DE MISTURA 360 L, MOTOR ELÉTRICO TRIFÁSICO POTÊNCIA DE 4 CV, SEM CARREGADOR - JUROS. AF_05/2023</t>
  </si>
  <si>
    <t>BETONEIRA CAPACIDADE NOMINAL DE 600 L, CAPACIDADE DE MISTURA 360 L, MOTOR ELÉTRICO TRIFÁSICO POTÊNCIA DE 4 CV, SEM CARREGADOR - MANUTENÇÃO. AF_05/2023</t>
  </si>
  <si>
    <t>BETONEIRA CAPACIDADE NOMINAL DE 600 L, CAPACIDADE DE MISTURA 360 L, MOTOR ELÉTRICO TRIFÁSICO POTÊNCIA DE 4 CV, SEM CARREGADOR - MATERIAIS NA OPERAÇÃO. AF_05/2023</t>
  </si>
  <si>
    <t>BETONEIRA CAPACIDADE NOMINAL DE 600 L, CAPACIDADE DE MISTURA 440 L, MOTOR A DIESEL POTÊNCIA 10 CV, COM CARREGADOR - DEPRECIAÇÃO. AF_05/2023</t>
  </si>
  <si>
    <t>BETONEIRA CAPACIDADE NOMINAL DE 600 L, CAPACIDADE DE MISTURA 440 L, MOTOR A DIESEL POTÊNCIA 10 CV, COM CARREGADOR - JUROS. AF_05/2023</t>
  </si>
  <si>
    <t>BETONEIRA CAPACIDADE NOMINAL DE 600 L, CAPACIDADE DE MISTURA 440 L, MOTOR A DIESEL POTÊNCIA 10 CV, COM CARREGADOR - MANUTENÇÃO. AF_05/2023</t>
  </si>
  <si>
    <t>BETONEIRA CAPACIDADE NOMINAL DE 600 L, CAPACIDADE DE MISTURA 440 L, MOTOR A DIESEL POTÊNCIA 10 CV, COM CARREGADOR - MATERIAIS NA OPERAÇÃO. AF_05/2023</t>
  </si>
  <si>
    <t>BOMBA CENTRÍFUGA MONOESTÁGIO COM MOTOR ELÉTRICO MONOFÁSICO, POTÊNCIA 15 HP, DIÂMETRO DO ROTOR 173 MM, HM/Q = 30 MCA / 90 M3/H A 45 MCA / 55 M3/H - DEPRECIAÇÃO. AF_06/2015</t>
  </si>
  <si>
    <t>BOMBA CENTRÍFUGA MONOESTÁGIO COM MOTOR ELÉTRICO MONOFÁSICO, POTÊNCIA 15 HP, DIÂMETRO DO ROTOR 173 MM, HM/Q = 30 MCA / 90 M3/H A 45 MCA / 55 M3/H - JUROS. AF_06/2015</t>
  </si>
  <si>
    <t>BOMBA CENTRÍFUGA MONOESTÁGIO COM MOTOR ELÉTRICO MONOFÁSICO, POTÊNCIA 15 HP, DIÂMETRO DO ROTOR 173 MM, HM/Q = 30 MCA / 90 M3/H A 45 MCA / 55 M3/H - MANUTENÇÃO. AF_06/2015</t>
  </si>
  <si>
    <t>BOMBA CENTRÍFUGA MONOESTÁGIO COM MOTOR ELÉTRICO MONOFÁSICO, POTÊNCIA 15 HP, DIÂMETRO DO ROTOR 173 MM, HM/Q = 30 MCA / 90 M3/H A 45 MCA / 55 M3/H - MATERIAIS NA OPERAÇÃO. AF_06/2015</t>
  </si>
  <si>
    <t>BOMBA DE PROJEÇÃO DE CONCRETO SECO, POTÊNCIA 10 CV, VAZÃO 3 M3/H - DEPRECIAÇÃO. AF_06/2015</t>
  </si>
  <si>
    <t>BOMBA DE PROJEÇÃO DE CONCRETO SECO, POTÊNCIA 10 CV, VAZÃO 3 M3/H - JUROS. AF_06/2015</t>
  </si>
  <si>
    <t>BOMBA DE PROJEÇÃO DE CONCRETO SECO, POTÊNCIA 10 CV, VAZÃO 3 M3/H - MANUTENÇÃO. AF_06/2015</t>
  </si>
  <si>
    <t>BOMBA DE PROJEÇÃO DE CONCRETO SECO, POTÊNCIA 10 CV, VAZÃO 3 M3/H - MATERIAIS NA OPERAÇÃO. AF_06/2015</t>
  </si>
  <si>
    <t>BOMBA DE PROJEÇÃO DE CONCRETO SECO, POTÊNCIA 10 CV, VAZÃO 6 M3/H - DEPRECIAÇÃO. AF_06/2015</t>
  </si>
  <si>
    <t>BOMBA DE PROJEÇÃO DE CONCRETO SECO, POTÊNCIA 10 CV, VAZÃO 6 M3/H - JUROS. AF_06/2015</t>
  </si>
  <si>
    <t>BOMBA DE PROJEÇÃO DE CONCRETO SECO, POTÊNCIA 10 CV, VAZÃO 6 M3/H - MANUTENÇÃO. AF_06/2015</t>
  </si>
  <si>
    <t>BOMBA DE PROJEÇÃO DE CONCRETO SECO, POTÊNCIA 10 CV, VAZÃO 6 M3/H - MATERIAIS NA OPERAÇÃO. AF_06/2015</t>
  </si>
  <si>
    <t>BOMBA SUBMERSÍVEL ELÉTRICA TRIFÁSICA, POTÊNCIA 2,96 HP, Ø ROTOR 144 MM SEMI-ABERTO, BOCAL DE SAÍDA Ø 2", HM/Q = 2 MCA / 38,8 M3/H A 28 MCA / 5 M3/H - DEPRECIAÇÃO. AF_06/2014</t>
  </si>
  <si>
    <t>BOMBA SUBMERSÍVEL ELÉTRICA TRIFÁSICA, POTÊNCIA 2,96 HP, Ø ROTOR 144 MM SEMI-ABERTO, BOCAL DE SAÍDA Ø 2", HM/Q = 2 MCA / 38,8 M3/H A 28 MCA / 5 M3/H - JUROS. AF_06/2014</t>
  </si>
  <si>
    <t>BOMBA SUBMERSÍVEL ELÉTRICA TRIFÁSICA, POTÊNCIA 2,96 HP, Ø ROTOR 144 MM SEMI-ABERTO, BOCAL DE SAÍDA Ø 2", HM/Q = 2 MCA / 38,8 M3/H A 28 MCA / 5 M3/H - MANUTENÇÃO. AF_06/2014</t>
  </si>
  <si>
    <t>BOMBA SUBMERSÍVEL ELÉTRICA TRIFÁSICA, POTÊNCIA 2,96 HP, Ø ROTOR 144 MM SEMI-ABERTO, BOCAL DE SAÍDA Ø 2", HM/Q = 2 MCA / 38,8 M3/H A 28 MCA / 5 M3/H - MATERIAIS NA OPERAÇÃO. AF_06/2014</t>
  </si>
  <si>
    <t>BOMBA TRIPLEX, PARA INJEÇÃO DE NATA DE CIMENTO, VAZÃO MÁXIMA DE 100 LITROS/MINUTO, PRESSÃO MÁXIMA DE 70 BAR - DEPRECIAÇÃO. AF_06/2015</t>
  </si>
  <si>
    <t>BOMBA TRIPLEX, PARA INJEÇÃO DE NATA DE CIMENTO, VAZÃO MÁXIMA DE 100 LITROS/MINUTO, PRESSÃO MÁXIMA DE 70 BAR - JUROS. AF_06/2015</t>
  </si>
  <si>
    <t>BOMBA TRIPLEX, PARA INJEÇÃO DE NATA DE CIMENTO, VAZÃO MÁXIMA DE 100 LITROS/MINUTO, PRESSÃO MÁXIMA DE 70 BAR - MANUTENÇÃO. AF_06/2015</t>
  </si>
  <si>
    <t>BOMBA TRIPLEX, PARA INJEÇÃO DE NATA DE CIMENTO, VAZÃO MÁXIMA DE 100 LITROS/MINUTO, PRESSÃO MÁXIMA DE 70 BAR - MATERIAIS NA OPERAÇÃO. AF_06/2015</t>
  </si>
  <si>
    <t>CALDEIRA A GÁS COM TERMOSTATO, CAPACIDADE 100 LITROS - DEPRECIAÇÃO. AF_05/2023</t>
  </si>
  <si>
    <t>CALDEIRA A GÁS COM TERMOSTATO, CAPACIDADE 100 LITROS - JUROS. AF_05/2023</t>
  </si>
  <si>
    <t>CALDEIRA A GÁS COM TERMOSTATO, CAPACIDADE 100 LITROS - MANUTENÇÃO. AF_05/2023</t>
  </si>
  <si>
    <t>CALDEIRA A GÁS COM TERMOSTATO, CAPACIDADE 100 LITROS - MATERIAIS NA OPERAÇÃO. AF_05/2023</t>
  </si>
  <si>
    <t>CAMINHONETE CABINE SIMPLES COM MOTOR 1.6 FLEX, CÂMBIO MANUAL, POTÊNCIA 101/104 CV, 2 PORTAS - DEPRECIAÇÃO. AF_11/2015</t>
  </si>
  <si>
    <t>CAMINHONETE CABINE SIMPLES COM MOTOR 1.6 FLEX, CÂMBIO MANUAL, POTÊNCIA 101/104 CV, 2 PORTAS - IMPOSTOS E SEGUROS. AF_11/2015</t>
  </si>
  <si>
    <t>CAMINHONETE CABINE SIMPLES COM MOTOR 1.6 FLEX, CÂMBIO MANUAL, POTÊNCIA 101/104 CV, 2 PORTAS - JUROS. AF_11/2015</t>
  </si>
  <si>
    <t>CAMINHONETE CABINE SIMPLES COM MOTOR 1.6 FLEX, CÂMBIO MANUAL, POTÊNCIA 101/104 CV, 2 PORTAS - MANUTENÇÃO. AF_11/2015</t>
  </si>
  <si>
    <t>CAMINHONETE CABINE SIMPLES COM MOTOR 1.6 FLEX, CÂMBIO MANUAL, POTÊNCIA 101/104 CV, 2 PORTAS - MATERIAIS NA OPERAÇÃO. AF_11/2015</t>
  </si>
  <si>
    <t>CAMINHONETE COM MOTOR A DIESEL, POTÊNCIA 180 CV, CABINE DUPLA, 4X4 - DEPRECIAÇÃO. AF_11/2015</t>
  </si>
  <si>
    <t>CAMINHONETE COM MOTOR A DIESEL, POTÊNCIA 180 CV, CABINE DUPLA, 4X4 - IMPOSTOS E SEGUROS. AF_11/2015</t>
  </si>
  <si>
    <t>CAMINHONETE COM MOTOR A DIESEL, POTÊNCIA 180 CV, CABINE DUPLA, 4X4 - JUROS. AF_11/2015</t>
  </si>
  <si>
    <t>CAMINHONETE COM MOTOR A DIESEL, POTÊNCIA 180 CV, CABINE DUPLA, 4X4 - MANUTENÇÃO. AF_11/2015</t>
  </si>
  <si>
    <t>CAMINHONETE COM MOTOR A DIESEL, POTÊNCIA 180 CV, CABINE DUPLA, 4X4 - MATERIAIS NA OPERAÇÃO. AF_11/2015</t>
  </si>
  <si>
    <t>CAMINHÃO BASCULANTE 10 M3, TRUCADO CABINE SIMPLES, PESO BRUTO TOTAL 23.000 KG, CARGA ÚTIL MÁXIMA 15.935 KG, DISTÂNCIA ENTRE EIXOS 4,80 M, POTÊNCIA 230 CV INCLUSIVE CAÇAMBA METÁLICA - DEPRECIAÇÃO. AF_06/2014</t>
  </si>
  <si>
    <t>CAMINHÃO BASCULANTE 10 M3, TRUCADO CABINE SIMPLES, PESO BRUTO TOTAL 23.000 KG, CARGA ÚTIL MÁXIMA 15.935 KG, DISTÂNCIA ENTRE EIXOS 4,80 M, POTÊNCIA 230 CV INCLUSIVE CAÇAMBA METÁLICA - IMPOSTOS E SEGUROS. AF_06/2014</t>
  </si>
  <si>
    <t>CAMINHÃO BASCULANTE 10 M3, TRUCADO CABINE SIMPLES, PESO BRUTO TOTAL 23.000 KG, CARGA ÚTIL MÁXIMA 15.935 KG, DISTÂNCIA ENTRE EIXOS 4,80 M, POTÊNCIA 230 CV INCLUSIVE CAÇAMBA METÁLICA - JUROS. AF_06/2014</t>
  </si>
  <si>
    <t>CAMINHÃO BASCULANTE 10 M3, TRUCADO CABINE SIMPLES, PESO BRUTO TOTAL 23.000 KG, CARGA ÚTIL MÁXIMA 15.935 KG, DISTÂNCIA ENTRE EIXOS 4,80 M, POTÊNCIA 230 CV INCLUSIVE CAÇAMBA METÁLICA - MANUTENÇÃO. AF_06/2014</t>
  </si>
  <si>
    <t>CAMINHÃO BASCULANTE 10 M3, TRUCADO CABINE SIMPLES, PESO BRUTO TOTAL 23.000 KG, CARGA ÚTIL MÁXIMA 15.935 KG, DISTÂNCIA ENTRE EIXOS 4,80 M, POTÊNCIA 230 CV INCLUSIVE CAÇAMBA METÁLICA - MATERIAIS NA OPERAÇÃO. AF_06/2014</t>
  </si>
  <si>
    <t>CAMINHÃO BASCULANTE 10 M3, TRUCADO, POTÊNCIA 230 CV, INCLUSIVE CAÇAMBA METÁLICA, COM DISTRIBUIDOR DE AGREGADOS ACOPLADO - DEPRECIAÇÃO. AF_02/2017</t>
  </si>
  <si>
    <t>CAMINHÃO BASCULANTE 10 M3, TRUCADO, POTÊNCIA 230 CV, INCLUSIVE CAÇAMBA METÁLICA, COM DISTRIBUIDOR DE AGREGADOS ACOPLADO - IMPOSTOS E SEGUROS. AF_02/2017</t>
  </si>
  <si>
    <t>CAMINHÃO BASCULANTE 10 M3, TRUCADO, POTÊNCIA 230 CV, INCLUSIVE CAÇAMBA METÁLICA, COM DISTRIBUIDOR DE AGREGADOS ACOPLADO - JUROS. AF_02/2017</t>
  </si>
  <si>
    <t>CAMINHÃO BASCULANTE 10 M3, TRUCADO, POTÊNCIA 230 CV, INCLUSIVE CAÇAMBA METÁLICA, COM DISTRIBUIDOR DE AGREGADOS ACOPLADO - MANUTENÇÃO. AF_02/2017</t>
  </si>
  <si>
    <t>CAMINHÃO BASCULANTE 10 M3, TRUCADO, POTÊNCIA 230 CV, INCLUSIVE CAÇAMBA METÁLICA, COM DISTRIBUIDOR DE AGREGADOS ACOPLADO - MATERIAIS NA OPERAÇÃO. AF_02/2017</t>
  </si>
  <si>
    <t>CAMINHÃO BASCULANTE 14 M3, COM CAVALO MECÂNICO DE CAPACIDADE MÁXIMA DE TRAÇÃO COMBINADO DE 36000 KG, POTÊNCIA 286 CV, INCLUSIVE SEMIREBOQUE COM CAÇAMBA METÁLICA - DEPRECIAÇÃO. AF_12/2014</t>
  </si>
  <si>
    <t>CAMINHÃO BASCULANTE 14 M3, COM CAVALO MECÂNICO DE CAPACIDADE MÁXIMA DE TRAÇÃO COMBINADO DE 36000 KG, POTÊNCIA 286 CV, INCLUSIVE SEMIREBOQUE COM CAÇAMBA METÁLICA - IMPOSTOS E SEGUROS. AF_12/2014</t>
  </si>
  <si>
    <t>CAMINHÃO BASCULANTE 14 M3, COM CAVALO MECÂNICO DE CAPACIDADE MÁXIMA DE TRAÇÃO COMBINADO DE 36000 KG, POTÊNCIA 286 CV, INCLUSIVE SEMIREBOQUE COM CAÇAMBA METÁLICA - JUROS. AF_12/2014</t>
  </si>
  <si>
    <t>CAMINHÃO BASCULANTE 14 M3, COM CAVALO MECÂNICO DE CAPACIDADE MÁXIMA DE TRAÇÃO COMBINADO DE 36000 KG, POTÊNCIA 286 CV, INCLUSIVE SEMIREBOQUE COM CAÇAMBA METÁLICA - MANUTENÇÃO. AF_12/2014</t>
  </si>
  <si>
    <t>CAMINHÃO BASCULANTE 14 M3, COM CAVALO MECÂNICO DE CAPACIDADE MÁXIMA DE TRAÇÃO COMBINADO DE 36000 KG, POTÊNCIA 286 CV, INCLUSIVE SEMIREBOQUE COM CAÇAMBA METÁLICA - MATERIAIS NA OPERAÇÃO. AF_12/2014</t>
  </si>
  <si>
    <t>CAMINHÃO BASCULANTE 18 M3, COM CAVALO MECÂNICO DE CAPACIDADE MÁXIMA DE TRAÇÃO COMBINADO DE 45000 KG, POTÊNCIA 330 CV, INCLUSIVE SEMIREBOQUE COM CAÇAMBA METÁLICA - DEPRECIAÇÃO. AF_12/2014</t>
  </si>
  <si>
    <t>CAMINHÃO BASCULANTE 18 M3, COM CAVALO MECÂNICO DE CAPACIDADE MÁXIMA DE TRAÇÃO COMBINADO DE 45000 KG, POTÊNCIA 330 CV, INCLUSIVE SEMIREBOQUE COM CAÇAMBA METÁLICA - IMPOSTOS E SEGUROS. AF_12/2014</t>
  </si>
  <si>
    <t>CAMINHÃO BASCULANTE 18 M3, COM CAVALO MECÂNICO DE CAPACIDADE MÁXIMA DE TRAÇÃO COMBINADO DE 45000 KG, POTÊNCIA 330 CV, INCLUSIVE SEMIREBOQUE COM CAÇAMBA METÁLICA - JUROS. AF_12/2014</t>
  </si>
  <si>
    <t>CAMINHÃO BASCULANTE 18 M3, COM CAVALO MECÂNICO DE CAPACIDADE MÁXIMA DE TRAÇÃO COMBINADO DE 45000 KG, POTÊNCIA 330 CV, INCLUSIVE SEMIREBOQUE COM CAÇAMBA METÁLICA - MANUTENÇÃO. AF_12/2014</t>
  </si>
  <si>
    <t>CAMINHÃO BASCULANTE 18 M3, COM CAVALO MECÂNICO DE CAPACIDADE MÁXIMA DE TRAÇÃO COMBINADO DE 45000 KG, POTÊNCIA 330 CV, INCLUSIVE SEMIREBOQUE COM CAÇAMBA METÁLICA - MATERIAIS NA OPERAÇÃO. AF_12/2014</t>
  </si>
  <si>
    <t>CAMINHÃO BASCULANTE 6 M3 TOCO, PESO BRUTO TOTAL 16.000 KG, CARGA ÚTIL MÁXIMA 11.130 KG, DISTÂNCIA ENTRE EIXOS 5,36 M, POTÊNCIA 185 CV, INCLUSIVE CAÇAMBA METÁLICA - DEPRECIAÇÃO. AF_06/2014</t>
  </si>
  <si>
    <t>CAMINHÃO BASCULANTE 6 M3 TOCO, PESO BRUTO TOTAL 16.000 KG, CARGA ÚTIL MÁXIMA 11.130 KG, DISTÂNCIA ENTRE EIXOS 5,36 M, POTÊNCIA 185 CV, INCLUSIVE CAÇAMBA METÁLICA - IMPOSTOS E SEGUROS. AF_06/2014</t>
  </si>
  <si>
    <t>CAMINHÃO BASCULANTE 6 M3 TOCO, PESO BRUTO TOTAL 16.000 KG, CARGA ÚTIL MÁXIMA 11.130 KG, DISTÂNCIA ENTRE EIXOS 5,36 M, POTÊNCIA 185 CV, INCLUSIVE CAÇAMBA METÁLICA - JUROS. AF_06/2014</t>
  </si>
  <si>
    <t>CAMINHÃO BASCULANTE 6 M3 TOCO, PESO BRUTO TOTAL 16.000 KG, CARGA ÚTIL MÁXIMA 11.130 KG, DISTÂNCIA ENTRE EIXOS 5,36 M, POTÊNCIA 185 CV, INCLUSIVE CAÇAMBA METÁLICA - MANUTENÇÃO. AF_06/2014</t>
  </si>
  <si>
    <t>CAMINHÃO BASCULANTE 6 M3 TOCO, PESO BRUTO TOTAL 16.000 KG, CARGA ÚTIL MÁXIMA 11.130 KG, DISTÂNCIA ENTRE EIXOS 5,36 M, POTÊNCIA 185 CV, INCLUSIVE CAÇAMBA METÁLICA - MATERIAIS NA OPERAÇÃO. AF_06/2014</t>
  </si>
  <si>
    <t>CAMINHÃO BASCULANTE 6 M3, PESO BRUTO TOTAL 16.000 KG, CARGA ÚTIL MÁXIMA 13.071 KG, DISTÂNCIA ENTRE EIXOS 4,80 M, POTÊNCIA 230 CV INCLUSIVE CAÇAMBA METÁLICA - DEPRECIAÇÃO. AF_06/2014</t>
  </si>
  <si>
    <t>CAMINHÃO BASCULANTE 6 M3, PESO BRUTO TOTAL 16.000 KG, CARGA ÚTIL MÁXIMA 13.071 KG, DISTÂNCIA ENTRE EIXOS 4,80 M, POTÊNCIA 230 CV INCLUSIVE CAÇAMBA METÁLICA - IMPOSTOS E SEGUROS. AF_06/2014</t>
  </si>
  <si>
    <t>CAMINHÃO BASCULANTE 6 M3, PESO BRUTO TOTAL 16.000 KG, CARGA ÚTIL MÁXIMA 13.071 KG, DISTÂNCIA ENTRE EIXOS 4,80 M, POTÊNCIA 230 CV INCLUSIVE CAÇAMBA METÁLICA - JUROS. AF_06/2014</t>
  </si>
  <si>
    <t>CAMINHÃO BASCULANTE 6 M3, PESO BRUTO TOTAL 16.000 KG, CARGA ÚTIL MÁXIMA 13.071 KG, DISTÂNCIA ENTRE EIXOS 4,80 M, POTÊNCIA 230 CV INCLUSIVE CAÇAMBA METÁLICA - MANUTENÇÃO. AF_06/2014</t>
  </si>
  <si>
    <t>CAMINHÃO BASCULANTE 6 M3, PESO BRUTO TOTAL 16.000 KG, CARGA ÚTIL MÁXIMA 13.071 KG, DISTÂNCIA ENTRE EIXOS 4,80 M, POTÊNCIA 230 CV INCLUSIVE CAÇAMBA METÁLICA - MATERIAIS NA OPERAÇÃO. AF_06/2014</t>
  </si>
  <si>
    <t>CAMINHÃO DE TRANSPORTE DE MATERIAL ASFÁLTICO 20.000 L, COM CAVALO MECÂNICO DE CAPACIDADE MÁXIMA DE TRAÇÃO COMBINADO DE 45.000 KG, POTÊNCIA 330 CV, INCLUSIVE TANQUE DE ASFALTO COM MAÇARICO - DEPRECIAÇÃO. AF_12/2015</t>
  </si>
  <si>
    <t>CAMINHÃO DE TRANSPORTE DE MATERIAL ASFÁLTICO 20.000 L, COM CAVALO MECÂNICO DE CAPACIDADE MÁXIMA DE TRAÇÃO COMBINADO DE 45.000 KG, POTÊNCIA 330 CV, INCLUSIVE TANQUE DE ASFALTO COM MAÇARICO - IMPOSTOS E SEGUROS. AF_12/2015</t>
  </si>
  <si>
    <t>CAMINHÃO DE TRANSPORTE DE MATERIAL ASFÁLTICO 20.000 L, COM CAVALO MECÂNICO DE CAPACIDADE MÁXIMA DE TRAÇÃO COMBINADO DE 45.000 KG, POTÊNCIA 330 CV, INCLUSIVE TANQUE DE ASFALTO COM MAÇARICO - JUROS. AF_12/2015</t>
  </si>
  <si>
    <t>CAMINHÃO DE TRANSPORTE DE MATERIAL ASFÁLTICO 20.000 L, COM CAVALO MECÂNICO DE CAPACIDADE MÁXIMA DE TRAÇÃO COMBINADO DE 45.000 KG, POTÊNCIA 330 CV, INCLUSIVE TANQUE DE ASFALTO COM MAÇARICO - MANUTENÇÃO. AF_12/2015</t>
  </si>
  <si>
    <t>CAMINHÃO DE TRANSPORTE DE MATERIAL ASFÁLTICO 20.000 L, COM CAVALO MECÂNICO DE CAPACIDADE MÁXIMA DE TRAÇÃO COMBINADO DE 45.000 KG, POTÊNCIA 330 CV, INCLUSIVE TANQUE DE ASFALTO COM MAÇARICO - MATERIAIS NA OPERAÇÃO. AF_12/2015</t>
  </si>
  <si>
    <t>CAMINHÃO DE TRANSPORTE DE MATERIAL ASFÁLTICO 30.000 L, COM CAVALO MECÂNICO DE CAPACIDADE MÁXIMA DE TRAÇÃO COMBINADO DE 66.000 KG, POTÊNCIA 360 CV, INCLUSIVE TANQUE DE ASFALTO COM SERPENTINA - DEPRECIAÇÃO. AF_08/2015</t>
  </si>
  <si>
    <t>CAMINHÃO DE TRANSPORTE DE MATERIAL ASFÁLTICO 30.000 L, COM CAVALO MECÂNICO DE CAPACIDADE MÁXIMA DE TRAÇÃO COMBINADO DE 66.000 KG, POTÊNCIA 360 CV, INCLUSIVE TANQUE DE ASFALTO COM SERPENTINA - IMPOSTOS E SEGUROS. AF_08/2015</t>
  </si>
  <si>
    <t>CAMINHÃO DE TRANSPORTE DE MATERIAL ASFÁLTICO 30.000 L, COM CAVALO MECÂNICO DE CAPACIDADE MÁXIMA DE TRAÇÃO COMBINADO DE 66.000 KG, POTÊNCIA 360 CV, INCLUSIVE TANQUE DE ASFALTO COM SERPENTINA - JUROS. AF_08/2015</t>
  </si>
  <si>
    <t>CAMINHÃO DE TRANSPORTE DE MATERIAL ASFÁLTICO 30.000 L, COM CAVALO MECÂNICO DE CAPACIDADE MÁXIMA DE TRAÇÃO COMBINADO DE 66.000 KG, POTÊNCIA 360 CV, INCLUSIVE TANQUE DE ASFALTO COM SERPENTINA - MANUTENÇÃO. AF_08/2015</t>
  </si>
  <si>
    <t>CAMINHÃO DE TRANSPORTE DE MATERIAL ASFÁLTICO 30.000 L, COM CAVALO MECÂNICO DE CAPACIDADE MÁXIMA DE TRAÇÃO COMBINADO DE 66.000 KG, POTÊNCIA 360 CV, INCLUSIVE TANQUE DE ASFALTO COM SERPENTINA - MATERIAIS NA OPERAÇÃO. AF_08/2015</t>
  </si>
  <si>
    <t>CAMINHÃO PARA EQUIPAMENTO DE LIMPEZA A SUCÇÃO COM CAMINHÃO TRUCADO DE PESO BRUTO TOTAL 23000 KG, CARGA ÚTIL MÁX. 15935 KG, DISTÂNCIA ENTRE EIXOS 4,80 M, POTÊNCIA 230 CV, INCLUSIVE LIMPADORA A SUCÇÃO, TANQUE 12000 L - MATERIAIS NA OPERAÇÃO. AF_05/2023</t>
  </si>
  <si>
    <t>CAMINHÃO PARA EQUIPAMENTO DE LIMPEZA A SUCÇÃO COM CAMINHÃO TRUCADO DE PESO BRUTO TOTAL 23000 KG, CARGA ÚTIL MÁXIMA 15935 KG, DISTÂNCIA ENTRE EIXOS 4,80 M, POTÊNCIA 230 CV, INCLUSIVE LIMPADORA A SUCÇÃO, TANQUE 12000 L - DEPRECIAÇÃO. AF_05/2023</t>
  </si>
  <si>
    <t>CAMINHÃO PARA EQUIPAMENTO DE LIMPEZA A SUCÇÃO COM CAMINHÃO TRUCADO DE PESO BRUTO TOTAL 23000 KG, CARGA ÚTIL MÁXIMA 15935 KG, DISTÂNCIA ENTRE EIXOS 4,80 M, POTÊNCIA 230 CV, INCLUSIVE LIMPADORA A SUCÇÃO, TANQUE 12000 L - IMPOSTOS E SEGUROS. AF_05/2023</t>
  </si>
  <si>
    <t>CAMINHÃO PARA EQUIPAMENTO DE LIMPEZA A SUCÇÃO COM CAMINHÃO TRUCADO DE PESO BRUTO TOTAL 23000 KG, CARGA ÚTIL MÁXIMA 15935 KG, DISTÂNCIA ENTRE EIXOS 4,80 M, POTÊNCIA 230 CV, INCLUSIVE LIMPADORA A SUCÇÃO, TANQUE 12000 L - JUROS. AF_05/2023</t>
  </si>
  <si>
    <t>CAMINHÃO PARA EQUIPAMENTO DE LIMPEZA A SUCÇÃO COM CAMINHÃO TRUCADO DE PESO BRUTO TOTAL 23000 KG, CARGA ÚTIL MÁXIMA 15935 KG, DISTÂNCIA ENTRE EIXOS 4,80 M, POTÊNCIA 230 CV, INCLUSIVE LIMPADORA A SUCÇÃO, TANQUE 12000 L - MANUTENÇÃO. AF_05/2023</t>
  </si>
  <si>
    <t>CAMINHÃO PIPA 10.000 L TRUCADO, PESO BRUTO TOTAL 23.000 KG, CARGA ÚTIL MÁXIMA 15.935 KG, DISTÂNCIA ENTRE EIXOS 4,8 M, POTÊNCIA 230 CV, INCLUSIVE TANQUE DE AÇO PARA TRANSPORTE DE ÁGUA - DEPRECIAÇÃO. AF_06/2014</t>
  </si>
  <si>
    <t>CAMINHÃO PIPA 10.000 L TRUCADO, PESO BRUTO TOTAL 23.000 KG, CARGA ÚTIL MÁXIMA 15.935 KG, DISTÂNCIA ENTRE EIXOS 4,8 M, POTÊNCIA 230 CV, INCLUSIVE TANQUE DE AÇO PARA TRANSPORTE DE ÁGUA - IMPOSTOS E SEGUROS. AF_06/2014</t>
  </si>
  <si>
    <t>CAMINHÃO PIPA 10.000 L TRUCADO, PESO BRUTO TOTAL 23.000 KG, CARGA ÚTIL MÁXIMA 15.935 KG, DISTÂNCIA ENTRE EIXOS 4,8 M, POTÊNCIA 230 CV, INCLUSIVE TANQUE DE AÇO PARA TRANSPORTE DE ÁGUA - JUROS. AF_06/2014</t>
  </si>
  <si>
    <t>CAMINHÃO PIPA 10.000 L TRUCADO, PESO BRUTO TOTAL 23.000 KG, CARGA ÚTIL MÁXIMA 15.935 KG, DISTÂNCIA ENTRE EIXOS 4,8 M, POTÊNCIA 230 CV, INCLUSIVE TANQUE DE AÇO PARA TRANSPORTE DE ÁGUA - MANUTENÇÃO. AF_06/2014</t>
  </si>
  <si>
    <t>CAMINHÃO PIPA 10.000 L TRUCADO, PESO BRUTO TOTAL 23.000 KG, CARGA ÚTIL MÁXIMA 15.935 KG, DISTÂNCIA ENTRE EIXOS 4,8 M, POTÊNCIA 230 CV, INCLUSIVE TANQUE DE AÇO PARA TRANSPORTE DE ÁGUA - MATERIAIS NA OPERAÇÃO. AF_06/2014</t>
  </si>
  <si>
    <t>CAMINHÃO PIPA 6.000 L, PESO BRUTO TOTAL 13.000 KG, DISTÂNCIA ENTRE EIXOS 4,80 M, POTÊNCIA 189 CV INCLUSIVE TANQUE DE AÇO PARA TRANSPORTE DE ÁGUA, CAPACIDADE 6 M3 - DEPRECIAÇÃO. AF_06/2014</t>
  </si>
  <si>
    <t>CAMINHÃO PIPA 6.000 L, PESO BRUTO TOTAL 13.000 KG, DISTÂNCIA ENTRE EIXOS 4,80 M, POTÊNCIA 189 CV INCLUSIVE TANQUE DE AÇO PARA TRANSPORTE DE ÁGUA, CAPACIDADE 6 M3 - IMPOSTOS E SEGUROS. AF_06/2014</t>
  </si>
  <si>
    <t>CAMINHÃO PIPA 6.000 L, PESO BRUTO TOTAL 13.000 KG, DISTÂNCIA ENTRE EIXOS 4,80 M, POTÊNCIA 189 CV INCLUSIVE TANQUE DE AÇO PARA TRANSPORTE DE ÁGUA, CAPACIDADE 6 M3 - JUROS. AF_06/2014</t>
  </si>
  <si>
    <t>CAMINHÃO PIPA 6.000 L, PESO BRUTO TOTAL 13.000 KG, DISTÂNCIA ENTRE EIXOS 4,80 M, POTÊNCIA 189 CV INCLUSIVE TANQUE DE AÇO PARA TRANSPORTE DE ÁGUA, CAPACIDADE 6 M3 - MANUTENÇÃO. AF_06/2014</t>
  </si>
  <si>
    <t>CAMINHÃO PIPA 6.000 L, PESO BRUTO TOTAL 13.000 KG, DISTÂNCIA ENTRE EIXOS 4,80 M, POTÊNCIA 189 CV INCLUSIVE TANQUE DE AÇO PARA TRANSPORTE DE ÁGUA, CAPACIDADE 6 M3 - MATERIAIS NA OPERAÇÃO. AF_06/2014</t>
  </si>
  <si>
    <t>CAMINHÃO TANQUE PARA HIDROSSEMEADURA, COM CAPACIDADE DE 8.000 LITROS, INCLUINDO BOMBA PARA LANÇAMENTO COM MOTOR DIESEL COM POTÊNCIA DE 105 CV - DEPRECIAÇÃO. AF_06/2023</t>
  </si>
  <si>
    <t>CAMINHÃO TANQUE PARA HIDROSSEMEADURA, COM CAPACIDADE DE 8.000 LITROS, INCLUINDO BOMBA PARA LANÇAMENTO COM MOTOR DIESEL COM POTÊNCIA DE 105 CV - IMPOSTOS E SEGUROS. AF_06/2023</t>
  </si>
  <si>
    <t>CAMINHÃO TANQUE PARA HIDROSSEMEADURA, COM CAPACIDADE DE 8.000 LITROS, INCLUINDO BOMBA PARA LANÇAMENTO COM MOTOR DIESEL COM POTÊNCIA DE 105 CV - JUROS. AF_06/2023</t>
  </si>
  <si>
    <t>CAMINHÃO TANQUE PARA HIDROSSEMEADURA, COM CAPACIDADE DE 8.000 LITROS, INCLUINDO BOMBA PARA LANÇAMENTO COM MOTOR DIESEL COM POTÊNCIA DE 105 CV - MANUTENÇÃO. AF_06/2023</t>
  </si>
  <si>
    <t>CAMINHÃO TANQUE PARA HIDROSSEMEADURA, COM CAPACIDADE DE 8.000 LITROS, INCLUINDO BOMBA PARA LANÇAMENTO COM MOTOR DIESEL COM POTÊNCIA DE 105 CV - MATERIAIS NA OPERAÇÃO. AF_06/2023</t>
  </si>
  <si>
    <t>CAMINHÃO TOCO, PBT 14.300 KG, CARGA ÚTIL MÁX. 9.710 KG, DIST. ENTRE EIXOS 3,56 M, POTÊNCIA 185 CV, INCLUSIVE CARROCERIA FIXA ABERTA DE MADEIRA P/ TRANSPORTE GERAL DE CARGA SECA, DIMEN. APROX. 2,50 X 6,50 X 0,50 M - DEPRECIAÇÃO. AF_06/2014</t>
  </si>
  <si>
    <t>CAMINHÃO TOCO, PBT 14.300 KG, CARGA ÚTIL MÁX. 9.710 KG, DIST. ENTRE EIXOS 3,56 M, POTÊNCIA 185 CV, INCLUSIVE CARROCERIA FIXA ABERTA DE MADEIRA P/ TRANSPORTE GERAL DE CARGA SECA, DIMEN. APROX. 2,50 X 6,50 X 0,50 M - IMPOSTOS E SEGUROS. AF_06/2014</t>
  </si>
  <si>
    <t>CAMINHÃO TOCO, PBT 14.300 KG, CARGA ÚTIL MÁX. 9.710 KG, DIST. ENTRE EIXOS 3,56 M, POTÊNCIA 185 CV, INCLUSIVE CARROCERIA FIXA ABERTA DE MADEIRA P/ TRANSPORTE GERAL DE CARGA SECA, DIMEN. APROX. 2,50 X 6,50 X 0,50 M - JUROS. AF_06/2014</t>
  </si>
  <si>
    <t>CAMINHÃO TOCO, PBT 14.300 KG, CARGA ÚTIL MÁX. 9.710 KG, DIST. ENTRE EIXOS 3,56 M, POTÊNCIA 185 CV, INCLUSIVE CARROCERIA FIXA ABERTA DE MADEIRA P/ TRANSPORTE GERAL DE CARGA SECA, DIMEN. APROX. 2,50 X 6,50 X 0,50 M - MANUTENÇÃO. AF_06/2014</t>
  </si>
  <si>
    <t>CAMINHÃO TOCO, PBT 14.300 KG, CARGA ÚTIL MÁX. 9.710 KG, DIST. ENTRE EIXOS 3,56 M, POTÊNCIA 185 CV, INCLUSIVE CARROCERIA FIXA ABERTA DE MADEIRA P/ TRANSPORTE GERAL DE CARGA SECA, DIMEN. APROX. 2,50 X 6,50 X 0,50 M - MATERIAIS NA OPERAÇÃO. AF_06/2014</t>
  </si>
  <si>
    <t>CAMINHÃO TOCO, PBT 16.000 KG, CARGA ÚTIL MÁX. 10.685 KG, DIST. ENTRE EIXOS 4,8 M, POTÊNCIA 189 CV, INCLUSIVE CARROCERIA FIXA ABERTA DE MADEIRA P/ TRANSPORTE GERAL DE CARGA SECA, DIMEN. APROX. 2,5 X 7,00 X 0,50 M - DEPRECIAÇÃO. AF_06/2014</t>
  </si>
  <si>
    <t>CAMINHÃO TOCO, PBT 16.000 KG, CARGA ÚTIL MÁX. 10.685 KG, DIST. ENTRE EIXOS 4,8 M, POTÊNCIA 189 CV, INCLUSIVE CARROCERIA FIXA ABERTA DE MADEIRA P/ TRANSPORTE GERAL DE CARGA SECA, DIMEN. APROX. 2,5 X 7,00 X 0,50 M - IMPOSTOS E SEGUROS. AF_06/2014</t>
  </si>
  <si>
    <t>CAMINHÃO TOCO, PBT 16.000 KG, CARGA ÚTIL MÁX. 10.685 KG, DIST. ENTRE EIXOS 4,8 M, POTÊNCIA 189 CV, INCLUSIVE CARROCERIA FIXA ABERTA DE MADEIRA P/ TRANSPORTE GERAL DE CARGA SECA, DIMEN. APROX. 2,5 X 7,00 X 0,50 M - JUROS. AF_06/2014</t>
  </si>
  <si>
    <t>CAMINHÃO TOCO, PBT 16.000 KG, CARGA ÚTIL MÁX. 10.685 KG, DIST. ENTRE EIXOS 4,8 M, POTÊNCIA 189 CV, INCLUSIVE CARROCERIA FIXA ABERTA DE MADEIRA P/ TRANSPORTE GERAL DE CARGA SECA, DIMEN. APROX. 2,5 X 7,00 X 0,50 M - MANUTENÇÃO. AF_06/2014</t>
  </si>
  <si>
    <t>CAMINHÃO TOCO, PBT 16.000 KG, CARGA ÚTIL MÁX. 10.685 KG, DIST. ENTRE EIXOS 4,8 M, POTÊNCIA 189 CV, INCLUSIVE CARROCERIA FIXA ABERTA DE MADEIRA P/ TRANSPORTE GERAL DE CARGA SECA, DIMEN. APROX. 2,5 X 7,00 X 0,50 M - MATERIAIS NA OPERAÇÃO. AF_06/2014</t>
  </si>
  <si>
    <t>CAMINHÃO TOCO, PESO BRUTO TOTAL 14.300 KG, CARGA ÚTIL MÁXIMA 9590 KG, DISTÂNCIA ENTRE EIXOS 4,76 M, POTÊNCIA 185 CV (NÃO INCLUI CARROCERIA) - DEPRECIAÇÃO. AF_06/2014</t>
  </si>
  <si>
    <t>CAMINHÃO TOCO, PESO BRUTO TOTAL 14.300 KG, CARGA ÚTIL MÁXIMA 9590 KG, DISTÂNCIA ENTRE EIXOS 4,76 M, POTÊNCIA 185 CV (NÃO INCLUI CARROCERIA) - IMPOSTOS E SEGUROS. AF_06/2014</t>
  </si>
  <si>
    <t>CAMINHÃO TOCO, PESO BRUTO TOTAL 14.300 KG, CARGA ÚTIL MÁXIMA 9590 KG, DISTÂNCIA ENTRE EIXOS 4,76 M, POTÊNCIA 185 CV (NÃO INCLUI CARROCERIA) - JUROS. AF_06/2014</t>
  </si>
  <si>
    <t>CAMINHÃO TOCO, PESO BRUTO TOTAL 14.300 KG, CARGA ÚTIL MÁXIMA 9590 KG, DISTÂNCIA ENTRE EIXOS 4,76 M, POTÊNCIA 185 CV (NÃO INCLUI CARROCERIA) - MANUTENÇÃO. AF_06/2014</t>
  </si>
  <si>
    <t>CAMINHÃO TOCO, PESO BRUTO TOTAL 14.300 KG, CARGA ÚTIL MÁXIMA 9590 KG, DISTÂNCIA ENTRE EIXOS 4,76 M, POTÊNCIA 185 CV (NÃO INCLUI CARROCERIA) - MATERIAIS NA OPERAÇÃO. AF_06/2014</t>
  </si>
  <si>
    <t>CAMINHÃO TOCO, PESO BRUTO TOTAL 16.000 KG, CARGA ÚTIL MÁXIMA DE 10.685 KG, DISTÂNCIA ENTRE EIXOS 4,80 M, POTÊNCIA 189 CV EXCLUSIVE CARROCERIA - DEPRECIAÇÃO. AF_06/2014</t>
  </si>
  <si>
    <t>CAMINHÃO TOCO, PESO BRUTO TOTAL 16.000 KG, CARGA ÚTIL MÁXIMA DE 10.685 KG, DISTÂNCIA ENTRE EIXOS 4,80 M, POTÊNCIA 189 CV EXCLUSIVE CARROCERIA - IMPOSTOS E SEGUROS. AF_06/2014</t>
  </si>
  <si>
    <t>CAMINHÃO TOCO, PESO BRUTO TOTAL 16.000 KG, CARGA ÚTIL MÁXIMA DE 10.685 KG, DISTÂNCIA ENTRE EIXOS 4,80 M, POTÊNCIA 189 CV EXCLUSIVE CARROCERIA - JUROS. AF_06/2014</t>
  </si>
  <si>
    <t>CAMINHÃO TOCO, PESO BRUTO TOTAL 16.000 KG, CARGA ÚTIL MÁXIMA DE 10.685 KG, DISTÂNCIA ENTRE EIXOS 4,80 M, POTÊNCIA 189 CV EXCLUSIVE CARROCERIA - MANUTENÇÃO. AF_06/2014</t>
  </si>
  <si>
    <t>CAMINHÃO TOCO, PESO BRUTO TOTAL 16.000 KG, CARGA ÚTIL MÁXIMA DE 10.685 KG, DISTÂNCIA ENTRE EIXOS 4,80 M, POTÊNCIA 189 CV EXCLUSIVE CARROCERIA - MATERIAIS NA OPERAÇÃO. AF_06/2014</t>
  </si>
  <si>
    <t>CAMINHÃO TRUCADO (C/ TERCEIRO EIXO) ELETRÔNICO - POTÊNCIA 231CV - PBT = 22000KG - DIST. ENTRE EIXOS 5170 MM - INCLUI CARROCERIA FIXA ABERTA DE MADEIRA - DEPRECIAÇÃO. AF_06/2015</t>
  </si>
  <si>
    <t>CAMINHÃO TRUCADO (C/ TERCEIRO EIXO) ELETRÔNICO - POTÊNCIA 231CV - PBT = 22000KG - DIST. ENTRE EIXOS 5170 MM - INCLUI CARROCERIA FIXA ABERTA DE MADEIRA - IMPOSTOS E SEGUROS. AF_06/2015</t>
  </si>
  <si>
    <t>CAMINHÃO TRUCADO (C/ TERCEIRO EIXO) ELETRÔNICO - POTÊNCIA 231CV - PBT = 22000KG - DIST. ENTRE EIXOS 5170 MM - INCLUI CARROCERIA FIXA ABERTA DE MADEIRA - JUROS. AF_06/2015</t>
  </si>
  <si>
    <t>CAMINHÃO TRUCADO (C/ TERCEIRO EIXO) ELETRÔNICO - POTÊNCIA 231CV - PBT = 22000KG - DIST. ENTRE EIXOS 5170 MM - INCLUI CARROCERIA FIXA ABERTA DE MADEIRA - MANUTENÇÃO. AF_06/2015</t>
  </si>
  <si>
    <t>CAMINHÃO TRUCADO (C/ TERCEIRO EIXO) ELETRÔNICO - POTÊNCIA 231CV - PBT = 22000KG - DIST. ENTRE EIXOS 5170 MM - INCLUI CARROCERIA FIXA ABERTA DE MADEIRA - MATERIAIS NA OPERAÇÃO. AF_06/2015</t>
  </si>
  <si>
    <t>CENTRAL DE LAMA BENTONÍTICA (DEPÓSITO DE BENTONITA, MISTURADOR DE ALTA TURBULÊNCIA, SILOS DE ARMAZENAMENTO DE LAMA E ÁGUA, LABORATÓRIO DE CONTROLE DE QUALIDADE DA LAMA) - DEPRECIAÇÃO. AF_04/2019</t>
  </si>
  <si>
    <t>CENTRAL DE LAMA BENTONÍTICA (DEPÓSITO DE BENTONITA, MISTURADOR DE ALTA TURBULÊNCIA, SILOS DE ARMAZENAMENTO DE LAMA E ÁGUA, LABORATÓRIO DE CONTROLE DE QUALIDADE DA LAMA) - JUROS. AF_04/2019</t>
  </si>
  <si>
    <t>CENTRAL DE LAMA BENTONÍTICA (DEPÓSITO DE BENTONITA, MISTURADOR DE ALTA TURBULÊNCIA, SILOS DE ARMAZENAMENTO DE LAMA E ÁGUA, LABORATÓRIO DE CONTROLE DE QUALIDADE DA LAMA) - MANUTENÇÃO. AF_04/2019</t>
  </si>
  <si>
    <t>CENTRAL DE LAMA BENTONÍTICA (DEPÓSITO DE BENTONITA, MISTURADOR DE ALTA TURBULÊNCIA, SILOS DE ARMAZENAMENTO DE LAMA E ÁGUA, LABORATÓRIO DE CONTROLE DE QUALIDADE DA LAMA) - MATERIAIS NA OPERAÇÃO. AF_04/2019</t>
  </si>
  <si>
    <t>COMPACTADOR DE SOLOS DE PERCUSSÃO (SOQUETE) COM MOTOR A GASOLINA 4 TEMPOS, POTÊNCIA 4 CV - DEPRECIAÇÃO. AF_08/2015</t>
  </si>
  <si>
    <t>COMPACTADOR DE SOLOS DE PERCUSSÃO (SOQUETE) COM MOTOR A GASOLINA 4 TEMPOS, POTÊNCIA 4 CV - JUROS. AF_08/2015</t>
  </si>
  <si>
    <t>COMPACTADOR DE SOLOS DE PERCUSSÃO (SOQUETE) COM MOTOR A GASOLINA 4 TEMPOS, POTÊNCIA 4 CV - MANUTENÇÃO. AF_08/2015</t>
  </si>
  <si>
    <t>COMPACTADOR DE SOLOS DE PERCUSSÃO (SOQUETE) COM MOTOR A GASOLINA 4 TEMPOS, POTÊNCIA 4 CV - MATERIAIS NA OPERAÇÃO. AF_08/2015</t>
  </si>
  <si>
    <t>COMPACTADOR DE SOLOS DE PERCUSÃO (SOQUETE) COM MOTOR A GASOLINA, POTÊNCIA 3 CV - DEPRECIAÇÃO. AF_09/2016</t>
  </si>
  <si>
    <t>COMPACTADOR DE SOLOS DE PERCUSÃO (SOQUETE) COM MOTOR A GASOLINA, POTÊNCIA 3 CV - JUROS. AF_09/2016</t>
  </si>
  <si>
    <t>COMPACTADOR DE SOLOS DE PERCUSÃO (SOQUETE) COM MOTOR A GASOLINA, POTÊNCIA 3 CV - MANUTENÇÃO. AF_09/2016</t>
  </si>
  <si>
    <t>COMPACTADOR DE SOLOS DE PERCUSÃO (SOQUETE) COM MOTOR A GASOLINA, POTÊNCIA 3 CV - MATERIAIS NA OPERAÇÃO. AF_09/2016</t>
  </si>
  <si>
    <t>COMPRESSOR DE AR REBOCAVEL, VAZÃO 250 PCM, PRESSAO DE TRABALHO 102 PSI, MOTOR A DIESEL POTÊNCIA 81 CV - DEPRECIAÇÃO. AF_06/2015</t>
  </si>
  <si>
    <t>COMPRESSOR DE AR REBOCAVEL, VAZÃO 250 PCM, PRESSAO DE TRABALHO 102 PSI, MOTOR A DIESEL POTÊNCIA 81 CV - JUROS. AF_06/2015</t>
  </si>
  <si>
    <t>COMPRESSOR DE AR REBOCAVEL, VAZÃO 250 PCM, PRESSAO DE TRABALHO 102 PSI, MOTOR A DIESEL POTÊNCIA 81 CV - MANUTENÇÃO. AF_06/2015</t>
  </si>
  <si>
    <t>COMPRESSOR DE AR REBOCAVEL, VAZÃO 250 PCM, PRESSAO DE TRABALHO 102 PSI, MOTOR A DIESEL POTÊNCIA 81 CV - MATERIAIS NA OPERAÇÃO. AF_06/2015</t>
  </si>
  <si>
    <t>COMPRESSOR DE AR REBOCAVEL, VAZÃO 400 PCM, PRESSAO DE TRABALHO 102 PSI, MOTOR A DIESEL POTÊNCIA 110 CV - DEPRECIAÇÃO. AF_06/2015</t>
  </si>
  <si>
    <t>COMPRESSOR DE AR REBOCAVEL, VAZÃO 400 PCM, PRESSAO DE TRABALHO 102 PSI, MOTOR A DIESEL POTÊNCIA 110 CV - JUROS. AF_06/2015</t>
  </si>
  <si>
    <t>COMPRESSOR DE AR REBOCAVEL, VAZÃO 400 PCM, PRESSAO DE TRABALHO 102 PSI, MOTOR A DIESEL POTÊNCIA 110 CV - MANUTENÇÃO. AF_06/2015</t>
  </si>
  <si>
    <t>COMPRESSOR DE AR REBOCAVEL, VAZÃO 400 PCM, PRESSAO DE TRABALHO 102 PSI, MOTOR A DIESEL POTÊNCIA 110 CV - MATERIAIS NA OPERAÇÃO. AF_06/2015</t>
  </si>
  <si>
    <t>COMPRESSOR DE AR REBOCÁVEL, VAZÃO 189 PCM, PRESSÃO EFETIVA DE TRABALHO 102 PSI, MOTOR DIESEL, POTÊNCIA 63 CV - DEPRECIAÇÃO. AF_06/2015</t>
  </si>
  <si>
    <t>COMPRESSOR DE AR REBOCÁVEL, VAZÃO 189 PCM, PRESSÃO EFETIVA DE TRABALHO 102 PSI, MOTOR DIESEL, POTÊNCIA 63 CV - JUROS. AF_06/2015</t>
  </si>
  <si>
    <t>COMPRESSOR DE AR REBOCÁVEL, VAZÃO 189 PCM, PRESSÃO EFETIVA DE TRABALHO 102 PSI, MOTOR DIESEL, POTÊNCIA 63 CV - MANUTENÇÃO. AF_06/2015</t>
  </si>
  <si>
    <t>COMPRESSOR DE AR REBOCÁVEL, VAZÃO 189 PCM, PRESSÃO EFETIVA DE TRABALHO 102 PSI, MOTOR DIESEL, POTÊNCIA 63 CV - MATERIAIS NA OPERAÇÃO. AF_06/2015</t>
  </si>
  <si>
    <t>COMPRESSOR DE AR REBOCÁVEL, VAZÃO 748 PCM, PRESSÃO EFETIVA DE TRABALHO 102 PSI, MOTOR DIESEL, POTÊNCIA 210 CV - DEPRECIAÇÃO. AF_06/2015</t>
  </si>
  <si>
    <t>COMPRESSOR DE AR REBOCÁVEL, VAZÃO 748 PCM, PRESSÃO EFETIVA DE TRABALHO 102 PSI, MOTOR DIESEL, POTÊNCIA 210 CV - JUROS. AF_06/2015</t>
  </si>
  <si>
    <t>COMPRESSOR DE AR REBOCÁVEL, VAZÃO 748 PCM, PRESSÃO EFETIVA DE TRABALHO 102 PSI, MOTOR DIESEL, POTÊNCIA 210 CV - MANUTENÇÃO. AF_06/2015</t>
  </si>
  <si>
    <t>COMPRESSOR DE AR REBOCÁVEL, VAZÃO 748 PCM, PRESSÃO EFETIVA DE TRABALHO 102 PSI, MOTOR DIESEL, POTÊNCIA 210 CV - MATERIAIS NA OPERAÇÃO. AF_06/2015</t>
  </si>
  <si>
    <t>COMPRESSOR DE AR REBOCÁVEL, VAZÃO 89 PCM, PRESSÃO EFETIVA DE TRABALHO 102 PSI, MOTOR DIESEL, POTÊNCIA 20 CV - DEPRECIAÇÃO. AF_06/2015</t>
  </si>
  <si>
    <t>COMPRESSOR DE AR REBOCÁVEL, VAZÃO 89 PCM, PRESSÃO EFETIVA DE TRABALHO 102 PSI, MOTOR DIESEL, POTÊNCIA 20 CV - JUROS. AF_06/2015</t>
  </si>
  <si>
    <t>COMPRESSOR DE AR REBOCÁVEL, VAZÃO 89 PCM, PRESSÃO EFETIVA DE TRABALHO 102 PSI, MOTOR DIESEL, POTÊNCIA 20 CV - MANUTENÇÃO. AF_06/2015</t>
  </si>
  <si>
    <t>COMPRESSOR DE AR REBOCÁVEL, VAZÃO 89 PCM, PRESSÃO EFETIVA DE TRABALHO 102 PSI, MOTOR DIESEL, POTÊNCIA 20 CV - MATERIAIS NA OPERAÇÃO. AF_06/2015</t>
  </si>
  <si>
    <t>COMPRESSOR DE AR, VAZAO DE 10 PCM, RESERVATORIO 100 L, PRESSAO DE TRABALHO ENTRE 6,9 E 9,7 BAR, POTENCIA 2 HP, TENSAO 110/220 V - DEPRECIAÇÃO. AF_05/2023</t>
  </si>
  <si>
    <t>COMPRESSOR DE AR, VAZAO DE 10 PCM, RESERVATORIO 100 L, PRESSAO DE TRABALHO ENTRE 6,9 E 9,7 BAR, POTENCIA 2 HP, TENSAO 110/220 V - JUROS. AF_05/2023</t>
  </si>
  <si>
    <t>COMPRESSOR DE AR, VAZAO DE 10 PCM, RESERVATORIO 100 L, PRESSAO DE TRABALHO ENTRE 6,9 E 9,7 BAR, POTENCIA 2 HP, TENSAO 110/220 V - MANUTENÇÃO. AF_05/2023</t>
  </si>
  <si>
    <t>COMPRESSOR DE AR, VAZAO DE 10 PCM, RESERVATORIO 100 L, PRESSAO DE TRABALHO ENTRE 6,9 E 9,7 BAR, POTENCIA 2 HP, TENSAO 110/220 V - MATERIAIS NA OPERAÇÃO. AF_05/2023</t>
  </si>
  <si>
    <t>CONJUNTO CILINDRO E BOMBA HIDRÁULICA PARA PROTENSÃO DE MONOBARRAS PARA TIRANTES, ESFORÇO MÁXIMO DE 30 TONELADAS - DEPRECIAÇÃO. AF_05/2023</t>
  </si>
  <si>
    <t>CONJUNTO CILINDRO E BOMBA HIDRÁULICA PARA PROTENSÃO DE MONOBARRAS PARA TIRANTES, ESFORÇO MÁXIMO DE 30 TONELADAS - JUROS. AF_05/2023</t>
  </si>
  <si>
    <t>CONJUNTO CILINDRO E BOMBA HIDRÁULICA PARA PROTENSÃO DE MONOBARRAS PARA TIRANTES, ESFORÇO MÁXIMO DE 30 TONELADAS - MANUTENÇÃO. AF_05/2023</t>
  </si>
  <si>
    <t>CONJUNTO CILINDRO E BOMBA HIDRÁULICA PARA PROTENSÃO DE MONOBARRAS PARA TIRANTES, ESFORÇO MÁXIMO DE 30 TONELADAS - MATERIAIS NA OPERAÇÃO. AF_05/2023</t>
  </si>
  <si>
    <t>CONJUNTO MACACO E BOMBA HIDRÁULICA PARA PROTENSAO DE CORDOALHAS, ESFORÇO MAXIMO DE 115 TONELADAS - DEPRECIAÇÃO. AF_05/2023</t>
  </si>
  <si>
    <t>CONJUNTO MACACO E BOMBA HIDRÁULICA PARA PROTENSAO DE CORDOALHAS, ESFORÇO MAXIMO DE 115 TONELADAS - JUROS. AF_05/2023</t>
  </si>
  <si>
    <t>CONJUNTO MACACO E BOMBA HIDRÁULICA PARA PROTENSAO DE CORDOALHAS, ESFORÇO MAXIMO DE 115 TONELADAS - MANUTENÇÃO. AF_05/2023</t>
  </si>
  <si>
    <t>CONJUNTO MACACO E BOMBA HIDRÁULICA PARA PROTENSAO DE CORDOALHAS, ESFORÇO MAXIMO DE 115 TONELADAS - MATERIAIS NA OPERAÇÃO. AF_05/2023</t>
  </si>
  <si>
    <t>CONJUNTO MACACO HIDRÁULICO E CENTRAL DE BOMBEAMENTO MOTORIZADO 1,8 KW PARA PROTENSÃO DE MONOCABOS PARA CONCRETO PROTENDIDO, ESFORÇO MÁXIMO DE 20 TONELADAS - DEPRECIAÇÃO. AF_05/2022</t>
  </si>
  <si>
    <t>CONJUNTO MACACO HIDRÁULICO E CENTRAL DE BOMBEAMENTO MOTORIZADO 1,8 KW PARA PROTENSÃO DE MONOCABOS PARA CONCRETO PROTENDIDO, ESFORÇO MÁXIMO DE 20 TONELADAS - JUROS. AF_05/2022</t>
  </si>
  <si>
    <t>CONJUNTO MACACO HIDRÁULICO E CENTRAL DE BOMBEAMENTO MOTORIZADO 1,8 KW PARA PROTENSÃO DE MONOCABOS PARA CONCRETO PROTENDIDO, ESFORÇO MÁXIMO DE 20 TONELADAS - MANUTENÇÃO. AF_05/2022</t>
  </si>
  <si>
    <t>CONJUNTO MACACO HIDRÁULICO E CENTRAL DE BOMBEAMENTO MOTORIZADO 1,8 KW PARA PROTENSÃO DE MONOCABOS PARA CONCRETO PROTENDIDO, ESFORÇO MÁXIMO DE 20 TONELADAS - MATERIAIS NA OPERAÇÃO. AF_05/2022</t>
  </si>
  <si>
    <t>CONJUNTO MACACO HIDRÁULICO E CENTRAL DE BOMBEAMENTO MOTORIZADO 1,8 KW PARA PROTENSÃO DE MONOCABOS PARA CONCRETO PROTENDIDO, ESFORÇO MÁXIMO DE 30 TONELADAS - DEPRECIAÇÃO. AF_05/2022</t>
  </si>
  <si>
    <t>CONJUNTO MACACO HIDRÁULICO E CENTRAL DE BOMBEAMENTO MOTORIZADO 1,8 KW PARA PROTENSÃO DE MONOCABOS PARA CONCRETO PROTENDIDO, ESFORÇO MÁXIMO DE 30 TONELADAS - JUROS. AF_05/2022</t>
  </si>
  <si>
    <t>CONJUNTO MACACO HIDRÁULICO E CENTRAL DE BOMBEAMENTO MOTORIZADO 1,8 KW PARA PROTENSÃO DE MONOCABOS PARA CONCRETO PROTENDIDO, ESFORÇO MÁXIMO DE 30 TONELADAS - MANUTENÇÃO. AF_05/2022</t>
  </si>
  <si>
    <t>CONJUNTO MACACO HIDRÁULICO E CENTRAL DE BOMBEAMENTO MOTORIZADO 1,8 KW PARA PROTENSÃO DE MONOCABOS PARA CONCRETO PROTENDIDO, ESFORÇO MÁXIMO DE 30 TONELADAS - MATERIAIS NA OPERAÇÃO. AF_05/2022</t>
  </si>
  <si>
    <t>CORTADORA DE PISO COM MOTOR 4 TEMPOS A GASOLINA, POTÊNCIA DE 13 HP, COM DISCO DE CORTE DIAMANTADO SEGMENTADO PARA CONCRETO, DIÂMETRO DE 350 MM, FURO DE 1" (14 X 1") - DEPRECIAÇÃO. AF_08/2015</t>
  </si>
  <si>
    <t>CORTADORA DE PISO COM MOTOR 4 TEMPOS A GASOLINA, POTÊNCIA DE 13 HP, COM DISCO DE CORTE DIAMANTADO SEGMENTADO PARA CONCRETO, DIÂMETRO DE 350 MM, FURO DE 1" (14 X 1") - JUROS. AF_08/2015</t>
  </si>
  <si>
    <t>CORTADORA DE PISO COM MOTOR 4 TEMPOS A GASOLINA, POTÊNCIA DE 13 HP, COM DISCO DE CORTE DIAMANTADO SEGMENTADO PARA CONCRETO, DIÂMETRO DE 350 MM, FURO DE 1" (14 X 1") - MANUTENÇÃO. AF_08/2015</t>
  </si>
  <si>
    <t>CORTADORA DE PISO COM MOTOR 4 TEMPOS A GASOLINA, POTÊNCIA DE 13 HP, COM DISCO DE CORTE DIAMANTADO SEGMENTADO PARA CONCRETO, DIÂMETRO DE 350 MM, FURO DE 1" (14 X 1") - MATERIAIS NA OPERAÇÃO. AF_08/2015</t>
  </si>
  <si>
    <t>DESEMPENADEIRA DE CONCRETO, PESO DE 78 KG, 4 PÁS, MOTOR A GASOLINA, POTÊNCIA 5,5 HP - DEPRECIAÇÃO. AF_05/2023</t>
  </si>
  <si>
    <t>DESEMPENADEIRA DE CONCRETO, PESO DE 78 KG, 4 PÁS, MOTOR A GASOLINA, POTÊNCIA 5,5 HP - JUROS. AF_05/2023</t>
  </si>
  <si>
    <t>DESEMPENADEIRA DE CONCRETO, PESO DE 78 KG, 4 PÁS, MOTOR A GASOLINA, POTÊNCIA 5,5 HP - MANUTENÇÃO. AF_05/2023</t>
  </si>
  <si>
    <t>DESEMPENADEIRA DE CONCRETO, PESO DE 78 KG, 4 PÁS, MOTOR A GASOLINA, POTÊNCIA 5,5 HP MATERIAIS NA OPERAÇÃO. AF_05/2023</t>
  </si>
  <si>
    <t>DISTRIBUIDOR DE AGREGADOS AUTOPROPELIDO, C/AP 3 M3, A DIESEL, POTÊNCIA 176CV - JUROS. AF_07/2016</t>
  </si>
  <si>
    <t>DISTRIBUIDOR DE AGREGADOS AUTOPROPELIDO, CAP 3 M3, A DIESEL, POTÊNCIA 176CV - DEPRECIAÇÃO. AF_07/2016</t>
  </si>
  <si>
    <t>DISTRIBUIDOR DE AGREGADOS AUTOPROPELIDO, CAP 3 M3, A DIESEL, POTÊNCIA 176CV - MANUTENÇÃO. AF_07/2016</t>
  </si>
  <si>
    <t>DISTRIBUIDOR DE AGREGADOS AUTOPROPELIDO, CAP 3 M3, A DIESEL, POTÊNCIA 176CV - MATERIAIS NA OPERAÇÃO. AF_07/2016</t>
  </si>
  <si>
    <t>DISTRIBUIDOR DE AGREGADOS REBOCAVEL, CAPACIDADE 1,9 M³, LARGURA DE TRABALHO 3,66 M - DEPRECIAÇÃO. AF_11/2015</t>
  </si>
  <si>
    <t>DISTRIBUIDOR DE AGREGADOS REBOCAVEL, CAPACIDADE 1,9 M³, LARGURA DE TRABALHO 3,66 M - JUROS. AF_11/2015</t>
  </si>
  <si>
    <t>DISTRIBUIDOR DE AGREGADOS REBOCAVEL, CAPACIDADE 1,9 M³, LARGURA DE TRABALHO 3,66 M - MANUTENÇÃO. AF_11/2015</t>
  </si>
  <si>
    <t>DOBRADEIRA TDC, ESPESSURA 1,5MM - DEPRECIAÇÃO. AF_05/2023</t>
  </si>
  <si>
    <t>DOBRADEIRA TDC, ESPESSURA 1,5MM - JUROS. AF_05/2023</t>
  </si>
  <si>
    <t>DOBRADEIRA TDC, ESPESSURA 1,5MM - MANUTENÇÃO. AF_05/2023</t>
  </si>
  <si>
    <t>DOSADOR DE AREIA, CAPACIDADE DE 26 LITROS - DEPRECIAÇÃO. AF_05/2023</t>
  </si>
  <si>
    <t>DOSADOR DE AREIA, CAPACIDADE DE 26 LITROS - JUROS. AF_05/2023</t>
  </si>
  <si>
    <t>DOSADOR DE AREIA, CAPACIDADE DE 26 LITROS - MANUTENÇÃO. AF_05/2023</t>
  </si>
  <si>
    <t>ENCERADEIRA INDUSTRIAL, 400 MM, 220V, 1 HP - DEPRECIAÇÃO. AF_05/2023</t>
  </si>
  <si>
    <t>ENCERADEIRA INDUSTRIAL, 400 MM, 220V, 1 HP - JUROS. AF_05/2023</t>
  </si>
  <si>
    <t>ENCERADEIRA INDUSTRIAL, 400 MM, 220V, 1 HP - MANUTENÇÃO. AF_05/2023</t>
  </si>
  <si>
    <t>ENCERADEIRA INDUSTRIAL, 400 MM, 220V, 1 HP - MATERIAIS NA OPERAÇÃO. AF_05/2023</t>
  </si>
  <si>
    <t>ESCAVADEIRA HIDRAULICA SOBRE ESTEIRA, EQUIPADA COM CLAMSHELL, COM CAPACIDADE DA CAÇAMBA ENTRE 1,20 E 1,50 M3, PESO OPERACIONAL ENTRE 20,00 E 22,00 TON, POTENCIA LIQUIDA ENTRE 150 E 160 HP - DEPRECIAÇÃO. AF_11/2016</t>
  </si>
  <si>
    <t>ESCAVADEIRA HIDRAULICA SOBRE ESTEIRA, EQUIPADA COM CLAMSHELL, COM CAPACIDADE DA CAÇAMBA ENTRE 1,20 E 1,50 M3, PESO OPERACIONAL ENTRE 20,00 E 22,00 TON, POTENCIA LIQUIDA ENTRE 150 E 160 HP - JUROS. AF_11/2016</t>
  </si>
  <si>
    <t>ESCAVADEIRA HIDRAULICA SOBRE ESTEIRA, EQUIPADA COM CLAMSHELL, COM CAPACIDADE DA CAÇAMBA ENTRE 1,20 E 1,50 M3, PESO OPERACIONAL ENTRE 20,00 E 22,00 TON, POTENCIA LIQUIDA ENTRE 150 E 160 HP - MANUTENÇÃO. AF_11/2016</t>
  </si>
  <si>
    <t>ESCAVADEIRA HIDRAULICA SOBRE ESTEIRA, EQUIPADA COM CLAMSHELL, COM CAPACIDADE DA CAÇAMBA ENTRE 1,20 E 1,50 M3, PESO OPERACIONAL ENTRE 20,00 E 22,00 TON, POTENCIA LIQUIDA ENTRE 150 E 160 HP - MATERIAIS NA OPERAÇÃO. AF_11/2016</t>
  </si>
  <si>
    <t>ESCAVADEIRA HIDRÁULICA DE BRAÇO LONGO (LONGO ALCANCE) SOBRE ESTEIRAS, CAÇAMBA 0,52 M3, PESO OPERACIONAL 24 T, POTÊNCIA LÍQUIDA 155 HP - DEPRECIAÇÃO. AF_06/2023</t>
  </si>
  <si>
    <t>ESCAVADEIRA HIDRÁULICA DE BRAÇO LONGO (LONGO ALCANCE) SOBRE ESTEIRAS, CAÇAMBA 0,52 M3, PESO OPERACIONAL 24 T, POTÊNCIA LÍQUIDA 155 HP - JUROS. AF_06/2023</t>
  </si>
  <si>
    <t>ESCAVADEIRA HIDRÁULICA DE BRAÇO LONGO (LONGO ALCANCE) SOBRE ESTEIRAS, CAÇAMBA 0,52 M3, PESO OPERACIONAL 24 T, POTÊNCIA LÍQUIDA 155 HP - MANUTENÇÃO. AF_06/2023</t>
  </si>
  <si>
    <t>ESCAVADEIRA HIDRÁULICA DE BRAÇO LONGO (LONGO ALCANCE) SOBRE ESTEIRAS, CAÇAMBA 0,52 M3, PESO OPERACIONAL 24 T, POTÊNCIA LÍQUIDA 155 HP - MATERIAIS NA OPERAÇÃO. AF_06/2023</t>
  </si>
  <si>
    <t>ESCAVADEIRA HIDRÁULICA SOBRE ESTEIRA, PESO OPERACIONAL ENTRE 22,00 E 23,50 T, POTÊNCIA NOMINAL 139 HP, COM MARTELO ROMPEDOR HIDRÁULICO 1700 KG - DEPRECIAÇÃO. AF_04/2019</t>
  </si>
  <si>
    <t>ESCAVADEIRA HIDRÁULICA SOBRE ESTEIRA, PESO OPERACIONAL ENTRE 22,00 E 23,50 T, POTÊNCIA NOMINAL 139 HP, COM MARTELO ROMPEDOR HIDRÁULICO 1700 KG - JUROS. AF_04/2019</t>
  </si>
  <si>
    <t>ESCAVADEIRA HIDRÁULICA SOBRE ESTEIRA, PESO OPERACIONAL ENTRE 22,00 E 23,50 T, POTÊNCIA NOMINAL 139 HP, COM MARTELO ROMPEDOR HIDRÁULICO 1700 KG - MANUTENÇÃO. AF_04/2019</t>
  </si>
  <si>
    <t>ESCAVADEIRA HIDRÁULICA SOBRE ESTEIRA, PESO OPERACIONAL ENTRE 22,00 E 23,50 T, POTÊNCIA NOMINAL 139 HP, COM MARTELO ROMPEDOR HIDRÁULICO 1700 KG - MATERIAIS NA OPERAÇÃO. AF_04/2019</t>
  </si>
  <si>
    <t>ESCAVADEIRA HIDRÁULICA SOBRE ESTEIRAS, CAÇAMBA 0,80 M3, PESO OPERACIONAL 17 T, POTENCIA BRUTA 111 HP - DEPRECIAÇÃO. AF_06/2014</t>
  </si>
  <si>
    <t>ESCAVADEIRA HIDRÁULICA SOBRE ESTEIRAS, CAÇAMBA 0,80 M3, PESO OPERACIONAL 17 T, POTENCIA BRUTA 111 HP - JUROS. AF_06/2014</t>
  </si>
  <si>
    <t>ESCAVADEIRA HIDRÁULICA SOBRE ESTEIRAS, CAÇAMBA 0,80 M3, PESO OPERACIONAL 17 T, POTENCIA BRUTA 111 HP - MANUTENÇÃO. AF_06/2014</t>
  </si>
  <si>
    <t>ESCAVADEIRA HIDRÁULICA SOBRE ESTEIRAS, CAÇAMBA 0,80 M3, PESO OPERACIONAL 17 T, POTENCIA BRUTA 111 HP - MATERIAIS NA OPERAÇÃO. AF_06/2014</t>
  </si>
  <si>
    <t>ESCAVADEIRA HIDRÁULICA SOBRE ESTEIRAS, CAÇAMBA 1,20 M3, PESO OPERACIONAL 21 T, POTÊNCIA BRUTA 155 HP - DEPRECIAÇÃO. AF_06/2014</t>
  </si>
  <si>
    <t>ESCAVADEIRA HIDRÁULICA SOBRE ESTEIRAS, CAÇAMBA 1,20 M3, PESO OPERACIONAL 21 T, POTÊNCIA BRUTA 155 HP - JUROS. AF_06/2014</t>
  </si>
  <si>
    <t>ESCAVADEIRA HIDRÁULICA SOBRE ESTEIRAS, CAÇAMBA 1,20 M3, PESO OPERACIONAL 21 T, POTÊNCIA BRUTA 155 HP - MANUTENÇÃO. AF_06/2014</t>
  </si>
  <si>
    <t>ESCAVADEIRA HIDRÁULICA SOBRE ESTEIRAS, CAÇAMBA 1,20 M3, PESO OPERACIONAL 21 T, POTÊNCIA BRUTA 155 HP - MATERIAIS NA OPERAÇÃO. AF_06/2014</t>
  </si>
  <si>
    <t>ESPARGIDOR DE ASFALTO PRESSURIZADO COM TANQUE DE 2500 L, REBOCÁVEL COM MOTOR A GASOLINA POTÊNCIA 3,4 HP - DEPRECIAÇÃO. AF_07/2014</t>
  </si>
  <si>
    <t>ESPARGIDOR DE ASFALTO PRESSURIZADO COM TANQUE DE 2500 L, REBOCÁVEL COM MOTOR A GASOLINA POTÊNCIA 3,4 HP - JUROS. AF_07/2014</t>
  </si>
  <si>
    <t>ESPARGIDOR DE ASFALTO PRESSURIZADO COM TANQUE DE 2500 L, REBOCÁVEL COM MOTOR A GASOLINA POTÊNCIA 3,4 HP - MANUTENÇÃO. AF_07/2014</t>
  </si>
  <si>
    <t>ESPARGIDOR DE ASFALTO PRESSURIZADO COM TANQUE DE 2500 L, REBOCÁVEL COM MOTOR A GASOLINA POTÊNCIA 3,4 HP - MATERIAIS NA OPERAÇÃO. AF_07/2014</t>
  </si>
  <si>
    <t>ESPARGIDOR DE ASFALTO PRESSURIZADO, TANQUE 6 M3 COM ISOLAÇÃO TÉRMICA, AQUECIDO COM 2 MAÇARICOS, COM BARRA ESPARGIDORA 3,60 M, MONTADO SOBRE CAMINHÃO TOCO, PBT 14.300 KG, POTÊNCIA 185 CV - DEPRECIAÇÃO. AF_05/2023</t>
  </si>
  <si>
    <t>ESPARGIDOR DE ASFALTO PRESSURIZADO, TANQUE 6 M3 COM ISOLAÇÃO TÉRMICA, AQUECIDO COM 2 MAÇARICOS, COM BARRA ESPARGIDORA 3,60 M, MONTADO SOBRE CAMINHÃO TOCO, PBT 14.300 KG, POTÊNCIA 185 CV - IMPOSTOS E SEGUROS. AF_05/2023</t>
  </si>
  <si>
    <t>ESPARGIDOR DE ASFALTO PRESSURIZADO, TANQUE 6 M3 COM ISOLAÇÃO TÉRMICA, AQUECIDO COM 2 MAÇARICOS, COM BARRA ESPARGIDORA 3,60 M, MONTADO SOBRE CAMINHÃO TOCO, PBT 14.300 KG, POTÊNCIA 185 CV - JUROS. AF_05/2023</t>
  </si>
  <si>
    <t>ESPARGIDOR DE ASFALTO PRESSURIZADO, TANQUE 6 M3 COM ISOLAÇÃO TÉRMICA, AQUECIDO COM 2 MAÇARICOS, COM BARRA ESPARGIDORA 3,60 M, MONTADO SOBRE CAMINHÃO TOCO, PBT 14.300 KG, POTÊNCIA 185 CV - MANUTENÇÃO. AF_08/2015</t>
  </si>
  <si>
    <t>ESPARGIDOR DE ASFALTO PRESSURIZADO, TANQUE 6 M3 COM ISOLAÇÃO TÉRMICA, AQUECIDO COM 2 MAÇARICOS, COM BARRA ESPARGIDORA 3,60 M, MONTADO SOBRE CAMINHÃO TOCO, PBT 14.300 KG, POTÊNCIA 185 CV - MATERIAIS NA OPERAÇÃO. AF_05/2023</t>
  </si>
  <si>
    <t>ESTABILIZADOR DE LINHA E PRESSÃO, CAPACIDADE DE 120 BAR, COM MANÔMETRO DE LEITURA, REGISTRO DE 1 COM RETORNO E LINHA - DEPRECIAÇÃO. AF_05/2023</t>
  </si>
  <si>
    <t>ESTABILIZADOR DE LINHA E PRESSÃO, CAPACIDADE DE 120 BAR, COM MANÔMETRO DE LEITURA, REGISTRO DE 1 COM RETORNO E LINHA - JUROS. AF_05/2023</t>
  </si>
  <si>
    <t>ESTABILIZADOR DE LINHA E PRESSÃO, CAPACIDADE DE 120 BAR, COM MANÔMETRO DE LEITURA, REGISTRO DE 1 COM RETORNO E LINHA - MANUTENÇÃO. AF_05/2023</t>
  </si>
  <si>
    <t>FRESADORA DE ASFALTO A FRIO SOBRE RODAS, LARGURA FRESAGEM DE 1,0 M, POTÊNCIA 208 HP - DEPRECIAÇÃO. AF_11/2014</t>
  </si>
  <si>
    <t>FRESADORA DE ASFALTO A FRIO SOBRE RODAS, LARGURA FRESAGEM DE 1,0 M, POTÊNCIA 208 HP - JUROS. AF_11/2014</t>
  </si>
  <si>
    <t>FRESADORA DE ASFALTO A FRIO SOBRE RODAS, LARGURA FRESAGEM DE 1,0 M, POTÊNCIA 208 HP - MANUTENÇÃO. AF_11/2014</t>
  </si>
  <si>
    <t>FRESADORA DE ASFALTO A FRIO SOBRE RODAS, LARGURA FRESAGEM DE 1,0 M, POTÊNCIA 208 HP - MATERIAIS NA OPERAÇÃO. AF_11/2014</t>
  </si>
  <si>
    <t>FRESADORA DE ASFALTO A FRIO SOBRE RODAS, LARGURA FRESAGEM DE 2,0 M, POTÊNCIA 550 HP - DEPRECIAÇÃO. AF_11/2014</t>
  </si>
  <si>
    <t>FRESADORA DE ASFALTO A FRIO SOBRE RODAS, LARGURA FRESAGEM DE 2,0 M, POTÊNCIA 550 HP - JUROS. AF_11/2014</t>
  </si>
  <si>
    <t>FRESADORA DE ASFALTO A FRIO SOBRE RODAS, LARGURA FRESAGEM DE 2,0 M, POTÊNCIA 550 HP - MANUTENÇÃO. AF_11/2014</t>
  </si>
  <si>
    <t>FRESADORA DE ASFALTO A FRIO SOBRE RODAS, LARGURA FRESAGEM DE 2,0 M, POTÊNCIA 550 HP - MATERIAIS NA OPERAÇÃO. AF_11/2014</t>
  </si>
  <si>
    <t>FURADEIRA ELETROMAGNÉTICA, VELOCIDADE (SEM CARGA/ COM CARGA) 450/ 270 RPM, ESPESSURA MÁXIMA DA CHAPA A SER FURADA 50 MM, PORÇA DE ADESÃO MAGNÉTICA 17000 N, POTÊNCIA 1100 W, ALIMENTÇÃO 220 - 60 HZ, MONOFÁSICA - DEPRECIAÇÃO. AF_08/2019</t>
  </si>
  <si>
    <t>FURADEIRA ELETROMAGNÉTICA, VELOCIDADE (SEM CARGA/ COM CARGA) 450/ 270 RPM, ESPESSURA MÁXIMA DA CHAPA A SER FURADA 50 MM, PORÇA DE ADESÃO MAGNÉTICA 17000 N, POTÊNCIA 1100 W, ALIMENTÇÃO 220 - 60 HZ, MONOFÁSICA - JUROS. AF_08/2019</t>
  </si>
  <si>
    <t>FURADEIRA ELETROMAGNÉTICA, VELOCIDADE (SEM CARGA/ COM CARGA) 450/ 270 RPM, ESPESSURA MÁXIMA DA CHAPA A SER FURADA 50 MM, PORÇA DE ADESÃO MAGNÉTICA 17000 N, POTÊNCIA 1100 W, ALIMENTÇÃO 220 - 60 HZ, MONOFÁSICA - MANUTENÇÃO. AF_08/2019</t>
  </si>
  <si>
    <t>FURADEIRA ELETROMAGNÉTICA, VELOCIDADE (SEM CARGA/ COM CARGA) 450/ 270 RPM, ESPESSURA MÁXIMA DA CHAPA A SER FURADA 50 MM, PORÇA DE ADESÃO MAGNÉTICA 17000 N, POTÊNCIA 1100 W, ALIMENTÇÃO 220 - 60 HZ, MONOFÁSICA - MATERIAIS NA OPERAÇÃO. AF_08/2019</t>
  </si>
  <si>
    <t>GERADOR PORTÁTIL MONOFÁSICO, POTÊNCIA 5500 VA, MOTOR A GASOLINA, POTÊNCIA DO MOTOR 13 CV - DEPRECIAÇÃO. AF_03/2016</t>
  </si>
  <si>
    <t>GERADOR PORTÁTIL MONOFÁSICO, POTÊNCIA 5500 VA, MOTOR A GASOLINA, POTÊNCIA DO MOTOR 13 CV - JUROS. AF_03/2016</t>
  </si>
  <si>
    <t>GERADOR PORTÁTIL MONOFÁSICO, POTÊNCIA 5500 VA, MOTOR A GASOLINA, POTÊNCIA DO MOTOR 13 CV - MANUTENÇÃO. AF_03/2016</t>
  </si>
  <si>
    <t>GERADOR PORTÁTIL MONOFÁSICO, POTÊNCIA 5500 VA, MOTOR A GASOLINA, POTÊNCIA DO MOTOR 13 CV - MATERIAIS NA OPERAÇÃO. AF_03/2016</t>
  </si>
  <si>
    <t>GRADE DE DISCO CONTROLE REMOTO REBOCÁVEL, COM 24 DISCOS 24" X 6 MM COM PNEUS PARA TRANSPORTE - DEPRECIAÇÃO. AF_06/2014</t>
  </si>
  <si>
    <t>GRADE DE DISCO CONTROLE REMOTO REBOCÁVEL, COM 24 DISCOS 24" X 6 MM COM PNEUS PARA TRANSPORTE - JUROS. AF_06/2014</t>
  </si>
  <si>
    <t>GRADE DE DISCO CONTROLE REMOTO REBOCÁVEL, COM 24 DISCOS 24" X 6 MM COM PNEUS PARA TRANSPORTE - MANUTENÇÃO. AF_06/2014</t>
  </si>
  <si>
    <t>GRADE DE DISCO REBOCÁVEL COM 20 DISCOS 24" X 6 MM COM PNEUS PARA TRANSPORTE - DEPRECIAÇÃO. AF_06/2014</t>
  </si>
  <si>
    <t>GRADE DE DISCO REBOCÁVEL COM 20 DISCOS 24" X 6 MM COM PNEUS PARA TRANSPORTE - JUROS. AF_06/2014</t>
  </si>
  <si>
    <t>GRADE DE DISCO REBOCÁVEL COM 20 DISCOS 24" X 6 MM COM PNEUS PARA TRANSPORTE - MANUTENÇÃO. AF_06/2014</t>
  </si>
  <si>
    <t>GRUA ASCENCIONAL, LANCA DE 42 M, CAPACIDADE DE 1,5 T A 30 M, ALTURA ATE 39 M JUROS. AF_05/2023</t>
  </si>
  <si>
    <t>GRUA ASCENCIONAL, LANCA DE 42 M, CAPACIDADE DE 1,5 T A 30 M, ALTURA ATE 39 M MANUTENÇÃO. AF_05/2023</t>
  </si>
  <si>
    <t>GRUA ASCENCIONAL, LANCA DE 42 M, CAPACIDADE DE 1,5 T A 30 M, ALTURA ATE 39 M MATERIAIS NA OPERAÇÃO. AF_05/2023</t>
  </si>
  <si>
    <t>GRUA ASCENCIONAL, LANÇA DE 30 M, CAPACIDADE DE 1,0 T A 30 M, ALTURA ATÉ 39 M DEPRECIAÇÃO. AF_05/2023</t>
  </si>
  <si>
    <t>GRUA ASCENCIONAL, LANÇA DE 30 M, CAPACIDADE DE 1,0 T A 30 M, ALTURA ATÉ 39 M JUROS. AF_05/2023</t>
  </si>
  <si>
    <t>GRUA ASCENCIONAL, LANÇA DE 30 M, CAPACIDADE DE 1,0 T A 30 M, ALTURA ATÉ 39 M MANUTENÇÃO. AF_05/2023</t>
  </si>
  <si>
    <t>GRUA ASCENCIONAL, LANÇA DE 30 M, CAPACIDADE DE 1,0 T A 30 M, ALTURA ATÉ 39 M MATERIAIS NA OPERAÇÃO. AF_05/2023</t>
  </si>
  <si>
    <t>GRUA ASCENCIONAL, LANÇA DE 42 M, CAPACIDADE DE 1,5 T A 30 M, ALTURA ATÉ 39 M DEPRECIAÇÃO. AF_05/2023</t>
  </si>
  <si>
    <t>GRUPO DE SOLDAGEM COM GERADOR A DIESEL 60 CV PARA SOLDA ELÉTRICA, SOBRE 04 RODAS, COM MOTOR 4 CILINDROS 600 A - DEPRECIAÇÃO. AF_02/2016</t>
  </si>
  <si>
    <t>GRUPO DE SOLDAGEM COM GERADOR A DIESEL 60 CV PARA SOLDA ELÉTRICA, SOBRE 04 RODAS, COM MOTOR 4 CILINDROS 600 A - JUROS. AF_02/2016</t>
  </si>
  <si>
    <t>GRUPO DE SOLDAGEM COM GERADOR A DIESEL 60 CV PARA SOLDA ELÉTRICA, SOBRE 04 RODAS, COM MOTOR 4 CILINDROS 600 A - MANUTENÇÃO. AF_02/2016</t>
  </si>
  <si>
    <t>GRUPO DE SOLDAGEM COM GERADOR A DIESEL 60 CV PARA SOLDA ELÉTRICA, SOBRE 04 RODAS, COM MOTOR 4 CILINDROS 600 A - MATERIAIS NA OPERAÇÃO. AF_02/2016</t>
  </si>
  <si>
    <t>GRUPO GERADOR COM CARENAGEM, MOTOR DIESEL POTÊNCIA STANDART ENTRE 250 E 260 KVA - DEPRECIAÇÃO. AF_12/2016</t>
  </si>
  <si>
    <t>GRUPO GERADOR COM CARENAGEM, MOTOR DIESEL POTÊNCIA STANDART ENTRE 250 E 260 KVA - JUROS. AF_12/2016</t>
  </si>
  <si>
    <t>GRUPO GERADOR COM CARENAGEM, MOTOR DIESEL POTÊNCIA STANDART ENTRE 250 E 260 KVA - MANUTENÇÃO. AF_12/2016</t>
  </si>
  <si>
    <t>GRUPO GERADOR COM CARENAGEM, MOTOR DIESEL POTÊNCIA STANDART ENTRE 250 E 260 KVA - MATERIAIS NA OPERAÇÃO. AF_12/2016</t>
  </si>
  <si>
    <t>GRUPO GERADOR DIESEL, COM CARENAGEM, POTÊNCIA STANDART ENTRE 400 E 460 KVA, VELOCIDADE DE 1800 RPM, FREQUÊNCIA DE 60 HZ - DEPRECIAÇÃO. AF_05/2023</t>
  </si>
  <si>
    <t>GRUPO GERADOR DIESEL, COM CARENAGEM, POTÊNCIA STANDART ENTRE 400 E 460 KVA, VELOCIDADE DE 1800 RPM, FREQUÊNCIA DE 60 HZ - JUROS. AF_05/2023</t>
  </si>
  <si>
    <t>GRUPO GERADOR DIESEL, COM CARENAGEM, POTÊNCIA STANDART ENTRE 400 E 460 KVA, VELOCIDADE DE 1800 RPM, FREQUÊNCIA DE 60 HZ - MANUTENÇÃO. AF_05/2023</t>
  </si>
  <si>
    <t>GRUPO GERADOR DIESEL, COM CARENAGEM, POTÊNCIA STANDART ENTRE 400 E 460 KVA, VELOCIDADE DE 1800 RPM, FREQUÊNCIA DE 60 HZ - MATERIAIS NA OPERAÇÃO. AF_05/2023</t>
  </si>
  <si>
    <t>GRUPO GERADOR ESTACIONÁRIO, MOTOR DIESEL POTÊNCIA 170 KVA - DEPRECIAÇÃO. AF_02/2016</t>
  </si>
  <si>
    <t>GRUPO GERADOR ESTACIONÁRIO, MOTOR DIESEL POTÊNCIA 170 KVA - JUROS. AF_02/2016</t>
  </si>
  <si>
    <t>GRUPO GERADOR ESTACIONÁRIO, MOTOR DIESEL POTÊNCIA 170 KVA - MANUTENÇÃO. AF_02/2016</t>
  </si>
  <si>
    <t>GRUPO GERADOR ESTACIONÁRIO, MOTOR DIESEL POTÊNCIA 170 KVA - MATERIAIS NA OPERAÇÃO. AF_02/2016</t>
  </si>
  <si>
    <t>GRUPO GERADOR ESTACIONÁRIO, POTÊNCIA 150 KVA, MOTOR A DIESEL- DEPRECIAÇÃO. AF_03/2016</t>
  </si>
  <si>
    <t>GRUPO GERADOR ESTACIONÁRIO, POTÊNCIA 150 KVA, MOTOR A DIESEL- JUROS. AF_03/2016</t>
  </si>
  <si>
    <t>GRUPO GERADOR ESTACIONÁRIO, POTÊNCIA 150 KVA, MOTOR A DIESEL- MANUTENÇÃO. AF_03/2016</t>
  </si>
  <si>
    <t>GRUPO GERADOR ESTACIONÁRIO, POTÊNCIA 150 KVA, MOTOR A DIESEL- MATERIAIS NA OPERAÇÃO. AF_03/2016</t>
  </si>
  <si>
    <t>GRUPO GERADOR REBOCÁVEL, POTÊNCIA 66 KVA, MOTOR A DIESEL - DEPRECIAÇÃO. AF_03/2016</t>
  </si>
  <si>
    <t>GRUPO GERADOR REBOCÁVEL, POTÊNCIA 66 KVA, MOTOR A DIESEL - JUROS. AF_03/2016</t>
  </si>
  <si>
    <t>GRUPO GERADOR REBOCÁVEL, POTÊNCIA 66 KVA, MOTOR A DIESEL - MANUTENÇÃO. AF_03/2016</t>
  </si>
  <si>
    <t>GRUPO GERADOR REBOCÁVEL, POTÊNCIA 66 KVA, MOTOR A DIESEL - MATERIAIS NA OPERAÇÃO. AF_03/2016</t>
  </si>
  <si>
    <t>GUINCHO ELÉTRICO DE COLUNA, CAPACIDADE 400 KG, COM MOTO FREIO, MOTOR TRIFÁSICO DE 1,25 CV - DEPRECIAÇÃO. AF_03/2016</t>
  </si>
  <si>
    <t>GUINCHO ELÉTRICO DE COLUNA, CAPACIDADE 400 KG, COM MOTO FREIO, MOTOR TRIFÁSICO DE 1,25 CV - JUROS. AF_03/2016</t>
  </si>
  <si>
    <t>GUINCHO ELÉTRICO DE COLUNA, CAPACIDADE 400 KG, COM MOTO FREIO, MOTOR TRIFÁSICO DE 1,25 CV - MANUTENÇÃO. AF_03/2016</t>
  </si>
  <si>
    <t>GUINCHO ELÉTRICO DE COLUNA, CAPACIDADE 400 KG, COM MOTO FREIO, MOTOR TRIFÁSICO DE 1,25 CV - MATERIAIS NA OPERAÇÃO. AF_03/2016</t>
  </si>
  <si>
    <t>GUINDASTE DERRICK, LANÇA DE *20* M, CARGA MÁXIMA 10T, POTÊNCIA 45 KW - DEPRECIAÇÃO. AF_01/2024</t>
  </si>
  <si>
    <t>GUINDASTE DERRICK, LANÇA DE *20* M, CARGA MÁXIMA 10T, POTÊNCIA 45 KW - JUROS. AF_01/2024</t>
  </si>
  <si>
    <t>GUINDASTE DERRICK, LANÇA DE *20* M, CARGA MÁXIMA 10T, POTÊNCIA 45 KW - MANUTENÇÃO. AF_01/2024</t>
  </si>
  <si>
    <t>GUINDASTE DERRICK, LANÇA DE *20* M, CARGA MÁXIMA 10T, POTÊNCIA 45 KW - MATERIAIS NA OPERAÇÃO. AF_01/2024</t>
  </si>
  <si>
    <t>GUINDASTE HIDRAULICO AUTOPROPELIDO, COM LANÇA TRELIÇADA 40 M, CAPACIDADE MÁXIMA 75 T, EQUIPADO COM CLAMSHELL - DEPRECIAÇÃO. AF_04/2019</t>
  </si>
  <si>
    <t>GUINDASTE HIDRAULICO AUTOPROPELIDO, COM LANÇA TRELIÇADA 40 M, CAPACIDADE MÁXIMA 75 T, EQUIPADO COM CLAMSHELL - JUROS. AF_04/2019</t>
  </si>
  <si>
    <t>GUINDASTE HIDRAULICO AUTOPROPELIDO, COM LANÇA TRELIÇADA 40 M, CAPACIDADE MÁXIMA 75 T, EQUIPADO COM CLAMSHELL - MANUTENÇÃO. AF_04/2019</t>
  </si>
  <si>
    <t>GUINDASTE HIDRAULICO AUTOPROPELIDO, COM LANÇA TRELIÇADA 40 M, CAPACIDADE MÁXIMA 75 T, EQUIPADO COM CLAMSHELL - MATERIAIS NA OPERAÇÃO. AF_04/2019</t>
  </si>
  <si>
    <t>GUINDASTE HIDRÁULICO AUTOPROPELIDO, COM LANÇA TELESCÓPICA 28,80 M, CAPACIDADE MÁXIMA 30 T, POTÊNCIA 97 KW, TRAÇÃO 4 X 4 - IMPOSTOS E SEGUROS. AF_11/2014</t>
  </si>
  <si>
    <t>GUINDASTE HIDRÁULICO AUTOPROPELIDO, COM LANÇA TELESCÓPICA 28,80 M, CAPACIDADE MÁXIMA 30 T, POTÊNCIA 97 KW, TRAÇÃO 4 X 4 - JUROS. AF_11/2014</t>
  </si>
  <si>
    <t>GUINDASTE HIDRÁULICO AUTOPROPELIDO, COM LANÇA TELESCÓPICA 28,80 M, CAPACIDADE MÁXIMA 30 T, POTÊNCIA 97 KW, TRAÇÃO 4 X 4 - MANUTENÇÃO. AF_11/2014</t>
  </si>
  <si>
    <t>GUINDASTE HIDRÁULICO AUTOPROPELIDO, COM LANÇA TELESCÓPICA 28,80 M, CAPACIDADE MÁXIMA 30 T, POTÊNCIA 97 KW, TRAÇÃO 4 X 4 - MATERIAIS NA OPERAÇÃO. AF_11/2014</t>
  </si>
  <si>
    <t>GUINDASTE HIDRÁULICO AUTOPROPELIDO, COM LANÇA TELESCÓPICA 40 M, CAPACIDADE MÁXIMA 60 T, POTÊNCIA 260 KW - DEPRECIAÇÃO. AF_03/2016</t>
  </si>
  <si>
    <t>GUINDASTE HIDRÁULICO AUTOPROPELIDO, COM LANÇA TELESCÓPICA 40 M, CAPACIDADE MÁXIMA 60 T, POTÊNCIA 260 KW - IMPOSTOS E SEGUROS. AF_03/2016</t>
  </si>
  <si>
    <t>GUINDASTE HIDRÁULICO AUTOPROPELIDO, COM LANÇA TELESCÓPICA 40 M, CAPACIDADE MÁXIMA 60 T, POTÊNCIA 260 KW - JUROS. AF_03/2016</t>
  </si>
  <si>
    <t>GUINDASTE HIDRÁULICO AUTOPROPELIDO, COM LANÇA TELESCÓPICA 40 M, CAPACIDADE MÁXIMA 60 T, POTÊNCIA 260 KW - MANUTENÇÃO. AF_03/2016</t>
  </si>
  <si>
    <t>GUINDASTE HIDRÁULICO AUTOPROPELIDO, COM LANÇA TELESCÓPICA 40 M, CAPACIDADE MÁXIMA 60 T, POTÊNCIA 260 KW - MATERIAIS NA OPERAÇÃO. AF_03/2016</t>
  </si>
  <si>
    <t>GUINDASTE HIDRÁULICO AUTOPROPELIDO, COM LANÇA TRELICADA 41 M, CAPACIDADE MÁXIMA DE ELEVAÇÃO 43 T, POTÊNCIA 230 KW, EQUIPADO COM CAÇAMBA DE ARRASTO (DRAGLINE) DE 0,76 M3 - DEPRECIAÇÃO. AF_06/2023</t>
  </si>
  <si>
    <t>GUINDASTE HIDRÁULICO AUTOPROPELIDO, COM LANÇA TRELICADA 41 M, CAPACIDADE MÁXIMA DE ELEVAÇÃO 43 T, POTÊNCIA 230 KW, EQUIPADO COM CAÇAMBA DE ARRASTO (DRAGLINE) DE 0,76 M3 - JUROS. AF_06/2023</t>
  </si>
  <si>
    <t>GUINDASTE HIDRÁULICO AUTOPROPELIDO, COM LANÇA TRELICADA 41 M, CAPACIDADE MÁXIMA DE ELEVAÇÃO 43 T, POTÊNCIA 230 KW, EQUIPADO COM CAÇAMBA DE ARRASTO (DRAGLINE) DE 0,76 M3 - MANUTENÇÃO. AF_06/2023</t>
  </si>
  <si>
    <t>GUINDASTE HIDRÁULICO AUTOPROPELIDO, COM LANÇA TRELICADA 41 M, CAPACIDADE MÁXIMA DE ELEVAÇÃO 43 T, POTÊNCIA 230 KW, EQUIPADO COM CAÇAMBA DE ARRASTO (DRAGLINE) DE 0,76 M3 - MATERIAIS NA OPERAÇÃO. AF_06/2023</t>
  </si>
  <si>
    <t>GUINDASTE HIDRÁULICO RODOVIÁRIO, LANCA TELESCÓPICA DE *50+20* M, CAPACIDADE MÁXIMA DE 90T, 4 EIXOS, POTÊNCIA 330 KW, MOTOR DIESEL - DEPRECIAÇÃO. AF_01/2024</t>
  </si>
  <si>
    <t>GUINDASTE HIDRÁULICO RODOVIÁRIO, LANCA TELESCÓPICA DE *50+20* M, CAPACIDADE MÁXIMA DE 90T, 4 EIXOS, POTÊNCIA 330 KW, MOTOR DIESEL - JUROS. AF_01/2024</t>
  </si>
  <si>
    <t>GUINDASTE HIDRÁULICO RODOVIÁRIO, LANCA TELESCÓPICA DE *50+20* M, CAPACIDADE MÁXIMA DE 90T, 4 EIXOS, POTÊNCIA 330 KW, MOTOR DIESEL - MANUTENÇÃO. AF_01/2024</t>
  </si>
  <si>
    <t>GUINDASTE HIDRÁULICO RODOVIÁRIO, LANCA TELESCÓPICA DE *50+20* M, CAPACIDADE MÁXIMA DE 90T, 4 EIXOS, POTÊNCIA 330 KW, MOTOR DIESEL - MATERIAIS NA OPERAÇÃO. AF_01/2024</t>
  </si>
  <si>
    <t>GUINDASTE SOBRE ESTEIRAS, COM LANÇA TRELIÇADA 40 M, CAPACIDADE MÁXIMA 75 T - DEPRECIAÇÃO. AF_04/2019</t>
  </si>
  <si>
    <t>GUINDASTE SOBRE ESTEIRAS, COM LANÇA TRELIÇADA 40 M, CAPACIDADE MÁXIMA 75 T - JUROS. AF_04/2019</t>
  </si>
  <si>
    <t>GUINDASTE SOBRE ESTEIRAS, COM LANÇA TRELIÇADA 40 M, CAPACIDADE MÁXIMA 75 T - MANUTENÇÃO. AF_04/2019</t>
  </si>
  <si>
    <t>GUINDASTE SOBRE ESTEIRAS, COM LANÇA TRELIÇADA 40 M, CAPACIDADE MÁXIMA 75 T - MATERIAIS NA OPERAÇÃO. AF_04/2019</t>
  </si>
  <si>
    <t>GUINDASTE SOBRE ESTEIRAS, COM LANÇA TRELIÇADA 40 M, CAPACIDADE MÁXIMA 75 T, EQUIPADO COM CLAMSHELL - DEPRECIAÇÃO. AF_04/2019</t>
  </si>
  <si>
    <t>GUINDASTE SOBRE ESTEIRAS, COM LANÇA TRELIÇADA 40 M, CAPACIDADE MÁXIMA 75 T, EQUIPADO COM CLAMSHELL - JUROS. AF_04/2019</t>
  </si>
  <si>
    <t>GUINDASTE SOBRE ESTEIRAS, COM LANÇA TRELIÇADA 40 M, CAPACIDADE MÁXIMA 75 T, EQUIPADO COM CLAMSHELL - MANUTENÇÃO. AF_04/2019</t>
  </si>
  <si>
    <t>GUINDASTE SOBRE ESTEIRAS, COM LANÇA TRELIÇADA 40 M, CAPACIDADE MÁXIMA 75 T, EQUIPADO COM CLAMSHELL - MATERIAIS NA OPERAÇÃO. AF_04/2019</t>
  </si>
  <si>
    <t>GUINDAUTO HIDRÁULICO, CAPACIDADE MÁXIMA DE CARGA 3300 KG, MOMENTO MÁXIMO DE CARGA 5,8 TM, ALCANCE MÁXIMO HORIZONTAL 7,60 M, INCLUSIVE CAMINHÃO TOCO PBT 16.000 KG, POTÊNCIA DE 189 CV - DEPRECIAÇÃO. AF_03/2016</t>
  </si>
  <si>
    <t>GUINDAUTO HIDRÁULICO, CAPACIDADE MÁXIMA DE CARGA 3300 KG, MOMENTO MÁXIMO DE CARGA 5,8 TM, ALCANCE MÁXIMO HORIZONTAL 7,60 M, INCLUSIVE CAMINHÃO TOCO PBT 16.000 KG, POTÊNCIA DE 189 CV - IMPOSTOS E SEGUROS. AF_03/2016</t>
  </si>
  <si>
    <t>GUINDAUTO HIDRÁULICO, CAPACIDADE MÁXIMA DE CARGA 3300 KG, MOMENTO MÁXIMO DE CARGA 5,8 TM, ALCANCE MÁXIMO HORIZONTAL 7,60 M, INCLUSIVE CAMINHÃO TOCO PBT 16.000 KG, POTÊNCIA DE 189 CV - JUROS. AF_03/2016</t>
  </si>
  <si>
    <t>GUINDAUTO HIDRÁULICO, CAPACIDADE MÁXIMA DE CARGA 3300 KG, MOMENTO MÁXIMO DE CARGA 5,8 TM, ALCANCE MÁXIMO HORIZONTAL 7,60 M, INCLUSIVE CAMINHÃO TOCO PBT 16.000 KG, POTÊNCIA DE 189 CV - MANUTENÇÃO. AF_03/2016</t>
  </si>
  <si>
    <t>GUINDAUTO HIDRÁULICO, CAPACIDADE MÁXIMA DE CARGA 3300 KG, MOMENTO MÁXIMO DE CARGA 5,8 TM, ALCANCE MÁXIMO HORIZONTAL 7,60 M, INCLUSIVE CAMINHÃO TOCO PBT 16.000 KG, POTÊNCIA DE 189 CV - MATERIAIS NA OPERAÇÃO. AF_03/2016</t>
  </si>
  <si>
    <t>GUINDAUTO HIDRÁULICO, CAPACIDADE MÁXIMA DE CARGA 6200 KG, MOMENTO MÁXIMO DE CARGA 11,7 TM, ALCANCE MÁXIMO HORIZONTAL 9,70 M, INCLUSIVE CAMINHÃO TOCO PBT 16.000 KG, POTÊNCIA DE 189 CV - DEPRECIAÇÃO. AF_06/2014</t>
  </si>
  <si>
    <t>GUINDAUTO HIDRÁULICO, CAPACIDADE MÁXIMA DE CARGA 6200 KG, MOMENTO MÁXIMO DE CARGA 11,7 TM, ALCANCE MÁXIMO HORIZONTAL 9,70 M, INCLUSIVE CAMINHÃO TOCO PBT 16.000 KG, POTÊNCIA DE 189 CV - IMPOSTOS E SEGUROS. AF_08/2015</t>
  </si>
  <si>
    <t>GUINDAUTO HIDRÁULICO, CAPACIDADE MÁXIMA DE CARGA 6200 KG, MOMENTO MÁXIMO DE CARGA 11,7 TM, ALCANCE MÁXIMO HORIZONTAL 9,70 M, INCLUSIVE CAMINHÃO TOCO PBT 16.000 KG, POTÊNCIA DE 189 CV - JUROS. AF_06/2014</t>
  </si>
  <si>
    <t>GUINDAUTO HIDRÁULICO, CAPACIDADE MÁXIMA DE CARGA 6200 KG, MOMENTO MÁXIMO DE CARGA 11,7 TM, ALCANCE MÁXIMO HORIZONTAL 9,70 M, INCLUSIVE CAMINHÃO TOCO PBT 16.000 KG, POTÊNCIA DE 189 CV - MANUTENÇÃO. AF_06/2014</t>
  </si>
  <si>
    <t>GUINDAUTO HIDRÁULICO, CAPACIDADE MÁXIMA DE CARGA 6200 KG, MOMENTO MÁXIMO DE CARGA 11,7 TM, ALCANCE MÁXIMO HORIZONTAL 9,70 M, INCLUSIVE CAMINHÃO TOCO PBT 16.000 KG, POTÊNCIA DE 189 CV - MATERIAIS NA OPERAÇÃO. AF_08/2015</t>
  </si>
  <si>
    <t>GUINDAUTO HIDRÁULICO, CAPACIDADE MÁXIMA DE CARGA 6200 KG, MOMENTO MÁXIMO DE CARGA 11,7 TM, ALCANCE MÁXIMO HORIZONTAL 9,70 M, INCLUSIVE CAMINHÃO TOCO PBT 16.000 KG, POTÊNCIA DE 189 CV E CESTA AÉREA COM ISOLAMENTO CLASSE C - DEPRECIAÇÃO. AF_01/2025</t>
  </si>
  <si>
    <t>GUINDAUTO HIDRÁULICO, CAPACIDADE MÁXIMA DE CARGA 6200 KG, MOMENTO MÁXIMO DE CARGA 11,7 TM, ALCANCE MÁXIMO HORIZONTAL 9,70 M, INCLUSIVE CAMINHÃO TOCO PBT 16.000 KG, POTÊNCIA DE 189 CV E CESTA AÉREA COM ISOLAMENTO CLASSE C - IMPOSTOS E SEGUROS. AF_01/2025</t>
  </si>
  <si>
    <t>GUINDAUTO HIDRÁULICO, CAPACIDADE MÁXIMA DE CARGA 6200 KG, MOMENTO MÁXIMO DE CARGA 11,7 TM, ALCANCE MÁXIMO HORIZONTAL 9,70 M, INCLUSIVE CAMINHÃO TOCO PBT 16.000 KG, POTÊNCIA DE 189 CV E CESTA AÉREA COM ISOLAMENTO CLASSE C - JUROS. AF_01/2025</t>
  </si>
  <si>
    <t>GUINDAUTO HIDRÁULICO, CAPACIDADE MÁXIMA DE CARGA 6200 KG, MOMENTO MÁXIMO DE CARGA 11,7 TM, ALCANCE MÁXIMO HORIZONTAL 9,70 M, INCLUSIVE CAMINHÃO TOCO PBT 16.000 KG, POTÊNCIA DE 189 CV E CESTA AÉREA COM ISOLAMENTO CLASSE C - MANUTENÇÃO. AF_01/2025</t>
  </si>
  <si>
    <t>GUINDAUTO HIDRÁULICO, CAPACIDADE MÁXIMA DE CARGA 6200 KG, MOMENTO MÁXIMO DE CARGA 11,7 TM, ALCANCE MÁXIMO HORIZONTAL 9,70 M, INCLUSIVE CAMINHÃO TOCO PBT 16.000 KG, POTÊNCIA DE 189 CV E CESTA AÉREA COM ISOLAMENTO CLASSE C - MATERIAIS NA OPERAÇÃO. AF_01/2025</t>
  </si>
  <si>
    <t>GUINDAUTO HIDRÁULICO, CAPACIDADE MÁXIMA DE CARGA 6500 KG, MOMENTO MÁXIMO DE CARGA 5,8 TM, ALCANCE MÁXIMO HORIZONTAL 7,60 M, INCLUSIVE CAMINHÃO TOCO PBT 9.700 KG, POTÊNCIA DE 160 CV - DEPRECIAÇÃO. AF_08/2015</t>
  </si>
  <si>
    <t>GUINDAUTO HIDRÁULICO, CAPACIDADE MÁXIMA DE CARGA 6500 KG, MOMENTO MÁXIMO DE CARGA 5,8 TM, ALCANCE MÁXIMO HORIZONTAL 7,60 M, INCLUSIVE CAMINHÃO TOCO PBT 9.700 KG, POTÊNCIA DE 160 CV - IMPOSTOS E SEGUROS. AF_08/2015</t>
  </si>
  <si>
    <t>GUINDAUTO HIDRÁULICO, CAPACIDADE MÁXIMA DE CARGA 6500 KG, MOMENTO MÁXIMO DE CARGA 5,8 TM, ALCANCE MÁXIMO HORIZONTAL 7,60 M, INCLUSIVE CAMINHÃO TOCO PBT 9.700 KG, POTÊNCIA DE 160 CV - JUROS. AF_08/2015</t>
  </si>
  <si>
    <t>GUINDAUTO HIDRÁULICO, CAPACIDADE MÁXIMA DE CARGA 6500 KG, MOMENTO MÁXIMO DE CARGA 5,8 TM, ALCANCE MÁXIMO HORIZONTAL 7,60 M, INCLUSIVE CAMINHÃO TOCO PBT 9.700 KG, POTÊNCIA DE 160 CV - MANUTENÇÃO. AF_08/2015</t>
  </si>
  <si>
    <t>GUINDAUTO HIDRÁULICO, CAPACIDADE MÁXIMA DE CARGA 6500 KG, MOMENTO MÁXIMO DE CARGA 5,8 TM, ALCANCE MÁXIMO HORIZONTAL 7,60 M, INCLUSIVE CAMINHÃO TOCO PBT 9.700 KG, POTÊNCIA DE 160 CV - MATERIAIS NA OPERAÇÃO. AF_08/2015</t>
  </si>
  <si>
    <t>GUINDAUTO HIDRÁULICO, CAPACIDADE MÁXIMA DE CARGA 8500 KG, MOMENTO MÁXIMO DE CARGA 30,4 TM, ALCANCE MÁXIMO HORIZONTAL 14,30 M, INCLUSIVE CAMINHÃO TRUCADO PBT 23.000 KG, POTÊNCIA DE 256 CV E CARROCERIA FIXA ABERTA DE MADEIRA - DEPRECIAÇÃO. AF_05/2025</t>
  </si>
  <si>
    <t>GUINDAUTO HIDRÁULICO, CAPACIDADE MÁXIMA DE CARGA 8500 KG, MOMENTO MÁXIMO DE CARGA 30,4 TM, ALCANCE MÁXIMO HORIZONTAL 14,30 M, INCLUSIVE CAMINHÃO TRUCADO PBT 23.000 KG, POTÊNCIA DE 256 CV E CARROCERIA FIXA ABERTA DE MADEIRA - IMPOSTOS E SEGUROS. AF_05/2025</t>
  </si>
  <si>
    <t>GUINDAUTO HIDRÁULICO, CAPACIDADE MÁXIMA DE CARGA 8500 KG, MOMENTO MÁXIMO DE CARGA 30,4 TM, ALCANCE MÁXIMO HORIZONTAL 14,30 M, INCLUSIVE CAMINHÃO TRUCADO PBT 23.000 KG, POTÊNCIA DE 256 CV E CARROCERIA FIXA ABERTA DE MADEIRA - JUROS. AF_05/2025</t>
  </si>
  <si>
    <t>GUINDAUTO HIDRÁULICO, CAPACIDADE MÁXIMA DE CARGA 8500 KG, MOMENTO MÁXIMO DE CARGA 30,4 TM, ALCANCE MÁXIMO HORIZONTAL 14,30 M, INCLUSIVE CAMINHÃO TRUCADO PBT 23.000 KG, POTÊNCIA DE 256 CV E CARROCERIA FIXA ABERTA DE MADEIRA - MANUTENÇÃO. AF_05/2025</t>
  </si>
  <si>
    <t>GUINDAUTO HIDRÁULICO, CAPACIDADE MÁXIMA DE CARGA 8500 KG, MOMENTO MÁXIMO DE CARGA 30,4 TM, ALCANCE MÁXIMO HORIZONTAL 14,30 M, INCLUSIVE CAMINHÃO TRUCADO PBT 23.000 KG, POTÊNCIA DE 256 CV E CARROCERIA FIXA ABERTA DE MADEIRA - MATERIAIS NA OPERAÇÃO. AF_05/2025</t>
  </si>
  <si>
    <t>LAVADORA DE ALTA PRESSAO (LAVA-JATO) PARA AGUA FRIA, PRESSAO DE OPERACAO ENTRE 1400 E 1900 LIB/POL2, VAZAO MAXIMA ENTRE 400 E 700 L/H - DEPRECIAÇÃO. AF_05/2023</t>
  </si>
  <si>
    <t>LAVADORA DE ALTA PRESSAO (LAVA-JATO) PARA AGUA FRIA, PRESSAO DE OPERACAO ENTRE 1400 E 1900 LIB/POL2, VAZAO MAXIMA ENTRE 400 E 700 L/H - JUROS. AF_05/2023</t>
  </si>
  <si>
    <t>LAVADORA DE ALTA PRESSAO (LAVA-JATO) PARA AGUA FRIA, PRESSAO DE OPERACAO ENTRE 1400 E 1900 LIB/POL2, VAZAO MAXIMA ENTRE 400 E 700 L/H - MANUTENÇÃO. AF_05/2023</t>
  </si>
  <si>
    <t>LAVADORA DE ALTA PRESSAO (LAVA-JATO) PARA AGUA FRIA, PRESSAO DE OPERACAO ENTRE 1400 E 1900 LIB/POL2, VAZAO MAXIMA ENTRE 400 E 700 L/H - MATERIAIS NA OPERAÇÃO. AF_05/2023</t>
  </si>
  <si>
    <t>LIXADEIRA DE PAREDE, COM LED, POTÊNCIA 750 W, FREQUÊNCIA 60 HZ, VELOCIDADE 1000 A 2100 RPM, DIÂMETRO DA LIXA 225 MM - DEPRECIAÇÃO. AF_12/2022</t>
  </si>
  <si>
    <t>LIXADEIRA DE PAREDE, COM LED, POTÊNCIA 750 W, FREQUÊNCIA 60 HZ, VELOCIDADE 1000 A 2100 RPM, DIÂMETRO DA LIXA 225 MM - JUROS. AF_12/2022</t>
  </si>
  <si>
    <t>LIXADEIRA DE PAREDE, COM LED, POTÊNCIA 750 W, FREQUÊNCIA 60 HZ, VELOCIDADE 1000 A 2100 RPM, DIÂMETRO DA LIXA 225 MM - MANUTENÇÃO. AF_12/2022</t>
  </si>
  <si>
    <t>LIXADEIRA DE PAREDE, COM LED, POTÊNCIA 750 W, FREQUÊNCIA 60 HZ, VELOCIDADE 1000 A 2100 RPM, DIÂMETRO DA LIXA 225 MM - MATERIAIS NA OPERAÇÃO. AF_12/2022</t>
  </si>
  <si>
    <t>MANIPULADOR TELESCÓPICO, POTÊNCIA DE 85 HP, CAPACIDADE DE CARGA DE 3.500 KG, ALTURA MÁXIMA DE ELEVAÇÃO DE 12,3 M - DEPRECIAÇÃO. AF_05/2023</t>
  </si>
  <si>
    <t>MANIPULADOR TELESCÓPICO, POTÊNCIA DE 85 HP, CAPACIDADE DE CARGA DE 3.500 KG, ALTURA MÁXIMA DE ELEVAÇÃO DE 12,3 M - JUROS. AF_05/2023</t>
  </si>
  <si>
    <t>MANIPULADOR TELESCÓPICO, POTÊNCIA DE 85 HP, CAPACIDADE DE CARGA DE 3.500 KG, ALTURA MÁXIMA DE ELEVAÇÃO DE 12,3 M - MANUTENÇÃO. AF_05/2023</t>
  </si>
  <si>
    <t>MANIPULADOR TELESCÓPICO, POTÊNCIA DE 85 HP, CAPACIDADE DE CARGA DE 3.500 KG, ALTURA MÁXIMA DE ELEVAÇÃO DE 12,3 M - MATERIAIS NA OPERAÇÃO. AF_05/2023</t>
  </si>
  <si>
    <t>MARTELETE OU ROMPEDOR PNEUMÁTICO MANUAL, 28 KG, COM SILENCIADOR - DEPRECIAÇÃO. AF_07/2016</t>
  </si>
  <si>
    <t>MARTELETE OU ROMPEDOR PNEUMÁTICO MANUAL, 28 KG, COM SILENCIADOR - JUROS. AF_07/2016</t>
  </si>
  <si>
    <t>MARTELETE OU ROMPEDOR PNEUMÁTICO MANUAL, 28 KG, COM SILENCIADOR - MANUTENÇÃO. AF_07/2016</t>
  </si>
  <si>
    <t>MARTELETE PERFURADOR/ ROMPEDOR ELÉTRICO, POTÊNCIA 800 W, 220 V - DEPRECIAÇÃO. AF_05/2023</t>
  </si>
  <si>
    <t>MARTELETE PERFURADOR/ ROMPEDOR ELÉTRICO, POTÊNCIA 800 W, 220 V - JUROS. AF_05/2023</t>
  </si>
  <si>
    <t>MARTELETE PERFURADOR/ ROMPEDOR ELÉTRICO, POTÊNCIA 800 W, 220 V - MANUTENÇÃO. AF_05/2023</t>
  </si>
  <si>
    <t>MARTELETE PERFURADOR/ ROMPEDOR ELÉTRICO, POTÊNCIA 800 W, 220 V - MATERIAIS NA OPERAÇÃO. AF_05/2023</t>
  </si>
  <si>
    <t>MARTELO DEMOLIDOR ELÉTRICO, COM POTÊNCIA DE 2.000 W, 1.000 IMPACTOS POR MINUTO, PESO DE 30 KG - DEPRECIAÇÃO. AF_01/2021</t>
  </si>
  <si>
    <t>MARTELO DEMOLIDOR ELÉTRICO, COM POTÊNCIA DE 2.000 W, 1.000 IMPACTOS POR MINUTO, PESO DE 30 KG - JUROS. AF_01/2021</t>
  </si>
  <si>
    <t>MARTELO DEMOLIDOR ELÉTRICO, COM POTÊNCIA DE 2.000 W, 1.000 IMPACTOS POR MINUTO, PESO DE 30 KG - MANUTENÇÃO. AF_01/2021</t>
  </si>
  <si>
    <t>MARTELO DEMOLIDOR ELÉTRICO, COM POTÊNCIA DE 2.000 W, 1.000 IMPACTOS POR MINUTO, PESO DE 30 KG - MATERIAIS NA OPERAÇÃO. AF_01/2021</t>
  </si>
  <si>
    <t>MARTELO DEMOLIDOR PNEUMÁTICO MANUAL, 32 KG - DEPRECIAÇÃO. AF_09/2016</t>
  </si>
  <si>
    <t>MARTELO DEMOLIDOR PNEUMÁTICO MANUAL, 32 KG - JUROS. AF_09/2016</t>
  </si>
  <si>
    <t>MARTELO DEMOLIDOR PNEUMÁTICO MANUAL, 32 KG - MANUTENÇÃO. AF_09/2016</t>
  </si>
  <si>
    <t>MARTELO PERFURADOR PNEUMÁTICO MANUAL, HASTE 19 X 108 MM, *11* KG - DEPRECIAÇÃO. AF_02/2025</t>
  </si>
  <si>
    <t>MARTELO PERFURADOR PNEUMÁTICO MANUAL, HASTE 19 X 108 MM, *11* KG - JUROS. AF_02/2025</t>
  </si>
  <si>
    <t>MARTELO PERFURADOR PNEUMÁTICO MANUAL, HASTE 19 X 108 MM, *11* KG - MANUTENÇÃO. AF_02/2025</t>
  </si>
  <si>
    <t>MINI GUINDASTE ARANHA SOBRE ESTEIRAS E LANCA TELESCÓPICA, CAPACIDADE MÁXIMA DE CARGA 3,0 TON, RAIO MÁXIMO DE TRABALHO 8,25 M, ALTURA DE LANÇA DO SOLO 9,2 M, 55 M DE CABO DE AÇO 8 MM, MOTOR ELÉTRICO 220/380 VOLTS - MATERIAIS NA OPERAÇÃO. AF_03/2022</t>
  </si>
  <si>
    <t>MINI GUINDASTE ARANHA SOBRE ESTEIRAS E LANCA TELESCÓPICA, CAPACIDADE MÁXIMA DE CARGA 3,0 TON, RAIO MÁXIMO DE TRABALHO 8,25 M, ALTURA DE LANÇA DO SOLO 9,2 M, 55 M DE CABO DE AÇO 8 MM, MOTOR ELÉTRICO 220/380 VOLTS TRIFÁSICO - DEPRECIAÇÃO. AF_03/2022</t>
  </si>
  <si>
    <t>MINI GUINDASTE ARANHA SOBRE ESTEIRAS E LANCA TELESCÓPICA, CAPACIDADE MÁXIMA DE CARGA 3,0 TON, RAIO MÁXIMO DE TRABALHO 8,25 M, ALTURA DE LANÇA DO SOLO 9,2 M, 55 M DE CABO DE AÇO 8 MM, MOTOR ELÉTRICO 220/380 VOLTS TRIFÁSICO - JUROS. AF_03/2022</t>
  </si>
  <si>
    <t>MINI GUINDASTE ARANHA SOBRE ESTEIRAS E LANCA TELESCÓPICA, CAPACIDADE MÁXIMA DE CARGA 3,0 TON, RAIO MÁXIMO DE TRABALHO 8,25 M, ALTURA DE LANÇA DO SOLO 9,2 M, 55 M DE CABO DE AÇO 8 MM, MOTOR ELÉTRICO 220/380 VOLTS TRIFÁSICO - MANUTENÇÃO. AF_03/2022</t>
  </si>
  <si>
    <t>MINICARREGADEIRA SOBRE RODAS POTENCIA 47HP CAPACIDADE OPERACAO 646 KG, COM VASSOURA MECÂNICA ACOPLADA - DEPRECIAÇÃO. AF_03/2017</t>
  </si>
  <si>
    <t>MINICARREGADEIRA SOBRE RODAS POTENCIA 47HP CAPACIDADE OPERACAO 646 KG, COM VASSOURA MECÂNICA ACOPLADA - JUROS. AF_03/2017</t>
  </si>
  <si>
    <t>MINICARREGADEIRA SOBRE RODAS POTENCIA 47HP CAPACIDADE OPERACAO 646 KG, COM VASSOURA MECÂNICA ACOPLADA - MANUTENÇÃO. AF_03/2017</t>
  </si>
  <si>
    <t>MINICARREGADEIRA SOBRE RODAS POTENCIA 47HP CAPACIDADE OPERACAO 646 KG, COM VASSOURA MECÂNICA ACOPLADA - MATERIAIS NA OPERAÇÃO. AF_03/2017</t>
  </si>
  <si>
    <t>MINICARREGADEIRA SOBRE RODAS, POTÊNCIA LÍQUIDA DE 47 HP, CAPACIDADE NOMINAL DE OPERAÇÃO DE 646 KG - DEPRECIAÇÃO. AF_06/2015</t>
  </si>
  <si>
    <t>MINICARREGADEIRA SOBRE RODAS, POTÊNCIA LÍQUIDA DE 47 HP, CAPACIDADE NOMINAL DE OPERAÇÃO DE 646 KG - JUROS. AF_06/2015</t>
  </si>
  <si>
    <t>MINICARREGADEIRA SOBRE RODAS, POTÊNCIA LÍQUIDA DE 47 HP, CAPACIDADE NOMINAL DE OPERAÇÃO DE 646 KG - MANUTENÇÃO. AF_06/2015</t>
  </si>
  <si>
    <t>MINICARREGADEIRA SOBRE RODAS, POTÊNCIA LÍQUIDA DE 47 HP, CAPACIDADE NOMINAL DE OPERAÇÃO DE 646 KG - MATERIAIS NA OPERAÇÃO. AF_06/2015</t>
  </si>
  <si>
    <t>MINIESCAVADEIRA SOBRE ESTEIRAS, POTÊNCIA LÍQUIDA DE *30* HP, PESO OPERACIONAL DE *3.500* KG - DEPRECIAÇÃO. AF_04/2017</t>
  </si>
  <si>
    <t>MINIESCAVADEIRA SOBRE ESTEIRAS, POTÊNCIA LÍQUIDA DE *30* HP, PESO OPERACIONAL DE *3.500* KG - JUROS. AF_04/2017</t>
  </si>
  <si>
    <t>MINIESCAVADEIRA SOBRE ESTEIRAS, POTÊNCIA LÍQUIDA DE *30* HP, PESO OPERACIONAL DE *3.500* KG - MANUTENÇÃO. AF_04/2017</t>
  </si>
  <si>
    <t>MINIESCAVADEIRA SOBRE ESTEIRAS, POTÊNCIA LÍQUIDA DE *30* HP, PESO OPERACIONAL DE *3.500* KG - MATERIAIS NA OPERAÇÃO. AF_04/2017</t>
  </si>
  <si>
    <t>MISTURADOR DE ARGAMASSA, EIXO HORIZONTAL, CAPACIDADE DE MISTURA 160 KG, MOTOR ELÉTRICO POTÊNCIA 3 CV - DEPRECIAÇÃO. AF_05/2023</t>
  </si>
  <si>
    <t>MISTURADOR DE ARGAMASSA, EIXO HORIZONTAL, CAPACIDADE DE MISTURA 160 KG, MOTOR ELÉTRICO POTÊNCIA 3 CV - JUROS. AF_05/2023</t>
  </si>
  <si>
    <t>MISTURADOR DE ARGAMASSA, EIXO HORIZONTAL, CAPACIDADE DE MISTURA 160 KG, MOTOR ELÉTRICO POTÊNCIA 3 CV - MANUTENÇÃO. AF_05/2023</t>
  </si>
  <si>
    <t>MISTURADOR DE ARGAMASSA, EIXO HORIZONTAL, CAPACIDADE DE MISTURA 160 KG, MOTOR ELÉTRICO POTÊNCIA 3 CV - MATERIAIS NA OPERAÇÃO. AF_05/2023</t>
  </si>
  <si>
    <t>MISTURADOR DE ARGAMASSA, EIXO HORIZONTAL, CAPACIDADE DE MISTURA 300 KG, MOTOR ELÉTRICO POTÊNCIA 5 CV - DEPRECIAÇÃO. AF_05/2023</t>
  </si>
  <si>
    <t>MISTURADOR DE ARGAMASSA, EIXO HORIZONTAL, CAPACIDADE DE MISTURA 300 KG, MOTOR ELÉTRICO POTÊNCIA 5 CV - JUROS. AF_05/2023</t>
  </si>
  <si>
    <t>MISTURADOR DE ARGAMASSA, EIXO HORIZONTAL, CAPACIDADE DE MISTURA 300 KG, MOTOR ELÉTRICO POTÊNCIA 5 CV - MANUTENÇÃO. AF_05/2023</t>
  </si>
  <si>
    <t>MISTURADOR DE ARGAMASSA, EIXO HORIZONTAL, CAPACIDADE DE MISTURA 300 KG, MOTOR ELÉTRICO POTÊNCIA 5 CV - MATERIAIS NA OPERAÇÃO. AF_05/2023</t>
  </si>
  <si>
    <t>MISTURADOR DE ARGAMASSA, EIXO HORIZONTAL, CAPACIDADE DE MISTURA 600 KG, MOTOR ELÉTRICO POTÊNCIA 7,5 CV - DEPRECIAÇÃO. AF_05/2023</t>
  </si>
  <si>
    <t>MISTURADOR DE ARGAMASSA, EIXO HORIZONTAL, CAPACIDADE DE MISTURA 600 KG, MOTOR ELÉTRICO POTÊNCIA 7,5 CV - JUROS. AF_05/2023</t>
  </si>
  <si>
    <t>MISTURADOR DE ARGAMASSA, EIXO HORIZONTAL, CAPACIDADE DE MISTURA 600 KG, MOTOR ELÉTRICO POTÊNCIA 7,5 CV - MANUTENÇÃO. AF_05/2023</t>
  </si>
  <si>
    <t>MISTURADOR DE ARGAMASSA, EIXO HORIZONTAL, CAPACIDADE DE MISTURA 600 KG, MOTOR ELÉTRICO POTÊNCIA 7,5 CV - MATERIAIS NA OPERAÇÃO. AF_05/2023</t>
  </si>
  <si>
    <t>MISTURADOR DUPLO HORIZONTAL DE ALTA TURBULÊNCIA, CAPACIDADE / VOLUME 2 X 500 LITROS, MOTORES ELÉTRICOS MÍNIMO 5 CV CADA, PARA NATA CIMENTO, ARGAMASSA E OUTROS - DEPRECIAÇÃO. AF_06/2015</t>
  </si>
  <si>
    <t>MISTURADOR DUPLO HORIZONTAL DE ALTA TURBULÊNCIA, CAPACIDADE / VOLUME 2 X 500 LITROS, MOTORES ELÉTRICOS MÍNIMO 5 CV CADA, PARA NATA CIMENTO, ARGAMASSA E OUTROS - JUROS. AF_06/2015</t>
  </si>
  <si>
    <t>MISTURADOR DUPLO HORIZONTAL DE ALTA TURBULÊNCIA, CAPACIDADE / VOLUME 2 X 500 LITROS, MOTORES ELÉTRICOS MÍNIMO 5 CV CADA, PARA NATA CIMENTO, ARGAMASSA E OUTROS - MANUTENÇÃO. AF_06/2015</t>
  </si>
  <si>
    <t>MISTURADOR DUPLO HORIZONTAL DE ALTA TURBULÊNCIA, CAPACIDADE / VOLUME 2 X 500 LITROS, MOTORES ELÉTRICOS MÍNIMO 5 CV CADA, PARA NATA CIMENTO, ARGAMASSA E OUTROS - MATERIAIS NA OPERAÇÃO. AF_06/2015</t>
  </si>
  <si>
    <t>MISTURADOR PARA PREPARO DE LAMA ESTABILIZANTE COM CAPACIDADE DE *4000* L, COM BOMBA CENTRÍFUGA 5,5 HP A 23,07 HP, PARA SISTEMA DE FURO DIRECIONAL - DEPRECIAÇÃO. AF_05/2023</t>
  </si>
  <si>
    <t>MISTURADOR PARA PREPARO DE LAMA ESTABILIZANTE COM CAPACIDADE DE *4000* L, COM BOMBA CENTRÍFUGA 5,5 HP A 23,07 HP, PARA SISTEMA DE FURO DIRECIONAL - JUROS. AF_05/2023</t>
  </si>
  <si>
    <t>MISTURADOR PARA PREPARO DE LAMA ESTABILIZANTE COM CAPACIDADE DE *4000* L, COM BOMBA CENTRÍFUGA 5,5 HP A 23,07 HP, PARA SISTEMA DE FURO DIRECIONAL - MANUTENÇÃO. AF_05/2023</t>
  </si>
  <si>
    <t>MISTURADOR PARA PREPARO DE LAMA ESTABILIZANTE COM CAPACIDADE DE *4000* L, COM BOMBA CENTRÍFUGA 5,5 HP A 23,07 HP, PARA SISTEMA DE FURO DIRECIONAL - MATERIAIS NA OPERAÇÃO. AF_05/2023</t>
  </si>
  <si>
    <t>MOTOBOMBA CENTRÍFUGA, MOTOR A GASOLINA, POTÊNCIA 5,42 HP, BOCAIS 1 1/2" X 1", DIÂMETRO ROTOR 143 MM HM/Q = 6 MCA / 16,8 M3/H A 38 MCA / 6,6 M3/H - DEPRECIAÇÃO. AF_06/2014</t>
  </si>
  <si>
    <t>MOTOBOMBA CENTRÍFUGA, MOTOR A GASOLINA, POTÊNCIA 5,42 HP, BOCAIS 1 1/2" X 1", DIÂMETRO ROTOR 143 MM HM/Q = 6 MCA / 16,8 M3/H A 38 MCA / 6,6 M3/H - JUROS. AF_06/2014</t>
  </si>
  <si>
    <t>MOTOBOMBA CENTRÍFUGA, MOTOR A GASOLINA, POTÊNCIA 5,42 HP, BOCAIS 1 1/2" X 1", DIÂMETRO ROTOR 143 MM HM/Q = 6 MCA / 16,8 M3/H A 38 MCA / 6,6 M3/H - MANUTENÇÃO. AF_06/2014</t>
  </si>
  <si>
    <t>MOTOBOMBA CENTRÍFUGA, MOTOR A GASOLINA, POTÊNCIA 5,42 HP, BOCAIS 1 1/2" X 1", DIÂMETRO ROTOR 143 MM HM/Q = 6 MCA / 16,8 M3/H A 38 MCA / 6,6 M3/H - MATERIAIS NA OPERAÇÃO. AF_06/2014</t>
  </si>
  <si>
    <t>MOTOBOMBA TRASH (PARA ÁGUA SUJA) AUTO ESCORVANTE, MOTOR GASOLINA DE 6,41 HP, DIÂMETROS DE SUCÇÃO X RECALQUE: 3" X 3", HM/Q = 10 MCA / 60 M3/H A 23 MCA / 0 M3/H - DEPRECIAÇÃO. AF_10/2014</t>
  </si>
  <si>
    <t>MOTOBOMBA TRASH (PARA ÁGUA SUJA) AUTO ESCORVANTE, MOTOR GASOLINA DE 6,41 HP, DIÂMETROS DE SUCÇÃO X RECALQUE: 3" X 3", HM/Q = 10 MCA / 60 M3/H A 23 MCA / 0 M3/H - JUROS. AF_10/2014</t>
  </si>
  <si>
    <t>MOTOBOMBA TRASH (PARA ÁGUA SUJA) AUTO ESCORVANTE, MOTOR GASOLINA DE 6,41 HP, DIÂMETROS DE SUCÇÃO X RECALQUE: 3" X 3", HM/Q = 10 MCA / 60 M3/H A 23 MCA / 0 M3/H - MANUTENÇÃO. AF_10/2014</t>
  </si>
  <si>
    <t>MOTOBOMBA TRASH (PARA ÁGUA SUJA) AUTO ESCORVANTE, MOTOR GASOLINA DE 6,41 HP, DIÂMETROS DE SUCÇÃO X RECALQUE: 3" X 3", HM/Q = 10 MCA / 60 M3/H A 23 MCA / 0 M3/H - MATERIAIS NA OPERAÇÃO. AF_10/2014</t>
  </si>
  <si>
    <t>MOTONIVELADORA POTÊNCIA BÁSICA LÍQUIDA (PRIMEIRA MARCHA) 125 HP, PESO BRUTO 13032 KG, LARGURA DA LÂMINA DE 3,7 M - DEPRECIAÇÃO. AF_06/2014</t>
  </si>
  <si>
    <t>MOTONIVELADORA POTÊNCIA BÁSICA LÍQUIDA (PRIMEIRA MARCHA) 125 HP, PESO BRUTO 13032 KG, LARGURA DA LÂMINA DE 3,7 M - JUROS. AF_06/2014</t>
  </si>
  <si>
    <t>MOTONIVELADORA POTÊNCIA BÁSICA LÍQUIDA (PRIMEIRA MARCHA) 125 HP, PESO BRUTO 13032 KG, LARGURA DA LÂMINA DE 3,7 M - MANUTENÇÃO. AF_06/2014</t>
  </si>
  <si>
    <t>MOTONIVELADORA POTÊNCIA BÁSICA LÍQUIDA (PRIMEIRA MARCHA) 125 HP, PESO BRUTO 13032 KG, LARGURA DA LÂMINA DE 3,7 M - MATERIAIS NA OPERAÇÃO. AF_06/2014</t>
  </si>
  <si>
    <t>MÁQUINA DEMARCADORA DE FAIXA DE TRÁFEGO À FRIO, AUTOPROPELIDA, POTÊNCIA 38 HP - DEPRECIAÇÃO. AF_07/2016</t>
  </si>
  <si>
    <t>MÁQUINA DEMARCADORA DE FAIXA DE TRÁFEGO À FRIO, AUTOPROPELIDA, POTÊNCIA 38 HP - JUROS. AF_07/2016</t>
  </si>
  <si>
    <t>MÁQUINA DEMARCADORA DE FAIXA DE TRÁFEGO À FRIO, AUTOPROPELIDA, POTÊNCIA 38 HP - MANUTENÇÃO. AF_07/2016</t>
  </si>
  <si>
    <t>MÁQUINA DEMARCADORA DE FAIXA DE TRÁFEGO À FRIO, AUTOPROPELIDA, POTÊNCIA 38 HP - MATERIAIS NA OPERAÇÃO. AF_07/2016</t>
  </si>
  <si>
    <t>MÁQUINA DEMARCADORA DE FAIXA DE TRÁFEGO À FRIO, TRAÇÃO MANUAL, 4 CV, PRESSÃO MAX 3300 PSI, TANQUE 20 L - DEPRECIAÇÃO. AF_06/2021</t>
  </si>
  <si>
    <t>MÁQUINA DEMARCADORA DE FAIXA DE TRÁFEGO À FRIO, TRAÇÃO MANUAL, 4 CV, PRESSÃO MAX 3300 PSI, TANQUE 20 L - JUROS. AF_06/2021</t>
  </si>
  <si>
    <t>MÁQUINA DEMARCADORA DE FAIXA DE TRÁFEGO À FRIO, TRAÇÃO MANUAL, 4 CV, PRESSÃO MAX 3300 PSI, TANQUE 20 L - MANUTENÇÃO. AF_06/2021</t>
  </si>
  <si>
    <t>MÁQUINA DEMARCADORA DE FAIXA DE TRÁFEGO À FRIO, TRAÇÃO MANUAL, 4 CV, PRESSÃO MAX 3300 PSI, TANQUE 20 L - MATERIAIS NA OPERAÇÃO. AF_06/2021</t>
  </si>
  <si>
    <t>MÁQUINA EXTRUSORA DE CONCRETO PARA GUIAS E SARJETAS, MOTOR A DIESEL, POTÊNCIA 14 CV - DEPRECIAÇÃO. AF_12/2015</t>
  </si>
  <si>
    <t>MÁQUINA EXTRUSORA DE CONCRETO PARA GUIAS E SARJETAS, MOTOR A DIESEL, POTÊNCIA 14 CV - JUROS. AF_12/2015</t>
  </si>
  <si>
    <t>MÁQUINA EXTRUSORA DE CONCRETO PARA GUIAS E SARJETAS, MOTOR A DIESEL, POTÊNCIA 14 CV - MANUTENÇÃO. AF_12/2015</t>
  </si>
  <si>
    <t>MÁQUINA EXTRUSORA DE CONCRETO PARA GUIAS E SARJETAS, MOTOR A DIESEL, POTÊNCIA 14 CV - MATERIAIS NA OPERAÇÃO. AF_12/2015</t>
  </si>
  <si>
    <t>MÁQUINA FORMER DOBRAS DIVERSAS: 220V/380V TRIFÁSICO OU MONOFÁSICO, CAPACIDADE 0,5-1,27MM, MOTOR 2CV - DEPRECIAÇÃO. AF_05/2023</t>
  </si>
  <si>
    <t>MÁQUINA FORMER DOBRAS DIVERSAS: 220V/380V TRIFÁSICO OU MONOFÁSICO, CAPACIDADE 0,5-1,27MM, MOTOR 2CV - JUROS. AF_05/2023</t>
  </si>
  <si>
    <t>MÁQUINA FORMER DOBRAS DIVERSAS: 220V/380V TRIFÁSICO OU MONOFÁSICO, CAPACIDADE 0,5-1,27MM, MOTOR 2CV - MANUTENÇÃO. AF_05/2023</t>
  </si>
  <si>
    <t>MÁQUINA FORMER DOBRAS DIVERSAS: 220V/380V TRIFÁSICO OU MONOFÁSICO, CAPACIDADE 0,5-1,27MM, MOTOR 2CV - MATERIAIS NA OPERAÇÃO. AF_05/2023</t>
  </si>
  <si>
    <t>MÁQUINA JATO DE PRESSAO PORTÁTIL, CAMARA DE 1 SAIDA, CAPACIDADE 280 L, DIAMETRO 670 MM, BICO DE JATO CURTO VENTURI DE 5/16", MANGUEIRA DE 1" COM COMPRESSOR DE AR REBOCÁVEL 189 PCM E MOTOR DIESEL 63 CV - DEPRECIAÇÃO. AF_05/2023</t>
  </si>
  <si>
    <t>MÁQUINA JATO DE PRESSAO PORTÁTIL, CAMARA DE 1 SAIDA, CAPACIDADE 280 L, DIAMETRO 670 MM, BICO DE JATO CURTO VENTURI DE 5/16", MANGUEIRA DE 1" COM COMPRESSOR DE AR REBOCÁVEL 189 PCM E MOTOR DIESEL 63 CV - JUROS. AF_05/2023</t>
  </si>
  <si>
    <t>MÁQUINA JATO DE PRESSAO PORTÁTIL, CAMARA DE 1 SAIDA, CAPACIDADE 280 L, DIAMETRO 670 MM, BICO DE JATO CURTO VENTURI DE 5/16", MANGUEIRA DE 1" COM COMPRESSOR DE AR REBOCÁVEL 189 PCM E MOTOR DIESEL 63 CV - MANUTENÇÃO. AF_05/2023</t>
  </si>
  <si>
    <t>MÁQUINA JATO DE PRESSAO PORTÁTIL, CAMARA DE 1 SAIDA, CAPACIDADE 280 L, DIAMETRO 670 MM, BICO DE JATO CURTO VENTURI DE 5/16", MANGUEIRA DE 1" COM COMPRESSOR DE AR REBOCÁVEL 189 PCM E MOTOR DIESEL 63 CV - MATERIAIS NA OPERAÇÃO. AF_05/2023</t>
  </si>
  <si>
    <t>MÁQUINA METALEIRA UNIVERSAL MODELO IW 110/180 BTD - DEPRECIAÇÃO. AF_05/2023</t>
  </si>
  <si>
    <t>MÁQUINA METALEIRA UNIVERSAL MODELO IW 110/180 BTD - JUROS. AF_05/2023</t>
  </si>
  <si>
    <t>MÁQUINA METALEIRA UNIVERSAL MODELO IW 110/180 BTD - MANUTENÇÃO. AF_05/2023</t>
  </si>
  <si>
    <t>MÁQUINA METALEIRA UNIVERSAL MODELO IW 110/180 BTD - MATERIAIS NA OPERAÇÃO. AF_05/2023</t>
  </si>
  <si>
    <t>MÁQUINA PARA SOLDA POR ELETROFUSÃO PARA TUBOS DE POLIETILENO DE ALTA DENSIDADE (PEAD) COM DIÂMETRO EXTERNO DE 20 A 1600 MM, POTÊNCIA DE 3500 W - DEPRECIAÇÃO. AF_05/2023</t>
  </si>
  <si>
    <t>MÁQUINA PARA SOLDA POR ELETROFUSÃO PARA TUBOS DE POLIETILENO DE ALTA DENSIDADE (PEAD) COM DIÂMETRO EXTERNO DE 20 A 1600 MM, POTÊNCIA DE 3500 W - JUROS. AF_05/2023</t>
  </si>
  <si>
    <t>MÁQUINA PARA SOLDA POR ELETROFUSÃO PARA TUBOS DE POLIETILENO DE ALTA DENSIDADE (PEAD) COM DIÂMETRO EXTERNO DE 20 A 1600 MM, POTÊNCIA DE 3500 W - MANUTENÇÃO. AF_05/2023</t>
  </si>
  <si>
    <t>MÁQUINA PARA SOLDA POR ELETROFUSÃO PARA TUBOS DE POLIETILENO DE ALTA DENSIDADE (PEAD) COM DIÂMETRO EXTERNO DE 20 A 1600 MM, POTÊNCIA DE 3500 W - MATERIAIS NA OPERAÇÃO. AF_05/2023</t>
  </si>
  <si>
    <t>MÁQUINA PARA SOLDA POR ELETROFUSÃO PARA TUBOS DE POLIETILENO DE ALTA DENSIDADE (PEAD) COM DIÂMETRO EXTERNO DE 20 A 800 MM, POTÊNCIA ENTRE 2750 E 3000 W - DEPRECIAÇÃO. AF_05/2023</t>
  </si>
  <si>
    <t>MÁQUINA PARA SOLDA POR ELETROFUSÃO PARA TUBOS DE POLIETILENO DE ALTA DENSIDADE (PEAD) COM DIÂMETRO EXTERNO DE 20 A 800 MM, POTÊNCIA ENTRE 2750 E 3000 W - JUROS. AF_05/2023</t>
  </si>
  <si>
    <t>MÁQUINA PARA SOLDA POR ELETROFUSÃO PARA TUBOS DE POLIETILENO DE ALTA DENSIDADE (PEAD) COM DIÂMETRO EXTERNO DE 20 A 800 MM, POTÊNCIA ENTRE 2750 E 3000 W - MANUTENÇÃO. AF_05/2023</t>
  </si>
  <si>
    <t>MÁQUINA PARA SOLDA POR ELETROFUSÃO PARA TUBOS DE POLIETILENO DE ALTA DENSIDADE (PEAD) COM DIÂMETRO EXTERNO DE 20 A 800 MM, POTÊNCIA ENTRE 2750 E 3000 W - MATERIAIS NA OPERAÇÃO. AF_05/2023</t>
  </si>
  <si>
    <t>MÁQUINA PARA SOLDA POR TERMOFUSÃO PARA TUBOS DE POLIETILENO DE ALTA DENSIDADE (PEAD) COM DIÂMETRO EXTERNO DE 315 A 630 MM, POTÊNCIA ENTRE 8000 E 12350 W - DEPRECIAÇÃO. AF_05/2023</t>
  </si>
  <si>
    <t>MÁQUINA PARA SOLDA POR TERMOFUSÃO PARA TUBOS DE POLIETILENO DE ALTA DENSIDADE (PEAD) COM DIÂMETRO EXTERNO DE 315 A 630 MM, POTÊNCIA ENTRE 8000 E 12350 W - JUROS. AF_05/2023</t>
  </si>
  <si>
    <t>MÁQUINA PARA SOLDA POR TERMOFUSÃO PARA TUBOS DE POLIETILENO DE ALTA DENSIDADE (PEAD) COM DIÂMETRO EXTERNO DE 315 A 630 MM, POTÊNCIA ENTRE 8000 E 12350 W - MANUTENÇÃO. AF_05/2023</t>
  </si>
  <si>
    <t>MÁQUINA PARA SOLDA POR TERMOFUSÃO PARA TUBOS DE POLIETILENO DE ALTA DENSIDADE (PEAD) COM DIÂMETRO EXTERNO DE 315 A 630 MM, POTÊNCIA ENTRE 8000 E 12350 W - MATERIAIS NA OPERAÇÃO. AF_05/2023</t>
  </si>
  <si>
    <t>MÁQUINA PARA SOLDA POR TERMOFUSÃO PARA TUBOS DE POLIETILENO DE ALTA DENSIDADE (PEAD) COM DIÂMETRO EXTERNO DE 710 A 1200 MM, POTÊNCIA ENTRE 16000 E 29500 W - DEPRECIAÇÃO. AF_05/2023</t>
  </si>
  <si>
    <t>MÁQUINA PARA SOLDA POR TERMOFUSÃO PARA TUBOS DE POLIETILENO DE ALTA DENSIDADE (PEAD) COM DIÂMETRO EXTERNO DE 710 A 1200 MM, POTÊNCIA ENTRE 16000 E 29500 W - JUROS. AF_05/2023</t>
  </si>
  <si>
    <t>MÁQUINA PARA SOLDA POR TERMOFUSÃO PARA TUBOS DE POLIETILENO DE ALTA DENSIDADE (PEAD) COM DIÂMETRO EXTERNO DE 710 A 1200 MM, POTÊNCIA ENTRE 16000 E 29500 W - MANUTENÇÃO. AF_05/2023</t>
  </si>
  <si>
    <t>MÁQUINA PARA SOLDA POR TERMOFUSÃO PARA TUBOS DE POLIETILENO DE ALTA DENSIDADE (PEAD) COM DIÂMETRO EXTERNO DE 710 A 1200 MM, POTÊNCIA ENTRE 16000 E 29500 W - MATERIAIS NA OPERAÇÃO. AF_05/2023</t>
  </si>
  <si>
    <t>MÁQUINA PARA SOLDA POR TERMOFUSÃO PARA TUBOS DE POLIETILENO DE ALTA DENSIDADE (PEAD) COM DIÂMETRO EXTERNO DE 90 A 315 MM, POTÊNCIA ENTRE 2500 E 5350 W - DEPRECIAÇÃO. AF_05/2023</t>
  </si>
  <si>
    <t>MÁQUINA PARA SOLDA POR TERMOFUSÃO PARA TUBOS DE POLIETILENO DE ALTA DENSIDADE (PEAD) COM DIÂMETRO EXTERNO DE 90 A 315 MM, POTÊNCIA ENTRE 2500 E 5350 W - JUROS. AF_05/2023</t>
  </si>
  <si>
    <t>MÁQUINA PARA SOLDA POR TERMOFUSÃO PARA TUBOS DE POLIETILENO DE ALTA DENSIDADE (PEAD) COM DIÂMETRO EXTERNO DE 90 A 315 MM, POTÊNCIA ENTRE 2500 E 5350 W - MANUTENÇÃO. AF_05/2023</t>
  </si>
  <si>
    <t>MÁQUINA PARA SOLDA POR TERMOFUSÃO PARA TUBOS DE POLIETILENO DE ALTA DENSIDADE (PEAD) COM DIÂMETRO EXTERNO DE 90 A 315 MM, POTÊNCIA ENTRE 2500 E 5350 W - MATERIAIS NA OPERAÇÃO. AF_05/2023</t>
  </si>
  <si>
    <t>MÁQUINA SOLDA ARCO COM PISTOLA DE SOLDAGEM PARA STUD BOLT DE 5 MM A 22 MM - DEPRECIAÇÃO. AF_05/2023</t>
  </si>
  <si>
    <t>MÁQUINA SOLDA ARCO COM PISTOLA DE SOLDAGEM PARA STUD BOLT DE 5 MM A 22 MM - JUROS. AF_05/2023</t>
  </si>
  <si>
    <t>MÁQUINA SOLDA ARCO COM PISTOLA DE SOLDAGEM PARA STUD BOLT DE 5 MM A 22 MM - MANUTENÇÃO. AF_05/2023</t>
  </si>
  <si>
    <t>MÁQUINA SOLDA ARCO COM PISTOLA DE SOLDAGEM PARA STUD BOLT DE 5 MM A 22 MM - MATERIAIS NA OPERAÇÃO. AF_05/2023</t>
  </si>
  <si>
    <t>PENEIRA ROTATIVA COM MOTOR ELÉTRICO TRIFÁSICO DE 2 CV, CILINDRO DE 1 M X 0,60 M, COM FUROS DE 3,17 MM - DEPRECIAÇÃO. AF_05/2023</t>
  </si>
  <si>
    <t>PENEIRA ROTATIVA COM MOTOR ELÉTRICO TRIFÁSICO DE 2 CV, CILINDRO DE 1 M X 0,60 M, COM FUROS DE 3,17 MM - JUROS. AF_05/2023</t>
  </si>
  <si>
    <t>PENEIRA ROTATIVA COM MOTOR ELÉTRICO TRIFÁSICO DE 2 CV, CILINDRO DE 1 M X 0,60 M, COM FUROS DE 3,17 MM - MANUTENÇÃO. AF_05/2023</t>
  </si>
  <si>
    <t>PENEIRA ROTATIVA COM MOTOR ELÉTRICO TRIFÁSICO DE 2 CV, CILINDRO DE 1 M X 0,60 M, COM FUROS DE 3,17 MM - MATERIAIS NA OPERAÇÃO. AF_05/2023</t>
  </si>
  <si>
    <t>PERFURATRIZ COM TORRE METÁLICA PARA EXECUÇÃO DE ESTACA HÉLICE CONTÍNUA, PROFUNDIDADE MÁXIMA DE 30 M, DIÂMETRO MÁXIMO DE 800 MM, POTÊNCIA INSTALADA DE 268 HP, MESA ROTATIVA COM TORQUE MÁXIMO DE 170 KNM - DEPRECIAÇÃO. AF_06/2015</t>
  </si>
  <si>
    <t>PERFURATRIZ COM TORRE METÁLICA PARA EXECUÇÃO DE ESTACA HÉLICE CONTÍNUA, PROFUNDIDADE MÁXIMA DE 30 M, DIÂMETRO MÁXIMO DE 800 MM, POTÊNCIA INSTALADA DE 268 HP, MESA ROTATIVA COM TORQUE MÁXIMO DE 170 KNM - JUROS. AF_06/2015</t>
  </si>
  <si>
    <t>PERFURATRIZ COM TORRE METÁLICA PARA EXECUÇÃO DE ESTACA HÉLICE CONTÍNUA, PROFUNDIDADE MÁXIMA DE 30 M, DIÂMETRO MÁXIMO DE 800 MM, POTÊNCIA INSTALADA DE 268 HP, MESA ROTATIVA COM TORQUE MÁXIMO DE 170 KNM - MANUTENÇÃO. AF_06/2015</t>
  </si>
  <si>
    <t>PERFURATRIZ COM TORRE METÁLICA PARA EXECUÇÃO DE ESTACA HÉLICE CONTÍNUA, PROFUNDIDADE MÁXIMA DE 30 M, DIÂMETRO MÁXIMO DE 800 MM, POTÊNCIA INSTALADA DE 268 HP, MESA ROTATIVA COM TORQUE MÁXIMO DE 170 KNM - MATERIAIS NA OPERAÇÃO. AF_06/2015</t>
  </si>
  <si>
    <t>PERFURATRIZ COM TORRE METÁLICA PARA EXECUÇÃO DE ESTACA HÉLICE CONTÍNUA, PROFUNDIDADE MÁXIMA DE 32 M, DIÂMETRO MÁXIMO DE 1000 MM, POTÊNCIA INSTALADA DE 350 HP, MESA ROTATIVA COM TORQUE MÁXIMO DE 263 KNM - DEPRECIAÇÃO. AF_01/2016</t>
  </si>
  <si>
    <t>PERFURATRIZ COM TORRE METÁLICA PARA EXECUÇÃO DE ESTACA HÉLICE CONTÍNUA, PROFUNDIDADE MÁXIMA DE 32 M, DIÂMETRO MÁXIMO DE 1000 MM, POTÊNCIA INSTALADA DE 350 HP, MESA ROTATIVA COM TORQUE MÁXIMO DE 263 KNM - JUROS. AF_01/2016</t>
  </si>
  <si>
    <t>PERFURATRIZ COM TORRE METÁLICA PARA EXECUÇÃO DE ESTACA HÉLICE CONTÍNUA, PROFUNDIDADE MÁXIMA DE 32 M, DIÂMETRO MÁXIMO DE 1000 MM, POTÊNCIA INSTALADA DE 350 HP, MESA ROTATIVA COM TORQUE MÁXIMO DE 263 KNM - MANUTENÇÃO. AF_01/2016</t>
  </si>
  <si>
    <t>PERFURATRIZ COM TORRE METÁLICA PARA EXECUÇÃO DE ESTACA HÉLICE CONTÍNUA, PROFUNDIDADE MÁXIMA DE 32 M, DIÂMETRO MÁXIMO DE 1000 MM, POTÊNCIA INSTALADA DE 350 HP, MESA ROTATIVA COM TORQUE MÁXIMO DE 263 KNM - MATERIAIS NA OPERAÇÃO. AF_01/2016</t>
  </si>
  <si>
    <t>PERFURATRIZ DE COROA DIAMANTADA PARA CONCRETO, DIÂMETRO ATÉ 250 MM, MOTOR ELÉTRICO 220 V, POTÊNCIA 2.500 W - DEPRECIAÇÃO. AF_05/2023</t>
  </si>
  <si>
    <t>PERFURATRIZ DE COROA DIAMANTADA PARA CONCRETO, DIÂMETRO ATÉ 250 MM, MOTOR ELÉTRICO 220 V, POTÊNCIA 2.500 W - JUROS. AF_05/2023</t>
  </si>
  <si>
    <t>PERFURATRIZ DE COROA DIAMANTADA PARA CONCRETO, DIÂMETRO ATÉ 250 MM, MOTOR ELÉTRICO 220 V, POTÊNCIA 2.500 W - MANUTENÇÃO. AF_05/2023</t>
  </si>
  <si>
    <t>PERFURATRIZ DE COROA DIAMANTADA PARA CONCRETO, DIÂMETRO ATÉ 250 MM, MOTOR ELÉTRICO 220 V, POTÊNCIA 2.500 W - MATERIAIS NA OPERAÇÃO. AF_05/2023</t>
  </si>
  <si>
    <t>PERFURATRIZ HIDRÁULICA SOBRE CAMINHÃO COM TRADO CURTO ACOPLADO, PROFUNDIDADE MÁXIMA DE 20 M, DIÂMETRO MÁXIMO DE 1500 MM, POTÊNCIA INSTALADA DE 137 HP, MESA ROTATIVA COM TORQUE MÁXIMO DE 30 KNM - DEPRECIAÇÃO. AF_06/2015</t>
  </si>
  <si>
    <t>PERFURATRIZ HIDRÁULICA SOBRE CAMINHÃO COM TRADO CURTO ACOPLADO, PROFUNDIDADE MÁXIMA DE 20 M, DIÂMETRO MÁXIMO DE 1500 MM, POTÊNCIA INSTALADA DE 137 HP, MESA ROTATIVA COM TORQUE MÁXIMO DE 30 KNM - IMPOSTOS E SEGUROS. AF_06/2015</t>
  </si>
  <si>
    <t>PERFURATRIZ HIDRÁULICA SOBRE CAMINHÃO COM TRADO CURTO ACOPLADO, PROFUNDIDADE MÁXIMA DE 20 M, DIÂMETRO MÁXIMO DE 1500 MM, POTÊNCIA INSTALADA DE 137 HP, MESA ROTATIVA COM TORQUE MÁXIMO DE 30 KNM - JUROS. AF_06/2015</t>
  </si>
  <si>
    <t>PERFURATRIZ HIDRÁULICA SOBRE CAMINHÃO COM TRADO CURTO ACOPLADO, PROFUNDIDADE MÁXIMA DE 20 M, DIÂMETRO MÁXIMO DE 1500 MM, POTÊNCIA INSTALADA DE 137 HP, MESA ROTATIVA COM TORQUE MÁXIMO DE 30 KNM - MANUTENÇÃO. AF_06/2015</t>
  </si>
  <si>
    <t>PERFURATRIZ HIDRÁULICA SOBRE CAMINHÃO COM TRADO CURTO ACOPLADO, PROFUNDIDADE MÁXIMA DE 20 M, DIÂMETRO MÁXIMO DE 1500 MM, POTÊNCIA INSTALADA DE 137 HP, MESA ROTATIVA COM TORQUE MÁXIMO DE 30 KNM - MATERIAIS NA OPERAÇÃO. AF_06/2015</t>
  </si>
  <si>
    <t>PERFURATRIZ HIDRÁULICA SOBRE ESTEIRA, TORQUE MÁXIMO 161 KNM, PROFUNDIDADE MÁXIMA 54 M, DIÂMETRO MÁXIMO 1500 MM, POTÊNCIA MOTOR 268 HP - DEPRECIAÇÃO. AF_04/2019</t>
  </si>
  <si>
    <t>PERFURATRIZ HIDRÁULICA SOBRE ESTEIRA, TORQUE MÁXIMO 161 KNM, PROFUNDIDADE MÁXIMA 54 M, DIÂMETRO MÁXIMO 1500 MM, POTÊNCIA MOTOR 268 HP - JUROS. AF_04/2019</t>
  </si>
  <si>
    <t>PERFURATRIZ HIDRÁULICA SOBRE ESTEIRA, TORQUE MÁXIMO 161 KNM, PROFUNDIDADE MÁXIMA 54 M, DIÂMETRO MÁXIMO 1500 MM, POTÊNCIA MOTOR 268 HP - MANUTENÇÃO. AF_04/2019</t>
  </si>
  <si>
    <t>PERFURATRIZ HIDRÁULICA SOBRE ESTEIRA, TORQUE MÁXIMO 161 KNM, PROFUNDIDADE MÁXIMA 54 M, DIÂMETRO MÁXIMO 1500 MM, POTÊNCIA MOTOR 268 HP - MATERIAIS NA OPERAÇÃO. AF_04/2019</t>
  </si>
  <si>
    <t>PERFURATRIZ HIDRÁULICA SOBRE ESTEIRA, TORQUE MÁXIMO 98 KNM, PROFUNDIDADE MÁXIMA 25 M, DIÂMETRO MÁXIMO 115 MM, POTÊNCIA MOTOR 190 HP - DEPRECIAÇÃO. AF_02/2021</t>
  </si>
  <si>
    <t>PERFURATRIZ HIDRÁULICA SOBRE ESTEIRA, TORQUE MÁXIMO 98 KNM, PROFUNDIDADE MÁXIMA 25 M, DIÂMETRO MÁXIMO 115 MM, POTÊNCIA MOTOR 190 HP - JUROS. AF_02/2021</t>
  </si>
  <si>
    <t>PERFURATRIZ HIDRÁULICA SOBRE ESTEIRA, TORQUE MÁXIMO 98 KNM, PROFUNDIDADE MÁXIMA 25 M, DIÂMETRO MÁXIMO 115 MM, POTÊNCIA MOTOR 190 HP - MANUTENÇÃO. AF_02/2021</t>
  </si>
  <si>
    <t>PERFURATRIZ HIDRÁULICA SOBRE ESTEIRA, TORQUE MÁXIMO 98 KNM, PROFUNDIDADE MÁXIMA 25 M, DIÂMETRO MÁXIMO 115 MM, POTÊNCIA MOTOR 190 HP - MATERIAIS NA OPERAÇÃO. AF_02/2021</t>
  </si>
  <si>
    <t>PERFURATRIZ MANUAL, TORQUE MÁXIMO 83 N.M, POTÊNCIA 5 CV, COM DIÂMETRO MÁXIMO 4" - DEPRECIAÇÃO. AF_06/2015</t>
  </si>
  <si>
    <t>PERFURATRIZ MANUAL, TORQUE MÁXIMO 83 N.M, POTÊNCIA 5 CV, COM DIÂMETRO MÁXIMO 4" - JUROS. AF_06/2015</t>
  </si>
  <si>
    <t>PERFURATRIZ MANUAL, TORQUE MÁXIMO 83 N.M, POTÊNCIA 5 CV, COM DIÂMETRO MÁXIMO 4" - MANUTENÇÃO. AF_06/2015</t>
  </si>
  <si>
    <t>PERFURATRIZ MANUAL, TORQUE MÁXIMO 83 N.M, POTÊNCIA 5 CV, COM DIÂMETRO MÁXIMO 4" - MATERIAIS NA OPERAÇÃO. AF_06/2015</t>
  </si>
  <si>
    <t>PERFURATRIZ PARA EXECUÇÃO DE ESTACAS SECANTES, TIPO HÉLICE CONTÍNUA COM CABEÇOTE DUPLO E TUBO METÁLICO - DEPRECIAÇÃO. AF_04/2019</t>
  </si>
  <si>
    <t>PERFURATRIZ PARA EXECUÇÃO DE ESTACAS SECANTES, TIPO HÉLICE CONTÍNUA COM CABEÇOTE DUPLO E TUBO METÁLICO - JUROS. AF_04/2019</t>
  </si>
  <si>
    <t>PERFURATRIZ PARA EXECUÇÃO DE ESTACAS SECANTES, TIPO HÉLICE CONTÍNUA COM CABEÇOTE DUPLO E TUBO METÁLICO - MANUTENÇÃO. AF_04/2019</t>
  </si>
  <si>
    <t>PERFURATRIZ PARA EXECUÇÃO DE ESTACAS SECANTES, TIPO HÉLICE CONTÍNUA COM CABEÇOTE DUPLO E TUBO METÁLICO - MATERIAIS NA OPERAÇÃO. AF_04/2019</t>
  </si>
  <si>
    <t>PERFURATRIZ PARA FURO DIRECIONAL HORIZONTAL (HDD) COM CAPACIDADE ATÉ 89 KN, POTÊNCIA 24,8 HP A 80 HP (INCLUSO FERRAMENTAS E LOCALIZADOR) - DEPRECIAÇÃO. AF_05/2023</t>
  </si>
  <si>
    <t>PERFURATRIZ PARA FURO DIRECIONAL HORIZONTAL (HDD) COM CAPACIDADE ATÉ 89 KN, POTÊNCIA 24,8 HP A 80 HP (INCLUSO FERRAMENTAS E LOCALIZADOR) - JUROS. AF_05/2023</t>
  </si>
  <si>
    <t>PERFURATRIZ PARA FURO DIRECIONAL HORIZONTAL (HDD) COM CAPACIDADE ATÉ 89 KN, POTÊNCIA 24,8 HP A 80 HP (INCLUSO FERRAMENTAS E LOCALIZADOR) - MANUTENÇÃO. AF_05/2023</t>
  </si>
  <si>
    <t>PERFURATRIZ PARA FURO DIRECIONAL HORIZONTAL (HDD) COM CAPACIDADE ATÉ 89 KN, POTÊNCIA 24,8 HP A 80 HP (INCLUSO FERRAMENTAS E LOCALIZADOR) - MATERIAIS NA OPERAÇÃO. AF_05/2023</t>
  </si>
  <si>
    <t>PERFURATRIZ PARA FURO DIRECIONAL HORIZONTAL (HDD) COM CAPACIDADE DE 201 KN A 560 KN, POTÊNCIA 200 HP A 260 HP (INCLUSO FERRAMENTAS E LOCALIZADOR) - DEPRECIAÇÃO. AF_05/2023</t>
  </si>
  <si>
    <t>PERFURATRIZ PARA FURO DIRECIONAL HORIZONTAL (HDD) COM CAPACIDADE DE 201 KN A 560 KN, POTÊNCIA 200 HP A 260 HP (INCLUSO FERRAMENTAS E LOCALIZADOR) - JUROS. AF_05/2023</t>
  </si>
  <si>
    <t>PERFURATRIZ PARA FURO DIRECIONAL HORIZONTAL (HDD) COM CAPACIDADE DE 201 KN A 560 KN, POTÊNCIA 200 HP A 260 HP (INCLUSO FERRAMENTAS E LOCALIZADOR) - MANUTENÇÃO. AF_05/2023</t>
  </si>
  <si>
    <t>PERFURATRIZ PARA FURO DIRECIONAL HORIZONTAL (HDD) COM CAPACIDADE DE 201 KN A 560 KN, POTÊNCIA 200 HP A 260 HP (INCLUSO FERRAMENTAS E LOCALIZADOR) - MATERIAIS NA OPERAÇÃO. AF_05/2023</t>
  </si>
  <si>
    <t>PERFURATRIZ PARA FURO DIRECIONAL HORIZONTAL (HDD) COM CAPACIDADE DE 90 KN A 200 KN, POTÊNCIA 100 HP A 160 HP (INCLUSO FERRAMENTAS E LOCALIZADOR - MANUTENÇÃO. AF_05/2023</t>
  </si>
  <si>
    <t>PERFURATRIZ PARA FURO DIRECIONAL HORIZONTAL (HDD) COM CAPACIDADE DE 90 KN A 200 KN, POTÊNCIA 100 HP A 160 HP (INCLUSO FERRAMENTAS E LOCALIZADOR) - DEPRECIAÇÃO. AF_05/2023</t>
  </si>
  <si>
    <t>PERFURATRIZ PARA FURO DIRECIONAL HORIZONTAL (HDD) COM CAPACIDADE DE 90 KN A 200 KN, POTÊNCIA 100 HP A 160 HP (INCLUSO FERRAMENTAS E LOCALIZADOR) - JUROS. AF_05/2023</t>
  </si>
  <si>
    <t>PERFURATRIZ PARA FURO DIRECIONAL HORIZONTAL (HDD) COM CAPACIDADE DE 90 KN A 200 KN, POTÊNCIA 100 HP A 160 HP (INCLUSO FERRAMENTAS E LOCALIZADOR) - MATERIAIS NA OPERAÇÃO. AF_05/2023</t>
  </si>
  <si>
    <t>PERFURATRIZ ROTATIVA SOBRE ESTEIRA, TORQUE MAXIMO 2500 KGM, POTENCIA 110 HP, MOTOR DIESEL - DEPRECIAÇÃO. AF_05/2017</t>
  </si>
  <si>
    <t>PERFURATRIZ ROTATIVA SOBRE ESTEIRA, TORQUE MAXIMO 2500 KGM, POTENCIA 110 HP, MOTOR DIESEL - JUROS. AF_05/2017</t>
  </si>
  <si>
    <t>PERFURATRIZ ROTATIVA SOBRE ESTEIRA, TORQUE MAXIMO 2500 KGM, POTENCIA 110 HP, MOTOR DIESEL - MANUTENÇÃO. AF_05/2017</t>
  </si>
  <si>
    <t>PERFURATRIZ ROTATIVA SOBRE ESTEIRA, TORQUE MAXIMO 2500 KGM, POTENCIA 110 HP, MOTOR DIESEL - MATERIAIS NA OPERAÇÃO. AF_05/2017</t>
  </si>
  <si>
    <t>PERFURATRIZ SOBRE ESTEIRA, TORQUE MÁXIMO 600 KGF, PESO MÉDIO 1000 KG, POTÊNCIA 20 HP, DIÂMETRO MÁXIMO 10" - DEPRECIAÇÃO. AF_06/2015</t>
  </si>
  <si>
    <t>PERFURATRIZ SOBRE ESTEIRA, TORQUE MÁXIMO 600 KGF, PESO MÉDIO 1000 KG, POTÊNCIA 20 HP, DIÂMETRO MÁXIMO 10" - JUROS. AF_06/2015</t>
  </si>
  <si>
    <t>PERFURATRIZ SOBRE ESTEIRA, TORQUE MÁXIMO 600 KGF, PESO MÉDIO 1000 KG, POTÊNCIA 20 HP, DIÂMETRO MÁXIMO 10" - MANUTENÇÃO. AF_06/2015</t>
  </si>
  <si>
    <t>PERFURATRIZ SOBRE ESTEIRA, TORQUE MÁXIMO 600 KGF, PESO MÉDIO 1000 KG, POTÊNCIA 20 HP, DIÂMETRO MÁXIMO 10" - MATERIAIS NA OPERAÇÃO. AF_06/2015</t>
  </si>
  <si>
    <t>PERFURATRIZ SOBRE ESTEIRA, TORQUE MÁXIMO 600 KGF, POTÊNCIA ENTRE 50 E 60 HP, DIÂMETRO MÁXIMO 10" - DEPRECIAÇÃO. AF_11/2016</t>
  </si>
  <si>
    <t>PERFURATRIZ SOBRE ESTEIRA, TORQUE MÁXIMO 600 KGF, POTÊNCIA ENTRE 50 E 60 HP, DIÂMETRO MÁXIMO 10" - JUROS. AF_11/2016</t>
  </si>
  <si>
    <t>PERFURATRIZ SOBRE ESTEIRA, TORQUE MÁXIMO 600 KGF, POTÊNCIA ENTRE 50 E 60 HP, DIÂMETRO MÁXIMO 10" - MANUTENÇÃO. AF_11/2016</t>
  </si>
  <si>
    <t>PERFURATRIZ SOBRE ESTEIRA, TORQUE MÁXIMO 600 KGF, POTÊNCIA ENTRE 50 E 60 HP, DIÂMETRO MÁXIMO 10" - MATERIAIS NA OPERAÇÃO. AF_11/2016</t>
  </si>
  <si>
    <t>PLACA VIBRATÓRIA REVERSÍVEL COM MOTOR 4 TEMPOS A GASOLINA, FORÇA CENTRÍFUGA DE 25 KN (2500 KGF), POTÊNCIA 5,5 CV - DEPRECIAÇÃO. AF_08/2015</t>
  </si>
  <si>
    <t>PLACA VIBRATÓRIA REVERSÍVEL COM MOTOR 4 TEMPOS A GASOLINA, FORÇA CENTRÍFUGA DE 25 KN (2500 KGF), POTÊNCIA 5,5 CV - JUROS. AF_08/2015</t>
  </si>
  <si>
    <t>PLACA VIBRATÓRIA REVERSÍVEL COM MOTOR 4 TEMPOS A GASOLINA, FORÇA CENTRÍFUGA DE 25 KN (2500 KGF), POTÊNCIA 5,5 CV - MANUTENÇÃO. AF_08/2015</t>
  </si>
  <si>
    <t>PLACA VIBRATÓRIA REVERSÍVEL COM MOTOR 4 TEMPOS A GASOLINA, FORÇA CENTRÍFUGA DE 25 KN (2500 KGF), POTÊNCIA 5,5 CV - MATERIAIS NA OPERAÇÃO. AF_08/2015</t>
  </si>
  <si>
    <t>PLATAFORMA ELEVATÓRIA - DEPRECIAÇÃO. AF_04/2019</t>
  </si>
  <si>
    <t>PLATAFORMA ELEVATÓRIA - JUROS. AF_04/2019</t>
  </si>
  <si>
    <t>PLATAFORMA ELEVATÓRIA - MANUTENÇÃO. AF_04/2019</t>
  </si>
  <si>
    <t>PLATAFORMA ELEVATÓRIA - MATERIAIS NA OPERAÇÃO. AF_04/2019</t>
  </si>
  <si>
    <t>POLIDORA DE PISO (POLITRIZ), PESO DE 100KG, DIÂMETRO 450 MM, MOTOR ELÉTRICO, POTÊNCIA 4 HP - DEPRECIAÇÃO. AF_05/2023</t>
  </si>
  <si>
    <t>POLIDORA DE PISO (POLITRIZ), PESO DE 100KG, DIÂMETRO 450 MM, MOTOR ELÉTRICO, POTÊNCIA 4 HP - JUROS. AF_05/2023</t>
  </si>
  <si>
    <t>POLIDORA DE PISO (POLITRIZ), PESO DE 100KG, DIÂMETRO 450 MM, MOTOR ELÉTRICO, POTÊNCIA 4 HP - MANUTENÇÃO. AF_05/2023</t>
  </si>
  <si>
    <t>POLIDORA DE PISO (POLITRIZ), PESO DE 100KG, DIÂMETRO 450 MM, MOTOR ELÉTRICO, POTÊNCIA 4 HP - MATERIAIS NA OPERAÇÃO. AF_05/2023</t>
  </si>
  <si>
    <t>PROJETOR DE ARGAMASSA, CAPACIDADE DE PROJEÇÃO 1,5 M3/H, ALCANCE DE 30 ATÉ 60 M, MOTOR ELÉTRICO POTÊNCIA 7,5 HP - DEPRECIAÇÃO. AF_06/2014</t>
  </si>
  <si>
    <t>PROJETOR DE ARGAMASSA, CAPACIDADE DE PROJEÇÃO 1,5 M3/H, ALCANCE DE 30 ATÉ 60 M, MOTOR ELÉTRICO POTÊNCIA 7,5 HP - JUROS. AF_06/2014</t>
  </si>
  <si>
    <t>PROJETOR DE ARGAMASSA, CAPACIDADE DE PROJEÇÃO 1,5 M3/H, ALCANCE DE 30 ATÉ 60 M, MOTOR ELÉTRICO POTÊNCIA 7,5 HP - MANUTENÇÃO. AF_06/2014</t>
  </si>
  <si>
    <t>PROJETOR DE ARGAMASSA, CAPACIDADE DE PROJEÇÃO 1,5 M3/H, ALCANCE DE 30 ATÉ 60 M, MOTOR ELÉTRICO POTÊNCIA 7,5 HP - MATERIAIS NA OPERAÇÃO. AF_06/2014</t>
  </si>
  <si>
    <t>PROJETOR DE ARGAMASSA, CAPACIDADE DE PROJEÇÃO 2 M3/H, ALCANCE ATÉ 50 M, MOTOR ELÉTRICO POTÊNCIA 7,5 HP - DEPRECIAÇÃO. AF_06/2014</t>
  </si>
  <si>
    <t>PROJETOR DE ARGAMASSA, CAPACIDADE DE PROJEÇÃO 2 M3/H, ALCANCE ATÉ 50 M, MOTOR ELÉTRICO POTÊNCIA 7,5 HP - JUROS. AF_06/2014</t>
  </si>
  <si>
    <t>PROJETOR DE ARGAMASSA, CAPACIDADE DE PROJEÇÃO 2 M3/H, ALCANCE ATÉ 50 M, MOTOR ELÉTRICO POTÊNCIA 7,5 HP - MANUTENÇÃO. AF_06/2014</t>
  </si>
  <si>
    <t>PROJETOR DE ARGAMASSA, CAPACIDADE DE PROJEÇÃO 2 M3/H, ALCANCE ATÉ 50 M, MOTOR ELÉTRICO POTÊNCIA 7,5 HP - MATERIAIS NA OPERAÇÃO. AF_06/2014</t>
  </si>
  <si>
    <t>PROJETOR PNEUMÁTICO DE ARGAMASSA PARA CHAPISCO E REBOCO COM RECIPIENTE ACOPLADO, TIPO CANEQUINHA, COM COMPRESSOR DE AR REBOCÁVEL VAZÃO 89 PCM E MOTOR DIESEL DE 20 CV - DEPRECIAÇÃO. AF_05/2023</t>
  </si>
  <si>
    <t>PROJETOR PNEUMÁTICO DE ARGAMASSA PARA CHAPISCO E REBOCO COM RECIPIENTE ACOPLADO, TIPO CANEQUINHA, COM COMPRESSOR DE AR REBOCÁVEL VAZÃO 89 PCM E MOTOR DIESEL DE 20 CV - JUROS. AF_05/2023</t>
  </si>
  <si>
    <t>PROJETOR PNEUMÁTICO DE ARGAMASSA PARA CHAPISCO E REBOCO COM RECIPIENTE ACOPLADO, TIPO CANEQUINHA, COM COMPRESSOR DE AR REBOCÁVEL VAZÃO 89 PCM E MOTOR DIESEL DE 20 CV - MANUTENÇÃO. AF_05/2023</t>
  </si>
  <si>
    <t>PROJETOR PNEUMÁTICO DE ARGAMASSA PARA CHAPISCO E REBOCO COM RECIPIENTE ACOPLADO, TIPO CANEQUINHA, COM COMPRESSOR DE AR REBOCÁVEL VAZÃO 89 PCM E MOTOR DIESEL DE 20 CV - MATERIAIS NA OPERAÇÃO. AF_05/2023</t>
  </si>
  <si>
    <t>PULVERIZADOR DE TINTA ELÉTRICO/MÁQUINA DE PINTURA AIRLESS, VAZÃO 2 L/MIN - DEPRECIAÇÃO. AF_05/2023</t>
  </si>
  <si>
    <t>PULVERIZADOR DE TINTA ELÉTRICO/MÁQUINA DE PINTURA AIRLESS, VAZÃO 2 L/MIN - JUROS. AF_05/2023</t>
  </si>
  <si>
    <t>PULVERIZADOR DE TINTA ELÉTRICO/MÁQUINA DE PINTURA AIRLESS, VAZÃO 2 L/MIN - MANUTENÇÃO. AF_05/2023</t>
  </si>
  <si>
    <t>PULVERIZADOR DE TINTA ELÉTRICO/MÁQUINA DE PINTURA AIRLESS, VAZÃO 2 L/MIN - MATERIAIS NA OPERAÇÃO. AF_05/2023</t>
  </si>
  <si>
    <t>PÁ CARREGADEIRA SOBRE RODAS, POTÊNCIA 197 HP, CAPACIDADE DA CAÇAMBA 2,5 A 3,5 M3, PESO OPERACIONAL 18338 KG - DEPRECIAÇÃO. AF_06/2014</t>
  </si>
  <si>
    <t>PÁ CARREGADEIRA SOBRE RODAS, POTÊNCIA 197 HP, CAPACIDADE DA CAÇAMBA 2,5 A 3,5 M3, PESO OPERACIONAL 18338 KG - JUROS. AF_06/2014</t>
  </si>
  <si>
    <t>PÁ CARREGADEIRA SOBRE RODAS, POTÊNCIA 197 HP, CAPACIDADE DA CAÇAMBA 2,5 A 3,5 M3, PESO OPERACIONAL 18338 KG - MANUTENÇÃO. AF_06/2014</t>
  </si>
  <si>
    <t>PÁ CARREGADEIRA SOBRE RODAS, POTÊNCIA 197 HP, CAPACIDADE DA CAÇAMBA 2,5 A 3,5 M3, PESO OPERACIONAL 18338 KG - MATERIAIS NA OPERAÇÃO. AF_06/2014</t>
  </si>
  <si>
    <t>PÁ CARREGADEIRA SOBRE RODAS, POTÊNCIA LÍQUIDA 128 HP, CAPACIDADE DA CAÇAMBA 1,7 A 2,8 M3, PESO OPERACIONAL 11632 KG - DEPRECIAÇÃO. AF_06/2014</t>
  </si>
  <si>
    <t>PÁ CARREGADEIRA SOBRE RODAS, POTÊNCIA LÍQUIDA 128 HP, CAPACIDADE DA CAÇAMBA 1,7 A 2,8 M3, PESO OPERACIONAL 11632 KG - JUROS. AF_06/2014</t>
  </si>
  <si>
    <t>PÁ CARREGADEIRA SOBRE RODAS, POTÊNCIA LÍQUIDA 128 HP, CAPACIDADE DA CAÇAMBA 1,7 A 2,8 M3, PESO OPERACIONAL 11632 KG - MANUTENÇÃO. AF_06/2014</t>
  </si>
  <si>
    <t>PÁ CARREGADEIRA SOBRE RODAS, POTÊNCIA LÍQUIDA 128 HP, CAPACIDADE DA CAÇAMBA 1,7 A 2,8 M3, PESO OPERACIONAL 11632 KG - MATERIAIS NA OPERAÇÃO. AF_06/2014</t>
  </si>
  <si>
    <t>PÓRTICO ROLANTE MONOVIGA, PERFIL I, 4 PERNAS, CAPACIDADE 5 T - DEPRECIAÇÃO. AF_04/2019</t>
  </si>
  <si>
    <t>PÓRTICO ROLANTE MONOVIGA, PERFIL I, 4 PERNAS, CAPACIDADE 5 T - JUROS. AF_04/2019</t>
  </si>
  <si>
    <t>PÓRTICO ROLANTE MONOVIGA, PERFIL I, 4 PERNAS, CAPACIDADE 5 T - MANUTENÇÃO. AF_04/2019</t>
  </si>
  <si>
    <t>PÓRTICO ROLANTE MONOVIGA, PERFIL I, 4 PERNAS, CAPACIDADE 5 T - MATERIAIS NA OPERAÇÃO. AF_04/2019</t>
  </si>
  <si>
    <t>RECICLADORA DE ASFALTO A FRIO SOBRE RODAS, LARGURA FRESAGEM DE 2,0 M, POTÊNCIA 422 HP - DEPRECIAÇÃO. AF_11/2014</t>
  </si>
  <si>
    <t>RECICLADORA DE ASFALTO A FRIO SOBRE RODAS, LARGURA FRESAGEM DE 2,0 M, POTÊNCIA 422 HP - JUROS. AF_11/2014</t>
  </si>
  <si>
    <t>RECICLADORA DE ASFALTO A FRIO SOBRE RODAS, LARGURA FRESAGEM DE 2,0 M, POTÊNCIA 422 HP - MANUTENÇÃO. AF_11/2014</t>
  </si>
  <si>
    <t>RECICLADORA DE ASFALTO A FRIO SOBRE RODAS, LARGURA FRESAGEM DE 2,0 M, POTÊNCIA 422 HP - MATERIAIS NA OPERAÇÃO. AF_11/2014</t>
  </si>
  <si>
    <t>RETROESCAVADEIRA SOBRE RODAS COM CARREGADEIRA, PESO OPERACIONAL MÍN. 6,674, POTÊNCIA LÍQ 88 HP, COM MARTELO ROMPEDOR HIDRÁULICO ENTRE 275 A 362 KG - DEPRECIAÇÃO. AF_02/2021</t>
  </si>
  <si>
    <t>RETROESCAVADEIRA SOBRE RODAS COM CARREGADEIRA, PESO OPERACIONAL MÍN. 6,674, POTÊNCIA LÍQ 88 HP, COM MARTELO ROMPEDOR HIDRÁULICO ENTRE 275 A 362 KG - JUROS. AF_02/2021</t>
  </si>
  <si>
    <t>RETROESCAVADEIRA SOBRE RODAS COM CARREGADEIRA, PESO OPERACIONAL MÍN. 6,674, POTÊNCIA LÍQ 88 HP, COM MARTELO ROMPEDOR HIDRÁULICO ENTRE 275 A 362 KG - MANUTENÇÃO. AF_02/2021</t>
  </si>
  <si>
    <t>RETROESCAVADEIRA SOBRE RODAS COM CARREGADEIRA, PESO OPERACIONAL MÍN. 6,674, POTÊNCIA LÍQ 88 HP, COM MARTELO ROMPEDOR HIDRÁULICO ENTRE 275 A 362 KG - MATERIAIS NA OPERAÇÃO. AF_02/2021</t>
  </si>
  <si>
    <t>RETROESCAVADEIRA SOBRE RODAS COM CARREGADEIRA, TRAÇÃO 4X2, POTÊNCIA LÍQ. 79 HP, CAÇAMBA CARREG. CAP. MÍN. 1 M3, CAÇAMBA RETRO CAP. 0,20 M3, PESO OPERACIONAL MÍN. 6.570 KG, PROFUNDIDADE ESCAVAÇÃO MÁX. 4,37 M - DEPRECIAÇÃO. AF_06/2014</t>
  </si>
  <si>
    <t>RETROESCAVADEIRA SOBRE RODAS COM CARREGADEIRA, TRAÇÃO 4X2, POTÊNCIA LÍQ. 79 HP, CAÇAMBA CARREG. CAP. MÍN. 1 M3, CAÇAMBA RETRO CAP. 0,20 M3, PESO OPERACIONAL MÍN. 6.570 KG, PROFUNDIDADE ESCAVAÇÃO MÁX. 4,37 M - JUROS. AF_06/2014</t>
  </si>
  <si>
    <t>RETROESCAVADEIRA SOBRE RODAS COM CARREGADEIRA, TRAÇÃO 4X2, POTÊNCIA LÍQ. 79 HP, CAÇAMBA CARREG. CAP. MÍN. 1 M3, CAÇAMBA RETRO CAP. 0,20 M3, PESO OPERACIONAL MÍN. 6.570 KG, PROFUNDIDADE ESCAVAÇÃO MÁX. 4,37 M - MANUTENÇÃO. AF_06/2014</t>
  </si>
  <si>
    <t>RETROESCAVADEIRA SOBRE RODAS COM CARREGADEIRA, TRAÇÃO 4X2, POTÊNCIA LÍQ. 79 HP, CAÇAMBA CARREG. CAP. MÍN. 1 M3, CAÇAMBA RETRO CAP. 0,20 M3, PESO OPERACIONAL MÍN. 6.570 KG, PROFUNDIDADE ESCAVAÇÃO MÁX. 4,37 M - MATERIAIS NA OPERAÇÃO. AF_06/2014</t>
  </si>
  <si>
    <t>RETROESCAVADEIRA SOBRE RODAS COM CARREGADEIRA, TRAÇÃO 4X4, POTÊNCIA LÍQ. 72 HP, CAÇAMBA CARREG. CAP. MÍN. 0,79 M3, CAÇAMBA RETRO CAP. 0,18 M3, PESO OPERACIONAL MÍN. 7.140 KG, PROFUNDIDADE ESCAVAÇÃO MÁX. 4,50 M - DEPRECIAÇÃO. AF_06/2014</t>
  </si>
  <si>
    <t>RETROESCAVADEIRA SOBRE RODAS COM CARREGADEIRA, TRAÇÃO 4X4, POTÊNCIA LÍQ. 72 HP, CAÇAMBA CARREG. CAP. MÍN. 0,79 M3, CAÇAMBA RETRO CAP. 0,18 M3, PESO OPERACIONAL MÍN. 7.140 KG, PROFUNDIDADE ESCAVAÇÃO MÁX. 4,50 M - JUROS. AF_06/2014</t>
  </si>
  <si>
    <t>RETROESCAVADEIRA SOBRE RODAS COM CARREGADEIRA, TRAÇÃO 4X4, POTÊNCIA LÍQ. 72 HP, CAÇAMBA CARREG. CAP. MÍN. 0,79 M3, CAÇAMBA RETRO CAP. 0,18 M3, PESO OPERACIONAL MÍN. 7.140 KG, PROFUNDIDADE ESCAVAÇÃO MÁX. 4,50 M - MANUTENÇÃO. AF_06/2014</t>
  </si>
  <si>
    <t>RETROESCAVADEIRA SOBRE RODAS COM CARREGADEIRA, TRAÇÃO 4X4, POTÊNCIA LÍQ. 72 HP, CAÇAMBA CARREG. CAP. MÍN. 0,79 M3, CAÇAMBA RETRO CAP. 0,18 M3, PESO OPERACIONAL MÍN. 7.140 KG, PROFUNDIDADE ESCAVAÇÃO MÁX. 4,50 M - MATERIAIS NA OPERAÇÃO. AF_06/2014</t>
  </si>
  <si>
    <t>RETROESCAVADEIRA SOBRE RODAS COM CARREGADEIRA, TRAÇÃO 4X4, POTÊNCIA LÍQ. 88 HP, CAÇAMBA CARREG. CAP. MÍN. 1 M3, CAÇAMBA RETRO CAP. 0,26 M3, PESO OPERACIONAL MÍN. 6.674 KG, PROFUNDIDADE ESCAVAÇÃO MÁX. 4,37 M - DEPRECIAÇÃO. AF_06/2014</t>
  </si>
  <si>
    <t>RETROESCAVADEIRA SOBRE RODAS COM CARREGADEIRA, TRAÇÃO 4X4, POTÊNCIA LÍQ. 88 HP, CAÇAMBA CARREG. CAP. MÍN. 1 M3, CAÇAMBA RETRO CAP. 0,26 M3, PESO OPERACIONAL MÍN. 6.674 KG, PROFUNDIDADE ESCAVAÇÃO MÁX. 4,37 M - JUROS. AF_06/2014</t>
  </si>
  <si>
    <t>RETROESCAVADEIRA SOBRE RODAS COM CARREGADEIRA, TRAÇÃO 4X4, POTÊNCIA LÍQ. 88 HP, CAÇAMBA CARREG. CAP. MÍN. 1 M3, CAÇAMBA RETRO CAP. 0,26 M3, PESO OPERACIONAL MÍN. 6.674 KG, PROFUNDIDADE ESCAVAÇÃO MÁX. 4,37 M - MANUTENÇÃO. AF_06/2014</t>
  </si>
  <si>
    <t>RETROESCAVADEIRA SOBRE RODAS COM CARREGADEIRA, TRAÇÃO 4X4, POTÊNCIA LÍQ. 88 HP, CAÇAMBA CARREG. CAP. MÍN. 1 M3, CAÇAMBA RETRO CAP. 0,26 M3, PESO OPERACIONAL MÍN. 6.674 KG, PROFUNDIDADE ESCAVAÇÃO MÁX. 4,37 M - MATERIAIS NA OPERAÇÃO. AF_06/2014</t>
  </si>
  <si>
    <t>ROLO COMPACTADOR DE PNEUS ESTÁTICO, PRESSÃO VARIÁVEL, POTÊNCIA 111 HP, PESO SEM/COM LASTRO 9,5 / 26 T, LARGURA DE TRABALHO 1,90 M - DEPRECIAÇÃO. AF_07/2014</t>
  </si>
  <si>
    <t>ROLO COMPACTADOR DE PNEUS ESTÁTICO, PRESSÃO VARIÁVEL, POTÊNCIA 111 HP, PESO SEM/COM LASTRO 9,5 / 26 T, LARGURA DE TRABALHO 1,90 M - JUROS. AF_07/2014</t>
  </si>
  <si>
    <t>ROLO COMPACTADOR DE PNEUS ESTÁTICO, PRESSÃO VARIÁVEL, POTÊNCIA 111 HP, PESO SEM/COM LASTRO 9,5 / 26 T, LARGURA DE TRABALHO 1,90 M - MANUTENÇÃO. AF_07/2014</t>
  </si>
  <si>
    <t>ROLO COMPACTADOR DE PNEUS ESTÁTICO, PRESSÃO VARIÁVEL, POTÊNCIA 111 HP, PESO SEM/COM LASTRO 9,5 / 26 T, LARGURA DE TRABALHO 1,90 M - MATERIAIS NA OPERAÇÃO. AF_07/2014</t>
  </si>
  <si>
    <t>ROLO COMPACTADOR DE PNEUS, ESTÁTICO, PRESSÃO VARIÁVEL, POTÊNCIA 110 HP, PESO SEM/COM LASTRO 10,8/27 T, LARGURA DE ROLAGEM 2,30 M - DEPRECIAÇÃO. AF_06/2017</t>
  </si>
  <si>
    <t>ROLO COMPACTADOR DE PNEUS, ESTÁTICO, PRESSÃO VARIÁVEL, POTÊNCIA 110 HP, PESO SEM/COM LASTRO 10,8/27 T, LARGURA DE ROLAGEM 2,30 M - JUROS. AF_06/2017</t>
  </si>
  <si>
    <t>ROLO COMPACTADOR DE PNEUS, ESTÁTICO, PRESSÃO VARIÁVEL, POTÊNCIA 110 HP, PESO SEM/COM LASTRO 10,8/27 T, LARGURA DE ROLAGEM 2,30 M - MANUTENÇÃO. AF_06/2017</t>
  </si>
  <si>
    <t>ROLO COMPACTADOR DE PNEUS, ESTÁTICO, PRESSÃO VARIÁVEL, POTÊNCIA 110 HP, PESO SEM/COM LASTRO 10,8/27 T, LARGURA DE ROLAGEM 2,30 M - MATERIAIS NA OPERAÇÃO. AF_06/2017</t>
  </si>
  <si>
    <t>ROLO COMPACTADOR PE DE CARNEIRO VIBRATORIO, POTENCIA 125 HP, PESO OPERACIONAL SEM/COM LASTRO 11,95 / 13,30 T, IMPACTO DINAMICO 38,5 / 22,5 T, LARGURA DE TRABALHO 2,15 M - DEPRECIAÇÃO. AF_06/2014</t>
  </si>
  <si>
    <t>ROLO COMPACTADOR PE DE CARNEIRO VIBRATORIO, POTENCIA 125 HP, PESO OPERACIONAL SEM/COM LASTRO 11,95 / 13,30 T, IMPACTO DINAMICO 38,5 / 22,5 T, LARGURA DE TRABALHO 2,15 M - JUROS. AF_06/2014</t>
  </si>
  <si>
    <t>ROLO COMPACTADOR PE DE CARNEIRO VIBRATORIO, POTENCIA 125 HP, PESO OPERACIONAL SEM/COM LASTRO 11,95 / 13,30 T, IMPACTO DINAMICO 38,5 / 22,5 T, LARGURA DE TRABALHO 2,15 M - MANUTENÇÃO. AF_06/2014</t>
  </si>
  <si>
    <t>ROLO COMPACTADOR PE DE CARNEIRO VIBRATORIO, POTENCIA 125 HP, PESO OPERACIONAL SEM/COM LASTRO 11,95 / 13,30 T, IMPACTO DINAMICO 38,5 / 22,5 T, LARGURA DE TRABALHO 2,15 M - MATERIAIS NA OPERAÇÃO. AF_06/2014</t>
  </si>
  <si>
    <t>ROLO COMPACTADOR VIBRATORIO TANDEM, ACO LISO, POTENCIA 125 HP, PESO SEM/COM LASTRO 10,20/11,65 T, LARGURA DE TRABALHO 1,73 M - DEPRECIAÇÃO. AF_11/2016</t>
  </si>
  <si>
    <t>ROLO COMPACTADOR VIBRATORIO TANDEM, ACO LISO, POTENCIA 125 HP, PESO SEM/COM LASTRO 10,20/11,65 T, LARGURA DE TRABALHO 1,73 M - JUROS. AF_11/2016</t>
  </si>
  <si>
    <t>ROLO COMPACTADOR VIBRATORIO TANDEM, ACO LISO, POTENCIA 125 HP, PESO SEM/COM LASTRO 10,20/11,65 T, LARGURA DE TRABALHO 1,73 M - MANUTENÇÃO. AF_11/2016</t>
  </si>
  <si>
    <t>ROLO COMPACTADOR VIBRATORIO TANDEM, ACO LISO, POTENCIA 125 HP, PESO SEM/COM LASTRO 10,20/11,65 T, LARGURA DE TRABALHO 1,73 M - MATERIAIS NA OPERAÇÃO. AF_11/2016</t>
  </si>
  <si>
    <t>ROLO COMPACTADOR VIBRATÓRIO DE UM CILINDRO AÇO LISO, POTÊNCIA 80 HP, PESO OPERACIONAL MÁXIMO 8,1 T, IMPACTO DINÂMICO 16,15 / 9,5 T, LARGURA DE TRABALHO 1,68 M - DEPRECIAÇÃO. AF_06/2014</t>
  </si>
  <si>
    <t>ROLO COMPACTADOR VIBRATÓRIO DE UM CILINDRO AÇO LISO, POTÊNCIA 80 HP, PESO OPERACIONAL MÁXIMO 8,1 T, IMPACTO DINÂMICO 16,15 / 9,5 T, LARGURA DE TRABALHO 1,68 M - JUROS. AF_06/2014</t>
  </si>
  <si>
    <t>ROLO COMPACTADOR VIBRATÓRIO DE UM CILINDRO AÇO LISO, POTÊNCIA 80 HP, PESO OPERACIONAL MÁXIMO 8,1 T, IMPACTO DINÂMICO 16,15 / 9,5 T, LARGURA DE TRABALHO 1,68 M - MANUTENÇÃO. AF_06/2014</t>
  </si>
  <si>
    <t>ROLO COMPACTADOR VIBRATÓRIO DE UM CILINDRO AÇO LISO, POTÊNCIA 80 HP, PESO OPERACIONAL MÁXIMO 8,1 T, IMPACTO DINÂMICO 16,15 / 9,5 T, LARGURA DE TRABALHO 1,68 M - MATERIAIS NA OPERAÇÃO. AF_06/2014</t>
  </si>
  <si>
    <t>ROLO COMPACTADOR VIBRATÓRIO PÉ DE CARNEIRO PARA SOLOS, POTÊNCIA 80 HP, PESO OPERACIONAL SEM/COM LASTRO 7,4 / 8,8 T, LARGURA DE TRABALHO 1,68 M - DEPRECIAÇÃO. AF_02/2016</t>
  </si>
  <si>
    <t>ROLO COMPACTADOR VIBRATÓRIO PÉ DE CARNEIRO PARA SOLOS, POTÊNCIA 80 HP, PESO OPERACIONAL SEM/COM LASTRO 7,4 / 8,8 T, LARGURA DE TRABALHO 1,68 M - JUROS. AF_02/2016</t>
  </si>
  <si>
    <t>ROLO COMPACTADOR VIBRATÓRIO PÉ DE CARNEIRO PARA SOLOS, POTÊNCIA 80 HP, PESO OPERACIONAL SEM/COM LASTRO 7,4 / 8,8 T, LARGURA DE TRABALHO 1,68 M - MANUTENÇÃO. AF_02/2016</t>
  </si>
  <si>
    <t>ROLO COMPACTADOR VIBRATÓRIO PÉ DE CARNEIRO PARA SOLOS, POTÊNCIA 80 HP, PESO OPERACIONAL SEM/COM LASTRO 7,4 / 8,8 T, LARGURA DE TRABALHO 1,68 M - MATERIAIS NA OPERAÇÃO. AF_02/2016</t>
  </si>
  <si>
    <t>ROLO COMPACTADOR VIBRATÓRIO PÉ DE CARNEIRO, OPERADO POR CONTROLE REMOTO, POTÊNCIA 12,5 KW, PESO OPERACIONAL 1,675 T, LARGURA DE TRABALHO 0,85 M - DEPRECIAÇÃO. AF_02/2016</t>
  </si>
  <si>
    <t>ROLO COMPACTADOR VIBRATÓRIO PÉ DE CARNEIRO, OPERADO POR CONTROLE REMOTO, POTÊNCIA 12,5 KW, PESO OPERACIONAL 1,675 T, LARGURA DE TRABALHO 0,85 M - JUROS. AF_02/2016</t>
  </si>
  <si>
    <t>ROLO COMPACTADOR VIBRATÓRIO PÉ DE CARNEIRO, OPERADO POR CONTROLE REMOTO, POTÊNCIA 12,5 KW, PESO OPERACIONAL 1,675 T, LARGURA DE TRABALHO 0,85 M - MANUTENÇÃO. AF_02/2016</t>
  </si>
  <si>
    <t>ROLO COMPACTADOR VIBRATÓRIO PÉ DE CARNEIRO, OPERADO POR CONTROLE REMOTO, POTÊNCIA 12,5 KW, PESO OPERACIONAL 1,675 T, LARGURA DE TRABALHO 0,85 M - MATERIAIS NA OPERAÇÃO. AF_02/2016</t>
  </si>
  <si>
    <t>ROLO COMPACTADOR VIBRATÓRIO REBOCÁVEL, CILINDRO DE AÇO LISO, POTÊNCIA DE TRAÇÃO DE 65 CV, PESO 4,7 T, IMPACTO DINÂMICO 18,3 T, LARGURA DE TRABALHO 1,67 M - DEPRECIAÇÃO. AF_02/2016</t>
  </si>
  <si>
    <t>ROLO COMPACTADOR VIBRATÓRIO REBOCÁVEL, CILINDRO DE AÇO LISO, POTÊNCIA DE TRAÇÃO DE 65 CV, PESO 4,7 T, IMPACTO DINÂMICO 18,3 T, LARGURA DE TRABALHO 1,67 M - JUROS. AF_02/2016</t>
  </si>
  <si>
    <t>ROLO COMPACTADOR VIBRATÓRIO REBOCÁVEL, CILINDRO DE AÇO LISO, POTÊNCIA DE TRAÇÃO DE 65 CV, PESO 4,7 T, IMPACTO DINÂMICO 18,3 T, LARGURA DE TRABALHO 1,67 M - MANUTENÇÃO. AF_02/2016</t>
  </si>
  <si>
    <t>ROLO COMPACTADOR VIBRATÓRIO TANDEM AÇO LISO, POTÊNCIA 58 HP, PESO SEM/COM LASTRO 6,5 / 9,4 T, LARGURA DE TRABALHO 1,2 M - DEPRECIAÇÃO. AF_06/2014</t>
  </si>
  <si>
    <t>ROLO COMPACTADOR VIBRATÓRIO TANDEM AÇO LISO, POTÊNCIA 58 HP, PESO SEM/COM LASTRO 6,5 / 9,4 T, LARGURA DE TRABALHO 1,2 M - JUROS. AF_06/2014</t>
  </si>
  <si>
    <t>ROLO COMPACTADOR VIBRATÓRIO TANDEM AÇO LISO, POTÊNCIA 58 HP, PESO SEM/COM LASTRO 6,5 / 9,4 T, LARGURA DE TRABALHO 1,2 M - MANUTENÇÃO. AF_06/2014</t>
  </si>
  <si>
    <t>ROLO COMPACTADOR VIBRATÓRIO TANDEM AÇO LISO, POTÊNCIA 58 HP, PESO SEM/COM LASTRO 6,5 / 9,4 T, LARGURA DE TRABALHO 1,2 M - MATERIAIS NA OPERAÇÃO. AF_06/2014</t>
  </si>
  <si>
    <t>RÉGUA VIBRATÓRIA DUPLA PARA CONCRETO, PESO DE 60KG, COMPRIMENTO 4 M, COM MOTOR A GASOLINA, POTÊNCIA 5,5 HP - DEPRECIAÇÃO. AF_09/2016</t>
  </si>
  <si>
    <t>RÉGUA VIBRATÓRIA DUPLA PARA CONCRETO, PESO DE 60KG, COMPRIMENTO 4 M, COM MOTOR A GASOLINA, POTÊNCIA 5,5 HP - JUROS. AF_09/2016</t>
  </si>
  <si>
    <t>RÉGUA VIBRATÓRIA DUPLA PARA CONCRETO, PESO DE 60KG, COMPRIMENTO 4 M, COM MOTOR A GASOLINA, POTÊNCIA 5,5 HP - MANUTENÇÃO. AF_09/2016</t>
  </si>
  <si>
    <t>RÉGUA VIBRATÓRIA DUPLA PARA CONCRETO, PESO DE 60KG, COMPRIMENTO 4 M, COM MOTOR A GASOLINA, POTÊNCIA 5,5 HP - MATERIAIS NA OPERAÇÃO. AF_09/2016</t>
  </si>
  <si>
    <t>SERRA CIRCULAR DE BANCADA COM MOTOR ELÉTRICO POTÊNCIA DE 5HP, COM COIFA PARA DISCO 10" - DEPRECIAÇÃO. AF_08/2015</t>
  </si>
  <si>
    <t>SERRA CIRCULAR DE BANCADA COM MOTOR ELÉTRICO POTÊNCIA DE 5HP, COM COIFA PARA DISCO 10" - JUROS. AF_08/2015</t>
  </si>
  <si>
    <t>SERRA CIRCULAR DE BANCADA COM MOTOR ELÉTRICO POTÊNCIA DE 5HP, COM COIFA PARA DISCO 10" - MANUTENÇÃO. AF_08/2015</t>
  </si>
  <si>
    <t>SERRA CIRCULAR DE BANCADA COM MOTOR ELÉTRICO POTÊNCIA DE 5HP, COM COIFA PARA DISCO 10" - MATERIAIS NA OPERAÇÃO. AF_08/2015</t>
  </si>
  <si>
    <t>SERRA FITA HORIZONTAL, ELÉTRICA, COM CONTROLE HIDRÁULICO, PAINEL DE COMANDO EM 24 V, MOTOR ELÉTRICO 1,5 CV, DIMENSÕES DA FITA 3880 X 27 X 0,9 MM, TRIFÁSICA - DEPRECIAÇÃO. AF_05/2023</t>
  </si>
  <si>
    <t>SERRA FITA HORIZONTAL, ELÉTRICA, COM CONTROLE HIDRÁULICO, PAINEL DE COMANDO EM 24 V, MOTOR ELÉTRICO 1,5 CV, DIMENSÕES DA FITA 3880 X 27 X 0,9 MM, TRIFÁSICA - JUROS. AF_05/2023</t>
  </si>
  <si>
    <t>SERRA FITA HORIZONTAL, ELÉTRICA, COM CONTROLE HIDRÁULICO, PAINEL DE COMANDO EM 24 V, MOTOR ELÉTRICO 1,5 CV, DIMENSÕES DA FITA 3880 X 27 X 0,9 MM, TRIFÁSICA - MANUTENÇÃO. AF_05/2023</t>
  </si>
  <si>
    <t>SERRA FITA HORIZONTAL, ELÉTRICA, COM CONTROLE HIDRÁULICO, PAINEL DE COMANDO EM 24 V, MOTOR ELÉTRICO 1,5 CV, DIMENSÕES DA FITA 3880 X 27 X 0,9 MM, TRIFÁSICA - MATERIAIS NA OPERAÇÃO. AF_05/2023</t>
  </si>
  <si>
    <t>TALHA MANUAL DE CORRENTE, CAPACIDADE DE 2 TON. COM ELEVAÇÃO DE 3 M - DEPRECIAÇÃO. AF_07/2016</t>
  </si>
  <si>
    <t>TALHA MANUAL DE CORRENTE, CAPACIDADE DE 2 TON. COM ELEVAÇÃO DE 3 M - JUROS. AF_07/2016</t>
  </si>
  <si>
    <t>TALHA MANUAL DE CORRENTE, CAPACIDADE DE 2 TON. COM ELEVAÇÃO DE 3 M - MANUTENÇÃO. AF_07/2016</t>
  </si>
  <si>
    <t>TANQUE DE ASFALTO ESTACIONÁRIO COM MAÇARICO, CAPACIDADE 20.000 L - DEPRECIAÇÃO. AF_05/2023</t>
  </si>
  <si>
    <t>TANQUE DE ASFALTO ESTACIONÁRIO COM MAÇARICO, CAPACIDADE 20.000 L - JUROS. AF_05/2023</t>
  </si>
  <si>
    <t>TANQUE DE ASFALTO ESTACIONÁRIO COM MAÇARICO, CAPACIDADE 20.000 L - MANUTENÇÃO. AF_05/2023</t>
  </si>
  <si>
    <t>TANQUE DE ASFALTO ESTACIONÁRIO COM MAÇARICO, CAPACIDADE 20.000 L - MATERIAIS NA OPERAÇÃO. AF_05/2023</t>
  </si>
  <si>
    <t>TANQUE DE ASFALTO ESTACIONÁRIO COM SERPENTINA, CAPACIDADE 30.000 L - DEPRECIAÇÃO. AF_05/2023</t>
  </si>
  <si>
    <t>TANQUE DE ASFALTO ESTACIONÁRIO COM SERPENTINA, CAPACIDADE 30.000 L - JUROS. AF_05/2023</t>
  </si>
  <si>
    <t>TANQUE DE ASFALTO ESTACIONÁRIO COM SERPENTINA, CAPACIDADE 30.000 L - MANUTENÇÃO. AF_05/2023</t>
  </si>
  <si>
    <t>TANQUE DE ASFALTO ESTACIONÁRIO COM SERPENTINA, CAPACIDADE 30.000 L - MATERIAIS NA OPERAÇÃO. AF_05/2023</t>
  </si>
  <si>
    <t>TARTARUGA DE OXICORTE CG1, MONOFÁSICA, 220 V, FREQUÊNCIA 50 HZ, VELOCIDADE DE CORTE (MM/MIN) 50 A 750, DIÂMETRO MÍNIMO DO COMPASSO MM 200 - DEPRECIAÇÃO. AF_05/2023</t>
  </si>
  <si>
    <t>TARTARUGA DE OXICORTE CG1, MONOFÁSICA, 220 V, FREQUÊNCIA 50 HZ, VELOCIDADE DE CORTE (MM/MIN) 50 A 750, DIÂMETRO MÍNIMO DO COMPASSO MM 200 - JUROS. AF_05/2023</t>
  </si>
  <si>
    <t>TARTARUGA DE OXICORTE CG1, MONOFÁSICA, 220 V, FREQUÊNCIA 50 HZ, VELOCIDADE DE CORTE (MM/MIN) 50 A 750, DIÂMETRO MÍNIMO DO COMPASSO MM 200 - MANUTENÇÃO. AF_05/2023</t>
  </si>
  <si>
    <t>TARTARUGA DE OXICORTE CG1, MONOFÁSICA, 220 V, FREQUÊNCIA 50 HZ, VELOCIDADE DE CORTE (MM/MIN) 50 A 750, DIÂMETRO MÍNIMO DO COMPASSO MM 200 - MATERIAIS NA OPERAÇÃO. AF_05/2023</t>
  </si>
  <si>
    <t>TERMOFUSORA PARA TUBOS E CONEXÕES EM PPR COM DIÂMETROS DE 20 A 63 MM, POTÊNCIA DE 800 W, TENSAO 220 V - DEPRECIAÇÃO. AF_05/2022</t>
  </si>
  <si>
    <t>TERMOFUSORA PARA TUBOS E CONEXÕES EM PPR COM DIÂMETROS DE 20 A 63 MM, POTÊNCIA DE 800 W, TENSAO 220 V - JUROS. AF_05/2022</t>
  </si>
  <si>
    <t>TERMOFUSORA PARA TUBOS E CONEXÕES EM PPR COM DIÂMETROS DE 20 A 63 MM, POTÊNCIA DE 800 W, TENSAO 220 V - MANUTENÇÃO. AF_05/2022</t>
  </si>
  <si>
    <t>TERMOFUSORA PARA TUBOS E CONEXÕES EM PPR COM DIÂMETROS DE 20 A 63 MM, POTÊNCIA DE 800 W, TENSAO 220 V - MATERIAIS NA OPERAÇÃO. AF_05/2022</t>
  </si>
  <si>
    <t>TERMOFUSORA PARA TUBOS E CONEXÕES EM PPR COM DIÂMETROS DE 75 A 110 MM, POTÊNCIA DE *1100* W, TENSÃO 220 V - DEPRECIAÇÃO. AF_05/2022</t>
  </si>
  <si>
    <t>TERMOFUSORA PARA TUBOS E CONEXÕES EM PPR COM DIÂMETROS DE 75 A 110 MM, POTÊNCIA DE *1100* W, TENSÃO 220 V - JUROS. AF_05/2022</t>
  </si>
  <si>
    <t>TERMOFUSORA PARA TUBOS E CONEXÕES EM PPR COM DIÂMETROS DE 75 A 110 MM, POTÊNCIA DE *1100* W, TENSÃO 220 V - MANUTENÇÃO. AF_05/2022</t>
  </si>
  <si>
    <t>TERMOFUSORA PARA TUBOS E CONEXÕES EM PPR COM DIÂMETROS DE 75 A 110 MM, POTÊNCIA DE *1100* W, TENSÃO 220 V - MATERIAIS NA OPERAÇÃO. AF_05/2022</t>
  </si>
  <si>
    <t>TORRE, COMPOSTA POR GUINCHO MECÂNICO, GUINCHO MANUAL, CABOS DE AÇO, PITEIRA E SOQUETE - DEPRECIAÇÃO. AF_05/2023</t>
  </si>
  <si>
    <t>TORRE, COMPOSTA POR GUINCHO MECÂNICO, GUINCHO MANUAL, CABOS DE AÇO, PITEIRA E SOQUETE - JUROS. AF_05/2023</t>
  </si>
  <si>
    <t>TORRE, COMPOSTA POR GUINCHO MECÂNICO, GUINCHO MANUAL, CABOS DE AÇO, PITEIRA E SOQUETE - MANUTENÇÃO. AF_05/2023</t>
  </si>
  <si>
    <t>TORRE, COMPOSTA POR GUINCHO MECÂNICO, GUINCHO MANUAL, CABOS DE AÇO, PITEIRA E SOQUETE - MATERIAIS NA OPERAÇÃO. AF_05/2023</t>
  </si>
  <si>
    <t>TRATOR DE ESTEIRAS, POTÊNCIA 100 HP, PESO OPERACIONAL 9,4 T, COM LÂMINA 2,19 M3 - DEPRECIAÇÃO. AF_06/2014</t>
  </si>
  <si>
    <t>TRATOR DE ESTEIRAS, POTÊNCIA 100 HP, PESO OPERACIONAL 9,4 T, COM LÂMINA 2,19 M3 - JUROS. AF_06/2014</t>
  </si>
  <si>
    <t>TRATOR DE ESTEIRAS, POTÊNCIA 100 HP, PESO OPERACIONAL 9,4 T, COM LÂMINA 2,19 M3 - MANUTENÇÃO. AF_06/2014</t>
  </si>
  <si>
    <t>TRATOR DE ESTEIRAS, POTÊNCIA 100 HP, PESO OPERACIONAL 9,4 T, COM LÂMINA 2,19 M3 - MATERIAIS NA OPERAÇÃO. AF_06/2014</t>
  </si>
  <si>
    <t>TRATOR DE ESTEIRAS, POTÊNCIA 125 HP, PESO OPERACIONAL 12,9 T, COM LÂMINA 2,7 M3 - DEPRECIAÇÃO. AF_10/2014</t>
  </si>
  <si>
    <t>TRATOR DE ESTEIRAS, POTÊNCIA 125 HP, PESO OPERACIONAL 12,9 T, COM LÂMINA 2,7 M3 - JUROS. AF_10/2014</t>
  </si>
  <si>
    <t>TRATOR DE ESTEIRAS, POTÊNCIA 125 HP, PESO OPERACIONAL 12,9 T, COM LÂMINA 2,7 M3 - MANUTENÇÃO. AF_10/2014</t>
  </si>
  <si>
    <t>TRATOR DE ESTEIRAS, POTÊNCIA 125 HP, PESO OPERACIONAL 12,9 T, COM LÂMINA 2,7 M3 - MATERIAIS NA OPERAÇÃO. AF_10/2014</t>
  </si>
  <si>
    <t>TRATOR DE ESTEIRAS, POTÊNCIA 150 HP, PESO OPERACIONAL 16,7 T, COM RODA MOTRIZ ELEVADA E LÂMINA 3,18 M3 - DEPRECIAÇÃO. AF_06/2014</t>
  </si>
  <si>
    <t>TRATOR DE ESTEIRAS, POTÊNCIA 150 HP, PESO OPERACIONAL 16,7 T, COM RODA MOTRIZ ELEVADA E LÂMINA 3,18 M3 - JUROS. AF_06/2014</t>
  </si>
  <si>
    <t>TRATOR DE ESTEIRAS, POTÊNCIA 150 HP, PESO OPERACIONAL 16,7 T, COM RODA MOTRIZ ELEVADA E LÂMINA 3,18 M3 - MANUTENÇÃO. AF_06/2014</t>
  </si>
  <si>
    <t>TRATOR DE ESTEIRAS, POTÊNCIA 150 HP, PESO OPERACIONAL 16,7 T, COM RODA MOTRIZ ELEVADA E LÂMINA 3,18 M3 - MATERIAIS NA OPERAÇÃO. AF_06/2014</t>
  </si>
  <si>
    <t>TRATOR DE ESTEIRAS, POTÊNCIA 170 HP, PESO OPERACIONAL 19 T, CAÇAMBA 5,2 M3 - DEPRECIAÇÃO. AF_06/2014</t>
  </si>
  <si>
    <t>TRATOR DE ESTEIRAS, POTÊNCIA 170 HP, PESO OPERACIONAL 19 T, CAÇAMBA 5,2 M3 - JUROS. AF_06/2014</t>
  </si>
  <si>
    <t>TRATOR DE ESTEIRAS, POTÊNCIA 170 HP, PESO OPERACIONAL 19 T, CAÇAMBA 5,2 M3 - MANUTENÇÃO. AF_06/2014</t>
  </si>
  <si>
    <t>TRATOR DE ESTEIRAS, POTÊNCIA 170 HP, PESO OPERACIONAL 19 T, CAÇAMBA 5,2 M3 - MATERIAIS NA OPERAÇÃO. AF_06/2014</t>
  </si>
  <si>
    <t>TRATOR DE ESTEIRAS, POTÊNCIA 347 HP, PESO OPERACIONAL 38,5 T, COM LÂMINA 8,70 M3 - DEPRECIAÇÃO. AF_06/2014</t>
  </si>
  <si>
    <t>TRATOR DE ESTEIRAS, POTÊNCIA 347 HP, PESO OPERACIONAL 38,5 T, COM LÂMINA 8,70 M3 - JUROS. AF_06/2014</t>
  </si>
  <si>
    <t>TRATOR DE ESTEIRAS, POTÊNCIA 347 HP, PESO OPERACIONAL 38,5 T, COM LÂMINA 8,70 M3 - MANUTENÇÃO. AF_06/2014</t>
  </si>
  <si>
    <t>TRATOR DE ESTEIRAS, POTÊNCIA 347 HP, PESO OPERACIONAL 38,5 T, COM LÂMINA 8,70 M3 - MATERIAIS NA OPERAÇÃO. AF_06/2014</t>
  </si>
  <si>
    <t>TRATOR DE PNEUS COM POTÊNCIA DE 122 CV, TRAÇÃO 4X4, COM GRADE DE DISCOS ACOPLADA - DEPRECIAÇÃO. AF_02/2017</t>
  </si>
  <si>
    <t>TRATOR DE PNEUS COM POTÊNCIA DE 122 CV, TRAÇÃO 4X4, COM GRADE DE DISCOS ACOPLADA - JUROS. AF_02/2017</t>
  </si>
  <si>
    <t>TRATOR DE PNEUS COM POTÊNCIA DE 122 CV, TRAÇÃO 4X4, COM GRADE DE DISCOS ACOPLADA - MANUTENÇÃO. AF_02/2017</t>
  </si>
  <si>
    <t>TRATOR DE PNEUS COM POTÊNCIA DE 122 CV, TRAÇÃO 4X4, COM GRADE DE DISCOS ACOPLADA - MATERIAIS NA OPERAÇÃO. AF_02/2017</t>
  </si>
  <si>
    <t>TRATOR DE PNEUS COM POTÊNCIA DE 122 CV, TRAÇÃO 4X4, COM VASSOURA MECÂNICA ACOPLADA - DEPRECIAÇÃO. AF_02/2017</t>
  </si>
  <si>
    <t>TRATOR DE PNEUS COM POTÊNCIA DE 122 CV, TRAÇÃO 4X4, COM VASSOURA MECÂNICA ACOPLADA - JUROS. AF_02/2017</t>
  </si>
  <si>
    <t>TRATOR DE PNEUS COM POTÊNCIA DE 122 CV, TRAÇÃO 4X4, COM VASSOURA MECÂNICA ACOPLADA - MANUTENÇÃO. AF_02/2017</t>
  </si>
  <si>
    <t>TRATOR DE PNEUS COM POTÊNCIA DE 122 CV, TRAÇÃO 4X4, COM VASSOURA MECÂNICA ACOPLADA - MATERIAIS NA OPERAÇÃO. AF_02/2017</t>
  </si>
  <si>
    <t>TRATOR DE PNEUS COM POTÊNCIA DE 85 CV, TRAÇÃO 4X4, COM GRADE DE DISCOS ACOPLADA - DEPRECIAÇÃO. AF_02/2017</t>
  </si>
  <si>
    <t>TRATOR DE PNEUS COM POTÊNCIA DE 85 CV, TRAÇÃO 4X4, COM GRADE DE DISCOS ACOPLADA - JUROS. AF_02/2017</t>
  </si>
  <si>
    <t>TRATOR DE PNEUS COM POTÊNCIA DE 85 CV, TRAÇÃO 4X4, COM GRADE DE DISCOS ACOPLADA - MANUTENÇÃO. AF_02/2017</t>
  </si>
  <si>
    <t>TRATOR DE PNEUS COM POTÊNCIA DE 85 CV, TRAÇÃO 4X4, COM GRADE DE DISCOS ACOPLADA - MATERIAIS NA OPERAÇÃO. AF_02/2017</t>
  </si>
  <si>
    <t>TRATOR DE PNEUS COM POTÊNCIA DE 85 CV, TRAÇÃO 4X4, COM VASSOURA MECÂNICA ACOPLADA - DEPRECIAÇÃO. AF_03/2017</t>
  </si>
  <si>
    <t>TRATOR DE PNEUS COM POTÊNCIA DE 85 CV, TRAÇÃO 4X4, COM VASSOURA MECÂNICA ACOPLADA - JUROS. AF_03/2017</t>
  </si>
  <si>
    <t>TRATOR DE PNEUS COM POTÊNCIA DE 85 CV, TRAÇÃO 4X4, COM VASSOURA MECÂNICA ACOPLADA - MANUTENÇÃO. AF_03/2017</t>
  </si>
  <si>
    <t>TRATOR DE PNEUS COM POTÊNCIA DE 85 CV, TRAÇÃO 4X4, COM VASSOURA MECÂNICA ACOPLADA - MATERIAIS NA OPERAÇÃO. AF_03/2017</t>
  </si>
  <si>
    <t>TRATOR DE PNEUS, POTÊNCIA 122 CV, TRAÇÃO 4X4, PESO COM LASTRO DE 4.510 KG - DEPRECIAÇÃO. AF_06/2014</t>
  </si>
  <si>
    <t>TRATOR DE PNEUS, POTÊNCIA 122 CV, TRAÇÃO 4X4, PESO COM LASTRO DE 4.510 KG - JUROS. AF_06/2014</t>
  </si>
  <si>
    <t>TRATOR DE PNEUS, POTÊNCIA 122 CV, TRAÇÃO 4X4, PESO COM LASTRO DE 4.510 KG - MANUTENÇÃO. AF_06/2014</t>
  </si>
  <si>
    <t>TRATOR DE PNEUS, POTÊNCIA 122 CV, TRAÇÃO 4X4, PESO COM LASTRO DE 4.510 KG - MATERIAIS NA OPERAÇÃO. AF_06/2014</t>
  </si>
  <si>
    <t>TRATOR DE PNEUS, POTÊNCIA 85 CV, TRAÇÃO 4X4, PESO COM LASTRO DE 4.675 KG - DEPRECIAÇÃO. AF_06/2014</t>
  </si>
  <si>
    <t>TRATOR DE PNEUS, POTÊNCIA 85 CV, TRAÇÃO 4X4, PESO COM LASTRO DE 4.675 KG - JUROS. AF_06/2014</t>
  </si>
  <si>
    <t>TRATOR DE PNEUS, POTÊNCIA 85 CV, TRAÇÃO 4X4, PESO COM LASTRO DE 4.675 KG - MANUTENÇÃO. AF_06/2014</t>
  </si>
  <si>
    <t>TRATOR DE PNEUS, POTÊNCIA 85 CV, TRAÇÃO 4X4, PESO COM LASTRO DE 4.675 KG - MATERIAIS NA OPERAÇÃO. AF_06/2014</t>
  </si>
  <si>
    <t>UNIDADE DOSADORA AIRLESS TIPO HOT SPRAY - DEPRECIAÇÃO. AF_05/2023</t>
  </si>
  <si>
    <t>UNIDADE DOSADORA AIRLESS TIPO HOT SPRAY - JUROS. AF_05/2023</t>
  </si>
  <si>
    <t>UNIDADE DOSADORA AIRLESS TIPO HOT SPRAY - MANUTENÇÃO. AF_05/2023</t>
  </si>
  <si>
    <t>UNIDADE DOSADORA AIRLESS TIPO HOT SPRAY - MATERIAIS NA OPERAÇÃO. AF_05/2023</t>
  </si>
  <si>
    <t>USINA DE ASFALTO À FRIO, CAPACIDADE DE 40 A 60 TON/HORA, ELÉTRICA POTÊNCIA 30 CV - DEPRECIAÇÃO. AF_05/2023</t>
  </si>
  <si>
    <t>USINA DE ASFALTO À FRIO, CAPACIDADE DE 40 A 60 TON/HORA, ELÉTRICA POTÊNCIA 30 CV - JUROS. AF_05/2023</t>
  </si>
  <si>
    <t>USINA DE ASFALTO À FRIO, CAPACIDADE DE 40 A 60 TON/HORA, ELÉTRICA POTÊNCIA 30 CV - MANUTENÇÃO. AF_05/2023</t>
  </si>
  <si>
    <t>USINA DE ASFALTO À FRIO, CAPACIDADE DE 40 A 60 TON/HORA, ELÉTRICA POTÊNCIA 30 CV - MATERIAIS NA OPERAÇÃO. AF_05/2023</t>
  </si>
  <si>
    <t>USINA DE ASFALTO, TIPO GRAVIMÉTRICA, PROD 150 TON/HORA - DEPRECIAÇÃO. AF_12/2019</t>
  </si>
  <si>
    <t>USINA DE ASFALTO, TIPO GRAVIMÉTRICA, PROD 150 TON/HORA - JUROS. AF_12/2019</t>
  </si>
  <si>
    <t>USINA DE ASFALTO, TIPO GRAVIMÉTRICA, PROD 150 TON/HORA - MANUTENÇÃO. AF_12/2019</t>
  </si>
  <si>
    <t>USINA DE ASFALTO, TIPO GRAVIMÉTRICA, PROD 150 TON/HORA - MATERIAIS NA OPERAÇÃO. AF_12/2019</t>
  </si>
  <si>
    <t>USINA DE CONCRETO FIXA, CAPACIDADE NOMINAL DE 90 A 120 M3/H, SEM SILO - DEPRECIAÇÃO. AF_07/2016</t>
  </si>
  <si>
    <t>USINA DE CONCRETO FIXA, CAPACIDADE NOMINAL DE 90 A 120 M3/H, SEM SILO - JUROS. AF_07/2016</t>
  </si>
  <si>
    <t>USINA DE CONCRETO FIXA, CAPACIDADE NOMINAL DE 90 A 120 M3/H, SEM SILO - MANUTENÇÃO. AF_07/2016</t>
  </si>
  <si>
    <t>USINA DE CONCRETO FIXA, CAPACIDADE NOMINAL DE 90 A 120 M3/H, SEM SILO - MATERIAIS NA OPERAÇÃO. AF_07/2016</t>
  </si>
  <si>
    <t>USINA DE MISTURA ASFÁLTICA À QUENTE, TIPO CONTRA FLUXO, PROD 100 A 140 TON/HORA - DEPRECIAÇÃO. AF_12/2019</t>
  </si>
  <si>
    <t>USINA DE MISTURA ASFÁLTICA À QUENTE, TIPO CONTRA FLUXO, PROD 100 A 140 TON/HORA - JUROS. AF_12/2019</t>
  </si>
  <si>
    <t>USINA DE MISTURA ASFÁLTICA À QUENTE, TIPO CONTRA FLUXO, PROD 100 A 140 TON/HORA - MANUTENÇÃO. AF_12/2019</t>
  </si>
  <si>
    <t>USINA DE MISTURA ASFÁLTICA À QUENTE, TIPO CONTRA FLUXO, PROD 100 A 140 TON/HORA - MATERIAIS NA OPERAÇÃO. AF_12/2019</t>
  </si>
  <si>
    <t>USINA DE MISTURA ASFÁLTICA À QUENTE, TIPO CONTRA FLUXO, PROD 40 A 80 TON/HORA - DEPRECIAÇÃO. AF_05/2023</t>
  </si>
  <si>
    <t>USINA DE MISTURA ASFÁLTICA À QUENTE, TIPO CONTRA FLUXO, PROD 40 A 80 TON/HORA - JUROS. AF_05/2023</t>
  </si>
  <si>
    <t>USINA DE MISTURA ASFÁLTICA À QUENTE, TIPO CONTRA FLUXO, PROD 40 A 80 TON/HORA - MANUTENÇÃO. AF_05/2023</t>
  </si>
  <si>
    <t>USINA DE MISTURA ASFÁLTICA À QUENTE, TIPO CONTRA FLUXO, PROD 40 A 80 TON/HORA - MATERIAIS NA OPERAÇÃO. AF_05/2023</t>
  </si>
  <si>
    <t>USINA MISTURADORA DE SOLOS, CAPACIDADE DE 200 A 500 TON/H, POTENCIA 75KW - DEPRECIAÇÃO. AF_07/2016</t>
  </si>
  <si>
    <t>USINA MISTURADORA DE SOLOS, CAPACIDADE DE 200 A 500 TON/H, POTENCIA 75KW - JUROS. AF_07/2016</t>
  </si>
  <si>
    <t>USINA MISTURADORA DE SOLOS, CAPACIDADE DE 200 A 500 TON/H, POTENCIA 75KW - MANUTENÇÃO. AF_07/2016</t>
  </si>
  <si>
    <t>USINA MISTURADORA DE SOLOS, CAPACIDADE DE 200 A 500 TON/H, POTENCIA 75KW - MATERIAIS NA OPERAÇÃO. AF_07/2016</t>
  </si>
  <si>
    <t>VARREDEIRA DE GRAMA SINTÉTICA A GASOLINA, 2,4 CV, 4 TEMPOS - DEPRECIAÇÃO. AF_05/2023</t>
  </si>
  <si>
    <t>VARREDEIRA DE GRAMA SINTÉTICA A GASOLINA, 2,4 CV, 4 TEMPOS - JUROS. AF_05/2023</t>
  </si>
  <si>
    <t>VARREDEIRA DE GRAMA SINTÉTICA A GASOLINA, 2,4 CV, 4 TEMPOS - MANUTENÇÃO. AF_05/2023</t>
  </si>
  <si>
    <t>VARREDEIRA DE GRAMA SINTÉTICA A GASOLINA, 2,4 CV, 4 TEMPOS - MATERIAIS NA OPERAÇÃO. AF_05/2023</t>
  </si>
  <si>
    <t>VASSOURA MECÂNICA REBOCÁVEL COM ESCOVA CILÍNDRICA, LARGURA ÚTIL DE VARRIMENTO DE 2,44 M - DEPRECIAÇÃO. AF_06/2014</t>
  </si>
  <si>
    <t>VASSOURA MECÂNICA REBOCÁVEL COM ESCOVA CILÍNDRICA, LARGURA ÚTIL DE VARRIMENTO DE 2,44 M - JUROS. AF_06/2014</t>
  </si>
  <si>
    <t>VASSOURA MECÂNICA REBOCÁVEL COM ESCOVA CILÍNDRICA, LARGURA ÚTIL DE VARRIMENTO DE 2,44 M - MANUTENÇÃO. AF_06/2014</t>
  </si>
  <si>
    <t>VIBRADOR DE IMERSÃO, DIÂMETRO DE PONTEIRA 45MM, MOTOR ELÉTRICO TRIFÁSICO POTÊNCIA DE 2 CV - DEPRECIAÇÃO. AF_06/2015</t>
  </si>
  <si>
    <t>VIBRADOR DE IMERSÃO, DIÂMETRO DE PONTEIRA 45MM, MOTOR ELÉTRICO TRIFÁSICO POTÊNCIA DE 2 CV - JUROS. AF_06/2015</t>
  </si>
  <si>
    <t>VIBRADOR DE IMERSÃO, DIÂMETRO DE PONTEIRA 45MM, MOTOR ELÉTRICO TRIFÁSICO POTÊNCIA DE 2 CV - MANUTENÇÃO. AF_06/2015</t>
  </si>
  <si>
    <t>VIBRADOR DE IMERSÃO, DIÂMETRO DE PONTEIRA 45MM, MOTOR ELÉTRICO TRIFÁSICO POTÊNCIA DE 2 CV - MATERIAIS NA OPERAÇÃO. AF_06/2015</t>
  </si>
  <si>
    <t>VIBROACABADORA DE ASFALTO SOBRE ESTEIRAS, LARGURA DE PAVIMENTAÇÃO 1,90 M A 5,30 M, POTÊNCIA 105 HP CAPACIDADE 450 T/H - DEPRECIAÇÃO. AF_11/2014</t>
  </si>
  <si>
    <t>VIBROACABADORA DE ASFALTO SOBRE ESTEIRAS, LARGURA DE PAVIMENTAÇÃO 1,90 M A 5,30 M, POTÊNCIA 105 HP CAPACIDADE 450 T/H - JUROS. AF_11/2014</t>
  </si>
  <si>
    <t>VIBROACABADORA DE ASFALTO SOBRE ESTEIRAS, LARGURA DE PAVIMENTAÇÃO 1,90 M A 5,30 M, POTÊNCIA 105 HP CAPACIDADE 450 T/H - MANUTENÇÃO. AF_11/2014</t>
  </si>
  <si>
    <t>VIBROACABADORA DE ASFALTO SOBRE ESTEIRAS, LARGURA DE PAVIMENTAÇÃO 1,90 M A 5,30 M, POTÊNCIA 105 HP CAPACIDADE 450 T/H - MATERIAIS NA OPERAÇÃO. AF_11/2014</t>
  </si>
  <si>
    <t>VIBROACABADORA DE ASFALTO SOBRE ESTEIRAS, LARGURA DE PAVIMENTAÇÃO 2,13 M A 4,55 M, POTÊNCIA 100 HP, CAPACIDADE 400 T/H - DEPRECIAÇÃO. AF_11/2014</t>
  </si>
  <si>
    <t>VIBROACABADORA DE ASFALTO SOBRE ESTEIRAS, LARGURA DE PAVIMENTAÇÃO 2,13 M A 4,55 M, POTÊNCIA 100 HP, CAPACIDADE 400 T/H - JUROS. AF_11/2014</t>
  </si>
  <si>
    <t>VIBROACABADORA DE ASFALTO SOBRE ESTEIRAS, LARGURA DE PAVIMENTAÇÃO 2,13 M A 4,55 M, POTÊNCIA 100 HP, CAPACIDADE 400 T/H - MANUTENÇÃO. AF_11/2014</t>
  </si>
  <si>
    <t>VIBROACABADORA DE ASFALTO SOBRE ESTEIRAS, LARGURA DE PAVIMENTAÇÃO 2,13 M A 4,55 M, POTÊNCIA 100 HP, CAPACIDADE 400 T/H - MATERIAIS NA OPERAÇÃO. AF_11/2014</t>
  </si>
  <si>
    <t>ARMAÇÃO DE DESCIDA D'ÁGUA UTILIZANDO AÇO CA-60 DE 5 MM - MONTAGEM. AF_08/2022</t>
  </si>
  <si>
    <t>BACIA DE DISSIPAÇÃO, LARGURA ATÉ 1 M, TIPO BACIA EM PEDRA DE MÃO FIXADA COM CONCRETO (DEB 01, 02), COM PREPARO MANUAL, FCK = 20 MPA, LANÇADO MANUALMENTE, INCLUINDO MATERIAIS E FÔRMAS (2 UTILIZAÇÕES). AF_08/2022</t>
  </si>
  <si>
    <t>BACIA DE DISSIPAÇÃO, LARGURA DE 1 A 4 M, TIPO BACIA EM PEDRA DE MÃO FIXADA COM CONCRETO (DEB 03, 04, 05, 06), COM PREPARO MANUAL, FCK = 20 MPA, LANÇADO MANUALMENTE, INCLUINDO MATERIAIS E FÔRMAS (2 UTILIZAÇÕES). AF_08/2022</t>
  </si>
  <si>
    <t>BACIA DE DISSIPAÇÃO, LARGURA DE 4 A 9,2 M, TIPO BACIA EM PEDRA DE MÃO FIXADA COM CONCRETO (DEB 07, 08, 09, 10, 11, 12, 13), COM PREPARO MANUAL, FCK = 20 MPA, LANÇADO MANUALMENTE, INCLUINDO MATERIAIS E FÔRMAS (2 UTILIZAÇÕES). AF_08/2022</t>
  </si>
  <si>
    <t>BACIA DE DISSIPAÇÃO, TIPO BACIA COM DENTES DE CONCRETO (01), COM PREPARO MANUAL, FCK = 20 MPA, LANÇADO MANUALMENTE, INCLUINDO MATERIAIS E FÔRMAS (2 UTILIZAÇÕES). AF_08/2022</t>
  </si>
  <si>
    <t>BACIA DE DISSIPAÇÃO, TIPO BACIA EM PEDRA DE MÃO ARGAMASSADA (DES 01, 02, 03, 04), LANÇADO MANUALMENTE, INCLUINDO MATERIAIS E FÔRMAS (2 UTILIZAÇÕES). AF_08/2022</t>
  </si>
  <si>
    <t>CONCRETAGEM DE DISSIPADOR DE ENERGIA, CONCRETO USINADO, FCK = 20 MPA, COM USO DE BOMBA - LANÇAMENTO, ADENSAMENTO E ACABAMENTO. AF_08/2022</t>
  </si>
  <si>
    <t>CONCRETAGEM DE DISSIPADOR DE ENERGIA, FCK = 20 MPA, COM USO DE JERICAS E PREPARO EM BETONEIRA DE 600 L - AREIA E BRITA COMERCIAIS - LANÇAMENTO, ADENSAMENTO E ACABAMENTO. AF_08/2022</t>
  </si>
  <si>
    <t>DESCIDA D'ÁGUA RÁPIDA (DAR 03), EM CONCRETO USINADO, FCK = 20 MPA, LANÇADO COM BOMBA, INCLUINDO ARMAÇÃO, MATERIAIS E FÔRMAS (2 UTILIZAÇÕES). AF_08/2022</t>
  </si>
  <si>
    <t>ESCADA HIDRÁULICA, LARGURA ATÉ 1M, TIPO DESCIDA D'ÁGUA DE CORTE OU ATERRO EM DEGRAUS (DCD 02, 04 E DAD 02), EM CONCRETO USINADO, FCK = 20 MPA, LANÇADO COM BOMBA, INCLUINDO ARMAÇÃO, MATERIAIS E FÔRMAS (3 UTILIZAÇÕES). AF_08/2022</t>
  </si>
  <si>
    <t>ESCADA HIDRÁULICA, LARGURA DE 1 A 4,1 M, TIPO DESCIDA D'ÁGUA DE ATERRO EM DEGRAUS (DAD 04, 06, 08, 10, 12, 14, 16, 18), EM CONCRETO USINADO, FCK = 20 MPA, LANÇADO COM BOMBA, INCLUINDO ARMAÇÃO, MATERIAIS E FÔRMAS (3 UTILIZAÇÕES). AF_08/2022</t>
  </si>
  <si>
    <t>FABRICAÇÃO, MONTAGEM E DESMONTAGEM DE FÔRMA PARA BACIA DE DISSIPAÇÃO, EM MADEIRA SERRADA, E = 25 MM, 2 UTILIZAÇÕES. AF_08/2022</t>
  </si>
  <si>
    <t>FABRICAÇÃO, MONTAGEM E DESMONTAGEM DE FÔRMA PARA ESCADA HIDRÁULICA, EM CHAPA DE MADEIRA COMPENSADA RESINADA, E = 17 MM, 3 UTILIZAÇÕES. AF_08/2022</t>
  </si>
  <si>
    <t>PEDRA ARGAMASSADA COM CIMENTO E AREIA 1:3, 40% DE ARGAMASSA EM VOLUME - AREIA E PEDRA DE MÃO COMERCIAIS - FORNECIMENTO E ASSENTAMENTO. AF_08/2022</t>
  </si>
  <si>
    <t>PEDRA DE MÃO FIXADA COM CONCRETO PARA BACIA DE DISSIPAÇÃO, 40% DE CONCRETO EM VOLUME, FCK = 20 MPA, COM USO DE JERICA E PREPARO EM BETONEIRA DE 600 L - AREIA, BRITA E PEDRA DE MÃO COMERCIAIS - LANÇAMENTO, ADENSAMENTO E ACABAMENTO. AF_08/2022</t>
  </si>
  <si>
    <t>DRAGAGEM DE MATERIAIS DE 1A CATEGORIA E COMPOSTOS ORGÂNICOS E INORGÂNICOS COM DRAGLINE (CAÇAMBA: 0,76 M3/ 43 T). AF_03/2024</t>
  </si>
  <si>
    <t>DRAGAGEM DE MATERIAIS DE 1A CATEGORIA E COMPOSTOS ORGÂNICOS E INORGÂNICOS COM ESCAVADEIRA HIDRÁULICA (CAÇAMBA: 0,80 M3/111 HP). AF_03/2024</t>
  </si>
  <si>
    <t>DRAGAGEM DE MATERIAIS DE 1A CATEGORIA E COMPOSTOS ORGÂNICOS E INORGÂNICOS COM ESCAVADEIRA HIDRÁULICA DE LONGO ALCANCE (CAÇAMBA: 0,52 M3/155 HP). AF_03/2024</t>
  </si>
  <si>
    <t>DRAGAGEM DE MATERIAIS DE 1A CATEGORIA E COMPOSTOS ORGÂNICOS E INORGÂNICOS COM RETROESCAVADEIRA (CAÇAMBA: 0,26 M3/88 HP). AF_03/2024</t>
  </si>
  <si>
    <t>CAIXA DE PASSAGEM PARA AR CONDICIONADO - FORNECIMENTO E INSTALAÇÃO. AF_08/2022</t>
  </si>
  <si>
    <t>JOELHO 45 GRAUS, PVC, SOLDÁVEL, DN 20 MM, INSTALADO EM DRENO DE AR CONDICIONADO - FORNECIMENTO E INSTALAÇÃO. AF_08/2022</t>
  </si>
  <si>
    <t>JOELHO 45 GRAUS, PVC, SOLDÁVEL, DN 25MM, INSTALADO EM DRENO DE AR-CONDICIONADO - FORNECIMENTO E INSTALAÇÃO. AF_08/2022</t>
  </si>
  <si>
    <t>JOELHO 45 GRAUS, PVC, SOLDÁVEL, DN 32 MM, INSTALADO EM DRENO DE AR CONDICIONADO - FORNECIMENTO E INSTALAÇÃO. AF_08/2022</t>
  </si>
  <si>
    <t>JOELHO 90 GRAUS, PVC, SOLDÁVEL, DN 20 MM, INSTALADO EM DRENO DE AR CONDICIONADO - FORNECIMENTO E INSTALAÇÃO. AF_08/2022</t>
  </si>
  <si>
    <t>JOELHO 90 GRAUS, PVC, SOLDÁVEL, DN 25MM, INSTALADO EM DRENO DE AR-CONDICIONADO - FORNECIMENTO E INSTALAÇÃO. AF_08/2022</t>
  </si>
  <si>
    <t>JOELHO 90 GRAUS, PVC, SOLDÁVEL, DN 32 MM, INSTALADO EM DRENO DE AR CONDICIONADO - FORNECIMENTO E INSTALAÇÃO. AF_08/2022</t>
  </si>
  <si>
    <t>LUVA, PVC, SOLDÁVEL, DN 20 MM, INSTALADO EM DRENO DE AR CONDICIONADO - FORNECIMENTO E INSTALAÇÃO. AF_08/2022</t>
  </si>
  <si>
    <t>LUVA, PVC, SOLDÁVEL, DN 25MM, INSTALADO EM DRENO DE AR-CONDICIONADO - FORNECIMENTO E INSTALAÇÃO. AF_08/2022</t>
  </si>
  <si>
    <t>LUVA, PVC, SOLDÁVEL, DN 32 MM, INSTALADO EM DRENO DE AR CONDICIONADO - FORNECIMENTO E INSTALAÇÃO. AF_08/2022</t>
  </si>
  <si>
    <t>TE, PVC, SOLDÁVEL, DN 20 MM, INSTALADO EM DRENO DE AR CONDICIONADO - FORNECIMENTO E INSTALAÇÃO. AF_08/2022</t>
  </si>
  <si>
    <t>TE, PVC, SOLDÁVEL, DN 25MM, INSTALADO EM DRENO DE AR-CONDICIONADO - FORNECIMENTO E INSTALAÇÃO. AF_08/2022</t>
  </si>
  <si>
    <t>TE, PVC, SOLDÁVEL, DN 32 MM, INSTALADO EM DRENO DE AR CONDICIONADO - FORNECIMENTO E INSTALAÇÃO. AF_08/2022</t>
  </si>
  <si>
    <t>TUBO, PVC, SOLDÁVEL, DE 20MM, INSTALADO EM DRENO DE AR CONDICIONADO - FORNECIMENTO E INSTALAÇÃO. AF_08/2022</t>
  </si>
  <si>
    <t>TUBO, PVC, SOLDÁVEL, DE 25MM, INSTALADO EM DRENO DE AR-CONDICIONADO - FORNECIMENTO E INSTALAÇÃO. AF_08/2022</t>
  </si>
  <si>
    <t>TUBO, PVC, SOLDÁVEL, DE 32MM, INSTALADO EM DRENO DE AR CONDICIONADO - FORNECIMENTO E INSTALAÇÃO. AF_08/2022</t>
  </si>
  <si>
    <t>DRENO BARBACÃ, DN 100 MM, COM MATERIAL DRENANTE. AF_07/2021</t>
  </si>
  <si>
    <t>DRENO BARBACÃ, DN 50 MM, COM MATERIAL DRENANTE. AF_07/2021</t>
  </si>
  <si>
    <t>DRENO BARBACÃ, DN 75 MM, COM MATERIAL DRENANTE. AF_07/2021</t>
  </si>
  <si>
    <t>DRENO EM MURO DE CONTENÇÃO, EXECUTADO NO PÉ DO MURO, COM TUBO DE PEAD CORRUGADO FLEXÍVEL PERFURADO, ENCHIMENTO COM BRITA, ENVOLVIDO COM MANTA GEOTÊXTIL. AF_07/2021</t>
  </si>
  <si>
    <t>DRENO EM MURO DE CONTENÇÃO, EXECUTADO NO PÉ DO MURO, COM TUBO DE PEAD CORRUGADO FLEXÍVEL PERFURADO, ENVOLVIDO COM GEOCOMPOSTO DRENANTE. AF_07/2021</t>
  </si>
  <si>
    <t>DRENO EM MURO DE CONTENÇÃO, EXECUTADO NO PÉ DO MURO, COM TUBO DE PVC CORRUGADO RÍGIDO PERFURADO, ENCHIMENTO COM BRITA, ENVOLVIDO COM MANTA GEOTÊXTIL. AF_07/2021</t>
  </si>
  <si>
    <t>DRENO ESPINHA DE PEIXE (SEÇÃO (0,40 X 0,40 M), COM TUBO DE PEAD CORRUGADO PERFURADO, DN 100 MM, ENCHIMENTO COM BRITA, ENVOLVIDO COM MANTA GEOTÊXTIL, INCLUSIVE CONEXÕES. AF_07/2021</t>
  </si>
  <si>
    <t>DRENO ESPINHA DE PEIXE (SEÇÃO 0,40 X 0,40 M), COM TUBO DE PEAD CORRUGADO PERFURADO, DN 100 MM, ENCHIMENTO COM AREIA, INCLUSIVE CONEXÕES. AF_07/2021</t>
  </si>
  <si>
    <t>DRENO ESPINHA DE PEIXE (SEÇÃO 0,40 X 0,40 M), COM TUBO DE PVC CORRUGADO RÍGIDO PERFURADO, DN 100 MM, ENCHIMENTO COM AREIA, INCLUSIVE CONEXÕES. AF_07/2021</t>
  </si>
  <si>
    <t>DRENO ESPINHA DE PEIXE (SEÇÃO 0,40 X 0,40 M), COM TUBO DE PVC CORRUGADO RÍGIDO PERFURADO, DN 100 MM, ENCHIMENTO COM BRITA, ENVOLVIDO COM MANTA GEOTÊXTIL, INCLUSIVE CONEXÕES. AF_07/2021</t>
  </si>
  <si>
    <t>DRENO ESPINHA DE PEIXE (SEÇÃO 0,50 X 0,80 M), COM TUBO DE PEAD CORRUGADO PERFURADO, DN 100 MM, ENCHIMENTO COM AREIA, INCLUSIVE CONEXÕES. AF_07/2021</t>
  </si>
  <si>
    <t>DRENO ESPINHA DE PEIXE (SEÇÃO 0,50 X 0,80 M), COM TUBO DE PEAD CORRUGADO PERFURADO, DN 100 MM, ENCHIMENTO COM BRITA, ENVOLVIDO COM MANTA GEOTÊXTIL, INCLUSIVE CONEXÕES. AF_07/2021</t>
  </si>
  <si>
    <t>DRENO ESPINHA DE PEIXE (SEÇÃO 0,50 X 0,80 M), COM TUBO DE PVC CORRUGADO RÍGIDO PERFURADO, DN 100 MM, ENCHIMENTO COM AREIA, INCLUSIVE CONEXÕES. AF_07/2021</t>
  </si>
  <si>
    <t>DRENO ESPINHA DE PEIXE (SEÇÃO 0,50 X 0,80 M), COM TUBO DE PVC CORRUGADO RÍGIDO PERFURADO, DN 100 MM, ENCHIMENTO COM BRITA, ENVOLVIDO COM MANTA GEOTÊXTIL, INCLUSIVE CONEXÕES. AF_07/2021</t>
  </si>
  <si>
    <t>DRENO PROFUNDO (SEÇÃO 0,50 X 1,50 M), CEGO, ENCHIMENTO DE BRITA, ENVOLVIDO COM MANTA GEOTÊXTIL, COM SELO DE ARGILA. AF_07/2021</t>
  </si>
  <si>
    <t>DRENO PROFUNDO (SEÇÃO 0,50 X 1,50 M), CEGO, ENCHIMENTO DE BRITA, ENVOLVIDO COM MANTA GEOTÊXTIL. AF_07/2021</t>
  </si>
  <si>
    <t>DRENO PROFUNDO (SEÇÃO 0,50 X 1,50 M), COM TUBO DE CONCRETO SIMPLES POROSO, DN 200 MM, ENCHIMENTO COM AREIA, COM SELO DE ARGILA. AF_07/2021</t>
  </si>
  <si>
    <t>DRENO PROFUNDO (SEÇÃO 0,50 X 1,50 M), COM TUBO DE CONCRETO SIMPLES POROSO, DN 200 MM, ENCHIMENTO COM AREIA. AF_07/2021</t>
  </si>
  <si>
    <t>DRENO PROFUNDO (SEÇÃO 0,50 X 1,50 M), COM TUBO DE CONCRETO SIMPLES POROSO, DN 200 MM, ENCHIMENTO COM BRITA, ENVOLVIDO COM MANTA GEOTÊXTIL, COM SELO DE ARGILA. AF_07/2021</t>
  </si>
  <si>
    <t>DRENO PROFUNDO (SEÇÃO 0,50 X 1,50 M), COM TUBO DE CONCRETO SIMPLES POROSO, DN 200 MM, ENCHIMENTO COM BRITA, ENVOLVIDO COM MANTA GEOTÊXTIL. AF_07/2021</t>
  </si>
  <si>
    <t>DRENO PROFUNDO (SEÇÃO 0,50 X 1,50 M), COM TUBO DE PEAD CORRUGADO PERFURADO, DN 100 MM, ENCHIMENTO COM AREIA, COM SELO DE ARGILA. AF_07/2021</t>
  </si>
  <si>
    <t>DRENO PROFUNDO (SEÇÃO 0,50 X 1,50 M), COM TUBO DE PEAD CORRUGADO PERFURADO, DN 100 MM, ENCHIMENTO COM AREIA. AF_07/2021</t>
  </si>
  <si>
    <t>DRENO PROFUNDO (SEÇÃO 0,50 X 1,50 M), COM TUBO DE PEAD CORRUGADO PERFURADO, DN 100 MM, ENCHIMENTO COM BRITA, ENVOLVIDO COM MANTA GEOTÊXTIL, COM SELO DE ARGILA. AF_07/2021</t>
  </si>
  <si>
    <t>DRENO PROFUNDO (SEÇÃO 0,50 X 1,50 M), COM TUBO DE PEAD CORRUGADO PERFURADO, DN 100 MM, ENCHIMENTO COM BRITA, ENVOLVIDO COM MANTA GEOTÊXTIL. AF_07/2021</t>
  </si>
  <si>
    <t>DRENO PROFUNDO (SEÇÃO 0,50 X 1,50 M), COM TUBO DE PVC CORRUGADO RÍGIDO PERFURADO, DN 100 MM, ENCHIMENTO COM AREIA, COM SELO DE ARGILA. AF_07/2021</t>
  </si>
  <si>
    <t>DRENO PROFUNDO (SEÇÃO 0,50 X 1,50 M), COM TUBO DE PVC CORRUGADO RÍGIDO PERFURADO, DN 100 MM, ENCHIMENTO COM AREIA. AF_07/2021</t>
  </si>
  <si>
    <t>DRENO PROFUNDO (SEÇÃO 0,50 X 1,50 M), COM TUBO DE PVC CORRUGADO RÍGIDO PERFURADO, DN 100 MM, ENCHIMENTO COM BRITA, ENVOLVIDO COM MANTA GEOTÊXTIL, COM SELO DE ARGILA. AF_07/2021</t>
  </si>
  <si>
    <t>DRENO PROFUNDO (SEÇÃO 0,50 X 1,50 M), COM TUBO DE PVC CORRUGADO RÍGIDO PERFURADO, DN 100 MM, ENCHIMENTO COM BRITA, ENVOLVIDO COM MANTA GEOTÊXTIL. AF_07/2021</t>
  </si>
  <si>
    <t>DRENO SUBSUPERFICIAL (SEÇÃO 0,40 X 0,40 M), CEGO, ENCHIMENTO DE BRITA, ENVOLVIDO COM MANTA GEOTÊXTIL. AF_07/2021</t>
  </si>
  <si>
    <t>DRENO SUBSUPERFICIAL (SEÇÃO 0,40 X 0,40 M), CEGO, ENCHIMENTO DE BRITA. AF_07/2021</t>
  </si>
  <si>
    <t>DRENO SUBSUPERFICIAL (SEÇÃO 0,40 X 0,40 M), COM TUBO DE CONCRETO SIMPLES POROSO, DN 200 MM, ENCHIMENTO COM AREIA. AF_07/2021</t>
  </si>
  <si>
    <t>DRENO SUBSUPERFICIAL (SEÇÃO 0,40 X 0,40 M), COM TUBO DE CONCRETO SIMPLES POROSO, DN 200 MM, ENCHIMENTO COM BRITA, ENVOLVIDO COM MANTA GEOTÊXTIL. AF_07/2021</t>
  </si>
  <si>
    <t>DRENO SUBSUPERFICIAL (SEÇÃO 0,40 X 0,40 M), COM TUBO DE PEAD CORRUGADO PERFURADO, DN 100 MM, ENCHIMENTO COM AREIA. AF_07/2021</t>
  </si>
  <si>
    <t>DRENO SUBSUPERFICIAL (SEÇÃO 0,40 X 0,40 M), COM TUBO DE PEAD CORRUGADO PERFURADO, DN 100 MM, ENCHIMENTO COM BRITA, ENVOLVIDO COM MANTA GEOTÊXTIL. AF_07/2021</t>
  </si>
  <si>
    <t>DRENO SUBSUPERFICIAL (SEÇÃO 0,40 X 0,40 M), COM TUBO DE PVC CORRUGADO RÍGIDO PERFURADO, DN 100 MM, ENCHIMENTO COM AREIA. AF_07/2021</t>
  </si>
  <si>
    <t>DRENO SUBSUPERFICIAL (SEÇÃO 0,40 X 0,40 M), COM TUBO DE PVC CORRUGADO RÍGIDO PERFURADO, DN 100 MM, ENCHIMENTO COM BRITA, ENVOLVIDO COM MANTA GEOTÊXTIL. AF_07/2021</t>
  </si>
  <si>
    <t>ENCHIMENTO DE AREIA PARA DRENO, LANÇAMENTO MANUAL. AF_07/2021</t>
  </si>
  <si>
    <t>ENCHIMENTO DE AREIA PARA DRENO, LANÇAMENTO MECANIZADO. AF_07/2021</t>
  </si>
  <si>
    <t>ENCHIMENTO DE BRITA PARA DRENO, LANÇAMENTO MANUAL. AF_07/2021</t>
  </si>
  <si>
    <t>ENCHIMENTO DE BRITA PARA DRENO, LANÇAMENTO MECANIZADO. AF_07/2021</t>
  </si>
  <si>
    <t>GEOCOMPOSTO DRENANTE, INSTALADO EM MURO DE CONTENÇÃO - EXCLUSIVE DRENO NO PÉ DO MURO. AF_07/2021</t>
  </si>
  <si>
    <t>GEOTÊXTIL NÃO TECIDO 100% POLIÉSTER, RESISTÊNCIA A TRAÇÃO DE 14 KN/M (RT - 14), INSTALADO EM DRENO - FORNECIMENTO E INSTALAÇÃO. AF_07/2021</t>
  </si>
  <si>
    <t>GEOTÊXTIL NÃO TECIDO 100% POLIÉSTER, RESISTÊNCIA A TRAÇÃO DE 26 KN/M (RT - 26), INSTALADO EM DRENO - FORNECIMENTO E INSTALAÇÃO. AF_07/2021</t>
  </si>
  <si>
    <t>GEOTÊXTIL NÃO TECIDO 100% POLIÉSTER, RESISTÊNCIA A TRAÇÃO DE 31 KN/M (RT-31), INSTALADO EM DRENO - FORNECIMENTO E INSTALAÇÃO. AF_07/2021</t>
  </si>
  <si>
    <t>GEOTÊXTIL NÃO TECIDO 100% POLIÉSTER, RESISTÊNCIA A TRAÇÃO DE 9 KN/M (RT - 9), INSTALADO EM DRENO - FORNECIMENTO E INSTALAÇÃO. AF_07/2021</t>
  </si>
  <si>
    <t>JUNÇÃO DUPLA DE PVC, SÉRIE NORMAL, PARA ESGOTO PREDIAL, DN 100 X 100 X 100 MM, INSTALADA EM DRENO - FORNECIMENTO E INSTALAÇÃO. AF_07/2021</t>
  </si>
  <si>
    <t>JUNÇÃO SIMPLES DE PVC, 45 GRAUS, SÉRIE NORMAL, PARA ESGOTO PREDIAL, DN 100 MM, INSTALADA EM DRENO - FORNECIMENTO E INSTALAÇÃO. AF_07/2021</t>
  </si>
  <si>
    <t>LUVA DE PEAD, DN 100 MM, INSTALADA EM DRENO - FORNECIMENTO E INSTALAÇÃO. AF_07/2021</t>
  </si>
  <si>
    <t>LUVA DE PVC, SÉRIE NORMAL, PARA ESGOTO PREDIAL, DN 100 MM, INSTALADA EM DRENO - FORNECIMENTO E INSTALAÇÃO. AF_07/2021</t>
  </si>
  <si>
    <t>TUBO DE CONCRETO SIMPLES POROSO, DN 200 MM, PARA DRENO - FORNECIMENTO E ASSENTAMENTO. AF_07/2021</t>
  </si>
  <si>
    <t>TUBO DE PEAD CORRUGADO PERFURADO, DN 100 MM, PARA DRENO - FORNECIMENTO E ASSENTAMENTO. AF_07/2021</t>
  </si>
  <si>
    <t>TUBO DE PVC CORRUGADO RÍGIDO PERFURADO, DN 100 MM, PARA DRENO - FORNECIMENTO E ASSENTAMENTO. AF_07/2021</t>
  </si>
  <si>
    <t>FABRICAÇÃO DE CURVA, REDUÇÃO OU TÊ PARA DUTO PARA AR CONDICIONADO EM CHAPA GALVANIZADA BITOLA 22. AF_03/2024</t>
  </si>
  <si>
    <t>FABRICAÇÃO DE CURVA, REDUÇÃO OU TÊ PARA DUTO PARA AR CONDICIONADO EM CHAPA GALVANIZADA BITOLA 24. AF_03/2024</t>
  </si>
  <si>
    <t>FABRICAÇÃO DE CURVA, REDUÇÃO OU TÊ PARA DUTO PARA AR CONDICIONADO EM CHAPA GALVANIZADA BITOLA 26. AF_03/2024</t>
  </si>
  <si>
    <t>FABRICAÇÃO DE DUTO RETANGULAR PARA AR CONDICIONADO (TRECHO RETO) EM CHAPA GALVANIZADA BITOLA 22. AF_03/2024</t>
  </si>
  <si>
    <t>FABRICAÇÃO DE DUTO RETANGULAR PARA AR CONDICIONADO (TRECHO RETO) EM CHAPA GALVANIZADA BITOLA 24. AF_03/2024</t>
  </si>
  <si>
    <t>FABRICAÇÃO DE DUTO RETANGULAR PARA AR CONDICIONADO (TRECHO RETO) EM CHAPA GALVANIZADA BITOLA 26. AF_03/2024</t>
  </si>
  <si>
    <t>FABRICAÇÃO DE DUTO RETANGULAR PARA AR CONDICIONADO EM PAINEL PRÉ-ISOLADO. AF_03/2024</t>
  </si>
  <si>
    <t>INSTALAÇÃO DE COLARINHO DE AÇO GALVANIZADO DN 109 MM (4") PARA DUTO FLEXÍVEL CIRCULAR PARA AR CONDICIONADO. AF_03/2024</t>
  </si>
  <si>
    <t>INSTALAÇÃO DE COLARINHO DE AÇO GALVANIZADO DN 131 MM (5") PARA DUTO FLEXÍVEL CIRCULAR PARA AR CONDICIONADO. AF_03/2024</t>
  </si>
  <si>
    <t>INSTALAÇÃO DE COLARINHO DE AÇO GALVANIZADO DN 161 MM (6") PARA DUTO FLEXÍVEL CIRCULAR PARA AR CONDICIONADO. AF_03/2024</t>
  </si>
  <si>
    <t>INSTALAÇÃO DE COLARINHO DE AÇO GALVANIZADO DN 185 MM (7") PARA DUTO FLEXÍVEL CIRCULAR PARA AR CONDICIONADO. AF_03/2024</t>
  </si>
  <si>
    <t>INSTALAÇÃO DE COLARINHO DE AÇO GALVANIZADO DN 209 MM (8") PARA DUTO FLEXÍVEL CIRCULAR PARA AR CONDICIONADO. AF_03/2024</t>
  </si>
  <si>
    <t>INSTALAÇÃO DE COLARINHO DE AÇO GALVANIZADO DN 263 MM (10") PARA DUTO FLEXÍVEL CIRCULAR PARA AR CONDICIONADO. AF_03/2024</t>
  </si>
  <si>
    <t>INSTALAÇÃO DE COLARINHO DE AÇO GALVANIZADO DN 314 MM (12") PARA DUTO FLEXÍVEL CIRCULAR PARA AR CONDICIONADO. AF_03/2024</t>
  </si>
  <si>
    <t>INSTALAÇÃO DE COLARINHO DE AÇO GALVANIZADO DN 364 MM (14") PARA DUTO FLEXÍVEL CIRCULAR PARA AR CONDICIONADO. AF_03/2024</t>
  </si>
  <si>
    <t>INSTALAÇÃO DE CURVA, REDUÇÃO OU TÊ DE DUTO PARA AR CONDICIONADO EM CHAPA GALVANIZADA BITOLA 22 - COM ISOLAMENTO DE MANTA FIXADA NA CHAPA COM CLAVO, INCLUSO FABRICAÇÃO. AF_03/2024</t>
  </si>
  <si>
    <t>INSTALAÇÃO DE CURVA, REDUÇÃO OU TÊ DE DUTO PARA AR CONDICIONADO EM CHAPA GALVANIZADA BITOLA 22 - COM ISOLAMENTO DE MANTA FIXADA NA CHAPA COM FITA PLÁSTICA, INCLUSO FABRICAÇÃO. AF_03/2024</t>
  </si>
  <si>
    <t>INSTALAÇÃO DE CURVA, REDUÇÃO OU TÊ DE DUTO PARA AR CONDICIONADO EM CHAPA GALVANIZADA BITOLA 24 - COM ISOLAMENTO DE MANTA FIXADA NA CHAPA COM CLAVO, INCLUSO FABRICAÇÃO. AF_03/2024</t>
  </si>
  <si>
    <t>INSTALAÇÃO DE CURVA, REDUÇÃO OU TÊ DE DUTO PARA AR CONDICIONADO EM CHAPA GALVANIZADA BITOLA 24 - COM ISOLAMENTO DE MANTA FIXADA NA CHAPA COM FITA PLÁSTICA, INCLUSO FABRICAÇÃO. AF_03/2024</t>
  </si>
  <si>
    <t>INSTALAÇÃO DE CURVA, REDUÇÃO OU TÊ DE DUTO PARA AR CONDICIONADO EM CHAPA GALVANIZADA BITOLA 26 - COM ISOLAMENTO DE MANTA FIXADA NA CHAPA COM CLAVO, INCLUSO FABRICAÇÃO. AF_03/2024</t>
  </si>
  <si>
    <t>INSTALAÇÃO DE CURVA, REDUÇÃO OU TÊ DE DUTO PARA AR CONDICIONADO EM CHAPA GALVANIZADA BITOLA 26 - COM ISOLAMENTO DE MANTA FIXADA NA CHAPA COM FITA PLÁSTICA, INCLUSO FABRICAÇÃO. AF_03/2024</t>
  </si>
  <si>
    <t>INSTALAÇÃO DE CURVA, REDUÇÃO OU TÊ PARA DUTO PARA AR CONDICIONADO EM CHAPA GALVANIZADA BITOLA 22 - COM ISOLAMENTO DE MANTA COLADA NA CHAPA, INCLUSO FABRICAÇÃO. AF_03/2024</t>
  </si>
  <si>
    <t>INSTALAÇÃO DE CURVA, REDUÇÃO OU TÊ PARA DUTO PARA AR CONDICIONADO EM CHAPA GALVANIZADA BITOLA 22 - SEM ISOLAMENTO, INCLUSO FABRICAÇÃO. AF_03/2024</t>
  </si>
  <si>
    <t>INSTALAÇÃO DE CURVA, REDUÇÃO OU TÊ PARA DUTO PARA AR CONDICIONADO EM CHAPA GALVANIZADA BITOLA 24 - COM ISOLAMENTO DE MANTA COLADA NA CHAPA, INCLUSO FABRICAÇÃO. AF_03/2024</t>
  </si>
  <si>
    <t>INSTALAÇÃO DE CURVA, REDUÇÃO OU TÊ PARA DUTO PARA AR CONDICIONADO EM CHAPA GALVANIZADA BITOLA 24 - SEM ISOLAMENTO, INCLUSO FABRICAÇÃO. AF_03/2024</t>
  </si>
  <si>
    <t>INSTALAÇÃO DE CURVA, REDUÇÃO OU TÊ PARA DUTO PARA AR CONDICIONADO EM CHAPA GALVANIZADA BITOLA 26 - COM ISOLAMENTO DE MANTA COLADA NA CHAPA, INCLUSO FABRICAÇÃO. AF_03/2024</t>
  </si>
  <si>
    <t>INSTALAÇÃO DE CURVA, REDUÇÃO OU TÊ PARA DUTO PARA AR CONDICIONADO EM CHAPA GALVANIZADA BITOLA 26 - SEM ISOLAMENTO, INCLUSO FABRICAÇÃO. AF_03/2024</t>
  </si>
  <si>
    <t>INSTALAÇÃO DE DUTO FLEXÍVEL CIRCULAR PARA AR CONDICIONADO EM ALUMÍNIO ISOLADO - DN 109 MM (4"). AF_03/2024</t>
  </si>
  <si>
    <t>INSTALAÇÃO DE DUTO FLEXÍVEL CIRCULAR PARA AR CONDICIONADO EM ALUMÍNIO ISOLADO - DN 131 MM (5"). AF_03/2024</t>
  </si>
  <si>
    <t>INSTALAÇÃO DE DUTO FLEXÍVEL CIRCULAR PARA AR CONDICIONADO EM ALUMÍNIO ISOLADO - DN 161 MM (6"). AF_03/2024</t>
  </si>
  <si>
    <t>INSTALAÇÃO DE DUTO FLEXÍVEL CIRCULAR PARA AR CONDICIONADO EM ALUMÍNIO ISOLADO - DN 185 MM (7"). AF_03/2024</t>
  </si>
  <si>
    <t>INSTALAÇÃO DE DUTO FLEXÍVEL CIRCULAR PARA AR CONDICIONADO EM ALUMÍNIO ISOLADO - DN 209 MM (8"). AF_03/2024</t>
  </si>
  <si>
    <t>INSTALAÇÃO DE DUTO FLEXÍVEL CIRCULAR PARA AR CONDICIONADO EM ALUMÍNIO ISOLADO - DN 263 MM (10"). AF_03/2024</t>
  </si>
  <si>
    <t>INSTALAÇÃO DE DUTO FLEXÍVEL CIRCULAR PARA AR CONDICIONADO EM ALUMÍNIO ISOLADO - DN 314 MM (12"). AF_03/2024</t>
  </si>
  <si>
    <t>INSTALAÇÃO DE DUTO FLEXÍVEL CIRCULAR PARA AR CONDICIONADO EM ALUMÍNIO ISOLADO - DN 364 MM (14"). AF_03/2024</t>
  </si>
  <si>
    <t>INSTALAÇÃO DE DUTO RETANGULAR PARA AR CONDICIONADO (TRECHO RETO) EM CHAPA GALVANIZADA BITOLA 22 - COM ISOLAMENTO DE MANTA COLADA NA CHAPA, INCLUSO FABRICAÇÃO. AF_03/2024</t>
  </si>
  <si>
    <t>INSTALAÇÃO DE DUTO RETANGULAR PARA AR CONDICIONADO (TRECHO RETO) EM CHAPA GALVANIZADA BITOLA 22 - COM ISOLAMENTO DE MANTA FIXADA NA CHAPA COM CLAVO, INCLUSO FABRICAÇÃO. AF_03/2024</t>
  </si>
  <si>
    <t>INSTALAÇÃO DE DUTO RETANGULAR PARA AR CONDICIONADO (TRECHO RETO) EM CHAPA GALVANIZADA BITOLA 22 - COM ISOLAMENTO DE MANTA FIXADA NA CHAPA COM FITA PLÁSTICA, INCLUSO FABRICAÇÃO. AF_03/2024</t>
  </si>
  <si>
    <t>INSTALAÇÃO DE DUTO RETANGULAR PARA AR CONDICIONADO (TRECHO RETO) EM CHAPA GALVANIZADA BITOLA 22 - SEM ISOLAMENTO, INCLUSO FABRICAÇÃO. AF_03/2024</t>
  </si>
  <si>
    <t>INSTALAÇÃO DE DUTO RETANGULAR PARA AR CONDICIONADO (TRECHO RETO) EM CHAPA GALVANIZADA BITOLA 24 - COM ISOLAMENTO DE MANTA COLADA NA CHAPA, INCLUSO FABRICAÇÃO. AF_03/2024</t>
  </si>
  <si>
    <t>INSTALAÇÃO DE DUTO RETANGULAR PARA AR CONDICIONADO (TRECHO RETO) EM CHAPA GALVANIZADA BITOLA 24 - COM ISOLAMENTO DE MANTA FIXADA NA CHAPA COM CLAVO, INCLUSO FABRICAÇÃO. AF_03/2024</t>
  </si>
  <si>
    <t>INSTALAÇÃO DE DUTO RETANGULAR PARA AR CONDICIONADO (TRECHO RETO) EM CHAPA GALVANIZADA BITOLA 24 - COM ISOLAMENTO DE MANTA FIXADA NA CHAPA COM FITA PLÁSTICA, INCLUSO FABRICAÇÃO. AF_03/2024</t>
  </si>
  <si>
    <t>INSTALAÇÃO DE DUTO RETANGULAR PARA AR CONDICIONADO (TRECHO RETO) EM CHAPA GALVANIZADA BITOLA 24 - SEM ISOLAMENTO, INCLUSO FABRICAÇÃO. AF_03/2024</t>
  </si>
  <si>
    <t>INSTALAÇÃO DE DUTO RETANGULAR PARA AR CONDICIONADO (TRECHO RETO) EM CHAPA GALVANIZADA BITOLA 26 - COM ISOLAMENTO DE MANTA COLADA NA CHAPA, INCLUSO FABRICAÇÃO. AF_03/2024</t>
  </si>
  <si>
    <t>INSTALAÇÃO DE DUTO RETANGULAR PARA AR CONDICIONADO (TRECHO RETO) EM CHAPA GALVANIZADA BITOLA 26 - COM ISOLAMENTO DE MANTA FIXADA NA CHAPA COM CLAVO, INCLUSO FABRICAÇÃO. AF_03/2024</t>
  </si>
  <si>
    <t>INSTALAÇÃO DE DUTO RETANGULAR PARA AR CONDICIONADO (TRECHO RETO) EM CHAPA GALVANIZADA BITOLA 26 - COM ISOLAMENTO DE MANTA FIXADA NA CHAPA COM FITA PLÁSTICA, INCLUSO FABRICAÇÃO. AF_03/2024</t>
  </si>
  <si>
    <t>INSTALAÇÃO DE DUTO RETANGULAR PARA AR CONDICIONADO (TRECHO RETO) EM CHAPA GALVANIZADA BITOLA 26 - SEM ISOLAMENTO, INCLUSO FABRICAÇÃO. AF_03/2024</t>
  </si>
  <si>
    <t>INSTALAÇÃO DE DUTO RETANGULAR PARA AR CONDICIONADO EM PAINEL PRÉ-ISOLADO, INCLUSO FABRICAÇÃO. AF_03/2024</t>
  </si>
  <si>
    <t>PINTURA ANTICORROSIVA DE DUTO METÁLICO. AF_03/2024</t>
  </si>
  <si>
    <t>COLOCAÇÃO DE TELA EM ANDAIME FACHADEIRO. AF_03/2024</t>
  </si>
  <si>
    <t>COLOCAÇÃO DE TELA FACHADEIRA PERIMETRAL. AF_03/2024</t>
  </si>
  <si>
    <t>FECHAMENTO METÁLICO REMOVÍVEL DE ABERTURA DE CAIXILHO (PROTEÇÃO DE GESSEIRO) - 4 MONTAGENS EM OBRA. AF_03/2024</t>
  </si>
  <si>
    <t>FECHAMENTO METÁLICO REMOVÍVEL DE VÃO DE PORTAS (VÃO DO ELEVADOR) - 1 MONTAGEM EM OBRA. AF_03/2024</t>
  </si>
  <si>
    <t>FECHAMENTO REMOVÍVEL DE ABERTURA DE CAIXILHO EM MADEIRA - 4 MONTAGENS EM OBRA. AF_03/2024</t>
  </si>
  <si>
    <t>FECHAMENTO REMOVÍVEL DE ABERTURA NO PISO EM MADEIRA - 1 MONTAGEM EM OBRA. AF_03/2024</t>
  </si>
  <si>
    <t>FECHAMENTO REMOVÍVEL DE VÃO DE PORTAS EM MADEIRA (VÃO DO ELEVADOR) - 1 MONTAGEM EM OBRA. AF_03/2024</t>
  </si>
  <si>
    <t>FITA DE SINALIZAÇÃO FIXADA NA ESTRUTURA. AF_03/2024</t>
  </si>
  <si>
    <t>GUARDA-CORPO DE CONCRETAGEM COM MONTANTES METÁLICOS FIXADOS EM BARROTES (VIGAMENTO) DE FORMA DE MADEIRA COM FECHAMENTO EM PAINEL DE TELA METÁLICA. AF_03/2024</t>
  </si>
  <si>
    <t>GUARDA-CORPO DE CONCRETAGEM COM MONTANTES METÁLICOS FIXADOS NOS GARFOS DE FORMA DE MADEIRA COM FECHAMENTO EM PAINEL DE TELA METÁLICA. AF_03/2024</t>
  </si>
  <si>
    <t>GUARDA-CORPO EM LAJE PÓS DESFÔRMA COM MONTANTE METÁLICO FIXADO EM LAJE COM PARABOLT E FECHAMENTO EM PAINEL DE TELA METÁLICA. AF_03/2024</t>
  </si>
  <si>
    <t>GUARDA-CORPO EM LAJE PÓS DESFÔRMA COM MONTANTE METÁLICO FIXADO EM LAJE COM SARGENTO E FECHAMENTO EM PAINEL DE TELA METÁLICA. AF_03/2024</t>
  </si>
  <si>
    <t>GUARDA-CORPO EM LAJE PÓS-DESFÔRMA COM CABOS DE AÇO E FECHAMENTO EM TELA DE POLIPROPILENO (SISTEMA DE BARREIRA COM REDE) PARA EDIFÍCIOS ACIMA DE 4 PAVIMENTOS (2 MONTAGENS). AF_03/2024</t>
  </si>
  <si>
    <t>GUARDA-CORPO EM LAJE PÓS-DESFÔRMA COM CABOS DE AÇO E FECHAMENTO EM TELA DE POLIPROPILENO (SISTEMA DE BARREIRA COM REDE) PARA EDIFÍCIOS COM ATÉ 4 PAVIMENTOS (1 MONTAGEM). AF_03/2024</t>
  </si>
  <si>
    <t>GUARDA-CORPO EM LAJE PÓS-DESFÔRMA COM ESCORAS DE MADEIRA ESTRONCADAS NA ESTRUTURA, TRAVESSÕES DE MADEIRA E FECHAMENTO EM TELA DE POLIPROPILENO PARA EDIFÍCIOS ACIMA DE 4 PAVIMENTOS (2 MONTAGENS). AF_03/2024</t>
  </si>
  <si>
    <t>GUARDA-CORPO EM LAJE PÓS-DESFÔRMA COM ESCORAS DE MADEIRA ESTRONCADAS NA ESTRUTURA, TRAVESSÕES DE MADEIRA E FECHAMENTO EM TELA DE POLIPROPILENO PARA EDIFÍCIOS COM ATÉ 4 PAVIMENTOS (1 MONTAGEM). AF_03/2024</t>
  </si>
  <si>
    <t>GUARDA-CORPO EM LAJE PÓS-DESFÔRMA COM ESCORAS METÁLICAS ESTRONCADAS NA ESTRUTURA E FECHAMENTO EM PAINEL DE TELA METÁLICA PARA EDIFÍCIOS ACIMA DE 4 PAVIMENTOS (2 MONTAGENS). AF_03/2024</t>
  </si>
  <si>
    <t>GUARDA-CORPO EM LAJE PÓS-DESFÔRMA COM ESCORAS METÁLICAS ESTRONCADAS NA ESTRUTURA E FECHAMENTO EM PAINEL DE TELA METÁLICA PARA EDIFÍCIOS COM ATÉ 4 PAVIMENTOS (1 MONTAGEM). AF_03/2024</t>
  </si>
  <si>
    <t>GUARDA-CORPO EM LAJE PÓS-DESFÔRMA COM ESCORAS METÁLICAS ESTRONCADAS NA ESTRUTURA, TRAVESSÕES DE MADEIRA E FECHAMENTO EM TELA DE POLIPROPILENO PARA EDIFÍCIOS ACIMA DE 4 PAVIMENTOS (2 MONTAGENS). AF_03/2024_PS</t>
  </si>
  <si>
    <t>GUARDA-CORPO EM LAJE PÓS-DESFÔRMA COM ESCORAS METÁLICAS ESTRONCADAS NA ESTRUTURA, TRAVESSÕES DE MADEIRA E FECHAMENTO EM TELA DE POLIPROPILENO PARA EDIFÍCIOS COM ATÉ 4 PAVIMENTOS (1 MONTAGEM). AF_03/2024_PS</t>
  </si>
  <si>
    <t>GUARDA-CORPO EM LAJE PÓS-DESFÔRMA COM MONTANTE METÁLICO FIXADO COM BARRAS DE AÇO ENGASTADAS NA LAJE, CABOS DE AÇO E FECHAMENTO EM TELA DE POLIPROPILENO PARA EDIFÍCIOS ACIMA DE 4 PAVIMENTOS (2 MONTAGENS). AF_03/2024</t>
  </si>
  <si>
    <t>GUARDA-CORPO EM LAJE PÓS-DESFÔRMA COM MONTANTE METÁLICO FIXADO COM BARRAS DE AÇO ENGASTADAS NA LAJE, CABOS DE AÇO E FECHAMENTO EM TELA DE POLIPROPILENO PARA EDIFÍCIOS COM ATÉ 4 PAVIMENTOS (1 MONTAGEM). AF_03/2024</t>
  </si>
  <si>
    <t>GUARDA-CORPO EM LAJE PÓS-DESFÔRMA COM MONTANTE METÁLICO FIXADO COM BARRAS DE AÇO ENGASTADAS NA LAJE, TRAVESSÃO EM MADEIRA E FECHAMENTO EM TELA DE POLIPROPILENO PARA EDIFÍCIOS ACIMA DE 4 PAVIMENTOS (2 MONTAGENS). AF_03/2024</t>
  </si>
  <si>
    <t>GUARDA-CORPO EM LAJE PÓS-DESFÔRMA COM MONTANTE METÁLICO FIXADO COM BARRAS DE AÇO ENGASTADAS NA LAJE, TRAVESSÃO EM MADEIRA E FECHAMENTO EM TELA DE POLIPROPILENO PARA EDIFÍCIOS COM ATÉ 4 PAVIMENTOS (1 MONTAGEM). AF_03/2024</t>
  </si>
  <si>
    <t>GUARDA-CORPO EM LAJE PÓS-DESFÔRMA COM MONTANTE METÁLICO FIXADO EM VIGA DE BORDA E FECHAMENTO EM PAINEL DE TELA METÁLICA PARA EDIFÍCIOS ACIMA DE 4 PAVIMENTOS (2 MONTAGENS). AF_03/2024</t>
  </si>
  <si>
    <t>GUARDA-CORPO EM LAJE PÓS-DESFÔRMA, PARA ESTRUTURAS EM CONCRETO, COM MONTANTE METÁLICO FIXADO EM VIGA DE BORDA E FECHAMENTO EM PAINEL DE TELA METÁLICA PARA EDIFÍCIOS COM ATÉ 4 PAVIMENTOS (1 MONTAGEM). AF_03/2024</t>
  </si>
  <si>
    <t>GUARDA-CORPO FIXADO EM FÔRMA DE MADEIRA COM MONTANTES E TRAVESSÕES EM MADEIRA E FECHAMENTO EM PLACA COMPENSADO PARA EDIFÍCIOS COM 3 PAVIMENTOS. AF_03/2024</t>
  </si>
  <si>
    <t>GUARDA-CORPO FIXADO EM FÔRMA DE MADEIRA COM MONTANTES E TRAVESSÕES EM MADEIRA E FECHAMENTO EM PLACA COMPENSADO PARA EDIFÍCIOS COM ALTURA IGUAL OU SUPERIOR A 4 PAVIMENTOS. AF_03/2024</t>
  </si>
  <si>
    <t>GUARDA-CORPO FIXADO EM FÔRMA DE MADEIRA COM MONTANTES E TRAVESSÕES EM MADEIRA E FECHAMENTO EM PLACA COMPENSADO PARA EDIFÍCIOS COM ATÉ 2 PAVIMENTOS. AF_03/2024</t>
  </si>
  <si>
    <t>GUARDA-CORPO FIXADO EM FÔRMA DE MADEIRA COM MONTANTES E TRAVESSÕES EM MADEIRA PRÉ-MONTADOS PARA EDIFÍCIOS COM 3 PAVIMENTOS. AF_03/2024</t>
  </si>
  <si>
    <t>GUARDA-CORPO FIXADO EM FÔRMA DE MADEIRA COM MONTANTES E TRAVESSÕES EM MADEIRA PRÉ-MONTADOS PARA EDIFÍCIOS COM ALTURA IGUAL OU SUPERIOR A 4 PAVIMENTOS. AF_03/2024</t>
  </si>
  <si>
    <t>GUARDA-CORPO FIXADO EM FÔRMA DE MADEIRA COM MONTANTES E TRAVESSÕES EM MADEIRA PRÉ-MONTADOS PARA EDIFÍCIOS COM ATÉ 2 PAVIMENTOS. AF_03/2024</t>
  </si>
  <si>
    <t>GUARDA-CORPO PARA ALVENARIA ESTRUTURAL, COM MONTANTE METÁLICO PARA DOIS NÍVEIS DE PROTEÇÃO E FECHAMENTO EM PAINEL DE TELA METÁLICA PARA EDIFÍCIOS ACIMA DE 8 PAVIMENTOS. AF_03/2024</t>
  </si>
  <si>
    <t>GUARDA-CORPO PARA ALVENARIA ESTRUTURAL, COM MONTANTE METÁLICO PARA DOIS NÍVEIS DE PROTEÇÃO E FECHAMENTO EM PAINEL DE TELA METÁLICA PARA EDIFÍCIOS COM ALTURA DE 5 A 8 PAVIMENTOS. AF_03/2024</t>
  </si>
  <si>
    <t>GUARDA-CORPO PARA ALVENARIA ESTRUTURAL, COM MONTANTE METÁLICO PARA DOIS NÍVEIS DE PROTEÇÃO E FECHAMENTO EM PAINEL DE TELA METÁLICA PARA EDIFÍCIOS COM ATÉ 4 PAVIMENTOS. AF_03/2024</t>
  </si>
  <si>
    <t>GUARDA-CORPO PARA POÇO DE CREMALHEIRA, COM MONTANTE METÁLICO FIXADO EM LAJE COM CHUMBADOR PARABOLT E FECHAMENTO EM PAINEL DE TELA METÁLICA (EXCLUSO PROTEÇÃO). AF_03/2024</t>
  </si>
  <si>
    <t>INSTALAÇÃO DE GAMBIARRA PARA SINALIZAÇÃO, INCLUINDO LÂMPADA, E SINALIZADOR. AF_03/2024</t>
  </si>
  <si>
    <t>INSTALAÇÃO DE SINALIZADOR NOTURNO LED. AF_03/2024</t>
  </si>
  <si>
    <t>LINHA DE VIDA INSTALADA JUNTO AO PISO PARA EDIFÍCIOS ACIMA DE 8 PAVIMENTOS. AF_03/2024</t>
  </si>
  <si>
    <t>LINHA DE VIDA INSTALADA JUNTO AO PISO PARA EDIFÍCIOS DE 5 A 8 PAVIMENTOS. AF_03/2024</t>
  </si>
  <si>
    <t>LINHA DE VIDA INSTALADA JUNTO AO PISO PARA EDIFÍCIOS DE ATÉ 4 PAVIMENTOS. AF_03/2024</t>
  </si>
  <si>
    <t>LINHA DE VIDA TIPO VARAL DE SEGURANÇA COM CABO DE AÇO PARA PROTEÇÃO DE PERIFERIA PARA EDIFÍCIOS ACIMA DE 8 PAVIMENTOS. AF_03/2024</t>
  </si>
  <si>
    <t>LINHA DE VIDA TIPO VARAL DE SEGURANÇA COM CABO DE AÇO PARA PROTEÇÃO DE PERIFERIA PARA EDIFÍCIOS DE 5 A 8 PAVIMENTOS. AF_03/2024</t>
  </si>
  <si>
    <t>LINHA DE VIDA TIPO VARAL DE SEGURANÇA COM CABO DE AÇO PARA PROTEÇÃO DE PERIFERIA PARA EDIFÍCIOS DE ATÉ 4 PAVIMENTOS. AF_03/2024</t>
  </si>
  <si>
    <t>MONTAGEM E DESMONTAGEM DE ANDAIME MODULAR FACHADEIRO, COM PISO METÁLICO, PARA EDIFÍCIOS COM MULTIPLOS PAVIMENTOS (EXCLUSIVE ANDAIME E LIMPEZA). AF_03/2024</t>
  </si>
  <si>
    <t>MONTAGEM E DESMONTAGEM DE ANDAIME MULTIDIRECIONAL (EXCLUSIVE ANDAIME E LIMPEZA). AF_03/2024</t>
  </si>
  <si>
    <t>MONTAGEM E DESMONTAGEM DE ANDAIME TUBULAR TIPO "TORRE" (EXCLUSIVE ANDAIME E LIMPEZA). AF_03/2024</t>
  </si>
  <si>
    <t>PLACA INDICATIVA FIXADA DIRETAMENTE NA ESTRUTURA ATRAVÉS DE PREGOS. AF_03/2024</t>
  </si>
  <si>
    <t>PLATAFORMA DE PROTEÇÃO PRINCIPAL (PRIMÁRIA) PARA COLETA DE RESÍDUOS COM ESTRUTURA METÁLICA E FORRAÇÃO EM TÁBUA DE MADEIRA SERRADA - 1 MONTAGEM POR OBRA. AF_03/2024</t>
  </si>
  <si>
    <t>PLATAFORMA DE PROTEÇÃO PRINCIPAL (PRIMÁRIA) PARA COLETA DE RESÍDUOS COM ESTRUTURA METÁLICA E FORRAÇÃO EM TÁBUA DE MADEIRA SERRADA - 2 MONTAGENS POR OBRA. AF_03/2024</t>
  </si>
  <si>
    <t>PLATAFORMA DE PROTEÇÃO PRINCIPAL (PRIMÁRIA) PARA COLETA DE RESÍDUOS COM ESTRUTURA METÁLICA E TRAMA DE MADEIRA FORRADA EM PAINEL COMPENSADO - 1 MONTAGEM POR OBRA. AF_03/2024</t>
  </si>
  <si>
    <t>PLATAFORMA DE PROTEÇÃO PRINCIPAL (PRIMÁRIA) PARA COLETA DE RESÍDUOS COM ESTRUTURA METÁLICA E TRAMA DE MADEIRA FORRADA EM PAINEL COMPENSADO - 2 MONTAGENS POR OBRA. AF_03/2024</t>
  </si>
  <si>
    <t>PLATAFORMA DE PROTEÇÃO PRINCIPAL PARA ALVENARIA ESTRUTURAL PARA SER APOIADA EM ANDAIME, INCLUSIVE MONTAGEM E DESMONTAGEM. AF_03/2024</t>
  </si>
  <si>
    <t>PLATAFORMA DE PROTEÇÃO SECUNDÁRIA PARA COLETA DE RESÍDUOS COM ESTRUTURA METÁLICA E FORRAÇÃO EM TÁBUA DE MADEIRA SERRADA - 1 MONTAGEM POR OBRA. AF_03/2024</t>
  </si>
  <si>
    <t>PLATAFORMA DE PROTEÇÃO SECUNDÁRIA PARA COLETA DE RESÍDUOS COM ESTRUTURA METÁLICA E FORRAÇÃO EM TÁBUA DE MADEIRA SERRADA - 2 MONTAGENS POR OBRA. AF_03/2024</t>
  </si>
  <si>
    <t>PLATAFORMA DE PROTEÇÃO SECUNDÁRIA PARA COLETA DE RESÍDUOS COM ESTRUTURA METÁLICA E FORRAÇÃO EM TÁBUA DE MADEIRA SERRADA - 3 MONTAGENS POR OBRA. AF_03/2024</t>
  </si>
  <si>
    <t>PLATAFORMA DE PROTEÇÃO SECUNDÁRIA PARA COLETA DE RESÍDUOS COM ESTRUTURA METÁLICA E TRAMA DE MADEIRA FORRADA EM PAINEL COMPENSADO - 1 MONTAGEM POR OBRA. AF_03/2024</t>
  </si>
  <si>
    <t>PLATAFORMA DE PROTEÇÃO SECUNDÁRIA PARA COLETA DE RESÍDUOS COM ESTRUTURA METÁLICA E TRAMA DE MADEIRA FORRADA EM PAINEL COMPENSADO - 2 MONTAGENS POR OBRA. AF_03/2024</t>
  </si>
  <si>
    <t>PLATAFORMA DE PROTEÇÃO SECUNDÁRIA PARA COLETA DE RESÍDUOS COM ESTRUTURA METÁLICA E TRAMA DE MADEIRA FORRADA EM PAINEL COMPENSADO - 3 MONTAGENS POR OBRA. AF_03/2024</t>
  </si>
  <si>
    <t>PLATAFORMA DE PROTEÇÃO TERCIÁRIA PARA COLETA DE RESÍDUOS COM ESTRUTURA METÁLICA E FORRAÇÃO EM TÁBUA DE MADEIRA SERRADA - 1 MONTAGEM POR OBRA. AF_03/2024</t>
  </si>
  <si>
    <t>PLATAFORMA DE PROTEÇÃO TERCIÁRIA PARA COLETA DE RESÍDUOS COM ESTRUTURA METÁLICA E FORRAÇÃO EM TÁBUA DE MADEIRA SERRADA - 2 MONTAGENS POR OBRA. AF_03/2024</t>
  </si>
  <si>
    <t>PLATAFORMA DE PROTEÇÃO TERCIÁRIA PARA COLETA DE RESÍDUOS COM ESTRUTURA METÁLICA E TRAMA DE MADEIRA FORRADA EM PAINEL COMPENSADO - 1 MONTAGEM POR OBRA. AF_03/2024</t>
  </si>
  <si>
    <t>PLATAFORMA DE PROTEÇÃO TERCIÁRIA PARA COLETA DE RESÍDUOS COM ESTRUTURA METÁLICA E TRAMA DE MADEIRA FORRADA EM PAINEL COMPENSADO - 2 MONTAGENS POR OBRA. AF_03/2024</t>
  </si>
  <si>
    <t>PONTEIRAS DE PROTEÇÃO DE PONTAS E VERGALHÕES EXPOSTOS EM ALVENARIA ESTRUTURAL. AF_03/2024</t>
  </si>
  <si>
    <t>PONTEIRAS DE PROTEÇÃO DE PONTAS E VERGALHÕES EXPOSTOS EM ESTRUTURAS DE CONCRETO ARMADO CONVENCIONAL. AF_03/2024</t>
  </si>
  <si>
    <t>PONTEIRAS DE PROTEÇÃO DE PONTAS E VERGALHÕES EXPOSTOS EM FUNDAÇÕES. AF_03/2024</t>
  </si>
  <si>
    <t>PROTEÇÃO DE ACESSO A CREMALHEIRA, COM CANCELA FIXADA EM LAJE - 1 MONTAGEM (EXCLUSO CANCELA). AF_03/2024</t>
  </si>
  <si>
    <t>PROTEÇÃO DE PEDESTRES, INCLUSIVE MONTAGEM E DESMONTAGEM. AF_03/2024_PS</t>
  </si>
  <si>
    <t>REDE DE PROTEÇÃO PISO A PISO (SISTEMA U). AF_03/2024</t>
  </si>
  <si>
    <t>REDE DE PROTEÇÃO TIPO SLQA INTERMEDIÁRIO PARA EDIFÍCIOS ACIMA DE 8 PAVIMENTOS. AF_03/2024</t>
  </si>
  <si>
    <t>REDE DE PROTEÇÃO TIPO SLQA INTERMEDIÁRIO PARA EDIFÍCIOS DE 5 A 8 PAVIMENTOS. AF_03/2024</t>
  </si>
  <si>
    <t>REDE DE PROTEÇÃO TIPO SLQA INTERMEDIÁRIO PARA EDIFÍCIOS DE ATÉ 4 PAVIMENTOS. AF_03/2024</t>
  </si>
  <si>
    <t>REDE DE PROTEÇÃO TIPO SLQA PESADO COM SUPORTES METÁLICOS TIPO FORCA PARA EDIFÍCIOS DE 5 A 8 PAVIMENTOS. AF_03/2024</t>
  </si>
  <si>
    <t>REDE DE PROTEÇÃO TIPO SLQA PESADO COM SUPORTES METÁLICOS TIPO FORCA PARA EDIFÍCIOS DE ACIMA DE 8 PAVIMENTOS. AF_03/2024</t>
  </si>
  <si>
    <t>REDE DE PROTEÇÃO TIPO SLQA PESADO COM SUPORTES METÁLICOS TIPO FORCA PARA EDIFÍCIOS DE ATÉ 4 PAVIMENTOS. AF_03/2024</t>
  </si>
  <si>
    <t>SINALIZAÇÃO COM FITA FIXADA EM CONE PLÁSTICO, INCLUINDO CONE. AF_03/2024</t>
  </si>
  <si>
    <t>SISTEMA DE PROTEÇÃO PARA PILARES DE PERIFERIA. AF_03/2024</t>
  </si>
  <si>
    <t>TOTEN EM MADEIRA COM PLACA INDICATIVA POSICIONADA NO TERRENO. AF_03/2024</t>
  </si>
  <si>
    <t>ARMAÇÃO DE ESCADA, DE UMA ESTRUTURA CONVENCIONAL DE CONCRETO ARMADO UTILIZANDO AÇO CA-50 DE 10,0 MM - MONTAGEM. AF_11/2020</t>
  </si>
  <si>
    <t>ARMAÇÃO DE ESCADA, DE UMA ESTRUTURA CONVENCIONAL DE CONCRETO ARMADO UTILIZANDO AÇO CA-50 DE 12,5 MM - MONTAGEM. AF_11/2020</t>
  </si>
  <si>
    <t>ARMAÇÃO DE ESCADA, DE UMA ESTRUTURA CONVENCIONAL DE CONCRETO ARMADO UTILIZANDO AÇO CA-50 DE 16,0 MM - MONTAGEM. AF_11/2020</t>
  </si>
  <si>
    <t>ARMAÇÃO DE ESCADA, DE UMA ESTRUTURA CONVENCIONAL DE CONCRETO ARMADO UTILIZANDO AÇO CA-50 DE 6,3 MM - MONTAGEM. AF_11/2020</t>
  </si>
  <si>
    <t>ARMAÇÃO DE ESCADA, DE UMA ESTRUTURA CONVENCIONAL DE CONCRETO ARMADO UTILIZANDO AÇO CA-50 DE 8,0 MM - MONTAGEM. AF_11/2020</t>
  </si>
  <si>
    <t>ARMAÇÃO DE ESCADA, DE UMA ESTRUTURA CONVENCIONAL DE CONCRETO ARMADO UTILIZANDO AÇO CA-60 DE 5,0 MM - MONTAGEM. AF_11/2020</t>
  </si>
  <si>
    <t>ESCADA EM CONCRETO ARMADO MOLDADO IN LOCO, FCK 25 MPA, COM 1 LANCE E LAJE CASCATA, FÔRMA EM CHAPA DE MADEIRA COMPENSADA RESINADA. AF_11/2020</t>
  </si>
  <si>
    <t>ESCADA EM CONCRETO ARMADO MOLDADO IN LOCO, FCK 25 MPA, COM 1 LANCE E LAJE PLANA, FÔRMA EM CHAPA DE MADEIRA COMPENSADA RESINADA. AF_11/2020</t>
  </si>
  <si>
    <t>ESCADA EM CONCRETO ARMADO MOLDADO IN LOCO, FCK 25 MPA, COM 2 LANCES EM L E LAJE CASCATA, FÔRMA EM CHAPA DE MADEIRA COMPENSADA RESINADA. AF_11/2020</t>
  </si>
  <si>
    <t>ESCADA EM CONCRETO ARMADO MOLDADO IN LOCO, FCK 25 MPA, COM 2 LANCES EM L E LAJE PLANA, FÔRMA EM CHAPA DE MADEIRA COMPENSADA RESINADA. AF_11/2020</t>
  </si>
  <si>
    <t>ESCADA EM CONCRETO ARMADO MOLDADO IN LOCO, FCK 25 MPA, COM 2 LANCES EM U E LAJE CASCATA, FÔRMA EM CHAPA DE MADEIRA COMPENSADA RESINADA. AF_11/2020</t>
  </si>
  <si>
    <t>ESCADA EM CONCRETO ARMADO MOLDADO IN LOCO, FCK 25 MPA, COM 2 LANCES EM U E LAJE PLANA, FÔRMA EM CHAPA DE MADEIRA COMPENSADA RESINADA. AF_11/2020</t>
  </si>
  <si>
    <t>ESCADA EM CONCRETO ARMADO MOLDADO IN LOCO, FCK 25 MPA, COM 2 LANCES EM X E LAJE CASCATA, FÔRMA EM CHAPA DE MADEIRA COMPENSADA RESINADA. AF_11/2020</t>
  </si>
  <si>
    <t>ESCADA EM CONCRETO ARMADO MOLDADO IN LOCO, FCK 25 MPA, COM 2 LANCES EM X E LAJE PLANA, FÔRMA EM CHAPA DE MADEIRA COMPENSADA RESINADA. AF_11/2020</t>
  </si>
  <si>
    <t>ESCADA HELICOIDAL EM AÇO GALVANIZADO, DIAMETRO DE 1,2 M, DOTADA DE GUARDA-CORPO, FIXADA COM CHUMBADOR MECÂNICO. AF_11/2020</t>
  </si>
  <si>
    <t>ESCADA TIPO MARINHEIRO EM TUBO ACO GALVANIZADO 1 1/2", COM GUARDA-CORPO, PARA ALTURAS MAIORES QUE 3 M, FIXADA COM CHUMBADOR MECÂNICO. AF_11/2020</t>
  </si>
  <si>
    <t>ESCADA TIPO MARINHEIRO EM TUBO ACO GALVANIZADO 1 1/2", SEM GUARDA-CORPO, FIXADA COM CHUMBADOR MECÂNICO. AF_11/2020</t>
  </si>
  <si>
    <t>ESCADA TIPO MARINHEIRO EM TUBO AÇO GALVANIZADO 1 1/2", COM GUARDA-CORPO, PARA ALTURAS DE ATÉ 3 M, FIXADA COM CHUMBADOR MECÂNICO. AF_11/2020</t>
  </si>
  <si>
    <t>FABRICAÇÃO DE FÔRMA PARA ESCADA DUPLA COM 2 LANCES EM "X" E LAJE CASCATA, EM CHAPA DE MADEIRA COMPENSADA PLASTIFICADA, E=18 MM. AF_11/2020</t>
  </si>
  <si>
    <t>FABRICAÇÃO DE FÔRMA PARA ESCADA DUPLA COM 2 LANCES EM "X" E LAJE CASCATA, EM CHAPA DE MADEIRA COMPENSADA RESINADA, E= 17 MM. AF_11/2020</t>
  </si>
  <si>
    <t>FABRICAÇÃO DE FÔRMA PARA ESCADA DUPLA COM 2 LANCES EM "X" E LAJE PLANA, EM CHAPA DE MADEIRA COMPENSADA PLASTIFICADA, E=18 MM. AF_11/2020</t>
  </si>
  <si>
    <t>FABRICAÇÃO DE FÔRMA PARA ESCADA DUPLA COM 2 LANCES EM "X" E LAJE PLANA, EM CHAPA DE MADEIRA COMPENSADA RESINADA, E= 17 MM. AF_11/2020</t>
  </si>
  <si>
    <t>FABRICAÇÃO DE FÔRMA PARA ESCADA DUPLA COM 2 LANCES EM X E LAJE CASCATA, EM MADEIRA SERRADA, E=25 MM. AF_11/2020</t>
  </si>
  <si>
    <t>FABRICAÇÃO DE FÔRMA PARA ESCADA DUPLA COM 2 LANCES EM X E LAJE PLANA, EM MADEIRA SERRADA, E=25 MM. AF_11/2020</t>
  </si>
  <si>
    <t>FABRICAÇÃO DE FÔRMA PARA ESCADAS, COM 1 LANCE E LAJE CASCATA, EM CHAPA DE MADEIRA COMPENSADA PLASTIFICADA, E=18 MM. AF_11/2020</t>
  </si>
  <si>
    <t>FABRICAÇÃO DE FÔRMA PARA ESCADAS, COM 1 LANCE E LAJE CASCATA, EM CHAPA DE MADEIRA COMPENSADA RESINADA, E= 17 MM. AF_11/2020</t>
  </si>
  <si>
    <t>FABRICAÇÃO DE FÔRMA PARA ESCADAS, COM 1 LANCE E LAJE CASCATA, EM MADEIRA SERRADA, E=25 MM. AF_11/2020</t>
  </si>
  <si>
    <t>FABRICAÇÃO DE FÔRMA PARA ESCADAS, COM 1 LANCE E LAJE PLANA, EM CHAPA DE MADEIRA COMPENSADA PLASTIFICADA, E=18 MM. AF_11/2020</t>
  </si>
  <si>
    <t>FABRICAÇÃO DE FÔRMA PARA ESCADAS, COM 1 LANCE E LAJE PLANA, EM CHAPA DE MADEIRA COMPENSADA RESINADA, E= 17 MM. AF_11/2020</t>
  </si>
  <si>
    <t>FABRICAÇÃO DE FÔRMA PARA ESCADAS, COM 1 LANCE E LAJE PLANA, EM MADEIRA SERRADA, E=25 MM. AF_11/2020</t>
  </si>
  <si>
    <t>FABRICAÇÃO DE FÔRMA PARA ESCADAS, COM 2 LANCES EM "L" E LAJE CASCATA, EM CHAPA DE MADEIRA COMPENSADA PLASTIFICADA, E=18 MM. AF_11/2020</t>
  </si>
  <si>
    <t>FABRICAÇÃO DE FÔRMA PARA ESCADAS, COM 2 LANCES EM "L" E LAJE CASCATA, EM CHAPA DE MADEIRA COMPENSADA RESINADA, E= 17 MM. AF_11/2020</t>
  </si>
  <si>
    <t>FABRICAÇÃO DE FÔRMA PARA ESCADAS, COM 2 LANCES EM "L" E LAJE CASCATA, EM MADEIRA SERRADA, E=25 MM. AF_11/2020</t>
  </si>
  <si>
    <t>FABRICAÇÃO DE FÔRMA PARA ESCADAS, COM 2 LANCES EM "L" E LAJE PLANA, EM CHAPA DE MADEIRA COMPENSADA PLASTIFICADA, E=18 MM. AF_11/2020</t>
  </si>
  <si>
    <t>FABRICAÇÃO DE FÔRMA PARA ESCADAS, COM 2 LANCES EM "L" E LAJE PLANA, EM CHAPA DE MADEIRA COMPENSADA RESINADA, E= 17 MM. AF_11/2020</t>
  </si>
  <si>
    <t>FABRICAÇÃO DE FÔRMA PARA ESCADAS, COM 2 LANCES EM "L" E LAJE PLANA, EM MADEIRA SERRADA, E=25 MM. AF_11/2020</t>
  </si>
  <si>
    <t>FABRICAÇÃO DE FÔRMA PARA ESCADAS, COM 2 LANCES EM "U" E LAJE CASCATA, EM CHAPA DE MADEIRA COMPENSADA PLASTIFICADA, E=18 MM. AF_11/2020</t>
  </si>
  <si>
    <t>FABRICAÇÃO DE FÔRMA PARA ESCADAS, COM 2 LANCES EM "U" E LAJE CASCATA, EM CHAPA DE MADEIRA COMPENSADA RESINADA, E= 17 MM. AF_11/2020</t>
  </si>
  <si>
    <t>FABRICAÇÃO DE FÔRMA PARA ESCADAS, COM 2 LANCES EM "U" E LAJE CASCATA, EM MADEIRA SERRADA, E=25 MM. AF_11/2020</t>
  </si>
  <si>
    <t>FABRICAÇÃO DE FÔRMA PARA ESCADAS, COM 2 LANCES EM "U" E LAJE PLANA, EM CHAPA DE MADEIRA COMPENSADA PLASTIFICADA, E=18 MM. AF_11/2020</t>
  </si>
  <si>
    <t>FABRICAÇÃO DE FÔRMA PARA ESCADAS, COM 2 LANCES EM "U" E LAJE PLANA, EM CHAPA DE MADEIRA COMPENSADA RESINADA, E= 17 MM. AF_11/2020</t>
  </si>
  <si>
    <t>FABRICAÇÃO DE FÔRMA PARA ESCADAS, COM 2 LANCES EM "U" E LAJE PLANA, EM MADEIRA SERRADA, E=25 MM. AF_11/2020</t>
  </si>
  <si>
    <t>MONTAGEM E DESMONTAGEM DE FÔRMA PARA ESCADA DUPLA COM 2 LANCES EM "X" E LAJE CASCATA, EM CHAPA DE MADEIRA COMPENSADA PLASTIFICADA, 10 UTILIZAÇÕES. AF_11/2020</t>
  </si>
  <si>
    <t>MONTAGEM E DESMONTAGEM DE FÔRMA PARA ESCADA DUPLA COM 2 LANCES EM "X" E LAJE CASCATA, EM CHAPA DE MADEIRA COMPENSADA PLASTIFICADA, 6 UTILIZAÇÕES. AF_11/2020</t>
  </si>
  <si>
    <t>MONTAGEM E DESMONTAGEM DE FÔRMA PARA ESCADA DUPLA COM 2 LANCES EM "X" E LAJE CASCATA, EM CHAPA DE MADEIRA COMPENSADA PLASTIFICADA, 8 UTILIZAÇÕES. AF_11/2020</t>
  </si>
  <si>
    <t>MONTAGEM E DESMONTAGEM DE FÔRMA PARA ESCADA DUPLA COM 2 LANCES EM "X" E LAJE CASCATA, EM CHAPA DE MADEIRA COMPENSADA RESINADA, 2 UTILIZAÇÕES. AF_11/2020</t>
  </si>
  <si>
    <t>MONTAGEM E DESMONTAGEM DE FÔRMA PARA ESCADA DUPLA COM 2 LANCES EM "X" E LAJE CASCATA, EM CHAPA DE MADEIRA COMPENSADA RESINADA, 4 UTILIZAÇÕES. AF_11/2020</t>
  </si>
  <si>
    <t>MONTAGEM E DESMONTAGEM DE FÔRMA PARA ESCADA DUPLA COM 2 LANCES EM "X" E LAJE CASCATA, EM MADEIRA SERRADA, 1 UTILIZAÇÃO. AF_11/2020</t>
  </si>
  <si>
    <t>MONTAGEM E DESMONTAGEM DE FÔRMA PARA ESCADA DUPLA COM 2 LANCES EM "X" E LAJE CASCATA, EM MADEIRA SERRADA, 2 UTILIZAÇÕES. AF_11/2020</t>
  </si>
  <si>
    <t>MONTAGEM E DESMONTAGEM DE FÔRMA PARA ESCADA DUPLA COM 2 LANCES EM "X" E LAJE PLANA, EM CHAPA DE MADEIRA COMPENSADA PLASTIFICADA, 10 UTILIZAÇÕES. AF_11/2020</t>
  </si>
  <si>
    <t>MONTAGEM E DESMONTAGEM DE FÔRMA PARA ESCADA DUPLA COM 2 LANCES EM "X" E LAJE PLANA, EM CHAPA DE MADEIRA COMPENSADA PLASTIFICADA, 6 UTILIZAÇÕES. AF_11/2020</t>
  </si>
  <si>
    <t>MONTAGEM E DESMONTAGEM DE FÔRMA PARA ESCADA DUPLA COM 2 LANCES EM "X" E LAJE PLANA, EM CHAPA DE MADEIRA COMPENSADA PLASTIFICADA, 8 UTILIZAÇÕES. AF_11/2020</t>
  </si>
  <si>
    <t>MONTAGEM E DESMONTAGEM DE FÔRMA PARA ESCADA DUPLA COM 2 LANCES EM "X" E LAJE PLANA, EM CHAPA DE MADEIRA COMPENSADA RESINADA, 2 UTILIZAÇÕES. AF_11/2020</t>
  </si>
  <si>
    <t>MONTAGEM E DESMONTAGEM DE FÔRMA PARA ESCADA DUPLA COM 2 LANCES EM "X" E LAJE PLANA, EM CHAPA DE MADEIRA COMPENSADA RESINADA, 4 UTILIZAÇÕES. AF_11/2020</t>
  </si>
  <si>
    <t>MONTAGEM E DESMONTAGEM DE FÔRMA PARA ESCADA DUPLA COM 2 LANCES EM "X" E LAJE PLANA, EM MADEIRA SERRADA, 1 UTILIZAÇÃO. AF_11/2020</t>
  </si>
  <si>
    <t>MONTAGEM E DESMONTAGEM DE FÔRMA PARA ESCADA DUPLA COM 2 LANCES EM "X" E LAJE PLANA, EM MADEIRA SERRADA, 2 UTILIZAÇÕES. AF_11/2020</t>
  </si>
  <si>
    <t>MONTAGEM E DESMONTAGEM DE FÔRMA PARA ESCADAS, COM 1 LANCE E LAJE CASCATA, EM CHAPA DE MADEIRA COMPENSADA PLASTIFICADA, 10 UTILIZAÇÕES. AF_11/2020</t>
  </si>
  <si>
    <t>MONTAGEM E DESMONTAGEM DE FÔRMA PARA ESCADAS, COM 1 LANCE E LAJE CASCATA, EM CHAPA DE MADEIRA COMPENSADA PLASTIFICADA, 6 UTILIZAÇÕES. AF_11/2020</t>
  </si>
  <si>
    <t>MONTAGEM E DESMONTAGEM DE FÔRMA PARA ESCADAS, COM 1 LANCE E LAJE CASCATA, EM CHAPA DE MADEIRA COMPENSADA PLASTIFICADA, 8 UTILIZAÇÕES. AF_11/2020</t>
  </si>
  <si>
    <t>MONTAGEM E DESMONTAGEM DE FÔRMA PARA ESCADAS, COM 1 LANCE E LAJE CASCATA, EM CHAPA DE MADEIRA COMPENSADA RESINADA, 2 UTILIZAÇÕES. AF_11/2020</t>
  </si>
  <si>
    <t>MONTAGEM E DESMONTAGEM DE FÔRMA PARA ESCADAS, COM 1 LANCE E LAJE CASCATA, EM CHAPA DE MADEIRA COMPENSADA RESINADA, 4 UTILIZAÇÕES. AF_11/2020</t>
  </si>
  <si>
    <t>MONTAGEM E DESMONTAGEM DE FÔRMA PARA ESCADAS, COM 1 LANCE E LAJE CASCATA, EM MADEIRA SERRADA, 1 UTILIZAÇÃO. AF_11/2020</t>
  </si>
  <si>
    <t>MONTAGEM E DESMONTAGEM DE FÔRMA PARA ESCADAS, COM 1 LANCE E LAJE CASCATA, EM MADEIRA SERRADA, 2 UTILIZAÇÕES. AF_11/2020</t>
  </si>
  <si>
    <t>MONTAGEM E DESMONTAGEM DE FÔRMA PARA ESCADAS, COM 1 LANCE E LAJE PLANA, EM CHAPA DE MADEIRA COMPENSADA PLASTIFICADA, 10 UTILIZAÇÕES. AF_11/2020</t>
  </si>
  <si>
    <t>MONTAGEM E DESMONTAGEM DE FÔRMA PARA ESCADAS, COM 1 LANCE E LAJE PLANA, EM CHAPA DE MADEIRA COMPENSADA PLASTIFICADA, 6 UTILIZAÇÕES. AF_11/2020</t>
  </si>
  <si>
    <t>MONTAGEM E DESMONTAGEM DE FÔRMA PARA ESCADAS, COM 1 LANCE E LAJE PLANA, EM CHAPA DE MADEIRA COMPENSADA PLASTIFICADA, 8 UTILIZAÇÕES. AF_11/2020</t>
  </si>
  <si>
    <t>MONTAGEM E DESMONTAGEM DE FÔRMA PARA ESCADAS, COM 1 LANCE E LAJE PLANA, EM CHAPA DE MADEIRA COMPENSADA RESINADA, 2 UTILIZAÇÕES. AF_11/2020</t>
  </si>
  <si>
    <t>MONTAGEM E DESMONTAGEM DE FÔRMA PARA ESCADAS, COM 1 LANCE E LAJE PLANA, EM CHAPA DE MADEIRA COMPENSADA RESINADA, 4 UTILIZAÇÕES. AF_11/2020</t>
  </si>
  <si>
    <t>MONTAGEM E DESMONTAGEM DE FÔRMA PARA ESCADAS, COM 1 LANCE E LAJE PLANA, EM MADEIRA SERRADA, 1 UTILIZAÇÃO. AF_11/2020</t>
  </si>
  <si>
    <t>MONTAGEM E DESMONTAGEM DE FÔRMA PARA ESCADAS, COM 1 LANCE E LAJE PLANA, EM MADEIRA SERRADA, 2 UTILIZAÇÕES. AF_11/2020</t>
  </si>
  <si>
    <t>MONTAGEM E DESMONTAGEM DE FÔRMA PARA ESCADAS, COM 2 LANCES EM "L" E LAJE CASCATA, EM CHAPA DE MADEIRA COMPENSADA PLASTIFICADA, 10 UTILIZAÇÕES. AF_11/2020</t>
  </si>
  <si>
    <t>MONTAGEM E DESMONTAGEM DE FÔRMA PARA ESCADAS, COM 2 LANCES EM "L" E LAJE CASCATA, EM CHAPA DE MADEIRA COMPENSADA PLASTIFICADA, 6 UTILIZAÇÕES. AF_11/2020</t>
  </si>
  <si>
    <t>MONTAGEM E DESMONTAGEM DE FÔRMA PARA ESCADAS, COM 2 LANCES EM "L" E LAJE CASCATA, EM CHAPA DE MADEIRA COMPENSADA PLASTIFICADA, 8 UTILIZAÇÕES. AF_11/2020</t>
  </si>
  <si>
    <t>MONTAGEM E DESMONTAGEM DE FÔRMA PARA ESCADAS, COM 2 LANCES EM "L" E LAJE CASCATA, EM CHAPA DE MADEIRA COMPENSADA RESINADA, 2 UTILIZAÇÕES. AF_11/2020</t>
  </si>
  <si>
    <t>MONTAGEM E DESMONTAGEM DE FÔRMA PARA ESCADAS, COM 2 LANCES EM "L" E LAJE CASCATA, EM CHAPA DE MADEIRA COMPENSADA RESINADA, 4 UTILIZAÇÕES. AF_11/2020</t>
  </si>
  <si>
    <t>MONTAGEM E DESMONTAGEM DE FÔRMA PARA ESCADAS, COM 2 LANCES EM "L" E LAJE CASCATA, EM MADEIRA SERRADA, 1 UTILIZAÇÃO. AF_11/2020</t>
  </si>
  <si>
    <t>MONTAGEM E DESMONTAGEM DE FÔRMA PARA ESCADAS, COM 2 LANCES EM "L" E LAJE CASCATA, EM MADEIRA SERRADA, 2 UTILIZAÇÕES. AF_11/2020</t>
  </si>
  <si>
    <t>MONTAGEM E DESMONTAGEM DE FÔRMA PARA ESCADAS, COM 2 LANCES EM "L" E LAJE PLANA, EM CHAPA DE MADEIRA COMPENSADA PLASTIFICADA, 10 UTILIZAÇÕES. AF_11/2020</t>
  </si>
  <si>
    <t>MONTAGEM E DESMONTAGEM DE FÔRMA PARA ESCADAS, COM 2 LANCES EM "L" E LAJE PLANA, EM CHAPA DE MADEIRA COMPENSADA PLASTIFICADA, 6 UTILIZAÇÕES. AF_11/2020</t>
  </si>
  <si>
    <t>MONTAGEM E DESMONTAGEM DE FÔRMA PARA ESCADAS, COM 2 LANCES EM "L" E LAJE PLANA, EM CHAPA DE MADEIRA COMPENSADA PLASTIFICADA, 8 UTILIZAÇÕES. AF_11/2020</t>
  </si>
  <si>
    <t>MONTAGEM E DESMONTAGEM DE FÔRMA PARA ESCADAS, COM 2 LANCES EM "L" E LAJE PLANA, EM CHAPA DE MADEIRA COMPENSADA RESINADA, 2 UTILIZAÇÕES. AF_11/2020</t>
  </si>
  <si>
    <t>MONTAGEM E DESMONTAGEM DE FÔRMA PARA ESCADAS, COM 2 LANCES EM "L" E LAJE PLANA, EM CHAPA DE MADEIRA COMPENSADA RESINADA, 4 UTILIZAÇÕES. AF_11/2020</t>
  </si>
  <si>
    <t>MONTAGEM E DESMONTAGEM DE FÔRMA PARA ESCADAS, COM 2 LANCES EM "L" E LAJE PLANA, EM MADEIRA SERRADA, 1 UTILIZAÇÃO. AF_11/2020</t>
  </si>
  <si>
    <t>MONTAGEM E DESMONTAGEM DE FÔRMA PARA ESCADAS, COM 2 LANCES EM "L" E LAJE PLANA, EM MADEIRA SERRADA, 2 UTILIZAÇÕES. AF_11/2020</t>
  </si>
  <si>
    <t>MONTAGEM E DESMONTAGEM DE FÔRMA PARA ESCADAS, COM 2 LANCES EM "U" E LAJE CASCATA, EM CHAPA DE MADEIRA COMPENSADA PLASTIFICADA, 10 UTILIZAÇÕES. AF_11/2020</t>
  </si>
  <si>
    <t>MONTAGEM E DESMONTAGEM DE FÔRMA PARA ESCADAS, COM 2 LANCES EM "U" E LAJE CASCATA, EM CHAPA DE MADEIRA COMPENSADA PLASTIFICADA, 6 UTILIZAÇÕES. AF_11/2020</t>
  </si>
  <si>
    <t>MONTAGEM E DESMONTAGEM DE FÔRMA PARA ESCADAS, COM 2 LANCES EM "U" E LAJE CASCATA, EM CHAPA DE MADEIRA COMPENSADA PLASTIFICADA, 8 UTILIZAÇÕES. AF_11/2020</t>
  </si>
  <si>
    <t>MONTAGEM E DESMONTAGEM DE FÔRMA PARA ESCADAS, COM 2 LANCES EM "U" E LAJE CASCATA, EM CHAPA DE MADEIRA COMPENSADA RESINADA, 2 UTILIZAÇÕES. AF_11/2020</t>
  </si>
  <si>
    <t>MONTAGEM E DESMONTAGEM DE FÔRMA PARA ESCADAS, COM 2 LANCES EM "U" E LAJE CASCATA, EM CHAPA DE MADEIRA COMPENSADA RESINADA, 4 UTILIZAÇÕES. AF_11/2020</t>
  </si>
  <si>
    <t>MONTAGEM E DESMONTAGEM DE FÔRMA PARA ESCADAS, COM 2 LANCES EM "U" E LAJE CASCATA, EM MADEIRA SERRADA, 1 UTILIZAÇÃO. AF_11/2020</t>
  </si>
  <si>
    <t>MONTAGEM E DESMONTAGEM DE FÔRMA PARA ESCADAS, COM 2 LANCES EM "U" E LAJE CASCATA, EM MADEIRA SERRADA, 2 UTILIZAÇÕES. AF_11/2020</t>
  </si>
  <si>
    <t>MONTAGEM E DESMONTAGEM DE FÔRMA PARA ESCADAS, COM 2 LANCES EM "U" E LAJE PLANA, EM CHAPA DE MADEIRA COMPENSADA PLASTIFICADA, 10 UTILIZAÇÕES. AF_11/2020</t>
  </si>
  <si>
    <t>MONTAGEM E DESMONTAGEM DE FÔRMA PARA ESCADAS, COM 2 LANCES EM "U" E LAJE PLANA, EM CHAPA DE MADEIRA COMPENSADA PLASTIFICADA, 6 UTILIZAÇÕES. AF_11/2020</t>
  </si>
  <si>
    <t>MONTAGEM E DESMONTAGEM DE FÔRMA PARA ESCADAS, COM 2 LANCES EM "U" E LAJE PLANA, EM CHAPA DE MADEIRA COMPENSADA PLASTIFICADA, 8 UTILIZAÇÕES. AF_11/2020</t>
  </si>
  <si>
    <t>MONTAGEM E DESMONTAGEM DE FÔRMA PARA ESCADAS, COM 2 LANCES EM "U" E LAJE PLANA, EM CHAPA DE MADEIRA COMPENSADA RESINADA, 2 UTILIZAÇÕES. AF_11/2020</t>
  </si>
  <si>
    <t>MONTAGEM E DESMONTAGEM DE FÔRMA PARA ESCADAS, COM 2 LANCES EM "U" E LAJE PLANA, EM CHAPA DE MADEIRA COMPENSADA RESINADA, 4 UTILIZAÇÕES. AF_11/2020</t>
  </si>
  <si>
    <t>MONTAGEM E DESMONTAGEM DE FÔRMA PARA ESCADAS, COM 2 LANCES EM "U" E LAJE PLANA, EM MADEIRA SERRADA, 1 UTILIZAÇÃO. AF_11/2020</t>
  </si>
  <si>
    <t>MONTAGEM E DESMONTAGEM DE FÔRMA PARA ESCADAS, COM 2 LANCES EM "U" E LAJE PLANA, EM MADEIRA SERRADA, 2 UTILIZAÇÕES. AF_11/2020</t>
  </si>
  <si>
    <t>ESCAVAÇÃO HORIZONTAL EM SOLO DE 1A CATEGORIA COM TRATOR DE ESTEIRAS (100HP/LÂMINA: 2,19M3). AF_07/2020</t>
  </si>
  <si>
    <t>ESCAVAÇÃO HORIZONTAL EM SOLO DE 1A CATEGORIA COM TRATOR DE ESTEIRAS (125HP/LÂMINA: 2,70M3). AF_07/2020</t>
  </si>
  <si>
    <t>ESCAVAÇÃO HORIZONTAL EM SOLO DE 1A CATEGORIA COM TRATOR DE ESTEIRAS (150HP/LÂMINA: 3,18M3). AF_07/2020</t>
  </si>
  <si>
    <t>ESCAVAÇÃO HORIZONTAL EM SOLO DE 1A CATEGORIA COM TRATOR DE ESTEIRAS (170HP/LÂMINA: 5,20M3). AF_07/2020</t>
  </si>
  <si>
    <t>ESCAVAÇÃO HORIZONTAL EM SOLO DE 1A CATEGORIA COM TRATOR DE ESTEIRAS (347HP/LÂMINA: 8,70M3). AF_07/2020</t>
  </si>
  <si>
    <t>ESCAVAÇÃO HORIZONTAL, INCLUINDO CARGA E DESCARGA EM SOLO DE 1A CATEGORIA COM TRATOR DE ESTEIRAS (100HP/LÂMINA: 2,19M3). AF_07/2020</t>
  </si>
  <si>
    <t>ESCAVAÇÃO HORIZONTAL, INCLUINDO CARGA E DESCARGA EM SOLO DE 1A CATEGORIA COM TRATOR DE ESTEIRAS (125HP/LÂMINA: 2,70M3). AF_07/2020</t>
  </si>
  <si>
    <t>ESCAVAÇÃO HORIZONTAL, INCLUINDO CARGA E DESCARGA EM SOLO DE 1A CATEGORIA COM TRATOR DE ESTEIRAS (150HP/LÂMINA: 3,18M3). AF_07/2020</t>
  </si>
  <si>
    <t>ESCAVAÇÃO HORIZONTAL, INCLUINDO CARGA E DESCARGA EM SOLO DE 1A CATEGORIA COM TRATOR DE ESTEIRAS (170HP/LÂMINA: 5,20M3). AF_07/2020</t>
  </si>
  <si>
    <t>ESCAVAÇÃO HORIZONTAL, INCLUINDO CARGA E DESCARGA EM SOLO DE 1A CATEGORIA COM TRATOR DE ESTEIRAS (347HP/LÂMINA: 8,70M3). AF_07/2020</t>
  </si>
  <si>
    <t>ESCAVAÇÃO HORIZONTAL, INCLUINDO CARGA, DESCARGA E TRANSPORTE EM SOLO DE 1A CATEGORIA COM TRATOR DE ESTEIRAS (100HP/LÂMINA: 2,19M3) E CAMINHÃO BASCULANTE DE 10M3, DMT ATÉ 200M. AF_07/2020</t>
  </si>
  <si>
    <t>ESCAVAÇÃO HORIZONTAL, INCLUINDO CARGA, DESCARGA E TRANSPORTE EM SOLO DE 1A CATEGORIA COM TRATOR DE ESTEIRAS (100HP/LÂMINA: 2,19M3) E CAMINHÃO BASCULANTE DE 14M3, DMT ATÉ 200M. AF_07/2020</t>
  </si>
  <si>
    <t>ESCAVAÇÃO HORIZONTAL, INCLUINDO CARGA, DESCARGA E TRANSPORTE EM SOLO DE 1A CATEGORIA COM TRATOR DE ESTEIRAS (125HP/LÂMINA: 2,70M3) E CAMINHÃO BASCULANTE DE 10M3, DMT ATÉ 200M. AF_07/2020</t>
  </si>
  <si>
    <t>ESCAVAÇÃO HORIZONTAL, INCLUINDO CARGA, DESCARGA E TRANSPORTE EM SOLO DE 1A CATEGORIA COM TRATOR DE ESTEIRAS (125HP/LÂMINA: 2,70M3) E CAMINHÃO BASCULANTE DE 14M3, DMT ATÉ 200M. AF_07/2020</t>
  </si>
  <si>
    <t>ESCAVAÇÃO HORIZONTAL, INCLUINDO CARGA, DESCARGA E TRANSPORTE EM SOLO DE 1A CATEGORIA COM TRATOR DE ESTEIRAS (150HP/LÂMINA: 3,18M3) E CAMINHÃO BASCULANTE DE 10M3, DMT ATÉ 200M AF_07/2020</t>
  </si>
  <si>
    <t>ESCAVAÇÃO HORIZONTAL, INCLUINDO CARGA, DESCARGA E TRANSPORTE EM SOLO DE 1A CATEGORIA COM TRATOR DE ESTEIRAS (150HP/LÂMINA: 3,18M3) E CAMINHÃO BASCULANTE DE 14M3, DMT ATÉ 200M. AF_07/2020</t>
  </si>
  <si>
    <t>ESCAVAÇÃO HORIZONTAL, INCLUINDO CARGA, DESCARGA E TRANSPORTE EM SOLO DE 1A CATEGORIA COM TRATOR DE ESTEIRAS (170HP/LÂMINA: 5,20M3) E CAMINHÃO BASCULANTE DE 10M3, DMT ATÉ 200M. AF_07/2020</t>
  </si>
  <si>
    <t>ESCAVAÇÃO HORIZONTAL, INCLUINDO CARGA, DESCARGA E TRANSPORTE EM SOLO DE 1A CATEGORIA COM TRATOR DE ESTEIRAS (170HP/LÂMINA: 5,20M3) E CAMINHÃO BASCULANTE DE 14M3, DMT ATÉ 200M. AF_07/2020</t>
  </si>
  <si>
    <t>ESCAVAÇÃO HORIZONTAL, INCLUINDO CARGA, DESCARGA E TRANSPORTE EM SOLO DE 1A CATEGORIA COM TRATOR DE ESTEIRAS (347HP/LÂMINA: 8,70M3) E CAMINHÃO BASCULANTE DE 10M3, DMT ATÉ 200M. AF_07/2020</t>
  </si>
  <si>
    <t>ESCAVAÇÃO HORIZONTAL, INCLUINDO CARGA, DESCARGA E TRANSPORTE EM SOLO DE 1A CATEGORIA COM TRATOR DE ESTEIRAS (347HP/LÂMINA: 8,70M3) E CAMINHÃO BASCULANTE DE 14M3, DMT ATÉ 200M. AF_07/2020</t>
  </si>
  <si>
    <t>ESCAVAÇÃO HORIZONTAL, INCLUINDO ESCARIFICAÇÃO EM SOLO DE 2A CATEGORIA COM TRATOR DE ESTEIRAS (100HP/LÂMINA: 2,19M3). AF_07/2020</t>
  </si>
  <si>
    <t>ESCAVAÇÃO HORIZONTAL, INCLUINDO ESCARIFICAÇÃO EM SOLO DE 2A CATEGORIA COM TRATOR DE ESTEIRAS (125HP/LÂMINA: 2,70M3). AF_07/2020</t>
  </si>
  <si>
    <t>ESCAVAÇÃO HORIZONTAL, INCLUINDO ESCARIFICAÇÃO EM SOLO DE 2A CATEGORIA COM TRATOR DE ESTEIRAS (150HP/LÂMINA: 3,18M3). AF_07/2020</t>
  </si>
  <si>
    <t>ESCAVAÇÃO HORIZONTAL, INCLUINDO ESCARIFICAÇÃO EM SOLO DE 2A CATEGORIA COM TRATOR DE ESTEIRAS (170HP/LÂMINA: 5,20M3). AF_07/2020</t>
  </si>
  <si>
    <t>ESCAVAÇÃO HORIZONTAL, INCLUINDO ESCARIFICAÇÃO EM SOLO DE 2A CATEGORIA COM TRATOR DE ESTEIRAS (347HP/LÂMINA: 8,70M3). AF_07/2020</t>
  </si>
  <si>
    <t>ESCAVAÇÃO HORIZONTAL, INCLUINDO ESCARIFICAÇÃO, CARGA E DESCARGA EM SOLO DE 2A CATEGORIA COM TRATOR DE ESTEIRAS (100HP/LÂMINA: 2,19M3). AF_07/2020</t>
  </si>
  <si>
    <t>ESCAVAÇÃO HORIZONTAL, INCLUINDO ESCARIFICAÇÃO, CARGA E DESCARGA EM SOLO DE 2A CATEGORIA COM TRATOR DE ESTEIRAS (125HP/LÂMINA: 2,70M3). AF_07/2020</t>
  </si>
  <si>
    <t>ESCAVAÇÃO HORIZONTAL, INCLUINDO ESCARIFICAÇÃO, CARGA E DESCARGA EM SOLO DE 2A CATEGORIA COM TRATOR DE ESTEIRAS (150HP/LÂMINA: 3,18M3). AF_07/2020</t>
  </si>
  <si>
    <t>ESCAVAÇÃO HORIZONTAL, INCLUINDO ESCARIFICAÇÃO, CARGA E DESCARGA EM SOLO DE 2A CATEGORIA COM TRATOR DE ESTEIRAS (170HP/LÂMINA: 5,20M3). AF_07/2020</t>
  </si>
  <si>
    <t>ESCAVAÇÃO HORIZONTAL, INCLUINDO ESCARIFICAÇÃO, CARGA E DESCARGA EM SOLO DE 2A CATEGORIA COM TRATOR DE ESTEIRAS (347HP/LÂMINA: 8,70M3). AF_07/2020</t>
  </si>
  <si>
    <t>ESCAVAÇÃO HORIZONTAL, INCLUINDO ESCARIFICAÇÃO, CARGA, DESCARGA E TRANSPORTE EM SOLO DE 2A CATEGORIA COM TRATOR DE ESTEIRAS (100HP/LÂMINA: 2,19M3) E CAMINHÃO BASCULANTE DE 10M3, DMT ATÉ 200M. AF_07/2020</t>
  </si>
  <si>
    <t>ESCAVAÇÃO HORIZONTAL, INCLUINDO ESCARIFICAÇÃO, CARGA, DESCARGA E TRANSPORTE EM SOLO DE 2A CATEGORIA COM TRATOR DE ESTEIRAS (100HP/LÂMINA: 2,19M3) E CAMINHÃO BASCULANTE DE 14M3, DMT ATÉ 200M. AF_07/2020</t>
  </si>
  <si>
    <t>ESCAVAÇÃO HORIZONTAL, INCLUINDO ESCARIFICAÇÃO, CARGA, DESCARGA E TRANSPORTE EM SOLO DE 2A CATEGORIA COM TRATOR DE ESTEIRAS (125HP/LÂMINA: 2,70M3) E CAMINHÃO BASCULANTE DE 10M3, DMT ATÉ 200M. AF_07/2020</t>
  </si>
  <si>
    <t>ESCAVAÇÃO HORIZONTAL, INCLUINDO ESCARIFICAÇÃO, CARGA, DESCARGA E TRANSPORTE EM SOLO DE 2A CATEGORIA COM TRATOR DE ESTEIRAS (125HP/LÂMINA: 2,70M3) E CAMINHÃO BASCULANTE DE 14M3, DMT ATÉ 200M. AF_07/2020</t>
  </si>
  <si>
    <t>ESCAVAÇÃO HORIZONTAL, INCLUINDO ESCARIFICAÇÃO, CARGA, DESCARGA E TRANSPORTE EM SOLO DE 2A CATEGORIA COM TRATOR DE ESTEIRAS (150HP/LÂMINA: 3,18M3) E CAMINHÃO BASCULANTE DE 10M3, DMT ATÉ 200M. AF_07/2020</t>
  </si>
  <si>
    <t>ESCAVAÇÃO HORIZONTAL, INCLUINDO ESCARIFICAÇÃO, CARGA, DESCARGA E TRANSPORTE EM SOLO DE 2A CATEGORIA COM TRATOR DE ESTEIRAS (150HP/LÂMINA: 3,18M3) E CAMINHÃO BASCULANTE DE 14M3, DMT ATÉ 200M. AF_07/2020</t>
  </si>
  <si>
    <t>ESCAVAÇÃO HORIZONTAL, INCLUINDO ESCARIFICAÇÃO, CARGA, DESCARGA E TRANSPORTE EM SOLO DE 2A CATEGORIA COM TRATOR DE ESTEIRAS (170HP/LÂMINA: 5,20M3) E CAMINHÃO BASCULANTE DE 10M3, DMT ATÉ 200M. AF_07/2020</t>
  </si>
  <si>
    <t>ESCAVAÇÃO HORIZONTAL, INCLUINDO ESCARIFICAÇÃO, CARGA, DESCARGA E TRANSPORTE EM SOLO DE 2A CATEGORIA COM TRATOR DE ESTEIRAS (170HP/LÂMINA: 5,20M3) E CAMINHÃO BASCULANTE DE 14M3, DMT ATÉ 200M. AF_07/2020</t>
  </si>
  <si>
    <t>ESCAVAÇÃO HORIZONTAL, INCLUINDO ESCARIFICAÇÃO, CARGA, DESCARGA E TRANSPORTE EM SOLO DE 2A CATEGORIA COM TRATOR DE ESTEIRAS (347HP/LÂMINA: 8,70M3) E CAMINHÃO BASCULANTE DE 10M3, DMT ATÉ 200M. AF_07/2020</t>
  </si>
  <si>
    <t>ESCAVAÇÃO HORIZONTAL, INCLUINDO ESCARIFICAÇÃO, CARGA, DESCARGA E TRANSPORTE EM SOLO DE 2A CATEGORIA COM TRATOR DE ESTEIRAS (347HP/LÂMINA: 8,70M3) E CAMINHÃO BASCULANTE DE 14M3, DMT ATÉ 200M. AF_07/2020</t>
  </si>
  <si>
    <t>ESCAVAÇÃO VERTICAL PARA EDIFICAÇÃO, COM CARGA, DESCARGA E TRANSPORTE DE SOLO DE 1ª CATEGORIA, COM ESCAVADEIRA HIDRÁULICA (CAÇAMBA: 0,8 M³ / 111 HP), FROTA DE 2 CAMINHÕES BASCULANTES DE 18 M³, DMT ATÉ 1 KM E VELOCIDADE MÉDIA 14 KM/H. AF_05/2020</t>
  </si>
  <si>
    <t>ESCAVAÇÃO VERTICAL PARA EDIFICAÇÃO, COM CARGA, DESCARGA E TRANSPORTE DE SOLO DE 1ª CATEGORIA, COM ESCAVADEIRA HIDRÁULICA (CAÇAMBA: 0,8 M³ / 111 HP), FROTA DE 3 CAMINHÕES BASCULANTES DE 14 M³, DMT ATÉ 1 KM E VELOCIDADE MÉDIA 14 KM/H. AF_05/2020</t>
  </si>
  <si>
    <t>ESCAVAÇÃO VERTICAL PARA EDIFICAÇÃO, COM CARGA, DESCARGA E TRANSPORTE DE SOLO DE 1ª CATEGORIA, COM ESCAVADEIRA HIDRÁULICA (CAÇAMBA: 0,8 M³ / 111 HP), FROTA DE 4 CAMINHÕES BASCULANTES DE 14 M³, DMT DE 1,5 KM E VELOCIDADE MÉDIA 18 KM/H. AF_05/2020</t>
  </si>
  <si>
    <t>ESCAVAÇÃO VERTICAL PARA EDIFICAÇÃO, COM CARGA, DESCARGA E TRANSPORTE DE SOLO DE 1ª CATEGORIA, COM ESCAVADEIRA HIDRÁULICA (CAÇAMBA: 0,8 M³ / 111 HP), FROTA DE 4 CAMINHÕES BASCULANTES DE 14 M³, DMT DE 2 KM E VELOCIDADE MÉDIA 19 KM/H. AF_05/2020</t>
  </si>
  <si>
    <t>ESCAVAÇÃO VERTICAL PARA EDIFICAÇÃO, COM CARGA, DESCARGA E TRANSPORTE DE SOLO DE 1ª CATEGORIA, COM ESCAVADEIRA HIDRÁULICA (CAÇAMBA: 0,8 M³ / 111 HP), FROTA DE 4 CAMINHÕES BASCULANTES DE 18 M³, DMT DE 1,5 KM E VELOCIDADE MÉDIA 18 KM/H. AF_05/2020</t>
  </si>
  <si>
    <t>ESCAVAÇÃO VERTICAL PARA EDIFICAÇÃO, COM CARGA, DESCARGA E TRANSPORTE DE SOLO DE 1ª CATEGORIA, COM ESCAVADEIRA HIDRÁULICA (CAÇAMBA: 0,8 M³ / 111 HP), FROTA DE 4 CAMINHÕES BASCULANTES DE 18 M³, DMT DE 2 KM E VELOCIDADE MÉDIA 19 KM/H. AF_05/2020</t>
  </si>
  <si>
    <t>ESCAVAÇÃO VERTICAL PARA EDIFICAÇÃO, COM CARGA, DESCARGA E TRANSPORTE DE SOLO DE 1ª CATEGORIA, COM ESCAVADEIRA HIDRÁULICA (CAÇAMBA: 0,8 M³ / 111 HP), FROTA DE 5 CAMINHÕES BASCULANTES DE 14 M³, DMT DE 3 KM E VELOCIDADE MÉDIA 20 KM/H. AF_05/2020</t>
  </si>
  <si>
    <t>ESCAVAÇÃO VERTICAL PARA EDIFICAÇÃO, COM CARGA, DESCARGA E TRANSPORTE DE SOLO DE 1ª CATEGORIA, COM ESCAVADEIRA HIDRÁULICA (CAÇAMBA: 0,8 M³ / 111 HP), FROTA DE 5 CAMINHÕES BASCULANTES DE 18 M³, DMT DE 3 KM E VELOCIDADE MÉDIA 20 KM/H. AF_05/2020</t>
  </si>
  <si>
    <t>ESCAVAÇÃO VERTICAL PARA EDIFICAÇÃO, COM CARGA, DESCARGA E TRANSPORTE DE SOLO DE 1ª CATEGORIA, COM ESCAVADEIRA HIDRÁULICA (CAÇAMBA: 0,8 M³ / 111 HP), FROTA DE 5 CAMINHÕES BASCULANTES DE 18 M³, DMT DE 4 KM E VELOCIDADE MÉDIA 22 KM/H. AF_05/2020</t>
  </si>
  <si>
    <t>ESCAVAÇÃO VERTICAL PARA EDIFICAÇÃO, COM CARGA, DESCARGA E TRANSPORTE DE SOLO DE 1ª CATEGORIA, COM ESCAVADEIRA HIDRÁULICA (CAÇAMBA: 0,8 M³ / 111 HP), FROTA DE 6 CAMINHÕES BASCULANTES DE 14 M³, DMT DE 4 KM E VELOCIDADE MÉDIA 22 KM/H. AF_05/2020</t>
  </si>
  <si>
    <t>ESCAVAÇÃO VERTICAL PARA EDIFICAÇÃO, COM CARGA, DESCARGA E TRANSPORTE DE SOLO DE 1ª CATEGORIA, COM ESCAVADEIRA HIDRÁULICA (CAÇAMBA: 0,8 M³ / 111 HP), FROTA DE 6 CAMINHÕES BASCULANTES DE 18 M³, DMT DE 6 KM E VELOCIDADE MÉDIA 22 KM/H. AF_05/2020</t>
  </si>
  <si>
    <t>ESCAVAÇÃO VERTICAL PARA EDIFICAÇÃO, COM CARGA, DESCARGA E TRANSPORTE DE SOLO DE 1ª CATEGORIA, COM ESCAVADEIRA HIDRÁULICA (CAÇAMBA: 0,8 M³ / 111 HP), FROTA DE 7 CAMINHÕES BASCULANTES DE 14 M³, DMT DE 6 KM E VELOCIDADE MÉDIA 22 KM/H. AF_05/2020</t>
  </si>
  <si>
    <t>ESCAVAÇÃO VERTICAL PARA EDIFICAÇÃO, COM CARGA, DESCARGA E TRANSPORTE DE SOLO DE 1ª CATEGORIA, COM ESCAVADEIRA HIDRÁULICA (CAÇAMBA: 0,8 M³ / 111HP), FROTA DE 3 CAMINHÕES BASCULANTES DE 10 M³, DMT ATÉ 1 KM E VELOCIDADE MÉDIA 14 KM/H. AF_05/2020</t>
  </si>
  <si>
    <t>ESCAVAÇÃO VERTICAL PARA EDIFICAÇÃO, COM CARGA, DESCARGA E TRANSPORTE DE SOLO DE 1ª CATEGORIA, COM ESCAVADEIRA HIDRÁULICA (CAÇAMBA: 0,8 M³ / 111HP), FROTA DE 5 CAMINHÕES BASCULANTES DE 10 M³, DMT DE 1,5 KM E VELOCIDADE MÉDIA 18 KM/H. AF_05/2020</t>
  </si>
  <si>
    <t>ESCAVAÇÃO VERTICAL PARA EDIFICAÇÃO, COM CARGA, DESCARGA E TRANSPORTE DE SOLO DE 1ª CATEGORIA, COM ESCAVADEIRA HIDRÁULICA (CAÇAMBA: 0,8 M³ / 111HP), FROTA DE 5 CAMINHÕES BASCULANTES DE 10 M³, DMT DE 2 KM E VELOCIDADE MÉDIA 19 KM/H. AF_05/2020</t>
  </si>
  <si>
    <t>ESCAVAÇÃO VERTICAL PARA EDIFICAÇÃO, COM CARGA, DESCARGA E TRANSPORTE DE SOLO DE 1ª CATEGORIA, COM ESCAVADEIRA HIDRÁULICA (CAÇAMBA: 0,8 M³ / 111HP), FROTA DE 6 CAMINHÕES BASCULANTES DE 10 M³, DMT DE 3 KM E VELOCIDADE MÉDIA 20 KM/H. AF_05/2020</t>
  </si>
  <si>
    <t>ESCAVAÇÃO VERTICAL PARA EDIFICAÇÃO, COM CARGA, DESCARGA E TRANSPORTE DE SOLO DE 1ª CATEGORIA, COM ESCAVADEIRA HIDRÁULICA (CAÇAMBA: 0,8 M³ / 111HP), FROTA DE 7 CAMINHÕES BASCULANTES DE 10 M³, DMT DE 4 KM E VELOCIDADE MÉDIA 22 KM/H. AF_05/2020</t>
  </si>
  <si>
    <t>ESCAVAÇÃO VERTICAL PARA EDIFICAÇÃO, COM CARGA, DESCARGA E TRANSPORTE DE SOLO DE 1ª CATEGORIA, COM ESCAVADEIRA HIDRÁULICA (CAÇAMBA: 0,8 M³ / 111HP), FROTA DE 9 CAMINHÕES BASCULANTES DE 10 M³, DMT DE 6 KM E VELOCIDADE MÉDIA 22 KM/H. AF_05/2020</t>
  </si>
  <si>
    <t>ESCAVAÇÃO VERTICAL PARA EDIFICAÇÃO, COM CARGA, DESCARGA E TRANSPORTE DE SOLO DE 1ª CATEGORIA, COM ESCAVADEIRA HIDRÁULICA (CAÇAMBA: 1,2 M³ / 155 HP), FROTA DE 3 CAMINHÕES BASCULANTES DE 14 M³, DMT ATÉ 1 KM E VELOCIDADE MÉDIA 14 KM/H. AF_05/2020</t>
  </si>
  <si>
    <t>ESCAVAÇÃO VERTICAL PARA EDIFICAÇÃO, COM CARGA, DESCARGA E TRANSPORTE DE SOLO DE 1ª CATEGORIA, COM ESCAVADEIRA HIDRÁULICA (CAÇAMBA: 1,2 M³ / 155 HP), FROTA DE 3 CAMINHÕES BASCULANTES DE 18 M³, DMT ATÉ 1 KM E VELOCIDADE MÉDIA 14 KM/H. AF_05/2020</t>
  </si>
  <si>
    <t>ESCAVAÇÃO VERTICAL PARA EDIFICAÇÃO, COM CARGA, DESCARGA E TRANSPORTE DE SOLO DE 1ª CATEGORIA, COM ESCAVADEIRA HIDRÁULICA (CAÇAMBA: 1,2 M³ / 155 HP), FROTA DE 5 CAMINHÕES BASCULANTES DE 14 M³, DMT DE 1,5 KM E VELOCIDADE MÉDIA 18 KM/H. AF_05/2020</t>
  </si>
  <si>
    <t>ESCAVAÇÃO VERTICAL PARA EDIFICAÇÃO, COM CARGA, DESCARGA E TRANSPORTE DE SOLO DE 1ª CATEGORIA, COM ESCAVADEIRA HIDRÁULICA (CAÇAMBA: 1,2 M³ / 155 HP), FROTA DE 5 CAMINHÕES BASCULANTES DE 14 M³, DMT DE 2 KM E VELOCIDADE MÉDIA 19 KM/H. AF_05/2020</t>
  </si>
  <si>
    <t>ESCAVAÇÃO VERTICAL PARA EDIFICAÇÃO, COM CARGA, DESCARGA E TRANSPORTE DE SOLO DE 1ª CATEGORIA, COM ESCAVADEIRA HIDRÁULICA (CAÇAMBA: 1,2 M³ / 155 HP), FROTA DE 5 CAMINHÕES BASCULANTES DE 18 M³, DMT DE 1,5 KM E VELOCIDADE MÉDIA 18 KM/H. AF_05/2020</t>
  </si>
  <si>
    <t>ESCAVAÇÃO VERTICAL PARA EDIFICAÇÃO, COM CARGA, DESCARGA E TRANSPORTE DE SOLO DE 1ª CATEGORIA, COM ESCAVADEIRA HIDRÁULICA (CAÇAMBA: 1,2 M³ / 155 HP), FROTA DE 5 CAMINHÕES BASCULANTES DE 18 M³, DMT DE 2 KM E VELOCIDADE MÉDIA 19 KM/H. AF_05/2020</t>
  </si>
  <si>
    <t>ESCAVAÇÃO VERTICAL PARA EDIFICAÇÃO, COM CARGA, DESCARGA E TRANSPORTE DE SOLO DE 1ª CATEGORIA, COM ESCAVADEIRA HIDRÁULICA (CAÇAMBA: 1,2 M³ / 155 HP), FROTA DE 6 CAMINHÕES BASCULANTES DE 14 M³, DMT DE 3 KM E VELOCIDADE MÉDIA 20 KM/H. AF_05/2020</t>
  </si>
  <si>
    <t>ESCAVAÇÃO VERTICAL PARA EDIFICAÇÃO, COM CARGA, DESCARGA E TRANSPORTE DE SOLO DE 1ª CATEGORIA, COM ESCAVADEIRA HIDRÁULICA (CAÇAMBA: 1,2 M³ / 155 HP), FROTA DE 6 CAMINHÕES BASCULANTES DE 18 M³, DMT DE 3 KM E VELOCIDADE MÉDIA 20 KM/H. AF_05/2020</t>
  </si>
  <si>
    <t>ESCAVAÇÃO VERTICAL PARA EDIFICAÇÃO, COM CARGA, DESCARGA E TRANSPORTE DE SOLO DE 1ª CATEGORIA, COM ESCAVADEIRA HIDRÁULICA (CAÇAMBA: 1,2 M³ / 155 HP), FROTA DE 6 CAMINHÕES BASCULANTES DE 18 M³, DMT DE 4 KM E VELOCIDADE MÉDIA 22 KM/H. AF_05/2020</t>
  </si>
  <si>
    <t>ESCAVAÇÃO VERTICAL PARA EDIFICAÇÃO, COM CARGA, DESCARGA E TRANSPORTE DE SOLO DE 1ª CATEGORIA, COM ESCAVADEIRA HIDRÁULICA (CAÇAMBA: 1,2 M³ / 155 HP), FROTA DE 7 CAMINHÕES BASCULANTES DE 14 M³, DMT DE 4 KM E VELOCIDADE MÉDIA 22 KM/H. AF_05/2020</t>
  </si>
  <si>
    <t>ESCAVAÇÃO VERTICAL PARA EDIFICAÇÃO, COM CARGA, DESCARGA E TRANSPORTE DE SOLO DE 1ª CATEGORIA, COM ESCAVADEIRA HIDRÁULICA (CAÇAMBA: 1,2 M³ / 155 HP), FROTA DE 8 CAMINHÕES BASCULANTES DE 18 M³, DMT DE 6 KM E VELOCIDADE MÉDIA 22 KM/H. AF_05/2020</t>
  </si>
  <si>
    <t>ESCAVAÇÃO VERTICAL PARA EDIFICAÇÃO, COM CARGA, DESCARGA E TRANSPORTE DE SOLO DE 1ª CATEGORIA, COM ESCAVADEIRA HIDRÁULICA (CAÇAMBA: 1,2 M³ / 155 HP), FROTA DE 9 CAMINHÕES BASCULANTES DE 14 M³, DMT DE 6 KM E VELOCIDADE MÉDIA 22 KM/H. AF_05/2020</t>
  </si>
  <si>
    <t>ESCAVAÇÃO VERTICAL PARA EDIFICAÇÃO, COM CARGA, DESCARGA E TRANSPORTE DE SOLO DE 1ª CATEGORIA, COM ESCAVADEIRA HIDRÁULICA (CAÇAMBA: 1,2 M³ / 155HP), FROTA DE 10 CAMINHÕES BASCULANTES DE 10 M³, DMT DE 6 KM E VELOCIDADE MÉDIA 22 KM/H. AF_05/2020</t>
  </si>
  <si>
    <t>ESCAVAÇÃO VERTICAL PARA EDIFICAÇÃO, COM CARGA, DESCARGA E TRANSPORTE DE SOLO DE 1ª CATEGORIA, COM ESCAVADEIRA HIDRÁULICA (CAÇAMBA: 1,2 M³ / 155HP), FROTA DE 3 CAMINHÕES BASCULANTES DE 10 M³, DMT ATÉ 1 KM E VELOCIDADE MÉDIA 14 KM/H. AF_05/2020</t>
  </si>
  <si>
    <t>ESCAVAÇÃO VERTICAL PARA EDIFICAÇÃO, COM CARGA, DESCARGA E TRANSPORTE DE SOLO DE 1ª CATEGORIA, COM ESCAVADEIRA HIDRÁULICA (CAÇAMBA: 1,2 M³ / 155HP), FROTA DE 6 CAMINHÕES BASCULANTES DE 10 M³, DMT DE 1,5 KM E VELOCIDADE MÉDIA 18 KM/H. AF_05/2020</t>
  </si>
  <si>
    <t>ESCAVAÇÃO VERTICAL PARA EDIFICAÇÃO, COM CARGA, DESCARGA E TRANSPORTE DE SOLO DE 1ª CATEGORIA, COM ESCAVADEIRA HIDRÁULICA (CAÇAMBA: 1,2 M³ / 155HP), FROTA DE 6 CAMINHÕES BASCULANTES DE 10 M³, DMT DE 2 KM E VELOCIDADE MÉDIA 19 KM/H. AF_05/2020</t>
  </si>
  <si>
    <t>ESCAVAÇÃO VERTICAL PARA EDIFICAÇÃO, COM CARGA, DESCARGA E TRANSPORTE DE SOLO DE 1ª CATEGORIA, COM ESCAVADEIRA HIDRÁULICA (CAÇAMBA: 1,2 M³ / 155HP), FROTA DE 7 CAMINHÕES BASCULANTES DE 10 M³, DMT DE 3 KM E VELOCIDADE MÉDIA 20 KM/H. AF_05/2020</t>
  </si>
  <si>
    <t>ESCAVAÇÃO VERTICAL PARA EDIFICAÇÃO, COM CARGA, DESCARGA E TRANSPORTE DE SOLO DE 1ª CATEGORIA, COM ESCAVADEIRA HIDRÁULICA (CAÇAMBA: 1,2 M³ / 155HP), FROTA DE 8 CAMINHÕES BASCULANTES DE 10 M³, DMT DE 4 KM E VELOCIDADE MÉDIA 22 KM/H. AF_05/2020</t>
  </si>
  <si>
    <t>ESCAVAÇÃO VERTICAL PARA INFRAESTRUTURA, COM CARGA, DESCARGA E TRANSPORTE DE SOLO DE 1ª CATEGORIA, COM ESCAVADEIRA HIDRÁULICA (CAÇAMBA: 0,8 M³ / 111 HP), FROTA DE 3 CAMINHÕES BASCULANTES DE 14 M³, DMT ATÉ 1 KM E VELOCIDADE MÉDIA14 KM/H. AF_05/2020</t>
  </si>
  <si>
    <t>ESCAVAÇÃO VERTICAL PARA INFRAESTRUTURA, COM CARGA, DESCARGA E TRANSPORTE DE SOLO DE 1ª CATEGORIA, COM ESCAVADEIRA HIDRÁULICA (CAÇAMBA: 0,8 M³ / 111 HP), FROTA DE 3 CAMINHÕES BASCULANTES DE 18 M³, DMT ATÉ 1 KM E VELOCIDADE MÉDIA14 KM/H. AF_05/2020</t>
  </si>
  <si>
    <t>ESCAVAÇÃO VERTICAL PARA INFRAESTRUTURA, COM CARGA, DESCARGA E TRANSPORTE DE SOLO DE 1ª CATEGORIA, COM ESCAVADEIRA HIDRÁULICA (CAÇAMBA: 0,8 M³ / 111HP), FROTA DE 10 CAMINHÕES BASCULANTES DE 10 M³, DMT DE 6 KM E VELOCIDADE MÉDIA22 KM/H. AF_05/2020</t>
  </si>
  <si>
    <t>ESCAVAÇÃO VERTICAL PARA INFRAESTRUTURA, COM CARGA, DESCARGA E TRANSPORTE DE SOLO DE 1ª CATEGORIA, COM ESCAVADEIRA HIDRÁULICA (CAÇAMBA: 0,8 M³ / 111HP), FROTA DE 3 CAMINHÕES BASCULANTES DE 10 M³, DMT ATÉ 1 KM E VELOCIDADE MÉDIA14 KM/H. AF_05/2020</t>
  </si>
  <si>
    <t>ESCAVAÇÃO VERTICAL PARA INFRAESTRUTURA, COM CARGA, DESCARGA E TRANSPORTE DE SOLO DE 1ª CATEGORIA, COM ESCAVADEIRA HIDRÁULICA (CAÇAMBA: 0,8 M³ / 111HP), FROTA DE 4 CAMINHÕES BASCULANTES DE 18 M³, DMT DE 1,5 KM E VELOCIDADE MÉDIA18 KM/H. AF_05/2020</t>
  </si>
  <si>
    <t>ESCAVAÇÃO VERTICAL PARA INFRAESTRUTURA, COM CARGA, DESCARGA E TRANSPORTE DE SOLO DE 1ª CATEGORIA, COM ESCAVADEIRA HIDRÁULICA (CAÇAMBA: 0,8 M³ / 111HP), FROTA DE 4 CAMINHÕES BASCULANTES DE 18 M³, DMT DE 2 KM E VELOCIDADE MÉDIA 19 KM/H. AF_05/2020</t>
  </si>
  <si>
    <t>ESCAVAÇÃO VERTICAL PARA INFRAESTRUTURA, COM CARGA, DESCARGA E TRANSPORTE DE SOLO DE 1ª CATEGORIA, COM ESCAVADEIRA HIDRÁULICA (CAÇAMBA: 0,8 M³ / 111HP), FROTA DE 5 CAMINHÕES BASCULANTES DE 10 M³, DMT DE 1,5 KM E VELOCIDADE MÉDIA18 KM/H. AF_05/2020</t>
  </si>
  <si>
    <t>ESCAVAÇÃO VERTICAL PARA INFRAESTRUTURA, COM CARGA, DESCARGA E TRANSPORTE DE SOLO DE 1ª CATEGORIA, COM ESCAVADEIRA HIDRÁULICA (CAÇAMBA: 0,8 M³ / 111HP), FROTA DE 5 CAMINHÕES BASCULANTES DE 14 M³, DMT DE 1,5 KM E VELOCIDADE MÉDIA18 KM/H. AF_05/2020</t>
  </si>
  <si>
    <t>ESCAVAÇÃO VERTICAL PARA INFRAESTRUTURA, COM CARGA, DESCARGA E TRANSPORTE DE SOLO DE 1ª CATEGORIA, COM ESCAVADEIRA HIDRÁULICA (CAÇAMBA: 0,8 M³ / 111HP), FROTA DE 5 CAMINHÕES BASCULANTES DE 14 M³, DMT DE 2 KM E VELOCIDADE MÉDIA 19 KM/H. AF_05/2020</t>
  </si>
  <si>
    <t>ESCAVAÇÃO VERTICAL PARA INFRAESTRUTURA, COM CARGA, DESCARGA E TRANSPORTE DE SOLO DE 1ª CATEGORIA, COM ESCAVADEIRA HIDRÁULICA (CAÇAMBA: 0,8 M³ / 111HP), FROTA DE 5 CAMINHÕES BASCULANTES DE 18 M³, DMT DE 3 KM E VELOCIDADE MÉDIA 20 KM/H. AF_05/2020</t>
  </si>
  <si>
    <t>ESCAVAÇÃO VERTICAL PARA INFRAESTRUTURA, COM CARGA, DESCARGA E TRANSPORTE DE SOLO DE 1ª CATEGORIA, COM ESCAVADEIRA HIDRÁULICA (CAÇAMBA: 0,8 M³ / 111HP), FROTA DE 6 CAMINHÕES BASCULANTES DE 10 M³, DMT DE 2 KM E VELOCIDADE MÉDIA 19 KM/H. AF_05/2020</t>
  </si>
  <si>
    <t>ESCAVAÇÃO VERTICAL PARA INFRAESTRUTURA, COM CARGA, DESCARGA E TRANSPORTE DE SOLO DE 1ª CATEGORIA, COM ESCAVADEIRA HIDRÁULICA (CAÇAMBA: 0,8 M³ / 111HP), FROTA DE 6 CAMINHÕES BASCULANTES DE 14 M³, DMT DE 3 KM E VELOCIDADE MÉDIA 20 KM/H. AF_05/2020</t>
  </si>
  <si>
    <t>ESCAVAÇÃO VERTICAL PARA INFRAESTRUTURA, COM CARGA, DESCARGA E TRANSPORTE DE SOLO DE 1ª CATEGORIA, COM ESCAVADEIRA HIDRÁULICA (CAÇAMBA: 0,8 M³ / 111HP), FROTA DE 6 CAMINHÕES BASCULANTES DE 14 M³, DMT DE 4 KM E VELOCIDADE MÉDIA 22 KM/H. AF_05/2020</t>
  </si>
  <si>
    <t>ESCAVAÇÃO VERTICAL PARA INFRAESTRUTURA, COM CARGA, DESCARGA E TRANSPORTE DE SOLO DE 1ª CATEGORIA, COM ESCAVADEIRA HIDRÁULICA (CAÇAMBA: 0,8 M³ / 111HP), FROTA DE 6 CAMINHÕES BASCULANTES DE 18 M³, DMT DE 4 KM E VELOCIDADE MÉDIA 22 KM/H. AF_05/2020</t>
  </si>
  <si>
    <t>ESCAVAÇÃO VERTICAL PARA INFRAESTRUTURA, COM CARGA, DESCARGA E TRANSPORTE DE SOLO DE 1ª CATEGORIA, COM ESCAVADEIRA HIDRÁULICA (CAÇAMBA: 0,8 M³ / 111HP), FROTA DE 7 CAMINHÕES BASCULANTES DE 10 M³, DMT DE 3 KM E VELOCIDADE MÉDIA 20 KM/H. AF_05/2020</t>
  </si>
  <si>
    <t>ESCAVAÇÃO VERTICAL PARA INFRAESTRUTURA, COM CARGA, DESCARGA E TRANSPORTE DE SOLO DE 1ª CATEGORIA, COM ESCAVADEIRA HIDRÁULICA (CAÇAMBA: 0,8 M³ / 111HP), FROTA DE 7 CAMINHÕES BASCULANTES DE 18 M³, DMT DE 6 KM E VELOCIDADE MÉDIA 22 KM/H. AF_05/2020</t>
  </si>
  <si>
    <t>ESCAVAÇÃO VERTICAL PARA INFRAESTRUTURA, COM CARGA, DESCARGA E TRANSPORTE DE SOLO DE 1ª CATEGORIA, COM ESCAVADEIRA HIDRÁULICA (CAÇAMBA: 0,8 M³ / 111HP), FROTA DE 8 CAMINHÕES BASCULANTES DE 10 M³, DMT DE 4 KM E VELOCIDADE MÉDIA 22 KM/H. AF_05/2020</t>
  </si>
  <si>
    <t>ESCAVAÇÃO VERTICAL PARA INFRAESTRUTURA, COM CARGA, DESCARGA E TRANSPORTE DE SOLO DE 1ª CATEGORIA, COM ESCAVADEIRA HIDRÁULICA (CAÇAMBA: 0,8 M³ / 111HP), FROTA DE 8 CAMINHÕES BASCULANTES DE 14 M³, DMT DE 6 KM E VELOCIDADE MÉDIA 22 KM/H. AF_05/2020</t>
  </si>
  <si>
    <t>ESCAVAÇÃO VERTICAL PARA INFRAESTRUTURA, COM CARGA, DESCARGA E TRANSPORTE DE SOLO DE 1ª CATEGORIA, COM ESCAVADEIRA HIDRÁULICA (CAÇAMBA: 1,2 M³ / 155 HP), FROTA DE 3 CAMINHÕES BASCULANTES DE 14 M³, DMT ATÉ 1 KM E VELOCIDADE MÉDIA14 KM/H. AF_05/2020</t>
  </si>
  <si>
    <t>ESCAVAÇÃO VERTICAL PARA INFRAESTRUTURA, COM CARGA, DESCARGA E TRANSPORTE DE SOLO DE 1ª CATEGORIA, COM ESCAVADEIRA HIDRÁULICA (CAÇAMBA: 1,2 M³ / 155 HP), FROTA DE 3 CAMINHÕES BASCULANTES DE 18 M³, DMT ATÉ 1 KM E VELOCIDADE MÉDIA14 KM/H. AF_05/2020</t>
  </si>
  <si>
    <t>ESCAVAÇÃO VERTICAL PARA INFRAESTRUTURA, COM CARGA, DESCARGA E TRANSPORTE DE SOLO DE 1ª CATEGORIA, COM ESCAVADEIRA HIDRÁULICA (CAÇAMBA: 1,2 M³ / 155HP), FROTA DE 10 CAMINHÕES BASCULANTES DE 14 M³, DMT DE 6 KM E VELOCIDADE MÉDIA22 KM/H. AF_05/2020</t>
  </si>
  <si>
    <t>ESCAVAÇÃO VERTICAL PARA INFRAESTRUTURA, COM CARGA, DESCARGA E TRANSPORTE DE SOLO DE 1ª CATEGORIA, COM ESCAVADEIRA HIDRÁULICA (CAÇAMBA: 1,2 M³ / 155HP), FROTA DE 12 CAMINHÕES BASCULANTES DE 10 M³, DMT DE 6 KM E VELOCIDADE MÉDIA22 KM/H. AF_05/2020</t>
  </si>
  <si>
    <t>ESCAVAÇÃO VERTICAL PARA INFRAESTRUTURA, COM CARGA, DESCARGA E TRANSPORTE DE SOLO DE 1ª CATEGORIA, COM ESCAVADEIRA HIDRÁULICA (CAÇAMBA: 1,2 M³ / 155HP), FROTA DE 4 CAMINHÕES BASCULANTES DE 10 M³, DMT ATÉ 1 KM E VELOCIDADE MÉDIA14 KM/H. AF_05/2020</t>
  </si>
  <si>
    <t>ESCAVAÇÃO VERTICAL PARA INFRAESTRUTURA, COM CARGA, DESCARGA E TRANSPORTE DE SOLO DE 1ª CATEGORIA, COM ESCAVADEIRA HIDRÁULICA (CAÇAMBA: 1,2 M³ / 155HP), FROTA DE 5 CAMINHÕES BASCULANTES DE 18 M³, DMT DE 1,5 KM E VELOCIDADE MÉDIA18 KM/H. AF_05/2020</t>
  </si>
  <si>
    <t>ESCAVAÇÃO VERTICAL PARA INFRAESTRUTURA, COM CARGA, DESCARGA E TRANSPORTE DE SOLO DE 1ª CATEGORIA, COM ESCAVADEIRA HIDRÁULICA (CAÇAMBA: 1,2 M³ / 155HP), FROTA DE 6 CAMINHÕES BASCULANTES DE 10 M³, DMT DE 1,5 KM E VELOCIDADE MÉDIA18 KM/H. AF_05/2020</t>
  </si>
  <si>
    <t>ESCAVAÇÃO VERTICAL PARA INFRAESTRUTURA, COM CARGA, DESCARGA E TRANSPORTE DE SOLO DE 1ª CATEGORIA, COM ESCAVADEIRA HIDRÁULICA (CAÇAMBA: 1,2 M³ / 155HP), FROTA DE 6 CAMINHÕES BASCULANTES DE 14 M³, DMT DE 2 KM E VELOCIDADE MÉDIA 19 KM/H. AF_05/2020</t>
  </si>
  <si>
    <t>ESCAVAÇÃO VERTICAL PARA INFRAESTRUTURA, COM CARGA, DESCARGA E TRANSPORTE DE SOLO DE 1ª CATEGORIA, COM ESCAVADEIRA HIDRÁULICA (CAÇAMBA: 1,2 M³ / 155HP), FROTA DE 6 CAMINHÕES BASCULANTES DE 18 M³, DMT DE 2 KM E VELOCIDADE MÉDIA 19 KM/H. AF_05/2020</t>
  </si>
  <si>
    <t>ESCAVAÇÃO VERTICAL PARA INFRAESTRUTURA, COM CARGA, DESCARGA E TRANSPORTE DE SOLO DE 1ª CATEGORIA, COM ESCAVADEIRA HIDRÁULICA (CAÇAMBA: 1,2 M³ / 155HP), FROTA DE 6 CAMINHÕES BASCULANTES DE 18 M³, DMT DE 3 KM E VELOCIDADE MÉDIA 20 KM/H. AF_05/2020</t>
  </si>
  <si>
    <t>ESCAVAÇÃO VERTICAL PARA INFRAESTRUTURA, COM CARGA, DESCARGA E TRANSPORTE DE SOLO DE 1ª CATEGORIA, COM ESCAVADEIRA HIDRÁULICA (CAÇAMBA: 1,2 M³ / 155HP), FROTA DE 7 CAMINHÕES BASCULANTES DE 10 M³, DMT DE 2 KM E VELOCIDADE MÉDIA 19 KM/H. AF_05/2020</t>
  </si>
  <si>
    <t>ESCAVAÇÃO VERTICAL PARA INFRAESTRUTURA, COM CARGA, DESCARGA E TRANSPORTE DE SOLO DE 1ª CATEGORIA, COM ESCAVADEIRA HIDRÁULICA (CAÇAMBA: 1,2 M³ / 155HP), FROTA DE 7 CAMINHÕES BASCULANTES DE 14 M³, DMT DE 3 KM E VELOCIDADE MÉDIA 20 KM/H. AF_05/2020</t>
  </si>
  <si>
    <t>ESCAVAÇÃO VERTICAL PARA INFRAESTRUTURA, COM CARGA, DESCARGA E TRANSPORTE DE SOLO DE 1ª CATEGORIA, COM ESCAVADEIRA HIDRÁULICA (CAÇAMBA: 1,2 M³ / 155HP), FROTA DE 7 CAMINHÕES BASCULANTES DE 18 M³, DMT DE 4 KM E VELOCIDADE MÉDIA 22 KM/H. AF_05/2020</t>
  </si>
  <si>
    <t>ESCAVAÇÃO VERTICAL PARA INFRAESTRUTURA, COM CARGA, DESCARGA E TRANSPORTE DE SOLO DE 1ª CATEGORIA, COM ESCAVADEIRA HIDRÁULICA (CAÇAMBA: 1,2 M³ / 155HP), FROTA DE 8 CAMINHÕES BASCULANTES DE 10 M³, DMT DE 3 KM E VELOCIDADE MÉDIA 20 KM/H. AF_05/2020</t>
  </si>
  <si>
    <t>ESCAVAÇÃO VERTICAL PARA INFRAESTRUTURA, COM CARGA, DESCARGA E TRANSPORTE DE SOLO DE 1ª CATEGORIA, COM ESCAVADEIRA HIDRÁULICA (CAÇAMBA: 1,2 M³ / 155HP), FROTA DE 8 CAMINHÕES BASCULANTES DE 14 M³, DMT DE 4 KM E VELOCIDADE MÉDIA 22 KM/H. AF_05/2020</t>
  </si>
  <si>
    <t>ESCAVAÇÃO VERTICAL PARA INFRAESTRUTURA, COM CARGA, DESCARGA E TRANSPORTE DE SOLO DE 1ª CATEGORIA, COM ESCAVADEIRA HIDRÁULICA (CAÇAMBA: 1,2 M³ / 155HP), FROTA DE 9 CAMINHÕES BASCULANTES DE 10 M³, DMT DE 4 KM E VELOCIDADE MÉDIA 22 KM/H. AF_05/2020</t>
  </si>
  <si>
    <t>ESCAVAÇÃO VERTICAL PARA INFRAESTRUTURA, COM CARGA, DESCARGA E TRANSPORTE DE SOLO DE 1ª CATEGORIA, COM ESCAVADEIRA HIDRÁULICA (CAÇAMBA: 1,2 M³ / 155HP), FROTA DE 9 CAMINHÕES BASCULANTES DE 18 M³, DMT DE 6 KM E VELOCIDADE MÉDIA 22 KM/H. AF_05/2020</t>
  </si>
  <si>
    <t>ESCAVAÇÃO VERTICAL PARA INFRAESTRUTURA, COM CARGA, DESCARGA E TRANSPORTE DE SOLO DE 1ª CATEGORIA, COM ESCAVADEIRA HIDRÁULICA (CAÇAMBA: 1,2M³ / 155HP), FROTA DE 6 CAMINHÕES BASCULANTES DE 14 M³, DMT DE 1,5 KM E VELOCIDADE MÉDIA18 KM/H. AF_05/2020</t>
  </si>
  <si>
    <t>ESCAVAÇÃO MANUAL DE VALA. AF_09/2024</t>
  </si>
  <si>
    <t>ESCAVAÇÃO MECANIZADA DE VALA COM PROF. ATÉ 1,5 M (MÉDIA MONTANTE E JUSANTE/UMA COMPOSIÇÃO POR TRECHO), ESCAVADEIRA (0,8 M3), LARG. DE 1,5 M A 2,5 M, EM SOLO DE 1A CATEGORIA, EM LOCAIS COM ALTO NÍVEL DE INTERFERÊNCIA. AF_09/2024</t>
  </si>
  <si>
    <t>ESCAVAÇÃO MECANIZADA DE VALA COM PROF. ATÉ 1,5 M (MÉDIA MONTANTE E JUSANTE/UMA COMPOSIÇÃO POR TRECHO), ESCAVADEIRA (0,8 M3), LARG. DE 1,5 M A 2,5 M, EM SOLO DE 1A CATEGORIA, LOCAIS COM BAIXO NÍVEL DE INTERFERÊNCIA. AF_09/2024</t>
  </si>
  <si>
    <t>ESCAVAÇÃO MECANIZADA DE VALA COM PROF. ATÉ 1,5 M (MÉDIA MONTANTE E JUSANTE/UMA COMPOSIÇÃO POR TRECHO), ESCAVADEIRA (0,8 M3), LARG. DE 1,5 M A 2,5 M, EM SOLO DE 2A CATEGORIA, EM LOCAIS COM ALTO NÍVEL DE INTERFERÊNCIA. AF_09/2024</t>
  </si>
  <si>
    <t>ESCAVAÇÃO MECANIZADA DE VALA COM PROF. ATÉ 1,5 M (MÉDIA MONTANTE E JUSANTE/UMA COMPOSIÇÃO POR TRECHO), ESCAVADEIRA (0,8 M3), LARG. DE 1,5 M A 2,5 M, EM SOLO DE 2A CATEGORIA, LOCAIS COM BAIXO NÍVEL DE INTERFERÊNCIA. AF_09/2024</t>
  </si>
  <si>
    <t>ESCAVAÇÃO MECANIZADA DE VALA COM PROF. ATÉ 1,5 M (MÉDIA MONTANTE E JUSANTE/UMA COMPOSIÇÃO POR TRECHO), ESCAVADEIRA (0,8 M3), LARG. DE 1,5 M A 2,5 M, EM SOLO MOLE, EM LOCAIS COM ALTO NÍVEL DE INTERFERÊNCIA. AF_09/2024</t>
  </si>
  <si>
    <t>ESCAVAÇÃO MECANIZADA DE VALA COM PROF. ATÉ 1,5 M (MÉDIA MONTANTE E JUSANTE/UMA COMPOSIÇÃO POR TRECHO), ESCAVADEIRA (0,8 M3), LARG. DE 1,5 M A 2,5 M, EM SOLO MOLE, LOCAIS COM BAIXO NÍVEL DE INTERFERÊNCIA. AF_09/2024</t>
  </si>
  <si>
    <t>ESCAVAÇÃO MECANIZADA DE VALA COM PROF. ATÉ 1,5 M (MÉDIA MONTANTE E JUSANTE/UMA COMPOSIÇÃO POR TRECHO), ESCAVADEIRA (0,8 M3), LARG. MENOR QUE 1,5 M, EM SOLO DE 1A CATEGORIA, EM LOCAIS COM ALTO NÍVEL DE INTERFERÊNCIA. AF_09/2024</t>
  </si>
  <si>
    <t>ESCAVAÇÃO MECANIZADA DE VALA COM PROF. ATÉ 1,5 M (MÉDIA MONTANTE E JUSANTE/UMA COMPOSIÇÃO POR TRECHO), ESCAVADEIRA (0,8 M3),LARG. ATÉ 1,5 M, EM SOLO DE 2A CATEGORIA, EM LOCAIS COM ALTO NÍVEL DE INTERFERÊNCIA. AF_09/2024</t>
  </si>
  <si>
    <t>ESCAVAÇÃO MECANIZADA DE VALA COM PROF. ATÉ 1,5 M (MÉDIA MONTANTE E JUSANTE/UMA COMPOSIÇÃO POR TRECHO), ESCAVADEIRA (0,8 M3),LARG. MENOR QUE 1,5 M, EM SOLO DE 1A CATEGORIA, LOCAIS COM BAIXO NÍVEL DE INTERFERÊNCIA. AF_09/2024</t>
  </si>
  <si>
    <t>ESCAVAÇÃO MECANIZADA DE VALA COM PROF. ATÉ 1,5 M (MÉDIA MONTANTE E JUSANTE/UMA COMPOSIÇÃO POR TRECHO), ESCAVADEIRA (0,8 M3),LARG. MENOR QUE 1,5 M, EM SOLO DE MOLE, EM LOCAIS COM ALTO NÍVEL DE INTERFERÊNCIA. AF_09/2024</t>
  </si>
  <si>
    <t>ESCAVAÇÃO MECANIZADA DE VALA COM PROF. ATÉ 1,5 M (MÉDIA MONTANTE E JUSANTE/UMA COMPOSIÇÃO POR TRECHO), ESCAVADEIRA (0,8 M3),LARG. MENOR QUE 1,5 M, EM SOLO MOLE, LOCAIS COM BAIXO NÍVEL DE INTERFERÊNCIA. AF_09/2024</t>
  </si>
  <si>
    <t>ESCAVAÇÃO MECANIZADA DE VALA COM PROF. ATÉ 1,5 M (MÉDIA MONTANTE E JUSANTE/UMA COMPOSIÇÃO POR TRECHO), RETROESCAV. (0,26 M3), LARG. DE 0,8 M A 1,5 M, EM SOLO DE 1A CATEGORIA, EM LOCAIS COM ALTO NÍVEL DE INTERFERÊNCIA. AF_09/2024</t>
  </si>
  <si>
    <t>ESCAVAÇÃO MECANIZADA DE VALA COM PROF. ATÉ 1,5 M (MÉDIA MONTANTE E JUSANTE/UMA COMPOSIÇÃO POR TRECHO), RETROESCAV. (0,26 M3), LARG. DE 0,8 M A 1,5 M, EM SOLO DE 2A CATEGORIA, EM LOCAIS COM ALTO NÍVEL DE INTERFERÊNCIA. AF_09/2024</t>
  </si>
  <si>
    <t>ESCAVAÇÃO MECANIZADA DE VALA COM PROF. ATÉ 1,5 M (MÉDIA MONTANTE E JUSANTE/UMA COMPOSIÇÃO POR TRECHO), RETROESCAV. (0,26 M3), LARG. DE 0,8 M A 1,5 M, EM SOLO DE 2A CATEGORIA, EM LOCAIS COM BAIXO NÍVEL DE INTERFERÊNCIA. AF_09/2024</t>
  </si>
  <si>
    <t>ESCAVAÇÃO MECANIZADA DE VALA COM PROF. ATÉ 1,5 M (MÉDIA MONTANTE E JUSANTE/UMA COMPOSIÇÃO POR TRECHO), RETROESCAV. (0,26 M3), LARG. DE 0,8 M A 1,5 M, EM SOLO MOLE, EM LOCAIS COM ALTO NÍVEL DE INTERFERÊNCIA. AF_09/2024</t>
  </si>
  <si>
    <t>ESCAVAÇÃO MECANIZADA DE VALA COM PROF. ATÉ 1,5 M (MÉDIA MONTANTE E JUSANTE/UMA COMPOSIÇÃO POR TRECHO), RETROESCAV. (0,26 M3), LARG. DE 0,8 M A 1,5 M, EM SOLO MOLE, LOCAIS COM BAIXO NÍVEL DE INTERFERÊNCIA. AF_09/2024</t>
  </si>
  <si>
    <t>ESCAVAÇÃO MECANIZADA DE VALA COM PROF. ATÉ 1,5 M (MÉDIA MONTANTE E JUSANTE/UMA COMPOSIÇÃO POR TRECHO), RETROESCAV. (0,26 M3), LARG. MENOR QUE 0,8 M, EM SOLO DE 1A CATEGORIA, EM LOCAIS COM ALTO NÍVEL DE INTERFERÊNCIA. AF_09/2024</t>
  </si>
  <si>
    <t>ESCAVAÇÃO MECANIZADA DE VALA COM PROF. ATÉ 1,5 M (MÉDIA MONTANTE E JUSANTE/UMA COMPOSIÇÃO POR TRECHO), RETROESCAV. (0,26 M3), LARG. MENOR QUE 0,8 M, EM SOLO DE 2A CATEGORIA, EM LOCAIS COM ALTO NÍVEL DE INTERFERÊNCIA. AF_09/2024</t>
  </si>
  <si>
    <t>ESCAVAÇÃO MECANIZADA DE VALA COM PROF. ATÉ 1,5 M (MÉDIA MONTANTE E JUSANTE/UMA COMPOSIÇÃO POR TRECHO), RETROESCAV. (0,26 M3), LARG. MENOR QUE 0,8 M, EM SOLO MOLE, EM LOCAIS COM ALTO NÍVEL DE INTERFERÊNCIA. AF_09/2024</t>
  </si>
  <si>
    <t>ESCAVAÇÃO MECANIZADA DE VALA COM PROF. ATÉ 1,5 M (MÉDIA MONTANTE E JUSANTE/UMA COMPOSIÇÃO POR TRECHO), RETROESCAV. (0,26 M3), LARG. MENOR QUE 0,8 M, EM SOLO MOLE, LOCAIS COM BAIXO NÍVEL DE INTERFERÊNCIA. AF_09/2024</t>
  </si>
  <si>
    <t>ESCAVAÇÃO MECANIZADA DE VALA COM PROF. ATÉ 1,5 M (MÉDIA MONTANTE E JUSANTE/UMA COMPOSIÇÃO POR TRECHO), RETROESCAV. (0,26 M3), LARGURA MENOR QUE 0,8 M, EM SOLO DE 2A CATEGORIA, EM LOCAIS COM BAIXO NÍVEL DE INTERFERÊNCIA. AF_09/2024</t>
  </si>
  <si>
    <t>ESCAVAÇÃO MECANIZADA DE VALA COM PROF. ATÉ 1,5 M (MÉDIA MONTANTE E JUSANTE/UMA COMPOSIÇÃO POR TRECHO),COM ESCAVADEIRA (0,8 M3), LARG. MENOR QUE 1,5 M, EM SOLO DE 2A CATEGORIA, LOCAIS COM BAIXO NÍVEL DE INTERFERÊNCIA. AF_09/2024</t>
  </si>
  <si>
    <t>ESCAVAÇÃO MECANIZADA DE VALA COM PROF. DE 3,0 M ATÉ 4,5 M (MÉDIA MONTANTE E JUSANTE/UMA COMPOSIÇÃO POR TRECHO), ESCAVADEIRA (1,2 M3), LARG. DE 1,5 M A 2,5 M, EM SOLO DE 2A CATEGORIA, EM LOCAIS COM ALTO NÍVEL DE INTERFERÊNCIA. AF_09/2024</t>
  </si>
  <si>
    <t>ESCAVAÇÃO MECANIZADA DE VALA COM PROF. DE 3,0 M ATÉ 4,5 M (MÉDIA MONTANTE E JUSANTE/UMA COMPOSIÇÃO POR TRECHO), ESCAVADEIRA (1,2 M3), LARG. DE 1,5 M A 2,5 M, EM SOLO MOLE, EM LOCAIS COM ALTO NÍVEL DE INTERFERÊNCIA. AF_09/2024</t>
  </si>
  <si>
    <t>ESCAVAÇÃO MECANIZADA DE VALA COM PROF. DE 3,0 M ATÉ 4,5 M(MÉDIA MONTANTE E JUSANTE/UMA COMPOSIÇÃO POR TRECHO), ESCAVADEIRA (1,2 M3), LARG. DE 1,5 M A 2,5 M, EM SOLO DE 1A CATEGORIA, EM LOCAIS COM ALTO NÍVEL DE INTERFERÊNCIA. AF_09/2024</t>
  </si>
  <si>
    <t>ESCAVAÇÃO MECANIZADA DE VALA COM PROF. MAIOR QUE 1,5 M ATÉ 3,0 M (MÉDIA MONTANTE E JUSANTE/UMA COMPOSIÇÃO POR TRECHO), ESCAVADEIRA (0,8 M3), LARG. ATÉ 1,5 M, EM SOLO DE 2A CATEGORIA, EM LOCAIS COM ALTO NÍVEL DE INTERFERÊNCIA. AF_09/2024</t>
  </si>
  <si>
    <t>ESCAVAÇÃO MECANIZADA DE VALA COM PROF. MAIOR QUE 1,5 M ATÉ 3,0 M (MÉDIA MONTANTE E JUSANTE/UMA COMPOSIÇÃO POR TRECHO), ESCAVADEIRA (0,8 M3), LARGURA ATÉ 1,5 M, EM SOLO DE 1A CATEGORIA, EM LOCAIS COM ALTO NÍVEL DE INTERFERÊNCIA. AF_09/2024</t>
  </si>
  <si>
    <t>ESCAVAÇÃO MECANIZADA DE VALA COM PROF. MAIOR QUE 1,5 M ATÉ 3,0 M (MÉDIA MONTANTE E JUSANTE/UMA COMPOSIÇÃO POR TRECHO), ESCAVADEIRA (0,8 M3), LARGURA ATÉ 1,5 M, EM SOLO MOLE, EM LOCAIS COM ALTO NÍVEL DE INTERFERÊNCIA. AF_09/2024</t>
  </si>
  <si>
    <t>ESCAVAÇÃO MECANIZADA DE VALA COM PROF. MAIOR QUE 1,5 M ATÉ 3,0 M (MÉDIA MONTANTE E JUSANTE/UMA COMPOSIÇÃO POR TRECHO), RETROESCAV. (0,26 M3), LARG. DE 0,8 M A 1,5 M, EM SOLO DE 2A CATEGORIA, EM LOCAIS COM ALTO NÍVEL DE INTERFERÊNCIA. AF_09/2024</t>
  </si>
  <si>
    <t>ESCAVAÇÃO MECANIZADA DE VALA COM PROF. MAIOR QUE 1,5 M ATÉ 3,0 M (MÉDIA MONTANTE E JUSANTE/UMA COMPOSIÇÃO POR TRECHO), RETROESCAV. (0,26 M3), LARG. DE 0,8 M A 1,5 M, EM SOLO DE 2A CATEGORIA, EM LOCAIS COM BAIXO NÍVEL DE INTERFERÊNCIA. AF_09/2024</t>
  </si>
  <si>
    <t>ESCAVAÇÃO MECANIZADA DE VALA COM PROF. MAIOR QUE 1,5 M ATÉ 3,0 M (MÉDIA MONTANTE E JUSANTE/UMA COMPOSIÇÃO POR TRECHO), RETROESCAV. (0,26 M3), LARG. DE 0,8 M A 1,5 M, EM SOLO MOLE, EM LOCAIS COM ALTO NÍVEL DE INTERFERÊNCIA. AF_09/2024</t>
  </si>
  <si>
    <t>ESCAVAÇÃO MECANIZADA DE VALA COM PROF. MAIOR QUE 1,5 M ATÉ 3,0 M (MÉDIA MONTANTE E JUSANTE/UMA COMPOSIÇÃO POR TRECHO), RETROESCAV. (0,26 M3), LARG. DE 0,8 M A 1,5 M, EM SOLO MOLE, LOCAIS COM BAIXO NÍVEL DE INTERFERÊNCIA. AF_09/2024</t>
  </si>
  <si>
    <t>ESCAVAÇÃO MECANIZADA DE VALA COM PROF. MAIOR QUE 1,5 M ATÉ 3,0 M (MÉDIA MONTANTE E JUSANTE/UMA COMPOSIÇÃO POR TRECHO), RETROESCAV. (0,26 M3), LARG. MENOR QUE 0,8 M, EM SOLO DE 1A CATEGORIA, EM LOCAIS COM ALTO NÍVEL DE INTERFERÊNCIA. AF_09/2024</t>
  </si>
  <si>
    <t>ESCAVAÇÃO MECANIZADA DE VALA COM PROF. MAIOR QUE 1,5 M ATÉ 3,0 M (MÉDIA MONTANTE E JUSANTE/UMA COMPOSIÇÃO POR TRECHO), RETROESCAV. (0,26 M3), LARG. MENOR QUE 0,8 M, EM SOLO DE 2A CATEGORIA, EM LOCAIS COM ALTO NÍVEL DE INTERFERÊNCIA. AF_09/2024</t>
  </si>
  <si>
    <t>ESCAVAÇÃO MECANIZADA DE VALA COM PROF. MAIOR QUE 1,5 M ATÉ 3,0 M (MÉDIA MONTANTE E JUSANTE/UMA COMPOSIÇÃO POR TRECHO), RETROESCAV. (0,26 M3), LARG. MENOR QUE 0,8 M, EM SOLO MOLE, EM LOCAIS COM ALTO NÍVEL DE INTERFERÊNCIA. AF_09/2024</t>
  </si>
  <si>
    <t>ESCAVAÇÃO MECANIZADA DE VALA COM PROF. MAIOR QUE 1,5 M ATÉ 3,0 M (MÉDIA MONTANTE E JUSANTE/UMA COMPOSIÇÃO POR TRECHO), RETROESCAV. (0,26 M3), LARGURA DE 0,8 M A 1,5 M, EM SOLO DE 1A CATEGORIA, EM LOCAIS COM ALTO NÍVEL DE INTERFERÊNCIA. AF_09/2024</t>
  </si>
  <si>
    <t>ESCAVAÇÃO MECANIZADA DE VALA COM PROF. MAIOR QUE 1,5 M ATÉ 3,0 M (MÉDIA MONTANTE E JUSANTE/UMA COMPOSIÇÃO POR TRECHO), RETROESCAV. (0,26 M3),LARG. MENOR QUE 0,8 M, EM SOLO DE 2A CATEGORIA, EM LOCAIS COM BAIXO NÍVEL DE INTERFERÊNCIA. AF_09/2024</t>
  </si>
  <si>
    <t>ESCAVAÇÃO MECANIZADA DE VALA COM PROF. MAIOR QUE 1,5 M ATÉ 3,0 M (MÉDIA MONTANTE E JUSANTE/UMA COMPOSIÇÃO POR TRECHO), RETROESCAV. (0,26 M3),LARG. MENOR QUE 0,8 M, EM SOLO MOLE, LOCAIS COM BAIXO NÍVEL DE INTERFERÊNCIA. AF_09/2024</t>
  </si>
  <si>
    <t>ESCAVAÇÃO MECANIZADA DE VALA COM PROF. MAIOR QUE 1,5 M ATÉ 3,0 M (MÉDIA MONTANTE E JUSANTE/UMA COMPOSIÇÃO POR TRECHO),COM ESCAVADEIRA (1,2 M3), LARG. DE 1,5 M A 2,5 M, EM SOLO MOLE, LOCAIS COM BAIXO NÍVEL DE INTERFERÊNCIA. AF_09/2024</t>
  </si>
  <si>
    <t>ESCAVAÇÃO MECANIZADA DE VALA COM PROF. MAIOR QUE 1,5 M ATÉ 3,0 M (MÉDIA MONTANTE E JUSANTE/UMA COMPOSIÇÃO POR TRECHO),COM ESCAVADEIRA (1,2 M3),LARG. DE 1,5 M A 2,5 M, EM SOLO DE 1A CATEGORIA, LOCAIS COM BAIXO NÍVEL DE INTERFERÊNCIA. AF_09/2024</t>
  </si>
  <si>
    <t>ESCAVAÇÃO MECANIZADA DE VALA COM PROF. MAIOR QUE 1,5 M ATÉ 3,0 M (MÉDIA MONTANTE E JUSANTE/UMA COMPOSIÇÃO POR TRECHO),COM ESCAVADEIRA (1,2 M3),LARG. DE 1,5 M A 2,5 M, EM SOLO DE 2A CATEGORIA, EM LOCAIS COM ALTO NÍVEL DE INTERFERÊNCIA. AF_09/2024</t>
  </si>
  <si>
    <t>ESCAVAÇÃO MECANIZADA DE VALA COM PROF. MAIOR QUE 1,5 M ATÉ 3,0 M (MÉDIA MONTANTE E JUSANTE/UMA COMPOSIÇÃO POR TRECHO),COM ESCAVADEIRA (1,2 M3),LARG. DE 1,5 M A 2,5 M, EM SOLO DE 2A CATEGORIA, LOCAIS COM BAIXO NÍVEL DE INTERFERÊNCIA. AF_09/2024</t>
  </si>
  <si>
    <t>ESCAVAÇÃO MECANIZADA DE VALA COM PROF. MAIOR QUE 1,5 M ATÉ 3,0 M (MÉDIA MONTANTE E JUSANTE/UMA COMPOSIÇÃO POR TRECHO),COM ESCAVADEIRA (1,2 M3),LARG. DE 1,5 M A 2,5 M, EM SOLO MOLE, EM LOCAIS COM ALTO NÍVEL DE INTERFERÊNCIA. AF_09/2024</t>
  </si>
  <si>
    <t>ESCAVAÇÃO MECANIZADA DE VALA COM PROF. MAIOR QUE 1,5 M E ATÉ 3,0 M (MÉDIA MONTANTE E JUSANTE/UMA COMPOSIÇÃO POR TRECHO), ESCAVADEIRA (0,8 M3), LARG. MENOR QUE 1,5 M, EM SOLO DE 2A CATEGORIA, LOCAIS COM BAIXO NÍVEL DE INTERFERÊNCIA. AF_09/2024</t>
  </si>
  <si>
    <t>ESCAVAÇÃO MECANIZADA DE VALA COM PROF. MAIOR QUE 1,5 M E ATÉ 3,0 M (MÉDIA MONTANTE E JUSANTE/UMA COMPOSIÇÃO POR TRECHO), ESCAVADEIRA (0,8 M3), LARG. MENOR QUE 1,5 M, EM SOLO MOLE, LOCAIS COM BAIXO NÍVEL DE INTERFERÊNCIA. AF_09/2024</t>
  </si>
  <si>
    <t>ESCAVAÇÃO MECANIZADA DE VALA COM PROF. MAIOR QUE 1,5 M E ATÉ 3,0 M(MÉDIA MONTANTE E JUSANTE/UMA COMPOSIÇÃO POR TRECHO), ESCAVADEIRA (0,8 M3), LARG. MENOR QUE 1,5 M, EM SOLO DE 1A CATEGORIA, LOCAIS COM BAIXO NÍVEL DE INTERFERÊNCIA. AF_09/2024</t>
  </si>
  <si>
    <t>ESCAVAÇÃO MECANIZADA DE VALA COM PROF. MAIOR QUE 1,50 M ATÉ 3,0 M (MÉDIA MONTANTE E JUSANTE/UMA COMPOSIÇÃO POR TRECHO), ESCAVADEIRA (1,2 M3), LARG. DE 1,5 M A 2,5 M, EM SOLO DE 1A CATEGORIA, EM LOCAIS COM ALTO NÍVEL DE INTERFERÊNCIA. AF_09/2024</t>
  </si>
  <si>
    <t>ESCAVAÇÃO MECANIZADA DE VALA COM PROF. MAIOR QUE 3,0 M ATÉ 4,5 M (MÉDIA MONTANTE E JUSANTE/UMA COMPOSIÇÃO POR TRECHO), ESCAVADEIRA (0,8 M3), LARG. MENOR QUE 1,5 M, EM SOLO DE 1A CATEGORIA, LOCAIS COM BAIXO NÍVEL DE INTERFERÊNCIA. AF_09/2024</t>
  </si>
  <si>
    <t>ESCAVAÇÃO MECANIZADA DE VALA COM PROF. MAIOR QUE 3,0 M ATÉ 4,5 M (MÉDIA MONTANTE E JUSANTE/UMA COMPOSIÇÃO POR TRECHO), ESCAVADEIRA (0,8 M3), LARG. MENOR QUE 1,5 M, EM SOLO DE 2A CATEGORIA, EM LOCAIS COM ALTO NÍVEL DE INTERFERÊNCIA. AF_09/2024</t>
  </si>
  <si>
    <t>ESCAVAÇÃO MECANIZADA DE VALA COM PROF. MAIOR QUE 3,0 M ATÉ 4,5 M (MÉDIA MONTANTE E JUSANTE/UMA COMPOSIÇÃO POR TRECHO), ESCAVADEIRA (0,8 M3), LARG. MENOR QUE 1,5 M, EM SOLO MOLE, EM LOCAIS COM ALTO NÍVEL DE INTERFERÊNCIA. AF_09/2024</t>
  </si>
  <si>
    <t>ESCAVAÇÃO MECANIZADA DE VALA COM PROF. MAIOR QUE 3,0 M ATÉ 4,5 M (MÉDIA MONTANTE E JUSANTE/UMA COMPOSIÇÃO POR TRECHO), ESCAVADEIRA (1,2 M3), LARG. DE 1,5 M A 2,5 M, EM SOLO DE 1A CATEGORIA, LOCAIS COM BAIXO NÍVEL DE INTERFERÊNCIA. AF_09/2024</t>
  </si>
  <si>
    <t>ESCAVAÇÃO MECANIZADA DE VALA COM PROF. MAIOR QUE 3,0 M ATÉ 4,5 M (MÉDIA MONTANTE E JUSANTE/UMA COMPOSIÇÃO POR TRECHO), ESCAVADEIRA (1,2 M3), LARG. DE 1,5 M A 2,5 M, EM SOLO DE 2A CATEGORIA, LOCAIS COM BAIXO NÍVEL DE INTERFERÊNCIA. AF_09/2024</t>
  </si>
  <si>
    <t>ESCAVAÇÃO MECANIZADA DE VALA COM PROF. MAIOR QUE 3,0 M ATÉ 4,5 M (MÉDIA MONTANTE E JUSANTE/UMA COMPOSIÇÃO POR TRECHO), ESCAVADEIRA (1,2 M3), LARG. DE 1,5 M A 2,5 M, EM SOLO MOLE, LOCAIS COM BAIXO NÍVEL DE INTERFERÊNCIA. AF_09/2024</t>
  </si>
  <si>
    <t>ESCAVAÇÃO MECANIZADA DE VALA COM PROF. MAIOR QUE 3,0 M ATÉ 4,5 M(MÉDIA MONTANTE E JUSANTE/UMA COMPOSIÇÃO POR TRECHO), ESCAVADEIRA (0,8 M3), LARG. MENOR QUE 1,5 M, EM SOLO DE 1A CATEGORIA, EM LOCAIS COM ALTO NÍVEL DE INTERFERÊNCIA. AF_09/2024</t>
  </si>
  <si>
    <t>ESCAVAÇÃO MECANIZADA DE VALA COM PROF. MAIOR QUE 4,5 M ATÉ 6,0 M (MÉDIA MONTANTE E JUSANTE/UMA COMPOSIÇÃO POR TRECHO), ESCAVADEIRA (0,8 M3), LARG. MENOR QUE 1,5 M, EM SOLO DE 1A CATEGORIA, EM LOCAIS COM ALTO NÍVEL DE INTERFERÊNCIA. AF_09/2024</t>
  </si>
  <si>
    <t>ESCAVAÇÃO MECANIZADA DE VALA COM PROF. MAIOR QUE 4,5 M ATÉ 6,0 M (MÉDIA MONTANTE E JUSANTE/UMA COMPOSIÇÃO POR TRECHO), ESCAVADEIRA (0,8 M3),LARG. MENOR QUE 1,5 M, EM SOLO DE MOLE, EM LOCAIS COM ALTO NÍVEL DE INTERFERÊNCIA. AF_09/2024</t>
  </si>
  <si>
    <t>ESCAVAÇÃO MECANIZADA DE VALA COM PROF. MAIOR QUE 4,5 M ATÉ 6,0 M (MÉDIA MONTANTE E JUSANTE/UMA COMPOSIÇÃO POR TRECHO), ESCAVADEIRA (1,2 M3), LARG. DE 1,5 M A 2,5 M, EM SOLO DE 1A CATEGORIA, LOCAIS COM BAIXO NÍVEL DE INTERFERÊNCIA. AF_09/2024</t>
  </si>
  <si>
    <t>ESCAVAÇÃO MECANIZADA DE VALA COM PROF. MAIOR QUE 4,5 M ATÉ 6,0 M (MÉDIA MONTANTE E JUSANTE/UMA COMPOSIÇÃO POR TRECHO), ESCAVADEIRA (1,2 M3), LARG. DE 1,5 M A 2,5 M, EM SOLO DE 2A CATEGORIA, EM LOCAIS COM ALTO NÍVEL DE INTERFERÊNCIA. AF_09/2024</t>
  </si>
  <si>
    <t>ESCAVAÇÃO MECANIZADA DE VALA COM PROF. MAIOR QUE 4,5 M ATÉ 6,0 M (MÉDIA MONTANTE E JUSANTE/UMA COMPOSIÇÃO POR TRECHO), ESCAVADEIRA (1,2 M3), LARG. DE 1,5 M A 2,5 M, EM SOLO DE 2A CATEGORIA, LOCAIS COM BAIXO NÍVEL DE INTERFERÊNCIA. AF_09/2024</t>
  </si>
  <si>
    <t>ESCAVAÇÃO MECANIZADA DE VALA COM PROF. MAIOR QUE 4,5 M ATÉ 6,0 M (MÉDIA MONTANTE E JUSANTE/UMA COMPOSIÇÃO POR TRECHO), ESCAVADEIRA (1,2 M3), LARG. DE 1,5 M A 2,5 M, EM SOLO MOLE, EM LOCAIS COM ALTO NÍVEL DE INTERFERÊNCIA. AF_09/2024</t>
  </si>
  <si>
    <t>ESCAVAÇÃO MECANIZADA DE VALA COM PROF. MAIOR QUE 4,5 M ATÉ 6,0 M (MÉDIA MONTANTE E JUSANTE/UMA COMPOSIÇÃO POR TRECHO), ESCAVADEIRA (1,2 M3), LARG. DE 1,5 M A 2,5 M, EM SOLO MOLE, LOCAIS COM BAIXO NÍVEL DE INTERFERÊNCIA. AF_09/2024</t>
  </si>
  <si>
    <t>ESCAVAÇÃO MECANIZADA DE VALA COM PROF. MAIOR QUE 4,5 M ATÉ 6,0 M (MÉDIA MONTANTE E JUSANTE/UMA COMPOSIÇÃO POR TRECHO),COM ESCAVADEIRA (0,8 M3), LARG. MENOR QUE 1,5 M, EM SOLO DE 1A CATEGORIA, LOCAIS COM BAIXO NÍVEL DE INTERFERÊNCIA. AF_09/2024</t>
  </si>
  <si>
    <t>ESCAVAÇÃO MECANIZADA DE VALA COM PROF. MAIOR QUE 4,5 M ATÉ 6,0 M (MÉDIA MONTANTE E JUSANTE/UMA COMPOSIÇÃO POR TRECHO),COM ESCAVADEIRA (0,8 M3), LARG. MENOR QUE 1,5 M, EM SOLO MOLE, LOCAIS COM BAIXO NÍVEL DE INTERFERÊNCIA. AF_09/2024</t>
  </si>
  <si>
    <t>ESCAVAÇÃO MECANIZADA DE VALA COM PROF. MAIOR QUE 4,5 M ATÉ 6,0 M(MÉDIA MONTANTE E JUSANTE/UMA COMPOSIÇÃO POR TRECHO), ESCAVADEIRA (1,2 M3), LARG. DE 1,5 M A 2,5 M, EM SOLO DE 1A CATEGORIA, EM LOCAIS COM ALTO NÍVEL DE INTERFERÊNCIA. AF_09/2024</t>
  </si>
  <si>
    <t>ESCAVAÇÃO MECANIZADA DE VALA COM PROF.MAIOR QUE 3,0 M ATÉ 4,5 M (MÉDIA MONTANTE E JUSANTE/UMA COMPOSIÇÃO POR TRECHO), ESCAVADEIRA (0,8 M3), LARG. MENOR QUE 1,5 M, EM SOLO DE 2A CATEGORIA, LOCAIS COM BAIXO NÍVEL DE INTERFERÊNCIA. AF_09/2024</t>
  </si>
  <si>
    <t>ESCAVAÇÃO MECANIZADA DE VALA COM PROF.MAIOR QUE 3,0 M ATÉ 4,5 M (MÉDIA MONTANTE E JUSANTE/UMA COMPOSIÇÃO POR TRECHO), ESCAVADEIRA (0,8 M3), LARG. MENOR QUE 1,5 M, EM SOLO MOLE, LOCAIS COM BAIXO NÍVEL DE INTERFERÊNCIA. AF_09/2024</t>
  </si>
  <si>
    <t>ESCAVAÇÃO MECANIZADA DE VALA COM PROF.MAIOR QUE 4,5 M ATÉ 6,0 M (MÉDIA MONTANTE E JUSANTE/UMA COMPOSIÇÃO POR TRECHO),COM ESCAVADEIRA (0,8 M3), LARG. MENOR QUE 1,5 M, EM SOLO DE 2A CATEGORIA, EM LOCAIS COM ALTO NÍVEL DE INTERFERÊNCIA. AF_09/2024</t>
  </si>
  <si>
    <t>ESCAVAÇÃO MECANIZADA DE VALA COM PROF.MAIOR QUE 4,5 M ATÉ 6,0 M (MÉDIA MONTANTE E JUSANTE/UMA COMPOSIÇÃO POR TRECHO),COM ESCAVADEIRA (0,8 M3), LARG. MENOR QUE 1,5 M, EM SOLO DE 2A CATEGORIA, EM LOCAIS COM BAIXO NÍVEL DE INTERFERÊNCIA. AF_09/2024</t>
  </si>
  <si>
    <t>ESCAVAÇÃO MECANIZADA DE VALA COM PROFUNDIDADE ATÉ 1,5 M (MÉDIA MONTANTE E JUSANTE/UMA COMPOSIÇÃO POR TRECHO), RETROESCAV. (0,26 M3), LARGURA DE 0,8 M A 1,5 M, EM SOLO DE 1A CATEGORIA, LOCAIS COM BAIXO NÍVEL DE INTERFERÊNCIA. AF_09/2024</t>
  </si>
  <si>
    <t>ESCAVAÇÃO MECANIZADA DE VALA COM PROFUNDIDADE ATÉ 1,5 M (MÉDIA MONTANTE E JUSANTE/UMA COMPOSIÇÃO POR TRECHO), RETROESCAV. (0,26 M3), LARGURA MENOR QUE 0,8 M, EM SOLO DE 1A CATEGORIA, LOCAIS COM BAIXO NÍVEL DE INTERFERÊNCIA. AF_09/2024</t>
  </si>
  <si>
    <t>ESCAVAÇÃO MECANIZADA DE VALA COM PROFUNDIDADE MAIOR QUE 1,5 M ATÉ 3,0 M (MÉDIA MONTANTE E JUSANTE/UMA COMPOSIÇÃO POR TRECHO), RETROESCAV (0,26 M3), LARGURA DE 0,8 M A 1,5 M, EM SOLO DE 1A CATEGORIA, LOCAIS COM BAIXO NÍVEL DE INTERFERÊNCIA. AF_09/2024</t>
  </si>
  <si>
    <t>ESCAVAÇÃO MECANIZADA DE VALA COM PROFUNDIDADE MAIOR QUE 1,5 M ATÉ 3,0 M (MÉDIA MONTANTE E JUSANTE/UMA COMPOSIÇÃO POR TRECHO), RETROESCAV. (0,26 M3), LARGURA MENOR QUE 0,8 M, EM SOLO DE 1A CATEGORIA, LOCAIS COM BAIXO NÍVEL DE INTERFERÊNCIA. AF_09/2024</t>
  </si>
  <si>
    <t>DESMONTE DE MATERIAL DE 3ª CATEGORIA (BLOCOS DE ROCHAS OU MATACOS), COM MARTELETE PNEUMÁTICO MANUAL - EXCLUSIVE CARGA E TRANSPORTE. AF_03/2021</t>
  </si>
  <si>
    <t>DESMONTE DE MATERIAL DE 3ª CATEGORIA (BLOCOS DE ROCHAS OU MATACOS), EM VALA, COM MARTELETE PNEUMÁTICO MANUAL - EXCLUSIVE RETIRADA, CARGA E TRANSPORTE. AF_03/2021</t>
  </si>
  <si>
    <t>DESMONTE DE MATERIAL DE 3ª CATEGORIA, COM USO DE ARGAMASSA EXPANSIVA - EXCLUSIVE CARGA E TRANSPORTE. AF_03/2021</t>
  </si>
  <si>
    <t>DESMONTE DE MATERIAL DE 3ª CATEGORIA, COM USO DE ARGAMASSA EXPANSIVA, EM VALA - EXCLUSIVE RETIRADA, CARGA E TRANSPORTE. AF_03/2021</t>
  </si>
  <si>
    <t>DESMONTE DE MATERIAL DE 3ª CATEGORIA, COM USO DE EMULSÃO EXPLOSIVA ENCARTUCHADA - EXCLUSIVE CARGA E TRANSPORTE. AF_03/2021</t>
  </si>
  <si>
    <t>DESMONTE DE MATERIAL DE 3ª CATEGORIA, EM VALA, COM USO DE EMULSÃO EXPLOSIVA ENCARTUCHADA - EXCLUSIVE RETIRADA, CARGA E TRANSPORTE. AF_03/2021</t>
  </si>
  <si>
    <t>ESCAVAÇÃO DE VALA EM MATERIAL DE 3ª CATEGORIA, RESISTÊNCIA À COMPRESSÃO MAIOR OU IGUAL A 50 MPA, COM ROMPEDOR ACOPLADO EM ESCAVADEIRA HIDRÁULICA - EXCLUSIVE RETIRADA, CARGA E TRANSPORTE. AF_03/2021</t>
  </si>
  <si>
    <t>ESCAVAÇÃO DE VALA EM MATERIAL DE 3ª CATEGORIA, RESISTÊNCIA À COMPRESSÃO MENOR QUE 50 MPA, COM ROMPEDOR ACOPLADO EM ESCAVADEIRA HIDRÁULICA - EXCLUSIVE RETIRADA, CARGA E TRANSPORTE. AF_03/2021</t>
  </si>
  <si>
    <t>ESCAVAÇÃO DE VALA EM MATERIAL DE 3ª CATEGORIA, RESISTÊNCIA À COMPRESSÃO MENOR QUE 50 MPA, COM ROMPEDOR ACOPLADO EM RETROESCAVADEIRA - EXCLUSIVE RETIRADA CARGA E TRANSPORTE. AF_03/2021</t>
  </si>
  <si>
    <t>ESCAVAÇÃO EM MATERIAL DE 3ª CATEGORIA, RESISTÊNCIA À COMPRESSÃO MAIOR OU IGUAL A 50 MPA E MENOR QUE 70 MPA, COM ROMPEDOR ACOPLADO EM ESCAVADEIRA HIDRÁULICA - EXCLUSIVE CARGA E TRANSPORTE. AF_03/2021</t>
  </si>
  <si>
    <t>ESCAVAÇÃO EM MATERIAL DE 3ª CATEGORIA, RESISTÊNCIA À COMPRESSÃO MAIOR OU IGUAL A 70 MPA E MENOR QUE 90 MPA, COM ROMPEDOR ACOPLADO EM ESCAVADEIRA HIDRÁULICA - EXCLUSIVE CARGA E TRANSPORTE. AF_03/2021</t>
  </si>
  <si>
    <t>ESCAVAÇÃO EM MATERIAL DE 3ª CATEGORIA, RESISTÊNCIA À COMPRESSÃO MAIOR OU IGUAL A 90 MPA E MENOR QUE 110 MPA, COM ROMPEDOR ACOPLADO EM ESCAVADEIRA HIDRÁULICA - EXCLUSIVE CARGA E TRANSPORTE. AF_03/2021</t>
  </si>
  <si>
    <t>ESCAVAÇÃO EM MATERIAL DE 3ª CATEGORIA, RESISTÊNCIA À COMPRESSÃO MAIOR QUE 110 MPA, COM ROMPEDOR ACOPLADO EM ESCAVADEIRA HIDRÁULICA - EXCLUSIVE CARGA E TRANSPORTE. AF_03/2021</t>
  </si>
  <si>
    <t>ESCAVAÇÃO EM MATERIAL DE 3ª CATEGORIA, RESISTÊNCIA À COMPRESSÃO MENOR QUE 50 MPA, COM ROMPEDOR ACOPLADO EM ESCAVADEIRA HIDRÁULICA - EXCLUSIVE CARGA E TRANSPORTE. AF_03/2021</t>
  </si>
  <si>
    <t>RETIRADA DE MATERIAL DE 3ª CATEGORIA (APÓS ESCAVAÇÃO/DESMONTE) EM VALAS, COM ESCAVADEIRA HIDRÁULICA - EXCLUSIVE CARGA E TRANSPORTE. AF_03/2021</t>
  </si>
  <si>
    <t>RETIRADA DE MATERIAL DE 3ª CATEGORIA (APÓS ESCAVAÇÃO/DESMONTE) EM VALAS, COM RETROESCAVADEIRA - EXCLUSIVE CARGA E TRANSPORTE. AF_03/2021</t>
  </si>
  <si>
    <t>ESGOTAMENTO DE VALA COM BOMBA SUBMERSÍVEL. AF_12/2022</t>
  </si>
  <si>
    <t>INSTALAÇÃO DE MATERIAL GRANULAR FILTRANTE PARA SISTEMA DE REBAIXAMENTO DE LENÇOL FREÁTICO POR POÇOS PROFUNDOSA, DIÂMETRO DO POÇO DE 400 MM. AF_12/2022</t>
  </si>
  <si>
    <t>INSTALAÇÃO DE SISTEMA DE REBAIXAMENTO DE LENÇOL FREÁTICO POR POÇOS PROFUNDOS, DIÂMETRO DO POÇO DE 400 MM (EXCLUI O FORNECIMENTO E FUNCIONAMENTO DE BOMBAS). AF_12/2022</t>
  </si>
  <si>
    <t>INSTALAÇÃO DE TUBULAÇÃO (GEOMECÂNICA E DE SUCÇÃO) PARA SISTEMA DE REBAIXAMENTO DE LENÇOL FREÁTICO POR POÇOS PROFUNDOS COM BOMBA SUBMERSA, DIÂMETRO DO POÇO DE 400 MM. AF_12/2022</t>
  </si>
  <si>
    <t>INSTALAÇÃO E DESINSTALAÇÃO DE CONJUNTO DE BOMBAS, À VÁCUO E CENTRÍFUGA, PARA SISTEMA DE REBAIXAMENTO DE LENÇOL FREÁTICO POR PONTEIRAS FILTRANTES (EXCLUI O FORNECIMENTO DE BOMBAS). AF_12/2022</t>
  </si>
  <si>
    <t>INSTALAÇÃO E DESINSTALAÇÃO DE MANGOTES PARA SISTEMA DE REBAIXAMENTO DE LENÇOL FREÁTICO POR PONTEIRAS FILTRANTES. AF_12/2022</t>
  </si>
  <si>
    <t>INSTALAÇÃO E DESINSTALAÇÃO DE REGISTRO DE PVC PARA SISTEMA DE REBAIXAMENTO DE LENÇOL FREÁTICO POR PONTEIRAS FILTRANTES. AF_12/2022</t>
  </si>
  <si>
    <t>INSTALAÇÃO E DESINSTALAÇÃO DE SISTEMA DE BOMBA PARA SISTEMA DE REBAIXAMENTO DE LENÇOL FREÁTICO POR POÇOS PROFUNDOS (EXCLUI O FORNECIMENTO DE BOMBA). AF_12/2022</t>
  </si>
  <si>
    <t>INSTALAÇÃO E DESINSTALAÇÃO DE SISTEMA DE REBAIXAMENTO DE LENÇOL FREÁTICO POR PONTEIRAS FILTRANTES PARA OBRAS ESTACIONÁRIAS (EXCLUI O FORNECIMENTO E FUNCIONAMENTO DE BOMBAS). AF_12/2022</t>
  </si>
  <si>
    <t>INSTALAÇÃO E DESINSTALAÇÃO DE SISTEMA DE REBAIXAMENTO DE LENÇOL FREÁTICO POR PONTEIRAS FILTRANTES PARA OBRAS ITINERANTES (EXCLUI O FORNECIMENTO E FUNCIONAMENTO DE BOMBAS). AF_12/2022</t>
  </si>
  <si>
    <t>INSTALAÇÃO E DESINSTALAÇÃO DE TUBO COLETOR DE PVC, DIÂMETRO DE 100 MM, PARA SISTEMA DE REBAIXAMENTO DE LENÇOL FREÁTICO POR PONTEIRAS FILTRANTES. AF_12/2022</t>
  </si>
  <si>
    <t>INSTALAÇÃO E RETIRADA DE REVESTIMENTO METÁLICO PARA PERFURAÇÃO DE SOLO PARA SISTEMA DE REBAIXAMENTO DE LENÇOL FREÁTICO POR PORÇOS PROFUNDOS, DIÂMETRO DO POÇO DE 400 MM. AF_12/2022</t>
  </si>
  <si>
    <t>PERFURAÇÃO DE SOLO PARA SISTEMA DE REBAIXAMENTO DE LENÇOL FREÁTICO POR POÇOS PROFUNDOS, DIÂMETRO DO POÇO DE 400 MM. AF_12/2022</t>
  </si>
  <si>
    <t>PERFURAÇÃO DE SOLO, INSTALAÇÃO E DESINSTALAÇÃO DE PONTEIRAS PARA SISTEMA DE REBAIXAMENTO DE LENÇOL FREÁTICO POR PONTEIRAS FILTRANTES EM OBRAS ESTACIONÁRIAS. AF_12/2022</t>
  </si>
  <si>
    <t>PERFURAÇÃO DE SOLO, INSTALAÇÃO E DESINSTALAÇÃO DE PONTEIRAS PARA SISTEMA DE REBAIXAMENTO DE LENÇOL FREÁTICO POR PONTEIRAS FILTRANTES EM OBRAS ITINERANTES. AF_12/2022</t>
  </si>
  <si>
    <t>CAIXILHO FIXO DE ALUMÍNIO PARA VIDRO (VIDRO INCLUSO), BATENTE/ REQUADRO DE 4 A 14 CM, SEM GUARNIÇÃO/ ALIZAR, FIXAÇÃO COM PARAFUSOS, VEDAÇÃO COM SILICONE, EXCLUSIVE CONTRAMARCO - FORNECIMENTO E INSTALAÇÃO. AF_11/2024</t>
  </si>
  <si>
    <t>CAIXILHO FIXO DE PVC BRANCO PARA VIDRO (VIDRO INCLUSO), BATENTE/ REQUADRO DE 4 A 14 CM, SEM GUARNIÇÃO/ ALIZAR, COM FERRAGENS, FIXAÇÃO COM PARAFUSOS, VEDAÇÃO COM SILICONE, EXCLUSIVE CONTRAMARCO - FORNECIMENTO E INSTALAÇÃO. AF_11/2024</t>
  </si>
  <si>
    <t>CONTRAMARCO DE ALUMÍNIO, FIXAÇÃO COM ARGAMASSA - FORNECIMENTO E INSTALAÇÃO. AF_11/2024</t>
  </si>
  <si>
    <t>CONTRAMARCO DE ALUMÍNIO, FIXAÇÃO COM PARAFUSO - FORNECIMENTO E INSTALAÇÃO. AF_11/2024</t>
  </si>
  <si>
    <t>CONTRAMARCO DE AÇO, FIXAÇÃO COM ARGAMASSA - FORNECIMENTO E INSTALAÇÃO. AF_11/2024</t>
  </si>
  <si>
    <t>CONTRAMARCO DE AÇO, FIXAÇÃO COM PARAFUSO - FORNECIMENTO E INSTALAÇÃO. AF_11/2024</t>
  </si>
  <si>
    <t>GUARNIÇÃO DE ALUMÍNIO. AF_11/2024</t>
  </si>
  <si>
    <t>JANELA DE ALUMÍNIO DE CORRER COM 2 FOLHAS PARA VIDROS (VIDROS INCLUSOS) E PERSIANA INTEGRADA, BATENTE/ REQUADRO 6 A 14 CM, ACABAMENTO COM ACETATO OU BRILHANTE, FIXAÇÃO COM PARAFUSO, SEM GUARNIÇÃO/ ALIZAR, DIMENSÕES 120X120 CM, VEDAÇÃO COM SILICONE, EXCLUSIVE CONTRAMARCO - FORNECIMENTO E INSTALAÇÃO. AF_11/2024</t>
  </si>
  <si>
    <t>JANELA DE ALUMÍNIO DE CORRER COM 2 FOLHAS PARA VIDROS (VIDROS INCLUSOS), BATENTE/ REQUADRO 6 A 14 CM, ACABAMENTO COM ACETATO OU BRILHANTE, FIXAÇÃO COM PARAFUSO, SEM GUARNIÇÃO/ ALIZAR, DIMENSÕES 100X120 CM, VEDAÇÃO COM SILICONE, EXCLUSIVE CONTRAMARCO - FORNECIMENTO E INSTALAÇÃO. AF_11/2024</t>
  </si>
  <si>
    <t>JANELA DE ALUMÍNIO DE CORRER COM 2 FOLHAS PARA VIDROS (VIDROS INCLUSOS), COM BANDEIRA, BATENTE/ REQUADRO 6 A 14 CM, ACABAMENTO COM ACETATO OU BRILHANTE, FIXAÇÃO COM PARAFUSO, SEM GUARNIÇÃO/ ALIZAR, DIMENSÕES 100X120 CM, VEDAÇÃO COM SILICONE, EXCLUSIVE CONTRAMARCO - FORNECIMENTO E INSTALAÇÃO. AF_11/2024</t>
  </si>
  <si>
    <t>JANELA DE ALUMÍNIO DE CORRER COM 3 FOLHAS (2 VENEZIANAS E 1 FOLHA PARA VIDRO,VIDRO INCLUSO), BATENTE/ REQUADRO 6 A 14 CM, SEM ACABAMENTO, FIXAÇÃO COM PARAFUSO, SEM GUARNIÇÃO/ ALIZAR, DIMENSÕES 100X120 CM, VEDAÇÃO COM SILICONE, EXCLUSIVE CONTRAMARCO - FORNECIMENTO E INSTALAÇÃO. AF_11/2024</t>
  </si>
  <si>
    <t>JANELA DE ALUMÍNIO DE CORRER COM 4 FOLHAS PARA VIDROS (VIDROS INCLUSOS), COM BANDEIRA, BATENTE/ REQUADRO 6 A 14 CM, ACABAMENTO COM ACETATO OU BRILHANTE, FIXAÇÃO COM PARAFUSO, SEM GUARNIÇÃO/ ALIZAR, DIMENSÕES 150X120 CM, VEDAÇÃO COM SILICONE, EXCLUSIVE CONTRAMARCO - FORNECIMENTO E INSTALAÇÃO. AF_11/2024</t>
  </si>
  <si>
    <t>JANELA DE ALUMÍNIO DE CORRER COM 4 FOLHAS PARA VIDROS (VIDROS INCLUSOS), SEM BANDEIRA, BATENTE/ REQUADRO 6 A 14 CM, ACABAMENTO COM ACETATO OU BRILHANTE, FIXAÇÃO COM PARAFUSO, SEM GUARNIÇÃO/ ALIZAR, DIMENSÕES 150X120 CM, VEDAÇÃO COM SILICONE, EXCLUSIVE CONTRAMARCO - FORNECIMENTO E INSTALAÇÃO. AF_11/2024</t>
  </si>
  <si>
    <t>JANELA DE ALUMÍNIO TIPO MAXIM-AR, BATENTE/ REQUADRO 3 A 14 CM, VIDRO INCLUSO, FIXAÇÃO COM PARAFUSO, SEM GUARNIÇÃO/ ALIZAR, DIMENSÕES 60X80 (A X L) CM, SEM ACABAMENTO, VEDAÇÃO COM SILICONE, EXCLUSIVE CONTRAMARCO - FORNECIMENTO E INSTALAÇÃO. AF_11/2024</t>
  </si>
  <si>
    <t>JANELA DE ALUMÍNIO TIPO MAXIM-AR, VIDRO INCLUSO, COM BANDEIRA, FIXAÇÃO COM PARAFUSO, SEM GUARNIÇÃO/ ALIZAR, DIMENSÕES 100X80 (A X L) CM, SEM ACABAMENTO, VEDAÇÃO COM SILICONE, EXCLUSIVE CONTRAMARCO - FORNECIMENTO E INSTALAÇÃO. AF_11/2024</t>
  </si>
  <si>
    <t>JANELA DE AÇO DE CORRER COM 3 FOLHAS (2 VENEZIANAS E 1 PARA VIDRO - VIDRO INCLUSO), BATENTE/ REQUADRO INCLUSO (6 A 14 CM), FIXAÇÃO COM ARGAMASSA, COM PINTURA ANTICORROSIVA E PINTURA DE ACABAMENTO, COM FERRAGENS, FIXAÇÃO COM ARGAMASSA, EXCLUSIVE CONTRAMARCO - FORNECIMENTO E INSTALAÇÃO. AF_11/2024</t>
  </si>
  <si>
    <t>JANELA DE AÇO DE CORRER COM 4 FOLHAS PARA VIDRO (VIDROS NÃO INCLUSOS), BATENTE/ REQUADRO INCLUSO (6 A 14 CM), FIXAÇÃO COM ARGAMASSA, COM PINTURA ANTICORROSIVA, COM FERRAGENS, FIXAÇÃO COM ARGAMASSA, EXCLUSIVE CONTRAMARCO - FORNECIMENTO E INSTALAÇÃO. AF_11/2024</t>
  </si>
  <si>
    <t>JANELA DE AÇO GALVANIZADO TIPO MAXIMO-AR, PINT. ANTICORROSIVA, COM BATENTE/REQUADRO DE 6 A 14 CM, SEM VIDRO, COM GRADE, 1 FL, 60 X 80 CM (A X L), FIXAÇÃO COM ARGAMASSA, EXCLUSIVE CONTRAMARCO - FORNECIMENTO E INSTALAÇÃO. AF_11/2024</t>
  </si>
  <si>
    <t>JANELA DE AÇO TIPO BASCULANTE, PARA VIDROS (VIDROS NÃO INCLUSOS), BATENTE/ REQUADRO INCLUSO (6,5 A 14 CM), DIMENSÕES 60X60 CM, COM COM PINTURA ANTICORROSIVA, SEM ACABAMENTO, COM FERRAGENS, FIXAÇÃO COM ARGAMASSA, EXCLUSIVE CONTRAMARCO - FORNECIMENTO E INSTALAÇÃO. AF_11/2024</t>
  </si>
  <si>
    <t>JANELA DE MADEIRA CEDRINHO/ ANGELIM COMERCIAL/ CURUPIXA/ CUMARU OU EQUIVALENTE DA REGIÃO, TIPO MAXIMA AR, PARA VIDRO (VIDRO NÃO INCLUSO), CAIXA DO BATENTE/ MARCO DE 10 CM, COM GUARNIÇÕES/ ALIZAR E FERRAGENS, SEM ACABAMENTO, FIXAÇÃO COM PARAFUSOS E ESPUMA EXPANSIVA, EXCLUSIVE CONTRAMARCO - FORNECIMENTO E INSTALAÇÃO. AF_11/2024</t>
  </si>
  <si>
    <t>JANELA DE MADEIRA CEDRINHO/ ANGELIM COMERCIAL/ CURUPIXA/ CUMARU OU EQUIVALENTE, CAIXA DO BATENTE/ MARCO 10 CM, COM DUAS FOLHAS DE ABRIR TIPO VENEZIANAS E 2 FOLHAS GUILHOTINAS PARA VIDRO (VIDROS NÃO INCLUSOS), COM GUARNIÇÃO/ ALIZAR E FERRAGENS, FIXAÇÃO COM PARAFUSOS E ESPUMA EXPANSIVA, EXCLUSIVE CONTRAMARCO - FORNECIMENTO E INSTALAÇÃO. AF_11/2024</t>
  </si>
  <si>
    <t>JANELA DE MADEIRA CEDRINHO/ ANGELIM COMERCIAL/ CURUPIXA/ CUMARU OU EQUIVALENTE, VENEZIANAS PANTOGRÁFICAS DE CORRER E 2 FOLHAS PARA VIDROS DE CORRER (VIDROS NÃO INCLUSOS), GUARNIÇÕES/ MARCO INCLUSOS, FERRAGENS INCLUSAS, FIXAÇÃO COM PARAFUSOS E ESPUMA EXPANSIVA, EXCLUSIVE CONTRAMARCO - FORNECIMENTO E INSTALAÇÃO. AF_11/2024</t>
  </si>
  <si>
    <t>JANELA DE MADEIRA IMBUIA/CEDRO ARANA/CEDRO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t>
  </si>
  <si>
    <t>JANELA DE MADEIRA IMBUIA/CEDRO ARANA/CEDRO ROSAOU EQUIVALENTE, CAIXA DO BATENTE/ MARCO 10 CM, COM DUAS FOLHAS DE ABRIR TIPO VENEZIANAS E 2 FOLHAS GUILHOTINAS PARA VIDRO (VIDROS NÃO INCLUSOS), COM GUARNIÇÃO/ ALIZAR E FERRAGENS, FIXAÇÃO COM PARAFUSOS E ESPUMA EXPANSIVA, EXCLUSIVE CONTRAMARCO - FORNECIMENTO E INSTALAÇÃO. AF_11/2024</t>
  </si>
  <si>
    <t>JANELA DE MADEIRA PINUS/ EUCALIPTO/ TAUARI/ VIROLA OU EQUIVALENTE DA REGIÃO, TIPO BASCULANTE, 2 FOLHAS PARA (VIDROS NÃO INCLUSOS), CAIXA DO BATENTE/ MARCO DE 10 CM, SEM GUARNIÇÕES/ ALIZAR, COM FERRAGENS, FIXAÇÃO COM PARAFUSOS E ESPUMA EXPANSIVA, EXCLUSIVE CONTRAMARCO - FORNECIMENTO E INSTALAÇÃO. AF_11/2024</t>
  </si>
  <si>
    <t>JANELA DE MADEIRA PINUS/ EUCALIPTO/ TAUARI/ VIROLA OU EQUIVALENTE, CAIXA DO BATENTE/ MARCO 10 CM, COM 6 FOLHAS (2 VENEZIANAS FIXAS, 2 VENEZIANAS DE CORRER E 2 FOLHAS DE CORRER PARA VIDRO, VIDROS NÃO INCLUSOS), SEM GUARNIÇÃO/ ALIZAR, COM FERRAGENS, FIXAÇÃO COM PARAFUSOS E ESPUMA EXPANSIVA, EXCLUSIVE CONTRAMARCO - FORNECIMENTO E INSTALAÇÃO. AF_11/2024</t>
  </si>
  <si>
    <t>JANELA DE MADEIRA PINUS/EUCALIPTO/ TAUARI/ VIROLA OU EQUIVALENTE, CAIXA DO BATENTE/ MARCO 10 CM, COM DUAS FOLHAS DE ABRIR TIPO VENEZIANAS E 2 FOLHAS GUILHOTINAS PARA VIDRO (VIDROS NÃO INCLUSOS), COM GUARNIÇÃO/ ALIZAR E FERRAGENS, FIXAÇÃO COM PARAFUSOS E ESPUMA EXPANSIVA, EXCLUSIVE CONTRAMARCO - FORNECIMENTO E INSTALAÇÃO. AF_11/2024</t>
  </si>
  <si>
    <t>JANELA DE PVC BRANCO DE CORRER COM 2 FOLHAS PARA VIDRO (VIDROS INCLUSOS) E PERSIANA INTEGRADA, BATENTE/ REQUADRO DE 4 A 14 CM, DIMENSÕES 120X120 CM, COM GUARNIÇÃO/ ALIZAR, COM FERRAGENS, FIXAÇÃO COM PARAFUSOS, VEDAÇÃO COM SILICONE, EXCLUSIVE CONTRAMARCO - FORNECIMENTO E INSTALAÇÃO. AF_11/2024</t>
  </si>
  <si>
    <t>JANELA DE PVC BRANCO DE CORRER COM 3 FOLHAS (2 VENEZIANAS E 1 PARA VIDRO, VIDRO INCLUSO), BATENTE/ REQUADRO DE 4 A 14 CM, DIMENSÕES 100X200 CM, COM GUARNIÇÃO/ ALIZAR, COM FERRAGENS, FIXAÇÃO COM PARAFUSOS, VEDAÇÃO COM SILICONE, EXCLUSIVE CONTRAMARCO - FORNECIMENTO E INSTALAÇÃO. AF_11/2024</t>
  </si>
  <si>
    <t>JANELA DE PVC BRANCO TIPO MAXIM-AR (VIDRO INCLUSO), BATENTE/ REQUADRO DE 4 A 14 CM, DIMENSÕES 60X60 CM, COM GUARNIÇÃO/ ALIZAR, COM FERRAGENS, FIXAÇÃO COM PARAFUSOS, VEDAÇÃO COM SILICONE, EXCLUSIVE CONTRAMARCO - FORNECIMENTO E INSTALAÇÃO. AF_11/2024</t>
  </si>
  <si>
    <t>ESTACA BROCA DE CONCRETO, DIÂMETRO DE 20CM, ESCAVAÇÃO MANUAL COM TRADO CONCHA, COM ARMADURA DE ARRANQUE. AF_05/2020</t>
  </si>
  <si>
    <t>ESTACA BROCA DE CONCRETO, DIÂMETRO DE 25CM, ESCAVAÇÃO MANUAL COM TRADO CONCHA, COM ARMADURA DE ARRANQUE. AF_05/2020</t>
  </si>
  <si>
    <t>ESTACA BROCA DE CONCRETO, DIÂMETRO DE 30CM, ESCAVAÇÃO MANUAL COM TRADO CONCHA, COM ARMADURA DE ARRANQUE. AF_05/2020</t>
  </si>
  <si>
    <t>ESTACA BROCA DE CONCRETO, DIÂMETRO DE 30CM, ESCAVAÇÃO MANUAL COM TRADO CONCHA, INTEIRAMENTE ARMADA. AF_05/2020</t>
  </si>
  <si>
    <t>ESTACA CIRCULAR ESCAVADA COM FLUIDO ESTABILIZANTE (ESTACÃO), DIÂMETRO DE 110CM (EXCLUSIVE MOBILIZAÇÃO E DESMOBILIZAÇÃO). AF_05/2020</t>
  </si>
  <si>
    <t>ESTACA CIRCULAR ESCAVADA COM FLUIDO ESTABILIZANTE (ESTACÃO), DIÂMETRO DE 140CM (EXCLUSIVE MOBILIZAÇÃO E DESMOBILIZAÇÃO). AF_05/2020</t>
  </si>
  <si>
    <t>ESTACA CIRCULAR ESCAVADA COM FLUIDO ESTABILIZANTE (ESTACÃO), DIÂMETRO DE 80CM (EXCLUSIVE MOBILIZAÇÃO E DESMOBILIZAÇÃO). AF_05/2020</t>
  </si>
  <si>
    <t>ESTACA RETANGULAR ESCAVADA COM FLUIDO ESTABILIZANTE (BARRETE), 40 X 250CM (EXCLUSIVE MOBILIZAÇÃO E DESMOBILIZAÇÃO). AF_05/2020</t>
  </si>
  <si>
    <t>ESTACA RETANGULAR ESCAVADA COM FLUIDO ESTABILIZANTE (BARRETE), 60 X 250CM (EXCLUSIVE MOBILIZAÇÃO E DESMOBILIZAÇÃO). AF_05/2020</t>
  </si>
  <si>
    <t>ESTACA RETANGULAR ESCAVADA COM FLUIDO ESTABILIZANTE (BARRETE), 80 X 250CM (EXCLUSIVE MOBILIZAÇÃO E DESMOBILIZAÇÃO). AF_05/2020</t>
  </si>
  <si>
    <t>ESTACA STRAUSS, DIÂMETRO DE 25CM, COM ARMADURA DE ARRANQUE (EXCLUSIVE MOBILIZAÇÃO E DESMOBILIZAÇÃO). AF_05/2020</t>
  </si>
  <si>
    <t>ESTACA STRAUSS, DIÂMETRO DE 32CM, COM ARMADURA DE ARRANQUE (EXCLUSIVE MOBILIZAÇÃO E DESMOBILIZAÇÃO). AF_05/2020</t>
  </si>
  <si>
    <t>ESTACA STRAUSS, DIÂMETRO DE 32CM, INTEIRAMENTE ARMADA (EXCLUSIVE MOBILIZAÇÃO E DESMOBILIZAÇÃO). AF_05/2020</t>
  </si>
  <si>
    <t>ESTACA STRAUSS, DIÂMETRO DE 38CM, COM ARMADURA DE ARRANQUE (EXCLUSIVE MOBILIZAÇÃO E DESMOBILIZAÇÃO). AF_05/2020</t>
  </si>
  <si>
    <t>ESTACA STRAUSS, DIÂMETRO DE 38CM, INTEIRAMENTE ARMADA (EXCLUSIVE MOBILIZAÇÃO E DESMOBILIZAÇÃO). AF_05/2020</t>
  </si>
  <si>
    <t>ESTACA ESCAVADA MECANICAMENTE, SEM FLUIDO ESTABILIZANTE, COM 25CM DE DIÂMETRO, CONCRETO LANÇADO MANUALMENTE (EXCLUSIVE MOBILIZAÇÃO E DESMOBILIZAÇÃO). AF_01/2020</t>
  </si>
  <si>
    <t>ESTACA ESCAVADA MECANICAMENTE, SEM FLUIDO ESTABILIZANTE, COM 25CM DE DIÂMETRO, CONCRETO LANÇADO POR CAMINHÃO BETONEIRA (EXCLUSIVE MOBILIZAÇÃO E DESMOBILIZAÇÃO). AF_01/2020</t>
  </si>
  <si>
    <t>ESTACA ESCAVADA MECANICAMENTE, SEM FLUIDO ESTABILIZANTE, COM 40CM DE DIÂMETRO, CONCRETO LANÇADO POR CAMINHÃO BETONEIRA (EXCLUSIVE MOBILIZAÇÃO E DESMOBILIZAÇÃO). AF_01/2020</t>
  </si>
  <si>
    <t>ESTACA ESCAVADA MECANICAMENTE, SEM FLUIDO ESTABILIZANTE, COM 60CM DE DIÂMETRO, CONCRETO LANÇADO POR BOMBA LANÇA (EXCLUSIVE BOMBEAMENTO, MOBILIZAÇÃO E DESMOBILIZAÇÃO). AF_01/2020</t>
  </si>
  <si>
    <t>ESTACA ESCAVADA MECANICAMENTE, SEM FLUIDO ESTABILIZANTE, COM 60CM DE DIÂMETRO, CONCRETO LANÇADO POR CAMINHÃO BETONEIRA (EXCLUSIVE MOBILIZAÇÃO E DESMOBILIZAÇÃO). AF_01/2020</t>
  </si>
  <si>
    <t>ESTACA METÁLICA PARA CONTENÇÃO, UTILIZANDO PERFIL LAMINADO W250X32,7 (EXCLUSIVE MOBILIZAÇÃO E DESMOBILIZAÇÃO). AF_01/2020</t>
  </si>
  <si>
    <t>ESTACA METÁLICA PARA CONTENÇÃO, UTILIZANDO PERFIL LAMINADO W250X38,5 (EXCLUSIVE MOBILIZAÇÃO E DESMOBILIZAÇÃO). AF_01/2020</t>
  </si>
  <si>
    <t>ESTACA METÁLICA PARA CONTENÇÃO, UTILIZANDO PERFIL LAMINADO W250X44,8 (EXCLUSIVE MOBILIZAÇÃO E DESMOBILIZAÇÃO). AF_01/2020</t>
  </si>
  <si>
    <t>ESTACA METÁLICA PARA FUNDAÇÃO, UTILIZANDO PERFIL LAMINADO HP250X62 (EXCLUSIVE MOBILIZAÇÃO E DESMOBILIZAÇÃO). AF_01/2020</t>
  </si>
  <si>
    <t>ESTACA METÁLICA PARA FUNDAÇÃO, UTILIZANDO PERFIL LAMINADO HP310X125 (EXCLUSIVE MOBILIZAÇÃO E DESMOBILIZAÇÃO). AF_01/2020</t>
  </si>
  <si>
    <t>ESTACA METÁLICA PARA FUNDAÇÃO, UTILIZANDO PERFIL LAMINADO HP310X79 (EXCLUSIVE MOBILIZAÇÃO E DESMOBILIZAÇÃO). AF_01/2020</t>
  </si>
  <si>
    <t>ESTACA PRÉ-MOLDADA DE CONCRETO CENTRIFUGADO, SEÇÃO CIRCULAR, CAPACIDADE DE 100 TONELADAS, INCLUSO EMENDA (EXCLUSIVE MOBILIZAÇÃO E DESMOBILIZAÇÃO). AF_12/2019</t>
  </si>
  <si>
    <t>ESTACA PRÉ-MOLDADA DE CONCRETO SEÇÃO QUADRADA, CAPACIDADE DE 50 TONELADAS, INCLUSO EMENDA (EXCLUSIVE MOBILIZAÇÃO E DESMOBILIZAÇÃO). AF_12/2019</t>
  </si>
  <si>
    <t>ESTACA PRÉ-MOLDADA DE CONCRETO, SEÇÃO QUADRADA, CAPACIDADE DE 25 TONELADAS, INCLUSO EMENDA (EXCLUSIVE MOBILIZAÇÃO E DESMOBILIZAÇÃO). AF_12/2019</t>
  </si>
  <si>
    <t>ESTACA RAIZ, DIÂMETRO DE 20 CM, PERFURADA EM ROCHA (EXCLUSIVE MOBILIZAÇÃO E DESMOBILIZAÇÃO). AF_03/2020</t>
  </si>
  <si>
    <t>ESTACA RAIZ, DIÂMETRO DE 20 CM, SEM PRESENÇA DE ROCHA (EXCLUSIVE MOBILIZAÇÃO E DESMOBILIZAÇÃO). AF_03/2020</t>
  </si>
  <si>
    <t>ESTACA RAIZ, DIÂMETRO DE 31 CM, PERFURADA EM ROCHA (EXCLUSIVE MOBILIZAÇÃO E DESMOBILIZAÇÃO). AF_03/2020</t>
  </si>
  <si>
    <t>ESTACA RAIZ, DIÂMETRO DE 31 CM, SEM PRESENÇA DE ROCHA (EXCLUSIVE MOBILIZAÇÃO E DESMOBILIZAÇÃO). AF_03/2020</t>
  </si>
  <si>
    <t>ESTACA RAIZ, DIÂMETRO DE 40 CM, PERFURADA EM ROCHA (EXCLUSIVE MOBILIZAÇÃO E DESMOBILIZAÇÃO). AF_03/2020</t>
  </si>
  <si>
    <t>ESTACA RAIZ, DIÂMETRO DE 40 CM, SEM PRESENÇA DE ROCHA (EXCLUSIVE MOBILIZAÇÃO E DESMOBILIZAÇÃO). AF_03/2020</t>
  </si>
  <si>
    <t>ESTACA RAIZ, DIÂMETRO DE 45 CM, PERFURADA EM ROCHA (EXCLUSIVE MOBILIZAÇÃO E DESMOBILIZAÇÃO). AF_03/2020</t>
  </si>
  <si>
    <t>ESTACA RAIZ, DIÂMETRO DE 45 CM, SEM PRESENÇA DE ROCHA (EXCLUSIVE MOBILIZAÇÃO E DESMOBILIZAÇÃO). AF_03/2020</t>
  </si>
  <si>
    <t>FORNECIMENTO E MONTAGEM DE ESCADAS PRÉ-FABRICADAS, INCLUSO IÇAMENTO COM GUINDASTE. AF_03/2024</t>
  </si>
  <si>
    <t>FORNECIMENTO E MONTAGEM DE LAJES ALVEOLARES PRÉ-FABRICADAS, INCLUSO IÇAMENTO COM GUINDASTE. AF_03/2024</t>
  </si>
  <si>
    <t>FORNECIMENTO E MONTAGEM DE PAINÉIS ESTRUTURAIS PRÉ-FABRICADOS, INCLUSO IÇAMENTO COM GUINDASTE. AF_03/2024</t>
  </si>
  <si>
    <t>FORNECIMENTO E MONTAGEM DE PILARES PRÉ-FABRICADOS, INCLUSO IÇAMENTO COM GUINDASTE. AF_03/2024</t>
  </si>
  <si>
    <t>FORNECIMENTO E MONTAGEM DE PRÉ-LAJE TRELIÇADA PRÉ-FABRICADAS, INCLUSO IÇAMENTO COM GUINDASTE. AF_03/2024</t>
  </si>
  <si>
    <t>FORNECIMENTO E MONTAGEM DE TERÇAS PRÉ-FABRICADAS, INCLUSO IÇAMENTO COM GUINDASTE. AF_03/2024</t>
  </si>
  <si>
    <t>FORNECIMENTO E MONTAGEM DE TESOURAS PRÉ-FABRICADAS, INCLUSO IÇAMENTO COM GUINDASTE. AF_03/2024</t>
  </si>
  <si>
    <t>FORNECIMENTO E MONTAGEM DE VIGAS CALHA PRÉ-FABRICADAS, INCLUSO IÇAMENTO COM GUINDASTE. AF_03/2024</t>
  </si>
  <si>
    <t>FORNECIMENTO E MONTAGEM DE VIGAS PRÉ-FABRICADAS, INCLUSO IÇAMENTO COM GUINDASTE. AF_03/2024</t>
  </si>
  <si>
    <t>PEÇA CIRCULAR PRÉ-MOLDADA, VOLUME DE CONCRETO ACIMA DE 100 LITROS, TAXA DE AÇO APROXIMADA DE 30KG/M³. AF_03/2024</t>
  </si>
  <si>
    <t>PEÇA CIRCULAR PRÉ-MOLDADA, VOLUME DE CONCRETO DE 10 A 30 LITROS, TAXA DE FIBRA DE POLIPROPILENO APROXIMADA DE 6 KG/M³. AF_03/2024_PS</t>
  </si>
  <si>
    <t>PEÇA CIRCULAR PRÉ-MOLDADA, VOLUME DE CONCRETO DE 30 A 100 LITROS, TAXA DE AÇO APROXIMADA DE 30KG/M³. AF_03/2024</t>
  </si>
  <si>
    <t>PEÇA RETANGULAR PRÉ-MOLDADA, VOLUME DE CONCRETO ACIMA DE 100 LITROS, TAXA DE AÇO APROXIMADA DE 30KG/M³. AF_03/2024</t>
  </si>
  <si>
    <t>PEÇA RETANGULAR PRÉ-MOLDADA, VOLUME DE CONCRETO DE 10 A 30 LITROS, TAXA DE AÇO APROXIMADA DE 30KG/M³. AF_03/2024</t>
  </si>
  <si>
    <t>PEÇA RETANGULAR PRÉ-MOLDADA, VOLUME DE CONCRETO DE 30 A 100 LITROS, TAXA DE AÇO APROXIMADA DE 30KG/M³. AF_03/2024</t>
  </si>
  <si>
    <t>PEÇA RETANGULAR PRÉ-MOLDADA, VOLUME DE CONCRETO DE 30 A 70 LITROS, TAXA DE AÇO APROXIMADA DE 70KG/M³. AF_03/2024</t>
  </si>
  <si>
    <t>PEÇA RETANGULAR PRÉ-MOLDADA, VOLUME DE CONCRETO DE ATÉ 10 LITROS, TAXA DE AÇO APROXIMADA DE 30KG/M³. AF_03/2024</t>
  </si>
  <si>
    <t>CONTENÇÃO EM CORTINA COM ESTACAS ESPAÇADAS COM 30 CM DE DIÂMETRO E PROFUNDIDADE ATÉ 20 METROS. AF_02/2025</t>
  </si>
  <si>
    <t>CONTENÇÃO EM CORTINA COM ESTACAS ESPAÇADAS COM 40 CM DE DIÂMETRO E PROFUNDIDADE ATÉ 20 METROS. AF_02/2025</t>
  </si>
  <si>
    <t>CONTENÇÃO EM CORTINA COM ESTACAS ESPAÇADAS COM 50 CM DE DIÂMETRO E PROFUNDIDADE ATÉ 20 METROS. AF_02/2025</t>
  </si>
  <si>
    <t>CONTENÇÃO EM CORTINA COM ESTACAS ESPAÇADAS COM 60 CM DE DIÂMETRO E PROFUNDIDADE ATÉ 20 METROS. AF_02/2025</t>
  </si>
  <si>
    <t>CONTENÇÃO EM CORTINA COM ESTACAS SECANTES COM 40 CM DE DIÂMETRO E PROFUNDIDADE ATÉ 20 METROS. AF_02/2025</t>
  </si>
  <si>
    <t>CONTENÇÃO EM CORTINA COM ESTACAS SECANTES COM 50 CM DE DIÂMETRO E PROFUNDIDADE ATÉ 20 METROS. AF_02/2025</t>
  </si>
  <si>
    <t>CONTENÇÃO EM PAREDE DIAFRAGMA COM 30 CM DE ESPESSURA E PROFUNDIDADE ATÉ 25 METROS. AF_02/2025</t>
  </si>
  <si>
    <t>CONTENÇÃO EM PAREDE DIAFRAGMA COM 40 CM DE ESPESSURA E PROFUNDIDADE ATÉ 25 METROS. AF_02/2025</t>
  </si>
  <si>
    <t>CONTENÇÃO EM PAREDE DIAFRAGMA COM 50 CM DE ESPESSURA E PROFUNDIDADE ATÉ 25 METROS. AF_02/2025</t>
  </si>
  <si>
    <t>CONTENÇÃO EM PAREDE DIAFRAGMA COM 60 CM DE ESPESSURA E PROFUNDIDADE ATÉ 25 METROS. AF_02/2025</t>
  </si>
  <si>
    <t>CONTENÇÃO EM PAREDE DIAFRAGMA COM 80 CM DE ESPESSURA E PROFUNDIDADE ATÉ 25 METROS. AF_02/2025</t>
  </si>
  <si>
    <t>EXECUÇÃO DE MURETA GUIA PARA CONTENÇÃO/FUNDAÇÃO, PARA LAMELAS ATÉ 0,80 M DE LARGURA. AF_02/2025</t>
  </si>
  <si>
    <t>ARMAÇÃO DE CORTINA DE CONTENÇÃO EM CONCRETO ARMADO, COM AÇO CA-50 DE 10 MM - MONTAGEM. AF_11/2024</t>
  </si>
  <si>
    <t>ARMAÇÃO DE CORTINA DE CONTENÇÃO EM CONCRETO ARMADO, COM AÇO CA-50 DE 12,5 MM - MONTAGEM. AF_11/2024</t>
  </si>
  <si>
    <t>ARMAÇÃO DE CORTINA DE CONTENÇÃO EM CONCRETO ARMADO, COM AÇO CA-50 DE 16 MM - MONTAGEM. AF_11/2024</t>
  </si>
  <si>
    <t>ARMAÇÃO DE CORTINA DE CONTENÇÃO EM CONCRETO ARMADO, COM AÇO CA-50 DE 20 MM - MONTAGEM. AF_11/2024</t>
  </si>
  <si>
    <t>ARMAÇÃO DE CORTINA DE CONTENÇÃO EM CONCRETO ARMADO, COM AÇO CA-50 DE 25 MM - MONTAGEM. AF_11/2024</t>
  </si>
  <si>
    <t>ARMAÇÃO DE CORTINA DE CONTENÇÃO EM CONCRETO ARMADO, COM AÇO CA-50 DE 6,3 MM - MONTAGEM. AF_11/2024</t>
  </si>
  <si>
    <t>ARMAÇÃO DE CORTINA DE CONTENÇÃO EM CONCRETO ARMADO, COM AÇO CA-50 DE 8 MM - MONTAGEM. AF_11/2024</t>
  </si>
  <si>
    <t>CONCRETAGEM DE CORTINA DE CONTENÇÃO, ATRAVÉS DE BOMBA - LANÇAMENTO, ADENSAMENTO E ACABAMENTO. AF_11/2024</t>
  </si>
  <si>
    <t>CONTENÇÃO EM PERFIL PRANCHADO COM PAINEL TRELIÇADO DUPLA FACE DE CONCRETO PRÉ-FABRICADO, PERFIS ESPAÇADOS A 1,5 M PARA 1 SUBSOLO. AF_11/2024</t>
  </si>
  <si>
    <t>CONTENÇÃO EM PERFIL PRANCHADO COM PAINEL TRELIÇADO DUPLA FACE DE CONCRETO PRÉ-FABRICADO, PERFIS ESPAÇADOS A 1,5 M PARA 2 OU MAIS SUBSOLOS. AF_11/2024</t>
  </si>
  <si>
    <t>CONTENÇÃO EM PERFIL PRANCHADO COM PAINEL TRELIÇADO DUPLA FACE DE CONCRETO PRÉ-FABRICADO, PERFIS ESPAÇADOS A 2 M PARA 1 SUBSOLO. AF_11/2024</t>
  </si>
  <si>
    <t>CONTENÇÃO EM PERFIL PRANCHADO COM PAINEL TRELIÇADO DUPLA FACE DE CONCRETO PRÉ-FABRICADO, PERFIS ESPAÇADOS A 2 M PARA 2 OU MAIS SUBSOLOS. AF_11/2024</t>
  </si>
  <si>
    <t>CONTENÇÃO EM PERFIL PRANCHADO COM PRANCHÃO DE MADEIRA, PERFIS ESPAÇADOS A 1,5 M PARA 1 SUBSOLO. AF_11/2024</t>
  </si>
  <si>
    <t>CONTENÇÃO EM PERFIL PRANCHADO COM PRANCHÃO DE MADEIRA, PERFIS ESPAÇADOS A 1,5 M PARA 2 OU MAIS SUBSOLOS. AF_11/2024</t>
  </si>
  <si>
    <t>CONTENÇÃO EM PERFIL PRANCHADO COM PRANCHÃO DE MADEIRA, PERFIS ESPAÇADOS A 2 M PARA 1 SUBSOLO. AF_11/2024</t>
  </si>
  <si>
    <t>CONTENÇÃO EM PERFIL PRANCHADO COM PRANCHÃO DE MADEIRA, PERFIS ESPAÇADOS A 2 M PARA 2 OU MAIS SUBSOLOS. AF_11/2024</t>
  </si>
  <si>
    <t>FABRICAÇÃO, MONTAGEM E DESMONTAGEM DE FÔRMA PARA CORTINA DE CONTENÇÃO, EM CHAPA DE MADEIRA COMPENSADA PLASTIFICADA, E = 18 MM, 10 UTILIZAÇÕES. AF_11/2024</t>
  </si>
  <si>
    <t>MURO DE ARRIMO COM BLOCOS DE CONCRETO ESTRUTURAL E PILARES INTERMEDIÁRIOS, COM ALTURA MAIOR QUE 1,6 M E MENOR OU IGUAL A 2,8 M (EXCETO FUNDAÇÃO). AF_11/2024</t>
  </si>
  <si>
    <t>MURO DE ARRIMO COM BLOCOS DE CONCRETO ESTRUTURAL E PILARES INTERMEDIÁRIOS, COM ALTURA MAIOR QUE 2,8 M E MENOR OU IGUAL A 4,0 M (EXCETO FUNDAÇÃO). AF_11/2024</t>
  </si>
  <si>
    <t>MURO DE ARRIMO COM BLOCOS DE CONCRETO ESTRUTURAL, ATÉ 1,6 M DE ALTURA (EXCETO FUNDAÇÃO). AF_11/2024</t>
  </si>
  <si>
    <t>PILAR DE MADEIRA ROLIÇA, EUCALIPTO OU EQUIVALENTE DA REGIÃO, FIXADO COM PORTA PILAR METÁLICO, DIÂMETRO DE 12 A 15 CM, APOIO ARTICULADO, COMPRIMENTO DE 3 M. AF_03/2024</t>
  </si>
  <si>
    <t>PILAR DE MADEIRA ROLIÇA, EUCALIPTO OU EQUIVALENTE DA REGIÃO, FIXADO COM PORTA PILAR METÁLICO, DIÂMETRO DE 12 A 15 CM, APOIO ARTICULADO, COMPRIMENTO DE 6 M. AF_03/2024</t>
  </si>
  <si>
    <t>PILAR DE MADEIRA ROLIÇA, EUCALIPTO OU EQUIVALENTE DA REGIÃO, FIXADO COM PORTA PILAR METÁLICO, DIÂMETRO DE 12 A 15 CM, APOIO ENGASTADO, COMPRIMENTO DE 3 M. AF_03/2024</t>
  </si>
  <si>
    <t>PILAR DE MADEIRA ROLIÇA, EUCALIPTO OU EQUIVALENTE DA REGIÃO, FIXADO COM PORTA PILAR METÁLICO, DIÂMETRO DE 12 A 15 CM, APOIO ENGASTADO, COMPRIMENTO DE 6 M. AF_03/2024</t>
  </si>
  <si>
    <t>PILAR DE MADEIRA ROLIÇA, EUCALIPTO OU EQUIVALENTE DA REGIÃO, FIXADO COM PORTA PILAR METÁLICO, DIÂMETRO DE 16 A 20 CM, APOIO ARTICULADO, COMPRIMENTO DE 3 M. AF_03/2024</t>
  </si>
  <si>
    <t>PILAR DE MADEIRA ROLIÇA, EUCALIPTO OU EQUIVALENTE DA REGIÃO, FIXADO COM PORTA PILAR METÁLICO, DIÂMETRO DE 16 A 20 CM, APOIO ARTICULADO, COMPRIMENTO DE 6 M. AF_03/2024</t>
  </si>
  <si>
    <t>PILAR DE MADEIRA ROLIÇA, EUCALIPTO OU EQUIVALENTE DA REGIÃO, FIXADO COM PORTA PILAR METÁLICO, DIÂMETRO DE 16 A 20 CM, APOIO ENGASTADO, COMPRIMENTO DE 3 M. AF_03/2024</t>
  </si>
  <si>
    <t>PILAR DE MADEIRA ROLIÇA, EUCALIPTO OU EQUIVALENTE DA REGIÃO, FIXADO COM PORTA PILAR METÁLICO, DIÂMETRO DE 16 A 20 CM, APOIO ENGASTADO, COMPRIMENTO DE 6 M. AF_03/2024</t>
  </si>
  <si>
    <t>PILAR DE MADEIRA ROLIÇA, EUCALIPTO OU EQUIVALENTE DA REGIÃO, FIXADO COM PORTA PILAR METÁLICO, DIÂMETRO DE 21 A 29 CM, APOIO ARTICULADO, COMPRIMENTO DE 3 M. AF_03/2024</t>
  </si>
  <si>
    <t>PILAR DE MADEIRA ROLIÇA, EUCALIPTO OU EQUIVALENTE DA REGIÃO, FIXADO COM PORTA PILAR METÁLICO, DIÂMETRO DE 21 A 29 CM, APOIO ARTICULADO, COMPRIMENTO DE 6 M. AF_03/2024</t>
  </si>
  <si>
    <t>PILAR DE MADEIRA ROLIÇA, EUCALIPTO OU EQUIVALENTE DA REGIÃO, FIXADO COM PORTA PILAR METÁLICO, DIÂMETRO DE 21 A 29 CM, APOIO ENGASTADO, COMPRIMENTO DE 3 M. AF_03/2024</t>
  </si>
  <si>
    <t>PILAR DE MADEIRA ROLIÇA, EUCALIPTO OU EQUIVALENTE DA REGIÃO, FIXADO COM PORTA PILAR METÁLICO, DIÂMETRO DE 21 A 29 CM, APOIO ENGASTADO, COMPRIMENTO DE 6 M. AF_03/2024</t>
  </si>
  <si>
    <t>PILAR DE MADEIRA ROLIÇA, EUCALIPTO OU EQUIVALENTE DA REGIÃO, FIXADO COM PORTA PILAR METÁLICO, DIÂMETRO DE 30 A 34 CM, APOIO ARTICULADO, COMPRIMENTO DE 3 M. AF_03/2024</t>
  </si>
  <si>
    <t>PILAR DE MADEIRA ROLIÇA, EUCALIPTO OU EQUIVALENTE DA REGIÃO, FIXADO COM PORTA PILAR METÁLICO, DIÂMETRO DE 30 A 34 CM, APOIO ARTICULADO, COMPRIMENTO DE 6 M. AF_03/2024</t>
  </si>
  <si>
    <t>PILAR DE MADEIRA ROLIÇA, EUCALIPTO OU EQUIVALENTE DA REGIÃO, FIXADO COM PORTA PILAR METÁLICO, DIÂMETRO DE 30 A 34 CM, APOIO ENGASTADO, COMPRIMENTO DE 3 M. AF_03/2024</t>
  </si>
  <si>
    <t>PILAR DE MADEIRA ROLIÇA, EUCALIPTO OU EQUIVALENTE DA REGIÃO, FIXADO COM PORTA PILAR METÁLICO, DIÂMETRO DE 30 A 34 CM, APOIO ENGASTADO, COMPRIMENTO DE 6 M. AF_03/2024</t>
  </si>
  <si>
    <t>PILAR DE MADEIRA ROLIÇA, EUCALIPTO OU EQUIVALENTE DA REGIÃO, FIXADO COM VERGALHÃO, DIÂMETRO DE 12 A 15 CM, APOIO ARTICULADO, COMPRIMENTO DE 3 M. AF_03/2024</t>
  </si>
  <si>
    <t>PILAR DE MADEIRA ROLIÇA, EUCALIPTO OU EQUIVALENTE DA REGIÃO, FIXADO COM VERGALHÃO, DIÂMETRO DE 12 A 15 CM, APOIO ARTICULADO, COMPRIMENTO DE 6 M. AF_03/2024</t>
  </si>
  <si>
    <t>PILAR DE MADEIRA ROLIÇA, EUCALIPTO OU EQUIVALENTE DA REGIÃO, FIXADO COM VERGALHÃO, DIÂMETRO DE 16 A 20 CM, APOIO ARTICULADO, COMPRIMENTO DE 3 M. AF_03/2024</t>
  </si>
  <si>
    <t>PILAR DE MADEIRA ROLIÇA, EUCALIPTO OU EQUIVALENTE DA REGIÃO, FIXADO COM VERGALHÃO, DIÂMETRO DE 16 A 20 CM, APOIO ARTICULADO, COMPRIMENTO DE 6 M. AF_03/2024</t>
  </si>
  <si>
    <t>PILAR DE MADEIRA ROLIÇA, EUCALIPTO OU EQUIVALENTE DA REGIÃO, FIXADO COM VERGALHÃO, DIÂMETRO DE 21 A 29 CM, APOIO ARTICULADO, COMPRIMENTO DE 3 M. AF_03/2024</t>
  </si>
  <si>
    <t>PILAR DE MADEIRA ROLIÇA, EUCALIPTO OU EQUIVALENTE DA REGIÃO, FIXADO COM VERGALHÃO, DIÂMETRO DE 21 A 29 CM, APOIO ARTICULADO, COMPRIMENTO DE 6 M. AF_03/2024</t>
  </si>
  <si>
    <t>PILAR DE MADEIRA ROLIÇA, EUCALIPTO OU EQUIVALENTE DA REGIÃO, FIXADO COM VERGALHÃO, DIÂMETRO DE 30 A 34 CM, APOIO ARTICULADO, COMPRIMENTO DE 3 M. AF_03/2024</t>
  </si>
  <si>
    <t>PILAR DE MADEIRA ROLIÇA, EUCALIPTO OU EQUIVALENTE DA REGIÃO, FIXADO COM VERGALHÃO, DIÂMETRO DE 30 A 34 CM, APOIO ARTICULADO, COMPRIMENTO DE 6 M. AF_03/2024</t>
  </si>
  <si>
    <t>PILAR DE MADEIRA SERRADA, MAÇARANDUBA OU EQUIVALENTE DA REGIÃO, NÃO APARELHADO, FIXADO COM PORTA PILAR METÁLICO, SEÇÃO QUADRADA 10 X 10 CM, APOIO ARTICULADO, COMPRIMENTO DE 3 M. AF_03/2024</t>
  </si>
  <si>
    <t>PILAR DE MADEIRA SERRADA, MAÇARANDUBA OU EQUIVALENTE DA REGIÃO, NÃO APARELHADO, FIXADO COM PORTA PILAR METÁLICO, SEÇÃO QUADRADA 10 X 10 CM, APOIO ARTICULADO, COMPRIMENTO DE 6 M. AF_03/2024</t>
  </si>
  <si>
    <t>PILAR DE MADEIRA SERRADA, MAÇARANDUBA OU EQUIVALENTE DA REGIÃO, NÃO APARELHADO, FIXADO COM PORTA PILAR METÁLICO, SEÇÃO QUADRADA 10 X 10 CM, APOIO ENGASTADO, COMPRIMENTO DE 3 M. AF_03/2024</t>
  </si>
  <si>
    <t>PILAR DE MADEIRA SERRADA, MAÇARANDUBA OU EQUIVALENTE DA REGIÃO, NÃO APARELHADO, FIXADO COM PORTA PILAR METÁLICO, SEÇÃO QUADRADA 10 X 10 CM, APOIO ENGASTADO, COMPRIMENTO DE 6 M. AF_03/2024</t>
  </si>
  <si>
    <t>PILAR DE MADEIRA SERRADA, MAÇARANDUBA OU EQUIVALENTE DA REGIÃO, NÃO APARELHADO, FIXADO COM PORTA PILAR METÁLICO, SEÇÃO QUADRADA 15 X 15 CM, APOIO ARTICULADO, COMPRIMENTO DE 3 M. AF_03/2024</t>
  </si>
  <si>
    <t>PILAR DE MADEIRA SERRADA, MAÇARANDUBA OU EQUIVALENTE DA REGIÃO, NÃO APARELHADO, FIXADO COM PORTA PILAR METÁLICO, SEÇÃO QUADRADA 15 X 15 CM, APOIO ARTICULADO, COMPRIMENTO DE 6 M. AF_03/2024</t>
  </si>
  <si>
    <t>PILAR DE MADEIRA SERRADA, MAÇARANDUBA OU EQUIVALENTE DA REGIÃO, NÃO APARELHADO, FIXADO COM PORTA PILAR METÁLICO, SEÇÃO QUADRADA 15 X 15 CM, APOIO ENGASTADO, COMPRIMENTO DE 3 M. AF_03/2024</t>
  </si>
  <si>
    <t>PILAR DE MADEIRA SERRADA, MAÇARANDUBA OU EQUIVALENTE DA REGIÃO, NÃO APARELHADO, FIXADO COM PORTA PILAR METÁLICO, SEÇÃO QUADRADA 15 X 15 CM, APOIO ENGASTADO, COMPRIMENTO DE 6 M. AF_03/2024</t>
  </si>
  <si>
    <t>PILAR DE MADEIRA SERRADA, MAÇARANDUBA OU EQUIVALENTE DA REGIÃO, NÃO APARELHADO, FIXADO COM PORTA PILAR METÁLICO, SEÇÃO QUADRADA 20 X 20 CM, APOIO ARTICULADO, COMPRIMENTO DE 3 M. AF_03/2024</t>
  </si>
  <si>
    <t>PILAR DE MADEIRA SERRADA, MAÇARANDUBA OU EQUIVALENTE DA REGIÃO, NÃO APARELHADO, FIXADO COM PORTA PILAR METÁLICO, SEÇÃO QUADRADA 20 X 20 CM, APOIO ARTICULADO, COMPRIMENTO DE 6 M. AF_03/2024</t>
  </si>
  <si>
    <t>PILAR DE MADEIRA SERRADA, MAÇARANDUBA OU EQUIVALENTE DA REGIÃO, NÃO APARELHADO, FIXADO COM PORTA PILAR METÁLICO, SEÇÃO QUADRADA 20 X 20 CM, APOIO ENGASTADO, COMPRIMENTO DE 3 M. AF_03/2024</t>
  </si>
  <si>
    <t>PILAR DE MADEIRA SERRADA, MAÇARANDUBA OU EQUIVALENTE DA REGIÃO, NÃO APARELHADO, FIXADO COM PORTA PILAR METÁLICO, SEÇÃO QUADRADA 20 X 20 CM, APOIO ENGASTADO, COMPRIMENTO DE 6 M. AF_03/2024</t>
  </si>
  <si>
    <t>PILAR DE MADEIRA SERRADA, MAÇARANDUBA OU EQUIVALENTE DA REGIÃO, NÃO APARELHADO, FIXADO COM VERGALHÃO, SEÇÃO QUADRADA 10 X 10 CM, APOIO ARTICULADO, COMPRIMENTO DE 3 M. AF_03/2024</t>
  </si>
  <si>
    <t>PILAR DE MADEIRA SERRADA, MAÇARANDUBA OU EQUIVALENTE DA REGIÃO, NÃO APARELHADO, FIXADO COM VERGALHÃO, SEÇÃO QUADRADA 10 X 10 CM, APOIO ARTICULADO, COMPRIMENTO DE 6 M. AF_03/2024</t>
  </si>
  <si>
    <t>PILAR DE MADEIRA SERRADA, MAÇARANDUBA OU EQUIVALENTE DA REGIÃO, NÃO APARELHADO, FIXADO COM VERGALHÃO, SEÇÃO QUADRADA 15 X 15 CM, APOIO ARTICULADO, COMPRIMENTO DE 3 M. AF_03/2024</t>
  </si>
  <si>
    <t>PILAR DE MADEIRA SERRADA, MAÇARANDUBA OU EQUIVALENTE DA REGIÃO, NÃO APARELHADO, FIXADO COM VERGALHÃO, SEÇÃO QUADRADA 15 X 15 CM, APOIO ARTICULADO, COMPRIMENTO DE 6 M. AF_03/2024</t>
  </si>
  <si>
    <t>PILAR DE MADEIRA SERRADA, MAÇARANDUBA OU EQUIVALENTE DA REGIÃO, NÃO APARELHADO, FIXADO COM VERGALHÃO, SEÇÃO QUADRADA 20 X 20 CM, APOIO ARTICULADO, COMPRIMENTO DE 3 M. AF_03/2024</t>
  </si>
  <si>
    <t>PILAR DE MADEIRA SERRADA, MAÇARANDUBA OU EQUIVALENTE DA REGIÃO, NÃO APARELHADO, FIXADO COM VERGALHÃO, SEÇÃO QUADRADA 20 X 20 CM, APOIO ARTICULADO, COMPRIMENTO DE 6 M. AF_03/2024</t>
  </si>
  <si>
    <t>PISO DE MADEIRA, SOBRE VIGOTAS DE MADEIRA SEÇÃO 7,5 X 15 CM. AF_03/2024</t>
  </si>
  <si>
    <t>VIGA DE MADEIRA ROLIÇA, EUCALIPTO OU EQUIVALENTE DA REGIÃO, DIÂMETRO DE 12 A 15 CM. AF_03/2024</t>
  </si>
  <si>
    <t>VIGA DE MADEIRA ROLIÇA, EUCALIPTO OU EQUIVALENTE DA REGIÃO, DIÂMETRO DE 16 A 20 CM. AF_03/2024</t>
  </si>
  <si>
    <t>VIGA DE MADEIRA ROLIÇA, EUCALIPTO OU EQUIVALENTE DA REGIÃO, DIÂMETRO DE 21 A 29 CM. AF_03/2024</t>
  </si>
  <si>
    <t>VIGA DE MADEIRA ROLIÇA, EUCALIPTO OU EQUIVALENTE DA REGIÃO, DIÂMETRO DE 30 A 34 CM. AF_03/2024</t>
  </si>
  <si>
    <t>VIGA DE MADEIRA SERRADA, MAÇARANDUBA OU EQUIVALENTE DA REGIÃO, APARELHADA, SEÇÃO RETANGULAR 6 X 12 CM. AF_03/2024</t>
  </si>
  <si>
    <t>VIGA DE MADEIRA SERRADA, MAÇARANDUBA OU EQUIVALENTE DA REGIÃO, APARELHADA, SEÇÃO RETANGULAR 6 X 16 CM. AF_03/2024</t>
  </si>
  <si>
    <t>VIGA DE MADEIRA SERRADA, MAÇARANDUBA OU EQUIVALENTE DA REGIÃO, APARELHADA, SEÇÃO RETANGULAR 7,5 X 23 CM. AF_03/2024</t>
  </si>
  <si>
    <t>VIGA DE MADEIRA SERRADA, MAÇARANDUBA OU EQUIVALENTE DA REGIÃO, APARELHADA, SEÇÃO RETANGULAR 8 X 30 CM. AF_03/2024</t>
  </si>
  <si>
    <t>VIGA DE MADEIRA SERRADA, MAÇARANDUBA OU EQUIVALENTE DA REGIÃO, NÃO APARELHADA, SEÇÃO RETANGULAR 6 X 12 CM. AF_03/2024</t>
  </si>
  <si>
    <t>VIGA DE MADEIRA SERRADA, MAÇARANDUBA OU EQUIVALENTE DA REGIÃO, NÃO APARELHADA, SEÇÃO RETANGULAR 6 X 16 CM. AF_03/2024</t>
  </si>
  <si>
    <t>VIGA DE MADEIRA SERRADA, MAÇARANDUBA OU EQUIVALENTE DA REGIÃO, NÃO APARELHADA, SEÇÃO RETANGULAR 6 X 20 CM. AF_03/2024</t>
  </si>
  <si>
    <t>VIGA DE MADEIRA SERRADA, MAÇARANDUBA OU EQUIVALENTE DA REGIÃO, NÃO APARELHADA, SEÇÃO RETANGULAR 6 X 25 CM. AF_03/2024</t>
  </si>
  <si>
    <t>VIGA DE MADEIRA SERRADA, MAÇARANDUBA OU EQUIVALENTE DA REGIÃO, NÃO APARELHADA, SEÇÃO RETANGULAR 6 X 30 CM. AF_03/2024</t>
  </si>
  <si>
    <t>VIGA DE MADEIRA SERRADA, MAÇARANDUBA OU EQUIVALENTE DA REGIÃO, NÃO APARELHADA, SEÇÃO RETANGULAR 6 X 40 CM. AF_03/2024</t>
  </si>
  <si>
    <t>VIGA DE MADEIRA SERRADA, MAÇARANDUBA OU EQUIVALENTE DA REGIÃO, NÃO APARELHADA, SEÇÃO RETANGULAR 7,5 X 23 CM. AF_03/2024</t>
  </si>
  <si>
    <t>VIGA DE MADEIRA SERRADA, MAÇARANDUBA OU EQUIVALENTE DA REGIÃO, NÃO APARELHADA, SEÇÃO RETANGULAR 8 X 16 CM. AF_03/2024</t>
  </si>
  <si>
    <t>VIGA DE MADEIRA SERRADA, MAÇARANDUBA OU EQUIVALENTE DA REGIÃO, NÃO APARELHADA, SEÇÃO RETANGULAR 8 X 30 CM. AF_03/2024</t>
  </si>
  <si>
    <t>VIGA DE MADEIRA SERRADA, PINUS OU EQUIVALENTE DA REGIÃO, SEÇÃO RETANGULAR 7,5 X 10 CM. AF_03/2024</t>
  </si>
  <si>
    <t>VIGA DE MADEIRA SERRADA, PINUS OU EQUIVALENTE DA REGIÃO, SEÇÃO RETANGULAR 7,5 X 15 CM. AF_03/2024</t>
  </si>
  <si>
    <t>EXECUÇÃO DE GRAMPO PARA SOLO GRAMPEADO COM COMPRIMENTO MAIOR QUE 10 M, DIÂMETRO DE 10 CM, PERFURAÇÃO COM EQUIPAMENTO MANUAL E ARMADURA COM DIÂMETRO DE 20 MM. AF_07/2024</t>
  </si>
  <si>
    <t>EXECUÇÃO DE GRAMPO PARA SOLO GRAMPEADO COM COMPRIMENTO MAIOR QUE 10 M, DIÂMETRO DE 7 CM, PERFURAÇÃO COM EQUIPAMENTO MANUAL E ARMADURA COM DIÂMETRO DE 20 MM. AF_07/2024</t>
  </si>
  <si>
    <t>EXECUÇÃO DE GRAMPO PARA SOLO GRAMPEADO COM COMPRIMENTO MAIOR QUE 6 M E MENOR OU IGUAL A 10 M, DIÂMETRO DE 10 CM, PERFURAÇÃO COM EQUIPAMENTO MANUAL E ARMADURA COM DIÂMETRO DE 20 MM. AF_07/2024</t>
  </si>
  <si>
    <t>EXECUÇÃO DE GRAMPO PARA SOLO GRAMPEADO COM COMPRIMENTO MAIOR QUE 6 M E MENOR OU IGUAL A 10 M, DIÂMETRO DE 7 CM, PERFURAÇÃO COM EQUIPAMENTO MANUAL E ARMADURA COM DIÂMETRO DE 20 MM. AF_07/2024</t>
  </si>
  <si>
    <t>EXECUÇÃO DE GRAMPO PARA SOLO GRAMPEADO COM COMPRIMENTO MENOR OU IGUAL A 6 M, DIÂMETRO DE 10 CM, PERFURAÇÃO COM EQUIPAMENTO MANUAL E ARMADURA COM DIÂMETRO DE 20 MM. AF_07/2024</t>
  </si>
  <si>
    <t>EXECUÇÃO DE GRAMPO PARA SOLO GRAMPEADO COM COMPRIMENTO MENOR OU IGUAL A 6 M, DIÂMETRO DE 7 CM, PERFURAÇÃO COM EQUIPAMENTO MANUAL E ARMADURA COM DIÂMETRO DE 20 MM. AF_07/2024</t>
  </si>
  <si>
    <t>EXECUÇÃO DE LONGARINA, PARA TIRANTES PERMANENTES, COM PERFIL METÁLICO, INCLUINDO CUNHA E SOLIDARIZAÇÃO. AF_11/2023</t>
  </si>
  <si>
    <t>EXECUÇÃO DE LONGARINA, PARA TIRANTES PROVISÓRIOS, COM PERFIL METÁLICO, INCLUINDO CUNHA E SOLIDARIZAÇÃO. AF_11/2023</t>
  </si>
  <si>
    <t>EXECUÇÃO DE PERFURAÇÃO PARA TIRANTE, COMPRIMENTO MAIOR OU IGUAL A 14 M E MENOR QUE 22 M, COM DIÂMETRO DE FURO DE 100 MM EXECUTADO COM HASTE E TUBOS DE REVESTIMENTO UTILIZANDO PERFURATRIZ SOBRE ESTEIRA. AF_11/2023</t>
  </si>
  <si>
    <t>EXECUÇÃO DE PERFURAÇÃO PARA TIRANTE, COMPRIMENTO MAIOR OU IGUAL A 14 M E MENOR QUE 22 M, COM DIÂMETRO DE FURO DE 100 MM EXECUTADO COM HASTE UTILIZANDO PERFURATRIZ MANUAL SOBRE BASE DE MONTAGEM. AF_11/2023</t>
  </si>
  <si>
    <t>EXECUÇÃO DE PERFURAÇÃO PARA TIRANTE, COMPRIMENTO MAIOR OU IGUAL A 14 M E MENOR QUE 22 M, COM DIÂMETRO DE FURO DE 100 MM EXECUTADO COM HASTE UTILIZANDO PERFURATRIZ SOBRE ESTEIRA. AF_11/2023</t>
  </si>
  <si>
    <t>EXECUÇÃO DE PERFURAÇÃO PARA TIRANTE, COMPRIMENTO MAIOR OU IGUAL A 14 M E MENOR QUE 22 M, COM DIÂMETRO DE FURO DE 150 MM EXECUTADO COM HASTE E TUBOS DE REVESTIMENTO UTILIZANDO PERFURATRIZ SOBRE ESTEIRA. AF_11/2023</t>
  </si>
  <si>
    <t>EXECUÇÃO DE PERFURAÇÃO PARA TIRANTE, COMPRIMENTO MAIOR OU IGUAL A 14 M E MENOR QUE 22 M, COM DIÂMETRO DE FURO DE 150 MM EXECUTADO COM HASTE UTILIZANDO PERFURATRIZ MANUAL SOBRE BASE DE MONTAGEM. AF_11/2023</t>
  </si>
  <si>
    <t>EXECUÇÃO DE PERFURAÇÃO PARA TIRANTE, COMPRIMENTO MAIOR OU IGUAL A 14 M E MENOR QUE 22 M, COM DIÂMETRO DE FURO DE 200 MM EXECUTADO COM HASTE E TUBOS DE REVESTIMENTO UTILIZANDO PERFURATRIZ SOBRE ESTEIRA. AF_11/2023</t>
  </si>
  <si>
    <t>EXECUÇÃO DE PERFURAÇÃO PARA TIRANTE, COMPRIMENTO MAIOR OU IGUAL A 14 M E MENOR QUE 22 M, COM DIÂMETRO DE FURO DE 200 MM EXECUTADO COM HASTE UTILIZANDO PERFURATRIZ MANUAL SOBRE BASE DE MONTAGEM. AF_11/2023</t>
  </si>
  <si>
    <t>EXECUÇÃO DE PERFURAÇÃO PARA TIRANTE, COMPRIMENTO MAIOR OU IGUAL A 14 M E MENOR QUE 22 M, COM DIÂMETRO DE FURO DE 200 MM EXECUTADO COM HASTE UTILIZANDO PERFURATRIZ SOBRE ESTEIRA. AF_11/2023</t>
  </si>
  <si>
    <t>EXECUÇÃO DE PERFURAÇÃO PARA TIRANTE, COMPRIMENTO MAIOR OU IGUAL A 22 M E MENOR QUE 30 M, COM DIÂMETRO DE FURO DE 100 MM EXECUTADO COM HASTE E TUBOS DE REVESTIMENTO UTILIZANDO PERFURATRIZ SOBRE ESTEIRA. AF_11/2023</t>
  </si>
  <si>
    <t>EXECUÇÃO DE PERFURAÇÃO PARA TIRANTE, COMPRIMENTO MAIOR OU IGUAL A 22 M E MENOR QUE 30 M, COM DIÂMETRO DE FURO DE 100 MM EXECUTADO COM HASTE UTILIZANDO PERFURATRIZ MANUAL SOBRE BASE DE MONTAGEM. AF_11/2023</t>
  </si>
  <si>
    <t>EXECUÇÃO DE PERFURAÇÃO PARA TIRANTE, COMPRIMENTO MAIOR OU IGUAL A 22 M E MENOR QUE 30 M, COM DIÂMETRO DE FURO DE 100 MM EXECUTADO COM HASTE UTILIZANDO PERFURATRIZ SOBRE ESTEIRA. AF_11/2023</t>
  </si>
  <si>
    <t>EXECUÇÃO DE PERFURAÇÃO PARA TIRANTE, COMPRIMENTO MAIOR OU IGUAL A 22 M E MENOR QUE 30 M, COM DIÂMETRO DE FURO DE 150 MM EXECUTADO COM HASTE E TUBOS DE REVESTIMENTO UTILIZANDO PERFURATRIZ SOBRE ESTEIRA. AF_11/2023</t>
  </si>
  <si>
    <t>EXECUÇÃO DE PERFURAÇÃO PARA TIRANTE, COMPRIMENTO MAIOR OU IGUAL A 22 M E MENOR QUE 30 M, COM DIÂMETRO DE FURO DE 150 MM EXECUTADO COM HASTE UTILIZANDO PERFURATRIZ MANUAL SOBRE BASE DE MONTAGEM. AF_11/2023</t>
  </si>
  <si>
    <t>EXECUÇÃO DE PERFURAÇÃO PARA TIRANTE, COMPRIMENTO MAIOR OU IGUAL A 22 M E MENOR QUE 30 M, COM DIÂMETRO DE FURO DE 200 MM EXECUTADO COM HASTE E TUBOS DE REVESTIMENTO UTILIZANDO PERFURATRIZ SOBRE ESTEIRA. AF_11/2023</t>
  </si>
  <si>
    <t>EXECUÇÃO DE PERFURAÇÃO PARA TIRANTE, COMPRIMENTO MAIOR OU IGUAL A 22 M E MENOR QUE 30 M, COM DIÂMETRO DE FURO DE 200 MM EXECUTADO COM HASTE UTILIZANDO PERFURATRIZ MANUAL SOBRE BASE DE MONTAGEM. AF_11/2023</t>
  </si>
  <si>
    <t>EXECUÇÃO DE PERFURAÇÃO PARA TIRANTE, COMPRIMENTO MAIOR OU IGUAL A 22 M E MENOR QUE 30 M, COM DIÂMETRO DE FURO DE 200 MM EXECUTADO COM HASTE UTILIZANDO PERFURATRIZ SOBRE ESTEIRA. AF_11/2023</t>
  </si>
  <si>
    <t>EXECUÇÃO DE PERFURAÇÃO PARA TIRANTE, COMPRIMENTO MAIOR OU IGUAL A 6 M E MENOR QUE 14 M, COM DIÂMETRO DE FURO DE 100 MM EXECUTADO COM HASTE E TUBOS DE REVESTIMENTO UTILIZANDO PERFURATRIZ SOBRE ESTEIRA. AF_11/2023</t>
  </si>
  <si>
    <t>EXECUÇÃO DE PERFURAÇÃO PARA TIRANTE, COMPRIMENTO MAIOR OU IGUAL A 6 M E MENOR QUE 14 M, COM DIÂMETRO DE FURO DE 100 MM EXECUTADO COM HASTE UTILIZANDO PERFURATRIZ MANUAL SOBRE BASE DE MONTAGEM. AF_11/2023</t>
  </si>
  <si>
    <t>EXECUÇÃO DE PERFURAÇÃO PARA TIRANTE, COMPRIMENTO MAIOR OU IGUAL A 6 M E MENOR QUE 14 M, COM DIÂMETRO DE FURO DE 100 MM EXECUTADO COM HASTE UTILIZANDO PERFURATRIZ SOBRE ESTEIRA. AF_11/2023</t>
  </si>
  <si>
    <t>EXECUÇÃO DE PERFURAÇÃO PARA TIRANTE, COMPRIMENTO MAIOR OU IGUAL A 6 M E MENOR QUE 14 M, COM DIÂMETRO DE FURO DE 150 MM EXECUTADO COM HASTE E TUBOS DE REVESTIMENTO UTILIZANDO PERFURATRIZ SOBRE ESTEIRA. AF_11/2023</t>
  </si>
  <si>
    <t>EXECUÇÃO DE PERFURAÇÃO PARA TIRANTE, COMPRIMENTO MAIOR OU IGUAL A 6 M E MENOR QUE 14 M, COM DIÂMETRO DE FURO DE 150 MM EXECUTADO COM HASTE UTILIZANDO PERFURATRIZ MANUAL SOBRE BASE DE MONTAGEM. AF_11/2023</t>
  </si>
  <si>
    <t>EXECUÇÃO DE PERFURAÇÃO PARA TIRANTE, COMPRIMENTO MAIOR OU IGUAL A 6 M E MENOR QUE 14 M, COM DIÂMETRO DE FURO DE 200 MM EXECUTADO COM HASTE E TUBOS DE REVESTIMENTO UTILIZANDO PERFURATRIZ SOBRE ESTEIRA. AF_11/2023</t>
  </si>
  <si>
    <t>EXECUÇÃO DE PERFURAÇÃO PARA TIRANTE, COMPRIMENTO MAIOR OU IGUAL A 6 M E MENOR QUE 14 M, COM DIÂMETRO DE FURO DE 200 MM EXECUTADO COM HASTE UTILIZANDO PERFURATRIZ MANUAL SOBRE BASE DE MONTAGEM. AF_11/2023</t>
  </si>
  <si>
    <t>EXECUÇÃO DE PERFURAÇÃO PARA TIRANTE, COMPRIMENTO MAIOR OU IGUAL A 6 M E MENOR QUE 14 M, COM DIÂMETRO DE FURO DE 200 MM EXECUTADO COM HASTE UTILIZANDO PERFURATRIZ SOBRE ESTEIRA. AF_11/2023</t>
  </si>
  <si>
    <t>EXECUÇÃO DE PROTEÇÃO DA CABEÇA DO TIRANTE COM USO DE FÔRMAS METÁLICAS, 50 UTILIZAÇÕES, E CONCRETO FCK =15 MPA. AF_11/2023</t>
  </si>
  <si>
    <t>INJEÇÃO DE CALDA DE CIMENTO PARA CHUMBAMENTO DE TIRANTE COM 8 CORDOALHAS DE 12,7 MM, COMPRIMENTO MAIOR OU IGUAL A 22 M E MENOR QUE 30 M, DIÂMETRO DE 100 MM, INCLUSIVE PRODUÇÃO. AF_11/2023</t>
  </si>
  <si>
    <t>INJEÇÃO DE CALDA DE CIMENTO PARA CHUMBAMENTO DE TIRANTE COM 8 CORDOALHAS DE 12,7 MM, COMPRIMENTO MAIOR OU IGUAL A 22 M E MENOR QUE 30 M, DIÂMETRO DE 150 MM, INCLUSIVE PRODUÇÃO. AF_11/2023</t>
  </si>
  <si>
    <t>INJEÇÃO DE CALDA DE CIMENTO PARA CHUMBAMENTO DE TIRANTE COM 8 CORDOALHAS DE 12,7 MM, COMPRIMENTO MAIOR OU IGUAL A 22 M E MENOR QUE 30 M, DIÂMETRO DE 200 MM, INCLUSIVE PRODUÇÃO. AF_11/2023</t>
  </si>
  <si>
    <t>INJEÇÃO DE CALDA DE CIMENTO PARA CHUMBAMENTO DE TIRANTE MONOBARRA COM ARMADURA DE 36 MM, COMPRIMENTO MAIOR OU IGUAL A 22 M E MENOR QUE 30 M, DIÂMETRO DE 100 MM, INCLUSIVE PRODUÇÃO. AF_11/2023</t>
  </si>
  <si>
    <t>INJEÇÃO DE CALDA DE CIMENTO PARA CHUMBAMENTO DE TIRANTE MONOBARRA COM ARMADURA DE 36 MM, COMPRIMENTO MAIOR OU IGUAL A 22 M E MENOR QUE 30 M, DIÂMETRO DE 150 MM, INCLUSIVE PRODUÇÃO. AF_11/2023</t>
  </si>
  <si>
    <t>INJEÇÃO DE CALDA DE CIMENTO PARA CHUMBAMENTO DE TIRANTE MONOBARRA COM ARMADURA DE 36 MM, COMPRIMENTO MAIOR OU IGUAL A 22 M E MENOR QUE 30 M, DIÂMETRO DE 200 MM, INCLUSIVE PRODUÇÃO. AF_11/2023</t>
  </si>
  <si>
    <t>INSTALAÇÃO DE TIRANTE COM 4 CORDOALHAS DE 12,7 MM, COMPRIMENTO MAIOR OU IGUAL A 14 M E MENOR QUE 22 M, INCLUSIVE MONTAGEM, INSTALAÇÃO E PROTENSÃO. AF_11/2023</t>
  </si>
  <si>
    <t>INSTALAÇÃO DE TIRANTE COM 4 CORDOALHAS DE 12,7 MM, COMPRIMENTO MAIOR OU IGUAL A 22 M E MENOR QUE 30 M, INCLUSIVE MONTAGEM, INSTALAÇÃO E PROTENSÃO. AF_11/2023</t>
  </si>
  <si>
    <t>INSTALAÇÃO DE TIRANTE COM 4 CORDOALHAS DE 12,7 MM, COMPRIMENTO MAIOR OU IGUAL A 6 M E MENOR QUE 14 M, INCLUSIVE MONTAGEM, INSTALAÇÃO E PROTENSÃO. AF_11/2023</t>
  </si>
  <si>
    <t>INSTALAÇÃO DE TIRANTE COM 6 CORDOALHAS DE 12,7 MM, COMPRIMENTO MAIOR OU IGUAL A 14 M E MENOR QUE 22 M, INCLUSIVE MONTAGEM, INSTALAÇÃO E PROTENSÃO. AF_11/2023</t>
  </si>
  <si>
    <t>INSTALAÇÃO DE TIRANTE COM 6 CORDOALHAS DE 12,7 MM, COMPRIMENTO MAIOR OU IGUAL A 22 M E MENOR QUE 30 M, INCLUSIVE MONTAGEM, INSTALAÇÃO E PROTENSÃO. AF_11/2023</t>
  </si>
  <si>
    <t>INSTALAÇÃO DE TIRANTE COM 6 CORDOALHAS DE 12,7 MM, COMPRIMENTO MAIOR OU IGUAL A 6 M E MENOR QUE 14 M, INCLUSIVE MONTAGEM, INSTALAÇÃO E PROTENSÃO. AF_11/2023</t>
  </si>
  <si>
    <t>INSTALAÇÃO DE TIRANTE COM 8 CORDOALHAS DE 12,7 MM, COMPRIMENTO MAIOR OU IGUAL A 14 M E MENOR QUE 22 M, INCLUSIVE MONTAGEM, INSTALAÇÃO E PROTENSÃO. AF_11/2023</t>
  </si>
  <si>
    <t>INSTALAÇÃO DE TIRANTE COM 8 CORDOALHAS DE 12,7 MM, COMPRIMENTO MAIOR OU IGUAL A 22 M E MENOR QUE 30 M, INCLUSIVE MONTAGEM, INSTALAÇÃO E PROTENSÃO. AF_11/2023</t>
  </si>
  <si>
    <t>INSTALAÇÃO DE TIRANTE COM 8 CORDOALHAS DE 12,7 MM, COMPRIMENTO MAIOR OU IGUAL A 6 M E MENOR QUE 14 M, INCLUSIVE MONTAGEM, INSTALAÇÃO E PROTENSÃO. AF_11/2023</t>
  </si>
  <si>
    <t>INSTALAÇÃO DE TIRANTE MONOBARRA COM ARMADURA DE 25 MM, COMPRIMENTO MAIOR OU IGUAL A 14 M E MENOR QUE 22 M, INCLUSIVE MONTAGEM, INSTALAÇÃO E PROTENSÃO. AF_11/2023</t>
  </si>
  <si>
    <t>INSTALAÇÃO DE TIRANTE MONOBARRA COM ARMADURA DE 25 MM, COMPRIMENTO MAIOR OU IGUAL A 22 M E MENOR QUE 30 M, INCLUSIVE MONTAGEM, INSTALAÇÃO E PROTENSÃO. AF_11/2023</t>
  </si>
  <si>
    <t>INSTALAÇÃO DE TIRANTE MONOBARRA COM ARMADURA DE 25 MM, COMPRIMENTO MAIOR OU IGUAL A 6 M E MENOR QUE 14 M, INCLUSIVE MONTAGEM, INSTALAÇÃO E PROTENSÃO. AF_11/2023</t>
  </si>
  <si>
    <t>INSTALAÇÃO DE TIRANTE MONOBARRA COM ARMADURA DE 32 MM, COMPRIMENTO MAIOR OU IGUAL A 14 M E MENOR QUE 22 M, INCLUSIVE MONTAGEM, INSTALAÇÃO E PROTENSÃO. AF_11/2023</t>
  </si>
  <si>
    <t>INSTALAÇÃO DE TIRANTE MONOBARRA COM ARMADURA DE 32 MM, COMPRIMENTO MAIOR OU IGUAL A 22 M E MENOR QUE 30 M, INCLUSIVE MONTAGEM, INSTALAÇÃO E PROTENSÃO. AF_11/2023</t>
  </si>
  <si>
    <t>INSTALAÇÃO DE TIRANTE MONOBARRA COM ARMADURA DE 32 MM, COMPRIMENTO MAIOR OU IGUAL A 6 M E MENOR QUE 14 M, INCLUSIVE MONTAGEM, INSTALAÇÃO E PROTENSÃO. AF_11/2023</t>
  </si>
  <si>
    <t>INSTALAÇÃO DE TIRANTE MONOBARRA COM ARMADURA DE 36 MM, COMPRIMENTO MAIOR OU IGUAL A 14 M E MENOR QUE 22 M, INCLUSIVE MONTAGEM, INSTALAÇÃO E PROTENSÃO. AF_11/2023</t>
  </si>
  <si>
    <t>INSTALAÇÃO DE TIRANTE MONOBARRA COM ARMADURA DE 36 MM, COMPRIMENTO MAIOR OU IGUAL A 22 M E MENOR QUE 30 M, INCLUSIVE MONTAGEM, INSTALAÇÃO E PROTENSÃO. AF_11/2023</t>
  </si>
  <si>
    <t>INSTALAÇÃO DE TIRANTE MONOBARRA COM ARMADURA DE 36 MM, COMPRIMENTO MAIOR OU IGUAL A 6 M E MENOR QUE 14 M, INCLUSIVE MONTAGEM, INSTALAÇÃO E PROTENSÃO. AF_11/2023</t>
  </si>
  <si>
    <t>PERFURAÇÃO DE CORTINA PRÉ-MOLDADA COM MARTELETE ROMPEDOR. AF_11/2023</t>
  </si>
  <si>
    <t>PERFURAÇÃO DE PAREDE DIAFRAGMA COM COROA DIAMANTADA DE DIÂMETRO DE 102 MM. AF_11/2023</t>
  </si>
  <si>
    <t>REQUADRO DE VÃOS COM PLACAS DE PORCELANATO ASSENTADAS COM ARGAMASSA COLANTE. AF_03/2025</t>
  </si>
  <si>
    <t>REQUADRO DE VÃOS PLACAS DE GRANITO FIXADAS COM INSERTE METÁLICO. AF_03/2025</t>
  </si>
  <si>
    <t>REVESTIMENTO NÃO ADERIDO DE PAREDES EXTERNAS COM PLACAS DE GRANITO DE ÁREA MAIOR QUE 10000 CM2, FIXADAS COM INSERTE METÁLICO. AF_03/2025</t>
  </si>
  <si>
    <t>REVESTIMENTO NÃO ADERIDO DE PAREDES EXTERNAS COM PLACAS DE GRANITO DE ÁREA MAIOR QUE 3025 CM2 E MENOR OU IGUAL A 10000 CM2, FIXADAS COM INSERTE METÁLICO. AF_03/2025</t>
  </si>
  <si>
    <t>REVESTIMENTO NÃO ADERIDO DE PAREDES EXTERNAS COM PLACAS DE PORCELANATO DE ÁREA MAIOR DO QUE 2500 CM2 E MENOR OU IGUAL A 6400 CM2, FIXADAS COM INSERTE METÁLICO. AF_03/2025</t>
  </si>
  <si>
    <t>REVESTIMENTO NÃO ADERIDO DE PAREDES EXTERNAS COM PLACAS DE PORCELANATO DE ÁREA MAIOR QUE 6400 CM2 E MENOR QUE 10000 CM2, FIXADAS COM INSERTE METÁLICO. AF_03/2025</t>
  </si>
  <si>
    <t>ACABAMENTOS PARA FORRO (MOLDURA DE GESSO). AF_08/2023</t>
  </si>
  <si>
    <t>ACABAMENTOS PARA FORRO (MOLDURA EM DRYWALL, COM LARGURA DE 15 CM). AF_08/2023_PS</t>
  </si>
  <si>
    <t>ACABAMENTOS PARA FORRO (RODA-FORRO EM MADEIRA PINUS). AF_08/2023</t>
  </si>
  <si>
    <t>ACABAMENTOS PARA FORRO (RODA-FORRO EM PERFIL METÁLICO E PLÁSTICO). AF_08/2023</t>
  </si>
  <si>
    <t>ACABAMENTOS PARA FORRO (SANCA DE GESSO, MONTADA NA OBRA). AF_08/2023_PS</t>
  </si>
  <si>
    <t>FORRO EM DRYWALL PARA AMBIENTES RESIDENCIAIS, INCLUSIVE ESTRUTURA UNIDIRECIONAL DE FIXAÇÃO. AF_08/2023_PS</t>
  </si>
  <si>
    <t>FORRO EM DRYWALL, PARA AMBIENTES COMERCIAIS, INCLUSIVE ESTRUTURA BIRECIONAL DE FIXAÇÃO. AF_08/2023_PS</t>
  </si>
  <si>
    <t>FORRO EM MADEIRA PINUS, PARA AMBIENTES RESIDENCIAIS E COMERCIAIS, INCLUSIVE ESTRUTURA BIDIRECIONAL DE FIXAÇÃO. AF_08/2023</t>
  </si>
  <si>
    <t>FORRO EM MADEIRA PINUS, PARA AMBIENTES RESIDENCIAIS, INCLUSIVE ESTRUTURA UNIDIRECIONAL DE FIXAÇÃO. AF_08/2023</t>
  </si>
  <si>
    <t>FORRO EM PLACAS DE GESSO, PARA AMBIENTES COMERCIAIS. AF_08/2023_PS</t>
  </si>
  <si>
    <t>FORRO EM PLACAS DE GESSO, PARA AMBIENTES RESIDENCIAIS. AF_08/2023_PS</t>
  </si>
  <si>
    <t>FORRO EM RÉGUAS DE PVC, FRISADO, PARA AMBIENTES COMERCIAIS, INCLUSIVE ESTRUTURA BIDIRECIONAL DE FIXAÇÃO. AF_08/2023_PS</t>
  </si>
  <si>
    <t>FORRO EM RÉGUAS DE PVC, FRISADO, PARA AMBIENTES RESIDENCIAIS, INCLUSIVE ESTRUTURA UNIDIRECIONAL DE FIXAÇÃO. AF_08/2023_PS</t>
  </si>
  <si>
    <t>FORRO EM RÉGUAS DE PVC, LISO, PARA AMBIENTES COMERCIAIS, INCLUSIVE ESTRUTURA BIDIRECIONAL DE FIXAÇÃO. AF_08/2023_PS</t>
  </si>
  <si>
    <t>FORRO EM RÉGUAS DE PVC, LISO, PARA AMBIENTES RESIDENCIAIS, INCLUSIVE ESTRUTURA UNIDIRECIONAL DE FIXAÇÃO. AF_08/2023_PS</t>
  </si>
  <si>
    <t>FORRO METÁLICO, PARA AMBIENTES COMERCIAIS, INCLUSIVE ESTRUTURA DE FIXAÇÃO. AF_08/2023</t>
  </si>
  <si>
    <t>CAIXA ENTERRADA DISTRIBUIDORA DE VAZÃO (SUMIDOUROS MÚLTIPLOS), RETANGULAR, EM ALVENARIA COM BLOCOS DE CONCRETO, DIMENSÕES INTERNAS: 0,60 X 0,60 X H=0,50 M. AF_12/2020</t>
  </si>
  <si>
    <t>CAIXA ENTERRADA DISTRIBUIDORA DE VAZÃO (SUMIDOUROS MÚLTIPLOS), RETANGULAR, EM ALVENARIA COM TIJOLOS MACIÇOS, DIMENSÕES INTERNAS: 0,60 X 0,60 X H=0,50 M. AF_12/2020</t>
  </si>
  <si>
    <t>CAIXA ENTERRADA DISTRIBUIDORA DE VAZÃO (SUMIDOUROS MÚLTIPLOS), RETANGULAR, EM CONCRETO PRÉ-MOLDADO, DIMENSÕES INTERNAS: 0,60 X 0,60 X H=0,50 M. AF_12/2020</t>
  </si>
  <si>
    <t>FILTRO ANAERÓBIO CIRCULAR, EM CONCRETO PRÉ-MOLDADO, DIÂMETRO INTERNO = 1,10 M, ALTURA INTERNA = 1,50 M, VOLUME ÚTIL: 1140,4 L (PARA 5 CONTRIBUINTES). AF_12/2020</t>
  </si>
  <si>
    <t>FILTRO ANAERÓBIO CIRCULAR, EM CONCRETO PRÉ-MOLDADO, DIÂMETRO INTERNO = 1,88 M, ALTURA INTERNA = 1,50 M, VOLUME ÚTIL: 3331,1 L (PARA 19 CONTRIBUINTES). AF_12/2020</t>
  </si>
  <si>
    <t>FILTRO ANAERÓBIO CIRCULAR, EM CONCRETO PRÉ-MOLDADO, DIÂMETRO INTERNO = 2,38 M, ALTURA INTERNA = 1,50 M, VOLUME ÚTIL: 5338,6 L (PARA 34 CONTRIBUINTES). AF_12/2020</t>
  </si>
  <si>
    <t>FILTRO ANAERÓBIO CIRCULAR, EM CONCRETO PRÉ-MOLDADO, DIÂMETRO INTERNO = 2,88 M, ALTURA INTERNA = 1,50 M, VOLUME ÚTIL: 7817,3 L (PARA 75 CONTRIBUINTES). AF_12/2020</t>
  </si>
  <si>
    <t>FILTRO ANAERÓBIO RETANGULAR, EM ALVENARIA COM BLOCOS DE CONCRETO, DIMENSÕES INTERNAS: 0,8 X 1,2 X H=1,67 M, VOLUME ÚTIL: 1152 L (PARA 5 CONTRIBUINTES). AF_12/2020</t>
  </si>
  <si>
    <t>FILTRO ANAERÓBIO RETANGULAR, EM ALVENARIA COM BLOCOS DE CONCRETO, DIMENSÕES INTERNAS: 1,2 X 1,8 X H=1,67 M, VOLUME ÚTIL: 2592 L (PARA 13 CONTRIBUINTES). AF_12/2020</t>
  </si>
  <si>
    <t>FILTRO ANAERÓBIO RETANGULAR, EM ALVENARIA COM BLOCOS DE CONCRETO, DIMENSÕES INTERNAS: 1,4 X 3,0 X H=1,67 M, VOLUME ÚTIL: 5040 L (PARA 32 CONTRIBUINTES). AF_12/2020</t>
  </si>
  <si>
    <t>FILTRO ANAERÓBIO RETANGULAR, EM ALVENARIA COM BLOCOS DE CONCRETO, DIMENSÕES INTERNAS: 1,4 X 4,2 X H=1,67 M, VOLUME ÚTIL: 7056 L (PARA 67 CONTRIBUINTES). AF_12/2020</t>
  </si>
  <si>
    <t>FILTRO ANAERÓBIO RETANGULAR, EM ALVENARIA COM BLOCOS DE CONCRETO, DIMENSÕES INTERNAS: 1,6 X 4,6 X H=1,67 M, VOLUME ÚTIL: 8832 L (PARA 84 CONTRIBUINTES). AF_12/2020</t>
  </si>
  <si>
    <t>FILTRO ANAERÓBIO RETANGULAR, EM ALVENARIA COM BLOCOS DE CONCRETO, DIMENSÕES INTERNAS: 1,6 X 5,6 X H=1,67 M, VOLUME ÚTIL: 10752 L (PARA 103 CONTRIBUINTES). AF_12/2020</t>
  </si>
  <si>
    <t>FILTRO ANAERÓBIO RETANGULAR, EM ALVENARIA COM TIJOLOS CERÂMICOS MACIÇOS, DIMENSÕES INTERNAS: 0,8 X 1,2 X H=1,67 M, VOLUME ÚTIL: 1152 L (PARA 5 CONTRIBUINTES). AF_12/2020</t>
  </si>
  <si>
    <t>FILTRO ANAERÓBIO RETANGULAR, EM ALVENARIA COM TIJOLOS CERÂMICOS MACIÇOS, DIMENSÕES INTERNAS: 1,2 X 1,8 X H=1,67 M, VOLUME ÚTIL: 2592 L (PARA 13 CONTRIBUINTES). AF_12/2020</t>
  </si>
  <si>
    <t>FILTRO ANAERÓBIO RETANGULAR, EM ALVENARIA COM TIJOLOS CERÂMICOS MACIÇOS, DIMENSÕES INTERNAS: 1,4 X 3,0 X H=1,67 M, VOLUME ÚTIL: 5040 L (PARA 32 CONTRIBUINTES). AF_12/2020</t>
  </si>
  <si>
    <t>FILTRO ANAERÓBIO RETANGULAR, EM ALVENARIA COM TIJOLOS CERÂMICOS MACIÇOS, DIMENSÕES INTERNAS: 1,4 X 4,2 X H=1,67 M, VOLUME ÚTIL: 7056 L (PARA 67 CONTRIBUINTES). AF_12/2020</t>
  </si>
  <si>
    <t>FILTRO ANAERÓBIO RETANGULAR, EM ALVENARIA COM TIJOLOS CERÂMICOS MACIÇOS, DIMENSÕES INTERNAS: 1,6 X 4,6 X H=1,67 M, VOLUME ÚTIL: 8832 L (PARA 84 CONTRIBUINTES). AF_12/2020</t>
  </si>
  <si>
    <t>FILTRO ANAERÓBIO RETANGULAR, EM ALVENARIA COM TIJOLOS CERÂMICOS MACIÇOS, DIMENSÕES INTERNAS: 1,6 X 5,6 X H=1,67 M, VOLUME ÚTIL: 10752 L (PARA 103 CONTRIBUINTES). AF_12/2020</t>
  </si>
  <si>
    <t>SUMIDOURO CIRCULAR, EM CONCRETO PRÉ-MOLDADO, DIÂMETRO INTERNO = 1,88 M, ALTURA INTERNA = 2,00 M, ÁREA DE INFILTRAÇÃO: 13,1 M² (PARA 5 CONTRIBUINTES). AF_12/2020</t>
  </si>
  <si>
    <t>SUMIDOURO CIRCULAR, EM CONCRETO PRÉ-MOLDADO, DIÂMETRO INTERNO = 2,38 M, ALTURA INTERNA = 2,50 M, ÁREA DE INFILTRAÇÃO: 21,3 M² (PARA 8 CONTRIBUINTES). AF_12/2020</t>
  </si>
  <si>
    <t>SUMIDOURO CIRCULAR, EM CONCRETO PRÉ-MOLDADO, DIÂMETRO INTERNO = 2,38 M, ALTURA INTERNA = 3,0 M, ÁREA DE INFILTRAÇÃO: 25 M² (PARA 10 CONTRIBUINTES). AF_12/2020</t>
  </si>
  <si>
    <t>SUMIDOURO CIRCULAR, EM CONCRETO PRÉ-MOLDADO, DIÂMETRO INTERNO = 2,88 M, ALTURA INTERNA = 3,0 M, ÁREA DE INFILTRAÇÃO: 31,4 M² (PARA 12 CONTRIBUINTES). AF_12/2020</t>
  </si>
  <si>
    <t>SUMIDOURO RETANGULAR, EM ALVENARIA COM BLOCOS DE CONCRETO, DIMENSÕES INTERNAS: 0,8 X 1,4 X H=3,0 M, ÁREA DE INFILTRAÇÃO: 13,2 M² (PARA 5 CONTRIBUINTES). AF_12/2020</t>
  </si>
  <si>
    <t>SUMIDOURO RETANGULAR, EM ALVENARIA COM BLOCOS DE CONCRETO, DIMENSÕES INTERNAS: 1,0 X 3,0 X H=3,0 M, ÁREA DE INFILTRAÇÃO: 25 M² (PARA 10 CONTRIBUINTES). AF_12/2020</t>
  </si>
  <si>
    <t>SUMIDOURO RETANGULAR, EM ALVENARIA COM BLOCOS DE CONCRETO, DIMENSÕES INTERNAS: 1,6 X 3,4 X H=3,0 M, ÁREA DE INFILTRAÇÃO: 32,9 M² (PARA 13 CONTRIBUINTES). . AF_12/2020</t>
  </si>
  <si>
    <t>SUMIDOURO RETANGULAR, EM ALVENARIA COM BLOCOS DE CONCRETO, DIMENSÕES INTERNAS: 1,6 X 5,8 X H=3,0 M, ÁREA DE INFILTRAÇÃO: 50 M² (PARA 20 CONTRIBUINTES). . AF_12/2020</t>
  </si>
  <si>
    <t>SUMIDOURO RETANGULAR, EM ALVENARIA COM TIJOLOS CERÂMICOS MACIÇOS, DIMENSÕES INTERNAS: 0,8 X 1,4 X H=3,0 M, ÁREA DE INFILTRAÇÃO: 13,2 M² (PARA 5 CONTRIBUINTES). AF_12/2020</t>
  </si>
  <si>
    <t>SUMIDOURO RETANGULAR, EM ALVENARIA COM TIJOLOS CERÂMICOS MACIÇOS, DIMENSÕES INTERNAS: 1,0 X 3,0 X H=3,0 M, ÁREA DE INFILTRAÇÃO: 25 M² (PARA 10 CONTRIBUINTES). AF_12/2020</t>
  </si>
  <si>
    <t>SUMIDOURO RETANGULAR, EM ALVENARIA COM TIJOLOS CERÂMICOS MACIÇOS, DIMENSÕES INTERNAS: 1,6 X 3,4 X H=3,0 M, ÁREA DE INFILTRAÇÃO: 32,9 M² (PARA 13 CONTRIBUINTES). AF_12/2020</t>
  </si>
  <si>
    <t>SUMIDOURO RETANGULAR, EM ALVENARIA COM TIJOLOS CERÂMICOS MACIÇOS, DIMENSÕES INTERNAS: 1,6 X 5,8 X H=3,0 M, ÁREA DE INFILTRAÇÃO: 50 M² (PARA 20 CONTRIBUINTES). AF_12/2020</t>
  </si>
  <si>
    <t>TANQUE SÉPTICO CIRCULAR, EM CONCRETO PRÉ-MOLDADO, DIÂMETRO INTERNO = 1,10 M, ALTURA INTERNA = 2,50 M, VOLUME ÚTIL: 2138,2 L (PARA 5 CONTRIBUINTES). AF_12/2020</t>
  </si>
  <si>
    <t>TANQUE SÉPTICO CIRCULAR, EM CONCRETO PRÉ-MOLDADO, DIÂMETRO INTERNO = 1,40 M, ALTURA INTERNA = 2,50 M, VOLUME ÚTIL: 3463,6 L (PARA 13 CONTRIBUINTES). AF_12/2020</t>
  </si>
  <si>
    <t>TANQUE SÉPTICO CIRCULAR, EM CONCRETO PRÉ-MOLDADO, DIÂMETRO INTERNO = 1,88 M, ALTURA INTERNA = 2,50 M, VOLUME ÚTIL: 6245,8 L (PARA 32 CONTRIBUINTES). AF_12/2020</t>
  </si>
  <si>
    <t>TANQUE SÉPTICO CIRCULAR, EM CONCRETO PRÉ-MOLDADO, DIÂMETRO INTERNO = 2,38 M, ALTURA INTERNA = 2,50 M, VOLUME ÚTIL: 10009,8 L (PARA 69 CONTRIBUINTES). AF_12/2020</t>
  </si>
  <si>
    <t>TANQUE SÉPTICO CIRCULAR, EM CONCRETO PRÉ-MOLDADO, DIÂMETRO INTERNO = 2,38 M, ALTURA INTERNA = 3,0 M, VOLUME ÚTIL: 12234,2 L (PARA 86 CONTRIBUINTES). AF_12/2020</t>
  </si>
  <si>
    <t>TANQUE SÉPTICO CIRCULAR, EM CONCRETO PRÉ-MOLDADO, DIÂMETRO INTERNO = 2,88 M, ALTURA INTERNA = 2,50 M, VOLUME ÚTIL: 14657,4 L (PARA 105 CONTRIBUINTES). AF_12/2020</t>
  </si>
  <si>
    <t>TANQUE SÉPTICO RETANGULAR, EM ALVENARIA COM BLOCOS DE CONCRETO, DIMENSÕES INTERNAS: 1,0 X 2,0 X H=1,4 M, VOLUME ÚTIL: 2000 L (PARA 5 CONTRIBUINTES). AF_12/2020</t>
  </si>
  <si>
    <t>TANQUE SÉPTICO RETANGULAR, EM ALVENARIA COM BLOCOS DE CONCRETO, DIMENSÕES INTERNAS: 1,2 X 2,4 X H=1,6 M, VOLUME ÚTIL: 3456 L (PARA 13 CONTRIBUINTES). AF_12/2020</t>
  </si>
  <si>
    <t>TANQUE SÉPTICO RETANGULAR, EM ALVENARIA COM BLOCOS DE CONCRETO, DIMENSÕES INTERNAS: 1,4 X 3,2 X H=1,8 M, VOLUME ÚTIL: 6272 L (PARA 32 CONTRIBUINTES). AF_12/2020</t>
  </si>
  <si>
    <t>TANQUE SÉPTICO RETANGULAR, EM ALVENARIA COM BLOCOS DE CONCRETO, DIMENSÕES INTERNAS: 1,6 X 4,4 X H=1,8 M, VOLUME ÚTIL: 9856 L (PARA 68 CONTRIBUINTES). AF_12/2020</t>
  </si>
  <si>
    <t>TANQUE SÉPTICO RETANGULAR, EM ALVENARIA COM BLOCOS DE CONCRETO, DIMENSÕES INTERNAS: 1,6 X 4,6 X H=2,4 M, VOLUME ÚTIL: 14720 L (PARA 105 CONTRIBUINTES). AF_12/2020</t>
  </si>
  <si>
    <t>TANQUE SÉPTICO RETANGULAR, EM ALVENARIA COM BLOCOS DE CONCRETO, DIMENSÕES INTERNAS: 1,6 X 4,8 X H=2,0 M, VOLUME ÚTIL: 12288 L (PARA 86 CONTRIBUINTES). AF_12/2020</t>
  </si>
  <si>
    <t>TANQUE SÉPTICO RETANGULAR, EM ALVENARIA COM TIJOLOS CERÂMICOS MACIÇOS, DIMENSÕES INTERNAS: 1,0 X 2,0 X H=1,4 M, VOLUME ÚTIL: 2000 L (PARA 5 CONTRIBUINTES). AF_12/2020</t>
  </si>
  <si>
    <t>TANQUE SÉPTICO RETANGULAR, EM ALVENARIA COM TIJOLOS CERÂMICOS MACIÇOS, DIMENSÕES INTERNAS: 1,2 X 2,4 X H=1,6 M, VOLUME ÚTIL: 3456 L (PARA 13 CONTRIBUINTES). AF_12/2020</t>
  </si>
  <si>
    <t>TANQUE SÉPTICO RETANGULAR, EM ALVENARIA COM TIJOLOS CERÂMICOS MACIÇOS, DIMENSÕES INTERNAS: 1,4 X 3,2 X H=1,8 M, VOLUME ÚTIL: 6272 L (PARA 32 CONTRIBUINTES). AF_12/2020</t>
  </si>
  <si>
    <t>TANQUE SÉPTICO RETANGULAR, EM ALVENARIA COM TIJOLOS CERÂMICOS MACIÇOS, DIMENSÕES INTERNAS: 1,6 X 4,4 X H=1,8 M, VOLUME ÚTIL: 9856 L (PARA 68 CONTRIBUINTES). AF_12/2020</t>
  </si>
  <si>
    <t>TANQUE SÉPTICO RETANGULAR, EM ALVENARIA COM TIJOLOS CERÂMICOS MACIÇOS, DIMENSÕES INTERNAS: 1,6 X 4,6 X H=2,4 M, VOLUME ÚTIL: 14720 L (PARA 105 CONTRIBUINTES). AF_12/2020</t>
  </si>
  <si>
    <t>TANQUE SÉPTICO RETANGULAR, EM ALVENARIA COM TIJOLOS CERÂMICOS MACIÇOS, DIMENSÕES INTERNAS: 1,6 X 4,8 X H=2,0 M, VOLUME ÚTIL: 12288 L (PARA 86 CONTRIBUINTES). AF_12/2020</t>
  </si>
  <si>
    <t>ARMAÇÃO DE BLOCO E SAPATA UTILIZANDO AÇO CA-50 DE 25 MM - MONTAGEM. AF_01/2024</t>
  </si>
  <si>
    <t>ARMAÇÃO DE BLOCO UTILIZANDO AÇO CA-50 DE 10 MM - MONTAGEM. AF_01/2024</t>
  </si>
  <si>
    <t>ARMAÇÃO DE BLOCO UTILIZANDO AÇO CA-50 DE 6,3 MM - MONTAGEM. AF_01/2024</t>
  </si>
  <si>
    <t>ARMAÇÃO DE BLOCO UTILIZANDO AÇO CA-50 DE 8 MM - MONTAGEM. AF_01/2024</t>
  </si>
  <si>
    <t>ARMAÇÃO DE BLOCO UTILIZANDO AÇO CA-60 DE 5 MM - MONTAGEM. AF_01/2024</t>
  </si>
  <si>
    <t>ARMAÇÃO DE BLOCO, SAPATA ISOLADA E SAPATA CORRIDA UTILIZANDO AÇO CA-50 DE 20 MM - MONTAGEM. AF_01/2024</t>
  </si>
  <si>
    <t>ARMAÇÃO DE BLOCO, SAPATA ISOLADA, VIGA BALDRAME E SAPATA CORRIDA UTILIZANDO AÇO CA-50 DE 12,5 MM - MONTAGEM. AF_01/2024</t>
  </si>
  <si>
    <t>ARMAÇÃO DE BLOCO, SAPATA ISOLADA, VIGA BALDRAME E SAPATA CORRIDA UTILIZANDO AÇO CA-50 DE 16 MM - MONTAGEM. AF_01/2024</t>
  </si>
  <si>
    <t>ARMAÇÃO DE SAPATA ISOLADA, VIGA BALDRAME E SAPATA CORRIDA UTILIZANDO AÇO CA-50 DE 10 MM - MONTAGEM. AF_01/2024</t>
  </si>
  <si>
    <t>ARMAÇÃO DE SAPATA ISOLADA, VIGA BALDRAME E SAPATA CORRIDA UTILIZANDO AÇO CA-50 DE 6,3 MM - MONTAGEM. AF_01/2024</t>
  </si>
  <si>
    <t>ARMAÇÃO DE SAPATA ISOLADA, VIGA BALDRAME E SAPATA CORRIDA UTILIZANDO AÇO CA-50 DE 8 MM - MONTAGEM. AF_01/2024</t>
  </si>
  <si>
    <t>ARMAÇÃO DE SAPATA ISOLADA, VIGA BALDRAME E SAPATA CORRIDA UTILIZANDO AÇO CA-60 DE 5 MM - MONTAGEM. AF_01/2024</t>
  </si>
  <si>
    <t>CONCRETAGEM DE BLOCO DE COROAMENTO OU VIGA BALDRAME, FCK 30 MPA, COM USO DE BOMBA - LANÇAMENTO, ADENSAMENTO E ACABAMENTO. AF_01/2024</t>
  </si>
  <si>
    <t>CONCRETAGEM DE BLOCO DE COROAMENTO OU VIGA BALDRAME, FCK 30 MPA, COM USO DE JERICA - LANÇAMENTO, ADENSAMENTO E ACABAMENTO. AF_01/2024</t>
  </si>
  <si>
    <t>CONCRETAGEM DE SAPATA CORRIDA, FCK 30 MPA, COM USO DE BOMBA - LANÇAMENTO, ADENSAMENTO E ACABAMENTO. AF_01/2024</t>
  </si>
  <si>
    <t>CONCRETAGEM DE SAPATA CORRIDA, FCK 30 MPA, COM USO DE JERICA - LANÇAMENTO, ADENSAMENTO E ACABAMENTO. AF_01/2024</t>
  </si>
  <si>
    <t>CONCRETAGEM DE SAPATA, FCK 30 MPA, COM USO DE BOMBA - LANÇAMENTO, ADENSAMENTO E ACABAMENTO. AF_01/2024</t>
  </si>
  <si>
    <t>CONCRETAGEM DE SAPATA, FCK 30 MPA, COM USO DE JERICA - LANÇAMENTO, ADENSAMENTO E ACABAMENTO. AF_01/2024</t>
  </si>
  <si>
    <t>ESCAVAÇÃO MANUAL PARA BLOCO DE COROAMENTO OU SAPATA (INCLUINDO ESCAVAÇÃO PARA COLOCAÇÃO DE FÔRMAS). AF_01/2024</t>
  </si>
  <si>
    <t>ESCAVAÇÃO MANUAL PARA BLOCO DE COROAMENTO OU SAPATA (SEM ESCAVAÇÃO PARA COLOCAÇÃO DE FÔRMAS). AF_01/2024</t>
  </si>
  <si>
    <t>ESCAVAÇÃO MANUAL PARA VIGA BALDRAME OU SAPATA CORRIDA (INCLUINDO ESCAVAÇÃO PARA COLOCAÇÃO DE FÔRMAS). AF_01/2024</t>
  </si>
  <si>
    <t>ESCAVAÇÃO MANUAL PARA VIGA BALDRAME OU SAPATA CORRIDA (SEM ESCAVAÇÃO PARA COLOCAÇÃO DE FÔRMAS). AF_01/2024</t>
  </si>
  <si>
    <t>ESCAVAÇÃO MECANIZADA PARA BLOCO DE COROAMENTO OU SAPATA COM RETROESCAVADEIRA (INCLUINDO ESCAVAÇÃO PARA COLOCAÇÃO DE FÔRMAS). AF_01/2024</t>
  </si>
  <si>
    <t>ESCAVAÇÃO MECANIZADA PARA BLOCO DE COROAMENTO OU SAPATA COM RETROESCAVADEIRA (SEM ESCAVAÇÃO PARA COLOCAÇÃO DE FÔRMAS). AF_01/2024</t>
  </si>
  <si>
    <t>ESCAVAÇÃO MECANIZADA PARA VIGA BALDRAME OU SAPATA CORRIDA COM MINI-ESCAVADEIRA (INCLUINDO ESCAVAÇÃO PARA COLOCAÇÃO DE FÔRMAS). AF_01/2024</t>
  </si>
  <si>
    <t>ESCAVAÇÃO MECANIZADA PARA VIGA BALDRAME OU SAPATA CORRIDA COM MINI-ESCAVADEIRA (SEM ESCAVAÇÃO PARA COLOCAÇÃO DE FÔRMAS). AF_01/2024</t>
  </si>
  <si>
    <t>FABRICAÇÃO, MONTAGEM E DESMONTAGEM DE FÔRMA PARA BLOCO DE COROAMENTO, EM CHAPA DE MADEIRA COMPENSADA RESINADA, E=17 MM, 2 UTILIZAÇÕES. AF_01/2024</t>
  </si>
  <si>
    <t>FABRICAÇÃO, MONTAGEM E DESMONTAGEM DE FÔRMA PARA BLOCO DE COROAMENTO, EM CHAPA DE MADEIRA COMPENSADA RESINADA, E=17 MM, 4 UTILIZAÇÕES. AF_01/2024</t>
  </si>
  <si>
    <t>FABRICAÇÃO, MONTAGEM E DESMONTAGEM DE FÔRMA PARA BLOCO DE COROAMENTO, EM MADEIRA SERRADA, E=25 MM, 1 UTILIZAÇÃO. AF_01/2024</t>
  </si>
  <si>
    <t>FABRICAÇÃO, MONTAGEM E DESMONTAGEM DE FÔRMA PARA BLOCO DE COROAMENTO, EM MADEIRA SERRADA, E=25 MM, 2 UTILIZAÇÕES. AF_01/2024</t>
  </si>
  <si>
    <t>FABRICAÇÃO, MONTAGEM E DESMONTAGEM DE FÔRMA PARA BLOCO DE COROAMENTO, EM MADEIRA SERRADA, E=25 MM, 4 UTILIZAÇÕES. AF_01/2024</t>
  </si>
  <si>
    <t>FABRICAÇÃO, MONTAGEM E DESMONTAGEM DE FÔRMA PARA SAPATA CORRIDA, EM CHAPA DE MADEIRA COMPENSADA RESINADA, E=17 MM, 2 UTILIZAÇÕES. AF_01/2024</t>
  </si>
  <si>
    <t>FABRICAÇÃO, MONTAGEM E DESMONTAGEM DE FÔRMA PARA SAPATA CORRIDA, EM CHAPA DE MADEIRA COMPENSADA RESINADA, E=17 MM, 4 UTILIZAÇÕES. AF_01/2024</t>
  </si>
  <si>
    <t>FABRICAÇÃO, MONTAGEM E DESMONTAGEM DE FÔRMA PARA SAPATA CORRIDA, EM MADEIRA SERRADA, E=25 MM, 1 UTILIZAÇÃO. AF_01/2024</t>
  </si>
  <si>
    <t>FABRICAÇÃO, MONTAGEM E DESMONTAGEM DE FÔRMA PARA SAPATA CORRIDA, EM MADEIRA SERRADA, E=25 MM, 2 UTILIZAÇÕES. AF_01/2024</t>
  </si>
  <si>
    <t>FABRICAÇÃO, MONTAGEM E DESMONTAGEM DE FÔRMA PARA SAPATA CORRIDA, EM MADEIRA SERRADA, E=25 MM, 4 UTILIZAÇÕES. AF_01/2024</t>
  </si>
  <si>
    <t>FABRICAÇÃO, MONTAGEM E DESMONTAGEM DE FÔRMA PARA SAPATA, EM CHAPA DE MADEIRA COMPENSADA RESINADA, E=17 MM, 2 UTILIZAÇÕES. AF_01/2024</t>
  </si>
  <si>
    <t>FABRICAÇÃO, MONTAGEM E DESMONTAGEM DE FÔRMA PARA SAPATA, EM CHAPA DE MADEIRA COMPENSADA RESINADA, E=17 MM, 4 UTILIZAÇÕES. AF_01/2024</t>
  </si>
  <si>
    <t>FABRICAÇÃO, MONTAGEM E DESMONTAGEM DE FÔRMA PARA SAPATA, EM MADEIRA SERRADA, E=25 MM, 1 UTILIZAÇÃO. AF_01/2024</t>
  </si>
  <si>
    <t>FABRICAÇÃO, MONTAGEM E DESMONTAGEM DE FÔRMA PARA SAPATA, EM MADEIRA SERRADA, E=25 MM, 2 UTILIZAÇÕES. AF_01/2024</t>
  </si>
  <si>
    <t>FABRICAÇÃO, MONTAGEM E DESMONTAGEM DE FÔRMA PARA SAPATA, EM MADEIRA SERRADA, E=25 MM, 4 UTILIZAÇÕES. AF_01/2024</t>
  </si>
  <si>
    <t>FABRICAÇÃO, MONTAGEM E DESMONTAGEM DE FÔRMA PARA VIGA BALDRAME, EM CHAPA DE MADEIRA COMPENSADA RESINADA, E=17 MM, 2 UTILIZAÇÕES. AF_01/2024</t>
  </si>
  <si>
    <t>FABRICAÇÃO, MONTAGEM E DESMONTAGEM DE FÔRMA PARA VIGA BALDRAME, EM CHAPA DE MADEIRA COMPENSADA RESINADA, E=17 MM, 4 UTILIZAÇÕES. AF_01/2024</t>
  </si>
  <si>
    <t>FABRICAÇÃO, MONTAGEM E DESMONTAGEM DE FÔRMA PARA VIGA BALDRAME, EM MADEIRA SERRADA, E=25 MM, 1 UTILIZAÇÃO. AF_01/2024</t>
  </si>
  <si>
    <t>FABRICAÇÃO, MONTAGEM E DESMONTAGEM DE FÔRMA PARA VIGA BALDRAME, EM MADEIRA SERRADA, E=25 MM, 2 UTILIZAÇÕES. AF_01/2024</t>
  </si>
  <si>
    <t>FABRICAÇÃO, MONTAGEM E DESMONTAGEM DE FÔRMA PARA VIGA BALDRAME, EM MADEIRA SERRADA, E=25 MM, 4 UTILIZAÇÕES. AF_01/2024</t>
  </si>
  <si>
    <t>MONTAGEM E DESMONTAGEM DE FÔRMA PARA ESTRUTURA CIRCULAR, COM INSTALAÇÃO EXCLUSIVAMENTE NA FACE INTERNA DA ESTRUTURA, COM AUXÍLIO DE GUINDASTE. AF_07/2024</t>
  </si>
  <si>
    <t>MONTAGEM E DESMONTAGEM DE FÔRMA PARA ESTRUTURA CIRCULAR, COM INSTALAÇÃO EXCLUSIVAMENTE NA FACE INTERNA DA ESTRUTURA, SEM AUXÍLIO DE GUINDASTE. AF_07/2024</t>
  </si>
  <si>
    <t>MONTAGEM E DESMONTAGEM DE FÔRMA PARA ESTRUTURA CIRCULAR, COM INSTALAÇÃO NA FACE INTERNA E EXTERNA DA EXTRUTURA, COM AUXÍLIO DE GUINDASTE. AF_07/2024</t>
  </si>
  <si>
    <t>MONTAGEM E DESMONTAGEM DE FÔRMA PARA ESTRUTURA CIRCULAR, COM INSTALAÇÃO NA FACE INTERNA E EXTERNA DA EXTRUTURA, SEM AUXÍLIO DE GUINDASTE. AF_07/2024</t>
  </si>
  <si>
    <t>ESCORAMENTO DE FÔRMAS DE LAJE EM MADEIRA NÃO APARELHADA, PÉ-DIREITO DUPLO, INCLUSO TRAVAMENTO, 4 UTILIZAÇÕES. AF_09/2020</t>
  </si>
  <si>
    <t>ESCORAMENTO DE FÔRMAS DE LAJE EM MADEIRA NÃO APARELHADA, PÉ-DIREITO SIMPLES, INCLUSO TRAVAMENTO, 4 UTILIZAÇÕES. AF_09/2020</t>
  </si>
  <si>
    <t>FABRICAÇÃO DE ESCORAS DE VIGA DO TIPO GARFO, EM MADEIRA. AF_09/2020</t>
  </si>
  <si>
    <t>FABRICAÇÃO DE ESCORAS DO TIPO PONTALETE, EM MADEIRA, PARA PÉ-DIREITO DUPLO. AF_09/2020</t>
  </si>
  <si>
    <t>FABRICAÇÃO DE ESCORAS DO TIPO PONTALETE, EM MADEIRA, PARA PÉ-DIREITO SIMPLES. AF_09/2020</t>
  </si>
  <si>
    <t>FABRICAÇÃO DE FÔRMA PARA LAJES, EM CHAPA DE MADEIRA COMPENSADA PLASTIFICADA, E = 18 MM. AF_09/2020</t>
  </si>
  <si>
    <t>FABRICAÇÃO DE FÔRMA PARA LAJES, EM CHAPA DE MADEIRA COMPENSADA RESINADA, E = 17 MM. AF_09/2020</t>
  </si>
  <si>
    <t>FABRICAÇÃO DE FÔRMA PARA LAJES, EM MADEIRA SERRADA, E=25 MM. AF_09/2020</t>
  </si>
  <si>
    <t>FABRICAÇÃO DE FÔRMA PARA PILARES E ESTRUTURAS SIMILARES, EM CHAPA DE MADEIRA COMPENSADA PLASTIFICADA, E = 18 MM. AF_09/2020</t>
  </si>
  <si>
    <t>FABRICAÇÃO DE FÔRMA PARA PILARES E ESTRUTURAS SIMILARES, EM CHAPA DE MADEIRA COMPENSADA RESINADA, E = 17 MM. AF_09/2020</t>
  </si>
  <si>
    <t>FABRICAÇÃO DE FÔRMA PARA PILARES E ESTRUTURAS SIMILARES, EM MADEIRA SERRADA, E=25 MM. AF_09/2020</t>
  </si>
  <si>
    <t>FABRICAÇÃO DE FÔRMA PARA VIGAS, COM MADEIRA SERRADA, E = 25 MM. AF_09/2020</t>
  </si>
  <si>
    <t>FABRICAÇÃO DE FÔRMA PARA VIGAS, EM CHAPA DE MADEIRA COMPENSADA PLASTIFICADA, E = 18 MM. AF_09/2020</t>
  </si>
  <si>
    <t>FABRICAÇÃO DE FÔRMA PARA VIGAS, EM CHAPA DE MADEIRA COMPENSADA RESINADA, E = 17 MM. AF_09/2020</t>
  </si>
  <si>
    <t>MONTAGEM E DESMONTAGEM DE FÔRMA DE LAJE MACIÇA, PÉ-DIREITO DUPLO, EM CHAPA DE MADEIRA COMPENSADA PLASTIFICADA, 10 UTILIZAÇÕES. AF_09/2020</t>
  </si>
  <si>
    <t>MONTAGEM E DESMONTAGEM DE FÔRMA DE LAJE MACIÇA, PÉ-DIREITO DUPLO, EM CHAPA DE MADEIRA COMPENSADA PLASTIFICADA, 12 UTILIZAÇÕES. AF_09/2020</t>
  </si>
  <si>
    <t>MONTAGEM E DESMONTAGEM DE FÔRMA DE LAJE MACIÇA, PÉ-DIREITO DUPLO, EM CHAPA DE MADEIRA COMPENSADA PLASTIFICADA, 14 UTILIZAÇÕES. AF_09/2020</t>
  </si>
  <si>
    <t>MONTAGEM E DESMONTAGEM DE FÔRMA DE LAJE MACIÇA, PÉ-DIREITO DUPLO, EM CHAPA DE MADEIRA COMPENSADA PLASTIFICADA, 18 UTILIZAÇÕES. AF_09/2020</t>
  </si>
  <si>
    <t>MONTAGEM E DESMONTAGEM DE FÔRMA DE LAJE MACIÇA, PÉ-DIREITO DUPLO, EM CHAPA DE MADEIRA COMPENSADA RESINADA, 2 UTILIZAÇÕES. AF_09/2020</t>
  </si>
  <si>
    <t>MONTAGEM E DESMONTAGEM DE FÔRMA DE LAJE MACIÇA, PÉ-DIREITO DUPLO, EM CHAPA DE MADEIRA COMPENSADA RESINADA, 4 UTILIZAÇÕES. AF_09/2020</t>
  </si>
  <si>
    <t>MONTAGEM E DESMONTAGEM DE FÔRMA DE LAJE MACIÇA, PÉ-DIREITO DUPLO, EM CHAPA DE MADEIRA COMPENSADA RESINADA, 6 UTILIZAÇÕES. AF_09/2020</t>
  </si>
  <si>
    <t>MONTAGEM E DESMONTAGEM DE FÔRMA DE LAJE MACIÇA, PÉ-DIREITO DUPLO, EM CHAPA DE MADEIRA COMPENSADA RESINADA, 8 UTILIZAÇÕES. AF_09/2020</t>
  </si>
  <si>
    <t>MONTAGEM E DESMONTAGEM DE FÔRMA DE LAJE MACIÇA, PÉ-DIREITO SIMPLES, EM CHAPA DE MADEIRA COMPENSADA PLASTIFICADA, 10 UTILIZAÇÕES. AF_09/2020</t>
  </si>
  <si>
    <t>MONTAGEM E DESMONTAGEM DE FÔRMA DE LAJE MACIÇA, PÉ-DIREITO SIMPLES, EM CHAPA DE MADEIRA COMPENSADA PLASTIFICADA, 12 UTILIZAÇÕES. AF_09/2020</t>
  </si>
  <si>
    <t>MONTAGEM E DESMONTAGEM DE FÔRMA DE LAJE MACIÇA, PÉ-DIREITO SIMPLES, EM CHAPA DE MADEIRA COMPENSADA PLASTIFICADA, 14 UTILIZAÇÕES. AF_09/2020</t>
  </si>
  <si>
    <t>MONTAGEM E DESMONTAGEM DE FÔRMA DE LAJE MACIÇA, PÉ-DIREITO SIMPLES, EM CHAPA DE MADEIRA COMPENSADA PLASTIFICADA, 18 UTILIZAÇÕES. AF_09/2020</t>
  </si>
  <si>
    <t>MONTAGEM E DESMONTAGEM DE FÔRMA DE LAJE MACIÇA, PÉ-DIREITO SIMPLES, EM CHAPA DE MADEIRA COMPENSADA RESINADA E CIMBRAMENTO DE MADEIRA, 2 UTILIZAÇÕES. AF_03/2022</t>
  </si>
  <si>
    <t>MONTAGEM E DESMONTAGEM DE FÔRMA DE LAJE MACIÇA, PÉ-DIREITO SIMPLES, EM CHAPA DE MADEIRA COMPENSADA RESINADA E CIMBRAMENTO DE MADEIRA, 4 UTILIZAÇÕES. AF_03/2022</t>
  </si>
  <si>
    <t>MONTAGEM E DESMONTAGEM DE FÔRMA DE LAJE MACIÇA, PÉ-DIREITO SIMPLES, EM CHAPA DE MADEIRA COMPENSADA RESINADA E CIMBRAMENTO DE MADEIRA, 6 UTILIZAÇÕES. AF_03/2022</t>
  </si>
  <si>
    <t>MONTAGEM E DESMONTAGEM DE FÔRMA DE LAJE MACIÇA, PÉ-DIREITO SIMPLES, EM CHAPA DE MADEIRA COMPENSADA RESINADA E CIMBRAMENTO DE MADEIRA, 8 UTILIZAÇÕES. AF_03/2022</t>
  </si>
  <si>
    <t>MONTAGEM E DESMONTAGEM DE FÔRMA DE LAJE MACIÇA, PÉ-DIREITO SIMPLES, EM CHAPA DE MADEIRA COMPENSADA RESINADA, 2 UTILIZAÇÕES. AF_09/2020</t>
  </si>
  <si>
    <t>MONTAGEM E DESMONTAGEM DE FÔRMA DE LAJE MACIÇA, PÉ-DIREITO SIMPLES, EM CHAPA DE MADEIRA COMPENSADA RESINADA, 4 UTILIZAÇÕES. AF_09/2020</t>
  </si>
  <si>
    <t>MONTAGEM E DESMONTAGEM DE FÔRMA DE LAJE MACIÇA, PÉ-DIREITO SIMPLES, EM CHAPA DE MADEIRA COMPENSADA RESINADA, 6 UTILIZAÇÕES. AF_09/2020</t>
  </si>
  <si>
    <t>MONTAGEM E DESMONTAGEM DE FÔRMA DE LAJE MACIÇA, PÉ-DIREITO SIMPLES, EM CHAPA DE MADEIRA COMPENSADA RESINADA, 8 UTILIZAÇÕES. AF_09/2020</t>
  </si>
  <si>
    <t>MONTAGEM E DESMONTAGEM DE FÔRMA DE LAJE MACIÇA, PÉ-DIREITO SIMPLES, EM MADEIRA SERRADA, 1 UTILIZAÇÃO. AF_09/2020</t>
  </si>
  <si>
    <t>MONTAGEM E DESMONTAGEM DE FÔRMA DE LAJE MACIÇA, PÉ-DIREITO SIMPLES, EM MADEIRA SERRADA, 2 UTILIZAÇÕES. AF_09/2020</t>
  </si>
  <si>
    <t>MONTAGEM E DESMONTAGEM DE FÔRMA DE LAJE MACIÇA, PÉ-DIREITO SIMPLES, EM MADEIRA SERRADA, 4 UTILIZAÇÕES. AF_09/2020</t>
  </si>
  <si>
    <t>MONTAGEM E DESMONTAGEM DE FÔRMA DE LAJE NERVURADA COM CUBETA E ASSOALHO, PÉ-DIREITO DUPLO, EM CHAPA DE MADEIRA COMPENSADA RESINADA, 10 UTILIZAÇÕES. AF_09/2020</t>
  </si>
  <si>
    <t>MONTAGEM E DESMONTAGEM DE FÔRMA DE LAJE NERVURADA COM CUBETA E ASSOALHO, PÉ-DIREITO DUPLO, EM CHAPA DE MADEIRA COMPENSADA RESINADA, 12 UTILIZAÇÕES. AF_09/2020</t>
  </si>
  <si>
    <t>MONTAGEM E DESMONTAGEM DE FÔRMA DE LAJE NERVURADA COM CUBETA E ASSOALHO, PÉ-DIREITO DUPLO, EM CHAPA DE MADEIRA COMPENSADA RESINADA, 14 UTILIZAÇÕES. AF_09/2020</t>
  </si>
  <si>
    <t>MONTAGEM E DESMONTAGEM DE FÔRMA DE LAJE NERVURADA COM CUBETA E ASSOALHO, PÉ-DIREITO DUPLO, EM CHAPA DE MADEIRA COMPENSADA RESINADA, 18 UTILIZAÇÕES. AF_09/2020</t>
  </si>
  <si>
    <t>MONTAGEM E DESMONTAGEM DE FÔRMA DE LAJE NERVURADA COM CUBETA E ASSOALHO, PÉ-DIREITO DUPLO, EM CHAPA DE MADEIRA COMPENSADA RESINADA, 8 UTILIZAÇÕES. AF_09/2020</t>
  </si>
  <si>
    <t>MONTAGEM E DESMONTAGEM DE FÔRMA DE LAJE NERVURADA COM CUBETA E ASSOALHO, PÉ-DIREITO SIMPLES, EM CHAPA DE MADEIRA COMPENSADA RESINADA, 10 UTILIZAÇÕES. AF_09/2020</t>
  </si>
  <si>
    <t>MONTAGEM E DESMONTAGEM DE FÔRMA DE LAJE NERVURADA COM CUBETA E ASSOALHO, PÉ-DIREITO SIMPLES, EM CHAPA DE MADEIRA COMPENSADA RESINADA, 12 UTILIZAÇÕES. AF_09/2020</t>
  </si>
  <si>
    <t>MONTAGEM E DESMONTAGEM DE FÔRMA DE LAJE NERVURADA COM CUBETA E ASSOALHO, PÉ-DIREITO SIMPLES, EM CHAPA DE MADEIRA COMPENSADA RESINADA, 14 UTILIZAÇÕES. AF_09/2020</t>
  </si>
  <si>
    <t>MONTAGEM E DESMONTAGEM DE FÔRMA DE LAJE NERVURADA COM CUBETA E ASSOALHO, PÉ-DIREITO SIMPLES, EM CHAPA DE MADEIRA COMPENSADA RESINADA, 18 UTILIZAÇÕES. AF_09/2020</t>
  </si>
  <si>
    <t>MONTAGEM E DESMONTAGEM DE FÔRMA DE LAJE NERVURADA COM CUBETA E ASSOALHO, PÉ-DIREITO SIMPLES, EM CHAPA DE MADEIRA COMPENSADA RESINADA, 8 UTILIZAÇÕES. AF_09/2020</t>
  </si>
  <si>
    <t>MONTAGEM E DESMONTAGEM DE FÔRMA DE PILARES RETANGULARES E ESTRUTURAS SIMILARES, PÉ-DIREITO DUPLO, EM CHAPA DE MADEIRA COMPENSADA PLASTIFICADA, 10 UTILIZAÇÕES. AF_09/2020</t>
  </si>
  <si>
    <t>MONTAGEM E DESMONTAGEM DE FÔRMA DE PILARES RETANGULARES E ESTRUTURAS SIMILARES, PÉ-DIREITO DUPLO, EM CHAPA DE MADEIRA COMPENSADA PLASTIFICADA, 12 UTILIZAÇÕES. AF_09/2020</t>
  </si>
  <si>
    <t>MONTAGEM E DESMONTAGEM DE FÔRMA DE PILARES RETANGULARES E ESTRUTURAS SIMILARES, PÉ-DIREITO DUPLO, EM CHAPA DE MADEIRA COMPENSADA PLASTIFICADA, 14 UTILIZAÇÕES. AF_09/2020</t>
  </si>
  <si>
    <t>MONTAGEM E DESMONTAGEM DE FÔRMA DE PILARES RETANGULARES E ESTRUTURAS SIMILARES, PÉ-DIREITO DUPLO, EM CHAPA DE MADEIRA COMPENSADA PLASTIFICADA, 18 UTILIZAÇÕES. AF_09/2020</t>
  </si>
  <si>
    <t>MONTAGEM E DESMONTAGEM DE FÔRMA DE PILARES RETANGULARES E ESTRUTURAS SIMILARES, PÉ-DIREITO DUPLO, EM CHAPA DE MADEIRA COMPENSADA RESINADA, 2 UTILIZAÇÕES. AF_09/2020</t>
  </si>
  <si>
    <t>MONTAGEM E DESMONTAGEM DE FÔRMA DE PILARES RETANGULARES E ESTRUTURAS SIMILARES, PÉ-DIREITO DUPLO, EM CHAPA DE MADEIRA COMPENSADA RESINADA, 4 UTILIZAÇÕES. AF_09/2020</t>
  </si>
  <si>
    <t>MONTAGEM E DESMONTAGEM DE FÔRMA DE PILARES RETANGULARES E ESTRUTURAS SIMILARES, PÉ-DIREITO DUPLO, EM CHAPA DE MADEIRA COMPENSADA RESINADA, 6 UTILIZAÇÕES. AF_09/2020</t>
  </si>
  <si>
    <t>MONTAGEM E DESMONTAGEM DE FÔRMA DE PILARES RETANGULARES E ESTRUTURAS SIMILARES, PÉ-DIREITO DUPLO, EM CHAPA DE MADEIRA COMPENSADA RESINADA, 8 UTILIZAÇÕES. AF_09/2020</t>
  </si>
  <si>
    <t>MONTAGEM E DESMONTAGEM DE FÔRMA DE PILARES RETANGULARES E ESTRUTURAS SIMILARES, PÉ-DIREITO SIMPLES, EM CHAPA DE MADEIRA COMPENSADA PLASTIFICADA, 10 UTILIZAÇÕES. AF_09/2020</t>
  </si>
  <si>
    <t>MONTAGEM E DESMONTAGEM DE FÔRMA DE PILARES RETANGULARES E ESTRUTURAS SIMILARES, PÉ-DIREITO SIMPLES, EM CHAPA DE MADEIRA COMPENSADA PLASTIFICADA, 12 UTILIZAÇÕES. AF_09/2020</t>
  </si>
  <si>
    <t>MONTAGEM E DESMONTAGEM DE FÔRMA DE PILARES RETANGULARES E ESTRUTURAS SIMILARES, PÉ-DIREITO SIMPLES, EM CHAPA DE MADEIRA COMPENSADA PLASTIFICADA, 14 UTILIZAÇÕES. AF_09/2020</t>
  </si>
  <si>
    <t>MONTAGEM E DESMONTAGEM DE FÔRMA DE PILARES RETANGULARES E ESTRUTURAS SIMILARES, PÉ-DIREITO SIMPLES, EM CHAPA DE MADEIRA COMPENSADA PLASTIFICADA, 18 UTILIZAÇÕES. AF_09/2020</t>
  </si>
  <si>
    <t>MONTAGEM E DESMONTAGEM DE FÔRMA DE PILARES RETANGULARES E ESTRUTURAS SIMILARES, PÉ-DIREITO SIMPLES, EM CHAPA DE MADEIRA COMPENSADA RESINADA, 2 UTILIZAÇÕES. AF_09/2020</t>
  </si>
  <si>
    <t>MONTAGEM E DESMONTAGEM DE FÔRMA DE PILARES RETANGULARES E ESTRUTURAS SIMILARES, PÉ-DIREITO SIMPLES, EM CHAPA DE MADEIRA COMPENSADA RESINADA, 4 UTILIZAÇÕES. AF_09/2020</t>
  </si>
  <si>
    <t>MONTAGEM E DESMONTAGEM DE FÔRMA DE PILARES RETANGULARES E ESTRUTURAS SIMILARES, PÉ-DIREITO SIMPLES, EM CHAPA DE MADEIRA COMPENSADA RESINADA, 6 UTILIZAÇÕES. AF_09/2020</t>
  </si>
  <si>
    <t>MONTAGEM E DESMONTAGEM DE FÔRMA DE PILARES RETANGULARES E ESTRUTURAS SIMILARES, PÉ-DIREITO SIMPLES, EM CHAPA DE MADEIRA COMPENSADA RESINADA, 8 UTILIZAÇÕES. AF_09/2020</t>
  </si>
  <si>
    <t>MONTAGEM E DESMONTAGEM DE FÔRMA DE PILARES RETANGULARES E ESTRUTURAS SIMILARES, PÉ-DIREITO SIMPLES, EM MADEIRA SERRADA, 1 UTILIZAÇÃO. AF_09/2020</t>
  </si>
  <si>
    <t>MONTAGEM E DESMONTAGEM DE FÔRMA DE PILARES RETANGULARES E ESTRUTURAS SIMILARES, PÉ-DIREITO SIMPLES, EM MADEIRA SERRADA, 2 UTILIZAÇÕES. AF_09/2020</t>
  </si>
  <si>
    <t>MONTAGEM E DESMONTAGEM DE FÔRMA DE PILARES RETANGULARES E ESTRUTURAS SIMILARES, PÉ-DIREITO SIMPLES, EM MADEIRA SERRADA, 4 UTILIZAÇÕES. AF_09/2020</t>
  </si>
  <si>
    <t>MONTAGEM E DESMONTAGEM DE FÔRMA DE VIGA, ESCORAMENTO COM GARFO DE MADEIRA, PÉ-DIREITO DUPLO, EM CHAPA DE MADEIRA PLASTIFICADA, 10 UTILIZAÇÕES. AF_09/2020</t>
  </si>
  <si>
    <t>MONTAGEM E DESMONTAGEM DE FÔRMA DE VIGA, ESCORAMENTO COM GARFO DE MADEIRA, PÉ-DIREITO DUPLO, EM CHAPA DE MADEIRA PLASTIFICADA, 12 UTILIZAÇÕES. AF_09/2020</t>
  </si>
  <si>
    <t>MONTAGEM E DESMONTAGEM DE FÔRMA DE VIGA, ESCORAMENTO COM GARFO DE MADEIRA, PÉ-DIREITO DUPLO, EM CHAPA DE MADEIRA PLASTIFICADA, 14 UTILIZAÇÕES. AF_09/2020</t>
  </si>
  <si>
    <t>MONTAGEM E DESMONTAGEM DE FÔRMA DE VIGA, ESCORAMENTO COM GARFO DE MADEIRA, PÉ-DIREITO DUPLO, EM CHAPA DE MADEIRA PLASTIFICADA, 18 UTILIZAÇÕES. AF_09/2020</t>
  </si>
  <si>
    <t>MONTAGEM E DESMONTAGEM DE FÔRMA DE VIGA, ESCORAMENTO COM GARFO DE MADEIRA, PÉ-DIREITO DUPLO, EM CHAPA DE MADEIRA RESINADA, 2 UTILIZAÇÕES. AF_09/2020</t>
  </si>
  <si>
    <t>MONTAGEM E DESMONTAGEM DE FÔRMA DE VIGA, ESCORAMENTO COM GARFO DE MADEIRA, PÉ-DIREITO DUPLO, EM CHAPA DE MADEIRA RESINADA, 4 UTILIZAÇÕES. AF_09/2020</t>
  </si>
  <si>
    <t>MONTAGEM E DESMONTAGEM DE FÔRMA DE VIGA, ESCORAMENTO COM GARFO DE MADEIRA, PÉ-DIREITO DUPLO, EM CHAPA DE MADEIRA RESINADA, 6 UTILIZAÇÕES. AF_09/2020</t>
  </si>
  <si>
    <t>MONTAGEM E DESMONTAGEM DE FÔRMA DE VIGA, ESCORAMENTO COM GARFO DE MADEIRA, PÉ-DIREITO DUPLO, EM CHAPA DE MADEIRA RESINADA, 8 UTILIZAÇÕES. AF_09/2020</t>
  </si>
  <si>
    <t>MONTAGEM E DESMONTAGEM DE FÔRMA DE VIGA, ESCORAMENTO COM GARFO DE MADEIRA, PÉ-DIREITO SIMPLES, EM CHAPA DE MADEIRA PLASTIFICADA, 10 UTILIZAÇÕES. AF_09/2020</t>
  </si>
  <si>
    <t>MONTAGEM E DESMONTAGEM DE FÔRMA DE VIGA, ESCORAMENTO COM GARFO DE MADEIRA, PÉ-DIREITO SIMPLES, EM CHAPA DE MADEIRA PLASTIFICADA, 12 UTILIZAÇÕES. AF_09/2020</t>
  </si>
  <si>
    <t>MONTAGEM E DESMONTAGEM DE FÔRMA DE VIGA, ESCORAMENTO COM GARFO DE MADEIRA, PÉ-DIREITO SIMPLES, EM CHAPA DE MADEIRA PLASTIFICADA, 14 UTILIZAÇÕES. AF_09/2020</t>
  </si>
  <si>
    <t>MONTAGEM E DESMONTAGEM DE FÔRMA DE VIGA, ESCORAMENTO COM GARFO DE MADEIRA, PÉ-DIREITO SIMPLES, EM CHAPA DE MADEIRA PLASTIFICADA, 18 UTILIZAÇÕES. AF_09/2020</t>
  </si>
  <si>
    <t>MONTAGEM E DESMONTAGEM DE FÔRMA DE VIGA, ESCORAMENTO COM GARFO DE MADEIRA, PÉ-DIREITO SIMPLES, EM CHAPA DE MADEIRA RESINADA, 2 UTILIZAÇÕES. AF_09/2020</t>
  </si>
  <si>
    <t>MONTAGEM E DESMONTAGEM DE FÔRMA DE VIGA, ESCORAMENTO COM GARFO DE MADEIRA, PÉ-DIREITO SIMPLES, EM CHAPA DE MADEIRA RESINADA, 4 UTILIZAÇÕES. AF_09/2020</t>
  </si>
  <si>
    <t>MONTAGEM E DESMONTAGEM DE FÔRMA DE VIGA, ESCORAMENTO COM GARFO DE MADEIRA, PÉ-DIREITO SIMPLES, EM CHAPA DE MADEIRA RESINADA, 6 UTILIZAÇÕES. AF_09/2020</t>
  </si>
  <si>
    <t>MONTAGEM E DESMONTAGEM DE FÔRMA DE VIGA, ESCORAMENTO COM GARFO DE MADEIRA, PÉ-DIREITO SIMPLES, EM CHAPA DE MADEIRA RESINADA, 8 UTILIZAÇÕES. AF_09/2020</t>
  </si>
  <si>
    <t>MONTAGEM E DESMONTAGEM DE FÔRMA DE VIGA, ESCORAMENTO COM PONTALETE DE MADEIRA, PÉ-DIREITO SIMPLES, EM MADEIRA SERRADA, 1 UTILIZAÇÃO. AF_09/2020</t>
  </si>
  <si>
    <t>MONTAGEM E DESMONTAGEM DE FÔRMA DE VIGA, ESCORAMENTO COM PONTALETE DE MADEIRA, PÉ-DIREITO SIMPLES, EM MADEIRA SERRADA, 2 UTILIZAÇÕES. AF_09/2020</t>
  </si>
  <si>
    <t>MONTAGEM E DESMONTAGEM DE FÔRMA DE VIGA, ESCORAMENTO COM PONTALETE DE MADEIRA, PÉ-DIREITO SIMPLES, EM MADEIRA SERRADA, 4 UTILIZAÇÕES. AF_09/2020</t>
  </si>
  <si>
    <t>MONTAGEM E DESMONTAGEM DE FÔRMA DE VIGA, ESCORAMENTO METÁLICO, PÉ-DIREITO DUPLO, EM CHAPA DE MADEIRA PLASTIFICADA, 10 UTILIZAÇÕES. AF_09/2020</t>
  </si>
  <si>
    <t>MONTAGEM E DESMONTAGEM DE FÔRMA DE VIGA, ESCORAMENTO METÁLICO, PÉ-DIREITO DUPLO, EM CHAPA DE MADEIRA PLASTIFICADA, 12 UTILIZAÇÕES. AF_09/2020</t>
  </si>
  <si>
    <t>MONTAGEM E DESMONTAGEM DE FÔRMA DE VIGA, ESCORAMENTO METÁLICO, PÉ-DIREITO DUPLO, EM CHAPA DE MADEIRA PLASTIFICADA, 14 UTILIZAÇÕES. AF_09/2020</t>
  </si>
  <si>
    <t>MONTAGEM E DESMONTAGEM DE FÔRMA DE VIGA, ESCORAMENTO METÁLICO, PÉ-DIREITO DUPLO, EM CHAPA DE MADEIRA PLASTIFICADA, 18 UTILIZAÇÕES. AF_09/2020</t>
  </si>
  <si>
    <t>MONTAGEM E DESMONTAGEM DE FÔRMA DE VIGA, ESCORAMENTO METÁLICO, PÉ-DIREITO DUPLO, EM CHAPA DE MADEIRA RESINADA, 2 UTILIZAÇÕES. AF_09/2020</t>
  </si>
  <si>
    <t>MONTAGEM E DESMONTAGEM DE FÔRMA DE VIGA, ESCORAMENTO METÁLICO, PÉ-DIREITO DUPLO, EM CHAPA DE MADEIRA RESINADA, 4 UTILIZAÇÕES. AF_09/2020</t>
  </si>
  <si>
    <t>MONTAGEM E DESMONTAGEM DE FÔRMA DE VIGA, ESCORAMENTO METÁLICO, PÉ-DIREITO DUPLO, EM CHAPA DE MADEIRA RESINADA, 6 UTILIZAÇÕES. AF_09/2020</t>
  </si>
  <si>
    <t>MONTAGEM E DESMONTAGEM DE FÔRMA DE VIGA, ESCORAMENTO METÁLICO, PÉ-DIREITO DUPLO, EM CHAPA DE MADEIRA RESINADA, 8 UTILIZAÇÕES. AF_09/2020</t>
  </si>
  <si>
    <t>MONTAGEM E DESMONTAGEM DE FÔRMA DE VIGA, ESCORAMENTO METÁLICO, PÉ-DIREITO SIMPLES, EM CHAPA DE MADEIRA PLASTIFICADA, 10 UTILIZAÇÕES. AF_09/2020</t>
  </si>
  <si>
    <t>MONTAGEM E DESMONTAGEM DE FÔRMA DE VIGA, ESCORAMENTO METÁLICO, PÉ-DIREITO SIMPLES, EM CHAPA DE MADEIRA PLASTIFICADA, 12 UTILIZAÇÕES. AF_09/2020</t>
  </si>
  <si>
    <t>MONTAGEM E DESMONTAGEM DE FÔRMA DE VIGA, ESCORAMENTO METÁLICO, PÉ-DIREITO SIMPLES, EM CHAPA DE MADEIRA PLASTIFICADA, 14 UTILIZAÇÕES. AF_09/2020</t>
  </si>
  <si>
    <t>MONTAGEM E DESMONTAGEM DE FÔRMA DE VIGA, ESCORAMENTO METÁLICO, PÉ-DIREITO SIMPLES, EM CHAPA DE MADEIRA PLASTIFICADA, 18 UTILIZAÇÕES. AF_09/2020</t>
  </si>
  <si>
    <t>MONTAGEM E DESMONTAGEM DE FÔRMA DE VIGA, ESCORAMENTO METÁLICO, PÉ-DIREITO SIMPLES, EM CHAPA DE MADEIRA RESINADA, 2 UTILIZAÇÕES. AF_09/2020</t>
  </si>
  <si>
    <t>MONTAGEM E DESMONTAGEM DE FÔRMA DE VIGA, ESCORAMENTO METÁLICO, PÉ-DIREITO SIMPLES, EM CHAPA DE MADEIRA RESINADA, 4 UTILIZAÇÕES. AF_09/2020</t>
  </si>
  <si>
    <t>MONTAGEM E DESMONTAGEM DE FÔRMA DE VIGA, ESCORAMENTO METÁLICO, PÉ-DIREITO SIMPLES, EM CHAPA DE MADEIRA RESINADA, 6 UTILIZAÇÕES. AF_09/2020</t>
  </si>
  <si>
    <t>MONTAGEM E DESMONTAGEM DE FÔRMA DE VIGA, ESCORAMENTO METÁLICO, PÉ-DIREITO SIMPLES, EM CHAPA DE MADEIRA RESINADA, 8 UTILIZAÇÕES. AF_09/2020</t>
  </si>
  <si>
    <t>FABRICAÇÃO DE FÔRMA PARA PILARES CIRCULARES, EM CHAPA DE MADEIRA COMPENSADA RESINADA, PÉ-DIREITO DUPLO. AF_05/2024</t>
  </si>
  <si>
    <t>FABRICAÇÃO DE FÔRMA PARA PILARES CIRCULARES, EM CHAPA DE MADEIRA COMPENSADA RESINADA, PÉ-DIREITO SIMPLES. AF_05/2024</t>
  </si>
  <si>
    <t>MONTAGEM E DESMONTAGEM DE FÔRMA DE PILARES CIRCULARES, COM ÁREA MÉDIA DAS SEÇÕES MAIOR QUE 0,28 M², EM PAPELÃO. AF_05/2024</t>
  </si>
  <si>
    <t>MONTAGEM E DESMONTAGEM DE FÔRMA DE PILARES CIRCULARES, COM ÁREA MÉDIA DAS SEÇÕES MENOR OU IGUAL A 0,28 M², EM PAPELÃO. AF_05/2024</t>
  </si>
  <si>
    <t>MONTAGEM E DESMONTAGEM DE FÔRMA DE PILARES CIRCULARES, PÉ-DIREITO DUPLO, EM MADEIRA, 2 UTILIZAÇÕES. AF_05/2024</t>
  </si>
  <si>
    <t>MONTAGEM E DESMONTAGEM DE FÔRMA DE PILARES CIRCULARES, PÉ-DIREITO DUPLO, METÁLICA. AF_05/2024</t>
  </si>
  <si>
    <t>MONTAGEM E DESMONTAGEM DE FÔRMA DE PILARES CIRCULARES, PÉ-DIREITO DUPLO, PLÁSTICA. AF_05/2024</t>
  </si>
  <si>
    <t>MONTAGEM E DESMONTAGEM DE FÔRMA DE PILARES CIRCULARES, PÉ-DIREITO SIMPLES, EM MADEIRA, 2 UTILIZAÇÕES. AF_05/2024</t>
  </si>
  <si>
    <t>MONTAGEM E DESMONTAGEM DE FÔRMA DE PILARES CIRCULARES, PÉ-DIREITO SIMPLES, METÁLICA. AF_05/2024</t>
  </si>
  <si>
    <t>MONTAGEM E DESMONTAGEM DE FÔRMA DE PILARES CIRCULARES, PÉ-DIREITO SIMPLES, PLÁSTICA. AF_05/2024</t>
  </si>
  <si>
    <t>MURO DE GABIÃO, ENCHIMENTO COM PEDRA DE MÃO TIPO RACHÃO, COM SOLO REFORÇADO, PARA MUROS COM ALTURA MAIOR QUE 12 M E MENOR OU IGUAL A 20 M - FORNECIMENTO E EXECUÇÃO. AF_03/2024</t>
  </si>
  <si>
    <t>MURO DE GABIÃO, ENCHIMENTO COM PEDRA DE MÃO TIPO RACHÃO, COM SOLO REFORÇADO, PARA MUROS COM ALTURA MAIOR QUE 20 M E MENOR OU IGUAL A 28 M - FORNECIMENTO E EXECUÇÃO. AF_03/2024</t>
  </si>
  <si>
    <t>MURO DE GABIÃO, ENCHIMENTO COM PEDRA DE MÃO TIPO RACHÃO, COM SOLO REFORÇADO, PARA MUROS COM ALTURA MAIOR QUE 4 M E MENOR OU IGUAL A 12 M - FORNECIMENTO E EXECUÇÃO. AF_03/2024</t>
  </si>
  <si>
    <t>MURO DE GABIÃO, ENCHIMENTO COM PEDRA DE MÃO TIPO RACHÃO, COM SOLO REFORÇADO, PARA MUROS COM ALTURA MENOR OU IGUAL A 4 M - FORNECIMENTO E EXECUÇÃO. AF_03/2024</t>
  </si>
  <si>
    <t>MURO DE GABIÃO, ENCHIMENTO COM PEDRA DE MÃO TIPO RACHÃO, DE GRAVIDADE, COM GAIOLAS DE COMPRIMENTO IGUAL A 2 M, PARA MUROS COM ALTURA MAIOR QUE 4 M E MENOR OU IGUAL A 6 M - FORNECIMENTO E EXECUÇÃO. AF_03/2024</t>
  </si>
  <si>
    <t>MURO DE GABIÃO, ENCHIMENTO COM PEDRA DE MÃO TIPO RACHÃO, DE GRAVIDADE, COM GAIOLAS DE COMPRIMENTO IGUAL A 2 M, PARA MUROS COM ALTURA MAIOR QUE 6 M E MENOR OU IGUAL A 10 M - FORNECIMENTO E EXECUÇÃO. AF_03/2024</t>
  </si>
  <si>
    <t>MURO DE GABIÃO, ENCHIMENTO COM PEDRA DE MÃO TIPO RACHÃO, DE GRAVIDADE, COM GAIOLAS DE COMPRIMENTO IGUAL A 2 M, PARA MUROS COM ALTURA MENOR OU IGUAL A 4 M - FORNECIMENTO E EXECUÇÃO. AF_03/2024</t>
  </si>
  <si>
    <t>MURO DE GABIÃO, ENCHIMENTO COM PEDRA DE MÃO TIPO RACHÃO, DE GRAVIDADE, COM GAIOLAS DE COMPRIMENTO IGUAL A 5 M, PARA MUROS COM ALTURA MAIOR QUE 4 M E MENOR OU IGUAL A 6 M - FORNECIMENTO E EXECUÇÃO. AF_03/2024</t>
  </si>
  <si>
    <t>MURO DE GABIÃO, ENCHIMENTO COM PEDRA DE MÃO TIPO RACHÃO, DE GRAVIDADE, COM GAIOLAS DE COMPRIMENTO IGUAL A 5 M, PARA MUROS COM ALTURA MAIOR QUE 6 M E MENOR OU IGUAL A 10 M- FORNECIMENTO E EXECUÇÃO. AF_03/2024</t>
  </si>
  <si>
    <t>MURO DE GABIÃO, ENCHIMENTO COM PEDRA DE MÃO TIPO RACHÃO, DE GRAVIDADE, COM GAIOLAS DE COMPRIMENTO IGUAL A 5 M, PARA MUROS COM ALTURA MENOR OU IGUAL A 4 M - FORNECIMENTO E EXECUÇÃO. AF_03/2024</t>
  </si>
  <si>
    <t>MURO DE GABIÃO, ENCHIMENTO COM RESÍDUO DE CONSTRUÇÃO E DEMOLIÇÃO, DE GRAVIDADE, COM GAIOLA TRAPEZOIDAL DE COMPRIMENTO IGUAL A 2 M, PARA MUROS COM ALTURA MAIOR QUE 2 M E MENOR OU IGUAL A 4 M - FORNECIMENTO E EXECUÇÃO. AF_03/2024</t>
  </si>
  <si>
    <t>MURO DE GABIÃO, ENCHIMENTO COM RESÍDUO DE CONSTRUÇÃO E DEMOLIÇÃO, DE GRAVIDADE, COM GAIOLA TRAPEZOIDAL DE COMPRIMENTO IGUAL A 2 M, PARA MUROS COM ALTURA MENOR OU IGUAL A 2 M - FORNECIMENTO E EXECUÇÃO. AF_03/2024</t>
  </si>
  <si>
    <t>PROTEÇÃO SUPERFICIAL DE CANAL EM GABIÃO TIPO COLCHÃO, ALTURA DE 17 CENTÍMETROS, ENCHIMENTO COM PEDRA DE MÃO TIPO RACHÃO - FORNECIMENTO E EXECUÇÃO. AF_03/2024</t>
  </si>
  <si>
    <t>PROTEÇÃO SUPERFICIAL DE CANAL EM GABIÃO TIPO COLCHÃO, ALTURA DE 23 CENTÍMETROS, ENCHIMENTO COM PEDRA DE MÃO TIPO RACHÃO - FORNECIMENTO E EXECUÇÃO. AF_03/2024</t>
  </si>
  <si>
    <t>PROTEÇÃO SUPERFICIAL DE CANAL EM GABIÃO TIPO COLCHÃO, ALTURA DE 30 CENTÍMETROS, ENCHIMENTO COM PEDRA DE MÃO TIPO RACHÃO - FORNECIMENTO E EXECUÇÃO. AF_03/2024</t>
  </si>
  <si>
    <t>PROTEÇÃO SUPERFICIAL DE CANAL EM GABIÃO TIPO SACO, DIÂMETRO DE 65 CENTÍMETROS, ENCHIMENTO MANUAL COM PEDRA DE MÃO TIPO RACHÃO - FORNECIMENTO E EXECUÇÃO. AF_03/2024</t>
  </si>
  <si>
    <t>ADUELA/ GALERIA ABERTA PRE-MOLDADA DE CONCRETO ARMADO, SECAO QUADRANGULAR INTERNA DE 1,50 X 1,50 M (L X A), MISULA DE 20 X 20 CM, C = 1,00 M, ESPESSURA MIN = 15 CM, TB-45 E FCK DO CONCRETO = 30 MPA FORNECIMENTO E ASSENTAMENTO. AF_01/2023</t>
  </si>
  <si>
    <t>ADUELA/ GALERIA ABERTA PRE-MOLDADA DE CONCRETO ARMADO, SECAO QUADRANGULAR INTERNA DE 2,00 X 2,00 M (L X A), MISULA DE 20 X 20 CM, C = 1,00 M, ESPESSURA MIN = 15 CM, TB-45 E FCK DO CONCRETO = 30 MPA FORNECIMENTO E ASSENTAMENTO. AF_01/2023</t>
  </si>
  <si>
    <t>ADUELA/ GALERIA ABERTA PRE-MOLDADA DE CONCRETO ARMADO, SECAO QUADRANGULAR INTERNA DE 2,00 X 2,00 M (L X A), MISULA DE 20 X 20 CM, C = 1,00 M, ESPESSURA MIN = 20 CM, TB-45 E FCK DO CONCRETO = 30 MPA FORNECIMENTO E ASSENTAMENTO. AF_01/2023</t>
  </si>
  <si>
    <t>ADUELA/ GALERIA ABERTA PRE-MOLDADA DE CONCRETO ARMADO, SECAO QUADRANGULAR INTERNA DE 2,50 X 2,50 M (L X A), MISULA DE 20 X 20 CM, C = 1,00 M, ESPESSURA MIN = 15 CM, TB-45 E FCK DO CONCRETO = 30 MPA FORNECIMENTO E ASSENTAMENTO. AF_01/2023</t>
  </si>
  <si>
    <t>ADUELA/ GALERIA ABERTA PRE-MOLDADA DE CONCRETO ARMADO, SECAO QUADRANGULAR INTERNA DE 2,50 X 2,50 M (L X A), MISULA DE 20 X 20 CM, C = 1,00 M, ESPESSURA MIN = 20 CM, TB-45 E FCK DO CONCRETO = 30 MPA FORNECIMENTO E ASSENTAMENTO. AF_01/2023</t>
  </si>
  <si>
    <t>ADUELA/ GALERIA ABERTA PRE-MOLDADA DE CONCRETO ARMADO, SECAO QUADRANGULAR INTERNA DE 2,50 X 2,50 M (L X A), MISULA DE 20 X 20 CM, C = 1,00 M, ESPESSURA MIN = 25 CM, TB-45 E FCK DO CONCRETO = 30 MPA FORNECIMENTO E ASSENTAMENTO. AF_01/2023</t>
  </si>
  <si>
    <t>ADUELA/ GALERIA ABERTA PRE-MOLDADA DE CONCRETO ARMADO, SECAO QUADRANGULAR INTERNA DE 3,00 X 3,00 M (L X A), MISULA DE 20 X 20 CM, C = 1,00 M, ESPESSURA MIN = 20 CM, TB-45 E FCK DO CONCRETO = 30 MPA FORNECIMENTO E ASSENTAMENTO. AF_01/2023</t>
  </si>
  <si>
    <t>ADUELA/ GALERIA ABERTA PRE-MOLDADA DE CONCRETO ARMADO, SECAO QUADRANGULAR INTERNA DE 3,00 X 3,00 M (L X A), MISULA DE 20 X 20 CM, C = 1,00 M, ESPESSURA MIN = 25 CM, TB-45 E FCK DO CONCRETO = 30 MPA FORNECIMENTO E ASSENTAMENTO. AF_01/2023</t>
  </si>
  <si>
    <t>ADUELA/ GALERIA ABERTA PRE-MOLDADA DE CONCRETO ARMADO, SECAO QUADRANGULAR INTERNA DE 3,00 X 3,00 M (L X A), MISULA DE 20 X 20 CM, C = 1,00 M, ESPESSURA MIN = 35 CM, TB-45 E FCK DO CONCRETO = 30 MPA FORNECIMENTO E ASSENTAMENTO. AF_01/2023</t>
  </si>
  <si>
    <t>ADUELA/ GALERIA ABERTA PRE-MOLDADA DE CONCRETO ARMADO, SECAO RETANGULAR INTERNA DE 2,00 X 1,50 M (L X A), MISULA DE 20 X 20 CM, C = 1,00 M, ESPESSURA MIN = 20 CM, TB-45 E FCK DO CONCRETO = 30 MPA FORNECIMENTO E ASSENTAMENTO. AF_01/2023</t>
  </si>
  <si>
    <t>ADUELA/ GALERIA ABERTA PRE-MOLDADA DE CONCRETO ARMADO, SECAO RETANGULAR INTERNA DE 2,50 X 1,50 M (L X A), MISULA DE 20 X 20 CM, C = 1,00 M, ESPESSURA MIN = 15 CM, TB-45 E FCK DO CONCRETO = 30 MPA FORNECIMENTO E ASSENTAMENTO. AF_01/2023</t>
  </si>
  <si>
    <t>ADUELA/ GALERIA ABERTA PRE-MOLDADA DE CONCRETO ARMADO, SECAO RETANGULAR INTERNA DE 2,50 X 2,00 M (L X A), MISULA DE 20 X 20 CM, C = 1,00 M, ESPESSURA MIN = 15 CM, TB-45 E FCK DO CONCRETO = 30 MPA FORNECIMENTO E ASSENTAMENTO. AF_01/2023</t>
  </si>
  <si>
    <t>ADUELA/ GALERIA ABERTA PRE-MOLDADA DE CONCRETO ARMADO, SECAO RETANGULAR INTERNA DE 2,50 X 2,00 M (L X A), MISULA DE 20 X 20 CM, C = 1,00 M, ESPESSURA MIN = 20 CM, TB-45 E FCK DO CONCRETO = 30 MPA FORNECIMENTO E ASSENTAMENTO. AF_01/2023</t>
  </si>
  <si>
    <t>ADUELA/ GALERIA ABERTA PRE-MOLDADA DE CONCRETO ARMADO, SECAO RETANGULAR INTERNA DE 3,00 X 2,00 M (L X A), MISULA DE 20 X 20 CM, C = 1,00 M, ESPESSURA MIN = 15 CM, TB-45 E FCK DO CONCRETO = 30 MPA FORNECIMENTO E ASSENTAMENTO. AF_01/2023</t>
  </si>
  <si>
    <t>ADUELA/ GALERIA ABERTA PRE-MOLDADA DE CONCRETO ARMADO, SECAO RETANGULAR INTERNA DE 3,00 X 2,00 M (L X A), MISULA DE 20 X 20 CM, C = 1,00 M, ESPESSURA MIN = 20 CM, TB-45 E FCK DO CONCRETO = 30 MPA FORNECIMENTO E ASSENTAMENTO. AF_01/2023</t>
  </si>
  <si>
    <t>ADUELA/ GALERIA FECHADA PRE-MOLDADA DE CONCRETO ARMADO, SECAO QUADRANGULAR INTERNA DE 1,50 X 1,50 M (L X A), MISULA DE 20 X 20 CM, C = 1,00 M, ESPESSURA MIN = 15 CM, TB-45 E FCK DO CONCRETO = 30 MPA FORNECIMENTO E ASSENTAMENTO. AF_01/2023</t>
  </si>
  <si>
    <t>ADUELA/ GALERIA FECHADA PRE-MOLDADA DE CONCRETO ARMADO, SECAO QUADRANGULAR INTERNA DE 2,00 X 2,00 M (L X A), MISULA DE 20 X 20 CM, C = 1,00 M, ESPESSURA MIN = 15 CM, TB-45 E FCK DO CONCRETO = 30 MPA FORNECIMENTO E ASSENTAMENTO. AF_01/2023</t>
  </si>
  <si>
    <t>ADUELA/ GALERIA FECHADA PRE-MOLDADA DE CONCRETO ARMADO, SECAO QUADRANGULAR INTERNA DE 2,00 X 2,00 M (L X A), MISULA DE 20 X 20 CM, C = 1,00 M, ESPESSURA MIN = 20 CM, TB-45 E FCK DO CONCRETO = 30 MPA FORNECIMENTO E ASSENTAMENTO. AF_01/2023</t>
  </si>
  <si>
    <t>ADUELA/ GALERIA FECHADA PRE-MOLDADA DE CONCRETO ARMADO, SECAO QUADRANGULAR INTERNA DE 2,50 X 2,50 M (L X A), MISULA DE 20 X 20 CM, C = 1,00 M, ESPESSURA MIN = 15 CM, TB-45 E FCK DO CONCRETO = 30 MPA FORNECIMENTO E ASSENTAMENTO. AF_01/2023</t>
  </si>
  <si>
    <t>ADUELA/ GALERIA FECHADA PRE-MOLDADA DE CONCRETO ARMADO, SECAO QUADRANGULAR INTERNA DE 2,50 X 2,50 M (L X A), MISULA DE 20 X 20 CM, C = 1,00 M, ESPESSURA MIN = 20 CM, TB-45 E FCK DO CONCRETO = 30 MPA FORNECIMENTO E ASSENTAMENTO. AF_01/2023</t>
  </si>
  <si>
    <t>ADUELA/ GALERIA FECHADA PRE-MOLDADA DE CONCRETO ARMADO, SECAO QUADRANGULAR INTERNA DE 2,50 X 2,50 M (L X A), MISULA DE 20 X 20 CM, C = 1,00 M, ESPESSURA MIN = 25 CM, TB-45 E FCK DO CONCRETO = 30 MPA FORNECIMENTO E ASSENTAMENTO. AF_01/2023</t>
  </si>
  <si>
    <t>ADUELA/ GALERIA FECHADA PRE-MOLDADA DE CONCRETO ARMADO, SECAO QUADRANGULAR INTERNA DE 3,00 X 3,00 M (L X A), MISULA DE 20 X 20 CM, C = 1,00 M, ESPESSURA MIN = 20 CM, TB-45 E FCK DO CONCRETO = 30 MPA FORNECIMENTO E ASSENTAMENTO. AF_01/2023</t>
  </si>
  <si>
    <t>ADUELA/ GALERIA FECHADA PRE-MOLDADA DE CONCRETO ARMADO, SECAO QUADRANGULAR INTERNA DE 3,00 X 3,00 M (L X A), MISULA DE 20 X 20 CM, C = 1,00 M, ESPESSURA MIN = 25 CM, TB-45 E FCK DO CONCRETO = 30 MPA FORNECIMENTO E ASSENTAMENTO. AF_01/2023</t>
  </si>
  <si>
    <t>ADUELA/ GALERIA FECHADA PRE-MOLDADA DE CONCRETO ARMADO, SECAO QUADRANGULAR INTERNA DE 3,00 X 3,00 M (L X A), MISULA DE 20 X 20 CM, C = 1,00 M, ESPESSURA MIN = 35 CM, TB-45 E FCK DO CONCRETO = 30 MPA FORNECIMENTO E ASSENTAMENTO. AF_01/2023</t>
  </si>
  <si>
    <t>APLICAÇÃO DE MANTA GEOTÊXTIL NAS JUNTAS RÍGIDAS DE ADUELAS PRÉ-MOLDADAS DE CONCRETO ARMADO. AF_01/2023</t>
  </si>
  <si>
    <t>APLICAÇÃO DE GESSO PROJETADO COM EQUIPAMENTO DE PROJEÇÃO EM PAREDES, DESEMPENADO (SEM TALISCAS), ESPESSURA DE 0,5CM. AF_03/2023</t>
  </si>
  <si>
    <t>APLICAÇÃO DE GESSO PROJETADO COM EQUIPAMENTO DE PROJEÇÃO EM PAREDES, DESEMPENADO (SEM TALISCAS), ESPESSURA DE 1,0CM. AF_03/2023</t>
  </si>
  <si>
    <t>APLICAÇÃO DE GESSO PROJETADO COM EQUIPAMENTO DE PROJEÇÃO EM PAREDES, SARRAFEADO (COM TALISCAS), ESPESSURA DE 1,0CM. AF_03/2023</t>
  </si>
  <si>
    <t>APLICAÇÃO DE GESSO PROJETADO COM EQUIPAMENTO DE PROJEÇÃO EM PAREDES, SARRAFEADO (COM TALISCAS), ESPESSURA DE 1,5CM. AF_03/2023</t>
  </si>
  <si>
    <t>APLICAÇÃO MANUAL DE GESSO DESEMPENADO (SEM TALISCAS) EM PAREDES COM PÉ DIREITO DUPLO, ESPESSURA DE 0,5CM. AF_03/2023</t>
  </si>
  <si>
    <t>APLICAÇÃO MANUAL DE GESSO DESEMPENADO (SEM TALISCAS) EM PAREDES COM PÉ DIREITO DUPLO, ESPESSURA DE 1,0CM. AF_03/2023</t>
  </si>
  <si>
    <t>APLICAÇÃO MANUAL DE GESSO DESEMPENADO (SEM TALISCAS) EM PAREDES, ESPESSURA DE 0,5CM. AF_03/2023</t>
  </si>
  <si>
    <t>APLICAÇÃO MANUAL DE GESSO DESEMPENADO (SEM TALISCAS) EM PAREDES, ESPESSURA DE 1,0CM. AF_03/2023</t>
  </si>
  <si>
    <t>APLICAÇÃO MANUAL DE GESSO DESEMPENADO (SEM TALISCAS) EM TETO DE AMBIENTES COM PAREDES EM PÉ DIREITO DUPLO E ÁREA ENTRE 5M² E 10M², ESPESSURA DE 0,5CM. AF_03/2023</t>
  </si>
  <si>
    <t>APLICAÇÃO MANUAL DE GESSO DESEMPENADO (SEM TALISCAS) EM TETO DE AMBIENTES COM PAREDES EM PÉ DIREITO DUPLO E ÁREA ENTRE 5M² E 10M², ESPESSURA DE 1,0CM. AF_03/2023</t>
  </si>
  <si>
    <t>APLICAÇÃO MANUAL DE GESSO DESEMPENADO (SEM TALISCAS) EM TETO DE AMBIENTES COM PAREDES EM PÉ DIREITO DUPLO E ÁREA MAIOR QUE 10M², ESPESSURA DE 0,5CM. AF_03/2023</t>
  </si>
  <si>
    <t>APLICAÇÃO MANUAL DE GESSO DESEMPENADO (SEM TALISCAS) EM TETO DE AMBIENTES COM PAREDES EM PÉ DIREITO DUPLO E ÁREA MAIOR QUE 10M², ESPESSURA DE 1,0CM. AF_03/2023</t>
  </si>
  <si>
    <t>APLICAÇÃO MANUAL DE GESSO DESEMPENADO (SEM TALISCAS) EM TETO DE AMBIENTES COM PAREDES EM PÉ DIREITO DUPLO E ÁREA MENOR QUE 5M², ESPESSURA DE 0,5CM. AF_03/2023</t>
  </si>
  <si>
    <t>APLICAÇÃO MANUAL DE GESSO DESEMPENADO (SEM TALISCAS) EM TETO DE AMBIENTES COM PAREDES EM PÉ DIREITO DUPLO E ÁREA MENOR QUE 5M², ESPESSURA DE 1,0CM. AF_03/2023</t>
  </si>
  <si>
    <t>APLICAÇÃO MANUAL DE GESSO DESEMPENADO (SEM TALISCAS) EM TETO DE AMBIENTES DE ÁREA ENTRE 5M² E 10M², ESPESSURA DE 0,5CM. AF_03/2023</t>
  </si>
  <si>
    <t>APLICAÇÃO MANUAL DE GESSO DESEMPENADO (SEM TALISCAS) EM TETO DE AMBIENTES DE ÁREA ENTRE 5M² E 10M², ESPESSURA DE 1,0CM. AF_03/2023</t>
  </si>
  <si>
    <t>APLICAÇÃO MANUAL DE GESSO DESEMPENADO (SEM TALISCAS) EM TETO DE AMBIENTES DE ÁREA MAIOR QUE 10M², ESPESSURA DE 0,5CM. AF_03/2023</t>
  </si>
  <si>
    <t>APLICAÇÃO MANUAL DE GESSO DESEMPENADO (SEM TALISCAS) EM TETO DE AMBIENTES DE ÁREA MAIOR QUE 10M², ESPESSURA DE 1,0CM. AF_03/2023</t>
  </si>
  <si>
    <t>APLICAÇÃO MANUAL DE GESSO DESEMPENADO (SEM TALISCAS) EM TETO DE AMBIENTES DE ÁREA MENOR QUE 5M², ESPESSURA DE 0,5CM. AF_03/2023</t>
  </si>
  <si>
    <t>APLICAÇÃO MANUAL DE GESSO DESEMPENADO (SEM TALISCAS) EM TETO DE AMBIENTES DE ÁREA MENOR QUE 5M², ESPESSURA DE 1,0CM. AF_03/2023</t>
  </si>
  <si>
    <t>APLICAÇÃO MANUAL DE GESSO SARRAFEADO (COM TALISCAS) EM PAREDES COM PÉ DIREITO DUPLO, ESPESSURA DE 1,0CM. AF_03/2023</t>
  </si>
  <si>
    <t>APLICAÇÃO MANUAL DE GESSO SARRAFEADO (COM TALISCAS) EM PAREDES COM PÉ DIREITO DUPLO, ESPESSURA DE 1,5CM. AF_03/2023</t>
  </si>
  <si>
    <t>APLICAÇÃO MANUAL DE GESSO SARRAFEADO (COM TALISCAS) EM PAREDES, ESPESSURA DE 1,0CM. AF_03/2023</t>
  </si>
  <si>
    <t>APLICAÇÃO MANUAL DE GESSO SARRAFEADO (COM TALISCAS) EM PAREDES, ESPESSURA DE 1,5CM. AF_03/2023</t>
  </si>
  <si>
    <t>ARMAÇÃO DE CINTA DE ALVENARIA ESTRUTURAL; DIÂMETRO DE 10,0 MM. AF_09/2021</t>
  </si>
  <si>
    <t>ARMAÇÃO DE CINTA DE ALVENARIA ESTRUTURAL; DIÂMETRO DE 12,5 MM. AF_09/2021</t>
  </si>
  <si>
    <t>ARMAÇÃO DE CINTA DE ALVENARIA ESTRUTURAL; DIÂMETRO DE 16,0 MM. AF_09/2021</t>
  </si>
  <si>
    <t>ARMAÇÃO DE VERGA E CONTRAVERGA DE ALVENARIA ESTRUTURAL; DIÂMETRO DE 10,0 MM. AF_09/2021</t>
  </si>
  <si>
    <t>ARMAÇÃO DE VERGA E CONTRAVERGA DE ALVENARIA ESTRUTURAL; DIÂMETRO DE 12,5 MM. AF_09/2021</t>
  </si>
  <si>
    <t>ARMAÇÃO DE VERGA E CONTRAVERGA DE ALVENARIA ESTRUTURAL; DIÂMETRO DE 16,0 MM. AF_09/2021</t>
  </si>
  <si>
    <t>ARMAÇÃO DE VERGA E CONTRAVERGA DE ALVENARIA ESTRUTURAL; DIÂMETRO DE 8,0 MM. AF_09/2021</t>
  </si>
  <si>
    <t>ARMAÇÃO VERTICAL DE ALVENARIA ESTRUTURAL; DIÂMETRO DE 10,0 MM. AF_09/2021</t>
  </si>
  <si>
    <t>ARMAÇÃO VERTICAL DE ALVENARIA ESTRUTURAL; DIÂMETRO DE 12,5 MM. AF_09/2021</t>
  </si>
  <si>
    <t>ARMAÇÃO VERTICAL DE ALVENARIA ESTRUTURAL; DIÂMETRO DE 16,0 MM. AF_09/2021</t>
  </si>
  <si>
    <t>GRAUTE FGK=15 MPA; TRAÇO 1:0,04:2,2:2,5 (EM MASSA SECA DE CIMENTO/CAL/AREIA GROSSA/BRITA 0) - PREPARO MECÂNICO COM BETONEIRA 400 L. AF_09/2021</t>
  </si>
  <si>
    <t>GRAUTE FGK=15 MPA; TRAÇO 1:2,2:2,5:0,3 (EM MASSA SECA DE CIMENTO/ AREIA GROSSA/ BRITA 0/ ADITIVO) - PREPARO MECÂNICO COM BETONEIRA 400 L. AF_09/2021</t>
  </si>
  <si>
    <t>GRAUTE FGK=20 MPA; TRAÇO 1:0,04:1,8:2,1 (EM MASSA SECA DE CIMENTO/ CAL/ AREIA GROSSA/ BRITA 0) - PREPARO MECÂNICO COM BETONEIRA 400 L. AF_09/2021</t>
  </si>
  <si>
    <t>GRAUTE FGK=20 MPA; TRAÇO 1:1,8:2,1:0,4 (EM MASSA SECA DE CIMENTO/ AREIA GROSSA/ BRITA 0/ ADITIVO) - PREPARO MECÂNICO COM BETONEIRA 400 L. AF_09/2021</t>
  </si>
  <si>
    <t>GRAUTE FGK=25 MPA; TRAÇO 1:0,02:1,3:1,6 (EM MASSA SECA DE CIMENTO/ CAL/ AREIA GROSSA/ BRITA 0) - PREPARO MECÂNICO COM BETONEIRA 400 L. AF_09/2021</t>
  </si>
  <si>
    <t>GRAUTE FGK=25 MPA; TRAÇO 1:1,3:1,6:0,4 (EM MASSA SECA DE CIMENTO/ AREIA GROSSA/ BRITA 0/ ADITIVO) - PREPARO MECÂNICO COM BETONEIRA 400 L. AF_09/2021</t>
  </si>
  <si>
    <t>GRAUTE FGK=30 MPA; TRAÇO 1:0,02:0,9:1,2 (EM MASSA SECA DE CIMENTO/ CAL/ AREIA GROSSA/ BRITA 0) - PREPARO MECÂNICO COM BETONEIRA 400 L. AF_09/2021</t>
  </si>
  <si>
    <t>GRAUTE FGK=30 MPA; TRAÇO 1:0,9:1,2:0,6 (EM MASSA SECA DE CIMENTO/ AREIA GROSSA/ BRITA 0/ ADITIVO) - PREPARO MECÂNICO COM BETONEIRA 400 L. AF_09/2021</t>
  </si>
  <si>
    <t>GRAUTEAMENTO DE CINTA INTERMEDIÁRIA OU DE CONTRAVERGA EM ALVENARIA ESTRUTURAL. AF_09/2021</t>
  </si>
  <si>
    <t>GRAUTEAMENTO DE CINTA SUPERIOR OU DE VERGA EM ALVENARIA ESTRUTURAL. AF_09/2021</t>
  </si>
  <si>
    <t>GRAUTEAMENTO VERTICAL EM ALVENARIA ESTRUTURAL. AF_09/2021</t>
  </si>
  <si>
    <t>ASSENTAMENTO DE GUIA (MEIO-FIO) EM TRECHO CURVO, CONFECCIONADA EM CONCRETO PRÉ-FABRICADO, DIMENSÕES 100X15X13X20 CM (COMPRIMENTO X BASE INFERIOR X BASE SUPERIOR X ALTURA). AF_01/2024</t>
  </si>
  <si>
    <t>ASSENTAMENTO DE GUIA (MEIO-FIO) EM TRECHO CURVO, CONFECCIONADA EM CONCRETO PRÉ-FABRICADO, DIMENSÕES 100X15X13X30 CM (COMPRIMENTO X BASE INFERIOR X BASE SUPERIOR X ALTURA). AF_01/2024</t>
  </si>
  <si>
    <t>ASSENTAMENTO DE GUIA (MEIO-FIO) EM TRECHO CURVO, CONFECCIONADA EM CONCRETO PRÉ-FABRICADO, DIMENSÕES 39X6,5X6,5X19 CM (COMPRIMENTO X BASE INFERIOR X BASE SUPERIOR X ALTURA), PARA DELIMITAÇÃO DE JARDINS, PRAÇAS OU PASSEIOS. AF_01/2024</t>
  </si>
  <si>
    <t>ASSENTAMENTO DE GUIA (MEIO-FIO) EM TRECHO CURVO, CONFECCIONADA EM CONCRETO PRÉ-FABRICADO, DIMENSÕES 80X08X08X25 CM (COMPRIMENTO X BASE INFERIOR X BASE SUPERIOR X ALTURA). AF_01/2024</t>
  </si>
  <si>
    <t>ASSENTAMENTO DE GUIA (MEIO-FIO) EM TRECHO RETO, CONFECCIONADA EM CONCRETO PRÉ-FABRICADO, DIMENSÕES 100X15X13X20 CM (COMPRIMENTO X BASE INFERIOR X BASE SUPERIOR X ALTURA). AF_01/2024</t>
  </si>
  <si>
    <t>ASSENTAMENTO DE GUIA (MEIO-FIO) EM TRECHO RETO, CONFECCIONADA EM CONCRETO PRÉ-FABRICADO, DIMENSÕES 100X15X13X30 CM (COMPRIMENTO X BASE INFERIOR X BASE SUPERIOR X ALTURA). AF_01/2024</t>
  </si>
  <si>
    <t>ASSENTAMENTO DE GUIA (MEIO-FIO) EM TRECHO RETO, CONFECCIONADA EM CONCRETO PRÉ-FABRICADO, DIMENSÕES 39X6,5X6,5X19 CM (COMPRIMENTO X BASE INFERIOR X BASE SUPERIOR X ALTURA), PARA DELIMITAÇÃO DE JARDINS, PRAÇAS OU PASSEIOS. AF_01/2024</t>
  </si>
  <si>
    <t>ASSENTAMENTO DE GUIA (MEIO-FIO) EM TRECHO RETO, CONFECCIONADA EM CONCRETO PRÉ-FABRICADO, DIMENSÕES 80X08X08X25 CM (COMPRIMENTO X BASE INFERIOR X BASE SUPERIOR X ALTURA). AF_01/2024</t>
  </si>
  <si>
    <t>ASSENTAMENTO DE GUIA (MEIO-FIO), TIPO PAVER (FINCADINHA) EM TRECHO RETO, EM CONCRETO PRÉ-FABRICADO, DIMENSÕES 45X08X608X19 CM (COMPRIMENTO X BASE INFERIOR X BASE SUPERIOR X ALTURA), PARA DELIMITAÇÃO DE JARDINS, PRAÇAS OU PASSEIOS. AF_01/2024</t>
  </si>
  <si>
    <t>ASSENTAMENTO DE GUIA (MEIO-FIO), TIPO PAVER, FINCADINHA, EM TRECHO CURVO, EM CONCRETO PRÉ-FABRICADO, DIMENSÕES 45X08X08X19 CM (COMPRIMENTO X BASE INFERIOR X BASE SUPERIOR X ALTURA), PARA DELIMITAÇÃO DE JARDINS, PRAÇAS OU PASSEIOS. AF_01/2024</t>
  </si>
  <si>
    <t>EXECUÇÃO DE ESCORAS DE CONCRETO PARA CONTENÇÃO DE GUIAS PRÉ-FABRICADAS. AF_01/2024</t>
  </si>
  <si>
    <t>EXECUÇÃO DE SARJETA DE CONCRETO USINADO, MOLDADA IN LOCO EM TRECHO CURVO, 30 CM BASE X 10 CM ALTURA. AF_01/2024</t>
  </si>
  <si>
    <t>EXECUÇÃO DE SARJETA DE CONCRETO USINADO, MOLDADA IN LOCO EM TRECHO CURVO, 30 CM BASE X 15 CM ALTURA. AF_01/2024</t>
  </si>
  <si>
    <t>EXECUÇÃO DE SARJETA DE CONCRETO USINADO, MOLDADA IN LOCO EM TRECHO CURVO, 45 CM BASE X 10 CM ALTURA. AF_01/2024</t>
  </si>
  <si>
    <t>EXECUÇÃO DE SARJETA DE CONCRETO USINADO, MOLDADA IN LOCO EM TRECHO CURVO, 45 CM BASE X 15 CM ALTURA. AF_01/2024</t>
  </si>
  <si>
    <t>EXECUÇÃO DE SARJETA DE CONCRETO USINADO, MOLDADA IN LOCO EM TRECHO CURVO, 60 CM BASE X 10 CM ALTURA. AF_01/2024</t>
  </si>
  <si>
    <t>EXECUÇÃO DE SARJETA DE CONCRETO USINADO, MOLDADA IN LOCO EM TRECHO CURVO, 60 CM BASE X 15 CM ALTURA. AF_01/2024</t>
  </si>
  <si>
    <t>EXECUÇÃO DE SARJETA DE CONCRETO USINADO, MOLDADA IN LOCO EM TRECHO RETO, 30 CM BASE X 10 CM ALTURA. AF_01/2024</t>
  </si>
  <si>
    <t>EXECUÇÃO DE SARJETA DE CONCRETO USINADO, MOLDADA IN LOCO EM TRECHO RETO, 30 CM BASE X 15 CM ALTURA. AF_01/2024</t>
  </si>
  <si>
    <t>EXECUÇÃO DE SARJETA DE CONCRETO USINADO, MOLDADA IN LOCO EM TRECHO RETO, 45 CM BASE X 10 CM ALTURA. AF_01/2024</t>
  </si>
  <si>
    <t>EXECUÇÃO DE SARJETA DE CONCRETO USINADO, MOLDADA IN LOCO EM TRECHO RETO, 45 CM BASE X 15 CM ALTURA. AF_01/2024</t>
  </si>
  <si>
    <t>EXECUÇÃO DE SARJETA DE CONCRETO USINADO, MOLDADA IN LOCO EM TRECHO RETO, 60 CM BASE X 10 CM ALTURA. AF_01/2024</t>
  </si>
  <si>
    <t>EXECUÇÃO DE SARJETA DE CONCRETO USINADO, MOLDADA IN LOCO EM TRECHO RETO, 60 CM BASE X 15 CM ALTURA. AF_01/2024</t>
  </si>
  <si>
    <t>EXECUÇÃO DE SARJETÃO DE CONCRETO USINADO, MOLDADA IN LOCO EM TRECHO RETO, 100 CM BASE X 20 CM ALTURA. AF_01/2024</t>
  </si>
  <si>
    <t>GUIA (MEIO-FIO) CONCRETO, MOLDADA IN LOCO EM TRECHO CURVO COM EXTRUSORA, 13 CM BASE X 22 CM ALTURA. AF_01/2024</t>
  </si>
  <si>
    <t>GUIA (MEIO-FIO) CONCRETO, MOLDADA IN LOCO EM TRECHO CURVO COM EXTRUSORA, 15 CM BASE X 30 CM ALTURA. AF_01/2024</t>
  </si>
  <si>
    <t>GUIA (MEIO-FIO) CONCRETO, MOLDADA IN LOCO EM TRECHO RETO COM EXTRUSORA, 13 CM BASE X 22 CM ALTURA. AF_01/2024</t>
  </si>
  <si>
    <t>GUIA (MEIO-FIO) CONCRETO, MOLDADA IN LOCO EM TRECHO RETO COM EXTRUSORA, 15 CM BASE X 30 CM ALTURA. AF_01/2024</t>
  </si>
  <si>
    <t>GUIA (MEIO-FIO) E SARJETA CONJUGADOS DE CONCRETO, MOLDADA IN LOCO EM TRECHO CURVO COM EXTRUSORA, 45 CM BASE (15 CM BASE DA GUIA + 30 CM BASE DA SARJETA) X 22 CM ALTURA. AF_01/2024</t>
  </si>
  <si>
    <t>GUIA (MEIO-FIO) E SARJETA CONJUGADOS DE CONCRETO, MOLDADA IN LOCO EM TRECHO CURVO COM EXTRUSORA, 60 CM BASE (15 CM BASE DA GUIA + 45 CM BASE DA SARJETA) X 26 CM ALTURA. AF_01/2024</t>
  </si>
  <si>
    <t>GUIA (MEIO-FIO) E SARJETA CONJUGADOS DE CONCRETO, MOLDADA IN LOCO EM TRECHO CURVO COM EXTRUSORA, 65 CM BASE (15 CM BASE DA GUIA + 50 CM BASE DA SARJETA) X 26 CM ALTURA. AF_01/2024</t>
  </si>
  <si>
    <t>GUIA (MEIO-FIO) E SARJETA CONJUGADOS DE CONCRETO, MOLDADA IN LOCO EM TRECHO RETO COM EXTRUSORA, 45 CM BASE (15 CM BASE DA GUIA + 30 CM BASE DA SARJETA) X 22 CM ALTURA. AF_01/2024</t>
  </si>
  <si>
    <t>GUIA (MEIO-FIO) E SARJETA CONJUGADOS DE CONCRETO, MOLDADA IN LOCO EM TRECHO RETO COM EXTRUSORA, 60 CM BASE (15 CM BASE DA GUIA + 45 CM BASE DA SARJETA) X 26 CM ALTURA. AF_01/2024</t>
  </si>
  <si>
    <t>GUIA (MEIO-FIO) E SARJETA CONJUGADOS DE CONCRETO, MOLDADA IN LOCO EM TRECHO RETO COM EXTRUSORA, 65 CM BASE (15 CM BASE DA GUIA + 50 CM BASE DA SARJETA) X 26 CM ALTURA. AF_01/2024</t>
  </si>
  <si>
    <t>BLOCO AUTÔNOMO DE ILUMINAÇÃO DE EMERGÊNCIA COM DOIS REFLETORES - FORNECIMENTO E INSTALAÇÃO. AF_09/2024</t>
  </si>
  <si>
    <t>CÂMERA DE MONITORAMENTO COM ATÉ 25 METROS DE ALCANCE TIPO BULLET - FORNECIMENTO E INSTALAÇÃO. AF_09/2024</t>
  </si>
  <si>
    <t>CÂMERA DE MONITORAMENTO COM ATÉ 25 METROS DE ALCANCE TIPO DOME - FORNECIMENTO E INSTALAÇÃO. AF_09/2024</t>
  </si>
  <si>
    <t>CÂMERA DE MONITORAMENTO COM MAIS DE 25 METROS DE ALCANCE TIPO BULLET - FORNECIMENTO E INSTALAÇÃO. AF_09/2024</t>
  </si>
  <si>
    <t>CÂMERA IP BULLET - FORNECIMENTO E INSTALAÇÃO. AF_09/2024</t>
  </si>
  <si>
    <t>CÂMERA IP DOME RESOLUCAO 1MP - FORNECIMENTO E INSTALAÇÃO. AF_09/2024</t>
  </si>
  <si>
    <t>CÂMERA IP SPEED DOME - FORNECIMENTO E INSTALAÇÃO. AF_09/2024</t>
  </si>
  <si>
    <t>CÂMERA IP WIFI - FORNECIMENTO E INSTALAÇÃO. AF_09/2024</t>
  </si>
  <si>
    <t>DRIVER SLIM PARA FITA LED - FORNECIMENTO E INSTALAÇÃO. AF_09/2024</t>
  </si>
  <si>
    <t>FITA LED - FORNECIMENTO E INSTALAÇÃO. AF_09/2024</t>
  </si>
  <si>
    <t>LUMINÁRIA ARANDELA TIPO MEIA LUA, DE SOBREPOR, COM 1 LÂMPADA LED DE 6 W, SEM REATOR - FORNECIMENTO E INSTALAÇÃO. AF_09/2024</t>
  </si>
  <si>
    <t>LUMINÁRIA ARANDELA TIPO TARTARUGA, DE SOBREPOR, COM 1 LÂMPADA LED DE 6 W, SEM REATOR - FORNECIMENTO E INSTALAÇÃO. AF_09/2024</t>
  </si>
  <si>
    <t>LUMINÁRIA DE EMERGÊNCIA, COM 30 LÂMPADAS LED DE 2 W, SEM REATOR - FORNECIMENTO E INSTALAÇÃO. AF_09/2024</t>
  </si>
  <si>
    <t>LUMINÁRIA LED DE EMBUTIR - QUADRADA 60X60CM, INCLUSO DRIVER - FORNECIMENTO E INSTALAÇÃO. AF_09/2024</t>
  </si>
  <si>
    <t>LUMINÁRIA LED DE SOBREPOR - QUADRADA *60X60*CM, INCLUSO DRIVER - FORNECIMENTO E INSTALAÇÃO. AF_09/2024</t>
  </si>
  <si>
    <t>LUMINÁRIA LED DE SOBREPOR HERMÉTICA - *60X15CM*, INCLUSO DRIVER - FORNECIMENTO E INSTALAÇÃO. AF_09/2024</t>
  </si>
  <si>
    <t>LUMINÁRIA TIPO CALHA, DE EMBUTIR, COM 1 LÂMPADA TUBULAR LED DE 18 W, SEM REATOR - FORNECIMENTO E INSTALAÇÃO. AF_09/2024</t>
  </si>
  <si>
    <t>LUMINÁRIA TIPO CALHA, DE EMBUTIR, COM 2 LÂMPADAS TUBULARES LED DE 18 W, SEM REATOR - FORNECIMENTO E INSTALAÇÃO. AF_09/2024</t>
  </si>
  <si>
    <t>LUMINÁRIA TIPO CALHA, DE EMBUTIR, COM 2 LÂMPADAS TUBULARES LED DE 9 W, SEM REATOR - FORNECIMENTO E INSTALAÇÃO. AF_09/2024</t>
  </si>
  <si>
    <t>LUMINÁRIA TIPO CALHA, DE EMBUTIR, PARA 1 LÂMPADA TUBULAR LED DE 36 W, SEM LÂMPADA E SEM REATOR - FORNECIMENTO E INSTALAÇÃO. AF_09/2024</t>
  </si>
  <si>
    <t>LUMINÁRIA TIPO CALHA, DE EMBUTIR, PARA 2 LÂMPADAS TUBULARES LED DE 36 W, SEM LÂMPADA E SEM REATOR - FORNECIMENTO E INSTALAÇÃO. AF_09/2024</t>
  </si>
  <si>
    <t>LUMINÁRIA TIPO CALHA, DE SOBREPOR, COM 1 LÂMPADA TUBULAR LED DE 18 W, SEM REATOR - FORNECIMENTO E INSTALAÇÃO. AF_09/2024</t>
  </si>
  <si>
    <t>LUMINÁRIA TIPO CALHA, DE SOBREPOR, COM 1 LÂMPADA TUBULAR LED DE 9 W SEM REATOR - FORNECIMENTO E INSTALAÇÃO. AF_09/2024</t>
  </si>
  <si>
    <t>LUMINÁRIA TIPO CALHA, DE SOBREPOR, COM 2 LÂMPADAS TUBULARES LED DE 18 W, SEM REATOR - FORNECIMENTO E INSTALAÇÃO. AF_09/2024</t>
  </si>
  <si>
    <t>LUMINÁRIA TIPO CALHA, DE SOBREPOR, COM 2 LÂMPADAS TUBULARES LED DE 9 W SEM REATOR - FORNECIMENTO E INSTALAÇÃO. AF_09/2024</t>
  </si>
  <si>
    <t>LUMINÁRIA TIPO CALHA, DE SOBREPOR, PARA 1 LÂMPADA TUBULAR LED DE 36 W, SEM LÂMPADA E SEM REATOR - FORNECIMENTO E INSTALAÇÃO. AF_09/2024</t>
  </si>
  <si>
    <t>LUMINÁRIA TIPO CALHA, DE SOBREPOR, PARA 2 LÂMPADAS TUBULARES LED DE 36 W, SEM LÂMPADA E SEM REATOR - FORNECIMENTO E INSTALAÇÃO. AF_09/2024</t>
  </si>
  <si>
    <t>LUMINÁRIA TIPO PLAFON CIRCULAR, DE SOBREPOR, COM LED DE 12/13 W - FORNECIMENTO E INSTALAÇÃO. AF_09/2024</t>
  </si>
  <si>
    <t>LUMINÁRIA TIPO PLAFON QUADRADA, DE EMBUTIR, COM LED DE 12 W - FORNECIMENTO E INSTALAÇÃO. AF_09/2024</t>
  </si>
  <si>
    <t>LUMINÁRIA TIPO PLAFON QUADRADA, DE EMBUTIR, COM LED DE 18 W - FORNECIMENTO E INSTALAÇÃO. AF_09/2024</t>
  </si>
  <si>
    <t>LUMINÁRIA TIPO PLAFON QUADRADA, DE EMBUTIR, COM LED DE 24 W - FORNECIMENTO E INSTALAÇÃO. AF_09/2024</t>
  </si>
  <si>
    <t>LUMINÁRIA TIPO PLAFON QUADRADA, DE SOBREPOR, COM LED DE 12 W - FORNECIMENTO E INSTALAÇÃO. AF_09/2024</t>
  </si>
  <si>
    <t>LUMINÁRIA TIPO PLAFON QUADRADA, DE SOBREPOR, COM LED DE 18 W - FORNECIMENTO E INSTALAÇÃO. AF_09/2024</t>
  </si>
  <si>
    <t>LUMINÁRIA TIPO PLAFON QUADRADA, DE SOBREPOR, COM LED DE 24 W - FORNECIMENTO E INSTALAÇÃO. AF_09/2024</t>
  </si>
  <si>
    <t>LUMINÁRIA TIPO SPOT, DE EMBUTIR, COM 1 LÂMPADA LED PAR20 - FORNECIMENTO E INSTALAÇÃO. AF_09/2024</t>
  </si>
  <si>
    <t>LUMINÁRIA TIPO SPOT, DE SOBREPOR, COM 1 LÂMPADA LED PAR20 - FORNECIMENTO E INSTALAÇÃO. AF_09/2024</t>
  </si>
  <si>
    <t>LÂMPADA COMPACTA DE LED 10 W, BASE E27 - FORNECIMENTO E INSTALAÇÃO. AF_09/2024</t>
  </si>
  <si>
    <t>LÂMPADA COMPACTA DE LED 6 W, BASE E27 - FORNECIMENTO E INSTALAÇÃO. AF_09/2024</t>
  </si>
  <si>
    <t>LÂMPADA TUBULAR LED 9/10W SEM SOQUETE - FORNECIMENTO E INSTALAÇÃO. AF_09/2024</t>
  </si>
  <si>
    <t>LÂMPADA TUBULAR LED DE 18/20 W, COM SOQUETE, BASE G13 - FORNECIMENTO E INSTALAÇÃO. AF_09/2024_PS</t>
  </si>
  <si>
    <t>LÂMPADA TUBULAR LED DE 9/10 W, COM SOQUETE, BASE G13 - FORNECIMENTO E INSTALAÇÃO. AF_09/2024_PS</t>
  </si>
  <si>
    <t>PERFIL COM FITA LED - FORNECIMENTO E INSTALAÇÃO. AF_09/2024</t>
  </si>
  <si>
    <t>SENSOR DE PRESENÇA COM FOTOCÉLULA, FIXAÇÃO EM PAREDE - FORNECIMENTO E INSTALAÇÃO. AF_09/2024</t>
  </si>
  <si>
    <t>SENSOR DE PRESENÇA COM FOTOCÉLULA, FIXAÇÃO EM TETO - FORNECIMENTO E INSTALAÇÃO. AF_09/2024</t>
  </si>
  <si>
    <t>SENSOR DE PRESENÇA SEM FOTOCÉLULA, FIXAÇÃO EM PAREDE - FORNECIMENTO E INSTALAÇÃO. AF_09/2024</t>
  </si>
  <si>
    <t>SENSOR DE PRESENÇA SEM FOTOCÉLULA, FIXAÇÃO EM TETO - FORNECIMENTO E INSTALAÇÃO. AF_09/2024</t>
  </si>
  <si>
    <t>IMPERMEABILIZAÇÃO COM MANTA ASFÁLTICA COLADA COM ASFALTO DERRETIDO, DUAS CAMADAS, E = 3MM E E=4MM. AF_09/2023</t>
  </si>
  <si>
    <t>IMPERMEABILIZAÇÃO DE SUPERFÍCIE COM ARGAMASSA DE CIMENTO E AREIA, COM ADITIVO IMPERMEABILIZANTE, E = 1,5CM. AF_09/2023</t>
  </si>
  <si>
    <t>IMPERMEABILIZAÇÃO DE SUPERFÍCIE COM ARGAMASSA POLIMÉRICA / MEMBRANA ACRÍLICA, 3 DEMÃOS. AF_09/2023</t>
  </si>
  <si>
    <t>IMPERMEABILIZAÇÃO DE SUPERFÍCIE COM EMULSÃO ASFÁLTICA, 2 DEMÃOS. AF_09/2023</t>
  </si>
  <si>
    <t>IMPERMEABILIZAÇÃO DE SUPERFÍCIE COM MANTA ASFÁLTICA COLADA COM ASFALTO DERRETIDO, UMA CAMADA, E=4MM. AF_09/2023</t>
  </si>
  <si>
    <t>IMPERMEABILIZAÇÃO DE SUPERFÍCIE COM MANTA ASFÁLTICA, DUAS CAMADAS, INCLUSIVE APLICAÇÃO DE PRIMER ASFÁLTICO, E=3MM E E=4MM. AF_09/2023</t>
  </si>
  <si>
    <t>IMPERMEABILIZAÇÃO DE SUPERFÍCIE COM MANTA ASFÁLTICA, UMA CAMADA, INCLUSIVE APLICAÇÃO DE PRIMER ASFÁLTICO, E=4MM. AF_09/2023</t>
  </si>
  <si>
    <t>IMPERMEABILIZAÇÃO DE SUPERFÍCIE COM MEMBRANA A BASE DE POLIURÉIA, 2 DEMÃOS. AF_09/2023</t>
  </si>
  <si>
    <t>IMPERMEABILIZAÇÃO DE SUPERFÍCIE COM MEMBRANA À BASE DE POLIURETANO, 2 DEMÃOS. AF_09/2023</t>
  </si>
  <si>
    <t>IMPERMEABILIZAÇÃO DE SUPERFÍCIE COM MEMBRANA À BASE DE RESINA ACRÍLICA, 3 DEMÃOS. AF_09/2023</t>
  </si>
  <si>
    <t>PROTEÇÃO MECÂNICA DE SUPERFICIE HORIZONTAL COM ARGAMASSA DE CIMENTO E AREIA, TRAÇO 1:3, E=3CM. AF_09/2023</t>
  </si>
  <si>
    <t>PROTEÇÃO MECÂNICA DE SUPERFICIE HORIZONTAL COM ARGAMASSA DE CIMENTO E AREIA, TRAÇO 1:3, E=4CM. AF_09/2023</t>
  </si>
  <si>
    <t>PROTEÇÃO MECÂNICA DE SUPERFICIE HORIZONTAL COM ARGAMASSA DE CIMENTO E AREIA, TRAÇO 1:3, E=5CM. AF_09/2023</t>
  </si>
  <si>
    <t>PROTEÇÃO MECÂNICA DE SUPERFICIE HORIZONTAL COM CONCRETO 15 MPA, E=4CM. AF_09/2023</t>
  </si>
  <si>
    <t>PROTEÇÃO MECÂNICA DE SUPERFICIE HORIZONTAL COM CONCRETO 15 MPA, E=5CM. AF_09/2023</t>
  </si>
  <si>
    <t>PROTEÇÃO MECÂNICA DE SUPERFÍCIE HORIZONTAL COM ARGAMASSA DE CIMENTO E AREIA, TRAÇO 1:3, E=2CM. AF_09/2023</t>
  </si>
  <si>
    <t>PROTEÇÃO MECÂNICA DE SUPERFÍCIE VERTICAL COM ARGAMASSA DE CIMENTO E AREIA, TRAÇO 1:3, E=2CM. AF_09/2023</t>
  </si>
  <si>
    <t>PROTEÇÃO MECÂNICA DE SUPERFÍCIE VERTICAL COM ARGAMASSA DE CIMENTO E AREIA, TRAÇO 1:3, E=3CM. AF_09/2023</t>
  </si>
  <si>
    <t>PROTEÇÃO MECÂNICA DE SUPERFÍCIE VERTICAL COM ARGAMASSA DE CIMENTO E AREIA, TRAÇO 1:3, E=4CM. AF_09/2023</t>
  </si>
  <si>
    <t>PROTEÇÃO MECÂNICA DE SUPERFÍCIE VERTICAL COM ARGAMASSA DE CIMENTO E AREIA, TRAÇO 1:3, E=5CM. AF_09/2023</t>
  </si>
  <si>
    <t>PROTEÇÃO MECÂNICA DE SUPERFÍCIE VERTICAL COM CONCRETO 15 MPA, E=5CM. AF_09/2023</t>
  </si>
  <si>
    <t>TRATAMENTO DE JUNTA DE DILATAÇÃO COM MANTA ASFÁLTICA ADERIDA COM MAÇARICO. AF_09/2023</t>
  </si>
  <si>
    <t>TRATAMENTO DE JUNTA DE DILATAÇÃO, COM TARUGO DE POLIETILENO E SELANTE PU, INCLUSO PREENCHIMENTO COM ESPUMA EXPANSIVA PU. AF_09/2023</t>
  </si>
  <si>
    <t>TRATAMENTO DE JUNTA SERRADA, COM TARUGO DE POLIETILENO E SELANTE À BASE DE SILICONE. AF_09/2023</t>
  </si>
  <si>
    <t>TRATAMENTO DE RALO OU PONTO EMERGENTE COM MANTA ASFÁLTICA COLADA COM ASFÁLTO DERRETIDO, E=4MM. AF_09/2023</t>
  </si>
  <si>
    <t>TRATAMENTO DE RODAPÉ COM MANTA ASFÁLTICA COLADA COM ASFALTO DERRETIDO, E=4MM. AF_09/2023</t>
  </si>
  <si>
    <t>CABO DE COBRE FLEXÍVEL ISOLADO, 1,5 MM², ANTI-CHAMA 0,6/1,0 KV, PARA CIRCUITOS TERMINAIS - FORNECIMENTO E INSTALAÇÃO. AF_03/2023</t>
  </si>
  <si>
    <t>CABO DE COBRE FLEXÍVEL ISOLADO, 1,5 MM², ANTI-CHAMA 450/750 V, PARA CIRCUITOS TERMINAIS - FORNECIMENTO E INSTALAÇÃO. AF_03/2023</t>
  </si>
  <si>
    <t>CABO DE COBRE FLEXÍVEL ISOLADO, 10 MM², ANTI-CHAMA 0,6/1,0 KV, PARA CIRCUITOS TERMINAIS - FORNECIMENTO E INSTALAÇÃO. AF_03/2023</t>
  </si>
  <si>
    <t>CABO DE COBRE FLEXÍVEL ISOLADO, 10 MM², ANTI-CHAMA 450/750 V, PARA CIRCUITOS TERMINAIS - FORNECIMENTO E INSTALAÇÃO. AF_03/2023</t>
  </si>
  <si>
    <t>CABO DE COBRE FLEXÍVEL ISOLADO, 16 MM², ANTI-CHAMA 0,6/1,0 KV, PARA CIRCUITOS TERMINAIS - FORNECIMENTO E INSTALAÇÃO. AF_03/2023</t>
  </si>
  <si>
    <t>CABO DE COBRE FLEXÍVEL ISOLADO, 16 MM², ANTI-CHAMA 450/750 V, PARA CIRCUITOS TERMINAIS - FORNECIMENTO E INSTALAÇÃO. AF_03/2023</t>
  </si>
  <si>
    <t>CABO DE COBRE FLEXÍVEL ISOLADO, 2,5 MM², ANTI-CHAMA 0,6/1,0 KV, PARA CIRCUITOS TERMINAIS - FORNECIMENTO E INSTALAÇÃO. AF_03/2023</t>
  </si>
  <si>
    <t>CABO DE COBRE FLEXÍVEL ISOLADO, 2,5 MM², ANTI-CHAMA 450/750 V, PARA CIRCUITOS TERMINAIS - FORNECIMENTO E INSTALAÇÃO. AF_03/2023</t>
  </si>
  <si>
    <t>CABO DE COBRE FLEXÍVEL ISOLADO, 4 MM², ANTI-CHAMA 0,6/1,0 KV, PARA CIRCUITOS TERMINAIS - FORNECIMENTO E INSTALAÇÃO. AF_03/2023</t>
  </si>
  <si>
    <t>CABO DE COBRE FLEXÍVEL ISOLADO, 4 MM², ANTI-CHAMA 450/750 V, PARA CIRCUITOS TERMINAIS - FORNECIMENTO E INSTALAÇÃO. AF_03/2023</t>
  </si>
  <si>
    <t>CABO DE COBRE FLEXÍVEL ISOLADO, 6 MM², ANTI-CHAMA 0,6/1,0 KV, PARA CIRCUITOS TERMINAIS - FORNECIMENTO E INSTALAÇÃO. AF_03/2023</t>
  </si>
  <si>
    <t>CABO DE COBRE FLEXÍVEL ISOLADO, 6 MM², ANTI-CHAMA 450/750 V, PARA CIRCUITOS TERMINAIS - FORNECIMENTO E INSTALAÇÃO. AF_03/2023</t>
  </si>
  <si>
    <t>CAIXA ELÉTRICA 4"X2" AUTOTRAVANTE PARA FURO CIRCULAR ALTA (2,00 M DO PISO), PVC, INSTALADA EM PAREDE - FORNECIMENTO E INSTALAÇÃO. AF_03/2023</t>
  </si>
  <si>
    <t>CAIXA ELÉTRICA 4"X2" AUTOTRAVANTE PARA FURO CIRCULAR BAIXA (0,30 M DO PISO), PVC, INSTALADA EM PAREDE - FORNECIMENTO E INSTALAÇÃO. AF_03/2023</t>
  </si>
  <si>
    <t>CAIXA ELÉTRICA 4"X2" AUTOTRAVANTE PARA FURO CIRCULAR MÉDIA (1,30 M DO PISO), PVC, INSTALADA EM PAREDE - FORNECIMENTO E INSTALAÇÃO. AF_03/2023</t>
  </si>
  <si>
    <t>CAIXA ELÉTRICA 4"X4" AUTOTRAVANTE PARA FURO CIRCULAR ALTA (2,00 M DO PISO), PVC, INSTALADA EM PAREDE - FORNECIMENTO E INSTALAÇÃO. AF_03/2023</t>
  </si>
  <si>
    <t>CAIXA ELÉTRICA 4"X4" AUTOTRAVANTE PARA FURO CIRCULAR BAIXA (0,30 M DO PISO), PVC, INSTALADA EM PAREDE - FORNECIMENTO E INSTALAÇÃO. AF_03/2023</t>
  </si>
  <si>
    <t>CAIXA ELÉTRICA 4"X4" AUTOTRAVANTE PARA FURO CIRCULAR MÉDIA (1,30 M DO PISO), PVC, INSTALADA EM PAREDE - FORNECIMENTO E INSTALAÇÃO. AF_03/2023</t>
  </si>
  <si>
    <t>CAIXA OCTOGONAL 3" X 3", PVC, INSTALADA EM LAJE - FORNECIMENTO E INSTALAÇÃO. AF_03/2023</t>
  </si>
  <si>
    <t>CAIXA OCTOGONAL 4" X 4", METÁLICA, INSTALADA EM LAJE - FORNECIMENTO E INSTALAÇÃO. AF_03/2023</t>
  </si>
  <si>
    <t>CAIXA OCTOGONAL 4" X 4", PVC, INSTALADA EM LAJE - FORNECIMENTO E INSTALAÇÃO. AF_03/2023</t>
  </si>
  <si>
    <t>CAIXA RETANGULAR 4" X 2" ALTA (2,00 M DO PISO), METÁLICA, INSTALADA EM PAREDE - FORNECIMENTO E INSTALAÇÃO. AF_03/2023</t>
  </si>
  <si>
    <t>CAIXA RETANGULAR 4" X 2" ALTA (2,00 M DO PISO), PVC, INSTALADA EM PAREDE - FORNECIMENTO E INSTALAÇÃO. AF_03/2023</t>
  </si>
  <si>
    <t>CAIXA RETANGULAR 4" X 2" BAIXA (0,30 M DO PISO), METÁLICA, INSTALADA EM PAREDE - FORNECIMENTO E INSTALAÇÃO. AF_03/2023</t>
  </si>
  <si>
    <t>CAIXA RETANGULAR 4" X 2" BAIXA (0,30 M DO PISO), PVC, INSTALADA EM PAREDE - FORNECIMENTO E INSTALAÇÃO. AF_03/2023</t>
  </si>
  <si>
    <t>CAIXA RETANGULAR 4" X 2" MÉDIA (1,30 M DO PISO), METÁLICA, INSTALADA EM PAREDE - FORNECIMENTO E INSTALAÇÃO. AF_03/2023</t>
  </si>
  <si>
    <t>CAIXA RETANGULAR 4" X 2" MÉDIA (1,30 M DO PISO), PVC, INSTALADA EM PAREDE - FORNECIMENTO E INSTALAÇÃO. AF_03/2023</t>
  </si>
  <si>
    <t>CAIXA RETANGULAR 4" X 4" ALTA (2,00 M DO PISO), METÁLICA, INSTALADA EM PAREDE - FORNECIMENTO E INSTALAÇÃO. AF_03/2023</t>
  </si>
  <si>
    <t>CAIXA RETANGULAR 4" X 4" ALTA (2,00 M DO PISO), PVC, INSTALADA EM PAREDE - FORNECIMENTO E INSTALAÇÃO. AF_03/2023</t>
  </si>
  <si>
    <t>CAIXA RETANGULAR 4" X 4" BAIXA (0,30 M DO PISO), METÁLICA, INSTALADA EM PAREDE - FORNECIMENTO E INSTALAÇÃO. AF_03/2023</t>
  </si>
  <si>
    <t>CAIXA RETANGULAR 4" X 4" BAIXA (0,30 M DO PISO), PVC, INSTALADA EM PAREDE - FORNECIMENTO E INSTALAÇÃO. AF_03/2023</t>
  </si>
  <si>
    <t>CAIXA RETANGULAR 4" X 4" MÉDIA (1,30 M DO PISO), METÁLICA, INSTALADA EM PAREDE - FORNECIMENTO E INSTALAÇÃO. AF_03/2023</t>
  </si>
  <si>
    <t>CAIXA RETANGULAR 4" X 4" MÉDIA (1,30 M DO PISO), PVC, INSTALADA EM PAREDE - FORNECIMENTO E INSTALAÇÃO. AF_03/2023</t>
  </si>
  <si>
    <t>CAIXA SEXTAVADA 3" X 3", METÁLICA, INSTALADA EM LAJE - FORNECIMENTO E INSTALAÇÃO. AF_03/2023</t>
  </si>
  <si>
    <t>CAMPAINHA CIGARRA (1 MÓDULO), 10A/250V, INCLUINDO SUPORTE E PLACA - FORNECIMENTO E INSTALAÇÃO. AF_03/2023</t>
  </si>
  <si>
    <t>CAMPAINHA CIGARRA (1 MÓDULO), 10A/250V, SEM SUPORTE E SEM PLACA - FORNECIMENTO E INSTALAÇÃO. AF_03/2023</t>
  </si>
  <si>
    <t>CURVA 135 GRAUS PARA ELETRODUTO, PVC, ROSCÁVEL, DN 25 MM (3/4"), PARA CIRCUITOS TERMINAIS, INSTALADA EM FORRO - FORNECIMENTO E INSTALAÇÃO. AF_03/2023</t>
  </si>
  <si>
    <t>CURVA 135 GRAUS PARA ELETRODUTO, PVC, ROSCÁVEL, DN 25 MM (3/4"), PARA CIRCUITOS TERMINAIS, INSTALADA EM LAJE - FORNECIMENTO E INSTALAÇÃO. AF_03/2023</t>
  </si>
  <si>
    <t>CURVA 135 GRAUS PARA ELETRODUTO, PVC, ROSCÁVEL, DN 25 MM (3/4"), PARA CIRCUITOS TERMINAIS, INSTALADA EM PAREDE - FORNECIMENTO E INSTALAÇÃO. AF_03/2023</t>
  </si>
  <si>
    <t>CURVA 180 GRAUS PARA ELETRODUTO, PVC, ROSCÁVEL, DN 20 MM (1/2"), PARA CIRCUITOS TERMINAIS, INSTALADA EM FORRO - FORNECIMENTO E INSTALAÇÃO. AF_03/2023</t>
  </si>
  <si>
    <t>CURVA 180 GRAUS PARA ELETRODUTO, PVC, ROSCÁVEL, DN 20 MM (1/2"), PARA CIRCUITOS TERMINAIS, INSTALADA EM LAJE - FORNECIMENTO E INSTALAÇÃO. AF_03/2023</t>
  </si>
  <si>
    <t>CURVA 180 GRAUS PARA ELETRODUTO, PVC, ROSCÁVEL, DN 20 MM (1/2"), PARA CIRCUITOS TERMINAIS, INSTALADA EM PAREDE - FORNECIMENTO E INSTALAÇÃO. AF_03/2023</t>
  </si>
  <si>
    <t>CURVA 180 GRAUS PARA ELETRODUTO, PVC, ROSCÁVEL, DN 25 MM (3/4"), PARA CIRCUITOS TERMINAIS, INSTALADA EM FORRO - FORNECIMENTO E INSTALAÇÃO. AF_03/2023</t>
  </si>
  <si>
    <t>CURVA 180 GRAUS PARA ELETRODUTO, PVC, ROSCÁVEL, DN 25 MM (3/4"), PARA CIRCUITOS TERMINAIS, INSTALADA EM LAJE - FORNECIMENTO E INSTALAÇÃO. AF_03/2023</t>
  </si>
  <si>
    <t>CURVA 180 GRAUS PARA ELETRODUTO, PVC, ROSCÁVEL, DN 25 MM (3/4"), PARA CIRCUITOS TERMINAIS, INSTALADA EM PAREDE - FORNECIMENTO E INSTALAÇÃO. AF_03/2023</t>
  </si>
  <si>
    <t>CURVA 180 GRAUS PARA ELETRODUTO, PVC, ROSCÁVEL, DN 32 MM (1"), PARA CIRCUITOS TERMINAIS, INSTALADA EM FORRO - FORNECIMENTO E INSTALAÇÃO. AF_03/2023</t>
  </si>
  <si>
    <t>CURVA 180 GRAUS PARA ELETRODUTO, PVC, ROSCÁVEL, DN 32 MM (1"), PARA CIRCUITOS TERMINAIS, INSTALADA EM LAJE - FORNECIMENTO E INSTALAÇÃO. AF_03/2023</t>
  </si>
  <si>
    <t>CURVA 180 GRAUS PARA ELETRODUTO, PVC, ROSCÁVEL, DN 32 MM (1"), PARA CIRCUITOS TERMINAIS, INSTALADA EM PAREDE - FORNECIMENTO E INSTALAÇÃO. AF_03/2023</t>
  </si>
  <si>
    <t>CURVA 180 GRAUS PARA ELETRODUTO, PVC, ROSCÁVEL, DN 40 MM (1 1/4"), PARA CIRCUITOS TERMINAIS, INSTALADA EM FORRO - FORNECIMENTO E INSTALAÇÃO. AF_03/2023</t>
  </si>
  <si>
    <t>CURVA 180 GRAUS PARA ELETRODUTO, PVC, ROSCÁVEL, DN 40 MM (1 1/4"), PARA CIRCUITOS TERMINAIS, INSTALADA EM LAJE - FORNECIMENTO E INSTALAÇÃO. AF_03/2023</t>
  </si>
  <si>
    <t>CURVA 180 GRAUS PARA ELETRODUTO, PVC, ROSCÁVEL, DN 40 MM (1 1/4"), PARA CIRCUITOS TERMINAIS, INSTALADA EM PAREDE - FORNECIMENTO E INSTALAÇÃO. AF_03/2023</t>
  </si>
  <si>
    <t>CURVA 90 GRAUS PARA ELETRODUTO, PVC, ROSCÁVEL, DN 20 MM (1/2"), PARA CIRCUITOS TERMINAIS, INSTALADA EM FORRO - FORNECIMENTO E INSTALAÇÃO. AF_03/2023</t>
  </si>
  <si>
    <t>CURVA 90 GRAUS PARA ELETRODUTO, PVC, ROSCÁVEL, DN 20 MM (1/2"), PARA CIRCUITOS TERMINAIS, INSTALADA EM LAJE - FORNECIMENTO E INSTALAÇÃO. AF_03/2023</t>
  </si>
  <si>
    <t>CURVA 90 GRAUS PARA ELETRODUTO, PVC, ROSCÁVEL, DN 20 MM (1/2"), PARA CIRCUITOS TERMINAIS, INSTALADA EM PAREDE - FORNECIMENTO E INSTALAÇÃO. AF_03/2023</t>
  </si>
  <si>
    <t>CURVA 90 GRAUS PARA ELETRODUTO, PVC, ROSCÁVEL, DN 25 MM (3/4"), PARA CIRCUITOS TERMINAIS, INSTALADA EM FORRO - FORNECIMENTO E INSTALAÇÃO. AF_03/2023</t>
  </si>
  <si>
    <t>CURVA 90 GRAUS PARA ELETRODUTO, PVC, ROSCÁVEL, DN 25 MM (3/4"), PARA CIRCUITOS TERMINAIS, INSTALADA EM LAJE - FORNECIMENTO E INSTALAÇÃO. AF_03/2023</t>
  </si>
  <si>
    <t>CURVA 90 GRAUS PARA ELETRODUTO, PVC, ROSCÁVEL, DN 25 MM (3/4"), PARA CIRCUITOS TERMINAIS, INSTALADA EM PAREDE - FORNECIMENTO E INSTALAÇÃO. AF_03/2023</t>
  </si>
  <si>
    <t>CURVA 90 GRAUS PARA ELETRODUTO, PVC, ROSCÁVEL, DN 32 MM (1"), PARA CIRCUITOS TERMINAIS, INSTALADA EM FORRO - FORNECIMENTO E INSTALAÇÃO. AF_03/2023</t>
  </si>
  <si>
    <t>CURVA 90 GRAUS PARA ELETRODUTO, PVC, ROSCÁVEL, DN 32 MM (1"), PARA CIRCUITOS TERMINAIS, INSTALADA EM LAJE - FORNECIMENTO E INSTALAÇÃO. AF_03/2023</t>
  </si>
  <si>
    <t>CURVA 90 GRAUS PARA ELETRODUTO, PVC, ROSCÁVEL, DN 32 MM (1"), PARA CIRCUITOS TERMINAIS, INSTALADA EM PAREDE - FORNECIMENTO E INSTALAÇÃO. AF_03/2023</t>
  </si>
  <si>
    <t>CURVA 90 GRAUS PARA ELETRODUTO, PVC, ROSCÁVEL, DN 40 MM (1 1/4"), PARA CIRCUITOS TERMINAIS, INSTALADA EM FORRO - FORNECIMENTO E INSTALAÇÃO. AF_03/2023</t>
  </si>
  <si>
    <t>CURVA 90 GRAUS PARA ELETRODUTO, PVC, ROSCÁVEL, DN 40 MM (1 1/4"), PARA CIRCUITOS TERMINAIS, INSTALADA EM LAJE - FORNECIMENTO E INSTALAÇÃO. AF_03/2023</t>
  </si>
  <si>
    <t>CURVA 90 GRAUS PARA ELETRODUTO, PVC, ROSCÁVEL, DN 40 MM (1 1/4"), PARA CIRCUITOS TERMINAIS, INSTALADA EM PAREDE - FORNECIMENTO E INSTALAÇÃO. AF_03/2023</t>
  </si>
  <si>
    <t>DIMMER ROTATIVO (1 MÓDULO), 220V/600W, INCLUINDO SUPORTE E PLACA - FORNECIMENTO E INSTALAÇÃO. AF_03/2023</t>
  </si>
  <si>
    <t>DIMMER ROTATIVO (1 MÓDULO), 220V/600W, SEM SUPORTE E SEM PLACA - FORNECIMENTO E INSTALAÇÃO. AF_03/2023</t>
  </si>
  <si>
    <t>ELETRODUTO FLEXÍVEL CORRUGADO REFORÇADO, PVC, DN 20 MM (1/2"), PARA CIRCUITOS TERMINAIS, INSTALADO EM FORRO - FORNECIMENTO E INSTALAÇÃO. AF_03/2023</t>
  </si>
  <si>
    <t>ELETRODUTO FLEXÍVEL CORRUGADO REFORÇADO, PVC, DN 20 MM (1/2"), PARA CIRCUITOS TERMINAIS, INSTALADO EM LAJE - FORNECIMENTO E INSTALAÇÃO. AF_03/2023</t>
  </si>
  <si>
    <t>ELETRODUTO FLEXÍVEL CORRUGADO REFORÇADO, PVC, DN 20 MM (1/2"), PARA CIRCUITOS TERMINAIS, INSTALADO EM PAREDE - FORNECIMENTO E INSTALAÇÃO. AF_03/2023</t>
  </si>
  <si>
    <t>ELETRODUTO FLEXÍVEL CORRUGADO REFORÇADO, PVC, DN 25 MM (3/4"), PARA CIRCUITOS TERMINAIS, INSTALADO EM FORRO - FORNECIMENTO E INSTALAÇÃO. AF_03/2023</t>
  </si>
  <si>
    <t>ELETRODUTO FLEXÍVEL CORRUGADO REFORÇADO, PVC, DN 25 MM (3/4"), PARA CIRCUITOS TERMINAIS, INSTALADO EM LAJE - FORNECIMENTO E INSTALAÇÃO. AF_03/2023</t>
  </si>
  <si>
    <t>ELETRODUTO FLEXÍVEL CORRUGADO REFORÇADO, PVC, DN 25 MM (3/4"), PARA CIRCUITOS TERMINAIS, INSTALADO EM PAREDE - FORNECIMENTO E INSTALAÇÃO. AF_03/2023</t>
  </si>
  <si>
    <t>ELETRODUTO FLEXÍVEL CORRUGADO REFORÇADO, PVC, DN 32 MM (1"), PARA CIRCUITOS TERMINAIS, INSTALADO EM FORRO - FORNECIMENTO E INSTALAÇÃO. AF_03/2023</t>
  </si>
  <si>
    <t>ELETRODUTO FLEXÍVEL CORRUGADO REFORÇADO, PVC, DN 32 MM (1"), PARA CIRCUITOS TERMINAIS, INSTALADO EM LAJE - FORNECIMENTO E INSTALAÇÃO. AF_03/2023</t>
  </si>
  <si>
    <t>ELETRODUTO FLEXÍVEL CORRUGADO REFORÇADO, PVC, DN 32 MM (1"), PARA CIRCUITOS TERMINAIS, INSTALADO EM PAREDE - FORNECIMENTO E INSTALAÇÃO. AF_03/2023</t>
  </si>
  <si>
    <t>ELETRODUTO FLEXÍVEL CORRUGADO, PEAD, DN 32 MM (1"), PARA CIRCUITOS TERMINAIS, INSTALADO EM FORRO - FORNECIMENTO E INSTALAÇÃO. AF_03/2023</t>
  </si>
  <si>
    <t>ELETRODUTO FLEXÍVEL CORRUGADO, PEAD, DN 32 MM (1"), PARA CIRCUITOS TERMINAIS, INSTALADO EM LAJE - FORNECIMENTO E INSTALAÇÃO. AF_03/2023</t>
  </si>
  <si>
    <t>ELETRODUTO FLEXÍVEL CORRUGADO, PEAD, DN 32 MM (1"), PARA CIRCUITOS TERMINAIS, INSTALADO EM PAREDE - FORNECIMENTO E INSTALAÇÃO. AF_03/2023</t>
  </si>
  <si>
    <t>ELETRODUTO FLEXÍVEL CORRUGADO, PEAD, DN 40 MM (1 1/4"), PARA CIRCUITOS TERMINAIS, INSTALADO EM FORRO - FORNECIMENTO E INSTALAÇÃO. AF_03/2023</t>
  </si>
  <si>
    <t>ELETRODUTO FLEXÍVEL CORRUGADO, PEAD, DN 40 MM (1 1/4"), PARA CIRCUITOS TERMINAIS, INSTALADO EM LAJE - FORNECIMENTO E INSTALAÇÃO. AF_03/2023</t>
  </si>
  <si>
    <t>ELETRODUTO FLEXÍVEL CORRUGADO, PEAD, DN 40 MM (1 1/4"), PARA CIRCUITOS TERMINAIS, INSTALADO EM PAREDE - FORNECIMENTO E INSTALAÇÃO. AF_03/2023</t>
  </si>
  <si>
    <t>ELETRODUTO FLEXÍVEL CORRUGADO, PVC, DN 20 MM (1/2"), PARA CIRCUITOS TERMINAIS, INSTALADO EM FORRO - FORNECIMENTO E INSTALAÇÃO. AF_03/2023</t>
  </si>
  <si>
    <t>ELETRODUTO FLEXÍVEL CORRUGADO, PVC, DN 20 MM (1/2"), PARA CIRCUITOS TERMINAIS, INSTALADO EM PAREDE - FORNECIMENTO E INSTALAÇÃO. AF_03/2023</t>
  </si>
  <si>
    <t>ELETRODUTO FLEXÍVEL CORRUGADO, PVC, DN 25 MM (3/4"), PARA CIRCUITOS TERMINAIS, INSTALADO EM FORRO - FORNECIMENTO E INSTALAÇÃO. AF_03/2023</t>
  </si>
  <si>
    <t>ELETRODUTO FLEXÍVEL CORRUGADO, PVC, DN 25 MM (3/4"), PARA CIRCUITOS TERMINAIS, INSTALADO EM PAREDE - FORNECIMENTO E INSTALAÇÃO. AF_03/2023</t>
  </si>
  <si>
    <t>ELETRODUTO FLEXÍVEL CORRUGADO, PVC, DN 32 MM (1"), PARA CIRCUITOS TERMINAIS, INSTALADO EM FORRO - FORNECIMENTO E INSTALAÇÃO. AF_03/2023</t>
  </si>
  <si>
    <t>ELETRODUTO FLEXÍVEL CORRUGADO, PVC, DN 32 MM (1"), PARA CIRCUITOS TERMINAIS, INSTALADO EM PAREDE - FORNECIMENTO E INSTALAÇÃO. AF_03/2023</t>
  </si>
  <si>
    <t>ELETRODUTO FLEXÍVEL LISO, PEAD, DN 32 MM (1"), PARA CIRCUITOS TERMINAIS, INSTALADO EM FORRO - FORNECIMENTO E INSTALAÇÃO. AF_03/2023</t>
  </si>
  <si>
    <t>ELETRODUTO FLEXÍVEL LISO, PEAD, DN 32 MM (1"), PARA CIRCUITOS TERMINAIS, INSTALADO EM LAJE - FORNECIMENTO E INSTALAÇÃO. AF_03/2023</t>
  </si>
  <si>
    <t>ELETRODUTO FLEXÍVEL LISO, PEAD, DN 32 MM (1"), PARA CIRCUITOS TERMINAIS, INSTALADO EM PAREDE - FORNECIMENTO E INSTALAÇÃO. AF_03/2023</t>
  </si>
  <si>
    <t>ELETRODUTO FLEXÍVEL LISO, PEAD, DN 40 MM (1 1/4"), PARA CIRCUITOS TERMINAIS, INSTALADO EM FORRO - FORNECIMENTO E INSTALAÇÃO. AF_03/2023</t>
  </si>
  <si>
    <t>ELETRODUTO FLEXÍVEL LISO, PEAD, DN 40 MM (1 1/4"), PARA CIRCUITOS TERMINAIS, INSTALADO EM LAJE - FORNECIMENTO E INSTALAÇÃO. AF_03/2023</t>
  </si>
  <si>
    <t>ELETRODUTO FLEXÍVEL LISO, PEAD, DN 40 MM (1 1/4"), PARA CIRCUITOS TERMINAIS, INSTALADO EM PAREDE - FORNECIMENTO E INSTALAÇÃO. AF_03/2023</t>
  </si>
  <si>
    <t>ELETRODUTO RÍGIDO ROSCÁVEL, PVC, DN 20 MM (1/2"), PARA CIRCUITOS TERMINAIS, INSTALADO EM FORRO - FORNECIMENTO E INSTALAÇÃO. AF_03/2023</t>
  </si>
  <si>
    <t>ELETRODUTO RÍGIDO ROSCÁVEL, PVC, DN 20 MM (1/2"), PARA CIRCUITOS TERMINAIS, INSTALADO EM LAJE - FORNECIMENTO E INSTALAÇÃO. AF_03/2023</t>
  </si>
  <si>
    <t>ELETRODUTO RÍGIDO ROSCÁVEL, PVC, DN 20 MM (1/2"), PARA CIRCUITOS TERMINAIS, INSTALADO EM PAREDE - FORNECIMENTO E INSTALAÇÃO. AF_03/2023</t>
  </si>
  <si>
    <t>ELETRODUTO RÍGIDO ROSCÁVEL, PVC, DN 25 MM (3/4"), PARA CIRCUITOS TERMINAIS, INSTALADO EM FORRO - FORNECIMENTO E INSTALAÇÃO. AF_03/2023</t>
  </si>
  <si>
    <t>ELETRODUTO RÍGIDO ROSCÁVEL, PVC, DN 25 MM (3/4"), PARA CIRCUITOS TERMINAIS, INSTALADO EM LAJE - FORNECIMENTO E INSTALAÇÃO. AF_03/2023</t>
  </si>
  <si>
    <t>ELETRODUTO RÍGIDO ROSCÁVEL, PVC, DN 25 MM (3/4"), PARA CIRCUITOS TERMINAIS, INSTALADO EM PAREDE - FORNECIMENTO E INSTALAÇÃO. AF_03/2023</t>
  </si>
  <si>
    <t>ELETRODUTO RÍGIDO ROSCÁVEL, PVC, DN 32 MM (1"), PARA CIRCUITOS TERMINAIS, INSTALADO EM FORRO - FORNECIMENTO E INSTALAÇÃO. AF_03/2023</t>
  </si>
  <si>
    <t>ELETRODUTO RÍGIDO ROSCÁVEL, PVC, DN 32 MM (1"), PARA CIRCUITOS TERMINAIS, INSTALADO EM LAJE - FORNECIMENTO E INSTALAÇÃO. AF_03/2023</t>
  </si>
  <si>
    <t>ELETRODUTO RÍGIDO ROSCÁVEL, PVC, DN 32 MM (1"), PARA CIRCUITOS TERMINAIS, INSTALADO EM PAREDE - FORNECIMENTO E INSTALAÇÃO. AF_03/2023</t>
  </si>
  <si>
    <t>ELETRODUTO RÍGIDO ROSCÁVEL, PVC, DN 40 MM (1 1/4"), PARA CIRCUITOS TERMINAIS, INSTALADO EM FORRO - FORNECIMENTO E INSTALAÇÃO. AF_03/2023</t>
  </si>
  <si>
    <t>ELETRODUTO RÍGIDO ROSCÁVEL, PVC, DN 40 MM (1 1/4"), PARA CIRCUITOS TERMINAIS, INSTALADO EM LAJE - FORNECIMENTO E INSTALAÇÃO. AF_03/2023</t>
  </si>
  <si>
    <t>ELETRODUTO RÍGIDO ROSCÁVEL, PVC, DN 40 MM (1 1/4"), PARA CIRCUITOS TERMINAIS, INSTALADO EM PAREDE - FORNECIMENTO E INSTALAÇÃO. AF_03/2023</t>
  </si>
  <si>
    <t>INTERRUPTOR BIPOLAR (1 MÓDULO), 10A/250V, INCLUINDO SUPORTE E PLACA - FORNECIMENTO E INSTALAÇÃO. AF_03/2023</t>
  </si>
  <si>
    <t>INTERRUPTOR BIPOLAR (1 MÓDULO), 10A/250V, SEM SUPORTE E SEM PLACA - FORNECIMENTO E INSTALAÇÃO. AF_03/2023</t>
  </si>
  <si>
    <t>INTERRUPTOR INTERMEDIÁRIO (1 MÓDULO), 10A/250V, INCLUINDO SUPORTE E PLACA - FORNECIMENTO E INSTALAÇÃO. AF_03/2023</t>
  </si>
  <si>
    <t>INTERRUPTOR INTERMEDIÁRIO (1 MÓDULO), 10A/250V, SEM SUPORTE E SEM PLACA - FORNECIMENTO E INSTALAÇÃO. AF_03/2023</t>
  </si>
  <si>
    <t>INTERRUPTOR PARALELO (1 MÓDULO) COM 1 TOMADA DE EMBUTIR 2P+T 10 A, INCLUINDO SUPORTE E PLACA - FORNECIMENTO E INSTALAÇÃO. AF_03/2023</t>
  </si>
  <si>
    <t>INTERRUPTOR PARALELO (1 MÓDULO) COM 1 TOMADA DE EMBUTIR 2P+T 10 A, SEM SUPORTE E SEM PLACA - FORNECIMENTO E INSTALAÇÃO. AF_03/2023</t>
  </si>
  <si>
    <t>INTERRUPTOR PARALELO (1 MÓDULO) COM 2 TOMADAS DE EMBUTIR 2P+T 10 A, INCLUINDO SUPORTE E PLACA - FORNECIMENTO E INSTALAÇÃO. AF_03/2023</t>
  </si>
  <si>
    <t>INTERRUPTOR PARALELO (1 MÓDULO) COM 2 TOMADAS DE EMBUTIR 2P+T 10 A, SEM SUPORTE E SEM PLACA - FORNECIMENTO E INSTALAÇÃO. AF_03/2023</t>
  </si>
  <si>
    <t>INTERRUPTOR PARALELO (1 MÓDULO), 10A/250V, INCLUINDO SUPORTE E PLACA - FORNECIMENTO E INSTALAÇÃO. AF_03/2023</t>
  </si>
  <si>
    <t>INTERRUPTOR PARALELO (1 MÓDULO), 10A/250V, SEM SUPORTE E SEM PLACA - FORNECIMENTO E INSTALAÇÃO. AF_03/2023</t>
  </si>
  <si>
    <t>INTERRUPTOR PARALELO (2 MÓDULOS) COM 1 TOMADA DE EMBUTIR 2P+T 10 A, INCLUINDO SUPORTE E PLACA - FORNECIMENTO E INSTALAÇÃO. AF_03/2023</t>
  </si>
  <si>
    <t>INTERRUPTOR PARALELO (2 MÓDULOS) COM 1 TOMADA DE EMBUTIR 2P+T 10 A, SEM SUPORTE E SEM PLACA - FORNECIMENTO E INSTALAÇÃO. AF_03/2023</t>
  </si>
  <si>
    <t>INTERRUPTOR PARALELO (2 MÓDULOS), 10A/250V, INCLUINDO SUPORTE E PLACA - FORNECIMENTO E INSTALAÇÃO. AF_03/2023</t>
  </si>
  <si>
    <t>INTERRUPTOR PARALELO (2 MÓDULOS), 10A/250V, SEM SUPORTE E SEM PLACA - FORNECIMENTO E INSTALAÇÃO. AF_03/2023</t>
  </si>
  <si>
    <t>INTERRUPTOR PARALELO (3 MÓDULOS), 10A/250V, INCLUINDO SUPORTE E PLACA - FORNECIMENTO E INSTALAÇÃO. AF_03/2023</t>
  </si>
  <si>
    <t>INTERRUPTOR PARALELO (3 MÓDULOS), 10A/250V, SEM SUPORTE E SEM PLACA - FORNECIMENTO E INSTALAÇÃO. AF_03/2023</t>
  </si>
  <si>
    <t>INTERRUPTOR PULSADOR CAMPAINHA (1 MÓDULO), 10A/250V, INCLUINDO SUPORTE E PLACA - FORNECIMENTO E INSTALAÇÃO. AF_03/2023</t>
  </si>
  <si>
    <t>INTERRUPTOR PULSADOR CAMPAINHA (1 MÓDULO), 10A/250V, SEM SUPORTE E SEM PLACA - FORNECIMENTO E INSTALAÇÃO. AF_03/2023</t>
  </si>
  <si>
    <t>INTERRUPTOR PULSADOR MINUTERIA (1 MÓDULO), 10A/250V, INCLUINDO SUPORTE E PLACA - FORNECIMENTO E INSTALAÇÃO. AF_03/2023</t>
  </si>
  <si>
    <t>INTERRUPTOR PULSADOR MINUTERIA (1 MÓDULO), 10A/250V, SEM SUPORTE E SEM PLACA - FORNECIMENTO E INSTALAÇÃO. AF_03/2023</t>
  </si>
  <si>
    <t>INTERRUPTOR SIMPLES (1 MÓDULO) COM 1 TOMADA DE EMBUTIR 2P+T 10 A, INCLUINDO SUPORTE E PLACA - FORNECIMENTO E INSTALAÇÃO. AF_03/2023</t>
  </si>
  <si>
    <t>INTERRUPTOR SIMPLES (1 MÓDULO) COM 1 TOMADA DE EMBUTIR 2P+T 10 A, SEM SUPORTE E SEM PLACA - FORNECIMENTO E INSTALAÇÃO. AF_03/2023</t>
  </si>
  <si>
    <t>INTERRUPTOR SIMPLES (1 MÓDULO) COM 2 TOMADAS DE EMBUTIR 2P+T 10 A, INCLUINDO SUPORTE E PLACA - FORNECIMENTO E INSTALAÇÃO. AF_03/2023</t>
  </si>
  <si>
    <t>INTERRUPTOR SIMPLES (1 MÓDULO) COM 2 TOMADAS DE EMBUTIR 2P+T 10 A, SEM SUPORTE E SEM PLACA - FORNECIMENTO E INSTALAÇÃO. AF_03/2023</t>
  </si>
  <si>
    <t>INTERRUPTOR SIMPLES (1 MÓDULO) COM INTERRUPTOR PARALELO (1 MÓDULO), 10A/250V, INCLUINDO SUPORTE E PLACA - FORNECIMENTO E INSTALAÇÃO. AF_03/2023</t>
  </si>
  <si>
    <t>INTERRUPTOR SIMPLES (1 MÓDULO) COM INTERRUPTOR PARALELO (1 MÓDULO), 10A/250V, SEM SUPORTE E SEM PLACA - FORNECIMENTO E INSTALAÇÃO. AF_03/2023</t>
  </si>
  <si>
    <t>INTERRUPTOR SIMPLES (1 MÓDULO) COM INTERRUPTOR PARALELO (2 MÓDULOS), 10A/250V, INCLUINDO SUPORTE E PLACA - FORNECIMENTO E INSTALAÇÃO. AF_03/2023</t>
  </si>
  <si>
    <t>INTERRUPTOR SIMPLES (1 MÓDULO) COM INTERRUPTOR PARALELO (2 MÓDULOS), 10A/250V, SEM SUPORTE E SEM PLACA - FORNECIMENTO E INSTALAÇÃO. AF_03/2023</t>
  </si>
  <si>
    <t>INTERRUPTOR SIMPLES (1 MÓDULO), 10A/250V, INCLUINDO SUPORTE E PLACA - FORNECIMENTO E INSTALAÇÃO. AF_03/2023</t>
  </si>
  <si>
    <t>INTERRUPTOR SIMPLES (1 MÓDULO), 10A/250V, SEM SUPORTE E SEM PLACA - FORNECIMENTO E INSTALAÇÃO. AF_03/2023</t>
  </si>
  <si>
    <t>INTERRUPTOR SIMPLES (1 MÓDULO), INTERRUPTOR PARALELO (1 MÓDULO) E 1 TOMADA DE EMBUTIR 2P+T 10 A, INCLUINDO SUPORTE E PLACA - FORNECIMENTO E INSTALAÇÃO. AF_03/2023</t>
  </si>
  <si>
    <t>INTERRUPTOR SIMPLES (1 MÓDULO), INTERRUPTOR PARALELO (1 MÓDULO) E 1 TOMADA DE EMBUTIR 2P+T 10 A, SEM SUPORTE E SEM PLACA - FORNECIMENTO E INSTALAÇÃO. AF_03/2023</t>
  </si>
  <si>
    <t>INTERRUPTOR SIMPLES (2 MÓDULOS) COM 1 TOMADA DE EMBUTIR 2P+T 10 A, INCLUINDO SUPORTE E PLACA - FORNECIMENTO E INSTALAÇÃO. AF_03/2023</t>
  </si>
  <si>
    <t>INTERRUPTOR SIMPLES (2 MÓDULOS) COM 1 TOMADA DE EMBUTIR 2P+T 10 A, SEM SUPORTE E SEM PLACA - FORNECIMENTO E INSTALAÇÃO. AF_03/2023</t>
  </si>
  <si>
    <t>INTERRUPTOR SIMPLES (2 MÓDULOS) COM INTERRUPTOR PARALELO (1 MÓDULO), 10A/250V, INCLUINDO SUPORTE E PLACA - FORNECIMENTO E INSTALAÇÃO. AF_03/2023</t>
  </si>
  <si>
    <t>INTERRUPTOR SIMPLES (2 MÓDULOS) COM INTERRUPTOR PARALELO (1 MÓDULO), 10A/250V, SEM SUPORTE E SEM PLACA - FORNECIMENTO E INSTALAÇÃO. AF_03/2023</t>
  </si>
  <si>
    <t>INTERRUPTOR SIMPLES (2 MÓDULOS) COM INTERRUPTOR PARALELO (2 MÓDULOS), 10A/250V, INCLUINDO SUPORTE E PLACA - FORNECIMENTO E INSTALAÇÃO. AF_03/2023</t>
  </si>
  <si>
    <t>INTERRUPTOR SIMPLES (2 MÓDULOS) COM INTERRUPTOR PARALELO (2 MÓDULOS), 10A/250V, SEM SUPORTE E SEM PLACA - FORNECIMENTO E INSTALAÇÃO. AF_03/2023</t>
  </si>
  <si>
    <t>INTERRUPTOR SIMPLES (2 MÓDULOS), 10A/250V, INCLUINDO SUPORTE E PLACA - FORNECIMENTO E INSTALAÇÃO. AF_03/2023</t>
  </si>
  <si>
    <t>INTERRUPTOR SIMPLES (2 MÓDULOS), 10A/250V, SEM SUPORTE E SEM PLACA - FORNECIMENTO E INSTALAÇÃO. AF_03/2023</t>
  </si>
  <si>
    <t>INTERRUPTOR SIMPLES (3 MÓDULOS) COM INTERRUPTOR PARALELO (1 MÓDULO), 10A/250V, INCLUINDO SUPORTE E PLACA - FORNECIMENTO E INSTALAÇÃO. AF_03/2023</t>
  </si>
  <si>
    <t>INTERRUPTOR SIMPLES (3 MÓDULOS) COM INTERRUPTOR PARALELO (1 MÓDULO), 10A/250V, SEM SUPORTE E SEM PLACA - FORNECIMENTO E INSTALAÇÃO. AF_03/2023</t>
  </si>
  <si>
    <t>INTERRUPTOR SIMPLES (3 MÓDULOS), 10A/250V, INCLUINDO SUPORTE E PLACA - FORNECIMENTO E INSTALAÇÃO. AF_03/2023</t>
  </si>
  <si>
    <t>INTERRUPTOR SIMPLES (3 MÓDULOS), 10A/250V, SEM SUPORTE E SEM PLACA - FORNECIMENTO E INSTALAÇÃO. AF_03/2023</t>
  </si>
  <si>
    <t>INTERRUPTOR SIMPLES (4 MÓDULOS), 10A/250V, INCLUINDO SUPORTE E PLACA - FORNECIMENTO E INSTALAÇÃO. AF_03/2023</t>
  </si>
  <si>
    <t>INTERRUPTOR SIMPLES (4 MÓDULOS), 10A/250V, SEM SUPORTE E SEM PLACA - FORNECIMENTO E INSTALAÇÃO. AF_03/2023</t>
  </si>
  <si>
    <t>INTERRUPTOR SIMPLES (6 MÓDULOS), 10A/250V, INCLUINDO SUPORTE E PLACA - FORNECIMENTO E INSTALAÇÃO. AF_03/2023</t>
  </si>
  <si>
    <t>INTERRUPTOR SIMPLES (6 MÓDULOS), 10A/250V, SEM SUPORTE E SEM PLACA - FORNECIMENTO E INSTALAÇÃO. AF_03/2023</t>
  </si>
  <si>
    <t>LUVA PARA ELETRODUTO, PVC, ROSCÁVEL, DN 20 MM (1/2"), PARA CIRCUITOS TERMINAIS, INSTALADA EM FORRO - FORNECIMENTO E INSTALAÇÃO. AF_03/2023</t>
  </si>
  <si>
    <t>LUVA PARA ELETRODUTO, PVC, ROSCÁVEL, DN 20 MM (1/2"), PARA CIRCUITOS TERMINAIS, INSTALADA EM LAJE - FORNECIMENTO E INSTALAÇÃO. AF_03/2023</t>
  </si>
  <si>
    <t>LUVA PARA ELETRODUTO, PVC, ROSCÁVEL, DN 20 MM (1/2"), PARA CIRCUITOS TERMINAIS, INSTALADA EM PAREDE - FORNECIMENTO E INSTALAÇÃO. AF_03/2023</t>
  </si>
  <si>
    <t>LUVA PARA ELETRODUTO, PVC, ROSCÁVEL, DN 25 MM (3/4"), PARA CIRCUITOS TERMINAIS, INSTALADA EM FORRO - FORNECIMENTO E INSTALAÇÃO. AF_03/2023</t>
  </si>
  <si>
    <t>LUVA PARA ELETRODUTO, PVC, ROSCÁVEL, DN 25 MM (3/4"), PARA CIRCUITOS TERMINAIS, INSTALADA EM LAJE - FORNECIMENTO E INSTALAÇÃO. AF_03/2023</t>
  </si>
  <si>
    <t>LUVA PARA ELETRODUTO, PVC, ROSCÁVEL, DN 25 MM (3/4"), PARA CIRCUITOS TERMINAIS, INSTALADA EM PAREDE - FORNECIMENTO E INSTALAÇÃO. AF_03/2023</t>
  </si>
  <si>
    <t>LUVA PARA ELETRODUTO, PVC, ROSCÁVEL, DN 32 MM (1"), PARA CIRCUITOS TERMINAIS, INSTALADA EM FORRO - FORNECIMENTO E INSTALAÇÃO. AF_03/2023</t>
  </si>
  <si>
    <t>LUVA PARA ELETRODUTO, PVC, ROSCÁVEL, DN 32 MM (1"), PARA CIRCUITOS TERMINAIS, INSTALADA EM LAJE - FORNECIMENTO E INSTALAÇÃO. AF_03/2023</t>
  </si>
  <si>
    <t>LUVA PARA ELETRODUTO, PVC, ROSCÁVEL, DN 32 MM (1"), PARA CIRCUITOS TERMINAIS, INSTALADA EM PAREDE - FORNECIMENTO E INSTALAÇÃO. AF_03/2023</t>
  </si>
  <si>
    <t>LUVA PARA ELETRODUTO, PVC, ROSCÁVEL, DN 40 MM (1 1/4"), PARA CIRCUITOS TERMINAIS, INSTALADA EM FORRO - FORNECIMENTO E INSTALAÇÃO. AF_03/2023</t>
  </si>
  <si>
    <t>LUVA PARA ELETRODUTO, PVC, ROSCÁVEL, DN 40 MM (1 1/4"), PARA CIRCUITOS TERMINAIS, INSTALADA EM LAJE - FORNECIMENTO E INSTALAÇÃO. AF_03/2023</t>
  </si>
  <si>
    <t>LUVA PARA ELETRODUTO, PVC, ROSCÁVEL, DN 40 MM (1 1/4"), PARA CIRCUITOS TERMINAIS, INSTALADA EM PAREDE - FORNECIMENTO E INSTALAÇÃO. AF_03/2023</t>
  </si>
  <si>
    <t>SUPORTE PARAFUSADO COM PLACA DE ENCAIXE 4" X 2" ALTO (2,00 M DO PISO) PARA PONTO ELÉTRICO - FORNECIMENTO E INSTALAÇÃO. AF_03/2023</t>
  </si>
  <si>
    <t>SUPORTE PARAFUSADO COM PLACA DE ENCAIXE 4" X 2" BAIXO (0,30 M DO PISO) PARA PONTO ELÉTRICO - FORNECIMENTO E INSTALAÇÃO. AF_03/2023</t>
  </si>
  <si>
    <t>SUPORTE PARAFUSADO COM PLACA DE ENCAIXE 4" X 2" MÉDIO (1,30 M DO PISO) PARA PONTO ELÉTRICO - FORNECIMENTO E INSTALAÇÃO. AF_03/2023</t>
  </si>
  <si>
    <t>SUPORTE PARAFUSADO COM PLACA DE ENCAIXE 4" X 4" ALTO (2,00 M DO PISO) PARA PONTO ELÉTRICO - FORNECIMENTO E INSTALAÇÃO. AF_03/2023</t>
  </si>
  <si>
    <t>SUPORTE PARAFUSADO COM PLACA DE ENCAIXE 4" X 4" BAIXO (0,30 M DO PISO) PARA PONTO ELÉTRICO - FORNECIMENTO E INSTALAÇÃO. AF_03/2023</t>
  </si>
  <si>
    <t>SUPORTE PARAFUSADO COM PLACA DE ENCAIXE 4" X 4" MÉDIO (1,30 M DO PISO) PARA PONTO ELÉTRICO - FORNECIMENTO E INSTALAÇÃO. AF_03/2023</t>
  </si>
  <si>
    <t>TOMADA ALTA DE EMBUTIR (1 MÓDULO), 2P+T 10 A, INCLUINDO SUPORTE E PLACA - FORNECIMENTO E INSTALAÇÃO. AF_03/2023</t>
  </si>
  <si>
    <t>TOMADA ALTA DE EMBUTIR (1 MÓDULO), 2P+T 10 A, SEM SUPORTE E SEM PLACA - FORNECIMENTO E INSTALAÇÃO. AF_03/2023</t>
  </si>
  <si>
    <t>TOMADA ALTA DE EMBUTIR (1 MÓDULO), 2P+T 20 A, INCLUINDO SUPORTE E PLACA - FORNECIMENTO E INSTALAÇÃO. AF_03/2023</t>
  </si>
  <si>
    <t>TOMADA ALTA DE EMBUTIR (1 MÓDULO), 2P+T 20 A, SEM SUPORTE E SEM PLACA - FORNECIMENTO E INSTALAÇÃO. AF_03/2023</t>
  </si>
  <si>
    <t>TOMADA BAIXA DE EMBUTIR (1 MÓDULO), 2P+T 10 A, INCLUINDO SUPORTE E PLACA - FORNECIMENTO E INSTALAÇÃO. AF_03/2023</t>
  </si>
  <si>
    <t>TOMADA BAIXA DE EMBUTIR (1 MÓDULO), 2P+T 10 A, SEM SUPORTE E SEM PLACA - FORNECIMENTO E INSTALAÇÃO. AF_03/2023</t>
  </si>
  <si>
    <t>TOMADA BAIXA DE EMBUTIR (1 MÓDULO), 2P+T 20 A, INCLUINDO SUPORTE E PLACA - FORNECIMENTO E INSTALAÇÃO. AF_03/2023</t>
  </si>
  <si>
    <t>TOMADA BAIXA DE EMBUTIR (1 MÓDULO), 2P+T 20 A, SEM SUPORTE E SEM PLACA - FORNECIMENTO E INSTALAÇÃO. AF_03/2023</t>
  </si>
  <si>
    <t>TOMADA BAIXA DE EMBUTIR (2 MÓDULOS), 2P+T 10 A, INCLUINDO SUPORTE E PLACA - FORNECIMENTO E INSTALAÇÃO. AF_03/2023</t>
  </si>
  <si>
    <t>TOMADA BAIXA DE EMBUTIR (2 MÓDULOS), 2P+T 10 A, SEM SUPORTE E SEM PLACA - FORNECIMENTO E INSTALAÇÃO. AF_03/2023</t>
  </si>
  <si>
    <t>TOMADA BAIXA DE EMBUTIR (2 MÓDULOS), 2P+T 20 A, INCLUINDO SUPORTE E PLACA - FORNECIMENTO E INSTALAÇÃO. AF_03/2023</t>
  </si>
  <si>
    <t>TOMADA BAIXA DE EMBUTIR (2 MÓDULOS), 2P+T 20 A, SEM SUPORTE E SEM PLACA - FORNECIMENTO E INSTALAÇÃO. AF_03/2023</t>
  </si>
  <si>
    <t>TOMADA BAIXA DE EMBUTIR (3 MÓDULOS), 2P+T 10 A, INCLUINDO SUPORTE E PLACA - FORNECIMENTO E INSTALAÇÃO. AF_03/2023</t>
  </si>
  <si>
    <t>TOMADA BAIXA DE EMBUTIR (3 MÓDULOS), 2P+T 10 A, SEM SUPORTE E SEM PLACA - FORNECIMENTO E INSTALAÇÃO. AF_03/2023</t>
  </si>
  <si>
    <t>TOMADA BAIXA DE EMBUTIR (3 MÓDULOS), 2P+T 20 A, INCLUINDO SUPORTE E PLACA - FORNECIMENTO E INSTALAÇÃO. AF_03/2023</t>
  </si>
  <si>
    <t>TOMADA BAIXA DE EMBUTIR (3 MÓDULOS), 2P+T 20 A, SEM SUPORTE E SEM PLACA - FORNECIMENTO E INSTALAÇÃO. AF_03/2023</t>
  </si>
  <si>
    <t>TOMADA BAIXA DE EMBUTIR (4 MÓDULOS), 2P+T 10 A, INCLUINDO SUPORTE E PLACA - FORNECIMENTO E INSTALAÇÃO. AF_03/2023</t>
  </si>
  <si>
    <t>TOMADA BAIXA DE EMBUTIR (4 MÓDULOS), 2P+T 10 A, SEM SUPORTE E SEM PLACA - FORNECIMENTO E INSTALAÇÃO. AF_03/2023</t>
  </si>
  <si>
    <t>TOMADA BAIXA DE EMBUTIR (6 MÓDULOS), 2P+T 10 A, INCLUINDO SUPORTE E PLACA - FORNECIMENTO E INSTALAÇÃO. AF_03/2023</t>
  </si>
  <si>
    <t>TOMADA BAIXA DE EMBUTIR (6 MÓDULOS), 2P+T 10 A, SEM SUPORTE E SEM PLACA - FORNECIMENTO E INSTALAÇÃO. AF_03/2023</t>
  </si>
  <si>
    <t>TOMADA MÉDIA DE EMBUTIR (1 MÓDULO), 2P+T 10 A, INCLUINDO SUPORTE E PLACA - FORNECIMENTO E INSTALAÇÃO. AF_03/2023</t>
  </si>
  <si>
    <t>TOMADA MÉDIA DE EMBUTIR (1 MÓDULO), 2P+T 10 A, SEM SUPORTE E SEM PLACA - FORNECIMENTO E INSTALAÇÃO. AF_03/2023</t>
  </si>
  <si>
    <t>TOMADA MÉDIA DE EMBUTIR (1 MÓDULO), 2P+T 20 A, INCLUINDO SUPORTE E PLACA - FORNECIMENTO E INSTALAÇÃO. AF_03/2023</t>
  </si>
  <si>
    <t>TOMADA MÉDIA DE EMBUTIR (1 MÓDULO), 2P+T 20 A, SEM SUPORTE E SEM PLACA - FORNECIMENTO E INSTALAÇÃO. AF_03/2023</t>
  </si>
  <si>
    <t>TOMADA MÉDIA DE EMBUTIR (2 MÓDULOS), 2P+T 10 A, INCLUINDO SUPORTE E PLACA - FORNECIMENTO E INSTALAÇÃO. AF_03/2023</t>
  </si>
  <si>
    <t>TOMADA MÉDIA DE EMBUTIR (2 MÓDULOS), 2P+T 10 A, SEM SUPORTE E SEM PLACA - FORNECIMENTO E INSTALAÇÃO. AF_03/2023</t>
  </si>
  <si>
    <t>TOMADA MÉDIA DE EMBUTIR (2 MÓDULOS), 2P+T 20 A, INCLUINDO SUPORTE E PLACA - FORNECIMENTO E INSTALAÇÃO. AF_03/2023</t>
  </si>
  <si>
    <t>TOMADA MÉDIA DE EMBUTIR (2 MÓDULOS), 2P+T 20 A, SEM SUPORTE E SEM PLACA - FORNECIMENTO E INSTALAÇÃO. AF_03/2023</t>
  </si>
  <si>
    <t>TOMADA MÉDIA DE EMBUTIR (3 MÓDULOS), 2P+T 10 A, INCLUINDO SUPORTE E PLACA - FORNECIMENTO E INSTALAÇÃO. AF_03/2023</t>
  </si>
  <si>
    <t>TOMADA MÉDIA DE EMBUTIR (3 MÓDULOS), 2P+T 10 A, SEM SUPORTE E SEM PLACA - FORNECIMENTO E INSTALAÇÃO. AF_03/2023</t>
  </si>
  <si>
    <t>TOMADA MÉDIA DE EMBUTIR (3 MÓDULOS), 2P+T 20 A, INCLUINDO SUPORTE E PLACA - FORNECIMENTO E INSTALAÇÃO. AF_03/2023</t>
  </si>
  <si>
    <t>TOMADA MÉDIA DE EMBUTIR (3 MÓDULOS), 2P+T 20 A, SEM SUPORTE E SEM PLACA - FORNECIMENTO E INSTALAÇÃO. AF_03/2023</t>
  </si>
  <si>
    <t>ADAPTADOR COM FLANGE E ANEL DE VEDAÇÃO, CPVC, ROSCÁVEL, DN 15 MM, INSTALADO EM RESERVAÇÃO PREDIAL DE ÁGUA - FORNECIMENTO E INSTALAÇÃO. AF_04/2024</t>
  </si>
  <si>
    <t>ADAPTADOR COM FLANGE E ANEL DE VEDAÇÃO, CPVC, ROSCÁVEL, DN 22 MM, INSTALADO EM RESERVAÇÃO PREDIAL DE ÁGUA - FORNECIMENTO E INSTALAÇÃO. AF_04/2024</t>
  </si>
  <si>
    <t>ADAPTADOR COM FLANGE E ANEL DE VEDAÇÃO, CPVC, ROSCÁVEL, DN 28 MM, INSTALADO EM RESERVAÇÃO PREDIAL DE ÁGUA - FORNECIMENTO E INSTALAÇÃO. AF_04/2024</t>
  </si>
  <si>
    <t>ADAPTADOR COM FLANGE E ANEL DE VEDAÇÃO, CPVC, ROSCÁVEL, DN 35 MM, INSTALADO EM RESERVAÇÃO PREDIAL DE ÁGUA - FORNECIMENTO E INSTALAÇÃO. AF_04/2024</t>
  </si>
  <si>
    <t>ADAPTADOR COM FLANGE E ANEL DE VEDAÇÃO, CPVC, ROSCÁVEL, DN 42 MM, INSTALADO EM RESERVAÇÃO PREDIAL DE ÁGUA - FORNECIMENTO E INSTALAÇÃO. AF_04/2024</t>
  </si>
  <si>
    <t>ADAPTADOR COM FLANGE E ANEL DE VEDAÇÃO, CPVC, ROSCÁVEL, DN 54 MM, INSTALADO EM RESERVAÇÃO PREDIAL DE ÁGUA - FORNECIMENTO E INSTALAÇÃO. AF_04/2024</t>
  </si>
  <si>
    <t>ADAPTADOR COM FLANGE E ANEL DE VEDAÇÃO, PVC, SOLDÁVEL, DN 20 MM X 1/2", INSTALADO EM RESERVAÇÃO PREDIAL DE ÁGUA - FORNECIMENTO E INSTALAÇÃO. AF_04/2024</t>
  </si>
  <si>
    <t>ADAPTADOR COM FLANGE E ANEL DE VEDAÇÃO, PVC, SOLDÁVEL, DN 25 MM X 3/4", INSTALADO EM RESERVAÇÃO PREDIAL DE ÁGUA - FORNECIMENTO E INSTALAÇÃO. AF_04/2024</t>
  </si>
  <si>
    <t>ADAPTADOR COM FLANGE E ANEL DE VEDAÇÃO, PVC, SOLDÁVEL, DN 32 MM X 1", INSTALADO EM RESERVAÇÃO PREDIAL DE ÁGUA - FORNECIMENTO E INSTALAÇÃO. AF_04/2024</t>
  </si>
  <si>
    <t>ADAPTADOR COM FLANGE E ANEL DE VEDAÇÃO, PVC, SOLDÁVEL, DN 40 MM X 1 1/4", INSTALADO EM RESERVAÇÃO PREDIAL DE ÁGUA - FORNECIMENTO E INSTALAÇÃO. AF_04/2024</t>
  </si>
  <si>
    <t>ADAPTADOR COM FLANGE E ANEL DE VEDAÇÃO, PVC, SOLDÁVEL, DN 50 MM X 1 1/2", INSTALADO EM RESERVAÇÃO PREDIAL DE ÁGUA - FORNECIMENTO E INSTALAÇÃO. AF_04/2024</t>
  </si>
  <si>
    <t>ADAPTADOR COM FLANGE E ANEL DE VEDAÇÃO, PVC, SOLDÁVEL, DN 60 MM X 2", INSTALADO EM RESERVAÇÃO PREDIAL DE ÁGUA - FORNECIMENTO E INSTALAÇÃO. AF_04/2024</t>
  </si>
  <si>
    <t>ADAPTADOR COM FLANGES LIVRES, PVC, SOLDÁVEL, DN 110 MM X 4", INSTALADO EM RESERVAÇÃO PREDIAL DE ÁGUA - FORNECIMENTO E INSTALAÇÃO. AF_04/2024</t>
  </si>
  <si>
    <t>ADAPTADOR COM FLANGES LIVRES, PVC, SOLDÁVEL, DN 75 MM X 2 1/2", INSTALADO EM RESERVAÇÃO PREDIAL DE ÁGUA - FORNECIMENTO E INSTALAÇÃO. AF_04/2024</t>
  </si>
  <si>
    <t>ADAPTADOR COM FLANGES LIVRES, PVC, SOLDÁVEL, DN 85 MM X 3", INSTALADO EM RESERVAÇÃO PREDIAL DE ÁGUA - FORNECIMENTO E INSTALAÇÃO. AF_04/2024</t>
  </si>
  <si>
    <t>ADAPTADOR CURTO COM BOLSA E ROSCA PARA REGISTRO, PVC, SOLDÁVEL, DN 110 MM X 4", INSTALADO EM RESERVAÇÃO PREDIAL DE ÁGUA - FORNECIMENTO E INSTALAÇÃO. AF_04/2024</t>
  </si>
  <si>
    <t>ADAPTADOR CURTO COM BOLSA E ROSCA PARA REGISTRO, PVC, SOLDÁVEL, DN 25 MM X 3/4", INSTALADO EM RESERVAÇÃO PREDIAL DE ÁGUA - FORNECIMENTO E INSTALAÇÃO. AF_04/2024</t>
  </si>
  <si>
    <t>ADAPTADOR CURTO COM BOLSA E ROSCA PARA REGISTRO, PVC, SOLDÁVEL, DN 32 MM X 1", INSTALADO EM RESERVAÇÃO PREDIAL DE ÁGUA - FORNECIMENTO E INSTALAÇÃO. AF_04/2024</t>
  </si>
  <si>
    <t>ADAPTADOR CURTO COM BOLSA E ROSCA PARA REGISTRO, PVC, SOLDÁVEL, DN 40 MM X 1 1/4", INSTALADO EM RESERVAÇÃO PREDIAL DE ÁGUA - FORNECIMENTO E INSTALAÇÃO. AF_04/2024</t>
  </si>
  <si>
    <t>ADAPTADOR CURTO COM BOLSA E ROSCA PARA REGISTRO, PVC, SOLDÁVEL, DN 50 MM X 1 1/2", INSTALADO EM RESERVAÇÃO PREDIAL DE ÁGUA - FORNECIMENTO E INSTALAÇÃO. AF_04/2024</t>
  </si>
  <si>
    <t>ADAPTADOR CURTO COM BOLSA E ROSCA PARA REGISTRO, PVC, SOLDÁVEL, DN 60 MM X 2", INSTALADO EM RESERVAÇÃO PREDIAL DE ÁGUA - FORNECIMENTO E INSTALAÇÃO. AF_04/2024</t>
  </si>
  <si>
    <t>ADAPTADOR CURTO COM BOLSA E ROSCA PARA REGISTRO, PVC, SOLDÁVEL, DN 75 MM X 2 1/2", INSTALADO EM RESERVAÇÃO PREDIAL DE ÁGUA - FORNECIMENTO E INSTALAÇÃO. AF_04/2024</t>
  </si>
  <si>
    <t>ADAPTADOR CURTO COM BOLSA E ROSCA PARA REGISTRO, PVC, SOLDÁVEL, DN 85 MM X 3", INSTALADO EM RESERVAÇÃO PREDIAL DE ÁGUA - FORNECIMENTO E INSTALAÇÃO. AF_04/2024</t>
  </si>
  <si>
    <t>BUCHA DE REDUÇÃO CPVC, SOLDÁVEL, DN 28 X 22 MM, INSTALADO EM RESERVAÇÃO PREDIAL DE ÁGUA - FORNECIMENTO E INSTALAÇÃO. AF_04/2024</t>
  </si>
  <si>
    <t>BUCHA DE REDUÇÃO CPVC, SOLDÁVEL, DN 35 X 28 MM, INSTALADO EM RESERVAÇÃO PREDIAL DE ÁGUA - FORNECIMENTO E INSTALAÇÃO. AF_04/2024</t>
  </si>
  <si>
    <t>BUCHA DE REDUÇÃO CPVC, SOLDÁVEL, DN 42 X 22 MM, INSTALADO EM RESERVAÇÃO PREDIAL DE ÁGUA - FORNECIMENTO E INSTALAÇÃO. AF_04/2024</t>
  </si>
  <si>
    <t>BUCHA DE REDUÇÃO CPVC, SOLDÁVEL, DN 54 X 28 MM, INSTALADO EM RESERVAÇÃO PREDIAL DE ÁGUA - FORNECIMENTO E INSTALAÇÃO. AF_04/2024</t>
  </si>
  <si>
    <t>BUCHA DE REDUÇÃO CPVC, SOLDÁVEL, DN 54 X 35 MM, INSTALADO EM RESERVAÇÃO PREDIAL DE ÁGUA - FORNECIMENTO E INSTALAÇÃO. AF_04/2024</t>
  </si>
  <si>
    <t>BUCHA DE REDUÇÃO EM COBRE, PONTA X BOLSA, 66 X 54 MM, INSTALADO EM RESERVAÇÃO PREDIAL DE ÁGUA - FORNECIMENTO E INSTALAÇÃO. AF_04/2024</t>
  </si>
  <si>
    <t>BUCHA DE REDUÇÃO PVC, SOLDÁVEL, LONGA, DN 40 X 25 MM, INSTALADO EM RESERVAÇÃO PREDIAL DE ÁGUA - FORNECIMENTO E INSTALAÇÃO. AF_04/2024</t>
  </si>
  <si>
    <t>BUCHA DE REDUÇÃO PVC, SOLDÁVEL, LONGA, DN 50 X 25 MM, INSTALADO EM RESERVAÇÃO PREDIAL DE ÁGUA - FORNECIMENTO E INSTALAÇÃO. AF_04/2024</t>
  </si>
  <si>
    <t>BUCHA DE REDUÇÃO PVC, SOLDÁVEL, LONGA, DN 50 X 32 MM, INSTALADO EM RESERVAÇÃO PREDIAL DE ÁGUA - FORNECIMENTO E INSTALAÇÃO. AF_04/2024</t>
  </si>
  <si>
    <t>BUCHA DE REDUÇÃO PVC, SOLDÁVEL, LONGA, DN 60 X 25 MM, INSTALADO EM RESERVAÇÃO PREDIAL DE ÁGUA - FORNECIMENTO E INSTALAÇÃO. AF_04/2024</t>
  </si>
  <si>
    <t>BUCHA DE REDUÇÃO PVC, SOLDÁVEL, LONGA, DN 60 X 32 MM, INSTALADO EM RESERVAÇÃO PREDIAL DE ÁGUA - FORNECIMENTO E INSTALAÇÃO. AF_04/2024</t>
  </si>
  <si>
    <t>BUCHA DE REDUÇÃO PVC, SOLDÁVEL, LONGA, DN 60 X 50 MM, INSTALADO EM RESERVAÇÃO PREDIAL DE ÁGUA - FORNECIMENTO E INSTALAÇÃO. AF_04/2024</t>
  </si>
  <si>
    <t>BUCHA DE REDUÇÃO PVC, SOLDÁVEL, LONGA, DN 75 X 50 MM, INSTALADO EM RESERVAÇÃO PREDIAL DE ÁGUA - FORNECIMENTO E INSTALAÇÃO. AF_04/2024</t>
  </si>
  <si>
    <t>BUCHA DE REDUÇÃO, EM FERRO GALVANIZADO, CONEXÃO ROSQUEADA, DN 80 MM X 50 MM (3" X 2"), INSTALADO EM RESERVAÇÃO PREDIAL DE ÁGUA - FORNECIMENTO E INSTALAÇÃO. AF_04/2024</t>
  </si>
  <si>
    <t>BUCHA DE REDUÇÃO, EM FERRO GALVANIZADO, CONEXÃO ROSQUEADA, DN 80 MM X 65 MM (3" X 2 1/2"), INSTALADO EM RESERVAÇÃO PREDIAL DE ÁGUA - FORNECIMENTO E INSTALAÇÃO. AF_04/2024</t>
  </si>
  <si>
    <t>BUCHA DE REDUÇÃO, PPR, DN 25 X 20 MM, INSTALADO EM RESERVAÇÃO PREDIAL DE ÁGUA - FORNECIMENTO E INSTALAÇÃO. AF_04/2024</t>
  </si>
  <si>
    <t>BUCHA DE REDUÇÃO, PPR, DN 32 X 25 MM, INSTALADO EM RESERVAÇÃO PREDIAL DE ÁGUA - FORNECIMENTO E INSTALAÇÃO. AF_04/2024</t>
  </si>
  <si>
    <t>BUCHA DE REDUÇÃO, PPR, DN 40 X 25 MM, INSTALADO EM RESERVAÇÃO PREDIAL DE ÁGUA - FORNECIMENTO E INSTALAÇÃO. AF_04/2024</t>
  </si>
  <si>
    <t>BUCHA DE REDUÇÃO, PPR, DN 50 X 25 MM, INSTALADO EM RESERVAÇÃO PREDIAL DE ÁGUA - FORNECIMENTO E INSTALAÇÃO. AF_04/2024</t>
  </si>
  <si>
    <t>BUCHA DE REDUÇÃO, PPR, DN 50 X 32 MM, INSTALADO EM RESERVAÇÃO PREDIAL DE ÁGUA - FORNECIMENTO E INSTALAÇÃO. AF_04/2024</t>
  </si>
  <si>
    <t>CONECTOR EM BRONZE/LATÃO, DN 104 MM X 4", SEM ANEL DE SOLDA, BOLSA X ROSCA, INSTALADO EM RESERVAÇÃO PREDIAL DE ÁGUA - FORNECIMENTO E INSTALAÇÃO. AF_04/2024</t>
  </si>
  <si>
    <t>CONECTOR EM BRONZE/LATÃO, DN 54 MM X 2", SEM ANEL DE SOLDA, BOLSA X ROSCA, INSTALADO EM RESERVAÇÃO PREDIAL DE ÁGUA - FORNECIMENTO E INSTALAÇÃO. AF_04/2024</t>
  </si>
  <si>
    <t>CONECTOR EM BRONZE/LATÃO, DN 66 MM X 2 1/2", SEM ANEL DE SOLDA, BOLSA X ROSCA, INSTALADO EM RESERVAÇÃO PREDIAL DE ÁGUA - FORNECIMENTO E INSTALAÇÃO. AF_04/2024</t>
  </si>
  <si>
    <t>CONECTOR EM BRONZE/LATÃO, DN 79 MM X 3", SEM ANEL DE SOLDA, BOLSA X ROSCA, INSTALADO EM RESERVAÇÃO PREDIAL DE ÁGUA - FORNECIMENTO E INSTALAÇÃO. AF_04/2024</t>
  </si>
  <si>
    <t>CONECTOR MACHO, PPR, 25 MM X 1/2'', INSTALADO EM RESERVAÇÃO PREDIAL DE ÁGUA - FORNECIMENTO E INSTALAÇÃO. AF_04/2024</t>
  </si>
  <si>
    <t>CONECTOR MACHO, PPR, 32 MM X 3/4'', INSTALADO EM RESERVAÇÃO PREDIAL DE ÁGUA - FORNECIMENTO E INSTALAÇÃO. AF_04/2024</t>
  </si>
  <si>
    <t>CONECTOR, CPVC, SOLDÁVEL, DN 114 MM X 4", INSTALADO EM RESERVAÇÃO PREDIAL DE ÁGUA - FORNECIMENTO E INSTALAÇÃO. AF_04/2024</t>
  </si>
  <si>
    <t>CONECTOR, CPVC, SOLDÁVEL, DN 22 MM X 3/4", INSTALADO EM RESERVAÇÃO PREDIAL DE ÁGUA - FORNECIMENTO E INSTALAÇÃO. AF_04/2024</t>
  </si>
  <si>
    <t>CONECTOR, CPVC, SOLDÁVEL, DN 28 MM X 1", INSTALADO EM RESERVAÇÃO PREDIAL DE ÁGUA - FORNECIMENTO E INSTALAÇÃO. AF_04/2024</t>
  </si>
  <si>
    <t>CONECTOR, CPVC, SOLDÁVEL, DN 35 MM X 1 1/4", INSTALADO EM RESERVAÇÃO PREDIAL DE ÁGUA - FORNECIMENTO E INSTALAÇÃO. AF_04/2024</t>
  </si>
  <si>
    <t>CONECTOR, CPVC, SOLDÁVEL, DN 42 MM X 1 1/2", INSTALADO EM RESERVAÇÃO PREDIAL DE ÁGUA - FORNECIMENTO E INSTALAÇÃO. AF_04/2024</t>
  </si>
  <si>
    <t>CONECTOR, CPVC, SOLDÁVEL, DN 54 MM X 2", INSTALADO EM RESERVAÇÃO PREDIAL DE ÁGUA - FORNECIMENTO E INSTALAÇÃO. AF_04/2024</t>
  </si>
  <si>
    <t>CONECTOR, CPVC, SOLDÁVEL, DN 73 MM X 2 1/2", INSTALADO EM RESERVAÇÃO PREDIAL DE ÁGUA - FORNECIMENTO E INSTALAÇÃO. AF_04/2024</t>
  </si>
  <si>
    <t>CONECTOR, CPVC, SOLDÁVEL, DN 89 MM X 3", INSTALADO EM RESERVAÇÃO PREDIAL DE ÁGUA - FORNECIMENTO E INSTALAÇÃO. AF_04/2024</t>
  </si>
  <si>
    <t>CONJUNTO HIDRÁULICO EM AÇO ROSCÁVEL PARA INSTALAÇÃO DE BOMBA, DN SUCÇÃO 32 MM (1 1/4") E DN RECALQUE 25 MM (1"), PARA EDIFICAÇÃO COM 4 PAVIMENTOS - FORNECIMENTO E INSTALAÇÃO. AF_04/2024</t>
  </si>
  <si>
    <t>CONJUNTO HIDRÁULICO EM AÇO ROSCÁVEL PARA INSTALAÇÃO DE BOMBA, DN SUCÇÃO 40 MM (1 1/2") E DN RECALQUE 32 MM (1 1/4"), PARA EDIFICAÇÃO COM 8 PAVIMENTOS - FORNECIMENTO E INSTALAÇÃO. AF_04/2024</t>
  </si>
  <si>
    <t>CONJUNTO HIDRÁULICO EM AÇO ROSCÁVEL PARA INSTALAÇÃO DE BOMBA, DN SUCÇÃO 50 MM (2") E DN RECALQUE 40 MM (1 1/2"), PARA EDIFICAÇÃO COM 12 PAVIMENTOS - FORNECIMENTO E INSTALAÇÃO. AF_04/2024</t>
  </si>
  <si>
    <t>CONJUNTO HIDRÁULICO EM AÇO ROSCÁVEL PARA INSTALAÇÃO DE BOMBA, DN SUCÇÃO 65 MM (2½") E DN RECALQUE 50 MM (2"), PARA EDIFICAÇÃO COM 18 PAVIMENTOS - FORNECIMENTO E INSTALAÇÃO. AF_04/2024</t>
  </si>
  <si>
    <t>COTOVELO 45 GRAUS, EM FERRO GALVANIZADO, CONEXÃO ROSQUEADA, DN 50 MM (2"), INSTALADO EM RESERVAÇÃO PREDIAL DE ÁGUA - FORNECIMENTO E INSTALAÇÃO. AF_04/2024</t>
  </si>
  <si>
    <t>COTOVELO 45 GRAUS, EM FERRO GALVANIZADO, CONEXÃO ROSQUEADA, DN 65 MM (2 1/2"), INSTALADO EM RESERVAÇÃO PREDIAL DE ÁGUA - FORNECIMENTO E INSTALAÇÃO. AF_04/2024</t>
  </si>
  <si>
    <t>COTOVELO 45 GRAUS, EM FERRO GALVANIZADO, CONEXÃO ROSQUEADA, DN 80 MM (3"), INSTALADO EM RESERVAÇÃO PREDIAL DE ÁGUA - FORNECIMENTO E INSTALAÇÃO. AF_04/2024</t>
  </si>
  <si>
    <t>COTOVELO 90 GRAUS, EM FERRO GALVANIZADO, CONEXÃO ROSQUEADA, DN 50 MM (2"), INSTALADO EM RESERVAÇÃO PREDIAL DE ÁGUA - FORNECIMENTO E INSTALAÇÃO. AF_04/2024</t>
  </si>
  <si>
    <t>COTOVELO 90 GRAUS, EM FERRO GALVANIZADO, CONEXÃO ROSQUEADA, DN 65 MM (2 1/2"), INSTALADO EM RESERVAÇÃO PREDIAL DE ÁGUA - FORNECIMENTO E INSTALAÇÃO. AF_04/2024</t>
  </si>
  <si>
    <t>COTOVELO 90 GRAUS, EM FERRO GALVANIZADO, CONEXÃO ROSQUEADA, DN 80 MM (3"), INSTALADO EM RESERVAÇÃO PREDIAL DE ÁGUA - FORNECIMENTO E INSTALAÇÃO. AF_04/2024</t>
  </si>
  <si>
    <t>COTOVELO 90 GRAUS, EM FERRO GALVANIZADO, MACHO/FÊMEA, CONEXÃO ROSQUEADA, DN 50 MM (2"), INSTALADO EM RESERVAÇÃO PREDIAL DE ÁGUA - FORNECIMENTO E INSTALAÇÃO. AF_04/2024</t>
  </si>
  <si>
    <t>COTOVELO 90 GRAUS, EM FERRO GALVANIZADO, MACHO/FÊMEA, CONEXÃO ROSQUEADA, DN 80 MM (3"), INSTALADO EM RESERVAÇÃO PREDIAL DE ÁGUA - FORNECIMENTO E INSTALAÇÃO. AF_04/2024</t>
  </si>
  <si>
    <t>COTOVELO DE REDUÇÃO, 90 GRAUS, EM FERRO GALVANIZADO, CONEXÃO ROSQUEADA, DN 65 MM X 50 MM (2 1/2" X 2"), INSTALADO EM RESERVAÇÃO PREDIAL DE ÁGUA - FORNECIMENTO E INSTALAÇÃO. AF_04/2024</t>
  </si>
  <si>
    <t>COTOVELO EM COBRE, DN 104 MM, 90 GRAUS, SEM ANEL DE SOLDA, INSTALADO EM RESERVAÇÃO PREDIAL DE ÁGUA - FORNECIMENTO E INSTALAÇÃO. AF_04/2024</t>
  </si>
  <si>
    <t>COTOVELO EM COBRE, DN 54 MM, 90 GRAUS, SEM ANEL DE SOLDA, INSTALADO EM RESERVAÇÃO PREDIAL DE ÁGUA - FORNECIMENTO E INSTALAÇÃO. AF_04/2024</t>
  </si>
  <si>
    <t>COTOVELO EM COBRE, DN 66 MM, 90 GRAUS, SEM ANEL DE SOLDA, INSTALADO EM RESERVAÇÃO PREDIAL DE ÁGUA - FORNECIMENTO E INSTALAÇÃO. AF_04/2024</t>
  </si>
  <si>
    <t>COTOVELO EM COBRE, DN 79 MM, 90 GRAUS, SEM ANEL DE SOLDA, INSTALADO EM RESERVAÇÃO PREDIAL DE ÁGUA - FORNECIMENTO E INSTALAÇÃO. AF_04/2024</t>
  </si>
  <si>
    <t>COTOVELO, 90 GRAUS, EM FERRO GALVANIZADO, MACHO/FÊMEA, CONEXÃO ROSQUEADA, DN 65 MM (2 1/2"), INSTALADO EM RESERVAÇÃO PREDIAL DE ÁGUA - FORNECIMENTO E INSTALAÇÃO. AF_04/2024</t>
  </si>
  <si>
    <t>CURVA 45 GRAUS, EM FERRO GALVANIZADO, FÊMEA, CONEXÃO ROSQUEADA, DN 50 MM (2"), INSTALADO EM RESERVAÇÃO PREDIAL DE ÁGUA - FORNECIMENTO E INSTALAÇÃO. AF_04/2024</t>
  </si>
  <si>
    <t>CURVA 45 GRAUS, EM FERRO GALVANIZADO, FÊMEA, CONEXÃO ROSQUEADA, DN 65 MM (2 1/2"), INSTALADO EM RESERVAÇÃO PREDIAL DE ÁGUA - FORNECIMENTO E INSTALAÇÃO. AF_04/2024</t>
  </si>
  <si>
    <t>CURVA 45 GRAUS, EM FERRO GALVANIZADO, FÊMEA, CONEXÃO ROSQUEADA, DN 80 MM (3"), INSTALADO EM RESERVAÇÃO PREDIAL DE ÁGUA - FORNECIMENTO E INSTALAÇÃO. AF_04/2024</t>
  </si>
  <si>
    <t>CURVA 45 GRAUS, EM FERRO GALVANIZADO, MACHO/FÊMEA, CONEXÃO ROSQUEADA, DN 50 MM (2"), INSTALADO EM RESERVAÇÃO PREDIAL DE ÁGUA - FORNECIMENTO E INSTALAÇÃO. AF_04/2024</t>
  </si>
  <si>
    <t>CURVA 45 GRAUS, EM FERRO GALVANIZADO, MACHO/FÊMEA, CONEXÃO ROSQUEADA, DN 65 MM (2 1/2"), INSTALADO EM RESERVAÇÃO PREDIAL DE ÁGUA - FORNECIMENTO E INSTALAÇÃO. AF_04/2024</t>
  </si>
  <si>
    <t>CURVA 45 GRAUS, EM FERRO GALVANIZADO, MACHO/FÊMEA, CONEXÃO ROSQUEADA, DN 80 MM (3"), INSTALADO EM RESERVAÇÃO PREDIAL DE ÁGUA - FORNECIMENTO E INSTALAÇÃO. AF_04/2024</t>
  </si>
  <si>
    <t>CURVA 90 GRAUS, CPVC, SOLDÁVEL, DN 114 MM, INSTALADO EM RESERVAÇÃO PREDIAL DE ÁGUA - FORNECIMENTO E INSTALAÇÃO. AF_04/2024</t>
  </si>
  <si>
    <t>CURVA 90 GRAUS, CPVC, SOLDÁVEL, DN 22 MM, INSTALADO EM RESERVAÇÃO PREDIAL DE ÁGUA - FORNECIMENTO E INSTALAÇÃO. AF_04/2024</t>
  </si>
  <si>
    <t>CURVA 90 GRAUS, CPVC, SOLDÁVEL, DN 28 MM, INSTALADO EM RESERVAÇÃO PREDIAL DE ÁGUA - FORNECIMENTO E INSTALAÇÃO. AF_04/2024</t>
  </si>
  <si>
    <t>CURVA 90 GRAUS, CPVC, SOLDÁVEL, DN 35 MM, INSTALADO EM RESERVAÇÃO PREDIAL DE ÁGUA - FORNECIMENTO E INSTALAÇÃO. AF_04/2024</t>
  </si>
  <si>
    <t>CURVA 90 GRAUS, CPVC, SOLDÁVEL, DN 42 MM, INSTALADO EM RESERVAÇÃO PREDIAL DE ÁGUA - FORNECIMENTO E INSTALAÇÃO. AF_04/2024</t>
  </si>
  <si>
    <t>CURVA 90 GRAUS, CPVC, SOLDÁVEL, DN 54 MM, INSTALADO EM RESERVAÇÃO PREDIAL DE ÁGUA - FORNECIMENTO E INSTALAÇÃO. AF_04/2024</t>
  </si>
  <si>
    <t>CURVA 90 GRAUS, CPVC, SOLDÁVEL, DN 73 MM, INSTALADO EM RESERVAÇÃO PREDIAL DE ÁGUA - FORNECIMENTO E INSTALAÇÃO. AF_04/2024</t>
  </si>
  <si>
    <t>CURVA 90 GRAUS, CPVC, SOLDÁVEL, DN 89 MM, INSTALADO EM RESERVAÇÃO PREDIAL DE ÁGUA - FORNECIMENTO E INSTALAÇÃO. AF_04/2024</t>
  </si>
  <si>
    <t>CURVA 90 GRAUS, EM FERRO GALVANIZADO, CONEXÃO ROSQUEADA, DN 50 MM (2"), INSTALADO EM RESERVAÇÃO PREDIAL DE ÁGUA - FORNECIMENTO E INSTALAÇÃO. AF_04/2024</t>
  </si>
  <si>
    <t>CURVA 90 GRAUS, EM FERRO GALVANIZADO, CONEXÃO ROSQUEADA, DN 65 MM (2 1/2"), INSTALADO EM RESERVAÇÃO PREDIAL DE ÁGUA - FORNECIMENTO E INSTALAÇÃO. AF_04/2024</t>
  </si>
  <si>
    <t>CURVA 90 GRAUS, EM FERRO GALVANIZADO, CONEXÃO ROSQUEADA, DN 80 MM (3"), INSTALADO EM RESERVAÇÃO PREDIAL DE ÁGUA - FORNECIMENTO E INSTALAÇÃO. AF_04/2024</t>
  </si>
  <si>
    <t>CURVA 90 GRAUS, EM FERRO GALVANIZADO, FÊMEA, CONEXÃO ROSQUEADA, DN 50 MM (2"), INSTALADO EM RESERVAÇÃO PREDIAL DE ÁGUA - FORNECIMENTO E INSTALAÇÃO. AF_04/2024</t>
  </si>
  <si>
    <t>CURVA 90 GRAUS, EM FERRO GALVANIZADO, FÊMEA, CONEXÃO ROSQUEADA, DN 65 MM (2 1/2"), INSTALADO EM RESERVAÇÃO PREDIAL DE ÁGUA - FORNECIMENTO E INSTALAÇÃO. AF_04/2024</t>
  </si>
  <si>
    <t>CURVA 90 GRAUS, EM FERRO GALVANIZADO, FÊMEA, CONEXÃO ROSQUEADA, DN 80 (3"), INSTALADO EM RESERVAÇÃO PREDIAL DE ÁGUA - FORNECIMENTO E INSTALAÇÃO. AF_04/2024</t>
  </si>
  <si>
    <t>CURVA 90 GRAUS, EM FERRO GALVANIZADO, MACHO/FÊMEA, CONEXÃO ROSQUEADA, DN 50 MM (2"), INSTALADO EM RESERVAÇÃO PREDIAL DE ÁGUA - FORNECIMENTO E INSTALAÇÃO. AF_04/2024</t>
  </si>
  <si>
    <t>CURVA 90 GRAUS, EM FERRO GALVANIZADO, MACHO/FÊMEA, CONEXÃO ROSQUEADA, DN 65 MM (2 1/2"), INSTALADO EM RESERVAÇÃO PREDIAL DE ÁGUA - FORNECIMENTO E INSTALAÇÃO. AF_04/2024</t>
  </si>
  <si>
    <t>CURVA 90 GRAUS, EM FERRO GALVANIZADO, MACHO/FÊMEA, CONEXÃO ROSQUEADA, DN 80 MM (3"), INSTALADO EM RESERVAÇÃO PREDIAL DE ÁGUA - FORNECIMENTO E INSTALAÇÃO. AF_04/2024</t>
  </si>
  <si>
    <t>CURVA 90 GRAUS, PVC, SOLDÁVEL, DN 110 MM, INSTALADO EM RESERVAÇÃO PREDIAL DE ÁGUA - FORNECIMENTO E INSTALAÇÃO. AF_04/2024</t>
  </si>
  <si>
    <t>CURVA 90 GRAUS, PVC, SOLDÁVEL, DN 25 MM, INSTALADO EM RESERVAÇÃO PREDIAL DE ÁGUA - FORNECIMENTO E INSTALAÇÃO. AF_04/2024</t>
  </si>
  <si>
    <t>CURVA 90 GRAUS, PVC, SOLDÁVEL, DN 32 MM, INSTALADO EM RESERVAÇÃO PREDIAL DE ÁGUA - FORNECIMENTO E INSTALAÇÃO. AF_04/2024</t>
  </si>
  <si>
    <t>CURVA 90 GRAUS, PVC, SOLDÁVEL, DN 40 MM, INSTALADO EM RESERVAÇÃO PREDIAL DE ÁGUA - FORNECIMENTO E INSTALAÇÃO. AF_04/2024</t>
  </si>
  <si>
    <t>CURVA 90 GRAUS, PVC, SOLDÁVEL, DN 50 MM, INSTALADO EM RESERVAÇÃO PREDIAL DE ÁGUA - FORNECIMENTO E INSTALAÇÃO. AF_04/2024</t>
  </si>
  <si>
    <t>CURVA 90 GRAUS, PVC, SOLDÁVEL, DN 60 MM, INSTALADO EM RESERVAÇÃO PREDIAL DE ÁGUA - FORNECIMENTO E INSTALAÇÃO. AF_04/2024</t>
  </si>
  <si>
    <t>CURVA 90 GRAUS, PVC, SOLDÁVEL, DN 75 MM, INSTALADO EM RESERVAÇÃO PREDIAL DE ÁGUA - FORNECIMENTO E INSTALAÇÃO. AF_04/2024</t>
  </si>
  <si>
    <t>CURVA 90 GRAUS, PVC, SOLDÁVEL, DN 85 MM, INSTALADO EM RESERVAÇÃO PREDIAL DE ÁGUA - FORNECIMENTO E INSTALAÇÃO. AF_04/2024</t>
  </si>
  <si>
    <t>CURVA EM COBRE, DN 104 MM, 45 GRAUS, SEM ANEL DE SOLDA, BOLSA X BOLSA, INSTALADO EM RESERVAÇÃO PREDIAL DE ÁGUA - FORNECIMENTO E INSTALAÇÃO. AF_04/2024</t>
  </si>
  <si>
    <t>CURVA EM COBRE, DN 54 MM, 45 GRAUS, SEM ANEL DE SOLDA, BOLSA X BOLSA, INSTALADO EM RESERVAÇÃO PREDIAL DE ÁGUA - FORNECIMENTO E INSTALAÇÃO. AF_04/2024</t>
  </si>
  <si>
    <t>CURVA EM COBRE, DN 66 MM, 45 GRAUS, SEM ANEL DE SOLDA, BOLSA X BOLSA, INSTALADO EM RESERVAÇÃO PREDIAL DE ÁGUA - FORNECIMENTO E INSTALAÇÃO. AF_04/2024</t>
  </si>
  <si>
    <t>CURVA EM COBRE, DN 79 MM, 45 GRAUS, SEM ANEL DE SOLDA, BOLSA X BOLSA, INSTALADO EM RESERVAÇÃO PREDIAL DE ÁGUA - FORNECIMENTO E INSTALAÇÃO. AF_04/2024</t>
  </si>
  <si>
    <t>CURVA PPR 90 GRAUS, DN 20 MM, INSTALADO EM RESERVAÇÃO PREDIAL DE ÁGUA - FORNECIMENTO E INSTALAÇÃO. AF_04/2024</t>
  </si>
  <si>
    <t>CURVA PPR 90 GRAUS, DN 25 MM, INSTALADO EM RESERVAÇÃO PREDIAL DE ÁGUA - FORNECIMENTO E INSTALAÇÃO. AF_04/2024</t>
  </si>
  <si>
    <t>CURVA PVC 45 GRAUS, SOLDÁVEL, DN 25 MM, INSTALADO EM RESERVAÇÃO PREDIAL DE ÁGUA - FORNECIMENTO E INSTALAÇÃO. AF_04/2024</t>
  </si>
  <si>
    <t>CURVA PVC 45 GRAUS, SOLDÁVEL, DN 32 MM, INSTALADO EM RESERVAÇÃO PREDIAL DE ÁGUA - FORNECIMENTO E INSTALAÇÃO. AF_04/2024</t>
  </si>
  <si>
    <t>CURVA PVC 45 GRAUS, SOLDÁVEL, DN 40 MM, INSTALADO EM RESERVAÇÃO PREDIAL DE ÁGUA - FORNECIMENTO E INSTALAÇÃO. AF_04/2024</t>
  </si>
  <si>
    <t>CURVA PVC 45 GRAUS, SOLDÁVEL, DN 50 MM, INSTALADO EM RESERVAÇÃO PREDIAL DE ÁGUA - FORNECIMENTO E INSTALAÇÃO. AF_04/2024</t>
  </si>
  <si>
    <t>CURVA PVC 45 GRAUS, SOLDÁVEL, DN 60 MM, INSTALADO EM RESERVAÇÃO PREDIAL DE ÁGUA - FORNECIMENTO E INSTALAÇÃO. AF_04/2024</t>
  </si>
  <si>
    <t>CURVA PVC 45 GRAUS, SOLDÁVEL, DN 75 MM, INSTALADO EM RESERVAÇÃO PREDIAL DE ÁGUA - FORNECIMENTO E INSTALAÇÃO. AF_04/2024</t>
  </si>
  <si>
    <t>CURVA PVC 45 GRAUS, SOLDÁVEL, DN 85 MM, INSTALADO EM RESERVAÇÃO PREDIAL DE ÁGUA - FORNECIMENTO E INSTALAÇÃO. AF_04/2024</t>
  </si>
  <si>
    <t>FLANGE CURTA EM COBRE, DN 104 MM X 4", INSTALADO EM RESERVAÇÃO PREDIAL DE ÁGUA - FORNECIMENTO E INSTALAÇÃO. AF_04/2024</t>
  </si>
  <si>
    <t>FLANGE CURTA EM COBRE, DN 54 MM X 2", INSTALADO EM RESERVAÇÃO PREDIAL DE ÁGUA - FORNECIMENTO E INSTALAÇÃO. AF_04/2024</t>
  </si>
  <si>
    <t>FLANGE CURTA EM COBRE, DN 66 MM X 2 1/2", INSTALADO EM RESERVAÇÃO PREDIAL DE ÁGUA - FORNECIMENTO E INSTALAÇÃO. AF_04/2024</t>
  </si>
  <si>
    <t>FLANGE CURTA EM COBRE, DN 79 MM X 3", INSTALADO EM RESERVAÇÃO PREDIAL DE ÁGUA - FORNECIMENTO E INSTALAÇÃO. AF_04/2024</t>
  </si>
  <si>
    <t>JOELHO 90 GRAUS COM BUCHA DE LATÃO, PVC, SOLDÁVEL, DN 25 MM X 3/4", INSTALADO EM RESERVAÇÃO PREDIAL DE ÁGUA - FORNECIMENTO E INSTALAÇÃO. AF_04/2024</t>
  </si>
  <si>
    <t>JOELHO 90 GRAUS, CPVC, SOLDÁVEL, DN 114 MM, INSTALADO EM RESERVAÇÃO PREDIAL DE ÁGUA - FORNECIMENTO E INSTALAÇÃO. AF_04/2024</t>
  </si>
  <si>
    <t>JOELHO 90 GRAUS, CPVC, SOLDÁVEL, DN 22 MM, INSTALADO EM RESERVAÇÃO PREDIAL DE ÁGUA - FORNECIMENTO E INSTALAÇÃO. AF_04/2024</t>
  </si>
  <si>
    <t>JOELHO 90 GRAUS, CPVC, SOLDÁVEL, DN 28 MM, INSTALADO EM RESERVAÇÃO PREDIAL DE ÁGUA - FORNECIMENTO E INSTALAÇÃO. AF_04/2024</t>
  </si>
  <si>
    <t>JOELHO 90 GRAUS, CPVC, SOLDÁVEL, DN 35 MM, INSTALADO EM RESERVAÇÃO PREDIAL DE ÁGUA - FORNECIMENTO E INSTALAÇÃO. AF_04/2024</t>
  </si>
  <si>
    <t>JOELHO 90 GRAUS, CPVC, SOLDÁVEL, DN 42 MM, INSTALADO EM RESERVAÇÃO PREDIAL DE ÁGUA - FORNECIMENTO E INSTALAÇÃO. AF_04/2024</t>
  </si>
  <si>
    <t>JOELHO 90 GRAUS, CPVC, SOLDÁVEL, DN 54 MM, INSTALADO EM RESERVAÇÃO PREDIAL DE ÁGUA - FORNECIMENTO E INSTALAÇÃO. AF_04/2024</t>
  </si>
  <si>
    <t>JOELHO 90 GRAUS, CPVC, SOLDÁVEL, DN 73 MM, INSTALADO EM RESERVAÇÃO PREDIAL DE ÁGUA - FORNECIMENTO E INSTALAÇÃO. AF_04/2024</t>
  </si>
  <si>
    <t>JOELHO 90 GRAUS, CPVC, SOLDÁVEL, DN 89 MM, INSTALADO EM RESERVAÇÃO PREDIAL DE ÁGUA - FORNECIMENTO E INSTALAÇÃO. AF_04/2024</t>
  </si>
  <si>
    <t>JOELHO 90 GRAUS, PPR, DN 110 MM, INSTALADO EM RESERVAÇÃO PREDIAL DE ÁGUA - FORNECIMENTO E INSTALAÇÃO. AF_04/2024</t>
  </si>
  <si>
    <t>JOELHO 90 GRAUS, PPR, DN 20 MM, INSTALADO EM RESERVAÇÃO PREDIAL DE ÁGUA - FORNECIMENTO E INSTALAÇÃO. AF_04/2024</t>
  </si>
  <si>
    <t>JOELHO 90 GRAUS, PPR, DN 25 MM, INSTALADO EM RESERVAÇÃO PREDIAL DE ÁGUA - FORNECIMENTO E INSTALAÇÃO. AF_04/2024</t>
  </si>
  <si>
    <t>JOELHO 90 GRAUS, PPR, DN 32 MM, INSTALADO EM RESERVAÇÃO PREDIAL DE ÁGUA - FORNECIMENTO E INSTALAÇÃO. AF_04/2024</t>
  </si>
  <si>
    <t>JOELHO 90 GRAUS, PPR, DN 40 MM, INSTALADO EM RESERVAÇÃO PREDIAL DE ÁGUA - FORNECIMENTO E INSTALAÇÃO. AF_04/2024</t>
  </si>
  <si>
    <t>JOELHO 90 GRAUS, PPR, DN 50 MM, INSTALADO EM RESERVAÇÃO PREDIAL DE ÁGUA - FORNECIMENTO E INSTALAÇÃO. AF_04/2024</t>
  </si>
  <si>
    <t>JOELHO 90 GRAUS, PPR, DN 63 MM, INSTALADO EM RESERVAÇÃO PREDIAL DE ÁGUA - FORNECIMENTO E INSTALAÇÃO. AF_04/2024</t>
  </si>
  <si>
    <t>JOELHO 90 GRAUS, PPR, DN 75 MM, INSTALADO EM RESERVAÇÃO PREDIAL DE ÁGUA - FORNECIMENTO E INSTALAÇÃO. AF_04/2024</t>
  </si>
  <si>
    <t>JOELHO 90 GRAUS, PPR, DN 90 MM, INSTALADO EM RESERVAÇÃO PREDIAL DE ÁGUA - FORNECIMENTO E INSTALAÇÃO. AF_04/2024</t>
  </si>
  <si>
    <t>JOELHO 90 GRAUS, PVC, SOLDÁVEL, DN 110 MM INSTALADO EM RESERVAÇÃO PREDIAL DE ÁGUA - FORNECIMENTO E INSTALAÇÃO. AF_04/2024</t>
  </si>
  <si>
    <t>JOELHO 90 GRAUS, PVC, SOLDÁVEL, DN 32 MM INSTALADO EM RESERVAÇÃO PREDIAL DE ÁGUA - FORNECIMENTO E INSTALAÇÃO. AF_04/2024</t>
  </si>
  <si>
    <t>JOELHO 90 GRAUS, PVC, SOLDÁVEL, DN 40 MM INSTALADO EM RESERVAÇÃO PREDIAL DE ÁGUA - FORNECIMENTO E INSTALAÇÃO. AF_04/2024</t>
  </si>
  <si>
    <t>JOELHO 90 GRAUS, PVC, SOLDÁVEL, DN 50 MM INSTALADO EM RESERVAÇÃO PREDIAL DE ÁGUA - FORNECIMENTO E INSTALAÇÃO. AF_04/2024</t>
  </si>
  <si>
    <t>JOELHO 90 GRAUS, PVC, SOLDÁVEL, DN 60 MM INSTALADO EM RESERVAÇÃO PREDIAL DE ÁGUA - FORNECIMENTO E INSTALAÇÃO. AF_04/2024</t>
  </si>
  <si>
    <t>JOELHO 90 GRAUS, PVC, SOLDÁVEL, DN 75 MM INSTALADO EM RESERVAÇÃO PREDIAL DE ÁGUA - FORNECIMENTO E INSTALAÇÃO. AF_04/2024</t>
  </si>
  <si>
    <t>JOELHO 90 GRAUS, PVC, SOLDÁVEL, DN 85 MM INSTALADO EM RESERVAÇÃO PREDIAL DE ÁGUA - FORNECIMENTO E INSTALAÇÃO. AF_04/2024</t>
  </si>
  <si>
    <t>JOELHO CPVC, SOLDÁVEL, 45 GRAUS, DN 22 MM, INSTALADO EM RESERVAÇÃO PREDIAL DE ÁGUA - FORNECIMENTO E INSTALAÇÃO. AF_04/2024</t>
  </si>
  <si>
    <t>JOELHO CPVC, SOLDÁVEL, 45 GRAUS, DN 28 MM, INSTALADO EM RESERVAÇÃO PREDIAL DE ÁGUA - FORNECIMENTO E INSTALAÇÃO. AF_04/2024</t>
  </si>
  <si>
    <t>JOELHO CPVC, SOLDÁVEL, 45 GRAUS, DN 35 MM, INSTALADO EM RESERVAÇÃO PREDIAL DE ÁGUA - FORNECIMENTO E INSTALAÇÃO. AF_04/2024</t>
  </si>
  <si>
    <t>JOELHO CPVC, SOLDÁVEL, 45 GRAUS, DN 42 MM, INSTALADO EM RESERVAÇÃO PREDIAL DE ÁGUA - FORNECIMENTO E INSTALAÇÃO. AF_04/2024</t>
  </si>
  <si>
    <t>JOELHO CPVC, SOLDÁVEL, 45 GRAUS, DN 54 MM, INSTALADO EM RESERVAÇÃO PREDIAL DE ÁGUA - FORNECIMENTO E INSTALAÇÃO. AF_04/2024</t>
  </si>
  <si>
    <t>JOELHO CPVC, SOLDÁVEL, 45 GRAUS, DN 73 MM, INSTALADO EM RESERVAÇÃO PREDIAL DE ÁGUA - FORNECIMENTO E INSTALAÇÃO. AF_04/2024</t>
  </si>
  <si>
    <t>JOELHO CPVC, SOLDÁVEL, 45 GRAUS, DN 89 MM, INSTALADO EM RESERVAÇÃO PREDIAL DE ÁGUA - FORNECIMENTO E INSTALAÇÃO. AF_04/2024</t>
  </si>
  <si>
    <t>JOELHO PPR 45 GRAUS, SOLDÁVEL, DN 20 MM, INSTALADO EM RESERVAÇÃO PREDIAL DE ÁGUA - FORNECIMENTO E INSTALAÇÃO. AF_04/2024</t>
  </si>
  <si>
    <t>JOELHO PPR 45 GRAUS, SOLDÁVEL, DN 25 MM, INSTALADO EM RESERVAÇÃO PREDIAL DE ÁGUA - FORNECIMENTO E INSTALAÇÃO. AF_04/2024</t>
  </si>
  <si>
    <t>JOELHO PPR 45 GRAUS, SOLDÁVEL, DN 40 MM, INSTALADO EM RESERVAÇÃO PREDIAL DE ÁGUA - FORNECIMENTO E INSTALAÇÃO. AF_04/2024</t>
  </si>
  <si>
    <t>JOELHO PPR 45 GRAUS, SOLDÁVEL, DN 50 MM, INSTALADO EM RESERVAÇÃO PREDIAL DE ÁGUA - FORNECIMENTO E INSTALAÇÃO. AF_04/2024</t>
  </si>
  <si>
    <t>JOELHO PPR 45 GRAUS, SOLDÁVEL, DN 63 MM, INSTALADO EM RESERVAÇÃO PREDIAL DE ÁGUA - FORNECIMENTO E INSTALAÇÃO. AF_04/2024</t>
  </si>
  <si>
    <t>JOELHO PPR 45 GRAUS, SOLDÁVEL, DN 75 MM, INSTALADO EM RESERVAÇÃO PREDIAL DE ÁGUA - FORNECIMENTO E INSTALAÇÃO. AF_04/2024</t>
  </si>
  <si>
    <t>JOELHO PPR 45 GRAUS, SOLDÁVEL, DN 90 MM, INSTALADO EM RESERVAÇÃO PREDIAL DE ÁGUA - FORNECIMENTO E INSTALAÇÃO. AF_04/2024</t>
  </si>
  <si>
    <t>JOELHO PPR, 45 GRAUS, SOLDÁVEL, DN 32 MM, INSTALADO EM RESERVAÇÃO PREDIAL DE ÁGUA - FORNECIMENTO E INSTALAÇÃO. AF_04/2024</t>
  </si>
  <si>
    <t>JOELHO PVC, SOLDÁVEL, 45 GRAUS, DN 25 MM, INSTALADO EM RESERVAÇÃO PREDIAL DE ÁGUA - FORNECIMENTO E INSTALAÇÃO. AF_04/2024</t>
  </si>
  <si>
    <t>JOELHO PVC, SOLDÁVEL, 45 GRAUS, DN 32 MM, INSTALADO EM RESERVAÇÃO PREDIAL DE ÁGUA - FORNECIMENTO E INSTALAÇÃO. AF_04/2024</t>
  </si>
  <si>
    <t>JOELHO PVC, SOLDÁVEL, 45 GRAUS, DN 40 MM, INSTALADO EM RESERVAÇÃO PREDIAL DE ÁGUA - FORNECIMENTO E INSTALAÇÃO. AF_04/2024</t>
  </si>
  <si>
    <t>JOELHO PVC, SOLDÁVEL, 45 GRAUS, DN 50 MM, INSTALADO EM RESERVAÇÃO PREDIAL DE ÁGUA - FORNECIMENTO E INSTALAÇÃO. AF_04/2024</t>
  </si>
  <si>
    <t>JOELHO PVC, SOLDÁVEL, 45 GRAUS, DN 60 MM, INSTALADO EM RESERVAÇÃO PREDIAL DE ÁGUA - FORNECIMENTO E INSTALAÇÃO. AF_04/2024</t>
  </si>
  <si>
    <t>JOELHO PVC, SOLDÁVEL, 45 GRAUS, DN 75 MM, INSTALADO EM RESERVAÇÃO PREDIAL DE ÁGUA - FORNECIMENTO E INSTALAÇÃO. AF_04/2024</t>
  </si>
  <si>
    <t>JOELHO PVC, SOLDÁVEL, 45 GRAUS, DN 85 MM, INSTALADO EM RESERVAÇÃO PREDIAL DE ÁGUA - FORNECIMENTO E INSTALAÇÃO. AF_04/2024</t>
  </si>
  <si>
    <t>LUVA DE COBRE, DN 104 MM, SEM ANEL DE SOLDA, INSTALADO EM RESERVAÇÃO PREDIAL DE ÁGUA - FORNECIMENTO E INSTALAÇÃO. AF_04/2024</t>
  </si>
  <si>
    <t>LUVA DE REDUÇÃO SOLDÁVEL, PVC, DN 32 MM X 25 MM, INSTALADO EM RESERVAÇÃO PREDIAL DE ÁGUA - FORNECIMENTO E INSTALAÇÃO. AF_04/2024</t>
  </si>
  <si>
    <t>LUVA DE REDUÇÃO SOLDÁVEL, PVC, DN 40 MM X 32 MM, INSTALADO EM RESERVAÇÃO PREDIAL DE ÁGUA - FORNECIMENTO E INSTALAÇÃO. AF_04/2024</t>
  </si>
  <si>
    <t>LUVA DE REDUÇÃO SOLDÁVEL, PVC, DN 60 MM X 50 MM, INSTALADO EM RESERVAÇÃO PREDIAL DE ÁGUA - FORNECIMENTO E INSTALAÇÃO. AF_04/2024</t>
  </si>
  <si>
    <t>LUVA DE REDUÇÃO, EM FERRO GALVANIZADO, CONEXÃO ROSQUEADA, DN 65 MM X 50 MM (2 1/2" X 2"), INSTALADO EM RESERVAÇÃO PREDIAL DE ÁGUA - FORNECIMENTO E INSTALAÇÃO. AF_04/2024</t>
  </si>
  <si>
    <t>LUVA DE REDUÇÃO, EM FERRO GALVANIZADO, CONEXÃO ROSQUEADA, DN 80 MM X 50 MM (3" X 2"), INSTALADO EM RESERVAÇÃO PREDIAL DE ÁGUA - FORNECIMENTO E INSTALAÇÃO. AF_04/2024</t>
  </si>
  <si>
    <t>LUVA DE REDUÇÃO, EM FERRO GALVANIZADO, CONEXÃO ROSQUEADA, DN 80 MM X 65 MM (3" X 2 1/2"), INSTALADO EM RESERVAÇÃO PREDIAL DE ÁGUA - FORNECIMENTO E INSTALAÇÃO. AF_04/2024</t>
  </si>
  <si>
    <t>LUVA DE REDUÇÃO, SOLDÁVEL, PVC, DN 50 X 25 MM, INSTALADO EM RESERVAÇÃO PREDIAL DE ÁGUA - FORNECIMENTO E INSTALAÇÃO. AF_04/2024</t>
  </si>
  <si>
    <t>LUVA EM COBRE, DN 54 MM, SEM ANEL DE SOLDA, INSTALADO EM RESERVAÇÃO PREDIAL DE ÁGUA - FORNECIMENTO E INSTALAÇÃO. AF_04/2024</t>
  </si>
  <si>
    <t>LUVA EM COBRE, DN 66 MM, SEM ANEL DE SOLDA, INSTALADO EM RESERVAÇÃO PREDIAL DE ÁGUA - FORNECIMENTO E INSTALAÇÃO. AF_04/2024</t>
  </si>
  <si>
    <t>LUVA EM COBRE, DN 79 MM, SEM ANEL DE SOLDA, INSTALADO EM RESERVAÇÃO PREDIAL DE ÁGUA - FORNECIMENTO E INSTALAÇÃO. AF_04/2024</t>
  </si>
  <si>
    <t>LUVA PVC, SOLDÁVEL, DN 25 MM, INSTALADO EM RESERVAÇÃO PREDIAL DE ÁGUA - FORNECIMENTO E INSTALAÇÃO. AF_04/2024</t>
  </si>
  <si>
    <t>LUVA PVC, SOLDÁVEL, DN 32 MM, INSTALADO EM RESERVAÇÃO PREDIAL DE ÁGUA - FORNECIMENTO E INSTALAÇÃO. AF_04/2024</t>
  </si>
  <si>
    <t>LUVA, CPVC, SOLDÁVEL, DN 114 MM, INSTALADO EM RESERVAÇÃO PREDIAL DE ÁGUA - FORNECIMENTO E INSTALAÇÃO. AF_04/2024</t>
  </si>
  <si>
    <t>LUVA, CPVC, SOLDÁVEL, DN 22 MM, INSTALADO EM RESERVAÇÃO PREDIAL DE ÁGUA - FORNECIMENTO E INSTALAÇÃO. AF_04/2024</t>
  </si>
  <si>
    <t>LUVA, CPVC, SOLDÁVEL, DN 28 MM, INSTALADO EM RESERVAÇÃO PREDIAL DE ÁGUA - FORNECIMENTO E INSTALAÇÃO. AF_04/2024</t>
  </si>
  <si>
    <t>LUVA, CPVC, SOLDÁVEL, DN 35 MM, INSTALADO EM RESERVAÇÃO PREDIAL DE ÁGUA - FORNECIMENTO E INSTALAÇÃO. AF_04/2024</t>
  </si>
  <si>
    <t>LUVA, CPVC, SOLDÁVEL, DN 42 MM, INSTALADO EM RESERVAÇÃO PREDIAL DE ÁGUA - FORNECIMENTO E INSTALAÇÃO. AF_04/2024</t>
  </si>
  <si>
    <t>LUVA, CPVC, SOLDÁVEL, DN 54 MM, INSTALADO EM RESERVAÇÃO PREDIAL DE ÁGUA - FORNECIMENTO E INSTALAÇÃO. AF_04/2024</t>
  </si>
  <si>
    <t>LUVA, CPVC, SOLDÁVEL, DN 73 MM, INSTALADO EM RESERVAÇÃO PREDIAL DE ÁGUA - FORNECIMENTO E INSTALAÇÃO. AF_04/2024</t>
  </si>
  <si>
    <t>LUVA, CPVC, SOLDÁVEL, DN 89 MM, INSTALADO EM RESERVAÇÃO PREDIAL DE ÁGUA - FORNECIMENTO E INSTALAÇÃO. AF_04/2024</t>
  </si>
  <si>
    <t>LUVA, EM FERRO GALVANIZADO, CONEXÃO ROSQUEADA, DN 50 MM (2"), INSTALADO EM RESERVAÇÃO PREDIAL DE ÁGUA - FORNECIMENTO E INSTALAÇÃO. AF_04/2024</t>
  </si>
  <si>
    <t>LUVA, EM FERRO GALVANIZADO, CONEXÃO ROSQUEADA, DN 65 MM (2 1/2"), INSTALADO EM RESERVAÇÃO PREDIAL DE ÁGUA - FORNECIMENTO E INSTALAÇÃO. AF_04/2024</t>
  </si>
  <si>
    <t>LUVA, EM FERRO GALVANIZADO, CONEXÃO ROSQUEADA, DN 80 MM (3"), INSTALADO EM RESERVAÇÃO PREDIAL DE ÁGUA - FORNECIMENTO E INSTALAÇÃO. AF_04/2024</t>
  </si>
  <si>
    <t>LUVA, PPR, DN 110 MM, CLASSE PN 25, INSTALADO EM RESERVAÇÃO PREDIAL DE ÁGUA - FORNECIMENTO E INSTALAÇÃO. AF_04/2024</t>
  </si>
  <si>
    <t>LUVA, PPR, DN 20 MM, INSTALADO EM RESERVAÇÃO PREDIAL DE ÁGUA - FORNECIMENTO E INSTALAÇÃO. AF_04/2024</t>
  </si>
  <si>
    <t>LUVA, PPR, DN 25 MM, INSTALADO EM RESERVAÇÃO PREDIAL DE ÁGUA - FORNECIMENTO E INSTALAÇÃO. AF_04/2024</t>
  </si>
  <si>
    <t>LUVA, PPR, DN 32 MM, CLASSE PN 25, INSTALADO EM RESERVAÇÃO PREDIAL DE ÁGUA - FORNECIMENTO E INSTALAÇÃO. AF_04/2024</t>
  </si>
  <si>
    <t>LUVA, PPR, DN 40 MM, CLASSE PN 25, INSTALADO EM RESERVAÇÃO PREDIAL DE ÁGUA - FORNECIMENTO E INSTALAÇÃO. AF_04/2024</t>
  </si>
  <si>
    <t>LUVA, PPR, DN 50 MM, CLASSE PN 25, INSTALADO EM RESERVAÇÃO PREDIAL DE ÁGUA - FORNECIMENTO E INSTALAÇÃO. AF_04/2024</t>
  </si>
  <si>
    <t>LUVA, PPR, DN 63 MM, CLASSE PN 25, INSTALADO EM RESERVAÇÃO PREDIAL DE ÁGUA - FORNECIMENTO E INSTALAÇÃO. AF_04/2024</t>
  </si>
  <si>
    <t>LUVA, PPR, DN 75 MM, CLASSE PN 25, INSTALADO EM RESERVAÇÃO PREDIAL DE ÁGUA - FORNECIMENTO E INSTALAÇÃO. AF_04/2024</t>
  </si>
  <si>
    <t>LUVA, PPR, DN 90 MM, CLASSE PN 25, INSTALADO EM RESERVAÇÃO PREDIAL DE ÁGUA - FORNECIMENTO E INSTALAÇÃO. AF_04/2024</t>
  </si>
  <si>
    <t>LUVA, PVC, SOLDÁVEL, DN 110 MM, INSTALADO EM RESERVAÇÃO PREDIAL DE ÁGUA - FORNECIMENTO E INSTALAÇÃO. AF_04/2024</t>
  </si>
  <si>
    <t>LUVA, PVC, SOLDÁVEL, DN 40 MM, INSTALADO EM RESERVAÇÃO PREDIAL DE ÁGUA - FORNECIMENTO E INSTALAÇÃO. AF_04/2024</t>
  </si>
  <si>
    <t>LUVA, PVC, SOLDÁVEL, DN 50 MM, INSTALADO EM RESERVAÇÃO PREDIAL DE ÁGUA - FORNECIMENTO E INSTALAÇÃO. AF_04/2024</t>
  </si>
  <si>
    <t>LUVA, PVC, SOLDÁVEL, DN 60 MM, INSTALADO EM RESERVAÇÃO PREDIAL DE ÁGUA - FORNECIMENTO E INSTALAÇÃO. AF_04/2024</t>
  </si>
  <si>
    <t>LUVA, PVC, SOLDÁVEL, DN 75 MM, INSTALADO EM RESERVAÇÃO PREDIAL DE ÁGUA - FORNECIMENTO E INSTALAÇÃO. AF_04/2024</t>
  </si>
  <si>
    <t>LUVA, PVC, SOLDÁVEL, DN 85 MM, INSTALADO EM RESERVAÇÃO PREDIAL DE ÁGUA - FORNECIMENTO E INSTALAÇÃO. AF_04/2024</t>
  </si>
  <si>
    <t>NIPLE DE REDUÇÃO, EM FERRO GALVANIZADO, CONEXÃO ROSQUEADA, DN 80 MM X 50 MM (3" X 2"), INSTALADO EM RESERVAÇÃO PREDIAL DE ÁGUA - FORNECIMENTO E INSTALAÇÃO. AF_04/2024</t>
  </si>
  <si>
    <t>NIPLE DE REDUÇÃO, EM FERRO GALVANIZADO, CONEXÃO ROSQUEADA, DN 80 MM X 65 MM (3" X 2 1/2"), INSTALADO EM RESERVAÇÃO PREDIAL DE ÁGUA - FORNECIMENTO E INSTALAÇÃO. AF_04/2024</t>
  </si>
  <si>
    <t>NIPLE, EM FERRO GALVANIZADO, CONEXÃO ROSQUEADA, DN 50 MM (2"), INSTALADO EM RESERVAÇÃO PREDIAL DE ÁGUA - FORNECIMENTO E INSTALAÇÃO. AF_04/2024</t>
  </si>
  <si>
    <t>NIPLE, EM FERRO GALVANIZADO, CONEXÃO ROSQUEADA, DN 65 MM (2 1/2"), INSTALADO EM RESERVAÇÃO PREDIAL DE ÁGUA - FORNECIMENTO E INSTALAÇÃO. AF_04/2024</t>
  </si>
  <si>
    <t>NIPLE, EM FERRO GALVANIZADO, CONEXÃO ROSQUEADA, DN 80 MM (3"), INSTALADO EM RESERVAÇÃO PREDIAL DE ÁGUA - FORNECIMENTO E INSTALAÇÃO. AF_04/2024</t>
  </si>
  <si>
    <t>TE DE REDUÇÃO, CPVC, DN 28 X 22 MM, INSTALADO EM RESERVAÇÃO PREDIAL DE ÁGUA - FORNECIMENTO E INSTALAÇÃO. AF_04/2024</t>
  </si>
  <si>
    <t>TE DE REDUÇÃO, CPVC, DN 35 X 28 MM, INSTALADO EM RESERVAÇÃO PREDIAL DE ÁGUA - FORNECIMENTO E INSTALAÇÃO. AF_04/2024</t>
  </si>
  <si>
    <t>TE DE REDUÇÃO, CPVC, DN 42 X 35 MM, INSTALADO EM RESERVAÇÃO PREDIAL DE ÁGUA - FORNECIMENTO E INSTALAÇÃO. AF_04/2024</t>
  </si>
  <si>
    <t>TE DE REDUÇÃO, EM FERRO GALVANIZADO, CONEXÃO ROSQUEADA, DN 80 MM X 50 MM (3" X 2"), INSTALADO EM RESERVAÇÃO PREDIAL DE ÁGUA - FORNECIMENTO E INSTALAÇÃO. AF_04/2024</t>
  </si>
  <si>
    <t>TE DE REDUÇÃO, EM FERRO GALVANIZADO, CONEXÃO ROSQUEADA, DN 80 MM X 65 MM (3" X 2 1/2"), INSTALADO EM RESERVAÇÃO PREDIAL DE ÁGUA - FORNECIMENTO E INSTALAÇÃO. AF_04/2024</t>
  </si>
  <si>
    <t>TE DE REDUÇÃO, PVC, SOLDÁVEL, 90 GRAUS, DN 50 MM X 25 MM, INSTALADO EM RESERVAÇÃO PREDIAL DE ÁGUA - FORNECIMENTO E INSTALAÇÃO. AF_04/2024</t>
  </si>
  <si>
    <t>TE DE REDUÇÃO, PVC, SOLDÁVEL, 90 GRAUS, DN 50 MM X 32 MM, INSTALADO EM RESERVAÇÃO PREDIAL DE ÁGUA - FORNECIMENTO E INSTALAÇÃO. AF_04/2024</t>
  </si>
  <si>
    <t>TE EM COBRE, DN 104 MM, SEM ANEL DE SOLDA, INSTALADO EM RESERVAÇÃO PREDIAL DE ÁGUA - FORNECIMENTO E INSTALAÇÃO. AF_04/2024</t>
  </si>
  <si>
    <t>TE EM COBRE, DN 54 MM, SEM ANEL DE SOLDA, INSTALADO EM RESERVAÇÃO PREDIAL DE ÁGUA - FORNECIMENTO E INSTALAÇÃO. AF_04/2024</t>
  </si>
  <si>
    <t>TE EM COBRE, DN 66 MM, SEM ANEL DE SOLDA, INSTALADO EM RESERVAÇÃO PREDIAL DE ÁGUA - FORNECIMENTO E INSTALAÇÃO. AF_04/2024</t>
  </si>
  <si>
    <t>TE EM COBRE, DN 79 MM, SEM ANEL DE SOLDA, INSTALADO EM RESERVAÇÃO PREDIAL DE ÁGUA - FORNECIMENTO E INSTALAÇÃO. AF_04/2024</t>
  </si>
  <si>
    <t>TE, CPVC, SOLDÁVEL, DN 114 MM, INSTALADO EM RESERVAÇÃO PREDIAL DE ÁGUA - FORNECIMENTO E INSTALAÇÃO. AF_04/2024</t>
  </si>
  <si>
    <t>TE, CPVC, SOLDÁVEL, DN 22 MM, INSTALADO EM RESERVAÇÃO PREDIAL DE ÁGUA - FORNECIMENTO E INSTALAÇÃO. AF_04/2024</t>
  </si>
  <si>
    <t>TE, CPVC, SOLDÁVEL, DN 28 MM, INSTALADO EM RESERVAÇÃO PREDIAL DE ÁGUA - FORNECIMENTO E INSTALAÇÃO. AF_04/2024</t>
  </si>
  <si>
    <t>TE, CPVC, SOLDÁVEL, DN 35 MM, INSTALADO EM RESERVAÇÃO PREDIAL DE ÁGUA - FORNECIMENTO E INSTALAÇÃO. AF_04/2024</t>
  </si>
  <si>
    <t>TE, CPVC, SOLDÁVEL, DN 42 MM, INSTALADO EM RESERVAÇÃO PREDIAL DE ÁGUA - FORNECIMENTO E INSTALAÇÃO. AF_04/2024</t>
  </si>
  <si>
    <t>TE, CPVC, SOLDÁVEL, DN 54 MM, INSTALADO EM RESERVAÇÃO PREDIAL DE ÁGUA - FORNECIMENTO E INSTALAÇÃO. AF_04/2024</t>
  </si>
  <si>
    <t>TE, CPVC, SOLDÁVEL, DN 73 MM, INSTALADO EM RESERVAÇÃO PREDIAL DE ÁGUA - FORNECIMENTO E INSTALAÇÃO. AF_04/2024</t>
  </si>
  <si>
    <t>TE, CPVC, SOLDÁVEL, DN 89 MM, INSTALADO EM RESERVAÇÃO PREDIAL DE ÁGUA - FORNECIMENTO E INSTALAÇÃO. AF_04/2024</t>
  </si>
  <si>
    <t>TUBO DE AÇO GALVANIZADO COM COSTURA, CLASSE MÉDIA, DN 50 MM (2"), CONEXÃO ROSQUEADA, INSTALADO EM RESERVAÇÃO PREDIAL DE ÁGUA - FORNECIMENTO E INSTALAÇÃO. AF_04/2024</t>
  </si>
  <si>
    <t>TUBO DE AÇO GALVANIZADO COM COSTURA, CLASSE MÉDIA, DN 65 MM (2 1/2"), CONEXÃO ROSQUEADA, INSTALADO EM RESERVAÇÃO PREDIAL DE ÁGUA - FORNECIMENTO E INSTALAÇÃO. AF_04/2024</t>
  </si>
  <si>
    <t>TUBO DE AÇO GALVANIZADO COM COSTURA, CLASSE MÉDIA, DN 80 MM (3"), CONEXÃO ROSQUEADA, INSTALADO EM RESERVAÇÃO PREDIAL DE ÁGUA - FORNECIMENTO E INSTALAÇÃO. AF_04/2024</t>
  </si>
  <si>
    <t>TUBO EM COBRE RÍGIDO, DN 104 MM, CLASSE E, SEM ISOLAMENTO, INSTALADO EM RESERVAÇÃO PREDIAL DE ÁGUA - FORNECIMENTO E INSTALAÇÃO. AF_04/2024</t>
  </si>
  <si>
    <t>TUBO EM COBRE RÍGIDO, DN 54 MM, CLASSE E, SEM ISOLAMENTO, INSTALADO EM RESERVAÇÃO PREDIAL DE ÁGUA - FORNECIMENTO E INSTALAÇÃO. AF_04/2024</t>
  </si>
  <si>
    <t>TUBO EM COBRE RÍGIDO, DN 66 MM, CLASSE E, SEM ISOLAMENTO, INSTALADO EM RESERVAÇÃO PREDIAL DE ÁGUA - FORNECIMENTO E INSTALAÇÃO. AF_04/2024</t>
  </si>
  <si>
    <t>TUBO EM COBRE RÍGIDO, DN 79 MM, CLASSE E, SEM ISOLAMENTO, INSTALADO EM RESERVAÇÃO PREDIAL DE ÁGUA - FORNECIMENTO E INSTALAÇÃO. AF_04/2024</t>
  </si>
  <si>
    <t>TUBO, CPVC, SOLDÁVEL, DN 114 MM, INSTALADO EM RESERVAÇÃO PREDIAL DE ÁGUA - FORNECIMENTO E INSTALAÇÃO. AF_04/2024</t>
  </si>
  <si>
    <t>TUBO, CPVC, SOLDÁVEL, DN 22 MM, INSTALADO EM RESERVAÇÃO PREDIAL DE ÁGUA - FORNECIMENTO E INSTALAÇÃO. AF_04/2024</t>
  </si>
  <si>
    <t>TUBO, CPVC, SOLDÁVEL, DN 28 MM, INSTALADO EM RESERVAÇÃO PREDIAL DE ÁGUA - FORNECIMENTO E INSTALAÇÃO. AF_04/2024</t>
  </si>
  <si>
    <t>TUBO, CPVC, SOLDÁVEL, DN 35 MM, INSTALADO EM RESERVAÇÃO PREDIAL DE ÁGUA - FORNECIMENTO E INSTALAÇÃO. AF_04/2024</t>
  </si>
  <si>
    <t>TUBO, CPVC, SOLDÁVEL, DN 42 MM, INSTALADO EM RESERVAÇÃO PREDIAL DE ÁGUA - FORNECIMENTO E INSTALAÇÃO. AF_04/2024</t>
  </si>
  <si>
    <t>TUBO, CPVC, SOLDÁVEL, DN 54 MM, INSTALADO EM RESERVAÇÃO PREDIAL DE ÁGUA - FORNECIMENTO E INSTALAÇÃO. AF_04/2024</t>
  </si>
  <si>
    <t>TUBO, CPVC, SOLDÁVEL, DN 73 MM, INSTALADO EM RESERVAÇÃO PREDIAL DE ÁGUA - FORNECIMENTO E INSTALAÇÃO. AF_04/2024</t>
  </si>
  <si>
    <t>TUBO, CPVC, SOLDÁVEL, DN 89 MM, INSTALADO EM RESERVAÇÃO PREDIAL DE ÁGUA - FORNECIMENTO E INSTALAÇÃO. AF_04/2024</t>
  </si>
  <si>
    <t>TUBO, PPR, DN 110 MM, CLASSE PN 12, INSTALADO EM RESERVAÇÃO PREDIAL DE ÁGUA - FORNECIMENTO E INSTALAÇÃO. AF_04/2024</t>
  </si>
  <si>
    <t>TUBO, PPR, DN 110 MM, CLASSE PN 25, INSTALADO EM RESERVAÇÃO PREDIAL DE ÁGUA - FORNECIMENTO E INSTALAÇÃO. AF_04/2024</t>
  </si>
  <si>
    <t>TUBO, PPR, DN 20 MM, CLASSE PN 20, INSTALADO EM RESERVAÇÃO PREDIAL DE ÁGUA - FORNECIMENTO E INSTALAÇÃO. AF_04/2024</t>
  </si>
  <si>
    <t>TUBO, PPR, DN 20 MM, CLASSE PN 25, INSTALADO EM RESERVAÇÃO PREDIAL DE ÁGUA - FORNECIMENTO E INSTALAÇÃO. AF_04/2024</t>
  </si>
  <si>
    <t>TUBO, PPR, DN 25 MM, CLASSE PN 20, INSTALADO EM RESERVAÇÃO PREDIAL DE ÁGUA - FORNECIMENTO E INSTALAÇÃO. AF_04/2024</t>
  </si>
  <si>
    <t>TUBO, PPR, DN 25 MM, CLASSE PN 25, INSTALADO EM RESERVAÇÃO PREDIAL DE ÁGUA - FORNECIMENTO E INSTALAÇÃO. AF_04/2024</t>
  </si>
  <si>
    <t>TUBO, PPR, DN 32 MM, CLASSE PN 12, INSTALADO EM RESERVAÇÃO PREDIAL DE ÁGUA - FORNECIMENTO E INSTALAÇÃO. AF_04/2024</t>
  </si>
  <si>
    <t>TUBO, PPR, DN 32 MM, CLASSE PN 25, INSTALADO EM RESERVAÇÃO PREDIAL DE ÁGUA - FORNECIMENTO E INSTALAÇÃO. AF_04/2024</t>
  </si>
  <si>
    <t>TUBO, PPR, DN 40 MM, CLASSE PN 12, INSTALADO EM RESERVAÇÃO PREDIAL DE ÁGUA - FORNECIMENTO E INSTALAÇÃO. AF_04/2024</t>
  </si>
  <si>
    <t>TUBO, PPR, DN 40 MM, CLASSE PN 25, INSTALADO EM RESERVAÇÃO PREDIAL DE ÁGUA - FORNECIMENTO E INSTALAÇÃO. AF_04/2024</t>
  </si>
  <si>
    <t>TUBO, PPR, DN 50 MM, CLASSE PN 12, INSTALADO EM RESERVAÇÃO PREDIAL DE ÁGUA - FORNECIMENTO E INSTALAÇÃO. AF_04/2024</t>
  </si>
  <si>
    <t>TUBO, PPR, DN 50 MM, CLASSE PN 25, INSTALADO EM RESERVAÇÃO PREDIAL DE ÁGUA - FORNECIMENTO E INSTALAÇÃO. AF_04/2024</t>
  </si>
  <si>
    <t>TUBO, PPR, DN 63 MM, CLASSE PN 12, INSTALADO EM RESERVAÇÃO PREDIAL DE ÁGUA - FORNECIMENTO E INSTALAÇÃO. AF_04/2024</t>
  </si>
  <si>
    <t>TUBO, PPR, DN 63 MM, CLASSE PN 25, INSTALADO EM RESERVAÇÃO PREDIAL DE ÁGUA - FORNECIMENTO E INSTALAÇÃO. AF_04/2024</t>
  </si>
  <si>
    <t>TUBO, PPR, DN 75 MM, CLASSE PN 12, INSTALADO EM RESERVAÇÃO PREDIAL DE ÁGUA - FORNECIMENTO E INSTALAÇÃO. AF_04/2024</t>
  </si>
  <si>
    <t>TUBO, PPR, DN 75 MM, CLASSE PN 25, INSTALADO EM RESERVAÇÃO PREDIAL DE ÁGUA - FORNECIMENTO E INSTALAÇÃO. AF_04/2024</t>
  </si>
  <si>
    <t>TUBO, PPR, DN 90 MM, CLASSE PN 12, INSTALADO EM RESERVAÇÃO PREDIAL DE ÁGUA - FORNECIMENTO E INSTALAÇÃO. AF_04/2024</t>
  </si>
  <si>
    <t>TUBO, PPR, DN 90 MM, CLASSE PN 25, INSTALADO EM RESERVAÇÃO PREDIAL DE ÁGUA - FORNECIMENTO E INSTALAÇÃO. AF_04/2024</t>
  </si>
  <si>
    <t>TUBO, PVC, SOLDÁVEL, DE 110MM, INSTALADO EM RESERVAÇÃO PREDIAL DE ÁGUA - FORNECIMENTO E INSTALAÇÃO. AF_04/2024</t>
  </si>
  <si>
    <t>TUBO, PVC, SOLDÁVEL, DE 25MM, INSTALADO EM RESERVAÇÃO PREDIAL DE ÁGUA - FORNECIMENTO E INSTALAÇÃO. AF_04/2024</t>
  </si>
  <si>
    <t>TUBO, PVC, SOLDÁVEL, DE 32MM, INSTALADO EM RESERVAÇÃO PREDIAL DE ÁGUA - FORNECIMENTO E INSTALAÇÃO. AF_04/2024</t>
  </si>
  <si>
    <t>TUBO, PVC, SOLDÁVEL, DE 40MM, INSTALADO EM RESERVAÇÃO PREDIAL DE ÁGUA - FORNECIMENTO E INSTALAÇÃO. AF_04/2024</t>
  </si>
  <si>
    <t>TUBO, PVC, SOLDÁVEL, DE 50MM, INSTALADO EM RESERVAÇÃO PREDIAL DE ÁGUA - FORNECIMENTO E INSTALAÇÃO. AF_04/2024</t>
  </si>
  <si>
    <t>TUBO, PVC, SOLDÁVEL, DE 60MM, INSTALADO EM RESERVAÇÃO PREDIAL DE ÁGUA - FORNECIMENTO E INSTALAÇÃO. AF_04/2024</t>
  </si>
  <si>
    <t>TUBO, PVC, SOLDÁVEL, DE 75MM, INSTALADO EM RESERVAÇÃO PREDIAL DE ÁGUA - FORNECIMENTO E INSTALAÇÃO. AF_04/2024</t>
  </si>
  <si>
    <t>TUBO, PVC, SOLDÁVEL, DE 85MM, INSTALADO EM RESERVAÇÃO PREDIAL DE ÁGUA - FORNECIMENTO E INSTALAÇÃO. AF_04/2024</t>
  </si>
  <si>
    <t>TÊ COM BUCHA DE LATÃO NA BOLSA CENTRAL, PVC, SOLDÁVEL, DN 25 MM X 3/4", INSTALADO EM RESERVAÇÃO PREDIAL DE ÁGUA - FORNECIMENTO E INSTALAÇÃO. AF_04/2024</t>
  </si>
  <si>
    <t>TÊ DE REDUÇÃO, PVC, SOLDÁVEL, DN 110 MM X 60 MM, INSTALADO EM RESERVAÇÃO PREDIAL DE ÁGUA - FORNECIMENTO E INSTALAÇÃO. AF_04/2024</t>
  </si>
  <si>
    <t>TÊ DE REDUÇÃO, PVC, SOLDÁVEL, DN 32 MM X 25 MM, INSTALADO EM RESERVAÇÃO PREDIAL DE ÁGUA - FORNECIMENTO E INSTALAÇÃO. AF_04/2024</t>
  </si>
  <si>
    <t>TÊ DE REDUÇÃO, PVC, SOLDÁVEL, DN 40 MM X 32 MM, INSTALADO EM RESERVAÇÃO PREDIAL DE ÁGUA - FORNECIMENTO E INSTALAÇÃO. AF_04/2024</t>
  </si>
  <si>
    <t>TÊ DE REDUÇÃO, PVC, SOLDÁVEL, DN 50 MM X 40 MM, INSTALADO EM RESERVAÇÃO PREDIAL DE ÁGUA - FORNECIMENTO E INSTALAÇÃO. AF_04/2024</t>
  </si>
  <si>
    <t>TÊ DE REDUÇÃO, PVC, SOLDÁVEL, DN 75 MM X 50 MM, INSTALADO EM RESERVAÇÃO PREDIAL DE ÁGUA - FORNECIMENTO E INSTALAÇÃO. AF_04/2024</t>
  </si>
  <si>
    <t>TÊ DE REDUÇÃO, PVC, SOLDÁVEL, DN 85 MM X 60 MM, INSTALADO EM RESERVAÇÃO PREDIAL DE ÁGUA - FORNECIMENTO E INSTALAÇÃO. AF_04/2024</t>
  </si>
  <si>
    <t>TÊ, EM FERRO GALVANIZADO, CONEXÃO ROSQUEADA, DN 50 MM (2"), INSTALADO EM RESERVAÇÃO PREDIAL DE ÁGUA - FORNECIMENTO E INSTALAÇÃO. AF_04/2024</t>
  </si>
  <si>
    <t>TÊ, EM FERRO GALVANIZADO, CONEXÃO ROSQUEADA, DN 65 MM (2 1/2"), INSTALADO EM RESERVAÇÃO PREDIAL DE ÁGUA - FORNECIMENTO E INSTALAÇÃO. AF_04/2024</t>
  </si>
  <si>
    <t>TÊ, EM FERRO GALVANIZADO, CONEXÃO ROSQUEADA, DN 80 MM (3"), INSTALADO EM RESERVAÇÃO PREDIAL DE ÁGUA - FORNECIMENTO E INSTALAÇÃO. AF_04/2024</t>
  </si>
  <si>
    <t>TÊ, PPR, DN 110 MM, INSTALADO EM RESERVAÇÃO PREDIAL DE ÁGUA - FORNECIMENTO E INSTALAÇÃO. AF_04/2024</t>
  </si>
  <si>
    <t>TÊ, PPR, DN 20 MM, INSTALADO EM RESERVAÇÃO PREDIAL DE ÁGUA - FORNECIMENTO E INSTALAÇÃO. AF_04/2024</t>
  </si>
  <si>
    <t>TÊ, PPR, DN 25 MM, INSTALADO EM RESERVAÇÃO PREDIAL DE ÁGUA - FORNECIMENTO E INSTALAÇÃO. AF_04/2024</t>
  </si>
  <si>
    <t>TÊ, PPR, DN 32 MM, INSTALADO EM RESERVAÇÃO PREDIAL DE ÁGUA - FORNECIMENTO E INSTALAÇÃO. AF_04/2024</t>
  </si>
  <si>
    <t>TÊ, PPR, DN 40 MM, INSTALADO EM RESERVAÇÃO PREDIAL DE ÁGUA - FORNECIMENTO E INSTALAÇÃO. AF_04/2024</t>
  </si>
  <si>
    <t>TÊ, PPR, DN 50 MM, INSTALADO EM RESERVAÇÃO PREDIAL DE ÁGUA - FORNECIMENTO E INSTALAÇÃO. AF_04/2024</t>
  </si>
  <si>
    <t>TÊ, PPR, DN 63 MM, INSTALADO EM RESERVAÇÃO PREDIAL DE ÁGUA - FORNECIMENTO E INSTALAÇÃO. AF_04/2024</t>
  </si>
  <si>
    <t>TÊ, PPR, DN 75 MM, INSTALADO EM RESERVAÇÃO PREDIAL DE ÁGUA - FORNECIMENTO E INSTALAÇÃO. AF_04/2024</t>
  </si>
  <si>
    <t>TÊ, PPR, DN 90 MM, INSTALADO EM RESERVAÇÃO PREDIAL DE ÁGUA - FORNECIMENTO E INSTALAÇÃO. AF_04/2024</t>
  </si>
  <si>
    <t>TÊ, PVC, SOLDÁVEL, DN 110 MM INSTALADO EM RESERVAÇÃO PREDIAL DE ÁGUA - FORNECIMENTO E INSTALAÇÃO. AF_04/2024</t>
  </si>
  <si>
    <t>TÊ, PVC, SOLDÁVEL, DN 25 MM INSTALADO EM RESERVAÇÃO PREDIAL DE ÁGUA - FORNECIMENTO E INSTALAÇÃO. AF_04/2024</t>
  </si>
  <si>
    <t>TÊ, PVC, SOLDÁVEL, DN 32 MM INSTALADO EM RESERVAÇÃO PREDIAL DE ÁGUA - FORNECIMENTO E INSTALAÇÃO. AF_04/2024</t>
  </si>
  <si>
    <t>TÊ, PVC, SOLDÁVEL, DN 40 MM INSTALADO EM RESERVAÇÃO PREDIAL DE ÁGUA - FORNECIMENTO E INSTALAÇÃO. AF_04/2024</t>
  </si>
  <si>
    <t>TÊ, PVC, SOLDÁVEL, DN 50 MM INSTALADO EM RESERVAÇÃO PREDIAL DE ÁGUA - FORNECIMENTO E INSTALAÇÃO. AF_04/2024</t>
  </si>
  <si>
    <t>TÊ, PVC, SOLDÁVEL, DN 60 MM INSTALADO EM RESERVAÇÃO PREDIAL DE ÁGUA - FORNECIMENTO E INSTALAÇÃO. AF_04/2024</t>
  </si>
  <si>
    <t>TÊ, PVC, SOLDÁVEL, DN 75 MM INSTALADO EM RESERVAÇÃO PREDIAL DE ÁGUA - FORNECIMENTO E INSTALAÇÃO. AF_04/2024</t>
  </si>
  <si>
    <t>TÊ, PVC, SOLDÁVEL, DN 85 MM INSTALADO EM RESERVAÇÃO PREDIAL DE ÁGUA - FORNECIMENTO E INSTALAÇÃO. AF_04/2024</t>
  </si>
  <si>
    <t>UNIÃO FLANGE, PPR, COM PARAFUSOS, DN 40 MM, INSTALADO EM RESERVAÇÃO PREDIAL DE ÁGUA - FORNECIMENTO E INSTALAÇÃO. AF_04/2024</t>
  </si>
  <si>
    <t>UNIÃO FLANGE, PPR, COM PARAFUSOS, DN 50 MM, INSTALADO EM RESERVAÇÃO PREDIAL DE ÁGUA - FORNECIMENTO E INSTALAÇÃO. AF_04/2024</t>
  </si>
  <si>
    <t>UNIÃO FLANGE, PPR, COM PARAFUSOS, DN 63 MM, INSTALADO EM RESERVAÇÃO PREDIAL DE ÁGUA - FORNECIMENTO E INSTALAÇÃO. AF_04/2024</t>
  </si>
  <si>
    <t>UNIÃO FLANGE, PPR, COM PARAFUSOS, DN 75 MM, INSTALADO EM RESERVAÇÃO PREDIAL DE ÁGUA - FORNECIMENTO E INSTALAÇÃO. AF_04/2024</t>
  </si>
  <si>
    <t>UNIÃO FLANGE, PPR, COM PARAFUSOS, DN 90 MM, INSTALADO EM RESERVAÇÃO PREDIAL DE ÁGUA - FORNECIMENTO E INSTALAÇÃO. AF_04/2024</t>
  </si>
  <si>
    <t>CONEXÃO FIXA, ROSCA FÊMEA, METÁLICA, PARA INSTALAÇÕES EM PEX ÁGUA, DN 16 MM X 1/2", COM ANEL DESLIZANTE. FORNECIMENTO E INSTALAÇÃO. AF_02/2023</t>
  </si>
  <si>
    <t>CONEXÃO FIXA, ROSCA FÊMEA, METÁLICA, PARA INSTALAÇÕES EM PEX ÁGUA, DN 20 MM X 1/2", COM ANEL DESLIZANTE. FORNECIMENTO E INSTALAÇÃO. AF_02/2023</t>
  </si>
  <si>
    <t>CONEXÃO FIXA, ROSCA FÊMEA, METÁLICA, PARA INSTALAÇÕES EM PEX ÁGUA, DN 20 MM X 3/4", COM ANEL DESLIZANTE. FORNECIMENTO E INSTALAÇÃO. AF_02/2023</t>
  </si>
  <si>
    <t>CONEXÃO FIXA, ROSCA FÊMEA, METÁLICA, PARA INSTALAÇÕES EM PEX ÁGUA, DN 25 MM X 1", COM ANEL DESLIZANTE - FORNECIMENTO E INSTALAÇÃO. AF_02/2023</t>
  </si>
  <si>
    <t>CONEXÃO FIXA, ROSCA FÊMEA, METÁLICA, PARA INSTALAÇÕES EM PEX ÁGUA, DN 25 MM X 3/4", COM ANEL DESLIZANTE - FORNECIMENTO E INSTALAÇÃO. AF_02/2023</t>
  </si>
  <si>
    <t>CONEXÃO FIXA, ROSCA FÊMEA, METÁLICA, PARA INSTALAÇÕES EM PEX ÁGUA, DN 32 MM X 1", COM ANEL DESLIZANTE - FORNECIMENTO E INSTALAÇÃO. AF_02/2023</t>
  </si>
  <si>
    <t>CONEXÃO FIXA, ROSCA FÊMEA, PARA INSTALAÇÕES EM PEX ÁGUA, DN 16MM X 1/2", CONEXÃO POR CRIMPAGEM - FORNECIMENTO E INSTALAÇÃO. AF_02/2023</t>
  </si>
  <si>
    <t>CONEXÃO FIXA, ROSCA FÊMEA, PARA INSTALAÇÕES EM PEX ÁGUA, DN 20MM X 1/2", CONEXÃO POR CRIMPAGEM - FORNECIMENTO E INSTALAÇÃO. AF_02/2023</t>
  </si>
  <si>
    <t>CONEXÃO FIXA, ROSCA FÊMEA, PARA INSTALAÇÕES EM PEX ÁGUA, DN 20MM X 3/4", CONEXÃO POR CRIMPAGEM - FORNECIMENTO E INSTALAÇÃO. AF_02/2023</t>
  </si>
  <si>
    <t>CONEXÃO FIXA, ROSCA FÊMEA, PARA INSTALAÇÕES EM PEX ÁGUA, DN 25MM X 3/4", CONEXÃO POR CRIMPAGEM - FORNECIMENTO E INSTALAÇÃO. AF_02/2023</t>
  </si>
  <si>
    <t>CONEXÃO FIXA, ROSCA MACHO, PARA INSTALAÇÕES EM PEX ÁGUA, DN 16 MM X 1/2", COM ANEL DESLIZANTE - FORNECIMENTO E INSTALAÇÃO. AF_02/2023</t>
  </si>
  <si>
    <t>CONEXÃO FIXA, ROSCA MACHO, PARA INSTALAÇÕES EM PEX ÁGUA, DN 16 MM X 3/4", COM ANEL DESLIZANTE - FORNECIMENTO E INSTALAÇÃO. AF_02/2023</t>
  </si>
  <si>
    <t>CONEXÃO FIXA, ROSCA MACHO, PARA INSTALAÇÕES EM PEX ÁGUA, DN 20 MM X 1/2", COM ANEL DESLIZANTE - FORNECIMENTO E INSTALAÇÃO. AF_02/2023</t>
  </si>
  <si>
    <t>CONEXÃO FIXA, ROSCA MACHO, PARA INSTALAÇÕES EM PEX ÁGUA, DN 20 MM X 3/4", COM ANEL DESLIZANTE - FORNECIMENTO E INSTALAÇÃO. AF_02/2023</t>
  </si>
  <si>
    <t>CONEXÃO FIXA, ROSCA MACHO, PARA INSTALAÇÕES EM PEX ÁGUA, DN 25 MM X 1", COM ANEL DESLIZANTE - FORNECIMENTO E INSTALAÇÃO. AF_02/2023</t>
  </si>
  <si>
    <t>CONEXÃO FIXA, ROSCA MACHO, PARA INSTALAÇÕES EM PEX ÁGUA, DN 25 MM X 1/2", COM ANEL DESLIZANTE - FORNECIMENTO E INSTALAÇÃO. AF_02/2023</t>
  </si>
  <si>
    <t>CONEXÃO FIXA, ROSCA MACHO, PARA INSTALAÇÕES EM PEX ÁGUA, DN 25 MM X 3/4", COM ANEL DESLIZANTE - FORNECIMENTO E INSTALAÇÃO. AF_02/2023</t>
  </si>
  <si>
    <t>CONEXÃO FIXA, ROSCA MACHO, PARA INSTALAÇÕES EM PEX ÁGUA, DN 32 MM X 1", COM ANEL DESLIZANTE - FORNECIMENTO E INSTALAÇÃO. AF_02/2023</t>
  </si>
  <si>
    <t>CONEXÃO MÓVEL, ROSCA FÊMEA, METÁLICA, PARA INSTALAÇÕES EM PEX ÁGUA, DN 16 MM X 3/4", COM ANEL DESLIZANTE. FORNECIMENTO E INSTALAÇÃO. AF_02/2023</t>
  </si>
  <si>
    <t>CONEXÃO MÓVEL, ROSCA FÊMEA, PARA INSTALAÇÕES EM PEX ÁGUA, DN 16 MM X 1/2", COM ANEL DESLIZANTE - FORNECIMENTO E INSTALAÇÃO. AF_02/2023</t>
  </si>
  <si>
    <t>CONEXÃO MÓVEL, ROSCA FÊMEA, PARA INSTALAÇÕES EM PEX ÁGUA, DN 20 MM X 1/2", COM ANEL DESLIZANTE - FORNECIMENTO E INSTALAÇÃO. AF_02/2023</t>
  </si>
  <si>
    <t>CONEXÃO MÓVEL, ROSCA FÊMEA, PARA INSTALAÇÕES EM PEX ÁGUA, DN 20 MM X 3/4", COM ANEL DESLIZANTE - FORNECIMENTO E INSTALAÇÃO. AF_02/2023</t>
  </si>
  <si>
    <t>CONEXÃO MÓVEL, ROSCA FÊMEA, PARA INSTALAÇÕES EM PEX ÁGUA, DN 25 MM X 1", COM ANEL DESLIZANTE - FORNECIMENTO E INSTALAÇÃO. AF_02/2023</t>
  </si>
  <si>
    <t>CONEXÃO MÓVEL, ROSCA FÊMEA, PARA INSTALAÇÕES EM PEX ÁGUA, DN 25 MM X 3/4", COM ANEL DESLIZANTE - FORNECIMENTO E INSTALAÇÃO. AF_02/2023</t>
  </si>
  <si>
    <t>CONEXÃO MÓVEL, ROSCA FÊMEA, PARA INSTALAÇÕES EM PEX ÁGUA, DN 32 MM X 1", COM ANEL DESLIZANTE - FORNECIMENTO E INSTALAÇÃO. AF_02/2023</t>
  </si>
  <si>
    <t>DISTRIBUIDOR 2 SAÍDAS, METÁLICO, PARA INSTALAÇÕES EM PEX ÁGUA, ENTRADA DE 1" X 2 SAÍDAS DE 1/2", CONEXÃO POR ANEL DESLIZANTE - FORNECIMENTO E INSTALAÇÃO. AF_02/2023</t>
  </si>
  <si>
    <t>DISTRIBUIDOR 2 SAÍDAS, METÁLICO, PARA INSTALAÇÕES EM PEX ÁGUA, ENTRADA DE 3/4" X 2 SAÍDAS DE 1/2", CONEXÃO POR ANEL DESLIZANTE - FORNECIMENTO E INSTALAÇÃO. AF_02/2023</t>
  </si>
  <si>
    <t>DISTRIBUIDOR 2 SAÍDAS, PARA INSTALAÇÕES EM PEX ÁGUA, ENTRADA DE 32 MM X 2 SAÍDAS DE 16 MM, CONEXÃO POR CRIMPAGEM FORNECIMENTO E INSTALAÇÃO. AF_02/2023</t>
  </si>
  <si>
    <t>DISTRIBUIDOR 2 SAÍDAS, PARA INSTALAÇÕES EM PEX ÁGUA, ENTRADA DE 32 MM X 2 SAÍDAS DE 25 MM, CONEXÃO POR CRIMPAGEM - FORNECIMENTO E INSTALAÇÃO. AF_02/2023</t>
  </si>
  <si>
    <t>DISTRIBUIDOR 3 SAÍDAS, METÁLICO, PARA INSTALAÇÕES EM PEX ÁGUA, ENTRADA DE 1" X 3 SAÍDAS DE 1/2", CONEXÃO POR ANEL DESLIZANTE - FORNECIMENTO E INSTALAÇÃO. AF_02/2023</t>
  </si>
  <si>
    <t>DISTRIBUIDOR 3 SAÍDAS, METÁLICO, PARA INSTALAÇÕES EM PEX ÁGUA, ENTRADA DE 3/4" X 3 SAÍDAS DE 1/2", CONEXÃO POR ANEL DESLIZANTE - FORNECIMENTO E INSTALAÇÃO. AF_02/2023</t>
  </si>
  <si>
    <t>DISTRIBUIDOR 3 SAÍDAS, PARA INSTALAÇÕES EM PEX ÁGUA, ENTRADA DE 32 MM X 3 SAÍDAS DE 16 MM, CONEXÃO POR CRIMPAGEM - FORNECIMENTO E INSTALAÇÃO. AF_02/2023</t>
  </si>
  <si>
    <t>DISTRIBUIDOR 3 SAÍDAS, PARA INSTALAÇÕES EM PEX ÁGUA, ENTRADA DE 32 MM X 3 SAÍDAS DE 25 MM, CONEXÃO POR CRIMPAGEM - FORNECIMENTO E INSTALAÇÃO. AF_02/2023</t>
  </si>
  <si>
    <t>JOELHO 90 GRAUS, METÁLICO, PARA INSTALAÇÕES EM PEX ÁGUA, DN 16 MM, CONEXÃO POR ANEL DESLIZANTE - FORNECIMENTO E INSTALAÇÃO. AF_02/2023</t>
  </si>
  <si>
    <t>JOELHO 90 GRAUS, METÁLICO, PARA INSTALAÇÕES EM PEX ÁGUA, DN 20 MM, CONEXÃO POR ANEL DESLIZANTE - FORNECIMENTO E INSTALAÇÃO. AF_02/2023</t>
  </si>
  <si>
    <t>JOELHO 90 GRAUS, METÁLICO, PARA INSTALAÇÕES EM PEX ÁGUA, DN 25 MM, CONEXÃO POR ANEL DESLIZANTE - FORNECIMENTO E INSTALAÇÃO. AF_02/2023</t>
  </si>
  <si>
    <t>JOELHO 90 GRAUS, METÁLICO, PARA INSTALAÇÕES EM PEX ÁGUA, DN 32 MM, CONEXÃO POR ANEL DESLIZANTE - FORNECIMENTO E INSTALAÇÃO. AF_02/2023</t>
  </si>
  <si>
    <t>JOELHO 90 GRAUS, PARA INSTALAÇÕES EM PEX ÁGUA, DN 16 MM, CONEXÃO POR CRIMPAGEM - FORNECIMENTO E INSTALAÇÃO. AF_02/2023</t>
  </si>
  <si>
    <t>JOELHO 90 GRAUS, PARA INSTALAÇÕES EM PEX ÁGUA, DN 20 MM, CONEXÃO POR CRIMPAGEM - FORNECIMENTO E INSTALAÇÃO. AF_02/2023</t>
  </si>
  <si>
    <t>JOELHO 90 GRAUS, PARA INSTALAÇÕES EM PEX ÁGUA, DN 25 MM, CONEXÃO POR CRIMPAGEM - FORNECIMENTO E INSTALAÇÃO. AF_02/2023</t>
  </si>
  <si>
    <t>JOELHO 90 GRAUS, ROSCA FÊMEA TERMINAL, METÁLICO, PARA INSTALAÇÕES EM PEX ÁGUA, DN 16MM X 1/2", CONEXÃO POR ANEL DESLIZANTE - FORNECIMENTO E INSTALAÇÃO. AF_02/2023</t>
  </si>
  <si>
    <t>JOELHO 90 GRAUS, ROSCA FÊMEA TERMINAL, METÁLICO, PARA INSTALAÇÕES EM PEX ÁGUA, DN 20 MM X 1/2", CONEXÃO POR ANEL DESLIZANTE - FORNECIMENTO E INSTALAÇÃO. AF_02/2023</t>
  </si>
  <si>
    <t>JOELHO 90 GRAUS, ROSCA FÊMEA TERMINAL, METÁLICO, PARA INSTALAÇÕES EM PEX ÁGUA, DN 20 MM X 3/4", CONEXÃO POR ANEL DESLIZANTE - FORNECIMENTO E INSTALAÇÃO. AF_02/2023</t>
  </si>
  <si>
    <t>JOELHO 90 GRAUS, ROSCA FÊMEA TERMINAL, METÁLICO, PARA INSTALAÇÕES EM PEX ÁGUA, DN 25 MM X 3/4", CONEXÃO POR ANEL DESLIZANTE - FORNECIMENTO E INSTALAÇÃO. AF_02/2023</t>
  </si>
  <si>
    <t>JOELHO 90 GRAUS, ROSCA FÊMEA TERMINAL, PARA INSTALAÇÕES EM PEX ÁGUA, DN 16MM X 1/2", CONEXÃO POR CRIMPAGEM - FORNECIMENTO E INSTALAÇÃO. AF_02/2023</t>
  </si>
  <si>
    <t>JOELHO 90 GRAUS, ROSCA FÊMEA TERMINAL, PARA INSTALAÇÕES EM PEX ÁGUA, DN 20MM X 1/2", CONEXÃO POR CRIMPAGEM - FORNECIMENTO E INSTALAÇÃO. AF_02/2023</t>
  </si>
  <si>
    <t>JOELHO 90 GRAUS, ROSCA FÊMEA TERMINAL, PARA INSTALAÇÕES EM PEX ÁGUA, DN 20MM X 3/4", CONEXÃO POR CRIMPAGEM - FORNECIMENTO E INSTALAÇÃO. AF_02/2023</t>
  </si>
  <si>
    <t>JOELHO 90 GRAUS, ROSCA FÊMEA TERMINAL, PARA INSTALAÇÕES EM PEX ÁGUA, DN 25 MM X 3/4", FIXAÇÃO DAS CONEXÕES POR CRIMPAGEM - FORNECIMENTO E INSTALAÇÃO. AF_02/2023</t>
  </si>
  <si>
    <t>JOELHO 90 GRAUS, ROSCA FÊMEA TERMINAL, PARA INSTALAÇÕES EM PEX ÁGUA, DN 25MM X 1/2", CONEXÃO POR CRIMPAGEM - FORNECIMENTO E INSTALAÇÃO. AF_02/2023</t>
  </si>
  <si>
    <t>JOELHO 90 GRAUS, ROSCA MACHO TERMINAL, PARA INSTALAÇÕES EM PEX ÁGUA, DN 16 MM X 1/2", COM ANEL DESLIZANTE - FORNECIMENTO E INSTALAÇÃO. AF_02/2023</t>
  </si>
  <si>
    <t>JOELHO 90 GRAUS, ROSCA MACHO TERMINAL, PARA INSTALAÇÕES EM PEX ÁGUA, DN 20 MM X 1/2", FIXAÇÃO DAS CONEXÕES POR CRIMPAGEM - FORNECIMENTO E INSTALAÇÃO. AF_02/2023</t>
  </si>
  <si>
    <t>JOELHO 90 GRAUS, ROSCA MACHO TERMINAL, PARA INSTALAÇÕES EM PEX ÁGUA, DN 20 MM X 3/4", FIXAÇÃO DAS CONEXÕES POR CRIMPAGEM - FORNECIMENTO E INSTALAÇÃO. AF_02/2023</t>
  </si>
  <si>
    <t>JOELHO 90 GRAUS, ROSCA MACHO TERMINAL, PARA INSTALAÇÕES EM PEX ÁGUA, DN 25 MM X 1", COM ANEL DESLIZANTE - FORNECIMENTO E INSTALAÇÃO. AF_02/2023</t>
  </si>
  <si>
    <t>JOELHO 90 GRAUS, ROSCA MACHO TERMINAL, PARA INSTALAÇÕES EM PEX ÁGUA, DN 25 MM X 1/2", COM ANEL DESLIZANTE - FORNECIMENTO E INSTALAÇÃO. AF_02/2023</t>
  </si>
  <si>
    <t>JOELHO 90 GRAUS, ROSCA MACHO TERMINAL, PARA INSTALAÇÕES EM PEX ÁGUA, DN 25 MM X 3/4", FIXAÇÃO DAS CONEXÕES POR CRIMPAGEM - FORNECIMENTO E INSTALAÇÃO. AF_02/2023</t>
  </si>
  <si>
    <t>JOELHO 90 GRAUS, ROSCA MACHO TERMINAL, PARA INSTALAÇÕES EM PEX ÁGUA, DN 32 MM X 1", COM ANEL DESLIZANTE - FORNECIMENTO E INSTALAÇÃO. AF_02/2023</t>
  </si>
  <si>
    <t>JOELHO ROSCA FÊMEA MÓVEL, PARA INSTALAÇÕES EM PEX ÁGUA, DN 16 MM X 1/2", COM ANEL DESLIZANTE - FORNECIMENTO E INSTALAÇÃO. AF_02/2023</t>
  </si>
  <si>
    <t>JOELHO ROSCA FÊMEA MÓVEL, PARA INSTALAÇÕES EM PEX ÁGUA, DN 20 MM X 1/2", COM ANEL DESLIZANTE - FORNECIMENTO E INSTALAÇÃO. AF_02/2023</t>
  </si>
  <si>
    <t>JOELHO ROSCA FÊMEA MÓVEL, PARA INSTALAÇÕES EM PEX ÁGUA, DN 25 MM X 3/4", COM ANEL DESLIZANTE - FORNECIMENTO E INSTALAÇÃO. AF_02/2023</t>
  </si>
  <si>
    <t>JOELHO ROSCA FÊMEA, COM BASE FIXA, METÁLICO, PARA INSTALAÇÕES EM PEX ÁGUA, DN 20MM X 1/2", CONEXÃO POR ANEL DESLIZANTE - FORNECIMENTO E INSTALAÇÃO. AF_02/2023</t>
  </si>
  <si>
    <t>JOELHO ROSCA FÊMEA, COM BASE FIXA, METÁLICO, PARA INSTALAÇÕES EM PEX ÁGUA, DN 25MM X 3/4", CONEXÃO POR ANEL DESLIZANTE - FORNECIMENTO E INSTALAÇÃO. AF_02/2023</t>
  </si>
  <si>
    <t>JOELHO ROSCA FÊMEA, MÓVEL, METÁLICO, PARA INSTALAÇÕES EM PEX ÁGUA, DN 20MM X 3/4", CONEXÃO POR ANEL DESLIZANTE - FORNECIMENTO E INSTALAÇÃO. AF_02/2023</t>
  </si>
  <si>
    <t>JOELHO, ROSCA FÊMEA, COM BASE FIXA, METÁLICO, PARA INSTALAÇÕES EM PEX ÁGUA, DN 16MM X 1/2", CONEXÃO POR ANEL DESLIZANTE - FORNECIMENTO E INSTALAÇÃO. AF_02/2023</t>
  </si>
  <si>
    <t>JOELHO, ROSCA FÊMEA, COM BASE FIXA, PARA INSTALAÇÕES EM PEX ÁGUA, DN 16 MM X 3/4", FIXAÇÃO DAS CONEXÕES POR CRIMPAGEM - FORNECIMENTO E INSTALAÇÃO. AF_02/2023</t>
  </si>
  <si>
    <t>JOELHO, ROSCA FÊMEA, COM BASE FIXA, PARA INSTALAÇÕES EM PEX ÁGUA, DN 20 MM X 3/4", FIXAÇÃO DAS CONEXÕES POR CRIMPAGEM - FORNECIMENTO E INSTALAÇÃO. AF_02/2023</t>
  </si>
  <si>
    <t>JOELHO, ROSCA FÊMEA, COM BASE FIXA, PARA INSTALAÇÕES EM PEX ÁGUA, DN 25 MM X 1/2", FIXAÇÃO DAS CONEXÕES POR CRIMPAGEM - FORNECIMENTO E INSTALAÇÃO. AF_02/2023</t>
  </si>
  <si>
    <t>KIT CHASSI PEX, PRÉ-FABRICADO, PARA CHUVEIRO, INCLUSO QUADRO METÁLICO, TUBOS, REGISTROS DE PRESSÃO E CONEXÕES POR ANEL DESLIZANTE - FORNECIMENTO E INSTALAÇÃO. AF_02/2023</t>
  </si>
  <si>
    <t>KIT CHASSI PEX, PRÉ-FABRICADO, PARA CHUVEIRO, INCLUSO QUADRO METÁLICO, TUBOS, REGISTROS DE PRESSÃO E CONEXÕES POR CRIMPAGEM - FORNECIMENTO E INSTALAÇÃO. AF_02/2023</t>
  </si>
  <si>
    <t>KIT CHASSI PEX, PRÉ-FABRICADO, PARA COZINHA COM CUBA SIMPLES, INCLUSO QUADRO METÁLICO, TUBOS E CONEXÕES POR ANEL DESLIZANTE - FORNECIMENTO E INSTALAÇÃO. AF_02/2023</t>
  </si>
  <si>
    <t>KIT CHASSI PEX, PRÉ-FABRICADO, PARA COZINHA COM CUBA SIMPLES, INCLUSO QUADRO METÁLICO, TUBOS E CONEXÕES POR CRIMPAGEM - FORNECIMENTO E INSTALAÇÃO. AF_02/2023</t>
  </si>
  <si>
    <t>KIT CHASSI PEX, PRÉ-FABRICADO, PARA ÁREA DE SERVIÇO COM TANQUE E MÁQUINA DE LAVAR ROUPA, INCLUSO QUADRO METÁLICO, TUBOS E CONEXÕES POR ANEL DESLIZANTE - FORNECIMENTO E INSTALAÇÃO. AF_02/2023</t>
  </si>
  <si>
    <t>KIT CHASSI PEX, PRÉ-FABRICADO, PARA ÁREA DE SERVIÇO COM TANQUE E MÁQUINA DE LAVAR ROUPA, INCLUSO QUADRO METÁLICO, TUBOS E CONEXÕES POR CRIMPAGEM - FORNECIMENTO E INSTALAÇÃO. AF_02/2023</t>
  </si>
  <si>
    <t>LUVA DE REDUÇÃO PARA INSTALAÇÕES EM PEX ÁGUA, DN 20 X 16 MM, CONEXÃO POR CRIMPAGEM - FORNECIMENTO E INSTALAÇÃO. AF_02/2023</t>
  </si>
  <si>
    <t>LUVA DE REDUÇÃO PARA INSTALAÇÕES EM PEX ÁGUA, DN 25 X 16 MM, CONEXÃO POR CRIMPAGEM - FORNECIMENTO E INSTALAÇÃO. AF_02/2023</t>
  </si>
  <si>
    <t>LUVA DE REDUÇÃO PARA INSTALAÇÕES EM PEX ÁGUA, DN 32 X 25 MM, CONEXÃO POR CRIMPAGEM - FORNECIMENTO E INSTALAÇÃO. AF_02/2023</t>
  </si>
  <si>
    <t>LUVA DE REDUÇÃO, PARA INSTALAÇÕES EM PEX ÁGUA, DN 20 X 16 MM, COM ANEL DESLIZANTE - FORNECIMENTO E INSTALAÇÃO. AF_02/2023</t>
  </si>
  <si>
    <t>LUVA DE REDUÇÃO, PARA INSTALAÇÕES EM PEX ÁGUA, DN 25 X 16 MM, COM ANEL DESLIZANTE - FORNECIMENTO E INSTALAÇÃO. AF_02/2023</t>
  </si>
  <si>
    <t>LUVA DE REDUÇÃO, PARA INSTALAÇÕES EM PEX ÁGUA, DN 25 X 20 MM, COM ANEL DESLIZANTE - FORNECIMENTO E INSTALAÇÃO. AF_02/2023</t>
  </si>
  <si>
    <t>LUVA DE REDUÇÃO, PARA INSTALAÇÕES EM PEX ÁGUA, DN 32 X 20 MM, FIXAÇÃO DAS CONEXÕES POR CRIMPAGEM - FORNECIMENTO E INSTALAÇÃO. AF_02/2023</t>
  </si>
  <si>
    <t>LUVA DE REDUÇÃO, PARA INSTALAÇÕES EM PEX ÁGUA, DN 32 X 25 MM, COM ANEL DESLIZANTE - FORNECIMENTO E INSTALAÇÃO. AF_02/2023</t>
  </si>
  <si>
    <t>LUVA PARA INSTALAÇÕES EM PEX ÁGUA, DN 16 MM, CONEXÃO POR CRIMPAGEM - FORNECIMENTO E INSTALAÇÃO. AF_02/2023</t>
  </si>
  <si>
    <t>LUVA PARA INSTALAÇÕES EM PEX ÁGUA, DN 20 MM, CONEXÃO POR CRIMPAGEM - FORNECIMENTO E INSTALAÇÃO. AF_02/2023</t>
  </si>
  <si>
    <t>LUVA PARA INSTALAÇÕES EM PEX ÁGUA, DN 25 MM, CONEXÃO POR CRIMPAGEM - FORNECIMENTO E INSTALAÇÃO. AF_02/2023</t>
  </si>
  <si>
    <t>LUVA PARA INSTALAÇÕES EM PEX ÁGUA, DN 32 MM, CONEXÃO POR CRIMPAGEM - FORNECIMENTO E INSTALAÇÃO. AF_02/2023</t>
  </si>
  <si>
    <t>LUVA, PARA INSTALAÇÕES EM PEX ÁGUA, DN 16 MM, COM ANEL DESLIZANTE - FORNECIMENTO E INSTALAÇÃO. AF_02/2023</t>
  </si>
  <si>
    <t>LUVA, PARA INSTALAÇÕES EM PEX ÁGUA, DN 20 MM, COM ANEL DESLIZANTE - FORNECIMENTO E INSTALAÇÃO. AF_02/2023</t>
  </si>
  <si>
    <t>LUVA, PARA INSTALAÇÕES EM PEX ÁGUA, DN 25 MM, COM ANEL DESLIZANTE - FORNECIMENTO E INSTALAÇÃO. AF_02/2023</t>
  </si>
  <si>
    <t>LUVA, PARA INSTALAÇÕES EM PEX ÁGUA, DN 32 MM, COM ANEL DESLIZANTE - FORNECIMENTO E INSTALAÇÃO. AF_02/2023</t>
  </si>
  <si>
    <t>TAMPÃO / CAP, ROSCA FÊMEA, PARA INSTALAÇÕES EM PEX ÁGUA, DN 1/2" - FORNECIMENTO E INSTALAÇÃO. AF_02/2023</t>
  </si>
  <si>
    <t>TAMPÃO / CAP, ROSCA FÊMEA, PARA INSTALAÇÕES EM PEX ÁGUA, DN 3/4" - FORNECIMENTO E INSTALAÇÃO. AF_02/2023</t>
  </si>
  <si>
    <t>TAMPÃO / CAP, ROSCA MACHO, PARA INSTALAÇÕES EM PEX ÁGUA, DN 1/2" - FORNECIMENTO E INSTALAÇÃO. AF_02/2023</t>
  </si>
  <si>
    <t>TUBO, PEX, MONOCAMADA, DN 16, INSTALADO EM RAMAL/SUB-RAMAL OU DISTRIBUIÇÃO DE ÁGUA - FORNECIMENTO E INSTALAÇÃO. AF_02/2023</t>
  </si>
  <si>
    <t>TUBO, PEX, MONOCAMADA, DN 20, INSTALADO EM RAMAL/SUB-RAMAL OU DISTRIBUIÇÃO DE ÁGUA - FORNECIMENTO E INSTALAÇÃO. AF_02/2023</t>
  </si>
  <si>
    <t>TUBO, PEX, MONOCAMADA, DN 25, INSTALADO EM RAMAL/SUB-RAMAL OU DISTRIBUIÇÃO DE ÁGUA - FORNECIMENTO E INSTALAÇÃO. AF_02/2023</t>
  </si>
  <si>
    <t>TUBO, PEX, MONOCAMADA, DN 32, INSTALADO EM RAMAL/SUB-RAMAL OU DISTRIBUIÇÃO DE ÁGUA - FORNECIMENTO E INSTALAÇÃO. AF_02/2023</t>
  </si>
  <si>
    <t>TÊ DE REDUÇÃO, PARA INSTALAÇÕES EM PEX ÁGUA, DN 16 X 20 X 16 MM, COM ANEL DESLIZANTE - FORNECIMENTO E INSTALAÇÃO. AF_02/2023</t>
  </si>
  <si>
    <t>TÊ DE REDUÇÃO, PARA INSTALAÇÕES EM PEX ÁGUA, DN 16 X 25 X 16 MM, COM ANEL DESLIZANTE - FORNECIMENTO E INSTALAÇÃO. AF_02/2023</t>
  </si>
  <si>
    <t>TÊ DE REDUÇÃO, PARA INSTALAÇÕES EM PEX ÁGUA, DN 20 X 16 X 16 MM, COM ANEL DESLIZANTE - FORNECIMENTO E INSTALAÇÃO. AF_02/2023</t>
  </si>
  <si>
    <t>TÊ DE REDUÇÃO, PARA INSTALAÇÕES EM PEX ÁGUA, DN 20 X 16 X 20 MM, COM ANEL DESLIZANTE - FORNECIMENTO E INSTALAÇÃO. AF_02/2023</t>
  </si>
  <si>
    <t>TÊ DE REDUÇÃO, PARA INSTALAÇÕES EM PEX ÁGUA, DN 20 X 20 X 16 MM, COM ANEL DESLIZANTE - FORNECIMENTO E INSTALAÇÃO. AF_02/2023</t>
  </si>
  <si>
    <t>TÊ DE REDUÇÃO, PARA INSTALAÇÕES EM PEX ÁGUA, DN 20 X 25 X 20 MM, COM ANEL DESLIZANTE - FORNECIMENTO E INSTALAÇÃO. AF_02/2023</t>
  </si>
  <si>
    <t>TÊ DE REDUÇÃO, PARA INSTALAÇÕES EM PEX ÁGUA, DN 25 X 16 X 16 MM, COM ANEL DESLIZANTE - FORNECIMENTO E INSTALAÇÃO. AF_02/2023</t>
  </si>
  <si>
    <t>TÊ DE REDUÇÃO, PARA INSTALAÇÕES EM PEX ÁGUA, DN 25 X 16 X 20 MM, COM ANEL DESLIZANTE - FORNECIMENTO E INSTALAÇÃO. AF_02/2023</t>
  </si>
  <si>
    <t>TÊ DE REDUÇÃO, PARA INSTALAÇÕES EM PEX ÁGUA, DN 25 X 16 X 25 MM, COM ANEL DESLIZANTE - FORNECIMENTO E INSTALAÇÃO. AF_02/2023</t>
  </si>
  <si>
    <t>TÊ DE REDUÇÃO, PARA INSTALAÇÕES EM PEX ÁGUA, DN 25 X 20 X 20 MM, COM ANEL DESLIZANTE - FORNECIMENTO E INSTALAÇÃO. AF_02/2023</t>
  </si>
  <si>
    <t>TÊ DE REDUÇÃO, PARA INSTALAÇÕES EM PEX ÁGUA, DN 25 X 20 X 25 MM, COM ANEL DESLIZANTE - FORNECIMENTO E INSTALAÇÃO. AF_02/2023</t>
  </si>
  <si>
    <t>TÊ DE REDUÇÃO, PARA INSTALAÇÕES EM PEX ÁGUA, DN 25 X 32 X 25 MM, COM ANEL DESLIZANTE - FORNECIMENTO E INSTALAÇÃO. AF_02/2023</t>
  </si>
  <si>
    <t>TÊ DE REDUÇÃO, PARA INSTALAÇÕES EM PEX ÁGUA, DN 32 X 20 X 32 MM, COM ANEL DESLIZANTE - FORNECIMENTO E INSTALAÇÃO. AF_02/2023</t>
  </si>
  <si>
    <t>TÊ DE REDUÇÃO, PARA INSTALAÇÕES EM PEX ÁGUA, DN 32 X 25 X 25 MM, COM ANEL DESLIZANTE - FORNECIMENTO E INSTALAÇÃO. AF_02/2023</t>
  </si>
  <si>
    <t>TÊ DE REDUÇÃO, PARA INSTALAÇÕES EM PEX ÁGUA, DN 32 X 25 X 32 MM, COM ANEL DESLIZANTE - FORNECIMENTO E INSTALAÇÃO. AF_02/2023</t>
  </si>
  <si>
    <t>TÊ MISTURADOR, PARA INSTALAÇÕES EM PEX ÁGUA, DN 16 MM X 1/2", COM ANEL DESLIZANTE - FORNECIMENTO E INSTALAÇÃO. AF_02/2023</t>
  </si>
  <si>
    <t>TÊ MISTURADOR, PARA INSTALAÇÕES EM PEX ÁGUA, DN 20 MM X 3/4", COM ANEL DESLIZANTE - FORNECIMENTO E INSTALAÇÃO. AF_02/2023</t>
  </si>
  <si>
    <t>TÊ ROSCA FÊMEA, PARA INSTALAÇÕES EM PEX ÁGUA, DN 20 MM X 3/4", COM ANEL DESLIZANTE - FORNECIMENTO E INSTALAÇÃO. AF_02/2023</t>
  </si>
  <si>
    <t>TÊ ROSCA FÊMEA, PARA INSTALAÇÕES EM PEX ÁGUA, DN 25 MM X 1/2", COM ANEL DESLIZANTE - FORNECIMENTO E INSTALAÇÃO. AF_02/2023</t>
  </si>
  <si>
    <t>TÊ ROSCA MACHO, PARA INSTALAÇÕES EM PEX ÁGUA, DN 16 MM X 1/2", COM ANEL DESLIZANTE - FORNECIMENTO E INSTALAÇÃO. AF_02/2023</t>
  </si>
  <si>
    <t>TÊ ROSCA MACHO, PARA INSTALAÇÕES EM PEX ÁGUA, DN 20 MM X 1/2", COM ANEL DESLIZANTE - FORNECIMENTO E INSTALAÇÃO. AF_02/2023</t>
  </si>
  <si>
    <t>TÊ ROSCA MACHO, PARA INSTALAÇÕES EM PEX ÁGUA, DN 20 MM X 3/4", COM ANEL DESLIZANTE - FORNECIMENTO E INSTALAÇÃO. AF_02/2023</t>
  </si>
  <si>
    <t>TÊ ROSCA MACHO, PARA INSTALAÇÕES EM PEX ÁGUA, DN 25 MM X 3/4", COM ANEL DESLIZANTE - FORNECIMENTO E INSTALAÇÃO. AF_02/2023</t>
  </si>
  <si>
    <t>TÊ ROSCA MACHO, PARA INSTALAÇÕES EM PEX ÁGUA, DN 32 MM X 3/4", COM ANEL DESLIZANTE - FORNECIMENTO E INSTALAÇÃO. AF_02/2023</t>
  </si>
  <si>
    <t>TÊ, METÁLICO, PARA INSTALAÇÕES EM PEX ÁGUA, DN 16 MM, CONEXÃO POR ANEL DESLIZANTE - FORNECIMENTO E INSTALAÇÃO. AF_02/2023</t>
  </si>
  <si>
    <t>TÊ, METÁLICO, PARA INSTALAÇÕES EM PEX ÁGUA, DN 20 MM, CONEXÃO POR ANEL DESLIZANTE - FORNECIMENTO E INSTALAÇÃO. AF_02/2023</t>
  </si>
  <si>
    <t>TÊ, METÁLICO, PARA INSTALAÇÕES EM PEX ÁGUA, DN 25 MM, CONEXÃO POR ANEL DESLIZANTE - FORNECIMENTO E INSTALAÇÃO. AF_02/2023</t>
  </si>
  <si>
    <t>TÊ, METÁLICO, PARA INSTALAÇÕES EM PEX ÁGUA, DN 32 MM, CONEXÃO POR ANEL DESLIZANTE - FORNECIMENTO E INSTALAÇÃO. AF_02/2023</t>
  </si>
  <si>
    <t>TÊ, PARA INSTALAÇÕES EM PEX ÁGUA, DN 16 MM, CONEXÃO POR CRIMPAGEM - FORNECIMENTO E INSTALAÇÃO. AF_02/2023</t>
  </si>
  <si>
    <t>TÊ, PARA INSTALAÇÕES EM PEX ÁGUA, DN 20 MM, CONEXÃO POR CRIMPAGEM - FORNECIMENTO E INSTALAÇÃO. AF_02/2023</t>
  </si>
  <si>
    <t>TÊ, PARA INSTALAÇÕES EM PEX ÁGUA, DN 25 MM, CONEXÃO POR CRIMPAGEM - FORNECIMENTO E INSTALAÇÃO. AF_02/2023</t>
  </si>
  <si>
    <t>TÊ, PARA INSTALAÇÕES EM PEX ÁGUA, DN 32 MM, CONEXÃO POR CRIMPAGEM - FORNECIMENTO E INSTALAÇÃO. AF_02/2023</t>
  </si>
  <si>
    <t>TÊ, ROSCA FÊMEA, METÁLICO, PARA INSTALAÇÕES EM PEX ÁGUA, DN 16 MM X ½", CONEXÃO POR ANEL DESLIZANTE - FORNECIMENTO E INSTALAÇÃO. AF_02/2023</t>
  </si>
  <si>
    <t>TÊ, ROSCA FÊMEA, METÁLICO, PARA INSTALAÇÕES EM PEX ÁGUA, DN 20 MM X 1/2", CONEXÃO POR ANEL DESLIZANTE - FORNECIMENTO E INSTALAÇÃO. AF_02/2023</t>
  </si>
  <si>
    <t>TÊ, ROSCA FÊMEA, METÁLICO, PARA INSTALAÇÕES EM PEX ÁGUA, DN 25 MM X 3/4", CONEXÃO POR ANEL DESLIZANTE - FORNECIMENTO E INSTALAÇÃO. AF_02/2023</t>
  </si>
  <si>
    <t>UNIÃO DE REDUÇÃO, METÁLICA, PARA INSTALAÇÕES EM PEX ÁGUA, DN 20 X 16 MM, CONEXÃO POR ANEL DESLIZANTE - FORNECIMENTO E INSTALAÇÃO. AF_02/2023</t>
  </si>
  <si>
    <t>UNIÃO DE REDUÇÃO, METÁLICA, PARA INSTALAÇÕES EM PEX ÁGUA, DN 25 X 16 MM, CONEXÃO POR ANEL DESLIZANTE - FORNECIMENTO E INSTALAÇÃO. AF_02/2023</t>
  </si>
  <si>
    <t>UNIÃO DE REDUÇÃO, METÁLICA, PARA INSTALAÇÕES EM PEX ÁGUA, DN 25 X 20 MM, CONEXÃO POR ANEL DESLIZANTE - FORNECIMENTO E INSTALAÇÃO. AF_02/2023</t>
  </si>
  <si>
    <t>UNIÃO DE REDUÇÃO, METÁLICA, PARA INSTALAÇÕES EM PEX ÁGUA, DN 32 X 25 MM, CONEXÃO POR ANEL DESLIZANTE - FORNECIMENTO E INSTALAÇÃO. AF_02/2023</t>
  </si>
  <si>
    <t>UNIÃO METÁLICA PARA INSTALAÇÕES EM PEX ÁGUA, DN 16 MM, COM ANEL DESLIZANTE - FORNECIMENTO E INSTALAÇÃO. AF_02/2023</t>
  </si>
  <si>
    <t>UNIÃO METÁLICA PARA INSTALAÇÕES EM PEX ÁGUA, DN 20 MM, COM ANEL DESLIZANTE - FORNECIMENTO E INSTALAÇÃO. AF_02/2023</t>
  </si>
  <si>
    <t>UNIÃO METÁLICA PARA INSTALAÇÕES EM PEX ÁGUA, DN 25 MM, COM ANEL DESLIZANTE - FORNECIMENTO E INSTALAÇÃO. AF_02/2023</t>
  </si>
  <si>
    <t>UNIÃO METÁLICA PARA INSTALAÇÕES EM PEX ÁGUA, DN 32 MM, COM ANEL DESLIZANTE - FORNECIMENTO E INSTALAÇÃO. AF_02/2023</t>
  </si>
  <si>
    <t>BUCHA DE REDUÇÃO, PPR, 32 X 25, CLASSE PN 25, INSTALADO EM PRUMADA DE ÁGUA FORNECIMENTO E INSTALAÇÃO . AF_08/2022</t>
  </si>
  <si>
    <t>BUCHA DE REDUÇÃO, PPR, 32 X 25, CLASSE PN 25, INSTALADO EM RAMAL DE DISTRIBUIÇÃO DE ÁGUA FORNECIMENTO E INSTALAÇÃO. AF_08/2022</t>
  </si>
  <si>
    <t>BUCHA DE REDUÇÃO, PPR, 40 X 25, CLASSE PN 25, INSTALADO EM PRUMADA DE ÁGUA FORNECIMENTO E INSTALAÇÃO . AF_08/2022</t>
  </si>
  <si>
    <t>BUCHA DE REDUÇÃO, PPR, 40 X 25, CLASSE PN 25, INSTALADO EM RAMAL DE DISTRIBUIÇÃO DE ÁGUA FORNECIMENTO E INSTALAÇÃO. AF_08/2022</t>
  </si>
  <si>
    <t>BUCHA DE REDUÇÃO, PPR, DN 25 X 20 MM, INSTALADO EM RAMAL OU SUB-RAMAL DE ÁGUA - FORNECIMENTO E INSTALAÇÃO. AF_08/2022</t>
  </si>
  <si>
    <t>CONECTOR FÊMEA, PPR, 25 X 1/2", CLASSE PN 25, INSTALADO EM PRUMADA DE ÁGUA FORNECIMENTO E INSTALAÇÃO . AF_08/2022</t>
  </si>
  <si>
    <t>CONECTOR FÊMEA, PPR, 25 X 1/2, CLASSE PN 25, INSTALADO EM RAMAL DE DISTRIBUIÇÃO DE ÁGUA FORNECIMENTO E INSTALAÇÃO. AF_08/2022</t>
  </si>
  <si>
    <t>CONECTOR FÊMEA, PPR, 25 X 1/2, CLASSE PN 25, INSTALADO EM RAMAL OU SUB-RAMAL DE ÁGUA FORNECIMENTO E INSTALAÇÃO. AF_08/2022</t>
  </si>
  <si>
    <t>CONECTOR FÊMEA, PPR, 32 X 3/4", CLASSE PN 25, INSTALADO EM RAMAL DE DISTRIBUIÇÃO DE ÁGUA FORNECIMENTO E INSTALAÇÃO. AF_08/2022</t>
  </si>
  <si>
    <t>CONECTOR MACHO, PPR, 25 X 1/2", CLASSE PN 25, INSTALADO EM PRUMADA DE ÁGUA FORNECIMENTO E INSTALAÇÃO . AF_08/2022</t>
  </si>
  <si>
    <t>CONECTOR MACHO, PPR, 25 X 1/2, CLASSE PN 25, INSTALADO EM RAMAL DE DISTRIBUIÇÃO DE ÁGUA FORNECIMENTO E INSTALAÇÃO. AF_08/2022</t>
  </si>
  <si>
    <t>CONECTOR MACHO, PPR, 25 X 1/2, CLASSE PN 25, INSTALADO EM RAMAL OU SUB-RAMAL DE ÁGUA FORNECIMENTO E INSTALAÇÃO. AF_08/2022</t>
  </si>
  <si>
    <t>CONECTOR MACHO, PPR, 32 X 3/4", CLASSE PN 25, INSTALADO EM RAMAL DE DISTRIBUIÇÃO DE ÁGUA FORNECIMENTO E INSTALAÇÃO. AF_08/2022</t>
  </si>
  <si>
    <t>CURVA 90 GRAUS, PPR, DN 20 MM, INSTALADO EM RAMAL OU SUB-RAMAL DE ÁGUA - FORNECIMENTO E INSTALAÇÃO. AF_08/2022</t>
  </si>
  <si>
    <t>CURVA 90 GRAUS, PPR, DN 25 MM, INSTALADO EM RAMAL OU SUB-RAMAL DE ÁGUA - FORNECIMENTO E INSTALAÇÃO. AF_08/2022</t>
  </si>
  <si>
    <t>JOELHO 45 GRAUS, PPR, DN 20 MM, INSTALADO EM RAMAL OU SUB-RAMAL DE ÁGUA - FORNECIMENTO E INSTALAÇÃO. AF_08/2022</t>
  </si>
  <si>
    <t>JOELHO 45 GRAUS, PPR, DN 25 MM, CLASSE PN 25, INSTALADO EM PRUMADA DE ÁGUA FORNECIMENTO E INSTALAÇÃO . AF_08/2022</t>
  </si>
  <si>
    <t>JOELHO 45 GRAUS, PPR, DN 25 MM, CLASSE PN 25, INSTALADO EM RAMAL DE DISTRIBUIÇÃO DE ÁGUA FORNECIMENTO E INSTALAÇÃO. AF_08/2022</t>
  </si>
  <si>
    <t>JOELHO 45 GRAUS, PPR, DN 25 MM, CLASSE PN 25, INSTALADO EM RAMAL OU SUB-RAMAL DE ÁGUA FORNECIMENTO E INSTALAÇÃO. AF_08/2022</t>
  </si>
  <si>
    <t>JOELHO 45 GRAUS, PPR, DN 32 MM, CLASSE PN 25, INSTALADO EM PRUMADA DE ÁGUA FORNECIMENTO E INSTALAÇÃO . AF_08/2022</t>
  </si>
  <si>
    <t>JOELHO 45 GRAUS, PPR, DN 32 MM, CLASSE PN 25, INSTALADO EM RAMAL DE DISTRIBUIÇÃO DE ÁGUA - FORNECIMENTO E INSTALAÇÃO. AF_08/2022</t>
  </si>
  <si>
    <t>JOELHO 45 GRAUS, PPR, DN 40 MM, CLASSE PN 25, INSTALADO EM PRUMADA DE ÁGUA FORNECIMENTO E INSTALAÇÃO . AF_08/2022</t>
  </si>
  <si>
    <t>JOELHO 45 GRAUS, PPR, DN 40 MM, CLASSE PN 25, INSTALADO EM RAMAL DE DISTRIBUIÇÃO DE ÁGUA - FORNECIMENTO E INSTALAÇÃO. AF_08/2022</t>
  </si>
  <si>
    <t>JOELHO 45 GRAUS, PPR, DN 50 MM, CLASSE PN 25, INSTALADO EM PRUMADA DE ÁGUA FORNECIMENTO E INSTALAÇÃO . AF_08/2022</t>
  </si>
  <si>
    <t>JOELHO 45 GRAUS, PPR, DN 63 MM, CLASSE PN 25, INSTALADO EM PRUMADA DE ÁGUA FORNECIMENTO E INSTALAÇÃO . AF_08/2022</t>
  </si>
  <si>
    <t>JOELHO 45 GRAUS, PPR, DN 75 MM, CLASSE PN 25, INSTALADO EM PRUMADA DE ÁGUA FORNECIMENTO E INSTALAÇÃO . AF_08/2022</t>
  </si>
  <si>
    <t>JOELHO 45 GRAUS, PPR, F/ F, DN 90 MM, INSTALADO EM PRUMADA DE ÁGUA - FORNECIMENTO E INSTALAÇÃO. AF_08/2022</t>
  </si>
  <si>
    <t>JOELHO 90 GRAUS, PPR, DN 110 MM, CLASSE PN 25, INSTALADO EM PRUMADA DE ÁGUA FORNECIMENTO E INSTALAÇÃO . AF_08/2022</t>
  </si>
  <si>
    <t>JOELHO 90 GRAUS, PPR, DN 20 MM, INSTALADO EM RAMAL OU SUB-RAMAL DE ÁGUA - FORNECIMENTO E INSTALAÇÃO. AF_08/2022</t>
  </si>
  <si>
    <t>JOELHO 90 GRAUS, PPR, DN 25 MM, CLASSE PN 25, INSTALADO EM PRUMADA DE ÁGUA FORNECIMENTO E INSTALAÇÃO . AF_08/2022</t>
  </si>
  <si>
    <t>JOELHO 90 GRAUS, PPR, DN 25 MM, CLASSE PN 25, INSTALADO EM RAMAL DE DISTRIBUIÇÃO FORNECIMENTO E INSTALAÇÃO. AF_08/2022</t>
  </si>
  <si>
    <t>JOELHO 90 GRAUS, PPR, DN 25 MM, CLASSE PN 25, INSTALADO EM RAMAL OU SUB-RAMAL DE ÁGUA FORNECIMENTO E INSTALAÇÃO. AF_08/2022</t>
  </si>
  <si>
    <t>JOELHO 90 GRAUS, PPR, DN 32 MM, CLASSE PN 25, INSTALADO EM PRUMADA DE ÁGUA FORNECIMENTO E INSTALAÇÃO . AF_08/2022</t>
  </si>
  <si>
    <t>JOELHO 90 GRAUS, PPR, DN 32 MM, CLASSE PN 25, INSTALADO EM RAMAL DE DISTRIBUIÇÃO - FORNECIMENTO E INSTALAÇÃO. AF_08/2022</t>
  </si>
  <si>
    <t>JOELHO 90 GRAUS, PPR, DN 40 MM, CLASSE PN 25, INSTALADO EM PRUMADA DE ÁGUA FORNECIMENTO E INSTALAÇÃO . AF_08/2022</t>
  </si>
  <si>
    <t>JOELHO 90 GRAUS, PPR, DN 40 MM, CLASSE PN 25, INSTALADO EM RAMAL DE DISTRIBUIÇÃO - FORNECIMENTO E INSTALAÇÃO. AF_08/2022</t>
  </si>
  <si>
    <t>JOELHO 90 GRAUS, PPR, DN 50 MM, CLASSE PN 25, INSTALADO EM PRUMADA DE ÁGUA FORNECIMENTO E INSTALAÇÃO . AF_08/2022</t>
  </si>
  <si>
    <t>JOELHO 90 GRAUS, PPR, DN 63 MM, CLASSE PN 25, INSTALADO EM PRUMADA DE ÁGUA FORNECIMENTO E INSTALAÇÃO . AF_08/2022</t>
  </si>
  <si>
    <t>JOELHO 90 GRAUS, PPR, DN 75 MM, CLASSE PN 25, INSTALADO EM PRUMADA DE ÁGUA FORNECIMENTO E INSTALAÇÃO . AF_08/2022</t>
  </si>
  <si>
    <t>JOELHO 90 GRAUS, PPR, DN 90 MM, CLASSE PN 25, INSTALADO EM PRUMADA DE ÁGUA FORNECIMENTO E INSTALAÇÃO . AF_08/2022</t>
  </si>
  <si>
    <t>LUVA, PPR, DN 110 MM, CLASSE PN 25, INSTALADO EM PRUMADA DE ÁGUA FORNECIMENTO E INSTALAÇÃO. AF_08/2022</t>
  </si>
  <si>
    <t>LUVA, PPR, DN 20 MM, INSTALADO EM RAMAL OU SUB-RAMAL DE ÁGUA - FORNECIMENTO E INSTALAÇÃO. AF_08/2022</t>
  </si>
  <si>
    <t>LUVA, PPR, DN 25 MM, CLASSE PN 25, INSTALADO EM PRUMADA DE ÁGUA FORNECIMENTO E INSTALAÇÃO . AF_08/2022</t>
  </si>
  <si>
    <t>LUVA, PPR, DN 25 MM, CLASSE PN 25, INSTALADO EM RAMAL DE DISTRIBUIÇÃO DE ÁGUA FORNECIMENTO E INSTALAÇÃO. AF_08/2022</t>
  </si>
  <si>
    <t>LUVA, PPR, DN 25 MM, CLASSE PN 25, INSTALADO EM RAMAL OU SUB-RAMAL DE ÁGUA FORNECIMENTO E INSTALAÇÃO. AF_08/2022</t>
  </si>
  <si>
    <t>LUVA, PPR, DN 32 MM, CLASSE PN 25, INSTALADO EM PRUMADA DE ÁGUA FORNECIMENTO E INSTALAÇÃO. AF_08/2022</t>
  </si>
  <si>
    <t>LUVA, PPR, DN 32 MM, CLASSE PN 25, INSTALADO EM RAMAL DE DISTRIBUIÇÃO DE ÁGUA FORNECIMENTO E INSTALAÇÃO. AF_08/2022</t>
  </si>
  <si>
    <t>LUVA, PPR, DN 40 MM, CLASSE PN 25, INSTALADO EM PRUMADA DE ÁGUA FORNECIMENTO E INSTALAÇÃO. AF_08/2022</t>
  </si>
  <si>
    <t>LUVA, PPR, DN 40 MM, CLASSE PN 25, INSTALADO EM RAMAL DE DISTRIBUIÇÃO DE ÁGUA FORNECIMENTO E INSTALAÇÃO. AF_08/2022</t>
  </si>
  <si>
    <t>LUVA, PPR, DN 50 MM, CLASSE PN 25, INSTALADO EM PRUMADA DE ÁGUA FORNECIMENTO E INSTALAÇÃO. AF_08/2022</t>
  </si>
  <si>
    <t>LUVA, PPR, DN 63 MM, CLASSE PN 25, INSTALADO EM PRUMADA DE ÁGUA FORNECIMENTO E INSTALAÇÃO. AF_08/2022</t>
  </si>
  <si>
    <t>LUVA, PPR, DN 75 MM, CLASSE PN 25, INSTALADO EM PRUMADA DE ÁGUA FORNECIMENTO E INSTALAÇÃO. AF_08/2022</t>
  </si>
  <si>
    <t>LUVA, PPR, DN 90 MM, CLASSE PN 25, INSTALADO EM PRUMADA DE ÁGUA FORNECIMENTO E INSTALAÇÃO. AF_08/2022</t>
  </si>
  <si>
    <t>TUBO, PPR, DN 110, CLASSE PN 12, INSTALADO EM PRUMADA DE ÁGUA FORNECIMENTO E INSTALAÇÃO. AF_08/2022</t>
  </si>
  <si>
    <t>TUBO, PPR, DN 110, CLASSE PN 25, INSTALADO EM PRUMADA DE ÁGUA FORNECIMENTO E INSTALAÇÃO. AF_08/2022</t>
  </si>
  <si>
    <t>TUBO, PPR, DN 20, CLASSE PN20, INSTALADO EM RAMAL OU SUB-RAMAL DE ÁGUA - FORNECIMENTO E INSTALAÇÃO. AF_08/2022</t>
  </si>
  <si>
    <t>TUBO, PPR, DN 20, CLASSE PN25, INSTALADO EM RAMAL OU SUB-RAMAL DE ÁGUA - FORNECIMENTO E INSTALAÇÃO. AF_08/2022</t>
  </si>
  <si>
    <t>TUBO, PPR, DN 25, CLASSE PN 20, INSTALADO EM PRUMADA DE ÁGUA FORNECIMENTO E INSTALAÇÃO. AF_08/2022</t>
  </si>
  <si>
    <t>TUBO, PPR, DN 25, CLASSE PN 20, INSTALADO EM RAMAL DE DISTRIBUIÇÃO DE ÁGUA FORNECIMENTO E INSTALAÇÃO. AF_08/2022</t>
  </si>
  <si>
    <t>TUBO, PPR, DN 25, CLASSE PN 20, INSTALADO EM RAMAL OU SUB-RAMAL DE ÁGUA FORNECIMENTO E INSTALAÇÃO. AF_08/2022</t>
  </si>
  <si>
    <t>TUBO, PPR, DN 25, CLASSE PN 25 INSTALADO EM RAMAL OU SUB-RAMAL DE ÁGUA FORNECIMENTO E INSTALAÇÃO. AF_08/2022</t>
  </si>
  <si>
    <t>TUBO, PPR, DN 25, CLASSE PN 25, INSTALADO EM PRUMADA DE ÁGUA FORNECIMENTO E INSTALAÇÃO. AF_08/2022</t>
  </si>
  <si>
    <t>TUBO, PPR, DN 25, CLASSE PN 25, INSTALADO EM RAMAL DE DISTRIBUIÇÃO DE ÁGUA FORNECIMENTO E INSTALAÇÃO. AF_08/2022</t>
  </si>
  <si>
    <t>TUBO, PPR, DN 32, CLASSE PN 12, INSTALADO EM PRUMADA DE ÁGUA FORNECIMENTO E INSTALAÇÃO. AF_08/2022</t>
  </si>
  <si>
    <t>TUBO, PPR, DN 32, CLASSE PN 12, INSTALADO EM RAMAL DE DISTRIBUIÇÃO DE ÁGUA FORNECIMENTO E INSTALAÇÃO. AF_08/2022</t>
  </si>
  <si>
    <t>TUBO, PPR, DN 32, CLASSE PN 25, INSTALADO EM PRUMADA DE ÁGUA FORNECIMENTO E INSTALAÇÃO. AF_08/2022</t>
  </si>
  <si>
    <t>TUBO, PPR, DN 32, CLASSE PN 25, INSTALADO EM RAMAL DE DISTRIBUIÇÃO DE ÁGUA FORNECIMENTO E INSTALAÇÃO. AF_08/2022</t>
  </si>
  <si>
    <t>TUBO, PPR, DN 40, CLASSE PN 12, INSTALADO EM PRUMADA DE ÁGUA FORNECIMENTO E INSTALAÇÃO. AF_08/2022</t>
  </si>
  <si>
    <t>TUBO, PPR, DN 40, CLASSE PN 12, INSTALADO EM RAMAL DE DISTRIBUIÇÃO DE ÁGUA FORNECIMENTO E INSTALAÇÃO. AF_08/2022</t>
  </si>
  <si>
    <t>TUBO, PPR, DN 40, CLASSE PN 25, INSTALADO EM PRUMADA DE ÁGUA FORNECIMENTO E INSTALAÇÃO. AF_08/2022</t>
  </si>
  <si>
    <t>TUBO, PPR, DN 40, CLASSE PN 25, INSTALADO EM RAMAL DE DISTRIBUIÇÃO DE ÁGUA FORNECIMENTO E INSTALAÇÃO. AF_08/2022</t>
  </si>
  <si>
    <t>TUBO, PPR, DN 50, CLASSE PN 12, INSTALADO EM PRUMADA DE ÁGUA FORNECIMENTO E INSTALAÇÃO. AF_08/2022</t>
  </si>
  <si>
    <t>TUBO, PPR, DN 50, CLASSE PN 25, INSTALADO EM PRUMADA DE ÁGUA FORNECIMENTO E INSTALAÇÃO. AF_08/2022</t>
  </si>
  <si>
    <t>TUBO, PPR, DN 63, CLASSE PN 12, INSTALADO EM PRUMADA DE ÁGUA FORNECIMENTO E INSTALAÇÃO. AF_08/2022</t>
  </si>
  <si>
    <t>TUBO, PPR, DN 63, CLASSE PN 25, INSTALADO EM PRUMADA DE ÁGUA FORNECIMENTO E INSTALAÇÃO. AF_08/2022</t>
  </si>
  <si>
    <t>TUBO, PPR, DN 75, CLASSE PN 12, INSTALADO EM PRUMADA DE ÁGUA FORNECIMENTO E INSTALAÇÃO. AF_08/2022</t>
  </si>
  <si>
    <t>TUBO, PPR, DN 75, CLASSE PN 25, INSTALADO EM PRUMADA DE ÁGUA FORNECIMENTO E INSTALAÇÃO. AF_08/2022</t>
  </si>
  <si>
    <t>TUBO, PPR, DN 90, CLASSE PN 12, INSTALADO EM PRUMADA DE ÁGUA FORNECIMENTO E INSTALAÇÃO. AF_08/2022</t>
  </si>
  <si>
    <t>TUBO, PPR, DN 90, CLASSE PN 25, INSTALADO EM PRUMADA DE ÁGUA FORNECIMENTO E INSTALAÇÃO. AF_08/2022</t>
  </si>
  <si>
    <t>TÊ MISTURADOR, PPR, 25 X 3/4, CLASSE PN 25, INSTALADO EM RAMAL OU SUB-RAMAL DE ÁGUA FORNECIMENTO E INSTALAÇÃO. AF_08/2022</t>
  </si>
  <si>
    <t>TÊ MISTURADOR, PPR, F M M, DN 20 X 20 MM, INSTALADO EM RAMAL OU SUB-RAMAL DE ÁGUA - FORNECIMENTO E INSTALAÇÃO. AF_08/2022</t>
  </si>
  <si>
    <t>TÊ MISTURADOR, PPR, F M M, DN 25 X 25 MM, INSTALADO EM RAMAL OU SUB-RAMAL DE ÁGUA - FORNECIMENTO E INSTALAÇÃO. AF_08/2022</t>
  </si>
  <si>
    <t>TÊ NORMAL, PPR, 90 GRAUS, DN 20 X 20 X 20 MM, INSTALADO EM RAMAL OU SUB-RAMAL DE ÁGUA - FORNECIMENTO E INSTALAÇÃO. AF_08/2022</t>
  </si>
  <si>
    <t>TÊ NORMAL, PPR, DN 110 MM, CLASSE PN 25, INSTALADO EM PRUMADA DE ÁGUA FORNECIMENTO E INSTALAÇÃO . AF_08/2022</t>
  </si>
  <si>
    <t>TÊ NORMAL, PPR, DN 25 MM, CLASSE PN 25, INSTALADO EM PRUMADA DE ÁGUA FORNECIMENTO E INSTALAÇÃO . AF_08/2022</t>
  </si>
  <si>
    <t>TÊ NORMAL, PPR, DN 25 MM, CLASSE PN 25, INSTALADO EM RAMAL DE DISTRIBUIÇÃO DE ÁGUA FORNECIMENTO E INSTALAÇÃO. AF_08/2022</t>
  </si>
  <si>
    <t>TÊ NORMAL, PPR, DN 25 MM, CLASSE PN 25, INSTALADO EM RAMAL OU SUB-RAMAL DE ÁGUA FORNECIMENTO E INSTALAÇÃO. AF_08/2022</t>
  </si>
  <si>
    <t>TÊ NORMAL, PPR, DN 32 MM, CLASSE PN 25, INSTALADO EM PRUMADA DE ÁGUA FORNECIMENTO E INSTALAÇÃO . AF_08/2022</t>
  </si>
  <si>
    <t>TÊ NORMAL, PPR, DN 32 MM, CLASSE PN 25, INSTALADO EM RAMAL DE DISTRIBUIÇÃO DE ÁGUA FORNECIMENTO E INSTALAÇÃO. AF_08/2022</t>
  </si>
  <si>
    <t>TÊ NORMAL, PPR, DN 40 MM, CLASSE PN 25, INSTALADO EM PRUMADA DE ÁGUA FORNECIMENTO E INSTALAÇÃO . AF_08/2022</t>
  </si>
  <si>
    <t>TÊ NORMAL, PPR, DN 40 MM, CLASSE PN 25, INSTALADO EM RAMAL DE DISTRIBUIÇÃO DE ÁGUA FORNECIMENTO E INSTALAÇÃO. AF_08/2022</t>
  </si>
  <si>
    <t>TÊ NORMAL, PPR, DN 50 MM, CLASSE PN 25, INSTALADO EM PRUMADA DE ÁGUA FORNECIMENTO E INSTALAÇÃO . AF_08/2022</t>
  </si>
  <si>
    <t>TÊ NORMAL, PPR, DN 63 MM, CLASSE PN 25, INSTALADO EM PRUMADA DE ÁGUA FORNECIMENTO E INSTALAÇÃO . AF_08/2022</t>
  </si>
  <si>
    <t>TÊ NORMAL, PPR, DN 75 MM, CLASSE PN 25, INSTALADO EM PRUMADA DE ÁGUA FORNECIMENTO E INSTALAÇÃO . AF_08/2022</t>
  </si>
  <si>
    <t>TÊ NORMAL, PPR, DN 90 MM, CLASSE PN 25, INSTALADO EM PRUMADA DE ÁGUA FORNECIMENTO E INSTALAÇÃO . AF_08/2022</t>
  </si>
  <si>
    <t>CAIXA SIFONADA, COM GRELHA REDONDA, PVC, DN 150 X 150 X 50 MM, JUNTA SOLDÁVEL, FORNECIDA E INSTALADA EM RAMAL DE DESCARGA OU EM RAMAL DE ESGOTO SANITÁRIO. AF_08/2022</t>
  </si>
  <si>
    <t>CAIXA SIFONADA, PVC, DN 100 X 100 X 50 MM, JUNTA ELÁSTICA, FORNECIDA E INSTALADA EM RAMAL DE DESCARGA OU EM RAMAL DE ESGOTO SANITÁRIO. AF_08/2022</t>
  </si>
  <si>
    <t>CAIXA SIFONADA, PVC, DN 150 X 185 X 75 MM, JUNTA ELÁSTICA, FORNECIDA E INSTALADA EM RAMAL DE DESCARGA OU EM RAMAL DE ESGOTO SANITÁRIO. AF_08/2022</t>
  </si>
  <si>
    <t>RALO LINEAR, EM PVC COM GRELHA INOX, JUNTA SOLDÁVEL, FORNECIDO E INSTALADO EM RAMAL DE DESCARGA OU EM RAMAL DE ESGOTO SANITÁRIO. AF_08/2022</t>
  </si>
  <si>
    <t>RALO SECO CÔNICO, PVC, DN 100 X 40 MM, JUNTA SOLDÁVEL, FORNECIDO E INSTALADO EM RAMAL DE DESCARGA OU EM RAMAL DE ESGOTO SANITÁRIO. AF_08/2022</t>
  </si>
  <si>
    <t>RALO SECO, PVC, DN 100 X 40 MM, JUNTA SOLDÁVEL, FORNECIDO E INSTALADO EM RAMAL DE DESCARGA OU EM RAMAL DE ESGOTO SANITÁRIO. AF_08/2022</t>
  </si>
  <si>
    <t>RALO SIFONADO REDONDO, PVC, DN 100 X 40 MM, JUNTA SOLDÁVEL, FORNECIDO E INSTALADO EM RAMAL DE DESCARGA OU EM RAMAL DE ESGOTO SANITÁRIO. AF_08/2022</t>
  </si>
  <si>
    <t>RALO SIFONADO, PVC, DN 100 X 40 MM, JUNTA SOLDÁVEL, FORNECIDO E INSTALADO EM RAMAL DE DESCARGA OU EM RAMAL DE ESGOTO SANITÁRIO. AF_08/2022</t>
  </si>
  <si>
    <t>BUCHA DE REDUÇÃO LONGA, PVC, SÉRIE NORMAL, ESGOTO PREDIAL, DN 50 X 40 MM, JUNTA SOLDÁVEL E ELÁSTICA, FORNECIDO E INSTALADO EM RAMAL DE DESCARGA OU RAMAL DE ESGOTO SANITÁRIO. AF_08/2022</t>
  </si>
  <si>
    <t>CAP, PVC, SÉRIE NORMAL, ESGOTO PREDIAL, DN 100 MM, JUNTA ELÁSTICA, FORNECIDO E INSTALADO EM SUBCOLETOR AÉREO DE ESGOTO SANITÁRIO. AF_08/2022</t>
  </si>
  <si>
    <t>CURVA CURTA 90 GRAUS, PVC, SERIE NORMAL, ESGOTO PREDIAL, DN 100 MM, JUNTA ELÁSTICA, FORNECIDO E INSTALADO EM RAMAL DE DESCARGA OU RAMAL DE ESGOTO SANITÁRIO. AF_08/2022</t>
  </si>
  <si>
    <t>CURVA CURTA 90 GRAUS, PVC, SERIE NORMAL, ESGOTO PREDIAL, DN 100 MM, JUNTA ELÁSTICA, FORNECIDO E INSTALADO EM SUBCOLETOR AÉREO DE ESGOTO SANITÁRIO. AF_08/2022</t>
  </si>
  <si>
    <t>CURVA CURTA 90 GRAUS, PVC, SERIE NORMAL, ESGOTO PREDIAL, DN 50 MM, JUNTA ELÁSTICA, FORNECIDO E INSTALADO EM RAMAL DE DESCARGA OU RAMAL DE ESGOTO SANITÁRIO. AF_08/2022</t>
  </si>
  <si>
    <t>CURVA CURTA 90 GRAUS, PVC, SERIE NORMAL, ESGOTO PREDIAL, DN 75 MM, JUNTA ELÁSTICA, FORNECIDO E INSTALADO EM PRUMADA DE ESGOTO SANITÁRIO OU VENTILAÇÃO. AF_08/2022</t>
  </si>
  <si>
    <t>CURVA CURTA 90 GRAUS, PVC, SERIE NORMAL, ESGOTO PREDIAL, DN 75 MM, JUNTA ELÁSTICA, FORNECIDO E INSTALADO EM RAMAL DE DESCARGA OU RAMAL DE ESGOTO SANITÁRIO. AF_08/2022</t>
  </si>
  <si>
    <t>CURVA LONGA 90 GRAUS, PVC, SERIE NORMAL, ESGOTO PREDIAL, DN 100 MM, JUNTA ELÁSTICA, FORNECIDO E INSTALADO EM PRUMADA DE ESGOTO SANITÁRIO OU VENTILAÇÃO. AF_08/2022</t>
  </si>
  <si>
    <t>CURVA LONGA 90 GRAUS, PVC, SERIE NORMAL, ESGOTO PREDIAL, DN 100 MM, JUNTA ELÁSTICA, FORNECIDO E INSTALADO EM RAMAL DE DESCARGA OU RAMAL DE ESGOTO SANITÁRIO. AF_08/2022</t>
  </si>
  <si>
    <t>CURVA LONGA 90 GRAUS, PVC, SERIE NORMAL, ESGOTO PREDIAL, DN 100 MM, JUNTA ELÁSTICA, FORNECIDO E INSTALADO EM SUBCOLETOR AÉREO DE ESGOTO SANITÁRIO. AF_08/2022</t>
  </si>
  <si>
    <t>CURVA LONGA 90 GRAUS, PVC, SERIE NORMAL, ESGOTO PREDIAL, DN 40 MM, JUNTA SOLDÁVEL, FORNECIDO E INSTALADO EM RAMAL DE DESCARGA OU RAMAL DE ESGOTO SANITÁRIO. AF_08/2022</t>
  </si>
  <si>
    <t>CURVA LONGA 90 GRAUS, PVC, SERIE NORMAL, ESGOTO PREDIAL, DN 50 MM, JUNTA ELÁSTICA, FORNECIDO E INSTALADO EM PRUMADA DE ESGOTO SANITÁRIO OU VENTILAÇÃO. AF_08/2022</t>
  </si>
  <si>
    <t>CURVA LONGA 90 GRAUS, PVC, SERIE NORMAL, ESGOTO PREDIAL, DN 50 MM, JUNTA ELÁSTICA, FORNECIDO E INSTALADO EM RAMAL DE DESCARGA OU RAMAL DE ESGOTO SANITÁRIO. AF_08/2022</t>
  </si>
  <si>
    <t>CURVA LONGA 90 GRAUS, PVC, SERIE NORMAL, ESGOTO PREDIAL, DN 75 MM, JUNTA ELÁSTICA, FORNECIDO E INSTALADO EM PRUMADA DE ESGOTO SANITÁRIO OU VENTILAÇÃO. AF_08/2022</t>
  </si>
  <si>
    <t>CURVA LONGA 90 GRAUS, PVC, SERIE NORMAL, ESGOTO PREDIAL, DN 75 MM, JUNTA ELÁSTICA, FORNECIDO E INSTALADO EM RAMAL DE DESCARGA OU RAMAL DE ESGOTO SANITÁRIO. AF_08/2022</t>
  </si>
  <si>
    <t>JOELHO 45 GRAUS, PVC, SERIE NORMAL, ESGOTO PREDIAL, DN 100 MM, JUNTA ELÁSTICA, FORNECIDO E INSTALADO EM RAMAL DE DESCARGA OU RAMAL DE ESGOTO SANITÁRIO. AF_08/2022</t>
  </si>
  <si>
    <t>JOELHO 45 GRAUS, PVC, SERIE NORMAL, ESGOTO PREDIAL, DN 100 MM, JUNTA ELÁSTICA, FORNECIDO E INSTALADO EM SUBCOLETOR AÉREO DE ESGOTO SANITÁRIO. AF_08/2022</t>
  </si>
  <si>
    <t>JOELHO 45 GRAUS, PVC, SERIE NORMAL, ESGOTO PREDIAL, DN 150 MM, JUNTA ELÁSTICA, FORNECIDO E INSTALADO EM SUBCOLETOR AÉREO DE ESGOTO SANITÁRIO. AF_08/2022</t>
  </si>
  <si>
    <t>JOELHO 45 GRAUS, PVC, SERIE NORMAL, ESGOTO PREDIAL, DN 40 MM, JUNTA SOLDÁVEL, FORNECIDO E INSTALADO EM RAMAL DE DESCARGA OU RAMAL DE ESGOTO SANITÁRIO. AF_08/2022</t>
  </si>
  <si>
    <t>JOELHO 45 GRAUS, PVC, SERIE NORMAL, ESGOTO PREDIAL, DN 50 MM, JUNTA ELÁSTICA, FORNECIDO E INSTALADO EM RAMAL DE DESCARGA OU RAMAL DE ESGOTO SANITÁRIO. AF_08/2022</t>
  </si>
  <si>
    <t>JOELHO 45 GRAUS, PVC, SERIE NORMAL, ESGOTO PREDIAL, DN 75 MM, JUNTA ELÁSTICA, FORNECIDO E INSTALADO EM PRUMADA DE ESGOTO SANITÁRIO OU VENTILAÇÃO. AF_08/2022</t>
  </si>
  <si>
    <t>JOELHO 45 GRAUS, PVC, SERIE NORMAL, ESGOTO PREDIAL, DN 75 MM, JUNTA ELÁSTICA, FORNECIDO E INSTALADO EM RAMAL DE DESCARGA OU RAMAL DE ESGOTO SANITÁRIO. AF_08/2022</t>
  </si>
  <si>
    <t>JOELHO 90 GRAUS, PVC, SERIE NORMAL, ESGOTO PREDIAL, DN 100 MM, JUNTA ELÁSTICA, FORNECIDO E INSTALADO EM PRUMADA DE ESGOTO SANITÁRIO OU VENTILAÇÃO. AF_08/2022</t>
  </si>
  <si>
    <t>JOELHO 90 GRAUS, PVC, SERIE NORMAL, ESGOTO PREDIAL, DN 100 MM, JUNTA ELÁSTICA, FORNECIDO E INSTALADO EM RAMAL DE DESCARGA OU RAMAL DE ESGOTO SANITÁRIO. AF_08/2022</t>
  </si>
  <si>
    <t>JOELHO 90 GRAUS, PVC, SERIE NORMAL, ESGOTO PREDIAL, DN 100 MM, JUNTA ELÁSTICA, FORNECIDO E INSTALADO EM SUBCOLETOR AÉREO DE ESGOTO SANITÁRIO. AF_08/2022</t>
  </si>
  <si>
    <t>JOELHO 90 GRAUS, PVC, SERIE NORMAL, ESGOTO PREDIAL, DN 150 MM, JUNTA ELÁSTICA, FORNECIDO E INSTALADO EM SUBCOLETOR AÉREO DE ESGOTO SANITÁRIO. AF_08/2022</t>
  </si>
  <si>
    <t>JOELHO 90 GRAUS, PVC, SERIE NORMAL, ESGOTO PREDIAL, DN 50 MM, JUNTA ELÁSTICA, FORNECIDO E INSTALADO EM RAMAL DE DESCARGA OU RAMAL DE ESGOTO SANITÁRIO. AF_08/2022</t>
  </si>
  <si>
    <t>JOELHO 90 GRAUS, PVC, SERIE NORMAL, ESGOTO PREDIAL, DN 75 MM, JUNTA ELÁSTICA, FORNECIDO E INSTALADO EM PRUMADA DE ESGOTO SANITÁRIO OU VENTILAÇÃO. AF_08/2022</t>
  </si>
  <si>
    <t>JOELHO 90 GRAUS, PVC, SERIE NORMAL, ESGOTO PREDIAL, DN 75 MM, JUNTA ELÁSTICA, FORNECIDO E INSTALADO EM RAMAL DE DESCARGA OU RAMAL DE ESGOTO SANITÁRIO. AF_08/2022</t>
  </si>
  <si>
    <t>JUNÇÃO DE REDUCAO INVERTIDA, PVC, SÉRIE NORMAL, ESGOTO PREDIAL, DN 100 X 75 MM, JUNTA ELÁSTICA, FORNECIDO E INSTALADO EM PRUMADA DE ESGOTO SANITÁRIO OU VENTILAÇÃO. AF_08/2022</t>
  </si>
  <si>
    <t>JUNÇÃO DE REDUCAO INVERTIDA, PVC, SÉRIE NORMAL, ESGOTO PREDIAL, DN 100 X 75 MM, JUNTA ELÁSTICA, FORNECIDO E INSTALADO EM RAMAL DE DESCARGA OU RAMAL DE ESGOTO SANITÁRIO. AF_08/2022</t>
  </si>
  <si>
    <t>JUNÇÃO DE REDUÇÃO INVERTIDA, PVC, SÉRIE NORMAL, ESGOTO PREDIAL, DN 100 X 50 MM, JUNTA ELÁSTICA, FORNECIDO E INSTALADO EM RAMAL DE DESCARGA OU RAMAL DE ESGOTO SANITÁRIO. AF_08/2022</t>
  </si>
  <si>
    <t>JUNÇÃO DE REDUÇÃO INVERTIDA, PVC, SÉRIE NORMAL, ESGOTO PREDIAL, DN 75 X 50 MM, JUNTA ELÁSTICA, FORNECIDO E INSTALADO EM PRUMADA DE ESGOTO SANITÁRIO OU VENTILAÇÃO. AF_08/2022</t>
  </si>
  <si>
    <t>JUNÇÃO DE REDUÇÃO INVERTIDA, PVC, SÉRIE NORMAL, ESGOTO PREDIAL, DN 75 X 50 MM, JUNTA ELÁSTICA, FORNECIDO E INSTALADO EM RAMAL DE DESCARGA OU RAMAL DE ESGOTO SANITÁRIO. AF_08/2022</t>
  </si>
  <si>
    <t>JUNÇÃO SIMPLES, PVC, SERIE NORMAL, ESGOTO PREDIAL, DN 100 X 100 MM, JUNTA ELÁSTICA, FORNECIDO E INSTALADO EM PRUMADA DE ESGOTO SANITÁRIO OU VENTILAÇÃO. AF_08/2022</t>
  </si>
  <si>
    <t>JUNÇÃO SIMPLES, PVC, SERIE NORMAL, ESGOTO PREDIAL, DN 100 X 100 MM, JUNTA ELÁSTICA, FORNECIDO E INSTALADO EM RAMAL DE DESCARGA OU RAMAL DE ESGOTO SANITÁRIO. AF_08/2022</t>
  </si>
  <si>
    <t>JUNÇÃO SIMPLES, PVC, SERIE NORMAL, ESGOTO PREDIAL, DN 100 X 100 MM, JUNTA ELÁSTICA, FORNECIDO E INSTALADO EM SUBCOLETOR AÉREO DE ESGOTO SANITÁRIO. AF_08/2022</t>
  </si>
  <si>
    <t>JUNÇÃO SIMPLES, PVC, SERIE NORMAL, ESGOTO PREDIAL, DN 40 MM, JUNTA SOLDÁVEL, FORNECIDO E INSTALADO EM RAMAL DE DESCARGA OU RAMAL DE ESGOTO SANITÁRIO. AF_08/2022</t>
  </si>
  <si>
    <t>JUNÇÃO SIMPLES, PVC, SERIE NORMAL, ESGOTO PREDIAL, DN 50 X 50 MM, JUNTA ELÁSTICA, FORNECIDO E INSTALADO EM PRUMADA DE ESGOTO SANITÁRIO OU VENTILAÇÃO. AF_08/2022</t>
  </si>
  <si>
    <t>JUNÇÃO SIMPLES, PVC, SERIE NORMAL, ESGOTO PREDIAL, DN 50 X 50 MM, JUNTA ELÁSTICA, FORNECIDO E INSTALADO EM RAMAL DE DESCARGA OU RAMAL DE ESGOTO SANITÁRIO. AF_08/2022</t>
  </si>
  <si>
    <t>JUNÇÃO SIMPLES, PVC, SERIE NORMAL, ESGOTO PREDIAL, DN 75 X 75 MM, JUNTA ELÁSTICA, FORNECIDO E INSTALADO EM PRUMADA DE ESGOTO SANITÁRIO OU VENTILAÇÃO. AF_08/2022</t>
  </si>
  <si>
    <t>JUNÇÃO SIMPLES, PVC, SERIE NORMAL, ESGOTO PREDIAL, DN 75 X 75 MM, JUNTA ELÁSTICA, FORNECIDO E INSTALADO EM RAMAL DE DESCARGA OU RAMAL DE ESGOTO SANITÁRIO. AF_08/2022</t>
  </si>
  <si>
    <t>LUVA DE CORRER, PVC, SERIE NORMAL, ESGOTO PREDIAL, DN 100 MM, JUNTA ELÁSTICA, FORNECIDO E INSTALADO EM PRUMADA DE ESGOTO SANITÁRIO OU VENTILAÇÃO. AF_08/2022</t>
  </si>
  <si>
    <t>LUVA DE CORRER, PVC, SERIE NORMAL, ESGOTO PREDIAL, DN 100 MM, JUNTA ELÁSTICA, FORNECIDO E INSTALADO EM RAMAL DE DESCARGA OU RAMAL DE ESGOTO SANITÁRIO. AF_08/2022</t>
  </si>
  <si>
    <t>LUVA DE CORRER, PVC, SERIE NORMAL, ESGOTO PREDIAL, DN 100 MM, JUNTA ELÁSTICA, FORNECIDO E INSTALADO EM SUBCOLETOR AÉREO DE ESGOTO SANITÁRIO. AF_08/2022</t>
  </si>
  <si>
    <t>LUVA DE CORRER, PVC, SERIE NORMAL, ESGOTO PREDIAL, DN 50 MM, JUNTA ELÁSTICA, FORNECIDO E INSTALADO EM PRUMADA DE ESGOTO SANITÁRIO OU VENTILAÇÃO. AF_08/2022</t>
  </si>
  <si>
    <t>LUVA DE CORRER, PVC, SERIE NORMAL, ESGOTO PREDIAL, DN 50 MM, JUNTA ELÁSTICA, FORNECIDO E INSTALADO EM RAMAL DE DESCARGA OU RAMAL DE ESGOTO SANITÁRIO. AF_08/2022</t>
  </si>
  <si>
    <t>LUVA DE CORRER, PVC, SERIE NORMAL, ESGOTO PREDIAL, DN 75 MM, JUNTA ELÁSTICA, FORNECIDO E INSTALADO EM PRUMADA DE ESGOTO SANITÁRIO OU VENTILAÇÃO. AF_08/2022</t>
  </si>
  <si>
    <t>LUVA DE CORRER, PVC, SERIE NORMAL, ESGOTO PREDIAL, DN 75 MM, JUNTA ELÁSTICA, FORNECIDO E INSTALADO EM RAMAL DE DESCARGA OU RAMAL DE ESGOTO SANITÁRIO. AF_08/2022</t>
  </si>
  <si>
    <t>LUVA SIMPLES, PVC, SERIE NORMAL, ESGOTO PREDIAL, DN 100 MM, JUNTA ELÁSTICA, FORNECIDO E INSTALADO EM PRUMADA DE ESGOTO SANITÁRIO OU VENTILAÇÃO. AF_08/2022</t>
  </si>
  <si>
    <t>LUVA SIMPLES, PVC, SERIE NORMAL, ESGOTO PREDIAL, DN 100 MM, JUNTA ELÁSTICA, FORNECIDO E INSTALADO EM RAMAL DE DESCARGA OU RAMAL DE ESGOTO SANITÁRIO. AF_08/2022</t>
  </si>
  <si>
    <t>LUVA SIMPLES, PVC, SERIE NORMAL, ESGOTO PREDIAL, DN 100 MM, JUNTA ELÁSTICA, FORNECIDO E INSTALADO EM SUBCOLETOR AÉREO DE ESGOTO SANITÁRIO. AF_08/2022</t>
  </si>
  <si>
    <t>LUVA SIMPLES, PVC, SERIE NORMAL, ESGOTO PREDIAL, DN 40 MM, JUNTA SOLDÁVEL, FORNECIDO E INSTALADO EM RAMAL DE DESCARGA OU RAMAL DE ESGOTO SANITÁRIO. AF_08/2022</t>
  </si>
  <si>
    <t>LUVA SIMPLES, PVC, SERIE NORMAL, ESGOTO PREDIAL, DN 50 MM, JUNTA ELÁSTICA, FORNECIDO E INSTALADO EM PRUMADA DE ESGOTO SANITÁRIO OU VENTILAÇÃO. AF_08/2022</t>
  </si>
  <si>
    <t>LUVA SIMPLES, PVC, SERIE NORMAL, ESGOTO PREDIAL, DN 50 MM, JUNTA ELÁSTICA, FORNECIDO E INSTALADO EM RAMAL DE DESCARGA OU RAMAL DE ESGOTO SANITÁRIO. AF_08/2022</t>
  </si>
  <si>
    <t>LUVA SIMPLES, PVC, SERIE NORMAL, ESGOTO PREDIAL, DN 75 MM, JUNTA ELÁSTICA, FORNECIDO E INSTALADO EM PRUMADA DE ESGOTO SANITÁRIO OU VENTILAÇÃO. AF_08/2022</t>
  </si>
  <si>
    <t>LUVA SIMPLES, PVC, SERIE NORMAL, ESGOTO PREDIAL, DN 75 MM, JUNTA ELÁSTICA, FORNECIDO E INSTALADO EM RAMAL DE DESCARGA OU RAMAL DE ESGOTO SANITÁRIO. AF_08/2022</t>
  </si>
  <si>
    <t>LUVA SIMPLES, PVC, SÉRIE NORMAL, ESGOTO PREDIAL, DN 150 MM, JUNTA ELÁSTICA, FORNECIDO E INSTALADO EM SUBCOLETOR AÉREO DE ESGOTO SANITÁRIO. AF_08/2022</t>
  </si>
  <si>
    <t>TE, PVC, SERIE NORMAL, ESGOTO PREDIAL, DN 100 X 100 MM, JUNTA ELÁSTICA, FORNECIDO E INSTALADO EM PRUMADA DE ESGOTO SANITÁRIO OU VENTILAÇÃO. AF_08/2022</t>
  </si>
  <si>
    <t>TE, PVC, SERIE NORMAL, ESGOTO PREDIAL, DN 100 X 100 MM, JUNTA ELÁSTICA, FORNECIDO E INSTALADO EM RAMAL DE DESCARGA OU RAMAL DE ESGOTO SANITÁRIO. AF_08/2022</t>
  </si>
  <si>
    <t>TE, PVC, SERIE NORMAL, ESGOTO PREDIAL, DN 100 X 100 MM, JUNTA ELÁSTICA, FORNECIDO E INSTALADO EM SUBCOLETOR AÉREO DE ESGOTO SANITÁRIO. AF_08/2022</t>
  </si>
  <si>
    <t>TE, PVC, SERIE NORMAL, ESGOTO PREDIAL, DN 40 X 40 MM, JUNTA SOLDÁVEL, FORNECIDO E INSTALADO EM RAMAL DE DESCARGA OU RAMAL DE ESGOTO SANITÁRIO. AF_08/2022</t>
  </si>
  <si>
    <t>TE, PVC, SERIE NORMAL, ESGOTO PREDIAL, DN 50 X 50 MM, JUNTA ELÁSTICA, FORNECIDO E INSTALADO EM PRUMADA DE ESGOTO SANITÁRIO OU VENTILAÇÃO. AF_08/2022</t>
  </si>
  <si>
    <t>TE, PVC, SERIE NORMAL, ESGOTO PREDIAL, DN 50 X 50 MM, JUNTA ELÁSTICA, FORNECIDO E INSTALADO EM RAMAL DE DESCARGA OU RAMAL DE ESGOTO SANITÁRIO. AF_08/2022</t>
  </si>
  <si>
    <t>TE, PVC, SERIE NORMAL, ESGOTO PREDIAL, DN 75 X 75 MM, JUNTA ELÁSTICA, FORNECIDO E INSTALADO EM PRUMADA DE ESGOTO SANITÁRIO OU VENTILAÇÃO. AF_08/2022</t>
  </si>
  <si>
    <t>TE, PVC, SERIE NORMAL, ESGOTO PREDIAL, DN 75 X 75 MM, JUNTA ELÁSTICA, FORNECIDO E INSTALADO EM RAMAL DE DESCARGA OU RAMAL DE ESGOTO SANITÁRIO. AF_08/2022</t>
  </si>
  <si>
    <t>TE, PVC, SÉRIE NORMAL, ESGOTO PREDIAL, DN 100 X 50 MM, JUNTA ELÁSTICA, FORNECIDO E INSTALADO EM PRUMADA DE ESGOTO SANITÁRIO OU VENTILAÇÃO. AF_08/2022</t>
  </si>
  <si>
    <t>TE, PVC, SÉRIE NORMAL, ESGOTO PREDIAL, DN 100 X 50 MM, JUNTA ELÁSTICA, FORNECIDO E INSTALADO EM RAMAL DE DESCARGA OU RAMAL DE ESGOTO SANITÁRIO. AF_08/2022</t>
  </si>
  <si>
    <t>TE, PVC, SÉRIE NORMAL, ESGOTO PREDIAL, DN 100 X 75 MM, JUNTA ELÁSTICA, FORNECIDO E INSTALADO EM PRUMADA DE ESGOTO SANITÁRIO OU VENTILAÇÃO. AF_08/2022</t>
  </si>
  <si>
    <t>TE, PVC, SÉRIE NORMAL, ESGOTO PREDIAL, DN 100 X 75 MM, JUNTA ELÁSTICA, FORNECIDO E INSTALADO EM RAMAL DE DESCARGA OU RAMAL DE ESGOTO SANITÁRIO. AF_08/2022</t>
  </si>
  <si>
    <t>TERMINAL DE VENTILAÇÃO, PVC, SÉRIE NORMAL, ESGOTO PREDIAL, DN 100 MM, JUNTA SOLDÁVEL, FORNECIDO E INSTALADO EM PRUMADA DE ESGOTO SANITÁRIO OU VENTILAÇÃO. AF_08/2022</t>
  </si>
  <si>
    <t>TERMINAL DE VENTILAÇÃO, PVC, SÉRIE NORMAL, ESGOTO PREDIAL, DN 75 MM, JUNTA SOLDÁVEL, FORNECIDO E INSTALADO EM PRUMADA DE ESGOTO SANITÁRIO OU VENTILAÇÃO. AF_08/2022</t>
  </si>
  <si>
    <t>TUBO PVC, SERIE NORMAL, ESGOTO PREDIAL, DN 100 MM, FORNECIDO E INSTALADO EM PRUMADA DE ESGOTO SANITÁRIO OU VENTILAÇÃO. AF_08/2022</t>
  </si>
  <si>
    <t>TUBO PVC, SERIE NORMAL, ESGOTO PREDIAL, DN 100 MM, FORNECIDO E INSTALADO EM RAMAL DE DESCARGA OU RAMAL DE ESGOTO SANITÁRIO. AF_08/2022</t>
  </si>
  <si>
    <t>TUBO PVC, SERIE NORMAL, ESGOTO PREDIAL, DN 100 MM, FORNECIDO E INSTALADO EM SUBCOLETOR AÉREO DE ESGOTO SANITÁRIO. AF_08/2022</t>
  </si>
  <si>
    <t>TUBO PVC, SERIE NORMAL, ESGOTO PREDIAL, DN 150 MM, FORNECIDO E INSTALADO EM SUBCOLETOR AÉREO DE ESGOTO SANITÁRIO. AF_08/2022</t>
  </si>
  <si>
    <t>TUBO PVC, SERIE NORMAL, ESGOTO PREDIAL, DN 40 MM, FORNECIDO E INSTALADO EM RAMAL DE DESCARGA OU RAMAL DE ESGOTO SANITÁRIO. AF_08/2022</t>
  </si>
  <si>
    <t>TUBO PVC, SERIE NORMAL, ESGOTO PREDIAL, DN 50 MM, FORNECIDO E INSTALADO EM PRUMADA DE ESGOTO SANITÁRIO OU VENTILAÇÃO. AF_08/2022</t>
  </si>
  <si>
    <t>TUBO PVC, SERIE NORMAL, ESGOTO PREDIAL, DN 50 MM, FORNECIDO E INSTALADO EM RAMAL DE DESCARGA OU RAMAL DE ESGOTO SANITÁRIO. AF_08/2022</t>
  </si>
  <si>
    <t>TUBO PVC, SERIE NORMAL, ESGOTO PREDIAL, DN 75 MM, FORNECIDO E INSTALADO EM PRUMADA DE ESGOTO SANITÁRIO OU VENTILAÇÃO. AF_08/2022</t>
  </si>
  <si>
    <t>TUBO PVC, SERIE NORMAL, ESGOTO PREDIAL, DN 75 MM, FORNECIDO E INSTALADO EM RAMAL DE DESCARGA OU RAMAL DE ESGOTO SANITÁRIO. AF_08/2022</t>
  </si>
  <si>
    <t>ADAPTADOR CURTO COM BOLSA E ROSCA PARA REGISTRO, PVC, SOLDÁVEL, DN 20MM X 1/2, INSTALADO EM RAMAL OU SUB-RAMAL DE ÁGUA - FORNECIMENTO E INSTALAÇÃO. AF_06/2022</t>
  </si>
  <si>
    <t>ADAPTADOR CURTO COM BOLSA E ROSCA PARA REGISTRO, PVC, SOLDÁVEL, DN 25MM X 3/4, INSTALADO EM RAMAL DE DISTRIBUIÇÃO DE ÁGUA - FORNECIMENTO E INSTALAÇÃO. AF_06/2022</t>
  </si>
  <si>
    <t>ADAPTADOR CURTO COM BOLSA E ROSCA PARA REGISTRO, PVC, SOLDÁVEL, DN 25MM X 3/4, INSTALADO EM RAMAL OU SUB-RAMAL DE ÁGUA - FORNECIMENTO E INSTALAÇÃO. AF_06/2022</t>
  </si>
  <si>
    <t>ADAPTADOR CURTO COM BOLSA E ROSCA PARA REGISTRO, PVC, SOLDÁVEL, DN 32MM X 1, INSTALADO EM PRUMADA DE ÁGUA - FORNECIMENTO E INSTALAÇÃO. AF_06/2022</t>
  </si>
  <si>
    <t>ADAPTADOR CURTO COM BOLSA E ROSCA PARA REGISTRO, PVC, SOLDÁVEL, DN 32MM X 1, INSTALADO EM RAMAL DE DISTRIBUIÇÃO DE ÁGUA - FORNECIMENTO E INSTALAÇÃO. AF_06/2022</t>
  </si>
  <si>
    <t>ADAPTADOR CURTO COM BOLSA E ROSCA PARA REGISTRO, PVC, SOLDÁVEL, DN 32MM X 1, INSTALADO EM RAMAL OU SUB-RAMAL DE ÁGUA - FORNECIMENTO E INSTALAÇÃO. AF_06/2022</t>
  </si>
  <si>
    <t>ADAPTADOR CURTO COM BOLSA E ROSCA PARA REGISTRO, PVC, SOLDÁVEL, DN 40MM X 1.1/2", INSTALADO EM RAMAL DE DISTRIBUIÇÃO DE ÁGUA - FORNECIMENTO E INSTALAÇÃO. AF_06/2022</t>
  </si>
  <si>
    <t>ADAPTADOR CURTO COM BOLSA E ROSCA PARA REGISTRO, PVC, SOLDÁVEL, DN 40MM X 1.1/2, INSTALADO EM PRUMADA DE ÁGUA - FORNECIMENTO E INSTALAÇÃO. AF_06/2022</t>
  </si>
  <si>
    <t>ADAPTADOR CURTO COM BOLSA E ROSCA PARA REGISTRO, PVC, SOLDÁVEL, DN 40MM X 1.1/4", INSTALADO EM RAMAL DE DISTRIBUIÇÃO DE ÁGUA - FORNECIMENTO E INSTALAÇÃO. AF_06/2022</t>
  </si>
  <si>
    <t>ADAPTADOR CURTO COM BOLSA E ROSCA PARA REGISTRO, PVC, SOLDÁVEL, DN 40MM X 1.1/4, INSTALADO EM PRUMADA DE ÁGUA - FORNECIMENTO E INSTALAÇÃO. AF_06/2022</t>
  </si>
  <si>
    <t>ADAPTADOR CURTO COM BOLSA E ROSCA PARA REGISTRO, PVC, SOLDÁVEL, DN 50MM X 1.1/2", INSTALADO EM RAMAL DE DISTRIBUIÇÃO DE ÁGUA - FORNECIMENTO E INSTALAÇÃO. AF_06/2022</t>
  </si>
  <si>
    <t>ADAPTADOR CURTO COM BOLSA E ROSCA PARA REGISTRO, PVC, SOLDÁVEL, DN 50MM X 1.1/2, INSTALADO EM PRUMADA DE ÁGUA - FORNECIMENTO E INSTALAÇÃO. AF_06/2022</t>
  </si>
  <si>
    <t>ADAPTADOR CURTO COM BOLSA E ROSCA PARA REGISTRO, PVC, SOLDÁVEL, DN 50MM X 1.1/4", INSTALADO EM RAMAL DE DISTRIBUIÇÃO DE ÁGUA - FORNECIMENTO E INSTALAÇÃO. AF_06/2022</t>
  </si>
  <si>
    <t>ADAPTADOR CURTO COM BOLSA E ROSCA PARA REGISTRO, PVC, SOLDÁVEL, DN 50MM X 1.1/4, INSTALADO EM PRUMADA DE ÁGUA - FORNECIMENTO E INSTALAÇÃO. AF_06/2022</t>
  </si>
  <si>
    <t>ADAPTADOR CURTO COM BOLSA E ROSCA PARA REGISTRO, PVC, SOLDÁVEL, DN 60MM X 2, INSTALADO EM PRUMADA DE ÁGUA - FORNECIMENTO E INSTALAÇÃO. AF_06/2022</t>
  </si>
  <si>
    <t>ADAPTADOR CURTO COM BOLSA E ROSCA PARA REGISTRO, PVC, SOLDÁVEL, DN 75MM X 2.1/2", INSTALADO EM PRUMADA DE ÁGUA - FORNECIMENTO E INSTALAÇÃO. AF_12/2014</t>
  </si>
  <si>
    <t>ADAPTADOR CURTO COM BOLSA E ROSCA PARA REGISTRO, PVC, SOLDÁVEL, DN 85MM X 3, INSTALADO EM PRUMADA DE ÁGUA - FORNECIMENTO E INSTALAÇÃO. AF_06/2022</t>
  </si>
  <si>
    <t>BUCHA DE REDUÇÃO, CURTA, PVC, SOLDÁVEL, DN 25 X 20 MM, INSTALADO EM RAMAL DE DISTRIBUIÇÃO DE ÁGUA - FORNECIMENTO E INSTALAÇÃO. AF_06/2022</t>
  </si>
  <si>
    <t>BUCHA DE REDUÇÃO, CURTA, PVC, SOLDÁVEL, DN 25 X 20 MM, INSTALADO EM RAMAL OU SUB-RAMAL DE ÁGUA - FORNECIMENTO E INSTALAÇÃO. AF_06/2022</t>
  </si>
  <si>
    <t>BUCHA DE REDUÇÃO, CURTA, PVC, SOLDÁVEL, DN 32 X 25 MM, INSTALADO EM PRUMADA DE ÁGUA - FORNECIMENTO E INSTALAÇÃO. AF_06/2022</t>
  </si>
  <si>
    <t>BUCHA DE REDUÇÃO, CURTA, PVC, SOLDÁVEL, DN 32 X 25 MM, INSTALADO EM RAMAL DE DISTRIBUIÇÃO DE ÁGUA - FORNECIMENTO E INSTALAÇÃO. AF_06/2022</t>
  </si>
  <si>
    <t>BUCHA DE REDUÇÃO, CURTA, PVC, SOLDÁVEL, DN 32 X 25 MM, INSTALADO EM RAMAL OU SUB-RAMAL DE ÁGUA - FORNECIMENTO E INSTALAÇÃO. AF_06/2022</t>
  </si>
  <si>
    <t>BUCHA DE REDUÇÃO, CURTA, PVC, SOLDÁVEL, DN 50 X 40 MM, INSTALADO EM PRUMADA DE ÁGUA - FORNECIMENTO E INSTALAÇÃO. AF_06/2022</t>
  </si>
  <si>
    <t>BUCHA DE REDUÇÃO, CURTA, PVC, SOLDÁVEL, DN 50 X 40 MM, INSTALADO EM RAMAL DE DISTRIBUIÇÃO DE ÁGUA - FORNECIMENTO E INSTALAÇÃO. AF_06/2022</t>
  </si>
  <si>
    <t>BUCHA DE REDUÇÃO, CURTA, PVC, SOLDÁVEL, DN 60 X 50 MM, INSTALADO EM PRUMADA DE ÁGUA - FORNECIMENTO E INSTALAÇÃO. AF_06/2022</t>
  </si>
  <si>
    <t>BUCHA DE REDUÇÃO, LONGA, PVC, SOLDÁVEL, DN 32 X 20 MM, INSTALADO EM PRUMADA DE ÁGUA - FORNECIMENTO E INSTALAÇÃO. AF_06/2022</t>
  </si>
  <si>
    <t>BUCHA DE REDUÇÃO, LONGA, PVC, SOLDÁVEL, DN 32 X 20 MM, INSTALADO EM RAMAL DE DISTRIBUIÇÃO DE ÁGUA - FORNECIMENTO E INSTALAÇÃO. AF_06/2022</t>
  </si>
  <si>
    <t>BUCHA DE REDUÇÃO, LONGA, PVC, SOLDÁVEL, DN 32 X 20 MM, INSTALADO EM RAMAL OU SUB-RAMAL DE ÁGUA - FORNECIMENTO E INSTALAÇÃO. AF_06/2022</t>
  </si>
  <si>
    <t>BUCHA DE REDUÇÃO, LONGA, PVC, SOLDÁVEL, DN 40 X 25 MM, INSTALADO EM PRUMADA DE ÁGUA - FORNECIMENTO E INSTALAÇÃO. AF_06/2022</t>
  </si>
  <si>
    <t>BUCHA DE REDUÇÃO, LONGA, PVC, SOLDÁVEL, DN 40 X 25 MM, INSTALADO EM RAMAL DE DISTRIBUIÇÃO DE ÁGUA - FORNECIMENTO E INSTALAÇÃO. AF_06/2022</t>
  </si>
  <si>
    <t>BUCHA DE REDUÇÃO, LONGA, PVC, SOLDÁVEL, DN 50 X 25 MM, INSTALADO EM PRUMADA DE ÁGUA - FORNECIMENTO E INSTALAÇÃO. AF_06/2022</t>
  </si>
  <si>
    <t>BUCHA DE REDUÇÃO, LONGA, PVC, SOLDÁVEL, DN 50 X 25 MM, INSTALADO EM RAMAL DE DISTRIBUIÇÃO DE ÁGUA - FORNECIMENTO E INSTALAÇÃO. AF_06/2022</t>
  </si>
  <si>
    <t>BUCHA DE REDUÇÃO, LONGA, PVC, SOLDÁVEL, DN 50 X 32 MM, INSTALADO EM PRUMADA DE ÁGUA - FORNECIMENTO E INSTALAÇÃO. AF_06/2022</t>
  </si>
  <si>
    <t>BUCHA DE REDUÇÃO, LONGA, PVC, SOLDÁVEL, DN 50 X 32 MM, INSTALADO EM RAMAL DE DISTRIBUIÇÃO DE ÁGUA - FORNECIMENTO E INSTALAÇÃO. AF_06/2022</t>
  </si>
  <si>
    <t>BUCHA DE REDUÇÃO, LONGA, PVC, SOLDÁVEL, DN 60 X 25 MM, INSTALADO EM PRUMADA DE ÁGUA - FORNECIMENTO E INSTALAÇÃO. AF_06/2022</t>
  </si>
  <si>
    <t>BUCHA DE REDUÇÃO, LONGA, PVC, SOLDÁVEL, DN 60 X 32 MM, INSTALADO EM PRUMADA DE ÁGUA - FORNECIMENTO E INSTALAÇÃO. AF_06/2022</t>
  </si>
  <si>
    <t>BUCHA DE REDUÇÃO, LONGA, PVC, SOLDÁVEL, DN 60 X 50 MM, INSTALADO EM PRUMADA DE ÁGUA - FORNECIMENTO E INSTALAÇÃO. AF_06/2022</t>
  </si>
  <si>
    <t>BUCHA DE REDUÇÃO, LONGA, PVC, SOLDÁVEL, DN 75 X 50 MM, INSTALADO EM PRUMADA DE ÁGUA - FORNECIMENTO E INSTALAÇÃO. AF_06/2022</t>
  </si>
  <si>
    <t>BUCHA DE REDUÇÃO, PVC, SOLDÁVEL, DN 40MM X 32MM, INSTALADO EM RAMAL DE DISTRIBUIÇÃO DE ÁGUA - FORNECIMENTO E INSTALAÇÃO. AF_06/2022</t>
  </si>
  <si>
    <t>CURVA 45 GRAUS, PVC, SOLDÁVEL, DN 20MM, INSTALADO EM RAMAL DE DISTRIBUIÇÃO DE ÁGUA - FORNECIMENTO E INSTALAÇÃO. AF_06/2022</t>
  </si>
  <si>
    <t>CURVA 45 GRAUS, PVC, SOLDÁVEL, DN 20MM, INSTALADO EM RAMAL OU SUB-RAMAL DE ÁGUA - FORNECIMENTO E INSTALAÇÃO. AF_06/2022</t>
  </si>
  <si>
    <t>CURVA 45 GRAUS, PVC, SOLDÁVEL, DN 25MM, INSTALADO EM PRUMADA DE ÁGUA - FORNECIMENTO E INSTALAÇÃO. AF_06/2022</t>
  </si>
  <si>
    <t>CURVA 45 GRAUS, PVC, SOLDÁVEL, DN 25MM, INSTALADO EM RAMAL DE DISTRIBUIÇÃO DE ÁGUA - FORNECIMENTO E INSTALAÇÃO. AF_06/2022</t>
  </si>
  <si>
    <t>CURVA 45 GRAUS, PVC, SOLDÁVEL, DN 25MM, INSTALADO EM RAMAL OU SUB-RAMAL DE ÁGUA - FORNECIMENTO E INSTALAÇÃO. AF_06/2022</t>
  </si>
  <si>
    <t>CURVA 45 GRAUS, PVC, SOLDÁVEL, DN 32MM, INSTALADO EM PRUMADA DE ÁGUA - FORNECIMENTO E INSTALAÇÃO. AF_06/2022</t>
  </si>
  <si>
    <t>CURVA 45 GRAUS, PVC, SOLDÁVEL, DN 32MM, INSTALADO EM RAMAL DE DISTRIBUIÇÃO DE ÁGUA - FORNECIMENTO E INSTALAÇÃO. AF_06/2022</t>
  </si>
  <si>
    <t>CURVA 45 GRAUS, PVC, SOLDÁVEL, DN 32MM, INSTALADO EM RAMAL OU SUB-RAMAL DE ÁGUA - FORNECIMENTO E INSTALAÇÃO. AF_06/2022</t>
  </si>
  <si>
    <t>CURVA 45 GRAUS, PVC, SOLDÁVEL, DN 40MM, INSTALADO EM PRUMADA DE ÁGUA - FORNECIMENTO E INSTALAÇÃO. AF_06/2022</t>
  </si>
  <si>
    <t>CURVA 45 GRAUS, PVC, SOLDÁVEL, DN 40MM, INSTALADO EM RAMAL DE DISTRIBUIÇÃO DE ÁGUA - FORNECIMENTO E INSTALAÇÃO. AF_06/2022</t>
  </si>
  <si>
    <t>CURVA 45 GRAUS, PVC, SOLDÁVEL, DN 50MM, INSTALADO EM PRUMADA DE ÁGUA - FORNECIMENTO E INSTALAÇÃO. AF_06/2022</t>
  </si>
  <si>
    <t>CURVA 45 GRAUS, PVC, SOLDÁVEL, DN 50MM, INSTALADO EM RAMAL DE DISTRIBUIÇÃO DE ÁGUA - FORNECIMENTO E INSTALAÇÃO. AF_06/2022</t>
  </si>
  <si>
    <t>CURVA 45 GRAUS, PVC, SOLDÁVEL, DN 60MM, INSTALADO EM PRUMADA DE ÁGUA - FORNECIMENTO E INSTALAÇÃO. AF_06/2022</t>
  </si>
  <si>
    <t>CURVA 45 GRAUS, PVC, SOLDÁVEL, DN 75MM, INSTALADO EM PRUMADA DE ÁGUA - FORNECIMENTO E INSTALAÇÃO. AF_06/2022</t>
  </si>
  <si>
    <t>CURVA 45 GRAUS, PVC, SOLDÁVEL, DN 85MM, INSTALADO EM PRUMADA DE ÁGUA - FORNECIMENTO E INSTALAÇÃO. AF_06/2022</t>
  </si>
  <si>
    <t>CURVA 90 GRAUS, PVC, SOLDÁVEL, DN 20MM, INSTALADO EM RAMAL DE DISTRIBUIÇÃO DE ÁGUA - FORNECIMENTO E INSTALAÇÃO. AF_06/2022</t>
  </si>
  <si>
    <t>CURVA 90 GRAUS, PVC, SOLDÁVEL, DN 20MM, INSTALADO EM RAMAL OU SUB-RAMAL DE ÁGUA - FORNECIMENTO E INSTALAÇÃO. AF_06/2022</t>
  </si>
  <si>
    <t>CURVA 90 GRAUS, PVC, SOLDÁVEL, DN 25MM, INSTALADO EM PRUMADA DE ÁGUA - FORNECIMENTO E INSTALAÇÃO. AF_06/2022</t>
  </si>
  <si>
    <t>CURVA 90 GRAUS, PVC, SOLDÁVEL, DN 25MM, INSTALADO EM RAMAL DE DISTRIBUIÇÃO DE ÁGUA - FORNECIMENTO E INSTALAÇÃO. AF_06/2022</t>
  </si>
  <si>
    <t>CURVA 90 GRAUS, PVC, SOLDÁVEL, DN 25MM, INSTALADO EM RAMAL OU SUB-RAMAL DE ÁGUA - FORNECIMENTO E INSTALAÇÃO. AF_06/2022</t>
  </si>
  <si>
    <t>CURVA 90 GRAUS, PVC, SOLDÁVEL, DN 32MM, INSTALADO EM PRUMADA DE ÁGUA - FORNECIMENTO E INSTALAÇÃO. AF_06/2022</t>
  </si>
  <si>
    <t>CURVA 90 GRAUS, PVC, SOLDÁVEL, DN 32MM, INSTALADO EM RAMAL DE DISTRIBUIÇÃO DE ÁGUA - FORNECIMENTO E INSTALAÇÃO. AF_06/2022</t>
  </si>
  <si>
    <t>CURVA 90 GRAUS, PVC, SOLDÁVEL, DN 32MM, INSTALADO EM RAMAL OU SUB-RAMAL DE ÁGUA - FORNECIMENTO E INSTALAÇÃO. AF_06/2022</t>
  </si>
  <si>
    <t>CURVA 90 GRAUS, PVC, SOLDÁVEL, DN 40MM, INSTALADO EM PRUMADA DE ÁGUA - FORNECIMENTO E INSTALAÇÃO. AF_06/2022</t>
  </si>
  <si>
    <t>CURVA 90 GRAUS, PVC, SOLDÁVEL, DN 40MM, INSTALADO EM RAMAL DE DISTRIBUIÇÃO DE ÁGUA - FORNECIMENTO E INSTALAÇÃO. AF_06/2022</t>
  </si>
  <si>
    <t>CURVA 90 GRAUS, PVC, SOLDÁVEL, DN 50MM, INSTALADO EM PRUMADA DE ÁGUA - FORNECIMENTO E INSTALAÇÃO. AF_06/2022</t>
  </si>
  <si>
    <t>CURVA 90 GRAUS, PVC, SOLDÁVEL, DN 50MM, INSTALADO EM RAMAL DE DISTRIBUIÇÃO DE ÁGUA - FORNECIMENTO E INSTALAÇÃO. AF_06/2022</t>
  </si>
  <si>
    <t>CURVA 90 GRAUS, PVC, SOLDÁVEL, DN 60MM, INSTALADO EM PRUMADA DE ÁGUA - FORNECIMENTO E INSTALAÇÃO. AF_06/2022</t>
  </si>
  <si>
    <t>CURVA 90 GRAUS, PVC, SOLDÁVEL, DN 75MM, INSTALADO EM PRUMADA DE ÁGUA - FORNECIMENTO E INSTALAÇÃO. AF_06/2022</t>
  </si>
  <si>
    <t>CURVA 90 GRAUS, PVC, SOLDÁVEL, DN 85MM, INSTALADO EM PRUMADA DE ÁGUA - FORNECIMENTO E INSTALAÇÃO. AF_06/2022</t>
  </si>
  <si>
    <t>CURVA DE TRANSPOSIÇÃO, PVC, SOLDÁVEL, DN 20MM, INSTALADO EM RAMAL DE DISTRIBUIÇÃO DE ÁGUA FORNECIMENTO E INSTALAÇÃO. AF_06/2022</t>
  </si>
  <si>
    <t>CURVA DE TRANSPOSIÇÃO, PVC, SOLDÁVEL, DN 20MM, INSTALADO EM RAMAL OU SUB-RAMAL DE ÁGUA - FORNECIMENTO E INSTALAÇÃO. AF_06/2022</t>
  </si>
  <si>
    <t>CURVA DE TRANSPOSIÇÃO, PVC, SOLDÁVEL, DN 25MM, INSTALADO EM PRUMADA DE ÁGUA - FORNECIMENTO E INSTALAÇÃO. AF_06/2022</t>
  </si>
  <si>
    <t>CURVA DE TRANSPOSIÇÃO, PVC, SOLDÁVEL, DN 25MM, INSTALADO EM RAMAL DE DISTRIBUIÇÃO DE ÁGUA FORNECIMENTO E INSTALAÇÃO. AF_06/2022</t>
  </si>
  <si>
    <t>CURVA DE TRANSPOSIÇÃO, PVC, SOLDÁVEL, DN 25MM, INSTALADO EM RAMAL OU SUB-RAMAL DE ÁGUA FORNECIMENTO E INSTALAÇÃO. AF_06/2022</t>
  </si>
  <si>
    <t>CURVA DE TRANSPOSIÇÃO, PVC, SOLDÁVEL, DN 32MM, INSTALADO EM PRUMADA DE ÁGUA FORNECIMENTO E INSTALAÇÃO. AF_06/2022</t>
  </si>
  <si>
    <t>CURVA DE TRANSPOSIÇÃO, PVC, SOLDÁVEL, DN 32MM, INSTALADO EM RAMAL DE DISTRIBUIÇÃO DE ÁGUA FORNECIMENTO E INSTALAÇÃO. AF_06/2022</t>
  </si>
  <si>
    <t>CURVA DE TRANSPOSIÇÃO, PVC, SOLDÁVEL, DN 32MM, INSTALADO EM RAMAL OU SUB-RAMAL DE ÁGUA FORNECIMENTO E INSTALAÇÃO. AF_06/2022</t>
  </si>
  <si>
    <t>JOELHO 45 GRAUS, PVC, SOLDÁVEL, DN 20MM, INSTALADO EM RAMAL DE DISTRIBUIÇÃO DE ÁGUA - FORNECIMENTO E INSTALAÇÃO. AF_06/2022</t>
  </si>
  <si>
    <t>JOELHO 45 GRAUS, PVC, SOLDÁVEL, DN 20MM, INSTALADO EM RAMAL OU SUB-RAMAL DE ÁGUA - FORNECIMENTO E INSTALAÇÃO. AF_06/2022</t>
  </si>
  <si>
    <t>JOELHO 45 GRAUS, PVC, SOLDÁVEL, DN 25MM, INSTALADO EM PRUMADA DE ÁGUA - FORNECIMENTO E INSTALAÇÃO. AF_06/2022</t>
  </si>
  <si>
    <t>JOELHO 45 GRAUS, PVC, SOLDÁVEL, DN 25MM, INSTALADO EM RAMAL DE DISTRIBUIÇÃO DE ÁGUA - FORNECIMENTO E INSTALAÇÃO. AF_06/2022</t>
  </si>
  <si>
    <t>JOELHO 45 GRAUS, PVC, SOLDÁVEL, DN 25MM, INSTALADO EM RAMAL OU SUB-RAMAL DE ÁGUA - FORNECIMENTO E INSTALAÇÃO. AF_06/2022</t>
  </si>
  <si>
    <t>JOELHO 45 GRAUS, PVC, SOLDÁVEL, DN 32MM, INSTALADO EM PRUMADA DE ÁGUA - FORNECIMENTO E INSTALAÇÃO. AF_06/2022</t>
  </si>
  <si>
    <t>JOELHO 45 GRAUS, PVC, SOLDÁVEL, DN 32MM, INSTALADO EM RAMAL DE DISTRIBUIÇÃO DE ÁGUA - FORNECIMENTO E INSTALAÇÃO. AF_06/2022</t>
  </si>
  <si>
    <t>JOELHO 45 GRAUS, PVC, SOLDÁVEL, DN 32MM, INSTALADO EM RAMAL OU SUB-RAMAL DE ÁGUA - FORNECIMENTO E INSTALAÇÃO. AF_06/2022</t>
  </si>
  <si>
    <t>JOELHO 45 GRAUS, PVC, SOLDÁVEL, DN 40MM, INSTALADO EM PRUMADA DE ÁGUA - FORNECIMENTO E INSTALAÇÃO. AF_06/2022</t>
  </si>
  <si>
    <t>JOELHO 45 GRAUS, PVC, SOLDÁVEL, DN 40MM, INSTALADO EM RAMAL DE DISTRIBUIÇÃO DE ÁGUA - FORNECIMENTO E INSTALAÇÃO. AF_06/2022</t>
  </si>
  <si>
    <t>JOELHO 45 GRAUS, PVC, SOLDÁVEL, DN 50MM, INSTALADO EM PRUMADA DE ÁGUA - FORNECIMENTO E INSTALAÇÃO. AF_06/2022</t>
  </si>
  <si>
    <t>JOELHO 45 GRAUS, PVC, SOLDÁVEL, DN 50MM, INSTALADO EM RAMAL DE DISTRIBUIÇÃO DE ÁGUA - FORNECIMENTO E INSTALAÇÃO. AF_06/2022</t>
  </si>
  <si>
    <t>JOELHO 45 GRAUS, PVC, SOLDÁVEL, DN 60MM, INSTALADO EM PRUMADA DE ÁGUA - FORNECIMENTO E INSTALAÇÃO. AF_06/2022</t>
  </si>
  <si>
    <t>JOELHO 45 GRAUS, PVC, SOLDÁVEL, DN 75MM, INSTALADO EM PRUMADA DE ÁGUA - FORNECIMENTO E INSTALAÇÃO. AF_06/2022</t>
  </si>
  <si>
    <t>JOELHO 45 GRAUS, PVC, SOLDÁVEL, DN 85MM, INSTALADO EM PRUMADA DE ÁGUA - FORNECIMENTO E INSTALAÇÃO. AF_06/2022</t>
  </si>
  <si>
    <t>JOELHO 90 GRAUS COM BUCHA DE LATÃO, PVC, SOLDÁVEL, DN 25MM, X 1/2 INSTALADO EM RAMAL OU SUB-RAMAL DE ÁGUA - FORNECIMENTO E INSTALAÇÃO. AF_06/2022</t>
  </si>
  <si>
    <t>JOELHO 90 GRAUS COM BUCHA DE LATÃO, PVC, SOLDÁVEL, DN 25MM, X 3/4 INSTALADO EM RAMAL OU SUB-RAMAL DE ÁGUA - FORNECIMENTO E INSTALAÇÃO. AF_06/2022</t>
  </si>
  <si>
    <t>JOELHO 90 GRAUS, PVC, SOLDÁVEL, DN 20MM, INSTALADO EM RAMAL DE DISTRIBUIÇÃO DE ÁGUA - FORNECIMENTO E INSTALAÇÃO. AF_06/2022</t>
  </si>
  <si>
    <t>JOELHO 90 GRAUS, PVC, SOLDÁVEL, DN 20MM, INSTALADO EM RAMAL OU SUB-RAMAL DE ÁGUA - FORNECIMENTO E INSTALAÇÃO. AF_06/2022</t>
  </si>
  <si>
    <t>JOELHO 90 GRAUS, PVC, SOLDÁVEL, DN 25MM, INSTALADO EM PRUMADA DE ÁGUA - FORNECIMENTO E INSTALAÇÃO. AF_06/2022</t>
  </si>
  <si>
    <t>JOELHO 90 GRAUS, PVC, SOLDÁVEL, DN 25MM, INSTALADO EM RAMAL DE DISTRIBUIÇÃO DE ÁGUA - FORNECIMENTO E INSTALAÇÃO. AF_06/2022</t>
  </si>
  <si>
    <t>JOELHO 90 GRAUS, PVC, SOLDÁVEL, DN 25MM, INSTALADO EM RAMAL OU SUB-RAMAL DE ÁGUA - FORNECIMENTO E INSTALAÇÃO. AF_06/2022</t>
  </si>
  <si>
    <t>JOELHO 90 GRAUS, PVC, SOLDÁVEL, DN 25MM, X 3/4 INSTALADO EM RAMAL DE DISTRIBUIÇÃO DE ÁGUA - FORNECIMENTO E INSTALAÇÃO. AF_06/2022</t>
  </si>
  <si>
    <t>JOELHO 90 GRAUS, PVC, SOLDÁVEL, DN 32MM, INSTALADO EM PRUMADA DE ÁGUA - FORNECIMENTO E INSTALAÇÃO. AF_06/2022</t>
  </si>
  <si>
    <t>JOELHO 90 GRAUS, PVC, SOLDÁVEL, DN 32MM, INSTALADO EM RAMAL DE DISTRIBUIÇÃO DE ÁGUA - FORNECIMENTO E INSTALAÇÃO. AF_06/2022</t>
  </si>
  <si>
    <t>JOELHO 90 GRAUS, PVC, SOLDÁVEL, DN 32MM, INSTALADO EM RAMAL OU SUB-RAMAL DE ÁGUA - FORNECIMENTO E INSTALAÇÃO. AF_06/2022</t>
  </si>
  <si>
    <t>JOELHO 90 GRAUS, PVC, SOLDÁVEL, DN 40MM, INSTALADO EM PRUMADA DE ÁGUA - FORNECIMENTO E INSTALAÇÃO. AF_06/2022</t>
  </si>
  <si>
    <t>JOELHO 90 GRAUS, PVC, SOLDÁVEL, DN 40MM, INSTALADO EM RAMAL DE DISTRIBUIÇÃO DE ÁGUA - FORNECIMENTO E INSTALAÇÃO. AF_06/2022</t>
  </si>
  <si>
    <t>JOELHO 90 GRAUS, PVC, SOLDÁVEL, DN 50MM, INSTALADO EM PRUMADA DE ÁGUA - FORNECIMENTO E INSTALAÇÃO. AF_06/2022</t>
  </si>
  <si>
    <t>JOELHO 90 GRAUS, PVC, SOLDÁVEL, DN 50MM, INSTALADO EM RAMAL DE DISTRIBUIÇÃO DE ÁGUA - FORNECIMENTO E INSTALAÇÃO. AF_06/2022</t>
  </si>
  <si>
    <t>JOELHO 90 GRAUS, PVC, SOLDÁVEL, DN 60MM, INSTALADO EM PRUMADA DE ÁGUA - FORNECIMENTO E INSTALAÇÃO. AF_06/2022</t>
  </si>
  <si>
    <t>JOELHO 90 GRAUS, PVC, SOLDÁVEL, DN 75MM, INSTALADO EM PRUMADA DE ÁGUA - FORNECIMENTO E INSTALAÇÃO. AF_06/2022</t>
  </si>
  <si>
    <t>JOELHO 90 GRAUS, PVC, SOLDÁVEL, DN 85MM, INSTALADO EM PRUMADA DE ÁGUA - FORNECIMENTO E INSTALAÇÃO. AF_06/2022</t>
  </si>
  <si>
    <t>JOELHO DE REDUÇÃO, 90 GRAUS, PVC, SOLDÁVEL, DN 25 MM X 20 MM, INSTALADO EM RAMAL DE DISTRIBUIÇÃO DE ÁGUA - FORNECIMENTO E INSTALAÇÃO. AF_06/2022</t>
  </si>
  <si>
    <t>JOELHO DE REDUÇÃO, 90 GRAUS, PVC, SOLDÁVEL, DN 25 MM X 20 MM, INSTALADO EM RAMAL OU SUB-RAMAL DE ÁGUA - FORNECIMENTO E INSTALAÇÃO. AF_06/2022</t>
  </si>
  <si>
    <t>JOELHO DE REDUÇÃO, 90 GRAUS, PVC, SOLDÁVEL, DN 32 MM X 25 MM, INSTALADO EM PRUMADA DE ÁGUA - FORNECIMENTO E INSTALAÇÃO. AF_06/2022</t>
  </si>
  <si>
    <t>JOELHO DE REDUÇÃO, 90 GRAUS, PVC, SOLDÁVEL, DN 32 MM X 25 MM, INSTALADO EM RAMAL DE DISTRIBUIÇÃO DE ÁGUA - FORNECIMENTO E INSTALAÇÃO. AF_06/2022</t>
  </si>
  <si>
    <t>JOELHO DE REDUÇÃO, 90 GRAUS, PVC, SOLDÁVEL, DN 32 MM X 25 MM, INSTALADO EM RAMAL OU SUB-RAMAL DE ÁGUA - FORNECIMENTO E INSTALAÇÃO. AF_06/2022</t>
  </si>
  <si>
    <t>LUVA COM BUCHA DE LATÃO, PVC, SOLDÁVEL, DN 20MM X 1/2", INSTALADO EM RAMAL OU SUB-RAMAL DE ÁGUA - FORNECIMENTO E INSTALAÇÃO. AF_06/2022</t>
  </si>
  <si>
    <t>LUVA COM BUCHA DE LATÃO, PVC, SOLDÁVEL, DN 25MM X 3/4, INSTALADO EM RAMAL DE DISTRIBUIÇÃO DE ÁGUA - FORNECIMENTO E INSTALAÇÃO. AF_06/2022</t>
  </si>
  <si>
    <t>LUVA COM BUCHA DE LATÃO, PVC, SOLDÁVEL, DN 25MM X 3/4, INSTALADO EM RAMAL OU SUB-RAMAL DE ÁGUA - FORNECIMENTO E INSTALAÇÃO. AF_06/2022</t>
  </si>
  <si>
    <t>LUVA COM BUCHA DE LATÃO, PVC, SOLDÁVEL, DN 32MM X 1, INSTALADO EM RAMAL DE DISTRIBUIÇÃO DE ÁGUA FORNECIMENTO E INSTALAÇÃO. AF_06/2022</t>
  </si>
  <si>
    <t>LUVA COM BUCHA DE LATÃO, PVC, SOLDÁVEL, DN 32MM X 1, INSTALADO EM RAMAL OU SUB-RAMAL DE ÁGUA FORNECIMENTO E INSTALAÇÃO. AF_06/2022</t>
  </si>
  <si>
    <t>LUVA COM ROSCA, PVC, SOLDÁVEL, DN 40MM X 1.1/4", INSTALADO EM RAMAL DE DISTRIBUIÇÃO DE ÁGUA - FORNECIMENTO E INSTALAÇÃO. AF_06/2022</t>
  </si>
  <si>
    <t>LUVA COM ROSCA, PVC, SOLDÁVEL, DN 40MM X 1.1/4, INSTALADO EM PRUMADA DE ÁGUA - FORNECIMENTO E INSTALAÇÃO. AF_06/2022</t>
  </si>
  <si>
    <t>LUVA COM ROSCA, PVC, SOLDÁVEL, DN 50MM X 1.1/2", INSTALADO EM RAMAL DE DISTRIBUIÇÃO DE ÁGUA - FORNECIMENTO E INSTALAÇÃO. AF_06/2022</t>
  </si>
  <si>
    <t>LUVA COM ROSCA, PVC, SOLDÁVEL, DN 50MM X 1.1/2, INSTALADO EM PRUMADA DE ÁGUA - FORNECIMENTO E INSTALAÇÃO. AF_06/2022</t>
  </si>
  <si>
    <t>LUVA DE CORRER, PVC, SOLDÁVEL, DN 20MM, INSTALADO EM RAMAL DE DISTRIBUIÇÃO DE ÁGUA - FORNECIMENTO E INSTALAÇÃO. AF_06/2022</t>
  </si>
  <si>
    <t>LUVA DE CORRER, PVC, SOLDÁVEL, DN 20MM, INSTALADO EM RAMAL OU SUB-RAMAL DE ÁGUA - FORNECIMENTO E INSTALAÇÃO. AF_06/2022</t>
  </si>
  <si>
    <t>LUVA DE CORRER, PVC, SOLDÁVEL, DN 25MM, INSTALADO EM PRUMADA DE ÁGUA - FORNECIMENTO E INSTALAÇÃO. AF_06/2022</t>
  </si>
  <si>
    <t>LUVA DE CORRER, PVC, SOLDÁVEL, DN 25MM, INSTALADO EM RAMAL DE DISTRIBUIÇÃO DE ÁGUA - FORNECIMENTO E INSTALAÇÃO. AF_06/2022</t>
  </si>
  <si>
    <t>LUVA DE CORRER, PVC, SOLDÁVEL, DN 25MM, INSTALADO EM RAMAL OU SUB-RAMAL DE ÁGUA - FORNECIMENTO E INSTALAÇÃO. AF_12/2014</t>
  </si>
  <si>
    <t>LUVA DE CORRER, PVC, SOLDÁVEL, DN 32MM, INSTALADO EM PRUMADA DE ÁGUA - FORNECIMENTO E INSTALAÇÃO. AF_06/2022</t>
  </si>
  <si>
    <t>LUVA DE CORRER, PVC, SOLDÁVEL, DN 32MM, INSTALADO EM RAMAL DE DISTRIBUIÇÃO DE ÁGUA FORNECIMENTO E INSTALAÇÃO. AF_06/2022</t>
  </si>
  <si>
    <t>LUVA DE CORRER, PVC, SOLDÁVEL, DN 32MM, INSTALADO EM RAMAL OU SUB-RAMAL DE ÁGUA FORNECIMENTO E INSTALAÇÃO. AF_06/2022</t>
  </si>
  <si>
    <t>LUVA DE CORRER, PVC, SOLDÁVEL, DN 40MM, INSTALADO EM PRUMADA DE ÁGUA FORNECIMENTO E INSTALAÇÃO. AF_06/2022</t>
  </si>
  <si>
    <t>LUVA DE CORRER, PVC, SOLDÁVEL, DN 40MM, INSTALADO EM RAMAL DE DISTRIBUIÇÃO DE ÁGUA - FORNECIMENTO E INSTALAÇÃO. AF_06/2022</t>
  </si>
  <si>
    <t>LUVA DE CORRER, PVC, SOLDÁVEL, DN 50MM, INSTALADO EM PRUMADA DE ÁGUA - FORNECIMENTO E INSTALAÇÃO. AF_06/2022</t>
  </si>
  <si>
    <t>LUVA DE CORRER, PVC, SOLDÁVEL, DN 50MM, INSTALADO EM RAMAL DE DISTRIBUIÇÃO DE ÁGUA - FORNECIMENTO E INSTALAÇÃO. AF_06/2022</t>
  </si>
  <si>
    <t>LUVA DE CORRER, PVC, SOLDÁVEL, DN 60MM, INSTALADO EM PRUMADA DE ÁGUA FORNECIMENTO E INSTALAÇÃO. AF_06/2022</t>
  </si>
  <si>
    <t>LUVA DE REDUÇÃO, PVC, SOLDÁVEL, DN 25MM X 20MM, INSTALADO EM RAMAL DE DISTRIBUIÇÃO DE ÁGUA - FORNECIMENTO E INSTALAÇÃO. AF_06/2022</t>
  </si>
  <si>
    <t>LUVA DE REDUÇÃO, PVC, SOLDÁVEL, DN 25MM X 20MM, INSTALADO EM RAMAL OU SUB-RAMAL DE ÁGUA - FORNECIMENTO E INSTALAÇÃO. AF_06/2022</t>
  </si>
  <si>
    <t>LUVA DE REDUÇÃO, PVC, SOLDÁVEL, DN 32MM X 25MM, INSTALADO EM PRUMADA DE ÁGUA - FORNECIMENTO E INSTALAÇÃO. AF_06/2022</t>
  </si>
  <si>
    <t>LUVA DE REDUÇÃO, PVC, SOLDÁVEL, DN 32MM X 25MM, INSTALADO EM RAMAL DE DISTRIBUIÇÃO DE ÁGUA - FORNECIMENTO E INSTALAÇÃO. AF_06/2022</t>
  </si>
  <si>
    <t>LUVA DE REDUÇÃO, PVC, SOLDÁVEL, DN 32MM X 25MM, INSTALADO EM RAMAL OU SUB-RAMAL DE ÁGUA - FORNECIMENTO E INSTALAÇÃO. AF_06/2022</t>
  </si>
  <si>
    <t>LUVA DE REDUÇÃO, PVC, SOLDÁVEL, DN 40MM X 32MM, INSTALADO EM PRUMADA DE ÁGUA - FORNECIMENTO E INSTALAÇÃO. AF_06/2022</t>
  </si>
  <si>
    <t>LUVA DE REDUÇÃO, PVC, SOLDÁVEL, DN 40MM X 32MM, INSTALADO EM RAMAL DE DISTRIBUIÇÃO DE ÁGUA - FORNECIMENTO E INSTALAÇÃO. AF_06/2022</t>
  </si>
  <si>
    <t>LUVA DE REDUÇÃO, PVC, SOLDÁVEL, DN 50MM X 25MM, INSTALADO EM PRUMADA DE ÁGUA FORNECIMENTO E INSTALAÇÃO. AF_06/2022</t>
  </si>
  <si>
    <t>LUVA DE REDUÇÃO, PVC, SOLDÁVEL, DN 50MM X 25MM, INSTALADO EM RAMAL DE DISTRIBUIÇÃO DE ÁGUA FORNECIMENTO E INSTALAÇÃO. AF_06/2022</t>
  </si>
  <si>
    <t>LUVA DE REDUÇÃO, PVC, SOLDÁVEL, DN 60MM X 50MM, INSTALADO EM PRUMADA DE ÁGUA - FORNECIMENTO E INSTALAÇÃO. AF_06/2022</t>
  </si>
  <si>
    <t>LUVA SOLDÁVEL E COM BUCHA DE LATÃO, PVC, SOLDÁVEL, DN 32MM X 1, INSTALADO EM PRUMADA DE ÁGUA FORNECIMENTO E INSTALAÇÃO. AF_06/2022</t>
  </si>
  <si>
    <t>LUVA SOLDÁVEL E COM ROSCA, PVC, SOLDÁVEL, DN 25MM X 3/4, INSTALADO EM RAMAL OU SUB-RAMAL DE ÁGUA - FORNECIMENTO E INSTALAÇÃO. AF_06/2022</t>
  </si>
  <si>
    <t>LUVA SOLDÁVEL E COM ROSCA, PVC, SOLDÁVEL, DN 32MM X 1, INSTALADO EM PRUMADA DE ÁGUA - FORNECIMENTO E INSTALAÇÃO. AF_06/2022</t>
  </si>
  <si>
    <t>LUVA SOLDÁVEL E COM ROSCA, PVC, SOLDÁVEL, DN 32MM X 1, INSTALADO EM RAMAL DE DISTRIBUIÇÃO DE ÁGUA - FORNECIMENTO E INSTALAÇÃO. AF_06/2022</t>
  </si>
  <si>
    <t>LUVA SOLDÁVEL E COM ROSCA, PVC, SOLDÁVEL, DN 32MM X 1, INSTALADO EM RAMAL OU SUB-RAMAL DE ÁGUA - FORNECIMENTO E INSTALAÇÃO. AF_06/2022</t>
  </si>
  <si>
    <t>LUVA, PVC, SOLDÁVEL, DN 20MM, INSTALADO EM RAMAL DE DISTRIBUIÇÃO DE ÁGUA - FORNECIMENTO E INSTALAÇÃO. AF_06/2022</t>
  </si>
  <si>
    <t>LUVA, PVC, SOLDÁVEL, DN 20MM, INSTALADO EM RAMAL OU SUB-RAMAL DE ÁGUA - FORNECIMENTO E INSTALAÇÃO. AF_06/2022</t>
  </si>
  <si>
    <t>LUVA, PVC, SOLDÁVEL, DN 25MM, INSTALADO EM PRUMADA DE ÁGUA - FORNECIMENTO E INSTALAÇÃO. AF_06/2022</t>
  </si>
  <si>
    <t>LUVA, PVC, SOLDÁVEL, DN 25MM, INSTALADO EM RAMAL DE DISTRIBUIÇÃO DE ÁGUA - FORNECIMENTO E INSTALAÇÃO. AF_06/2022</t>
  </si>
  <si>
    <t>LUVA, PVC, SOLDÁVEL, DN 25MM, INSTALADO EM RAMAL OU SUB-RAMAL DE ÁGUA - FORNECIMENTO E INSTALAÇÃO. AF_06/2022</t>
  </si>
  <si>
    <t>LUVA, PVC, SOLDÁVEL, DN 32MM, INSTALADO EM PRUMADA DE ÁGUA - FORNECIMENTO E INSTALAÇÃO. AF_06/2022</t>
  </si>
  <si>
    <t>LUVA, PVC, SOLDÁVEL, DN 32MM, INSTALADO EM RAMAL DE DISTRIBUIÇÃO DE ÁGUA - FORNECIMENTO E INSTALAÇÃO. AF_06/2022</t>
  </si>
  <si>
    <t>LUVA, PVC, SOLDÁVEL, DN 32MM, INSTALADO EM RAMAL OU SUB-RAMAL DE ÁGUA - FORNECIMENTO E INSTALAÇÃO. AF_06/2022</t>
  </si>
  <si>
    <t>LUVA, PVC, SOLDÁVEL, DN 40MM, INSTALADO EM PRUMADA DE ÁGUA - FORNECIMENTO E INSTALAÇÃO. AF_06/2022</t>
  </si>
  <si>
    <t>LUVA, PVC, SOLDÁVEL, DN 40MM, INSTALADO EM RAMAL DE DISTRIBUIÇÃO DE ÁGUA - FORNECIMENTO E INSTALAÇÃO. AF_06/2022</t>
  </si>
  <si>
    <t>LUVA, PVC, SOLDÁVEL, DN 50MM, INSTALADO EM PRUMADA DE ÁGUA - FORNECIMENTO E INSTALAÇÃO. AF_06/2022</t>
  </si>
  <si>
    <t>LUVA, PVC, SOLDÁVEL, DN 50MM, INSTALADO EM RAMAL DE DISTRIBUIÇÃO DE ÁGUA - FORNECIMENTO E INSTALAÇÃO. AF_06/2022</t>
  </si>
  <si>
    <t>LUVA, PVC, SOLDÁVEL, DN 60MM, INSTALADO EM PRUMADA DE ÁGUA - FORNECIMENTO E INSTALAÇÃO. AF_06/2022</t>
  </si>
  <si>
    <t>LUVA, PVC, SOLDÁVEL, DN 75MM, INSTALADO EM PRUMADA DE ÁGUA - FORNECIMENTO E INSTALAÇÃO. AF_06/2022</t>
  </si>
  <si>
    <t>LUVA, PVC, SOLDÁVEL, DN 85MM, INSTALADO EM PRUMADA DE ÁGUA - FORNECIMENTO E INSTALAÇÃO. AF_06/2022</t>
  </si>
  <si>
    <t>TE DE REDUÇÃO, 90 GRAUS, PVC, SOLDÁVEL, DN 50 MM X 20 MM, INSTALADO EM PRUMADA DE ÁGUA - FORNECIMENTO E INSTALAÇÃO. AF_06/2022</t>
  </si>
  <si>
    <t>TE DE REDUÇÃO, 90 GRAUS, PVC, SOLDÁVEL, DN 50 MM X 20 MM, INSTALADO EM RAMAL DE DISTRIBUIÇÃO DE ÁGUA - FORNECIMENTO E INSTALAÇÃO. AF_06/2022</t>
  </si>
  <si>
    <t>TE DE REDUÇÃO, 90 GRAUS, PVC, SOLDÁVEL, DN 50 MM X 32 MM, INSTALADO EM PRUMADA DE ÁGUA - FORNECIMENTO E INSTALAÇÃO. AF_06/2022</t>
  </si>
  <si>
    <t>TE DE REDUÇÃO, 90 GRAUS, PVC, SOLDÁVEL, DN 50 MM X 32 MM, INSTALADO EM RAMAL DE DISTRIBUIÇÃO DE ÁGUA - FORNECIMENTO E INSTALAÇÃO. AF_06/2022</t>
  </si>
  <si>
    <t>TE DE REDUÇÃO, PVC, SOLDÁVEL, DN 75MM X 50MM, INSTALADO EM PRUMADA DE ÁGUA - FORNECIMENTO E INSTALAÇÃO. AF_06/2022</t>
  </si>
  <si>
    <t>TE DE REDUÇÃO, PVC, SOLDÁVEL, DN 85MM X 60MM, INSTALADO EM PRUMADA DE ÁGUA - FORNECIMENTO E INSTALAÇÃO. AF_06/2022</t>
  </si>
  <si>
    <t>TE, PVC, SOLDÁVEL, DN 20MM, INSTALADO EM RAMAL DE DISTRIBUIÇÃO DE ÁGUA - FORNECIMENTO E INSTALAÇÃO. AF_06/2022</t>
  </si>
  <si>
    <t>TE, PVC, SOLDÁVEL, DN 20MM, INSTALADO EM RAMAL OU SUB-RAMAL DE ÁGUA - FORNECIMENTO E INSTALAÇÃO. AF_06/2022</t>
  </si>
  <si>
    <t>TE, PVC, SOLDÁVEL, DN 25MM, INSTALADO EM PRUMADA DE ÁGUA - FORNECIMENTO E INSTALAÇÃO. AF_06/2022</t>
  </si>
  <si>
    <t>TE, PVC, SOLDÁVEL, DN 25MM, INSTALADO EM RAMAL DE DISTRIBUIÇÃO DE ÁGUA - FORNECIMENTO E INSTALAÇÃO. AF_06/2022</t>
  </si>
  <si>
    <t>TE, PVC, SOLDÁVEL, DN 25MM, INSTALADO EM RAMAL OU SUB-RAMAL DE ÁGUA - FORNECIMENTO E INSTALAÇÃO. AF_06/2022</t>
  </si>
  <si>
    <t>TE, PVC, SOLDÁVEL, DN 32MM, INSTALADO EM PRUMADA DE ÁGUA - FORNECIMENTO E INSTALAÇÃO. AF_06/2022</t>
  </si>
  <si>
    <t>TE, PVC, SOLDÁVEL, DN 32MM, INSTALADO EM RAMAL DE DISTRIBUIÇÃO DE ÁGUA - FORNECIMENTO E INSTALAÇÃO. AF_06/2022</t>
  </si>
  <si>
    <t>TE, PVC, SOLDÁVEL, DN 32MM, INSTALADO EM RAMAL OU SUB-RAMAL DE ÁGUA - FORNECIMENTO E INSTALAÇÃO. AF_06/2022</t>
  </si>
  <si>
    <t>TE, PVC, SOLDÁVEL, DN 40MM, INSTALADO EM PRUMADA DE ÁGUA - FORNECIMENTO E INSTALAÇÃO. AF_06/2022</t>
  </si>
  <si>
    <t>TE, PVC, SOLDÁVEL, DN 40MM, INSTALADO EM RAMAL DE DISTRIBUIÇÃO DE ÁGUA - FORNECIMENTO E INSTALAÇÃO. AF_06/2022</t>
  </si>
  <si>
    <t>TE, PVC, SOLDÁVEL, DN 50MM, INSTALADO EM PRUMADA DE ÁGUA - FORNECIMENTO E INSTALAÇÃO. AF_06/2022</t>
  </si>
  <si>
    <t>TE, PVC, SOLDÁVEL, DN 50MM, INSTALADO EM RAMAL DE DISTRIBUIÇÃO DE ÁGUA - FORNECIMENTO E INSTALAÇÃO. AF_06/2022</t>
  </si>
  <si>
    <t>TE, PVC, SOLDÁVEL, DN 60MM, INSTALADO EM PRUMADA DE ÁGUA - FORNECIMENTO E INSTALAÇÃO. AF_06/2022</t>
  </si>
  <si>
    <t>TE, PVC, SOLDÁVEL, DN 75MM, INSTALADO EM PRUMADA DE ÁGUA - FORNECIMENTO E INSTALAÇÃO. AF_06/2022</t>
  </si>
  <si>
    <t>TE, PVC, SOLDÁVEL, DN 85MM, INSTALADO EM PRUMADA DE ÁGUA - FORNECIMENTO E INSTALAÇÃO. AF_06/2022</t>
  </si>
  <si>
    <t>TUBO, PVC, SOLDÁVEL, DE 20MM, INSTALADO EM RAMAL DE DISTRIBUIÇÃO DE ÁGUA - FORNECIMENTO E INSTALAÇÃO. AF_06/2022</t>
  </si>
  <si>
    <t>TUBO, PVC, SOLDÁVEL, DE 20MM, INSTALADO EM RAMAL OU SUB-RAMAL DE ÁGUA - FORNECIMENTO E INSTALAÇÃO. AF_06/2022</t>
  </si>
  <si>
    <t>TUBO, PVC, SOLDÁVEL, DE 25MM, INSTALADO EM PRUMADA DE ÁGUA - FORNECIMENTO E INSTALAÇÃO. AF_06/2022</t>
  </si>
  <si>
    <t>TUBO, PVC, SOLDÁVEL, DE 25MM, INSTALADO EM RAMAL DE DISTRIBUIÇÃO DE ÁGUA - FORNECIMENTO E INSTALAÇÃO. AF_06/2022</t>
  </si>
  <si>
    <t>TUBO, PVC, SOLDÁVEL, DE 25MM, INSTALADO EM RAMAL OU SUB-RAMAL DE ÁGUA - FORNECIMENTO E INSTALAÇÃO. AF_06/2022</t>
  </si>
  <si>
    <t>TUBO, PVC, SOLDÁVEL, DE 32MM, INSTALADO EM PRUMADA DE ÁGUA - FORNECIMENTO E INSTALAÇÃO. AF_06/2022</t>
  </si>
  <si>
    <t>TUBO, PVC, SOLDÁVEL, DE 32MM, INSTALADO EM RAMAL DE DISTRIBUIÇÃO DE ÁGUA - FORNECIMENTO E INSTALAÇÃO. AF_06/2022</t>
  </si>
  <si>
    <t>TUBO, PVC, SOLDÁVEL, DE 32MM, INSTALADO EM RAMAL OU SUB-RAMAL DE ÁGUA - FORNECIMENTO E INSTALAÇÃO. AF_06/2022</t>
  </si>
  <si>
    <t>TUBO, PVC, SOLDÁVEL, DE 40MM, INSTALADO EM PRUMADA DE ÁGUA - FORNECIMENTO E INSTALAÇÃO. AF_06/2022</t>
  </si>
  <si>
    <t>TUBO, PVC, SOLDÁVEL, DE 40MM, INSTALADO EM RAMAL DE DISTRIBUIÇÃO DE ÁGUA - FORNECIMENTO E INSTALAÇÃO. AF_06/2022</t>
  </si>
  <si>
    <t>TUBO, PVC, SOLDÁVEL, DE 50MM, INSTALADO EM PRUMADA DE ÁGUA - FORNECIMENTO E INSTALAÇÃO. AF_06/2022</t>
  </si>
  <si>
    <t>TUBO, PVC, SOLDÁVEL, DE 50MM, INSTALADO EM RAMAL DE DISTRIBUIÇÃO DE ÁGUA - FORNECIMENTO E INSTALAÇÃO. AF_06/2022</t>
  </si>
  <si>
    <t>TUBO, PVC, SOLDÁVEL, DE 60MM, INSTALADO EM PRUMADA DE ÁGUA - FORNECIMENTO E INSTALAÇÃO. AF_06/2022</t>
  </si>
  <si>
    <t>TUBO, PVC, SOLDÁVEL, DE 75MM, INSTALADO EM PRUMADA DE ÁGUA - FORNECIMENTO E INSTALAÇÃO. AF_06/2022</t>
  </si>
  <si>
    <t>TUBO, PVC, SOLDÁVEL, DE 85MM, INSTALADO EM PRUMADA DE ÁGUA - FORNECIMENTO E INSTALAÇÃO. AF_06/2022</t>
  </si>
  <si>
    <t>TÊ COM BUCHA DE LATÃO NA BOLSA CENTRAL, PVC, SOLDÁVEL, DN 20MM X 1/2, INSTALADO EM RAMAL OU SUB-RAMAL DE ÁGUA - FORNECIMENTO E INSTALAÇÃO. AF_06/2022</t>
  </si>
  <si>
    <t>TÊ COM BUCHA DE LATÃO NA BOLSA CENTRAL, PVC, SOLDÁVEL, DN 25MM X 1/2, INSTALADO EM RAMAL OU SUB-RAMAL DE ÁGUA - FORNECIMENTO E INSTALAÇÃO. AF_06/2022</t>
  </si>
  <si>
    <t>TÊ COM BUCHA DE LATÃO NA BOLSA CENTRAL, PVC, SOLDÁVEL, DN 25MM X 3/4, INSTALADO EM RAMAL OU SUB-RAMAL DE ÁGUA - FORNECIMENTO E INSTALAÇÃO. AF_06/2022</t>
  </si>
  <si>
    <t>TÊ COM BUCHA DE LATÃO NA BOLSA CENTRAL, PVC, SOLDÁVEL, DN 32MM X 3/4, INSTALADO EM RAMAL DE DISTRIBUIÇÃO DE ÁGUA - FORNECIMENTO E INSTALAÇÃO. AF_06/2022</t>
  </si>
  <si>
    <t>TÊ COM BUCHA DE LATÃO NA BOLSA CENTRAL, PVC, SOLDÁVEL, DN 32MM X 3/4, INSTALADO EM RAMAL OU SUB-RAMAL DE ÁGUA - FORNECIMENTO E INSTALAÇÃO. AF_06/2022</t>
  </si>
  <si>
    <t>TÊ DE REDUÇÃO, PVC, SOLDÁVEL, DN 25MM X 20MM, INSTALADO EM RAMAL DE DISTRIBUIÇÃO DE ÁGUA - FORNECIMENTO E INSTALAÇÃO. AF_06/2022</t>
  </si>
  <si>
    <t>TÊ DE REDUÇÃO, PVC, SOLDÁVEL, DN 25MM X 20MM, INSTALADO EM RAMAL OU SUB-RAMAL DE ÁGUA - FORNECIMENTO E INSTALAÇÃO. AF_06/2022</t>
  </si>
  <si>
    <t>TÊ DE REDUÇÃO, PVC, SOLDÁVEL, DN 32MM X 25MM, INSTALADO EM PRUMADA DE ÁGUA - FORNECIMENTO E INSTALAÇÃO. AF_06/2022</t>
  </si>
  <si>
    <t>TÊ DE REDUÇÃO, PVC, SOLDÁVEL, DN 32MM X 25MM, INSTALADO EM RAMAL DE DISTRIBUIÇÃO DE ÁGUA - FORNECIMENTO E INSTALAÇÃO. AF_06/2022</t>
  </si>
  <si>
    <t>TÊ DE REDUÇÃO, PVC, SOLDÁVEL, DN 32MM X 25MM, INSTALADO EM RAMAL OU SUB-RAMAL DE ÁGUA - FORNECIMENTO E INSTALAÇÃO. AF_06/2022</t>
  </si>
  <si>
    <t>TÊ DE REDUÇÃO, PVC, SOLDÁVEL, DN 40MM X 32MM, INSTALADO EM PRUMADA DE ÁGUA - FORNECIMENTO E INSTALAÇÃO. AF_06/2022</t>
  </si>
  <si>
    <t>TÊ DE REDUÇÃO, PVC, SOLDÁVEL, DN 40MM X 32MM, INSTALADO EM RAMAL DE DISTRIBUIÇÃO DE ÁGUA - FORNECIMENTO E INSTALAÇÃO. AF_06/2022</t>
  </si>
  <si>
    <t>TÊ DE REDUÇÃO, PVC, SOLDÁVEL, DN 50MM X 25MM, INSTALADO EM PRUMADA DE ÁGUA - FORNECIMENTO E INSTALAÇÃO. AF_06/2022</t>
  </si>
  <si>
    <t>TÊ DE REDUÇÃO, PVC, SOLDÁVEL, DN 50MM X 25MM, INSTALADO EM RAMAL DE DISTRIBUIÇÃO DE ÁGUA - FORNECIMENTO E INSTALAÇÃO. AF_06/2022</t>
  </si>
  <si>
    <t>TÊ DE REDUÇÃO, PVC, SOLDÁVEL, DN 50MM X 40MM, INSTALADO EM PRUMADA DE ÁGUA - FORNECIMENTO E INSTALAÇÃO. AF_06/2022</t>
  </si>
  <si>
    <t>TÊ DE REDUÇÃO, PVC, SOLDÁVEL, DN 50MM X 40MM, INSTALADO EM RAMAL DE DISTRIBUIÇÃO DE ÁGUA - FORNECIMENTO E INSTALAÇÃO. AF_06/2022</t>
  </si>
  <si>
    <t>TÊ SOLDÁVEL E COM ROSCA NA BOLSA CENTRAL, PVC, SOLDÁVEL, DN 20MM X 1/2, INSTALADO EM RAMAL DE DISTRIBUIÇÃO DE ÁGUA - FORNECIMENTO E INSTALAÇÃO. AF_06/2022</t>
  </si>
  <si>
    <t>UNIÃO, PVC, SOLDÁVEL, DN 20MM, INSTALADO EM RAMAL DE DISTRIBUIÇÃO DE ÁGUA - FORNECIMENTO E INSTALAÇÃO. AF_06/2022</t>
  </si>
  <si>
    <t>UNIÃO, PVC, SOLDÁVEL, DN 20MM, INSTALADO EM RAMAL OU SUB-RAMAL DE ÁGUA - FORNECIMENTO E INSTALAÇÃO. AF_06/2022</t>
  </si>
  <si>
    <t>UNIÃO, PVC, SOLDÁVEL, DN 25MM, INSTALADO EM PRUMADA DE ÁGUA - FORNECIMENTO E INSTALAÇÃO. AF_06/2022</t>
  </si>
  <si>
    <t>UNIÃO, PVC, SOLDÁVEL, DN 25MM, INSTALADO EM RAMAL DE DISTRIBUIÇÃO DE ÁGUA - FORNECIMENTO E INSTALAÇÃO. AF_06/2022</t>
  </si>
  <si>
    <t>UNIÃO, PVC, SOLDÁVEL, DN 25MM, INSTALADO EM RAMAL OU SUB-RAMAL DE ÁGUA - FORNECIMENTO E INSTALAÇÃO. AF_06/2022</t>
  </si>
  <si>
    <t>UNIÃO, PVC, SOLDÁVEL, DN 32MM, INSTALADO EM PRUMADA DE ÁGUA - FORNECIMENTO E INSTALAÇÃO. AF_06/2022</t>
  </si>
  <si>
    <t>UNIÃO, PVC, SOLDÁVEL, DN 32MM, INSTALADO EM RAMAL DE DISTRIBUIÇÃO DE ÁGUA - FORNECIMENTO E INSTALAÇÃO. AF_06/2022</t>
  </si>
  <si>
    <t>UNIÃO, PVC, SOLDÁVEL, DN 32MM, INSTALADO EM RAMAL OU SUB-RAMAL DE ÁGUA - FORNECIMENTO E INSTALAÇÃO. AF_06/2022</t>
  </si>
  <si>
    <t>UNIÃO, PVC, SOLDÁVEL, DN 40MM, INSTALADO EM PRUMADA DE ÁGUA - FORNECIMENTO E INSTALAÇÃO. AF_06/2022</t>
  </si>
  <si>
    <t>UNIÃO, PVC, SOLDÁVEL, DN 40MM, INSTALADO EM RAMAL DE DISTRIBUIÇÃO DE ÁGUA - FORNECIMENTO E INSTALAÇÃO. AF_06/2022</t>
  </si>
  <si>
    <t>UNIÃO, PVC, SOLDÁVEL, DN 50MM, INSTALADO EM PRUMADA DE ÁGUA - FORNECIMENTO E INSTALAÇÃO. AF_06/2022</t>
  </si>
  <si>
    <t>UNIÃO, PVC, SOLDÁVEL, DN 50MM, INSTALADO EM RAMAL DE DISTRIBUIÇÃO DE ÁGUA - FORNECIMENTO E INSTALAÇÃO. AF_06/2022</t>
  </si>
  <si>
    <t>UNIÃO, PVC, SOLDÁVEL, DN 60MM, INSTALADO EM PRUMADA DE ÁGUA - FORNECIMENTO E INSTALAÇÃO. AF_06/2022</t>
  </si>
  <si>
    <t>UNIÃO, PVC, SOLDÁVEL, DN 75MM, INSTALADO EM PRUMADA DE ÁGUA - FORNECIMENTO E INSTALAÇÃO. AF_06/2022</t>
  </si>
  <si>
    <t>UNIÃO, PVC, SOLDÁVEL, DN 85MM, INSTALADO EM PRUMADA DE ÁGUA - FORNECIMENTO E INSTALAÇÃO. AF_06/2022</t>
  </si>
  <si>
    <t>ADAPTADOR, CPVC, SOLDÁVEL, DN 22MM, INSTALADO EM RAMAL DE DISTRIBUIÇÃO DE ÁGUA FORNECIMENTO E INSTALAÇÃO. AF_06/2022</t>
  </si>
  <si>
    <t>ADAPTADOR, CPVC, SOLDÁVEL, DN15MM, INSTALADO EM RAMAL OU SUB-RAMAL DE ÁGUA FORNECIMENTO E INSTALAÇÃO. AF_06/2022</t>
  </si>
  <si>
    <t>ADAPTADOR, CPVC, SOLDÁVEL, DN22MM, INSTALADO EM RAMAL OU SUB-RAMAL DE ÁGUA FORNECIMENTO E INSTALAÇÃO. AF_06/2022</t>
  </si>
  <si>
    <t>BUCHA DE REDUÇÃO, CPVC, SOLDÁVEL, DN 28MM X 22MM, INSTALADO EM RAMAL DE DISTRIBUIÇÃO DE ÁGUA - FORNECIMENTO E INSTALAÇÃO. AF_06/2022</t>
  </si>
  <si>
    <t>BUCHA DE REDUÇÃO, CPVC, SOLDÁVEL, DN 42MM X 22MM, INSTALADO EM RAMAL DE DISTRIBUIÇÃO DE ÁGUA - FORNECIMENTO E INSTALAÇÃO. AF_06/2022</t>
  </si>
  <si>
    <t>BUCHA DE REDUÇÃO, CPVC, SOLDÁVEL, DN22MM X 15MM, INSTALADO EM RAMAL OU SUB-RAMAL DE ÁGUA FORNECIMENTO E INSTALAÇÃO. AF_06/2022</t>
  </si>
  <si>
    <t>BUCHA DE REDUÇÃO, CPVC, SOLDÁVEL, DN28MM X 22MM, INSTALADO EM RAMAL OU SUB-RAMAL DE ÁGUA FORNECIMENTO E INSTALAÇÃO. AF_06/2022</t>
  </si>
  <si>
    <t>BUCHA DE REDUÇÃO, CPVC, SOLDÁVEL, DN35MM X 28MM, INSTALADO EM RAMAL DE DISTRIBUIÇÃO DE ÁGUA - FORNECIMENTO E INSTALAÇÃO. AF_06/2022</t>
  </si>
  <si>
    <t>BUCHA DE REDUÇÃO, CPVC, SOLDÁVEL, DN35MM X 28MM, INSTALADO EM RAMAL OU SUB-RAMAL DE ÁGUA FORNECIMENTO E INSTALAÇÃO. AF_06/2022</t>
  </si>
  <si>
    <t>CONECTOR, CPVC, SOLDÁVEL, DN 15MM X 1/2, INSTALADO EM RAMAL OU SUB-RAMAL DE ÁGUA FORNECIMENTO E INSTALAÇÃO. AF_06/2022</t>
  </si>
  <si>
    <t>CONECTOR, CPVC, SOLDÁVEL, DN 22MM X 1/2, INSTALADO EM RAMAL OU SUB-RAMAL DE ÁGUA FORNECIMENTO E INSTALAÇÃO. AF_06/2022</t>
  </si>
  <si>
    <t>CONECTOR, CPVC, SOLDÁVEL, DN 28MM X 1, INSTALADO EM RAMAL DE DISTRIBUIÇÃO DE ÁGUA FORNECIMENTO E INSTALAÇÃO. AF_06/2022</t>
  </si>
  <si>
    <t>CONECTOR, CPVC, SOLDÁVEL, DN 28MM X 1, INSTALADO EM RAMAL OU SUB-RAMAL DE ÁGUA FORNECIMENTO E INSTALAÇÃO. AF_06/2022</t>
  </si>
  <si>
    <t>CONECTOR, CPVC, SOLDÁVEL, DN 35MM X 1 1/4, INSTALADO EM PRUMADA DE ÁGUA FORNECIMENTO E INSTALAÇÃO. AF_06/2022</t>
  </si>
  <si>
    <t>CONECTOR, CPVC, SOLDÁVEL, DN 35MM X 1 1/4, INSTALADO EM RAMAL DE DISTRIBUIÇÃO DE ÁGUA - FORNECIMENTO E INSTALAÇÃO. AF_06/2022</t>
  </si>
  <si>
    <t>CONECTOR, CPVC, SOLDÁVEL, DN 35MM X 1 1/4, INSTALADO EM RAMAL OU SUB-RAMAL DE ÁGUA FORNECIMENTO E INSTALAÇÃO. AF_06/2022</t>
  </si>
  <si>
    <t>CONECTOR, CPVC, SOLDÁVEL, DN 42MM X 1.1/2", INSTALADO EM RAMAL DE DISTRIBUIÇÃO DE ÁGUA - FORNECIMENTO E INSTALAÇÃO. AF_06/2022</t>
  </si>
  <si>
    <t>CONECTOR, CPVC, SOLDÁVEL, DN 42MM X 1.1/2, INSTALADO EM PRUMADA DE ÁGUA FORNECIMENTO E INSTALAÇÃO. AF_06/2022</t>
  </si>
  <si>
    <t>CONECTOR, CPVC, SOLDÁVEL, DN22MM X 3/4", INSTALADO EM RAMAL OU SUB-RAMAL DE ÁGUA - FORNECIMENTO E INSTALAÇÃO. AF_06/2022</t>
  </si>
  <si>
    <t>CURVA 90 GRAUS, CPVC, SOLDÁVEL, DN 15MM, INSTALADO EM RAMAL OU SUB-RAMAL DE ÁGUA - FORNECIMENTO E INSTALAÇÃO. AF_06/2022</t>
  </si>
  <si>
    <t>CURVA 90 GRAUS, CPVC, SOLDÁVEL, DN 22MM, INSTALADO EM RAMAL DE DISTRIBUIÇÃO DE ÁGUA - FORNECIMENTO E INSTALAÇÃO. AF_06/2022</t>
  </si>
  <si>
    <t>CURVA 90 GRAUS, CPVC, SOLDÁVEL, DN 22MM, INSTALADO EM RAMAL OU SUB-RAMAL DE ÁGUA - FORNECIMENTO E INSTALAÇÃO. AF_06/2022</t>
  </si>
  <si>
    <t>CURVA 90 GRAUS, CPVC, SOLDÁVEL, DN 28MM, INSTALADO EM RAMAL DE DISTRIBUIÇÃO DE ÁGUA FORNECIMENTO E INSTALAÇÃO. AF_06/2022</t>
  </si>
  <si>
    <t>CURVA 90 GRAUS, CPVC, SOLDÁVEL, DN 28MM, INSTALADO EM RAMAL OU SUB-RAMAL DE ÁGUA FORNECIMENTO E INSTALAÇÃO. AF_06/2022</t>
  </si>
  <si>
    <t>CURVA DE TRANSPOSIÇÃO, CPVC, SOLDÁVEL, DN 22MM, INSTALADO EM RAMAL DE DISTRIBUIÇÃO DE ÁGUA FORNECIMENTO E INSTALAÇÃO. AF_06/2022</t>
  </si>
  <si>
    <t>CURVA DE TRANSPOSIÇÃO, CPVC, SOLDÁVEL, DN15MM, INSTALADO EM RAMAL OU SUB-RAMAL DE ÁGUA FORNECIMENTO E INSTALAÇÃO. AF_06/2022</t>
  </si>
  <si>
    <t>CURVA DE TRANSPOSIÇÃO, CPVC, SOLDÁVEL, DN22MM, INSTALADO EM RAMAL OU SUB-RAMAL DE ÁGUA FORNECIMENTO E INSTALAÇÃO. AF_06/2022</t>
  </si>
  <si>
    <t>JOELHO 45 GRAUS, CPVC, SOLDÁVEL, DN 15MM, INSTALADO EM RAMAL OU SUB-RAMAL DE ÁGUA - FORNECIMENTO E INSTALAÇÃO. AF_06/2022</t>
  </si>
  <si>
    <t>JOELHO 45 GRAUS, CPVC, SOLDÁVEL, DN 22MM, INSTALADO EM RAMAL DE DISTRIBUIÇÃO DE ÁGUA FORNECIMENTO E INSTALAÇÃO. AF_06/2022</t>
  </si>
  <si>
    <t>JOELHO 45 GRAUS, CPVC, SOLDÁVEL, DN 22MM, INSTALADO EM RAMAL OU SUB-RAMAL DE ÁGUA - FORNECIMENTO E INSTALAÇÃO. AF_06/2022</t>
  </si>
  <si>
    <t>JOELHO 45 GRAUS, CPVC, SOLDÁVEL, DN 28MM, INSTALADO EM RAMAL DE DISTRIBUIÇÃO DE ÁGUA FORNECIMENTO E INSTALAÇÃO. AF_06/2022</t>
  </si>
  <si>
    <t>JOELHO 45 GRAUS, CPVC, SOLDÁVEL, DN 28MM, INSTALADO EM RAMAL OU SUB-RAMAL DE ÁGUA FORNECIMENTO E INSTALAÇÃO. AF_06/2022</t>
  </si>
  <si>
    <t>JOELHO 45 GRAUS, CPVC, SOLDÁVEL, DN 35MM, INSTALADO EM PRUMADA DE ÁGUA - FORNECIMENTO E INSTALAÇÃO. AF_06/2022</t>
  </si>
  <si>
    <t>JOELHO 45 GRAUS, CPVC, SOLDÁVEL, DN 35MM, INSTALADO EM RAMAL DE DISTRIBUIÇÃO DE ÁGUA FORNECIMENTO E INSTALAÇÃO. AF_06/2022</t>
  </si>
  <si>
    <t>JOELHO 45 GRAUS, CPVC, SOLDÁVEL, DN 35MM, INSTALADO EM RAMAL OU SUB-RAMAL DE ÁGUA FORNECIMENTO E INSTALAÇÃO. AF_06/2022</t>
  </si>
  <si>
    <t>JOELHO 45 GRAUS, CPVC, SOLDÁVEL, DN 42MM, INSTALADO EM PRUMADA DE ÁGUA FORNECIMENTO E INSTALAÇÃO. AF_06/2022</t>
  </si>
  <si>
    <t>JOELHO 45 GRAUS, CPVC, SOLDÁVEL, DN 42MM, INSTALADO EM RAMAL DE DISTRIBUIÇÃO DE ÁGUA - FORNECIMENTO E INSTALAÇÃO. AF_06/2022</t>
  </si>
  <si>
    <t>JOELHO 45 GRAUS, CPVC, SOLDÁVEL, DN 54MM, INSTALADO EM PRUMADA DE ÁGUA FORNECIMENTO E INSTALAÇÃO. AF_06/2022</t>
  </si>
  <si>
    <t>JOELHO 45 GRAUS, CPVC, SOLDÁVEL, DN 73MM, INSTALADO EM PRUMADA DE ÁGUA FORNECIMENTO E INSTALAÇÃO. AF_06/2022</t>
  </si>
  <si>
    <t>JOELHO 45 GRAUS, CPVC, SOLDÁVEL, DN 89MM, INSTALADO EM PRUMADA DE ÁGUA FORNECIMENTO E INSTALAÇÃO. AF_06/2022</t>
  </si>
  <si>
    <t>JOELHO 90 GRAUS, CPVC, SOLDÁVEL, DN 15MM, INSTALADO EM RAMAL OU SUB-RAMAL DE ÁGUA - FORNECIMENTO E INSTALAÇÃO. AF_06/2022</t>
  </si>
  <si>
    <t>JOELHO 90 GRAUS, CPVC, SOLDÁVEL, DN 22MM, INSTALADO EM RAMAL DE DISTRIBUIÇÃO DE ÁGUA FORNECIMENTO E INSTALAÇÃO. AF_06/2022</t>
  </si>
  <si>
    <t>JOELHO 90 GRAUS, CPVC, SOLDÁVEL, DN 22MM, INSTALADO EM RAMAL OU SUB-RAMAL DE ÁGUA - FORNECIMENTO E INSTALAÇÃO. AF_06/2022</t>
  </si>
  <si>
    <t>JOELHO 90 GRAUS, CPVC, SOLDÁVEL, DN 28MM, INSTALADO EM RAMAL DE DISTRIBUIÇÃO DE ÁGUA FORNECIMENTO E INSTALAÇÃO. AF_06/2022</t>
  </si>
  <si>
    <t>JOELHO 90 GRAUS, CPVC, SOLDÁVEL, DN 28MM, INSTALADO EM RAMAL OU SUB-RAMAL DE ÁGUA - FORNECIMENTO E INSTALAÇÃO. AF_06/2022</t>
  </si>
  <si>
    <t>JOELHO 90 GRAUS, CPVC, SOLDÁVEL, DN 35MM, INSTALADO EM PRUMADA DE ÁGUA FORNECIMENTO E INSTALAÇÃO. AF_06/2022</t>
  </si>
  <si>
    <t>JOELHO 90 GRAUS, CPVC, SOLDÁVEL, DN 35MM, INSTALADO EM RAMAL DE DISTRIBUIÇÃO DE ÁGUA FORNECIMENTO E INSTALAÇÃO. AF_06/2022</t>
  </si>
  <si>
    <t>JOELHO 90 GRAUS, CPVC, SOLDÁVEL, DN 35MM, INSTALADO EM RAMAL OU SUB-RAMAL DE ÁGUA FORNECIMENTO E INSTALAÇÃO. AF_06/2022</t>
  </si>
  <si>
    <t>JOELHO 90 GRAUS, CPVC, SOLDÁVEL, DN 42MM, INSTALADO EM PRUMADA DE ÁGUA FORNECIMENTO E INSTALAÇÃO. AF_06/2022</t>
  </si>
  <si>
    <t>JOELHO 90 GRAUS, CPVC, SOLDÁVEL, DN 42MM, INSTALADO EM RAMAL DE DISTRIBUIÇÃO DE ÁGUA - FORNECIMENTO E INSTALAÇÃO. AF_06/2022</t>
  </si>
  <si>
    <t>JOELHO 90 GRAUS, CPVC, SOLDÁVEL, DN 54MM, INSTALADO EM PRUMADA DE ÁGUA FORNECIMENTO E INSTALAÇÃO. AF_06/2022</t>
  </si>
  <si>
    <t>JOELHO 90 GRAUS, CPVC, SOLDÁVEL, DN 73MM, INSTALADO EM PRUMADA DE ÁGUA FORNECIMENTO E INSTALAÇÃO. AF_06/2022</t>
  </si>
  <si>
    <t>JOELHO 90 GRAUS, CPVC, SOLDÁVEL, DN 89MM, INSTALADO EM PRUMADA DE ÁGUA FORNECIMENTO E INSTALAÇÃO. AF_06/2022</t>
  </si>
  <si>
    <t>JOELHO DE TRANSIÇÃO, 90 GRAUS, CPVC, SOLDÁVEL, DN 15MM X 1/2", INSTALADO EM RAMAL OU SUB-RAMAL DE ÁGUA - FORNECIMENTO E INSTALAÇÃO. AF_06/2022</t>
  </si>
  <si>
    <t>JOELHO DE TRANSIÇÃO, 90 GRAUS, CPVC, SOLDÁVEL, DN 22MM X 1/2", INSTALADO EM RAMAL OU SUB-RAMAL DE ÁGUA - FORNECIMENTO E INSTALAÇÃO. AF_06/2022</t>
  </si>
  <si>
    <t>JOELHO DE TRANSIÇÃO, 90 GRAUS, CPVC, SOLDÁVEL, DN 22MM X 3/4", INSTALADO EM RAMAL OU SUB-RAMAL DE ÁGUA - FORNECIMENTO E INSTALAÇÃO. AF_06/2022</t>
  </si>
  <si>
    <t>LUVA DE CORRER, CPVC, SOLDÁVEL, DN 15MM, INSTALADO EM RAMAL OU SUB-RAMAL DE ÁGUA FORNECIMENTO E INSTALAÇÃO. AF_06/2022</t>
  </si>
  <si>
    <t>LUVA DE CORRER, CPVC, SOLDÁVEL, DN 22MM, INSTALADO EM RAMAL DE DISTRIBUIÇÃO DE ÁGUA FORNECIMENTO E INSTALAÇÃO. AF_12/2014</t>
  </si>
  <si>
    <t>LUVA DE CORRER, CPVC, SOLDÁVEL, DN 22MM, INSTALADO EM RAMAL OU SUB-RAMAL DE ÁGUA FORNECIMENTO E INSTALAÇÃO. AF_06/2022</t>
  </si>
  <si>
    <t>LUVA DE CORRER, CPVC, SOLDÁVEL, DN 28MM, INSTALADO EM RAMAL DE DISTRIBUIÇÃO DE ÁGUA FORNECIMENTO E INSTALAÇÃO. AF_06/2022</t>
  </si>
  <si>
    <t>LUVA DE CORRER, CPVC, SOLDÁVEL, DN 28MM, INSTALADO EM RAMAL OU SUB-RAMAL DE ÁGUA FORNECIMENTO E INSTALAÇÃO. AF_06/2022</t>
  </si>
  <si>
    <t>LUVA DE CORRER, CPVC, SOLDÁVEL, DN 35MM, INSTALADO EM PRUMADA DE ÁGUA FORNECIMENTO E INSTALAÇÃO. AF_06/2022</t>
  </si>
  <si>
    <t>LUVA DE CORRER, CPVC, SOLDÁVEL, DN 35MM, INSTALADO EM RAMAL DE DISTRIBUIÇÃO DE ÁGUA - FORNECIMENTO E INSTALAÇÃO. AF_06/2022</t>
  </si>
  <si>
    <t>LUVA DE CORRER, CPVC, SOLDÁVEL, DN 35MM, INSTALADO EM RAMAL OU SUB-RAMAL DE ÁGUA FORNECIMENTO E INSTALAÇÃO. AF_06/2022</t>
  </si>
  <si>
    <t>LUVA DE CORRER, CPVC, SOLDÁVEL, DN 42MM, INSTALADO EM PRUMADA DE ÁGUA FORNECIMENTO E INSTALAÇÃO. AF_06/2022</t>
  </si>
  <si>
    <t>LUVA DE CORRER, CPVC, SOLDÁVEL, DN 42MM, INSTALADO EM RAMAL DE DISTRIBUIÇÃO DE ÁGUA - FORNECIMENTO E INSTALAÇÃO. AF_06/2022</t>
  </si>
  <si>
    <t>LUVA DE TRANSIÇÃO, CPVC, SOLDÁVEL, DN 22MM X 25MM, INSTALADO EM RAMAL DE DISTRIBUIÇÃO DE ÁGUA FORNECIMENTO E INSTALAÇÃO. AF_06/2022</t>
  </si>
  <si>
    <t>LUVA DE TRANSIÇÃO, CPVC, SOLDÁVEL, DN 54MM X 2, INSTALADO EM PRUMADA DE ÁGUA FORNECIMENTO E INSTALAÇÃO. AF_06/2022</t>
  </si>
  <si>
    <t>LUVA DE TRANSIÇÃO, CPVC, SOLDÁVEL, DN15MM X 1/2", INSTALADO EM RAMAL OU SUB-RAMAL DE ÁGUA - FORNECIMENTO E INSTALAÇÃO. AF_06/2022</t>
  </si>
  <si>
    <t>LUVA DE TRANSIÇÃO, CPVC, SOLDÁVEL, DN22MM X 25MM, INSTALADO EM RAMAL OU SUB-RAMAL DE ÁGUA - FORNECIMENTO E INSTALAÇÃO. AF_06/2022</t>
  </si>
  <si>
    <t>LUVA DE TRANSIÇÃO, CPVC, SOLDÁVEL, DN42MM X 1.1/2", INSTALADO EM RAMAL DE DISTRIBUIÇÃO DE ÁGUA - FORNECIMENTO E INSTALAÇÃO. AF_06/2022</t>
  </si>
  <si>
    <t>LUVA DE TRANSIÇÃO, CPVC, SOLDÁVEL, DN42MM X 1.1/2, INSTALADO EM PRUMADA DE ÁGUA FORNECIMENTO E INSTALAÇÃO. AF_06/2022</t>
  </si>
  <si>
    <t>LUVA, CPVC, SOLDÁVEL, DN 15MM, INSTALADO EM RAMAL OU SUB-RAMAL DE ÁGUA - FORNECIMENTO E INSTALAÇÃO. AF_06/2022</t>
  </si>
  <si>
    <t>LUVA, CPVC, SOLDÁVEL, DN 22MM, INSTALADO EM RAMAL DE DISTRIBUIÇÃO DE ÁGUA FORNECIMENTO E INSTALAÇÃO. AF_06/2022</t>
  </si>
  <si>
    <t>LUVA, CPVC, SOLDÁVEL, DN 22MM, INSTALADO EM RAMAL OU SUB-RAMAL DE ÁGUA FORNECIMENTO E INSTALAÇÃO. AF_06/2022</t>
  </si>
  <si>
    <t>LUVA, CPVC, SOLDÁVEL, DN 28MM, INSTALADO EM RAMAL DE DISTRIBUIÇÃO DE ÁGUA FORNECIMENTO E INSTALAÇÃO. AF_06/2022</t>
  </si>
  <si>
    <t>LUVA, CPVC, SOLDÁVEL, DN 28MM, INSTALADO EM RAMAL OU SUB-RAMAL DE ÁGUA FORNECIMENTO E INSTALAÇÃO. AF_06/2022</t>
  </si>
  <si>
    <t>LUVA, CPVC, SOLDÁVEL, DN 35MM, INSTALADO EM PRUMADA DE ÁGUA FORNECIMENTO E INSTALAÇÃO. AF_06/2022</t>
  </si>
  <si>
    <t>LUVA, CPVC, SOLDÁVEL, DN 35MM, INSTALADO EM RAMAL DE DISTRIBUIÇÃO DE ÁGUA - FORNECIMENTO E INSTALAÇÃO. AF_06/2022</t>
  </si>
  <si>
    <t>LUVA, CPVC, SOLDÁVEL, DN 35MM, INSTALADO EM RAMAL OU SUB-RAMAL DE ÁGUA FORNECIMENTO E INSTALAÇÃO. AF_06/2022</t>
  </si>
  <si>
    <t>LUVA, CPVC, SOLDÁVEL, DN 42MM, INSTALADO EM PRUMADA DE ÁGUA FORNECIMENTO E INSTALAÇÃO. AF_06/2022</t>
  </si>
  <si>
    <t>LUVA, CPVC, SOLDÁVEL, DN 42MM, INSTALADO EM RAMAL DE DISTRIBUIÇÃO DE ÁGUA - FORNECIMENTO E INSTALAÇÃO. AF_06/2022</t>
  </si>
  <si>
    <t>LUVA, CPVC, SOLDÁVEL, DN 54MM, INSTALADO EM PRUMADA DE ÁGUA FORNECIMENTO E INSTALAÇÃO. AF_06/2022</t>
  </si>
  <si>
    <t>LUVA, CPVC, SOLDÁVEL, DN 73MM, INSTALADO EM PRUMADA DE ÁGUA FORNECIMENTO E INSTALAÇÃO. AF_06/2022</t>
  </si>
  <si>
    <t>LUVA, CPVC, SOLDÁVEL, DN 89MM, INSTALADO EM PRUMADA DE ÁGUA FORNECIMENTO E INSTALAÇÃO. AF_06/2022</t>
  </si>
  <si>
    <t>TE DE REDUÇÃO, CPVC, SOLDÁVEL, DN 22 X 15 MM, INSTALADO EM RAMAL OU SUB-RAMAL DE ÁGUA - FORNECIMENTO E INSTALAÇÃO. AF_06/2022</t>
  </si>
  <si>
    <t>TE DE REDUÇÃO, CPVC, SOLDÁVEL, DN 28 X 22 MM, INSTALADO EM RAMAL DE DISTRIBUIÇÃO DE ÁGUA - FORNECIMENTO E INSTALAÇÃO. AF_06/2022</t>
  </si>
  <si>
    <t>TE DE REDUÇÃO, CPVC, SOLDÁVEL, DN 28 X 22 MM, INSTALADO EM RAMAL OU SUB-RAMAL DE ÁGUA - FORNECIMENTO E INSTALAÇÃO. AF_06/2022</t>
  </si>
  <si>
    <t>TE DE REDUÇÃO, CPVC, SOLDÁVEL, DN 35 X 28 MM, INSTALADO EM RAMAL DE DISTRIBUIÇÃO DE ÁGUA - FORNECIMENTO E INSTALAÇÃO. AF_06/2022</t>
  </si>
  <si>
    <t>TE DE REDUÇÃO, CPVC, SOLDÁVEL, DN 35 X 28 MM, INSTALADO EM RAMAL OU SUB-RAMAL DE ÁGUA - FORNECIMENTO E INSTALAÇÃO. AF_06/2022</t>
  </si>
  <si>
    <t>TE DE REDUÇÃO, CPVC, SOLDÁVEL, DN 42 X 35 MM, INSTALADO EM PRUMADA DE ÁGUA - FORNECIMENTO E INSTALAÇÃO. AF_06/2022</t>
  </si>
  <si>
    <t>TE DE REDUÇÃO, CPVC, SOLDÁVEL, DN 42 X 35 MM, INSTALADO EM RAMAL DE DISTRIBUIÇÃO DE ÁGUA - FORNECIMENTO E INSTALAÇÃO. AF_06/2022</t>
  </si>
  <si>
    <t>TE DE TRANSIÇÃO, CPVC, SOLDÁVEL, DN 15MM X 1/2, INSTALADO EM RAMAL OU SUB-RAMAL DE ÁGUA FORNECIMENTO E INSTALAÇÃO. AF_06/2022</t>
  </si>
  <si>
    <t>TE DE TRANSIÇÃO, CPVC, SOLDÁVEL, DN 22MM X 1/2, INSTALADO EM RAMAL OU SUB-RAMAL DE ÁGUA FORNECIMENTO E INSTALAÇÃO. AF_06/2022</t>
  </si>
  <si>
    <t>TE MISTURADOR DE TRANSIÇÃO, CPVC, SOLDÁVEL, DN 22MM X 3/4", INSTALADO EM RAMAL OU SUB-RAMAL DE ÁGUA - FORNECIMENTO E INSTALAÇÃO. AF_06/2022</t>
  </si>
  <si>
    <t>TE, CPVC, SOLDÁVEL, DN 15MM, INSTALADO EM RAMAL OU SUB-RAMAL DE ÁGUA - FORNECIMENTO E INSTALAÇÃO. AF_06/2022</t>
  </si>
  <si>
    <t>TE, CPVC, SOLDÁVEL, DN 22MM, INSTALADO EM RAMAL DE DISTRIBUIÇÃO DE ÁGUA - FORNECIMENTO E INSTALAÇÃO. AF_06/2022</t>
  </si>
  <si>
    <t>TE, CPVC, SOLDÁVEL, DN 22MM, INSTALADO EM RAMAL OU SUB-RAMAL DE ÁGUA - FORNECIMENTO E INSTALAÇÃO. AF_06/2022</t>
  </si>
  <si>
    <t>TE, CPVC, SOLDÁVEL, DN 42MM, INSTALADO EM PRUMADA DE ÁGUA FORNECIMENTO E INSTALAÇÃO. AF_06/2022</t>
  </si>
  <si>
    <t>TE, CPVC, SOLDÁVEL, DN 42MM, INSTALADO EM RAMAL DE DISTRIBUIÇÃO DE ÁGUA - FORNECIMENTO E INSTALAÇÃO. AF_06/2022</t>
  </si>
  <si>
    <t>TUBO, CPVC, SOLDÁVEL, DN 15MM, INSTALADO EM RAMAL OU SUB-RAMAL DE ÁGUA - FORNECIMENTO E INSTALAÇÃO. AF_06/2022</t>
  </si>
  <si>
    <t>TUBO, CPVC, SOLDÁVEL, DN 22MM, INSTALADO EM RAMAL DE DISTRIBUIÇÃO DE ÁGUA - FORNECIMENTO E INSTALAÇÃO. AF_06/2022</t>
  </si>
  <si>
    <t>TUBO, CPVC, SOLDÁVEL, DN 22MM, INSTALADO EM RAMAL OU SUB-RAMAL DE ÁGUA - FORNECIMENTO E INSTALAÇÃO. AF_06/2022</t>
  </si>
  <si>
    <t>TUBO, CPVC, SOLDÁVEL, DN 28MM, INSTALADO EM RAMAL DE DISTRIBUIÇÃO DE ÁGUA - FORNECIMENTO E INSTALAÇÃO. AF_06/2022</t>
  </si>
  <si>
    <t>TUBO, CPVC, SOLDÁVEL, DN 28MM, INSTALADO EM RAMAL OU SUB-RAMAL DE ÁGUA - FORNECIMENTO E INSTALAÇÃO. AF_06/2022</t>
  </si>
  <si>
    <t>TUBO, CPVC, SOLDÁVEL, DN 35MM, INSTALADO EM PRUMADA DE ÁGUA FORNECIMENTO E INSTALAÇÃO. AF_06/2022</t>
  </si>
  <si>
    <t>TUBO, CPVC, SOLDÁVEL, DN 35MM, INSTALADO EM RAMAL DE DISTRIBUIÇÃO DE ÁGUA FORNECIMENTO E INSTALAÇÃO. AF_06/2022</t>
  </si>
  <si>
    <t>TUBO, CPVC, SOLDÁVEL, DN 35MM, INSTALADO EM RAMAL OU SUB-RAMAL DE ÁGUA FORNECIMENTO E INSTALAÇÃO. AF_06/2022</t>
  </si>
  <si>
    <t>TUBO, CPVC, SOLDÁVEL, DN 42MM, INSTALADO EM PRUMADA DE ÁGUA FORNECIMENTO E INSTALAÇÃO. AF_06/2022</t>
  </si>
  <si>
    <t>TUBO, CPVC, SOLDÁVEL, DN 42MM, INSTALADO EM RAMAL DE DISTRIBUIÇÃO DE ÁGUA - FORNECIMENTO E INSTALAÇÃO. AF_06/2022</t>
  </si>
  <si>
    <t>TUBO, CPVC, SOLDÁVEL, DN 54MM, INSTALADO EM PRUMADA DE ÁGUA FORNECIMENTO E INSTALAÇÃO. AF_06/2022</t>
  </si>
  <si>
    <t>TUBO, CPVC, SOLDÁVEL, DN 73MM, INSTALADO EM PRUMADA DE ÁGUA FORNECIMENTO E INSTALAÇÃO. AF_06/2022</t>
  </si>
  <si>
    <t>TUBO, CPVC, SOLDÁVEL, DN 89MM, INSTALADO EM PRUMADA DE ÁGUA FORNECIMENTO E INSTALAÇÃO. AF_06/2022</t>
  </si>
  <si>
    <t>TÊ MISTURADOR, CPVC, SOLDÁVEL, DN 22MM, INSTALADO EM RAMAL DE DISTRIBUIÇÃO DE ÁGUA - FORNECIMENTO E INSTALAÇÃO. AF_06/2022</t>
  </si>
  <si>
    <t>TÊ MISTURADOR, CPVC, SOLDÁVEL, DN15MM, INSTALADO EM RAMAL OU SUB-RAMAL DE ÁGUA FORNECIMENTO E INSTALAÇÃO. AF_06/2022</t>
  </si>
  <si>
    <t>TÊ MISTURADOR, CPVC, SOLDÁVEL, DN22MM, INSTALADO EM RAMAL OU SUB-RAMAL DE ÁGUA FORNECIMENTO E INSTALAÇÃO. AF_06/2022</t>
  </si>
  <si>
    <t>TÊ, CPVC, SOLDÁVEL, DN 28MM, INSTALADO EM RAMAL DE DISTRIBUIÇÃO DE ÁGUA - FORNECIMENTO E INSTALAÇÃO. AF_06/2022</t>
  </si>
  <si>
    <t>TÊ, CPVC, SOLDÁVEL, DN 35MM, INSTALADO EM PRUMADA DE ÁGUA FORNECIMENTO E INSTALAÇÃO. AF_06/2022</t>
  </si>
  <si>
    <t>TÊ, CPVC, SOLDÁVEL, DN 54 MM, INSTALADO EM PRUMADA DE ÁGUA FORNECIMENTO E INSTALAÇÃO. AF_06/2022</t>
  </si>
  <si>
    <t>TÊ, CPVC, SOLDÁVEL, DN 73MM, INSTALADO EM PRUMADA DE ÁGUA FORNECIMENTO E INSTALAÇÃO. AF_06/2022</t>
  </si>
  <si>
    <t>TÊ, CPVC, SOLDÁVEL, DN 89MM, INSTALADO EM PRUMADA DE ÁGUA FORNECIMENTO E INSTALAÇÃO. AF_06/2022</t>
  </si>
  <si>
    <t>TÊ, CPVC, SOLDÁVEL, DN28MM, INSTALADO EM RAMAL OU SUB-RAMAL DE ÁGUA FORNECIMENTO E INSTALAÇÃO. AF_06/2022</t>
  </si>
  <si>
    <t>TÊ, CPVC, SOLDÁVEL, DN35MM, INSTALADO EM RAMAL DE DISTRIBUIÇÃO DE ÁGUA - FORNECIMENTO E INSTALAÇÃO. AF_06/2022</t>
  </si>
  <si>
    <t>TÊ, CPVC, SOLDÁVEL, DN35MM, INSTALADO EM RAMAL OU SUB-RAMAL DE ÁGUA FORNECIMENTO E INSTALAÇÃO. AF_06/2022</t>
  </si>
  <si>
    <t>UNIÃO, CPVC, SOLDÁVEL, DN 22MM, INSTALADO EM RAMAL DE DISTRIBUIÇÃO DE ÁGUA FORNECIMENTO E INSTALAÇÃO. AF_06/2022</t>
  </si>
  <si>
    <t>UNIÃO, CPVC, SOLDÁVEL, DN 28MM, INSTALADO EM RAMAL DE DISTRIBUIÇÃO DE ÁGUA FORNECIMENTO E INSTALAÇÃO. AF_06/2022</t>
  </si>
  <si>
    <t>UNIÃO, CPVC, SOLDÁVEL, DN 42MM, INSTALADO EM RAMAL DE DISTRIBUIÇÃO DE ÁGUA FORNECIMENTO E INSTALAÇÃO. AF_06/2022</t>
  </si>
  <si>
    <t>UNIÃO, CPVC, SOLDÁVEL, DN 54MM, INSTALADO EM PRUMADA DE ÁGUA FORNECIMENTO E INSTALAÇÃO. AF_06/2022</t>
  </si>
  <si>
    <t>UNIÃO, CPVC, SOLDÁVEL, DN 73MM, INSTALADO EM PRUMADA DE ÁGUA FORNECIMENTO E INSTALAÇÃO. AF_06/2022</t>
  </si>
  <si>
    <t>UNIÃO, CPVC, SOLDÁVEL, DN 89MM, INSTALADO EM PRUMADA DE ÁGUA FORNECIMENTO E INSTALAÇÃO. AF_06/2022</t>
  </si>
  <si>
    <t>UNIÃO, CPVC, SOLDÁVEL, DN15MM, INSTALADO EM RAMAL OU SUB-RAMAL DE ÁGUA FORNECIMENTO E INSTALAÇÃO. AF_06/2022</t>
  </si>
  <si>
    <t>UNIÃO, CPVC, SOLDÁVEL, DN22MM, INSTALADO EM RAMAL OU SUB-RAMAL DE ÁGUA FORNECIMENTO E INSTALAÇÃO. AF_06/2022</t>
  </si>
  <si>
    <t>UNIÃO, CPVC, SOLDÁVEL, DN28MM, INSTALADO EM RAMAL OU SUB-RAMAL DE ÁGUA FORNECIMENTO E INSTALAÇÃO. AF_06/2022</t>
  </si>
  <si>
    <t>UNIÃO, CPVC, SOLDÁVEL, DN35MM, INSTALADO EM PRUMADA DE ÁGUA FORNECIMENTO E INSTALAÇÃO. AF_06/2022</t>
  </si>
  <si>
    <t>UNIÃO, CPVC, SOLDÁVEL, DN35MM, INSTALADO EM RAMAL DE DISTRIBUIÇÃO DE ÁGUA - FORNECIMENTO E INSTALAÇÃO. AF_06/2022</t>
  </si>
  <si>
    <t>UNIÃO, CPVC, SOLDÁVEL, DN35MM, INSTALADO EM RAMAL OU SUB-RAMAL DE ÁGUA FORNECIMENTO E INSTALAÇÃO. AF_06/2022</t>
  </si>
  <si>
    <t>UNIÃO, CPVC, SOLDÁVEL, DN42MM, INSTALADO EM PRUMADA DE ÁGUA FORNECIMENTO E INSTALAÇÃO. AF_06/2022</t>
  </si>
  <si>
    <t>BUCHA DE REDUÇÃO LONGA, PVC, SERIE R, ÁGUA PLUVIAL, DN 50 X 40 MM, JUNTA ELÁSTICA, FORNECIDO E INSTALADO EM RAMAL DE ENCAMINHAMENTO. AF_06/2022</t>
  </si>
  <si>
    <t>CAIXA SIFONADA, PVC, DN 100 X 100 X 50 MM, FORNECIDA E INSTALADA EM RAMAIS DE ENCAMINHAMENTO DE ÁGUA PLUVIAL. AF_06/2022</t>
  </si>
  <si>
    <t>CAIXA SIFONADA, PVC, DN 150 X 185 X 75 MM, FORNECIDA E INSTALADA EM RAMAIS DE ENCAMINHAMENTO DE ÁGUA PLUVIAL. AF_06/2022</t>
  </si>
  <si>
    <t>CAP, PVC, SERIE R, ÁGUA PLUVIAL, DN 100 MM, JUNTA ELÁSTICA, FORNECIDO E INSTALADO EM RAMAL DE ENCAMINHAMENTO. AF_06/2022</t>
  </si>
  <si>
    <t>CAP, PVC, SERIE R, ÁGUA PLUVIAL, DN 150 MM, JUNTA ELÁSTICA, FORNECIDO E INSTALADO EM RAMAL DE ENCAMINHAMENTO. AF_06/2022</t>
  </si>
  <si>
    <t>CURVA 87 GRAUS E 30 MINUTOS, PVC, SERIE R, ÁGUA PLUVIAL, DN 100 MM, JUNTA ELÁSTICA, FORNECIDO E INSTALADO EM CONDUTORES VERTICAIS DE ÁGUAS PLUVIAIS. AF_06/2022</t>
  </si>
  <si>
    <t>CURVA 87 GRAUS E 30 MINUTOS, PVC, SERIE R, ÁGUA PLUVIAL, DN 100 MM, JUNTA ELÁSTICA, FORNECIDO E INSTALADO EM RAMAL DE ENCAMINHAMENTO. AF_06/2022</t>
  </si>
  <si>
    <t>CURVA 87 GRAUS E 30 MINUTOS, PVC, SERIE R, ÁGUA PLUVIAL, DN 150 MM, JUNTA ELÁSTICA, FORNECIDO E INSTALADO EM CONDUTORES VERTICAIS DE ÁGUAS PLUVIAIS. AF_06/2022</t>
  </si>
  <si>
    <t>CURVA 87 GRAUS E 30 MINUTOS, PVC, SERIE R, ÁGUA PLUVIAL, DN 150 MM, JUNTA ELÁSTICA, FORNECIDO E INSTALADO EM RAMAL DE ENCAMINHAMENTO. AF_06/2022</t>
  </si>
  <si>
    <t>CURVA 87 GRAUS E 30 MINUTOS, PVC, SERIE R, ÁGUA PLUVIAL, DN 75 MM, JUNTA ELÁSTICA, FORNECIDO E INSTALADO EM CONDUTORES VERTICAIS DE ÁGUAS PLUVIAIS. AF_06/2022</t>
  </si>
  <si>
    <t>CURVA 87 GRAUS E 30 MINUTOS, PVC, SERIE R, ÁGUA PLUVIAL, DN 75 MM, JUNTA ELÁSTICA, FORNECIDO E INSTALADO EM RAMAL DE ENCAMINHAMENTO. AF_06/2022</t>
  </si>
  <si>
    <t>CURVA 90 GRAUS, PVC, SERIE R, ÁGUA PLUVIAL, DN 100 MM, JUNTA ELÁSTICA, FORNECIDO E INSTALADO EM CONDUTORES VERTICAIS DE ÁGUAS PLUVIAIS. AF_06/2022</t>
  </si>
  <si>
    <t>CURVA 90 GRAUS, PVC, SERIE R, ÁGUA PLUVIAL, DN 100 MM, JUNTA ELÁSTICA, FORNECIDO E INSTALADO EM RAMAL DE ENCAMINHAMENTO. AF_06/2022</t>
  </si>
  <si>
    <t>JOELHO 45 GRAUS, PVC, SERIE R, ÁGUA PLUVIAL, DN 100 MM, JUNTA ELÁSTICA, FORNECIDO E INSTALADO EM CONDUTORES VERTICAIS DE ÁGUAS PLUVIAIS. AF_06/2022</t>
  </si>
  <si>
    <t>JOELHO 45 GRAUS, PVC, SERIE R, ÁGUA PLUVIAL, DN 100 MM, JUNTA ELÁSTICA, FORNECIDO E INSTALADO EM RAMAL DE ENCAMINHAMENTO. AF_06/2022</t>
  </si>
  <si>
    <t>JOELHO 45 GRAUS, PVC, SERIE R, ÁGUA PLUVIAL, DN 150 MM, JUNTA ELÁSTICA, FORNECIDO E INSTALADO EM CONDUTORES VERTICAIS DE ÁGUAS PLUVIAIS. AF_06/2022</t>
  </si>
  <si>
    <t>JOELHO 45 GRAUS, PVC, SERIE R, ÁGUA PLUVIAL, DN 150 MM, JUNTA ELÁSTICA, FORNECIDO E INSTALADO EM RAMAL DE ENCAMINHAMENTO. AF_06/2022</t>
  </si>
  <si>
    <t>JOELHO 45 GRAUS, PVC, SERIE R, ÁGUA PLUVIAL, DN 40 MM, JUNTA SOLDÁVEL, FORNECIDO E INSTALADO EM RAMAL DE ENCAMINHAMENTO. AF_06/2022</t>
  </si>
  <si>
    <t>JOELHO 45 GRAUS, PVC, SERIE R, ÁGUA PLUVIAL, DN 50 MM, JUNTA ELÁSTICA, FORNECIDO E INSTALADO EM RAMAL DE ENCAMINHAMENTO. AF_06/2022</t>
  </si>
  <si>
    <t>JOELHO 45 GRAUS, PVC, SERIE R, ÁGUA PLUVIAL, DN 75 MM, JUNTA ELÁSTICA, FORNECIDO E INSTALADO EM CONDUTORES VERTICAIS DE ÁGUAS PLUVIAIS. AF_06/2022</t>
  </si>
  <si>
    <t>JOELHO 45 GRAUS, PVC, SERIE R, ÁGUA PLUVIAL, DN 75 MM, JUNTA ELÁSTICA, FORNECIDO E INSTALADO EM RAMAL DE ENCAMINHAMENTO. AF_06/2022</t>
  </si>
  <si>
    <t>JOELHO 90 GRAUS, PVC, SERIE R, ÁGUA PLUVIAL, DN 100 MM, JUNTA ELÁSTICA, FORNECIDO E INSTALADO EM CONDUTORES VERTICAIS DE ÁGUAS PLUVIAIS. AF_06/2022</t>
  </si>
  <si>
    <t>JOELHO 90 GRAUS, PVC, SERIE R, ÁGUA PLUVIAL, DN 100 MM, JUNTA ELÁSTICA, FORNECIDO E INSTALADO EM RAMAL DE ENCAMINHAMENTO. AF_06/2022</t>
  </si>
  <si>
    <t>JOELHO 90 GRAUS, PVC, SERIE R, ÁGUA PLUVIAL, DN 150 MM, JUNTA ELÁSTICA, FORNECIDO E INSTALADO EM CONDUTORES VERTICAIS DE ÁGUAS PLUVIAIS. AF_06/2022</t>
  </si>
  <si>
    <t>JOELHO 90 GRAUS, PVC, SERIE R, ÁGUA PLUVIAL, DN 150 MM, JUNTA ELÁSTICA, FORNECIDO E INSTALADO EM RAMAL DE ENCAMINHAMENTO. AF_06/2022</t>
  </si>
  <si>
    <t>JOELHO 90 GRAUS, PVC, SERIE R, ÁGUA PLUVIAL, DN 40 MM, JUNTA SOLDÁVEL, FORNECIDO E INSTALADO EM RAMAL DE ENCAMINHAMENTO. AF_06/2022</t>
  </si>
  <si>
    <t>JOELHO 90 GRAUS, PVC, SERIE R, ÁGUA PLUVIAL, DN 50 MM, JUNTA ELÁSTICA, FORNECIDO E INSTALADO EM RAMAL DE ENCAMINHAMENTO. AF_06/2022</t>
  </si>
  <si>
    <t>JOELHO 90 GRAUS, PVC, SERIE R, ÁGUA PLUVIAL, DN 75 MM, JUNTA ELÁSTICA, FORNECIDO E INSTALADO EM CONDUTORES VERTICAIS DE ÁGUAS PLUVIAIS. AF_06/2022</t>
  </si>
  <si>
    <t>JOELHO 90 GRAUS, PVC, SERIE R, ÁGUA PLUVIAL, DN 75 MM, JUNTA ELÁSTICA, FORNECIDO E INSTALADO EM RAMAL DE ENCAMINHAMENTO. AF_06/2022</t>
  </si>
  <si>
    <t>JUNÇÃO DUPLA, PVC, SERIE R, ÁGUA PLUVIAL, DN 100 X 100 X 100 MM, JUNTA ELÁSTICA, FORNECIDO E INSTALADO EM RAMAL DE ENCAMINHAMENTO. AF_06/2022</t>
  </si>
  <si>
    <t>JUNÇÃO SIMPLES, PVC, SERIE R, ÁGUA PLUVIAL, DN 100 X 100 MM, JUNTA ELÁSTICA, FORNECIDO E INSTALADO EM CONDUTORES VERTICAIS DE ÁGUAS PLUVIAIS. AF_06/2022</t>
  </si>
  <si>
    <t>JUNÇÃO SIMPLES, PVC, SERIE R, ÁGUA PLUVIAL, DN 100 X 100 MM, JUNTA ELÁSTICA, FORNECIDO E INSTALADO EM RAMAL DE ENCAMINHAMENTO. AF_06/2022</t>
  </si>
  <si>
    <t>JUNÇÃO SIMPLES, PVC, SERIE R, ÁGUA PLUVIAL, DN 100 X 75 MM, JUNTA ELÁSTICA, FORNECIDO E INSTALADO EM CONDUTORES VERTICAIS DE ÁGUAS PLUVIAIS. AF_06/2022</t>
  </si>
  <si>
    <t>JUNÇÃO SIMPLES, PVC, SERIE R, ÁGUA PLUVIAL, DN 100 X 75 MM, JUNTA ELÁSTICA, FORNECIDO E INSTALADO EM RAMAL DE ENCAMINHAMENTO. AF_06/2022</t>
  </si>
  <si>
    <t>JUNÇÃO SIMPLES, PVC, SERIE R, ÁGUA PLUVIAL, DN 150 X 100 MM, JUNTA ELÁSTICA, FORNECIDO E INSTALADO EM CONDUTORES VERTICAIS DE ÁGUAS PLUVIAIS. AF_06/2022</t>
  </si>
  <si>
    <t>JUNÇÃO SIMPLES, PVC, SERIE R, ÁGUA PLUVIAL, DN 150 X 100 MM, JUNTA ELÁSTICA, FORNECIDO E INSTALADO EM RAMAL DE ENCAMINHAMENTO. AF_06/2022</t>
  </si>
  <si>
    <t>JUNÇÃO SIMPLES, PVC, SERIE R, ÁGUA PLUVIAL, DN 150 X 150 MM, JUNTA ELÁSTICA, FORNECIDO E INSTALADO EM CONDUTORES VERTICAIS DE ÁGUAS PLUVIAIS. AF_06/2022</t>
  </si>
  <si>
    <t>JUNÇÃO SIMPLES, PVC, SERIE R, ÁGUA PLUVIAL, DN 150 X 150 MM, JUNTA ELÁSTICA, FORNECIDO E INSTALADO EM RAMAL DE ENCAMINHAMENTO. AF_06/2022</t>
  </si>
  <si>
    <t>JUNÇÃO SIMPLES, PVC, SERIE R, ÁGUA PLUVIAL, DN 40 MM, JUNTA SOLDÁVEL, FORNECIDO E INSTALADO EM RAMAL DE ENCAMINHAMENTO. AF_06/2022</t>
  </si>
  <si>
    <t>JUNÇÃO SIMPLES, PVC, SERIE R, ÁGUA PLUVIAL, DN 50 MM, JUNTA ELÁSTICA, FORNECIDO E INSTALADO EM RAMAL DE ENCAMINHAMENTO. AF_06/2022</t>
  </si>
  <si>
    <t>JUNÇÃO SIMPLES, PVC, SERIE R, ÁGUA PLUVIAL, DN 75 X 75 MM, JUNTA ELÁSTICA, FORNECIDO E INSTALADO EM CONDUTORES VERTICAIS DE ÁGUAS PLUVIAIS. AF_06/2022</t>
  </si>
  <si>
    <t>JUNÇÃO SIMPLES, PVC, SERIE R, ÁGUA PLUVIAL, DN 75 X 75 MM, JUNTA ELÁSTICA, FORNECIDO E INSTALADO EM RAMAL DE ENCAMINHAMENTO. AF_06/2022</t>
  </si>
  <si>
    <t>LUVA DE CORRER, PVC, SERIE R, ÁGUA PLUVIAL, DN 100 MM, JUNTA ELÁSTICA, FORNECIDO E INSTALADO EM CONDUTORES VERTICAIS DE ÁGUAS PLUVIAIS. AF_06/2022</t>
  </si>
  <si>
    <t>LUVA DE CORRER, PVC, SERIE R, ÁGUA PLUVIAL, DN 100 MM, JUNTA ELÁSTICA, FORNECIDO E INSTALADO EM RAMAL DE ENCAMINHAMENTO. AF_06/2022</t>
  </si>
  <si>
    <t>LUVA DE CORRER, PVC, SERIE R, ÁGUA PLUVIAL, DN 150 MM, JUNTA ELÁSTICA, FORNECIDO E INSTALADO EM CONDUTORES VERTICAIS DE ÁGUAS PLUVIAIS. AF_06/2022</t>
  </si>
  <si>
    <t>LUVA DE CORRER, PVC, SERIE R, ÁGUA PLUVIAL, DN 150 MM, JUNTA ELÁSTICA, FORNECIDO E INSTALADO EM RAMAL DE ENCAMINHAMENTO. AF_06/2022</t>
  </si>
  <si>
    <t>LUVA DE CORRER, PVC, SERIE R, ÁGUA PLUVIAL, DN 75 MM, JUNTA ELÁSTICA, FORNECIDO E INSTALADO EM CONDUTORES VERTICAIS DE ÁGUAS PLUVIAIS. AF_06/2022</t>
  </si>
  <si>
    <t>LUVA DE CORRER, PVC, SERIE R, ÁGUA PLUVIAL, DN 75 MM, JUNTA ELÁSTICA, FORNECIDO E INSTALADO EM RAMAL DE ENCAMINHAMENTO. AF_06/2022</t>
  </si>
  <si>
    <t>LUVA SIMPLES, PVC, SERIE R, ÁGUA PLUVIAL, DN 100 MM, JUNTA ELÁSTICA, FORNECIDO E INSTALADO EM CONDUTORES VERTICAIS DE ÁGUAS PLUVIAIS. AF_06/2022</t>
  </si>
  <si>
    <t>LUVA SIMPLES, PVC, SERIE R, ÁGUA PLUVIAL, DN 100 MM, JUNTA ELÁSTICA, FORNECIDO E INSTALADO EM RAMAL DE ENCAMINHAMENTO. AF_06/2022</t>
  </si>
  <si>
    <t>LUVA SIMPLES, PVC, SERIE R, ÁGUA PLUVIAL, DN 150 MM, JUNTA ELÁSTICA, FORNECIDO E INSTALADO EM CONDUTORES VERTICAIS DE ÁGUAS PLUVIAIS. AF_06/2022</t>
  </si>
  <si>
    <t>LUVA SIMPLES, PVC, SERIE R, ÁGUA PLUVIAL, DN 150 MM, JUNTA ELÁSTICA, FORNECIDO E INSTALADO EM RAMAL DE ENCAMINHAMENTO. AF_06/2022</t>
  </si>
  <si>
    <t>LUVA SIMPLES, PVC, SERIE R, ÁGUA PLUVIAL, DN 40 MM, JUNTA SOLDÁVEL, FORNECIDO E INSTALADO EM RAMAL DE ENCAMINHAMENTO. AF_06/2022</t>
  </si>
  <si>
    <t>LUVA SIMPLES, PVC, SERIE R, ÁGUA PLUVIAL, DN 50 MM, JUNTA ELÁSTICA, FORNECIDO E INSTALADO EM RAMAL DE ENCAMINHAMENTO. AF_06/2022</t>
  </si>
  <si>
    <t>LUVA SIMPLES, PVC, SERIE R, ÁGUA PLUVIAL, DN 75 MM, JUNTA ELÁSTICA, FORNECIDO E INSTALADO EM CONDUTORES VERTICAIS DE ÁGUAS PLUVIAIS. AF_06/2022</t>
  </si>
  <si>
    <t>LUVA SIMPLES, PVC, SERIE R, ÁGUA PLUVIAL, DN 75 MM, JUNTA ELÁSTICA, FORNECIDO E INSTALADO EM RAMAL DE ENCAMINHAMENTO. AF_06/2022</t>
  </si>
  <si>
    <t>RALO SIFONADO, PVC, DN 100 X 40 MM, JUNTA SOLDÁVEL, FORNECIDO E INSTALADO EM RAMAIS DE ENCAMINHAMENTO DE ÁGUA PLUVIAL. AF_06/2022</t>
  </si>
  <si>
    <t>REDUÇÃO EXCÊNTRICA, PVC, SERIE R, ÁGUA PLUVIAL, DN 100 X 75 MM, JUNTA ELÁSTICA, FORNECIDO E INSTALADO EM CONDUTORES VERTICAIS DE ÁGUAS PLUVIAIS. AF_06/2022</t>
  </si>
  <si>
    <t>REDUÇÃO EXCÊNTRICA, PVC, SERIE R, ÁGUA PLUVIAL, DN 100 X 75 MM, JUNTA ELÁSTICA, FORNECIDO E INSTALADO EM RAMAL DE ENCAMINHAMENTO. AF_06/2022</t>
  </si>
  <si>
    <t>REDUÇÃO EXCÊNTRICA, PVC, SERIE R, ÁGUA PLUVIAL, DN 150 X 100 MM, JUNTA ELÁSTICA, FORNECIDO E INSTALADO EM CONDUTORES VERTICAIS DE ÁGUAS PLUVIAIS. AF_06/2022</t>
  </si>
  <si>
    <t>REDUÇÃO EXCÊNTRICA, PVC, SERIE R, ÁGUA PLUVIAL, DN 150 X 100 MM, JUNTA ELÁSTICA, FORNECIDO E INSTALADO EM RAMAL DE ENCAMINHAMENTO. AF_06/2022</t>
  </si>
  <si>
    <t>REDUÇÃO EXCÊNTRICA, PVC, SERIE R, ÁGUA PLUVIAL, DN 75 X 50 MM, JUNTA ELÁSTICA, FORNECIDO E INSTALADO EM RAMAL DE ENCAMINHAMENTO. AF_06/2022</t>
  </si>
  <si>
    <t>TUBO PVC, SÉRIE R, ÁGUA PLUVIAL, DN 100 MM, FORNECIDO E INSTALADO EM CONDUTORES VERTICAIS DE ÁGUAS PLUVIAIS. AF_06/2022</t>
  </si>
  <si>
    <t>TUBO PVC, SÉRIE R, ÁGUA PLUVIAL, DN 100 MM, FORNECIDO E INSTALADO EM RAMAL DE ENCAMINHAMENTO. AF_06/2022</t>
  </si>
  <si>
    <t>TUBO PVC, SÉRIE R, ÁGUA PLUVIAL, DN 150 MM, FORNECIDO E INSTALADO EM CONDUTORES VERTICAIS DE ÁGUAS PLUVIAIS. AF_06/2022</t>
  </si>
  <si>
    <t>TUBO PVC, SÉRIE R, ÁGUA PLUVIAL, DN 150 MM, FORNECIDO E INSTALADO EM RAMAL DE ENCAMINHAMENTO. AF_06/2022</t>
  </si>
  <si>
    <t>TUBO PVC, SÉRIE R, ÁGUA PLUVIAL, DN 40 MM, FORNECIDO E INSTALADO EM RAMAL DE ENCAMINHAMENTO. AF_06/2022</t>
  </si>
  <si>
    <t>TUBO PVC, SÉRIE R, ÁGUA PLUVIAL, DN 50 MM, FORNECIDO E INSTALADO EM RAMAL DE ENCAMINHAMENTO. AF_06/2022</t>
  </si>
  <si>
    <t>TUBO PVC, SÉRIE R, ÁGUA PLUVIAL, DN 75 MM, FORNECIDO E INSTALADO EM CONDUTORES VERTICAIS DE ÁGUAS PLUVIAIS. AF_06/2022</t>
  </si>
  <si>
    <t>TUBO PVC, SÉRIE R, ÁGUA PLUVIAL, DN 75 MM, FORNECIDO E INSTALADO EM RAMAL DE ENCAMINHAMENTO. AF_06/2022</t>
  </si>
  <si>
    <t>TÊ DE INSPEÇÃO, PVC, SERIE R, ÁGUA PLUVIAL, DN 100 MM, JUNTA ELÁSTICA, FORNECIDO E INSTALADO EM CONDUTORES VERTICAIS DE ÁGUAS PLUVIAIS. AF_06/2022</t>
  </si>
  <si>
    <t>TÊ DE INSPEÇÃO, PVC, SERIE R, ÁGUA PLUVIAL, DN 100 MM, JUNTA ELÁSTICA, FORNECIDO E INSTALADO EM RAMAL DE ENCAMINHAMENTO. AF_06/2022</t>
  </si>
  <si>
    <t>TÊ DE INSPEÇÃO, PVC, SERIE R, ÁGUA PLUVIAL, DN 150 MM, JUNTA ELÁSTICA, FORNECIDO E INSTALADO EM RAMAL DE ENCAMINHAMENTO. AF_06/2022</t>
  </si>
  <si>
    <t>TÊ DE INSPEÇÃO, PVC, SERIE R, ÁGUA PLUVIAL, DN 150 X 100 MM, JUNTA ELÁSTICA, FORNECIDO E INSTALADO EM CONDUTORES VERTICAIS DE ÁGUAS PLUVIAIS. AF_06/2022</t>
  </si>
  <si>
    <t>TÊ DE INSPEÇÃO, PVC, SERIE R, ÁGUA PLUVIAL, DN 75 MM, JUNTA ELÁSTICA, FORNECIDO E INSTALADO EM CONDUTORES VERTICAIS DE ÁGUAS PLUVIAIS. AF_06/2022</t>
  </si>
  <si>
    <t>TÊ DE INSPEÇÃO, PVC, SERIE R, ÁGUA PLUVIAL, DN 75 MM, JUNTA ELÁSTICA, FORNECIDO E INSTALADO EM RAMAL DE ENCAMINHAMENTO. AF_06/2022</t>
  </si>
  <si>
    <t>TÊ, PVC, SERIE R, ÁGUA PLUVIAL, DN 100 X 100 MM, JUNTA ELÁSTICA, FORNECIDO E INSTALADO EM CONDUTORES VERTICAIS DE ÁGUAS PLUVIAIS. AF_06/2022</t>
  </si>
  <si>
    <t>TÊ, PVC, SERIE R, ÁGUA PLUVIAL, DN 100 X 100 MM, JUNTA ELÁSTICA, FORNECIDO E INSTALADO EM RAMAL DE ENCAMINHAMENTO. AF_06/2022</t>
  </si>
  <si>
    <t>TÊ, PVC, SERIE R, ÁGUA PLUVIAL, DN 100 X 75 MM, JUNTA ELÁSTICA, FORNECIDO E INSTALADO EM CONDUTORES VERTICAIS DE ÁGUAS PLUVIAIS. AF_06/2022</t>
  </si>
  <si>
    <t>TÊ, PVC, SERIE R, ÁGUA PLUVIAL, DN 100 X 75 MM, JUNTA ELÁSTICA, FORNECIDO E INSTALADO EM RAMAL DE ENCAMINHAMENTO. AF_06/2022</t>
  </si>
  <si>
    <t>TÊ, PVC, SERIE R, ÁGUA PLUVIAL, DN 150 X 100 MM, JUNTA ELÁSTICA, FORNECIDO E INSTALADO EM CONDUTORES VERTICAIS DE ÁGUAS PLUVIAIS. AF_06/2022</t>
  </si>
  <si>
    <t>TÊ, PVC, SERIE R, ÁGUA PLUVIAL, DN 150 X 100 MM, JUNTA ELÁSTICA, FORNECIDO E INSTALADO EM RAMAL DE ENCAMINHAMENTO. AF_06/2022</t>
  </si>
  <si>
    <t>TÊ, PVC, SERIE R, ÁGUA PLUVIAL, DN 150 X 150 MM, JUNTA ELÁSTICA, FORNECIDO E INSTALADO EM CONDUTORES VERTICAIS DE ÁGUAS PLUVIAIS. AF_06/2022</t>
  </si>
  <si>
    <t>TÊ, PVC, SERIE R, ÁGUA PLUVIAL, DN 150 X 150 MM, JUNTA ELÁSTICA, FORNECIDO E INSTALADO EM RAMAL DE ENCAMINHAMENTO. AF_06/2022</t>
  </si>
  <si>
    <t>TÊ, PVC, SERIE R, ÁGUA PLUVIAL, DN 75 MM, JUNTA ELÁSTICA, FORNECIDO E INSTALADO EM RAMAL DE ENCAMINHAMENTO. AF_06/2022</t>
  </si>
  <si>
    <t>TÊ, PVC, SERIE R, ÁGUA PLUVIAL, DN 75 X 75 MM, JUNTA ELÁSTICA, FORNECIDO E INSTALADO EM CONDUTORES VERTICAIS DE ÁGUAS PLUVIAIS. AF_06/2022</t>
  </si>
  <si>
    <t>CONEXÃO FIXA, ROSCA FÊMEA, METÁLICA, PARA INSTALAÇÕES EM PEX MULTICAMADA, DN 16MM X 1/2", CONEXÃO POR CRIMPAGEM - FORNECIMENTO E INSTALAÇÃO. AF_01/2020</t>
  </si>
  <si>
    <t>CONEXÃO FIXA, ROSCA FÊMEA, METÁLICA, PARA INSTALAÇÕES EM PEX MULTICAMADA, DN 20MM X 3/4", CONEXÃO POR CRIMPAGEM - FORNECIMENTO E INSTALAÇÃO. AF_01/2020</t>
  </si>
  <si>
    <t>CONEXÃO FIXA, ROSCA FÊMEA, METÁLICA, PARA INSTALAÇÕES EM PEX MULTICAMADA, DN 26MM X 1", CONEXÃO POR CRIMPAGEM - FORNECIMENTO E INSTALAÇÃO. AF_01/2020</t>
  </si>
  <si>
    <t>CONEXÃO FIXA, ROSCA FÊMEA, METÁLICA, PARA INSTALAÇÕES EM PEX MULTICAMADA, DN 32MM X 1 1/4", CONEXÃO POR CRIMPAGEM - FORNECIMENTO E INSTALAÇÃO. AF_01/2020</t>
  </si>
  <si>
    <t>CONEXÃO FIXA, ROSCA MACHO, METÁLICA, PARA INSTALAÇÕES EM PEX MULTICAMADA, DN 16MM X 1/2", CONEXÃO POR CRIMPAGEM - FORNECIMENTO E INSTALAÇÃO. AF_01/2020</t>
  </si>
  <si>
    <t>CONEXÃO FIXA, ROSCA MACHO, METÁLICA, PARA INSTALAÇÕES EM PEX MULTICAMADA, DN 20MM X 3/4", CONEXÃO POR CRIMPAGEM - FORNECIMENTO E INSTALAÇÃO. AF_01/2020</t>
  </si>
  <si>
    <t>CONEXÃO FIXA, ROSCA MACHO, METÁLICA, PARA INSTALAÇÕES EM PEX MULTICAMADA, DN 26MM X 1", CONEXÃO POR CRIMPAGEM - FORNECIMENTO E INSTALAÇÃO. AF_01/2020</t>
  </si>
  <si>
    <t>CONEXÃO FIXA, ROSCA MACHO, METÁLICA, PARA INSTALAÇÕES EM PEX MULTICAMADA, DN 32MM X 1 1/4", CONEXÃO POR CRIMPAGEM - FORNECIMENTO E INSTALAÇÃO. AF_01/2020</t>
  </si>
  <si>
    <t>FIXAÇÃO DE TUBOS VERTICAIS DE MULTICAMADA, DIÂMETROS MENORES OU IGUAIS A 32 MM, COM ABRAÇADEIRA TIPO SUPORTE MÚLTIPLO, FIXADA EM PAREDE EXTERNA - FORNECIMENTO E INSTALAÇÃO. AF_01/2020</t>
  </si>
  <si>
    <t>JOELHO 90 GRAUS, PARA INSTALAÇÕES EM PEX MULTICAMADA, DN 16 MM, CONEXÃO POR CRIMPAGEM - FORNECIMENTO E INSTALAÇÃO. AF_01/2020</t>
  </si>
  <si>
    <t>JOELHO 90 GRAUS, PARA INSTALAÇÕES EM PEX MULTICAMADA, DN 20 MM, CONEXÃO POR CRIMPAGEM - FORNECIMENTO E INSTALAÇÃO. AF_01/2020</t>
  </si>
  <si>
    <t>JOELHO 90 GRAUS, PARA INSTALAÇÕES EM PEX MULTICAMADA, DN 26 MM, CONEXÃO POR CRIMPAGEM - FORNECIMENTO E INSTALAÇÃO. AF_01/2020</t>
  </si>
  <si>
    <t>JOELHO 90 GRAUS, PARA INSTALAÇÕES EM PEX MULTICAMADA, DN 32 MM, CONEXÃO POR CRIMPAGEM - FORNECIMENTO E INSTALAÇÃO. AF_01/2020</t>
  </si>
  <si>
    <t>JOELHO 90 GRAUS, ROSCA FÊMEA, PARA INSTALAÇÕES EM PEX MULTICAMADA, DN 16 MM X 1/2'', CONEXÃO POR CRIMPAGEM - FORNECIMENTO E INSTALAÇÃO. AF_01/2020</t>
  </si>
  <si>
    <t>JOELHO 90 GRAUS, ROSCA FÊMEA, PARA INSTALAÇÕES EM PEX MULTICAMADA, DN 20 MM X 3/4", CONEXÃO POR CRIMPAGEM - FORNECIMENTO E INSTALAÇÃO. AF_01/2020</t>
  </si>
  <si>
    <t>JOELHO 90 GRAUS, ROSCA FÊMEA, PARA INSTALAÇÕES EM PEX MULTICAMADA, DN 25 MM X 1'', CONEXÃO POR CRIMPAGEM - FORNECIMENTO E INSTALAÇÃO. AF_01/2020</t>
  </si>
  <si>
    <t>JOELHO 90 GRAUS, ROSCA FÊMEA, PARA INSTALAÇÕES EM PEX MULTICAMADA, DN 32 MM X 1 1/4'', CONEXÃO POR CRIMPAGEM - FORNECIMENTO E INSTALAÇÃO. AF_01/2020</t>
  </si>
  <si>
    <t>JOELHO 90 GRAUS, ROSCA MACHO, PARA INSTALAÇÕES EM PEX MULTICAMADA, DN 16 MM X 1/2'', CONEXÃO POR CRIMPAGEM - FORNECIMENTO E INSTALAÇÃO. AF_01/2020</t>
  </si>
  <si>
    <t>JOELHO 90 GRAUS, ROSCA MACHO, PARA INSTALAÇÕES EM PEX MULTICAMADA, DN 20 MM X 3/4", CONEXÃO POR CRIMPAGEM - FORNECIMENTO E INSTALAÇÃO. AF_01/2020</t>
  </si>
  <si>
    <t>JOELHO 90 GRAUS, ROSCA MACHO, PARA INSTALAÇÕES EM PEX MULTICAMADA, DN 25 MM X 1'', CONEXÃO POR CRIMPAGEM - FORNECIMENTO E INSTALAÇÃO. AF_01/2020</t>
  </si>
  <si>
    <t>JOELHO 90 GRAUS, ROSCA MACHO, PARA INSTALAÇÕES EM PEX MULTICAMADA, DN 32 MM X 1 1/4'', CONEXÃO POR CRIMPAGEM - FORNECIMENTO E INSTALAÇÃO. AF_01/2020</t>
  </si>
  <si>
    <t>KIT CAVALETE PARA GÁS - COM MEDIDOR E REGULADOR - ENTRADA INDIVIDUAL PRINCIPAL, EM AÇO GALVANIZADO DN 15 E 25 MM (1/2" E 1") - FORNECIMENTO E INSTALAÇÃO. AF_01/2020</t>
  </si>
  <si>
    <t>KIT CAVALETE PARA GÁS - SEM MEDIDOR COM REGULADOR - ENTRADA INDIVIDUAL PRINCIPAL, EM AÇO GALVANIZADO DN 15 E 25 MM (1/2" E 1") - FORNECIMENTO E INSTALAÇÃO. AF_01/2020</t>
  </si>
  <si>
    <t>KIT CAVALETE PARA GÁS - SEM MEDIDOR OU REGULADOR - ENTRADA INDIVIDUAL PRINCIPAL, EM AÇO GALVANIZADO DN 15 E 25 MM (1/2" E 1") - FORNECIMENTO E INSTALAÇÃO. AF_01/2020</t>
  </si>
  <si>
    <t>LUVA DE REDUÇÃO PARA INSTALAÇÕES EM PEX MULTICAMADA, DN 20 X 16 MM, CONEXÃO POR CRIMPAGEM - FORNECIMENTO E INSTALAÇÃO. AF_01/2020</t>
  </si>
  <si>
    <t>LUVA DE REDUÇÃO PARA INSTALAÇÕES EM PEX MULTICAMADA, DN 26 X 20 MM, CONEXÃO POR CRIMPAGEM - FORNECIMENTO E INSTALAÇÃO. AF_01/2020</t>
  </si>
  <si>
    <t>LUVA DE REDUÇÃO PARA INSTALAÇÕES EM PEX MULTICAMADA, DN 32 X 26 MM, CONEXÃO POR CRIMPAGEM - FORNECIMENTO E INSTALAÇÃO. AF_01/2020</t>
  </si>
  <si>
    <t>LUVA PARA INSTALAÇÕES EM PEX MULTICAMADA, DN 16 MM, CONEXÃO POR CRIMPAGEM - FORNECIMENTO E INSTALAÇÃO. AF_01/2020</t>
  </si>
  <si>
    <t>LUVA PARA INSTALAÇÕES EM PEX MULTICAMADA, DN 20 MM, CONEXÃO POR CRIMPAGEM - FORNECIMENTO E INSTALAÇÃO. AF_01/2020</t>
  </si>
  <si>
    <t>LUVA PARA INSTALAÇÕES EM PEX MULTICAMADA, DN 26 MM, CONEXÃO POR CRIMPAGEM - FORNECIMENTO E INSTALAÇÃO. AF_01/2020</t>
  </si>
  <si>
    <t>LUVA PARA INSTALAÇÕES EM PEX MULTICAMADA, DN 32 MM, CONEXÃO POR CRIMPAGEM - FORNECIMENTO E INSTALAÇÃO. AF_01/2020</t>
  </si>
  <si>
    <t>TUBO, PEX, MULTICAMADA, COM PROTEÇÃO UV, DN 16, INSTALADO EM IMPLANTAÇÃO DE INSTALAÇÕES DE GÁS - FORNECIMENTO E INSTALAÇÃO. AF_01/2020</t>
  </si>
  <si>
    <t>TUBO, PEX, MULTICAMADA, COM PROTEÇÃO UV, DN 16, INSTALADO EM PRUMADA DE INSTALAÇÕES DE GÁS - FORNECIMENTO E INSTALAÇÃO. AF_01/2020</t>
  </si>
  <si>
    <t>TUBO, PEX, MULTICAMADA, COM PROTEÇÃO UV, DN 20, INSTALADO EM IMPLANTAÇÃO DE INSTALAÇÕES DE GÁS - FORNECIMENTO E INSTALAÇÃO. AF_01/2020</t>
  </si>
  <si>
    <t>TUBO, PEX, MULTICAMADA, COM PROTEÇÃO UV, DN 20, INSTALADO EM PRUMADA DE INSTALAÇÕES DE GÁS - FORNECIMENTO E INSTALAÇÃO. AF_01/2020</t>
  </si>
  <si>
    <t>TUBO, PEX, MULTICAMADA, COM PROTEÇÃO UV, DN 25, INSTALADO EM PRUMADA DE INSTALAÇÕES DE GÁS - FORNECIMENTO E INSTALAÇÃO. AF_01/2020</t>
  </si>
  <si>
    <t>TUBO, PEX, MULTICAMADA, COM PROTEÇÃO UV, DN 26, INSTALADO EM IMPLANTAÇÃO DE INSTALAÇÕES DE GÁS - FORNECIMENTO E INSTALAÇÃO. AF_01/2020</t>
  </si>
  <si>
    <t>TUBO, PEX, MULTICAMADA, COM PROTEÇÃO UV, DN 32, INSTALADO EM IMPLANTAÇÃO DE INSTALAÇÕES DE GÁS - FORNECIMENTO E INSTALAÇÃO. AF_01/2020</t>
  </si>
  <si>
    <t>TUBO, PEX, MULTICAMADA, COM PROTEÇÃO UV, DN 32, INSTALADO EM PRUMADA DE INSTALAÇÕES DE GÁS - FORNECIMENTO E INSTALAÇÃO. AF_01/2020</t>
  </si>
  <si>
    <t>TUBO, PEX, MULTICAMADA, COM TUBO LUVA, DN 16, INSTALADO EM IMPLANTAÇÃO DE INSTALAÇÕES DE GÁS - FORNECIMENTO E INSTALAÇÃO. AF_01/2020</t>
  </si>
  <si>
    <t>TUBO, PEX, MULTICAMADA, COM TUBO LUVA, DN 16, INSTALADO EM RAMAL INTERNO DE INSTALAÇÕES DE GÁS - FORNECIMENTO E INSTALAÇÃO. AF_01/2020</t>
  </si>
  <si>
    <t>TUBO, PEX, MULTICAMADA, COM TUBO LUVA, DN 20, INSTALADO EM IMPLANTAÇÃO DE INSTALAÇÕES DE GÁS - FORNECIMENTO E INSTALAÇÃO. AF_01/2020</t>
  </si>
  <si>
    <t>TUBO, PEX, MULTICAMADA, COM TUBO LUVA, DN 20, INSTALADO EM RAMAL INTERNO DE INSTALAÇÕES DE GÁS - FORNECIMENTO E INSTALAÇÃO. AF_01/2020</t>
  </si>
  <si>
    <t>TUBO, PEX, MULTICAMADA, COM TUBO LUVA, DN 26, INSTALADO EM IMPLANTAÇÃO DE INSTALAÇÕES DE GÁS - FORNECIMENTO E INSTALAÇÃO. AF_01/2020</t>
  </si>
  <si>
    <t>TUBO, PEX, MULTICAMADA, COM TUBO LUVA, DN 26, INSTALADO EM RAMAL INTERNO DE INSTALAÇÕES DE GÁS - FORNECIMENTO E INSTALAÇÃO. AF_01/2020</t>
  </si>
  <si>
    <t>TUBO, PEX, MULTICAMADA, COM TUBO LUVA, DN 32, INSTALADO EM IMPLANTAÇÃO DE INSTALAÇÕES DE GÁS - FORNECIMENTO E INSTALAÇÃO. AF_01/2020</t>
  </si>
  <si>
    <t>TUBO, PEX, MULTICAMADA, COM TUBO LUVA, DN 32, INSTALADO EM RAMAL INTERNO DE INSTALAÇÕES DE GÁS - FORNECIMENTO E INSTALAÇÃO. AF_01/2020</t>
  </si>
  <si>
    <t>TUBO, PEX, MULTICAMADA, DN 16, INSTALADO EM IMPLANTAÇÃO DE INSTALAÇÕES DE GÁS - FORNECIMENTO E INSTALAÇÃO. AF_01/2020</t>
  </si>
  <si>
    <t>TUBO, PEX, MULTICAMADA, DN 16, INSTALADO EM RAMAL INTERNO DE INSTALAÇÕES DE GÁS - FORNECIMENTO E INSTALAÇÃO. AF_01/2020</t>
  </si>
  <si>
    <t>TUBO, PEX, MULTICAMADA, DN 20, INSTALADO EM IMPLANTAÇÃO DE INSTALAÇÕES DE GÁS - FORNECIMENTO E INSTALAÇÃO. AF_01/2020</t>
  </si>
  <si>
    <t>TUBO, PEX, MULTICAMADA, DN 20, INSTALADO EM RAMAL INTERNO DE INSTALAÇÕES DE GÁS - FORNECIMENTO E INSTALAÇÃO. AF_01/2020</t>
  </si>
  <si>
    <t>TUBO, PEX, MULTICAMADA, DN 26, INSTALADO EM IMPLANTAÇÃO DE INSTALAÇÕES DE GÁS - FORNECIMENTO E INSTALAÇÃO. AF_01/2020</t>
  </si>
  <si>
    <t>TUBO, PEX, MULTICAMADA, DN 26, INSTALADO EM RAMAL INTERNO DE INSTALAÇÕES DE GÁS - FORNECIMENTO E INSTALAÇÃO. AF_01/2020</t>
  </si>
  <si>
    <t>TUBO, PEX, MULTICAMADA, DN 32, INSTALADO EM IMPLANTAÇÃO DE INSTALAÇÕES DE GÁS - FORNECIMENTO E INSTALAÇÃO. AF_01/2020</t>
  </si>
  <si>
    <t>TUBO, PEX, MULTICAMADA, DN 32, INSTALADO EM RAMAL INTERNO DE INSTALAÇÕES DE GÁS - FORNECIMENTO E INSTALAÇÃO. AF_01/2020</t>
  </si>
  <si>
    <t>TÊ, PARA INSTALAÇÕES EM PEX MULTICAMADA, DN 16 MM, CONEXÃO POR CRIMPAGEM - FORNECIMENTO E INSTALAÇÃO. AF_01/2020</t>
  </si>
  <si>
    <t>TÊ, PARA INSTALAÇÕES EM PEX MULTICAMADA, DN 20 MM, CONEXÃO POR CRIMPAGEM - FORNECIMENTO E INSTALAÇÃO. AF_01/2020</t>
  </si>
  <si>
    <t>TÊ, PARA INSTALAÇÕES EM PEX MULTICAMADA, DN 26 MM, CONEXÃO POR CRIMPAGEM - FORNECIMENTO E INSTALAÇÃO. AF_01/2020</t>
  </si>
  <si>
    <t>TÊ, PARA INSTALAÇÕES EM PEX MULTICAMADA, DN 32 MM, CONEXÃO POR CRIMPAGEM - FORNECIMENTO E INSTALAÇÃO. AF_01/2020</t>
  </si>
  <si>
    <t>AR CONDICIONADO JANELA, 10000 BTU/H, CICLO FRIO - FORNECIMENTO E INSTALAÇÃO. AF_11/2021</t>
  </si>
  <si>
    <t>AR CONDICIONADO JANELA, 12000 BTU/H, CICLO FRIO - FORNECIMENTO E INSTALAÇÃO. AF_11/2021</t>
  </si>
  <si>
    <t>AR CONDICIONADO JANELA, 7500 BTU/H, CICLO FRIO - FORNECIMENTO E INSTALAÇÃO. AF_11/2021</t>
  </si>
  <si>
    <t>AR CONDICIONADO SPLIT DUTO, 18000 BTU/H, CICLO QUENTE/FRIO - FORNECIMENTO E INSTALAÇÃO. AF_11/2021</t>
  </si>
  <si>
    <t>AR CONDICIONADO SPLIT DUTO, 24000 BTU/H, CICLO QUENTE/FRIO - FORNECIMENTO E INSTALAÇÃO. AF_11/2021</t>
  </si>
  <si>
    <t>AR CONDICIONADO SPLIT DUTO, 36000 BTU/H, CICLO QUENTE/FRIO - FORNECIMENTO E INSTALAÇÃO. AF_11/2021</t>
  </si>
  <si>
    <t>AR CONDICIONADO SPLIT INVERTER, HI-WALL (PAREDE), 12000 BTU/H, CICLO FRIO - FORNECIMENTO E INSTALAÇÃO. AF_11/2021_PE</t>
  </si>
  <si>
    <t>AR CONDICIONADO SPLIT INVERTER, HI-WALL (PAREDE), 18000 BTU/H, CICLO FRIO - FORNECIMENTO E INSTALAÇÃO. AF_11/2021_PE</t>
  </si>
  <si>
    <t>AR CONDICIONADO SPLIT INVERTER, HI-WALL (PAREDE), 24000 BTU/H, CICLO FRIO - FORNECIMENTO E INSTALAÇÃO. AF_11/2021_PE</t>
  </si>
  <si>
    <t>AR CONDICIONADO SPLIT INVERTER, HI-WALL (PAREDE), 9000 BTU/H, CICLO FRIO - FORNECIMENTO E INSTALAÇÃO. AF_11/2021_PE</t>
  </si>
  <si>
    <t>AR CONDICIONADO SPLIT INVERTER, PISO TETO, 18000 BTU/H, CICLO FRIO - FORNECIMENTO E INSTALAÇÃO. AF_11/2021_PSE</t>
  </si>
  <si>
    <t>AR CONDICIONADO SPLIT INVERTER, PISO TETO, 24000 BTU/H, CICLO FRIO - FORNECIMENTO E INSTALAÇÃO. AF_11/2021_PSE</t>
  </si>
  <si>
    <t>AR CONDICIONADO SPLIT INVERTER, PISO TETO, 24000 BTU/H, QUENTE/FRIO - FORNECIMENTO E INSTALAÇÃO. AF_11/2021_PSE</t>
  </si>
  <si>
    <t>AR CONDICIONADO SPLIT INVERTER, PISO TETO, 36000 BTU/H, CICLO FRIO - FORNECIMENTO E INSTALAÇÃO. AF_11/2021_PSE</t>
  </si>
  <si>
    <t>AR CONDICIONADO SPLIT INVERTER, PISO TETO, 48000 BTU/H, CICLO FRIO - FORNECIMENTO E INSTALAÇÃO. AF_11/2021_PE</t>
  </si>
  <si>
    <t>AR CONDICIONADO SPLIT INVERTER, PISO TETO, APRESENTANDO ENTRE 54000 E 58000 BTU/H, CICLO FRIO - FORNECIMENTO E INSTALAÇÃO. AF_11/2021_PE</t>
  </si>
  <si>
    <t>AR CONDICIONADO SPLIT ON/OFF, CASSETE (TETO), 18000 BTU/H, CICLO QUENTE/FRIO - FORNECIMENTO E INSTALAÇÃO. AF_11/2021_PE</t>
  </si>
  <si>
    <t>AR CONDICIONADO SPLIT ON/OFF, CASSETE (TETO), 24000 BTU/H, CICLO QUENTE/FRIO - FORNECIMENTO E INSTALAÇÃO. AF_11/2021_PE</t>
  </si>
  <si>
    <t>AR CONDICIONADO SPLIT ON/OFF, CASSETE (TETO), 36000 BTU/H, CICLO QUENTE/FRIO - FORNECIMENTO E INSTALAÇÃO. AF_11/2021_PE</t>
  </si>
  <si>
    <t>AR CONDICIONADO SPLIT ON/OFF, CASSETE (TETO), 48000 BTU/H, CICLO QUENTE/FRIO - FORNECIMENTO E INSTALAÇÃO. AF_11/2021_PE</t>
  </si>
  <si>
    <t>AR CONDICIONADO SPLIT ON/OFF, CASSETE (TETO), 60000 BTU/H, CICLO QUENTE/FRIO - FORNECIMENTO E INSTALAÇÃO. AF_11/2021_PE</t>
  </si>
  <si>
    <t>AR CONDICIONADO SPLIT ON/OFF, CASSETE (TETO), FRIO 4 VIAS 18000 BTU/H - FORNECIMENTO E INSTALAÇÃO. AF_11/2021_PE</t>
  </si>
  <si>
    <t>AR CONDICIONADO SPLIT ON/OFF, CASSETE (TETO), FRIO 4 VIAS 24000 BTU/H - FORNECIMENTO E INSTALAÇÃO. AF_11/2021_PE</t>
  </si>
  <si>
    <t>AR CONDICIONADO SPLIT ON/OFF, CASSETE (TETO), FRIO 4 VIAS 36000 BTU/H - FORNECIMENTO E INSTALAÇÃO. AF_11/2021_PE</t>
  </si>
  <si>
    <t>AR CONDICIONADO SPLIT ON/OFF, CASSETE (TETO), FRIO 4 VIAS 48000 BTU/H - FORNECIMENTO E INSTALAÇÃO. AF_11/2021_PE</t>
  </si>
  <si>
    <t>AR CONDICIONADO SPLIT ON/OFF, CASSETE (TETO), FRIO 4 VIAS 60000 BTU/H - FORNECIMENTO E INSTALAÇÃO. AF_11/2021_PE</t>
  </si>
  <si>
    <t>AR CONDICIONADO SPLIT ON/OFF, HI-WALL (PAREDE), 12000 BTUS/H, CICLO FRIO - FORNECIMENTO E INSTALAÇÃO. AF_11/2021_PE</t>
  </si>
  <si>
    <t>AR CONDICIONADO SPLIT ON/OFF, HI-WALL (PAREDE), 12000 BTUS/H, CICLO QUENTE/FRIO - FORNECIMENTO E INSTALAÇÃO. AF_11/2021_PE</t>
  </si>
  <si>
    <t>AR CONDICIONADO SPLIT ON/OFF, HI-WALL (PAREDE), 18000 BTUS/H, CICLO FRIO - FORNECIMENTO E INSTALAÇÃO. AF_11/2021_PE</t>
  </si>
  <si>
    <t>AR CONDICIONADO SPLIT ON/OFF, HI-WALL (PAREDE), 18000 BTUS/H, CICLO QUENTE/FRIO - FORNECIMENTO E INSTALAÇÃO. AF_11/2021_PE</t>
  </si>
  <si>
    <t>AR CONDICIONADO SPLIT ON/OFF, HI-WALL (PAREDE), 24000 BTUS/H, CICLO FRIO - FORNECIMENTO E INSTALAÇÃO. AF_11/2021_PE</t>
  </si>
  <si>
    <t>AR CONDICIONADO SPLIT ON/OFF, HI-WALL (PAREDE), 24000 BTUS/H, CICLO QUENTE/FRIO - FORNECIMENTO E INSTALAÇÃO. AF_11/2021_PE</t>
  </si>
  <si>
    <t>AR CONDICIONADO SPLIT ON/OFF, HI-WALL (PAREDE), 9000 BTUS/H, CICLO FRIO - FORNECIMENTO E INSTALAÇÃO. AF_11/2021_PE</t>
  </si>
  <si>
    <t>AR CONDICIONADO SPLIT ON/OFF, HI-WALL (PAREDE), 9000 BTUS/H, CICLO QUENTE/FRIO - FORNECIMENTO E INSTALAÇÃO. AF_11/2021_PE</t>
  </si>
  <si>
    <t>AR CONDICIONADO SPLIT ON/OFF, PISO TETO, 18.000 BTU/H, CICLO FRIO - FORNECIMENTO E INSTALAÇÃO. AF_11/2021_PSE</t>
  </si>
  <si>
    <t>AR CONDICIONADO SPLIT ON/OFF, PISO TETO, 24.000 BTU/H, CICLO FRIO - FORNECIMENTO E INSTALAÇÃO. AF_11/2021_PSE</t>
  </si>
  <si>
    <t>AR CONDICIONADO SPLIT ON/OFF, PISO TETO, 36.000 BTU/H, CICLO FRIO - FORNECIMENTO E INSTALAÇÃO. AF_11/2021_PSE</t>
  </si>
  <si>
    <t>AR CONDICIONADO SPLIT ON/OFF, PISO TETO, 48.000 BTU/H, CICLO FRIO - FORNECIMENTO E INSTALAÇÃO. AF_11/2021_PE</t>
  </si>
  <si>
    <t>AR CONDICIONADO SPLIT ON/OFF, PISO TETO, 60.000 BTU/H, CICLO FRIO - FORNECIMENTO E INSTALAÇÃO. AF_11/2021_PE</t>
  </si>
  <si>
    <t>AR CONDICIONADO SPLITÃO 10 TR - FORNECIMENTO E INSTALAÇÃO. AF_11/2021_PE</t>
  </si>
  <si>
    <t>AR CONDICIONADO SPLITÃO 15 TR - FORNECIMENTO E INSTALAÇÃO. AF_11/2021_PE</t>
  </si>
  <si>
    <t>DAMPER DE REGULAGEM PARA SISTEMA DE AR CONDICIONADO, 1000X500 MM - FORNECIMENTO E INSTALAÇÃO. AF_11/2021</t>
  </si>
  <si>
    <t>DIFUSOR PARA SISTEMA DE AR CONDICIONADO, 400X400 MM - FORNECIMENTO E INSTALAÇÃO. AF_11/2021</t>
  </si>
  <si>
    <t>GRELHA PARA SISTEMA DE AR CONDICIONADO, 400X400 MM - FORNECIMENTO E INSTALAÇÃO. AF_11/2021</t>
  </si>
  <si>
    <t>RASGO E CHUMBAMENTO EM ALVENARIA PARA TUBOS DE SPLIT PAREDE DE 9000 A 24000 BTUS/H. AF_11/2021</t>
  </si>
  <si>
    <t>TUBO EM COBRE FLEXÍVEL, DN 1/2", COM ISOLAMENTO, INSTALADO EM FORRO, PARA RAMAL DE ALIMENTAÇÃO DE AR CONDICIONADO, INCLUSO FIXADOR. AF_11/2021</t>
  </si>
  <si>
    <t>TUBO EM COBRE FLEXÍVEL, DN 1/4", COM ISOLAMENTO, INSTALADO EM FORRO, PARA RAMAL DE ALIMENTAÇÃO DE AR CONDICIONADO, INCLUSO FIXADOR. AF_11/2021</t>
  </si>
  <si>
    <t>TUBO EM COBRE FLEXÍVEL, DN 3/8", COM ISOLAMENTO, INSTALADO EM FORRO, PARA RAMAL DE ALIMENTAÇÃO DE AR CONDICIONADO, INCLUSO FIXADOR. AF_11/2021</t>
  </si>
  <si>
    <t>TUBO EM COBRE FLEXÍVEL, DN 5/8", COM ISOLAMENTO, INSTALADO EM FORRO, PARA RAMAL DE ALIMENTAÇÃO DE AR CONDICIONADO, INCLUSO FIXADOR. AF_11/2021</t>
  </si>
  <si>
    <t>BUCHA DE REDUÇÃO EM COBRE, DN 22 MM X 15 MM, SEM ANEL DE SOLDA, PONTA X BOLSA, INSTALADO EM RAMAL DE DISTRIBUIÇÃO DE HIDRÁULICA PREDIAL - FORNECIMENTO E INSTALAÇÃO. AF_04/2022</t>
  </si>
  <si>
    <t>BUCHA DE REDUÇÃO EM COBRE, DN 22 MM X 15 MM, SEM ANEL DE SOLDA, PONTA X BOLSA, INSTALADO EM RAMAL E SUB-RAMAL DE AQUECIMENTO SOLAR - FORNECIMENTO E INSTALAÇÃO. AF_04/2022</t>
  </si>
  <si>
    <t>BUCHA DE REDUÇÃO EM COBRE, DN 22 MM X 15 MM, SEM ANEL DE SOLDA, PONTA X BOLSA, INSTALADO EM RAMAL E SUB-RAMAL DE GÁS COMBUSTÍVEL - FORNECIMENTO E INSTALAÇÃO. AF_04/2022</t>
  </si>
  <si>
    <t>BUCHA DE REDUÇÃO EM COBRE, DN 22 MM X 15 MM, SEM ANEL DE SOLDA, PONTA X BOLSA, INSTALADO EM RAMAL E SUB-RAMAL DE GÁS MEDICINAL - FORNECIMENTO E INSTALAÇÃO. AF_04/2022</t>
  </si>
  <si>
    <t>BUCHA DE REDUÇÃO EM COBRE, DN 22 MM X 15 MM, SEM ANEL DE SOLDA, PONTA X BOLSA, INSTALADO EM RAMAL E SUB-RAMAL DE HIDRÁULICA PREDIAL - FORNECIMENTO E INSTALAÇÃO. AF_04/2022</t>
  </si>
  <si>
    <t>BUCHA DE REDUÇÃO EM COBRE, DN 28 MM X 22 MM, SEM ANEL DE SOLDA, INSTALADO EM RAMAL DE DISTRIBUIÇÃO DE HIDRÁULICA PREDIAL - FORNECIMENTO E INSTALAÇÃO. AF_04/2022</t>
  </si>
  <si>
    <t>BUCHA DE REDUÇÃO EM COBRE, DN 28 MM X 22 MM, SEM ANEL DE SOLDA, INSTALADO EM RAMAL E SUB-RAMAL DE AQUECIMENTO SOLAR - FORNECIMENTO E INSTALAÇÃO. AF_04/2022</t>
  </si>
  <si>
    <t>BUCHA DE REDUÇÃO EM COBRE, DN 28 MM X 22 MM, SEM ANEL DE SOLDA, INSTALADO EM RAMAL E SUB-RAMAL DE GÁS COMBUSTÍVEL - FORNECIMENTO E INSTALAÇÃO. AF_04/2022</t>
  </si>
  <si>
    <t>BUCHA DE REDUÇÃO EM COBRE, DN 28 MM X 22 MM, SEM ANEL DE SOLDA, INSTALADO EM RAMAL E SUB-RAMAL DE GÁS MEDICINAL - FORNECIMENTO E INSTALAÇÃO. AF_04/2022</t>
  </si>
  <si>
    <t>BUCHA DE REDUÇÃO EM COBRE, DN 28 MM X 22 MM, SEM ANEL DE SOLDA, INSTALADO EM RAMAL E SUB-RAMAL DE HIDRÁULICA PREDIAL - FORNECIMENTO E INSTALAÇÃO. AF_04/2022</t>
  </si>
  <si>
    <t>BUCHA DE REDUÇÃO EM COBRE, DN 28 MM X 22 MM, SEM ANEL DE SOLDA, PONTA X BOLSA, INSTALADO EM PRUMADA DE HIDRÁULICA PREDIAL - FORNECIMENTO E INSTALAÇÃO. AF_04/2022</t>
  </si>
  <si>
    <t>BUCHA DE REDUÇÃO EM COBRE, DN 35 MM X 28 MM, SEM ANEL DE SOLDA, PONTA X BOLSA, INSTALADO EM PRUMADA DE HIDRÁULICA PREDIAL - FORNECIMENTO E INSTALAÇÃO. AF_04/2022</t>
  </si>
  <si>
    <t>BUCHA DE REDUÇÃO EM COBRE, DN 42 MM X 35 MM, SEM ANEL DE SOLDA, PONTA X BOLSA, INSTALADO EM PRUMADA DE HIDRÁULICA PREDIAL - FORNECIMENTO E INSTALAÇÃO. AF_04/2022</t>
  </si>
  <si>
    <t>BUCHA DE REDUÇÃO EM COBRE, DN 54 MM X 42 MM, SEM ANEL DE SOLDA, PONTA X BOLSA, INSTALADO EM PRUMADA DE HIDRÁULICA PREDIAL - FORNECIMENTO E INSTALAÇÃO. AF_04/2022</t>
  </si>
  <si>
    <t>BUCHA DE REDUÇÃO EM COBRE, DN 66 MM X 54 MM, SEM ANEL DE SOLDA, PONTA X BOLSA, INSTALADO EM PRUMADA DE HIDRÁULICA PREDIAL - FORNECIMENTO E INSTALAÇÃO. AF_04/2022</t>
  </si>
  <si>
    <t>CONECTOR EM BRONZE/LATÃO, DN 15 MM X 1/2", SEM ANEL DE SOLDA, BOLSA X ROSCA F, INSTALADO EM RAMAL DE DISTRIBUIÇÃO DE HIDRÁULICA PREDIAL - FORNECIMENTO E INSTALAÇÃO. AF_04/2022</t>
  </si>
  <si>
    <t>CONECTOR EM BRONZE/LATÃO, DN 15 MM X 1/2", SEM ANEL DE SOLDA, BOLSA X ROSCA F, INSTALADO EM RAMAL E SUB-RAMAL DE AQUECIMENTO SOLAR - FORNECIMENTO E INSTALAÇÃO. AF_04/2022</t>
  </si>
  <si>
    <t>CONECTOR EM BRONZE/LATÃO, DN 15 MM X 1/2", SEM ANEL DE SOLDA, BOLSA X ROSCA F, INSTALADO EM RAMAL E SUB-RAMAL DE GÁS COMBUSTÍVEL - FORNECIMENTO E INSTALAÇÃO. AF_04/2022</t>
  </si>
  <si>
    <t>CONECTOR EM BRONZE/LATÃO, DN 15 MM X 1/2", SEM ANEL DE SOLDA, BOLSA X ROSCA F, INSTALADO EM RAMAL E SUB-RAMAL DE GÁS MEDICINAL - FORNECIMENTO E INSTALAÇÃO. AF_04/2022</t>
  </si>
  <si>
    <t>CONECTOR EM BRONZE/LATÃO, DN 15 MM X 1/2", SEM ANEL DE SOLDA, BOLSA X ROSCA F, INSTALADO EM RAMAL E SUB-RAMAL DE HIDRÁULICA PREDIAL - FORNECIMENTO E INSTALAÇÃO. AF_04/2022</t>
  </si>
  <si>
    <t>CONECTOR EM BRONZE/LATÃO, DN 22 MM X 1/2", SEM ANEL DE SOLDA, BOLSA X ROSCA F, INSTALADO EM PRUMADA DE HIDRÁULICA PREDIAL - FORNECIMENTO E INSTALAÇÃO. AF_04/2022</t>
  </si>
  <si>
    <t>CONECTOR EM BRONZE/LATÃO, DN 22 MM X 1/2", SEM ANEL DE SOLDA, BOLSA X ROSCA F, INSTALADO EM RAMAL DE DISTRIBUIÇÃO DE HIDRÁULICA PREDIAL - FORNECIMENTO E INSTALAÇÃO. AF_04/2022</t>
  </si>
  <si>
    <t>CONECTOR EM BRONZE/LATÃO, DN 22 MM X 1/2", SEM ANEL DE SOLDA, BOLSA X ROSCA F, INSTALADO EM RAMAL E SUB-RAMAL DE AQUECIMENTO SOLAR - FORNECIMENTO E INSTALAÇÃO. AF_04/2022</t>
  </si>
  <si>
    <t>CONECTOR EM BRONZE/LATÃO, DN 22 MM X 1/2", SEM ANEL DE SOLDA, BOLSA X ROSCA F, INSTALADO EM RAMAL E SUB-RAMAL DE GÁS COMBUSTÍVEL - FORNECIMENTO E INSTALAÇÃO. AF_04/2022</t>
  </si>
  <si>
    <t>CONECTOR EM BRONZE/LATÃO, DN 22 MM X 1/2", SEM ANEL DE SOLDA, BOLSA X ROSCA F, INSTALADO EM RAMAL E SUB-RAMAL DE GÁS MEDICINAL - FORNECIMENTO E INSTALAÇÃO. AF_04/2022</t>
  </si>
  <si>
    <t>CONECTOR EM BRONZE/LATÃO, DN 22 MM X 1/2", SEM ANEL DE SOLDA, BOLSA X ROSCA F, INSTALADO EM RAMAL E SUB-RAMAL DE HIDRÁULICA PREDIAL - FORNECIMENTO E INSTALAÇÃO. AF_04/2022</t>
  </si>
  <si>
    <t>CONECTOR EM BRONZE/LATÃO, DN 22 MM X 3/4", SEM ANEL DE SOLDA, BOLSA X ROSCA F, INSTALADO EM PRUMADA DE HIDRÁULICA PREDIAL - FORNECIMENTO E INSTALAÇÃO. AF_04/2022</t>
  </si>
  <si>
    <t>CONECTOR EM BRONZE/LATÃO, DN 22 MM X 3/4", SEM ANEL DE SOLDA, BOLSA X ROSCA F, INSTALADO EM RAMAL DE DISTRIBUIÇÃO DE HIDRÁULICA PREDIAL - FORNECIMENTO E INSTALAÇÃO. AF_04/2022</t>
  </si>
  <si>
    <t>CONECTOR EM BRONZE/LATÃO, DN 22 MM X 3/4", SEM ANEL DE SOLDA, BOLSA X ROSCA F, INSTALADO EM RAMAL E SUB-RAMAL DE AQUECIMENTO SOLAR - FORNECIMENTO E INSTALAÇÃO. AF_04/2022</t>
  </si>
  <si>
    <t>CONECTOR EM BRONZE/LATÃO, DN 22 MM X 3/4", SEM ANEL DE SOLDA, BOLSA X ROSCA F, INSTALADO EM RAMAL E SUB-RAMAL DE GÁS COMBUSTÍVEL - FORNECIMENTO E INSTALAÇÃO. AF_04/2022</t>
  </si>
  <si>
    <t>CONECTOR EM BRONZE/LATÃO, DN 22 MM X 3/4", SEM ANEL DE SOLDA, BOLSA X ROSCA F, INSTALADO EM RAMAL E SUB-RAMAL DE GÁS MEDICINAL - FORNECIMENTO E INSTALAÇÃO. AF_04/2022</t>
  </si>
  <si>
    <t>CONECTOR EM BRONZE/LATÃO, DN 22 MM X 3/4", SEM ANEL DE SOLDA, BOLSA X ROSCA F, INSTALADO EM RAMAL E SUB-RAMAL DE HIDRÁULICA PREDIAL - FORNECIMENTO E INSTALAÇÃO. AF_04/2022</t>
  </si>
  <si>
    <t>CONECTOR EM BRONZE/LATÃO, DN 28 MM X 1/2", SEM ANEL DE SOLDA, BOLSA X ROSCA F, INSTALADO EM PRUMADA DE HIDRÁULICA PREDIAL - FORNECIMENTO E INSTALAÇÃO. AF_04/2022</t>
  </si>
  <si>
    <t>CONECTOR EM BRONZE/LATÃO, DN 28 MM X 1/2", SEM ANEL DE SOLDA, BOLSA X ROSCA F, INSTALADO EM RAMAL DE DISTRIBUIÇÃO DE HIDRÁULICA PREDIAL - FORNECIMENTO E INSTALAÇÃO. AF_04/2022</t>
  </si>
  <si>
    <t>CONECTOR EM BRONZE/LATÃO, DN 28 MM X 1/2", SEM ANEL DE SOLDA, BOLSA X ROSCA F, INSTALADO EM RAMAL E SUB-RAMAL DE AQUECIMENTO SOLAR - FORNECIMENTO E INSTALAÇÃO. AF_04/2022</t>
  </si>
  <si>
    <t>CONECTOR EM BRONZE/LATÃO, DN 28 MM X 1/2", SEM ANEL DE SOLDA, BOLSA X ROSCA F, INSTALADO EM RAMAL E SUB-RAMAL DE GÁS COMBUSTÍVEL - FORNECIMENTO E INSTALAÇÃO. AF_04/2022</t>
  </si>
  <si>
    <t>CONECTOR EM BRONZE/LATÃO, DN 28 MM X 1/2", SEM ANEL DE SOLDA, BOLSA X ROSCA F, INSTALADO EM RAMAL E SUB-RAMAL DE GÁS MEDICINAL - FORNECIMENTO E INSTALAÇÃO. AF_04/2022</t>
  </si>
  <si>
    <t>CONECTOR EM BRONZE/LATÃO, DN 28 MM X 1/2", SEM ANEL DE SOLDA, BOLSA X ROSCA F, INSTALADO EM RAMAL E SUB-RAMAL DE HIDRÁULICA PREDIAL - FORNECIMENTO E INSTALAÇÃO. AF_04/2022</t>
  </si>
  <si>
    <t>COTOVELO EM BRONZE/LATÃO, DN 15 MM X 1/2", 90 GRAUS, SEM ANEL DE SOLDA, BOLSA X ROSCA F, INSTALADO EM RAMAL DE DISTRIBUIÇÃO DE HIDRÁULICA PREDIAL - FORNECIMENTO E INSTALAÇÃO. AF_04/2022</t>
  </si>
  <si>
    <t>COTOVELO EM BRONZE/LATÃO, DN 15 MM X 1/2", 90 GRAUS, SEM ANEL DE SOLDA, BOLSA X ROSCA F, INSTALADO EM RAMAL E SUB-RAMAL DE AQUECIMENTO SOLAR - FORNECIMENTO E INSTALAÇÃO. AF_04/2022</t>
  </si>
  <si>
    <t>COTOVELO EM BRONZE/LATÃO, DN 15 MM X 1/2", 90 GRAUS, SEM ANEL DE SOLDA, BOLSA X ROSCA F, INSTALADO EM RAMAL E SUB-RAMAL DE GÁS COMBUSTÍVEL - FORNECIMENTO E INSTALAÇÃO. AF_04/2022</t>
  </si>
  <si>
    <t>COTOVELO EM BRONZE/LATÃO, DN 15 MM X 1/2", 90 GRAUS, SEM ANEL DE SOLDA, BOLSA X ROSCA F, INSTALADO EM RAMAL E SUB-RAMAL DE GÁS MEDICINAL - FORNECIMENTO E INSTALAÇÃO. AF_04/2022</t>
  </si>
  <si>
    <t>COTOVELO EM BRONZE/LATÃO, DN 15 MM X 1/2", 90 GRAUS, SEM ANEL DE SOLDA, BOLSA X ROSCA F, INSTALADO EM RAMAL E SUB-RAMAL DE HIDRÁULICA PREDIAL - FORNECIMENTO E INSTALAÇÃO. AF_04/2022</t>
  </si>
  <si>
    <t>COTOVELO EM BRONZE/LATÃO, DN 22 MM X 1/2", 90 GRAUS, SEM ANEL DE SOLDA, BOLSA X ROSCA F, INSTALADO EM PRUMADA DE HIDRÁULICA PREDIAL - FORNECIMENTO E INSTALAÇÃO. AF_04/2022</t>
  </si>
  <si>
    <t>COTOVELO EM BRONZE/LATÃO, DN 22 MM X 1/2", 90 GRAUS, SEM ANEL DE SOLDA, BOLSA X ROSCA F, INSTALADO EM RAMAL DE DISTRIBUIÇÃO DE HIDRÁULICA PREDIAL - FORNECIMENTO E INSTALAÇÃO. AF_04/2022</t>
  </si>
  <si>
    <t>COTOVELO EM BRONZE/LATÃO, DN 22 MM X 1/2", 90 GRAUS, SEM ANEL DE SOLDA, BOLSA X ROSCA F, INSTALADO EM RAMAL E SUB-RAMAL DE AQUECIMENTO SOLAR - FORNECIMENTO E INSTALAÇÃO. AF_04/2022</t>
  </si>
  <si>
    <t>COTOVELO EM BRONZE/LATÃO, DN 22 MM X 1/2", 90 GRAUS, SEM ANEL DE SOLDA, BOLSA X ROSCA F, INSTALADO EM RAMAL E SUB-RAMAL DE GÁS COMBUSTÍVEL - FORNECIMENTO E INSTALAÇÃO. AF_04/2022</t>
  </si>
  <si>
    <t>COTOVELO EM BRONZE/LATÃO, DN 22 MM X 1/2", 90 GRAUS, SEM ANEL DE SOLDA, BOLSA X ROSCA F, INSTALADO EM RAMAL E SUB-RAMAL DE GÁS MEDICINAL - FORNECIMENTO E INSTALAÇÃO. AF_04/2022</t>
  </si>
  <si>
    <t>COTOVELO EM BRONZE/LATÃO, DN 22 MM X 1/2", 90 GRAUS, SEM ANEL DE SOLDA, BOLSA X ROSCA F, INSTALADO EM RAMAL E SUB-RAMAL DE HIDRÁULICA PREDIAL - FORNECIMENTO E INSTALAÇÃO. AF_04/2022</t>
  </si>
  <si>
    <t>COTOVELO EM BRONZE/LATÃO, DN 22 MM X 3/4", 90 GRAUS, SEM ANEL DE SOLDA, BOLSA X ROSCA F, INSTALADO EM PRUMADA DE HIDRÁULICA PREDIAL - FORNECIMENTO E INSTALAÇÃO. AF_04/2022</t>
  </si>
  <si>
    <t>COTOVELO EM BRONZE/LATÃO, DN 22 MM X 3/4", 90 GRAUS, SEM ANEL DE SOLDA, BOLSA X ROSCA F, INSTALADO EM RAMAL DE DISTRIBUIÇÃO DE HIDRÁULICA PREDIAL - FORNECIMENTO E INSTALAÇÃO. AF_04/2022</t>
  </si>
  <si>
    <t>COTOVELO EM BRONZE/LATÃO, DN 22 MM X 3/4", 90 GRAUS, SEM ANEL DE SOLDA, BOLSA X ROSCA F, INSTALADO EM RAMAL E SUB-RAMAL DE AQUECIMENTO SOLAR - FORNECIMENTO E INSTALAÇÃO. AF_04/2022</t>
  </si>
  <si>
    <t>COTOVELO EM BRONZE/LATÃO, DN 22 MM X 3/4", 90 GRAUS, SEM ANEL DE SOLDA, BOLSA X ROSCA F, INSTALADO EM RAMAL E SUB-RAMAL DE GÁS COMBUSTÍVEL - FORNECIMENTO E INSTALAÇÃO. AF_04/2022</t>
  </si>
  <si>
    <t>COTOVELO EM BRONZE/LATÃO, DN 22 MM X 3/4", 90 GRAUS, SEM ANEL DE SOLDA, BOLSA X ROSCA F, INSTALADO EM RAMAL E SUB-RAMAL DE GÁS MEDICINAL - FORNECIMENTO E INSTALAÇÃO. AF_04/2022</t>
  </si>
  <si>
    <t>COTOVELO EM BRONZE/LATÃO, DN 22 MM X 3/4", 90 GRAUS, SEM ANEL DE SOLDA, BOLSA X ROSCA F, INSTALADO EM RAMAL E SUB-RAMAL DE HIDRÁULICA PREDIAL - FORNECIMENTO E INSTALAÇÃO. AF_04/2022</t>
  </si>
  <si>
    <t>COTOVELO EM COBRE, DN 15 MM, 90 GRAUS, SEM ANEL DE SOLDA, INSTALADO EM RAMAL DE DISTRIBUIÇÃO FORNECIMENTO E INSTALAÇÃO. AF_04/2022</t>
  </si>
  <si>
    <t>COTOVELO EM COBRE, DN 15 MM, 90 GRAUS, SEM ANEL DE SOLDA, INSTALADO EM RAMAL E SUB-RAMAL DE AQUECIMENTO SOLAR - FORNECIMENTO E INSTALAÇÃO. AF_04/2022</t>
  </si>
  <si>
    <t>COTOVELO EM COBRE, DN 15 MM, 90 GRAUS, SEM ANEL DE SOLDA, INSTALADO EM RAMAL E SUB-RAMAL DE GÁS COMBUSTÍVEL - FORNECIMENTO E INSTALAÇÃO. AF_04/2022</t>
  </si>
  <si>
    <t>COTOVELO EM COBRE, DN 15 MM, 90 GRAUS, SEM ANEL DE SOLDA, INSTALADO EM RAMAL E SUB-RAMAL DE GÁS MEDICINAL - FORNECIMENTO E INSTALAÇÃO. AF_04/2022</t>
  </si>
  <si>
    <t>COTOVELO EM COBRE, DN 15 MM, 90 GRAUS, SEM ANEL DE SOLDA, INSTALADO EM RAMAL E SUB-RAMAL DE HIDRÁULICA PREDIAL - FORNECIMENTO E INSTALAÇÃO. AF_04/2022</t>
  </si>
  <si>
    <t>COTOVELO EM COBRE, DN 22 MM, 90 GRAUS, SEM ANEL DE SOLDA, INSTALADO EM PRUMADA DE HIDRÁULICA PREDIAL - FORNECIMENTO E INSTALAÇÃO. AF_04/2022</t>
  </si>
  <si>
    <t>COTOVELO EM COBRE, DN 22 MM, 90 GRAUS, SEM ANEL DE SOLDA, INSTALADO EM RAMAL DE DISTRIBUIÇÃO DE HIDRÁULICA PREDIAL - FORNECIMENTO E INSTALAÇÃO. AF_04/2022</t>
  </si>
  <si>
    <t>COTOVELO EM COBRE, DN 22 MM, 90 GRAUS, SEM ANEL DE SOLDA, INSTALADO EM RAMAL E SUB-RAMAL DE AQUECIMENTO SOLAR - FORNECIMENTO E INSTALAÇÃO. AF_04/2022</t>
  </si>
  <si>
    <t>COTOVELO EM COBRE, DN 22 MM, 90 GRAUS, SEM ANEL DE SOLDA, INSTALADO EM RAMAL E SUB-RAMAL DE GÁS COMBUSTÍVEL - FORNECIMENTO E INSTALAÇÃO. AF_04/2022</t>
  </si>
  <si>
    <t>COTOVELO EM COBRE, DN 22 MM, 90 GRAUS, SEM ANEL DE SOLDA, INSTALADO EM RAMAL E SUB-RAMAL DE GÁS MEDICINAL - FORNECIMENTO E INSTALAÇÃO. AF_04/2022</t>
  </si>
  <si>
    <t>COTOVELO EM COBRE, DN 22 MM, 90 GRAUS, SEM ANEL DE SOLDA, INSTALADO EM RAMAL E SUB-RAMAL DE HIDRÁULICA PREDIAL - FORNECIMENTO E INSTALAÇÃO. AF_04/2022</t>
  </si>
  <si>
    <t>COTOVELO EM COBRE, DN 28 MM, 90 GRAUS, SEM ANEL DE SOLDA, INSTALADO EM PRUMADA DE HIDRÁULICA PREDIAL - FORNECIMENTO E INSTALAÇÃO. AF_04/2022</t>
  </si>
  <si>
    <t>COTOVELO EM COBRE, DN 28 MM, 90 GRAUS, SEM ANEL DE SOLDA, INSTALADO EM RAMAL DE DISTRIBUIÇÃO DE HIDRÁULICA PREDIAL - FORNECIMENTO E INSTALAÇÃO. AF_04/2022</t>
  </si>
  <si>
    <t>COTOVELO EM COBRE, DN 28 MM, 90 GRAUS, SEM ANEL DE SOLDA, INSTALADO EM RAMAL E SUB-RAMAL DE AQUECIMENTO SOLAR - FORNECIMENTO E INSTALAÇÃO. AF_04/2022</t>
  </si>
  <si>
    <t>COTOVELO EM COBRE, DN 28 MM, 90 GRAUS, SEM ANEL DE SOLDA, INSTALADO EM RAMAL E SUB-RAMAL DE GÁS COMBUSTÍVEL - FORNECIMENTO E INSTALAÇÃO. AF_04/2022</t>
  </si>
  <si>
    <t>COTOVELO EM COBRE, DN 28 MM, 90 GRAUS, SEM ANEL DE SOLDA, INSTALADO EM RAMAL E SUB-RAMAL DE GÁS MEDICINAL - FORNECIMENTO E INSTALAÇÃO. AF_04/2022</t>
  </si>
  <si>
    <t>COTOVELO EM COBRE, DN 28 MM, 90 GRAUS, SEM ANEL DE SOLDA, INSTALADO EM RAMAL E SUB-RAMAL DE HIDRÁULICA PREDIAL - FORNECIMENTO E INSTALAÇÃO. AF_04/2022</t>
  </si>
  <si>
    <t>COTOVELO EM COBRE, DN 35 MM, 90 GRAUS, SEM ANEL DE SOLDA, INSTALADO EM PRUMADA DE HIDRÁULICA PREDIAL - FORNECIMENTO E INSTALAÇÃO. AF_04/2022</t>
  </si>
  <si>
    <t>COTOVELO EM COBRE, DN 42 MM, 90 GRAUS, SEM ANEL DE SOLDA, INSTALADO EM PRUMADA DE HIDRÁULICA PREDIAL - FORNECIMENTO E INSTALAÇÃO. AF_04/2022</t>
  </si>
  <si>
    <t>COTOVELO EM COBRE, DN 54 MM, 90 GRAUS, SEM ANEL DE SOLDA, INSTALADO EM PRUMADA DE HIDRÁULICA PREDIAL - FORNECIMENTO E INSTALAÇÃO. AF_04/2022</t>
  </si>
  <si>
    <t>COTOVELO EM COBRE, DN 66 MM, 90 GRAUS, SEM ANEL DE SOLDA, INSTALADO EM PRUMADA DE HIDRÁULICA PREDIAL - FORNECIMENTO E INSTALAÇÃO. AF_04/2022</t>
  </si>
  <si>
    <t>CURVA DE TRANSPOSIÇÃO EM BRONZE/LATÃO, DN 15 MM, SEM ANEL DE SOLDA, BOLSA X BOLSA, INSTALADO EM RAMAL DE DISTRIBUIÇÃO DE HIDRÁULICA PREDIAL - FORNECIMENTO E INSTALAÇÃO. AF_04/2022</t>
  </si>
  <si>
    <t>CURVA DE TRANSPOSIÇÃO EM BRONZE/LATÃO, DN 15 MM, SEM ANEL DE SOLDA, BOLSA X BOLSA, INSTALADO EM RAMAL E SUB-RAMAL DE AQUECIMENTO SOLAR - FORNECIMENTO E INSTALAÇÃO. AF_04/2022</t>
  </si>
  <si>
    <t>CURVA DE TRANSPOSIÇÃO EM BRONZE/LATÃO, DN 15 MM, SEM ANEL DE SOLDA, BOLSA X BOLSA, INSTALADO EM RAMAL E SUB-RAMAL DE GÁS COMBUSTÍVEL - FORNECIMENTO E INSTALAÇÃO. AF_04/2022</t>
  </si>
  <si>
    <t>CURVA DE TRANSPOSIÇÃO EM BRONZE/LATÃO, DN 15 MM, SEM ANEL DE SOLDA, BOLSA X BOLSA, INSTALADO EM RAMAL E SUB-RAMAL DE GÁS MEDICINAL - FORNECIMENTO E INSTALAÇÃO. AF_04/2022</t>
  </si>
  <si>
    <t>CURVA DE TRANSPOSIÇÃO EM BRONZE/LATÃO, DN 15 MM, SEM ANEL DE SOLDA, BOLSA X BOLSA, INSTALADO EM RAMAL E SUB-RAMAL DE HIDRÁULICA PREDIAL - FORNECIMENTO E INSTALAÇÃO. AF_04/2022</t>
  </si>
  <si>
    <t>CURVA DE TRANSPOSIÇÃO EM BRONZE/LATÃO, DN 22 MM, SEM ANEL DE SOLDA, BOLSA X BOLSA, INSTALADO EM PRUMADA DE HIDRÁULICA PREDIAL - FORNECIMENTO E INSTALAÇÃO. AF_04/2022</t>
  </si>
  <si>
    <t>CURVA DE TRANSPOSIÇÃO EM BRONZE/LATÃO, DN 22 MM, SEM ANEL DE SOLDA, BOLSA X BOLSA, INSTALADO EM RAMAL DE DISTRIBUIÇÃO DE HIDRÁULICA PREDIAL - FORNECIMENTO E INSTALAÇÃO. AF_04/2022</t>
  </si>
  <si>
    <t>CURVA DE TRANSPOSIÇÃO EM BRONZE/LATÃO, DN 22 MM, SEM ANEL DE SOLDA, BOLSA X BOLSA, INSTALADO EM RAMAL E SUB-RAMAL DE AQUECIMENTO SOLAR - FORNECIMENTO E INSTALAÇÃO. AF_04/2022</t>
  </si>
  <si>
    <t>CURVA DE TRANSPOSIÇÃO EM BRONZE/LATÃO, DN 22 MM, SEM ANEL DE SOLDA, BOLSA X BOLSA, INSTALADO EM RAMAL E SUB-RAMAL DE GÁS COMBUSTÍVEL - FORNECIMENTO E INSTALAÇÃO. AF_04/2022</t>
  </si>
  <si>
    <t>CURVA DE TRANSPOSIÇÃO EM BRONZE/LATÃO, DN 22 MM, SEM ANEL DE SOLDA, BOLSA X BOLSA, INSTALADO EM RAMAL E SUB-RAMAL DE GÁS MEDICINAL - FORNECIMENTO E INSTALAÇÃO. AF_04/2022</t>
  </si>
  <si>
    <t>CURVA DE TRANSPOSIÇÃO EM BRONZE/LATÃO, DN 22 MM, SEM ANEL DE SOLDA, BOLSA X BOLSA, INSTALADO EM RAMAL E SUB-RAMAL DE HIDRÁULICA PREDIAL - FORNECIMENTO E INSTALAÇÃO. AF_04/2022</t>
  </si>
  <si>
    <t>CURVA DE TRANSPOSIÇÃO EM BRONZE/LATÃO, DN 28 MM, SEM ANEL DE SOLDA, BOLSA X BOLSA, INSTALADO EM PRUMADA DE HIDRÁULICA PREDIAL - FORNECIMENTO E INSTALAÇÃO. AF_04/2022</t>
  </si>
  <si>
    <t>CURVA DE TRANSPOSIÇÃO EM BRONZE/LATÃO, DN 28 MM, SEM ANEL DE SOLDA, BOLSA X BOLSA, INSTALADO EM RAMAL DE DISTRIBUIÇÃO DE HIDRÁULICA PREDIAL - FORNECIMENTO E INSTALAÇÃO. AF_04/2022</t>
  </si>
  <si>
    <t>CURVA DE TRANSPOSIÇÃO EM BRONZE/LATÃO, DN 28 MM, SEM ANEL DE SOLDA, BOLSA X BOLSA, INSTALADO EM RAMAL E SUB-RAMAL DE AQUECIMENTO SOLAR - FORNECIMENTO E INSTALAÇÃO. AF_04/2022</t>
  </si>
  <si>
    <t>CURVA DE TRANSPOSIÇÃO EM BRONZE/LATÃO, DN 28 MM, SEM ANEL DE SOLDA, BOLSA X BOLSA, INSTALADO EM RAMAL E SUB-RAMAL DE GÁS COMBUSTÍVEL - FORNECIMENTO E INSTALAÇÃO. AF_04/2022</t>
  </si>
  <si>
    <t>CURVA DE TRANSPOSIÇÃO EM BRONZE/LATÃO, DN 28 MM, SEM ANEL DE SOLDA, BOLSA X BOLSA, INSTALADO EM RAMAL E SUB-RAMAL DE GÁS MEDICINAL - FORNECIMENTO E INSTALAÇÃO. AF_04/2022</t>
  </si>
  <si>
    <t>CURVA DE TRANSPOSIÇÃO EM BRONZE/LATÃO, DN 28 MM, SEM ANEL DE SOLDA, BOLSA X BOLSA, INSTALADO EM RAMAL E SUB-RAMAL DE HIDRÁULICA PREDIAL - FORNECIMENTO E INSTALAÇÃO. AF_04/2022</t>
  </si>
  <si>
    <t>CURVA EM COBRE, DN 15 MM, 45 GRAUS, SEM ANEL DE SOLDA, BOLSA X BOLSA, INSTALADO EM RAMAL DE DISTRIBUIÇÃO DE HIDRÁULICA PREDIAL - FORNECIMENTO E INSTALAÇÃO. AF_04/2022</t>
  </si>
  <si>
    <t>CURVA EM COBRE, DN 15 MM, 45 GRAUS, SEM ANEL DE SOLDA, BOLSA X BOLSA, INSTALADO EM RAMAL E SUB-RAMAL DE AQUECIMENTO SOLAR - FORNECIMENTO E INSTALAÇÃO. AF_04/2022</t>
  </si>
  <si>
    <t>CURVA EM COBRE, DN 15 MM, 45 GRAUS, SEM ANEL DE SOLDA, BOLSA X BOLSA, INSTALADO EM RAMAL E SUB-RAMAL DE GÁS COMBUSTÍVEL - FORNECIMENTO E INSTALAÇÃO. AF_04/2022</t>
  </si>
  <si>
    <t>CURVA EM COBRE, DN 15 MM, 45 GRAUS, SEM ANEL DE SOLDA, BOLSA X BOLSA, INSTALADO EM RAMAL E SUB-RAMAL DE GÁS MEDICINAL - FORNECIMENTO E INSTALAÇÃO. AF_04/2022</t>
  </si>
  <si>
    <t>CURVA EM COBRE, DN 15 MM, 45 GRAUS, SEM ANEL DE SOLDA, BOLSA X BOLSA, INSTALADO EM RAMAL E SUB-RAMAL DE HIDRÁULICA PREDIAL - FORNECIMENTO E INSTALAÇÃO. AF_04/2022</t>
  </si>
  <si>
    <t>CURVA EM COBRE, DN 22 MM, 45 GRAUS, SEM ANEL DE SOLDA, BOLSA X BOLSA, INSTALADO EM PRUMADA DE HIDRÁULICA PREDIAL - FORNECIMENTO E INSTALAÇÃO. AF_04/2022</t>
  </si>
  <si>
    <t>CURVA EM COBRE, DN 22 MM, 45 GRAUS, SEM ANEL DE SOLDA, BOLSA X BOLSA, INSTALADO EM RAMAL DE DISTRIBUIÇÃO DE HIDRÁULICA PREDIAL - FORNECIMENTO E INSTALAÇÃO. AF_04/2022</t>
  </si>
  <si>
    <t>CURVA EM COBRE, DN 22 MM, 45 GRAUS, SEM ANEL DE SOLDA, BOLSA X BOLSA, INSTALADO EM RAMAL E SUB-RAMAL DE AQUECIMENTO SOLAR - FORNECIMENTO E INSTALAÇÃO. AF_04/2022</t>
  </si>
  <si>
    <t>CURVA EM COBRE, DN 22 MM, 45 GRAUS, SEM ANEL DE SOLDA, BOLSA X BOLSA, INSTALADO EM RAMAL E SUB-RAMAL DE GÁS COMBUSTÍVEL - FORNECIMENTO E INSTALAÇÃO. AF_04/2022</t>
  </si>
  <si>
    <t>CURVA EM COBRE, DN 22 MM, 45 GRAUS, SEM ANEL DE SOLDA, BOLSA X BOLSA, INSTALADO EM RAMAL E SUB-RAMAL DE GÁS MEDICINAL - FORNECIMENTO E INSTALAÇÃO. AF_04/2022</t>
  </si>
  <si>
    <t>CURVA EM COBRE, DN 22 MM, 45 GRAUS, SEM ANEL DE SOLDA, BOLSA X BOLSA, INSTALADO EM RAMAL E SUB-RAMAL DE HIDRÁULICA PREDIAL - FORNECIMENTO E INSTALAÇÃO. AF_04/2022</t>
  </si>
  <si>
    <t>CURVA EM COBRE, DN 28 MM, 45 GRAUS, SEM ANEL DE SOLDA, BOLSA X BOLSA, INSTALADO EM PRUMADA DE HIDRÁULICA PREDIAL - FORNECIMENTO E INSTALAÇÃO. AF_04/2022</t>
  </si>
  <si>
    <t>CURVA EM COBRE, DN 28 MM, 45 GRAUS, SEM ANEL DE SOLDA, BOLSA X BOLSA, INSTALADO EM RAMAL DE DISTRIBUIÇÃO DE HIDRÁULICA PREDIAL - FORNECIMENTO E INSTALAÇÃO. AF_04/2022</t>
  </si>
  <si>
    <t>CURVA EM COBRE, DN 28 MM, 45 GRAUS, SEM ANEL DE SOLDA, BOLSA X BOLSA, INSTALADO EM RAMAL E SUB-RAMAL DE AQUECIMENTO SOLAR - FORNECIMENTO E INSTALAÇÃO. AF_04/2022</t>
  </si>
  <si>
    <t>CURVA EM COBRE, DN 28 MM, 45 GRAUS, SEM ANEL DE SOLDA, BOLSA X BOLSA, INSTALADO EM RAMAL E SUB-RAMAL DE GÁS COMBUSTÍVEL - FORNECIMENTO E INSTALAÇÃO. AF_04/2022</t>
  </si>
  <si>
    <t>CURVA EM COBRE, DN 28 MM, 45 GRAUS, SEM ANEL DE SOLDA, BOLSA X BOLSA, INSTALADO EM RAMAL E SUB-RAMAL DE GÁS MEDICINAL - FORNECIMENTO E INSTALAÇÃO. AF_04/2022</t>
  </si>
  <si>
    <t>CURVA EM COBRE, DN 28 MM, 45 GRAUS, SEM ANEL DE SOLDA, BOLSA X BOLSA, INSTALADO EM RAMAL E SUB-RAMAL DE HIDRÁULICA PREDIAL - FORNECIMENTO E INSTALAÇÃO. AF_04/2022</t>
  </si>
  <si>
    <t>CURVA EM COBRE, DN 35 MM, 45 GRAUS, SEM ANEL DE SOLDA, BOLSA X BOLSA, INSTALADO EM PRUMADA DE HIDRÁULICA PREDIAL - FORNECIMENTO E INSTALAÇÃO. AF_04/2022</t>
  </si>
  <si>
    <t>CURVA EM COBRE, DN 42 MM, 45 GRAUS, SEM ANEL DE SOLDA, BOLSA X BOLSA, INSTALADO EM PRUMADA DE HIDRÁULICA PREDIAL - FORNECIMENTO E INSTALAÇÃO. AF_04/2022</t>
  </si>
  <si>
    <t>CURVA EM COBRE, DN 54 MM, 45 GRAUS, SEM ANEL DE SOLDA, BOLSA X BOLSA, INSTALADO EM PRUMADA DE HIDRÁULICA PREDIAL - FORNECIMENTO E INSTALAÇÃO. AF_04/2022</t>
  </si>
  <si>
    <t>CURVA EM COBRE, DN 66 MM, 45 GRAUS, SEM ANEL DE SOLDA, BOLSA X BOLSA, INSTALADO EM PRUMADA DE HIDRÁULICA PREDIAL - FORNECIMENTO E INSTALAÇÃO. AF_04/2022</t>
  </si>
  <si>
    <t>JUNTA DE EXPANSÃO EM BRONZE/LATÃO, DN 35 MM, PONTA X PONTA, INSTALADO EM PRUMADA DE HIDRÁULICA PREDIAL - FORNECIMENTO E INSTALAÇÃO. AF_04/2022</t>
  </si>
  <si>
    <t>JUNTA DE EXPANSÃO EM BRONZE/LATÃO, DN 42 MM, PONTA X PONTA, INSTALADO EM PRUMADA DE HIDRÁULICA PREDIAL - FORNECIMENTO E INSTALAÇÃO. AF_04/2022</t>
  </si>
  <si>
    <t>JUNTA DE EXPANSÃO EM BRONZE/LATÃO, DN 54 MM, PONTA X PONTA, INSTALADO EM PRUMADA DE HIDRÁULICA PREDIAL - FORNECIMENTO E INSTALAÇÃO. AF_04/2022</t>
  </si>
  <si>
    <t>JUNTA DE EXPANSÃO EM BRONZE/LATÃO, DN 66 MM, PONTA X PONTA, INSTALADO EM PRUMADA DE HIDRÁULICA PREDIAL - FORNECIMENTO E INSTALAÇÃO. AF_04/2022</t>
  </si>
  <si>
    <t>JUNTA DE EXPANSÃO EM COBRE, DN 15 MM, PONTA X PONTA, INSTALADO EM RAMAL DE DISTRIBUIÇÃO DE HIDRÁULICA PREDIAL - FORNECIMENTO E INSTALAÇÃO. AF_04/2022</t>
  </si>
  <si>
    <t>JUNTA DE EXPANSÃO EM COBRE, DN 15 MM, PONTA X PONTA, INSTALADO EM RAMAL E SUB-RAMAL DE AQUECIMENTO SOLAR - FORNECIMENTO E INSTALAÇÃO. AF_04/2022</t>
  </si>
  <si>
    <t>JUNTA DE EXPANSÃO EM COBRE, DN 15 MM, PONTA X PONTA, INSTALADO EM RAMAL E SUB-RAMAL DE GÁS COMBUSTÍVEL - FORNECIMENTO E INSTALAÇÃO. AF_04/2022</t>
  </si>
  <si>
    <t>JUNTA DE EXPANSÃO EM COBRE, DN 15 MM, PONTA X PONTA, INSTALADO EM RAMAL E SUB-RAMAL DE GÁS MEDICINAL - FORNECIMENTO E INSTALAÇÃO. AF_04/2022</t>
  </si>
  <si>
    <t>JUNTA DE EXPANSÃO EM COBRE, DN 15 MM, PONTA X PONTA, INSTALADO EM RAMAL E SUB-RAMAL DE HIDRÁULICA PREDIAL - FORNECIMENTO E INSTALAÇÃO. AF_04/2022</t>
  </si>
  <si>
    <t>JUNTA DE EXPANSÃO EM COBRE, DN 22 MM, PONTA X PONTA, INSTALADO EM PRUMADA DE HIDRÁULICA PREDIAL - FORNECIMENTO E INSTALAÇÃO. AF_04/2022</t>
  </si>
  <si>
    <t>JUNTA DE EXPANSÃO EM COBRE, DN 22 MM, PONTA X PONTA, INSTALADO EM RAMAL DE DISTRIBUIÇÃO DE HIDRÁULICA PREDIAL - FORNECIMENTO E INSTALAÇÃO. AF_04/2022</t>
  </si>
  <si>
    <t>JUNTA DE EXPANSÃO EM COBRE, DN 22 MM, PONTA X PONTA, INSTALADO EM RAMAL E SUB-RAMAL DE AQUECIMENTO SOLAR - FORNECIMENTO E INSTALAÇÃO. AF_04/2022</t>
  </si>
  <si>
    <t>JUNTA DE EXPANSÃO EM COBRE, DN 22 MM, PONTA X PONTA, INSTALADO EM RAMAL E SUB-RAMAL DE GÁS COMBUSTÍVEL - FORNECIMENTO E INSTALAÇÃO. AF_04/2022</t>
  </si>
  <si>
    <t>JUNTA DE EXPANSÃO EM COBRE, DN 22 MM, PONTA X PONTA, INSTALADO EM RAMAL E SUB-RAMAL DE GÁS MEDICINAL - FORNECIMENTO E INSTALAÇÃO. AF_04/2022</t>
  </si>
  <si>
    <t>JUNTA DE EXPANSÃO EM COBRE, DN 22 MM, PONTA X PONTA, INSTALADO EM RAMAL E SUB-RAMAL DE HIDRÁULICA PREDIAL - FORNECIMENTO E INSTALAÇÃO. AF_04/2022</t>
  </si>
  <si>
    <t>JUNTA DE EXPANSÃO EM COBRE, DN 28 MM, PONTA X PONTA, INSTALADO EM PRUMADA DE HIDRÁULICA PREDIAL - FORNECIMENTO E INSTALAÇÃO. AF_04/2022</t>
  </si>
  <si>
    <t>JUNTA DE EXPANSÃO EM COBRE, DN 28 MM, PONTA X PONTA, INSTALADO EM RAMAL DE DISTRIBUIÇÃO DE HIDRÁULICA PREDIAL - FORNECIMENTO E INSTALAÇÃO. AF_04/2022</t>
  </si>
  <si>
    <t>JUNTA DE EXPANSÃO EM COBRE, DN 28 MM, PONTA X PONTA, INSTALADO EM RAMAL E SUB-RAMAL DE AQUECIMENTO SOLAR - FORNECIMENTO E INSTALAÇÃO. AF_04/2022</t>
  </si>
  <si>
    <t>JUNTA DE EXPANSÃO EM COBRE, DN 28 MM, PONTA X PONTA, INSTALADO EM RAMAL E SUB-RAMAL DE GÁS COMBUSTÍVEL - FORNECIMENTO E INSTALAÇÃO. AF_04/2022</t>
  </si>
  <si>
    <t>JUNTA DE EXPANSÃO EM COBRE, DN 28 MM, PONTA X PONTA, INSTALADO EM RAMAL E SUB-RAMAL DE GÁS MEDICINAL - FORNECIMENTO E INSTALAÇÃO. AF_04/2022</t>
  </si>
  <si>
    <t>JUNTA DE EXPANSÃO EM COBRE, DN 28 MM, PONTA X PONTA, INSTALADO EM RAMAL E SUB-RAMAL DE HIDRÁULICA PREDIAL - FORNECIMENTO E INSTALAÇÃO. AF_04/2022</t>
  </si>
  <si>
    <t>LUVA EM COBRE, DN 15 MM, SEM ANEL DE SOLDA, INSTALADO EM RAMAL DE DISTRIBUIÇÃO DE HIDRÁULICA PREDIAL - FORNECIMENTO E INSTALAÇÃO. AF_04/2022</t>
  </si>
  <si>
    <t>LUVA EM COBRE, DN 15 MM, SEM ANEL DE SOLDA, INSTALADO EM RAMAL E SUB-RAMAL DE AQUECIMENTO SOLAR - FORNECIMENTO E INSTALAÇÃO. AF_04/2022</t>
  </si>
  <si>
    <t>LUVA EM COBRE, DN 15 MM, SEM ANEL DE SOLDA, INSTALADO EM RAMAL E SUB-RAMAL DE GÁS COMBUSTÍVEL - FORNECIMENTO E INSTALAÇÃO. AF_04/2022</t>
  </si>
  <si>
    <t>LUVA EM COBRE, DN 15 MM, SEM ANEL DE SOLDA, INSTALADO EM RAMAL E SUB-RAMAL DE GÁS MEDICINAL - FORNECIMENTO E INSTALAÇÃO. AF_04/2022</t>
  </si>
  <si>
    <t>LUVA EM COBRE, DN 15 MM, SEM ANEL DE SOLDA, INSTALADO EM RAMAL E SUB-RAMAL DE HIDRÁULICA PREDIAL - FORNECIMENTO E INSTALAÇÃO. AF_04/2022</t>
  </si>
  <si>
    <t>LUVA EM COBRE, DN 22 MM, SEM ANEL DE SOLDA, INSTALADO EM PRUMADA DE HIDRÁULICA PREDIAL - FORNECIMENTO E INSTALAÇÃO. AF_04/2022</t>
  </si>
  <si>
    <t>LUVA EM COBRE, DN 22 MM, SEM ANEL DE SOLDA, INSTALADO EM RAMAL DE DISTRIBUIÇÃO DE HIDRÁULICA PREDIAL - FORNECIMENTO E INSTALAÇÃO. AF_04/2022</t>
  </si>
  <si>
    <t>LUVA EM COBRE, DN 22 MM, SEM ANEL DE SOLDA, INSTALADO EM RAMAL E SUB-RAMAL DE AQUECIMENTO SOLAR - FORNECIMENTO E INSTALAÇÃO. AF_04/2022</t>
  </si>
  <si>
    <t>LUVA EM COBRE, DN 22 MM, SEM ANEL DE SOLDA, INSTALADO EM RAMAL E SUB-RAMAL DE GÁS COMBUSTÍVEL - FORNECIMENTO E INSTALAÇÃO. AF_04/2022</t>
  </si>
  <si>
    <t>LUVA EM COBRE, DN 22 MM, SEM ANEL DE SOLDA, INSTALADO EM RAMAL E SUB-RAMAL DE GÁS MEDICINAL - FORNECIMENTO E INSTALAÇÃO. AF_04/2022</t>
  </si>
  <si>
    <t>LUVA EM COBRE, DN 22 MM, SEM ANEL DE SOLDA, INSTALADO EM RAMAL E SUB-RAMAL DE HIDRÁULICA PREDIAL - FORNECIMENTO E INSTALAÇÃO. AF_04/2022</t>
  </si>
  <si>
    <t>LUVA EM COBRE, DN 28 MM, SEM ANEL DE SOLDA, INSTALADO EM PRUMADA DE HIDRÁULICA PREDIAL - FORNECIMENTO E INSTALAÇÃO. AF_04/2022</t>
  </si>
  <si>
    <t>LUVA EM COBRE, DN 28 MM, SEM ANEL DE SOLDA, INSTALADO EM RAMAL DE DISTRIBUIÇÃO DE HIDRÁULICA PREDIAL - FORNECIMENTO E INSTALAÇÃO. AF_04/2022</t>
  </si>
  <si>
    <t>LUVA EM COBRE, DN 28 MM, SEM ANEL DE SOLDA, INSTALADO EM RAMAL E SUB-RAMAL DE AQUECIMENTO SOLAR - FORNECIMENTO E INSTALAÇÃO. AF_04/2022</t>
  </si>
  <si>
    <t>LUVA EM COBRE, DN 28 MM, SEM ANEL DE SOLDA, INSTALADO EM RAMAL E SUB-RAMAL DE GÁS COMBUSTÍVEL - FORNECIMENTO E INSTALAÇÃO. AF_04/2022</t>
  </si>
  <si>
    <t>LUVA EM COBRE, DN 28 MM, SEM ANEL DE SOLDA, INSTALADO EM RAMAL E SUB-RAMAL DE GÁS MEDICINAL - FORNECIMENTO E INSTALAÇÃO. AF_04/2022</t>
  </si>
  <si>
    <t>LUVA EM COBRE, DN 28 MM, SEM ANEL DE SOLDA, INSTALADO EM RAMAL E SUB-RAMAL DE HIDRÁULICA PREDIAL - FORNECIMENTO E INSTALAÇÃO. AF_04/2022</t>
  </si>
  <si>
    <t>LUVA EM COBRE, DN 35 MM, SEM ANEL DE SOLDA, INSTALADO EM PRUMADA DE HIDRÁULICA PREDIAL - FORNECIMENTO E INSTALAÇÃO. AF_04/2022</t>
  </si>
  <si>
    <t>LUVA EM COBRE, DN 42 MM, SEM ANEL DE SOLDA, INSTALADO EM PRUMADA DE HIDRÁULICA PREDIAL - FORNECIMENTO E INSTALAÇÃO. AF_04/2022</t>
  </si>
  <si>
    <t>LUVA EM COBRE, DN 54 MM, SEM ANEL DE SOLDA, INSTALADO EM PRUMADA DE HIDRÁULICA PREDIAL - FORNECIMENTO E INSTALAÇÃO. AF_04/2022</t>
  </si>
  <si>
    <t>LUVA EM COBRE, DN 66 MM, SEM ANEL DE SOLDA, INSTALADO EM PRUMADA DE HIDRÁULICA PREDIAL - FORNECIMENTO E INSTALAÇÃO. AF_04/2022</t>
  </si>
  <si>
    <t>LUVA PASSANTE EM COBRE, DN 15 MM, SEM ANEL DE SOLDA, INSTALADO EM RAMAL DE DISTRIBUIÇÃO DE HIDRÁULICA PREDIAL - FORNECIMENTO E INSTALAÇÃO. AF_04/2022</t>
  </si>
  <si>
    <t>LUVA PASSANTE EM COBRE, DN 15 MM, SEM ANEL DE SOLDA, INSTALADO EM RAMAL E SUB-RAMAL DE AQUECIMENTO SOLAR - FORNECIMENTO E INSTALAÇÃO. AF_04/2022</t>
  </si>
  <si>
    <t>LUVA PASSANTE EM COBRE, DN 15 MM, SEM ANEL DE SOLDA, INSTALADO EM RAMAL E SUB-RAMAL DE GÁS COMBUSTÍVEL - FORNECIMENTO E INSTALAÇÃO. AF_04/2022</t>
  </si>
  <si>
    <t>LUVA PASSANTE EM COBRE, DN 15 MM, SEM ANEL DE SOLDA, INSTALADO EM RAMAL E SUB-RAMAL DE GÁS MEDICINAL - FORNECIMENTO E INSTALAÇÃO. AF_04/2022</t>
  </si>
  <si>
    <t>LUVA PASSANTE EM COBRE, DN 15 MM, SEM ANEL DE SOLDA, INSTALADO EM RAMAL E SUB-RAMAL DE HIDRÁULICA PREDIAL - FORNECIMENTO E INSTALAÇÃO. AF_04/2022</t>
  </si>
  <si>
    <t>LUVA PASSANTE EM COBRE, DN 22 MM, SEM ANEL DE SOLDA, INSTALADO EM PRUMADA DE HIDRÁULICA PREDIAL - FORNECIMENTO E INSTALAÇÃO. AF_04/2022</t>
  </si>
  <si>
    <t>LUVA PASSANTE EM COBRE, DN 22 MM, SEM ANEL DE SOLDA, INSTALADO EM RAMAL DE DISTRIBUIÇÃO DE HIDRÁULICA PREDIAL - FORNECIMENTO E INSTALAÇÃO. AF_04/2022</t>
  </si>
  <si>
    <t>LUVA PASSANTE EM COBRE, DN 22 MM, SEM ANEL DE SOLDA, INSTALADO EM RAMAL E SUB-RAMAL DE AQUECIMENTO SOLAR - FORNECIMENTO E INSTALAÇÃO. AF_04/2022</t>
  </si>
  <si>
    <t>LUVA PASSANTE EM COBRE, DN 22 MM, SEM ANEL DE SOLDA, INSTALADO EM RAMAL E SUB-RAMAL DE GÁS COMBUSTÍVEL - FORNECIMENTO E INSTALAÇÃO. AF_04/2022</t>
  </si>
  <si>
    <t>LUVA PASSANTE EM COBRE, DN 22 MM, SEM ANEL DE SOLDA, INSTALADO EM RAMAL E SUB-RAMAL DE GÁS MEDICINAL - FORNECIMENTO E INSTALAÇÃO. AF_04/2022</t>
  </si>
  <si>
    <t>LUVA PASSANTE EM COBRE, DN 22 MM, SEM ANEL DE SOLDA, INSTALADO EM RAMAL E SUB-RAMAL DE HIDRÁULICA PREDIAL - FORNECIMENTO E INSTALAÇÃO. AF_04/2022</t>
  </si>
  <si>
    <t>LUVA PASSANTE EM COBRE, DN 28 MM, SEM ANEL DE SOLDA, INSTALADO EM PRUMADA DE HIDRÁULICA PREDIAL - FORNECIMENTO E INSTALAÇÃO. AF_04/2022</t>
  </si>
  <si>
    <t>LUVA PASSANTE EM COBRE, DN 28 MM, SEM ANEL DE SOLDA, INSTALADO EM RAMAL DE DISTRIBUIÇÃO DE HIDRÁULICA PREDIAL - FORNECIMENTO E INSTALAÇÃO. AF_04/2022</t>
  </si>
  <si>
    <t>LUVA PASSANTE EM COBRE, DN 28 MM, SEM ANEL DE SOLDA, INSTALADO EM RAMAL E SUB-RAMAL DE AQUECIMENTO SOLAR - FORNECIMENTO E INSTALAÇÃO. AF_04/2022</t>
  </si>
  <si>
    <t>LUVA PASSANTE EM COBRE, DN 28 MM, SEM ANEL DE SOLDA, INSTALADO EM RAMAL E SUB-RAMAL DE GÁS COMBUSTÍVEL - FORNECIMENTO E INSTALAÇÃO. AF_04/2022</t>
  </si>
  <si>
    <t>LUVA PASSANTE EM COBRE, DN 28 MM, SEM ANEL DE SOLDA, INSTALADO EM RAMAL E SUB-RAMAL DE GÁS MEDICINAL - FORNECIMENTO E INSTALAÇÃO. AF_04/2022</t>
  </si>
  <si>
    <t>LUVA PASSANTE EM COBRE, DN 28 MM, SEM ANEL DE SOLDA, INSTALADO EM RAMAL E SUB-RAMAL DE HIDRÁULICA PREDIAL - FORNECIMENTO E INSTALAÇÃO. AF_04/2022</t>
  </si>
  <si>
    <t>LUVA PASSANTE EM COBRE, DN 35 MM, SEM ANEL DE SOLDA, INSTALADO EM PRUMADA DE HIDRÁULICA PREDIAL - FORNECIMENTO E INSTALAÇÃO. AF_04/2022</t>
  </si>
  <si>
    <t>LUVA PASSANTE EM COBRE, DN 42 MM, SEM ANEL DE SOLDA, INSTALADO EM PRUMADA DE HIDRÁULICA PREDIAL - FORNECIMENTO E INSTALAÇÃO. AF_04/2022</t>
  </si>
  <si>
    <t>LUVA PASSANTE EM COBRE, DN 54 MM, SEM ANEL DE SOLDA, INSTALADO EM PRUMADA DE HIDRÁULICA PREDIAL - FORNECIMENTO E INSTALAÇÃO. AF_04/2022</t>
  </si>
  <si>
    <t>LUVA PASSANTE EM COBRE, DN 66 MM, SEM ANEL DE SOLDA, INSTALADO EM PRUMADA DE HIDRÁULICA PREDIAL - FORNECIMENTO E INSTALAÇÃO. AF_04/2022</t>
  </si>
  <si>
    <t>TE DUPLA CURVA EM BRONZE/LATÃO, DN 1/2" X 15 MM X 1/2", SEM ANEL DE SOLDA, ROSCA F X BOLSA X ROSCA F, INSTALADO EM RAMAL E SUB-RAMAL DE HIDRÁULICA PREDIAL - FORNECIMENTO E INSTALAÇÃO. AF_04/2022</t>
  </si>
  <si>
    <t>TE DUPLA CURVA EM BRONZE/LATÃO, DN 3/4" X 22 MM X 3/4", SEM ANEL DE SOLDA, ROSCA F X BOLSA X ROSCA F, INSTALADO EM RAMAL E SUB-RAMAL DE HIDRÁULICA PREDIAL - FORNECIMENTO E INSTALAÇÃO. AF_04/2022</t>
  </si>
  <si>
    <t>TE EM COBRE, DN 15 MM, SEM ANEL DE SOLDA, INSTALADO EM RAMAL DE DISTRIBUIÇÃO DE HIDRÁULICA PREDIAL - FORNECIMENTO E INSTALAÇÃO. AF_04/2022</t>
  </si>
  <si>
    <t>TE EM COBRE, DN 15 MM, SEM ANEL DE SOLDA, INSTALADO EM RAMAL E SUB-RAMAL DE HIDRÁULICA PREDIAL - FORNECIMENTO E INSTALAÇÃO. AF_04/2022</t>
  </si>
  <si>
    <t>TE EM COBRE, DN 22 MM, SEM ANEL DE SOLDA, INSTALADO EM PRUMADA DE HIDRÁULICA PREDIAL - FORNECIMENTO E INSTALAÇÃO. AF_04/2022</t>
  </si>
  <si>
    <t>TE EM COBRE, DN 22 MM, SEM ANEL DE SOLDA, INSTALADO EM RAMAL DE DISTRIBUIÇÃO DE HIDRÁULICA PREDIAL - FORNECIMENTO E INSTALAÇÃO. AF_04/2022</t>
  </si>
  <si>
    <t>TE EM COBRE, DN 22 MM, SEM ANEL DE SOLDA, INSTALADO EM RAMAL E SUB-RAMAL DE GÁS COMBUSTÍVEL - FORNECIMENTO E INSTALAÇÃO. AF_04/2022</t>
  </si>
  <si>
    <t>TE EM COBRE, DN 22 MM, SEM ANEL DE SOLDA, INSTALADO EM RAMAL E SUB-RAMAL DE HIDRÁULICA PREDIAL - FORNECIMENTO E INSTALAÇÃO. AF_04/2022</t>
  </si>
  <si>
    <t>TE EM COBRE, DN 28 MM, SEM ANEL DE SOLDA, INSTALADO EM PRUMADA DE HIDRÁULICA PREDIAL - FORNECIMENTO E INSTALAÇÃO. AF_04/2022</t>
  </si>
  <si>
    <t>TE EM COBRE, DN 28 MM, SEM ANEL DE SOLDA, INSTALADO EM RAMAL DE DISTRIBUIÇÃO DE HIDRÁULICA PREDIAL - FORNECIMENTO E INSTALAÇÃO. AF_04/2022</t>
  </si>
  <si>
    <t>TE EM COBRE, DN 28 MM, SEM ANEL DE SOLDA, INSTALADO EM RAMAL E SUB-RAMAL DE HIDRÁULICA PREDIAL - FORNECIMENTO E INSTALAÇÃO. AF_04/2022</t>
  </si>
  <si>
    <t>TE EM COBRE, DN 35 MM, SEM ANEL DE SOLDA, INSTALADO EM PRUMADA DE HIDRÁULICA PREDIAL - FORNECIMENTO E INSTALAÇÃO. AF_04/2022</t>
  </si>
  <si>
    <t>TE EM COBRE, DN 42 MM, SEM ANEL DE SOLDA, INSTALADO EM PRUMADA DE HIDRÁULICA PREDIAL - FORNECIMENTO E INSTALAÇÃO. AF_04/2022</t>
  </si>
  <si>
    <t>TE EM COBRE, DN 54 MM, SEM ANEL DE SOLDA, INSTALADO EM PRUMADA DE HIDRÁULICA PREDIAL - FORNECIMENTO E INSTALAÇÃO. AF_04/2022</t>
  </si>
  <si>
    <t>TE EM COBRE, DN 66 MM, SEM ANEL DE SOLDA, INSTALADO EM PRUMADA DE HIDRÁULICA PREDIAL - FORNECIMENTO E INSTALAÇÃO. AF_04/2022</t>
  </si>
  <si>
    <t>TUBO EM COBRE RÍGIDO, DN 15 MM, CLASSE A, SEM ISOLAMENTO, INSTALADO EM RAMAL E SUB-RAMAL DE GÁS MEDICINAL - FORNECIMENTO E INSTALAÇÃO. AF_04/2022</t>
  </si>
  <si>
    <t>TUBO EM COBRE RÍGIDO, DN 15 MM, CLASSE E, COM ISOLAMENTO, INSTALADO EM RAMAL DE DISTRIBUIÇÃO DE HIDRÁULICA PREDIAL - FORNECIMENTO E INSTALAÇÃO. AF_04/2022</t>
  </si>
  <si>
    <t>TUBO EM COBRE RÍGIDO, DN 15 MM, CLASSE E, COM ISOLAMENTO, INSTALADO EM RAMAL E SUB-RAMAL DE AQUECIMENTO SOLAR - FORNECIMENTO E INSTALAÇÃO. AF_04/2022</t>
  </si>
  <si>
    <t>TUBO EM COBRE RÍGIDO, DN 15 MM, CLASSE E, COM ISOLAMENTO, INSTALADO EM RAMAL E SUB-RAMAL DE HIDRÁULICA PREDIAL - FORNECIMENTO E INSTALAÇÃO. AF_04/2022</t>
  </si>
  <si>
    <t>TUBO EM COBRE RÍGIDO, DN 15 MM, CLASSE E, SEM ISOLAMENTO, INSTALADO EM RAMAL DE DISTRIBUIÇÃO DE HIDRÁULICA PREDIAL - FORNECIMENTO E INSTALAÇÃO. AF_04/2022</t>
  </si>
  <si>
    <t>TUBO EM COBRE RÍGIDO, DN 15 MM, CLASSE E, SEM ISOLAMENTO, INSTALADO EM RAMAL E SUB-RAMAL DE AQUECIMENTO SOLAR - FORNECIMENTO E INSTALAÇÃO. AF_04/2022</t>
  </si>
  <si>
    <t>TUBO EM COBRE RÍGIDO, DN 15 MM, CLASSE E, SEM ISOLAMENTO, INSTALADO EM RAMAL E SUB-RAMAL DE GÁS COMBUSTÍVEL - FORNECIMENTO E INSTALAÇÃO. AF_04/2022</t>
  </si>
  <si>
    <t>TUBO EM COBRE RÍGIDO, DN 15 MM, CLASSE E, SEM ISOLAMENTO, INSTALADO EM RAMAL E SUB-RAMAL DE HIDRÁULICA PREDIAL - FORNECIMENTO E INSTALAÇÃO. AF_04/2022</t>
  </si>
  <si>
    <t>TUBO EM COBRE RÍGIDO, DN 22 MM, CLASSE A, SEM ISOLAMENTO, INSTALADO EM PRUMADA DE GÁS COMBUSTÍVEL - FORNECIMENTO E INSTALAÇÃO. AF_04/2022</t>
  </si>
  <si>
    <t>TUBO EM COBRE RÍGIDO, DN 22 MM, CLASSE A, SEM ISOLAMENTO, INSTALADO EM RAMAL E SUB-RAMAL DE GÁS MEDICINAL - FORNECIMENTO E INSTALAÇÃO. AF_04/2022</t>
  </si>
  <si>
    <t>TUBO EM COBRE RÍGIDO, DN 22 MM, CLASSE E, COM ISOLAMENTO, INSTALADO EM PRUMADA DE HIDRÁULICA PREDIAL - FORNECIMENTO E INSTALAÇÃO. AF_04/2022</t>
  </si>
  <si>
    <t>TUBO EM COBRE RÍGIDO, DN 22 MM, CLASSE E, COM ISOLAMENTO, INSTALADO EM RAMAL DE DISTRIBUIÇÃO DE HIDRÁULICA PREDIAL - FORNECIMENTO E INSTALAÇÃO. AF_04/2022</t>
  </si>
  <si>
    <t>TUBO EM COBRE RÍGIDO, DN 22 MM, CLASSE E, COM ISOLAMENTO, INSTALADO EM RAMAL E SUB-RAMAL DE AQUECIMENTO SOLAR - FORNECIMENTO E INSTALAÇÃO. AF_04/2022</t>
  </si>
  <si>
    <t>TUBO EM COBRE RÍGIDO, DN 22 MM, CLASSE E, COM ISOLAMENTO, INSTALADO EM RAMAL E SUB-RAMAL DE HIDRÁULICA PREDIAL - FORNECIMENTO E INSTALAÇÃO. AF_04/2022</t>
  </si>
  <si>
    <t>TUBO EM COBRE RÍGIDO, DN 22 MM, CLASSE E, SEM ISOLAMENTO, INSTALADO EM PRUMADA DE HIDRÁULICA PREDIAL - FORNECIMENTO E INSTALAÇÃO. AF_04/2022</t>
  </si>
  <si>
    <t>TUBO EM COBRE RÍGIDO, DN 22 MM, CLASSE E, SEM ISOLAMENTO, INSTALADO EM RAMAL DE DISTRIBUIÇÃO DE HIDRÁULICA PREDIAL - FORNECIMENTO E INSTALAÇÃO. AF_04/2022</t>
  </si>
  <si>
    <t>TUBO EM COBRE RÍGIDO, DN 22 MM, CLASSE E, SEM ISOLAMENTO, INSTALADO EM RAMAL E SUB-RAMAL DE AQUECIMENTO SOLAR - FORNECIMENTO E INSTALAÇÃO. AF_04/2022</t>
  </si>
  <si>
    <t>TUBO EM COBRE RÍGIDO, DN 22 MM, CLASSE E, SEM ISOLAMENTO, INSTALADO EM RAMAL E SUB-RAMAL DE GÁS COMBUSTÍVEL - FORNECIMENTO E INSTALAÇÃO. AF_04/2022</t>
  </si>
  <si>
    <t>TUBO EM COBRE RÍGIDO, DN 22 MM, CLASSE E, SEM ISOLAMENTO, INSTALADO EM RAMAL E SUB-RAMAL DE HIDRÁULICA PREDIAL - FORNECIMENTO E INSTALAÇÃO. AF_04/2022</t>
  </si>
  <si>
    <t>TUBO EM COBRE RÍGIDO, DN 28 MM, CLASSE A, SEM ISOLAMENTO, INSTALADO EM PRUMADA DE GÁS COMBUSTÍVEL - FORNECIMENTO E INSTALAÇÃO. AF_04/2022</t>
  </si>
  <si>
    <t>TUBO EM COBRE RÍGIDO, DN 28 MM, CLASSE A, SEM ISOLAMENTO, INSTALADO EM RAMAL E SUB-RAMAL DE GÁS MEDICINAL - FORNECIMENTO E INSTALAÇÃO. AF_04/2022</t>
  </si>
  <si>
    <t>TUBO EM COBRE RÍGIDO, DN 28 MM, CLASSE E, COM ISOLAMENTO, INSTALADO EM PRUMADA DE HIDRÁULICA PREDIAL - FORNECIMENTO E INSTALAÇÃO. AF_04/2022</t>
  </si>
  <si>
    <t>TUBO EM COBRE RÍGIDO, DN 28 MM, CLASSE E, COM ISOLAMENTO, INSTALADO EM RAMAL DE DISTRIBUIÇÃO DE HIDRÁULICA PREDIAL - FORNECIMENTO E INSTALAÇÃO. AF_04/2022</t>
  </si>
  <si>
    <t>TUBO EM COBRE RÍGIDO, DN 28 MM, CLASSE E, COM ISOLAMENTO, INSTALADO EM RAMAL E SUB-RAMAL DE AQUECIMENTO SOLAR - FORNECIMENTO E INSTALAÇÃO. AF_04/2022</t>
  </si>
  <si>
    <t>TUBO EM COBRE RÍGIDO, DN 28 MM, CLASSE E, COM ISOLAMENTO, INSTALADO EM RAMAL E SUB-RAMAL DE HIDRÁULICA PREDIAL - FORNECIMENTO E INSTALAÇÃO. AF_04/2022</t>
  </si>
  <si>
    <t>TUBO EM COBRE RÍGIDO, DN 28 MM, CLASSE E, SEM ISOLAMENTO, INSTALADO EM PRUMADA DE HIDRÁULICA PREDIAL - FORNECIMENTO E INSTALAÇÃO. AF_04/2022</t>
  </si>
  <si>
    <t>TUBO EM COBRE RÍGIDO, DN 28 MM, CLASSE E, SEM ISOLAMENTO, INSTALADO EM RAMAL DE DISTRIBUIÇÃO DE HIDRÁULICA PREDIAL - FORNECIMENTO E INSTALAÇÃO. AF_04/2022</t>
  </si>
  <si>
    <t>TUBO EM COBRE RÍGIDO, DN 28 MM, CLASSE E, SEM ISOLAMENTO, INSTALADO EM RAMAL E SUB-RAMAL DE AQUECIMENTO SOLAR - FORNECIMENTO E INSTALAÇÃO. AF_04/2022</t>
  </si>
  <si>
    <t>TUBO EM COBRE RÍGIDO, DN 28 MM, CLASSE E, SEM ISOLAMENTO, INSTALADO EM RAMAL E SUB-RAMAL DE GÁS COMBUSTÍVEL - FORNECIMENTO E INSTALAÇÃO. AF_04/2022</t>
  </si>
  <si>
    <t>TUBO EM COBRE RÍGIDO, DN 28 MM, CLASSE E, SEM ISOLAMENTO, INSTALADO EM RAMAL E SUB-RAMAL DE HIDRÁULICA PREDIAL - FORNECIMENTO E INSTALAÇÃO. AF_04/2022</t>
  </si>
  <si>
    <t>TUBO EM COBRE RÍGIDO, DN 35 MM, CLASSE A, SEM ISOLAMENTO, INSTALADO EM PRUMADA DE GÁS COMBUSTÍVEL - FORNECIMENTO E INSTALAÇÃO. AF_04/2022</t>
  </si>
  <si>
    <t>TUBO EM COBRE RÍGIDO, DN 35 MM, CLASSE E, COM ISOLAMENTO, INSTALADO EM PRUMADA DE HIDRÁULICA PREDIAL - FORNECIMENTO E INSTALAÇÃO. AF_04/2022</t>
  </si>
  <si>
    <t>TUBO EM COBRE RÍGIDO, DN 35 MM, CLASSE E, SEM ISOLAMENTO, INSTALADO EM PRUMADA DE HIDRÁULICA PREDIAL - FORNECIMENTO E INSTALAÇÃO. AF_04/2022</t>
  </si>
  <si>
    <t>TUBO EM COBRE RÍGIDO, DN 42 MM, CLASSE A, SEM ISOLAMENTO, INSTALADO EM PRUMADA DE GÁS COMBUSTÍVEL - FORNECIMENTO E INSTALAÇÃO. AF_04/2022</t>
  </si>
  <si>
    <t>TUBO EM COBRE RÍGIDO, DN 42 MM, CLASSE E, COM ISOLAMENTO, INSTALADO EM PRUMADA DE HIDRÁULICA PREDIAL - FORNECIMENTO E INSTALAÇÃO. AF_04/2022</t>
  </si>
  <si>
    <t>TUBO EM COBRE RÍGIDO, DN 42 MM, CLASSE E, SEM ISOLAMENTO, INSTALADO EM PRUMADA DE HIDRÁULICA PREDIAL - FORNECIMENTO E INSTALAÇÃO. AF_04/2022</t>
  </si>
  <si>
    <t>TUBO EM COBRE RÍGIDO, DN 54 MM, CLASSE A, SEM ISOLAMENTO, INSTALADO EM PRUMADA DE GÁS COMBUSTÍVEL - FORNECIMENTO E INSTALAÇÃO. AF_04/2022</t>
  </si>
  <si>
    <t>TUBO EM COBRE RÍGIDO, DN 54 MM, CLASSE E, COM ISOLAMENTO, INSTALADO EM PRUMADA DE HIDRÁULICA PREDIAL - FORNECIMENTO E INSTALAÇÃO. AF_04/2022</t>
  </si>
  <si>
    <t>TUBO EM COBRE RÍGIDO, DN 54 MM, CLASSE E, SEM ISOLAMENTO, INSTALADO EM PRUMADA DE HIDRÁULICA PREDIAL - FORNECIMENTO E INSTALAÇÃO. AF_04/2022</t>
  </si>
  <si>
    <t>TUBO EM COBRE RÍGIDO, DN 66 MM, CLASSE A, SEM ISOLAMENTO, INSTALADO EM PRUMADA DE GÁS COMBUSTÍVEL - FORNECIMENTO E INSTALAÇÃO. AF_04/2022</t>
  </si>
  <si>
    <t>TUBO EM COBRE RÍGIDO, DN 66 MM, CLASSE E, COM ISOLAMENTO, INSTALADO EM PRUMADA DE HIDRÁULICA PREDIAL - FORNECIMENTO E INSTALAÇÃO. AF_04/2022</t>
  </si>
  <si>
    <t>TUBO EM COBRE RÍGIDO, DN 66 MM, CLASSE E, SEM ISOLAMENTO, INSTALADO EM PRUMADA DE HIDRÁULICA PREDIAL - FORNECIMENTO E INSTALAÇÃO. AF_04/2022</t>
  </si>
  <si>
    <t>TÊ EM COBRE, DN 15 MM, SEM ANEL DE SOLDA, INSTALADO EM RAMAL E SUB-RAMAL DE AQUECIMENTO SOLAR - FORNECIMENTO E INSTALAÇÃO. AF_04/2022</t>
  </si>
  <si>
    <t>TÊ EM COBRE, DN 15 MM, SEM ANEL DE SOLDA, INSTALADO EM RAMAL E SUB-RAMAL DE GÁS COMBUSTÍVEL - FORNECIMENTO E INSTALAÇÃO. AF_04/2022</t>
  </si>
  <si>
    <t>TÊ EM COBRE, DN 15 MM, SEM ANEL DE SOLDA, INSTALADO EM RAMAL E SUB-RAMAL DE GÁS MEDICINAL - FORNECIMENTO E INSTALAÇÃO. AF_04/2022</t>
  </si>
  <si>
    <t>TÊ EM COBRE, DN 22 MM, SEM ANEL DE SOLDA, INSTALADO EM RAMAL E SUB-RAMAL DE AQUECIMENTO SOLAR - FORNECIMENTO E INSTALAÇÃO. AF_04/2022</t>
  </si>
  <si>
    <t>TÊ EM COBRE, DN 22 MM, SEM ANEL DE SOLDA, INSTALADO EM RAMAL E SUB-RAMAL DE GÁS MEDICINAL - FORNECIMENTO E INSTALAÇÃO. AF_04/2022</t>
  </si>
  <si>
    <t>TÊ EM COBRE, DN 28 MM, SEM ANEL DE SOLDA, INSTALADO EM RAMAL E SUB-RAMAL DE AQUECIMENTO SOLAR - FORNECIMENTO E INSTALAÇÃO. AF_04/2022</t>
  </si>
  <si>
    <t>TÊ EM COBRE, DN 28 MM, SEM ANEL DE SOLDA, INSTALADO EM RAMAL E SUB-RAMAL DE GÁS COMBUSTÍVEL - FORNECIMENTO E INSTALAÇÃO. AF_04/2022</t>
  </si>
  <si>
    <t>TÊ EM COBRE, DN 28 MM, SEM ANEL DE SOLDA, INSTALADO EM RAMAL E SUB-RAMAL DE GÁS MEDICINAL - FORNECIMENTO E INSTALAÇÃO. AF_04/2022</t>
  </si>
  <si>
    <t>ESTRUTURA DE MADEIRA PROVISÓRIA PARA SUPORTE DE CAIXA D'ÁGUA ELEVADA DE 2000 LITROS. AF_03/2024</t>
  </si>
  <si>
    <t>ESTRUTURA DE MADEIRA PROVISÓRIA PARA SUPORTE DE CAIXA DÁGUA ELEVADA DE 1000 LITROS. AF_03/2024</t>
  </si>
  <si>
    <t>ESTRUTURA DE MADEIRA PROVISÓRIA PARA SUPORTE DE CAIXA DÁGUA ELEVADA DE 3000 LITROS. AF_03/2024</t>
  </si>
  <si>
    <t>EXECUÇÃO DE PILARETES PARA TAPUMES E CONSTRUÇÕES TEMPORÁRIAS. AF_03/2024</t>
  </si>
  <si>
    <t>EXECUÇÃO DOS APOIOS PARA CONTÊINER OU MÓDULO HABITÁVEL. AF_03/2024</t>
  </si>
  <si>
    <t>INSTALAÇÃO DE CATRACA ELETRÔNICA. AF_03/2024</t>
  </si>
  <si>
    <t>INSTALAÇÃO DE CONCERTINA DUPLA CLIPADA, ESPIRAL DE 300 MM. AF_03/2024</t>
  </si>
  <si>
    <t>INSTALAÇÃO DE CONCERTINA FLAT, ESPIRAL DE 300 MM. AF_03/2024</t>
  </si>
  <si>
    <t>INSTALAÇÃO DE CONCERTINA SIMPLES, ESPIRAL DE 300 MM. AF_03/2024</t>
  </si>
  <si>
    <t>INSTALAÇÃO E DESINSTALAÇÃO MANUAL DE CONTÊINER OU MÓDULO HABITÁVEL PEQUENO. AF_03/2024</t>
  </si>
  <si>
    <t>INSTALAÇÃO E DESINSTALAÇÃO MECANIZADA DE CONTÊINER OU MÓDULO HABITÁVEL DE USOS DIVERSOS. AF_03/2024</t>
  </si>
  <si>
    <t>PAREDE DE MADEIRA COMPENSADA PARA CONSTRUÇÃO TEMPORÁRIA EM CHAPA DUPLA, EXTERNA, COM ÁREA LÍQUIDA MAIOR OU IGUAL A QUE 6 M², COM VÃO. AF_03/2024</t>
  </si>
  <si>
    <t>PAREDE DE MADEIRA COMPENSADA PARA CONSTRUÇÃO TEMPORÁRIA EM CHAPA DUPLA, EXTERNA, COM ÁREA LÍQUIDA MENOR QUE 6 M², COM VÃO. AF_03/2024</t>
  </si>
  <si>
    <t>PAREDE DE MADEIRA COMPENSADA PARA CONSTRUÇÃO TEMPORÁRIA EM CHAPA DUPLA, EXTERNA, SEM VÃO. AF_03/2024</t>
  </si>
  <si>
    <t>PAREDE DE MADEIRA COMPENSADA PARA CONSTRUÇÃO TEMPORÁRIA EM CHAPA DUPLA, INTERNA, COM ÁREA LÍQUIDA MAIOR OU IGUAL A 6 M², COM VÃO. AF_03/2024</t>
  </si>
  <si>
    <t>PAREDE DE MADEIRA COMPENSADA PARA CONSTRUÇÃO TEMPORÁRIA EM CHAPA DUPLA, INTERNA, COM ÁREA LÍQUIDA MENOR QUE 6 M², COM VÃO. AF_03/2024</t>
  </si>
  <si>
    <t>PAREDE DE MADEIRA COMPENSADA PARA CONSTRUÇÃO TEMPORÁRIA EM CHAPA DUPLA, INTERNA, SEM VÃO. AF_03/2024</t>
  </si>
  <si>
    <t>PAREDE DE MADEIRA COMPENSADA PARA CONSTRUÇÃO TEMPORÁRIA EM CHAPA SIMPLES, EXTERNA, COM ÁREA LÍQUIDA MAIOR OU IGUAL A 6 M², COM VÃO. AF_03/2024</t>
  </si>
  <si>
    <t>PAREDE DE MADEIRA COMPENSADA PARA CONSTRUÇÃO TEMPORÁRIA EM CHAPA SIMPLES, EXTERNA, COM ÁREA LÍQUIDA MENOR QUE 6 M², COM VÃO. AF_03/2024</t>
  </si>
  <si>
    <t>PAREDE DE MADEIRA COMPENSADA PARA CONSTRUÇÃO TEMPORÁRIA EM CHAPA SIMPLES, EXTERNA, SEM VÃO. AF_03/2024</t>
  </si>
  <si>
    <t>PAREDE DE MADEIRA COMPENSADA PARA CONSTRUÇÃO TEMPORÁRIA EM CHAPA SIMPLES, INTERNA, COM ÁREA LÍQUIDA MAIOR OU IGUAL A 6 M², COM VÃO. AF_03/2024</t>
  </si>
  <si>
    <t>PAREDE DE MADEIRA COMPENSADA PARA CONSTRUÇÃO TEMPORÁRIA EM CHAPA SIMPLES, INTERNA, COM ÁREA LÍQUIDA MENOR QUE 6 M², COM VÃO. AF_03/2024</t>
  </si>
  <si>
    <t>PAREDE DE MADEIRA COMPENSADA PARA CONSTRUÇÃO TEMPORÁRIA EM CHAPA SIMPLES, INTERNA, SEM VÃO. AF_03/2024</t>
  </si>
  <si>
    <t>PAREDE DE MADEIRA OSB PARA CONSTRUÇÃO TEMPORÁRIA EM CHAPA DUPLA, EXTERNA, COM ÁREA LÍQUIDA MAIOR OU IGUAL A QUE 6 M², COM VÃO. AF_03/2024</t>
  </si>
  <si>
    <t>PAREDE DE MADEIRA OSB PARA CONSTRUÇÃO TEMPORÁRIA EM CHAPA DUPLA, EXTERNA, COM ÁREA LÍQUIDA MENOR QUE 6 M², COM VÃO. AF_03/2024</t>
  </si>
  <si>
    <t>PAREDE DE MADEIRA OSB PARA CONSTRUÇÃO TEMPORÁRIA EM CHAPA DUPLA, EXTERNA, SEM VÃO. AF_03/2024</t>
  </si>
  <si>
    <t>PAREDE DE MADEIRA OSB PARA CONSTRUÇÃO TEMPORÁRIA EM CHAPA DUPLA, INTERNA, COM ÁREA LÍQUIDA MAIOR OU IGUAL A 6 M², COM VÃO. AF_03/2024</t>
  </si>
  <si>
    <t>PAREDE DE MADEIRA OSB PARA CONSTRUÇÃO TEMPORÁRIA EM CHAPA DUPLA, INTERNA, COM ÁREA LÍQUIDA MENOR QUE 6 M², COM VÃO. AF_03/2024</t>
  </si>
  <si>
    <t>PAREDE DE MADEIRA OSB PARA CONSTRUÇÃO TEMPORÁRIA EM CHAPA DUPLA, INTERNA, SEM VÃO. AF_03/2024</t>
  </si>
  <si>
    <t>PAREDE DE MADEIRA OSB PARA CONSTRUÇÃO TEMPORÁRIA EM CHAPA SIMPLES, EXTERNA, COM ÁREA LÍQUIDA MAIOR OU IGUAL A 6 M², COM VÃO. AF_03/2024</t>
  </si>
  <si>
    <t>PAREDE DE MADEIRA OSB PARA CONSTRUÇÃO TEMPORÁRIA EM CHAPA SIMPLES, EXTERNA, COM ÁREA LÍQUIDA MENOR QUE 6 M², COM VÃO. AF_03/2024</t>
  </si>
  <si>
    <t>PAREDE DE MADEIRA OSB PARA CONSTRUÇÃO TEMPORÁRIA EM CHAPA SIMPLES, EXTERNA, SEM VÃO. AF_03/2024</t>
  </si>
  <si>
    <t>PAREDE DE MADEIRA OSB PARA CONSTRUÇÃO TEMPORÁRIA EM CHAPA SIMPLES, INTERNA, COM ÁREA LÍQUIDA MAIOR OU IGUAL A 6 M², COM VÃO. AF_03/2024</t>
  </si>
  <si>
    <t>PAREDE DE MADEIRA OSB PARA CONSTRUÇÃO TEMPORÁRIA EM CHAPA SIMPLES, INTERNA, COM ÁREA LÍQUIDA MENOR QUE 6 M², COM VÃO. AF_03/2024</t>
  </si>
  <si>
    <t>PAREDE DE MADEIRA OSB PARA CONSTRUÇÃO TEMPORÁRIA EM CHAPA SIMPLES, INTERNA, SEM VÃO. AF_03/2024</t>
  </si>
  <si>
    <t>PISO PARA CONSTRUÇÃO TEMPORÁRIA EM MADEIRA, SEM REAPROVEITAMENTO. AF_03/2024</t>
  </si>
  <si>
    <t>TAPUME COM CHAPA METÁLICA. AF_03/2024</t>
  </si>
  <si>
    <t>TAPUME COM COMPENSADO DE MADEIRA. AF_03/2024</t>
  </si>
  <si>
    <t>TAPUME COM TELHA METÁLICA. AF_03/2024</t>
  </si>
  <si>
    <t>TAPUME EM CHAPA DE MADEIRA OSB. AF_03/2024</t>
  </si>
  <si>
    <t>LASTRO COM MATERIAL GRANULAR (AREIA MÉDIA), APLICADO EM PISOS OU LAJES SOBRE SOLO, ESPESSURA DE *10 CM*. AF_01/2024</t>
  </si>
  <si>
    <t>LASTRO COM MATERIAL GRANULAR (PEDRA BRITADA N.1 E PEDRA BRITADA N.2), APLICADO EM PISOS OU LAJES SOBRE SOLO, ESPESSURA DE *10 CM*. AF_01/2024</t>
  </si>
  <si>
    <t>LASTRO COM MATERIAL GRANULAR (PEDRA BRITADA N.2), APLICADO EM PISOS OU LAJES SOBRE SOLO, ESPESSURA DE *10 CM*. AF_01/2024</t>
  </si>
  <si>
    <t>LASTRO COM MATERIAL GRANULAR (PEDRA BRITADA N.3), APLICADO EM PISOS OU LAJES SOBRE SOLO, ESPESSURA DE *10 CM*. AF_01/2024</t>
  </si>
  <si>
    <t>LASTRO COM MATERIAL GRANULAR, APLICADO EM BLOCOS DE COROAMENTO, ESPESSURA DE *10 CM*. AF_01/2024</t>
  </si>
  <si>
    <t>LASTRO COM MATERIAL GRANULAR, APLICADO EM PISOS OU LAJES SOBRE SOLO, ESPESSURA DE *5 CM*. AF_01/2024</t>
  </si>
  <si>
    <t>LASTRO COM MATERIAL GRANULAR, APLICAÇÃO EM BLOCOS DE COROAMENTO, ESPESSURA DE *5 CM*. AF_01/2024</t>
  </si>
  <si>
    <t>LASTRO DE CONCRETO MAGRO, APLICADO EM BLOCOS DE COROAMENTO OU SAPATAS, ESPESSURA DE 3 CM. AF_01/2024</t>
  </si>
  <si>
    <t>LASTRO DE CONCRETO MAGRO, APLICADO EM BLOCOS DE COROAMENTO OU SAPATAS, ESPESSURA DE 5 CM. AF_01/2024</t>
  </si>
  <si>
    <t>LASTRO DE CONCRETO MAGRO, APLICADO EM BLOCOS DE COROAMENTO OU SAPATAS. AF_01/2024</t>
  </si>
  <si>
    <t>LASTRO DE CONCRETO MAGRO, APLICADO EM PISOS, LAJES SOBRE SOLO OU RADIERS, ESPESSURA DE 3 CM. AF_01/2024</t>
  </si>
  <si>
    <t>LASTRO DE CONCRETO MAGRO, APLICADO EM PISOS, LAJES SOBRE SOLO OU RADIERS, ESPESSURA DE 5 CM. AF_01/2024</t>
  </si>
  <si>
    <t>LASTRO DE CONCRETO MAGRO, APLICADO EM PISOS, LAJES SOBRE SOLO OU RADIERS. AF_01/2024</t>
  </si>
  <si>
    <t>ADAPTADOR, POLIPROPILENO, PARA TUBOS EM PEAD, 20 MM X 1/2", PARA LIGAÇÃO PREDIAL DE ÁGUA. AF_06/2022</t>
  </si>
  <si>
    <t>ADAPTADOR, POLIPROPILENO, PARA TUBOS EM PEAD, 20 MM X 3/4", PARA LIGAÇÃO PREDIAL DE ÁGUA. AF_06/2022</t>
  </si>
  <si>
    <t>ADAPTADOR, POLIPROPILENO, PARA TUBOS EM PEAD, 32 MM X 1", PARA LIGAÇÃO PREDIAL DE ÁGUA. AF_06/2022</t>
  </si>
  <si>
    <t>ADAPTADOR, PVC, CURTO COM BOLSA E ROSCA, 20 MM X 1/2", PARA LIGAÇÃO PREDIAL DE ÁGUA. AF_06/2022</t>
  </si>
  <si>
    <t>ADAPTADOR, PVC, CURTO COM BOLSA E ROSCA, 32 MM X 1", PARA LIGAÇÃO PREDIAL DE ÁGUA. AF_06/2022</t>
  </si>
  <si>
    <t>CAP, PVC OCRE, JUNTA ELÁSTICA, DN 150 MM, PARA COLETOR PREDIAL DE ESGOTO. AF_06/2022</t>
  </si>
  <si>
    <t>COLAR DE TOMADA, FERRO FUNDIDO, COM PARAFUSOS, DN 50 MM X 3/4", PARA LIGAÇÃO PREDIAL DE ÁGUA. AF_06/2022</t>
  </si>
  <si>
    <t>COLAR DE TOMADA, POLIPROPILENO, COM PARAFUSOS, 63 MM X 1/2", PARA LIGAÇÃO PREDIAL DE ÁGUA. AF_06/2022</t>
  </si>
  <si>
    <t>COLAR DE TOMADA, POLIPROPILENO, COM PARAFUSOS, 63 MM X 3/4", PARA LIGAÇÃO PREDIAL DE ÁGUA. AF_06/2022</t>
  </si>
  <si>
    <t>COLAR DE TOMADA, PVC, COM TRAVAS, DE 110 MM X 1/2" OU 110 MM X 3/4", PARA LIGAÇÃO PREDIAL DE ÁGUA. AF_06/2022</t>
  </si>
  <si>
    <t>COLAR DE TOMADA, PVC, COM TRAVAS, DE 60 MM X 1/2" OU 60 MM X 3/4", PARA LIGAÇÃO PREDIAL DE ÁGUA. AF_06/2022</t>
  </si>
  <si>
    <t>COLAR DE TOMADA, PVC, COM TRAVAS, DE 75 MM X 1/2" OU 75 MM X 3/4", PARA LIGAÇÃO PREDIAL DE ÁGUA. AF_06/2022</t>
  </si>
  <si>
    <t>COLAR DE TOMADA, PVC, COM TRAVAS, DE 85 MM X 1/2" OU 85 MM X 3/4", PARA LIGAÇÃO PREDIAL DE ÁGUA. AF_06/2022</t>
  </si>
  <si>
    <t>COLAR TOMADA EM FERRO FUNDIDO, COM PARAFUSOS, SAIDA COM ROSCA, DN 75 MM X 3/4", PARA LIGACAO PREDIAL DE AGUA. AF_06/2022</t>
  </si>
  <si>
    <t>COTOVELO/JOELHO 90°, POLIPROPILENO, PARA TUBOS EM PEAD, 20 X 20 MM, PARA LIGAÇÃO PREDIAL DE ÁGUA. AF_06/2022</t>
  </si>
  <si>
    <t>COTOVELO/JOELHO 90°, POLIPROPILENO, PARA TUBOS EM PEAD, 32 X 32 MM, PARA LIGAÇÃO PREDIAL DE ÁGUA. AF_06/2022</t>
  </si>
  <si>
    <t>COTOVELO/JOELHO COM ADAPTADOR, POLIPROPILENO, PARA TUBOS EM PEAD, 20 MM X 1/2", PARA LIGAÇÃO PREDIAL DE ÁGUA. AF_06/2022</t>
  </si>
  <si>
    <t>COTOVELO/JOELHO COM ADAPTADOR, POLIPROPILENO, PARA TUBOS EM PEAD, 20 MM X 3/4", PARA LIGAÇÃO PREDIAL DE ÁGUA. AF_06/2022</t>
  </si>
  <si>
    <t>COTOVELO/JOELHO COM ADAPTADOR, POLIPROPILENO, PARA TUBOS EM PEAD, 32 MM X 1", PARA LIGAÇÃO PREDIAL DE ÁGUA. AF_06/2022</t>
  </si>
  <si>
    <t>CURVA LONGA, 45 GRAUS, PVC OCRE, JUNTA ELÁSTICA, DN 100 MM, PARA COLETOR PREDIAL DE ESGOTO. AF_06/2022</t>
  </si>
  <si>
    <t>CURVA LONGA, 45 GRAUS, PVC OCRE, JUNTA ELÁSTICA, DN 150 MM, PARA COLETOR PREDIAL DE ESGOTO. AF_06/2022</t>
  </si>
  <si>
    <t>CURVA LONGA, 90 GRAUS, PVC OCRE, JUNTA ELÁSTICA, DN 100 MM, PARA COLETOR PREDIAL DE ESGOTO. AF_06/2022</t>
  </si>
  <si>
    <t>CURVA LONGA, 90 GRAUS, PVC OCRE, JUNTA ELÁSTICA, DN 150 MM, PARA COLETOR PREDIAL DE ESGOTO. AF_06/2022</t>
  </si>
  <si>
    <t>LUVA, PVC, ROSCÁVEL, 1", PARA LIGAÇÃO PREDIAL DE ÁGUA. AF_06/2022</t>
  </si>
  <si>
    <t>LUVA, PVC, ROSCÁVEL, 1/2", PARA LIGAÇÃO PREDIAL DE ÁGUA. AF_06/2022</t>
  </si>
  <si>
    <t>PLUG, PVC OCRE, JUNTA ELÁSTICA, DN 100 MM, PARA COLETOR PREDIAL DE ESGOTO. AF_06/2022</t>
  </si>
  <si>
    <t>PLUG, PVC OCRE, JUNTA ELÁSTICA, DN 150 MM, PARA COLETOR PREDIAL DE ESGOTO. AF_06/2022</t>
  </si>
  <si>
    <t>REGISTRO ESFERA, LATÃO NIQUELADO, COM ROSCA, 3/4", PARA LIGAÇÃO PREDIAL DE ÁGUA. AF_06/2022</t>
  </si>
  <si>
    <t>REGISTRO ESFERA, PVC, COM ROSCA, 1/2", PARA LIGAÇÃO PREDIAL DE ÁGUA. AF_06/2022</t>
  </si>
  <si>
    <t>REGISTRO ESFERA, PVC, DE PASSEIO, PARA POLIETILENO, 20 MM, PARA LIGAÇÃO PREDIAL DE ÁGUA. AF_06/2022</t>
  </si>
  <si>
    <t>SELIM, PVC OCRE, COM TRAVA, DN 125 X 100 MM OU 150 X 100 MM, PARA COLETOR PREDIAL DE ESGOTO. AF_06/2022</t>
  </si>
  <si>
    <t>TUBO, PEAD, PE-80, DE = 20 MM X 2,3 MM, PARA LIGAÇÃO PREDIAL DE ÁGUA. AF_06/2022</t>
  </si>
  <si>
    <t>TUBO, PEAD, PE-80, DE = 32 MM X 3,0 MM, PARA LIGAÇÃO PREDIAL DE ÁGUA. AF_06/2022</t>
  </si>
  <si>
    <t>TUBO, PVC OCRE, JUNTA ELÁSTICA, DN 100 MM, PARA COLETOR PREDIAL DE ESGOTO. AF_06/2022</t>
  </si>
  <si>
    <t>TUBO, PVC OCRE, JUNTA ELÁSTICA, DN 150 MM, PARA COLETOR PREDIAL DE ESGOTO. AF_06/2022</t>
  </si>
  <si>
    <t>TÊ DE REDUÇÃO, PVC OCRE, JUNTA ELÁSTICA, DN 150 X 100 MM, PARA COLETOR PREDIAL DE ESGOTO. AF_06/2022</t>
  </si>
  <si>
    <t>TÊ DE REDUÇÃO, PVC OCRE, JUNTA ELÁSTICA, DN 300 X 100 MM, PARA COLETOR PREDIAL DE ESGOTO. AF_06/2022</t>
  </si>
  <si>
    <t>TÊ DE REDUÇÃO, PVC OCRE, JUNTA ELÁSTICA, DN 300 X 150 MM, PARA COLETOR PREDIAL DE ESGOTO. AF_06/2022</t>
  </si>
  <si>
    <t>TÊ DE SERVIÇO INTEGRADO, POLIPROPILENO, PARA TUBOS EM PEAD, 63 MM X 20 MM, PARA LIGAÇÃO PREDIAL DE ÁGUA. AF_06/2022</t>
  </si>
  <si>
    <t>TÊ DE SERVIÇO INTEGRADO, POLIPROPILENO, PARA TUBOS EM PEAD, 63 MM X 32 MM, PARA LIGAÇÃO PREDIAL DE ÁGUA. AF_06/2022</t>
  </si>
  <si>
    <t>TÊ DE SERVIÇO INTEGRADO, POLIPROPILENO, PARA TUBOS EM PEAD, 90 MM X 20 MM, PARA LIGAÇÃO PREDIAL DE ÁGUA. AF_06/2022</t>
  </si>
  <si>
    <t>TÊ DE SERVIÇO INTEGRADO, POLIPROPILENO, PARA TUBOS EM PEAD, 90 MM X 32 MM, PARA LIGAÇÃO PREDIAL DE ÁGUA. AF_06/2022</t>
  </si>
  <si>
    <t>TÊ, PVC OCRE, JUNTA ELÁSTICA, DN 200 MM, PARA COLETOR PREDIAL DE ESGOTO. AF_06/2022</t>
  </si>
  <si>
    <t>UNIÃO, POLIPROPILENO, PARA TUBOS EM PEAD, 20 MM, PARA LIGAÇÃO PREDIAL DE ÁGUA. AF_06/2022</t>
  </si>
  <si>
    <t>UNIÃO, POLIPROPILENO, PARA TUBOS EM PEAD, 32 MM, PARA LIGAÇÃO PREDIAL DE ÁGUA. AF_06/2022</t>
  </si>
  <si>
    <t>AJUDANTE DE CARPINTEIRO COM ENCARGOS COMPLEMENTARES</t>
  </si>
  <si>
    <t>AJUDANTE DE ELETRICISTA COM ENCARGOS COMPLEMENTARES</t>
  </si>
  <si>
    <t>AJUDANTE DE ESTRUTURA METÁLICA COM ENCARGOS COMPLEMENTARES</t>
  </si>
  <si>
    <t>AJUDANTE DE ESTRUTURAS METÁLICAS COM ENCARGOS COMPLEMENTARES</t>
  </si>
  <si>
    <t>AJUDANTE DE OPERAÇÃO EM GERAL COM ENCARGOS COMPLEMENTARES</t>
  </si>
  <si>
    <t>AJUDANTE DE PEDREIRO COM ENCARGOS COMPLEMENTARES</t>
  </si>
  <si>
    <t>AJUDANTE DE PINTOR COM ENCARGOS COMPLEMENTARES</t>
  </si>
  <si>
    <t>AJUDANTE DE SERRALHEIRO COM ENCARGOS COMPLEMENTARES</t>
  </si>
  <si>
    <t>AJUDANTE ESPECIALIZADO COM ENCARGOS COMPLEMENTARES</t>
  </si>
  <si>
    <t>ALMOXARIFE COM ENCARGOS COMPLEMENTARES</t>
  </si>
  <si>
    <t>APONTADOR OU APROPRIADOR COM ENCARGOS COMPLEMENTARES</t>
  </si>
  <si>
    <t>ARMADOR COM ENCARGOS COMPLEMENTARES</t>
  </si>
  <si>
    <t>ARQUITETO DE OBRA JUNIOR COM ENCARGOS COMPLEMENTARES</t>
  </si>
  <si>
    <t>ARQUITETO DE OBRA PLENO COM ENCARGOS COMPLEMENTARES</t>
  </si>
  <si>
    <t>ARQUITETO DE OBRA SENIOR COM ENCARGOS COMPLEMENTARES</t>
  </si>
  <si>
    <t>ARQUITETO JUNIOR COM ENCARGOS COMPLEMENTARES</t>
  </si>
  <si>
    <t>ARQUITETO PLENO COM ENCARGOS COMPLEMENTARES</t>
  </si>
  <si>
    <t>ARQUITETO SENIOR COM ENCARGOS COMPLEMENTARES</t>
  </si>
  <si>
    <t>ASSENTADOR DE MANILHAS COM ENCARGOS COMPLEMENTARES</t>
  </si>
  <si>
    <t>ASSENTADOR DE TUBOS COM ENCARGOS COMPLEMENTARES</t>
  </si>
  <si>
    <t>AUXILIAR DE AZULEJISTA COM ENCARGOS COMPLEMENTARES</t>
  </si>
  <si>
    <t>AUXILIAR DE ELETRICISTA COM ENCARGOS COMPLEMENTARES</t>
  </si>
  <si>
    <t>AUXILIAR DE ENCANADOR OU BOMBEIRO HIDRÁULICO COM ENCARGOS COMPLEMENTARES</t>
  </si>
  <si>
    <t>AUXILIAR DE ESCRITORIO COM ENCARGOS COMPLEMENTARES</t>
  </si>
  <si>
    <t>AUXILIAR DE LABORATORISTA DE SOLOS E DE CONCRETO COM ENCARGOS COMPLEMENTARES</t>
  </si>
  <si>
    <t>AUXILIAR DE LABORATÓRIO COM ENCARGOS COMPLEMENTARES</t>
  </si>
  <si>
    <t>AUXILIAR DE MECÂNICO COM ENCARGOS COMPLEMENTARES</t>
  </si>
  <si>
    <t>AUXILIAR DE PEDREIRO COM ENCARGOS COMPLEMENTARES</t>
  </si>
  <si>
    <t>AUXILIAR DE SERRALHEIRO COM ENCARGOS COMPLEMENTARES</t>
  </si>
  <si>
    <t>AUXILIAR DE SERVIÇOS GERAIS COM ENCARGOS COMPLEMENTARES</t>
  </si>
  <si>
    <t>AUXILIAR DE TOPÓGRAFO COM ENCARGOS COMPLEMENTARES</t>
  </si>
  <si>
    <t>AUXILIAR TÉCNICO / ASSISTENTE DE ENGENHARIA COM ENCARGOS COMPLEMENTARES</t>
  </si>
  <si>
    <t>AUXILIAR TÉCNICO DE ENGENHARIA COM ENCARGOS COMPLEMENTARES</t>
  </si>
  <si>
    <t>AZULEJISTA OU LADRILHEIRO COM ENCARGOS COMPLEMENTARES</t>
  </si>
  <si>
    <t>BLASTER, DINAMITADOR OU CABO DE FOGO COM ENCARGOS COMPLEMENTARES</t>
  </si>
  <si>
    <t>BLASTER, DINAMITADOR OU CABO DE FORÇA COM ENCARGOS COMPLEMENTARES</t>
  </si>
  <si>
    <t>CALCETEIRO COM ENCARGOS COMPLEMENTARES</t>
  </si>
  <si>
    <t>CARPINTEIRO AUXILIAR COM ENCARGOS COMPLEMENTARES</t>
  </si>
  <si>
    <t>CARPINTEIRO DE ESQUADRIAS COM ENCARGOS COMPLEMENTARES</t>
  </si>
  <si>
    <t>CARPINTEIRO DE FORMAS COM ENCARGOS COMPLEMENTARES</t>
  </si>
  <si>
    <t>CAVOUQUEIRO OU OPERADOR DE PERFURATRIZ COM ENCARGOS COMPLEMENTARES</t>
  </si>
  <si>
    <t>CAVOUQUEIRO OU OPERADOR PERFURATRIZ/ROMPEDOR COM ENCARGOS COMPLEMENTARES</t>
  </si>
  <si>
    <t>CURSO DE CAPACITAÇÃO PARA AJUDANTE DE ARMADOR (ENCARGOS COMPLEMENTARES) - HORISTA</t>
  </si>
  <si>
    <t>CURSO DE CAPACITAÇÃO PARA AJUDANTE DE ARMADOR (ENCARGOS COMPLEMENTARES) - MENSALISTA</t>
  </si>
  <si>
    <t>CURSO DE CAPACITAÇÃO PARA AJUDANTE DE CARPINTEIRO (ENCARGOS COMPLEMENTARES) - HORISTA</t>
  </si>
  <si>
    <t>CURSO DE CAPACITAÇÃO PARA AJUDANTE DE ELETRICISTA (ENCARGOS COMPLEMENTARES) - MENSALISTA</t>
  </si>
  <si>
    <t>CURSO DE CAPACITAÇÃO PARA AJUDANTE DE ESTRUTURA METÁLICA (ENCARGOS COMPLEMENTARES) - HORISTA</t>
  </si>
  <si>
    <t>CURSO DE CAPACITAÇÃO PARA AJUDANTE DE ESTRUTURAS METÁLICAS(ENCARGOS COMPLEMENTARES) - MENSALISTA</t>
  </si>
  <si>
    <t>CURSO DE CAPACITAÇÃO PARA AJUDANTE DE OPERAÇÃO EM GERAL (ENCARGOS COMPLEMENTARES) - HORISTA</t>
  </si>
  <si>
    <t>CURSO DE CAPACITAÇÃO PARA AJUDANTE DE OPERAÇÃO EM GERAL (ENCARGOS COMPLEMENTARES) - MENSALISTA</t>
  </si>
  <si>
    <t>CURSO DE CAPACITAÇÃO PARA AJUDANTE DE PEDREIRO (ENCARGOS COMPLEMENTARES) - HORISTA</t>
  </si>
  <si>
    <t>CURSO DE CAPACITAÇÃO PARA AJUDANTE DE PINTOR (ENCARGOS COMPLEMENTARES) - HORISTA</t>
  </si>
  <si>
    <t>CURSO DE CAPACITAÇÃO PARA AJUDANTE DE PINTOR (ENCARGOS COMPLEMENTARES) - MENSALISTA</t>
  </si>
  <si>
    <t>CURSO DE CAPACITAÇÃO PARA AJUDANTE DE SERRALHEIRO (ENCARGOS COMPLEMENTARES) - MENSALISTA</t>
  </si>
  <si>
    <t>CURSO DE CAPACITAÇÃO PARA AJUDANTE ESPECIALIZADO (ENCARGOS COMPLEMENTARES) - HORISTA</t>
  </si>
  <si>
    <t>CURSO DE CAPACITAÇÃO PARA AJUDANTE ESPECIALIZADO (ENCARGOS COMPLEMENTARES) - MENSALISTA</t>
  </si>
  <si>
    <t>CURSO DE CAPACITAÇÃO PARA ALMOXARIFE (ENCARGOS COMPLEMENTARES) - HORISTA</t>
  </si>
  <si>
    <t>CURSO DE CAPACITAÇÃO PARA ALMOXARIFE (ENCARGOS COMPLEMENTARES) - MENSALISTA</t>
  </si>
  <si>
    <t>CURSO DE CAPACITAÇÃO PARA APONTADOR OU APROPRIADOR (ENCARGOS COMPLEMENTARES) - HORISTA</t>
  </si>
  <si>
    <t>CURSO DE CAPACITAÇÃO PARA APONTADOR OU APROPRIADOR (ENCARGOS COMPLEMENTARES) - MENSALISTA</t>
  </si>
  <si>
    <t>CURSO DE CAPACITAÇÃO PARA ARMADOR (ENCARGOS COMPLEMENTARES) - HORISTA</t>
  </si>
  <si>
    <t>CURSO DE CAPACITAÇÃO PARA ARMADOR (ENCARGOS COMPLEMENTARES) - MENSALISTA</t>
  </si>
  <si>
    <t>CURSO DE CAPACITAÇÃO PARA ARQUITETO DE OBRA JÚNIOR (ENCARGOS COMPLEMENTARES) - HORISTA</t>
  </si>
  <si>
    <t>CURSO DE CAPACITAÇÃO PARA ARQUITETO DE OBRA PLENO (ENCARGOS COMPLEMENTARES) - HORISTA</t>
  </si>
  <si>
    <t>CURSO DE CAPACITAÇÃO PARA ARQUITETO DE OBRA SÊNIOR (ENCARGOS COMPLEMENTARES) - HORISTA</t>
  </si>
  <si>
    <t>CURSO DE CAPACITAÇÃO PARA ARQUITETO JÚNIOR (ENCARGOS COMPLEMENTARES) - MENSALISTA</t>
  </si>
  <si>
    <t>CURSO DE CAPACITAÇÃO PARA ARQUITETO PLENO (ENCARGOS COMPLEMENTARES) - MENSALISTA</t>
  </si>
  <si>
    <t>CURSO DE CAPACITAÇÃO PARA ARQUITETO SÊNIOR (ENCARGOS COMPLEMENTARES) - MENSALISTA</t>
  </si>
  <si>
    <t>CURSO DE CAPACITAÇÃO PARA ASSENTADOR DE MANILHA (ENCARGOS COMPLEMENTARES) - MENSALISTA</t>
  </si>
  <si>
    <t>CURSO DE CAPACITAÇÃO PARA ASSENTADOR DE TUBOS (ENCARGOS COMPLEMENTARES) - HORISTA</t>
  </si>
  <si>
    <t>CURSO DE CAPACITAÇÃO PARA AUXILIAR DE AZULEJISTA (ENCARGOS COMPLEMENTARES) - HORISTA</t>
  </si>
  <si>
    <t>CURSO DE CAPACITAÇÃO PARA AUXILIAR DE AZULEJISTA (ENCARGOS COMPLEMENTARES) - MENSALISTA</t>
  </si>
  <si>
    <t>CURSO DE CAPACITAÇÃO PARA AUXILIAR DE ELETRICISTA (ENCARGOS COMPLEMENTARES) - HORISTA</t>
  </si>
  <si>
    <t>CURSO DE CAPACITAÇÃO PARA AUXILIAR DE ENCANADOR OU BOMBEIRO HIDRÁULICO (ENCARGOS COMPLEMENTARES) - HORISTA</t>
  </si>
  <si>
    <t>CURSO DE CAPACITAÇÃO PARA AUXILIAR DE ENCANADOR OU BOMBEIRO HIDRÁULICO (ENCARGOS COMPLEMENTARES) - MENSALISTA</t>
  </si>
  <si>
    <t>CURSO DE CAPACITAÇÃO PARA AUXILIAR DE ESCRITÓRIO (ENCARGOS COMPLEMENTARES) - HORISTA</t>
  </si>
  <si>
    <t>CURSO DE CAPACITAÇÃO PARA AUXILIAR DE ESCRITÓRIO (ENCARGOS COMPLEMENTARES) - MENSALISTA</t>
  </si>
  <si>
    <t>CURSO DE CAPACITAÇÃO PARA AUXILIAR DE LABORATÓRIO (ENCARGOS COMPLEMENTARES) - HORISTA</t>
  </si>
  <si>
    <t>CURSO DE CAPACITAÇÃO PARA AUXILIAR DE MECANICO (ENCARGOS COMPLEMENTARES) - MENSALISTA</t>
  </si>
  <si>
    <t>CURSO DE CAPACITAÇÃO PARA AUXILIAR DE MECÂNICO (ENCARGOS COMPLEMENTARES) - HORISTA</t>
  </si>
  <si>
    <t>CURSO DE CAPACITAÇÃO PARA AUXILIAR DE PEDREIRO (ENCARGOS COMPLEMENTARES) - MENSALISTA</t>
  </si>
  <si>
    <t>CURSO DE CAPACITAÇÃO PARA AUXILIAR DE SERRALHEIRO (ENCARGOS COMPLEMENTARES) - HORISTA</t>
  </si>
  <si>
    <t>CURSO DE CAPACITAÇÃO PARA AUXILIAR DE SERVIÇOS GERAIS (ENCARGOS COMPLEMENTARES) - HORISTA</t>
  </si>
  <si>
    <t>CURSO DE CAPACITAÇÃO PARA AUXILIAR DE SERVIÇOS GERAIS (ENCARGOS COMPLEMENTARES) - MENSALISTA</t>
  </si>
  <si>
    <t>CURSO DE CAPACITAÇÃO PARA AUXILIAR DE TOPÓGRAFO (ENCARGOS COMPLEMENTARES) - HORISTA</t>
  </si>
  <si>
    <t>CURSO DE CAPACITAÇÃO PARA AUXILIAR DE TOPÓGRAFO (ENCARGOS COMPLEMENTARES) - MENSALISTA</t>
  </si>
  <si>
    <t>CURSO DE CAPACITAÇÃO PARA AUXILIAR TÉCNICO DE ENGENHARIA (ENCARGOS COMPLEMENTARES) - HORISTA</t>
  </si>
  <si>
    <t>CURSO DE CAPACITAÇÃO PARA AUXILIAR TÉCNICO DE ENGENHARIA (ENCARGOS COMPLEMENTARES) - MENSALISTA</t>
  </si>
  <si>
    <t>CURSO DE CAPACITAÇÃO PARA BLASTER, DINAMITADOR OU CABO DE FOGO (ENCARGOS COMPLEMENTARES) - HORISTA</t>
  </si>
  <si>
    <t>CURSO DE CAPACITAÇÃO PARA BLASTER, DINAMITADOR OU CABO DE FORÇA (ENCARGOS COMPLEMENTARES) - MENSALISTA</t>
  </si>
  <si>
    <t>CURSO DE CAPACITAÇÃO PARA CALCETEIRO (ENCARGOS COMPLEMENTARES) - HORISTA</t>
  </si>
  <si>
    <t>CURSO DE CAPACITAÇÃO PARA CALCETEIRO (ENCARGOS COMPLEMENTARES) - MENSALISTA</t>
  </si>
  <si>
    <t>CURSO DE CAPACITAÇÃO PARA CARPINTEIRO AUXILIAR (ENCARGOS COMPLEMENTARES) - MENSALISTA</t>
  </si>
  <si>
    <t>CURSO DE CAPACITAÇÃO PARA CARPINTEIRO DE ESQUADRIA (ENCARGOS COMPLEMENTARES) - HORISTA</t>
  </si>
  <si>
    <t>CURSO DE CAPACITAÇÃO PARA CARPINTEIRO DE ESQUADRIAS (ENCARGOS COMPLEMENTARES) - MENSALISTA</t>
  </si>
  <si>
    <t>CURSO DE CAPACITAÇÃO PARA CARPINTEIRO DE FORMAS (ENCARGOS COMPLEMENTARES) - MENSALISTA</t>
  </si>
  <si>
    <t>CURSO DE CAPACITAÇÃO PARA CARPINTEIRO DE FÔRMAS (ENCARGOS COMPLEMENTARES) - HORISTA</t>
  </si>
  <si>
    <t>CURSO DE CAPACITAÇÃO PARA CAVOUQUEIRO OU OPERADOR DE PERFURATRIZ (ENCARGOS COMPLEMENTARES) - MENSALISTA</t>
  </si>
  <si>
    <t>CURSO DE CAPACITAÇÃO PARA CAVOUQUEIRO OU OPERADOR PERFURATRIZ/ROMPEDOR (ENCARGOS COMPLEMENTARES) - HORISTA</t>
  </si>
  <si>
    <t>CURSO DE CAPACITAÇÃO PARA DESENHISTA PROJETISTA (ENCARGOS COMPLEMENTARES) - HORISTA</t>
  </si>
  <si>
    <t>CURSO DE CAPACITAÇÃO PARA DESENHISTA PROJETISTA (ENCARGOS COMPLEMENTARES) - MENSALISTA</t>
  </si>
  <si>
    <t>CURSO DE CAPACITAÇÃO PARA ELETRICISTA (ENCARGOS COMPLEMENTARES) - HORISTA</t>
  </si>
  <si>
    <t>CURSO DE CAPACITAÇÃO PARA ELETRICISTA (ENCARGOS COMPLEMENTARES) - MENSALISTA</t>
  </si>
  <si>
    <t>CURSO DE CAPACITAÇÃO PARA ELETROTÉCNICO (ENCARGOS COMPLEMENTARES) - HORISTA</t>
  </si>
  <si>
    <t>CURSO DE CAPACITAÇÃO PARA ELETROTÉCNICO (ENCARGOS COMPLEMENTARES) - MENSALISTA</t>
  </si>
  <si>
    <t>CURSO DE CAPACITAÇÃO PARA ENCANADOR OU BOMBEIRO HIDRÁULICO (ENCARGOS COMPLEMENTARES) - HORISTA</t>
  </si>
  <si>
    <t>CURSO DE CAPACITAÇÃO PARA ENCANADOR OU BOMBEIRO HIDRÁULICO (ENCARGOS COMPLEMENTARES) - MENSALISTA</t>
  </si>
  <si>
    <t>CURSO DE CAPACITAÇÃO PARA ENCARREGADO GERAL (ENCARGOS COMPLEMENTARES) - HORISTA</t>
  </si>
  <si>
    <t>CURSO DE CAPACITAÇÃO PARA ENCARREGADO GERAL DE OBRAS (ENCARGOS COMPLEMENTARES) - MENSALISTA</t>
  </si>
  <si>
    <t>CURSO DE CAPACITAÇÃO PARA ENGENHEIRO CIVIL DE OBRA JÚNIOR (ENCARGOS COMPLEMENTARES) - HORISTA</t>
  </si>
  <si>
    <t>CURSO DE CAPACITAÇÃO PARA ENGENHEIRO CIVIL DE OBRA JÚNIOR (ENCARGOS COMPLEMENTARES) - MENSALISTA</t>
  </si>
  <si>
    <t>CURSO DE CAPACITAÇÃO PARA ENGENHEIRO CIVIL DE OBRA PLENO (ENCARGOS COMPLEMENTARES) - HORISTA</t>
  </si>
  <si>
    <t>CURSO DE CAPACITAÇÃO PARA ENGENHEIRO CIVIL DE OBRA PLENO (ENCARGOS COMPLEMENTARES) - MENSALISTA</t>
  </si>
  <si>
    <t>CURSO DE CAPACITAÇÃO PARA ENGENHEIRO CIVIL DE OBRA SÊNIOR (ENCARGOS COMPLEMENTARES) - HORISTA</t>
  </si>
  <si>
    <t>CURSO DE CAPACITAÇÃO PARA ENGENHEIRO CIVIL DE OBRA SÊNIOR (ENCARGOS COMPLEMENTARES) - MENSALISTA</t>
  </si>
  <si>
    <t>CURSO DE CAPACITAÇÃO PARA GESSEIRO (ENCARGOS COMPLEMENTARES) - HORISTA</t>
  </si>
  <si>
    <t>CURSO DE CAPACITAÇÃO PARA GESSEIRO (ENCARGOS COMPLEMENTARES) - MENSALISTA</t>
  </si>
  <si>
    <t>CURSO DE CAPACITAÇÃO PARA IMPERMEABILIZADOR (ENCARGOS COMPLEMENTARES) - HORISTA</t>
  </si>
  <si>
    <t>CURSO DE CAPACITAÇÃO PARA IMPERMEABILIZADOR (ENCARGOS COMPLEMENTARES) - MENSALISTA</t>
  </si>
  <si>
    <t>CURSO DE CAPACITAÇÃO PARA INSTALADOR DE PISO ELEVADO (ENCARGOS COMPLEMENTARES) - HORISTA</t>
  </si>
  <si>
    <t>CURSO DE CAPACITAÇÃO PARA INSTALADOR DE TUBULAÇÕES (ENCARGOS COMPLEMENTARES) - MENSALISTA</t>
  </si>
  <si>
    <t>CURSO DE CAPACITAÇÃO PARA JARDINEIRO (ENCARGOS COMPLEMENTARES) - HORISTA</t>
  </si>
  <si>
    <t>CURSO DE CAPACITAÇÃO PARA JARDINEIRO (ENCARGOS COMPLEMENTARES) - MENSALISTA</t>
  </si>
  <si>
    <t>CURSO DE CAPACITAÇÃO PARA MARCENEIRO (ENCARGOS COMPLEMENTARES) - HORISTA</t>
  </si>
  <si>
    <t>CURSO DE CAPACITAÇÃO PARA MARCENEIRO (ENCARGOS COMPLEMENTARES) - MENSALISTA</t>
  </si>
  <si>
    <t>CURSO DE CAPACITAÇÃO PARA MARMORISTA / GRANITEIRO (ENCARGOS COMPLEMENTARES) - MENSALISTA</t>
  </si>
  <si>
    <t>CURSO DE CAPACITAÇÃO PARA MARMORISTA/GRANITEIRO (ENCARGOS COMPLEMENTARES) - HORISTA</t>
  </si>
  <si>
    <t>CURSO DE CAPACITAÇÃO PARA MAÇARIQUEIRO (ENCARGOS COMPLEMENTARES) - HORISTA</t>
  </si>
  <si>
    <t>CURSO DE CAPACITAÇÃO PARA MAÇARIQUEIRO (ENCARGOS COMPLEMENTARES) - MENSALISTA</t>
  </si>
  <si>
    <t>CURSO DE CAPACITAÇÃO PARA MECÂNICO DE EQUIPAMENTOS PESADOS (ENCARGOS COMPLEMENTARES) - HORISTA</t>
  </si>
  <si>
    <t>CURSO DE CAPACITAÇÃO PARA MECÂNICO DE EQUIPAMENTOS PESADOS (ENCARGOS COMPLEMENTARES) - MENSALISTA</t>
  </si>
  <si>
    <t>CURSO DE CAPACITAÇÃO PARA MECÂNICO DE REFRIGERAÇÃO (ENCARGOS COMPLEMENTARES) - HORISTA</t>
  </si>
  <si>
    <t>CURSO DE CAPACITAÇÃO PARA MECÂNICO DE REFRIGERAÇÃO (ENCARGOS COMPLEMENTARES) - MENSALISTA</t>
  </si>
  <si>
    <t>CURSO DE CAPACITAÇÃO PARA MESTRE DE OBRAS (ENCARGOS COMPLEMENTARES) - HORISTA</t>
  </si>
  <si>
    <t>CURSO DE CAPACITAÇÃO PARA MESTRE DE OBRAS (ENCARGOS COMPLEMENTARES) - MENSALISTA</t>
  </si>
  <si>
    <t>CURSO DE CAPACITAÇÃO PARA MONTADOR DE ELETROELETRONICOS (ENCARGOS COMPLEMENTARES) - HORISTA</t>
  </si>
  <si>
    <t>CURSO DE CAPACITAÇÃO PARA MONTADOR DE ELETROELETRONICOS(ENCARGOS COMPLEMENTARES) - MENSALISTA</t>
  </si>
  <si>
    <t>CURSO DE CAPACITAÇÃO PARA MONTADOR DE ESTRUTURA METÁLICA (ENCARGOS COMPLEMENTARES) - HORISTA</t>
  </si>
  <si>
    <t>CURSO DE CAPACITAÇÃO PARA MONTADOR DE ESTRUTURAS METALICAS (ENCARGOS COMPLEMENTARES) - MENSALISTA</t>
  </si>
  <si>
    <t>CURSO DE CAPACITAÇÃO PARA MONTADOR DE FÔRMAS DO SISTEMA DE PAREDES DE CONCRETO (ENCARGOS COMPLEMENTARES) - HORISTA</t>
  </si>
  <si>
    <t>CURSO DE CAPACITAÇÃO PARA MONTADOR DE MAQUINAS (ENCARGOS COMPLEMENTARES) - MENSALISTA</t>
  </si>
  <si>
    <t>CURSO DE CAPACITAÇÃO PARA MONTADOR DE TUBO AÇO/EQUIPAMENTOS (ENCARGOS COMPLEMENTARES) - HORISTA</t>
  </si>
  <si>
    <t>CURSO DE CAPACITAÇÃO PARA MONTADOR ELETROMECÂNICO (ENCARGOS COMPLEMENTARES) - HORISTA</t>
  </si>
  <si>
    <t>CURSO DE CAPACITAÇÃO PARA MOTORISTA DE BASCULANTE (ENCARGOS COMPLEMENTARES) - HORISTA</t>
  </si>
  <si>
    <t>CURSO DE CAPACITAÇÃO PARA MOTORISTA DE CAMINHAO-BASCULANTE (ENCARGOS COMPLEMENTARES) - MENSALISTA</t>
  </si>
  <si>
    <t>CURSO DE CAPACITAÇÃO PARA MOTORISTA DE CAMINHAO-CARRETA (ENCARGOS COMPLEMENTARES) - MENSALISTA</t>
  </si>
  <si>
    <t>CURSO DE CAPACITAÇÃO PARA MOTORISTA DE CAMINHÃO (ENCARGOS COMPLEMENTARES) - HORISTA</t>
  </si>
  <si>
    <t>CURSO DE CAPACITAÇÃO PARA MOTORISTA DE CAMINHÃO (ENCARGOS COMPLEMENTARES) - MENSALISTA</t>
  </si>
  <si>
    <t>CURSO DE CAPACITAÇÃO PARA MOTORISTA DE CAMINHÃO E CARRETA (ENCARGOS COMPLEMENTARES) - HORISTA</t>
  </si>
  <si>
    <t>CURSO DE CAPACITAÇÃO PARA MOTORISTA DE CARRO DE PASSEIO (ENCARGOS COMPLEMENTARES) - MENSALISTA</t>
  </si>
  <si>
    <t>CURSO DE CAPACITAÇÃO PARA MOTORISTA DE VEÍCULO LEVE (ENCARGOS COMPLEMENTARES) - HORISTA</t>
  </si>
  <si>
    <t>CURSO DE CAPACITAÇÃO PARA MOTORISTA OPERADOR DE CAMINHAO COM MUNCK (ENCARGOS COMPLEMENTARES) - MENSALISTA</t>
  </si>
  <si>
    <t>CURSO DE CAPACITAÇÃO PARA MOTORISTA OPERADOR DE MUNCK (ENCARGOS COMPLEMENTARES) - HORISTA</t>
  </si>
  <si>
    <t>CURSO DE CAPACITAÇÃO PARA NIVELADOR (ENCARGOS COMPLEMENTARES) - HORISTA</t>
  </si>
  <si>
    <t>CURSO DE CAPACITAÇÃO PARA NIVELADOR (ENCARGOS COMPLEMENTARES) - MENSALISTA</t>
  </si>
  <si>
    <t>CURSO DE CAPACITAÇÃO PARA OPERADOR DE BATE-ESTACAS (ENCARGOS COMPLEMENTARES) - MENSALISTA</t>
  </si>
  <si>
    <t>CURSO DE CAPACITAÇÃO PARA OPERADOR DE BETONEIRA (CAMINHÃO) (ENCARGOS COMPLEMENTARES) - HORISTA</t>
  </si>
  <si>
    <t>CURSO DE CAPACITAÇÃO PARA OPERADOR DE BETONEIRA (ENCARGOS COMPLEMENTARES) - MENSALISTA</t>
  </si>
  <si>
    <t>CURSO DE CAPACITAÇÃO PARA OPERADOR DE BETONEIRA ESTACIONARIA / MISTURADOR (ENCARGOS COMPLEMENTARES) - MENSALISTA</t>
  </si>
  <si>
    <t>CURSO DE CAPACITAÇÃO PARA OPERADOR DE BETONEIRA ESTACIONÁRIA/MISTURADOR (ENCARGOS COMPLEMENTARES) - HORISTA</t>
  </si>
  <si>
    <t>CURSO DE CAPACITAÇÃO PARA OPERADOR DE COMPRESSOR DE AR OU COMPRESSORISTA (ENCARGOS COMPLEMENTARES) - MENSALISTA</t>
  </si>
  <si>
    <t>CURSO DE CAPACITAÇÃO PARA OPERADOR DE COMPRESSOR OU COMPRESSORISTA (ENCARGOS COMPLEMENTARES) - HORISTA</t>
  </si>
  <si>
    <t>CURSO DE CAPACITAÇÃO PARA OPERADOR DE DEMARCADORA DE FAIXAS (ENCARGOS COMPLEMENTARES) - HORISTA</t>
  </si>
  <si>
    <t>CURSO DE CAPACITAÇÃO PARA OPERADOR DE DEMARCADORA DE FAIXAS DE TRAFEGO (ENCARGOS COMPLEMENTARES) - MENSALISTA</t>
  </si>
  <si>
    <t>CURSO DE CAPACITAÇÃO PARA OPERADOR DE ESCAVADEIRA (ENCARGOS COMPLEMENTARES) - HORISTA</t>
  </si>
  <si>
    <t>CURSO DE CAPACITAÇÃO PARA OPERADOR DE ESCAVADEIRA (ENCARGOS COMPLEMENTARES) - MENSALISTA</t>
  </si>
  <si>
    <t>CURSO DE CAPACITAÇÃO PARA OPERADOR DE GUINCHO (ENCARGOS COMPLEMENTARES) - HORISTA</t>
  </si>
  <si>
    <t>CURSO DE CAPACITAÇÃO PARA OPERADOR DE GUINCHO OU GUINCHEIRO (ENCARGOS COMPLEMENTARES) - MENSALISTA</t>
  </si>
  <si>
    <t>CURSO DE CAPACITAÇÃO PARA OPERADOR DE GUINDASTE (ENCARGOS COMPLEMENTARES) - HORISTA</t>
  </si>
  <si>
    <t>CURSO DE CAPACITAÇÃO PARA OPERADOR DE GUINDASTE (ENCARGOS COMPLEMENTARES) - MENSALISTA</t>
  </si>
  <si>
    <t>CURSO DE CAPACITAÇÃO PARA OPERADOR DE JATO ABRASIVO OU JATISTA (ENCARGOS COMPLEMENTARES) - MENSALISTA</t>
  </si>
  <si>
    <t>CURSO DE CAPACITAÇÃO PARA OPERADOR DE MAQUINAS E TRATORES DIVERSOS (ENCARGOS COMPLEMENTARES) - MENSALISTA</t>
  </si>
  <si>
    <t>CURSO DE CAPACITAÇÃO PARA OPERADOR DE MARTELETE OU MARTELETEIRO (ENCARGOS COMPLEMENTARES) - HORISTA</t>
  </si>
  <si>
    <t>CURSO DE CAPACITAÇÃO PARA OPERADOR DE MARTELETE OU MARTELETEIRO (ENCARGOS COMPLEMENTARES) - MENSALISTA</t>
  </si>
  <si>
    <t>CURSO DE CAPACITAÇÃO PARA OPERADOR DE MOTO SCRAPER (ENCARGOS COMPLEMENTARES) - MENSALISTA</t>
  </si>
  <si>
    <t>CURSO DE CAPACITAÇÃO PARA OPERADOR DE MOTO-ESCREIPER (ENCARGOS COMPLEMENTARES) - HORISTA</t>
  </si>
  <si>
    <t>CURSO DE CAPACITAÇÃO PARA OPERADOR DE MOTONIVELADORA (ENCARGOS COMPLEMENTARES) - HORISTA</t>
  </si>
  <si>
    <t>CURSO DE CAPACITAÇÃO PARA OPERADOR DE MOTONIVELADORA (ENCARGOS COMPLEMENTARES) - MENSALISTA</t>
  </si>
  <si>
    <t>CURSO DE CAPACITAÇÃO PARA OPERADOR DE MÁQUINAS E EQUIPAMENTOS (ENCARGOS COMPLEMENTARES) - HORISTA</t>
  </si>
  <si>
    <t>CURSO DE CAPACITAÇÃO PARA OPERADOR DE PA CARREGADEIRA (ENCARGOS COMPLEMENTARES) - MENSALISTA</t>
  </si>
  <si>
    <t>CURSO DE CAPACITAÇÃO PARA OPERADOR DE PAVIMENTADORA (ENCARGOS COMPLEMENTARES) - HORISTA</t>
  </si>
  <si>
    <t>CURSO DE CAPACITAÇÃO PARA OPERADOR DE PAVIMENTADORA / MESA VIBROACABADORA (ENCARGOS COMPLEMENTARES) - MENSALISTA</t>
  </si>
  <si>
    <t>CURSO DE CAPACITAÇÃO PARA OPERADOR DE PÁ CARREGADEIRA (ENCARGOS COMPLEMENTARES) - HORISTA</t>
  </si>
  <si>
    <t>CURSO DE CAPACITAÇÃO PARA OPERADOR DE ROLO COMPACTADOR (ENCARGOS COMPLEMENTARES) - HORISTA</t>
  </si>
  <si>
    <t>CURSO DE CAPACITAÇÃO PARA OPERADOR DE ROLO COMPACTADOR (ENCARGOS COMPLEMENTARES) - MENSALISTA</t>
  </si>
  <si>
    <t>CURSO DE CAPACITAÇÃO PARA OPERADOR DE USINA DE ASFALTO, DE SOLOS OU DE CONCRETO (ENCARGOS COMPLEMENTARES) - HORISTA</t>
  </si>
  <si>
    <t>CURSO DE CAPACITAÇÃO PARA OPERADOR DE USINA DE ASFALTO, DE SOLOS OU DE CONCRETO (ENCARGOS COMPLEMENTARES) - MENSALISTA</t>
  </si>
  <si>
    <t>CURSO DE CAPACITAÇÃO PARA OPERADOR JATO DE AREIA OU JATISTA (ENCARGOS COMPLEMENTARES) - HORISTA</t>
  </si>
  <si>
    <t>CURSO DE CAPACITAÇÃO PARA OPERADOR PARA BATE ESTACAS (ENCARGOS COMPLEMENTARES) - HORISTA</t>
  </si>
  <si>
    <t>CURSO DE CAPACITAÇÃO PARA PASTILHEIRO (ENCARGOS COMPLEMENTARES) - HORISTA</t>
  </si>
  <si>
    <t>CURSO DE CAPACITAÇÃO PARA PASTILHEIRO (ENCARGOS COMPLEMENTARES) - MENSALISTA</t>
  </si>
  <si>
    <t>CURSO DE CAPACITAÇÃO PARA PEDREIRO (ENCARGOS COMPLEMENTARES) - HORISTA</t>
  </si>
  <si>
    <t>CURSO DE CAPACITAÇÃO PARA PEDREIRO (ENCARGOS COMPLEMENTARES) - MENSALISTA</t>
  </si>
  <si>
    <t>CURSO DE CAPACITAÇÃO PARA PINTOR (ENCARGOS COMPLEMENTARES) - HORISTA</t>
  </si>
  <si>
    <t>CURSO DE CAPACITAÇÃO PARA PINTOR (ENCARGOS COMPLEMENTARES) - MENSALISTA</t>
  </si>
  <si>
    <t>CURSO DE CAPACITAÇÃO PARA PINTOR DE LETREIROS (ENCARGOS COMPLEMENTARES) - HORISTA</t>
  </si>
  <si>
    <t>CURSO DE CAPACITAÇÃO PARA PINTOR DE LETREIROS (ENCARGOS COMPLEMENTARES) - MENSALISTA</t>
  </si>
  <si>
    <t>CURSO DE CAPACITAÇÃO PARA PINTOR PARA TINTA EPOXI (ENCARGOS COMPLEMENTARES) - MENSALISTA</t>
  </si>
  <si>
    <t>CURSO DE CAPACITAÇÃO PARA PINTOR PARA TINTA EPÓXI (ENCARGOS COMPLEMENTARES) - HORISTA</t>
  </si>
  <si>
    <t>CURSO DE CAPACITAÇÃO PARA POCEIRO (ENCARGOS COMPLEMENTARES) - HORISTA</t>
  </si>
  <si>
    <t>CURSO DE CAPACITAÇÃO PARA POCEIRO / ESCAVADOR DE VALAS E TUBULOES (ENCARGOS COMPLEMENTARES) - MENSALISTA</t>
  </si>
  <si>
    <t>CURSO DE CAPACITAÇÃO PARA RASTELEIRO (ENCARGOS COMPLEMENTARES) - HORISTA</t>
  </si>
  <si>
    <t>CURSO DE CAPACITAÇÃO PARA SERRALHEIRO (ENCARGOS COMPLEMENTARES) - HORISTA</t>
  </si>
  <si>
    <t>CURSO DE CAPACITAÇÃO PARA SERRALHEIRO (ENCARGOS COMPLEMENTARES) - MENSALISTA</t>
  </si>
  <si>
    <t>CURSO DE CAPACITAÇÃO PARA SERVENTE (ENCARGOS COMPLEMENTARES) - HORISTA</t>
  </si>
  <si>
    <t>CURSO DE CAPACITAÇÃO PARA SERVENTE DE OBRAS (ENCARGOS COMPLEMENTARES) - MENSALISTA</t>
  </si>
  <si>
    <t>CURSO DE CAPACITAÇÃO PARA SOLDADOR (ENCARGOS COMPLEMENTARES) - HORISTA</t>
  </si>
  <si>
    <t>CURSO DE CAPACITAÇÃO PARA SOLDADOR (ENCARGOS COMPLEMENTARES) - MENSALISTA</t>
  </si>
  <si>
    <t>CURSO DE CAPACITAÇÃO PARA SOLDADOR A (PARA SOLDA A SER TESTADA COM RAIOS X) (ENCARGOS COMPLEMENTARES) - HORISTA</t>
  </si>
  <si>
    <t>CURSO DE CAPACITAÇÃO PARA SOLDADOR ELETRICO (ENCARGOS COMPLEMENTARES) - MENSALISTA</t>
  </si>
  <si>
    <t>CURSO DE CAPACITAÇÃO PARA TECNICO DE EDIFICACOES (ENCARGOS COMPLEMENTARES) - HORISTA</t>
  </si>
  <si>
    <t>CURSO DE CAPACITAÇÃO PARA TECNICO DE EDIFICACOES (ENCARGOS COMPLEMENTARES) - MENSALISTA</t>
  </si>
  <si>
    <t>CURSO DE CAPACITAÇÃO PARA TECNICO EM LABORATORIO E CAMPO DE CONSTRUCAO CIVIL (ENCARGOS COMPLEMENTARES) - MENSALISTA</t>
  </si>
  <si>
    <t>CURSO DE CAPACITAÇÃO PARA TECNICO EM SONDAGEM (ENCARGOS COMPLEMENTARES) - MENSALISTA</t>
  </si>
  <si>
    <t>CURSO DE CAPACITAÇÃO PARA TELHADISTA (ENCARGOS COMPLEMENTARES) - HORISTA</t>
  </si>
  <si>
    <t>CURSO DE CAPACITAÇÃO PARA TELHADOR (ENCARGOS COMPLEMENTARES) - MENSALISTA</t>
  </si>
  <si>
    <t>CURSO DE CAPACITAÇÃO PARA TOPÓGRAFO (ENCARGOS COMPLEMENTARES) - HORISTA</t>
  </si>
  <si>
    <t>CURSO DE CAPACITAÇÃO PARA TOPÓGRAFO (ENCARGOS COMPLEMENTARES) - MENSALISTA</t>
  </si>
  <si>
    <t>CURSO DE CAPACITAÇÃO PARA TRATORISTA (ENCARGOS COMPLEMENTARES) - HORISTA</t>
  </si>
  <si>
    <t>CURSO DE CAPACITAÇÃO PARA TÉCNICO DE LABORATÓRIO (ENCARGOS COMPLEMENTARES) - HORISTA</t>
  </si>
  <si>
    <t>CURSO DE CAPACITAÇÃO PARA TÉCNICO DE SONDAGEM (ENCARGOS COMPLEMENTARES) - HORISTA</t>
  </si>
  <si>
    <t>CURSO DE CAPACITAÇÃO PARA TÉCNICO EM SEGURANÇA DO TRABALHO (ENCARGOS COMPLEMENTARES) - HORISTA</t>
  </si>
  <si>
    <t>CURSO DE CAPACITAÇÃO PARA TÉCNICO EM SEGURANÇA DO TRABALHO (ENCARGOS COMPLEMENTARES) - MENSALISTA</t>
  </si>
  <si>
    <t>CURSO DE CAPACITAÇÃO PARA VIDRACEIRO (ENCARGOS COMPLEMENTARES) - HORISTA</t>
  </si>
  <si>
    <t>CURSO DE CAPACITAÇÃO PARA VIDRACEIRO (ENCARGOS COMPLEMENTARES) - MENSALISTA</t>
  </si>
  <si>
    <t>CURSO DE CAPACITAÇÃO PARA VIGIA DIURNO (ENCARGOS COMPLEMENTARES) - HORISTA</t>
  </si>
  <si>
    <t>CURSO DE CAPACITAÇÃO PARA VIGIA DIURNO (ENCARGOS COMPLEMENTARES) - MENSALISTA</t>
  </si>
  <si>
    <t>DESENHISTA PROJETISTA COM ENCARGOS COMPLEMENTARES</t>
  </si>
  <si>
    <t>ELETRICISTA COM ENCARGOS COMPLEMENTARES</t>
  </si>
  <si>
    <t>ELETROTÉCNICO COM ENCARGOS COMPLEMENTARES</t>
  </si>
  <si>
    <t>ENCANADOR OU BOMBEIRO HIDRÁULICO COM ENCARGOS COMPLEMENTARES</t>
  </si>
  <si>
    <t>ENCARREGADO GERAL DE OBRAS COM ENCARGOS COMPLEMENTARES</t>
  </si>
  <si>
    <t>ENGENHEIRO CIVIL DE OBRA JUNIOR COM ENCARGOS COMPLEMENTARES</t>
  </si>
  <si>
    <t>ENGENHEIRO CIVIL DE OBRA PLENO COM ENCARGOS COMPLEMENTARES</t>
  </si>
  <si>
    <t>ENGENHEIRO CIVIL DE OBRA SENIOR COM ENCARGOS COMPLEMENTARES</t>
  </si>
  <si>
    <t>GESSEIRO COM ENCARGOS COMPLEMENTARES</t>
  </si>
  <si>
    <t>IMPERMEABILIZADOR COM ENCARGOS COMPLEMENTARES</t>
  </si>
  <si>
    <t>INSTALADOR DE PISO ELEVADO COM ENCARGOS COMPLEMENTARES</t>
  </si>
  <si>
    <t>INSTALADOR DE TUBULAÇÕES COM ENCARGOS COMPLEMENTARES</t>
  </si>
  <si>
    <t>JARDINEIRO COM ENCARGOS COMPLEMENTARES</t>
  </si>
  <si>
    <t>MACARIQUEIRO COM ENCARGOS COMPLEMENTARES</t>
  </si>
  <si>
    <t>MARCENEIRO COM ENCARGOS COMPLEMENTARES</t>
  </si>
  <si>
    <t>MARMORISTA / GRANITEIRO COM ENCARGOS COMPLEMENTARES</t>
  </si>
  <si>
    <t>MARMORISTA/GRANITEIRO COM ENCARGOS COMPLEMENTARES</t>
  </si>
  <si>
    <t>MAÇARIQUEIRO COM ENCARGOS COMPLEMENTARES</t>
  </si>
  <si>
    <t>MECÂNICO DE EQUIPAMENTOS PESADOS COM ENCARGOS COMPLEMENTARES</t>
  </si>
  <si>
    <t>MECÂNICO DE REFRIGERAÇÃO COM ENCARGOS COMPLEMENTARES</t>
  </si>
  <si>
    <t>MECÃNICO DE EQUIPAMENTOS PESADOS COM ENCARGOS COMPLEMENTARES</t>
  </si>
  <si>
    <t>MESTRE DE OBRAS COM ENCARGOS COMPLEMENTARES</t>
  </si>
  <si>
    <t>MONTADOR (TUBO AÇO/EQUIPAMENTOS) COM ENCARGOS COMPLEMENTARES</t>
  </si>
  <si>
    <t>MONTADOR DE ELETROELETRÔNICOS COM ENCARGOS COMPLEMENTARES</t>
  </si>
  <si>
    <t>MONTADOR DE ESTRUTURAS METÁLICAS COM ENCARGOS COMPLEMENTARES</t>
  </si>
  <si>
    <t>MONTADOR DE FÔRMAS DO SISTEMA DE PAREDES DE CONCRETO COM ENCARGOS COMPLEMENTARES</t>
  </si>
  <si>
    <t>MONTADOR DE MÁQUINAS COM ENCARGOS COMPLEMENTARES</t>
  </si>
  <si>
    <t>MOTORISTA DE BASCULANTE COM ENCARGOS COMPLEMENTARES</t>
  </si>
  <si>
    <t>MOTORISTA DE CAMINHAO COM ENCARGOS COMPLEMENTARES</t>
  </si>
  <si>
    <t>MOTORISTA DE CAMINHÃO BASCULANTE COM ENCARGOS COMPLEMENTARES</t>
  </si>
  <si>
    <t>MOTORISTA DE CAMINHÃO CARRETA COM ENCARGOS COMPLEMENTARES</t>
  </si>
  <si>
    <t>MOTORISTA DE CAMINHÃO COM ENCARGOS COMPLEMENTARES</t>
  </si>
  <si>
    <t>MOTORISTA DE CAMINHÃO E CARRETA COM ENCARGOS COMPLEMENTARES</t>
  </si>
  <si>
    <t>MOTORISTA DE CARRO DE PASSEIO COM ENCARGOS COMPLEMENTARES</t>
  </si>
  <si>
    <t>MOTORISTA DE VEÍCULO LEVE COM ENCARGOS COMPLEMENTARES</t>
  </si>
  <si>
    <t>MOTORISTA OPERADOR DE CAMINHÃO COM MUNCK COM ENCARGOS COMPLEMENTARES</t>
  </si>
  <si>
    <t>MOTORISTA OPERADOR DE MUNCK COM ENCARGOS COMPLEMENTARES</t>
  </si>
  <si>
    <t>NIVELADOR COM ENCARGOS COMPLEMENTARES</t>
  </si>
  <si>
    <t>OPERADOR DE BATE-ESTACA COM ENCARGOS COMPLEMENTARES</t>
  </si>
  <si>
    <t>OPERADOR DE BETONEIRA (CAMINHÃO) COM ENCARGOS COMPLEMENTARES</t>
  </si>
  <si>
    <t>OPERADOR DE BETONEIRA ESTACIONÁRIA COM ENCARGOS COMPLEMENTARES</t>
  </si>
  <si>
    <t>OPERADOR DE BETONEIRA ESTACIONÁRIA/MISTURADOR COM ENCARGOS COMPLEMENTARES</t>
  </si>
  <si>
    <t>OPERADOR DE COMPRESSOR DE AR OU COMPRESSORISTA COM ENCARGOS COMPLEMENTARES</t>
  </si>
  <si>
    <t>OPERADOR DE COMPRESSOR OU COMPRESSORISTA COM ENCARGOS COMPLEMENTARES</t>
  </si>
  <si>
    <t>OPERADOR DE DEMARCADORA DE FAIXAS COM ENCARGOS COMPLEMENTARES</t>
  </si>
  <si>
    <t>OPERADOR DE DEMARCADORA DE FAIXAS DE TRÁFEGO COM ENCARGOS COMPLEMENTARES</t>
  </si>
  <si>
    <t>OPERADOR DE ESCAVADEIRA COM ENCARGOS COMPLEMENTARES</t>
  </si>
  <si>
    <t>OPERADOR DE GUINCHO COM ENCARGOS COMPLEMENTARES</t>
  </si>
  <si>
    <t>OPERADOR DE GUINCHO OU GUINCHEIRO COM ENCARGOS COMPLEMENTARES</t>
  </si>
  <si>
    <t>OPERADOR DE JATO ABRASIVO OU JATISTA COM ENCARGOS COMPLEMENTARES</t>
  </si>
  <si>
    <t>OPERADOR DE MARTELETE OU MARTELETEIRO COM ENCARGOS COMPLEMENTARES</t>
  </si>
  <si>
    <t>OPERADOR DE MOTO SCRAPER COM ENCARGOS COMPLEMENTARES</t>
  </si>
  <si>
    <t>OPERADOR DE MOTO-ESCREIPER COM ENCARGOS COMPLEMENTARES</t>
  </si>
  <si>
    <t>OPERADOR DE MOTONIVELADORA COM ENCARGOS COMPLEMENTARES</t>
  </si>
  <si>
    <t>OPERADOR DE MÁQUINAS E EQUIPAMENTOS COM ENCARGOS COMPLEMENTARES</t>
  </si>
  <si>
    <t>OPERADOR DE MÁQUINAS E TRATORES DIVERSOS COM ENCARGOS COMPLEMENTARES</t>
  </si>
  <si>
    <t>OPERADOR DE PAVIMENTADORA / MESA VIBROACABADORA COM ENCARGOS COMPLEMENTARES</t>
  </si>
  <si>
    <t>OPERADOR DE PAVIMENTADORA COM ENCARGOS COMPLEMENTARES</t>
  </si>
  <si>
    <t>OPERADOR DE PÁ CARREGADEIRA COM ENCARGOS COMPLEMENTARES</t>
  </si>
  <si>
    <t>OPERADOR DE ROLO COMPACTADOR COM ENCARGOS COMPLEMENTARES</t>
  </si>
  <si>
    <t>OPERADOR DE USINA DE ASFALTO, DE SOLOS OU DE CONCRETO COM ENCARGOS COMPLEMENTARES</t>
  </si>
  <si>
    <t>OPERADOR JATO DE AREIA OU JATISTA COM ENCARGOS COMPLEMENTARES</t>
  </si>
  <si>
    <t>OPERADOR PARA BATE ESTACAS COM ENCARGOS COMPLEMENTARES</t>
  </si>
  <si>
    <t>PASTILHEIRO COM ENCARGOS COMPLEMENTARES</t>
  </si>
  <si>
    <t>PEDREIRO COM ENCARGOS COMPLEMENTARES</t>
  </si>
  <si>
    <t>PINTOR COM ENCARGOS COMPLEMENTARES</t>
  </si>
  <si>
    <t>PINTOR DE LETREIROS COM ENCARGOS COMPLEMENTARES</t>
  </si>
  <si>
    <t>PINTOR PARA TINTA EPÓXI COM ENCARGOS COMPLEMENTARES</t>
  </si>
  <si>
    <t>POCEIRO / ESCAVADOR DE VALAS COM ENCARGOS COMPLEMENTARES</t>
  </si>
  <si>
    <t>POCEIRO COM ENCARGOS COMPLEMENTARES</t>
  </si>
  <si>
    <t>RASTELEIRO COM ENCARGOS COMPLEMENTARES</t>
  </si>
  <si>
    <t>SERRALHEIRO COM ENCARGOS COMPLEMENTARES</t>
  </si>
  <si>
    <t>SERVENTE COM ENCARGOS COMPLEMENTARES</t>
  </si>
  <si>
    <t>SERVENTE DE OBRAS COM ENCARGOS COMPLEMENTARES</t>
  </si>
  <si>
    <t>SOLDADOR COM ENCARGOS COMPLEMENTARES</t>
  </si>
  <si>
    <t>SOLDADOR ELÉTRICO COM ENCARGOS COMPLEMENTARES</t>
  </si>
  <si>
    <t>TELHADISTA COM ENCARGOS COMPLEMENTARES</t>
  </si>
  <si>
    <t>TELHADOR COM ENCARGOS COMPLEMENTARES</t>
  </si>
  <si>
    <t>TOPOGRAFO COM ENCARGOS COMPLEMENTARES</t>
  </si>
  <si>
    <t>TRATORISTA COM ENCARGOS COMPLEMENTARES</t>
  </si>
  <si>
    <t>TÉCNICO DE LABORATÓRIO COM ENCARGOS COMPLEMENTARES</t>
  </si>
  <si>
    <t>TÉCNICO DE LABORATÓRIO E CAMPO DE CONSTRUÇÃO COM ENCARGOS COMPLEMENTARES</t>
  </si>
  <si>
    <t>TÉCNICO EM SEGURANÇA DO TRABALHO COM ENCARGOS COMPLEMENTARES</t>
  </si>
  <si>
    <t>TÉCNICO EM SONDAGEM COM ENCARGOS COMPLEMENTARES</t>
  </si>
  <si>
    <t>VIDRACEIRO COM ENCARGOS COMPLEMENTARES</t>
  </si>
  <si>
    <t>VIGIA DIURNO COM ENCARGOS COMPLEMENTARES</t>
  </si>
  <si>
    <t>EXECUÇÃO DE LINHAS DE REFERÊNCIA EM GABARITO OU CAVALETE. AF_03/2024</t>
  </si>
  <si>
    <t>LOCAÇÃO COM CAVALETE COM ALTURA DE 0,50 M - 2 UTILIZAÇÕES. AF_03/2024</t>
  </si>
  <si>
    <t>LOCAÇÃO COM CAVALETE COM ALTURA DE 1,00 M - 2 UTILIZAÇÕES. AF_03/2024</t>
  </si>
  <si>
    <t>LOCAÇÃO COM USO EXCLUSIVO DE EQUIPAMENTO TOPOGRÁFICO. AF_03/2024</t>
  </si>
  <si>
    <t>LOCAÇÃO CONVENCIONAL DE OBRA, UTILIZANDO GABARITO DE TÁBUAS CORRIDAS PONTALETADAS A CADA 1,50M - 2 UTILIZAÇÕES. AF_03/2024</t>
  </si>
  <si>
    <t>LOCAÇÃO CONVENCIONAL DE OBRA, UTILIZANDO GABARITO DE TÁBUAS CORRIDAS PONTALETADAS A CADA 2,00M - 2 UTILIZAÇÕES. AF_03/2024</t>
  </si>
  <si>
    <t>LOCAÇÃO DE PAVIMENTAÇÃO. AF_03/2024</t>
  </si>
  <si>
    <t>LOCAÇÃO DE PONTO PARA REFERÊNCIA TOPOGRÁFICA. AF_03/2024</t>
  </si>
  <si>
    <t>LOCAÇÃO DE PRAÇAS EM PONTALETEAMENTO. AF_03/2024</t>
  </si>
  <si>
    <t>LOCAÇÃO DE REDE DE ÁGUA OU ESGOTO. AF_03/2024</t>
  </si>
  <si>
    <t>MARCAÇÃO DE PONTOS EM GABARITO OU CAVALETE, COM USO DE ESTAÇÃO TOTAL. AF_03/2024</t>
  </si>
  <si>
    <t>MARCAÇÃO DE PONTOS EM GABARITO OU CAVALETE. AF_03/2024</t>
  </si>
  <si>
    <t>ABRAÇADEIRA DE FIXAÇÃO DE BRAÇOS DE LUMINÁRIAS DE 2" - FORNECIMENTO E INSTALAÇÃO. AF_02/2025</t>
  </si>
  <si>
    <t>ABRAÇADEIRA DE FIXAÇÃO DE BRAÇOS DE LUMINÁRIAS DE 3" - FORNECIMENTO E INSTALAÇÃO. AF_02/2025</t>
  </si>
  <si>
    <t>ABRAÇADEIRA DE FIXAÇÃO DE BRAÇOS DE LUMINÁRIAS DE 4" - FORNECIMENTO E INSTALAÇÃO. AF_02/2025</t>
  </si>
  <si>
    <t>BRAÇO PARA ILUMINAÇÃO PÚBLICA, EM TUBO DE AÇO GALVANIZADO, COMPRIMENTO DE 1,20 M, PARA FIXAÇÃO EM POSTE DE CONCRETO - FORNECIMENTO E INSTALAÇÃO. AF_02/2025</t>
  </si>
  <si>
    <t>BRAÇO PARA ILUMINAÇÃO PÚBLICA, EM TUBO DE AÇO GALVANIZADO, COMPRIMENTO DE 1,20 M, PARA FIXAÇÃO EM POSTE METÁLICO - FORNECIMENTO E INSTALAÇÃO. AF_02/2025</t>
  </si>
  <si>
    <t>BRAÇO PARA ILUMINAÇÃO PÚBLICA, EM TUBO DE AÇO GALVANIZADO, COMPRIMENTO DE 1,50 M, PARA FIXAÇÃO EM POSTE DE CONCRETO - FORNECIMENTO E INSTALAÇÃO. AF_02/2025_PS</t>
  </si>
  <si>
    <t>BRAÇO PARA ILUMINAÇÃO PÚBLICA, EM TUBO DE AÇO GALVANIZADO, COMPRIMENTO DE 1,50 M, PARA FIXAÇÃO EM POSTE METÁLICO - FORNECIMENTO E INSTALAÇÃO. AF_02/2025_PS</t>
  </si>
  <si>
    <t>BRAÇO PARA ILUMINAÇÃO PÚBLICA, EM TUBO DE AÇO GALVANIZADO, COMPRIMENTO DE 3,50 M, PARA FIXAÇÃO EM POSTE DE CONCRETO - FORNECIMENTO E INSTALAÇÃO. AF_02/2025</t>
  </si>
  <si>
    <t>BRAÇO PARA ILUMINAÇÃO PÚBLICA, EM TUBO DE AÇO GALVANIZADO, COMPRIMENTO DE 3,50 M, PARA FIXAÇÃO EM POSTE METÁLICO - FORNECIMENTO E INSTALAÇÃO. AF_02/2025</t>
  </si>
  <si>
    <t>LUMINÁRIA DE LED PARA ILUMINAÇÃO PÚBLICA, 1000 W - FORNECIMENTO E INSTALAÇÃO. AF_02/2025</t>
  </si>
  <si>
    <t>LUMINÁRIA DE LED PARA ILUMINAÇÃO PÚBLICA, DE 138 W ATÉ 180 W - FORNECIMENTO E INSTALAÇÃO. AF_02/2025_PS</t>
  </si>
  <si>
    <t>LUMINÁRIA DE LED PARA ILUMINAÇÃO PÚBLICA, DE 181 W ATÉ 239 W - FORNECIMENTO E INSTALAÇÃO. AF_02/2025_PS</t>
  </si>
  <si>
    <t>LUMINÁRIA DE LED PARA ILUMINAÇÃO PÚBLICA, DE 240 W ATÉ 350 W - FORNECIMENTO E INSTALAÇÃO. AF_02/2025_PS</t>
  </si>
  <si>
    <t>LUMINÁRIA DE LED PARA ILUMINAÇÃO PÚBLICA, DE 33 W ATÉ 50 W - FORNECIMENTO E INSTALAÇÃO. AF_02/2025_PS</t>
  </si>
  <si>
    <t>LUMINÁRIA DE LED PARA ILUMINAÇÃO PÚBLICA, DE 51 W ATÉ 67 W - FORNECIMENTO E INSTALAÇÃO. AF_02/2025_PS</t>
  </si>
  <si>
    <t>LUMINÁRIA DE LED PARA ILUMINAÇÃO PÚBLICA, DE 68 W ATÉ 97 W - FORNECIMENTO E INSTALAÇÃO. AF_02/2025_PS</t>
  </si>
  <si>
    <t>LUMINÁRIA DE LED PARA ILUMINAÇÃO PÚBLICA, DE 98 W ATÉ 137 W - FORNECIMENTO E INSTALAÇÃO. AF_02/2025_PS</t>
  </si>
  <si>
    <t>LUMINÁRIA REFLETOR LED PARA ILUMINAÇÃO PÚBLICA, 1000 W - FORNECIMENTO E INSTALAÇÃO. AF_02/2025</t>
  </si>
  <si>
    <t>LUMINÁRIA REFLETOR LED PARA ILUMINAÇÃO PÚBLICA, 200 W - FORNECIMENTO E INSTALAÇÃO. AF_02/2025</t>
  </si>
  <si>
    <t>LUMINÁRIA REFLETOR LED PARA ILUMINAÇÃO PÚBLICA, 50 W - FORNECIMENTO E INSTALAÇÃO. AF_02/2025</t>
  </si>
  <si>
    <t>LUMINÁRIA REFLETOR LED PARA ILUMINAÇÃO PÚBLICA, 600 W - FORNECIMENTO E INSTALAÇÃO. AF_02/2025</t>
  </si>
  <si>
    <t>RELÉ FOTOELÉTRICO PARA COMANDO DE ILUMINAÇÃO EXTERNA 1000 W - FORNECIMENTO E INSTALAÇÃO. AF_02/2025</t>
  </si>
  <si>
    <t>SUBSTITUIÇÃO DE LUMINÁRIA DE VAPOR DE MERCÚRIO/VAPOR DE SÓDIO POR LUMINÁRIA DE LED PARA ILUMINAÇÃO PÚBLICA (NÃO INCLUI FORNECIMENTO). AF_02/2025_PS</t>
  </si>
  <si>
    <t>SUBSTITUIÇÃO DE LUMINÁRIA REFLETOR LED PARA ILUMINAÇÃO PÚBLICA (NÃO INCLUI FORNECIMENTO). AF_02/2025</t>
  </si>
  <si>
    <t>SUBSTITUIÇÃO DE LÂMPADA PARA ILUMINAÇÃO PÚBLICA (NÃO INCLUI FORNECIMENTO). AF_02/2025_PS</t>
  </si>
  <si>
    <t>SUBSTITUIÇÃO DE REATOR PARA ILUMINAÇÃO PÚBLICA (NÃO INCLUI FORNECIMENTO). AF_02/2025_PS</t>
  </si>
  <si>
    <t>SUBSTITUIÇÃO DE RELÉ FOTOELÉTRICO PARA COMANDO DE ILUMINAÇÃO EXTERNA 1000 W - FORNECIMENTO E INSTALAÇÃO. AF_02/2025_PS</t>
  </si>
  <si>
    <t>EMBOÇO OU MASSA ÚNICA EM ARGAMASSA INDUSTRIALIZADA, PREPARO MECÂNICA E APLICAÇÃO COM EQUIPAMENTO DE MISTURA E PROJEÇÃO DE 1,5 M3/H DE ARGAMASSA EM PANOS DE FACHADA COM PRESENÇA DE VÃOS, ESPESSURA DE 25 MM, ACESSO POR ANDAIME. AF_08/2022</t>
  </si>
  <si>
    <t>EMBOÇO OU MASSA ÚNICA EM ARGAMASSA INDUSTRIALIZADA, PREPARO MECÂNICA E APLICAÇÃO COM EQUIPAMENTO DE MISTURA E PROJEÇÃO DE 1,5 M3/H DE ARGAMASSA EM PANOS DE FACHADA COM PRESENÇA DE VÃOS, ESPESSURA DE 35 MM, ACESSO POR ANDAIME. AF_08/2022</t>
  </si>
  <si>
    <t>EMBOÇO OU MASSA ÚNICA EM ARGAMASSA INDUSTRIALIZADA, PREPARO MECÂNICA E APLICAÇÃO COM EQUIPAMENTO DE MISTURA E PROJEÇÃO DE 1,5 M3/H DE ARGAMASSA EM PANOS DE FACHADA COM PRESENÇA DE VÃOS, ESPESSURA DE 45 MM, ACESSO POR ANDAIME. AF_08/2022</t>
  </si>
  <si>
    <t>EMBOÇO OU MASSA ÚNICA EM ARGAMASSA INDUSTRIALIZADA, PREPARO MECÂNICA E APLICAÇÃO COM EQUIPAMENTO DE MISTURA E PROJEÇÃO DE 1,5 M3/H DE ARGAMASSA EM PANOS DE FACHADA COM PRESENÇA DE VÃOS, ESPESSURA DE 50 MM, ACESSO POR ANDAIME. AF_08/2022</t>
  </si>
  <si>
    <t>EMBOÇO OU MASSA ÚNICA EM ARGAMASSA INDUSTRIALIZADA, PREPARO MECÂNICA E APLICAÇÃO COM EQUIPAMENTO DE MISTURA E PROJEÇÃO DE 1,5 M3/H DE ARGAMASSA EM PANOS DE FACHADA SEM PRESENÇA DE VÃOS, ESPESSURA DE 25 MM, ACESSO POR ANDAIME. AF_08/2022</t>
  </si>
  <si>
    <t>EMBOÇO OU MASSA ÚNICA EM ARGAMASSA INDUSTRIALIZADA, PREPARO MECÂNICA E APLICAÇÃO COM EQUIPAMENTO DE MISTURA E PROJEÇÃO DE 1,5 M3/H DE ARGAMASSA EM PANOS DE FACHADA SEM PRESENÇA DE VÃOS, ESPESSURA DE 35 MM, ACESSO POR ANDAIME. AF_08/2022</t>
  </si>
  <si>
    <t>EMBOÇO OU MASSA ÚNICA EM ARGAMASSA INDUSTRIALIZADA, PREPARO MECÂNICA E APLICAÇÃO COM EQUIPAMENTO DE MISTURA E PROJEÇÃO DE 1,5 M3/H DE ARGAMASSA EM PANOS DE FACHADA SEM PRESENÇA DE VÃOS, ESPESSURA DE 45 MM, ACESSO POR ANDAIME. AF_08/2022</t>
  </si>
  <si>
    <t>EMBOÇO OU MASSA ÚNICA EM ARGAMASSA INDUSTRIALIZADA, PREPARO MECÂNICA E APLICAÇÃO COM EQUIPAMENTO DE MISTURA E PROJEÇÃO DE 1,5 M3/H DE ARGAMASSA EM PANOS DE FACHADA SEM PRESENÇA DE VÃOS, ESPESSURA DE 50 MM, ACESSO POR ANDAIME. AF_08/2022</t>
  </si>
  <si>
    <t>EMBOÇO OU MASSA ÚNICA EM ARGAMASSA INDUSTRIALIZADA, PREPARO MECÂNICO E APLICAÇÃO COM EQUIPAMENTO DE MISTURA E PROJEÇÃO DE 1,5 M3/H DE ARGAMASSA EM PANOS CEGOS DE FACHADA (SEM PRESENÇA DE VÃOS), ESPESSURA DE 25 MM. AF_08/2022</t>
  </si>
  <si>
    <t>EMBOÇO OU MASSA ÚNICA EM ARGAMASSA INDUSTRIALIZADA, PREPARO MECÂNICO E APLICAÇÃO COM EQUIPAMENTO DE MISTURA E PROJEÇÃO DE 1,5 M3/H DE ARGAMASSA EM PANOS CEGOS DE FACHADA (SEM PRESENÇA DE VÃOS), ESPESSURA DE 35 MM. AF_08/2022</t>
  </si>
  <si>
    <t>EMBOÇO OU MASSA ÚNICA EM ARGAMASSA INDUSTRIALIZADA, PREPARO MECÂNICO E APLICAÇÃO COM EQUIPAMENTO DE MISTURA E PROJEÇÃO DE 1,5 M3/H DE ARGAMASSA EM PANOS CEGOS DE FACHADA (SEM PRESENÇA DE VÃOS), ESPESSURA DE 45 MM. AF_08/2022</t>
  </si>
  <si>
    <t>EMBOÇO OU MASSA ÚNICA EM ARGAMASSA INDUSTRIALIZADA, PREPARO MECÂNICO E APLICAÇÃO COM EQUIPAMENTO DE MISTURA E PROJEÇÃO DE 1,5 M3/H DE ARGAMASSA EM PANOS CEGOS DE FACHADA (SEM PRESENÇA DE VÃOS), ESPESSURA MAIOR OU IGUAL A 50 MM. AF_08/2022</t>
  </si>
  <si>
    <t>EMBOÇO OU MASSA ÚNICA EM ARGAMASSA INDUSTRIALIZADA, PREPARO MECÂNICO E APLICAÇÃO COM EQUIPAMENTO DE MISTURA E PROJEÇÃO DE 1,5 M3/H DE ARGAMASSA EM PANOS DE FACHADA COM PRESENÇA DE VÃOS, ESPESSURA DE 25 MM. AF_08/2022</t>
  </si>
  <si>
    <t>EMBOÇO OU MASSA ÚNICA EM ARGAMASSA INDUSTRIALIZADA, PREPARO MECÂNICO E APLICAÇÃO COM EQUIPAMENTO DE MISTURA E PROJEÇÃO DE 1,5 M3/H DE ARGAMASSA EM PANOS DE FACHADA COM PRESENÇA DE VÃOS, ESPESSURA DE 35 MM. AF_08/2022</t>
  </si>
  <si>
    <t>EMBOÇO OU MASSA ÚNICA EM ARGAMASSA INDUSTRIALIZADA, PREPARO MECÂNICO E APLICAÇÃO COM EQUIPAMENTO DE MISTURA E PROJEÇÃO DE 1,5 M3/H DE ARGAMASSA EM PANOS DE FACHADA COM PRESENÇA DE VÃOS, ESPESSURA DE 45 MM. AF_08/2022</t>
  </si>
  <si>
    <t>EMBOÇO OU MASSA ÚNICA EM ARGAMASSA INDUSTRIALIZADA, PREPARO MECÂNICO E APLICAÇÃO COM EQUIPAMENTO DE MISTURA E PROJEÇÃO DE 1,5 M3/H DE ARGAMASSA EM PANOS DE FACHADA COM PRESENÇA DE VÃOS, ESPESSURA MAIOR OU IGUAL A 50 MM. AF_08/2022</t>
  </si>
  <si>
    <t>EMBOÇO OU MASSA ÚNICA EM ARGAMASSA INDUSTRIALIZADA, PREPARO MECÂNICO E APLICAÇÃO COM EQUIPAMENTO DE MISTURA E PROJEÇÃO DE 1,5 M3/H DE ARGAMASSA NAS PAREDES INTERNAS DA SACADA, ESPESSURA 35 MM, SEM USO DE TELA METÁLICA. AF_08/2022</t>
  </si>
  <si>
    <t>EMBOÇO OU MASSA ÚNICA EM ARGAMASSA INDUSTRIALIZADA, PREPARO MECÂNICO E APLICAÇÃO COM EQUIPAMENTO DE MISTURA E PROJEÇÃO DE 1,5 M3/H EM SUPERFÍCIES EXTERNAS DA SACADA, ESPESSURA 25 MM, SEM USO DE TELA METÁLICA. AF_08/2022</t>
  </si>
  <si>
    <t>EMBOÇO OU MASSA ÚNICA EM ARGAMASSA INDUSTRIALIZADA, PREPARO MECÂNICO E APLICAÇÃO COM EQUIPAMENTO DE MISTURA E PROJEÇÃO DE 1,5 M3/H EM SUPERFÍCIES EXTERNAS DA SACADA, ESPESSURA 35 MM, SEM USO DE TELA METÁLICA. AF_08/2022</t>
  </si>
  <si>
    <t>EMBOÇO OU MASSA ÚNICA EM ARGAMASSA INDUSTRIALIZADA, PREPARO MECÂNICO E APLICAÇÃO COM EQUIPAMENTO DE MISTURA E PROJEÇÃO DE 1,5 M3/H EM SUPERFÍCIES EXTERNAS DA SACADA, ESPESSURA 45 MM, SEM USO DE TELA METÁLICA. AF_08/2022</t>
  </si>
  <si>
    <t>EMBOÇO OU MASSA ÚNICA EM ARGAMASSA INDUSTRIALIZADA, PREPARO MECÂNICO E APLICAÇÃO COM EQUIPAMENTO DE MISTURA E PROJEÇÃO DE 1,5 M3/H EM SUPERFÍCIES EXTERNAS DA SACADA, ESPESSURA MAIOR OU IGUAL A 50 MM, SEM USO DE TELA METÁLICA. AF_08/2022</t>
  </si>
  <si>
    <t>EMBOÇO OU MASSA ÚNICA EM ARGAMASSA INDUSTRIALIZADA, PREPARO MECÂNICO E APLICAÇÃO COM EQUIPAMENTO DE MISTURA E PROJEÇÃO DE 1,5 M3/H NAS PAREDES INTERNAS DA SACADA, ESPESSURA 25 MM, SEM USO DE TELA METÁLICA. AF_08/2022</t>
  </si>
  <si>
    <t>EMBOÇO OU MASSA ÚNICA EM ARGAMASSA INDUSTRIALIZADA, PREPARO MECÂNICO E APLICAÇÃO COM EQUIPAMENTO DE MISTURA E PROJEÇÃO DE 1,5 M3/H, NAS SUPERFÍCIES EXTERNAS DA SACADA, ESPESSURA DE 25 MM, ACESSO POR ANDAIME, SEM USO DE TELA METÁLICA. AF_08/2022</t>
  </si>
  <si>
    <t>EMBOÇO OU MASSA ÚNICA EM ARGAMASSA INDUSTRIALIZADA, PREPARO MECÂNICO E APLICAÇÃO COM EQUIPAMENTO DE MISTURA E PROJEÇÃO DE 1,5 M3/H, NAS SUPERFÍCIES EXTERNAS DA SACADA, ESPESSURA DE 35 MM, ACESSO POR ANDAIME, SEM USO DE TELA METÁLICA. AF_08/2022</t>
  </si>
  <si>
    <t>EMBOÇO OU MASSA ÚNICA EM ARGAMASSA INDUSTRIALIZADA, PREPARO MECÂNICO E APLICAÇÃO COM EQUIPAMENTO DE MISTURA E PROJEÇÃO DE 1,5 M3/H, NAS SUPERFÍCIES EXTERNAS DA SACADA, ESPESSURA DE 45 MM, ACESSO POR ANDAIME, SEM USO DE TELA METÁLICA. AF_08/2022</t>
  </si>
  <si>
    <t>EMBOÇO OU MASSA ÚNICA EM ARGAMASSA INDUSTRIALIZADA, PREPARO MECÂNICO E APLICAÇÃO COM EQUIPAMENTO DE MISTURA E PROJEÇÃO DE 1,5 M3/H, NAS SUPERFÍCIES EXTERNAS DA SACADA, ESPESSURA DE 50 MM, ACESSO POR ANDAIME, SEM USO DE TELA METÁLICA. AF_08/2022</t>
  </si>
  <si>
    <t>EMBOÇO OU MASSA ÚNICA EM ARGAMASSA TRAÇO 1:2:8, PREPARO MANUAL, APLICADA MANUALMENTE EM PANOS CEGOS DE FACHADA (SEM PRESENÇA DE VÃOS), ESPESSURA DE 25 MM. AF_09/2022</t>
  </si>
  <si>
    <t>EMBOÇO OU MASSA ÚNICA EM ARGAMASSA TRAÇO 1:2:8, PREPARO MANUAL, APLICADA MANUALMENTE EM PANOS CEGOS DE FACHADA (SEM PRESENÇA DE VÃOS), ESPESSURA DE 35 MM. AF_08/2022</t>
  </si>
  <si>
    <t>EMBOÇO OU MASSA ÚNICA EM ARGAMASSA TRAÇO 1:2:8, PREPARO MANUAL, APLICADA MANUALMENTE EM PANOS CEGOS DE FACHADA (SEM PRESENÇA DE VÃOS), ESPESSURA DE 45 MM. AF_08/2022</t>
  </si>
  <si>
    <t>EMBOÇO OU MASSA ÚNICA EM ARGAMASSA TRAÇO 1:2:8, PREPARO MANUAL, APLICADA MANUALMENTE EM PANOS CEGOS DE FACHADA (SEM PRESENÇA DE VÃOS), ESPESSURA MAIOR OU IGUAL A 50 MM. AF_08/2022</t>
  </si>
  <si>
    <t>EMBOÇO OU MASSA ÚNICA EM ARGAMASSA TRAÇO 1:2:8, PREPARO MANUAL, APLICADA MANUALMENTE EM PANOS DE FACHADA COM PRESENÇA DE VÃOS, ESPESSURA DE 25 MM, ACESSO POR ANDAIME. AF_08/2022</t>
  </si>
  <si>
    <t>EMBOÇO OU MASSA ÚNICA EM ARGAMASSA TRAÇO 1:2:8, PREPARO MANUAL, APLICADA MANUALMENTE EM PANOS DE FACHADA COM PRESENÇA DE VÃOS, ESPESSURA DE 25 MM. AF_08/2022</t>
  </si>
  <si>
    <t>EMBOÇO OU MASSA ÚNICA EM ARGAMASSA TRAÇO 1:2:8, PREPARO MANUAL, APLICADA MANUALMENTE EM PANOS DE FACHADA COM PRESENÇA DE VÃOS, ESPESSURA DE 35 MM, ACESSO POR ANDAIME. AF_08/2022</t>
  </si>
  <si>
    <t>EMBOÇO OU MASSA ÚNICA EM ARGAMASSA TRAÇO 1:2:8, PREPARO MANUAL, APLICADA MANUALMENTE EM PANOS DE FACHADA COM PRESENÇA DE VÃOS, ESPESSURA DE 35 MM. AF_08/2022</t>
  </si>
  <si>
    <t>EMBOÇO OU MASSA ÚNICA EM ARGAMASSA TRAÇO 1:2:8, PREPARO MANUAL, APLICADA MANUALMENTE EM PANOS DE FACHADA COM PRESENÇA DE VÃOS, ESPESSURA DE 45 MM, ACESSO POR ANDAIME. AF_08/2022</t>
  </si>
  <si>
    <t>EMBOÇO OU MASSA ÚNICA EM ARGAMASSA TRAÇO 1:2:8, PREPARO MANUAL, APLICADA MANUALMENTE EM PANOS DE FACHADA COM PRESENÇA DE VÃOS, ESPESSURA DE 45 MM. AF_08/2022</t>
  </si>
  <si>
    <t>EMBOÇO OU MASSA ÚNICA EM ARGAMASSA TRAÇO 1:2:8, PREPARO MANUAL, APLICADA MANUALMENTE EM PANOS DE FACHADA COM PRESENÇA DE VÃOS, ESPESSURA DE 50 MM, ACESSO POR ANDAIME. AF_08/2022</t>
  </si>
  <si>
    <t>EMBOÇO OU MASSA ÚNICA EM ARGAMASSA TRAÇO 1:2:8, PREPARO MANUAL, APLICADA MANUALMENTE EM PANOS DE FACHADA SEM PRESENÇA DE VÃOS, ESPESSURA DE 25 MM, ACESSO POR ANDAIME. AF_08/2022</t>
  </si>
  <si>
    <t>EMBOÇO OU MASSA ÚNICA EM ARGAMASSA TRAÇO 1:2:8, PREPARO MANUAL, APLICADA MANUALMENTE EM PANOS DE FACHADA SEM PRESENÇA DE VÃOS, ESPESSURA DE 35 MM, ACESSO POR ANDAIME. AF_08/2022</t>
  </si>
  <si>
    <t>EMBOÇO OU MASSA ÚNICA EM ARGAMASSA TRAÇO 1:2:8, PREPARO MANUAL, APLICADA MANUALMENTE EM PANOS DE FACHADA SEM PRESENÇA DE VÃOS, ESPESSURA DE 45 MM, ACESSO POR ANDAIME. AF_08/2022</t>
  </si>
  <si>
    <t>EMBOÇO OU MASSA ÚNICA EM ARGAMASSA TRAÇO 1:2:8, PREPARO MANUAL, APLICADA MANUALMENTE EM PANOS DE FACHADA SEM PRESENÇA DE VÃOS, ESPESSURA DE 50 MM, ACESSO POR ANDAIME. AF_08/2022</t>
  </si>
  <si>
    <t>EMBOÇO OU MASSA ÚNICA EM ARGAMASSA TRAÇO 1:2:8, PREPARO MANUAL, APLICADA MANUALMENTE EM SUPERFÍCIES EXTERNAS DA SACADA, ESPESSURA DE 25 MM, ACESSO POR ANDAIME, SEM USO DE TELA METÁLICA. AF_08/2022</t>
  </si>
  <si>
    <t>EMBOÇO OU MASSA ÚNICA EM ARGAMASSA TRAÇO 1:2:8, PREPARO MANUAL, APLICADA MANUALMENTE EM SUPERFÍCIES EXTERNAS DA SACADA, ESPESSURA DE 25 MM, SEM USO DE TELA METÁLICA DE REFORÇO CONTRA FISSURAÇÃO. AF_08/2022</t>
  </si>
  <si>
    <t>EMBOÇO OU MASSA ÚNICA EM ARGAMASSA TRAÇO 1:2:8, PREPARO MANUAL, APLICADA MANUALMENTE EM SUPERFÍCIES EXTERNAS DA SACADA, ESPESSURA DE 35 MM, ACESSO POR ANDAIME, SEM USO DE TELA METÁLICA. AF_08/2022</t>
  </si>
  <si>
    <t>EMBOÇO OU MASSA ÚNICA EM ARGAMASSA TRAÇO 1:2:8, PREPARO MANUAL, APLICADA MANUALMENTE EM SUPERFÍCIES EXTERNAS DA SACADA, ESPESSURA DE 35 MM, SEM USO DE TELA METÁLICA DE REFORÇO CONTRA FISSURAÇÃO. AF_08/2022</t>
  </si>
  <si>
    <t>EMBOÇO OU MASSA ÚNICA EM ARGAMASSA TRAÇO 1:2:8, PREPARO MANUAL, APLICADA MANUALMENTE EM SUPERFÍCIES EXTERNAS DA SACADA, ESPESSURA DE 45 MM, ACESSO POR ANDAIME, SEM USO DE TELA METÁLICA. AF_08/2022</t>
  </si>
  <si>
    <t>EMBOÇO OU MASSA ÚNICA EM ARGAMASSA TRAÇO 1:2:8, PREPARO MANUAL, APLICADA MANUALMENTE EM SUPERFÍCIES EXTERNAS DA SACADA, ESPESSURA DE 45 MM, SEM USO DE TELA METÁLICA DE REFORÇO CONTRA FISSURAÇÃO. AF_08/2022</t>
  </si>
  <si>
    <t>EMBOÇO OU MASSA ÚNICA EM ARGAMASSA TRAÇO 1:2:8, PREPARO MANUAL, APLICADA MANUALMENTE EM SUPERFÍCIES EXTERNAS DA SACADA, ESPESSURA DE 50 MM, ACESSO POR ANDAIME, SEM USO DE TELA METÁLICA. AF_08/2022</t>
  </si>
  <si>
    <t>EMBOÇO OU MASSA ÚNICA EM ARGAMASSA TRAÇO 1:2:8, PREPARO MANUAL, APLICADA MANUALMENTE EM SUPERFÍCIES EXTERNAS DA SACADA, ESPESSURA MAIOR OU IGUAL A 50 MM, SEM USO DE TELA METÁLICA DE REFORÇO CONTRA FISSURAÇÃO. AF_08/2022</t>
  </si>
  <si>
    <t>EMBOÇO OU MASSA ÚNICA EM ARGAMASSA TRAÇO 1:2:8, PREPARO MANUAL, APLICADA MANUALMENTE NAS PAREDES INTERNAS DA SACADA, ESPESSURA DE 25 MM, SEM USO DE TELA METÁLICA DE REFORÇO CONTRA FISSURAÇÃO. AF_08/2022</t>
  </si>
  <si>
    <t>EMBOÇO OU MASSA ÚNICA EM ARGAMASSA TRAÇO 1:2:8, PREPARO MANUAL, APLICADA MANUALMENTE NAS PAREDES INTERNAS DA SACADA, ESPESSURA DE 35 MM, SEM USO DE TELA METÁLICA DE REFORÇO CONTRA FISSURAÇÃO. AF_08/2022</t>
  </si>
  <si>
    <t>EMBOÇO OU MASSA ÚNICA EM ARGAMASSA TRAÇO 1:2:8, PREPARO MECÂNICA COM BETONEIRA 400 L, APLICADA COM PROJETOR TIPO CANEQUINHA EM PANOS DE FACHADA COM PRESENÇA DE VÃOS, ESPESSURA DE 25 MM, ACESSO POR ANDAIME. AF_08/2022</t>
  </si>
  <si>
    <t>EMBOÇO OU MASSA ÚNICA EM ARGAMASSA TRAÇO 1:2:8, PREPARO MECÂNICA COM BETONEIRA 400 L, APLICADA COM PROJETOR TIPO CANEQUINHA EM PANOS DE FACHADA COM PRESENÇA DE VÃOS, ESPESSURA DE 25 MM, ACESSO POR BALANCIM MANUAL. AF_08/2022</t>
  </si>
  <si>
    <t>EMBOÇO OU MASSA ÚNICA EM ARGAMASSA TRAÇO 1:2:8, PREPARO MECÂNICA COM BETONEIRA 400 L, APLICADA COM PROJETOR TIPO CANEQUINHA EM PANOS DE FACHADA COM PRESENÇA DE VÃOS, ESPESSURA DE 35 MM, ACESSO POR ANDAIME. AF_08/2022</t>
  </si>
  <si>
    <t>EMBOÇO OU MASSA ÚNICA EM ARGAMASSA TRAÇO 1:2:8, PREPARO MECÂNICA COM BETONEIRA 400 L, APLICADA COM PROJETOR TIPO CANEQUINHA EM PANOS DE FACHADA COM PRESENÇA DE VÃOS, ESPESSURA DE 35 MM, ACESSO POR BALANCIM MANUAL. AF_08/2022</t>
  </si>
  <si>
    <t>EMBOÇO OU MASSA ÚNICA EM ARGAMASSA TRAÇO 1:2:8, PREPARO MECÂNICA COM BETONEIRA 400 L, APLICADA COM PROJETOR TIPO CANEQUINHA EM PANOS DE FACHADA COM PRESENÇA DE VÃOS, ESPESSURA DE 45 MM, ACESSO POR ANDAIME. AF_08/2022</t>
  </si>
  <si>
    <t>EMBOÇO OU MASSA ÚNICA EM ARGAMASSA TRAÇO 1:2:8, PREPARO MECÂNICA COM BETONEIRA 400 L, APLICADA COM PROJETOR TIPO CANEQUINHA EM PANOS DE FACHADA COM PRESENÇA DE VÃOS, ESPESSURA DE 45 MM, ACESSO POR BALANCIM MANUAL. AF_08/2022</t>
  </si>
  <si>
    <t>EMBOÇO OU MASSA ÚNICA EM ARGAMASSA TRAÇO 1:2:8, PREPARO MECÂNICA COM BETONEIRA 400 L, APLICADA COM PROJETOR TIPO CANEQUINHA EM PANOS DE FACHADA COM PRESENÇA DE VÃOS, ESPESSURA DE 50 MM, ACESSO POR ANDAIME. AF_08/2022</t>
  </si>
  <si>
    <t>EMBOÇO OU MASSA ÚNICA EM ARGAMASSA TRAÇO 1:2:8, PREPARO MECÂNICA COM BETONEIRA 400 L, APLICADA COM PROJETOR TIPO CANEQUINHA EM PANOS DE FACHADA COM PRESENÇA DE VÃOS, ESPESSURA DE 50 MM, ACESSO POR BALANCIM MANUAL. AF_08/2022</t>
  </si>
  <si>
    <t>EMBOÇO OU MASSA ÚNICA EM ARGAMASSA TRAÇO 1:2:8, PREPARO MECÂNICA COM BETONEIRA 400 L, APLICADA COM PROJETOR TIPO CANEQUINHA EM PANOS DE FACHADA SEM PRESENÇA DE VÃOS, ESPESSURA DE 25 MM, ACESSO POR ANDAIME. AF_08/2022</t>
  </si>
  <si>
    <t>EMBOÇO OU MASSA ÚNICA EM ARGAMASSA TRAÇO 1:2:8, PREPARO MECÂNICA COM BETONEIRA 400 L, APLICADA COM PROJETOR TIPO CANEQUINHA EM PANOS DE FACHADA SEM PRESENÇA DE VÃOS, ESPESSURA DE 25 MM, ACESSO POR BALANCIM MANUAL. AF_08/2022</t>
  </si>
  <si>
    <t>EMBOÇO OU MASSA ÚNICA EM ARGAMASSA TRAÇO 1:2:8, PREPARO MECÂNICA COM BETONEIRA 400 L, APLICADA COM PROJETOR TIPO CANEQUINHA EM PANOS DE FACHADA SEM PRESENÇA DE VÃOS, ESPESSURA DE 35 MM, ACESSO POR ANDAIME. AF_08/2022</t>
  </si>
  <si>
    <t>EMBOÇO OU MASSA ÚNICA EM ARGAMASSA TRAÇO 1:2:8, PREPARO MECÂNICA COM BETONEIRA 400 L, APLICADA COM PROJETOR TIPO CANEQUINHA EM PANOS DE FACHADA SEM PRESENÇA DE VÃOS, ESPESSURA DE 35 MM, ACESSO POR BALANCIM MANUAL. AF_08/2022</t>
  </si>
  <si>
    <t>EMBOÇO OU MASSA ÚNICA EM ARGAMASSA TRAÇO 1:2:8, PREPARO MECÂNICA COM BETONEIRA 400 L, APLICADA COM PROJETOR TIPO CANEQUINHA EM PANOS DE FACHADA SEM PRESENÇA DE VÃOS, ESPESSURA DE 45 MM, ACESSO POR ANDAIME. AF_08/2022</t>
  </si>
  <si>
    <t>EMBOÇO OU MASSA ÚNICA EM ARGAMASSA TRAÇO 1:2:8, PREPARO MECÂNICA COM BETONEIRA 400 L, APLICADA COM PROJETOR TIPO CANEQUINHA EM PANOS DE FACHADA SEM PRESENÇA DE VÃOS, ESPESSURA DE 45 MM, ACESSO POR BALANCIM MANUAL. AF_08/2022</t>
  </si>
  <si>
    <t>EMBOÇO OU MASSA ÚNICA EM ARGAMASSA TRAÇO 1:2:8, PREPARO MECÂNICA COM BETONEIRA 400 L, APLICADA COM PROJETOR TIPO CANEQUINHA EM PANOS DE FACHADA SEM PRESENÇA DE VÃOS, ESPESSURA DE 50 MM, ACESSO POR ANDAIME. AF_08/2022</t>
  </si>
  <si>
    <t>EMBOÇO OU MASSA ÚNICA EM ARGAMASSA TRAÇO 1:2:8, PREPARO MECÂNICA COM BETONEIRA 400 L, APLICADA COM PROJETOR TIPO CANEQUINHA EM PANOS DE FACHADA SEM PRESENÇA DE VÃOS, ESPESSURA DE 50 MM, ACESSO POR BALANCIM MANUAL. AF_08/2022</t>
  </si>
  <si>
    <t>EMBOÇO OU MASSA ÚNICA EM ARGAMASSA TRAÇO 1:2:8, PREPARO MECÂNICA COM BETONEIRA 400 L, APLICADA COM PROJETOR TIPO CANEQUINHA EM SUPERFÍCIES EXTERNAS DA SACADA, ESPESSURA DE 25 MM, ACESSO POR ANDAIME, SEM USO DE TELA METÁLICA. AF_08/2022</t>
  </si>
  <si>
    <t>EMBOÇO OU MASSA ÚNICA EM ARGAMASSA TRAÇO 1:2:8, PREPARO MECÂNICA COM BETONEIRA 400 L, APLICADA COM PROJETOR TIPO CANEQUINHA EM SUPERFÍCIES EXTERNAS DA SACADA, ESPESSURA DE 25 MM, ACESSO POR BALANCIM MANUAL, SEM USO DE TELA METÁLICA. AF_08/2022</t>
  </si>
  <si>
    <t>EMBOÇO OU MASSA ÚNICA EM ARGAMASSA TRAÇO 1:2:8, PREPARO MECÂNICA COM BETONEIRA 400 L, APLICADA COM PROJETOR TIPO CANEQUINHA EM SUPERFÍCIES EXTERNAS DA SACADA, ESPESSURA DE 35 MM, ACESSO POR BALANCIM MANUAL, SEM USO DE TELA METÁLICA. AF_08/2022</t>
  </si>
  <si>
    <t>EMBOÇO OU MASSA ÚNICA EM ARGAMASSA TRAÇO 1:2:8, PREPARO MECÂNICA COM BETONEIRA 400 L, APLICADA COM PROJETOR TIPO CANEQUINHA EM SUPERFÍCIES EXTERNAS DA SACADA, ESPESSURA DE 45 MM, ACESSO POR BALANCIM MANUAL, SEM USO DE TELA METÁLICA. AF_08/2022</t>
  </si>
  <si>
    <t>EMBOÇO OU MASSA ÚNICA EM ARGAMASSA TRAÇO 1:2:8, PREPARO MECÂNICA COM BETONEIRA 400 L, APLICADA COM PROJETOR TIPO CANEQUINHA EM SUPERFÍCIES EXTERNAS DA SACADA, ESPESSURA DE 50 MM, ACESSO POR BALANCIM MANUAL, SEM USO DE TELA METÁLICA. AF_08/2022</t>
  </si>
  <si>
    <t>EMBOÇO OU MASSA ÚNICA EM ARGAMASSA TRAÇO 1:2:8, PREPARO MECÂNICA COM BETONEIRA 400 L, APLICADA COM PROJETOR TIPO CANEQUINHA EM SUPERFÍCIES INTERNAS DA SACADA, ESPESSURA DE 25 MM, SEM USO DE TELA METÁLICA. AF_08/2022</t>
  </si>
  <si>
    <t>EMBOÇO OU MASSA ÚNICA EM ARGAMASSA TRAÇO 1:2:8, PREPARO MECÂNICA COM BETONEIRA 400 L, APLICADA COM PROJETOR TIPO CANEQUINHA EM SUPERFÍCIES INTERNAS DA SACADA, ESPESSURA DE 35 MM, SEM USO DE TELA METÁLICA. AF_08/2022</t>
  </si>
  <si>
    <t>EMBOÇO OU MASSA ÚNICA EM ARGAMASSA TRAÇO 1:2:8, PREPARO MECÂNICA COM BETONEIRA 400 L, APLICADA MANUALMENTE EM PANOS DE FACHADA COM PRESENÇA DE VÃOS, ESPESSURA DE 25 MM, ACESSO POR ANDAIME. AF_08/2022</t>
  </si>
  <si>
    <t>EMBOÇO OU MASSA ÚNICA EM ARGAMASSA TRAÇO 1:2:8, PREPARO MECÂNICA COM BETONEIRA 400 L, APLICADA MANUALMENTE EM PANOS DE FACHADA COM PRESENÇA DE VÃOS, ESPESSURA DE 35 MM, ACESSO POR ANDAIME. AF_08/2022</t>
  </si>
  <si>
    <t>EMBOÇO OU MASSA ÚNICA EM ARGAMASSA TRAÇO 1:2:8, PREPARO MECÂNICA COM BETONEIRA 400 L, APLICADA MANUALMENTE EM PANOS DE FACHADA COM PRESENÇA DE VÃOS, ESPESSURA DE 45 MM, ACESSO POR ANDAIME. AF_08/2022</t>
  </si>
  <si>
    <t>EMBOÇO OU MASSA ÚNICA EM ARGAMASSA TRAÇO 1:2:8, PREPARO MECÂNICA COM BETONEIRA 400 L, APLICADA MANUALMENTE EM PANOS DE FACHADA COM PRESENÇA DE VÃOS, ESPESSURA DE 50 MM, ACESSO POR ANDAIME. AF_08/2022</t>
  </si>
  <si>
    <t>EMBOÇO OU MASSA ÚNICA EM ARGAMASSA TRAÇO 1:2:8, PREPARO MECÂNICA COM BETONEIRA 400 L, APLICADA MANUALMENTE EM PANOS DE FACHADA SEM PRESENÇA DE VÃOS, ESPESSURA DE 25 MM, ACESSO POR ANDAIME. AF_08/2022</t>
  </si>
  <si>
    <t>EMBOÇO OU MASSA ÚNICA EM ARGAMASSA TRAÇO 1:2:8, PREPARO MECÂNICA COM BETONEIRA 400 L, APLICADA MANUALMENTE EM PANOS DE FACHADA SEM PRESENÇA DE VÃOS, ESPESSURA DE 35 MM, ACESSO POR ANDAIME. AF_08/2022</t>
  </si>
  <si>
    <t>EMBOÇO OU MASSA ÚNICA EM ARGAMASSA TRAÇO 1:2:8, PREPARO MECÂNICA COM BETONEIRA 400 L, APLICADA MANUALMENTE EM PANOS DE FACHADA SEM PRESENÇA DE VÃOS, ESPESSURA DE 45 MM, ACESSO POR ANDAIME. AF_08/2022</t>
  </si>
  <si>
    <t>EMBOÇO OU MASSA ÚNICA EM ARGAMASSA TRAÇO 1:2:8, PREPARO MECÂNICA COM BETONEIRA 400 L, APLICADA MANUALMENTE EM PANOS DE FACHADA SEM PRESENÇA DE VÃOS, ESPESSURA DE 50 MM, ACESSO POR ANDAIME. AF_08/2022</t>
  </si>
  <si>
    <t>EMBOÇO OU MASSA ÚNICA EM ARGAMASSA TRAÇO 1:2:8, PREPARO MECÂNICA COM BETONEIRA 400 L, APLICADA MANUALMENTE EM SUPERFÍCIES EXTERNAS DA SACADA, ESPESSURA DE 25 MM, ACESSO POR ANDAIME, SEM USO DE TELA METÁLICA. AF_08/2022</t>
  </si>
  <si>
    <t>EMBOÇO OU MASSA ÚNICA EM ARGAMASSA TRAÇO 1:2:8, PREPARO MECÂNICA COM BETONEIRA 400 L, APLICADA MANUALMENTE EM SUPERFÍCIES EXTERNAS DA SACADA, ESPESSURA DE 35 MM, ACESSO POR ANDAIME, SEM USO DE TELA METÁLICA. AF_08/2022</t>
  </si>
  <si>
    <t>EMBOÇO OU MASSA ÚNICA EM ARGAMASSA TRAÇO 1:2:8, PREPARO MECÂNICO COM BETONEIRA 400 L, APLICADA COM PROJETOR TIPO CANEQUINHA EM SUPERFÍCIES EXTERNAS DA SACADA, ESPESSURA DE 35 MM, ACESSO POR ANDAIME, SEM USO DE TELA METÁLICA. AF_08/2022</t>
  </si>
  <si>
    <t>EMBOÇO OU MASSA ÚNICA EM ARGAMASSA TRAÇO 1:2:8, PREPARO MECÂNICO COM BETONEIRA 400 L, APLICADA COM PROJETOR TIPO CANEQUINHA EM SUPERFÍCIES EXTERNAS DA SACADA, ESPESSURA DE 45 MM, ACESSO POR ANDAIME, SEM USO DE TELA METÁLICA. AF_08/2022</t>
  </si>
  <si>
    <t>EMBOÇO OU MASSA ÚNICA EM ARGAMASSA TRAÇO 1:2:8, PREPARO MECÂNICO COM BETONEIRA 400 L, APLICADA COM PROJETOR TIPO CANEQUINHA EM SUPERFÍCIES EXTERNAS DA SACADA, ESPESSURA DE 50 MM, ACESSO POR ANDAIME, SEM USO DE TELA METÁLICA. AF_08/2022</t>
  </si>
  <si>
    <t>EMBOÇO OU MASSA ÚNICA EM ARGAMASSA TRAÇO 1:2:8, PREPARO MECÂNICO COM BETONEIRA 400 L, APLICADA MANUALMENTE EM PANOS CEGOS DE FACHADA (SEM PRESENÇA DE VÃOS), ESPESSURA DE 25 MM. AF_08/2022</t>
  </si>
  <si>
    <t>EMBOÇO OU MASSA ÚNICA EM ARGAMASSA TRAÇO 1:2:8, PREPARO MECÂNICO COM BETONEIRA 400 L, APLICADA MANUALMENTE EM PANOS CEGOS DE FACHADA (SEM PRESENÇA DE VÃOS), ESPESSURA DE 35 MM. AF_08/2022</t>
  </si>
  <si>
    <t>EMBOÇO OU MASSA ÚNICA EM ARGAMASSA TRAÇO 1:2:8, PREPARO MECÂNICO COM BETONEIRA 400 L, APLICADA MANUALMENTE EM PANOS CEGOS DE FACHADA (SEM PRESENÇA DE VÃOS), ESPESSURA DE 45 MM. AF_08/2022</t>
  </si>
  <si>
    <t>EMBOÇO OU MASSA ÚNICA EM ARGAMASSA TRAÇO 1:2:8, PREPARO MECÂNICO COM BETONEIRA 400 L, APLICADA MANUALMENTE EM PANOS CEGOS DE FACHADA (SEM PRESENÇA DE VÃOS), ESPESSURA MAIOR OU IGUAL A 50 MM. AF_08/2022</t>
  </si>
  <si>
    <t>EMBOÇO OU MASSA ÚNICA EM ARGAMASSA TRAÇO 1:2:8, PREPARO MECÂNICO COM BETONEIRA 400 L, APLICADA MANUALMENTE EM PANOS DE FACHADA COM PRESENÇA DE VÃOS, ESPESSURA DE 25 MM. AF_08/2022</t>
  </si>
  <si>
    <t>EMBOÇO OU MASSA ÚNICA EM ARGAMASSA TRAÇO 1:2:8, PREPARO MECÂNICO COM BETONEIRA 400 L, APLICADA MANUALMENTE EM PANOS DE FACHADA COM PRESENÇA DE VÃOS, ESPESSURA DE 35 MM. AF_08/2022</t>
  </si>
  <si>
    <t>EMBOÇO OU MASSA ÚNICA EM ARGAMASSA TRAÇO 1:2:8, PREPARO MECÂNICO COM BETONEIRA 400 L, APLICADA MANUALMENTE EM PANOS DE FACHADA COM PRESENÇA DE VÃOS, ESPESSURA DE 45 MM. AF_08/2022</t>
  </si>
  <si>
    <t>EMBOÇO OU MASSA ÚNICA EM ARGAMASSA TRAÇO 1:2:8, PREPARO MECÂNICO COM BETONEIRA 400 L, APLICADA MANUALMENTE EM PANOS DE FACHADA COM PRESENÇA DE VÃOS, ESPESSURA MAIOR OU IGUAL A 50 MM. AF_08/2022</t>
  </si>
  <si>
    <t>EMBOÇO OU MASSA ÚNICA EM ARGAMASSA TRAÇO 1:2:8, PREPARO MECÂNICO COM BETONEIRA 400 L, APLICADA MANUALMENTE EM SUPERFÍCIES EXTERNAS DA SACADA, ESPESSURA DE 25 MM, SEM USO DE TELA METÁLICA DE REFORÇO CONTRA FISSURAÇÃO. AF_08/2022</t>
  </si>
  <si>
    <t>EMBOÇO OU MASSA ÚNICA EM ARGAMASSA TRAÇO 1:2:8, PREPARO MECÂNICO COM BETONEIRA 400 L, APLICADA MANUALMENTE EM SUPERFÍCIES EXTERNAS DA SACADA, ESPESSURA DE 35 MM, SEM USO DE TELA METÁLICA DE REFORÇO CONTRA FISSURAÇÃO. AF_08/2022</t>
  </si>
  <si>
    <t>EMBOÇO OU MASSA ÚNICA EM ARGAMASSA TRAÇO 1:2:8, PREPARO MECÂNICO COM BETONEIRA 400 L, APLICADA MANUALMENTE EM SUPERFÍCIES EXTERNAS DA SACADA, ESPESSURA DE 45 MM, ACESSO POR ANDAIME, SEM USO DE TELA METÁLICA. AF_08/2022</t>
  </si>
  <si>
    <t>EMBOÇO OU MASSA ÚNICA EM ARGAMASSA TRAÇO 1:2:8, PREPARO MECÂNICO COM BETONEIRA 400 L, APLICADA MANUALMENTE EM SUPERFÍCIES EXTERNAS DA SACADA, ESPESSURA DE 45 MM, SEM USO DE TELA METÁLICA DE REFORÇO CONTRA FISSURAÇÃO. AF_08/2022</t>
  </si>
  <si>
    <t>EMBOÇO OU MASSA ÚNICA EM ARGAMASSA TRAÇO 1:2:8, PREPARO MECÂNICO COM BETONEIRA 400 L, APLICADA MANUALMENTE EM SUPERFÍCIES EXTERNAS DA SACADA, ESPESSURA DE 50 MM, ACESSO POR ANDAIME, SEM USO DE TELA METÁLICA. AF_08/2022</t>
  </si>
  <si>
    <t>EMBOÇO OU MASSA ÚNICA EM ARGAMASSA TRAÇO 1:2:8, PREPARO MECÂNICO COM BETONEIRA 400 L, APLICADA MANUALMENTE EM SUPERFÍCIES EXTERNAS DA SACADA, ESPESSURA MAIOR OU IGUAL A 50 MM, SEM USO DE TELA METÁLICA DE REFORÇO CONTRA FISSURAÇÃO. AF_08/2022</t>
  </si>
  <si>
    <t>EMBOÇO OU MASSA ÚNICA EM ARGAMASSA TRAÇO 1:2:8, PREPARO MECÂNICO COM BETONEIRA 400 L, APLICADA MANUALMENTE NAS PAREDES INTERNAS DA SACADA, ESPESSURA DE 25 MM, SEM USO DE TELA METÁLICA DE REFORÇO CONTRA FISSURAÇÃO. AF_08/2022</t>
  </si>
  <si>
    <t>EMBOÇO OU MASSA ÚNICA EM ARGAMASSA TRAÇO 1:2:8, PREPARO MECÂNICO COM BETONEIRA 400 L, APLICADA MANUALMENTE NAS PAREDES INTERNAS DA SACADA, ESPESSURA DE 35 MM, SEM USO DE TELA METÁLICA DE REFORÇO CONTRA FISSURAÇÃO. AF_08/2022</t>
  </si>
  <si>
    <t>EMBOÇO, EM ARGAMASSA INDUSTRIALIZADA, PREPARO MECÂNICO, APLICADO COM EQUIPAMENTO DE MISTURA E PROJEÇÃO DE ARGAMASSA EM PAREDES INTERNAS, E = 10MM, COM TALISCAS. AF_03/2024</t>
  </si>
  <si>
    <t>EMBOÇO, EM ARGAMASSA INDUSTRIALIZADA, PREPARO MECÂNICO, APLICADO COM EQUIPAMENTO DE MISTURA E PROJEÇÃO DE ARGAMASSA EM PAREDES INTERNAS, E = 17,5MM, COM TALISCAS. AF_03/2024</t>
  </si>
  <si>
    <t>EMBOÇO, EM ARGAMASSA TRAÇO 1:2:8, PREPARO MANUAL, APLICADO MANUALMENTE EM PAREDES INTERNAS DE AMBIENTES COM PÉ-DIREITO DUPLO E ÁREA ENTRE 5M² E 10M², E = 10MM, COM TALISCAS. AF_03/2024</t>
  </si>
  <si>
    <t>EMBOÇO, EM ARGAMASSA TRAÇO 1:2:8, PREPARO MANUAL, APLICADO MANUALMENTE EM PAREDES INTERNAS DE AMBIENTES COM PÉ-DIREITO DUPLO E ÁREA ENTRE 5M² E 10M², E = 17,5MM, COM TALISCAS. AF_03/2024</t>
  </si>
  <si>
    <t>EMBOÇO, EM ARGAMASSA TRAÇO 1:2:8, PREPARO MANUAL, APLICADO MANUALMENTE EM PAREDES INTERNAS DE AMBIENTES COM PÉ-DIREITO DUPLO E ÁREA MAIOR QUE 10M², E = 10MM, COM TALISCAS. AF_03/2024</t>
  </si>
  <si>
    <t>EMBOÇO, EM ARGAMASSA TRAÇO 1:2:8, PREPARO MANUAL, APLICADO MANUALMENTE EM PAREDES INTERNAS DE AMBIENTES COM PÉ-DIREITO DUPLO E ÁREA MAIOR QUE 10M², E = 17,5MM, COM TALISCAS. AF_03/2024</t>
  </si>
  <si>
    <t>EMBOÇO, EM ARGAMASSA TRAÇO 1:2:8, PREPARO MANUAL, APLICADO MANUALMENTE EM PAREDES INTERNAS DE AMBIENTES COM PÉ-DIREITO DUPLO E ÁREA MENOR QUE 5M², E = 10MM, COM TALISCAS. AF_03/2024</t>
  </si>
  <si>
    <t>EMBOÇO, EM ARGAMASSA TRAÇO 1:2:8, PREPARO MANUAL, APLICADO MANUALMENTE EM PAREDES INTERNAS DE AMBIENTES COM PÉ-DIREITO DUPLO E ÁREA MENOR QUE 5M², E = 17,5MM, COM TALISCAS. AF_03/2024</t>
  </si>
  <si>
    <t>EMBOÇO, EM ARGAMASSA TRAÇO 1:2:8, PREPARO MANUAL, APLICADO MANUALMENTE EM PAREDES INTERNAS DE AMBIENTES COM ÁREA ENTRE 5M² E 10M², E = 10MM, COM TALISCAS. AF_03/2024</t>
  </si>
  <si>
    <t>EMBOÇO, EM ARGAMASSA TRAÇO 1:2:8, PREPARO MANUAL, APLICADO MANUALMENTE EM PAREDES INTERNAS DE AMBIENTES COM ÁREA ENTRE 5M² E 10M², E = 17,5MM, COM TALISCAS. AF_03/2024</t>
  </si>
  <si>
    <t>EMBOÇO, EM ARGAMASSA TRAÇO 1:2:8, PREPARO MANUAL, APLICADO MANUALMENTE EM PAREDES INTERNAS DE AMBIENTES COM ÁREA MAIOR QUE 10M², E = 10MM, COM TALISCAS. AF_03/2024</t>
  </si>
  <si>
    <t>EMBOÇO, EM ARGAMASSA TRAÇO 1:2:8, PREPARO MANUAL, APLICADO MANUALMENTE EM PAREDES INTERNAS DE AMBIENTES COM ÁREA MAIOR QUE 10M², E = 17,5MM, COM TALISCAS. AF_03/2024</t>
  </si>
  <si>
    <t>EMBOÇO, EM ARGAMASSA TRAÇO 1:2:8, PREPARO MANUAL, APLICADO MANUALMENTE EM PAREDES INTERNAS DE AMBIENTES COM ÁREA MENOR QUE 5M², E = 17,5MM, COM TALISCAS. AF_03/2024</t>
  </si>
  <si>
    <t>EMBOÇO, EM ARGAMASSA TRAÇO 1:2:8, PREPARO MANUAL, APLICADO MANUALMENTE EM PAREDES INTERNAS, PARA AMBIENTES COM ÁREA MENOR QUE 5M², E = 10MM, COM TALISCAS. AF_03/2024</t>
  </si>
  <si>
    <t>EMBOÇO, EM ARGAMASSA TRAÇO 1:2:8, PREPARO MECÂNICO, APLICADO MANUALMENTE EM PAREDES INTERNAS DE AMBIENTES COM PÉ-DIREITO DUPLO E ÁREA ENTRE 5M² E 10M², E = 10MM, COM TALISCAS. AF_03/2024</t>
  </si>
  <si>
    <t>EMBOÇO, EM ARGAMASSA TRAÇO 1:2:8, PREPARO MECÂNICO, APLICADO MANUALMENTE EM PAREDES INTERNAS DE AMBIENTES COM PÉ-DIREITO DUPLO E ÁREA ENTRE 5M² E 10M², E = 17,5MM, COM TALISCAS. AF_03/2024</t>
  </si>
  <si>
    <t>EMBOÇO, EM ARGAMASSA TRAÇO 1:2:8, PREPARO MECÂNICO, APLICADO MANUALMENTE EM PAREDES INTERNAS DE AMBIENTES COM PÉ-DIREITO DUPLO E ÁREA MAIOR QUE 10M², E = 10MM, COM TALISCAS. AF_03/2024</t>
  </si>
  <si>
    <t>EMBOÇO, EM ARGAMASSA TRAÇO 1:2:8, PREPARO MECÂNICO, APLICADO MANUALMENTE EM PAREDES INTERNAS DE AMBIENTES COM PÉ-DIREITO DUPLO E ÁREA MAIOR QUE 10M², E = 17,5MM, COM TALISCAS. AF_03/2024</t>
  </si>
  <si>
    <t>EMBOÇO, EM ARGAMASSA TRAÇO 1:2:8, PREPARO MECÂNICO, APLICADO MANUALMENTE EM PAREDES INTERNAS DE AMBIENTES COM PÉ-DIREITO DUPLO E ÁREA MENOR QUE 5M², E = 10MM, COM TALISCAS. AF_03/2024</t>
  </si>
  <si>
    <t>EMBOÇO, EM ARGAMASSA TRAÇO 1:2:8, PREPARO MECÂNICO, APLICADO MANUALMENTE EM PAREDES INTERNAS DE AMBIENTES COM PÉ-DIREITO DUPLO E ÁREA MENOR QUE 5M², E = 17,5MM, COM TALISCAS. AF_03/2024</t>
  </si>
  <si>
    <t>EMBOÇO, EM ARGAMASSA TRAÇO 1:2:8, PREPARO MECÂNICO, APLICADO MANUALMENTE EM PAREDES INTERNAS DE AMBIENTES COM ÁREA ENTRE 5M² E 10M², E = 10MM, COM TALISCAS. AF_03/2024</t>
  </si>
  <si>
    <t>EMBOÇO, EM ARGAMASSA TRAÇO 1:2:8, PREPARO MECÂNICO, APLICADO MANUALMENTE EM PAREDES INTERNAS DE AMBIENTES COM ÁREA ENTRE 5M² E 10M², E = 17,5MM, COM TALISCAS. AF_03/2024</t>
  </si>
  <si>
    <t>EMBOÇO, EM ARGAMASSA TRAÇO 1:2:8, PREPARO MECÂNICO, APLICADO MANUALMENTE EM PAREDES INTERNAS DE AMBIENTES COM ÁREA MAIOR QUE 10M², E = 10MM, COM TALISCAS. AF_03/2024</t>
  </si>
  <si>
    <t>EMBOÇO, EM ARGAMASSA TRAÇO 1:2:8, PREPARO MECÂNICO, APLICADO MANUALMENTE EM PAREDES INTERNAS DE AMBIENTES COM ÁREA MAIOR QUE 10M², E = 17,5MM, COM TALISCAS. AF_03/2024</t>
  </si>
  <si>
    <t>EMBOÇO, EM ARGAMASSA TRAÇO 1:2:8, PREPARO MECÂNICO, APLICADO MANUALMENTE EM PAREDES INTERNAS DE AMBIENTES COM ÁREA MENOR QUE 5M², E =17,5MM, COM TALISCAS. AF_03/2024</t>
  </si>
  <si>
    <t>EMBOÇO, EM ARGAMASSA TRAÇO 1:2:8, PREPARO MECÂNICO, APLICADO MANUALMENTE EM PAREDES INTERNAS, PARA AMBIENTES COM ÁREA MENOR QUE 5M², E = 10MM, COM TALISCAS. AF_03/2024</t>
  </si>
  <si>
    <t>MASSA ÚNICA, EM ARGAMASSA INDUSTRIALIZADA, PREPARO MECÂNICO, APLICADA COM EQUIPAMENTO DE MISTURA E PROJEÇÃO DE ARGAMASSA EM PAREDES INTERNAS, E = 10MM, COM TALISCAS. AF_03/2024</t>
  </si>
  <si>
    <t>MASSA ÚNICA, EM ARGAMASSA INDUSTRIALIZADA, PREPARO MECÂNICO, APLICADA COM EQUIPAMENTO DE MISTURA E PROJEÇÃO DE ARGAMASSA EM PAREDES INTERNAS, E = 10MM, SEM TALISCAS. AF_03/2024</t>
  </si>
  <si>
    <t>MASSA ÚNICA, EM ARGAMASSA INDUSTRIALIZADA, PREPARO MECÂNICO, APLICADA COM EQUIPAMENTO DE MISTURA E PROJEÇÃO DE ARGAMASSA EM PAREDES INTERNAS, E = 17,5MM, COM TALISCAS. AF_03/2024</t>
  </si>
  <si>
    <t>MASSA ÚNICA, EM ARGAMASSA INDUSTRIALIZADA, PREPARO MECÂNICO, APLICADA COM EQUIPAMENTO DE MISTURA E PROJEÇÃO DE ARGAMASSA EM PAREDES INTERNAS, E = 5MM, SEM TALISCAS. AF_03/2024</t>
  </si>
  <si>
    <t>MASSA ÚNICA, EM ARGAMASSA TRAÇO 1:2:8 PREPARO MANUAL, APLICADA MANUALMENTE EM PAREDES INTERNAS DE AMBIENTES COM ÁREA MAIOR QUE 10M², E = 10MM, COM TALISCAS. AF_03/2024</t>
  </si>
  <si>
    <t>MASSA ÚNICA, EM ARGAMASSA TRAÇO 1:2:8 PREPARO MECÂNICO, APLICADA MANUALMENTE EM PAREDES INTERNAS DE AMBIENTES COM ÁREA MAIOR QUE 10M², E = 10MM, COM TALISCAS. AF_03/2024</t>
  </si>
  <si>
    <t>MASSA ÚNICA, EM ARGAMASSA TRAÇO 1:2:8, PREPARO MANUAL, APLICADA MANUALMENTE EM PAREDES INTERNAS DE AMBIENTES COM PÉ-DIREITO DUPLO E ÁREA ENTRE 5M² E 10M², E = 10MM, COM TALISCAS. AF_03/2024</t>
  </si>
  <si>
    <t>MASSA ÚNICA, EM ARGAMASSA TRAÇO 1:2:8, PREPARO MANUAL, APLICADA MANUALMENTE EM PAREDES INTERNAS DE AMBIENTES COM PÉ-DIREITO DUPLO E ÁREA ENTRE 5M² E 10M², E = 17,5MM, COM TALISCAS. AF_03/2024</t>
  </si>
  <si>
    <t>MASSA ÚNICA, EM ARGAMASSA TRAÇO 1:2:8, PREPARO MANUAL, APLICADA MANUALMENTE EM PAREDES INTERNAS DE AMBIENTES COM PÉ-DIREITO DUPLO E ÁREA MAIOR QUE 10M², E = 17,5MM, COM TALISCAS. AF_03/2024</t>
  </si>
  <si>
    <t>MASSA ÚNICA, EM ARGAMASSA TRAÇO 1:2:8, PREPARO MANUAL, APLICADA MANUALMENTE EM PAREDES INTERNAS DE AMBIENTES COM PÉ-DIREITO DUPLO ÁREA MAIOR QUE 10M², E = 10MM, COM TALISCAS. AF_03/2024</t>
  </si>
  <si>
    <t>MASSA ÚNICA, EM ARGAMASSA TRAÇO 1:2:8, PREPARO MANUAL, APLICADA MANUALMENTE EM PAREDES INTERNAS DE AMBIENTES COM ÁREA ENTRE 5M² E 10M², E = 10MM, COM TALISCAS. AF_03/2024</t>
  </si>
  <si>
    <t>MASSA ÚNICA, EM ARGAMASSA TRAÇO 1:2:8, PREPARO MANUAL, APLICADA MANUALMENTE EM PAREDES INTERNAS DE AMBIENTES COM ÁREA ENTRE 5M² E 10M², E = 17,5MM, COM TALISCAS. AF_03/2024</t>
  </si>
  <si>
    <t>MASSA ÚNICA, EM ARGAMASSA TRAÇO 1:2:8, PREPARO MANUAL, APLICADA MANUALMENTE EM PAREDES INTERNAS DE AMBIENTES COM ÁREA MAIOR QUE 10M², E = 17,5MM, COM TALISCAS. AF_03/2024</t>
  </si>
  <si>
    <t>MASSA ÚNICA, EM ARGAMASSA TRAÇO 1:2:8, PREPARO MECÂNICO, APLICADA MANUALMENTE EM PAREDES INTERNAS DE AMBIENTES COM PÉ-DIREITO DUPLO E ÁREA ENTRE 5M² E 10M², E = 10MM, COM TALISCAS. AF_03/2024</t>
  </si>
  <si>
    <t>MASSA ÚNICA, EM ARGAMASSA TRAÇO 1:2:8, PREPARO MECÂNICO, APLICADA MANUALMENTE EM PAREDES INTERNAS DE AMBIENTES COM PÉ-DIREITO DUPLO E ÁREA ENTRE 5M² E 10M², E = 17,5MM, COM TALISCAS. AF_03/2024</t>
  </si>
  <si>
    <t>MASSA ÚNICA, EM ARGAMASSA TRAÇO 1:2:8, PREPARO MECÂNICO, APLICADA MANUALMENTE EM PAREDES INTERNAS DE AMBIENTES COM PÉ-DIREITO DUPLO E ÁREA MAIOR QUE 10M², E = 17,5MM, COM TALISCAS. AF_03/2024</t>
  </si>
  <si>
    <t>MASSA ÚNICA, EM ARGAMASSA TRAÇO 1:2:8, PREPARO MECÂNICO, APLICADA MANUALMENTE EM PAREDES INTERNAS DE AMBIENTES COM PÉ-DIREITO DUPLO ÁREA MAIOR QUE 10M², E = 10MM, COM TALISCAS. AF_03/2024</t>
  </si>
  <si>
    <t>MASSA ÚNICA, EM ARGAMASSA TRAÇO 1:2:8, PREPARO MECÂNICO, APLICADA MANUALMENTE EM PAREDES INTERNAS DE AMBIENTES COM ÁREA ENTRE 5M² E 10M², E = 10MM, COM TALISCAS. AF_03/2024</t>
  </si>
  <si>
    <t>MASSA ÚNICA, EM ARGAMASSA TRAÇO 1:2:8, PREPARO MECÂNICO, APLICADA MANUALMENTE EM PAREDES INTERNAS DE AMBIENTES COM ÁREA ENTRE 5M² E 10M², E = 17,5MM, COM TALISCAS. AF_03/2024</t>
  </si>
  <si>
    <t>MASSA ÚNICA, EM ARGAMASSA TRAÇO 1:2:8, PREPARO MECÂNICO, APLICADA MANUALMENTE EM PAREDES INTERNAS DE AMBIENTES COM ÁREA MAIOR QUE 10M², E = 17,5MM, COM TALISCAS. AF_03/2024</t>
  </si>
  <si>
    <t>MASSA ÚNICA, EM ARGAMASSA TRAÇO 1:2:8, PREPARO MECÂNICO, APLICADA MANUALMENTE EM TETO DE AMBIENTES COM PAREDES EM PÉ-DIREITO DUPLO, E = 10MM, COM TALISCAS. AF_03/2024</t>
  </si>
  <si>
    <t>MASSA ÚNICA, EM ARGAMASSA TRAÇO 1:2:8, PREPARO MECÂNICO, APLICADA MANUALMENTE EM TETO DE AMBIENTES COM PAREDES EM PÉ-DIREITO DUPLO, E = 17,5MM, COM TALISCAS. AF_03/2024</t>
  </si>
  <si>
    <t>MASSA ÚNICA, EM ARGAMASSA TRAÇO 1:2:8, PREPARO MECÂNICO, APLICADA MANUALMENTE EM TETO, E = 10MM, COM TALISCAS. AF_03/2024</t>
  </si>
  <si>
    <t>MASSA ÚNICA, EM ARGAMASSA TRAÇO 1:2:8, PREPARO MECÂNICO, APLICADA MANUALMENTE EM TETO, E = 17,5MM, COM TALISCAS. AF_03/2024</t>
  </si>
  <si>
    <t>INSTALAÇÃO DE BALIZADOR METÁLICO COM LED, EM ALUMÍNIO COM DIFUSOR EM POLICARBONATO E DIMENSÕES 6,2 CM X30 CM, COM PINTURA ELETROSTÁTICA, SOBRE PISO DE CONCRETO EXISTENTE. AF_11/2021</t>
  </si>
  <si>
    <t>INSTALAÇÃO DE BALIZADOR METÁLICO, MODELO OLEGÁRIO, EM TUBO DE AÇO GALVANIZADO ESPESSURA 3" E DIMENSÕES 9 CM X 78,5 CM, COM PINTURA ELETROSTÁTICA, SOBRE PISO DE CONCRETO EXISTENTE. AF_11/2021</t>
  </si>
  <si>
    <t>INSTALAÇÃO DE BALIZADOR METÁLICO, MODELO OLEGÁRIO, EM TUBO DE AÇO GALVANIZADO ESPESSURA 3" E DIMENSÕES 9 CM X 78,5 CM, COM PINTURA ELETROSTÁTICA, SOBRE SOLO. AF_11/2021</t>
  </si>
  <si>
    <t>INSTALAÇÃO DE BALIZADOR PRÉ-FABRICADO DE CONCRETO, DIMENSÕES 30 CM X 60 CM, SOBRE PISO DE CONCRETO EXISTENTE. AF_11/2021</t>
  </si>
  <si>
    <t>INSTALAÇÃO DE BALIZADOR PRÉ-FABRICADO DE CONCRETO, DIMENSÕES 30 CM X 60 CM, SOBRE SOLO. AF_11/2021</t>
  </si>
  <si>
    <t>INSTALAÇÃO DE BANCO CIRCULAR PRÉ-FABRICADO DE CONCRETO, DIMENSÕES 60 CM X 40 CM. AF_11/2021</t>
  </si>
  <si>
    <t>INSTALAÇÃO DE BANCO METÁLICO COM ENCOSTO, 1,60 M DE COMPRIMENTO, EM TUBO DE AÇO CARBONO COM PINTURA ELETROSTÁTICA, SOBRE PISO DE CONCRETO EXISTENTE. AF_11/2021</t>
  </si>
  <si>
    <t>INSTALAÇÃO DE BANCO METÁLICO SEM ENCOSTO, EM TUBOS E CHAPAS DE AÇO CARBONO, PINTURA POR PROCESSO ELETROSTÁTICO, DIMENSÕES 49 CM X 157 CM X 34 CM, SOBRE PISO DE CONCRETO EXISTENTE. AF_11/2021</t>
  </si>
  <si>
    <t>INSTALAÇÃO DE BANCO PRÉ-FABRICADO DE CONCRETO COM ENCOSTO, DIMENSÕES 180 CM X 64 CM X 89 CM, SOBRE PISO DE CONCRETO EXISTENTE. AF_11/2021</t>
  </si>
  <si>
    <t>INSTALAÇÃO DE BANCO PRÉ-FABRICADO DE CONCRETO COM ENCOSTO, DIMENSÕES 180 CM X 64 CM X 89 CM, SOBRE SOLO. AF_11/2021</t>
  </si>
  <si>
    <t>INSTALAÇÃO DE BANCO PRÉ-FABRICADO DE CONCRETO SEM ENCOSTO, DIMENSÕES 115 CM X 50 CM X 45 CM, SOBRE PISO DE CONCRETO EXISTENTE. AF_11/2021</t>
  </si>
  <si>
    <t>INSTALAÇÃO DE BANCO PRÉ-FABRICADO DE CONCRETO SEM ENCOSTO, DIMENSÕES 115 CM X 50 CM X 45 CM, SOBRE SOLO. AF_11/2021</t>
  </si>
  <si>
    <t>INSTALAÇÃO DE BICICLETÁRIO MODELO U INVERTIDO, DIMENSÕES 110 CM X 78 CM EM TUBO CIRCULAR DE AÇO Ø 2'' COM PINTURA ELETROSTÁTICA, FIXADO COM CONCRETO, SOBRE SOLO. AF_11/2021</t>
  </si>
  <si>
    <t>INSTALAÇÃO DE BICICLETÁRIO MODELO U INVERTIDO, DIMENSÕES 82 CM X 78 CM EM TUBO CIRCULAR DE AÇO Ø 2'' COM PINTURA ELETROSTÁTICA, FIXADO COM CHUMBADOR MECÂNICO, SOBRE PISO DE CONCRETO EXISTENTE. AF_11/2021</t>
  </si>
  <si>
    <t>INSTALAÇÃO DE BICICLETÁRIO MODELO U INVERTIDO, DIMENSÕES 82 CM X 78 CM EM TUBO CIRCULAR DE AÇO Ø 2'' COM PINTURA ELETROSTÁTICA, FIXADO COM CONCRETO, SOBRE PISO DE CONCRETO EXISTENTE. AF_11/2021</t>
  </si>
  <si>
    <t>INSTALAÇÃO DE CONJUNTO COM MESA E QUATRO BANCOS PRÉ-FABRICADO DE CONCRETO, DIMENSÕES 90 CM X 95 CM (MESA) E 20 CM X 60 CM (BANCO), SOBRE PISO DE CONCRETO EXISTENTE. AF_11/2021</t>
  </si>
  <si>
    <t>INSTALAÇÃO DE CONJUNTO COM MESA E QUATRO BANCOS PRÉ-FABRICADO DE CONCRETO, DIMENSÕES 90 CM X 95 CM (MESA) E 20 CM X 60 CM (BANCO), SOBRE SOLO. AF_11/2021</t>
  </si>
  <si>
    <t>INSTALAÇÃO DE FLOREIRA CIRCULAR PRÉ-FABRICADO DE CONCRETO, DIMENSÕES 60 CM X 40 CM. AF_11/2021</t>
  </si>
  <si>
    <t>INSTALAÇÃO DE LIXEIRA METÁLICA DUPLA, CAPACIDADE DE 60 L, EM TUBO DE AÇO CARBONO E CESTOS EM CHAPA DE AÇO COM PINTURA ELETROSTÁTICA, SOBRE PISO DE CONCRETO EXISTENTE. AF_11/2021</t>
  </si>
  <si>
    <t>INSTALAÇÃO DE LIXEIRA METÁLICA DUPLA, CAPACIDADE DE 60 L, EM TUBO DE AÇO CARBONO E CESTOS EM CHAPA DE AÇO COM PINTURA ELETROSTÁTICA, SOBRE SOLO. AF_11/2021</t>
  </si>
  <si>
    <t>INSTALAÇÃO DE LIXEIRA PRÉ-FABRICADA DE CONCRETO, VOLUME MÍNIMO DE 120 L. AF_11/2021</t>
  </si>
  <si>
    <t>INSTALAÇÃO DE PERGOLADO DE MADEIRA, EM MAÇARANDUBA, ANGELIM OU EQUIVALENTE DA REGIÃO, FIXADO COM CONCRETO SOBRE PISO DE CONCRETO EXISTENTE. AF_11/2021</t>
  </si>
  <si>
    <t>INSTALAÇÃO DE PERGOLADO DE MADEIRA, EM MAÇARANDUBA, ANGELIM OU EQUIVALENTE DA REGIÃO, FIXADO COM CONCRETO SOBRE SOLO. AF_11/2021</t>
  </si>
  <si>
    <t>REVESTIMENTO DECORATIVO MONOCAMADA EXECUTADO COM EQUIPAMENTO DE PROJEÇÃO EM FACHADA DE UM EDIFÍCIO DE ALVENARIA ESTRUTURAL E ACABAMENTO CHAPISCADO/FLOCADO. AF_03/2024</t>
  </si>
  <si>
    <t>REVESTIMENTO DECORATIVO MONOCAMADA EXECUTADO COM EQUIPAMENTO DE PROJEÇÃO EM FACHADA DE UM EDIFÍCIO DE ALVENARIA ESTRUTURAL E ACABAMENTO RASPADO. AF_03/2024</t>
  </si>
  <si>
    <t>REVESTIMENTO DECORATIVO MONOCAMADA EXECUTADO COM EQUIPAMENTO DE PROJEÇÃO EM FACHADA DE UM EDIFÍCIO DE ALVENARIA ESTRUTURAL E ACABAMENTO TRAVERTINO. AF_03/2024</t>
  </si>
  <si>
    <t>REVESTIMENTO DECORATIVO MONOCAMADA EXECUTADO COM EQUIPAMENTO DE PROJEÇÃO EM FACHADA DE UM EDIFÍCIO DE ESTRUTURA CONVENCIONAL E ACABAMENTO CHAPISCADO/FLOCADO. AF_03/2024</t>
  </si>
  <si>
    <t>REVESTIMENTO DECORATIVO MONOCAMADA EXECUTADO COM EQUIPAMENTO DE PROJEÇÃO EM FACHADA DE UM EDIFÍCIO DE ESTRUTURA CONVENCIONAL E ACABAMENTO RASPADO. AF_03/2024</t>
  </si>
  <si>
    <t>REVESTIMENTO DECORATIVO MONOCAMADA EXECUTADO COM EQUIPAMENTO DE PROJEÇÃO EM FACHADA DE UM EDIFÍCIO DE ESTRUTURA CONVENCIONAL E ACABAMENTO TRAVERTINO. AF_03/2024</t>
  </si>
  <si>
    <t>REVESTIMENTO DECORATIVO MONOCAMADA EXECUTADO MANUALMENTE EM FACHADA DE UM EDIFÍCIO DE ALVENARIA ESTRUTURAL E ACABAMENTO CHAPISCADO/FLOCADO. AF_03/2024</t>
  </si>
  <si>
    <t>REVESTIMENTO DECORATIVO MONOCAMADA EXECUTADO MANUALMENTE EM FACHADA DE UM EDIFÍCIO DE ALVENARIA ESTRUTURAL E ACABAMENTO RASPADO. AF_03/2024</t>
  </si>
  <si>
    <t>REVESTIMENTO DECORATIVO MONOCAMADA EXECUTADO MANUALMENTE EM FACHADA DE UM EDIFÍCIO DE ALVENARIA ESTRUTURAL E ACABAMENTO TRAVERTINO. AF_03/2024</t>
  </si>
  <si>
    <t>REVESTIMENTO DECORATIVO MONOCAMADA EXECUTADO MANUALMENTE EM FACHADA DE UM EDIFÍCIO DE ESTRUTURA CONVENCIONAL E ACABAMENTO CHAPISCADO/FLOCADO. AF_03/2024</t>
  </si>
  <si>
    <t>REVESTIMENTO DECORATIVO MONOCAMADA EXECUTADO MANUALMENTE EM FACHADA DE UM EDIFÍCIO DE ESTRUTURA CONVENCIONAL E ACABAMENTO RASPADO. AF_03/2024</t>
  </si>
  <si>
    <t>REVESTIMENTO DECORATIVO MONOCAMADA EXECUTADO MANUALMENTE EM FACHADA DE UM EDIFÍCIO DE ESTRUTURA CONVENCIONAL E ACABAMENTO TRAVERTINO. AF_03/2024</t>
  </si>
  <si>
    <t>ASCENSÃO DE GRUA ASCENSIONAL. AF_03/2024</t>
  </si>
  <si>
    <t>ASCENSÃO DE MINI GRUA. AF_03/2024</t>
  </si>
  <si>
    <t>ASCENSÃO E DESCIDA DE ELEVADOR DE CREMALHEIRA. AF_03/2024</t>
  </si>
  <si>
    <t>ASCENSÃO E DESCIDA DE GRUA FIXA. AF_03/2024</t>
  </si>
  <si>
    <t>MONTAGEM E DESMONTAGEM DE GRUA ASCENSIONAL, UTILIZAÇÃO DE GUINDASTE AUTOPROPELIDO 90T. AF_03/2024</t>
  </si>
  <si>
    <t>MONTAGEM E DESMONTAGEM DE GRUA ASCENSIONAL, UTILIZAÇÃO DE GUINDASTE DERRICK. AF_03/2024</t>
  </si>
  <si>
    <t>MONTAGEM E DESMONTAGEM DE MINI GRUA. AF_03/2024</t>
  </si>
  <si>
    <t>MONTAGEM E DESMONTAGEM DE TRECHO INICIAL DE ELEVADOR DE CREMALHEIRA, CABINE DUPLA - EXCLUSO FUNDAÇÕES. AF_03/2024</t>
  </si>
  <si>
    <t>MONTAGEM E DESMONTAGEM DE TRECHO INICIAL DE ELEVADOR DE CREMALHEIRA, CABINE SIMPLES - EXCLUSO FUNDAÇÕES. AF_03/2024</t>
  </si>
  <si>
    <t>MONTAGEM E DESMONTAGEM DO TRECHO INICIAL DE GRUA FIXA (ALTURA LIVRE) - EXCLUSO FUNDAÇÕES. AF_03/2024</t>
  </si>
  <si>
    <t>APLICAÇÃO DE ADUBO EM SOLO. AF_07/2024</t>
  </si>
  <si>
    <t>APLICAÇÃO DE CALCÁRIO PARA CORREÇÃO DO PH DO SOLO. AF_07/2024</t>
  </si>
  <si>
    <t>ESPALHAMENTO DE TERRA VEGETAL PARA O PLANTIO. AF_07/2024</t>
  </si>
  <si>
    <t>PLANTIO DE ARBUSTO OU CERCA VIVA. AF_07/2024</t>
  </si>
  <si>
    <t>PLANTIO DE ESPÉCIE VEGETAL, TIPO COMIGO-NINGUÉM-PODE OU EQUIVALENTE, COM ALTURA DE MUDA MAIOR QUE 0,50 M E MENOR OU IGUAL A 1,00 M. AF_07/2024</t>
  </si>
  <si>
    <t>PLANTIO DE ESPÉCIE VEGETAL, TIPO COMIGO-NINGUÉM-PODE OU EQUIVALENTE, COM ALTURA DE MUDA MAIOR QUE 1,00 M. AF_07/2024</t>
  </si>
  <si>
    <t>PLANTIO DE ESPÉCIE VEGETAL, TIPO COMIGO-NINGUÉM-PODE OU EQUIVALENTE, COM ALTURA DE MUDA MENOR OU IGUAL A 0,50 M. AF_07/2024</t>
  </si>
  <si>
    <t>PLANTIO DE FORRAÇÃO. AF_07/2024</t>
  </si>
  <si>
    <t>PLANTIO DE GRAMA BATATAIS EM PLACAS. AF_07/2024</t>
  </si>
  <si>
    <t>PLANTIO DE GRAMA EM PAVIMENTO CONCREGRAMA. AF_07/2024</t>
  </si>
  <si>
    <t>PLANTIO DE GRAMA ESMERALDA OU SÃO CARLOS OU CURITIBANA, EM PLACAS. AF_07/2024</t>
  </si>
  <si>
    <t>PLANTIO DE PALMEIRA COM ALTURA DE MUDA MAIOR QUE 2,00 M E MENOR OU IGUAL A 4,00 M. AF_07/2024</t>
  </si>
  <si>
    <t>PLANTIO DE PALMEIRA COM ALTURA DE MUDA MAIOR QUE 4,00 M . AF_07/2024</t>
  </si>
  <si>
    <t>PLANTIO DE PALMEIRA COM ALTURA DE MUDA MENOR OU IGUAL A 2,00 M . AF_07/2024</t>
  </si>
  <si>
    <t>PLANTIO DE ÁRVORE FRUTÍFERA COM ALTURA DE MUDA MAIOR QUE 2,00 M E MENOR OU IGUAL A 4,00 M. AF_07/2024</t>
  </si>
  <si>
    <t>PLANTIO DE ÁRVORE FRUTÍFERA COM ALTURA DE MUDA MAIOR QUE 4,00 M. AF_07/2024</t>
  </si>
  <si>
    <t>PLANTIO DE ÁRVORE FRUTÍFERA COM ALTURA DE MUDA MENOR OU IGUAL A 2,00 M. AF_07/2024</t>
  </si>
  <si>
    <t>PLANTIO DE ÁRVORE ORNAMENTAL COM ALTURA DE MUDA MAIOR QUE 2,00 M E MENOR OU IGUAL A 4,00 M . AF_07/2024</t>
  </si>
  <si>
    <t>PLANTIO DE ÁRVORE ORNAMENTAL COM ALTURA DE MUDA MAIOR QUE 4,00 M. AF_07/2024</t>
  </si>
  <si>
    <t>PLANTIO DE ÁRVORE ORNAMENTAL COM ALTURA DE MUDA MENOR OU IGUAL A 2,00 M . AF_07/2024</t>
  </si>
  <si>
    <t>REVOLVIMENTO E LIMPEZA MANUAL DE SOLO. AF_07/2024</t>
  </si>
  <si>
    <t>ARMAÇÃO DO SISTEMA DE PAREDES DE CONCRETO, EXECUTADA COMO ARMADURA NEGATIVA DE LAJES, TELA L-159. AF_12/2024</t>
  </si>
  <si>
    <t>ARMAÇÃO DO SISTEMA DE PAREDES DE CONCRETO, EXECUTADA COMO ARMADURA NEGATIVA DE LAJES, TELA L-196. AF_12/2024</t>
  </si>
  <si>
    <t>ARMAÇÃO DO SISTEMA DE PAREDES DE CONCRETO, EXECUTADA COMO ARMADURA NEGATIVA DE LAJES, TELA T-138. AF_12/2024</t>
  </si>
  <si>
    <t>ARMAÇÃO DO SISTEMA DE PAREDES DE CONCRETO, EXECUTADA COMO ARMADURA NEGATIVA DE LAJES, TELA T-159. AF_12/2024</t>
  </si>
  <si>
    <t>ARMAÇÃO DO SISTEMA DE PAREDES DE CONCRETO, EXECUTADA COMO ARMADURA NEGATIVA DE LAJES, TELA T-196. AF_12/2024</t>
  </si>
  <si>
    <t>ARMAÇÃO DO SISTEMA DE PAREDES DE CONCRETO, EXECUTADA COMO ARMADURA POSITIVA DE LAJES, TELA Q-113. AF_12/2024</t>
  </si>
  <si>
    <t>ARMAÇÃO DO SISTEMA DE PAREDES DE CONCRETO, EXECUTADA COMO ARMADURA POSITIVA DE LAJES, TELA Q-138. AF_12/2024</t>
  </si>
  <si>
    <t>ARMAÇÃO DO SISTEMA DE PAREDES DE CONCRETO, EXECUTADA COMO ARMADURA POSITIVA DE LAJES, TELA Q-159. AF_12/2024</t>
  </si>
  <si>
    <t>ARMAÇÃO DO SISTEMA DE PAREDES DE CONCRETO, EXECUTADA COMO ARMADURA POSITIVA DE LAJES, TELA Q-196. AF_12/2024</t>
  </si>
  <si>
    <t>ARMAÇÃO DO SISTEMA DE PAREDES DE CONCRETO, EXECUTADA COMO REFORÇO, VERGALHÃO DE 10,0 MM DE DIÂMETRO. AF_12/2024</t>
  </si>
  <si>
    <t>ARMAÇÃO DO SISTEMA DE PAREDES DE CONCRETO, EXECUTADA COMO REFORÇO, VERGALHÃO DE 12,5 MM DE DIÂMETRO. AF_12/2024</t>
  </si>
  <si>
    <t>ARMAÇÃO DO SISTEMA DE PAREDES DE CONCRETO, EXECUTADA COMO REFORÇO, VERGALHÃO DE 5,0 MM DE DIÂMETRO. AF_12/2024</t>
  </si>
  <si>
    <t>ARMAÇÃO DO SISTEMA DE PAREDES DE CONCRETO, EXECUTADA COMO REFORÇO, VERGALHÃO DE 6,3 MM DE DIÂMETRO. AF_12/2024</t>
  </si>
  <si>
    <t>ARMAÇÃO DO SISTEMA DE PAREDES DE CONCRETO, EXECUTADA COMO REFORÇO, VERGALHÃO DE 8,0 MM DE DIÂMETRO. AF_12/2024</t>
  </si>
  <si>
    <t>ARMAÇÃO DO SISTEMA DE PAREDES DE CONCRETO, EXECUTADA EM PAREDES DE EDIFICAÇÕES MULTIFAMILIARES, TELA Q-138. AF_12/2024_PS</t>
  </si>
  <si>
    <t>ARMAÇÃO DO SISTEMA DE PAREDES DE CONCRETO, EXECUTADA EM PAREDES DE EDIFICAÇÕES MULTIFAMILIARES, TELA Q-283. AF_12/2024_PS</t>
  </si>
  <si>
    <t>ARMAÇÃO DO SISTEMA DE PAREDES DE CONCRETO, EXECUTADA EM PAREDES DE EDIFICAÇÕES UNIFAMILIARES OU MULTIFAMILIARES, TELA Q-92. AF_12/2024_PS</t>
  </si>
  <si>
    <t>ARMAÇÃO DO SISTEMA DE PAREDES DE CONCRETO, EXECUTADA EM PAREDES DE EDIFICAÇÕES UNIFAMILIARES, TELA Q-61. AF_12/2024_PS</t>
  </si>
  <si>
    <t>ARMAÇÃO DO SISTEMA DE PAREDES DE CONCRETO, EXECUTADA EM PAREDES DE EDIFICAÇÕES UNIFAMILIARES, TELA Q-75. AF_12/2024</t>
  </si>
  <si>
    <t>ARMAÇÃO DO SISTEMA DE PAREDES DE CONCRETO, EXECUTADA EM PLATIBANDAS, TELA Q-92. AF_12/2024_PS</t>
  </si>
  <si>
    <t>CONCRETAGEM DE EDIFICAÇÕES (PAREDES E LAJES) FEITAS COM SISTEMA DE FÔRMAS MANUSEÁVEIS, COM CONCRETO USINADO AUTOADENSÁVEL FCK 25 MPA - LANÇAMENTO E ACABAMENTO. AF_09/2024</t>
  </si>
  <si>
    <t>CONCRETAGEM DE EDIFICAÇÕES (PAREDES E LAJES) FEITAS COM SISTEMA DE FÔRMAS MANUSEÁVEIS, COM CONCRETO USINADO AUTOADENSÁVEL REFORÇADO COM FIBRAS DE POLIPROPILENO, FCK 25 MPA - LANÇAMENTO E ACABAMENTO. AF_09/2024</t>
  </si>
  <si>
    <t>CONCRETAGEM DE EDIFICAÇÕES (PAREDES E LAJES) FEITAS COM SISTEMA DE FÔRMAS MANUSEÁVEIS, COM CONCRETO USINADO BOMBEÁVEL FCK 25 MPA - LANÇAMENTO, ADENSAMENTO E ACABAMENTO. AF_09/2024</t>
  </si>
  <si>
    <t>CONCRETAGEM DE ESCADAS EM EDIFICAÇÕES MULTIFAMILIARES FEITAS COM SISTEMA DE FÔRMAS MANUSEÁVEIS COM CONCRETO USINADO AUTOADENSÁVEL REFORÇADO COM FIBRAS DE POLIPROPILENO, FCK 25 MPA - LANÇAMENTO E ACABAMENTO. AF_09/2024</t>
  </si>
  <si>
    <t>CONCRETAGEM DE ESCADAS EM EDIFICAÇÕES MULTIFAMILIARES FEITAS COM SISTEMA DE FÔRMAS MANUSEÁVEIS COM CONCRETO USINADO AUTOADENSÁVEL, FCK 25 MPA - LANÇAMENTO E ACABAMENTO. AF_09/2024</t>
  </si>
  <si>
    <t>CONCRETAGEM DE ESCADAS EM EDIFICAÇÕES MULTIFAMILIARES FEITAS COM SISTEMA DE FÔRMAS MANUSEÁVEIS COM CONCRETO USINADO BOMBEÁVEL, FCK 25 MPA - LANÇAMENTO, ADENSAMENTO E ACABAMENTO. AF_09/2024</t>
  </si>
  <si>
    <t>CONCRETAGEM DE LAJES EM EDIFICAÇÕES MULTIFAMILIARES FEITAS COM SISTEMA DE FÔRMAS MANUSEÁVEIS, COM CONCRETO USINADO BOMBEÁVEL FCK 25 MPA - LANÇAMENTO, ADENSAMENTO E ACABAMENTO. AF_09/2024</t>
  </si>
  <si>
    <t>CONCRETAGEM DE LAJES EM EDIFICAÇÕES UNIFAMILIARES FEITAS COM SISTEMA DE FÔRMAS MANUSEÁVEIS, COM CONCRETO USINADO BOMBEÁVEL FCK 25 MPA - LANÇAMENTO, ADENSAMENTO E ACABAMENTO. AF_09/2024</t>
  </si>
  <si>
    <t>CONCRETAGEM DE PAREDES EM EDIFICAÇÕES MULTIFAMILIARES FEITAS COM SISTEMA DE FÔRMAS MANUSEÁVEIS, COM CONCRETO USINADO BOMBEÁVEL FCK 25 MPA - LANÇAMENTO, ADENSAMENTO E ACABAMENTO. AF_09/2024</t>
  </si>
  <si>
    <t>CONCRETAGEM DE PAREDES EM EDIFICAÇÕES UNIFAMILIARES FEITAS COM SISTEMA DE FÔRMAS MANUSEÁVEIS, COM CONCRETO USINADO BOMBEÁVEL FCK 25 MPA - LANÇAMENTO, ADENSAMENTO E ACABAMENTO. AF_09/2024</t>
  </si>
  <si>
    <t>CONCRETAGEM DE PLATIBANDA EM EDIFICAÇÕES MULTIFAMILIARES FEITAS COM SISTEMA DE FÔRMAS MANUSEÁVEIS, COM CONCRETO USINADO AUTOADENSÁVEL FCK 25 MPA - LANÇAMENTO E ACABAMENTO. AF_09/2024</t>
  </si>
  <si>
    <t>CONCRETAGEM DE PLATIBANDA EM EDIFICAÇÕES MULTIFAMILIARES FEITAS COM SISTEMA DE FÔRMAS MANUSEÁVEIS, COM CONCRETO USINADO AUTOADENSÁVEL REFORÇADO COM FIBRAS DE POLIPROPILENO, FCK 25 MPA - LANÇAMENTO E ACABAMENTO. AF_09/2024</t>
  </si>
  <si>
    <t>CONCRETAGEM DE PLATIBANDA EM EDIFICAÇÕES MULTIFAMILIARES FEITAS COM SISTEMA DE FÔRMAS MANUSEÁVEIS, COM CONCRETO USINADO BOMBEÁVEL FCK 25 MPA - LANÇAMENTO, ADENSAMENTO E ACABAMENTO. AF_09/2024</t>
  </si>
  <si>
    <t>CONCRETAGEM DE PLATIBANDA EM EDIFICAÇÕES UNIFAMILIARES FEITAS COM SISTEMA DE FÔRMAS MANUSEÁVEIS, COM CONCRETO USINADO AUTOADENSÁVEL FCK 25 MPA - LANÇAMENTO E ACABAMENTO. AF_09/2024</t>
  </si>
  <si>
    <t>CONCRETAGEM DE PLATIBANDA EM EDIFICAÇÕES UNIFAMILIARES FEITAS COM SISTEMA DE FÔRMAS MANUSEÁVEIS, COM CONCRETO USINADO AUTOADENSÁVEL REFORÇADO COM FIBRAS DE POLIPROPILENO, FCK 25 MPA - LANÇAMENTO E ACABAMENTO. AF_09/2024</t>
  </si>
  <si>
    <t>CONCRETAGEM DE PLATIBANDA EM EDIFICAÇÕES UNIFAMILIARES FEITAS COM SISTEMA DE FÔRMAS MANUSEÁVEIS, COM CONCRETO USINADO BOMBEÁVEL FCK 25 MPA - LANÇAMENTO, ADENSAMENTO E ACABAMENTO. AF_09/2024</t>
  </si>
  <si>
    <t>ESTUCAMENTO DE DENSIDADE ALTA DE PANOS DE FACHADA DO SISTEMA DE PAREDES DE CONCRETO EM EDIFICAÇÕES DE MÚLTIPLOS PAVIMENTOS, PAVIMENTO TÉRREO, UTILIZAÇÃO DE ARGAMASSA COLANTE. AF_12/2024</t>
  </si>
  <si>
    <t>ESTUCAMENTO DE DENSIDADE ALTA DE PANOS DE FACHADA DO SISTEMA DE PAREDES DE CONCRETO EM EDIFICAÇÕES DE MÚLTIPLOS PAVIMENTOS, PAVIMENTO TÉRREO, UTILIZAÇÃO DE ARGAMASSA POLIMÉRICA. AF_12/2024</t>
  </si>
  <si>
    <t>ESTUCAMENTO DE DENSIDADE ALTA DE PANOS DE FACHADA DO SISTEMA DE PAREDES DE CONCRETO EM EDIFICAÇÕES DE MÚLTIPLOS PAVIMENTOS, PAVIMENTO TÉRREO, UTILIZAÇÃO DE ARGAMASSA TRAÇO 1:0,5:4,5 (CIM:CAL:AREIA). AF_12/2024</t>
  </si>
  <si>
    <t>ESTUCAMENTO DE DENSIDADE ALTA DE PANOS DE FACHADA DO SISTEMA DE PAREDES DE CONCRETO EM EDIFICAÇÕES DE MÚLTIPLOS PAVIMENTOS, PAVIMENTOS SUPERIORES, UTILIZAÇÃO DE ARGAMASSA COLANTE. AF_12/2024</t>
  </si>
  <si>
    <t>ESTUCAMENTO DE DENSIDADE ALTA DE PANOS DE FACHADA DO SISTEMA DE PAREDES DE CONCRETO EM EDIFICAÇÕES DE MÚLTIPLOS PAVIMENTOS, PAVIMENTOS SUPERIORES, UTILIZAÇÃO DE ARGAMASSA POLIMÉRICA. AF_12/2024</t>
  </si>
  <si>
    <t>ESTUCAMENTO DE DENSIDADE ALTA DE PANOS DE FACHADA DO SISTEMA DE PAREDES DE CONCRETO EM EDIFICAÇÕES DE MÚLTIPLOS PAVIMENTOS, PAVIMENTOS SUPERIORES, UTILIZAÇÃO DE ARGAMASSA TRAÇO 1:0,5:4,5 (CIM:CAL:AREIA). AF_12/2024</t>
  </si>
  <si>
    <t>ESTUCAMENTO DE DENSIDADE ALTA DE PANOS DE FACHADA DO SISTEMA DE PAREDES DE CONCRETO EM UNIDADES HABITACIONAIS DE DOIS PAVIMENTOS (SOBRADO), ACESSO COM ANDAIME FACHADEIRO, UTILIZAÇÃO DE ARGAMASSA COLANTE. AF_12/2024</t>
  </si>
  <si>
    <t>ESTUCAMENTO DE DENSIDADE ALTA DE PANOS DE FACHADA DO SISTEMA DE PAREDES DE CONCRETO EM UNIDADES HABITACIONAIS DE DOIS PAVIMENTOS (SOBRADO), ACESSO COM ANDAIME FACHADEIRO, UTILIZAÇÃO DE ARGAMASSA POLIMÉRICA. AF_12/2024</t>
  </si>
  <si>
    <t>ESTUCAMENTO DE DENSIDADE ALTA DE PANOS DE FACHADA DO SISTEMA DE PAREDES DE CONCRETO EM UNIDADES HABITACIONAIS DE DOIS PAVIMENTOS (SOBRADO), ACESSO COM ANDAIME FACHADEIRO, UTILIZAÇÃO DE ARGAMASSA TRAÇO 1:0,5:4,5 (CIM:CAL:AREIA). AF_12/2024</t>
  </si>
  <si>
    <t>ESTUCAMENTO DE DENSIDADE ALTA DE PANOS DE FACHADA DO SISTEMA DE PAREDES DE CONCRETO EM UNIDADES HABITACIONAIS DE PAVIMENTO ÚNICO, UTILIZAÇÃO DE ARGAMASSA COLANTE. AF_12/2024</t>
  </si>
  <si>
    <t>ESTUCAMENTO DE DENSIDADE ALTA DE PANOS DE FACHADA DO SISTEMA DE PAREDES DE CONCRETO EM UNIDADES HABITACIONAIS DE PAVIMENTO ÚNICO, UTILIZAÇÃO DE ARGAMASSA POLIMÉRICA. AF_12/2024</t>
  </si>
  <si>
    <t>ESTUCAMENTO DE DENSIDADE ALTA DE PANOS DE FACHADA DO SISTEMA DE PAREDES DE CONCRETO EM UNIDADES HABITACIONAIS DE PAVIMENTO ÚNICO, UTILIZAÇÃO DE ARGAMASSA TRAÇO 1:0,5:4,5 (CIM:CAL:AREIA). AF_12/2024</t>
  </si>
  <si>
    <t>ESTUCAMENTO DE DENSIDADE ALTA NAS FACES INTERNAS DE PAREDES DO SISTEMA DE PAREDES DE CONCRETO, EM AMBIENTES COM ÁREA ENTRE 5 M² E 10 M², UTILIZAÇÃO DE ARGAMASSA COLANTE. AF_12/2024</t>
  </si>
  <si>
    <t>ESTUCAMENTO DE DENSIDADE ALTA NAS FACES INTERNAS DE PAREDES DO SISTEMA DE PAREDES DE CONCRETO, EM AMBIENTES COM ÁREA ENTRE 5 M² E 10 M², UTILIZAÇÃO DE ARGAMASSA POLIMÉRICA. AF_12/2024</t>
  </si>
  <si>
    <t>ESTUCAMENTO DE DENSIDADE ALTA NAS FACES INTERNAS DE PAREDES DO SISTEMA DE PAREDES DE CONCRETO, EM AMBIENTES COM ÁREA ENTRE 5 M² E 10 M², UTILIZAÇÃO DE ARGAMASSA TRAÇO 1:1:6 (CIM:CAL:AREIA). AF_12/2024</t>
  </si>
  <si>
    <t>ESTUCAMENTO DE DENSIDADE ALTA NAS FACES INTERNAS DE PAREDES DO SISTEMA DE PAREDES DE CONCRETO, EM AMBIENTES COM ÁREA MAIOR OU IGUAL A 10 M², UTILIZAÇÃO DE ARGAMASSA COLANTE. AF_12/2024</t>
  </si>
  <si>
    <t>ESTUCAMENTO DE DENSIDADE ALTA NAS FACES INTERNAS DE PAREDES DO SISTEMA DE PAREDES DE CONCRETO, EM AMBIENTES COM ÁREA MAIOR OU IGUAL A 10 M², UTILIZAÇÃO DE ARGAMASSA POLIMÉRICA. AF_12/2024</t>
  </si>
  <si>
    <t>ESTUCAMENTO DE DENSIDADE ALTA NAS FACES INTERNAS DE PAREDES DO SISTEMA DE PAREDES DE CONCRETO, EM AMBIENTES COM ÁREA MAIOR OU IGUAL A 10 M², UTILIZAÇÃO DE ARGAMASSA TRAÇO 1:1:6 (CIM:CAL:AREIA). AF_12/2024</t>
  </si>
  <si>
    <t>ESTUCAMENTO DE DENSIDADE ALTA NAS FACES INTERNAS DE PAREDES DO SISTEMA DE PAREDES DE CONCRETO, EM AMBIENTES COM ÁREA MENOR OU IGUAL A 5 M², UTILIZAÇÃO DE ARGAMASSA COLANTE. AF_12/2024</t>
  </si>
  <si>
    <t>ESTUCAMENTO DE DENSIDADE ALTA NAS FACES INTERNAS DE PAREDES DO SISTEMA DE PAREDES DE CONCRETO, EM AMBIENTES COM ÁREA MENOR OU IGUAL A 5 M², UTILIZAÇÃO DE ARGAMASSA POLIMÉRICA. AF_12/2024</t>
  </si>
  <si>
    <t>ESTUCAMENTO DE DENSIDADE ALTA NAS FACES INTERNAS DE PAREDES DO SISTEMA DE PAREDES DE CONCRETO, EM AMBIENTES COM ÁREA MENOR OU IGUAL A 5 M², UTILIZAÇÃO DE ARGAMASSA TRAÇO 1:1:6 (CIM:CAL:AREIA). AF_12/2024</t>
  </si>
  <si>
    <t>ESTUCAMENTO DE DENSIDADE BAIXA DE PANOS DE FACHADA DO SISTEMA DE PAREDES DE CONCRETO EM EDIFICAÇÕES DE MÚLTIPLOS PAVIMENTOS, PAVIMENTO TÉRREO, UTILIZAÇÃO DE ARGAMASSA COLANTE. AF_12/2024</t>
  </si>
  <si>
    <t>ESTUCAMENTO DE DENSIDADE BAIXA DE PANOS DE FACHADA DO SISTEMA DE PAREDES DE CONCRETO EM EDIFICAÇÕES DE MÚLTIPLOS PAVIMENTOS, PAVIMENTOS SUPERIORES, UTILIZAÇÃO DE ARGAMASSA COLANTE. AF_12/2024</t>
  </si>
  <si>
    <t>ESTUCAMENTO DE DENSIDADE BAIXA DE PANOS DE FACHADA DO SISTEMA DE PAREDES DE CONCRETO EM UNIDADES HABITACIONAIS DE DOIS PAVIMENTOS (SOBRADO), ACESSO COM ANDAIME FACHADEIRO, UTILIZAÇÃO DE ARGAMASSA COLANTE. AF_12/2024</t>
  </si>
  <si>
    <t>ESTUCAMENTO DE DENSIDADE BAIXA DE PANOS DE FACHADA DO SISTEMA DE PAREDES DE CONCRETO EM UNIDADES HABITACIONAIS DE PAVIMENTO ÚNICO, UTILIZAÇÃO DE ARGAMASSA COLANTE. AF_12/2024</t>
  </si>
  <si>
    <t>ESTUCAMENTO DE DENSIDADE BAIXA NAS FACES INTERNAS DE PAREDES DO SISTEMA DE PAREDES DE CONCRETO, EM AMBIENTES COM ÁREA ENTRE 5 M² E 10 M², UTILIZAÇÃO DE ARGAMASSA COLANTE. AF_12/2024</t>
  </si>
  <si>
    <t>ESTUCAMENTO DE DENSIDADE BAIXA NAS FACES INTERNAS DE PAREDES DO SISTEMA DE PAREDES DE CONCRETO, EM AMBIENTES COM ÁREA MAIOR OU IGUAL A 10 M², UTILIZAÇÃO DE ARGAMASSA COLANTE. AF_12/2024</t>
  </si>
  <si>
    <t>ESTUCAMENTO DE DENSIDADE BAIXA NAS FACES INTERNAS DE PAREDES DO SISTEMA DE PAREDES DE CONCRETO, EM AMBIENTES COM ÁREA MENOR OU IGUAL A 5 M², UTILIZAÇÃO DE ARGAMASSA COLANTE. AF_12/2024</t>
  </si>
  <si>
    <t>ESTUCAMENTO PARA QUALQUER REVESTIMENTO, EM TETO DO SISTEMA DE PAREDES DE CONCRETO, EM AMBIENTES COM ÁREA ENTRE 5 M² E 10 M², UTILIZAÇÃO DE ARGAMASSA COLANTE. AF_12/2024</t>
  </si>
  <si>
    <t>ESTUCAMENTO PARA QUALQUER REVESTIMENTO, EM TETO DO SISTEMA DE PAREDES DE CONCRETO, EM AMBIENTES COM ÁREA MAIOR OU IGUAL A 10 M², UTILIZAÇÃO DE ARGAMASSA COLANTE. AF_12/2024</t>
  </si>
  <si>
    <t>ESTUCAMENTO PARA QUALQUER REVESTIMENTO, EM TETO DO SISTEMA DE PAREDES DE CONCRETO, EM AMBIENTES COM ÁREA MENOR OU IGUAL A 5 M², UTILIZAÇÃO DE ARGAMASSA COLANTE. AF_12/2024</t>
  </si>
  <si>
    <t>FÔRMAS MANUSEÁVEIS DA ALUMÍNIO PARA PAREDES DE CONCRETO MOLDADAS IN LOCO, EM PLATIBANDA. AF_11/2024</t>
  </si>
  <si>
    <t>FÔRMAS MANUSEÁVEIS DE ALUMÍNIO PARA PAREDES DE CONCRETO MOLDADAS IN LOCO, DE EDIFICAÇÕES DE MÚLTIPLOS PAVIMENTOS, EM LAJES. AF_11/2024</t>
  </si>
  <si>
    <t>FÔRMAS MANUSEÁVEIS DE ALUMÍNIO PARA PAREDES DE CONCRETO MOLDADAS IN LOCO, DE EDIFICAÇÕES DE MÚLTIPLOS PAVIMENTOS, EM PAREDES. AF_11/2024</t>
  </si>
  <si>
    <t>FÔRMAS MANUSEÁVEIS DE ALUMÍNIO PARA PAREDES DE CONCRETO MOLDADAS IN LOCO, DE EDIFICAÇÕES UNIFAMILIARES, EM LAJES. AF_11/2024</t>
  </si>
  <si>
    <t>FÔRMAS MANUSEÁVEIS DE ALUMÍNIO PARA PAREDES DE CONCRETO MOLDADAS IN LOCO, DE EDIFICAÇÕES UNIFAMILIARES, EM PAREDES. AF_11/2024</t>
  </si>
  <si>
    <t>FÔRMAS MANUSEÁVEIS DE PLÁSTICO ESTRUTURADO EM AÇO PARA PAREDES DE CONCRETO MOLDADAS IN LOCO, DE EDIFICAÇÕES DE MÚLTIPLOS PAVIMENTOS, EM LAJES. AF_11/2024</t>
  </si>
  <si>
    <t>FÔRMAS MANUSEÁVEIS DE PLÁSTICO ESTRUTURADO EM AÇO PARA PAREDES DE CONCRETO MOLDADAS IN LOCO, DE EDIFICAÇÕES DE MÚLTIPLOS PAVIMENTOS, EM PLATIBANDA. AF_11/2024</t>
  </si>
  <si>
    <t>FÔRMAS MANUSEÁVEIS DE PLÁSTICO ESTRUTURADO EM AÇO PARA PAREDES DE CONCRETO MOLDADAS IN LOCO, DE EDIFICAÇÕES MÚLTIPLOS PAVIMENTOS, EM PAREDES. AF_11/2024</t>
  </si>
  <si>
    <t>FÔRMAS MANUSEÁVEIS DE PLÁSTICO ESTRUTURADO EM AÇO PARA PAREDES DE CONCRETO MOLDADAS IN LOCO, DE EDIFICAÇÕES UNIFAMILIARES, EM LAJES. AF_11/2024</t>
  </si>
  <si>
    <t>FÔRMAS MANUSEÁVEIS DE PLÁSTICO ESTRUTURADO EM AÇO PARA PAREDES DE CONCRETO MOLDADAS IN LOCO, DE EDIFICAÇÕES UNIFAMILIARES, EM PAREDES. AF_11/2024</t>
  </si>
  <si>
    <t>INSTALAÇÃO DE ISOLAMENTO COM LÃ DE PET EM PAREDE DRYWALL. AF_07/2023</t>
  </si>
  <si>
    <t>INSTALAÇÃO DE ISOLAMENTO COM LÃ DE VIDRO EM PAREDE DRYWALL. AF_07/2023</t>
  </si>
  <si>
    <t>INSTALAÇÃO DE REFORÇO DE MADEIRA EM PAREDE DRYWALL. AF_07/2023</t>
  </si>
  <si>
    <t>INSTALAÇÃO DE REFORÇO METÁLICO EM PAREDE DRYWALL. AF_07/2023</t>
  </si>
  <si>
    <t>PAREDE COM SISTEMA EM CHAPAS DE GESSO PARA DRYWALL, USO INTERNO COM DUAS FACES DUPLAS E ESTRUTURA METÁLICA COM GUIAS DUPLAS, SEM VÃOS. AF_07/2023_PS</t>
  </si>
  <si>
    <t>PAREDE COM SISTEMA EM CHAPAS DE GESSO PARA DRYWALL, USO INTERNO COM UMA FACE SIMPLES E OUTRA FACE DUPLA E ESTRUTURA METÁLICA COM GUIAS DUPLAS, SEM VÃOS. AF_07/2023_PS</t>
  </si>
  <si>
    <t>PAREDE COM SISTEMA EM CHAPAS DE GESSO PARA DRYWALL, USO INTERNO, COM DUAS FACES DUPLAS E ESTRUTURA METÁLICA COM GUIAS DUPLAS PARA PAREDES COM ÁREA LÍQUIDA MAIOR OU IGUAL A 6 M2, COM VÃOS. AF_07/2023_PS</t>
  </si>
  <si>
    <t>PAREDE COM SISTEMA EM CHAPAS DE GESSO PARA DRYWALL, USO INTERNO, COM DUAS FACES DUPLAS E ESTRUTURA METÁLICA COM GUIAS DUPLAS PARA PAREDES COM ÁREA LÍQUIDA MENOR QUE 6 M2, COM VÃOS. AF_07/2023_PS</t>
  </si>
  <si>
    <t>PAREDE COM SISTEMA EM CHAPAS DE GESSO PARA DRYWALL, USO INTERNO, COM DUAS FACES DUPLAS E ESTRUTURA METÁLICA COM GUIAS SIMPLES PARA PAREDES COM ÁREA LÍQUIDA MAIOR OU IGUAL A 6 M2, COM VÃOS. AF_07/2023_PS</t>
  </si>
  <si>
    <t>PAREDE COM SISTEMA EM CHAPAS DE GESSO PARA DRYWALL, USO INTERNO, COM DUAS FACES DUPLAS E ESTRUTURA METÁLICA COM GUIAS SIMPLES PARA PAREDES COM ÁREA LÍQUIDA MENOR QUE 6 M2, COM VÃOS. AF_07/2023_PS</t>
  </si>
  <si>
    <t>PAREDE COM SISTEMA EM CHAPAS DE GESSO PARA DRYWALL, USO INTERNO, COM DUAS FACES DUPLAS E ESTRUTURA METÁLICA COM GUIAS SIMPLES, SEM VÃOS. AF_07/2023_PS</t>
  </si>
  <si>
    <t>PAREDE COM SISTEMA EM CHAPAS DE GESSO PARA DRYWALL, USO INTERNO, COM DUAS FACES SIMPLES E ESTRUTURA METÁLICA COM GUIAS DUPLAS PARA PAREDES COM ÁREA LÍQUIDA MAIOR OU IGUAL A 6 M2, COM VÃOS. AF_07/2023_PS</t>
  </si>
  <si>
    <t>PAREDE COM SISTEMA EM CHAPAS DE GESSO PARA DRYWALL, USO INTERNO, COM DUAS FACES SIMPLES E ESTRUTURA METÁLICA COM GUIAS DUPLAS PARA PAREDES COM ÁREA LÍQUIDA MENOR QUE 6 M2, COM VÃOS. AF_07/2023_PS</t>
  </si>
  <si>
    <t>PAREDE COM SISTEMA EM CHAPAS DE GESSO PARA DRYWALL, USO INTERNO, COM DUAS FACES SIMPLES E ESTRUTURA METÁLICA COM GUIAS DUPLAS, SEM VÃOS. AF_07/2023_PS</t>
  </si>
  <si>
    <t>PAREDE COM SISTEMA EM CHAPAS DE GESSO PARA DRYWALL, USO INTERNO, COM DUAS FACES SIMPLES E ESTRUTURA METÁLICA COM GUIAS SIMPLES PARA PAREDES COM ÁREA LÍQUIDA MAIOR OU IGUAL A 6 M2, COM VÃOS. AF_07/2023_PS</t>
  </si>
  <si>
    <t>PAREDE COM SISTEMA EM CHAPAS DE GESSO PARA DRYWALL, USO INTERNO, COM DUAS FACES SIMPLES E ESTRUTURA METÁLICA COM GUIAS SIMPLES PARA PAREDES COM ÁREA LÍQUIDA MENOR QUE 6 M2, COM VÃOS. AF_07/2023_PS</t>
  </si>
  <si>
    <t>PAREDE COM SISTEMA EM CHAPAS DE GESSO PARA DRYWALL, USO INTERNO, COM DUAS FACES SIMPLES E ESTRUTURA METÁLICA COM GUIAS SIMPLES, SEM VÃOS. AF_07/2023_PS</t>
  </si>
  <si>
    <t>PAREDE COM SISTEMA EM CHAPAS DE GESSO PARA DRYWALL, USO INTERNO, COM UMA FACE SIMPLES E ESTRUTURA METÁLICA COM GUIAS SIMPLES PARA PAREDES COM ÁREA LÍQUIDA MAIOR OU IGUAL A 6 M2, COM VÃOS. AF_07/2023_PS</t>
  </si>
  <si>
    <t>PAREDE COM SISTEMA EM CHAPAS DE GESSO PARA DRYWALL, USO INTERNO, COM UMA FACE SIMPLES E ESTRUTURA METÁLICA COM GUIAS SIMPLES PARA PAREDES COM ÁREA LÍQUIDA MENOR QUE 6 M2, COM VÃOS. AF_07/2023_PS</t>
  </si>
  <si>
    <t>PAREDE COM SISTEMA EM CHAPAS DE GESSO PARA DRYWALL, USO INTERNO, COM UMA FACE SIMPLES E ESTRUTURA METÁLICA COM GUIAS SIMPLES, SEM VÃOS. AF_07/2023_PS</t>
  </si>
  <si>
    <t>PAREDE COM SISTEMA EM CHAPAS DE GESSO PARA DRYWALL, USO INTERNO, COM UMA FACE SIMPLES E OUTRA FACE DUPLA E ESTRUTURA METÁLICA COM GUIAS DUPLAS PARA PAREDES COM ÁREA LÍQUIDA MAIOR OU IGUAL A 6 M2, COM VÃOS. AF_07/2023_PS</t>
  </si>
  <si>
    <t>PAREDE COM SISTEMA EM CHAPAS DE GESSO PARA DRYWALL, USO INTERNO, COM UMA FACE SIMPLES E OUTRA FACE DUPLA E ESTRUTURA METÁLICA COM GUIAS DUPLAS PARA PAREDES COM ÁREA LÍQUIDA MENOR QUE 6 M2, COM VÃOS. AF_07/2023_PS</t>
  </si>
  <si>
    <t>PAREDE COM SISTEMA EM CHAPAS DE GESSO PARA DRYWALL, USO INTERNO, COM UMA FACE SIMPLES E OUTRA FACE DUPLA E ESTRUTURA METÁLICA COM GUIAS SIMPLES PARA PAREDES COM ÁREA LÍQUIDA MAIOR OU IGUAL A 6 M2, COM VÃOS. AF_07/2023_PS</t>
  </si>
  <si>
    <t>PAREDE COM SISTEMA EM CHAPAS DE GESSO PARA DRYWALL, USO INTERNO, COM UMA FACE SIMPLES E OUTRA FACE DUPLA E ESTRUTURA METÁLICA COM GUIAS SIMPLES PARA PAREDES COM ÁREA LÍQUIDA MENOR QUE 6 M2, COM VÃOS. AF_07/2023_PS</t>
  </si>
  <si>
    <t>PAREDE COM SISTEMA EM CHAPAS DE GESSO PARA DRYWALL, USO INTERNO, COM UMA FACE SIMPLES E OUTRA FACE DUPLA E ESTRUTURA METÁLICA COM GUIAS SIMPLES, SEM VÃOS. AF_07/2023_PS</t>
  </si>
  <si>
    <t>INSTALAÇÃO DE ALONGADOR COM TRÊS ALTURAS, EM TUBO DE AÇO CARBONO - EQUIPAMENTO DE GINASTICA PARA ACADEMIA AO AR LIVRE / ACADEMIA DA TERCEIRA IDADE - ATI, INSTALADO SOBRE SOLO. AF_10/2021</t>
  </si>
  <si>
    <t>INSTALAÇÃO DE ALONGADOR COM TRÊS ALTURAS, EM TUBO DE AÇO CARBONO - EQUIPAMENTO DE GINÁSTICA PARA ACADEMIA AO AR LIVRE / ACADEMIA DA TERCEIRA IDADE - ATI, INSTALADO SOBRE PISO DE CONCRETO EXISTENTE. AF_10/2021</t>
  </si>
  <si>
    <t>INSTALAÇÃO DE BALANÇO DE 2 LUGARES COM ESTRUTURA DE MADEIRA TRATADA, INSTALADO SOBRE PISO DE CONCRETO EXISTENTE. AF_10/2021</t>
  </si>
  <si>
    <t>INSTALAÇÃO DE BALANÇO DE 2 LUGARES COM ESTRUTURA DE MADEIRA TRATADA, INSTALADO SOBRE SOLO. AF_10/2021</t>
  </si>
  <si>
    <t>INSTALAÇÃO DE BALANÇO DE 2 LUGARES COM ESTRUTURA METÁLICA EM TUBOS DE AÇO CARBONO, INSTALADO SOBRE PISO DE CONCRETO EXISTENTE. AF_10/2021</t>
  </si>
  <si>
    <t>INSTALAÇÃO DE BALANÇO DE 2 LUGARES COM ESTRUTURA METÁLICA EM TUBOS DE AÇO CARBONO, INSTALADO SOBRE SOLO. AF_10/2021</t>
  </si>
  <si>
    <t>INSTALAÇÃO DE CASINHA DE MADEIRA TRATADA COM RAMPA ESCALADA, ESCORREGADOR E ESCADA MARINHEIRO, INSTALADO SOBRE PISO DE CONCRETO EXISTENTE. AF_10/2021</t>
  </si>
  <si>
    <t>INSTALAÇÃO DE CASINHA DE MADEIRA TRATADA COM RAMPA ESCALADA, ESCORREGADOR E ESCADA MARINHEIRO, INSTALADO SOBRE SOLO. AF_10/2021</t>
  </si>
  <si>
    <t>INSTALAÇÃO DE ESCORREGADOR DE MADEIRA TRATADA, INSTALADO SOBRE PISO DE CONCRETO EXISTENTE. AF_10/2021</t>
  </si>
  <si>
    <t>INSTALAÇÃO DE ESCORREGADOR DE MADEIRA TRATADA, INSTALADO SOBRE SOLO. AF_10/2021</t>
  </si>
  <si>
    <t>INSTALAÇÃO DE ESCORREGADOR METÁLICO EM TUBOS E CHAPAS DE AÇO CARBONO, INSTALADO SOBRE PISO DE CONCRETO EXISTENTE. AF_10/2021</t>
  </si>
  <si>
    <t>INSTALAÇÃO DE ESCORREGADOR METÁLICO EM TUBOS E CHAPAS DE AÇO CARBONO, INSTALADO SOBRE SOLO. AF_10/2021</t>
  </si>
  <si>
    <t>INSTALAÇÃO DE ESQUI TRIPLO, EM TUBO DE AÇO CARBONO - EQUIPAMENTO DE GINÁSTICA PARA ACADEMIA AO AR LIVRE / ACADEMIA DA TERCEIRA IDADE - ATI, INSTALADO SOBRE PISO DE CONCRETO EXISTENTE. AF_10/2021</t>
  </si>
  <si>
    <t>INSTALAÇÃO DE GAIOLA LABIRINTO METÁLICA EM TUBOS DE AÇO CARBONO, INSTALADA SOBRE PISO DE CONCRETO EXISTENTE. AF_10/2021</t>
  </si>
  <si>
    <t>INSTALAÇÃO DE GAIOLA LABIRINTO METÁLICA EM TUBOS DE AÇO CARBONO, INSTALADO SOBRE SOLO. AF_10/2021</t>
  </si>
  <si>
    <t>INSTALAÇÃO DE GANGORRA SIMPLES DE MADEIRA TRATADA, INSTALADA SOBRE PISO DE CONCRETO EXISTENTE. AF_10/2021</t>
  </si>
  <si>
    <t>INSTALAÇÃO DE GANGORRA SIMPLES DE MADEIRA TRATADA, INSTALADA SOBRE SOLO. AF_10/2021</t>
  </si>
  <si>
    <t>INSTALAÇÃO DE GANGORRA SIMPLES METÁLICA EM TUBOS DE AÇO CARBONO, INSTALADA SOBRE PISO DE CONCRETO EXISTENTE. AF_10/2021</t>
  </si>
  <si>
    <t>INSTALAÇÃO DE GANGORRA SIMPLES METÁLICA EM TUBOS DE AÇO CARBONO, INSTALADA SOBRE SOLO. AF_10/2021</t>
  </si>
  <si>
    <t>INSTALAÇÃO DE GIRA-GIRA METÁLICO EM TUBOS DE AÇO CARBONO, INSTALADO SOBRE PISO DE CONCRETO EXISTENTE. AF_10/2021</t>
  </si>
  <si>
    <t>INSTALAÇÃO DE GIRA-GIRA METÁLICO EM TUBOS DE AÇO CARBONO, INSTALADO SOBRE SOLO. AF_10/2021</t>
  </si>
  <si>
    <t>INSTALAÇÃO DE MULTIEXERCITADOR COM SEIS FUNÇÕES, EM TUBO DE AÇO CARBONO - EQUIPAMENTO DE GINÁSTICA PARA ACADEMIA AO AR LIVRE / ACADEMIA DA TERCEIRA IDADE - ATI, INSTALADO SOBRE PISO DE CONCRETO EXISTENTE. AF_10/2021</t>
  </si>
  <si>
    <t>INSTALAÇÃO DE PLACA ORIENTATIVA SOBRE EXERCÍCIOS, 2,00M X 1,00M, EM TUBO DE AÇO CARBONO - PARA ACADEMIA AO AR LIVRE / ACADEMIA DA TERCEIRA IDADE - ATI, INSTALADO SOBRE PISO DE CONCRETO EXISTENTE. AF_10/2021</t>
  </si>
  <si>
    <t>INSTALAÇÃO DE PLACA ORIENTATIVA SOBRE EXERCÍCIOS, 2,00M X 1,00M, EM TUBO DE AÇO CARBONO - PARA ACADEMIA AO AR LIVRE / ACADEMIA DA TERCEIRA IDADE - ATI, INSTALADO SOBRE SOLO. AF_10/2021</t>
  </si>
  <si>
    <t>INSTALAÇÃO DE PRESSÃO DE PERNAS TRIPLO, EM TUBO DE AÇO CARBONO - EQUIPAMENTO DE GINÁSTICA PARA ACADEMIA AO AR LIVRE / ACADEMIA DA TERCEIRA IDADE - ATI, INSTALADO SOBRE PISO DE CONCRETO EXISTENTE. AF_10/2021</t>
  </si>
  <si>
    <t>INSTALAÇÃO DE PRESSÃO DE PERNAS TRIPLO, EM TUBO DE AÇO CARBONO - EQUIPAMENTO DE GINÁSTICA PARA ACADEMIA AO AR LIVRE / ACADEMIA DA TERCEIRA IDADE - ATI, INSTALADO SOBRE SOLO. AF_10/2021</t>
  </si>
  <si>
    <t>INSTALAÇÃO DE ROTAÇÃO DIAGONAL DUPLA, APARELHO TRIPLO, EM TUBO DE AÇO CARBONO - EQUIPAMENTO DE GINÁSTICA PARA ACADEMIA AO AR LIVRE / ACADEMIA DA TERCEIRA IDADE - ATI, INSTALADO SOBRE PISO DE CONCRETO EXISTENTE. AF_10/2021</t>
  </si>
  <si>
    <t>INSTALAÇÃO DE ROTAÇÃO DIAGONAL DUPLA, APARELHO TRIPLO, EM TUBO DE AÇO CARBONO - EQUIPAMENTO DE GINÁSTICA PARA ACADEMIA AO AR LIVRE / ACADEMIA DA TERCEIRA IDADE - ATI, INSTALADO SOBRE SOLO. AF_10/2021</t>
  </si>
  <si>
    <t>INSTALAÇÃO DE ROTAÇÃO VERTICAL DUPLO, EM TUBO DE ACO CARBONO - EQUIPAMENTO DE GINASTICA PARA ACADEMIA AO AR LIVRE / ACADEMIA DA TERCEIRA IDADE - ATI, INSTALADO SOBRE PISO DE CONCRETO EXISTENTE. AF_10/2021</t>
  </si>
  <si>
    <t>INSTALAÇÃO DE ROTAÇÃO VERTICAL DUPLO, EM TUBO DE AÇO CARBONO - EQUIPAMENTO DE GINÁSTICA PARA ACADEMIA AO AR LIVRE / ACADEMIA DA TERCEIRA IDADE - ATI, INSTALADO SOBRE SOLO. AF_10/2021</t>
  </si>
  <si>
    <t>INSTALAÇÃO DE SIMULADOR DE CAMINHADA TRIPLO, EM TUBO DE AÇO CARBONO - EQUIPAMENTO DE GINÁSTICA PARA ACADEMIA AO AR LIVRE / ACADEMIA DA TERCEIRA IDADE - ATI, INSTALADO SOBRE PISO DE CONCRETO EXISTENTE. AF_10/2021</t>
  </si>
  <si>
    <t>INSTALAÇÃO DE SIMULADOR DE CAVALGADA TRIPLO, EM TUBO DE AÇO CARBONO - EQUIPAMENTO DE GINÁSTICA PARA ACADEMIA AO AR LIVRE / ACADEMIA DA TERCEIRA IDADE - ATI, INSTALADO SOBRE PISO DE CONCRETO EXISTENTE. AF_10/2021</t>
  </si>
  <si>
    <t>INSTALAÇÃO DE SIMULADOR DE REMO INDIVIDUAL, EM TUBO DE AÇO CARBONO - EQUIPAMENTO DE GINÁSTICA PARA ACADEMIA AO AR LIVRE / ACADEMIA DA TERCEIRA IDADE - ATI, INSTALADO SOBRE PISO DE CONCRETO EXISTENTE. AF_10/2021</t>
  </si>
  <si>
    <t>INSTALAÇÃO DE SURF DUPLO, EM TUBO DE AÇO CARBONO - EQUIPAMENTO DE GINÁSTICA PARA ACADEMIA AO AR LIVRE / ACADEMIA DA TERCEIRA IDADE - ATI, INSTALADO SOBRE PISO DE CONCRETO EXISTENTE. AF_10/2021</t>
  </si>
  <si>
    <t>INSTALAÇÃO DE SURF DUPLO, EM TUBO DE AÇO CARBONO - EQUIPAMENTO DE GINÁSTICA PARA ACADEMIA AO AR LIVRE / ACADEMIA DA TERCEIRA IDADE - ATI, INSTALADO SOBRE SOLO. AF_10/2021</t>
  </si>
  <si>
    <t>EXECUÇÃO DE PASSEIO (CALÇADA) COM CONCRETO MOLDADO IN LOCO, FEITO EM OBRA, ACABAMENTO ESTAMPADO, ESPESSURA 6 CM, ARMADO. AF_08/2022</t>
  </si>
  <si>
    <t>EXECUÇÃO DE PASSEIO (CALÇADA) COM CONCRETO MOLDADO IN LOCO, FEITO EM OBRA, ACABAMENTO ESTAMPADO, ESPESSURA 6 CM, NÃO ARMADO. AF_08/2022</t>
  </si>
  <si>
    <t>EXECUÇÃO DE PASSEIO (CALÇADA) COM CONCRETO MOLDADO IN LOCO, FEITO EM OBRA, ACABAMENTO ESTAMPADO, ESPESSURA 8 CM, ARMADO. AF_08/2022</t>
  </si>
  <si>
    <t>EXECUÇÃO DE PASSEIO (CALÇADA) COM CONCRETO MOLDADO IN LOCO, FEITO EM OBRA, ACABAMENTO ESTAMPADO, ESPESSURA 8 CM, NÃO ARMADO. AF_08/2022</t>
  </si>
  <si>
    <t>EXECUÇÃO DE PASSEIO (CALÇADA) COM CONCRETO MOLDADO IN LOCO, USINADO, ACABAMENTO ESTAMPADO, ESPESSURA 6 CM, ARMADO. AF_08/2022</t>
  </si>
  <si>
    <t>EXECUÇÃO DE PASSEIO (CALÇADA) COM CONCRETO MOLDADO IN LOCO, USINADO, ACABAMENTO ESTAMPADO, ESPESSURA 6 CM, NÃO ARMADO. AF_08/2022</t>
  </si>
  <si>
    <t>EXECUÇÃO DE PASSEIO (CALÇADA) COM CONCRETO MOLDADO IN LOCO, USINADO, ACABAMENTO ESTAMPADO, ESPESSURA 8 CM, ARMADO. AF_08/2022</t>
  </si>
  <si>
    <t>EXECUÇÃO DE PASSEIO (CALÇADA) COM CONCRETO MOLDADO IN LOCO, USINADO, ACABAMENTO ESTAMPADO, ESPESSURA 8 CM, NÃO ARMADO. AF_08/2022</t>
  </si>
  <si>
    <t>EXECUÇÃO DE PASSEIO (CALÇADA) COM PLACAS DE CONCRETO PRÉ-FABRICADAS, ASSENTADAS COM ARGAMASSA, PLACAS DE 100 X 100 CM, NÃO ARMADO. AF_08/2022</t>
  </si>
  <si>
    <t>EXECUÇÃO DE PASSEIO (CALÇADA) COM PLACAS DE CONCRETO PRÉ-FABRICADAS, ASSENTADAS COM ARGAMASSA, PLACAS DE 40 X 40 CM, NÃO ARMADO. AF_08/2022</t>
  </si>
  <si>
    <t>EXECUÇÃO DE PASSEIO (CALÇADA) OU PISO DE CONCRETO COM CONCRETO MOLDADO IN LOCO, FEITO EM OBRA, ACABAMENTO CONVENCIONAL, ESPESSURA 6 CM, ARMADO. AF_08/2022</t>
  </si>
  <si>
    <t>EXECUÇÃO DE PASSEIO (CALÇADA) OU PISO DE CONCRETO COM CONCRETO MOLDADO IN LOCO, FEITO EM OBRA, ACABAMENTO CONVENCIONAL, ESPESSURA 8 CM, ARMADO. AF_08/2022</t>
  </si>
  <si>
    <t>EXECUÇÃO DE PASSEIO (CALÇADA) OU PISO DE CONCRETO COM CONCRETO MOLDADO IN LOCO, FEITO EM OBRA, ACABAMENTO CONVENCIONAL, NÃO ARMADO. AF_08/2022</t>
  </si>
  <si>
    <t>EXECUÇÃO DE PASSEIO (CALÇADA) OU PISO DE CONCRETO COM CONCRETO MOLDADO IN LOCO, USINADO C20, ACABAMENTO CONVENCIONAL, NÃO ARMADO. AF_08/2022</t>
  </si>
  <si>
    <t>EXECUÇÃO DE PASSEIO (CALÇADA) OU PISO DE CONCRETO COM CONCRETO MOLDADO IN LOCO, USINADO C25, ACABAMENTO CONVENCIONAL, NÃO ARMADO. AF_03/2023</t>
  </si>
  <si>
    <t>EXECUÇÃO DE PASSEIO (CALÇADA) OU PISO DE CONCRETO COM CONCRETO MOLDADO IN LOCO, USINADO, ACABAMENTO CONVENCIONAL, ESPESSURA 6 CM, ARMADO. AF_08/2022</t>
  </si>
  <si>
    <t>EXECUÇÃO DE PASSEIO (CALÇADA) OU PISO DE CONCRETO COM CONCRETO MOLDADO IN LOCO, USINADO, ACABAMENTO CONVENCIONAL, ESPESSURA 8 CM, ARMADO. AF_08/2022</t>
  </si>
  <si>
    <t>EXECUÇÃO DE PAVIMENTO EM PARALELEPÍPEDOS, REJUNTAMENTO COM ARGAMASSA TRAÇO 1:3 (CIMENTO E AREIA). AF_05/2020</t>
  </si>
  <si>
    <t>EXECUÇÃO DE PAVIMENTO EM PARALELEPÍPEDOS, REJUNTAMENTO COM PEDRISCO E EMULSÃO ASFÁLTICA. AF_05/2020</t>
  </si>
  <si>
    <t>EXECUÇÃO DE PAVIMENTO EM PARALELEPÍPEDOS, REJUNTAMENTO COM PÓ DE PEDRA. AF_05/2020</t>
  </si>
  <si>
    <t>EXECUÇÃO DE PAVIMENTO EM PEDRAS POLIÉDRICAS, REJUNTAMENTO COM ARGAMASSA TRAÇO 1:3 (CIMENTO E AREIA). AF_05/2020</t>
  </si>
  <si>
    <t>EXECUÇÃO DE PAVIMENTO EM PEDRAS POLIÉDRICAS, REJUNTAMENTO COM PEDRISCO E EMULSÃO ASFÁLTICA. AF_05/2020</t>
  </si>
  <si>
    <t>EXECUÇÃO DE PAVIMENTO EM PEDRAS POLIÉDRICAS, REJUNTAMENTO COM PÓ DE PEDRA. AF_05/2020</t>
  </si>
  <si>
    <t>EXECUÇÃO DE PASSEIO COM PLACAS DE CONCRETO PERMEÁVEL (DRENANTE), PRÉ-FABRICADAS, DE 40 X 40 CM, ESPESSURA 6 CM. AF_10/2022</t>
  </si>
  <si>
    <t>EXECUÇÃO DE PASSEIO EM PISO INTERTRAVADO, COM BLOCO 16 FACES DE 22 X 11 CM, ESPESSURA 6 CM. AF_10/2022</t>
  </si>
  <si>
    <t>EXECUÇÃO DE PASSEIO EM PISO INTERTRAVADO, COM BLOCO DE CONCRETO PERMEÁVEL (DRENANTE) 16 FACES DE 22 X 11 CM, ESPESSURA 6 CM. AF_10/2022</t>
  </si>
  <si>
    <t>EXECUÇÃO DE PASSEIO EM PISO INTERTRAVADO, COM BLOCO DE CONCRETO PERMEÁVEL RETANGULAR DE 20 X 10 CM, ESPESSURA 6 CM. AF_10/2022</t>
  </si>
  <si>
    <t>EXECUÇÃO DE PASSEIO EM PISO INTERTRAVADO, COM BLOCO PODOTÁTIL (ALERTA OU DIRECIONAL) QUADRADO DE 20 X 20 CM, ESPESSURA 6 CM. AF_10/2022</t>
  </si>
  <si>
    <t>EXECUÇÃO DE PASSEIO EM PISO INTERTRAVADO, COM BLOCO PODOTÁTIL (ALERTA OU DIRECIONAL) RETANGULAR DE 20 X 10 CM, ESPESSURA 6 CM. AF_10/2022</t>
  </si>
  <si>
    <t>EXECUÇÃO DE PASSEIO EM PISO INTERTRAVADO, COM BLOCO RAQUETE 22 X 13,5 CM, ESPESSURA 6 CM. AF_10/2022</t>
  </si>
  <si>
    <t>EXECUÇÃO DE PASSEIO EM PISO INTERTRAVADO, COM BLOCO RETANGULAR COLORIDO DE 20 X 10 CM, ESPESSURA 6 CM. AF_10/2022</t>
  </si>
  <si>
    <t>EXECUÇÃO DE PASSEIO EM PISO INTERTRAVADO, COM BLOCO RETANGULAR COR NATURAL DE 20 X 10 CM, ESPESSURA 6 CM. AF_10/2022</t>
  </si>
  <si>
    <t>EXECUÇÃO DE PAVIMENTO COM PLACAS DE CONCRETO PERMEÁVEL (DRENANTE), PRÉ-FABRICADAS, DE 40 X 40 CM, ESPESSURA 6 CM. AF_10/2022</t>
  </si>
  <si>
    <t>EXECUÇÃO DE PAVIMENTO COM PLACAS DE CONCRETO PERMEÁVEL (DRENANTE), PRÉ-FABRICADAS, DE 40 X 40 CM, ESPESSURA 8 CM. AF_10/2022</t>
  </si>
  <si>
    <t>EXECUÇÃO DE PAVIMENTO EM PISO INTERTRAVADO, COM BLOCO 16 FACES DE 22 X 11 CM, ESPESSURA 10 CM. AF_10/2022</t>
  </si>
  <si>
    <t>EXECUÇÃO DE PAVIMENTO EM PISO INTERTRAVADO, COM BLOCO 16 FACES DE 22 X 11 CM, ESPESSURA 6 CM. AF_10/2022</t>
  </si>
  <si>
    <t>EXECUÇÃO DE PAVIMENTO EM PISO INTERTRAVADO, COM BLOCO 16 FACES DE 22 X 11 CM, ESPESSURA 8 CM. AF_10/2022</t>
  </si>
  <si>
    <t>EXECUÇÃO DE PAVIMENTO EM PISO INTERTRAVADO, COM BLOCO DE CONCRETO PERMEÁVEL (DRENANTE) 16 FACES DE 22 X 11 CM, ESPESSURA 6 CM. AF_10/2022</t>
  </si>
  <si>
    <t>EXECUÇÃO DE PAVIMENTO EM PISO INTERTRAVADO, COM BLOCO DE CONCRETO PERMEÁVEL (DRENANTE) 16 FACES DE 22 X 11 CM, ESPESSURA 8 CM. AF_10/2022</t>
  </si>
  <si>
    <t>EXECUÇÃO DE PAVIMENTO EM PISO INTERTRAVADO, COM BLOCO DE CONCRETO PERMEÁVEL (DRENANTE) RETANGULAR DE 20 X 10 CM, ESPESSURA 6 CM. AF_10/2022</t>
  </si>
  <si>
    <t>EXECUÇÃO DE PAVIMENTO EM PISO INTERTRAVADO, COM BLOCO DE CONCRETO PERMEÁVEL (DRENANTE) RETANGULAR DE 20 X 10 CM, ESPESSURA 8 CM. AF_10/2022</t>
  </si>
  <si>
    <t>EXECUÇÃO DE PAVIMENTO EM PISO INTERTRAVADO, COM BLOCO PISOGRAMA DE 35 X 15 CM, ESPESSURA 6 CM. AF_10/2022</t>
  </si>
  <si>
    <t>EXECUÇÃO DE PAVIMENTO EM PISO INTERTRAVADO, COM BLOCO PISOGRAMA DE 35 X 15 CM, ESPESSURA 8 CM. AF_10/2022</t>
  </si>
  <si>
    <t>EXECUÇÃO DE PAVIMENTO EM PISO INTERTRAVADO, COM BLOCO PODOTÁTIL (ALERTA OU DIRECIONAL) QUADRADO DE 20 X 20 CM, ESPESSURA 6 CM. AF_10/2022</t>
  </si>
  <si>
    <t>EXECUÇÃO DE PAVIMENTO EM PISO INTERTRAVADO, COM BLOCO PODOTÁTIL (ALERTA OU DIRECIONAL) RETANGULAR DE 20 X 10 CM, ESPESSURA 6 CM. AF_10/2022</t>
  </si>
  <si>
    <t>EXECUÇÃO DE PAVIMENTO EM PISO INTERTRAVADO, COM BLOCO RAQUETE 22 X 13,5 CM, ESPESSURA 6 CM. AF_10/2022</t>
  </si>
  <si>
    <t>EXECUÇÃO DE PAVIMENTO EM PISO INTERTRAVADO, COM BLOCO RETANGULAR COLORIDO DE 20 X 10 CM, ESPESSURA 6 CM. AF_10/2022</t>
  </si>
  <si>
    <t>EXECUÇÃO DE PAVIMENTO EM PISO INTERTRAVADO, COM BLOCO RETANGULAR COLORIDO DE 20 X 10 CM, ESPESSURA 8 CM. AF_10/2022</t>
  </si>
  <si>
    <t>EXECUÇÃO DE PAVIMENTO EM PISO INTERTRAVADO, COM BLOCO RETANGULAR COR NATURAL DE 20 X 10 CM, ESPESSURA 6 CM. AF_10/2022</t>
  </si>
  <si>
    <t>EXECUÇÃO DE PAVIMENTO EM PISO INTERTRAVADO, COM BLOCO RETANGULAR COR NATURAL DE 20 X 10 CM, ESPESSURA 8 CM. AF_10/2022</t>
  </si>
  <si>
    <t>EXECUÇÃO DE PAVIMENTO EM PISO INTERTRAVADO, COM BLOCO RETANGULAR DE 20 X 10 CM, ESPESSURA 10 CM. AF_10/2022</t>
  </si>
  <si>
    <t>EXECUÇÃO DE PAVIMENTO EM PISO INTERTRAVADO, COM BLOCO SEXTAVADO DE 25 X 25 CM, ESPESSURA 10 CM. AF_10/2022</t>
  </si>
  <si>
    <t>EXECUÇÃO DE PAVIMENTO EM PISO INTERTRAVADO, COM BLOCO SEXTAVADO DE 25 X 25 CM, ESPESSURA 6 CM. AF_10/2022</t>
  </si>
  <si>
    <t>EXECUÇÃO DE PAVIMENTO EM PISO INTERTRAVADO, COM BLOCO SEXTAVADO DE 25 X 25 CM, ESPESSURA 8 CM. AF_10/2022</t>
  </si>
  <si>
    <t>APLICAÇÃO DE GRAXA EM BARRAS DE TRANSFERÊNCIA PARA EXECUÇÃO DE PAVIMENTO DE CONCRETO. AF_04/2022</t>
  </si>
  <si>
    <t>APLICAÇÃO DE LONA PLÁSTICA PARA EXECUÇÃO DE PAVIMENTOS DE CONCRETO. AF_04/2022</t>
  </si>
  <si>
    <t>BARRAS DE LIGAÇÃO, AÇO CA-50 DE 10 MM, PARA EXECUÇÃO DE PAVIMENTO DE CONCRETO - FORNECIMENTO E INSTALAÇÃO. AF_04/2022</t>
  </si>
  <si>
    <t>BARRAS DE TRANSFERÊNCIA, AÇO CA-25 DE 16,0 MM, PARA EXECUÇÃO DE PAVIMENTO DE CONCRETO - FORNECIMENTO E INSTALAÇÃO. AF_04/2022</t>
  </si>
  <si>
    <t>BARRAS DE TRANSFERÊNCIA, AÇO CA-25 DE 20,0 MM, PARA EXECUÇÃO DE PAVIMENTO DE CONCRETO - FORNECIMENTO E INSTALAÇÃO. AF_04/2022</t>
  </si>
  <si>
    <t>BARRAS DE TRANSFERÊNCIA, AÇO CA-25 DE 25,0 MM, PARA EXECUÇÃO DE PAVIMENTO DE CONCRETO - FORNECIMENTO E INSTALAÇÃO. AF_04/2022</t>
  </si>
  <si>
    <t>BARRAS DE TRANSFERÊNCIA, AÇO CA-25 DE 32,0 MM, PARA EXECUÇÃO DE PAVIMENTO DE CONCRETO - FORNECIMENTO E INSTALAÇÃO. AF_04/2022</t>
  </si>
  <si>
    <t>EXECUÇÃO DE JUNTAS DE CONTRAÇÃO PARA PAVIMENTOS DE CONCRETO. AF_04/2022</t>
  </si>
  <si>
    <t>EXECUÇÃO DE PAVIMENTO DE CONCRETO ARMADO (PCA), FCK = 30 MPA, ESPESSURA DE 15,0 CM. AF_04/2022</t>
  </si>
  <si>
    <t>EXECUÇÃO DE PAVIMENTO DE CONCRETO ARMADO (PCA), FCK = 30 MPA, ESPESSURA DE 17,5 CM. AF_04/2022</t>
  </si>
  <si>
    <t>EXECUÇÃO DE PAVIMENTO DE CONCRETO SIMPLES (PCS), FCK = 35 MPA, ESPESSURA DE 15,0 CM. AF_04/2022</t>
  </si>
  <si>
    <t>EXECUÇÃO DE PAVIMENTO DE CONCRETO SIMPLES (PCS), FCK = 35 MPA, ESPESSURA DE 16,0 CM. AF_04/2022</t>
  </si>
  <si>
    <t>EXECUÇÃO DE PAVIMENTO DE CONCRETO SIMPLES (PCS), FCK = 35 MPA, ESPESSURA DE 17,5 CM. AF_04/2022</t>
  </si>
  <si>
    <t>EXECUÇÃO DE PAVIMENTO DE CONCRETO SIMPLES (PCS), FCK = 35 MPA, ESPESSURA DE 25,0 CM. AF_04/2022</t>
  </si>
  <si>
    <t>EXECUÇÃO DE PAVIMENTO DE CONCRETO SIMPLES (PCS), FCK = 40 MPA, ESPESSURA DE 15,0 CM. AF_04/2022</t>
  </si>
  <si>
    <t>EXECUÇÃO DE PAVIMENTO DE CONCRETO SIMPLES (PCS), FCK = 40 MPA, ESPESSURA DE 16,0 CM. AF_04/2022</t>
  </si>
  <si>
    <t>EXECUÇÃO DE PAVIMENTO DE CONCRETO SIMPLES (PCS), FCK = 40 MPA, ESPESSURA DE 17,5 CM. AF_04/2022</t>
  </si>
  <si>
    <t>EXECUÇÃO DE PAVIMENTO DE CONCRETO SIMPLES (PCS), FCK = 40 MPA, ESPESSURA DE 20,0 CM. AF_04/2022</t>
  </si>
  <si>
    <t>EXECUÇÃO DE PAVIMENTO DE CONCRETO SIMPLES (PCS), FCK = 40 MPA, ESPESSURA DE 22,5 CM. AF_04/2022</t>
  </si>
  <si>
    <t>EXECUÇÃO DE PAVIMENTO DE CONCRETO SIMPLES (PCS), FCK = 40 MPA, ESPESSURA DE 25,0 CM. AF_04/2022</t>
  </si>
  <si>
    <t>EXECUÇÃO DE PAVIMENTO DE CONCRETO SIMPLES (PCS), FCK = 40 MPA, ESPESSURA DE 27,5 CM. AF_04/2022</t>
  </si>
  <si>
    <t>EXECUÇÃO DE PISO INDUSTRIAL DE CONCRETO ARMADO, FCK = 20 MPA, ESPESSURA DE 12,0 CM. AF_04/2022</t>
  </si>
  <si>
    <t>EXECUÇÃO DE PISO INDUSTRIAL DE CONCRETO ARMADO, FCK = 20 MPA, ESPESSURA DE 14,0 CM. AF_04/2022</t>
  </si>
  <si>
    <t>EXECUÇÃO DE PISO INDUSTRIAL DE CONCRETO ARMADO, FCK = 20 MPA, ESPESSURA DE 15,0 CM. AF_04/2022</t>
  </si>
  <si>
    <t>EXECUÇÃO DE PISO INDUSTRIAL DE CONCRETO ARMADO, FCK = 20 MPA, ESPESSURA DE 18,0 CM. AF_04/2022</t>
  </si>
  <si>
    <t>EXECUÇÃO DE PISO INDUSTRIAL DE CONCRETO ARMADO, FCK = 20 MPA, ESPESSURA DE 20,0 CM. AF_04/2022</t>
  </si>
  <si>
    <t>EXECUÇÃO DE PISO INDUSTRIAL DE CONCRETO ARMADO, FCK = 20 MPA, ESPESSURA DE 22,0 CM. AF_04/2022</t>
  </si>
  <si>
    <t>EXECUÇÃO DE PISO INDUSTRIAL REFORÇADO COM FIBRAS, FCK = 30 MPA, ESPESSURA DE 12,0 CM. AF_04/2022</t>
  </si>
  <si>
    <t>EXECUÇÃO DE PISO INDUSTRIAL REFORÇADO COM FIBRAS, FCK = 30 MPA, ESPESSURA DE 14,0 CM. AF_04/2022</t>
  </si>
  <si>
    <t>EXECUÇÃO DE PISO INDUSTRIAL REFORÇADO COM FIBRAS, FCK = 30 MPA, ESPESSURA DE 16,0 CM. AF_04/2022</t>
  </si>
  <si>
    <t>EXECUÇÃO DE PISO INDUSTRIAL REFORÇADO COM FIBRAS, FCK = 30 MPA, ESPESSURA DE 18,0 CM. AF_04/2022</t>
  </si>
  <si>
    <t>EXECUÇÃO DE PISO INDUSTRIAL REFORÇADO COM FIBRAS, FCK = 30 MPA, ESPESSURA DE 20,0 CM. AF_04/2022</t>
  </si>
  <si>
    <t>EXECUÇÃO PAVIMENTO DE CONCRETO SIMPLES (PCS), FCK = 35 MPA, ESPESSURA DE 20,0 CM. AF_04/2022</t>
  </si>
  <si>
    <t>EXECUÇÃO PAVIMENTO DE CONCRETO SIMPLES (PCS), FCK = 35 MPA, ESPESSURA DE 22,5 CM. AF_04/2022</t>
  </si>
  <si>
    <t>EXECUÇÃO PAVIMENTO DE CONCRETO SIMPLES (PCS), FCK = 35 MPA, ESPESSURA DE 27,5 CM. AF_04/2022</t>
  </si>
  <si>
    <t>CHAPIM (RUFO CAPA) EM AÇO GALVANIZADO, CORTE 33. AF_11/2020</t>
  </si>
  <si>
    <t>CHAPIM SOBRE MUROS LINEARES, EM CONCRETO PRÉ-MOLDADO, COMPRIMENTO DE ATÉ 6 M, ASSENTADO COM ARGAMASSA 1:6 COM ADITIVO. AF_11/2020</t>
  </si>
  <si>
    <t>CHAPIM SOBRE MUROS LINEARES, EM CONCRETO PRÉ-MOLDADO, COMPRIMENTO MAIOR QUE 6 M, ASSENTADO COM ARGAMASSA 1:6 COM ADITIVO. AF_11/2020</t>
  </si>
  <si>
    <t>CHAPIM SOBRE MUROS LINEARES, EM GRANITO OU MÁRMORE, L = 25 CM, ASSENTADO COM ARGAMASSA 1:6 COM ADITIVO. AF_11/2020</t>
  </si>
  <si>
    <t>CHAPIM SOBRE MUROS NÃO LINEARES, EM CONCRETO PRÉ-MOLDADO, COMPRIMENTO DE ATÉ 6 M, ASSENTADO COM ARGAMASSA 1:6 COM ADITIVO. AF_11/2020</t>
  </si>
  <si>
    <t>CHAPIM SOBRE MUROS NÃO LINEARES, EM CONCRETO PRÉ-MOLDADO, COMPRIMENTO MAIOR QUE 6 M, ASSENTADO COM ARGAMASSA 1:6 COM ADITIVO. AF_11/2020</t>
  </si>
  <si>
    <t>PEITORIL LINEAR EM CONCRETO PRÉ-MOLDADO, COMPRIMENTO DE ATÉ 2 M, ASSENTADO COM ARGAMASSA 1:6 COM ADITIVO. AF_11/2020</t>
  </si>
  <si>
    <t>PEITORIL LINEAR EM CONCRETO PRÉ-MOLDADO, COMPRIMENTO MAIOR QUE 2 M, ASSENTADO COM ARGAMASSA 1:6 COM ADITIVO. AF_11/2020</t>
  </si>
  <si>
    <t>PEITORIL LINEAR EM GRANITO OU MÁRMORE, L = 15CM, ASSENTADO COM ARGAMASSA 1:6 COM ADITIVO. AF_11/2020</t>
  </si>
  <si>
    <t>FACHADA CORTINA EM VIDRO NO SISTEMA STICK, CONSIDERANDO MODULAÇÃO DE 1,25 X 3,20 M, COM ABERTURA, ACABAMENTO ANODIZADO OU PINTADO - FORNECIMENTO E INSTALAÇÃO. AF_06/2022</t>
  </si>
  <si>
    <t>FACHADA CORTINA EM VIDRO NO SISTEMA STICK, CONSIDERANDO MODULAÇÃO DE 1,25 X 3,20 M, SEM ABERTURA, ACABAMENTO ANODIZADO OU PINTADO - FORNECIMENTO E INSTALAÇÃO. AF_06/2022</t>
  </si>
  <si>
    <t>FACHADA CORTINA EM VIDRO NO SISTEMA UNITIZADO, CONSIDERANDO MODULAÇÃO DE 1,25 X 3,20 M, COM ABERTURA, ACABAMENTO ANODIZADO OU PINTADO - FORNECIMENTO E INSTALAÇÃO. AF_06/2022</t>
  </si>
  <si>
    <t>FACHADA CORTINA EM VIDRO NO SISTEMA UNITIZADO, CONSIDERANDO MODULAÇÃO DE 1,25 X 3,20 M, SEM ABERTURA, ACABAMENTO ANODIZADO OU PINTADO - FORNECIMENTO E INSTALAÇÃO. AF_06/2022</t>
  </si>
  <si>
    <t>FACHADA EM VIDRO NO SISTEMA SPIDER GLASS, CONSIDERANDO MÓDULOS DE 2,00 X 2,50 M, FIXADO EM ESTRUTURA METÁLICA FORNECIMENTO E INSTALAÇÃO. AF_06/2022</t>
  </si>
  <si>
    <t>PERFURAÇÃO HORIZONTAL DIRECIONAL E INSTALAÇÃO DE TUBULAÇÃO PEAD 110 MM, EM SOLO DE 1ª CATEGORIA. AF_01/2022</t>
  </si>
  <si>
    <t>PERFURAÇÃO HORIZONTAL DIRECIONAL E INSTALAÇÃO DE TUBULAÇÃO PEAD 110 MM, EM SOLO DE 2ª CATEGORIA. AF_01/2022</t>
  </si>
  <si>
    <t>PERFURAÇÃO HORIZONTAL DIRECIONAL E INSTALAÇÃO DE TUBULAÇÃO PEAD 110 MM, EM SOLO MOLE. AF_01/2022</t>
  </si>
  <si>
    <t>PERFURAÇÃO HORIZONTAL DIRECIONAL E INSTALAÇÃO DE TUBULAÇÃO PEAD 160 MM, EM SOLO DE 1ª CATEGORIA. AF_01/2022</t>
  </si>
  <si>
    <t>PERFURAÇÃO HORIZONTAL DIRECIONAL E INSTALAÇÃO DE TUBULAÇÃO PEAD 160 MM, EM SOLO DE 2ª CATEGORIA. AF_01/2022</t>
  </si>
  <si>
    <t>PERFURAÇÃO HORIZONTAL DIRECIONAL E INSTALAÇÃO DE TUBULAÇÃO PEAD 160 MM, EM SOLO MOLE. AF_01/2022</t>
  </si>
  <si>
    <t>PERFURAÇÃO HORIZONTAL DIRECIONAL E INSTALAÇÃO DE TUBULAÇÃO PEAD 180 MM, EM SOLO DE 1ª CATEGORIA. AF_01/2022</t>
  </si>
  <si>
    <t>PERFURAÇÃO HORIZONTAL DIRECIONAL E INSTALAÇÃO DE TUBULAÇÃO PEAD 180 MM, EM SOLO DE 2ª CATEGORIA. AF_01/2022</t>
  </si>
  <si>
    <t>PERFURAÇÃO HORIZONTAL DIRECIONAL E INSTALAÇÃO DE TUBULAÇÃO PEAD 180 MM, EM SOLO MOLE. AF_01/2022</t>
  </si>
  <si>
    <t>PERFURAÇÃO HORIZONTAL DIRECIONAL E INSTALAÇÃO DE TUBULAÇÃO PEAD 20 MM, EM SOLO DE 1ª CATEGORIA. AF_01/2022</t>
  </si>
  <si>
    <t>PERFURAÇÃO HORIZONTAL DIRECIONAL E INSTALAÇÃO DE TUBULAÇÃO PEAD 20 MM, EM SOLO DE 2ª CATEGORIA. AF_01/2022</t>
  </si>
  <si>
    <t>PERFURAÇÃO HORIZONTAL DIRECIONAL E INSTALAÇÃO DE TUBULAÇÃO PEAD 20 MM, EM SOLO MOLE. AF_01/2022</t>
  </si>
  <si>
    <t>PERFURAÇÃO HORIZONTAL DIRECIONAL E INSTALAÇÃO DE TUBULAÇÃO PEAD 200 MM, EM SOLO DE 1ª CATEGORIA. AF_01/2022</t>
  </si>
  <si>
    <t>PERFURAÇÃO HORIZONTAL DIRECIONAL E INSTALAÇÃO DE TUBULAÇÃO PEAD 200 MM, EM SOLO DE 2ª CATEGORIA. AF_01/2022</t>
  </si>
  <si>
    <t>PERFURAÇÃO HORIZONTAL DIRECIONAL E INSTALAÇÃO DE TUBULAÇÃO PEAD 200 MM, EM SOLO MOLE. AF_01/2022</t>
  </si>
  <si>
    <t>PERFURAÇÃO HORIZONTAL DIRECIONAL E INSTALAÇÃO DE TUBULAÇÃO PEAD 225 MM, EM SOLO DE 1ª CATEGORIA. AF_01/2022</t>
  </si>
  <si>
    <t>PERFURAÇÃO HORIZONTAL DIRECIONAL E INSTALAÇÃO DE TUBULAÇÃO PEAD 225 MM, EM SOLO DE 2ª CATEGORIA. AF_01/2022</t>
  </si>
  <si>
    <t>PERFURAÇÃO HORIZONTAL DIRECIONAL E INSTALAÇÃO DE TUBULAÇÃO PEAD 225 MM, EM SOLO MOLE. AF_01/2022</t>
  </si>
  <si>
    <t>PERFURAÇÃO HORIZONTAL DIRECIONAL E INSTALAÇÃO DE TUBULAÇÃO PEAD 250 MM, EM SOLO DE 1ª CATEGORIA. AF_01/2022</t>
  </si>
  <si>
    <t>PERFURAÇÃO HORIZONTAL DIRECIONAL E INSTALAÇÃO DE TUBULAÇÃO PEAD 250 MM, EM SOLO DE 2ª CATEGORIA. AF_01/2022</t>
  </si>
  <si>
    <t>PERFURAÇÃO HORIZONTAL DIRECIONAL E INSTALAÇÃO DE TUBULAÇÃO PEAD 250 MM, EM SOLO MOLE. AF_01/2022</t>
  </si>
  <si>
    <t>PERFURAÇÃO HORIZONTAL DIRECIONAL E INSTALAÇÃO DE TUBULAÇÃO PEAD 280 MM, EM SOLO DE 1ª CATEGORIA. AF_01/2022</t>
  </si>
  <si>
    <t>PERFURAÇÃO HORIZONTAL DIRECIONAL E INSTALAÇÃO DE TUBULAÇÃO PEAD 280 MM, EM SOLO DE 2ª CATEGORIA. AF_01/2022</t>
  </si>
  <si>
    <t>PERFURAÇÃO HORIZONTAL DIRECIONAL E INSTALAÇÃO DE TUBULAÇÃO PEAD 280 MM, EM SOLO MOLE. AF_01/2022</t>
  </si>
  <si>
    <t>PERFURAÇÃO HORIZONTAL DIRECIONAL E INSTALAÇÃO DE TUBULAÇÃO PEAD 315 MM, EM SOLO DE 1ª CATEGORIA. AF_01/2022</t>
  </si>
  <si>
    <t>PERFURAÇÃO HORIZONTAL DIRECIONAL E INSTALAÇÃO DE TUBULAÇÃO PEAD 315 MM, EM SOLO DE 2ª CATEGORIA. AF_01/2022</t>
  </si>
  <si>
    <t>PERFURAÇÃO HORIZONTAL DIRECIONAL E INSTALAÇÃO DE TUBULAÇÃO PEAD 315 MM, EM SOLO MOLE. AF_01/2022</t>
  </si>
  <si>
    <t>PERFURAÇÃO HORIZONTAL DIRECIONAL E INSTALAÇÃO DE TUBULAÇÃO PEAD 32 MM, EM SOLO DE 1ª CATEGORIA. AF_01/2022</t>
  </si>
  <si>
    <t>PERFURAÇÃO HORIZONTAL DIRECIONAL E INSTALAÇÃO DE TUBULAÇÃO PEAD 32 MM, EM SOLO DE 2ª CATEGORIA. AF_01/2022</t>
  </si>
  <si>
    <t>PERFURAÇÃO HORIZONTAL DIRECIONAL E INSTALAÇÃO DE TUBULAÇÃO PEAD 32 MM, EM SOLO MOLE. AF_01/2022</t>
  </si>
  <si>
    <t>PERFURAÇÃO HORIZONTAL DIRECIONAL E INSTALAÇÃO DE TUBULAÇÃO PEAD 355 MM, EM SOLO DE 1ª CATEGORIA. AF_01/2022</t>
  </si>
  <si>
    <t>PERFURAÇÃO HORIZONTAL DIRECIONAL E INSTALAÇÃO DE TUBULAÇÃO PEAD 355 MM, EM SOLO DE 2ª CATEGORIA. AF_01/2022</t>
  </si>
  <si>
    <t>PERFURAÇÃO HORIZONTAL DIRECIONAL E INSTALAÇÃO DE TUBULAÇÃO PEAD 355 MM, EM SOLO MOLE. AF_01/2022</t>
  </si>
  <si>
    <t>PERFURAÇÃO HORIZONTAL DIRECIONAL E INSTALAÇÃO DE TUBULAÇÃO PEAD 400 MM, EM SOLO DE 1ª CATEGORIA. AF_01/2022</t>
  </si>
  <si>
    <t>PERFURAÇÃO HORIZONTAL DIRECIONAL E INSTALAÇÃO DE TUBULAÇÃO PEAD 400 MM, EM SOLO DE 2ª CATEGORIA. AF_01/2022</t>
  </si>
  <si>
    <t>PERFURAÇÃO HORIZONTAL DIRECIONAL E INSTALAÇÃO DE TUBULAÇÃO PEAD 400 MM, EM SOLO MOLE. AF_01/2022</t>
  </si>
  <si>
    <t>PERFURAÇÃO HORIZONTAL DIRECIONAL E INSTALAÇÃO DE TUBULAÇÃO PEAD 450 MM, EM SOLO DE 1ª CATEGORIA. AF_01/2022</t>
  </si>
  <si>
    <t>PERFURAÇÃO HORIZONTAL DIRECIONAL E INSTALAÇÃO DE TUBULAÇÃO PEAD 450 MM, EM SOLO DE 2ª CATEGORIA. AF_01/2022</t>
  </si>
  <si>
    <t>PERFURAÇÃO HORIZONTAL DIRECIONAL E INSTALAÇÃO DE TUBULAÇÃO PEAD 450 MM, EM SOLO MOLE. AF_01/2022</t>
  </si>
  <si>
    <t>PERFURAÇÃO HORIZONTAL DIRECIONAL E INSTALAÇÃO DE TUBULAÇÃO PEAD 50 MM, EM SOLO DE 1ª CATEGORIA. AF_01/2022</t>
  </si>
  <si>
    <t>PERFURAÇÃO HORIZONTAL DIRECIONAL E INSTALAÇÃO DE TUBULAÇÃO PEAD 50 MM, EM SOLO DE 2ª CATEGORIA. AF_01/2022</t>
  </si>
  <si>
    <t>PERFURAÇÃO HORIZONTAL DIRECIONAL E INSTALAÇÃO DE TUBULAÇÃO PEAD 50 MM, EM SOLO MOLE. AF_01/2022</t>
  </si>
  <si>
    <t>PERFURAÇÃO HORIZONTAL DIRECIONAL E INSTALAÇÃO DE TUBULAÇÃO PEAD 500 MM, EM SOLO DE 1ª CATEGORIA. AF_01/2022</t>
  </si>
  <si>
    <t>PERFURAÇÃO HORIZONTAL DIRECIONAL E INSTALAÇÃO DE TUBULAÇÃO PEAD 500 MM, EM SOLO DE 2ª CATEGORIA. AF_01/2022</t>
  </si>
  <si>
    <t>PERFURAÇÃO HORIZONTAL DIRECIONAL E INSTALAÇÃO DE TUBULAÇÃO PEAD 500 MM, EM SOLO MOLE. AF_01/2022</t>
  </si>
  <si>
    <t>PERFURAÇÃO HORIZONTAL DIRECIONAL E INSTALAÇÃO DE TUBULAÇÃO PEAD 560 MM, EM SOLO DE 1ª CATEGORIA. AF_01/2022</t>
  </si>
  <si>
    <t>PERFURAÇÃO HORIZONTAL DIRECIONAL E INSTALAÇÃO DE TUBULAÇÃO PEAD 560 MM, EM SOLO DE 2ª CATEGORIA. AF_01/2022</t>
  </si>
  <si>
    <t>PERFURAÇÃO HORIZONTAL DIRECIONAL E INSTALAÇÃO DE TUBULAÇÃO PEAD 560 MM, EM SOLO MOLE. AF_01/2022</t>
  </si>
  <si>
    <t>PERFURAÇÃO HORIZONTAL DIRECIONAL E INSTALAÇÃO DE TUBULAÇÃO PEAD 63 MM, EM SOLO DE 1ª CATEGORIA. AF_01/2022</t>
  </si>
  <si>
    <t>PERFURAÇÃO HORIZONTAL DIRECIONAL E INSTALAÇÃO DE TUBULAÇÃO PEAD 63 MM, EM SOLO DE 2ª CATEGORIA. AF_01/2022</t>
  </si>
  <si>
    <t>PERFURAÇÃO HORIZONTAL DIRECIONAL E INSTALAÇÃO DE TUBULAÇÃO PEAD 63 MM, EM SOLO MOLE. AF_01/2022</t>
  </si>
  <si>
    <t>PERFURAÇÃO HORIZONTAL DIRECIONAL E INSTALAÇÃO DE TUBULAÇÃO PEAD 630 MM, EM SOLO DE 1ª CATEGORIA. AF_01/2022</t>
  </si>
  <si>
    <t>PERFURAÇÃO HORIZONTAL DIRECIONAL E INSTALAÇÃO DE TUBULAÇÃO PEAD 630 MM, EM SOLO DE 2ª CATEGORIA. AF_01/2022</t>
  </si>
  <si>
    <t>PERFURAÇÃO HORIZONTAL DIRECIONAL E INSTALAÇÃO DE TUBULAÇÃO PEAD 630 MM, EM SOLO MOLE. AF_01/2022</t>
  </si>
  <si>
    <t>PERFURAÇÃO HORIZONTAL DIRECIONAL E INSTALAÇÃO DE TUBULAÇÃO PEAD 710 MM, EM SOLO DE 1ª CATEGORIA. AF_01/2022</t>
  </si>
  <si>
    <t>PERFURAÇÃO HORIZONTAL DIRECIONAL E INSTALAÇÃO DE TUBULAÇÃO PEAD 710 MM, EM SOLO DE 2ª CATEGORIA. AF_01/2022</t>
  </si>
  <si>
    <t>PERFURAÇÃO HORIZONTAL DIRECIONAL E INSTALAÇÃO DE TUBULAÇÃO PEAD 710 MM, EM SOLO MOLE. AF_01/2022</t>
  </si>
  <si>
    <t>PERFURAÇÃO HORIZONTAL DIRECIONAL E INSTALAÇÃO DE TUBULAÇÃO PEAD 75 MM, EM SOLO DE 1ª CATEGORIA. AF_01/2022</t>
  </si>
  <si>
    <t>PERFURAÇÃO HORIZONTAL DIRECIONAL E INSTALAÇÃO DE TUBULAÇÃO PEAD 75 MM, EM SOLO DE 2ª CATEGORIA. AF_01/2022</t>
  </si>
  <si>
    <t>PERFURAÇÃO HORIZONTAL DIRECIONAL E INSTALAÇÃO DE TUBULAÇÃO PEAD 75 MM, EM SOLO MOLE. AF_01/2022</t>
  </si>
  <si>
    <t>PERFURAÇÃO HORIZONTAL DIRECIONAL E INSTALAÇÃO DE TUBULAÇÃO PEAD 800 MM, EM SOLO DE 1ª CATEGORIA. AF_01/2022</t>
  </si>
  <si>
    <t>PERFURAÇÃO HORIZONTAL DIRECIONAL E INSTALAÇÃO DE TUBULAÇÃO PEAD 800 MM, EM SOLO DE 2ª CATEGORIA. AF_01/2022</t>
  </si>
  <si>
    <t>PERFURAÇÃO HORIZONTAL DIRECIONAL E INSTALAÇÃO DE TUBULAÇÃO PEAD 800 MM, EM SOLO MOLE. AF_01/2022</t>
  </si>
  <si>
    <t>PERFURAÇÃO HORIZONTAL DIRECIONAL E INSTALAÇÃO DE TUBULAÇÃO PEAD 90 MM, EM SOLO DE 1ª CATEGORIA. AF_01/2022</t>
  </si>
  <si>
    <t>PERFURAÇÃO HORIZONTAL DIRECIONAL E INSTALAÇÃO DE TUBULAÇÃO PEAD 90 MM, EM SOLO DE 2ª CATEGORIA. AF_01/2022</t>
  </si>
  <si>
    <t>PERFURAÇÃO HORIZONTAL DIRECIONAL E INSTALAÇÃO DE TUBULAÇÃO PEAD 90 MM, EM SOLO MOLE. AF_01/2022</t>
  </si>
  <si>
    <t>APLICAÇÃO MANUAL DE FUNDO SELADOR ACRÍLICO EM PANOS CEGOS DE FACHADA (SEM PRESENÇA DE VÃOS) DE EDIFÍCIOS DE MÚLTIPLOS PAVIMENTOS. AF_03/2024</t>
  </si>
  <si>
    <t>APLICAÇÃO MANUAL DE FUNDO SELADOR ACRÍLICO EM PANOS COM PRESENÇA DE VÃOS DE EDIFÍCIOS DE MÚLTIPLOS PAVIMENTOS. AF_03/2024</t>
  </si>
  <si>
    <t>APLICAÇÃO MANUAL DE FUNDO SELADOR ACRÍLICO EM PAREDES EXTERNAS DE CASAS. AF_03/2024</t>
  </si>
  <si>
    <t>APLICAÇÃO MANUAL DE FUNDO SELADOR ACRÍLICO EM SUPERFÍCIES EXTERNAS DE SACADA DE EDIFÍCIOS DE MÚLTIPLOS PAVIMENTOS. AF_03/2024</t>
  </si>
  <si>
    <t>APLICAÇÃO MANUAL DE FUNDO SELADOR ACRÍLICO EM SUPERFÍCIES INTERNAS DA SACADA DE EDIFÍCIOS DE MÚLTIPLOS PAVIMENTOS. AF_03/2024</t>
  </si>
  <si>
    <t>APLICAÇÃO MANUAL DE MASSA ACRÍLICA EM PANOS DE FACHADA COM PRESENÇA DE VÃOS, DE EDIFÍCIOS DE MÚLTIPLOS PAVIMENTOS, DUAS DEMÃOS. AF_03/2024</t>
  </si>
  <si>
    <t>APLICAÇÃO MANUAL DE MASSA ACRÍLICA EM PANOS DE FACHADA COM PRESENÇA DE VÃOS, DE EDIFÍCIOS DE MÚLTIPLOS PAVIMENTOS, UMA DEMÃO. AF_03/2024</t>
  </si>
  <si>
    <t>APLICAÇÃO MANUAL DE MASSA ACRÍLICA EM PANOS DE FACHADA SEM PRESENÇA DE VÃOS, DE EDIFÍCIOS DE MÚLTIPLOS PAVIMENTOS, DUAS DEMÃOS. AF_03/2024</t>
  </si>
  <si>
    <t>APLICAÇÃO MANUAL DE MASSA ACRÍLICA EM PANOS DE FACHADA SEM PRESENÇA DE VÃOS, DE EDIFÍCIOS DE MÚLTIPLOS PAVIMENTOS, UMA DEMÃO. AF_03/2024</t>
  </si>
  <si>
    <t>APLICAÇÃO MANUAL DE MASSA ACRÍLICA EM PAREDES EXTERNAS DE CASAS, DUAS DEMÃOS. AF_03/2024</t>
  </si>
  <si>
    <t>APLICAÇÃO MANUAL DE MASSA ACRÍLICA EM PAREDES EXTERNAS DE CASAS, UMA DEMÃO. AF_03/2024</t>
  </si>
  <si>
    <t>APLICAÇÃO MANUAL DE MASSA ACRÍLICA EM SUPERFÍCIES EXTERNAS DE SACADA DE EDIFÍCIOS DE MÚLTIPLOS PAVIMENTOS, DUAS DEMÃOS. AF_03/2024</t>
  </si>
  <si>
    <t>APLICAÇÃO MANUAL DE MASSA ACRÍLICA EM SUPERFÍCIES EXTERNAS DE SACADA DE EDIFÍCIOS DE MÚLTIPLOS PAVIMENTOS, UMA DEMÃO. AF_03/2024</t>
  </si>
  <si>
    <t>APLICAÇÃO MANUAL DE MASSA ACRÍLICA EM SUPERFÍCIES INTERNAS DE SACADA DE EDIFÍCIOS DE MÚLTIPLOS PAVIMENTOS, DUAS DEMÃOS. AF_03/2024</t>
  </si>
  <si>
    <t>APLICAÇÃO MANUAL DE MASSA ACRÍLICA EM SUPERFÍCIES INTERNAS DE SACADA DE EDIFÍCIOS DE MÚLTIPLOS PAVIMENTOS, UMA DEMÃO. AF_03/2024</t>
  </si>
  <si>
    <t>APLICAÇÃO MANUAL DE PINTURA COM TINTA TEXTURIZADA ACRÍLICA EM MOLDURAS DE EPS. AF_03/2024</t>
  </si>
  <si>
    <t>APLICAÇÃO MANUAL DE PINTURA COM TINTA TEXTURIZADA ACRÍLICA EM PANOS CEGOS DE FACHADA (SEM PRESENÇA DE VÃOS) DE EDIFÍCIOS DE MÚLTIPLOS PAVIMENTOS, DUAS CORES. AF_03/2024</t>
  </si>
  <si>
    <t>APLICAÇÃO MANUAL DE PINTURA COM TINTA TEXTURIZADA ACRÍLICA EM PANOS CEGOS DE FACHADA (SEM PRESENÇA DE VÃOS) DE EDIFÍCIOS DE MÚLTIPLOS PAVIMENTOS, UMA COR. AF_03/2024</t>
  </si>
  <si>
    <t>APLICAÇÃO MANUAL DE PINTURA COM TINTA TEXTURIZADA ACRÍLICA EM PANOS COM PRESENÇA DE VÃOS DE EDIFÍCIOS DE MÚLTIPLOS PAVIMENTOS, DUAS CORES. AF_03/2024</t>
  </si>
  <si>
    <t>APLICAÇÃO MANUAL DE PINTURA COM TINTA TEXTURIZADA ACRÍLICA EM PANOS COM PRESENÇA DE VÃOS DE EDIFÍCIOS DE MÚLTIPLOS PAVIMENTOS, UMA COR. AF_03/2024</t>
  </si>
  <si>
    <t>APLICAÇÃO MANUAL DE PINTURA COM TINTA TEXTURIZADA ACRÍLICA EM PAREDES EXTERNAS DE CASAS, DUAS CORES. AF_03/2024</t>
  </si>
  <si>
    <t>APLICAÇÃO MANUAL DE PINTURA COM TINTA TEXTURIZADA ACRÍLICA EM PAREDES EXTERNAS DE CASAS, UMA COR. AF_03/2024</t>
  </si>
  <si>
    <t>APLICAÇÃO MANUAL DE PINTURA COM TINTA TEXTURIZADA ACRÍLICA EM SUPERFÍCIES EXTERNAS DE SACADA DE EDIFÍCIOS DE MÚLTIPLOS PAVIMENTOS, DUAS CORES. AF_03/2024</t>
  </si>
  <si>
    <t>APLICAÇÃO MANUAL DE PINTURA COM TINTA TEXTURIZADA ACRÍLICA EM SUPERFÍCIES EXTERNAS DE SACADA DE EDIFÍCIOS DE MÚLTIPLOS PAVIMENTOS, UMA COR. AF_03/2024</t>
  </si>
  <si>
    <t>APLICAÇÃO MANUAL DE PINTURA COM TINTA TEXTURIZADA ACRÍLICA EM SUPERFÍCIES INTERNAS DA SACADA DE EDIFÍCIOS DE MÚLTIPLOS PAVIMENTOS, DUAS CORES. AF_03/2024</t>
  </si>
  <si>
    <t>APLICAÇÃO MANUAL DE PINTURA COM TINTA TEXTURIZADA ACRÍLICA EM SUPERFÍCIES INTERNAS DA SACADA DE EDIFÍCIOS DE MÚLTIPLOS PAVIMENTOS, UMA COR. AF_03/2024</t>
  </si>
  <si>
    <t>APLICAÇÃO MANUAL DE TINTA LÁTEX ACRÍLICA EM PANOS COM PRESENÇA DE VÃOS DE EDIFÍCIOS DE MÚLTIPLOS PAVIMENTOS, DUAS DEMÃOS. AF_03/2024</t>
  </si>
  <si>
    <t>APLICAÇÃO MANUAL DE TINTA LÁTEX ACRÍLICA EM PANOS SEM PRESENÇA DE VÃOS DE EDIFÍCIOS DE MÚLTIPLOS PAVIMENTOS, DUAS DEMÃOS. AF_03/2024</t>
  </si>
  <si>
    <t>APLICAÇÃO MANUAL DE TINTA LÁTEX ACRÍLICA EM PAREDE EXTERNAS DE CASAS, DUAS DEMÃOS. AF_03/2024</t>
  </si>
  <si>
    <t>APLICAÇÃO MANUAL DE TINTA LÁTEX ACRÍLICA EM SUPERFÍCIES EXTERNAS DE SACADA DE EDIFÍCIOS DE MÚLTIPLOS PAVIMENTOS, DUAS DEMÃOS. AF_03/2024</t>
  </si>
  <si>
    <t>APLICAÇÃO MANUAL DE TINTA LÁTEX ACRÍLICA EM SUPERFÍCIES INTERNAS DE SACADA DE EDIFÍCIOS DE MÚLTIPLOS PAVIMENTOS, DUAS DEMÃOS. AF_03/2024</t>
  </si>
  <si>
    <t>EMASSAMENTO COM MASSA LÁTEX, APLICAÇÃO EM PAREDE, DUAS DEMÃOS, LIXAMENTO MANUAL. AF_04/2023</t>
  </si>
  <si>
    <t>EMASSAMENTO COM MASSA LÁTEX, APLICAÇÃO EM PAREDE, DUAS DEMÃOS, LIXAMENTO MECANIZADO. AF_04/2023</t>
  </si>
  <si>
    <t>EMASSAMENTO COM MASSA LÁTEX, APLICAÇÃO EM PAREDE, UMA DEMÃO, LIXAMENTO MANUAL. AF_04/2023</t>
  </si>
  <si>
    <t>EMASSAMENTO COM MASSA LÁTEX, APLICAÇÃO EM PAREDE, UMA DEMÃO, LIXAMENTO MECANIZADO. AF_04/2023</t>
  </si>
  <si>
    <t>EMASSAMENTO COM MASSA LÁTEX, APLICAÇÃO EM TETO, DUAS DEMÃOS, LIXAMENTO MANUAL. AF_04/2023</t>
  </si>
  <si>
    <t>EMASSAMENTO COM MASSA LÁTEX, APLICAÇÃO EM TETO, DUAS DEMÃOS, LIXAMENTO MECANIZADO. AF_04/2023</t>
  </si>
  <si>
    <t>EMASSAMENTO COM MASSA LÁTEX, APLICAÇÃO EM TETO, UMA DEMÃO, LIXAMENTO MANUAL. AF_04/2023</t>
  </si>
  <si>
    <t>EMASSAMENTO COM MASSA LÁTEX, APLICAÇÃO EM TETO, UMA DEMÃO, LIXAMENTO MECANIZADO. AF_04/2023</t>
  </si>
  <si>
    <t>FUNDO SELADOR ACRÍLICO, APLICAÇÃO MANUAL EM PAREDE, UMA DEMÃO. AF_04/2023</t>
  </si>
  <si>
    <t>FUNDO SELADOR ACRÍLICO, APLICAÇÃO MANUAL EM TETO, UMA DEMÃO. AF_04/2023</t>
  </si>
  <si>
    <t>FUNDO SELADOR ACRÍLICO, APLICAÇÃO MECÂNICA EM PAREDE, UMA DEMÃO. AF_04/2023</t>
  </si>
  <si>
    <t>FUNDO SELADOR ACRÍLICO, APLICAÇÃO MECÂNICA EM TETO, UMA DEMÃO. AF_04/2023</t>
  </si>
  <si>
    <t>PINTURA LÁTEX ACRÍLICA ECONÔMICA, APLICAÇÃO MANUAL EM PAREDES, DUAS DEMÃOS. AF_04/2023</t>
  </si>
  <si>
    <t>PINTURA LÁTEX ACRÍLICA ECONÔMICA, APLICAÇÃO MANUAL EM TETO, DUAS DEMÃOS. AF_04/2023</t>
  </si>
  <si>
    <t>PINTURA LÁTEX ACRÍLICA ECONÔMICA, APLICAÇÃO MECÂNICA EM PAREDES, DUAS DEMÃOS. AF_04/2023</t>
  </si>
  <si>
    <t>PINTURA LÁTEX ACRÍLICA ECONÔMICA, APLICAÇÃO MECÂNICA EM TETO, DUAS DEMÃOS. AF_04/2023</t>
  </si>
  <si>
    <t>PINTURA LÁTEX ACRÍLICA PREMIUM, APLICAÇÃO MANUAL EM PAREDES, DUAS DEMÃOS. AF_04/2023</t>
  </si>
  <si>
    <t>PINTURA LÁTEX ACRÍLICA PREMIUM, APLICAÇÃO MANUAL EM TETO, DUAS DEMÃOS. AF_04/2023</t>
  </si>
  <si>
    <t>PINTURA LÁTEX ACRÍLICA STANDARD, APLICAÇÃO MANUAL EM PAREDES, DUAS DEMÃOS. AF_04/2023</t>
  </si>
  <si>
    <t>PINTURA LÁTEX ACRÍLICA STANDARD, APLICAÇÃO MANUAL EM TETO, DUAS DEMÃOS. AF_04/2023</t>
  </si>
  <si>
    <t>TEXTURA ACRÍLICA, APLICAÇÃO MANUAL EM PAREDE, UMA DEMÃO. AF_04/2023</t>
  </si>
  <si>
    <t>TEXTURA ACRÍLICA, APLICAÇÃO MANUAL EM TETO, UMA DEMÃO. AF_04/2023</t>
  </si>
  <si>
    <t>APLICAÇÃO MASSA ACRÍLICA PARA MADEIRA, PARA PINTURA COM TINTA DE ACABAMENTO (PIGMENTADA). AF_01/2021</t>
  </si>
  <si>
    <t>APLICAÇÃO MASSA ALQUÍDICA PARA MADEIRA, PARA PINTURA COM TINTA DE ACABAMENTO (PIGMENTADA). AF_01/2021</t>
  </si>
  <si>
    <t>APLICAÇÃO MASSA EPÓXI PARA MADEIRA, PARA PINTURA COM TINTA PU DE ACABAMENTO (PIGMENTADA). AF_01/2021</t>
  </si>
  <si>
    <t>LIXAMENTO DE MADEIRA PARA APLICAÇÃO DE FUNDO OU PINTURA. AF_01/2021</t>
  </si>
  <si>
    <t>LIXAMENTO DE MASSA PARA MADEIRA. AF_01/2021</t>
  </si>
  <si>
    <t>PINTURA FUNDO NIVELADOR ACRÍLICO BRANCO EM MADEIRA. AF_01/2021</t>
  </si>
  <si>
    <t>PINTURA FUNDO NIVELADOR ALQUÍDICO BRANCO EM MADEIRA. AF_01/2021</t>
  </si>
  <si>
    <t>PINTURA FUNDO NIVELADOR ALQUÍDICO INCOLOR EM MADEIRA. AF_01/2021</t>
  </si>
  <si>
    <t>PINTURA FUNDO NIVELADOR POLIURETÂNICO BRANCO EM MADEIRA. AF_01/2021</t>
  </si>
  <si>
    <t>PINTURA FUNDO NIVELADOR POLIURETÂNICO INCOLOR EM MADEIRA. AF_01/2021</t>
  </si>
  <si>
    <t>PINTURA IMUNIZANTE PARA MADEIRA, 1 DEMÃO. AF_01/2021</t>
  </si>
  <si>
    <t>PINTURA IMUNIZANTE PARA MADEIRA, 2 DEMÃOS. AF_01/2021</t>
  </si>
  <si>
    <t>PINTURA TINTA DE ACABAMENTO (PIGMENTADA) A ÓLEO EM MADEIRA, 1 DEMÃO. AF_01/2021</t>
  </si>
  <si>
    <t>PINTURA TINTA DE ACABAMENTO (PIGMENTADA) A ÓLEO EM MADEIRA, 2 DEMÃOS. AF_01/2021</t>
  </si>
  <si>
    <t>PINTURA TINTA DE ACABAMENTO (PIGMENTADA) A ÓLEO EM MADEIRA, 3 DEMÃOS. AF_01/2021</t>
  </si>
  <si>
    <t>PINTURA TINTA DE ACABAMENTO (PIGMENTADA) ESMALTE BASE ÁGUA EM MADEIRA, 1 DEMÃO. AF_01/2021</t>
  </si>
  <si>
    <t>PINTURA TINTA DE ACABAMENTO (PIGMENTADA) ESMALTE BASE ÁGUA EM MADEIRA, 2 DEMÃOS. AF_01/2021</t>
  </si>
  <si>
    <t>PINTURA TINTA DE ACABAMENTO (PIGMENTADA) ESMALTE BASE ÁGUA EM MADEIRA, 3 DEMÃOS. AF_01/2021</t>
  </si>
  <si>
    <t>PINTURA TINTA DE ACABAMENTO (PIGMENTADA) ESMALTE SINTÉTICO ACETINADO EM MADEIRA, 1 DEMÃO. AF_01/2021</t>
  </si>
  <si>
    <t>PINTURA TINTA DE ACABAMENTO (PIGMENTADA) ESMALTE SINTÉTICO ACETINADO EM MADEIRA, 2 DEMÃOS. AF_01/2021</t>
  </si>
  <si>
    <t>PINTURA TINTA DE ACABAMENTO (PIGMENTADA) ESMALTE SINTÉTICO ACETINADO EM MADEIRA, 3 DEMÃOS. AF_01/2021</t>
  </si>
  <si>
    <t>PINTURA TINTA DE ACABAMENTO (PIGMENTADA) ESMALTE SINTÉTICO BRILHANTE EM MADEIRA, 1 DEMÃO. AF_01/2021</t>
  </si>
  <si>
    <t>PINTURA TINTA DE ACABAMENTO (PIGMENTADA) ESMALTE SINTÉTICO BRILHANTE EM MADEIRA, 2 DEMÃOS. AF_01/2021</t>
  </si>
  <si>
    <t>PINTURA TINTA DE ACABAMENTO (PIGMENTADA) ESMALTE SINTÉTICO BRILHANTE EM MADEIRA, 3 DEMÃOS. AF_01/2021</t>
  </si>
  <si>
    <t>PINTURA TINTA DE ACABAMENTO (PIGMENTADA) ESMALTE SINTÉTICO FOSCO EM MADEIRA, 1 DEMÃO. AF_01/2021</t>
  </si>
  <si>
    <t>PINTURA TINTA DE ACABAMENTO (PIGMENTADA) ESMALTE SINTÉTICO FOSCO EM MADEIRA, 2 DEMÃOS. AF_01/2021</t>
  </si>
  <si>
    <t>PINTURA TINTA DE ACABAMENTO (PIGMENTADA) ESMALTE SINTÉTICO FOSCO EM MADEIRA, 3 DEMÃOS. AF_01/2021</t>
  </si>
  <si>
    <t>PINTURA TINTA DE ACABAMENTO (PIGMENTADA) POLIURETÂNICA EM MADEIRA, 1 DEMÃO. AF_01/2021</t>
  </si>
  <si>
    <t>PINTURA TINTA DE ACABAMENTO (PIGMENTADA) POLIURETÂNICA EM MADEIRA, 2 DEMÃOS. AF_01/2021</t>
  </si>
  <si>
    <t>PINTURA TINTA DE ACABAMENTO (PIGMENTADA) POLIURETÂNICA EM MADEIRA, 3 DEMÃOS. AF_01/2021</t>
  </si>
  <si>
    <t>PINTURA VERNIZ (INCOLOR) ALQUÍDICO EM MADEIRA, USO INTERNO E EXTERNO, 1 DEMÃO. AF_01/2021</t>
  </si>
  <si>
    <t>PINTURA VERNIZ (INCOLOR) ALQUÍDICO EM MADEIRA, USO INTERNO E EXTERNO, 2 DEMÃOS. AF_01/2021</t>
  </si>
  <si>
    <t>PINTURA VERNIZ (INCOLOR) ALQUÍDICO EM MADEIRA, USO INTERNO E EXTERNO, 3 DEMÃOS. AF_01/2021</t>
  </si>
  <si>
    <t>PINTURA VERNIZ (INCOLOR) ALQUÍDICO EM MADEIRA, USO INTERNO, 1 DEMÃO. AF_01/2021</t>
  </si>
  <si>
    <t>PINTURA VERNIZ (INCOLOR) ALQUÍDICO EM MADEIRA, USO INTERNO, 2 DEMÃOS. AF_01/2021</t>
  </si>
  <si>
    <t>PINTURA VERNIZ (INCOLOR) ALQUÍDICO EM MADEIRA, USO INTERNO, 3 DEMÃOS. AF_01/2021</t>
  </si>
  <si>
    <t>PINTURA VERNIZ (INCOLOR) POLIURETÂNICO (RESINA ALQUÍDICA MODIFICADA) EM MADEIRA, 1 DEMÃO. AF_01/2021</t>
  </si>
  <si>
    <t>PINTURA VERNIZ (INCOLOR) POLIURETÂNICO (RESINA ALQUÍDICA MODIFICADA) EM MADEIRA, 2 DEMÃOS. AF_01/2021</t>
  </si>
  <si>
    <t>PINTURA VERNIZ (INCOLOR) POLIURETÂNICO (RESINA ALQUÍDICA MODIFICADA) EM MADEIRA, 3 DEMÃOS. AF_01/2021</t>
  </si>
  <si>
    <t>PINTURA VERNIZ (INCOLOR) POLIURETÂNICO (RESINA POLIURETÂNICA) EM MADEIRA, 1 DEMÃO. AF_01/2021</t>
  </si>
  <si>
    <t>PINTURA VERNIZ (INCOLOR) POLIURETÂNICO (RESINA POLIURETÂNICA) EM MADEIRA, 2 DEMÃOS. AF_01/2021</t>
  </si>
  <si>
    <t>PINTURA VERNIZ (INCOLOR) POLIURETÂNICO (RESINA POLIURETÂNICA) EM MADEIRA, 3 DEMÃOS. AF_01/2021</t>
  </si>
  <si>
    <t>COLOCAÇÃO DE FITA PROTETORA PARA PINTURA. AF_01/2020</t>
  </si>
  <si>
    <t>JATEAMENTO ABRASIVO COM GRANALHA DE AÇO EM PERFIL METÁLICO EM FÁBRICA. AF_01/2020</t>
  </si>
  <si>
    <t>LIXAMENTO MANUAL EM SUPERFÍCIES METÁLICAS EM OBRA. AF_01/2020</t>
  </si>
  <si>
    <t>PINTURA COM TINTA ACRÍLICA DE ACABAMENTO APLICADA A ROLO OU PINCEL SOBRE SUPERFÍCIES METÁLICAS (EXCETO PERFIL) EXECUTADO EM OBRA (02 DEMÃOS). AF_01/2020</t>
  </si>
  <si>
    <t>PINTURA COM TINTA ACRÍLICA DE ACABAMENTO APLICADA A ROLO OU PINCEL SOBRE SUPERFÍCIES METÁLICAS (EXCETO PERFIL) EXECUTADO EM OBRA (POR DEMÃO). AF_01/2020</t>
  </si>
  <si>
    <t>PINTURA COM TINTA ACRÍLICA DE ACABAMENTO PULVERIZADA SOBRE SUPERFÍCIES METÁLICAS (EXCETO PERFIL) EXECUTADO EM OBRA (02 DEMÃOS). AF_01/2020_PE</t>
  </si>
  <si>
    <t>PINTURA COM TINTA ACRÍLICA DE ACABAMENTO PULVERIZADA SOBRE SUPERFÍCIES METÁLICAS (EXCETO PERFIL) EXECUTADO EM OBRA (POR DEMÃO). AF_01/2020_PE</t>
  </si>
  <si>
    <t>PINTURA COM TINTA ACRÍLICA DE FUNDO APLICADA A ROLO OU PINCEL SOBRE SUPERFÍCIES METÁLICAS (EXCETO PERFIL) EXECUTADO EM OBRA (POR DEMÃO). AF_01/2020</t>
  </si>
  <si>
    <t>PINTURA COM TINTA ACRÍLICA DE FUNDO PULVERIZADA SOBRE SUPERFÍCIES METÁLICAS (EXCETO PERFIL) EXECUTADO EM OBRA (POR DEMÃO). AF_01/2020_PE</t>
  </si>
  <si>
    <t>PINTURA COM TINTA ALQUÍDICA DE ACABAMENTO (ESMALTE SINTÉTICO ACETINADO) APLICADA A ROLO OU PINCEL SOBRE PERFIL METÁLICO EXECUTADO EM FÁBRICA (POR DEMÃO). AF_01/2020</t>
  </si>
  <si>
    <t>PINTURA COM TINTA ALQUÍDICA DE ACABAMENTO (ESMALTE SINTÉTICO ACETINADO) APLICADA A ROLO OU PINCEL SOBRE SUPERFÍCIES METÁLICAS (EXCETO PERFIL) EXECUTADO EM OBRA (02 DEMÃOS). AF_01/2020</t>
  </si>
  <si>
    <t>PINTURA COM TINTA ALQUÍDICA DE ACABAMENTO (ESMALTE SINTÉTICO ACETINADO) APLICADA A ROLO OU PINCEL SOBRE SUPERFÍCIES METÁLICAS (EXCETO PERFIL) EXECUTADO EM OBRA (POR DEMÃO). AF_01/2020</t>
  </si>
  <si>
    <t>PINTURA COM TINTA ALQUÍDICA DE ACABAMENTO (ESMALTE SINTÉTICO ACETINADO) PULVERIZADA SOBRE PERFIL METÁLICO EXECUTADO EM FÁBRICA (POR DEMÃO). AF_01/2020_PE</t>
  </si>
  <si>
    <t>PINTURA COM TINTA ALQUÍDICA DE ACABAMENTO (ESMALTE SINTÉTICO ACETINADO) PULVERIZADA SOBRE SUPERFÍCIES METÁLICAS (EXCETO PERFIL) EXECUTADO EM OBRA (02 DEMÃOS). AF_01/2020_PE</t>
  </si>
  <si>
    <t>PINTURA COM TINTA ALQUÍDICA DE ACABAMENTO (ESMALTE SINTÉTICO ACETINADO) PULVERIZADA SOBRE SUPERFÍCIES METÁLICAS (EXCETO PERFIL) EXECUTADO EM OBRA (POR DEMÃO). AF_01/2020_PE</t>
  </si>
  <si>
    <t>PINTURA COM TINTA ALQUÍDICA DE ACABAMENTO (ESMALTE SINTÉTICO BRILHANTE) APLICADA A ROLO OU PINCEL SOBRE PERFIL METÁLICO EXECUTADO EM FÁBRICA (POR DEMÃO). AF_01/2020</t>
  </si>
  <si>
    <t>PINTURA COM TINTA ALQUÍDICA DE ACABAMENTO (ESMALTE SINTÉTICO BRILHANTE) APLICADA A ROLO OU PINCEL SOBRE SUPERFÍCIES METÁLICAS (EXCETO PERFIL) EXECUTADO EM OBRA (02 DEMÃOS). AF_01/2020</t>
  </si>
  <si>
    <t>PINTURA COM TINTA ALQUÍDICA DE ACABAMENTO (ESMALTE SINTÉTICO BRILHANTE) APLICADA A ROLO OU PINCEL SOBRE SUPERFÍCIES METÁLICAS (EXCETO PERFIL) EXECUTADO EM OBRA (POR DEMÃO). AF_01/2020</t>
  </si>
  <si>
    <t>PINTURA COM TINTA ALQUÍDICA DE ACABAMENTO (ESMALTE SINTÉTICO BRILHANTE) PULVERIZADA SOBRE PERFIL METÁLICO EXECUTADO EM FÁBRICA (POR DEMÃO). AF_01/2020_PE</t>
  </si>
  <si>
    <t>PINTURA COM TINTA ALQUÍDICA DE ACABAMENTO (ESMALTE SINTÉTICO BRILHANTE) PULVERIZADA SOBRE SUPERFÍCIES METÁLICAS (EXCETO PERFIL) EXECUTADO EM OBRA (02 DEMÃOS). AF_01/2020_PE</t>
  </si>
  <si>
    <t>PINTURA COM TINTA ALQUÍDICA DE ACABAMENTO (ESMALTE SINTÉTICO BRILHANTE) PULVERIZADA SOBRE SUPERFÍCIES METÁLICAS (EXCETO PERFIL) EXECUTADO EM OBRA (POR DEMÃO). AF_01/2020_PE</t>
  </si>
  <si>
    <t>PINTURA COM TINTA ALQUÍDICA DE ACABAMENTO (ESMALTE SINTÉTICO FOSCO) APLICADA A ROLO OU PINCEL SOBRE PERFIL METÁLICO EXECUTADO EM FÁBRICA (POR DEMÃO). AF_01/2020</t>
  </si>
  <si>
    <t>PINTURA COM TINTA ALQUÍDICA DE ACABAMENTO (ESMALTE SINTÉTICO FOSCO) APLICADA A ROLO OU PINCEL SOBRE SUPERFÍCIES METÁLICAS (EXCETO PERFIL) EXECUTADO EM OBRA (02 DEMÃOS). AF_01/2020</t>
  </si>
  <si>
    <t>PINTURA COM TINTA ALQUÍDICA DE ACABAMENTO (ESMALTE SINTÉTICO FOSCO) APLICADA A ROLO OU PINCEL SOBRE SUPERFÍCIES METÁLICAS (EXCETO PERFIL) EXECUTADO EM OBRA (POR DEMÃO). AF_01/2020</t>
  </si>
  <si>
    <t>PINTURA COM TINTA ALQUÍDICA DE ACABAMENTO (ESMALTE SINTÉTICO FOSCO) PULVERIZADA SOBRE PERFIL METÁLICO EXECUTADO EM FÁBRICA (POR DEMÃO). AF_01/2020_PE</t>
  </si>
  <si>
    <t>PINTURA COM TINTA ALQUÍDICA DE ACABAMENTO (ESMALTE SINTÉTICO FOSCO) PULVERIZADA SOBRE SUPERFÍCIES METÁLICAS (EXCETO PERFIL) EXECUTADO EM OBRA (02 DEMÃOS). AF_01/2020_PE</t>
  </si>
  <si>
    <t>PINTURA COM TINTA ALQUÍDICA DE ACABAMENTO (ESMALTE SINTÉTICO FOSCO) PULVERIZADA SOBRE SUPERFÍCIES METÁLICAS (EXCETO PERFIL) EXECUTADO EM OBRA (POR DEMÃO). AF_01/2020_PE</t>
  </si>
  <si>
    <t>PINTURA COM TINTA ALQUÍDICA DE FUNDO (TIPO ZARCÃO) APLICADA A ROLO OU PINCEL SOBRE PERFIL METÁLICO EXECUTADO EM FÁBRICA (POR DEMÃO). AF_01/2020</t>
  </si>
  <si>
    <t>PINTURA COM TINTA ALQUÍDICA DE FUNDO (TIPO ZARCÃO) APLICADA A ROLO OU PINCEL SOBRE SUPERFÍCIES METÁLICAS (EXCETO PERFIL) EXECUTADO EM OBRA (POR DEMÃO). AF_01/2020</t>
  </si>
  <si>
    <t>PINTURA COM TINTA ALQUÍDICA DE FUNDO (TIPO ZARCÃO) PULVERIZADA SOBRE PERFIL METÁLICO EXECUTADO EM FÁBRICA (POR DEMÃO). AF_01/2020_PE</t>
  </si>
  <si>
    <t>PINTURA COM TINTA ALQUÍDICA DE FUNDO (TIPO ZARCÃO) PULVERIZADA SOBRE SUPERFÍCIES METÁLICAS (EXCETO PERFIL) EXECUTADO EM OBRA (POR DEMÃO). AF_01/2020_PE</t>
  </si>
  <si>
    <t>PINTURA COM TINTA ALQUÍDICA DE FUNDO E ACABAMENTO (ESMALTE SINTÉTICO GRAFITE) APLICADA A ROLO OU PINCEL SOBRE PERFIL METÁLICO EXECUTADO EM FÁBRICA (POR DEMÃO). AF_01/2020</t>
  </si>
  <si>
    <t>PINTURA COM TINTA ALQUÍDICA DE FUNDO E ACABAMENTO (ESMALTE SINTÉTICO GRAFITE) APLICADA A ROLO OU PINCEL SOBRE SUPERFÍCIES METÁLICAS (EXCETO PERFIL) EXECUTADO EM OBRA (POR DEMÃO). AF_01/2020</t>
  </si>
  <si>
    <t>PINTURA COM TINTA ALQUÍDICA DE FUNDO E ACABAMENTO (ESMALTE SINTÉTICO GRAFITE) PULVERIZADA SOBRE PERFIL METÁLICO EXECUTADO EM FÁBRICA (POR DEMÃO). AF_01/2020_PE</t>
  </si>
  <si>
    <t>PINTURA COM TINTA ALQUÍDICA DE FUNDO E ACABAMENTO (ESMALTE SINTÉTICO GRAFITE) PULVERIZADA SOBRE SUPERFÍCIES METÁLICAS (EXCETO PERFIL) EXECUTADO EM OBRA (POR DEMÃO). AF_01/2020_PE</t>
  </si>
  <si>
    <t>PINTURA COM TINTA EPOXÍDICA DE ACABAMENTO APLICADA A ROLO OU PINCEL SOBRE PERFIL METÁLICO EXECUTADO EM FÁBRICA (02 DEMÃOS). AF_01/2020</t>
  </si>
  <si>
    <t>PINTURA COM TINTA EPOXÍDICA DE ACABAMENTO APLICADA A ROLO OU PINCEL SOBRE PERFIL METÁLICO EXECUTADO EM FÁBRICA (POR DEMÃO). AF_01/2020</t>
  </si>
  <si>
    <t>PINTURA COM TINTA EPOXÍDICA DE ACABAMENTO PULVERIZADA SOBRE PERFIL METÁLICO EXECUTADO EM FÁBRICA (02 DEMÃOS). AF_01/2020_PE</t>
  </si>
  <si>
    <t>PINTURA COM TINTA EPOXÍDICA DE ACABAMENTO PULVERIZADA SOBRE PERFIL METÁLICO EXECUTADO EM FÁBRICA (POR DEMÃO). AF_01/2020_PE</t>
  </si>
  <si>
    <t>PINTURA COM TINTA EPOXÍDICA DE FUNDO APLICADA A ROLO OU PINCEL SOBRE PERFIL METÁLICO EXECUTADO EM FÁBRICA (POR DEMÃO). AF_01/2020</t>
  </si>
  <si>
    <t>PINTURA COM TINTA EPOXÍDICA DE FUNDO E ACABAMENTO APLICADA A ROLO OU PINCEL SOBRE PERFIL METÁLICO EXECUTADO EM FÁBRICA (POR DEMÃO). AF_01/2020</t>
  </si>
  <si>
    <t>PINTURA COM TINTA EPOXÍDICA DE FUNDO E ACABAMENTO PULVERIZADA SOBRE PERFIL METÁLICO EXECUTADO EM FÁBRICA (POR DEMÃO). AF_01/2020</t>
  </si>
  <si>
    <t>PINTURA COM TINTA EPOXÍDICA DE FUNDO PULVERIZADA SOBRE PERFIL METÁLICO EXECUTADO EM FÁBRICA (POR DEMÃO). AF_01/2020_PE</t>
  </si>
  <si>
    <t>PINTURA COM TINTA POLIURETÂNICA DE ACABAMENTO APLICADA A ROLO OU PINCEL SOBRE PERFIL METÁLICO EXECUTADO EM FÁBRICA (02 DEMÃOS). AF_01/2020</t>
  </si>
  <si>
    <t>PINTURA COM TINTA POLIURETÂNICA DE ACABAMENTO APLICADA A ROLO OU PINCEL SOBRE PERFIL METÁLICO EXECUTADO EM FÁBRICA (POR DEMÃO). AF_01/2020</t>
  </si>
  <si>
    <t>PINTURA COM TINTA POLIURETÂNICA DE ACABAMENTO PULVERIZADA SOBRE PERFIL METÁLICO EXECUTADO EM FÁBRICA (02 DEMÃOS). AF_01/2020</t>
  </si>
  <si>
    <t>PINTURA COM TINTA POLIURETÂNICA DE ACABAMENTO PULVERIZADA SOBRE PERFIL METÁLICO EXECUTADO EM FÁBRICA (POR DEMÃO). AF_01/2020</t>
  </si>
  <si>
    <t>ENCERAMENTO DE PISO EM MADEIRA. AF_05/2021</t>
  </si>
  <si>
    <t>PINTURA DE DEMARCAÇÃO DE QUADRA POLIESPORTIVA COM BORRACHA CLORADA, E = 5 CM, APLICAÇÃO MANUAL. AF_05/2021</t>
  </si>
  <si>
    <t>PINTURA DE DEMARCAÇÃO DE QUADRA POLIESPORTIVA COM TINTA ACRÍLICA, E = 5 CM, APLICAÇÃO MANUAL. AF_05/2021</t>
  </si>
  <si>
    <t>PINTURA DE DEMARCAÇÃO DE QUADRA POLIESPORTIVA COM TINTA EPÓXI, E = 5 CM, APLICAÇÃO MANUAL. AF_05/2021</t>
  </si>
  <si>
    <t>PINTURA DE DEMARCAÇÃO DE VAGA COM TINTA ACRÍLICA, E = 10 CM, APLICAÇÃO MANUAL. AF_05/2021</t>
  </si>
  <si>
    <t>PINTURA DE DEMARCAÇÃO DE VAGA COM TINTA ACRÍLICA, E = 10 CM, APLICAÇÃO MECÂNICA COM DEMARCADORA A TRAÇÃO MANUAL. AF_05/2021</t>
  </si>
  <si>
    <t>PINTURA DE DEMARCAÇÃO DE VAGA COM TINTA EPÓXI, E = 10 CM, APLICAÇÃO MANUAL. AF_05/2021</t>
  </si>
  <si>
    <t>PINTURA DE EIXO VIÁRIO COM TINTA RETRORREFLETIVA A BASE DE RESINA ACRÍLICA COM MICROESFERAS DE VIDRO, E = 10 CM, APLICAÇÃO MECÂNICA COM DEMARCADORA A TRAÇÃO MANUAL. AF_05/2021</t>
  </si>
  <si>
    <t>PINTURA DE EIXO VIÁRIO SOBRE ASFALTO COM TINTA RETRORREFLETIVA A BASE DE RESINA ACRÍLICA COM MICROESFERAS DE VIDRO, E = 10 CM, APLICAÇÃO MECÂNICA COM DEMARCADORA AUTOPROPELIDA. AF_05/2021</t>
  </si>
  <si>
    <t>PINTURA DE FAIXA DE PEDESTRE OU ZEBRADA COM TINTA ACRÍLICA, E = 30 CM, APLICAÇÃO MANUAL. AF_05/2021</t>
  </si>
  <si>
    <t>PINTURA DE FAIXA DE PEDESTRE OU ZEBRADA COM TINTA ACRÍLICA, E = 30 CM, APLICAÇÃO MECÂNICA COM DEMARCADORA A TRAÇÃO MANUAL. AF_05/2021</t>
  </si>
  <si>
    <t>PINTURA DE FAIXA DE PEDESTRE OU ZEBRADA COM TINTA EPÓXI, E = 30 CM, APLICAÇÃO MANUAL. AF_05/2021</t>
  </si>
  <si>
    <t>PINTURA DE FAIXA DE PEDESTRE OU ZEBRADA COM TINTA RETRORREFLETIVA A BASE DE RESINA ACRÍLICA COM MICROESFERAS DE VIDRO, E = 30 CM, APLICAÇÃO MECÂNICA COM DEMARCADORA A TRAÇÃO MANUAL. AF_05/2021</t>
  </si>
  <si>
    <t>PINTURA DE FAIXA DE PEDESTRE OU ZEBRADA TINTA RETRORREFLETIVA A BASE DE RESINA ACRÍLICA COM MICROESFERAS DE VIDRO, E = 30 CM, APLICAÇÃO MANUAL. AF_05/2021</t>
  </si>
  <si>
    <t>PINTURA DE MEIO-FIO COM TINTA BRANCA A BASE DE CAL (CAIAÇÃO). AF_05/2021</t>
  </si>
  <si>
    <t>PINTURA DE NÚMEROS E LETRAS PARA SINALIZAÇÃO HORIZONTAL, ALTURA 100 MM, APLICADOR SPRAY E MOLDE PLÁSTICO. AF_05/2021</t>
  </si>
  <si>
    <t>PINTURA DE PISO COM TINTA ACRÍLICA, APLICAÇÃO MANUAL, 2 DEMÃOS, INCLUSO FUNDO PREPARADOR. AF_05/2021</t>
  </si>
  <si>
    <t>PINTURA DE PISO COM TINTA ACRÍLICA, APLICAÇÃO MANUAL, 3 DEMÃOS, INCLUSO FUNDO PREPARADOR. AF_05/2021</t>
  </si>
  <si>
    <t>PINTURA DE PISO COM TINTA ACRÍLICA, APLICAÇÃO MECÂNICA, 2 DEMÃOS, INCLUSO FUNDO PREPARADOR. AF_05/2021</t>
  </si>
  <si>
    <t>PINTURA DE PISO COM TINTA EPÓXI, APLICAÇÃO MANUAL, 2 DEMÃOS, INCLUSO PRIMER EPÓXI. AF_05/2021</t>
  </si>
  <si>
    <t>PINTURA DE PISO COM TINTA EPÓXI, APLICAÇÃO MECÂNICA, 2 DEMÃOS. AF_05/2021</t>
  </si>
  <si>
    <t>PINTURA DE PISO DE PEDRAS DECORATIVAS COM VERNIZ DE POLIURETANO FOSCO, APLICAÇÃO MANUAL, 3 DEMÃOS. AF_05/2021</t>
  </si>
  <si>
    <t>PINTURA DE RODAPÉ COM TINTA EPÓXI, APLICAÇÃO MANUAL, 2 DEMÃOS, INCLUSÃO PRIMER EPÓXI. AF_05/2021</t>
  </si>
  <si>
    <t>PINTURA DE RODAPÉ EM PEDRA DECORATIVA COM VERNIZ DE POLIURETANO, APLICAÇÃO MANUAL, 3 DEMÃOS. AF_05/2021</t>
  </si>
  <si>
    <t>PINTURA DE SINALIZAÇÃO VERTICAL DE SEGURANÇA, FAIXAS AMARELA E PRETA, APLICAÇÃO MANUAL, 2 DEMÃOS. AF_05/2021</t>
  </si>
  <si>
    <t>PINTURA DE SÍMBOLO "BICICLETA" COM TINTA ACRÍLICA, UTILIZAÇÃO DE MOLDE PLÁSTICO E APLICAÇÃO MECÂNICA, 150X60 CM. AF_05/2021</t>
  </si>
  <si>
    <t>PINTURA DE SÍMBOLO "DEFICIENTE FÍSICO" COM TINTA ACRÍLICA, UTILIZAÇÃO DE MOLDE PLÁSTICO E APLICAÇÃO MECÂNICA, 120X120 CM. AF_05/2021</t>
  </si>
  <si>
    <t>PINTURA DE SÍMBOLO "GESTANTE" COM TINTA ACRÍLICA, UTILIZAÇÃO DE MOLDE PLÁSTICO E APLICAÇÃO MECÂNICA, 120X120 CM. AF_05/2021</t>
  </si>
  <si>
    <t>PINTURA DE SÍMBOLO "IDOSO" COM TINTA ACRÍLICA, UTILIZAÇÃO DE MOLDE PLÁSTICO E APLICAÇÃO MECÂNICA, 120X120 CM. AF_05/2021</t>
  </si>
  <si>
    <t>PINTURA DE SÍMBOLO "PEDESTRE" COM TINTA ACRÍLICA, UTILIZAÇÃO DE MOLDE PLÁSTICO E APLICAÇÃO MECÂNICA, 130X90 CM. AF_05/2021</t>
  </si>
  <si>
    <t>PINTURA DE SÍMBOLOS E TEXTOS COM TINTA ACRÍLICA, DEMARCAÇÃO COM FITA ADESIVA E APLICAÇÃO COM ROLO. AF_05/2021</t>
  </si>
  <si>
    <t>PINTURA HIDROFUGANTE COM SILICONE, APLICAÇÃO MANUAL, 2 DEMÃOS. AF_05/2021</t>
  </si>
  <si>
    <t>PREPARO DO PISO CIMENTADO PARA PINTURA - LIXAMENTO E LIMPEZA. AF_05/2021</t>
  </si>
  <si>
    <t>ASSENTAMENTO DE POSTE DE CONCRETO COM COMPRIMENTO NOMINAL DE 10 M, CARGA NOMINAL DE 1000 DAN, ENGASTAMENTO BASE CONCRETADA COM 1 M DE CONCRETO E 0,6 M DE SOLO (NÃO INCLUI FORNECIMENTO). AF_04/2025</t>
  </si>
  <si>
    <t>ASSENTAMENTO DE POSTE DE CONCRETO COM COMPRIMENTO NOMINAL DE 10 M, CARGA NOMINAL DE 300 DAN, ENGASTAMENTO BASE CONCRETADA COM 1 M DE CONCRETO E 0,6 M DE SOLO (NÃO INCLUI FORNECIMENTO). AF_04/2025</t>
  </si>
  <si>
    <t>ASSENTAMENTO DE POSTE DE CONCRETO COM COMPRIMENTO NOMINAL DE 10 M, CARGA NOMINAL DE 600 DAN, ENGASTAMENTO BASE CONCRETADA COM 1 M DE CONCRETO E 0,6 M DE SOLO (NÃO INCLUI FORNECIMENTO). AF_04/2025</t>
  </si>
  <si>
    <t>ASSENTAMENTO DE POSTE DE CONCRETO COM COMPRIMENTO NOMINAL DE 10 M, CARGA NOMINAL MAIOR QUE 1000 DAN, ENGASTAMENTO SIMPLES COM 1,6 M DE SOLO (NÃO INCLUI FORNECIMENTO). AF_04/2025</t>
  </si>
  <si>
    <t>ASSENTAMENTO DE POSTE DE CONCRETO COM COMPRIMENTO NOMINAL DE 10 M, CARGA NOMINAL MENOR OU IGUAL A 1000 DAN, ENGASTAMENTO SIMPLES COM 1,6 M DE SOLO (NÃO INCLUI FORNECIMENTO). AF_04/2025</t>
  </si>
  <si>
    <t>ASSENTAMENTO DE POSTE DE CONCRETO COM COMPRIMENTO NOMINAL DE 10,5 M, CARGA NOMINAL DE 1000 DAN, ENGASTAMENTO BASE CONCRETADA COM 1 M DE CONCRETO E 0,65 M DE SOLO (NÃO INCLUI FORNECIMENTO). AF_04/2025</t>
  </si>
  <si>
    <t>ASSENTAMENTO DE POSTE DE CONCRETO COM COMPRIMENTO NOMINAL DE 10,5 M, CARGA NOMINAL DE 300 DAN, ENGASTAMENTO BASE CONCRETADA COM 1 M DE CONCRETO E 0,65 M DE SOLO (NÃO INCLUI FORNECIMENTO). AF_04/2025</t>
  </si>
  <si>
    <t>ASSENTAMENTO DE POSTE DE CONCRETO COM COMPRIMENTO NOMINAL DE 10,5 M, CARGA NOMINAL DE 600 DAN, ENGASTAMENTO BASE CONCRETADA COM 1 M DE CONCRETO E 0,65 M DE SOLO (NÃO INCLUI FORNECIMENTO). AF_04/2025</t>
  </si>
  <si>
    <t>ASSENTAMENTO DE POSTE DE CONCRETO COM COMPRIMENTO NOMINAL DE 10,5 M, CARGA NOMINAL MAIOR QUE 1000 DAN, ENGASTAMENTO SIMPLES COM 1,65 M DE SOLO (NÃO INCLUI FORNECIMENTO). AF_04/2025</t>
  </si>
  <si>
    <t>ASSENTAMENTO DE POSTE DE CONCRETO COM COMPRIMENTO NOMINAL DE 10,5 M, CARGA NOMINAL MENOR OU IGUAL A 1000 DAN, ENGASTAMENTO SIMPLES COM 1,65 M DE SOLO (NÃO INCLUI FORNECIMENTO). AF_04/2025</t>
  </si>
  <si>
    <t>ASSENTAMENTO DE POSTE DE CONCRETO COM COMPRIMENTO NOMINAL DE 11 M, CARGA NOMINAL DE 1000 DAN, ENGASTAMENTO BASE CONCRETADA COM 1 M DE CONCRETO E 0,7 M DE SOLO (NÃO INCLUI FORNECIMENTO). AF_04/2025</t>
  </si>
  <si>
    <t>ASSENTAMENTO DE POSTE DE CONCRETO COM COMPRIMENTO NOMINAL DE 11 M, CARGA NOMINAL DE 300 DAN, ENGASTAMENTO BASE CONCRETADA COM 1 M DE CONCRETO E 0,7 M DE SOLO (NÃO INCLUI FORNECIMENTO). AF_04/2025</t>
  </si>
  <si>
    <t>ASSENTAMENTO DE POSTE DE CONCRETO COM COMPRIMENTO NOMINAL DE 11 M, CARGA NOMINAL DE 400 DAN, ENGASTAMENTO BASE CONCRETADA COM 1 M DE CONCRETO E 0,7 M DE SOLO (NÃO INCLUI FORNECIMENTO). AF_04/2025</t>
  </si>
  <si>
    <t>ASSENTAMENTO DE POSTE DE CONCRETO COM COMPRIMENTO NOMINAL DE 11 M, CARGA NOMINAL DE 600 DAN, ENGASTAMENTO BASE CONCRETADA COM 1 M DE CONCRETO E 0,7 M DE SOLO (NÃO INCLUI FORNECIMENTO). AF_04/2025</t>
  </si>
  <si>
    <t>ASSENTAMENTO DE POSTE DE CONCRETO COM COMPRIMENTO NOMINAL DE 11 M, CARGA NOMINAL MAIOR QUE 1000 DAN, ENGASTAMENTO SIMPLES COM 1,7 M DE SOLO (NÃO INCLUI FORNECIMENTO). AF_04/2025</t>
  </si>
  <si>
    <t>ASSENTAMENTO DE POSTE DE CONCRETO COM COMPRIMENTO NOMINAL DE 11 M, CARGA NOMINAL MENOR OU IGUAL A 1000 DAN, ENGASTAMENTO SIMPLES COM 1,7 M DE SOLO (NÃO INCLUI FORNECIMENTO). AF_04/2025</t>
  </si>
  <si>
    <t>ASSENTAMENTO DE POSTE DE CONCRETO COM COMPRIMENTO NOMINAL DE 12 M, CARGA NOMINAL DE 1000 DAN, ENGASTAMENTO BASE CONCRETADA COM 1 M DE CONCRETO E 0,8 M DE SOLO (NÃO INCLUI FORNECIMENTO). AF_04/2025</t>
  </si>
  <si>
    <t>ASSENTAMENTO DE POSTE DE CONCRETO COM COMPRIMENTO NOMINAL DE 12 M, CARGA NOMINAL DE 400 DAN, ENGASTAMENTO BASE CONCRETADA COM 1 M DE CONCRETO E 0,8 M DE SOLO (NÃO INCLUI FORNECIMENTO). AF_04/2025</t>
  </si>
  <si>
    <t>ASSENTAMENTO DE POSTE DE CONCRETO COM COMPRIMENTO NOMINAL DE 12 M, CARGA NOMINAL DE 600 DAN, ENGASTAMENTO BASE CONCRETADA COM 1 M DE CONCRETO E 0,8 M DE SOLO (NÃO INCLUI FORNECIMENTO). AF_04/2025</t>
  </si>
  <si>
    <t>ASSENTAMENTO DE POSTE DE CONCRETO COM COMPRIMENTO NOMINAL DE 12 M, CARGA NOMINAL MAIOR QUE 1000 DAN, ENGASTAMENTO SIMPLES COM 1,8 M DE SOLO (NÃO INCLUI FORNECIMENTO). AF_04/2025</t>
  </si>
  <si>
    <t>ASSENTAMENTO DE POSTE DE CONCRETO COM COMPRIMENTO NOMINAL DE 12 M, CARGA NOMINAL MENOR OU IGUAL A 1000 DAN, ENGASTAMENTO SIMPLES COM 1,8 M DE SOLO (NÃO INCLUI FORNECIMENTO). AF_04/2025</t>
  </si>
  <si>
    <t>ASSENTAMENTO DE POSTE DE CONCRETO COM COMPRIMENTO NOMINAL DE 13 M, CARGA NOMINAL DE 1000 DAN, ENGASTAMENTO BASE CONCRETADA COM 1 M DE CONCRETO E 0,9 M DE SOLO - SOMENTE INSTALAÇÃO, SEM FORNECIMENTO. AF_04/2025</t>
  </si>
  <si>
    <t>ASSENTAMENTO DE POSTE DE CONCRETO COM COMPRIMENTO NOMINAL DE 13 M, CARGA NOMINAL DE 600 DAN, ENGASTAMENTO BASE CONCRETADA COM 1 M DE CONCRETO E 0,9 M DE SOLO (NÃO INCLUI FORNECIMENTO). AF_04/2025</t>
  </si>
  <si>
    <t>ASSENTAMENTO DE POSTE DE CONCRETO COM COMPRIMENTO NOMINAL DE 13 M, CARGA NOMINAL MAIOR QUE 1000 DAN, ENGASTAMENTO SIMPLES COM 1,9 M DE SOLO (NÃO INCLUI FORNECIMENTO). AF_04/2025</t>
  </si>
  <si>
    <t>ASSENTAMENTO DE POSTE DE CONCRETO COM COMPRIMENTO NOMINAL DE 13 M, CARGA NOMINAL MENOR OU IGUAL A 1000 DAN, ENGASTAMENTO SIMPLES COM 1,9 M DE SOLO (NÃO INCLUI FORNECIMENTO). AF_04/2025</t>
  </si>
  <si>
    <t>ASSENTAMENTO DE POSTE DE CONCRETO COM COMPRIMENTO NOMINAL DE 13,5 M, CARGA NOMINAL MAIOR QUE 1000 DAN, ENGASTAMENTO SIMPLES COM 1,95 M DE SOLO (NÃO INCLUI FORNECIMENTO). AF_04/2025</t>
  </si>
  <si>
    <t>ASSENTAMENTO DE POSTE DE CONCRETO COM COMPRIMENTO NOMINAL DE 13,5 M, CARGA NOMINAL MENOR OU IGUAL A 1000 DAN, ENGASTAMENTO SIMPLES COM 1,95 M DE SOLO (NÃO INCLUI FORNECIMENTO). AF_04/2025</t>
  </si>
  <si>
    <t>ASSENTAMENTO DE POSTE DE CONCRETO COM COMPRIMENTO NOMINAL DE 14 M, CARGA NOMINAL MAIOR QUE 1000 DAN, ENGASTAMENTO SIMPLES COM 2 M DE SOLO (NÃO INCLUI FORNECIMENTO). AF_04/2025</t>
  </si>
  <si>
    <t>ASSENTAMENTO DE POSTE DE CONCRETO COM COMPRIMENTO NOMINAL DE 14 M, CARGA NOMINAL MENOR OU IGUAL A 1000 DAN, ENGASTAMENTO SIMPLES COM 2 M DE SOLO (NÃO INCLUI FORNECIMENTO). AF_04/2025</t>
  </si>
  <si>
    <t>ASSENTAMENTO DE POSTE DE CONCRETO COM COMPRIMENTO NOMINAL DE 15 M, CARGA NOMINAL MAIOR QUE 1000 DAN, ENGASTAMENTO SIMPLES COM 2,1 M DE SOLO (NÃO INCLUI FORNECIMENTO). AF_04/2025</t>
  </si>
  <si>
    <t>ASSENTAMENTO DE POSTE DE CONCRETO COM COMPRIMENTO NOMINAL DE 15 M, CARGA NOMINAL MENOR OU IGUAL A 1000 DAN, ENGASTAMENTO SIMPLES COM 2,1 M DE SOLO (NÃO INCLUI FORNECIMENTO). AF_04/2025</t>
  </si>
  <si>
    <t>ASSENTAMENTO DE POSTE DE CONCRETO COM COMPRIMENTO NOMINAL DE 18 M, CARGA NOMINAL MAIOR QUE 1000 DAN, ENGASTAMENTO SIMPLES COM 2,4 M DE SOLO (NÃO INCLUI FORNECIMENTO). AF_04/2025</t>
  </si>
  <si>
    <t>ASSENTAMENTO DE POSTE DE CONCRETO COM COMPRIMENTO NOMINAL DE 18 M, CARGA NOMINAL MENOR OU IGUAL A 1000 DAN, ENGASTAMENTO SIMPLES COM 2,4 M DE SOLO (NÃO INCLUI FORNECIMENTO). AF_04/2025</t>
  </si>
  <si>
    <t>ASSENTAMENTO DE POSTE DE CONCRETO COM COMPRIMENTO NOMINAL DE 20 M, CARGA NOMINAL MAIOR QUE 1000, ENGASTAMENTO SIMPLES COM 2,6 M DE SOLO (NÃO INCLUI FORNECIMENTO). AF_04/2025</t>
  </si>
  <si>
    <t>ASSENTAMENTO DE POSTE DE CONCRETO COM COMPRIMENTO NOMINAL DE 20 M, CARGA NOMINAL MENOR OU IGUAL A 1000 DAN, ENGASTAMENTO SIMPLES COM 2,6 M DE SOLO (NÃO INCLUI FORNECIMENTO). AF_04/2025</t>
  </si>
  <si>
    <t>ASSENTAMENTO DE POSTE DE CONCRETO COM COMPRIMENTO NOMINAL DE 9 M, CARGA NOMINAL DE 1000 DAN, ENGASTAMENTO BASE CONCRETADA COM 1 M DE CONCRETO E 0,5 M DE SOLO (NÃO INCLUI FORNECIMENTO). AF_04/2025</t>
  </si>
  <si>
    <t>ASSENTAMENTO DE POSTE DE CONCRETO COM COMPRIMENTO NOMINAL DE 9 M, CARGA NOMINAL DE 150 DAN, ENGASTAMENTO BASE CONCRETADA COM 1 M DE CONCRETO E 0,5 M DE SOLO (NÃO INCLUI FORNECIMENTO). AF_04/2025</t>
  </si>
  <si>
    <t>ASSENTAMENTO DE POSTE DE CONCRETO COM COMPRIMENTO NOMINAL DE 9 M, CARGA NOMINAL DE 300 DAN, ENGASTAMENTO BASE CONCRETADA COM 1 M DE CONCRETO E 0,5 M DE SOLO (NÃO INCLUI FORNECIMENTO). AF_04/2025</t>
  </si>
  <si>
    <t>ASSENTAMENTO DE POSTE DE CONCRETO COM COMPRIMENTO NOMINAL DE 9 M, CARGA NOMINAL DE 400 DAN, ENGASTAMENTO BASE CONCRETADA COM 1 M DE CONCRETO E 0,5 M DE SOLO (NÃO INCLUI FORNECIMENTO). AF_04/2025</t>
  </si>
  <si>
    <t>ASSENTAMENTO DE POSTE DE CONCRETO COM COMPRIMENTO NOMINAL DE 9 M, CARGA NOMINAL DE 600 DAN, ENGASTAMENTO BASE CONCRETADA COM 1 M DE CONCRETO E 0,5 M DE SOLO (NÃO INCLUI FORNECIMENTO). AF_04/2025</t>
  </si>
  <si>
    <t>ASSENTAMENTO DE POSTE DE CONCRETO COM COMPRIMENTO NOMINAL DE 9 M, CARGA NOMINAL MENOR OU IGUAL A 1000 DAN, ENGASTAMENTO SIMPLES COM 1,5 M DE SOLO (NÃO INCLUI FORNECIMENTO). AF_04/2025</t>
  </si>
  <si>
    <t>CORDOALHA DE ACO 7,9 (5/16) 7*2,64MM ZINCAGEM TIPO A E 13% DE IACS - FORNECIMENTO E INSTALAÇÃO. AF_04/2025</t>
  </si>
  <si>
    <t>CORDOALHA DE ACO 7,9 (5/16) 7*2,64MM ZINCAGEM TIPO B E 13% DE IACS - FORNECIMENTO E INSTALAÇÃO. AF_04/2025</t>
  </si>
  <si>
    <t>CORDOALHA DE ACO 9,5 (3/8) 7*3,05MM ZINCAGEM TIPO A E 13% DE IACS - FORNECIMENTO E INSTALAÇÃO. AF_04/2025</t>
  </si>
  <si>
    <t>CORDOALHA DE ACO 9,5(3/8) 7*3,05MM ZINCAGEM TIPO B E 13% DE IACS - FORNECIMENTO E INSTALAÇÃO. AF_04/2025</t>
  </si>
  <si>
    <t>ESTRUTURA DE ESTAIAMENTO PARA POSTES DE CONCRETO ANCORA CONCRETO - FORNECIMENTO E INSTALAÇÃO. AF_04/2025</t>
  </si>
  <si>
    <t>ESTRUTURA DE ESTAIAMENTO PARA POSTES DE CONCRETO CRUZETA A POSTE M3 E B3 - FORNECIMENTO E INSTALAÇÃO. AF_04/2025</t>
  </si>
  <si>
    <t>ESTRUTURA DE ESTAIAMENTO PARA POSTES DE CONCRETO CRUZETA A POSTE N3 - FORNECIMENTO E INSTALAÇÃO. AF_04/2025</t>
  </si>
  <si>
    <t>ESTRUTURA DE ESTAIAMENTO PARA POSTES DE CONCRETO HTE - FORNECIMENTO E INSTALAÇÃO. AF_04/2025</t>
  </si>
  <si>
    <t>ESTRUTURA DE ESTAIAMENTO PARA POSTES DE CONCRETO POSTE A POSTE - FORNECIMENTO E INSTALAÇÃO. AF_04/2025</t>
  </si>
  <si>
    <t>POSTE DE AÇO CÔNICO CONTÍNUO CURVO DUPLO, ENGASTAMENTO SIMPLES COM 1 M DE SOLO, H=6M - FORNECIMENTO E INSTALAÇÃO. AF_04/2025</t>
  </si>
  <si>
    <t>POSTE DE AÇO CÔNICO CONTÍNUO CURVO DUPLO, ENGASTAMENTO SIMPLES COM 1 M DE SOLO, H=7M - FORNECIMENTO E INSTALAÇÃO. AF_04/2025</t>
  </si>
  <si>
    <t>POSTE DE AÇO CÔNICO CONTÍNUO CURVO DUPLO, ENGASTAMENTO SIMPLES COM 1 M DE SOLO, H=8M - FORNECIMENTO E INSTALAÇÃO. AF_04/2025</t>
  </si>
  <si>
    <t>POSTE DE AÇO CÔNICO CONTÍNUO CURVO DUPLO, ENGASTAMENTO SIMPLES COM 1 M DE SOLO, H=9M - FORNECIMENTO E INSTALAÇÃO. AF_04/2025</t>
  </si>
  <si>
    <t>POSTE DE AÇO CÔNICO CONTÍNUO CURVO DUPLO, FLANGEADO, H=6M - FORNECIMENTO E INSTALAÇÃO. AF_04/2025</t>
  </si>
  <si>
    <t>POSTE DE AÇO CÔNICO CONTÍNUO CURVO DUPLO, FLANGEADO, H=7M - FORNECIMENTO E INSTALAÇÃO. AF_04/2025</t>
  </si>
  <si>
    <t>POSTE DE AÇO CÔNICO CONTÍNUO CURVO DUPLO, FLANGEADO, H=8M - FORNECIMENTO E INSTALAÇÃO. AF_04/2025</t>
  </si>
  <si>
    <t>POSTE DE AÇO CÔNICO CONTÍNUO CURVO DUPLO, FLANGEADO, H=9M - FORNECIMENTO E INSTALAÇÃO. AF_04/2025</t>
  </si>
  <si>
    <t>POSTE DE AÇO CÔNICO CONTÍNUO CURVO SIMPLES, ENGASTAMENTO SIMPLES COM 0,5 M DE SOLO, H=5M - FORNECIMENTO E INSTALAÇÃO. AF_04/2025</t>
  </si>
  <si>
    <t>POSTE DE AÇO CÔNICO CONTÍNUO CURVO SIMPLES, ENGASTAMENTO SIMPLES COM 1 M DE SOLO, H=6M - FORNECIMENTO E INSTALAÇÃO. AF_04/2025</t>
  </si>
  <si>
    <t>POSTE DE AÇO CÔNICO CONTÍNUO CURVO SIMPLES, ENGASTAMENTO SIMPLES COM 1 M DE SOLO, H=7M - FORNECIMENTO E INSTALAÇÃO. AF_04/2025</t>
  </si>
  <si>
    <t>POSTE DE AÇO CÔNICO CONTÍNUO CURVO SIMPLES, ENGASTAMENTO SIMPLES COM 1 M DE SOLO, H=8M - FORNECIMENTO E INSTALAÇÃO. AF_04/2025</t>
  </si>
  <si>
    <t>POSTE DE AÇO CÔNICO CONTÍNUO CURVO SIMPLES, ENGASTAMENTO SIMPLES COM 1 M DE SOLO, H=9M - FORNECIMENTO E INSTALAÇÃO. AF_04/2025</t>
  </si>
  <si>
    <t>POSTE DE AÇO CÔNICO CONTÍNUO CURVO SIMPLES, FLANGEADO, H=5M - FORNECIMENTO E INSTALAÇÃO. AF_04/2025</t>
  </si>
  <si>
    <t>POSTE DE AÇO CÔNICO CONTÍNUO CURVO SIMPLES, FLANGEADO, H=6M - FORNECIMENTO E INSTALAÇÃO. AF_04/2025</t>
  </si>
  <si>
    <t>POSTE DE AÇO CÔNICO CONTÍNUO CURVO SIMPLES, FLANGEADO, H=7M - FORNECIMENTO E INSTALAÇÃO. AF_04/2025</t>
  </si>
  <si>
    <t>POSTE DE AÇO CÔNICO CONTÍNUO CURVO SIMPLES, FLANGEADO, H=8M - FORNECIMENTO E INSTALAÇÃO. AF_04/2025</t>
  </si>
  <si>
    <t>POSTE DE AÇO CÔNICO CONTÍNUO CURVO SIMPLES, FLANGEADO, H=9M - FORNECIMENTO E INSTALAÇÃO. AF_04/2025</t>
  </si>
  <si>
    <t>POSTE DE AÇO CÔNICO CONTÍNUO RETO, ENGASTAMENTO SIMPLES COM 0,5 M DE SOLO, H=5M - FORNECIMENTO E INSTALAÇÃO. AF_04/2025</t>
  </si>
  <si>
    <t>POSTE DE AÇO CÔNICO CONTÍNUO RETO, ENGASTAMENTO SIMPLES COM 1 M DE SOLO, H=6M - FORNECIMENTO E INSTALAÇÃO. AF_04/2025</t>
  </si>
  <si>
    <t>POSTE DE AÇO CÔNICO CONTÍNUO RETO, ENGASTAMENTO SIMPLES COM 1 M DE SOLO, H=7M - FORNECIMENTO E INSTALAÇÃO. AF_04/2025</t>
  </si>
  <si>
    <t>POSTE DE AÇO CÔNICO CONTÍNUO RETO, ENGASTAMENTO SIMPLES COM 1 M DE SOLO, H=8M - FORNECIMENTO E INSTALAÇÃO. AF_04/2025</t>
  </si>
  <si>
    <t>POSTE DE AÇO CÔNICO CONTÍNUO RETO, ENGASTAMENTO SIMPLES COM 1 M DE SOLO, H=9M - FORNECIMENTO E INSTALAÇÃO. AF_04/2025</t>
  </si>
  <si>
    <t>POSTE DE AÇO CÔNICO CONTÍNUO RETO, FLANGEADO, H=5M - FORNECIMENTO E INSTALAÇÃO. AF_04/2025</t>
  </si>
  <si>
    <t>POSTE DE AÇO CÔNICO CONTÍNUO RETO, FLANGEADO, H=6M - FORNECIMENTO E INSTALAÇÃO. AF_04/2025</t>
  </si>
  <si>
    <t>POSTE DE AÇO CÔNICO CONTÍNUO RETO, FLANGEADO, H=7M - FORNECIMENTO E INSTALAÇÃO. AF_04/2025</t>
  </si>
  <si>
    <t>POSTE DE AÇO CÔNICO CONTÍNUO RETO, FLANGEADO, H=8M - FORNECIMENTO E INSTALAÇÃO. AF_04/2025</t>
  </si>
  <si>
    <t>POSTE DE AÇO CÔNICO CONTÍNUO RETO, FLANGEADO, H=9M - FORNECIMENTO E INSTALAÇÃO. AF_04/2025</t>
  </si>
  <si>
    <t>POSTE DECORATIVO PARA JARDIM EM AÇO TUBULAR, H = *2,5* M, SEM LUMINÁRIA - FORNECIMENTO E INSTALAÇÃO. AF_04/2025</t>
  </si>
  <si>
    <t>ACRÉSCIMO PARA POÇO DE VISITA CIRCULAR PARA DRENAGEM, EM ALVENARIA COM TIJOLOS CERÂMICOS MACIÇOS, DIÂMETRO INTERNO = 0,8 M. AF_12/2020</t>
  </si>
  <si>
    <t>ACRÉSCIMO PARA POÇO DE VISITA CIRCULAR PARA DRENAGEM, EM ALVENARIA COM TIJOLOS CERÂMICOS MACIÇOS, DIÂMETRO INTERNO = 1 M. AF_12/2020</t>
  </si>
  <si>
    <t>ACRÉSCIMO PARA POÇO DE VISITA CIRCULAR PARA DRENAGEM, EM ALVENARIA COM TIJOLOS CERÂMICOS MACIÇOS, DIÂMETRO INTERNO = 1,2 M. AF_12/2020</t>
  </si>
  <si>
    <t>ACRÉSCIMO PARA POÇO DE VISITA CIRCULAR PARA DRENAGEM, EM ALVENARIA COM TIJOLOS CERÂMICOS MACIÇOS, DIÂMETRO INTERNO = 1,5 M. AF_12/2020</t>
  </si>
  <si>
    <t>ACRÉSCIMO PARA POÇO DE VISITA CIRCULAR PARA DRENAGEM, EM CONCRETO PRÉ-MOLDADO, DIÂMETRO INTERNO = 0,8 M. AF_12/2020</t>
  </si>
  <si>
    <t>ACRÉSCIMO PARA POÇO DE VISITA CIRCULAR PARA DRENAGEM, EM CONCRETO PRÉ-MOLDADO, DIÂMETRO INTERNO = 1 M. AF_12/2020</t>
  </si>
  <si>
    <t>ACRÉSCIMO PARA POÇO DE VISITA CIRCULAR PARA DRENAGEM, EM CONCRETO PRÉ-MOLDADO, DIÂMETRO INTERNO = 1,2 M. AF_12/2020</t>
  </si>
  <si>
    <t>ACRÉSCIMO PARA POÇO DE VISITA CIRCULAR PARA DRENAGEM, EM CONCRETO PRÉ-MOLDADO, DIÂMETRO INTERNO = 1,5 M. AF_12/2020</t>
  </si>
  <si>
    <t>ACRÉSCIMO PARA POÇO DE VISITA CIRCULAR PARA ESGOTO, EM ALVENARIA COM TIJOLOS CERÂMICOS MACIÇOS, DIÂMETRO INTERNO = 0,8 M. AF_12/2020</t>
  </si>
  <si>
    <t>ACRÉSCIMO PARA POÇO DE VISITA CIRCULAR PARA ESGOTO, EM ALVENARIA COM TIJOLOS CERÂMICOS MACIÇOS, DIÂMETRO INTERNO = 1 M. AF_12/2020</t>
  </si>
  <si>
    <t>ACRÉSCIMO PARA POÇO DE VISITA CIRCULAR PARA ESGOTO, EM ALVENARIA COM TIJOLOS CERÂMICOS MACIÇOS, DIÂMETRO INTERNO = 1,2 M. AF_12/2020</t>
  </si>
  <si>
    <t>ACRÉSCIMO PARA POÇO DE VISITA CIRCULAR PARA ESGOTO, EM ALVENARIA COM TIJOLOS CERÂMICOS MACIÇOS, DIÂMETRO INTERNO = 1,5 M. AF_12/2020</t>
  </si>
  <si>
    <t>ACRÉSCIMO PARA POÇO DE VISITA CIRCULAR PARA ESGOTO, EM CONCRETO PRÉ-MOLDADO, DIÂMETRO INTERNO = 0,8 M. AF_12/2020</t>
  </si>
  <si>
    <t>ACRÉSCIMO PARA POÇO DE VISITA CIRCULAR PARA ESGOTO, EM CONCRETO PRÉ-MOLDADO, DIÂMETRO INTERNO = 1 M. AF_12/2020</t>
  </si>
  <si>
    <t>ACRÉSCIMO PARA POÇO DE VISITA CIRCULAR PARA ESGOTO, EM CONCRETO PRÉ-MOLDADO, DIÂMETRO INTERNO = 1,2 M. AF_12/2020</t>
  </si>
  <si>
    <t>ACRÉSCIMO PARA POÇO DE VISITA CIRCULAR PARA ESGOTO, EM CONCRETO PRÉ-MOLDADO, DIÂMETRO INTERNO = 1,5 M. AF_12/2020</t>
  </si>
  <si>
    <t>ACRÉSCIMO PARA POÇO DE VISITA RETANGULAR PARA DRENAGEM, EM ALVENARIA COM BLOCOS DE CONCRETO, DIMENSÕES INTERNAS = 1,5X1,5 M. AF_12/2020</t>
  </si>
  <si>
    <t>ACRÉSCIMO PARA POÇO DE VISITA RETANGULAR PARA DRENAGEM, EM ALVENARIA COM BLOCOS DE CONCRETO, DIMENSÕES INTERNAS = 1,5X2 M. AF_12/2020</t>
  </si>
  <si>
    <t>ACRÉSCIMO PARA POÇO DE VISITA RETANGULAR PARA DRENAGEM, EM ALVENARIA COM BLOCOS DE CONCRETO, DIMENSÕES INTERNAS = 1,5X2,5 M. AF_12/2020</t>
  </si>
  <si>
    <t>ACRÉSCIMO PARA POÇO DE VISITA RETANGULAR PARA DRENAGEM, EM ALVENARIA COM BLOCOS DE CONCRETO, DIMENSÕES INTERNAS = 1,5X3 M. AF_12/2020</t>
  </si>
  <si>
    <t>ACRÉSCIMO PARA POÇO DE VISITA RETANGULAR PARA DRENAGEM, EM ALVENARIA COM BLOCOS DE CONCRETO, DIMENSÕES INTERNAS = 1,5X3,5 M. AF_12/2020</t>
  </si>
  <si>
    <t>ACRÉSCIMO PARA POÇO DE VISITA RETANGULAR PARA DRENAGEM, EM ALVENARIA COM BLOCOS DE CONCRETO, DIMENSÕES INTERNAS = 1,5X4 M. AF_12/2020</t>
  </si>
  <si>
    <t>ACRÉSCIMO PARA POÇO DE VISITA RETANGULAR PARA DRENAGEM, EM ALVENARIA COM BLOCOS DE CONCRETO, DIMENSÕES INTERNAS = 1X1 M. AF_12/2020</t>
  </si>
  <si>
    <t>ACRÉSCIMO PARA POÇO DE VISITA RETANGULAR PARA DRENAGEM, EM ALVENARIA COM BLOCOS DE CONCRETO, DIMENSÕES INTERNAS = 1X1,5 M. AF_12/2020</t>
  </si>
  <si>
    <t>ACRÉSCIMO PARA POÇO DE VISITA RETANGULAR PARA DRENAGEM, EM ALVENARIA COM BLOCOS DE CONCRETO, DIMENSÕES INTERNAS = 1X2 M. AF_12/2020</t>
  </si>
  <si>
    <t>ACRÉSCIMO PARA POÇO DE VISITA RETANGULAR PARA DRENAGEM, EM ALVENARIA COM BLOCOS DE CONCRETO, DIMENSÕES INTERNAS = 1X2,5 M. AF_12/2020</t>
  </si>
  <si>
    <t>ACRÉSCIMO PARA POÇO DE VISITA RETANGULAR PARA DRENAGEM, EM ALVENARIA COM BLOCOS DE CONCRETO, DIMENSÕES INTERNAS = 1X3 M. AF_12/2020</t>
  </si>
  <si>
    <t>ACRÉSCIMO PARA POÇO DE VISITA RETANGULAR PARA DRENAGEM, EM ALVENARIA COM BLOCOS DE CONCRETO, DIMENSÕES INTERNAS = 1X3,5 M. AF_12/2020</t>
  </si>
  <si>
    <t>ACRÉSCIMO PARA POÇO DE VISITA RETANGULAR PARA DRENAGEM, EM ALVENARIA COM BLOCOS DE CONCRETO, DIMENSÕES INTERNAS = 1X4 M. AF_12/2020</t>
  </si>
  <si>
    <t>ACRÉSCIMO PARA POÇO DE VISITA RETANGULAR PARA DRENAGEM, EM ALVENARIA COM BLOCOS DE CONCRETO, DIMENSÕES INTERNAS = 2,5X2,5 M. AF_12/2020</t>
  </si>
  <si>
    <t>ACRÉSCIMO PARA POÇO DE VISITA RETANGULAR PARA DRENAGEM, EM ALVENARIA COM BLOCOS DE CONCRETO, DIMENSÕES INTERNAS = 2,5X3 M. AF_12/2020</t>
  </si>
  <si>
    <t>ACRÉSCIMO PARA POÇO DE VISITA RETANGULAR PARA DRENAGEM, EM ALVENARIA COM BLOCOS DE CONCRETO, DIMENSÕES INTERNAS = 2,5X3,5 M. AF_12/2020</t>
  </si>
  <si>
    <t>ACRÉSCIMO PARA POÇO DE VISITA RETANGULAR PARA DRENAGEM, EM ALVENARIA COM BLOCOS DE CONCRETO, DIMENSÕES INTERNAS = 2,5X4 M. AF_12/2020</t>
  </si>
  <si>
    <t>ACRÉSCIMO PARA POÇO DE VISITA RETANGULAR PARA DRENAGEM, EM ALVENARIA COM BLOCOS DE CONCRETO, DIMENSÕES INTERNAS = 2X2 M. AF_12/2020</t>
  </si>
  <si>
    <t>ACRÉSCIMO PARA POÇO DE VISITA RETANGULAR PARA DRENAGEM, EM ALVENARIA COM BLOCOS DE CONCRETO, DIMENSÕES INTERNAS = 2X2,5 M. AF_12/2020</t>
  </si>
  <si>
    <t>ACRÉSCIMO PARA POÇO DE VISITA RETANGULAR PARA DRENAGEM, EM ALVENARIA COM BLOCOS DE CONCRETO, DIMENSÕES INTERNAS = 2X3 M. AF_12/2020</t>
  </si>
  <si>
    <t>ACRÉSCIMO PARA POÇO DE VISITA RETANGULAR PARA DRENAGEM, EM ALVENARIA COM BLOCOS DE CONCRETO, DIMENSÕES INTERNAS = 2X3,5 M. AF_12/2020</t>
  </si>
  <si>
    <t>ACRÉSCIMO PARA POÇO DE VISITA RETANGULAR PARA DRENAGEM, EM ALVENARIA COM BLOCOS DE CONCRETO, DIMENSÕES INTERNAS = 2X4 M. AF_12/2020</t>
  </si>
  <si>
    <t>ACRÉSCIMO PARA POÇO DE VISITA RETANGULAR PARA DRENAGEM, EM ALVENARIA COM BLOCOS DE CONCRETO, DIMENSÕES INTERNAS = 3,5X3,5 M. AF_12/2020</t>
  </si>
  <si>
    <t>ACRÉSCIMO PARA POÇO DE VISITA RETANGULAR PARA DRENAGEM, EM ALVENARIA COM BLOCOS DE CONCRETO, DIMENSÕES INTERNAS = 3,5X4 M. AF_12/2020</t>
  </si>
  <si>
    <t>ACRÉSCIMO PARA POÇO DE VISITA RETANGULAR PARA DRENAGEM, EM ALVENARIA COM BLOCOS DE CONCRETO, DIMENSÕES INTERNAS = 3X3 M. AF_12/2020</t>
  </si>
  <si>
    <t>ACRÉSCIMO PARA POÇO DE VISITA RETANGULAR PARA DRENAGEM, EM ALVENARIA COM BLOCOS DE CONCRETO, DIMENSÕES INTERNAS = 3X3,5 M. AF_12/2020</t>
  </si>
  <si>
    <t>ACRÉSCIMO PARA POÇO DE VISITA RETANGULAR PARA DRENAGEM, EM ALVENARIA COM BLOCOS DE CONCRETO, DIMENSÕES INTERNAS = 3X4 M. AF_12/2020</t>
  </si>
  <si>
    <t>ACRÉSCIMO PARA POÇO DE VISITA RETANGULAR PARA DRENAGEM, EM ALVENARIA COM BLOCOS DE CONCRETO, DIMENSÕES INTERNAS = 4X4 M. AF_12/2020</t>
  </si>
  <si>
    <t>ACRÉSCIMO PARA POÇO DE VISITA RETANGULAR PARA ESGOTO, EM ALVENARIA COM BLOCOS DE CONCRETO, DIMENSÕES INTERNAS = 1,5X1,5 M. AF_12/2020</t>
  </si>
  <si>
    <t>ACRÉSCIMO PARA POÇO DE VISITA RETANGULAR PARA ESGOTO, EM ALVENARIA COM BLOCOS DE CONCRETO, DIMENSÕES INTERNAS = 1,5X2 M. AF_12/2020</t>
  </si>
  <si>
    <t>ACRÉSCIMO PARA POÇO DE VISITA RETANGULAR PARA ESGOTO, EM ALVENARIA COM BLOCOS DE CONCRETO, DIMENSÕES INTERNAS = 1,5X2,5 M. AF_12/2020</t>
  </si>
  <si>
    <t>ACRÉSCIMO PARA POÇO DE VISITA RETANGULAR PARA ESGOTO, EM ALVENARIA COM BLOCOS DE CONCRETO, DIMENSÕES INTERNAS = 1,5X3 M. AF_12/2020</t>
  </si>
  <si>
    <t>ACRÉSCIMO PARA POÇO DE VISITA RETANGULAR PARA ESGOTO, EM ALVENARIA COM BLOCOS DE CONCRETO, DIMENSÕES INTERNAS = 1,5X3,5 M. AF_12/2020</t>
  </si>
  <si>
    <t>ACRÉSCIMO PARA POÇO DE VISITA RETANGULAR PARA ESGOTO, EM ALVENARIA COM BLOCOS DE CONCRETO, DIMENSÕES INTERNAS = 1,5X4 M. AF_12/2020</t>
  </si>
  <si>
    <t>ACRÉSCIMO PARA POÇO DE VISITA RETANGULAR PARA ESGOTO, EM ALVENARIA COM BLOCOS DE CONCRETO, DIMENSÕES INTERNAS = 1X1 M. AF_12/2020</t>
  </si>
  <si>
    <t>ACRÉSCIMO PARA POÇO DE VISITA RETANGULAR PARA ESGOTO, EM ALVENARIA COM BLOCOS DE CONCRETO, DIMENSÕES INTERNAS = 1X1,5 M. AF_12/2020</t>
  </si>
  <si>
    <t>ACRÉSCIMO PARA POÇO DE VISITA RETANGULAR PARA ESGOTO, EM ALVENARIA COM BLOCOS DE CONCRETO, DIMENSÕES INTERNAS = 1X2 M. AF_12/2020</t>
  </si>
  <si>
    <t>ACRÉSCIMO PARA POÇO DE VISITA RETANGULAR PARA ESGOTO, EM ALVENARIA COM BLOCOS DE CONCRETO, DIMENSÕES INTERNAS = 1X2,5 M. AF_12/2020</t>
  </si>
  <si>
    <t>ACRÉSCIMO PARA POÇO DE VISITA RETANGULAR PARA ESGOTO, EM ALVENARIA COM BLOCOS DE CONCRETO, DIMENSÕES INTERNAS = 1X3 M. AF_12/2020</t>
  </si>
  <si>
    <t>ACRÉSCIMO PARA POÇO DE VISITA RETANGULAR PARA ESGOTO, EM ALVENARIA COM BLOCOS DE CONCRETO, DIMENSÕES INTERNAS = 1X3,5 M. AF_12/2020</t>
  </si>
  <si>
    <t>ACRÉSCIMO PARA POÇO DE VISITA RETANGULAR PARA ESGOTO, EM ALVENARIA COM BLOCOS DE CONCRETO, DIMENSÕES INTERNAS = 1X4 M. AF_12/2020</t>
  </si>
  <si>
    <t>ACRÉSCIMO PARA POÇO DE VISITA RETANGULAR PARA ESGOTO, EM ALVENARIA COM BLOCOS DE CONCRETO, DIMENSÕES INTERNAS = 2,5X2,5 M. AF_12/2020</t>
  </si>
  <si>
    <t>ACRÉSCIMO PARA POÇO DE VISITA RETANGULAR PARA ESGOTO, EM ALVENARIA COM BLOCOS DE CONCRETO, DIMENSÕES INTERNAS = 2,5X3 M. AF_12/2020</t>
  </si>
  <si>
    <t>ACRÉSCIMO PARA POÇO DE VISITA RETANGULAR PARA ESGOTO, EM ALVENARIA COM BLOCOS DE CONCRETO, DIMENSÕES INTERNAS = 2,5X3,5 M. AF_12/2020</t>
  </si>
  <si>
    <t>ACRÉSCIMO PARA POÇO DE VISITA RETANGULAR PARA ESGOTO, EM ALVENARIA COM BLOCOS DE CONCRETO, DIMENSÕES INTERNAS = 2,5X4 M. AF_12/2020</t>
  </si>
  <si>
    <t>ACRÉSCIMO PARA POÇO DE VISITA RETANGULAR PARA ESGOTO, EM ALVENARIA COM BLOCOS DE CONCRETO, DIMENSÕES INTERNAS = 2X2 M. AF_12/2020</t>
  </si>
  <si>
    <t>ACRÉSCIMO PARA POÇO DE VISITA RETANGULAR PARA ESGOTO, EM ALVENARIA COM BLOCOS DE CONCRETO, DIMENSÕES INTERNAS = 2X2,5 M. AF_12/2020</t>
  </si>
  <si>
    <t>ACRÉSCIMO PARA POÇO DE VISITA RETANGULAR PARA ESGOTO, EM ALVENARIA COM BLOCOS DE CONCRETO, DIMENSÕES INTERNAS = 2X3 M. AF_12/2020</t>
  </si>
  <si>
    <t>ACRÉSCIMO PARA POÇO DE VISITA RETANGULAR PARA ESGOTO, EM ALVENARIA COM BLOCOS DE CONCRETO, DIMENSÕES INTERNAS = 2X3,5 M. AF_12/2020</t>
  </si>
  <si>
    <t>ACRÉSCIMO PARA POÇO DE VISITA RETANGULAR PARA ESGOTO, EM ALVENARIA COM BLOCOS DE CONCRETO, DIMENSÕES INTERNAS = 2X4 M. AF_12/2020</t>
  </si>
  <si>
    <t>ACRÉSCIMO PARA POÇO DE VISITA RETANGULAR PARA ESGOTO, EM ALVENARIA COM BLOCOS DE CONCRETO, DIMENSÕES INTERNAS = 3,5X3,5 M. AF_12/2020</t>
  </si>
  <si>
    <t>ACRÉSCIMO PARA POÇO DE VISITA RETANGULAR PARA ESGOTO, EM ALVENARIA COM BLOCOS DE CONCRETO, DIMENSÕES INTERNAS = 3,5X4 M. AF_12/2020</t>
  </si>
  <si>
    <t>ACRÉSCIMO PARA POÇO DE VISITA RETANGULAR PARA ESGOTO, EM ALVENARIA COM BLOCOS DE CONCRETO, DIMENSÕES INTERNAS = 3X3 M. AF_12/2020</t>
  </si>
  <si>
    <t>ACRÉSCIMO PARA POÇO DE VISITA RETANGULAR PARA ESGOTO, EM ALVENARIA COM BLOCOS DE CONCRETO, DIMENSÕES INTERNAS = 3X3,5 M. AF_12/2020</t>
  </si>
  <si>
    <t>ACRÉSCIMO PARA POÇO DE VISITA RETANGULAR PARA ESGOTO, EM ALVENARIA COM BLOCOS DE CONCRETO, DIMENSÕES INTERNAS = 3X4 M. AF_12/2020</t>
  </si>
  <si>
    <t>ACRÉSCIMO PARA POÇO DE VISITA RETANGULAR PARA ESGOTO, EM ALVENARIA COM BLOCOS DE CONCRETO, DIMENSÕES INTERNAS = 4X4 M. AF_12/2020</t>
  </si>
  <si>
    <t>BASE PARA POCO DE VISITA RETANGULAR PARA ESGOTO E DRENAGEM, EM CONCRETO ESTRUTURAL, DIMENSÕES INTERNAS DE 90X150 M, PROFUNDIDADE DE 1,25 M, EXCLUINDO TAMPÃO. AF_12/2020</t>
  </si>
  <si>
    <t>BASE PARA POÇO DE VISITA CIRCULAR PARA DRENAGEM, EM ALVENARIA COM TIJOLOS CERÂMICOS MACIÇOS, DIÂMETRO INTERNO = 0,80 M, PROFUNDIDADE = 1,40 M, EXCLUINDO TAMPÃO. AF_12/2020</t>
  </si>
  <si>
    <t>BASE PARA POÇO DE VISITA CIRCULAR PARA DRENAGEM, EM ALVENARIA COM TIJOLOS CERÂMICOS MACIÇOS, DIÂMETRO INTERNO = 1,0 M, PROFUNDIDADE = 1,40 M, EXCLUINDO TAMPÃO. AF_12/2020</t>
  </si>
  <si>
    <t>BASE PARA POÇO DE VISITA CIRCULAR PARA DRENAGEM, EM ALVENARIA COM TIJOLOS CERÂMICOS MACIÇOS, DIÂMETRO INTERNO = 1,2 M, PROFUNDIDADE = 1,40 M, EXCLUINDO TAMPÃO. AF_12/2020</t>
  </si>
  <si>
    <t>BASE PARA POÇO DE VISITA CIRCULAR PARA DRENAGEM, EM ALVENARIA COM TIJOLOS CERÂMICOS MACIÇOS, DIÂMETRO INTERNO = 1,50 M, PROFUNDIDADE = 1,40 M, EXCLUINDO TAMPÃO. AF_12/2020</t>
  </si>
  <si>
    <t>BASE PARA POÇO DE VISITA CIRCULAR PARA DRENAGEM, EM CONCRETO PRÉ-MOLDADO, DIÂMETRO INTERNO = 0,80 M, PROFUNDIDADE = 1,35 M, EXCLUINDO TAMPÃO. AF_12/2020</t>
  </si>
  <si>
    <t>BASE PARA POÇO DE VISITA CIRCULAR PARA DRENAGEM, EM CONCRETO PRÉ-MOLDADO, DIÂMETRO INTERNO = 1,0 M, PROFUNDIDADE = 1,35 M, EXCLUINDO TAMPÃO. AF_05/2018</t>
  </si>
  <si>
    <t>BASE PARA POÇO DE VISITA CIRCULAR PARA DRENAGEM, EM CONCRETO PRÉ-MOLDADO, DIÂMETRO INTERNO = 1,20 M, PROFUNDIDADE = 1,60 M, EXCLUINDO TAMPÃO. AF_05/2021</t>
  </si>
  <si>
    <t>BASE PARA POÇO DE VISITA CIRCULAR PARA DRENAGEM, EM CONCRETO PRÉ-MOLDADO, DIÂMETRO INTERNO = 1,50 M, PROFUNDIDADE = 1,35 M, EXCLUINDO TAMPÃO. AF_12/2020</t>
  </si>
  <si>
    <t>BASE PARA POÇO DE VISITA CIRCULAR PARA ESGOTO, EM ALVENARIA COM TIJOLOS CERÂMICOS MACIÇOS, DIÂMETRO INTERNO = 0,80 M, PROFUNDIDADE = 1,40 M, EXCLUINDO TAMPÃO. AF_12/2020</t>
  </si>
  <si>
    <t>BASE PARA POÇO DE VISITA CIRCULAR PARA ESGOTO, EM ALVENARIA COM TIJOLOS CERÂMICOS MACIÇOS, DIÂMETRO INTERNO = 1,0 M, PROFUNDIDADE = 1,40 M, EXCLUINDO TAMPÃO. AF_12/2020</t>
  </si>
  <si>
    <t>BASE PARA POÇO DE VISITA CIRCULAR PARA ESGOTO, EM ALVENARIA COM TIJOLOS CERÂMICOS MACIÇOS, DIÂMETRO INTERNO = 1,20 M, PROFUNDIDADE = 1,40 M, EXCLUINDO TAMPÃO. AF_12/2020</t>
  </si>
  <si>
    <t>BASE PARA POÇO DE VISITA CIRCULAR PARA ESGOTO, EM ALVENARIA COM TIJOLOS CERÂMICOS MACIÇOS, DIÂMETRO INTERNO = 1,50 M, PROFUNDIDADE = 1,40 M, EXCLUINDO TAMPÃO. AF_12/2020</t>
  </si>
  <si>
    <t>BASE PARA POÇO DE VISITA CIRCULAR PARA ESGOTO, EM CONCRETO PRÉ-MOLDADO, DIÂMETRO INTERNO = 0,80 M, PROFUNDIDADE = 1,35 M, EXCLUINDO TAMPÃO. AF_12/2020</t>
  </si>
  <si>
    <t>BASE PARA POÇO DE VISITA CIRCULAR PARA ESGOTO, EM CONCRETO PRÉ-MOLDADO, DIÂMETRO INTERNO = 1,0 M, PROFUNDIDADE = 1,35 M, EXCLUINDO TAMPÃO. AF_12/2020</t>
  </si>
  <si>
    <t>BASE PARA POÇO DE VISITA CIRCULAR PARA ESGOTO, EM CONCRETO PRÉ-MOLDADO, DIÂMETRO INTERNO = 1,20 M, PROFUNDIDADE = 1,60 M, EXCLUINDO TAMPÃO. AF_12/2020</t>
  </si>
  <si>
    <t>BASE PARA POÇO DE VISITA CIRCULAR PARA ESGOTO, EM CONCRETO PRÉ-MOLDADO, DIÂMETRO INTERNO = 1,50 M, PROFUNDIDADE = 1,35 M, EXCLUINDO TAMPÃO. AF_12/2020</t>
  </si>
  <si>
    <t>BASE PARA POÇO DE VISITA RETANGULAR PARA DRENAGEM, EM ALVENARIA COM BLOCOS DE CONCRETO, DIMENSÕES INTERNAS = 1,5X1,5 M, PROFUNDIDADE = 1,40 M, EXCLUINDO TAMPÃO. AF_12/2020</t>
  </si>
  <si>
    <t>BASE PARA POÇO DE VISITA RETANGULAR PARA DRENAGEM, EM ALVENARIA COM BLOCOS DE CONCRETO, DIMENSÕES INTERNAS = 1,5X2 M, PROFUNDIDADE = 1,40 M, EXCLUINDO TAMPÃO. AF_12/2020</t>
  </si>
  <si>
    <t>BASE PARA POÇO DE VISITA RETANGULAR PARA DRENAGEM, EM ALVENARIA COM BLOCOS DE CONCRETO, DIMENSÕES INTERNAS = 1,5X2,5 M, PROFUNDIDADE = 1,40 M, EXCLUINDO TAMPÃO. AF_12/2020</t>
  </si>
  <si>
    <t>BASE PARA POÇO DE VISITA RETANGULAR PARA DRENAGEM, EM ALVENARIA COM BLOCOS DE CONCRETO, DIMENSÕES INTERNAS = 1,5X3 M, PROFUNDIDADE = 1,40 M, EXCLUINDO TAMPÃO. AF_12/2020</t>
  </si>
  <si>
    <t>BASE PARA POÇO DE VISITA RETANGULAR PARA DRENAGEM, EM ALVENARIA COM BLOCOS DE CONCRETO, DIMENSÕES INTERNAS = 1,5X3,5 M, PROFUNDIDADE = 1,40 M, EXCLUINDO TAMPÃO. AF_12/2020</t>
  </si>
  <si>
    <t>BASE PARA POÇO DE VISITA RETANGULAR PARA DRENAGEM, EM ALVENARIA COM BLOCOS DE CONCRETO, DIMENSÕES INTERNAS = 1,5X4 M, PROFUNDIDADE = 1,40 M, EXCLUINDO TAMPÃO. AF_12/2020</t>
  </si>
  <si>
    <t>BASE PARA POÇO DE VISITA RETANGULAR PARA DRENAGEM, EM ALVENARIA COM BLOCOS DE CONCRETO, DIMENSÕES INTERNAS = 1X1 M, PROFUNDIDADE = 1,40 M, EXCLUINDO TAMPÃO. AF_12/2020</t>
  </si>
  <si>
    <t>BASE PARA POÇO DE VISITA RETANGULAR PARA DRENAGEM, EM ALVENARIA COM BLOCOS DE CONCRETO, DIMENSÕES INTERNAS = 1X1,5 M, PROFUNDIDADE = 1,40 M, EXCLUINDO TAMPÃO. AF_12/2020</t>
  </si>
  <si>
    <t>BASE PARA POÇO DE VISITA RETANGULAR PARA DRENAGEM, EM ALVENARIA COM BLOCOS DE CONCRETO, DIMENSÕES INTERNAS = 1X2 M, PROFUNDIDADE = 1,40 M, EXCLUINDO TAMPÃO. AF_12/2020</t>
  </si>
  <si>
    <t>BASE PARA POÇO DE VISITA RETANGULAR PARA DRENAGEM, EM ALVENARIA COM BLOCOS DE CONCRETO, DIMENSÕES INTERNAS = 1X2,5 M, PROFUNDIDADE = 1,40 M, EXCLUINDO TAMPÃO. AF_12/2020</t>
  </si>
  <si>
    <t>BASE PARA POÇO DE VISITA RETANGULAR PARA DRENAGEM, EM ALVENARIA COM BLOCOS DE CONCRETO, DIMENSÕES INTERNAS = 1X3 M, PROFUNDIDADE = 1,40 M, EXCLUINDO TAMPÃO. AF_12/2020</t>
  </si>
  <si>
    <t>BASE PARA POÇO DE VISITA RETANGULAR PARA DRENAGEM, EM ALVENARIA COM BLOCOS DE CONCRETO, DIMENSÕES INTERNAS = 1X3,5 M, PROFUNDIDADE = 1,40 M, EXCLUINDO TAMPÃO. AF_12/2020</t>
  </si>
  <si>
    <t>BASE PARA POÇO DE VISITA RETANGULAR PARA DRENAGEM, EM ALVENARIA COM BLOCOS DE CONCRETO, DIMENSÕES INTERNAS = 1X4 M, PROFUNDIDADE = 1,40 M, EXCLUINDO TAMPÃO. AF_12/2020</t>
  </si>
  <si>
    <t>BASE PARA POÇO DE VISITA RETANGULAR PARA DRENAGEM, EM ALVENARIA COM BLOCOS DE CONCRETO, DIMENSÕES INTERNAS = 2,5X2,5 M, PROFUNDIDADE = 1,40 M, EXCLUINDO TAMPÃO. AF_12/2020</t>
  </si>
  <si>
    <t>BASE PARA POÇO DE VISITA RETANGULAR PARA DRENAGEM, EM ALVENARIA COM BLOCOS DE CONCRETO, DIMENSÕES INTERNAS = 2,5X3 M, PROFUNDIDADE = 1,40 M, EXCLUINDO TAMPÃO. AF_12/2020</t>
  </si>
  <si>
    <t>BASE PARA POÇO DE VISITA RETANGULAR PARA DRENAGEM, EM ALVENARIA COM BLOCOS DE CONCRETO, DIMENSÕES INTERNAS = 2,5X3,5 M, PROFUNDIDADE = 1,40 M, EXCLUINDO TAMPÃO. AF_12/2020</t>
  </si>
  <si>
    <t>BASE PARA POÇO DE VISITA RETANGULAR PARA DRENAGEM, EM ALVENARIA COM BLOCOS DE CONCRETO, DIMENSÕES INTERNAS = 2,5X4 M, PROFUNDIDADE = 1,40 M, EXCLUINDO TAMPÃO. AF_12/2020</t>
  </si>
  <si>
    <t>BASE PARA POÇO DE VISITA RETANGULAR PARA DRENAGEM, EM ALVENARIA COM BLOCOS DE CONCRETO, DIMENSÕES INTERNAS = 2X2 M, PROFUNDIDADE = 1,40 M, EXCLUINDO TAMPÃO. AF_12/2020</t>
  </si>
  <si>
    <t>BASE PARA POÇO DE VISITA RETANGULAR PARA DRENAGEM, EM ALVENARIA COM BLOCOS DE CONCRETO, DIMENSÕES INTERNAS = 2X2,5 M, PROFUNDIDADE = 1,40 M, EXCLUINDO TAMPÃO. AF_12/2020</t>
  </si>
  <si>
    <t>BASE PARA POÇO DE VISITA RETANGULAR PARA DRENAGEM, EM ALVENARIA COM BLOCOS DE CONCRETO, DIMENSÕES INTERNAS = 2X3 M, PROFUNDIDADE = 1,40 M, EXCLUINDO TAMPÃO. AF_12/2020</t>
  </si>
  <si>
    <t>BASE PARA POÇO DE VISITA RETANGULAR PARA DRENAGEM, EM ALVENARIA COM BLOCOS DE CONCRETO, DIMENSÕES INTERNAS = 2X3,5 M, PROFUNDIDADE = 1,40 M, EXCLUINDO TAMPÃO. AF_12/2020</t>
  </si>
  <si>
    <t>BASE PARA POÇO DE VISITA RETANGULAR PARA DRENAGEM, EM ALVENARIA COM BLOCOS DE CONCRETO, DIMENSÕES INTERNAS = 2X4 M, PROFUNDIDADE = 1,40 M, EXCLUINDO TAMPÃO. AF_12/2020</t>
  </si>
  <si>
    <t>BASE PARA POÇO DE VISITA RETANGULAR PARA DRENAGEM, EM ALVENARIA COM BLOCOS DE CONCRETO, DIMENSÕES INTERNAS = 3,5X3,5 M, PROFUNDIDADE = 1,40 M, EXCLUINDO TAMPÃO. AF_12/2020</t>
  </si>
  <si>
    <t>BASE PARA POÇO DE VISITA RETANGULAR PARA DRENAGEM, EM ALVENARIA COM BLOCOS DE CONCRETO, DIMENSÕES INTERNAS = 3,5X4 M, PROFUNDIDADE = 1,40 M, EXCLUINDO TAMPÃO. AF_12/2020</t>
  </si>
  <si>
    <t>BASE PARA POÇO DE VISITA RETANGULAR PARA DRENAGEM, EM ALVENARIA COM BLOCOS DE CONCRETO, DIMENSÕES INTERNAS = 3X3 M, PROFUNDIDADE = 1,40 M, EXCLUINDO TAMPÃO. AF_12/2020</t>
  </si>
  <si>
    <t>BASE PARA POÇO DE VISITA RETANGULAR PARA DRENAGEM, EM ALVENARIA COM BLOCOS DE CONCRETO, DIMENSÕES INTERNAS = 3X3,5 M, PROFUNDIDADE = 1,40 M, EXCLUINDO TAMPÃO. AF_12/2020</t>
  </si>
  <si>
    <t>BASE PARA POÇO DE VISITA RETANGULAR PARA DRENAGEM, EM ALVENARIA COM BLOCOS DE CONCRETO, DIMENSÕES INTERNAS = 3X4 M, PROFUNDIDADE = 1,40 M, EXCLUINDO TAMPÃO. AF_12/2020</t>
  </si>
  <si>
    <t>BASE PARA POÇO DE VISITA RETANGULAR PARA DRENAGEM, EM ALVENARIA COM BLOCOS DE CONCRETO, DIMENSÕES INTERNAS = 4X4 M, PROFUNDIDADE = 1,40 M, EXCLUINDO TAMPÃO. AF_12/2020</t>
  </si>
  <si>
    <t>BASE PARA POÇO DE VISITA RETANGULAR PARA ESGOTO, EM ALVENARIA COM BLOCOS DE CONCRETO, DIMENSÕES INTERNAS = 1,5X1,5 M, PROFUNDIDADE = 1,45 M, EXCLUINDO TAMPÃO . AF_12/2020</t>
  </si>
  <si>
    <t>BASE PARA POÇO DE VISITA RETANGULAR PARA ESGOTO, EM ALVENARIA COM BLOCOS DE CONCRETO, DIMENSÕES INTERNAS = 1,5X2 M, PROFUNDIDADE = 1,40 M, EXCLUINDO TAMPÃO. AF_12/2020</t>
  </si>
  <si>
    <t>BASE PARA POÇO DE VISITA RETANGULAR PARA ESGOTO, EM ALVENARIA COM BLOCOS DE CONCRETO, DIMENSÕES INTERNAS = 1,5X2,5 M, PROFUNDIDADE = 1,40 M, EXCLUINDO TAMPÃO. AF_12/2020</t>
  </si>
  <si>
    <t>BASE PARA POÇO DE VISITA RETANGULAR PARA ESGOTO, EM ALVENARIA COM BLOCOS DE CONCRETO, DIMENSÕES INTERNAS = 1,5X3 M, PROFUNDIDADE = 1,40 M, EXCLUINDO TAMPÃO. AF_12/2020</t>
  </si>
  <si>
    <t>BASE PARA POÇO DE VISITA RETANGULAR PARA ESGOTO, EM ALVENARIA COM BLOCOS DE CONCRETO, DIMENSÕES INTERNAS = 1,5X3,5 M, PROFUNDIDADE = 1,40 M, EXCLUINDO TAMPÃO. AF_12/2020</t>
  </si>
  <si>
    <t>BASE PARA POÇO DE VISITA RETANGULAR PARA ESGOTO, EM ALVENARIA COM BLOCOS DE CONCRETO, DIMENSÕES INTERNAS = 1,5X4 M, PROFUNDIDADE = 1,40 M, EXCLUINDO TAMPÃO. AF_12/2020</t>
  </si>
  <si>
    <t>BASE PARA POÇO DE VISITA RETANGULAR PARA ESGOTO, EM ALVENARIA COM BLOCOS DE CONCRETO, DIMENSÕES INTERNAS = 1X1 M, PROFUNDIDADE = 1,40 M, EXCLUINDO TAMPÃO. AF_12/2020</t>
  </si>
  <si>
    <t>BASE PARA POÇO DE VISITA RETANGULAR PARA ESGOTO, EM ALVENARIA COM BLOCOS DE CONCRETO, DIMENSÕES INTERNAS = 1X1,5 M, PROFUNDIDADE = 1,40 M, EXCLUINDO TAMPÃO. AF_12/2020</t>
  </si>
  <si>
    <t>BASE PARA POÇO DE VISITA RETANGULAR PARA ESGOTO, EM ALVENARIA COM BLOCOS DE CONCRETO, DIMENSÕES INTERNAS = 1X2 M, PROFUNDIDADE = 1,40 M, EXCLUINDO TAMPÃO. AF_12/2020</t>
  </si>
  <si>
    <t>BASE PARA POÇO DE VISITA RETANGULAR PARA ESGOTO, EM ALVENARIA COM BLOCOS DE CONCRETO, DIMENSÕES INTERNAS = 1X2,5 M, PROFUNDIDADE = 1,40 M, EXCLUINDO TAMPÃO. AF_12/2020</t>
  </si>
  <si>
    <t>BASE PARA POÇO DE VISITA RETANGULAR PARA ESGOTO, EM ALVENARIA COM BLOCOS DE CONCRETO, DIMENSÕES INTERNAS = 1X3 M, PROFUNDIDADE = 1,40 M, EXCLUINDO TAMPÃO. AF_12/2020</t>
  </si>
  <si>
    <t>BASE PARA POÇO DE VISITA RETANGULAR PARA ESGOTO, EM ALVENARIA COM BLOCOS DE CONCRETO, DIMENSÕES INTERNAS = 1X3,5 M, PROFUNDIDADE = 1,40 M, EXCLUINDO TAMPÃO. AF_12/2020</t>
  </si>
  <si>
    <t>BASE PARA POÇO DE VISITA RETANGULAR PARA ESGOTO, EM ALVENARIA COM BLOCOS DE CONCRETO, DIMENSÕES INTERNAS = 1X4 M, PROFUNDIDADE = 1,40 M, EXCLUINDO TAMPÃO. AF_12/2020</t>
  </si>
  <si>
    <t>BASE PARA POÇO DE VISITA RETANGULAR PARA ESGOTO, EM ALVENARIA COM BLOCOS DE CONCRETO, DIMENSÕES INTERNAS = 2,5X2,5 M, PROFUNDIDADE = 1,40 M, EXCLUINDO TAMPÃO. AF_12/2020</t>
  </si>
  <si>
    <t>BASE PARA POÇO DE VISITA RETANGULAR PARA ESGOTO, EM ALVENARIA COM BLOCOS DE CONCRETO, DIMENSÕES INTERNAS = 2,5X3 M, PROFUNDIDADE = 1,40 M, EXCLUINDO TAMPÃO. AF_12/2020</t>
  </si>
  <si>
    <t>BASE PARA POÇO DE VISITA RETANGULAR PARA ESGOTO, EM ALVENARIA COM BLOCOS DE CONCRETO, DIMENSÕES INTERNAS = 2,5X3,5 M, PROFUNDIDADE = 1,40 M, EXCLUINDO TAMPÃO. AF_12/2020</t>
  </si>
  <si>
    <t>BASE PARA POÇO DE VISITA RETANGULAR PARA ESGOTO, EM ALVENARIA COM BLOCOS DE CONCRETO, DIMENSÕES INTERNAS = 2,5X4 M, PROFUNDIDADE = 1,40 M, EXCLUINDO TAMPÃO. AF_12/2020</t>
  </si>
  <si>
    <t>BASE PARA POÇO DE VISITA RETANGULAR PARA ESGOTO, EM ALVENARIA COM BLOCOS DE CONCRETO, DIMENSÕES INTERNAS = 2X2 M, PROFUNDIDADE = 1,40 M, EXCLUINDO TAMPÃO. AF_12/2020</t>
  </si>
  <si>
    <t>BASE PARA POÇO DE VISITA RETANGULAR PARA ESGOTO, EM ALVENARIA COM BLOCOS DE CONCRETO, DIMENSÕES INTERNAS = 2X2,5 M, PROFUNDIDADE = 1,40 M, EXCLUINDO TAMPÃO. AF_12/2020</t>
  </si>
  <si>
    <t>BASE PARA POÇO DE VISITA RETANGULAR PARA ESGOTO, EM ALVENARIA COM BLOCOS DE CONCRETO, DIMENSÕES INTERNAS = 2X3 M, PROFUNDIDADE = 1,40 M, EXCLUINDO TAMPÃO. AF_12/2020</t>
  </si>
  <si>
    <t>BASE PARA POÇO DE VISITA RETANGULAR PARA ESGOTO, EM ALVENARIA COM BLOCOS DE CONCRETO, DIMENSÕES INTERNAS = 2X3,5 M, PROFUNDIDADE = 1,40 M, EXCLUINDO TAMPÃO. AF_12/2020</t>
  </si>
  <si>
    <t>BASE PARA POÇO DE VISITA RETANGULAR PARA ESGOTO, EM ALVENARIA COM BLOCOS DE CONCRETO, DIMENSÕES INTERNAS = 2X4 M, PROFUNDIDADE = 1,40 M, EXCLUINDO TAMPÃO. AF_12/2020</t>
  </si>
  <si>
    <t>BASE PARA POÇO DE VISITA RETANGULAR PARA ESGOTO, EM ALVENARIA COM BLOCOS DE CONCRETO, DIMENSÕES INTERNAS = 3,5X3,5 M, PROFUNDIDADE = 1,40 M, EXCLUINDO TAMPÃO. AF_12/2020</t>
  </si>
  <si>
    <t>BASE PARA POÇO DE VISITA RETANGULAR PARA ESGOTO, EM ALVENARIA COM BLOCOS DE CONCRETO, DIMENSÕES INTERNAS = 3,5X4 M, PROFUNDIDADE = 1,40 M, EXCLUINDO TAMPÃO. AF_12/2020</t>
  </si>
  <si>
    <t>BASE PARA POÇO DE VISITA RETANGULAR PARA ESGOTO, EM ALVENARIA COM BLOCOS DE CONCRETO, DIMENSÕES INTERNAS = 3X3 M, PROFUNDIDADE = 1,40 M, EXCLUINDO TAMPÃO. AF_12/2020</t>
  </si>
  <si>
    <t>BASE PARA POÇO DE VISITA RETANGULAR PARA ESGOTO, EM ALVENARIA COM BLOCOS DE CONCRETO, DIMENSÕES INTERNAS = 3X3,5 M, PROFUNDIDADE = 1,40 M, EXCLUINDO TAMPÃO. AF_12/2020</t>
  </si>
  <si>
    <t>BASE PARA POÇO DE VISITA RETANGULAR PARA ESGOTO, EM ALVENARIA COM BLOCOS DE CONCRETO, DIMENSÕES INTERNAS = 3X4 M, PROFUNDIDADE = 1,40 M, EXCLUINDO TAMPÃO. AF_12/2020</t>
  </si>
  <si>
    <t>BASE PARA POÇO DE VISITA RETANGULAR PARA ESGOTO, EM ALVENARIA COM BLOCOS DE CONCRETO, DIMENSÕES INTERNAS = 4X4 M, PROFUNDIDADE = 1,45 M, EXCLUINDO TAMPÃO. AF_12/2020</t>
  </si>
  <si>
    <t>CAIXA COM GRELHA DUPLA RETANGULAR, EM ALVENARIA COM BLOCOS DE CONCRETO, DIMENSÕES INTERNAS: 0,5X2,2X1 M. AF_12/2020</t>
  </si>
  <si>
    <t>CAIXA COM GRELHA DUPLA RETANGULAR, EM ALVENARIA COM TIJOLOS CERÂMICOS MACIÇOS, DIMENSÕES INTERNAS: 0,5X2,2X1 M. AF_12/2020</t>
  </si>
  <si>
    <t>CAIXA COM GRELHA DUPLA RETANGULAR, EM CONCRETO PRÉ-MOLDADO, DIMENSÕES INTERNAS: 0,5X2,2X1,0 M. AF_12/2020</t>
  </si>
  <si>
    <t>CAIXA COM GRELHA SIMPLES RETANGULAR, EM ALVENARIA COM BLOCOS DE CONCRETO, DIMENSÕES INTERNAS: 0,5X1X1 M. AF_12/2020</t>
  </si>
  <si>
    <t>CAIXA COM GRELHA SIMPLES RETANGULAR, EM ALVENARIA COM TIJOLOS CERÂMICOS MACIÇOS, DIMENSÕES INTERNAS: 0,5X1X1 M. AF_12/2020</t>
  </si>
  <si>
    <t>CAIXA COM GRELHA SIMPLES RETANGULAR, EM CONCRETO PRÉ-MOLDADO, DIMENSÕES INTERNAS: 0,6X1,0X1,0 M. AF_12/2020</t>
  </si>
  <si>
    <t>CAIXA PARA BOCA DE LOBO COMBINADA COM GRELHA RETANGULAR, EM ALVENARIA COM BLOCOS DE CONCRETO, DIMENSÕES INTERNAS: 1,3X1X1,2 M. AF_12/2020</t>
  </si>
  <si>
    <t>CAIXA PARA BOCA DE LOBO COMBINADA COM GRELHA RETANGULAR, EM ALVENARIA COM TIJOLOS CERÂMICOS MACIÇOS, DIMENSÕES INTERNAS: 1,3X1X1,2 M. AF_12/2020</t>
  </si>
  <si>
    <t>CAIXA PARA BOCA DE LOBO DUPLA COMBINADA COM GRELHA RETANGULAR, EM ALVENARIA COM BLOCOS DE CONCRETO, DIMENSÕES INTERNAS: 1,3X2,2X1,2 M. AF_12/2020</t>
  </si>
  <si>
    <t>CAIXA PARA BOCA DE LOBO DUPLA COMBINADA COM GRELHA RETANGULAR, EM ALVENARIA COM TIJOLOS CERÂMICOS MACIÇOS, DIMENSÕES INTERNAS: 1,3X2,2X1,2 M. AF_12/2020</t>
  </si>
  <si>
    <t>CAIXA PARA BOCA DE LOBO DUPLA RETANGULAR, EM ALVENARIA COM BLOCOS DE CONCRETO, DIMENSÕES INTERNAS: 0,6X2,2X1,2 M. AF_12/2020</t>
  </si>
  <si>
    <t>CAIXA PARA BOCA DE LOBO DUPLA RETANGULAR, EM ALVENARIA COM TIJOLOS CERÂMICOS MACIÇOS, DIMENSÕES INTERNAS: 0,6X2,2X1,2 M. AF_12/2020</t>
  </si>
  <si>
    <t>CAIXA PARA BOCA DE LOBO DUPLA RETANGULAR, EM CONCRETO PRÉ-MOLDADO, DIMENSÕES INTERNAS: 0,6X2,2X1,2 M. AF_12/2020</t>
  </si>
  <si>
    <t>CAIXA PARA BOCA DE LOBO SIMPLES RETANGULAR, EM ALVENARIA COM BLOCOS DE CONCRETO, DIMENSÕES INTERNAS: 0,6X1X1,2 M. AF_12/2020</t>
  </si>
  <si>
    <t>CAIXA PARA BOCA DE LOBO SIMPLES RETANGULAR, EM ALVENARIA COM TIJOLOS CERÂMICOS MACIÇOS, DIMENSÕES INTERNAS: 0,6X1X1,2 M. AF_12/2020</t>
  </si>
  <si>
    <t>CAIXA PARA BOCA DE LOBO SIMPLES RETANGULAR, EM CONCRETO PRÉ-MOLDADO, DIMENSÕES INTERNAS: 0,6X1,0X1,2 M. AF_12/2020</t>
  </si>
  <si>
    <t>CHAMINÉ CIRCULAR PARA POÇO DE VISITA PARA DRENAGEM, EM ALVENARIA COM TIJOLOS CERÂMICOS MACIÇOS, DIÂMETRO INTERNO = 0,6 M. AF_12/2020</t>
  </si>
  <si>
    <t>CHAMINÉ CIRCULAR PARA POÇO DE VISITA PARA DRENAGEM, EM CONCRETO PRÉ-MOLDADO, DIÂMETRO INTERNO = 0,6 M. AF_12/2020</t>
  </si>
  <si>
    <t>CHAMINÉ CIRCULAR PARA POÇO DE VISITA PARA ESGOTO, EM ALVENARIA COM TIJOLOS CERÂMICOS MACIÇOS, DIÂMETRO INTERNO = 0,6 M. AF_12/2020</t>
  </si>
  <si>
    <t>CHAMINÉ CIRCULAR PARA POÇO DE VISITA PARA ESGOTO, EM CONCRETO PRÉ-MOLDADO, DIÂMETRO INTERNO = 0,6 M. AF_12/2020</t>
  </si>
  <si>
    <t>POÇO DE INSPEÇÃO CIRCULAR PARA DRENAGEM, EM ALVENARIA COM TIJOLOS CERÂMICOS MACIÇOS, DIÂMETRO INTERNO = 0,60 M, PROFUNDIDADE = 0,95 M, EXCLUINDO TAMPÃO. AF_12/2020</t>
  </si>
  <si>
    <t>POÇO DE INSPEÇÃO CIRCULAR PARA DRENAGEM, EM ALVENARIA COM TIJOLOS CERÂMICOS MACIÇOS, DIÂMETRO INTERNO = 0,60 M, PROFUNDIDADE = 1,45 M, EXCLUINDO TAMPÃO. AF_12/2020</t>
  </si>
  <si>
    <t>POÇO DE INSPEÇÃO CIRCULAR PARA DRENAGEM, EM CONCRETO PRÉ-MOLDADO, DIÂMETRO INTERNO = 0,60 M, PROFUNDIDADE = 0,90 M, EXCLUINDO TAMPÃO. AF_12/2020</t>
  </si>
  <si>
    <t>POÇO DE INSPEÇÃO CIRCULAR PARA DRENAGEM, EM CONCRETO PRÉ-MOLDADO, DIÂMETRO INTERNO = 0,60 M, PROFUNDIDADE = 1,40 M, EXCLUINDO TAMPÃO. AF_12/2020</t>
  </si>
  <si>
    <t>POÇO DE INSPEÇÃO CIRCULAR PARA ESGOTO, EM ALVENARIA COM TIJOLOS CERÂMICOS MACIÇOS, DIÂMETRO INTERNO = 0,60 M, PROFUNDIDADE = 0,95 M, EXCLUINDO TAMPÃO. AF_12/2020</t>
  </si>
  <si>
    <t>POÇO DE INSPEÇÃO CIRCULAR PARA ESGOTO, EM ALVENARIA COM TIJOLOS CERÂMICOS MACIÇOS, DIÂMETRO INTERNO = 0,60 M, PROFUNDIDADE = 1,45 M, EXCLUINDO TAMPÃO. AF_12/2020</t>
  </si>
  <si>
    <t>POÇO DE INSPEÇÃO CIRCULAR PARA ESGOTO, EM CONCRETO PRÉ-MOLDADO, DIÂMETRO INTERNO = 0,60 M, PROFUNDIDADE = 0,90 M, EXCLUINDO TAMPÃO. AF_12/2020</t>
  </si>
  <si>
    <t>POÇO DE INSPEÇÃO CIRCULAR PARA ESGOTO, EM CONCRETO PRÉ-MOLDADO, DIÂMETRO INTERNO = 0,60 M, PROFUNDIDADE = 1,40 M, EXCLUINDO TAMPÃO. AF_12/2020</t>
  </si>
  <si>
    <t>TAMPA PARA CAIXA TIPO R1, EM FERRO FUNDIDO, DIMENSÕES INTERNAS: 0,40 X 0,60 M - FORNECIMENTO E INSTALAÇÃO. AF_12/2020</t>
  </si>
  <si>
    <t>TAMPA PARA CAIXA TIPO R2 E R3, EM FERRO FUNDIDO, DIMENSÕES INTERNAS: 0,55 X 1,10 M - FORNECIMENTO E INSTALAÇÃO. AF_12/2020</t>
  </si>
  <si>
    <t>CONCRETO CICLÓPICO FCK = 15MPA, 30% PEDRA DE MÃO EM VOLUME REAL, INCLUSIVE LANÇAMENTO. AF_05/2021</t>
  </si>
  <si>
    <t>CONCRETO FCK = 15MPA, TRAÇO 1:3,4:3,4 (EM MASSA SECA DE CIMENTO/ AREIA MÉDIA/ SEIXO ROLADO) - PREPARO MANUAL. AF_05/2021</t>
  </si>
  <si>
    <t>CONCRETO FCK = 15MPA, TRAÇO 1:3,4:3,4 (EM MASSA SECA DE CIMENTO/ AREIA MÉDIA/ SEIXO ROLADO) - PREPARO MECÂNICO COM BETONEIRA 400 L. AF_05/2021</t>
  </si>
  <si>
    <t>CONCRETO FCK = 15MPA, TRAÇO 1:3,4:3,4 (EM MASSA SECA DE CIMENTO/ AREIA MÉDIA/ SEIXO ROLADO) - PREPARO MECÂNICO COM BETONEIRA 600 L. AF_05/2021</t>
  </si>
  <si>
    <t>CONCRETO FCK = 15MPA, TRAÇO 1:3,4:3,5 (EM MASSA SECA DE CIMENTO/ AREIA MÉDIA/ BRITA 1) - PREPARO MANUAL. AF_05/2021</t>
  </si>
  <si>
    <t>CONCRETO FCK = 15MPA, TRAÇO 1:3,4:3,5 (EM MASSA SECA DE CIMENTO/ AREIA MÉDIA/ BRITA 1) - PREPARO MECÂNICO COM BETONEIRA 400 L. AF_05/2021</t>
  </si>
  <si>
    <t>CONCRETO FCK = 15MPA, TRAÇO 1:3,4:3,5 (EM MASSA SECA DE CIMENTO/ AREIA MÉDIA/ BRITA 1) - PREPARO MECÂNICO COM BETONEIRA 600 L. AF_05/2021</t>
  </si>
  <si>
    <t>CONCRETO FCK = 20MPA, TRAÇO 1:2,6:2,9 (EM MASSA SECA DE CIMENTO/ AREIA MÉDIA/ SEIXO ROLADO) - PREPARO MECÂNICO COM BETONEIRA 400 L. AF_05/2021</t>
  </si>
  <si>
    <t>CONCRETO FCK = 20MPA, TRAÇO 1:2,6:2,9 (EM MASSA SECA DE CIMENTO/ AREIA MÉDIA/ SEIXO ROLADO) - PREPARO MECÂNICO COM BETONEIRA 600 L. AF_05/2021</t>
  </si>
  <si>
    <t>CONCRETO FCK = 20MPA, TRAÇO 1:2,7:3 (EM MASSA SECA DE CIMENTO/ AREIA MÉDIA/ BRITA 1) - PREPARO MECÂNICO COM BETONEIRA 400 L. AF_05/2021</t>
  </si>
  <si>
    <t>CONCRETO FCK = 20MPA, TRAÇO 1:2,7:3 (EM MASSA SECA DE CIMENTO/ AREIA MÉDIA/ BRITA 1) - PREPARO MECÂNICO COM BETONEIRA 600 L. AF_05/2021</t>
  </si>
  <si>
    <t>CONCRETO FCK = 25MPA, TRAÇO 1:2,2:2,5 (EM MASSA SECA DE CIMENTO/ AREIA MÉDIA/ SEIXO ROLADO) - PREPARO MECÂNICO COM BETONEIRA 400 L. AF_05/2021</t>
  </si>
  <si>
    <t>CONCRETO FCK = 25MPA, TRAÇO 1:2,2:2,5 (EM MASSA SECA DE CIMENTO/ AREIA MÉDIA/ SEIXO ROLADO) - PREPARO MECÂNICO COM BETONEIRA 600 L. AF_05/2021</t>
  </si>
  <si>
    <t>CONCRETO FCK = 25MPA, TRAÇO 1:2,3:2,7 (EM MASSA SECA DE CIMENTO/ AREIA MÉDIA/ BRITA 1) - PREPARO MECÂNICO COM BETONEIRA 600 L. AF_05/2021</t>
  </si>
  <si>
    <t>CONCRETO FCK = 30MPA, TRAÇO 1:1,9:2,3 (EM MASSA SECA DE CIMENTO/ AREIA MÉDIA/ SEIXO ROLADO) - PREPARO MECÂNICO COM BETONEIRA 400 L. AF_05/2021</t>
  </si>
  <si>
    <t>CONCRETO FCK = 30MPA, TRAÇO 1:1,9:2,3 (EM MASSA SECA DE CIMENTO/ AREIA MÉDIA/ SEIXO ROLADO) - PREPARO MECÂNICO COM BETONEIRA 600 L. AF_05/2021</t>
  </si>
  <si>
    <t>CONCRETO FCK = 30MPA, TRAÇO 1:2,1:2,5 (EM MASSA SECA DE CIMENTO/ AREIA MÉDIA/ BRITA 1) - PREPARO MECÂNICO COM BETONEIRA 400 L. AF_05/2021</t>
  </si>
  <si>
    <t>CONCRETO FCK = 30MPA, TRAÇO 1:2,1:2,5 (EM MASSA SECA DE CIMENTO/ AREIA MÉDIA/ BRITA 1) - PREPARO MECÂNICO COM BETONEIRA 600 L. AF_05/2021</t>
  </si>
  <si>
    <t>CONCRETO FCK = 40MPA, TRAÇO 1:1,4:1,8 (EM MASSA SECA DE CIMENTO/ AREIA MÉDIA/ SEIXO ROLADO) - PREPARO MECÂNICO COM BETONEIRA 400 L. AF_05/2021</t>
  </si>
  <si>
    <t>CONCRETO FCK = 40MPA, TRAÇO 1:1,4:1,8 (EM MASSA SECA DE CIMENTO/ AREIA MÉDIA/ SEIXO ROLADO) - PREPARO MECÂNICO COM BETONEIRA 600 L. AF_05/2021</t>
  </si>
  <si>
    <t>CONCRETO FCK = 40MPA, TRAÇO 1:1,6:1,9 (EM MASSA SECA DE CIMENTO/ AREIA MÉDIA/ BRITA 1) - PREPARO MECÂNICO COM BETONEIRA 400 L. AF_05/2021</t>
  </si>
  <si>
    <t>CONCRETO FCK = 40MPA, TRAÇO 1:1,6:1,9 (EM MASSA SECA DE CIMENTO/ AREIA MÉDIA/ BRITA 1) - PREPARO MECÂNICO COM BETONEIRA 600 L. AF_05/2021</t>
  </si>
  <si>
    <t>CONCRETO MAGRO PARA LASTRO, TRAÇO 1:4,5:4,5 (EM MASSA SECA DE CIMENTO/ AREIA MÉDIA/ BRITA 1) - PREPARO MANUAL. AF_05/2021</t>
  </si>
  <si>
    <t>CONCRETO MAGRO PARA LASTRO, TRAÇO 1:4,5:4,5 (EM MASSA SECA DE CIMENTO/ AREIA MÉDIA/ BRITA 1) - PREPARO MECÂNICO COM BETONEIRA 400 L. AF_05/2021</t>
  </si>
  <si>
    <t>CONCRETO MAGRO PARA LASTRO, TRAÇO 1:4,5:4,5 (EM MASSA SECA DE CIMENTO/ AREIA MÉDIA/ BRITA 1) - PREPARO MECÂNICO COM BETONEIRA 600 L. AF_05/2021</t>
  </si>
  <si>
    <t>CONCRETO MAGRO PARA LASTRO, TRAÇO 1:4,5:4,5 (EM MASSA SECA DE CIMENTO/ AREIA MÉDIA/ SEIXO ROLADO) - PREPARO MANUAL. AF_05/2021</t>
  </si>
  <si>
    <t>CONCRETO MAGRO PARA LASTRO, TRAÇO 1:4,5:4,5 (EM MASSA SECA DE CIMENTO/ AREIA MÉDIA/ SEIXO ROLADO) - PREPARO MECÂNICO COM BETONEIRA 400 L. AF_05/2021</t>
  </si>
  <si>
    <t>CONCRETO MAGRO PARA LASTRO, TRAÇO 1:4,5:4,5 (EM MASSA SECA DE CIMENTO/ AREIA MÉDIA/ SEIXO ROLADO) - PREPARO MECÂNICO COM BETONEIRA 600 L. AF_05/2021</t>
  </si>
  <si>
    <t>ARGAMASSA DE ASSENTAMENTO DE ALVENARIA DE VEDAÇÃO E REVESTIMENTO INTERNO, TRAÇO EM VOLUME SECO 1:1:3:3,8 (CIMENTO:CAL:AREIA NATURAL MÉDIA:AREIA RECICLADA), COM USO DE AGREGADO RECICLADO MISTO (ARM) - PREPARO MANUAL. AF_11/2023</t>
  </si>
  <si>
    <t>ARGAMASSA DE ASSENTAMENTO DE ALVENARIA DE VEDAÇÃO E REVESTIMENTO INTERNO, TRAÇO EM VOLUME SECO 1:1:3:3,8 (CIMENTO:CAL:AREIAS NATURAL MÉDIA: RECICLADA), COM USO DE AGREGADO RECICLADO CIMENTÍCIO OU DE CONCRETO (ARCI/ARCO) - PREPARO MANUAL. AF_11/2023</t>
  </si>
  <si>
    <t>ARGAMASSA PARA ALVENARIA DE VEDAÇÃO E REVESTIMENTO INTERNO, TRAÇO EM VOLUME SECO 1:1:3:3,8 (CIMENTO:CAL:AREIA MÉDIA:AREIA RECICLADA), COM AGREGADO RECICLADO CIMENTÍCIO OU DE CONCRETO - PREPARO MECÂNICO COM MISTURADOR HORIZONTAL DE 600 KG. AF_11/2023</t>
  </si>
  <si>
    <t>ARGAMASSA PARA ALVENARIA DE VEDAÇÃO E REVESTIMENTO INTERNO, TRAÇO EM VOLUME SECO 1:1:3:3,8 (CIMENTO:CAL:AREIA MÉDIA:AREIA RECICLADA), COM USO DE AGREGADO RECICLADO MISTO - PREPARO MECÂNICO COM MISTURADOR HORIZONTAL DE 600 KG. AF_11/2023</t>
  </si>
  <si>
    <t>ARGAMASSA PARA CONTRAPISO, TRAÇO EM VOLUME SECO 1:2:2,5 (CIMENTO:AREIA NATURAL MÉDIA:AREIA RECICLADA), COM USO DE AGREGADO RECICLADO CIMENTÍCIO OU DE CONCRETO (ARCI/ARCO) - PREPARO MANUAL. AF_11/2023</t>
  </si>
  <si>
    <t>ARGAMASSA PARA CONTRAPISO, TRAÇO EM VOLUME SECO 1:2:2,5 (CIMENTO:AREIA NATURAL MÉDIA:AREIA RECICLADA), COM USO DE AGREGADO RECICLADO CIMENTÍCIO OU DE CONCRETO (ARCI/ARCO) - PREPARO MECÂNICO COM MISTURADOR DE EIXO HORIZONTAL DE 600 KG. AF_11/2023</t>
  </si>
  <si>
    <t>ARGAMASSA PARA CONTRAPISO, TRAÇO EM VOLUME SECO 1:2:2,5 (CIMENTO:AREIA NATURAL MÉDIA:AREIA RECICLADA), COM USO DE AGREGADO RECICLADO MISTO (ARM) - PREPARO MANUAL. AF_11/2023</t>
  </si>
  <si>
    <t>ARGAMASSA PARA CONTRAPISO, TRAÇO EM VOLUME SECO 1:2:2,5 (CIMENTO:AREIA NATURAL MÉDIA:AREIA RECICLADA), COM USO DE AGREGADO RECICLADO MISTO (ARM) - PREPARO MECÂNICO COM MISTURADOR DE EIXO HORIZONTAL DE 600 KG. AF_11/2023</t>
  </si>
  <si>
    <t>CONCRETO MAGRO PARA LASTRO, TRAÇO EM MASSA SECA 1:3,4:3,5 (CIMENTO:AREIA RECICLADA:BRITA 1 RECICLADA), COM USO DE AGREGADO RECICLADO CIMENTÍCIO OU DE CONCRETO (ARCI/ARCO) - PREPARO MANUAL. AF_11/2023</t>
  </si>
  <si>
    <t>CONCRETO MAGRO PARA LASTRO, TRAÇO EM MASSA SECA 1:3,4:3,5 (CIMENTO:AREIA RECICLADA:BRITA 1 RECICLADA), COM USO DE AGREGADO RECICLADO CIMENTÍCIO OU DE CONCRETO (ARCI/ARCO) - PREPARO MECÂNICO COM BETONEIRA 600 L. AF_11/2023</t>
  </si>
  <si>
    <t>CONCRETO MAGRO PARA LASTRO, TRAÇO EM MASSA SECA 1:3,4:3,5 (CIMENTO:AREIA RECICLADA:BRITA 1 RECICLADA), COM USO DE AGREGADO RECICLADO MISTO (ARM) - PREPARO MANUAL. AF_11/2023</t>
  </si>
  <si>
    <t>CONCRETO MAGRO PARA LASTRO, TRAÇO EM MASSA SECA 1:3,4:3,5 (CIMENTO:AREIA RECICLADA:BRITA 1 RECICLADA), COM USO DE AGREGADO RECICLADO MISTO (ARM) - PREPARO MECÂNICO COM BETONEIRA 600 L. AF_11/2023</t>
  </si>
  <si>
    <t>ASSENTO COM ENCOSTO PARA ARQUIBANCADA - FORNECIMENTO E INSTALAÇÃO. AF_03/2022</t>
  </si>
  <si>
    <t>ASSENTO SEM ENCOSTO PARA ARQUIBANCADA - FORNECIMENTO E INSTALAÇÃO. AF_03/2022</t>
  </si>
  <si>
    <t>PAR DE ESTRUTURAS PARA TABELA DE BASQUETE EM TRELIÇA METÁLICA AÉREA, EXCETO TABELA, ARO E REDE - FORNECIMENTO E INSTALAÇÃO. AF_03/2022</t>
  </si>
  <si>
    <t>PAR DE ESTRUTURAS PARA TABELA DE BASQUETE EM TRELIÇA METÁLICA FIXADA NO PISO, EXCETO TABELA, ARO E REDE - FORNECIMENTO E INSTALAÇÃO. AF_03/2022</t>
  </si>
  <si>
    <t>PAR DE ESTRUTURAS PARA TABELA DE BASQUETE METÁLICA TUBULAR CHUMBADA COM CONCRETO NO PISO, EXCETO TABELA, ARO E REDE - FORNECIMENTO E INSTALAÇÃO. AF_03/2022</t>
  </si>
  <si>
    <t>PAR DE POSTES E REDE DE VÔLEI - FORNECIMENTO E INSTALAÇÃO. AF_03/2022</t>
  </si>
  <si>
    <t>PAR DE TABELAS DE BASQUETE DE ACRÍLICO, COM AROS E REDES - FORNECIMENTO E INSTALAÇÃO. AF_03/2022</t>
  </si>
  <si>
    <t>PAR DE TABELAS DE BASQUETE DE COMPENSADO NAVAL, COM AROS E REDES - FORNECIMENTO E INSTALAÇÃO. AF_03/2022</t>
  </si>
  <si>
    <t>PAR DE TABELAS DE BASQUETE DE VIDRO TEMPERADO, COM AROS E REDES - FORNECIMENTO E INSTALAÇÃO. AF_03/2022</t>
  </si>
  <si>
    <t>PAR DE TRAVES E REDES DE FUTSAL - FORNECIMENTO E INSTALAÇÃO. AF_03/2022</t>
  </si>
  <si>
    <t>PISO ASFÁLTICO PARA QUADRA POLIESPORTIVA - FORNECIMENTO E INSTALAÇÃO. AF_03/2022</t>
  </si>
  <si>
    <t>PISO DE GRAMA SINTÉTICA PARA QUADRA POLIESPORTIVA - FORNECIMENTO E INSTALAÇÃO. AF_03/2022</t>
  </si>
  <si>
    <t>PISO DE MADEIRA COM AMORTECEDORES DE BORRACHA PARA QUADRA POLIESPORTIVA - FORNECIMENTO E INSTALAÇÃO. AF_03/2022</t>
  </si>
  <si>
    <t>PISO DE POLIURETANO PARA QUADRA POLIESPORTIVA - FORNECIMENTO E INSTALAÇÃO. AF_03/2022</t>
  </si>
  <si>
    <t>PISO MODULAR DE POLIPROPILENO PARA QUADRA POLIESPORTIVA - FORNECIMENTO E INSTALAÇÃO. AF_03/2022</t>
  </si>
  <si>
    <t>PISO MODULAR INTERNO DE POLIPROPILENO PARA QUADRA POLIESPORTIVA - FORNECIMENTO E INSTALAÇÃO. AF_03/2022</t>
  </si>
  <si>
    <t>REDE DE PROTEÇÃO HORIZONTAL PARA QUADRA POLIESPORTIVA - FORNECIMENTO E INSTALAÇÃO. AF_03/2022</t>
  </si>
  <si>
    <t>REDE DE PROTEÇÃO VERTICAL PARA QUADRA POLIESPORTIVA - FORNECIMENTO E INSTALAÇÃO. AF_03/2022</t>
  </si>
  <si>
    <t>ACABAMENTO POLIDO PARA PISO DE CONCRETO ARMADO OU LAJE SOBRE SOLO DE ALTA RESISTÊNCIA. AF_09/2021</t>
  </si>
  <si>
    <t>ARMAÇÃO PARA EXECUÇÃO DE RADIER, PISO DE CONCRETO OU LAJE SOBRE SOLO, COM USO DE TELA Q-113. AF_09/2021</t>
  </si>
  <si>
    <t>ARMAÇÃO PARA EXECUÇÃO DE RADIER, PISO DE CONCRETO OU LAJE SOBRE SOLO, COM USO DE TELA Q-138. AF_09/2021</t>
  </si>
  <si>
    <t>ARMAÇÃO PARA EXECUÇÃO DE RADIER, PISO DE CONCRETO OU LAJE SOBRE SOLO, COM USO DE TELA Q-159. AF_09/2021</t>
  </si>
  <si>
    <t>ARMAÇÃO PARA EXECUÇÃO DE RADIER, PISO DE CONCRETO OU LAJE SOBRE SOLO, COM USO DE TELA Q-196. AF_09/2021</t>
  </si>
  <si>
    <t>ARMAÇÃO PARA EXECUÇÃO DE RADIER, PISO DE CONCRETO OU LAJE SOBRE SOLO, COM USO DE TELA Q-246. AF_09/2021</t>
  </si>
  <si>
    <t>ARMAÇÃO PARA EXECUÇÃO DE RADIER, PISO DE CONCRETO OU LAJE SOBRE SOLO, COM USO DE TELA Q-283. AF_09/2021</t>
  </si>
  <si>
    <t>ARMAÇÃO PARA EXECUÇÃO DE RADIER, PISO DE CONCRETO OU LAJE SOBRE SOLO, COM USO DE TELA Q-396. AF_09/2021</t>
  </si>
  <si>
    <t>ARMAÇÃO PARA EXECUÇÃO DE RADIER, PISO DE CONCRETO OU LAJE SOBRE SOLO, COM USO DE TELA Q-92. AF_09/2021</t>
  </si>
  <si>
    <t>CAMADA SEPARADORA PARA EXECUÇÃO DE RADIER, PISO DE CONCRETO OU LAJE SOBRE SOLO, EM LONA PLÁSTICA. AF_09/2021</t>
  </si>
  <si>
    <t>COMPACTAÇÃO MECÂNICA DE SOLO PARA EXECUÇÃO DE RADIER, PISO DE CONCRETO OU LAJE SOBRE SOLO, COM COMPACTADOR DE SOLOS A PERCUSSÃO. AF_09/2021</t>
  </si>
  <si>
    <t>COMPACTAÇÃO MECÂNICA DE SOLO PARA EXECUÇÃO DE RADIER, PISO DE CONCRETO OU LAJE SOBRE SOLO, COM COMPACTADOR DE SOLOS TIPO PLACA VIBRATÓRIA. AF_09/2021</t>
  </si>
  <si>
    <t>CONCRETAGEM DE RADIER, PISO DE CONCRETO OU LAJE SOBRE SOLO, FCK 30 MPA - LANÇAMENTO, ADENSAMENTO E ACABAMENTO. AF_09/2021</t>
  </si>
  <si>
    <t>ESCAVAÇÃO MANUAL DE VIGA DE BORDA PARA RADIER. AF_09/2021</t>
  </si>
  <si>
    <t>EXECUÇÃO DE LAJE SOBRE SOLO, ESPESSURA DE 10 CM, FCK = 30 MPA, COM USO DE FORMAS EM MADEIRA SERRADA. AF_09/2021</t>
  </si>
  <si>
    <t>EXECUÇÃO DE LAJE SOBRE SOLO, ESPESSURA DE 10 CM, FCK = 30 MPA, COM USO DE FORMAS METÁLICAS. AF_09/2021</t>
  </si>
  <si>
    <t>EXECUÇÃO DE LAJE SOBRE SOLO, ESPESSURA DE 15 CM, FCK = 30 MPA, COM USO DE FORMAS EM MADEIRA SERRADA. AF_09/2021</t>
  </si>
  <si>
    <t>EXECUÇÃO DE LAJE SOBRE SOLO, ESPESSURA DE 15 CM, FCK = 30 MPA, COM USO DE FORMAS METÁLICAS. AF_09/2021</t>
  </si>
  <si>
    <t>EXECUÇÃO DE LAJE SOBRE SOLO, ESPESSURA DE 20 CM, FCK = 30 MPA, COM USO DE FORMAS EM MADEIRA SERRADA. AF_09/2021</t>
  </si>
  <si>
    <t>EXECUÇÃO DE LAJE SOBRE SOLO, ESPESSURA DE 20 CM, FCK = 30 MPA, COM USO DE FORMAS METÁLICAS. AF_09/2021</t>
  </si>
  <si>
    <t>EXECUÇÃO DE LAJE SOBRE SOLO, ESPESSURA DE 25 CM, FCK = 30 MPA, COM USO DE FORMAS EM MADEIRA SERRADA. AF_09/2021</t>
  </si>
  <si>
    <t>EXECUÇÃO DE LAJE SOBRE SOLO, ESPESSURA DE 25 CM, FCK = 30 MPA, COM USO DE FORMAS METÁLICAS. AF_09/2021</t>
  </si>
  <si>
    <t>EXECUÇÃO DE LAJE SOBRE SOLO, ESPESSURA DE 30 CM, FCK = 30 MPA, COM USO DE FORMAS EM MADEIRA SERRADA. AF_09/2021</t>
  </si>
  <si>
    <t>EXECUÇÃO DE LAJE SOBRE SOLO, ESPESSURA DE 30 CM, FCK = 30 MPA, COM USO DE FORMAS METÁLICAS. AF_09/2021</t>
  </si>
  <si>
    <t>EXECUÇÃO DE PISO DE CONCRETO, COM ACABAMENTO SUPERFICIAL, ESPESSURA DE 15 CM, FCK = 30 MPA, COM USO DE FORMAS EM MADEIRA SERRADA. AF_09/2021</t>
  </si>
  <si>
    <t>EXECUÇÃO DE PISO DE CONCRETO, COM ACABAMENTO SUPERFICIAL, ESPESSURA DE 15 CM, FCK = 30 MPA, COM USO DE FORMAS METÁLICAS. AF_09/2021</t>
  </si>
  <si>
    <t>EXECUÇÃO DE PISO DE CONCRETO, COM ACABAMENTO SUPERFICIAL, ESPESSURA DE 20 CM, FCK = 30 MPA, COM USO DE FORMAS EM MADEIRA SERRADA. AF_09/2021</t>
  </si>
  <si>
    <t>EXECUÇÃO DE PISO DE CONCRETO, COM ACABAMENTO SUPERFICIAL, ESPESSURA DE 20 CM, FCK = 30 MPA, COM USO DE FORMAS METÁLICAS. AF_09/2021</t>
  </si>
  <si>
    <t>EXECUÇÃO DE PISO DE CONCRETO, COM ACABAMENTO SUPERFICIAL, ESPESSURA DE 25 CM, FCK = 30 MPA, COM USO DE FORMAS EM MADEIRA SERRADA. AF_09/2021</t>
  </si>
  <si>
    <t>EXECUÇÃO DE PISO DE CONCRETO, COM ACABAMENTO SUPERFICIAL, ESPESSURA DE 25 CM, FCK = 30 MPA, COM USO DE FORMAS METÁLICAS. AF_09/2021</t>
  </si>
  <si>
    <t>EXECUÇÃO DE PISO DE CONCRETO, SEM ACABAMENTO SUPERFICIAL, ESPESSURA DE 15 CM, FCK = 30 MPA, COM USO DE FORMAS EM MADEIRA SERRADA. AF_09/2021</t>
  </si>
  <si>
    <t>EXECUÇÃO DE PISO DE CONCRETO, SEM ACABAMENTO SUPERFICIAL, ESPESSURA DE 15 CM, FCK = 30 MPA, COM USO DE FORMAS METÁLICAS. AF_09/2021</t>
  </si>
  <si>
    <t>EXECUÇÃO DE PISO DE CONCRETO, SEM ACABAMENTO SUPERFICIAL, ESPESSURA DE 20 CM, FCK = 30 MPA, COM USO DE FORMAS EM MADEIRA SERRADA. AF_09/2021</t>
  </si>
  <si>
    <t>EXECUÇÃO DE PISO DE CONCRETO, SEM ACABAMENTO SUPERFICIAL, ESPESSURA DE 20 CM, FCK = 30 MPA, COM USO DE FORMAS METÁLICAS. AF_09/2021</t>
  </si>
  <si>
    <t>EXECUÇÃO DE PISO DE CONCRETO, SEM ACABAMENTO SUPERFICIAL, ESPESSURA DE 25 CM, FCK = 30 MPA, COM USO DE FORMAS EM MADEIRA SERRADA. AF_09/2021</t>
  </si>
  <si>
    <t>EXECUÇÃO DE PISO DE CONCRETO, SEM ACABAMENTO SUPERFICIAL, ESPESSURA DE 25 CM, FCK = 30 MPA, COM USO DE FORMAS METÁLICAS. AF_09/2021</t>
  </si>
  <si>
    <t>EXECUÇÃO DE RADIER, ESPESSURA DE 10 CM, FCK = 30 MPA, COM USO DE FORMAS EM MADEIRA SERRADA. AF_09/2021</t>
  </si>
  <si>
    <t>EXECUÇÃO DE RADIER, ESPESSURA DE 10 CM, FCK = 30 MPA, COM USO DE FORMAS METÁLICAS. AF_09/2021</t>
  </si>
  <si>
    <t>EXECUÇÃO DE RADIER, ESPESSURA DE 15 CM, FCK = 30 MPA, COM USO DE FORMAS EM MADEIRA SERRADA. AF_09/2021</t>
  </si>
  <si>
    <t>EXECUÇÃO DE RADIER, ESPESSURA DE 15 CM, FCK = 30 MPA, COM USO DE FORMAS METÁLICAS. AF_09/2021</t>
  </si>
  <si>
    <t>EXECUÇÃO DE RADIER, ESPESSURA DE 20 CM, FCK = 30 MPA, COM USO DE FORMAS EM MADEIRA SERRADA. AF_09/2021</t>
  </si>
  <si>
    <t>EXECUÇÃO DE RADIER, ESPESSURA DE 20 CM, FCK = 30 MPA, COM USO DE FORMAS METÁLICAS. AF_09/2021</t>
  </si>
  <si>
    <t>EXECUÇÃO DE RADIER, ESPESSURA DE 25 CM, FCK = 30 MPA, COM USO DE FORMAS EM MADEIRA SERRADA. AF_09/2021</t>
  </si>
  <si>
    <t>EXECUÇÃO DE RADIER, ESPESSURA DE 25 CM, FCK = 30 MPA, COM USO DE FORMAS METÁLICAS. AF_09/2021</t>
  </si>
  <si>
    <t>EXECUÇÃO DE RADIER, ESPESSURA DE 30 CM, FCK = 30 MPA, COM USO DE FORMAS EM MADEIRA SERRADA. AF_09/2021</t>
  </si>
  <si>
    <t>EXECUÇÃO DE RADIER, ESPESSURA DE 30 CM, FCK = 30 MPA, COM USO DE FORMAS METÁLICAS. AF_09/2021</t>
  </si>
  <si>
    <t>FABRICAÇÃO, MONTAGEM E DESMONTAGEM DE FORMA PARA RADIER, PISO DE CONCRETO OU LAJE SOBRE SOLO, EM MADEIRA SERRADA, 4 UTILIZAÇÕES. AF_09/2021</t>
  </si>
  <si>
    <t>MONTAGEM E DESMONTAGEM DE FORMA PARA RADIER, PISO DE CONCRETO OU LAJE SOBRE SOLO, COM SISTEMA DE FORMAS MANUSEÁVEIS METÁLICAS. AF_09/2021</t>
  </si>
  <si>
    <t>CHUMBAMENTO LINEAR EM ALVENARIA PARA ELETRODUTOS COM DIÂMETROS MENORES OU IGUAIS A 40 MM. AF_09/2023</t>
  </si>
  <si>
    <t>CHUMBAMENTO LINEAR EM ALVENARIA PARA RAMAIS/DISTRIBUIÇÃO DE INSTALAÇÕES HIDRÁULICAS COM DIÂMETROS MAIORES QUE 40 MM E MENORES OU IGUAIS A 75 MM. AF_09/2023</t>
  </si>
  <si>
    <t>CHUMBAMENTO LINEAR EM ALVENARIA PARA RAMAIS/DISTRIBUIÇÃO DE INSTALAÇÕES HIDRÁULICAS COM DIÂMETROS MENORES OU IGUAIS A 40 MM. AF_09/2023</t>
  </si>
  <si>
    <t>CHUMBAMENTO LINEAR EM CONTRAPISO PARA RAMAIS/DISTRIBUIÇÃO DE INSTALAÇÕES HIDRÁULICAS COM DIÂMETROS MAIORES QUE 40 MM E MENORES OU IGUAIS A 75 MM. AF_09/2023</t>
  </si>
  <si>
    <t>CHUMBAMENTO LINEAR EM CONTRAPISO PARA RAMAIS/DISTRIBUIÇÃO DE INSTALAÇÕES HIDRÁULICAS COM DIÂMETROS MAIORES QUE 75 MM E MENORES OU IGUAIS A 100 MM. AF_09/2023</t>
  </si>
  <si>
    <t>CHUMBAMENTO LINEAR EM CONTRAPISO PARA RAMAIS/DISTRIBUIÇÃO DE INSTALAÇÕES HIDRÁULICAS COM DIÂMETROS MENORES OU IGUAIS A 40 MM. AF_09/2023</t>
  </si>
  <si>
    <t>CHUMBAMENTO PONTUAL DE ABERTURA EM LAJE COM PASSAGEM DE 1 TUBO COM DIÂMETRO DE 50 MM. AF_09/2023</t>
  </si>
  <si>
    <t>CHUMBAMENTO PONTUAL DE ABERTURA EM LAJE COM PASSAGEM DE 5 TUBOS COM DIÂMETROS DE 50 MM. AF_09/2023</t>
  </si>
  <si>
    <t>CHUMBAMENTO PONTUAL EM PASSAGEM DE TUBO COM DIÂMETRO MAIOR QUE 75 MM E MENORES OU IGUAIS A 150 MM. AF_09/2023</t>
  </si>
  <si>
    <t>CHUMBAMENTO PONTUAL EM PASSAGEM DE TUBO COM DIÂMETRO MENOR OU IGUAL A 40 MM. AF_09/2023</t>
  </si>
  <si>
    <t>CHUMBAMENTO PONTUAL EM PASSAGEM DE TUBO COM DIÂMETROS ENTRE 40 MM E 75 MM. AF_09/2023</t>
  </si>
  <si>
    <t>FIXAÇÃO DE DUTOS FLEXÍVEIS CIRCULARES, DIÂMETRO 109 MM OU 4", COM ABRAÇADEIRA METÁLICA FLEXÍVEL FIXADA DIRETAMENTE NA LAJE, SOMENTE MÃO DE OBRA. AF_09/2023</t>
  </si>
  <si>
    <t>FIXAÇÃO DE DUTOS FLEXÍVEIS CIRCULARES, DIÂMETRO 109 MM OU 4", COM ABRAÇADEIRA METÁLICA FLEXÍVEL FIXADA DIRETAMENTE NA LAJE. AF_09/2023</t>
  </si>
  <si>
    <t>FIXAÇÃO DE ELETRODUTOS, DIÂMETROS MENORES OU IGUAIS A 40 MM, COM ABRAÇADEIRA METÁLICA RÍGIDA TIPO D COM PARAFUSO DE FIXAÇÃO 1 1/4", FIXADA DIRETAMENTE NA LAJE OU PAREDE. AF_09/2023</t>
  </si>
  <si>
    <t>FIXAÇÃO DE TUBOS HORIZONTAIS DE PEX OU MULTICAMADAS, DIÂMETROS IGUAIS OU INFERIORES A 40 MM, COM ABRAÇADEIRA PLÁSTICA FIXADA EM LAJE. AF_09/2023_PE</t>
  </si>
  <si>
    <t>FIXAÇÃO DE TUBOS HORIZONTAIS DE PPR DIÂMETROS MENORES OU IGUAIS A 40 MM COM ABRAÇADEIRA METÁLICA RÍGIDA TIPO U PERFIL 1 1/4", FIXADA EM PERFILADO EM LAJE. AF_09/2023_PS</t>
  </si>
  <si>
    <t>FIXAÇÃO DE TUBOS HORIZONTAIS DE PPR DIÂMETROS MENORES OU IGUAIS A 40 MM, COM ABRAÇADEIRA METÁLICA RÍGIDA TIPO D COM PARAFUSO DE FIXAÇÃO 1 1/4", FIXADA DIRETAMENTE NA LAJE OU PAREDE. AF_09/2023</t>
  </si>
  <si>
    <t>FIXAÇÃO DE TUBOS HORIZONTAIS DE PPR, DIÂMETROS MENORES OU IGUAIS A 40 MM, COM ABRAÇADEIRA METÁLICA FLEXÍVEL 18 MM, FIXADA DIRETAMENTE NA LAJE. AF_09/2023</t>
  </si>
  <si>
    <t>FIXAÇÃO DE TUBOS HORIZONTAIS DE PVC ÁGUA, PVC ESGOTO, PVC ÁGUA PLUVIAL, CPVC, PPR, COBRE OU AÇO, DIÂMETROS MAIORES QUE 40 MM E MENORES OU IGUAIS A 75 MM, COM ABRAÇADEIRA METÁLICA FLEXÍVEL 18 MM, FIXADA DIRETAMENTE NA LAJE. AF_09/2023</t>
  </si>
  <si>
    <t>FIXAÇÃO DE TUBOS HORIZONTAIS DE PVC ÁGUA, PVC ESGOTO, PVC ÁGUA PLUVIAL, CPVC, PPR, COBRE OU AÇO, DIÂMETROS MAIORES QUE 40 MM E MENORES OU IGUAIS A 75 MM, COM ABRAÇADEIRA METÁLICA RÍGIDA TIPO U PERFIL 2 1/2", FIXADA EM PERFILADO EM LAJE. AF_09/2023_PS</t>
  </si>
  <si>
    <t>FIXAÇÃO DE TUBOS HORIZONTAIS DE PVC ÁGUA, PVC ESGOTO, PVC ÁGUA PLUVIAL, CPVC, PPR, COBRE OU AÇO, DIÂMETROS MAIORES QUE 75 MM E MENORES OU IGUAIS A 100 MM, COM ABRAÇADEIRA METÁLICA FLEXÍVEL 18 MM, FIXADA DIRETAMENTE NA LAJE. AF_09/2023</t>
  </si>
  <si>
    <t>FIXAÇÃO DE TUBOS HORIZONTAIS DE PVC ÁGUA, PVC ESGOTO, PVC ÁGUA PLUVIAL, CPVC, PPR, COBRE OU AÇO, DIÂMETROS MAIORES QUE 75 MM E MENORES OU IGUAIS A 100 MM, COM ABRAÇADEIRA METÁLICA RÍGIDA TIPO U PERFIL 4", FIXADA EM PERFILADO EM LAJE. AF_09/2023_PS</t>
  </si>
  <si>
    <t>FIXAÇÃO DE TUBOS HORIZONTAIS DE PVC ÁGUA, PVC ESGOTO, PVC ÁGUA PLUVIAL, CPVC, PPR, COBRE OU AÇO, DIÂMETROS MENORES OU IGUAIS A 40 MM, COM ABRAÇADEIRA METÁLICA FLEXÍVEL 18 MM, FIXADA DIRETAMENTE NA LAJE. AF_09/2023</t>
  </si>
  <si>
    <t>FIXAÇÃO DE TUBOS HORIZONTAIS DE PVC ÁGUA, PVC ESGOTO, PVC ÁGUA PLUVIAL, CPVC, PPR, COBRE OU AÇO, DIÂMETROS MENORES OU IGUAIS A 40 MM, COM ABRAÇADEIRA METÁLICA RÍGIDA TIPO U PERFIL 1 1/4", FIXADA EM PERFILADO EM LAJE. AF_09/2023_PS</t>
  </si>
  <si>
    <t>FIXAÇÃO DE TUBOS HORIZONTAIS DE PVC ÁGUA/PVC ESGOTO/PVC PLUVIAL/CPVC/PPR/COBRE OU AÇO, DIÂMETROS MAIORES QUE 40 MM E MENORES OU IGUAIS A 75 MM, COM ABRAÇADEIRA TIPO D COM PARAFUSO DE FIXAÇÃO 2 1/2", FIXADA DIRETAMENTE NA LAJE OU PAREDE. AF_09/2023</t>
  </si>
  <si>
    <t>FIXAÇÃO DE TUBOS HORIZONTAIS DE PVC ÁGUA/PVC ESGOTO/PVC PLUVIAL/CPVC/PPR/COBRE OU AÇO, DIÂMETROS MAIORES QUE 75 MM E MENORES OU IGUAIS A 100 MM, COM ABRAÇADEIRA TIPO D COM PARAFUSO DE FIXAÇÃO 4", FIXADA DIRETAMENTE NA LAJE OU PAREDE. AF_09/2023</t>
  </si>
  <si>
    <t>FIXAÇÃO DE TUBOS HORIZONTAIS DE PVC ÁGUA/PVC ESGOTO/PVC PLUVIAL/CPVC/PPR/COBRE OU AÇO, DIÂMETROS MENORES OU IGUAIS A 40 MM, COM ABRAÇADEIRA METÁLICA RÍGIDA TIPO D COM PARAFUSO DE FIXAÇÃO 1 1/4", FIXADA DIRETAMENTE NA LAJE OU PAREDE. AF_09/2023</t>
  </si>
  <si>
    <t>FIXAÇÃO DE TUBOS VERTICAIS DE PVC ÁGUA, PVC ESGOTO, PVC ÁGUA PLUVIAL, CPVC, PPR, COBRE OU AÇO, DIÂMETROS MAIORES QUE 40 MM E MENORES OU IGUAIS A 75 MM, COM ABRAÇADEIRA METÁLICA RÍGIDA TIPO U PERFIL 2 1/2", FIXADA EM PERFILADO EM PAREDE. AF_09/2023_PS</t>
  </si>
  <si>
    <t>FIXAÇÃO DE TUBOS VERTICAIS DE PVC ÁGUA, PVC ESGOTO, PVC ÁGUA PLUVIAL, CPVC, PPR, COBRE OU AÇO, DIÂMETROS MAIORES QUE 75 MM E MENORES OU IGUAIS A 100 MM, COM ABRAÇADEIRA METÁLICA RÍGIDA TIPO U PERFIL 4", FIXADA EM PERFILADO EM PAREDE. AF_09/2023_PS</t>
  </si>
  <si>
    <t>FIXAÇÃO DE TUBOS VERTICAIS DE PVC ÁGUA, PVC ESGOTO, PVC ÁGUA PLUVIAL, CPVC, PPR, COBRE OU AÇO, DIÂMETROS MENORES OU IGUAIS A 40 MM, COM ABRAÇADEIRA METÁLICA RÍGIDA TIPO U PERFIL 1 1/4", FIXADA EM PERFILADO EM PAREDE. AF_09/2023_PS</t>
  </si>
  <si>
    <t>FURO MANUAL EM ALVENARIA, PARA INSTALAÇÕES ELÉTRICAS, DIÂMETROS MAIORES QUE 40 MM E MENORES OU IGUAIS A 75 MM. AF_09/2023</t>
  </si>
  <si>
    <t>FURO MANUAL EM ALVENARIA, PARA INSTALAÇÕES ELÉTRICAS, DIÂMETROS MAIORES QUE 75 MM E MENORES OU IGUAIS A 100 MM. AF_09/2023</t>
  </si>
  <si>
    <t>FURO MANUAL EM ALVENARIA, PARA INSTALAÇÕES ELÉTRICAS, DIÂMETROS MENORES OU IGUAIS A 40 MM. AF_09/2023</t>
  </si>
  <si>
    <t>FURO MANUAL EM ALVENARIA, PARA INSTALAÇÕES HIDRÁULICAS, DIÂMETROS MAIORES QUE 40 MM E MENORES OU IGUAIS A 75 MM. AF_09/2023</t>
  </si>
  <si>
    <t>FURO MANUAL EM ALVENARIA, PARA INSTALAÇÕES HIDRÁULICAS, DIÂMETROS MAIORES QUE 75 MM E MENORES OU IGUAIS A 100 MM. AF_09/2023</t>
  </si>
  <si>
    <t>FURO MANUAL EM ALVENARIA, PARA INSTALAÇÕES HIDRÁULICAS, DIÂMETROS MENORES OU IGUAIS A 40 MM. AF_09/2023</t>
  </si>
  <si>
    <t>FURO MECANIZADO EM ALVENARIA, PARA INSTALAÇÕES ELÉTRICAS, DIÂMETROS MAIORES QUE 40 MM E MENORES OU IGUAIS A 75 MM. AF_09/2023</t>
  </si>
  <si>
    <t>FURO MECANIZADO EM ALVENARIA, PARA INSTALAÇÕES ELÉTRICAS, DIÂMETROS MAIORES QUE 75 MM E MENORES OU IGUAIS A 100 MM. AF_09/2023</t>
  </si>
  <si>
    <t>FURO MECANIZADO EM ALVENARIA, PARA INSTALAÇÕES ELÉTRICAS, DIÂMETROS MENORES OU IGUAIS A 40 MM. AF_09/2023</t>
  </si>
  <si>
    <t>FURO MECANIZADO EM ALVENARIA, PARA INSTALAÇÕES HIDRÁULICAS, DIÂMETROS MAIORES QUE 40 MM E MENORES OU IGUAIS A 75 MM. AF_09/2023</t>
  </si>
  <si>
    <t>FURO MECANIZADO EM ALVENARIA, PARA INSTALAÇÕES HIDRÁULICAS, DIÂMETROS MAIORES QUE 75 MM E MENORES OU IGUAIS A 100 MM. AF_09/2023</t>
  </si>
  <si>
    <t>FURO MECANIZADO EM ALVENARIA, PARA INSTALAÇÕES HIDRÁULICAS, DIÂMETROS MENORES OU IGUAIS A 40 MM. AF_09/2023</t>
  </si>
  <si>
    <t>FURO MECANIZADO EM CONCRETO, COM MARTELO DEMOLIDOR, PARA INSTALAÇÕES ELÉTRICAS, DIÂMETROS MAIORES QUE 40 MM E MENORES OU IGUAIS A 75 MM. AF_09/2023</t>
  </si>
  <si>
    <t>FURO MECANIZADO EM CONCRETO, COM MARTELO DEMOLIDOR, PARA INSTALAÇÕES ELÉTRICAS, DIÂMETROS MAIORES QUE 75 MM E MENORES OU IGUAIS A 150 MM. AF_09/2023</t>
  </si>
  <si>
    <t>FURO MECANIZADO EM CONCRETO, COM MARTELO DEMOLIDOR, PARA INSTALAÇÕES ELÉTRICAS, DIÂMETROS MENORES OU IGUAIS A 40 MM. AF_09/2023</t>
  </si>
  <si>
    <t>FURO MECANIZADO EM CONCRETO, COM MARTELO DEMOLIDOR, PARA INSTALAÇÕES HIDRÁULICAS, DIÂMETROS MAIORES QUE 40 MM E MENORES OU IGUAIS A 75 MM. AF_09/2023</t>
  </si>
  <si>
    <t>FURO MECANIZADO EM CONCRETO, COM MARTELO DEMOLIDOR, PARA INSTALAÇÕES HIDRÁULICAS, DIÂMETROS MAIORES QUE 75 MM E MENORES OU IGUAIS A 150 MM. AF_09/2023</t>
  </si>
  <si>
    <t>FURO MECANIZADO EM CONCRETO, COM MARTELO DEMOLIDOR, PARA INSTALAÇÕES HIDRÁULICAS, DIÂMETROS MENORES OU IGUAIS A 40 MM. AF_09/2023</t>
  </si>
  <si>
    <t>FURO MECANIZADO EM CONCRETO, COM PERFURATRIZ, PARA INSTALAÇÕES ELÉTRICAS, DIÂMETROS MAIORES QUE 40 MM E MENORES OU IGUAIS A 75 MM. AF_09/2023</t>
  </si>
  <si>
    <t>FURO MECANIZADO EM CONCRETO, COM PERFURATRIZ, PARA INSTALAÇÕES ELÉTRICAS, DIÂMETROS MAIORES QUE 75 MM E MENORES OU IGUAIS A 150 MM. AF_09/2023</t>
  </si>
  <si>
    <t>FURO MECANIZADO EM CONCRETO, COM PERFURATRIZ, PARA INSTALAÇÕES ELÉTRICAS, DIÂMETROS MENORES OU IGUAIS A 40 MM. AF_09/2023</t>
  </si>
  <si>
    <t>FURO MECANIZADO EM CONCRETO, COM PERFURATRIZ, PARA INSTALAÇÕES HIDRÁULICAS, DIÂMETROS MAIORES QUE 40 MM E MENORES OU IGUAIS A 75 MM. AF_09/2023</t>
  </si>
  <si>
    <t>FURO MECANIZADO EM CONCRETO, COM PERFURATRIZ, PARA INSTALAÇÕES HIDRÁULICAS, DIÂMETROS MAIORES QUE 75 MM E MENORES OU IGUAIS A 150 MM. AF_09/2023</t>
  </si>
  <si>
    <t>FURO MECANIZADO EM CONCRETO, COM PERFURATRIZ, PARA INSTALAÇÕES HIDRÁULICAS, DIÂMETROS MENORES OU IGUAIS A 40 MM. AF_09/2023</t>
  </si>
  <si>
    <t>PASSANTE TIPO PEÇA EM FÔRMA DE MADEIRA, FIXADO EM LAJE, PARA PASSAGEM DE NO MÁXIMO 5 TUBOS DE 50 MM DE DIÂMETRO. AF_09/2023</t>
  </si>
  <si>
    <t>PASSANTE TIPO PEÇA EM POLIESTIRENO (ISOPOR), FIXADO EM LAJE, PARA ABERTURA PARA PASSAGEM DE 1 TUBO DE ATÉ 50 MM DE DIÂMETRO. AF_09/2023</t>
  </si>
  <si>
    <t>PASSANTE TIPO PEÇA EM POLIESTIRENO (ISOPOR), FIXADO EM LAJE, PARA PASSAGEM DE NO MÁXIMO 5 TUBOS DE 50 MM DE DIÂMETRO. AF_09/2023</t>
  </si>
  <si>
    <t>PASSANTE TIPO TUBO COM DIÂMETRO DE 100 MM, FIXADO EM LAJE, PARA PASSAGEM DE TUBULAÇÕES COM NO MÁXIMO 75 MM DE DIÂMETRO. AF_09/2023</t>
  </si>
  <si>
    <t>PASSANTE TIPO TUBO COM DIÂMETRO DE 150 MM, FIXADO EM LAJE, PARA PASSAGEM DE TUBULAÇÕES COM NO MÁXIMO 100 MM DE DIÂMETRO. AF_09/2023</t>
  </si>
  <si>
    <t>PASSANTE TIPO TUBO COM DIÂMETRO DE 40 MM, FIXADO EM LAJE, PARA PASSAGEM DE TUBULAÇÕES COM NO MÁXIMO 32 MM DE DIÂMETRO. AF_09/2023</t>
  </si>
  <si>
    <t>PASSANTE TIPO TUBO COM DIÂMETRO DE 50 MM, FIXADO EM LAJE, PARA PASSAGEM DE TUBULAÇÕES COM NO MÁXIMO 40 MM DE DIÂMETRO. AF_09/2023</t>
  </si>
  <si>
    <t>PASSANTE TIPO TUBO COM DIÂMETRO DE 75 MM, FIXADO EM LAJE, PARA PASSAGEM DE TUBULAÇÕES COM NO MÁXIMO 50 MM DE DIÂMETRO. AF_09/2023</t>
  </si>
  <si>
    <t>QUEBRA EM ALVENARIA PARA INSTALAÇÃO DE ABRIGO PARA MANGUEIRAS (90X60 CM). AF_09/2023</t>
  </si>
  <si>
    <t>QUEBRA EM ALVENARIA PARA INSTALAÇÃO DE CAIXA DE TOMADA (4X4 OU 4X2). AF_09/2023</t>
  </si>
  <si>
    <t>QUEBRA EM ALVENARIA PARA INSTALAÇÃO DE QUADRO DISTRIBUIÇÃO GRANDE (76X40 CM). AF_09/2023</t>
  </si>
  <si>
    <t>QUEBRA EM ALVENARIA PARA INSTALAÇÃO DE QUADRO DISTRIBUIÇÃO PEQUENO (19X25 CM). AF_09/2023</t>
  </si>
  <si>
    <t>RASGO LINEAR MANUAL EM ALVENARIA, PARA ELETRODUTOS, DIÂMETROS MENORES OU IGUAIS A 40 MM. AF_09/2023</t>
  </si>
  <si>
    <t>RASGO LINEAR MANUAL EM ALVENARIA, PARA RAMAIS/ DISTRIBUIÇÃO DE INSTALAÇÕES HIDRÁULICAS, DIÂMETROS MAIORES QUE 40 MM E MENORES OU IGUAIS A 75 MM. AF_09/2023</t>
  </si>
  <si>
    <t>RASGO LINEAR MANUAL EM ALVENARIA, PARA RAMAIS/ DISTRIBUIÇÃO DE INSTALAÇÕES HIDRÁULICAS, DIÂMETROS MENORES OU IGUAIS A 40 MM. AF_09/2023</t>
  </si>
  <si>
    <t>RASGO LINEAR MECANIZADO EM ALVENARIA, PARA ELETRODUTOS, DIÂMETROS MENORES OU IGUAIS A 40 MM. AF_09/2023</t>
  </si>
  <si>
    <t>RASGO LINEAR MECANIZADO EM ALVENARIA, PARA RAMAIS/ DISTRIBUIÇÃO DE INSTALAÇÕES HIDRÁULICAS, DIÂMETROS MAIORES QUE 40 MM E MENORES OU IGUAIS A 75 MM. AF_09/2023</t>
  </si>
  <si>
    <t>RASGO LINEAR MECANIZADO EM ALVENARIA, PARA RAMAIS/ DISTRIBUIÇÃO DE INSTALAÇÕES HIDRÁULICAS, DIÂMETROS MENORES OU IGUAIS A 40 MM. AF_09/2023</t>
  </si>
  <si>
    <t>RASGO LINEAR MECANIZADO EM CONCRETO, PARA RAMAIS/ DISTRIBUIÇÃO DE INSTALAÇÕES HIDRÁULICAS, DIÂMETROS MAIORES QUE 40 MM E MENORES OU IGUAIS A 75 MM. AF_09/2023</t>
  </si>
  <si>
    <t>RASGO LINEAR MECANIZADO EM CONCRETO, PARA RAMAIS/ DISTRIBUIÇÃO DE INSTALAÇÕES HIDRÁULICAS, DIÂMETROS MAIORES QUE 75 MM E MENORES OU IGUAIS A 100 MM. AF_09/2023</t>
  </si>
  <si>
    <t>RASGO LINEAR MECANIZADO EM CONCRETO, PARA RAMAIS/ DISTRIBUIÇÃO DE INSTALAÇÕES HIDRÁULICAS, DIÂMETROS MENORES OU IGUAIS A 40 MM. AF_09/2023</t>
  </si>
  <si>
    <t>RASGO LINEAR MECANIZADO EM CONTRAPISO, PARA RAMAIS/ DISTRIBUIÇÃO DE INSTALAÇÕES HIDRÁULICAS, DIÂMETROS MAIORES QUE 40 MM E MENORES OU IGUAIS A 75 MM. AF_09/2023_PS</t>
  </si>
  <si>
    <t>RASGO LINEAR MECANIZADO EM CONTRAPISO, PARA RAMAIS/ DISTRIBUIÇÃO DE INSTALAÇÕES HIDRÁULICAS, DIÂMETROS MAIORES QUE 75 MM E MENORES OU IGUAIS A 100 MM. AF_09/2023_PS</t>
  </si>
  <si>
    <t>RASGO LINEAR MECANIZADO EM CONTRAPISO, PARA RAMAIS/ DISTRIBUIÇÃO DE INSTALAÇÕES HIDRÁULICAS, DIÂMETROS MENORES OU IGUAIS A 40 MM. AF_09/2023_PS</t>
  </si>
  <si>
    <t>SUPORTE PARA 2 ELETRODUTOS, ESPAÇADO A CADA 80 CM, EM PERFILADO COM COMPRIMENTO DE 25 CM FIXADO EM LAJE, POR METRO DE ELETRODUTO FIXADO. AF_09/2023</t>
  </si>
  <si>
    <t>SUPORTE PARA 2 TUBOS HORIZONTAIS, ESPAÇADO A CADA 56 CM, EM PERFILADO COM COMPRIMENTO DE 25 CM FIXADO EM LAJE, POR METRO DE TUBULAÇÃO FIXADA. AF_09/2023</t>
  </si>
  <si>
    <t>SUPORTE PARA 2 TUBOS VERTICAIS, ESPAÇADO A CADA 150 CM, EM PERFILADO COM COMPRIMENTO DE 25 CM FIXADO EM PAREDE, POR METRO DE TUBULAÇÃO FIXADA. AF_09/2023</t>
  </si>
  <si>
    <t>SUPORTE PARA 4 ELETRODUTOS, ESPAÇADO A CADA 80 CM, EM PERFILADO COM COMPRIMENTO DE 42 CM FIXADO EM LAJE, POR METRO DE ELETRODUTO FIXADO. AF_09/2023</t>
  </si>
  <si>
    <t>SUPORTE PARA 4 TUBOS HORIZONTAIS, ESPAÇADO A CADA 56 CM, EM PERFILADO COM COMPRIMENTO DE 42 CM FIXADO EM LAJE, POR METRO DE TUBULAÇÃO FIXADA. AF_09/2023</t>
  </si>
  <si>
    <t>SUPORTE PARA 4 TUBOS VERTICAIS, ESPAÇADO A CADA 150 CM, EM PERFILADO COM COMPRIMENTO DE 42 CM FIXADO EM PAREDE, POR METRO DE TUBULAÇÃO FIXADA. AF_09/2023</t>
  </si>
  <si>
    <t>SUPORTE PARA DUTO EM CHAPA GALVANIZADA BITOLA 24, EM PERFILADO COM COMPRIMENTO DE 55 CM FIXADO EM LAJE, POR METRO DE DUTO FIXADO. AF_09/2023</t>
  </si>
  <si>
    <t>SUPORTE PARA DUTO EM CHAPA GALVANIZADA BITOLA 26, EM PERFILADO COM COMPRIMENTO DE 35 CM FIXADO EM LAJE, POR METRO DE DUTO FIXADO. AF_09/2023</t>
  </si>
  <si>
    <t>SUPORTE PARA ELETROCALHA LISA OU PERFURADA EM AÇO GALVANIZADO, LARGURA 400 MM, EM PERFILADO COM COMPRIMENTO DE 45 CM FIXADO EM LAJE, POR METRO DE ELETROCALHA FIXADA. AF_09/2023</t>
  </si>
  <si>
    <t>SUPORTE PARA ELETROCALHA LISA OU PERFURADA EM AÇO GALVANIZADO, LARGURA 800 MM, EM PERFILADO COM COMPRIMENTO DE 85 CM FIXADO EM LAJE, POR METRO DE ELETROCALHA FIXADA. AF_09/2023</t>
  </si>
  <si>
    <t>EXECUÇÃO DE IMPRIMAÇÃO IMPERMEABILIZANTE COM ASFALTO DILUÍDO CM-30, PARA O FECHAMENTO DE VALAS. AF_05/2021</t>
  </si>
  <si>
    <t>EXECUÇÃO DE PINTURA DE LIGAÇÃO COM EMULSÃO ASFÁLTICA RR-2C, PARA O FECHAMENTO DE VALAS. AF_12/2020</t>
  </si>
  <si>
    <t>EXECUÇÃO DE TAPA BURACO COM APLICAÇÃO DE CONCRETO ASFÁLTICO (AQUISIÇÃO EM USINA) E PINTURA DE LIGAÇÃO. AF_12/2020</t>
  </si>
  <si>
    <t>EXECUÇÃO DE TAPA BURACO COM APLICAÇÃO DE CONCRETO ASFÁLTICO (USINAGEM PRÓPRIA) E PINTURA DE LIGAÇÃO. AF_12/2020</t>
  </si>
  <si>
    <t>EXECUÇÃO DE TAPA BURACO COM APLICAÇÃO DE PRÉ MISTURADO A FRIO (AQUISIÇÃO EM USINA) E PINTURA DE LIGAÇÃO. AF_12/2020</t>
  </si>
  <si>
    <t>EXECUÇÃO DE TAPA BURACO COM APLICAÇÃO DE PRÉ MISTURADO A FRIO (USINAGEM PRÓPRIA) E PINTURA DE LIGAÇÃO. AF_12/2020</t>
  </si>
  <si>
    <t>REASSENTAMENTO DE BLOCOS 16 FACES PARA PISO INTERTRAVADO, ESPESSURA DE 10 CM, EM VIA/ESTACIONAMENTO, COM REAPROVEITAMENTO DOS BLOCOS 16 FACES - INCLUSO RETIRADA E COLOCAÇÃO DO MATERIAL. AF_12/2020</t>
  </si>
  <si>
    <t>REASSENTAMENTO DE BLOCOS 16 FACES PARA PISO INTERTRAVADO, ESPESSURA DE 4 CM, EM CALÇADA, COM REAPROVEITAMENTO DOS BLOCOS 16 FACES - INCLUSO RETIRADA E COLOCAÇÃO DO MATERIAL. AF_12/2020</t>
  </si>
  <si>
    <t>REASSENTAMENTO DE BLOCOS 16 FACES PARA PISO INTERTRAVADO, ESPESSURA DE 6 CM, EM CALÇADA, COM REAPROVEITAMENTO DOS BLOCOS 16 FACES - INCLUSO RETIRADA E COLOCAÇÃO DO MATERIAL. AF_12/2020</t>
  </si>
  <si>
    <t>REASSENTAMENTO DE BLOCOS 16 FACES PARA PISO INTERTRAVADO, ESPESSURA DE 6 CM, EM VIA/ESTACIONAMENTO, COM REAPROVEITAMENTO DOS BLOCOS 16 FACES - INCLUSO RETIRADA E COLOCAÇÃO DO MATERIAL. AF_12/2020</t>
  </si>
  <si>
    <t>REASSENTAMENTO DE BLOCOS 16 FACES PARA PISO INTERTRAVADO, ESPESSURA DE 8 CM, EM VIA/ESTACIONAMENTO, COM REAPROVEITAMENTO DOS BLOCOS 16 FACES - INCLUSO RETIRADA E COLOCAÇÃO DO MATERIAL. AF_12/2020</t>
  </si>
  <si>
    <t>REASSENTAMENTO DE BLOCOS PISOGRAMA PARA PISO INTERTRAVADO, COM REAPROVEITAMENTO DOS BLOCOS PISOGRAMA - INCLUSO RETIRADA E COLOCAÇÃO DO MATERIAL. AF_12/2020</t>
  </si>
  <si>
    <t>REASSENTAMENTO DE BLOCOS RETANGULAR PARA PISO INTERTRAVADO, ESPESSURA DE 10 CM, EM VIA/ESTACIONAMENTO, COM REAPROVEITAMENTO DOS BLOCOS RETANGULAR - INCLUSO RETIRADA E COLOCAÇÃO DO MATERIAL. AF_12/2020</t>
  </si>
  <si>
    <t>REASSENTAMENTO DE BLOCOS RETANGULAR PARA PISO INTERTRAVADO, ESPESSURA DE 4 CM, EM CALÇADA, COM REAPROVEITAMENTO DOS BLOCOS RETANGULAR - INCLUSO RETIRADA E COLOCAÇÃO DO MATERIAL. AF_12/2020</t>
  </si>
  <si>
    <t>REASSENTAMENTO DE BLOCOS RETANGULAR PARA PISO INTERTRAVADO, ESPESSURA DE 6 CM, EM CALÇADA, COM REAPROVEITAMENTO DOS BLOCOS RETANGULAR - INCLUSO RETIRADA E COLOCAÇÃO DO MATERIAL. AF_12/2020</t>
  </si>
  <si>
    <t>REASSENTAMENTO DE BLOCOS RETANGULAR PARA PISO INTERTRAVADO, ESPESSURA DE 6 CM, EM VIA/ESTACIONAMENTO, COM REAPROVEITAMENTO DOS BLOCOS RETANGULAR - INCLUSO RETIRADA E COLOCAÇÃO DO MATERIAL. AF_12/2020</t>
  </si>
  <si>
    <t>REASSENTAMENTO DE BLOCOS RETANGULAR PARA PISO INTERTRAVADO, ESPESSURA DE 8 CM, EM VIA/ESTACIONAMENTO, COM REAPROVEITAMENTO DOS BLOCOS RETANGULAR - INCLUSO RETIRADA E COLOCAÇÃO DO MATERIAL. AF_12/2020</t>
  </si>
  <si>
    <t>REASSENTAMENTO DE BLOCOS SEXTAVADO PARA PISO INTERTRAVADO, ESPESSURA DE 10 CM, EM VIA/ESTACIONAMENTO, COM REAPROVEITAMENTO DOS BLOCOS SEXTAVADO - INCLUSO RETIRADA E COLOCAÇÃO DO MATERIAL. AF_12/2020</t>
  </si>
  <si>
    <t>REASSENTAMENTO DE BLOCOS SEXTAVADO PARA PISO INTERTRAVADO, ESPESSURA DE 6 CM, EM CALÇADA, COM REAPROVEITAMENTO DOS BLOCOS SEXTAVADOS - INCLUSO RETIRADA E COLOCAÇÃO DO MATERIAL. AF_12/2020</t>
  </si>
  <si>
    <t>REASSENTAMENTO DE BLOCOS SEXTAVADO PARA PISO INTERTRAVADO, ESPESSURA DE 6 CM, EM VIA/ESTACIONAMENTO, COM REAPROVEITAMENTO DOS BLOCOS SEXTAVADO - INCLUSO RETIRADA E COLOCAÇÃO DO MATERIAL. AF_12/2020</t>
  </si>
  <si>
    <t>REASSENTAMENTO DE BLOCOS SEXTAVADO PARA PISO INTERTRAVADO, ESPESSURA DE 8 CM, EM VIA/ESTACIONAMENTO, COM REAPROVEITAMENTO DOS BLOCOS SEXTAVADO - INCLUSO RETIRADA E COLOCAÇÃO DO MATERIAL. AF_12/2020</t>
  </si>
  <si>
    <t>REASSENTAMENTO DE PARALELEPÍPEDOS, REJUNTAMENTO COM ARGAMASSA, COM REAPROVEITAMENTO DOS PARALELEPÍPEDOS - INCLUSO RETIRADA E COLOCAÇÃO DO MATERIAL. AF_12/2020</t>
  </si>
  <si>
    <t>REASSENTAMENTO DE PARALELEPÍPEDOS, REJUNTAMENTO COM PEDRISCO E EMULSÃO ASFÁLTICA, COM REAPROVEITAMENTO DOS PARALELEPÍPEDOS - INCLUSO RETIRADA E COLOCAÇÃO DO MATERIAL. AF_12/2020</t>
  </si>
  <si>
    <t>REASSENTAMENTO DE PARALELEPÍPEDOS, REJUNTAMENTO COM PÓ DE PEDRA, COM REAPROVEITAMENTO DOS PARALELEPÍPEDOS - INCLUSO RETIRADA E COLOCAÇÃO DO MATERIAL. AF_12/2020</t>
  </si>
  <si>
    <t>REASSENTAMENTO DE PEDRAS POLIÉDRICAS, REJUNTAMENTO COM ARGAMASSA, COM REAPROVEITAMENTO DAS PEDRAS POLIÉDRICAS - INCLUSO RETIRADA E COLOCAÇÃO DO MATERIAL. AF_12/2020</t>
  </si>
  <si>
    <t>REASSENTAMENTO DE PEDRAS POLIÉDRICAS, REJUNTAMENTO COM PEDRISCO E EMULSÃO ASFÁLTICA, COM REAPROVEITAMENTO DAS PEDRAS POLIÉDRICAS - INCLUSO RETIRADA E COLOCAÇÃO DO MATERIAL. AF_12/2020</t>
  </si>
  <si>
    <t>REASSENTAMENTO DE PEDRAS POLIÉDRICAS, REJUNTAMENTO COM PÓ DE PEDRA, COM REAPROVEITAMENTO DAS PEDRAS POLIÉDRICAS - INCLUSO RETIRADA E COLOCAÇÃO DO MATERIAL. AF_12/2020</t>
  </si>
  <si>
    <t>RECOMPOSIÇÃO DE BASE E OU SUB-BASE PARA FECHAMENTO DE VALAS DE BRITA GRADUADA SIMPLES - INCLUSO RETIRADA E COLOCAÇÃO DO MATERIAL. AF_12/2020</t>
  </si>
  <si>
    <t>RECOMPOSIÇÃO DE BASE E OU SUB-BASE PARA FECHAMENTO DE VALAS DE SOLO BRITA (40/60) - INCLUSO RETIRADA E COLOCAÇÃO DO MATERIAL. AF_12/2020</t>
  </si>
  <si>
    <t>RECOMPOSIÇÃO DE BASE E OU SUB-BASE PARA FECHAMENTO DE VALAS DE SOLO BRITA (40/60) COM CIMENTO (TEOR DE 4%) - INCLUSO RETIRADA E COLOCAÇÃO DO MATERIAL. AF_12/2020</t>
  </si>
  <si>
    <t>RECOMPOSIÇÃO DE BASE E OU SUB-BASE PARA FECHAMENTO DE VALAS DE SOLO BRITA (40/60) COM CIMENTO (TEOR DE 6%) - INCLUSO RETIRADA E COLOCAÇÃO DO MATERIAL. AF_12/2020</t>
  </si>
  <si>
    <t>RECOMPOSIÇÃO DE BASE E OU SUB-BASE PARA FECHAMENTO DE VALAS DE SOLO BRITA (40/60) COM CIMENTO (TEOR DE 8%) - INCLUSO RETIRADA E COLOCAÇÃO DO MATERIAL. AF_12/2020</t>
  </si>
  <si>
    <t>RECOMPOSIÇÃO DE BASE E OU SUB-BASE PARA FECHAMENTO DE VALAS DE SOLO BRITA (50/50) - INCLUSO RETIRADA E COLOCAÇÃO DO MATERIAL. AF_12/2020</t>
  </si>
  <si>
    <t>RECOMPOSIÇÃO DE BASE E OU SUB-BASE PARA FECHAMENTO DE VALAS DE SOLO BRITA (50/50) COM CIMENTO (TEOR DE 4%) - INCLUSO RETIRADA E COLOCAÇÃO DO MATERIAL. AF_12/2020</t>
  </si>
  <si>
    <t>RECOMPOSIÇÃO DE BASE E OU SUB-BASE PARA FECHAMENTO DE VALAS DE SOLO BRITA (50/50) COM CIMENTO (TEOR DE 6%) - INCLUSO RETIRADA E COLOCAÇÃO DO MATERIAL. AF_12/2020</t>
  </si>
  <si>
    <t>RECOMPOSIÇÃO DE BASE E OU SUB-BASE PARA FECHAMENTO DE VALAS DE SOLO BRITA (50/50) COM CIMENTO (TEOR DE 8%) - INCLUSO RETIRADA E COLOCAÇÃO DO MATERIAL. AF_12/2020</t>
  </si>
  <si>
    <t>RECOMPOSIÇÃO DE BASE E OU SUB-BASE PARA FECHAMENTO DE VALAS DE SOLO COM CIMENTO (TEOR DE 6%) - INCLUSO RETIRADA E COLOCAÇÃO DO MATERIAL. AF_12/2020</t>
  </si>
  <si>
    <t>RECOMPOSIÇÃO DE BASE E OU SUB-BASE PARA FECHAMENTO DE VALAS DE SOLO COM CIMENTO (TEOR DE 8%) - INCLUSO RETIRADA E COLOCAÇÃO DO MATERIAL. AF_12/2020</t>
  </si>
  <si>
    <t>RECOMPOSIÇÃO DE BASE E OU SUB-BASE PARA FECHAMENTO DE VALAS DE SOLO MELHORADO COM CIMENTO (TEOR DE 2%) - INCLUSO RETIRADA E COLOCAÇÃO DO MATERIAL. AF_12/2020</t>
  </si>
  <si>
    <t>RECOMPOSIÇÃO DE BASE E OU SUB-BASE PARA FECHAMENTO DE VALAS DE SOLO MELHORADO COM CIMENTO (TEOR DE 4%) - INCLUSO RETIRADA E COLOCAÇÃO DO MATERIAL. AF_12/2020</t>
  </si>
  <si>
    <t>RECOMPOSIÇÃO DE BASE E OU SUB-BASE PARA FECHAMENTO DE VALAS DE SOLOS DE COMPORTAMENTO LATERÍTICO (ARENOSO) - INCLUSO RETIRADA E COLOCAÇÃO DO MATERIAL. AF_12/2020</t>
  </si>
  <si>
    <t>RECOMPOSIÇÃO DE BASE E OU SUB-BASE PARA REMENDO PROFUNDO DE BRITA GRADUADA SIMPLES - INCLUSO RETIRADA E COLOCAÇÃO DO MATERIAL. AF_12/2020</t>
  </si>
  <si>
    <t>RECOMPOSIÇÃO DE BASE E OU SUB-BASE PARA REMENDO PROFUNDO DE SOLO BRITA (40/60) - INCLUSO RETIRADA E COLOCAÇÃO DO MATERIAL. AF_12/2020</t>
  </si>
  <si>
    <t>RECOMPOSIÇÃO DE BASE E OU SUB-BASE PARA REMENDO PROFUNDO DE SOLO BRITA (40/60) COM CIMENTO (TEOR DE 4%) - INCLUSO RETIRADA E COLOCAÇÃO DO MATERIAL. AF_12/2020</t>
  </si>
  <si>
    <t>RECOMPOSIÇÃO DE BASE E OU SUB-BASE PARA REMENDO PROFUNDO DE SOLO BRITA (40/60) COM CIMENTO (TEOR DE 6%) - INCLUSO RETIRADA E COLOCAÇÃO DO MATERIAL. AF_12/2020</t>
  </si>
  <si>
    <t>RECOMPOSIÇÃO DE BASE E OU SUB-BASE PARA REMENDO PROFUNDO DE SOLO BRITA (40/60) COM CIMENTO (TEOR DE 8%) - INCLUSO RETIRADA E COLOCAÇÃO DO MATERIAL. AF_12/2020</t>
  </si>
  <si>
    <t>RECOMPOSIÇÃO DE BASE E OU SUB-BASE PARA REMENDO PROFUNDO DE SOLO BRITA (50/50) - INCLUSO RETIRADA E COLOCAÇÃO DO MATERIAL. AF_12/2020</t>
  </si>
  <si>
    <t>RECOMPOSIÇÃO DE BASE E OU SUB-BASE PARA REMENDO PROFUNDO DE SOLO BRITA (50/50) COM CIMENTO (TEOR DE 4%) - INCLUSO RETIRADA E COLOCAÇÃO DO MATERIAL. AF_12/2020</t>
  </si>
  <si>
    <t>RECOMPOSIÇÃO DE BASE E OU SUB-BASE PARA REMENDO PROFUNDO DE SOLO BRITA (50/50) COM CIMENTO (TEOR DE 6%) - INCLUSO RETIRADA E COLOCAÇÃO DO MATERIAL. AF_12/2020</t>
  </si>
  <si>
    <t>RECOMPOSIÇÃO DE BASE E OU SUB-BASE PARA REMENDO PROFUNDO DE SOLO BRITA (50/50) COM CIMENTO (TEOR DE 8%) - INCLUSO RETIRADA E COLOCAÇÃO DO MATERIAL. AF_12/2020</t>
  </si>
  <si>
    <t>RECOMPOSIÇÃO DE BASE E OU SUB-BASE PARA REMENDO PROFUNDO DE SOLO COM CIMENTO (TEOR DE 6%) - INCLUSO RETIRADA E COLOCAÇÃO DO MATERIAL. AF_12/2020</t>
  </si>
  <si>
    <t>RECOMPOSIÇÃO DE BASE E OU SUB-BASE PARA REMENDO PROFUNDO DE SOLO COM CIMENTO (TEOR DE 8%) - INCLUSO RETIRADA E COLOCAÇÃO DO MATERIAL. AF_12/2020</t>
  </si>
  <si>
    <t>RECOMPOSIÇÃO DE BASE E OU SUB-BASE PARA REMENDO PROFUNDO DE SOLO MELHORADO COM CIMENTO (TEOR DE 2%) - INCLUSO RETIRADA E COLOCAÇÃO DO MATERIAL. AF_12/2020</t>
  </si>
  <si>
    <t>RECOMPOSIÇÃO DE BASE E OU SUB-BASE PARA REMENDO PROFUNDO DE SOLO MELHORADO COM CIMENTO (TEOR DE 4%) - INCLUSO RETIRADA E COLOCAÇÃO DO MATERIAL. AF_12/2020</t>
  </si>
  <si>
    <t>RECOMPOSIÇÃO DE BASE E OU SUB-BASE PARA REMENDO PROFUNDO DE SOLOS DE COMPORTAMENTO LATERÍTICO (ARENOSO) - INCLUSO RETIRADA E COLOCAÇÃO DO MATERIAL. AF_12/2020</t>
  </si>
  <si>
    <t>RECOMPOSIÇÃO DE PAVIMENTO EM PARALELEPÍPEDOS, REJUNTAMENTO COM ARGAMASSA, COM REAPROVEITAMENTO DOS PARALELEPÍPEDOS, PARA O FECHAMENTO DE VALAS - INCLUSO RETIRADA E COLOCAÇÃO DO MATERIAL. AF_12/2020</t>
  </si>
  <si>
    <t>RECOMPOSIÇÃO DE PAVIMENTO EM PARALELEPÍPEDOS, REJUNTAMENTO COM PEDRISCO E EMULSÃO ASFÁLTICA, COM REAPROVEITAMENTO DOS PARALELEPÍPEDOS, PARA O FECHAMENTO DE VALAS - INCLUSO RETIRADA E COLOCAÇÃO DO MATERIAL. AF_12/2020</t>
  </si>
  <si>
    <t>RECOMPOSIÇÃO DE PAVIMENTO EM PARALELEPÍPEDOS, REJUNTAMENTO COM PÓ DE PEDRA, COM REAPROVEITAMENTO DOS PARALELEPÍPEDOS, PARA O FECHAMENTO DE VALAS - INCLUSO RETIRADA E COLOCAÇÃO DO MATERIAL. AF_12/2020</t>
  </si>
  <si>
    <t>RECOMPOSIÇÃO DE PAVIMENTO EM PEDRAS POLIÉDRICAS, REJUNTAMENTO COM ARGAMASSA, COM REAPROVEITAMENTO DAS PEDRAS POLIÉDRICAS, PARA O FECHAMENTO DE VALAS - INCLUSO RETIRADA E COLOCAÇÃO DO MATERIAL. AF_12/2020</t>
  </si>
  <si>
    <t>RECOMPOSIÇÃO DE PAVIMENTO EM PEDRAS POLIÉDRICAS, REJUNTAMENTO COM PEDRISCO E EMULSÃO ASFÁLTICA COM REAPROVEITAMENTO DAS PEDRAS POLIÉDRICAS, PARA O FECHAMENTO DE VALAS - INCLUSO RETIRADA E COLOCAÇÃO DO MATERIAL. AF_12/2020</t>
  </si>
  <si>
    <t>RECOMPOSIÇÃO DE PAVIMENTO EM PISO INTERTRAVADO SEXTAVADO, COM REAPROVEITAMENTO DOS BLOCOS SEXTAVADO, PARA O FECHAMENTO DE VALAS - INCLUSO RETIRADA E COLOCAÇÃO DO MATERIAL. AF_12/2020</t>
  </si>
  <si>
    <t>RECOMPOSIÇÃO DE PAVIMENTO EM PISO INTERTRAVADO, COM REAPROVEITAMENTO DOS BLOCOS INTERTRAVADOS, PARA FECHAMENTO DE VALAS - INCLUSO RETIRADA E COLOCAÇÃO DO MATERIAL. AF_12/2020</t>
  </si>
  <si>
    <t>RECOMPOSIÇÃO DE PAVIMENTOS EM PEDRA POLIÉDRICA, REJUNTAMENTO COM PÓ DE PEDRA, COM REAPROVEITAMENTO DAS PEDRAS POLIÉDRICAS PARA O FECHAMENTO DE VALAS - INCLUSO RETIRADA E COLOCAÇÃO DO MATERIAL. AF_12/2020</t>
  </si>
  <si>
    <t>RECOMPOSIÇÃO DE REVESTIMENTO EM CONCRETO ASFÁLTICO (AQUISIÇÃO EM USINA), PARA O FECHAMENTO DE VALAS - INCLUSO DEMOLIÇÃO DO PAVIMENTO. AF_12/2020</t>
  </si>
  <si>
    <t>RECOMPOSIÇÃO DE REVESTIMENTO EM CONCRETO ASFÁLTICO (USINAGEM PRÓPRIA), PARA O FECHAMENTO DE VALAS - INCLUSO DEMOLIÇÃO DO PAVIMENTO. AF_12/2020</t>
  </si>
  <si>
    <t>RECOMPOSIÇÃO DE REVESTIMENTO EM PRÉ MISTURADO A FRIO (AQUISIÇÃO EM USINA), PARA FECHAMENTO DE VALAS - INCLUSO DEMOLIÇÃO DO PAVIMENTO. AF_12/2020</t>
  </si>
  <si>
    <t>RECOMPOSIÇÃO DE REVESTIMENTO EM PRÉ MISTURADO A FRIO (USINAGEM PRÓPRIA), PARA FECHAMENTO DE VALAS - INCLUSO DEMOLIÇÃO DO PAVIMENTO. AF_12/2020</t>
  </si>
  <si>
    <t>CABO DE COBRE FLEXÍVEL ISOLADO, 120 MM², ANTI-CHAMA 0,6/1,0 KV, PARA REDE ENTERRADA DE DISTRIBUIÇÃO DE ENERGIA ELÉTRICA - FORNECIMENTO E INSTALAÇÃO. AF_12/2021</t>
  </si>
  <si>
    <t>CABO DE COBRE FLEXÍVEL ISOLADO, 150 MM², ANTI-CHAMA 0,6/1,0 KV, PARA REDE ENTERRADA DE DISTRIBUIÇÃO DE ENERGIA ELÉTRICA - FORNECIMENTO E INSTALAÇÃO. AF_12/2021</t>
  </si>
  <si>
    <t>CABO DE COBRE FLEXÍVEL ISOLADO, 185 MM², ANTI-CHAMA 0,6/1,0 KV, PARA REDE ENTERRADA DE DISTRIBUIÇÃO DE ENERGIA ELÉTRICA - FORNECIMENTO E INSTALAÇÃO. AF_12/2021</t>
  </si>
  <si>
    <t>CABO DE COBRE FLEXÍVEL ISOLADO, 240 MM², ANTI-CHAMA 0,6/1,0 KV, PARA REDE ENTERRADA DE DISTRIBUIÇÃO DE ENERGIA ELÉTRICA - FORNECIMENTO E INSTALAÇÃO. AF_12/2021</t>
  </si>
  <si>
    <t>CABO DE COBRE FLEXÍVEL ISOLADO, 25 MM², ANTI-CHAMA 0,6/1,0 KV, PARA REDE ENTERRADA DE DISTRIBUIÇÃO DE ENERGIA ELÉTRICA - FORNECIMENTO E INSTALAÇÃO. AF_12/2021</t>
  </si>
  <si>
    <t>CABO DE COBRE FLEXÍVEL ISOLADO, 300 MM², ANTI-CHAMA 0,6/1,0 KV, PARA REDE ENTERRADA DE DISTRIBUIÇÃO DE ENERGIA ELÉTRICA - FORNECIMENTO E INSTALAÇÃO. AF_12/2021</t>
  </si>
  <si>
    <t>CABO DE COBRE FLEXÍVEL ISOLADO, 35 MM², ANTI-CHAMA 0,6/1,0 KV, PARA REDE ENTERRADA DE DISTRIBUIÇÃO DE ENERGIA ELÉTRICA - FORNECIMENTO E INSTALAÇÃO. AF_12/2021</t>
  </si>
  <si>
    <t>CABO DE COBRE FLEXÍVEL ISOLADO, 50 MM², ANTI-CHAMA 0,6/1,0 KV, PARA REDE ENTERRADA DE DISTRIBUIÇÃO DE ENERGIA ELÉTRICA - FORNECIMENTO E INSTALAÇÃO. AF_12/2021</t>
  </si>
  <si>
    <t>CABO DE COBRE FLEXÍVEL ISOLADO, 70 MM², ANTI-CHAMA 0,6/1,0 KV, PARA REDE ENTERRADA DE DISTRIBUIÇÃO DE ENERGIA ELÉTRICA - FORNECIMENTO E INSTALAÇÃO. AF_12/2021</t>
  </si>
  <si>
    <t>CABO DE COBRE FLEXÍVEL ISOLADO, 95 MM², ANTI-CHAMA 0,6/1,0 KV, PARA REDE ENTERRADA DE DISTRIBUIÇÃO DE ENERGIA ELÉTRICA - FORNECIMENTO E INSTALAÇÃO. AF_12/2021</t>
  </si>
  <si>
    <t>CONCRETAGEM COMO PROTEÇÃO MECÂNICA ADICIONAL NO REATERRO PARA REDE ENTERRADA DE DISTRIBUIÇÃO DE ENERGIA ELÉTRICA - FORNECIMENTO E INSTALAÇÃO. AF_12/2021</t>
  </si>
  <si>
    <t>CURVA 90 GRAUS PARA ELETRODUTO, PVC, ROSCÁVEL, DN 110 MM (4"), PARA REDE ENTERRADA DE DISTRIBUIÇÃO DE ENERGIA ELÉTRICA - FORNECIMENTO E INSTALAÇÃO. AF_12/2021</t>
  </si>
  <si>
    <t>CURVA 90 GRAUS PARA ELETRODUTO, PVC, ROSCÁVEL, DN 50 MM (1 1/2"), PARA REDE ENTERRADA DE DISTRIBUIÇÃO DE ENERGIA ELÉTRICA - FORNECIMENTO E INSTALAÇÃO. AF_12/2021</t>
  </si>
  <si>
    <t>CURVA 90 GRAUS PARA ELETRODUTO, PVC, ROSCÁVEL, DN 60 MM (2"), PARA REDE ENTERRADA DE DISTRIBUIÇÃO DE ENERGIA ELÉTRICA - FORNECIMENTO E INSTALAÇÃO. AF_12/2021</t>
  </si>
  <si>
    <t>CURVA 90 GRAUS PARA ELETRODUTO, PVC, ROSCÁVEL, DN 75 MM (2 1/2"), PARA REDE ENTERRADA DE DISTRIBUIÇÃO DE ENERGIA ELÉTRICA - FORNECIMENTO E INSTALAÇÃO. AF_12/2021</t>
  </si>
  <si>
    <t>CURVA 90 GRAUS PARA ELETRODUTO, PVC, ROSCÁVEL, DN 85 MM (3"), PARA REDE ENTERRADA DE DISTRIBUIÇÃO DE ENERGIA ELÉTRICA - FORNECIMENTO E INSTALAÇÃO. AF_12/2021</t>
  </si>
  <si>
    <t>ELETRODUTO FLEXÍVEL CORRUGADO, PEAD, DN 100 (4"), PARA REDE ENTERRADA DE DISTRIBUIÇÃO DE ENERGIA ELÉTRICA - FORNECIMENTO E INSTALAÇÃO. AF_12/2021</t>
  </si>
  <si>
    <t>ELETRODUTO FLEXÍVEL CORRUGADO, PEAD, DN 125 (5"), PARA REDE ENTERRADA DE DISTRIBUIÇÃO DE ENERGIA ELÉTRICA - FORNECIMENTO E INSTALAÇÃO. AF_12/2021</t>
  </si>
  <si>
    <t>ELETRODUTO FLEXÍVEL CORRUGADO, PEAD, DN 150 (6"), PARA REDE ENTERRADA DE DISTRIBUIÇÃO DE ENERGIA ELÉTRICA - FORNECIMENTO E INSTALAÇÃO. AF_12/2021</t>
  </si>
  <si>
    <t>ELETRODUTO FLEXÍVEL CORRUGADO, PEAD, DN 175 (7"), PARA REDE ENTERRADA DE DISTRIBUIÇÃO DE ENERGIA ELÉTRICA - FORNECIMENTO E INSTALAÇÃO. AF_12/2021</t>
  </si>
  <si>
    <t>ELETRODUTO FLEXÍVEL CORRUGADO, PEAD, DN 200 (8"), PARA REDE ENTERRADA DE DISTRIBUIÇÃO DE ENERGIA ELÉTRICA - FORNECIMENTO E INSTALAÇÃO. AF_12/2021</t>
  </si>
  <si>
    <t>ELETRODUTO FLEXÍVEL CORRUGADO, PEAD, DN 50 (1 1/2"), PARA REDE ENTERRADA DE DISTRIBUIÇÃO DE ENERGIA ELÉTRICA - FORNECIMENTO E INSTALAÇÃO. AF_12/2021</t>
  </si>
  <si>
    <t>ELETRODUTO FLEXÍVEL CORRUGADO, PEAD, DN 63 (2"), PARA REDE ENTERRADA DE DISTRIBUIÇÃO DE ENERGIA ELÉTRICA - FORNECIMENTO E INSTALAÇÃO. AF_12/2021</t>
  </si>
  <si>
    <t>ELETRODUTO FLEXÍVEL CORRUGADO, PEAD, DN 90 (3"), PARA REDE ENTERRADA DE DISTRIBUIÇÃO DE ENERGIA ELÉTRICA - FORNECIMENTO E INSTALAÇÃO. AF_12/2021</t>
  </si>
  <si>
    <t>ELETRODUTO RÍGIDO ROSCÁVEL, PVC, DN 110 MM (4"), PARA REDE ENTERRADA DE DISTRIBUIÇÃO DE ENERGIA ELÉTRICA - FORNECIMENTO E INSTALAÇÃO. AF_12/2021</t>
  </si>
  <si>
    <t>ELETRODUTO RÍGIDO ROSCÁVEL, PVC, DN 50 MM (1 1/2"), PARA REDE ENTERRADA DE DISTRIBUIÇÃO DE ENERGIA ELÉTRICA - FORNECIMENTO E INSTALAÇÃO. AF_12/2021</t>
  </si>
  <si>
    <t>ELETRODUTO RÍGIDO ROSCÁVEL, PVC, DN 60 MM (2"), PARA REDE ENTERRADA DE DISTRIBUIÇÃO DE ENERGIA ELÉTRICA - FORNECIMENTO E INSTALAÇÃO. AF_12/2021</t>
  </si>
  <si>
    <t>ELETRODUTO RÍGIDO ROSCÁVEL, PVC, DN 75 MM (2 1/2"), PARA REDE ENTERRADA DE DISTRIBUIÇÃO DE ENERGIA ELÉTRICA - FORNECIMENTO E INSTALAÇÃO. AF_12/2021</t>
  </si>
  <si>
    <t>ELETRODUTO RÍGIDO ROSCÁVEL, PVC, DN 85 MM (3"), PARA REDE ENTERRADA DE DISTRIBUIÇÃO DE ENERGIA ELÉTRICA - FORNECIMENTO E INSTALAÇÃO. AF_12/2021</t>
  </si>
  <si>
    <t>FITA DE SINALIZAÇÃO SUBTERRÂNEA PARA REDE ENTERRADA DE DISTRIBUIÇÃO DE ENERGIA ELÉTRICA - FORNECIMENTO E INSTALAÇÃO. AF_12/2021</t>
  </si>
  <si>
    <t>LUVA PARA ELETRODUTO, PVC, ROSCÁVEL, DN 110 MM (4"), PARA REDE ENTERRADA DE DISTRIBUIÇÃO DE ENERGIA ELÉTRICA - FORNECIMENTO E INSTALAÇÃO. AF_12/2021</t>
  </si>
  <si>
    <t>LUVA PARA ELETRODUTO, PVC, ROSCÁVEL, DN 50 MM (1 1/2"), PARA REDE ENTERRADA DE DISTRIBUIÇÃO DE ENERGIA ELÉTRICA - FORNECIMENTO E INSTALAÇÃO. AF_12/2021</t>
  </si>
  <si>
    <t>LUVA PARA ELETRODUTO, PVC, ROSCÁVEL, DN 60 MM (2"), PARA REDE ENTERRADA DE DISTRIBUIÇÃO DE ENERGIA ELÉTRICA - FORNECIMENTO E INSTALAÇÃO. AF_12/2021</t>
  </si>
  <si>
    <t>LUVA PARA ELETRODUTO, PVC, ROSCÁVEL, DN 75 MM (2 1/2"), PARA REDE ENTERRADA DE DISTRIBUIÇÃO DE ENERGIA ELÉTRICA - FORNECIMENTO E INSTALAÇÃO. AF_12/2021</t>
  </si>
  <si>
    <t>LUVA PARA ELETRODUTO, PVC, ROSCÁVEL, DN 85 MM (3"), PARA REDE ENTERRADA DE DISTRIBUIÇÃO DE ENERGIA ELÉTRICA - FORNECIMENTO E INSTALAÇÃO. AF_12/2021</t>
  </si>
  <si>
    <t>PLACA DE CONCRETO PRÉ-MOLDADO COMO PROTEÇÃO MECÂNICA ADICIONAL NO REATERRO PARA REDE ENTERRADA DE DISTRIBUIÇÃO DE ENERGIA ELÉTRICA - FORNECIMENTO E INSTALAÇÃO. AF_12/2021</t>
  </si>
  <si>
    <t>ASSENTAMENTO DE CONEXÃO COM 2 ACESSOS, EM PEAD LISO PARA REDE DE ÁGUA OU ESGOTO, DIÂMETRO DE 110 MM, JUNTA SOLDADA (NÃO INCLUI O FORNECIMENTO E EXECUÇÃO DE SOLDA). AF_12/2021</t>
  </si>
  <si>
    <t>ASSENTAMENTO DE CONEXÃO COM 2 ACESSOS, EM PEAD LISO PARA REDE DE ÁGUA OU ESGOTO, DIÂMETRO DE 160 MM, JUNTA SOLDADA (NÃO INCLUI O FORNECIMENTO E EXECUÇÃO DE SOLDA). AF_12/2021</t>
  </si>
  <si>
    <t>ASSENTAMENTO DE CONEXÃO COM 2 ACESSOS, EM PEAD LISO PARA REDE DE ÁGUA OU ESGOTO, DIÂMETRO DE 180 MM, JUNTA SOLDADA (NÃO INCLUI O FORNECIMENTO E EXECUÇÃO DE SOLDA). AF_12/2021</t>
  </si>
  <si>
    <t>ASSENTAMENTO DE CONEXÃO COM 2 ACESSOS, EM PEAD LISO PARA REDE DE ÁGUA OU ESGOTO, DIÂMETRO DE 20 MM, JUNTA SOLDADA (NÃO INCLUI O FORNECIMENTO E EXECUÇÃO DE SOLDA). AF_12/2021</t>
  </si>
  <si>
    <t>ASSENTAMENTO DE CONEXÃO COM 2 ACESSOS, EM PEAD LISO PARA REDE DE ÁGUA OU ESGOTO, DIÂMETRO DE 200 MM, JUNTA SOLDADA (NÃO INCLUI O FORNECIMENTO E EXECUÇÃO DE SOLDA). AF_12/2021</t>
  </si>
  <si>
    <t>ASSENTAMENTO DE CONEXÃO COM 2 ACESSOS, EM PEAD LISO PARA REDE DE ÁGUA OU ESGOTO, DIÂMETRO DE 225 MM, JUNTA SOLDADA (NÃO INCLUI O FORNECIMENTO E EXECUÇÃO DE SOLDA). AF_12/2021</t>
  </si>
  <si>
    <t>ASSENTAMENTO DE CONEXÃO COM 2 ACESSOS, EM PEAD LISO PARA REDE DE ÁGUA OU ESGOTO, DIÂMETRO DE 250 MM, JUNTA SOLDADA (NÃO INCLUI O FORNECIMENTO E EXECUÇÃO DE SOLDA). AF_12/2021</t>
  </si>
  <si>
    <t>ASSENTAMENTO DE CONEXÃO COM 2 ACESSOS, EM PEAD LISO PARA REDE DE ÁGUA OU ESGOTO, DIÂMETRO DE 280 MM, JUNTA SOLDADA (NÃO INCLUI O FORNECIMENTO E EXECUÇÃO DE SOLDA). AF_12/2021</t>
  </si>
  <si>
    <t>ASSENTAMENTO DE CONEXÃO COM 2 ACESSOS, EM PEAD LISO PARA REDE DE ÁGUA OU ESGOTO, DIÂMETRO DE 315 MM, JUNTA SOLDADA (NÃO INCLUI O FORNECIMENTO E EXECUÇÃO DE SOLDA). AF_12/2021</t>
  </si>
  <si>
    <t>ASSENTAMENTO DE CONEXÃO COM 2 ACESSOS, EM PEAD LISO PARA REDE DE ÁGUA OU ESGOTO, DIÂMETRO DE 32 MM, JUNTA SOLDADA (NÃO INCLUI O FORNECIMENTO E EXECUÇÃO DE SOLDA). AF_12/2021</t>
  </si>
  <si>
    <t>ASSENTAMENTO DE CONEXÃO COM 2 ACESSOS, EM PEAD LISO PARA REDE DE ÁGUA OU ESGOTO, DIÂMETRO DE 355 MM, JUNTA SOLDADA (NÃO INCLUI O FORNECIMENTO E EXECUÇÃO DE SOLDA). AF_12/2021</t>
  </si>
  <si>
    <t>ASSENTAMENTO DE CONEXÃO COM 2 ACESSOS, EM PEAD LISO PARA REDE DE ÁGUA OU ESGOTO, DIÂMETRO DE 400 MM, JUNTA SOLDADA (NÃO INCLUI O FORNECIMENTO E EXECUÇÃO DE SOLDA). AF_12/2021</t>
  </si>
  <si>
    <t>ASSENTAMENTO DE CONEXÃO COM 2 ACESSOS, EM PEAD LISO PARA REDE DE ÁGUA OU ESGOTO, DIÂMETRO DE 63 MM, JUNTA SOLDADA (NÃO INCLUI O FORNECIMENTO E EXECUÇÃO DE SOLDA). AF_12/2021</t>
  </si>
  <si>
    <t>ASSENTAMENTO DE CONEXÃO COM 2 ACESSOS, EM PEAD LISO PARA REDE DE ÁGUA OU ESGOTO, DIÂMETRO DE 90 MM, JUNTA SOLDADA (NÃO INCLUI O FORNECIMENTO E EXECUÇÃO DE SOLDA). AF_12/2021</t>
  </si>
  <si>
    <t>ASSENTAMENTO DE CONEXÃO COM 3 ACESSOS, EM PEAD LISO PARA REDE DE ÁGUA OU ESGOTO, DIÂMETRO DE 110 MM, JUNTA SOLDADA (NÃO INCLUI O FORNECIMENTO E EXECUÇÃO DE SOLDA). AF_12/2021</t>
  </si>
  <si>
    <t>ASSENTAMENTO DE CONEXÃO COM 3 ACESSOS, EM PEAD LISO PARA REDE DE ÁGUA OU ESGOTO, DIÂMETRO DE 160 MM, JUNTA SOLDADA (NÃO INCLUI O FORNECIMENTO E EXECUÇÃO DE SOLDA). AF_12/2021</t>
  </si>
  <si>
    <t>ASSENTAMENTO DE CONEXÃO COM 3 ACESSOS, EM PEAD LISO PARA REDE DE ÁGUA OU ESGOTO, DIÂMETRO DE 180 MM, JUNTA SOLDADA (NÃO INCLUI O FORNECIMENTO E EXECUÇÃO DE SOLDA). AF_12/2021</t>
  </si>
  <si>
    <t>ASSENTAMENTO DE CONEXÃO COM 3 ACESSOS, EM PEAD LISO PARA REDE DE ÁGUA OU ESGOTO, DIÂMETRO DE 20 MM, JUNTA SOLDADA (NÃO INCLUI O FORNECIMENTO E EXECUÇÃO DE SOLDA). AF_12/2021</t>
  </si>
  <si>
    <t>ASSENTAMENTO DE CONEXÃO COM 3 ACESSOS, EM PEAD LISO PARA REDE DE ÁGUA OU ESGOTO, DIÂMETRO DE 200 MM, JUNTA SOLDADA (NÃO INCLUI O FORNECIMENTO E EXECUÇÃO DE SOLDA). AF_12/2021</t>
  </si>
  <si>
    <t>ASSENTAMENTO DE CONEXÃO COM 3 ACESSOS, EM PEAD LISO PARA REDE DE ÁGUA OU ESGOTO, DIÂMETRO DE 225 MM, JUNTA SOLDADA (NÃO INCLUI O FORNECIMENTO E EXECUÇÃO DE SOLDA). AF_12/2021</t>
  </si>
  <si>
    <t>ASSENTAMENTO DE CONEXÃO COM 3 ACESSOS, EM PEAD LISO PARA REDE DE ÁGUA OU ESGOTO, DIÂMETRO DE 250 MM, JUNTA SOLDADA (NÃO INCLUI O FORNECIMENTO E EXECUÇÃO DE SOLDA). AF_12/2021</t>
  </si>
  <si>
    <t>ASSENTAMENTO DE CONEXÃO COM 3 ACESSOS, EM PEAD LISO PARA REDE DE ÁGUA OU ESGOTO, DIÂMETRO DE 280 MM, JUNTA SOLDADA (NÃO INCLUI O FORNECIMENTO E EXECUÇÃO DE SOLDA). AF_12/2021</t>
  </si>
  <si>
    <t>ASSENTAMENTO DE CONEXÃO COM 3 ACESSOS, EM PEAD LISO PARA REDE DE ÁGUA OU ESGOTO, DIÂMETRO DE 315 MM, JUNTA SOLDADA (NÃO INCLUI O FORNECIMENTO E EXECUÇÃO DE SOLDA). AF_12/2021</t>
  </si>
  <si>
    <t>ASSENTAMENTO DE CONEXÃO COM 3 ACESSOS, EM PEAD LISO PARA REDE DE ÁGUA OU ESGOTO, DIÂMETRO DE 32 MM, JUNTA SOLDADA (NÃO INCLUI O FORNECIMENTO E EXECUÇÃO DE SOLDA). AF_12/2021</t>
  </si>
  <si>
    <t>ASSENTAMENTO DE CONEXÃO COM 3 ACESSOS, EM PEAD LISO PARA REDE DE ÁGUA OU ESGOTO, DIÂMETRO DE 355 MM, JUNTA SOLDADA (NÃO INCLUI O FORNECIMENTO E EXECUÇÃO DE SOLDA). AF_12/2021</t>
  </si>
  <si>
    <t>ASSENTAMENTO DE CONEXÃO COM 3 ACESSOS, EM PEAD LISO PARA REDE DE ÁGUA OU ESGOTO, DIÂMETRO DE 400 MM, JUNTA SOLDADA (NÃO INCLUI O FORNECIMENTO E EXECUÇÃO DE SOLDA). AF_12/2021</t>
  </si>
  <si>
    <t>ASSENTAMENTO DE CONEXÃO COM 3 ACESSOS, EM PEAD LISO PARA REDE DE ÁGUA OU ESGOTO, DIÂMETRO DE 63 MM, JUNTA SOLDADA (NÃO INCLUI O FORNECIMENTO E EXECUÇÃO DE SOLDA). AF_12/2021</t>
  </si>
  <si>
    <t>ASSENTAMENTO DE CONEXÃO COM 3 ACESSOS, EM PEAD LISO PARA REDE DE ÁGUA OU ESGOTO, DIÂMETRO DE 90 MM, JUNTA SOLDADA (NÃO INCLUI O FORNECIMENTO E EXECUÇÃO DE SOLDA). AF_12/2021</t>
  </si>
  <si>
    <t>COTOVELO 45 GRAUS, EM PEAD LISO PARA REDE DE ÁGUA OU ESGOTO, DIÂMETRO DE 200 MM, JUNTA SOLDADA POR ELETROFUSÃO (NÃO INCLUI A EXECUÇÃO DE SOLDA). AF_12/2021</t>
  </si>
  <si>
    <t>COTOVELO 45 GRAUS, EM PEAD LISO PARA REDE DE ÁGUA OU ESGOTO, DIÂMETRO DE 32 MM, JUNTA SOLDADA POR ELETROFUSÃO (NÃO INCLUI A EXECUÇÃO DE SOLDA). AF_12/2021</t>
  </si>
  <si>
    <t>COTOVELO 45 GRAUS, EM PEAD LISO PARA REDE DE ÁGUA OU ESGOTO, DIÂMETRO DE 63 MM, JUNTA SOLDADA POR ELETROFUSÃO (NÃO INCLUI A EXECUÇÃO DE SOLDA). AF_12/2021</t>
  </si>
  <si>
    <t>COTOVELO 90 GRAUS, EM PEAD LISO PARA REDE DE ÁGUA OU ESGOTO, DIÂMETRO DE 20 MM, JUNTA SOLDADA POR ELETROFUSÃO (NÃO INCLUI A EXECUÇÃO DE SOLDA). AF_12/2021</t>
  </si>
  <si>
    <t>COTOVELO 90 GRAUS, EM PEAD LISO PARA REDE DE ÁGUA OU ESGOTO, DIÂMETRO DE 32 MM, JUNTA SOLDADA POR ELETROFUSÃO (NÃO INCLUI A EXECUÇÃO DE SOLDA). AF_12/2021</t>
  </si>
  <si>
    <t>COTOVELO 90 GRAUS, EM PEAD LISO PARA REDE DE ÁGUA OU ESGOTO, DIÂMETRO DE 63 MM, JUNTA SOLDADA POR ELETROFUSÃO (NÃO INCLUI A EXECUÇÃO DE SOLDA). AF_12/2021</t>
  </si>
  <si>
    <t>COTOVELO 90 GRAUS, POLIETILENO DE ALTA DENSIDADE (PEAD) PARA REDE DE ÁGUA OU ESGOTO, DIÂMETRO DE 200 MM, JUNTA SOLDADA POR ELETROFUSÃO (NÃO INCLUI A EXECUÇÃO DE SOLDA). AF_12/2021</t>
  </si>
  <si>
    <t>EXECUÇÃO DE JUNTA SOLDADA POR ELETROFUSÃO, DE TUBO OU CONEXÃO EM PEAD LISO PARA REDE DE ÁGUA OU ESGOTO, DIÂMETRO DE 1000 MM (NÃO INCLUI O FORNECIMENTO DE TUBO E CONEXÃO). AF_12/2021</t>
  </si>
  <si>
    <t>EXECUÇÃO DE JUNTA SOLDADA POR ELETROFUSÃO, DE TUBO OU CONEXÃO EM PEAD LISO PARA REDE DE ÁGUA OU ESGOTO, DIÂMETRO DE 110 MM (NÃO INCLUI O FORNECIMENTO DE TUBO E CONEXÃO). AF_12/2021</t>
  </si>
  <si>
    <t>EXECUÇÃO DE JUNTA SOLDADA POR ELETROFUSÃO, DE TUBO OU CONEXÃO EM PEAD LISO PARA REDE DE ÁGUA OU ESGOTO, DIÂMETRO DE 1200 MM (NÃO INCLUI O FORNECIMENTO DE TUBO E CONEXÃO). AF_12/2021</t>
  </si>
  <si>
    <t>EXECUÇÃO DE JUNTA SOLDADA POR ELETROFUSÃO, DE TUBO OU CONEXÃO EM PEAD LISO PARA REDE DE ÁGUA OU ESGOTO, DIÂMETRO DE 1400 MM (NÃO INCLUI O FORNECIMENTO DE TUBO E CONEXÃO). AF_12/2021</t>
  </si>
  <si>
    <t>EXECUÇÃO DE JUNTA SOLDADA POR ELETROFUSÃO, DE TUBO OU CONEXÃO EM PEAD LISO PARA REDE DE ÁGUA OU ESGOTO, DIÂMETRO DE 160 MM (NÃO INCLUI O FORNECIMENTO DE TUBO E CONEXÃO). AF_12/2021</t>
  </si>
  <si>
    <t>EXECUÇÃO DE JUNTA SOLDADA POR ELETROFUSÃO, DE TUBO OU CONEXÃO EM PEAD LISO PARA REDE DE ÁGUA OU ESGOTO, DIÂMETRO DE 1600 MM (NÃO INCLUI O FORNECIMENTO DE TUBO E CONEXÃO). AF_12/2021</t>
  </si>
  <si>
    <t>EXECUÇÃO DE JUNTA SOLDADA POR ELETROFUSÃO, DE TUBO OU CONEXÃO EM PEAD LISO PARA REDE DE ÁGUA OU ESGOTO, DIÂMETRO DE 180 MM (NÃO INCLUI O FORNECIMENTO DE TUBO E CONEXÃO). AF_12/2021</t>
  </si>
  <si>
    <t>EXECUÇÃO DE JUNTA SOLDADA POR ELETROFUSÃO, DE TUBO OU CONEXÃO EM PEAD LISO PARA REDE DE ÁGUA OU ESGOTO, DIÂMETRO DE 20 MM (NÃO INCLUI O FORNECIMENTO DE TUBO E CONEXÃO). AF_12/2021</t>
  </si>
  <si>
    <t>EXECUÇÃO DE JUNTA SOLDADA POR ELETROFUSÃO, DE TUBO OU CONEXÃO EM PEAD LISO PARA REDE DE ÁGUA OU ESGOTO, DIÂMETRO DE 200 MM (NÃO INCLUI O FORNECIMENTO DE TUBO E CONEXÃO). AF_12/2021</t>
  </si>
  <si>
    <t>EXECUÇÃO DE JUNTA SOLDADA POR ELETROFUSÃO, DE TUBO OU CONEXÃO EM PEAD LISO PARA REDE DE ÁGUA OU ESGOTO, DIÂMETRO DE 225 MM (NÃO INCLUI O FORNECIMENTO DE TUBO E CONEXÃO). AF_12/2021</t>
  </si>
  <si>
    <t>EXECUÇÃO DE JUNTA SOLDADA POR ELETROFUSÃO, DE TUBO OU CONEXÃO EM PEAD LISO PARA REDE DE ÁGUA OU ESGOTO, DIÂMETRO DE 250 MM (NÃO INCLUI O FORNECIMENTO DE TUBO E CONEXÃO). AF_12/2021</t>
  </si>
  <si>
    <t>EXECUÇÃO DE JUNTA SOLDADA POR ELETROFUSÃO, DE TUBO OU CONEXÃO EM PEAD LISO PARA REDE DE ÁGUA OU ESGOTO, DIÂMETRO DE 280 MM (NÃO INCLUI O FORNECIMENTO DE TUBO E CONEXÃO). AF_12/2021</t>
  </si>
  <si>
    <t>EXECUÇÃO DE JUNTA SOLDADA POR ELETROFUSÃO, DE TUBO OU CONEXÃO EM PEAD LISO PARA REDE DE ÁGUA OU ESGOTO, DIÂMETRO DE 315 MM (NÃO INCLUI O FORNECIMENTO DE TUBO E CONEXÃO). AF_12/2021</t>
  </si>
  <si>
    <t>EXECUÇÃO DE JUNTA SOLDADA POR ELETROFUSÃO, DE TUBO OU CONEXÃO EM PEAD LISO PARA REDE DE ÁGUA OU ESGOTO, DIÂMETRO DE 32 MM (NÃO INCLUI O FORNECIMENTO DE TUBO E CONEXÃO). AF_12/2021</t>
  </si>
  <si>
    <t>EXECUÇÃO DE JUNTA SOLDADA POR ELETROFUSÃO, DE TUBO OU CONEXÃO EM PEAD LISO PARA REDE DE ÁGUA OU ESGOTO, DIÂMETRO DE 355 MM (NÃO INCLUI O FORNECIMENTO DE TUBO E CONEXÃO). AF_12/2021</t>
  </si>
  <si>
    <t>EXECUÇÃO DE JUNTA SOLDADA POR ELETROFUSÃO, DE TUBO OU CONEXÃO EM PEAD LISO PARA REDE DE ÁGUA OU ESGOTO, DIÂMETRO DE 400 MM (NÃO INCLUI O FORNECIMENTO DE TUBO E CONEXÃO). AF_12/2021</t>
  </si>
  <si>
    <t>EXECUÇÃO DE JUNTA SOLDADA POR ELETROFUSÃO, DE TUBO OU CONEXÃO EM PEAD LISO PARA REDE DE ÁGUA OU ESGOTO, DIÂMETRO DE 450 MM (NÃO INCLUI O FORNECIMENTO DE TUBO E CONEXÃO). AF_12/2021</t>
  </si>
  <si>
    <t>EXECUÇÃO DE JUNTA SOLDADA POR ELETROFUSÃO, DE TUBO OU CONEXÃO EM PEAD LISO PARA REDE DE ÁGUA OU ESGOTO, DIÂMETRO DE 500 MM (NÃO INCLUI O FORNECIMENTO DE TUBO E CONEXÃO). AF_12/2021</t>
  </si>
  <si>
    <t>EXECUÇÃO DE JUNTA SOLDADA POR ELETROFUSÃO, DE TUBO OU CONEXÃO EM PEAD LISO PARA REDE DE ÁGUA OU ESGOTO, DIÂMETRO DE 560 MM (NÃO INCLUI O FORNECIMENTO DE TUBO E CONEXÃO). AF_12/2021</t>
  </si>
  <si>
    <t>EXECUÇÃO DE JUNTA SOLDADA POR ELETROFUSÃO, DE TUBO OU CONEXÃO EM PEAD LISO PARA REDE DE ÁGUA OU ESGOTO, DIÂMETRO DE 63 MM (NÃO INCLUI O FORNECIMENTO DE TUBO E CONEXÃO). AF_12/2021</t>
  </si>
  <si>
    <t>EXECUÇÃO DE JUNTA SOLDADA POR ELETROFUSÃO, DE TUBO OU CONEXÃO EM PEAD LISO PARA REDE DE ÁGUA OU ESGOTO, DIÂMETRO DE 630 MM (NÃO INCLUI O FORNECIMENTO DE TUBO E CONEXÃO). AF_12/2021</t>
  </si>
  <si>
    <t>EXECUÇÃO DE JUNTA SOLDADA POR ELETROFUSÃO, DE TUBO OU CONEXÃO EM PEAD LISO PARA REDE DE ÁGUA OU ESGOTO, DIÂMETRO DE 710 MM (NÃO INCLUI O FORNECIMENTO DE TUBO E CONEXÃO). AF_12/2021</t>
  </si>
  <si>
    <t>EXECUÇÃO DE JUNTA SOLDADA POR ELETROFUSÃO, DE TUBO OU CONEXÃO EM PEAD LISO PARA REDE DE ÁGUA OU ESGOTO, DIÂMETRO DE 800 MM (NÃO INCLUI O FORNECIMENTO DE TUBO E CONEXÃO). AF_12/2021</t>
  </si>
  <si>
    <t>EXECUÇÃO DE JUNTA SOLDADA POR ELETROFUSÃO, DE TUBO OU CONEXÃO EM PEAD LISO PARA REDE DE ÁGUA OU ESGOTO, DIÂMETRO DE 90 MM (NÃO INCLUI O FORNECIMENTO DE TUBO E CONEXÃO). AF_12/2021</t>
  </si>
  <si>
    <t>EXECUÇÃO DE JUNTA SOLDADA POR ELETROFUSÃO, DE TUBO OU CONEXÃO EM PEAD LISO PARA REDE DE ÁGUA OU ESGOTO, DIÂMETRO DE 900 MM (NÃO INCLUI O FORNECIMENTO DE TUBO E CONEXÃO). AF_12/2021</t>
  </si>
  <si>
    <t>EXECUÇÃO DE JUNTA SOLDADA POR TERMOFUSÃO, DE TUBO OU CONEXÃO EM PEAD LISO PARA REDE DE ÁGUA OU ESGOTO, DIÂMETRO DE 1000 MM (NÃO INCLUI O FORNECIMENTO DE TUBO E CONEXÃO). AF_12/2021</t>
  </si>
  <si>
    <t>EXECUÇÃO DE JUNTA SOLDADA POR TERMOFUSÃO, DE TUBO OU CONEXÃO EM PEAD LISO PARA REDE DE ÁGUA OU ESGOTO, DIÂMETRO DE 1200 MM (NÃO INCLUI O FORNECIMENTO DE TUBO E CONEXÃO). AF_12/2021</t>
  </si>
  <si>
    <t>EXECUÇÃO DE JUNTA SOLDADA POR TERMOFUSÃO, DE TUBO OU CONEXÃO EM PEAD LISO PARA REDE DE ÁGUA OU ESGOTO, DIÂMETRO DE 160 MM (NÃO INCLUI O FORNECIMENTO DE TUBO E CONEXÃO). AF_12/2021</t>
  </si>
  <si>
    <t>EXECUÇÃO DE JUNTA SOLDADA POR TERMOFUSÃO, DE TUBO OU CONEXÃO EM PEAD LISO PARA REDE DE ÁGUA OU ESGOTO, DIÂMETRO DE 180 MM (NÃO INCLUI O FORNECIMENTO DE TUBO E CONEXÃO). AF_12/2021</t>
  </si>
  <si>
    <t>EXECUÇÃO DE JUNTA SOLDADA POR TERMOFUSÃO, DE TUBO OU CONEXÃO EM PEAD LISO PARA REDE DE ÁGUA OU ESGOTO, DIÂMETRO DE 200 MM (NÃO INCLUI O FORNECIMENTO DE TUBO E CONEXÃO). AF_12/2021</t>
  </si>
  <si>
    <t>EXECUÇÃO DE JUNTA SOLDADA POR TERMOFUSÃO, DE TUBO OU CONEXÃO EM PEAD LISO PARA REDE DE ÁGUA OU ESGOTO, DIÂMETRO DE 225 MM (NÃO INCLUI O FORNECIMENTO DE TUBO E CONEXÃO). AF_12/2021</t>
  </si>
  <si>
    <t>EXECUÇÃO DE JUNTA SOLDADA POR TERMOFUSÃO, DE TUBO OU CONEXÃO EM PEAD LISO PARA REDE DE ÁGUA OU ESGOTO, DIÂMETRO DE 250 MM (NÃO INCLUI O FORNECIMENTO DE TUBO E CONEXÃO). AF_12/2021</t>
  </si>
  <si>
    <t>EXECUÇÃO DE JUNTA SOLDADA POR TERMOFUSÃO, DE TUBO OU CONEXÃO EM PEAD LISO PARA REDE DE ÁGUA OU ESGOTO, DIÂMETRO DE 280 MM (NÃO INCLUI O FORNECIMENTO DE TUBO E CONEXÃO). AF_12/2021</t>
  </si>
  <si>
    <t>EXECUÇÃO DE JUNTA SOLDADA POR TERMOFUSÃO, DE TUBO OU CONEXÃO EM PEAD LISO PARA REDE DE ÁGUA OU ESGOTO, DIÂMETRO DE 315 MM (NÃO INCLUI O FORNECIMENTO DE TUBO E CONEXÃO). AF_12/2021</t>
  </si>
  <si>
    <t>EXECUÇÃO DE JUNTA SOLDADA POR TERMOFUSÃO, DE TUBO OU CONEXÃO EM PEAD LISO PARA REDE DE ÁGUA OU ESGOTO, DIÂMETRO DE 355 MM (NÃO INCLUI O FORNECIMENTO DE TUBO E CONEXÃO). AF_12/2021</t>
  </si>
  <si>
    <t>EXECUÇÃO DE JUNTA SOLDADA POR TERMOFUSÃO, DE TUBO OU CONEXÃO EM PEAD LISO PARA REDE DE ÁGUA OU ESGOTO, DIÂMETRO DE 400 MM (NÃO INCLUI O FORNECIMENTO DE TUBO E CONEXÃO). AF_12/2021</t>
  </si>
  <si>
    <t>EXECUÇÃO DE JUNTA SOLDADA POR TERMOFUSÃO, DE TUBO OU CONEXÃO EM PEAD LISO PARA REDE DE ÁGUA OU ESGOTO, DIÂMETRO DE 450 MM (NÃO INCLUI O FORNECIMENTO DE TUBO E CONEXÃO). AF_12/2021</t>
  </si>
  <si>
    <t>EXECUÇÃO DE JUNTA SOLDADA POR TERMOFUSÃO, DE TUBO OU CONEXÃO EM PEAD LISO PARA REDE DE ÁGUA OU ESGOTO, DIÂMETRO DE 500 MM (NÃO INCLUI O FORNECIMENTO DE TUBO E CONEXÃO). AF_12/2021</t>
  </si>
  <si>
    <t>EXECUÇÃO DE JUNTA SOLDADA POR TERMOFUSÃO, DE TUBO OU CONEXÃO EM PEAD LISO PARA REDE DE ÁGUA OU ESGOTO, DIÂMETRO DE 560 MM (NÃO INCLUI O FORNECIMENTO DE TUBO E CONEXÃO). AF_12/2021</t>
  </si>
  <si>
    <t>EXECUÇÃO DE JUNTA SOLDADA POR TERMOFUSÃO, DE TUBO OU CONEXÃO EM PEAD LISO PARA REDE DE ÁGUA OU ESGOTO, DIÂMETRO DE 630 MM (NÃO INCLUI O FORNECIMENTO DE TUBO E CONEXÃO). AF_12/2021</t>
  </si>
  <si>
    <t>EXECUÇÃO DE JUNTA SOLDADA POR TERMOFUSÃO, DE TUBO OU CONEXÃO EM PEAD LISO PARA REDE DE ÁGUA OU ESGOTO, DIÂMETRO DE 710 MM (NÃO INCLUI O FORNECIMENTO DE TUBO E CONEXÃO). AF_12/2021</t>
  </si>
  <si>
    <t>EXECUÇÃO DE JUNTA SOLDADA POR TERMOFUSÃO, DE TUBO OU CONEXÃO EM PEAD LISO PARA REDE DE ÁGUA OU ESGOTO, DIÂMETRO DE 800 MM (NÃO INCLUI O FORNECIMENTO DE TUBO E CONEXÃO). AF_12/2021</t>
  </si>
  <si>
    <t>EXECUÇÃO DE JUNTA SOLDADA POR TERMOFUSÃO, DE TUBO OU CONEXÃO EM PEAD LISO PARA REDE DE ÁGUA OU ESGOTO, DIÂMETRO DE 900 MM (NÃO INCLUI O FORNECIMENTO DE TUBO E CONEXÃO). AF_12/2021</t>
  </si>
  <si>
    <t>LUVA, EM PEAD LISO PARA REDE DE ÁGUA OU ESGOTO, DIÂMETRO DE 20 MM, JUNTA SOLDADA POR ELETROFUSÃO (NÃO INCLUI A EXECUÇÃO DE SOLDA). AF_12/2021</t>
  </si>
  <si>
    <t>LUVA, EM PEAD LISO PARA REDE DE ÁGUA OU ESGOTO, DIÂMETRO DE 200 MM, JUNTA SOLDADA POR ELETROFUSÃO (NÃO INCLUI A EXECUÇÃO DE SOLDA). AF_12/2021</t>
  </si>
  <si>
    <t>LUVA, EM PEAD LISO PARA REDE DE ÁGUA OU ESGOTO, DIÂMETRO DE 32 MM, JUNTA SOLDADA POR ELETROFUSÃO (NÃO INCLUI A EXECUÇÃO DE SOLDA). AF_12/2021</t>
  </si>
  <si>
    <t>LUVA, EM PEAD LISO PARA REDE DE ÁGUA OU ESGOTO, DIÂMETRO DE 400 MM, JUNTA SOLDADA POR ELETROFUSÃO (NÃO INCLUI A EXECUÇÃO DE SOLDA). AF_12/2021</t>
  </si>
  <si>
    <t>LUVA, EM PEAD LISO PARA REDE DE ÁGUA OU ESGOTO, DIÂMETRO DE 63 MM, JUNTA SOLDADA POR ELETROFUSÃO (NÃO INCLUI A EXECUÇÃO DE SOLDA). AF_12/2021</t>
  </si>
  <si>
    <t>TUBO PEAD LISO PARA REDE DE ÁGUA OU ESGOTO, DIÂMETRO DE 1000 MM, JUNTA SOLDADA (NÃO INCLUI A EXECUÇÃO DE SOLDA) - FORNECIMENTO E ASSENTAMENTO. AF_12/2021</t>
  </si>
  <si>
    <t>TUBO PEAD LISO PARA REDE DE ÁGUA OU ESGOTO, DIÂMETRO DE 110 MM, JUNTA SOLDADA (NÃO INCLUI A EXECUÇÃO DE SOLDA) - FORNECIMENTO E ASSENTAMENTO. AF_12/2021</t>
  </si>
  <si>
    <t>TUBO PEAD LISO PARA REDE DE ÁGUA OU ESGOTO, DIÂMETRO DE 1200 MM, JUNTA SOLDADA (NÃO INCLUI A EXECUÇÃO DE SOLDA) - FORNECIMENTO E ASSENTAMENTO. AF_12/2021</t>
  </si>
  <si>
    <t>TUBO PEAD LISO PARA REDE DE ÁGUA OU ESGOTO, DIÂMETRO DE 1400 MM, JUNTA SOLDADA (NÃO INCLUI A EXECUÇÃO DE SOLDA) - FORNECIMENTO E ASSENTAMENTO. AF_12/2021</t>
  </si>
  <si>
    <t>TUBO PEAD LISO PARA REDE DE ÁGUA OU ESGOTO, DIÂMETRO DE 160 MM, JUNTA SOLDADA (NÃO INCLUI A EXECUÇÃO DE SOLDA) - FORNECIMENTO E ASSENTAMENTO. AF_12/2021</t>
  </si>
  <si>
    <t>TUBO PEAD LISO PARA REDE DE ÁGUA OU ESGOTO, DIÂMETRO DE 1600 MM, JUNTA SOLDADA (NÃO INCLUI A EXECUÇÃO DE SOLDA) - FORNECIMENTO E ASSENTAMENTO. AF_12/2021</t>
  </si>
  <si>
    <t>TUBO PEAD LISO PARA REDE DE ÁGUA OU ESGOTO, DIÂMETRO DE 180 MM, JUNTA SOLDADA (NÃO INCLUI A EXECUÇÃO DE SOLDA) - FORNECIMENTO E ASSENTAMENTO. AF_12/2021</t>
  </si>
  <si>
    <t>TUBO PEAD LISO PARA REDE DE ÁGUA OU ESGOTO, DIÂMETRO DE 20 MM, JUNTA SOLDADA (NÃO INCLUI A EXECUÇÃO DE SOLDA) - FORNECIMENTO E ASSENTAMENTO. AF_12/2021</t>
  </si>
  <si>
    <t>TUBO PEAD LISO PARA REDE DE ÁGUA OU ESGOTO, DIÂMETRO DE 200 MM, JUNTA SOLDADA (NÃO INCLUI A EXECUÇÃO DE SOLDA) - FORNECIMENTO E ASSENTAMENTO. AF_12/2021</t>
  </si>
  <si>
    <t>TUBO PEAD LISO PARA REDE DE ÁGUA OU ESGOTO, DIÂMETRO DE 225 MM, JUNTA SOLDADA (NÃO INCLUI A EXECUÇÃO DE SOLDA) - FORNECIMENTO E ASSENTAMENTO. AF_12/2021</t>
  </si>
  <si>
    <t>TUBO PEAD LISO PARA REDE DE ÁGUA OU ESGOTO, DIÂMETRO DE 250 MM, JUNTA SOLDADA (NÃO INCLUI A EXECUÇÃO DE SOLDA) - FORNECIMENTO E ASSENTAMENTO. AF_12/2021</t>
  </si>
  <si>
    <t>TUBO PEAD LISO PARA REDE DE ÁGUA OU ESGOTO, DIÂMETRO DE 280 MM, JUNTA SOLDADA (NÃO INCLUI A EXECUÇÃO DE SOLDA) - FORNECIMENTO E ASSENTAMENTO. AF_12/2021</t>
  </si>
  <si>
    <t>TUBO PEAD LISO PARA REDE DE ÁGUA OU ESGOTO, DIÂMETRO DE 315 MM, JUNTA SOLDADA (NÃO INCLUI A EXECUÇÃO DE SOLDA) - FORNECIMENTO E ASSENTAMENTO. AF_12/2021</t>
  </si>
  <si>
    <t>TUBO PEAD LISO PARA REDE DE ÁGUA OU ESGOTO, DIÂMETRO DE 32 MM, JUNTA SOLDADA (NÃO INCLUI A EXECUÇÃO DE SOLDA) - FORNECIMENTO E ASSENTAMENTO. AF_12/2021</t>
  </si>
  <si>
    <t>TUBO PEAD LISO PARA REDE DE ÁGUA OU ESGOTO, DIÂMETRO DE 355 MM, JUNTA SOLDADA (NÃO INCLUI A EXECUÇÃO DE SOLDA) - FORNECIMENTO E ASSENTAMENTO. AF_12/2021</t>
  </si>
  <si>
    <t>TUBO PEAD LISO PARA REDE DE ÁGUA OU ESGOTO, DIÂMETRO DE 400 MM, JUNTA SOLDADA (NÃO INCLUI A EXECUÇÃO DE SOLDA) - FORNECIMENTO E ASSENTAMENTO. AF_12/2021</t>
  </si>
  <si>
    <t>TUBO PEAD LISO PARA REDE DE ÁGUA OU ESGOTO, DIÂMETRO DE 450 MM, JUNTA SOLDADA (NÃO INCLUI A EXECUÇÃO DE SOLDA) - FORNECIMENTO E ASSENTAMENTO. AF_12/2021</t>
  </si>
  <si>
    <t>TUBO PEAD LISO PARA REDE DE ÁGUA OU ESGOTO, DIÂMETRO DE 500 MM, JUNTA SOLDADA (NÃO INCLUI A EXECUÇÃO DE SOLDA) - FORNECIMENTO E ASSENTAMENTO. AF_12/2021</t>
  </si>
  <si>
    <t>TUBO PEAD LISO PARA REDE DE ÁGUA OU ESGOTO, DIÂMETRO DE 560 MM, JUNTA SOLDADA (NÃO INCLUI A EXECUÇÃO DE SOLDA) - FORNECIMENTO E ASSENTAMENTO. AF_12/2021</t>
  </si>
  <si>
    <t>TUBO PEAD LISO PARA REDE DE ÁGUA OU ESGOTO, DIÂMETRO DE 63 MM, JUNTA SOLDADA (NÃO INCLUI A EXECUÇÃO DE SOLDA) - FORNECIMENTO E ASSENTAMENTO. AF_12/2021</t>
  </si>
  <si>
    <t>TUBO PEAD LISO PARA REDE DE ÁGUA OU ESGOTO, DIÂMETRO DE 630 MM, JUNTA SOLDADA (NÃO INCLUI A EXECUÇÃO DE SOLDA) - FORNECIMENTO E ASSENTAMENTO. AF_12/2021</t>
  </si>
  <si>
    <t>TUBO PEAD LISO PARA REDE DE ÁGUA OU ESGOTO, DIÂMETRO DE 710 MM, JUNTA SOLDADA (NÃO INCLUI A EXECUÇÃO DE SOLDA) - FORNECIMENTO E ASSENTAMENTO. AF_12/2021</t>
  </si>
  <si>
    <t>TUBO PEAD LISO PARA REDE DE ÁGUA OU ESGOTO, DIÂMETRO DE 800 MM, JUNTA SOLDADA (NÃO INCLUI A EXECUÇÃO DE SOLDA) - FORNECIMENTO E ASSENTAMENTO. AF_12/2021</t>
  </si>
  <si>
    <t>TUBO PEAD LISO PARA REDE DE ÁGUA OU ESGOTO, DIÂMETRO DE 90 MM, JUNTA SOLDADA (NÃO INCLUI A EXECUÇÃO DE SOLDA) - FORNECIMENTO E ASSENTAMENTO. AF_12/2021</t>
  </si>
  <si>
    <t>TUBO PEAD LISO PARA REDE DE ÁGUA OU ESGOTO, DIÂMETRO DE 900 MM, JUNTA SOLDADA (NÃO INCLUI A EXECUÇÃO DE SOLDA) - FORNECIMENTO E ASSENTAMENTO. AF_12/2021</t>
  </si>
  <si>
    <t>TÊ DE SERVIÇO, EM PEAD LISO PARA REDE DE ÁGUA OU ESGOTO, DIÂMETRO DE 200 X 20 MM, JUNTA SOLDADA POR ELETROFUSÃO (NÃO INCLUI A EXECUÇÃO DE SOLDA). AF_12/2021</t>
  </si>
  <si>
    <t>TÊ DE SERVIÇO, EM PEAD LISO PARA REDE DE ÁGUA OU ESGOTO, DIÂMETRO DE 200 X 32 MM, JUNTA SOLDADA POR ELETROFUSÃO (NÃO INCLUI A EXECUÇÃO DE SOLDA). AF_12/2021</t>
  </si>
  <si>
    <t>TÊ DE SERVIÇO, EM PEAD LISO PARA REDE DE ÁGUA OU ESGOTO, DIÂMETRO DE 200 X 63 MM, JUNTA SOLDADA POR ELETROFUSÃO (NÃO INCLUI A EXECUÇÃO DE SOLDA). AF_12/2021</t>
  </si>
  <si>
    <t>TÊ DE SERVIÇO, EM PEAD LISO PARA REDE DE ÁGUA OU ESGOTO, DIÂMETRO DE 63 X 20 MM, JUNTA SOLDADA POR ELETROFUSÃO (NÃO INCLUI A EXECUÇÃO DE SOLDA). AF_12/2021</t>
  </si>
  <si>
    <t>TÊ DE SERVIÇO, EM PEAD LISO PARA REDE DE ÁGUA OU ESGOTO, DIÂMETRO DE 63 X 32 MM, JUNTA SOLDADA POR ELETROFUSÃO (NÃO INCLUI A EXECUÇÃO DE SOLDA). AF_12/2021</t>
  </si>
  <si>
    <t>TÊ DE SERVIÇO, EM PEAD LISO PARA REDE DE ÁGUA OU ESGOTO, DIÂMETRO DE 63 X 63 MM, JUNTA SOLDADA POR ELETROFUSÃO (NÃO INCLUI A EXECUÇÃO DE SOLDA). AF_12/2021</t>
  </si>
  <si>
    <t>REVESTIMENTO CERÂMICO PARA PAREDES EXTERNAS EM PASTILHAS DE PORCELANA 2,5 X 2,5 CM (PLACAS DE 30 X 30 CM), ALINHADAS A PRUMO, APLICADO EM SUPERFÍCIES INTERNAS DE SACADA. AF_02/2023</t>
  </si>
  <si>
    <t>REVESTIMENTO CERÂMICO PARA PAREDES EXTERNAS EM PASTILHAS DE PORCELANA 2,5 X 2,5 CM (PLACAS DE 30 X 30 CM), ALINHADAS A PRUMO. AF_02/2023</t>
  </si>
  <si>
    <t>REVESTIMENTO CERÂMICO PARA PAREDES EXTERNAS EM PASTILHAS DE PORCELANA 5 X 5 CM (PLACAS DE 30 X 30 CM), ALINHADAS A PRUMO, APLICADO EM SUPERFÍCIES INTERNAS DE SACADA. AF_02/2023</t>
  </si>
  <si>
    <t>REVESTIMENTO CERÂMICO PARA PAREDES EXTERNAS EM PASTILHAS DE PORCELANA 5 X 5 CM (PLACAS DE 30 X 30 CM), ALINHADAS A PRUMO. AF_02/2023</t>
  </si>
  <si>
    <t>REVESTIMENTO CERÂMICO PARA PAREDES EXTERNAS, COM PLACAS TIPO GRÊS OU SEMIGRÊS, FORMATO MENOR OU IGUAL A 200 CM2, ALINHADAS A PRUMO, APLICADO EM SUPERFÍCIES INTERNAS DE SACADA. AF_02/2023</t>
  </si>
  <si>
    <t>REVESTIMENTO CERÂMICO PARA PAREDES EXTERNAS, COM PLACAS TIPO GRÊS OU SEMIGRÊS, FORMATO MENOR OU IGUAL A 200 CM2, ALINHADAS A PRUMO. AF_02/2023</t>
  </si>
  <si>
    <t>REVESTIMENTO CERÂMICO PARA PAREDES EXTERNAS, COM PLACAS TIPO GRÊS OU SEMIGRÊS, FORMATO MENOR OU IGUAL A 200 CM2, DISPOSTAS EM AMARRAÇÃO, APLICADO EM SUPERFÍCIES INTERNAS DE SACADA. AF_02/2023</t>
  </si>
  <si>
    <t>REVESTIMENTO CERÂMICO PARA PAREDES EXTERNAS, COM PLACAS TIPO GRÊS OU SEMIGRÊS, FORMATO MENOR OU IGUAL A 200 CM2, DISPOSTAS EM AMARRAÇÃO. AF_02/2023</t>
  </si>
  <si>
    <t>REVESTIMENTO CERÂMICO PARA PAREDES INTERNAS COM PLACAS TIPO ESMALTADA DE DIMENSÕES 20X20 CM APLICADAS A MEIA ALTURA DAS PAREDES. AF_02/2023_PE</t>
  </si>
  <si>
    <t>REVESTIMENTO CERÂMICO PARA PAREDES INTERNAS COM PLACAS TIPO ESMALTADA DE DIMENSÕES 20X20 CM APLICADAS EM DIAGONAL, A MEIA ALTURA DAS PAREDES. AF_02/2023_PE</t>
  </si>
  <si>
    <t>REVESTIMENTO CERÂMICO PARA PAREDES INTERNAS COM PLACAS TIPO ESMALTADA DE DIMENSÕES 20X20 CM APLICADAS EM DIAGONAL, NA ALTURA INTEIRA DAS PAREDES. AF_02/2023_PE</t>
  </si>
  <si>
    <t>REVESTIMENTO CERÂMICO PARA PAREDES INTERNAS COM PLACAS TIPO ESMALTADA DE DIMENSÕES 20X20 CM APLICADAS NA ALTURA INTEIRA DAS PAREDES. AF_02/2023_PE</t>
  </si>
  <si>
    <t>REVESTIMENTO CERÂMICO PARA PAREDES INTERNAS COM PLACAS TIPO ESMALTADA DE DIMENSÕES 25X35 CM APLICADAS A MEIA ALTURA DAS PAREDES. AF_02/2023_PE</t>
  </si>
  <si>
    <t>REVESTIMENTO CERÂMICO PARA PAREDES INTERNAS COM PLACAS TIPO ESMALTADA DE DIMENSÕES 25X35 CM APLICADAS NA ALTURA INTEIRA DAS PAREDES. AF_02/2023_PE</t>
  </si>
  <si>
    <t>REVESTIMENTO CERÂMICO PARA PAREDES INTERNAS COM PLACAS TIPO ESMALTADA DE DIMENSÕES 33X45 CM APLICADAS A MEIA ALTURA DAS PAREDES. AF_02/2023_PE</t>
  </si>
  <si>
    <t>REVESTIMENTO CERÂMICO PARA PAREDES INTERNAS COM PLACAS TIPO ESMALTADA DE DIMENSÕES 33X45 CM APLICADAS NA ALTURA INTEIRA DAS PAREDES. AF_02/2023_PE</t>
  </si>
  <si>
    <t>REVESTIMENTO CERÂMICO PARA PAREDES INTERNAS COM PLACAS TIPO ESMALTADA DE DIMENSÕES 60X60 CM APLICADAS A MEIA ALTURA DAS PAREDES. AF_02/2023_PE</t>
  </si>
  <si>
    <t>REVESTIMENTO CERÂMICO PARA PAREDES INTERNAS COM PLACAS TIPO ESMALTADA DE DIMENSÕES 60X60 CM APLICADAS NA ALTURA INTEIRA DAS PAREDES. AF_02/2023_PE</t>
  </si>
  <si>
    <t>REVESTIMENTO CERÂMICO PARA PAREDES INTERNAS COM PLACAS TIPO PASTILHA DE DIMENSÕES 2,5 X 2,5 CM (PLACAS DE 30 X 30 CM) CM APLICADAS A MEIA ALTURA DAS PAREDES. AF_02/2023</t>
  </si>
  <si>
    <t>REVESTIMENTO CERÂMICO PARA PAREDES INTERNAS COM PLACAS TIPO PASTILHA DE DIMENSÕES 2,5 X 2,5 CM (PLACAS DE 30 X 30 CM) CM APLICADAS NA ALTURA INTEIRA DAS PAREDES. AF_02/2023</t>
  </si>
  <si>
    <t>REVESTIMENTO CERÂMICO PARA PAREDES INTERNAS COM PLACAS TIPO PASTILHA DE DIMENSÕES 5 X 5 CM (PLACAS DE 30 X 30 CM) CM APLICADAS A MEIA ALTURA DAS PAREDES. AF_02/2023</t>
  </si>
  <si>
    <t>REVESTIMENTO CERÂMICO PARA PAREDES INTERNAS COM PLACAS TIPO PASTILHA DE DIMENSÕES 5 X 5 CM (PLACAS DE 30 X 30 CM) CM APLICADAS NA ALTURA INTEIRA DAS PAREDES. AF_02/2023</t>
  </si>
  <si>
    <t>REVESTIMENTO CERÂMICO PARA PISO COM PLACAS TIPO ESMALTADA DE DIMENSÕES 35X35 CM APLICADA EM AMBIENTES DE ÁREA ENTRE 5 M2 E 10 M2. AF_02/2023_PE</t>
  </si>
  <si>
    <t>REVESTIMENTO CERÂMICO PARA PISO COM PLACAS TIPO ESMALTADA DE DIMENSÕES 35X35 CM APLICADA EM AMBIENTES DE ÁREA MAIOR QUE 10 M2. AF_02/2023_PE</t>
  </si>
  <si>
    <t>REVESTIMENTO CERÂMICO PARA PISO COM PLACAS TIPO ESMALTADA DE DIMENSÕES 35X35 CM APLICADA EM AMBIENTES DE ÁREA MENOR QUE 5 M2. AF_02/2023_PE</t>
  </si>
  <si>
    <t>REVESTIMENTO CERÂMICO PARA PISO COM PLACAS TIPO ESMALTADA DE DIMENSÕES 35X35 CM APLICADA EM DIAGONAL EM AMBIENTES DE ÁREA ENTRE 5 M² E 10 M². AF_02/2023_PE</t>
  </si>
  <si>
    <t>REVESTIMENTO CERÂMICO PARA PISO COM PLACAS TIPO ESMALTADA DE DIMENSÕES 35X35 CM APLICADA EM DIAGONAL EM AMBIENTES DE ÁREA MAIOR QUE 10 M². AF_02/2023_PE</t>
  </si>
  <si>
    <t>REVESTIMENTO CERÂMICO PARA PISO COM PLACAS TIPO ESMALTADA DE DIMENSÕES 35X35 CM APLICADA EM DIAGONAL EM AMBIENTES DE ÁREA MENOR QUE 5 M². AF_02/2023_PE</t>
  </si>
  <si>
    <t>REVESTIMENTO CERÂMICO PARA PISO COM PLACAS TIPO ESMALTADA DE DIMENSÕES 45X45 CM APLICADA EM AMBIENTES DE ÁREA ENTRE 5 M2 E 10 M2. AF_02/2023_PE</t>
  </si>
  <si>
    <t>REVESTIMENTO CERÂMICO PARA PISO COM PLACAS TIPO ESMALTADA DE DIMENSÕES 45X45 CM APLICADA EM AMBIENTES DE ÁREA MAIOR QUE 10 M2. AF_02/2023_PE</t>
  </si>
  <si>
    <t>REVESTIMENTO CERÂMICO PARA PISO COM PLACAS TIPO ESMALTADA DE DIMENSÕES 45X45 CM APLICADA EM AMBIENTES DE ÁREA MENOR QUE 5 M2. AF_02/2023_PE</t>
  </si>
  <si>
    <t>REVESTIMENTO CERÂMICO PARA PISO COM PLACAS TIPO ESMALTADA DE DIMENSÕES 45X45 CM APLICADA EM DIAGONAL EM AMBIENTES DE ÁREA ENTRE 5 M² E 10 M². AF_02/2023_PE</t>
  </si>
  <si>
    <t>REVESTIMENTO CERÂMICO PARA PISO COM PLACAS TIPO ESMALTADA DE DIMENSÕES 45X45 CM APLICADA EM DIAGONAL EM AMBIENTES DE ÁREA MAIOR QUE 10 M². AF_02/2023_PE</t>
  </si>
  <si>
    <t>REVESTIMENTO CERÂMICO PARA PISO COM PLACAS TIPO ESMALTADA DE DIMENSÕES 45X45 CM APLICADA EM DIAGONAL EM AMBIENTES DE ÁREA MENOR QUE 5 M². AF_02/2023_PE</t>
  </si>
  <si>
    <t>REVESTIMENTO CERÂMICO PARA PISO COM PLACAS TIPO ESMALTADA DE DIMENSÕES 60X60 CM APLICADA EM AMBIENTES DE ÁREA ENTRE 5 M2 E 10 M2. AF_02/2023_PE</t>
  </si>
  <si>
    <t>REVESTIMENTO CERÂMICO PARA PISO COM PLACAS TIPO ESMALTADA DE DIMENSÕES 60X60 CM APLICADA EM AMBIENTES DE ÁREA MAIOR QUE 10 M2. AF_02/2023_PE</t>
  </si>
  <si>
    <t>REVESTIMENTO CERÂMICO PARA PISO COM PLACAS TIPO ESMALTADA DE DIMENSÕES 60X60 CM APLICADA EM AMBIENTES DE ÁREA MENOR QUE 5 M2. AF_02/2023_PE</t>
  </si>
  <si>
    <t>REVESTIMENTO CERÂMICO PARA PISO COM PLACAS TIPO ESMALTADA DE DIMENSÕES 80X80 CM APLICADA EM AMBIENTES DE ÁREA ENTRE 5 M² E 10 M². AF_02/2023_PE</t>
  </si>
  <si>
    <t>REVESTIMENTO CERÂMICO PARA PISO COM PLACAS TIPO ESMALTADA DE DIMENSÕES 80X80 CM APLICADA EM AMBIENTES DE ÁREA MAIOR QUE 10 M². AF_02/2023_PE</t>
  </si>
  <si>
    <t>REVESTIMENTO CERÂMICO PARA PISO COM PLACAS TIPO ESMALTADA DE DIMENSÕES 80X80 CM APLICADA EM AMBIENTES DE ÁREA MENOR QUE 5 M². AF_02/2023_PE</t>
  </si>
  <si>
    <t>REVESTIMENTO CERÂMICO PARA PISO COM PLACAS TIPO PORCELANATO DE DIMENSÕES 60X60 CM APLICADA EM AMBIENTES DE ÁREA ENTRE 5 M² E 10 M². AF_02/2023_PE</t>
  </si>
  <si>
    <t>REVESTIMENTO CERÂMICO PARA PISO COM PLACAS TIPO PORCELANATO DE DIMENSÕES 60X60 CM APLICADA EM AMBIENTES DE ÁREA MAIOR QUE 10 M². AF_02/2023_PE</t>
  </si>
  <si>
    <t>REVESTIMENTO CERÂMICO PARA PISO COM PLACAS TIPO PORCELANATO DE DIMENSÕES 60X60 CM APLICADA EM AMBIENTES DE ÁREA MENOR QUE 5 M². AF_02/2023_PE</t>
  </si>
  <si>
    <t>REVESTIMENTO CERÂMICO PARA PISO COM PLACAS TIPO PORCELANATO DE DIMENSÕES 80X80 CM APLICADA EM AMBIENTES DE ÁREA ENTRE 5 M² E 10 M². AF_02/2023_PE</t>
  </si>
  <si>
    <t>REVESTIMENTO CERÂMICO PARA PISO COM PLACAS TIPO PORCELANATO DE DIMENSÕES 80X80 CM APLICADA EM AMBIENTES DE ÁREA MAIOR QUE 10 M². AF_02/2023_PE</t>
  </si>
  <si>
    <t>REVESTIMENTO CERÂMICO PARA PISO COM PLACAS TIPO PORCELANATO DE DIMENSÕES 80X80 CM APLICADA EM AMBIENTES DE ÁREA MENOR QUE 5 M². AF_02/2023_PE</t>
  </si>
  <si>
    <t>RODAPÉ CERÂMICO DE 7CM DE ALTURA COM PLACAS TIPO ESMALTADA DE DIMENSÕES 35X35CM. AF_02/2023</t>
  </si>
  <si>
    <t>RODAPÉ CERÂMICO DE 7CM DE ALTURA COM PLACAS TIPO ESMALTADA DE DIMENSÕES 45X45CM. AF_02/2023</t>
  </si>
  <si>
    <t>RODAPÉ CERÂMICO DE 7CM DE ALTURA COM PLACAS TIPO ESMALTADA DE DIMENSÕES 60X60CM. AF_02/2023</t>
  </si>
  <si>
    <t>RODAPÉ CERÂMICO DE 7CM DE ALTURA COM PLACAS TIPO ESMALTADA DE DIMENSÕES 80X80CM. AF_02/2023</t>
  </si>
  <si>
    <t>FORNECIMENTO E INSTALAÇÃO DE BALIZADOR SOBRE ASFALTO. AF_03/2022</t>
  </si>
  <si>
    <t>FORNECIMENTO E INSTALAÇÃO DE BARREIRA DE CONCRETO PERFIL NEW JERSEY DUPLA - 1070 MM. AF_03/2022</t>
  </si>
  <si>
    <t>FORNECIMENTO E INSTALAÇÃO DE BARREIRA DE CONCRETO PERFIL NEW JERSEY DUPLA - 810 MM. AF_03/2022</t>
  </si>
  <si>
    <t>FORNECIMENTO E INSTALAÇÃO DE BARREIRA DE CONCRETO PERFIL NEW JERSEY SIMPLES - 1070 MM. AF_03/2022</t>
  </si>
  <si>
    <t>FORNECIMENTO E INSTALAÇÃO DE BARREIRA DE CONCRETO PERFIL NEW JERSEY SIMPLES - 810 MM. AF_03/2022</t>
  </si>
  <si>
    <t>FORNECIMENTO E INSTALAÇÃO DE BARREIRA DE CONCRETO PERFIL TIPO F DUPLA - 1070 MM. AF_03/2022</t>
  </si>
  <si>
    <t>FORNECIMENTO E INSTALAÇÃO DE BARREIRA DE CONCRETO PERFIL TIPO F DUPLA - 810 MM. AF_03/2022</t>
  </si>
  <si>
    <t>FORNECIMENTO E INSTALAÇÃO DE BARREIRA DE CONCRETO PERFIL TIPO F SIMPLES - 1070 MM. AF_03/2022</t>
  </si>
  <si>
    <t>FORNECIMENTO E INSTALAÇÃO DE BARREIRA DE CONCRETO PERFIL TIPO F SIMPLES - 810 MM. AF_03/2022</t>
  </si>
  <si>
    <t>FORNECIMENTO E INSTALAÇÃO DE BATE RODAS SOBRE ASFALTO. AF_03/2022</t>
  </si>
  <si>
    <t>FORNECIMENTO E INSTALAÇÃO DE CALOTA SOBRE ASFALTO. AF_03/2022</t>
  </si>
  <si>
    <t>FORNECIMENTO E INSTALAÇÃO DE DEFENSA METÁLICA MALEÁVEL DUPLA, SOBRE SOLO. AF_03/2022</t>
  </si>
  <si>
    <t>FORNECIMENTO E INSTALAÇÃO DE DEFENSA METÁLICA MALEÁVEL SIMPLES, SOBRE SOLO. AF_03/2022</t>
  </si>
  <si>
    <t>FORNECIMENTO E INSTALAÇÃO DE DEFENSA METÁLICA SEMI MALEÁVEL DUPLA, SOBRE SOLO. AF_03/2022</t>
  </si>
  <si>
    <t>FORNECIMENTO E INSTALAÇÃO DE DEFENSA METÁLICA SEMI MALEÁVEL SIMPLES (ANCORAGEM), SOBRE SOLO. AF_03/2022</t>
  </si>
  <si>
    <t>FORNECIMENTO E INSTALAÇÃO DE DEFENSA METÁLICA SEMI MALEÁVEL SIMPLES, SOBRE SOLO. AF_03/2022</t>
  </si>
  <si>
    <t>FORNECIMENTO E INSTALAÇÃO DE DEFENSA METÁLICA SEMI-MALEAVEL DUPLA (ANCORAGEM), SOBRE SOLO. AF_03/2022</t>
  </si>
  <si>
    <t>FORNECIMENTO E INSTALAÇÃO DE DEFENSA METÁLICA TRIPLA ONDA DUPLA, SOBRE SOLO. AF_03/2022</t>
  </si>
  <si>
    <t>FORNECIMENTO E INSTALAÇÃO DE DEFENSA METÁLICA TRIPLA ONDA SIMPLES, SOBRE SOLO. AF_03/2022</t>
  </si>
  <si>
    <t>FORNECIMENTO E INSTALAÇÃO DE LOMBADA SOBRE ASFALTO. AF_03/2022</t>
  </si>
  <si>
    <t>FORNECIMENTO E INSTALAÇÃO DE PRISMA SOBRE ASFALTO. AF_03/2022</t>
  </si>
  <si>
    <t>FORNECIMENTO E INSTALAÇÃO DE SEGREGADOR SOBRE ASFALTO. AF_03/2022</t>
  </si>
  <si>
    <t>FORNECIMENTO E INSTALAÇÃO DE TACHA SOBRE ASFALTO. AF_03/2022</t>
  </si>
  <si>
    <t>FORNECIMENTO E INSTALAÇÃO DE TACHÃO SOBRE ASFALTO. AF_03/2022</t>
  </si>
  <si>
    <t>FORNECIMENTO E INSTALAÇÃO DE TERMINAL DE ANCORAGEM DE DEFENSA METÁLICA, EM BARREIRA DE CONCRETO. AF_03/2022</t>
  </si>
  <si>
    <t>FORNECIMENTO E INSTALAÇÃO DE PLACA DE OBRA COM CHAPA GALVANIZADA E ESTRUTURA DE MADEIRA. AF_03/2022_PS</t>
  </si>
  <si>
    <t>FORNECIMENTO E INSTALAÇÃO DE PLACA DE SINALIZAÇÃO EM CHAPA DE ALUMÍNIO EM SUPORTE DE CONCRETO. AF_03/2022</t>
  </si>
  <si>
    <t>FORNECIMENTO E INSTALAÇÃO DE PLACA DE SINALIZAÇÃO EM CHAPA DE ALUMÍNIO EM SUPORTE DE MADEIRA. AF_03/2022</t>
  </si>
  <si>
    <t>FORNECIMENTO E INSTALAÇÃO DE PLACA DE SINALIZAÇÃO EM CHAPA DE ALUMÍNIO EM SUPORTE METÁLICO. AF_03/2022</t>
  </si>
  <si>
    <t>FORNECIMENTO E INSTALAÇÃO DE PLACA DE SINALIZAÇÃO EM CHAPA DE AÇO EM SUPORTE DE CONCRETO. AF_03/2022</t>
  </si>
  <si>
    <t>FORNECIMENTO E INSTALAÇÃO DE PLACA DE SINALIZAÇÃO EM CHAPA DE AÇO EM SUPORTE DE MADEIRA. AF_03/2022</t>
  </si>
  <si>
    <t>FORNECIMENTO E INSTALAÇÃO DE PLACA DE SINALIZAÇÃO EM CHAPA DE AÇO EM SUPORTE METÁLICO. AF_03/2022</t>
  </si>
  <si>
    <t>FORNECIMENTO E INSTALAÇÃO DE PLACA DE SINALIZAÇÃO EM PÓRTICO E SEMI-PÓRTICO. AF_03/2022</t>
  </si>
  <si>
    <t>FORNECIMENTO E INSTALAÇÃO DE PÓRTICO METÁLICO COM VÃO DE 10,3 M. AF_03/2022</t>
  </si>
  <si>
    <t>FORNECIMENTO E INSTALAÇÃO DE PÓRTICO METÁLICO COM VÃO DE 11,4 M. AF_03/2022</t>
  </si>
  <si>
    <t>FORNECIMENTO E INSTALAÇÃO DE PÓRTICO METÁLICO COM VÃO DE 12,5 M. AF_03/2022</t>
  </si>
  <si>
    <t>FORNECIMENTO E INSTALAÇÃO DE PÓRTICO METÁLICO COM VÃO DE 13,6 M. AF_03/2022</t>
  </si>
  <si>
    <t>FORNECIMENTO E INSTALAÇÃO DE PÓRTICO METÁLICO COM VÃO DE 14,8 M. AF_03/2022</t>
  </si>
  <si>
    <t>FORNECIMENTO E INSTALAÇÃO DE PÓRTICO METÁLICO COM VÃO DE 15,9 M. AF_03/2022</t>
  </si>
  <si>
    <t>FORNECIMENTO E INSTALAÇÃO DE PÓRTICO METÁLICO COM VÃO DE 17 M. AF_03/2022</t>
  </si>
  <si>
    <t>FORNECIMENTO E INSTALAÇÃO DE PÓRTICO METÁLICO COM VÃO DE 18,1 M. AF_03/2022</t>
  </si>
  <si>
    <t>FORNECIMENTO E INSTALAÇÃO DE PÓRTICO METÁLICO COM VÃO DE 19,2 M. AF_03/2022</t>
  </si>
  <si>
    <t>FORNECIMENTO E INSTALAÇÃO DE PÓRTICO METÁLICO COM VÃO DE 20,3 M. AF_03/2022</t>
  </si>
  <si>
    <t>FORNECIMENTO E INSTALAÇÃO DE PÓRTICO METÁLICO COM VÃO DE 21,5 M. AF_03/2022</t>
  </si>
  <si>
    <t>FORNECIMENTO E INSTALAÇÃO DE PÓRTICO METÁLICO COM VÃO DE 22,6 M. AF_03/2022</t>
  </si>
  <si>
    <t>FORNECIMENTO E INSTALAÇÃO DE PÓRTICO METÁLICO COM VÃO DE 23,7 M. AF_03/2022</t>
  </si>
  <si>
    <t>FORNECIMENTO E INSTALAÇÃO DE PÓRTICO METÁLICO COM VÃO DE 24,8 M. AF_03/2022</t>
  </si>
  <si>
    <t>FORNECIMENTO E INSTALAÇÃO DE PÓRTICO METÁLICO COM VÃO DE 26 M. AF_03/2022</t>
  </si>
  <si>
    <t>FORNECIMENTO E INSTALAÇÃO DE PÓRTICO METÁLICO COM VÃO DE 27,1 M. AF_03/2022</t>
  </si>
  <si>
    <t>FORNECIMENTO E INSTALAÇÃO DE PÓRTICO METÁLICO COM VÃO DE 9,2 M. AF_03/2022</t>
  </si>
  <si>
    <t>FORNECIMENTO E INSTALAÇÃO DE SEMI PÓRTICO DUPLO METÁLICO COM VÃO DE 2,7 M. AF_03/2022</t>
  </si>
  <si>
    <t>FORNECIMENTO E INSTALAÇÃO DE SEMI PÓRTICO DUPLO METÁLICO COM VÃO DE 3,8 M. AF_03/2022</t>
  </si>
  <si>
    <t>FORNECIMENTO E INSTALAÇÃO DE SEMI PÓRTICO DUPLO METÁLICO COM VÃO DE 4,9 M. AF_03/2022</t>
  </si>
  <si>
    <t>FORNECIMENTO E INSTALAÇÃO DE SEMI PÓRTICO DUPLO METÁLICO COM VÃO DE 6 M. AF_03/2022</t>
  </si>
  <si>
    <t>FORNECIMENTO E INSTALAÇÃO DE SEMI PÓRTICO DUPLO METÁLICO COM VÃO DE 7,2 M. AF_03/2022</t>
  </si>
  <si>
    <t>FORNECIMENTO E INSTALAÇÃO DE SEMI PÓRTICO DUPLO METÁLICO COM VÃO DE 8,3 M. AF_03/2022</t>
  </si>
  <si>
    <t>FORNECIMENTO E INSTALAÇÃO DE SEMI PÓRTICO METÁLICO COM VÃO DE 2,7 M. AF_03/2022</t>
  </si>
  <si>
    <t>FORNECIMENTO E INSTALAÇÃO DE SEMI PÓRTICO METÁLICO COM VÃO DE 3,8 M. AF_03/2022</t>
  </si>
  <si>
    <t>FORNECIMENTO E INSTALAÇÃO DE SEMI PÓRTICO METÁLICO COM VÃO DE 4,9 M. AF_03/2022</t>
  </si>
  <si>
    <t>FORNECIMENTO E INSTALAÇÃO DE SEMI PÓRTICO METÁLICO COM VÃO DE 6 M. AF_03/2022</t>
  </si>
  <si>
    <t>FORNECIMENTO E INSTALAÇÃO DE SEMI PÓRTICO METÁLICO COM VÃO DE 7,2 M. AF_03/2022</t>
  </si>
  <si>
    <t>FORNECIMENTO E INSTALAÇÃO DE SEMI PÓRTICO METÁLICO COM VÃO DE 8,3 M. AF_03/2022</t>
  </si>
  <si>
    <t>FORNECIMENTO E INSTALAÇÃO DE SUPORTE DE MADEIRA PARA PLACAS DE SINALIZAÇÃO EM CONCRETO, COM H= DE 2,5 M E SEÇÃO DE 7,5 X 7,5 CM. AF_03/2022</t>
  </si>
  <si>
    <t>FORNECIMENTO E INSTALAÇÃO DE SUPORTE DE MADEIRA PARA PLACAS DE SINALIZAÇÃO, EM BASE DE CONCRETO, COM H= DE 2,0 M E SEÇÃO DE 7,5 X 7,5 CM. AF_03/2022</t>
  </si>
  <si>
    <t>FORNECIMENTO E INSTALAÇÃO DE SUPORTE DE MADEIRA PARA PLACAS DE SINALIZAÇÃO, EM SOLO, COM H= DE 2,0 M E SEÇÃO DE 7,5 X 7,5 CM. AF_03/2022</t>
  </si>
  <si>
    <t>FORNECIMENTO E INSTALAÇÃO DE SUPORTE DE MADEIRA PARA PLACAS DE SINALIZAÇÃO, EM SOLO, COM H= DE 2,5 M E SEÇÃO DE 7,5 X 7,5 CM. AF_03/2022</t>
  </si>
  <si>
    <t>FORNECIMENTO E INSTALAÇÃO DE SUPORTE METÁLICO GALVANIZADO PARA PLACAS DE SINALIZAÇÃO EM SOLO, COM H= DE 2,5 M E DIÂMETRO DE 2''. AF_03/2022</t>
  </si>
  <si>
    <t>FORNECIMENTO E INSTALAÇÃO DE SUPORTE METÁLICO GALVANIZADO PARA PLACAS DE SINALIZAÇÃO, EM BASE DE CONCRETO, COM H= DE 2,0 M E DIÂMETRO DE 2''. AF_03/2022</t>
  </si>
  <si>
    <t>FORNECIMENTO E INSTALAÇÃO DE SUPORTE METÁLICO GALVANIZADO PARA PLACAS DE SINALIZAÇÃO, EM BASE DE CONCRETO, COM H= DE 2,5 M E DIÂMETRO DE 2''. AF_03/2022</t>
  </si>
  <si>
    <t>FORNECIMENTO E INSTALAÇÃO DE SUPORTE METÁLICO GALVANIZADO PARA PLACAS DE SINALIZAÇÃO, EM SOLO, COM H= DE 2,0 M E DIÂMETRO DE 2''. AF_03/2022</t>
  </si>
  <si>
    <t>BASE METÁLICA PARA MASTRO 1 ½" PARA SPDA - FORNECIMENTO E INSTALAÇÃO. AF_08/2023</t>
  </si>
  <si>
    <t>CAPTOR TIPO FRANKLIN PARA SPDA - FORNECIMENTO E INSTALAÇÃO. AF_08/2023</t>
  </si>
  <si>
    <t>CONECTOR GRAMPO METÁLICO TIPO OLHAL, PARA SPDA, PARA HASTE DE ATERRAMENTO DE 3/4'' E CABOS DE 10 A 50 MM2 - FORNECIMENTO E INSTALAÇÃO. AF_08/2023</t>
  </si>
  <si>
    <t>CONECTOR GRAMPO METÁLICO TIPO OLHAL, PARA SPDA, PARA HASTE DE ATERRAMENTO DE 5/8'' E CABOS DE 10 A 50 MM2 - FORNECIMENTO E INSTALAÇÃO. AF_08/2023</t>
  </si>
  <si>
    <t>CONECTOR GRAMPO PARALELO METÁLICO, PARA SPDA, PARA CABOS DE 6 A 50 MM2 - FORNECIMENTO E INSTALAÇÃO. AF_08/2023</t>
  </si>
  <si>
    <t>CONECTOR SPLIT-BOLT, PARA SPDA, PARA CABOS ATÉ 35 MM2 - FORNECIMENTO E INSTALAÇÃO. AF_08/2023</t>
  </si>
  <si>
    <t>CONECTOR SPLIT-BOLT, PARA SPDA, PARA CABOS ATÉ 50 MM2 - FORNECIMENTO E INSTALAÇÃO. AF_08/2023</t>
  </si>
  <si>
    <t>CONECTOR SPLIT-BOLT, PARA SPDA, PARA CABOS ATÉ 70 MM2 - FORNECIMENTO E INSTALAÇÃO. AF_08/2023</t>
  </si>
  <si>
    <t>CONECTOR SPLIT-BOLT, PARA SPDA, PARA CABOS ATÉ 95 MM2 - FORNECIMENTO E INSTALAÇÃO. AF_08/2023</t>
  </si>
  <si>
    <t>CONECTOR SPLIT-BOLT, PARA SPDA, PARA CABOS DE 16 A 70 MM2 - FORNECIMENTO E INSTALAÇÃO. AF_08/2023</t>
  </si>
  <si>
    <t>CONJUNTO DE ESTAIAMENTO PARA MASTRO DE SPDA (COMPRIMENTO DOS ESTAIS = 12 M) - FORNECIMENTO E INSTALAÇÃO. AF_08/2023</t>
  </si>
  <si>
    <t>CONJUNTO DE ESTAIAMENTO PARA MASTRO DE SPDA (COMPRIMENTO DOS ESTAIS = 2 M) - FORNECIMENTO E INSTALAÇÃO. AF_08/2023</t>
  </si>
  <si>
    <t>CONJUNTO DE ESTAIAMENTO PARA MASTRO DE SPDA (COMPRIMENTO DOS ESTAIS = 4 M) - FORNECIMENTO E INSTALAÇÃO. AF_08/2023</t>
  </si>
  <si>
    <t>CONJUNTO DE ESTAIAMENTO PARA MASTRO DE SPDA (COMPRIMENTO DOS ESTAIS = 8 M) - FORNECIMENTO E INSTALAÇÃO. AF_08/2023</t>
  </si>
  <si>
    <t>CONJUNTO PARA-RAIOS TIPO FRANKLIN PARA SPDA (INCLUSO BASE METÁLICA, MASTRO COM 6 M, CAPTOR FRANKLIN E CONJUNTO DE ESTAIAMENTO COM 3 ESTAIS FLEXÍVEIS DE 4 M) - FORNECIMENTO E INSTALAÇÃO. AF_08/2023</t>
  </si>
  <si>
    <t>CORDOALHA DE COBRE NU 35 MM², NÃO ENTERRADA, COM ISOLADOR - FORNECIMENTO E INSTALAÇÃO. AF_08/2023</t>
  </si>
  <si>
    <t>CORDOALHA DE COBRE NU 35 MM², NÃO ENTERRADA, COM PRESILHA - FORNECIMENTO E INSTALAÇÃO. AF_08/2023</t>
  </si>
  <si>
    <t>CORDOALHA DE COBRE NU 50 MM², ENTERRADA - FORNECIMENTO E INSTALAÇÃO. AF_08/2023</t>
  </si>
  <si>
    <t>CORDOALHA DE COBRE NU 50 MM², NÃO ENTERRADA, COM ISOLADOR - FORNECIMENTO E INSTALAÇÃO. AF_08/2023</t>
  </si>
  <si>
    <t>CORDOALHA DE COBRE NU 50 MM², NÃO ENTERRADA, COM PRESILHA - FORNECIMENTO E INSTALAÇÃO. AF_08/2023</t>
  </si>
  <si>
    <t>CORDOALHA DE COBRE NU 70 MM², ENTERRADA - FORNECIMENTO E INSTALAÇÃO. AF_08/2023</t>
  </si>
  <si>
    <t>CORDOALHA DE COBRE NU 70 MM², NÃO ENTERRADA, COM ISOLADOR - FORNECIMENTO E INSTALAÇÃO. AF_08/2023</t>
  </si>
  <si>
    <t>CORDOALHA DE COBRE NU 70 MM², NÃO ENTERRADA, COM PRESILHA - FORNECIMENTO E INSTALAÇÃO. AF_08/2023</t>
  </si>
  <si>
    <t>CORDOALHA DE COBRE NU 95 MM², ENTERRADA - FORNECIMENTO E INSTALAÇÃO. AF_08/2023</t>
  </si>
  <si>
    <t>CORDOALHA DE COBRE NU 95 MM², NÃO ENTERRADA, COM ISOLADOR - FORNECIMENTO E INSTALAÇÃO. AF_08/2023</t>
  </si>
  <si>
    <t>ELETRODUTO PVC RÍGIDO, DIÂMETRO 40MM, COM 3 METROS, PARA SPDA - FORNECIMENTO E INSTALAÇÃO. AF_08/2023</t>
  </si>
  <si>
    <t>FITA DE ALUMÍNIO 70 MM² PARA SPDA - FORNECIMENTO E INSTALAÇÃO. AF_08/2023</t>
  </si>
  <si>
    <t>HASTE DE ATERRAMENTO, DIÂMETRO 3/4", COM 3 METROS - FORNECIMENTO E INSTALAÇÃO. AF_08/2023</t>
  </si>
  <si>
    <t>HASTE DE ATERRAMENTO, DIÂMETRO 5/8", COM 3 METROS - FORNECIMENTO E INSTALAÇÃO. AF_08/2023</t>
  </si>
  <si>
    <t>MASTRO 1 ½", COM 3 METROS, PARA SPDA - FORNECIMENTO E INSTALAÇÃO. AF_08/2023</t>
  </si>
  <si>
    <t>MINI CAPTOR PARA SPDA - FORNECIMENTO E INSTALAÇÃO. AF_08/2023</t>
  </si>
  <si>
    <t>PRESILHA PARA FIXAÇÃO DE CORDOALHA NÃO ENTERRADA PARA SPDA - FORNECIMENTO E INSTALAÇÃO. AF_08/2023</t>
  </si>
  <si>
    <t>SOLDA EXOTÉRMICA PARA SPDA - FORNECIMENTO E INSTALAÇÃO. AF_08/2023</t>
  </si>
  <si>
    <t>SUPORTE ISOLADOR 2 DESCIDAS PARA FIXAÇÃO DA CORDOALHA DE COBRE EM MASTRO 1 1/2" DE SPDA - FORNECIMENTO E INSTALAÇÃO. AF_08/2023</t>
  </si>
  <si>
    <t>SUPORTE ISOLADOR PARA FIXAÇÃO DA CORDOALHA DE COBRE EM ALVENARIA OU CONCRETO - FORNECIMENTO E INSTALAÇÃO. AF_08/2023</t>
  </si>
  <si>
    <t>INSTALAÇÃO E FORNECIMENTO DE PAINEL FIXO NA PAREDE COM TOMADAS E SAÍDAS PARA GASES MEDICINAIS. AF_11/2023</t>
  </si>
  <si>
    <t>INSTALAÇÃO E FORNECIMENTO DE PAINEL SUSPENSO COM TOMADAS E SAÍDAS PARA GASES MEDICINAIS. AF_11/2023</t>
  </si>
  <si>
    <t>INSTALAÇÃO E FORNECIMENTO DE POSTO PAREDE, INTERNO OU EXTERNO, PARA REDE DE GASES HOSPITALARES, COM VÁLVULA DE IMPACTO P/ESTANQUEIDADE, PRESSÃO MÁX. TRAB. 8,0 KGF/CM2, CONEXÕES, COM CANOPLA PLÁSTICA COM INDICAÇÃO DO TIPO DE GÁS, COMPLETO. AF_11/2023</t>
  </si>
  <si>
    <t>INSTALAÇÃO E FORNECIMENTO DE RÉGUA DE INALOTERAPIA DE PAREDE PARA REDE DE GÁS COMPRIMIDO, COM 3 PONTOS DE CONSUMO DE GASES IDENTIFICADOS, EM PERFIL DE ALUMÍNIO, APROX. 40 CM, INCLUI VÁLVULA DE IMPACTO E CONEXÕES EM LATÃO, COMPLETO. AF_11/2023</t>
  </si>
  <si>
    <t>INSTALAÇÃO E FORNECIMENTO DE RÉGUA DE INALOTERAPIA DE PAREDE PARA REDE DE GÁS OXIGÊNIO, COM 3 PONTOS DE CONSUMO DE GASES IDENTIFICADOS, EM PERFIL DE ALUMÍNIO ANODIZ., APROX. 40 CM, INCLUI VÁLVULA DE IMPACTO E CONEXÕES EM LATÃO, COMPLETO. AF_11/2023</t>
  </si>
  <si>
    <t>CAIXA DE EMBUTIR EM AÇO GALVANIZADO PARA ABRIGO DE HIDRÔMETRO - FORNECIMENTO E INSTALAÇÃO (EXCLUSIVE HIDRÔMETRO). AF_03/2024</t>
  </si>
  <si>
    <t>CAIXA DE EMBUTIR EM POLICARBONATO PARA ABRIGO DE HIDRÔMETRO - FORNECIMENTO E INSTALAÇÃO (EXCLUSIVE HIDRÔMETRO). AF_03/2024</t>
  </si>
  <si>
    <t>CAIXA DE EMBUTIR EM POLIPROPILENO PARA ABRIGO DE HIDRÔMETRO - FORNECIMENTO E INSTALAÇÃO (EXCLUSIVE HIDRÔMETRO). AF_03/2024</t>
  </si>
  <si>
    <t>CAIXA DE SOBREPOR EM AÇO GALVANIZADO PARA ABRIGO DE HIDRÔMETRO - FORNECIMENTO E INSTALAÇÃO (EXCLUSIVE HIDRÔMETRO). AF_03/2024</t>
  </si>
  <si>
    <t>CAIXA EM CONCRETO PRÉ-MOLDADO PARA ABRIGO DE HIDRÔMETRO COM DN 20 MM - FORNECIMENTO E INSTALAÇÃO. AF_03/2024</t>
  </si>
  <si>
    <t>CAIXA EM CONCRETO PRÉ-MOLDADO PARA ABRIGO DE HIDRÔMETRO COM DN 25 MM - FORNECIMENTO E INSTALAÇÃO (EXCLUSIVE HIDRÔMETRO). AF_03/2024</t>
  </si>
  <si>
    <t>HIDRÔMETRO DN 1 1/2", 20 M³/H - FORNECIMENTO E INSTALAÇÃO. AF_03/2024</t>
  </si>
  <si>
    <t>HIDRÔMETRO DN 1", 10 M³/H - FORNECIMENTO E INSTALAÇÃO. AF_03/2024</t>
  </si>
  <si>
    <t>HIDRÔMETRO DN 1", 7 M³/H - FORNECIMENTO E INSTALAÇÃO. AF_03/2024</t>
  </si>
  <si>
    <t>HIDRÔMETRO DN 1/2", 1,5 M3/H - FORNECIMENTO E INSTALAÇÃO. AF_03/2024</t>
  </si>
  <si>
    <t>HIDRÔMETRO DN 1/2", 3,0 M3/H - FORNECIMENTO E INSTALAÇÃO. AF_03/2024</t>
  </si>
  <si>
    <t>HIDRÔMETRO DN 2", 30 M³/H - FORNECIMENTO E INSTALAÇÃO. AF_03/2024</t>
  </si>
  <si>
    <t>HIDRÔMETRO DN 3/4", 5,0 M3/H - FORNECIMENTO E INSTALAÇÃO. AF_03/2024</t>
  </si>
  <si>
    <t>KIT CAVALETE PARA MEDIÇÃO DE ÁGUA - ENTRADA INDIVIDUALIZADA, EM CPVC DN 28 MM (1"), PARA 1 MEDIDOR - FORNECIMENTO E INSTALAÇÃO (EXCLUSIVE HIDRÔMETRO). AF_03/2024</t>
  </si>
  <si>
    <t>KIT CAVALETE PARA MEDIÇÃO DE ÁGUA - ENTRADA INDIVIDUALIZADA, EM CPVC DN 28 MM (1"), PARA 2 MEDIDORES - FORNECIMENTO E INSTALAÇÃO (EXCLUSIVE HIDRÔMETRO). AF_03/2024</t>
  </si>
  <si>
    <t>KIT CAVALETE PARA MEDIÇÃO DE ÁGUA - ENTRADA INDIVIDUALIZADA, EM CPVC DN 28 MM (1"), PARA 3 MEDIDORES - FORNECIMENTO E INSTALAÇÃO (EXCLUSIVE HIDRÔMETRO). AF_03/2024</t>
  </si>
  <si>
    <t>KIT CAVALETE PARA MEDIÇÃO DE ÁGUA - ENTRADA INDIVIDUALIZADA, EM CPVC DN 28 MM (1"), PARA 4 MEDIDORES - FORNECIMENTO E INSTALAÇÃO (EXCLUSIVE HIDRÔMETRO). AF_03/2024</t>
  </si>
  <si>
    <t>KIT CAVALETE PARA MEDIÇÃO DE ÁGUA - ENTRADA INDIVIDUALIZADA, EM CPVC DN 35 MM (1 1/4"), PARA 1 MEDIDOR - FORNECIMENTO E INSTALAÇÃO (EXCLUSIVE HIDRÔMETRO). AF_03/2024</t>
  </si>
  <si>
    <t>KIT CAVALETE PARA MEDIÇÃO DE ÁGUA - ENTRADA INDIVIDUALIZADA, EM CPVC DN 35 MM (1 1/4"), PARA 2 MEDIDORES - FORNECIMENTO E INSTALAÇÃO (EXCLUSIVE HIDRÔMETRO). AF_03/2024</t>
  </si>
  <si>
    <t>KIT CAVALETE PARA MEDIÇÃO DE ÁGUA - ENTRADA INDIVIDUALIZADA, EM CPVC DN 35 MM (1 1/4"), PARA 3 MEDIDORES - FORNECIMENTO E INSTALAÇÃO (EXCLUSIVE HIDRÔMETRO). AF_03/2024</t>
  </si>
  <si>
    <t>KIT CAVALETE PARA MEDIÇÃO DE ÁGUA - ENTRADA INDIVIDUALIZADA, EM CPVC DN 35 MM (1 1/4"), PARA 4 MEDIDORES - FORNECIMENTO E INSTALAÇÃO (EXCLUSIVE HIDRÔMETRO). AF_03/2024</t>
  </si>
  <si>
    <t>KIT CAVALETE PARA MEDIÇÃO DE ÁGUA - ENTRADA INDIVIDUALIZADA, EM PPR PN20 DN 25 MM (3/4") PARA 1 MEDIDOR - FORNECIMENTO E INSTALAÇÃO (EXCLUSIVE HIDRÔMETRO). AF_03/2024</t>
  </si>
  <si>
    <t>KIT CAVALETE PARA MEDIÇÃO DE ÁGUA - ENTRADA INDIVIDUALIZADA, EM PPR PN20 DN 25 MM (3/4") PARA 2 MEDIDORES - FORNECIMENTO E INSTALAÇÃO (EXCLUSIVE HIDRÔMETRO). AF_03/2024</t>
  </si>
  <si>
    <t>KIT CAVALETE PARA MEDIÇÃO DE ÁGUA - ENTRADA INDIVIDUALIZADA, EM PPR PN20 DN 25 MM (3/4") PARA 3 MEDIDORES - FORNECIMENTO E INSTALAÇÃO (EXCLUSIVE HIDRÔMETRO). AF_03/2024</t>
  </si>
  <si>
    <t>KIT CAVALETE PARA MEDIÇÃO DE ÁGUA - ENTRADA INDIVIDUALIZADA, EM PPR PN20 DN 25 MM (3/4") PARA 4 MEDIDORES - FORNECIMENTO E INSTALAÇÃO (EXCLUSIVE HIDRÔMETRO). AF_03/2024</t>
  </si>
  <si>
    <t>KIT CAVALETE PARA MEDIÇÃO DE ÁGUA - ENTRADA INDIVIDUALIZADA, EM PPR PN20 DN 32 MM (1") PARA 1 MEDIDOR - FORNECIMENTO E INSTALAÇÃO (EXCLUSIVE HIDRÔMETRO). AF_03/2024</t>
  </si>
  <si>
    <t>KIT CAVALETE PARA MEDIÇÃO DE ÁGUA - ENTRADA INDIVIDUALIZADA, EM PPR PN20 DN 32 MM (1") PARA 2 MEDIDORES - FORNECIMENTO E INSTALAÇÃO (EXCLUSIVE HIDRÔMETRO). AF_03/2024</t>
  </si>
  <si>
    <t>KIT CAVALETE PARA MEDIÇÃO DE ÁGUA - ENTRADA INDIVIDUALIZADA, EM PPR PN20 DN 32 MM (1") PARA 3 MEDIDORES - FORNECIMENTO E INSTALAÇÃO (EXCLUSIVE HIDRÔMETRO). AF_03/2024</t>
  </si>
  <si>
    <t>KIT CAVALETE PARA MEDIÇÃO DE ÁGUA - ENTRADA INDIVIDUALIZADA, EM PPR PN20 DN 32 MM (1") PARA 4 MEDIDORES - FORNECIMENTO E INSTALAÇÃO (EXCLUSIVE HIDRÔMETRO). AF_03/2024</t>
  </si>
  <si>
    <t>KIT CAVALETE PARA MEDIÇÃO DE ÁGUA - ENTRADA INDIVIDUALIZADA, EM PPR PN25 DN 25 MM (3/4") PARA 1 MEDIDOR - FORNECIMENTO E INSTALAÇÃO (EXCLUSIVE HIDRÔMETRO). AF_03/2024</t>
  </si>
  <si>
    <t>KIT CAVALETE PARA MEDIÇÃO DE ÁGUA - ENTRADA INDIVIDUALIZADA, EM PPR PN25 DN 25 MM (3/4") PARA 2 MEDIDORES - FORNECIMENTO E INSTALAÇÃO (EXCLUSIVE HIDRÔMETRO). AF_03/2024</t>
  </si>
  <si>
    <t>KIT CAVALETE PARA MEDIÇÃO DE ÁGUA - ENTRADA INDIVIDUALIZADA, EM PPR PN25 DN 25 MM (3/4") PARA 3 MEDIDORES - FORNECIMENTO E INSTALAÇÃO (EXCLUSIVE HIDRÔMETRO). AF_03/2024</t>
  </si>
  <si>
    <t>KIT CAVALETE PARA MEDIÇÃO DE ÁGUA - ENTRADA INDIVIDUALIZADA, EM PPR PN25 DN 25 MM (3/4") PARA 4 MEDIDORES - FORNECIMENTO E INSTALAÇÃO (EXCLUSIVE HIDRÔMETRO). AF_03/2024</t>
  </si>
  <si>
    <t>KIT CAVALETE PARA MEDIÇÃO DE ÁGUA - ENTRADA INDIVIDUALIZADA, EM PPR PN25 DN 32 MM (1") PARA 1 MEDIDOR - FORNECIMENTO E INSTALAÇÃO (EXCLUSIVE HIDRÔMETRO). AF_03/2024</t>
  </si>
  <si>
    <t>KIT CAVALETE PARA MEDIÇÃO DE ÁGUA - ENTRADA INDIVIDUALIZADA, EM PPR PN25 DN 32 MM (1") PARA 2 MEDIDORES - FORNECIMENTO E INSTALAÇÃO (EXCLUSIVE HIDRÔMETRO). AF_03/2024</t>
  </si>
  <si>
    <t>KIT CAVALETE PARA MEDIÇÃO DE ÁGUA - ENTRADA INDIVIDUALIZADA, EM PPR PN25 DN 32 MM (1") PARA 3 MEDIDORES - FORNECIMENTO E INSTALAÇÃO (EXCLUSIVE HIDRÔMETRO). AF_03/2024</t>
  </si>
  <si>
    <t>KIT CAVALETE PARA MEDIÇÃO DE ÁGUA - ENTRADA INDIVIDUALIZADA, EM PPR PN25 DN 32 MM (1") PARA 4 MEDIDORES - FORNECIMENTO E INSTALAÇÃO (EXCLUSIVE HIDRÔMETRO). AF_03/2024</t>
  </si>
  <si>
    <t>KIT CAVALETE PARA MEDIÇÃO DE ÁGUA - ENTRADA INDIVIDUALIZADA, EM PVC 25 MM (3/4"), PARA 1 MEDIDOR - FORNECIMENTO E INSTALAÇÃO (EXCLUSIVE HIDRÔMETRO). AF_03/2024</t>
  </si>
  <si>
    <t>KIT CAVALETE PARA MEDIÇÃO DE ÁGUA - ENTRADA INDIVIDUALIZADA, EM PVC 25 MM (3/4"), PARA 2 MEDIDORES - FORNECIMENTO E INSTALAÇÃO (EXCLUSIVE HIDRÔMETRO). AF_03/2024</t>
  </si>
  <si>
    <t>KIT CAVALETE PARA MEDIÇÃO DE ÁGUA - ENTRADA INDIVIDUALIZADA, EM PVC 25 MM (3/4"), PARA 3 MEDIDORES - FORNECIMENTO E INSTALAÇÃO (EXCLUSIVE HIDRÔMETRO). AF_03/2024</t>
  </si>
  <si>
    <t>KIT CAVALETE PARA MEDIÇÃO DE ÁGUA - ENTRADA INDIVIDUALIZADA, EM PVC 25 MM (3/4"), PARA 4 MEDIDORES - FORNECIMENTO E INSTALAÇÃO (EXCLUSIVE HIDRÔMETRO). AF_03/2024</t>
  </si>
  <si>
    <t>KIT CAVALETE PARA MEDIÇÃO DE ÁGUA - ENTRADA INDIVIDUALIZADA, EM PVC 32 MM (1"), PARA 1 MEDIDOR - FORNECIMENTO E INSTALAÇÃO (EXCLUSIVE HIDRÔMETRO). AF_03/2024</t>
  </si>
  <si>
    <t>KIT CAVALETE PARA MEDIÇÃO DE ÁGUA - ENTRADA INDIVIDUALIZADA, EM PVC 32 MM (1"), PARA 2 MEDIDORES - FORNECIMENTO E INSTALAÇÃO (EXCLUSIVE HIDRÔMETRO). AF_03/2024</t>
  </si>
  <si>
    <t>KIT CAVALETE PARA MEDIÇÃO DE ÁGUA - ENTRADA INDIVIDUALIZADA, EM PVC 32 MM (1"), PARA 3 MEDIDORES - FORNECIMENTO E INSTALAÇÃO (EXCLUSIVE HIDRÔMETRO). AF_03/2024</t>
  </si>
  <si>
    <t>KIT CAVALETE PARA MEDIÇÃO DE ÁGUA - ENTRADA INDIVIDUALIZADA, EM PVC 32 MM (1"), PARA 4 MEDIDORES - FORNECIMENTO E INSTALAÇÃO (EXCLUSIVE HIDRÔMETRO). AF_03/2024</t>
  </si>
  <si>
    <t>KIT CAVALETE PARA MEDIÇÃO DE ÁGUA - ENTRADA PRINCIPAL, EM AÇO GALVANIZADO DN 25 MM (1") - FORNECIMENTO E INSTALAÇÃO (EXCLUSIVE HIDRÔMETRO). AF_03/2024</t>
  </si>
  <si>
    <t>KIT CAVALETE PARA MEDIÇÃO DE ÁGUA - ENTRADA PRINCIPAL, EM AÇO GALVANIZADO DN 32 MM (1 1/4") - FORNECIMENTO E INSTALAÇÃO (EXCLUSIVE HIDRÔMETRO). AF_03/2024</t>
  </si>
  <si>
    <t>KIT CAVALETE PARA MEDIÇÃO DE ÁGUA - ENTRADA PRINCIPAL, EM AÇO GALVANIZADO DN 40 MM (1 1/2") - FORNECIMENTO E INSTALAÇÃO (EXCLUSIVE HIDRÔMETRO). AF_03/2024</t>
  </si>
  <si>
    <t>KIT CAVALETE PARA MEDIÇÃO DE ÁGUA - ENTRADA PRINCIPAL, EM AÇO GALVANIZADO DN 50 MM (2") - FORNECIMENTO E INSTALAÇÃO (EXCLUSIVE HIDRÔMETRO). AF_03/2024</t>
  </si>
  <si>
    <t>KIT CAVALETE PARA MEDIÇÃO DE ÁGUA - ENTRADA PRINCIPAL, EM PVC 20 MM (1/2") - FORNECIMENTO E INSTALAÇÃO (EXCLUSIVE HIDRÔMETRO). AF_03/2024</t>
  </si>
  <si>
    <t>KIT CAVALETE PARA MEDIÇÃO DE ÁGUA - ENTRADA PRINCIPAL, EM PVC 25 MM (3/4") - FORNECIMENTO E INSTALAÇÃO (EXCLUSIVE HIDRÔMETRO). AF_03/2024</t>
  </si>
  <si>
    <t>SOLDA DE TOPO EM CHAPA/PERFIL/TUBO DE AÇO CHANFRADO, ESPESSURA=1/2''. AF_06/2018</t>
  </si>
  <si>
    <t>SOLDA DE TOPO EM CHAPA/PERFIL/TUBO DE AÇO CHANFRADO, ESPESSURA=1/4''. AF_06/2018</t>
  </si>
  <si>
    <t>SOLDA DE TOPO EM CHAPA/PERFIL/TUBO DE AÇO CHANFRADO, ESPESSURA=3/4''. AF_06/2018</t>
  </si>
  <si>
    <t>SOLDA DE TOPO EM CHAPA/PERFIL/TUBO DE AÇO CHANFRADO, ESPESSURA=3/8''. AF_06/2018</t>
  </si>
  <si>
    <t>SOLDA DE TOPO EM CHAPA/PERFIL/TUBO DE AÇO CHANFRADO, ESPESSURA=5/16''. AF_06/2018</t>
  </si>
  <si>
    <t>SOLDA DE TOPO EM CHAPA/PERFIL/TUBO DE AÇO CHANFRADO, ESPESSURA=5/8''. AF_06/2018</t>
  </si>
  <si>
    <t>CORTE RASO E RECORTE DE ÁRVORE COM DIÂMETRO DE TRONCO MAIOR OU IGUAL A 0,20 M E MENOR QUE 0,40 M. AF_03/2024</t>
  </si>
  <si>
    <t>CORTE RASO E RECORTE DE ÁRVORE COM DIÂMETRO DE TRONCO MAIOR OU IGUAL A 0,40 M E MENOR QUE 0,60 M. AF_03/2024</t>
  </si>
  <si>
    <t>CORTE RASO E RECORTE DE ÁRVORE COM DIÂMETRO DE TRONCO MAIOR OU IGUAL A 0,60 M. AF_03/2024</t>
  </si>
  <si>
    <t>LIMPEZA MANUAL DE VEGETAÇÃO EM TERRENO COM ENXADA. AF_03/2024</t>
  </si>
  <si>
    <t>LIMPEZA MECANIZADA DE CAMADA VEGETAL, VEGETAÇÃO E PEQUENAS ÁRVORES (DIÂMETRO DE TRONCO MENOR QUE 0,20 M), COM TRATOR DE ESTEIRAS. AF_03/2024</t>
  </si>
  <si>
    <t>PODA EM ALTURA DE ÁRVORE COM DIÂMETRO DE TRONCO MAIOR OU IGUAL A 0,20 M E MENOR QUE 0,40 M. AF_03/2024</t>
  </si>
  <si>
    <t>PODA EM ALTURA DE ÁRVORE COM DIÂMETRO DE TRONCO MAIOR OU IGUAL A 0,40 M E MENOR QUE 0,60 M. AF_03/2024</t>
  </si>
  <si>
    <t>PODA EM ALTURA DE ÁRVORE COM DIÂMETRO DE TRONCO MAIOR OU IGUAL A 0,60 M. AF_03/2024</t>
  </si>
  <si>
    <t>PODA EM ALTURA DE ÁRVORE COM DIÂMETRO DE TRONCO MENOR QUE 0,20 M. AF_03/2024</t>
  </si>
  <si>
    <t>REMOÇÃO DE RAÍZES REMANESCENTES DE TRONCO DE ÁRVORE COM DIÂMETRO MAIOR OU IGUAL A 0,20 M E MENOR QUE 0,40 M. AF_03/2024</t>
  </si>
  <si>
    <t>REMOÇÃO DE RAÍZES REMANESCENTES DE TRONCO DE ÁRVORE COM DIÂMETRO MAIOR OU IGUAL A 0,40 M E MENOR QUE 0,60 M. AF_03/2024</t>
  </si>
  <si>
    <t>REMOÇÃO DE RAÍZES REMANESCENTES DE TRONCO DE ÁRVORE COM DIÂMETRO MAIOR OU IGUAL A 0,60 M. AF_03/2024</t>
  </si>
  <si>
    <t>AMARRAÇÃO DE TELHAS CERÂMICAS OU DE CONCRETO. AF_07/2019</t>
  </si>
  <si>
    <t>CALHA DE BEIRAL, SEMICIRCULAR DE PVC, DIAMETRO 125 MM, INCLUINDO CABECEIRAS, EMENDAS, BOCAIS, SUPORTES E VEDAÇÕES, EXCLUINDO CONDUTORES, INCLUSO TRANSPORTE VERTICAL. AF_07/2019</t>
  </si>
  <si>
    <t>CALHA EM CHAPA DE AÇO GALVANIZADO NÚMERO 24, DESENVOLVIMENTO DE 100 CM, INCLUSO TRANSPORTE VERTICAL. AF_07/2019</t>
  </si>
  <si>
    <t>CALHA EM CHAPA DE AÇO GALVANIZADO NÚMERO 24, DESENVOLVIMENTO DE 33 CM, INCLUSO TRANSPORTE VERTICAL. AF_07/2019</t>
  </si>
  <si>
    <t>CALHA EM CHAPA DE AÇO GALVANIZADO NÚMERO 24, DESENVOLVIMENTO DE 50 CM, INCLUSO TRANSPORTE VERTICAL. AF_07/2019</t>
  </si>
  <si>
    <t>CUMEEIRA E ESPIGÃO PARA TELHA CERÂMICA EMBOÇADA COM ARGAMASSA TRAÇO 1:2:9 (CIMENTO, CAL E AREIA), PARA TELHADOS COM MAIS DE 2 ÁGUAS, INCLUSO TRANSPORTE VERTICAL. AF_07/2019</t>
  </si>
  <si>
    <t>CUMEEIRA E ESPIGÃO PARA TELHA DE CONCRETO EMBOÇADA COM ARGAMASSA TRAÇO 1:2:9 (CIMENTO, CAL E AREIA), PARA TELHADOS COM MAIS DE 2 ÁGUAS, INCLUSO TRANSPORTE VERTICAL. AF_07/2019</t>
  </si>
  <si>
    <t>CUMEEIRA NORMAL PARA TELHA TRAPEZOIDAL DE AÇO, E = 0,5 MM, INCLUSO ACESSÓRIOS DE FIXAÇÃO E IÇAMENTO. AF_07/2019</t>
  </si>
  <si>
    <t>CUMEEIRA PARA TELHA CERÂMICA EMBOÇADA COM ARGAMASSA TRAÇO 1:2:9 (CIMENTO, CAL E AREIA) PARA TELHADOS COM ATÉ 2 ÁGUAS, INCLUSO TRANSPORTE VERTICAL. AF_07/2019</t>
  </si>
  <si>
    <t>CUMEEIRA PARA TELHA DE CONCRETO EMBOÇADA COM ARGAMASSA TRAÇO 1:2:9 (CIMENTO, CAL E AREIA) PARA TELHADOS COM ATÉ 2 ÁGUAS, INCLUSO TRANSPORTE VERTICAL. AF_07/2019</t>
  </si>
  <si>
    <t>CUMEEIRA PARA TELHA DE FIBROCIMENTO ESTRUTURAL E = 6 MM, INCLUSO ACESSÓRIOS DE FIXAÇÃO E IÇAMENTO. AF_07/2019</t>
  </si>
  <si>
    <t>CUMEEIRA PARA TELHA DE FIBROCIMENTO ONDULADA E = 6 MM, INCLUSO ACESSÓRIOS DE FIXAÇÃO E IÇAMENTO. AF_07/2019</t>
  </si>
  <si>
    <t>CUMEEIRA SHED PARA TELHA ONDULADA DE FIBROCIMENTO, E = 6 MM, INCLUSO ACESSÓRIOS DE FIXAÇÃO E IÇAMENTO. AF_07/2019</t>
  </si>
  <si>
    <t>EMBOÇAMENTO COM ARGAMASSA TRAÇO 1:2:9 (CIMENTO, CAL E AREIA). AF_07/2019</t>
  </si>
  <si>
    <t>ISOLAMENTO TERMOACÚSTICO COM LÃ MINERAL NA SUBCOBERTURA, INCLUSO TRANSPORTE VERTICAL. AF_07/2019</t>
  </si>
  <si>
    <t>RETIRADA E RECOLOCAÇÃO DE TELHA CERÂMICA CAPA-CANAL, COM ATÉ DUAS ÁGUAS, INCLUSO IÇAMENTO. AF_07/2019</t>
  </si>
  <si>
    <t>RETIRADA E RECOLOCAÇÃO DE TELHA CERÂMICA CAPA-CANAL, COM MAIS DE DUAS ÁGUAS, INCLUSO IÇAMENTO. AF_07/2019</t>
  </si>
  <si>
    <t>RETIRADA E RECOLOCAÇÃO DE TELHA CERÂMICA DE ENCAIXE, COM ATÉ DUAS ÁGUAS, INCLUSO IÇAMENTO. AF_07/2019</t>
  </si>
  <si>
    <t>RETIRADA E RECOLOCAÇÃO DE TELHA CERÂMICA DE ENCAIXE, COM MAIS DE DUAS ÁGUAS, INCLUSO IÇAMENTO. AF_07/2019</t>
  </si>
  <si>
    <t>RUFO EM CHAPA DE AÇO GALVANIZADO NÚMERO 24, CORTE DE 25 CM, INCLUSO TRANSPORTE VERTICAL. AF_07/2019</t>
  </si>
  <si>
    <t>RUFO EM FIBROCIMENTO PARA TELHA ONDULADA E = 6 MM, ABA DE 26 CM, INCLUSO TRANSPORTE VERTICAL, EXCETO CONTRARRUFO. AF_07/2019</t>
  </si>
  <si>
    <t>RUFO EXTERNO/INTERNO EM CHAPA DE AÇO GALVANIZADO NÚMERO 26, CORTE DE 33 CM, INCLUSO IÇAMENTO. AF_07/2019</t>
  </si>
  <si>
    <t>SUBCOBERTURA COM MANTA PLÁSTICA REVESTIDA POR PELÍCULA DE ALUMÍNO, INCLUSO TRANSPORTE VERTICAL. AF_07/2019</t>
  </si>
  <si>
    <t>TELHAMENTO COM TELHA CERÂMICA CAPA-CANAL, TIPO COLONIAL, COM ATÉ 2 ÁGUAS, INCLUSO TRANSPORTE VERTICAL. AF_07/2019</t>
  </si>
  <si>
    <t>TELHAMENTO COM TELHA CERÂMICA CAPA-CANAL, TIPO COLONIAL, COM MAIS DE 2 ÁGUAS, INCLUSO TRANSPORTE VERTICAL. AF_07/2019</t>
  </si>
  <si>
    <t>TELHAMENTO COM TELHA CERÂMICA CAPA-CANAL, TIPO PAULISTA, COM ATÉ 2 ÁGUAS, INCLUSO TRANSPORTE VERTICAL. AF_07/2019</t>
  </si>
  <si>
    <t>TELHAMENTO COM TELHA CERÂMICA CAPA-CANAL, TIPO PAULISTA, COM MAIS DE 2 ÁGUAS, INCLUSO TRANSPORTE VERTICAL. AF_07/2019</t>
  </si>
  <si>
    <t>TELHAMENTO COM TELHA CERÂMICA CAPA-CANAL, TIPO PLAN, COM ATÉ 2 ÁGUAS, INCLUSO TRANSPORTE VERTICAL. AF_07/2019</t>
  </si>
  <si>
    <t>TELHAMENTO COM TELHA CERÂMICA CAPA-CANAL, TIPO PLAN, COM MAIS DE 2 ÁGUAS, INCLUSO TRANSPORTE VERTICAL. AF_07/2019</t>
  </si>
  <si>
    <t>TELHAMENTO COM TELHA CERÂMICA DE ENCAIXE, TIPO FRANCESA, COM ATÉ 2 ÁGUAS, INCLUSO TRANSPORTE VERTICAL. AF_07/2019</t>
  </si>
  <si>
    <t>TELHAMENTO COM TELHA CERÂMICA DE ENCAIXE, TIPO FRANCESA, COM MAIS DE 2 ÁGUAS, INCLUSO TRANSPORTE VERTICAL. AF_07/2019</t>
  </si>
  <si>
    <t>TELHAMENTO COM TELHA CERÂMICA DE ENCAIXE, TIPO PORTUGUESA, COM ATÉ 2 ÁGUAS, INCLUSO TRANSPORTE VERTICAL. AF_07/2019</t>
  </si>
  <si>
    <t>TELHAMENTO COM TELHA CERÂMICA DE ENCAIXE, TIPO PORTUGUESA, COM MAIS DE 2 ÁGUAS, INCLUSO TRANSPORTE VERTICAL. AF_07/2019</t>
  </si>
  <si>
    <t>TELHAMENTO COM TELHA CERÂMICA DE ENCAIXE, TIPO ROMANA, COM ATÉ 2 ÁGUAS, INCLUSO TRANSPORTE VERTICAL. AF_07/2019</t>
  </si>
  <si>
    <t>TELHAMENTO COM TELHA CERÂMICA DE ENCAIXE, TIPO ROMANA, COM MAIS DE 2 ÁGUAS, INCLUSO TRANSPORTE VERTICAL. AF_07/2019</t>
  </si>
  <si>
    <t>TELHAMENTO COM TELHA DE AÇO/ALUMÍNIO E = 0,5 MM, COM ATÉ 2 ÁGUAS, INCLUSO IÇAMENTO. AF_07/2019</t>
  </si>
  <si>
    <t>TELHAMENTO COM TELHA DE CONCRETO DE ENCAIXE, COM ATÉ 2 ÁGUAS, INCLUSO TRANSPORTE VERTICAL. AF_07/2019</t>
  </si>
  <si>
    <t>TELHAMENTO COM TELHA DE CONCRETO DE ENCAIXE, COM MAIS DE 2 ÁGUAS, INCLUSO TRANSPORTE VERTICAL. AF_07/2019</t>
  </si>
  <si>
    <t>TELHAMENTO COM TELHA DE ENCAIXE, TIPO FRANCESA DE VIDRO, COM ATÉ 2 ÁGUAS, INCLUSO TRANSPORTE VERTICAL. AF_07/2019</t>
  </si>
  <si>
    <t>TELHAMENTO COM TELHA ESTRUTURAL DE FIBROCIMENTO E= 8 MM, COM ATÉ 2 ÁGUAS, INCLUSO IÇAMENTO. AF_07/2019_PS</t>
  </si>
  <si>
    <t>TELHAMENTO COM TELHA METÁLICA TERMOACÚSTICA E = 30 MM, COM ATÉ 2 ÁGUAS, INCLUSO IÇAMENTO. AF_07/2019</t>
  </si>
  <si>
    <t>TELHAMENTO COM TELHA ONDULADA DE FIBRA DE VIDRO E = 0,6 MM, PARA TELHADO COM INCLINAÇÃO MAIOR QUE 10°, COM ATÉ 2 ÁGUAS, INCLUSO IÇAMENTO. AF_07/2019</t>
  </si>
  <si>
    <t>TELHAMENTO COM TELHA ONDULADA DE FIBROCIMENTO E = 6 MM, COM RECOBRIMENTO LATERAL DE 1 1/4 DE ONDA PARA TELHADO COM INCLINAÇÃO MÁXIMA DE 10°, COM ATÉ 2 ÁGUAS, INCLUSO IÇAMENTO. AF_07/2019</t>
  </si>
  <si>
    <t>TELHAMENTO COM TELHA ONDULADA DE FIBROCIMENTO E = 6 MM, COM RECOBRIMENTO LATERAL DE 1/4 DE ONDA PARA TELHADO COM INCLINAÇÃO MAIOR QUE 10°, COM ATÉ 2 ÁGUAS, INCLUSO IÇAMENTO. AF_07/2019</t>
  </si>
  <si>
    <t>SUPORTE PARA TRANSFORMADOR EM POSTE DE CONCRETO CIRCULAR - FORNECIMENTO E INSTALAÇÃO. AF_12/2020</t>
  </si>
  <si>
    <t>SUPORTE PARA TRANSFORMADOR EM POSTE DE CONCRETO DUPLO T - FORNECIMENTO E INSTALAÇÃO. AF_12/2020</t>
  </si>
  <si>
    <t>TRANSFORMADOR DE DISTRIBUIÇÃO, 1000 KVA, TRIFÁSICO, 60 HZ, CLASSE 15 KV, IMERSO EM ÓLEO MINERAL, INSTALAÇÃO EM SOLO (NÃO INCLUSO ABRIGO) - FORNECIMENTO E INSTALAÇÃO. AF_02/2022</t>
  </si>
  <si>
    <t>TRANSFORMADOR DE DISTRIBUIÇÃO, 112,5 KVA, TRIFÁSICO, 60 HZ, CLASSE 15 KV, IMERSO EM ÓLEO MINERAL, INSTALAÇÃO EM POSTE (NÃO INCLUSO SUPORTE) - FORNECIMENTO E INSTALAÇÃO. AF_12/2020</t>
  </si>
  <si>
    <t>TRANSFORMADOR DE DISTRIBUIÇÃO, 150 KVA, TRIFÁSICO, 60 HZ, CLASSE 15 KV, IMERSO EM ÓLEO MINERAL, INSTALAÇÃO EM POSTE (NÃO INCLUSO SUPORTE) - FORNECIMENTO E INSTALAÇÃO. AF_12/2020</t>
  </si>
  <si>
    <t>TRANSFORMADOR DE DISTRIBUIÇÃO, 225 KVA, TRIFÁSICO, 60 HZ, CLASSE 15 KV, IMERSO EM ÓLEO MINERAL, INSTALAÇÃO EM POSTE (NÃO INCLUSO SUPORTE) - FORNECIMENTO E INSTALAÇÃO. AF_12/2020</t>
  </si>
  <si>
    <t>TRANSFORMADOR DE DISTRIBUIÇÃO, 30 KVA, TRIFÁSICO, 60 HZ, CLASSE 15 KV, IMERSO EM ÓLEO MINERAL, INSTALAÇÃO EM POSTE (NÃO INCLUSO SUPORTE) - FORNECIMENTO E INSTALAÇÃO. AF_12/2020</t>
  </si>
  <si>
    <t>TRANSFORMADOR DE DISTRIBUIÇÃO, 300 KVA, TRIFÁSICO, 60 HZ, CLASSE 15 KV, IMERSO EM ÓLEO MINERAL, INSTALAÇÃO EM POSTE (NÃO INCLUSO SUPORTE) - FORNECIMENTO E INSTALAÇÃO. AF_12/2020</t>
  </si>
  <si>
    <t>TRANSFORMADOR DE DISTRIBUIÇÃO, 45 KVA, TRIFÁSICO, 60 HZ, CLASSE 15 KV, IMERSO EM ÓLEO MINERAL, INSTALAÇÃO EM POSTE (NÃO INCLUSO SUPORTE) - FORNECIMENTO E INSTALAÇÃO. AF_12/2020</t>
  </si>
  <si>
    <t>TRANSFORMADOR DE DISTRIBUIÇÃO, 500KVA, TRIFÁSICO, 60 HZ, CLASSE 15 KV, IMERSO EM ÓLEO MINERAL, INSTALAÇÃO EM SOLO (NÃO INCLUSO ABRIGO) - FORNECIMENTO E INSTALAÇÃO. AF_02/2022</t>
  </si>
  <si>
    <t>TRANSFORMADOR DE DISTRIBUIÇÃO, 75 KVA, TRIFÁSICO, 60 HZ, CLASSE 15 KV, IMERSO EM ÓLEO MINERAL, INSTALAÇÃO EM POSTE (NÃO INCLUSO SUPORTE) - FORNECIMENTO E INSTALAÇÃO. AF_12/2020</t>
  </si>
  <si>
    <t>TRANSFORMADOR DE DISTRIBUIÇÃO, 750 KVA, TRIFÁSICO, 60 HZ, CLASSE 15 KV, IMERSO EM ÓLEO MINERAL, INSTALAÇÃO EM SOLO (NÃO INCLUSO ABRIGO) - FORNECIMENTO E INSTALAÇÃO. AF_02/2022</t>
  </si>
  <si>
    <t>CARGA E DESCARGA COM CARRINHO PLATAFORMA, DE BANCADA DE MÁRMORE OU GRANITO PARA COZINHA/LAVATÓRIO OU MÁRMORE SINTÉTICO COM CUBA INTEGRADA, EM BALSA DE 1000 TONELADAS. AF_05/2024</t>
  </si>
  <si>
    <t>CARGA E DESCARGA COM CARRINHO PLATAFORMA, DE BANCADA DE MÁRMORE OU GRANITO PARA COZINHA/LAVATÓRIO OU MÁRMORE SINTÉTICO COM CUBA INTEGRADA, EM BALSA DE 1500 TONELADAS. AF_05/2024</t>
  </si>
  <si>
    <t>CARGA E DESCARGA COM CARRINHO PLATAFORMA, DE BANCADA DE MÁRMORE OU GRANITO PARA COZINHA/LAVATÓRIO OU MÁRMORE SINTÉTICO COM CUBA INTEGRADA, EM BALSA DE 2000 TONELADAS. AF_05/2024</t>
  </si>
  <si>
    <t>CARGA E DESCARGA COM CARRINHO PLATAFORMA, DE BANCADA DE MÁRMORE OU GRANITO PARA COZINHA/LAVATÓRIO OU MÁRMORE SINTÉTICO COM CUBA INTEGRADA, EM BALSA DE 600 TONELADAS. AF_05/2024</t>
  </si>
  <si>
    <t>CARGA E DESCARGA COM MANIPULADOR TELESCÓPICO, DE PÁLETE DE BACIA SANITÁRIA, CAIXA ACOPLADA, TANQUE OU PIA, EM BALSA DE 1000 TONELADAS. AF_05/2024</t>
  </si>
  <si>
    <t>CARGA E DESCARGA COM MANIPULADOR TELESCÓPICO, DE PÁLETE DE BACIA SANITÁRIA, CAIXA ACOPLADA, TANQUE OU PIA, EM BALSA DE 1500 TONELADAS. AF_05/2024</t>
  </si>
  <si>
    <t>CARGA E DESCARGA COM MANIPULADOR TELESCÓPICO, DE PÁLETE DE BACIA SANITÁRIA, CAIXA ACOPLADA, TANQUE OU PIA, EM BALSA DE 2000 TONELADAS. AF_05/2024</t>
  </si>
  <si>
    <t>CARGA E DESCARGA COM MANIPULADOR TELESCÓPICO, DE PÁLETE DE BACIA SANITÁRIA, CAIXA ACOPLADA, TANQUE OU PIA, EM BALSA DE 600 TONELADAS. AF_05/2024</t>
  </si>
  <si>
    <t>CARGA E DESCARGA COM MANIPULADOR TELESCÓPICO, DE PÁLETE DE BLOCOS VAZADOS DE CONCRETO OU CERÂMICO, EM BALSA DE 1000 TONELADAS. AF_05/2024</t>
  </si>
  <si>
    <t>CARGA E DESCARGA COM MANIPULADOR TELESCÓPICO, DE PÁLETE DE BLOCOS VAZADOS DE CONCRETO OU CERÂMICO, EM BALSA DE 1500 TONELADAS. AF_05/2024</t>
  </si>
  <si>
    <t>CARGA E DESCARGA COM MANIPULADOR TELESCÓPICO, DE PÁLETE DE BLOCOS VAZADOS DE CONCRETO OU CERÂMICO, EM BALSA DE 2000 TONELADAS. AF_05/2024</t>
  </si>
  <si>
    <t>CARGA E DESCARGA COM MANIPULADOR TELESCÓPICO, DE PÁLETE DE BLOCOS VAZADOS DE CONCRETO OU CERÂMICO, EM BALSA DE 600 TONELADAS. AF_05/2024</t>
  </si>
  <si>
    <t>CARGA E DESCARGA COM MANIPULADOR TELESCÓPICO, DE PÁLETE DE CAIXAS COM REVESTIMENTO CERÂMICO, EM BALSA DE 1000 TONELADAS. AF_05/2024</t>
  </si>
  <si>
    <t>CARGA E DESCARGA COM MANIPULADOR TELESCÓPICO, DE PÁLETE DE CAIXAS COM REVESTIMENTO CERÂMICO, EM BALSA DE 1500 TONELADAS. AF_05/2024</t>
  </si>
  <si>
    <t>CARGA E DESCARGA COM MANIPULADOR TELESCÓPICO, DE PÁLETE DE CAIXAS COM REVESTIMENTO CERÂMICO, EM BALSA DE 2000 TONELADAS. AF_05/2024</t>
  </si>
  <si>
    <t>CARGA E DESCARGA COM MANIPULADOR TELESCÓPICO, DE PÁLETE DE CAIXAS COM REVESTIMENTO CERÂMICO, EM BALSA DE 600 TONELADAS. AF_05/2024</t>
  </si>
  <si>
    <t>CARGA E DESCARGA COM MANIPULADOR TELESCÓPICO, DE PÁLETE DE LATAS 18 LITROS, EM BALSA DE 1000 TONELADAS. AF_05/2024</t>
  </si>
  <si>
    <t>CARGA E DESCARGA COM MANIPULADOR TELESCÓPICO, DE PÁLETE DE LATAS 18 LITROS, EM BALSA DE 1500 TONELADAS. AF_05/2024</t>
  </si>
  <si>
    <t>CARGA E DESCARGA COM MANIPULADOR TELESCÓPICO, DE PÁLETE DE LATAS 18 LITROS, EM BALSA DE 2000 TONELADAS. AF_05/2024</t>
  </si>
  <si>
    <t>CARGA E DESCARGA COM MANIPULADOR TELESCÓPICO, DE PÁLETE DE LATAS 18 LITROS, EM BALSA DE 600 TONELADAS. AF_05/2024</t>
  </si>
  <si>
    <t>CARGA E DESCARGA COM MANIPULADOR TELESCÓPICO, DE PÁLETE DE SACOS, EM BALSA DE 1000 TONELADAS. AF_05/2024</t>
  </si>
  <si>
    <t>CARGA E DESCARGA COM MANIPULADOR TELESCÓPICO, DE PÁLETE DE SACOS, EM BALSA DE 1500 TONELADAS. AF_05/2024</t>
  </si>
  <si>
    <t>CARGA E DESCARGA COM MANIPULADOR TELESCÓPICO, DE PÁLETE DE SACOS, EM BALSA DE 2000 TONELADAS. AF_05/2024</t>
  </si>
  <si>
    <t>CARGA E DESCARGA COM MANIPULADOR TELESCÓPICO, DE PÁLETE DE SACOS, EM BALSA DE 600 TONELADAS. AF_05/2024</t>
  </si>
  <si>
    <t>CARGA E DESCARGA COM MANIPULADOR TELESCÓPICO, DE PÁLETE DE TELHA DE CONCRETO OU CERÂMICA, EM BALSA DE 1000 TONELADAS. AF_05/2024</t>
  </si>
  <si>
    <t>CARGA E DESCARGA COM MANIPULADOR TELESCÓPICO, DE PÁLETE DE TELHA DE CONCRETO OU CERÂMICA, EM BALSA DE 1500 TONELADAS. AF_05/2024</t>
  </si>
  <si>
    <t>CARGA E DESCARGA COM MANIPULADOR TELESCÓPICO, DE PÁLETE DE TELHA DE CONCRETO OU CERÂMICA, EM BALSA DE 2000 TONELADAS. AF_05/2024</t>
  </si>
  <si>
    <t>CARGA E DESCARGA COM MANIPULADOR TELESCÓPICO, DE PÁLETE DE TELHA DE CONCRETO OU CERÂMICA, EM BALSA DE 600 TONELADAS. AF_05/2024</t>
  </si>
  <si>
    <t>CARGA E DESCARGA COM MANIPULADOR TELESCÓPICO, DE TELHAS TERMOACÚSTICAS, FIBROCIMENTO, AÇO ZINCADO, FIBROCIMENTO ESTRUTURAL, CANALETE 90 OU KALHETÃO, EM BALSA DE 1000 TONELADAS. AF_05/2024</t>
  </si>
  <si>
    <t>CARGA E DESCARGA COM MANIPULADOR TELESCÓPICO, DE TELHAS TERMOACÚSTICAS, FIBROCIMENTO, AÇO ZINCADO, FIBROCIMENTO ESTRUTURAL, CANALETE 90 OU KALHETÃO, EM BALSA DE 1500 TONELADAS. AF_05/2024</t>
  </si>
  <si>
    <t>CARGA E DESCARGA COM MANIPULADOR TELESCÓPICO, DE TELHAS TERMOACÚSTICAS, FIBROCIMENTO, AÇO ZINCADO, FIBROCIMENTO ESTRUTURAL, CANALETE 90 OU KALHETÃO, EM BALSA DE 2000 TONELADAS. AF_05/2024</t>
  </si>
  <si>
    <t>CARGA E DESCARGA COM MANIPULADOR TELESCÓPICO, DE TELHAS TERMOACÚSTICAS, FIBROCIMENTO, AÇO ZINCADO, FIBROCIMENTO ESTRUTURAL, CANALETE 90 OU KALHETÃO, EM BALSA DE 600 TONELADAS. AF_05/2024</t>
  </si>
  <si>
    <t>CARGA E DESCARGA DE BETONEIRA, COM CAMINHÃO CARROCERIA COM GUINDAUTO (MUNCK) 11,7 TM, EM BALSA DE 1000 TONELADAS. AF_05/2024</t>
  </si>
  <si>
    <t>CARGA E DESCARGA DE BETONEIRA, COM CAMINHÃO CARROCERIA COM GUINDAUTO (MUNCK) 11,7 TM, EM BALSA DE 1500 TONELADAS. AF_05/2024</t>
  </si>
  <si>
    <t>CARGA E DESCARGA DE BETONEIRA, COM CAMINHÃO CARROCERIA COM GUINDAUTO (MUNCK) 11,7 TM, EM BALSA DE 2000 TONELADAS. AF_05/2024</t>
  </si>
  <si>
    <t>CARGA E DESCARGA DE BETONEIRA, COM CAMINHÃO CARROCERIA COM GUINDAUTO (MUNCK) 11,7 TM, EM BALSA DE 600 TONELADAS. AF_05/2024</t>
  </si>
  <si>
    <t>CARGA E DESCARGA DE CAMINHÃO DE 10 M³, EM BALSA DE 1000 TONELADAS. AF_05/2024</t>
  </si>
  <si>
    <t>CARGA E DESCARGA DE CAMINHÃO DE 10 M³, EM BALSA DE 1500 TONELADAS. AF_05/2024</t>
  </si>
  <si>
    <t>CARGA E DESCARGA DE CAMINHÃO DE 10 M³, EM BALSA DE 2000 TONELADAS. AF_05/2024</t>
  </si>
  <si>
    <t>CARGA E DESCARGA DE CAMINHÃO DE 10 M³, EM BALSA DE 600 TONELADAS. AF_05/2024</t>
  </si>
  <si>
    <t>CARGA E DESCARGA DE CAMINHÃO DE 14 M³, EM BALSA DE 1000 TONELADAS. AF_05/2024</t>
  </si>
  <si>
    <t>CARGA E DESCARGA DE CAMINHÃO DE 14 M³, EM BALSA DE 1500 TONELADAS. AF_05/2024</t>
  </si>
  <si>
    <t>CARGA E DESCARGA DE CAMINHÃO DE 14 M³, EM BALSA DE 2000 TONELADAS. AF_05/2024</t>
  </si>
  <si>
    <t>CARGA E DESCARGA DE CAMINHÃO DE 14 M³, EM BALSA DE 600 TONELADAS. AF_05/2024</t>
  </si>
  <si>
    <t>CARGA E DESCARGA DE CAMINHÃO DE 6 M³, EM BALSA DE 1000 TONELADAS. AF_05/2024</t>
  </si>
  <si>
    <t>CARGA E DESCARGA DE CAMINHÃO DE 6 M³, EM BALSA DE 1500 TONELADAS. AF_05/2024</t>
  </si>
  <si>
    <t>CARGA E DESCARGA DE CAMINHÃO DE 6 M³, EM BALSA DE 2000 TONELADAS. AF_05/2024</t>
  </si>
  <si>
    <t>CARGA E DESCARGA DE CAMINHÃO DE 6 M³, EM BALSA DE 600 TONELADAS. AF_05/2024</t>
  </si>
  <si>
    <t>CARGA E DESCARGA DE PERFIL METÁLICO E VERGALHÕES DE AÇO E VERGALHÕES DE AÇO, COM CAMINHÃO CARROCERIA COM GUINDAUTO (MUNCK) 11,7 TM, EM BALSA DE 1500 TONELADAS. AF_05/2024</t>
  </si>
  <si>
    <t>CARGA E DESCARGA DE PERFIL METÁLICO E VERGALHÕES DE AÇO, COM CAMINHÃO CARROCERIA COM GUINDAUTO (MUNCK) 11,7 TM, EM BALSA DE 1000 TONELADAS. AF_05/2024</t>
  </si>
  <si>
    <t>CARGA E DESCARGA DE PERFIL METÁLICO E VERGALHÕES DE AÇO, COM CAMINHÃO CARROCERIA COM GUINDAUTO (MUNCK) 11,7 TM, EM BALSA DE 2000 TONELADAS. AF_05/2024</t>
  </si>
  <si>
    <t>CARGA E DESCARGA DE PERFIL METÁLICO E VERGALHÕES DE AÇO, COM CAMINHÃO CARROCERIA COM GUINDAUTO (MUNCK) 11,7 TM, EM BALSA DE 600 TONELADAS. AF_05/2024</t>
  </si>
  <si>
    <t>CARGA E DESCARGA DE POSTES DE CONCRETO, COM CAMINHÃO CARROCERIA COM GUINDAUTO (MUNCK) 11,7 TM, EM BALSA DE 1000 TONELADAS. AF_05/2024</t>
  </si>
  <si>
    <t>CARGA E DESCARGA DE POSTES DE CONCRETO, COM CAMINHÃO CARROCERIA COM GUINDAUTO (MUNCK) 11,7 TM, EM BALSA DE 1500 TONELADAS. AF_05/2024</t>
  </si>
  <si>
    <t>CARGA E DESCARGA DE POSTES DE CONCRETO, COM CAMINHÃO CARROCERIA COM GUINDAUTO (MUNCK) 11,7 TM, EM BALSA DE 2000 TONELADAS. AF_05/2024</t>
  </si>
  <si>
    <t>CARGA E DESCARGA DE POSTES DE CONCRETO, COM CAMINHÃO CARROCERIA COM GUINDAUTO (MUNCK) 11,7 TM, EM BALSA DE 600 TONELADAS. AF_05/2024</t>
  </si>
  <si>
    <t>CARGA E DESCARGA DE RETROESCAVADEIRA, EM BALSA DE 1000 TONELADAS. AF_05/2024</t>
  </si>
  <si>
    <t>CARGA E DESCARGA DE RETROESCAVADEIRA, EM BALSA DE 1500 TONELADAS. AF_05/2024</t>
  </si>
  <si>
    <t>CARGA E DESCARGA DE RETROESCAVADEIRA, EM BALSA DE 2000 TONELADAS. AF_05/2024</t>
  </si>
  <si>
    <t>CARGA E DESCARGA DE RETROESCAVADEIRA, EM BALSA DE 600 TONELADAS. AF_05/2024</t>
  </si>
  <si>
    <t>CARGA E DESCARGA DE SOLOS E MATERIAIS GRANULARES, COM CAMINHÃO DE 10 M³ E ESCAVADEIRA HIDRÁULICA, EM BALSA DE 1000 TONELADAS. AF_05/2024</t>
  </si>
  <si>
    <t>CARGA E DESCARGA DE SOLOS E MATERIAIS GRANULARES, COM CAMINHÃO DE 10 M³ E ESCAVADEIRA HIDRÁULICA, EM BALSA DE 1500 TONELADAS. AF_05/2024</t>
  </si>
  <si>
    <t>CARGA E DESCARGA DE SOLOS E MATERIAIS GRANULARES, COM CAMINHÃO DE 10 M³ E ESCAVADEIRA HIDRÁULICA, EM BALSA DE 2000 TONELADAS. AF_05/2024</t>
  </si>
  <si>
    <t>CARGA E DESCARGA DE SOLOS E MATERIAIS GRANULARES, COM CAMINHÃO DE 10 M³ E ESCAVADEIRA HIDRÁULICA, EM BALSA DE 600 TONELADAS. AF_05/2024</t>
  </si>
  <si>
    <t>CARGA E DESCARGA DE SOLOS E MATERIAIS GRANULARES, COM CAMINHÃO DE 14 M³ E ESCAVADEIRA HIDRÁULICA, EM BALSA DE 1000 TONELADAS. AF_05/2024</t>
  </si>
  <si>
    <t>CARGA E DESCARGA DE SOLOS E MATERIAIS GRANULARES, COM CAMINHÃO DE 14 M³ E ESCAVADEIRA HIDRÁULICA, EM BALSA DE 1500 TONELADAS. AF_05/2024</t>
  </si>
  <si>
    <t>CARGA E DESCARGA DE SOLOS E MATERIAIS GRANULARES, COM CAMINHÃO DE 14 M³ E ESCAVADEIRA HIDRÁULICA, EM BALSA DE 2000 TONELADAS. AF_05/2024</t>
  </si>
  <si>
    <t>CARGA E DESCARGA DE SOLOS E MATERIAIS GRANULARES, COM CAMINHÃO DE 14 M³ E ESCAVADEIRA HIDRÁULICA, EM BALSA DE 600 TONELADAS. AF_05/2024</t>
  </si>
  <si>
    <t>CARGA E DESCARGA DE SOLOS E MATERIAIS GRANULARES, COM CAMINHÃO DE 6 M³ E ESCAVADEIRA HIDRÁULICA, EM BALSA DE 1000 TONELADAS. AF_05/2024</t>
  </si>
  <si>
    <t>CARGA E DESCARGA DE SOLOS E MATERIAIS GRANULARES, COM CAMINHÃO DE 6 M³ E ESCAVADEIRA HIDRÁULICA, EM BALSA DE 1500 TONELADAS. AF_05/2024</t>
  </si>
  <si>
    <t>CARGA E DESCARGA DE SOLOS E MATERIAIS GRANULARES, COM CAMINHÃO DE 6 M³ E ESCAVADEIRA HIDRÁULICA, EM BALSA DE 2000 TONELADAS. AF_05/2024</t>
  </si>
  <si>
    <t>CARGA E DESCARGA DE SOLOS E MATERIAIS GRANULARES, COM CAMINHÃO DE 6 M³ E ESCAVADEIRA HIDRÁULICA, EM BALSA DE 600 TONELADAS. AF_05/2024</t>
  </si>
  <si>
    <t>CARGA E DESCARGA DE TELA DE AÇO, COM CAMINHÃO CARROCERIA COM GUINDAUTO (MUNCK) 11,7 TM, EM BALSA DE 1000 TONELADAS. AF_05/2024</t>
  </si>
  <si>
    <t>CARGA E DESCARGA DE TELA DE AÇO, COM CAMINHÃO CARROCERIA COM GUINDAUTO (MUNCK) 11,7 TM, EM BALSA DE 1500 TONELADAS. AF_05/2024</t>
  </si>
  <si>
    <t>CARGA E DESCARGA DE TELA DE AÇO, COM CAMINHÃO CARROCERIA COM GUINDAUTO (MUNCK) 11,7 TM, EM BALSA DE 2000 TONELADAS. AF_05/2024</t>
  </si>
  <si>
    <t>CARGA E DESCARGA DE TELA DE AÇO, COM CAMINHÃO CARROCERIA COM GUINDAUTO (MUNCK) 11,7 TM, EM BALSA DE 600 TONELADAS. AF_05/2024</t>
  </si>
  <si>
    <t>CARGA E DESCARGA DE TUBOS DE CONCRETO, COM CAMINHÃO CARROCERIA COM GUINDAUTO (MUNCK) 11,7 TM, EM BALSA DE 1000 TONELADAS. AF_05/2024</t>
  </si>
  <si>
    <t>CARGA E DESCARGA DE TUBOS DE CONCRETO, COM CAMINHÃO CARROCERIA COM GUINDAUTO (MUNCK) 11,7 TM, EM BALSA DE 1500 TONELADAS. AF_05/2024</t>
  </si>
  <si>
    <t>CARGA E DESCARGA DE TUBOS DE CONCRETO, COM CAMINHÃO CARROCERIA COM GUINDAUTO (MUNCK) 11,7 TM, EM BALSA DE 2000 TONELADAS. AF_05/2024</t>
  </si>
  <si>
    <t>CARGA E DESCARGA DE TUBOS DE CONCRETO, COM CAMINHÃO CARROCERIA COM GUINDAUTO (MUNCK) 11,7 TM, EM BALSA DE 600 TONELADAS. AF_05/2024</t>
  </si>
  <si>
    <t>CARGA E DESCARGA DE TUBOS METÁLICOS, COM CAMINHÃO CARROCERIA COM GUINDAUTO (MUNCK) 11,7 TM, EM BALSA DE 1000 TONELADAS. AF_05/2024</t>
  </si>
  <si>
    <t>CARGA E DESCARGA DE TUBOS METÁLICOS, COM CAMINHÃO CARROCERIA COM GUINDAUTO (MUNCK) 11,7 TM, EM BALSA DE 1500 TONELADAS. AF_05/2024</t>
  </si>
  <si>
    <t>CARGA E DESCARGA DE TUBOS METÁLICOS, COM CAMINHÃO CARROCERIA COM GUINDAUTO (MUNCK) 11,7 TM, EM BALSA DE 2000 TONELADAS. AF_05/2024</t>
  </si>
  <si>
    <t>CARGA E DESCARGA DE TUBOS METÁLICOS, COM CAMINHÃO CARROCERIA COM GUINDAUTO (MUNCK) 11,7 TM, EM BALSA DE 600 TONELADAS. AF_05/2024</t>
  </si>
  <si>
    <t>CARGA E DESCARGA DE TUBOS PLÁSTICOS, COM CAMINHÃO CARROCERIA COM GUINDAUTO (MUNCK) 11,7 TM, EM BALSA DE 1000 TONELADAS. AF_05/2024</t>
  </si>
  <si>
    <t>CARGA E DESCARGA DE TUBOS PLÁSTICOS, COM CAMINHÃO CARROCERIA COM GUINDAUTO (MUNCK) 11,7 TM, EM BALSA DE 1500 TONELADAS. AF_05/2024</t>
  </si>
  <si>
    <t>CARGA E DESCARGA DE TUBOS PLÁSTICOS, COM CAMINHÃO CARROCERIA COM GUINDAUTO (MUNCK) 11,7 TM, EM BALSA DE 2000 TONELADAS. AF_05/2024</t>
  </si>
  <si>
    <t>CARGA E DESCARGA DE TUBOS PLÁSTICOS, COM CAMINHÃO CARROCERIA COM GUINDAUTO (MUNCK) 11,7 TM, EM BALSA DE 600 TONELADAS. AF_05/2024</t>
  </si>
  <si>
    <t>CARGA E DESCARGA MANUAL, DE JANELA, KIT PORTA-PRONTA OU PORTA DE MADEIRA, PORTA DE AÇO E PORTA DE ALUMÍNIO, EM BALSA DE 1000 TONELADAS. AF_05/2024</t>
  </si>
  <si>
    <t>CARGA E DESCARGA MANUAL, DE JANELA, KIT PORTA-PRONTA OU PORTA DE MADEIRA, PORTA DE AÇO E PORTA DE ALUMÍNIO, EM BALSA DE 1500 TONELADAS. AF_05/2024</t>
  </si>
  <si>
    <t>CARGA E DESCARGA MANUAL, DE JANELA, KIT PORTA-PRONTA OU PORTA DE MADEIRA, PORTA DE AÇO E PORTA DE ALUMÍNIO, EM BALSA DE 2000 TONELADAS. AF_05/2024</t>
  </si>
  <si>
    <t>CARGA E DESCARGA MANUAL, DE JANELA, KIT PORTA-PRONTA OU PORTA DE MADEIRA, PORTA DE AÇO E PORTA DE ALUMÍNIO, EM BALSA DE 600 TONELADAS. AF_05/2024</t>
  </si>
  <si>
    <t>CARGA E DESCARGA MANUAL, DE PEÇAS DE MADEIRA (CAIBROS, TÁBUAS, RIPAS, VIGAS E COMPENSADOS), EM BALSA DE 1000 TONELADAS. AF_05/2024</t>
  </si>
  <si>
    <t>CARGA E DESCARGA MANUAL, DE PEÇAS DE MADEIRA (CAIBROS, TÁBUAS, RIPAS, VIGAS E COMPENSADOS), EM BALSA DE 1500 TONELADAS. AF_05/2024</t>
  </si>
  <si>
    <t>CARGA E DESCARGA MANUAL, DE PEÇAS DE MADEIRA (CAIBROS, TÁBUAS, RIPAS, VIGAS E COMPENSADOS), EM BALSA DE 2000 TONELADAS. AF_05/2024</t>
  </si>
  <si>
    <t>CARGA E DESCARGA MANUAL, DE PEÇAS DE MADEIRA (CAIBROS, TÁBUAS, RIPAS, VIGAS E COMPENSADOS), EM BALSA DE 600 TONELADAS. AF_05/2024</t>
  </si>
  <si>
    <t>CARGA E DESCARGA MANUAL, DE VIDRO, EM BALSA DE 1000 TONELADAS. AF_05/2024</t>
  </si>
  <si>
    <t>CARGA E DESCARGA MANUAL, DE VIDRO, EM BALSA DE 1500 TONELADAS. AF_05/2024</t>
  </si>
  <si>
    <t>CARGA E DESCARGA MANUAL, DE VIDRO, EM BALSA DE 2000 TONELADAS. AF_05/2024</t>
  </si>
  <si>
    <t>CARGA E DESCARGA MANUAL, DE VIDRO, EM BALSA DE 600 TONELADAS. AF_05/2024</t>
  </si>
  <si>
    <t>TRANSPORTE FLUVIAL COM CONJUNTO EMPURRADOR DE 250 HP E BALSA DE 200 A 600 TONELADAS, EM VIA NAVEGÁVEL NO SENTIDO A JUSANTE (DESCENDO O RIO). AF_05/2024</t>
  </si>
  <si>
    <t>TRANSPORTE FLUVIAL COM CONJUNTO EMPURRADOR DE 250 HP E BALSA DE 200 A 600 TONELADAS, EM VIA NAVEGÁVEL NO SENTIDO A MONTANTE (SUBINDO O RIO). AF_05/2024</t>
  </si>
  <si>
    <t>TRANSPORTE FLUVIAL COM CONJUNTO EMPURRADOR DE 315 HP E BALSA 600 A 1000 TONELADAS, EM VIA NAVEGÁVEL NO SENTIDO A JUSANTE (DESCENDO O RIO). AF_05/2024</t>
  </si>
  <si>
    <t>TRANSPORTE FLUVIAL COM CONJUNTO EMPURRADOR DE 315 HP E BALSA 600 A 1000 TONELADAS, EM VIA NAVEGÁVEL NO SENTIDO A MONTANTE (SUBINDO O RIO). AF_05/2024</t>
  </si>
  <si>
    <t>TRANSPORTE FLUVIAL COM CONJUNTO EMPURRADOR DE 475 HP E BALSA DE 1.000 A 1.500 TONELADAS, EM VIA NAVEGÁVEL NO SENTIDO A JUSANTE (DESCENDO O RIO). AF_05/2024</t>
  </si>
  <si>
    <t>TRANSPORTE FLUVIAL COM CONJUNTO EMPURRADOR DE 475 HP E BALSA DE 1.000 A 1.500 TONELADAS, EM VIA NAVEGÁVEL NO SENTIDO A MONTANTE (SUBINDO O RIO). AF_05/2024</t>
  </si>
  <si>
    <t>TRANSPORTE FLUVIAL COM CONJUNTO EMPURRADOR DE 600 HP E BALSA DE 1.500 A 2.000 TONELADAS, EM VIA NAVEGÁVEL NO SENTIDO A JUSANTE (DESCENDO O RIO). AF_05/2024</t>
  </si>
  <si>
    <t>TRANSPORTE FLUVIAL COM CONJUNTO EMPURRADOR DE 600 HP E BALSA DE 1.500 A 2.000 TONELADAS, EM VIA NAVEGÁVEL NO SENTIDO A MONTANTE (SUBINDO O RIO). AF_05/2024</t>
  </si>
  <si>
    <t>TRANSPORTE HORIZONTAL COM CARREGADEIRA, DE MASSA/ GRANEL (UNIDADE: M3XKM). AF_07/2019</t>
  </si>
  <si>
    <t>M3XKM</t>
  </si>
  <si>
    <t>TRANSPORTE HORIZONTAL COM CARRINHO DE MÃO, DE BLOCOS CERÂMICOS FURADOS NA HORIZONTAL DE 9X19X19CM (UNIDADE: BLOCOXKM). AF_07/2019</t>
  </si>
  <si>
    <t>TRANSPORTE HORIZONTAL COM CARRINHO DE MÃO, DE BLOCOS VAZADOS DE CONCRETO OU CERÂMICO DE 19X19X39CM (UNIDADE: BLOCOXKM). AF_07/2019</t>
  </si>
  <si>
    <t>TRANSPORTE HORIZONTAL COM CARRINHO DE MÃO, DE CAIXA COM REVESTIMENTO CERÂMICO (UNIDADE: M2XKM). AF_07/2019</t>
  </si>
  <si>
    <t>TRANSPORTE HORIZONTAL COM CARRINHO DE MÃO, DE SACOS DE 20 KG (UNIDADE: KGXKM). AF_07/2019</t>
  </si>
  <si>
    <t>KGXKM</t>
  </si>
  <si>
    <t>TRANSPORTE HORIZONTAL COM CARRINHO DE MÃO, DE SACOS DE 30 KG (UNIDADE: KGXKM). AF_07/2019</t>
  </si>
  <si>
    <t>TRANSPORTE HORIZONTAL COM CARRINHO DE MÃO, DE SACOS DE 50 KG (UNIDADE: KGXKM). AF_07/2019</t>
  </si>
  <si>
    <t>TRANSPORTE HORIZONTAL COM CARRINHO MINI PÁLETES, DE BLOCOS CERÂMICOS FURADOS NA HORIZONTAL DE 9X19X19CM (UNIDADE: BLOCOXKM). AF_07/2019</t>
  </si>
  <si>
    <t>TRANSPORTE HORIZONTAL COM CARRINHO MINI PÁLETES, DE BLOCOS CERÂMICOS FURADOS NA VERTICAL DE 19X19X39CM (UNIDADE: BLOCOXKM). AF_07/2019</t>
  </si>
  <si>
    <t>TRANSPORTE HORIZONTAL COM CARRINHO MINI PÁLETES, DE BLOCOS VAZADOS DE CONCRETO DE 19X19X39CM (UNIDADE: BLOCOXKM). AF_07/2019</t>
  </si>
  <si>
    <t>TRANSPORTE HORIZONTAL COM CARRINHO MINI PÁLETES, DE CAIXA COM REVESTIMENTO CERÂMICO (UNIDADE: M2XKM). AF_07/2019</t>
  </si>
  <si>
    <t>TRANSPORTE HORIZONTAL COM CARRINHO PLATAFORMA, DE BACIA SANITÁRIA, CAIXA ACOPLADA, TANQUE OU PIA (UNIDADE: UNIDXKM). AF_07/2019</t>
  </si>
  <si>
    <t>TRANSPORTE HORIZONTAL COM CARRINHO PLATAFORMA, DE BANCADA DE MÁRMORE OU GRANITO PARA COZINHA/LAVATÓRIO OU MÁRMORE SINTÉTICO COM CUBA INTEGRADA (UNIDADE: UNIDXKM). AF_07/2019</t>
  </si>
  <si>
    <t>TRANSPORTE HORIZONTAL COM CARRINHO PLATAFORMA, DE BARRAMENTO BLINDADO (UNIDADE: MXKM). AF_07/2019</t>
  </si>
  <si>
    <t>MXKM</t>
  </si>
  <si>
    <t>TRANSPORTE HORIZONTAL COM CARRINHO PLATAFORMA, DE BLOCOS CERÂMICOS FURADOS NA HORIZONTAL DE 9X19X19CM (UNIDADE: BLOCOXKM). AF_07/2019</t>
  </si>
  <si>
    <t>TRANSPORTE HORIZONTAL COM CARRINHO PLATAFORMA, DE BLOCOS VAZADOS DE CONCRETO OU CERÂMICO DE 19X19X39CM (UNIDADE: BLOCOXKM). AF_07/2019</t>
  </si>
  <si>
    <t>TRANSPORTE HORIZONTAL COM CARRINHO PLATAFORMA, DE CAIXA COM REVESTIMENTO CERÂMICO (UNIDADE: M2XKM). AF_07/2019</t>
  </si>
  <si>
    <t>TRANSPORTE HORIZONTAL COM CARRINHO PLATAFORMA, DE LATA DE 18 LITROS (UNIDADE: LXKM). AF_07/2019</t>
  </si>
  <si>
    <t>LXKM</t>
  </si>
  <si>
    <t>TRANSPORTE HORIZONTAL COM CARRINHO PLATAFORMA, DE SACOS DE 20 KG (UNIDADE: KGXKM). AF_07/2019</t>
  </si>
  <si>
    <t>TRANSPORTE HORIZONTAL COM CARRINHO PLATAFORMA, DE SACOS DE 30 KG (UNIDADE: KGXKM). AF_07/2019</t>
  </si>
  <si>
    <t>TRANSPORTE HORIZONTAL COM CARRINHO PLATAFORMA, DE SACOS DE 50 KG (UNIDADE: KGXKM). AF_07/2019</t>
  </si>
  <si>
    <t>TRANSPORTE HORIZONTAL COM CARRINHO PLATAFORMA, DE TELHA DE CONCRETO OU CERÂMICA (UNIDADE: M2XKM). AF_07/2019</t>
  </si>
  <si>
    <t>TRANSPORTE HORIZONTAL COM CARRINHO RACIONAL, DE LATA DE 18 LITROS (UNIDADE: LXKM). AF_07/2019</t>
  </si>
  <si>
    <t>TRANSPORTE HORIZONTAL COM JERICA DE 60 L, DE MASSA/ GRANEL (UNIDADE: M3XKM). AF_07/2019</t>
  </si>
  <si>
    <t>TRANSPORTE HORIZONTAL COM JERICA DE 90 L, DE MASSA/ GRANEL (UNIDADE: M3XKM). AF_07/2019</t>
  </si>
  <si>
    <t>TRANSPORTE HORIZONTAL COM MANIPULADOR TELESCÓPICO, DE BACIA SANITÁRIA, CAIXA ACOPLADA, TANQUE OU PIA (UNIDADE: UNIDXKM). AF_07/2019</t>
  </si>
  <si>
    <t>TRANSPORTE HORIZONTAL COM MANIPULADOR TELESCÓPICO, DE BLOCOS CERÂMICOS FURADOS NA HORIZONTAL DE 9X19X19CM (UNIDADE: BLOCOXKM). AF_07/2019</t>
  </si>
  <si>
    <t>TRANSPORTE HORIZONTAL COM MANIPULADOR TELESCÓPICO, DE BLOCOS CERÂMICOS FURADOS NA VERTICAL DE 19X19X39CM (UNIDADE: BLOCOXKM). AF_07/2019</t>
  </si>
  <si>
    <t>TRANSPORTE HORIZONTAL COM MANIPULADOR TELESCÓPICO, DE BLOCOS VAZADOS DE CONCRETO DE 19X19X39CM (UNIDADE: BLOCOXKM). AF_07/2019</t>
  </si>
  <si>
    <t>TRANSPORTE HORIZONTAL COM MANIPULADOR TELESCÓPICO, DE CAIXA COM REVESTIMENTO CERÂMICO (UNIDADE: M2XKM). AF_07/2019</t>
  </si>
  <si>
    <t>TRANSPORTE HORIZONTAL COM MANIPULADOR TELESCÓPICO, DE LATA DE 18 LITROS (UNIDADE: LXKM). AF_07/2019</t>
  </si>
  <si>
    <t>TRANSPORTE HORIZONTAL COM MANIPULADOR TELESCÓPICO, DE PÁLETE DE SACOS (UNIDADE: KGXKM). AF_07/2019</t>
  </si>
  <si>
    <t>TRANSPORTE HORIZONTAL COM MANIPULADOR TELESCÓPICO, DE TELHA DE CONCRETO OU CERÂMICA (UNIDADE: M2XKM). AF_07/2019</t>
  </si>
  <si>
    <t>TRANSPORTE HORIZONTAL COM MANIPULADOR TELESCÓPICO, DE TELHAS TERMOACÚSTICAS, FIBROCIMENTO, AÇO ZINCADO, FIBROCIMENTO ESTRUTURAL, CANALETE 90 OU KALHETÃO (UNIDADE: M2XKM). AF_07/2019</t>
  </si>
  <si>
    <t>TRANSPORTE HORIZONTAL MANUAL, DE BACIA SANITÁRIA, CAIXA ACOPLADA, TANQUE OU PIA (UNIDADE: UNIDXKM). AF_07/2019</t>
  </si>
  <si>
    <t>TRANSPORTE HORIZONTAL MANUAL, DE BANCADA DE MÁRMORE OU GRANITO PARA COZINHA/LAVATÓRIO OU MÁRMORE SINTÉTICO COM CUBA INTEGRADA (UNIDADE: UNIDXKM). AF_07/2019</t>
  </si>
  <si>
    <t>TRANSPORTE HORIZONTAL MANUAL, DE BARRAMENTO BLINDADO (UNIDADE: MXKM). AF_07/2019</t>
  </si>
  <si>
    <t>TRANSPORTE HORIZONTAL MANUAL, DE BLOCOS CERÂMICOS FURADOS NA HORIZONTAL DE 9X19X19CM (UNIDADE: BLOCOXKM). AF_07/2019</t>
  </si>
  <si>
    <t>TRANSPORTE HORIZONTAL MANUAL, DE BLOCOS VAZADOS DE CONCRETO OU CERÂMICO DE 19X19X39CM (UNIDADE: BLOCOXKM). AF_07/2019</t>
  </si>
  <si>
    <t>TRANSPORTE HORIZONTAL MANUAL, DE CAIBROS DE MADEIRA COM SEÇÃO TRANSVERSAL DE 7,5 X 6 CM E 6 X 8 CM (UNIDADE: MXKM). AF_07/2019</t>
  </si>
  <si>
    <t>TRANSPORTE HORIZONTAL MANUAL, DE CAIXA COM REVESTIMENTO CERÂMICO (UNIDADE: M2XKM). AF_07/2019</t>
  </si>
  <si>
    <t>TRANSPORTE HORIZONTAL MANUAL, DE CALHA QUADRADA NÚMERO 24 - CORTE 33 (UNIDADE: MXKM). AF_07/2019</t>
  </si>
  <si>
    <t>TRANSPORTE HORIZONTAL MANUAL, DE COMPENSADO DE MADEIRA (UNIDADE: M2XKM). AF_07/2019</t>
  </si>
  <si>
    <t>TRANSPORTE HORIZONTAL MANUAL, DE JANELA (UNIDADE: M2XKM). AF_07/2019</t>
  </si>
  <si>
    <t>TRANSPORTE HORIZONTAL MANUAL, DE LATA DE 18 LITROS (UNIDADE: LXKM). AF_07/2019</t>
  </si>
  <si>
    <t>TRANSPORTE HORIZONTAL MANUAL, DE PORTA (UNIDADE: UNIDXKM). AF_07/2019</t>
  </si>
  <si>
    <t>TRANSPORTE HORIZONTAL MANUAL, DE RIPAS DE MADEIRA COM SEÇÃO TRANSVERSAL DE 1 X 5 CM E 2 X 5 CM (UNIDADE: MXKM). AF_07/2019</t>
  </si>
  <si>
    <t>TRANSPORTE HORIZONTAL MANUAL, DE SACOS DE 20 KG (UNIDADE: KGXKM). AF_07/2019</t>
  </si>
  <si>
    <t>TRANSPORTE HORIZONTAL MANUAL, DE SACOS DE 30 KG (UNIDADE: KGXKM). AF_07/2019</t>
  </si>
  <si>
    <t>TRANSPORTE HORIZONTAL MANUAL, DE SACOS DE 50 KG (UNIDADE: KGXKM). AF_07/2019</t>
  </si>
  <si>
    <t>TRANSPORTE HORIZONTAL MANUAL, DE TELA DE AÇO (UNIDADE: KGXKM). AF_07/2019</t>
  </si>
  <si>
    <t>TRANSPORTE HORIZONTAL MANUAL, DE TELHA DE CONCRETO OU CERÂMICA (UNIDADE: M2XKM). AF_07/2019</t>
  </si>
  <si>
    <t>TRANSPORTE HORIZONTAL MANUAL, DE TELHA DE FIBROCIMENTO OU TELHA ESTRUTURAL DE FIBROCIMENTO, CANALETE 90 OU KALHETÃO (UNIDADE: M2XKM). AF_07/2019</t>
  </si>
  <si>
    <t>TRANSPORTE HORIZONTAL MANUAL, DE TELHA TERMOACÚSTICA OU TELHA DE AÇO ZINCADO (UNIDADE: M2XKM). AF_07/2019</t>
  </si>
  <si>
    <t>TRANSPORTE HORIZONTAL MANUAL, DE TUBO DE AÇO CARBONO LEVE OU MÉDIO, PRETO OU GALVANIZADO, COM DIÂMETRO MAIOR QUE 125 MM E MENOR OU IGUAL A 150 MM (UNIDADE: MXKM). AF_07/2019</t>
  </si>
  <si>
    <t>TRANSPORTE HORIZONTAL MANUAL, DE TUBO DE AÇO CARBONO LEVE OU MÉDIO, PRETO OU GALVANIZADO, COM DIÂMETRO MAIOR QUE 20 MM E MENOR OU IGUAL A 32 MM (UNIDADE: MXKM). AF_07/2019</t>
  </si>
  <si>
    <t>TRANSPORTE HORIZONTAL MANUAL, DE TUBO DE AÇO CARBONO LEVE OU MÉDIO, PRETO OU GALVANIZADO, COM DIÂMETRO MAIOR QUE 32 MM E MENOR OU IGUAL A 65 MM (UNIDADE: MXKM). AF_07/2019</t>
  </si>
  <si>
    <t>TRANSPORTE HORIZONTAL MANUAL, DE TUBO DE AÇO CARBONO LEVE OU MÉDIO, PRETO OU GALVANIZADO, COM DIÂMETRO MAIOR QUE 65 MM E MENOR OU IGUAL A 90 MM (UNIDADE: MXKM). AF_07/2019</t>
  </si>
  <si>
    <t>TRANSPORTE HORIZONTAL MANUAL, DE TUBO DE AÇO CARBONO LEVE OU MÉDIO, PRETO OU GALVANIZADO, COM DIÂMETRO MAIOR QUE 90 MM E MENOR OU IGUAL A 125 MM (UNIDADE: MXKM). AF_07/2019</t>
  </si>
  <si>
    <t>TRANSPORTE HORIZONTAL MANUAL, DE TUBO DE AÇO CARBONO LEVE OU MÉDIO, PRETO OU GALVANIZADO, COM DIÂMETRO MENOR OU IGUAL A 20 MM (UNIDADE: MXKM). AF_07/2019</t>
  </si>
  <si>
    <t>TRANSPORTE HORIZONTAL MANUAL, DE TUBO DE COBRE - CLASSE E - COM DIÂMETRO MAIOR QUE 54 MM E MENOR OU IGUAL A 79 MM (UNIDADE: MXKM). AF_07/2019</t>
  </si>
  <si>
    <t>TRANSPORTE HORIZONTAL MANUAL, DE TUBO DE COBRE - CLASSE E - COM DIÂMETRO MAIOR QUE 79 MM E MENOR OU IGUAL A 104 MM (UNIDADE: MXKM). AF_07/2019</t>
  </si>
  <si>
    <t>TRANSPORTE HORIZONTAL MANUAL, DE TUBO DE COBRE - CLASSE E - COM DIÂMETRO MENOR OU IGUAL A 54 MM (UNIDADE: MXKM). AF_07/2019</t>
  </si>
  <si>
    <t>TRANSPORTE HORIZONTAL MANUAL, DE TUBO DE CPVC COM DIÂMETRO MAIOR QUE 73 MM E MENOR OU IGUAL A 89 MM (UNIDADE: MXKM). AF_07/2019</t>
  </si>
  <si>
    <t>TRANSPORTE HORIZONTAL MANUAL, DE TUBO DE CPVC COM DIÂMETRO MENOR OU IGUAL A 73 MM (UNIDADE: MXKM). AF_07/2019</t>
  </si>
  <si>
    <t>TRANSPORTE HORIZONTAL MANUAL, DE TUBO DE PPR - PN12 OU PN25 - COM DIÂMETRO MAIOR QUE 50 MM E MENOR OU IGUAL A 75 MM (UNIDADE: MXKM). AF_07/2019</t>
  </si>
  <si>
    <t>TRANSPORTE HORIZONTAL MANUAL, DE TUBO DE PPR - PN12 OU PN25 - COM DIÂMETRO MAIOR QUE 75 MM E MENOR OU IGUAL A 110 MM (UNIDADE: MXKM). AF_07/2019</t>
  </si>
  <si>
    <t>TRANSPORTE HORIZONTAL MANUAL, DE TUBO DE PPR - PN12 OU PN25 - COM DIÂMETRO MENOR OU IGUAL A 50 MM (UNIDADE: MXKM). AF_07/2019</t>
  </si>
  <si>
    <t>TRANSPORTE HORIZONTAL MANUAL, DE TUBO DE PVC SOLDÁVEL COM DIÂMETRO MAIOR QUE 60 MM E MENOR OU IGUAL A 85 MM (UNIDADE: MXKM). AF_07/2019</t>
  </si>
  <si>
    <t>TRANSPORTE HORIZONTAL MANUAL, DE TUBO DE PVC SOLDÁVEL COM DIÂMETRO MENOR OU IGUAL A 60 MM (UNIDADE: MXKM). AF_07/2019</t>
  </si>
  <si>
    <t>TRANSPORTE HORIZONTAL MANUAL, DE TUBO DE PVC SÉRIE NORMAL - ESGOTO PREDIAL, OU REFORÇADO PARA ESGOTO OU ÁGUAS PLUVIAIS PREDIAL, COM DIÂMETRO MAIOR QUE 100 MM E MENOR OU IGUAL A 150 MM (UNIDADE: MXKM). AF_07/2019</t>
  </si>
  <si>
    <t>TRANSPORTE HORIZONTAL MANUAL, DE TUBO DE PVC SÉRIE NORMAL - ESGOTO PREDIAL, OU REFORÇADO PARA ESGOTO OU ÁGUAS PLUVIAIS PREDIAL, COM DIÂMETRO MAIOR QUE 75 MM E MENOR OU IGUAL A 100 MM (UNIDADE: MXKM). AF_07/2019</t>
  </si>
  <si>
    <t>TRANSPORTE HORIZONTAL MANUAL, DE TUBO DE PVC SÉRIE NORMAL - ESGOTO PREDIAL, OU REFORÇADO PARA ESGOTO OU ÁGUAS PLUVIAIS PREDIAL, COM DIÂMETRO MENOR OU IGUAL A 75 MM (UNIDADE: MXKM). AF_07/2019</t>
  </si>
  <si>
    <t>TRANSPORTE HORIZONTAL MANUAL, DE TÁBUAS DE MADEIRA COM SEÇÃO TRANSVERSAL DE 2,5 X 25 CM E 2,5 X 30 CM (UNIDADE: MXKM). AF_07/2019</t>
  </si>
  <si>
    <t>TRANSPORTE HORIZONTAL MANUAL, DE VERGALHÕES DE AÇO COM DIÂMETRO DE 10 MM; 12,5 MM; 16 MM; 20 MM; 25 MM OU 32 MM (UNIDADE: KGXKM). AF_07/2019</t>
  </si>
  <si>
    <t>TRANSPORTE HORIZONTAL MANUAL, DE VERGALHÕES DE AÇO COM DIÂMETRO DE 5 MM (UNIDADE: KGXKM). AF_07/2019</t>
  </si>
  <si>
    <t>TRANSPORTE HORIZONTAL MANUAL, DE VERGALHÕES DE AÇO COM DIÂMETRO DE 6,3 MM (UNIDADE: KGXKM). AF_07/2019</t>
  </si>
  <si>
    <t>TRANSPORTE HORIZONTAL MANUAL, DE VERGALHÕES DE AÇO COM DIÂMETRO DE 8 MM (UNIDADE: KGXKM). AF_07/2019</t>
  </si>
  <si>
    <t>TRANSPORTE HORIZONTAL MANUAL, DE VIDRO (UNIDADE: M2XKM). AF_07/2019</t>
  </si>
  <si>
    <t>TRANSPORTE HORIZONTAL MANUAL, DE VIGAS DE MADEIRA COM SEÇÃO TRANSVERSAL DE 5 X 12 CM (UNIDADE: MXKM). AF_07/2019</t>
  </si>
  <si>
    <t>TRANSPORTE HORIZONTAL MANUAL, DE VIGAS DE MADEIRA COM SEÇÃO TRANSVERSAL DE 6 X 16 CM (UNIDADE: MXKM). AF_07/2019</t>
  </si>
  <si>
    <t>TRANSPORTE VERTICAL MANUAL, 1 PAVIMENTO, DE BACIA SANITÁRIA, CAIXA ACOPLADA, TANQUE OU PIA (UNIDADE: UNID). AF_07/2019</t>
  </si>
  <si>
    <t>TRANSPORTE VERTICAL MANUAL, 1 PAVIMENTO, DE BLOCOS CERÂMICOS FURADOS NA HORIZONTAL DE 9X19X19CM (UNIDADE: BLOCO). AF_07/2019</t>
  </si>
  <si>
    <t>TRANSPORTE VERTICAL MANUAL, 1 PAVIMENTO, DE BLOCOS VAZADOS DE CONCRETO OU CERÂMICO DE 19X19X39CM (UNIDADE: BLOCO). AF_07/2019</t>
  </si>
  <si>
    <t>TRANSPORTE VERTICAL MANUAL, 1 PAVIMENTO, DE CAIXA COM REVESTIMENTO CERÂMICO (UNIDADE: M2). AF_07/2019</t>
  </si>
  <si>
    <t>TRANSPORTE VERTICAL MANUAL, 1 PAVIMENTO, DE JANELA (UNIDADE: M2). AF_07/2019</t>
  </si>
  <si>
    <t>TRANSPORTE VERTICAL MANUAL, 1 PAVIMENTO, DE LATA DE 18 LITROS (UNIDADE: L). AF_07/2019</t>
  </si>
  <si>
    <t>TRANSPORTE VERTICAL MANUAL, 1 PAVIMENTO, DE PORTA (UNIDADE: UNID). AF_07/2019</t>
  </si>
  <si>
    <t>TRANSPORTE VERTICAL MANUAL, 1 PAVIMENTO, DE SACOS DE 20 KG (UNIDADE: KG). AF_07/2019</t>
  </si>
  <si>
    <t>TRANSPORTE VERTICAL MANUAL, 1 PAVIMENTO, DE SACOS DE 30 KG (UNIDADE: KG). AF_07/2019</t>
  </si>
  <si>
    <t>TRANSPORTE VERTICAL MANUAL, 1 PAVIMENTO, DE SACOS DE 50 KG (UNIDADE: KG). AF_07/2019</t>
  </si>
  <si>
    <t>TRANSPORTE VERTICAL MANUAL, 1 PAVIMENTO, DE VIDRO (UNIDADE: M2). AF_07/2019</t>
  </si>
  <si>
    <t>TRANSPORTE VERTICAL, BANCADA DE MÁRMORE OU GRANITO PARA COZINHA/LAVATÓRIO OU MÁRMORE SINTÉTICO COM CUBA INTEGRADA, MANUAL, 1 PAVIMENTO, (UNIDADE: UNID). AF_07/2019</t>
  </si>
  <si>
    <t>ASSENTAMENTO DE CONEXÃO COM 1 ACESSO, FERRO FUNDIDO PARA REDE DE ÁGUA, DN 100 MM, JUNTA FLANGEADA (NÃO INCLUI O FORNECIMENTO). AF_09/2021</t>
  </si>
  <si>
    <t>ASSENTAMENTO DE CONEXÃO COM 1 ACESSO, FERRO FUNDIDO PARA REDE DE ÁGUA, DN 1000 MM, JUNTA FLANGEADA (NÃO INCLUI O FORNECIMENTO). AF_09/2021</t>
  </si>
  <si>
    <t>ASSENTAMENTO DE CONEXÃO COM 1 ACESSO, FERRO FUNDIDO PARA REDE DE ÁGUA, DN 1200 MM, JUNTA FLANGEADA (NÃO INCLUI O FORNECIMENTO). AF_09/2021</t>
  </si>
  <si>
    <t>ASSENTAMENTO DE CONEXÃO COM 1 ACESSO, FERRO FUNDIDO PARA REDE DE ÁGUA, DN 150 MM, JUNTA FLANGEADA (NÃO INCLUI O FORNECIMENTO). AF_09/2021</t>
  </si>
  <si>
    <t>ASSENTAMENTO DE CONEXÃO COM 1 ACESSO, FERRO FUNDIDO PARA REDE DE ÁGUA, DN 200 MM, JUNTA FLANGEADA (NÃO INCLUI O FORNECIMENTO). AF_09/2021</t>
  </si>
  <si>
    <t>ASSENTAMENTO DE CONEXÃO COM 1 ACESSO, FERRO FUNDIDO PARA REDE DE ÁGUA, DN 250 MM, JUNTA FLANGEADA (NÃO INCLUI O FORNECIMENTO). AF_09/2021</t>
  </si>
  <si>
    <t>ASSENTAMENTO DE CONEXÃO COM 1 ACESSO, FERRO FUNDIDO PARA REDE DE ÁGUA, DN 300 MM, JUNTA FLANGEADA (NÃO INCLUI O FORNECIMENTO). AF_09/2021</t>
  </si>
  <si>
    <t>ASSENTAMENTO DE CONEXÃO COM 1 ACESSO, FERRO FUNDIDO PARA REDE DE ÁGUA, DN 350 MM, JUNTA FLANGEADA (NÃO INCLUI O FORNECIMENTO). AF_09/2021</t>
  </si>
  <si>
    <t>ASSENTAMENTO DE CONEXÃO COM 1 ACESSO, FERRO FUNDIDO PARA REDE DE ÁGUA, DN 400 MM, JUNTA FLANGEADA (NÃO INCLUI O FORNECIMENTO). AF_09/2021</t>
  </si>
  <si>
    <t>ASSENTAMENTO DE CONEXÃO COM 1 ACESSO, FERRO FUNDIDO PARA REDE DE ÁGUA, DN 450 MM, JUNTA FLANGEADA (NÃO INCLUI O FORNECIMENTO). AF_09/2021</t>
  </si>
  <si>
    <t>ASSENTAMENTO DE CONEXÃO COM 1 ACESSO, FERRO FUNDIDO PARA REDE DE ÁGUA, DN 500 MM, JUNTA FLANGEADA (NÃO INCLUI O FORNECIMENTO). AF_09/2021</t>
  </si>
  <si>
    <t>ASSENTAMENTO DE CONEXÃO COM 1 ACESSO, FERRO FUNDIDO PARA REDE DE ÁGUA, DN 600 MM, JUNTA FLANGEADA (NÃO INCLUI O FORNECIMENTO). AF_09/2021</t>
  </si>
  <si>
    <t>ASSENTAMENTO DE CONEXÃO COM 1 ACESSO, FERRO FUNDIDO PARA REDE DE ÁGUA, DN 700 MM, JUNTA FLANGEADA (NÃO INCLUI O FORNECIMENTO). AF_09/2021</t>
  </si>
  <si>
    <t>ASSENTAMENTO DE CONEXÃO COM 1 ACESSO, FERRO FUNDIDO PARA REDE DE ÁGUA, DN 80 MM, JUNTA FLANGEADA (NÃO INCLUI O FORNECIMENTO). AF_09/2021</t>
  </si>
  <si>
    <t>ASSENTAMENTO DE CONEXÃO COM 1 ACESSO, FERRO FUNDIDO PARA REDE DE ÁGUA, DN 800 MM, JUNTA FLANGEADA (NÃO INCLUI O FORNECIMENTO). AF_09/2021</t>
  </si>
  <si>
    <t>ASSENTAMENTO DE CONEXÃO COM 1 ACESSO, FERRO FUNDIDO PARA REDE DE ÁGUA, DN 900 MM, JUNTA FLANGEADA (NÃO INCLUI O FORNECIMENTO). AF_09/2021</t>
  </si>
  <si>
    <t>ASSENTAMENTO DE CONEXÃO COM 2 ACESSOS, FERRO FUNDIDO PARA REDE DE ÁGUA, DN 100 MM, JUNTA FLANGEADA (NÃO INCLUI O FORNECIMENTO). AF_09/2021</t>
  </si>
  <si>
    <t>ASSENTAMENTO DE CONEXÃO COM 2 ACESSOS, FERRO FUNDIDO PARA REDE DE ÁGUA, DN 1000 MM, JUNTA FLANGEADA (NÃO INCLUI O FORNECIMENTO). AF_09/2021</t>
  </si>
  <si>
    <t>ASSENTAMENTO DE CONEXÃO COM 2 ACESSOS, FERRO FUNDIDO PARA REDE DE ÁGUA, DN 1200 MM, JUNTA FLANGEADA (NÃO INCLUI O FORNECIMENTO). AF_09/2021</t>
  </si>
  <si>
    <t>ASSENTAMENTO DE CONEXÃO COM 2 ACESSOS, FERRO FUNDIDO PARA REDE DE ÁGUA, DN 150 MM, JUNTA FLANGEADA (NÃO INCLUI O FORNECIMENTO). AF_09/2021</t>
  </si>
  <si>
    <t>ASSENTAMENTO DE CONEXÃO COM 2 ACESSOS, FERRO FUNDIDO PARA REDE DE ÁGUA, DN 200 MM, JUNTA FLANGEADA (NÃO INCLUI O FORNECIMENTO). AF_09/2021</t>
  </si>
  <si>
    <t>ASSENTAMENTO DE CONEXÃO COM 2 ACESSOS, FERRO FUNDIDO PARA REDE DE ÁGUA, DN 250 MM, JUNTA FLANGEADA (NÃO INCLUI O FORNECIMENTO). AF_09/2021</t>
  </si>
  <si>
    <t>ASSENTAMENTO DE CONEXÃO COM 2 ACESSOS, FERRO FUNDIDO PARA REDE DE ÁGUA, DN 300 MM, JUNTA FLANGEADA (NÃO INCLUI O FORNECIMENTO). AF_09/2021</t>
  </si>
  <si>
    <t>ASSENTAMENTO DE CONEXÃO COM 2 ACESSOS, FERRO FUNDIDO PARA REDE DE ÁGUA, DN 350 MM, JUNTA FLANGEADA (NÃO INCLUI O FORNECIMENTO). AF_09/2021</t>
  </si>
  <si>
    <t>ASSENTAMENTO DE CONEXÃO COM 2 ACESSOS, FERRO FUNDIDO PARA REDE DE ÁGUA, DN 400 MM, JUNTA FLANGEADA (NÃO INCLUI O FORNECIMENTO). AF_09/2021</t>
  </si>
  <si>
    <t>ASSENTAMENTO DE CONEXÃO COM 2 ACESSOS, FERRO FUNDIDO PARA REDE DE ÁGUA, DN 450 MM, JUNTA FLANGEADA (NÃO INCLUI O FORNECIMENTO). AF_09/2021</t>
  </si>
  <si>
    <t>ASSENTAMENTO DE CONEXÃO COM 2 ACESSOS, FERRO FUNDIDO PARA REDE DE ÁGUA, DN 500 MM, JUNTA FLANGEADA (NÃO INCLUI O FORNECIMENTO). AF_09/2021</t>
  </si>
  <si>
    <t>ASSENTAMENTO DE CONEXÃO COM 2 ACESSOS, FERRO FUNDIDO PARA REDE DE ÁGUA, DN 600 MM, JUNTA FLANGEADA (NÃO INCLUI O FORNECIMENTO). AF_09/2021</t>
  </si>
  <si>
    <t>ASSENTAMENTO DE CONEXÃO COM 2 ACESSOS, FERRO FUNDIDO PARA REDE DE ÁGUA, DN 700 MM, JUNTA FLANGEADA (NÃO INCLUI O FORNECIMENTO). AF_09/2021</t>
  </si>
  <si>
    <t>ASSENTAMENTO DE CONEXÃO COM 2 ACESSOS, FERRO FUNDIDO PARA REDE DE ÁGUA, DN 80 MM, JUNTA FLANGEADA (NÃO INCLUI O FORNECIMENTO). AF_09/2021</t>
  </si>
  <si>
    <t>ASSENTAMENTO DE CONEXÃO COM 2 ACESSOS, FERRO FUNDIDO PARA REDE DE ÁGUA, DN 800 MM, JUNTA FLANGEADA (NÃO INCLUI O FORNECIMENTO). AF_09/2021</t>
  </si>
  <si>
    <t>ASSENTAMENTO DE CONEXÃO COM 2 ACESSOS, FERRO FUNDIDO PARA REDE DE ÁGUA, DN 900 MM, JUNTA FLANGEADA (NÃO INCLUI O FORNECIMENTO). AF_09/2021</t>
  </si>
  <si>
    <t>ASSENTAMENTO DE CONEXÃO COM 3 ACESSOS, FERRO FUNDIDO PARA REDE DE ÁGUA, DN 100 MM, JUNTA FLANGEADA (NÃO INCLUI O FORNECIMENTO). AF_09/2021</t>
  </si>
  <si>
    <t>ASSENTAMENTO DE CONEXÃO COM 3 ACESSOS, FERRO FUNDIDO PARA REDE DE ÁGUA, DN 1000 MM, JUNTA FLANGEADA (NÃO INCLUI O FORNECIMENTO). AF_09/2021</t>
  </si>
  <si>
    <t>ASSENTAMENTO DE CONEXÃO COM 3 ACESSOS, FERRO FUNDIDO PARA REDE DE ÁGUA, DN 1200 MM, JUNTA FLANGEADA (NÃO INCLUI O FORNECIMENTO). AF_09/2021</t>
  </si>
  <si>
    <t>ASSENTAMENTO DE CONEXÃO COM 3 ACESSOS, FERRO FUNDIDO PARA REDE DE ÁGUA, DN 150 MM, JUNTA FLANGEADA (NÃO INCLUI O FORNECIMENTO). AF_09/2021</t>
  </si>
  <si>
    <t>ASSENTAMENTO DE CONEXÃO COM 3 ACESSOS, FERRO FUNDIDO PARA REDE DE ÁGUA, DN 200 MM, JUNTA FLANGEADA (NÃO INCLUI O FORNECIMENTO). AF_09/2021</t>
  </si>
  <si>
    <t>ASSENTAMENTO DE CONEXÃO COM 3 ACESSOS, FERRO FUNDIDO PARA REDE DE ÁGUA, DN 250 MM, JUNTA FLANGEADA (NÃO INCLUI O FORNECIMENTO). AF_09/2021</t>
  </si>
  <si>
    <t>ASSENTAMENTO DE CONEXÃO COM 3 ACESSOS, FERRO FUNDIDO PARA REDE DE ÁGUA, DN 300 MM, JUNTA FLANGEADA (NÃO INCLUI O FORNECIMENTO). AF_09/2021</t>
  </si>
  <si>
    <t>ASSENTAMENTO DE CONEXÃO COM 3 ACESSOS, FERRO FUNDIDO PARA REDE DE ÁGUA, DN 350 MM, JUNTA FLANGEADA (NÃO INCLUI O FORNECIMENTO). AF_09/2021</t>
  </si>
  <si>
    <t>ASSENTAMENTO DE CONEXÃO COM 3 ACESSOS, FERRO FUNDIDO PARA REDE DE ÁGUA, DN 400 MM, JUNTA FLANGEADA (NÃO INCLUI O FORNECIMENTO). AF_09/2021</t>
  </si>
  <si>
    <t>ASSENTAMENTO DE CONEXÃO COM 3 ACESSOS, FERRO FUNDIDO PARA REDE DE ÁGUA, DN 450 MM, JUNTA FLANGEADA (NÃO INCLUI O FORNECIMENTO). AF_09/2021</t>
  </si>
  <si>
    <t>ASSENTAMENTO DE CONEXÃO COM 3 ACESSOS, FERRO FUNDIDO PARA REDE DE ÁGUA, DN 500 MM, JUNTA FLANGEADA (NÃO INCLUI O FORNECIMENTO). AF_09/2021</t>
  </si>
  <si>
    <t>ASSENTAMENTO DE CONEXÃO COM 3 ACESSOS, FERRO FUNDIDO PARA REDE DE ÁGUA, DN 600 MM, JUNTA FLANGEADA (NÃO INCLUI O FORNECIMENTO). AF_09/2021</t>
  </si>
  <si>
    <t>ASSENTAMENTO DE CONEXÃO COM 3 ACESSOS, FERRO FUNDIDO PARA REDE DE ÁGUA, DN 700 MM, JUNTA FLANGEADA (NÃO INCLUI O FORNECIMENTO). AF_09/2021</t>
  </si>
  <si>
    <t>ASSENTAMENTO DE CONEXÃO COM 3 ACESSOS, FERRO FUNDIDO PARA REDE DE ÁGUA, DN 80 MM, JUNTA FLANGEADA (NÃO INCLUI O FORNECIMENTO). AF_09/2021</t>
  </si>
  <si>
    <t>ASSENTAMENTO DE CONEXÃO COM 3 ACESSOS, FERRO FUNDIDO PARA REDE DE ÁGUA, DN 800 MM, JUNTA FLANGEADA (NÃO INCLUI O FORNECIMENTO). AF_09/2021</t>
  </si>
  <si>
    <t>ASSENTAMENTO DE CONEXÃO COM 3 ACESSOS, FERRO FUNDIDO PARA REDE DE ÁGUA, DN 900 MM, JUNTA FLANGEADA (NÃO INCLUI O FORNECIMENTO). AF_09/2021</t>
  </si>
  <si>
    <t>ASSENTAMENTO DE TUBO DE FERRO FUNDIDO PARA REDE DE ÁGUA, DN 100 MM, JUNTA FLANGEADA (NÃO INCLUI O FORNECIMENTO). AF_09/2021</t>
  </si>
  <si>
    <t>ASSENTAMENTO DE TUBO DE FERRO FUNDIDO PARA REDE DE ÁGUA, DN 1000 MM, JUNTA FLANGEADA (NÃO INCLUI O FORNECIMENTO). AF_09/2021</t>
  </si>
  <si>
    <t>ASSENTAMENTO DE TUBO DE FERRO FUNDIDO PARA REDE DE ÁGUA, DN 1200 MM, JUNTA FLANGEADA (NÃO INCLUI O FORNECIMENTO). AF_09/2021</t>
  </si>
  <si>
    <t>ASSENTAMENTO DE TUBO DE FERRO FUNDIDO PARA REDE DE ÁGUA, DN 150 MM, JUNTA FLANGEADA (NÃO INCLUI O FORNECIMENTO). AF_09/2021</t>
  </si>
  <si>
    <t>ASSENTAMENTO DE TUBO DE FERRO FUNDIDO PARA REDE DE ÁGUA, DN 200 MM, JUNTA FLANGEADA (NÃO INCLUI O FORNECIMENTO). AF_09/2021</t>
  </si>
  <si>
    <t>ASSENTAMENTO DE TUBO DE FERRO FUNDIDO PARA REDE DE ÁGUA, DN 250 MM, JUNTA FLANGEADA (NÃO INCLUI O FORNECIMENTO). AF_09/2021</t>
  </si>
  <si>
    <t>ASSENTAMENTO DE TUBO DE FERRO FUNDIDO PARA REDE DE ÁGUA, DN 300 MM, JUNTA FLANGEADA (NÃO INCLUI O FORNECIMENTO). AF_09/2021</t>
  </si>
  <si>
    <t>ASSENTAMENTO DE TUBO DE FERRO FUNDIDO PARA REDE DE ÁGUA, DN 350 MM, JUNTA FLANGEADA (NÃO INCLUI O FORNECIMENTO). AF_09/2021</t>
  </si>
  <si>
    <t>ASSENTAMENTO DE TUBO DE FERRO FUNDIDO PARA REDE DE ÁGUA, DN 400 MM, JUNTA FLANGEADA (NÃO INCLUI O FORNECIMENTO). AF_09/2021</t>
  </si>
  <si>
    <t>ASSENTAMENTO DE TUBO DE FERRO FUNDIDO PARA REDE DE ÁGUA, DN 450 MM, JUNTA FLANGEADA (NÃO INCLUI O FORNECIMENTO). AF_09/2021</t>
  </si>
  <si>
    <t>ASSENTAMENTO DE TUBO DE FERRO FUNDIDO PARA REDE DE ÁGUA, DN 500 MM, JUNTA FLANGEADA (NÃO INCLUI O FORNECIMENTO). AF_09/2021</t>
  </si>
  <si>
    <t>ASSENTAMENTO DE TUBO DE FERRO FUNDIDO PARA REDE DE ÁGUA, DN 600 MM, JUNTA FLANGEADA (NÃO INCLUI O FORNECIMENTO). AF_09/2021</t>
  </si>
  <si>
    <t>ASSENTAMENTO DE TUBO DE FERRO FUNDIDO PARA REDE DE ÁGUA, DN 700 MM, JUNTA FLANGEADA (NÃO INCLUI O FORNECIMENTO). AF_09/2021</t>
  </si>
  <si>
    <t>ASSENTAMENTO DE TUBO DE FERRO FUNDIDO PARA REDE DE ÁGUA, DN 80 MM, JUNTA FLANGEADA (NÃO INCLUI O FORNECIMENTO). AF_09/2021</t>
  </si>
  <si>
    <t>ASSENTAMENTO DE TUBO DE FERRO FUNDIDO PARA REDE DE ÁGUA, DN 800 MM, JUNTA FLANGEADA (NÃO INCLUI O FORNECIMENTO). AF_09/2021</t>
  </si>
  <si>
    <t>ASSENTAMENTO DE TUBO DE FERRO FUNDIDO PARA REDE DE ÁGUA, DN 900 MM, JUNTA FLANGEADA (NÃO INCLUI O FORNECIMENTO). AF_09/2021</t>
  </si>
  <si>
    <t>ALARGAMENTO DE BASE DE TUBULÃO A CÉU ABERTO, ESCAVAÇÃO MANUAL, CONCRETO FEITO EM OBRA E LANÇADO COM JERICA. AF_05/2020</t>
  </si>
  <si>
    <t>ALARGAMENTO DE BASE DE TUBULÃO A CÉU ABERTO, ESCAVAÇÃO MANUAL, CONCRETO USINADO E LANÇADO COM BOMBA OU DIRETAMENTE DO CAMINHÃO (EXCLUSIVE BOMBEAMENTO). AF_05/2020</t>
  </si>
  <si>
    <t>TUBULÃO A CÉU ABERTO, DIÂMETRO DO FUSTE DE 100CM, ESCAVAÇÃO MANUAL, SEM ALARGAMENTO DE BASE, CONCRETO FEITO EM OBRA E LANÇADO COM JERICA. AF_05/2020</t>
  </si>
  <si>
    <t>TUBULÃO A CÉU ABERTO, DIÂMETRO DO FUSTE DE 100CM, ESCAVAÇÃO MANUAL, SEM ALARGAMENTO DE BASE, CONCRETO USINADO E LANÇADO COM BOMBA OU DIRETAMENTE DO CAMINHÃO (EXCLUSIVE BOMBEAMENTO). AF_05/2020</t>
  </si>
  <si>
    <t>TUBULÃO A CÉU ABERTO, DIÂMETRO DO FUSTE DE 100CM, ESCAVAÇÃO MECÂNICA, SEM ALARGAMENTO DE BASE, CONCRETO FEITO EM OBRA E LANÇADO COM JERICA (EXCLUSIVE MOBILIZAÇÃO E DESMOBILIZAÇÃO). AF_05/2020</t>
  </si>
  <si>
    <t>TUBULÃO A CÉU ABERTO, DIÂMETRO DO FUSTE DE 100CM, ESCAVAÇÃO MECÂNICA, SEM ALARGAMENTO DE BASE, CONCRETO USINADO E LANÇADO COM BOMBA OU DIRETAMENTE DO CAMINHÃO (EXCLUSIVE BOMBEAMENTO, MOBILIZAÇÃO E DESMOBILIZAÇÃO). AF_05/2020</t>
  </si>
  <si>
    <t>TUBULÃO A CÉU ABERTO, DIÂMETRO DO FUSTE DE 120CM, ESCAVAÇÃO MANUAL, SEM ALARGAMENTO DE BASE, CONCRETO FEITO EM OBRA E LANÇADO COM JERICA. AF_05/2020</t>
  </si>
  <si>
    <t>TUBULÃO A CÉU ABERTO, DIÂMETRO DO FUSTE DE 120CM, ESCAVAÇÃO MANUAL, SEM ALARGAMENTO DE BASE, CONCRETO USINADO E LANÇADO COM BOMBA OU DIRETAMENTE DO CAMINHÃO (EXCLUSIVE BOMBEAMENTO). AF_05/2020</t>
  </si>
  <si>
    <t>TUBULÃO A CÉU ABERTO, DIÂMETRO DO FUSTE DE 120CM, ESCAVAÇÃO MECÂNICA, SEM ALARGAMENTO DE BASE, CONCRETO FEITO EM OBRA E LANÇADO COM JERICA (EXCLUSIVE MOBILIZAÇÃO E DESMOBILIZAÇÃO). AF_05/2020</t>
  </si>
  <si>
    <t>TUBULÃO A CÉU ABERTO, DIÂMETRO DO FUSTE DE 120CM, ESCAVAÇÃO MECÂNICA, SEM ALARGAMENTO DE BASE, CONCRETO USINADO E LANÇADO COM BOMBA OU DIRETAMENTE DO CAMINHÃO (EXCLUSIVE BOMBEAMENTO, MOBILIZAÇÃO E DESMOBILIZAÇÃO). AF_05/2020</t>
  </si>
  <si>
    <t>TUBULÃO A CÉU ABERTO, DIÂMETRO DO FUSTE DE 70CM, ESCAVAÇÃO MANUAL, SEM ALARGAMENTO DE BASE, CONCRETO FEITO EM OBRA E LANÇADO COM JERICA. AF_05/2020</t>
  </si>
  <si>
    <t>TUBULÃO A CÉU ABERTO, DIÂMETRO DO FUSTE DE 70CM, ESCAVAÇÃO MANUAL, SEM ALARGAMENTO DE BASE, CONCRETO USINADO E LANÇADO COM BOMBA OU DIRETAMENTE DO CAMINHÃO (EXCLUSIVE BOMBEAMENTO). AF_05/2020</t>
  </si>
  <si>
    <t>TUBULÃO A CÉU ABERTO, DIÂMETRO DO FUSTE DE 70CM, ESCAVAÇÃO MECÂNICA, SEM ALARGAMENTO DE BASE, CONCRETO FEITO EM OBRA E LANÇADO COM JERICA. AF_05/2020</t>
  </si>
  <si>
    <t>TUBULÃO A CÉU ABERTO, DIÂMETRO DO FUSTE DE 70CM, ESCAVAÇÃO MECÂNICA, SEM ALARGAMENTO DE BASE, CONCRETO USINADO E LANÇADO COM BOMBA OU DIRETAMENTE DO CAMINHÃO (EXCLUSIVE BOMBEAMENTO, MOBILIZAÇÃO E DESMOBILIZAÇÃO). AF_05/2020</t>
  </si>
  <si>
    <t>TUBULÃO A CÉU ABERTO, DIÂMETRO DO FUSTE DE 80CM, ESCAVAÇÃO MANUAL, SEM ALARGAMENTO DE BASE, CONCRETO FEITO EM OBRA E LANÇADO COM JERICA. AF_05/2020</t>
  </si>
  <si>
    <t>TUBULÃO A CÉU ABERTO, DIÂMETRO DO FUSTE DE 80CM, ESCAVAÇÃO MANUAL, SEM ALARGAMENTO DE BASE, CONCRETO USINADO E LANÇADO COM BOMBA OU DIRETAMENTE DO CAMINHÃO (EXCLUSIVE BOMBEAMENTO). AF_05/2020</t>
  </si>
  <si>
    <t>TUBULÃO A CÉU ABERTO, DIÂMETRO DO FUSTE DE 80CM, ESCAVAÇÃO MECÂNICA, SEM ALARGAMENTO DE BASE, CONCRETO FEITO EM OBRA E LANÇADO COM JERICA (EXCLUSIVE MOBILIZAÇÃO E DESMOBILIZAÇÃO). AF_05/2020</t>
  </si>
  <si>
    <t>TUBULÃO A CÉU ABERTO, DIÂMETRO DO FUSTE DE 80CM, ESCAVAÇÃO MECÂNICA, SEM ALARGAMENTO DE BASE, CONCRETO USINADO E LANÇADO COM BOMBA OU DIRETAMENTE DO CAMINHÃO (EXCLUSIVE BOMBEAMENTO, MOBILIZAÇÃO E DESMOBILIZAÇÃO). AF_05/2020</t>
  </si>
  <si>
    <t>CINTA DE AMARRAÇÃO DE ALVENARIA MOLDADA IN LOCO COM UTILIZAÇÃO DE BLOCOS CANALETA, ESPESSURA DE *10* CM. AF_03/2024</t>
  </si>
  <si>
    <t>CINTA DE AMARRAÇÃO DE ALVENARIA MOLDADA IN LOCO COM UTILIZAÇÃO DE BLOCOS CANALETA, ESPESSURA DE *15* CM. AF_03/2024</t>
  </si>
  <si>
    <t>CINTA DE AMARRAÇÃO DE ALVENARIA MOLDADA IN LOCO COM UTILIZAÇÃO DE BLOCOS CANALETA, ESPESSURA DE *20* CM. AF_03/2024</t>
  </si>
  <si>
    <t>CONTRAVERGA MOLDADA IN LOCO COM UTILIZAÇÃO DE BLOCOS CANALETA, ESPESSURA DE *10* CM. AF_03/2024</t>
  </si>
  <si>
    <t>CONTRAVERGA MOLDADA IN LOCO COM UTILIZAÇÃO DE BLOCOS CANALETA, ESPESSURA DE *15* CM. AF_03/2024</t>
  </si>
  <si>
    <t>CONTRAVERGA MOLDADA IN LOCO COM UTILIZAÇÃO DE BLOCOS CANALETA, ESPESSURA DE *20* CM. AF_03/2024</t>
  </si>
  <si>
    <t>CONTRAVERGA MOLDADA IN LOCO EM CONCRETO, ESPESSURA DE *10* CM. AF_03/2024</t>
  </si>
  <si>
    <t>CONTRAVERGA MOLDADA IN LOCO EM CONCRETO, ESPESSURA DE *15* CM. AF_03/2024</t>
  </si>
  <si>
    <t>CONTRAVERGA MOLDADA IN LOCO EM CONCRETO, ESPESSURA DE *20* CM. AF_03/2024</t>
  </si>
  <si>
    <t>CONTRAVERGA PRÉ-FABRICADA, ESPESSURA DE *10* CM. AF_03/2024</t>
  </si>
  <si>
    <t>CONTRAVERGA PRÉ-FABRICADA, ESPESSURA DE *15* CM. AF_03/2024</t>
  </si>
  <si>
    <t>CONTRAVERGA PRÉ-FABRICADA, ESPESSURA DE *20* CM. AF_03/2024</t>
  </si>
  <si>
    <t>CONTRAVERGA PRÉ-MOLDADA, ESPESSURA DE *10* CM. AF_03/2024</t>
  </si>
  <si>
    <t>CONTRAVERGA PRÉ-MOLDADA, ESPESSURA DE *15* CM. AF_03/2024</t>
  </si>
  <si>
    <t>CONTRAVERGA PRÉ-MOLDADA, ESPESSURA DE *20* CM. AF_03/2024</t>
  </si>
  <si>
    <t>FIXAÇÃO (ENCUNHAMENTO) DE ALVENARIA DE VEDAÇÃO COM ARGAMASSA APLICADA COM BISNAGA. AF_03/2024</t>
  </si>
  <si>
    <t>FIXAÇÃO (ENCUNHAMENTO) DE ALVENARIA DE VEDAÇÃO COM ESPUMA DE POLIURETANO EXPANSIVA. AF_03/2024</t>
  </si>
  <si>
    <t>FIXAÇÃO (ENCUNHAMENTO) DE ALVENARIA DE VEDAÇÃO COM TIJOLO MACIÇO. AF_03/2024</t>
  </si>
  <si>
    <t>VERGA MOLDADA IN LOCO COM UTILIZAÇÃO DE BLOCOS CANALETA, ESPESSURA DE *10* CM. AF_03/2024</t>
  </si>
  <si>
    <t>VERGA MOLDADA IN LOCO COM UTILIZAÇÃO DE BLOCOS CANALETA, ESPESSURA DE *15* CM. AF_03/2024</t>
  </si>
  <si>
    <t>VERGA MOLDADA IN LOCO COM UTILIZAÇÃO DE BLOCOS CANALETA, ESPESSURA DE *20* CM. AF_03/2024</t>
  </si>
  <si>
    <t>VERGA MOLDADA IN LOCO EM CONCRETO, ESPESSURA DE *10* CM. AF_03/2024</t>
  </si>
  <si>
    <t>VERGA MOLDADA IN LOCO EM CONCRETO, ESPESSURA DE *15* CM. AF_03/2024</t>
  </si>
  <si>
    <t>VERGA MOLDADA IN LOCO EM CONCRETO, ESPESSURA DE *20* CM. AF_03/2024</t>
  </si>
  <si>
    <t>VERGA PRÉ-FABRICADA COM ATÉ 1,5 M DE VÃO, ESPESSURA DE *10* CM. AF_03/2024</t>
  </si>
  <si>
    <t>VERGA PRÉ-FABRICADA COM ATÉ 1,5 M DE VÃO, ESPESSURA DE *15* CM. AF_03/2024</t>
  </si>
  <si>
    <t>VERGA PRÉ-FABRICADA COM ATÉ 1,5 M DE VÃO, ESPESSURA DE *20* CM. AF_03/2024</t>
  </si>
  <si>
    <t>VERGA PRÉ-MOLDADA COM ATÉ 1,5 M DE VÃO, ESPESSURA DE *10* CM. AF_03/2024</t>
  </si>
  <si>
    <t>VERGA PRÉ-MOLDADA COM ATÉ 1,5 M DE VÃO, ESPESSURA DE *15* CM. AF_03/2024</t>
  </si>
  <si>
    <t>VERGA PRÉ-MOLDADA COM ATÉ 1,5 M DE VÃO, ESPESSURA DE *20* CM. AF_03/2024</t>
  </si>
  <si>
    <t>MISTURADOR MONOCOMANDO PARA CHUVEIRO, BASE BRUTA E ACABAMENTO CROMADO - FORNECIMENTO E INSTALAÇÃO. AF_08/2021</t>
  </si>
  <si>
    <t>REGISTRO DE ESFERA, PVC, ROSCÁVEL, COM BORBOLETA, 1/2" - FORNECIMENTO E INSTALAÇÃO. AF_08/2021</t>
  </si>
  <si>
    <t>REGISTRO DE ESFERA, PVC, ROSCÁVEL, COM BORBOLETA, 3/4" - FORNECIMENTO E INSTALAÇÃO. AF_08/2021</t>
  </si>
  <si>
    <t>REGISTRO DE ESFERA, PVC, ROSCÁVEL, COM CABEÇA QUADRADA, 1/2" - FORNECIMENTO E INSTALAÇÃO. AF_08/2021</t>
  </si>
  <si>
    <t>REGISTRO DE ESFERA, PVC, ROSCÁVEL, COM CABEÇA QUADRADA, 3/4" - FORNECIMENTO E INSTALAÇÃO. AF_08/2021</t>
  </si>
  <si>
    <t>REGISTRO DE ESFERA, PVC, ROSCÁVEL, COM VOLANTE, 1 1/2" - FORNECIMENTO E INSTALAÇÃO. AF_08/2021</t>
  </si>
  <si>
    <t>REGISTRO DE ESFERA, PVC, ROSCÁVEL, COM VOLANTE, 1 1/4" - FORNECIMENTO E INSTALAÇÃO. AF_08/2021</t>
  </si>
  <si>
    <t>REGISTRO DE ESFERA, PVC, ROSCÁVEL, COM VOLANTE, 1" - FORNECIMENTO E INSTALAÇÃO. AF_08/2021</t>
  </si>
  <si>
    <t>REGISTRO DE ESFERA, PVC, ROSCÁVEL, COM VOLANTE, 1/2" - FORNECIMENTO E INSTALAÇÃO. AF_08/2021</t>
  </si>
  <si>
    <t>REGISTRO DE ESFERA, PVC, ROSCÁVEL, COM VOLANTE, 2" - FORNECIMENTO E INSTALAÇÃO. AF_08/2021</t>
  </si>
  <si>
    <t>REGISTRO DE ESFERA, PVC, ROSCÁVEL, COM VOLANTE, 3/4" - FORNECIMENTO E INSTALAÇÃO. AF_08/2021</t>
  </si>
  <si>
    <t>REGISTRO DE ESFERA, PVC, SOLDÁVEL, COM VOLANTE, DN 20 MM - FORNECIMENTO E INSTALAÇÃO. AF_08/2021</t>
  </si>
  <si>
    <t>REGISTRO DE ESFERA, PVC, SOLDÁVEL, COM VOLANTE, DN 25 MM - FORNECIMENTO E INSTALAÇÃO. AF_08/2021</t>
  </si>
  <si>
    <t>REGISTRO DE ESFERA, PVC, SOLDÁVEL, COM VOLANTE, DN 32 MM - FORNECIMENTO E INSTALAÇÃO. AF_08/2021</t>
  </si>
  <si>
    <t>REGISTRO DE ESFERA, PVC, SOLDÁVEL, COM VOLANTE, DN 40 MM - FORNECIMENTO E INSTALAÇÃO. AF_08/2021</t>
  </si>
  <si>
    <t>REGISTRO DE ESFERA, PVC, SOLDÁVEL, COM VOLANTE, DN 50 MM - FORNECIMENTO E INSTALAÇÃO. AF_08/2021</t>
  </si>
  <si>
    <t>REGISTRO DE ESFERA, PVC, SOLDÁVEL, COM VOLANTE, DN 60 MM - FORNECIMENTO E INSTALAÇÃO. AF_08/2021</t>
  </si>
  <si>
    <t>REGISTRO DE GAVETA BRUTO, LATÃO, ROSCÁVEL, 1 1/2" - FORNECIMENTO E INSTALAÇÃO. AF_08/2021</t>
  </si>
  <si>
    <t>REGISTRO DE GAVETA BRUTO, LATÃO, ROSCÁVEL, 1 1/2", COM ACABAMENTO E CANOPLA CROMADOS - FORNECIMENTO E INSTALAÇÃO. AF_08/2021</t>
  </si>
  <si>
    <t>REGISTRO DE GAVETA BRUTO, LATÃO, ROSCÁVEL, 1 1/4" - FORNECIMENTO E INSTALAÇÃO. AF_08/2021</t>
  </si>
  <si>
    <t>REGISTRO DE GAVETA BRUTO, LATÃO, ROSCÁVEL, 1 1/4", COM ACABAMENTO E CANOPLA CROMADOS - FORNECIMENTO E INSTALAÇÃO. AF_08/2021</t>
  </si>
  <si>
    <t>REGISTRO DE GAVETA BRUTO, LATÃO, ROSCÁVEL, 1" - FORNECIMENTO E INSTALAÇÃO. AF_08/2021</t>
  </si>
  <si>
    <t>REGISTRO DE GAVETA BRUTO, LATÃO, ROSCÁVEL, 1", COM ACABAMENTO E CANOPLA CROMADOS - FORNECIMENTO E INSTALAÇÃO. AF_08/2021</t>
  </si>
  <si>
    <t>REGISTRO DE GAVETA BRUTO, LATÃO, ROSCÁVEL, 1/2" - FORNECIMENTO E INSTALAÇÃO. AF_08/2021</t>
  </si>
  <si>
    <t>REGISTRO DE GAVETA BRUTO, LATÃO, ROSCÁVEL, 1/2", COM ACABAMENTO E CANOPLA CROMADOS - FORNECIMENTO E INSTALAÇÃO. AF_08/2021</t>
  </si>
  <si>
    <t>REGISTRO DE GAVETA BRUTO, LATÃO, ROSCÁVEL, 2 1/2" - FORNECIMENTO E INSTALAÇÃO. AF_08/2021</t>
  </si>
  <si>
    <t>REGISTRO DE GAVETA BRUTO, LATÃO, ROSCÁVEL, 2" - FORNECIMENTO E INSTALAÇÃO. AF_08/2021</t>
  </si>
  <si>
    <t>REGISTRO DE GAVETA BRUTO, LATÃO, ROSCÁVEL, 3" - FORNECIMENTO E INSTALAÇÃO. AF_08/2021</t>
  </si>
  <si>
    <t>REGISTRO DE GAVETA BRUTO, LATÃO, ROSCÁVEL, 3/4" - FORNECIMENTO E INSTALAÇÃO. AF_08/2021</t>
  </si>
  <si>
    <t>REGISTRO DE GAVETA BRUTO, LATÃO, ROSCÁVEL, 3/4", COM ACABAMENTO E CANOPLA CROMADOS - FORNECIMENTO E INSTALAÇÃO. AF_08/2021</t>
  </si>
  <si>
    <t>REGISTRO DE GAVETA BRUTO, LATÃO, ROSCÁVEL, 4" - FORNECIMENTO E INSTALAÇÃO. AF_08/2021</t>
  </si>
  <si>
    <t>REGISTRO DE PRESSÃO BRUTO, LATÃO, ROSCÁVEL, 1/2" - FORNECIMENTO E INSTALAÇÃO. AF_08/2021</t>
  </si>
  <si>
    <t>REGISTRO DE PRESSÃO BRUTO, LATÃO, ROSCÁVEL, 1/2", COM ACABAMENTO E CANOPLA CROMADOS - FORNECIMENTO E INSTALAÇÃO. AF_08/2021</t>
  </si>
  <si>
    <t>REGISTRO DE PRESSÃO BRUTO, LATÃO, ROSCÁVEL, 3/4", COM ACABAMENTO E CANOPLA CROMADOS - FORNECIMENTO E INSTALAÇÃO. AF_08/2021</t>
  </si>
  <si>
    <t>REGISTRO DE PRESSÃO BRUTO, LATÃO, ROSCÁVEL, 3/4'' - FORNECIMENTO E INSTALAÇÃO. AF_08/2021</t>
  </si>
  <si>
    <t>REGISTRO DE PRESSÃO, PVC, ROSCÁVEL, VOLANTE SIMPLES, 1/2" - FORNECIMENTO E INSTALAÇÃO. AF_08/2021</t>
  </si>
  <si>
    <t>REGISTRO DE PRESSÃO, PVC, ROSCÁVEL, VOLANTE SIMPLES, 3/4" - FORNECIMENTO E INSTALAÇÃO. AF_08/2021</t>
  </si>
  <si>
    <t>REGISTRO DE PRESSÃO, PVC, SOLDÁVEL, VOLANTE SIMPLES, DN 20 MM - FORNECIMENTO E INSTALAÇÃO. AF_08/2021</t>
  </si>
  <si>
    <t>REGISTRO DE PRESSÃO, PVC, SOLDÁVEL, VOLANTE SIMPLES, DN 25 MM - FORNECIMENTO E INSTALAÇÃO. AF_08/2021</t>
  </si>
  <si>
    <t>REGISTRO OU REGULADOR DE GÁS DE COZINHA - FORNECIMENTO E INSTALAÇÃO. AF_08/2021</t>
  </si>
  <si>
    <t>REGISTRO OU VÁLVULA GLOBO ANGULAR EM LATÃO, PARA HIDRANTES EM INSTALAÇÃO PREDIAL DE INCÊNDIO, 45 GRAUS, 2 1/2" - FORNECIMENTO E INSTALAÇÃO. AF_08/2021</t>
  </si>
  <si>
    <t>SUBSTITUIÇÃO DE REGISTRO OU VÁLVULA, ROSCÁVEL, DN 20 MM. AF_08/2021</t>
  </si>
  <si>
    <t>SUBSTITUIÇÃO DE REGISTRO OU VÁLVULA, ROSCÁVEL, DN 25 MM. AF_08/2021</t>
  </si>
  <si>
    <t>SUBSTITUIÇÃO DE REGISTRO OU VÁLVULA, ROSCÁVEL, DN 32 MM. AF_08/2021</t>
  </si>
  <si>
    <t>TORNEIRA DE BOIA PARA CAIXA D'ÁGUA, ROSCÁVEL, 1 1/2" - FORNECIMENTO E INSTALAÇÃO. AF_08/2021</t>
  </si>
  <si>
    <t>TORNEIRA DE BOIA PARA CAIXA D'ÁGUA, ROSCÁVEL, 1 1/4" - FORNECIMENTO E INSTALAÇÃO. AF_08/2021</t>
  </si>
  <si>
    <t>TORNEIRA DE BOIA PARA CAIXA D'ÁGUA, ROSCÁVEL, 1" - FORNECIMENTO E INSTALAÇÃO. AF_08/2021</t>
  </si>
  <si>
    <t>TORNEIRA DE BOIA PARA CAIXA D'ÁGUA, ROSCÁVEL, 1/2" - FORNECIMENTO E INSTALAÇÃO. AF_08/2021</t>
  </si>
  <si>
    <t>TORNEIRA DE BOIA PARA CAIXA D'ÁGUA, ROSCÁVEL, 2" - FORNECIMENTO E INSTALAÇÃO. AF_08/2021</t>
  </si>
  <si>
    <t>TORNEIRA DE BOIA PARA CAIXA D'ÁGUA, ROSCÁVEL, 3/4" - FORNECIMENTO E INSTALAÇÃO. AF_08/2021</t>
  </si>
  <si>
    <t>VÁLVULA DE DESCARGA METÁLICA, BASE 1 1/2", ACABAMENTO METALICO CROMADO - FORNECIMENTO E INSTALAÇÃO. AF_08/2021</t>
  </si>
  <si>
    <t>VÁLVULA DE DESCARGA METÁLICA, BASE 1 1/4", ACABAMENTO METALICO CROMADO - FORNECIMENTO E INSTALAÇÃO. AF_08/2021</t>
  </si>
  <si>
    <t>VÁLVULA DE ESFERA BRUTA, BRONZE, ROSCÁVEL, 1 1/2'' - FORNECIMENTO E INSTALAÇÃO. AF_08/2021</t>
  </si>
  <si>
    <t>VÁLVULA DE ESFERA BRUTA, BRONZE, ROSCÁVEL, 1 1/4'' - FORNECIMENTO E INSTALAÇÃO. AF_08/2021</t>
  </si>
  <si>
    <t>VÁLVULA DE ESFERA BRUTA, BRONZE, ROSCÁVEL, 1'' - FORNECIMENTO E INSTALAÇÃO. AF_08/2021</t>
  </si>
  <si>
    <t>VÁLVULA DE ESFERA BRUTA, BRONZE, ROSCÁVEL, 1/2" - FORNECIMENTO E INSTALAÇÃO. AF_08/2021</t>
  </si>
  <si>
    <t>VÁLVULA DE ESFERA BRUTA, BRONZE, ROSCÁVEL, 2'' - FORNECIMENTO E INSTALAÇÃO. AF_08/2021</t>
  </si>
  <si>
    <t>VÁLVULA DE ESFERA BRUTA, BRONZE, ROSCÁVEL, 3/4'' - FORNECIMENTO E INSTALAÇÃO. AF_08/2021</t>
  </si>
  <si>
    <t>VÁLVULA DE RETENÇÃO HORIZONTAL, DE BRONZE, ROSCÁVEL, 1 1/2" - FORNECIMENTO E INSTALAÇÃO. AF_08/2021</t>
  </si>
  <si>
    <t>VÁLVULA DE RETENÇÃO HORIZONTAL, DE BRONZE, ROSCÁVEL, 1 1/4" - FORNECIMENTO E INSTALAÇÃO. AF_08/2021</t>
  </si>
  <si>
    <t>VÁLVULA DE RETENÇÃO HORIZONTAL, DE BRONZE, ROSCÁVEL, 1" - FORNECIMENTO E INSTALAÇÃO. AF_08/2021</t>
  </si>
  <si>
    <t>VÁLVULA DE RETENÇÃO HORIZONTAL, DE BRONZE, ROSCÁVEL, 1/2" - FORNECIMENTO E INSTALAÇÃO. AF_08/2021</t>
  </si>
  <si>
    <t>VÁLVULA DE RETENÇÃO HORIZONTAL, DE BRONZE, ROSCÁVEL, 2 1/2" - FORNECIMENTO E INSTALAÇÃO. AF_08/2021</t>
  </si>
  <si>
    <t>VÁLVULA DE RETENÇÃO HORIZONTAL, DE BRONZE, ROSCÁVEL, 2" - FORNECIMENTO E INSTALAÇÃO. AF_08/2021</t>
  </si>
  <si>
    <t>VÁLVULA DE RETENÇÃO HORIZONTAL, DE BRONZE, ROSCÁVEL, 3" - FORNECIMENTO E INSTALAÇÃO. AF_08/2021</t>
  </si>
  <si>
    <t>VÁLVULA DE RETENÇÃO HORIZONTAL, DE BRONZE, ROSCÁVEL, 3/4" - FORNECIMENTO E INSTALAÇÃO. AF_08/2021</t>
  </si>
  <si>
    <t>VÁLVULA DE RETENÇÃO HORIZONTAL, DE BRONZE, ROSCÁVEL, 4" - FORNECIMENTO E INSTALAÇÃO. AF_08/2021</t>
  </si>
  <si>
    <t>VÁLVULA DE RETENÇÃO VERTICAL, DE BRONZE, ROSCÁVEL, 1 1/2" - FORNECIMENTO E INSTALAÇÃO. AF_08/2021</t>
  </si>
  <si>
    <t>VÁLVULA DE RETENÇÃO VERTICAL, DE BRONZE, ROSCÁVEL, 1 1/4" - FORNECIMENTO E INSTALAÇÃO. AF_08/2021</t>
  </si>
  <si>
    <t>VÁLVULA DE RETENÇÃO VERTICAL, DE BRONZE, ROSCÁVEL, 1" - FORNECIMENTO E INSTALAÇÃO. AF_08/2021</t>
  </si>
  <si>
    <t>VÁLVULA DE RETENÇÃO VERTICAL, DE BRONZE, ROSCÁVEL, 1/2" - FORNECIMENTO E INSTALAÇÃO. AF_08/2021</t>
  </si>
  <si>
    <t>VÁLVULA DE RETENÇÃO VERTICAL, DE BRONZE, ROSCÁVEL, 2 1/2" - FORNECIMENTO E INSTALAÇÃO. AF_08/2021</t>
  </si>
  <si>
    <t>VÁLVULA DE RETENÇÃO VERTICAL, DE BRONZE, ROSCÁVEL, 2" - FORNECIMENTO E INSTALAÇÃO. AF_08/2021</t>
  </si>
  <si>
    <t>VÁLVULA DE RETENÇÃO VERTICAL, DE BRONZE, ROSCÁVEL, 3" - FORNECIMENTO E INSTALAÇÃO. AF_08/2021</t>
  </si>
  <si>
    <t>VÁLVULA DE RETENÇÃO VERTICAL, DE BRONZE, ROSCÁVEL, 3/4" - FORNECIMENTO E INSTALAÇÃO. AF_08/2021</t>
  </si>
  <si>
    <t>VÁLVULA DE RETENÇÃO VERTICAL, DE BRONZE, ROSCÁVEL, 4" - FORNECIMENTO E INSTALAÇÃO. AF_08/2021</t>
  </si>
  <si>
    <t>VÁLVULA DE RETENÇÃO, DE BRONZE, PÉ COM CRIVOS, ROSCÁVEL, 1 1/2" - FORNECIMENTO E INSTALAÇÃO. AF_08/2021</t>
  </si>
  <si>
    <t>VÁLVULA DE RETENÇÃO, DE BRONZE, PÉ COM CRIVOS, ROSCÁVEL, 1 1/4" - FORNECIMENTO E INSTALAÇÃO. AF_08/2021</t>
  </si>
  <si>
    <t>VÁLVULA DE RETENÇÃO, DE BRONZE, PÉ COM CRIVOS, ROSCÁVEL, 1" - FORNECIMENTO E INSTALAÇÃO. AF_08/2021</t>
  </si>
  <si>
    <t>VÁLVULA DE RETENÇÃO, DE BRONZE, PÉ COM CRIVOS, ROSCÁVEL, 2 1/2" - FORNECIMENTO E INSTALAÇÃO. AF_08/2021</t>
  </si>
  <si>
    <t>VÁLVULA DE RETENÇÃO, DE BRONZE, PÉ COM CRIVOS, ROSCÁVEL, 2" - FORNECIMENTO E INSTALAÇÃO. AF_08/2021</t>
  </si>
  <si>
    <t>VÁLVULA DE RETENÇÃO, DE BRONZE, PÉ COM CRIVOS, ROSCÁVEL, 3" - FORNECIMENTO E INSTALAÇÃO. AF_08/2021</t>
  </si>
  <si>
    <t>VÁLVULA DE RETENÇÃO, DE BRONZE, PÉ COM CRIVOS, ROSCÁVEL, 3/4" - FORNECIMENTO E INSTALAÇÃO. AF_08/2021</t>
  </si>
  <si>
    <t>VÁLVULA DE RETENÇÃO, DE BRONZE, PÉ COM CRIVOS, ROSCÁVEL, 4" - FORNECIMENTO E INSTALAÇÃO. AF_08/2021</t>
  </si>
  <si>
    <t>VÁLVULA DE SEGURANÇA À TEMPERATURA, 1/2" - FORNECIMENTO E INSTALAÇÃO. AF_08/2021</t>
  </si>
  <si>
    <t>VÁLVULA ESFERA PARA GÁS, 1" - FORNECIMENTO E INSTALAÇÃO. AF_08/2021</t>
  </si>
  <si>
    <t>VÁLVULA ESFERA PARA GÁS, 1/2" - FORNECIMENTO E INSTALAÇÃO. AF_08/2021</t>
  </si>
  <si>
    <t>VÁLVULA ESFERA PARA GÁS, 3/4" - FORNECIMENTO E INSTALAÇÃO. AF_08/2021</t>
  </si>
  <si>
    <t>VÁLVULA ESTABILIZADORA DE VAZÃO/ AUTOFLOW, 1" - FORNECIMENTO E INSTALAÇÃO. AF_08/2021</t>
  </si>
  <si>
    <t>VÁLVULA ESTABILIZADORA DE VAZÃO/ AUTOFLOW, 3/4" - FORNECIMENTO E INSTALAÇÃO. AF_08/2021</t>
  </si>
  <si>
    <t>VÁLVULA REDUTORA DE PRESSÃO PARA SISTEMAS PREDIAIS, 1 1/2" - FORNECIMENTO E INSTALAÇÃO. AF_08/2021</t>
  </si>
  <si>
    <t>VÁLVULA REDUTORA DE PRESSÃO PARA SISTEMAS PREDIAIS, 1 1/4" - FORNECIMENTO E INSTALAÇÃO. AF_08/2021</t>
  </si>
  <si>
    <t>VÁLVULA REDUTORA DE PRESSÃO PARA SISTEMAS PREDIAIS, 1" - FORNECIMENTO E INSTALAÇÃO. AF_08/2021</t>
  </si>
  <si>
    <t>VÁLVULA REDUTORA DE PRESSÃO PARA SISTEMAS PREDIAIS, 1/2" - FORNECIMENTO E INSTALAÇÃO. AF_08/2021</t>
  </si>
  <si>
    <t>VÁLVULA REDUTORA DE PRESSÃO PARA SISTEMAS PREDIAIS, 2 1/2" - FORNECIMENTO E INSTALAÇÃO. AF_08/2021</t>
  </si>
  <si>
    <t>VÁLVULA REDUTORA DE PRESSÃO PARA SISTEMAS PREDIAIS, 2" - FORNECIMENTO E INSTALAÇÃO. AF_08/2021</t>
  </si>
  <si>
    <t>VÁLVULA REDUTORA DE PRESSÃO PARA SISTEMAS PREDIAIS, 3/4" - FORNECIMENTO E INSTALAÇÃO. AF_08/2021</t>
  </si>
  <si>
    <t>VÁLVULA VENTOSA ELIMINADORA DE AR, PARA SISTEMAS PREDIAIS, 1/2" - FORNECIMENTO E INSTALAÇÃO. AF_08/2021</t>
  </si>
  <si>
    <t>VÁLVULA VENTOSA ELIMINADORA DE AR, PARA SISTEMAS PREDIAIS, 3/4" - FORNECIMENTO E INSTALAÇÃO. AF_08/2021</t>
  </si>
  <si>
    <t>JUNTA DE DESMONTAGEM TRAVADA AXIALMENTE DE FERRO FUNDIDO PARA REDE DE ÁGUA OU ESGOTO, DN 100 MM. AF_12/2021</t>
  </si>
  <si>
    <t>JUNTA DE DESMONTAGEM TRAVADA AXIALMENTE DE FERRO FUNDIDO PARA REDE DE ÁGUA OU ESGOTO, DN 150 MM. AF_12/2021</t>
  </si>
  <si>
    <t>JUNTA DE DESMONTAGEM TRAVADA AXIALMENTE DE FERRO FUNDIDO PARA REDE DE ÁGUA OU ESGOTO, DN 200 MM. AF_12/2021</t>
  </si>
  <si>
    <t>JUNTA DE DESMONTAGEM TRAVADA AXIALMENTE DE FERRO FUNDIDO PARA REDE DE ÁGUA OU ESGOTO, DN 250 MM. AF_12/2021</t>
  </si>
  <si>
    <t>JUNTA DE DESMONTAGEM TRAVADA AXIALMENTE DE FERRO FUNDIDO PARA REDE DE ÁGUA OU ESGOTO, DN 300 MM. AF_12/2021</t>
  </si>
  <si>
    <t>JUNTA DE DESMONTAGEM TRAVADA AXIALMENTE DE FERRO FUNDIDO PARA REDE DE ÁGUA OU ESGOTO, DN 350 MM. AF_12/2021</t>
  </si>
  <si>
    <t>JUNTA DE DESMONTAGEM TRAVADA AXIALMENTE DE FERRO FUNDIDO PARA REDE DE ÁGUA OU ESGOTO, DN 400 MM. AF_12/2021</t>
  </si>
  <si>
    <t>JUNTA DE DESMONTAGEM TRAVADA AXIALMENTE DE FERRO FUNDIDO PARA REDE DE ÁGUA OU ESGOTO, DN 500 MM. AF_12/2021</t>
  </si>
  <si>
    <t>JUNTA DE DESMONTAGEM TRAVADA AXIALMENTE DE FERRO FUNDIDO PARA REDE DE ÁGUA OU ESGOTO, DN 600 MM. AF_12/2021</t>
  </si>
  <si>
    <t>JUNTA DE DESMONTAGEM TRAVADA AXIALMENTE DE FERRO FUNDIDO PARA REDE DE ÁGUA OU ESGOTO, DN 80 MM. AF_12/2021</t>
  </si>
  <si>
    <t>JUNTA MECÂNICA (LUVA DE CORRER COM BOLSA JUNTA MECÂNICA) DE FERRO FUNDIDO PARA REDE DE ÁGUA OU ESGOTO, DN 100 MM. AF_12/2021</t>
  </si>
  <si>
    <t>JUNTA MECÂNICA (LUVA DE CORRER COM BOLSA JUNTA MECÂNICA) DE FERRO FUNDIDO PARA REDE DE ÁGUA OU ESGOTO, DN 1000 MM. AF_12/2021</t>
  </si>
  <si>
    <t>JUNTA MECÂNICA (LUVA DE CORRER COM BOLSA JUNTA MECÂNICA) DE FERRO FUNDIDO PARA REDE DE ÁGUA OU ESGOTO, DN 1200 MM. AF_12/2021</t>
  </si>
  <si>
    <t>JUNTA MECÂNICA (LUVA DE CORRER COM BOLSA JUNTA MECÂNICA) DE FERRO FUNDIDO PARA REDE DE ÁGUA OU ESGOTO, DN 150 MM. AF_12/2021</t>
  </si>
  <si>
    <t>JUNTA MECÂNICA (LUVA DE CORRER COM BOLSA JUNTA MECÂNICA) DE FERRO FUNDIDO PARA REDE DE ÁGUA OU ESGOTO, DN 200 MM. AF_12/2021</t>
  </si>
  <si>
    <t>JUNTA MECÂNICA (LUVA DE CORRER COM BOLSA JUNTA MECÂNICA) DE FERRO FUNDIDO PARA REDE DE ÁGUA OU ESGOTO, DN 250 MM. AF_12/2021</t>
  </si>
  <si>
    <t>JUNTA MECÂNICA (LUVA DE CORRER COM BOLSA JUNTA MECÂNICA) DE FERRO FUNDIDO PARA REDE DE ÁGUA OU ESGOTO, DN 300 MM. AF_12/2021</t>
  </si>
  <si>
    <t>JUNTA MECÂNICA (LUVA DE CORRER COM BOLSA JUNTA MECÂNICA) DE FERRO FUNDIDO PARA REDE DE ÁGUA OU ESGOTO, DN 350 MM. AF_12/2021</t>
  </si>
  <si>
    <t>JUNTA MECÂNICA (LUVA DE CORRER COM BOLSA JUNTA MECÂNICA) DE FERRO FUNDIDO PARA REDE DE ÁGUA OU ESGOTO, DN 400 MM. AF_12/2021</t>
  </si>
  <si>
    <t>JUNTA MECÂNICA (LUVA DE CORRER COM BOLSA JUNTA MECÂNICA) DE FERRO FUNDIDO PARA REDE DE ÁGUA OU ESGOTO, DN 500 MM. AF_12/2021</t>
  </si>
  <si>
    <t>JUNTA MECÂNICA (LUVA DE CORRER COM BOLSA JUNTA MECÂNICA) DE FERRO FUNDIDO PARA REDE DE ÁGUA OU ESGOTO, DN 600 MM. AF_12/2021</t>
  </si>
  <si>
    <t>JUNTA MECÂNICA (LUVA DE CORRER COM BOLSA JUNTA MECÂNICA) DE FERRO FUNDIDO PARA REDE DE ÁGUA OU ESGOTO, DN 700 MM. AF_12/2021</t>
  </si>
  <si>
    <t>JUNTA MECÂNICA (LUVA DE CORRER COM BOLSA JUNTA MECÂNICA) DE FERRO FUNDIDO PARA REDE DE ÁGUA OU ESGOTO, DN 80 MM. AF_12/2021</t>
  </si>
  <si>
    <t>JUNTA MECÂNICA (LUVA DE CORRER COM BOLSA JUNTA MECÂNICA) DE FERRO FUNDIDO PARA REDE DE ÁGUA OU ESGOTO, DN 800 MM. AF_12/2021</t>
  </si>
  <si>
    <t>JUNTA MECÂNICA (LUVA DE CORRER COM BOLSA JUNTA MECÂNICA) DE FERRO FUNDIDO PARA REDE DE ÁGUA OU ESGOTO, DN 900 MM. AF_12/2021</t>
  </si>
  <si>
    <t>MEDIDOR DE VAZÃO ELETROMAGNÉTICO DE AÇO CARBONO PARA REDE DE ÁGUA OU ESGOTO, DN 100 MM, JUNTA FLANGEADA. AF_12/2021</t>
  </si>
  <si>
    <t>MEDIDOR DE VAZÃO ELETROMAGNÉTICO DE AÇO CARBONO PARA REDE DE ÁGUA OU ESGOTO, DN 200 MM, JUNTA FLANGEADA. AF_12/2021</t>
  </si>
  <si>
    <t>MEDIDOR DE VAZÃO ELETROMAGNÉTICO DE AÇO CARBONO PARA REDE DE ÁGUA OU ESGOTO, DN 300 MM, JUNTA FLANGEADA. AF_12/2021</t>
  </si>
  <si>
    <t>MEDIDOR DE VAZÃO ELETROMAGNÉTICO DE AÇO CARBONO PARA REDE DE ÁGUA OU ESGOTO, DN 400 MM, JUNTA FLANGEADA. AF_12/2021</t>
  </si>
  <si>
    <t>MEDIDOR DE VAZÃO ELETROMAGNÉTICO DE AÇO CARBONO PARA REDE DE ÁGUA OU ESGOTO, DN 500 MM, JUNTA FLANGEADA. AF_12/2021</t>
  </si>
  <si>
    <t>REGISTRO DE GAVETA DE FERRO FUNDIDO PARA REDE DE ÁGUA OU ESGOTO, DN 100 MM, JUNTA FLANGEADA. AF_12/2021</t>
  </si>
  <si>
    <t>REGISTRO DE GAVETA DE FERRO FUNDIDO PARA REDE DE ÁGUA OU ESGOTO, DN 150 MM, JUNTA FLANGEADA. AF_01/2021</t>
  </si>
  <si>
    <t>REGISTRO DE GAVETA DE FERRO FUNDIDO PARA REDE DE ÁGUA OU ESGOTO, DN 200 MM, JUNTA FLANGEADA. AF_12/2021</t>
  </si>
  <si>
    <t>REGISTRO DE GAVETA DE FERRO FUNDIDO PARA REDE DE ÁGUA OU ESGOTO, DN 250 MM, JUNTA FLANGEADA. AF_12/2021</t>
  </si>
  <si>
    <t>REGISTRO DE GAVETA DE FERRO FUNDIDO PARA REDE DE ÁGUA OU ESGOTO, DN 300 MM, JUNTA FLANGEADA. AF_12/2021</t>
  </si>
  <si>
    <t>REGISTRO DE GAVETA DE FERRO FUNDIDO PARA REDE DE ÁGUA OU ESGOTO, DN 350 MM, JUNTA FLANGEADA. AF_12/2021</t>
  </si>
  <si>
    <t>REGISTRO DE GAVETA DE FERRO FUNDIDO PARA REDE DE ÁGUA OU ESGOTO, DN 400 MM, JUNTA FLANGEADA. AF_12/2021</t>
  </si>
  <si>
    <t>REGISTRO DE GAVETA DE FERRO FUNDIDO PARA REDE DE ÁGUA OU ESGOTO, DN 50 MM, JUNTA FLANGEADA. AF_12/2021</t>
  </si>
  <si>
    <t>REGISTRO DE GAVETA DE FERRO FUNDIDO PARA REDE DE ÁGUA OU ESGOTO, DN 500 MM, JUNTA FLANGEADA. AF_12/2021</t>
  </si>
  <si>
    <t>REGISTRO DE GAVETA DE FERRO FUNDIDO PARA REDE DE ÁGUA OU ESGOTO, DN 80 MM, JUNTA FLANGEADA. AF_12/2021</t>
  </si>
  <si>
    <t>VÁLVULA DE RETENÇÃO DE FERRO FUNDIDO PARA REDE DE ÁGUA OU ESGOTO, COM FLANGES, DN 200 MM, JUNTA FLANGEADA. AF_12/2021</t>
  </si>
  <si>
    <t>VÁLVULA DE RETENÇÃO DE FERRO FUNDIDO PARA REDE DE ÁGUA OU ESGOTO, DN 100 MM, JUNTA FLANGEADA. AF_12/2021</t>
  </si>
  <si>
    <t>VÁLVULA DE RETENÇÃO DE FERRO FUNDIDO PARA REDE DE ÁGUA OU ESGOTO, DN 150 MM, JUNTA FLANGEADA. AF_12/2021</t>
  </si>
  <si>
    <t>VÁLVULA DE RETENÇÃO DE FERRO FUNDIDO PARA REDE DE ÁGUA OU ESGOTO, DN 250 MM, JUNTA FLANGEADA. AF_12/2021</t>
  </si>
  <si>
    <t>VÁLVULA DE RETENÇÃO DE FERRO FUNDIDO PARA REDE DE ÁGUA OU ESGOTO, DN 300 MM, JUNTA FLANGEADA. AF_12/2021</t>
  </si>
  <si>
    <t>VÁLVULA DE RETENÇÃO DE FERRO FUNDIDO PARA REDE DE ÁGUA OU ESGOTO, DN 350 MM, JUNTA FLANGEADA. AF_12/2021</t>
  </si>
  <si>
    <t>VÁLVULA DE RETENÇÃO DE FERRO FUNDIDO PARA REDE DE ÁGUA OU ESGOTO, DN 400 MM, JUNTA FLANGEADA. AF_12/2021</t>
  </si>
  <si>
    <t>VÁLVULA DE RETENÇÃO DE FERRO FUNDIDO PARA REDE DE ÁGUA OU ESGOTO, DN 50 MM, JUNTA FLANGEADA. AF_12/2021</t>
  </si>
  <si>
    <t>VÁLVULA DE RETENÇÃO DE FERRO FUNDIDO PARA REDE DE ÁGUA OU ESGOTO, DN 500 MM, JUNTA FLANGEADA. AF_12/2021</t>
  </si>
  <si>
    <t>VÁLVULA DE RETENÇÃO DE FERRO FUNDIDO PARA REDE DE ÁGUA OU ESGOTO, DN 80 MM, JUNTA FLANGEADA. AF_12/2021</t>
  </si>
  <si>
    <t>VÁLVULA REDUTORA DE PRESSÃO DE FERRO FUNDIDO PARA REDE DE ÁGUA, DN 100 MM, JUNTA FLANGEADA. AF_12/2021</t>
  </si>
  <si>
    <t>VÁLVULA REDUTORA DE PRESSÃO DE FERRO FUNDIDO PARA REDE DE ÁGUA, DN 150 MM, JUNTA FLANGEADA. AF_12/2021</t>
  </si>
  <si>
    <t>VÁLVULA REDUTORA DE PRESSÃO DE FERRO FUNDIDO PARA REDE DE ÁGUA, DN 200 MM, JUNTA FLANGEADA. AF_12/2021</t>
  </si>
  <si>
    <t>VÁLVULA REDUTORA DE PRESSÃO DE FERRO FUNDIDO PARA REDE DE ÁGUA, DN 250 MM, JUNTA FLANGEADA. AF_12/2021</t>
  </si>
  <si>
    <t>VÁLVULA REDUTORA DE PRESSÃO DE FERRO FUNDIDO PARA REDE DE ÁGUA, DN 300 MM, JUNTA FLANGEADA. AF_12/2021</t>
  </si>
  <si>
    <t>VÁLVULA REDUTORA DE PRESSÃO DE FERRO FUNDIDO PARA REDE DE ÁGUA, DN 350 MM, JUNTA FLANGEADA. AF_12/2021</t>
  </si>
  <si>
    <t>VÁLVULA REDUTORA DE PRESSÃO DE FERRO FUNDIDO PARA REDE DE ÁGUA, DN 400 MM, JUNTA FLANGEADA. AF_12/2021</t>
  </si>
  <si>
    <t>VÁLVULA REDUTORA DE PRESSÃO DE FERRO FUNDIDO PARA REDE DE ÁGUA, DN 50 MM, JUNTA FLANGEADA. AF_12/2021</t>
  </si>
  <si>
    <t>VÁLVULA REDUTORA DE PRESSÃO DE FERRO FUNDIDO PARA REDE DE ÁGUA, DN 500 MM, JUNTA FLANGEADA. AF_12/2021</t>
  </si>
  <si>
    <t>VÁLVULA REDUTORA DE PRESSÃO DE FERRO FUNDIDO PARA REDE DE ÁGUA, DN 80 MM, JUNTA FLANGEADA. AF_12/2021</t>
  </si>
  <si>
    <t>ELEMENTAR</t>
  </si>
  <si>
    <t>PRECO</t>
  </si>
  <si>
    <t>00001</t>
  </si>
  <si>
    <t>AREIA LAVADA, GROSSA, PARA REGIAO METROPOLITANA DO RIO DE JANEIRO</t>
  </si>
  <si>
    <t>00002</t>
  </si>
  <si>
    <t>ARAME FARPADO GALVANIZADO, 2,1MM (BWG N.14)</t>
  </si>
  <si>
    <t>00003</t>
  </si>
  <si>
    <t>ARAME GALVANIZADO Nº 18</t>
  </si>
  <si>
    <t>00004</t>
  </si>
  <si>
    <t>ARAME RECOZIDO Nº 18</t>
  </si>
  <si>
    <t>00005</t>
  </si>
  <si>
    <t>ARAME GALVANIZADO Nº 16</t>
  </si>
  <si>
    <t>00006</t>
  </si>
  <si>
    <t>AGUA RAZ MINERAL</t>
  </si>
  <si>
    <t>00007</t>
  </si>
  <si>
    <t>CIMENTO ASFALTICO DE PETROLEO, CAP 50/70, A GRANEL</t>
  </si>
  <si>
    <t>00008</t>
  </si>
  <si>
    <t>ACIDO MURIATICO</t>
  </si>
  <si>
    <t>00009</t>
  </si>
  <si>
    <t>BARRA CHATA EM FERRO, PRECO DE REVENDEDOR, DE 1/2"X1/8" A 1.1/4"X1.1/4"</t>
  </si>
  <si>
    <t>00011</t>
  </si>
  <si>
    <t>CANTONEIRA DE ACO DOCE, P/SERRALHERIA, PRECO DE REVENDEDOR, DE 5/8"X1/8" ATE 1.1/2"X1/8"</t>
  </si>
  <si>
    <t>00022</t>
  </si>
  <si>
    <t>ALUMINIO EM PERFIL TUBULAR EXTRUDADO, LIGA COMUM</t>
  </si>
  <si>
    <t>00036</t>
  </si>
  <si>
    <t>PERFIL "H" DE ACO CARBONO, P/USOS GERAIS, PADRAO AMERICANO, COMPRIMENTO USUAL, PRECO DE REVENDEDOR, DE 6"X6"</t>
  </si>
  <si>
    <t>00038</t>
  </si>
  <si>
    <t>ASFALTO DILUIDO, CM-30, A GRANEL</t>
  </si>
  <si>
    <t>00040</t>
  </si>
  <si>
    <t>ANEL DE CONCRETO CIRCULAR, COM 0,60M DEDIAMETRO X 0,075M DE ALTURA X 0,08M DE ESPESSURA</t>
  </si>
  <si>
    <t>00041</t>
  </si>
  <si>
    <t>ANEL DE CONCRETO CIRCULAR, COM 0,60M DEDIAMETRO X 0,15M DE ALTURA X 0,08M DE ESPESSURA</t>
  </si>
  <si>
    <t>00042</t>
  </si>
  <si>
    <t>ANEL DE CONCRETO CIRCULAR, COM 0,60M DEDIAMETRO X 0,30M DE ALTURA X 0,08M DE ESPESSURA</t>
  </si>
  <si>
    <t>00043</t>
  </si>
  <si>
    <t>CHAPA DE ACO, ASTM-A-36, TAMANHO PADRAO,PRECO DE USINA, COM ESPESSURA DE 12,5MM</t>
  </si>
  <si>
    <t>00044</t>
  </si>
  <si>
    <t>ANEL DE CONCRETO CIRCULAR, COM 1,10M DEDIAMETRO X 0,30M DE ALTURA X 0,08M DE ESPESSURA</t>
  </si>
  <si>
    <t>00045</t>
  </si>
  <si>
    <t>PLACA DE CONCRETO INTERM.P/POCO DE VIS.DE ESG.SANIT.,ARMADA,ACORDO C/ESPEC.CEDAE,C/ABERT.EXCENTR.DIAM.1,30,C/ESPES.0,12M</t>
  </si>
  <si>
    <t>00058</t>
  </si>
  <si>
    <t>ARRUELA DE BORRACHA SBR PARA FLANGE, PN10, COM DIAMETRO NOMINAL DE 200MM</t>
  </si>
  <si>
    <t>00065</t>
  </si>
  <si>
    <t>TELA DE POLIPROPILENO, P/PROTECAO DE FACHADAS</t>
  </si>
  <si>
    <t>00077</t>
  </si>
  <si>
    <t>AZULEJO BRANCO, BRILHANTE EXTRA, DE (15x15)CM</t>
  </si>
  <si>
    <t>00078</t>
  </si>
  <si>
    <t>FIXADOR P/CAIACAO, EM FRASCO DE 150ML</t>
  </si>
  <si>
    <t>00080</t>
  </si>
  <si>
    <t>CHAPA LAMINADA (COMP.DE CELULOSE C/RESINA PRENSADA EM AUTO-CLAVE), "VERDE SUPERQUADRO ESCOLAR", (1,25X3,08)M C/ESP.1MM</t>
  </si>
  <si>
    <t>00081</t>
  </si>
  <si>
    <t>TECIDO DE ANIAGEM 200G/M2, TIPO TS</t>
  </si>
  <si>
    <t>00082</t>
  </si>
  <si>
    <t>TELA TIPO MOSQUITEIRO, EM POLIETILENO, FIO Nº24</t>
  </si>
  <si>
    <t>00087</t>
  </si>
  <si>
    <t>CHAPA DE ACO CARBONO,P/USOS GERAIS,LAMINADA FRIO,SUPERF.COM.,TAM.PADRAO,BORDAS UNIV.,REC.BRANCO,PRECO DE USINA,ESP.1,5MM</t>
  </si>
  <si>
    <t>00088</t>
  </si>
  <si>
    <t>CHUMBO VIRGEM EM LINGOTE</t>
  </si>
  <si>
    <t>00089</t>
  </si>
  <si>
    <t>COBRE ELETROLITICO, TIPO PRENSADO-BARRA</t>
  </si>
  <si>
    <t>00090</t>
  </si>
  <si>
    <t>COBRE ELETROLITICO, TIPO LAMINADO-CHAPA</t>
  </si>
  <si>
    <t>00091</t>
  </si>
  <si>
    <t>FERRO GUSA EM LINGOTE, COM 1,91 A 2,4% DE SILICIO, 0,12% MAXIMO DE FOSFORO, 3,80A 4,2% DE CARBONO, 0,030% MAXIMO DE ENXOFRE E 0,40 A 0,80% MAXIMO DE MANGANES</t>
  </si>
  <si>
    <t>00093</t>
  </si>
  <si>
    <t>MAQUINA DEMARCADORA DE FAIXA,C/3 PISTOLAS E 2 TANQUES PARA TINTA COM CAP.MIN.200L CADA,M.DIESEL 30HP,CAP.COMP.2240L/MIN</t>
  </si>
  <si>
    <t>00094</t>
  </si>
  <si>
    <t>DUMPER, PRECO S/PNEUS, C/MOTOR DIESEL DE18HP-2750RPM, CACAMBA DE (1300X1660X780)MM, CARGA SOLIDA DE 1000L</t>
  </si>
  <si>
    <t>00096</t>
  </si>
  <si>
    <t>LATAO EM BARRA, PRENSADO, RETANGULAR</t>
  </si>
  <si>
    <t>00097</t>
  </si>
  <si>
    <t>LATAO EM CHAPA, DE (1,2x0,60)M, E C/ESPES. DE 3,5MM</t>
  </si>
  <si>
    <t>00098</t>
  </si>
  <si>
    <t>FIO SOLIDO DE COBRE ELETROLITICO, NU, TEMPERA MEIO DURA, CLASSE 1, SECAO CIRCULAR DE 1,0 A 16,0MM2</t>
  </si>
  <si>
    <t>00100</t>
  </si>
  <si>
    <t>CHAPA DE ACO CARBONO,P/USOS GERAIS,LAMINADA A QUENTE,TAMANHO PADRAO,BORDAS UNIVERSAIS,PRECO DE USINA,C/ESPES. 12,5MM</t>
  </si>
  <si>
    <t>00102</t>
  </si>
  <si>
    <t>BARRA LAMINADA REDONDA, EM ACO EXTRA DURO E TENAZ (ACO ETD), PARA APARELHOS DE APOIO, NO DIAMETRO DE 7.1/2"</t>
  </si>
  <si>
    <t>00103</t>
  </si>
  <si>
    <t>BLOCO DE CONCRETO PRENSADO, PARA ALVENARIA, DE (10X20X40)CM</t>
  </si>
  <si>
    <t>00104</t>
  </si>
  <si>
    <t>BLOCO DE CONCRETO PRENSADO, PARA ALVENARIA, DE (20X20X40)CM</t>
  </si>
  <si>
    <t>00105</t>
  </si>
  <si>
    <t>BENTONITA PARA EXECUCAO DE PAREDE DE DIAFRAGMA</t>
  </si>
  <si>
    <t>00109</t>
  </si>
  <si>
    <t>BLOCO DE VIDRO INCOLOR, DE (20x20)CM</t>
  </si>
  <si>
    <t>00113</t>
  </si>
  <si>
    <t>BOMBA MANUAL, PARA CONCRETO PROTENDIDO (ALUGUEL)</t>
  </si>
  <si>
    <t>00115</t>
  </si>
  <si>
    <t>BUCHA E ARRUELA DE ALUMINIO PARA ELETRODUTO, DE 3/4"</t>
  </si>
  <si>
    <t>00119</t>
  </si>
  <si>
    <t>BOTAO DE CAMPAINHA</t>
  </si>
  <si>
    <t>00121</t>
  </si>
  <si>
    <t>BROCA COM PONTA DE METAL DURO (WIDIA), CCOM HASTE DE 7/8", SERIE 11, DE (0240X32)MM</t>
  </si>
  <si>
    <t>00124</t>
  </si>
  <si>
    <t>ESMALTE SINTETICO ALQUIDICO ALTO BRILHO,BRILHANTE, ACETINADO OU FOSCO</t>
  </si>
  <si>
    <t>GL</t>
  </si>
  <si>
    <t>00125</t>
  </si>
  <si>
    <t>TINTA FUNDO SINTETICO NIVELADOR, PARA MADEIRA, INTERIORES E EXTERIORES</t>
  </si>
  <si>
    <t>00131</t>
  </si>
  <si>
    <t>PRIMER DE PROTECAO ANTI-CORROSIVA</t>
  </si>
  <si>
    <t>00135</t>
  </si>
  <si>
    <t>COLA PARA PISOS DE BORRACHA</t>
  </si>
  <si>
    <t>00137</t>
  </si>
  <si>
    <t>CHUMBO EM LENCOL, DE 2MM</t>
  </si>
  <si>
    <t>00141</t>
  </si>
  <si>
    <t>BARITA PARA ISOLAMENTO DE SALA RADIOLOGICA</t>
  </si>
  <si>
    <t>00147</t>
  </si>
  <si>
    <t>TUBO DE ACO GALVANIZADO, COM COSTURA, PESADO, NBR 5580, DN=1/2"</t>
  </si>
  <si>
    <t>00148</t>
  </si>
  <si>
    <t>TUBO DE ACO GALVANIZADO, COM COSTURA, PESADO, NBR 5580, DN=3/4"</t>
  </si>
  <si>
    <t>00149</t>
  </si>
  <si>
    <t>CIMENTO PORTLAND COMPOSTO CP II-32, EM SACO DE 50KG, CONFORME ABNT NBR 16697</t>
  </si>
  <si>
    <t>00150</t>
  </si>
  <si>
    <t>CIMENTO PORTLAND BRANCO NAO ESTRUTURAL CPB, CONFORME ABNT NBR 16697</t>
  </si>
  <si>
    <t>00153</t>
  </si>
  <si>
    <t>COBOGO DE CONCRETO VAZADO, COM FUROS QUADRADOS, MEDINDO APROXIMADAMENTE 50X50X5CM</t>
  </si>
  <si>
    <t>00154</t>
  </si>
  <si>
    <t>VERNIZ POLIURETANO BRILHANTE E TRANSPARENTE</t>
  </si>
  <si>
    <t>00155</t>
  </si>
  <si>
    <t>REMOVEDOR DE TINTAS E VERNIZES DE ASPECTO SEMIGELATINOSO, EM LATAS DE 5 LITROS</t>
  </si>
  <si>
    <t>00156</t>
  </si>
  <si>
    <t>TINTA MINERAL IMPERMEAVEL</t>
  </si>
  <si>
    <t>00158</t>
  </si>
  <si>
    <t>MARCO TOPOGRAFICO DE CONCRETO SIMPLES, COM MEDIDAS APROXIMADAS DE (8X10X50)CM</t>
  </si>
  <si>
    <t>00159</t>
  </si>
  <si>
    <t>CHAPA DE MADEIRA COMPENSADA, RESINADA, COM ESPESSURA DE 06MM</t>
  </si>
  <si>
    <t>00160</t>
  </si>
  <si>
    <t>CHAPA DE ACO CARBONO, GALVANIZADA, PARAUSOS GERAIS, TAMANHO PADRAO, PRECO DE REVENDEDOR, COM ESPESSURA DE 0,5MM</t>
  </si>
  <si>
    <t>00161</t>
  </si>
  <si>
    <t>CHAPA DE ACO CARBONO, P/USOS GERAIS, LAMINADA A FRIO, SUPERF. COM., TAM.PADRAO,BORDAS UNIV.,PRECO DE REV.C/ESP.0,45MM</t>
  </si>
  <si>
    <t>00162</t>
  </si>
  <si>
    <t>TELA DE ARAME GALVANIZADO, FIO Nº 08(4,19MM), MALHA QUADRANGULAR (ONDULADA), DE(50 X 50)MM</t>
  </si>
  <si>
    <t>00165</t>
  </si>
  <si>
    <t>OXIGENIO, EM GARRAFAS DE 9,3M3</t>
  </si>
  <si>
    <t>00167</t>
  </si>
  <si>
    <t>CARBURETO DE CALCIO, GRANULACAO 50/80, EM BARRICAS DE 50KG</t>
  </si>
  <si>
    <t>00168</t>
  </si>
  <si>
    <t>CERA EM PASTA PARA ASSOALHO</t>
  </si>
  <si>
    <t>00170</t>
  </si>
  <si>
    <t>TUBO DE ACO GALVANIZADO, COM COSTURA, PESADO, NBR 5580, DN=1"</t>
  </si>
  <si>
    <t>00171</t>
  </si>
  <si>
    <t>ACETILENO EM CILINDRO DE 9KG</t>
  </si>
  <si>
    <t>00172</t>
  </si>
  <si>
    <t>TUBO DE ACO GALVANIZADO, COM COSTURA, PESADO, NBR 5580, DN=1.1/2"</t>
  </si>
  <si>
    <t>00173</t>
  </si>
  <si>
    <t>TUBO DE ACO GALVANIZADO, COM COSTURA, PESADO, NBR 5580, DN=2"</t>
  </si>
  <si>
    <t>00175</t>
  </si>
  <si>
    <t>TELA DE ARAME GALVANIZADO, FIO Nº 22(0,71MM), MALHA HEXAGONAL DE 1"</t>
  </si>
  <si>
    <t>00176</t>
  </si>
  <si>
    <t>JOELHO 90º DE FERRO GALVANIZADO, DE 1"</t>
  </si>
  <si>
    <t>00178</t>
  </si>
  <si>
    <t>TE 90º DE FERRO GALVANIZADO, DE 3/4"</t>
  </si>
  <si>
    <t>00190</t>
  </si>
  <si>
    <t>TELA DE ARAME GALVANIZADO, FIO Nº 12(2,77MM), MALHA LOSANGULAR DE (80 X 80)MM</t>
  </si>
  <si>
    <t>00196</t>
  </si>
  <si>
    <t>TUBO DE ACO GALVANIZADO, COM COSTURA, PESADO, NBR 5580, DN=2.1/2"</t>
  </si>
  <si>
    <t>00197</t>
  </si>
  <si>
    <t>TUBO DE ACO GALVANIZADO, COM COSTURA, PESADO, NBR 5580, DN=3"</t>
  </si>
  <si>
    <t>00200</t>
  </si>
  <si>
    <t>CAIXA INCENDIO ACO (70X50X25)CM,C/MANGUEIRA TIPO 2 NO DIAMETRO DE 1.1/2",EMPATADA C/REGISTRO,INCL. 2 LANC. MANG. 15,00M</t>
  </si>
  <si>
    <t>00204</t>
  </si>
  <si>
    <t>CONDUITE FLEXIVEL, GALVANIZADO DE 3/4"</t>
  </si>
  <si>
    <t>00205</t>
  </si>
  <si>
    <t>CIGARRA DE SOBREPOR, 110V/220V</t>
  </si>
  <si>
    <t>00209</t>
  </si>
  <si>
    <t>CAL HIDRATADA</t>
  </si>
  <si>
    <t>00215</t>
  </si>
  <si>
    <t>GASOLINA COMUM NA BOMBA</t>
  </si>
  <si>
    <t>00216</t>
  </si>
  <si>
    <t>00217</t>
  </si>
  <si>
    <t>QUEROSENE, A GRANEL</t>
  </si>
  <si>
    <t>00218</t>
  </si>
  <si>
    <t>OLEO DIESEL COMBUSTIVEL COMUM, NA BOMBA</t>
  </si>
  <si>
    <t>00219</t>
  </si>
  <si>
    <t>OLEO COMBUSTIVEL BPF, A GRANEL</t>
  </si>
  <si>
    <t>00220</t>
  </si>
  <si>
    <t>00222</t>
  </si>
  <si>
    <t>GRAXA COMUM P/LUBRIFICACAO DE CHASSIS, EM TAMBORES DE 170KG</t>
  </si>
  <si>
    <t>00223</t>
  </si>
  <si>
    <t>BROCA COM PONTA DE METAL DURO (WIDIA), COM HASTE DE 7/8", SERIE 12, DE (0800X40)MM</t>
  </si>
  <si>
    <t>00224</t>
  </si>
  <si>
    <t>BROCA COM PONTA DE METAL DURO (WIDIA), CCOM HASTE DE 7/8", SERIE 12, DE (0400X41)MM</t>
  </si>
  <si>
    <t>00225</t>
  </si>
  <si>
    <t>ADESIVO DE CONTATO A BASE DE SOLVENTES,RESINAS E BORRACHAS SINTETICAS E ADITIVOS, EMBALAGEM DE 3,2L/2,8KG</t>
  </si>
  <si>
    <t>00231</t>
  </si>
  <si>
    <t>ELETRODUTO DE FERRO GALVANIZADO, PESADO,GALVANIZACAO A FOGO, NBR 5598, EM BARRAS DE 3M, DE 1/2"</t>
  </si>
  <si>
    <t>00232</t>
  </si>
  <si>
    <t>ELETRODUTO DE FERRO GALVANIZADO, PESADO,GALVANIZACAO A FOGO, NBR 5598, EM BARRAS DE 3M, DE 3/4"</t>
  </si>
  <si>
    <t>00233</t>
  </si>
  <si>
    <t>ELETRODUTO DE FERRO GALVANIZADO, PESADO,GALVANIZACAO A FOGO, NBR 5598, EM BARRAS DE 3M, DE 1"</t>
  </si>
  <si>
    <t>00235</t>
  </si>
  <si>
    <t>DEGRAU DE FERRO FUNDIDO, FORMATO U, PARACHAMINE DE POCO DE VISITA</t>
  </si>
  <si>
    <t>00243</t>
  </si>
  <si>
    <t>ESTANHO EM BARRA</t>
  </si>
  <si>
    <t>00245</t>
  </si>
  <si>
    <t>BLOCO DE VIDRO NACIONAL, TIPO VENEZIANA,MEDINDO (20X10X8)CM, TIPO CAPELINHA</t>
  </si>
  <si>
    <t>00246</t>
  </si>
  <si>
    <t>ELETRODO P/SOLDA ACO (AWS E-6013), IND.P/TRAB.EM SERRAL., ESTRUT.METAL.TUBUL.CONSTR.EM GERAL E CHAPAS FINAS,ESPES.3,25MM</t>
  </si>
  <si>
    <t>00247</t>
  </si>
  <si>
    <t>ELETRODO P/SOLDA ACO (AWS E-7018), IND.P/ESTRUT.RIGIDAS, VASOS PRESSAO, CONST.NAVAIS, ACOS FUND.ACOS DESC.C/DIAM.4MM</t>
  </si>
  <si>
    <t>00252</t>
  </si>
  <si>
    <t>PARAFUSO C/ROSCA, DE (8x100)MM</t>
  </si>
  <si>
    <t>00264</t>
  </si>
  <si>
    <t>ADESIVO EPOXY BICOMPONENTE PARA FISSURAS</t>
  </si>
  <si>
    <t>00278</t>
  </si>
  <si>
    <t>CHAPA DE MADEIRA COMPENSADA, RESINADA, COM ESPESSURA DE 14MM</t>
  </si>
  <si>
    <t>00279</t>
  </si>
  <si>
    <t>CHAPA LAMINADA C/ACABAMENTO BRILHANTE, DE (1,25X3,08)M, C/ESPES. DE 0,8MM</t>
  </si>
  <si>
    <t>00280</t>
  </si>
  <si>
    <t>BROCA COM PONTA DE METAL DURO (WIDIA), COM HASTE DE 7/8", SERIE 12, DE (2400X38)MM</t>
  </si>
  <si>
    <t>00281</t>
  </si>
  <si>
    <t>ESMERILHADEIRA, DE 7", 2000W-220V</t>
  </si>
  <si>
    <t>00282</t>
  </si>
  <si>
    <t>CABO DE COBRE FLEXIVEL COM ISOLAMENTO TERMOPLASTICO, DE 450/750V, DE 16MM2</t>
  </si>
  <si>
    <t>00283</t>
  </si>
  <si>
    <t>FIO C/ISOLAMENTO TERMOPLASTICO ANTICHAMADE 750V, DE 06,0MM2</t>
  </si>
  <si>
    <t>00284</t>
  </si>
  <si>
    <t>FIO C/ISOLAMENTO TERMOPLASTICO ANTICHAMADE 750V, DE 04,0MM2</t>
  </si>
  <si>
    <t>00285</t>
  </si>
  <si>
    <t>FIO C/ISOLAMENTO TERMOPLASTICO ANTICHAMADE 750V, DE 02,5MM2</t>
  </si>
  <si>
    <t>00286</t>
  </si>
  <si>
    <t>FIO C/ISOLAMENTO TERMOPLASTICO ANTICHAMADE 750V, DE 01,5MM2</t>
  </si>
  <si>
    <t>00287</t>
  </si>
  <si>
    <t>FIO C/ISOLAMENTO TERMOPLASTICO ANTICHAMADE 750V, DE 0,75MM2</t>
  </si>
  <si>
    <t>00288</t>
  </si>
  <si>
    <t>CHAPA DE MADEIRA COMPENSADA, PLASTIFICADA, COM ESPESSURA DE 20MM</t>
  </si>
  <si>
    <t>00289</t>
  </si>
  <si>
    <t>CABO SOLIDO DE COBRE ELETROLITICO NU, TEMPERA MOLE, CLASSE 2, SECAO CIRCULAR DE10,0 A 500,0MM2</t>
  </si>
  <si>
    <t>00290</t>
  </si>
  <si>
    <t>SOLVENTE EPOXY</t>
  </si>
  <si>
    <t>00293</t>
  </si>
  <si>
    <t>GRAMPO GALVANIZADO P/ARAME FARPADO, BITOLA BWG 9</t>
  </si>
  <si>
    <t>00294</t>
  </si>
  <si>
    <t>TINTA A OLEO BRILHANTE, P/USO GERAL, EMINTERIORES E EXTERIORES</t>
  </si>
  <si>
    <t>00297</t>
  </si>
  <si>
    <t>GESSO P/FORRO, TIPO ESTUQUE</t>
  </si>
  <si>
    <t>00300</t>
  </si>
  <si>
    <t>FOSSA SEPTICA IMHOFF, MEDINDO 2500 X 2400MM</t>
  </si>
  <si>
    <t>00302</t>
  </si>
  <si>
    <t>CAPTOR TIPO FRANKLIN, C/ALTURA DE H=245MM, UMA DESCIDA, EM LATAO CROMADO</t>
  </si>
  <si>
    <t>00309</t>
  </si>
  <si>
    <t>INTERRUPTOR DE EMBUTIR, FOSFORESCENTE, C/PLACA, DE 1 TECLA SIMPLES</t>
  </si>
  <si>
    <t>00310</t>
  </si>
  <si>
    <t>INTERRUPTOR DE EMBUTIR, FOSFORESCENTE, C/PLACA, DE "THREE-WAY"</t>
  </si>
  <si>
    <t>00312</t>
  </si>
  <si>
    <t>TUBO DE ACO GALVANIZADO, COM COSTURA, PESADO, NBR 5580, DN=4"</t>
  </si>
  <si>
    <t>00316</t>
  </si>
  <si>
    <t>JUNTA PLASTICA, P/PISO, ALTURA DE 17MM,E C/ESPES. DE 3MM</t>
  </si>
  <si>
    <t>00318</t>
  </si>
  <si>
    <t>JUNTA PLASTICA, P/PISO, ALTURA DE 27MM EC/ESPES. DE 3MM</t>
  </si>
  <si>
    <t>00321</t>
  </si>
  <si>
    <t>PLASTIFICANTE E ESTABILIZADOR PARA INJECAO DE CIMENTO</t>
  </si>
  <si>
    <t>00322</t>
  </si>
  <si>
    <t>ELETRODO, P/SOLDA DE ACO (AWS E-6013), IND.P/TRAB.EM SERRAL., ESTRUT.METAL.,TUBUL.CONSTR.GERAL CHAPAS FINAS, DIAM.4MM</t>
  </si>
  <si>
    <t>00324</t>
  </si>
  <si>
    <t>LIXA P/MADEIRA Nº100</t>
  </si>
  <si>
    <t>00325</t>
  </si>
  <si>
    <t>ISOPOR EM PLACAS, ESPESSURA DE 1CM, PARAJUNTAS DE DILATACAO, DE (1,00X0,50)M</t>
  </si>
  <si>
    <t>00332</t>
  </si>
  <si>
    <t>HERBICIDA DE ACAO TOTAL E RESIDUAL</t>
  </si>
  <si>
    <t>00341</t>
  </si>
  <si>
    <t>PA CARREGADEIRA DE PNEUS, PRECO SEM PNEUS, PESO EM TORNO DE 18T, MOTOR DIESEL EMTORNO DE 183CV, PA CAPAC. APROX. 3,10M3</t>
  </si>
  <si>
    <t>00349</t>
  </si>
  <si>
    <t>PINUS, EM PECAS DE 2,50X30,00CM (1"X12")- GRUPOS:I,II,III E IV, DA TABELA CLASSIFICATORIA MUNICIPAL DE ESPECIFICACOES DE PRODUTOS MADEIREIROS DO MUNICIPIO RJ</t>
  </si>
  <si>
    <t>00356</t>
  </si>
  <si>
    <t>LAMBRI DE MADEIRA, DE (0,10X3,00)M, GRUPO III</t>
  </si>
  <si>
    <t>00361</t>
  </si>
  <si>
    <t>MOURAO RETO DE CONCRETO ARMADO, CONFORMENBR 7176, MEDIDA APROXIMADA DE 2,50M</t>
  </si>
  <si>
    <t>00362</t>
  </si>
  <si>
    <t>FORRO EM TABUAS TIPO MACHO-FEMEA, DE (1X10)CM, DE CEDRO - GRUPO V, DA TABELA CLASSIFICATORIA MUNICIPAL DE ESPECIFICACOESDE PRODUTOS MADEIREIROS DO MUNICIPIO RJ</t>
  </si>
  <si>
    <t>00368</t>
  </si>
  <si>
    <t>PINUS, EM PECAS DE 7,50X7,50CM (3"X3") -GRUPOS: I,II,III E IV, DA TABELA CLASSIFICATORIA MUNICIPAL DE ESPECIFICACOES DEPRODUTOS MADEIREIROS DO MUNICIPIO DO RJ</t>
  </si>
  <si>
    <t>00372</t>
  </si>
  <si>
    <t>FORRO EM TABUA TIPO MACHO-FEMEA, DE (1X10)CM, DE PINUS - GRUPO IV, DA TABELA CLASSIFICATORIA MUNICIPAL DE ESPECIFICACOESDE PRODUTOS MADEIREIROS DO MUNICIPIO RJ</t>
  </si>
  <si>
    <t>00378</t>
  </si>
  <si>
    <t>RODAPE EM MADEIRA, CANTO BOLEADO, DE (2X5)CM, GRUPO VI</t>
  </si>
  <si>
    <t>00379</t>
  </si>
  <si>
    <t>MACARANDUBA EM RIPAS, DE (2X10)CM</t>
  </si>
  <si>
    <t>00381</t>
  </si>
  <si>
    <t>TAMPAO DE FERRO FUNDIDO, NODULAR,ART,P/CAIXA DE INSP. E SEMELH. MED. APROX. DE(900X1500)MM,CLSSD400,CONF.ABNT,NBR10160</t>
  </si>
  <si>
    <t>00391</t>
  </si>
  <si>
    <t>PLACA DE MARMORE BRANCO NACIONAL, POLIDO, COM ESPESSURA DE 2CM</t>
  </si>
  <si>
    <t>00394</t>
  </si>
  <si>
    <t>MADEIRA SERRADA PARA CONSTRUCAO, DE 2,50X30,00CM (1"X12") - GRUPO I, DA TABELA CLASSIFICATORIA MUNICIPAL DE ESPECIFICACOES DE PRODUTOS MADEIREIROS MUNICIPIO RJ</t>
  </si>
  <si>
    <t>00395</t>
  </si>
  <si>
    <t>MADEIRA SERRADA PARA CONSTRUCAO, DE 7,50X7,50CM (3"X3") - GRUPO I, DA TABELA CLASSIFICATORIA MUNICIPAL DE ESPECIFICACOESDE PRODUTOS MADEIREIROS DO MUNICIPIO RJ</t>
  </si>
  <si>
    <t>00400</t>
  </si>
  <si>
    <t>JOELHO 90º DE FERRO GALVANIZADO, DE 1.1/2"</t>
  </si>
  <si>
    <t>00406</t>
  </si>
  <si>
    <t>TELA DE ARAME GALVANIZADO, FIO Nº 12(2,77mm), MALHA QUADRANGULAR (ONDULADA), DE(25 X 25)MM</t>
  </si>
  <si>
    <t>00408</t>
  </si>
  <si>
    <t>GRANILHA Nº 1 BRANCA</t>
  </si>
  <si>
    <t>00410</t>
  </si>
  <si>
    <t>REBOCO DE ARGAMASSA PRONTA, C/CAL E AGREGADO</t>
  </si>
  <si>
    <t>00412</t>
  </si>
  <si>
    <t>MOSAICO DE VIDRO (PASTILHAS), CORES ECONOMICAS, DIMENSOES DE (1X1)CM ATE (3X3)CM</t>
  </si>
  <si>
    <t>00413</t>
  </si>
  <si>
    <t>MASSA PARA MADEIRA</t>
  </si>
  <si>
    <t>00414</t>
  </si>
  <si>
    <t>MASSA P/BOMBEIRO C/ZARCAO</t>
  </si>
  <si>
    <t>00415</t>
  </si>
  <si>
    <t>TELA DE ARAME GALVANIZADO, FIO Nº 14(2,10MM), MALHA LOSANGULAR DE (60 X 60)MM</t>
  </si>
  <si>
    <t>00418</t>
  </si>
  <si>
    <t>CEDRO EM TABUAS, PRANCHETAS E PRANCHOES,PARA ESQUADRIAS</t>
  </si>
  <si>
    <t>00421</t>
  </si>
  <si>
    <t>MURO DE CONCRETO PRE-MOLDADO, ALTURA DE1,80M, COM ESPESSURA DE 3 A 4CM, INCLUSIVE COLUNAS</t>
  </si>
  <si>
    <t>00423</t>
  </si>
  <si>
    <t>CONJUNTO DE 02 PNEUS DIANTEIROS DIAGONAIS DE 7.50X16 ACRESCIDO DE 02 TRASEIROS DE 14.9/13X28</t>
  </si>
  <si>
    <t>00424</t>
  </si>
  <si>
    <t>ADESIVO ESTRUTURAL TRIXOTROPICO, A BASEDE EPOXY, PARA COLAGEM DE PRE-MOLDADOS</t>
  </si>
  <si>
    <t>00430</t>
  </si>
  <si>
    <t>CHAPA DE MADEIRA COMPENSADA, PLASTIFICADA, COM ESPESSURA DE 17MM</t>
  </si>
  <si>
    <t>00431</t>
  </si>
  <si>
    <t>EMULSAO ASFALTICA CATIONICA, RR-1C, A GRANEL</t>
  </si>
  <si>
    <t>00433</t>
  </si>
  <si>
    <t>EUCALIPTO AUTOCLAVADO,EM TORA,COM 6,00MDE COMPRIMENTO E DIAMETRO APROXIMADO DE15CM</t>
  </si>
  <si>
    <t>00434</t>
  </si>
  <si>
    <t>EUCALIPTO AUTOCRAVADO,EM TORA,COM 6,00MDE COMPRIMENTO E DIAMETRO APROXIMADO DE20CM</t>
  </si>
  <si>
    <t>00435</t>
  </si>
  <si>
    <t>EUCALIPTO AUTOCLAVADO,EM TORA,COM 6,00MDE COMPRIMENTO E DIAMETRO APROXIMADO DE25CM</t>
  </si>
  <si>
    <t>00437</t>
  </si>
  <si>
    <t>OLEO DE LINHACA</t>
  </si>
  <si>
    <t>00439</t>
  </si>
  <si>
    <t>PO DE MARMORE</t>
  </si>
  <si>
    <t>00444</t>
  </si>
  <si>
    <t>GRANITO NATURAL, EM PLACAS DE (40x40X4)CM</t>
  </si>
  <si>
    <t>00445</t>
  </si>
  <si>
    <t>PEDRA SAO TOME, SERRADA, EM PLACAS DE (37X37)CM</t>
  </si>
  <si>
    <t>00447</t>
  </si>
  <si>
    <t>PEDRA PORTUGUESA BRANCA E PRETA</t>
  </si>
  <si>
    <t>00452</t>
  </si>
  <si>
    <t>PREGO COM OU SEM CABECA, EM CAIXAS DE 50KG, OU QUANTIDADES EQUIVALENTES, Nº08X08A 10X10</t>
  </si>
  <si>
    <t>00453</t>
  </si>
  <si>
    <t>PREGO COM OU SEM CABECA, EM CAIXAS DE 50KG, OU QUANTIDADES EQUIVALENTES, Nº12X12A 18X30</t>
  </si>
  <si>
    <t>00456</t>
  </si>
  <si>
    <t>POSTE DE CONCRETO, C/SECAO CIRCULAR, C/07,00M DE COMPR., PADRAO ABNT, EXCLUSIVETRANSP., C/CARGA NOM.HORIZ.TOPO 100KGF</t>
  </si>
  <si>
    <t>00461</t>
  </si>
  <si>
    <t>PARAFUSO DE ACO GALVANIZADO A FOGO, CONFORME NBR 7675, PARA JUNTAS COM FLANGES,PN 10, MEDINDO (20X90)MM</t>
  </si>
  <si>
    <t>00463</t>
  </si>
  <si>
    <t>PARAFUSO DE ACO GALVANIZADO A FOGO CONFORME NBR 7675, PARA JUNTAS COM FLANGES, PN 10, MEDINDO (16X80)MM</t>
  </si>
  <si>
    <t>00464</t>
  </si>
  <si>
    <t>PARAFUSO DE LATAO, CABECA SEXTAVADA, DE4"X3/8"</t>
  </si>
  <si>
    <t>00465</t>
  </si>
  <si>
    <t>PARAFUSO DE LATAO, ROSCA SOBERBA, CABECACHATA, DE 5,5MMX1.1/2"</t>
  </si>
  <si>
    <t>00466</t>
  </si>
  <si>
    <t>PARAFUSO DE LATAO, ROSCA SOBERBA, CABECACHATA, DE 4,8MMX1.1/2"</t>
  </si>
  <si>
    <t>00467</t>
  </si>
  <si>
    <t>PARAFUSO DE LATAO, CABECA SEXTAVADA, DE2"X3/16"</t>
  </si>
  <si>
    <t>00468</t>
  </si>
  <si>
    <t>PARAFUSO DE LATAO, CABECA SEXTAVADA, DE3"X1/2"</t>
  </si>
  <si>
    <t>00483</t>
  </si>
  <si>
    <t>PISO VINILICO SEMIFLEXIVEL, PLACAS EM TORNO (30X30)CM, HOMOGENEO, LISO, 2MM ESP., ALTO TRAFEGO, ABNT NBR 7374</t>
  </si>
  <si>
    <t>00484</t>
  </si>
  <si>
    <t>PLASTIFICANTE, TIPO (BRASIL-VERA) BV-40</t>
  </si>
  <si>
    <t>00486</t>
  </si>
  <si>
    <t>INCORPORADOR DE AR P/CONCRETO E ARGAMASSA, EM TAMBORES DE 200KG</t>
  </si>
  <si>
    <t>00487</t>
  </si>
  <si>
    <t>PISO VINILICO SEMIFLEXIVEL, PLACAS EM TORNO (30X30)CM, HOMOGENEO, RISCADO, 3,2MMESP., ALTO TRAFEGO, ABNT NBR 7374</t>
  </si>
  <si>
    <t>00488</t>
  </si>
  <si>
    <t>PLASTIFICANTE, TIPO LIQUIDO, EM BALDES DE 20KG</t>
  </si>
  <si>
    <t>00489</t>
  </si>
  <si>
    <t>TESTEIRA EM MATERIAL VINILICO, MEDINDO (50X43)MM E 2,00MM DE ESPESSURA</t>
  </si>
  <si>
    <t>00491</t>
  </si>
  <si>
    <t>PLACA P/PORTA WC,ACRILICO,IMPRES."SILK-SCREEN", FUNDO BRANCO E DESENHO AZUL, C/ESPES.3,2MM, (39X19)CM</t>
  </si>
  <si>
    <t>00493</t>
  </si>
  <si>
    <t>POSTE METALICO, CONTINUO, CURVO, CONICOSIMPLES, C/ALT.APROX. DE 9,00M, C/JANELAS P/ILUMINACAO PUBLICA, TIPO SEM BASE</t>
  </si>
  <si>
    <t>00494</t>
  </si>
  <si>
    <t>INSETICIDA RESIDUAL</t>
  </si>
  <si>
    <t>00505</t>
  </si>
  <si>
    <t>ADUBO QUIMICO PARA GRAMA TIPO NPK-04-14-08A BASE DE SALITRE DO CHILE, SUPERFOSFATO DE CALCIO E CLORETO DE POTASSIO</t>
  </si>
  <si>
    <t>00506</t>
  </si>
  <si>
    <t>RALO FERRO FUNDIDO NODULAR,PARA SARJETA,ARTICULADO,DE (30X90)CM,C/CAIXILHO E GRELHA,CLASSE C-250,ABNT NBR 10160</t>
  </si>
  <si>
    <t>00507</t>
  </si>
  <si>
    <t>TAMPAO DE FERRO FUNDIDO NODULAR MISTO, ARTICULADO, DIAMETRO DE 60CM, TIPO PESADO</t>
  </si>
  <si>
    <t>00508</t>
  </si>
  <si>
    <t>TAMPAO DE FERRO FUNDIDO NODULAR MISTO, ARTICULADO, DIAMETRO DE 60CM, TIPO LEVE</t>
  </si>
  <si>
    <t>00509</t>
  </si>
  <si>
    <t>LUVA DE PVC RIGIDO, DE CORRER PBA, DE 100MM</t>
  </si>
  <si>
    <t>00510</t>
  </si>
  <si>
    <t>RECEPTACULO DE PORCELANA P/LAMPADA, BASEE-27</t>
  </si>
  <si>
    <t>00518</t>
  </si>
  <si>
    <t>SOCADOR PNEUMATICO, C/10,9KG DE PESO, CONSUMO DE AR DE 22,2CFM (10,5L/S), FREQUENCIA DE 720RPM</t>
  </si>
  <si>
    <t>00519</t>
  </si>
  <si>
    <t>SAIBRO</t>
  </si>
  <si>
    <t>00520</t>
  </si>
  <si>
    <t>IMPERMEABILIZANTE DE PEGA NORMAL, EM LATAS DE 18KG</t>
  </si>
  <si>
    <t>00522</t>
  </si>
  <si>
    <t>MOLA FECHA-PORTA P/PORTA DE MADEIRA OU ALUM. ATE 0,90M, C/PINHAO E CREMALHEIRA,ALUM., C/PINTURA ELETR.C/POTENCIA Nº2</t>
  </si>
  <si>
    <t>00527</t>
  </si>
  <si>
    <t>SOLDA (ESTANHO E CHUMBO), DE 30X70</t>
  </si>
  <si>
    <t>00528</t>
  </si>
  <si>
    <t>TUBO DE CONCRETO SIMPLES, P/AGUAS PLUVIAIS, PS-1, SEM PINTURA, DE 0200MM</t>
  </si>
  <si>
    <t>00529</t>
  </si>
  <si>
    <t>TUBO DE CONCRETO SIMPLES, P/AGUAS PLUVIAIS , PS-1, SEM PINTURA, DE 0300MM</t>
  </si>
  <si>
    <t>00530</t>
  </si>
  <si>
    <t>TUBO DE CONCRETO SIMPLES, P/AGUAS PLUVIAIS, PS-1, SEM PINTURA, DE 0400MM</t>
  </si>
  <si>
    <t>00531</t>
  </si>
  <si>
    <t>TUBO DE CONCRETO SIMPLES, P/AGUAS PLUVIAIS, PS-1, SEM PINTURA, DE 0500MM</t>
  </si>
  <si>
    <t>00532</t>
  </si>
  <si>
    <t>TUBO DE CONCRETO SIMPLES, P/AGUAS PLUVIAIS, PS-1, SEM PINTURA, DE 0600MM</t>
  </si>
  <si>
    <t>00533</t>
  </si>
  <si>
    <t>TUBO DE CONCRETO ARMADO, P/AGUAS PLUVIAIS, PA-1, SEM PINTURA, DE 0400MM</t>
  </si>
  <si>
    <t>00534</t>
  </si>
  <si>
    <t>TUBO DE CONCRETO ARMADO, P/AGUAS PLUVIAIS, PA-1, SEM PINTURA, DE 0500MM</t>
  </si>
  <si>
    <t>00537</t>
  </si>
  <si>
    <t>TUBO DE CONCRETO ARMADO, P/AGUAS PLUVIAIS, PA-1, SEM PINTURA, DE 0700MM</t>
  </si>
  <si>
    <t>00538</t>
  </si>
  <si>
    <t>TUBO DE CONCRETO ARMADO, P/AGUAS PLUVIAIS, PA-1, SEM PINTURA, DE 0800MM</t>
  </si>
  <si>
    <t>00539</t>
  </si>
  <si>
    <t>TUBO DE CONCRETO ARMADO, P/AGUAS PLUVIAIS, PA-1, SEM PINTURA, DE 0900MM</t>
  </si>
  <si>
    <t>00540</t>
  </si>
  <si>
    <t>TUBO DE CONCRETO ARMADO, P/AGUAS PLUVIAIS, PA-1, SEM PINTURA, DE 1000MM</t>
  </si>
  <si>
    <t>00541</t>
  </si>
  <si>
    <t>TUBO DE CONCRETO ARMADO, P/AGUAS PLUVIAIS, PA-1, SEM PINTURA, DE 1200MM</t>
  </si>
  <si>
    <t>00551</t>
  </si>
  <si>
    <t>LOCACAO DE TUBO EQUIPADO, COMPLETO, PARAESCORAMENTO, EXCLUSIVE TRANSPORTE</t>
  </si>
  <si>
    <t>MxMES</t>
  </si>
  <si>
    <t>00554</t>
  </si>
  <si>
    <t>TAMPAO DE FERRO FUNDIDO, P/CAIXA DE REGISTRO DE HIDRANTE DE COLUNA, DE (33X24X6)CM, COM 19KG</t>
  </si>
  <si>
    <t>00557</t>
  </si>
  <si>
    <t>TAMPAO DE FERRO FUNDIDO NODULAR,ARTICULADO,MEDIDAS APROXIMADAS 20X20CMCONFORME ABNT NBR 10160</t>
  </si>
  <si>
    <t>00558</t>
  </si>
  <si>
    <t>TIJOLO CERAMICO, MACICO, DE (07X10X20)CM</t>
  </si>
  <si>
    <t>00559</t>
  </si>
  <si>
    <t>TIJOLO CERAMICO, FURADO, DE (10X20X20)CM</t>
  </si>
  <si>
    <t>00560</t>
  </si>
  <si>
    <t>TIJOLO CERAMICO, FURADO, DE (10X20X30)CM</t>
  </si>
  <si>
    <t>00562</t>
  </si>
  <si>
    <t>TELHA CANAL COMUM DE 1ª, COM 32 UN/M2</t>
  </si>
  <si>
    <t>00563</t>
  </si>
  <si>
    <t>TELHA DE MARSELHA COMUM DE 1ª</t>
  </si>
  <si>
    <t>00564</t>
  </si>
  <si>
    <t>CUMEEIRA DE TELHA DE MARSELHA COMUM, DE1ª</t>
  </si>
  <si>
    <t>00569</t>
  </si>
  <si>
    <t>TIJOLO CERAMICO REFRATARIO, COM MEDIDASAPROXIMADAS DE (5X11X23)CM</t>
  </si>
  <si>
    <t>00583</t>
  </si>
  <si>
    <t>LICENCIAMENTO E IPVA DE CARRO DE PASSEIO(CUSTO POR ANO)</t>
  </si>
  <si>
    <t>00584</t>
  </si>
  <si>
    <t>SEGURO TOTAL PARA CARRO DE PASSEIO, MOTOR EM TORNO DE 1.6 (CUSTO POR ANO)</t>
  </si>
  <si>
    <t>00585</t>
  </si>
  <si>
    <t>OLEO PARA FREIO (EMBALAGEM DE 200ML)</t>
  </si>
  <si>
    <t>00586</t>
  </si>
  <si>
    <t>OLEO PARA MOTOR DE VEICULO DE PASSEIO</t>
  </si>
  <si>
    <t>00587</t>
  </si>
  <si>
    <t>OLEO PARA DIFERENCIAL E CAMBIO</t>
  </si>
  <si>
    <t>00588</t>
  </si>
  <si>
    <t>PORTA REVESTIDA DE LENCOL DE CHUMBO 2MM,P/CENTRO RADIOL.C/ACAB.CHAPA LAMIN.COMP.DE CELULOSE C/RES.PRENSADA EM AUTOCLAVE</t>
  </si>
  <si>
    <t>00590</t>
  </si>
  <si>
    <t>TENTO DE GRANITO PARA PAISAGISMO MEDINDO30CM DE ALTURA E 2CM DE ESPESSURA</t>
  </si>
  <si>
    <t>00595</t>
  </si>
  <si>
    <t>LAVAGEM, LUBRIFICACAO E PULVERIZACAO</t>
  </si>
  <si>
    <t>00596</t>
  </si>
  <si>
    <t>LAVAGEM DE CONSERVACAO</t>
  </si>
  <si>
    <t>00597</t>
  </si>
  <si>
    <t>VERNIZ COPAL BRILHANTE PARA INTERIOR</t>
  </si>
  <si>
    <t>00598</t>
  </si>
  <si>
    <t>MAQUINA FRESADORA A FRIO, C/LARGURA DE FRESAGEM DE 1,00M, CAPAC.DO MOTOR 105KW EDESEMP.FRESAGEM 150,00 A 500,00M2/H</t>
  </si>
  <si>
    <t>00600</t>
  </si>
  <si>
    <t>VIDRO PLANO TRANSPARENTE, COMUM, COM ESPESSURA DE 3MM</t>
  </si>
  <si>
    <t>00602</t>
  </si>
  <si>
    <t>VIDRO PLANO TRANSPARENTE, COMUM, COM ESPESSURA DE 4MM</t>
  </si>
  <si>
    <t>00607</t>
  </si>
  <si>
    <t>CONJUNTO MOVEL DE BRITAGEM,TRANSPORTAVEL,CAP.80T/H DE BRITA,COMPREENDENDO TREMONHA E ALIM,BRIT,PENEIRA,TRANSP E CALHA VI</t>
  </si>
  <si>
    <t>00618</t>
  </si>
  <si>
    <t>ACO 95/105 NO DIAMETRO DE 32MM</t>
  </si>
  <si>
    <t>00619</t>
  </si>
  <si>
    <t>PORCA SEXTAVADA ESFERICA, CHAVE 55MM, COM H=85MM, PARA CONCRETO PROTENDIDO</t>
  </si>
  <si>
    <t>00620</t>
  </si>
  <si>
    <t>LUVA METALICA DE 180MM, DE DE=2.1/2"</t>
  </si>
  <si>
    <t>00621</t>
  </si>
  <si>
    <t>PLACA METALICA, DE (200X200X20)MM, PARACONCRETO PROTENDIDO</t>
  </si>
  <si>
    <t>00622</t>
  </si>
  <si>
    <t>ANEL DE ANGULO DE 15º, PARA CONCRETO PROTENDIDO</t>
  </si>
  <si>
    <t>00623</t>
  </si>
  <si>
    <t>CONTRA-PORCA SEXTAVADA, ALTURA 35MM, PARA CONCRETO PROTENDIDO</t>
  </si>
  <si>
    <t>00632</t>
  </si>
  <si>
    <t>CHAPA DE ACO CARBONO, P/USOS GERAIS, LAMINADA A QUENTE, TAMANHO PADRAO, BORDAS UNIV., PRECO DE USINA, C/ESPES. 09,5MM</t>
  </si>
  <si>
    <t>00634</t>
  </si>
  <si>
    <t>TARIFA DE FORNECIMENTO DE AGUA, AREA "A", INDUSTRIAL, ENTRE 0 E 20,00M3</t>
  </si>
  <si>
    <t>00635</t>
  </si>
  <si>
    <t>TARIFA DE FORNECIMENTO DE AGUA, AREA "A", INDUSTRIAL, ENTRE 21,00 E 30,00M3</t>
  </si>
  <si>
    <t>00636</t>
  </si>
  <si>
    <t>TARIFA DE FORNECIMENTO DE AGUA, AREA "A", INDUSTRIAL, MAIOR QUE 30,00M3</t>
  </si>
  <si>
    <t>00637</t>
  </si>
  <si>
    <t>TARIFA DE FORNECIMENTO DE AGUA, AREA "B", INDUSTRIAL, ENTRE 0 E 30,00M3</t>
  </si>
  <si>
    <t>00638</t>
  </si>
  <si>
    <t>TARIFA DE FORNECIMENTO DE AGUA, AREA "B", INDUSTRIAL, ENTRE 31,00 E 130,00M3</t>
  </si>
  <si>
    <t>00639</t>
  </si>
  <si>
    <t>TARIFA DE FORNECIMENTO DE AGUA, AREA "B", INDUSTRIAL, MAIOR QUE 130,00M3</t>
  </si>
  <si>
    <t>00663</t>
  </si>
  <si>
    <t>GRELHA DE FERRO FUNDIDO,PARA CANALETA,COM CAIXILHO,MEDIDAS APROXIMADAS DE(30X100)CM, CONFORME ABNT NBR 10160</t>
  </si>
  <si>
    <t>00664</t>
  </si>
  <si>
    <t>GRELHA DE FERRO FUNDIDO,PARA CANALETA,COM CAIXILHO, MEDIDAS APROXIMADAS DE(40X100)CM, CONFORME ABNT NBR 10160</t>
  </si>
  <si>
    <t>00665</t>
  </si>
  <si>
    <t>PARAFUSO DE LATAO, ROSCA SOBERBA, CABECACHATA, DE 5,5MMX2.1/2"</t>
  </si>
  <si>
    <t>00666</t>
  </si>
  <si>
    <t>BUCHA DE NYLON, TIPO S-12</t>
  </si>
  <si>
    <t>00669</t>
  </si>
  <si>
    <t>JUNCAO 45º OU 90º DE CERAMICA VIDRADA, PARA ESGOTO, DE 300MM</t>
  </si>
  <si>
    <t>00670</t>
  </si>
  <si>
    <t>MOLA FECHA-PORTA P/PORTA DE FERRO DE 0,90 A 1,00M, AEREA, C/PINHAO E CREMALHEIRA, EM ALUM., C/TINTA ELETROST.POTENC.Nº3</t>
  </si>
  <si>
    <t>00671</t>
  </si>
  <si>
    <t>MOLA FECHA-PORTA P/PORTA CORTA FOGO ACIMA DE 1,00M, AEREA, C/PINHAO E CREMALHEIRA, EM ALUM.C/PINT.ELETROST.POTENC.,Nº4</t>
  </si>
  <si>
    <t>00672</t>
  </si>
  <si>
    <t>VALVULA DE RETENCAO DE PE, EM METAL, DE3"</t>
  </si>
  <si>
    <t>00673</t>
  </si>
  <si>
    <t>VALVULA DE RETENCAO DE PE, EM METAL, DE4"</t>
  </si>
  <si>
    <t>00679</t>
  </si>
  <si>
    <t>SERRA DIAMANTADA DE 14", PARA CONCRETO</t>
  </si>
  <si>
    <t>00684</t>
  </si>
  <si>
    <t>GRELHA DE FERRO FUNDIDO,PARA CANALETA,COM CAIXILHO, MEDIDAS APROXIMADAS DE(20X50)CM,CONFORME ABNT NBR 10160</t>
  </si>
  <si>
    <t>00685</t>
  </si>
  <si>
    <t>GRELHA DE FERRO FUNDIDO,PARA CANALETA,COM CAIXILHO, MEDIDAS APROXIMADAS DE(15X50)CM, CONFORME ABNT NBR 10160</t>
  </si>
  <si>
    <t>00686</t>
  </si>
  <si>
    <t>CHAPA ACO CARBONO, P/USOS GERAIS, LAMINADA QUENTE, TAM.PADRAO, BORDAS UNIV.CHAPARETA, PRECO DE REVEND., C/ESPES. 9,5MM</t>
  </si>
  <si>
    <t>00688</t>
  </si>
  <si>
    <t>LIGACAO DE AGUA, PARA INSTALACAO NO PASSEIO, DE 3/4", VAZAO DE 3,0M3/H</t>
  </si>
  <si>
    <t>00693</t>
  </si>
  <si>
    <t>CALHA DE CONCRETO SIMPLES, PARA ESCOAMENTO DE AGUAS PLUVIAIS, TIPO PONTA E BOLSA, DE 0500MM</t>
  </si>
  <si>
    <t>00695</t>
  </si>
  <si>
    <t>TUBO DE CONCRETO ARMADO, PARA AGUAS PLUVIAIS, PA-1, SEM PINTURA, DE 0600MM</t>
  </si>
  <si>
    <t>00696</t>
  </si>
  <si>
    <t>TUBO DE CONCRETO ARMADO, PARA AGUAS PLUVIAIS, PA-1, SEM PINTURA, DE 1100MM</t>
  </si>
  <si>
    <t>00699</t>
  </si>
  <si>
    <t>GRAMA EM PLACAS, TIPO ESMERALDA, COM TRANSPORTE</t>
  </si>
  <si>
    <t>00700</t>
  </si>
  <si>
    <t>GRAMA EM PLACAS, TIPO ESMERALDA, SEM TRANSPORTE</t>
  </si>
  <si>
    <t>00701</t>
  </si>
  <si>
    <t>REGISTRO DE GAVETA BRUTO, DE 1ª QUALIDADE COM ROSCA DE AMBOS OS LADOS DE 1/2"</t>
  </si>
  <si>
    <t>00702</t>
  </si>
  <si>
    <t>REGISTRO DE GAVETA BRUTO, DE 1ª QUALIDADE COM ROSCA DE AMBOS OS LADOS, DE 3/4"</t>
  </si>
  <si>
    <t>00703</t>
  </si>
  <si>
    <t>REGISTRO DE GAVETA BRUTO, DE 1ª QUALIDADE COM ROSCA DE AMBOS OS LADOS, DE 1"</t>
  </si>
  <si>
    <t>00704</t>
  </si>
  <si>
    <t>REGISTRO DE GAVETA BRUTO, DE 1ª QUALIDADE COM ROSCA DE AMBOS OS LADOS, DE 1.1/4"</t>
  </si>
  <si>
    <t>00705</t>
  </si>
  <si>
    <t>REGISTRO DE GAVETA BRUTO, DE 1ª QUALIDADE COM ROSCA DE AMBOS OS LADOS, DE 1.1/2"</t>
  </si>
  <si>
    <t>00706</t>
  </si>
  <si>
    <t>REGISTRO DE GAVETA BRUTO, DE 1ª QUALIDADE COM ROSCA DE AMBOS OS LADOS, DE 2"</t>
  </si>
  <si>
    <t>00707</t>
  </si>
  <si>
    <t>REGISTRO DE GAVETA BRUTO, DE 1ª QUALIDADE COM ROSCA DE AMBOS OS LADOS, DE 2.1/2"</t>
  </si>
  <si>
    <t>00708</t>
  </si>
  <si>
    <t>REGISTRO DE GAVETA BRUTO, DE 1ª QUALIDADE COM ROSCA DE AMBOS OS LADOS, DE 3"</t>
  </si>
  <si>
    <t>00710</t>
  </si>
  <si>
    <t>GRAMA EM PLACAS, TIPO BATATAIS, COM TRANSPORTE</t>
  </si>
  <si>
    <t>00711</t>
  </si>
  <si>
    <t>GRAMA EM PLANTAS, TIPO BATATAIS, SEM TRANSPORTE</t>
  </si>
  <si>
    <t>00715</t>
  </si>
  <si>
    <t>CAIXA DE FERRO FUNDIDO, PARA REGISTRO NOPASSEIO, DE (20X20)CM</t>
  </si>
  <si>
    <t>00717</t>
  </si>
  <si>
    <t>TERRA PRETA SIMPLES</t>
  </si>
  <si>
    <t>00719</t>
  </si>
  <si>
    <t>CHAPA LAMINADA COM ACABAMENTO TEXTURIZADO, DE (1,25X3,08)M, COM ESPESSURA DE 1,3MM</t>
  </si>
  <si>
    <t>00721</t>
  </si>
  <si>
    <t>REGISTRO DE GAVETA BRUTO, DE 1ª QUALIDADE COM ROSCA DE AMBOS OS LADOS, DE 4</t>
  </si>
  <si>
    <t>00724</t>
  </si>
  <si>
    <t>TARIFA DE ENERGIA ELETRICA, TIPO COMERCIAL</t>
  </si>
  <si>
    <t>KWH</t>
  </si>
  <si>
    <t>00725</t>
  </si>
  <si>
    <t>COROA OU BASE DE IMPLANTACAO INCRUSTADA,PARA PERFURACAO DE ROCHA, NO DIAMETRODE 45MM AWG</t>
  </si>
  <si>
    <t>00726</t>
  </si>
  <si>
    <t>COROA OU BASE DE IMPLANTACAO INCRUSTADA,PARA PERFURACAO DE ROCHA, NO DIAMETRODE 60MM BWG</t>
  </si>
  <si>
    <t>00727</t>
  </si>
  <si>
    <t>COROA OU BASE DE IMPLANTACAO INCRUSTADA,PARA PERFURACAO DE ROCHA, NO DIAMETRO DE75MM NWG</t>
  </si>
  <si>
    <t>00730</t>
  </si>
  <si>
    <t>CHAPA ACO GALVANIZADO, CORRUG.DE (15X51)MM, P/ESTRUT.CIRC., FORNECIDA C/PORCAS,PARAFUSOS E FERRAM. C/ESPES. DE 2,7MM</t>
  </si>
  <si>
    <t>00734</t>
  </si>
  <si>
    <t>CHAPA ACO REVESTIDO C/E-POXY, CORRUGACAODE (152X51)MM, P/ESTRUT.CIRC.FORNECIDAC/PORCAS,PARAF.FERRAM.,C/ESPES. 2,7MM</t>
  </si>
  <si>
    <t>00742</t>
  </si>
  <si>
    <t>COROA OU BASE DE IMPLANTACAO INCRUSTADA,PARA PERFURACAO DE ROCHA, NO DIAMETRO DE35MM</t>
  </si>
  <si>
    <t>00743</t>
  </si>
  <si>
    <t>FOGAO A GAS RESIDENCIAL, BRANCO, DE 4 BOCAS</t>
  </si>
  <si>
    <t>00749</t>
  </si>
  <si>
    <t>AQUECEDOR DE AGUA A GAS, INSTANTANEO, AUTOMATICO, DE 6 A 8 LITROS</t>
  </si>
  <si>
    <t>00757</t>
  </si>
  <si>
    <t>VIDRO PLANO TRANSPARENTE, COMUM, COM ESPESSURA DE 5MM</t>
  </si>
  <si>
    <t>00758</t>
  </si>
  <si>
    <t>VIDRO PLANO TRANSPARENTE, COMUM, COM ESPESSURA DE 6MM</t>
  </si>
  <si>
    <t>00759</t>
  </si>
  <si>
    <t>VIDRO TRANSLUCIDO, TIPO FANTASIA MARTELADO, ARTICO, LIXA, ETC., COM ESPESSURA DE4MM</t>
  </si>
  <si>
    <t>00760</t>
  </si>
  <si>
    <t>PORTA LISA, EM MADEIRA, PARA PINTURA, COM NUCLEO TIPO COLMEIA, PADRAO LEVE, MEDINDO APROXIMADAMENTE (80X210X3,5)CM</t>
  </si>
  <si>
    <t>00761</t>
  </si>
  <si>
    <t>PORTA LISA, EM MADEIRA, PARA PINTURA, COM NUCLEO TIPO COLMEIA, PADRAO LEVE, MEDINDO APROXIMADAMENTE (70X210X3,5)CM</t>
  </si>
  <si>
    <t>00762</t>
  </si>
  <si>
    <t>PORTA LISA, EM MADEIRA, PARA PINTURA, COM NUCLEO TIPO COLMEIA, PADRAO LEVE, MEDINDO APROXIMADAMENTE (60X210X3,5)CM</t>
  </si>
  <si>
    <t>00784</t>
  </si>
  <si>
    <t>CAIXA D'AGUA DE FIBRA DE VIDRO OU POLIETILENO, COM CAPACIDADE DE 0500 LITROS</t>
  </si>
  <si>
    <t>00785</t>
  </si>
  <si>
    <t>CAIXA D'AGUA DE FIBRA DE VIDRO OU POLIETILENO, COM CAPACIDADE DE 1500 LITROS</t>
  </si>
  <si>
    <t>00786</t>
  </si>
  <si>
    <t>VENTILADOR DE TETO, COM 3 PAS, DE ACO GALVANIZADO, INCLUSIVE INTERRUPTOR DE COMANDO</t>
  </si>
  <si>
    <t>00788</t>
  </si>
  <si>
    <t>CAIXA D'AGUA DE FIBRA DE VIDRO OU POLIETILENO, COM CAPACIDADE DE 1000 LITROS</t>
  </si>
  <si>
    <t>00789</t>
  </si>
  <si>
    <t>CLORO</t>
  </si>
  <si>
    <t>00790</t>
  </si>
  <si>
    <t>HIPOCLORITO DE SODIO</t>
  </si>
  <si>
    <t>00791</t>
  </si>
  <si>
    <t>CAIXA D'AGUA, FIBRA DE VIDRO OU POLIETILENO, COM CAPACIDADE APROXIMADAMENTE DE 0300 LITROS</t>
  </si>
  <si>
    <t>00792</t>
  </si>
  <si>
    <t>CALCARIO DOLOMITICO EM PO, PARA CALAGEMDE SOLOS</t>
  </si>
  <si>
    <t>00793</t>
  </si>
  <si>
    <t>SEMENTES DE GRAMINEAS E LEGUMINOSAS</t>
  </si>
  <si>
    <t>00804</t>
  </si>
  <si>
    <t>DISJUNTOR, MONOPOLAR, DE 40 A 63A, 3KA,MODELO DIN, TIPO C</t>
  </si>
  <si>
    <t>00805</t>
  </si>
  <si>
    <t>DISJUNTOR, TRIPOLAR, 250A, 50KA, MODELOCAIXA MOLDADA, TIPO C</t>
  </si>
  <si>
    <t>00807</t>
  </si>
  <si>
    <t>DISJUNTOR, TRIPOLAR, 500A, 65KA, MODELOCAIXA MOLDADA, TIPO C</t>
  </si>
  <si>
    <t>00808</t>
  </si>
  <si>
    <t>CONJUNTO DE 04 PNEUS RADIAIS,155/80R13</t>
  </si>
  <si>
    <t>00813</t>
  </si>
  <si>
    <t>CHAPA DE ACO CARBONO, P/USOS GERAIS, LAMIN. A QUENTE, TAM.PADRAO, BORDAS UNIV.,CHAPA PRETA, PRECO REVEND., ESP.4,75MM</t>
  </si>
  <si>
    <t>00815</t>
  </si>
  <si>
    <t>LAMPADA DE VAPOR DE SODIO, ALTA PRESSAO,BASE E-40. BULBO TUBULAR, DE 250W</t>
  </si>
  <si>
    <t>00819</t>
  </si>
  <si>
    <t>TINTA A BASE DE BORRACHA CLORADA, P/ACABAMENTO A CORES</t>
  </si>
  <si>
    <t>00835</t>
  </si>
  <si>
    <t>ACELERADOR DE PEGA E IMPERMEABILIZANTE PARA CONCRETO PROJETADO</t>
  </si>
  <si>
    <t>00840</t>
  </si>
  <si>
    <t>DETERGENTE NEUTRO P/LIMPEZA INDUSTRIAL,EM SACO DE 25KG</t>
  </si>
  <si>
    <t>00841</t>
  </si>
  <si>
    <t>ESCOVA DE ACO, SEM CABO E SEM ALCA, DE (18X6)CM</t>
  </si>
  <si>
    <t>00842</t>
  </si>
  <si>
    <t>JUNTA ELASTICA DE PVC, TERMOPLASTICA, P/JUNTAS SUBMETIDAS A UMA PRESSAO MEDIA EDE POUCA DEFORMACAO</t>
  </si>
  <si>
    <t>00843</t>
  </si>
  <si>
    <t>TUBO CERAMICO, ESGOTO SANITARIO, DE 100MM E COM COMPRIMENTO DE 1,00M</t>
  </si>
  <si>
    <t>00844</t>
  </si>
  <si>
    <t>TUBO CERAMICO, ESGOTO SANITARIO, DE 150MM E COM COMPRIMENTO DE 1,00M</t>
  </si>
  <si>
    <t>00845</t>
  </si>
  <si>
    <t>TUBO CERAMICO, ESGOTO SANITARIO, DE 200MM E COM COMPRIMENTO DE 1,00M</t>
  </si>
  <si>
    <t>00847</t>
  </si>
  <si>
    <t>TUBO CERAMICO, ESGOTO SANITARIO, 250MM EC/COMPRIMENTO DE 1,00M</t>
  </si>
  <si>
    <t>00848</t>
  </si>
  <si>
    <t>TUBO CERAMICO, ESGOTO SANITARIO, DE 300MM E C/COMPRIMENTO DE 1,00M</t>
  </si>
  <si>
    <t>00854</t>
  </si>
  <si>
    <t>CALHA DE CONCRETO SIMPLES, PARA ESCOAMENTO DE AGUAS PLUVIAIS, TIPO PONTA E BOLSA, DE 0400MM</t>
  </si>
  <si>
    <t>00855</t>
  </si>
  <si>
    <t>CALHA DE CONCRETO SIMPLES, PARA ESCOAMENTO DE AGUAS PLUVIAIS, TIPO PONTA E BOLSA, DE 0300MM</t>
  </si>
  <si>
    <t>00862</t>
  </si>
  <si>
    <t>BOMBA HIDRAULICA CENTRIFUGA, COM MOTOR ELETRICO, DE 05,0CV-220/380V</t>
  </si>
  <si>
    <t>00872</t>
  </si>
  <si>
    <t>CURVA 45º OU 90º DE CERAMICA PARA ESGOTOCOM JUNTA ARGAMASSA, DE 0100MM</t>
  </si>
  <si>
    <t>00873</t>
  </si>
  <si>
    <t>CURVA 45º OU 90º DE CERAMICA PARA ESGOTO, COM JUNTA ARGAMASSA, DE 0150MM</t>
  </si>
  <si>
    <t>00874</t>
  </si>
  <si>
    <t>CURVA 45º OU 90º DE CERAMICA PARA ESGOTO, COM JUNTA ARGAMASSA, DE 0200MM</t>
  </si>
  <si>
    <t>00876</t>
  </si>
  <si>
    <t>CURVA 45º OU 90º DE CERAMICA PARA ESGOTO, COM JUNTA ARGAMASSA, DE 0250MM</t>
  </si>
  <si>
    <t>00877</t>
  </si>
  <si>
    <t>CURVA 45º OU 90º DE CERAMICA PARA ESGOTO, COM JUNTA ARGAMASSA, DE 0300MM</t>
  </si>
  <si>
    <t>00879</t>
  </si>
  <si>
    <t>JUNCAO 45º OU 90º DE CERAMICA VIDRADA, PARA ESGOTO, DE 100MM</t>
  </si>
  <si>
    <t>00880</t>
  </si>
  <si>
    <t>JUNCAO 45º OU 90º DE CERAMICA VIDRADA, PARA ESGOTO, DE 150MM</t>
  </si>
  <si>
    <t>00881</t>
  </si>
  <si>
    <t>JUNCAO 45º OU 90º DE CERAMICA VIDRADA, PARA ESGOTO, DE 200MM</t>
  </si>
  <si>
    <t>00886</t>
  </si>
  <si>
    <t>JUNCAO 45º E 90º DE CERAMICA VIDRADA, PARA ESGOTO, DE 250MM</t>
  </si>
  <si>
    <t>00889</t>
  </si>
  <si>
    <t>COMPRESSOR DE AR PORTATIL E REBOCAVEL, P. TRAB. APROX. 102PSI, C/MOTOR DIESEL 077CV E DESC. LIVRE EFET. APROX. 295PCM</t>
  </si>
  <si>
    <t>00892</t>
  </si>
  <si>
    <t>VIBRADOR DE IMERSAO, TUBO DE (48X480)MM,COM MANGOTE DE 5,00M DE COMPRIM. COM MOTOR ELETRICO DE 2CV</t>
  </si>
  <si>
    <t>00893</t>
  </si>
  <si>
    <t>CANTONEIRA DE ALUMINIO, PARA FIXACAO DEPLACAS</t>
  </si>
  <si>
    <t>00895</t>
  </si>
  <si>
    <t>PARAFUSO EM LATAO, ACABAMENTO CROMADO, DE 30MM, PARA DIVISORIAS DE MARMORE</t>
  </si>
  <si>
    <t>00896</t>
  </si>
  <si>
    <t>SELIM PARA ADAPTACAO DE TUBO CERAMICO, DE (150X100)MM</t>
  </si>
  <si>
    <t>00897</t>
  </si>
  <si>
    <t>SELIM PARA ADAPTACAO DE TUBO CERAMICO, DE (200X150)MM</t>
  </si>
  <si>
    <t>00900</t>
  </si>
  <si>
    <t>ROLO COMPACTADOR VIBRATORIO AUTO-PROPELIDO, C/MOTOR DIESEL DE 15,2HP, PESO OPERACIONAL DE 2T, P/REPAROS DE PAVIMENTACAO</t>
  </si>
  <si>
    <t>00915</t>
  </si>
  <si>
    <t>CABO DE ACO, NO DIAMETRO DE 1/8", PARA JANELA GUILHOTINA</t>
  </si>
  <si>
    <t>00919</t>
  </si>
  <si>
    <t>CREMONA FORMA RETANGULAR, EM LATAO FUNDIDO CROMADO COM VARA DE FERRO DE 1,5M</t>
  </si>
  <si>
    <t>00920</t>
  </si>
  <si>
    <t>CARRANCA EM FERRO FUNDIDO, CABECOTE ARTICULADO EM FORMA DE MEIA VOLTA, EM LATAO,BALANCO DE 4CM</t>
  </si>
  <si>
    <t>00922</t>
  </si>
  <si>
    <t>CONCHA EM LATAO CROMADO, FORMA RETANGULAR FUNDO EM BAIXO RELEVO, SEM FURO, DE (95X40)MM</t>
  </si>
  <si>
    <t>00923</t>
  </si>
  <si>
    <t>00927</t>
  </si>
  <si>
    <t>DOBRADICA VAI/VEM, EM LATAO POLIDO, DE 3"</t>
  </si>
  <si>
    <t>00928</t>
  </si>
  <si>
    <t>FECHADURA HOSPITALAR COM ACIONAMENTO TIPO ALAVANCA, COM CILINDRO</t>
  </si>
  <si>
    <t>00930</t>
  </si>
  <si>
    <t>00937</t>
  </si>
  <si>
    <t>FECHADURA DE EMBUTIR, BICO DE PAPAGAIO PARA PORTA DE CORRER EXTERNA, COM CILINDRO, DISTANCIA 40 A 55MM, EM METAL COM ACABAMENTO CROMADO</t>
  </si>
  <si>
    <t>00948</t>
  </si>
  <si>
    <t>FECHO DE EMBUTIR, DE ALAVANCA, EM METALCOM ACABAMENTO CROMADO, DE 30 A 40CM DEALTURA</t>
  </si>
  <si>
    <t>00950</t>
  </si>
  <si>
    <t>GONZO DE SOBREPOR, P/JANELA BASCULANTE DE MADEIRA, EM LATAO, TIPO MACHO-FEMEA</t>
  </si>
  <si>
    <t>00951</t>
  </si>
  <si>
    <t>PRESILHAS P/FIXACAO DE CABO DE ACO, P/JANELA GUILHOTINA, NO DIAMETRO DE 1/8"</t>
  </si>
  <si>
    <t>00952</t>
  </si>
  <si>
    <t>PARAFUSO DE LATAO NIQUELADO, COM ANILHACROMADA DE 6MM E COM ESPESSURA DE 1.1/4"X4,8 OU 5,5MM</t>
  </si>
  <si>
    <t>00958</t>
  </si>
  <si>
    <t>TRILHO DE ALUMINIO P/JANELA DE CORRER, PERFIL QUADRADO, P/RODIZIO, DE 1/4"X1/4"</t>
  </si>
  <si>
    <t>00961</t>
  </si>
  <si>
    <t>EQUIPAMENTO DE CONCR.PROJ., ACIONAM.ELETR.10CV,MISTURA (VIA) SECA,DIST.TRANSP.HORIZ.500,00M, VERT.100,00, P/MANGOTE 2"</t>
  </si>
  <si>
    <t>00967</t>
  </si>
  <si>
    <t>BORBOLETA DE LATAO OU ZAMAK, ASAS TRIANGULARES VAZADAS PARA JANELA GUILHOTINA EMLATAO ESTAMPADO OU NIQUELADO</t>
  </si>
  <si>
    <t>00971</t>
  </si>
  <si>
    <t>BOMBA HIDRAULICA CENTRIFUGA, COM MOTOR ELETRICO, DE 01,0CV-110/220V</t>
  </si>
  <si>
    <t>00972</t>
  </si>
  <si>
    <t>BOMBA HIDRAULICA CENTRIFUGA, COM MOTOR ELETRICO, DE 01,5CV-110/220V</t>
  </si>
  <si>
    <t>00973</t>
  </si>
  <si>
    <t>BOMBA HIDRAULICA CENTRIFUGA, COM MOTOR ELETRICO, DE 0,75CV-110/220V</t>
  </si>
  <si>
    <t>00974</t>
  </si>
  <si>
    <t>FECHO DE SOBREPOR, LIVRE-OCUPADO, EM METAL COM ACABAMENTO CROMADO, INCLUSIVE TARJETA COM TRANCA FIXA</t>
  </si>
  <si>
    <t>00976</t>
  </si>
  <si>
    <t>ASFALTO ELASTOMERICO</t>
  </si>
  <si>
    <t>00977</t>
  </si>
  <si>
    <t>FECHO DE EMBUTIR,SEGURANCA,P/JANELAS GUILHOT.,LATAO CROMADO,PISTAO CILINDR.,BOTAO C/CREMALHEIRA,ESPELHO ELIPTICO CROMADO</t>
  </si>
  <si>
    <t>00981</t>
  </si>
  <si>
    <t>PRENDEDOR DE PORTA EM LATAO CROMADO,FIXADO NO PISO,HASTE ACIONADA POR PRESSAO DAPORTA OU DO PE</t>
  </si>
  <si>
    <t>00982</t>
  </si>
  <si>
    <t>BOMBA HIDRAULICA OU CENTRIFUGA, COM MOTOR ELETRICO, DE 10,0CV-220/380V</t>
  </si>
  <si>
    <t>00985</t>
  </si>
  <si>
    <t>BOMBA HIDRAULICA CENTRIFUGA, COM MOTOR ELETRICO, DE 0,50CV-110/220V</t>
  </si>
  <si>
    <t>00986</t>
  </si>
  <si>
    <t>TARJETA DE FIO REDONDO, EM FERRO CROMADO, DE 2"</t>
  </si>
  <si>
    <t>00988</t>
  </si>
  <si>
    <t>TELA DE POLIESTER</t>
  </si>
  <si>
    <t>00990</t>
  </si>
  <si>
    <t>EMULSAO ADESIVA, A BASE DE RESINA ACRILICA</t>
  </si>
  <si>
    <t>00995</t>
  </si>
  <si>
    <t>00996</t>
  </si>
  <si>
    <t>FECHO DE HASTE REDONDA, FERRO PARA PINTURA, DE 18CM</t>
  </si>
  <si>
    <t>00997</t>
  </si>
  <si>
    <t>FECHO DE HASTE REDONDA, FERRO PARA PINTURA, DE 25CM</t>
  </si>
  <si>
    <t>00998</t>
  </si>
  <si>
    <t>VISOR OTICO COM LENTE, PARA PORTAS DE ENTRADA SOCIAL</t>
  </si>
  <si>
    <t>01301</t>
  </si>
  <si>
    <t>MOTONIVELADORA, PRECO SEM PNEUS, COM PESO OPERACIONAL EM TORNO DE 18T, COM MOTORDIESEL EM TORNO DE 125CV</t>
  </si>
  <si>
    <t>01305</t>
  </si>
  <si>
    <t>PA CARREGADEIRA DE PNEUS, PRECO SEM PNEUS, PESO EM TORNO DE 12T, MOTOR DIESEL EMTORNO DE 121CV, PA CAPAC. APROX. 1,30M3</t>
  </si>
  <si>
    <t>01307</t>
  </si>
  <si>
    <t>TRATOR DE ESTEIRAS COM POTENCIA EM TORNODE 200HP, COM LAMINA E ESCARIFICADOR</t>
  </si>
  <si>
    <t>01309</t>
  </si>
  <si>
    <t>TRATOR DE ESTEIRAS COM POTENCIA EM TORNODE 315HP, SEM LAMINA, SEM ESCARIFICADOR</t>
  </si>
  <si>
    <t>01310</t>
  </si>
  <si>
    <t>TRATOR DE ESTEIRAS COM POTENCIA EM TORNODE 315HP, COM LAMINA, SEM ESCARIFICADOR</t>
  </si>
  <si>
    <t>01311</t>
  </si>
  <si>
    <t>TRATOR DE ESTEIRAS COM POTENCIA EM TORNODE 315HP, COM LAMINA E ESCARIFICADOR</t>
  </si>
  <si>
    <t>01314</t>
  </si>
  <si>
    <t>01315</t>
  </si>
  <si>
    <t>DISTRIBUIDOR AGREG.,PRECO S/PNEUS,REB.C/CAPAC.RASA 1,30M3,LARG.MAX.DIST.3,66M,COMP.4,10M,LARG.1,30M,ALT.1,00M,6X9,10 LON</t>
  </si>
  <si>
    <t>01316</t>
  </si>
  <si>
    <t>DISTRIBUIDOR DE BETUME (ASFALTO), PRECOS/PNEUS, SOB PRESSAO, C/MOTOR A GASOL.CAPAC.EFETIVA TANQUE 5.000L,M.DIESEL 132CV</t>
  </si>
  <si>
    <t>01320</t>
  </si>
  <si>
    <t>VIBRO-ACABADORA DE ASFALTO, SOBRE ESTEIRA, C/MOTOR DIESEL DE 69CV (2.000RPM) C/EXT. P/PAVIMENTACAO DE 4,27M DE LARG.</t>
  </si>
  <si>
    <t>01322</t>
  </si>
  <si>
    <t>GRADE ARADORA MECANICA, C/NUM.DE DISCO 24, LARG.DO CORTE 250CM, E EIXO DE 1.5/8", POT.MOTOR 120 A 130CV, ESPES.230MM</t>
  </si>
  <si>
    <t>01323</t>
  </si>
  <si>
    <t>GUINDAUTO MONTADO SOBRE CHASSIS DE CAMINHAO, EXCLUSIVE O CHASSIS, CAPACIDADE DE3,5T</t>
  </si>
  <si>
    <t>01328</t>
  </si>
  <si>
    <t>TRATOR DE ESTEIRAS COM POTENCIA EM TORNODE 80CV, COM LAMINA E ESCARIFICADOR</t>
  </si>
  <si>
    <t>01329</t>
  </si>
  <si>
    <t>TRATOR DE ESTEIRAS COM POTENCIA EM TORNODE 140CV, COM LAMINA E ESCARIFICADOR</t>
  </si>
  <si>
    <t>01332</t>
  </si>
  <si>
    <t>ROMPEDOR PNEUMATICO (MARTELETE), COM 32,6KG DE PESO, CONSUMO DE AR 38,8L/S, FREQUENCIA IMPACTO 1.100 IMP/MIN.</t>
  </si>
  <si>
    <t>01334</t>
  </si>
  <si>
    <t>INJETOR P/ARGAMASSA OU AREIA, COM MISTURADOR VERTICAL, MOTOR ELETRICO E CHASSIS</t>
  </si>
  <si>
    <t>01337</t>
  </si>
  <si>
    <t>MAQUINA DE SOLDA A ARCO, 375A, COM MOTORDIESEL 33CV A 1.800RPM, MONTADA SOBRE CARRETA DE 2 RODAS</t>
  </si>
  <si>
    <t>01341</t>
  </si>
  <si>
    <t>GUINDASTE SOBRE RODAS, PRECO SEM PNEUS,LANCA TELESCOPIA, COM MOTOR DIESEL DE 70CV E CAPACIDADE DE 6T</t>
  </si>
  <si>
    <t>01342</t>
  </si>
  <si>
    <t>ESPELHO DE CRISTAL, DE 4MM</t>
  </si>
  <si>
    <t>01346</t>
  </si>
  <si>
    <t>AGREGADO DE ALTA RESISTENCIA, PARA PISOINDUSTRIAL</t>
  </si>
  <si>
    <t>01352</t>
  </si>
  <si>
    <t>TAMPAO DE FERRO FUNDIDO,NODULAR,ART, P/CAIXA DE INSP. E SEMELH. MED. APROX. DE(60X50)CM, CLASSEB125,CONF.ABNT,NBR10160</t>
  </si>
  <si>
    <t>01353</t>
  </si>
  <si>
    <t>CHAPA DE COMPENSADO NAVAL, COM ESPESSURADE 20MM</t>
  </si>
  <si>
    <t>01354</t>
  </si>
  <si>
    <t>CHAPA DE MADEIRA COMPENSADA, RESINADA, COM ESPESSURA DE 20MM</t>
  </si>
  <si>
    <t>01358</t>
  </si>
  <si>
    <t>CHAPA DE COMPENSADO NAVAL, COM ESPESSURADE 10MM</t>
  </si>
  <si>
    <t>01360</t>
  </si>
  <si>
    <t>CHAPA DE COMPENSADO NAVAL, COM ESPESSURADE 15MM</t>
  </si>
  <si>
    <t>01361</t>
  </si>
  <si>
    <t>CHAPA DE MADEIRA COMPENSADA, PLASTIFICADA, COM ESPESSURA DE 10MM</t>
  </si>
  <si>
    <t>01362</t>
  </si>
  <si>
    <t>CHAPA DE MADEIRA COMPENSADA, PLASTIFICADA, COM ESPESSURA DE 14MM</t>
  </si>
  <si>
    <t>01363</t>
  </si>
  <si>
    <t>CHAPA DE MADEIRA COMPENSADA, RESINADA, COM ESPESSURA DE 10MM</t>
  </si>
  <si>
    <t>01364</t>
  </si>
  <si>
    <t>CHAPA DE MADEIRA COMPENSADA, RESINADA, COM ESPESSURA DE 17MM</t>
  </si>
  <si>
    <t>01373</t>
  </si>
  <si>
    <t>HIDRO ASFALTO, EM EMBALAGENS DE 18KG</t>
  </si>
  <si>
    <t>01374</t>
  </si>
  <si>
    <t>EMULSAO ASFALTICA CATIONICA, RR-2C, A GRANEL</t>
  </si>
  <si>
    <t>01376</t>
  </si>
  <si>
    <t>CIMENTO ASFALTICO DE PETROLEO, CAP 30/45, A GRANEL</t>
  </si>
  <si>
    <t>01382</t>
  </si>
  <si>
    <t>CORDOALHA DE 8,0MM, CP-190 RB, CONFORMEABNT NBR 7483</t>
  </si>
  <si>
    <t>01386</t>
  </si>
  <si>
    <t>TALHA-GUINCHO MANUAL, C/CABO, ALAVANCA,CARRETEL E GANCHOS, SENDO C/CAPAC.ICAM.1500KG E DE TRACAO 1800KG, P.TALHA 10KG</t>
  </si>
  <si>
    <t>01394</t>
  </si>
  <si>
    <t>CORDOALHA DE 12,7MM, CP-190 RB, CONFORMEABNT NBR 7483</t>
  </si>
  <si>
    <t>01397</t>
  </si>
  <si>
    <t>CONE DE ANCORAGEM COMPLETO, PARA CABOS DE 12 CORDOALHAS DE 12,7MM</t>
  </si>
  <si>
    <t>01399</t>
  </si>
  <si>
    <t>MACACO DE PROTENSAO (ALUGUEL), PARA 12 CCORDOALHAS DE 12,7MM</t>
  </si>
  <si>
    <t>01400</t>
  </si>
  <si>
    <t>BOMBA DE ALTA PRESSAO, ELETRICA, PARA CONCRETO PROTENDIDO (ALUGUEL)</t>
  </si>
  <si>
    <t>01401</t>
  </si>
  <si>
    <t>BOMBA ELETRICA, PARA CONCRETO PROTENDIDO(ALUGUEL)</t>
  </si>
  <si>
    <t>01402</t>
  </si>
  <si>
    <t>RALO FERRO FUNDIDO NODULAR,PARA SARJETA,ARTICULADO,DE (30X90)CM,C/CAIXILHO E GRELHA,CLASSE B-125,ABNT NBR 10160</t>
  </si>
  <si>
    <t>01403</t>
  </si>
  <si>
    <t>EMULSAO ASFALTICA CATIONICA, RM-1C, A GRANEL</t>
  </si>
  <si>
    <t>01407</t>
  </si>
  <si>
    <t>TUBO DE CONCRETO ARMADO, ESGOTO, EA2, 0400MM</t>
  </si>
  <si>
    <t>01408</t>
  </si>
  <si>
    <t>TUBO DE CONCRETO ARMADO, ESGOTO, EA2, 0500MM</t>
  </si>
  <si>
    <t>01409</t>
  </si>
  <si>
    <t>TUBO DE CONCRETO ARMADO, ESGOTO, EA2, 0600MM</t>
  </si>
  <si>
    <t>01410</t>
  </si>
  <si>
    <t>TUBO DE CONCRETO ARMADO, ESGOTO, EA2, 0700MM</t>
  </si>
  <si>
    <t>01411</t>
  </si>
  <si>
    <t>TUBO DE CONCRETO ARMADO, ESGOTO, EA2, 0800MM</t>
  </si>
  <si>
    <t>01412</t>
  </si>
  <si>
    <t>TUBO DE CONCRETO ARMADO, ESGOTO, EA2, 0900MM</t>
  </si>
  <si>
    <t>01413</t>
  </si>
  <si>
    <t>TUBO DE CONCRETO ARMADO, ESGOTO, EA2, 1000MM</t>
  </si>
  <si>
    <t>01414</t>
  </si>
  <si>
    <t>TUBO DE CONCRETO ARMADO, ESGOTO, EA2, 1200MM</t>
  </si>
  <si>
    <t>01415</t>
  </si>
  <si>
    <t>TUBO DE CONCRETO ARMADO, ESGOTO, EA2, 1500MM</t>
  </si>
  <si>
    <t>01417</t>
  </si>
  <si>
    <t>CHAPA ACO CARBONO, P/USOS GERAIS, LAM.AQUENTE, TAM.PADRAO, BORDAS UNIV.,CHAPA PRETA, PRECO DE REVEND., C/ESPES.6,35MM</t>
  </si>
  <si>
    <t>01420</t>
  </si>
  <si>
    <t>MICRO TRATOR A MOTOR, COM APARADOR DE GRAMA, INCLUSIVE VARREDURA E RECOLHIMENTODE ENTULHO</t>
  </si>
  <si>
    <t>01422</t>
  </si>
  <si>
    <t>BOMBA P/ARGAMASSA, COM UNIDADE MISTURADORA E BOMBEADORA ACOPLADAS P/900 A 4.800LITROS DE MISTURA SECA, C/MOTOR ELETRICO</t>
  </si>
  <si>
    <t>01423</t>
  </si>
  <si>
    <t>BOMBA INJETORA MANUAL, INCLUINDO TANQUE,PARA CALDA DE CIMENTO, COM PALHETA MISTURADORA</t>
  </si>
  <si>
    <t>01424</t>
  </si>
  <si>
    <t>COMPRESSOR DE AR PORTATIL E REBOCAVEL, P. TRAB. APROX. 102PSI, C/MOTOR DIESEL 040CV E DESC. LIVRE EFET. APROX. 200PCM</t>
  </si>
  <si>
    <t>01425</t>
  </si>
  <si>
    <t>COMPRESSOR DE AR PORTATIL E REBOCAVEL, P. TRAB. APROX. 102PSI, C/MOTOR DIESEL 108CV E DESC. LIVRE EFETIVA APROX. 400 PCM</t>
  </si>
  <si>
    <t>01428</t>
  </si>
  <si>
    <t>CAMINHAO BASCULANTE, NO TOCO, PRECO SEMPNEUS, CAPACIDADE DE 5,00M3</t>
  </si>
  <si>
    <t>01429</t>
  </si>
  <si>
    <t>ROLO COMPACTADOR, COM MOTOR DIESEL DE 55CV, CAPACIDADE DE 6 A 9T</t>
  </si>
  <si>
    <t>01433</t>
  </si>
  <si>
    <t>BETONEIRA PARA 320 LITROS DE MISTURA SECA, SEM CARREGAMENTO MECANICO E TAMBOR REVERSIVEL, COM MOTOR ELETRICO</t>
  </si>
  <si>
    <t>01434</t>
  </si>
  <si>
    <t>BETONEIRA PARA 320 LITROS DE MISTURA SECA, SEM CARREGAMENTO MECANICO E TAMBOR REVERSIVEL, COM MOTOR A GASOLINA</t>
  </si>
  <si>
    <t>01435</t>
  </si>
  <si>
    <t>DISCO ELETRICO, PARA COMPACTAR E DESEMPENAR  PISOS DE CONCRETO, COM MOTOR DE 2CV, 4 POLOS, 220/380V</t>
  </si>
  <si>
    <t>01437</t>
  </si>
  <si>
    <t>COMPRESSOR DE AR ESTACIONARIO, C/MOTOR ELETRICO, P. TRAB. APROX. 145PSI E DESC.LIVRE EFETIVA  APROX. 700PCM</t>
  </si>
  <si>
    <t>01439</t>
  </si>
  <si>
    <t>MAQUINA DE SOLDA A ARCO, DE 375A, COM MOTOR ELETRICO</t>
  </si>
  <si>
    <t>01440</t>
  </si>
  <si>
    <t>GRUPO GER. ABERTO TRIF.220/127V,FREQ.50/60HZ C/REG.TEN.FREQ.AUT.QUADRO COM.MAN.TANQUE COMB.POT.APROX.145/125KVA INT/CON</t>
  </si>
  <si>
    <t>01441</t>
  </si>
  <si>
    <t>PERFURATRIZ PNEUMATICA, C/26KG DE PESO (P/USO SUBTER.), CONS.DE AR 63L/S, FREQ.IMPACTOS 38 IMP/S,COMPR.71CM,DIAM.70MM</t>
  </si>
  <si>
    <t>01442</t>
  </si>
  <si>
    <t>AVANCO P/PERFURATRIZ PNEUM., C/23,5KG PESO, CONSUMO AR 56T, FREQUENCIA IMPACTOS34 IMP/S, COMPR.64CM, DIAM.PISTAO 65MM</t>
  </si>
  <si>
    <t>01443</t>
  </si>
  <si>
    <t>BOMBA COM MOTOR DIESEL PARA SONDAGEM</t>
  </si>
  <si>
    <t>01445</t>
  </si>
  <si>
    <t>SONDA A PERCUSSAO EQUIPADA P/ENSAIOS, COMPOSTA DE REENVIO COM CABEAMENTO REFRIGERADO DE 3" A 6"</t>
  </si>
  <si>
    <t>01446</t>
  </si>
  <si>
    <t>SONDA ROTATIVA, C/MOTOR A GASOLINA 30HP</t>
  </si>
  <si>
    <t>01448</t>
  </si>
  <si>
    <t>TALHA-GUINCHO MANUAL, C/CABO, ALAVANCA,CARRETEL E GANCHOS, SENDO C/CAPAC.ICAMENTO 4000KG,TRACAO 5000KG,PESO TALHA 30KG</t>
  </si>
  <si>
    <t>01450</t>
  </si>
  <si>
    <t>BOMBA SUBMERSA COM MOTOR ELETRICO, DE 5CV-220/380V, PARA POCOS PROFUNDOS</t>
  </si>
  <si>
    <t>01456</t>
  </si>
  <si>
    <t>CAMINHAO BETONEIRA, PRECO SEM PNEUS, CAPACIDADE DE 7,00M3</t>
  </si>
  <si>
    <t>01457</t>
  </si>
  <si>
    <t>CAMINHAO BETONEIRA, PRECO SEM PNEUS, CAPACIDADE DE 5,00M3</t>
  </si>
  <si>
    <t>01458</t>
  </si>
  <si>
    <t>BETONEIRA PARA 600 LITROS DE MISTURA SECA, COM CARREGAMENTO MECANICO E TAMBOR REVERSIVEL, COM MOTOR ELETRICO</t>
  </si>
  <si>
    <t>01459</t>
  </si>
  <si>
    <t>MISTURADOR HORIZONTAL CONCRETO, P/1000LDE MISTURA SECA, C/MOTOR ELETR.15CV, CARREG.AUTOM.,VELOC.TAMBOR 20RPM, ROD.FERRO</t>
  </si>
  <si>
    <t>01471</t>
  </si>
  <si>
    <t>HASTE P/PERFURACAO, DE 32MM</t>
  </si>
  <si>
    <t>01473</t>
  </si>
  <si>
    <t>LUVA P/PERFURACAO, DE 32MM</t>
  </si>
  <si>
    <t>01474</t>
  </si>
  <si>
    <t>BIT PARA PERFURACAO, DE 2.1/2"</t>
  </si>
  <si>
    <t>01476</t>
  </si>
  <si>
    <t>01478</t>
  </si>
  <si>
    <t>GERADOR MONOFASICO A GASOLINA POTENCIA MAX. 2.5KVA, 110/220V, FREQ.60HZ</t>
  </si>
  <si>
    <t>01480</t>
  </si>
  <si>
    <t>GRUPO GER. ABERTO TRANSPORTAVEL TRIF.220/127V, FREQ.50/60HZ C/REG.TEN.FREQ.AUT.QUADRO COM.MAN.TANQUE COMB.POT.APROX.60/53KVA INT/CONT</t>
  </si>
  <si>
    <t>01483</t>
  </si>
  <si>
    <t>VIBRADOR DE IMERSAO, TUBO (48X480)MM, COM MANGOTE 5,00M COMPR.C/MOTOR A GASOLINADE 3,5CV</t>
  </si>
  <si>
    <t>01484</t>
  </si>
  <si>
    <t>PERFURATRIZ PNEUMAT.23,5KG PESO (P/SERV.FURACAO DE FOGACHO, PERFUR.BANC.BAIXAS ESERV.SIMIL.)CONS.AR 56L/S,DIAM.PIS.65MM</t>
  </si>
  <si>
    <t>01485</t>
  </si>
  <si>
    <t>HASTE P/PERFURACAO, DE 38MM</t>
  </si>
  <si>
    <t>01486</t>
  </si>
  <si>
    <t>LUVA P/PERFURACAO, DE 38MM</t>
  </si>
  <si>
    <t>01487</t>
  </si>
  <si>
    <t>VASSOURA MECANICA REBOCAVEL, SEM ESCOVA,PRECO SEM PNEUS, LARGURA DE TRABALHO DE2,44M</t>
  </si>
  <si>
    <t>01488</t>
  </si>
  <si>
    <t>ESCOVA PARA VASSOURA MECANICA, CONJUNTODE 8 ESCOVAS</t>
  </si>
  <si>
    <t>01553</t>
  </si>
  <si>
    <t>MANGUEIRA PARA AR COMPRIMIDO, COM 2 LONAS, DE 3/4"</t>
  </si>
  <si>
    <t>01557</t>
  </si>
  <si>
    <t>CARRETA PNEUMATICA P/PERFURACAO DE TERRENO,ROCHA OU MINERIO,SOBRE ESTEIRAS,COM EXTENSAO DAS HASTES ATE 3,7M COMPRIMENTO E MOTOR DE TRACAO APROX. 11,5HP</t>
  </si>
  <si>
    <t>01558</t>
  </si>
  <si>
    <t>CAMINHAO TANQUE, PRECO SEM PNEUS, CAPACIDADE DE 10000 LITROS</t>
  </si>
  <si>
    <t>01559</t>
  </si>
  <si>
    <t>CAMINHAO TANQUE, PRECO SEM PNEUS, CAPACIDADE DE 15000 LITROS</t>
  </si>
  <si>
    <t>01560</t>
  </si>
  <si>
    <t>CAMINHAO TANQUE, PRECO SEM PNEUS, CAPACIDADE DE 20000 LITROS</t>
  </si>
  <si>
    <t>01561</t>
  </si>
  <si>
    <t>CARRETA (CAVALO + REBOQUE) TANQUE, PRECOSEM PNEUS, CAPACIDADE DE 30000 LITROS</t>
  </si>
  <si>
    <t>01564</t>
  </si>
  <si>
    <t>EMULSAO ASFALTICA CATIONICA, RL-1C, A GRANEL</t>
  </si>
  <si>
    <t>01567</t>
  </si>
  <si>
    <t>CERAMICA ESMALTADA, COM RESISTENCIA A ABRASAO P.E.I. IV, COM MEDIDAS EM TORNO DE(20X20)CM, CONFORME ABNT NBR 16928</t>
  </si>
  <si>
    <t>01570</t>
  </si>
  <si>
    <t>BROCA COM PONTA DE METAL DURO (WIDIA), COM HASTE DE 7/8", SERIE 12, DE (1600X39)MM</t>
  </si>
  <si>
    <t>01571</t>
  </si>
  <si>
    <t>BROCA COM PONTA DE METAL DURO (WIDIA), COM HASTE DE 7/8", SERIE 12, DE (3200X37)MM</t>
  </si>
  <si>
    <t>01576</t>
  </si>
  <si>
    <t>PERFIL "I" DE ACO CARBONO, PADRAO AMERICANO, PRECO DE REVENDEDOR, DE 6"X3.3/8"</t>
  </si>
  <si>
    <t>01577</t>
  </si>
  <si>
    <t>PERFIL "I" DE ACO CARBONO, PADRAO AMERICANO, PRECO DE REVENDEDOR, DE 8"X4"</t>
  </si>
  <si>
    <t>01578</t>
  </si>
  <si>
    <t>PERFIL "I" DE ACO CARBONO, PADRAO AMERICANO, PRECO DE REVENDEDOR, DE 10"X4.5/8"</t>
  </si>
  <si>
    <t>01579</t>
  </si>
  <si>
    <t>PERFIL "I" DE ACO CARBONO, PADRAO AMERICANO, PRECO DE REVENDEDOR, DE 12"X5.1/4"</t>
  </si>
  <si>
    <t>01580</t>
  </si>
  <si>
    <t>CABO DE ACO COM ALMA DE CANHAMO, 6 PERNAS DE 19 FIOS, NO DIAMETRO DE 3/8"</t>
  </si>
  <si>
    <t>01582</t>
  </si>
  <si>
    <t>CABO DE ACO COM ALMA DE CANHAMO, 6 PERNAS DE 19 FIOS, NO DIAMETRO DE 5/8"</t>
  </si>
  <si>
    <t>01583</t>
  </si>
  <si>
    <t>CABO DE ACO COM ALMA DE CANHAMO, 6 PERNAS DE 19 FIOS, NO DIAMETRO DE 1/2"</t>
  </si>
  <si>
    <t>01584</t>
  </si>
  <si>
    <t>MOTOR 5CV C/UMA PONTA EIXO, C/ROSCA A ESQUERDA, DOTADO FLANGE DUPLO ZINC. P/FIXACAO SERRA CIRC.OU DISCO E PORCA FIXACAO</t>
  </si>
  <si>
    <t>01585</t>
  </si>
  <si>
    <t>CAMINHAO COM CARROCERIA FIXA, NO TOCO, PRECO SEM PNEUS, CAPACIDADE DE 3,5T</t>
  </si>
  <si>
    <t>01588</t>
  </si>
  <si>
    <t>CARRETA (CAVALO + REBOQUE) PARA TRANSPORTE PESADO, PRECO SEM PNEUS, REBAIXADO, CAPACIDADE PARA CARGA UTIL 30T</t>
  </si>
  <si>
    <t>01589</t>
  </si>
  <si>
    <t>CAMINHAO BASCULANTE, NO TOCO, PRECO SEMPNEUS, CAPACIDADE DE 7,00M3</t>
  </si>
  <si>
    <t>01590</t>
  </si>
  <si>
    <t>MAQUINA DE JUNTAS (SERRA P/CONCRETO), C/MOTOR A GAS.8,25CV, PART.MANUAIS, CHASSIS REFOR.,P/ACOM.SERRAS 14",PRECO S/DISCO</t>
  </si>
  <si>
    <t>01592</t>
  </si>
  <si>
    <t>BETONEIRA PARA 600 LITROS DE MISTURA SECA, COM CARREGAMENTO MECANICO E TAMBOR REVERSIVEL, COM MOTOR DIESEL</t>
  </si>
  <si>
    <t>01593</t>
  </si>
  <si>
    <t>USINA PARA MISTURA A FRIO,50T/H,C/ALIM-DOSADOR FRIOS,ELEV,SILOTREMONHA,ALIM FINOS,MIST.E TANQUE P/ARM.EMULSAO,EXCL.ESTE</t>
  </si>
  <si>
    <t>01594</t>
  </si>
  <si>
    <t>USINA MOVEL DE MISTURA DE ASFALTO CONTINUA, COM CAPACIDADE DE PRODUCAO DE ATE 100T/H</t>
  </si>
  <si>
    <t>01596</t>
  </si>
  <si>
    <t>TRATOR DE PNEUS, PRECO SEM PNEUS, COM MOTOR DIESEL DE 61CV</t>
  </si>
  <si>
    <t>01597</t>
  </si>
  <si>
    <t>CAMINHAO TANQUE, PRECO SEM PNEUS, CAPACIDADE DE 6000 LITROS</t>
  </si>
  <si>
    <t>01598</t>
  </si>
  <si>
    <t>CAMINHAO BASCULANTE, NO TOCO, PRECO SEMPNEUS, CAPACIDADE DE 4,00M3</t>
  </si>
  <si>
    <t>01599</t>
  </si>
  <si>
    <t>CAMINHAO COM CARROCERIA FIXA, NO TOCO, PRECO SEM PNEUS, CAPACIDADE DE 7,5T</t>
  </si>
  <si>
    <t>01601</t>
  </si>
  <si>
    <t>CAMINHAO BASCULANTE EXCLUSIVAMENTE FORADE ESTRADA,CACAMBA DE FABRICA,CAPACIDADEMINIMA 30T CARGA UTIL, PRECO SEM PNEUS</t>
  </si>
  <si>
    <t>01602</t>
  </si>
  <si>
    <t>CAMINHAO COM CARROCERIA FIXA, TRUCADO, PRECO SEM PNEUS, CAPACIDADE DE 12T</t>
  </si>
  <si>
    <t>01900</t>
  </si>
  <si>
    <t>MAO-DE-OBRA DE AUXILIAR DE ESCRITORIO, INCLUSIVE ENCARGOS SOCIAIS</t>
  </si>
  <si>
    <t>01901</t>
  </si>
  <si>
    <t>MAO-DE-OBRA DE SERVENTE PARA SERVICOS DECONSERVACAO, INCLUSIVE ENCARGOS SOCIAIS</t>
  </si>
  <si>
    <t>01902</t>
  </si>
  <si>
    <t>MAO-DE-OBRA DE ASSISTENTE TECNICO, INCLUSIVE ENCARGOS SOCIAIS</t>
  </si>
  <si>
    <t>01904</t>
  </si>
  <si>
    <t>MAO-DE-OBRA DE ENCARREGADO PARA SERVIÇOSDE ILUMINACAO PUBLICA, INCLUSIVE ENCARGOS SOCIAIS</t>
  </si>
  <si>
    <t>01905</t>
  </si>
  <si>
    <t>MAO-DE-OBRA DE CHEFE DE ESCRITORIO, INCLUSIVE ENCARGOS SOCIAIS</t>
  </si>
  <si>
    <t>01906</t>
  </si>
  <si>
    <t>MAO-DE-OBRA DE SECRETARIA, INCLUSIVE ENCARGOS SOCIAIS</t>
  </si>
  <si>
    <t>01909</t>
  </si>
  <si>
    <t>MAO-DE-OBRA DE AUXILIAR DE DESENHISTA, INCLUSIVE ENCARGOS SOCIAIS</t>
  </si>
  <si>
    <t>01910</t>
  </si>
  <si>
    <t>MAO-DE-OBRA DE ESCRITURARIO DA CONSTRUCAO CIVIL, INCLUSIVE ENCARGOS SOCIAIS</t>
  </si>
  <si>
    <t>01912</t>
  </si>
  <si>
    <t>MAO-DE-OBRA DE ALMOXARIFE, INCLUSIVE ENCARGOS SOCIAIS</t>
  </si>
  <si>
    <t>01913</t>
  </si>
  <si>
    <t>MAO-DE-OBRA DE AUXILIAR DE ALMOXARIFADO,INCLUSIVE ENCARGOS SOCIAIS</t>
  </si>
  <si>
    <t>01914</t>
  </si>
  <si>
    <t>MAO-DE-OBRA DE ESTAGIARIO DA CONSTRUCAOCIVIL, INCLUSIVE ENCARGOS SOCIAIS</t>
  </si>
  <si>
    <t>01915</t>
  </si>
  <si>
    <t>MAO-DE-OBRA DE ENGENHEIRO OU ARQUITETO JUNIOR, INCLUSIVE ENCARGOS SOCIAIS</t>
  </si>
  <si>
    <t>01916</t>
  </si>
  <si>
    <t>MAO-DE-OBRA DE ELETROTECNICO, INCLUSIVEENCARGOS SOCIAIS</t>
  </si>
  <si>
    <t>01917</t>
  </si>
  <si>
    <t>MAO-DE-OBRA DE MOTORISTA OPERADOR DE GUINDAUTO, INCLUSIVE ENCARGOS SOCIAIS</t>
  </si>
  <si>
    <t>01918</t>
  </si>
  <si>
    <t>MAO DE OBRA DE MONTADOR ELETROMECANICO,INCLUSIVE ENCARGOS SOCIAIS</t>
  </si>
  <si>
    <t>01919</t>
  </si>
  <si>
    <t>MAO DE OBRA DE AJUDANTE DE MONTADOR ELETROMECANICO, INCLUSIVE ENCARGOS SOCIAIS</t>
  </si>
  <si>
    <t>01920</t>
  </si>
  <si>
    <t>MAO-DE-OBRA DE PINTOR DE LETRAS, INCLUSIVE ENCARGOS SOCIAIS</t>
  </si>
  <si>
    <t>01921</t>
  </si>
  <si>
    <t>MAO-DE-OBRA DE AJUDANTE DE CONSTRUCAO CIVIL, INCLUSIVE ENCARGOS SOCIAIS</t>
  </si>
  <si>
    <t>01922</t>
  </si>
  <si>
    <t>MAO-DE-OBRA DE MARTELETEIRO, INCLUSIVE ENCARGOS SOCIAIS</t>
  </si>
  <si>
    <t>01924</t>
  </si>
  <si>
    <t>MAO-DE-OBRA DE AUXILIAR TECNICO, INCLUSIVE ENCARGOS SOCIAIS</t>
  </si>
  <si>
    <t>01933</t>
  </si>
  <si>
    <t>MAO-DE-OBRA DE GESSEIRO, INCLUSIVE ENCARGOS SOCIAIS</t>
  </si>
  <si>
    <t>01934</t>
  </si>
  <si>
    <t>MAO-DE-OBRA DE TORNEIRO MECANICO HORIZONTAL, INCLUSIVE ENCARGOS SOCIAIS</t>
  </si>
  <si>
    <t>01935</t>
  </si>
  <si>
    <t>MAO-DE-OBRA DE SOLDADOR INDUSTRIAL, INCLUSIVE ENCARGOS SOCIAIS</t>
  </si>
  <si>
    <t>01938</t>
  </si>
  <si>
    <t>MAO-DE-OBRA DE FERREIRO, INCLUSIVE ENCARGOS SOCIAIS</t>
  </si>
  <si>
    <t>01940</t>
  </si>
  <si>
    <t>SALARIO MINIMO MENSAL</t>
  </si>
  <si>
    <t>01941</t>
  </si>
  <si>
    <t>MAO-DE-OBRA DE MARROEIRO, INCLUSIVE ENCARGOS SOCIAIS</t>
  </si>
  <si>
    <t>01942</t>
  </si>
  <si>
    <t>MAO-DE-OBRA DE TECNICO DE EDIFICACOES, INCLUSIVE ENCARGOS SOCIAIS</t>
  </si>
  <si>
    <t>01943</t>
  </si>
  <si>
    <t>MAO-DE-OBRA DE AJUDANTE DE SOLDADOR, INCLUSIVE ENCARGOS SOCIAIS</t>
  </si>
  <si>
    <t>01944</t>
  </si>
  <si>
    <t>MAO-DE-OBRA DE SOLDADOR DA CONSTRUCAO CIVIL, INCLUSIVE ENCARGOS SOCIAIS</t>
  </si>
  <si>
    <t>01945</t>
  </si>
  <si>
    <t>MAO-DE-OBRA DE ENGENHEIRO OU ARQUITETO COORDENADOR DE OBRAS, INCLUSIVE ENCARGOSSOCIAIS</t>
  </si>
  <si>
    <t>01946</t>
  </si>
  <si>
    <t>MAO-DE-OBRA DE AUXILIAR DE DESENHO TOPOGRAFICO, INCLUSIVE ENCARGOS SOCIAIS</t>
  </si>
  <si>
    <t>01947</t>
  </si>
  <si>
    <t>MAO-DE-OBRA DE APONTADOR, INCLUSIVE ENCARGOS SOCIAIS</t>
  </si>
  <si>
    <t>01949</t>
  </si>
  <si>
    <t>MAO-DE-OBRA DE NIVELADOR, INCLUSIVE ENCARGOS SOCIAIS</t>
  </si>
  <si>
    <t>01950</t>
  </si>
  <si>
    <t>MAO-DE-OBRA DE TOPOGRAFO A (SERVICOS DECAMPO E ESCRITORIO, COM RESPONSABILIDADEDE DIRIGI-LOS),INCLUSIVE ENCARGOS SOCIAI</t>
  </si>
  <si>
    <t>01951</t>
  </si>
  <si>
    <t>MAO-DE-OBRA DE DESENHISTA A (DESENHO TOPOGRAFICO A PARTIR DE CADERNETAS), INCLUSIVE ENCARGOS SOCIAIS</t>
  </si>
  <si>
    <t>01952</t>
  </si>
  <si>
    <t>MAO-DE-OBRA DE AUXILIAR DE CALCULO TOPOGRAFICO, INCLUSIVE ENCARGOS SOCIAIS</t>
  </si>
  <si>
    <t>01953</t>
  </si>
  <si>
    <t>MAO-DE-OBRA DE JARDINEIRO, INCLUSIVE ENCARGOS SOCIAIS</t>
  </si>
  <si>
    <t>01954</t>
  </si>
  <si>
    <t>MAO-DE-OBRA DE PASTILHEIRO, INCLUSIVE ENCARGOS SOCIAIS</t>
  </si>
  <si>
    <t>01955</t>
  </si>
  <si>
    <t>MAO-DE-OBRA DE MESTRE DE OBRAS B (ENCARREGADO GERAL COM MENOS DE 5 ANOS DE EXPERIENCIA), INCLUSIVE ENCARGOS SOCIAIS</t>
  </si>
  <si>
    <t>01956</t>
  </si>
  <si>
    <t>MAO-DE-OBRA DE LABORATORISTA DE SOLOS B,INCLUSIVE ENCARGOS SOCIAIS</t>
  </si>
  <si>
    <t>01957</t>
  </si>
  <si>
    <t>MAO-DE-OBRA DE VIDRACEIRO, INCLUSIVE ENCARGOS SOCIAIS</t>
  </si>
  <si>
    <t>01958</t>
  </si>
  <si>
    <t>MAO-DE-OBRA DE TOPOGRAFO B (SERVICOS DECAMPO), INCLUSIVE ENCARGOS SOCIAIS</t>
  </si>
  <si>
    <t>01959</t>
  </si>
  <si>
    <t>MAO-DE-OBRA DE TECNICO DE SONDAGEM, INCLUSIVE ENCARGOS SOCIAIS</t>
  </si>
  <si>
    <t>01960</t>
  </si>
  <si>
    <t>MAO-DE-OBRA DE TAQUEIRO, INCLUSIVE ENCARGOS SOCIAIS</t>
  </si>
  <si>
    <t>01961</t>
  </si>
  <si>
    <t>MAO-DE-OBRA DE SONDADOR D (AUXILIAR DE MENOR CATEGORIA QUE O SONDADOR C), INCLUSIVE ENCARGOS SOCIAIS</t>
  </si>
  <si>
    <t>01962</t>
  </si>
  <si>
    <t>MAO-DE-OBRA DE SONDADOR C (AUXILIAR DE OPERACAO DE SONDAGEM OU INJECOES), INCLUSIVE ENCARGOS SOCIAIS</t>
  </si>
  <si>
    <t>01963</t>
  </si>
  <si>
    <t>MAO-DE-OBRA DE SONDADOR B (ESPECIALISTADE MENOR QUALIDADE), INCLUSIVE ENCARGOSSOCIAIS</t>
  </si>
  <si>
    <t>01964</t>
  </si>
  <si>
    <t>MAO-DE-OBRA DE SONDADOR A (ESPECIALISTADA MAIS ALTA QUALIDADE), INCLUSIVE ENCARGOS SOCIAIS</t>
  </si>
  <si>
    <t>01966</t>
  </si>
  <si>
    <t>MAO-DE-OBRA DE PINTOR, INCLUSIVE ENCARGOS SOCIAIS</t>
  </si>
  <si>
    <t>01967</t>
  </si>
  <si>
    <t>MAO-DE-OBRA DE CARPINTEIRO DE ESQUADRIASDE MADEIRA INCLUSIVE ENCARGOS SOCIAIS</t>
  </si>
  <si>
    <t>01968</t>
  </si>
  <si>
    <t>MAO-DE-OBRA DE PEDREIRO, INCLUSIVE ENCARGOS SOCIAIS</t>
  </si>
  <si>
    <t>01969</t>
  </si>
  <si>
    <t>MAO-DE-OBRA DE OPERADOR DE MAQUINAS AUX.(COMPRESSOR, ROLO COMPACTADOR LEVE...),INCLUSIVE ENCARGOS SOCIAIS</t>
  </si>
  <si>
    <t>01970</t>
  </si>
  <si>
    <t>MAO-DE-OBRA DE OPERADOR DE MAQUINA (TRATOR, ETC), INCLUSIVE ENCARGOS SOCIAIS</t>
  </si>
  <si>
    <t>01971</t>
  </si>
  <si>
    <t>MAO-DE-OBRA DE MESTRE DE OBRAS A (ENCARREGADO GERAL COM MAIS DE 5 ANOS DE EXPERIENCIA), INCLUSIVE ENCARGOS SOCIAIS</t>
  </si>
  <si>
    <t>01972</t>
  </si>
  <si>
    <t>MAO-DE-OBRA DE AUXILIAR DE MECANICO, INCLUSIVE ENCARGOS SOCIAIS</t>
  </si>
  <si>
    <t>01973</t>
  </si>
  <si>
    <t>MAO-DE-OBRA DE MECANICO DE CAMINHAO E TRATOR, INCLUSIVE ENCARGOS SOCIAIS</t>
  </si>
  <si>
    <t>01974</t>
  </si>
  <si>
    <t>MAO-DE-OBRA DE MONTADOR B (MENOR CATEGORIA QUE O MONTADOR A), INCLUSIVE ENCARGOSSOCIAIS</t>
  </si>
  <si>
    <t>01975</t>
  </si>
  <si>
    <t>MAO-DE-OBRA DE MONTADOR A (MONTAGEM DE ESTRUTURAS METALICAS), INCLUSIVE ENCARGOSSOCIAIS</t>
  </si>
  <si>
    <t>01976</t>
  </si>
  <si>
    <t>MAO-DE-OBRA DE MARMORISTA DE MARMORE E GRANITO, INCLUSIVE ENCARGOS SOCIAIS</t>
  </si>
  <si>
    <t>01977</t>
  </si>
  <si>
    <t>MAO-DE-OBRA DE MARCENEIRO, INCLUSIVE ENCARGOS SOCIAIS</t>
  </si>
  <si>
    <t>01978</t>
  </si>
  <si>
    <t>MAO-DE-OBRA DE LADRILHEIRO, INCLUSIVE ENCARGOS SOCIAIS</t>
  </si>
  <si>
    <t>01979</t>
  </si>
  <si>
    <t>MAO-DE-OBRA DE LABORATORISTA DE SOLOS A,INCLUSIVE ENCARGOS SOCIAIS</t>
  </si>
  <si>
    <t>01980</t>
  </si>
  <si>
    <t>MAO-DE-OBRA DE MARMORISTA DE MARMORITE,INCLUSIVE ENCARGOS SOCIAIS</t>
  </si>
  <si>
    <t>01981</t>
  </si>
  <si>
    <t>MAO-DE-OBRA DE MOTORISTA DE CAMINHAO E CARRETA, INCLUSIVE ENCARGOS SOCIAIS</t>
  </si>
  <si>
    <t>01982</t>
  </si>
  <si>
    <t>MAO-DE-OBRA DE ENCUNHADOR, INCLUSIVE ENCARGOS SOCIAIS</t>
  </si>
  <si>
    <t>01983</t>
  </si>
  <si>
    <t>MAO-DE-OBRA DE ELETRICISTA DE CONSTRUCAOCIVIL, INCLUSIVE ENCARGOS SOCIAIS</t>
  </si>
  <si>
    <t>01984</t>
  </si>
  <si>
    <t>MAO-DE-OBRA DE ESTUCADOR, INCLUSIVE ENCARGOS SOCIAIS</t>
  </si>
  <si>
    <t>01985</t>
  </si>
  <si>
    <t>MAO-DE-OBRA DE ENGENHEIRO OU ARQUITETO SENIOR, INCLUSIVE ENCARGOS SOCIAIS</t>
  </si>
  <si>
    <t>01986</t>
  </si>
  <si>
    <t>MAO-DE-OBRA DE ENCARREGADO DE TURMA, INCLUSIVE ENCARGOS SOCIAIS</t>
  </si>
  <si>
    <t>01987</t>
  </si>
  <si>
    <t>MAO-DE-OBRA DE BLASTER, INCLUSIVE ENCARGOS SOCIAIS</t>
  </si>
  <si>
    <t>01988</t>
  </si>
  <si>
    <t>MAO-DE-OBRA DE DESENHISTA B (DESENHO DECADASTRO DE GALERIAS), INCLUSIVE ENCARGOS SOCIAIS</t>
  </si>
  <si>
    <t>01989</t>
  </si>
  <si>
    <t>MAO-DE-OBRA DE CAVOUQUEIRO, INCLUSIVE ENCARGOS SOCIAIS</t>
  </si>
  <si>
    <t>01990</t>
  </si>
  <si>
    <t>MAO-DE-OBRA DE CARPINTEIRO DE FORMA DE CONCRETO, INCLUSIVE ENCARGOS SOCIAIS</t>
  </si>
  <si>
    <t>01991</t>
  </si>
  <si>
    <t>MAO-DE-OBRA DE CALCETEIRO, INCLUSIVE ENCARGOS SOCIAIS</t>
  </si>
  <si>
    <t>01992</t>
  </si>
  <si>
    <t>MAO-DE-OBRA DE CALAFATE, INCLUSIVE ENCARGOS SOCIAIS</t>
  </si>
  <si>
    <t>01993</t>
  </si>
  <si>
    <t>MAO-DE-OBRA DE BOMBEIRO HIDRAULICO DA CONSTRUCAO CIVIL, INCLUSIVE ENCARGOS SOCIAIS</t>
  </si>
  <si>
    <t>01995</t>
  </si>
  <si>
    <t>MAO-DE-OBRA DE AUXILIAR DE TOPOGRAFIA, INCLUSIVE ENCARGOS SOCIAIS</t>
  </si>
  <si>
    <t>MAO-DE-OBRA DE VIGIA, INCLUSIVE ENCARGOSSOCIAIS</t>
  </si>
  <si>
    <t>01997</t>
  </si>
  <si>
    <t>MAO-DE-OBRA DE ASSENTADOR DE TUBOS (REDES SUBTERRANEAS), INCLUSIVE ENCARGOS SOCIAIS</t>
  </si>
  <si>
    <t>01998</t>
  </si>
  <si>
    <t>MAO-DE-OBRA DE ARMADOR DE CONCRETO ARMADO, INCLUSIVE ENCARGOS SOCIAIS</t>
  </si>
  <si>
    <t>01999</t>
  </si>
  <si>
    <t>MAO-DE-OBRA DE SERVENTE DA CONSTRUCAO CIVIL, INCLUSIVE ENCARGOS SOCIAIS</t>
  </si>
  <si>
    <t>02214</t>
  </si>
  <si>
    <t>PARAFUSO FIXADOR DE ABAS (JP)</t>
  </si>
  <si>
    <t>02215</t>
  </si>
  <si>
    <t>PARAFUSO COM ROSCA, DE (8x230)MM</t>
  </si>
  <si>
    <t>02216</t>
  </si>
  <si>
    <t>MASSA DE VEDACAO P/ARTEFATOS DE CIMENTOAMIANTO</t>
  </si>
  <si>
    <t>02225</t>
  </si>
  <si>
    <t>COTACAO DO DOLAR-DOS-EUA, VALOR COMERCIAL DE VENDA</t>
  </si>
  <si>
    <t>02226</t>
  </si>
  <si>
    <t>COTACAO DA LIBRA ESTERLINA, VALOR COMERCIAL DE VENDA</t>
  </si>
  <si>
    <t>02245</t>
  </si>
  <si>
    <t>CONCRETO IMPORTADO DE USINA, UTILIZANDOBRITA 1, DE 15MPA</t>
  </si>
  <si>
    <t>02247</t>
  </si>
  <si>
    <t>CONCRETO IMPORTADO DE USINA, UTILIZANDOBRITA 1, DE 30MPA</t>
  </si>
  <si>
    <t>02249</t>
  </si>
  <si>
    <t>CONCRETO IMPORTADO DE USINA, UTILIZANDOBRITA 1, DE 20MPA</t>
  </si>
  <si>
    <t>02255</t>
  </si>
  <si>
    <t>PLACA DE GESSO, PARA REBAIXAMENTO DE TETO, DE (60X60)CM. FORNECIMENTO E COLOCACAO</t>
  </si>
  <si>
    <t>02256</t>
  </si>
  <si>
    <t>TACO DE MADEIRA SERRADA, DE (7X21)CM - GRUPO IV, DA TABELA CLASSIFICATORIA MUNICIPAL DE ESPECIFICACOES DE PRODUTOS MADEIREIROS DO MUNICIPIO DO RIO DE JANEIRO</t>
  </si>
  <si>
    <t>02258</t>
  </si>
  <si>
    <t>MARCO EM MADEIRA, DE (13X3)CM, GRUPO V</t>
  </si>
  <si>
    <t>02259</t>
  </si>
  <si>
    <t>ALIZAR EM MADEIRA, DE (5X2)CM, GRUPO V</t>
  </si>
  <si>
    <t>02260</t>
  </si>
  <si>
    <t>MARCO EM MADEIRA, DE (7X3)CM, GRUPO V</t>
  </si>
  <si>
    <t>02265</t>
  </si>
  <si>
    <t>PORTA VENEZIANA, EM MADEIRA, MEDINDO APROXIMADAMENTE (80X210X3,5)CM, GRUPO V</t>
  </si>
  <si>
    <t>02266</t>
  </si>
  <si>
    <t>PORTA VENEZIANA, EM MADEIRA, MEDINDO APROXIMADAMENTE (70X210X3,5)CM, GRUPO V</t>
  </si>
  <si>
    <t>02269</t>
  </si>
  <si>
    <t>PORTA VENEZIANA, EM MADEIRA, MEDINDO APROXIMADAMENTE (60X210X3,5)CM, GRUPO V</t>
  </si>
  <si>
    <t>02272</t>
  </si>
  <si>
    <t>PORTA VAZADA PARA VIDRO, EM MADEIRA, MEDINDO APROXIMADAMENTE (80X210X3,5)CM, GRUPO V</t>
  </si>
  <si>
    <t>02273</t>
  </si>
  <si>
    <t>PORTA VAZADA PARA VIDRO, EM MADEIRA, MEDINDO APROXIMADAMENTE (70X210X3,5)CM, GRUPO V</t>
  </si>
  <si>
    <t>02274</t>
  </si>
  <si>
    <t>PORTA VAZADA PARA VIDRO, EM MADEIRA, MEDINDO APROXIMADAMENTE (60X210X3,5)CM, GRUPO V</t>
  </si>
  <si>
    <t>02275</t>
  </si>
  <si>
    <t>02287</t>
  </si>
  <si>
    <t>JANELA DE ABRIR, TIPO VVP, EM MADEIRA DELEI, DE (1,20X1,5X3)CM, GRUPO V</t>
  </si>
  <si>
    <t>02289</t>
  </si>
  <si>
    <t>PISO FRISO DE IPE, DE (10X2)CM</t>
  </si>
  <si>
    <t>02290</t>
  </si>
  <si>
    <t>PLACA DE IDENTIFICACAO DE PORTAS, EM ACRILICO, DE (25X8)CM E COM ESPES. DE 4MM</t>
  </si>
  <si>
    <t>02295</t>
  </si>
  <si>
    <t>JUNCAO SIMPLES DE REDUCAO DE PVC, P/ESGOTO PRIMARIO, DE (075X050)MM</t>
  </si>
  <si>
    <t>02296</t>
  </si>
  <si>
    <t>JUNCAO SIMPLES DE REDUCAO DE PVC, P/ESGOTO PRIMARIO, DE (100X050)MM</t>
  </si>
  <si>
    <t>02297</t>
  </si>
  <si>
    <t>JUNCAO SIMPLES DE REDUCAO DE PVC, P/ESGOTO PRIMARIO, DE (100X075)MM</t>
  </si>
  <si>
    <t>02299</t>
  </si>
  <si>
    <t>BUCHA LONGA DE PVC, PARA ESGOTO, DE (50X40)MM</t>
  </si>
  <si>
    <t>02307</t>
  </si>
  <si>
    <t>LUVA DE FERRO GALVANIZADO, DE 3/4"</t>
  </si>
  <si>
    <t>02310</t>
  </si>
  <si>
    <t>LUVA DE FERRO GALVANIZADO DE REDUCAO, DE2"X1.1/2"</t>
  </si>
  <si>
    <t>02313</t>
  </si>
  <si>
    <t>JOELHO 90º DE FERRO GALVANIZADO, DE 3/4"</t>
  </si>
  <si>
    <t>02315</t>
  </si>
  <si>
    <t>DISJUNTOR, MONOPOLAR, DE 10 A 32A, 3KA,MODELO DIN, TIPO C</t>
  </si>
  <si>
    <t>02316</t>
  </si>
  <si>
    <t>CORDAO PARALELO COM ISOLAMENTO TERMOPLASTICO, ATE 750V, DE 2X2,5MM2</t>
  </si>
  <si>
    <t>02317</t>
  </si>
  <si>
    <t>FITA ISOLANTE, ROLO DE 19MMX20M</t>
  </si>
  <si>
    <t>02323</t>
  </si>
  <si>
    <t>02324</t>
  </si>
  <si>
    <t>02325</t>
  </si>
  <si>
    <t>ELETRODUTO DE FERRO GALVANIZADO, PESADO,GALVANIZACAO A FOGO, NBR 5598, EM BARRAS DE 3M, DE 1.1/4"</t>
  </si>
  <si>
    <t>02326</t>
  </si>
  <si>
    <t>ELETRODUTO DE FERRO GALVANIZADO, PESADO,GALVANIZACAO A FOGO, NBR 5598, EM BARRAS DE 3M, DE 1.1/2"</t>
  </si>
  <si>
    <t>02327</t>
  </si>
  <si>
    <t>ELETRODUTO DE FERRO GALVANIZADO, PESADO,GALVANIZACAO A FOGO, NBR 5598, EM BARRAS DE 3M, DE 2"</t>
  </si>
  <si>
    <t>02328</t>
  </si>
  <si>
    <t>ELETRODUTO DE FERRO GALVANIZADO, PESADO,GALVANIZACAO A FOGO, NBR 5598, EM BARRAS DE 3M, DE 2.1/2"</t>
  </si>
  <si>
    <t>02329</t>
  </si>
  <si>
    <t>ELETRODUTO DE FERRO GALVANIZADO, PESADO,GALVANIZACAO A FOGO, NBR 5598, EM BARRAS DE 3M, DE 3"</t>
  </si>
  <si>
    <t>02330</t>
  </si>
  <si>
    <t>LUVA P/ELETRODUTO EM FERRO ZINCADO LEVE,DE 1/2"</t>
  </si>
  <si>
    <t>02331</t>
  </si>
  <si>
    <t>LUVA P/ELETRODUTO EM FERRO ZINCADO LEVE,DE 3/4"</t>
  </si>
  <si>
    <t>02332</t>
  </si>
  <si>
    <t>LUVA P/ELETRODUTO EM FERRO ZINCADO LEVE,DE 1"</t>
  </si>
  <si>
    <t>02333</t>
  </si>
  <si>
    <t>LUVA P/ELETRODUTO EM FERRO ZINCADO LEVE,DE 1.1/4"</t>
  </si>
  <si>
    <t>02334</t>
  </si>
  <si>
    <t>LUVA P/ELETRODUTO EM FERRO ZINCADO LEVE,DE 1.1/2"</t>
  </si>
  <si>
    <t>02335</t>
  </si>
  <si>
    <t>LUVA P/ELETRODUTO EM FERRO ZINCADO LEVE,DE 2"</t>
  </si>
  <si>
    <t>02336</t>
  </si>
  <si>
    <t>LUVA P/ELETRODUTO EM FERRO ZINCADO LEVE,DE 2.1/2"</t>
  </si>
  <si>
    <t>02337</t>
  </si>
  <si>
    <t>LUVA P/ELETRODUTO EM FERRO ZINCADO LEVE,DE 3"</t>
  </si>
  <si>
    <t>02338</t>
  </si>
  <si>
    <t>ELETRODUTO DE PVC PRETO,RIGIDO ROSQUEAVEL,COM ROSCA EM AMBAS EXTREMIDADES,EM BARRAS DE 3 METROS,DE 1/2"</t>
  </si>
  <si>
    <t>02339</t>
  </si>
  <si>
    <t>ADESIVO PLASTICO PARA PVC RIGIDO, EM BISNAGA DE 75G</t>
  </si>
  <si>
    <t>02340</t>
  </si>
  <si>
    <t>LUVA DE PVC RIGIDO ROSQUEAVEL, DE 1/2"</t>
  </si>
  <si>
    <t>02341</t>
  </si>
  <si>
    <t>ELETRODUTO DE PVC PRETO, RIGIDO ROSQUEAVEL, COM ROSCA EM AMBAS EXTREMIDADES, EMBARRAS DE 3 METROS, DE 3/4"</t>
  </si>
  <si>
    <t>02342</t>
  </si>
  <si>
    <t>LUVA DE PVC RIGIDO ROSQUEAVEL, DE 3/4"</t>
  </si>
  <si>
    <t>02343</t>
  </si>
  <si>
    <t>ELETRODUTO DE PVC PRETO,RIGIDO ROSQUEAVEL,COM ROSCA EM AMBAS EXTREMIDADES,EM BARRAS DE 3 METROS,DE 1"</t>
  </si>
  <si>
    <t>02344</t>
  </si>
  <si>
    <t>ELETRODUTO DE PVC PRETO, RIGIDO ROSQUEAVEL, COM ROSCA EM AMBAS EXTREMIDADES, EMBARRAS DE 3 METROS, DE 1.1/4"</t>
  </si>
  <si>
    <t>02345</t>
  </si>
  <si>
    <t>ELETRODUTO DE PVC PRETO, RIGIDO ROSQUEAVEL, COM ROSCA EM AMBAS EXTREMIDADES, EMBARRAS DE 3 METROS, DE 1.1/2"</t>
  </si>
  <si>
    <t>02346</t>
  </si>
  <si>
    <t>ELETRODUTO DE PVC PRETO,RIGIDO ROSQUEAVEL EM AMBAS EXTREMIDADES,EM BARRAS DE 3 METROS,DE 2"</t>
  </si>
  <si>
    <t>02347</t>
  </si>
  <si>
    <t>ELETRODUTO DE PVC PRETO,RIGIDO ROSQUEAVEL,COM ROSCA EM AMBAS EXTREMIDADES,EM BARRAS DE 3 METROS,DE 2.1/2"</t>
  </si>
  <si>
    <t>02348</t>
  </si>
  <si>
    <t>ELETRODUTO DE PVC PRETO, RIGIDO ROSQUEAVEL, COM ROSCA EM AMBAS EXTREMIDADES, EMBARRAS DE 3 METROS, DE 3"</t>
  </si>
  <si>
    <t>02349</t>
  </si>
  <si>
    <t>LUVA DE PVC RIGIDO ROSQUEAVEL, DE 1"</t>
  </si>
  <si>
    <t>02350</t>
  </si>
  <si>
    <t>LUVA DE PVC RIGIDO ROSQUEAVEL, DE 1.1/4"</t>
  </si>
  <si>
    <t>02351</t>
  </si>
  <si>
    <t>LUVA DE PVC RIGIDO ROSQUEAVEL, DE 1.1/2"</t>
  </si>
  <si>
    <t>02352</t>
  </si>
  <si>
    <t>LUVA DE PVC RIGIDO ROSQUEAVEL, DE 2"</t>
  </si>
  <si>
    <t>02353</t>
  </si>
  <si>
    <t>LUVA DE PVC RIGIDO ROSQUEAVEL, DE 2.1/2"</t>
  </si>
  <si>
    <t>02355</t>
  </si>
  <si>
    <t>VALVULA DE ESCOAMENTO, P/LAVATORIO, 1603, EM METAL CROMADO, DE 1"</t>
  </si>
  <si>
    <t>02356</t>
  </si>
  <si>
    <t>SIFAO EM METAL CROMADO, DE 1.1/2"X1.1/2"</t>
  </si>
  <si>
    <t>02357</t>
  </si>
  <si>
    <t>TUBO DE PVC RIGIDO ROQUEAVEL, EM BARRASDE 6,00M, ROSCA EM AMBAS AS EXTREMIDADES, DE 1.1/2"</t>
  </si>
  <si>
    <t>02358</t>
  </si>
  <si>
    <t>JOELHO 90º DE PVC RIGIDO ROSQUEAVEL, DE1.1/2"</t>
  </si>
  <si>
    <t>02360</t>
  </si>
  <si>
    <t>FIO COM ISOLAMENTO TERMOPLASTICO ANTICHAMA DE 750V, DE 01,0MM2</t>
  </si>
  <si>
    <t>02361</t>
  </si>
  <si>
    <t>FIO COM ISOLAMENTO TERMOPLASTICO ANTICHAMA DE 750V, DE 10,0MM2</t>
  </si>
  <si>
    <t>02362</t>
  </si>
  <si>
    <t>CABO DE COBRE FLEXIVEL COM ISOLAMENTO TERMOPLASTICO, DE 450/750V, DE 25MM2</t>
  </si>
  <si>
    <t>02363</t>
  </si>
  <si>
    <t>CABO DE COBRE FLEXIVEL COM ISOLAMENTO TERMOPLASTICO, DE 450/750V, DE 50MM2</t>
  </si>
  <si>
    <t>02364</t>
  </si>
  <si>
    <t>CABO DE COBRE FLEXIVEL COM ISOLAMENTO TERMOPLASTICO, DE 450/750V, DE 70MM2</t>
  </si>
  <si>
    <t>02366</t>
  </si>
  <si>
    <t>CABO DE COBRE FLEXIVEL COM ISOLAMENTO TERMOPLASTICO, DE 450/750V, DE 95MM2</t>
  </si>
  <si>
    <t>02367</t>
  </si>
  <si>
    <t>BEBEDOURO PURIFICADOR,COLUNA,C/ACESSIBILIIDADE,ABNT NBR9050,ACO INOXIDAVEL,PRESSAO,2 TORN.,V.MINIMA 30L/H,ABNT NBR16236</t>
  </si>
  <si>
    <t>02368</t>
  </si>
  <si>
    <t>INTERRUPTOR DE EMBUTIR, FOSFORESCENTE, COM PLACA, DE 2 TECLAS PARALELAS</t>
  </si>
  <si>
    <t>02369</t>
  </si>
  <si>
    <t>INTERRUPTOR DE EMBUTIR, FOSFORESCENTE, COM PLACA, DE 3 TECLAS PARALELAS</t>
  </si>
  <si>
    <t>02370</t>
  </si>
  <si>
    <t>TOMADA ELETRICA 2P+T, 10A/250V, PADRAO BRASILEIRO, DE EMBUTIR, COM PLACA 4"X2"</t>
  </si>
  <si>
    <t>02376</t>
  </si>
  <si>
    <t>FUSIVEL FACA, DE 250V, DE 100A</t>
  </si>
  <si>
    <t>02379</t>
  </si>
  <si>
    <t>CURVA 90º DE PVC RIGIDO, ROSQUEAVEL, PARA ELETRODUTO, DE 1.1/2"</t>
  </si>
  <si>
    <t>02381</t>
  </si>
  <si>
    <t>FOSSA SEPTICA "IMHOFF", MEDINDO 2000 X 2000MM</t>
  </si>
  <si>
    <t>02384</t>
  </si>
  <si>
    <t>FOSSA SEPTICA "IMHOFF", MEDINDO 2500 X 2800MM</t>
  </si>
  <si>
    <t>02385</t>
  </si>
  <si>
    <t>LIXA D'AGUA Nº 100</t>
  </si>
  <si>
    <t>02393</t>
  </si>
  <si>
    <t>TORNEIRA DE PRESSAO PARA JARDIM, DE 1/2"X10CM APROXIM., EM METAL CROMADO</t>
  </si>
  <si>
    <t>02394</t>
  </si>
  <si>
    <t>TORNEIRA PARA PIA OU TANQUE 1158 OU SIMILAR, DE APROXIMADAMENTE 1/2"X18CM, EM METAL CROMADO</t>
  </si>
  <si>
    <t>02395</t>
  </si>
  <si>
    <t>AR CONDICIONADO DE JANELA, DE 18.000 BTU, FRIO, MECANICO, 220V</t>
  </si>
  <si>
    <t>02398</t>
  </si>
  <si>
    <t>TOMADA DE SOBREPOR, DE 4 PINOS, PARA TELEFONE PADRAO TELEBRAS</t>
  </si>
  <si>
    <t>02399</t>
  </si>
  <si>
    <t>BEBEDOURO PURIFICADOR,COLUNA,ACO INOXIDAVEL,PRESSAO,2 TORNEIRAS,V.MINIMA 30L/H,ABNT NBR16236</t>
  </si>
  <si>
    <t>02409</t>
  </si>
  <si>
    <t>CHAVE BLINDADA, TRIPOLAR, DE 030AX250V</t>
  </si>
  <si>
    <t>02413</t>
  </si>
  <si>
    <t>CHAVE DE BOIA AUTOMATICA, UNIPOLAR, DE MERCURIO, DE 15A</t>
  </si>
  <si>
    <t>02415</t>
  </si>
  <si>
    <t>POSTE DE CONCRETO, COM SECAO CIRCULAR, COM 09,00M DE COMPR., PADRAO ABNT, EXCLUSIVE, TRANSP. C/CARGA NOM.HORIZ. 200KGF</t>
  </si>
  <si>
    <t>02416</t>
  </si>
  <si>
    <t>CARPETE EM ROLO DE FIBRA DE POLIPROPILENO, PARA ALTO TRAFEGO, COM ESPESSURA APROXIMADA DE 5MM</t>
  </si>
  <si>
    <t>02420</t>
  </si>
  <si>
    <t>FUSIVEL FACA, DE 250 A 400A</t>
  </si>
  <si>
    <t>02431</t>
  </si>
  <si>
    <t>DISJUNTOR, TRIPOLAR, 180A A 225A, 50KA,MODELO CAIXA MOLDADA, TIPO C</t>
  </si>
  <si>
    <t>02432</t>
  </si>
  <si>
    <t>DISJUNTOR, TRIPOLAR, 125 A 160A, 50KA, MODELO CAIXA MOLDADA, TIPO C</t>
  </si>
  <si>
    <t>02435</t>
  </si>
  <si>
    <t>DISJUNTOR, TRIPOLAR, 300 A 400A, 65KA, MODELO CAIXA MOLDADA, TIPO C</t>
  </si>
  <si>
    <t>02437</t>
  </si>
  <si>
    <t>QUADRO DE DISTRIBUICAO DE ENERGIA,100A,DE EMBUTIR,BARRAMENTO TRIFASICO E NEUTRO,DISP.P/CHAVE GERAL,P/ATE 18 DISJUNTORES</t>
  </si>
  <si>
    <t>02438</t>
  </si>
  <si>
    <t>QUADRO DE DISTRIBUICAO DE ENERGIA,100A,DE EMBUTIR,BARRAMENTO TRIFASICO E NEUTRO,DISP.P/CHAVE GERAL,P/ATE 24 DISJUNTORES</t>
  </si>
  <si>
    <t>02439</t>
  </si>
  <si>
    <t>QUADRO DE DISTRIBUICAO DE ENERGIA,100A,DE EMBUTIR,BARRAMENTO TRIFASICO E NEUTRO,DISP.P/CHAVE GERAL,P/ATE 32 DISJUNTORES</t>
  </si>
  <si>
    <t>02440</t>
  </si>
  <si>
    <t>DISJUNTOR, TRIPOLAR, DE 10 A 32A, 3KA, MODELO DIN, TIPO C</t>
  </si>
  <si>
    <t>02441</t>
  </si>
  <si>
    <t>DISJUNTOR, TRIPOLAR, DE 80 A 100A, 3KA,MODELO DIN, TIPO C</t>
  </si>
  <si>
    <t>02456</t>
  </si>
  <si>
    <t>CHAPA DE MADEIRA COMPENSADA DE PINUS,VIROLA OU EQUIVALENTE,DE 2,20X1,6M,ESP.25MM-GRUPO IV,TABELA CLASSIF.MUNICIPAL DE ESP.PRODUTOS MADEIREIROS DO MUNICIPIO RJ</t>
  </si>
  <si>
    <t>02472</t>
  </si>
  <si>
    <t>GLOBO ESFERICO, EM VIDRO, TIPO LEITOSO,DE (10X15)CM</t>
  </si>
  <si>
    <t>02473</t>
  </si>
  <si>
    <t>GLOBO ESFERICO, EM VIDRO, TIPO LEITOSO,DE (10X20)CM</t>
  </si>
  <si>
    <t>02475</t>
  </si>
  <si>
    <t>EXTINTOR DE INCENDIO PORTATIL, COM CARGADE DIOXIDO DE CARBONO (CO2), CLASSE BC,DE 6KG, CONFORME ABNT NBR 12693</t>
  </si>
  <si>
    <t>02476</t>
  </si>
  <si>
    <t>EXTINTOR DE INCENDIO PORTATIL, COM CARGADE DIOXIDO DE CARBONO (CO2), CLASSE BC,DE 4KG, CONFORME ABNT NBR 12693</t>
  </si>
  <si>
    <t>02477</t>
  </si>
  <si>
    <t>BOTIJAO GAS ENGARRAFADO, DE 13KG</t>
  </si>
  <si>
    <t>02478</t>
  </si>
  <si>
    <t>BOTIJAO GAS ENGARRAFADO, DE 45KG</t>
  </si>
  <si>
    <t>02479</t>
  </si>
  <si>
    <t>GELADEIRA COMERCIAL 4 PORTAS, CAPAC.APROX.1250 LITROS, REVEST.INTERNA E EXTERNAMENTE EM ACO INOXID.FRIGOR.MOTOR 1/2"HP</t>
  </si>
  <si>
    <t>02480</t>
  </si>
  <si>
    <t>TRANSFORMADOR DE DISTRIB., TRIF.60HZ, CLASSE 15KV,TENSAO PRIMARIA 13,8KV, TENSAOSEC.220/127V, REFRIG.OLEO MIN.0112,5KVA</t>
  </si>
  <si>
    <t>02481</t>
  </si>
  <si>
    <t>POSTE DE CONCRETO, COM SECAO CIRCULAR, COM 11,00M DE COMPRIM. PADRAO ABNT, EXCLUS. TRANSP.C/CARGA NOM.HORIZ.TOPO 200KGF</t>
  </si>
  <si>
    <t>02486</t>
  </si>
  <si>
    <t>CURVA 90º DE PVC RIGIDO, ROSQUEAVEL, PARA ELETRODUTO, DE 3"</t>
  </si>
  <si>
    <t>02487</t>
  </si>
  <si>
    <t>BUCHA E ARRUELA DE ALUMINIO PARA ELETRODUTO, DE 3"</t>
  </si>
  <si>
    <t>02488</t>
  </si>
  <si>
    <t>CABO DE COBRE FLEXIVEL COM ISOLAMENTO TERMOPLASTICO, DE 450V/750V, DE 240MM2</t>
  </si>
  <si>
    <t>02489</t>
  </si>
  <si>
    <t>CABO DE COBRE FLEXIVEL COM ISOLAMENTO TERMOPLASTICO, DE 450/750V, DE 120MM2</t>
  </si>
  <si>
    <t>02497</t>
  </si>
  <si>
    <t>CINTA CIRCULAR DE ACO GALVANIZADO COM PARAFUSOS, DE APROXIMADAMENTE 180MM</t>
  </si>
  <si>
    <t>02498</t>
  </si>
  <si>
    <t>QUADRO DE DISTRIBUICAO DE ENERGIA,DE EMBUTIR,BARRAMENTO NEUTRO,SEM DISP.P/CHAVEGERAL,P/ATE 04 DISJUNTORES</t>
  </si>
  <si>
    <t>02499</t>
  </si>
  <si>
    <t>QUADRO DE DISTRIBUICAO DE ENERGIA,DE EMBUTIR,BARRAMENTO NEUTRO,SEM DISP.P/CHAVEGERAL,P/ATE 08 DISJUNTORES</t>
  </si>
  <si>
    <t>02500</t>
  </si>
  <si>
    <t>PLACA ESPELHO CINZA EM POLIESTIRENO ALTOIMPACTO, PARA CAIXA DE EMBUTIR DE 4"X2"PARA TOMADA</t>
  </si>
  <si>
    <t>02501</t>
  </si>
  <si>
    <t>CONDUITE FLEXIVEL, GALVANIZADO DE 1.1/2"</t>
  </si>
  <si>
    <t>02502</t>
  </si>
  <si>
    <t>FLANGE DE PVC RIGIDO COM ROSCA SEXTAVADA, SEM FUROS, DE 3/4"</t>
  </si>
  <si>
    <t>02503</t>
  </si>
  <si>
    <t>TUBO DE PVC RIGIDO ROSQUEAVEL, EM BARRAS6,00M, ROSCA EM AMBAS AS EXTREMIDADES,DE 1.1/4"</t>
  </si>
  <si>
    <t>02504</t>
  </si>
  <si>
    <t>CONCRETO BOMBEAVEL, UTILIZANDO BRITA 1,DE 15MPA</t>
  </si>
  <si>
    <t>02507</t>
  </si>
  <si>
    <t>FLANGE DE PVC RIGIDO COM ROSCA SEXTAVADA, SEM FUROS, DE 1"</t>
  </si>
  <si>
    <t>02508</t>
  </si>
  <si>
    <t>FLANGE DE PVC RIGIDO COM ROSCA SEXTAVADA, SEM FUROS, DE 1.1/2"</t>
  </si>
  <si>
    <t>02510</t>
  </si>
  <si>
    <t>TUBO FERRO FUND.CENT.DUCTIL P/CAN.SOB PRES.CLAS.K-9,NBR 7675,PONTA/BOLSA,REV.EST.ZINCO MET.PINT.INT.ARG.CIM.DIAM.80MM</t>
  </si>
  <si>
    <t>02511</t>
  </si>
  <si>
    <t>TUBO FERRO FUND.CENT.DUCTIL P/CAN.SOB PRES.CLAS.K-9,NBR 7675,PONTA/BOLSA,REV.EST.ZINCO MET.PINT.INT.ARG.CIM.DIAM.100MM</t>
  </si>
  <si>
    <t>02512</t>
  </si>
  <si>
    <t>TUBO FERRO FUND.CENT.DUCTIL P/CAN.SOB PRES.CLAS.K-9,NBR 7675,PONTA/BOLSA,REV.EST.ZINCO MET.PINT.INT.ARG.CIM.DIAM.150MM</t>
  </si>
  <si>
    <t>02513</t>
  </si>
  <si>
    <t>TUBO FERRO FUND.CENT.DUCTIL P/CAN.SOB PRES.CLAS.K-9,NBR 7675,PONTA/BOLSA,REV.EST.ZINCO MET.PINT.INT.ARG.CIM.DIAM.200MM</t>
  </si>
  <si>
    <t>02514</t>
  </si>
  <si>
    <t>TUBO FERRO FUND.CENT.DUCTIL P/CAN.SOB PRES.CLAS.K-9,NBR 7675,PONTA/BOLSA,REV.EST.ZINCO MET.PINT.INT.ARG.CIM.DIAM.250MM</t>
  </si>
  <si>
    <t>02515</t>
  </si>
  <si>
    <t>TUBO FERRO FUND.CENT.DUCTIL P/CAN.SOB PRES.CLAS.K-9,NBR 7675,PONTA/BOLSA,REV.EST.ZINCO MET.PINT.INT.ARG.CIM.DIAM.300MM</t>
  </si>
  <si>
    <t>02516</t>
  </si>
  <si>
    <t>TUBO FERRO FUND.CENT.DUCTIL P/CAN.SOB PRES.CLAS.K-9,NBR 7675,PONTA/BOLSA,REV.EST.ZINCO MET.PINT.INT.ARG.CIM.DIAM.350MM</t>
  </si>
  <si>
    <t>02517</t>
  </si>
  <si>
    <t>TUBO FERRO FUND.CENT.DUCTIL P/CAN.SOB PRES.CLAS.K-9,NBR 7675,PONTA/BOLSA,REV.EST.ZINCO MET.PINT.INT.ARG.CIM.DIAM.400MM</t>
  </si>
  <si>
    <t>02519</t>
  </si>
  <si>
    <t>TUBO FERRO FUND.CENT.DUCTIL P/CAN.SOB.PRES.CLAS.K-9,NBR 7675,PONTA/BOLSA,REV.EST.ZINCO MET.PINT.INT.ARG.CIM.DIAM.500MM</t>
  </si>
  <si>
    <t>02521</t>
  </si>
  <si>
    <t>TUBO FERRO FUND.CENT.DUCTIL P/CAN.SOB PRES.CLAS.K-9,NBR 7675,PONTA/BOLSA,REV.EST.ZINCO MET.PINT.INT.ARG.CIM.DIAM.600MM</t>
  </si>
  <si>
    <t>02522</t>
  </si>
  <si>
    <t>CARPETE EM ROLO DE FIBRA DE NYLON, PARAALTO TRAFEGO, COM ESPESSURA DE 9MM</t>
  </si>
  <si>
    <t>02523</t>
  </si>
  <si>
    <t>INSTALACAO AVULSA DE BOMBA DE CONCRETO</t>
  </si>
  <si>
    <t>02524</t>
  </si>
  <si>
    <t>ARRUELA DE BORRACHA SBR PARA FLANGE, PN10, COM DIAMETRO NOMINAL DE 050MM</t>
  </si>
  <si>
    <t>02525</t>
  </si>
  <si>
    <t>ARRUELA DE BORRACHA SBR PARA FLANGE, PN10, COM DIAMETRO NOMINAL DE 080MM</t>
  </si>
  <si>
    <t>02526</t>
  </si>
  <si>
    <t>ARRUELA DE BORRACHA SBR PARA FLANGE, PN10, COM DIAMETRO NOMINAL DE 100MM</t>
  </si>
  <si>
    <t>02527</t>
  </si>
  <si>
    <t>ARRUELA DE BORRACHA SBR PARA FLANGE, PN10, COM DIAMETRO NOMINAL DE 150MM</t>
  </si>
  <si>
    <t>02528</t>
  </si>
  <si>
    <t>ARRUELA DE BORRACHA SBR PARA FLANGE, PN10, NO DIAMETRO NOMINAL DE 250MM</t>
  </si>
  <si>
    <t>02529</t>
  </si>
  <si>
    <t>ARRUELA DE BORRACHA SBR PARA FLANGE, PN10, COM DIAMETRO NOMINAL DE 300MM</t>
  </si>
  <si>
    <t>02540</t>
  </si>
  <si>
    <t>BANCA EM MARMORE SINTETICO, DE (120X50)CM, PARA UMA CUBA</t>
  </si>
  <si>
    <t>02544</t>
  </si>
  <si>
    <t>TIJOLO CERAMICO, TIPO 4 FACES LISAS, PARA REVESTIMENTO, DE (6X9X20)CM</t>
  </si>
  <si>
    <t>02545</t>
  </si>
  <si>
    <t>PLACA GRANITO PRETO, LUSTRADA E COM ESPES. DE 2CM</t>
  </si>
  <si>
    <t>02546</t>
  </si>
  <si>
    <t>PLACA DE GRANITO PRETO, LUSTRADA E COM ESPES. DE 3CM</t>
  </si>
  <si>
    <t>02550</t>
  </si>
  <si>
    <t>PLACA DE MARMORE BRANCO NACIONAL, PARA DIVISORIA, POLIDA NOS DOIS LADOS, COM ESPESSURA DE 3CM</t>
  </si>
  <si>
    <t>02552</t>
  </si>
  <si>
    <t>CHAPA DE MADEIRA COMPENSADA DE PINUS,VIROLA OU EQUIVALENTE,DE 2,20X1,6M,ESP.10MM-GRUPO IV,TABELA CLASSIF.MUNICIPAL DE ESP.PRODUTOS MADEIREIROS DO MUNICIPIO RJ</t>
  </si>
  <si>
    <t>02553</t>
  </si>
  <si>
    <t>CARPETE EM ROLO DE FIBRA DE NYLON, PARAALTO TRAFEGO, COM ESPESSURA DE 6MM</t>
  </si>
  <si>
    <t>02554</t>
  </si>
  <si>
    <t>CHAPA DE MADEIRA COMPENSADA DE PINUS,VIROLA OU EQUIVALENTE,DE 2,20X1,6M,ESP.15MM-GRUPO IV,TABELA CLASSIF.MUNICIPAL DE ESP.PRODUTOS MADEIREIROS DO MUNICIPIO RJ</t>
  </si>
  <si>
    <t>02555</t>
  </si>
  <si>
    <t>CHAPA DE MADEIRA COMPENSADA DE PINUS,VIROLA OU EQUIVALENTE,DE 2,20X1,6M,ESP.20MM-GRUPO IV,TABELA CLASSIF.MUNICIPAL DE ESP.PRODUTOS MADEIREIROS DO MUNICIPIO RJ</t>
  </si>
  <si>
    <t>02556</t>
  </si>
  <si>
    <t>CHAPA DE MADEIRA COMPENSADA DE PINUS,VIROLA OU EQUIVALENTE,DE 2,20X1,6M,ESP.06MM-GRUPO IV,TABELA CLASSIF.MUNICIPAL DE ESP.PRODUTOS MADEIREIROS DO MUNICIPIO RJ</t>
  </si>
  <si>
    <t>02559</t>
  </si>
  <si>
    <t>BANCA SECA EM GRANITO PRETO, DE (200X60XX2)CM</t>
  </si>
  <si>
    <t>02562</t>
  </si>
  <si>
    <t>TUBO DE PVC RIGIDO ROSQUEAVEL, EM BARRASDE 6,00M, ROSCA EM AMBAS AS EXTREMIDADES, DE 1/2"</t>
  </si>
  <si>
    <t>02563</t>
  </si>
  <si>
    <t>TUBO DE PVC RIGIDO ROSQUEAVEL, EM BARRASDE 6,00M, ROSCA EM AMBAS AS EXTREMIDADES, DE 3/4"</t>
  </si>
  <si>
    <t>02564</t>
  </si>
  <si>
    <t>TUBO DE PVC RIGIDO ROSQUEAVEL, EM BARRASDE 6,00M, ROSCA EM AMBAS AS EXTREMIDADES, DE 1"</t>
  </si>
  <si>
    <t>02565</t>
  </si>
  <si>
    <t>BANCA DE ACO INOXIDAVEL, MED. APROX.(2,00X0,55)M, CHAPA 18/304,C/UMA CUBA MED. APROX. (500X400X200)MM, CHAPA 20/304</t>
  </si>
  <si>
    <t>02567</t>
  </si>
  <si>
    <t>SIFAO EM METAL CROMADO, DE 1.1/4" X 1.1/2"</t>
  </si>
  <si>
    <t>02568</t>
  </si>
  <si>
    <t>SIFAO EM METAL CROMADO, DE 1"x1.1/2"</t>
  </si>
  <si>
    <t>02569</t>
  </si>
  <si>
    <t>SIFAO RIGIDO EM PVC, DE 1"X40MM, PARA PIA OU LAVATORIO</t>
  </si>
  <si>
    <t>02571</t>
  </si>
  <si>
    <t>REGISTRO DE PRESSAO CROMADO, DE 1/2"</t>
  </si>
  <si>
    <t>02572</t>
  </si>
  <si>
    <t>REGULADOR SEGUNDO ESTAGIO, PARA BOTIJAODE GAS, DE 45KG</t>
  </si>
  <si>
    <t>02577</t>
  </si>
  <si>
    <t>PIG-TAIL, P/BOTIJAO DE 45KG</t>
  </si>
  <si>
    <t>02578</t>
  </si>
  <si>
    <t>TUBO FLEXIVEL METALICO DE 1/2" MACHO X 1/2" FEMEA, TAM.1,00M C/PRES.DE OPER.5KPA, P/INSTAL.DOMEST.GAS CANALIZ.ATE 60KW</t>
  </si>
  <si>
    <t>02580</t>
  </si>
  <si>
    <t>VASO SANITARIO INFANTIL DE LOUCA BRANCA</t>
  </si>
  <si>
    <t>02581</t>
  </si>
  <si>
    <t>ASSENTO PLASTICO, PARA BACIA SANITARIA,TIPO INFANTIL</t>
  </si>
  <si>
    <t>02585</t>
  </si>
  <si>
    <t>CHUVEIRO ELETRICO, EM METAL CROMADO, DE110/220V</t>
  </si>
  <si>
    <t>02586</t>
  </si>
  <si>
    <t>REGISTRO DE PRESSAO, DE 3/4"</t>
  </si>
  <si>
    <t>02587</t>
  </si>
  <si>
    <t>FOGAO A GAS INDUSTRIAL, PINTADO, 3 BOCAS, GRELHA DE (30X30)CM, SEM FORNO</t>
  </si>
  <si>
    <t>02588</t>
  </si>
  <si>
    <t>FOGAO A GAS INDUSTRIAL, PINTADO, DE 4 BOCAS, GRELHA DE (30X30)CM, COM FORNO</t>
  </si>
  <si>
    <t>02589</t>
  </si>
  <si>
    <t>FOGAO A GAS INDUSTRIAL, PINTADO DE 2 BOCAS, GRELHA DE (30X30)CM, SEM FORNO</t>
  </si>
  <si>
    <t>02591</t>
  </si>
  <si>
    <t>MICTORIO COLETIVO, DE ACO INOXIDAVEL, CHAPA 20/304, C/CRIVO DE SAIDA CROMADA, C/SECAO (580X300)MM</t>
  </si>
  <si>
    <t>02592</t>
  </si>
  <si>
    <t>CUBA DE ACO INOXIDAVEL, CHAPA 20/304, SIMPLES, MEDINDO APROXIMADAMENTE (500X400X200)MM, CHAPA 20/304</t>
  </si>
  <si>
    <t>02593</t>
  </si>
  <si>
    <t>VALVULA DE ESCOAMENTO, P/PIA DE COZINHA,1623, EM METAL CROMADO, DE 1.1/2"X3.3/4"</t>
  </si>
  <si>
    <t>02594</t>
  </si>
  <si>
    <t>BANCA DE ACO INOXIDAVEL, CHAPA 18/304, COM LARGURA APROXIMADA DE 0,55M, SENDO BANCA SECA, MEDINDO ATE 3,00M COMPRIMENTO</t>
  </si>
  <si>
    <t>02598</t>
  </si>
  <si>
    <t>TUBO DE PVC RIGIDO ROSQUEAVEL, EM BARRASDE 6,00M, ROSCA EM AMBAS AS EXTREMIDADES, DE 2.1/2"</t>
  </si>
  <si>
    <t>02600</t>
  </si>
  <si>
    <t>TUBO DE PVC LONGO, P/CAIXA DE DESCARGA EXTERNA, DE 1.1/2"</t>
  </si>
  <si>
    <t>02601</t>
  </si>
  <si>
    <t>TUBO DE LIGACAO DE AGUA PARA BACIA SANITARIA ,EM METAL CROMADO, COM 25CM</t>
  </si>
  <si>
    <t>02602</t>
  </si>
  <si>
    <t>MACARANDUBA EM PECAS, DE 7,50X15,00CM (3"X6")</t>
  </si>
  <si>
    <t>02603</t>
  </si>
  <si>
    <t>MACARANDUBA EM PECAS, DE 7,50X11,25CM (3"X4.1/2")</t>
  </si>
  <si>
    <t>02604</t>
  </si>
  <si>
    <t>MACARANDUBA EM PECAS, DE 7,50X7,50CM (3"X3")</t>
  </si>
  <si>
    <t>02605</t>
  </si>
  <si>
    <t>MACARANDUBA EM RIPAS, DE (1,5x4)CM</t>
  </si>
  <si>
    <t>02611</t>
  </si>
  <si>
    <t>TUBO DE PVC RIGIDO ROSQUEAVEL, EM BARRASDE 6,00M, ROSCA EM AMBAS AS EXTREMIDADES, DE 2"</t>
  </si>
  <si>
    <t>02612</t>
  </si>
  <si>
    <t>TUBO DE PVC RIGIDO ROSQUEAVEL, EM BARRASDE 6,00M, ROSCA EM AMBAS AS EXTREMIDADES, DE 3"</t>
  </si>
  <si>
    <t>02614</t>
  </si>
  <si>
    <t>TUBO DE PVC RIGIDO SOLDAVEL, PONTA/BOLSA, PARA ESGOTO, EM BARRAS DE 6,00M, DE 040MM</t>
  </si>
  <si>
    <t>02615</t>
  </si>
  <si>
    <t>TUBO DE PVC RIGIDO, PONTA/BOLSA COM VIROLA, EM BARRAS DE 6,00M, DE 050MM</t>
  </si>
  <si>
    <t>02616</t>
  </si>
  <si>
    <t>TUBO DE PVC RIGIDO, PONTA/BOLSA COM VIROLA, EM BARRAS DE 6,00M, DE 75MM</t>
  </si>
  <si>
    <t>02617</t>
  </si>
  <si>
    <t>TUBO DE PVC RIGIDO, PONTA/BOLSA COM VIROLA, EM BARRAS DE 6,00M, DE 100MM</t>
  </si>
  <si>
    <t>02618</t>
  </si>
  <si>
    <t>FLANGE DE PVC RIGIDO COM ROSCA SEXTAVADA, SEM FUROS, DE 1.1/4"</t>
  </si>
  <si>
    <t>02619</t>
  </si>
  <si>
    <t>BUCHA DE REDUCAO DE PVC RIGIDO, ROSQUEAVEL, DE 3/4"X1/2"</t>
  </si>
  <si>
    <t>02621</t>
  </si>
  <si>
    <t>JOELHO 45º DE PVC RIGIDO ROSQUEAVEL, DE1/2"</t>
  </si>
  <si>
    <t>02622</t>
  </si>
  <si>
    <t>JOELHO 45º DE PVC RIGIDO ROSQUEAVEL, DE3/4"</t>
  </si>
  <si>
    <t>02623</t>
  </si>
  <si>
    <t>JOELHO 90º DE PVC RIGIDO ROSQUEAVEL, DE1/2"</t>
  </si>
  <si>
    <t>02624</t>
  </si>
  <si>
    <t>JOELHO 90º DE PVC RIGIDO ROSQUEAVEL, DE3/4"</t>
  </si>
  <si>
    <t>02625</t>
  </si>
  <si>
    <t>JOELHO 90º DE PVC RIGIDO ROSQUEAVEL, DE1"</t>
  </si>
  <si>
    <t>02626</t>
  </si>
  <si>
    <t>JOELHO 90º DE PVC RIGIDO ROSQUEAVEL, DE2"</t>
  </si>
  <si>
    <t>02629</t>
  </si>
  <si>
    <t>NIPEL DE PVC, COM ROSCA, DE 1/2"</t>
  </si>
  <si>
    <t>02630</t>
  </si>
  <si>
    <t>NIPEL DE PVC, COM ROSCA, DE 3/4"</t>
  </si>
  <si>
    <t>02631</t>
  </si>
  <si>
    <t>NIPEL DE PVC, COM ROSCA, DE 1"</t>
  </si>
  <si>
    <t>02634</t>
  </si>
  <si>
    <t>TE 90º DE PVC RIGIDO ROSQUEAVEL, DE 1/2"</t>
  </si>
  <si>
    <t>02635</t>
  </si>
  <si>
    <t>TE 90º DE PVC RIGIDO ROSQUEAVEL, DE 3/4"</t>
  </si>
  <si>
    <t>02636</t>
  </si>
  <si>
    <t>TE 90º DE PVC RIGIDO ROSQUEAVEL, DE 1"</t>
  </si>
  <si>
    <t>02637</t>
  </si>
  <si>
    <t>TE 90º DE PVC RIGIDO ROSQUEAVEL, DE 2"</t>
  </si>
  <si>
    <t>02639</t>
  </si>
  <si>
    <t>CURVA 90º DE PVC RIGIDO, ROSQUEAVEL, PARA ELETRODUTO, DE 1.1/4"</t>
  </si>
  <si>
    <t>02640</t>
  </si>
  <si>
    <t>CURVA 90º DE PVC RIGIDO, ROSQUEAVEL, PARA ELETRODUTO, DE 2"</t>
  </si>
  <si>
    <t>02641</t>
  </si>
  <si>
    <t>BANCA DE ACO INOXIDAVEL, CHAPA 18/304, COM DUAS CUBAS DE (500X400X200)MM, CHAPA20/304, DE (0,55X2,00)M</t>
  </si>
  <si>
    <t>02642</t>
  </si>
  <si>
    <t>LUVA DE PVC RIGIDO ROSQUEAVEL, PARA ELETRODUTO, DE 1/2"</t>
  </si>
  <si>
    <t>02643</t>
  </si>
  <si>
    <t>LUVA DE PVC RIGIDO ROSQUEAVEL, PARA ELETRODUTO, DE 3/4"</t>
  </si>
  <si>
    <t>02644</t>
  </si>
  <si>
    <t>LUVA DE PVC RIGIDO ROSQUEAVEL, PARA ELETRODUTO, DE 1"</t>
  </si>
  <si>
    <t>02645</t>
  </si>
  <si>
    <t>LUVA DE PVC RIGIDO ROSQUEAVEL, PARA ELETRODUTO, DE 2"</t>
  </si>
  <si>
    <t>02646</t>
  </si>
  <si>
    <t>LUVA DE PVC RIGIDO ROSQUEAVEL, PARA ELETRODUTO, DE 3"</t>
  </si>
  <si>
    <t>02647</t>
  </si>
  <si>
    <t>LUVA DE PVC RIGIDO ROSQUEAVEL, PARA ELETRODUTO, DE 4"</t>
  </si>
  <si>
    <t>02648</t>
  </si>
  <si>
    <t>CHUVEIRO DE PLASTICO BRANCO COMPLETO</t>
  </si>
  <si>
    <t>02653</t>
  </si>
  <si>
    <t>CURVA 90º DE PVC CURTA PARA ESGOTO, DE 050MM</t>
  </si>
  <si>
    <t>02654</t>
  </si>
  <si>
    <t>CURVA 90º DE PVC CURTA PARA ESGOTO, DE 075MM</t>
  </si>
  <si>
    <t>02655</t>
  </si>
  <si>
    <t>CURVA 90º DE PVC CURTA PARA ESGOTO, DE 100MM</t>
  </si>
  <si>
    <t>02656</t>
  </si>
  <si>
    <t>JUNCAO SIMPLES DE PVC, PARA ESGOTO PRIMARIO, DE (050X050)MM</t>
  </si>
  <si>
    <t>02658</t>
  </si>
  <si>
    <t>JUNCAO SIMPLES DE PVC, PARA ESGOTO PRIMARIO, DE (100X100)MM</t>
  </si>
  <si>
    <t>02661</t>
  </si>
  <si>
    <t>JUNCAO SIMPLES DE PVC, PARA ESGOTO PRIMARIO, DE (040X040)MM</t>
  </si>
  <si>
    <t>02662</t>
  </si>
  <si>
    <t>LUVA DE PVC RIGIDO, SIMPLES, DE 050MM</t>
  </si>
  <si>
    <t>02664</t>
  </si>
  <si>
    <t>TE SANITARIO 90º DE PVC RIGIDO, DE (075X075)MM</t>
  </si>
  <si>
    <t>02667</t>
  </si>
  <si>
    <t>TE SANITARIO 90º DE PVC RIGIDO, DE (100X100)MM</t>
  </si>
  <si>
    <t>02669</t>
  </si>
  <si>
    <t>ADAPTADOR DE PVC, PARA VALVULA DE PIA ELAVATORIO, DE 40MM</t>
  </si>
  <si>
    <t>02670</t>
  </si>
  <si>
    <t>CURVA 90º DE PVC LONGA PARA ESGOTO, DE 040MM</t>
  </si>
  <si>
    <t>02672</t>
  </si>
  <si>
    <t>RALO SIFONADO DE PVC RIGIDO, COM SAIDA DE 75MM, COM GRELHA REDONDA E PORTA GRELHA, DE (150X185X75)MM</t>
  </si>
  <si>
    <t>02705</t>
  </si>
  <si>
    <t>CAIXA DE PASSAGEM PARA TELEFONE PADRAO TELEBRAS, DE (020X020X13,5)CM</t>
  </si>
  <si>
    <t>02707</t>
  </si>
  <si>
    <t>CAIXA DE PASSAGEM PARA TELEFONE PADRAO TELEBRAS, DE (060X060X13,5)CM</t>
  </si>
  <si>
    <t>02708</t>
  </si>
  <si>
    <t>CAIXA DE PASSAGEM PARA TELEFONE PADRAO TELEBRAS, DE (080X080X13,5)CM</t>
  </si>
  <si>
    <t>02709</t>
  </si>
  <si>
    <t>CAIXA DE PASSAGEM PARA TELEFONE PADRAO TELEBRAS, DE (150X150X17,0)CM</t>
  </si>
  <si>
    <t>02764</t>
  </si>
  <si>
    <t>MASSA EPOXY BICOMPONENTE PARA TUBOS E CONEXOES, EM EMBALAGENS DE 250G</t>
  </si>
  <si>
    <t>02822</t>
  </si>
  <si>
    <t>BALANCA RODOVIARIA ELETRONICA, COM PLATAFORMA DE (18,00X3,00)M, COM CAPACIDADE DE 60T</t>
  </si>
  <si>
    <t>02824</t>
  </si>
  <si>
    <t>AREIA LAVADA, FINA, PARA REGIAO METROPOLITANA DO RIO DE JANEIRO</t>
  </si>
  <si>
    <t>02825</t>
  </si>
  <si>
    <t>AREOLA PARA EMBOCO</t>
  </si>
  <si>
    <t>02829</t>
  </si>
  <si>
    <t>ANEL DE BORRACHA, PARA TUBO DE PVC-ESGOTO PRIMARIO, DE 050MM</t>
  </si>
  <si>
    <t>02830</t>
  </si>
  <si>
    <t>ANEL DE BORRACHA, PARA TUBO DE PVC-ESGOTO PRIMARIO, DE 075MM</t>
  </si>
  <si>
    <t>02831</t>
  </si>
  <si>
    <t>ANEL DE BORRACHA, PARA TUBO DE PVC-ESGOTO PRIMARIO, DE 100MM</t>
  </si>
  <si>
    <t>02832</t>
  </si>
  <si>
    <t>ANEL DE BORRACHA, PARA TUBO DE PVC-ESGOTO PRIMARIO, DE 040MM</t>
  </si>
  <si>
    <t>02834</t>
  </si>
  <si>
    <t>PLUG DE PVC, DE 100MM</t>
  </si>
  <si>
    <t>02845</t>
  </si>
  <si>
    <t>TUBO DE ACO GALVANIZADO, COM COSTURA, PESADO, NBR 5580, DN=1.1/4"</t>
  </si>
  <si>
    <t>02857</t>
  </si>
  <si>
    <t>LUVA DE FERRO GALVANIZADO, DE 1.1/4"</t>
  </si>
  <si>
    <t>02859</t>
  </si>
  <si>
    <t>LUVA DE FERRO GALVANIZADO, DE 2.1/2"</t>
  </si>
  <si>
    <t>02862</t>
  </si>
  <si>
    <t>TELA DE ARAME GALVANIZADO, FIO Nº 10(3,40MM), MALHA LOSANGULAR DE (80 X 80)MM</t>
  </si>
  <si>
    <t>02863</t>
  </si>
  <si>
    <t>ARAME GALVANIZADO Nº 06</t>
  </si>
  <si>
    <t>02864</t>
  </si>
  <si>
    <t>ARAME GALVANIZADO Nº 12</t>
  </si>
  <si>
    <t>02868</t>
  </si>
  <si>
    <t>NIPEL DUPLO DE FERRO GALVANIZADO, DE 1.1/2"</t>
  </si>
  <si>
    <t>02876</t>
  </si>
  <si>
    <t>TELA DE ARAME GALVANIZADO, FIO Nº 12(2,77MM), REVESTIDO COM PVC, MALHA LOSANGULAR DE (75 X 75)MM</t>
  </si>
  <si>
    <t>02882</t>
  </si>
  <si>
    <t>TE 90º DE PVC RIGIDO ROSQUEAVEL, DE 1.1/2"</t>
  </si>
  <si>
    <t>02884</t>
  </si>
  <si>
    <t>FECHADURA DE SOBREPOR, TIPO CAIXAO, RETANGULAR, EM METAL COM ACABAMENTO RESINADOPRETO, DE (100X86X38)MM</t>
  </si>
  <si>
    <t>02891</t>
  </si>
  <si>
    <t>TELA METALICA REFORCADA, FIO Nº12, MALHAQUADRADA, DE (3X3)CM</t>
  </si>
  <si>
    <t>02918</t>
  </si>
  <si>
    <t>FECHADURA DE EMBUTIR PARA MONTANTES ESTREITOS, COM ESPELHO, MACANETA TIPO ALAVANCA, DISTANCIA DE 19 A 29MM, EM METAL COMACABAMENTO CROMADO (CONJ. DE FECHADURA)</t>
  </si>
  <si>
    <t>02922</t>
  </si>
  <si>
    <t>FECHADURA DE EMBUTIR PARA PORTA INTERNA,COMPLETA, COM ESPELHO, MACANETA TIPO ALAVANCA, DISTANCIA DE 40 A 55MM, EM METALCOM ACABAMENTO CROMADO (CONJ. FECHAD.)</t>
  </si>
  <si>
    <t>02924</t>
  </si>
  <si>
    <t>FECHADURA DE EMBUTIR PARA PORTA DE BANHEIRO, COMPLETA, ESPELHO, MACANETA TIPO ALAVANCA, DISTANCIA DE 40 A 55MM, EM METALCOM ACABAMENTO CROMADO (CONJ. FECHADURA)</t>
  </si>
  <si>
    <t>02928</t>
  </si>
  <si>
    <t>PLACA DE INAUGURACAO, EM ALUMINIO DE (40X60)CM, ESPESSURA DE 1MM, COM INSCRICAOEM PLOTTER</t>
  </si>
  <si>
    <t>02929</t>
  </si>
  <si>
    <t>ALCOOL HIDRATADO COMBUSTIVEL COMUM NA BOMBA</t>
  </si>
  <si>
    <t>02932</t>
  </si>
  <si>
    <t>PLACA DE INAUGURACAO, EM BRONZE, DE (35X50)CM</t>
  </si>
  <si>
    <t>02938</t>
  </si>
  <si>
    <t>BACIA TURCA EM ABS,C/ENTRADA VERTICAL DE40MM E SAIDA VERTICAL DE 4",COR BRANCA,C/PISO ANTIDERRAPANTE</t>
  </si>
  <si>
    <t>02943</t>
  </si>
  <si>
    <t>RODAPE EM MADEIRA, CANTO BOLEADO, DE (2X7)CM, GRUPO VI</t>
  </si>
  <si>
    <t>02944</t>
  </si>
  <si>
    <t>CURVA 90º DE PVC RIGIDO, ROSQUEAVEL, PARA ELETRODUTO, DE 2.1/2"</t>
  </si>
  <si>
    <t>02951</t>
  </si>
  <si>
    <t>02959</t>
  </si>
  <si>
    <t>CURVA 90º DE PVC RIGIDO, ROSQUEAVEL, PARA ELETRODUTO, DE 4"</t>
  </si>
  <si>
    <t>02960</t>
  </si>
  <si>
    <t>CURVA 90º DE PVC RIGIDO, ROSQUEAVEL, PARA ELETRODUTO, DE 1/2"</t>
  </si>
  <si>
    <t>02961</t>
  </si>
  <si>
    <t>CURVA 90º DE PVC RIGIDO, ROSQUEAVEL, PARA ELETRODUTO, DE 3/4"</t>
  </si>
  <si>
    <t>02962</t>
  </si>
  <si>
    <t>CURVA 90º DE PVC RIGIDO, ROSQUEAVEL PARAELETRODUTO, DE 1"</t>
  </si>
  <si>
    <t>02963</t>
  </si>
  <si>
    <t>POSTE METALICO, CONTINUO, CURVO, CONICOSIMPLES, COM ALT.APROX.9,00M, COM JANELAS, P/ILUM.PUBLICA, TIPO COM BASE</t>
  </si>
  <si>
    <t>02964</t>
  </si>
  <si>
    <t>POSTE METALICO DUPLO, CONTINUO, CURVO CONICO, COM ALT.APROX.9,00M, COM JANELAS,P/ILUM.PUBLICA, TIPO SEM BASE</t>
  </si>
  <si>
    <t>02965</t>
  </si>
  <si>
    <t>POSTE METALICO DUPLO, CONTINUO, CURVO, COM ALT. APROXIM.9,00M, COM JANELAS, P/ILUM.PUBLICA, TIPO COM BASE</t>
  </si>
  <si>
    <t>02966</t>
  </si>
  <si>
    <t>TRILHO SEMI-NOVO, P/SERVICO DE ESTAQUEAMENTO</t>
  </si>
  <si>
    <t>02978</t>
  </si>
  <si>
    <t>RABICHO/LIGAÇAO FLEXIVEL EM METAL CROMADO COM SAIDA DE 1/2" E COMPRIMENTO DE 40CM</t>
  </si>
  <si>
    <t>02979</t>
  </si>
  <si>
    <t>RABICHO/LIGAÇAO FLEXIVEL EM PLASTICO COMSAIDA DE 1/2" E COMPRIMENTO DE 40CM</t>
  </si>
  <si>
    <t>02980</t>
  </si>
  <si>
    <t>CIMENTO IMPERMEABILIZANTE CRISTALIZANTE</t>
  </si>
  <si>
    <t>02981</t>
  </si>
  <si>
    <t>EMULSAO ADESIVA, A BASE ACRILICA</t>
  </si>
  <si>
    <t>02983</t>
  </si>
  <si>
    <t>BRACO EM ALUMINIO, DE 1/2", PARA CHUVEIRO ELETRICO</t>
  </si>
  <si>
    <t>02984</t>
  </si>
  <si>
    <t>RABICHO/LIGAÇAO FLEXIVEL EM PLASTICO COMSAIDA DE 1/2" E COMPRIMENTO DE 30CM</t>
  </si>
  <si>
    <t>02985</t>
  </si>
  <si>
    <t>RABICHO/LIGAÇAO FLEXIVEL EM METAL CROMADO COM SAIDA DE 1/2" E COMPRIMENTO DE 30CM</t>
  </si>
  <si>
    <t>02986</t>
  </si>
  <si>
    <t>REPARO DE VALVULA DE DESCARGA, DE 1.1/2"</t>
  </si>
  <si>
    <t>02988</t>
  </si>
  <si>
    <t>DUCHINHA MANUAL, COM MANGUEIRA CROMADA DE 1/2"</t>
  </si>
  <si>
    <t>02990</t>
  </si>
  <si>
    <t>MASSA TERMOPLASTICA RESINA NATURAL</t>
  </si>
  <si>
    <t>02992</t>
  </si>
  <si>
    <t>TINTA A BASE DE RESINA ACRILICA, PARA SINALIZACAO HORIZONTAL, P/2 ANOS DE DURACAO, EM BALDES DE 18 LITROS</t>
  </si>
  <si>
    <t>02994</t>
  </si>
  <si>
    <t>MICRO-ESFERA DE VIDRO, TIPO "DROP-ON"</t>
  </si>
  <si>
    <t>02995</t>
  </si>
  <si>
    <t>MICRO-ESFERA DE VIDRO, TIPO "PRE-MIX"</t>
  </si>
  <si>
    <t>02996</t>
  </si>
  <si>
    <t>SOLVENTE P/TINTA DE DEMARCACAO A BASE DERESINA ACRILICA, EM BALDES DE 18 LITROS</t>
  </si>
  <si>
    <t>03500</t>
  </si>
  <si>
    <t>CAMINHAO BASCULANTE, NO TOCO, PRECO SEMPNEUS, CAPACIDADE DE 10,00M3</t>
  </si>
  <si>
    <t>03508</t>
  </si>
  <si>
    <t>CAMINHAO BASCULANTE TIPO MEDIO-PESADO, TRUCADO, PRECO SEM PNEUS, CAPACIDADE DE 12,00M3</t>
  </si>
  <si>
    <t>03512</t>
  </si>
  <si>
    <t>EMPILHADEIRA, PRECO SEM PNEUS, COM CAPACIDADE DE 2,5T</t>
  </si>
  <si>
    <t>03513</t>
  </si>
  <si>
    <t>EMPILHADEIRA, PRECO SEM PNEUS, COM CAPACIDADE, DE 3T</t>
  </si>
  <si>
    <t>03514</t>
  </si>
  <si>
    <t>EMPILHADEIRA, PRECO SEM PNEUS, COM CAPACIDADE, DE 4T</t>
  </si>
  <si>
    <t>03515</t>
  </si>
  <si>
    <t>EMPILHADEIRA, PRECO SEM PNEUS, COM CAPACIDADE DE 7T</t>
  </si>
  <si>
    <t>03516</t>
  </si>
  <si>
    <t>EMPILHADEIRA, PRECO SEM PNEUS, COM CAPACIDADE DE 5T</t>
  </si>
  <si>
    <t>03517</t>
  </si>
  <si>
    <t>EQUIPAMENTO HIDROJATO CONJ., PRECO S/PNEUS, MANG.P/CAPT.6" A 8", TANQ.ARMAZ.12000L,A.PRES.15M3/H,PRES.200LB,50,00M COMPR</t>
  </si>
  <si>
    <t>03523</t>
  </si>
  <si>
    <t>PICK-UP CABINE SIMPLES, DUAS PORTAS, PRECO SEM PNEUS, COM MOTORIZACAO DE 1.2 A 1.6 LITROS BI-COMBUSTIVEL (GASOLINA E ALCOOL)</t>
  </si>
  <si>
    <t>03529</t>
  </si>
  <si>
    <t>GUINDAUTO MONTADO SOBRE CHASSIS DE CAMINHAO, EXCLUSIVE O CHASSIS, CAPACIDADE DE4,1T</t>
  </si>
  <si>
    <t>03537</t>
  </si>
  <si>
    <t>SOQUETE VIBRATORIO DE 78KG, COM MOTOR AGASOLINA DE 2,5CV</t>
  </si>
  <si>
    <t>03538</t>
  </si>
  <si>
    <t>BOMBA HIDRAULICA CENTRIFUGA, COM MOTOR ELETRICO, DE 02,0CV-220/380V</t>
  </si>
  <si>
    <t>03539</t>
  </si>
  <si>
    <t>BOMBA HIDRAULICA CENTRIFUGA, COM MOTOR ELETRICO, DE 03,0CV-220/380V</t>
  </si>
  <si>
    <t>03543</t>
  </si>
  <si>
    <t>ESCADA EXTENS.EM FIBRA DE VIDRO, BASCUL.,MOV.GIRAT.360º,ALT.TRABALHO ATE 8,50M,ASER MONT.CHASSIS PICK-UP OU SIMILARES</t>
  </si>
  <si>
    <t>03548</t>
  </si>
  <si>
    <t>SEWER JET, PRECO SEM PNEUS, COMP.CHASSISNO TOCO E EQUIP.DE JATO D`AGUA ALTA PRES. P/DESOB.LIMP.REDES ESG.SANIT.PLUVIAL</t>
  </si>
  <si>
    <t>03549</t>
  </si>
  <si>
    <t>VACUO SEWER-JET, COMPOSTO DE CHASSIS NOTOCO EQUIP.COMB.JATO D`AGUA ALTA PRES.C/VACUO, CAPTAC.MIN.ARMAZ.6,00M3,MANG.4"</t>
  </si>
  <si>
    <t>03809</t>
  </si>
  <si>
    <t>JUNTA DE DILATACAO E VEDACAO, P/OBRAS DEARTE, INCL.LABIOS POLIMERICOS, FORN.E COLOCACAO, P/PAVIMENTOS DE -15 A +25MM</t>
  </si>
  <si>
    <t>03812</t>
  </si>
  <si>
    <t>JUNTA DE DILATACAO E VEDACAO, P/OBRAS DEARTE, INCL.LABIOS POLIMERICOS, FORN.E COLOCACAO, P/PAVIMENTOS DE -20 A +40</t>
  </si>
  <si>
    <t>03814</t>
  </si>
  <si>
    <t>JUNTA DE DILATACAO E VEDACAO, P/OBRAS DEARTE, INCL.LABIOS POLIMERICOS, FORN.E COLOCACAO, P/PAVIMENTOS DE -10 A +20MM</t>
  </si>
  <si>
    <t>03823</t>
  </si>
  <si>
    <t>PORTA CACAMBA, LIXEIRA, EM ACO INOXIDAVEL, CHAPA 18/304, MEDINDO APROXIMADAMENTE(300X300)MM</t>
  </si>
  <si>
    <t>03824</t>
  </si>
  <si>
    <t>TANQUE DE ACO INOXIDAVEL, CHAPA 22/304,CAPACIDADE DE 30 LITROS, COM ESFREGADOR,MEDINDO APROXIMADAMENTE (520X540X300)MM</t>
  </si>
  <si>
    <t>03827</t>
  </si>
  <si>
    <t>CUBA DE ACO INOXIDAVEL, CHAPA 20/304, DUPLA, MEDINDO APROXIMADAMENTE (820X340X150)MM</t>
  </si>
  <si>
    <t>03830</t>
  </si>
  <si>
    <t>TACHAO REFLETIVO FUNDIDO, DE (230x125X45)MM, TELA DE NYLON P/MAIOR FIXACAO, CONTEM 50 ESFERAS, INCRUST. "ABS" SENDO CEGO</t>
  </si>
  <si>
    <t>03831</t>
  </si>
  <si>
    <t>TACHAO REFLETIVO FUNDIDO, DE (230X125X45)MM, TELA DE NYLON P/MAIOR FIXACAO, CONTEM 50 ESFERAS, SENDO MONODIRECIONADO</t>
  </si>
  <si>
    <t>03832</t>
  </si>
  <si>
    <t>MINI-TACHAO REFLETIDO FUNDIDO, DE (220X100X40)MM, CONTEM 50 ESFERAS DE VIDRO LAPID.E ESPELHADO, INCRUST."ABS",SENDO CEGO</t>
  </si>
  <si>
    <t>03833</t>
  </si>
  <si>
    <t>MINI-TACHAO REFLETIDO FUNDIDO, DE (220X100X40)MM, CONTEM 50 ESFERAS DE VIDRO, SENDO MONODIRECIONAL</t>
  </si>
  <si>
    <t>03834</t>
  </si>
  <si>
    <t>TACHA REFLET.INJET."ABS", (100X100X19,5)MM, C/PINO ACO P/MAIOR FIX.PAVIM.SEUS REFLET.43 ESFERAS, SENDO MONODIRECIONADOS</t>
  </si>
  <si>
    <t>03835</t>
  </si>
  <si>
    <t>COLA (CONJUNTO), PARA 5 TACHOES, 10 MINI-TACHOES E 15 TACHAS</t>
  </si>
  <si>
    <t>03836</t>
  </si>
  <si>
    <t>MINI-TACHAO REFL.,(220x100x40)MM, TELA NYLON P/MAIOR FIX.PAVIM.SEUS REFLET.50 ESFERAS, INCRUST.ABS, SENDO BIDIRECIONAL</t>
  </si>
  <si>
    <t>03837</t>
  </si>
  <si>
    <t>TACHAO REFLETIDO FUND.,(230x125x45)MM,TELA NYLON P/MAIOR FIX.PAV.REFL.50 ESF.VIDRO LAP.ESP.INSCR.ABS,SENDO BIDIRECIONAL</t>
  </si>
  <si>
    <t>03838</t>
  </si>
  <si>
    <t>TACHA REFLETIDA INJETADAS EM "ABS", (100X100X19,5)MM, C/PINO ACO P/MAIOR FIX.PAVIM.REFL.43 ESF.VIDRO, SENDO BIDIRECIONAL</t>
  </si>
  <si>
    <t>03845</t>
  </si>
  <si>
    <t>SEGREGADOR FAIXA ONIBUS, P/MAIOR ABSORCAO IMPACTOS 2 PINOS ACO, EVIT.ASSIM DANOSE RISCOS NOS PNEUS, DE (450X155X70)MM</t>
  </si>
  <si>
    <t>03861</t>
  </si>
  <si>
    <t>VERNIZ ACRILICO INCOLOR</t>
  </si>
  <si>
    <t>03862</t>
  </si>
  <si>
    <t>GOMA-LACA NACIONAL</t>
  </si>
  <si>
    <t>03866</t>
  </si>
  <si>
    <t>REDUTOR P/DILUICAO DE TINTAS E VERNIZES,EM LATA DE 5 LITROS</t>
  </si>
  <si>
    <t>03867</t>
  </si>
  <si>
    <t>TINTA GRAFITE SINTETICA SECADA AO AR</t>
  </si>
  <si>
    <t>03868</t>
  </si>
  <si>
    <t>MASSA CORRIDA A BASE DE PVA, EM LATAS DE18 LITROS</t>
  </si>
  <si>
    <t>03874</t>
  </si>
  <si>
    <t>MASSA ACRILICA, EM BALDES DE 18 LITROS</t>
  </si>
  <si>
    <t>03876</t>
  </si>
  <si>
    <t>TINTA LATEX STANDARD PARA EXTERIOR/INTERIOR SEMIBRILHANTE BRANCA OU COLORIDA, EMBALDES DE 18 LITROS</t>
  </si>
  <si>
    <t>03878</t>
  </si>
  <si>
    <t>VERNIZ ISOLANTE INCOLOR</t>
  </si>
  <si>
    <t>03880</t>
  </si>
  <si>
    <t>TINTA CERAMICA</t>
  </si>
  <si>
    <t>03881</t>
  </si>
  <si>
    <t>LIQUIDO PARA BRILHO PARA TINTA LATEX EMLATA DE 18 LITROS</t>
  </si>
  <si>
    <t>03882</t>
  </si>
  <si>
    <t>COLA A BASE DE PVA LATEX</t>
  </si>
  <si>
    <t>03887</t>
  </si>
  <si>
    <t>LUVA DE PVC RIGIDO ROSQUEAVEL, P/ELETRODUTO, DE 1.1/4"</t>
  </si>
  <si>
    <t>03888</t>
  </si>
  <si>
    <t>LUVA DE PVC RIGIDO ROSQUEAVEL, PARA ELETRODUTO, DE 2.1/2"</t>
  </si>
  <si>
    <t>03889</t>
  </si>
  <si>
    <t>SUPORTE P/TRANSFORMADOR, EM POSTE DE SECAO CIRCULAR</t>
  </si>
  <si>
    <t>03890</t>
  </si>
  <si>
    <t>POSTE CONCRETO, C/SECAO CIRCULAR, 05,00MCOMPR., PADRAO ABNT, EXCL.TRANSP., C/CARGA NOM.HORIZ,NO TOPO, DE 100KGF</t>
  </si>
  <si>
    <t>03891</t>
  </si>
  <si>
    <t>POSTE CONCRETO, C/SECAO CIRCULAR 05,00MCOMPR., PADRAO ABNT, EXCL.TRANSP., C/CARGA NOM.HORIZ. NO TOPO, DE 200KGF</t>
  </si>
  <si>
    <t>03892</t>
  </si>
  <si>
    <t>POSTE CONCRETO, C/SECAO CIRCULAR, 05,00MCOMPR., PADRAO ABNT, EXCL.TRANSP., C/CARGA NOM.HORIZ.NO TOPO, DE 300KGF</t>
  </si>
  <si>
    <t>03893</t>
  </si>
  <si>
    <t>POSTE CONCRETO, C/SECAO CIRCULAR, 05,00MCOMPR., PADRAO ABNT, EXCL.TRANSP., C/CARGA NOM. HORIZ. NO TOPO, DE 400KGF</t>
  </si>
  <si>
    <t>03894</t>
  </si>
  <si>
    <t>POSTE CONCRETO, C/SECAO CIRCULAR, 07,00MCOMPR., PADRAO ABNT, EXCL. TRANSP., C/GCARGA NOM.HORIZ.NO TOPO, DE 200KGF</t>
  </si>
  <si>
    <t>03895</t>
  </si>
  <si>
    <t>POSTE CONCRETO, C/SECAO CIRCULAR, 07,00MCOMPR., PADRAO ABNT, EXCL. TRANSP., C/CARGA NOM.HORIZ. NO TOPO, DE 300KGF</t>
  </si>
  <si>
    <t>03896</t>
  </si>
  <si>
    <t>POSTE CONCRETO, C/SECAO CIRCULAR, 07,00MCOMPR., PADRAO ABNT, EXCL.TRANSP., C/CARGA NOM. HORIZ. NO TOPO, DE 400KGF</t>
  </si>
  <si>
    <t>03897</t>
  </si>
  <si>
    <t>POSTE CONCRETO, C/SECAO CIRCULAR, 11,00MCOMPR., PADRAO ABNT, EXCL. TRANSP., C/CARGA NOM. HORIZ. NO TOPO, DE 300KGF</t>
  </si>
  <si>
    <t>03898</t>
  </si>
  <si>
    <t>POSTE CONCRETO, C/SECAO CIRCULAR, 11,00MCOMPR., PADRAO ABNT, EXCL. TRANSP., C/CARGA NOM. HORIZ. NO TOPO, DE 400KGF</t>
  </si>
  <si>
    <t>03899</t>
  </si>
  <si>
    <t>POSTE CONCRETO, C/SECAO CIRCULAR, 14,00MCOMPR., PADRAO ABNT, EXCL. TRANSP., C/CARGA NOM. HORIZ. NO TOPO, DE 400KGF</t>
  </si>
  <si>
    <t>03900</t>
  </si>
  <si>
    <t>LAVATORIO DE LOUCA BRANCA, PADRAO POPULAR, MEDINDO EM TORNO DE (47X35)CM</t>
  </si>
  <si>
    <t>03901</t>
  </si>
  <si>
    <t>SIFAO EM METAL CROMADO, DE  1"X1.1/4"</t>
  </si>
  <si>
    <t>03902</t>
  </si>
  <si>
    <t>TORNEIRA PARA LAVATORIO TIPO BANCA, 1193OU SIMILAR DE 1/2"</t>
  </si>
  <si>
    <t>03903</t>
  </si>
  <si>
    <t>LAVATORIO DE LOUCA BRANCA, PADRAO MEDIOLUXO, MEDINDO EM TORNO DE (55X45)CM</t>
  </si>
  <si>
    <t>03905</t>
  </si>
  <si>
    <t>CUBA DE LOUCA BRANCA, DE SOBREPOR, PADRAO MEDIO LUXO, MEDINDO EM TORNO DE (53X43)CM</t>
  </si>
  <si>
    <t>03907</t>
  </si>
  <si>
    <t>MICTORIO COLETIVO, DE ACO INOXIDAVEL, CHAPA 20/304, COM CRIVO DE SAIDA CROMADA,COM SECAO DE (380X250)MM</t>
  </si>
  <si>
    <t>03908</t>
  </si>
  <si>
    <t>COLUNA DE LOUCA BRANCA PARA LAVATORIO, PADRAO MEDIO LUXO</t>
  </si>
  <si>
    <t>03909</t>
  </si>
  <si>
    <t>CUBA DE LOUCA BRANCA, DE EMBUTIR, PADRAOMEDIO LUXO, MEDINDO EM TORNO DE (52X39)CM</t>
  </si>
  <si>
    <t>03911</t>
  </si>
  <si>
    <t>LAVATORIO DE LOUCA BRANCA, PADRAO MEDIOLUXO, MEDINDO EM TORNO DE (47X35)CM</t>
  </si>
  <si>
    <t>03912</t>
  </si>
  <si>
    <t>TANQUE DE LOUCA BRANCA, 18 LITROS</t>
  </si>
  <si>
    <t>03913</t>
  </si>
  <si>
    <t>COLUNA DE LOUCA BRANCA, PARA TANQUE</t>
  </si>
  <si>
    <t>03915</t>
  </si>
  <si>
    <t>VALVULA DE ESCOAMENTO, PARA BANHEIRA, SEM LADRAO, 1604, EM METAL CROMADO, DE 1.1/4"</t>
  </si>
  <si>
    <t>03916</t>
  </si>
  <si>
    <t>TANQUE DE LOUCA BRANCA, 22 LITROS</t>
  </si>
  <si>
    <t>03917</t>
  </si>
  <si>
    <t>BACIA TURCA DE LOUCA BRANCA COM SIFAO INTEGRADO</t>
  </si>
  <si>
    <t>03922</t>
  </si>
  <si>
    <t>MICTORIO DE LOUCA BRANCA, COM SIFAO INTEGRADO E MEDIDAS EM TORNO DE (33X28X53)CM</t>
  </si>
  <si>
    <t>03926</t>
  </si>
  <si>
    <t>CAIXA DE DESCARGA EXTERNA, PLASTICA</t>
  </si>
  <si>
    <t>03927</t>
  </si>
  <si>
    <t>ASSENTO PLASTICO, PARA BACIA SANITARIA,PADRAO MEDIO LUXO</t>
  </si>
  <si>
    <t>03928</t>
  </si>
  <si>
    <t>ARMARIO DE EMBUTIR, COM ESPELHO, PARA BANHEIRO</t>
  </si>
  <si>
    <t>03931</t>
  </si>
  <si>
    <t>CHUVEIRO ESTAMPADO, ARTICULADO, CROMADO,COM BRACO DE 1/2"</t>
  </si>
  <si>
    <t>03932</t>
  </si>
  <si>
    <t>CHUVEIRO LUXO, ARTICULADO, CROMADO, COMBRACO DE 1/2"</t>
  </si>
  <si>
    <t>03933</t>
  </si>
  <si>
    <t>CAIXA DE DESCARGA DE EMBUTIR, PLASTICA,C/ESPELHO CROMADO</t>
  </si>
  <si>
    <t>03934</t>
  </si>
  <si>
    <t>FOGAO A GAS RESIDENCIAL, BRANCO, DE 6 BOCAS</t>
  </si>
  <si>
    <t>03935</t>
  </si>
  <si>
    <t>FOGAO A GAS INDUSTRIAL, PINTADO, DE 6 BOCAS, GRELHA DE (30X30)CM, COM FORNO</t>
  </si>
  <si>
    <t>03936</t>
  </si>
  <si>
    <t>VALVULA DE ESCOAMENTO, 1600, EM METAL CROMADO, DE 1"X2"</t>
  </si>
  <si>
    <t>03937</t>
  </si>
  <si>
    <t>TORNEIRA PARA PIA, TIPO PAREDE, COM AREJADOR, 1157 OU SIMILAR, DE APROXIMADAMENTE 1/2"X21CM, EM METAL CROMADO</t>
  </si>
  <si>
    <t>03940</t>
  </si>
  <si>
    <t>TORNEIRA ELETRICA, PARA COZINHA</t>
  </si>
  <si>
    <t>03941</t>
  </si>
  <si>
    <t>TORNEIRA PARA PIA, TIPO PAREDE, COM AREJADOR, TUBO MOVEL, 1168 OU SIMILAR, DE APROXIMADAMENTE 1/2"X22CM, METAL CROMADO</t>
  </si>
  <si>
    <t>03944</t>
  </si>
  <si>
    <t>ASSENTO PLASTICO, PARA BACIA SANITARIA,PADRAO POPULAR</t>
  </si>
  <si>
    <t>03946</t>
  </si>
  <si>
    <t>CONSOLE DE MARMORE BRANCO NACIONAL, POLIDO DE (30X30X2)CM, PARA DEPOSITO DE AGUA</t>
  </si>
  <si>
    <t>03949</t>
  </si>
  <si>
    <t>VALVULA DE ESCOAMENTO, P/TANQUE, 1605, EM METAL CROMADO, DE 1.1/4"</t>
  </si>
  <si>
    <t>03950</t>
  </si>
  <si>
    <t>VALVULA DE ESCOAMENTO, P/TANQUE, 1606, EM METAL CROMADO, DE 1.1/2"</t>
  </si>
  <si>
    <t>03951</t>
  </si>
  <si>
    <t>BANCA SECA EM MARMORE BRANCO NACIONAL, DE 60CM DE LARGURA E 3CM DE ESPESSURA</t>
  </si>
  <si>
    <t>03953</t>
  </si>
  <si>
    <t>VALVULA DE ESCOAMENTO, PARA PIA, SEM UNHO, EM PVC</t>
  </si>
  <si>
    <t>03954</t>
  </si>
  <si>
    <t>VALVULA DE ESCOAMENTO, PARA LAVATORIO, SEM UNHO, EM PVC</t>
  </si>
  <si>
    <t>03960</t>
  </si>
  <si>
    <t>ANEL DE CONCRETO PRE-MOLDADO, P/CAIXA DEINSPECAO, COM 600MM DE DIAMETRO INTERNO, 50MM DE ESPESSURA, COM ALTURA DE 300MM</t>
  </si>
  <si>
    <t>03961</t>
  </si>
  <si>
    <t>ANEL DE CONCRETO PRE-MOLDADO, P/CAIXA DEINSPECAO, COM 600MM DE DIAMETRO INTERNO, 50MM DE ESPESSURA, COM ALTURA DE 150MM</t>
  </si>
  <si>
    <t>03962</t>
  </si>
  <si>
    <t>ANEL DE CONCRETO PRE-MOLDADO, P/CAIXA DEINSPECAO, COM 600MM DE DIAMETRO INTERNO, 50MM DE ESPESSURA, COM ALTURA DE 75MM</t>
  </si>
  <si>
    <t>03964</t>
  </si>
  <si>
    <t>FOSSA SEPTICA IMHOFF, MEDINDO 3000 X 2000MM</t>
  </si>
  <si>
    <t>03968</t>
  </si>
  <si>
    <t>CINTA CIRCULAR DE ACO GALVANIZADO COM PARAFUSOS, DE APROXIMADAMENTE 120MM</t>
  </si>
  <si>
    <t>03970</t>
  </si>
  <si>
    <t>ARMACAO SECUNDARIA, COMPLETA, PARA 4 LINHAS</t>
  </si>
  <si>
    <t>03971</t>
  </si>
  <si>
    <t>CINTA CIRCULAR DE ACO GALVANIZADO COM PARAFUSOS, DE APROXIMADAMENTE 150MM</t>
  </si>
  <si>
    <t>03972</t>
  </si>
  <si>
    <t>CAIXA PARA INSTALACAO DE MEDIDOR DE ENERGIA ELETRICA, TIPO BIFASICO/TRIFASICO</t>
  </si>
  <si>
    <t>03973</t>
  </si>
  <si>
    <t>CAIXA PARA INSTALACAO DE MEDIDOR DE ENERGIA ELETRICA, TIPO TRIFASICO-AMPLA MEDICAO INDIRETA (MI)</t>
  </si>
  <si>
    <t>03977</t>
  </si>
  <si>
    <t>HASTE TERRA, TIPO CANTONEIRA GALVANIZADA, DE 2,00M</t>
  </si>
  <si>
    <t>03979</t>
  </si>
  <si>
    <t>LUVA DE PVC RIGIDO ROSQUEAVEL, PARA ELETRODUTO, DE 1.1/2"</t>
  </si>
  <si>
    <t>03982</t>
  </si>
  <si>
    <t>FUSIVEL "NH", TAMANHO 1 DE 040 A 200AX500VCA</t>
  </si>
  <si>
    <t>03983</t>
  </si>
  <si>
    <t>POSTE METALICO, CONT., RETO, CONICO, SIMPLES, C/FLANGE DE ACO SOLDADO, ALT.APROX.9,00M, C/JANELA P/ILUM.PUBL.TIPO S/BASE</t>
  </si>
  <si>
    <t>03984</t>
  </si>
  <si>
    <t>POSTE METALICO, CONT.RETO,CONICO,SIMPLESP/ENGASTAM.C/ALT.APROX.7,00M, C/JANELAP/ILUMINACAO PUBLICA, TIPO SEM BASE</t>
  </si>
  <si>
    <t>03991</t>
  </si>
  <si>
    <t>TUBO DE CONCRETO ARMADO, P/AGUAS PLUVIAIS, PA-1, SEM PINTURA, DE 1500MM</t>
  </si>
  <si>
    <t>03996</t>
  </si>
  <si>
    <t>TAMPAO DE FERRO FUNDIDO NODULAR,ARTICULADO, PARA CAIXA TIPO R1, CLASSEB125, CONFORME ABNT NBR10160</t>
  </si>
  <si>
    <t>03997</t>
  </si>
  <si>
    <t>TAMPAO DE FERRO FUNDIDO NODULAR,ARTICULADO, PARA CAIXA R2, CLASSEB125,CONFORME ABNT NBR 10160</t>
  </si>
  <si>
    <t>03998</t>
  </si>
  <si>
    <t>TAMPAO DE FERRO FUNDIDO NODULAR,ARTICULADO PARA CAIXA TIPO R3,CLASSEB125CONFORME ABNT NBR 10160</t>
  </si>
  <si>
    <t>04000</t>
  </si>
  <si>
    <t>ELETRODUTO DE FERRO GALVANIZADO, MEDIO,GALVANIZACAO A FOGO, NBR 5624, EM BARRASDE 3M, DE 3/4"</t>
  </si>
  <si>
    <t>04001</t>
  </si>
  <si>
    <t>ELETRODUTO DE FERRO GALVANIZADO, MEDIO,GALVANIZACAO A FOGO, NBR 5624, EM BARRASDE 3M, DE 2"</t>
  </si>
  <si>
    <t>04002</t>
  </si>
  <si>
    <t>ELETRODUTO DE FERRO GALVANIZADO, MEDIO,GALVANIZACAO A FOGO, NBR 5624, EM BARRASDE 3M, DE 3"</t>
  </si>
  <si>
    <t>04003</t>
  </si>
  <si>
    <t>ELETRODUTO DE FERRO GALVANIZADO, MEDIO,GALVANIZACAO A FOGO, NBR 5624, EM BARRASDE 3M, DE 4"</t>
  </si>
  <si>
    <t>04013</t>
  </si>
  <si>
    <t>MISTURADOR SIMPLES, PARA CHUVEIROS CONJUNTO, COM ACABAMENTO EM METAL CROMADO</t>
  </si>
  <si>
    <t>04048</t>
  </si>
  <si>
    <t>CALHA DE ISOLAMENTO DE HIDROSSILICATO DECALCIO, COM ESPESSURA DE 1" E COMPRIMENTO DE 0,91M, PARA TUBULACAO DE 1/2", CONFORME ABNT NBR 10662</t>
  </si>
  <si>
    <t>04049</t>
  </si>
  <si>
    <t>CALHA DE ISOLAMENTO DE HIDROSSILICATO DECALCIO, COM ESPESSURA DE 1" E COMPRIMENTO DE 0,91M, PARA TUBULACAO DE 3/4", CONFORME ABNT NBR 10662</t>
  </si>
  <si>
    <t>04050</t>
  </si>
  <si>
    <t>CALHA DE ISOLAMENTO DE HIDROSSILICATO DECALCIO, COM ESPESSURA DE 1" E COMPRIMENTO DE 0,91M, PARA TUBULACAO DE 1", CONFORME ABNT NBR 10662</t>
  </si>
  <si>
    <t>04051</t>
  </si>
  <si>
    <t>CALHA DE ISOLAMENTO DE HIDROSSILICATO DECALCIO, COM ESPESSURA DE 1" E COMPRIMENTO DE 0,91M, PARA TUBULACAO DE 1.1/4", CONFORME ABNT NBR 10662</t>
  </si>
  <si>
    <t>04052</t>
  </si>
  <si>
    <t>CALHA DE ISOLAMENTO DE HIDROSSILICATO DECALCIO, COM ESPESSURA DE 1" E COMPRIMENTO DE 0,91M, PARA TUBULACAO DE 1.1/2", CONFORME ABNT NBR 10662</t>
  </si>
  <si>
    <t>04053</t>
  </si>
  <si>
    <t>CALHA DE ISOLAMENTO DE HIDROSSILICATO DECALCIO, COM ESPESSURA DE 1.1/2" E COMPRIMENTO DE 0,91M, PARA TUBULACAO DE 2", CONFORME ABNT NBR 10662</t>
  </si>
  <si>
    <t>04054</t>
  </si>
  <si>
    <t>CALHA DE ISOLAMENTO DE HIDROSSILICATO DECALCIO, COM ESPESSURA DE 1.1/2" E COMPRIMENTO 0,91M, PARA TUBULACAO DE 2.1/2",CONFORME ABNT NBR 10662</t>
  </si>
  <si>
    <t>04055</t>
  </si>
  <si>
    <t>CALHA DE ISOLAMENTO DE HIDROSSILICATO DECALCIO, COM ESPESSURA DE 1.1/2" E COMPRIMENTO DE 0,91M, PARA TUBULACAO DE 3", CONFORME ABNT NBR 10662</t>
  </si>
  <si>
    <t>04056</t>
  </si>
  <si>
    <t>CALHA DE ISOLAMENTO DE HIDROSSILICATO DECALCIO, COM ESPESSURA DE 1.1/2" E COMPRIMENTO DE 0,91M, PARA TUBULACAO DE 4", CONFORME ABNT NBR 10662</t>
  </si>
  <si>
    <t>04057</t>
  </si>
  <si>
    <t>CHAPA DE ALUMINIO CORRUGADA, COM PAPEL KRAFT DE 0,91M, DE LARGURA E COM ESPES. 0,15MM</t>
  </si>
  <si>
    <t>04058</t>
  </si>
  <si>
    <t>CINTA DE ALUMINIO, DE 1/2"x0,5MM</t>
  </si>
  <si>
    <t>04059</t>
  </si>
  <si>
    <t>SELO P/FIXACAO DE CINTA DE ALUMINIO</t>
  </si>
  <si>
    <t>04146</t>
  </si>
  <si>
    <t>TUBO FERRO FUND.CENT.DUCTIL P/CAN.SOB PRES.CLAS.K-7,NBR 7675,PONTA/BOLSA,REV.EST.ZINCO MET.PINT.INT.ARG.CIM.DIAM.150MM</t>
  </si>
  <si>
    <t>04147</t>
  </si>
  <si>
    <t>TUBO FERRO FUND.CENT.DUCTIL P/CAN.SOB PRES.CLAS.K-7,NBR 7675,PONTA/BOLSA,REV.EST.ZINCO MET.PINT.INT.ARG.CIM.DIAM.200MM</t>
  </si>
  <si>
    <t>04148</t>
  </si>
  <si>
    <t>TUBO FERRO FUND.CENT.DUCTIL P/CAN.SOB PRES.CLAS.K-7,NBR 7675,PONTA/BOLSA,REV.EST.ZINCO MET.PINT.INT.ARG.CIM.DIAM.250MM</t>
  </si>
  <si>
    <t>04149</t>
  </si>
  <si>
    <t>TUBO FERRO FUND.CENT.DUCTIL P/CAN.SOB PRES.CLAS.K-7,NBR 7675,PONTA/BOLSA,REV.EST.ZINCO MET.PINT.INT.ARG.CIM.DIAM.300MM</t>
  </si>
  <si>
    <t>04150</t>
  </si>
  <si>
    <t>TUBO FERRO FUND.CENT.DUCTIL P/CAN.SOB PRES.CLAS.K-7,NBR 7675,PONTA/BOLSA,REV.EST.ZINCO MET.PINT.INT.ARG.CIM.DIAM.400MM</t>
  </si>
  <si>
    <t>04151</t>
  </si>
  <si>
    <t>TUBO FERRO FUND.CENT.DUCTIL P/CAN.SOB PRES.CLAS.K-7,NBR 7675,PONTA/BOLSA,REV.EST.ZINCO MET.PINT.INT.ARG.CIM.DIAM.500MM</t>
  </si>
  <si>
    <t>04152</t>
  </si>
  <si>
    <t>TUBO FERRO FUND.CENT.DUCTIL P/CAN.SOB PRES.CLAS.K-7,NBR 7675,PONTA/BOLSA,REV.EST.ZINCO MET.PINT.INT.ARG.CIM.DIAM.600MM</t>
  </si>
  <si>
    <t>04153</t>
  </si>
  <si>
    <t>TUBO FERRO DUND.CENT.DUCTIL P/CAN.SOB PRES.CLAS.K-7,NBR 7675,PONTA/BOLSA,REV.EST.ZINCO MET.PINT.INT.ARG.CIM.DIAM.350MM</t>
  </si>
  <si>
    <t>04202</t>
  </si>
  <si>
    <t>CAIXA P/MEDIDOR TRIFASICO "CMD", (278X497X216/144)MM, NA COR PRETA E TAMPA TRANSP.POLIC.ESPES.&gt;3MM, PADRAO LIGHT</t>
  </si>
  <si>
    <t>04210</t>
  </si>
  <si>
    <t>ISOLADOR TIPO CARRETILHA, MARROM, DE (72X72)MM</t>
  </si>
  <si>
    <t>04248</t>
  </si>
  <si>
    <t>LAJOTA PRE-FABRICADA DE CONCRETO P/PAVIM.C/06CM DE ESPES.RESIST.MIN.35 MPA, CORNATURAL CINZA</t>
  </si>
  <si>
    <t>04249</t>
  </si>
  <si>
    <t>LAJOTA PRE-FABRICADA DE CONCRETO P/PAVIMENTACAO, C/08CM DE ESPES.RESIST.MIN.35 MPA, COR NATURAL CINZA</t>
  </si>
  <si>
    <t>04250</t>
  </si>
  <si>
    <t>LAJOTA PRE-FABRICADA DE CONCRETO P/PAVIM. COM 10CM DE ESPES.RESIST. MIN.35 MPA,NA COR NATURAL CINZA</t>
  </si>
  <si>
    <t>04252</t>
  </si>
  <si>
    <t>CONDUITE FLEXIVEL, GALVANIZADO DE 1/2"</t>
  </si>
  <si>
    <t>04253</t>
  </si>
  <si>
    <t>CONDUITE FLEXIVEL, GALVANIZADO DE 1"</t>
  </si>
  <si>
    <t>04254</t>
  </si>
  <si>
    <t>CONDUITE FLEXIVEL, GALVANIZADO, DE 1.1/4"</t>
  </si>
  <si>
    <t>04255</t>
  </si>
  <si>
    <t>CONDUITE FLEXIVEL, GALVANIZADO DE 2"</t>
  </si>
  <si>
    <t>04256</t>
  </si>
  <si>
    <t>CONDUITE FLEXIVEL, GALVANIZADO DE 2.1/2"</t>
  </si>
  <si>
    <t>04257</t>
  </si>
  <si>
    <t>CONDUITE FLEXIVEL, GALVANIZADO DE 3"</t>
  </si>
  <si>
    <t>04265</t>
  </si>
  <si>
    <t>BUCHA E ARRUELA DE ALUMINIO PARA ELETRODUTO, DE 4"</t>
  </si>
  <si>
    <t>04266</t>
  </si>
  <si>
    <t>BUCHA E ARRUELA DE ALUMINIO PARA ELETRODUTO, DE 1/2"</t>
  </si>
  <si>
    <t>04267</t>
  </si>
  <si>
    <t>BUCHA E ARRUELA DE ALUMINIO PARA ELETRODUTO, DE 1"</t>
  </si>
  <si>
    <t>04269</t>
  </si>
  <si>
    <t>BUCHA E ARRUELA DE ALUMINIO PARA ELETRODUTO, DE 1.1/2"</t>
  </si>
  <si>
    <t>04270</t>
  </si>
  <si>
    <t>BUCHA E ARRUELA DE ALUMINIO PARA ELETRODUTO, DE 2"</t>
  </si>
  <si>
    <t>04271</t>
  </si>
  <si>
    <t>BUCHA E ARRUELA DE ALUMINIO PARA ELETRODUTO, DE 2.1/2"</t>
  </si>
  <si>
    <t>04273</t>
  </si>
  <si>
    <t>CORDAO PARALELO COM ISOLAMENTO TERMOPLASTICO, ATE 750V, DE 2X4MM2</t>
  </si>
  <si>
    <t>04276</t>
  </si>
  <si>
    <t>CABO DE COBRE FLEXIVEL COM ISOLAMENTO TERMOPLASTICO, DE 450/750V, DE 185MM2</t>
  </si>
  <si>
    <t>04277</t>
  </si>
  <si>
    <t>CABO DE COBRE FLEXIVEL COM ISOLAMENTO TERMOPLASTICO, DE 450/750V, DE 150MM2</t>
  </si>
  <si>
    <t>04278</t>
  </si>
  <si>
    <t>CABO DE COBRE FLEXIVEL COM ISOLAMENTO TERMOPLASTICO, DE 450/750V, DE 300MM2</t>
  </si>
  <si>
    <t>04279</t>
  </si>
  <si>
    <t>CABO DE COBRE FLEXIVEL COM ISOLAMENTO TERMOPLASTICO, DE 450/750V, DE 35MM2</t>
  </si>
  <si>
    <t>04281</t>
  </si>
  <si>
    <t>CABO DE COBRE FLEXIVEL COM ISOLAMENTO TERMOPLASTICO, DE 0,6/1KV, DE 2,5MM2</t>
  </si>
  <si>
    <t>04282</t>
  </si>
  <si>
    <t>CABO DE COBRE FLEXIVEL COM ISOLAMENTO TERMOPLASTICO, DE 0,6/1KV, DE 4MM2</t>
  </si>
  <si>
    <t>04283</t>
  </si>
  <si>
    <t>CABO DE COBRE FLEXIVEL COM ISOLAMENTO TERMOPLASTICO, DE 0,6/1KV, DE 6MM2</t>
  </si>
  <si>
    <t>04284</t>
  </si>
  <si>
    <t>CABO DE COBRE FLEXIVEL COM ISOLAMENTO TERMOPLASTICO, DE 0,6/1KV, DE 10MM2</t>
  </si>
  <si>
    <t>04285</t>
  </si>
  <si>
    <t>CABO DE COBRE FLEXIVEL COM ISOLAMENTO TERMOPLASTICO, DE 0,6/1KV, DE 16MM2</t>
  </si>
  <si>
    <t>04286</t>
  </si>
  <si>
    <t>CABO DE COBRE FLEXIVEL COM ISOLAMENTO TERMOPLASTICO, DE 0,6/1KV, DE 25MM2</t>
  </si>
  <si>
    <t>04287</t>
  </si>
  <si>
    <t>CABO DE COBRE FLEXIVEL COM ISOLAMENTO TERMOPLASTICO, DE 0,6/1KV, DE 50MM2</t>
  </si>
  <si>
    <t>04288</t>
  </si>
  <si>
    <t>CABO DE COBRE FLEXIVEL COM ISOLAMENTO TERMOPLASTICO, DE 0,6KV/1KV, DE 70MM2</t>
  </si>
  <si>
    <t>04290</t>
  </si>
  <si>
    <t>CABO DE COBRE FLEXIVEL COM ISOLAMENTO TERMOPLASTICO, DE 0,6/1KV, DE 95MM2</t>
  </si>
  <si>
    <t>04291</t>
  </si>
  <si>
    <t>CABO DE COBRE FLEXIVEL COM ISOLAMENTO TERMOPLASTICO, DE 0,6/1KV, DE 120MM2</t>
  </si>
  <si>
    <t>04292</t>
  </si>
  <si>
    <t>CABO DE COBRE FLEXIVEL COM ISOLAMENTO TERMOPLASTICO, DE 0,6/1KV, DE 240MM2</t>
  </si>
  <si>
    <t>04303</t>
  </si>
  <si>
    <t>LAMPADA MISTA, DE 500W-220V</t>
  </si>
  <si>
    <t>04304</t>
  </si>
  <si>
    <t>CAIXA DE PASSAGEM PARA TELEFONE PADRAO TELEBRAS, DE (040X040X13,5)CM</t>
  </si>
  <si>
    <t>04307</t>
  </si>
  <si>
    <t>TOMADA ELETRICA 2P+T, 10A/250V, PADRAO BRASILEIRO, DE SOBREPOR</t>
  </si>
  <si>
    <t>04311</t>
  </si>
  <si>
    <t>LAMPADA FLUORESCENTE TUBULAR, DE 20W</t>
  </si>
  <si>
    <t>04312</t>
  </si>
  <si>
    <t>LAMPADA FLUORESCENTE TUBULAR, DE 40W</t>
  </si>
  <si>
    <t>04313</t>
  </si>
  <si>
    <t>LAMPADA DE VAPOR DE MERCURIO, 125W, 220V, OVOIDE, BASE E27</t>
  </si>
  <si>
    <t>04314</t>
  </si>
  <si>
    <t>LAMPADA DE VAPOR DE MERCURIO, 250W, 220V, OVOIDE, BASE E40</t>
  </si>
  <si>
    <t>04315</t>
  </si>
  <si>
    <t>LAMPADA MISTA, DE 250W-220V-BASE E-40</t>
  </si>
  <si>
    <t>04317</t>
  </si>
  <si>
    <t>REATOR ELETRONICO DE ALTO FATOR DE POTENCIA (AFT&gt;0,92), PARA LAMPADAS FLUORESCENTES - 20W - DUPLO</t>
  </si>
  <si>
    <t>04319</t>
  </si>
  <si>
    <t>REATOR ELETRONICO DE ALTO FATOR DE POTENCIA (AFT&gt;0,92), PARA LAMPADAS FLUORESCENTES - 40W - DUPLO</t>
  </si>
  <si>
    <t>04322</t>
  </si>
  <si>
    <t>FUSIVEL CARTUCHO DE 250V, DE 15 A 30A</t>
  </si>
  <si>
    <t>04323</t>
  </si>
  <si>
    <t>FUSIVEL CARTUCHO DE 250V, DE 35 A 60A</t>
  </si>
  <si>
    <t>04324</t>
  </si>
  <si>
    <t>FUSIVEL FACA, DE 125 A 200A</t>
  </si>
  <si>
    <t>04325</t>
  </si>
  <si>
    <t>FUSIVEL FACA, DE 500 A 600A</t>
  </si>
  <si>
    <t>04326</t>
  </si>
  <si>
    <t>DISJUNTOR, BIPOLAR, DE 10A A 32A, 3KA, MODELO DIN, TIPO C</t>
  </si>
  <si>
    <t>04332</t>
  </si>
  <si>
    <t>CHAVE BLINDADA, TRIPOLAR, DE 060AX250V</t>
  </si>
  <si>
    <t>04333</t>
  </si>
  <si>
    <t>CHAVE BLINDADA, TRIPOLAR, DE 100AX250V</t>
  </si>
  <si>
    <t>04334</t>
  </si>
  <si>
    <t>CHAVE BLINDADA, TRIPOLAR, DE 200AX250V</t>
  </si>
  <si>
    <t>04335</t>
  </si>
  <si>
    <t>CHAVE BLINDADA, TRIPOLAR, DE 400AX250V</t>
  </si>
  <si>
    <t>04337</t>
  </si>
  <si>
    <t>HASTE PARA ATERRAMENTO, DE COBRE, NO DIAMETRO DE 5/8``(16MM) E COM COMPRIMENTO DE 3,00M</t>
  </si>
  <si>
    <t>04338</t>
  </si>
  <si>
    <t>PARA-RAIO VALVULA, PARA 15KV-5KA ATERRADO</t>
  </si>
  <si>
    <t>04339</t>
  </si>
  <si>
    <t>MUFLA TERMINAL PARA CABO SUBTERRANEO, DE25MM-15KV, MONOFASICA</t>
  </si>
  <si>
    <t>04340</t>
  </si>
  <si>
    <t>VERGALHAO DE COBRE, DE 3/8"</t>
  </si>
  <si>
    <t>04343</t>
  </si>
  <si>
    <t>TOMADA ELETRICA 2P+T, 20A/250V, PADRAO BRASILEIRO, DE EMBUTIR, COM PLACA 4"X2"</t>
  </si>
  <si>
    <t>04344</t>
  </si>
  <si>
    <t>TRANSFORMADOR DE DISTRIBUICAO, TRIFASICO, 60HZ, CLASSE 15KV, TENSAO PRIM. 13,8KV, T.SEC.220/127V, REFR.OLEO MIN.0075KVA</t>
  </si>
  <si>
    <t>04345</t>
  </si>
  <si>
    <t>TRANSFORMADOR DE DISTRIBUICAO, TRIFASICO, 60HZ, CLASSE 15KV, TENS.PRIM.13,8KV, T.SECUND.220/127V, REFR.OLEO MIN.0150KVA</t>
  </si>
  <si>
    <t>04346</t>
  </si>
  <si>
    <t>TRANSFORMADOR DE DISTRIBUICAO TRIFASICO,60HZ, CLASSE 15KV, TENS.PRIM.13,8KV, T.SEC.220/127V, REFR.OLEO MIN. 0225KVA</t>
  </si>
  <si>
    <t>04347</t>
  </si>
  <si>
    <t>TRANSFORMADOR DE DISTRIBUICAO, TRIFASICO, 60HZ, CLASSE 15KV, TENS.PRIM.13,8KV, T.SEC.220/127V, REFRIG.OLEO MIN. 0300KVA</t>
  </si>
  <si>
    <t>04348</t>
  </si>
  <si>
    <t>TRANSFORMADOR DE DISTRIBUICAO, TRIFASICO, 60HZ, CLASSE 15KV,TENS.PRIM.13,8KV, T.SEC. 220/127V, REFRIG.OLEO MIN. 0500KVA</t>
  </si>
  <si>
    <t>04352</t>
  </si>
  <si>
    <t>CAIXA DE PASSAGEM PARA TELEFONE PADRAO TELEBRAS, DE (120X120X13,5)CM</t>
  </si>
  <si>
    <t>04377</t>
  </si>
  <si>
    <t>CINTA CIRCULAR DE ACO GALVANIZADO COM PARAFUSOS, DE APROXIMADAMENTE 210MM</t>
  </si>
  <si>
    <t>04388</t>
  </si>
  <si>
    <t>CHUMBADOR DE ACO CA-25 OU SIMILAR E ROSCA UNC GALV.A FUSAO DE 7/8",50CM EM "U",FIX.POSTES DE 7,00 A 9,00M,C/FLANGE(PAR)</t>
  </si>
  <si>
    <t>04403</t>
  </si>
  <si>
    <t>GRAMPO TIPO "U", DIAMETRO DE 5" E ROSCADE 1/2", INCLUSIVE PORCAS E ARRUELAS, EMACO GALVANIZADO</t>
  </si>
  <si>
    <t>04406</t>
  </si>
  <si>
    <t>ISOLADOR DE PINO "HI-TOP", CLASSE 15KV</t>
  </si>
  <si>
    <t>04423</t>
  </si>
  <si>
    <t>PARAFUSO 5/8"x1.1/2"</t>
  </si>
  <si>
    <t>04438</t>
  </si>
  <si>
    <t>CONDULETE DE ALUMINIO SILICIO, TIPO TB,DE 1", COM TAMPA</t>
  </si>
  <si>
    <t>04440</t>
  </si>
  <si>
    <t>DUTO ANELAR FLEXIVEL,CINZA CONCRETO,POLIETILENO,P/PROTECAO DE CONDUTORES ELETRICOS,DN=2",DI=52,0MM,INCL. 2 PLUGS</t>
  </si>
  <si>
    <t>04441</t>
  </si>
  <si>
    <t>DUTO ANELAR FLEXIVEL,CINZA CONCRETO,POLIETILENO,P/PROTECAO DE CONDUTORES ELETRICOS,DN=3",DI=76,0MM,INCL. 2 PLUGS</t>
  </si>
  <si>
    <t>04444</t>
  </si>
  <si>
    <t>CONEXAO I,SECAO CIRC.ROSQ.CORRUG.HELICOIDAL,COR PRETA,POLIET.ALTA DENS.P/UNIAO DUTOS P/PROT.COND.ELET.DN=2"A</t>
  </si>
  <si>
    <t>04445</t>
  </si>
  <si>
    <t>CONEXAO I,SECAO CIRC.ROSQ,CORRUG.HELICOIDAL,COR PRETA,POLIET.ALTA DENS.P/UNIAO DUTOS P/PROT.COND.ELET.DN=3"A</t>
  </si>
  <si>
    <t>04508</t>
  </si>
  <si>
    <t>EXTRUSORA DE GUIAS E SARJETAS EM CONCRETO</t>
  </si>
  <si>
    <t>04592</t>
  </si>
  <si>
    <t>CLORETO DE POTASSIO</t>
  </si>
  <si>
    <t>04593</t>
  </si>
  <si>
    <t>SULFATO DE AMONIA</t>
  </si>
  <si>
    <t>04595</t>
  </si>
  <si>
    <t>FORMICIDA GRANULADA</t>
  </si>
  <si>
    <t>04596</t>
  </si>
  <si>
    <t>HERBICIDA SISTEMICO DE ACAO TOTAL</t>
  </si>
  <si>
    <t>04648</t>
  </si>
  <si>
    <t>ARADO REVERSIVEL DE 3 DISCOS, ADAPTAVELA TRATOR, PARA PREPARO DE TERRENO</t>
  </si>
  <si>
    <t>04649</t>
  </si>
  <si>
    <t>GUINCHO CARREGADOR, ADAPTAVEL A TRATOR DE 45 A 75CV CATEGORIA II DE 800KG</t>
  </si>
  <si>
    <t>04650</t>
  </si>
  <si>
    <t>ROCADEIRA DESLOCAVEL, ADAPTAVEL A TRATORDE 45 A 75CV, CATEGORIA II</t>
  </si>
  <si>
    <t>04651</t>
  </si>
  <si>
    <t>ROCADEIRA COSTAL, MOTORIZADA, C/MOTOR AGASOLINA</t>
  </si>
  <si>
    <t>04652</t>
  </si>
  <si>
    <t>MOTO SERRA A GASOLINA, P/ABATE, DESGALHAMENTO E TORAGEM DE ARVORES</t>
  </si>
  <si>
    <t>04706</t>
  </si>
  <si>
    <t>JOELHO 45º DE PVC, PARA ESGOTO, DE 040MM</t>
  </si>
  <si>
    <t>04707</t>
  </si>
  <si>
    <t>ADAPTADOR DE PVC, SOLDAVEL CURTO, COM BOLSA E ROSCA PARA REGISTRO, DE 020MMX1/2"</t>
  </si>
  <si>
    <t>04712</t>
  </si>
  <si>
    <t>MISTURADOR PARA LAVATORIO, TIPO PAREDE,COM AREJADOR, 1878 OU SIMILAR, EM METALCROMADO</t>
  </si>
  <si>
    <t>04713</t>
  </si>
  <si>
    <t>MISTURADOR TIPO PAREDE,DE 3/4",C/FUNCIONAMENTO CONJUNTO CHUVEIRO/BANHEIRA OU CHUVEIRO/DUCHINHA,C/ACABAMENTO MET. CROMADO</t>
  </si>
  <si>
    <t>04714</t>
  </si>
  <si>
    <t>TORNEIRA PARA COZINHA, TIPO PAREDE, COMMISTURADOR E AREJADOR, TUBO MOVEL,1258 OU SIMILAR, APROX.1/2"X25CM,METAL CROMADO</t>
  </si>
  <si>
    <t>04724</t>
  </si>
  <si>
    <t>VALVULA DE RETENCAO DE PE, EM METAL, DE1"</t>
  </si>
  <si>
    <t>04725</t>
  </si>
  <si>
    <t>VALVULA DE RETENCAO DE PE, EM METAL, DE1.1/4"</t>
  </si>
  <si>
    <t>04726</t>
  </si>
  <si>
    <t>VALVULA DE RETENCAO DE PE, EM METAL, DE1.1/2"</t>
  </si>
  <si>
    <t>04727</t>
  </si>
  <si>
    <t>VALVULA DE RETENCAO DE PE, EM METAL, DE2"</t>
  </si>
  <si>
    <t>04728</t>
  </si>
  <si>
    <t>VALVULA DE RETENCAO VERTICAL, EM METAL,DE 3/4"</t>
  </si>
  <si>
    <t>04729</t>
  </si>
  <si>
    <t>VALVULA DE RETENCAO VERTICAL, EM METAL,DE 1"</t>
  </si>
  <si>
    <t>04730</t>
  </si>
  <si>
    <t>VALVULA DE RETENCAO VERTICAL, EM METAL,DE 1.1/4"</t>
  </si>
  <si>
    <t>04731</t>
  </si>
  <si>
    <t>VALVULA DE RETENCAO VERTICAL, EM METAL,DE 1.1/2"</t>
  </si>
  <si>
    <t>04732</t>
  </si>
  <si>
    <t>VALVULA DE RETENCAO VERTICAL, EM METAL,DE 2"</t>
  </si>
  <si>
    <t>04733</t>
  </si>
  <si>
    <t>VALVULA DE RETENCAO VERTICAL, EM METAL,DE 2.1/2"</t>
  </si>
  <si>
    <t>04734</t>
  </si>
  <si>
    <t>VALVULA DE RETENCAO HORIZONTAL, EM METAL, DE 3/4"</t>
  </si>
  <si>
    <t>04735</t>
  </si>
  <si>
    <t>VALVULA DE RETENCAO HORIZONTAL, EM METAL, DE 1"</t>
  </si>
  <si>
    <t>04736</t>
  </si>
  <si>
    <t>VALVULA DE RETENCAO HORIZONTAL, EM METAL, DE 1.1/4"</t>
  </si>
  <si>
    <t>04737</t>
  </si>
  <si>
    <t>VALVULA DE RETENCAO HORIZONTAL, EM METAL, DE 1.1/2"</t>
  </si>
  <si>
    <t>04738</t>
  </si>
  <si>
    <t>VALVULA DE RETENCAO HORIZONTAL, EM METAL, DE 2"</t>
  </si>
  <si>
    <t>04739</t>
  </si>
  <si>
    <t>VALVULA DE RETENCAO HORIZONTAL, EM METAL, DE 2.1/2"</t>
  </si>
  <si>
    <t>04740</t>
  </si>
  <si>
    <t>RALO DE FERRO FUNDIDO, P/COBERTURA, SEMI-ESFERICO, TIPO ABACAXI, NO DIAMETRO DE3"</t>
  </si>
  <si>
    <t>04741</t>
  </si>
  <si>
    <t>RALO DE FERRO FUNDIDO, P/COBERTURA, SEMI-ESFERICO, TIPO ABACAXI, NO DIAMETRO DE4"</t>
  </si>
  <si>
    <t>04743</t>
  </si>
  <si>
    <t>RALO DE FERRO FUNDIDO, P/COBERTURA, SEMI-ESFERICO, TIPO ABACAXI, NO DIAMETRO DE6"</t>
  </si>
  <si>
    <t>04745</t>
  </si>
  <si>
    <t>TORNEIRA DE BOIA CONVENCIONAL DE 3/4", COM HASTE E TORNEIRA METALICOS E BALAO PLASTICO</t>
  </si>
  <si>
    <t>04746</t>
  </si>
  <si>
    <t>TORNEIRA DE BOIA CONVENCIONAL DE 1", COMHASTE E TORNEIRA METALICOS E BALAO PLASTICO</t>
  </si>
  <si>
    <t>04747</t>
  </si>
  <si>
    <t>TORNEIRA DE BOIA CONVENCIONAL DE 1.1/4",COM HASTE E TORNEIRA METALICOS E BALAOPLASTICO</t>
  </si>
  <si>
    <t>04748</t>
  </si>
  <si>
    <t>TORNEIRA DE BOIA CONVENCIONAL DE 1.1/2",COM HASTE E TORNEIRA METALICOS E BALAOPLASTICO</t>
  </si>
  <si>
    <t>04749</t>
  </si>
  <si>
    <t>TORNEIRA DE BOIA CONVENCIONAL DE 2", COMHASTE E TORNEIRA METALICOS E BALAO PLASTICO</t>
  </si>
  <si>
    <t>04751</t>
  </si>
  <si>
    <t>LANCE DE 15,00M MANGUEIRA DE FIBRA DE POLIESTER TIPO 2, DIAM. 1.1/2"</t>
  </si>
  <si>
    <t>04752</t>
  </si>
  <si>
    <t>ELETRODUTO DE FERRO GALVANIZADO, MEDIO,GALVANIZACAO A FOGO, NBR 5624, EM BARRASDE 3M, DE 1"</t>
  </si>
  <si>
    <t>04753</t>
  </si>
  <si>
    <t>ELETRODUTO DE FERRO GALVANIZADO, MEDIO,GALVANIZACAO A FOGO, NBR 5624, EM BARRASDE 3M, DE 1.1/4"</t>
  </si>
  <si>
    <t>04754</t>
  </si>
  <si>
    <t>ELETRODUTO DE FERRO GALVANIZADO, MEDIO,GALVANIZACAO A FOGO, NBR 5624, EM BARRASDE 3M, DE 1.1/2"</t>
  </si>
  <si>
    <t>04755</t>
  </si>
  <si>
    <t>ELETRODUTO DE FERRO GALVANIZADO, MEDIO,GALVANIZACAO A FOGO, NBR 5624, EM BARRASDE 3M, DE 2.1/2"</t>
  </si>
  <si>
    <t>04763</t>
  </si>
  <si>
    <t>CURVA 90º DE FERRO, FEMEA, DE 2.1/2"</t>
  </si>
  <si>
    <t>04767</t>
  </si>
  <si>
    <t>PORTA CORTA-FOGO P/SAIDA DE EMERGENCIA,(0,90X2,10X0,05)M,ABNT NBR 11742,CLASSE P-060,INCL.BATENTE,FECHADURA E DOBRADICAS</t>
  </si>
  <si>
    <t>04768</t>
  </si>
  <si>
    <t>VIDRO CANELADO, COM ESPESSURA DE 4MM</t>
  </si>
  <si>
    <t>04769</t>
  </si>
  <si>
    <t>VIDRO COLORIDO FUME, COM ESPESSURA DE 4MM</t>
  </si>
  <si>
    <t>04770</t>
  </si>
  <si>
    <t>RESINA LIQUIDA A BASE DE UREIA E FORMOL,APLICADA EM 3 DEMAOS, APOS RASPAGENS ECALAFETAGEM</t>
  </si>
  <si>
    <t>04777</t>
  </si>
  <si>
    <t>04778</t>
  </si>
  <si>
    <t>FECHADURA DE EMBUTIR, TIPO GORGE, PARA ARMARIOS, LINGUETA E CHAPA TESTA, DISTANCIA DE 45MM E PROFUNDIDADE DE 77MM, EM METAL COM ACABAMENTO CROMADO</t>
  </si>
  <si>
    <t>04783</t>
  </si>
  <si>
    <t>CAIXA DE FERRO FUNDIDO, COMPLETA, PADRAOCEDAE, COM PESO TOTAL DE 28KG, PARA REGISTRO NO PASSEIO</t>
  </si>
  <si>
    <t>04784</t>
  </si>
  <si>
    <t>CAIXA DE FERRO FUNDIDO, COMPLETA, PADRAOCEDAE, COM PESO TOTAL DE 54KG, PARA REGISTRO NA RUA</t>
  </si>
  <si>
    <t>04796</t>
  </si>
  <si>
    <t>CALHA DE CONCRETO SIMPLES, PARA ESCOAMENTO DE AGUAS PLUVIAIS, TIPO PONTA E BOLSADE 0600MM</t>
  </si>
  <si>
    <t>04797</t>
  </si>
  <si>
    <t>CALHA DE CONCRETO SIMPLES, PARA ESCOAMENTO DE AGUAS PLUVIAIS, TIPO PONTA E BOLSADE 0800MM</t>
  </si>
  <si>
    <t>04798</t>
  </si>
  <si>
    <t>CALHA DE CONCRETO SIMPLES, PARA ESCOAMENTO DE AGUAS PLUVIAIS, TIPO PONTA E BOLSA, DE 1000MM</t>
  </si>
  <si>
    <t>04800</t>
  </si>
  <si>
    <t>TUBO DE CONCRETO ARMADO, P/AGUAS PLUVIAIS, PA-2, SEM PINTURA, DE 0400MM</t>
  </si>
  <si>
    <t>04801</t>
  </si>
  <si>
    <t>TUBO DE CONCRETO ARMADO, P/AGUAS PLUVIAIS, PA-2, SEM PINTURA, DE 0500MM</t>
  </si>
  <si>
    <t>04802</t>
  </si>
  <si>
    <t>TUBO DE CONCRETO ARMADO, P/AGUAS PLUVIAIS, PA-2, SEM PINTURA, DE 0600MM</t>
  </si>
  <si>
    <t>04803</t>
  </si>
  <si>
    <t>TUBO DE CONCRETO ARMADO, P/AGUAS PLUVIAIS, PA-2, SEM PINTURA, DE 0700MM</t>
  </si>
  <si>
    <t>04804</t>
  </si>
  <si>
    <t>TUBO DE CONCRETO ARMADO, P/AGUAS PLUVIAIS, PA-2, SEM PINTURA, DE 0800MM</t>
  </si>
  <si>
    <t>04805</t>
  </si>
  <si>
    <t>TUBO DE CONCRETO ARMADO, P/AGUAS PLUVIAIS, PA-2, SEM PINTURA, DE 0900MM</t>
  </si>
  <si>
    <t>04806</t>
  </si>
  <si>
    <t>TUBO DE CONCRETO ARMADO, P/AGUAS PLUVIAIS, PA-2, SEM PINTURA, DE 1000MM</t>
  </si>
  <si>
    <t>04808</t>
  </si>
  <si>
    <t>TUBO DE CONCRETO ARMADO, P/AGUAS PLUVIAIS, PA-2, SEM PINTURA, DE 1200MM</t>
  </si>
  <si>
    <t>04809</t>
  </si>
  <si>
    <t>TUBO DE CONCRETO ARMADO, P/AGUAS PLUVIAIS, PA-2, SEM PINTURA, DE 1500MM</t>
  </si>
  <si>
    <t>04810</t>
  </si>
  <si>
    <t>TUBO DE CONCRETO ARMADO, P/AGUAS PLUVIAIS, PA-3, SEM PINTURA, DE 0400MM</t>
  </si>
  <si>
    <t>04811</t>
  </si>
  <si>
    <t>TUBO DE CONCRETO ARMADO, P/AGUAS PLUVIAIS, PA-3, SEM PINTURA, DE 0500MM</t>
  </si>
  <si>
    <t>04812</t>
  </si>
  <si>
    <t>TUBO DE CONCRETO ARMADO, P/AGUAS PLUVIAIS, PA-3, SEM PINTURA, DE 0600MM</t>
  </si>
  <si>
    <t>04813</t>
  </si>
  <si>
    <t>TUBO DE CONCRETO ARMADO, P/AGUAS PLUVIAIS, PA-3, SEM PINTURA, DE 0700MM</t>
  </si>
  <si>
    <t>04814</t>
  </si>
  <si>
    <t>TUBO DE CONCRETO ARMADO, P/AGUAS PLUVIAIS, PA-3, SEM PINTURA, DE 0800MM</t>
  </si>
  <si>
    <t>04816</t>
  </si>
  <si>
    <t>TUBO DE CONCRETO ARMADO, P/AGUAS PLUVIAIS, PA-3, SEM PINTURA, DE 1000MM</t>
  </si>
  <si>
    <t>04818</t>
  </si>
  <si>
    <t>TUBO DE CONCRETO ARMADO, P/AGUAS PLUVIAIS, PA-3, SEM PINTURA, DE 1200MM</t>
  </si>
  <si>
    <t>04819</t>
  </si>
  <si>
    <t>TUBO DE CONCRETO ARMADO, P/AGUAS PLUVIAIS, PA-3, SEM PINTURA, DE 1500MM</t>
  </si>
  <si>
    <t>04836</t>
  </si>
  <si>
    <t>CERAMICA ANTIDERRAPANTE, COM MEDIDAS EMTORNO DE (116X240X9)MM</t>
  </si>
  <si>
    <t>04837</t>
  </si>
  <si>
    <t>PASTILHA DE PORCELANA,MED.EM TORNO DE (2,5X2,5)CM,PLACAS(30X30)CM,COR. ECO.(BRANCO,BEGE,CINZA,AZUL,VERDE,MARROM E PRETO)</t>
  </si>
  <si>
    <t>04838</t>
  </si>
  <si>
    <t>PASTILHA DE PORCELANA, MED. EM TORNO DE(2,5X2,5)CM, PLACAS(30X30)CM, CORES FORTES (VERMELHO, LARANJA E AMARELO)</t>
  </si>
  <si>
    <t>04839</t>
  </si>
  <si>
    <t>BLOCO DE CONCRETO CELULAR, PARA ALVENARIA, DE (10X30X60)CM</t>
  </si>
  <si>
    <t>04840</t>
  </si>
  <si>
    <t>BLOCO DE CONCRETO CELULAR, PARA ALVENARIA, DE (20X30X60)CM</t>
  </si>
  <si>
    <t>04842</t>
  </si>
  <si>
    <t>PLACA DE MARMORE BRANCO NACIONAL, POLIDO, COM ESPESSURA DE 3CM</t>
  </si>
  <si>
    <t>04862</t>
  </si>
  <si>
    <t>BAINHA DE ACO GALVANIZADO, NO DIAMETRO DE 030MM</t>
  </si>
  <si>
    <t>04863</t>
  </si>
  <si>
    <t>BAINHA DE ACO GALVANIZADO, NO DIAMETRO DE 040MM</t>
  </si>
  <si>
    <t>04864</t>
  </si>
  <si>
    <t>BAINHA DE ACO GALVANIZADO, NO DIAMETRO DE 045MM</t>
  </si>
  <si>
    <t>04865</t>
  </si>
  <si>
    <t>BAINHA DE ACO GALVANIZADO, NO DIAMETRO DE 050MM</t>
  </si>
  <si>
    <t>04866</t>
  </si>
  <si>
    <t>BAINHA DE ACO GALVANIZADO, NO DIAMETRO DE 055MM</t>
  </si>
  <si>
    <t>04867</t>
  </si>
  <si>
    <t>BAINHA DE ACO GALVANIZADO, NO DIAMETRO DE 065MM</t>
  </si>
  <si>
    <t>04869</t>
  </si>
  <si>
    <t>BAINHA DE ACO GALVANIZADO, NO DIAMETRO DE 085MM</t>
  </si>
  <si>
    <t>04870</t>
  </si>
  <si>
    <t>BAINHA DE ACO GALVANIZADO, NO DIAMETRO DE 095MM</t>
  </si>
  <si>
    <t>04871</t>
  </si>
  <si>
    <t>BAINHA DE ACO GALVANIZADO, NO DIAMETRO DE 100MM</t>
  </si>
  <si>
    <t>04872</t>
  </si>
  <si>
    <t>CONE DE ANCORAGEM COMPLETO, PARA CABOS DE 04 CORDOALHAS DE 12,7MM</t>
  </si>
  <si>
    <t>04873</t>
  </si>
  <si>
    <t>CONE DE ANCORAGEM COMPLETO, PARA CABOS DE 06 CORDOALHAS DE 12,7MM</t>
  </si>
  <si>
    <t>04874</t>
  </si>
  <si>
    <t>CONE DE ANCORAGEM COMPLETO, PARA CABOS DE 19 CORDOALHAS DE 12,7MM</t>
  </si>
  <si>
    <t>04875</t>
  </si>
  <si>
    <t>CONE DE ANCORAGEM COMPLETO, PARA CABOS DE 22 CORDOALHAS DE 12,7MM</t>
  </si>
  <si>
    <t>04876</t>
  </si>
  <si>
    <t>CONE DE ANCORAGEM COMPLETO, PARA CABOS DE 31 CORDOALHAS DE 12,7MM</t>
  </si>
  <si>
    <t>04877</t>
  </si>
  <si>
    <t>CONE DE ANCORAGEM COMPLETO, PARA CABOS DE 37 CORDOALHAS DE 12,7MM</t>
  </si>
  <si>
    <t>04879</t>
  </si>
  <si>
    <t>MACACO DE PROTENSAO (ALUGUEL), PARA 07 CORDOALHAS DE 12,7MM</t>
  </si>
  <si>
    <t>04880</t>
  </si>
  <si>
    <t>MACACO DE PROTENSAO (ALUGUEL), PARA 19 CORDOALHAS DE 12,7MM</t>
  </si>
  <si>
    <t>04881</t>
  </si>
  <si>
    <t>MACACO DE PROTENSAO (ALUGUEL), PARA 27 CORDOALHAS DE 12,7MM</t>
  </si>
  <si>
    <t>04882</t>
  </si>
  <si>
    <t>MACACO DE PROTENSAO (ALUGUEL), PARA 37 CORDOALHAS DE 12,7MM</t>
  </si>
  <si>
    <t>04883</t>
  </si>
  <si>
    <t>GRAMPO PARALELO EM LIGA DE ALUMINIO DE ALTA CONDUTIBILIDADE ELETRICA, PARAFUSOS,PORCAS E ARRUELAS DE PRESSAO, 50MM2</t>
  </si>
  <si>
    <t>04885</t>
  </si>
  <si>
    <t>PORTA MACICA, ALMOFADADA, EM MADEIRA, MEDINDO APROXIMADAMENTE (80X210X3,5)CM, GRUPO V</t>
  </si>
  <si>
    <t>04889</t>
  </si>
  <si>
    <t>MASSA PLASTICA, EM EMBALAGEM DE 400G</t>
  </si>
  <si>
    <t>04900</t>
  </si>
  <si>
    <t>PLASTICO NA COR PRETA, COM ESPESSURA DE0,15MM</t>
  </si>
  <si>
    <t>04905</t>
  </si>
  <si>
    <t>POSTE CONCRETO, C/SECAO CIRCULAR, C/09,00M COMPR.PADRAO ABNT, EXCL.TRANS.,C/CARGA NOMINAL HORIZ.300KGF</t>
  </si>
  <si>
    <t>04915</t>
  </si>
  <si>
    <t>04918</t>
  </si>
  <si>
    <t>FECHADURA DE EMBUTIR PARA PORTA DE ENTRADA DE SERVICO, DISTANCIA DE 40 A 55MM, EM METAL COM ACABAMENTO CROMADO</t>
  </si>
  <si>
    <t>04919</t>
  </si>
  <si>
    <t>RODIZIO EM LATAO COM ROLAMENTO PARA TRILHO, DE 6MM</t>
  </si>
  <si>
    <t>04920</t>
  </si>
  <si>
    <t>04921</t>
  </si>
  <si>
    <t>04922</t>
  </si>
  <si>
    <t>04924</t>
  </si>
  <si>
    <t>FECHADURA DE EMBUTIR, BICO DE PAPAGAIO,PARA PORTA INTERNA DE CORRER, COM CHAVEBIPARTIDA, DISTANCIA DE 40 OU 45MM, EM METAL COM ACABAMENTO CROMADO</t>
  </si>
  <si>
    <t>04925</t>
  </si>
  <si>
    <t>PUXADOR TUBULAR, DE PUNHO, EM LATAO CROMADO</t>
  </si>
  <si>
    <t>04926</t>
  </si>
  <si>
    <t>ROLDANA PARA JANELA GUILHOTINA, EM LATAO, DE 2"</t>
  </si>
  <si>
    <t>04930</t>
  </si>
  <si>
    <t>RECEPTACULO DE PORCELANA PARA LAMPADA INCANDESCENTE, BASE E-40</t>
  </si>
  <si>
    <t>04996</t>
  </si>
  <si>
    <t>TINTA MARROM BRONZE METALICO, EM LATAS DE 1/4 DE GALAO</t>
  </si>
  <si>
    <t>04997</t>
  </si>
  <si>
    <t>REDUTOR P/DILUICAO E TINTAS SINTETICAS AUTOMOTIVAS E PRIMERS A BASE DE NITROCELULOSE, EM LATA DE 5 LITROS</t>
  </si>
  <si>
    <t>05001</t>
  </si>
  <si>
    <t>RODIZIO EM LATAO OU ZAMAK</t>
  </si>
  <si>
    <t>05002</t>
  </si>
  <si>
    <t>CONCHA EM LATAO CROMADO, FORMA RETANGULAR, TAMANHO MEDIO, COM PARTE CENTRAL PARAPUXAR, ARREDONDADA</t>
  </si>
  <si>
    <t>05010</t>
  </si>
  <si>
    <t>TUBO DE PVC RIGIDO PONTA/BOLSA SEM ANELDE BORRACHA, CLASSE 15, DE DN=050MM</t>
  </si>
  <si>
    <t>05011</t>
  </si>
  <si>
    <t>TUBO DE PVC RIGIDO PONTA/BOLSA SEM ANELDE BORRACHA, CLASSE 15, DE DN=100MM</t>
  </si>
  <si>
    <t>05012</t>
  </si>
  <si>
    <t>CURVA 90º DE PVC-PBA, RIGIDO, COM ANEL DE BORRACHA, DE 050MM</t>
  </si>
  <si>
    <t>05013</t>
  </si>
  <si>
    <t>CURVA 90º DE PVC-PBA, RIGIDO, COM ANEL DE BORRACHA, DE 100MM</t>
  </si>
  <si>
    <t>05016</t>
  </si>
  <si>
    <t>TUBO DE PVC PARA ESGOTO, REFORCADO, PONTA E BOLSA, INCLUSIVE ANEL DE BORRACHA, ABNT-NBR 7362, DE 150MM</t>
  </si>
  <si>
    <t>05017</t>
  </si>
  <si>
    <t>TUBO DE PVC PARA ESGOTO, REFORCADO, PONTA E BOLSA, INCLUSIVE ANEL DE BORRACHA, ABNT-NBR 7362, DE 300MM</t>
  </si>
  <si>
    <t>05020</t>
  </si>
  <si>
    <t>MACARANDUBA EM BARRA, APARELHADA, DE (0,2X0,025)M</t>
  </si>
  <si>
    <t>05022</t>
  </si>
  <si>
    <t>MACARANDUBA EM BARRA, APARELHADA, DE (0,3X0,04)M</t>
  </si>
  <si>
    <t>05023</t>
  </si>
  <si>
    <t>LUVA DE PVC RIGIDO SOLDAVEL, DE REDUCAO,DE 25MMX1/2" E COM BUCHA DE LATAO</t>
  </si>
  <si>
    <t>05024</t>
  </si>
  <si>
    <t>LUVA DE PVC RIGIDO SOLDADO, DE REDUCAO,DE 25MMX3/4" E COM BUCHA DE LATAO</t>
  </si>
  <si>
    <t>05027</t>
  </si>
  <si>
    <t>LUVA DE PVC RIGIDO, DE CORRER PBA, DE 050MM</t>
  </si>
  <si>
    <t>05028</t>
  </si>
  <si>
    <t>LUVA DE PVC RIGIDO, DE CORRER PBA, DE 075MM</t>
  </si>
  <si>
    <t>05029</t>
  </si>
  <si>
    <t>ANEL DE BORRACHA, PARA TUBO DE PVC-ESGOTO REFORCADO, LINHA INFRA, DE 100MM</t>
  </si>
  <si>
    <t>05030</t>
  </si>
  <si>
    <t>TUBO DE PVC RIGIDO SOLDAVEL, PONTA/BOLSAC/VIROLA, EM BARRAS DE 6,00M, DE 020MM</t>
  </si>
  <si>
    <t>05031</t>
  </si>
  <si>
    <t>TUBO DE PVC RIGIDO SOLDAVEL, PONTA/BOLSAC/VIROLA, EM BARRAS DE 6,00M, DE 025MM</t>
  </si>
  <si>
    <t>05033</t>
  </si>
  <si>
    <t>TE 90º DE PVC RIGIDO SOLDAVEL, COM BUCHADE LATAO NA BOLSA CENTRAL, DE 25MMX1/2"</t>
  </si>
  <si>
    <t>05034</t>
  </si>
  <si>
    <t>TE 90º DE PVC RIGIDO SOLDAVEL, C/BUCHA DE LATAO NA BOLSA CENTRAL, DE 25MMX3/4"</t>
  </si>
  <si>
    <t>05035</t>
  </si>
  <si>
    <t>TE 90º DE PVC RIGIDO SOLDAVEL, DE REDUCAO, DE (025X020)MM</t>
  </si>
  <si>
    <t>05036</t>
  </si>
  <si>
    <t>TE 90º DE PVC-PBA, COM BOLSAS, DE 050MM</t>
  </si>
  <si>
    <t>05038</t>
  </si>
  <si>
    <t>TE 90º DE PVC RIGIDO SOLDAVEL, DE REDUCAO, DE (032X025)MM</t>
  </si>
  <si>
    <t>05039</t>
  </si>
  <si>
    <t>ANEL DE BORRACHA, PARA TUBO DE PVC-ESGOTO REFORCADO, LINHA INFRA, DE 200MM</t>
  </si>
  <si>
    <t>05040</t>
  </si>
  <si>
    <t>CAP SOLDAVEL DE PVC RIGIDO, DE 20MM</t>
  </si>
  <si>
    <t>05041</t>
  </si>
  <si>
    <t>ANEL DE BORRACHA, PARA TUBO DE PVC-ESGOTO REFORCADO, LINHA INFRA, DE 250MM</t>
  </si>
  <si>
    <t>05042</t>
  </si>
  <si>
    <t>ANEL DE BORRACHA, PARA TUBO DE PVC-ESGOTO REFORCADO, LINHA INFRA, DE 300MM</t>
  </si>
  <si>
    <t>05046</t>
  </si>
  <si>
    <t>NIPEL DE PVC, COM ROSCA, DE 1.1/2"</t>
  </si>
  <si>
    <t>05047</t>
  </si>
  <si>
    <t>TE 90º DE PVC RIGIDO SOLDAVEL, DE REDUCAO, DE (050X020)MM</t>
  </si>
  <si>
    <t>05050</t>
  </si>
  <si>
    <t>JOELHO 90º DE PVC SOLDAVEL, REDUCAO COMROSCA, DE 20MMX1/2"</t>
  </si>
  <si>
    <t>05051</t>
  </si>
  <si>
    <t>KIT CAVALETE DE PVC, NA BITOLA DE 1/2"</t>
  </si>
  <si>
    <t>05052</t>
  </si>
  <si>
    <t>KIT CAVALETE DE PVC, NA BITOLA DE 3/4"</t>
  </si>
  <si>
    <t>05053</t>
  </si>
  <si>
    <t>EXTREMIDADE DE PVC RIGIDO P/HIDROMETRO,C/ROSCA E PORCA, C/BUCHA DE LATAO, NO DIAM.DE 1/2"</t>
  </si>
  <si>
    <t>05054</t>
  </si>
  <si>
    <t>EXTREMIDADE DE PVC RIGIDO P/HIDROMETRO,C/ROSCA E PORCA, C/BUCHA DE LATAO, NO DIAM.DE 3/4"</t>
  </si>
  <si>
    <t>05060</t>
  </si>
  <si>
    <t>ADAPTADOR PBA, PONTA/ROSCA, DE DN=050MM</t>
  </si>
  <si>
    <t>05062</t>
  </si>
  <si>
    <t>ANEL DE BORRACHA, PARA TUBO DE PVC, PBA,DE DN=050MM</t>
  </si>
  <si>
    <t>05063</t>
  </si>
  <si>
    <t>ANEL DE BORRACHA, PARA TUBO DE PVC, PBA,DE DN=075MM</t>
  </si>
  <si>
    <t>05070</t>
  </si>
  <si>
    <t>TUBO DE PVC RIGIDO LEVE CIRCULAR EM BARRAS DE 6,00M, COM PONTA E BOLSA LISAS, DE150MM</t>
  </si>
  <si>
    <t>05077</t>
  </si>
  <si>
    <t>PEDRA ESMERIL, P/MAQUINA DE POLIMENTO, DE 6" COM GRANULOMETRIA 036</t>
  </si>
  <si>
    <t>05078</t>
  </si>
  <si>
    <t>PEDRA ESMERIL, P/MAQUINA DE POLIMENTO, DE 6" DE GRANULOMETRIA 060</t>
  </si>
  <si>
    <t>05079</t>
  </si>
  <si>
    <t>PEDRA ESMERIL, P/MAQUINA DE POLIMENTO, DE 6" COM GRANULOMETRIA 120</t>
  </si>
  <si>
    <t>05085</t>
  </si>
  <si>
    <t>TE DE REDUCAO CENTRAL EM BRONZE, ROSCAXROSCA, DE 1"X3/4"X1"</t>
  </si>
  <si>
    <t>05090</t>
  </si>
  <si>
    <t>JOELHO 90º DE LATAO RQ-BSP, DE 1/2"</t>
  </si>
  <si>
    <t>05091</t>
  </si>
  <si>
    <t>JOELHO 90º DE LATAO RQ-BSP, DE 3/4"</t>
  </si>
  <si>
    <t>05092</t>
  </si>
  <si>
    <t>JOELHO 90º DE LATAO RQ-BSP, DE 1"</t>
  </si>
  <si>
    <t>05096</t>
  </si>
  <si>
    <t>BUCHA DE REDUCAO DE PVC RIGIDO, SOLDAVELLONGA, DE (75X50)MM</t>
  </si>
  <si>
    <t>05097</t>
  </si>
  <si>
    <t>BUCHA DE REDUCAO DE PVC RIGIDO, SOLDAVELLONGA, DE (50X20)MM</t>
  </si>
  <si>
    <t>05098</t>
  </si>
  <si>
    <t>ANEL DE BORRACHA, PARA TUBO DE PVC, PBA,DE DN=100MM</t>
  </si>
  <si>
    <t>05100</t>
  </si>
  <si>
    <t>FITA VEDA ROSCA, ROLO DE 18MMX50M</t>
  </si>
  <si>
    <t>05102</t>
  </si>
  <si>
    <t>ADESIVO PLASTICO PARA PVC RIGIDO, EM FRASCO DE 850G</t>
  </si>
  <si>
    <t>05103</t>
  </si>
  <si>
    <t>SOLVENTE (SOLUCAO LIMPADORA) P/CONEXOESDE PVC, EM FRASCOS PLASTICOS DE 1000CM3</t>
  </si>
  <si>
    <t>05116</t>
  </si>
  <si>
    <t>TUBO DE PVC PARA ESGOTO, REFORCADO, PONTA E BOLSA, INCLUSIVE ANEL DE BORRACHA, ABNT-NBR 7362, DE 100MM</t>
  </si>
  <si>
    <t>05118</t>
  </si>
  <si>
    <t>TUBO DE PVC PARA ESGOTO, REFORCADO, PONTA E BOLSA, INCLUSIVE ANEL DE BORRACHA, ABNT-NBR 7362, DE 200MM</t>
  </si>
  <si>
    <t>05119</t>
  </si>
  <si>
    <t>TUBO DE PVC PARA ESGOTO, REFORCADO, PONTA E BOLSA, INCLUSIVE ANEL DE BORRACHA, ABNT-NBR 7362, DE 250MM</t>
  </si>
  <si>
    <t>05126</t>
  </si>
  <si>
    <t>TE DE FERRO FUNDIDO, DE VEDACAO, TRIPARTTIDA COM SAIDA EM FLANGE, DE (075X050)MM</t>
  </si>
  <si>
    <t>05127</t>
  </si>
  <si>
    <t>TE DE FERRO FUNDIDO, DE VEDACAO, TRIPARTIDA COM SAIDA EM FLANGE, DE (100X075)MM</t>
  </si>
  <si>
    <t>05128</t>
  </si>
  <si>
    <t>TE DE FERRO FUNDIDO, DE VEDACAO, TRIPARTIDA COM SAIDA EM FLANGE, DE (150X075)MM</t>
  </si>
  <si>
    <t>05129</t>
  </si>
  <si>
    <t>TE DE FERRO FUNDIDO, DE VEDACAO, TRIPARTIDA COM SAIDA EM FLANGE, DE (200X075)MM</t>
  </si>
  <si>
    <t>05130</t>
  </si>
  <si>
    <t>TE DE FERRO FUNDIDO, DE VEDACAO, TRIPARTIDA COM SAIDA EM FLANGE, DE (250X075)MM</t>
  </si>
  <si>
    <t>05131</t>
  </si>
  <si>
    <t>TUBO DE PVC RIGIDO PONTA/BOLSA SEM ANELDE BORRACHA, CLASSE 15, DE DN=075MM</t>
  </si>
  <si>
    <t>05134</t>
  </si>
  <si>
    <t>UNIAO FLEXIVEL DE FERRO FUNDIDO, DE 1.1/2"</t>
  </si>
  <si>
    <t>05135</t>
  </si>
  <si>
    <t>UNIAO FLEXIVEL DE FERRO FUNDIDO, DE 2"</t>
  </si>
  <si>
    <t>05140</t>
  </si>
  <si>
    <t>UNIAO DE PVC RIGIDO COM ROSCA, DE 1"</t>
  </si>
  <si>
    <t>05141</t>
  </si>
  <si>
    <t>UNIAO DE PVC RIGIDO COM ROSCA, DE 1.1/2"</t>
  </si>
  <si>
    <t>05146</t>
  </si>
  <si>
    <t>UNIAO DE PVC RIGIDO COM ROSCA, DE 1/2"</t>
  </si>
  <si>
    <t>05147</t>
  </si>
  <si>
    <t>GRELHA CEGA COM CAIXILHO, PARA RALO SIFONADO, ACO INOXIDAVEL, DE (15X15)CM</t>
  </si>
  <si>
    <t>05148</t>
  </si>
  <si>
    <t>GRELHA DE FERRO FUNDIDO, PARA RALO, DE (20X20)CM</t>
  </si>
  <si>
    <t>05150</t>
  </si>
  <si>
    <t>DERIVACAO DE BRONZE, DE 1.1/2", COM VIROLA</t>
  </si>
  <si>
    <t>05151</t>
  </si>
  <si>
    <t>DERIVACAO DE BRONZE, DE 2", COM VIROLA</t>
  </si>
  <si>
    <t>05162</t>
  </si>
  <si>
    <t>ADAPTADOR ROSCA FEMEA, PARA JUNTA STORZDE 2.1/2"</t>
  </si>
  <si>
    <t>05169</t>
  </si>
  <si>
    <t>COBOGO DE BLOCOS VAZADOS, DE CIMENTO E AREIA, DE (29X29X06)CM</t>
  </si>
  <si>
    <t>05170</t>
  </si>
  <si>
    <t>COBOGO DE BLOCOS VAZADOS, DE CIMENTO E AREIA, DE (39X39X07)CM</t>
  </si>
  <si>
    <t>05171</t>
  </si>
  <si>
    <t>COBOGO DE BLOCOS VAZADOS, DE CIMENTO E AREIA, DE (29X29X10)CM</t>
  </si>
  <si>
    <t>05172</t>
  </si>
  <si>
    <t>COBOGO DE BLOCOS VAZADOS, DE CIMENTO E AREIA, DE (39X21X15)CM</t>
  </si>
  <si>
    <t>05174</t>
  </si>
  <si>
    <t>COBOGO DE BLOCOS VAZADOS, DE CIMENTO E AREIA, DE (39X10X10)CM</t>
  </si>
  <si>
    <t>05178</t>
  </si>
  <si>
    <t>COBOGO DE BLOCOS VAZADOS, DE CIMENTO E AREIA, DE (33X33X10)CM</t>
  </si>
  <si>
    <t>05185</t>
  </si>
  <si>
    <t>JUNTA DE DILATACAO E VEDACAO DE PISOS, LAJES, PILARES, FISSURAS, ALVENARIAS, RESERVAT., ETC.FORN.E COLOC. -10 A +30MM</t>
  </si>
  <si>
    <t>05186</t>
  </si>
  <si>
    <t>JUNTA DE DILATACAO E VEDACAO DE PISOS, LAJES, PILARES, FISSURAS, ALVENARIAS, RESERVAT., ETC., FORN.E COLOC. -15 A +40MM</t>
  </si>
  <si>
    <t>05187</t>
  </si>
  <si>
    <t>JUNTA DE DILATACAO E VEDACAO DE PISOS, LAJES, PILARES, FISSURAS, ALVENARIAS, RESERVAT., ETC. FORNEC.E COLOC.-07 A +10MM</t>
  </si>
  <si>
    <t>05188</t>
  </si>
  <si>
    <t>JUNTA DE DILATACAO E VEDACAO DE PISOS, LAJES, PILARES, FISSURAS, ALVENARIAS, RESERVAT., ETC. FORNEC.E COLOC.-16 A +23MM</t>
  </si>
  <si>
    <t>05189</t>
  </si>
  <si>
    <t>JUNTA DE DILATACAO E VEDACAO DE PISOS, LAJES, PILARES, FISSURAS, ALVENARIAS, RESERVAT., ETC. FORNEC.E COLOC. -20 A +30MM</t>
  </si>
  <si>
    <t>05192</t>
  </si>
  <si>
    <t>SEIXO P/LEITO FILTRANTE, COM GRANULOMETRIA DE 1.1/2" A 3/4" (38,1 A 19,1MM)</t>
  </si>
  <si>
    <t>05193</t>
  </si>
  <si>
    <t>CARVAO ANTRACITOSO P/TRATAMENTO DE AGUA,T.E. 0,9 A 1MM, CU 1,7MM</t>
  </si>
  <si>
    <t>05198</t>
  </si>
  <si>
    <t>CONCRETO BOMBEAVEL, UTILIZANDO BRITA 1,DE 20MPA</t>
  </si>
  <si>
    <t>05204</t>
  </si>
  <si>
    <t>CONCRETO BOMBEAVEL, UTILIZANDO BRITA 1,DE 30MPA</t>
  </si>
  <si>
    <t>05255</t>
  </si>
  <si>
    <t>ELETRODUTO DE PVC PRETO,RIGIDO ROSQUEAVEL,COM ROSCA EM AMBAS EXTREMIDADES,EM BARRAS DE 3 METROS,DE 4"</t>
  </si>
  <si>
    <t>05262</t>
  </si>
  <si>
    <t>05263</t>
  </si>
  <si>
    <t>ARMACAO SECUNDARIA, COMPLETA, PARA 1 LINHA</t>
  </si>
  <si>
    <t>05264</t>
  </si>
  <si>
    <t>ARMACAO SECUNDARIA, COMPLETA, PARA 2 LINHAS</t>
  </si>
  <si>
    <t>05265</t>
  </si>
  <si>
    <t>ARMACAO SECUNDARIA, COMPLETA, PARA 3 LINHAS</t>
  </si>
  <si>
    <t>05268</t>
  </si>
  <si>
    <t>ABRACADEIRA TIPO COPO, DE 1/2"</t>
  </si>
  <si>
    <t>05269</t>
  </si>
  <si>
    <t>ABRACADEIRA TIPO COPO, DE 3/4"</t>
  </si>
  <si>
    <t>05270</t>
  </si>
  <si>
    <t>ABRACADEIRA TIPO COPO, DE 1"</t>
  </si>
  <si>
    <t>05271</t>
  </si>
  <si>
    <t>ABRACADEIRA TIPO COPO, DE 1.1/4"</t>
  </si>
  <si>
    <t>05272</t>
  </si>
  <si>
    <t>ABRACADEIRA TIPO COPO, DE 1.1/2"</t>
  </si>
  <si>
    <t>05273</t>
  </si>
  <si>
    <t>ABRACADEIRA TIPO COPO, DE 2"</t>
  </si>
  <si>
    <t>05274</t>
  </si>
  <si>
    <t>ABRACADEIRA TIPO COPO, DE 2.1/2"</t>
  </si>
  <si>
    <t>05275</t>
  </si>
  <si>
    <t>ABRACADEIRA TIPO COPO, DE 3"</t>
  </si>
  <si>
    <t>05276</t>
  </si>
  <si>
    <t>ABRACADEIRA TIPO COPO, DE 4"</t>
  </si>
  <si>
    <t>05328</t>
  </si>
  <si>
    <t>TABELAS DE BASQUETE, EM COMPENSADO NAVALLAMINADO, COM AROS E REDES - (PAR)</t>
  </si>
  <si>
    <t>05329</t>
  </si>
  <si>
    <t>POSTES P/VOLEI, EM TUBOS DE FERRO GALVANIZADO, C/CREMALHEIRAS E BUCHAS - (PAR)</t>
  </si>
  <si>
    <t>05330</t>
  </si>
  <si>
    <t>REDE DE NYLON, P/VOLEI, OFICIAL, C/CABODE ACO</t>
  </si>
  <si>
    <t>05331</t>
  </si>
  <si>
    <t>POSTES P/FUTEBOL DE SALAO, EM TUBOS DE FRRO GALVANIZADO E BUCHAS - (PAR)</t>
  </si>
  <si>
    <t>05332</t>
  </si>
  <si>
    <t>REDE DE NYLON, P/FUTEBOL DE SALAO- (PAR)</t>
  </si>
  <si>
    <t>05337</t>
  </si>
  <si>
    <t>SUPORTE P/LAMPADA TUBULAR</t>
  </si>
  <si>
    <t>05349</t>
  </si>
  <si>
    <t>ARGAMASSA DE CIMENTO, AREIA DE QUARTZO EADITIVOS</t>
  </si>
  <si>
    <t>05350</t>
  </si>
  <si>
    <t>PIGMENTO EM PO A BASE DE OXIDO DE FERRO</t>
  </si>
  <si>
    <t>05360</t>
  </si>
  <si>
    <t>TINTA FENOLICA COR METALICA PRATEADA OUALUMINIO</t>
  </si>
  <si>
    <t>05374</t>
  </si>
  <si>
    <t>FITA ISOLANTE DE AUTO FUSAO</t>
  </si>
  <si>
    <t>05399</t>
  </si>
  <si>
    <t>MAO-FRANCESA P/CRUZETA DE MADEIRA</t>
  </si>
  <si>
    <t>05400</t>
  </si>
  <si>
    <t>CRUZETA DE MADEIRA PARA LINHA DE 13,8KV,DE (90X115X2000)MM</t>
  </si>
  <si>
    <t>05401</t>
  </si>
  <si>
    <t>SELA P/CRUZETA DE MADEIRA</t>
  </si>
  <si>
    <t>05402</t>
  </si>
  <si>
    <t>CHUVEIRO ELETRICO, SENDO O CHUVEIRO EM PLASTICO, DE 110/220V</t>
  </si>
  <si>
    <t>05404</t>
  </si>
  <si>
    <t>AR CONDICIONADO DE JANELA, DE 7.500 BTU,FRIO, MECANICO, 110V</t>
  </si>
  <si>
    <t>05405</t>
  </si>
  <si>
    <t>AR CONDICIONADO DE JANELA, DE 10.000 BTU, FRIO, MECANICO, 110V</t>
  </si>
  <si>
    <t>05411</t>
  </si>
  <si>
    <t>ANEL DE BORRACHA, PARA TUBO DE PVC-ESGOTO SERIE REFORCADA, LINHA PREDIAL, DE 075MM</t>
  </si>
  <si>
    <t>05412</t>
  </si>
  <si>
    <t>ANEL DE BORRACHA, PARA TUBO DE PVC-ESGOTO SERIE REFORCADA, LINHA PREDIAL, DE 100MM</t>
  </si>
  <si>
    <t>05413</t>
  </si>
  <si>
    <t>ANEL DE BORRACHA, PARA TUBO DE PVC-ESGOTO SERIE REFORCADA, LINHA PREDIAL, A 150MM</t>
  </si>
  <si>
    <t>05434</t>
  </si>
  <si>
    <t>MACARANDUBA EM PECAS, DE 3,75X7,50CM (1.1/2"X3")</t>
  </si>
  <si>
    <t>05437</t>
  </si>
  <si>
    <t>IMUNIZANTE ANTICUPIM INCOLOR PARA MADEIRA EM GALAO DE 3,6 LITROS</t>
  </si>
  <si>
    <t>05443</t>
  </si>
  <si>
    <t>CABECEIRA DE PVC PARA CALHA BEIRAL, DN DDE 125MM, TIPO DIREITA</t>
  </si>
  <si>
    <t>05444</t>
  </si>
  <si>
    <t>CABECEIRA DE PVC PARA CALHA BEIRAL, DN DE 125MM, TIPO ESQUERDA</t>
  </si>
  <si>
    <t>05445</t>
  </si>
  <si>
    <t>CALHA DE PVC PARA BEIRAL, DE DN=125MM, COM 3,00M</t>
  </si>
  <si>
    <t>05446</t>
  </si>
  <si>
    <t>EMENDA DE PVC PARA CALHA DE BEIRAL, DN=125MM</t>
  </si>
  <si>
    <t>05447</t>
  </si>
  <si>
    <t>BOCAL PARA CALHA DE BEIRAL, SEMI-CIRCULAR DE PVC, DE DN=(125X88)MM</t>
  </si>
  <si>
    <t>05448</t>
  </si>
  <si>
    <t>SUPORTE ZINCADO DOBRADO, P/CALHA DE BEIRAL, SEMI-CIRCULAR DE PVC, DE DN=125MM</t>
  </si>
  <si>
    <t>05449</t>
  </si>
  <si>
    <t>VEDACAO PARA CALHA DE BEIRAL DE PVC, DEDN=125MM</t>
  </si>
  <si>
    <t>05450</t>
  </si>
  <si>
    <t>ABRACADEIRA CIRCULAR, PARA CALHA DE BEIRAL, DE PVC DE 88MM</t>
  </si>
  <si>
    <t>05451</t>
  </si>
  <si>
    <t>JOELHO 90º CIRCULAR DE PVC, PARA CALHA DE BEIRAL, DE 88MM</t>
  </si>
  <si>
    <t>05452</t>
  </si>
  <si>
    <t>CONDUTOR CIRCULAR, PARA CALHA DE BEIRALDE PVC, DE 88MM</t>
  </si>
  <si>
    <t>05454</t>
  </si>
  <si>
    <t>JOELHO 60º CIRCULAR DE PVC, PARA CALHA DE BEIRAL, DE 88MM</t>
  </si>
  <si>
    <t>05461</t>
  </si>
  <si>
    <t>COBOGO CERAMICO, DE 1 FURO, DE (10x10x10)CM</t>
  </si>
  <si>
    <t>05464</t>
  </si>
  <si>
    <t>FREEZER HORIZONTAL, DE 310 LITROS</t>
  </si>
  <si>
    <t>05466</t>
  </si>
  <si>
    <t>LETRA CAIXA DE ACO INOX POLIDO OU ESCOVADO,COM 20CM DE ALTURA,ESPESSURA DE 2CM,COM PINOS PARA FIXACAO</t>
  </si>
  <si>
    <t>05467</t>
  </si>
  <si>
    <t>LETRA CAIXA DE LATAO,TIPO "HELVETICA MEDIUM",COM 30CM DE ALTURA,ESPESSURA DE 3CM,COM PINOS PARA FIXACAO</t>
  </si>
  <si>
    <t>05468</t>
  </si>
  <si>
    <t>CADEADO COM DUPLA TRAVA, DISCO DE SEGURANCA ANTI GAZUA, CORPO DE LATAO MACICO, CILINDRO DE LATAO TREFILADO, DE 30MM</t>
  </si>
  <si>
    <t>05469</t>
  </si>
  <si>
    <t>CADEADO COM DUPLA TRAVA, DISCO DE SEGURANCA ANTI GAZUA, CORPO DE LATAO MACICO, CILINDRO DE LATAO TREFILADO, DE 50MM</t>
  </si>
  <si>
    <t>05471</t>
  </si>
  <si>
    <t>QUADRO DE DISTRIBUICAO DE ENERGIA,DE EMBUTIR,BARRAMENTO NEUTRO,SEM DISP.P/CHAVEGERAL,P/ATE 12 DISJUNTORES</t>
  </si>
  <si>
    <t>05474</t>
  </si>
  <si>
    <t>PORTA MACICA, DE FRISOS DE MADEIRA, TIPOMEXICANA, EM MADEIRA, MEDINDO APROXIMADAMENTE (80X210X3,5)CM, GRUPO V</t>
  </si>
  <si>
    <t>05475</t>
  </si>
  <si>
    <t>PORTA MACICA, DE FRISOS DE MADEIRA, TIPOMEXICANA, EM MADEIRA, MEDINDO APROXIMADAMENTE (70X210X3,5)CM, GRUPO V</t>
  </si>
  <si>
    <t>05476</t>
  </si>
  <si>
    <t>PORTA MACICA, DE FRISOS DE MADEIRA, TIPOMEXICANA, EM MADEIRA, MEDINDO APROXIMADAMENTE (60X210X3,5)CM, GRUPO V</t>
  </si>
  <si>
    <t>05478</t>
  </si>
  <si>
    <t>PECA EM MADEIRA, DE (11X2)CM, GRUPO V</t>
  </si>
  <si>
    <t>05479</t>
  </si>
  <si>
    <t>MARCO EM MADEIRA, DE (14X3)CM, COM REBAIXO DE 3,5CM, GRUPO V</t>
  </si>
  <si>
    <t>05480</t>
  </si>
  <si>
    <t>DOMUS ACRILICO, DE (1,50X1,50)M, JA INCLUINDO NESTA MEDIDA A VENTILACAO</t>
  </si>
  <si>
    <t>05482</t>
  </si>
  <si>
    <t>TE 90º DE INSPECAO PVC P/ESGOTO PRIMARIO, DE (075X75)MM</t>
  </si>
  <si>
    <t>05499</t>
  </si>
  <si>
    <t>05502</t>
  </si>
  <si>
    <t>05503</t>
  </si>
  <si>
    <t>QUADRO DE DISTRIBUICAO DE ENERGIA,100A,DE EMBUTIR,BARRAMENTO TRIFASICO E NEUTRO,DISP.P/CHAVE GERAL,P/ATE 40 DISJUNTORES</t>
  </si>
  <si>
    <t>05504</t>
  </si>
  <si>
    <t>QUADRO DE DISTRIBUICAO DE ENERGIA,150A,DE EMBUTIR,BARRAMENTO TRIFASICO E NEUTRO,DISP.P/CHAVE GERAL,P/ATE 50 DISJUNOTORES</t>
  </si>
  <si>
    <t>05505</t>
  </si>
  <si>
    <t>TELHA ONDULADA TRANSLUCIDA DE POLIESTEROU POLICARBONATO, C/1,10M DE LARG. X 1,53M DE COMPRIMENTO</t>
  </si>
  <si>
    <t>05509</t>
  </si>
  <si>
    <t>BRACO P/ILUMINACAO PUBLICA, CONSTR.EM TUBO DE ACO GALVANIZ.A FOGO, DIAM. 48,20MM, PROJ.HORIZ.2500MM, PROJ.VERT. 1600MM</t>
  </si>
  <si>
    <t>05512</t>
  </si>
  <si>
    <t>ARANDELA EM ALUMINIO E VIDRO, USO INTERNO E EXTERNO, EXCLUSIVE LAMPADA, COM BASEPARA FIXACAO</t>
  </si>
  <si>
    <t>05513</t>
  </si>
  <si>
    <t>TE 90º DE INSPECAO PVC PARA ESGOTO PRIMARIO, DE (100X75)MM</t>
  </si>
  <si>
    <t>05516</t>
  </si>
  <si>
    <t>FELTRO COMUM</t>
  </si>
  <si>
    <t>05517</t>
  </si>
  <si>
    <t>LAVATORIO DE ACO INOXIDAVEL, COLETIVO, CHAPA 20/304, PARA 2 PONTOS DE AGUA E CRIVO DE SAIDA DE 1.1/4"</t>
  </si>
  <si>
    <t>05518</t>
  </si>
  <si>
    <t>VIDRO TEMPERADO INCOLOR, COLOCADO, COM ESPESSURA DE 10MM</t>
  </si>
  <si>
    <t>05519</t>
  </si>
  <si>
    <t>SUPORTE DUPLO HORIZONTAL, PARA VIDRO TEMPERADO DE 10MM</t>
  </si>
  <si>
    <t>05520</t>
  </si>
  <si>
    <t>SUPORTE SIMPLES CANTO, PARA VIDRO TEMPERADO DE 10MM</t>
  </si>
  <si>
    <t>05521</t>
  </si>
  <si>
    <t>DOBRADICA INFERIOR, PARA VIDRO TEMPERADO, DE 10MM</t>
  </si>
  <si>
    <t>05522</t>
  </si>
  <si>
    <t>SUPORTE DE BATENTE, PARA VIDRO TEMPERADODE 10MM</t>
  </si>
  <si>
    <t>05523</t>
  </si>
  <si>
    <t>DOBRADICA SUPERIOR, PARA VIDRO TEMPERADO, DE 10MM</t>
  </si>
  <si>
    <t>05524</t>
  </si>
  <si>
    <t>FECHADURA DE CENTRO, PARA VIDRO TEMPERADO, DE 10MM</t>
  </si>
  <si>
    <t>05525</t>
  </si>
  <si>
    <t>CONTRA-FECHADURA, PARA VIDRO TEMPERADO DE 10MM</t>
  </si>
  <si>
    <t>05526</t>
  </si>
  <si>
    <t>TRINCO DE PISO, PARA VIDRO TEMPERADO DE10MM</t>
  </si>
  <si>
    <t>05527</t>
  </si>
  <si>
    <t>SUPORTE COM APARADOR, PARA VIDRO TEMPERADO DE 10MM</t>
  </si>
  <si>
    <t>05528</t>
  </si>
  <si>
    <t>PUXADOR STANDARD, DE MADEIRA, PARA VIDROTEMPERADO DE 10MM</t>
  </si>
  <si>
    <t>05529</t>
  </si>
  <si>
    <t>MANCAL SUPERIOR, PARA VIDRO TEMPERADO DE10MM</t>
  </si>
  <si>
    <t>05530</t>
  </si>
  <si>
    <t>ESPELHO DE FECHADURA, PARA VIDRO TEMPERADO, DE 10MM</t>
  </si>
  <si>
    <t>05531</t>
  </si>
  <si>
    <t>MOLA HIDRAULICA DE PISO PARA VIDRO TEMPERADO DE 10MM</t>
  </si>
  <si>
    <t>05532</t>
  </si>
  <si>
    <t>CONTRA PINO DE PISO, PARA VIDRO TEMPERADO DE 10MM</t>
  </si>
  <si>
    <t>05533</t>
  </si>
  <si>
    <t>PIVO, PARA VIDRO TEMPERADO DE 10MM</t>
  </si>
  <si>
    <t>05534</t>
  </si>
  <si>
    <t>BATENTE DE PORTA, PARA VIDRO TEMPERADO DE 10MM</t>
  </si>
  <si>
    <t>05535</t>
  </si>
  <si>
    <t>SUPORTE DE CENTRO, PARA TEMPERADO DE 10MM</t>
  </si>
  <si>
    <t>05536</t>
  </si>
  <si>
    <t>SUPORTE EM "L", PARA PORTA DE VIDRO TEMPERADO DE 10MM</t>
  </si>
  <si>
    <t>05537</t>
  </si>
  <si>
    <t>LUMINARIA A PROVA DE EXPLOSAO, CONSTRUIDA EM ALUMINIO FUNDIDO, COM GRADE DE PROTECAO, PARA LAMPADA LED ATE 30W, MISTA OUVAPOR DE MERCURIO ATE 250W, COLOC. TETO</t>
  </si>
  <si>
    <t>05538</t>
  </si>
  <si>
    <t>LUMINARIA A PROVA DE EXPLOSAO, CONSTRUIDA EM ALUMINIO FUNDIDO, COM GRADE DE PROTECAO, PARA LAMPADA LED ATE 30W, MISTA OUVAPOR DE MERCURIO ATE 250W,COLOC.PAREDE</t>
  </si>
  <si>
    <t>05541</t>
  </si>
  <si>
    <t>LUMINARIA DUPLA, EM LED, PARA SINALIZACAO DE GARAGEM, CORPO EM ALUMINIO, GLOBO PLASTICO, INCLUSIVE LAMPADA</t>
  </si>
  <si>
    <t>05544</t>
  </si>
  <si>
    <t>BOMBA SUBMERSIVEL PARA AGUA SERVIDAS OULIMPAS, DE 0,50CV - 110/220V</t>
  </si>
  <si>
    <t>05545</t>
  </si>
  <si>
    <t>BOMBA SUBMERSIVEL PARA AGUAS SERVIDAS OULIMPAS, DE 1,0CV - 110/220V</t>
  </si>
  <si>
    <t>05546</t>
  </si>
  <si>
    <t>BOMBA SUBMERSIVEL, PARA AGUAS SERVIDAS OU LIMPAS, DE 2,0 - 220/380V</t>
  </si>
  <si>
    <t>05547</t>
  </si>
  <si>
    <t>BOMBA SUBMERSIVEL, PARA AGUAS SERVIDAS OU LIMPAS, DE 3,0CV - 220/380V</t>
  </si>
  <si>
    <t>05550</t>
  </si>
  <si>
    <t>BOMBA SUBMERSIVEL, PARA AGUAS FECAIS, ESGOTO DOMESTICO, DE 0,50CV - 220V</t>
  </si>
  <si>
    <t>05551</t>
  </si>
  <si>
    <t>BOMBA SUBMERSIVEL, PARA AGUAS FECAIS, ESGOTO DOMESTICO, DE 1,0CV - 220V</t>
  </si>
  <si>
    <t>05552</t>
  </si>
  <si>
    <t>BOMBA SUBMERSIVEL, PARA AGUAS FECAIS, ESGOTO E DOMESTICO, DE 2,00CV - 220V</t>
  </si>
  <si>
    <t>05553</t>
  </si>
  <si>
    <t>RECARGA DE EXTINTOR DE INCENDIO, TIPO GAS CARBONICO DE 4KG</t>
  </si>
  <si>
    <t>05554</t>
  </si>
  <si>
    <t>RECARGA DE EXTINTOR DE INCENDIO, TIPO GAS CARBONICO DE 6KG</t>
  </si>
  <si>
    <t>05555</t>
  </si>
  <si>
    <t>LAVATORIO DE LOUCA BRANCA, PADRAO POPULAR, MEDINDO EM TORNO DE (55X45)CM</t>
  </si>
  <si>
    <t>05557</t>
  </si>
  <si>
    <t>EXTINTOR DE INCENDIO PORTATIL, COM CARGADE PO QUIMICO, CLASSE BC, DE 6KG, CONFORME ABNT 12693</t>
  </si>
  <si>
    <t>05558</t>
  </si>
  <si>
    <t>EXTINTOR DE INCENDIO PORTATIL, COM CARGADE PO QUIMICO, CLASSE BC, DE 4KG, CONFORME ABNT NBR 12693</t>
  </si>
  <si>
    <t>05559</t>
  </si>
  <si>
    <t>RECARGA DE EXTINTOR DE INCENDIO, TIPO AGUA-PRESSURIZADA DE 10 LITROS</t>
  </si>
  <si>
    <t>05560</t>
  </si>
  <si>
    <t>05563</t>
  </si>
  <si>
    <t>RECARGA DE EXTINTOR DE INCENDIO, TIPO POQUIMICO DE 6KG</t>
  </si>
  <si>
    <t>05565</t>
  </si>
  <si>
    <t>PINO COM ROSCA, EM CAIXAS COM 100 PECAS,NO DIAMETRO DE 1/4", DE (30X20)MM</t>
  </si>
  <si>
    <t>05566</t>
  </si>
  <si>
    <t>PINO P/ISOLADOR, DE 15KV, COM PORCA E ARRUELA</t>
  </si>
  <si>
    <t>05567</t>
  </si>
  <si>
    <t>FINCAPINO C-22, LONGO, EM CAIXAS 100 PECAS</t>
  </si>
  <si>
    <t>05568</t>
  </si>
  <si>
    <t>PORCA ALTA, DE 1/4"</t>
  </si>
  <si>
    <t>05569</t>
  </si>
  <si>
    <t>FITA METALICA RECARTILHADA, ROLO DE 17MMX25M</t>
  </si>
  <si>
    <t>05570</t>
  </si>
  <si>
    <t>SUPORTE "Y" (SISTEMA DE FIXACAO POR FITAS)</t>
  </si>
  <si>
    <t>05571</t>
  </si>
  <si>
    <t>CURSOR PARA CONTRAPINO</t>
  </si>
  <si>
    <t>05572</t>
  </si>
  <si>
    <t>FITA PERFURADA EXTRA LEVE, ROLO DE 17MMX30M</t>
  </si>
  <si>
    <t>05573</t>
  </si>
  <si>
    <t>FITA PERFURADA LEVE, ROLO DE 19MMX30M</t>
  </si>
  <si>
    <t>05574</t>
  </si>
  <si>
    <t>FITA PERFURADA PESADA, ROLO DE 25MMX30M</t>
  </si>
  <si>
    <t>05575</t>
  </si>
  <si>
    <t>JUNCAO ALTA DE 2 GARRAS</t>
  </si>
  <si>
    <t>05576</t>
  </si>
  <si>
    <t>SUPORTE "U" (SISTEMA DE FIXACAO POR FITAS)</t>
  </si>
  <si>
    <t>05577</t>
  </si>
  <si>
    <t>REFORCO DE SUPORTE, (SISTEMA DE FIXACAOPOR FITA)</t>
  </si>
  <si>
    <t>05578</t>
  </si>
  <si>
    <t>PARAFUSO CABECA SEXTAVADA, DE 1/4"X1/2"</t>
  </si>
  <si>
    <t>05580</t>
  </si>
  <si>
    <t>CONDULETE DE ALUMINIO SILICIO, TIPO B, DE 1/2", COM TAMPA</t>
  </si>
  <si>
    <t>05581</t>
  </si>
  <si>
    <t>CONDULETE DE ALUMINIO SILICIO, TIPO B, DE 3/4", COM TAMPA</t>
  </si>
  <si>
    <t>05582</t>
  </si>
  <si>
    <t>CONDULETE DE ALUMINIO SILICIO, TIPO B, DE 1", COM TAMPA</t>
  </si>
  <si>
    <t>05583</t>
  </si>
  <si>
    <t>CONDULETE DE ALUMINIO SILICIO, TIPO C, DE 1/2", COM TAMPA</t>
  </si>
  <si>
    <t>05584</t>
  </si>
  <si>
    <t>CONDULETE DE ALUMINIO SILICIO, TIPO C, DE 3/4", COM TAMPA</t>
  </si>
  <si>
    <t>05585</t>
  </si>
  <si>
    <t>CONDULETE DE ALUMINIO SILICIO, TIPO C, DE 1", COM TAMPA</t>
  </si>
  <si>
    <t>05586</t>
  </si>
  <si>
    <t>CONDULETE DE ALUMINIO SILICIO, TIPO E, DE 1/2", COM TAMPA</t>
  </si>
  <si>
    <t>05587</t>
  </si>
  <si>
    <t>CONDULETE DE ALUMINIO SILICIO, TIPO E, DE 3/4", COM TAMPA</t>
  </si>
  <si>
    <t>05588</t>
  </si>
  <si>
    <t>CONDULETE DE ALUMINIO SILICIO, TIPO E, DE 1", COM TAMPA</t>
  </si>
  <si>
    <t>05589</t>
  </si>
  <si>
    <t>CONDULETE DE ALUMINIO SILICIO, TIPO LB,DE 1/2", COM TAMPA</t>
  </si>
  <si>
    <t>05590</t>
  </si>
  <si>
    <t>CONDULETE DE ALUMINIO SILICIO, TIPO LB,DE 3/4", COM TAMPA</t>
  </si>
  <si>
    <t>05591</t>
  </si>
  <si>
    <t>CONDULETE DE ALUMINIO SILICIO, TIPO LB,DE 1", COM TAMPA</t>
  </si>
  <si>
    <t>05592</t>
  </si>
  <si>
    <t>CONDULETE DE ALUMINIO SILICIO, TIPO LL,DE 1/2", COM TAMPA</t>
  </si>
  <si>
    <t>05593</t>
  </si>
  <si>
    <t>CONDULETE DE ALUMINIO SILICIO, TIPO LL,DE 3/4", COM TAMPA</t>
  </si>
  <si>
    <t>05594</t>
  </si>
  <si>
    <t>CONDULETE DE ALUMINIO SILICIO, TIPO LL,DE 1", COM TAMPA</t>
  </si>
  <si>
    <t>05595</t>
  </si>
  <si>
    <t>CONDULETE DE ALUMINIO SILICIO, TIPO X, DE 1/2", COM TAMPA</t>
  </si>
  <si>
    <t>05596</t>
  </si>
  <si>
    <t>CONDULETE DE ALUMINIO SILICIO, TIPO X, DE 3/4", COM TAMPA</t>
  </si>
  <si>
    <t>05597</t>
  </si>
  <si>
    <t>CONDULETE DE ALUMINIO SILICIO, TIPO X, DE 1", COM TAMPA</t>
  </si>
  <si>
    <t>05598</t>
  </si>
  <si>
    <t>CONDULETE DE ALUMINIO SILICIO, TIPO T, DE 1/2", COM TAMPA</t>
  </si>
  <si>
    <t>05599</t>
  </si>
  <si>
    <t>CONDULETE DE ALUMINIO SILICIO, TIPO T, DE 3/4", COM TAMPA</t>
  </si>
  <si>
    <t>05600</t>
  </si>
  <si>
    <t>CONDULETE DE ALUMINIO SILICIO, TIPO T, DE 1", COM TAMPA</t>
  </si>
  <si>
    <t>05604</t>
  </si>
  <si>
    <t>CABO TELEFONICO, PARA USO INTERNO, TIPOCI, PARA 100 PARES</t>
  </si>
  <si>
    <t>05605</t>
  </si>
  <si>
    <t>FIO TELEFONICO, TIPO FI, PARA 2 CONDUTORES DE 0,6MM2</t>
  </si>
  <si>
    <t>05606</t>
  </si>
  <si>
    <t>FIO TELEFONICO, TIPO FE, PARA 2 CONDUTORES, DE 1MM2</t>
  </si>
  <si>
    <t>05615</t>
  </si>
  <si>
    <t>CABO TELEFONICO, TIPO CTP-APL, CALIBRE 0,50, PARA 10 PARES</t>
  </si>
  <si>
    <t>05616</t>
  </si>
  <si>
    <t>CABO TELEFONICO, TIPO CTP-APL, CALIBRE 0,50, PARA 20 PARES</t>
  </si>
  <si>
    <t>05617</t>
  </si>
  <si>
    <t>CABO TELEFONICO, TIPO CTP-APL, CALIBRE 0,50, PARA 30 PARES</t>
  </si>
  <si>
    <t>05618</t>
  </si>
  <si>
    <t>CABO TELEFONICO, PARA USO INTERNO, TIPOCI, PARA 010 PARES</t>
  </si>
  <si>
    <t>05619</t>
  </si>
  <si>
    <t>CABO TELEFONICO, PARA USO INTERNO, TIPOCI, PARA 020 PARES</t>
  </si>
  <si>
    <t>05620</t>
  </si>
  <si>
    <t>CABO TELEFONICO, PARA USO INTERNO, TIPOCI, PARA 030 PARES</t>
  </si>
  <si>
    <t>05621</t>
  </si>
  <si>
    <t>CABO TELEFONICO, PARA USO INTERNO, TIPOCI, PARA 050 PARES</t>
  </si>
  <si>
    <t>05623</t>
  </si>
  <si>
    <t>CABO TELEFONICO, PARA USO INTERNO, TIPOCI, PARA 0200 PARES</t>
  </si>
  <si>
    <t>05633</t>
  </si>
  <si>
    <t>PORTA CACAMBA, LIXEIRA, EM FERRO ESMALTADO, DE (300X300)MM</t>
  </si>
  <si>
    <t>05634</t>
  </si>
  <si>
    <t>PUXADOR TUBULAR, EM ZAMAK CROMADO</t>
  </si>
  <si>
    <t>05635</t>
  </si>
  <si>
    <t>LAMPADA DE VAPOR DE MERCURIO, 400W, 220V, OVOIDE, BASE E40</t>
  </si>
  <si>
    <t>05638</t>
  </si>
  <si>
    <t>PLACA DE IDENTIFICACAO, EM FERRO ESMALTADO, DE (12X18)CM, PARA NUMERACAO DE IMOVEIS</t>
  </si>
  <si>
    <t>05639</t>
  </si>
  <si>
    <t>PLACA DE IDENTIFICACAO, EM FERRO ESMALTADO, DE (3X2)CM, FORMA ELIPTICA Nº 13, PARA MARCADOR DE (GAS, LUZ ETC)</t>
  </si>
  <si>
    <t>05640</t>
  </si>
  <si>
    <t>INTERRUPTOR COM 1 TECLA SIMPLES E TOMADA2P+T, 10A/250V, PADRAO BRASILEIRO, DE EMBUTIR, COM PLACA DE 4"X2"</t>
  </si>
  <si>
    <t>05641</t>
  </si>
  <si>
    <t>ISOLADOR DE TENSAO, DISCO DE SUSPENSAO,CLASSE 15KV, 6"</t>
  </si>
  <si>
    <t>05646</t>
  </si>
  <si>
    <t>PUXADOR EM ZAMAK CROMADO, DE 12CM</t>
  </si>
  <si>
    <t>05647</t>
  </si>
  <si>
    <t>INTERRUPTOR COM 2 TECLAS SIMPLES E TOMADA 2P+T, 10A/250V, PADRAO BRASILEIRO DE EMBUTIR, COM PLACA DE 4"X2"</t>
  </si>
  <si>
    <t>05648</t>
  </si>
  <si>
    <t>TOMADA DE PISO, DE CORPO DE ALUMINIOFUNDIDO, E TAMPA DE LATAO POLIDO,COM TOMADA DE 10A, 250V, TIPO SIMPLES</t>
  </si>
  <si>
    <t>05649</t>
  </si>
  <si>
    <t>TOMADA DE PISO, DE CORPO DE ALUMINIOFUNDIDO, E TAMPA DE LATAO POLIDO, COMTOMADA DE 10A, 250V, TIPO DUPLA</t>
  </si>
  <si>
    <t>05650</t>
  </si>
  <si>
    <t>CABO SINGELO, TENSAO 15KV, DE 50MM2</t>
  </si>
  <si>
    <t>05652</t>
  </si>
  <si>
    <t>CHAVE GUARDA MOTOR, TRIFASICA, INCLUINDOCHAVE MAGNETICA COM RELE TERMICO E BOTOEIRA "LIGA E DESLIGA", ATE 3CV-220V</t>
  </si>
  <si>
    <t>05653</t>
  </si>
  <si>
    <t>CHAVE GUARDA MOTOR, TRIFASICA, INCLUINDOCHAVE MAGNETICA COM RELE TERMICO E BOTOEIRA "LIGA E DESLIGA", ATE 5CV-220V</t>
  </si>
  <si>
    <t>05654</t>
  </si>
  <si>
    <t>CHAVE GUARDA MOTOR, TRIFASICA, INCLUINDOCHAVE MAGNETICA COM RELE TERMICO E BOTOEIRA "LIGA E DESLIGA", ATE 7,5/10CV-220V</t>
  </si>
  <si>
    <t>05657</t>
  </si>
  <si>
    <t>FUSIVEL "NH", TAMANHO 1 DE 224 A 250AX500VCA</t>
  </si>
  <si>
    <t>05658</t>
  </si>
  <si>
    <t>FUSIVEL "NH", TAMANHO 2 DE 224 A 400AX500VCA</t>
  </si>
  <si>
    <t>05659</t>
  </si>
  <si>
    <t>REGISTRO P/GAS, DE 1/2"</t>
  </si>
  <si>
    <t>05660</t>
  </si>
  <si>
    <t>PORTA CADEADO EM FERRO ZINCADO, DE 4.1/2"</t>
  </si>
  <si>
    <t>05661</t>
  </si>
  <si>
    <t>CAMPAINHA COM TIMPANO, DE ALTA POTENCIA,65MM, EM ACO CROMADO, 127V E PRESSAO SONORA DE ATE 85DB</t>
  </si>
  <si>
    <t>05666</t>
  </si>
  <si>
    <t>CHAVE BLINDADA, TRIPOLAR, DE 600Ax250V</t>
  </si>
  <si>
    <t>05668</t>
  </si>
  <si>
    <t>VARA DE MANOBRA DE FENOLITE EM 15KV, COMPRIMENTO DE 3M</t>
  </si>
  <si>
    <t>05678</t>
  </si>
  <si>
    <t>BOTOEIRA COMANDO A DISTANCIA, COM PORTADE VIDRO</t>
  </si>
  <si>
    <t>05680</t>
  </si>
  <si>
    <t>CHAVE FUSIVEL, TRIPOLAR, ACIONAMENTO SIMULTANEO POR COMANDO DE VARA MANOBRA, DE15KV-400A</t>
  </si>
  <si>
    <t>05681</t>
  </si>
  <si>
    <t>CHAVE FUSIVEL, TRIPOLAR, ACIONAMENTO SIMULTANEO POR COMANDO DE PUNHO, DE 15KV-400A</t>
  </si>
  <si>
    <t>05686</t>
  </si>
  <si>
    <t>CHAVE SECCIONADA, TRIPOLAR, ACIONAMENTOSIMULTANEO POR COMANDO DE PUNHO, DE 15KV-400A</t>
  </si>
  <si>
    <t>05687</t>
  </si>
  <si>
    <t>CHAVE SECCIONADORA, TRIPOLAR, ACIONAMENTO SIMULTANEO POR COMANDO DE VARA DE MANOBRA, DE 15KV-400A</t>
  </si>
  <si>
    <t>05688</t>
  </si>
  <si>
    <t>CHAVE FUSIVEL, UNIPOLAR, ACIONAMENTO PORCOMANDO DE VARA DE MANOBRA, DE 15KV-100A</t>
  </si>
  <si>
    <t>05692</t>
  </si>
  <si>
    <t>TUBO DE PVC RIGIDO SOLDAVEL, PONTA/BOLSA, EM BARRAS DE 6,00M, DE 032MM</t>
  </si>
  <si>
    <t>05693</t>
  </si>
  <si>
    <t>TUBO DE PVC RIGIDO SOLDAVEL, PONTA/BOLSA, EM BARRAS DE 6,00M, DE 040MM</t>
  </si>
  <si>
    <t>05694</t>
  </si>
  <si>
    <t>TUBO DE PVC RIGIDO SOLDAVEL, PONTA/BOLSA, EM BARRAS DE 6,00M, DE 050MM</t>
  </si>
  <si>
    <t>05695</t>
  </si>
  <si>
    <t>TUBO DE PVC RIGIDO SOLDAVEL, PONTA/BOLSA, EM BARRAS DE 6,00M, DE 060MM</t>
  </si>
  <si>
    <t>05696</t>
  </si>
  <si>
    <t>TUBO DE PVC RIGIDO SOLDAVEL, PONTA/BOLSA, EM BARRAS DE 6,00M, DE 075MM</t>
  </si>
  <si>
    <t>05697</t>
  </si>
  <si>
    <t>TUBO DE PVC RIGIDO SOLDAVEL, PONTA/BOLSA, EM BARRAS DE 6,00M, DE 085MM</t>
  </si>
  <si>
    <t>05698</t>
  </si>
  <si>
    <t>TUBO DE PVC RIGIDO SOLDAVEL, PONTA/BOLSA, EM BARRAS DE 6,00M, DE 110MM</t>
  </si>
  <si>
    <t>05700</t>
  </si>
  <si>
    <t>PORTA MACICA, ALMOFADADA, EM MADEIRA, MEDINDO APROXIMADAMENTE (60X210X3,5)CM, GRUPO V</t>
  </si>
  <si>
    <t>05701</t>
  </si>
  <si>
    <t>PORTA MACICA, ALMOFADADA, EM MADEIRA, MEDINDO APROXIMADAMENTE (70X210X3,5)CM, GRUPO V</t>
  </si>
  <si>
    <t>05702</t>
  </si>
  <si>
    <t>PORTA LISA, EM CHAPA DE FIBRA DE MADEIRAPRENSADA (MDP,MDF OU HDF), PARA PINTURA, COM NUCLEO DO TIPO COLMEIA, PADRAO LEVE,MEDINDO APROXIMADAMENTE (80X210X3,5)CM</t>
  </si>
  <si>
    <t>05703</t>
  </si>
  <si>
    <t>PORTA LISA, EM CHAPA DE FIBRA DE MADEIRAPRENSADA (MDP,MDF OU HDF), PARA PINTURA, COM NUCLEO DO TIPO COLMEIA, PADRAO LEVE,MEDINDO APROXIMADAMENTE (70X210X3,5)CM</t>
  </si>
  <si>
    <t>05704</t>
  </si>
  <si>
    <t>PORTA LISA, EM CHAPA DE FIBRA DE MADEIRAPRENSADA (MDP,MDF OU HDF), PARA PINTURA, COM NUCLEO DO TIPO COLMEIA, PADRAO LEVE,MEDINDO APROXIMADAMENTE (60X210X3,5)CM</t>
  </si>
  <si>
    <t>05706</t>
  </si>
  <si>
    <t>CABO DE COBRE FLEXIVEL COM ISOLAMENTO TERMOPLASTICO, DE 450/750V, DE 1,5MM2</t>
  </si>
  <si>
    <t>05707</t>
  </si>
  <si>
    <t>CABO DE COBRE FLEXIVEL COM ISOLAMENTO TERMOPLASTICO, DE 450/750V, DE 2,5MM2</t>
  </si>
  <si>
    <t>05708</t>
  </si>
  <si>
    <t>CABO DE COBRE FLEXIVEL COM ISOLAMENTO TERMOPLASTICO, DE 450/750V, DE 4MM2</t>
  </si>
  <si>
    <t>05709</t>
  </si>
  <si>
    <t>CABO DE COBRE FLEXIVEL COM ISOLAMENTO TERMOPLASTICO, DE 450/750V, DE 6MM2</t>
  </si>
  <si>
    <t>05710</t>
  </si>
  <si>
    <t>CABO DE COBRE FLEXIVEL COM ISOLAMENTO TERMOPLASTICO, DE 450/750V, DE 10MM2</t>
  </si>
  <si>
    <t>05711</t>
  </si>
  <si>
    <t>CABO DE COBRE FLEXIVEL COM ISOLAMENTO TERMOPLASTICO, DE 0,6/1KV, DE 1,5MM2</t>
  </si>
  <si>
    <t>05712</t>
  </si>
  <si>
    <t>CABO DE COBRE FLEXIVEL COM ISOLAMENTO TERMOPLASTICO, DE 0,6/1KV, DE 150MM2</t>
  </si>
  <si>
    <t>05713</t>
  </si>
  <si>
    <t>CABO DE COBRE FLEXIVEL COM ISOLAMENTO TERMOPLASTICO, DE 0,6/1KV, DE 185MM2</t>
  </si>
  <si>
    <t>05714</t>
  </si>
  <si>
    <t>CABO DE COBRE FLEXIVEL COM ISOLAMENTO TERMOPLASTICO, DE 0,6/1KV, DE 300MM2</t>
  </si>
  <si>
    <t>05715</t>
  </si>
  <si>
    <t>CABO DE COBRE FLEXIVEL COM ISOLAMENTO TERMOPLASTICO, DE 0,6/1KV, DE 35MM2</t>
  </si>
  <si>
    <t>05717</t>
  </si>
  <si>
    <t>TE 90º DE PVC RIGIDO SOLDAVEL, DE 020MM</t>
  </si>
  <si>
    <t>05726</t>
  </si>
  <si>
    <t>ADAPTADOR DE PVC, SOLDAVEL CURTO, COM BOLSA E ROSCA PARA REGISTRO, DE 025MMX3/4"</t>
  </si>
  <si>
    <t>05728</t>
  </si>
  <si>
    <t>ADAPTADOR DE PVC, SOLDAVEL, COM FLANGESLIVRES PARA CAIXA D`AGUA, DE 050MMX1.1/2"</t>
  </si>
  <si>
    <t>05731</t>
  </si>
  <si>
    <t>ADAPTADOR DE PVC, SOLDAVEL, COM FLANGESLIVRES PARA CAIXA D`AGUA, DE 025MMX3/4"</t>
  </si>
  <si>
    <t>05732</t>
  </si>
  <si>
    <t>TE 90º DE PVC RIGIDO SOLDAVEL, DE 025MM</t>
  </si>
  <si>
    <t>05733</t>
  </si>
  <si>
    <t>JOELHO 90º DE PVC SOLDAVEL, DE 020MM</t>
  </si>
  <si>
    <t>05734</t>
  </si>
  <si>
    <t>JOELHO 90º DE PVC SOLDAVEL, DE 025MM</t>
  </si>
  <si>
    <t>05735</t>
  </si>
  <si>
    <t>LUVA DE PVC RIGIDO SOLDAVEL, DE REDUCAODE 25MMX3/4"</t>
  </si>
  <si>
    <t>05736</t>
  </si>
  <si>
    <t>JOELHO 90º DE PVC SOLDAVEL COM BUCHA DELATAO, DE 20MMX1/2"</t>
  </si>
  <si>
    <t>05737</t>
  </si>
  <si>
    <t>JOELHO 45º DE PVC, SOLDAVEL, DE 25MM</t>
  </si>
  <si>
    <t>05741</t>
  </si>
  <si>
    <t>ADAPTADOR DE PVC, SOLDAVEL, COM FLANGESLIVRES PARA CAIXA D`AGUA, DE 075MMX2.1/2"</t>
  </si>
  <si>
    <t>05742</t>
  </si>
  <si>
    <t>ADAPTADOR DE PVC, SOLDAVEL, COM FLANGESLIVRES PARA CAIXA D`AGUA, DE 060MMX2"</t>
  </si>
  <si>
    <t>05743</t>
  </si>
  <si>
    <t>ADAPTADOR DE PVC, SOLDAVEL CURTO, COM BOLSA E ROSCA PARA REGISTRO, DE 060MMX2"</t>
  </si>
  <si>
    <t>05744</t>
  </si>
  <si>
    <t>ADAPTADOR DE PVC, SOLDAVEL CURTO, COM BOLSA E ROSCA PARA REGISTRO, DE 075MMX2.1/2"</t>
  </si>
  <si>
    <t>05747</t>
  </si>
  <si>
    <t>ADAPTADOR DE PVC, SOLDAVEL CURTO, COM BOLSA E ROSCA PARA REGISTRO, DE 040MMX1.1/4"</t>
  </si>
  <si>
    <t>05748</t>
  </si>
  <si>
    <t>TE 90º DE PVC RIGIDO SOLDAVEL, COM ROSCANA BOLSA CENTRAL, DE 25MMX1/2"</t>
  </si>
  <si>
    <t>05749</t>
  </si>
  <si>
    <t>CAIXA DE LUZ DE PVC, DE 3"x3"</t>
  </si>
  <si>
    <t>05750</t>
  </si>
  <si>
    <t>CAIXA DE LUZ DE PVC, DE 4"x2"</t>
  </si>
  <si>
    <t>05751</t>
  </si>
  <si>
    <t>CAIXA DE LUZ DE PVC, DE 4"x4"</t>
  </si>
  <si>
    <t>05752</t>
  </si>
  <si>
    <t>ARAME GALVANIZADO Nº 14</t>
  </si>
  <si>
    <t>05759</t>
  </si>
  <si>
    <t>JOELHO 90º DE PVC SOLDAVEL COM ROSCA, DE25MMX1/2"</t>
  </si>
  <si>
    <t>05760</t>
  </si>
  <si>
    <t>TORNEIRA DE BOIA DE PVC, DE 1/2"</t>
  </si>
  <si>
    <t>05761</t>
  </si>
  <si>
    <t>BUCHA DE REDUCAO DE PVC RIGIDO, SOLDAVELCURTA, DE (25X20)MM</t>
  </si>
  <si>
    <t>05763</t>
  </si>
  <si>
    <t>JOELHO 45º DE PVC, SOLDAVEL, DE 20MM</t>
  </si>
  <si>
    <t>05764</t>
  </si>
  <si>
    <t>JOELHO 90º DE PVC SOLDAVEL, DE 040MM</t>
  </si>
  <si>
    <t>05765</t>
  </si>
  <si>
    <t>JOELHO 90º DE PVC SOLDAVEL, DE 060MM</t>
  </si>
  <si>
    <t>05766</t>
  </si>
  <si>
    <t>JOELHO 90º DE PVC, PARA ESGOTO, DE 100MM</t>
  </si>
  <si>
    <t>05767</t>
  </si>
  <si>
    <t>TE 90º DE PVC RIGIDO SOLDAVEL, DE 032MM</t>
  </si>
  <si>
    <t>05768</t>
  </si>
  <si>
    <t>TE 90º DE PVC RIGIDO SOLDAVEL, DE 060MM</t>
  </si>
  <si>
    <t>05769</t>
  </si>
  <si>
    <t>TE 90º DE PVC RIGIDO SOLDAVEL, DE 075MM</t>
  </si>
  <si>
    <t>05770</t>
  </si>
  <si>
    <t>JOELHO 90º DE PVC, PARA ESGOTO, DE 075MM</t>
  </si>
  <si>
    <t>05771</t>
  </si>
  <si>
    <t>TE 90º DE PVC RIGIDO SOLDAVEL, DE REDUCAO, DE (040X032)MM</t>
  </si>
  <si>
    <t>05772</t>
  </si>
  <si>
    <t>TE 90º DE PVC RIGIDO SOLDAVEL, DE REDUCAO, DE (050X040)MM</t>
  </si>
  <si>
    <t>05773</t>
  </si>
  <si>
    <t>BUCHA DE REDUCAO DE PVC RIGIDO, SOLDAVELLONGA, DE (32X20)MM</t>
  </si>
  <si>
    <t>05774</t>
  </si>
  <si>
    <t>BUCHA DE REDUCAO DE PVC RIGIDO, SOLDAVELLONGA, DE (40X25)MM</t>
  </si>
  <si>
    <t>05775</t>
  </si>
  <si>
    <t>BUCHA DE REDUCAO DE PVC RIGIDO, SOLDAVELLONGA, DE (60X40)MM</t>
  </si>
  <si>
    <t>05776</t>
  </si>
  <si>
    <t>BUCHA DE REDUCAO DE PVC RIGIDO, SOLDAVELLONGA, DE (85X60)MM</t>
  </si>
  <si>
    <t>05777</t>
  </si>
  <si>
    <t>BUCHA DE REDUCAO DE PVC RIGIDO, SOLDAVELCURTA, DE (32X25)MM</t>
  </si>
  <si>
    <t>05779</t>
  </si>
  <si>
    <t>JOELHO 90º DE PVC RIGIDO ROSQUEAVEL COMBUCHA DE LATAO, DE 1/2"</t>
  </si>
  <si>
    <t>05780</t>
  </si>
  <si>
    <t>JOELHO 90º DE PVC SOLDAVEL COM BUCHA DELATAO, DE 25MMX1/2"</t>
  </si>
  <si>
    <t>05781</t>
  </si>
  <si>
    <t>ADAPTADOR DE PVC, SOLDAVEL, COM FLANGESLIVRES PARA CAIXA D`AGUA, DE 040MMX1.1/4"</t>
  </si>
  <si>
    <t>05785</t>
  </si>
  <si>
    <t>JOELHO 90º DE PVC, PARA ESGOTO, DE 050MM</t>
  </si>
  <si>
    <t>05786</t>
  </si>
  <si>
    <t>JOELHO 45º DE PVC, PARA ESGOTO, DE 050MM</t>
  </si>
  <si>
    <t>05789</t>
  </si>
  <si>
    <t>JOELHO 45º DE PVC, PARA ESGOTO, DE 100MM</t>
  </si>
  <si>
    <t>05791</t>
  </si>
  <si>
    <t>JOELHO 90º DE PVC, PARA ESGOTO, DE 040MM</t>
  </si>
  <si>
    <t>05794</t>
  </si>
  <si>
    <t>CURVA 90º DE PVC LONGA PARA ESGOTO, DE 050MM</t>
  </si>
  <si>
    <t>05795</t>
  </si>
  <si>
    <t>CURVA 90º DE PVC CURTA PARA ESGOTO, DE 040MM</t>
  </si>
  <si>
    <t>05796</t>
  </si>
  <si>
    <t>BUCHA DE REDUCAO DE PVC RIGIDO, SOLDAVELCURTA, DE (60X50)MM</t>
  </si>
  <si>
    <t>05799</t>
  </si>
  <si>
    <t>TE 90º DE PVC RIGIDO SOLDAVEL, COM ROSCANA BOLSA CENTRAL, DE 20MMX1/2"</t>
  </si>
  <si>
    <t>05803</t>
  </si>
  <si>
    <t>BRACO P/ILUMINACAO PUBLICA, CONSTR.TUBODE ACO GALVANIZADO A FOGO, DIAM. 60,30MM, PROJ.HORIZ.2530MM, PROJ.VERT.2180MM</t>
  </si>
  <si>
    <t>05804</t>
  </si>
  <si>
    <t>BRACO P/ILUMINACAO PUBLICA, CONSTR.ACO GALVAN.A FOGO,P/FIX.E POSTE OU PAREDE,DIAM.25,40MM,PROJ.HORIZ.1000MM,VERT.370MM</t>
  </si>
  <si>
    <t>05810</t>
  </si>
  <si>
    <t>BANCA EM MARMORE SINTETICO, DE (100X50)CM, PARA UMA CUBA</t>
  </si>
  <si>
    <t>05815</t>
  </si>
  <si>
    <t>ESCAVADEIRA SOBRE ESTEIRAS VERSAO CLAM-SHELL, COM CAPACIDADE APROXIMADA DA CACAMBA DE 0,96M3</t>
  </si>
  <si>
    <t>05816</t>
  </si>
  <si>
    <t>ESCAVADEIRA HIDRAULICA DE ESTEIRA, PESOEM TORNO DE 17T, MOTOR DIESEL EM TORNO DE 111CV, CACAMBA CAPAC. APROX. DE 0,78M3</t>
  </si>
  <si>
    <t>05817</t>
  </si>
  <si>
    <t>RETROESCAVADEIRA, PRECO SEM PNEUS, PESOEM TORNO DE 7T, MOTOR DIESEL EM TORNO DE75CV, CAPAC. APROX. CACAMBA DE 0,76M3</t>
  </si>
  <si>
    <t>05818</t>
  </si>
  <si>
    <t>COMPACTADOR VIBRATORIO, PE-DE-CARNEIRO</t>
  </si>
  <si>
    <t>05820</t>
  </si>
  <si>
    <t>ROLO VIBRATORIO LISO, AUTO-PROPULSOR, COM MOTOR DIESEL DE 76HP, CAPAC.7T, LARG.TOTAL 2,015M</t>
  </si>
  <si>
    <t>05821</t>
  </si>
  <si>
    <t>05824</t>
  </si>
  <si>
    <t>CARRETA (CAVALO + REBOQUE) PARA TRANSPORTE PESADO, PRECO SEM PNEUS, CAPACIDADE PARA CARGA UTIL 60/80T</t>
  </si>
  <si>
    <t>05826</t>
  </si>
  <si>
    <t>REGISTRO DE ESFERA, EM METAL, DE 1/2"</t>
  </si>
  <si>
    <t>05827</t>
  </si>
  <si>
    <t>REGISTRO DE ESFERA, EM METAL, DE 3/4"</t>
  </si>
  <si>
    <t>05828</t>
  </si>
  <si>
    <t>REGISTRO DE ESFERA, EM METAL, DE 1"</t>
  </si>
  <si>
    <t>05829</t>
  </si>
  <si>
    <t>REGISTRO DE ESFERA, EM METAL, DE 1.1/4"</t>
  </si>
  <si>
    <t>05830</t>
  </si>
  <si>
    <t>REGISTRO DE ESFERA, EM METAL, DE 1.1/2"</t>
  </si>
  <si>
    <t>05831</t>
  </si>
  <si>
    <t>REGISTRO DE ESFERA, EM METAL, DE 2"</t>
  </si>
  <si>
    <t>05833</t>
  </si>
  <si>
    <t>VALVULA DE RETENCAO DE PE, EM METAL, DE3/4"</t>
  </si>
  <si>
    <t>05834</t>
  </si>
  <si>
    <t>VALVULA DE RETENCAO DE PE, EM METAL, DE2.1/2"</t>
  </si>
  <si>
    <t>05836</t>
  </si>
  <si>
    <t>VALVULA DE RETENCAO VERTICAL, EM METAL,DE 3"</t>
  </si>
  <si>
    <t>05837</t>
  </si>
  <si>
    <t>VALVULA DE RETENCAO VERTICAL, EM METAL,DE 4"</t>
  </si>
  <si>
    <t>05839</t>
  </si>
  <si>
    <t>VALVULA DE RETENCAO HORIZONTAL, EM METAL, DE 3"</t>
  </si>
  <si>
    <t>05840</t>
  </si>
  <si>
    <t>VALVULA DE RETENCAO HORIZONTAL, EM METAL, DE 4"</t>
  </si>
  <si>
    <t>05859</t>
  </si>
  <si>
    <t>TELA DE ARAME GALVANIZADO, FIO Nº 12(2,77MM), MALHA LOSANGULAR DE (50 X 50)MM</t>
  </si>
  <si>
    <t>05863</t>
  </si>
  <si>
    <t>TUBO DE ALUMINIO, PARA TUBULACAO DE EXAUSTAO DE AQUECEDOR A GAS, DE 75MM</t>
  </si>
  <si>
    <t>05865</t>
  </si>
  <si>
    <t>ARREMATE DE PAREDE, EM ALUMINIO, PARA EXAUSTAO DE AQUECEDOR A GAS, DE 4"</t>
  </si>
  <si>
    <t>05867</t>
  </si>
  <si>
    <t>TE 90º DE ALUMINIO, PARA EXAUSTOR E AQUECEDOR A GAS, DE 75MM</t>
  </si>
  <si>
    <t>05879</t>
  </si>
  <si>
    <t>BUCHA DE NYLON, TIPO S-04</t>
  </si>
  <si>
    <t>05880</t>
  </si>
  <si>
    <t>BUCHA DE NYLON, TIPO S-05</t>
  </si>
  <si>
    <t>05881</t>
  </si>
  <si>
    <t>BUCHA DE NYLON, TIPO S-06</t>
  </si>
  <si>
    <t>05882</t>
  </si>
  <si>
    <t>BUCHA DE NYLON, TIPO S-07</t>
  </si>
  <si>
    <t>05883</t>
  </si>
  <si>
    <t>BUCHA DE NYLON, TIPO S-08</t>
  </si>
  <si>
    <t>05899</t>
  </si>
  <si>
    <t>ACO 50/55, NO DIAMETRO DE 32MM</t>
  </si>
  <si>
    <t>05900</t>
  </si>
  <si>
    <t>PORCA SEXTAVADA, COM 50MM, PARA CONCRETOPROTENDIDO</t>
  </si>
  <si>
    <t>05902</t>
  </si>
  <si>
    <t>LUVA METALICA DE 130MM, DE DE=2"</t>
  </si>
  <si>
    <t>05904</t>
  </si>
  <si>
    <t>PARAFUSO FERRO, ROSCA SOBERBA, CABECA CHATA, DE (3,2X20)MM</t>
  </si>
  <si>
    <t>05905</t>
  </si>
  <si>
    <t>PARAFUSO FERRO, ROSCA SOBERBA, CABECA CHATA, DE (3,5X25)MM</t>
  </si>
  <si>
    <t>05906</t>
  </si>
  <si>
    <t>PARAFUSO FERRO, ROSCA SOBERBA, CABECA CHATA, DE (3,8X30)MM</t>
  </si>
  <si>
    <t>05908</t>
  </si>
  <si>
    <t>PARAFUSO FERRO, ROSCA SOBERBA, CABECA CHATA, DE (4,8X40)MM</t>
  </si>
  <si>
    <t>05909</t>
  </si>
  <si>
    <t>PARAFUSO FERRO, ROSCA SOBERBA, CABECA CHATA, DE (5,5X50)MM</t>
  </si>
  <si>
    <t>05914</t>
  </si>
  <si>
    <t>INTERRUPTOR DE SOBREPOR SIMPLES, DE 10A-250V</t>
  </si>
  <si>
    <t>05928</t>
  </si>
  <si>
    <t>MONTANTE DUPLO EM ACO NAVAL PARA DIVISORIA DE 35MM (JOGO)</t>
  </si>
  <si>
    <t>05929</t>
  </si>
  <si>
    <t>TRAVESSA HORIZONTAL EM ACO NAVAL, PARA DIVISORIA DE 35MM COM 3M</t>
  </si>
  <si>
    <t>05930</t>
  </si>
  <si>
    <t>BATENTE DE PORTA EM ACO NAVAL, PARA DIVISORIA DE 35MM (JOGO)</t>
  </si>
  <si>
    <t>05932</t>
  </si>
  <si>
    <t>GUIA INFERIOR EM ACO NAVAL, PARA DIVISORIA DE 35MM COM 3M</t>
  </si>
  <si>
    <t>05935</t>
  </si>
  <si>
    <t>CHAPA DE MADEIRA COMPENSADA, PLASTIFICADA, COM ESPESSURA DE 12MM</t>
  </si>
  <si>
    <t>05936</t>
  </si>
  <si>
    <t>MACARANDUBA EM PECAS, DE 7,50X22,50CM (3"X9")</t>
  </si>
  <si>
    <t>05937</t>
  </si>
  <si>
    <t>MACARANDUBA EM PECAS, DE 7,50X30,00CM (3"X12")</t>
  </si>
  <si>
    <t>05938</t>
  </si>
  <si>
    <t>ESTRUTURA METALICAS (PAR),EM ACO GALV.PINTADO,P/BASQUETE,FIXAS,AVANCO LIVRE 1,30M,C/TABELAS COMPENSADO NAVAL,AROS/REDES</t>
  </si>
  <si>
    <t>05944</t>
  </si>
  <si>
    <t>REATOR ELETRONICO DE ALTO FATOR DE POTENCIA (AFT&gt;0,92), PARA LAMPADAS FLUORESCENTES - 20W - SIMPLES</t>
  </si>
  <si>
    <t>05945</t>
  </si>
  <si>
    <t>REATOR ELETRONICO DE ALTO FATOR DE POTENCIA (AFT&gt;0,92), PARA LAMPADAS FLUORESCENTES - 40W - SIMPLES</t>
  </si>
  <si>
    <t>05946</t>
  </si>
  <si>
    <t>SUPORTE TIPO PE DE GALINHA PARA FIXACAODE LUMINARIAS</t>
  </si>
  <si>
    <t>05948</t>
  </si>
  <si>
    <t>CABO SINGELO, TENSAO 15KV, DE 25MM2</t>
  </si>
  <si>
    <t>05949</t>
  </si>
  <si>
    <t>FUSIVEL "NH", TAMANHO 000 DE 006 A 100X500VCA</t>
  </si>
  <si>
    <t>05950</t>
  </si>
  <si>
    <t>INTERTRAVAMENTO E BLOQUEIOS MECANICOS COM TRAVA DE CHAVES, TIPO CHAVE "KIRK"</t>
  </si>
  <si>
    <t>05953</t>
  </si>
  <si>
    <t>BOLSA DE LIGACAO PARA BACIA SANITARIA</t>
  </si>
  <si>
    <t>05955</t>
  </si>
  <si>
    <t>CORDAO PARALELO COM ISOLAMENTO TERMOPLASTICO, ATE 750V, DE 2X1,5MM2</t>
  </si>
  <si>
    <t>05956</t>
  </si>
  <si>
    <t>LUVA PARA ELETRODUTO EM FERRO ZINCADO LEVE, DE 4"</t>
  </si>
  <si>
    <t>05962</t>
  </si>
  <si>
    <t>CONJUNTO DE VEDACAO, COM ARRUELA GALVANIZADA E BORRACHAS PARA PARAFUSO DE FIXACAO DE TELHA ONDULADA</t>
  </si>
  <si>
    <t>05963</t>
  </si>
  <si>
    <t>PARAFUSO COM ROSCA, DE (8x150MM)</t>
  </si>
  <si>
    <t>05964</t>
  </si>
  <si>
    <t>PARAFUSO COM ROSCA, DE (8x250)MM</t>
  </si>
  <si>
    <t>05973</t>
  </si>
  <si>
    <t>EMULSAO ACRILICA PURA</t>
  </si>
  <si>
    <t>05974</t>
  </si>
  <si>
    <t>CIMENTO CRISTALIZANTE (20 MIN)</t>
  </si>
  <si>
    <t>05975</t>
  </si>
  <si>
    <t>CIMENTO CRISTALIZANTE (07MIN)</t>
  </si>
  <si>
    <t>05976</t>
  </si>
  <si>
    <t>LIQUIDO SELADOR DE BASE MINERAL, EMBALAGENS DE 20KG</t>
  </si>
  <si>
    <t>05977</t>
  </si>
  <si>
    <t>EMULSAO ACRILICA ESTIRENADA</t>
  </si>
  <si>
    <t>05984</t>
  </si>
  <si>
    <t>TE 90º DE PVC RIGIDO DE REDUCAO, DE 3/4"X1/2"</t>
  </si>
  <si>
    <t>05985</t>
  </si>
  <si>
    <t>TE 90º DE PVC RIGIDO DE REDUCAO, DE 1.1/2"X3/4"</t>
  </si>
  <si>
    <t>05986</t>
  </si>
  <si>
    <t>ADAPTADOR ROSQUEAVEL DE PVC RIGIDO, 1",COM FLANGE E ANEL DE VEDACAO, PARA CAIXAD`AGUA</t>
  </si>
  <si>
    <t>05987</t>
  </si>
  <si>
    <t>CAP COM ROSCA DE PVC, DE 1/2"</t>
  </si>
  <si>
    <t>05988</t>
  </si>
  <si>
    <t>CURVA 90º DE PVC RIGIDO, ROSQUEAVEL, DE1.1/2"</t>
  </si>
  <si>
    <t>05989</t>
  </si>
  <si>
    <t>TE 90º DE PVC REFORCADO, DE 150MM</t>
  </si>
  <si>
    <t>05990</t>
  </si>
  <si>
    <t>ANEL DE BORRACHA, PARA TUBO DE PVC-ESGOTO REFORCADO, LINHA INFRA, DE 150MM</t>
  </si>
  <si>
    <t>05992</t>
  </si>
  <si>
    <t>BROCA (WIDIA), DE 1/2"</t>
  </si>
  <si>
    <t>05995</t>
  </si>
  <si>
    <t>BOX DE ALUMINIO CURVO, DE 1.1/2"</t>
  </si>
  <si>
    <t>05996</t>
  </si>
  <si>
    <t>BOX DE ALUMINIO CURVO, DE 2"</t>
  </si>
  <si>
    <t>05999</t>
  </si>
  <si>
    <t>REVESTIMENTO TEXTURIZADO PO CREPE, PARASUPERFICIEIS CAMURCADAS</t>
  </si>
  <si>
    <t>06002</t>
  </si>
  <si>
    <t>PARAFUSO FRANCES, COM PORCA E ARRUELA, DE 1/4"X2"</t>
  </si>
  <si>
    <t>06004</t>
  </si>
  <si>
    <t>TELA FORMADA POR BARRAS DE ACO CA-60, CRUZADAS E SOLDADAS ENTRE SIM CONSTITUINDOMALHAS DE (15X5)CM, FIO 2,76MM</t>
  </si>
  <si>
    <t>06005</t>
  </si>
  <si>
    <t>TORNEIRA BOIA DE PLASTICO DE PVC, DE 1/2" PARA CAIXA DE DESCARGA EXTERNA</t>
  </si>
  <si>
    <t>06007</t>
  </si>
  <si>
    <t>TELA P/ESTRUTURA DE CONCRETO ARMADO, FORMADA POR BARRAS DE ACO CA-60, DIAM. 4,2MM E ESPACAMENTO ENTRE ELES DE (30X10)CM</t>
  </si>
  <si>
    <t>06011</t>
  </si>
  <si>
    <t>TINTA ACRILICA PARA PISO</t>
  </si>
  <si>
    <t>06013</t>
  </si>
  <si>
    <t>MASSA UNICA COM ARGAMASSA DE CIMENTO E AREIA TERMOTRATADA, EM SACOS DE 50KG</t>
  </si>
  <si>
    <t>06015</t>
  </si>
  <si>
    <t>CERA DE CARNAUBA</t>
  </si>
  <si>
    <t>06016</t>
  </si>
  <si>
    <t>PARAFINA</t>
  </si>
  <si>
    <t>06017</t>
  </si>
  <si>
    <t>CERA VIRGEM</t>
  </si>
  <si>
    <t>06021</t>
  </si>
  <si>
    <t>FUNDO ANTICORROSIVO DE SECAGEM RAPIDA LARANJA</t>
  </si>
  <si>
    <t>06028</t>
  </si>
  <si>
    <t>SELADOR PIGMENTADO A BASE DE RESINA ACRILICA MODIFICADA, NA COR BRANCA</t>
  </si>
  <si>
    <t>06029</t>
  </si>
  <si>
    <t>FITA CREPE, EM ROLO DE 25MMX50,00M</t>
  </si>
  <si>
    <t>06032</t>
  </si>
  <si>
    <t>TUBO DE COBRE, CLASSE "E", DE 015MM</t>
  </si>
  <si>
    <t>06033</t>
  </si>
  <si>
    <t>TUBO DE COBRE, CLASSE "E", DE 022MM</t>
  </si>
  <si>
    <t>06034</t>
  </si>
  <si>
    <t>TUBO DE COBRE, CLASSE "E", DE 028MMM</t>
  </si>
  <si>
    <t>06035</t>
  </si>
  <si>
    <t>TUBO DE COBRE, CLASSE "E", DE 035MM</t>
  </si>
  <si>
    <t>06036</t>
  </si>
  <si>
    <t>TUBO DE COBRE, CLASSE "E", DE 042MM</t>
  </si>
  <si>
    <t>06037</t>
  </si>
  <si>
    <t>TUBO DE COBRE, CLASSE "E", DE 054MM</t>
  </si>
  <si>
    <t>06038</t>
  </si>
  <si>
    <t>TUBO DE COBRE, CLASSE "E", DE 066MM</t>
  </si>
  <si>
    <t>06039</t>
  </si>
  <si>
    <t>TUBO DE COBRE, CLASSE "E", DE 079MM</t>
  </si>
  <si>
    <t>06040</t>
  </si>
  <si>
    <t>TUBO DE COBRE CLASSE, "E", DE 104MM</t>
  </si>
  <si>
    <t>06041</t>
  </si>
  <si>
    <t>LUVA DE COBRE, SEM ANEL DE SOLDA, DE 015MM</t>
  </si>
  <si>
    <t>06042</t>
  </si>
  <si>
    <t>LUVA DE COBRE, SEM ANEL DE SOLDA, DE 022MM</t>
  </si>
  <si>
    <t>06043</t>
  </si>
  <si>
    <t>LUVA DE COBRE, SEM ANEL DE SOLDA, DE 028MM</t>
  </si>
  <si>
    <t>06044</t>
  </si>
  <si>
    <t>LUVA DE COBRE, SEM ANEL DE SOLDA, DE 035MM</t>
  </si>
  <si>
    <t>06045</t>
  </si>
  <si>
    <t>LUVA DE COBRE, SEM ANEL DE SOLDA, DE 042MM</t>
  </si>
  <si>
    <t>06046</t>
  </si>
  <si>
    <t>LUVA DE COBRE, SEM ANEL DE SOLDA, DE 054MM</t>
  </si>
  <si>
    <t>06047</t>
  </si>
  <si>
    <t>LUVA DE COBRE, SEM ANEL DE SOLDA, DE 066MM</t>
  </si>
  <si>
    <t>06050</t>
  </si>
  <si>
    <t>COTOVELO DE COBRE, SEM ANEL DE SOLDA, DE015MM</t>
  </si>
  <si>
    <t>06051</t>
  </si>
  <si>
    <t>COTOVELO DE COBRE, SEM ANEL DE SOLDA, DE022MM</t>
  </si>
  <si>
    <t>06052</t>
  </si>
  <si>
    <t>COTOVELO DE COBRE, SEM ANEL DE SOLDA, DE028MM</t>
  </si>
  <si>
    <t>06053</t>
  </si>
  <si>
    <t>COTOVELO DE COBRE, SEM ANEL DE SOLDA, DE035MM</t>
  </si>
  <si>
    <t>06054</t>
  </si>
  <si>
    <t>COTOVELO DE COBRE, SEM ANEL DE SOLDA, DE042MM</t>
  </si>
  <si>
    <t>06055</t>
  </si>
  <si>
    <t>COTOVELO DE COBRE, SEM ANEL DE SOLDA, DE054MM</t>
  </si>
  <si>
    <t>06056</t>
  </si>
  <si>
    <t>COTOVELO DE COBRE, SEM ANEL DE SOLDA, DE066MM</t>
  </si>
  <si>
    <t>06059</t>
  </si>
  <si>
    <t>TE 90º DE COBRE RECOZIDO PARA SOLDA, DE015MM</t>
  </si>
  <si>
    <t>06060</t>
  </si>
  <si>
    <t>TE 90º DE COBRE RECOZIDO PARA SOLDA, DE022MM</t>
  </si>
  <si>
    <t>06061</t>
  </si>
  <si>
    <t>TE 90º DE COBRE RECOZIDO PARA SOLDA, DE028MM</t>
  </si>
  <si>
    <t>06062</t>
  </si>
  <si>
    <t>TE 90º DE COBRE RECOZIDO PARA SOLDA, DE035MM</t>
  </si>
  <si>
    <t>06063</t>
  </si>
  <si>
    <t>TE 90º DE COBRE RECOZIDO PARA SOLDA, DE042MM</t>
  </si>
  <si>
    <t>06064</t>
  </si>
  <si>
    <t>TE 90º DE COBRE RECOZIDO PARA SOLDA, DE054MM</t>
  </si>
  <si>
    <t>06065</t>
  </si>
  <si>
    <t>TE 90º DE COBRE RECOZIDO PARA SOLDA, DE066MM</t>
  </si>
  <si>
    <t>06068</t>
  </si>
  <si>
    <t>SOLDA PARA TUBOS E CONEXOES DE COBRE, EMEMBALAGENS DE 500G</t>
  </si>
  <si>
    <t>06069</t>
  </si>
  <si>
    <t>PASTA PARA TUBOS E CONEXOES DE COBRE, EMEMBALAGENS DE 450G</t>
  </si>
  <si>
    <t>06096</t>
  </si>
  <si>
    <t>VALOR BASICO PARA INSUMOS</t>
  </si>
  <si>
    <t>06115</t>
  </si>
  <si>
    <t>GABIAO CAIXA MALHA DE ACO HEXAGONAL 8X10CM, FIO 2,7MM, GALV. EM ZN/AL, COMP. 2MLARG. 1M, ALT. 0,50M</t>
  </si>
  <si>
    <t>06116</t>
  </si>
  <si>
    <t>GABIAO CAIXA MALHA DE ACO HEXAG. 8X10CM,FIO 2,4MM, GALV. ZN/AL, REV.PVC, CINZA ESP. 0,4MM, COMP. 2M, LARG. 1M, ALT.0,50M</t>
  </si>
  <si>
    <t>06117</t>
  </si>
  <si>
    <t>GABIAO CAIXA MALHA DE ACO HEXAGONAL (8X10)CM, FIO 2,7MM, GALV. EM ZN/AL, COMP. 2M, LARG. 1M, ALT. 1M</t>
  </si>
  <si>
    <t>06118</t>
  </si>
  <si>
    <t>GABIAO CAIXA MALHA DE ACO HEXAG. 8X10CM,FIO 2,4MM, GALV. ZN/AL, REV. PVC, CINZAESP. 0,4MM, COMP. 2M, LARG. 1M, ALT.1M</t>
  </si>
  <si>
    <t>06120</t>
  </si>
  <si>
    <t>GABIAO SACO MALHA DE ACO HEXAG. 8X10CM,FIO 2,4MM, GALV. ZN/AL, REV. PVC, CINZAESP. 0,4MM, COMP. 3M, DIAM. 0,65M</t>
  </si>
  <si>
    <t>06124</t>
  </si>
  <si>
    <t>GABIAO COLCHAO MALHA DE ACO HEXAG. 6X8CM, FIO 2M, GALV. ZN/AL, REV.PVC, CINZA ESP 0,4MM, COMP. 4M, LARG. 2M, ALT. 0,23M</t>
  </si>
  <si>
    <t>06126</t>
  </si>
  <si>
    <t>GABIAO COLCHAO MALHA DE ACO HEXAG. 6X8CM, FIO 2MM, GALV. ZN/AL, REV.PVC, CINZA ESP. 0,4MM, COMP.4M, LARG. 2M, ALT. 0,30M</t>
  </si>
  <si>
    <t>06152</t>
  </si>
  <si>
    <t>VALOR BASICO PARA SERVICOS DE FORNECIMENTO DE PRODUTOS INDUSTRIAIS</t>
  </si>
  <si>
    <t>06158</t>
  </si>
  <si>
    <t>VALOR BASICO PARA SERVICOS DE ESTACAS, ELEVADORES, FORNECIMENTO DE MAQUINAS E EQUIPAMENTOS</t>
  </si>
  <si>
    <t>06200</t>
  </si>
  <si>
    <t>COBERTURA AUTO-PORTANTE EM CHAPA DE ACOZINCADO, ESP.01MM, LARG.0,90M, PESO APROX.10KG/M2, VAO LIVRE ATE 8,50M</t>
  </si>
  <si>
    <t>06201</t>
  </si>
  <si>
    <t>COBERTURA AUTO-PORTANTE EM CHAPA DE ACOC/PINT., ESP.1MM, LARG.0,90M, PESO APROX. 10KG/M2, VAO LIVRE ATE 8,50M</t>
  </si>
  <si>
    <t>06202</t>
  </si>
  <si>
    <t>COBERTURA AUTO-PORTANTE EM CHAPA DE ACOZINCADO, ESP. 01MM, LARG. 0,90M, PESO APROX.10KG/M2, V.LIVRE 8,51 E 13,50M</t>
  </si>
  <si>
    <t>06203</t>
  </si>
  <si>
    <t>COBERTURA DE AUTO-PORTANTE EM CHAPA DE ACO C/PINT.,ESP.01MM,LARG.0,90M,PESO APROX.10KG/M2,V.LIVRE 8,51 E 13,50M</t>
  </si>
  <si>
    <t>06204</t>
  </si>
  <si>
    <t>COBERTURA AUTO-PORTANTE EM CHAPA DE ACOZINC.,ESP.1,25MM,LARG.0,90M,PESO APROX.13,5KG/M2, V.LIVRE 13,51 E 16,00M</t>
  </si>
  <si>
    <t>06205</t>
  </si>
  <si>
    <t>COBERTURA AUTO-PORTANTE EM CHAPA DE ACOC/PINT., ESP.1,25MM, LARG.0,90M, PESO APROX.13,5KG/M2, V.LIVRE 13,51 A 16,00M</t>
  </si>
  <si>
    <t>06206</t>
  </si>
  <si>
    <t>COBERTURA AUTO-PORTANTE EM CHAPA DE ACOZINCADO, ESP.1,55MM, LARG.0,90M, PESO APROX.18,5KG/M2, V.LIVRE 10,00 A 18,00M</t>
  </si>
  <si>
    <t>06207</t>
  </si>
  <si>
    <t>COBERTURA AUTO-PORTANTE EM CHAPA DE ACOC/PINT., ESP.1,55MM, LARG.0,90M, PESO APROX.18,5KG/M2, V.LIVRE 13,51 A 16,00M</t>
  </si>
  <si>
    <t>06403</t>
  </si>
  <si>
    <t>ESTACA PRE-FABRICADA DE CONCRETO, FORN.EXCLUSIVE CRAVACAO E EMENDA, P/CARGA DE TRAB.DE COMPRES.AXIAL, ATE 250KN (25TF)</t>
  </si>
  <si>
    <t>06404</t>
  </si>
  <si>
    <t>ESTACA PRE-FABRICADA DE CONCRETO, FORN.EXCLUS.CRAVACAO E EMENDA, P/CARGA DE TRAB.DE COMPRES.AXIAL, ATE 350KN (35TF)</t>
  </si>
  <si>
    <t>06405</t>
  </si>
  <si>
    <t>ESTACA PRE-FABRICADA DE CONCRETO, FORN.EXCLUSIVE CRAVACAO E EMENDA, P/CARGA DE TRAB. DE COMPRES.AXIAL, ATE 450KN (45TF)</t>
  </si>
  <si>
    <t>06406</t>
  </si>
  <si>
    <t>ESTACA PRE-FABRICADA DE CONCRETO, FORN.EXCLUSIVE CRAVACAO E EMENDA, P/CARGA DETRAB.DE COMPRES.AXIAL, ATE 600KN (60TF)</t>
  </si>
  <si>
    <t>06407</t>
  </si>
  <si>
    <t>ESTACA PRE-FABRICADA DE CONCRETO, FORN.EXCLUSIVE CRAVACAO E EMENDA, P/CARGA DE TRAB.DE COMPRES.AXIAL, ATE 750KN (75TF)</t>
  </si>
  <si>
    <t>06408</t>
  </si>
  <si>
    <t>ESTACA PRE-FABRICADA DE CONCRETO, FORN.EXCLUSIVE CRAVACAO E EMENDA, P/CARGA DE TRAB.DE COMPRES.AXIAL, ATE 950KN (95TF)</t>
  </si>
  <si>
    <t>06409</t>
  </si>
  <si>
    <t>ESTACA PRE-FABRICADA DE CONCRETO, FORN.EXCLUSIVE CRAVACAO E EMENDA, P/CARGA DE TRAB.DE COMPRES.AXIAL, ATE 1300KN (130TF)</t>
  </si>
  <si>
    <t>06410</t>
  </si>
  <si>
    <t>ESTACA PRE-FABRICADA DE CONCRETO, FORN.EXCLUSIVE CRAVACAO E EMENDA, P/CARGA DE TRAB.DE COMPRES.AXIAL, ATE 1700KN (170TF)</t>
  </si>
  <si>
    <t>06412</t>
  </si>
  <si>
    <t>CRAVACAO DE ESTACA PRE-FABRICADA DE CONCRETO, EXCLUSIVE FORN.E EMENDA, P/CARGA DE TRAB.COMPRES.AXIAL, ATE 0250KN (25TF)</t>
  </si>
  <si>
    <t>06413</t>
  </si>
  <si>
    <t>CRAVACAO DE ESTACA PRE-FABRICADA DE CONCRETO, EXCLUSIVE FORN.E EMENDA, P/CARGA DE TRAB.COMPR.AXIAL, ATE 0350KN (35TF)</t>
  </si>
  <si>
    <t>06414</t>
  </si>
  <si>
    <t>CRAVACAO DE ESTACA PRE-FABRICADA DE CONCRETO, EXCLUSIVE FORN.E EMENDA, P/CARGA DE TRAB.COMPRES.AXIAL, ATE 0450KN (45TF)</t>
  </si>
  <si>
    <t>06415</t>
  </si>
  <si>
    <t>CRAVACAO DE ESTACA PRE-FABRICADA DE CONCRETO, EXCLUSIVE FORN.E EMENDA, P/CARGA DE TRAB.COMPRES.AXIAL, ATE 0600KN (60TF)</t>
  </si>
  <si>
    <t>06416</t>
  </si>
  <si>
    <t>CRAVACAO DE ESTACA PRE-FABRICADA DE CONCRETO, EXCLUSIVE FORN.E EMENDA, P/CARGA DE TRAB.COMPRES.AXIAL, ATE 0750KN (75TF)</t>
  </si>
  <si>
    <t>06417</t>
  </si>
  <si>
    <t>CRAVACAO DE ESTACA PRE-FABRICADA DE CONCRETO, EXCLUSIVE FORN.E EMENDA, P/CARGA DE TRAB.COMPRES.AXIAL, ATE 0950KN (95TF)</t>
  </si>
  <si>
    <t>06418</t>
  </si>
  <si>
    <t>CRAVACAO DE ESTACA PRE-FABRICADA DE CONCRETO, EXCLUSIVE FORN.E EMENDA, P/CARGA DE TRAB.COMPRES.AXIAL, ATE 1300KN (130TF)</t>
  </si>
  <si>
    <t>06419</t>
  </si>
  <si>
    <t>CRAVACAO DE ESTACA PRE-FABRICADA DE CONCRETO, EXCLUSIVE FORN.E EMENDA, P/CARGA DE TRAB.COMPRES.AXIAL, ATE 1700KN (170TF)</t>
  </si>
  <si>
    <t>06421</t>
  </si>
  <si>
    <t>EMENDA METALICA EM ESTACA PRE-FABRICADADE CONCRETO, P/CARGA DE TRABALHO DE COMPRESSAO AXIAL, ATE 0250KN (25TF)</t>
  </si>
  <si>
    <t>06422</t>
  </si>
  <si>
    <t>EMENDA METALICA EM ESTACA PRE-FABRICADADE CONCRETO, P/CARGA DE TRABALHO DE COMPRESSAO AXIAL, ATE 0350KN (35TF)</t>
  </si>
  <si>
    <t>06423</t>
  </si>
  <si>
    <t>EMENDA METALICA EM ESTACA PRE-FABRICADADE CONCRETO, P/CARGA DE TRABALHO DE COMPRESSAO AXIAL, ATE 0450KN (45TF)</t>
  </si>
  <si>
    <t>06424</t>
  </si>
  <si>
    <t>EMENDA METALICA EM ESTACA PRE-FABRICADADE CONCRETO, PARA CARGA DE TRABALHO DE COMPRESSAO AXIAL, ATE 0600KN (60TF)</t>
  </si>
  <si>
    <t>06425</t>
  </si>
  <si>
    <t>EMENDA METALICA EM ESTACA PRE-FABRICADADE CONCRETO, P/CARGA DE TRABALHO DE COMPRESSAO AXIAL, ATE 0750KN (75TF)</t>
  </si>
  <si>
    <t>06426</t>
  </si>
  <si>
    <t>EMENDA METALICA EM ESTACA PRE-FABRICADADE CONCRETO, P/CARGA DE TRABALHO DE COMPRESSAO AXIAL, ATE 0950KN (95TF)</t>
  </si>
  <si>
    <t>06427</t>
  </si>
  <si>
    <t>EMENDA METALICA EM ESTACA PRE-FABRICADADE CONCRETO, P/CARGA DE TRABALHO DE COMPRESSAO AXIAL, ATE 1300KN (130TF)</t>
  </si>
  <si>
    <t>06428</t>
  </si>
  <si>
    <t>EMENDA METALICA EM ESTACA PRE-FABRICADADE CONCRETO, PARA CARGA DE TRABALHO DE COMPRESSAO AXIAL, ATE 1700KN (170TF)</t>
  </si>
  <si>
    <t>06500</t>
  </si>
  <si>
    <t>TUBO FERRO FUND.CENT.DUCTIL P/CAN.SOB PRES.CLAS.K-9,NBR 7675,PONTA/BOLSA,REV.EST.ZINCO MET.PINT.INT.ARG.CIM.DIAM.700MM</t>
  </si>
  <si>
    <t>06501</t>
  </si>
  <si>
    <t>TUBO FERRO FUND.CENT.DUCTIL P/CAN.SOB PRES.CLAS.K-9,NBR 7675,PONTA/BOLSA,REV.EST.ZINCO MET.PINT.INT.ARG.CIM.DIAM.800MM</t>
  </si>
  <si>
    <t>06502</t>
  </si>
  <si>
    <t>TUBO FERRO FUND.CENT.DUCTIL P/CAN.SOB PRES.CLAS.K-9,NBR-7675,PONTA/BOLSA,REV.EST.ZINCO MET.PINT.INT.ARG.CIM.DIAM.900MM</t>
  </si>
  <si>
    <t>06503</t>
  </si>
  <si>
    <t>TUBO FERRO FUND.CENT.DUCTIL P/CAN.SOB PRES.CLAS.K-9,NBR 7675,PONTA/BOLSA,REV.EST.ZINCO MET.PINT.INT.ARG.CIM.DIAM.1000MM</t>
  </si>
  <si>
    <t>06504</t>
  </si>
  <si>
    <t>TUBO FERRO FUND.CENT.DUCTIL P/CAN.SOB PRES.CLAS.K-9,NBR 7675,PONTA/BOLSA,REV.EST.ZINCO MET.PINT.INT.ARG.CIM.DIAM.1200MM</t>
  </si>
  <si>
    <t>06505</t>
  </si>
  <si>
    <t>TUBO FERRO FUND.CENT.DUCTIL P/CAN.SOB PRES.CLAS.K-7,NBR 7675,PONTA/BOLSA,REV.EST.ZINCO MET.PINT.INT.ARG.CIM.DIAM.700MM</t>
  </si>
  <si>
    <t>06506</t>
  </si>
  <si>
    <t>TUBO FERRO FUND.CENT.DUCTIL P/CAN.SOB PRES.CLAS.K-7,NBR 7675,PONTA/BOLSA,REV.EST.ZINCO MET.PINT.INT.ARG.CIM.DIAM.800MM</t>
  </si>
  <si>
    <t>06507</t>
  </si>
  <si>
    <t>TUBO FERRO FUND.CENT.DUCTIL P/CAN SOB PRES.CLAS.K-7,NBR 7675,PONTA/BOLSA,REV.EST.ZINCO MET.PINT.INT.ARG.CIM.DIAM.900MM</t>
  </si>
  <si>
    <t>06508</t>
  </si>
  <si>
    <t>TUBO FERRO FUND.CENT.DUCTIL P/CAN.SOB PRES.CLAS.K-7,NBR 7675,PONTA/BOLSA,REV.EST.ZINCO MET.PINT.INT.ARG.CIM.DIAM.1000MM</t>
  </si>
  <si>
    <t>06509</t>
  </si>
  <si>
    <t>TUBO FERRO FUND.CENT.DUCTIL P/CAN.SOB PRES.CLAS.K-7,NBR 7675,PONTA/BOLSA,REV.EST.ZINCO MET.PINT.INT.ARG.CIM.DIAM.1200MM</t>
  </si>
  <si>
    <t>06912</t>
  </si>
  <si>
    <t>MAO-DE-OBRA DE ENCARREGADO DE MONTAGEM,INCLUSIVE ENCARGOS SOCIAIS</t>
  </si>
  <si>
    <t>06913</t>
  </si>
  <si>
    <t>MAO-DE-OBRA DE SERRALHEIRO DA CONSTRUCAOCIVIL, INCLUSIVE ENCARGOS SOCIAIS</t>
  </si>
  <si>
    <t>06914</t>
  </si>
  <si>
    <t>MAO-DE-OBRA DE IMPERMEABILIZADOR, INCLUSIVE ENCARGOS SOCIAIS</t>
  </si>
  <si>
    <t>06915</t>
  </si>
  <si>
    <t>MAO-DE-OBRA DE ASSISTENTE SOCIAL, INCLUSIVE ENCARGOS SOCIAIS</t>
  </si>
  <si>
    <t>06916</t>
  </si>
  <si>
    <t>MAO-DE-OBRA DE ARTIFICE PARA ESTRUTURA DE CONCRETO, INCLUSIVE ENCARGOS SOCIAIS</t>
  </si>
  <si>
    <t>06917</t>
  </si>
  <si>
    <t>MAO-DE-OBRA DE OPERADOR DE TRANSITO, INCLUSIVE ENCARGOS SOCIAIS</t>
  </si>
  <si>
    <t>06918</t>
  </si>
  <si>
    <t>MAO-DE-OBRA DE CORTADOR CHAPA DE ACO (SERVIÇO DE SINALIZACAO VERTICAL), INCLUSIVE ENCARGOS SOCIAIS</t>
  </si>
  <si>
    <t>06919</t>
  </si>
  <si>
    <t>MAO-DE-OBRA DE ESTAMPADOR DE SERVICOS DESINALIZAÇÃO VERTICAL, INCLUSIVE ENCARGOS SOCIAIS</t>
  </si>
  <si>
    <t>06920</t>
  </si>
  <si>
    <t>MAO DE OBRA DE RISCADOR (SERVICOS DE SINALIZACAO VERTICAL), INCLUSIVE ENCARGOS SOCIAIS</t>
  </si>
  <si>
    <t>07000</t>
  </si>
  <si>
    <t>TORNEIRA PARA FILTRO 1147 OU SIMILAR, DEAPROXIMADAMENTE 1/2"x13cm, EM METAL CROMADO</t>
  </si>
  <si>
    <t>07003</t>
  </si>
  <si>
    <t>GRELHA (RALO) EM FERRO FUNDIDO, PARA AGUAS PLUVIAIS, COM CAIXILHO, DIM. APROX. (50X50)CM, CONFORME ABNT NBR 10160</t>
  </si>
  <si>
    <t>07004</t>
  </si>
  <si>
    <t>GRAMPO TIPO "I", DIAMETRO DE 8" E ROSCADE 5/8", INCLUSIVE PORCAS E ARRUELAS, EMACO GALVANIZADO</t>
  </si>
  <si>
    <t>07006</t>
  </si>
  <si>
    <t>SIFAO FLEXIVEL EM PVC, DE 1"X40MM, PARAPIA OU LAVATORIO</t>
  </si>
  <si>
    <t>07007</t>
  </si>
  <si>
    <t>MANILHA-SAPATILHA P/ISOLADOR, TIPO DISCO</t>
  </si>
  <si>
    <t>07008</t>
  </si>
  <si>
    <t>GANCHO SUSPENSAO PARA OLHAL</t>
  </si>
  <si>
    <t>07009</t>
  </si>
  <si>
    <t>PORCA OLHAL</t>
  </si>
  <si>
    <t>07010</t>
  </si>
  <si>
    <t>VALVULA DE DESCARGA COM REGISTRO INTEGRADO, DE 1.1/4"</t>
  </si>
  <si>
    <t>07011</t>
  </si>
  <si>
    <t>VALVULA DE DESCARGA COM REGISTRO INTEGRADO, DE 1.1/2"</t>
  </si>
  <si>
    <t>07014</t>
  </si>
  <si>
    <t>TORNEIRA DE PLASTICO, PARA LAVATORIO, DE1/2"</t>
  </si>
  <si>
    <t>07015</t>
  </si>
  <si>
    <t>TORNEIRA DE PLASTICO, PARA PIA, DE 1/2"</t>
  </si>
  <si>
    <t>07016</t>
  </si>
  <si>
    <t>TORNEIRA PARA PIA, TIPO BANCA, COM AREJADOR, TUBO MOVEL, 1167 OU SIMILAR, DE APROXIMADAMENTE 1/2"X17CM, METAL CROMADO</t>
  </si>
  <si>
    <t>07017</t>
  </si>
  <si>
    <t>TORNEIRA PARA PIA, TIPO BANCA, COM MISTURADOR E AREJADOR, 1256 OU SIMILAR, DE APROXIMADAMENTE 1/2"X17CM, METAL CROMADO</t>
  </si>
  <si>
    <t>07018</t>
  </si>
  <si>
    <t>TORNEIRA PARA JARDIM, EM METAL CROMADO,DE APROXIMADAMENTE 3/4"X10CM</t>
  </si>
  <si>
    <t>07019</t>
  </si>
  <si>
    <t>TORNEIRA DE BOIA EM PVC 3/4"</t>
  </si>
  <si>
    <t>07020</t>
  </si>
  <si>
    <t>BACIA SANITARIA DE LOUCA BRANCA, CONVENCIONAL, PADRAO POPULAR</t>
  </si>
  <si>
    <t>07021</t>
  </si>
  <si>
    <t>LUMINARIA A PROVA DE GASES, LAMPADA LEDATE 30W, MISTA OU VAPOR DE MERCURIO ATE250W, PARA COLOCACAO EM TETO</t>
  </si>
  <si>
    <t>07022</t>
  </si>
  <si>
    <t>LUMINARIA A PROVA DE GASES, LAMPADA LEDATE 30W, MISTA OU VAPOR DE MERCURIO ATE250W, PARA COLOCACAO EM PAREDE</t>
  </si>
  <si>
    <t>07024</t>
  </si>
  <si>
    <t>CABO SINGELO, TENSAO 15KV, DE 35MM2</t>
  </si>
  <si>
    <t>07028</t>
  </si>
  <si>
    <t>AR CONDICIONADO DE JANELA, DE 12.000 BTU, FRIO, MECANICO, 110V</t>
  </si>
  <si>
    <t>07038</t>
  </si>
  <si>
    <t>FECHO PARA MOVEIS EM GERAL EM FERRO CROMADO NIQUELADO, DE 7CM</t>
  </si>
  <si>
    <t>07039</t>
  </si>
  <si>
    <t>FECHO DE EMBUTIR COM ALAVANCA, TIPO UNHA, DE 20CM</t>
  </si>
  <si>
    <t>07041</t>
  </si>
  <si>
    <t>TELA DEPLOYER (TELA PARA ESTUQUE)</t>
  </si>
  <si>
    <t>ML</t>
  </si>
  <si>
    <t>07043</t>
  </si>
  <si>
    <t>PLAFONIER DE ALUMINIO PARA GLOBO, TIPO POPULAR, DE 4"</t>
  </si>
  <si>
    <t>07049</t>
  </si>
  <si>
    <t>POSTE DE CONCRETO, C/09,00M, DE COMPRIM.PADRAO ABNT, EXCLUSIVE TRANSPORTE, C/CARGA NOMINAL HORIZ.NO TOPO, DE 150KGF</t>
  </si>
  <si>
    <t>07052</t>
  </si>
  <si>
    <t>POSTE DE CONCRETO, C/09,00M, DE COMPRIM.PADRAO ABNT, EXCLUSIVE TRANSPORTE, C/CARGA HORIZ.NO TOPO, DE 400KGF</t>
  </si>
  <si>
    <t>07053</t>
  </si>
  <si>
    <t>BOMBA AUTO-ASPIRANTE PARA AGUA LIMPA, 1/3CV-110V</t>
  </si>
  <si>
    <t>07054</t>
  </si>
  <si>
    <t>BOMBA AUTO-ASPIRANTE PARA AGUA LIMPA, 1/2CV-110V</t>
  </si>
  <si>
    <t>07055</t>
  </si>
  <si>
    <t>BOMBA AUTO-ASPIRANTE PARA AGUA LIMPA, 1CV-110V</t>
  </si>
  <si>
    <t>07056</t>
  </si>
  <si>
    <t>BOMBA HIDRAULICA CENTRIFUGA, COM MOTOR ELETRICO, DE 0,33CV-110/220V</t>
  </si>
  <si>
    <t>07058</t>
  </si>
  <si>
    <t>MANOMETRO, DE 0 A 150 PSI (14KGF/CM2)</t>
  </si>
  <si>
    <t>07059</t>
  </si>
  <si>
    <t>VENTILADOR DE TETO, C/LUMINARIA INCANDESCENTE, 3 PAS DE MADEIRA, INCLUSIVE INTERRUPTOR DE COMANDO</t>
  </si>
  <si>
    <t>07060</t>
  </si>
  <si>
    <t>FREEZER HORIZONTAL, DE 400 A 440 LITROS,COM 2 TAMPAS</t>
  </si>
  <si>
    <t>07062</t>
  </si>
  <si>
    <t>RELE FOTOELETRICO, PARA LUMINARIA EXTERNA, DE 1000W-220V</t>
  </si>
  <si>
    <t>07064</t>
  </si>
  <si>
    <t>EXTINTOR DE INCENDIO PORTATIL, COM CARGADE AGUA PRESSURIZADA (AP), CLASSE A, DE10 LITROS, CONFORME ABNT NBR 12693</t>
  </si>
  <si>
    <t>07066</t>
  </si>
  <si>
    <t>RECARGA DE EXTINTOR DE INCENDIO, TIPO POQUIMICO DE 4KG</t>
  </si>
  <si>
    <t>07067</t>
  </si>
  <si>
    <t>CHASSIS, PRECO SEM PNEUS, PARA CAMINHAODE 7,5T</t>
  </si>
  <si>
    <t>07068</t>
  </si>
  <si>
    <t>GLOBO ESFERICO, EM PLASTICO, DE (10X15)CM</t>
  </si>
  <si>
    <t>07070</t>
  </si>
  <si>
    <t>MARCO EM MADEIRA DE LEI DUPLO, DE (7X3,5)CM, GRUPO V</t>
  </si>
  <si>
    <t>07072</t>
  </si>
  <si>
    <t>CAIXA DE PASSAGEM PARA TELEFONE PADRAO TELEBRAS, DE (200X200X22,0)CM</t>
  </si>
  <si>
    <t>07073</t>
  </si>
  <si>
    <t>BACIA TURCA COM SIFAO EM POLIESTER REFORCADO C/FIBRA DE VIDRO,C/ENT.VERT.40MM,SAIDA HORIZ.4",BRANCA,PISO ANTIDERRAPANTE</t>
  </si>
  <si>
    <t>07074</t>
  </si>
  <si>
    <t>DISCO PARA CORTE, DE TUBO DE FERRO GALVANIZADO, DE 7"</t>
  </si>
  <si>
    <t>07076</t>
  </si>
  <si>
    <t>RALO SIFONADO DE PVC RIGIDO, DE (100X100)MM, COM SAIDA DE 50MM, COM TAMPA CEGA</t>
  </si>
  <si>
    <t>07081</t>
  </si>
  <si>
    <t>TRANSFORMADOR DE DISTRIBUICAO, TRIFASICO, 60HZ, CLASSE 15KV, T.PRIM.13,8KV, T.SEC.220/127V. REFR.OLEO MINERAL DE 0030KVA</t>
  </si>
  <si>
    <t>07082</t>
  </si>
  <si>
    <t>TRANSFORMADOR DE DISTRIBUICAO, TRIFASICO60HZ, CLASSE 15KV, T.PRIM.13,8KV, T.SEC.220/127V, REFR.OLEO MINERAL, DE 0045KVA</t>
  </si>
  <si>
    <t>07083</t>
  </si>
  <si>
    <t>TRANSFORMADOR DE DISTRIBUICAO, TRIFASICO, 60HZ, CLASSE 15KV. T.PRIM.13,8KV, T.SEC.220/127V, REFR.OLEO MINERAL,DE 0750KVA</t>
  </si>
  <si>
    <t>07084</t>
  </si>
  <si>
    <t>TRANSFORMADOR DE DISTRIBUICAO, TRIFASICO, 60HZ, CLASSE 15KV, T.PRIM.13,8KV, T.SEC.220/127V, REFR.OLEO MINERAL,DE 1000KVA</t>
  </si>
  <si>
    <t>07085</t>
  </si>
  <si>
    <t>CONECTOR ESTRIBO DE COMPRESSAO, PARA CABO DE 25MM2</t>
  </si>
  <si>
    <t>07086</t>
  </si>
  <si>
    <t>CONECTOR DE DERIVACAO DE LINHA VIVA, DE16 A 240MM2</t>
  </si>
  <si>
    <t>07088</t>
  </si>
  <si>
    <t>LAMPADA MISTA, DE 160W-220V</t>
  </si>
  <si>
    <t>07089</t>
  </si>
  <si>
    <t>LAMPADA DE VAPOR DE SODIO, ALTA PRESSAO,BASE E-40. BULBO TUBULAR, DE 150W</t>
  </si>
  <si>
    <t>07090</t>
  </si>
  <si>
    <t>LAMPADA DE VAPOR DE SODIO, ALTA PRESSAO,BASE E-40. BULBO TUBULAR, DE 400W</t>
  </si>
  <si>
    <t>07093</t>
  </si>
  <si>
    <t>DOBRADICA TIPO PIANO, DE FERRO LATONADO,DE 1"X300CM</t>
  </si>
  <si>
    <t>07094</t>
  </si>
  <si>
    <t>DOBRADICA TIPO PIANO, DE LATAO POLIDO, DE 1"X300CM</t>
  </si>
  <si>
    <t>07095</t>
  </si>
  <si>
    <t>FECHADURA DE CILINDRO PARA ARMARIOS</t>
  </si>
  <si>
    <t>07096</t>
  </si>
  <si>
    <t>FECHADURA DE CILINDRO PARA GAVETAS</t>
  </si>
  <si>
    <t>07097</t>
  </si>
  <si>
    <t>FECHO ESFERA VAI E VEM</t>
  </si>
  <si>
    <t>07100</t>
  </si>
  <si>
    <t>FECHADURA DE CILINDRO PARA MOVEIS DE SOBREPOR</t>
  </si>
  <si>
    <t>07102</t>
  </si>
  <si>
    <t>BANCA EM MARMORE SINTETICO, DE (150X50)CM, PARA UMA CUBA</t>
  </si>
  <si>
    <t>07105</t>
  </si>
  <si>
    <t>TRILHO DE ALUMINIO, PARA ROLDANA, DE (30X29)MM E COM COMPRIMENTO DE 3,00M</t>
  </si>
  <si>
    <t>07107</t>
  </si>
  <si>
    <t>DOBRADICA COPO, COM FECHO DE METAL CROMADO</t>
  </si>
  <si>
    <t>07110</t>
  </si>
  <si>
    <t>PUXADOR PLASTICO, DE 96MM, ACABAMENTO CROMADO</t>
  </si>
  <si>
    <t>07112</t>
  </si>
  <si>
    <t>PUXADOR PLASTICO, DE 64MM, ACABAMENTO CROMADO</t>
  </si>
  <si>
    <t>07114</t>
  </si>
  <si>
    <t>VENEZIANA COM ALETAS DE PVC TRANSLUCIDASE MONTANTES EM CHAPA DE ALUMINIO NATURAL</t>
  </si>
  <si>
    <t>07115</t>
  </si>
  <si>
    <t>VENEZIANA COM ALETAS DE FIBERGLASS E MONTANTES DE CHAPA DE ALUMINIO NATURAL</t>
  </si>
  <si>
    <t>07116</t>
  </si>
  <si>
    <t>VENEZIANA COM ALETAS DE PVC TRANSLUCIDASE MONTANTES EM CHAPA DE ACO GALAVANIZADA</t>
  </si>
  <si>
    <t>07117</t>
  </si>
  <si>
    <t>VENEZIANA COM ALETAS DE FIBERGLASS E MONTANTES DE CHAPA DE ACO GALVANIZADA</t>
  </si>
  <si>
    <t>07118</t>
  </si>
  <si>
    <t>VENEZIANA COM ALETAS DE PVC TRANSLUCIDASE MONTANTES EM CHAPA DE ACO PRE-PINTADA</t>
  </si>
  <si>
    <t>07119</t>
  </si>
  <si>
    <t>VENEZIANA COM ALETAS DE FIBERGLASS E MONTANTES DE CHAPA DE ACO PRE-PINTADA</t>
  </si>
  <si>
    <t>07120</t>
  </si>
  <si>
    <t>JANELA PVC BRANCO,ABNT NBR 16851,CORRER,QUATRO FLS.,DUAS FIXAS E DUAS MOVEIS,(2,00X1,20)M,EXC.VIDROS,INC.FER. E ACES.</t>
  </si>
  <si>
    <t>07121</t>
  </si>
  <si>
    <t>JANELA PVC BRANCO,ABNT NBR 16851,CORRER,QUATRO FLS.,DUAS FIX.E DUAS MOV.,(3,20X2,00)M,PART.SUP.BAND.,EXC.VID.,INC.FER/AC</t>
  </si>
  <si>
    <t>07122</t>
  </si>
  <si>
    <t>JANELA PVC BRANCO,ABNT NBR 16851,PROJETAR,MAXIM-AR,UMA FOLHA DE (0,80X0,80)M,EXCLUSIVE VIDROS,INC.FERRAGENS E ACESSORIOS</t>
  </si>
  <si>
    <t>07123</t>
  </si>
  <si>
    <t>PORTA PVC BRANCO,ABNT NBR 16851,UMA FL.C/TRAVESSA INTERM,ABRIR,(0,80X2,10)M,EXC.VIDROS,INC.FERRAGENS E ACESSORIOS</t>
  </si>
  <si>
    <t>07124</t>
  </si>
  <si>
    <t>PORTA PVC BRANCO,ABNT NBR 16851,UMA FL.C/TRAVESSA INTERMEDIARIA,ABRIR,(0,70X2,10)M,EXC.VIDROS,INC.FERRAGENS E ACESSORIOS</t>
  </si>
  <si>
    <t>07125</t>
  </si>
  <si>
    <t>PORTA PVC BRANCO,ABNT NBR 16851,UMA FL.C/TRAVESSA INTERMEDIARIA,ABRIR,(0,60X2,10)M,EXC.VIDROS,INC.FERRAGENS E ACESSORIOS</t>
  </si>
  <si>
    <t>07126</t>
  </si>
  <si>
    <t>PORTA PVC BRANCO,ABNT NBR 16851,DUAS FLS.MOVEIS C/TRAVESSA INTERMEDIARIA,CORRER,(1,60X2,10)M,EXC.VIDROS,INC.FER.E ACES.</t>
  </si>
  <si>
    <t>07127</t>
  </si>
  <si>
    <t>PORTA PVC BRANCO,ABNT NBR 16851,DUAS FLS.MOVEIS C/TRAVESSA INTERMEDIARIA,CORRER,(1,40X2,10)M,EXC.VIDROS,INC.FER.E ACES.</t>
  </si>
  <si>
    <t>07128</t>
  </si>
  <si>
    <t>PORTA PVC BRANCO,ABNT NBR 16851,QUATRO FLS.C/TRAV.INTERM.,CORRER,DUAS FIX.E DUASMOV.,(2,00X2,10)M,EXC.VID.,INC.FER/ACES</t>
  </si>
  <si>
    <t>07129</t>
  </si>
  <si>
    <t>JANELA PVC BRANCO,ABNT NBR 16851,CORRER,DUAS FLS.MOVEIS,(1.20X1.20)M,EXCLUSIVE VIDROS,INCLUSIVE FERRAGENS E ACESSORIOS</t>
  </si>
  <si>
    <t>07132</t>
  </si>
  <si>
    <t>JOELHO 90º DE PVC SOLDAVEL, DE 050MM</t>
  </si>
  <si>
    <t>07133</t>
  </si>
  <si>
    <t>JOELHO 90º DE PVC SOLDAVEL, DE 032MM</t>
  </si>
  <si>
    <t>07134</t>
  </si>
  <si>
    <t>JOELHO 90º DE PVC SOLDAVEL, DE 085MM</t>
  </si>
  <si>
    <t>07135</t>
  </si>
  <si>
    <t>JOELHO 90º DE PVC SOLDAVEL, DE 110MM</t>
  </si>
  <si>
    <t>07136</t>
  </si>
  <si>
    <t>LUVA DE PVC RIGIDO, SOLDAVEL, DE 50MM</t>
  </si>
  <si>
    <t>07137</t>
  </si>
  <si>
    <t>TE 90º DE PVC RIGIDO SOLDAVEL, DE 050MM</t>
  </si>
  <si>
    <t>07138</t>
  </si>
  <si>
    <t>TE 90º DE PVC RIGIDO SOLDAVEL, DE 085MM</t>
  </si>
  <si>
    <t>07139</t>
  </si>
  <si>
    <t>TE 90º DE PVC RIGIDO SOLDAVEL, DE 110MM</t>
  </si>
  <si>
    <t>07140</t>
  </si>
  <si>
    <t>TE 90º DE PVC RIGIDO SOLDAVEL, DE REDUCAO, DE (050X025)MM</t>
  </si>
  <si>
    <t>07141</t>
  </si>
  <si>
    <t>ADAPTADOR DE PVC, SOLDAVEL CURTO, COM BOLSA E ROSCA PARA REGISTRO, DE 050MMX1.1/2"</t>
  </si>
  <si>
    <t>07142</t>
  </si>
  <si>
    <t>ADAPTADOR DE PVC, SOLDAVEL CURTO, COM BOLSA E ROSCA PARA REGISTRO, DE 032MMX1"</t>
  </si>
  <si>
    <t>07143</t>
  </si>
  <si>
    <t>ADAPTADOR DE PVC SOLDAVEL CURTO, COM BOLSA E ROSCA PARA REGISTRO, DE 085MMX3"</t>
  </si>
  <si>
    <t>07144</t>
  </si>
  <si>
    <t>ADAPTADOR DE PVC, SOLDAVEL CURTO, COM BOLSA E ROSCA PARA REGISTRO, DE 110MMX4"</t>
  </si>
  <si>
    <t>07145</t>
  </si>
  <si>
    <t>ADAPTADOR DE PVC, SOLDAVEL, COM FLANGESLIVRES PARA CAIXA D`AGUA, DE 032MMX1"</t>
  </si>
  <si>
    <t>07146</t>
  </si>
  <si>
    <t>ADAPTADOR DE PVC, SOLDAVEL, COM FLANGESLIVRES PARA CAIXA D`AGUA, DE 085MMX3"</t>
  </si>
  <si>
    <t>07147</t>
  </si>
  <si>
    <t>ADAPTADOR DE PVC, SOLDAVEL, COM FLANGESLIVRES PARA CAIXA D`AGUA, DE 110MMX4"</t>
  </si>
  <si>
    <t>07148</t>
  </si>
  <si>
    <t>LUVA DE PVC RIGIDO, SOLDAVEL, DE 40MM</t>
  </si>
  <si>
    <t>07149</t>
  </si>
  <si>
    <t>LUVA DE PVC RIGIDO, SOLDAVEL, DE 32MM</t>
  </si>
  <si>
    <t>07150</t>
  </si>
  <si>
    <t>LUVA DE PVC RIGIDO, SOLDAVEL, DE 60MM</t>
  </si>
  <si>
    <t>07151</t>
  </si>
  <si>
    <t>TUBO DE PVC DE DESCARGA, PARA VALVULA DE1.1/2"</t>
  </si>
  <si>
    <t>07152</t>
  </si>
  <si>
    <t>BUCHA DE REDUCAO DE PVC RIGIDO, SOLDAVELCURTA, DE (40X32)MM</t>
  </si>
  <si>
    <t>07153</t>
  </si>
  <si>
    <t>CURVA 45º DE PVC-PBA, JE, PB, DN-050MM</t>
  </si>
  <si>
    <t>07154</t>
  </si>
  <si>
    <t>CURVA 45º DE PVC-PBA, JE, PB, DN-075MM</t>
  </si>
  <si>
    <t>07155</t>
  </si>
  <si>
    <t>CURVA 45º DE PVC-PBA, JE, PB, DN-100MM</t>
  </si>
  <si>
    <t>07158</t>
  </si>
  <si>
    <t>TE 90º DE PVC-PBA, COM BOLSAS, DE 075MM</t>
  </si>
  <si>
    <t>07159</t>
  </si>
  <si>
    <t>TE 90º DE PVC-PBA, COM BOLSAS, DE 100MM</t>
  </si>
  <si>
    <t>07160</t>
  </si>
  <si>
    <t>LUVA DE PVC RIGIDO, SOLDAVEL, DE 75MM</t>
  </si>
  <si>
    <t>07164</t>
  </si>
  <si>
    <t>VIDRO ARAMADO, COM ESPESSURA DE 7MM</t>
  </si>
  <si>
    <t>07165</t>
  </si>
  <si>
    <t>VIDRO TEMPERADO INCOLOR, COLOCADO, COM ESPESSURA DE 06MM</t>
  </si>
  <si>
    <t>07167</t>
  </si>
  <si>
    <t>ALUGUEL CONTAINER PARA ESCRITORIO,MEDINDO APROX.:2,30M LARG.,6,00M COMP.E 2,50 ALT.,ISOLAMENTO TERMO-ACUSTICO NO FORRO,PISO COMPENSADO NAVAL,INCL.INST.ELETRICAS</t>
  </si>
  <si>
    <t>UNxMES</t>
  </si>
  <si>
    <t>07168</t>
  </si>
  <si>
    <t>ALUGUEL CONTAINER ESCRITORIO C/WC,MED.APROX.:2,30M LARG,6,00M COMP. E 2,50M ALT.,ISOL.FORRO TERMO-ACUSTICO,PISO COMP.NAVAL,INCL.INST.ELET/HIDRO.,1 V.SAN./1 LAV.</t>
  </si>
  <si>
    <t>07171</t>
  </si>
  <si>
    <t>ALUGUEL CONTAINER SANITARIO-VESTIARIO,MED.APROX.,:L=2,30M,C=6,00 E A=2,50M,ISOL.FORRO TERMO-ACUSTICO,PISO COMP.NAVAL,INCL.INST.ELET/HIDRO.,7 V.SAN./2 LAV./2 MIC</t>
  </si>
  <si>
    <t>07172</t>
  </si>
  <si>
    <t>BLOCO ESTRUTURAL CERAMICO, COMUM, COM FUROS NA VERTICAL, DE (14X19X29)CM</t>
  </si>
  <si>
    <t>07173</t>
  </si>
  <si>
    <t>BLOCO ESTRUTURAL CERAMICO, CANALETA "U",DE (14X19X29)CM</t>
  </si>
  <si>
    <t>07174</t>
  </si>
  <si>
    <t>BLOCO ESTRUTURAL CERAMICO, CANALETA "J",DE (14X19X29)CM</t>
  </si>
  <si>
    <t>07176</t>
  </si>
  <si>
    <t>VEICULO DE PASSEIO, PRECO SEM PNEUS, COMMOTOR 1.0 LITROS BI-COMBUSTIVEL (GASOLINA E ETANOL), 2 PORTAS E 5 PASSAGEIROS</t>
  </si>
  <si>
    <t>07177</t>
  </si>
  <si>
    <t>TINTA LATEX ECONOMICA PARA INTERIOR, FOSCA, EM BALDE DE 18 LITROS</t>
  </si>
  <si>
    <t>07179</t>
  </si>
  <si>
    <t>FUNDO ANTICORROSIVO DE BASE DE RESINA ALQUIDICA MODIFICADA (1/4GL)</t>
  </si>
  <si>
    <t>07182</t>
  </si>
  <si>
    <t>FUNDO PREPARADOR DE PAREDES ACRILICO, BASE D`AGUA, INCOLOR</t>
  </si>
  <si>
    <t>07183</t>
  </si>
  <si>
    <t>CHAPA EM ACO GALVANIZADO, CORRUGACAO DE(100X20)MM, P/ESTRUT.CIRC.FORNECIDA C/PORCAS, PARAF.E FERRAGENS C/ESP. 02MM</t>
  </si>
  <si>
    <t>07184</t>
  </si>
  <si>
    <t>CHAPA EM ACO REVESTIDO COM E-POXY, CORRUGACAO DE (100X20)MM, P/ESTR.CIRC.FORNEC.C/PORCAS, PARAF.E FERRAGENS, C/ESP.2MM</t>
  </si>
  <si>
    <t>07185</t>
  </si>
  <si>
    <t>DEFENSA METALICA GALVANIZADA, C/ESP.3 A4,7MM, COMPRIM.UTIL DE 4,00M, NOS TIPOSSEMI-MALEAVEL SIMPLES (19,39KG/M)</t>
  </si>
  <si>
    <t>07186</t>
  </si>
  <si>
    <t>DEFENSA METALICA GALVANIZADA, C/ESPES. 3A 4,7MM, COMPRIM.UTIL DE 4,00M, NOS TIPOS SEMI-MALEAVEL DUPLAS (33,28KG/M)</t>
  </si>
  <si>
    <t>07187</t>
  </si>
  <si>
    <t>DEFENSA METALICA GALVANIZADA, C/ESP. 3 A4,7MM, COMPRIM.UTIL DE 4,00M, NOS TIPOSMALEAVEL SIMPLES (28,01KG/M)</t>
  </si>
  <si>
    <t>07188</t>
  </si>
  <si>
    <t>DEFENSA METALICA GALVANIZADA, C/ESP. 3 A4,7MM, COMPRIM.UTIL DE 4,00M, NOS TIPOSMALEAVEL DUPLA (34,99KG/M)</t>
  </si>
  <si>
    <t>07230</t>
  </si>
  <si>
    <t>ADESIVO ESTRUTURAL, A BASE DE ESTIRENO BUTADIENO (LATEX)</t>
  </si>
  <si>
    <t>07231</t>
  </si>
  <si>
    <t>CHAPA DE ACO CARBONO, GALVANIZADA, PARAUSOS GERAIS, TAMANHO PADRAO, PRECO DE REVENDEDOR, COM ESPESSURA DE 1,25MM</t>
  </si>
  <si>
    <t>07232</t>
  </si>
  <si>
    <t>CHAPA DE ACO CARBONO, P/USOS GERAIS, LAMIN. A QUENTE, TAM.PADRAO, BORDAS UNIV.CHAPA PRETA, PRECO REVEND.C/ESP.1,2MM</t>
  </si>
  <si>
    <t>07233</t>
  </si>
  <si>
    <t>CHAPA DE ACO CARBONO, P/USOS GERAIS, LAMIN.A QUENTE TAM.PADRAO, BORDAS UNIV.CHAPA PRETA, PRECO REVEND.C/ESPES.2,65MM</t>
  </si>
  <si>
    <t>07234</t>
  </si>
  <si>
    <t>CHAPA DE ACO CARBONO, P/USOS GERAIS, LAMIN. A QUENTE, TAM.PADRAO, BORDAS UNIV.CHAPA PRETA, PRECO REVEND.C/ESPES.1,5MM</t>
  </si>
  <si>
    <t>07235</t>
  </si>
  <si>
    <t>CHAPA DE ACO CARBONO, P/USOS GERAIS, LAMIN.A QUENTE, TAM.PADRAO, BORDAS UNIV.CHAPA PRETA, PRECO REVEND.C/ESPES.3MM</t>
  </si>
  <si>
    <t>07236</t>
  </si>
  <si>
    <t>CHAPA DE ACO CARBONO, P/USOS GERAIS, LAMIN.A QUENTE, TAM.PADRAO, BORDAS UNIV.CHAPA PRETA, PRECO REVEND.C/ESPES.2,00MM</t>
  </si>
  <si>
    <t>07237</t>
  </si>
  <si>
    <t>CHAPA DE ACO CARBONO, P/USOS GERAIS, LAM.A QUENTE, TAM.PADRAO, BORDAS UNIV.CHAPAPRETA, PRECO REVEND.C/ESPES. 0,75MM</t>
  </si>
  <si>
    <t>07238</t>
  </si>
  <si>
    <t>CHAPA DE ACO CARBONO, P/USOS GERAIS, LAMIN.A QUENTE, TAM.PADRAO, BORDAS UNIV.CHAPA PRETA, PRECO REVEND., C/ESPES.0,9MM</t>
  </si>
  <si>
    <t>07244</t>
  </si>
  <si>
    <t>CIMENTO PORTLAND DE ALTA RESISTENCIA INICIAL CP V-ARI, EM SACO DE 40KG, CONFORMEABNT NBR 16697</t>
  </si>
  <si>
    <t>07252</t>
  </si>
  <si>
    <t>MANTA DE PVC, COM ESPESSURA DE 1,00MM</t>
  </si>
  <si>
    <t>07253</t>
  </si>
  <si>
    <t>MANTA ASFALTICA AUTOPROTEGIDA NA FACE EXTERNA COM FILME DE ALUMINIO, TIPO III-B,ESPESSURA DE 3MM</t>
  </si>
  <si>
    <t>07254</t>
  </si>
  <si>
    <t>PRIMER ASFALTICO A BASE DE AGUA</t>
  </si>
  <si>
    <t>07258</t>
  </si>
  <si>
    <t>IMPERMEABILIZANTE ACRILICO BRANCO MONOCOMPONENTE</t>
  </si>
  <si>
    <t>07264</t>
  </si>
  <si>
    <t>HASTE DE FIXACAO PARA TELHAS METALICAS COM MEDIDAS APROXIMADAS DE 1/4" X 400MM,COM VEDACAO</t>
  </si>
  <si>
    <t>07275</t>
  </si>
  <si>
    <t>MOURAO CURVO DE CONCRETO ARMADO, CONFORME NBR 7176, MEDIDAS APROXIMADAS DE 2,90M, MAIS 0,44M DE PONTA INCLINADA</t>
  </si>
  <si>
    <t>07276</t>
  </si>
  <si>
    <t>ARDOSIA CINZA, EM PLACAS, DE (40X40X1)CM</t>
  </si>
  <si>
    <t>07277</t>
  </si>
  <si>
    <t>ARDOSIA CINZA, EM PLACAS, EM TORNO DE(30X30X1)CM</t>
  </si>
  <si>
    <t>07278</t>
  </si>
  <si>
    <t>RODAPE DE ARDOSIA CINZA, DE (10X1)CM</t>
  </si>
  <si>
    <t>07280</t>
  </si>
  <si>
    <t>PISO DE BORRACHA SINTETICA, SUPERFICIE PASTILHADA, DE (50X50)CM E COM ESPESSURADE 3,0MM</t>
  </si>
  <si>
    <t>07281</t>
  </si>
  <si>
    <t>RODAPE DE BORRACHA SINTETICA, SUPERFICIELISA, DE 7CM DE ALTURA E ESPESSURA DE 1CM</t>
  </si>
  <si>
    <t>07283</t>
  </si>
  <si>
    <t>RODAPE DE IPE, CANTO BOLEADO, DE (10X2)CM</t>
  </si>
  <si>
    <t>07284</t>
  </si>
  <si>
    <t>TE 90º DE PVC RIGIDO SOLDAVEL, COM BUCHADE LATAO NA BOLSA CENTRAL, DE 20MMX1/2"</t>
  </si>
  <si>
    <t>07292</t>
  </si>
  <si>
    <t>TUBO DE PVC RIGIDO PONTA/BOLSA SEM ANELDE BORRACHA, CLASSE 20, DE DN=050MM</t>
  </si>
  <si>
    <t>07293</t>
  </si>
  <si>
    <t>TUBO DE PVC RIGIDO PONTA/BOLSA SEM ANELDE BORRACHA, CLASSE 20, DE DN=100MM</t>
  </si>
  <si>
    <t>07317</t>
  </si>
  <si>
    <t>TUBO DE PVC RIGIDO PONTA/BOLSA SEM ANELDE BORRACHA, CLASSE 20, DE DN=075MM</t>
  </si>
  <si>
    <t>07318</t>
  </si>
  <si>
    <t>DUTO ANELAR FLEXIVEL,CINZA CONCRETO,POLIETILENO,P/PROTECAO DE CONDUTORES ELETRICOS,DN=4",DI=95,0MM,INCL. 2 PLUGS</t>
  </si>
  <si>
    <t>07319</t>
  </si>
  <si>
    <t>DUTO ANELAR FLEXIVEL,CINZA CONCRETO,POLIETILENO,P/PROTECAO DE CONDUTORES ELETRICOS,DN=5",DI=107,5MM,INCL. 2 PLUGS</t>
  </si>
  <si>
    <t>07320</t>
  </si>
  <si>
    <t>DUTO ANELAR FLEXIVEL,CINZA CONCRETO,POLIETILENO,P/PROTECAO DE CONDUTORES ELETRICOS,DN=6",DI=138,0MM,INCL. 2 PLUGS</t>
  </si>
  <si>
    <t>07321</t>
  </si>
  <si>
    <t>CONEXAO I,SECAO CIRC.ROSQ,CORRUG.HELICOIDAL,COR PRETA,POLIET.ALTA DENS.P/UNIAO DUTOS P/PROT.COND.ELET,DN=4"</t>
  </si>
  <si>
    <t>07322</t>
  </si>
  <si>
    <t>CONEXAO I,SECAO CIRC.ROSQ,CORRUG.HELICOIDAL,COR PRETA,POLIET.ALTA DENS.P/UNIAO DUTOS P/PROT.COND.ELET.DN=5"A</t>
  </si>
  <si>
    <t>07323</t>
  </si>
  <si>
    <t>CONEXAO I,SECAO CIRC.ROSQ.CORRUG.HELICOIDAL,COR PRETA,POLIET.ALTA DENS.P/UNIAO DUTOS P/PROT.COND.ELET.DN=6"A</t>
  </si>
  <si>
    <t>07324</t>
  </si>
  <si>
    <t>ADESIVO A BASE DE RESINA SINTETICA DE ALTA ADERENCIA, EMBALAGEM DE 18L</t>
  </si>
  <si>
    <t>07326</t>
  </si>
  <si>
    <t>CONCRETO IMPORTADO DE USINA, UTILIZANDOBRITA 1, DE 10MPA</t>
  </si>
  <si>
    <t>07328</t>
  </si>
  <si>
    <t>CONCRETO IMPORTADO DE USINA, UTILIZANDOBRITA 1, DE 25MPA</t>
  </si>
  <si>
    <t>07329</t>
  </si>
  <si>
    <t>CONCRETO IMPORTADO DE USINA, UTILIZANDOBRITA 1, DE 35MPA</t>
  </si>
  <si>
    <t>07330</t>
  </si>
  <si>
    <t>CONCRETO BOMBEAVEL, UTILIZANDO BRITA 1,DE 25MPA</t>
  </si>
  <si>
    <t>07331</t>
  </si>
  <si>
    <t>CONCRETO BOMBEAVEL, UTILIZANDO BRITA 1,DE 35MPA</t>
  </si>
  <si>
    <t>07333</t>
  </si>
  <si>
    <t>TORNEIRA HOSPITALAR, ACIONADA POR ALAVANCA, TIPO PAREDE, EM METAL CROMADO, DE APROX. 1/2"X28CM</t>
  </si>
  <si>
    <t>07335</t>
  </si>
  <si>
    <t>CURVA 90º PARA ELETRODUTO EM FERRO ZINCADO LEVE, DE 1/2"</t>
  </si>
  <si>
    <t>07336</t>
  </si>
  <si>
    <t>CURVA 90º PARA ELETRODUTO EM FERRO ZINCADO LEVE, DE 3/4"</t>
  </si>
  <si>
    <t>07374</t>
  </si>
  <si>
    <t>CHAPA EM ACO GALVANIZADO, (100X200)MM, P/ESTRUT.CIRC.FORNECIDA C/PORCAS, PARAFUSOS E FERRAGENS, C/ESPES.2,7MM</t>
  </si>
  <si>
    <t>07375</t>
  </si>
  <si>
    <t>CHAPA EM ACO GALVANIZADO, (100X200)MM, P/ESTRUT.CIRC.FORNECIDA C/PORCAS, PARAFUSOS E FERRAGENS, C/ESPES. 3,4MM</t>
  </si>
  <si>
    <t>07376</t>
  </si>
  <si>
    <t>CHAPA EM ACO REV.C/E-POXY, (100X20)MM, P/ESTR.CIRC.FORNECIDA C/PORCAS, PARAF.E FERRAMENTAS, COM ESPESSURA DE 2,7MM</t>
  </si>
  <si>
    <t>07377</t>
  </si>
  <si>
    <t>CHAPA EM ACO REV.C/EPOXY, (100X20)MM, P/ESTRUT.CIRC.FORNECIDA C/PORCAS, PARAF.EFERRAMENTAS, COM ESPESSURA DE 3,4MM</t>
  </si>
  <si>
    <t>07378</t>
  </si>
  <si>
    <t>CHAPA EM ACO GALVANIZADO, (100X20)MM, P/ESTRUT.LENT.FORNECIDAS C/PORCAS, PARAF.EFERRAMENTAS, C/ESPESSURA 02MM</t>
  </si>
  <si>
    <t>07379</t>
  </si>
  <si>
    <t>CHAPA EM ACO GALVANIZADO, (100X20)MM, P/ESTRUT.LENT.FORNECIDA C/PORCAS, PARAF.EFERRAMENTAS, C/ESPES. 2,7MM</t>
  </si>
  <si>
    <t>07380</t>
  </si>
  <si>
    <t>CHAPA EM ACO REV.C/E-POXY, (100X20)MM, P/ESTRUT.LENT.FORNECIDA C/PORCAS, PARAF.EFERRAMENTAS, COM ESPESSURA DE 2MM</t>
  </si>
  <si>
    <t>07381</t>
  </si>
  <si>
    <t>CHAPA EM ACO REV.C/E-POXY, (100X20)MM, P/ESTRUT.CIRC.FORNECIDA C/PORCAS, PARAF.EFERRAMENTAS, COM ESPESSURA DE 2,7MM</t>
  </si>
  <si>
    <t>07382</t>
  </si>
  <si>
    <t>CHAPA EM ACO GALVANIZADO,(152X51)MM,P/ESTR.LENT.TIPO PAS.INF.E PAS.PEDESTRE/GADO,FORN.C/PORCAS,PARAF.FERRAM.ESPES.2,7MM</t>
  </si>
  <si>
    <t>07383</t>
  </si>
  <si>
    <t>CHAPA EM ACO GALVANIZADO, (152X51)MM, P/ESTR.LENT.TIPO PASS.INF.E PASS.PED./GADO, FORN.C/PORCAS,PARAF.FER.,C/ESPES.3,4MM</t>
  </si>
  <si>
    <t>07384</t>
  </si>
  <si>
    <t>CHAPA EM ACO GALVANIZADO,(152X51)MM,P/ESTR.LENT.TIPO PASS.INF.E PASS.PED./GADO,FORN.C/PORCAS,PARAF.FERRAM.,C/ESPES.4,7MM</t>
  </si>
  <si>
    <t>07385</t>
  </si>
  <si>
    <t>CHAPA EM ACO REVESTIDO C/E-POXY, (152X51)MM, P/ESTRUT.LENT.FORN.C/PORCAS,PARAF.EFERRAMENTAS, COM ESPESSURA DE 2,7MM</t>
  </si>
  <si>
    <t>07386</t>
  </si>
  <si>
    <t>CHAPA EM ACO REVESTIDO C/E-POXY, (152X51)MM, P/LENT.FORN,C/PORCAS, PARAF.E FERRAMENTAS, COM ESPESSURA DE 3,4MM</t>
  </si>
  <si>
    <t>07387</t>
  </si>
  <si>
    <t>CHAPA EM ACO REVESTIDO C/E-POXY, (152X51)MM, P/ESTR.LENT.FORNEC.C/PORCAS, PARAFUSOS E FERRAMENTAS, COM ESPESSURA 4,7MM</t>
  </si>
  <si>
    <t>07388</t>
  </si>
  <si>
    <t>CHAPA EM ACO GALVANIZADO, (152X51)MM, P/ESTR.ARCO, FORN.C/PORCAS,PARAF.FERRAM.CANTON.P/VIGAS, COM ESPESSURA DE 3,4MM</t>
  </si>
  <si>
    <t>07389</t>
  </si>
  <si>
    <t>CHAPA EM ACO GALVANIZADO, (152X51)MM, P/ESTR.ARCO, FORN.C/PORCAS,PARAF.FERRAM.CANT.P/VIGAS, COM ESPESSURA DE 4,7MM</t>
  </si>
  <si>
    <t>07390</t>
  </si>
  <si>
    <t>CHAPA EM ACO GALVANIZADO, (152X51)MM, P/ESTRUT.ARCO, FORNEC.C/PORCAS, PARAF.E FERRAM.CANTON.P/VIGAS, COM ESPESSURA 6,3MM</t>
  </si>
  <si>
    <t>07391</t>
  </si>
  <si>
    <t>CHAPA EM ACO REVESTIDA C/E-POXY, (152X51)MM, P/ESTRUT.ARCO, FORNEC.C/PORCAS,PARAF.E FERRAM.CANT.P/VIGAS, COM ESPES.3,4MM</t>
  </si>
  <si>
    <t>07392</t>
  </si>
  <si>
    <t>CHAPA EM ACO REVESTIDO C/E-POXY, (152X51)MM, P/ESTRUT.ARCO, FORNEC.C/PORCAS,PARAF.FERRAM.CANT.P/VIGAS, COM ESPES.4,7MM</t>
  </si>
  <si>
    <t>07393</t>
  </si>
  <si>
    <t>CHAPA EM ACO REV.C/E-POXY,(152X51)MM, P/ESTR.ARCO, FORNEC.C/PORCAS,PARAF.FERRAM.CANT.P/VIGAS, COM ESPESSURA DE 6,3MM</t>
  </si>
  <si>
    <t>07394</t>
  </si>
  <si>
    <t>CHAPA EM ACO GALVANIZADO, CORRUG.P/TUNNEL LINER, FORNECIMENTO  COM PORCAS, PARAFUSOS, FERRAM. COM ESPESSURA DE 2,7MM</t>
  </si>
  <si>
    <t>07395</t>
  </si>
  <si>
    <t>CHAPA EM ACO GALVANIZADO, CORRUGADA, PARA TUNNEL LINER, FORNECIDA COM PORCAS, PARAFUSOS E FERRAMENTAS, ESP. DE 3,4MM</t>
  </si>
  <si>
    <t>07396</t>
  </si>
  <si>
    <t>CHAPA EM ACO GALVANIZADO, CORRUGADA, PARA TUNNEL LINER, FORNECIDA COM PORCAS, PARAFUSOS E FERRAMENTAS, ESP. DE 4,7MM</t>
  </si>
  <si>
    <t>07397</t>
  </si>
  <si>
    <t>CHAPA EM ACO GALVANIZADO, PARA TUNNEL LINER, FORNECIMENTO COM PORCAS, PARAFAFUSOS E FERRAM. COM ESPESSURA DE 6,3MM</t>
  </si>
  <si>
    <t>07398</t>
  </si>
  <si>
    <t>CHAPA EM ACO REVESTIDO C/E-POXY, CORRUGADA, P/TUNNEL LINER, FORN.C/PORCAS,PARAF.E FERRAM. COM ESPESSURA DE 2,7MM</t>
  </si>
  <si>
    <t>07399</t>
  </si>
  <si>
    <t>CHAPA EM ACO REVESTIDO C/E-POXY, CORRUGADA,,P/TUNNEL LINER, FORNECIDA C/PORCAS,PARAF.E FERRAM. COM ESPESSURA 3,4MM</t>
  </si>
  <si>
    <t>07400</t>
  </si>
  <si>
    <t>CHAPA EM ACO REVESTIDO C/E-POXY, CORRUGADA, P/TUNNEL LINER, FORNECIDA C/PORCAS,PARAF.E FERRAM. COM ESPESSURA DE 4,7MM</t>
  </si>
  <si>
    <t>07401</t>
  </si>
  <si>
    <t>CHAPA EM ACO REVESTIDO C/E-POXY, CORRUGADA, P/TUNNEL LINER, FORNECIDA C/PORCAS,PARAF.E FERRAM. COM ESPESSURA DE 6,3MM</t>
  </si>
  <si>
    <t>07405</t>
  </si>
  <si>
    <t>PORTICO EM ACO P/SUPORTE SINALIZ.VERTICAL, DUAS COLUNAS TUBULARES, C/ZINCAGEM 30G/M2, ABNT-NBR 6323, C/VAO DE 13,20M</t>
  </si>
  <si>
    <t>07406</t>
  </si>
  <si>
    <t>PORTICO EM ACO P/SUPORTE SINALIZ.VERTICAL, DUAS COLUNAS TUBULARES, C/ZINCAGEM 350G/M2, ABNT-NBR 6323, C/VAO DE 15,20M</t>
  </si>
  <si>
    <t>07407</t>
  </si>
  <si>
    <t>PORTICO EM ACO P/SUPORTE SINALIZ.VERTICAL, DUAS COLUNAS TUBULARES, C/ZINCAGEM 350G/M2, ABNT-NBR 6323, C/VAO DE 17,20M</t>
  </si>
  <si>
    <t>07408</t>
  </si>
  <si>
    <t>PORTICO EM ACO P/SUPORTE SINALIZ.VERTICAL, DUAS COLUNAS TUBULARES, C/ZINCAGEM 350G/M2, ABNT-NBR 6323, C/VAO DE 18,80M</t>
  </si>
  <si>
    <t>07409</t>
  </si>
  <si>
    <t>PORTICO EM ACO P/SUPORTE SINALIZ.VERTICAL, DUAS COLUNAS TUBULARES, C/ZINCAGEM 350G/M2, ABNT-NBR 6323, C/VAO DE 22,40M</t>
  </si>
  <si>
    <t>07410</t>
  </si>
  <si>
    <t>SEMI-PORTICO EM ACO, BAND.SIMPLES, P/SUP.SINAL.VERT.COMP.POR UMA COLUNA TUB.CIRC., C/ZINC.MIN.350G/M2, C/BAL. 5,10M</t>
  </si>
  <si>
    <t>07411</t>
  </si>
  <si>
    <t>SEMI-PORTICO EM ACO, BAND.SIMPLES, P/SUP., SINAL.VERT.COMP.POR UMA COLUNA TUB.CIRC., C/ZINC.MIN.350G/M2, C/BAL. 8,60M</t>
  </si>
  <si>
    <t>07412</t>
  </si>
  <si>
    <t>SEMI-PORTICO EM ACO, BAND.DUPLA, P/SUP.SINAL.VERT.COMP.POR UMA COLUNA TUB. CIRC.C/ZINC.MIN.350G/M2, C/BAL.5,10M</t>
  </si>
  <si>
    <t>07413</t>
  </si>
  <si>
    <t>SEMI-PORTICO EM ACO, BAND.DUPLA, P/SUP.,SINAL.VERT.COMP.POR UMA COL.TUB.CIRC.C/ZINC.MIN.350G/M2, C/BAL. 8,60M</t>
  </si>
  <si>
    <t>07414</t>
  </si>
  <si>
    <t>DISCO DE SERRA, PARA MADEIRA, DIAMETRO DE 18" (450MM)</t>
  </si>
  <si>
    <t>07415</t>
  </si>
  <si>
    <t>ELETRODUTO DE FERRO GALVANIZADO, MEDIO,GALVANIZACAO A FOGO, NBR 5624, EM BARRASDE 3M, DE 1/2"</t>
  </si>
  <si>
    <t>07416</t>
  </si>
  <si>
    <t>TINTA EPOXYCA, BICOMPONENTE ISENTA DE SOLVENTES</t>
  </si>
  <si>
    <t>07420</t>
  </si>
  <si>
    <t>FILTRO P/USO DOMESTICO, C/1 ELEM.CELULOSE E CARVAO ATIVADO, P/VAZAO DE ATE 180L/H, CONEXAO 1/2", S/REG., FORNECIMENTO</t>
  </si>
  <si>
    <t>07421</t>
  </si>
  <si>
    <t>FILTRO P/USO DOMESTICO, C/1 ELEM.CELULOSE E CARVAO ATIVADO, P/VAZAO DE ATE 360L/H, CONEXAO 3/4", S/REG., FORNECIMENTO</t>
  </si>
  <si>
    <t>07422</t>
  </si>
  <si>
    <t>FILTRO P/USO DOMESTICO, C/2 ELEM.CELULOSE E CARVAO ATIVADO, P/VAZAO DE 720L/H, CONEXAO 1", S/REG., FORNECIMENTO</t>
  </si>
  <si>
    <t>07423</t>
  </si>
  <si>
    <t>ELETRODUTO FLEXIVEL CORRUGADO, EM PVC ANTICHAMA, NA COR AMARELA (NORMA NB-3/NBR-5410/89), DE=20MM</t>
  </si>
  <si>
    <t>07424</t>
  </si>
  <si>
    <t>ELETRODUTO FLEXIVEL CORRUGADO, EM PVC ANTICHAMA, NA COR AMARELA (NORMA NB-3/NBR-5410/89), DE DE=25MM</t>
  </si>
  <si>
    <t>07425</t>
  </si>
  <si>
    <t>PRIMER EPOXI,ISOCIANATO DE 2 COMPONENTES</t>
  </si>
  <si>
    <t>07426</t>
  </si>
  <si>
    <t>TUBO ESTRUTURADO DE PVC PERFILADO, MOLDADO "IN LOCO", PARA AGUAS PLUVIAIS, DIAMETRO DE 300MM, INCLUSIVE JUNTAS</t>
  </si>
  <si>
    <t>07427</t>
  </si>
  <si>
    <t>TUBO ESTRUTURADO DE PVC PERFILADO, MOLDADO "IN LOCO", PARA AGUAS PLUVIAIS, DIAMETRO DE 400MM INCLUSIVE JUNTAS</t>
  </si>
  <si>
    <t>07428</t>
  </si>
  <si>
    <t>TUBO ESTRUTURADO DE PVC PERFILADO, MOLDADO "IN LOCO", PARA AGUAS PLUVIAIS, DIAMETRO DE 500MM, INCLUSIVE JUNTAS</t>
  </si>
  <si>
    <t>07429</t>
  </si>
  <si>
    <t>TUBO ESTRUTURADO DE PVC PERFILADO, MOLDADO "IN LOCO", PARA AGUAS PLUVIAIS, DIAMETRO DE 600MM, INCLUSIVE JUNTAS</t>
  </si>
  <si>
    <t>07430</t>
  </si>
  <si>
    <t>TUBO ESTRUTURADO DE PVC PERFILADO, MOLDADO "IN LOCO", PARA AGUAS PLUVIAIS, DIAMETRO DE 700MM INCLUSIVE JUNTAS</t>
  </si>
  <si>
    <t>07431</t>
  </si>
  <si>
    <t>TUBO ESTRUTURADO DE PVC PERFILADO, MOLDADO "IN LOCO", PARA AGUAS PLUVIAIS, DIAMETRO DE 800MM, INCLUSIVE JUNTAS</t>
  </si>
  <si>
    <t>07432</t>
  </si>
  <si>
    <t>TUBO ESTRUTURADO DE PVC PERFILADO, MOLDADO "IN LOCO", PARA AGUAS PLUVIAIS, DIAMETRO DE 900MM, INCLUSIVE JUNTAS</t>
  </si>
  <si>
    <t>07433</t>
  </si>
  <si>
    <t>TUBO ESTRUTURADO DE PVC PERFILADO, MOLDADO "IN LOCO", PARA AGUAS PLUVIAIS, DIAMETRO DE 1000MM, INCLUSIVE JUNTAS</t>
  </si>
  <si>
    <t>07434</t>
  </si>
  <si>
    <t>TUBO ESTRUTURADO DE PVC PERFILADO, MOLDADO "IN LOCO", PARA AGUAS PLUVIAIS, DIAMETRO DE 1100MM, INCLUSIVE JUNTAS</t>
  </si>
  <si>
    <t>07435</t>
  </si>
  <si>
    <t>TUBO ESTRUTURADO DE PVC PERFILADO, MOLDADO "IN LOCO", PARA AGUAS PLUVIAIS, DIAMETRO DE 1200MM, INCLUSIVE JUNTAS</t>
  </si>
  <si>
    <t>07436</t>
  </si>
  <si>
    <t>TUBO ESTRUTURADO DE PVC PERFILADO, MOLDADO "IN LOCO", PARA AGUAS PLUVIAIS, DIAMETRO DE 1500MM, INCLUSIVE JUNTAS</t>
  </si>
  <si>
    <t>07437</t>
  </si>
  <si>
    <t>TUBO ESTRUTURADO DE PVC PERFILADO, MOLDADO "IN LOCO", PARA AGUAS PLUVIAIS, DIAMETRO DE 1800MM, INCLUSIVE JUNTAS</t>
  </si>
  <si>
    <t>07438</t>
  </si>
  <si>
    <t>TUBO ESTRUTURADO DE PVC PERFILADO, MOLDADO "IN LOCO", PARA AGUAS PLUVIAIS, DIAMETRO DE 2000MM, INCLUSIVE JUNTAS</t>
  </si>
  <si>
    <t>07439</t>
  </si>
  <si>
    <t>TUBO ESTRUTURADO DE PVC PERFILADO, MOLDADO "IN LOCO", PARA AGUAS PLUVIAIS, DIAMETRO DE 2500MM, INCLUSIVE JUNTAS</t>
  </si>
  <si>
    <t>07440</t>
  </si>
  <si>
    <t>TUBO ESTRUTURADO DE PVC PERFILADO, MOLDADO "IN LOCO", PARA AGUAS PLUVIAIS, DIAMETRO DE 3000MM, INCLUSIVE JUNTAS</t>
  </si>
  <si>
    <t>07472</t>
  </si>
  <si>
    <t>ADAPTADOR PBA, BOLSA/ROSCA, DE DN=050MM</t>
  </si>
  <si>
    <t>07473</t>
  </si>
  <si>
    <t>ADAPTADOR PBA, BOLSA/ROSCA, DE DN=075MM</t>
  </si>
  <si>
    <t>07474</t>
  </si>
  <si>
    <t>ADAPTADOR PBA, BOLSA/ROSCA, DE DN=100MM</t>
  </si>
  <si>
    <t>07482</t>
  </si>
  <si>
    <t>CAP PBA, DE DN=050MM</t>
  </si>
  <si>
    <t>07483</t>
  </si>
  <si>
    <t>CAP PBA, DE DN=075MM</t>
  </si>
  <si>
    <t>07484</t>
  </si>
  <si>
    <t>CAP PBA, DE DN=100MM</t>
  </si>
  <si>
    <t>07485</t>
  </si>
  <si>
    <t>CRUZETA DE PVC-PBA, COM JUNTA ELASTICA,BBBB, DE DN=(050X050)MM</t>
  </si>
  <si>
    <t>07486</t>
  </si>
  <si>
    <t>CRUZETA DE PVC-PBA, COM JUNTA ELASTICA,BBBB, DE DN=(075X075)MM</t>
  </si>
  <si>
    <t>07487</t>
  </si>
  <si>
    <t>CRUZETA DE PVC-PBA, COM JUNTA ELASTICA,BBBB, DE DN=(100X100)MM</t>
  </si>
  <si>
    <t>07489</t>
  </si>
  <si>
    <t>CURVA 22º30` DE PBA-PB, DE DN=50MM</t>
  </si>
  <si>
    <t>07490</t>
  </si>
  <si>
    <t>CURVA 22º30` DE PBA-PB, DE DN=75MM</t>
  </si>
  <si>
    <t>07491</t>
  </si>
  <si>
    <t>CURVA 22º30` DE PBA-PB, DE DN=100MM</t>
  </si>
  <si>
    <t>07492</t>
  </si>
  <si>
    <t>CURVA 90º DE PVC-PBA, RIGIDO, COM ANEL DE BORRACHA, DE 075MM</t>
  </si>
  <si>
    <t>07493</t>
  </si>
  <si>
    <t>EXTREMIDADE PBA, COM BOLSA/FLANGE, DE DN=050MM</t>
  </si>
  <si>
    <t>07494</t>
  </si>
  <si>
    <t>EXTREMIDADE PBA, COM BOLSA/FLANGE, DE DN=075MM</t>
  </si>
  <si>
    <t>07495</t>
  </si>
  <si>
    <t>EXTREMIDADE PBA, COM BOLSA/FLANGE, DE DN=100MM</t>
  </si>
  <si>
    <t>07496</t>
  </si>
  <si>
    <t>EXTREMIDADE PBA, COM PONTA/FLANGE, DE DN=050MM</t>
  </si>
  <si>
    <t>07497</t>
  </si>
  <si>
    <t>EXTREMIDADE PBA, COM PONTA/FLANGE, DE DN=075MM</t>
  </si>
  <si>
    <t>07498</t>
  </si>
  <si>
    <t>EXTREMIDADE PBA, COM PONTA/FLANGE, DE DN=100MM</t>
  </si>
  <si>
    <t>07500</t>
  </si>
  <si>
    <t>LUVA SIMPLES PBA, DE 050MM</t>
  </si>
  <si>
    <t>07501</t>
  </si>
  <si>
    <t>LUVA SIMPLES PBA, DE 075MM</t>
  </si>
  <si>
    <t>07502</t>
  </si>
  <si>
    <t>LUVA SIMPLES PBA, DE 100MM</t>
  </si>
  <si>
    <t>07506</t>
  </si>
  <si>
    <t>TE PBA-BBB, DE (100X75)MM</t>
  </si>
  <si>
    <t>07507</t>
  </si>
  <si>
    <t>LUVA DE CORRER DEFOFO, DE 100MM</t>
  </si>
  <si>
    <t>07508</t>
  </si>
  <si>
    <t>LUVA DE CORRER DEFOFO, DE 150MM</t>
  </si>
  <si>
    <t>07509</t>
  </si>
  <si>
    <t>LUVA DE CORRER DEFOFO, DE 200MM</t>
  </si>
  <si>
    <t>07510</t>
  </si>
  <si>
    <t>LUVA DE CORRER DEFOFO, DE 250MM</t>
  </si>
  <si>
    <t>07511</t>
  </si>
  <si>
    <t>LUVA DE CORRER DEFOFO, DE 300MM</t>
  </si>
  <si>
    <t>07513</t>
  </si>
  <si>
    <t>CURVA 45º DE PVC-PB, DE DN=100MM</t>
  </si>
  <si>
    <t>07514</t>
  </si>
  <si>
    <t>CURVA 45º DE PVC-PB, DE DN=150MM</t>
  </si>
  <si>
    <t>07515</t>
  </si>
  <si>
    <t>CURVA 90º DE PVC-PB, DE DN=100MM</t>
  </si>
  <si>
    <t>07516</t>
  </si>
  <si>
    <t>CURVA 90º DE PVC-PB, DE DN=150MM</t>
  </si>
  <si>
    <t>07519</t>
  </si>
  <si>
    <t>SELIM ELASTICO DE PVC, DE (150X100)MM</t>
  </si>
  <si>
    <t>07520</t>
  </si>
  <si>
    <t>TIL DE LIGACAO PREDIAL DE PVC-BBB, DE DN=(100X100)MM</t>
  </si>
  <si>
    <t>07524</t>
  </si>
  <si>
    <t>TAMPAO PARA TIL DE PVC, DE DN=100MM</t>
  </si>
  <si>
    <t>07525</t>
  </si>
  <si>
    <t>TAMPAO PARA TIL DE PVC, DE DN=150MM</t>
  </si>
  <si>
    <t>07526</t>
  </si>
  <si>
    <t>PISO ELEVADO EM PLAC.MET.PREENCHIDAS INT.CONC.CELULAR,REV.LAM.MELAMINICO CINZA,(60X60X3)CM,ALT=30CM,NBR11802,FORN E COLO</t>
  </si>
  <si>
    <t>07527</t>
  </si>
  <si>
    <t>ANEL DE CONCRETO CIRCULAR, COM 1,50M DEDIAMETRO X 0,40M DE ALTURA X 0,08M DE ESPESSURA</t>
  </si>
  <si>
    <t>07528</t>
  </si>
  <si>
    <t>ANEL DE CONCRETO CIRCULAR, COM 2,00M DEDIAMETRO X 0,50M DE ALTURA X 0,08M DE ESPESSURA</t>
  </si>
  <si>
    <t>07529</t>
  </si>
  <si>
    <t>TELA PLASTICA PARA SINALIZACAO DE OBRAS,EM BOBINAS DE (50X1,20)M</t>
  </si>
  <si>
    <t>07530</t>
  </si>
  <si>
    <t>FITA ARQUEAR EM ACO INOX 304, DE 1/2"X0,7MM, ROLO C/30 METROS</t>
  </si>
  <si>
    <t>RL</t>
  </si>
  <si>
    <t>07531</t>
  </si>
  <si>
    <t>07532</t>
  </si>
  <si>
    <t>07534</t>
  </si>
  <si>
    <t>07535</t>
  </si>
  <si>
    <t>CASTANHA PARA PLACAS SINALIZACAO, COM PARAFUSO</t>
  </si>
  <si>
    <t>07536</t>
  </si>
  <si>
    <t>COTACAO DO EURO/COMUNIDADE EUROPEIA, VALOR COMERCIAL DE VENDA</t>
  </si>
  <si>
    <t>07537</t>
  </si>
  <si>
    <t>SHAMPOO DESENGRAXANTE, BIODEGRADAVEL</t>
  </si>
  <si>
    <t>07538</t>
  </si>
  <si>
    <t>TUBO DE COBRE, CLASSE "A", DIAM. 15MM</t>
  </si>
  <si>
    <t>07539</t>
  </si>
  <si>
    <t>TUBO DE COBRE, CLASSE "A", DIAM. 22MM</t>
  </si>
  <si>
    <t>07540</t>
  </si>
  <si>
    <t>TUBO DE COBRE, CLASSE "A", DIAMETRO 028MM</t>
  </si>
  <si>
    <t>07541</t>
  </si>
  <si>
    <t>TUBO DE COBRE, CLASSE "A", DIAMETRO 035MM</t>
  </si>
  <si>
    <t>07542</t>
  </si>
  <si>
    <t>TUBO DE COBRE, CLASSE "A", DIAMETRO 042MM</t>
  </si>
  <si>
    <t>07543</t>
  </si>
  <si>
    <t>TUBO DE COBRE, CLASSE "A", DIAMETRO 054MM</t>
  </si>
  <si>
    <t>07544</t>
  </si>
  <si>
    <t>TUBO DE COBRE, CLASSE "A", DIAMETRO 066MM</t>
  </si>
  <si>
    <t>07550</t>
  </si>
  <si>
    <t>BUCHA DE REDUCAO DE COBRE, DIAMETRO (28X15)MM</t>
  </si>
  <si>
    <t>07552</t>
  </si>
  <si>
    <t>BUCHA DE REDUCAO DE COBRE, DIAMETRO (22X15)MM</t>
  </si>
  <si>
    <t>07553</t>
  </si>
  <si>
    <t>BUCHA DE REDUCAO DE BRONZE, DIAMETRO (42X28)MM</t>
  </si>
  <si>
    <t>07556</t>
  </si>
  <si>
    <t>BUCHA DE REDUCAO DE BRONZE, DIAMETRO (42X35)MM</t>
  </si>
  <si>
    <t>07557</t>
  </si>
  <si>
    <t>BUCHA DE REDUCAO DE BRONZE, DIAMETRO (35X22)MM</t>
  </si>
  <si>
    <t>07558</t>
  </si>
  <si>
    <t>BUCHA DE REDUCAO DE BRONZE, DIAMETRO (66X54)MM</t>
  </si>
  <si>
    <t>07559</t>
  </si>
  <si>
    <t>BUCHA DE REDUCAO DE BRONZE, DIAMETRO (54X42)MM</t>
  </si>
  <si>
    <t>07560</t>
  </si>
  <si>
    <t>BUCHA DE REDUCAO DE COBRE, DIAMETRO (28X22)MM</t>
  </si>
  <si>
    <t>07568</t>
  </si>
  <si>
    <t>CURVA 45º DE BRONZE, DIAMETRO 28MM</t>
  </si>
  <si>
    <t>07569</t>
  </si>
  <si>
    <t>CURVA DE TRANSPOSICAO DE BRONZE, DIAMETRO DE 15MM</t>
  </si>
  <si>
    <t>07573</t>
  </si>
  <si>
    <t>MINI PA CARREGADEIRA C/MOTOR DIESEL E CARGA OPERACIONAL DE APROX.629KG E ALT. DEDESCARGA DE APROX.2,4M</t>
  </si>
  <si>
    <t>07603</t>
  </si>
  <si>
    <t>TINTA LATEX STANDARD PARA EXTERIOR/INTERIOR, FOSCA BRANCA OU COLORIDA, EM BALDESDE 18 LITROS</t>
  </si>
  <si>
    <t>07624</t>
  </si>
  <si>
    <t>PAINEL DE ALARME SIMPLES, PARA OXIGENIO,AR COMPRIMIDO, VACUO OU OXIDO NITROSO</t>
  </si>
  <si>
    <t>07625</t>
  </si>
  <si>
    <t>SOLDA EM VARETAS COM ADICAO DE 35% DE PRATA</t>
  </si>
  <si>
    <t>07630</t>
  </si>
  <si>
    <t>CENTRAL DE AR COMPRIMIDO DUPLEX, COM VAZAO DE APROXIMADAMENTE 60M3/H, 02 COMPRESSORES COM POT. MEDIA DE APROX. 10HP</t>
  </si>
  <si>
    <t>07631</t>
  </si>
  <si>
    <t>CENTRAL DE AR COMPRIMIDO DUPLEX, COM VAZAO DE APROXIMADAMENTE 140M3/H, 02 COMPRESSORES COM POT. MEDIA DE APROX. 20HP</t>
  </si>
  <si>
    <t>07632</t>
  </si>
  <si>
    <t>CENTRAL DE VACUO DUPLEX, COM VAZAO DE APROXIMADAMENTE 26M3/H, 02 MOTO-BOMBAS DEVACUO COM POT. MEDIA DE APROX. 3HP</t>
  </si>
  <si>
    <t>07633</t>
  </si>
  <si>
    <t>CENTRAL DE VACUO DUPLEX, COM VAZAO DE APROXIMADAMENTE 53M3/H, 02 MOTO-BOMBAS DEVACUO COM POT. MEDIA DE APROX. 4HP</t>
  </si>
  <si>
    <t>07634</t>
  </si>
  <si>
    <t>CENTRAL DE VACUO DUPLEX, COM VAZAO DE APROXIMADAMENTE 92M3/H, 02 MOTO-BOMBAS DEVACUO COM POT. MEDIA DE APROX. 5HP</t>
  </si>
  <si>
    <t>07635</t>
  </si>
  <si>
    <t>CANALETA PERFURADA ALTA, DE (38X38X6000)MM</t>
  </si>
  <si>
    <t>07636</t>
  </si>
  <si>
    <t>SUSPENSAO PARA PERFILADO</t>
  </si>
  <si>
    <t>07637</t>
  </si>
  <si>
    <t>TIRANTE ROSQUEADO, DE 1/4"X3000MM</t>
  </si>
  <si>
    <t>07639</t>
  </si>
  <si>
    <t>PROLONGADOR PARA TIRANTE ROSQUEADO, DE 1/4"</t>
  </si>
  <si>
    <t>07641</t>
  </si>
  <si>
    <t>ARRUELA LISA DE DIAMETRO INTERNO, DE 1/4"</t>
  </si>
  <si>
    <t>07642</t>
  </si>
  <si>
    <t>CAIXA PARA TOMADA EM CANALETAS</t>
  </si>
  <si>
    <t>07643</t>
  </si>
  <si>
    <t>ARRUELA DE PRESSAO, DE DIAMETRO INTERNODE 1/4"</t>
  </si>
  <si>
    <t>07644</t>
  </si>
  <si>
    <t>PARAFUSO, AUTO TRAVANTE, DE 1/4"X5/8"</t>
  </si>
  <si>
    <t>07645</t>
  </si>
  <si>
    <t>SUSPENSAO LONGA PARA LUMINARIA EM PERFILADO</t>
  </si>
  <si>
    <t>07646</t>
  </si>
  <si>
    <t>ELETROCALHA PERFURADA S/VIROLA, TIPO "U", DE (100X75X3000)MM</t>
  </si>
  <si>
    <t>07647</t>
  </si>
  <si>
    <t>SUPORTE SUSPENSAO DUPLO TIRANTE "OMEGA",DE (100X075)MM PARA ELETROCALHA</t>
  </si>
  <si>
    <t>07648</t>
  </si>
  <si>
    <t>ELETROCALHA PERFURADA SEM VIROLA, TIPO "U", DE (100X100X3000)MM</t>
  </si>
  <si>
    <t>07649</t>
  </si>
  <si>
    <t>SUPORTE SUSPENSAO DUPLO TIRANTE "OMEGA",DE (100X100)MM PARA ELETROCALHA</t>
  </si>
  <si>
    <t>07650</t>
  </si>
  <si>
    <t>ELETROCALHA PERFURADA SEM VIROLA, TIPO "U", DE (200X100X3000)MM</t>
  </si>
  <si>
    <t>07651</t>
  </si>
  <si>
    <t>SUPORTE SUSPENSAO DUPLO TIRANTE "OMEGA",DE (200X100)MM PARA ELETROCALHA</t>
  </si>
  <si>
    <t>07652</t>
  </si>
  <si>
    <t>ELETROCALHA PERFURADA SEM VIROLA, TIPO "U", DE (300X100X3000)MM</t>
  </si>
  <si>
    <t>07653</t>
  </si>
  <si>
    <t>SUPORTE SUSPENSAO DUPLO TIRANTE "OMEGA",DE (300X100)MM, PARA ELETROCALHA</t>
  </si>
  <si>
    <t>07654</t>
  </si>
  <si>
    <t>TE VERTICAL DERIVACAO OU LATERAL, PARA ELETROCALHA PERFURADA OU LISA, 100X75MM</t>
  </si>
  <si>
    <t>07655</t>
  </si>
  <si>
    <t>ACOPLAMENTO EM PAINEL, PARA ELETROCALHAPERFURADA OU LISA, 100X75MM, PRE-ZINCADA</t>
  </si>
  <si>
    <t>07656</t>
  </si>
  <si>
    <t>PARAFUSO, CABECA LENTILHA, DE 1/4"X5/8"</t>
  </si>
  <si>
    <t>07657</t>
  </si>
  <si>
    <t>JUNCAO SIMPLES (TALA LATERAL), DE (100X075)MM, PARA ELETROCALHA</t>
  </si>
  <si>
    <t>07660</t>
  </si>
  <si>
    <t>TE VERTICAL DERIVACAO OU LATERAL, PARA ELETROCALHA PERFURADA OU LISA, 100X100MM</t>
  </si>
  <si>
    <t>07661</t>
  </si>
  <si>
    <t>ACOPLAMENTO EM PAINEL, PARA ELETROCALHAPERFURADA OU LISA, 100X100MM, PRE-ZINCADA</t>
  </si>
  <si>
    <t>07662</t>
  </si>
  <si>
    <t>JUNCAO SIMPLES (TALA LATERAL), DE (100X100)MM, PARA ELETROCALHA</t>
  </si>
  <si>
    <t>07665</t>
  </si>
  <si>
    <t>TE VERTICAL DERIVACAO OU LATERAL, P/ELETROCALHA PERFURADA OU LISA, 200X100MM</t>
  </si>
  <si>
    <t>07666</t>
  </si>
  <si>
    <t>ACOPLAMENTO EM PAINEL, PARA ELETROCALHAPERFURADA OU LISA, 200X100MM, PRE-ZINCADA</t>
  </si>
  <si>
    <t>07667</t>
  </si>
  <si>
    <t>JUNCAO SIMPLES (TALA LATERAL), DE (200X100)MM, PARA ELETROCALHA</t>
  </si>
  <si>
    <t>07670</t>
  </si>
  <si>
    <t>TE VERTICAL DERIVACAO OU LATERAL, P/ELETROCALHA PERFURADA OU LISA, 300X100MM</t>
  </si>
  <si>
    <t>07671</t>
  </si>
  <si>
    <t>ACOPLAMENTO EM PAINEL, PARA ELETROCALHAPERFURADA OU LISA, 300X100MM, PRE-ZINCADA</t>
  </si>
  <si>
    <t>07672</t>
  </si>
  <si>
    <t>JUNCAO SIMPLES (TALA LATERAL), DE (300X100)MM PARA ELETROCALHA</t>
  </si>
  <si>
    <t>07673</t>
  </si>
  <si>
    <t>TERMINAL MECANICO DE PRESSAO P/LIGACAO DE UM CABO A BARRAMENTO, EM BRONZE, P/BITOLAS DE 001,5 A 10MM2</t>
  </si>
  <si>
    <t>07674</t>
  </si>
  <si>
    <t>TERMINAL MECANICO DE PRESSAO P/LIGACAO DE UM CABO A BARRAMENTO, EM BRONZE, P/BITOLAS DE 10 A 25MM2</t>
  </si>
  <si>
    <t>07675</t>
  </si>
  <si>
    <t>TERMINAL MECANICO DE PRESSAO P/LIGACAO DE UM CABO A BARRAMENTO, EM BRONZE, P/BITOLAS DE 025 A 35MM2</t>
  </si>
  <si>
    <t>07676</t>
  </si>
  <si>
    <t>TERMINAL MECANICO DE PRESSAO P/LIGACAO DE UM CABO A BARRAMENTO, EM BRONZE, P/BITOLAS DE 050 A 70MM2</t>
  </si>
  <si>
    <t>07677</t>
  </si>
  <si>
    <t>TERMINAL MECANICO DE PRESSAO P/LIGACAO DE UM CABO A BARRAMENTO, EM BRONZE, P/BITOLA DE 095MM2</t>
  </si>
  <si>
    <t>07678</t>
  </si>
  <si>
    <t>TERMINAL MECANICO DE PRESSAO P/LIGACAO DE UM CABO A BARRAMENTO, EM BRONZE, P/BITOLAS DE 120 A 185MM2</t>
  </si>
  <si>
    <t>07679</t>
  </si>
  <si>
    <t>TERMINAL MECANICO DE PRESSAO P/LIGACAO DE UM CABO A BARRAMENTO, EM BRONZE, P/BITOLAS DE 185 A 240MM2</t>
  </si>
  <si>
    <t>07680</t>
  </si>
  <si>
    <t>TERMINAL MECANICO DE PRESSAO P/LIGACAO DE UM CABO A BARRAMENTO, EM BRONZE, P/BITOLA DE 300 A 400MM2</t>
  </si>
  <si>
    <t>07681</t>
  </si>
  <si>
    <t>TERMINAL MECANICO DE PRESSAO P/LIGACAO DE DOIS CABOS A BARRAMENTO, EM BRONZE, P/BITOLAS DE 25 A 35MM2</t>
  </si>
  <si>
    <t>07682</t>
  </si>
  <si>
    <t>TERMINAL MECANICO DE PRESSAO P/LIGACAO DE DOIS CABOS A BARRAMENTO, EM BRONZE, P/BITOLAS DE 50 A 70MM2</t>
  </si>
  <si>
    <t>07683</t>
  </si>
  <si>
    <t>TERMINAL MECANICO DE PRESSAO P/LIGACAO DE DOIS CABOS A BARRAMENTO, EM BRONZE, P/BITOLA DE 95MM2</t>
  </si>
  <si>
    <t>07684</t>
  </si>
  <si>
    <t>TERMINAL MECANICO DE PRESSAO P/LIGACAO DE DOIS CABOS A BARRAMENTO, EM BRONZE, P/BITOLAS DE 120 A 185MM2</t>
  </si>
  <si>
    <t>07685</t>
  </si>
  <si>
    <t>TERMINAL MECANICO DE PRESSAO P/LIGACAO DE DOIS CABOS A BARRAMENTO, EM BRONZE, P/BITOLAS DE 185 A 240MM2</t>
  </si>
  <si>
    <t>07686</t>
  </si>
  <si>
    <t>TERMINAL MECANICO DE PRESSAO P/LIGACAO DE DOIS CABOS A BARRAMENTO, EM BRONZE, P/BITOLAS DE 300 A 400MM2</t>
  </si>
  <si>
    <t>07687</t>
  </si>
  <si>
    <t>07688</t>
  </si>
  <si>
    <t>07689</t>
  </si>
  <si>
    <t>07690</t>
  </si>
  <si>
    <t>TERMINAL MECANICO A COMPRESSAO, EM BRONZE, P/CABOS NA BITOLA DE 001,5MM2</t>
  </si>
  <si>
    <t>07691</t>
  </si>
  <si>
    <t>TERMINAL MECANICO A COMPRESSAO, EM BRONZE, P/CABO NA BITOLA DE 002,5MM2</t>
  </si>
  <si>
    <t>07692</t>
  </si>
  <si>
    <t>TERMINAL MECANICO A COMPRESSAO, EM BRONZE, P/CABO NA BITOLA DE 004MM2</t>
  </si>
  <si>
    <t>07693</t>
  </si>
  <si>
    <t>TERMINAL MECANICO A COMPRESSAO, EM BRONZE, P/CABO NA BITOLA DE 006MM2</t>
  </si>
  <si>
    <t>07694</t>
  </si>
  <si>
    <t>TERMINAL MECANICO A COMPRESSAO, EM BRONZE, P/CABO NA BITOLA DE 010MM2</t>
  </si>
  <si>
    <t>07695</t>
  </si>
  <si>
    <t>TERMINAL MECANICO A COMPRESSAO, EM BRONZE, P/CABO NA BITOLA DE 016MM2</t>
  </si>
  <si>
    <t>07696</t>
  </si>
  <si>
    <t>TERMINAL MECANICO A COMPRESSAO, EM BRONZE, P/CABO NA BITOLA DE 025MM2</t>
  </si>
  <si>
    <t>07697</t>
  </si>
  <si>
    <t>TERMINAL MECANICO A COMPRESSAO, EM BRONZE, P/CABO NA BITOLA DE 035MM2</t>
  </si>
  <si>
    <t>07698</t>
  </si>
  <si>
    <t>TERMINAL MECANICO A COMPRESSAO, P/CABO NA BITOLA DE 050MM2</t>
  </si>
  <si>
    <t>07699</t>
  </si>
  <si>
    <t>TERMINAL MECANICO A COMPRESSAO, P/CABO NA BITOLA DE 070MM2</t>
  </si>
  <si>
    <t>07700</t>
  </si>
  <si>
    <t>TERMINAL MECANICO A COMPRESSAO, EM BRONZE, P/CABO NA BITOLA DE 095MM2</t>
  </si>
  <si>
    <t>07701</t>
  </si>
  <si>
    <t>TERMINAL MECANICO A COMPRESSAO, EM BRONZE, P/CABO NA BITOLA DE 120MM2</t>
  </si>
  <si>
    <t>07702</t>
  </si>
  <si>
    <t>TERMINAL MECANICO A COMPRESSAO, EM BRONZE, P/CABO NA BITOLA DE 150MM2</t>
  </si>
  <si>
    <t>07703</t>
  </si>
  <si>
    <t>TERMINAL MECANICO A COMPRESSAO, EM BRONZE, P/CABO NA BITOLA DE 185MM2</t>
  </si>
  <si>
    <t>07704</t>
  </si>
  <si>
    <t>TERMINAL MECANICO A COMPRESSAO, EM BRONZE, P/CABO NA BITOLA DE 240MM2</t>
  </si>
  <si>
    <t>07705</t>
  </si>
  <si>
    <t>TERMINAL MECANICO A COMPRESSAO, EM BRONZE, P/CABO NA BITOLA DE 300MM2</t>
  </si>
  <si>
    <t>07730</t>
  </si>
  <si>
    <t>TAMPAO CEGO P/HIDRANTE, DE 2.1/2"</t>
  </si>
  <si>
    <t>07731</t>
  </si>
  <si>
    <t>TAMPAO EM FERRO FUNDIDO P/CAIXA DE INCENDIO ARTICULADA, DE (565X370)MM</t>
  </si>
  <si>
    <t>07732</t>
  </si>
  <si>
    <t>TAMPA DE CONCRETO PARA ANEL, DE 1500MM</t>
  </si>
  <si>
    <t>07733</t>
  </si>
  <si>
    <t>TAMPA DE CONCRETO PARA ANEL, DE 2000MM</t>
  </si>
  <si>
    <t>07769</t>
  </si>
  <si>
    <t>CAIXA DE PASSAGEM DE SOBREPOR, EM CHAPADE ACO, DE (12X12)CM, COM TAMPA</t>
  </si>
  <si>
    <t>07770</t>
  </si>
  <si>
    <t>CAIXA DE PASSAGEM DE SOBREPOR, EM CHAPADE ACO, DE (15X15)CM, COM TAMPA</t>
  </si>
  <si>
    <t>07771</t>
  </si>
  <si>
    <t>CAIXA DE PASSAGEM DE SOBREPOR, EM CHAPADE ACO, DE (20X20), COM TAMPA</t>
  </si>
  <si>
    <t>07772</t>
  </si>
  <si>
    <t>CAIXA DE PASSAGEM DE SOBREPOR, EM CHAPADE ACO, DE (25X25)CM, COM TAMPA</t>
  </si>
  <si>
    <t>07773</t>
  </si>
  <si>
    <t>CAIXA DE PASSAGEM DE SOBREPOR, EM CHAPADE ACO, DE (30X30)CM, COM TAMPA</t>
  </si>
  <si>
    <t>07774</t>
  </si>
  <si>
    <t>CAIXA DE PASSAGEM DE SOBREPOR, EM CHAPADE ACO, DE (40X40)CM, COM TAMPA</t>
  </si>
  <si>
    <t>07775</t>
  </si>
  <si>
    <t>CAIXA DE PASSAGEM DE SOBREPOR, EM CHAPADE ACO, DE (50X50)CM, COM TAMPA</t>
  </si>
  <si>
    <t>07776</t>
  </si>
  <si>
    <t>07777</t>
  </si>
  <si>
    <t>07778</t>
  </si>
  <si>
    <t>07779</t>
  </si>
  <si>
    <t>07780</t>
  </si>
  <si>
    <t>07781</t>
  </si>
  <si>
    <t>07782</t>
  </si>
  <si>
    <t>07783</t>
  </si>
  <si>
    <t>07784</t>
  </si>
  <si>
    <t>07785</t>
  </si>
  <si>
    <t>07786</t>
  </si>
  <si>
    <t>BLOCO DE CONCRETO CELULAR, PARA ALVENARIA, DE (15X30X60)CM</t>
  </si>
  <si>
    <t>07796</t>
  </si>
  <si>
    <t>REVESTIMENTO CERAMICO (10X10)CM,PLACA TELADA FORMATO (30X30)CM,BRANCO,CINZA,BEGE,CREME,AZUL,MARROM E PRETO,ABNT NBR16928</t>
  </si>
  <si>
    <t>07797</t>
  </si>
  <si>
    <t>ARGAMASSA COLANTE, PARA USO EXTERNO, EMBALAGEM DE 20 KG</t>
  </si>
  <si>
    <t>07798</t>
  </si>
  <si>
    <t>ARGAMASSA PARA REJUNTAMENTO PIGMENTADA,EMBALAGEM DE 5KG</t>
  </si>
  <si>
    <t>07804</t>
  </si>
  <si>
    <t>UNIAO PVC SOLDAVEL MARRON, DE 25MM</t>
  </si>
  <si>
    <t>07808</t>
  </si>
  <si>
    <t>FECHADURA DE EMBUTIR PARA PORTA INTERNADE BANHEIRO, COM TRANQUETA, EM METAL COMACABAMENTO CROMADO</t>
  </si>
  <si>
    <t>07853</t>
  </si>
  <si>
    <t>TUBO DE PEAD, PE80/100, ABNT NBR 15561,CLASSE PN-4/5, SDR 32.25, DE=200MM</t>
  </si>
  <si>
    <t>07854</t>
  </si>
  <si>
    <t>TUBO DE PEAD, PE 80/100, ABNT NBR 15561,CLASSE PN-4/5, SDR 32.25, DE=250MM</t>
  </si>
  <si>
    <t>07856</t>
  </si>
  <si>
    <t>TUBO DE PEAD, PE80/100, ABNT NBR 15561,CLASSE PN-4/5, SDR32,25, DE=400MM</t>
  </si>
  <si>
    <t>07857</t>
  </si>
  <si>
    <t>CHAPA EXPANDIDA EM ACO CARBONO, GALVANIZADO, MALHA LOSANGULAR, DE (68X150)MM, COM ESPESSURA DE 4,70MM</t>
  </si>
  <si>
    <t>07858</t>
  </si>
  <si>
    <t>TELHA COLONIAL MODELO PORTUGUESA</t>
  </si>
  <si>
    <t>07859</t>
  </si>
  <si>
    <t>07873</t>
  </si>
  <si>
    <t>CURVA 90º DE COBRE, DE 1/4" E COM ESPESSURA DE 1/32"</t>
  </si>
  <si>
    <t>07874</t>
  </si>
  <si>
    <t>CURVA 90º DE COBRE, DE 3/8" E COM ESPESSURA DE 1/32"</t>
  </si>
  <si>
    <t>07875</t>
  </si>
  <si>
    <t>CURVA 90º DE COBRE, DE 1/2" E COM ESPESSURA DE 1/32"</t>
  </si>
  <si>
    <t>07876</t>
  </si>
  <si>
    <t>CURVA 90º DE COBRE, DE 5/8" E COM ESPESSURA DE 1/32"</t>
  </si>
  <si>
    <t>07877</t>
  </si>
  <si>
    <t>CURVA 90º DE COBRE, DE 3/4" E COM ESPESSURA DE 1/32"</t>
  </si>
  <si>
    <t>07878</t>
  </si>
  <si>
    <t>CURVA 90º DE COBRE, DE 7/8" E COM ESPESSURA DE 1/32"</t>
  </si>
  <si>
    <t>07879</t>
  </si>
  <si>
    <t>CURVA 90º DE COBRE, DE 1.1/8" E COM ESPESSURA DE 1/32"</t>
  </si>
  <si>
    <t>07880</t>
  </si>
  <si>
    <t>FITA EM POLIETILENO PARA TUBO ESPONJOSOEXPANDIDO COM LARGURA DE 48MM</t>
  </si>
  <si>
    <t>07881</t>
  </si>
  <si>
    <t>BOTIJA COM GAS REFRIGERANTE R-22, DE 13,6 KG, EMBALAGEM DESCARTAVEL</t>
  </si>
  <si>
    <t>07882</t>
  </si>
  <si>
    <t>MANGUEIRA CRISTAL EM PVC, NO DIAMETRO DE1/2"</t>
  </si>
  <si>
    <t>07884</t>
  </si>
  <si>
    <t>TUBO ESPONJOSO EM POLIETILENO EXPANDIDO,NO DIAMETRO DE 3/8"</t>
  </si>
  <si>
    <t>07885</t>
  </si>
  <si>
    <t>TUBO ESPONJOSO EM POLIETILENO EXPANDIDO,NO DIAMETRO DE 1/2"</t>
  </si>
  <si>
    <t>07886</t>
  </si>
  <si>
    <t>TUBO ESPONJOSO EM POLIETILENO, NO DIAMETRO DE 5/8"</t>
  </si>
  <si>
    <t>07887</t>
  </si>
  <si>
    <t>TUBO ESPONJOSO EM POLIETILENO EXPANDIDO,NO DIAMETRO DE 3/4"</t>
  </si>
  <si>
    <t>07888</t>
  </si>
  <si>
    <t>TUBO ESPONJOSO EM POLIETILENO EXPANDIDO,NO DIAMETRO DE 7/8"</t>
  </si>
  <si>
    <t>07889</t>
  </si>
  <si>
    <t>TUBO ESPONJOSO EM POLIETILENO EXPANDIDO,NO DIAMETRO DE 1.1/8"</t>
  </si>
  <si>
    <t>07890</t>
  </si>
  <si>
    <t>SIFAO SANFONADO EM PVC, UNIVERSAL</t>
  </si>
  <si>
    <t>07891</t>
  </si>
  <si>
    <t>RALO SECO QUADRADO DE PVC, DE (100X53X40)MM, COM GRELHA EM PVC</t>
  </si>
  <si>
    <t>07892</t>
  </si>
  <si>
    <t>CABIDE SIMPLES, DE SOBREPOR, EM METAL CROMADO</t>
  </si>
  <si>
    <t>07893</t>
  </si>
  <si>
    <t>CABIDE DUPLO, DE SOBREPOR, EM METAL CROMADO</t>
  </si>
  <si>
    <t>07894</t>
  </si>
  <si>
    <t>SABONETEIRA, DE SOBREPOR, EM METAL CROMADO</t>
  </si>
  <si>
    <t>07895</t>
  </si>
  <si>
    <t>PAPELEIRA, SEM PROTETOR, DE SOBREPOR, EMMETAL CROMADO</t>
  </si>
  <si>
    <t>07896</t>
  </si>
  <si>
    <t>PORTA TOALHA RETO, DE SOBREPOR, EM METALCROMADO</t>
  </si>
  <si>
    <t>07898</t>
  </si>
  <si>
    <t>PICK-UP CABINE DUPLA, PRECO SEM PNEUS, COM MOTOR A DIESEL, TRACAO 4X4</t>
  </si>
  <si>
    <t>07901</t>
  </si>
  <si>
    <t>CENTRAL DE AR COMPRIMIDO DUPLEX, COM VAZAO DE APROXIMADAMENTE 20M3/H, 02 COMPRESSORES COM POT. MEDIA DE APROX. 5,0HP</t>
  </si>
  <si>
    <t>07902</t>
  </si>
  <si>
    <t>CENTRAL DE AR COMPRIMIDO DUPLEX, COM VAZAO DE APRIXIMADAMENTE 40M3/H, 02  COMPRESSORES COM POT. MEDIA DE APROX. 7,5HP</t>
  </si>
  <si>
    <t>07903</t>
  </si>
  <si>
    <t>CENTRAL DE AR COMPRIMIDO DUPLEX, COM VAZAO DE APROX. 220M3/H, 02 COMPRESSORES COM POT. MEDIA DE APROX. 30HP</t>
  </si>
  <si>
    <t>07904</t>
  </si>
  <si>
    <t>CENTRAL DE AR COMPRIMIDO DUPLEX, COM VAZAO DE APROX. 360M3/H, 02 COMPRESSORES COM POT. MEDIA DE APROX. 50HP</t>
  </si>
  <si>
    <t>07905</t>
  </si>
  <si>
    <t>CENTRAL DE VACUO DUPLEX, COM VAZAO DE APROXIMADAMENTE 118M3/H, 02 MOTO-BOMBAS DEVACUO COM POT. MEDIA  DE APROX. 8HP</t>
  </si>
  <si>
    <t>07906</t>
  </si>
  <si>
    <t>CENTRAL DE VACUO DUPLEX, COM VAZAO DE APROXIMADAMENTE 160M3/H, 02 MOTO-BOMBAS DEVACUO COM POT. MEDIA DE APROX. 15HP</t>
  </si>
  <si>
    <t>07907</t>
  </si>
  <si>
    <t>MALHA HEX 8x10CM FIO 2,7MM, ACO BTC PARASOLO REFORCADO REV EM ZN(95%)/AL(5%),PVCCINZA ESP 0,4MM - (2,00x0,50x1,00x3,00)M</t>
  </si>
  <si>
    <t>07908</t>
  </si>
  <si>
    <t>MALHA HEX 8x10CM FIO 2,7MM, ACO BTC PARASOLO REFORCADO REV EM ZN(95%)/AL(5%),PVCCINZA ESP 0,4MM - (2,00x0,50x1,00x4,00)M</t>
  </si>
  <si>
    <t>07909</t>
  </si>
  <si>
    <t>MALHA HEX 8x10CM FIO 2,7MM, ACO BTC PARASOLO REFORCADO REV EM ZN(95%)/AL(5%),PVCCINZA ESP 0,4MM - (2,00x0,50x1,00x5,00)M</t>
  </si>
  <si>
    <t>07910</t>
  </si>
  <si>
    <t>MALHA HEX 8X10CM FIO 2,7MM, ACO BTC PARASOLO REFORCADO REV EM ZN(95%)/AL(5%),PVCCINZA ESP 0,4MM - (2,00x0,50x1,00x6,00)M</t>
  </si>
  <si>
    <t>07911</t>
  </si>
  <si>
    <t>MALHA HEX 8x10CM FIO 2,7MM, ACO BTC PARASOLO REFORCADO REV EM ZN(95%)/AL(5%),PVCCINZA ESP 0,4MM - (2,00x0,50x1,00x7,00)M</t>
  </si>
  <si>
    <t>07912</t>
  </si>
  <si>
    <t>MALHA HEX 8x10CM FIO 2,7MM, ACO BTC PARASOLO REFORCADO REV EM ZN(95%)/AL(5%),PVCCINZA ESP 0,4MM - (2,00x0,50x1,00x8,00)M</t>
  </si>
  <si>
    <t>07913</t>
  </si>
  <si>
    <t>MALHA HEX 8x10CM FIO 2,7MM, ACO BTC PARASOLO REFORCADO REV EM ZN(95%)/AL(5%),PVCCINZA ESP 0,4MM - (2,00x0,50x1,00x9,00)M</t>
  </si>
  <si>
    <t>07914</t>
  </si>
  <si>
    <t>MALHA HEX 8x10CM FIO 2,7MM, ACO BTC PARASOLO REFORCADO REV EM ZN(95%)/AL(5%),PVCCINZA ESP 0,4MM- (2,00x0,50x1,00x10,00)M</t>
  </si>
  <si>
    <t>07915</t>
  </si>
  <si>
    <t>MALHA HEX 8x10CM FIO 2,7MM, ACO BTC PARASOLO REFORCADO REV EM ZN(95%)/AL(5%),PVCCINZA ESP 0,4MM- (2,00x0,50x1,00x11,00)M</t>
  </si>
  <si>
    <t>07916</t>
  </si>
  <si>
    <t>MALHA HEX 8x10CM FIO 2,7MM, ACO BTC PARASOLO REFORCADO REV EM ZN(95%)/AL(5%),PVCCINZA ESP 0,4MM- (2,00x0,50x1,00x12,00)M</t>
  </si>
  <si>
    <t>07917</t>
  </si>
  <si>
    <t>MALHA HEX 8x10CM FIO 2,7MM, ACO BTC PARASOLO REFORCADO REV EM ZN(95%)/AL(5%),PVCCINZA ESP 0,4MM - (2,00x1,00x1,00x3,00)M</t>
  </si>
  <si>
    <t>07918</t>
  </si>
  <si>
    <t>MALHA HEX 8x10CM FIO 2,7MM, ACO BTC PARASOLO REFORCADO REV EM ZN(95%)/AL(5%),PVCCINZA ESP 0,4MM - (2,00x1,00x1,00x4,00)M</t>
  </si>
  <si>
    <t>07919</t>
  </si>
  <si>
    <t>MALHA HEX 8x10CM FIO 2,7MM, ACO BTC PARASOLO REFORCADO REV EM ZN(95%)/AL(5%),PVCCINZA ESP 0,4MM - (2,00x1,00x1,00x5,00)M</t>
  </si>
  <si>
    <t>07920</t>
  </si>
  <si>
    <t>MALHA HEX 8x10CM FIO 2,7MM, ACO BTC PARASOLO REFORCADO REV EM ZN(95%)/AL(5%),PVCCINZA ESP 0,4MM - (2,00x1,00x1,00x6,00)M</t>
  </si>
  <si>
    <t>07921</t>
  </si>
  <si>
    <t>MALHA HEX 8x10CM FIO 2,7MM, ACO BTC PARASOLO REFORCADO REV EM ZN(95%)/AL(5%),PVCCINZA ESP 0,4MM - (2,00x1,00x1,00x7,00)M</t>
  </si>
  <si>
    <t>07922</t>
  </si>
  <si>
    <t>MALHA HEX 8x10CM FIO 2,7MM, ACO BTC PARASOLO REFORCADO REV EM ZN(95%)/AL(5%),PVCCINZA ESP 0,4MM - (2,00x1,00x1,00x8,00)M</t>
  </si>
  <si>
    <t>07923</t>
  </si>
  <si>
    <t>MALHA HEX 8x10CM FIO 2,7MM, ACO BTC PARASOLO REFORCADO REV EM ZN(95%)/AL(5%),PVCCINZA ESP 0,4MM - (2,00x1,00x1,00x9,00)M</t>
  </si>
  <si>
    <t>07924</t>
  </si>
  <si>
    <t>MALHA HEX 8x10CM FIO 2,7MM, ACO BTC PARASOLO REFORCADO REV EM ZN(95%)/AL(5%),PVCCINZA ESP 0,4MM- (2,00x1,00X1,00X10,00)M</t>
  </si>
  <si>
    <t>07925</t>
  </si>
  <si>
    <t>MALHA HEX 8x10CM FIO 2,7MM, ACO BTC PARASOLO REFORCADO REV EM ZN(95%)/AL(5%),PVCCINZA ESP 0,4MM- (2,00x1,00x1,00x11,00)M</t>
  </si>
  <si>
    <t>07926</t>
  </si>
  <si>
    <t>MALHA HEX 8x10CM FIO 2,7MM, ACO BTC PARASOLO REFORCADO REV EM ZN(95%)/AL(5%),PVCCINZA ESP 0,4MM- (2,00x1,00x1,00x12,00)M</t>
  </si>
  <si>
    <t>07927</t>
  </si>
  <si>
    <t>TELA DE REFORCO C/MALHA METALICA HEXAG.DUPLA TRACAO C/ZINCAGEM PESADA EM PVC, INCL. COSTURA (P/ESTRUT.SOLO REFORCADO)</t>
  </si>
  <si>
    <t>07928</t>
  </si>
  <si>
    <t>GEOGRELHA TECIDA DE POLIESTER REVEST.C/PVC, C/RESIST.LONGIT.A TRACAO DE 040KN/ME RESIST.TRANSV.DE 27,4KN/M</t>
  </si>
  <si>
    <t>07929</t>
  </si>
  <si>
    <t>GEOGRELHA TECIDA DE POLIESTER REVEST.C/PVC, C/RESIST.LONGIT.A TRACAO DE 060KN/ME RESIST.TRANSV.DE 29,6KN/M</t>
  </si>
  <si>
    <t>07930</t>
  </si>
  <si>
    <t>GEOGRELHA TECIDA DE POLIESTER REVEST.C/PVC, C/RESIST.LONGIT.A TRACAO DE 090KN/ME RESIST.TRANSV.DE 30,0KN/M</t>
  </si>
  <si>
    <t>07931</t>
  </si>
  <si>
    <t>GEOGRELHA TECIDA DE POLIESTER REVEST.C/PVC, C/RESIST.LONGIT.A TRACAO DE 120KN/ME RESIST.TRANSV.DE 30,0KN/M</t>
  </si>
  <si>
    <t>07932</t>
  </si>
  <si>
    <t>GEOGRELHA TECIDA OU SOLDADA DE POLIESTERC/PVC, C/RESIST.LONGIT.A TRACAO DE 150KN/M E RESIST.TRANSV.DE 30,00KN/M</t>
  </si>
  <si>
    <t>07933</t>
  </si>
  <si>
    <t>GEOGRELHA TECIDA OU SOLDADA DE POLIESTERREVESTIDA C/PVC, C/RESIST.LONG.A TRACAODE 200KN/M</t>
  </si>
  <si>
    <t>07934</t>
  </si>
  <si>
    <t>GEOGRELHA TECIDA OU SOLDADA DE POLIESTERREVESTIDA C/PVC, C/RESIST.LONG.A TRACAODE 300KN/M</t>
  </si>
  <si>
    <t>07935</t>
  </si>
  <si>
    <t>GEOGRELHA TECIDA OU SOLDADA DE POLIESTERREVESTIDA C/PVC, C/RESIST.LONG.A TRACAODE 400KN/M</t>
  </si>
  <si>
    <t>07937</t>
  </si>
  <si>
    <t>GEOCOMPOSTO P/DREN.C/NUCLEO DRENANTE, C/FILAM.GROS.DE POLIPROP., C/ESPES.12MM EC/UM GEOT.NAO TEC.POLIESTER PONT.CONTATO</t>
  </si>
  <si>
    <t>07938</t>
  </si>
  <si>
    <t>GEOCOMPOSTO P/DREN.C/NUCLEO DRENANTE, C/FILAM.GROS.DE POLIPROP., C/ESPES.11MM EC/DOIS GEOT.NAO TEC.POLIESTER PONT.CONT</t>
  </si>
  <si>
    <t>07939</t>
  </si>
  <si>
    <t>GEOCOMPOSTO P/DREN.C/NUCLEO DRENANTE, C/FILAM.GROS.DE POLIPROP., C/ESPES.16MM EC/DOIS GEOT.NAO TEC.POLIESTER PONT.CONTR</t>
  </si>
  <si>
    <t>07940</t>
  </si>
  <si>
    <t>GEOCOMPOSTO P/DREN.C/NUCLEO DRENANTE,C/FILAM.GROS.DE POLIPROP.,C/ESPES.11MM E C/DOIS GEOT.SENDO UM POLIES.OUTRO LAMINADO</t>
  </si>
  <si>
    <t>07941</t>
  </si>
  <si>
    <t>GEOCOMPOSTO P/DRENAGEM C/NUCLEO DRENANTE,C/FILAM.GROSSOS POLIPR.,C/ESPES.11MM,C/DOIS GEOT.,ESPEC.DESENV.P/TRINCH.DRENANT</t>
  </si>
  <si>
    <t>07942</t>
  </si>
  <si>
    <t>GEOMANTA P/REVESTIMENTOS DE TALUDE, C/ESPES.10MM, C/FILAM.GROSSOS DE POLIPROP.,C/MAIS DE 90% DE VAZIOS</t>
  </si>
  <si>
    <t>07944</t>
  </si>
  <si>
    <t>REATOR EXTERNO PARA LAMPADA VAPOR METALICO DE 250W, COM IGNITOR COM PICO DE TENSAO 2,8 A 4KV, 220V, NBR 14305</t>
  </si>
  <si>
    <t>07945</t>
  </si>
  <si>
    <t>REATOR EXTERNO PARA LAMPADA VAPOR METALICO DE 400W, COM IGNITOR COM PICO DE TENSAO 2,8 A 4KV, 220V, NBR 14305</t>
  </si>
  <si>
    <t>07946</t>
  </si>
  <si>
    <t>LAMPADA A VAPOR METALICO OVOIDE, DE 250W-220V</t>
  </si>
  <si>
    <t>07947</t>
  </si>
  <si>
    <t>LAMPADA A VAPOR METALICO OVOIDE, DE 400W-220V</t>
  </si>
  <si>
    <t>07952</t>
  </si>
  <si>
    <t>FIO E CABO SOLIDO DE COBRE ELETROLITICONU, TEMPERA DURA E MEIO DURA, SECAO CIRCULAR 10,00 A 500,00MM2, P/INST.AEREA</t>
  </si>
  <si>
    <t>07953</t>
  </si>
  <si>
    <t>TEXTURA ACRILICA PARA EXTERIOR/INTERIOR,FOSCA, EM LATA DE 18 LITROS</t>
  </si>
  <si>
    <t>07954</t>
  </si>
  <si>
    <t>FORRO DE PVC EM REGUAS DE 200MM,ESP.IGUAL OU SUP.A 8MM,ENCAIXADOS ENTRE SI INCLRODAFORRO,METALON E PARAF.,FORN E COLOC</t>
  </si>
  <si>
    <t>07956</t>
  </si>
  <si>
    <t>CHAPA DE FIBRA DE MADEIRA DE MEDIA DENSIDADE, CRU, TIPO MDF, DE (1830X2750X15)MM</t>
  </si>
  <si>
    <t>07957</t>
  </si>
  <si>
    <t>FORRO TERMO-ACUST.C/PAINEL LA DE VIDRO,REVEST.PELIC.PVC MICROPERF.,PERFIS METAL.C/TIRANTES (1250X625X15)MM FORN.E COLOC</t>
  </si>
  <si>
    <t>07958</t>
  </si>
  <si>
    <t>CHAPA DE FIBRA DE MADEIRA DE ALTA DENSIDADE, DE (1220X2440X2,5)MM</t>
  </si>
  <si>
    <t>07977</t>
  </si>
  <si>
    <t>LAMPADA HALOGENA DICROICA, DE 20W-12V</t>
  </si>
  <si>
    <t>07978</t>
  </si>
  <si>
    <t>LAMPADA HALOGENA DICROICA, DE 50W-12V</t>
  </si>
  <si>
    <t>07981</t>
  </si>
  <si>
    <t>LAMPADA FLUORESCENTE TUBULAR, DE 16W</t>
  </si>
  <si>
    <t>07983</t>
  </si>
  <si>
    <t>LAMPADA DE VAPOR DE SODIO, ALTA PRESSAO,BASE E-27, BULBO OVOIDE, DE 70W</t>
  </si>
  <si>
    <t>07984</t>
  </si>
  <si>
    <t>LAMPADA DE VAPOR DE SODIO, ALTA PRESSAO,BASE E-40, BULBO OVOIDE, DE 100W</t>
  </si>
  <si>
    <t>07989</t>
  </si>
  <si>
    <t>LAMPADA FLUORESCENTE COMPACTA INTEGRADA,ELETRONICA, DE 15W-127V, BASE E-27</t>
  </si>
  <si>
    <t>07990</t>
  </si>
  <si>
    <t>LAMPADA FLUORESCENTE COMPACTA INTEGRADA,ELETRONICA, DE 25W-127V, BASE E-27</t>
  </si>
  <si>
    <t>07991</t>
  </si>
  <si>
    <t>LAMPADA FLUORESCENTE COMPACTA INTEGRADA,ELETRONICA, DE 36W-127V, BASE E-27</t>
  </si>
  <si>
    <t>07993</t>
  </si>
  <si>
    <t>BOBINA EM LATAO LIGA 260, DE 0,70MM DE ESPESSURA E 305,00MM DE LARGURA</t>
  </si>
  <si>
    <t>07996</t>
  </si>
  <si>
    <t>LAJOTA PRE-FABRICADA DE CONCRETO P/PAVIMENTACAO, C/10CM DE ESPES., RESIST.MINIMADE 50 MPA, NA COR NATURAL E CINZA</t>
  </si>
  <si>
    <t>07997</t>
  </si>
  <si>
    <t>LAJOTA PRE-FABRICADA P/PAVIMENTACAO, C/06CM DE ESPES., RESIST. MINIMA DE 35 MPA,COLORIDA</t>
  </si>
  <si>
    <t>07998</t>
  </si>
  <si>
    <t>LAJOTA PRE-FABRICADA DE CONCRETO P/PAVIMENTACAO, C/08CM DE ESPES., RESIST. MINIMA DE 35 MPA, COLORIDA</t>
  </si>
  <si>
    <t>07999</t>
  </si>
  <si>
    <t>LAJOTA PRE-FABRICADA DE CONCRETO P/PAVIMENTACAO, C/10CM DE ESPES., RESIST.MINIMADE 35 MPA, COLORIDA</t>
  </si>
  <si>
    <t>08000</t>
  </si>
  <si>
    <t>TELHA ONDULADA DE CIMENTO, SEM AMIANTO,REFORCADA C/FIOS SINTETICOS (CRFS), DE (2,44X1,10)M E C/ESPES. DE 6MM</t>
  </si>
  <si>
    <t>08001</t>
  </si>
  <si>
    <t>TELHA ONDULADA DE CIMENTO, SEM AMIANTO,REFORCADA C/FIOS SINTETICOS (CRFS), DE (2,44X1,10)M E C/ESPES. DE 8MM</t>
  </si>
  <si>
    <t>08002</t>
  </si>
  <si>
    <t>CUMEEIRA NORMAL DE CIMENTO, SEM AMIANTO,REFORCADA C/FIOS SINTETICOS (CRFS), P/TELHA ONDUL. 1,10M DE 5,6 E 8MM ESPESSURA</t>
  </si>
  <si>
    <t>08003</t>
  </si>
  <si>
    <t>CUMEEIRA ARTICULADA DE CIMENTO, S/AMIANTO, REFORCADA C/FIOS SINTET.(CRFS) SUPERIOR E INFERIOR (PAR), P/TELHA ONDUL.1,10M</t>
  </si>
  <si>
    <t>08004</t>
  </si>
  <si>
    <t>RUFO DE CIMENTO, SEM AMIANTO, REFORCADACOM FIOS SINTETICOS (CRFS), P/TELHA ONDULADA 1,10M A DIREITA OU ESQUERDA</t>
  </si>
  <si>
    <t>08005</t>
  </si>
  <si>
    <t>TELHA MODULAR DE CIMENTO, SEM AMIANTO, REFORCADA C/FIOS SINTETICOS (CRFS), DE (2,30X0,50)M C/ESPES. DE 8MM</t>
  </si>
  <si>
    <t>08006</t>
  </si>
  <si>
    <t>TELHA TIPO CALHA NORMAL DE CIMENTO, S/AMIANTO, REFORCADA C/FIOS SINTETICOS (CRFS), DE (4,50X0,44)M E C/ESPES.DE 8MM</t>
  </si>
  <si>
    <t>08008</t>
  </si>
  <si>
    <t>PORTA CORTA-FOGO P/SAIDA DE EMERGENCIA,(0,90X2,10X0,05)M,ABNT NBR 11742,CLASSE P-090,INCL.BATENTE,FECHADURA E DOBRADICAS</t>
  </si>
  <si>
    <t>08009</t>
  </si>
  <si>
    <t>PORTA CORTA-FOGO P/SAIDA DE EMERGENCIA,(0,90X2,10X0,05)M,ABNT NBR 11742,CLASSE P-120,INCL.BATENTE,FECHADURA E DOBRADICAS</t>
  </si>
  <si>
    <t>08019</t>
  </si>
  <si>
    <t>CONECTOR PARAFUSO FENDIDO, TIPO SPLIT BOLT, FABRICADO EM COBRE, PARA CABO DE 010MM2</t>
  </si>
  <si>
    <t>08020</t>
  </si>
  <si>
    <t>CONECTOR PARAFUSO FENDIDO, TIPO SPLIP BOLT, FABRICADO EM COBRE, PARA CABO DE 016MM2</t>
  </si>
  <si>
    <t>08021</t>
  </si>
  <si>
    <t>CONECTOR PARAFUSO FENDIDO, TIPO SPLIT BOLT, FABRICADO EM COBRE, PARA CABO DE 025MM2</t>
  </si>
  <si>
    <t>08022</t>
  </si>
  <si>
    <t>CONECTOR PARAFUSO FENDIDO, TIPO SPLIT BOLT, FABRICADO EM COBRE, PARA CABO DE 035MM2</t>
  </si>
  <si>
    <t>08023</t>
  </si>
  <si>
    <t>CONECTOR PARAFUSO FENDIDO, TIPO SPLIT BOLT, FABRICADO EM COBRE, PARA CABO DE 050MM2</t>
  </si>
  <si>
    <t>08024</t>
  </si>
  <si>
    <t>CONECTOR PARAFUSO FENDIDO, TIPO SPLIT BOLT, FABRICADO EM COBRE, PARA CABO DE 070MM2</t>
  </si>
  <si>
    <t>08025</t>
  </si>
  <si>
    <t>CONECTOR PARAFUSO FENDIDO, TIPO SPLIT BOLT, FABRICADO EM COBRE, PARA CABO DE 095MM2</t>
  </si>
  <si>
    <t>08026</t>
  </si>
  <si>
    <t>CONECTOR PARAFUSO FENDIDO, TIPO SPLIT BOLT, FABRICADO EM COBRE, PARA CABO DE 120MM2</t>
  </si>
  <si>
    <t>08027</t>
  </si>
  <si>
    <t>CONECTOR PARAFUSO FENDIDO, TIPO SPLIT BOLT, FABRICADO EM COBRE, PARA CABO DE 150MM2</t>
  </si>
  <si>
    <t>08028</t>
  </si>
  <si>
    <t>CONECTOR PARAFUSO FENDIDO, TIPO SPLIT BOLT, FABRICADO EM COBRE, PARA CABO DE 185MM2</t>
  </si>
  <si>
    <t>08029</t>
  </si>
  <si>
    <t>CONECTOR PARAFUSO FENDIDO, TIPO SPLIT BOLT, FABRICADO EM COBRE, PARA CABO DE 240MM2</t>
  </si>
  <si>
    <t>08030</t>
  </si>
  <si>
    <t>ADESIVO ACRILICO A BASE D`AGUA, P/APLICACAO DE REVESTIMENTO DE PISOS VINILICOS SEMIFLEXIVEIS, EM GALAO DE 4KG</t>
  </si>
  <si>
    <t>08036</t>
  </si>
  <si>
    <t>CUMEEIRA NORMAL DE CIMENTO, SEM AMIANTO,REFORCADA C/FIOS SINTETICOS (CRFS), P/TELHA TIPO CALHA 44CM DE LARGURA</t>
  </si>
  <si>
    <t>08045</t>
  </si>
  <si>
    <t>MAO-DE-OBRA DE TECNICO DE SEGURANCA DO TRABALHO, INCLUSIVE ENCARGOS SOCIAIS</t>
  </si>
  <si>
    <t>08046</t>
  </si>
  <si>
    <t>MAO-DE-OBRA DE AUXILIAR DE ENFERMAGEM, INCLUSIVE ENCARGOS SOCIAIS</t>
  </si>
  <si>
    <t>10001</t>
  </si>
  <si>
    <t>ADUBO ORGANICO (HUMUS DE MINHOCA)</t>
  </si>
  <si>
    <t>10002</t>
  </si>
  <si>
    <t>ADUBO QUIMICO, PARA GRAMA, TIPO NPK-10-10-10(SACO 10KG)</t>
  </si>
  <si>
    <t>SACO</t>
  </si>
  <si>
    <t>10003</t>
  </si>
  <si>
    <t>BOMBONA PLASTICA, DE 50L</t>
  </si>
  <si>
    <t>10006</t>
  </si>
  <si>
    <t>CONDICIONADOR DE SOLO</t>
  </si>
  <si>
    <t>10007</t>
  </si>
  <si>
    <t>DESINFETANTE DE USO GERAL, ANTISSEPTICO,GERMICIDA,LARVICIDA,BACTERICIDA E FUNGICIDA,A BASE DE CRESOIS E FENOIS(CREOLINA)</t>
  </si>
  <si>
    <t>10009</t>
  </si>
  <si>
    <t>CUPIM-CUPINICIDA PARA TRATAMENTO FITOSSANITARIO EM ARVORES</t>
  </si>
  <si>
    <t>10010</t>
  </si>
  <si>
    <t>ESCADA EXTENSIVEL EM DURALUMINIO, C/13 DEGRAUS, ALCANCE DE 6,95M</t>
  </si>
  <si>
    <t>10011</t>
  </si>
  <si>
    <t>ESPUMA DE POLIURETANO EM SPRAY DE 500ML</t>
  </si>
  <si>
    <t>10012</t>
  </si>
  <si>
    <t>FERTILIZANTE SUPERFOSFATO SIMPLES</t>
  </si>
  <si>
    <t>10013</t>
  </si>
  <si>
    <t>FUNGICIDA PARA TRATAMENTO FITOSSANITARIOEM ARVORES</t>
  </si>
  <si>
    <t>10018</t>
  </si>
  <si>
    <t>PECA DE MADEIRA SERRADA, SECAO (2,5CMX5M/1"X2") - GRUPO II</t>
  </si>
  <si>
    <t>10020</t>
  </si>
  <si>
    <t>PREGO DE COBRE (1,80MMX2 1/2")</t>
  </si>
  <si>
    <t>10021</t>
  </si>
  <si>
    <t>PULVERIZADOR COSTAL, 16L</t>
  </si>
  <si>
    <t>10022</t>
  </si>
  <si>
    <t>SACO PLASTICO SANFONADO,PERFURADO, CORPRETA DE (15X25)CM, ESPES. 0,15MM</t>
  </si>
  <si>
    <t>10023</t>
  </si>
  <si>
    <t>SACO PLASTICO SANFONADO, PERFURADO, CORPRETA (20X30)CM, ESPES. 0,20MM</t>
  </si>
  <si>
    <t>10024</t>
  </si>
  <si>
    <t>SACO PLASTICO SANFONADO, PERFUMADO, CORPRETA (28X35)CM, ESPES. 0,22MM</t>
  </si>
  <si>
    <t>10026</t>
  </si>
  <si>
    <t>FERTILIZANTE A BASE DE OXIDO DE COBRE, COM FUNCAO CURATIVA E FUNGICIDA</t>
  </si>
  <si>
    <t>10027</t>
  </si>
  <si>
    <t>TRINCHA COMUM DE 3"</t>
  </si>
  <si>
    <t>10028</t>
  </si>
  <si>
    <t>JUNCAO 45º PVC BBB NBR 7362 DN 200MM</t>
  </si>
  <si>
    <t>10029</t>
  </si>
  <si>
    <t>CURVA 45º PVC PB NBR 7362 DN 200MM</t>
  </si>
  <si>
    <t>10030</t>
  </si>
  <si>
    <t>CURVA 90º PVC PB NBR 7362 DN 200MM</t>
  </si>
  <si>
    <t>10031</t>
  </si>
  <si>
    <t>JUNCAO 45º PVC BBB NBR 7362 DN 250MM</t>
  </si>
  <si>
    <t>10032</t>
  </si>
  <si>
    <t>CURVA 45º PVC PB NBR 7362 DN 250MM</t>
  </si>
  <si>
    <t>10033</t>
  </si>
  <si>
    <t>CURVA 90º PVC PB NBR 7362 DN 250MM</t>
  </si>
  <si>
    <t>10034</t>
  </si>
  <si>
    <t>JUNCAO 45º PVC BBB NBR 7362 DN 300MM</t>
  </si>
  <si>
    <t>10035</t>
  </si>
  <si>
    <t>CURVA 45º PVC PB NBR 7362 DN 300MM</t>
  </si>
  <si>
    <t>10036</t>
  </si>
  <si>
    <t>CURVA 90º PVC PB NBR 7362 DN 300MM</t>
  </si>
  <si>
    <t>10042</t>
  </si>
  <si>
    <t>TIRANTE DE ACO CARBONO C/PORCAS 16X180MM</t>
  </si>
  <si>
    <t>10043</t>
  </si>
  <si>
    <t>TIRANTE DE ACO CARBONO C/PORCAS 20X225MM</t>
  </si>
  <si>
    <t>10044</t>
  </si>
  <si>
    <t>TIRANTE DE ACO CARBONO C/PORCAS 20X270MM</t>
  </si>
  <si>
    <t>10045</t>
  </si>
  <si>
    <t>TIRANTE DE ACO CARBONO C/PORCAS 20X315MM</t>
  </si>
  <si>
    <t>10046</t>
  </si>
  <si>
    <t>TIRANTE DE ACO CARBONO C/PORCAS 24X270MM</t>
  </si>
  <si>
    <t>10047</t>
  </si>
  <si>
    <t>TIRANTE DE ACO CARBONO C/PORCAS 24X315MM</t>
  </si>
  <si>
    <t>10048</t>
  </si>
  <si>
    <t>TIRANTE DE ACO CARBONO C/PORCAS 24X360MM</t>
  </si>
  <si>
    <t>10049</t>
  </si>
  <si>
    <t>TIRANTE DE ACO CARBONO C/PORCAS 27X360MM</t>
  </si>
  <si>
    <t>10050</t>
  </si>
  <si>
    <t>TIRANTE DE ACO CARBONO C/PORCAS 27X405MM</t>
  </si>
  <si>
    <t>10052</t>
  </si>
  <si>
    <t>TIRANTE DE ACO CARBONO C/PORCAS 30X405MM</t>
  </si>
  <si>
    <t>10053</t>
  </si>
  <si>
    <t>TIRANTE DE ACO CARBONO C/PORCAS 30X495MM</t>
  </si>
  <si>
    <t>10054</t>
  </si>
  <si>
    <t>TIRANTE DE ACO CARBONO C/PORCAS 30X540MM</t>
  </si>
  <si>
    <t>10055</t>
  </si>
  <si>
    <t>TIRANTE DE ACO CARBONO C/PORCAS 33X450MM</t>
  </si>
  <si>
    <t>10056</t>
  </si>
  <si>
    <t>TIRANTE DE ACO CARBONO C/PORCAS 33X495MM</t>
  </si>
  <si>
    <t>10057</t>
  </si>
  <si>
    <t>TIRANTE DE ACO CARBONO C/PORCAS 33X630MM</t>
  </si>
  <si>
    <t>10058</t>
  </si>
  <si>
    <t>TIRANTE DE ACO CARBONO C/PORCAS 36X540MM</t>
  </si>
  <si>
    <t>10059</t>
  </si>
  <si>
    <t>TIRANTE DE ACO CARBONO C/PORCAS 36X630MM</t>
  </si>
  <si>
    <t>10060</t>
  </si>
  <si>
    <t>TIRANTE DE ACO CARBONO C/PORCAS 36X765MM</t>
  </si>
  <si>
    <t>10061</t>
  </si>
  <si>
    <t>TIRANTE DE ACO CARBONO C/PORCAS 39X720MM</t>
  </si>
  <si>
    <t>10062</t>
  </si>
  <si>
    <t>TIRANTE DE ACO CARBONO C/PORCAS 45X810MM</t>
  </si>
  <si>
    <t>10063</t>
  </si>
  <si>
    <t>PARAFUSO COM PORCA EM ACO INOX 16X80MM</t>
  </si>
  <si>
    <t>10064</t>
  </si>
  <si>
    <t>PARAFUSO COM PORCA EM ACO INOX 20X90MM</t>
  </si>
  <si>
    <t>10065</t>
  </si>
  <si>
    <t>PARAFUSO COM PORCA EM ACO INOX 24X100MM</t>
  </si>
  <si>
    <t>10066</t>
  </si>
  <si>
    <t>PARAFUSO COM PORCA EM ACO INOX 27X120MM</t>
  </si>
  <si>
    <t>10067</t>
  </si>
  <si>
    <t>PARAFUSO COM PORCA EM ACO INOX 30X130MM</t>
  </si>
  <si>
    <t>10068</t>
  </si>
  <si>
    <t>PARAFUSO COM PORCA EM ACO INOX 33X130MM</t>
  </si>
  <si>
    <t>10069</t>
  </si>
  <si>
    <t>PARAFUSO COM PORCA EM ACO INOX 36X140MM</t>
  </si>
  <si>
    <t>10103</t>
  </si>
  <si>
    <t>TUBO DE CONCRETO ARMADO PARA CRAVACAO, COM PONTA, BOLSA E JUNTA ELASTICA, CONFORME NBR 15319/2006, DIAMETRO DE 0400MM</t>
  </si>
  <si>
    <t>10104</t>
  </si>
  <si>
    <t>TUBO DE CONCRETO ARMADO PARA CRAVACAO, COM PONTA, BOLSA E JUNTA ELASTICA, CONFORME NBR 15319/2006, DIAMETRO DE 0500MM</t>
  </si>
  <si>
    <t>10105</t>
  </si>
  <si>
    <t>TUBO DE CONCRETO ARMADO PARA CRAVACAO, COM PONTA, BOLSA E JUNTA ELASTICA, CONFORME NBR 15319/2006, DIAMETRO DE 0600MM</t>
  </si>
  <si>
    <t>10106</t>
  </si>
  <si>
    <t>TUBO DE CONCRETO ARMADO PARA CRAVACAO, COM PONTA, BOLSA E JUNTA ELASTICA, CONFORME NBR 15319/2006, DIAMETRO DE 0700MM</t>
  </si>
  <si>
    <t>10107</t>
  </si>
  <si>
    <t>TUBO DE CONCRETO ARMADO PARA CRAVACAO, COM PONTA, BOLSA E JUNTA ELASTICA, CONFORME NBR 15319/2006, DIAMETRO DE 0800MM</t>
  </si>
  <si>
    <t>10108</t>
  </si>
  <si>
    <t>TUBO DE CONCRETO ARMADO PARA CRAVACAO, COM PONTA, BOLSA E JUNTA ELASTICA, CONFORME NBR 15319/2006, DIAMETRO DE 0900MM</t>
  </si>
  <si>
    <t>10109</t>
  </si>
  <si>
    <t>TUBO DE CONCRETO ARMADO PARA CRAVACAO, COM PONTA, BOLSA E JUNTA ELASTICA, CONFORME NBR 15319/2006, DIAMETRO DE 1000MM</t>
  </si>
  <si>
    <t>10110</t>
  </si>
  <si>
    <t>TUBO DE CONCRETO ARMADO PARA CRAVACAO, COM PONTA, BOLSA E JUNTA ELASTICA, CONFORME NBR 15319/2006, DIAMETRO DE 1200MM</t>
  </si>
  <si>
    <t>10111</t>
  </si>
  <si>
    <t>TUBO DE CONCRETO ARMADO PARA CRAVACAO, COM PONTA, BOLSA E JUNTA ELASTICA, CONFORME NBR 15319/2006, DIAMETRO DE 1500MM</t>
  </si>
  <si>
    <t>10112</t>
  </si>
  <si>
    <t>TUBO DE CONCRETO ARMADO PARA CRAVACAO, COM PONTA, BOLSA E JUNTA ELASTICA, CONFORME NBR 15319/2006, DIAMETRO DE 2000MM</t>
  </si>
  <si>
    <t>10114</t>
  </si>
  <si>
    <t>TUBO FERRO FUND.CENT.DUCTIL P/CAN.SOB PRES.CLAS.K-7,NBR 7675,PONTA/BOLSA,REV.EST.ZINCO MET.PINT.INT.ARG.CIM.DIAM.450MM</t>
  </si>
  <si>
    <t>10115</t>
  </si>
  <si>
    <t>TUBO FERRO FUND.CENT.DUCTIL P/CAN.SOB PRES.CLAS.K-9,NBR 7675,PONTA/BOLSA,REV.EST.ZINCO MET.PINT.INT.ARG.CIM.DIAM.450MM</t>
  </si>
  <si>
    <t>10116</t>
  </si>
  <si>
    <t>TUBO FERRO FUNDIDO CENTRIF.DUCTIL,P/CANALIZ.SOB PRES.OU GRAVIT.NORMA ABNT NBR 15.420,INCL.ANEL BOR.NITRILICO, DIAM.80MM</t>
  </si>
  <si>
    <t>10117</t>
  </si>
  <si>
    <t>TUBO FERRO FUNDIDO CENTRIF.DUCTIL.P/CANALIZ.SOB PRES.OU GRAVIT.NORMA ABNT NBR 15.420,INCL.ANEL BOR.NITRILICO,DIAM.100MM</t>
  </si>
  <si>
    <t>10118</t>
  </si>
  <si>
    <t>TUBO FERRO FUNDIDO CENTRIF.DUCTIL,P/CANALIZ.SOB PRES.OU GRAVIT.NORMA ABNT NBR 15.420,INCL.ANEL BOR.NITRILICO,DIAM.150MM</t>
  </si>
  <si>
    <t>10119</t>
  </si>
  <si>
    <t>TUBO FERRO FUNDIDO CENTRIF.DUCTIL,P/CANALIZ.SOB PRES.OU GRAVIT.NORMA ABNT NBR 15.420,INCL.ANEL BOR.NITRILICO,DIAM.200MM</t>
  </si>
  <si>
    <t>10120</t>
  </si>
  <si>
    <t>TUBO FERRO FUNDIDO CENTRIF.DUCTIL,P/CANALIZ.SOB PRES.OU GRAVIT.NORMA ABNT NBR 15.420,INCL.ANEL BOR.NITRILICO,DIAM.250MM</t>
  </si>
  <si>
    <t>10121</t>
  </si>
  <si>
    <t>TUBO FERRO FUNDIDO CENTRIF.DUCTIL,P/CANALIZ.SOB PRES.OU GRAVIT.NORMA ABNT NBR 15.420,INCL.ANEL BOR.NITRILICO,DIAM.300MM</t>
  </si>
  <si>
    <t>10122</t>
  </si>
  <si>
    <t>TUBO FERRO FUNDIDO CENTRIF.DUCTIL,P/CANALIZ.SOB PRES.OU GRAVIT.NORMA ABNT NBR 15.420,INCL.ANEL BOR.NITRILICO,DIAM.350MM</t>
  </si>
  <si>
    <t>10123</t>
  </si>
  <si>
    <t>TUBO FERRO FUNDIDO CENTRIF.DUCTIL,P/CANALIZ.SOB PRES.OU GRAVIT.NORMA ABNT NBR 15.420,INCL.ANEL BOR.NITRILICO,DIAM.400MM</t>
  </si>
  <si>
    <t>10124</t>
  </si>
  <si>
    <t>TUBO FERRO FUNDIDO CENTRIF.DUCTIL,P/CANALIZ.SOB PRES.OU GRAVIT.NORMA ABNT NBR 15.420,INCL.ANEL BOR.NITRILICO,DIAM.450MM</t>
  </si>
  <si>
    <t>10125</t>
  </si>
  <si>
    <t>TUBO FERRO FUNDIDO CENTRIF.DUCTIL,P/CANALIZ.SOB PRES.OU GRAVIT.NORMA ABNT NBR 15.420,INCL.ANEL BOR.NITRILICO,DIAM.500MM</t>
  </si>
  <si>
    <t>10126</t>
  </si>
  <si>
    <t>TUBO FERRO FUNDIDO CENTRIF.DUCTIL,P/CANALIZ.SOB PRES.OU GRAVIT.NORMA ABNT NBR 15.420,INCL.ANEL BOR.NITRILICO,DIAM.600MM</t>
  </si>
  <si>
    <t>10127</t>
  </si>
  <si>
    <t>TUBO FERRO FUNDIDO CENTRIF.DUCTIL,P/CANALIZ.SOB PRES.OU GRAVIT.NORMA ABNT NBR 15.420,INCL.ANEL BOR.NITRILICO,DIAM.700MM</t>
  </si>
  <si>
    <t>10128</t>
  </si>
  <si>
    <t>TUBO FERRO FUNDIDO CENTRIF.DUCTIL,P/CANALIZ.SOB PRES.OU GRAVIT.NORMA ABNT NBR 15.420,INCL.ANEL BOR.NITRILICO,DIAM.800MM</t>
  </si>
  <si>
    <t>10129</t>
  </si>
  <si>
    <t>TUBO FERRO FUNDIDO CENTRIF.DUCTIL,P/CANALIZ.SOB.PRES.OU GRAVIT.NORMA ABNT NBR 15.420,INCL.ANEL BOR.NITRILICO,DIAM.900MM</t>
  </si>
  <si>
    <t>10130</t>
  </si>
  <si>
    <t>TUBO FERRO FUNDIDO CENTRIF.DUCTIL,P/CANALIZ.SOB PRES.OU GRAVIT.NORMA ABNT NBR 15.420,INCL.ANEL BOR.NITRILICO,DIAM.1000MM</t>
  </si>
  <si>
    <t>10131</t>
  </si>
  <si>
    <t>TUBO FERRO FUNDIDO CENTRIF.DUCTIL,P/CANALIZ.SOB PRES.OU GRAVIT.NORMA ABNT NBR 15.420,INCL.ANEL BOR.NITRILICO,DIAM.1200MM</t>
  </si>
  <si>
    <t>10146</t>
  </si>
  <si>
    <t>TUBO FERRO FUND.DUC.C/2 FLANGES SOLD.,CLAS.PRES.PN-10,ESP.CLAS.K-9,P/AGUA,NBR 7560 E NBR 7675,DIAM.80MM,COMP.ATE 1,0M</t>
  </si>
  <si>
    <t>10147</t>
  </si>
  <si>
    <t>TUBO FERRO FUND.DUC.C/2 FLANGES SOLD.,CLAS.PRES.PN-10,ESP.CLAS.K-9,P/AGUA,NBR 7560 E NBR 7675,DIAM.100MM,COMP.ATE 1,0M</t>
  </si>
  <si>
    <t>10148</t>
  </si>
  <si>
    <t>TUBO FERRO FUND.DUC.C/2 FLANGES SOLD.,CLAS.PRES.PN-10,ESP.CLAS.K-9,P/AGUA,NBR 7560 E NBR 7675,DIAM.150MM,COMP.ATE 1,0M</t>
  </si>
  <si>
    <t>10149</t>
  </si>
  <si>
    <t>TUBO FERRO FUND.DUC.C/2 FLANGES SOLD.,CLAS.PRES.PN-10,ESP.CLAS.K-9,P/AGUA,NBR 7560 E NBR 7675,DIAM.200MM,COMPR.ATE 1,0M</t>
  </si>
  <si>
    <t>10150</t>
  </si>
  <si>
    <t>TUBO FERRO FUND.DUC.C/2 FLANGES SOLD.,CLAS.PRES.PN-10,ESP.CLAS.K-9,P/AGUA,NBR 7560 E NBR 7675,DIAM.250MM,COMP.ATE 1,0M</t>
  </si>
  <si>
    <t>10151</t>
  </si>
  <si>
    <t>TUBO FERRO FUND.DUC.C/2 FLANGES SOLD.,CLAS.PRES.PN-10,ESP.CLAS.K-9,P/AGUA,NBR 7560 E NBR 7675,DIAM.300MM,COMP.ATE 1,0M</t>
  </si>
  <si>
    <t>10152</t>
  </si>
  <si>
    <t>TUBO FERRO FUND.DUC.C/2 FLANGES SOLD.,CLAS.PRES.PN-10,ESP.CLAS.K-9,P/AGUA,NBR 7560 E NBR 7675,DIAM.350MM,COMP.ATE 1,0M</t>
  </si>
  <si>
    <t>10153</t>
  </si>
  <si>
    <t>TUBO FERRO FUND.DUC.C/2 FLANGES SOLD.,CLAS.PRES.PN-10,ESP.CLAS.K-9,P/AGUA,NBR 7560 E NBR 7675,DIAM.400MM, COMP.ATE 1,0M</t>
  </si>
  <si>
    <t>10154</t>
  </si>
  <si>
    <t>TUBO FERRO FUND.DUC.C/2 FLANGES SOLD.,CLAS.PRES.PN-10,ESP.CLAS.K-9,P/AGUA,NBR 7560 E NBR 7675,DIAM.450MM,COMP.ATE 1,0M</t>
  </si>
  <si>
    <t>10155</t>
  </si>
  <si>
    <t>TUBO FERRO FUND.DUC.C/2 FLANGES SOLD.,CLAS.PRES.PN-10,ESP.CLAS.K-9,P/AGUA,NBR 7560 E NBR 7675,DIAM.500MM,COMP.ATE 1,0M</t>
  </si>
  <si>
    <t>10156</t>
  </si>
  <si>
    <t>TUBO FERRO FUND.DUC.C/2 FLANGES SOLD.,CLAS.PRES.PN-10,ESP.CLAS.K-9,P/AGUA,NBR 7560 E NBR 7675,DIAM.600MM,COMP.ATE 1,0M</t>
  </si>
  <si>
    <t>10157</t>
  </si>
  <si>
    <t>TUBO FERRO FUND.DUC.C/2 FLANGES ROSC.CLAS.PRES.PN-10,ESP.CLAS.K-12,P/AGUA,NBR 7560 E NBR 7675,DIAM.700MM,COMP.ATE 1,0M</t>
  </si>
  <si>
    <t>10158</t>
  </si>
  <si>
    <t>TUBO FERRO FUND.DUC.C/2 FLANGES ROSC.CLAS.PRES.PN-10,ESP.CLAS.K-12,P/AGUA,NBR 7560 E NBR 7675,DIAM.800MM,COMP.ATE 1,0M</t>
  </si>
  <si>
    <t>10159</t>
  </si>
  <si>
    <t>TUBO FERRO FUND.DUC.C/2 FLANGES ROSC.CLAS.PRES.PN-10,ESP.CLAS.K-12,P/AGUA,NBR 7560 E NBR 7675,DIAM.900MM,COMP.ATE 1,0M</t>
  </si>
  <si>
    <t>10160</t>
  </si>
  <si>
    <t>TUBO FERRO FUND.DUC.C/2 FLANGES ROSC.CLAS.PRES.PN-10,ESP.CLAS.K-12,P/AGUA,NBR 7560 E NBR 7675,DIAM.1000MM,COMP.ATE 1,0M</t>
  </si>
  <si>
    <t>10161</t>
  </si>
  <si>
    <t>TUBO FERRO FUND.DUC.C/2 FLANGES ROSC.CLAS.PRES.PN-10,ESP.CLAS.K-12,P/AGUA,NBR 7560 E NBR 7675,DIAM.1200MM,COMP.ATE 1,0M</t>
  </si>
  <si>
    <t>10162</t>
  </si>
  <si>
    <t>TUBO FERRO FUND.DUC.C/FLANGES SOLD.CLAS.PRES.PN-16,ESP.CLAS.K-9,P/AGUA,NBR 7560E MBR 7675,DIAM.80MM,COMP.ATE 1,0M</t>
  </si>
  <si>
    <t>10163</t>
  </si>
  <si>
    <t>TUBO FERRO FUND.DUC.C/FLANGES SOLD.CLAS.PRES.PN-16,ESP.CLAS.K-9,P/AGUA,NBR 7560E NBR 7675,DIAM.100MM,COMP.ATE 1,0M</t>
  </si>
  <si>
    <t>10164</t>
  </si>
  <si>
    <t>TUBO FERRO FUND.DUC.C/FLANGES SOLD.CLAS.PRES.PN-16,ESP.CLAS.K-9,P/AGUA,NBR 7560E NBR 7675,DIAM.150MM,COMP.ATE 1,0M</t>
  </si>
  <si>
    <t>10165</t>
  </si>
  <si>
    <t>TUBO FERRO FUND.DUC.C/FLANGES SOLD.CLAS.PRES.PN-16,ESP.CLAS.K-9,P/AGUA,NBR 7560E NBR 7675,DIAM.200MM,COMP.ATE 1,0M</t>
  </si>
  <si>
    <t>10166</t>
  </si>
  <si>
    <t>TUBO FERRO FUND.DUC.C/FLANGES SOLD.CLAS.PRES.PN-16,ESP.CLAS.K-9,P/AGUA,NBR 7560E NBR 7675,DIAM.250MM,COMP.ATE 1,0M</t>
  </si>
  <si>
    <t>10167</t>
  </si>
  <si>
    <t>TUBO FERRO FUND.DUC,C/FLANGES SOLD.CLAS.PRES.PN-16,ESP.CLAS.K-9,P/AGUA,NBR 7560E NBR 7675,DIAM.300MM,COMP.ATE 1,0M</t>
  </si>
  <si>
    <t>10168</t>
  </si>
  <si>
    <t>TUBO FERRO FUND.DUC.C/FLANGES SOLD.CLAS.PRES.PN-16,ESP.CLAS.K-9,P/AGUA,NBR 7560E NBR 7675,DIAM.350MM,COMP.ATE 1,0M</t>
  </si>
  <si>
    <t>10169</t>
  </si>
  <si>
    <t>TUBO FERRO FUND.DUC.C/FLANGES SOLD.CLAS.PRES.PN-16,ESP.CLAS.K-9,P/AGUA,NBR 7560E NBR 7675,DIAM.400MM,COMP.ATE 1,0M</t>
  </si>
  <si>
    <t>10170</t>
  </si>
  <si>
    <t>TUBO FERRO FUND.DUC.C/FLANGES SOLD.CLAS.PRES.PN-16,ESP.CLAS.K-9,P/AGUA,NBR 7560E NBR 7675,DIAM.450MM,COMP.1,0M</t>
  </si>
  <si>
    <t>10171</t>
  </si>
  <si>
    <t>TUBO FERRO FUND.DUC.C/FLANGES SOLD.CLAS.PRES.PN-16,ESP.CLAS,K-9,P/AGUA,NBR 7560E NBR 7675,DIAM.500MM,COMP.ATE 1,0M</t>
  </si>
  <si>
    <t>10172</t>
  </si>
  <si>
    <t>TUBO FERRO FUND.DUC.C/FLANGES SOLD.CLAS.PRES.PN-16,ESP.CLAS.K-9,P/AGUA,NBR 7560E NBR 7675,DIAM.600MM,COMP.ATE 1,0M</t>
  </si>
  <si>
    <t>10173</t>
  </si>
  <si>
    <t>TUBO FERRO FUND.DUC.C/FLANGES ROSC.CLAS.PRES.PN-16,ESP.CLAS.K-12,P/AGUA,NBR 7560E NBR 7675,DIAM.700MM,COMP.ATE 1,0M</t>
  </si>
  <si>
    <t>10174</t>
  </si>
  <si>
    <t>TUBO FER.FUND.DUC.C/2 FLAN.INT.FUN.ESP.CLAS.K-14,CLAS.PRES.PN-16,AGUA,NBR 7560 E7675,DIAM.800MM,COMP.1,0M FORNECIMENTO</t>
  </si>
  <si>
    <t>10175</t>
  </si>
  <si>
    <t>TUBO FER.FUND.DUC.C/2 FLAN.INT.FUN.ESP.CLAS.K-14,CLAS.PRES.PN-16,AGUA,NBR 7560 E7675,DIAM.900MM,COMP.1,0M FORNECIMENTO</t>
  </si>
  <si>
    <t>10176</t>
  </si>
  <si>
    <t>TUBO FER.FUND.DUC.C/2 FLAN.INT.FUN.ESP.CLAS.K-14,CLAS.PRES.PN-16,AGUA,NBR 7560 E7675,DIAM.1000MM,COMP.1,0M FORNECIMENTO</t>
  </si>
  <si>
    <t>10177</t>
  </si>
  <si>
    <t>TUBO FER.FUND.DUC.C/2 FLAN.INT.FUN.ESP.CLAS.K-14,CLAS.PRES.PN-16,AGUA,NBR 7560 E7675,DIAM.1200MM,COMP.1,0M FORNECIMENTO</t>
  </si>
  <si>
    <t>10178</t>
  </si>
  <si>
    <t>TUBO FER.FUND.DUC.C/2 FLAN.INT.FUN.ESP.CLAS.K-14,CLAS.PRES.PN-16,AGUA,NBR 7560 E7675,DIA.800MM,COMPR.1,5M FORNECIMENTO</t>
  </si>
  <si>
    <t>10179</t>
  </si>
  <si>
    <t>TUBO FER.FUND.DUC.C/2 FLAN.INT.FUN.ESP.CLAS.K-14,CLAS.PRES.PN-16,AGUA,NBR 7560 E7675,DIAM.900MM,COMP.1,5M FORNECIMENTO</t>
  </si>
  <si>
    <t>10180</t>
  </si>
  <si>
    <t>TUBO FER.FUND.DUC.C/2 FLAN.INT.FUN.ESP.CLAS.K-14,CLAS.PRES.PN-16,AGUA,NBR 7560 E7675,DIAM.1000MM,COMP.1,5M FORNECIMENTO</t>
  </si>
  <si>
    <t>10181</t>
  </si>
  <si>
    <t>TUBO FER.FUND.DUC.C/2 FLAN.INT.FUN.ESP.CLAS.K-14,CLAS.PRES.PN-16,AGUA,NBR 7560 E7675,DIAM.1200MM,COMP.1,5M FORNECIMENTO</t>
  </si>
  <si>
    <t>10182</t>
  </si>
  <si>
    <t>TUBO FER.FUND.DUC.C/2 FLAN.INT.FUN.ESP.CLAS.K-14,CLAS.PRES.PN-16,AGUA,NBR 7560 E7675,DIAM.800MM,COMP.2,0M FORNECIMENTO</t>
  </si>
  <si>
    <t>10183</t>
  </si>
  <si>
    <t>TUBO FER.FUND.DUC.C/2 FLAN.INT.FUN.ESP.CLAS.K-14,CLAS.PRES.PN-16,AGUA,NBR 7560 E7675,DIAM.900MM,COMP.2,0M FORNECIMENTO</t>
  </si>
  <si>
    <t>10184</t>
  </si>
  <si>
    <t>TUBO FER.FUND.DUC.C/2 FLAN.INT.FUN.ESP.CLAS.K-14,CLAS.PRES.PN-16,AGUA,NBR 7560 E7576,DIAM.1000MM,COMP.2,0M FORNECIMENTO</t>
  </si>
  <si>
    <t>10185</t>
  </si>
  <si>
    <t>TUBO FER.FUND.DUC.C/2 FLAN.INT.FUN.ESP.CLAS.K-14,CLAS.PRES.PN-16,AGUA,NBR 7560 E7695,DIAM.1200MM,COMP.2,0M FORNECIMENTO</t>
  </si>
  <si>
    <t>10186</t>
  </si>
  <si>
    <t>TUBO FERRO FUND.DUC.C/PONTA E FLANGE SOLD.ESP.CLAS.K-9,CLAS.PRES.PN-10,AGUA,CONF.NBR 7560 E 7675,C/DIAM.80MM,COMP.1,0M</t>
  </si>
  <si>
    <t>10187</t>
  </si>
  <si>
    <t>TUBO FERRO FUND.DUC.C/PONTA E FLANGE SOLD.ESP.CLAS.K-9,CLAS.PRES.PN-10,AGUA,CONF.NBR 7560 E 7675,C/DIAM.100MM,COMP.1,0M</t>
  </si>
  <si>
    <t>10188</t>
  </si>
  <si>
    <t>TUBO FERRO FUND.DUC.C/PONTA E FLANGE SOLD.ESP.CLAS.K-9,CLAS.PRES.PN-10,AGUA,CONF.NBR 7560 E 7675,C/DIAM.150MM,COMP.1,0M</t>
  </si>
  <si>
    <t>10189</t>
  </si>
  <si>
    <t>TUBO FERRO FUND.DUC.C/PONTA E FLANGE SOLD.ESQ.CLAS.K-9,CLAS.PRES.PN-10,AGUA,CONF.NBR 7560 E 7675,C/DIAM.200MM,COMP.1,0M</t>
  </si>
  <si>
    <t>10190</t>
  </si>
  <si>
    <t>TUBO FERRO FUND.DUC.C/PONTA E FLANGE SOLD.ESP.CLAS.K-9,CLAS.PRES.PN-10,AGUA,CONF.NBR 7560 E 7675,C/DIAM.250MM,COMP.1,0M</t>
  </si>
  <si>
    <t>10191</t>
  </si>
  <si>
    <t>TUBO FERRO FUND.DUC.C/PONTA E FLANGE SOLD.ESP.CLAS.K-9,CLAS.PRES.PN-10,AGUA,CONF.NBR 7560 E 7675,C/DIAM.300MM,COMP.1,0M</t>
  </si>
  <si>
    <t>10192</t>
  </si>
  <si>
    <t>TUBO FERRO FUND.DUC.C/PONTA E FLANGE SOLD.ESP.CLAS.K-9,CLAS.PRES.PN-10,AGUA,CONF.NBR 7560 E 7675,C/DIAM.350MM,COMP.1,0M</t>
  </si>
  <si>
    <t>10193</t>
  </si>
  <si>
    <t>TUBO FERRO FUND.DUC.C/PONTA E FLANGE SOLD.ESP.CLAS.K-9,CLAS.PRES.PN-10,AGUA,CONF.NBR 7560 E 7675,C/DIAM.400MM,COMP.1,0M</t>
  </si>
  <si>
    <t>10194</t>
  </si>
  <si>
    <t>TUBO FERRO FUND.DUC.C/PONTA E FLANGE SOLD.ESP.CLAS.K-9,CLAS.PRES.PN-10,AGUA,CONF.NBR 7560 E 7675,C/DIAM.450MM,COMP.1,0M</t>
  </si>
  <si>
    <t>10195</t>
  </si>
  <si>
    <t>TUBO FERRO FUND.DUC.C/PONTA FLANGE SOLD.ESP.CLAS.K-9,CLAS.PRES.PN-10,AGUA,CONF.NBR 7560 E 7675,C/DIAM.500MM,COMP.1,0M</t>
  </si>
  <si>
    <t>10196</t>
  </si>
  <si>
    <t>TUBO FERRO FUND.DUC.C/PONTA FLANGE SOLD.ESP.CLAS.K-9,CLAS.PRES.PN-10,AGUA,CONF.NBR 7560 E 7675,C/DIAM.600MM,COMP.1,0M</t>
  </si>
  <si>
    <t>10197</t>
  </si>
  <si>
    <t>TUBO FERRO FUND.DUC.C/PONTA FLANGE ROSC.ESP.CLAS.K-12,CLAS.PRES.PN-10,AGUA,CONF.NBR 7560 E 7675,C/DIAM.700MM,COMP.1,0M</t>
  </si>
  <si>
    <t>10198</t>
  </si>
  <si>
    <t>TUBO FERRO FUND.DUC.C/PONTA FLANGE ROSC.ESP.CLAS.K-12,CLAS.PRES.PN-10,AGUA,CONF.NBR 7560 E 7675,C/DIAM.800MM,COMP.1,0M</t>
  </si>
  <si>
    <t>10199</t>
  </si>
  <si>
    <t>TUBO FERRO FUND.DUC.C/PONTA FLANGE ROSC.ESP.CLAS.K-12,CLAS.PRES.PN-10,AGUA,CONF.NBR 7560 E 7675,C/DIAM.900MM,COMP.1,0M</t>
  </si>
  <si>
    <t>10200</t>
  </si>
  <si>
    <t>TUBO FERRO FUND.DUC.C/PONTA FLANGE ROSC.ESP.CLAS.K-12,CLAS.PRES.PN-10,AGUA,CONF.NBR 7560 E 7675,C/DIAM.1000MM,COMP.1,0M</t>
  </si>
  <si>
    <t>10201</t>
  </si>
  <si>
    <t>TUBO FERRO FUND.DUC.C/PONTA FLANGE ROSC.ESP.CLAS.K-12,CLAS.PRES.PN-10,AGUA,CONF.NBR 7560 E 7675,C/DIAM.1200MM,COMP.1,0M</t>
  </si>
  <si>
    <t>10202</t>
  </si>
  <si>
    <t>TUBO FERRO FUND.DUC.C/PONTA FLANGE SOLD.ESP.CLAS.K-9,CLAS.PRES.PN-16,AGUA,CONF.NBR 7560 E 7675,C/DIAM.80MM,COMP.1,0M</t>
  </si>
  <si>
    <t>10203</t>
  </si>
  <si>
    <t>TUBO FERRO FUND.DUC.C/PONTA FLANGE SOLD.ESP.CLAS.K-9,CLAS.PRES.PN-16,AGUA,CONF.NBR 7560 E 7675,C/DIAM.100MM,COMP.1,0M</t>
  </si>
  <si>
    <t>10204</t>
  </si>
  <si>
    <t>TUBO FERRO FUND.DUC.C/PONTA FLANGE SOLD.ESP.CLAS.K-9,CLAS.PRES.PN-16,AGUA,CONF.NBR 7560 E 7675,C/DIAM.150MM,COMPR.1,0M</t>
  </si>
  <si>
    <t>10205</t>
  </si>
  <si>
    <t>TUBO FERRO FUND.DUC.C/PONTA FLANGE SOLD.ESP.CLAS.K-9,CLAS.PRES.PN-16,AGUA,CONF.NBR 7560 E 7675,C/DIAM.200MM,COMP.1,0M</t>
  </si>
  <si>
    <t>10206</t>
  </si>
  <si>
    <t>TUBO FERRO FUND.DUC.C/PONTA FLANGE SOLD.ESP.CLAS.K-9,CLAS.PRES.PN-16,AGUA,CONF.NBR 7560 E 7675,DIAM.250MM,COMPR.1,0M</t>
  </si>
  <si>
    <t>10207</t>
  </si>
  <si>
    <t>TUBO FERRO DUND.DUC.C/PONTA FLANGE SOLD.ESP.CLAS.K-9,CLAS.PRES.PN-16,AGUA,CONF.NBR 7560 E 7675,DIAM.300MM,COMPR.1,0M</t>
  </si>
  <si>
    <t>10208</t>
  </si>
  <si>
    <t>TUBO FERRO FUND.DUC.C/PONTA FLANGE SOLD.ESP.CLAS.K-9,CLAS.PRES.PN-16,AGUA,CONF.NBR 7560 E 7675,DIAM.350MM,COMPR.1,0M</t>
  </si>
  <si>
    <t>10209</t>
  </si>
  <si>
    <t>TUBO FERRO FUND.DUC.C/PONTA FLANGE SOLD.ESP.CLAS.K-9,CLAS.PRES.PN-16,AGUA,CONF.NBR 7560 E 7675,DIAM.400MM,COMPR.1,0M</t>
  </si>
  <si>
    <t>10210</t>
  </si>
  <si>
    <t>TUBO FERRO FUND.DUC.C/PONTA FLANGE SOLD.CLAS.ESP.K-9,CLAS.PRES.PN-16,AGUA,CONF.NBR 7560 E 7675,DIAM.450MM,COMPR.1,0M</t>
  </si>
  <si>
    <t>10211</t>
  </si>
  <si>
    <t>TUBO FERRO FUND.DUC.C/PONTA FLANGE SOLD.ESP.CLAS-K9,CLAS.PRES.PN-16,AGUA,CONF.NBR 7560 E 7675,DIAM.500MM,COMPR.1,0M</t>
  </si>
  <si>
    <t>10212</t>
  </si>
  <si>
    <t>TUBO FERRO FUND.DUC.C/PONTA FLANGE SOLD.ESP.CLAS.K-9,CLAS.PRES.PN-16,AGUA,CONF.NBR 7560 E 7675,DIAM.600MM,COMPR.1,0M</t>
  </si>
  <si>
    <t>10213</t>
  </si>
  <si>
    <t>TUBO FERRO FUND.DUC.C/PONTA FLANGE ROSC.ESP.CLAS.K-12,CLAS.PRES.PN-16,AGUA,CONF.NBR 7560 E 7675,C/DIAM.700MM,COMPR.1,0M</t>
  </si>
  <si>
    <t>10226</t>
  </si>
  <si>
    <t>TUBO FER.FUND.DUC.C/BOLSA JUNTA ELAST.FLAN.SOLD.ESP.CLAS.K-9,CLAS.PRES.PN-10,AGUA,NBR 7560 E 7675,C/DIAM.80MM,COMP.1,0M</t>
  </si>
  <si>
    <t>10227</t>
  </si>
  <si>
    <t>TUBO FER.FUND.DUC.C/BOLSA JUNTA ELAST.FLANGE SOLD.ESP.CLAS.K-9,CLAS.PRES.PN-10,MBR 7560 E 7675,C/DIAM.100MM,COMP.1,0M</t>
  </si>
  <si>
    <t>10228</t>
  </si>
  <si>
    <t>TUBO FER.FUND.DUC.C/BOLSA JUNTA ELAST.FLANGE SOLD.ESP.CLAS.K-9,CLAS.PRES.PN-10,NBR 7560 E 7675,C/DIAM.150MM,COMPR.1,0M</t>
  </si>
  <si>
    <t>10229</t>
  </si>
  <si>
    <t>TUBO FER.FUND.DUC.C/BOLSA JUNTA ELAST.FLLANGE SOLD.ESP.CLAS.K-9,CLAS.PRES.PN-10,NBR 7560 E 7675,C/DIAM.200MM,COMPR.1,0</t>
  </si>
  <si>
    <t>10230</t>
  </si>
  <si>
    <t>TUBO FER.FUND.DUC.C/BOLSA JUNTA ELAST.FLANGE SOLD.ESP.CLAS.K-9,CLAS.PRES.PN-10,NBR 7560 E 7675,C/DIAM.250MM,COMPR.1,0M</t>
  </si>
  <si>
    <t>10231</t>
  </si>
  <si>
    <t>TUBO FER.FUND.DUC.C/BOLSA JUNTA ELAST.FLANGE SOLD.ESP.CLAS.K-9,CLAS.PRES.PN-10,NBR 7560 E 7675,C/DIAM.300MM,COMP.1,0M</t>
  </si>
  <si>
    <t>10232</t>
  </si>
  <si>
    <t>TUBO FER.FUND.DUC.C/BOLSA JUNTA ELAST.FLANGE SOLD.ESP.CLAS.K-9,CLAS.PRES.PN-10,NBR 7560 E 7675,C/DIAM.350MM,COMPR.1,0M</t>
  </si>
  <si>
    <t>10233</t>
  </si>
  <si>
    <t>TUBO FER.FUND.DUC.C/BOLSA JUNTA ELAST.FLANGE SOLD.ESP.CLAS.K-9,CLAS.PRES.PN-10,NBR 7560 E 7675,C/DIAM.400MM,COMPR.1,0M</t>
  </si>
  <si>
    <t>10234</t>
  </si>
  <si>
    <t>TUBO FER.FUND.DUC.C/BOLSA JUNTA ELAST.FLANGE SOLD.ESP.CLAS.K-9,CLAS.PRES.PN-10,NBR 7560 E 7675,C/DIAM.450MM,COMP.1,0M</t>
  </si>
  <si>
    <t>10235</t>
  </si>
  <si>
    <t>TUBO FER.FUND.DUC.C/BOLSA JUNTA ELAST.FLANGE SOLD.ESP.CLAS.K-9,CLAS.PRES.PN-10,NBR 7560 E 7675,C/DIAM.500MM,COMP.1,0M</t>
  </si>
  <si>
    <t>10236</t>
  </si>
  <si>
    <t>TUBO FER.FUND.DUC.C/BOLSA JUNTA ELAST.FLANGE SOLD.ESP.CLAS.K-9,CLAS.PRES.PN-10,NBR 7560 E 7675,C/DIAM.600MM,COMPR.1,0M</t>
  </si>
  <si>
    <t>10237</t>
  </si>
  <si>
    <t>TUBO FER.FUND.DUC.C/BOLSA JUNTA ELAST.FLANGE ROSC.ESP.CLAS.K-12,CLAS.PRES.PN-10,NBR 7560 E 7675,C/DIAM.700MM,COMPR.1,0M</t>
  </si>
  <si>
    <t>10238</t>
  </si>
  <si>
    <t>TUBO FER.FUND.DUC.C/BOLSA JUNTA ELAST.FLANGE ROSC.ESP.CLAS.K-12,CLAS.PRES.PN-10,NBR 7560 E 7675,C/DIAM.800MM,COMPR.1,0M</t>
  </si>
  <si>
    <t>10239</t>
  </si>
  <si>
    <t>TUBO FER.FUND.DUC.C/BOLSA JUNTA ELAST.FLANGE ROSC.ESP.CLAS.K-12,CLAS.PRES.PN-10,NBR 7560 E 7675,C/DIAM.900MM,COMPR.1,0M</t>
  </si>
  <si>
    <t>10240</t>
  </si>
  <si>
    <t>TUBO FER.FUND.DUC.C/BOLSA JUNTA ELAST.FLANGE ROSC.ESP.CLAS.K-12,CLAS.PRES.PN-10,NBR 7560 E 7675,C/DIAM.1000MM,COMPR.1,0M</t>
  </si>
  <si>
    <t>10241</t>
  </si>
  <si>
    <t>TUBO FER.FUND.DUC.C/BOLSA JUNTA ELAST.FLANGE ROSC.ESP.CLAS.K-12,CLAS.PRES.PN-10,NBR 7560 E 7675,C/DIAM.1200MM,COMPR.1,0M</t>
  </si>
  <si>
    <t>10242</t>
  </si>
  <si>
    <t>TUBO FER.FUND.DUC.C/BOLSA JUNTA ELAST.FLANGE SOLD.ESP.CLAS.K-9,CLAS.PRES.PN-16,NBR 7560 E 7675,C/DIAM.80MM,COMPR.1,0M</t>
  </si>
  <si>
    <t>10243</t>
  </si>
  <si>
    <t>TUBO FER.FUND.DUC.C/BOLSA JUNTA ELAST.FLANGE SOLD.ESP.CLAS.K-9,CLAS.PRES.PN-16,NBR 7560 E 7675,C/DIAM.100MM,COMPR.1,0M</t>
  </si>
  <si>
    <t>10244</t>
  </si>
  <si>
    <t>TUBO FER.FUND.DUC.C/BOLSA JUNTA ELAST.FLANGE SOLD.ESP.CLAS.K-9,CLAS.PRES.PN-16,NBR 7560 E 7675,C/DIAM.150MM,COMPR.1,0M</t>
  </si>
  <si>
    <t>10245</t>
  </si>
  <si>
    <t>TUBO FER.FUND.DUC.C/BOLSA JUNTA ELAST.FLANGE SOLD.ESP.CLAS.K-9,CLAS.PRES.PN-16,NBR 7560 E 7675,C/DIAM.200MM,COMPR.1,0M</t>
  </si>
  <si>
    <t>10246</t>
  </si>
  <si>
    <t>TUBO FER.FUND.DUC.C/BOLSA JUNTA ELAST.FLANGE SOLD.ESP.CLAS.K-9,CLAS.PRES.PN-16,NBR 7560 E 7675,C/DIAM.250MM,COMPR.1,0M</t>
  </si>
  <si>
    <t>10247</t>
  </si>
  <si>
    <t>TUBO FER.FUND.DUC.C/BOLSA JUNTA ELAST.FLANGE SOLD.ESP.CLAS.K-9,CLAS.PRES.PN-16,NBR 7560 E 7675,C/DIAM.300MM,COMPR.1,0M</t>
  </si>
  <si>
    <t>10248</t>
  </si>
  <si>
    <t>TUBO FER.FUND.DUC.C/BOLSA JUNTA ELAST.FLANGE SOLD.ESP.CLAS.K-9,CLAS.PRES.PN-16,NBR 7560 E 7675,C/DIAM.350MM,COMPR.1,0M</t>
  </si>
  <si>
    <t>10249</t>
  </si>
  <si>
    <t>TUBO FER.FUND.DUC.C/BOLSA JUNTA ELAST.FLANGE SOLD.ESP.CLAS.K-9,CLAS.PRES.PN-16,NBR 7560 E 7675,C/DIAM.400MM,COMPR.1,0M</t>
  </si>
  <si>
    <t>10250</t>
  </si>
  <si>
    <t>TUBO FER.FUND.DUC.C/BOLSA JUNTA ELAST.FLANGE SOLD.ESP.CLAS.K-9,CLAS.PRES.PN-16,NBR 7560 E 7675,C/DIAM.450MM,COMPR.1,0M</t>
  </si>
  <si>
    <t>10251</t>
  </si>
  <si>
    <t>TUBO FER.FUND.DUC.C/BOLSA JUNTA ELAST.FLANGE,SOLD.ESP.CLAS.K-9,CLAS.PRES.PN-16,NBR 7560 E 7675,C/DIAM.500MM,COMPR.1,0M</t>
  </si>
  <si>
    <t>10252</t>
  </si>
  <si>
    <t>TUBO FER.FUND.DUC.C/BOLSA JUNTA ELAST.FLANGE SOLD.ESP.CLAS.K-9,CLAS.PRES.PN-16,NBR 7560 E 7675,C/DIAM.600MM,COMPR.1,0M</t>
  </si>
  <si>
    <t>10253</t>
  </si>
  <si>
    <t>TUBO FER.FUND.DUC.C/BOLSA JUNTA ELAS.FLANGE ROSC.ESP.CLAS.K-12,CLAS.PRES.PN-16,NBR 7560 E 7675,C/DIAM.700MM,COMPR.1,0M</t>
  </si>
  <si>
    <t>10266</t>
  </si>
  <si>
    <t>ADICIONAL DE EXTENSAO EXCEDENTE A 1,00MEM TUBOS COM FLANGES SOLDADOS, CLASSE K-9, PN-10, PARA AGUA,COM DIAMETRO DE 80MM</t>
  </si>
  <si>
    <t>10267</t>
  </si>
  <si>
    <t>ADICIONAL DE EXTENSAO EXCEDENTE A 1,00MEM TUBOS COM FLANGES SOLDADOS,CLASSE K-9PN-10,PARA AGUA, COM DIAMETRO DE 100MM</t>
  </si>
  <si>
    <t>10268</t>
  </si>
  <si>
    <t>ADICIONAL DE EXTENSAO EXCEDENTE A 1,00MEM TUBOS COM FLANGES SOLDADOS,CLASSE K-9PN-10, PARA AGUA,COM DIAMETRO DE 150MM</t>
  </si>
  <si>
    <t>10269</t>
  </si>
  <si>
    <t>ADICIONAL DE EXTENSAO EXCEDENTE A 1,00MEM TUBOS COM FLANGES SOLDADOS,CLASSE K-9PN-10, PARA AGUA COM DIAMETRO DE 200MM</t>
  </si>
  <si>
    <t>10270</t>
  </si>
  <si>
    <t>ADICIONAL DE EXTENSAO EXCEDENTE A 1,00MEM TUBOS COM FLANGES SOLDADOS,CLASSE K-9PN-1O,PARA AGUA, COM DIAMETRO DE 250 MM</t>
  </si>
  <si>
    <t>10271</t>
  </si>
  <si>
    <t>ADICIONAL DE EXTENSAO EXCEDENTE A 1,00MEM TUBOS COM FLANGES SOLDADOS,CLASSE K-9PN-10,PARA AGUA,COM DIAMETRO DE 300MM</t>
  </si>
  <si>
    <t>10272</t>
  </si>
  <si>
    <t>ADICIONAL DE EXTENSAO EXCEDENTE A 1,00MEM TUBOS COM FLANGES SOLDADOS,CLASSE K-9PN-10,PARA AGUA,COM DIAMETRO DE 350MM</t>
  </si>
  <si>
    <t>10273</t>
  </si>
  <si>
    <t>ADICIONAL DE EXTENSAO EXCEDENTE A 1,00MEM TUBOS COM FLANGES SOLDADOS,CLASSE K-9PN-10,PARA AGUA,COM DIAMETRO DE 400MM</t>
  </si>
  <si>
    <t>10274</t>
  </si>
  <si>
    <t>ADICIONAL DE EXTENSAO EXCEDENTE A 1,00MEM TUBOS COM FLANGES SOLDADOS,CLASSE K-9PN-10, PARA AGUA, COM DIAMETRO DE 450MM</t>
  </si>
  <si>
    <t>10275</t>
  </si>
  <si>
    <t>ADICIONAL DE EXTENSAO EXCEDENTE A 1,00MEM TUBOS COM FLANGES SOLDADOS,CLASSE K-9PN-10,PARA AGUA,COM DIAMETRO DE 500MM</t>
  </si>
  <si>
    <t>10276</t>
  </si>
  <si>
    <t>ADICIONAL DE EXTENSAO EXCEDENTE A 1,00MEM TUBOS COM FLANGES SOLDADOS,CLASSE K-9PN-10,PARA AGUA,COM DIAMETRO DE 600MM</t>
  </si>
  <si>
    <t>10277</t>
  </si>
  <si>
    <t>ADICIONAL DE EXTENSAO EXCEDENTE A 1,00MEM TUBOS COM FLANGES ROSCADOS,CLASSE K-12, PN-10,PARA AGUA,COM DIAMETRO DE 700MM</t>
  </si>
  <si>
    <t>10278</t>
  </si>
  <si>
    <t>ADICIONAL DE EXTENSAO EXCEDENTE A 1,00MEM TUBOS COM FLANGES ROSCADOS,CLASSE K-12, PN-10,PARA AGUA,COM DIAMETRO DE 800MM</t>
  </si>
  <si>
    <t>10279</t>
  </si>
  <si>
    <t>ADICIONAL DE EXTENSAO EXCEDENTE A 1,00MEM TUBOS COM FLANGES ROSCADOS,CLASSE K-12,PN-10,PARA AGUA,COM DIAMETRO DE 900MM</t>
  </si>
  <si>
    <t>10280</t>
  </si>
  <si>
    <t>ADICIONAL DE EXTENSAO EXCEDENTE A 1,00MEM TUBOS COM FLANGES ROSCADOS,CLASSE K-12,PN-10,PARA AGUA,COM DIAMETRO DE 1000MM</t>
  </si>
  <si>
    <t>10281</t>
  </si>
  <si>
    <t>ADICIONAL DE EXTENSAO EXCEDENTE A 1,00MEM TUBOS COM FLANGES ROSCADOS,CLASSE K-12,PN-10,PARA AGUA,COM DIAMETRO DE 1200MM</t>
  </si>
  <si>
    <t>10282</t>
  </si>
  <si>
    <t>ADICIONAL DE EXTENSAO EXCEDENTE A 1,00MEM TUBOS COM FLANGES SOLDADOS,CLASSE K-9PN-16,PARA AGUA,COM DIAMETRO DE 80MM</t>
  </si>
  <si>
    <t>10283</t>
  </si>
  <si>
    <t>ADICIONAL DE EXTENSAO EXCEDENTE A 1,00MEM TUBOS COM FLANGES SOLDADOS,CLASSE K-9PN-16,PARA AGUA, COM DIAMENTRO DE 100 MM</t>
  </si>
  <si>
    <t>10284</t>
  </si>
  <si>
    <t>ADICIONAL DE EXTENSAO EXCEDENTE A 1,00MEM TUBOS COM FLANGES SOLDADOS,CLASSE K-9PN-16,PARA AGUA,COM DIAMETRO DE 150 MM</t>
  </si>
  <si>
    <t>10285</t>
  </si>
  <si>
    <t>ADICIONAL DE EXTENSAO EXCEDENTE A 1,00MEM TUBOS COM FLANGES SOLDADOS,CLASSE K-9PN-16,PARA AGUA,COM DIAMETRO DE 200 MM</t>
  </si>
  <si>
    <t>10286</t>
  </si>
  <si>
    <t>ADICIONAL DE EXTENSAO EXCEDENTE A 1,00MEM TUBOS COM FLANGES SOLDADOS,CLASSE K-9PN-16,PARA AGUA,COM DIAMETRO DE 250MM</t>
  </si>
  <si>
    <t>10287</t>
  </si>
  <si>
    <t>ADICIONAL DE EXTENSAO EXCEDENTE A 1,00MEM TUBOS COM FLANGES SOLDADOS,CLASSE K-9PN-16,PARA AGUA,COM DIAMETRO DE 300 MM</t>
  </si>
  <si>
    <t>10288</t>
  </si>
  <si>
    <t>ADICIONAL DE EXTENSAO EXCEDENTE A 1,00MEM TUBOS COM FLANGES SOLDADOS,CLASSE K-9PN-16,PARA AGUA,COM DIAMETRO DE 350 MM</t>
  </si>
  <si>
    <t>10289</t>
  </si>
  <si>
    <t>ADICIONAL DE EXTENSAO EXCEDENTE A 1,00MEM TUBOS COM FLANGES SOLDADOS,CLASSE K-9PN-16,PARA AGUA, COM DIAMETRO DE 400 MM</t>
  </si>
  <si>
    <t>10290</t>
  </si>
  <si>
    <t>ADICIONAL DE EXTENSAO EXCEDENTE A 1,00MEM TUBOS COM FLANGES SOLDADOS,CLASSE K-9PN-16,PARA AGUA,COM DIAMETRO DE 450 MM</t>
  </si>
  <si>
    <t>10291</t>
  </si>
  <si>
    <t>ADICIONAL DE EXTENSAO EXCEDENTE A 1,00MEM TUBOS COM FLANGES SOLDADOS,CLASSE K-9PN-16,PARA AGUA, COM DIAMETRO DE 500 MM</t>
  </si>
  <si>
    <t>10292</t>
  </si>
  <si>
    <t>ADICIONAL DE EXTENSAO EXCEDENTE A 1,00MEM TUBOS COM FLANGES SOLDADOS,CLASSE K-9PN-16,PARA AGUA,COM DIAMETRO DE 600 MM</t>
  </si>
  <si>
    <t>10293</t>
  </si>
  <si>
    <t>ADICIONAL DE EXTENSAO EXCEDENTE A 1,00MEM TUBOS COM FLANGES ROSCADOS,CLASSE K-12,PN-16,PARA AGUA,COM DIAMETRO DE 700 MM</t>
  </si>
  <si>
    <t>10294</t>
  </si>
  <si>
    <t>TUBO FERRO FUND.DUCTIL C/2 FLANGES SOLD.K-9,PN-10,REV.INT.ARG.CIM.ALUM.EXT.ZIN.MET.EXC.ACES.P/JUNTA,D=80MM,C=1,0M</t>
  </si>
  <si>
    <t>10295</t>
  </si>
  <si>
    <t>TUBO FERRO FUND.DUCTIL C/2 FLANGES SOLD.K-9,PN-10,REV.INT.ARG.CIM.ALUM.EXT.ZIN.MET.EXC.ACES.P/JUNTA,D=100MM,C=1,0M</t>
  </si>
  <si>
    <t>10296</t>
  </si>
  <si>
    <t>TUBO FERRO FUND.DUCTIL C/2 FLANGES SOLD.K-9,PN-10,REV.INT.ARG.CIM.ALUM.EXT.ZIN.MET.EXC.ACES.P/JUNTA,D=150MM,C-1,0M</t>
  </si>
  <si>
    <t>10297</t>
  </si>
  <si>
    <t>TUBO FERRO FUND.DUCTIL C/2 FLANGES SOLD.K-9,PN-10,REV.INT.ARG.CIM.ALUM.EXT.ZIN.MET,EXC.ACES.P/JUNTA,D=200M,C=1,0M</t>
  </si>
  <si>
    <t>10298</t>
  </si>
  <si>
    <t>TUBO FERRO FUND.DUCTIL C/2 FLANGES SOLD.K-9,PN-10,REV.INT.ARG.CIM.ALUM.EXT.ZIN.MET.EXC.ACES.P/JUNTA,D=250MM,C=1,0M</t>
  </si>
  <si>
    <t>10299</t>
  </si>
  <si>
    <t>TUBO FERRO FUND.DUCTIL C/2 FLANGES SOLD.K-9,PN-10,REV.INT.ARG.CIM.ALUM.EXT.ZIN.MET.EXC.ACES.P/JUNTA,D=300MM,C=1,0M</t>
  </si>
  <si>
    <t>10300</t>
  </si>
  <si>
    <t>TUBO FERRO FUND.DUCTIL C/2 FLANGES SOLD.K-9,PN-10,REV.INT.ARG.CIM.ALUM.EXT.ZIN.MET.EXC.ACES.P/JUNTA,D=350MM,C=1,0M</t>
  </si>
  <si>
    <t>10301</t>
  </si>
  <si>
    <t>TUBO FERRO FUND.DUCTIL C/2 FLANGES SOLD.K-9,PN-10,REV.INT.ARG.CIM.ALUM.EXT.ZIN.MET.EXC.ACES.P/JUNTA,D=400MM,C=1,0M</t>
  </si>
  <si>
    <t>10302</t>
  </si>
  <si>
    <t>TUBO FERRO FUND.DUCTIL C/2 FLANGES SOLD.K-9,PN-10,REV/INT.ARG.CIM.ALUM.EXT.ZIN.MET.EXC.ACES.P/JUNTA,D=450MM,C=1,0M</t>
  </si>
  <si>
    <t>10303</t>
  </si>
  <si>
    <t>TUBO FERRO FUND.DUCTIL C/2 FLANGES SOLD.K-9,PN-10,REV.INT.ARG.CIM.ALUM.EXT.ZIN.MET.EXC.ACES.P/JUNTA,D=500MM,C=1,0M</t>
  </si>
  <si>
    <t>10304</t>
  </si>
  <si>
    <t>TUBO FERRO FUND.DUCTIL C/2 FLANGES SOLD.K-9,PN-10,REV.INT.ARG.CIM.ALUM.EXT.ZIN.MET.EXC.ACES.P/JUNTA,D=600MM,C=1,0M</t>
  </si>
  <si>
    <t>10305</t>
  </si>
  <si>
    <t>TUBO FERRO FUND.DUCTIL C/2 FLANGES ROSQ.K-12,PN-10,REV.INT.ARG.CIM.ALUM.EXT.ZIN.MET.EXC.ACES.P/JUNTA,D=700MM,C=1,0M</t>
  </si>
  <si>
    <t>10306</t>
  </si>
  <si>
    <t>TUBO FERRO FUND.DUCTIL C/2 FLANGES ROSQ.K-12,PN-10,REV.INT.ARG.CIM.ALUM.EXT.ZIN.MET.EXC.ACES.P/JUNTA,D=800MM,C=1,0M</t>
  </si>
  <si>
    <t>10307</t>
  </si>
  <si>
    <t>TUBO FERRO FUND.DUCTIL C/2 FLANGES ROSQ.K-12,PN-10,REV.INT.ARG.CIM.ALUM.EXT.ZIN.MET.EXC.ACES.P/JUNTA,D=900MM,C=1,0M</t>
  </si>
  <si>
    <t>10308</t>
  </si>
  <si>
    <t>TUBO FERRO FUND.DUCTIL C/2 FLANGES ROSQ.K-12,PN-10,REV.INT.ARG.CIM.ALUM.EXT.ZIN.MET.EXC.ACES.P/JUNTA,D=1000MM,C=1,0M</t>
  </si>
  <si>
    <t>10309</t>
  </si>
  <si>
    <t>TUBO FERRO FUND.DUCTIL C/2 FLANGES ROSQ.K-12,PN-10,REV.INT.ARG.CIM.ALUM.EXT.ZIN.MET.EXC.ACES.P/JUNTA,D=1200MM,C=1,0M</t>
  </si>
  <si>
    <t>10310</t>
  </si>
  <si>
    <t>TUBO FERRO FUND.DUCTIL C/2 FLANGES SOLD.K-9,PN-16,REV.INT.ARG.CIM.ALUM.EXT.ZIN.MET.EXC.ACES.P/JUNTA,D=80MM,C=1,0M</t>
  </si>
  <si>
    <t>10311</t>
  </si>
  <si>
    <t>TUBO FERRO FUND.DUCTIL C/2 FLANGES SOLD.K-9,PN-16,REV.INT.ARG.CIM.ALUM.EXT.ZIN.MET.EXC.ACES.P/JUNTA,D=100MM,C=1,0M</t>
  </si>
  <si>
    <t>10312</t>
  </si>
  <si>
    <t>TUBO FERRO FUND.DUCTIL C/2 FLANGES SOLD.K-9,PN-16,REV.INT.ARG.CIM.ALUM.EXT.ZIN.MET.EXC.ACES.P/JUNTA,D=150MM,C=1,0M</t>
  </si>
  <si>
    <t>10313</t>
  </si>
  <si>
    <t>TUBO FERRO FUND.DUCTIL C/2 FLANGES SOLD.K-9,PN-16,REV.INT.ARG.CIM.ALUM.EXT.ZIN.MET.EXC.ACES.P/JUNTA,D=200MM,C=1,0M</t>
  </si>
  <si>
    <t>10314</t>
  </si>
  <si>
    <t>TUBO FERRO FUND.DUCTIL C/2 FLANGES SOLD.K-9,PN-16,REV.INT.ARG.CIM.ALUM.EXT.ZIN.MET.EXC.ACES.P/JUNTA,D=250MM,C=1,0M</t>
  </si>
  <si>
    <t>10315</t>
  </si>
  <si>
    <t>TUBO FERRO FUND.DUCTIL C/2 FLANGES SOLD.K-9,PN-16,REV.INT.ARG.CIM.ALUM.EXT.ZIN.MET.EXC.ACES.P/JUNTA,D=300MM,C=1,0M</t>
  </si>
  <si>
    <t>10316</t>
  </si>
  <si>
    <t>TUBO FERRO FUND.DUCTIL C/2 FLANGES SOLD.K-9,PN-16,REV.INT.ARG.CIM.ALUM.EXT.ZIN.MET.EXC.ACES.P/JUNTA,D=350MM,C=1,0M</t>
  </si>
  <si>
    <t>10317</t>
  </si>
  <si>
    <t>TUBO FERRO FUND.DUCTIL C/2 FLANGES SOLD.K-9,PN-16,REV.INT.ARG.CIM.ALUM.EXT.ZIN.MET.EXC.ACES.P/JUNTA,D=400MM,C=1,0M</t>
  </si>
  <si>
    <t>10318</t>
  </si>
  <si>
    <t>TUBO FERRO FUND.DUCTIL C/2 FLANGES SOLD.K-9,PN-16,REV.INT.ARG.CIM.ALUM.EXT.ZIN.MET.EXC.ACES.P/JUNTA,D=450MM,C=1,0M</t>
  </si>
  <si>
    <t>10319</t>
  </si>
  <si>
    <t>TUBO FERRO FUND.DUCTIL C/2 FLANGES SOLD.K-9,PN-16,REV.INT.ARG.CIM.ALUM.EXT.ZIN.MET.EXC.ACES.P/JUNTA,D=500MM,C=1,0M</t>
  </si>
  <si>
    <t>10320</t>
  </si>
  <si>
    <t>TUBO FERRO FUND.DUCTIL C/2 FLANGES SOLD.K-9,PN-16,REV.INT.ARG.CIM.ALUM.EXT.ZIN.MET.EXC.ACES.P/JUNTA,D=600MM,C=1,0M</t>
  </si>
  <si>
    <t>10321</t>
  </si>
  <si>
    <t>TUBO FER.FUN.DUC.C/2 FLAN.ROSC.ESP.CLAS..K-12,CLAS.PRES.PN-16,CONF.NBR 15420 E 7560,EXC.ACES.P/JUNTA,D=700MM,C=1,0M</t>
  </si>
  <si>
    <t>10322</t>
  </si>
  <si>
    <t>TUBO FER.FUN.DUC.C/2 FLAN.INT.FUN.ESP.CLAS.K-14,CLAS.PRES.PN-16,NBR 15420 E 7560,EXC.ACES.P/JUNTA,D=800MM,C=1,0M</t>
  </si>
  <si>
    <t>10323</t>
  </si>
  <si>
    <t>TUBO FER.FUN.DUC.C/2 FLAN.INT.FUN.ESP.CLAS.K-14,CLAS.PRES.PN-16,NBR 15420 E 7560,EXC.ACES.P/JUNTA,D=900MM,C=1,0M</t>
  </si>
  <si>
    <t>10324</t>
  </si>
  <si>
    <t>TUBO FER.FUND.DUC.C/2 FLAN.INT.FUND.ESP.CLAS.K-14,CLAS.PRES.PN-16,NBR 15420 E 7560,EXC.ACES.P/JUNTA,D=1000MM,C=1,0M</t>
  </si>
  <si>
    <t>10325</t>
  </si>
  <si>
    <t>TUBO FER.FUND.DUC.C/2 FLAN.INT.FUND.ESP.CLAS.K-14,CLAS.PRES.PN-16,NBR 15420 E 7560,EXC.ACES.P/JUNTA,D=1200MM,C=1,0M</t>
  </si>
  <si>
    <t>10326</t>
  </si>
  <si>
    <t>TUBO FER.FUN.DUC.C/2 FLAN.INT.FUN.ESP.ESP.CLAS.K-14,CLAS.PRES.PN-16,NBR 15420 E7560,EXC.ACES.P/JUNTA,D=800MM,C=1,5M</t>
  </si>
  <si>
    <t>10327</t>
  </si>
  <si>
    <t>TUBO FER.FUN.DUC.C/2 FLAN.INT.FUN.ESP.CLAS.K-14,CLAS.PRES.PN-16,NBR 15420 E 7560,EXC.ACES.P/JUNTA,D=900MM,C=1,5M</t>
  </si>
  <si>
    <t>10328</t>
  </si>
  <si>
    <t>TUBO FER.FUND.DUC.C/2 FLAN.INT.FUND.ESP.CLAS.K-14,CLAS.PRES.PN-16,NBR 15420 E 7560,EXC.ACES.P/JUNTA,D=1000M,C=1,5M</t>
  </si>
  <si>
    <t>10329</t>
  </si>
  <si>
    <t>TUBO FER.FUND.DUC.C/2 FLAN.INT.FUND.ESP.CLAS.K-14,CLAS.PRES.PN-16,NBR 15420 E 7560,EXC.ACES.P/JUNTA,D=1200M,C=1,5M</t>
  </si>
  <si>
    <t>10330</t>
  </si>
  <si>
    <t>TUBO FER.FUN.DUC.C/2 FLAN.INT.FUND.ESP.CLAS.K-14,CLAS.PRES.PN-16,NBR 15420 E 7560,EXC.ACES.P/JUNTA,D=800MM,C=2,0M</t>
  </si>
  <si>
    <t>10331</t>
  </si>
  <si>
    <t>TUBO FER.FUN.DUC.C/2 FLAN.INT.FUN.ESP.CLAS.K-14,CLAS.PRES.PN-16,NBR 15420 E 7560,EXC.ACES.P/JUNTA,D=900MM,C=2,0M</t>
  </si>
  <si>
    <t>10332</t>
  </si>
  <si>
    <t>TUBO FER.FUND.DUC.C/2 FLAN.INT.FUND.ESP.CLAS.K-14,CLAS.PRES.PN-16,NBR 15420 E 7560,EXC.ACES.P/JUNTA,D=1000MM,C=2,0M</t>
  </si>
  <si>
    <t>10333</t>
  </si>
  <si>
    <t>TUBO FER.FUND.DUC.C/2 FLAN.INT.FUND.ESP.CLAS.K-14,CLAS.PRES.PN-16,NBR 15420 E 7560,EXC.ACES.P/JUNTA,D=1200MM,C=2,0M</t>
  </si>
  <si>
    <t>10334</t>
  </si>
  <si>
    <t>TUBO FER.FUND.DUC.C/PONTA FLAN.SOLD.ESP.CLAS.K-9,CLAS.PRES.PN-10,NBR 15420 E 7560,EXC.ACES.P/JUNTA,D=80MM,C=1,0M</t>
  </si>
  <si>
    <t>10335</t>
  </si>
  <si>
    <t>TUBO FER.FUND.DUC.C/PONTA FLAN.SOLD.ESP.CLAS.K-9,CLAS.PRES.PN-10,NBR 15420 E 7560,EXC.ACES.P/JUNTA,D=100MM,C=1,0M</t>
  </si>
  <si>
    <t>10336</t>
  </si>
  <si>
    <t>TUBO FER.FUND.DUC.C/PONTA FLAN.SOLD.ESP.CLAS.K-9,CLAS.PRES.PN-10,NBR 15420 E 7560,EXC.ACES.P/JUNTA,D=150MM,C=1,0M</t>
  </si>
  <si>
    <t>10337</t>
  </si>
  <si>
    <t>TUBO FER.FUND.DUC.C/PONTA FLAN.SOLD.ESP.CLAS.K-9,CLAS.PRES.PN-10,NBR 15420 E 7560,EXC.ACES.P/JUNTA,D=200MM,C=1,0M</t>
  </si>
  <si>
    <t>10338</t>
  </si>
  <si>
    <t>TUBO FER.FUND.DUC.C/PONTA FLAN.SOLD.ESP.CLAS.K-9,CLAS.PRES.PN-10,NBR 15420 E 7560,EXC.ACES.P/JUNTA,D=250MM,C=1,0M</t>
  </si>
  <si>
    <t>10339</t>
  </si>
  <si>
    <t>TUBO FER.FUND.DUC.C/PONTA FLAN.SOLD.ESP.CLAS.K-9,CLAS.PRES.PN-10,NBR 15420 E 7560,EXC.ACES.P/JUNTA,D=300MM,C=1,0M</t>
  </si>
  <si>
    <t>10340</t>
  </si>
  <si>
    <t>TUBO FER.FUND.DUC.C/PONTA FLAN.SOLD.ESP.CLAS.K-9,CLAS.PRES.PN-10,NBR 15420 E 7560,EXC.ACES.P/JUNTA,D=350MM,C=1,0M</t>
  </si>
  <si>
    <t>10341</t>
  </si>
  <si>
    <t>TUBO FER.FUND.DUC.C/PONTA FLAN.SOLD.ESP.CLAS.K-9,CLAS.PRES.PN-10,NBR 15420 E 7560,EXC.ACES.P/JUNTA,D=400MM,C=1,0M</t>
  </si>
  <si>
    <t>10342</t>
  </si>
  <si>
    <t>TUBO FER.FUND.DUC.C/PONTA FLAN.SOLD.ESP.CLAS.K-9,CLAS.PRES.PN-10,NBR 15420 E 7560,EXC.ACES.P/JUNTA,D=450M,C=1,0M</t>
  </si>
  <si>
    <t>10343</t>
  </si>
  <si>
    <t>TUBO FER.FUND.DUC.C/PONTA FLAN.SOLD.ESP.CLAS.K-9,CLAS.PRES.PN-10,NBR 15420 E 7560,EXC.ACES.P/JUNTA,D=500MM,C=1,0M</t>
  </si>
  <si>
    <t>10344</t>
  </si>
  <si>
    <t>TUBO FER.FUND.DUC.C/PONTA FLAN.SOLD.ESP.CLAS.K-9,CLAS.PRES.PN-10,NBR 15420 E 7560,EXC.ACES.P/JUNTA,D=600MM,C=1,0M</t>
  </si>
  <si>
    <t>10345</t>
  </si>
  <si>
    <t>TUBO FER.FUND.DUC.C/PONTA FLAN.ROSC.ESP.CLAS.K-12,CLAS.PRES.PN-10,NBR 15420 E 7560,EXC.ACES.P/JUNTA,D=700MM,C=1,0M</t>
  </si>
  <si>
    <t>10346</t>
  </si>
  <si>
    <t>TUBO FER.FUND.DUC.C/PONTA FLAN.ROSC.ESP.CLAS.K-12,CLAS.PRES.PN-10,NBR 15420 E 7560,EXC.ACES.P/JUNTA,D=800MM,C=1,0M</t>
  </si>
  <si>
    <t>10347</t>
  </si>
  <si>
    <t>TUBO FER.FUND.DUC.C/PONTA FLAN.ROSC.ESP.CLAS.K-12,CLAS.PRES.PN-10,NBR 15420 E 7560,EXC.ACES.P/JUNTA,D=900M,C=1,0M</t>
  </si>
  <si>
    <t>10348</t>
  </si>
  <si>
    <t>TUBO FER.FUND.DUC.C/PONTA FLAN.ROSC.ESP.CLAS.K-12,CLAS.PRES.PN-10,NBR 15420 E 7560,EXC.ACES.P/JUNTA,D=1000MM,C=1,0M</t>
  </si>
  <si>
    <t>10349</t>
  </si>
  <si>
    <t>TUBO FER.FUND.DUC.C/PONTA FLAN.ROSC.ESP.CLAS.K-12,CLAS.PRES.PN-10,NBR 15420 E 7560,EXC.ACES.P/JUNTA,D=1200MM,C=1,0M</t>
  </si>
  <si>
    <t>10350</t>
  </si>
  <si>
    <t>TUBO FER.FUND.DUC.C/PONTA FLAN.SOLD.ESP.CLAS.K-9,CLAS.PRES.PN-16,NBR 15420 E 7560,EXC.ACES.P/JUNTA,D=80MM,C=1,0M</t>
  </si>
  <si>
    <t>10351</t>
  </si>
  <si>
    <t>TUBO FER.FUND.DUC.C/PONTA FLAN.SOLD.ESP.CLAS.K-9,CLAS.PRES.PN-16,NBR 15420 E 7560,EXC.ACES.P/JUNTA,D=100MM,C=1,0M</t>
  </si>
  <si>
    <t>10352</t>
  </si>
  <si>
    <t>TUBO FER.FUND.DUC.C/PONTA FLAN.SOLD.ESP.CLAS.K-9,CLAS.PRES.PN-16,NBR 15420 E 7560,EXC.ACES.P/JUNTA,D=150MM,C=1,0M</t>
  </si>
  <si>
    <t>10353</t>
  </si>
  <si>
    <t>TUBO FER.FUND.DUC.C/PONTA FLAN.SOLD.ESP.CLAS.K-9,CLAS.PRES.PN-16,NBR 15420 E 7560,EXC.ACES.P/JUNTA,D=200MM,C=1,0M</t>
  </si>
  <si>
    <t>10354</t>
  </si>
  <si>
    <t>TUBO FER.FUND.DUC.C/PONTA FLAN.SOLD.ESP.CLAS.K-9,CLAS.PRES.PN-16,NBR 15420 E 7560,EXC.ACES.P/JUNTA,D=250MM,C=1,0M</t>
  </si>
  <si>
    <t>10355</t>
  </si>
  <si>
    <t>TUBO FER.FUND.DUC.C/PONTA FLAN.SOLD.ESP.CLAS.K-9,CLAS.PRES.PN-16,NBR 15420 E 7560,EXC.ACES.P/JUNTA,D=300MM,C=1,0M</t>
  </si>
  <si>
    <t>10356</t>
  </si>
  <si>
    <t>TUBO FER.FUND.DUC.C/PONTA FLAN.SOLD.ESP.CLAS.K-9,CLAS.PRES.PN-16,NBR 15420 E 7560,EXC.ACES.P/JUNTA,D=350MM,C=1,0M</t>
  </si>
  <si>
    <t>10357</t>
  </si>
  <si>
    <t>TUBO FER.FUND.DUC.C/PONTA FLAN.SOLD.ESP.CLAS.K-9,CLAS.PRES.PN-16,NBR 15420 E 7560,EXC.ACES.P/JUNTA,D=400MM,C=1,0M</t>
  </si>
  <si>
    <t>10358</t>
  </si>
  <si>
    <t>TUBO FER.FUND.DUC.C/PONTA FLAN.SOLD.ESP.CLAS.K-9,CLAS.PRES.PN-16,NBR 15420 E 7560,EXC.ACES.P/JUNTA,D=450MM,C=1,0M</t>
  </si>
  <si>
    <t>10359</t>
  </si>
  <si>
    <t>TUBO FER.FUND.DUC.C/PONTA FLAN.SOLD.ESP.CLAS.K-9,CLAS.PRES.PN-16,NBR 15420 E 7560,EXC.ACES.P/JUNTA,D=500MM,C=1,0M</t>
  </si>
  <si>
    <t>10360</t>
  </si>
  <si>
    <t>TUBO FER.FUND.DUC.C/PONTA FLAN.SOLD.ESP.CLAS.K-9,CLAS.PRES.PN-16,NBR 15420 E 7560,EXC.ACES.P/JUNTA,D=600MM,C=1,0M</t>
  </si>
  <si>
    <t>10361</t>
  </si>
  <si>
    <t>TUBO FER.FUND.DUC.C/PONTA FLAN.ROSC.ESP.CLAS.K-12,CLAS.PRES.PN-16,NBR 15420 E 7560,EXC.ACES.P/JUNTA,D=700MM,C=1,0M</t>
  </si>
  <si>
    <t>10362</t>
  </si>
  <si>
    <t>ADICIONAL DE EXTENSAO EXCEDENTE A 1,0 MEM TUBOS COM FLANGES INTEGRAL FUNDIDOS,CLASSE K-14,PN-16,P/AGUA COM DIAM.D800MM</t>
  </si>
  <si>
    <t>10363</t>
  </si>
  <si>
    <t>ADICIONAL DE EXTENSAO EXCEDENTE A 1,0 MEM TUBOS COM FLANGES INTEGRAL FUNDIDOS,CLASSE K-14,PN-16,P/AGUA,COM DIAM.D900MM</t>
  </si>
  <si>
    <t>10364</t>
  </si>
  <si>
    <t>10365</t>
  </si>
  <si>
    <t>10374</t>
  </si>
  <si>
    <t>TUBO FER.FUND.DUC.C/BOLSA JUNTA ELAST.FLAN.SOLD.ESP.CLAS.K-9,CLAS.PRES.PN-10,NBR15420 E 7560,P/DIAM.80MM,COMPR.1,0M</t>
  </si>
  <si>
    <t>10375</t>
  </si>
  <si>
    <t>TUBO FER.FUND.DUC.C/BOLSA JUNTA ELAST.FLAN.SOLD.ESP.CLAS.K-9,CLAS.PRES.PN-10,NBR15420 E 7560,P/DIAM.100MM,COMPR.1,0M</t>
  </si>
  <si>
    <t>10376</t>
  </si>
  <si>
    <t>TUBO FER.FUND.DUC.C/BOLSA JUNTA ELAST.FLAN.SOLD.ESP.CLAS.K-9,CLAS.PRES.PN-10,NBR15420 E 7560,C/DIAM.150MM,COMPR.1,0M</t>
  </si>
  <si>
    <t>10377</t>
  </si>
  <si>
    <t>TUBO FER.FUND.DUC.C/BOLSA JUNTA ELAST.FLAN.SOLD.ESP.CLAS.K-9,CLAS.PRES.PN-10,NBR15420 E 7560,C/DIAM.200MM,COMPR.1,0M</t>
  </si>
  <si>
    <t>10378</t>
  </si>
  <si>
    <t>TUBO FER.FUND.DUC.C/BOLSA JUNTA ELAST.FLAN.SOLD.ESP.CLAS.K-9,CLAS.PRES.PN-10,NBR15420 E 7560,C/DIAM.250MM,COMPR.1,0M</t>
  </si>
  <si>
    <t>10379</t>
  </si>
  <si>
    <t>TUBO FER.FUND.DUC.C/BOLSA JUNTA ELAST.FLAN.SOLD.ESP.CLAS.K-9,CLAS.PRES.PN-10,NBR15420 E 7560,C/DIAM.300MM,COMPR.1,0M</t>
  </si>
  <si>
    <t>10380</t>
  </si>
  <si>
    <t>TUBO FER.FUND.DUC.C/BOLSA JUNTA ELAST.FLAN.SOLD.ESP.CLAS.K-9,CLAS.PRES.PN-10,NBR15420 E 7560,C/DIAM.350MM,COMPR.1,0M</t>
  </si>
  <si>
    <t>10381</t>
  </si>
  <si>
    <t>TUBO FER.FUND.DUC.C/BOLSA JUNTA ELAST.FLAN.SOLD.ESP.CLAS.K-9,CLAS.PRES.PN-10,NBR15420 E 7560,C/DIAM.400MM,COMPR.1,0M</t>
  </si>
  <si>
    <t>10382</t>
  </si>
  <si>
    <t>TUBO FER.FUND.DUC.C/BOLSA JUNTA ELAST.FLAN.SOLD.ESP.CLAS.K-9,CLAS.PRES.PN-10,NBR15420 E 7560,C/DIAM.450MM,COMPR.1,0M</t>
  </si>
  <si>
    <t>10383</t>
  </si>
  <si>
    <t>TUBO FER.FUND.DUC.C/BOLSA JUNTA ELAST.FLAN.SOLD.ESP.CLAS.K-9,CLAS.PRES.PN-10,NBR15420 E 7560,C/DIAM.500MM,COMPR.1,0M</t>
  </si>
  <si>
    <t>10384</t>
  </si>
  <si>
    <t>TUBO FER.FUND.DUC.C/BOLSA JUNTA ELAST.FLAN.SOLD.ESP.CLAS.K-9,CLAS.PRES.PN-10,NBR15420 E 7560,C/DIAM.600MM,COMPR.1,0M</t>
  </si>
  <si>
    <t>10385</t>
  </si>
  <si>
    <t>TUBO FER.FUN.DUC.C/BOLSA JUNTA ELAST.FLAN.ROSC.ESP.CLAS.K-12,CLAS.PRES.PN-10,NBR15420 E 7560,C/DIAM.700MM,COMPR.1,0M</t>
  </si>
  <si>
    <t>10386</t>
  </si>
  <si>
    <t>TUBO FER.FUN.DUC.C/BOLSA JUNTA ELAST.FLAN.ROSC.ESP.CLAS.K-12,CLAS.PRES.PN-10,NBR15420 E 7560,C/DIAM.800MM,COMPR.1,0M</t>
  </si>
  <si>
    <t>10387</t>
  </si>
  <si>
    <t>TUBO FER.FUN.DUC.C/BOLSA JUNTA ELAST.FLAN.ROSC.ESP.CLAS.K-12,CLAS.PRES.PN-10,NBR15420 E 7560,C/DIAM.900MM,COMPR.1,0M</t>
  </si>
  <si>
    <t>10388</t>
  </si>
  <si>
    <t>TUBO FER.FUN.DUC.C/BOLSA JUNTA ELAST.FLAN.ROSC.ESP.CLAS.K-12,CLAS.PRES.PN-10,NBR15420 E 7560,C/DIAM.1000MM,COMPR.1,0M</t>
  </si>
  <si>
    <t>10389</t>
  </si>
  <si>
    <t>TUBO FER.FUN.DUC.C/BOLSA FLAN.ROSC.ESP.CLAS.K-12,CLAS.PRES.PN-10,NBR 15420 E 75660,EXC.ACES.P/JUNTA,D=1200M,C=1,0M</t>
  </si>
  <si>
    <t>10390</t>
  </si>
  <si>
    <t>TUBO FER.FUN.DUC.C/BOLSA FLAN.SOLD.ESP.CLAS.K-9,CLAS.PRES.PN-16,NBR 15420 E 7560,EXC.ACES.P/JUNTA,D=80MM,C=1,0M</t>
  </si>
  <si>
    <t>10391</t>
  </si>
  <si>
    <t>TUBO FER.FUN.DUC.C/BOLSA FLAN.SOLD.ESP.CLAS.K-9,CLAS.PRES.PN-16,NBR 15420 E 7560,EXC.ACES.P/JUNTA,D=100MM,C=1,0M</t>
  </si>
  <si>
    <t>10392</t>
  </si>
  <si>
    <t>TUBO FER.FUN.DUC.C/BOLSA FLAN.SOLD.ESP.CLAS.K-9,CLAS.PRES.PN-16,NBR 15420 E 7560.EXC.ACES.P/JUNTA,D=150MM,C=1,0M</t>
  </si>
  <si>
    <t>10393</t>
  </si>
  <si>
    <t>TUBO FER.FUN.DUC.C/BOLSA FLAN.SOLD.ESP.CLAS.K-9,CLAS.PRES.PN-16,NBR 15420 E 7560,EXC.ACES.P/JUNTA,D=200MM,C=1,0M</t>
  </si>
  <si>
    <t>10394</t>
  </si>
  <si>
    <t>TUBO FER.FUN.DUC.C/BOLSA FLAN.SOLD.ESP.CLAS.K-9,CLAS.PRES.PN-16,NBR 15420 E 7560,EXC.ACES.P/JUNTA,D=250MM,C=1,0M</t>
  </si>
  <si>
    <t>10395</t>
  </si>
  <si>
    <t>TUBO FER.FUN.DUC.C/BOLSA FLAN.SOLD.ESP.CLAS.K-9,CLAS.PRES.PN-16,NBR 15420 E 7560,EXC.ACES.P/JUNTA,D=300MM,C=1,0M</t>
  </si>
  <si>
    <t>10396</t>
  </si>
  <si>
    <t>TUBO FER.FUN.DUC.C/BOLSA FLAN.SOLD.ESP.CLAS.K-9,CLAS.PRES.PN-16,NBR 15420 E 7560,EXC.ACES.P/JUNTA,D=350MM,C=1,0M</t>
  </si>
  <si>
    <t>10397</t>
  </si>
  <si>
    <t>TUBO FER.FUN.DUC.C/BOLSA FLAN.SOLD.ESP.CLAS.K-9,CLAS.PRES.PN-16,NBR 15420 E 7560,EXC.ACES.P/JUNTA,D=400MM,C=1,0M</t>
  </si>
  <si>
    <t>10398</t>
  </si>
  <si>
    <t>TUBO FER.FUND.DUC.C/BOLSA FLAN.SOLD.ESP.CLAS.K-9,CLAS.PRES.PN-16,NBR 15420 E 7560,EXC.ACES.P/JUNTA,D=500MM,C=1,0M</t>
  </si>
  <si>
    <t>10399</t>
  </si>
  <si>
    <t>TUBO FER.FUND.DUC.C/BOLSA FLAN.SOLD.ESP.CLAS.K-9,CLAS.PRES.PN-16,NBR 15420 E 7560,EXC.ACES.P/JUNTA,D=600MM,C=1,0M</t>
  </si>
  <si>
    <t>10400</t>
  </si>
  <si>
    <t>TUBO FER.FUND.DUC.C/BOLSA FLAN.ROSC.ESP.CLAS.K-12,CLAS.PRES.PN-16,NBR 15420 E 7560,EXC.ACES.P/JUNTA,D=700MM,C=1,0M</t>
  </si>
  <si>
    <t>10401</t>
  </si>
  <si>
    <t>ADICIONAL DE EXTENSAO EXCEDENTE A 1,0M EM TUBOS C/FLANGES INTEGRAL FUNDIDOS,CLASSE K-14,PN-16,P/ESG.SANIT,C/DIAM.800MM</t>
  </si>
  <si>
    <t>10402</t>
  </si>
  <si>
    <t>ADICIONAL DE EXTENSAO EXCEDENTE A 1,0M EM TUBOS C/FLANGES INTEGRAL FUNDIDOS,CLASSE,K-14,PN-16,P/ESG.SANIT,C/DIAM.900MM</t>
  </si>
  <si>
    <t>10403</t>
  </si>
  <si>
    <t>ADICIONAL DE EXTENSAO EXCEDENTE A 1,0M EM TUBOS C/FLANGES INTEGRAL FUNDIDOS,CLASSE K-14,PN16,P/ESG.SANIT,C/DIAM.1000MM</t>
  </si>
  <si>
    <t>10404</t>
  </si>
  <si>
    <t>ADICIONAL DE EXTENSAO EXCEDENTE A 1,0M EM TUBOS,C/FLANGES INTEGRAL FUNDIDOS,CLASSE K-14,PN-16,P/ESG.SANIT,C/DIAM.1200MM</t>
  </si>
  <si>
    <t>10413</t>
  </si>
  <si>
    <t>ADICIONAL DE EXTENSAO EXCEDENTE A 1,00MEM TUBOS C/FLANGES SOLDADOS,CLASSE K-9,PN-10,PARA ESGOTO SANITARIO,C/DIAM.80MM</t>
  </si>
  <si>
    <t>10414</t>
  </si>
  <si>
    <t>ADICIONAL DE EXTENSAO EXCEDENTE A 1,00MEM TUBOS C/FLANGES SOLDADOS,CLASSE K-9,PN-10,PARA ESGOTO SANITARIO,C/DIAM.100MM</t>
  </si>
  <si>
    <t>10415</t>
  </si>
  <si>
    <t>ADICIONAL DE EXTENSAO EXCEDENTE A 1,00MEM TUBOS C/FLANGES SOLDADOS,CLASSE K-9,PN-10 PARA ESGOTO SANITARIO,C/DIAM.150MM</t>
  </si>
  <si>
    <t>10416</t>
  </si>
  <si>
    <t>ADICIONAL DE EXTENSAO EXCEDENTE A 1,00MEM TUBOS C/FLANGES SOLDADOS,CLASSE K-9,PN-10,PARA ESGOTO SANITARIO,C/DIAM.200MM</t>
  </si>
  <si>
    <t>10417</t>
  </si>
  <si>
    <t>ADICIONAL DE EXTENSAO EXCEDENTE A 1,00MEM TUBOS C/FLANGES SOLDADOS,CLASSE K-9,PN-10,PARA ESGOTO SANITARIO,C/DIAM.250MM</t>
  </si>
  <si>
    <t>10418</t>
  </si>
  <si>
    <t>ADICIONAL DE EXTENSAO EXCEDENTE A 1,00MEM TUBOS C/FLANGES SOLDADOS,CLASSE K-9,PN-10,PARA ESGOTO SANITARIO,C/DIAM.300MM</t>
  </si>
  <si>
    <t>10419</t>
  </si>
  <si>
    <t>ADICIONAL DE EXTENSAO EXCEDENTE A 1,00MEM TUBOS C/FLANGES SOLDADOS,CLASSE K-9,PN-10,PARA ESGOTO SANITARIO,C/DIAM.350MM</t>
  </si>
  <si>
    <t>10420</t>
  </si>
  <si>
    <t>ADICIONAL DE EXTENSAO EXCEDENTE A 1,00MEM TUBOS C/FLANGES SOLDADOS,CLASSE K-9,PN-10,PARA ESGOTO SANITARIO,C/DIAM.400MM</t>
  </si>
  <si>
    <t>10421</t>
  </si>
  <si>
    <t>ADICIONAL DE EXTENSAO EXCEDENTE A 1,00MEM TUBOS C/FLANGES SOLDADOS,CLASSE K-9,PN-10,PARA ESGOTO SANITARIO,C/DIAM.450MM</t>
  </si>
  <si>
    <t>10422</t>
  </si>
  <si>
    <t>ADICIONAL DE EXTENSAO EXCEDENTE A 1,00MEM TUBOS C/FLANGES SOLDADOS,CLASSE K-9,PN-10,PARA ESGOTO SANITARIO,C/DIAM.500MM</t>
  </si>
  <si>
    <t>10423</t>
  </si>
  <si>
    <t>ADICIONAL DE EXTENSAO EXCEDENTE A 1,00MEM TUBOS C/FLANGES SOLDADOS,CLASSE K-9,PN-10,PARA ESGOTO SANITARIO,C/DIAM.600MM</t>
  </si>
  <si>
    <t>10424</t>
  </si>
  <si>
    <t>ADICIONAL DE EXTENSAO EXCEDENTE A 1,00MEM TUBOS C/FLANGES ROSCADOS,CLASSE K-12,PN-10,PARA ESGOTO SANITARIO,C/DIAM.700MM</t>
  </si>
  <si>
    <t>10425</t>
  </si>
  <si>
    <t>ADICIONAL DE EXTENSAO EXCEDENTE A 1,00MEM TUBOS C/FLANGES ROSCADOS,CLASSE K-12,PN-10,PARA ESGOTO SANITARIO,C/DIAM.800MM</t>
  </si>
  <si>
    <t>10426</t>
  </si>
  <si>
    <t>ADICIONAL DE EXTENSAO EXCEDENTE A 1,00MEM TUBOS C/FLANGES ROSCADOS,CLASSE K-12,PN-10,PARA ESGOTO SANITARIO,C/DIAM.900MM</t>
  </si>
  <si>
    <t>10427</t>
  </si>
  <si>
    <t>ADICIONAL DE EXTENSAO EXCEDENTE A 1,00MEM TUBOS C/FLANGES ROSCADOS,CLASSE K-12,PN-10,P/ESGOTO SANITARIO,C/DIAM.1000MM</t>
  </si>
  <si>
    <t>10428</t>
  </si>
  <si>
    <t>ADICIONAL DE EXTENSAO EXCEDENTE A 1,00MEM TUBOS C/FLANGES ROSCADOS,CLASSE K-12,PN-10,P/ESGOTO SANITARIO,C/DIAM.1200MM</t>
  </si>
  <si>
    <t>10429</t>
  </si>
  <si>
    <t>ADICIONAL DE EXTENSAO EXCEDENTE A 1,00MEM TUBOS C/FLANGES SOLDADOS,CLASSE K-9,PN-16,PARA ESGOTO SANITARIO,C/DIAM.80MM</t>
  </si>
  <si>
    <t>10430</t>
  </si>
  <si>
    <t>ADICIONAL DE EXTENSAO EXCEDENTE A 1,00MEM TUBOS C/FLANGES SOLDADOS,CLASSE K-9,PN-16,PARA ESGOTO SANITARIO,C/DIAM.100MM</t>
  </si>
  <si>
    <t>10431</t>
  </si>
  <si>
    <t>ADICIONAL DE EXTENSAO EXCEDENTE A 1,00MEM TUBOS C/FLANGES SOLDADOS,CLASSE K-9,PN-16,PARA ESGOTO SANITARIO,C/DIAM.150MM</t>
  </si>
  <si>
    <t>10432</t>
  </si>
  <si>
    <t>ADICIONAL DE EXTENSAO EXCEDENTE A 1,00MEM TUBOS C/FLANGES SOLDADOS,CLASSE K-9,PN-16,PARA ESGOTO SANITARIO,C/DIAM.200MM</t>
  </si>
  <si>
    <t>10433</t>
  </si>
  <si>
    <t>ADICIONAL DE EXTENSAO EXCEDENTE A 1,00MEM TUBOS C/FLANGES SOLDADOS,CLASSE K-9,PN-16,PARA ESGOTO SANITARIO,C/DIAM.250MM</t>
  </si>
  <si>
    <t>10434</t>
  </si>
  <si>
    <t>ADICIONAL DE EXTENSAO EXCEDENTE A 1,00MEM TUBOS C/FLANGES SOLDADOS,CLASSE K-9,PN-16,PARA ESGOTO SANITARIO,C/DIAM.300MM</t>
  </si>
  <si>
    <t>10435</t>
  </si>
  <si>
    <t>ADICIONAL DE EXTENSAO EXCEDENTE A 1,00MEM TUBOS C/FLANGES SOLDADOS,CLASSE K-9,PN-16,PARA ESGOTO SANITARIO,C/DIAM.350MM</t>
  </si>
  <si>
    <t>10436</t>
  </si>
  <si>
    <t>ADICIONAL DE EXTENSAO EXCEDENTE A 1,00MEM TUBOS C/FLANGES SOLDADOS,CLASSE K-9,PN-16,PARA ESGOTO SANITARIO,C/DIAM.400MM</t>
  </si>
  <si>
    <t>10437</t>
  </si>
  <si>
    <t>ADICIONAL DE EXTENSAO EXCEDENTE A 1,00MEM TUBOS C/FLANGES SOLDADOS,CLASSE K-9,PN-16,PARA ESGOTO SANITARIO,C/DIAM.450MM</t>
  </si>
  <si>
    <t>10438</t>
  </si>
  <si>
    <t>ADICIONAL DE EXTENSAO EXCEDENTE A 1,00MEM TUBOS C/FLANGES SOLDADOS,CLASSE K-9,PN-16,PARA ESGOTO SANITARIO,C/DIAM.500MM</t>
  </si>
  <si>
    <t>10439</t>
  </si>
  <si>
    <t>ADICIONAL DE EXTENSAO EXCEDENTE A 1,00MEM TUBOS C/FLANGES SOLDADOS,CLASSE K-9,PN-16,PARA ESGOTO SANITARIO,C/DIAM.600MM</t>
  </si>
  <si>
    <t>10440</t>
  </si>
  <si>
    <t>ADICIONAL DE EXTENSAO EXCEDENTE A 1,00MEM TUBOS,C/FLANGES ROSCADOS,CLASSE K-12,PN-16,PARA ESGOTO SANITARIO,C/DIAM.700MM</t>
  </si>
  <si>
    <t>10447</t>
  </si>
  <si>
    <t>TUBO DE PEAD, PE80/100, ABNT NBR 15561CLASSE PN-4/5, SDR 32.25, DE=160MM</t>
  </si>
  <si>
    <t>10452</t>
  </si>
  <si>
    <t>TUBO DE PEAD, PE80/100, ABNT NBR 15561,CLASSE PN-4/5, SDR 32.25, DE=280MM</t>
  </si>
  <si>
    <t>10456</t>
  </si>
  <si>
    <t>TUBO DE PEAD, PE80/100, ABNT NBR 15561,CLASSE PN-4/5, SDR 32,25, DE=450MM</t>
  </si>
  <si>
    <t>10457</t>
  </si>
  <si>
    <t>TUBO PEAD PE 80/100,ABNT NBR 15561,CLASSE PN-4/5, SDR 32.25, DE=500MM</t>
  </si>
  <si>
    <t>10459</t>
  </si>
  <si>
    <t>TUBO PEAD PE 80/100,ABNT NBR 15561,CLASSE PN-4/5, SDR 32,25, DE=630MM</t>
  </si>
  <si>
    <t>10460</t>
  </si>
  <si>
    <t>TUBO PEAD PE 80/100, ABNT NBR 15561,CLASSE PN-4/5, SDR 32,25 DE=800MM</t>
  </si>
  <si>
    <t>10461</t>
  </si>
  <si>
    <t>TUBO PEAD PE 80/100,ABNT NBR 15561,CLASSE PN-4/5, SDR32,25, DE=900MM</t>
  </si>
  <si>
    <t>10462</t>
  </si>
  <si>
    <t>TUBO PEAD PE 80/100,ABNT NBR 15561,CLASSE PN-4/5, SDR 32.25, DE=1000MM</t>
  </si>
  <si>
    <t>10463</t>
  </si>
  <si>
    <t>TUBO PEAD PE 80/100,ABNT NBR 15561,CLASSE PN-4/5, SDR 32,25, DE=1200MM</t>
  </si>
  <si>
    <t>10469</t>
  </si>
  <si>
    <t>TUBO PEAD PE 80/100,ABNT NBR 15561,CLASSE PN-10/12,5, SDR 13,6, DE=110MM</t>
  </si>
  <si>
    <t>10472</t>
  </si>
  <si>
    <t>TUBO PEAD PE 80/100,ABNT NBR 15561,CLASSE PN-10/12,5, SDR 13,6, DE=160MM</t>
  </si>
  <si>
    <t>10474</t>
  </si>
  <si>
    <t>TUBO PEAD PE 80/100,ABNT NBR 15561,CLASSE PN-10/12,5, SDR 13,6, DE=200MM</t>
  </si>
  <si>
    <t>10476</t>
  </si>
  <si>
    <t>TUBO PEAD PE 80/100,ABNT NBR 15561,CLASSE PN-10/12,5, SDR 13,6, DE=250MM</t>
  </si>
  <si>
    <t>10478</t>
  </si>
  <si>
    <t>TUBO PEAD PE 80/100, ABNT NBR 15561,CLASSE PN-10/12,5, SDR 13,6, DE=315MM</t>
  </si>
  <si>
    <t>10480</t>
  </si>
  <si>
    <t>TUBO PEAD PE 80/100,ABNT NBR 15561,CLASSE PN-10/12,5, SDR 13,6, DE=400MM</t>
  </si>
  <si>
    <t>10482</t>
  </si>
  <si>
    <t>TUBO PEAD PE 80/100,ABNT NBR 15561,CLASSE PN-10/12.5, SDR 13,6, DE=500MM</t>
  </si>
  <si>
    <t>10484</t>
  </si>
  <si>
    <t>TUBO PEAD PE 80/100,ABNT NBR 15561,CLASSE PN-10/12,5, SDR 13,6, DE=630MM</t>
  </si>
  <si>
    <t>10485</t>
  </si>
  <si>
    <t>TUBO PEAD PE 80/100,ABNT NBR 15561,CLASSE PN-10/12,5, SDR 13,6, DE=800</t>
  </si>
  <si>
    <t>10514</t>
  </si>
  <si>
    <t>COLARINHO PEAD PE 80/100,ABNT NBR 15561CLASSE PN-4/5, SDR 32,25, DE=160MM</t>
  </si>
  <si>
    <t>10516</t>
  </si>
  <si>
    <t>COLARINHO PEAD PE 80/100,ABNT NBR 15561CLASSE PN-4/5, SDR 32,25, DE =200MM</t>
  </si>
  <si>
    <t>10518</t>
  </si>
  <si>
    <t>COLARINHO PEAD PE 80/100,ABNT NBR 15561CLASSE PN-4/5, SDR 32,25, DE=250MM</t>
  </si>
  <si>
    <t>10519</t>
  </si>
  <si>
    <t>COLARINHO PEAD PE 80/100,ABNT NBR 15561,CLASSE PN-4/5, SDR 32,25, DE = 280MM</t>
  </si>
  <si>
    <t>10522</t>
  </si>
  <si>
    <t>COLARINHO PEAD PE 80/100,ABNT NBR 15561,CLASSE PN-4/5, SDR 32,25, DE =400MM</t>
  </si>
  <si>
    <t>10523</t>
  </si>
  <si>
    <t>COLARINHO PEAD PE 80/100,ABNT NBR 15561,CLASSE PN-4/5, SDR 32,25, DE=450MM</t>
  </si>
  <si>
    <t>10524</t>
  </si>
  <si>
    <t>COLARINHO PEAD PE 80/100,ABNT NBR15561,CLASSE PN-4/5, SDR 32,25, DE=500MM</t>
  </si>
  <si>
    <t>10526</t>
  </si>
  <si>
    <t>COLARINHO PEAD PE 80/100,ABNT NBR 15561,CLASSE PN-4/5, SDR 32,25,DE=630MM</t>
  </si>
  <si>
    <t>10527</t>
  </si>
  <si>
    <t>COLARINHO PEAD PE 80/100,ABNT NBR 15561,CLASSE PN-4/5, SDR 32,25,DE=800MM</t>
  </si>
  <si>
    <t>10528</t>
  </si>
  <si>
    <t>COLARINHO PEAD PE 80/100,ABNT NBR 15561,CLASSE PN-4/5, SDR 32,25, DE=900MM</t>
  </si>
  <si>
    <t>10529</t>
  </si>
  <si>
    <t>COLARINHO PEAD PE 80/100,ABNT NBR 15561,CLASSE PN-4/5, SDR 32,25, DE=1000MM</t>
  </si>
  <si>
    <t>10530</t>
  </si>
  <si>
    <t>COLARINHO PEAD PE 80/100,ABNT NBR 15561,CLASSE PN-4/5, SDR 32,25, DE=1200MM</t>
  </si>
  <si>
    <t>10534</t>
  </si>
  <si>
    <t>COLARINHO PEAD PE 80/100,ABNT NBR 15561,CLASSE PN-10/12,5, SDR 13,6, DE=110MM</t>
  </si>
  <si>
    <t>10537</t>
  </si>
  <si>
    <t>COLARINHO PEAD PE 80/100,ABNT NBR 15561,CLASSE PN-10/12,5, SDR 13,6, DE=160MM</t>
  </si>
  <si>
    <t>10539</t>
  </si>
  <si>
    <t>COLARINHO PEAD PE 80/100,ABNT NBR 15561,CLASSE PN-10/12,5, SDR 13,6, DE = 200MM</t>
  </si>
  <si>
    <t>10541</t>
  </si>
  <si>
    <t>COLARINHO PEAD PE 80/100,ABNT NBR 15561,CLASSE PN-10/12,5, SDR 13,6, DE=250MM</t>
  </si>
  <si>
    <t>10543</t>
  </si>
  <si>
    <t>COLARINHO PEAD PE 80/100,ABNT NBR 15561,CLASSE PN-10/12,5, SDR 13,6, DE = 315MM</t>
  </si>
  <si>
    <t>10545</t>
  </si>
  <si>
    <t>COLARINHO PEAD PE 80/100,ABNT NBR 15561,CLASSE PN-10/12,5, SDR 13,6, DE = 400MM</t>
  </si>
  <si>
    <t>10547</t>
  </si>
  <si>
    <t>COLARINHO PEAD PE 80/100,ABNT NBR15561,CLASSE PN-10/12,5, SDR13,6, DE = 500MM</t>
  </si>
  <si>
    <t>10549</t>
  </si>
  <si>
    <t>COLARINHO PEAD PE 80/100,ABNT NBR 15561,CLASSE PN-10/12,5, SDR 13,6, DE=630MM</t>
  </si>
  <si>
    <t>10550</t>
  </si>
  <si>
    <t>COLARINHO PEAD PE 80/100,ABNT NBR 15561,CLASSE PN-10/12,5, SDR 13,6, DE =800MM</t>
  </si>
  <si>
    <t>10576</t>
  </si>
  <si>
    <t>LUVA DE ELETROFUSAO DE PEAD PE80/100,ABNT NBR, 15561, CLASSE PN10/12,5, SDR13,6, DE=110MM</t>
  </si>
  <si>
    <t>10579</t>
  </si>
  <si>
    <t>LUVA DE ELETROFUSAO PEAD PE80/100, ABNTNBR 15561, CLASSE PN-10/12,5, SDR 13,6,DE=160MM</t>
  </si>
  <si>
    <t>10581</t>
  </si>
  <si>
    <t>LUVA DE ELETROFUSAO DE PEAD, PE80/100,ABNT NBR 15561, CLASSE PN-10/12,5, SDR13,6, DE=200MM</t>
  </si>
  <si>
    <t>10583</t>
  </si>
  <si>
    <t>LUVA DE ELETROFUSAO DE PEAD, PE80/100,ABNT NBR 15561, CLASSE PN-10/12,5, SDR 13,6, DE =250MM</t>
  </si>
  <si>
    <t>10585</t>
  </si>
  <si>
    <t>LUVA DE ELETROFUSAO DE PEAD, PE80/100,ABNT NBR 15561, CLASSE PN-10/12,5, SDR 13,6, DE = 315MM</t>
  </si>
  <si>
    <t>10587</t>
  </si>
  <si>
    <t>LUVA DE ELETROFUSAO DE PEAD, PE80/100,ABNT NBR 15561, CLASSE PN-10/12,5, SDR 13,6, DE=400MM</t>
  </si>
  <si>
    <t>10622</t>
  </si>
  <si>
    <t>TUBO DE CONCRETO ARMADO, ESGOTO, EA3, 400MM</t>
  </si>
  <si>
    <t>10623</t>
  </si>
  <si>
    <t>TUBO DE CONCRETO ARMADO, ESGOTO, EA3, 500MM</t>
  </si>
  <si>
    <t>10624</t>
  </si>
  <si>
    <t>TUBO DE CONCRETO ARMADO, ESGOTO, EA3, 600MM</t>
  </si>
  <si>
    <t>10625</t>
  </si>
  <si>
    <t>TUBO DE CONCRETO ARMADO, ESGOTO, EA3, 700MM</t>
  </si>
  <si>
    <t>10626</t>
  </si>
  <si>
    <t>TUBO DE CONCRETO ARMADO, ESGOTO, EA3, 800MM</t>
  </si>
  <si>
    <t>10627</t>
  </si>
  <si>
    <t>TUBO DE CONCRETO ARMADO, ESGOTO, EA3, 900MM</t>
  </si>
  <si>
    <t>10628</t>
  </si>
  <si>
    <t>TUBO DE CONCRETO ARMADO, ESGOTO, EA3, 1000MM</t>
  </si>
  <si>
    <t>10630</t>
  </si>
  <si>
    <t>TUBO DE CONCRETO ARMADO, ESGOTO, EA3, 1200MM</t>
  </si>
  <si>
    <t>10631</t>
  </si>
  <si>
    <t>TUBO DE CONCRETO ARMADO, ESGOTO, EA3, 1500MM</t>
  </si>
  <si>
    <t>10635</t>
  </si>
  <si>
    <t>TUBO DE CONCRETO ARMADO, ESGOTO, EA4, 400MM</t>
  </si>
  <si>
    <t>10636</t>
  </si>
  <si>
    <t>TUBO DE CONCRETO ARMADO, ESGOTO, EA4, 500MM</t>
  </si>
  <si>
    <t>10637</t>
  </si>
  <si>
    <t>TUBO DE CONCRETO ARMADO, ESGOTO, EA4, 600MM</t>
  </si>
  <si>
    <t>10638</t>
  </si>
  <si>
    <t>TUBO DE CONCRETO ARMADO, ESGOTO, EA4, 700MM</t>
  </si>
  <si>
    <t>10639</t>
  </si>
  <si>
    <t>TUBO DE CONCRETO ARMADO, ESGOTO, EA4, 800MM</t>
  </si>
  <si>
    <t>10640</t>
  </si>
  <si>
    <t>TUBO DE CONCRETO ARMADO, ESGOTO, EA4, 900MM</t>
  </si>
  <si>
    <t>10641</t>
  </si>
  <si>
    <t>TUBO DE CONCRETO ARMADO, ESGOTO, EA4, 1000MM</t>
  </si>
  <si>
    <t>10643</t>
  </si>
  <si>
    <t>TUBO DE CONCRETO ARMADO, ESGOTO, EA4, 1200MM</t>
  </si>
  <si>
    <t>10644</t>
  </si>
  <si>
    <t>TUBO DE CONCRETO ARMADO, ESGOTO, EA4, 1500MM</t>
  </si>
  <si>
    <t>10647</t>
  </si>
  <si>
    <t>TUBO DE CONCRETO ARMADO, PA1, AGUA, 300MM</t>
  </si>
  <si>
    <t>10648</t>
  </si>
  <si>
    <t>TUBO DE CONCRETO ARMADO, PA2, AGUA, 300MM</t>
  </si>
  <si>
    <t>10649</t>
  </si>
  <si>
    <t>TUBO DE CONCRETO ARMADO, PA3, AGUA, 300MM</t>
  </si>
  <si>
    <t>10664</t>
  </si>
  <si>
    <t>CRUZETA PVC-PBA, BBBB, 75X50MM</t>
  </si>
  <si>
    <t>10688</t>
  </si>
  <si>
    <t>REDUCAO PVC, PBA, PB, DE 75X50MM</t>
  </si>
  <si>
    <t>10689</t>
  </si>
  <si>
    <t>REDUCAO PVC, PBA, PB, DE=(110X60)MM</t>
  </si>
  <si>
    <t>10690</t>
  </si>
  <si>
    <t>REDUCAO PVC, PBA, PB, DE 100X75MM</t>
  </si>
  <si>
    <t>10692</t>
  </si>
  <si>
    <t>TE PVC-PBA, BBB, DE 75X50MM</t>
  </si>
  <si>
    <t>10694</t>
  </si>
  <si>
    <t>TE PVC-PBA, BBB, DE 100X50MM</t>
  </si>
  <si>
    <t>10697</t>
  </si>
  <si>
    <t>COLAR DE TOMADA PVC, TRAVAS, SR 3/4", PBA, 50MM</t>
  </si>
  <si>
    <t>10698</t>
  </si>
  <si>
    <t>COLAR DE TOMADA PVC, TRAVAS, SR 3/4", PBA, 75MM</t>
  </si>
  <si>
    <t>10699</t>
  </si>
  <si>
    <t>TUBO DE PVC DEFOFO, JEI, 1MPA, INCLUSIVEANEL DE BORRACHA, DN 400MM, VARA COM 6M, (NBR7665)</t>
  </si>
  <si>
    <t>10700</t>
  </si>
  <si>
    <t>TUBO DE PVC DEFOFO, JEI, 1MPA, INCLUSIVEANEL DE BORRACHA, DN 500MM, VARA COM 6M, (NBR7665)</t>
  </si>
  <si>
    <t>10712</t>
  </si>
  <si>
    <t>JUNCAO PVC, ESGOTO, 45°, BBB, DE 100MM</t>
  </si>
  <si>
    <t>10713</t>
  </si>
  <si>
    <t>JUNCAO PVC, ESGOTO, 45°, BBB, DE 150MM</t>
  </si>
  <si>
    <t>10721</t>
  </si>
  <si>
    <t>TUBO DE CONCRETO SIMPLES, PS-2, AGUA, 200MM</t>
  </si>
  <si>
    <t>10722</t>
  </si>
  <si>
    <t>TUBO DE CONCRETO SIMPLES, PS-2, AGUA, 300MM</t>
  </si>
  <si>
    <t>10723</t>
  </si>
  <si>
    <t>TUBO DE CONCRETO SIMPLES, PS-2, AGUA, 400MM</t>
  </si>
  <si>
    <t>10724</t>
  </si>
  <si>
    <t>TUBO DE CONCRETO SIMPLES, PS-2, AGUA, 500MM</t>
  </si>
  <si>
    <t>10725</t>
  </si>
  <si>
    <t>TUBO DE CONCRETO SIMPLES, PS-2, AGUA, 600MM</t>
  </si>
  <si>
    <t>10728</t>
  </si>
  <si>
    <t>TUBO DE CONCRETO ARMADO, PA1, AGUA, 2000MM</t>
  </si>
  <si>
    <t>10731</t>
  </si>
  <si>
    <t>TUBO DE CONCRETO ARMADO, PA2, AGUA, 2000MM</t>
  </si>
  <si>
    <t>10735</t>
  </si>
  <si>
    <t>TUBO DE CONCRETO ARMADO,PA4,AGUA,300MM</t>
  </si>
  <si>
    <t>10736</t>
  </si>
  <si>
    <t>TUBO DE CONCRETO ARMADO,PA4,AGUA,400MM</t>
  </si>
  <si>
    <t>10737</t>
  </si>
  <si>
    <t>TUBO DE CONCRETO ARMADO,PA4,AGUA,500MM</t>
  </si>
  <si>
    <t>10738</t>
  </si>
  <si>
    <t>TUBO DE CONCRETO ARMADO,PA4,AGUA,600MM</t>
  </si>
  <si>
    <t>10739</t>
  </si>
  <si>
    <t>TUBO DE CONCRETO ARMADO,PA4,AGUA,700MM</t>
  </si>
  <si>
    <t>10740</t>
  </si>
  <si>
    <t>TUBO DE CONCRETO ARMADO,PA4,AGUA,800MM</t>
  </si>
  <si>
    <t>10741</t>
  </si>
  <si>
    <t>TUBO DE CONCRETO ARMADO,PA4,AGUA,900MM</t>
  </si>
  <si>
    <t>10742</t>
  </si>
  <si>
    <t>TUBO DE CONCRETO ARMADO,PA4,AGUA,1000MM</t>
  </si>
  <si>
    <t>10743</t>
  </si>
  <si>
    <t>TUBO DE CONCRETO ARMADO,PA4,AGUA,1100MM</t>
  </si>
  <si>
    <t>10744</t>
  </si>
  <si>
    <t>TUBO DE CONCRETO ARMADO,PA4,AGUA,1200MM</t>
  </si>
  <si>
    <t>10745</t>
  </si>
  <si>
    <t>TUBO DE CONCRETO ARMADO,PA4,AGUA,1500MM</t>
  </si>
  <si>
    <t>10748</t>
  </si>
  <si>
    <t>SELIM CERAMICO DE 200X100MM</t>
  </si>
  <si>
    <t>10749</t>
  </si>
  <si>
    <t>SELIM CERAMICO DE 250X100MM</t>
  </si>
  <si>
    <t>10750</t>
  </si>
  <si>
    <t>SELIM CERAMICO DE 250X150MM</t>
  </si>
  <si>
    <t>10751</t>
  </si>
  <si>
    <t>SELIM CERAMICO DE 300X100MM</t>
  </si>
  <si>
    <t>10752</t>
  </si>
  <si>
    <t>SELIM CERAMICO DE 300X150MM</t>
  </si>
  <si>
    <t>10755</t>
  </si>
  <si>
    <t>TUBO DE PVC PARA ESGOTO, REFORCADO, PONTA E BOLSA, INCLUSIVE ANEL DE BORRACHA, ABNT-NBR 7362, DE 350MM</t>
  </si>
  <si>
    <t>10756</t>
  </si>
  <si>
    <t>TUBO DE PVC PARA ESGOTO, REFORCADO, PONTA E BOLSA, INCLUSIVE ANEL DE BORRACHA, ABNT-NBR 7362, DE 400MM</t>
  </si>
  <si>
    <t>10759</t>
  </si>
  <si>
    <t>SEIXOS ROLADOS P/FILTROS DE 3/4" A 3/8"</t>
  </si>
  <si>
    <t>10760</t>
  </si>
  <si>
    <t>SEIXOS ROLADOS P/FILTROS DE 3/8" A 1/4"</t>
  </si>
  <si>
    <t>10761</t>
  </si>
  <si>
    <t>SEIXOS ROLADOS P/FILTROS DE 1/4" A 1/8"</t>
  </si>
  <si>
    <t>10765</t>
  </si>
  <si>
    <t>BLOCO DE VIDRO NACIONAL, TIPO VENEZIANA,MEDINDO (20X10X10)CM, TIPO CAPELINHA</t>
  </si>
  <si>
    <t>10766</t>
  </si>
  <si>
    <t>BLOCO DE VIDRO NACIONAL, TIPO VENEZIANA,MEDINDO (20X20X6)CM</t>
  </si>
  <si>
    <t>10767</t>
  </si>
  <si>
    <t>BLOCO CONCRETO ESTRUTURAL, DE (14X19X39)CM</t>
  </si>
  <si>
    <t>10768</t>
  </si>
  <si>
    <t>BLOCO CONCRETO PRENSADO, DE (15X20X40)CM</t>
  </si>
  <si>
    <t>10771</t>
  </si>
  <si>
    <t>10772</t>
  </si>
  <si>
    <t>PAINEL EM EPS, SISTEMA MONOLITE, DENSIDADE DE 11 A 12KG/M3, COMPOSTO POR DUAS MALHAS DE 15X15</t>
  </si>
  <si>
    <t>10773</t>
  </si>
  <si>
    <t>FIBRA DE VIDRO PARA ARGAMASSA</t>
  </si>
  <si>
    <t>10774</t>
  </si>
  <si>
    <t>PANO DE POLIPROPILENO TNT, GRAMATURA 60E LARGURA DE 1,40M, EM COR</t>
  </si>
  <si>
    <t>10777</t>
  </si>
  <si>
    <t>TIJOLO ECOLOGICO PADRAO 2 FUROS, SOLO-CIMENTO, NA DIMENSAO APROXIMADA DE (12,5X25X7)CM</t>
  </si>
  <si>
    <t>10780</t>
  </si>
  <si>
    <t>DIVISORIA 35MM C/MONT.DE ACO GALV.PINT.ELETR. MIOLO EM COLMEIA, REV. CHAPALAM.MELAM PAINEL/PAINEL. FORN E COLOC.</t>
  </si>
  <si>
    <t>10784</t>
  </si>
  <si>
    <t>DIVISORIA 35MM C/MONT.DE ACO GALV. PINT.ELETR. MIOLO EM COLMEIA, REV. CHAPA LAM.MELAM PAINEL/BAND.VIDRO, EXC.VD,FORN,COL</t>
  </si>
  <si>
    <t>10788</t>
  </si>
  <si>
    <t>DIVISORIA 35MM C/MONT.DE ACO GALV. PINT.ELETR. MIOLO EM COLMEIA, REV.CHAPA LAM.MELAM.PAINEL/VD/PAINEL,EXC.VID.FORN.COL.</t>
  </si>
  <si>
    <t>10790</t>
  </si>
  <si>
    <t>PLACA DE GRANITO CINZA ANDORINHA, PARA DIVISORIA, 2CM DE ESPESSURA</t>
  </si>
  <si>
    <t>10791</t>
  </si>
  <si>
    <t>PLACA DE GRANITO AMARELO ICARAI, PARA DIVISORIA, 2CM DE ESPESSURA</t>
  </si>
  <si>
    <t>10792</t>
  </si>
  <si>
    <t>PLACA DE GRANITO CINZA CORUMBA, PARA DIVISORIA, 2CM DE ESPESSURA</t>
  </si>
  <si>
    <t>10793</t>
  </si>
  <si>
    <t>PLACA DE GRANITO AMARELO ARABESCO, PARADIVISORIA, 2CM DE ESPESSURA</t>
  </si>
  <si>
    <t>10794</t>
  </si>
  <si>
    <t>PLACA DE ARDOSIA CINZA, PARA DIVISORIA,2CM DE ESPESSURA</t>
  </si>
  <si>
    <t>10795</t>
  </si>
  <si>
    <t>PLACA DE GRANITO BRANCO ITAUNAS, PARA DIVISORIA, 2CM DE ESPESSURA</t>
  </si>
  <si>
    <t>10796</t>
  </si>
  <si>
    <t>VERMICULITA EXPANDIDA TIPO SUPER FINA</t>
  </si>
  <si>
    <t>10797</t>
  </si>
  <si>
    <t>CAL HIDRATADA ADITIVADA, (SACO C/20KG),MASSICAL, CH1</t>
  </si>
  <si>
    <t>10803</t>
  </si>
  <si>
    <t>SINALIZADOR ELETRONICO A LED BIDIRECIONAL, PARA USO EM CONES, CAVALETES E BARREIRAS, 60 A 70 FLASHES</t>
  </si>
  <si>
    <t>10806</t>
  </si>
  <si>
    <t>PLACA DE IDENTIFICACAO DE OBRA PUBLICA,TIPO BANNER/PLOTER, CONSTITUIDA POR LONAE IMPRESSAO DIGITAL</t>
  </si>
  <si>
    <t>10808</t>
  </si>
  <si>
    <t>FIO DE NYLON, REDONDO</t>
  </si>
  <si>
    <t>10896</t>
  </si>
  <si>
    <t>TERRA ESTRUMADA, INCLUINDO CARGA, TRANSPORTE E DESCARGA</t>
  </si>
  <si>
    <t>10898</t>
  </si>
  <si>
    <t>PISO GRAMA SINTETICA EUROPEIA, FIOS C/COMPRIMENTO DE 28MM, COLOCADO</t>
  </si>
  <si>
    <t>10900</t>
  </si>
  <si>
    <t>LIMITADOR GRAMA PVC RECICLADO - LINHA COM BORDA</t>
  </si>
  <si>
    <t>10901</t>
  </si>
  <si>
    <t>LIMITADOR GRAMA PVC RECICLADO - LINHA PLANA</t>
  </si>
  <si>
    <t>10902</t>
  </si>
  <si>
    <t>PROTETOR (GOLA) DE ARVORE, DIMENSOES DE(1,00X1,00)M E DIAMETRO DE 0,60M</t>
  </si>
  <si>
    <t>10903</t>
  </si>
  <si>
    <t>PROTETOR (GOLA) DE ARVORE,(1,28X1,28)M,E DIAMETRO DE 0,90M</t>
  </si>
  <si>
    <t>10905</t>
  </si>
  <si>
    <t>TELA POLIETILENO DE ALTA DENSIDADE, MALHA DE (5X5)CM, ESTABILIZADO CONTRA RAIOSULTRA-VIOLETA</t>
  </si>
  <si>
    <t>10907</t>
  </si>
  <si>
    <t>FIO DE NYLON PARA PEDREIRO, ROLO COM 100M, MONOFIL OU SIMILAR</t>
  </si>
  <si>
    <t>10908</t>
  </si>
  <si>
    <t>BARRA CHATA ACO ASTM 588, DE 3"X1/4"</t>
  </si>
  <si>
    <t>10910</t>
  </si>
  <si>
    <t>BARRA CHATA DE ACO 1.1/2"X3/8"</t>
  </si>
  <si>
    <t>10911</t>
  </si>
  <si>
    <t>FRADE DE FERRO FUNDIDO, MOD.GG-25, COM ALTURA DE 800MM, ZANATA OU SIMILAR</t>
  </si>
  <si>
    <t>10915</t>
  </si>
  <si>
    <t>BANCO EM CONCRETO ARMADO, SEM ENCOSTO, COM CANTOS ARREDONDADOS, MEDINDO APROXIMADAMENTE (200X50X50)CM</t>
  </si>
  <si>
    <t>10916</t>
  </si>
  <si>
    <t>BANCO RUSTICO MADEIRA APARELHADA, REFERENCIA M-25, PACTAPLAYGROUND OU SIMILAR</t>
  </si>
  <si>
    <t>10918</t>
  </si>
  <si>
    <t>LIXA DE MADEIRA Nº 120</t>
  </si>
  <si>
    <t>10919</t>
  </si>
  <si>
    <t>10920</t>
  </si>
  <si>
    <t>PARAFUSO FRANCES DE FERRO GALVANIZADO,C/PORCA, MEDINDO (5/8"X2.1/2")</t>
  </si>
  <si>
    <t>10921</t>
  </si>
  <si>
    <t>PORCA SEXTAVADA, EM ACO BAIXO CARBONO (1010/1020, UNC, 5/8", ACABAMENTO POLIDO</t>
  </si>
  <si>
    <t>10922</t>
  </si>
  <si>
    <t>AZULEJO CORES DIVERSAS, PRIMEIRA, MEDINDO (15X15)CM</t>
  </si>
  <si>
    <t>10923</t>
  </si>
  <si>
    <t>ARRUELA LISA DE ACO GALVANIZADO, DE 1/4"</t>
  </si>
  <si>
    <t>10924</t>
  </si>
  <si>
    <t>MADEIRA APARELHADA, ESPESSURA DE 3,75CM(1.1/2"),EM TABUAS PARA ESQUADRIAS - GRPO V, DA TABELA CLASSIFICATORIA MUNICIPAL DE ESP. DE PROD. MAD. DO MUNICIPIO RJ</t>
  </si>
  <si>
    <t>10925</t>
  </si>
  <si>
    <t>MADEIRA APARELHADA, SECAO (1,50X3,00)CM- GRUPO I, DA TABELA CLASSIFICATORIA MUNICIPAL DE ESPECIFICACOES DE PRODUTOS MADEIREIROS DO MUNICIPIO DO RIO DE JANEIRO</t>
  </si>
  <si>
    <t>10927</t>
  </si>
  <si>
    <t>BALIZADOR CILINDRICO DE CONCRETO PRE-FABRICADO, MODELO COPACABANA, COM DIAMETRODE 40CM</t>
  </si>
  <si>
    <t>10932</t>
  </si>
  <si>
    <t>TELA ARAME GALVANIZADO FIO Nº 12(2,77MM), REVESTIDO COM PVC, MALHA LOSANGULAR DE(50 X 50)MM</t>
  </si>
  <si>
    <t>10933</t>
  </si>
  <si>
    <t>IRRIGADOR GIRATORIO, DE PLASTICO</t>
  </si>
  <si>
    <t>10934</t>
  </si>
  <si>
    <t>IRRIGADOR DE IMPULSO SETORIAL, DE PLASTICO, COM 10CM DE ALTURA</t>
  </si>
  <si>
    <t>10935</t>
  </si>
  <si>
    <t>IRRIGADOR DE IMPULSO SETORIAL, DE PLASTICO, COM 40CM DE ALTURA</t>
  </si>
  <si>
    <t>10950</t>
  </si>
  <si>
    <t>CONTENTOR EM POLIETILENO DE ALTA DENSIDADE, COM  QUATRO RODAS MACICAS DE BORRACHA, CAPACIDADE PARA 500 LITROS</t>
  </si>
  <si>
    <t>10951</t>
  </si>
  <si>
    <t>CONTENTOR POLIT.DE ALTA DENSIDADE 240L,COM 2 RODAS MACICAS DE BORRACHA</t>
  </si>
  <si>
    <t>10952</t>
  </si>
  <si>
    <t>PAPELEIRA DE POLIETILENO, CAPACIDADE PARA 50L, DE (75,50X34,50X43,50)CM</t>
  </si>
  <si>
    <t>10953</t>
  </si>
  <si>
    <t>VASO PLASTICO REDONDO,TERRACOTA CERAMICAOU CINZA, DIAM. ENTRE 30/40CM, ALTURA ENTRE 30/35CM E PRATO</t>
  </si>
  <si>
    <t>10954</t>
  </si>
  <si>
    <t>VASO PLASTICO QUADRADO, TERRACOTA CERAMICA OU CINZA, LADOS ENTRE 30/40CM, ALTURAENTRE 28/34CM E PRATO</t>
  </si>
  <si>
    <t>10955</t>
  </si>
  <si>
    <t>VASO PLASTICO REDONDO, TERRACOTA CERAMICA OU CINZA, DIAM.ENTRE 41/50CM, ALTURA DE 36/40CM E PRATO</t>
  </si>
  <si>
    <t>10956</t>
  </si>
  <si>
    <t>BARRA REDONDA DE ACO, DE 1.1/4"</t>
  </si>
  <si>
    <t>10957</t>
  </si>
  <si>
    <t>BRACADEIRA DE NYLON, JUNTA-CABO, MEDINDO200X4,5MM</t>
  </si>
  <si>
    <t>10959</t>
  </si>
  <si>
    <t>TELA NYLON, C/PROTECAO 80%, SOMBRIT OUSIMILAR</t>
  </si>
  <si>
    <t>10962</t>
  </si>
  <si>
    <t>ALUGUEL CACAMBA DE ACO TIPO CONTAINER C/5M3 CAPAC.P/RETIRADA ENTULHO OBRA,INCL.CARREGA.,TRANSP.E DESCAR.LOCAIS AUTORIZ.</t>
  </si>
  <si>
    <t>10963</t>
  </si>
  <si>
    <t>MAO-DE-OBRA DE ARQUITETO OU ENGENHEIRO JUNIOR-PROJETO E CONSULTORIA, INCLUSIVE ENCARGOS SOCIAIS</t>
  </si>
  <si>
    <t>10964</t>
  </si>
  <si>
    <t>MAO-DE-OBRA DE ARQUITETO OU ENGENHEIRO PLENO-PROJETO E CONSULTORIA, INCLUSIVE ENCARGOS SOCIAIS</t>
  </si>
  <si>
    <t>10965</t>
  </si>
  <si>
    <t>MAO-DE-OBRA DE ARQUITETO OU ENGENHEIRO SENIOR DE CONSULTORIA, INCLUSIVE ENCARGOSSOCIAIS</t>
  </si>
  <si>
    <t>10966</t>
  </si>
  <si>
    <t>MAO-DE-OBRA DE BIOLOGO JUNIOR, PARA SERVICOS DE CONSULTORIA, INCLUSIVE ENCARGOSSOCIAIS</t>
  </si>
  <si>
    <t>10967</t>
  </si>
  <si>
    <t>MAO-DE-OBRA DE BIOLOGO PLENO, PARA SERVICOS DE CONSULTORIA, INCLUSIVE ENCARGOS SOCIAIS</t>
  </si>
  <si>
    <t>10968</t>
  </si>
  <si>
    <t>MAO-DE-OBRA DE BIOLOGO SENIOR, PARA SERVICOS DE CONSULTORIA, INCLUSIVE ENCARGOSSOCIAIS</t>
  </si>
  <si>
    <t>10969</t>
  </si>
  <si>
    <t>MAO-DE-OBRA DE AGRONOMO JUNIOR, PARA SERVICOS DE CONSULTORIA, INCLUSIVE ENCARGOSSOCIAIS</t>
  </si>
  <si>
    <t>10970</t>
  </si>
  <si>
    <t>MAO-DE-OBRA DE AGRONOMO PLENO, PARA SERVICOS DE CONSULTORIA, INCLUSIVE ENCARGOSSOCIAIS</t>
  </si>
  <si>
    <t>10971</t>
  </si>
  <si>
    <t>MAO-DE-OBRA DE AGRONOMO SENIOR, PARA SERVICOS DE CONSULTORIA, INCLUSIVE ENCARGOSSOCIAIS</t>
  </si>
  <si>
    <t>10972</t>
  </si>
  <si>
    <t>MAO-DE-OBRA DE GEOLOGO JUNIOR, PARA SERVICOS DE CONSULTORIA, INCLUSIVE ENCARGOSSOCIAIS</t>
  </si>
  <si>
    <t>10973</t>
  </si>
  <si>
    <t>MAO-DE-OBRA DE GEOLOGO PLENO, PARA SERVICOS DE CONSULTORIA, INCLUSIVE ENCARGOS SOCIAIS</t>
  </si>
  <si>
    <t>10974</t>
  </si>
  <si>
    <t>MAO-DE-OBRA DE GEOLOGO SENIOR, PARA SERVICOS DE CONSULTORIA, INCLUSIVE ENCARGOSSOCIAIS</t>
  </si>
  <si>
    <t>10975</t>
  </si>
  <si>
    <t>MAO-DE-OBRA DE ANALISTA AMBIENTAL, PARASERVICOS DE CONSULTORIA, INCLUSIVE ENCARGOS SOCIAIS</t>
  </si>
  <si>
    <t>10976</t>
  </si>
  <si>
    <t>MAO-DE-OBRA DE TECNICO ESPECIALIZADO, PARA SERVICOS DE CONSULTORIA, INCLUSIVE ENCARGOS SOCIAIS</t>
  </si>
  <si>
    <t>10977</t>
  </si>
  <si>
    <t>MAO-DE-OBRA DE AUXILIAR TECNICO, PARA SERVICOS DE CONSULTORIA, INCLUSIVE ENCARGOS SOCIAIS</t>
  </si>
  <si>
    <t>10978</t>
  </si>
  <si>
    <t>MAO-DE-OBRA DE SECRETARIA PARA SERVICOSDE CONSULTORIA, INCLUSIVE ENCARGOS SOCIAIS</t>
  </si>
  <si>
    <t>10979</t>
  </si>
  <si>
    <t>MAO-DE-OBRA DE ARQUITETO OU ENGENHEIRO COORDENADOR - SERVICOS DE CONSULTORIA, INCLUSIVE ENCARGOS SOCIAIS</t>
  </si>
  <si>
    <t>10980</t>
  </si>
  <si>
    <t>MAO-DE-OBRA DE DESENHISTA CADISTA JUNIOR-PROJETO E CONSULTORIA, INCLUSIVE ENCARGOS SOCIAIS</t>
  </si>
  <si>
    <t>10981</t>
  </si>
  <si>
    <t>MAO-DE-OBRA DE DESENHISTA CADISTA PLENO-PROJETO E CONSULTORIA, INCLUSIVE ENCARGOS SOCIAIS</t>
  </si>
  <si>
    <t>10982</t>
  </si>
  <si>
    <t>MAO-DE-OBRA DE DESENHISTA CADISTA SENIOR-PROJETO E CONSULTORIA, INCLUSIVE ENCARGOS SOCIAIS</t>
  </si>
  <si>
    <t>10983</t>
  </si>
  <si>
    <t>MAO-DE-OBRA DE PROJETISTA CADISTA JUNIOR-PROJETO E CONSULTORIA, INCLUSIVE ENCARGOS SOCIAIS</t>
  </si>
  <si>
    <t>10984</t>
  </si>
  <si>
    <t>MAO-DE-OBRA DE PROJETISTA CADISTA PLENO-PROJETO E CONSULTORIA, INCLUSIVE ENCARGOS SOCIAIS</t>
  </si>
  <si>
    <t>10985</t>
  </si>
  <si>
    <t>MAO-DE-OBRA DE PROJETISTA CADISTA SENIOR-PROJETO E CONSULTORIA, INCLUSIVE ENCARGOS SOCIAIS</t>
  </si>
  <si>
    <t>10986</t>
  </si>
  <si>
    <t>MAO-DE-OBRA DE ADVOGADO, PARA SERVICOS DE CONSULTORIA, INCLUSIVE ENCARGOS SOCIAIS</t>
  </si>
  <si>
    <t>10987</t>
  </si>
  <si>
    <t>MAO-DE-OBRA DE CONSULTOR, EXCLUSIVE ENCARGOS SOCIAIS</t>
  </si>
  <si>
    <t>10988</t>
  </si>
  <si>
    <t>MAO-DE-OBRA DE CONSULTOR, INCLUSIVE ENCARGOS SOCIAIS</t>
  </si>
  <si>
    <t>10989</t>
  </si>
  <si>
    <t>MAO-DE-OBRA DE PROGRAMADOR INFORMATICA JUNIOR, PARA SERVICOS DE CONSULTORIA, INCLUSIVE ENCARGOS SOCIAIS</t>
  </si>
  <si>
    <t>10990</t>
  </si>
  <si>
    <t>MAO-DE-OBRA DE PROGRAMADOR DE INFORMATICA PLENO, PARA SERVICOS DE CONSULTORIA, INCLUSIVE ENCARGOS SOCIAIS</t>
  </si>
  <si>
    <t>10991</t>
  </si>
  <si>
    <t>MAO-DE-OBRA DE PROGRAMADOR DE INFORMATICA SENIOR, PARA SERVICOS DE CONSULTORIA,INLUSIVE ENCARGOS SOCIAIS</t>
  </si>
  <si>
    <t>10992</t>
  </si>
  <si>
    <t>MAO-DE-OBRA DE ANALISTA DE SISTEMA JUNIOR, PARA SERVICOS DE CONSULTORIA, INCLUSIVE ENCARGOS SOCIAIS</t>
  </si>
  <si>
    <t>10993</t>
  </si>
  <si>
    <t>MAO-DE-OBRA DE ANALISTA DE SISTEMA PLENO, PARA SERVICOS DE CONSULTORIA, INCLUSIVE ENCARGOS SOCIAIS</t>
  </si>
  <si>
    <t>10994</t>
  </si>
  <si>
    <t>MAO-DE-OBRA DE ANALISTA DE SISTEMA SENIOR, PARA SERVICOS DE CONSULTORIA, INCLUSIVE ENCARGOS SOCIAIS</t>
  </si>
  <si>
    <t>10995</t>
  </si>
  <si>
    <t>MAO-DE-OBRA DE DIGITADOR, INCLUSIVE ENCARGOS SOCIAIS</t>
  </si>
  <si>
    <t>10999</t>
  </si>
  <si>
    <t>EQUIPAMENTO CPV-4 COMPLETO</t>
  </si>
  <si>
    <t>11001</t>
  </si>
  <si>
    <t>LAPIS MEDIDOR PH</t>
  </si>
  <si>
    <t>11006</t>
  </si>
  <si>
    <t>SISMOGRAFO, COM 24 CANAIS - ALUGUEL</t>
  </si>
  <si>
    <t>11007</t>
  </si>
  <si>
    <t>RADAR DE PENETRACAO - GEORADAR/GPR - ALUGUEL</t>
  </si>
  <si>
    <t>11015</t>
  </si>
  <si>
    <t>BOTE INFLAVEL DESMONTAVEL COM 2 REMOS CAPACIDADE 2 PESSOAS</t>
  </si>
  <si>
    <t>11016</t>
  </si>
  <si>
    <t>NIVEL OPTICO, COM PRECISAO DE APROXIMADAMENTE 02MM POR KM, IMAGEM DIRETA, INCLUINDO TRIPE E MIRA - ALUGUEL</t>
  </si>
  <si>
    <t>11017</t>
  </si>
  <si>
    <t>DISTANCIOMETRO ELETRONICO COMPLETO, ALUGUEL</t>
  </si>
  <si>
    <t>11019</t>
  </si>
  <si>
    <t>MAO-DE-OBRA DE OPERADOR DE COMPUTADOR/TECNICO DE INFORMATICA, INCLUSIVE ENCARGOSSOCIAIS</t>
  </si>
  <si>
    <t>11020</t>
  </si>
  <si>
    <t>COPIA PLOTTER, PAPEL A-1, COLORIDO</t>
  </si>
  <si>
    <t>11024</t>
  </si>
  <si>
    <t>MAO-DE-OBRA DE MUSEOLOGO RESTAURADOR, INCLUSIVE ENCARGOS SOCIAIS</t>
  </si>
  <si>
    <t>11029</t>
  </si>
  <si>
    <t>ESTACA PRE-MOLDADA DE CONCRETO ARMADO, CENTRIFUGADA D=26CM, P/CARGA DE TRABALHODE COMPRESSAO AXIAL ATE 500KN (50TF)</t>
  </si>
  <si>
    <t>11030</t>
  </si>
  <si>
    <t>ESTACA PRE-MOLDADA DE CONCRETO ARMADO, CENTRIFUGADA, D=33CM, P/CARGA DE TRABALHODE COMPRESSAO AXIAL ATE 800KN (80TF)</t>
  </si>
  <si>
    <t>11031</t>
  </si>
  <si>
    <t>ESTACA PRE-MOLDADA DE CONCRETO ARMADO, CENTRIFUGADA, D=38CM, P/CARGA DE TRABALHODE COMPRESSAO AXIAL ATE 1000KN (100TF)</t>
  </si>
  <si>
    <t>11032</t>
  </si>
  <si>
    <t>ESTACA PRE-MOLDADA DE CONCRETO ARMADO, CENTRIFUGADA, D=42CM, P/CARGA DE TRABALHODE COMPRESSAO AXIAL ATE 1250KN (125TF)</t>
  </si>
  <si>
    <t>11033</t>
  </si>
  <si>
    <t>ESTACA PRE-MOLDADA DE CONCRETO ARMADO, CENTRIFUGADA, D=50CM, P/CARGA DE TRABALHODE COMPRESSAO AXIAL ATE 1700KN (170TF)</t>
  </si>
  <si>
    <t>11034</t>
  </si>
  <si>
    <t>ESTACA PRE-MOLDADA DE CONCRETO ARMADO, CENTRIFUGADA, D=60CM, P/CARGA DE TRABALHODE COMPRESSAO AXIAL ATE 2350KN (235TF)</t>
  </si>
  <si>
    <t>11054</t>
  </si>
  <si>
    <t>TINTA PRIMER CONVERTEDOR DE FERRUGEM, PCF, QUIMATIC, TAPMATIC OU SIMILAR</t>
  </si>
  <si>
    <t>11058</t>
  </si>
  <si>
    <t>PINTURA ELETROSTATICA SOBRE ESQUADRIA DEFERRO</t>
  </si>
  <si>
    <t>11059</t>
  </si>
  <si>
    <t>PINTURA ELETROSTATICA SOBRE ESQUADRIA DEALUMINIO</t>
  </si>
  <si>
    <t>11060</t>
  </si>
  <si>
    <t>TINTA ESMALTE CATALISAVEL (EPOXI), SISTEMA TINTOMETRICO</t>
  </si>
  <si>
    <t>11061</t>
  </si>
  <si>
    <t>TINTA A BASE DE RESINA ACRILICA, EXTERIOR/INTERIOR, PARA AZULEJOS E PASTILHAS</t>
  </si>
  <si>
    <t>11062</t>
  </si>
  <si>
    <t>TINTA A BASE DE RESINA ACRILICA, EXTERIOR/INTERIOR, PARA PEDRAS NATURAIS (ARDOSIA)</t>
  </si>
  <si>
    <t>BLD</t>
  </si>
  <si>
    <t>11063</t>
  </si>
  <si>
    <t>IMPERMEABILIZANTE INCOLOR, A BASE DE SILICONE, PARA EXTERIOR/INTERIOR</t>
  </si>
  <si>
    <t>11064</t>
  </si>
  <si>
    <t>TINTA LATEX STANDARD, PARA EXTERIOR/INTERIOR, SEMIBRILHANTE SISTEMA TINTOMETRICO</t>
  </si>
  <si>
    <t>11066</t>
  </si>
  <si>
    <t>SUBCOBERTURA DE DUAS FOLHAS DE ALUMINIOESTRUT. E UMA FOLHA DE POLIET. ALT. DENS. TRANCADO, ESP. ENTRE 0,15MM E 0,17MM</t>
  </si>
  <si>
    <t>11067</t>
  </si>
  <si>
    <t>RUFO DE GALVALUME, TRAPEZOIDAL, ACABAMENTO EM VERNIZ EM AMBAS AS FACES, MEDIDASAPROXIMADAS DE (1265X600X0,5)MM</t>
  </si>
  <si>
    <t>11068</t>
  </si>
  <si>
    <t>RUFO DE GALVALUME, TRAPEZOIDAL, ACABAMENTO EM VERNIZ E PINTURA LIQUIDA, MEDIDASAPROXIMADAS DE (1265X600X0,5)MM</t>
  </si>
  <si>
    <t>11069</t>
  </si>
  <si>
    <t>CUMEEIRA DE GALVALUME, TRAPEZOIDAL, ACABAMENTO EM VERNIZ EM AMBAS AS FACES, MEDIDAS APROXIMADAS DE (1265X2X300X0,5)MM</t>
  </si>
  <si>
    <t>11070</t>
  </si>
  <si>
    <t>CUMEEIRA DE GALVALUME, TRAPEZOIDAL, ACABAMENTO EM VERNIZ E PINTURA LIQUIDA, MEDIDAS APROXIMADAS DE (1265X2X300X0,5)MM</t>
  </si>
  <si>
    <t>11071</t>
  </si>
  <si>
    <t>CONTRA RUFO DE GALVALUME, TRAPEZOIDAL, ACABAMENTO EM VERNIZ EM AMBAS AS FACES, MEDIDAS APROXIMADAS DE (1500X562X0,5)MM</t>
  </si>
  <si>
    <t>11072</t>
  </si>
  <si>
    <t>CONTRA RUFO DE GALVALUME, TRAPEZOIDAL, ACABAMENTO EM VERNIZ E PINTURA LIQUIDA, MEDIDAS APROXIMADAS DE (1500X562X0,5)MM</t>
  </si>
  <si>
    <t>11073</t>
  </si>
  <si>
    <t>PERFIL ALUMINIO ANODIZADO, SERIE 42</t>
  </si>
  <si>
    <t>11074</t>
  </si>
  <si>
    <t>TELHA DE CONCRETO,DE (330X420X12)MM</t>
  </si>
  <si>
    <t>11075</t>
  </si>
  <si>
    <t>SUBCOBERTURA CONSTITUIDA POR UMA FOLHA DE ALUMINIO E FIBRAS CONTINUAS DE POLIETILENO DE ALTA DENSIDADE, PERMEAVEL AO VAPOR E COM RESISTENCIA A AGUA</t>
  </si>
  <si>
    <t>11076</t>
  </si>
  <si>
    <t>ARGAMASSA CRISTALIZANTE CONCENTRADA PARAIMPERMEABILIZACAO DE CONCRETO (EMBALAGEM 25KG)</t>
  </si>
  <si>
    <t>11077</t>
  </si>
  <si>
    <t>ARGAMASSA CRISTALIZANTE MODIFICADA PARAIMPERMEABILIZACAO DE CONCRETO (EMBALAGEM25KG)</t>
  </si>
  <si>
    <t>11078</t>
  </si>
  <si>
    <t>ESPIGAO P/COBERTURA EM TELHAS DE CIMENTO, SEM AMIANTO, NORMAL</t>
  </si>
  <si>
    <t>11085</t>
  </si>
  <si>
    <t>TELHA DE GALVALUME, TRAPEZOIDAL, ACABAMENTO EM VERNIZ EM AMBAS AS FACES, MEDIDASAPROXIMADAS DE (1265X12000X0,5)MM</t>
  </si>
  <si>
    <t>11086</t>
  </si>
  <si>
    <t>TELHA DE GALVALUME, TRAPEZOIDAL, ACABAMENTO EM VERNIZ E PINTURA LIQUIDA, MEDIDASAPROXIMADAS DE (1265X12000X0,5)MM</t>
  </si>
  <si>
    <t>11087</t>
  </si>
  <si>
    <t>CONTRA RUFO DE GALVALUME, TRAPEZOIDAL, 2ABAS DE 0,30M, COM LARGURA DE 1,00M, EMCHAPA COM ESPESSURA APROXIMADA DE 0,7MM</t>
  </si>
  <si>
    <t>11089</t>
  </si>
  <si>
    <t>CONJUNTO DE VEDACAO ELASTICA, PARA TELHATRAPEZOIDAL DE 5/16"</t>
  </si>
  <si>
    <t>11090</t>
  </si>
  <si>
    <t>GOIVA TRAPEZOIDAL DE 5/16", PARA TELHA</t>
  </si>
  <si>
    <t>11091</t>
  </si>
  <si>
    <t>PINO RETO DE FERRO GALVANIZADO, COM VEDACAO, DE 5/16"X300MM, PARA FIXACAO DE TELHA</t>
  </si>
  <si>
    <t>11092</t>
  </si>
  <si>
    <t>RUFO DE GALVALUME, TRAPEZOIDAL, MEDIDASAPROXIMADAS DE (1265X2X300X0,7)MM</t>
  </si>
  <si>
    <t>11093</t>
  </si>
  <si>
    <t>TELHA TERMICA DE GALVALUME, TRAPEZOIDALDUPLA, ESPESSURA DE 30MM, LARGURA DE 1,265M</t>
  </si>
  <si>
    <t>11095</t>
  </si>
  <si>
    <t>RUFO DE GALVALUME, TRAPEZOIDAL, 2 ABAS DE 0,30CM, EM CHAPA COM ESPESSURA APROXIMADA DE 0,7MM</t>
  </si>
  <si>
    <t>11096</t>
  </si>
  <si>
    <t>TELHA TERMO-ISOLANTE PARA MONTAGEM TRAPEZOIDAL, DE GALVALUME DE 0,40MM, COM DUPLA ESTANQUEIDADE LATERAL</t>
  </si>
  <si>
    <t>11097</t>
  </si>
  <si>
    <t>ANILHA PLASTICA DE VEDACAO</t>
  </si>
  <si>
    <t>11098</t>
  </si>
  <si>
    <t>TELHA ONDULADA DE FIBRAS VEGETAIS E MINERAIS, MEDINDO 2000X950X3MM</t>
  </si>
  <si>
    <t>11099</t>
  </si>
  <si>
    <t>CUMEEIRA NORMAL PARA TELHAS EM FIBRAS VEGETAIS E MINERAIS MEDINDO 500X900X3MM</t>
  </si>
  <si>
    <t>11100</t>
  </si>
  <si>
    <t>PLACA DE POLICARBONATO ALVEOLAR, COR CRISTAL, COM ESPESSURA DE 10MM</t>
  </si>
  <si>
    <t>11101</t>
  </si>
  <si>
    <t>SILICONE BRANCO LEITOSO, BISNAGA COM APROXIMADAMENTE 300 GRAMAS</t>
  </si>
  <si>
    <t>11102</t>
  </si>
  <si>
    <t>TUBO DE ACO GALVANIZADO, COM COSTURA, 8"</t>
  </si>
  <si>
    <t>11103</t>
  </si>
  <si>
    <t>PLACA DE POLICARBONATO ALVEOLAR, COR FUME, COM ESPESSURA DE 10MM</t>
  </si>
  <si>
    <t>11104</t>
  </si>
  <si>
    <t>CHAPA DE ACO USI-SAC 350, COM ESPESSURADE 1/2"A</t>
  </si>
  <si>
    <t>11105</t>
  </si>
  <si>
    <t>CHUMBADOR DE ACO COMUM COM PORCAS E ARRUELAS DE 7/8"X600MM</t>
  </si>
  <si>
    <t>11106</t>
  </si>
  <si>
    <t>CHAPA DE ACRILICO, TRANSLUCIDO, ESPESSURA 6MM</t>
  </si>
  <si>
    <t>11107</t>
  </si>
  <si>
    <t>CUMEEIRA OU RUFO DE TOPO, TRANSPEIZOIDAL, POLIESTER, PROTECAO RAIOS U.V. DE (2X300X1,5)MM</t>
  </si>
  <si>
    <t>11108</t>
  </si>
  <si>
    <t>RUFO LATERAL OU CONTRARUFO TRANSLUCIDO TRAPEIZODAL DE RESINA POLIESTER REFORCADA</t>
  </si>
  <si>
    <t>11109</t>
  </si>
  <si>
    <t>TELHA TRANSLUCIDA, CRISTAL, BRANCA LEITOSA OU CORES BASICAS, TRAPEIZOIDAL DE RESINA POLIESTER, COM ESPESSURA DE 1,3MM</t>
  </si>
  <si>
    <t>11110</t>
  </si>
  <si>
    <t>TELHA TRANSLUCIDA, CRISTAL, TRAPEIZOIDADE RESINA POLIESTER, COM VEU INTERNO DEPOLIESTER, COM ESPESSURA DE 1,5MM</t>
  </si>
  <si>
    <t>11111</t>
  </si>
  <si>
    <t>SUBCOBERTURA COMPOSTA POR ESPUMA DE POLIETILENO EXPANDIDO E LAMINADO METALIZADO,COM ESPESSURA APROXIMADA DE 5MM</t>
  </si>
  <si>
    <t>11113</t>
  </si>
  <si>
    <t>PASTILHA DE VIDRO CRISTAL OU COM RESINA,DIMENSOES DE (2X2)CM ATE (3X3)CM, NA COR VERMELHA, LARANJA OU AMARELO</t>
  </si>
  <si>
    <t>11114</t>
  </si>
  <si>
    <t>PASTILHA DE VIDRO CRISTAL OU COM RESINA,DIMENSOES DE (2X2)CM ATE (3X3)CM, CORESVARIADAS</t>
  </si>
  <si>
    <t>11115</t>
  </si>
  <si>
    <t>PASTILHA DE VIDRO CRISTAL OU COM RESINA,MEDINDO (5X5)CM, CORES VARIADAS</t>
  </si>
  <si>
    <t>11117</t>
  </si>
  <si>
    <t>PASTILHA DE PORCELANA,MED.EM TORNO DE (5X5)CM,PLACAS(30X30)CM,CORES ECONOM.(BRANCO,BEGE,CINZA,AZUL,VERDE,MARROM E PRETO)</t>
  </si>
  <si>
    <t>11118</t>
  </si>
  <si>
    <t>REVESTIMENTO CERAMICO EXTRUDADO,DE(11,6X11,6)CM,ESPESSURA DE 9MM,ANTIDERRAPANTERESISTENTE A CHOQUE TERMICO,COR NATURAL</t>
  </si>
  <si>
    <t>11119</t>
  </si>
  <si>
    <t>REVESTIMENTO CERAMICO EXTRUDADO,DE (24X11,6)CM,ESPESSURA DE 9MM,ANTIDERRAPANTERESISTENTE A CHOQUE TERMICO,COR NATURAL</t>
  </si>
  <si>
    <t>11120</t>
  </si>
  <si>
    <t>PASTILHA CERAMICA,COM MEDIDAS EM TORNO DE (7,50X7,50)CM</t>
  </si>
  <si>
    <t>11122</t>
  </si>
  <si>
    <t>CHAPA DE FIBRA DE MADEIRA, DURA, ACABAMENTO MATE, DE 3MM DE ESPESSUA</t>
  </si>
  <si>
    <t>11125</t>
  </si>
  <si>
    <t>PLACA CIMENTICIA (SEM UTILIZACAO DE AMIANTO), COM 12MM DE ESPESSURA, 1,20M DE LARGURA E 2,40M DE COMPRIMENTO</t>
  </si>
  <si>
    <t>11126</t>
  </si>
  <si>
    <t>CHAPA ALUMINIO, MED.(2000X1000X1,2)MM</t>
  </si>
  <si>
    <t>11128</t>
  </si>
  <si>
    <t>CHAPA DE MADEIRA MINERALIZADA, PRENSADACOM CIMENTO, TERMO ACUSTICA, DE 25MM DEESPESSURA</t>
  </si>
  <si>
    <t>11130</t>
  </si>
  <si>
    <t>LADRILHO HIDRAULICO TRATADO 25 DADOS (20X20)CM, NA COR CINZA</t>
  </si>
  <si>
    <t>11131</t>
  </si>
  <si>
    <t>GRANITO CINZA ANDORINHA, POLIDO, PLACASDE (40X40)CM, COM ESPESSURA DE 2CM</t>
  </si>
  <si>
    <t>11135</t>
  </si>
  <si>
    <t>GRANITO VERMELHO BRASILIA, POLIDO, PLACAS DE (40X40)CM, COM ESPESSURA DE 2CM</t>
  </si>
  <si>
    <t>11139</t>
  </si>
  <si>
    <t>GRANITO CINZA MIRACEMA, PLACAS DE (40X40)CM, COM ESPESSURA DE 2CM</t>
  </si>
  <si>
    <t>11144</t>
  </si>
  <si>
    <t>GRANILHA Nº 1 PRETA</t>
  </si>
  <si>
    <t>11147</t>
  </si>
  <si>
    <t>GRANILHA Nº 1 VERMELHA</t>
  </si>
  <si>
    <t>11148</t>
  </si>
  <si>
    <t>PISO VINILICO SEMIFLEXIVEL, PLACAS EM TORNO (30X30)CM, HOMOGENEO, RISCADO, 2MM ESP, ALTO TRAFEGO, ABNT NBR 7374</t>
  </si>
  <si>
    <t>11152</t>
  </si>
  <si>
    <t>PISO VINILICO FLEXIVEL,MANTAS L=2M X C=23MM,HOMOGENEO,2MM ESP,ALTO TRAFEGO,CONDUTIVO,COMP.PART.CARBONO,ABNT NBR 14917</t>
  </si>
  <si>
    <t>11153</t>
  </si>
  <si>
    <t>PISO VINILICO FLEXIVEL,MANTAS L=2M X C=23M,HETEROGENEO,2MM ESP.,REFORCO PUR,ALTOTRAFEGO,ABNT NBR 14917</t>
  </si>
  <si>
    <t>11154</t>
  </si>
  <si>
    <t>PISO VINILICO FLEXIVEL,MANTAS L=2M X C=23M,HETEROGENEO,3MM ESP.,REFORCO PUR,ALTOTRAFEGO,ABNT NBR 14917</t>
  </si>
  <si>
    <t>11156</t>
  </si>
  <si>
    <t>RODAPE DE PVC TIPO PLANO, ALTURA DE 7,5CM, PARA PISO VINILICO</t>
  </si>
  <si>
    <t>11157</t>
  </si>
  <si>
    <t>RODAPE DE PVC, HOSPITALAR DE SOBREPOR, ALTURA DE 7,5CM PARA PISO VINILICO</t>
  </si>
  <si>
    <t>11158</t>
  </si>
  <si>
    <t>CARPETE EM ROLO DE POLIPROPILENO COM COBERTURA EM FIBRA DE NYLON, PARA ALTO TRAFEGO, COM ESPESSURA APROX. DE 8 A 9MM</t>
  </si>
  <si>
    <t>11159</t>
  </si>
  <si>
    <t>CARPETE EM ROLO DE FIBRA DE POLIPROPILENO, PARA TRAFEGO LEVE A MODERADO, COM ESPESSURA DE 5 A 6MM</t>
  </si>
  <si>
    <t>11162</t>
  </si>
  <si>
    <t>CARPETE EM ROLO DE FIBRA DE POLIPROPILENO, COM ACABAMENTO RESINADO, PARA TRAFEGOLEVE A MODERADO, COM ESP. DE 4 A 5MM</t>
  </si>
  <si>
    <t>11163</t>
  </si>
  <si>
    <t>PISO EM PLACAS DE ARDOSIA, COR FERRUGEM,25x25CM, ESP 1CM</t>
  </si>
  <si>
    <t>11164</t>
  </si>
  <si>
    <t>PISO DE BORRACHA SINTETICA SBR ANTIDERRAPANTE, EM ROLO, SUPERFICIE GRAO DE ARROZ, LARGURA APROX. 1M, ESP. 3MM, COR PRETO</t>
  </si>
  <si>
    <t>11167</t>
  </si>
  <si>
    <t>PERFIL DE ARREMATE PARA RODAPE DE PVC</t>
  </si>
  <si>
    <t>11168</t>
  </si>
  <si>
    <t>SUPORTE CURVO P/RODAPE DE PVC</t>
  </si>
  <si>
    <t>11169</t>
  </si>
  <si>
    <t>CORDAO DE SOLDA PARA PISO VINILICO, LINHA ABSOLUTE, FADEMAC OU SIMILAR</t>
  </si>
  <si>
    <t>11170</t>
  </si>
  <si>
    <t>COLA RHODOPAS Nº 504-D OU SIMILAR</t>
  </si>
  <si>
    <t>11172</t>
  </si>
  <si>
    <t>MANTA PRE-FABRICADA DE BORRACHA SBR,ANTIDERRAPANTE,PARA PISTA DE ATLETISMO,AGLOM. C/POLIURETANO,ESP. MED. 13MM, COLOCADO</t>
  </si>
  <si>
    <t>11173</t>
  </si>
  <si>
    <t>MANTA PRE-FABRICADA DE BORRACHA SBR,ANTIDERRAPANTE,PARA PISTA DE ATLETISMO,AGLOM. C/POLIURETANO,ESP. MED. 14MM, COLOCADO</t>
  </si>
  <si>
    <t>11174</t>
  </si>
  <si>
    <t>PISO DE BORRACHA ESPECIAL SBR E GRANULOSDE EPDM, ANTI-IMPACTO, ESPESSURA MEDIADE 6MM, COLOCADO</t>
  </si>
  <si>
    <t>11175</t>
  </si>
  <si>
    <t>MANTA PRE-FABRICADA DE PARTICULA DE BORRACHA SBR E GRANULOS DE ESPUMA DE POLIURETANO, ESPESSURA DE 10MM, COLOCADO</t>
  </si>
  <si>
    <t>11176</t>
  </si>
  <si>
    <t>PISO ALERTA EM PLACAS MARMORIZADAS, VIDRO-PRENSADAS, COR CINZA, (40X40X3,50)CM</t>
  </si>
  <si>
    <t>11177</t>
  </si>
  <si>
    <t>PISO ALERTA EM PLACAS MARMORIZADAS, VIDRO-PRENSADAS, COR VERMELHA,(40X40X3,50)CM</t>
  </si>
  <si>
    <t>11178</t>
  </si>
  <si>
    <t>PASTILHA DE PORCELANA, MED. EM TORNO DE(5X5)CM, PLACAS (30X30)CM, CORES FORTES(VERMELHO, LARANJA E AMARELO)</t>
  </si>
  <si>
    <t>11179</t>
  </si>
  <si>
    <t>PASTILHA DE PORCELANA,MED.EM TORNO DE (5X10)CM,PLACAS(30X30)CM,CORES ECON.(BRANCO,BEGE,CINZA,AZUL,VERDE,MARROM E PRETO)</t>
  </si>
  <si>
    <t>11180</t>
  </si>
  <si>
    <t>REVESTIMENTO CERAMICO EXTRUDADO,DE(24X11,6)CM,ESPESSURA DE 9MM,ANTIDERRAPANTE,RESISTENTE A CHOQUE TERMICO,TIPO IND.</t>
  </si>
  <si>
    <t>11181</t>
  </si>
  <si>
    <t>PEITORIL EM GRANITO CINZA ANDORINHA, (28X2)CM</t>
  </si>
  <si>
    <t>11182</t>
  </si>
  <si>
    <t>SOLEIRA EM GRANITO CINZA ANDORINHA, 13X2CM, COM 2 POLIMENTOS</t>
  </si>
  <si>
    <t>11183</t>
  </si>
  <si>
    <t>SOLEIRA GRANITO CINZA ANDORINHA, 15X2CM,COM 2 POLIMENTOS</t>
  </si>
  <si>
    <t>11184</t>
  </si>
  <si>
    <t>SOLEIRA EM GRANITO CINZA ANDORINHA, 25X2CM, COM 2 POLIMENTOS</t>
  </si>
  <si>
    <t>11186</t>
  </si>
  <si>
    <t>CAPA DE DEGRAU EM GRANITO CINZA CORUMBA,30X2CM, POLIDO</t>
  </si>
  <si>
    <t>11187</t>
  </si>
  <si>
    <t>ESPELHO OU CHAPIM EM GRANITO CINZA CORUMBA, 20X2CM, POLIDO</t>
  </si>
  <si>
    <t>11188</t>
  </si>
  <si>
    <t>CHAPIM/TESTEIRA OU GRANITO CINZA CORUMBA, 10X2CM, SERRADA</t>
  </si>
  <si>
    <t>11189</t>
  </si>
  <si>
    <t>PEITORIL GRANITO CINZA CORUMBA, 18X2CM</t>
  </si>
  <si>
    <t>11190</t>
  </si>
  <si>
    <t>PEITORIL GRANITO CINZA CORUMBA, 28X2CM</t>
  </si>
  <si>
    <t>11191</t>
  </si>
  <si>
    <t>SOLEIRA GRANITO CINZA CORUMBA, 13X2CM, COM 2 POLIMENTOS</t>
  </si>
  <si>
    <t>11192</t>
  </si>
  <si>
    <t>SOLEIRA GRANITO CINZA CORUMBA, 15X2CM, COM 2 POLIMENTOS</t>
  </si>
  <si>
    <t>11193</t>
  </si>
  <si>
    <t>SOLEIRA EM GRANITO CINZA CORUMBA, 25X2CM, COM 2 POLIMENTOS</t>
  </si>
  <si>
    <t>11194</t>
  </si>
  <si>
    <t>PEDRA SAO TOME, SERRADA, EM PLACAS DE (57X57)CM</t>
  </si>
  <si>
    <t>11195</t>
  </si>
  <si>
    <t>RODAPE DE ARDOSIA COM ALTURA DE 7CM</t>
  </si>
  <si>
    <t>11196</t>
  </si>
  <si>
    <t>PISO TATIL DE BORRACHA,DIRECIONAL,PARA ACESSIBILIDADE,CONFORME ABNT NBR 16537,MEINDO (25X25)CM,ESPESSURA DE 5MM</t>
  </si>
  <si>
    <t>11197</t>
  </si>
  <si>
    <t>PISO TATIL DE BORRACHA,ALERTA,PARA ACESSIBILIDADE,CONFORME ABNT NBR 16537,MEDINDO (25X25)CM,ESPESSURA DE 5MM</t>
  </si>
  <si>
    <t>11198</t>
  </si>
  <si>
    <t>CAPA DE DEGRAU EM GRANITO CINZA ANDORINHA, 30X2CM, POLIDO</t>
  </si>
  <si>
    <t>11199</t>
  </si>
  <si>
    <t>ESPELHO OU CHAPIM EM GRANITO CINZA ANDORA, 20X2CM, POLIDO</t>
  </si>
  <si>
    <t>11200</t>
  </si>
  <si>
    <t>PEITORIL GRANITO CINZA ANDORINHA, 18X2CM</t>
  </si>
  <si>
    <t>11201</t>
  </si>
  <si>
    <t>REVESTIMENTO CERAMICO, COM MEDIDAS EM TORNO DE (20X20)CM</t>
  </si>
  <si>
    <t>11204</t>
  </si>
  <si>
    <t>LADRILHO CERAMICO COM MEDIDAS EM TORNODE (32X57)CM</t>
  </si>
  <si>
    <t>11205</t>
  </si>
  <si>
    <t>LADRILHO CERAMICO COM MEDIDAS EM TORNODE (45X45)CM, ANTI-DERRAPANTE,TRAFEGO INTENSO,PEI-IV</t>
  </si>
  <si>
    <t>11209</t>
  </si>
  <si>
    <t>GRANITO CINZA CORUMBA, POLIDO, PLACAS DE(40X40)CM, COM ESPESSURA DE 2CM</t>
  </si>
  <si>
    <t>11210</t>
  </si>
  <si>
    <t>RODAPE DE GRANITO CINZA, CORUMBA, POLIDO, H=10CM, COM ESPESSURA DE 2CM</t>
  </si>
  <si>
    <t>11211</t>
  </si>
  <si>
    <t>PEDRA BOX DE BANHEIRO, EM MARMORE OU GRANITO DIVERSOS, COM ALTURA EM TORNO DE 10CM E 4CM DE ESPESSURA</t>
  </si>
  <si>
    <t>11212</t>
  </si>
  <si>
    <t>FILETES DERIVADOS DE PEDRAS COM ESPESSURA DE 1,5 A 4,0CM</t>
  </si>
  <si>
    <t>11219</t>
  </si>
  <si>
    <t>PLACA TIPO COLMEIA,EM ALUMINIO PRE-PINTADO,MODULACAO DE (62X62)CM,MALHA MEDINDOAPROX.(5X5)CM,FIXADO C/PERFIL T APARENTE</t>
  </si>
  <si>
    <t>11221</t>
  </si>
  <si>
    <t>PROTETOR PAREDE (BATE-MACA),C/20CM LARG.VINIL ALTO IMPACTO,ANTICHAMA LAV. TEXTURIZADO REFORCOS EM NEOPRENE FIX SUP ALUMI</t>
  </si>
  <si>
    <t>11222</t>
  </si>
  <si>
    <t>PROTETOR PAREDE (BATE-MACA),TIPO CORRIMAO APROX 14CM,VINIL ALTO IMPACTO,ANTICHAMLAV TEXTURIZADO REF. NEOPRENE FIX SUP AL</t>
  </si>
  <si>
    <t>11223</t>
  </si>
  <si>
    <t>PROTETOR PAREDE (BATE-MACA),C/12,7CM LARG.VINIL ALTO IMPACTO,ANTICHAMA LAV.ACAB.TEXT. REF NEOPRENE,FIXADO SUP. ALUMINIO</t>
  </si>
  <si>
    <t>11224</t>
  </si>
  <si>
    <t>PROTECAO PORTAS VINIL ALTO IMPACTO, C/ACABAMENTO TEXTURIZADO</t>
  </si>
  <si>
    <t>11225</t>
  </si>
  <si>
    <t>PISO EM PORCELANATO,ACABAMENTO BORDA RETIFICADO,P/USO AREAS COMERCIAIS TRAFEGO INTENSO,(60x60)CM,ABNT NBR ISO 13006</t>
  </si>
  <si>
    <t>11227</t>
  </si>
  <si>
    <t>PISO CERAMICO TATIL DIRECIONAL, PARA ACESSIBILIDADE, CONFORME ABNT NBR 16537</t>
  </si>
  <si>
    <t>11228</t>
  </si>
  <si>
    <t>PISO CERAMICO TATIL ALERTA, PARA ACESSIBILIDADE, CONFORME ABNT NBR 16537</t>
  </si>
  <si>
    <t>11230</t>
  </si>
  <si>
    <t>DISCO DE DESBASTE, COM DIAMETRO DE 7"</t>
  </si>
  <si>
    <t>11231</t>
  </si>
  <si>
    <t>PORTA SANFONADA EM PVC, (0,60X2,10)M, INCLUSIVE PARAFUSOS, BUCHAS, PUXADOR E TRINCO</t>
  </si>
  <si>
    <t>11232</t>
  </si>
  <si>
    <t>PORTA SANFONADA EM PVC, (0,70X2,10)M, INCLUSIVE PARAFUSOS, BUCHAS, PUXADOR E TRINCO</t>
  </si>
  <si>
    <t>11233</t>
  </si>
  <si>
    <t>PORTA SANFONADA EM PVC, (1,00X2,10)M, INCLUSIVE PARAFUSOS, BUCHAS, PUXADOR E TRINCO</t>
  </si>
  <si>
    <t>11234</t>
  </si>
  <si>
    <t>PORTA FLEXIVEL MED.(1,40X2,10)M,DE ALTURA COM FECHAMENTO AUTOMATICO</t>
  </si>
  <si>
    <t>11235</t>
  </si>
  <si>
    <t>PROTETOR CANTOS,PROD.C/ESTR.INT.SUP.ALUM.PVC,C/REFOR.NEOPRENE E EXT.C/CAPAS VINIL ALTO IMP.C/ACAB.TEXT.COR PADR.FABR.5CM</t>
  </si>
  <si>
    <t>11242</t>
  </si>
  <si>
    <t>BARRA CHATA DE ACO, DE 3/8"X1.1/4"</t>
  </si>
  <si>
    <t>11243</t>
  </si>
  <si>
    <t>CHAPA DE ACO GALVANIZADO, Nº26 (0,50MM)</t>
  </si>
  <si>
    <t>11245</t>
  </si>
  <si>
    <t>DOBRADICA PARA CHUMBAR, EM FERRO, 10", PARA PORTAO</t>
  </si>
  <si>
    <t>11246</t>
  </si>
  <si>
    <t>FECHADURA DE SOBREPOR PARA PORTAO, COM CILINDRO, EM METAL COM ACABAMENTO CROMADO</t>
  </si>
  <si>
    <t>11248</t>
  </si>
  <si>
    <t>BARRA CHATA DE ACO, 1"X1/8"</t>
  </si>
  <si>
    <t>11249</t>
  </si>
  <si>
    <t>BARRA CHATA DE ACO, DE 2"X3/8"</t>
  </si>
  <si>
    <t>11252</t>
  </si>
  <si>
    <t>BARRA CHATA DE ACO, DE 2"X5/8"</t>
  </si>
  <si>
    <t>11253</t>
  </si>
  <si>
    <t>BARRA REDONDA DE ACO, DE 2"</t>
  </si>
  <si>
    <t>11254</t>
  </si>
  <si>
    <t>BARRA CHATA DE ACO, DE 2"X1/2"</t>
  </si>
  <si>
    <t>11256</t>
  </si>
  <si>
    <t>BARRA QUADRADA DE ACO, DE 2"</t>
  </si>
  <si>
    <t>11260</t>
  </si>
  <si>
    <t>BARRA CHATA DE ACO, DE 2"X1/4"</t>
  </si>
  <si>
    <t>11263</t>
  </si>
  <si>
    <t>ANUETO DE FERRO FUNDIDO, DE 3/4"</t>
  </si>
  <si>
    <t>11264</t>
  </si>
  <si>
    <t>BARRA QUADRADA DE ACO, 1.1/2"</t>
  </si>
  <si>
    <t>11265</t>
  </si>
  <si>
    <t>PINHA DE FERRO FUNDIDO, DE 34CM</t>
  </si>
  <si>
    <t>11266</t>
  </si>
  <si>
    <t>PONTA DE LANCA DE FERRO FUNDIDO, COM MEDIDAS DE APROXIMADAMENTE 22CM DE ALTURA EDIAMETRO DE 20MM</t>
  </si>
  <si>
    <t>11267</t>
  </si>
  <si>
    <t>BARRA CHATA DE ACO, DE 1"X1/4"</t>
  </si>
  <si>
    <t>11268</t>
  </si>
  <si>
    <t>CHAPA ACO CARBONO, COMUM, PARA USO GERAL,TAMANHO PADRAO, BORDA UNIVERSAL, ESPESSURA DE 8,00MM</t>
  </si>
  <si>
    <t>11269</t>
  </si>
  <si>
    <t>CHAPA DE ACO GALVANIZADO, Nº14 (1,95MM)</t>
  </si>
  <si>
    <t>11271</t>
  </si>
  <si>
    <t>CANTONEIRA ACO, COM ABAS IGUAIS, 3/4"X 1/8"</t>
  </si>
  <si>
    <t>11275</t>
  </si>
  <si>
    <t>BARRA QUADRADA DE ACO, DE 1"</t>
  </si>
  <si>
    <t>11276</t>
  </si>
  <si>
    <t>BARRA CHATA DE ACO, DE 1.1/2"X1/4"</t>
  </si>
  <si>
    <t>11277</t>
  </si>
  <si>
    <t>BARRA QUADRADA DE ACO, DE 5/8"</t>
  </si>
  <si>
    <t>11279</t>
  </si>
  <si>
    <t>BARRA CHATA DE ACO, DE 2"X3/4"</t>
  </si>
  <si>
    <t>11280</t>
  </si>
  <si>
    <t>BARRA CHATA DE ACO, DE 3"X3/8"</t>
  </si>
  <si>
    <t>11281</t>
  </si>
  <si>
    <t>BARRA QUADRADA DE ACO, DE 3/8"</t>
  </si>
  <si>
    <t>11282</t>
  </si>
  <si>
    <t>BARRA CHATA DE ACO, DE 1.1/2"X1/2"</t>
  </si>
  <si>
    <t>11283</t>
  </si>
  <si>
    <t>ANUETO DE FERRO FUNDIDO, DE 1.1/4"</t>
  </si>
  <si>
    <t>11284</t>
  </si>
  <si>
    <t>BARRA CHATA DE ACO, DE 2.1/2"X5/8"</t>
  </si>
  <si>
    <t>11286</t>
  </si>
  <si>
    <t>PONTA DE LANCA FERRO FUNDIDO, COM MEDIDAS DE APROXIMADAMENTE 12CM DE ALTURA E DIAMETRO DE 22MM</t>
  </si>
  <si>
    <t>11293</t>
  </si>
  <si>
    <t>GRADIL ELETROFUNDIDO, MALHA (65X132)MM,PINTURA ELETROSTATICA VERDE OU CINZA</t>
  </si>
  <si>
    <t>11294</t>
  </si>
  <si>
    <t>GRADIL, METALICO EM ACO GALVANIZADO, DIMENSOES (2,50X2,03)M, PINTURA STANDARD</t>
  </si>
  <si>
    <t>11295</t>
  </si>
  <si>
    <t>MONTANTE PARA GRADIL METALICO, PINTURA STANDARD, SECAO (60X40)MM, ALTURA UTIL DE2,00M, BASE APARAFUSADA</t>
  </si>
  <si>
    <t>11300</t>
  </si>
  <si>
    <t>COLETOR SOLAR PARA AQUECIMENTO DE AGUA,MEDINDO (1X2)M, CONFORME ABNT NBR 17003</t>
  </si>
  <si>
    <t>11302</t>
  </si>
  <si>
    <t>BARRA CHATA DE ACO, DE 1"X3/16"</t>
  </si>
  <si>
    <t>11303</t>
  </si>
  <si>
    <t>CANTONEIRA ACO, COM ABAS IGUAIS, DE (1.1/2"X3/16")</t>
  </si>
  <si>
    <t>11304</t>
  </si>
  <si>
    <t>TELA ARAME GALVANIZADO, FIO Nº 08(4,19MM), MALHA QUADRANGULAR (ONDULADA), DE (20X 20)MM</t>
  </si>
  <si>
    <t>11305</t>
  </si>
  <si>
    <t>BARRA CHATA DE ACO, DE 3/4"X1/8"</t>
  </si>
  <si>
    <t>11306</t>
  </si>
  <si>
    <t>PERFIL RETANGULAR DE TUBO INDUSTRIAL GALVANIZADO, (50X30X2)MM, CHAPA 14</t>
  </si>
  <si>
    <t>11309</t>
  </si>
  <si>
    <t>PORTA-BALCAO ABRIR ACO LAMINADO, DIMENSOES APROXIMADAS DE (215X120)CM, 4 FOLHAS,SENDO 2 EXTERNAS EM VENEZIANA</t>
  </si>
  <si>
    <t>11310</t>
  </si>
  <si>
    <t>PORTA DE ABRIR EM ACO LAMINADO TIPO VENEZIANA, DIMENSOES APROXIMADAS DE (217X87)CM, 1 FOLHA</t>
  </si>
  <si>
    <t>11311</t>
  </si>
  <si>
    <t>PORTA DE ABRIR EM ACO LAMINADO, DIMENSOES APROXIMADAS DE(217X87)CM, 1 FOLHA, COMALMOFADA E DIVISOES HORIZONTAIS</t>
  </si>
  <si>
    <t>11312</t>
  </si>
  <si>
    <t>PORTA DE ABRIR EM ACO LAMINADO, DIMENSOES APROXIMADAS DE (215X84)CM, 1 FOLHA, QUADRICULADA</t>
  </si>
  <si>
    <t>11315</t>
  </si>
  <si>
    <t>PORTA DE CORRER EM ACO LAMINADO, DIMENSOES APROXIMADAS DE (215X200)CM, 4 FOLHAS,QUADRICULADAS</t>
  </si>
  <si>
    <t>11316</t>
  </si>
  <si>
    <t>PORTA DE ABRIR EM ACO LAMINADO TIPO VENEZIANA, DIMENSOES APROXIMADAMENTE DE (215X65)CM, 1 FOLHA</t>
  </si>
  <si>
    <t>11317</t>
  </si>
  <si>
    <t>PORTA DE ABRIR EM ACO LAMINADO VENEZIANADE (217X77)CM, 1 FOLHA</t>
  </si>
  <si>
    <t>11319</t>
  </si>
  <si>
    <t>JANELA BASCULANTE EM ACO LAMINADO 1SECAO(60X60)CM,2 BASCULAS,2 QUADROS FIXOS(SUPERIOR E INFERIOR)</t>
  </si>
  <si>
    <t>11320</t>
  </si>
  <si>
    <t>JANELA BASCULANTE EM ACO LAMINADO,1SECAO(60X80)CM,2 BASCULAS,2 QUADROS FIXOS(SUPE INF)E 2 LATERAIS FIXAS SEM DIVISOES</t>
  </si>
  <si>
    <t>11321</t>
  </si>
  <si>
    <t>JANELA BASCULANTE EM ACO LAMINADO,1SECAO(60X100)CM,2 BASCULAS,2QUADROS FIXOS(SUPE INF) E 2 LATERAIS FIXAS SEM DIVISOES</t>
  </si>
  <si>
    <t>11338</t>
  </si>
  <si>
    <t>JANELA MAXIM-AR ACO LAMINADO, DE (40X60)CM, 1 FOLHA, COM GRADE ELO</t>
  </si>
  <si>
    <t>11339</t>
  </si>
  <si>
    <t>JANELA MAXIM-AR EM ACO LAMINADO, DE (60X60)CM, 1 FOLHA,MASSA EXTERNA E GRADE QUADRICULADAS</t>
  </si>
  <si>
    <t>11341</t>
  </si>
  <si>
    <t>JUNCAO VERTICAL DE 60CM, PARA JANELA MAXIM-AR DE ACO LAMINADO</t>
  </si>
  <si>
    <t>11342</t>
  </si>
  <si>
    <t>JANELA MAXIM-AR EM ACO LAMINADO, DE (100X60)CM, 1 FOLHA, MASSA EXTERNA E GRADE QUADRICULADAS</t>
  </si>
  <si>
    <t>11347</t>
  </si>
  <si>
    <t>JANELA DE CORRER EM ACO LAMINADO, DIMENSOES APROXIMADAS DE (100X150)CM, 4 FOLHAS, COM BANDEIRA BASCULANTE, MASSA EXTERNAQUADRICULADA</t>
  </si>
  <si>
    <t>11351</t>
  </si>
  <si>
    <t>JANELA MAXIM-AR EM ACO LAMINADO, DE (40X60)CM, 1 FOLHA, MASSA EXTERNA E GRADE QUADRICULADAS</t>
  </si>
  <si>
    <t>11352</t>
  </si>
  <si>
    <t>JANELA MAXIM-AR EM ACO LAMINADO, DE (60X80)CM, 1 FOLHA, MASSA EXTERNA E GRADE QUADRICULADAS</t>
  </si>
  <si>
    <t>11355</t>
  </si>
  <si>
    <t>JANELA DE CORRER ACO LAMINADO, DIMENSOESAPROXIMADAS DE (100X150)CM, 4 FOLHAS, COM BANDEIRA BASCULANTE, MASSA EXTERNA COM  DIVISAO</t>
  </si>
  <si>
    <t>11356</t>
  </si>
  <si>
    <t>JANELA DE CORRER EM ACO LAMINADO, DIMENSOES APROXIMADAS DE (100X150)CM, 4 FOLHASQUADRICULADAS, COM GRADE INTERNA</t>
  </si>
  <si>
    <t>11359</t>
  </si>
  <si>
    <t>JANELA MAXIM-AR EM ACO LAMINADO, DE (60X60)CM, 1 FOLHA, COM GRADE ELO</t>
  </si>
  <si>
    <t>11361</t>
  </si>
  <si>
    <t>JANELA VENEZIANA EM ACO LAMINADO, DE (120X200)CM, 6 FOLHAS, C/POSTIGO DE VIDRO INTERNO</t>
  </si>
  <si>
    <t>11363</t>
  </si>
  <si>
    <t>JANELA VENEZIANA EM ACO LAMINADO, DE (100X200)CM, 6 FOLHAS, COM GRADE QUADRICULADA</t>
  </si>
  <si>
    <t>11372</t>
  </si>
  <si>
    <t>VIDRO LISO, INCOLOR, COM 10MM DE ESPESSURA, SEM COLOCACAO</t>
  </si>
  <si>
    <t>11373</t>
  </si>
  <si>
    <t>VIDRO LAMINADO, INCOLOR, COM 6MM DE ESPESSURA</t>
  </si>
  <si>
    <t>11374</t>
  </si>
  <si>
    <t>VIDRO LAMINADO, INCOLOR, COM 10MM DE ESPESSURA</t>
  </si>
  <si>
    <t>11378</t>
  </si>
  <si>
    <t>PELICULA DE SEGURANCA,ANTI-IMPACTO E CONTROLE SOLAR,SEM COLOCACAO</t>
  </si>
  <si>
    <t>11379</t>
  </si>
  <si>
    <t>PLACA DE POLICARBONATO COMPACTO, COR CRISTAL, COM ESPESSURA DE 4MM</t>
  </si>
  <si>
    <t>11380</t>
  </si>
  <si>
    <t>PLACA DE POLICARBONATO COMPACTO, COR CRISTAL, COM ESPESSURA DE 6MM</t>
  </si>
  <si>
    <t>11381</t>
  </si>
  <si>
    <t>PLACA DE POLICARBONATO COMPACTO, COR CRISTAL, COM ESPESSURA DE 8MM</t>
  </si>
  <si>
    <t>11382</t>
  </si>
  <si>
    <t>PLACA DE POLICARBONATO COMPACTO, COR CRISTAL, COM ESPESSURA DE 10MM</t>
  </si>
  <si>
    <t>11383</t>
  </si>
  <si>
    <t>JANELA VVP, VIDRO, VENEZIANA E POSTIGO,MADEIRA APARELHADA, MEDINDO (100X100X3)CM, COM 2 FOLHAS, GRUPO V</t>
  </si>
  <si>
    <t>11384</t>
  </si>
  <si>
    <t>JANELA DE CORRER, MADEIRA APARELHADA, VENEZIANA, 2 FOLHAS CORRER, 2 FIXAS E GUARNICAO COMP., MEDINDO (200X100)CM,GRUPO V</t>
  </si>
  <si>
    <t>11386</t>
  </si>
  <si>
    <t>JANELA DE CORRER,MADEIRA APARELHADA P/PINTURA, 3 FOLHAS DE CORRER E GUARNICAO COMPLETA MEDINDO (100X140)CM, GRUPO V</t>
  </si>
  <si>
    <t>11388</t>
  </si>
  <si>
    <t>11389</t>
  </si>
  <si>
    <t>MADEIRA APARELHADA, SECAO 2,00X10,00CM -GRUPO III, DA TABELA CLASSIFICATORIA MUNICIPAL DE ESPECIFICACOES DE PRODUTOS MADEIREIROS DO MUNICIPIO DO RIO DE JANEIRO</t>
  </si>
  <si>
    <t>11391</t>
  </si>
  <si>
    <t>PARAFUSO EM ACO CARBONO 1020, SEXTAVADO,ROSCA PARCIAL, 8x40MM</t>
  </si>
  <si>
    <t>11392</t>
  </si>
  <si>
    <t>ASSOALHO EM REGUAS DE MADEIRA APARELHADAMEDINDO APROXIMADAMENTE 18X2CM - GRUPOVI, DA TABELA CLASSIF. MUNICIPAL DE ESP.DE PRODUTOS MADEIREIROS DO MUNICIPIO RJ</t>
  </si>
  <si>
    <t>11393</t>
  </si>
  <si>
    <t>PILAR DE MADEIRA SERRADA, SECAO (15X10)CM</t>
  </si>
  <si>
    <t>11394</t>
  </si>
  <si>
    <t>PILAR DE MADEIRA SERRADA, SECAO (15X15)CM</t>
  </si>
  <si>
    <t>11398</t>
  </si>
  <si>
    <t>PORTA RADIOLOGIA PRX, EM MADEIRA MACICABLINDADA COM CHUMBO DE 1MM</t>
  </si>
  <si>
    <t>11399</t>
  </si>
  <si>
    <t>PORTA RADIOLOGIA PRX, EM MADEIRA MACICABLINDADA COM CHUMBO DE 0,50MM</t>
  </si>
  <si>
    <t>11403</t>
  </si>
  <si>
    <t>JANELA PVC BRANCO,ABNT NBR 16851,DE CORRER,QUATRO FLS.,SENDO DUAS FLS.MOVEIS EMVENEZIANA E DUAS FLS.MOVEIS EM VIDRO,(1,60X1,00)M,EXC.VIDROS,INC.FER./ACESSORIOS</t>
  </si>
  <si>
    <t>11405</t>
  </si>
  <si>
    <t>PORTA SANFONADA EM PVC, (0,80X2,10)M, INCLUSIVE PARAFUSOS, BUCHAS, PUXADOR E TRINCO</t>
  </si>
  <si>
    <t>11411</t>
  </si>
  <si>
    <t>TUBO DE ACO INOXIDAVEL 304 POLIDO DE (101,60X1,50)MM</t>
  </si>
  <si>
    <t>11412</t>
  </si>
  <si>
    <t>TUBO ACO INOXIDAVEL 304 ESCOVADO DE (63,50X1,50)MM</t>
  </si>
  <si>
    <t>11415</t>
  </si>
  <si>
    <t>CHAPA DE ACO INOX ESCOVADO Nº14</t>
  </si>
  <si>
    <t>11416</t>
  </si>
  <si>
    <t>CANTONEIRA DE ACO, 2X2X1/4"</t>
  </si>
  <si>
    <t>11417</t>
  </si>
  <si>
    <t>CHAPA DE ACO PRETO LISO Nº24</t>
  </si>
  <si>
    <t>11418</t>
  </si>
  <si>
    <t>PORTA ACUSTICA METALICA,46DB,PARA ALTA FREQUENCIA,(700X2100)MM,INCLUSIVE FECHADURA ESP.COM CHAVE,MOLD.EM CANTONEIRA ACO</t>
  </si>
  <si>
    <t>11419</t>
  </si>
  <si>
    <t>PORTA ACUSTICA METALICA,46DB,PARA ALTA FREQUENCIA,(800X2100)MM,INCLUSIVE FECHADURA ESP.COM CHAVE,MOLD.EM CANTONEIRA ACO</t>
  </si>
  <si>
    <t>11420</t>
  </si>
  <si>
    <t>PORTA ACUSTICA METALICA,46DB,PARA ALTA FREQUENCIA,(900X2100)MM,INCLUSIVE FECHADURA ESP.COM CHAVE,MOLD.EM CANTONEIRA ACO</t>
  </si>
  <si>
    <t>11421</t>
  </si>
  <si>
    <t>PORTA ACUSTICA METALICA,46DB,PARA ALTA FREQUENCIA,(1000X2100)MM,INCLUSIVE FECHADURA ESP.COM CHAVE,MOLD.EM CANTONEIRA ACO</t>
  </si>
  <si>
    <t>11422</t>
  </si>
  <si>
    <t>PORTA ACUSTICA METALICA,46DB,PARA ALTA FREQUENCIA,(1400X2100)MM,INCLUSIVE FECHADURA ESP.COM CHAVE,MOLD.EM CANTONEIRA ACO</t>
  </si>
  <si>
    <t>11423</t>
  </si>
  <si>
    <t>PORTA ACUSTICA METALICA,46DB,PARA ALTA FREQUENCIA,(1600X2100)MM,INCLUSIVE FECHADURA ESP.COM CHAVE,MOLD.EM CANTONEIRA ACO</t>
  </si>
  <si>
    <t>11424</t>
  </si>
  <si>
    <t>PORTA ACUSTICA METALICA,46DB,PARA ALTA FREQUENCIA,(1800X2100)MM,INCLUSIVE FECHADURA ESP.COM CHAVE,MOLD.EM CANTONEIRA ACO</t>
  </si>
  <si>
    <t>11425</t>
  </si>
  <si>
    <t>PORTA ACUSTICA METALICA,46DB,PARA ALTA FREQUENCIA,(2000X2100)MM,INCLUSIVE FECHADURA ESP.COM CHAVE,MOLD.EM CANTONEIRA ACO</t>
  </si>
  <si>
    <t>11426</t>
  </si>
  <si>
    <t>PORTA ACUSTICA METALICA,56DB,PARA ALTA FREQUENCIA,(700X2100)MM,INCLUSIVE FECHADURA ESP.COM CHAVE,MOLD.EM CANTONEIRA ACO</t>
  </si>
  <si>
    <t>11427</t>
  </si>
  <si>
    <t>PORTA ACUSTICA METALICA,56DB,PARA ALTA FREQUENCIA,(800X2100)MM,INCLUSIVE FECHADURA ESP.COM CHAVE,MOLD.EM CANTONEIRA ACO</t>
  </si>
  <si>
    <t>11428</t>
  </si>
  <si>
    <t>PORTA ACUSTICA METALICA,56DB,PARA ALTA FREQUENCIA,(900X2100)MM,INCLUSIVE FECHADURA ESP.COM CHAVE,MOLD.EM CANTONEIRA ACO</t>
  </si>
  <si>
    <t>11429</t>
  </si>
  <si>
    <t>PORTA ACUSTICA METALICA,56DB,PARA ALTA FREQUENCIA,(1000X2100)MM,INCLUSIVE FECHADURA ESP.COM CHAVE,MOLD.EM CANTONEIRA ACO</t>
  </si>
  <si>
    <t>11430</t>
  </si>
  <si>
    <t>PORTA ACUSTICA METALICA,56DB,PARA ALTA FREQUENCIA,(1400X2100)MM,INCLUSIVE FECHADURA ESP.COM CHAVE,MOLD.EM CANTONEIRA ACO</t>
  </si>
  <si>
    <t>11431</t>
  </si>
  <si>
    <t>PORTA ACUSTICA METALICA,56DB,PARA ALTA FREQUENCIA,(1600X2100)MM,INCLUSIVE FECHADURA ESP.COM CHAVE,MOLD.EM CANTONEIRA ACO</t>
  </si>
  <si>
    <t>11432</t>
  </si>
  <si>
    <t>PORTA ACUSTICA METALICA,56DB,PARA ALTA FREQUENCIA,(1800X2100)MM,INCLUSIVE FECHADURA ESP.COM CHAVE,MOLD.EM CANTONEIRA ACO</t>
  </si>
  <si>
    <t>11433</t>
  </si>
  <si>
    <t>PORTA ACUSTICA METALICA,56DB,PARA ALTA FREQUENCIA,(2000X2100)MM,INCLUSIVE FECHADURA ESP.COM CHAVE,MOLD.EM CANTONEIRA ACO</t>
  </si>
  <si>
    <t>11434</t>
  </si>
  <si>
    <t>VIDRO ARAMADO, COM ESPESSURA DE 6MM</t>
  </si>
  <si>
    <t>11435</t>
  </si>
  <si>
    <t>VIDRO JATEADO COM 4MM DE ESPESSURA</t>
  </si>
  <si>
    <t>11436</t>
  </si>
  <si>
    <t>VIDRO LISO, TRANSPARENTE, TIPO FUME, 6MMDE ESPESSURA</t>
  </si>
  <si>
    <t>11438</t>
  </si>
  <si>
    <t>PORTA LISA, EM MADEIRA, PARA PINTURA, COM NUCLEO TIPO COLMEIA, PADRAO LEVE, MEDINDO APROXIMADAMENTE (100X210X3,5)CM</t>
  </si>
  <si>
    <t>11439</t>
  </si>
  <si>
    <t>PORTA LISA, EM MADEIRA, PARA PINTURA, COM NUCLEO TIPO COLMEIA, PADRAO LEVE, MEDINDO APROXIMADAMENTE (90X210X3,5)CM</t>
  </si>
  <si>
    <t>11442</t>
  </si>
  <si>
    <t>MANGUEIRA CRISTAL DE 3/8"</t>
  </si>
  <si>
    <t>11445</t>
  </si>
  <si>
    <t>POSTE DE CONCRETO, RETO, COM SECAO CIRCULAR, TIPO LEVE, COMPRIMENTO DE 12M, EXCLUSIVE TRANSPORTE</t>
  </si>
  <si>
    <t>11446</t>
  </si>
  <si>
    <t>POSTE DE CONCRETO, RETO, COM SECAO CIRCULAR, TIPO PESADO, COMPRIMENTO DE 12M, EXCLUSIVE TRANSPORTE</t>
  </si>
  <si>
    <t>11447</t>
  </si>
  <si>
    <t>POSTE DE CONCRETO, COM CONICIDADE REDUZIDA, PADRAO ABNT, EXCLUSIVE TRANSPORTE, CARGA NOMINAL NO TOPO DE 200KGF, C/13M</t>
  </si>
  <si>
    <t>11448</t>
  </si>
  <si>
    <t>POSTE DE CONCRETO, COM CONICIDADE REDUZIDA, PADRAO ABNT, EXCLUSIVE TRANSPORTE, CARGA NOMINAL NO TOPO DE 200KGF, C/17M</t>
  </si>
  <si>
    <t>11449</t>
  </si>
  <si>
    <t>POSTE DE CONCRETO, COM CONICIDADE REDUZIDA, PADRAO ABNT, EXCLUSIVE TRANSPORTE, CARGA NOMINAL NO TOPO DE 200KGF, C/22,50M</t>
  </si>
  <si>
    <t>11459</t>
  </si>
  <si>
    <t>POSTE DE ACO RETO, CONICO CONTINUO, SEMSAPATA, COMPRIMENTO DE 3,50M</t>
  </si>
  <si>
    <t>11460</t>
  </si>
  <si>
    <t>POSTE DE ACO RETO, CONICO CONTINUO, COMALTURA DE 3,50M, COM SAPATA CIRCULAR</t>
  </si>
  <si>
    <t>11461</t>
  </si>
  <si>
    <t>POSTE DE ACO RETO, CONICO CONTINUO, COMALTURA DE 4,50M, SEM SAPATA</t>
  </si>
  <si>
    <t>11462</t>
  </si>
  <si>
    <t>POSTE DE ACO RETO, CONICO CONTINUO, COMALTURA DE 4,50M, COM SAPATA</t>
  </si>
  <si>
    <t>11465</t>
  </si>
  <si>
    <t>POSTE DE ACO RETO, CONICO CONTINUO, COMALTURA DE 7M, SEM SAPATA</t>
  </si>
  <si>
    <t>11472</t>
  </si>
  <si>
    <t>POSTE DE ACO RETO, CONICO CONTINUO, SEMSAPATA, COMPRIMENTO DE 9M</t>
  </si>
  <si>
    <t>11473</t>
  </si>
  <si>
    <t>POSTE DE ACO RETO, CONICO CONTINUO, COMSAPATA, COMPRIMENTO DE 9M</t>
  </si>
  <si>
    <t>11474</t>
  </si>
  <si>
    <t>VALVULA DE DESCARGA EXTERNA, ACIONAMENTOPOR ALAVANCA, COM REGULAGEM DE TEMPO DEDESCARGA E VAZAO, BITOLA DE 1.1/4"</t>
  </si>
  <si>
    <t>11475</t>
  </si>
  <si>
    <t>TORNEIRA PARA LAVATORIO,DE MESA,COM SENSOR DE PRESENCA,ACABAMENTO CROMADO</t>
  </si>
  <si>
    <t>11476</t>
  </si>
  <si>
    <t>LANTERNA DE SEGURANCA GIRATORIA, COM FILTRO VERMELHO, EM ESTRUTURA DE ACO PINTADO</t>
  </si>
  <si>
    <t>11477</t>
  </si>
  <si>
    <t>PRISMA BICOLOR DE SINALIZACAO</t>
  </si>
  <si>
    <t>11478</t>
  </si>
  <si>
    <t>POSTE ACO CURVO SIMPLES, CONICO CONTINUODE (9X2,50)M, SEM SAPATA</t>
  </si>
  <si>
    <t>11479</t>
  </si>
  <si>
    <t>POSTE ACO CURVO SIMPLES, COM SAPATA COMPRIMENTO DE (9X2,5)M</t>
  </si>
  <si>
    <t>11480</t>
  </si>
  <si>
    <t>POSTE ACO CURVO DUPLO, CONICO CONTINUO,COM SAPATA, COMPRIMENTO DE (9X2,5)M</t>
  </si>
  <si>
    <t>11485</t>
  </si>
  <si>
    <t>POSTE DE ACO RETO, CONICO CONTINUO, COMALTURA DE 15M, DIAMETRO DE TOPO DE 114MM, COM SAPATA</t>
  </si>
  <si>
    <t>11488</t>
  </si>
  <si>
    <t>PLATAFORMA P/TRANSPORTE VERTICAL, PERCURSO DE 4,00M, CAPAC. DE 230KG, VELOCIDADEDE 6M/MIN</t>
  </si>
  <si>
    <t>11489</t>
  </si>
  <si>
    <t>BASE EM ACO ZINCADO, PARA SUSTENTACAO DEPOSTE DE ACO RETO, TRAPEZOIDAL DE ATE 7M, COM PORTINHOLA, INCL. CHUMB. E PARAF.</t>
  </si>
  <si>
    <t>11490</t>
  </si>
  <si>
    <t>BASE EM ACO ZINCADO, PARA SUSTENTACAO DEPOSTE DE ACO RETO, TRAPEZOIDAL DE 8 A 12M, COM PORTINHOLA, INCL. CHUMB. E PARAF.</t>
  </si>
  <si>
    <t>11504</t>
  </si>
  <si>
    <t>ARRUELA LISA DE ACO GALVANIZADO, DE 5/8"</t>
  </si>
  <si>
    <t>11505</t>
  </si>
  <si>
    <t>CINTA CIRCULAR DE ACO GALVANIZADO COM PARAFUSOS, DE APROXIMADAMENTE 240MM</t>
  </si>
  <si>
    <t>11508</t>
  </si>
  <si>
    <t>ARGAMASSA CIMENTICIA POLIMERICA BICOMPONENTE COM INIBIDOR DE CORROSAO PARA ARMADURAS</t>
  </si>
  <si>
    <t>11517</t>
  </si>
  <si>
    <t>ARRUELA DE PRESSAO, DE 3/4"A</t>
  </si>
  <si>
    <t>11519</t>
  </si>
  <si>
    <t>ISOLADOR, TIPO PINO, PARA 13,8KV</t>
  </si>
  <si>
    <t>11520</t>
  </si>
  <si>
    <t>LACO DUPLO PRE-FORMADO COM COXIM PARA ARMACAO DE CONDUTORES DE AL (CAA), MALHA DE 1/OAWG</t>
  </si>
  <si>
    <t>11521</t>
  </si>
  <si>
    <t>PARAFUSO ESPACADOR DE ACO 1020, MEDINDO16X500MM</t>
  </si>
  <si>
    <t>11522</t>
  </si>
  <si>
    <t>PARAFUSO FRANCES DE FERRO GALVANIZADO, COM PORCA, MEDINDO 5/8"X6"</t>
  </si>
  <si>
    <t>11523</t>
  </si>
  <si>
    <t>PINO DE FERRO PARA CRUZETA DE MADEIRA, COM ROSCA DE CHUMBO DE 1", MEDINDO (290X150X16)MM</t>
  </si>
  <si>
    <t>11524</t>
  </si>
  <si>
    <t>ALCA PRE-FORMADA DE DISTRIBUICAO PARA CONDUTORES DE ALUMINIO NU (CA OU CAA) 1/OAWG</t>
  </si>
  <si>
    <t>11525</t>
  </si>
  <si>
    <t>ARRUELA QUADRADA, DE 18MM</t>
  </si>
  <si>
    <t>11527</t>
  </si>
  <si>
    <t>ISOLADOR, TIPO OLHAL, DE SUSPENSAO DE 13,8KV DE 6"</t>
  </si>
  <si>
    <t>11528</t>
  </si>
  <si>
    <t>SAPATILHA PARA ALCA DE DISTRIBUICAO</t>
  </si>
  <si>
    <t>11530</t>
  </si>
  <si>
    <t>CONECTOR COM ESTRIBOS, APARAFUSADOS, PARA CABOS DE 2 A 1/OAWG</t>
  </si>
  <si>
    <t>11531</t>
  </si>
  <si>
    <t>ELO FUSIVEL, TIPO K, DE 100A-15KV</t>
  </si>
  <si>
    <t>11533</t>
  </si>
  <si>
    <t>ALCA PRE-FORMADA DE DISTRIBUICAO PARA CONDUTORES DE ALUMINIO NU (CA OU CAA) 2AWG</t>
  </si>
  <si>
    <t>11536</t>
  </si>
  <si>
    <t>CONECTOR PARAFUSO FENDIDO COM RABICHO, EM BRONZE, PARA ATERRAMENTO, CONDUTORES DE 6-35MM2</t>
  </si>
  <si>
    <t>11537</t>
  </si>
  <si>
    <t>CONECTOR P/HASTE DE ATERRAMENTO COM 1 DESCIDA DE 5/8"</t>
  </si>
  <si>
    <t>11541</t>
  </si>
  <si>
    <t>CONECTOR LIGA COBRE ESTANHADO, TIPO C ECUNHA, INTEGRADOS, REMOVIVEIS TIPO G</t>
  </si>
  <si>
    <t>11542</t>
  </si>
  <si>
    <t>CONECTOR EM LIGA DE COBRE ESTANHADO, TIPO C E CUNHA, INTEGRADOS, REMOVIVEIS TIPOH</t>
  </si>
  <si>
    <t>11543</t>
  </si>
  <si>
    <t>CONECTOR EM LIGA DE COBRE ESTANHADO, TIPO C E CUNHA, INTEGRADOS, REMOVIVEIS, TIPO K</t>
  </si>
  <si>
    <t>11544</t>
  </si>
  <si>
    <t>CONECTOR EM LIGA DE COBRE ESTANHADO, TIPO C E CUNHA, INTEGRADOS, REMOVIVEIS, TIPO V</t>
  </si>
  <si>
    <t>11545</t>
  </si>
  <si>
    <t>CONECTOR EM LIGA DE COBRE ESTANHADO, TIPO C E CUNHA, INTEGRADOS, REMOVIVEIS, TIPO IV</t>
  </si>
  <si>
    <t>11546</t>
  </si>
  <si>
    <t>CONECTOR EM LIGA DE COBRE ESTANHADO, TIPO C E CUNHA, INTEGRADOS, REMOVIVEIS, TIPO B</t>
  </si>
  <si>
    <t>11547</t>
  </si>
  <si>
    <t>CONECTOR EM LIGA DE COBRE ESTANHADO, TIPO C E CUNHA, INTEGRADOS, REMOVIVEIS, TIPO A</t>
  </si>
  <si>
    <t>11548</t>
  </si>
  <si>
    <t>CONECTOR EM LIGA DE COBRE ESTANHADO, TIPO C E CUNHA, INTEGRADOS, REMOVIVEIS, TIPO C</t>
  </si>
  <si>
    <t>11549</t>
  </si>
  <si>
    <t>CONECTOR EM LIGA DE COBRE ESTANHADO, TIPO C E CUNHA, INTEGRADOS, REMOVIVEIS, TIPO J</t>
  </si>
  <si>
    <t>11550</t>
  </si>
  <si>
    <t>CONECTOR EM LIGA DE COBRE ESTANHADO, TIPO C E CUNHA, INTEGRADOS, REMOVIVEIS, TIPO F</t>
  </si>
  <si>
    <t>11551</t>
  </si>
  <si>
    <t>CONECTOR EM LIGA DE COBRE ESTANHADO, TIPO C E CUNHA, INTEGRADOS, REMOVIVEIS, TIPO D</t>
  </si>
  <si>
    <t>11552</t>
  </si>
  <si>
    <t>CONECTOR EM LIGA DE COBRE ESTANHADO, TIPO C E CUNHA, INTEGRADOS, REMOVIVEIS, TIPO I</t>
  </si>
  <si>
    <t>11553</t>
  </si>
  <si>
    <t>CONECTOR EM LIGA DE COBRE ESTANHADO, TIPO C E CUNHA, INTEGRADOS, REMOVIVEIS, TIPO VII</t>
  </si>
  <si>
    <t>11554</t>
  </si>
  <si>
    <t>CONECTOR EM LIGA DE COBRE ESTANHADO, TIPO C E CUNHA, INTEGRADOS, REMOVIVEIS, TIPO VI</t>
  </si>
  <si>
    <t>11557</t>
  </si>
  <si>
    <t>CONECTOR PERFURANTE REDE SUBTERRANEA TENSAO 0,6/1KV, IP-65, PRINCIPAL 6 A 185MM2DERIVACAO 1,5 A 10MM2</t>
  </si>
  <si>
    <t>11558</t>
  </si>
  <si>
    <t>CONECTOR PERFURANTE REDE SUBTERRANEA TENSAO 6,0/1KV, IP-68, PRINCIPAL 35 A 120MM2, DERIVACAO 25 A 50MM2</t>
  </si>
  <si>
    <t>11563</t>
  </si>
  <si>
    <t>CONDULETE DE ALUMINIO SILICO, TIPO PETROLETS R-15/TB-66, DE 2" PERTECO OU SIMILAR</t>
  </si>
  <si>
    <t>11565</t>
  </si>
  <si>
    <t>CAIXA DE PASSAGEM EM ALUMINIO, DE 1.1/2", MODELO R-15, TIPO LB OU SIMILAR, COM TAMPA</t>
  </si>
  <si>
    <t>11568</t>
  </si>
  <si>
    <t>MUFLA TERMINAL, EXTERNA, P/CABO DE 50MM2</t>
  </si>
  <si>
    <t>11570</t>
  </si>
  <si>
    <t>CABO DE COBRE FLEXIVEL, 750V, PVC/70°C,DE (2X1,5MM2)</t>
  </si>
  <si>
    <t>11571</t>
  </si>
  <si>
    <t>CABO DE COBRE FLEXIVEL, 750V, PVC/70°C,DE (3X1,5MM2)</t>
  </si>
  <si>
    <t>11572</t>
  </si>
  <si>
    <t>CABO DE COBRE FLEXIVEL, 750V, PVC/70°C,DE (3X2,5MM2)</t>
  </si>
  <si>
    <t>11573</t>
  </si>
  <si>
    <t>CABO DE COBRE FLEXIVEL, 750V, PVC/70°C,DE (2X4MM2)</t>
  </si>
  <si>
    <t>11574</t>
  </si>
  <si>
    <t>CABO DE COBRE FLEXIVEL, 750V, PVC/70°C,DE (3X4MM2)</t>
  </si>
  <si>
    <t>11575</t>
  </si>
  <si>
    <t>CABO COBRE FLEXIVEL, 750V, PVC/70°C, DE(4X4MM2)</t>
  </si>
  <si>
    <t>11576</t>
  </si>
  <si>
    <t>CABO COBRE FLEXIVEL, 750V, PVC/70°C, DE(3X6MM2)</t>
  </si>
  <si>
    <t>11578</t>
  </si>
  <si>
    <t>CABO DE COBRE FLEXIVEL, 750V, PVC/70°C,DE (3X10MM2)</t>
  </si>
  <si>
    <t>11579</t>
  </si>
  <si>
    <t>CABO DE COBRE FLEXIVEL, 750V, PVC/70°C,DE (4X10MM2)</t>
  </si>
  <si>
    <t>11582</t>
  </si>
  <si>
    <t>CABO DE COBRE FLEXIVEL, 750V, PVC/70°C,DE (2X6MM2)</t>
  </si>
  <si>
    <t>11583</t>
  </si>
  <si>
    <t>CABO DE COBRE RIGIDO, 1KV, PVC 70°C, 6MM2,NBR 7288</t>
  </si>
  <si>
    <t>11584</t>
  </si>
  <si>
    <t>CABO DE COBRE RIGIDO, CLASSE 2, PARA 1KV, XLPE OU EPR, COM COBERTURA EM PVC NA COR PRETA DE 10MM2</t>
  </si>
  <si>
    <t>11585</t>
  </si>
  <si>
    <t>CABO DE COBRE RIGIDO, 1KV, PVC 70°C, DE16MM2,NBR 7288</t>
  </si>
  <si>
    <t>11586</t>
  </si>
  <si>
    <t>CABO DE COBRE RIGIDO, 1KV, PVC/70°C, 25MM2,NBR 7288</t>
  </si>
  <si>
    <t>11587</t>
  </si>
  <si>
    <t>CABO DE COBRE RIGIDO, CLASSE 2, PARA 1KV, XLPE OU EPR, COM COBERTURA EM PVC, NACOR PRETA, DE 25MM2</t>
  </si>
  <si>
    <t>11588</t>
  </si>
  <si>
    <t>CABO DE COBRE RIGIDO,8,7 A 15KV,SECAO DE25MM2 ISOLADO EPR/XLPE,NBR 7286,NBR 7287</t>
  </si>
  <si>
    <t>11589</t>
  </si>
  <si>
    <t>CABO DE COBRE RIGIDO, 1KV, PVC 70°C, 35MM2</t>
  </si>
  <si>
    <t>11590</t>
  </si>
  <si>
    <t>CABO DE COBRE RIGIDO, 1KV, PVC 70°C, 50MM2, NBR 7288</t>
  </si>
  <si>
    <t>11591</t>
  </si>
  <si>
    <t>CABO DE COBRE RIGIDO, CLASSE 2, PARA 1KV, XLPE PI EPR, COM COBERTURA EM PVC NA COR PRETA DE 50MM2</t>
  </si>
  <si>
    <t>11592</t>
  </si>
  <si>
    <t>CABO DE COBRE RIGIDO,SECAO DE 3X1X50MM2,TRIPLEXADO, ISOLADO EPR/XLPE,NBR7286 NBR7287</t>
  </si>
  <si>
    <t>11593</t>
  </si>
  <si>
    <t>CABO DE COBRE RIGIDO, CLASSE 2, PARA 1KV, XLPE OU EPR, COM COBERTURA EM PVC, NACOR PRETA DE 70MM2</t>
  </si>
  <si>
    <t>11594</t>
  </si>
  <si>
    <t>CABO DE ALUMINIO NU,SEM ALMA DE ACO (CA)),SECAO 2AWG(DIAM=7,41MM,92,5KG/KM),NBR7271</t>
  </si>
  <si>
    <t>11596</t>
  </si>
  <si>
    <t>CABO DE ALUMINIO NU,COM ALMA DE ACO(CAA),SECAO 1/0AWG(DIAM=9,36MM , 147,6KG/KM),NBR 7270</t>
  </si>
  <si>
    <t>11597</t>
  </si>
  <si>
    <t>CABO DE ALUMINIO, CLASSE 2, ISOLAMENTO 1KV, XLPE OU EPR, COM COBERTURA EM PVC NACOR PRETA DE 50MM2</t>
  </si>
  <si>
    <t>11599</t>
  </si>
  <si>
    <t>CABO DE ALUMINIO, CLASSE 2, ISOLAMENTO 1KV, XLPE OU EPR, COM COBERTURA EM PVC NACOR PRETA DE 16MM2</t>
  </si>
  <si>
    <t>11600</t>
  </si>
  <si>
    <t>CABO DE ALUMINIO, CLASSE 2, ISOLAMENTO 1KV, XLPE OU EPR, COM COBERTURA EM PVC NACOR PRETA DE 35MM2</t>
  </si>
  <si>
    <t>11601</t>
  </si>
  <si>
    <t>ANILHA DE NYLON PARA IDENTIFICACAO DE CONDUTORES XLPE DE 25 A 35MM2</t>
  </si>
  <si>
    <t>11602</t>
  </si>
  <si>
    <t>ANILHA DE NYLON, PARA IDENTIFICACAO DE CONDUTORES XLPE DE 50 A 70MM2</t>
  </si>
  <si>
    <t>11608</t>
  </si>
  <si>
    <t>CARTUCHO PLASTICO, ERICO OU SIMILAR, COMPO DE SOLDA NA QUANTIDADE DE 45GR</t>
  </si>
  <si>
    <t>11610</t>
  </si>
  <si>
    <t>MOLDE DE GRAFITE SEMI-PERMANENTE, USINADO, REF. XXB.W3.W3, ERICO OU SIMILAR</t>
  </si>
  <si>
    <t>11611</t>
  </si>
  <si>
    <t>CARTUCHO PLASTICO, ERICO OU SIMILAR, COMPO DE SOLDA NA QUANTIDADE DE 25GR</t>
  </si>
  <si>
    <t>11612</t>
  </si>
  <si>
    <t>MOLDE DE GRAFITE SEMI-PERMANENTE, USINADO, REF. HBA.16.W3, ERICO OU SIMILAR</t>
  </si>
  <si>
    <t>11624</t>
  </si>
  <si>
    <t>ANEL DE CONCRETO ARMADO PRE-MOLDADO (30X30X5)CM, PARA CAIXA DE INSPECAO</t>
  </si>
  <si>
    <t>11625</t>
  </si>
  <si>
    <t>CADEADO COM 30MM</t>
  </si>
  <si>
    <t>11626</t>
  </si>
  <si>
    <t>CANTONEIRA DE ACO, COM ABAS IGUAIS, 1"X3/16"</t>
  </si>
  <si>
    <t>11627</t>
  </si>
  <si>
    <t>CHUMBADOR DE ACO UR, DE 1/2"</t>
  </si>
  <si>
    <t>11629</t>
  </si>
  <si>
    <t>TAMPAO FERRO FUNDIDO DUCTIL(NODULAR),ARTICULADO,ESPECIAL,DN 600MM,EIXO ACO INOX,CLASSE D400,SEGUNDO A NBR 10160</t>
  </si>
  <si>
    <t>11630</t>
  </si>
  <si>
    <t>TAMPAO FERRO FUNDIDO DUCTIL(NODULAR),ARTICULADO,DN 300MM,CLASSE B125,SEGUNDO A NBR 10160</t>
  </si>
  <si>
    <t>11631</t>
  </si>
  <si>
    <t>TAMPAO FERRO FUNDIDO DUCTIL(NODULAR),ARTICULADO,DN 300MM,COM TRANCA,CLASSE B125,SEGUNDO A NBR 10160</t>
  </si>
  <si>
    <t>11632</t>
  </si>
  <si>
    <t>TAMPAO FERRO FUNDIDO DUCTIL(NODULAR),ARTICULADO,DN 600MM,COM TRANCA,CLASSE B125,SEGUNDO A NBR125</t>
  </si>
  <si>
    <t>11633</t>
  </si>
  <si>
    <t>TAMPAO EM POLIETILENO DE ALTA DENSIDADE,PRETO DE 5"X225MM, PARA VEDACAO DE DUTOS ESPIRALADOS</t>
  </si>
  <si>
    <t>11634</t>
  </si>
  <si>
    <t>CURVA DE ACO GALVANIZADO, ELETROLITICO,DIAMETRO NOMINAL DE 1"</t>
  </si>
  <si>
    <t>11635</t>
  </si>
  <si>
    <t>CURVA DE ACO GALVANIZADO, ELETROLITICO,PARA ELETRODUTO, DIAMETRO NOMINAL DE 2"</t>
  </si>
  <si>
    <t>11636</t>
  </si>
  <si>
    <t>CURVA DE ACO GALVANIZADO, ELETROLITICO,PARA ELETRODUTO, DIAMETRO NOMINAL DE 3"</t>
  </si>
  <si>
    <t>11641</t>
  </si>
  <si>
    <t>CHAPA DE ACO GALVANIZADO, Nº 24 (0,65MM)</t>
  </si>
  <si>
    <t>11645</t>
  </si>
  <si>
    <t>CONJUNTO P/MONTAGEM INDIC. VISUAL VENTOSUPERFICIE (BIRUTA) C/ILUMINACAO INT.,(6000X300X2400)MM, C/CESTO, MANGA E MASTRO</t>
  </si>
  <si>
    <t>11646</t>
  </si>
  <si>
    <t>FONTE DE EMERGENCIA, NO BREAK, POTENCIADE 2KVA, 127/220V-60HZ, AUTONOMIA A PLENA CARGA DE 30MIN</t>
  </si>
  <si>
    <t>11649</t>
  </si>
  <si>
    <t>ELO FUSIVEL, TIPO H, DE 1A</t>
  </si>
  <si>
    <t>11651</t>
  </si>
  <si>
    <t>ELO FUSIVEL, TIPO K, DE 200A-15KV</t>
  </si>
  <si>
    <t>11652</t>
  </si>
  <si>
    <t>FUSIVEL NH, TAMANHO 1, DE 36A</t>
  </si>
  <si>
    <t>11653</t>
  </si>
  <si>
    <t>FUSIVEL NH, TAMANHO 00, DE 125A</t>
  </si>
  <si>
    <t>11654</t>
  </si>
  <si>
    <t>FUSIVEL NH, TAMANHO 00, DE 160A</t>
  </si>
  <si>
    <t>11656</t>
  </si>
  <si>
    <t>DISJUNTOR, TRIPOLAR, DE 40 A 63A, 3KA, MODELO DIN, TIPO C</t>
  </si>
  <si>
    <t>11658</t>
  </si>
  <si>
    <t>BASE PARA RELE FOTOELETRICO, UNIVERSAL</t>
  </si>
  <si>
    <t>11659</t>
  </si>
  <si>
    <t>RELE FOTOELETRONICO EM POLICARBONATO AZUL, FAIL-OFF, 10A, TENSAO 105V E 305V, POTENCIA 1000W OU 1800VA</t>
  </si>
  <si>
    <t>11660</t>
  </si>
  <si>
    <t>RELE TEMPORIZADO,TIPO RTQD,COEL/SIMILAR</t>
  </si>
  <si>
    <t>11661</t>
  </si>
  <si>
    <t>RELE FOTOELETRONICO TEMPORIZADO PROGRAMADO</t>
  </si>
  <si>
    <t>11662</t>
  </si>
  <si>
    <t>CINTA CIRCULAR DE ACO GALVANIZADO COM PARAFUSOS, DE APROXIMADAMENTE 90MM</t>
  </si>
  <si>
    <t>11715</t>
  </si>
  <si>
    <t>LAMPADA FLUORESCENTE, COMPACTA INTEGRADA, ELETRONICA, DE 18W-127V, BASE E-27</t>
  </si>
  <si>
    <t>11716</t>
  </si>
  <si>
    <t>LAMPADA PAR MULTIVAPOR METALICA (MVM), 3000K-300, DE 35W</t>
  </si>
  <si>
    <t>11717</t>
  </si>
  <si>
    <t>LAMPADA DE MULTIVAPOR METALICA (MVM), BULBO OVOIDE, DE 70W</t>
  </si>
  <si>
    <t>11720</t>
  </si>
  <si>
    <t>LAMPADA DE MULTIVAPOR METALICA (MVM), ALTA PRESSAO, BASE E-27, BULBO OVOIDE, DE150W</t>
  </si>
  <si>
    <t>11721</t>
  </si>
  <si>
    <t>LAMPADA DE MULTIVAPOR METALICA (MVM), BASE E-40, BULBO TUBULAR, 250W,4000/6000K,PULSO 0,58/0,75KV</t>
  </si>
  <si>
    <t>11722</t>
  </si>
  <si>
    <t>LAMPADA DE MULTIVAPOR METALICA (MVM), ALTA PRESSAO, BASE E-40, BULBO TUBULAR, DE400W</t>
  </si>
  <si>
    <t>11726</t>
  </si>
  <si>
    <t>LAMPADA DE VAPOR DE SODIO, ALTA PRESSAO,BASE E-40, BULBO OVOIDE, DE 150W</t>
  </si>
  <si>
    <t>11728</t>
  </si>
  <si>
    <t>LAMPADA DE VAPOR DE SODIO, ALTA PRESSAO,BASE E-40, BULBO OVOIDE, DE 250W</t>
  </si>
  <si>
    <t>11729</t>
  </si>
  <si>
    <t>LAMPADA DE VAPOR DE SODIO, ALTA PRESSAO,BASE E-40, BULBO TUBULAR, DE 100W</t>
  </si>
  <si>
    <t>11730</t>
  </si>
  <si>
    <t>REATOR EXTERNO PARA LAMPADA VAPOR SODIODE 70W, COM IGNITOR COM PICO DE TENSAO 2,8 A 4KV, 220V, NBR 13593</t>
  </si>
  <si>
    <t>11732</t>
  </si>
  <si>
    <t>REATOR EXTERNO PARA LAMPADA VAPOR DE SODIO DE 100W, COM IGNITOR COM PICO DE TENSAO 2,8 A 4KV, 220V, NBR 13593</t>
  </si>
  <si>
    <t>11733</t>
  </si>
  <si>
    <t>REATOR EXTERNO PARA LAMPADA VAPOR DE SODIO DE 150W, COM IGNITOR COM PICO DE TENSAO 2,8 A 4KV, 220V, NBR 13593</t>
  </si>
  <si>
    <t>11735</t>
  </si>
  <si>
    <t>REATOR EXTERNO PARA LAMPADA VAPOR DE SODIO DE 250W, COM IGNITOR COM PICO DE TENSAO 2,8 A 4KV, 220V, NBR 13593</t>
  </si>
  <si>
    <t>11736</t>
  </si>
  <si>
    <t>REATOR EXTERNO PARA LAMPADA VAPOR DE SODIO DE 400W, COM IGNITOR COM PICO D TENSAO 2,8 A 4KV, 220V, NBR 13593</t>
  </si>
  <si>
    <t>11739</t>
  </si>
  <si>
    <t>REATOR INTERNO/INTEGRADO PARA LAMPADA VAPOR DE SODIO DE 70W, COM IGNITOR COM PICO DE TENSAO 2,8 A 4KV, 220V, NBR 13593</t>
  </si>
  <si>
    <t>11740</t>
  </si>
  <si>
    <t>REATOR INTERNO/INTEGRADO PARA LAMPADA VAPOR DE SODIO DE 150W, COM IGNITOR COM PICO DE TENSAO 2,8 A 4KV, 220V, NBR 13593</t>
  </si>
  <si>
    <t>11741</t>
  </si>
  <si>
    <t>REATOR INTERNO/INTEGRADO PARA LAMPADA VAPOR DE SODIO DE 250W, COM IGNITOR COM PICO DE TENSAO 2,8 A 4KV, 220V, NBR 13593</t>
  </si>
  <si>
    <t>11742</t>
  </si>
  <si>
    <t>REATOR INTERNO/INTEGRADO PARA LAMPADA VAPOR DE SODIO DE 400W, COM IGNITOR COM PICO DE TENSAO 2,8 A 4KV, 220V, NBR 13593</t>
  </si>
  <si>
    <t>11744</t>
  </si>
  <si>
    <t>CRUZETA Nº2, DE 2 PINOS</t>
  </si>
  <si>
    <t>11745</t>
  </si>
  <si>
    <t>CRUZETA Nº1, DE 2 PINOS</t>
  </si>
  <si>
    <t>11746</t>
  </si>
  <si>
    <t>CRUZETA Q3, DE 6 PINOS</t>
  </si>
  <si>
    <t>11747</t>
  </si>
  <si>
    <t>CRUZETA Nº3, DE 4 PINOS</t>
  </si>
  <si>
    <t>11749</t>
  </si>
  <si>
    <t>ARRUELA DE ALUMINIO, DE 1/2"</t>
  </si>
  <si>
    <t>11750</t>
  </si>
  <si>
    <t>ARRUELA DE PRESSAO, PESADA, (12,70X2,50)MM</t>
  </si>
  <si>
    <t>11752</t>
  </si>
  <si>
    <t>CHUMBADOR ACO CARBONO, GALVANIZADO POR IMERSAO A QUENTE DE 7/8"X500MM</t>
  </si>
  <si>
    <t>11753</t>
  </si>
  <si>
    <t>CHUMBADOR DE ACO INOXIDAVEL 304, TIPO TEC BOLT-TBM 12.100, COM COMPRIMENTO DE 96MM, DIAMETRO DE 1/2"</t>
  </si>
  <si>
    <t>11757</t>
  </si>
  <si>
    <t>PARAFUSO DE ACO GALVANIZADO, CABECA SEXTAVADA, MEDINDO (5/8"X1.1/2")</t>
  </si>
  <si>
    <t>11758</t>
  </si>
  <si>
    <t>PARAFUSO DE ACO CARBONO, CABECA SEXTAVADA, MEDINDO (1/2"X2")</t>
  </si>
  <si>
    <t>11759</t>
  </si>
  <si>
    <t>PARAFUSO DE ACO CARBONO, CABECA SEXTAVADA, ROSCA DE MAQUINA, MEDINDO (1/2"1.1/2")</t>
  </si>
  <si>
    <t>11760</t>
  </si>
  <si>
    <t>PORCA SEXTAVADA, EM ACO BAIXO CARBONO (1010/1020), UNC, (M12X1,75)MM, ACABAMENTOZINCADO</t>
  </si>
  <si>
    <t>11763</t>
  </si>
  <si>
    <t>COLETOR SOLAR PARA AQUECIMENTO DE AGUA,MEDINDO (1X1)M, CONFORME ABNT NBR 17003</t>
  </si>
  <si>
    <t>11769</t>
  </si>
  <si>
    <t>BOX CURVO DE ALUMINIO, DE 3"</t>
  </si>
  <si>
    <t>11771</t>
  </si>
  <si>
    <t>HIDROMETRO COM D=1/2" VAZAO DE 3M3/H</t>
  </si>
  <si>
    <t>11772</t>
  </si>
  <si>
    <t>HIDROMETRO COM D=3/4" VAZAO DE 5M3/H</t>
  </si>
  <si>
    <t>11773</t>
  </si>
  <si>
    <t>HIDROMETRO COM D=1" VAZAO DE 7M3/H</t>
  </si>
  <si>
    <t>11774</t>
  </si>
  <si>
    <t>TUBO DE PVC RIGIDO,PB, SOLDAVEL, VARA COM 6M, PN80, LINHA FIXA OU SIMILAR, DE 50MM</t>
  </si>
  <si>
    <t>11775</t>
  </si>
  <si>
    <t>ADAPTADOR DE PVC RIGIDO, CURTO, COR AZUL, BOLSA SOLDAVEL E ROSCA MACHO, DE 50MMX2"</t>
  </si>
  <si>
    <t>11776</t>
  </si>
  <si>
    <t>CURVA DE PVC RIGIDO, 90°,COR AZUL, COM BOLSA SOLDAVEL, DE 50MM, LINHA IRRIGADA LF, TRIGE OU SIMILAR</t>
  </si>
  <si>
    <t>11777</t>
  </si>
  <si>
    <t>LUVA DE PVC RIGIDO, SOLDAVEL, COR AZUL DE 50MM, LINHA IRRIGADA LF, TIGRE OU SIMILAR</t>
  </si>
  <si>
    <t>11778</t>
  </si>
  <si>
    <t>TE DE PVC RIGIDO, 90°, COR AZUL, COM BOLSAS, DE 50MM, LINHA IRRIGA LF, TIGRE OUSIMILAR</t>
  </si>
  <si>
    <t>11782</t>
  </si>
  <si>
    <t>TUBO DE COBRE,CLASSE I,DIAMETRO NOMINALDE 15MM</t>
  </si>
  <si>
    <t>11783</t>
  </si>
  <si>
    <t>TUBO DE COBRE, CLASSE I, DIAMETRO NOMINAL DE 22MM</t>
  </si>
  <si>
    <t>11784</t>
  </si>
  <si>
    <t>TUBO DE COBRE, CLASSE I, DIAMETRO NOMINAL DE 28MM</t>
  </si>
  <si>
    <t>11785</t>
  </si>
  <si>
    <t>TUBO DE COBRE, CLASSE I, DIAMETRO NOMINAL DE 42MM</t>
  </si>
  <si>
    <t>11789</t>
  </si>
  <si>
    <t>REDUCAO DE ALUMINIO DE (100X75)MM</t>
  </si>
  <si>
    <t>11793</t>
  </si>
  <si>
    <t>11794</t>
  </si>
  <si>
    <t>CHAPA DE ACO GALVANIZADO, Nº16 (1,55)MM</t>
  </si>
  <si>
    <t>11796</t>
  </si>
  <si>
    <t>CHUMBADOR ACO GALVANIZADO, 5/8"X2"X1/2"</t>
  </si>
  <si>
    <t>11798</t>
  </si>
  <si>
    <t>HASTE PARA ATERRAMENTO, DE COBRE,NO DIAMETRO DE 5/8"(16MM) E COM COMPRIMENTO DE2,40M</t>
  </si>
  <si>
    <t>11800</t>
  </si>
  <si>
    <t>FUSIVEL DIAZED,C/BASE,TAMPA,ANEL,PARAFUSO DE AJUSTE DE 2A</t>
  </si>
  <si>
    <t>11801</t>
  </si>
  <si>
    <t>FUSIVEL DIAZED,C/BASE,TAMPA,ANEL E PARAFUSO DE AJUSTE DE 10A</t>
  </si>
  <si>
    <t>11802</t>
  </si>
  <si>
    <t>FUSIVEL DIAZED,C/BASE,TAMPA,ANEL E PARAFUSO DE 16A</t>
  </si>
  <si>
    <t>11803</t>
  </si>
  <si>
    <t>FUSIVEL DIAZED,C/BASE,TAMPA,ANEL E PARAFUSO DE 35A</t>
  </si>
  <si>
    <t>11804</t>
  </si>
  <si>
    <t>FUSIVEL DIAZED,C/BASE,TAMPA,ANEL E PARAFUSO DE 63A</t>
  </si>
  <si>
    <t>11806</t>
  </si>
  <si>
    <t>FILTRO ANAEROBICO, MEDINDO 1200 X 2000MM</t>
  </si>
  <si>
    <t>11807</t>
  </si>
  <si>
    <t>FILTRO ANAEROBICO, MEDINDO 1500 X 2000MM</t>
  </si>
  <si>
    <t>11808</t>
  </si>
  <si>
    <t>FILTRO ANAEROBICO, MEDINDO 2000 X 2000MM</t>
  </si>
  <si>
    <t>11809</t>
  </si>
  <si>
    <t>FILTRO ANAEROBICO, MEDINDO 2500 X 2000MM</t>
  </si>
  <si>
    <t>11810</t>
  </si>
  <si>
    <t>FILTRO ANAEROBICO, MEDINDO 3000 X 2000MM</t>
  </si>
  <si>
    <t>11814</t>
  </si>
  <si>
    <t>GRELHA (RALO) EM FERRO FUNDIDO, PARA AGUAS PLUVIAIS, COM CAIXILHO, DIM. APROX. (15X15)CM, CONFORME ABNT NBR 10160</t>
  </si>
  <si>
    <t>11815</t>
  </si>
  <si>
    <t>MANGUEIRA "SEAL TUBE",C/CAPA ALMA,D=1/2"</t>
  </si>
  <si>
    <t>11816</t>
  </si>
  <si>
    <t>MANGUEIRA "SEAL TUBE",C/CAPA ALMA,D=3/4"</t>
  </si>
  <si>
    <t>11817</t>
  </si>
  <si>
    <t>MANGUEIRA "SEAL TUBE", COM CAPA ALMA,D=1"</t>
  </si>
  <si>
    <t>11818</t>
  </si>
  <si>
    <t>MANGUEIRA "SEAL TUBE",C/CAPA ALMA,D=1.1/4"</t>
  </si>
  <si>
    <t>11819</t>
  </si>
  <si>
    <t>MANGUEIRA "SEAL TUBE",C/CAPA ALMA,D=1.1/2"</t>
  </si>
  <si>
    <t>11820</t>
  </si>
  <si>
    <t>MANGUEIRA "SEAL TUBE", COM CAPA ALMA, D=2"</t>
  </si>
  <si>
    <t>11821</t>
  </si>
  <si>
    <t>MANGUEIRA "SEAL TUBE", COM CAPA ALMA, D=2.1/2"</t>
  </si>
  <si>
    <t>11822</t>
  </si>
  <si>
    <t>MANGUEIRA "SEAL TUBE",COM CAPA ALMA, D=3"</t>
  </si>
  <si>
    <t>11823</t>
  </si>
  <si>
    <t>MANGUEIRA "SEAL TUBE", COM CAPA ALMA, D=4"</t>
  </si>
  <si>
    <t>11824</t>
  </si>
  <si>
    <t>RODAPE METALICO, CALHA TRIPLA, P/INST.ELETR., TELEF. E DADOS, CONSTIT.EM CHAPA DE ACO PRE-GALVAN.A QUENTE, INCL.TAMPA</t>
  </si>
  <si>
    <t>11825</t>
  </si>
  <si>
    <t>RODAPE METALICO, CALHA DUPLA, P/INST.ELETRICA, TELEF.E DADOS, CONST.EM CHAPA DEACO PRE-GALVANIZ.A QUENTE, INCL.TAMPA</t>
  </si>
  <si>
    <t>11843</t>
  </si>
  <si>
    <t>ASPERSOR DE IMPACTO, PARA IRRIGACAO TIPOECO, PARA REGA DE JARDIM</t>
  </si>
  <si>
    <t>11844</t>
  </si>
  <si>
    <t>ASPERSOR DE IMPACTO, PARA IRRIGAR, VAZAOSUPERIOR A 1200L/H</t>
  </si>
  <si>
    <t>11845</t>
  </si>
  <si>
    <t>ASPERSOR IMPACTO, PARA IRRIGAR, VAZAO INFERIOR A 1200L/H</t>
  </si>
  <si>
    <t>11846</t>
  </si>
  <si>
    <t>GRELHA PARA CALHA DE PISO,EM PVC,MEDINDO130X500MM</t>
  </si>
  <si>
    <t>11847</t>
  </si>
  <si>
    <t>GRELHA PARA CALHA DE PISO,EM PVC,MEDINDO200X500MM</t>
  </si>
  <si>
    <t>11848</t>
  </si>
  <si>
    <t>ABRACADEIRA DE PVC OU NYLON, PARA AMARRACAO DE CABOS TELEFONICOS, COM UTIL. DE PREGOS OU PARAFUSOS P/FIXACAO, D=16MM</t>
  </si>
  <si>
    <t>11849</t>
  </si>
  <si>
    <t>ABRACADEIRA DE PVC OU NYLON, PARA AMARRACAO DE CABOS TELEFONICOS, COM UTIL. DE PREGOS OU PARAFUSOS P/FIXACAO, D=17,5MM</t>
  </si>
  <si>
    <t>11850</t>
  </si>
  <si>
    <t>ABRACADEIRA DE PVC OU NYLON, PARA AMARRACAO DE CABOS TELEFONICOS, COM UTIL. DE PREGOS OU PARAFUSOS P/FIXACAO, D=20,5MM</t>
  </si>
  <si>
    <t>11851</t>
  </si>
  <si>
    <t>ABRACADEIRA DE PVC OU NYLON, PARA AMARRACAO DE CABOS TELEFONICOS, COM UTIL. DE PREGOS OU PARAFUSOS P/FIXACAO, D=28,5MM</t>
  </si>
  <si>
    <t>11852</t>
  </si>
  <si>
    <t>ABRACADEIRA DE PVC OU NYLON, PARA AMARRACAO DE CABOS TELEFONICOS, COM UTIL. DE PREGOS OU PARAFUSOS P/FIXACAO, D=35MM</t>
  </si>
  <si>
    <t>11853</t>
  </si>
  <si>
    <t>SUPORTE PARA FIXACAO DE CABOS PARA PARA-RAIOS, COM 20CM DE COMPRIMENTO COM ISOLADOR</t>
  </si>
  <si>
    <t>11854</t>
  </si>
  <si>
    <t>TERMINAL AEREO MECANICO, PARA PARA-RAIOS(CAPTOR 1 PONTA) EM LATAO MACICO 3/8X600MM</t>
  </si>
  <si>
    <t>11855</t>
  </si>
  <si>
    <t>PRESILHAS EM LATAO COM FURO DE 7MM</t>
  </si>
  <si>
    <t>11856</t>
  </si>
  <si>
    <t>QUADRO DE DISTRIBUICAO DE ENERGIA,DE SOBREPOR,BARRAMENTO NEUTRO,SEM DISP.P/CHAVEGERAL,P/ATE 04 DISJUNTORES</t>
  </si>
  <si>
    <t>11857</t>
  </si>
  <si>
    <t>QUADRO DE DISTRIBUICAO DE ENERGIA,DE SOBREPOR,BARRAMENTO NEUTRO,SEM DISP.P/CHAVEGERAL,P/ATE 08 DISJUNTORES</t>
  </si>
  <si>
    <t>11858</t>
  </si>
  <si>
    <t>QUADRO DE DISTRIBUICAO DE ENERGIA,DE SOBREPOR,BARRAMENTO NEUTRO,SEM DISP.P/CHAVEGERAL,P/ATE 12 DISJUNTORES</t>
  </si>
  <si>
    <t>11859</t>
  </si>
  <si>
    <t>QUADRO DE DISTRIBUICAO DE ENERGIA,100A,DE SOBREPOR,BARRAMENTO TRIFASICO E NEUTRO,DISP.P/CHAVE GERAL,P/ATE 18 DISJUNTORES</t>
  </si>
  <si>
    <t>11860</t>
  </si>
  <si>
    <t>QUADRO DE DISTRIBUICAO DE ENERGIA,100A,DE SOBREPOR,BARRAMENTO TRIFASICO E NEUTRO,DISP.P/CHAVE GERAL,P/ATE 24 DISJUNTORES</t>
  </si>
  <si>
    <t>11861</t>
  </si>
  <si>
    <t>QUADRO DE DISTRIBUICAO DE ENERGIA,100A,DE SOBREPOR,BARRAMENTO TRIFASICO E NEUTRO,DISP.P/CHAVE GERAL,P/ATE 32 DISJUNTORES</t>
  </si>
  <si>
    <t>11862</t>
  </si>
  <si>
    <t>QUADRO DE DISTRIBUICAO DE ENERGIA,100A,DE SOBREPOR,BARRAMENTO TRIFASICO E NEUTRO,DISP.P/CHAVE GERAL,P/ATE 40 DISJUNTORES</t>
  </si>
  <si>
    <t>11863</t>
  </si>
  <si>
    <t>QUADRO DE DISTRIBUICAO DE ENERGIA,150A,DE SOBREPOR,BARRAMENTO TRIFASICO E NEUTRO,DISP.P/CHAVE GERAL,P/ATE 50 DISJUNTORES</t>
  </si>
  <si>
    <t>11864</t>
  </si>
  <si>
    <t>DISJUNTOR/INTERRUPTOR DIFERENCIAL RESIDUAL (DDR), CLASSE AC, 2 POLOS, INST.,C.NOMINAL 25AX240V,SENSIBILIDADE 30MA/300MA</t>
  </si>
  <si>
    <t>11865</t>
  </si>
  <si>
    <t>DISJUNTOR/INTERRUPTOR DIFERENCIAL RESIDUAL (DDR), CLASSE AC, 2 POLOS, INST.,C.NOMINAL 40AX240V,SENSIBILIDADE 30MA/300MA</t>
  </si>
  <si>
    <t>11866</t>
  </si>
  <si>
    <t>DISJUNTOR/INTERRUPTOR DIFERENCIAL RESIDUAL (DDR), CLASSE AC, 2 POLOS, INST.,C.NOMINAL 63AX240V,SENSIBILIDADE 30MA/300MA</t>
  </si>
  <si>
    <t>11867</t>
  </si>
  <si>
    <t>DISJUNTOR/INTERRUPTOR DIFERENCIAL RESIDUAL (DDR), CLASSE AC, 2 POLOS, INST.,C.NOMINAL 80AX240V,SENSIBILIDADE 30MA/300MA</t>
  </si>
  <si>
    <t>11868</t>
  </si>
  <si>
    <t>DISJUNTOR/INTERRUPTOR DIFERENCIAL RESIDUAL (DDR), CLASSE AC, 4 POLOS, INST.,C.NOMINAL 25AX415V,SENSIBILIDADE 30MA/300MA</t>
  </si>
  <si>
    <t>11869</t>
  </si>
  <si>
    <t>DISJUNTOR/INTERRUPTOR DIFERENCIAL RESIDUAL (DDR), CLASSE AC, 4 POLOS, INST.,C.NOMINAL 40AX415V,SENSIBILIDADE 30MA/300MA</t>
  </si>
  <si>
    <t>11870</t>
  </si>
  <si>
    <t>DISJUNTOR/INTERRUPTOR DIFERENCIAL RESIDUAL (DDR), CLASSE AC, 4 POLOS, INST.,C.NOMINAL 63AX415V,SENSIBILIDADE 30MA/300MA</t>
  </si>
  <si>
    <t>11871</t>
  </si>
  <si>
    <t>DISJUNTOR/INTERRUPTOR DIFERENCIAL RESIDUAL (DDR), CLASSE AC, 4 POLOS, INST.,C.NOMINAL 80AX415V, SENSIBILIDADE 30M/300MA</t>
  </si>
  <si>
    <t>11872</t>
  </si>
  <si>
    <t>DISJUNTOR/INTERRUPTOR DIFERENCIAL RESIDUAL (DDR), CLASSE AC, 4 POLOS, INST.,C.NOMINAL 100AX415V,SENSIBILIDADE 30MA/300MA</t>
  </si>
  <si>
    <t>11873</t>
  </si>
  <si>
    <t>DISJUNTOR/INTERRUPTOR DIFERENCIAL RESIDUAL (DDR), CLASSE AC, 4 POLOS, INST.,C.NOMINAL 125AX415V,SENSIBILIDADE 30MA/300MA</t>
  </si>
  <si>
    <t>11874</t>
  </si>
  <si>
    <t>CABO DE COBRE SOLIDA EXTRUDADA, COM BAIXA EMISSAO DE FUMACA, BIPOLAR, 2X1,5MM2,ISOLAMENTO 0,6/1KV</t>
  </si>
  <si>
    <t>11875</t>
  </si>
  <si>
    <t>CABO DE COBRE SOLIDA EXTRUDADA, COM BAIXA EMISSAO DE FUMACA, BIPOLAR, 2X2,5MM2,ISOLAMENTO 0,6/1KV</t>
  </si>
  <si>
    <t>11876</t>
  </si>
  <si>
    <t>CABO DE COBRE SOLIDA EXTRUDADA, COM BAIXA EMISSAO DE FUMACA, BIPOLAR, 2X4MM2, ISOLAMENTO 0,6/1KV</t>
  </si>
  <si>
    <t>11877</t>
  </si>
  <si>
    <t>CABO DE COBRE SOLIDA EXTRUDADA, COM BAIXA EMISSAO DE FUMACA, BIPOLAR, 2X6MM2, ISOLAMENTO 0,6/1KV</t>
  </si>
  <si>
    <t>11878</t>
  </si>
  <si>
    <t>CABO DE COBRE SOLIDA EXTRUDADA, COM BAIXA EMISSAO DE FUMACA, BIPOLAR, 2X10MM2, ISOLAMENTO 0,6/1KV</t>
  </si>
  <si>
    <t>11879</t>
  </si>
  <si>
    <t>CABO DE COBRE SOLIDA EXTRUDADA, COM BAIXA EMISSAO DE FUMACA, BIPOLAR, 2X16MM2, ISOLAMENTO 0,6/1KV</t>
  </si>
  <si>
    <t>11880</t>
  </si>
  <si>
    <t>CABO DE COBRE SOLIDA EXTRUDADA, COM BAIXA EMISSAO DE FUMACA, BIPOLAR, 2X25MM2, ISOLAMENTO 0,6/1KV</t>
  </si>
  <si>
    <t>11881</t>
  </si>
  <si>
    <t>CABO DE COBRE SOLIDA EXTRUDADA, COM BAIXA EMISSAO DE FUMACA, BIPOLAR, 2X35MM2, ISOLAMENTO 0,6/1KV</t>
  </si>
  <si>
    <t>11882</t>
  </si>
  <si>
    <t>CABO DE COBRE SOLIDA EXTRUDADA, COM BAIXA EMISSAO DE FUMACA, UNIPOLAR, 1X1,5MM2,ISOLAMENTO 0,6/1KV</t>
  </si>
  <si>
    <t>11883</t>
  </si>
  <si>
    <t>CABO DE COBRE SOLIDA EXTRUDADA, COM BAIXA EMISSAO DE FUMACA, UNIPOLAR, 1X2,5MM2,ISOLAMENTO 0,6/1KV</t>
  </si>
  <si>
    <t>11884</t>
  </si>
  <si>
    <t>CABO DE ISOLAMENTO SOLIDA EXTRUDADA, COMBAIXA EMISSAO DE FUMACA, UNIPOLAR, 1X4MM2, ISOLAMENTO 0,6/1KV</t>
  </si>
  <si>
    <t>11885</t>
  </si>
  <si>
    <t>CABO DE COBRE SOLIDA EXTRUDADA, COM BAIXA EMISSAO DE FUMACA, UNIPOLAR, 1X6MM2, ISOLAMENTO 0,6/1KV</t>
  </si>
  <si>
    <t>11886</t>
  </si>
  <si>
    <t>CABO DE COBRE SOLIDA EXTRUDADA, COM BAIXA EMISSAO DE FUMACA, UNIPOLAR, 1X10MM2,ISOLAMENTO 0,6/1KV</t>
  </si>
  <si>
    <t>11887</t>
  </si>
  <si>
    <t>CABO DE COBRE SOLIDA EXTRUDADA, COM BAIXA EMISSAO DE FUMACA, UNIPOLAR, 1X16MM2,ISOLAMENTO 0,6/1KV</t>
  </si>
  <si>
    <t>11888</t>
  </si>
  <si>
    <t>CABO DE COBRE SOLIDA EXTRUDADA, COM BAIXA EMISSAO DE FUMACA, UNIPOLAR, 1X25MM2,ISOLAMENTO 0,6/1KV</t>
  </si>
  <si>
    <t>11889</t>
  </si>
  <si>
    <t>CABO DE COBRE SOLIDA EXTRUDADA, COM BAIXA EMISSAO DE FUMACA, UNIPOLAR, 1X35MM2,ISOLAMENTO 0,6/1KV</t>
  </si>
  <si>
    <t>11890</t>
  </si>
  <si>
    <t>CABO DE COBRE SOLIDA EXTRUDADA, COM BAIXA EMISSAO DE FUMACA, UNIPOLAR, 1X50MM2,ISOLAMENTO 0,6/1KV</t>
  </si>
  <si>
    <t>11891</t>
  </si>
  <si>
    <t>CABO DE COBRE SOLIDA EXTRUDADA, COM BAIXA EMISSAO DE FUMACA, UNIPOLAR, 1X70MM2,ISOLAMENTO 0,6/1KV</t>
  </si>
  <si>
    <t>11892</t>
  </si>
  <si>
    <t>CABO DE COBRE SOLIDA EXTRUDADA, COM BAIXA EMISSAO DE FUMACA, UNIPOLAR, 1X95MM2,ISOLAMENTO 0,6/1KV</t>
  </si>
  <si>
    <t>11893</t>
  </si>
  <si>
    <t>CABO DE COBRE SOLIDA EXTRUDADA, COM BAIXA EMISSAO DE FUMACA, UNIPOLAR, 1X120MM2,ISOLAMENTO 0,6/1KV</t>
  </si>
  <si>
    <t>11894</t>
  </si>
  <si>
    <t>CABO DE COBRE SOLIDA EXTRUDADA, COM BAIXA EMISSAO DE FUMACA, UNIPOLAR, 1X150MM2,ISOLAMENTO 0,6/1KV</t>
  </si>
  <si>
    <t>11895</t>
  </si>
  <si>
    <t>CABO DE COBRE SOLIDA EXTRUDADA, COM BAIXA EMISSAO DE FUMACA, UNIPOLAR, 1X185MM2,ISOLAMENTO 0,6/1KV</t>
  </si>
  <si>
    <t>11896</t>
  </si>
  <si>
    <t>CABO DE COBRE SOLIDA EXTRUDADA, COM BAIXA EMISSAO DE FUMACA, UNIPOLAR, 1X240MM2,ISOLAMENTO 0,6/1KV</t>
  </si>
  <si>
    <t>11897</t>
  </si>
  <si>
    <t>FIO PARALELO DE COBRE, COM ISOLAMENTO TERMOPLASTICO, POLARIZADO, BICOLOR, NA BITOLA 2X1,0MM2</t>
  </si>
  <si>
    <t>11898</t>
  </si>
  <si>
    <t>FIO PARALELO DE COBRE, COM ISOLAMENTO TERMOPLASTICO, POLARIZADO, BICOLOR, NA BITOLA 2X1,5MM2</t>
  </si>
  <si>
    <t>11899</t>
  </si>
  <si>
    <t>CABO TELEFONICO, TIPO CTP-APL, CALIBRE 0,50, PARA 50 PARES</t>
  </si>
  <si>
    <t>11900</t>
  </si>
  <si>
    <t>CABO TELEFONICO, TIPO CTP-APL, CALIBRE 0,50, PARA 100 PARES</t>
  </si>
  <si>
    <t>11901</t>
  </si>
  <si>
    <t>CABO TELEFONICO TIPO CI (PARA INSTALACOES INTERNAS PRIMARIAS) PARA 300 PARES</t>
  </si>
  <si>
    <t>11902</t>
  </si>
  <si>
    <t>CABO TELEFONICO TIPO CI (PARA INSTALACOES INTERNAS PRIMARIAS) PARA 400 PARES</t>
  </si>
  <si>
    <t>11904</t>
  </si>
  <si>
    <t>CABO TELEFONICO CCE, DIAMETRO DO CONDUTOR DE 0,50MM, PARA 2 PARES</t>
  </si>
  <si>
    <t>11905</t>
  </si>
  <si>
    <t>CABO TELEFONICO CCE, DIAMETRO DO CONDUTOR DE 0,50MM, PARA 4 PARES</t>
  </si>
  <si>
    <t>11906</t>
  </si>
  <si>
    <t>CABO TELEFONICO CCE, DIAMETRO DO CONDUTOR DE 0,50MM, PARA 5 PARES</t>
  </si>
  <si>
    <t>11907</t>
  </si>
  <si>
    <t>CABO TELEFONICO CCE, DIAMETRO DO CONDUTOR DE 0,50MM, PARA 6 PARES</t>
  </si>
  <si>
    <t>11908</t>
  </si>
  <si>
    <t>CABO TELEFONICO CCE, DIAMETRO DO CONDUTOR DE 0,65MM, PARA 2 PARES</t>
  </si>
  <si>
    <t>11909</t>
  </si>
  <si>
    <t>CABO TELEFONICO CCE, DIAMETRO DO CONDUTOR DE 0,65MM, PARA 4 PARES</t>
  </si>
  <si>
    <t>11910</t>
  </si>
  <si>
    <t>CABO TELEFONICO CCE, DIAMETRO DO CONDUTOR DE 0,65MM, PARA 5 PARES</t>
  </si>
  <si>
    <t>11911</t>
  </si>
  <si>
    <t>CABO TELEFONICO CCE, DIAMETRO DO CONDUTOR DE 0,65MM, PARA 6 PARES</t>
  </si>
  <si>
    <t>11912</t>
  </si>
  <si>
    <t>CABO TELEFONICO CCI, DIAMETRO DE 0,50MM,PARA 2 PARES</t>
  </si>
  <si>
    <t>11913</t>
  </si>
  <si>
    <t>CABO TELEFONICO CCI, DIAMETRO DO CONDUTOR DE 0,50MM PARA 4 PARES</t>
  </si>
  <si>
    <t>11914</t>
  </si>
  <si>
    <t>CABO TELEFONICO CCI, DIAMETRO DO CONDUTOR DE 0,50MM, PARA 5 PARES</t>
  </si>
  <si>
    <t>11915</t>
  </si>
  <si>
    <t>CABO TELEFONICO CCI, DIAMETRO DO CONDUTOR DE 0,50MM, PARA 6 PARES</t>
  </si>
  <si>
    <t>11920</t>
  </si>
  <si>
    <t>CABO COAXIAL RG-59, CONFORME ABNT NBR 14702</t>
  </si>
  <si>
    <t>11921</t>
  </si>
  <si>
    <t>CABO COAXIAL RG-06, CONFORME ABNT NBR 14702</t>
  </si>
  <si>
    <t>11922</t>
  </si>
  <si>
    <t>CAIXA POLIMERICA P/MED.DIRETA MONO(CM1)EM POLICARBONATO C/TAMPA TRANSP.P/ENTR.ENERGIA INDIV.,PADRAO CONC.ENERG.ELET.</t>
  </si>
  <si>
    <t>11923</t>
  </si>
  <si>
    <t>CAIXA DISJUNTOR MONOPOLAR (CDJ1) INTERNA, PARA ENTRADA DE ENERGIA INDIVIDUAL PADRAO LIGHT</t>
  </si>
  <si>
    <t>11924</t>
  </si>
  <si>
    <t>CAIXA POLIMERICA P/MED.DIRETA POLI(CM3)EM POLICARBONATO C/TAMPA TRANSP.P/ENTR.ENERGIA INDIV.,PADRAO CONC.ENERGIA ELET.</t>
  </si>
  <si>
    <t>11925</t>
  </si>
  <si>
    <t>CAIXA DE DISJUNTORES TRIFASICO (CDJ3) INTERNA, PARA ENTRADA DE ENERGIA INDIVIDUAL, PADRAO LIGHT</t>
  </si>
  <si>
    <t>11926</t>
  </si>
  <si>
    <t>CAIXA SECCIONADORA (CSM200), PARA ENTRADA DE ENERGIA INDIVIDUAL, PADRAO LIGHT</t>
  </si>
  <si>
    <t>11927</t>
  </si>
  <si>
    <t>CAIXA METALICA PARA PROTECAO GERAL ATE 200A (CPG200) EM ACO GALVANIZADO C/PINT.ELETR.P/ENTR.ENERGIA INDIV.,PADRAO LIGHT</t>
  </si>
  <si>
    <t>11930</t>
  </si>
  <si>
    <t>CAIXA SECCIONADORA (CS100), PARA ENTRADADE ENERGIA INDIVIDUAL, PADRAO LIGHT</t>
  </si>
  <si>
    <t>11943</t>
  </si>
  <si>
    <t>CAIXA POLIMERICA DE INSPECAO DE ATERRAMENTO COM DIAMETRO SUPERIOR APROX. DE 23CME ALTURA APROX. DE 25CM, COM TAMPA</t>
  </si>
  <si>
    <t>11944</t>
  </si>
  <si>
    <t>ELETROCALHA PERFURADA, SEM VIROLA, MED.(100X50X3000)MM, PRE-ZINCADA, SEM TAMPA</t>
  </si>
  <si>
    <t>11945</t>
  </si>
  <si>
    <t>ELETROCALHA PERFURADA, SEM VIROLA, MED.(150X50X3000)MM, PRE-ZINCADA, SEM TAMPA</t>
  </si>
  <si>
    <t>11946</t>
  </si>
  <si>
    <t>ELETROCALHA PERFURADA, SEM VIROLA, MED.(200X50X3000)MM, PRE-ZINCADA, SEM TAMPA</t>
  </si>
  <si>
    <t>11948</t>
  </si>
  <si>
    <t>ELETROCALHA PERFURADA, SEM VIROLA, MED.(300X50X3000)MM, PRE-ZINCADA, SEM TAMPA</t>
  </si>
  <si>
    <t>11949</t>
  </si>
  <si>
    <t>ELETROCALHA PERFURADA, SEM VIROLA, MED.(400X50X3000)MM, PRE-ZINCADA, SEM TAMPA</t>
  </si>
  <si>
    <t>11951</t>
  </si>
  <si>
    <t>ELETROCALHA PERFURADA, SEM VIROLA, MED.(150X75X3000)MM, PRE-ZINCADA, SEM TAMPA</t>
  </si>
  <si>
    <t>11952</t>
  </si>
  <si>
    <t>ELETROCALHA PERFURADA, SEM VIROLA, MED.(200X75X3000)MM, PRE-ZINCADA, SEM TAMPA</t>
  </si>
  <si>
    <t>11954</t>
  </si>
  <si>
    <t>ELETROCALHA PERFURADA, SEM VIROLA, MED.(300X75X3000)MM, PRE-ZINCADA, SEM TAMPA</t>
  </si>
  <si>
    <t>11955</t>
  </si>
  <si>
    <t>ELETROCALHA PERFURADA, SEM VIROLA, MED.(400X75X3000)MM, PRE-ZINCADA, SEM TAMPA</t>
  </si>
  <si>
    <t>11957</t>
  </si>
  <si>
    <t>ELETROCALHA PERFURADA, SEM VIROLA, MED.(150X100X3000)MM, PRE-ZINCADA, SEM TAMPA</t>
  </si>
  <si>
    <t>11961</t>
  </si>
  <si>
    <t>ELETROCALHA PERFURADA, SEM VIROLA, MED.(400X100X3000)MM, PRE-ZINCADA, SEM TAMPA</t>
  </si>
  <si>
    <t>11962</t>
  </si>
  <si>
    <t>ELETROCALHA LISA, SEM VIROLA, MED. (100X50X3000)MM, PRE-ZINCADA, SEM TAMPA</t>
  </si>
  <si>
    <t>11963</t>
  </si>
  <si>
    <t>ELETROCALHA LISA, SEM VIROLA, MED. (150X50X3000)MM, PRE-ZINCADA, SEM TAMPA</t>
  </si>
  <si>
    <t>11964</t>
  </si>
  <si>
    <t>ELETROCALHA LISA, SEM VIROLA, MED. (200X50X3000)MM, PRE-ZINCADA, SEM TAMPA</t>
  </si>
  <si>
    <t>11966</t>
  </si>
  <si>
    <t>ELETROCALHA LISA, SEM VIROLA, MED. (300X50X3000), PRE-ZINCADA, SEM TAMPA</t>
  </si>
  <si>
    <t>11967</t>
  </si>
  <si>
    <t>ELETROCALHA LISA, SEM VIROLA, MED. (400X50X3000), PRE-ZINCADA, SEM TAMPA</t>
  </si>
  <si>
    <t>11968</t>
  </si>
  <si>
    <t>ELETROCALHA LISA, SEM VIROLA, MED. (100X75X3000)MM, PRE-ZINCADA, SEM TAMPA</t>
  </si>
  <si>
    <t>11969</t>
  </si>
  <si>
    <t>ELETROCALHA LISA, SEM VIROLA, MED. (150X75X3000)MM, PRE-ZINCADA, SEM TAMPA</t>
  </si>
  <si>
    <t>11970</t>
  </si>
  <si>
    <t>ELETROCALHA LISA, SEM VIROLA, MED. (200X75X3000)MM, PRE-ZINCADA, SEM TAMPA</t>
  </si>
  <si>
    <t>11972</t>
  </si>
  <si>
    <t>ELETROCALHA LISA, SEM VIROLA, MED. (300X75X3000)MM, PRE-ZINCADA, SEM TAMPA</t>
  </si>
  <si>
    <t>11973</t>
  </si>
  <si>
    <t>ELETROCALHA LISA, SEM VIROLA, MED. (400X75X3000)MM, PRE-ZINCADA, SEM TAMPA</t>
  </si>
  <si>
    <t>11974</t>
  </si>
  <si>
    <t>ELETROCALHA LISA, SEM VIROLA, MED. (100X100X3000)MM, PRE-ZINCADA, SEM TAMPA</t>
  </si>
  <si>
    <t>11975</t>
  </si>
  <si>
    <t>ELETROCALHA LISA, SEM VIROLA, MED. (150X100X3000)MM, PRE-ZINCADA, SEM TAMPA</t>
  </si>
  <si>
    <t>11976</t>
  </si>
  <si>
    <t>ELETROCALHA LISA, SEM VIROLA, MED. (200X100X3000), PRE-ZINCADA, SEM TAMPA</t>
  </si>
  <si>
    <t>11978</t>
  </si>
  <si>
    <t>ELETROCALHA LISA, SEM VIROLA, MED. (300X100X3000)MM, PRE-ZINCADA, SEM TAMPA</t>
  </si>
  <si>
    <t>11979</t>
  </si>
  <si>
    <t>ELETROCALHA LISA, SEM VIROLA, MED. (400X100X3000)MM, PRE-ZINCADA, SEM TAMPA</t>
  </si>
  <si>
    <t>11980</t>
  </si>
  <si>
    <t>CURVA HORIZONTAL, 45º, P/ELETROCALHA PERFURADA OU LISA, 100X50MM, PRE-ZINCADA</t>
  </si>
  <si>
    <t>11981</t>
  </si>
  <si>
    <t>CURVA HORIZONTAL, 45º, P/ELETROCALHA PERFURADA OU LISA, 150X50MM, PRE-ZINCADA</t>
  </si>
  <si>
    <t>11982</t>
  </si>
  <si>
    <t>CURVA HORIZONTAL, 45º, P/ELETROCALHA PERFURADA OU LISA, 200X50MM, PRE-ZINCADA</t>
  </si>
  <si>
    <t>11984</t>
  </si>
  <si>
    <t>CURVA HORIZONTAL, 45º, P/ELETROCALHA PERFURADA OU LISA, 300X50MM, PRE-ZINCADA</t>
  </si>
  <si>
    <t>11985</t>
  </si>
  <si>
    <t>CURVA HORIZONTAL, 45º PARA ELETROCALHA PERFURADA OU LISA, 400X50MM, PRE-ZINCADA</t>
  </si>
  <si>
    <t>11986</t>
  </si>
  <si>
    <t>CURVA HORIZONTAL, 45º, PARA ELETROCALHAPERFURADA OU LISA, 100X75MM, PRE-ZINCADA</t>
  </si>
  <si>
    <t>11987</t>
  </si>
  <si>
    <t>CURVA HORIZONTAL, 45º, PARA ELETROCALHAPERFURADA OU LISA, 150X75MM, PRE-ZINCADA</t>
  </si>
  <si>
    <t>11988</t>
  </si>
  <si>
    <t>CURVA HORIZONTAL, 45º, PARA ELETROCALHAPERFURADA OU LISA, 200X75MM, PRE-ZINCADA</t>
  </si>
  <si>
    <t>11990</t>
  </si>
  <si>
    <t>CURVA HORIZONTAL, 45º, PARA ELETROCALHAPERFURADA OU LISA, 300X75MM, PRE-ZINCADA</t>
  </si>
  <si>
    <t>11991</t>
  </si>
  <si>
    <t>CURVA HORIZONTAL, 45º, PARA ELETROCALHAPERFURADA OU LISA, 400X75MM, PRE-ZINCADA</t>
  </si>
  <si>
    <t>11992</t>
  </si>
  <si>
    <t>CURVA HORIZONTAL, 45º, PARA ELETROCALHAPERFURADA OU LISA, 100X100MM, PRE-ZINCADA</t>
  </si>
  <si>
    <t>11993</t>
  </si>
  <si>
    <t>CURVA HORIZONTAL, 45º, PARA ELETROCALHAPERFURADA OU LISA, 150X100MM, PRE-ZINCADA</t>
  </si>
  <si>
    <t>11994</t>
  </si>
  <si>
    <t>CURVA HORIZONTAL, 45º, PARA ELETROCALHAPERFURADA OU LISA, 200X100MM, PRE-ZINCADA</t>
  </si>
  <si>
    <t>11996</t>
  </si>
  <si>
    <t>CURVA HORIZONTAL, 45º, PARA ELETROCALHAPERFURADA OU LISA, 300X100MM, PRE-ZINCADA</t>
  </si>
  <si>
    <t>11997</t>
  </si>
  <si>
    <t>CURVA HORIZONTAL, 45º, PARA ELETROCALHAPERFURADA OU LISA, 400X100MM, PRE-ZINCADA</t>
  </si>
  <si>
    <t>11998</t>
  </si>
  <si>
    <t>CURVA HORIZONTAL, 90º, PARA ELETROCALHAPERFURADA OU LISA, 100X50MM, PRE-ZINCADA</t>
  </si>
  <si>
    <t>11999</t>
  </si>
  <si>
    <t>CURVA HORIZONTAL, 90º, PARA ELETROCALHAPERFURADA OU LISA, 50X150MM, PRE-ZINCADA</t>
  </si>
  <si>
    <t>12000</t>
  </si>
  <si>
    <t>CURVA HORIZONTAL, 90º, PARA ELETROCALHAPERFURADA OU LISA, 50X200MM, PRE-ZINCADA</t>
  </si>
  <si>
    <t>12002</t>
  </si>
  <si>
    <t>CURVA HORIZONTAL, 90º, PARA ELETROCALHAPERFURADA OU LISA, 50X300MM, PRE-ZINCADA</t>
  </si>
  <si>
    <t>12003</t>
  </si>
  <si>
    <t>CURVA HORIZONTAL, 90º, PARA ELETROCALHAPERFURADA OU LISA, 400X50MM, PRE-ZINCADA</t>
  </si>
  <si>
    <t>12004</t>
  </si>
  <si>
    <t>CURVA HORIZONTAL, 90º, PARA ELETROCALHAPERFURADA OU LISA, 100X75MM, PRE-ZINCADA</t>
  </si>
  <si>
    <t>12005</t>
  </si>
  <si>
    <t>CURVA HORIZONTAL, 90º, PARA ELETROCALHAPERFURADA OU LISA, 150X75MM, PRE-ZINCADA</t>
  </si>
  <si>
    <t>12006</t>
  </si>
  <si>
    <t>CURVA HORIZONTAL, 90º, PARA ELETROCALHAPERFURADA OU LISA, 200X75MM, PRE-ZINCADA</t>
  </si>
  <si>
    <t>12008</t>
  </si>
  <si>
    <t>CURVA HORIZONTAL, 90º, PARA ELETROCALHAPERFURADA OU LISA, 300X75MM, PRE-ZINCADA</t>
  </si>
  <si>
    <t>12009</t>
  </si>
  <si>
    <t>CURVA HORIZONTAL, 90º, PARA ELETROCALHAPERFURADA OU LISA, 400X75MM, PRE-ZINCADA</t>
  </si>
  <si>
    <t>12010</t>
  </si>
  <si>
    <t>CURVA HORIZONTAL, 90º, PARA ELETROCALHAPERFURADA OU LISA, 100X100MM, PRE-ZINCADA</t>
  </si>
  <si>
    <t>12011</t>
  </si>
  <si>
    <t>CURVA HORIZONTAL, 90º, PARA ELETROCALHAPERFURADA OU LISA, 150X100MM, PRE-ZINCADA</t>
  </si>
  <si>
    <t>12012</t>
  </si>
  <si>
    <t>CURVA HORIZONTAL, 90º, PARA ELETROCALHAPERFURADA OU LISA, 200X100MM, PRE-ZINCADA</t>
  </si>
  <si>
    <t>12014</t>
  </si>
  <si>
    <t>CURVA HORIZONTAL, 90º, PARA ELETROCALHAPERFURADA OU LISA, 300X100MM, PRE-ZINCADA</t>
  </si>
  <si>
    <t>12015</t>
  </si>
  <si>
    <t>CURVA HORIZONTAL, 90º, PARA ELETROCALHAPERFURADA OU LISA, 400X100MM, PRE-ZINCADA</t>
  </si>
  <si>
    <t>12016</t>
  </si>
  <si>
    <t>CURVA VERTICAL EXTERNA, 30º, PARA ELETROCALHA PERFURADA OU LISA, 100X50MM, PRE-ZZINCADA</t>
  </si>
  <si>
    <t>12017</t>
  </si>
  <si>
    <t>CURVA VERTICAL EXTERNA, 30º, PARA ELETROCALHA PERFURADA OU LISA, 150X50MM, PRE-ZINCADA</t>
  </si>
  <si>
    <t>12018</t>
  </si>
  <si>
    <t>CURVA VERTICAL EXTERNA, 30º, PARA ELETROCALHA PERFURADA OU LISA, 200X50MM, PRE-ZINCADA</t>
  </si>
  <si>
    <t>12020</t>
  </si>
  <si>
    <t>CURVA VERTICAL EXTERNA, 30º, PARA ELETROCALHA PERFURADA OU LISA, 300X50MM, PRE-ZINCADA</t>
  </si>
  <si>
    <t>12021</t>
  </si>
  <si>
    <t>CURVA VERTICAL EXTERNA, 30º, PARA ELETROCALHA PERFURADA OU LISA, 400X50MM, PRE-ZINCADA</t>
  </si>
  <si>
    <t>12022</t>
  </si>
  <si>
    <t>CURVA VERTICAL EXTERNA, 30º, PARA ELETROCALHA PERFURADA OU LISA, 100X75MM, PRE-ZINCADA</t>
  </si>
  <si>
    <t>12023</t>
  </si>
  <si>
    <t>CURVA VERTICAL EXTERNA, 30º, PARA ELETROCALHA PERFURADA OU LISA, 150X75MM, PRE-ZINCADA</t>
  </si>
  <si>
    <t>12024</t>
  </si>
  <si>
    <t>CURVA VERTICAL EXTERNA, 30º, PARA ELETROCALHA PERFURADA OU LISA, 200X75MM, PRE-ZINCADA</t>
  </si>
  <si>
    <t>12026</t>
  </si>
  <si>
    <t>CURVA VERTICAL EXTERNA, 30º, PARA ELETROCALHA PERFURADA OU LISA, 300X75MM, PRE-ZINCADA</t>
  </si>
  <si>
    <t>12027</t>
  </si>
  <si>
    <t>CURVA VERTICAL EXTERNA, 30º, PARA ELETROCALHA PERFURADA OU LISA, 400X75MM, PRE-ZINCADA</t>
  </si>
  <si>
    <t>12028</t>
  </si>
  <si>
    <t>CURVA VERTICAL EXTERNA, 30º, PARA ELETROCALHA PERFURADA OU LISA, 100X100MM, PRE-ZINCADA</t>
  </si>
  <si>
    <t>12029</t>
  </si>
  <si>
    <t>CURVA VERTICAL EXTERNA, 30º, PARA ELETROCALHA PERFURADA OU LISA, 150X100MM, PRE-ZINCADA</t>
  </si>
  <si>
    <t>12030</t>
  </si>
  <si>
    <t>CURVA VERTICAL EXTERNA, 30º, PARA ELETROCALHA PERFURADA OU LISA, 200X100MM, PRE-ZINCADA</t>
  </si>
  <si>
    <t>12032</t>
  </si>
  <si>
    <t>CURVA VERTICAL EXTERNA, 30º, PARA ELETROCALHA PERFURADA OU LISA, 300X100MM, PRE-ZINCADA</t>
  </si>
  <si>
    <t>12033</t>
  </si>
  <si>
    <t>CURVA VERTICAL EXTERNA, 30º, PARA ELETROCALHA PERFURADA OU LISA, 400X100MM, PRE-ZINCADA</t>
  </si>
  <si>
    <t>12034</t>
  </si>
  <si>
    <t>CURVA VERTICAL EXTERNA 45º, PARA ELETROCALHA PERFURADA OU LISA, 100X50MM, PRE-ZINCADA</t>
  </si>
  <si>
    <t>12035</t>
  </si>
  <si>
    <t>CURVA VERTICAL EXTERNA 45º, PARA ELETROCALHA PERFURADA OU LISA, 150X50MM, PRE-ZINCADA</t>
  </si>
  <si>
    <t>12036</t>
  </si>
  <si>
    <t>CURVA VERTICAL EXTERNA 45º, PARA ELETROCALHA PERFURADA OU LISA, 200X50MM, PRE-ZINCADA</t>
  </si>
  <si>
    <t>12038</t>
  </si>
  <si>
    <t>CURVA VERTICAL EXTERNA 45º, PARA ELETROCALHA PERFURADA OU LISA, 300X50MM, PRE-ZINCADA</t>
  </si>
  <si>
    <t>12039</t>
  </si>
  <si>
    <t>CURVA VERTICAL EXTERNA 45º, PARA ELETROCALHA PERFURADA OU LISA, 400X50MM, PRE-ZINCADA</t>
  </si>
  <si>
    <t>12040</t>
  </si>
  <si>
    <t>CURVA VERTICAL EXTERNA 45º, PARA ELETROCALHA PERFURADA OU LISA, 100X75MM, PRE-ZINCADA</t>
  </si>
  <si>
    <t>12041</t>
  </si>
  <si>
    <t>CURVA VERTICAL EXTERNA 45º, PARA ELETROCALHA PERFURADA OU LISA, 150X75MM, PRE-ZINCADA</t>
  </si>
  <si>
    <t>12042</t>
  </si>
  <si>
    <t>CURVA VERTICAL EXTERNA 45º, PARA ELETROCALHA PERFURADA OU LISA, 200X75MM, PRE-ZINCADA</t>
  </si>
  <si>
    <t>12044</t>
  </si>
  <si>
    <t>CURVA VERTICAL EXTERNA 45º, PARA ELETROCALHA PERFURADA OU LISA, 300X75MM, PRE-ZINCADA</t>
  </si>
  <si>
    <t>12045</t>
  </si>
  <si>
    <t>CURVA VERTICAL EXTERNA 45º, PARA ELETROCALHA PERFURADA OU LISA, 400X75MM, PRE-ZINCADA</t>
  </si>
  <si>
    <t>12046</t>
  </si>
  <si>
    <t>CURVA VERTICAL EXTERNA 45º, PARA ELETROCALHA PERFURADA OU LISA, 100X100MM, PRE-ZZINCADA</t>
  </si>
  <si>
    <t>12047</t>
  </si>
  <si>
    <t>CURVA VERTICAL EXTERNA 45º, PARA ELETROCALHA PERFURADA OU LISA, 150X100MM, PRE-ZINCADA</t>
  </si>
  <si>
    <t>12048</t>
  </si>
  <si>
    <t>CURVA VERTICAL EXTERNA 45º, PARA ELETROCALHA PERFURADA OU LISA, 200X100MM, PRE-ZINCADA</t>
  </si>
  <si>
    <t>12050</t>
  </si>
  <si>
    <t>CURVA VERTICAL EXTERNA 45º, PARA ELETROCALHA PERFURADA OU LISA, 300X100MM, PRE-ZINCADA</t>
  </si>
  <si>
    <t>12051</t>
  </si>
  <si>
    <t>CURVA VERTICAL EXTERNA 45º, PARA ELETROCALHA PERFURADA OU LISA, 400X100MM, PRE-ZINCADA</t>
  </si>
  <si>
    <t>12052</t>
  </si>
  <si>
    <t>CURVA VERTICAL EXTERNA 90º, PARA ELETROCALHA PERFURADA OU LISA, 100X50MM, PRE-ZINCADA</t>
  </si>
  <si>
    <t>12053</t>
  </si>
  <si>
    <t>CURVA VERTICAL EXTERNA 90º, PARA ELETROCALHA PERFURADA OU LISA, 150X50MM, PRE-ZINCADA</t>
  </si>
  <si>
    <t>12054</t>
  </si>
  <si>
    <t>CURVA VERTICAL EXTERNA 90º, PARA ELETROCALHA PERFURADA OU LISA, 200X50MM, PRE-ZINCADA</t>
  </si>
  <si>
    <t>12056</t>
  </si>
  <si>
    <t>CURVA VERTICAL EXTERNA 90º, PARA ELETROCALHA PERFURADA OU LISA, 300X50MM, PRE-ZINCADA</t>
  </si>
  <si>
    <t>12057</t>
  </si>
  <si>
    <t>CURVA VERTICAL EXTERNA 90º, PARA ELETROCALHA PERFURADA OU LISA, 400X50MM, PRE-ZINCADA</t>
  </si>
  <si>
    <t>12058</t>
  </si>
  <si>
    <t>CURVA VERTICAL EXTERNA 90º, PARA ELETROCALHA PERFURADA OU LISA, 100X75MM, PRE-ZINCACA</t>
  </si>
  <si>
    <t>12059</t>
  </si>
  <si>
    <t>CURVA VERTICAL EXTERNA 90°, PARA ELETROCALHA PERFURADA OU LISA, 150X75MM, PRE-ZINCADA</t>
  </si>
  <si>
    <t>12060</t>
  </si>
  <si>
    <t>CURVA VERTICAL EXTERNA 90°, PARA ELETROCALHA PERFURADA OU LISA, 200X75MM, PRE-ZINCADA</t>
  </si>
  <si>
    <t>12062</t>
  </si>
  <si>
    <t>CURVA VERTICAL EXTERNA 90°, PARA ELETROCALHA PERFURADA OU LISA, 300X75MM, PRE-ZINCADA</t>
  </si>
  <si>
    <t>12063</t>
  </si>
  <si>
    <t>CURVA VERTICAL EXTERNA 90°, PARA ELETROCALHA PERFURADA OU LISA, 400X75MM, PRE-ZINCADA</t>
  </si>
  <si>
    <t>12064</t>
  </si>
  <si>
    <t>CURVA VERTICAL EXTERNA 90°, PARA ELETROCALHA PERFURADA OU LISA, 100X100MM, PRE-ZINCADA</t>
  </si>
  <si>
    <t>12065</t>
  </si>
  <si>
    <t>CURVA VERTICAL EXTERNA 90°, PARA ELETROCALHA PERFURADA OU LISA, 150X100MM, PRE-ZINCADA</t>
  </si>
  <si>
    <t>12066</t>
  </si>
  <si>
    <t>CURVA VERTICAL EXTERNA 90°, PARA ELETROCALHA PERFURADA OU LISA, 200X100MM, PRE-ZINCADA</t>
  </si>
  <si>
    <t>12068</t>
  </si>
  <si>
    <t>CURVA VERTICAL EXTERNA 90°, PARA ELETROCALHA PERFURADA OU LISA, 300X100MM, PRE-ZINCADA</t>
  </si>
  <si>
    <t>12069</t>
  </si>
  <si>
    <t>CURVA VERTICAL EXTERNA 90°, PARA ELETROCALHA PERFURADA OU LISA, 400X100MM, PRE-ZINCADA</t>
  </si>
  <si>
    <t>12070</t>
  </si>
  <si>
    <t>CURVA VERTICAL INTERNA 45°, PARA ELETROCALHA PERFURADA OU LISA, 100X50MM, PRE-ZINCADA</t>
  </si>
  <si>
    <t>12071</t>
  </si>
  <si>
    <t>CURVA VERTICAL INTERNA 45°, PARA ELETROCALHA PERFURADA OU LISA, 150X50MM, PRE-ZINCADA</t>
  </si>
  <si>
    <t>12072</t>
  </si>
  <si>
    <t>CURVA VERTICAL INTERNA 45°, PARA ELETROCALHA PERFURADA OU LISA, 200X50MM, PRE-ZINCADA</t>
  </si>
  <si>
    <t>12074</t>
  </si>
  <si>
    <t>CURVA VERTICAL INTERNA 45°, PARA ELETROCALHA PERFURADA OU LISA, 300X50MM, PRE-ZINCADA</t>
  </si>
  <si>
    <t>12075</t>
  </si>
  <si>
    <t>CURVA VERTICAL INTERNA 45°, PARA ELETROCALHA PERFURADA OU LISA, 400X50MM, PRE-ZINCADA</t>
  </si>
  <si>
    <t>12076</t>
  </si>
  <si>
    <t>CURVA VERTICAL INTERNA 45°, PARA ELETROCALHA PERFURADA OU LISA, 100X75MM, PRE-ZINCADA</t>
  </si>
  <si>
    <t>12077</t>
  </si>
  <si>
    <t>CURVA VERTICAL INTERNA 45°, PARA ELETROCALHA PERFURADA OU LISA, 150X75MM, PRE-ZINCADA</t>
  </si>
  <si>
    <t>12078</t>
  </si>
  <si>
    <t>CURVA VERTICAL INTERNA 45°, PARA ELETROCALHA PERFURADA OU LISA, 200X75MM, PRE-ZINCADA</t>
  </si>
  <si>
    <t>12080</t>
  </si>
  <si>
    <t>CURVA VERTICAL INTERNA 45°, PARA ELETROCALHA PERFURADA OU LISA, 300X75MM, PRE-ZINCADA</t>
  </si>
  <si>
    <t>12081</t>
  </si>
  <si>
    <t>CURVA VERTICAL INTERNA 45°, PARA ELETROCALHA PERFURADA OU LISA, 400X75MM, PRE-ZINCADA</t>
  </si>
  <si>
    <t>12082</t>
  </si>
  <si>
    <t>CURVA VERTICAL INTERNA 45°, PARA ELETROCALHA PERFURADA OU LISA, 100X100MM, PRE-ZINCADA</t>
  </si>
  <si>
    <t>12083</t>
  </si>
  <si>
    <t>CURVA VERTICAL INTERNA 45°, PARA ELETROCALHA PERFURADA OU LISA, 150X100MM, PRE-ZINCADA</t>
  </si>
  <si>
    <t>12084</t>
  </si>
  <si>
    <t>CURVA VERTICAL INTERNA 45°, PARA ELETROCALHA PERFURADA OU LISA, 200X100MM, PRE-ZINCADA</t>
  </si>
  <si>
    <t>12086</t>
  </si>
  <si>
    <t>CURVA VERTICAL INTERNA 45°, PARA ELETROCALHA PERFURADA OU LISA, 300X100MM, PRE-ZINCADA</t>
  </si>
  <si>
    <t>12087</t>
  </si>
  <si>
    <t>CURVA VERTICAL INTERNA 45°, PARA ELETROCALHA PERFURADA OU LISA, 400X100MM, PRE-ZINCADA</t>
  </si>
  <si>
    <t>12088</t>
  </si>
  <si>
    <t>CURVA VERTICAL INTERNA 90°, PARA ELETROCALHA PERFURADA OU LISA, 100X50MM, PRE-ZINCADA</t>
  </si>
  <si>
    <t>12089</t>
  </si>
  <si>
    <t>CURVA VERTICAL INTERNA 90°, PARA ELETROCALHA PERFURADA OU LISA, 150X50MM, PRE-ZINCADA</t>
  </si>
  <si>
    <t>12090</t>
  </si>
  <si>
    <t>CURVA VERTICAL INTERNA 90°, PARA ELETROCALHA PERFURADA OU LISA, 200X50MM, PRE-ZINCADA</t>
  </si>
  <si>
    <t>12092</t>
  </si>
  <si>
    <t>CURVA VERTICAL INTERNA 90°, PARA ELETROCALHA PERFURADA OU LISA, 300X50MM, PRE-ZINCADA</t>
  </si>
  <si>
    <t>12093</t>
  </si>
  <si>
    <t>CURVA VERTICAL INTERNA 90°, PARA ELETROCALHA PERFURADA OU LISA, 400X50MM, PRE-ZINCADA</t>
  </si>
  <si>
    <t>12094</t>
  </si>
  <si>
    <t>CURVA VERTICAL INTERNA 90°, PARA ELETROCALHA PERFURADA OU LISA, 100X75MM, PRE-ZINCADA</t>
  </si>
  <si>
    <t>12095</t>
  </si>
  <si>
    <t>CURVA VERTICAL INTERNA 90°, PARA ELETROCALHA PERFURADA OU LISA, 150X75MM, PRE-ZINCADA</t>
  </si>
  <si>
    <t>12096</t>
  </si>
  <si>
    <t>CURVA VERTICAL INTERNA 90°, PARA ELETROCALHA PERFURADA OU LISA, 200X75MM, PRE-ZINCADA</t>
  </si>
  <si>
    <t>12098</t>
  </si>
  <si>
    <t>CURVA VERTICAL INTERNA 90°, PARA ELETROCALHA PERFURADA OU LISA, 300X75MM, PRE-ZINCADA</t>
  </si>
  <si>
    <t>12099</t>
  </si>
  <si>
    <t>CURVA VERTICAL INTERNA 90°, PARA ELETROCALHA PERFURADA OU LISA, 400X75MM, PRE-ZINCADA</t>
  </si>
  <si>
    <t>12100</t>
  </si>
  <si>
    <t>CURVA VERTICAL INTERNA 90°, PARA ELETROCALHA PERFURADA OU LISA, 100X100MM, PRE-ZINCADA</t>
  </si>
  <si>
    <t>12101</t>
  </si>
  <si>
    <t>CURVA VERTICAL INTERNA 90°, PARA ELETROCALHA PERFURADA OU LISA, 150X100MM, PRE-ZINCADA</t>
  </si>
  <si>
    <t>12102</t>
  </si>
  <si>
    <t>CURVA VERTICAL INTERNA 90°, PARA ELETROCALHA PERFURADA OU LISA, 200X100MM, PRE-ZINCADA</t>
  </si>
  <si>
    <t>12104</t>
  </si>
  <si>
    <t>CURVA VETRICAL INTERNA 90°, PARA ELETROCALHA PERFURADA OU LISA, 300X100MM, PRE-ZINCADA</t>
  </si>
  <si>
    <t>12105</t>
  </si>
  <si>
    <t>CURVA VERTICAL INTERNA 90°, PARA ELETROCALHA PERFURADA OU LISA, 400X100MM, PRE-ZINCADA</t>
  </si>
  <si>
    <t>12106</t>
  </si>
  <si>
    <t>CURVA DE INVERSAO 90°, PARA ELETROCALHAPERFURADA OU LISA, 100X50MM, PRE-ZINCADA</t>
  </si>
  <si>
    <t>12107</t>
  </si>
  <si>
    <t>CURVA DE INVERSAO 90°, PARA ELETROCALHAPERFURADA OU LISA, 150X50MM, PRE-ZINCADA</t>
  </si>
  <si>
    <t>12108</t>
  </si>
  <si>
    <t>CURVA DE INVERSAO 90°, PARA ELETROCALHAPERFURADA OU LISA, 200X50MM, PRE-ZINCADA</t>
  </si>
  <si>
    <t>12110</t>
  </si>
  <si>
    <t>CURVA DE INVERSAO 90°, PARA ELETROCALHAPERFURADA OU LISA, 300X50MM, PRE-ZINCADA</t>
  </si>
  <si>
    <t>12111</t>
  </si>
  <si>
    <t>CURVA DE INVERSAO 90°, PARA ELETROCALHAPERFURADA OU LISA, 400X50MM, PRE-ZINCADA</t>
  </si>
  <si>
    <t>12112</t>
  </si>
  <si>
    <t>CURVA DE INVERSAO 90°, PARA ELETROCALHAPERFURADA OU LISA, 100X75MM, PRE-ZINCADA</t>
  </si>
  <si>
    <t>12113</t>
  </si>
  <si>
    <t>CURVA DE INVERSAO 90°, PARA ELETROCALHAPERFURADA OU LISA, 150X75MM, PRE-ZINCADA</t>
  </si>
  <si>
    <t>12114</t>
  </si>
  <si>
    <t>CURVA DE INVERSAO 90°, PARA ELETROCALHAPERFURADA OU LISA, 200X75MM, PRE-ZINCADA</t>
  </si>
  <si>
    <t>12116</t>
  </si>
  <si>
    <t>CURVA DE INVERSAO 90°, PARA ELETROCALHAPERFURADA OU LISA, 300X75MM, PRE-ZINCADA</t>
  </si>
  <si>
    <t>12117</t>
  </si>
  <si>
    <t>CURVA DE INVRESAO 90°, PARA ELETROCALHAPERFURADA OU LISA, 400X75MM, PRE-ZINCADA</t>
  </si>
  <si>
    <t>12118</t>
  </si>
  <si>
    <t>CURVA DE INVERSAO 90°, PARA ELETROCALHAPERFURADA OU LISA, 100X100MM, PRE-ZINCADA</t>
  </si>
  <si>
    <t>12119</t>
  </si>
  <si>
    <t>CURVA DE INVERSAO 90°, PARA ELETROCALHAPERFURADA OU LISA, 150X100MM, PRE-ZINCADA</t>
  </si>
  <si>
    <t>12120</t>
  </si>
  <si>
    <t>CURVA DE INVERSAO 90°, PARA ELETROCALHAPERFURADA OU LISA, 200X100MM, PRE-ZINCADA</t>
  </si>
  <si>
    <t>12122</t>
  </si>
  <si>
    <t>CURVA DE INVERSAO 90°, PARA ELETROCALHAPERFURADA OU LISA, 300X100MM, PRE-ZINCADA</t>
  </si>
  <si>
    <t>12123</t>
  </si>
  <si>
    <t>CURVA DE INVERSAO 90°, PARA ELETROCALHAPERFURADA OU LISA, 400X100MM, PRE-ZINCADA</t>
  </si>
  <si>
    <t>12124</t>
  </si>
  <si>
    <t>TE HORIZONTAL 90°, PARA ELETROCALHA PERFURADA OU LISA, 100X50MM, PRE-ZINCADA</t>
  </si>
  <si>
    <t>12125</t>
  </si>
  <si>
    <t>TE HORIZONTAL 90°, PARA ELETROCALHA PERFURADA OU LISA, 150X50MM, PRE-ZINCADA</t>
  </si>
  <si>
    <t>12126</t>
  </si>
  <si>
    <t>TE HORIZONTAL 90°, PARA ELETROCALHA PERFURADA OU LISA, 200X50MM, PRE-ZINCADA</t>
  </si>
  <si>
    <t>12128</t>
  </si>
  <si>
    <t>TE HORIZONTAL 90°, PARA ELETROCALHA PERFURADA OU LISA, 300X50MM, PRE-ZINCADA</t>
  </si>
  <si>
    <t>12129</t>
  </si>
  <si>
    <t>TE HORIZONTAL 90°, PARA ELETROCALHA PERFURADA OU LISA, 400X50MM, PRE-ZINCADA</t>
  </si>
  <si>
    <t>12130</t>
  </si>
  <si>
    <t>TE HORIZONTAL 90°, PARA ELETROCALHA PERFURADA OU LISA, 100X75MM, PRE-ZINCADA</t>
  </si>
  <si>
    <t>12131</t>
  </si>
  <si>
    <t>TE HORIZONTAL 90°, PARA ELETROCALHA PERFURADA OU LISA, 150X75MM, PRE-ZINCADA</t>
  </si>
  <si>
    <t>12132</t>
  </si>
  <si>
    <t>TE HORIZONTAL 90°, PARA ELETROCALHA PERFURADA OU LISA, 200X75MM, PRE-ZINCADA</t>
  </si>
  <si>
    <t>12134</t>
  </si>
  <si>
    <t>TE HORIZONTAL, 90°, PARA ELETROCALHA PERFURADA OU LISA, 300X75MM, PRE-ZINCADA</t>
  </si>
  <si>
    <t>12135</t>
  </si>
  <si>
    <t>TE HORIZONTAL, 90°, PARA ELETROCALHA PERFURADA OU LISA, 400X75MM, PRE-ZINCADA</t>
  </si>
  <si>
    <t>12136</t>
  </si>
  <si>
    <t>TE HORIZONTAL, 90°, PARA ELETROCALHA PERFURADA OU LISA, 100X100MM, PRE-ZINCADA</t>
  </si>
  <si>
    <t>12137</t>
  </si>
  <si>
    <t>TE HORIZONTAL, 90°, PARA ELETROCALHA PERFURADA OU LISA, 150X100MM, PRE-ZINCADA</t>
  </si>
  <si>
    <t>12138</t>
  </si>
  <si>
    <t>TE HORIZONTAL, 90°, PARA ELETROCALHA PERFURADA OU LISA, 200X100MM, PRE-ZINCADA</t>
  </si>
  <si>
    <t>12140</t>
  </si>
  <si>
    <t>TE HORIZONTAL, 90°, PARA ELETROCALHA PERFURADA OU LISA, 300X100MM, PRE-ZINCADA</t>
  </si>
  <si>
    <t>12141</t>
  </si>
  <si>
    <t>TE HORIZONTAL, 90°, PARA ELETROCALHA PERFURADA OU LISA, 400X100MM, PRE-ZINCADA</t>
  </si>
  <si>
    <t>12142</t>
  </si>
  <si>
    <t>TE VERTICAL DE DERIVACAO, PARA ELETROCALLHA PERFURADA OU LISA, 100X50MM, PRE-ZINCADA</t>
  </si>
  <si>
    <t>12143</t>
  </si>
  <si>
    <t>TE VERTICAL DE DERIVACAO, PARA ELETROCALHA PERFURADA OU LISA, 150X50MM, PRE-ZINCADA</t>
  </si>
  <si>
    <t>12144</t>
  </si>
  <si>
    <t>TE VERTICAL DE DERIVACAO, PARA ELETROCALHA PERFURADA OU LISA, 200X50MM, PRE-ZINCADA</t>
  </si>
  <si>
    <t>12146</t>
  </si>
  <si>
    <t>TE VERTICAL DE DERIVACAO, PARA ELETROCALHA PERFURADA OU LISA, 300X50MM, PRE-ZINCADA</t>
  </si>
  <si>
    <t>12147</t>
  </si>
  <si>
    <t>TE VERTICAL DE DERIVACAO, PARA ELETROCALHA PERFURADA OU LISA, 400X50MM, PRE-ZINCADA</t>
  </si>
  <si>
    <t>12149</t>
  </si>
  <si>
    <t>TE VERTICAL DE DERIVACAO OU LATERAL, PARA ELETROCALHA PERFURADA OU LISA, 150X75MM, PRE-ZINCADA</t>
  </si>
  <si>
    <t>12150</t>
  </si>
  <si>
    <t>TE VERTICAL DE DERIVACAO, PARA ELETROCALHA PERFURADA OU LISA, 200X75MM, PRE-ZINCADA</t>
  </si>
  <si>
    <t>12152</t>
  </si>
  <si>
    <t>TE VERTICAL DE DERIVACAO, PARA ELETROCALHA PERFURADA OU LISA, 300X75MM, PRE-ZINCADA</t>
  </si>
  <si>
    <t>12153</t>
  </si>
  <si>
    <t>TE VERTICAL DE DERIVACAO, PARA ELETROCALHA PERFURADA OU LISA, 400X75MM, PRE-ZINCADA</t>
  </si>
  <si>
    <t>12155</t>
  </si>
  <si>
    <t>TE VERTICAL DE DERIVACAO, PARA ELETROCALHA PERFURADA OU LISA, 150X100MM, PRE-ZINCADA</t>
  </si>
  <si>
    <t>12159</t>
  </si>
  <si>
    <t>TE VERTICAL DE DERIVACAO, PARA ELETROCALHA PERFURADA OU LISA, 400X100MM, PRE-ZINADA</t>
  </si>
  <si>
    <t>12160</t>
  </si>
  <si>
    <t>CRUZETA HORIZONTAL, 90°, PARA ELETROCALHA PERFURADA OU LISA, 100X50MM, PRE-ZINCADA</t>
  </si>
  <si>
    <t>12161</t>
  </si>
  <si>
    <t>CRUZETA HORIZONTAL, 90°, PARA ELETROCALHA PERFURADA OU LISA, 150X50MM, PRE-ZINCADA</t>
  </si>
  <si>
    <t>12162</t>
  </si>
  <si>
    <t>CRUZETA HORIZONTAL, 90°, PARA ELETROCALHA PERFURADA OU LISA, 200X50MM, PRE-ZINCADA</t>
  </si>
  <si>
    <t>12164</t>
  </si>
  <si>
    <t>CRUZETA HORIZONTAL, 90°, PARA ELETROCALHA PERFURADA OU LISA, 300X50MM, PRE-ZINCADA</t>
  </si>
  <si>
    <t>12165</t>
  </si>
  <si>
    <t>CRUZETA HORIZONTAL, 90°, PARA ELETROCALHA PERFURADA OU LISA, 400X50MM, PRE-ZINCADA</t>
  </si>
  <si>
    <t>12166</t>
  </si>
  <si>
    <t>CRUZETA HORIZONTAL, 90°, PARA ELETROCALHA PERFURADA OU LISA, 100X75MM, PRE-ZINCADA</t>
  </si>
  <si>
    <t>12167</t>
  </si>
  <si>
    <t>CRUZETA HORIZONTAL, 90°, PARA ELETROCALHA PERFURADA OU LISA, 150X75MM, PRE-ZINCADA</t>
  </si>
  <si>
    <t>12168</t>
  </si>
  <si>
    <t>CRUZETA HORIZONTAL, 90°, PARA ELETROCALHA PERFURADA OU LISA, 200X75MM, PRE-ZINCADA</t>
  </si>
  <si>
    <t>12170</t>
  </si>
  <si>
    <t>CRUZETA HORIZONTAL, 90°, PARA ELETROCALHA PERFURADA OU LISA, 300X75MM, PRE-ZINCADA</t>
  </si>
  <si>
    <t>12171</t>
  </si>
  <si>
    <t>CRUZETA HORIZONTAL, 90°, PARA ELETROCALHA PERFURADA OU LISA, 400X75MM, PRE-ZINCADA</t>
  </si>
  <si>
    <t>12172</t>
  </si>
  <si>
    <t>CRUZETA HORIZONTAL, 90°, PARA ELETROCALHA PERFURADA OU LISA, 100X100MM, PRE-ZINCADA</t>
  </si>
  <si>
    <t>12173</t>
  </si>
  <si>
    <t>CRUZETA HORIZONTAL, 90°, PARA ELETROCALHA PERFURADA OU LISA, 150X100MM, PRE-ZINCADA</t>
  </si>
  <si>
    <t>12174</t>
  </si>
  <si>
    <t>CRUZETA HORIZONTAL, 90°, PARA ELETROCALHA PERFURADA OU LISA, 200X100MM, PRE-ZINCADA</t>
  </si>
  <si>
    <t>12176</t>
  </si>
  <si>
    <t>CRUZETA HORIZONTAL, 90°, PARA ELETROCALHA PERFURADA OU LISA, 300X100MM, PRE-ZINCADA</t>
  </si>
  <si>
    <t>12177</t>
  </si>
  <si>
    <t>CRUZETA HORIZONTAL, 90°, PARA ELETROCALHA PERFURADA OU LISA, 400X100MM, PRE-ZINCADA</t>
  </si>
  <si>
    <t>12178</t>
  </si>
  <si>
    <t>COTOVELO RETO, PARA ELETROCALHA PERFURADA OU LISA, 100X50MM, PRE-ZINCADA</t>
  </si>
  <si>
    <t>12179</t>
  </si>
  <si>
    <t>COTOVELO RETO, PARA ELETROCALHA PERFURADA OU LISA, 150X50MM, PRE-ZINCADA</t>
  </si>
  <si>
    <t>12180</t>
  </si>
  <si>
    <t>COTOVELO RETO, PARA ELETROCALHA PERFURADA OU LISA, 200X50MM, PRE-ZINCADA</t>
  </si>
  <si>
    <t>12182</t>
  </si>
  <si>
    <t>COTOVELO RETO, PARA ELETROCALHA PERFURADA OU LISA, 300X50MM, PRE-ZINCADA</t>
  </si>
  <si>
    <t>12183</t>
  </si>
  <si>
    <t>COTOVELO RETO, PARA ELETROCALHA PERFURADA OU LISA, 400X50MM, PRE-ZINCADA</t>
  </si>
  <si>
    <t>12184</t>
  </si>
  <si>
    <t>COTOVELO RETO, PARA ELETROCALHA PERFURADA OU LISA, 100X75MM, PRE-ZINCADA</t>
  </si>
  <si>
    <t>12185</t>
  </si>
  <si>
    <t>COTOVELO RETO, PARA ELETROCALHA PERFURADA OU LISA, 150X75MM, PRE-ZINCADA</t>
  </si>
  <si>
    <t>12186</t>
  </si>
  <si>
    <t>COTOVELO RETO, PARA ELETROCALHA PERFURADA OU LISA, 200X75MM, PRE-ZINCADA</t>
  </si>
  <si>
    <t>12188</t>
  </si>
  <si>
    <t>COTOVELO RETO, PARA ELETROCALHA PERFURADA OU LISA, 300X75MM, PRE-ZINCADA</t>
  </si>
  <si>
    <t>12189</t>
  </si>
  <si>
    <t>COTOVELO RETO, PARA ELETROCALHA PERFURADA OU LISA, 400X75MM, PRE-ZINCADA</t>
  </si>
  <si>
    <t>12190</t>
  </si>
  <si>
    <t>COTOVELO RETO, PARA ELETROCALHA PERFURADA OU LISA, 100X100MM, PRE-ZINCADA</t>
  </si>
  <si>
    <t>12191</t>
  </si>
  <si>
    <t>COTOVELO RETO, PARA ELETROCALHA PERFURADA OU LISA, 150X100MM, PRE-ZINCADA</t>
  </si>
  <si>
    <t>12192</t>
  </si>
  <si>
    <t>COTOVELO RETO, PARA ELETROCALHA PERFURADA OU LISA, 200X100MM, PRE-ZINCADA</t>
  </si>
  <si>
    <t>12194</t>
  </si>
  <si>
    <t>COTOVELO RETO, PARA ELETROCALHA PERFURADA OU LISA, 300X100MM, PRE-ZINCADA</t>
  </si>
  <si>
    <t>12195</t>
  </si>
  <si>
    <t>COTOVELO RETO, PARA ELETROCALHA PERFURADA OU LISA, 400X100MM, PRE-ZINCADA</t>
  </si>
  <si>
    <t>12196</t>
  </si>
  <si>
    <t>TE RETO, PARA ELETROCALHA PERFURADA OU LISA, 100X50MM, PRE-ZINCADA</t>
  </si>
  <si>
    <t>12197</t>
  </si>
  <si>
    <t>TE RETO, PARA ELETROCALHA PERFURADA OU LISA, 150X50MM, PRE-ZINCADA</t>
  </si>
  <si>
    <t>12198</t>
  </si>
  <si>
    <t>TE RETO, PARA ELETROCALHA PERFURADA OU LISA, 200X50MM, PRE-ZINCADA</t>
  </si>
  <si>
    <t>12200</t>
  </si>
  <si>
    <t>TE RETO, PARA ELETROCALHA PERFURADA OU LISA, 300X50MM, PRE-ZINCADA</t>
  </si>
  <si>
    <t>12201</t>
  </si>
  <si>
    <t>TE RETO, PARA ELETROCALHA PERFURADA OU LISA, 400X50MM, PRE-ZINCADA</t>
  </si>
  <si>
    <t>12202</t>
  </si>
  <si>
    <t>TE RETO, PARA ELETROCALHA PERFURADA OU LISA, 100X75MM, PRE-ZINCADA</t>
  </si>
  <si>
    <t>12204</t>
  </si>
  <si>
    <t>TE RETO, PARA ELETROCALHA PERFURADA OU LISA, 150X75MM, PRE-ZINCADA</t>
  </si>
  <si>
    <t>12205</t>
  </si>
  <si>
    <t>TE RETO, PARA ELETROCALHA PERFURADA OU LISA, 200X75MM, PRE-ZINCADA</t>
  </si>
  <si>
    <t>12207</t>
  </si>
  <si>
    <t>TE RETO, PARA ELETROCALHA PERFURADA OU LISA, 300X75MM, PRE-ZINCADA</t>
  </si>
  <si>
    <t>12208</t>
  </si>
  <si>
    <t>TE RETO, PARA ELETROCALHA PERFURADA OU LISA, 400X75MM, PRE-ZINCADA</t>
  </si>
  <si>
    <t>12209</t>
  </si>
  <si>
    <t>TE RETO, PARA ELETROCALHA PERFURADA OU LISA, 100X100MM, PRE-ZINCADA</t>
  </si>
  <si>
    <t>12210</t>
  </si>
  <si>
    <t>TE RETO, PARA ELETROCALHA PERFURADA OU LISA, 150X100MM, PRE-ZINCADA</t>
  </si>
  <si>
    <t>12211</t>
  </si>
  <si>
    <t>TE RETO, PARA ELETROCALHA PERFURADA OU LISA, 200X100MM, PRE-ZINCADO</t>
  </si>
  <si>
    <t>12213</t>
  </si>
  <si>
    <t>TE RETO, PARA ELETROCALHA PERFURADA OU LISA, 300X100MM, PRE-ZINCADO</t>
  </si>
  <si>
    <t>12214</t>
  </si>
  <si>
    <t>TE RETO, PARA ELETROCALHA PERFURADA OU LISA, 400X100MM, PRE-ZINCADA</t>
  </si>
  <si>
    <t>12215</t>
  </si>
  <si>
    <t>CRUZETA RETA, PARA ELETROCALHA PERFURADAOU LISA, 100X50MM, PRE-ZINCADA</t>
  </si>
  <si>
    <t>12216</t>
  </si>
  <si>
    <t>CRUZETA RETA, PARA ELETROCALHA PERFURADAOU LISA, 150X50MM, PRE-ZINCADA</t>
  </si>
  <si>
    <t>12217</t>
  </si>
  <si>
    <t>CRUZETA RETA, PARA ELETROCALHA PERFURADAOU LISA, 200X50MM, PRE-ZINCADA</t>
  </si>
  <si>
    <t>12219</t>
  </si>
  <si>
    <t>CRUZETA RETA, PARA ELETROCALHA PERFURADAOU LISA, 300X50MM, PRE-ZINCADA</t>
  </si>
  <si>
    <t>12220</t>
  </si>
  <si>
    <t>CRUZETA RETA, PARA ELETROCALHA PERFURADAOU LISA, 400X50MM, PRE-ZINCADA</t>
  </si>
  <si>
    <t>12221</t>
  </si>
  <si>
    <t>CRUZETA RETA, PARA ELETROCALHA PERFURADAOU LISA, 100X75MM, PRE-ZINCADA</t>
  </si>
  <si>
    <t>12222</t>
  </si>
  <si>
    <t>CRUZETA RETA, PARA ELETROCALHA PERFURADAOU LISA, 150X75MM, PRE-ZINCADA</t>
  </si>
  <si>
    <t>12223</t>
  </si>
  <si>
    <t>CRUZETA RETA, PARA ELETROCALHA PERFURADAOU LISA, 200X75MM, PRE-ZINCADA</t>
  </si>
  <si>
    <t>12225</t>
  </si>
  <si>
    <t>CRUZETA RETA, PARA ELETROCALHA PERFURADAOU LISA, 300X75MM, PRE-ZINCADA</t>
  </si>
  <si>
    <t>12226</t>
  </si>
  <si>
    <t>CRUZETA RETA, PARA ELETROCALHA PERFURADAOU LISA, 400X75MM, PRE-ZINCADA</t>
  </si>
  <si>
    <t>12227</t>
  </si>
  <si>
    <t>CRUZETA RETA, PARA ELETROCALHA PERFURADAOU LISA, 100X100MM, PRE-ZINCADA</t>
  </si>
  <si>
    <t>12228</t>
  </si>
  <si>
    <t>CRUZETA RETA, PARA ELETROCALHA PERFURADAOU LISA, 150X100MM, PRE-ZINCADA</t>
  </si>
  <si>
    <t>12229</t>
  </si>
  <si>
    <t>CRUZETA RETA, PARA ELETROCALHA PERFURADAOU LISA, 200X100MM, PRE-ZINCADA</t>
  </si>
  <si>
    <t>12231</t>
  </si>
  <si>
    <t>CRUZETA RETA, PARA ELETROCALHA PERFURADAOU LISA, 300X100MM, PRE-ZINCADA</t>
  </si>
  <si>
    <t>12232</t>
  </si>
  <si>
    <t>CRUZETA RETA, PARA ELETROCALHA PERFURADAOU LISA, 400X100MM, PRE-ZINCADA</t>
  </si>
  <si>
    <t>12233</t>
  </si>
  <si>
    <t>REDUCAO CONCENTRICA, PARA ELETROCALHA PERFURADA OU LISA, 100X50MM, PRE-ZINCADA</t>
  </si>
  <si>
    <t>12234</t>
  </si>
  <si>
    <t>REDUCAO CONCENTRICA, PARA ELETROCALHA PERFURADA OU LISA, 150X100MM, PRE-ZINCADA</t>
  </si>
  <si>
    <t>12235</t>
  </si>
  <si>
    <t>REDUCAO CONCENTRICA, PARA ELETROCALHA PERFURADA OU LISA, 150X50MM, PRE-ZINCADA</t>
  </si>
  <si>
    <t>12236</t>
  </si>
  <si>
    <t>REDUCAO CONCENTRICA, PARA ELETROCALHA PERFURADA OU LISA, 200X150MM, PRE-ZINCADA</t>
  </si>
  <si>
    <t>12237</t>
  </si>
  <si>
    <t>REDUCAO CONCENTRICA, PARA ELETROCALHA PERFURADA OU LISA, 200X100MM, PRE-ZINCADA</t>
  </si>
  <si>
    <t>12238</t>
  </si>
  <si>
    <t>REDUCAO CONCENTRICA, PARA ELETROCALHA PERFURADA OU LISA, 200X50MM, PRE-ZINCADA</t>
  </si>
  <si>
    <t>12244</t>
  </si>
  <si>
    <t>REDUCAO CONCENTRICA, PARA ELETROCALHA PERFURADA OU LISA, 300X200MM, PRE-ZINCADA</t>
  </si>
  <si>
    <t>12245</t>
  </si>
  <si>
    <t>REDUCAO CONCENTRICA, PARA ELETROCALHA PERFURADA OU LISA, 300X150MM, PRE-ZINCADA</t>
  </si>
  <si>
    <t>12246</t>
  </si>
  <si>
    <t>REDUCAO CONCENTRICA, PARA ELETROCALHA PERFURADA OU LISA, 300X100MM, PRE-ZINCADA</t>
  </si>
  <si>
    <t>12247</t>
  </si>
  <si>
    <t>REDUCAO CONCENTRICA, PARA ELETROCALHA PERFURADA OU LISA, 300X50MM, PRE-ZINCADA</t>
  </si>
  <si>
    <t>12248</t>
  </si>
  <si>
    <t>REDUCAO CONCENTRICA, PARA ELETROCALHA PERFURADA OU LISA, 400X300MM, PRE-ZINCADA</t>
  </si>
  <si>
    <t>12250</t>
  </si>
  <si>
    <t>REDUCAO CONCENTRICA, PARA ELETROCALHA PERFURADA OU LISA, 400X200MM, PRE-ZINCADA</t>
  </si>
  <si>
    <t>12251</t>
  </si>
  <si>
    <t>REDUCAO CONCENTRICA, PARA ELETROCALHA PERFURADA OU LISA, 400X150MM, PRE-ZINCADA</t>
  </si>
  <si>
    <t>12252</t>
  </si>
  <si>
    <t>REDUCAO CONCENTRICA, PARA ELETROCALHA PERFURADA OU LISA, 400X100MM, PRE-ZINCADA</t>
  </si>
  <si>
    <t>12253</t>
  </si>
  <si>
    <t>REDUCAO CONCENTRICA, PARA ELETROCALHA PERFURADA OU LISA, 400X50MM, PRE-ZINCADA</t>
  </si>
  <si>
    <t>12254</t>
  </si>
  <si>
    <t>TE VERTICAL (SUBIDA), PARA ELETROCALHA PERFURADA OU LISA, 100X50MM, PRE-ZINCADA</t>
  </si>
  <si>
    <t>12255</t>
  </si>
  <si>
    <t>TE VERTICAL (SUBIDA), PARA ELETROCALHA PERFURADA OU LISA, 150X50MM, PRE-ZINCADA</t>
  </si>
  <si>
    <t>12256</t>
  </si>
  <si>
    <t>TE VERTICAL (SUBIDA), PARA ELETROCALHA PERFURADA OU LISA, 200X50MM, PRE-ZINCADA</t>
  </si>
  <si>
    <t>12258</t>
  </si>
  <si>
    <t>TE VERTICAL (SUBIDA), PARA ELETROCALHA PERFURADA OU LISA, 300X50MM, PRE-ZINCADA</t>
  </si>
  <si>
    <t>12259</t>
  </si>
  <si>
    <t>TE VERTICAL (SUBIDA), PARA ELETROCALHA PERFURADA OU LISA, 400X50MM, PRE-ZINCADA</t>
  </si>
  <si>
    <t>12260</t>
  </si>
  <si>
    <t>TE VERTICAL (SUBIDA), PARA ELETROCALHA PERFURADA OU LISA, 100X75MM, PRE-ZINCADA</t>
  </si>
  <si>
    <t>12261</t>
  </si>
  <si>
    <t>TE VERTICAL (SUBIDA), PARA ELETROCALHA PERFURADA OU LISA, 150X75MM, PRE-ZINCADA</t>
  </si>
  <si>
    <t>12262</t>
  </si>
  <si>
    <t>TE VERTICAL (SUBIDA), PARA ELETROCALHA PERFURADA OU LISA, 200X75MM, PRE-ZINCADA</t>
  </si>
  <si>
    <t>12264</t>
  </si>
  <si>
    <t>TE VERTICAL (SUBIDA), PARA ELETROCALHA PERFURADA OU LISA, 300X75MM, PRE-ZINCADA</t>
  </si>
  <si>
    <t>12265</t>
  </si>
  <si>
    <t>TE VERTICAL (SUBIDA), PARA ELETROCALHA PERFURADA OU LISA, 400X75MM, PRE-ZINCADA</t>
  </si>
  <si>
    <t>12266</t>
  </si>
  <si>
    <t>TE VERTICAL (SUBIDA), PARA ELETROCALHA PERFURADA OU LISA, 100X100MM, PRE-ZINCADA</t>
  </si>
  <si>
    <t>12267</t>
  </si>
  <si>
    <t>TE VERTICAL (SUBIDA), PARA ELETROCALHA PERFURADA OU LISA, 150X100MM, PRE-ZINCADA</t>
  </si>
  <si>
    <t>12268</t>
  </si>
  <si>
    <t>TE VETICAL (SUBIDA), PARA ELETROCALHA PEEFURADA OU LISA, 200X100MM, PRE-ZINCADA</t>
  </si>
  <si>
    <t>12270</t>
  </si>
  <si>
    <t>TE VERTICAL (SUBIDA), PARA ELETROCALHA PERFURADA OU LISA, 300X100MM, PRE-ZINCADA</t>
  </si>
  <si>
    <t>12271</t>
  </si>
  <si>
    <t>TE VERTICAL (SUBIDA), PARA ELETROCALHA PERFURADA OU LISA, 400X100MM, PRE-ZINCADA</t>
  </si>
  <si>
    <t>12272</t>
  </si>
  <si>
    <t>TE VERTICAL (DESCIDA), PARA ELETROCALHAPERFURADA OU LISA, 100X50MM, PRE-ZINCADA</t>
  </si>
  <si>
    <t>12273</t>
  </si>
  <si>
    <t>TE VERTICAL (DESCIDA), PARA ELETROCALHAPERFURADA OU LISA, 150X50MM, PRE-ZINCADA</t>
  </si>
  <si>
    <t>12274</t>
  </si>
  <si>
    <t>TE VERTICAL (DESCIDA), PARA ELETROCALHAPERFURADA OU LISA, 200X50MM, PRE-ZINCADA</t>
  </si>
  <si>
    <t>12276</t>
  </si>
  <si>
    <t>TE VERTICAL (DESCIDA), PARA ELETROCALHAPERFURADA OU LISA, 300X50MM, PRE-ZINCADA</t>
  </si>
  <si>
    <t>12277</t>
  </si>
  <si>
    <t>TE VERTICAL (DESCIDA), PARA ELETROCALHAPERFURADA OU LISA, 400X50MM, PRE-ZINCADA</t>
  </si>
  <si>
    <t>12278</t>
  </si>
  <si>
    <t>TE VERTICAL (DESCIDA), PARA ELETROCALHAPERFURADA OU LISA, 100X75MM, PRE-ZINCADA</t>
  </si>
  <si>
    <t>12279</t>
  </si>
  <si>
    <t>TE VERTICAL (DESCIDA), PARA ELETROCALHAPERFURADA OU LISA, 150X75MM, PRE-ZINCADA</t>
  </si>
  <si>
    <t>12280</t>
  </si>
  <si>
    <t>TE VERTICAL (DESCIDA), PARA ELETROCALHAPERFURADA OU LISA, 200X75MM, PRE-ZINCADA</t>
  </si>
  <si>
    <t>12282</t>
  </si>
  <si>
    <t>TE VERTICAL (DESCIDA), PARA ELETROCALHAPERFURADA OU LISA, 300X75MM, PRE-ZINCADA</t>
  </si>
  <si>
    <t>12283</t>
  </si>
  <si>
    <t>TE VERTICAL (DESCIDA), PARA ELETROCALHAPERFURADA OU LISA, 400X75MM, PRE-ZINCADA</t>
  </si>
  <si>
    <t>12284</t>
  </si>
  <si>
    <t>TE VERTICAL (DESCIDA), PARA ELETROCALHAPERFURADA OU LISA, 100X100MM, PRE-ZINCADA</t>
  </si>
  <si>
    <t>12285</t>
  </si>
  <si>
    <t>TE VERTICAL (DESCIDA), PARA ELETROCALHAPERFURADA OU LISA, 150X100MM, PRE-ZINCADA</t>
  </si>
  <si>
    <t>12286</t>
  </si>
  <si>
    <t>TE VERTICAL (DESCIDA), PARA ELETROCALHAPERFURADA OU LISA, 200X100MM, PRE-ZINCADA</t>
  </si>
  <si>
    <t>12288</t>
  </si>
  <si>
    <t>TE VERTICAL (DESCIDA), PARA ELETROCALHAPERFURADA OU LISA, 300X100MM, PRE-ZINCADA</t>
  </si>
  <si>
    <t>12289</t>
  </si>
  <si>
    <t>TE VERTICAL (DESCIDA), PARA ELETROCALHAPERFURADA OU LISA, 400X100MM, PRE-ZINCADA</t>
  </si>
  <si>
    <t>12290</t>
  </si>
  <si>
    <t>TERMINAL DE FECHAMENTO LISO, PARA ELETROCALHA PERFURADA OU LISA, 100X50MM, PRE-ZINCADA</t>
  </si>
  <si>
    <t>12291</t>
  </si>
  <si>
    <t>TERMINAL DE FECHAMENTO LISO, PARA ELETROCALHA PERFURADA OU LISA, 150X50MM, PRE-ZINCADA</t>
  </si>
  <si>
    <t>12292</t>
  </si>
  <si>
    <t>TERMINAL DE FECHAMENTO LISO, PARA ELETROCALHA PERFURADA OU LISA, 200X50MM, PRE-ZINCADA</t>
  </si>
  <si>
    <t>12294</t>
  </si>
  <si>
    <t>TERMINAL DE FECHAMENTO LISO, PARA ELETROCALHA PERFURADA OU LISA, 300X50MM, PRE-ZINCADA</t>
  </si>
  <si>
    <t>12295</t>
  </si>
  <si>
    <t>TERMINAL DE FECHAMENTO LISO, PARA ELETROCALHA PERFURADA OU LISA, 400X50MM, PRE-ZINCADA</t>
  </si>
  <si>
    <t>12296</t>
  </si>
  <si>
    <t>TERMINAL DE FECHAMENTO LISO, PARA ELETROCALHA PERFURADA OU LISA, 100X75MM, PRE-ZINCADA</t>
  </si>
  <si>
    <t>12297</t>
  </si>
  <si>
    <t>TERMINAL DE FECHAMENTO LISO, PARA ELETROCALHA PERFURADA OU LISA, 150X75MM, PRE-ZINCADA</t>
  </si>
  <si>
    <t>12298</t>
  </si>
  <si>
    <t>TERMINAL DE FECHAMENTO LISO, PARA ELETROCALHA PERFURADA OU LISA, 200X75MM, PRE-ZINCADA</t>
  </si>
  <si>
    <t>12300</t>
  </si>
  <si>
    <t>TERMINAL DE FECHAMENTO LISO, PARA ELETROCALHA PERFURADA OU LISA, 300X75MM, PRE-ZINCADA</t>
  </si>
  <si>
    <t>12301</t>
  </si>
  <si>
    <t>TERMINAL DE FECHAMENTO LISO, PARA ELETROCALHA PERFURADA OU LISA, 400X75MM, PRE-ZINCADA</t>
  </si>
  <si>
    <t>12302</t>
  </si>
  <si>
    <t>TERMINAL DE FECHAMENTO LISO, PARA ELETROCALHA PERFURADA OU LISA, 100X100MM, PRE-ZINCADA</t>
  </si>
  <si>
    <t>12303</t>
  </si>
  <si>
    <t>TERMINAL DE FECHAMENTO LISO, PARA ELETROCALHA PERFURADA OU LISA, 150X100MM, PRE-ZINCADA</t>
  </si>
  <si>
    <t>12304</t>
  </si>
  <si>
    <t>TERMINAL DE FECHAMENTO LISO, PARA ELETROCALHA PERFURADA OU LISA, 200X100MM, PRE-ZINCADA</t>
  </si>
  <si>
    <t>12306</t>
  </si>
  <si>
    <t>TERMINAL DE FECHAMENTO LISO, PARA ELETROCALHA PERFURADA OU LISA, 300X100MM, PRE-ZINCADA</t>
  </si>
  <si>
    <t>12307</t>
  </si>
  <si>
    <t>TERMINAL DE FECHAMENTO LISO, PARA ELETROCALHA PERFURADA OU LISA, 400X100MM, PRE-ZINCADA</t>
  </si>
  <si>
    <t>12308</t>
  </si>
  <si>
    <t>TERMINAL DE FECHAMENTO, P/ELETROCALHA PERFURADA OU LISA, 100X50MM, C/SAIDA P/TUBO, PRE ZINCADA</t>
  </si>
  <si>
    <t>12309</t>
  </si>
  <si>
    <t>TERMINAL DE FECHAMENTO, P/ELETROCALHA PERFURADA OU LISA, 150X50MM, C/SAIDA P/TUBO, PRE-ZINCADA</t>
  </si>
  <si>
    <t>12310</t>
  </si>
  <si>
    <t>TERMINAL DE FECHAMENTO, P/ELETROCALHA PERFURADA OU LISA, 200X50MM, C/SAIDA P/TUBO, PRE-ZINCADA</t>
  </si>
  <si>
    <t>12312</t>
  </si>
  <si>
    <t>TERMINAL DE FECHAMENTO, P/ELETROCALHA PERFURADA OU LISA, 300X50MM, C/SAIDA P/TUBO, PRE-ZINCADA</t>
  </si>
  <si>
    <t>12313</t>
  </si>
  <si>
    <t>TERMINAL DE FECHAMENTO, P/ELETROCALHA PERFURADA OU LISA, 400X50MM, C/SAIDA P/TUBO, PRE-ZINCADA</t>
  </si>
  <si>
    <t>12314</t>
  </si>
  <si>
    <t>TERMINAL DE FECHAMENTO, P/ELETROCALHA PERFURADA OU LISA, 100X75MM, C/SAIDA P/TUBO, PRE-ZINCADA</t>
  </si>
  <si>
    <t>12315</t>
  </si>
  <si>
    <t>TERMINAL DE FECHAMENTO, P/ELETROCALHA PERFURADA OU LISA, 150X75MM, C/SAIDA P/TUBO, PRE-ZINCADA</t>
  </si>
  <si>
    <t>12316</t>
  </si>
  <si>
    <t>TERMINAL DE FECHAMENTO, P/ELETROCALHA PERFURADA OU LISA, 200X75MM, C/SAIDA P/TUBO, PRE-ZINCADA</t>
  </si>
  <si>
    <t>12318</t>
  </si>
  <si>
    <t>TERMINAL DE FECHAMENTO, P/ELETROCALHA PERFURADA OU LISA, 300X75MM, C/SAIDA P/TUBO, PRE-ZINCADA</t>
  </si>
  <si>
    <t>12319</t>
  </si>
  <si>
    <t>TERMINAL DE FECHAMENTO, P/ELETROCALHA PERFURADA OU LISA, 400X75MM, COM SAIDA P/TUBO, PRE-ZINCADA</t>
  </si>
  <si>
    <t>12320</t>
  </si>
  <si>
    <t>TERMINAL DE FECHAMENTO, P/ELETROCALHA PERFURADA OU LISA, 100X100MM, COM SAIDA P/TUBO, PRE-ZINCADA</t>
  </si>
  <si>
    <t>12321</t>
  </si>
  <si>
    <t>TERMINAL DE FECHAMENTO, P/ELETROCALHA PERFURADA OU LISA, 150X100MM, COM SAIDA P/TUBO, PRE-ZINCADA</t>
  </si>
  <si>
    <t>12322</t>
  </si>
  <si>
    <t>TERMINAL DE FECHAMENTO, P/ELETROCALHA PERFURADA OU LISA, 200X100MM, COM SAIDA P/TUBO, PRE-ZINCADA</t>
  </si>
  <si>
    <t>12324</t>
  </si>
  <si>
    <t>TERMINAL DE FECHAMENTO, P/ELETROCALHA PERFURADA OU LISA, 300X100MM, COM SAIDA P/TUBO, PRE-ZINCADA</t>
  </si>
  <si>
    <t>12325</t>
  </si>
  <si>
    <t>TERMINAL DE FECHAMENTO, P/ELETROCALHA PERFURADA OU LISA, 400X100MM, COM SAIDA P/TUBO, PRE-ZINCADA</t>
  </si>
  <si>
    <t>12327</t>
  </si>
  <si>
    <t>ACOPLAMENTO EM PAINEL, PARA ELETROCALHAPERFURADA OU LISA, 150X50MM, PRE-ZINCADA</t>
  </si>
  <si>
    <t>12328</t>
  </si>
  <si>
    <t>ACOPLAMENTO EM PAINEL, PARA ELETROCALHAPERFURADA OU LISA, 200X50MM, PRE-ZINCADA</t>
  </si>
  <si>
    <t>12330</t>
  </si>
  <si>
    <t>ACOPLAMENTO EM PAINEL, PARA ELETROCALHAPERFURADA OU LISA, 300X50MM, PRE-ZINCADA</t>
  </si>
  <si>
    <t>12331</t>
  </si>
  <si>
    <t>ACOPLAMENTO EM PAINEL, PARA ELETROCALHAPERFURADA OU LISA, 400X50MM, PRE-ZINCADA</t>
  </si>
  <si>
    <t>12333</t>
  </si>
  <si>
    <t>ACOPLAMENTO EM PAINEL, PARA ELETROCALHAPERFURADA OU LISA, 150X75MM, PRE-ZINCADA</t>
  </si>
  <si>
    <t>12334</t>
  </si>
  <si>
    <t>ACOPLAMENTO EM PAINEL, PARA ELETROCALHAPERFURADA OU LISA, 200X75MM, PRE-ZINCADA</t>
  </si>
  <si>
    <t>12336</t>
  </si>
  <si>
    <t>ACOPLAMENTO EM PAINEL, PARA ELETROCALHAPERFURADA OU LISA, 300X75MM, PRE-ZINCADA</t>
  </si>
  <si>
    <t>12337</t>
  </si>
  <si>
    <t>ACOPLAMENTO EM PAINEL, PARA ELETROCALHAPERFURADA OU LISA, 400X75MM, PRE-ZINCADA</t>
  </si>
  <si>
    <t>12344</t>
  </si>
  <si>
    <t>GOTEJADOR, P/ELETROCALHA PERFURUDA OU LISA, 100X50MM, PRE-ZINCADA</t>
  </si>
  <si>
    <t>12345</t>
  </si>
  <si>
    <t>GOTEJADOR, P/ELETROCALHA PERFURADA OU LISA, 150X50MM, PRE-ZINCADA</t>
  </si>
  <si>
    <t>12346</t>
  </si>
  <si>
    <t>GOTEJADOR, P/ELETROCALHA PERFURADA OU LISA, 200X50MM, PRE-ZINCADA</t>
  </si>
  <si>
    <t>12348</t>
  </si>
  <si>
    <t>GOTEJADOR, P/ELETROCALHA PERFURADA OU LISA, 300X50MM, PRE-ZINCADA</t>
  </si>
  <si>
    <t>12349</t>
  </si>
  <si>
    <t>GOTEJADOR, P/ELETROCALHA PERFURADA OU LISA, 400X50MM, PRE-ZINCADA</t>
  </si>
  <si>
    <t>12350</t>
  </si>
  <si>
    <t>GOTEJADOR, P/ELETROCALHA PERFURADA OU LISA, 100X75MM, PRE-ZINCADA</t>
  </si>
  <si>
    <t>12351</t>
  </si>
  <si>
    <t>GOTEJADOR, P/ELETROCALHA PERFURADA OU LISA,  150X75MM, PRE-ZINCADA</t>
  </si>
  <si>
    <t>12352</t>
  </si>
  <si>
    <t>GOTEJADOR, P/ELETROCALHA PERFURADA OU LISA, 200X75MM, PRE-ZINCADA</t>
  </si>
  <si>
    <t>12354</t>
  </si>
  <si>
    <t>GOTEJADOR, P/ELETROCALHA PERFURADA OU LISA, 300X75MM, PRE-ZINCADA</t>
  </si>
  <si>
    <t>12355</t>
  </si>
  <si>
    <t>GOTEJADOR, P/ELETROCALHA PERFURADA OU LISA, 400X75MM, PRE-ZINCADA</t>
  </si>
  <si>
    <t>12356</t>
  </si>
  <si>
    <t>GOTEJADOR, P/ELETROCALHA PERFURADA OU LISA, 100X100MM, PRE-ZINCADA</t>
  </si>
  <si>
    <t>12357</t>
  </si>
  <si>
    <t>GOTEJADOR, P/ELETROCALHA PERFURADA OU LISA, 150X100MM, PRE-ZINCADA</t>
  </si>
  <si>
    <t>12358</t>
  </si>
  <si>
    <t>GOTEJADOR, P/ELETROCALHA PERFURADA OU LISA, 200X100MM, PRE-ZINCADA</t>
  </si>
  <si>
    <t>12360</t>
  </si>
  <si>
    <t>GOTEJADOR, P/ELETROCALHA PERFURADA OU LISA, 300X100MM, PRE-ZINCADA</t>
  </si>
  <si>
    <t>12361</t>
  </si>
  <si>
    <t>GOTEJADOR, P/ELETROCALHA PERFURADA OU LISA, 400X100MM, PRE-ZINCADA</t>
  </si>
  <si>
    <t>12707</t>
  </si>
  <si>
    <t>ACOPLAMENTO EM PAINEL, PARA ELETROCALHAPERFURADA OU LISA, 100X50MM, PRE-ZINCADA</t>
  </si>
  <si>
    <t>12720</t>
  </si>
  <si>
    <t>ACOPLAMENTO EM PAINEL, PARA ELETROCALHAPERFURADA OU LISA, 150X100MM, PRE-ZINCADA</t>
  </si>
  <si>
    <t>12724</t>
  </si>
  <si>
    <t>ACOPLAMENTO EM PAINEL, PARA ELETROCALHAPERFURADA OU LISA, 400X100MM, PRE-ZINCADA</t>
  </si>
  <si>
    <t>12744</t>
  </si>
  <si>
    <t>TOMADA 4 PINOS, DE EMBUTIR, COMPLETO, PARA TELEFONE</t>
  </si>
  <si>
    <t>12745</t>
  </si>
  <si>
    <t>TOMADA TIPO RJ-11, DE SOBREPOR, COMPLETA, PARA TELEFONE</t>
  </si>
  <si>
    <t>12746</t>
  </si>
  <si>
    <t>TOMADA TIPO RJ-11, DE EMBUTIR, COMPLETA,PARA TELEFONE</t>
  </si>
  <si>
    <t>12747</t>
  </si>
  <si>
    <t>TOMADA TIPO RJ45, SOBREPOR, COMPLETA, PARA LOGICA</t>
  </si>
  <si>
    <t>12748</t>
  </si>
  <si>
    <t>TOMADA TIPO RJ45, DE EMBUTIR, COMPLETA,PARA LOGICA</t>
  </si>
  <si>
    <t>12749</t>
  </si>
  <si>
    <t>TOMADA COAXIAL, DE SOBREPOR, COMPLETA, PARA ANTENA DE TV</t>
  </si>
  <si>
    <t>12750</t>
  </si>
  <si>
    <t>TOMADA COAXIAL, DE EMBUTIR, COMPLETA, PARA ANTENA DE TV</t>
  </si>
  <si>
    <t>12763</t>
  </si>
  <si>
    <t>LAMPADA DE VAPOR DE MERCURIO, 80W, 220V,OVOIDE, BASE E27</t>
  </si>
  <si>
    <t>12774</t>
  </si>
  <si>
    <t>REGISTRO DE ESFERA EM PVC,SOLDAVEL,20MM</t>
  </si>
  <si>
    <t>12775</t>
  </si>
  <si>
    <t>REGISTRO DE ESFERA EM PVC,SOLDAVEL,25MM</t>
  </si>
  <si>
    <t>12776</t>
  </si>
  <si>
    <t>REGISTRO DE ESFERA EM PVC,SOLDAVEL,32MM</t>
  </si>
  <si>
    <t>12777</t>
  </si>
  <si>
    <t>REGISTRO DE ESFERA EM PVC,SOLDAVEL,40MM</t>
  </si>
  <si>
    <t>12778</t>
  </si>
  <si>
    <t>REGISTRO DE ESFERA EM PVC, SOLDAVEL, 50MM</t>
  </si>
  <si>
    <t>12779</t>
  </si>
  <si>
    <t>REGISTRO DE ESFERA EM PVC, SOLDAVEL, 60MM</t>
  </si>
  <si>
    <t>12780</t>
  </si>
  <si>
    <t>VALVULA DE PE, COM CRIVO, EM PVC, SOLDAVEL, 25MM</t>
  </si>
  <si>
    <t>12781</t>
  </si>
  <si>
    <t>VALVULA DE PE, COM CRIVO, EM PVC, SOLDAVEL, 32MM</t>
  </si>
  <si>
    <t>12782</t>
  </si>
  <si>
    <t>VALVULA DE PE, COM CRIVO, EM PVC, SOLDAVEL, 40MM</t>
  </si>
  <si>
    <t>12783</t>
  </si>
  <si>
    <t>VALVULA DE PE, COM CRIVO, EM PVC, SOLDAVEL, 50MM</t>
  </si>
  <si>
    <t>12785</t>
  </si>
  <si>
    <t>VALVULA DE RETENCAO, VERTICAL, EM PVC, 25MM</t>
  </si>
  <si>
    <t>12786</t>
  </si>
  <si>
    <t>VALVULA DE RETENCAO, VERTICAL, EM PVC, 32MM</t>
  </si>
  <si>
    <t>12787</t>
  </si>
  <si>
    <t>VALVULA DE RETENCAO, VERTICAL, EM PVC, 40MM</t>
  </si>
  <si>
    <t>12788</t>
  </si>
  <si>
    <t>VALVULA DE RETENCAO, VERTICAL, EM PVC, 50MM</t>
  </si>
  <si>
    <t>12789</t>
  </si>
  <si>
    <t>VALVULA DE RETENCAO, VERTICAL, EM PVC, 60MM</t>
  </si>
  <si>
    <t>12790</t>
  </si>
  <si>
    <t>VALVULA DE RETENCAO, HORIZONTAL, EM PVC,25MM</t>
  </si>
  <si>
    <t>12791</t>
  </si>
  <si>
    <t>VALVULA DE RETENCAO, HORIZONTAL, EM PVC,32MM</t>
  </si>
  <si>
    <t>12792</t>
  </si>
  <si>
    <t>VALVULA DE RETENCAO, HORIZONTAL, EM PVC,40MM</t>
  </si>
  <si>
    <t>12793</t>
  </si>
  <si>
    <t>VALVULA DE RETENCAO, HORIZONTAL, EM PVC,50MM</t>
  </si>
  <si>
    <t>12794</t>
  </si>
  <si>
    <t>VALVULA DE RETENCAO, HORIZONTAL, EM PVC,60MM</t>
  </si>
  <si>
    <t>12795</t>
  </si>
  <si>
    <t>TUBO CPVC RIGIDO, 15MM, SOLDAVEL, PARA AGUA QUENTE E FRIA</t>
  </si>
  <si>
    <t>12796</t>
  </si>
  <si>
    <t>TUBO CPVC RIGIDO, 22MM, SOLDAVEL, PARA AGUA QUENTE E FRIA</t>
  </si>
  <si>
    <t>12797</t>
  </si>
  <si>
    <t>TUBO CPVC RIGIDO, 28MM, SOLDAVEL, PARA AGUA QUENTE E FRIA</t>
  </si>
  <si>
    <t>12798</t>
  </si>
  <si>
    <t>ADAPTADOR ROSQUEAVEL DE PVC RIGIDO, 1/2", COM FLANGE E ANEL DE VEDACAO, PARA CAIXA D`AGUA</t>
  </si>
  <si>
    <t>12799</t>
  </si>
  <si>
    <t>ADAPTADOR ROSQUEAVEL DE PVC RIGIDO, 3/4", COM FLANGE E ANEL DE VEDACAO, PARA CAIXA D`AGUA</t>
  </si>
  <si>
    <t>12801</t>
  </si>
  <si>
    <t>ADAPTADOR ROSQUEAVEL DE PVC RIGIDO, 1 1/4", COM FLANGE E ANEL DE VEDACAO, PARA CAIXA D`AGUA</t>
  </si>
  <si>
    <t>12802</t>
  </si>
  <si>
    <t>ADAPTADOR ROSQUEAVEL DE PVC RIGIDO, 1 1/2", COM FLANGE E ANEL DE VEDACAO, PARA CAIXA D`AGUA</t>
  </si>
  <si>
    <t>12803</t>
  </si>
  <si>
    <t>ADAPTADOR ROSQUEAVEL DE PVC RIGIDO, 2",COM FLANGE E ANEL DE VEDACAO, PARA CAIXAD`AGUA</t>
  </si>
  <si>
    <t>12805</t>
  </si>
  <si>
    <t>BUCHA DE REDUCAO DE PVC, COM ROSCA, 1"X1/2"</t>
  </si>
  <si>
    <t>12806</t>
  </si>
  <si>
    <t>BUCHA DE REDUCAO DE PVC, COM ROSCA, 1"X3/4"</t>
  </si>
  <si>
    <t>12807</t>
  </si>
  <si>
    <t>BUCHA DE REDUCAO DE PVC, COM ROSCA, 1 1/4"X3/4"</t>
  </si>
  <si>
    <t>12808</t>
  </si>
  <si>
    <t>BUCHA DE REDUCAO DE PVC, COM ROSCA, 1 1/4"X1"</t>
  </si>
  <si>
    <t>12809</t>
  </si>
  <si>
    <t>BUCHA DE REDUCAO DE PVC, COM ROSCA, 1 1/2"X3/4"</t>
  </si>
  <si>
    <t>12810</t>
  </si>
  <si>
    <t>BUCHA DE REDUCAO DE PVC, COM ROSCA, 1 1/2"X1"</t>
  </si>
  <si>
    <t>12811</t>
  </si>
  <si>
    <t>BUCHA DE REDUCAO DE PVC, COM ROSCA, 1 1/2"X1 1/4"</t>
  </si>
  <si>
    <t>12812</t>
  </si>
  <si>
    <t>BUCHA DE REDUCAO DE PVC, COM ROSCA, 2"X1"</t>
  </si>
  <si>
    <t>12813</t>
  </si>
  <si>
    <t>BUCHA DE REDUCAO DE PVC, COM ROSCA, 2"X11/4"</t>
  </si>
  <si>
    <t>12814</t>
  </si>
  <si>
    <t>BUCHA DE REDUCAO DE PVC, COM ROSCA, 2"X11/2"</t>
  </si>
  <si>
    <t>12816</t>
  </si>
  <si>
    <t>CAP DE PVC, COM ROSCA, DE 3/4"</t>
  </si>
  <si>
    <t>12817</t>
  </si>
  <si>
    <t>CAP DE PVC, COM ROSCA, DE 1"</t>
  </si>
  <si>
    <t>12818</t>
  </si>
  <si>
    <t>CAP DE PVC, COM ROSCA, DE 1 1/2"</t>
  </si>
  <si>
    <t>12819</t>
  </si>
  <si>
    <t>CAP DE PVC, COM ROSCA, DE 2"</t>
  </si>
  <si>
    <t>12820</t>
  </si>
  <si>
    <t>CAP DE PVC, COM ROSCA, DE 2 1/2"</t>
  </si>
  <si>
    <t>12821</t>
  </si>
  <si>
    <t>CAP DE PVC, COM ROSCA, DE 3"</t>
  </si>
  <si>
    <t>12823</t>
  </si>
  <si>
    <t>CURVA 90° DE PVC, COM ROSCA, DE 1/2"</t>
  </si>
  <si>
    <t>12824</t>
  </si>
  <si>
    <t>CURVA 90° DE PVC, COM ROSCA, DE 3/4"</t>
  </si>
  <si>
    <t>12825</t>
  </si>
  <si>
    <t>CURVA 90° DE PVC, COM ROSCA, DE 1"</t>
  </si>
  <si>
    <t>12826</t>
  </si>
  <si>
    <t>CURVA 90° DE PVC, COM ROSCA, DE 1 1/4"</t>
  </si>
  <si>
    <t>12828</t>
  </si>
  <si>
    <t>CURVA 90° DE PVC, COM ROSCA, DE 2"</t>
  </si>
  <si>
    <t>12829</t>
  </si>
  <si>
    <t>FLANGE COM SEXTAVADO DE PVC, COM ROSCA ESEM FUROS, DE 1/2"</t>
  </si>
  <si>
    <t>12834</t>
  </si>
  <si>
    <t>FLANGE COM SEXTAVADO DE PVC, COM ROSCA ESEM FUROS, DE 2"</t>
  </si>
  <si>
    <t>12835</t>
  </si>
  <si>
    <t>FLANGE COM SEXTAVADO DE PVC, COM ROSCA ESEM FUROS, DE 2 1/2"</t>
  </si>
  <si>
    <t>12836</t>
  </si>
  <si>
    <t>FLANGE COM SEXTAVADO DE PVC, COM ROSCA ESEM FUROS, DE 3"</t>
  </si>
  <si>
    <t>12837</t>
  </si>
  <si>
    <t>FLANGE COM SEXTAVADO DE PVC, COM ROSCA ESEM FUROS, DE 4"</t>
  </si>
  <si>
    <t>12840</t>
  </si>
  <si>
    <t>JOELHO 45° DE PVC, COM ROSCA, DE 1"</t>
  </si>
  <si>
    <t>12841</t>
  </si>
  <si>
    <t>JOELHO 45° DE PVC, COM ROSCA, DE 1 1/4"</t>
  </si>
  <si>
    <t>12842</t>
  </si>
  <si>
    <t>JOELHO 45° DE PVC, COM ROSCA, DE 1 1/2"</t>
  </si>
  <si>
    <t>12843</t>
  </si>
  <si>
    <t>JOELHO 45° DE PVC, COM ROSCA, DE 2"</t>
  </si>
  <si>
    <t>12847</t>
  </si>
  <si>
    <t>JOELHO 90° DE PVC, COM ROSCA, DE 1 1/4"</t>
  </si>
  <si>
    <t>12850</t>
  </si>
  <si>
    <t>JOELHO DE REDUCAO 90° DE PVC, COM ROSCA,DE 3/4"X1/2"</t>
  </si>
  <si>
    <t>12851</t>
  </si>
  <si>
    <t>JOELHO DE REDUCAO 90° DE PVC, COM ROSCA,DE 1"X3/4"</t>
  </si>
  <si>
    <t>12865</t>
  </si>
  <si>
    <t>LUVA DE PVC RIGIDO, ROSQUEAVEL, DE 3"</t>
  </si>
  <si>
    <t>12866</t>
  </si>
  <si>
    <t>LUVA DE PVC RIGIDO, ROSQUEAVEL, DE 4"</t>
  </si>
  <si>
    <t>12867</t>
  </si>
  <si>
    <t>LUVA DE REDUCAO DE PVC, COM ROSCA, DE 3/4"X1/2"</t>
  </si>
  <si>
    <t>12868</t>
  </si>
  <si>
    <t>LUVA DE REDUCAO DE PVC, COM ROSCA, DE 1"X3/4"</t>
  </si>
  <si>
    <t>12869</t>
  </si>
  <si>
    <t>LUVA DE CORRER DE PVC, PARA TUBO ROSCAVEL, DE 1/2"</t>
  </si>
  <si>
    <t>12870</t>
  </si>
  <si>
    <t>LUVA DE CORRER DE PVC, PARA TUBO ROSCAVEL, DE 3/4"</t>
  </si>
  <si>
    <t>12871</t>
  </si>
  <si>
    <t>LUVA DE CORRER DE PVC, PARA TUBO ROSCAVEL, DE 1 1/2"</t>
  </si>
  <si>
    <t>12875</t>
  </si>
  <si>
    <t>NIPEL DE PVC, COM ROSCA, DE 1 1/4"</t>
  </si>
  <si>
    <t>12877</t>
  </si>
  <si>
    <t>NIPEL DE PVC, COM ROSCA, DE 2"</t>
  </si>
  <si>
    <t>12878</t>
  </si>
  <si>
    <t>PLUG DE PVC, COM ROSCA, DE 1/2"</t>
  </si>
  <si>
    <t>12879</t>
  </si>
  <si>
    <t>PLUG DE PVC, COM ROSCA, DE 3/4"</t>
  </si>
  <si>
    <t>12880</t>
  </si>
  <si>
    <t>PLUG DE PVC, COM ROSCA, DE 1"</t>
  </si>
  <si>
    <t>12881</t>
  </si>
  <si>
    <t>PLUG DE PVC, COM ROSCA, DE 1 1/4"</t>
  </si>
  <si>
    <t>12882</t>
  </si>
  <si>
    <t>PLUG DE PVC, COM ROSCA, DE 1 1/2"</t>
  </si>
  <si>
    <t>12883</t>
  </si>
  <si>
    <t>PLUG DE PVC, COM ROSCA, DE 2"</t>
  </si>
  <si>
    <t>12887</t>
  </si>
  <si>
    <t>TE 90° DE PVC, COM ROSCA, DE 1 1/4"</t>
  </si>
  <si>
    <t>12891</t>
  </si>
  <si>
    <t>TE DE REDUCAO 90º DE PVC, COM ROSCA, DE1"X3/4"</t>
  </si>
  <si>
    <t>12896</t>
  </si>
  <si>
    <t>UNIAO DE PVC, COM ROSCA, DE 3/4"</t>
  </si>
  <si>
    <t>12898</t>
  </si>
  <si>
    <t>UNIAO DE PVC, COM ROSCA, DE 1 1/4"</t>
  </si>
  <si>
    <t>12900</t>
  </si>
  <si>
    <t>UNIAO DE PVC, COM ROSCA, DE 2"</t>
  </si>
  <si>
    <t>12901</t>
  </si>
  <si>
    <t>UNIAO DE PVC, COM ROSCA, DE 2 1/2"</t>
  </si>
  <si>
    <t>12902</t>
  </si>
  <si>
    <t>UNIAO DE PVC, COM ROSCA, DE 3"</t>
  </si>
  <si>
    <t>12905</t>
  </si>
  <si>
    <t>JOELHO 90° DE PVC, COM ROSCA E BUCHA DELATAO, DE 3/4"</t>
  </si>
  <si>
    <t>12906</t>
  </si>
  <si>
    <t>JOELHO DE REDUCAO 90° DE PVC, COM ROSCAE BUCHA DE LATAO, DE 3/4"X1/2"</t>
  </si>
  <si>
    <t>12911</t>
  </si>
  <si>
    <t>ADAPTADOR DE PVC, SOLDAVEL CURTO COM BOLSA E ROSCA PARA REGISTRO, DE 40MMX1 1/2"</t>
  </si>
  <si>
    <t>12912</t>
  </si>
  <si>
    <t>ADAPTADOR DE PVC, SOLDAVEL CURTO COM BOLSA E ROSCA PARA REGISTRO, DE 50MMX1 1/4"</t>
  </si>
  <si>
    <t>12931</t>
  </si>
  <si>
    <t>ADAPTADOR DE PVC, SOLDAVEL/LONGO COM FLANGES LIVRES PARA CAIXA D`AGUA, DE 75MMX21/2"</t>
  </si>
  <si>
    <t>12932</t>
  </si>
  <si>
    <t>ADAPTADOR DE PVC, SOLDAVEL/LONGO COM FLANGES LIVRES PARA CAIXA D`AGUA, DE 85MMX3"</t>
  </si>
  <si>
    <t>12933</t>
  </si>
  <si>
    <t>ADAPTADOR DE PVC, SOLDAVEL/LONGO COM FLANGES LIVRES PARA CAIXA D`AGUA, DE 110MMX4"</t>
  </si>
  <si>
    <t>12945</t>
  </si>
  <si>
    <t>BUCHA DE REDUCAO DE PVC, SOLDAVEL CURTA,DE 50MMX40MM</t>
  </si>
  <si>
    <t>12947</t>
  </si>
  <si>
    <t>BUCHA DE REDUCAO DE PVC, SOLDAVEL CURTA,DE 75MMX60MM</t>
  </si>
  <si>
    <t>12948</t>
  </si>
  <si>
    <t>BUCHA DE REDUCAO DE PVC, SOLDAVEL CURTA,DE 85MMX75MM</t>
  </si>
  <si>
    <t>12949</t>
  </si>
  <si>
    <t>BUCHA DE REDUCAO DE PVC, SOLDAVEL CURTA,DE 110MMX85MM</t>
  </si>
  <si>
    <t>12951</t>
  </si>
  <si>
    <t>BUCHA DE REDUCAO DE PVC, SOLDAVEL LONGA,DE 40MMX20MM</t>
  </si>
  <si>
    <t>12954</t>
  </si>
  <si>
    <t>BUCHA DE REDUCAO DE PVC, SOLDAVEL LONGA,DE 50MMX25MM</t>
  </si>
  <si>
    <t>12955</t>
  </si>
  <si>
    <t>BUCHA DE REDUCAO DE PVC, SOLDAVEL LONGA,DE 50MMX32MM</t>
  </si>
  <si>
    <t>12956</t>
  </si>
  <si>
    <t>BUCHA DE REDUCAO DE PVC, SOLDAVEL LONGA,DE 60MMX25MM</t>
  </si>
  <si>
    <t>12957</t>
  </si>
  <si>
    <t>BUCHA DE REDUCAO DE PVC, SOLDAVEL LONGA,DE 60MMX32MM</t>
  </si>
  <si>
    <t>12959</t>
  </si>
  <si>
    <t>BUCHA DE REDUCAO DE PVC, SOLDAVEL LONGA,DE 60MMX50MM</t>
  </si>
  <si>
    <t>12965</t>
  </si>
  <si>
    <t>CAP DE PVC, SOLDAVEL, DE 25MM</t>
  </si>
  <si>
    <t>12966</t>
  </si>
  <si>
    <t>CAP DE PVC, SOLDAVEL, DE 32MM</t>
  </si>
  <si>
    <t>12967</t>
  </si>
  <si>
    <t>CAP DE PVC, SOLDAVEL, DE 40MM</t>
  </si>
  <si>
    <t>12968</t>
  </si>
  <si>
    <t>CAP DE PVC, SOLDAVEL, DE 50MM</t>
  </si>
  <si>
    <t>12969</t>
  </si>
  <si>
    <t>CAP DE PVC, SOLDAVEL, DE 60MM</t>
  </si>
  <si>
    <t>12970</t>
  </si>
  <si>
    <t>CAP DE PVC, SOLDAVEL, DE 75MM</t>
  </si>
  <si>
    <t>12971</t>
  </si>
  <si>
    <t>CAP DE PVC, SOLDAVEL, DE 85MM</t>
  </si>
  <si>
    <t>12972</t>
  </si>
  <si>
    <t>CAP DE PVC, SOLDAVEL, DE 110MM</t>
  </si>
  <si>
    <t>12973</t>
  </si>
  <si>
    <t>CURVA 45° DE PVC, SOLDAVEL, DE 20MM</t>
  </si>
  <si>
    <t>12974</t>
  </si>
  <si>
    <t>CURVA 45° DE PVC, SOLDAVEL, DE 25MM</t>
  </si>
  <si>
    <t>12975</t>
  </si>
  <si>
    <t>CURVA 45° DE PVC, SOLDAVEL, DE 32MM</t>
  </si>
  <si>
    <t>12976</t>
  </si>
  <si>
    <t>CURVA 45° DE PVC, SOLDAVEL, DE 40MM</t>
  </si>
  <si>
    <t>12977</t>
  </si>
  <si>
    <t>CURVA 45° DE PVC, SOLDAVEL, DE 50MM</t>
  </si>
  <si>
    <t>12978</t>
  </si>
  <si>
    <t>CURVA 45° DE PVC, SOLDAVEL, DE 60MM</t>
  </si>
  <si>
    <t>12979</t>
  </si>
  <si>
    <t>CURVA 45° DE PVC, SOLDAVEL, DE 75MM</t>
  </si>
  <si>
    <t>12980</t>
  </si>
  <si>
    <t>CURVA 45° DE PVC, SOLDAVEL, DE 85MM</t>
  </si>
  <si>
    <t>12981</t>
  </si>
  <si>
    <t>CURVA 45° DE PVC, SOLDAVEL, DE 110MM</t>
  </si>
  <si>
    <t>12982</t>
  </si>
  <si>
    <t>CURVA 90° DE PVC, SOLDAVEL, DE 20MM</t>
  </si>
  <si>
    <t>12983</t>
  </si>
  <si>
    <t>CURVA 90° DE PVC, SOLDAVEL, DE 25MM</t>
  </si>
  <si>
    <t>12984</t>
  </si>
  <si>
    <t>CURVA 90° DE PVC, SOLDAVEL, DE 32MM</t>
  </si>
  <si>
    <t>12985</t>
  </si>
  <si>
    <t>CURVA 90° DE PVC, SOLDAVEL, DE 40MM</t>
  </si>
  <si>
    <t>12986</t>
  </si>
  <si>
    <t>CURVA 90° DE PVC, SOLDAVEL, DE 50MM</t>
  </si>
  <si>
    <t>12987</t>
  </si>
  <si>
    <t>CURVA 90° DE PVC, SOLDAVEL, DE 60MM</t>
  </si>
  <si>
    <t>12988</t>
  </si>
  <si>
    <t>CURVA 90° DE PVC, SOLDAVEL, DE 75MM</t>
  </si>
  <si>
    <t>12989</t>
  </si>
  <si>
    <t>CURVA 90° DE PVC, SOLDAVEL, DE 85MM</t>
  </si>
  <si>
    <t>12999</t>
  </si>
  <si>
    <t>CURVA 90° DE PVC, SOLDAVEL, DE 110MM</t>
  </si>
  <si>
    <t>13004</t>
  </si>
  <si>
    <t>JOELHO 45° DE PVC, SOLDAVEL, DE 32MM</t>
  </si>
  <si>
    <t>13005</t>
  </si>
  <si>
    <t>JOELHO 45° DE PVC, SOLDAVEL, DE 40MM</t>
  </si>
  <si>
    <t>13006</t>
  </si>
  <si>
    <t>JOELHO 45° DE PVC, SOLDAVEL, DE 50MM</t>
  </si>
  <si>
    <t>13007</t>
  </si>
  <si>
    <t>JOELHO 45° DE PVC, SOLDAVEL, DE 60MM</t>
  </si>
  <si>
    <t>13008</t>
  </si>
  <si>
    <t>JOELHO 45° DE PVC, SOLDAVEL, DE 75MM</t>
  </si>
  <si>
    <t>13009</t>
  </si>
  <si>
    <t>JOELHO 45° DE PVC, SOLDAVEL, DE 85MM</t>
  </si>
  <si>
    <t>13010</t>
  </si>
  <si>
    <t>JOELHO 45° DE PVC, SOLDAVEL, DE 110MM</t>
  </si>
  <si>
    <t>13017</t>
  </si>
  <si>
    <t>JOELHO 90° DE PVC, SOLDAVEL, DE 75MM</t>
  </si>
  <si>
    <t>13020</t>
  </si>
  <si>
    <t>JOELHO DE REDUCAO 90° DE PVC, SOLDAVEL,DE 25MMX20MM</t>
  </si>
  <si>
    <t>13021</t>
  </si>
  <si>
    <t>JOELHO DE REDUCAO 90° DE PVC, SOLDAVEL,DE 32MMX25MM</t>
  </si>
  <si>
    <t>13022</t>
  </si>
  <si>
    <t>LUVA DE PVC, SOLDAVEL, DE 20MM</t>
  </si>
  <si>
    <t>13023</t>
  </si>
  <si>
    <t>LUVA DE PVC, SOLDAVEL, DE 25MM</t>
  </si>
  <si>
    <t>13029</t>
  </si>
  <si>
    <t>LUVA DE PVC, SOLDAVEL, DE 85MM</t>
  </si>
  <si>
    <t>13030</t>
  </si>
  <si>
    <t>LUVA DE PVC, SOLDAVEL, DE 110MM</t>
  </si>
  <si>
    <t>13031</t>
  </si>
  <si>
    <t>LUVA DE REDUCAO DE PVC, SOLDAVEL, DE 25MMX20MM</t>
  </si>
  <si>
    <t>13032</t>
  </si>
  <si>
    <t>LUVA DE REDUCAO DE PVC, SOLDAVEL, DE 32MMX25MM</t>
  </si>
  <si>
    <t>13033</t>
  </si>
  <si>
    <t>LUVA DE REDUCAO DE PVC, SOLDAVEL, DE 40MMX32MM</t>
  </si>
  <si>
    <t>13034</t>
  </si>
  <si>
    <t>LUVA DE REDUCAO DE PVC, SOLDAVEL, DE 60MMX50MM</t>
  </si>
  <si>
    <t>13035</t>
  </si>
  <si>
    <t>LUVA DE CORRER DE PVC, PARA TUBO SOLDAVEL, DE 20MM</t>
  </si>
  <si>
    <t>13036</t>
  </si>
  <si>
    <t>LUVA DE CORRER DE PVC, PARA TUBO SOLDAVEL, DE 25MM</t>
  </si>
  <si>
    <t>13037</t>
  </si>
  <si>
    <t>LUVA DE CORRER DE PVC, PARA TUBO SOLDAVEL, DE 50MM</t>
  </si>
  <si>
    <t>13041</t>
  </si>
  <si>
    <t>TE SOLDAVEL 90° DE PVC, DE 40MM</t>
  </si>
  <si>
    <t>13052</t>
  </si>
  <si>
    <t>TE DE REDUCAO 90° DE PVC, SOLDAVEL, 50MMX32MM</t>
  </si>
  <si>
    <t>13054</t>
  </si>
  <si>
    <t>TE DE REDUCAO 90° DE PVC, SOLDAVEL, 75MMX50MM</t>
  </si>
  <si>
    <t>13055</t>
  </si>
  <si>
    <t>TE DE REDUCAO 90° DE PVC, SOLDAVEL, 85MMX60MM</t>
  </si>
  <si>
    <t>13056</t>
  </si>
  <si>
    <t>TE DE REDUCAO 90° DE PVC, SOLDAVEL, 110MMX60MM</t>
  </si>
  <si>
    <t>13057</t>
  </si>
  <si>
    <t>CRUZETA DE PVC, SOLDAVEL, DE 25MM</t>
  </si>
  <si>
    <t>13058</t>
  </si>
  <si>
    <t>CRUZETA DE PVC, SOLDAVEL, DE 50MM</t>
  </si>
  <si>
    <t>13059</t>
  </si>
  <si>
    <t>UNIAO DE PVC, SOLDAVEL, DE 20MM</t>
  </si>
  <si>
    <t>13061</t>
  </si>
  <si>
    <t>UNIAO DE PVC, SOLDAVEL, DE 32MM</t>
  </si>
  <si>
    <t>13062</t>
  </si>
  <si>
    <t>UNIAO DE PVC, SOLDAVEL, DE 40MM</t>
  </si>
  <si>
    <t>13063</t>
  </si>
  <si>
    <t>UNIAO DE PVC, SOLDAVEL, DE 50MM</t>
  </si>
  <si>
    <t>13064</t>
  </si>
  <si>
    <t>UNIAO DE PVC, SOLDAVEL, DE 60MM</t>
  </si>
  <si>
    <t>13065</t>
  </si>
  <si>
    <t>UNIAO DE PVC, SOLDAVEL, DE 75MM</t>
  </si>
  <si>
    <t>13066</t>
  </si>
  <si>
    <t>UNIAO DE PVC, SOLDAVEL, DE 85MM</t>
  </si>
  <si>
    <t>13067</t>
  </si>
  <si>
    <t>UNIAO DE PVC, SOLDAVEL, DE 110MM</t>
  </si>
  <si>
    <t>13070</t>
  </si>
  <si>
    <t>JOELHO 90° DE PVC, SOLDAVEL E COM ROSCA,DE 25MMX3/4"</t>
  </si>
  <si>
    <t>13071</t>
  </si>
  <si>
    <t>JOELHO 90° DE PVC, SOLDAVEL E COM ROSCA,DE 32MMX3/4"</t>
  </si>
  <si>
    <t>13072</t>
  </si>
  <si>
    <t>LUVA DE PVC, SOLDAVEL E COM ROSCA, DE 20MMX1/2"</t>
  </si>
  <si>
    <t>13073</t>
  </si>
  <si>
    <t>LUVA DE PVC, SOLDAVEL E COM ROSCA, DE 25MMX1/2"</t>
  </si>
  <si>
    <t>13075</t>
  </si>
  <si>
    <t>LUVA DE PVC, SOLDAVEL E COM ROSCA, DE 32MMX1"</t>
  </si>
  <si>
    <t>13076</t>
  </si>
  <si>
    <t>LUVA DE PVC, SOLDAVEL E COM ROSCA, DE 40MMX1 1/4"</t>
  </si>
  <si>
    <t>13077</t>
  </si>
  <si>
    <t>LUVA DE PVC, SOLDAVEL E COM ROSCA, DE 50MMX1 1/2"</t>
  </si>
  <si>
    <t>13080</t>
  </si>
  <si>
    <t>TE 90º DE PVC RIGIDO SOLDAVEL, COM ROSCANA BOLSA CENTRAL, DE 25MMX3/4"</t>
  </si>
  <si>
    <t>13081</t>
  </si>
  <si>
    <t>TE 90º DE PVC RIGIDO SOLDAVEL, COM ROSCANA BOLSA CENTRAL, DE 32MMX3/4"</t>
  </si>
  <si>
    <t>13084</t>
  </si>
  <si>
    <t>JOELHO 90° DE PVC SOLDAVEL COM BUCHA DELATAO, DE 25MMX3/4"</t>
  </si>
  <si>
    <t>13085</t>
  </si>
  <si>
    <t>JOELHO 90° DE PVC SOLDAVEL COM BUCHA DELATAO, DE 32MMX3/4"</t>
  </si>
  <si>
    <t>13086</t>
  </si>
  <si>
    <t>LUVA DE PVC, SOLDAVEL E COM BUCHA LATAO,DE 20MMX1/2"</t>
  </si>
  <si>
    <t>13092</t>
  </si>
  <si>
    <t>TE 90º DE PVC, SOLDAVEL E COM BUCHA DE LATAO NA BOLSA CENTRAL, DE 32MMX32MMX3/4"</t>
  </si>
  <si>
    <t>13095</t>
  </si>
  <si>
    <t>MAO-DE-OBRA DE MECANICO DE REFRIGERACAO,INCLUSIVE ENCARGOS SOCIAIS</t>
  </si>
  <si>
    <t>13096</t>
  </si>
  <si>
    <t>ELEVADOR ESPECIAL PARA CADEIRA DE RODAS,CAPACIDADE PARA ATE 3 PASSAGEIROS (225KG), ATE 3 PARADAS/ENTRADAS</t>
  </si>
  <si>
    <t>13097</t>
  </si>
  <si>
    <t>ELEVADOR HIDRAULICO, CAPACIDADE PARA ATE6 PASSAGEIROS (450KG), VELOC. APROX. DE36M/MIN (0,60M/S), 2 PARADAS/ENTRADAS</t>
  </si>
  <si>
    <t>13098</t>
  </si>
  <si>
    <t>ELEVADOR HIDRAULICO, CAPACIDADE PARA ATE8 PASSAGEIROS (600KG), VELOC. APROX. DE36M/MIN (0,60M/S), 4 PARADAS/ENTRADAS</t>
  </si>
  <si>
    <t>13099</t>
  </si>
  <si>
    <t>PAINEL MODULAR DE GASES MEDICINAIS,C=1,00M,A=0,30M,COMPOSTO 3 MODULOS CONTENDO 3SAIDAS P/GASES,ENTR.P/COMPONENTES</t>
  </si>
  <si>
    <t>13100</t>
  </si>
  <si>
    <t>PAINEL MODULAR DE GASES MEDICINAIS,C=1,45M,A=0,30M,COMPOSTO 3 MODULOS CONTENDO 6SAIDAS PARA GASES,ENTR.P/COMPONENTES</t>
  </si>
  <si>
    <t>13101</t>
  </si>
  <si>
    <t>LAVATORIO DE LOUCA BRANCA COM COLUNA SUSPENSA, MEDINDO EM TORNO DE (45,5X35,5)CM, CONFORME ABNT NBR 9050 PARA ACESSIBILIDADE</t>
  </si>
  <si>
    <t>13102</t>
  </si>
  <si>
    <t>CUBA DE LOUCA BRANCA, DE SOBREPOR, PADRAO POPULAR, MEDINDO EM TORNO DE (39X29)CM</t>
  </si>
  <si>
    <t>13104</t>
  </si>
  <si>
    <t>BACIA SANITARIA DE LOUCA BRANCA, CONVENCIONAL, SEM ASSENTO, CONFORME ABNT NBR 9050 PARA ACESSIBILIDADE</t>
  </si>
  <si>
    <t>13105</t>
  </si>
  <si>
    <t>VALVULA DE FECHAMENTO AUTOMATICO, P/MICTORIO, ACABAMENTO CROMADO</t>
  </si>
  <si>
    <t>13106</t>
  </si>
  <si>
    <t>VALVULA DE FECHAMENTO AUTOMATICO, PARA CHUVEIRO DE AGUA FRIA OU PRE-MISTURADOR,ACABAMENTO CROMADO</t>
  </si>
  <si>
    <t>13107</t>
  </si>
  <si>
    <t>SABONETEIRA PLASTICA ABS,P/SABONETE LIQUIDO</t>
  </si>
  <si>
    <t>13108</t>
  </si>
  <si>
    <t>PORTA-TOALHA DE PAPEL,EM PLASTICO ABS</t>
  </si>
  <si>
    <t>13109</t>
  </si>
  <si>
    <t>PORTA-PAPEL HIGIENICO,EM PLASTICO ABS</t>
  </si>
  <si>
    <t>13113</t>
  </si>
  <si>
    <t>TORNEIRA P/LAVATORIO,DE MESA,ACIONAMENTOHIDROMECANICO MANUAL E FECHAMENTO AUTOMATICO,CROMADA</t>
  </si>
  <si>
    <t>13114</t>
  </si>
  <si>
    <t>GRELHA DE ACO INOXIDAVEL, 10X10CM, SISTEMA ROTATIVO, COM CAIXILHO</t>
  </si>
  <si>
    <t>13115</t>
  </si>
  <si>
    <t>SABONETEIRA DE PAREDE,C/BASE METALICA ECUPULA DE VIDRO GIRATORIA, PARA SABONETELIQUIDO</t>
  </si>
  <si>
    <t>13117</t>
  </si>
  <si>
    <t>AQUECEDOR A GAS DE ACUMULACAO, CAPACIDADE DE 100L, MODELO VERTICAL, CORPO EM ACOCARBONO</t>
  </si>
  <si>
    <t>13119</t>
  </si>
  <si>
    <t>AQUECEDOR A GAS DE ACUMULACAO, CAPACIDADE DE 200L, MODELO VERTICAL, CORPO EM ACOCARBONO</t>
  </si>
  <si>
    <t>13121</t>
  </si>
  <si>
    <t>AQUECEDOR A GAS DE ACUMULACAO, CAPACIDADE DE 250L, MODELO VERTICAL, CORPO EM ACOCARBONO</t>
  </si>
  <si>
    <t>13123</t>
  </si>
  <si>
    <t>AQUECEDOR A GAS DE ACUMULACAO, CAPACIDADE DE 300L, MODELO VERTICAL, CORPO EM ACOCARBONO</t>
  </si>
  <si>
    <t>13130</t>
  </si>
  <si>
    <t>AQUECEDOR A GAS, DE PASSAGEM, RESIDENCIAL, EM CHAPA ESMALTADA, BRANCO DE 12L/MIN</t>
  </si>
  <si>
    <t>13131</t>
  </si>
  <si>
    <t>AQUECEDOR A GAS, DE PASSAGEM, RESIDENCIAL, EM CHAPA ESMALTADA, BRANCO DE 18L/MIN</t>
  </si>
  <si>
    <t>13132</t>
  </si>
  <si>
    <t>AQUECEDOR A GAS, DE PASSAGEM, RESIDENCIAL, EM CHAPA ESMALTADA, BRANCO, DE 22L/MIN</t>
  </si>
  <si>
    <t>13133</t>
  </si>
  <si>
    <t>COIFA EM ACO INOX,AISI 304,NA DIMENSAO (2,30X1,30X0,60)M (COCCAO),PARA FOGAO INDUSTRIAL 8 BOCAS,INCLUSIVE CALHA COLETORA,DRENO,PORTA FILTRO E FILTROS INERCIAIS</t>
  </si>
  <si>
    <t>13134</t>
  </si>
  <si>
    <t>COIFA EM ACO INOX,AISI 304,NA DIMENSAO (1,80X1,30X0,60)M (COCCAO),PARA FOGAO INDUSTRIAL 6 BOCAS,INCLUSIVE CALHA COLETORA,DRENO,PORTA FILTRO E FILTROS INERCIAIS</t>
  </si>
  <si>
    <t>13135</t>
  </si>
  <si>
    <t>COIFA EM ACO INOX,AISI 304,NA DIMENSAO (1,30X1,30X0,60)M (COCCAO),PARA FOGAO INDUSTRIAL 4 BOCAS,INCLUSIVE CALHA COLETORA,DRENO,PORTA FILTRO E FILTROS INERCIAIS</t>
  </si>
  <si>
    <t>13136</t>
  </si>
  <si>
    <t>FILTROS INERCIAIS 50X50X5CM, ACO INOX 304 (COIFA DE COCCAO)</t>
  </si>
  <si>
    <t>13137</t>
  </si>
  <si>
    <t>FILTROS INERCIAIS 40X50X5CM, ACO INOX 304(COIFA DE COCCAO)</t>
  </si>
  <si>
    <t>13138</t>
  </si>
  <si>
    <t>DAMPER CORTA FOGO 30X30CM, ACIONAM.AUT.PELA ACAO DE ELEM.FUS.MOD.DCF C/FUS.DISP.C/ATESTADO UL C/ROMP.72ºC OU 141ºC</t>
  </si>
  <si>
    <t>13139</t>
  </si>
  <si>
    <t>DAMPER CORTA FOGO 35X35CM,ACION.PELA ACAO ELEM.FUS.MOD.DCF C/FUS.DISP.(C/AFAST.UL) C/ROMP.72ºC OU 141ºC</t>
  </si>
  <si>
    <t>13140</t>
  </si>
  <si>
    <t>DAMPER CORTA FOGO 35X45CM,ACIONAM.AUT.PELA ACAO ELEM.FUS.MOD.DCF C/FUS.DISP.(C/ATESTADO UL)C/ROMP.EM 72ºC OU 141ºC</t>
  </si>
  <si>
    <t>13141</t>
  </si>
  <si>
    <t>TANQUE INDUSTRIAL EM ACO INOXIDAVEL AISI304, PARA LAVAGEM DE PANELOES, MEDINDOAPROXIMADAMENTE (0,61X0,706X0,305)M</t>
  </si>
  <si>
    <t>13142</t>
  </si>
  <si>
    <t>MICTORIO COLETIVO EM ACO INOX. AISI304,MED. APROX.(1800X290X350)MM,C/KIT INST.INC.PARAFUSOS,BUCHAS,SIFAO EXT.E VALV.INOX</t>
  </si>
  <si>
    <t>13143</t>
  </si>
  <si>
    <t>LAVABO IND.ACO INOX.AISI304,MED.APROX.(400X450X208)MM,INCL.BICA,VALV.ACIONAMENTOE KIT INST.INC.PARAFUSOS,BUCHAS E VALV.</t>
  </si>
  <si>
    <t>13144</t>
  </si>
  <si>
    <t>SECADOR DE MAOS EM ACO INOXIDAVEL, COM SISTEMA FOTO-CELULAR BI-VOLT</t>
  </si>
  <si>
    <t>13145</t>
  </si>
  <si>
    <t>BARRA DE APOIO,EM ACO INOX.AISI304, TUBO1.1/4",P/LAVAT.CENTRO MED(60X40)CM,INCL.PARAF.INOX E BUCHA PLAST.,ABNT NBR 9050</t>
  </si>
  <si>
    <t>13146</t>
  </si>
  <si>
    <t>BARRA DE APOIO,EM ACO INOX.AISI304,TUBO1.1/4",50CM,INCL.PARAF.INOX.E BUCHAS PLAST.,ABNT NBR 9050</t>
  </si>
  <si>
    <t>13147</t>
  </si>
  <si>
    <t>BARRA DE APOIO,EM ACO INOX.AISI304,TUBO1.1/4",80CM,INCL.PARAF.INOX.E BUCHAS PLAST.,ABNT NBR 9050</t>
  </si>
  <si>
    <t>13148</t>
  </si>
  <si>
    <t>BARRA DE APOIO,EM "L",EM ACO INOX.AISI304,TUBO 1.1/4",(70X70)CM,INCL.PARAF.INOXE BUCHAS PLAST.,ABNT NBR 9050</t>
  </si>
  <si>
    <t>13149</t>
  </si>
  <si>
    <t>BARRA DE APOIO,EM "L",EM ACO INOX.AISI304,TUBO 1.1/4",(80X80)CM,INCL.PARAF.INOXE BUCHAS PLAST.,ABNT NBR 9050</t>
  </si>
  <si>
    <t>13150</t>
  </si>
  <si>
    <t>BARRA DE APOIO RETRATIL(ARTICULADA)EM ACO INOX.AISI304,TUBO.1.1/4",80CM,INCL.PAAF.INOX.E BUCHAS PLAST.,ABNT NBR 9050</t>
  </si>
  <si>
    <t>13151</t>
  </si>
  <si>
    <t>BARRA DE APOIO,FIXA AO PISO,EM ACO INOX.AISI304,TUBO 1.1/4",(75X80)CM,INCL.PARAF.INOX.E BUCHAS PLAST.,ABNT NBR 9050</t>
  </si>
  <si>
    <t>13164</t>
  </si>
  <si>
    <t>RESERVATORIO EM FIBRA DE VIDRO OU POLIETILENO, C/CAPAC.EM TORNO DE 3000L,INCL.TAMPA DE VEDACAO C/ESCOTILHA E FIXADORES</t>
  </si>
  <si>
    <t>13165</t>
  </si>
  <si>
    <t>RESERVATORIO ENTERRADO PRFV,10.000L,DIM.APROX.(D=2,60M/A=2,00M),P/AGUA POTAVEL/APROV.A.CHUVA,ABNT NBR 15527,12217 E 8220</t>
  </si>
  <si>
    <t>13166</t>
  </si>
  <si>
    <t>RESERVATORIO ENTERRADO PRFV,20.000L,DIM.APROX.(D=3,00M/A=2,84M),P/AGUA POTAVEL/APROV.A.CHUVA,ABNT NBR 15527,12217 E 8220</t>
  </si>
  <si>
    <t>13167</t>
  </si>
  <si>
    <t>RESERVATORIO ENTERRADO PRFV,30.000L,DIM.APROX.(D=3,00M/A=4,26M),P/AGUA POTAVEL/APROV.A.CHUVA,ABNT NBR 15527,12217 E 8220</t>
  </si>
  <si>
    <t>13168</t>
  </si>
  <si>
    <t>RESERVATORIO METALICO,CONSTRUIDO EM CHAPA DE ACO CARBONO ASTM A-36,CAPACIDADE PARA 50M3,PARA AGUA POTAVEL.ESTILO TACA,COLUNA CHEIA.ACO USI-SAC 41 OU COR 400</t>
  </si>
  <si>
    <t>13169</t>
  </si>
  <si>
    <t>RESERVATORIO METALICO,CONSTRUIDO EM CHAPA DE ACO CARBONO ASTM A-36,CAPACIDADE PARA 100M3,PARA AGUA POTAVEL,ESTILO TACA,COLUNA CHEIA,USI-SAC 41 OU COR 400</t>
  </si>
  <si>
    <t>13170</t>
  </si>
  <si>
    <t>BEBEDOURO ELETRICO,110/220V,DE MESA,P/GARRAFAO,EXCLUSIVE ESTE,C/DUAS SAIDAS,AGUAGELADA/TEMP.AMBIENTE,ABNT NBR 16236</t>
  </si>
  <si>
    <t>13173</t>
  </si>
  <si>
    <t>LUMINARIA DE EMERGENCIA DE SOBREPOR, EMPLASTICO, EQUIPADA C/BATERIA SELADA RECARREGAVEL COM 30 LAMPADAS EM LED</t>
  </si>
  <si>
    <t>13174</t>
  </si>
  <si>
    <t>LUMINARIA DE EMERGENCIA DE SOBREPOR, EMPLASTICO, EQUIPADA C/BATERIA SELADA RECARREGAVEL COM 60 LAMPADAS EM LED</t>
  </si>
  <si>
    <t>13175</t>
  </si>
  <si>
    <t>PLACA DE SINALIZACAO AUTONOMA, EM LED, PERSONALIZADA (NAO FUME), 110/220V, COM DMENSOES APROXIMADAS DE (60X24)CM</t>
  </si>
  <si>
    <t>13176</t>
  </si>
  <si>
    <t>LUMINARIA FECHADA, PARA ILUMINACAO DE QUADRAS DE ESPORTES E AFINS, PARA LAMPADADE LED DE 100W, INCLUSIVE ESTA</t>
  </si>
  <si>
    <t>13209</t>
  </si>
  <si>
    <t>REATOR ELETRONICO DE ALTO FATOR DE POTENCIA (AFT&gt;0,92), PARA LAMPADAS FLUORESCENTES - 16W - SIMPLES</t>
  </si>
  <si>
    <t>13210</t>
  </si>
  <si>
    <t>REATOR ELETRONICO DE ALTO FATOR DE POTENCIA (AFT&gt;0,92), PARA LAMPADA FLUORESCENTES - 16W - DUPLO</t>
  </si>
  <si>
    <t>13211</t>
  </si>
  <si>
    <t>REATOR ELETRONICO DE ALTO FATOR DE POTENCIA (AFT&gt;0,92), PARA LAMPADA FLUORESCENTES - 18W - SIMPLES</t>
  </si>
  <si>
    <t>13212</t>
  </si>
  <si>
    <t>REATOR ELETRONICO DE ALTO FATOR DE POTENCIA (AFT&gt;0,92), PARA LAMPADA FLUORESCENTES - 18W - DUPLO</t>
  </si>
  <si>
    <t>13215</t>
  </si>
  <si>
    <t>REATOR ELETRONICO DE ALTO FATOR DE POTENCIA (AFT&gt;0,92), PARA LAMPADAS FLUORESCENTES - 32W - SIMPLES</t>
  </si>
  <si>
    <t>13216</t>
  </si>
  <si>
    <t>REATOR ELETRONICO DE ALTO FATOR DE POTENCIA (AFT&gt;0,92), PARA LAMPADAS FLUORESCENTES - 32W - DUPLO</t>
  </si>
  <si>
    <t>13217</t>
  </si>
  <si>
    <t>REATOR ELETRONICO DE ALTO FATOR DE POTENCIA (AFT&gt;0,92), PARA LAMPADAS FLUORESCENTES - 36W - SIMPLES</t>
  </si>
  <si>
    <t>13218</t>
  </si>
  <si>
    <t>REATOR ELETRONICO DE ALTO FATOR DE POTENCIA (AFT&gt;0,92), PARA LAMPADAS FLUORESCENTES - 36W - DUPLO</t>
  </si>
  <si>
    <t>13221</t>
  </si>
  <si>
    <t>REATOR EXTERNO PARA LAMPADA VAPOR METALICO DE 150W, COM IGNITOR COM PICO DE TENSAO 2,8 A 4KV, 220V, NBR 14305</t>
  </si>
  <si>
    <t>13226</t>
  </si>
  <si>
    <t>LAMPADA FLUORESCENTE, TUBULAR, DE 18W, BASE G-13</t>
  </si>
  <si>
    <t>13227</t>
  </si>
  <si>
    <t>LAMPADA FLUORESCENTE TUBULAR DE 32W, BASE G-13</t>
  </si>
  <si>
    <t>13228</t>
  </si>
  <si>
    <t>LAMPADA FLUORESCENTE TUBULAR DE 36W ,BASE G13</t>
  </si>
  <si>
    <t>13229</t>
  </si>
  <si>
    <t>LUMINARIA SOBREPOR P/ 2 LAMPADAS TUBUL.DE 600MM C/ REFL. EM ALUM. ALTO BRILHO EM CHAPA DE ACO P/LAMPADA APARENTE</t>
  </si>
  <si>
    <t>13230</t>
  </si>
  <si>
    <t>LUMINARIA SOBREPOR P/2 LAMPADAS TUBUL.DE 1200MM,C/REFL. EM ALUM. ALTO BRILHOEM CHAPA DE ACO LAMPADA APARENTE</t>
  </si>
  <si>
    <t>13231</t>
  </si>
  <si>
    <t>LUMINARIA SOBREPOR, P/ 2 LAMPADAS TUBULARES DE 600MM C/ REFLETOR EM ALUMINIO ALTO BRILHO EM CHAPA DE ACO COM ALETAS</t>
  </si>
  <si>
    <t>13232</t>
  </si>
  <si>
    <t>LUMINARIA SOBREPOR P/ 2 LAMPADAS TUBULARES DE 1200MM C/ REFLETOR EM ALUMINIO ALTO BRILHO EM CHAPA DE ACO COM ALETAS</t>
  </si>
  <si>
    <t>13233</t>
  </si>
  <si>
    <t>LUMINARIA SOBREPOR P/2 LAMPADAS TUBUL.DE 600MM, COM REFL.EM ALUM.ALTO BRILHO,EM CHAP.DE ACO C/VISOR ACRILICO TRANSL.</t>
  </si>
  <si>
    <t>13234</t>
  </si>
  <si>
    <t>LUMINARIA SOBREPOR P/2 LAMPADAS TUBUL.DE1200MM,C/REFL.EM ALUM.DE ALTO BRILHO EMEM CHAP.DE ACO C/VISOR ACRILICO TRANSL.</t>
  </si>
  <si>
    <t>13235</t>
  </si>
  <si>
    <t>LUMINARIA EMBUTIR P/2 LAMPADAS TUBULARES600MM,REFLETOR ALUMINIO ALTO BRILHO,CORPO EM CHAPA DE ACO TRATADA E PINTURA ELETROSTATICA BRANCA, COM LAMPADA APARENTE</t>
  </si>
  <si>
    <t>13236</t>
  </si>
  <si>
    <t>LUMINARIA EMBUTIR P/2 LAMPADAS TUBULARES1200MM,REFLETOR ALUMINIO ALTO BRILHO,CORPO EM CHAPA DE ACO TRATADA E PINTURA ELETROSTATICA BRANCA, COM LAMPADA APARENTE</t>
  </si>
  <si>
    <t>13237</t>
  </si>
  <si>
    <t>LUMINARIA EMBUTIR P/2 LAMPADAS TUBULARES600MM,REFLETOR ALUMINIO ALTO BRILHO,CORPO EM CHAPA DE ACO TRATADA E PINTURA ELETROSTATICA BRANCA, COM ALETAS</t>
  </si>
  <si>
    <t>13238</t>
  </si>
  <si>
    <t>LUMINARIA EMBUTIR P/2 LAMPADAS TUBULARES1200MM,REFLETOR ALUMINIO ALTO BRILHO,CORPO EM CHAPA DE ACO TRATADA E PINTURA ELETROSTATICA BRANCA, COM ALETAS</t>
  </si>
  <si>
    <t>13239</t>
  </si>
  <si>
    <t>LUMINARIA EMBUTIR P/2 LAMPADAS TUBULARES600MM,REFLETOR ALUMINIO ALTO BRILHO,CORPO EM CHAPA DE ACO TRATADA E PINTURA ELETROSTATICA BRANCA, COM DIFUSOR ACRILICO</t>
  </si>
  <si>
    <t>13240</t>
  </si>
  <si>
    <t>LUMINARIA EMBUTIR P/2 LAMPADAS TUBULARES1200MM,REFLETOR ALUMINIO ALTO BRILHO,CORPO EM CHAPA DE ACO TRATADA E PINTURA ELETROSTATICA BRANCA, COM DIFUSOR ACRILICO</t>
  </si>
  <si>
    <t>13241</t>
  </si>
  <si>
    <t>LUMINARIA DE EMBUTIR, PARA LAMPADA LED DE 25W (INCLUSIVE LAMPADA)</t>
  </si>
  <si>
    <t>13242</t>
  </si>
  <si>
    <t>LUMINARIA TIPO SPOT, DIRECIONAL, EXCLUSIVE LAMPADA</t>
  </si>
  <si>
    <t>13243</t>
  </si>
  <si>
    <t>LUMINARIA DECORATIVA/PUBLICA TIPO PETALAPARA LAMPADA LED DE 50W, BIVOLT</t>
  </si>
  <si>
    <t>13245</t>
  </si>
  <si>
    <t>LUMINARIA DE EMBUTIR DIRECIONAVEL, P/LAMPADA TIPO DICROICA (EXCLUSIVE ESTA), C/ARCO ALUMINIO PINTADO EM EPOXI BRANCO</t>
  </si>
  <si>
    <t>13246</t>
  </si>
  <si>
    <t>ARANDELA TIPO "MEIA-LUA", VIDRO ACETINADO, COR BRANCA, EXCLUSIVE LAMPADA</t>
  </si>
  <si>
    <t>13247</t>
  </si>
  <si>
    <t>TRANSFORMADOR DE DISTR. A SECO,30KVA,ABRIGO, CLASSE 15KV, TENSAO PRIM.DE 13,8KV,TENSAO SECUND.220/127V-60HZ,C/ACESSORIOS</t>
  </si>
  <si>
    <t>13248</t>
  </si>
  <si>
    <t>TRANSFORMADOR DISTRIB.A SECO 45KVA,ABRIGADO, CLASSE 15KV,TENSAO PRIM.13,8KV TENSAO SECUNDARIA 220/127V-60HZ C/ACESSORIOS</t>
  </si>
  <si>
    <t>13249</t>
  </si>
  <si>
    <t>TRANSFORMADOR DISTR.A SECO 75KVA,ABRIGADO CLASSE 15KV, TENSAO PRIMARIA 13,8KV,TENSAO SECUNDARIA 220/127V-60HZ C/ACESSORI</t>
  </si>
  <si>
    <t>13250</t>
  </si>
  <si>
    <t>TRANSFORMADOR DE DISTR.A SECO 112,5KVA,ABRIGADO CLASSE 15KV, TENSAO PRIM.13,8KV,TENSAO SECUND.220/127V-60HZ C/ACESSORIOS</t>
  </si>
  <si>
    <t>13251</t>
  </si>
  <si>
    <t>TRANSFORMADOR DISTRIB.A SECO DE 150KVA,ABRIGADO CLASSE 15KV, TENSAO PRIM.13,8KV,TENSAO SECUND.220/127V-60HZ,C/ACESSORIO</t>
  </si>
  <si>
    <t>13252</t>
  </si>
  <si>
    <t>TRANSFORMADOR DISTRIB.A SECO 225/KVA ABRIGADO CLASSE 15KV TENSAO PRIMARIA DE 13,8KV, TENSAO SECUND.220/127V-60HZ,C/ACESS</t>
  </si>
  <si>
    <t>13253</t>
  </si>
  <si>
    <t>TRANSFORMADOR DE DISTRIB.A SECO 300KVA,ABRIGADO, CLASSE 15KV TENSAO PRIM.13,8KVTENSAO SECUND.220/127V-60HZ,C/ACESSORIOS</t>
  </si>
  <si>
    <t>13254</t>
  </si>
  <si>
    <t>TRANSFORMADOR DISTRIB.A SECO 500KVA,ABRIGADO CLASSE 15KV,TENSAO PRIM.13,8KV,TENSAO SECUND.220/127V-60HZ, C/ACESSORIOS</t>
  </si>
  <si>
    <t>13255</t>
  </si>
  <si>
    <t>TRANSFORMADOR DISTRIB.A SECO 750KVA,ABRIGADO, CLASSE 15KV,TENSAO PRIM.13,8KV,TENSAO SECUND.220/127V-60HZ,C/ACESSORIOS</t>
  </si>
  <si>
    <t>13256</t>
  </si>
  <si>
    <t>TRANSFORMADOR DISTRIB.A SECO DE 1000KVA,ABRIGADO CLASSE 15KV TENSAO PRIMARIA 13,8KV, TENSAO SECUND.220/127V-60HZ,C/ACESS</t>
  </si>
  <si>
    <t>13257</t>
  </si>
  <si>
    <t>BOMBA HIDRAULICA CENTRIFUGA, COM MOTOR ELETRICO, POTENCIA DE 7,5CV, EXCLUSIVE ACESSORIOS</t>
  </si>
  <si>
    <t>13259</t>
  </si>
  <si>
    <t>EXTINTOR DE INCENDIO EQUIPADO SOBRERRODAS, COM CARGA DE DIOXIDO DE CARBONO (CO2), CLASSE BC, DE 10KG, ABNT NBR 12693</t>
  </si>
  <si>
    <t>13261</t>
  </si>
  <si>
    <t>EXAUSTOR TUBO AXIAL, ACIONAMENTO DIRETO,DIAMETRO DE 300MM, HELICE DE 6 PALETAS,FABRICADA EM CHAPA DE ACO CARBONO</t>
  </si>
  <si>
    <t>13262</t>
  </si>
  <si>
    <t>EXAUSTOR TUBO AXIAL, ACIONAMENTO DIRETO,DIAMETRO 400MM, HELICE DE 6 PALETAS, FABRICADA EM CHAPA DE ACO CARBONO</t>
  </si>
  <si>
    <t>13263</t>
  </si>
  <si>
    <t>EXAUSTOR TUBO AXIAL, ACIONAMENTO DIRETO,DIAMETRO DE 500MM, HELICE 6 PALETAS, FABRICADA EM CHAPA ACO CARBONO</t>
  </si>
  <si>
    <t>13264</t>
  </si>
  <si>
    <t>EXAUSTOR TUBO AXIAL, ACIONAMENTO DIRETO,DIAMETRO 600MM, HELICE 6 PALETAS, FABRICADA EM CHAPA ACO CARBONO</t>
  </si>
  <si>
    <t>13265</t>
  </si>
  <si>
    <t>EXAUSTOR TUBO AXIAL, ACIONAMENTO DIRETO,DIAM.800MM, HELICE 6 PALETAS, FABRICADAEM CHAPA DE ACO CARBONO</t>
  </si>
  <si>
    <t>13266</t>
  </si>
  <si>
    <t>EXAUSTOR TUBO AXIAL, ACIONAMENTO DIRETO,DIAM.1000MM, HELICE 6 PALETAS, FABRICADA EM CHAPA ACO CARBONO</t>
  </si>
  <si>
    <t>13267</t>
  </si>
  <si>
    <t>MICRO EXAUSTOR, INCLUSIVE VENEZIANAS, ADAPTADOR E TUBO FLEXIVEL, P/AMBIENTES ATE7M3</t>
  </si>
  <si>
    <t>13268</t>
  </si>
  <si>
    <t>MICRO EXAUSTOR, INCLUSIVE VENEZIANAS, ADAPTADOR E TUBO FLEXIVEL, P/AMBIENTES ATE10M3</t>
  </si>
  <si>
    <t>13269</t>
  </si>
  <si>
    <t>EXAUSTORES CENTRIFUGOS, TIPO LIMIT LOAD,SIMPLES ASPIRACAO E ACIONAMENTO INDIRETO, VAZAO 22M3/MIN, 3450RPM, 1CV/220V</t>
  </si>
  <si>
    <t>13270</t>
  </si>
  <si>
    <t>EXAUSTORES CENTRIFUGOS, TIPO LIMIT LOAD,SIMPLES ASPIRACAO E ACIONAMENTO INDIRETO, VAZAO 35M3/MIN, 3450RPM, 2CV/220V</t>
  </si>
  <si>
    <t>13271</t>
  </si>
  <si>
    <t>EXAUSTORES CENTRIFUGOS, TIPO LIMIT LOAD,SIMPLES ASPIRACAO E ACIONAMENTO INDIRETO, VAZAO 55M3/MIN, 3450RPM, 3CV/220V</t>
  </si>
  <si>
    <t>13272</t>
  </si>
  <si>
    <t>EXAUSTORES CENTRIFUGOS, TIPO LIMIT LOAD,SIMPLES ASPIRACAO E ACIONAMENTO INDIRETO, VAZAO 69M3/MIN, 3450RPM, 5CV/220V</t>
  </si>
  <si>
    <t>13273</t>
  </si>
  <si>
    <t>EXAUSTOR CENTRIFUGO SIMPLES ASPIRACAO, ROTOR SIROCCO COM VAZAO 3000M3/H, 1/2 CV,IV POLOS, 3F/220V/60HZ, PRESSAO ESTATICA 20MMCA, DIAMETRO 35CM</t>
  </si>
  <si>
    <t>13274</t>
  </si>
  <si>
    <t>EXAUSTOR CENTRIFUGO SIMPLES ASPIRACAO, ROTOR SIROCCO COM VAZAO 4000M3/H, 3/4 CV,IV POLOS, 3F/220V/60HZ, PRESSAO ESTATICA 20MMCA, DIAMETRO 40CM</t>
  </si>
  <si>
    <t>13275</t>
  </si>
  <si>
    <t>EXAUSTOR CENTRIFUGO SIMPLES ASPIRACAO, ROTOR SIROCCO COM VAZAO 7000M3/H, 1,0 CV,IV POLOS, 3F/220V/60HZ, PRESSAO ESTATICA 20MMCA, DIAMETRO 50CM</t>
  </si>
  <si>
    <t>13277</t>
  </si>
  <si>
    <t>EXAUSTOR EOLICO GIRATORIO, DE DIAMETRO 24" C/VAZAO ATE 4000M3/H, P/FIXACAO EM TELHADOS</t>
  </si>
  <si>
    <t>13278</t>
  </si>
  <si>
    <t>FILTRO ELETROSTATICO P/EXAUSTAO MECANICATIPO PENNEY, MOD.FET 21H3,OU SIMILAR C/CAP.NOM.9900M3/H,ALIM.220V</t>
  </si>
  <si>
    <t>13281</t>
  </si>
  <si>
    <t>FILTRO DE CARVAO ATIVADO, PARA SISTEMA DE EXAUSTAO, NAS DIMENSOES 60X60X5CM, ATE2000M3/H</t>
  </si>
  <si>
    <t>13284</t>
  </si>
  <si>
    <t>VENTILADOR DE PAREDE, OSCILANTE,DIAMETRO24", MOTOR DE 1 A 6HP, ROTACAO 1150RPM,VAZAO 300M3/MINUTO, 110/220V</t>
  </si>
  <si>
    <t>13285</t>
  </si>
  <si>
    <t>CENTRAL DE GRAVACAO DIGITAL DE CFTV, 16CANAIS</t>
  </si>
  <si>
    <t>13286</t>
  </si>
  <si>
    <t>MESA CONTROLADORA P/CAMARAS PTZ (CONTROLKEYBOARD)</t>
  </si>
  <si>
    <t>13288</t>
  </si>
  <si>
    <t>MONITOR LCD 19", WIDESCREEN</t>
  </si>
  <si>
    <t>13289</t>
  </si>
  <si>
    <t>MONITOR LCD 22", WIDESCREEN</t>
  </si>
  <si>
    <t>13290</t>
  </si>
  <si>
    <t>MINI CAMERA,C/DOME,LENTE PADRAO 3,6MM</t>
  </si>
  <si>
    <t>13291</t>
  </si>
  <si>
    <t>MINI CAMERA C/DOME E INFRAVERMELHO</t>
  </si>
  <si>
    <t>13292</t>
  </si>
  <si>
    <t>CAMERA PTZ (MOVIMENTO HORIZONTAK, VERTICAL E ZOOM)</t>
  </si>
  <si>
    <t>13293</t>
  </si>
  <si>
    <t>CAMERA PROFISSIONAL (DAY-NIGHT), EQUIPADA COM LENTE VARIFOCAL</t>
  </si>
  <si>
    <t>13294</t>
  </si>
  <si>
    <t>SONOFLETOR ACUST.EMBUTIR COMPL.CASADOR DE IMPED.,POTENC.VOL.E ALTO FALANTE 6" DE25W RMS INCL.PLUGS,TERM.CONEC.,EXCL.FIOS</t>
  </si>
  <si>
    <t>13295</t>
  </si>
  <si>
    <t>DETECTOR TERMICO ANALOGICO COM BASE, P/SISTEMA DE ALARME CONTRA INCENDIO</t>
  </si>
  <si>
    <t>13296</t>
  </si>
  <si>
    <t>DETECTOR OTICO DE FUMACA ANALOGICO C/BASE, P/ SISTEMA DE ALARME CONTRA INCENDIO</t>
  </si>
  <si>
    <t>13297</t>
  </si>
  <si>
    <t>SIRENE AUDIO VISUAL, P/SISTEMA DE ALARMECONTRA INCENDIO</t>
  </si>
  <si>
    <t>13298</t>
  </si>
  <si>
    <t>DETECTOR DE GAS COMBUSTIVEL (GLP/GN) C/ALARME A 30CM DO PISO/TETO, TENSAO DE 127V/60HZ E CONSUMO DE 10W</t>
  </si>
  <si>
    <t>13300</t>
  </si>
  <si>
    <t>ACIONAMENTO TIPO "QUEBRA VIDRO", INCLUSIVE SENSOR DE ALARME E CHAVE EXTERNA PARATESTE</t>
  </si>
  <si>
    <t>13301</t>
  </si>
  <si>
    <t>ESTACAO DE CHAMADA DE BANHEIRO, HOSPITALAR, COM INTERRUPTOR DE EMBUTIR</t>
  </si>
  <si>
    <t>13302</t>
  </si>
  <si>
    <t>ESTACAO DE CHAMADA DE LEITO, HOSPITALAR,C/INTER.DE EMBUTIR C/COM.DE CHAMADAS, EMERG.PRES.FIX.SOBRE CX.4"X4" EMB.PAREDE</t>
  </si>
  <si>
    <t>13304</t>
  </si>
  <si>
    <t>SINALEIRO SOBREPOR,P/PORTA ENFERMARIA,SALAS E CENTROS CIRURGICOS,C/SIST.LUMIN.,FIX.SOBRE CAIXA 4"X2"OU 4"X4",EMB.PAREDE</t>
  </si>
  <si>
    <t>13305</t>
  </si>
  <si>
    <t>CENTRAL DE ATENDIMENTO PARA POSTO DE ENFERMAGEM,SALAS/CENTROS CIRURGICOS,ATENDENDO ATE 20 LEITOS,C/SINAL.SONORA/LUMINOSA</t>
  </si>
  <si>
    <t>13323</t>
  </si>
  <si>
    <t>VOLTIMETRO SELETOR,P/QUADROS ELETRICOS C/LINHAS TRIFASICAS, ESCALA 0-300V</t>
  </si>
  <si>
    <t>13324</t>
  </si>
  <si>
    <t>VOLTIMETRO SELETOR, PARA QUADROS ELETRICOS / LINHAS TRIFASICAS, ESCALA 0-500V</t>
  </si>
  <si>
    <t>13325</t>
  </si>
  <si>
    <t>AMPERIMETRO SELETOR, PARA QUADROS ELETRICOS COM LINHAS TRIFASICAS, ESCALA 0-100A</t>
  </si>
  <si>
    <t>13326</t>
  </si>
  <si>
    <t>AMPERIMETRO SELETOR, PARA QUADROS ELETRICOS COM LINHAS TRIFASICAS, ESCALA 0-200A</t>
  </si>
  <si>
    <t>13327</t>
  </si>
  <si>
    <t>AMPERIMETRO SELETOR, PARA QUADROS ELETRICOS COM LINHAS TRIFASICAS, ESCALA 0-300A</t>
  </si>
  <si>
    <t>13328</t>
  </si>
  <si>
    <t>AMPERIMETRO SELETOR, PARA QUADROS ELETRICOS COM LINHAS TRIFASICAS, ESCALA 0-500A</t>
  </si>
  <si>
    <t>13329</t>
  </si>
  <si>
    <t>AMPERIMETRO SELETOR, PARA QUADROS ELETRICOS, COM LINHAS TRIFASICAS, ESCALA 0-1000A</t>
  </si>
  <si>
    <t>13330</t>
  </si>
  <si>
    <t>AMPERIMETRO SELETOR, PARA QUADROS ELETRICOS COM LINHAS TRIFASICAS, ESCALA 0-2000A</t>
  </si>
  <si>
    <t>13337</t>
  </si>
  <si>
    <t>FRONTISPICIO DE MARMORE BRANCO NACIONAL,COM SECAO DE 5X2CM</t>
  </si>
  <si>
    <t>13338</t>
  </si>
  <si>
    <t>FRONTISPICIO MARMORE BRANCO NACIONAL, COM SECAO DE 10X2CM</t>
  </si>
  <si>
    <t>13345</t>
  </si>
  <si>
    <t>FRONTISPICIO DE GRANITO PRETO, COM SECAODE 5X2CM</t>
  </si>
  <si>
    <t>13346</t>
  </si>
  <si>
    <t>FRONTISPICIO DE GRANITO PRETO, COM SECAODE 10 X 2CM</t>
  </si>
  <si>
    <t>13347</t>
  </si>
  <si>
    <t>BANCA SECA DE GRANITO CINZA CORUMBA, COM2CM DE ESPESSURA E 60CM DE LARGURA</t>
  </si>
  <si>
    <t>13355</t>
  </si>
  <si>
    <t>FRONTISPICIO DE GRANITO CINZA CORUMBA, COM SECAO DE 5X2CM</t>
  </si>
  <si>
    <t>13356</t>
  </si>
  <si>
    <t>FRONTISPICIO DE GRANITO CINZA CORUMBA, COM SECAO DE 10 X 2CM</t>
  </si>
  <si>
    <t>13357</t>
  </si>
  <si>
    <t>BANCA SECA DE GRANITO CINZA ANDORINHA, COM 2CM DE ESPESSURA E 60CM DE LARGURA</t>
  </si>
  <si>
    <t>13365</t>
  </si>
  <si>
    <t>FRONTISPICIO DE GRANITO CINZA ANDORINHA,COM SECAO DE 5X2CM</t>
  </si>
  <si>
    <t>13366</t>
  </si>
  <si>
    <t>FRONSTISPICIO DE GRANITO CINZA ANDORINHA, COM SECAO DE 10 X 2CM</t>
  </si>
  <si>
    <t>13377</t>
  </si>
  <si>
    <t>BANCA SECA DE GRANITO BRANCO ITAUNAS, COM 2CM DE ESPESSURA E 60CM DE LARGURA</t>
  </si>
  <si>
    <t>13385</t>
  </si>
  <si>
    <t>FRONTISPICIO DE GRANITO BRANCO ITAUNAS,COM SECAO DE 5X2CM</t>
  </si>
  <si>
    <t>13386</t>
  </si>
  <si>
    <t>FRONTISPICIO DE GRANITO BRANCO ITAUNAS,COM SECAO DE 10 X 2CM</t>
  </si>
  <si>
    <t>13389</t>
  </si>
  <si>
    <t>RESERVATORIO TERMICO DE BAIXA PRESSAO PARA SISTEMA DE AQUECIMENTO SOLAR COM, 100L</t>
  </si>
  <si>
    <t>13390</t>
  </si>
  <si>
    <t>RESERVATORIO TERMICO DE BAIXA PRESSAO, PARA SISTEMA DE AQUECIMENTO SOLAR, COM 200L</t>
  </si>
  <si>
    <t>13391</t>
  </si>
  <si>
    <t>RESERVATORIO TERMICO DE BAIXA PRESSAO, PARA SISTEMA DE AQUECIMENTO SOLAR COM, 300L</t>
  </si>
  <si>
    <t>13392</t>
  </si>
  <si>
    <t>RESERVATORIO TERMICO DE BAIXA PRESSAO, PARA SISTEMA DE AQUECIMENTO SOLAR COM, 400L</t>
  </si>
  <si>
    <t>13393</t>
  </si>
  <si>
    <t>RESERVATORIO TERMICO DE BAIXA PRESSAO, PARA SISTEMA DE AQUECIMENTO SOLAR COM, 500L</t>
  </si>
  <si>
    <t>13394</t>
  </si>
  <si>
    <t>RESERVATORIO TERMICO DE BAIXA PRESSAO, PARA SISTEMA DE AQUECIMENTO SOLAR COM, 600L</t>
  </si>
  <si>
    <t>13395</t>
  </si>
  <si>
    <t>RESERVATORIO TERMICO DE BAIXA PRESSAO, PARA SISTEMA DE AQUECIMENTO SOLAR COM, 800L</t>
  </si>
  <si>
    <t>13396</t>
  </si>
  <si>
    <t>RESERVATORIO TERMICO DE BAIXA PRESSAO, PARA SISTEMA DE AQUECIMENTO SOLAR COM, 1000L</t>
  </si>
  <si>
    <t>13397</t>
  </si>
  <si>
    <t>RESERVATORIO TERMICO DE ALTA PRESSAO, PARA SISTEMA DE AQUECIMENTO SOLAR, COM 100L</t>
  </si>
  <si>
    <t>13398</t>
  </si>
  <si>
    <t>RESERVATORIO TERMICO DE ALTA PRESSAO, PARA SISTEMA DE AQUECIMENTO SOLAR, COM 200L</t>
  </si>
  <si>
    <t>13399</t>
  </si>
  <si>
    <t>RESERVATORIO TERMICO DE ALTA PRESSAO,P/SISTEMA DE AQUECIMENTO SOLAR C/300L</t>
  </si>
  <si>
    <t>13400</t>
  </si>
  <si>
    <t>RESERVATORIO TERMICO DE ALTA PRESSAO, P/SISTEMA DE AQUECIMENTO SOLAR, C/400L</t>
  </si>
  <si>
    <t>13401</t>
  </si>
  <si>
    <t>RESERVATORIO TERMICO DE ALTA PRESSAO, P/SISTEMA DE AQUECIMENTO SOLAR, C/500L</t>
  </si>
  <si>
    <t>13402</t>
  </si>
  <si>
    <t>RESERVATORIO TERMICO DE ALTA PRESSAO, P/SISTEMA DE AQUECIMENTO SOLAR, C/600L</t>
  </si>
  <si>
    <t>13403</t>
  </si>
  <si>
    <t>RESERVATORIO TERMICO DE ALTA PRESSAO, P/SISTEMA DE AQUECIMENTO SOLAR, C/800L</t>
  </si>
  <si>
    <t>13404</t>
  </si>
  <si>
    <t>RESERVATORIO TERMICO DE ALTA PRESSAO, P/SISTEMA DE AQUECIMENTO SOLAR C/1000L</t>
  </si>
  <si>
    <t>13409</t>
  </si>
  <si>
    <t>BARRA ROSQUEADA EM ACO INOX, 1,00MX1/2"</t>
  </si>
  <si>
    <t>13410</t>
  </si>
  <si>
    <t>EUCALIPTO AUTOCLAVADO,EM TORA,COM 6,00MDE COMPRIMENTO E DIAMETRO APROXIMADO DE12CM</t>
  </si>
  <si>
    <t>13411</t>
  </si>
  <si>
    <t>MADEIRA APARELHADA, SECAO 2,50X10,00CM (1"X4") - GRUPO I, DA TABELA CLASSIFICATORIA MUNICIPAL DE ESPECIFICACOES DE PRODUTOS MADEIREIROS DO MUNICIPIO DO RJ</t>
  </si>
  <si>
    <t>13412</t>
  </si>
  <si>
    <t>MADEIRA SERRADA, SECAO 7,50X30,00CM (3"X12") - GRUPO I DA TABELA CLASSIFICATORIAMUNICIPAL DE ESPECIFICACOES DE PRODUTOSMADEIREIROS DO MUNICIPIO DO RJ</t>
  </si>
  <si>
    <t>13413</t>
  </si>
  <si>
    <t>PORCA SEXTAVADA DE ACO INOX, DE 1/2"</t>
  </si>
  <si>
    <t>13414</t>
  </si>
  <si>
    <t>PREGO COM CABECA DE (19X36) - (3.1/2"X9BWG)</t>
  </si>
  <si>
    <t>13415</t>
  </si>
  <si>
    <t>PREGO QUADRADO GALVANIZADO A FOGO, TIPO1/2 FORO, DIMENSOES DE (3,38X79)MM</t>
  </si>
  <si>
    <t>13420</t>
  </si>
  <si>
    <t>ELETRODO C/DIAM.DE 5MM (3/16"), E-7018-6G</t>
  </si>
  <si>
    <t>13421</t>
  </si>
  <si>
    <t>PARAFUSO DE ACO CARBONO, CABECA SEXTAVADA, MEDINDO (3/8"X1")</t>
  </si>
  <si>
    <t>13423</t>
  </si>
  <si>
    <t>IMPERMEABILIZANTE A FRIO, EMULSAO AQUOSAFLEXIVEL A BASE DE LATEX E BETUME, CORMARROM ESCURO</t>
  </si>
  <si>
    <t>13428</t>
  </si>
  <si>
    <t>BLOCO DE CONCRETO ESTRUTURAL DE (19X19X39)CM</t>
  </si>
  <si>
    <t>13430</t>
  </si>
  <si>
    <t>FORMA METALICA, PARA LAJE, STEEL DECK, ESPESSURA DE 0,80MM, EXCLUSIVE ACESSORIOS</t>
  </si>
  <si>
    <t>13431</t>
  </si>
  <si>
    <t>FORMA METALICA, PARA LAJE, STEEL DECK, ESPESSURA DE 0,95MM, EXCLUSIVE ACESSORIOS</t>
  </si>
  <si>
    <t>13432</t>
  </si>
  <si>
    <t>FORMA METALICA, PARA LAJE, STEEL DECK, ESPESSURA DE 1,25MM, EXCLUSIVE ACESSORIOS</t>
  </si>
  <si>
    <t>13439</t>
  </si>
  <si>
    <t>ADITIVO EXPANSOR, DEFLOCULANTE, PLASTIFICANTE E ESTABILIZADOR PARA INJECOES DE CIMENTO E ARGAMASSAS DE ENCHUNHAMENTO</t>
  </si>
  <si>
    <t>13441</t>
  </si>
  <si>
    <t>SELANTE ELASTICO, MONOCOMPONENTE, A BASEDE POLIURETANO, EMBALAGEM COM 310ML</t>
  </si>
  <si>
    <t>13442</t>
  </si>
  <si>
    <t>INIBIDOR DE CORROSAO LIQUIDO IMPREGNANTE</t>
  </si>
  <si>
    <t>13443</t>
  </si>
  <si>
    <t>ADESIVO EPOXI ESTRUTURANTE FC, 100% DE SOLIDOS, P/SERVIR MATRIZ A MANTA</t>
  </si>
  <si>
    <t>13444</t>
  </si>
  <si>
    <t>ARGAMASSA EPOXICA DE FIBRA DE CARBONO, PARA CORRECAO DE SUPERFICIE DE CONCRETO,EMBALAGEM DE 1KG</t>
  </si>
  <si>
    <t>13445</t>
  </si>
  <si>
    <t>DISCO DE LIXA SIC, CARBURETO DE SILICIO, DIAMETRO DE 7" E FURO DE 7/8"</t>
  </si>
  <si>
    <t>13446</t>
  </si>
  <si>
    <t>MANTA DE FIBRA DE CARBONO UNIDIRECIONALPARA REFORCO ESTRUTURAL</t>
  </si>
  <si>
    <t>13447</t>
  </si>
  <si>
    <t>PRIMER EPOXICO PARA ANCORAGEM FISICO/QUIMICA COM OS POROS DA SUPERFICIE DO CONCRETO</t>
  </si>
  <si>
    <t>13450</t>
  </si>
  <si>
    <t>LAMINAS DE FIBRA DE CARBONO PARA REFORCOESTRUTURAL</t>
  </si>
  <si>
    <t>13451</t>
  </si>
  <si>
    <t>ADESIVO TIXOTROPICO PARA COLAGEM ESTRUTURAL A BASE DE RESINA EPOXI BICOMPONENTEEMBALAGEM COM 6KG</t>
  </si>
  <si>
    <t>13455</t>
  </si>
  <si>
    <t>MACACO DE PROTENSAO (ALUGUEL), PARA 03 CORDOALHAS DE 12,7MM</t>
  </si>
  <si>
    <t>13459</t>
  </si>
  <si>
    <t>CORDOALHA DE 15,2MM, CP-190 RB, CONFORMEABNT NBR 7483</t>
  </si>
  <si>
    <t>13460</t>
  </si>
  <si>
    <t>ISOPOR EM PLACAS, ESPESSURA DE 2CM, PARAJUNTA DE DILATACAO, DE (1.00X0.50)M</t>
  </si>
  <si>
    <t>13461</t>
  </si>
  <si>
    <t>ISOPOR EM PLACAS, ESPESSURA DE 3CM, PARAJUNTAS DE DILATACAO, DE (1,00X0,50)M</t>
  </si>
  <si>
    <t>13462</t>
  </si>
  <si>
    <t>ISOPOR EM PLACAS, ESPESSURA DE 5CM, PARAJUNTAS DE DILATACAO, DE (1,00X0,50)M</t>
  </si>
  <si>
    <t>13463</t>
  </si>
  <si>
    <t>ARGAMASSA POLIMERICA TIXOTROPICA PARA RECUPERACAO E REFORCO DE ESTRUTURA DE CONCRETO</t>
  </si>
  <si>
    <t>13466</t>
  </si>
  <si>
    <t>BAINHA DE ACO GALVANIZADO, NO DIAMETRO DE 105MM</t>
  </si>
  <si>
    <t>13467</t>
  </si>
  <si>
    <t>BAINHA DE ACO GALVANIZADO, NO DIAMETRO DE 110MM</t>
  </si>
  <si>
    <t>13470</t>
  </si>
  <si>
    <t>BAINHA DE ACO GALVANIZADO, NO DIAMETRO DE 125MM</t>
  </si>
  <si>
    <t>13472</t>
  </si>
  <si>
    <t>CONE DE ANCORAGEM PARA CABO COM 01 CORDOALHA DE 12,7MM</t>
  </si>
  <si>
    <t>13473</t>
  </si>
  <si>
    <t>CONE DE ANCORAGEM PARA CABO COM 02 CORDOALHAS DE 12,7MM</t>
  </si>
  <si>
    <t>13474</t>
  </si>
  <si>
    <t>CONE DE ANCORAGEM PARA CABO COM 03 CORDOALHAS DE 12,7MM</t>
  </si>
  <si>
    <t>13475</t>
  </si>
  <si>
    <t>CONE DE ANCORAGEM PARA CABO COM 05 CORDOALHAS DE 12,7MM</t>
  </si>
  <si>
    <t>13476</t>
  </si>
  <si>
    <t>CONE DE ANCORAGEM PARA CABO COM 07 CORDOALHAS DE 12,7MM</t>
  </si>
  <si>
    <t>13477</t>
  </si>
  <si>
    <t>CONE DE ANCORAGEM PARA CABO COM 27 CORDOALHAS DE 12,7MM</t>
  </si>
  <si>
    <t>13478</t>
  </si>
  <si>
    <t>CONE DE ANCORAGEM PARA CABO COM 01 CORDOALHA DE 15,2MM</t>
  </si>
  <si>
    <t>13479</t>
  </si>
  <si>
    <t>CONE DE ANCORAGEM PARA CABO COM 02 CORDOALHAS DE 15,2MM</t>
  </si>
  <si>
    <t>13480</t>
  </si>
  <si>
    <t>CONE DE ANCORAGEM PARA CABO COM 03 CORDOALHAS DE 15,2MM</t>
  </si>
  <si>
    <t>13481</t>
  </si>
  <si>
    <t>CONE DE ANCORAGEM PARA CABO COM 04 CORDOALHAS DE 15,2MM</t>
  </si>
  <si>
    <t>13482</t>
  </si>
  <si>
    <t>CONE DE ANCORAGEM PARA CABO COM 05 CORDOALHAS DE 15,2MM</t>
  </si>
  <si>
    <t>13483</t>
  </si>
  <si>
    <t>CONE DE ANCORAGEM PARA CABO COM 06 CORDOALHAS DE 15,2MM</t>
  </si>
  <si>
    <t>13484</t>
  </si>
  <si>
    <t>CONE DE ANCORAGEM PARA CABO COM 07 CORDOALHAS DE 15,2MM</t>
  </si>
  <si>
    <t>13485</t>
  </si>
  <si>
    <t>CONE DE ANCORAGEM PARA CABO COM 12 CORDOALHAS DE 15,2MM</t>
  </si>
  <si>
    <t>13486</t>
  </si>
  <si>
    <t>CONE DE ANCORAGEM PARA CABO COM 19 CORDOALHAS DE 15,2MM</t>
  </si>
  <si>
    <t>13487</t>
  </si>
  <si>
    <t>CONE DE ANCORAGEM PARA CABO COM 22 CORDOALHAS DE 15,2MM</t>
  </si>
  <si>
    <t>13488</t>
  </si>
  <si>
    <t>CONE DE ANCORAGEM PARA CABO COM 27 CORDOALHAS DE 15,2MM</t>
  </si>
  <si>
    <t>13489</t>
  </si>
  <si>
    <t>CONE DE ANCORAGEM PARA CABO COM 31 CORDOALHAS DE 15,2MM</t>
  </si>
  <si>
    <t>13490</t>
  </si>
  <si>
    <t>CONE DE ANCORAGEM PARA CABO COM 37 CORDOALHAS DE 15,2MM</t>
  </si>
  <si>
    <t>13491</t>
  </si>
  <si>
    <t>PERFIL DE ACO ASTM A-572-NBR7007</t>
  </si>
  <si>
    <t>13495</t>
  </si>
  <si>
    <t>CONCRETO BOMBEAVEL, UTILIZANDO BRITA 1,DE 40MPA</t>
  </si>
  <si>
    <t>13496</t>
  </si>
  <si>
    <t>CONCRETO IMPORTADO DE USINA, UTILIZANDOBRITA 1, DE 40MPA</t>
  </si>
  <si>
    <t>13497</t>
  </si>
  <si>
    <t>PRE-LAJE COM PAINEL TRELICADO PARA LAJEMACICA, CARGA PERMANENTE DE 7,5KN/M2, VAO DE 6,20M</t>
  </si>
  <si>
    <t>13498</t>
  </si>
  <si>
    <t>PRE-LAJE COM PAINEL TRELICADO PARA LAJEMACICA, CARGA PERMANENTE DE 7,5KN/M2, VAO DE 5,20M</t>
  </si>
  <si>
    <t>13499</t>
  </si>
  <si>
    <t>PRE-LAJE COM PAINEL TRELICADO PARA LAJEMACICA, CARGA PERMANENTE DE 2,5 A 3,5KN/M2, VAO DE 4,10M A 5,20M</t>
  </si>
  <si>
    <t>13502</t>
  </si>
  <si>
    <t>GUINDASTE ARTICULADO COM CAPACIDADE MAX.DE 30T/M E ALCANCE MAX. VERTICAL DO SOLO DE APROX. 17,0M, EXCLUSIVE CHASSIS</t>
  </si>
  <si>
    <t>13504</t>
  </si>
  <si>
    <t>GUINDASTE TIPO GRUA C/CAPACACIDADE DE CARGA DE 1200KG E TORRE TOTAL DE 27,00 METROS REFERENCIA ML 1025 SA SITI</t>
  </si>
  <si>
    <t>13507</t>
  </si>
  <si>
    <t>PORTICO ROLANTE MOTORIZADO (OU ELETRICO)DE 10T, VAO DE 20M E ALTURA DE 5M, INCLUSIVE TRILHOS ROLANTES ELETRIFICADOS 30ME TALHA ELET. CAPAC. 10T,INCL. MONTAGEM</t>
  </si>
  <si>
    <t>13508</t>
  </si>
  <si>
    <t>PLATAFORMA PANTOGRAFICA, C/CAP.DE TRABALHO ATE 10M ALT.,CAPAC.MAXIMA DE CARGA DISTRIB.3000KG, REF.PP-100-PANT-EL DA KABI</t>
  </si>
  <si>
    <t>13509</t>
  </si>
  <si>
    <t>PA CARREGADEIRA DE PNEUS, PRECO SEM PNEUS, PESO EM TORNO DE 23T, POTENCIA EM TORNO DE 287HP, PA CAPAC. APROX. DE 4,03M3</t>
  </si>
  <si>
    <t>13511</t>
  </si>
  <si>
    <t>ROMPEDOR HIDR. ADAPT.A RETROESCAVADEIRA(EXCL.ESTA) C/PESO OPERAC.435KG FREQ.IMPACTOS 400 A 1000BPM,INCL.PONT.84MM DIAME</t>
  </si>
  <si>
    <t>13512</t>
  </si>
  <si>
    <t>ROMPEDOR HIDRAULICO ADAPTAVEL A ESCAV.HIDRAULICA (EXCL.ESTA) C/PESO OPERAC.1700KG,FREQ.IMPACTOS 320 A 600BPM,130MM DIAM.</t>
  </si>
  <si>
    <t>13513</t>
  </si>
  <si>
    <t>ROLO COMPACTADOR DE UM CILINDRO, MOTOR 80HP, PESO 8.100KG, LARGURA DO CILINDRO 1676MM, PARA COMPACTACAO DE ASFALTO</t>
  </si>
  <si>
    <t>13514</t>
  </si>
  <si>
    <t>ROLO COMPACTADOR DE PNEUS, 7 RODAS, MOTOR 99HP, PESO 21.000KG, LARGURA DE ROLAGEM 1800MM, PARA COMPACTACAO DE ASFALTO</t>
  </si>
  <si>
    <t>13515</t>
  </si>
  <si>
    <t>ROLO COMPACTADOR DE PNEUS, 9 RODAS, MOTOR 99HP, PESO 14.000KG, LARGURA DE ROLAGEM 1760MM, PARA COMPACTACAO DE ASFALTO</t>
  </si>
  <si>
    <t>13516</t>
  </si>
  <si>
    <t>ROLO COMPACTADOR PE-DE-CARNEIRO DUPLO C/2 TAMBORES, TRACAO NECESSARIA 65CV, REF.CMV</t>
  </si>
  <si>
    <t>13517</t>
  </si>
  <si>
    <t>SISTEMA DE AQUEC.C/1 TANQUE FIXO 30.000LP/ASFALTO E 1 TANQUE DE 20.000L P/COMB., C/SIST.CIRC.ASFALTO</t>
  </si>
  <si>
    <t>13518</t>
  </si>
  <si>
    <t>13519</t>
  </si>
  <si>
    <t>13520</t>
  </si>
  <si>
    <t>13521</t>
  </si>
  <si>
    <t>13522</t>
  </si>
  <si>
    <t>13523</t>
  </si>
  <si>
    <t>13524</t>
  </si>
  <si>
    <t>13531</t>
  </si>
  <si>
    <t>MOTOBOMBA AUTO-ESCORVANTE,GASOLINA,6,5CV,PARTIDA MANUAL,4 TEMPOS,VAZAO MAXIMA 60M3/H ATE 92M3/H,ALT.MANOMET. ATE 30MCA</t>
  </si>
  <si>
    <t>13537</t>
  </si>
  <si>
    <t>RETIFICADORA DE SOLDA ELETRICA DE 430A,MODELO TRR 2600, BANBOZZI OU SIMILAR</t>
  </si>
  <si>
    <t>13538</t>
  </si>
  <si>
    <t>EQUIPAMENTO PARA VIDEO INSP. NO INT. DECOLETORES E GALERIAS C/D. A PARTIR DE 400MM,DESLOC. ATE 100M,C/MALETA E MONITOR</t>
  </si>
  <si>
    <t>13539</t>
  </si>
  <si>
    <t>VASSOURA MECANICA, COM ASPIRACAO (SUCCAO) E ESCOVA, CAPACIDADE DE 4M3, EXCLUSIVECHASSIS DE CAMINHAO</t>
  </si>
  <si>
    <t>13540</t>
  </si>
  <si>
    <t>DISTRIBUIDOR (ESPARGIDOR) DE ASFALTO (BMB),M.DIESEL,POT. DE 92CV,CAP.APROX.TANQUE 10.000LTS,MONT.SOBRE CHASSIS CAMINHAO</t>
  </si>
  <si>
    <t>13542</t>
  </si>
  <si>
    <t>RECUPERADOR DE ESTRADAS, MOTOR DIESEL 600HP</t>
  </si>
  <si>
    <t>13544</t>
  </si>
  <si>
    <t>VALETADEIRA COM CAPACIDADE DE EXECUCAO DE VALAS EM TORNO DE 15CM DE LARGURA E 80CM DE PROFUNDIDADE</t>
  </si>
  <si>
    <t>13547</t>
  </si>
  <si>
    <t>VIBROACABADORA DE ASFALTO,SOBRE RODAS,CAPACIDADE APROX. SILO DE 10,5T,LARGURA APROX. DE 4,55M E POTENCIA APROX. DE 100CV</t>
  </si>
  <si>
    <t>13548</t>
  </si>
  <si>
    <t>13569</t>
  </si>
  <si>
    <t>MAQUINA ROTATIVA P/PERF.POCOS PROFUNDOSREBAIXAMENTO, SOBRE CAMINHAO 12T (INCL.ESTE)</t>
  </si>
  <si>
    <t>13570</t>
  </si>
  <si>
    <t>PLASTICO BOLHA, COM LARGURA DE 1,30M</t>
  </si>
  <si>
    <t>13571</t>
  </si>
  <si>
    <t>PLACA DE IDENTIFICACAO EM ACO INOXIDAVEL, ESCRITA EM BRAILLE, MEDINDO (8X25)CM,CONFORME  ABNT NBR 9050</t>
  </si>
  <si>
    <t>13572</t>
  </si>
  <si>
    <t>BROCA COM PONTA WIDIA, TIPO ENCAIXE, SDSMAX, DIAMETRO 13MM OU 1/2", COMPRIMENTOUTIL 200MM E TOTAL 340MM</t>
  </si>
  <si>
    <t>13573</t>
  </si>
  <si>
    <t>BROCA COM PONTA WIDIA, TIPO ENCAIXE, SDSMAX, DIAMETRO 16MM OU 5/8", COMPRIMENTOUTIL 200MM E TOTAL 340MM</t>
  </si>
  <si>
    <t>13574</t>
  </si>
  <si>
    <t>BROCA COM PONTA WIDIA, TIPO ENCAIXE, SDSMAX, DIAMETRO 19MM OU 3/4", COMPRIMENTOUTIL 200MM E TOTAL 340MM</t>
  </si>
  <si>
    <t>13575</t>
  </si>
  <si>
    <t>BROCA COM PONTA WIDIA, TIPO ENCAIXE, SDSMAX, DIAMETRO DE 26MM OU 1",COMPRIMENTOUTIL 200MM E TOTAL 340MM</t>
  </si>
  <si>
    <t>13576</t>
  </si>
  <si>
    <t>BROCA COM PONTA WIDIA, TIPO ENCAIXE, SDSMAX DIAMETRO 38MM OU 1 1/2", COMPRIMENTO UTIL 200MM E TOTAL 340MM</t>
  </si>
  <si>
    <t>13577</t>
  </si>
  <si>
    <t>MARTELO ELETRICO PERFURADOR ROTATIVO E DE IMPACTO, POTENCIA DE 750W, 3900 IMPACTOS POR MIN. P/PERF.DE CONCR.ATE 1" DIAM.</t>
  </si>
  <si>
    <t>13578</t>
  </si>
  <si>
    <t>MARTELO ELETRICO PERFURADOR ROTATIVO E DE IMPACTO POT.1050W, 2600 IMPACTOR POR MIN. P/PERFUR.CONCR.1.12" DIAMETRO</t>
  </si>
  <si>
    <t>13580</t>
  </si>
  <si>
    <t>LOCACAO DE CADEIRA SUSPENSA (BALANCIM),CONFORME NR 18 E ABNT NBR 14751,C/30M CABBO,INCLUSIVE KIT SEG.COMPL,EXCL.TRANSP.</t>
  </si>
  <si>
    <t>UNXDIA</t>
  </si>
  <si>
    <t>13581</t>
  </si>
  <si>
    <t>CHAPA DE ACO CARBONO SAE 1006/10, PERFURADA, D=1,80MM, DIST. ENTRE FUROS DE 2,55MM, NAS DIMENSOES DE (2000X1000X0,90)MM</t>
  </si>
  <si>
    <t>13583</t>
  </si>
  <si>
    <t>BALIZADOR DE EMBUTIR EM ALUMINIO PINTADO, PARA UMA LAMPADA LED DE 4,5W, EXCLUSIVE ESTA</t>
  </si>
  <si>
    <t>13584</t>
  </si>
  <si>
    <t>BALIZADOR TIPO POSTE EM ALUMINIO PINTADO, PARA UMA LAMPADA LED DE 9W, EXCLUSIVEESTA</t>
  </si>
  <si>
    <t>13585</t>
  </si>
  <si>
    <t>SONORIZADOR TIPO CALOTA, DIAM.15CM, CONCFECCIONADO RESINA POLIESTER, C/ELEM.REFLETIVOS E PINO DE FIXACAO</t>
  </si>
  <si>
    <t>13590</t>
  </si>
  <si>
    <t>BARREIRA DE PROTECAO PERIMETRAL TIPO OURICO EM ACO INOXIDAVEL</t>
  </si>
  <si>
    <t>13591</t>
  </si>
  <si>
    <t>BARREIRA DE PROTECAO, TIPO CONC.,C/DIAM.ESPIRAL 450MM, MOD.SIMPLES, LAMINAS 30MM, C/54 ESP.22 LAMINAS P/ESP.FIO 3 A.GALV</t>
  </si>
  <si>
    <t>13592</t>
  </si>
  <si>
    <t>BARREIRA DE PROTECAO, TIPO CONCERTINA, C/DIAM.450MM, MOD. DUPLO, 3 CLIPS POR ESPIRAL, LAM.30MM, C/54 ESP. 22 LAM.FIO 3MM</t>
  </si>
  <si>
    <t>13593</t>
  </si>
  <si>
    <t>PLACA DE INAUGURACAO, EM ALUMINIO FUNDIDO (DURALUMINIO), DE (40X60)CM, ESPESSURADE 6MM, EM ALTO RELEVO</t>
  </si>
  <si>
    <t>13601</t>
  </si>
  <si>
    <t>COLA DE POLIURETANO, REFERENCIA AD-19, TIPO D-19, TIPO ALTRO, FADEMAC OU SIMILAR</t>
  </si>
  <si>
    <t>13602</t>
  </si>
  <si>
    <t>PLACA DE ACO ESCOVADO, P/IDENTIFICACAO DE MONUMENTOS OU ARVORE NOTAVEIS DE (15,5X15)CM, ESP.1MM</t>
  </si>
  <si>
    <t>13603</t>
  </si>
  <si>
    <t>REBITE POP, DE (1/8"X3/8"), REF.440, REFAL OU SIMILAR</t>
  </si>
  <si>
    <t>13604</t>
  </si>
  <si>
    <t>LETRA FUNDIDA EM ALUMINIO,TIPO "HELVETICA",COM 10CM DE ALTURA,ESPESSURA DE 5MM,COM PINOS PARA FIXACAO</t>
  </si>
  <si>
    <t>13605</t>
  </si>
  <si>
    <t>LETRA FUNDIDA EM BRONZE,POLIDA E OXIDADANAS LATERAIS,TIPO "HELVETICA",COM 10CMDE ALTURA,ESP.DE 5MM,C/PINOS P/FIXACAO</t>
  </si>
  <si>
    <t>13614</t>
  </si>
  <si>
    <t>SACO PLASTICO 100L, ESPESSURA DE 0,12MM,PACOTE C/100UN</t>
  </si>
  <si>
    <t>13615</t>
  </si>
  <si>
    <t>MAO-DE-OBRA DE MERGULHADOR, INCLUSIVE ENCARGOS SOCIAIS</t>
  </si>
  <si>
    <t>13616</t>
  </si>
  <si>
    <t>MAO-DE-OBRA DE VIGILANTE, INCLUSIVE ENCARGOS SOCIAIS E ADICIONAL DE PERICULOSIDADE</t>
  </si>
  <si>
    <t>13618</t>
  </si>
  <si>
    <t>ESCORIA GRANULADA DE COBRE (COOPER SLAG)</t>
  </si>
  <si>
    <t>13619</t>
  </si>
  <si>
    <t>ARGILA EXPANDIDA, COM GRANULOMETRIA FINA-2215</t>
  </si>
  <si>
    <t>13620</t>
  </si>
  <si>
    <t>ARGILA EXPANDIDA, COM GRANULOMETRIA GROSSA-3222</t>
  </si>
  <si>
    <t>13624</t>
  </si>
  <si>
    <t>MEIO-FIO EM GRANITO, TIPO PARALELOGRAMO,DE 83º, SEM POLIMENTO, CHANFRO DE 1CM,DE 20X25CM</t>
  </si>
  <si>
    <t>13625</t>
  </si>
  <si>
    <t>MEIO-FIO EM GRANITO, TIPO RETO, APICOADO, COM ALTURA DE 35CM</t>
  </si>
  <si>
    <t>13627</t>
  </si>
  <si>
    <t>EMULSAO ASFALTICA RUPTURA CONTROLADA, MODIFICADA POR POLIMETROS</t>
  </si>
  <si>
    <t>13628</t>
  </si>
  <si>
    <t>ASFALTO ECOLOGICO, MODIFICADO POR BORRACHA GRANULADA</t>
  </si>
  <si>
    <t>13629</t>
  </si>
  <si>
    <t>ASFALTO MODIFICADO POR POLIMEROS ELASTOMERICOS, AMOLECIMENTO 60/85-E</t>
  </si>
  <si>
    <t>13630</t>
  </si>
  <si>
    <t>MAO-DE-OBRA DE RASTILHEIRO, INCLUSIVE ENCARGOS SOCIAIS</t>
  </si>
  <si>
    <t>13631</t>
  </si>
  <si>
    <t>LONA DE POLIETILENO, (LONA DE TERREIRO),ESPESSURA DE 0,20MM</t>
  </si>
  <si>
    <t>13632</t>
  </si>
  <si>
    <t>BLOCO CONCRETO VAZADO, CONCREGRAMA CGD DE (50X50X10)CM</t>
  </si>
  <si>
    <t>13633</t>
  </si>
  <si>
    <t>BLOCO CONCRETO VAZADO, CONCREGRAMA CG7 DE (60X45X7,5)CM</t>
  </si>
  <si>
    <t>13638</t>
  </si>
  <si>
    <t>PO DE BORRACHA GRANULADO DE PNEU</t>
  </si>
  <si>
    <t>13639</t>
  </si>
  <si>
    <t>FIBRAS PARA SMA</t>
  </si>
  <si>
    <t>13640</t>
  </si>
  <si>
    <t>MAO-DE-OBRA DE TECNICO A PARA OBRAS RODOVIARIAS, INCLUSIVE ENCARGOS SOCIAIS</t>
  </si>
  <si>
    <t>13646</t>
  </si>
  <si>
    <t>SILICA ATIVA (MICROSSILICA) PARA CONCRETO</t>
  </si>
  <si>
    <t>13648</t>
  </si>
  <si>
    <t>ALUGUEL DE BANHEIRO QUIM.,2,31X1,56X1,16(MED. APROX),INCL.INST.,RETIRADA,FORN.QUIMICA DESOD.E BACT.,P.HIG.,UN.MOV.SUCCAO</t>
  </si>
  <si>
    <t>13649</t>
  </si>
  <si>
    <t>RESINA PARA PROTECAO DE SUPERFICIE DE MONUMENTOS HISTORICOS</t>
  </si>
  <si>
    <t>13650</t>
  </si>
  <si>
    <t>ACIDO CITRICO MONOHIDRATADO PA</t>
  </si>
  <si>
    <t>13651</t>
  </si>
  <si>
    <t>ACIDO TARTARICO L+PA ACS, EMBALAGEM COM250G</t>
  </si>
  <si>
    <t>13652</t>
  </si>
  <si>
    <t>BICARBONATO DE AMONIA</t>
  </si>
  <si>
    <t>13654</t>
  </si>
  <si>
    <t>DETERGENTE LIQUIDO BIODEGRADAVEL CONCENTRADO, DESENGORDURANTE, FRASCO COM 500ML</t>
  </si>
  <si>
    <t>13655</t>
  </si>
  <si>
    <t>REDUTOR PARA TINTAS A BASE POLIURETANO,POLIESTER OU EPOXI, LATA DE 5 LITROS</t>
  </si>
  <si>
    <t>13656</t>
  </si>
  <si>
    <t>TINTA-REMOVEDOR PASTOSO, GALAO DE 1/4, WANDA OU SIMILAR</t>
  </si>
  <si>
    <t>13658</t>
  </si>
  <si>
    <t>SOLUPAN TECNICO</t>
  </si>
  <si>
    <t>13659</t>
  </si>
  <si>
    <t>LAVADORA ALTA PRESSAO DE 166 BAR, TENSAO220/338VM MOD.CSL 2400 FTS, ELETROLUX OU SIMILAR</t>
  </si>
  <si>
    <t>13660</t>
  </si>
  <si>
    <t>MANTA GEOTEXTIL NAO TECIDO DE POLIESTERLARG.2,30M C/RESISTENCIA A TRACAO A FAIXA LARG.NA RUPTURA 8KN/M E AO PUNC.280N</t>
  </si>
  <si>
    <t>13661</t>
  </si>
  <si>
    <t>MANTA GEOTEXTIL NAO TECIDO DE POLIESTERLARG.2,30M C/RESIST.TRACAO FAIXA LARGA RUPTURA 10KN/M AO PUNCIONAMENTO 380N</t>
  </si>
  <si>
    <t>13662</t>
  </si>
  <si>
    <t>MANTA GEOTEXTIL NAO TECIDO POLIESTER LARG. 2,30M COM RESIST.TRACAO A FAIXA LARGARUPTURA DE 16KN/M E AO PUNCION.550N</t>
  </si>
  <si>
    <t>13663</t>
  </si>
  <si>
    <t>MANTA GEOTEXTIL NAO TECIDO POLIESTER LARG.2,30M, RESIST.TRACAO FAIXA LARGA RUPTURA DE 21KN/M E AO PUNCION. 700N</t>
  </si>
  <si>
    <t>13664</t>
  </si>
  <si>
    <t>MANTA GEOTEXTIL NAO TECIDO POLIESTER LARG. 2,30M C/RESIST.TRACAO FAIXA LARGA RUPTURA DE 31KN/M E AO PUNCION. 1000N</t>
  </si>
  <si>
    <t>13665</t>
  </si>
  <si>
    <t>VEU DE POLIESTER NAO TECIDO</t>
  </si>
  <si>
    <t>13666</t>
  </si>
  <si>
    <t>GEOGRELHA TECIDO DE POLIESTER REVEST.C/PVC, RESIST.LONGIT.TRACAO DE 35KN/M E RESISTENCIA TRANSVERSAL DE 20KN/M</t>
  </si>
  <si>
    <t>13667</t>
  </si>
  <si>
    <t>GEOGRELHA TECIDO DE POLIESTER REVESTIDAC/PVC, RESIST.LONGIT.A TRACAO DE 55KN/ME RESIST.TRANSV. DE 30KN/M</t>
  </si>
  <si>
    <t>13668</t>
  </si>
  <si>
    <t>GEOGRELHA TECIDO DE POLIESTER REVESTIDAC/PVC, RESIST.LONGIT.A TRACAO DE 80KN/ME RESIST.TRANSVERSAL 30KN/M</t>
  </si>
  <si>
    <t>13669</t>
  </si>
  <si>
    <t>GEOGRELHA TECIDO DE POLIESTER REVESTIDAC/PVC RESIST. LONGIT.TRACAO DE 110KN/M ERESIST. TRANSVERSAL DE 30KN/M</t>
  </si>
  <si>
    <t>13670</t>
  </si>
  <si>
    <t>GEOGRELHA TECIDO PVA (POLI ALCOOL VINILICO) COM MODULO DE RIGIDEZ DE 700KN/M A 5% DE DEFORMACAO</t>
  </si>
  <si>
    <t>13671</t>
  </si>
  <si>
    <t>GEOGRELHA TECIDA DE PVA (POLI ALCOOL VINILICO) C/MODULO DE RIGIDEZ DE 1000KN/M A5% DE DEFORMACAO</t>
  </si>
  <si>
    <t>13672</t>
  </si>
  <si>
    <t>GEOGRELHA TECIDA DE PVA (POLI ALCOOL VINILICO) C/MODULO DE RIGIDEZ DE 1600KN/M A5% DE DEFORMACAO</t>
  </si>
  <si>
    <t>13673</t>
  </si>
  <si>
    <t>GEOGRELHA TECIDO DE PVA (POLI ALCOOL VINILICO) C/MODULO DE RIGIDEZ DE 2200KN/M A5% DE DEFORMACAO</t>
  </si>
  <si>
    <t>13674</t>
  </si>
  <si>
    <t>GEOGRELHA TECIDO DE PVC (POLI ALCOOL VINILICO) C/MODULO DE RIGIDEZ DE 3000KN/M A5% DE DEFORMACAO</t>
  </si>
  <si>
    <t>13675</t>
  </si>
  <si>
    <t>GEOGRELHA TECIDO DE PVA (POLI ALCOOL VINILICO) C/MOD. DE RIGIDEZ 4000KN/M A 5% DE DEFORMACAO</t>
  </si>
  <si>
    <t>13676</t>
  </si>
  <si>
    <t>GEOGRELHA TECIDO DE PVA (POLI ALCOOL VINILICO) C/MODULO DE RIGIDEZ DE 6000KN/M A5% DE DEFORMACAO</t>
  </si>
  <si>
    <t>13677</t>
  </si>
  <si>
    <t>GEOGRELHA TECIDO DE PVA (POLI ALCOOL VINILICO) C/MODULO DE RIGIDEZ DE 8000KN/M A5% DE DEFORMACAO</t>
  </si>
  <si>
    <t>13678</t>
  </si>
  <si>
    <t>GEOGRELHA P/REF.CAMADAS ASFALTICAS,PROD.FILAM.POLIESTER ALTA TENAC.C/REV.BETUM.ULTRA LEVE MIN.800,DEF.MAX.12%,40MMX40MM</t>
  </si>
  <si>
    <t>13679</t>
  </si>
  <si>
    <t>GEOGRELHA COMP.P/DRENAGEM POLIET.ALTA DENS.C/REVEST.GEOTEXTIL NAO TECIDO POLIESTER, COMPRESSAO 320KPA, LARG. 2,0M</t>
  </si>
  <si>
    <t>13680</t>
  </si>
  <si>
    <t>TAMPAO COMPLETO DE FERRO FUNDIDONODULAR ARTICULADO, DN600MM, CLASSE B125CONFORME ABNT NBR 10160</t>
  </si>
  <si>
    <t>13681</t>
  </si>
  <si>
    <t>TAMPAO COMPLETO DE FERRO FUNDIDO NODULARARTICULADO, DN600MM, CLASSE D400CONFORME ABNT NBR 10160</t>
  </si>
  <si>
    <t>13721</t>
  </si>
  <si>
    <t>CANTONEIRA DE ABAS IGUAIS DE 2"X3/8"</t>
  </si>
  <si>
    <t>13724</t>
  </si>
  <si>
    <t>BLOCO DE CONCRETO ESPECIAL (0,40X0,40X0,20)M SEM JARDINEIRA</t>
  </si>
  <si>
    <t>13725</t>
  </si>
  <si>
    <t>BLOCO DE CONCRETO ESPECIAL (0,40X0,40X0,20)M COM JARDINEIRA</t>
  </si>
  <si>
    <t>13727</t>
  </si>
  <si>
    <t>PUXADOR DE ACO INOX, VERTICAL C/40CM, C/FLANGES DE FIXACAO</t>
  </si>
  <si>
    <t>13731</t>
  </si>
  <si>
    <t>VEICULO DE PASSEIO, PRECO SEM PNEUS, COMMOTOR 1.6 LITROS BI-COMB (G+E), 4 P, 5P, C/AR COND, DIR HIDR E VID ELET DIANT</t>
  </si>
  <si>
    <t>13732</t>
  </si>
  <si>
    <t>TELHA TRAPEZOIDAL EM ACO GALVANIZADO, ESPESSURA DE 0,5MM</t>
  </si>
  <si>
    <t>13733</t>
  </si>
  <si>
    <t>TUBO FER.FUND.DUC.C/BOLSA FLAN.SOLD.ESP.CLAS.K-9,CLAS.PRES.PN-16,NBR 15420 E 7560,EXC.ACES.P/JUNTA,D=450MM,C=1,0M</t>
  </si>
  <si>
    <t>13737</t>
  </si>
  <si>
    <t>CHAPA DE ACO CARBONO SAE 1006/10, PERFURADA, D=6,35MM, DIST. ENTRE FUROS DE 9,00MM, NAS DIMENSOES DE (2000X1000X1,50)MM</t>
  </si>
  <si>
    <t>13738</t>
  </si>
  <si>
    <t>PLACA DE INAUG.EM LATAO, C/ESPES.MINIMA3MM, GRAVACAO POSITIVA E NEGATIVA, ACAB.NAS BORDAS POR ABRASAO</t>
  </si>
  <si>
    <t>13741</t>
  </si>
  <si>
    <t>COBOGO DE CONCRETO VAZADO, EM VENEZIANA,MEDINDO APROXIMADAMENTE 39X50X8CM</t>
  </si>
  <si>
    <t>13742</t>
  </si>
  <si>
    <t>PLACA DE GRANITO CINZA CORUMBA, ESPESSURA DE 2CM</t>
  </si>
  <si>
    <t>13749</t>
  </si>
  <si>
    <t>PERSIANA VERTICAL EM PVC, LAMINA C/LARGURA DE 89MM, FORNECIMENTO E COLOCACAO</t>
  </si>
  <si>
    <t>13752</t>
  </si>
  <si>
    <t>FECHADURA DE EMBUTIR PARA PORTA EXTERNA,COMPLETA, TIPO OVAL, COM ROSETA, MACANETA TIPO BOLA, DISTANCIA DE 40 A 55MM, EMMETAL COM ACABAMENTO CROMADO</t>
  </si>
  <si>
    <t>13753</t>
  </si>
  <si>
    <t>13754</t>
  </si>
  <si>
    <t>FECHADURA DE EMBUTIR PARA PORTA INTERNA,COMPLETA, COM ROSETA, MACANETA TIPO ALAVANCA, EM METAL COM ACABAMENTO CROMADO</t>
  </si>
  <si>
    <t>13755</t>
  </si>
  <si>
    <t>13761</t>
  </si>
  <si>
    <t>DIVISORIA MOVEL SANFONADA EM PVC, PARA AMBIENTE HOSPITALAR, ALTURA DE 185CM, LARGURA TOTAL DE 136,5CM</t>
  </si>
  <si>
    <t>13762</t>
  </si>
  <si>
    <t>DIVISORIA MOVEL SANFONADA EM PVC, PARA AMBIENTE HOSPITALAR, ALTURA DE 185CM, LARGURA TOTAL DE 199,5CM</t>
  </si>
  <si>
    <t>13763</t>
  </si>
  <si>
    <t>DIVISORIA MOVEL SANFONADA EM PVC, PARA AMBIENTE HOSPITALAR, ALTURA DE 185CM, LARGURA TOTAL DE 304,5CM</t>
  </si>
  <si>
    <t>13764</t>
  </si>
  <si>
    <t>CORTINA DIVISORIA HOSPITALAR,CONFEC. VINIL ALTA ESPESSURA APROX.0,4MM,ALT 1.80MANTI CHAMA,ANTI FUNGO COM ACESSORIOS FIX</t>
  </si>
  <si>
    <t>13765</t>
  </si>
  <si>
    <t>BIOMBO MOVEL, C/RODIZIOS, RETO, EM CHUMBO LAMINADO REVEST.EM EUCAPLAC, 1MM ESP.MED.0,80X1,80M, C/VISOR VIDRO PLUMBIFERO</t>
  </si>
  <si>
    <t>13766</t>
  </si>
  <si>
    <t>PAINEL PARA DIVISORIA BLINDADA,COMPOSTOPLACAS RIGIDAS REVESTINDO LENCOIS DE CHUMBO COM 1,0MM DE ESP,INCL.ELEM. FIXACAO</t>
  </si>
  <si>
    <t>13767</t>
  </si>
  <si>
    <t>PAINEL PARA DIVISORIA BLINDADA,COMPOSTOPLACAS RIGIDAS REVESTINDO LENCOIS DE CHUMBO COM 1,5MM DE ESP.,INCL.ELEM.FIXACAO</t>
  </si>
  <si>
    <t>13768</t>
  </si>
  <si>
    <t>SUPORTE P/PORTA SORO DE TETO, FIXO, COM4 GANCHOS</t>
  </si>
  <si>
    <t>13770</t>
  </si>
  <si>
    <t>PASSA-CHASSIS 2 PORTAS, CONSTR.C.ACO TRAT.PINT.COR CINZA MART.P/SER EMBUT.PAREDEC.ESC.SL.RAIO-X H=60CM,L=30CM,C=45CM</t>
  </si>
  <si>
    <t>13772</t>
  </si>
  <si>
    <t>TANQUE PARA EXPURGO EM ACO INOXIDAVEL</t>
  </si>
  <si>
    <t>13773</t>
  </si>
  <si>
    <t>LAVATORIO CIRURGICO ACO INOX., MEDINDO APROX.1,5M COMP.,C/DUAS TORNEIRAS AUT.P/SAIDA AGUA,ACION.POR SENSOR,INC.KIT INST.</t>
  </si>
  <si>
    <t>13774</t>
  </si>
  <si>
    <t>CAMARA FRIGORIF.P/CADAVERES,C/02LUG.TEMP.PROJ.0 A 3º,UNID.CONDENS.EM TORNO DE 1.1/4HP-220V,EVAP.TIPO AR FORC.FORNEC/INST</t>
  </si>
  <si>
    <t>13775</t>
  </si>
  <si>
    <t>CAMARA FRIGORIF.P/CADAVERES,C/04LUG.TEMP.PROJ.0 A 3º,UNID.CONDENS.EM TORNO DE 1.1/2HP-220V,EVAP.TIPO AR FORC.FORNEC/INST</t>
  </si>
  <si>
    <t>13776</t>
  </si>
  <si>
    <t>CAMARA FRIGORIF.P/CADAVERES,C/06LUG.TEMP.PROJ.0 A 3º,UNID.CONDENS.EM TORNO DE 1.3/4HP-220V,EVAP.TIPO AR FORC.FORNEC/INST</t>
  </si>
  <si>
    <t>13777</t>
  </si>
  <si>
    <t>CAMARA FRIGORIF.P/CADAVERES,C/08LUG.TEMP.PROJ.0 A 3º,UNID.CONDENS.EM TORNO DE 2.1/4HP-220V,EVAP.TIPO AR FORC.FORNEC/INST</t>
  </si>
  <si>
    <t>13779</t>
  </si>
  <si>
    <t>CAMARA FRIGORIF.P/CADAVERES,C/12LUG.TEMP.PROJ.0 A 3º,UNID.CONDENS.EM TORNO DE 2,5HP-220V,EVAP.TIPO AR FORC.FORNEC/INST.</t>
  </si>
  <si>
    <t>13784</t>
  </si>
  <si>
    <t>MESA DE AUTOPSIA OU NECROPSIA COM LAVATORIA E RECEPIENTE PARA COLETA DE MATERIAIS</t>
  </si>
  <si>
    <t>13788</t>
  </si>
  <si>
    <t>POSTE DE CONCRETO, C/SECAO CIRCULAR C/9MDE COMPR.E CARGA NOMINAL NO TOPO DE 600KG, EXCLUS.TRANSPORTE</t>
  </si>
  <si>
    <t>13789</t>
  </si>
  <si>
    <t>POSTE DE CONCRETO, C/SECAO CIRCULAR C/11,00M DE COMPRIM.E CARGA NOMINAL HORIZONTAL NO TOPO DE 600KG, EXCL. TRANSPORTE</t>
  </si>
  <si>
    <t>13791</t>
  </si>
  <si>
    <t>ABRIGO P/PARADA DE ONIBUS,PRE-FABRICADOEM CONCRETO APARENTE PROTENDIDO E/OU ARMADO,NAS DIMENSOES DE 4,00X2,00M,COLOCADO</t>
  </si>
  <si>
    <t>13800</t>
  </si>
  <si>
    <t>LOCACAO DE ESCORAMENTO METALICO COM ESCORAS TELESCOPICAS OU TORRES DE CARGA, PARA ESTRUT.CONVENCIONAL CONCRETO,EXCL.TRAN</t>
  </si>
  <si>
    <t>13809</t>
  </si>
  <si>
    <t>AREIA LAVADA, GROSSA, PARA REGIAO DE CAMPOS DOS GOYTACAZES, EXCLUSIVE TRANSPORTE</t>
  </si>
  <si>
    <t>13810</t>
  </si>
  <si>
    <t>AREIA LAVADA, GROSSA, PARA REGIAO DE ITAPERUNA, EXCLUSIVE TRANSPORTE</t>
  </si>
  <si>
    <t>13811</t>
  </si>
  <si>
    <t>AREIA LAVADA, GROSSA, PARA REGIAO DE MACAE, EXCLUSIVE TRANSPORTE</t>
  </si>
  <si>
    <t>13812</t>
  </si>
  <si>
    <t>AREIA LAVADA, GROSSA, PARA REGIAO DE NOVA FRIBURGO, EXCLUSIVE TRANSPORTE</t>
  </si>
  <si>
    <t>13813</t>
  </si>
  <si>
    <t>AREIA LAVADA, GROSSA, PARA REGIAO DE BARRA MANSA, EXCLUSIVE TRANSPORTE</t>
  </si>
  <si>
    <t>13814</t>
  </si>
  <si>
    <t>AREIA LAVADA, GROSSA, PARA REGIAO METROPOLITANA DO RIO DE JANEIRO, EXCLUSIVE TRANSPORTE</t>
  </si>
  <si>
    <t>13825</t>
  </si>
  <si>
    <t>PARAFUSO CABECA ABAULADA 16X45MM (PADRAOLIGTH OU NBR 8159)</t>
  </si>
  <si>
    <t>13826</t>
  </si>
  <si>
    <t>PARAFUSO CABECA ABAULADA 16X140MM (PADRAO LIGHT OU NBR 8159)</t>
  </si>
  <si>
    <t>13827</t>
  </si>
  <si>
    <t>PARAFUSO ROSCA DUPLA 16X500MM (PADRAO LIGHT OU NBR 8159)</t>
  </si>
  <si>
    <t>13828</t>
  </si>
  <si>
    <t>ADAPTADOR ESTRIBO DE COMPRESSAO (PADRAOLIGHT)</t>
  </si>
  <si>
    <t>13831</t>
  </si>
  <si>
    <t>CAIXA PARA MEDICAO E PROTECAO DE SIMPLIFICADA (CMPS)</t>
  </si>
  <si>
    <t>13832</t>
  </si>
  <si>
    <t>CAIXA DE PROTECAO GERAL (CPG 630), 800X400X270MM</t>
  </si>
  <si>
    <t>13843</t>
  </si>
  <si>
    <t>CHAPA DE ACO GALVANIZADO, #22 (6,40KG/M2)</t>
  </si>
  <si>
    <t>13844</t>
  </si>
  <si>
    <t>CHAPA DE ACO, PRETO LISO, SOLDADA, #14 (16,00KG/M2)</t>
  </si>
  <si>
    <t>13845</t>
  </si>
  <si>
    <t>ELETROCALHA PERFURADA, SEM VIROLA, MED.(50X50X3000)MM, PRE-ZINCADA, SEM TAMPA</t>
  </si>
  <si>
    <t>13846</t>
  </si>
  <si>
    <t>ELETROCALHA LISA, SEM VIROLA, MED.(50X50X3000)MM, PRE-ZINCADA, SEM TAMPA</t>
  </si>
  <si>
    <t>13847</t>
  </si>
  <si>
    <t>CURVA HORIZONTAL, 45º, PARA ELETROCALHAPERFURADA OU LISA, 50X50MM, PRE-ZINCADA</t>
  </si>
  <si>
    <t>13848</t>
  </si>
  <si>
    <t>CURVA HORIZONTAL, 90º, PARA ELETROCALHAPERFURADA OU LISA, 50X50MM, PRE-ZINCADA</t>
  </si>
  <si>
    <t>13849</t>
  </si>
  <si>
    <t>CURVA VERTICAL EXTERNA, 30º, PARA ELETROCALHA PERFURADA OU LISA, 50X50MM, PRE-ZINCADA</t>
  </si>
  <si>
    <t>13850</t>
  </si>
  <si>
    <t>CURVA VERTICAL EXTERNA, 45º, PARA ELETROCALHA PERFURADA OU LISA, 50X50MM, PRE-ZINCADA</t>
  </si>
  <si>
    <t>13851</t>
  </si>
  <si>
    <t>CURVA VERTICAL EXTERNA, 90º, PARA ELETROCALHA PERFURADA OU LISA, 50X50MM, PRE-ZINCADA</t>
  </si>
  <si>
    <t>13852</t>
  </si>
  <si>
    <t>CURVA VERTICAL INTERNA, 45º, PARA ELETROCALHA PERFURADA OU LISA, 50X50MM, PRE-ZINCADA</t>
  </si>
  <si>
    <t>13853</t>
  </si>
  <si>
    <t>CURVA VERTICAL INTERNA, 90º, PARA ELETROCALHA PERFURADA OU LISA, 50X50MM, PRE-ZINCADA</t>
  </si>
  <si>
    <t>13854</t>
  </si>
  <si>
    <t>CURVA DE INVERSAO, 90º, PARA ELETROCALHAPERFURADA OU LISA, 50X50MM, PRE-ZINCADA</t>
  </si>
  <si>
    <t>13855</t>
  </si>
  <si>
    <t>TE HORIZONTAL, 90º, PARA ELETROCALHA PERFURADA OU LISA, 50X50MM, PRE-ZINCADA</t>
  </si>
  <si>
    <t>13856</t>
  </si>
  <si>
    <t>TE VERTICAL DE DERIVACAO OU LATERAL, P/ELETROCALHA PERFURADA OU LISA, 50X50MM, PRE-ZINCADA</t>
  </si>
  <si>
    <t>13857</t>
  </si>
  <si>
    <t>CRUZETA HORIZONTAL, 90º, PARA ELETROCALHA PERFURADA OU LISA, 50X50MM, PRE-ZINCADA</t>
  </si>
  <si>
    <t>13858</t>
  </si>
  <si>
    <t>COTOVELO RETO, PARA ELETROCALHA PERFURADA OU LISA, 50X50MM, PRE-ZINCADA</t>
  </si>
  <si>
    <t>13859</t>
  </si>
  <si>
    <t>TE RETO, PARA ELETROCALHA PERFURADA OU LISA, 50X50MM, PRE-ZINCADA</t>
  </si>
  <si>
    <t>13860</t>
  </si>
  <si>
    <t>CRUZETA RETA, PARA ELETROCALHA PERFURADAOU LISA, 50X50MM, PRE-ZINCADA</t>
  </si>
  <si>
    <t>13861</t>
  </si>
  <si>
    <t>TE VERTICAL (SUBIDA), PARA ELETROCALHA PERFURADA OU LISA, 50X50MM, PRE-ZINCADA</t>
  </si>
  <si>
    <t>13862</t>
  </si>
  <si>
    <t>TE VERTICAL (DESCIDA), PARA ELETROCALHAPERFURADA OU LISA, 50X50MM, PRE-ZINCADA</t>
  </si>
  <si>
    <t>13863</t>
  </si>
  <si>
    <t>TERMINAL DE FECHAMENTO LISO, PARA ELETROCALHA PERFURADA OU LISA, 50X50MM, PRE-ZINCADA</t>
  </si>
  <si>
    <t>13864</t>
  </si>
  <si>
    <t>TERMINAL DE FECHAMENTO, PARA ELETROCALHAPERFURADA OU LISA, 50X50MM, PRE-ZINCADA, COM SAIDA PARA TUBO</t>
  </si>
  <si>
    <t>13865</t>
  </si>
  <si>
    <t>ACOPLAMENTO EM PAINEL, PARA ELETROCALHAPERFURADA OU LISA, 50X50MM, PRE-ZINCADA</t>
  </si>
  <si>
    <t>13866</t>
  </si>
  <si>
    <t>GOTEJADOR, PARA ELETROCALHA PERFURADA OULISA, 50X50MM, PRE-ZINCADA</t>
  </si>
  <si>
    <t>13871</t>
  </si>
  <si>
    <t>TUBO COBRE, CLASSE I, 35MM</t>
  </si>
  <si>
    <t>13872</t>
  </si>
  <si>
    <t>GONGO CAMPAINHA DE 6 POLEGADAS, PARA SISTEMA DE INSTALACAO DE COMBATE A INCENDIO</t>
  </si>
  <si>
    <t>13873</t>
  </si>
  <si>
    <t>SUPORTE SUSPENSAO OMEGA P/ELETROCALHA PERFURADA OU LISA 50X50MM (LARGURA X ABA)</t>
  </si>
  <si>
    <t>13874</t>
  </si>
  <si>
    <t>SUPORTE SUSPENSAO OMEGA P/ELETROCALHA PERFURADA OU LISA 100X50MM (LARGURA X ABA)</t>
  </si>
  <si>
    <t>13875</t>
  </si>
  <si>
    <t>SUPORTE SUSPENSAO OMEGA P/ELETROCALHA PERFURADA OU LISA 150X50MM (LARGURA X ABA)</t>
  </si>
  <si>
    <t>13876</t>
  </si>
  <si>
    <t>SUPORTE SUSPENSAO OMEGA P/ELETROCALHA PERFURADA OU LISA 200X50MM (LARGURA X ABA)</t>
  </si>
  <si>
    <t>13877</t>
  </si>
  <si>
    <t>SUPORTE SUSPENSAO OMEGA P/ELETROCALHA PERFURADA OU LISA 300X50MM (LARGURA X ABA)</t>
  </si>
  <si>
    <t>13878</t>
  </si>
  <si>
    <t>SUPORTE SUSPENSAO OMEGA P/ELETROCALHA PERFURADA OU LISA 400X50MM (LARGURA X ABA)</t>
  </si>
  <si>
    <t>13879</t>
  </si>
  <si>
    <t>SUPORTE SUSPENSAO OMEGA P/ELETROCALHA PERFURADA OU LISA 150X75MM (LARGURA X ABA)</t>
  </si>
  <si>
    <t>13880</t>
  </si>
  <si>
    <t>SUPORTE SUSPENSAO OMEGA P/ELETROCALHA PERFURADA OU LISA 200X75MM (LARGURA X ABA)</t>
  </si>
  <si>
    <t>13881</t>
  </si>
  <si>
    <t>SUPORTE SUSPENSAO OMEGA P/ELETROCALHA PERFURADA OU LISA 300X75MM (LARGURA X ABA)</t>
  </si>
  <si>
    <t>13882</t>
  </si>
  <si>
    <t>SUPORTE SUSPENSAO OMEGA P/ELETROCALHA PERFURADA OU LISA 400X75MM (LARGURA X ABA)</t>
  </si>
  <si>
    <t>13883</t>
  </si>
  <si>
    <t>SUPORTE SUSPENSAO OMEGA P/ELETROCALHA PERFURADA OU LISA 400X100MM (LARGURA X ABA)</t>
  </si>
  <si>
    <t>13884</t>
  </si>
  <si>
    <t>TAMPA DE ENCAIXE PARA ELETROCALHA PERFURADA OU LISA, 50X3000MM</t>
  </si>
  <si>
    <t>13885</t>
  </si>
  <si>
    <t>TAMPA DE ENCAIXE PARA ELETROCALHA PERFURADA OU LISA, 100X3000MM</t>
  </si>
  <si>
    <t>13886</t>
  </si>
  <si>
    <t>TAMPA DE ENCAIXE PARA ELETROCALHA PERFURADA OU LISA, 150X3000MM</t>
  </si>
  <si>
    <t>13887</t>
  </si>
  <si>
    <t>TAMPA DE ENCAIXE PARA ELETROCALHA PERFURADA OU LISA, 200X3000MM</t>
  </si>
  <si>
    <t>13888</t>
  </si>
  <si>
    <t>TAMPA DE ENCAIXE PARA ELETROCALHA PERFURADA OU LISA, 300X3000MM</t>
  </si>
  <si>
    <t>13889</t>
  </si>
  <si>
    <t>TAMPA DE ENCAIXE PARA ELETROCALHA PERFURADA OU LISA, 400X3000MM</t>
  </si>
  <si>
    <t>13890</t>
  </si>
  <si>
    <t>MAO-DE-OBRA DE ENGENHEIRO SANITARISTA, PARA SERVICOS DE CONSULTORIA DE ENGENHARIA E ARQUIT., INCLUSIVE ENCARGOS SOCIAIS</t>
  </si>
  <si>
    <t>13891</t>
  </si>
  <si>
    <t>MAO-DE-OBRA DE ENGENHEIRO SANITARISTA, PARA SERVICOS DE CONSULTORIA DE ENGENHARIA E ARQUIT., EXCLUSIVE ENCARGOS SOCIAIS</t>
  </si>
  <si>
    <t>13892</t>
  </si>
  <si>
    <t>MAO-DE-OBRA DE ADVOGADO, PARA SERVICOS DE CONSULTORIA DE ENGENHARIA E ARQUITETURA, EXCLUSIVE ENCARGOS SOCIAIS</t>
  </si>
  <si>
    <t>13893</t>
  </si>
  <si>
    <t>MAO-DE-OBRA DE ANALISTA AMBIENTAL, PARASERVICOS DE CONSULTORIA DE ENGENHARIA EARQUIT., EXCLUSIVE ENCARGOS SOCIAIS</t>
  </si>
  <si>
    <t>13894</t>
  </si>
  <si>
    <t>MAO-DE-OBRA DE ENFERMEIRO, INCLUSIVE ENCARGOS SOCIAIS</t>
  </si>
  <si>
    <t>13895</t>
  </si>
  <si>
    <t>MAO-DE-OBRA DE ENGENHEIRO DE SEGURANCA DO TRABALHO, INCLUSIVE ENCARGOS SOCIAIS</t>
  </si>
  <si>
    <t>13896</t>
  </si>
  <si>
    <t>MAO-DE-OBRA DE MEDICO DO TRABALHO, INCLUSIVE ENCARGOS SOCIAIS</t>
  </si>
  <si>
    <t>13897</t>
  </si>
  <si>
    <t>MAO-DE-OBRA DE TECNICO DE QUALIDADE, INCLUSIVE ENCARGOS SOCIAIS</t>
  </si>
  <si>
    <t>13898</t>
  </si>
  <si>
    <t>MAO-DE-OBRA DE APROPRIADOR, INCLUSIVE ENCARGOS SOCIAIS</t>
  </si>
  <si>
    <t>13899</t>
  </si>
  <si>
    <t>MAO-DE-OBRA DE FAXINEIRO, INCLUSIVE ENCARGOS SOCIAIS</t>
  </si>
  <si>
    <t>13900</t>
  </si>
  <si>
    <t>MAO-DE-OBRA DE COPEIRO, INCLUSIVE ENCARGOS SOCIAIS</t>
  </si>
  <si>
    <t>13901</t>
  </si>
  <si>
    <t>MAO-DE-OBRA DE COMPRADOR, INCLUSIVE ENCARGOS SOCIAIS</t>
  </si>
  <si>
    <t>13902</t>
  </si>
  <si>
    <t>MAO-DE-OBRA DE COZINHEIRO, INCLUSIVE ENCARGOS SOCIAIS</t>
  </si>
  <si>
    <t>13903</t>
  </si>
  <si>
    <t>BOMBA SUBMERSIVEL, PARA AGUAS SERVIDAS OU LIMPAS, DE 4,0CV - 220/380V</t>
  </si>
  <si>
    <t>13916</t>
  </si>
  <si>
    <t>TUBO DE FERRO FUNDIDO, CENTRIFUGADO, PONTA/PONTA, DN 50MM, LINHA SMU, COMPRIMENTO DE 3,00M, EXCLUSIVE JUNTA</t>
  </si>
  <si>
    <t>13917</t>
  </si>
  <si>
    <t>TUBO DE FERRO FUNDIDO, CENTRIFUGADO, PONTA/PONTA, DN 75MM, LINHA SMU, COMPRIMENTO DE 3,00M, EXCLUSIVE JUNTA</t>
  </si>
  <si>
    <t>13918</t>
  </si>
  <si>
    <t>TUBO DE FERRO FUNDIDO, CENTRIFUGADO, PONTA/PONTA, DN 100MM, LINHA SMU, COMPRIMENTO DE 3,00M, EXCLUSIVE JUNTA</t>
  </si>
  <si>
    <t>13919</t>
  </si>
  <si>
    <t>TUBO DE FERRO FUNDIDO, CENTRIFUGADO, PONTA/PONTA, DN 125MM, LINHA SMU, COMPRIMENTO DE 3,00M, EXCLUSIVE JUNTA</t>
  </si>
  <si>
    <t>13920</t>
  </si>
  <si>
    <t>TUBO DE FERRO FUNDIDO, CENTRIFUGADO, PONTA/PONTA, DN 150MM, LINHA SMU, COMPRIMENTO DE 3,00, EXCLUSIVE JUNTA</t>
  </si>
  <si>
    <t>13921</t>
  </si>
  <si>
    <t>TUBO DE FERRO FUNDIDO, CENTRIFUGADO, PONTA/PONTA, DN 200MM, LINHA SMU, COMPRIMENTO DE 3,00M, EXCLUSIVE JUNTA</t>
  </si>
  <si>
    <t>13922</t>
  </si>
  <si>
    <t>TUBO DE FERRO FUNDIDO, CENTRIFUGADO, PONTA/PONTA, DN 250MM, LINHA SMU, COMPRIMENTO DE 3,00M, EXCLUSIVE JUNTA</t>
  </si>
  <si>
    <t>13923</t>
  </si>
  <si>
    <t>TUBO DE FERRO FUNDIDO, CENTRIFUGADO, PONTA/PONTA, DM 300MM, LINHA SMU, COMPRIMENTO DE 3,00M, EXCLUSIVE JUNTA</t>
  </si>
  <si>
    <t>13924</t>
  </si>
  <si>
    <t>TUBO DE FERRO FUNDIDO, CENTRIFUGADO, PONTA/PONTA, DN 400MM, LINHA SMU, COMPRIMENTO DE 3,00M, EXCLUSIVE JUNTA</t>
  </si>
  <si>
    <t>13925</t>
  </si>
  <si>
    <t>TUBO DE FERRO FUNDIDO, CENTRIFUGADO, PONTA/PONTA, DN 500MM, LINHA SMU, COMPRIMENTO DE 3,00M, EXCLUSIVE JUNTA</t>
  </si>
  <si>
    <t>13926</t>
  </si>
  <si>
    <t>TUBO DE FERRO FUNDIDO, CENTRIFUGADO, PONTA/PONTA, DN 600MM, LINHA SMU, COMPRIMENTO DE 3,00M, EXCLUSIVE JUNTA</t>
  </si>
  <si>
    <t>13927</t>
  </si>
  <si>
    <t>RALO SIFONADO DE FERRO FUNDIDO,P/BANHEIRO SOC.,DN150MM,SMU,COMPLETO,4 ENT.DN50MME 1 SAIDA DN75MM,CONF.ABNT NBR 15579</t>
  </si>
  <si>
    <t>13928</t>
  </si>
  <si>
    <t>RALO SIFONADO DE FERRO FUNDIDO,P/BANHEIRO SERV.,DN100MM,SMU,COMPOSTO 1 ENT.E 1 SIDA DN50MM(PVC 40MM INT.),ABNT NBR 15579</t>
  </si>
  <si>
    <t>13929</t>
  </si>
  <si>
    <t>RALO SECO DE FERRO FUNDIDO,DN100MM,SMU,COMPOSTO ENTRADA SUPERIOR DN100MM E SAIDAVERTICAL DN50MM,CONFORME ABNT NBR 15579</t>
  </si>
  <si>
    <t>13930</t>
  </si>
  <si>
    <t>RALO SECO DE FERRO FUNDIDO P/BOX C/SAIDAHORIZ.,DN 100MM,SMU,COMP.DE ENT.SUP.DN100MM E SAIDA HORIZ.DN50MM,ABNT NBR 15579</t>
  </si>
  <si>
    <t>13936</t>
  </si>
  <si>
    <t>JUNTA RAPID, LINHA SMU, DESTINADA PARA UNIAO E VEDACAO ENTRE EXTREMIDADES PONTA/PONTA DE TUBOS E CONEXOES COM DN 50MM</t>
  </si>
  <si>
    <t>13937</t>
  </si>
  <si>
    <t>JUNTA RAPID, LINHA SMU, DESTINADA PARA UNIAO E VEDACAO ENTRE EXTREMIDADES PONTA/PONTA DE TUBOS E CONEXOES COM DN 75MM</t>
  </si>
  <si>
    <t>13938</t>
  </si>
  <si>
    <t>JUNTA RAPID, LINHA SMU, DESTINADA PARA UNIAO E VEDACAO ENTRE EXTREMIDADES PONTA/PONTA DE TUBOS E CONEXOES COM DN 100MM</t>
  </si>
  <si>
    <t>13939</t>
  </si>
  <si>
    <t>JUNTA RAPID, LINHA SMU, DESTINADA PARA UNIAO E VEDACAO ENTRE EXTREMIDADES PONTA/PONTA DE TUBOS E CONEXOES COM DN 125MM</t>
  </si>
  <si>
    <t>13940</t>
  </si>
  <si>
    <t>JUNTA RAPID, LINHA SMU, DESTINADA PARA UNIAO E VEDACAO ENTRE EXTREMIDADES PONTA/PONTA DE TUBOS E CONEXOES COM DN 150MM</t>
  </si>
  <si>
    <t>13941</t>
  </si>
  <si>
    <t>JUNTA RAPID, LINHA SMU, DESTINADA PARA UNIAO E VEDACAO ENTRE EXTREMIDADES PONTA/PONTA DE TUBOS E CONEXOES COM DN 200MM</t>
  </si>
  <si>
    <t>13944</t>
  </si>
  <si>
    <t>JUNTA RAPID, LINHA SMU, DESTINADA PARA UNIAO E VEDACAO ENTRE EXTREMIDADES PONTA/PONTA DE TUBOS E CONEXOES COM DN 400MM</t>
  </si>
  <si>
    <t>13945</t>
  </si>
  <si>
    <t>JUNTA RAPID, LINHA SMU, DESTINADA PARA UNIAO E VEDACAO ENTRE EXTREMIDADES PONTA/PONTA DE TUBOS E CONEXOES COM DN 500MM</t>
  </si>
  <si>
    <t>13946</t>
  </si>
  <si>
    <t>JUNTA RAPID, LINHA SMU, DESTINADA PARA UNIAO E VEDACAO ENTRE EXTREMIDADES PONTA/PONTA DE TUBOS E CONEXOES COM DN 600MM</t>
  </si>
  <si>
    <t>13947</t>
  </si>
  <si>
    <t>JUNTA CV, LINHA SMU, DESTINADA PARA UNIAO E VEDACAO ENTRE EXTREMIDADES PONTA/PONTA DE TUBOS E CONEXOES COM DN 250MM</t>
  </si>
  <si>
    <t>13948</t>
  </si>
  <si>
    <t>JUNTA CV, LINHA SMU, DESTINADA PARA UNIAO E VEDACAO ENTRE EXTREMIDADES PONTA/PONTA DE TUBOS E CONEXOES COM DN 300MM</t>
  </si>
  <si>
    <t>13949</t>
  </si>
  <si>
    <t>TUBO DE FERRO FUNDIDO, CENTRIFUGADO, PONTA/BOLSA, DN 100MM, LINHA PREDIAL TRADICIONAL, COMPRIM.DE 3,00M, INCLUSIVE JUNTA</t>
  </si>
  <si>
    <t>13950</t>
  </si>
  <si>
    <t>TUBO DE FERRO FUNDIDO, CENTRIFUGADO, PONTA/BOLSA, DN 150MM, LINHA PREDIAL TRADICIONAL, COMPRIM.DE 3,00M, INCLUSIVE JUNTA</t>
  </si>
  <si>
    <t>13953</t>
  </si>
  <si>
    <t>TUBO FERRO FUND.CENTR.DUCTIL,CLAS.25KG,P/CANAL.AGUA,ABNT NBR 6916,CLAS.MIN.IGUALFE 42012 NBR 7675,COR AZUL,DIAM.90MM</t>
  </si>
  <si>
    <t>13954</t>
  </si>
  <si>
    <t>TUBO FERRO FUND.CENTR.DUCTIL,CLAS.25KG,P/CANAL.AGUA,ABNT MBR 6916,CLAS.MIN.IGUALFE 42012 NBR 7675,COR AZUL,DIAM.110MM</t>
  </si>
  <si>
    <t>13955</t>
  </si>
  <si>
    <t>TUBO FERRO FUNF.CENTR.DUCTIL,CLAS.25KG,P/CANAL.AGUA,ABNT NBR 6919,CLAS.MIN.IGUALFE 42012 NBR 7675,COR AZUL,DIAM.125MM</t>
  </si>
  <si>
    <t>13958</t>
  </si>
  <si>
    <t>ARRUELA DE PRESSAO, DE 3/8"</t>
  </si>
  <si>
    <t>13959</t>
  </si>
  <si>
    <t>MADEIRA APARELHADA, SECAO (2,5X20,00)CM- GRUPO I, DA TABELA CLASSIFICATORIA MUNICIPAL DE ESPECIFICACOES DE PRODUTOS MADEIREIROS DO MUNICIPIO DO RIO DE JANEIRO</t>
  </si>
  <si>
    <t>13960</t>
  </si>
  <si>
    <t>CANTONEIRA DE ACO, COM ABAS IGUAIS, DE (1"X1/8")</t>
  </si>
  <si>
    <t>13961</t>
  </si>
  <si>
    <t>CORRENTE DE ACO GALVANIZADO DE 3/16"</t>
  </si>
  <si>
    <t>13963</t>
  </si>
  <si>
    <t>PARAFUSO DE ACO CARBONO, CABECA SEXTAVADA, MEDINDO (3/8"X1 1/2")</t>
  </si>
  <si>
    <t>13964</t>
  </si>
  <si>
    <t>PARAFUSO DE ACO CARBONO, CABECA SEXTAVADA, MEDINDO (3/8"X2")</t>
  </si>
  <si>
    <t>13965</t>
  </si>
  <si>
    <t>PORCA SEXTAVADA DE ACO GALVANIZADO, DE 3/8"</t>
  </si>
  <si>
    <t>13966</t>
  </si>
  <si>
    <t>ROLAMENTO, Nº 627/2Z, MARCA NSK OU SKF OU SIMILAR</t>
  </si>
  <si>
    <t>13967</t>
  </si>
  <si>
    <t>ARRUELA DE PRESSAO, DE 1 1/2"</t>
  </si>
  <si>
    <t>13968</t>
  </si>
  <si>
    <t>ARRUELA LISA DE ACO GALVANIZADO, DE 5/16"</t>
  </si>
  <si>
    <t>13969</t>
  </si>
  <si>
    <t>PITAO METALICO, ZINCADO, M4X70, COM BUCHA DE NYLON (8X40)MM, TIPO SB8/3P (CONJUNTO)</t>
  </si>
  <si>
    <t>13970</t>
  </si>
  <si>
    <t>PORCA SEXTAVADA DE ACO CARBONO, DE 5/16"</t>
  </si>
  <si>
    <t>13971</t>
  </si>
  <si>
    <t>PORCA SEXTAVADA DE ACO CARBONO, DE 1 1/2"</t>
  </si>
  <si>
    <t>13972</t>
  </si>
  <si>
    <t>ESCADA ARVORE,FORMA DE TRONCO VERTICAL EM MAD.APARELHADA OU EUCALIPTO AUTOCLAVADO,DEGRAUS EM TUBO DE FERRO GALV.C/ACAB.EM PINT.AUTOM.OU VERNIZ,ABNT NBR 16071</t>
  </si>
  <si>
    <t>13973</t>
  </si>
  <si>
    <t>PARAFUSO FRANCES DE FERRO GALVANIZADO, COM PORCA, MEDINDO (5/16"X2")</t>
  </si>
  <si>
    <t>13974</t>
  </si>
  <si>
    <t>PORCA SEXTAVADA DE ACO CARBONO, DE 3/8"</t>
  </si>
  <si>
    <t>13977</t>
  </si>
  <si>
    <t>PARAFUSO FRANCES DE FERRO GALVANIZADO, COM PORCA, MEDINDO (1/4"X2")</t>
  </si>
  <si>
    <t>13979</t>
  </si>
  <si>
    <t>ARRUELA DE PRESSAO, DE 5/16"</t>
  </si>
  <si>
    <t>13980</t>
  </si>
  <si>
    <t>CANTONEIRA DE ACO, COM ABAS IGUAIS, DE (2"X3/16")</t>
  </si>
  <si>
    <t>13981</t>
  </si>
  <si>
    <t>PARAFUSO DE ACO CARBONO, CABECA SEXTAVADA, MEDINDO (5/16"X2")</t>
  </si>
  <si>
    <t>13985</t>
  </si>
  <si>
    <t>ABRACADEIRA DE ACO CARBONO, TIPO D COM PARAFUSO, DE 1.1/2"</t>
  </si>
  <si>
    <t>13986</t>
  </si>
  <si>
    <t>POLIUREIA PURA AROMATICA</t>
  </si>
  <si>
    <t>13988</t>
  </si>
  <si>
    <t>QUARTZO</t>
  </si>
  <si>
    <t>14000</t>
  </si>
  <si>
    <t>EQUIPAMENTO CHILLER (RESFRIADOR DE LIQUIDOS), CONDENSACAO A AR, REGIME DE TRABALHO (TEMPERATURA) 0,1ºC (EVAP.) E 45ºC (COND), 100TR</t>
  </si>
  <si>
    <t>14001</t>
  </si>
  <si>
    <t>EQUIPAMENTO CHILLER (RESFRIADOR DE LIQUIDOS), CONDENSACAO A AR, REGIME DE TRABALHO (TEMPERATURA) 0,1ºC (EVAP.) E 45ºC (COND.), 150TR</t>
  </si>
  <si>
    <t>14009</t>
  </si>
  <si>
    <t>TORNEIRA P/LAVATORIO,DE PAREDE,ACIONAMENTO HIDROMECANICO MANUAL E FECHAMENTO AUTOMATICO,ANTIVANDALISMO,DE 85MM,CROMADA</t>
  </si>
  <si>
    <t>14010</t>
  </si>
  <si>
    <t>TORNEIRA P/LAVATORIO,DE PAREDE,ACIONAMENTO HIDROMECANICO MANUAL E FECHAMENTO AUTOMATICO,ANTIVANDALISMO,DE 135MM,CROMADA</t>
  </si>
  <si>
    <t>14012</t>
  </si>
  <si>
    <t>DENTE DE CORTE PARA VALETADEIRA</t>
  </si>
  <si>
    <t>14013</t>
  </si>
  <si>
    <t>MOTOCICLETA, 125 CILINDRADAS, X/E</t>
  </si>
  <si>
    <t>14015</t>
  </si>
  <si>
    <t>ESCAVADEIRA HIDRAULICA DE ESTEIRA, PESOEM TORNO DE 23T, MOTOR DIESEL EM TORNO DE 172HP, CACAMBA CAPAC. APROX. DE 1,14M3</t>
  </si>
  <si>
    <t>14016</t>
  </si>
  <si>
    <t>GUINDASTE ARTICULADO COM CAPACIDADE MAXIMA DE CARGA EM TORNO DE 10,5T E ALCANCEMAXIMO VERTICAL DO SOLO DE APROXIMADAMENTE 17,00M, EXCLUSIVE CHASSIS</t>
  </si>
  <si>
    <t>14017</t>
  </si>
  <si>
    <t>GUINDASTE ARTICULADO COM CAPACIDADE MAX.DE 31T/M E ALCANCE MAX. VERTICAL DO SOLO DE APROX. 17,0M, EXCLUSIVE CHASSIS</t>
  </si>
  <si>
    <t>14100</t>
  </si>
  <si>
    <t>PISO DE ALTA RESIST.P/USO INT.,PLACAS PRE-MOLD.VIDRO PRENS.350T,MED.40X40X3CM,CONFEC.C/AGREG.MIN.(QUARTZO),CP60,RES.RADI</t>
  </si>
  <si>
    <t>14101</t>
  </si>
  <si>
    <t>PISO DE ALTA RESIST.P/USO EXT.PLACAS PRE-MOLD.,VIDRO PRENS.350T,MED.40X40X3CM,CONFEC.C/AGREG.MIN.(QUARTZO),CP60,RES.RADI</t>
  </si>
  <si>
    <t>14102</t>
  </si>
  <si>
    <t>RODAPE ALTA RESIST.P/USO INT.,PLACAS PRE-MOLD.VIDRO PRENS.350T,MED.10X40X3CM,CONFEC.C/AGREG.MIN.(QUARTZO),CP 60,RES.RADI</t>
  </si>
  <si>
    <t>14103</t>
  </si>
  <si>
    <t>REJUNTAMENTO A BASE EPOXI</t>
  </si>
  <si>
    <t>14104</t>
  </si>
  <si>
    <t>BASE SELADORA (LITRO)</t>
  </si>
  <si>
    <t>14105</t>
  </si>
  <si>
    <t>CERA DE RESINA ACRILICA BRILHO MOLHADO,DE ALTA RESIST., DURAB. E RESIST. AO ESCORREGAMENTO, PARA TODOS OS TIPOS DE PISO</t>
  </si>
  <si>
    <t>14106</t>
  </si>
  <si>
    <t>ABRASIVOS DIAMANTADOS COM GRAOS 36/40/120/220/440</t>
  </si>
  <si>
    <t>14107</t>
  </si>
  <si>
    <t>PISO VINILICO FLEXIVEL,MANTAS L=2M X C=20M,HOMOGENEO,2MM ESP.,REFORCO PUR,ALTO TRAFEGO,ANTIFUNGICIDA,ABNT NBR 14917</t>
  </si>
  <si>
    <t>14109</t>
  </si>
  <si>
    <t>PAREDE VERDE C/PRE-VEGETACAO SIST.MOD.,CONST:MOD.SUBST RIG.P/RET.DE SUBST.NUT.,P.DE FIX,C.GALV,SUBST.E SIST IRRIG. FO/CO</t>
  </si>
  <si>
    <t>14114</t>
  </si>
  <si>
    <t>TELA DE ALTA RESISTENCIA, PARA CONTENCAODE BARREIRAS COM ENERGIA DE 1500 KJ</t>
  </si>
  <si>
    <t>14115</t>
  </si>
  <si>
    <t>TELA DE ALTA RESISTENCIA, PARA CONTENCAODE BARREIRAS COM ENERGIA DE 3000 KJ</t>
  </si>
  <si>
    <t>14116</t>
  </si>
  <si>
    <t>TELA DE ALTA RESISTENCIA, PARA CONTENCAODE BARREIRAS COM RESISTENCIA A TRACAODE 150 KN/M</t>
  </si>
  <si>
    <t>14117</t>
  </si>
  <si>
    <t>TELA DE ALTA RESISTENCIA PARA CONTENCAODE BARREIRAS COM RESISTENCIA A TRACAO DE220 KN/M</t>
  </si>
  <si>
    <t>14122</t>
  </si>
  <si>
    <t>EQUIPAMENTO CHILLER (RESFRIADOR DE LIQUIDOS), CONDENSACAO A AR, REGIME DE TRABALHO (TEMPERATURA) 0,1ºC (EVAP.) E 45ºC (COND.), 200TR</t>
  </si>
  <si>
    <t>14126</t>
  </si>
  <si>
    <t>GRUPO GER. ABERTO TRIF.220/127V,FREQ.50/60HZ,C/REG.TEN.FREQ.AUT.QUADRO COM.AUT.TANQUE COMB.POT.75/60KVA INT./CONT</t>
  </si>
  <si>
    <t>14127</t>
  </si>
  <si>
    <t>GRUPO GER. ABERTO TRIF.220/127V,FREQ.50/60HZ,C/REG.TEN.FREQ.AUT.QUADRO COM.MAN.TANQUE COMB.POT.75/60KVA INT./CONT</t>
  </si>
  <si>
    <t>14128</t>
  </si>
  <si>
    <t>GRUPO GER ABERTO TRIF.380/220V,FREQ.50/60HZ,C/REG.TEN.FREQ.AUT.QUADRO COM.AUT. TANQUE COMB.POT.75/60KVA INT./CONT</t>
  </si>
  <si>
    <t>14129</t>
  </si>
  <si>
    <t>GRUPO GER. ABERTO TRIF.380/220V,FREQ.50/60HZ,C/REG.TEN.FREQ.AUT.QUADRO COM.MAN.TANQUE COMB.POT.75/60KVA INT./CONT</t>
  </si>
  <si>
    <t>14130</t>
  </si>
  <si>
    <t>GRUPO GER. ABERTO TRIF.220/127V,FREQ.50/60HZ,C/REG.TEN.FREQ.AUT.QUADRO COM.AUT.TANQUE COMB.POT.81/65KVA INT./CONT</t>
  </si>
  <si>
    <t>14131</t>
  </si>
  <si>
    <t>GRUPO GER. ABERTO TRIF.220/127V,FREQ.50/60HZ,C/REG.TEN.FREQ.AUT.QUADRO COM.MAN.TANQUE COMB.POT.81/65KVA INT./CONT</t>
  </si>
  <si>
    <t>14132</t>
  </si>
  <si>
    <t>GRUPO GER. ABERTO TRIF.380/220V,FREQ.50/60HZ,C/REG.TEN.FREQ.AUT.QUADRO COM.AUT.TANQUE COMB.POT.81/65KVA INT./CONT</t>
  </si>
  <si>
    <t>14133</t>
  </si>
  <si>
    <t>GRUPO GER. ABERTO TRIF.380/220V,FREQ.50/60HZ,C/REG.TEN.FREQ.AUT.QUADRO COM.MAN.TANQUE COMB.POT.81/65KVA INT./CONT</t>
  </si>
  <si>
    <t>14134</t>
  </si>
  <si>
    <t>GRUPO GER. ABERTO TRIF.220/127V,FREQ.50/60HZ,C/REG.TEN.FREQ.AUT.QUADRO COM.AUT.TANQUE COMB.POT.115/92KVA INT./CONT</t>
  </si>
  <si>
    <t>14135</t>
  </si>
  <si>
    <t>GRUPO GER. ABERTO TRIF.220/127V,FREQ.50/60HZ,C/REG.TEN.FREQ.AUT.QUADRO COM.MAN.TANQUE COMB.POT.115/92KVA INT./CONT</t>
  </si>
  <si>
    <t>14136</t>
  </si>
  <si>
    <t>GRUPO GER ABERTO TRIF.380/220V,FREQ.50/60HZ,C/REG.TEN.FREQ.AUT.QUADRO COM.AUT. TANQUE COMB.POT.115/92KVA INT./CONT</t>
  </si>
  <si>
    <t>14137</t>
  </si>
  <si>
    <t>GRUPO GER. ABERTO TRIF.380/220V,FREQ.50/60HZ,C/REG.TEN.FREQ.AUT.QUADRO COM.MAN.TANQUE COMB.POT.115/92KVA INT./CONT</t>
  </si>
  <si>
    <t>14138</t>
  </si>
  <si>
    <t>GRUPO GER. ABERTO TRIF.220/127V,FREQ.50/60HZ,C/REG.TEN.FREQ.AUT.QUADRO COM.AUT.TANQUE COMB.POT.180/144KVA INT./CON</t>
  </si>
  <si>
    <t>14139</t>
  </si>
  <si>
    <t>GRUPO GER. ABERTO TRIF.220/127V,FREQ.50/60HZ,C/REG.TEN.FREQ.AUT.QUADRO COM.MAN.TANQUE COMB.POT.180/144KVA INT./CON</t>
  </si>
  <si>
    <t>14140</t>
  </si>
  <si>
    <t>GRUPO GER. ABERTO TRIF.380/220V,FREQ.50/60HZ,C/REG.TEN.FREQ.AUT.QUADRO COM.AUT.TANQUE COMB.POT.180/144KVA INT./CON</t>
  </si>
  <si>
    <t>14141</t>
  </si>
  <si>
    <t>GRUPO GER. ABERTO TRIF.380/220V,FREQ.50/60HZ,C/REG.TEN.FREQ.AUT.QUADRO COM.MAN.TANQUE COMB.POT.180/144KVA INT./CON</t>
  </si>
  <si>
    <t>14142</t>
  </si>
  <si>
    <t>GRUPO GER. ABERTO TRIF.220/127V,FREQ.50/60HZ,C/REG.TEN.FREQ.AUT.QUADRO COM.AUT.TANQUE COMB.POT.260/208KVA INT./CON</t>
  </si>
  <si>
    <t>14143</t>
  </si>
  <si>
    <t>GRUPO GER. ABERTO TRIF.220/127V,FREQ.50/60HZ,C/REG.TEN.FREQ.AUT.QUADRO COM.MAN.TANQUE COMB.POT.260/208KVA INT./CON</t>
  </si>
  <si>
    <t>14144</t>
  </si>
  <si>
    <t>GRUPO GER. ABERTO TRIF.380/220V,FREQ.50/60HZ,C/REG.TEN.FREQ.AUT.QUADRO COM.AUT.TANQUE COMB.POT.260/208KVA INT./CON</t>
  </si>
  <si>
    <t>14145</t>
  </si>
  <si>
    <t>GRUPO GER. ABERTO TRIF.380/220V,FREQ.50/60HZ,C/REG.TEN.FREQ.AUT.QUADRO COM.MAN.TANQUE COMB.POT.260/208KVA INT./CON</t>
  </si>
  <si>
    <t>14146</t>
  </si>
  <si>
    <t>GRUPO GER. ABERTO TRIF.220/127V,FREQ.50/60HZ,C/REG.TEN.FREQ.AUT.QUADRO COM.AUT.TANQUE COMB.POT.360/288KVA INT./CON</t>
  </si>
  <si>
    <t>14147</t>
  </si>
  <si>
    <t>GRUPO GER. ABERTO TRIF.220/127V,FREQ.50/60HZ,C/REG.TEN.FREQ.AUT.QUADRO COM.MAN.TANQUE COMB.POT.360/288KVA INT./CON</t>
  </si>
  <si>
    <t>14148</t>
  </si>
  <si>
    <t>GRUPO GER. ABERTO TRIF.380/220V,FREQ.50/60HZ,C/REG.TEN.FREQ.AUT.QUADRO COM.AUT.TANQUE COMB.POT.360/288KVA INT./CON</t>
  </si>
  <si>
    <t>14149</t>
  </si>
  <si>
    <t>GRUPO GER. ABERTO TRIF.380/220V,FREQ.50/60HZ,C/REG.TEN.FREQ.AUT.QUADRO COM.MAN.TANQUE COMB.POT.360/288KVA INT./CON</t>
  </si>
  <si>
    <t>14150</t>
  </si>
  <si>
    <t>GRUPO GER. ABERTO TRIF.220/127V,FREQ.50/60HZ,C/REG.TEN.FREQ.AUT.QUADRO COM.AUT.TANQUE COMB.POT.460/370KVA INT./CON</t>
  </si>
  <si>
    <t>14151</t>
  </si>
  <si>
    <t>GRUPO GER. ABERTO TRIF.220/127V,FREQ.50/60HZ,C/REG.TEN.FREQ.AUT.QUADRO COM.MAN.TANQUE COMB.POT.460/370KVA INT./CON</t>
  </si>
  <si>
    <t>14152</t>
  </si>
  <si>
    <t>GRUPO GER. ABERTO TRIF.380/220V,FREQ.50/60HZ,C/REG.TEN.FREQ.AUT.QUADRO COM.AUT.TANQUE COMB.POT.460/370KVA INT./COM</t>
  </si>
  <si>
    <t>14153</t>
  </si>
  <si>
    <t>GRUPO GER. ABERTO TRIF.380/220V,FREQ.50/60HZ,C/REG.TEN.FREQ.AUT.QUADRO COM.MAN.TANQUE COMB.POT.460/370KVA INT./CON</t>
  </si>
  <si>
    <t>14154</t>
  </si>
  <si>
    <t>GRUPO GER. ABERTO TRIF.220/127V,FREQ.50/60HZ,C/REG.TEN.FREQ.AUT.QUADRO COM.AUT.TANQUE COMB.POT.650/520KVA INT./CON</t>
  </si>
  <si>
    <t>14155</t>
  </si>
  <si>
    <t>GRUPO GER. ABERTO TRIF.220/127V,FREQ.50/60HZ,C/REG.TEN.FREQ.AUT.QUADRO COM.MAN.TANQUE COMB.POT.650/520KVA INT./CON</t>
  </si>
  <si>
    <t>14156</t>
  </si>
  <si>
    <t>GRUPO GER. ABERTO TRIF.380/220V,FREQ.50/60HZ,C/REG.TEN.FREQ.AUT.QUADRO COM.AUT.TANQUE COMB.POT.650/520KVA INT./CON</t>
  </si>
  <si>
    <t>14157</t>
  </si>
  <si>
    <t>GRUPO GER. ABERTO TRIF.380/220V,FREQ.50/60HZ,C/REG.TEN.FREQ.AUT.QUADRO COM.MAN.TANQUE COMB.POT.650/520KVA INT./CON</t>
  </si>
  <si>
    <t>14158</t>
  </si>
  <si>
    <t>GRUPO GER. ABERTO TRIF.220/127V,FREQ.50/60HZ,C/REG.TEN.FREQ.AUT.QUADRO COM.AUT.TANQUE COMB.POT.700/560KVA INT./CON</t>
  </si>
  <si>
    <t>14159</t>
  </si>
  <si>
    <t>GRUPO GER. ABERTO TRIF.220/127V,FREQ.50/60HZ,C/REG.TEN.FREQ.AUT.QUADRO COM.MAN.TANQUE COMB.POT.700/560KVA INT./CON</t>
  </si>
  <si>
    <t>14160</t>
  </si>
  <si>
    <t>GRUPO GER. ABERTO TRIF.380/220V,FREQ.50/60HZ,C/REG.TEN.FREQ.AUT.QUADRO COM.AUT.TANQUE COMB.POT.700/560KVA INT./CON</t>
  </si>
  <si>
    <t>14161</t>
  </si>
  <si>
    <t>GRUPO GER. ABERTO TRIF.380/220V,FREQ.50/60HZ,C/REG.TEN.FREQ.AUT.QUADRO COM.MAN.TANQUE COMB.POT.700/560KVA INT./CON</t>
  </si>
  <si>
    <t>14162</t>
  </si>
  <si>
    <t>GRUPO GER. ABERTO TRIF.220/127V,FREQ.50/60HZ,C/REG.TEN.FREQ.AUT.QUADRO COM.AUT.TANQUE COMB.POT.1000/800KVA INT./CONT</t>
  </si>
  <si>
    <t>14163</t>
  </si>
  <si>
    <t>GRUPO GER. ABERTO TRIF.220/127V,FREQ.50/60HZ,C/REG.TEN.FREQ.AUT.QUADRO COM.MAN.TANQUE COMB.POT.1000/800KVA INT./CONT</t>
  </si>
  <si>
    <t>14164</t>
  </si>
  <si>
    <t>GRUPO GER. ABERTO TRIF.380/220V,FREQ.50/60HZ,C/REG.TEN.FREQ.AUT.QUADRO COM.AUT.TANQUE COMB.POT.1000/800KVA INT./CONT</t>
  </si>
  <si>
    <t>14165</t>
  </si>
  <si>
    <t>GRUPO GER. ABERTO TRIF.380/220V,FREQ.50/60HZ,C/REG.TEN.FREQ.AUT.QUADRO COM.MAN.TANQUE COMB.POT.1000/800KVA INT./CONT</t>
  </si>
  <si>
    <t>14166</t>
  </si>
  <si>
    <t>FORMA PERDIDA P/CONCRETO, EM PERFIL DE ACO ZINCADO E MICRO PERFURADO, COM ESP.0,50MM, TIPO "QUICKJET", EXCL.ACES.E COLOC</t>
  </si>
  <si>
    <t>14167</t>
  </si>
  <si>
    <t>MAO-DE-OBRA DE TECNICO DE MEDICAO DE OBRAS, INCLUSIVE ENCARGOS SOCIAIS</t>
  </si>
  <si>
    <t>14173</t>
  </si>
  <si>
    <t>TRANSFORMADOR DIST.75KVA,T.PED.CLAS.15KV,REFR.OLEO MIN.OU SIL.LIQ.ISO.T.PRIM.13,8KV,T.SEC.220/127V-60HZ,NBI 95KV,C/ACES</t>
  </si>
  <si>
    <t>14174</t>
  </si>
  <si>
    <t>TRANSFORMADOR DIST.112,5KVA,T.PED.CLAS.15KV,REFR.OLEO MIN.OU SIL.LIQ.ISO.T.PRIM.13,8KV,T.SEC.220/127V-60HZ,NBI 95KV,C/AC</t>
  </si>
  <si>
    <t>14175</t>
  </si>
  <si>
    <t>TRANSFORMADOR DIST.150KVA,T.PED.CLAS.15KV,REFR.OLEO MIN.OU SIL.LIQ.ISO.T.PRIM.13,8KV,T.SEC.220/127V-60HZ,NBI 95KV,C/ACES</t>
  </si>
  <si>
    <t>14176</t>
  </si>
  <si>
    <t>TRANSFORMADOR DIST.300KVA,T.PED.CLAS.15KV,REFR.OLEO MIN.OU SIL.LIQ.ISO.T.PRIM.13,8KV,T.SEC.220/127V-60HZ,NBI 95KV,C/ACES</t>
  </si>
  <si>
    <t>14177</t>
  </si>
  <si>
    <t>TRANSFORMADOR DIST.500KVA,T.PED.CLAS.15KV,REFR.OLEO MIN.OU SIL.LIQ.ISO.T.PRIM.13,8KV,T.SEC.220/127V-60HZ,NBI 95KV,C/ACES</t>
  </si>
  <si>
    <t>14178</t>
  </si>
  <si>
    <t>TRANSFORMADOR DIST.750KVA,T.PED.CLAS.15KV,REFR.OLEO MIN.OU SIL.LIQ.ISO.T.PRIM.13,8KV,T.SEC.220/127V-60HZ,NBI 95KV,C/ACES</t>
  </si>
  <si>
    <t>14179</t>
  </si>
  <si>
    <t>TRANSFORMADOR DIST.1000KVA,TIP.PED.CLAS.15KV,REF.OLEO MIN.OU SIL.LIQ.ISO.T.PRIM.13,8KV,T.SEC.220/127V-60HZ,NBI 95KV,C/AC</t>
  </si>
  <si>
    <t>14180</t>
  </si>
  <si>
    <t>LAMPADA LED, BULBO, A60, 4,5W, 100/240V,BASE E-27</t>
  </si>
  <si>
    <t>14181</t>
  </si>
  <si>
    <t>LAMPADA LED, BULBO, A60, 7W, 100/240V ,BASE E-27</t>
  </si>
  <si>
    <t>14182</t>
  </si>
  <si>
    <t>LAMPADA LED, BULBO A60, 8W, 100/240V,BASE E-27</t>
  </si>
  <si>
    <t>14183</t>
  </si>
  <si>
    <t>LAMPADA LED, BULBO, A60, 10,5W, 100/240VBASE E-27</t>
  </si>
  <si>
    <t>14185</t>
  </si>
  <si>
    <t>LAMPADA LED, BULBO, PAR 20, 7W, 120V, BASE E-27</t>
  </si>
  <si>
    <t>14186</t>
  </si>
  <si>
    <t>LAMPADA LED, BULBO, PAR 30, 10W, 120/220V, 20D, BASE E-27</t>
  </si>
  <si>
    <t>14187</t>
  </si>
  <si>
    <t>LAMPADA LED, BULBO, PAR 30, 13W, 120/220V, BASE E-27</t>
  </si>
  <si>
    <t>14188</t>
  </si>
  <si>
    <t>LAMPADA LED, BULBO, PAR 38, 16W, 120/220V, BASE E-27</t>
  </si>
  <si>
    <t>14189</t>
  </si>
  <si>
    <t>LAMPADA LED, TUBULAR, 600MM, T8, 9W, FLUXO LUMINOSO EM TORNO DE 900LM</t>
  </si>
  <si>
    <t>14190</t>
  </si>
  <si>
    <t>LAMPADA LED, TUBULAR, 1200MM, T8, 18W, FLUXO LUMINOSO EM TORNO DE 1850LM</t>
  </si>
  <si>
    <t>14191</t>
  </si>
  <si>
    <t>LAMPADA LED, DICROICA, MR16, 5W, 12V</t>
  </si>
  <si>
    <t>14192</t>
  </si>
  <si>
    <t>PRESSOSTATO 20/40 PSI</t>
  </si>
  <si>
    <t>14268</t>
  </si>
  <si>
    <t>LOCACAO DE PISO METALICO PARA ANDAIME TUBULAR, COM 0,33M DE LARGURA, EXCLUSIVE TRANSPORTE</t>
  </si>
  <si>
    <t>14270</t>
  </si>
  <si>
    <t>CAIXA DE SOBREPOR, TIPO CONDULETE, EM PVC, PARA 5 OU 6 ENTRADAS, COM DIAMETRO DE1/2"</t>
  </si>
  <si>
    <t>14271</t>
  </si>
  <si>
    <t>CAIXA DE SOBREPOR, TIPO CONDULETE, EM PVC, PARA 5 OU 6 ENTRADAS, COM DIAMETRO DE3/4"</t>
  </si>
  <si>
    <t>14272</t>
  </si>
  <si>
    <t>CAIXA DE SOBREPOR, TIPO CONDULETE, EM PVC, PARA 5 OU 6 ENTRADAS, COM DIAMETRO DE1"</t>
  </si>
  <si>
    <t>14273</t>
  </si>
  <si>
    <t>ELETRODUTO FLEXIVEL CORRUGADO, EM PVC ANTICHAMA, COR AMARELA (NORMA NB-3/NBR-5410/89), COM DIAMETRO DE 32MM</t>
  </si>
  <si>
    <t>14274</t>
  </si>
  <si>
    <t>RESERVATORIO, EM FIBRA DE VIDRO OU POLIETILENO, COM CAPACIDADE EM TORNO DE 2000L</t>
  </si>
  <si>
    <t>14275</t>
  </si>
  <si>
    <t>RESERVATORIO, EM FIBRA DE VIDRO OU POLIETILENO, COM CAPACIDADE EM TORNO DE 2500L</t>
  </si>
  <si>
    <t>14276</t>
  </si>
  <si>
    <t>PISO ALTA RESIST.MONOL.MOLD.LOCAL,ARGAM.CIM.E AGREG.MIN.C/ESP.0,8CM,COR NAT.DO CIM.,3 POL.MEC.COLOC.EXCL.CIM.AREIA E JUN</t>
  </si>
  <si>
    <t>14277</t>
  </si>
  <si>
    <t>PISO ALTA RESIST.MONOL.MOLD.LOCAL,ARGAM.CIM.E AGREG.MIN.C/ESP.0,8CM,COR PRETA,3POLIM.MEC.COLOC.EXCL.CIM.AREIA E JUNTAS</t>
  </si>
  <si>
    <t>14278</t>
  </si>
  <si>
    <t>PISO ALTA RESIST.MONOL.MOLD.LOCAL,ARGAM.CIM.E AGREG.MIN.C/ESP.0,8CM,COR VERMELHA, 3 POLIM.MEC.COLOC.EXCL.CIM.AREIA E JUN</t>
  </si>
  <si>
    <t>14280</t>
  </si>
  <si>
    <t>RODAPE ALTA RES.C/ARG.CIM.AGREG.MIN.C/10CM ALT.,COR NAT.CIM.C/CAN.SAL.BOL.REENT.PISO MEIA CANA,COL.INCL.3 POL.EXC.CIM.AR</t>
  </si>
  <si>
    <t>14281</t>
  </si>
  <si>
    <t>RODAPE ALTA RES.C/ARG.CIM.E AGRE.MIN.C/10CM ALT.COR PRETA,C/CANTOS SAL.BOL.REENT.PISO MEIA CANA,COL.INC.3 POL.EXC.CIM.AR</t>
  </si>
  <si>
    <t>14282</t>
  </si>
  <si>
    <t>RODAPE ALTA RES.C/ARG.CIM.AGREG.MIN.C/10CM ALT.COR VERM.C/CANTOS SAL.BOL.REENTR.PISO MEIO CANA,COL.INCL.3 POL.EXC.CIM.AR</t>
  </si>
  <si>
    <t>14283</t>
  </si>
  <si>
    <t>DEGRAU ESCADA DE ALTA RESIST.,COMP.DE CAPA E ESPELHO,NA COR NATURAL CIMENTO,INCL.3 POLIM.COLOC.EXCL.CIMENTO E AREIA</t>
  </si>
  <si>
    <t>14284</t>
  </si>
  <si>
    <t>DEGRAU DE ESCADA DE ALTA RESIST.COMP.DECAPA E ESPELHO,NA COR PRETA,INCLUS.3 POLIM.COLOCADO,EXCLUS.CIMENTO E AREIA</t>
  </si>
  <si>
    <t>14285</t>
  </si>
  <si>
    <t>DEGRAU DE ESCADA DE ALTA RESIST.,COMP.DECAPA E ESPELHO,NA COR VERMELHA,INCLUS.3 POLIMENTOS,COLOC.,EXCL.CIMENTO E AREIA</t>
  </si>
  <si>
    <t>14287</t>
  </si>
  <si>
    <t>MANTA DE LA DE VIDRO, REVESTIDA COM FOLHA DE ALUMINIO, ESPESSURA DE 38MM</t>
  </si>
  <si>
    <t>14288</t>
  </si>
  <si>
    <t>DIFUSOR QUADRADO EM ALUMINIO EXTRUDADO 15" X 15", TROPICAL OU SIMILAR</t>
  </si>
  <si>
    <t>14289</t>
  </si>
  <si>
    <t>GRELHA RETANGULAR DE SIMPLES DEFLEXAO, ALETAS VERTICAIS, EM ALUMINIO EXTRUDADO 400X150MM, TROPICAL OU SIMILAR</t>
  </si>
  <si>
    <t>14293</t>
  </si>
  <si>
    <t>MANTA A BASE DE ASFALTO MODIFICADO COM POLIMEROS, POLIETILENO NAS DUAS FACES, TIPO III-B, ESPESSURA DE 4MM</t>
  </si>
  <si>
    <t>14294</t>
  </si>
  <si>
    <t>MANTA A BASE DE ASFALTO MODIFICADO COM POLIMEROS, POLIETILENO NAS DUAS FACES, TIPO III-A, ESPESSURA DE 4MM</t>
  </si>
  <si>
    <t>14295</t>
  </si>
  <si>
    <t>MANTA A BASE DE ASFALTO MODIFICADO COM POLIMEROS, POLIETILENO NAS DUAS FACES, TIPO IV-A, ESPESSURA DE 4MM</t>
  </si>
  <si>
    <t>14296</t>
  </si>
  <si>
    <t>MANTA A BASE DE ASFALTO MODIFICADO COM POLIMEROS, POLIETILENO NAS DUAS FACES, TIPO II-A, ESPESSURA DE 4MM</t>
  </si>
  <si>
    <t>14297</t>
  </si>
  <si>
    <t>MANTA A BASE DE ASFALTO MODIFICADO COM POLIMEROS, COM EXCLUSIVO ADITIVO, INIBIDOR DE ATAQUE DE RAIZES, POLIETILENO NAS DUAS FACES, TIPO III-A, ESPESSURA DE 4MM</t>
  </si>
  <si>
    <t>14298</t>
  </si>
  <si>
    <t>ASFALTO MODIFICADO, PLASTIFICANTE, COM ADITIVOS ESPECIAIS, HERBICIDA ATOXICO E SOLVENTE ORGANICOS</t>
  </si>
  <si>
    <t>14299</t>
  </si>
  <si>
    <t>MEMBRANA IMPERMEABILIZANTE A BASE DE POLIURETANO VEGETAL, ISENTO DE SOLVENTES, COM BAIXO TEOR DE VOC BI-COMPONENTE</t>
  </si>
  <si>
    <t>14301</t>
  </si>
  <si>
    <t>MANTA EPDM, ESPESSURA DE 0,8MM</t>
  </si>
  <si>
    <t>14302</t>
  </si>
  <si>
    <t>COLA ADESIVA A BASE DE PVC</t>
  </si>
  <si>
    <t>14305</t>
  </si>
  <si>
    <t>FITA ASFALTICA, AUTOADESIVA, RECOBERTA COM ALUMINIO FLEXIVEL, EM FORMA DE TIRASDE 90CM DE LARGURA</t>
  </si>
  <si>
    <t>14306</t>
  </si>
  <si>
    <t>MANTA A BASE DE ASFALTO MODIFICADO COM POLIMEROS, POLIETILENO NAS DUAS FACES, TIPO II-C, EM FORMA DE TIRAS DE 32CM DE LARGURA COM 10M DE COMPRIMENTO, ESP. 3MM</t>
  </si>
  <si>
    <t>14307</t>
  </si>
  <si>
    <t>MANTA ASFALTICA AUTOPROTEGIDA NA FACE EXTERNA COM FILME DE ALUMINIO, TIPO III-B,ESPESSURA DE 4MM</t>
  </si>
  <si>
    <t>14308</t>
  </si>
  <si>
    <t>MANTA ASFALTICA AUTOPROTEGIDA NA FACE EXTERNA COM FILME DE ALUMINIO, TIPO II-B,ESPESSURA DE 3MM</t>
  </si>
  <si>
    <t>14309</t>
  </si>
  <si>
    <t>MANTA ASFALTICA AUTOPROTEGIDA NA FACE EXTERNA COM FILME DE ALUMINIO, TIPO II-B,ESPESSURA DE 4MM</t>
  </si>
  <si>
    <t>14311</t>
  </si>
  <si>
    <t>MANTA A BASE DE ASFALTO MODIFICADO COM POLIMEROS, AUTOPROTEGIDA NA FACE EXT.C/ESCAMAS DE ARDOSIA, TIPO III-B, E=3MM</t>
  </si>
  <si>
    <t>14314</t>
  </si>
  <si>
    <t>ASFALTO MODIFICADO, TIPO II, NBR 9910</t>
  </si>
  <si>
    <t>14315</t>
  </si>
  <si>
    <t>IMPERMEABILIZANTE A BASE DE RESINA TERMOPLASTICA E CIMENTO COM ADITIVOS E INCORPORACAO DE FIBRAS SINT. DE POLIPROPILENO</t>
  </si>
  <si>
    <t>14316</t>
  </si>
  <si>
    <t>MEMBRANA DE POLIMERO ACRILICO, COM OU SEM CIMENTO</t>
  </si>
  <si>
    <t>14319</t>
  </si>
  <si>
    <t>CIMENTO POLIMERICO</t>
  </si>
  <si>
    <t>14322</t>
  </si>
  <si>
    <t>DUTO ANELAR FLEXIVEL,CINZA CONCRETO,POLIETILENO,P/PROTECAO DE CONDUTORES ELETRICOS,DN=1.1/4",DI=31,5MM,INCL. 2 PLUGS</t>
  </si>
  <si>
    <t>14323</t>
  </si>
  <si>
    <t>DUTO ANELAR FLEXIVEL,CINZA CONCRETO,POLIETILENO,P/PROTECAO DE CONDUTORES ELETRICOS,DN=1.1/2",DI=39,0MM,INCL. 2 PLUGS</t>
  </si>
  <si>
    <t>14324</t>
  </si>
  <si>
    <t>DUTO CORRUGADO HELICOIDAL,PRETO,PEAD,PROT.COND.ELET.,INST.SUBT.,DN=1.1/4",DI=31,5MM,C/2 TAMPOES,FITA AVISO PER.,GUIA ACO</t>
  </si>
  <si>
    <t>14325</t>
  </si>
  <si>
    <t>DUTO CORRUGADO HELICOIDAL,PRETO,PEAD,PROT.COND.ELET.,INST.SUBT.,DN=1.1/2",DI=43,0MM,C/2 TAMPOES,FITA AVISO PER.,GUIA ACO</t>
  </si>
  <si>
    <t>14326</t>
  </si>
  <si>
    <t>DUTO CORRUGADO HELICOIDAL,PRETO,PEAD,PROT.COND.ELET.,INST.SUBT.,DN=2",DI=50,8MM,C/2 TAMPOES,FITA AVISO PER.,GUIA ACO</t>
  </si>
  <si>
    <t>14327</t>
  </si>
  <si>
    <t>DUTO CORRUGADO HELICOIDAL,PRETO,PEAD,PROT.COND.ELET.,INST.SUBT.,DN=3",DI=75,0MM,C/2 TAMPOES,FITA AVISO PER.,GUIA ACO</t>
  </si>
  <si>
    <t>14328</t>
  </si>
  <si>
    <t>DUTO CORRUGADO HELICOIDAL,PRETO,PEAD,PROT.COND.ELET.,INST.SUBT.,DN=4",DI=103,0MM,C/2 TAMPOES,FITA AVISO PER.,GUIA ACO</t>
  </si>
  <si>
    <t>14329</t>
  </si>
  <si>
    <t>DUTO CORRUGADO HELICOIDAL,PRETO,PEAD,PROT.COND.ELET.,INST.SUBT.,DN=5",DI=128,8MM,C/2 TAMPOES,FITA AVISO PER.,GUIA ACO</t>
  </si>
  <si>
    <t>14330</t>
  </si>
  <si>
    <t>DUTO CORRUGADO HELICOIDAL,PRETO,PEAD,PROT.COND.ELET.,INST.SUBT.,DN=6",DI=155,6MM,C/2 TAMPOES,FITA AVISO PER.,GUIA ACO</t>
  </si>
  <si>
    <t>14331</t>
  </si>
  <si>
    <t>DUTO CORRUGADO HELICOIDAL,PRETO,PEAD,PROT.COND.ELET.,INST.SUBT.,DN=8",DI=206,0MM,C/2 TAMPOES,FITA AVISO PER.,GUIA ACO</t>
  </si>
  <si>
    <t>14340</t>
  </si>
  <si>
    <t>CONEXAO I,SECAO CIRC.ROSQ.CORRUG.HELICOIDAL,COR PRETA,POLIET.ALTA DENS.P/UNIAO DUTOS P/PROT.COND.ELET.DN=1 1/4"</t>
  </si>
  <si>
    <t>14341</t>
  </si>
  <si>
    <t>CONEXAO I,SECAO CIRC.ROSQ.CORRUG.HELICOIDAL,COR PRETA,POLIET.ALTA DENS.P/UNIAO DUTOS P/PROT.COND.ELET.DN=1 1/2"</t>
  </si>
  <si>
    <t>14342</t>
  </si>
  <si>
    <t>CONEXAO I,SECAO CIRC.ROSQ.CORRUG.HELICOIDAL,COR PRETA,POLIET.ALTA DENS.P/UNIAO DUTOS P/PROT.COND.ELET,DN=8"</t>
  </si>
  <si>
    <t>14343</t>
  </si>
  <si>
    <t>KIT VEDACAO,COMP.DUAS FITAS MASTIQUE E FILME PVC TRANSP.P/VEDACAO DAS CONEXOES DOS DUTOS CORRUGADOS,DIAM.NOM.DN=1 1/4"</t>
  </si>
  <si>
    <t>14344</t>
  </si>
  <si>
    <t>KIT VEDACAO,COMP.DUAS FITAS MASTIQUE E FILME PVC TRANSP.P/VEDACAO DAS CONEXOES DOS DUTOS CORRUGADOS,DIAM.NOM.DN=1 1/2"</t>
  </si>
  <si>
    <t>14345</t>
  </si>
  <si>
    <t>KIT VEDACAO,COMP.DUAS FITAS MASTIQUE E FILME PVC TRANSP.P/VEDACAO DAS CONEXOES DOS DUTOS CORRUGADOS,DIAM.NOM.DN=2"</t>
  </si>
  <si>
    <t>14346</t>
  </si>
  <si>
    <t>KIT VEDACAO,COMP.DUAS FITAS MASTIQUE E FILME PVC TRANSP.P/VEDACAO DAS CONEXOES DOS DUTOS CORRUGADOS,DIAM.NOM.DN=3"</t>
  </si>
  <si>
    <t>14347</t>
  </si>
  <si>
    <t>KIT VEDACAO,COMP.DUAS FITAS MASTIQUE E FILME PVC TRANSP.P/VEDACAO DAS CONEXOES DOS DUTOS CORRUGADOS,DIAM.NOM.DN=4"</t>
  </si>
  <si>
    <t>14348</t>
  </si>
  <si>
    <t>KIT VEDACAO,COMP.DUAS FITAS MASTIQUE E FILME PVC TRANSP.P/VEDACAO DAS CONEXOES DOS DUTOS CORRUGADOS,DIAM.NOM.DN=5"</t>
  </si>
  <si>
    <t>14349</t>
  </si>
  <si>
    <t>KIT VEDACAO,COMP.DUAS FITAS MASTIQUE E FILME PVC TRANSP.P/VEDACAO DAS CONEXOES DOS DUTOS CORRUGADOS,DIAM.NOM.DN=6"</t>
  </si>
  <si>
    <t>14350</t>
  </si>
  <si>
    <t>KIT VEDACAO,COMP.DUAS FITAS MASTIQUE E FILME PVC TRANSP.P/VEDACAO DAS CONEXOES DOS DUTOS CORRUGADOS,DIAM.NOM.DN=8"</t>
  </si>
  <si>
    <t>14352</t>
  </si>
  <si>
    <t>GEOMEMBRANA EM PEAD,ESPESSURA 0,8MM,LISA,SIST.IMPERMEABILIZANTE,APLICACAO CONTENCAO FLUIDOS E RESIDUOS,ABNT NBR  16.199</t>
  </si>
  <si>
    <t>14353</t>
  </si>
  <si>
    <t>GEOMEMBRANA EM PEAD,ESPESSURA 1,0MM,LISA,SIST.IMPERMEABILIZANTE,APLICACAO CONTENCAO FLUIDOS E RESIDUOS,ABNT NBR 16.199</t>
  </si>
  <si>
    <t>14354</t>
  </si>
  <si>
    <t>GEOMEMBRANA EM PEAD,ESPESSURA 1,5MM,LISA,SIST.IMPERMEABILIZANTE,APLICACAO CONTENCAO FLUIDOS E RESIDUOS,ABNT NBR 16.199</t>
  </si>
  <si>
    <t>14355</t>
  </si>
  <si>
    <t>GEOMEMBRANA EM PEAD,ESPESSURA 2,0MM,LISA,SIST.IMPERMEABILIZANTE,APLICACAO CONTENCAO FLUIDOS E RESIDUOS,ABNT NBR 16.199</t>
  </si>
  <si>
    <t>14356</t>
  </si>
  <si>
    <t>GEOMEMBRANA EM PEAD,ESPESSURA 2,5MM,LISA,SIST.IMPERMEABILIZANTE,APLICACAO CONTENCAO FLUIDOS E RESIDUOS,ABNT NBR 16.199</t>
  </si>
  <si>
    <t>14357</t>
  </si>
  <si>
    <t>GEOMEMBRANA EM PEAD,ESPESSURA 1,0MM,TEXTURIZADA,SIST.IMPERMEABILIZANTE,APLICACAOCONT.FLUIDOS E RESIDUOS,ABNT NBR 16.199</t>
  </si>
  <si>
    <t>14358</t>
  </si>
  <si>
    <t>GEOMEMBRANA EM PEAD,ESPESSURA 1,5MM,TEXTURIZADA,SIST.IMPERMEABILIZANTE,APLICACAOCONT.FLUIDOS E RESIDUOS,ABNT NBR 16.199</t>
  </si>
  <si>
    <t>14359</t>
  </si>
  <si>
    <t>GEOMEMBRANA EM PEAD,ESPESSURA 2,0MM,TEXTURIZADA,SIST.IMPERMEABILIZANTE,APLICACAOCONT.FLUIDOS E RESIDUOS,ABNT NBR 16.199</t>
  </si>
  <si>
    <t>14361</t>
  </si>
  <si>
    <t>LETRA CAIXA DE ACO INOX POLIDO OU ESCOVADO,COM 30CM DE ALTURA,ESPESSURA DE 3CM,COM PINOS PARA FIXACAO</t>
  </si>
  <si>
    <t>14362</t>
  </si>
  <si>
    <t>LETRA CAIXA DE ACO INOX POLIDO OU ESCOVADO,COM 40CM DE ALTURA,ESPESSURA DE 4CM,COM PINOS PARA FIXACAO</t>
  </si>
  <si>
    <t>14363</t>
  </si>
  <si>
    <t>FOSSA SEPTICA "IMHOFF", MEDINDO 3000 X 2800MM</t>
  </si>
  <si>
    <t>14376</t>
  </si>
  <si>
    <t>FOSSA SEPTICA CILINDRICA, MEDINDO 1200 X1500MM</t>
  </si>
  <si>
    <t>14377</t>
  </si>
  <si>
    <t>FOSSA SEPTICA CILINDRICA, MEDINDO 1200 X2000MM</t>
  </si>
  <si>
    <t>14378</t>
  </si>
  <si>
    <t>FOSSA SEPTICA CILINDRICA, MEDINDO 1200 X2500MM</t>
  </si>
  <si>
    <t>14379</t>
  </si>
  <si>
    <t>FOSSA SEPTICA CILINDRICA, MEDINDO 1500 X2000MM</t>
  </si>
  <si>
    <t>14381</t>
  </si>
  <si>
    <t>FOSSA SEPTICA CILINDRICA, MEDINDO 1500 X2400MM</t>
  </si>
  <si>
    <t>14384</t>
  </si>
  <si>
    <t>FOSSA SEPTICA CILINDRICA, MEDINDO 2000 X2000MM</t>
  </si>
  <si>
    <t>14387</t>
  </si>
  <si>
    <t>FOSSA SEPTICA CILINDRICA, MEDINDO 2000 X2400MM</t>
  </si>
  <si>
    <t>14391</t>
  </si>
  <si>
    <t>FOSSA SEPTICA CILINDRICA, MEDINDO 2500 X2000MM</t>
  </si>
  <si>
    <t>14395</t>
  </si>
  <si>
    <t>FOSSA SEPTICA CILINDRICA, MEDINDO 2500 X2400MM</t>
  </si>
  <si>
    <t>14397</t>
  </si>
  <si>
    <t>FOSSA SEPTICA CILINDRICA, MEDINDO 2500 X2800MM</t>
  </si>
  <si>
    <t>14403</t>
  </si>
  <si>
    <t>FOSSA SEPTICA CILINDRICA, MEDINDO 3000 X2800MM</t>
  </si>
  <si>
    <t>14416</t>
  </si>
  <si>
    <t>PAINEL ALUM.COMP.SENDO 2 (DUAS) LAM.ALUM.C/0,3MM ESP.PINT.PVDF KYNNAR 500,SIST.COIL COATING,COMP.4MM,ACES.NECES.A COLOC</t>
  </si>
  <si>
    <t>14418</t>
  </si>
  <si>
    <t>PAINEL ALUM.COMP.2 LAM.C/0,21MM ESP.PINT.SUPERPOLIESTER,SIST.COIL COATING,ESP.COMP.4MM,FILME HAVY DUTY,ACES.NEC.A COLOC.</t>
  </si>
  <si>
    <t>14419</t>
  </si>
  <si>
    <t>SUMIDOURO CILINDRICO, MEDINDO 1200 X 1500MM, EM ANEIS DE CONCRETO PRE-MOLDADO</t>
  </si>
  <si>
    <t>14420</t>
  </si>
  <si>
    <t>SUMIDOURO CILINDRICO, MEDINDO 1200 X 2000MM, EM ANEIS DE CONCRETO PRE-MOLDADO</t>
  </si>
  <si>
    <t>14421</t>
  </si>
  <si>
    <t>SUMIDOURO CILINDRICO, MEDINDO 1200 X 2500MM, EM ANEIS DE CONCRETO PRE-MOLDADO</t>
  </si>
  <si>
    <t>14422</t>
  </si>
  <si>
    <t>SUMIDOURO CILINDRICO, MEDINDO 1500 X 2000MM, EM ANEIS DE CONCRETO PRE-MOLDADO</t>
  </si>
  <si>
    <t>14424</t>
  </si>
  <si>
    <t>SUMIDOURO CILINDRICO, MEDINDO 1500 X 2400MM, EM ANEIS DE CONCRETO PRE-MOLDADO</t>
  </si>
  <si>
    <t>14427</t>
  </si>
  <si>
    <t>SUMIDOURO CILINDRICO, MEDINDO 2000 X 2000MM, EM ANEIS DE CONCRETO PRE-MOLDADO</t>
  </si>
  <si>
    <t>14430</t>
  </si>
  <si>
    <t>SUMIDOURO CILINDRICO, MEDINDO 2000 X 2400MM, EM ANEIS DE CONCRETO PRE-MOLDADO</t>
  </si>
  <si>
    <t>14434</t>
  </si>
  <si>
    <t>SUMIDOURO CILINDRICO, MEDINDO 2500 X 2000MM, EM ANEIS DE CONCRETO PRE-MOLDADO</t>
  </si>
  <si>
    <t>14438</t>
  </si>
  <si>
    <t>SUMIDOURO CILINDRICO, MEDINDO 2500 X 2400MM, EM ANEIS DE CONCRETO PRE-MOLDADO</t>
  </si>
  <si>
    <t>14440</t>
  </si>
  <si>
    <t>SUMIDOURO CILINDRICO, MEDINDO 2500 X 2800MM, EM ANEIS DE CONCRETO PRE-MOLDADO</t>
  </si>
  <si>
    <t>14446</t>
  </si>
  <si>
    <t>SUMIDOURO CILINDRICO, MEDINDO 3000 X 2800MM, EM ANEIS DE CONCRETO PRE-MOLDADO</t>
  </si>
  <si>
    <t>14461</t>
  </si>
  <si>
    <t>SAIBRO, EXCLUSIVE TRANSPORTE</t>
  </si>
  <si>
    <t>14462</t>
  </si>
  <si>
    <t>IMPERMEABILIZANTE LIQUIDO A BASE DE SILICATOS E RESINAS</t>
  </si>
  <si>
    <t>14463</t>
  </si>
  <si>
    <t>BATENTE EM "U", EM LATAO, ACABAMENTO CROMADO, DE 30MM, PARA DIVISORIAS DE MARMORE</t>
  </si>
  <si>
    <t>14477</t>
  </si>
  <si>
    <t>INTERRUPTOR DE SOBREPOR COM 2 TECLAS PARALELAS, DE 10A/250V</t>
  </si>
  <si>
    <t>14478</t>
  </si>
  <si>
    <t>INTERRUPTOR DE SOBREPOR COM 3 TECLAS PARALELAS, DE 10A/250V</t>
  </si>
  <si>
    <t>14479</t>
  </si>
  <si>
    <t>TOMADA ELETRICA 2P+T, 20A/250V, PADRAO BRASILEIRO, DE SOBREPOR</t>
  </si>
  <si>
    <t>14485</t>
  </si>
  <si>
    <t>MICROONIBUS COM CAPACIDADE MINIMA DE 15LUGARES, MOTOR DIESEL, PRECO SEM PNEUS</t>
  </si>
  <si>
    <t>14486</t>
  </si>
  <si>
    <t>CONJUNTO DE 04 PNEUS RADIAIS, 205/70R15</t>
  </si>
  <si>
    <t>14487</t>
  </si>
  <si>
    <t>BANCO ARTICULADO,COM CANTOS ARRENDODADOS,DIMENSOES MINIMAS(0,45X0,70)CM,EM ACO INOX.AISI304,TUBO DE 1.1/4",ABNT NBR 9050</t>
  </si>
  <si>
    <t>14488</t>
  </si>
  <si>
    <t>BARRA DE APOIO LATERAL,PISO PAREDE,EM ACO INOX.AISI304,TUBO 1.1/4",(75X80)CM,INCL.PARAF.INOX.E BUCHAS PLAST,ABNT NBR9050</t>
  </si>
  <si>
    <t>14489</t>
  </si>
  <si>
    <t>BARRA DE APOIO,EM ACO INOX.AISI304,TUBO1.1/4",60CM,INCL.PARAF.INOX.E BUCHAS PLAST.,ABNT NBR 9050</t>
  </si>
  <si>
    <t>14490</t>
  </si>
  <si>
    <t>BARRA DE APOIO,EM ACO INOX.AISI304,TUBO1.1/4",70CM,INCL.PARAF.INOX E BUCHAS PLAST.,ABNT NBR 9050</t>
  </si>
  <si>
    <t>14491</t>
  </si>
  <si>
    <t>TINTA EPOXI A BASE DE AGUA SEMIBRILHANTE, USO HOSPITALAR, PARA PAREDES E PISOS DE CENTRO CIRURGICO/UTI,BRANCA, GL 3,6LTS</t>
  </si>
  <si>
    <t>14492</t>
  </si>
  <si>
    <t>ESMALTE SINTETICO A BASE DE AGUA ALTO BRILHO OU ACETINADO, USO HOSPITALAR, PARAMADEIRAS E METAIS, BRANCA, GALAO 3,6LTS</t>
  </si>
  <si>
    <t>14493</t>
  </si>
  <si>
    <t>TINTA ACRILICA ACETINADA, USO HOSPITALAR, PARA PAREDES E TETOS, NA COR BRANCA, EM LATA DE 18 LITROS</t>
  </si>
  <si>
    <t>14494</t>
  </si>
  <si>
    <t>TINTA LATEX PREMIUN PARA EXTERIOR/INTERIOR, FOSCA, EM BALDE DE 18 LITROS</t>
  </si>
  <si>
    <t>14495</t>
  </si>
  <si>
    <t>TINTA LATEX STANDARD PARA EXTERIOR/INTERIOR ACETINADA BRANCA OU COLORIDA, EM BALDES DE 18 LITROS</t>
  </si>
  <si>
    <t>14496</t>
  </si>
  <si>
    <t>LIXA PARA MASSA</t>
  </si>
  <si>
    <t>14522</t>
  </si>
  <si>
    <t>MAPA TATIL EM ACRILICO,COM TEXTOS,SIMBOLOS E BRAILLE EM RELEVO,MED.(54X39)CM,P/SINAL./LOCALIZ.AMBIENTES,ABNT NBR 9050</t>
  </si>
  <si>
    <t>14523</t>
  </si>
  <si>
    <t>BARRA DE APOIO,EM ACO INOX.AISI304,TUBO1.1/4",40CM,INCL.PARAF.INOX.E BUCHAS PLAST.,ABNT NBR 9050</t>
  </si>
  <si>
    <t>14524</t>
  </si>
  <si>
    <t>TORNEIRA P/LAVATORIO,DE MESA,COM ALAVANCA,ACIONAMENTO MANUAL E FECHAMENTO AUTOMATICO,CROMADA,PNE,CONFORME ABNT NBR 9050</t>
  </si>
  <si>
    <t>14525</t>
  </si>
  <si>
    <t>CHUVEIRO CROMADO, COM DESVIADOR E DUCHAMANUAL</t>
  </si>
  <si>
    <t>14526</t>
  </si>
  <si>
    <t>MISTURADOR MONOCOMANDO PARA CHUVEIRO DE3/4", COM ACABAMENTO MONOCOMANDO DE ALAVANCA, EM METAL CROMADO</t>
  </si>
  <si>
    <t>14527</t>
  </si>
  <si>
    <t>VIDRO PLUMBIFERO, ESPESSURA DE 8MM, DE (20X30CM)</t>
  </si>
  <si>
    <t>14528</t>
  </si>
  <si>
    <t>VIDRO PLUMBIFERO, ESPESSURA DE 8MM, DE (30X40)CM</t>
  </si>
  <si>
    <t>14529</t>
  </si>
  <si>
    <t>VIDRO PLUMBIFERO, ESPESSURA DE 8MM, DE (100X70)CM</t>
  </si>
  <si>
    <t>14530</t>
  </si>
  <si>
    <t>ADAPTADOR, DE PVC RIGIDO, PARA CAIXA D`AGUA, SOLDAVEL, COM FRANGES E ANEL DE VEDACAO, DIAMETRO DE 25MMX3/4"A</t>
  </si>
  <si>
    <t>14531</t>
  </si>
  <si>
    <t>ADAPTADOR, DE PVC RIGIDO, PARA CAIXA D`AGUA, SOLDAVEL, COM FLANGES E ANEL DE VEDACAO, DIAMETRO DE 32MMX1"</t>
  </si>
  <si>
    <t>14532</t>
  </si>
  <si>
    <t>ADAPTADOR, DE PVC RIGIDO, PARA CAIXA D`AGUA, SOLDAVEL, COM FLANGES E ANEL DE VEDACAO, DIAMETRO DE 40MMX1.1/4"</t>
  </si>
  <si>
    <t>14533</t>
  </si>
  <si>
    <t>ADAPTADOR, DE PVC RIGIDO, PARA CAIXA D`AGUA, SOLDAVEL, COM FLANGES E ANEL DE VEDACAO, DIAMETRO DE 50MMX1.1/2"</t>
  </si>
  <si>
    <t>14534</t>
  </si>
  <si>
    <t>ADAPTADOR, DE PVC RIGIDO, PARA CAIXA D`AGUA, SOLDAVEL, COM FLANGES E ANEL DE VEDACAO, DIAMETRO DE 60MMX2"</t>
  </si>
  <si>
    <t>14535</t>
  </si>
  <si>
    <t>CHAPA DE MADEIRA COMPENSADA, RESINADA, ESPESSURA DE 12MM</t>
  </si>
  <si>
    <t>14536</t>
  </si>
  <si>
    <t>BRITA 0, PARA REGIAO DE BARRA MANSA, EXCLUSIVE TRANSPORTE</t>
  </si>
  <si>
    <t>14537</t>
  </si>
  <si>
    <t>BRITA 0, PARA REGIAO DE CAMPOS DOS GOYTACAZES, EXCLUSIVE TRANSPORTE</t>
  </si>
  <si>
    <t>14538</t>
  </si>
  <si>
    <t>BRITA 0, PARA REGIAO DE ITAPERUNA, EXCLUSIVE TRANSPORTE</t>
  </si>
  <si>
    <t>14539</t>
  </si>
  <si>
    <t>BRITA 0, PARA REGIAO DE MACAE, EXCLUSIVETRANSPORTE</t>
  </si>
  <si>
    <t>14540</t>
  </si>
  <si>
    <t>BRITA 0, PARA REGIAO DE NOVA FRIBURGO, EXCLUSIVE TRANSPORTE</t>
  </si>
  <si>
    <t>14541</t>
  </si>
  <si>
    <t>BRITA 0, PARA REGIAO METROPOLITANA DO RIO DE JANEIRO</t>
  </si>
  <si>
    <t>14542</t>
  </si>
  <si>
    <t>BRITA 0, PARA REGIAO METROPOLITANA DO RIO DE JANEIRO, EXCLUSIVE TRANSPORTE</t>
  </si>
  <si>
    <t>14543</t>
  </si>
  <si>
    <t>PEDRA BRITADA 1 E 2 (MEDIA), PARA REGIAOMETROPOLITANA DO RIO DE JANEIRO</t>
  </si>
  <si>
    <t>14544</t>
  </si>
  <si>
    <t>BRITA 1, PARA REGIAO DE BARRA MANSA, EXCLUSIVE TRANSPORTE</t>
  </si>
  <si>
    <t>14545</t>
  </si>
  <si>
    <t>BRITA 1, PARA REGIAO DE CAMPOS DOS GOYTACAZES, EXCLUSIVE TRANSPORTE</t>
  </si>
  <si>
    <t>14546</t>
  </si>
  <si>
    <t>BRITA 1, PARA REGIAO DE ITAPERUNA, EXCLUSIVE TRANSPORTE</t>
  </si>
  <si>
    <t>14547</t>
  </si>
  <si>
    <t>BRITA 1, PARA REGIAO DE MACAE, EXCLUSIVETRANSPORTE</t>
  </si>
  <si>
    <t>14548</t>
  </si>
  <si>
    <t>BRITA 1, PARA REGIAO DE NOVA FRIBURGO, EXCLUSIVE TRANSPORTE</t>
  </si>
  <si>
    <t>14549</t>
  </si>
  <si>
    <t>BRITA 1, PARA REGIAO METROPOLITANA DO RIO DE JANEIRO</t>
  </si>
  <si>
    <t>14550</t>
  </si>
  <si>
    <t>BRITA 1, PARA REGIAO METROPOLITANA DO RIO DE JANEIRO, EXCLUSIVE TRANSPORTE</t>
  </si>
  <si>
    <t>14551</t>
  </si>
  <si>
    <t>BRITA 2, PARA REGIAO DE BARRA MANSA, EXCLUSIVE TRANSPORTE</t>
  </si>
  <si>
    <t>14552</t>
  </si>
  <si>
    <t>BRITA 2, PARA REGIAO DE CAMPOS DOS GOYTACAZES, EXCLUSIVE TRANSPORTE</t>
  </si>
  <si>
    <t>14553</t>
  </si>
  <si>
    <t>BRITA 2, PARA REGIAO DE MACAE, EXCLUSIVETRANSPORTE</t>
  </si>
  <si>
    <t>14554</t>
  </si>
  <si>
    <t>BRITA 2, PARA REGIAO DE NOVA FRIBURGO, EXCLUSIVE TRANSPORTE</t>
  </si>
  <si>
    <t>14555</t>
  </si>
  <si>
    <t>BRITA 2, PARA REGIAO METROPOLITANA DO RIO DE JANEIRO</t>
  </si>
  <si>
    <t>14556</t>
  </si>
  <si>
    <t>BRITA 2, PARA REGIAO METROPOLITANA DO RIO DE JANEIRO, EXCLUSIVE TRANSPORTE</t>
  </si>
  <si>
    <t>14557</t>
  </si>
  <si>
    <t>BRITA 3, PARA REGIAO DE BARRA MANSA, EXCLUSIVE TRANSPORTE</t>
  </si>
  <si>
    <t>14558</t>
  </si>
  <si>
    <t>BRITA 3, PARA REGIAO DE CAMPOS DOS GOYTACAZES, EXCLUSIVE TRANSPORTE</t>
  </si>
  <si>
    <t>14559</t>
  </si>
  <si>
    <t>BRITA 3, PARA REGIAO METROPOLITANA DO RIO DE JANEIRO</t>
  </si>
  <si>
    <t>14560</t>
  </si>
  <si>
    <t>BRITA 3, PARA REGIAO METROPOLITANA DO RIO DE JANEIRO, EXCLUSIVE TRANSPORTE</t>
  </si>
  <si>
    <t>14561</t>
  </si>
  <si>
    <t>BRITA 4, PARA FILTRO BIOLOGICO</t>
  </si>
  <si>
    <t>14562</t>
  </si>
  <si>
    <t>BRITA CORRIDA, PARA REGIAO DE BARRA MANSA, EXCLUSIVE TRANSPORTE</t>
  </si>
  <si>
    <t>14563</t>
  </si>
  <si>
    <t>BRITA CORRIDA, PARA REGIAO DE CAMPOS DOSGOYTACAZES, EXCLUSIVE TRANSPORTE</t>
  </si>
  <si>
    <t>14564</t>
  </si>
  <si>
    <t>BRITA CORRIDA, PARA REGIAO DE MACAE, EXCLUSIVE TRANSPORTE</t>
  </si>
  <si>
    <t>14565</t>
  </si>
  <si>
    <t>BRITA CORRIDA, PARA REGIAO DE NOVA FRIBURGO, EXCLUSIVE TRANSPORTE</t>
  </si>
  <si>
    <t>14566</t>
  </si>
  <si>
    <t>BRITA CORRIDA, PARA REGIAO METROPOLITANADO RIO DE JANEIRO</t>
  </si>
  <si>
    <t>14567</t>
  </si>
  <si>
    <t>BRITA CORRIDA, PARA REGIAO METROPOLITANADO RIO DE JANEIRO, EXCLUSIVE TRANSPORTE</t>
  </si>
  <si>
    <t>14568</t>
  </si>
  <si>
    <t>BRITA GRADUADA</t>
  </si>
  <si>
    <t>14569</t>
  </si>
  <si>
    <t>PO DE PEDRA, PARA REGIAO DE BARRA MANSA,EXCLUSIVE TRANSPORTE</t>
  </si>
  <si>
    <t>14570</t>
  </si>
  <si>
    <t>PO DE PEDRA, PARA REGIAO DE ITAPERUNA, EXCLUSIVE TRANSPORTE</t>
  </si>
  <si>
    <t>14571</t>
  </si>
  <si>
    <t>PO DE PEDRA, PARA REGIAO DE MACAE, EXCLUSIVE TRANSPORTE</t>
  </si>
  <si>
    <t>14572</t>
  </si>
  <si>
    <t>PO DE PEDRA, PARA REGIAO DE NOVA FRIBURGO, EXCLUSIVE TRANSPORTE</t>
  </si>
  <si>
    <t>14573</t>
  </si>
  <si>
    <t>PO DE PEDRA, PARA REGIAO METROPOLITANA DO RIO DE JANEIRO, EXCLUSIVE TRANSPORTE</t>
  </si>
  <si>
    <t>14574</t>
  </si>
  <si>
    <t>PO DE PEDRA, PARA REGIAO METROPOLITANA DO RIO DE JANEIRO</t>
  </si>
  <si>
    <t>14575</t>
  </si>
  <si>
    <t>PO DE PEDRA, PARA REGIAO DE CAMPOS DOS GOYTACAZES, EXCLUSIVE TRANSPORTE</t>
  </si>
  <si>
    <t>14576</t>
  </si>
  <si>
    <t>PEDRA DE MAO, PARA REGIAO DE BARRA MANSA, EXCLUSIVE TRANSPORTE</t>
  </si>
  <si>
    <t>14577</t>
  </si>
  <si>
    <t>PEDRA DE MAO, PARA REGIAO DE ITAPERUNA,EXCLUSIVE TRANSPORTE</t>
  </si>
  <si>
    <t>14578</t>
  </si>
  <si>
    <t>PEDRA DE MAO, PARA REGIAO DE MACAE, EXCLUSIVE TRANSPORTE</t>
  </si>
  <si>
    <t>14579</t>
  </si>
  <si>
    <t>PEDRA DE MAO, PARA REGIAO DE NOVA FRIBURGO, EXCLUSIVE TRANSPORTE</t>
  </si>
  <si>
    <t>14580</t>
  </si>
  <si>
    <t>PEDRA DE MAO, PARA REGIAO METROPOLITANADO RIO DE JANEIRO</t>
  </si>
  <si>
    <t>14581</t>
  </si>
  <si>
    <t>PEDRA DE MAO, PARA REGIAO METROPOLITANADO RIO DE JANEIRO, EXCLUSIVE TRANSPORTE</t>
  </si>
  <si>
    <t>14582</t>
  </si>
  <si>
    <t>PEDRA DE MAO, PARA REGIAO DE CAMPOS DOSGOYTACAZES, EXCLUSIVE TRANSPORTE</t>
  </si>
  <si>
    <t>14583</t>
  </si>
  <si>
    <t>AGREGADO RECICLADO DE RESIDUO DA CONSTRUCAO CIVIL - EQUIVALENTE A 0,7 VEZES A BRITA CORRIDA</t>
  </si>
  <si>
    <t>14584</t>
  </si>
  <si>
    <t>AGREGADO RECICLADO DE RESIDUO DA CONSTRUCAO CIVIL - EQUIVALENTE A 0,8 VEZES A BRITA CORRIDA</t>
  </si>
  <si>
    <t>14586</t>
  </si>
  <si>
    <t>SISTEMA DE ENERGIA (NO BREAK),10KVA,TRIFASICO,60HZ,220/380V-220/127V,AUTONOMIA 10 MINUTOS,INCLUSIVE GABINETES E START UP</t>
  </si>
  <si>
    <t>14587</t>
  </si>
  <si>
    <t>SISTEMA DE ENERGIA (NO BREAK),15KVA,TRIFASICO,60HZ,220/380V-220/127V,AUTONOMIA 10 MINUTOS,INCLUSIVE GABINETES E START UP</t>
  </si>
  <si>
    <t>14588</t>
  </si>
  <si>
    <t>SISTEMA DE ENERGIA (NO BREAK),20KVA,TRIFASICO,60HZ,220/380V-220/127V,AUTONOMIA 10 MINUTOS,INCLUSIVE GABINETES E START UP</t>
  </si>
  <si>
    <t>14589</t>
  </si>
  <si>
    <t>SISTEMA DE ENERGIA (NO BREAK),25KVA,TRIFASICO,60HZ,220/380V-220/127V,AUTONOMIA 10 MINUTOS,INCLUSIVE GABINETES E START UP</t>
  </si>
  <si>
    <t>14590</t>
  </si>
  <si>
    <t>SISTEMA DE ENERGIA (NO BREAK),40KVA,TRIFASICO,60HZ,220/380V-220/127V,AUTONOMIA 10 MINUTOS,INCLUSIVE GABINETES E START UP</t>
  </si>
  <si>
    <t>14591</t>
  </si>
  <si>
    <t>SISTEMA DE ENERGIA (NO BREAK),50KVA,TRIFASICO,60HZ,220/380V-220/127V,AUTONOMIA 10 MINUTOS,INCLUSIVE GABINETES E START UP</t>
  </si>
  <si>
    <t>14592</t>
  </si>
  <si>
    <t>SISTEMA DE ENERGIA (NO BREAK),80KVA,TRIFASICO,60HZ,220/380V-220/127V,AUTONOMIA 10 MINUTOS,INCLUSIVE GABINETES E START UP</t>
  </si>
  <si>
    <t>14593</t>
  </si>
  <si>
    <t>SISTEMA DE ENERGIA (NO BREAK),10KVA,TRIFASICO,60HZ,220/380V-220/127V,AUTONOMIA 30 MINUTOS,INCLUSIVE GABINETES E START UP</t>
  </si>
  <si>
    <t>14594</t>
  </si>
  <si>
    <t>SISTEMA DE ENERGIA (NO BREAK),15KVA,TRIFASICO,60HZ,220/380V-220/127V,AUTONOMIA 30 MINUTOS,INCLUSIVE GABINETES E START UP</t>
  </si>
  <si>
    <t>14595</t>
  </si>
  <si>
    <t>SISTEMA DE ENERGIA (NO BREAK),20KVA,TRIFASICO,60HZ,220/380V-220/127V,AUTONOMIA 30 MINUTOS,INCLUSIVE GABINETES E START UP</t>
  </si>
  <si>
    <t>14596</t>
  </si>
  <si>
    <t>SISTEMA DE ENERGIA (NO BREAK),25KVA,TRIFASICO,60HZ,220/380V-220/127V,AUTONOMIA 30 MINUTOS,INCLUSIVE GABINETES E START UP</t>
  </si>
  <si>
    <t>14597</t>
  </si>
  <si>
    <t>SISTEMA DE ENERGIA (NO BREAK),40KVA,TRIFASICO,60HZ,220/380V-220/127V,AUTONOMIA 30 MINUTOS,INCLUSIVE GABINETES E START UP</t>
  </si>
  <si>
    <t>14598</t>
  </si>
  <si>
    <t>SISTEMA DE ENERGIA (NO BREAK),50KVA,TRIFASICO,60HZ,220/380V-220/127V,AUTONOMIA 30 MINUTOS,INCLUSIVE GABINETES E START UP</t>
  </si>
  <si>
    <t>14599</t>
  </si>
  <si>
    <t>SISTEMA DE ENERGIA (NO BREAK),80KVA,TRIFASICO,60HZ,220/380V-220/127V,AUTONOMIA 30 MINUTOS,INCLUSIVE GABINETES E START UP</t>
  </si>
  <si>
    <t>14600</t>
  </si>
  <si>
    <t>CIMENTO ASFALTICO DE PETROLEO, CAP 30/45, A GRANEL, EXCLUSIVE TRANSPORTE</t>
  </si>
  <si>
    <t>14601</t>
  </si>
  <si>
    <t>CIMENTO ASFALTICO DE PETROLEO, CAP 50/70, A GRANEL, EXCLUSIVE TRANSPORTE</t>
  </si>
  <si>
    <t>14603</t>
  </si>
  <si>
    <t>ASFALTO DILUIDO, CM-30, A GRANEL, EXCLUSIVE TRANSPORTE</t>
  </si>
  <si>
    <t>14604</t>
  </si>
  <si>
    <t>EMULSAO ASFALTICA CATIONICA, RR-1C, A GRANEL, EXCLUSIVE TRANSPORTE</t>
  </si>
  <si>
    <t>14605</t>
  </si>
  <si>
    <t>EMULSAO ASFALTICA CATIONICA, RR-2C, A GRANEL, EXCLUSIVE TRANSPORTE</t>
  </si>
  <si>
    <t>14606</t>
  </si>
  <si>
    <t>EMULSAO ASFATICA CATIONICA, RM-1C, A GRANEL, EXCLUSIVE TRANSPORTE</t>
  </si>
  <si>
    <t>14607</t>
  </si>
  <si>
    <t>EMULSAO ASFALTICA CATIONICA, RL-1C, A GRANEL, EXCLUSIVE TRANSPORTE</t>
  </si>
  <si>
    <t>14611</t>
  </si>
  <si>
    <t>LOCACAO ELEVADOR DE OBRA,SISTEMA CREMALHEIRA,TORRE 25,00M,CABINE SIMPLES,CAP. EMTORNO DE 1500KG,4 PARADAS,EXC. OPERADOR</t>
  </si>
  <si>
    <t>14612</t>
  </si>
  <si>
    <t>CAFE DA MANHA</t>
  </si>
  <si>
    <t>14613</t>
  </si>
  <si>
    <t>REFEICAO (QUENTINHA)</t>
  </si>
  <si>
    <t>14614</t>
  </si>
  <si>
    <t>CESTA BASICA E AUXILIO SAUDE COM BENEFICIOS MEDICOS E ODONTOLOGICOS, CONFORME CONVENCAO DO TRABALHO PARA CONSTRUCAO CIVIL</t>
  </si>
  <si>
    <t>14615</t>
  </si>
  <si>
    <t>VALE TRANSPORTE (IDA E VOLTA BASE MODALCIDADE RJ), DESCONTO DE 1% CONF. CONV. COLETIVA, BASE SALARIO CODIGO 01968</t>
  </si>
  <si>
    <t>14616</t>
  </si>
  <si>
    <t>SISTEMA DE ENERGIA (NO BREAK),05KVA,TRIFASICO,60HZ,220/380V-220/127V,AUTONOMIA 10 MINUTOS,INCLUSIVE GABINETE E START UP</t>
  </si>
  <si>
    <t>14617</t>
  </si>
  <si>
    <t>SISTEMA DE ENERGIA (NO BREAK),7.5KVA,TRIFASICO,60HZ,220/380V-220/127V,AUTONOMIA10 MINUTOS,INCLUSIVE GABINETE E START UP</t>
  </si>
  <si>
    <t>14618</t>
  </si>
  <si>
    <t>SISTEMA DE ENERGIA (NO BREAK),05KVA,TRIFASICO,60HZ,220/380V-220/127V,AUTONOMIA 30 MINUTOS,INCLUSIVE GABINETE E START UP</t>
  </si>
  <si>
    <t>14619</t>
  </si>
  <si>
    <t>SISTEMA DE ENERGIA (NO BREAK),7.5KVA,TRIFASICO,60HZ,220/380V-220/127V,AUTONOMIA30 MINUTOS,INCLUSIVE GABINETE E START UP</t>
  </si>
  <si>
    <t>14620</t>
  </si>
  <si>
    <t>ADESIVO PARA EMENDAS DE MANTAS EPDM (SACHE DE 600ML)</t>
  </si>
  <si>
    <t>14621</t>
  </si>
  <si>
    <t>14622</t>
  </si>
  <si>
    <t>14623</t>
  </si>
  <si>
    <t>14624</t>
  </si>
  <si>
    <t>CHAPA DE GESSO ACARTONADO, DE BORDA QUADRADA, STANDARD (ST), 625X625MM</t>
  </si>
  <si>
    <t>14625</t>
  </si>
  <si>
    <t>CHAPA DE GESSO ACARTONADO, DE BORDA QUADRADA, STANDARD(ST), COM 625X1250MM</t>
  </si>
  <si>
    <t>14626</t>
  </si>
  <si>
    <t>CHAPA DE GESSO ACARTONADO, DE BORDA QUADRADA, STANDARD (ST), PERFURADA, COM 625X625MM</t>
  </si>
  <si>
    <t>14627</t>
  </si>
  <si>
    <t>CHAPA DE GESSO ACARTONADO, PERFURADA, COR BRANCA, ESPESSURA DE 12,5MM, 1200X2000MM (LXC)</t>
  </si>
  <si>
    <t>14628</t>
  </si>
  <si>
    <t>CHAPA DE GESSO ACARTONADO, DE BORDA QUADRADA, STANDARD(ST), REVESTIDA DE VINIL,COM 625X625MM</t>
  </si>
  <si>
    <t>14629</t>
  </si>
  <si>
    <t>CHAPA DE GESSO ACARTONADO DE BORDA QUADRADA, REVESTIDA DE VINIL, COM 625X1250MM</t>
  </si>
  <si>
    <t>14630</t>
  </si>
  <si>
    <t>CHAPA DE GESSO ACARTONADO, STANDARD (ST), COR BRANCA, ESP=12.5MM, 1200X2400MM (LXC)</t>
  </si>
  <si>
    <t>14631</t>
  </si>
  <si>
    <t>CHAPA DE GESSO ACARTONADO, STANDARD(ST),COR BRANCA, ESP=15MM, 1200X2400MM (LXC)</t>
  </si>
  <si>
    <t>14632</t>
  </si>
  <si>
    <t>CHAPA DE GESSO ACARTONADO, RESISTENTE AUMIDADE(RU), ESP=12,5MM, 1200X2400MM (LXC)</t>
  </si>
  <si>
    <t>14633</t>
  </si>
  <si>
    <t>CHAPA DE GESSO ACARTONADO, RESISTENTE AUMIDADE(RU), ESP=15,0MM, 1200X2400MM (LXC)</t>
  </si>
  <si>
    <t>14634</t>
  </si>
  <si>
    <t>CHAPA DE GESSO ACARTONADO, RESISTENTE AOFOGO (RF), ESP=12,5MM, 1200X2400MM (LXC)</t>
  </si>
  <si>
    <t>14635</t>
  </si>
  <si>
    <t>CHAPA DE GESSO ACARTONADO, RESISTENTE AOFOGO (RF), ESP=15MM, 1200X2400MM (LXC)</t>
  </si>
  <si>
    <t>14636</t>
  </si>
  <si>
    <t>FELTRO DE LA DE ROCHA, UMA FACE REVESTIDA COM FILME DE POLIPROPILENO, EM ROLO, DENSIDADE DE 32KGM3, ESP=50MM</t>
  </si>
  <si>
    <t>14637</t>
  </si>
  <si>
    <t>FITA DE PAPEL MICROPERFURADO 50X150MM, PARA TRATAMENTO DE JUNTAS DE CHAPA DE GESSO PARA DRYWALL</t>
  </si>
  <si>
    <t>14638</t>
  </si>
  <si>
    <t>FITA PARA TRATAMENTO ACUSTICO (BANDA ACUSTICA) 3000X48MM</t>
  </si>
  <si>
    <t>14639</t>
  </si>
  <si>
    <t>FITA PARA TRATAMENTO ACUSTICO (BANDA ACUSTICA) 3000X70MM</t>
  </si>
  <si>
    <t>14640</t>
  </si>
  <si>
    <t>FITA PARA TRATAMENTO ACUSTICO (BANDA ACUSTICA) 3000X90MM</t>
  </si>
  <si>
    <t>14641</t>
  </si>
  <si>
    <t>MASSA PARA COLA DE CHAPAS DE GESSO ACARTONADO</t>
  </si>
  <si>
    <t>14642</t>
  </si>
  <si>
    <t>MASSA P/REJUNTE (EM PO),P/DRYWALL,A BASEDE GESSO,SECAGEM RAPIDA,P/TRAT. DE JUNTAS DE CHAPA DE GESSO(C/ADICAO DE AGUA)</t>
  </si>
  <si>
    <t>14643</t>
  </si>
  <si>
    <t>PERFIL ACO CLICADO T, 3750MM</t>
  </si>
  <si>
    <t>14644</t>
  </si>
  <si>
    <t>PERFIL ACO CLICADO T, 625MM</t>
  </si>
  <si>
    <t>14645</t>
  </si>
  <si>
    <t>PERFIL GUIA PARA TETO, FORMATO U30/20, EM ACO ZINCADO, ESP=0,5MM, 20X3000MM (LXC)</t>
  </si>
  <si>
    <t>14646</t>
  </si>
  <si>
    <t>PERFIL GUIA, FORMATO U, EM ACO ZINCADO,PARA ESTRUTURA PAREDE DRYWALL, ESP=0,5MM, 48X3000MM (LXC)</t>
  </si>
  <si>
    <t>14647</t>
  </si>
  <si>
    <t>PERFIL GUIA, FORMATO U, EM ACO ZINCADO,PARA ESTRUTURA PAREDE DRYWALL, ESP=0,5MM, 70X3000MM (LXC)</t>
  </si>
  <si>
    <t>14648</t>
  </si>
  <si>
    <t>PERFIL GUIA, FORMATO U, EM ACO ZINCADO,PARA ESTRUTURA PAREDE DRYWALL, ESP=0,5MM, 90X3000MM (LXC)</t>
  </si>
  <si>
    <t>14649</t>
  </si>
  <si>
    <t>PERFIL L 25X30, EM ACO ZINCADO, PARA ESTRUTURA PAREDE DRYWALL, ESP=0,5MM, 25X30X3000MM (LXC)</t>
  </si>
  <si>
    <t>14650</t>
  </si>
  <si>
    <t>PERFIL MONTANTE, FORMATO"C", EM ACO ZINCADO, PARA ESTRUTURA PAREDE DRYWALL, ESP=0,5MM, 48X3000MM (LXC)</t>
  </si>
  <si>
    <t>14651</t>
  </si>
  <si>
    <t>PERFIL MONTANTE, FORMATO"C", EM ACO ZINCADO, PARA ESTRUTURA PAREDE DRYWALL, ESP=0,5MM, 70X3000MM (LXC)</t>
  </si>
  <si>
    <t>14652</t>
  </si>
  <si>
    <t>PERFIL MONTANTE, FORMATO"C", EM ACO ZINCADO, PARA ESTRUTURA PAREDE DRYWALL, ESP=0,5MM, 90X3000MM (LXC)</t>
  </si>
  <si>
    <t>14653</t>
  </si>
  <si>
    <t>PERFIL PARA TETO, EM ACO ZINCADO, TIPOF47, ESP=0,5MM, 47X3000MM (LXC)</t>
  </si>
  <si>
    <t>14654</t>
  </si>
  <si>
    <t>ARAME GALVANIZADO 10BWG, 3,40MM (0,0713KG/M)</t>
  </si>
  <si>
    <t>14655</t>
  </si>
  <si>
    <t>CONECTOR DE PERFIL F47</t>
  </si>
  <si>
    <t>14656</t>
  </si>
  <si>
    <t>JUNCAO H DE ACO ZINCADO, PARA UNIAO E SUSTENTACAO DAS PLACAS</t>
  </si>
  <si>
    <t>14657</t>
  </si>
  <si>
    <t>PARAFUSO PARA DRYWALL, EM ACO FOSFATIZADO, CABECA TROMBETA E PONTA AGULHA (TA),COMPRIMENTO 25MM</t>
  </si>
  <si>
    <t>14658</t>
  </si>
  <si>
    <t>PARAFUSO PARA DRYWALL, EM ACO FOSFATIZADO, CABECA TROMBETA E PONTA AGULHA (TA),COMPRIMENTO 45MM</t>
  </si>
  <si>
    <t>14659</t>
  </si>
  <si>
    <t>PINO CLIP DE 1/4"X22MM</t>
  </si>
  <si>
    <t>14660</t>
  </si>
  <si>
    <t>PINO DE ACO COM ARRUELA CONICA, DIAMETROARRUELA=23MM E COMPRIMENTO DE HASTE=27MM (ACAO INDIRETA)</t>
  </si>
  <si>
    <t>14661</t>
  </si>
  <si>
    <t>REGULADOR DE PERFIL CLICADO</t>
  </si>
  <si>
    <t>14662</t>
  </si>
  <si>
    <t>MAO DE OBRA DE ENCARREGADO DE OBRA, INCLUSIVE ENCARGOS SOCIAIS</t>
  </si>
  <si>
    <t>14663</t>
  </si>
  <si>
    <t>CIMENTO PORTLAND DE ALTO FORNO CP III-40, EM SACO DE 50KG, CONFORME ABNT NBR 16697</t>
  </si>
  <si>
    <t>14664</t>
  </si>
  <si>
    <t>QUADRO DE COMANDO PARA SISTEMA DE PRESSURIZACAO DE INCENDIO PARA DUAS BOMBAS DE5,00CV-250V, DE 30 A 50A</t>
  </si>
  <si>
    <t>14665</t>
  </si>
  <si>
    <t>QUADRO DE COMANDO PARA SISTEMA DE PRESSURIZACAO DE INCENDIO PARA DUAS BOMBAS DE7,5CV-250V, DE 30 A 50A</t>
  </si>
  <si>
    <t>14666</t>
  </si>
  <si>
    <t>QUADRO DE COMANDO PARA SISTEMA DE PRESSURIZACAO DE INCENDIO PARA DUAS BOMBAS DE10,0CV-250V, DE 30 A 50A</t>
  </si>
  <si>
    <t>14667</t>
  </si>
  <si>
    <t>VASO DE EXPANSAO PARA AGUA FRIA COM CAPACIDADE DE 12 LITROS</t>
  </si>
  <si>
    <t>14668</t>
  </si>
  <si>
    <t>ESTACA PRANCHA METALICA, SEM REVESTIMENTO, COM MOMENTO DE INERCIA MINIMO DE 9.600 CM4/M</t>
  </si>
  <si>
    <t>14669</t>
  </si>
  <si>
    <t>CALHA CHANFRADA EM CHAPA DE ACO PARA LUMINARIA DE SOBREPOR, PARA 1 LAMPADA TUBULAR DE 600MM</t>
  </si>
  <si>
    <t>14670</t>
  </si>
  <si>
    <t>COROA OU BASE DE IMPLANTACAO INCRUSTADA,PARA PERFURACAO DE CONCRETO NO DIAMETRODE 45MM(2")</t>
  </si>
  <si>
    <t>14671</t>
  </si>
  <si>
    <t>COROA OU BASE DE IMPLANTACAO INCRUSTADA,PARA PERFURACAO DE CONCRETO NO DIAMETRODE 75MM(3")</t>
  </si>
  <si>
    <t>14672</t>
  </si>
  <si>
    <t>COROA OU BASE DE IMPLANTACAO INCRUSTADA,PARA PERFURACAO DE CONCRETO NO DIAMETRODE 100MM(4")</t>
  </si>
  <si>
    <t>14673</t>
  </si>
  <si>
    <t>COROA OU BASE DE IMPLANTACAO INCRUSTADA,PARA PERFURACAO DE CONCRETO NO DIAMETRODE 150MM (6")</t>
  </si>
  <si>
    <t>14674</t>
  </si>
  <si>
    <t>COROA OU BASE DE IMPLANTACAO INCRUSTADA,PARA PERFURACAO DE ROCHA SW MICRO</t>
  </si>
  <si>
    <t>14675</t>
  </si>
  <si>
    <t>CALHA CHANFRADA EM CHAPA DE ACO PARA LUMINARIA DE SOBREPOR, PARA 2 LAMPADAS TUBULARES DE 600MM</t>
  </si>
  <si>
    <t>14676</t>
  </si>
  <si>
    <t>CALHA CHANFRADA EM CHAPA DE ACO PARA LUMINARIA DE SOBREPOR, PARA 3 LAMPADAS TUBULARES DE 600MM</t>
  </si>
  <si>
    <t>14677</t>
  </si>
  <si>
    <t>CALHA CHANFRADA EM CHAPA DE ACO PARA LUMINARIA DE SOBREPOR, PARA 4 LAMPADAS TUBULARES DE 600MM</t>
  </si>
  <si>
    <t>14678</t>
  </si>
  <si>
    <t>CALHA CHANFRADA EM CHAPA DE ACO PARA LUMINARIA DE SOBREPOR, PARA 1 LAMPADA TUBULAR DE 1200MM</t>
  </si>
  <si>
    <t>14679</t>
  </si>
  <si>
    <t>CALHA CHANFRADA EM CHAPA DE ACO PARA LUMINARIA DE SOBREPOR, PARA 2 LAMPADAS TUBULARES DE 1200MM</t>
  </si>
  <si>
    <t>14703</t>
  </si>
  <si>
    <t>CALHA CHANFRADA EM CHAPA DE ACO PARA LUMINARIA DE SOBREPOR, PARA 3 LAMPADAS TUBULARES DE 1200MM</t>
  </si>
  <si>
    <t>14704</t>
  </si>
  <si>
    <t>CALHA CHANFRADA EM CHAPA DE ACO PARA LUMINARIA DE SOBREPOR, PARA 4 LAMPADAS TUBULARES DE 1200MM</t>
  </si>
  <si>
    <t>14706</t>
  </si>
  <si>
    <t>LIXA PARA FERRO Nº 100</t>
  </si>
  <si>
    <t>14707</t>
  </si>
  <si>
    <t>COROA OU BASE DE IMPLANTACAO INCRUSTADA,PARA PERFURACAO DE ROCHA, NO DIAMETRO DE 100MM HWG</t>
  </si>
  <si>
    <t>14708</t>
  </si>
  <si>
    <t>ARAME GALVANIZADO Nº 12, REVESTIDO EM PVC</t>
  </si>
  <si>
    <t>14709</t>
  </si>
  <si>
    <t>LAMPADA LED,BULBO A60, 9W,100/240V,BASEE-27</t>
  </si>
  <si>
    <t>14710</t>
  </si>
  <si>
    <t>LAMPADA LED,BULBO,A60,12W,100/240V,BASEE-27</t>
  </si>
  <si>
    <t>14711</t>
  </si>
  <si>
    <t>LAMPADA LED,BULBO,A60,15W,100/240V,BASEE-27</t>
  </si>
  <si>
    <t>14712</t>
  </si>
  <si>
    <t>LAMPADA LED,BULBO,A60,20W,100/240V,BASEE-27</t>
  </si>
  <si>
    <t>14713</t>
  </si>
  <si>
    <t>LAMPADA LED,BULBO,A60,25W,100/240V,BASEE-27</t>
  </si>
  <si>
    <t>14714</t>
  </si>
  <si>
    <t>LAMPADA LED,BULBO,A60,30W,100/240V,BASEE-27</t>
  </si>
  <si>
    <t>14715</t>
  </si>
  <si>
    <t>QUADRO DE DISTRIBUICAO DE ENERGIA,150A,DE EMBUTIR,BARRAMENTO TRIFASICO E NEUTRO,DISP.P/CHAVE GERAL,P/ATE 72 DISJUNTORES</t>
  </si>
  <si>
    <t>14716</t>
  </si>
  <si>
    <t>QUADRO DE DISTRIBUICAO DE ENERGIA,150A,DE SOBREPOR,BARRAMENTO TRIFASICO E NEUTRO,DISP.P/CHAVE GERAL,P/ATE 72 DISJUNTORES</t>
  </si>
  <si>
    <t>14717</t>
  </si>
  <si>
    <t>CAIXA D`AGUA DE FIBRA DE VIDRO OU POLIETILENO, COM CAPACIDADE EM TORNO DE 5000 LITROS</t>
  </si>
  <si>
    <t>14718</t>
  </si>
  <si>
    <t>PLACA FOTOLUMINESCENTE SINALIZACAO SEG.CONTRA INCENDIO P/SAIDA EMERGENCIA,PVC ANTICHAMA,(10X20)CM,ABNT NBR 16820</t>
  </si>
  <si>
    <t>14719</t>
  </si>
  <si>
    <t>PLACA FOTOLUMINESCENTE SINALIZACAO SEG.CINCENDIO,P/EQUIP.COMBATE INCEND. E ALARME,PVC ANTICHAMA,(15X15)CM,ABNT NBR 16820</t>
  </si>
  <si>
    <t>14720</t>
  </si>
  <si>
    <t>PLACA FOTOLUMINESCENTE SINALIZACAO SEG.CONTRA INCENDIO P/EQUIP.COMB.INC.E ALARME,PVC ANTICHAMA,(30X30)CM,ABNT NBR 16820</t>
  </si>
  <si>
    <t>14722</t>
  </si>
  <si>
    <t>DISJUNTOR, TRIPOLAR, 800A, 85KA, MODELOCAIXA MOLDADA, TIPO C</t>
  </si>
  <si>
    <t>14723</t>
  </si>
  <si>
    <t>BEBEDOURO ACO INOXIDAVEL,MODELO INDUSTRIAL,4 TORNEIRAS,RESERVATORIO 200L,V.MINIMA 30L/H,ABNT NBR 16236</t>
  </si>
  <si>
    <t>14724</t>
  </si>
  <si>
    <t>CALHA DE PISO NORMAL, EM PVC, MEDINDO(130X2500)MM</t>
  </si>
  <si>
    <t>14725</t>
  </si>
  <si>
    <t>CALHA DE PISO NORMAL, EM PVC, MEDINDO(200X2500)MM</t>
  </si>
  <si>
    <t>14726</t>
  </si>
  <si>
    <t>GRELHA PARA CALHA DE PISO, SUPER REFORCADA, PARA TRAFEGO DE VEICULOS ATE 3T, MEDINDO (200X500)MM</t>
  </si>
  <si>
    <t>14727</t>
  </si>
  <si>
    <t>PELICULA REFLETIVA DE CONTROLE SOLAR,SEMCOLOCACAO</t>
  </si>
  <si>
    <t>14728</t>
  </si>
  <si>
    <t>BASE SECCIONADORA(PORTA FUSIVEL) UNIPOLAR, PARA FUSIVEL CARTUCHO 10X38 ATE 32A</t>
  </si>
  <si>
    <t>14729</t>
  </si>
  <si>
    <t>BASE SECCIONADORA(PORTA FUSIVEL) UNIPOLAR, PARA FUSIVEL CARTUCHO 14X51 ATE 63A</t>
  </si>
  <si>
    <t>14730</t>
  </si>
  <si>
    <t>BARRA ANTI-PANICO DE ACIONAMENTO RADIALTIPO PUSH PARA PORTA SIMPLES(1 FOLHA),DEATE 220X100CM(AXL)</t>
  </si>
  <si>
    <t>14731</t>
  </si>
  <si>
    <t>BARRA ANTI-PANICO DE ACIONAMENTO RADIALTIPO PUSH PARA PORTA DUPLA(2 FOLHAS) DEATE 220X100CM(AXL)</t>
  </si>
  <si>
    <t>14732</t>
  </si>
  <si>
    <t>PLACA FOTOLUMINESCENTE SINALIZACAO SEG.CONTRA INCENDIO P/SAIDA EMERGENCIA,PVC ANTICHAMA,(20X40)CM,ABNT NBR 16820</t>
  </si>
  <si>
    <t>14733</t>
  </si>
  <si>
    <t>PLACA FOTOLUMINESCENTE SINALIZACAO SEG.CONTRA INCENDIO P/INDICACAO NUM.PAVIM.,PVC ANTICHAMA,(10X10)CM,ABNT NBR 16820</t>
  </si>
  <si>
    <t>14734</t>
  </si>
  <si>
    <t>PLACA FOTOLUMINESCENTE SINALIZACAO SEG.CONTRA INCENDIO P/INDICACAO ROTA FUGA,PVCANTICHAMA,(7X28)CM, ABNT NBR 16820</t>
  </si>
  <si>
    <t>14735</t>
  </si>
  <si>
    <t>PLACA FOTOLUMINESCENTE SINALIZACAO SEG.CONTRA INCENDIO P/EQUIP.COMB.INC.E ALARME,PVC ANTICHAMA,(20X15)CM,ABNT NBR 16820</t>
  </si>
  <si>
    <t>14736</t>
  </si>
  <si>
    <t>PLACA FOTOLUMINESCENTE SINALIZACAO SEG.CONTRA INCENDIO,DE PROIBICAO,PVC ANTIC.,FORMA CIRC.,DIAMETRO 20CM,ABNT NBR 16820</t>
  </si>
  <si>
    <t>14737</t>
  </si>
  <si>
    <t>PLACA FOTOLUMINESCENTE SINALIZACAO SEG.CONTRA INCENDIO,DE ALERTA,PVC ANTICHAMA,FORMA TRIANGULAR,BASE 20CM,ABNT NBR 16820</t>
  </si>
  <si>
    <t>14738</t>
  </si>
  <si>
    <t>TUBO DE ACO GALVANIZADO COM COSTURA, PESADO, NBR 5580, DN=5``</t>
  </si>
  <si>
    <t>14739</t>
  </si>
  <si>
    <t>TUBO DE ACO GALVANIZADO COM COSTURA, PESADO, NBR 5580, DN=6``</t>
  </si>
  <si>
    <t>14740</t>
  </si>
  <si>
    <t>FITA ANTICORROSIVA, ROLO DE 50MMX30M</t>
  </si>
  <si>
    <t>14741</t>
  </si>
  <si>
    <t>FITA ANTICORROSIVA, ROLO DE 100MMX30M</t>
  </si>
  <si>
    <t>14742</t>
  </si>
  <si>
    <t>GRELHA EM ACO INOX, 15X15CM, SISTEMA ROTATIVO, COM CAIXILHO</t>
  </si>
  <si>
    <t>14743</t>
  </si>
  <si>
    <t>HASTE PARA ATERRAMENTO, DE COBRE, NO DIAMETRO DE 3/4``(19MM) E COM COMPRIMENTO DE 2,40M</t>
  </si>
  <si>
    <t>14744</t>
  </si>
  <si>
    <t>HASTE PARA ATERRAMENTO, DE COBRE, NO DIAMETRO DE 3/4``(19MM) E COM COMPRIMENTO DE 3,00M</t>
  </si>
  <si>
    <t>14745</t>
  </si>
  <si>
    <t>FENOLFTALEINA EM SOLUCAO 1%, EMBALAGEM DE 1 LITRO</t>
  </si>
  <si>
    <t>14746</t>
  </si>
  <si>
    <t>MISTURADOR PARA LAVATORIO, TIPO BANCA 1875 OU SIMILAR, EM METAL CROMADO, COM AREJADOR</t>
  </si>
  <si>
    <t>14747</t>
  </si>
  <si>
    <t>MONTANTE PARA GRADIL METALICO, PINTURA STANDARD, SECAO (60X40)MM, ALTURA UTIL DE2,00M, BASE ENGASTADA</t>
  </si>
  <si>
    <t>14748</t>
  </si>
  <si>
    <t>MONTANTE PARA GRADIL METALICO, PINTURA NAVAL, SECAO (60X40)MM, ALTURA UTIL DE 2,00M, BASE APARAFUSADA</t>
  </si>
  <si>
    <t>14749</t>
  </si>
  <si>
    <t>MONTANTE PARA GRADIL METALICO, PINTURA NAVAL, SECAO (60X40)MM, ALTURA UTIL DE 2,00M, BASE ENGASTADA</t>
  </si>
  <si>
    <t>14750</t>
  </si>
  <si>
    <t>GRADIL METALICO EM ACO GALVANIZADO, DIMENSOES (2,50X2,04)M, PINTURA NAVAL</t>
  </si>
  <si>
    <t>14751</t>
  </si>
  <si>
    <t>CHUMBADOR MECANICO EM ACO GALVANIZADO, 3/8 , COM PARAFUSO E ARRUELA</t>
  </si>
  <si>
    <t>14752</t>
  </si>
  <si>
    <t>ROLDANA PARA PORTAO DE CORRER EM ACO ZINCADO, 1.1/2</t>
  </si>
  <si>
    <t>14754</t>
  </si>
  <si>
    <t>CONJUNTO FIXADOR PARA GRADIL METALICO</t>
  </si>
  <si>
    <t>14755</t>
  </si>
  <si>
    <t>PLACA DE CORTICA DE (0,60X0,90)M, COM ESPESSURA DE 3MM</t>
  </si>
  <si>
    <t>14756</t>
  </si>
  <si>
    <t>RESERVATORIO ENTERRADO PRFV,5.000L,DIM.APROX.(D=2,00MXA=1,80M),P/AGUA POTAVEL/APROV.A.CHUVA,ABNT NBR 15527,12217 E 8220</t>
  </si>
  <si>
    <t>14757</t>
  </si>
  <si>
    <t>DISPOSITIVO DE PROTECAO CONTRA SURTO,CLASSE II,1 POLO,TENSAO 175V,CORRENTE DESC.NOMINAL 8KA,CORRENTE DESC.MAXIMA 20KA</t>
  </si>
  <si>
    <t>14758</t>
  </si>
  <si>
    <t>DISPOSITIVO DE PROTECAO CONTRA SURTO,CLASSE II,1 POLO,TENSAO 175V,CORRENTE DESC.NOMINAL 20KA,CORRENTE DESC.MAXIMA 45KA</t>
  </si>
  <si>
    <t>14759</t>
  </si>
  <si>
    <t>DISPOSITIVO DE PROTECAO CONTRA SURTO,CLASSE II,1 POLO,TENSAO 175V,CORRENTE DESC.NOMINAL 30KA,CORRENTE DESC.MAXIMA 90KA</t>
  </si>
  <si>
    <t>14760</t>
  </si>
  <si>
    <t>DISPOSITIVO DE PROTECAO CONTRA SURTO,CLASSE II,1 POLO,TENSAO 275V,CORRENTE DESC.NOMINAL 8KA,CORRENTE DESC.MAXIMA 20KA</t>
  </si>
  <si>
    <t>14761</t>
  </si>
  <si>
    <t>DISPOSITIVO DE PROTECAO CONTRA SURTO,CLASSE II,1 POLO,TENSAO 275V,CORRENTE DESC.NOMINAL 20KA,CORRENTE DESC.MAXIMA 45KA</t>
  </si>
  <si>
    <t>14762</t>
  </si>
  <si>
    <t>DISPOSITIVO DE PROTECAO CONTRA SURTO,CLASSE II,1 POLO,TENSAO 275V,CORRENTE DESC.NOMINAL 30KA,CORRENTE DESC.MAXIMA 90KA</t>
  </si>
  <si>
    <t>14764</t>
  </si>
  <si>
    <t>14765</t>
  </si>
  <si>
    <t>14766</t>
  </si>
  <si>
    <t>14767</t>
  </si>
  <si>
    <t>CANOPLA METALICA ACABAMENTO CROMADO, PARA INSTALACAO DE SPRINKLER, DE 15MM (1/2")</t>
  </si>
  <si>
    <t>14768</t>
  </si>
  <si>
    <t>ELEVADOR ELETRICO SEM CASA DE MAQUINAS,90MMIN(1,0M/S),12 PASSAG(900KG),10PAR/ENT,PERC. APROX. 27,00M, CABINA REV. A.INOX</t>
  </si>
  <si>
    <t>14769</t>
  </si>
  <si>
    <t>CANTONEIRA DE ACO, 3/4"X3/4"X1/8" (BARRACOM 6 METROS)</t>
  </si>
  <si>
    <t>14770</t>
  </si>
  <si>
    <t>14771</t>
  </si>
  <si>
    <t>14772</t>
  </si>
  <si>
    <t>BALIZADOR VAGALUME EM POLIETILENO, COM FITAS REFLETIVAS DE ALTA DENSIDADE</t>
  </si>
  <si>
    <t>14773</t>
  </si>
  <si>
    <t>CAVALETE MINICADE, EQUIPADO COM PAINEISREFLETIVOS, PADRAO ENGENHARIA</t>
  </si>
  <si>
    <t>14774</t>
  </si>
  <si>
    <t>CAVALETE PLASTICO UNIVERSAL, COM PAINEISREFLETIVOS DE ALTA DENSIDADE</t>
  </si>
  <si>
    <t>14775</t>
  </si>
  <si>
    <t>PLACA DE SINALIZACAO DE OBRAS, REFLETIVAS, REVESTIDA COM PELICULA REFLETIVA GRAUTECNICO, MEDINDO APROX. (60X60)CM</t>
  </si>
  <si>
    <t>14780</t>
  </si>
  <si>
    <t>CAIXA DE PASSAGEM DE EMBUTIR, EM ACO, COM TAMPA PARAFUSADA, DE 12X12CM</t>
  </si>
  <si>
    <t>14781</t>
  </si>
  <si>
    <t>CAIXA DE PASSAGEM DE EMBUTIR, EM ACO, COM TAMPA PARAFUSADA, DE 15X15CM</t>
  </si>
  <si>
    <t>14782</t>
  </si>
  <si>
    <t>CAIXA DE PASSAGEM DE EMBUTIR, EM ACO, COM TAMPA PARAFUSADA, DE 20X20CM</t>
  </si>
  <si>
    <t>14783</t>
  </si>
  <si>
    <t>CAIXA DE PASSAGEM DE EMBUTIR, EM ACO, COM TAMPA PARAFUSADA, DE 25X25CM</t>
  </si>
  <si>
    <t>14784</t>
  </si>
  <si>
    <t>CAIXA DE PASSAGEM DE EMBUTIR, EM ACO, COM TAMPA PARAFUSADA, DE 30X30CM</t>
  </si>
  <si>
    <t>14785</t>
  </si>
  <si>
    <t>CAIXA DE PASSAGEM DE EMBUTIR, EM ACO, COM TAMPA PARAFUSADA, DE 40X40CM</t>
  </si>
  <si>
    <t>14786</t>
  </si>
  <si>
    <t>CAIXA DE PASSAGEM DE EMBUTIR, EM ACO, COM TAMPA PARAFUSADA, DE 50X50CM</t>
  </si>
  <si>
    <t>14787</t>
  </si>
  <si>
    <t>RECICLADORA DE ASFALTO A FRIO, SOBRE RODAS, LARGURA DE FRESAGEM 2,00M, 422HP</t>
  </si>
  <si>
    <t>14788</t>
  </si>
  <si>
    <t>USINA DE MICROPAVIMENTO AUTOMATIZADA, COM CAPACIDADE DE 8M3, PARA INSTALACAO EMCHASSIS DE CAMINHAO (EXCLUSIVE ESTE)</t>
  </si>
  <si>
    <t>14789</t>
  </si>
  <si>
    <t>KIT DE ACESSORIOS PARA FIXACAO, COMPREENDENDO PARAFUSOS, BUCHAS E ARRUELAS</t>
  </si>
  <si>
    <t>14790</t>
  </si>
  <si>
    <t>BANCA DE MARMORE BRANCO NACIONAL, DE (1,20X0,60)M, COM 3CM DE ESPESSURA E 1 ABERTURA PARA CUBA (EXCLUSIVE CUBA)</t>
  </si>
  <si>
    <t>14791</t>
  </si>
  <si>
    <t>BANCA DE MARMORE BRANCO NACIONAL, DE (1,80X0,60)M, COM 3CM DE ESPESSURA E 2 ABERTURAS PARA CUBAS (EXCLUSIVE CUBAS)</t>
  </si>
  <si>
    <t>14792</t>
  </si>
  <si>
    <t>BANCA DE MARMORE BRANCO NACIONAL, DE (2,70X0,60)M, COM 3CM DE ESPESSURA E 3 ABERTURAS PARA CUBAS (EXCLUSIVE CUBAS)</t>
  </si>
  <si>
    <t>14793</t>
  </si>
  <si>
    <t>BANCA DE MARMORE BRANCO NACIONAL, DE (3,60X0,60)M, COM 3CM DE ESPESSURA E 4 ABERTURAS PARA CUBAS (EXCLUSIVE CUBAS)</t>
  </si>
  <si>
    <t>14794</t>
  </si>
  <si>
    <t>BANCA DE MARMORE BRANCO NACIONAL, DE (4,50X0,60)M, COM 3CM DE ESPESSURA E 5 ABERTURAS PARA CUBAS (EXCLUSIVE CUBAS)</t>
  </si>
  <si>
    <t>14795</t>
  </si>
  <si>
    <t>BANCA DE MARMORE BRANCO NACIONAL, DE (5,40X0,60)M, COM 3CM DE ESPESSURA E 6 ABERTURAS PARA CUBAS (EXCLUSIVE CUBAS)</t>
  </si>
  <si>
    <t>14796</t>
  </si>
  <si>
    <t>BANCA DE GRANITO PRETO,DE(1,20X0,60)M,COM 2CM DE ESPESSURA E 1 ABERTURA PARA CUBA(EXCLUSIVE CUBA)</t>
  </si>
  <si>
    <t>14797</t>
  </si>
  <si>
    <t>BANCA DE GRANITO PRETO,DE(1,80X0,60)M,COM 2CM DE ESPESSURA E 2 ABERTURAS PARA CUBAS(EXCLUSIVE CUBAS)</t>
  </si>
  <si>
    <t>14798</t>
  </si>
  <si>
    <t>BANCA DE GRANITO PRETO,DE(2,70X0,60)M,COM 2CM DE ESPESSURA E 3 ABERTURAS PARA CUBAS(EXCLUSIVE CUBAS)</t>
  </si>
  <si>
    <t>14799</t>
  </si>
  <si>
    <t>BANCA DE GRANITO PRETO,DE(3,60X0,60)M,COM 2 CM DE ESPESSURA E 4 ABERTURAS PARA CUBAS(EXCLUSIVE CUBAS)</t>
  </si>
  <si>
    <t>14800</t>
  </si>
  <si>
    <t>BANCA DE GRANITO PRETO DE(4,50X0,60)M,COM 2CM DE ESPESSURA E 5 ABERTURAS PARA CUBAS(EXCLUSIVE CUBAS)</t>
  </si>
  <si>
    <t>14801</t>
  </si>
  <si>
    <t>BANCA DE GRANITO PRETO DE(5,40X0,60)M,COM 2CM DE ESPESSURA E 6ABERTURAS PARA CUBAS(EXCLUSIVE CUBAS)</t>
  </si>
  <si>
    <t>14802</t>
  </si>
  <si>
    <t>BANCA DE GRANITO CINZA CORUMBA,DE(1,20X0,60)M,COM 2CM DE ESPESSURA E 1 ABERTURAPARA CUBA(EXCLUSIVE CUBA)</t>
  </si>
  <si>
    <t>14803</t>
  </si>
  <si>
    <t>BANCA DE GRANITO CINZA CORUMBA,DE(1,80X0,60)M,COM 2CM DE ESPESSURA E 2 ABERTURASPARA CUBAS(EXCLUSIVE CUBAS)</t>
  </si>
  <si>
    <t>14804</t>
  </si>
  <si>
    <t>BANCA DE GRANITO CINZA CORUMBA,DE(2,70X0,60)M,COM 2CM DE ESPESSURA E 3 ABERTURASPARA CUBAS(EXCLUSIVE CUBAS)</t>
  </si>
  <si>
    <t>14805</t>
  </si>
  <si>
    <t>BANCA DE GRANITO CINZA CORUMBA,DE(3,60X0,60)M,COM 2CM DE ESPESSURA E 4 ABERTURASPARA CUBAS(EXCLUSIVE CUBAS)</t>
  </si>
  <si>
    <t>14806</t>
  </si>
  <si>
    <t>BANCA DE GRANITO CINZA CORUMBA,DE(4,50X0,60)M,COM 2CM DE ESPESSURA E 5 ABERTURASPARA CUBAS(EXCLUSIVE CUBAS)</t>
  </si>
  <si>
    <t>14807</t>
  </si>
  <si>
    <t>BANCA DE GRANITO CINZA CORUMBA,DE(5,40X0,60)M,COM 2CM DE ESPESSURA E 6 ABERTURASPARA CUBAS(EXCLUSIVE CUBAS)</t>
  </si>
  <si>
    <t>14808</t>
  </si>
  <si>
    <t>BANCA DE GRANITO CINZA ANDORINHA,DE(1,20X0,60)M,COM 2CM DE ESPESSURA E 1 ABERTURA PARA CUBA(EXCLUSIVE CUBA)</t>
  </si>
  <si>
    <t>14809</t>
  </si>
  <si>
    <t>BANCA DE GRANITO CINZA ANDORINHA,DE(1,80X0,60)M,COM 2CM DE ESPESSURA E 2 ABERTURAS PARA CUBAS(EXCLUSIVE CUBAS)</t>
  </si>
  <si>
    <t>14810</t>
  </si>
  <si>
    <t>BANCA DE GRANITO CINZA ANDORINHA,DE(2,70X0,60)M,COM 2CM DE ESPESSURA E 3 ABERTURAS PARA CUBAS(EXCLUSIVE CUBAS)</t>
  </si>
  <si>
    <t>14811</t>
  </si>
  <si>
    <t>BANCA DE GRANITO CINZA ANDORINHA,DE(3,60X0,60)M,COM 2CM DE ESPESSURA E 4 ABERTURAS PARA CUBAS(EXCLUSIVE CUBAS)</t>
  </si>
  <si>
    <t>14812</t>
  </si>
  <si>
    <t>BANCA DE GRANITO CINZA ANDORINHA,DE(4,50X0,60)M,COM 2CM DE ESPESSURA E 5 ABERTURAS PARA CUBAS(EXCLUSIVE CUBAS)</t>
  </si>
  <si>
    <t>14813</t>
  </si>
  <si>
    <t>BANCA DE GRANITO CINZA ANDORINHA,DE(5,40X0,60)M,COM 2CM DE ESPESSURA E 6 ABERTURAS PARA CUBAS(EXCLUSIVE CUBAS)</t>
  </si>
  <si>
    <t>14814</t>
  </si>
  <si>
    <t>BANCA DE GRANITO BRANCO ITAUNAS,DE(1,20X0,60)M,COM 1 ABERTURA PARA CUBA(EXCLUSIVE CUBA)</t>
  </si>
  <si>
    <t>14815</t>
  </si>
  <si>
    <t>BANCA DE GRANITO BRANCO ITAUNAS,DE(1,80X0,60)M,COM 2CM DE ESPESSURA E 2 ABERTURAS PARA CUBAS(EXCLUSIVE CUBAS)</t>
  </si>
  <si>
    <t>14816</t>
  </si>
  <si>
    <t>BANCA DE GRANITO BRANCO ITAUNAS,DE(2,70X0,60)M,COM 2CM DE ESPESSURA E 3 ABERTURAS PARA CUBAS(EXCLUSIVE CUBAS)</t>
  </si>
  <si>
    <t>14817</t>
  </si>
  <si>
    <t>BANCA DE GRANITO BRANCO ITAUNAS,DE(3,60X0,60)M,COM 2CM DE ESPESSURA E 4 ABERTURAS PARA CUBAS(EXCLUSIVE CUBAS)</t>
  </si>
  <si>
    <t>14818</t>
  </si>
  <si>
    <t>BANCA DE GRANITO BRANCO ITAUNAS, DE(4,50X0,60)M,COM 2CM DE ESPESSURA E 5 ABERTURAS PARA CUBAS(EXCLUSIVE CUBAS)</t>
  </si>
  <si>
    <t>14819</t>
  </si>
  <si>
    <t>BANCA DE GRANITO BRANCO ITAUNAS,DE(5,40X0,60)M,COM 2CM DE ESPESSURA E 6 ABERTURAS PARA CUBAS(EXCLUSIVE CUBAS)</t>
  </si>
  <si>
    <t>14820</t>
  </si>
  <si>
    <t>SUPORTE TIPO MAO FRANCESA DE ALTA RESISTENCIA,EM ACO,ABAS(50X33)CM,COM CAPACIDADE DE PESO MAXIMO APROXIMADO DE 110KG</t>
  </si>
  <si>
    <t>14822</t>
  </si>
  <si>
    <t>SABONETEIRA (DISPENSADOR DE LIQUIDOS) AUTOMATICA EM ACO INOX, ACIONADA POR SENSOR</t>
  </si>
  <si>
    <t>14823</t>
  </si>
  <si>
    <t>PORTA EM ABS RIGIDO DE ALTO IMPACTO,TIPOVAI E VEM,(1,80X2,10)M,FECHAMENTO POR GRAVIDADE,C/VEDACAO ENTR.INSETOS,VISOR PO</t>
  </si>
  <si>
    <t>14824</t>
  </si>
  <si>
    <t>TELHA DE GALVALUME ONDULADA, COM ESPESSURA APROXIMADA DE 0,5MM</t>
  </si>
  <si>
    <t>14825</t>
  </si>
  <si>
    <t>TELHA DE GALVALUME ONDULADA, COM ESPESSURA APROXIMADA DE 0,7MM</t>
  </si>
  <si>
    <t>14826</t>
  </si>
  <si>
    <t>TELHA DE GALVALUME TRAPEZOIDAL, COM ESPESSURA APROXIMADA DE 0,5MM</t>
  </si>
  <si>
    <t>14827</t>
  </si>
  <si>
    <t>TELHA DE GALVALUME TRAPEZOIDAL, COM ESPESSURA APROXIMADA DE 0,7MM</t>
  </si>
  <si>
    <t>14828</t>
  </si>
  <si>
    <t>CUMEEIRA DE GALVALUME ONDULADA, COM ABASIGUAIS DE 30CM E ESPESSURA APROXIMADA DE 0,5MM</t>
  </si>
  <si>
    <t>14829</t>
  </si>
  <si>
    <t>CUMEEIRA DE GALVALUME TRAPEZOIDAL, COM ABAS IGUAIS DE 30CM E ESPESSURA APROXIMADA DE 0,5MM</t>
  </si>
  <si>
    <t>14830</t>
  </si>
  <si>
    <t>CUMEEIRA DE GALVALUME TRAPEZOIDAL, COM ABAS IGUAIS DE 20CM E ESPESSURA APROXIMADA DE 0,5MM</t>
  </si>
  <si>
    <t>14831</t>
  </si>
  <si>
    <t>CALHA DE GALVALUME, EM CHAPA COM ESPESSURA APROXIMADA DE 0,7MM E DESENVOLVIMENTODE 0,50M</t>
  </si>
  <si>
    <t>14832</t>
  </si>
  <si>
    <t>CALHA DE GALVALUME, EM CHAPA COM ESPESSURA APROXIMADA DE 0,7MM E DESENVOLVIMENTODE 1,00M</t>
  </si>
  <si>
    <t>14833</t>
  </si>
  <si>
    <t>CALHA DE GALVALUME, EM CHAPA COM ESPESSURA APROXIMADA DE 0,5MM E DESENVOLVIMENTODE 0,30M</t>
  </si>
  <si>
    <t>14834</t>
  </si>
  <si>
    <t>RUFO DE GALVALUME COM MEDIDAS APROXIMADAS DE (0,7X500)MM</t>
  </si>
  <si>
    <t>14835</t>
  </si>
  <si>
    <t>RUFO DE GALVALUME COM MEDIDAS APROXIMADAS DE (0,5X300)MM</t>
  </si>
  <si>
    <t>14836</t>
  </si>
  <si>
    <t>LOCACAO DE ANDAIME METALICO COM ELEMENTOS TUBULARES SOBRE SAPATAS,C/ESCADA DE ACESSO E GUARDA-CORPO,EXCL.PISO E TRANSP.</t>
  </si>
  <si>
    <t>14837</t>
  </si>
  <si>
    <t>LOCACAO DE TORRE-ANDAIME METALICA COM ELEMENTOS TUBULARES SOBRE SAPATAS,(1,00X1,00)M OU (1,50X1,50)M,EXCL.PISO,SAP.,TRAN</t>
  </si>
  <si>
    <t>14838</t>
  </si>
  <si>
    <t>LOCACAO DE ANDAIME SUSPENSO COM CABO PASSANTE,MANUAL,COM 2,00 A 6,00M DE EXT.,CABOS C/30M,INCL.MAT.FIX.EXCL.TELA E TRANS</t>
  </si>
  <si>
    <t>14839</t>
  </si>
  <si>
    <t>RESISTIVIMETRO</t>
  </si>
  <si>
    <t>14840</t>
  </si>
  <si>
    <t>EQUIPAMENTO DE SOLDA POR TERMOFUSAO, PARA GEOMEMBRANAS PEAD, PARA ESPESSURAS DE0,5MM A 2,0MM</t>
  </si>
  <si>
    <t>14841</t>
  </si>
  <si>
    <t>EQUIPAMENTO DE SOLDA POR TERMOFUSAO, PARA GEOMEMBRANAS PEAD, PARA ESPESSURAS DE2,5MM</t>
  </si>
  <si>
    <t>14842</t>
  </si>
  <si>
    <t>CONTENTOR EM POLIETILENO DE ALTA DENSIDADE, COM DUAS RODAS MACICAS DE BORRACHA,CAPACIDADE PARA 120 LITROS</t>
  </si>
  <si>
    <t>14843</t>
  </si>
  <si>
    <t>DETECTOR DE INCENDIO, COMPOSTO DE CENTRAL DE ALARME ENDERECAVEL PARA ATE 500 DISPOSITIVOS DIVIDIDOS EM 2 LACOS</t>
  </si>
  <si>
    <t>14844</t>
  </si>
  <si>
    <t>PORTAO DE ABRIR,2FLS,EM GRADIL MET.ACO GALV,MALHA RETANGULAR (200X50)MM,FIO ACO4,3MM,PINT.ELETR.ESP.MIN. 100 MICRAS</t>
  </si>
  <si>
    <t>14845</t>
  </si>
  <si>
    <t>PORTAO DE ABRIR,2FLS,RES.A.AGRESSIVOS,EMGRADIL MET.ACO.GALV,M.RET.(200X50),FIOACO 4,3MM,PINT.NAVAL ESP.MIN. 300 MICRAS</t>
  </si>
  <si>
    <t>14846</t>
  </si>
  <si>
    <t>PORTAO DE CORRER,EM GRADIL MET.ACO GALV,MALHA RETANGULAR (200X50)MM,FIO ACO 4,3MM,PINT.ELETR.ESP.MIM. 100 MICRAS</t>
  </si>
  <si>
    <t>14847</t>
  </si>
  <si>
    <t>PORTAO DE CORRER,RES.A.AGRESSIVOS,EM GRADIL MET.ACO GALV,M.RET.(200X50)MM,FIO ACO 4,3MM,PINT.NAVAL ESP.MIN. 300 MICRAS</t>
  </si>
  <si>
    <t>14848</t>
  </si>
  <si>
    <t>LAMPADA LED, TUBULAR HF 1200MM, T5, 26W,FLUXO LUMINOSO EM TORNO DE 3900LM</t>
  </si>
  <si>
    <t>14849</t>
  </si>
  <si>
    <t>FORRO REMOVIVEL FIBRA MINERAL, PLACA BORDA QUADRADA (625X625)MM, ESPESSURA APROX. 12MM COM INDICE ABSORCAO ACUSTICA</t>
  </si>
  <si>
    <t>14850</t>
  </si>
  <si>
    <t>FORRO REMOVIVEL FIBRA MINERAL, PLACA BORDA QUADRADA (625X1250)MM, ESPESSURA APROX. 12MM COM INDICE DE ABSORCAO ACUSTICA</t>
  </si>
  <si>
    <t>14851</t>
  </si>
  <si>
    <t>FORRO REMOVIVEL FIBRA MINERAL, PLACA BORDA QUADRADA (625X625)MM, ESPESSURA APROX, 15MM COM INDICE DE ABSORCAO ACUSTICA</t>
  </si>
  <si>
    <t>14852</t>
  </si>
  <si>
    <t>FORRO REMOVIVEL FIBRA MINERAL, PLACA BORDA QUADRADA (625X1250)MM, ESPESSURA APROX. 15MM COM INDICE DE ABSORCAO ACUSTICA</t>
  </si>
  <si>
    <t>14853</t>
  </si>
  <si>
    <t>FORRO REMOVIVEL FIBRA MINERAL, PLACA BORDA QUADRADA (625X625)MM, ESPESSURA APROX. 19MM COM INDICE DE ABORCAO ACUSTICA</t>
  </si>
  <si>
    <t>14855</t>
  </si>
  <si>
    <t>FORRO REMOVIVEL FIBRA MINERAL, PLACA BORDA REBAIXADA (625X625)MM, ESPESSURA APROX. 15MM COM INDICE DE ABSORCAO ACUSTICA</t>
  </si>
  <si>
    <t>14857</t>
  </si>
  <si>
    <t>SUPORTE (NUCLEO), SIMPLES, EM ACO GALVANIZADO, PARA LUMINARIA DECORATIVA-PUBLICATIPO PETALA EM TOPO DE POSTE</t>
  </si>
  <si>
    <t>14858</t>
  </si>
  <si>
    <t>SUPORTE (NUCLEO), DUPLO, EM ACO GALVANIZADO, PARA LUMINARIAS DECORATIVA-PUBLICATIPO PETALA EM TOPO DE POSTE</t>
  </si>
  <si>
    <t>14859</t>
  </si>
  <si>
    <t>SUPORTE (NUCLEO), TRIPLO, EM ACO GALVANIZADO, PARA LUMINARIAS DECORATIVA-PUBLICATIPO PETALA EM TOPO DE POSTE</t>
  </si>
  <si>
    <t>14860</t>
  </si>
  <si>
    <t>SUPORTE (NUCLEO), QUADRUPLO, EM ACO GALVANIZADO, PARA LUMINARIAS DECORATIVA-PUBLICA TIPO PETALA EM TOPO DE POSTE</t>
  </si>
  <si>
    <t>14861</t>
  </si>
  <si>
    <t>DISJUNTOR MONOPOLAR, 70A, 3KA, MODELO DIN, TIPO C</t>
  </si>
  <si>
    <t>14862</t>
  </si>
  <si>
    <t>DISJUNTOR MONOPOLAR, 80A A 100A, 3KA, MODELO DIN, TIPO C</t>
  </si>
  <si>
    <t>14863</t>
  </si>
  <si>
    <t>DISJUNTOR BIPOLAR, 40A A 63A, 3KA, MODELO DIN, TIPO C</t>
  </si>
  <si>
    <t>14864</t>
  </si>
  <si>
    <t>DISJUNTOR BIPOLAR, 70A, 3KA, MODELO DIN,TIPO C</t>
  </si>
  <si>
    <t>14865</t>
  </si>
  <si>
    <t>DISJUNTOR BIPOLAR, 80A A 100A, 3KA, MODELO DIN, TIPO C</t>
  </si>
  <si>
    <t>14866</t>
  </si>
  <si>
    <t>DISJUNTOR TRIPOLAR, 70A, 3KA, MODELO DIN, TIPO C</t>
  </si>
  <si>
    <t>14867</t>
  </si>
  <si>
    <t>DISJUNTOR TRIPOLAR, 630A, 65KA, MODELO CAIXA MOLDADA, TIPO C</t>
  </si>
  <si>
    <t>14868</t>
  </si>
  <si>
    <t>REATOR EXTERNO PARA LAMPADA VAPOR METALICO DE 70W, COM IGNITOR COM PICO DE TENSAO 2,8 A 4KV, 220V, NBR 14305</t>
  </si>
  <si>
    <t>14869</t>
  </si>
  <si>
    <t>REATOR EXTERNO PARA LAMPADA VAPOR METALICO DE 100W, COM IGNITOR COM PICO DE TENSAO 2,8 A 4KV, 220V, NBR 14305</t>
  </si>
  <si>
    <t>14870</t>
  </si>
  <si>
    <t>REATOR INTERNO/INTEGRADO PARA LAMPADA VAPOR METALICO DE 70W, COM IGNITOR COM PICO DE TENSAO 2,8 A 4KV, 220V, NBR 14305</t>
  </si>
  <si>
    <t>14871</t>
  </si>
  <si>
    <t>REATOR INTERNO/INTEGRADO PARA LAMPADA VAPOR METALICO DE 150W, COM IGNITOR COM PICO DE TENSAO 2,8 A 4KV, 220V, NBR 14305</t>
  </si>
  <si>
    <t>14872</t>
  </si>
  <si>
    <t>REATOR INTERNO/INTEGRADO PARA LAMPADA VAPOR METALICO DE 250W, COM IGNITOR COM PICO DE TENSAO 2,8 A 4KV, 220V, NBR 14305</t>
  </si>
  <si>
    <t>14873</t>
  </si>
  <si>
    <t>REATOR INTERNO/INTEGRADO PARA LAMPADA VAPOR METALICO DE 400W, COM IGNITOR COM PICO DE TENSAO 2,8 A 4KV, 220V, NBR 14305</t>
  </si>
  <si>
    <t>14874</t>
  </si>
  <si>
    <t>CAMINHAO BASCULANTE TIPO PESADO, TRACADO6X4, PRECO SEM PNEUS E CAPACIDADE DE 18,4T</t>
  </si>
  <si>
    <t>14875</t>
  </si>
  <si>
    <t>CABO SINGELO, TENSAO 15KV, DE 70MM2</t>
  </si>
  <si>
    <t>14876</t>
  </si>
  <si>
    <t>LUMINARIA FECHADA PARA ILUMINACAO DE QUADRAS DE ESPORTES E AFINS, PARA LAMPADA DE LED DE 50W, INCLUSIVE ESTA</t>
  </si>
  <si>
    <t>14877</t>
  </si>
  <si>
    <t>ESCAVADEIRA HIDR.EST.BRACO ALONGADO,PESOAPROX.23T,M.DIESEL APROX.160CV,CACAMBAAPROX.0,55CV,ALT.APROX=15M,PRO.APROX=12M</t>
  </si>
  <si>
    <t>14878</t>
  </si>
  <si>
    <t>ESCAVADEIRA HIDRAULICA,ANFIBIA,PESO OPER.APROX.30T,MOTOR EM TORNO DE 150HP,CACAMBA CAP.APROX.0,50M3,ALC.MAX.APROX. 15M</t>
  </si>
  <si>
    <t>14879</t>
  </si>
  <si>
    <t>14880</t>
  </si>
  <si>
    <t>LOCACAO DE RODIZIOS DE FERRO PARA TORREDE ANDAIME TUBULAR, EXCLUSIVE TRANSPORTE</t>
  </si>
  <si>
    <t>14881</t>
  </si>
  <si>
    <t>LOCACAO DE RODIZIOS DE BORRACHA PARA TORRE DE ANDAIME TUBULAR, EXCLUSIVE TRANSPORTE</t>
  </si>
  <si>
    <t>14882</t>
  </si>
  <si>
    <t>LOCACAO DE BALSA MODULAR PARA ABRIGAR EQUIPAMENTOS E EQUIPE DE SONDAGEM (EXCLUSIVE ESTES),MED.APROX.(5X14)M,PONTAL 1,20M</t>
  </si>
  <si>
    <t>14883</t>
  </si>
  <si>
    <t>LOCACAO DE LANCHA EM ALUMINIO COM MOTORDE 15 A 25HP, INCLUSIVE COMBUSTIVEL PARACURTAS DISTANCIAS</t>
  </si>
  <si>
    <t>14884</t>
  </si>
  <si>
    <t>PISO ELEVADO EM PLACAS MOD.,PRE-FAB.DE CONC.C/REF.ESTRUT.,LIXADO,(60X60)CM,ESP.3CM A 4CM,ALT.30CM,NBR 15805,FORN./COLOC.</t>
  </si>
  <si>
    <t>14885</t>
  </si>
  <si>
    <t>PISO ELEVADO EM PLACAS DE GRANITO CINZAANDORINHA,(50X50X2)CM,ALT.30CM,APOIADO EM PEDEST.REGUL.EM POLIPROP./PVC,FORN/COL</t>
  </si>
  <si>
    <t>14886</t>
  </si>
  <si>
    <t>ESTACAO TOTAL,PRECISAO ANGULAR 1"A 2",ALCANCE MINIMO 500M SEM PRISMA E 3000M COMPRISMA,MEMORIA INT. PARA 17.000 PONTOS</t>
  </si>
  <si>
    <t>14887</t>
  </si>
  <si>
    <t>EQUIPAMENTO HIDRAULICO(BATE-ESTACAS),ACOOPLADO ESTEIRA(EXCLUSIVE ESTA),LARG.TRAB.=4,00M,ALT.UTIL TORRE=15M,MARTELO= 5,0T</t>
  </si>
  <si>
    <t>14888</t>
  </si>
  <si>
    <t>MARTELO HIDRAULICO VIBRATORIO,ACOPLADO ESCAVADEIRA HID.(EXCLUSIVE ESTA),L=70CM,ALT.E COMP.=2M,V=200L/MIN,MARTELO=1,2T</t>
  </si>
  <si>
    <t>14889</t>
  </si>
  <si>
    <t>PISO ELEVADO EM PLACAS DE ARDOSIA,SEM POLIMENTO/REVEST.,(60X60X2)CM,AREAS EXT.OUINT.,ALT.APROX.30CM,FORNEC. E COLOCACAO</t>
  </si>
  <si>
    <t>14890</t>
  </si>
  <si>
    <t>TANQUE ESTACIONARIO PARA ARMAZ. EMULSAOASFALTICA,C/AQUECIMENTO ISOTERMICO E CAPACIDADE DE 25.000 LITROS A 30.000 LITROS</t>
  </si>
  <si>
    <t>14891</t>
  </si>
  <si>
    <t>PORTA LISA, EM CHAPA DE FIBRA DE MADEIRAPRENSADA (MDP,MDF OU HDF), PARA PINTURA,COM NUCLEO SARRAFEADO, PADRAO MEDIO, MEDINDO APROXIMADAMENTE (60X210X3,5)CM</t>
  </si>
  <si>
    <t>14892</t>
  </si>
  <si>
    <t>PORTA LISA, EM CHAPA DE FIBRA DE MADEIRAPRENSADA, (MDP,MDF OU HDF), PARA PINTURA, COM NUCLEO SARRAFEADO, PADRAO MEDIO,MEDINDO APROXIMADAMENTE (70X210X3,5)CM</t>
  </si>
  <si>
    <t>14893</t>
  </si>
  <si>
    <t>PORTA LISA, EM CHAPA DE FIBRA DE MADEIRAPRENSADA (MDP,MDF OU HDF), PARA PINTURA, COM NUCLEO SARRAFEADO, PADRAO MEDIO, MEDINDO APROXIMADAMENTE (80X210X3,5)CM</t>
  </si>
  <si>
    <t>14894</t>
  </si>
  <si>
    <t>PARAFUSO PARA DRYWALL, EM ACO FOSFATIZADO, CABECA LENTILHA E PONTA BROCA (LB), COMPRIMENTO 13MM</t>
  </si>
  <si>
    <t>14895</t>
  </si>
  <si>
    <t>FECHADURA PARA PORTA DE MADEIRA INTERNA,COM TRINCO ROLETE, MAQUINA DE 45MM, EMMETAL COM ACABAMENTO CROMADO</t>
  </si>
  <si>
    <t>14896</t>
  </si>
  <si>
    <t>FECHADURA PARA PORTA DE MADEIRA EXTERNA,COM TRINCO ROLETE, MAQUINA DE 45MM, EMMETAL COM ACABAMENTO CROMADO</t>
  </si>
  <si>
    <t>14897</t>
  </si>
  <si>
    <t>DOBRADICA PIVOTANTE (PIVO SUPERIOR E INFERIOR) PARA PORTAS DE MADEIRA ATE 100KGEM ACO INOX AISI 304</t>
  </si>
  <si>
    <t>14898</t>
  </si>
  <si>
    <t>SIFAO SANFONADO EM PVC COM ACABAMENTO CROMADO, UNIVERSAL</t>
  </si>
  <si>
    <t>14899</t>
  </si>
  <si>
    <t>ABRIGO PARA EXTINTOR DE INCENDIO,(75X30X25)CM,SOBREPOR,EM CHAPA METALICA C/PINTURA ELET.COR VERM.,C/VISOR,ABNT NBR 12693</t>
  </si>
  <si>
    <t>14900</t>
  </si>
  <si>
    <t>ABRIGO PARA EXTINTOR DE INCENDIO,(85X40X30)CM,SOBREPOR,EM CHAPA METALICA C/PINTURA ELET.COR VERM.,C/VISOR,ABNT NBR 12693</t>
  </si>
  <si>
    <t>14901</t>
  </si>
  <si>
    <t>BALDE METALICO COM CAPACIDADE PARA 10 LITROS</t>
  </si>
  <si>
    <t>14902</t>
  </si>
  <si>
    <t>PISO ELEVADO EM PLACAS MOD.,PRE-FAB.DE CONC.C/REF.ESTRUT.,POLIDO,(60X60)CM,ESP.3CM A 4CM,ALT.30CM,NBR 15805,FORN./COLOC.</t>
  </si>
  <si>
    <t>14904</t>
  </si>
  <si>
    <t>SINALIZADOR FOTOLUMINESCENTE AUTOADESIVOPARA ESCADA,AMARELO,MEDINDO (7X3)CM,ESPESSURA APROXIMADA DE 1MM, ABNT NBR 9050</t>
  </si>
  <si>
    <t>14905</t>
  </si>
  <si>
    <t>SINALIZADOR FOTOLUMINESCENTE AUTOADESIVOPARA ESCADA,AMARELO,MEDINDO (20X3)CM,ESPESSURA APROXIMADA DE 1MM, ABNT NBR 9050</t>
  </si>
  <si>
    <t>14906</t>
  </si>
  <si>
    <t>PALLET DE CONTENCAO P/02 TAMBORES DE COMBUSTIVEL,POLIETILENO ROTOMOLDADO C/PROTECAO UV,CAP.APROX.200L,C/BACIA E GRELHA</t>
  </si>
  <si>
    <t>14907</t>
  </si>
  <si>
    <t>AREIA INDUSTRIAL MEDIA, ABNT NBR 7211, PARA REGIAO METROPOLITANA DO RIO DE JANEIRO</t>
  </si>
  <si>
    <t>14908</t>
  </si>
  <si>
    <t>AREIA INDUSTRIAL MEDIA, ABNT NBR 7211, PARA REGIAO METROPOLITANA DO RIO DE JANEIRO, EXCLUSIVE TRANSPORTE</t>
  </si>
  <si>
    <t>14909</t>
  </si>
  <si>
    <t>AREIA INDUSTRIAL FINA, ABNT NBR 7211, PARA REGIAO METROPOLITANA DO RIO DE JANEIRO</t>
  </si>
  <si>
    <t>14910</t>
  </si>
  <si>
    <t>AREIA INDUSTRIAL FINA, ABNT NBR 7211, PARA REGIAO METROPOLITANA DO RIO DE JANEIRO, EXCLUSIVE TRANSPORTE</t>
  </si>
  <si>
    <t>14911</t>
  </si>
  <si>
    <t>RODAPE EM GRANITO CINZA ANDORINHA, POLIDO, H=10CM, COM ESPESSURA DE 2CM</t>
  </si>
  <si>
    <t>14912</t>
  </si>
  <si>
    <t>SUPORTE DE SOLO PARA EXTINTOR DE INCENDIO PORTATIL, TIPO TRIPE, EM ACO CARBONO,INCLUSIVE PONTEIRAS DE BORRACHA</t>
  </si>
  <si>
    <t>14913</t>
  </si>
  <si>
    <t>SUPORTE DE PAREDE PARA EXTINTOR DE INCENDIO PORTATIL, EM ACO GALVANIZADO</t>
  </si>
  <si>
    <t>14914</t>
  </si>
  <si>
    <t>CONJUNTO DE 2 PNEUS DIAGONAIS, 7.50-16,ACRESCIDO DE 2 PNEUS RADIAIS, 145/80R13</t>
  </si>
  <si>
    <t>14915</t>
  </si>
  <si>
    <t>CONJUNTO DE 4 PNEUS RADIAIS, 23.5R25</t>
  </si>
  <si>
    <t>14916</t>
  </si>
  <si>
    <t>CONJUNTO DE 6 PNEUS DIAGONAIS, 14X24-12LONAS</t>
  </si>
  <si>
    <t>14917</t>
  </si>
  <si>
    <t>CONJUNTO DE 2 PNEUS DIAGONAIS, 600X9-10LONAS INDL</t>
  </si>
  <si>
    <t>14918</t>
  </si>
  <si>
    <t>CONJUNTO DE 4 PNEUS RADIAIS, 385/65R22.5</t>
  </si>
  <si>
    <t>14919</t>
  </si>
  <si>
    <t>CONJUNTO DE 6 PNEUS RADIAIS, 275/80R22.5</t>
  </si>
  <si>
    <t>14920</t>
  </si>
  <si>
    <t>CONJUNTO DE 10 PNEUS RADIAIS, 295/80R22.5</t>
  </si>
  <si>
    <t>14921</t>
  </si>
  <si>
    <t>CONJUNTO DE 3 PNEUS DIAGONAIS, 700-16</t>
  </si>
  <si>
    <t>14922</t>
  </si>
  <si>
    <t>CONJUNTO DE 4 PNEUS RADIAIS, 175/65R15</t>
  </si>
  <si>
    <t>14923</t>
  </si>
  <si>
    <t>CONJUNTO DE 6 PNEUS DIAGONAIS, 16.00-25</t>
  </si>
  <si>
    <t>14924</t>
  </si>
  <si>
    <t>CONJUNTO DE 10 PNEUS RADIAIS, 275/80R22.5</t>
  </si>
  <si>
    <t>14926</t>
  </si>
  <si>
    <t>CONJUNTO DE 2 PNEUS DIAGONAIS, 10.5-16,ACRESCIDO DE 2 PNEUS DIAGONAIS, 14.00X24</t>
  </si>
  <si>
    <t>14927</t>
  </si>
  <si>
    <t>CONJUNTO DE 4 PNEUS DIAGONAIS, 10.00X16.5</t>
  </si>
  <si>
    <t>14928</t>
  </si>
  <si>
    <t>CONJUNTO DE 4 PNEUS RADIAIS, 245/60R16</t>
  </si>
  <si>
    <t>14929</t>
  </si>
  <si>
    <t>CONJUNTO DE 4 PNEUS DIAGONAIS 23.1-26LS-2</t>
  </si>
  <si>
    <t>14930</t>
  </si>
  <si>
    <t>TINTA ANTIMOFO E BACTERICIDA BASE ACRILICA, SEMIBRILHO, COR BRANCA, BALDE DE 18LITROS</t>
  </si>
  <si>
    <t>14931</t>
  </si>
  <si>
    <t>LAJE PRE-MOLDADA,P/SOBRECARGA DE 3,5KN/M2,VAO DE 4,40M,B11(8+3),ENCHIMENTO H=8CM(VIGOTAS E EPS),ABNT NBR 14859-1/2/3</t>
  </si>
  <si>
    <t>14932</t>
  </si>
  <si>
    <t>LAJE PRE-MOLDADA,P/SOBRECARGA DE 3,5KN/M2,VAO DE 4,10M,B12(8+4),ENCHIMENTO H=8CM(VIGOTAS E EPS),ABNT NBR 14859-1/2/3</t>
  </si>
  <si>
    <t>14933</t>
  </si>
  <si>
    <t>LAJE PRE-MOLDADA,P/SOBRECARGA DE 3,5KN/M2,VAO DE 5,20M,B16(12+4),ENCHIMENTO H=12CM(VIGOTAS E EPS),ABNT NBR 14859-1/2/3</t>
  </si>
  <si>
    <t>14934</t>
  </si>
  <si>
    <t>LAJE PRE-MOLDADA,P/SOBRECARGA DE 3,5KN/M2,VAO DE 6,20M,B20(16+4),ENCHIMENTO H=16CM(VIGOTAS E EPS),ABNT NBR 14859-1/2/3</t>
  </si>
  <si>
    <t>14939</t>
  </si>
  <si>
    <t>CAIXA POLIMERICA MEDICAO DIRETA ATE 200A,EM POLICARBONATO C/TAMPA TRANSPARENTE,ENTRADA INDIVIDUAL,PADRAO CONC.ENERG.ELET</t>
  </si>
  <si>
    <t>14940</t>
  </si>
  <si>
    <t>CAIXA POLIMERICA PROTECAO GERAL INTERNA(CPG200-P),P/ENTRADA DE ENERGIA INDIVIDUAL,PADRAO CONCESSIONARIA ENERGIA ELET.</t>
  </si>
  <si>
    <t>14941</t>
  </si>
  <si>
    <t>CURVA DE 180º PARA ELETRODUTO DE PVC RIGIDO ROSQUEAVEL, DE 1"</t>
  </si>
  <si>
    <t>14942</t>
  </si>
  <si>
    <t>CURVA DE 180º PARA ELETRODUTO DE PVC RIGIDO ROSQUEAVEL, DE 2"</t>
  </si>
  <si>
    <t>14943</t>
  </si>
  <si>
    <t>MOIRAO ESTICADOR CURVO DE CONCRETO ARMADO, CONFORME NBR 7176, MEDIDAS APROXIMADAS DE 2,90M,MAIS 0,44M DE PONTA INCLINADA</t>
  </si>
  <si>
    <t>14944</t>
  </si>
  <si>
    <t>MOIRAO ESTICADOR RETO DE CONCRETO ARMADO, CONFORME NBR 7176, MEDIDA APROXIMADA DE 2,60M</t>
  </si>
  <si>
    <t>14945</t>
  </si>
  <si>
    <t>ESCORA PARA MOURAO ESTICADOR, CONFORMENBR 7176</t>
  </si>
  <si>
    <t>14946</t>
  </si>
  <si>
    <t>ESTABILIZADOR LIQUIDO DE SOLO</t>
  </si>
  <si>
    <t>14947</t>
  </si>
  <si>
    <t>CERAMICA ESMALTADA COM RESISTENCIA A ABRASAO P.E.I. V, COM MEDIDAS EM TORNO DE (45X45)CM, CONFORME ABNT NBR 16928</t>
  </si>
  <si>
    <t>14948</t>
  </si>
  <si>
    <t>FECHADURA DE EMBUTIR PARA PORTA DE BANHEIRO, COMPLETA, COM ROSETA, MACANETA TIPOALAVANCA, EM METAL COM ACABAMENTO CROMADO (CONJUNTO DE FECHADURA)</t>
  </si>
  <si>
    <t>14949</t>
  </si>
  <si>
    <t>JOELHO DE 90º DE CPVC RIGIDO, SOLDAVEL,DE 22MM</t>
  </si>
  <si>
    <t>14950</t>
  </si>
  <si>
    <t>JOELHO DE 90º DE CPVC RIGIDO, SOLDAVEL,DE 28MM</t>
  </si>
  <si>
    <t>14951</t>
  </si>
  <si>
    <t>BUCHA DE REDUCAO DE CPVC RIGIDO, SOLDAVEL, DE 28MM X 22MM</t>
  </si>
  <si>
    <t>14952</t>
  </si>
  <si>
    <t>LUVA DE TRANSICAO DE CPVC RIGIDO, SOLDAVEL, DE 22MM X 3/4"</t>
  </si>
  <si>
    <t>14953</t>
  </si>
  <si>
    <t>LUVA DE TRANSICAO DE CPVC RIGIDO, SOLDAVEL, DE 28MM X 1"</t>
  </si>
  <si>
    <t>14954</t>
  </si>
  <si>
    <t>TE 90º DE CPVC RIGIDO, SOLDAVEL, DE 28MM</t>
  </si>
  <si>
    <t>14955</t>
  </si>
  <si>
    <t>CONECTOR DE CPVC, RIGIDO, SOLDAVEL, DE 22MM X 3/4"</t>
  </si>
  <si>
    <t>14956</t>
  </si>
  <si>
    <t>CONECTOR DE CPVC, RIGIDO, SOLDAVEL, DE 28MM X 1"</t>
  </si>
  <si>
    <t>14957</t>
  </si>
  <si>
    <t>CONECTOR MACHO EM LATAO DE 22MM X 3/4",SEM SOLDA, PARA TUBO DE COBRE OU COLETORSOLAR</t>
  </si>
  <si>
    <t>14958</t>
  </si>
  <si>
    <t>TAMPAO EM LATAO DE 22MM, SEM SOLDA, PARATUBO DE COBRE OU COLETOR SOLAR</t>
  </si>
  <si>
    <t>14959</t>
  </si>
  <si>
    <t>UNIAO EM LATAO DE 22MM X 22MM, SEM SOLDA, PARA TUBO DE COBRE OU COLETOR SOLAR</t>
  </si>
  <si>
    <t>14960</t>
  </si>
  <si>
    <t>CONJUNTO DE 2 PNEUS DIAGONAIS, 8.25-15,ACRESCIDO DE 2 PNEUS DIAGONAIS, 7.00-12</t>
  </si>
  <si>
    <t>14961</t>
  </si>
  <si>
    <t>TELHADO VERDE COM PRE-VEGETACAO,CONST.DE:MEMB.PROT.ANTI-RAIZES,PL.DREN.,MEMB.RET.NUT.E SUB.LEVE E NUT.FORN,COLOC E IRRIG</t>
  </si>
  <si>
    <t>14962</t>
  </si>
  <si>
    <t>HD DE 1TB PARA DVR</t>
  </si>
  <si>
    <t>14963</t>
  </si>
  <si>
    <t>LUMLED1,CORPO ALUM.INJET./EXTRUD.P/INST.PONTA BRACO/NUCL.,POT.MAX.25W,FLUXO MIN.2875LM,TENS.50VAC E EFIC.MIN.100LM/W</t>
  </si>
  <si>
    <t>14964</t>
  </si>
  <si>
    <t>LUMLED2,CORPO ALUM.INJET./EXTRUD.P/INST.PONTA BRACO/NUCL.,POT.MAX.55W,FLUXO MIN.6325LM,TENS.100/240V,EFIC.MIN.115LM/W</t>
  </si>
  <si>
    <t>14965</t>
  </si>
  <si>
    <t>LUMLED3,CORPO ALUM.INJET./EXTRUD.P/INST.PONTA BRACO/NUCL.,POT.MAX.85W,FLUXO MIN.8625LM,TENS.100/240V,EFIC.MIN.115LM/W</t>
  </si>
  <si>
    <t>14966</t>
  </si>
  <si>
    <t>LUMLED4,CORPO ALUM.INJET./EXTRUD.P/INST.PONTA BRACO/NUCL.,POT.MAX.125W,FLUXO MIN.9200LM,TENS.100/240V,EFIC.MIN.115LM/W</t>
  </si>
  <si>
    <t>14967</t>
  </si>
  <si>
    <t>LUMLED5,CORPO ALUM.INJET./EXTRUD.P/INST.PONTA BRACO/NUCL.,POT.MAX.170W,FLUXO MIN.12075LM,TENS.100/240V,EFIC.MIN.115LM/W</t>
  </si>
  <si>
    <t>14968</t>
  </si>
  <si>
    <t>LUMLED6,CORPO ALUM.INJET./EXTRUD.P/INST.PONTA BRACO/NUCL.,POT.MAX.210W,FLUXO MIN.17825LM,TENS.100/240V,EFIC.MIN.115LM/W</t>
  </si>
  <si>
    <t>14969</t>
  </si>
  <si>
    <t>LUMLED7,CORPO ALUM.INJET./EXTRUD.P/INST.PONTA BRACO/NUCL.,POT.MAX.250W,FLUXO MIN.24725LM,TENS.100/240V,EFIC.MIN.115LM/W</t>
  </si>
  <si>
    <t>14970</t>
  </si>
  <si>
    <t>MUDA DE ARVORE NATIVA,TIPO PAU BRASIL OUSIMILAR,COM APROXIMADAMENTE 1,00 DE ALTURA</t>
  </si>
  <si>
    <t>14971</t>
  </si>
  <si>
    <t>MUDA DE ESPECIE VEGETAL EXOTICA,TIPO ACACIA,TAMARINDO OU SIMILAR,COM APROXIMADAMENTE 30 CM DE ALTURA</t>
  </si>
  <si>
    <t>14972</t>
  </si>
  <si>
    <t>MUDA DE ARVORE NATIVA,TIPO PAU BRASIL OUSIMILAR,COM APROXIMADAMENTE 30CM DE ALTURA</t>
  </si>
  <si>
    <t>14973</t>
  </si>
  <si>
    <t>ARVORE NATIVA,TIPO SIBIPIRUNA,OITI,PAU FERRO OU SIMILAR,COM APROXIMADAMENTE 2,00M DE ALTURA</t>
  </si>
  <si>
    <t>14974</t>
  </si>
  <si>
    <t>ARVORE NATIVA,TIPO SIBIPIRUNA,OITI,PAU FERRO OU SIMILAR,COM APROXIMADAMENTE 3,00M DE ALTURA</t>
  </si>
  <si>
    <t>14975</t>
  </si>
  <si>
    <t>ARVORE NATIVA,TIPO SIBIPIRUNA,OITI,PAU FERRO OU SIMILAR,COM APROXIMADAMENTE 3,50M DE ALTURA</t>
  </si>
  <si>
    <t>14976</t>
  </si>
  <si>
    <t>ARVORE NATIVA,TIPO SIBIPIRUNA,OITI,PAU FERRO OU SIMILAR,COM APROXIMADAMENTE 4,00M DE ALTURA</t>
  </si>
  <si>
    <t>14977</t>
  </si>
  <si>
    <t>MUDA DE PALMEIRA,TIPO FENIX (PHOENIX ROEBELENII) OU SIMILAR,COM APROXIMADAMENTE1,00 DE ALTURA</t>
  </si>
  <si>
    <t>14978</t>
  </si>
  <si>
    <t>MUDA DE PALMEIRA,TIPO RABO-DE-RAPOSA (WODYETIA BIFURCATA),JERIVA (SYAGRUS ROMANZOFFIANA) OU SIMILAR,COM APROX. 2,50M ALT</t>
  </si>
  <si>
    <t>14979</t>
  </si>
  <si>
    <t>ESPECIE VEGETAL,TIPO ARBUSTO,PARA CERCAVIVA,PODENDO SER: MURTA,ACALIFA VERMELHAOU SIMILAR,COM APROXIMADAMENTE 60CM ALT</t>
  </si>
  <si>
    <t>14980</t>
  </si>
  <si>
    <t>ESPECIE VEGETAL,TIPO ARBUSTO,PODENDO SER: LANTANA (LANTANA CAMARA) OU SIMILAR, COM APROXIMADAMENTE 60CM DE ALTURA</t>
  </si>
  <si>
    <t>14981</t>
  </si>
  <si>
    <t>ESPECIE VEGETAL,TIPO ARBUSTO,PODENDO SER:HIBISCO (HIBISCUS) OU SIMILAR,COM APROXIMADAMENTE 60CM DE ALTURA</t>
  </si>
  <si>
    <t>14982</t>
  </si>
  <si>
    <t>ESPECIE VEGETAL,TIPO ARBUSTO,DRACENA DEMADAGASCAR(DRACAENA MARGINATA),CLUSIA(CLUSIA FLUMINENSIS)OU SIMILAR,APROX.A=30CM</t>
  </si>
  <si>
    <t>14983</t>
  </si>
  <si>
    <t>ESPECIE VEGETAL,TIPO ARBUSTO,PODENDO SER:AZALEA,BANANA DE MACACO/GUAIMBE,OU SIMILAR,COM APROXIMADAMENTE 40CM DE ALTURA</t>
  </si>
  <si>
    <t>14984</t>
  </si>
  <si>
    <t>ESPECIE VEGETAL,TIPO ARBUSTO,PODENDO SER:JASMIM DO CABO(GARDENIA JASMINOIDES)OUSIMILAR,COM APROXIMADAMENTE 40CM DE ALT.</t>
  </si>
  <si>
    <t>14985</t>
  </si>
  <si>
    <t>ESPECIE VEGETAL,TIPO ARBUSTO,PODENDO SER:ALAMANDA(ALLAMANDA SP)OU SIMILAR,COM APROXIMADAMENTE 25CM DE ALTURA</t>
  </si>
  <si>
    <t>14986</t>
  </si>
  <si>
    <t>ESPECIE VEGETAL,TIPO ARBUSTO,PODENDO SER:ORQUIDEA BAMBU(ARUNDINA BAMBUSIFOLIA)OUSIMILAR,COM APROXIMADAMENTE 40CM DE ALT</t>
  </si>
  <si>
    <t>14987</t>
  </si>
  <si>
    <t>ESPECIE VEGETAL,TIPO ARBUSTO,PODENDO SER:JASMIM ESTRELA(JASMINUM NITIDUM)OU SIMILAR,COM APROXIMADAMENTE 40CM DE ALTURA</t>
  </si>
  <si>
    <t>14988</t>
  </si>
  <si>
    <t>ESPECIE VEGETAL,TIPO ARBUSTO,PODENDO SER:HELICONIA PAPAGAIO(HELICONIA PSITTACORUM)OU SIMILAR,COM APROX. 60CM DE ALTURA</t>
  </si>
  <si>
    <t>14989</t>
  </si>
  <si>
    <t>ESPECIE VEGETAL,TIPO ARBUSTO,CAMARAO AMARELO(PACHYSTACHYS LUTEA),CAMARAO VERMELHO(JUSTICIA BRANDEGEANA)OU SIMILAR,A=40CM</t>
  </si>
  <si>
    <t>14990</t>
  </si>
  <si>
    <t>ESPECIE VEGETAL,TIPO FORRACAO,PODENDO SER:MARANTA CINZA(CTENANTHE SETOSA)OU SIMILAR,COM APROXIMADAMENTE 40CM DE ALTURA</t>
  </si>
  <si>
    <t>14991</t>
  </si>
  <si>
    <t>ESPECIE VEGETAL,TIPO FORRACAO,PODENDO SER:ERICA(CUPHEA GRACILIS),RABO DE GATO(ACALYPHA REPTANS)OU SIMILAR,APROX.A=20CM</t>
  </si>
  <si>
    <t>14992</t>
  </si>
  <si>
    <t>ESPECIE VEGETAL,TIPO FORRACAO,PODENDO SER:AJUGA(AJUGA REPTANS),DOLAR(PLECTRANTHUS VERTICILLATUS)OU SIMILAR,APROX.A=20CM</t>
  </si>
  <si>
    <t>14993</t>
  </si>
  <si>
    <t>ESPECIE VEGETAL,TIPO FORRACAO,LIRIO AMARELO(HEMEROCALLIS FLAVA),MARANTA OU SIMILAR,COM APROXIMADAMENTE 30CM DE ALTURA</t>
  </si>
  <si>
    <t>14994</t>
  </si>
  <si>
    <t>ESPECIE VEGETAL,TIPO FORRACAO,BARBA-DE-SERPENTE(OPHIOPOGON JABURAN)OU SIMILAR,COM APROXIMADAMENTE 30CM DE ALTURA</t>
  </si>
  <si>
    <t>14995</t>
  </si>
  <si>
    <t>ESPECIE VEGETAL TIPO: BAMBU (BAMBUSA MULTIPLEX) OU SIMILAR, COM APROXIMADAMENTE1,00M DE ALTURA</t>
  </si>
  <si>
    <t>14996</t>
  </si>
  <si>
    <t>TUBO DE ACO INOXIDAVEL 304 POLIDO DE (38,10X1,50)MM</t>
  </si>
  <si>
    <t>14997</t>
  </si>
  <si>
    <t>TUBO DE ACO INOXIDAVEL 304 POLIDO DE (25,4X1,5)MM</t>
  </si>
  <si>
    <t>14998</t>
  </si>
  <si>
    <t>BANCADA DE A.INOX P/BEBES,(1,20X0,60)M,E=1MM,ESP.0,10M,C/BANHEIRA A.INOX MED.(0,70X0,40X0,20)M,AP.MAOS FRANCESAS A.INOX</t>
  </si>
  <si>
    <t>14999</t>
  </si>
  <si>
    <t>MESA DE A.INOX P/BEBES,(1,20X0,60X1,00)M,E.1MM,ESP.0,10M,C/BAN.A.INOX MED.(0,70X0,40X0,20)M,MONT.SOB.TUB.INOX S/PRAT.INF</t>
  </si>
  <si>
    <t>15000</t>
  </si>
  <si>
    <t>TUBO DE ACO INOXIDAVEL 304 POLIDO DE (63,5X1,50)MM</t>
  </si>
  <si>
    <t>20000</t>
  </si>
  <si>
    <t>MAO-DE-OBRA DE ADVOGADO, PARA SERVICOS DE CONSULTORIA, INCLUSIVE ENCARGOS SOCIAIS DESONERADOS</t>
  </si>
  <si>
    <t>20001</t>
  </si>
  <si>
    <t>MAO-DE-OBRA DE AGRONOMO JUNIOR, PARA SERVICOS DE CONSULTORIA, INCLUSIVE ENCARGOSSOCIAIS DESONERADOS</t>
  </si>
  <si>
    <t>20002</t>
  </si>
  <si>
    <t>MAO-DE-OBRA DE AGRONOMO PLENO, PARA SERVICOS DE CONSULTORIA, INCLUSIVE ENCARGOSSOCIAIS DESONERADOS</t>
  </si>
  <si>
    <t>20003</t>
  </si>
  <si>
    <t>MAO-DE-OBRA DE AGRONOMO SENIOR, PARA SERVICOS DE CONSULTORIA, INCLUSIVE ENCARGOSSOCIAIS DESONERADOS</t>
  </si>
  <si>
    <t>20004</t>
  </si>
  <si>
    <t>MAO-DE-OBRA DE AJUDANTE DA CONSTRUCAO CIVIL, INCLUSIVE ENCARGOS SOCIAIS DESONERADOS</t>
  </si>
  <si>
    <t>20005</t>
  </si>
  <si>
    <t>MAO DE OBRA DE AJUDANTE DE MONTADOR ELETROMECANICO, INCLUSIVE ENCARGOS SOCIAIS DESONERADOS</t>
  </si>
  <si>
    <t>20006</t>
  </si>
  <si>
    <t>MAO-DE-OBRA DE AJUDANTE DE SOLDADOR, INCLUSIVE ENCARGOS SOCIAIS DESONERADOS</t>
  </si>
  <si>
    <t>20008</t>
  </si>
  <si>
    <t>MAO-DE-OBRA DE ALMOXARIFE, INCLUSIVE ENCARGOS SOCIAIS DESONERADOS</t>
  </si>
  <si>
    <t>20009</t>
  </si>
  <si>
    <t>MAO-DE-OBRA DE ANALISTA AMBIENTAL, PARASERVICOS DE CONSULTORIA, INCLUSIVE ENCARGOS SOCIAIS DESONERADOS</t>
  </si>
  <si>
    <t>20010</t>
  </si>
  <si>
    <t>MAO-DE-OBRA DE ANALISTA DE SISTEMA JUNIOR, PARA SERVICOS DE CONSULTORIA, INCLUSIVE ENCARGOS SOCIAIS DESONERADOS</t>
  </si>
  <si>
    <t>20011</t>
  </si>
  <si>
    <t>MAO-DE-OBRA DE ANALISTA DE SISTEMA PLENO, PARA SERVICOS DE CONSULTORIA, INCLUSIVE ENCARGOS SOCIAIS DESONERADOS</t>
  </si>
  <si>
    <t>20012</t>
  </si>
  <si>
    <t>MAO-DE-OBRA DE ANALISTA DE SISTEMA SENIOR, PARA SERVICOS DE CONSULTORIA, INCLUSIVE ENCARGOS SOCIAIS DESONERADOS</t>
  </si>
  <si>
    <t>20013</t>
  </si>
  <si>
    <t>MAO-DE-OBRA DE APONTADOR, INCLUSIVE ENCARGOS SOCIAIS DESONERADOS</t>
  </si>
  <si>
    <t>20014</t>
  </si>
  <si>
    <t>MAO-DE-OBRA DE APROPRIADOR, INCLUSIVE ENCARGOS SOCIAIS DESONERADOS</t>
  </si>
  <si>
    <t>20015</t>
  </si>
  <si>
    <t>MAO-DE-OBRA DE ARMADOR DE CONCRETO ARMADO, INCLUSIVE ENCARGOS SOCIAIS DESONERADOS</t>
  </si>
  <si>
    <t>20016</t>
  </si>
  <si>
    <t>MAO-DE-OBRA DE ARQUITETO OU ENGENHEIRO COORDENADOR-SERVICOS DE CONSULTORIA, INCLUSIVE ENCARGOS SOCIAIS DESONERADOS</t>
  </si>
  <si>
    <t>20017</t>
  </si>
  <si>
    <t>MAO-DE-OBRA DE ARQUITETO OU ENGENHEIRO JUNIOR-PROJETO E CONSULTORIA, INCLUSIVE ENCARGOS SOCIAIS DESONERADOS</t>
  </si>
  <si>
    <t>20018</t>
  </si>
  <si>
    <t>MAO-DE-OBRA DE ARQUITETO OU ENGENHEIRO PLENO-PROJETO E CONSULTORIA, INCLUSIVE ENCARGOS SOCIAIS DESONERADOS</t>
  </si>
  <si>
    <t>20019</t>
  </si>
  <si>
    <t>MAO-DE-OBRA DE ARQUITETO OU ENGENHEIRO SENIOR DE CONSULTORIA, INCLUSIVE ENCARGOSSOCIAIS DESONERADOS</t>
  </si>
  <si>
    <t>20020</t>
  </si>
  <si>
    <t>MAO-DE-OBRA DE ARTIFICE PARA ESTRUTURA DE CONCRETO, INCLUSIVE ENCARGOS SOCIAIS DESONERADOS</t>
  </si>
  <si>
    <t>20022</t>
  </si>
  <si>
    <t>MAO-DE-OBRA DE ASSENTADOR DE TUBOS (REDES SUBTERRANEAS), INCLUSIVE ENCARGOS SOCIAIS DESONERADOS</t>
  </si>
  <si>
    <t>20023</t>
  </si>
  <si>
    <t>MAO-DE-OBRA DE ASSISTENTE SOCIAL, INCLUSIVE ENCARGOS SOCIAIS DESONERADOS</t>
  </si>
  <si>
    <t>20024</t>
  </si>
  <si>
    <t>MAO-DE-OBRA DE ASSISTENTE TECNICO, INCLUSIVE ENCARGOS SOCIAIS DESONERADOS</t>
  </si>
  <si>
    <t>20025</t>
  </si>
  <si>
    <t>MAO-DE-OBRA DE AUXILIAR DE ALMOXARIFADO,INCLUSIVE ENCARGOS SOCIAIS DESONERADOS</t>
  </si>
  <si>
    <t>20026</t>
  </si>
  <si>
    <t>MAO-DE-OBRA DE AUXILIAR DE CALCULO TOPOGRAFICO, INCLUSIVE ENCARGOS SOCIAIS DESONERADOS</t>
  </si>
  <si>
    <t>20027</t>
  </si>
  <si>
    <t>MAO-DE-OBRA DE AUXILIAR DE DESENHISTA, INCLUSIVE ENCARGOS SOCIAIS DESONERADOS</t>
  </si>
  <si>
    <t>20028</t>
  </si>
  <si>
    <t>MAO-DE-OBRA DE AUXILIAR DE DESENHO TOPOGRAFICO, INCLUSIVE ENCARGOS SOCIAIS DESONERADOS</t>
  </si>
  <si>
    <t>20029</t>
  </si>
  <si>
    <t>MAO-DE-OBRA DE AUXILIAR DE ENFERMAGEM, INCLUSIVE ENCARGOS SOCIAIS DESONERADOS</t>
  </si>
  <si>
    <t>20030</t>
  </si>
  <si>
    <t>MAO-DE-OBRA DE AUXILIAR DE ESCRITORIO, INCLUSIVE ENCARGOS SOCIAIS DESONERADOS</t>
  </si>
  <si>
    <t>20031</t>
  </si>
  <si>
    <t>MAO-DE-OBRA DE AUXILIAR DE MECANICO, INCLUSIVE ENCARGOS SOCIAIS DESONERADOS</t>
  </si>
  <si>
    <t>20032</t>
  </si>
  <si>
    <t>MAO-DE-OBRA DE AUXILIAR DE TOPOGRAFIA, INCLUSIVE ENCARGOS SOCIAIS DESONERADOS</t>
  </si>
  <si>
    <t>20033</t>
  </si>
  <si>
    <t>MAO-DE-OBRA DE AUXILIAR TECNICO, INCLUSIVE ENCARGOS SOCIAIS DESONERADOS</t>
  </si>
  <si>
    <t>20034</t>
  </si>
  <si>
    <t>MAO-DE-OBRA DE AUXILIAR TECNICO, PARA SERVICOS DE CONSULTORIA, INCLUSIVE ENCARGOS SOCIAIS DESONERADOS</t>
  </si>
  <si>
    <t>20035</t>
  </si>
  <si>
    <t>MAO-DE-OBRA DE BIOLOGO JUNIOR, PARA SERVICOS DE CONSULTORIA, INCLUSIVE ENCARGOSSOCIAIS DESONERADOS</t>
  </si>
  <si>
    <t>20036</t>
  </si>
  <si>
    <t>MAO-DE-OBRA DE BIOLOGO PLENO, PARA SERVICOS DE CONSULTORIA, INCLUSIVE ENCARGOS SOCIAIS DESONERADOS</t>
  </si>
  <si>
    <t>20037</t>
  </si>
  <si>
    <t>MAO-DE-OBRA DE BIOLOGO SENIOR, PARA SERVICOS DE CONSULTORIA, INCLUSIVE ENCARGOSSOCIAIS DESONERADOS</t>
  </si>
  <si>
    <t>20038</t>
  </si>
  <si>
    <t>MAO-DE-OBRA DE BLASTER, INCLUSIVE ENCARGOS SOCIAIS DESONERADOS</t>
  </si>
  <si>
    <t>20039</t>
  </si>
  <si>
    <t>MAO-DE-OBRA DE BOMBEIRO HIDRAULICO DA CONSTRUCAO CIVIL, INCLUSIVE ENCARGOS SOCIAIS DESONERADOS</t>
  </si>
  <si>
    <t>20041</t>
  </si>
  <si>
    <t>MAO-DE-OBRA DE CALAFATE, INCLUSIVE E ENCARGOS SOCIAIS DESONERADOS</t>
  </si>
  <si>
    <t>20042</t>
  </si>
  <si>
    <t>MAO-DE-OBRA DE CALCETEIRO, INCLUSIVE ENCARGOS SOCIAS DESONERADOS</t>
  </si>
  <si>
    <t>20045</t>
  </si>
  <si>
    <t>MAO-DE-OBRA DE CARPINTEIRO DE ESQUADRIASDE MADEIRA, INCLUSIVE ENCARGOS SOCIAISDESONERADOS</t>
  </si>
  <si>
    <t>20046</t>
  </si>
  <si>
    <t>MAO-DE-OBRA DE CARPINTEIRO DE FORMA DE CONCRETO, INCLUSIVE ENCARGOS SOCIAIS DESONERADOS</t>
  </si>
  <si>
    <t>20047</t>
  </si>
  <si>
    <t>MAO-DE-OBRA DE CAVOUQUEIRO, INCLUSIVE ENCARGOS SOCIAIS DESONERADOS</t>
  </si>
  <si>
    <t>20048</t>
  </si>
  <si>
    <t>MAO-DE-OBRA DE CHEFE DE ESCRITORIO, INCLUSIVE ENCARGOS SOCIAIS DESONERADOS</t>
  </si>
  <si>
    <t>20049</t>
  </si>
  <si>
    <t>MAO-DE-OBRA DE COMPRADOR, INCLUSIVE ENCARGOS SOCIAIS DESONERADOS</t>
  </si>
  <si>
    <t>20050</t>
  </si>
  <si>
    <t>MAO-DE-OBRA DE CONSULTOR, INCLUSIVE ENCARGOS SOCIAIS DESONERADOS</t>
  </si>
  <si>
    <t>20051</t>
  </si>
  <si>
    <t>MAO-DE-OBRA DE COPEIRO, INCLUSIVE ENCARGOS SOCIAIS DESONERADOS</t>
  </si>
  <si>
    <t>20052</t>
  </si>
  <si>
    <t>MAO-DE-OBRA DE CORTADOR DE CHAPA DE ACO(SERVICOS DE SINALIZACAO VERTICAL), INCLUSIVE ENCARGOS SOCIAIS DESONERADOS</t>
  </si>
  <si>
    <t>20053</t>
  </si>
  <si>
    <t>MAO-DE-OBRA DE COZINHEIRO, INCLUSIVE ENCARGOS SOCIAIS DESONERADOS</t>
  </si>
  <si>
    <t>20054</t>
  </si>
  <si>
    <t>MAO-DE-OBRA DE DESENHISTA A (DESENHO TOPOGRAFICO A PARTIR DE CADERNETAS), INCLUSIVE E ENCARGOS SOCIAIS DESONERADOS</t>
  </si>
  <si>
    <t>20055</t>
  </si>
  <si>
    <t>MAO-DE-OBRA DE DESENHISTA B (DESENHO DECADASTRO DE GALERIAS), INCLUSIVE ENCARGOS SOCIAIS DESONERADOS</t>
  </si>
  <si>
    <t>20056</t>
  </si>
  <si>
    <t>MAO-DE-OBRA DE DESENHISTA CADISTA JUNIOR-PROJETO E CONSULTORIA, INCLUSIVE ENCARGOS SOCIAIS DESONERADOS</t>
  </si>
  <si>
    <t>20057</t>
  </si>
  <si>
    <t>MAO-DE-OBRA DE DESENHISTA CADISTA PLENO-PROJETO E CONSULTORIA, INCLUSIVE ENCARGOS SOCIAIS DESONERADOS</t>
  </si>
  <si>
    <t>20058</t>
  </si>
  <si>
    <t>MAO-DE-OBRA DE DESENHISTA CADISTA SENIOR-PROJETO E CONSULTORIA, INCLUSIVE ENCARGOS SOCIAIS DESONERADOS</t>
  </si>
  <si>
    <t>20059</t>
  </si>
  <si>
    <t>MAO-DE-OBRA DE DIGITADOR, INCLUSIVE ENCARGOS SOCIAIS DESONERADOS</t>
  </si>
  <si>
    <t>20060</t>
  </si>
  <si>
    <t>MAO-DE-OBRA DE ELETRICISTA DA CONSTRUCAOCIVIL, INCLUSIVE ENCARGOS SOCIAIS DESONERADOS</t>
  </si>
  <si>
    <t>20062</t>
  </si>
  <si>
    <t>MAO-DE-OBRA DE ELETROTECNICO, INCLUSIVEENCARGOS SOCIAIS DESONERADOS</t>
  </si>
  <si>
    <t>20063</t>
  </si>
  <si>
    <t>MAO-DE-OBRA DE ENCARREGADO DE MONTAGEM,INCLUSIVE ENCARGOS SOCIAIS DESONERADOS</t>
  </si>
  <si>
    <t>20064</t>
  </si>
  <si>
    <t>MAO-DE-OBRA DE ENCARREGADO DE TURMA, INCLUSIVE ENCARGOS SOCIAIS DESONERADOS</t>
  </si>
  <si>
    <t>20065</t>
  </si>
  <si>
    <t>MAO-DE-OBRA DE ENCARREGADO PARA SERVICOSDE ILUMINACAO PUBLICA, INCLUSIVE ENCARGOS SOCIAIS DESONERADOS</t>
  </si>
  <si>
    <t>20066</t>
  </si>
  <si>
    <t>MAO-DE-OBRA DE ENCUNHADOR, INCLUSIVE ENCARGOS SOCIAIS DESONERADOS</t>
  </si>
  <si>
    <t>20067</t>
  </si>
  <si>
    <t>MAO-DE-OBRA DE ENFERMEIRO, INCLUSIVE ENCARGOS SOCIAIS DESONERADOS</t>
  </si>
  <si>
    <t>20068</t>
  </si>
  <si>
    <t>MAO-DE-OBRA DE ENGENHEIRO DE SEGURANCA DO TRABALHADO, INCLUSIVE ENCARGOS SOCIAISDESONERADOS</t>
  </si>
  <si>
    <t>20069</t>
  </si>
  <si>
    <t>MAO-DE-OBRA DE ENGENHEIRO OU ARQUITETO COORDENADOR DE OBRAS, INCLUSIVE ENCARGOSSOCIAIS DESONERADOS</t>
  </si>
  <si>
    <t>20070</t>
  </si>
  <si>
    <t>MAO-DE-OBRA DE ENGENHEIRO OU ARQUITETO JUNIOR, INCLUSIVE ENCARGOS SOCIAIS DESONERADOS</t>
  </si>
  <si>
    <t>20071</t>
  </si>
  <si>
    <t>MAO-DE-OBRA DE ENGENHEIRO OU ARQUITETO SENIOR, INCLUSIVE ENCARGOS SOCIAIS DESONERADOS</t>
  </si>
  <si>
    <t>20072</t>
  </si>
  <si>
    <t>MAO-DE-OBRA DE ENGENHEIRO SANITARISTA, P/SERVICOS DE CONSULTORIA DE ENG.E ARQUITETURA,INCL.ENCARGOS SOCIAIS DESONERADOS</t>
  </si>
  <si>
    <t>20073</t>
  </si>
  <si>
    <t>MAO-DE-OBRA DE ESCRITURARIO DA CONSTRUCAO CIVIL, INCLUSIVE ENCARGOS SOCIAIS DESONERADOS</t>
  </si>
  <si>
    <t>20074</t>
  </si>
  <si>
    <t>MAO-DE-OBRA DE ESTAGIARIO DA CONSTRUCAOCIVIL, INCLUSIVE ENCARGOS SOCIAIS DESONERADOS</t>
  </si>
  <si>
    <t>20075</t>
  </si>
  <si>
    <t>MAO-DE-OBRA DE ESTAMPADOR DE SERVICOS DESINALIZACAO VERTICAL, INCLUSIVE ENCARGOS SOCIAIS DESONERADOS</t>
  </si>
  <si>
    <t>20076</t>
  </si>
  <si>
    <t>MAO-DE-OBRA DE ESTUCADOR, INCLUSIVE ENCARGOS SOCIAIS DESONERADOS</t>
  </si>
  <si>
    <t>20077</t>
  </si>
  <si>
    <t>MAO-DE-OBRA DE FAXINEIRO, INCLUSIVE ENCARGOS SOCIAIS DESONERADOS</t>
  </si>
  <si>
    <t>20078</t>
  </si>
  <si>
    <t>MAO-DE-OBRA DE FERREIRO, INCLUSIVE ENCARGOS SOCIAIS DESONERADOS</t>
  </si>
  <si>
    <t>20079</t>
  </si>
  <si>
    <t>MAO-DE-OBRA DE GEOLOGO JUNIOR, PARA SERVICOS DE CONSULTORIA, INCLUSIVE ENCARGOSSOCIAIS DESONERADOS</t>
  </si>
  <si>
    <t>20080</t>
  </si>
  <si>
    <t>MAO-DE-OBRA DE GEOLOGO PLENO, PARA SERVICOS DE CONSULTORIA, INCLUSIVE ENCARGOS SOCIAIS DESONERADOS</t>
  </si>
  <si>
    <t>20081</t>
  </si>
  <si>
    <t>MAO-DE-OBRA DE GEOLOGO SENIOR, PARA SERVICOS DE CONSULTORIA, INCLUSIVE ENCARGOSSOCIAIS DESONERADOS</t>
  </si>
  <si>
    <t>20082</t>
  </si>
  <si>
    <t>MAO-DE-OBRA DE GESSEIRO, INCLUSIVE ENCARGOS SOCIAIS DESONERADOS</t>
  </si>
  <si>
    <t>20083</t>
  </si>
  <si>
    <t>MAO-DE-OBRA DE IMPERMEABILIZADOR, INCLUSIVE ENCARGOS SOCIAIS DESONERADOS</t>
  </si>
  <si>
    <t>20084</t>
  </si>
  <si>
    <t>MAO-DE-OBRA DE JARDINEIRO, INCLUSIVE ENCARGOS SOCIAIS DESONERADOS</t>
  </si>
  <si>
    <t>20085</t>
  </si>
  <si>
    <t>MAO-DE-OBRA DE LABORATORISTA DE SOLOS A,INCLUSIVE ENCARGOS SOCIAIS DESONERADOS</t>
  </si>
  <si>
    <t>20086</t>
  </si>
  <si>
    <t>MAO-DE-OBRA DE LABORATORISTA DE SOLOS B,INCLUSIVE ENCARGOS SOCIAIS DESONERADOS</t>
  </si>
  <si>
    <t>20087</t>
  </si>
  <si>
    <t>MAO-DE-OBRA DE LADRILHEIRO, INCLUSIVE ENCARGOS SOCIAIS DESONERADOS</t>
  </si>
  <si>
    <t>20090</t>
  </si>
  <si>
    <t>MAO-DE-OBRA DE MARCENEIRO, INCLUSIVE ENCARGOS SOCIAIS DESONERADOS</t>
  </si>
  <si>
    <t>20091</t>
  </si>
  <si>
    <t>MAO-DE-OBRA DE MARMORISTA DE MARMORE E GRANITO, INCLUSIVE ENCARGOS SOCIAIS DESONERADOS</t>
  </si>
  <si>
    <t>20092</t>
  </si>
  <si>
    <t>MAO-DE-OBRA DE MARMORISTA DE MARMORITE,INCLUSIVE ENCARGOS SOCIAIS DESONERADOS</t>
  </si>
  <si>
    <t>20093</t>
  </si>
  <si>
    <t>MAO-DE-OBRA DE MARROEIRO, INCLUSIVE ENCARGOS SOCIAIS DESONERADOS</t>
  </si>
  <si>
    <t>20094</t>
  </si>
  <si>
    <t>MAO-DE-OBRA DE MARTELETEIRO, INCLUSIVE ENCARGOS SOCIAIS DESONERADOS</t>
  </si>
  <si>
    <t>20096</t>
  </si>
  <si>
    <t>MAO-DE-OBRA DE MECANICO DE CAMINHAO E TRATOR, INCLUSIVE ENCARGOS SOCIAIS DESONERADOS</t>
  </si>
  <si>
    <t>20097</t>
  </si>
  <si>
    <t>MAO-DE-OBRA DE MECANICO DE REFRIGERACAO,INCLUSIVE ENCARGOS SOCIAIS DESONERADOS</t>
  </si>
  <si>
    <t>20098</t>
  </si>
  <si>
    <t>MAO-DE-OBRA DE MEDICO DO TRABALHO, INCLUSIVE ENCARGOS SOCIAIS DESONERADOS</t>
  </si>
  <si>
    <t>20099</t>
  </si>
  <si>
    <t>MAO-DE-OBRA DE MERGULHADOR, INCLUSIVE ENCARGOS SOCIAIS DESONERADOS</t>
  </si>
  <si>
    <t>20100</t>
  </si>
  <si>
    <t>MAO-DE-OBRA DE MESTRE DE OBRAS A (ENCARREGADO GERAL C/MAIS 5 ANOS EXPERIENCIA),INCLUSIVE ENCARGOS SOCIAIS DESONERADOS</t>
  </si>
  <si>
    <t>20101</t>
  </si>
  <si>
    <t>MAO-DE-OBRA DE MESTRE DE OBRAS B (ENCARREGADO GERAL C/MENOS 5 ANOS EXPERIENCIA),INCLUSIVE ENCARGOS SOCIAIS DESONERADOS</t>
  </si>
  <si>
    <t>20102</t>
  </si>
  <si>
    <t>MAO-DE-OBRA DE MONTADOR A (MONTAGEM DE ESTRUTURAS METALICAS), INCLUSIVE ENCARGOSSOCIAIS DESONERADOS</t>
  </si>
  <si>
    <t>20103</t>
  </si>
  <si>
    <t>MAO-DE-OBRA DE MONTADOR B (MENOR CATEGORIA QUE O MONTADOR A), INCLUSIVE ENCARGOSSOCIAIS DESONERADOS</t>
  </si>
  <si>
    <t>20104</t>
  </si>
  <si>
    <t>MAO DE OBRA DE MONTADOR ELETROMECANICO,INCLUSIVE ENCARGOS SOCIAIS DESONERADOS</t>
  </si>
  <si>
    <t>20105</t>
  </si>
  <si>
    <t>MAO-DE-OBRA DE MOTORISTA DE CAMINHAO E CARRETA, INCLUSIVE ENCARGOS SOCIAIS DESONERADOS</t>
  </si>
  <si>
    <t>20106</t>
  </si>
  <si>
    <t>MAO-DE-OBRA DE MOTORISTA OPERADOR DE GUINDAUTO, INCLUSIVE ENCARGOS SOCIAIS DESONERADOS</t>
  </si>
  <si>
    <t>20107</t>
  </si>
  <si>
    <t>MAO-DE-OBRA DE MUSEOLOGO RESTAURADOS, INCLUSIVE ENCARGOS SOCIAIS DESONERADOS</t>
  </si>
  <si>
    <t>20108</t>
  </si>
  <si>
    <t>MAO-DE-OBRA DE NIVELADOR, INCLUSIVE ENCARGOS SOCIAIS DESONERADOS</t>
  </si>
  <si>
    <t>20109</t>
  </si>
  <si>
    <t>MAO-DE-OBRA DE OPERADOR DE COMPUTADOR /TECNICO DE INFORMATICA, INCLUSIVE ENCARGOS SOCIAIS DESONERADOS</t>
  </si>
  <si>
    <t>20111</t>
  </si>
  <si>
    <t>MAO-DE-OBRA DE OPERADOR DE MAQUINA (TRATOR, ETC.), INCLUSIVE ENCARGOS SOCIAIS DESONERADOS</t>
  </si>
  <si>
    <t>20112</t>
  </si>
  <si>
    <t>MAO-DE-OBRA DE OPERADOR DE MAQUINAS AUX.(COMPRESSOR, ROLO COMPACTADOR LEVE...),INCLUSIVE ENCARGOS SOCIAIS DESONERADOS</t>
  </si>
  <si>
    <t>20113</t>
  </si>
  <si>
    <t>MAO-DE-OBRA DE OPERADOR DE TRANSITO, INCLUSIVE ENCARGOS SOCIAIS DESONERADOS</t>
  </si>
  <si>
    <t>20114</t>
  </si>
  <si>
    <t>MAO-DE-OBRA DE PASTILHEIRO, INCLUSIVE ENCARGOS SOCIAIS DESONERADOS</t>
  </si>
  <si>
    <t>20115</t>
  </si>
  <si>
    <t>MAO-DE-OBRA DE PEDREIRO, INCLUSIVE ENCARGOS SOCIAIS DESONERADOS</t>
  </si>
  <si>
    <t>20116</t>
  </si>
  <si>
    <t>MAO-DE-OBRA DE PINTOR DE LETRAS, INCLUSIVE ENCARGOS SOCIAIS DESONERADOS</t>
  </si>
  <si>
    <t>20118</t>
  </si>
  <si>
    <t>MAO-DE-OBRA DE PINTOR, INCLUSIVE ENCARGOS SOCIAIS DESONERADOS</t>
  </si>
  <si>
    <t>20119</t>
  </si>
  <si>
    <t>MAO-DE-OBRA DE PROGRAMADOR DE INFORMATICA JUNIOR, PARA SERVICOS DE CONSULTORIA,INCLUSIVE ENCARGOS SOCIAIS DESONERADOS</t>
  </si>
  <si>
    <t>20120</t>
  </si>
  <si>
    <t>MAO-DE-OBRA DE PROGRAMADOR DE INFORMATICA PLENO, PARA SERVICOS DE CONSULTORIA, INCLUSIVE ENCARGOS SOCIAIS DESONERADOS</t>
  </si>
  <si>
    <t>20121</t>
  </si>
  <si>
    <t>MAO-DE-OBRA DE PROGRAMADOR DE INFORMATICA SENIOR, PRA SERVICOS DE CONSULTORIA, INCLUSIVE ENCARGOS SOCIAIS DESONERADOS</t>
  </si>
  <si>
    <t>20122</t>
  </si>
  <si>
    <t>MAO-DE-OBRA DE PROJETISTA CADISTA JUNIOR-PROJETO E CONSULTORIA, INCLUSIVE ENCARGOS SOCIAIS DESONERADOS</t>
  </si>
  <si>
    <t>20123</t>
  </si>
  <si>
    <t>MAO-DE-OBRA DE PROJETISTA CADISTA PLENO-PROJETO E CONSULTORIA, INCLUSIVE ENCARGOS SOCIAIS DESONERADOS</t>
  </si>
  <si>
    <t>20124</t>
  </si>
  <si>
    <t>MAO-DE-OBRA DE PROJETISTA CADISTA SENIOR-PROJETO E CONSULTORIA, INCLUSIVE ENCARGOS SOCIAIS DESONERADOS</t>
  </si>
  <si>
    <t>20125</t>
  </si>
  <si>
    <t>MAO-DE-OBRA DE RASTILHEIRO, INCLUSIVE ENCARGOS SOCIAIS DESONERADOS</t>
  </si>
  <si>
    <t>20126</t>
  </si>
  <si>
    <t>MAO-DE-OBRA DE RISCADOR (SERVICOS DE SINALIZACAO VERTICAL), INCLUSIVE ENCARGOS SOCIAIS DESONERADOS</t>
  </si>
  <si>
    <t>20128</t>
  </si>
  <si>
    <t>MAO-DE-OBRA DE SECRETARIA, INCLUSIVE ENCARGOS SOCIAIS DESONERADOS</t>
  </si>
  <si>
    <t>20129</t>
  </si>
  <si>
    <t>MAO-DE-OBRA DE SECRETARIA PARA SERVICOSDE CONSULTORIA, INCLUSIVE ENCARGOS SOCIAIS DESONERADOS</t>
  </si>
  <si>
    <t>20130</t>
  </si>
  <si>
    <t>MAO-DE-OBRA DE VIGILANTE, INCLUSIVE ENCARGOS SOCIAIS DESONERADOS E ADICIONAL DEPERICULOSIDADE</t>
  </si>
  <si>
    <t>20131</t>
  </si>
  <si>
    <t>MAO-DE-OBRA DE SERRALHEIRO DA CONSTRUCAOCIVIL, INCLUSIVE ENCARGOS SOCIAIS DESONERADOS</t>
  </si>
  <si>
    <t>20132</t>
  </si>
  <si>
    <t>MAO-DE-OBRA DE SERVENTE DA CONSTRUCAO CIVIL, INCLUSIVE ENCARGOS SOCIAIS DESONERADOS</t>
  </si>
  <si>
    <t>20133</t>
  </si>
  <si>
    <t>MAO-DE-OBRA DE SERVENTE PARA SERVICOS DECONSERVACAO, INCLUSIVE ENCARGOS SOCIAISDESONERADOS</t>
  </si>
  <si>
    <t>20134</t>
  </si>
  <si>
    <t>MAO-DE-OBRA DE SOLDADOR DA CONSTRUCAO CIVIL, INCLUSIVE ENCARGOS SOCIAIS DESONERADOS</t>
  </si>
  <si>
    <t>20136</t>
  </si>
  <si>
    <t>MAO-DE-OBRA DE SOLDADOR INDUSTRIAL, INCLUSIVE ENCARGOS SOCIAIS DESONERADOS</t>
  </si>
  <si>
    <t>20137</t>
  </si>
  <si>
    <t>MAO-DE-OBRA DE SONDADOR A (ESPECIALISTADA MAIS ALTO QUALIDADE), INCLUSIVE ENCARGOS SOCIAIS DESONERADOS</t>
  </si>
  <si>
    <t>20138</t>
  </si>
  <si>
    <t>MAO-DE-OBRA DE SONDADOR B (ESPECIALISTADE MENOR QUALIDADE), INCLUSIVE ENCARGOSSOCIAIS DESONERADOS</t>
  </si>
  <si>
    <t>20139</t>
  </si>
  <si>
    <t>MAO-DE-OBRA DE SONDADOR C (AUXILIAR DE OPERACAO DE SONDAGEM OU INJECOES), INCLUSIVE ENCARGOS SOCIAIS DESONERADOS</t>
  </si>
  <si>
    <t>20140</t>
  </si>
  <si>
    <t>MAO-DE-OBRA DE SONDADOR D (AUXILIAR DE MENOR CATEGORIA QUE O ANTERIOR), INCLUSIVE ENCARGOS SOCIAIS DESONERADOS</t>
  </si>
  <si>
    <t>20141</t>
  </si>
  <si>
    <t>MAO-DE-OBRA DE TAQUEIRO, INCLUSIVE ENCARGOS SOCIAIS DESONERADOS</t>
  </si>
  <si>
    <t>20142</t>
  </si>
  <si>
    <t>MAO-DE-OBRA DE TECNICO A, PARA OBRAS RODOVIARIAS, INCLUSIVE ENCARGOS SOCIAIS DESONERADOS</t>
  </si>
  <si>
    <t>20143</t>
  </si>
  <si>
    <t>MAO-DE-OBRA DE TECNICO DE EDIFICACOES, INCLUSIVE ENCARGOS SOCIAIS DESONERADOS</t>
  </si>
  <si>
    <t>20144</t>
  </si>
  <si>
    <t>MAO-DE-OBRA DE TECNICO DE MEDICAO DE OBRAS, INCLUSIVE ENCARGOS SOCIAIS DESONERADOS</t>
  </si>
  <si>
    <t>20145</t>
  </si>
  <si>
    <t>MAO-DE-OBRA DE TECNICO DE QUALIDADE, INCLUSIVE ENCARGOS SOCIAIS DESONERADOS</t>
  </si>
  <si>
    <t>20146</t>
  </si>
  <si>
    <t>MAO-DE-OBRA DE TECNICO DE SEGURANCA DO TRABALHO, INCLUSIVE ENCARGOS SOCIAIS DESONERADOS</t>
  </si>
  <si>
    <t>20147</t>
  </si>
  <si>
    <t>MAO-DE-OBRA DE TECNICO DE SONDAGEM, INCLUSIVE ENCARGOS SOCIAIS DESONERADOS</t>
  </si>
  <si>
    <t>20148</t>
  </si>
  <si>
    <t>MAO-DE-OBRA DE TECNICO ESPECIALIZADO, PARA SERVICOS DE CONSULTORIA, INCLUSIVE ENCARGOS SOCIAIS DESONERADOS</t>
  </si>
  <si>
    <t>20149</t>
  </si>
  <si>
    <t>MAO-DE-OBRA DE TOPOGRAFO A (SERVICO DE CAMPO E ESCRIT.COM RESPONSAB. DIRIGI-LOS), INCLUSIVE ENCARGOS SOCIAIS DESONERADOS</t>
  </si>
  <si>
    <t>20150</t>
  </si>
  <si>
    <t>MAO-DE-OBRA DE TOPOGRAFO B (SERVICOS DECAMPO),INCLUSIVE ENCARGOS SOCIAIS DESONERADOS</t>
  </si>
  <si>
    <t>20151</t>
  </si>
  <si>
    <t>MAO-DE-OBRA DE TORNEIRO MECANICO HORIZONTAL, INCLUSIVE ENCARGOS SOCIAIS DESONERADOS</t>
  </si>
  <si>
    <t>20152</t>
  </si>
  <si>
    <t>MAO-DE-OBRA DE VIDRACEIRO, INCLUSIVE ENCARGOS SOCIAIS DESONERADOS</t>
  </si>
  <si>
    <t>20153</t>
  </si>
  <si>
    <t>MAO-DE-OBRA DE VIGIA, INCLUSIVE ENCARGOSSOCIAIS DESONERADOS</t>
  </si>
  <si>
    <t>20154</t>
  </si>
  <si>
    <t>MAO-DE-OBRA DE ENGENHEIRO PLENO, INCLUSIVE ENCARGOS SOCIAIS DESONERADOS</t>
  </si>
  <si>
    <t>20155</t>
  </si>
  <si>
    <t>MAO DE OBRA DE ENCARREGADO DE OBRA, INCLUSIVE ENCARGOS SOCIAIS DESONERADOS</t>
  </si>
  <si>
    <t>40000</t>
  </si>
  <si>
    <t>PISO EM PORCELANATO,ACABAMENTO BORDA RETIFICADO,P/USO AREAS COMERCIAIS TRAFEGO INTENSO,(90X90)CM,ABNT NBR ISO 13006</t>
  </si>
  <si>
    <t>40001</t>
  </si>
  <si>
    <t>PISO EM PORCELANATO,ACABAMENTO BORDA RETIFICADO,P/USO AREAS COMERCIAIS TRAFEGO INTENSO,(120X120)CM,ABNT NBR ISO 13006</t>
  </si>
  <si>
    <t>40002</t>
  </si>
  <si>
    <t>PISO EM PORCELANATO,ACABAMENTO BORDA RETIFICADO,P/USO AREAS COMERCIAIS TRAFEGO INTENSO,(60X120)CM,ABNT NBR ISO 13006</t>
  </si>
  <si>
    <t>40003</t>
  </si>
  <si>
    <t>PISO EM PORCELANATO,ACABAMENTO BORDA RETIFICADO,P/USO AREAS COMERCIAIS TRAFEGO INTENSO,(20X120)CM,ABNT NBR ISO 13006</t>
  </si>
  <si>
    <t>40004</t>
  </si>
  <si>
    <t>40005</t>
  </si>
  <si>
    <t>PLACA DE ALUMINIO OU ACRILICO EM BRAILE(10X3)CM, PARA CORRIMAO - ABNT NBR 9050</t>
  </si>
  <si>
    <t>40006</t>
  </si>
  <si>
    <t>PINO GUIA RETO, EM ALUMINIO OU LATAO, SEM CANTONEIRA</t>
  </si>
  <si>
    <t>40007</t>
  </si>
  <si>
    <t>TRILHO SUPERIOR, EM ALUMINIO, MODELO EM"U", PARA PORTA DE CORRER, COM 2,00M</t>
  </si>
  <si>
    <t>40008</t>
  </si>
  <si>
    <t>TRILHO INFERIOR, EM ALUMINIO, MODELO EM"U", PARA PORTAS DE CORRER, COM 2,00M</t>
  </si>
  <si>
    <t>40009</t>
  </si>
  <si>
    <t>ROLDANA GUIA, 4 RODAS, PARA PORTA DE CORRER</t>
  </si>
  <si>
    <t>40010</t>
  </si>
  <si>
    <t>PORTA DE ENROLAR AUTOMATICA,COMPLETA,TIPO MEIA CANA FECHADA,EM ACO GALVANIZADO NATURAL CHAPA Nº22. FORNEC. E COLOCACAO</t>
  </si>
  <si>
    <t>40011</t>
  </si>
  <si>
    <t>PORTA DE ENROLAR AUTOMATICA,COMPLETA,TIPO MEIA CANA MICROPERFURADA(TRANSVISION),EM ACO GALV.NATURAL CHAPA Nº22.FORN/COLO</t>
  </si>
  <si>
    <t>40013</t>
  </si>
  <si>
    <t>ALUGUEL CONTAINER P/SANITARIO-VESTIARIO,(2,30X6,00X2,50)M,INCLUS.INST.ELET/HID.,CONT:3VASOS S.,2LAV.,1MICT. E 4CHUVEIROS</t>
  </si>
  <si>
    <t>40014</t>
  </si>
  <si>
    <t>BACIA SANITARIA DE LOUCA BRANCA, CONVENCIONAL, PADRAO MEDIO LUXO</t>
  </si>
  <si>
    <t>40015</t>
  </si>
  <si>
    <t>BACIA SANITARIA DE LOUCA BRANCA, PARA CAIXA ACOPLADA, SEM ASSENTO, CONFORME ABNTNBR 9050 PARA ACESSIBILIDADE</t>
  </si>
  <si>
    <t>40016</t>
  </si>
  <si>
    <t>CAIXA ACOPLADA DE LOUCA BRANCA, PARA BACIA SANITARIA</t>
  </si>
  <si>
    <t>40017</t>
  </si>
  <si>
    <t>ACABAMENTO PARA VALVULA DE DESCARGA EM METAL CROMADO COM ACIONAMENTO EM BOTAO</t>
  </si>
  <si>
    <t>40018</t>
  </si>
  <si>
    <t>FECHADURA DE EMBUTIR COM CILINDRO CENTRAL, EM METAL COM ACABAMENTO CROMADO, DE 70MM</t>
  </si>
  <si>
    <t>40019</t>
  </si>
  <si>
    <t>FECHADURA DE EMBUTIR PARA PORTA EXTERNA,COMPLETA, COM ESPELHO, MACANETA TIPO BOLA, DISTANCIA DE 40 A 55MM, EM METAL COMACABAMENTO CROMADO (CONJ. DE FECHADURA)</t>
  </si>
  <si>
    <t>40020</t>
  </si>
  <si>
    <t>FECHADURA DE EMBUTIR PARA PORTA EXTERNA,COMPLETA, COM ROSETA, MACANETA TIPO ALAVANCA DISTANCIA DE 40 A 55MM, EM METAL COM ACABAMENTO CROMADO (CONJ. FECHADURA)</t>
  </si>
  <si>
    <t>40021</t>
  </si>
  <si>
    <t>FECHADURA DE EMBUTIR ALTA SEGURANCA, PARA PORTA EXTERNA, COMPLETA, MACANETA TIPOALAVANCA, DISTANCIA DE 40 A 55MM, EM METAL COM ACABAMENTO CROMADO (CONJ. FECH.)</t>
  </si>
  <si>
    <t>40022</t>
  </si>
  <si>
    <t>FECHADURA DE EMBUTIR PARA PORTA EXTERNA,COMPLETA, COM ESPELHO, MACANETA TIPO ALAVANCA, DISTANCIA DE 40 A 55MM, EM METALCOM ACABAMENTO CROMADO (CONJ. FECHAD.)</t>
  </si>
  <si>
    <t>40023</t>
  </si>
  <si>
    <t>FECHADURA DE EMBUTIR PARA PORTA INTERNA,COMPLETA, COM ROSETA, TRINCO REVERSIVEL, MACANETA TIPO ALAVANCA, DISTANCIA DE 40 A 55MM, METAL ACAB. CROM. (CONJ.FECH.)</t>
  </si>
  <si>
    <t>40024</t>
  </si>
  <si>
    <t>BOCA DE LOBO, GUIA CHAPEU EM CONCRETO PRE-MOLDADO COM DIMENSOES APROXIMADAS DE (1,00X0,30X0,12)M</t>
  </si>
  <si>
    <t>40025</t>
  </si>
  <si>
    <t>LAMPADA DE MULTIVAPOR METALICA (MVM), TUBULAR, DE 2000W-220V</t>
  </si>
  <si>
    <t>40026</t>
  </si>
  <si>
    <t>ANEL DE VEDACAO PARA BACIA SANITARIA</t>
  </si>
  <si>
    <t>40027</t>
  </si>
  <si>
    <t>BACIA SANITARIA DE LOUCA BRANCA, PARA CAIXA ACOPLADA, PADRAO MEDIO LUXO</t>
  </si>
  <si>
    <t>40028</t>
  </si>
  <si>
    <t>BACIA SANITARIA DE LOUCA BRANCA, PARA CAIXA ACOPLADA, PADRAO POPULAR</t>
  </si>
  <si>
    <t>40029</t>
  </si>
  <si>
    <t>TERMINAL OLHAL DE COMPRESSAO DE 25MM COMFURO DE 6MM</t>
  </si>
  <si>
    <t>40030</t>
  </si>
  <si>
    <t>PARAFUSO CABECA SEXTAVADA MA 6X16MM, CLASSE 8.8</t>
  </si>
  <si>
    <t>40031</t>
  </si>
  <si>
    <t>FITA ANTIDERRAPANTE AUTOADESIVA PRETA,PARA AREAS INTERNAS E EXTERNAS, ROLO DE 50MM X 20M</t>
  </si>
  <si>
    <t>40032</t>
  </si>
  <si>
    <t>AR CONDICIONADO DE JANELA, DE 27.000 BTU, FRIO, MECANICO, 220V</t>
  </si>
  <si>
    <t>40033</t>
  </si>
  <si>
    <t>CUBA DE APOIO EM LOUCA BRANCA, PADRAO MEDIO LUXO, MEDINDO EM TORNO DE (50X40)CM</t>
  </si>
  <si>
    <t>40034</t>
  </si>
  <si>
    <t>ADITIVO EM PO HIDROFUGANTE E IMPERMEABILIZANTE, DESENVOLVIDO COM NANOTECNOLOGIA,PARA ADICAO EM CONCRETOS E ARGAMASSAS</t>
  </si>
  <si>
    <t>40035</t>
  </si>
  <si>
    <t>AREIA PARA FILTROS DE TRATAMENTO DE AGUA,GRANULOMETRIA DE 16 A 45 (1,20 A 0,35)MM,TAMANHO EFETIVO DE GRAOS DE 0,40 A 0,55MM E COEF.DESUNIFORMIDADE 1,40 A 1,60</t>
  </si>
  <si>
    <t>40036</t>
  </si>
  <si>
    <t>PROJETOR RET.P/ILUMINACAO DE QUADRAS DEESP.,PATIOS OU FACHADAS,ALUMINIO,P/LAMP.COMP.ATE 85W,MISTA ATE 500W OU VAPOR DEMERC/MET/SODIO DE 250W A 400W,EXCL.LAMP.</t>
  </si>
  <si>
    <t>40037</t>
  </si>
  <si>
    <t>CUBA DE LOUCA BRANCA, DE EMBUTIR, PADRAOPOPULAR, MEDINDO EM TORNO DE (39X29)CM</t>
  </si>
  <si>
    <t>40038</t>
  </si>
  <si>
    <t>CUBA DE APOIO EM LOUCA BRANCA, PADRAO POPULAR, MEDINDO EM TORNO DE (40X30)CM</t>
  </si>
  <si>
    <t>40039</t>
  </si>
  <si>
    <t>ALARME DE EMERGENCIA AUDIOVISUAL,SEM FIO,SIRENE EXT. E BOTOEIRA INT. DE ACIONAMENTO,INCL. ACESSORIOS DE FIXACAO,CONFORMEABNT NBR 9050 PARA ACESSIBILIDADE</t>
  </si>
  <si>
    <t>40040</t>
  </si>
  <si>
    <t>MADEIRA PARA ESQUADRIAS - GRUPO V DA TABELA CLASSIFICATORIA MUNICIPAL DE ESPECIFICACOES DE PRODUTOS MADEIREIROS DO MUNICIPIO DO RIO DE JANEIRO</t>
  </si>
  <si>
    <t>40041</t>
  </si>
  <si>
    <t>CHAPA DE FIBRA DE MADEIRA DE MEDIA DENSIDADE, CRU, TIPO MDF NAVAL, DE (1850X2750X18)MM</t>
  </si>
  <si>
    <t>40042</t>
  </si>
  <si>
    <t>LAMINADO PET BRANCO PARA REVESTIMENTO, MEDINDO (2800X1250)MM, COM ESPESSURA APROXIMADA DE 0,38MM</t>
  </si>
  <si>
    <t>40043</t>
  </si>
  <si>
    <t>PORTA LISA, EM CHAPA DE FIBRA DE MADEIRAPRENSADA (MDP,MDF OU HDF), PARA PINTURA, COM NUCLEO SARRAFEADO, PADRAO MEDIO, MEDINDO APROXIMADAMENTE (90X210X3,5)CM</t>
  </si>
  <si>
    <t>40044</t>
  </si>
  <si>
    <t>PORTA LISA, EM CHAPA DE FIBRA DE MADEIRAPRENSADA (MDP,MDF OU HDF), PARA PINTURA, COM NUCLEO SARRAFEADO, PADRAO MEDIO, MEDINDO APROXIMADAMENTE (100X210X3,5)CM</t>
  </si>
  <si>
    <t>40045</t>
  </si>
  <si>
    <t>PORTA LISA, EM CHAPA DE FIBRA DE MADEIRAPRENSADA (MDP,MDF OU HDF), PARA PINTURA, COM NUCLEO SARRAFEADO, PADRAO MEDIO, MEDINDO APROXIMADAMENTE (110X210X3,5)CM</t>
  </si>
  <si>
    <t>40046</t>
  </si>
  <si>
    <t>PORTA LISA, EM CHAPA DE FIBRA DE MADEIRAPRENSADA (MDP,MDF OU HDF), PARA PINTURA, COM NUCLEO SARRAFEADO, PADRAO MEDIO, MEDINDO APROXIMADAMENTE (120X210X3,5)CM</t>
  </si>
  <si>
    <t>40047</t>
  </si>
  <si>
    <t>ACABAMENTO PARA VALVULA DE DESCARGA ANTIVANDALISMO EM METAL CROMADO</t>
  </si>
  <si>
    <t>40048</t>
  </si>
  <si>
    <t>ACABAMENTO PARA VALVULA DE DESCARGA COMALAVANCA EM METAL CROMADO</t>
  </si>
  <si>
    <t>40049</t>
  </si>
  <si>
    <t>CAIXA DE VENTILACAO COM VENTILADOR CENTRIFUGO, VAZAO EM TORNO DE 1190 M3/H, PRESSAO APROXIMADA DE 37 MMCA</t>
  </si>
  <si>
    <t>40050</t>
  </si>
  <si>
    <t>CAIXA DE VENTILACAO COM VENTILADOR CENTRIFUGO, VAZAO EM TORNO DE 1710 M3/H, PRESSAO APROXIMADA DE 35 MMCA</t>
  </si>
  <si>
    <t>40051</t>
  </si>
  <si>
    <t>CAIXA DE VENTILACAO COM VENTILADOR CENTRIFUGO, VAZAO EM TORNO DE 4600 M3/H, PRESSAO APROXIMADA DE 30 MMCA</t>
  </si>
  <si>
    <t>40052</t>
  </si>
  <si>
    <t>CAIXA DE VENTILACAO COM VENTILADOR CENTRIFUGO, VAZAO EM TORNO DE 6000 M3/H, PRESSAO APROXIMADA DE 35 MMCA</t>
  </si>
  <si>
    <t>40053</t>
  </si>
  <si>
    <t>REGISTRO DE REGULAGEM DE VAZAO DE AR (500 A 700 M3/H)</t>
  </si>
  <si>
    <t>40054</t>
  </si>
  <si>
    <t>CORTINA DE AR COM DUAS VELOCIDADES, PARAVAO DE 1,50M</t>
  </si>
  <si>
    <t>40055</t>
  </si>
  <si>
    <t>DUTO FLEXIVEL ALUMINIZADO COM ISOLAMENTOTERMICO EM LA DE VIDRO, SECAO CIRCULARDE 10CM (4"), ROLO COM 6 METROS</t>
  </si>
  <si>
    <t>40056</t>
  </si>
  <si>
    <t>DUTO FLEXIVEL ALUMINIZADO COM ISOLAMENTOTERMICO EM LA DE VIDRO, SECAO CIRCULARDE 15CM (6"), ROLO COM 6 METROS</t>
  </si>
  <si>
    <t>40057</t>
  </si>
  <si>
    <t>DUTO FLEXIVEL ALUMINIZADO COM ISOLAMENTOTERMICO EM LA DE VIDRO, SECAO CIRCULARDE 20CM (8"), ROLO COM 6 METROS</t>
  </si>
  <si>
    <t>40058</t>
  </si>
  <si>
    <t>VALVULA DE DUAS VIAS COM ATUADOR ON/OFF,220V, DE 1/2"</t>
  </si>
  <si>
    <t>40059</t>
  </si>
  <si>
    <t>VALVULA DE DUAS VIAS COM ATUADOR ON/OFF,220V, DE 3/4"</t>
  </si>
  <si>
    <t>40060</t>
  </si>
  <si>
    <t>VALVULA DE DUAS VIAS COM ATUADOR ON/OFF,220V, DE 1"</t>
  </si>
  <si>
    <t>40061</t>
  </si>
  <si>
    <t>FILTRO Y, CORPO EM METAL, COM TELA REMOVIVEL EM ACO INOX, DE 1/2"</t>
  </si>
  <si>
    <t>40062</t>
  </si>
  <si>
    <t>FILTRO Y, CORPO EM METAL, COM TELA REMOVIVEL EM ACO INOX, DE 3/4"</t>
  </si>
  <si>
    <t>40063</t>
  </si>
  <si>
    <t>FILTRO Y, CORPO EM METAL, COM TELA REMOVIVEL EM ACO INOX, DE 1"</t>
  </si>
  <si>
    <t>40064</t>
  </si>
  <si>
    <t>FILTRO Y, CORPO EM METAL, COM TELA REMOVIVEL EM ACO INOX, DE 1.1/2"</t>
  </si>
  <si>
    <t>40065</t>
  </si>
  <si>
    <t>FILTRO Y, CORPO EM METAL, COM TELA REMOVIVEL EM ACO INOX, DE 2"</t>
  </si>
  <si>
    <t>40066</t>
  </si>
  <si>
    <t>TERMOMETRO CAPELA, RETO, DE 0 A 50ºC</t>
  </si>
  <si>
    <t>40067</t>
  </si>
  <si>
    <t>VALVULA DE ESFERA DE DUAS VIAS, BIPARTIDA, COM FLANGE, DE 3"</t>
  </si>
  <si>
    <t>40068</t>
  </si>
  <si>
    <t>VALVULA DE BALANCEAMENTO ROSQUEADA DE 1"</t>
  </si>
  <si>
    <t>40069</t>
  </si>
  <si>
    <t>VALVULA DE BALANCEAMENTO ROSQUEADA DE 1.1/2"</t>
  </si>
  <si>
    <t>40070</t>
  </si>
  <si>
    <t>VALVULA DE BALANCEAMENTO ROSQUEADA DE 3/4"</t>
  </si>
  <si>
    <t>40071</t>
  </si>
  <si>
    <t>VALVULA BORBOLETA, TIPO WAFER, COM ATUADOR ELETRICO, DE 4"</t>
  </si>
  <si>
    <t>40072</t>
  </si>
  <si>
    <t>ATUADOR PROPORCIONAL DE 20NM, 24V</t>
  </si>
  <si>
    <t>40073</t>
  </si>
  <si>
    <t>DAMPER CORTA FOGO (200X200)MM, ACIONAMENTO AUTOMATICO PELA ACAO DE ELEMENTO FUSIVEL, MODELO DCF COM FUSIVEL DE DISPARO,C/ATESTADO UL, C/ROMPIMENTO 72ºC OU 141ºC</t>
  </si>
  <si>
    <t>40074</t>
  </si>
  <si>
    <t>DAMPER CORTA FOGO (250X200)MM, ACIONAMENTO AUTOMATICO PELA ACAO DE ELEMENTO FUSIVEL, MODELO DCF COM FUSIVEL DE DISPARO,C/ATESTADO UL, C/ROMPIMENTO 72ºC OU 141ºC</t>
  </si>
  <si>
    <t>40075</t>
  </si>
  <si>
    <t>DAMPER CORTA FOGO (250X250)MM, ACIONAMENTO AUTOMATICO PELA ACAO DE ELEMENTO FUSIVEL, MODELO DCF COM FUSIVEL DE DISPARO,C/ATESTADO UL, C/ROMPIMENTO 72ºC OU 141ºC</t>
  </si>
  <si>
    <t>40076</t>
  </si>
  <si>
    <t>DAMPER CORTA FOGO (400X200)MM, ACIONAMENTO AUTOMATICO PELA ACAO DE ELEMENTO FUSIVEL, MODELO DCF COM FUSIVEL DE DISPARO,C/ATESTADO UL, C/ROMPIMENTO 72ºC OU 141ºC</t>
  </si>
  <si>
    <t>40077</t>
  </si>
  <si>
    <t>DAMPER CORTA FOGO (800X400)MM, ACIONAMENTO AUTOMATICO PELA ACAO DE ELEMENTO FUSIVEL, MODELO DCF COM FUSIVEL DE DISPARO,C/ATESTADO UL, C/ROMPIMENTO 72ºC OU 141ºC</t>
  </si>
  <si>
    <t>40078</t>
  </si>
  <si>
    <t>DAMPER CORTA FOGO (1000X500)MM, ACIONAMENTO AUTOMATICO PELA ACAO DE ELEMENTO FUSIVEL, MODELO DCF COM FUSIVEL DE DISPARO,C/ATESTADO UL,C/ROMPIMENTO 72ºC OU 141ºC</t>
  </si>
  <si>
    <t>40079</t>
  </si>
  <si>
    <t>DAMPER DE REGULAGEM MANUAL, COM LAMINASOPOSTAS, MEDINDO EM TORNO DE (350X300)MM</t>
  </si>
  <si>
    <t>40080</t>
  </si>
  <si>
    <t>DAMPER DE REGULAGEM MANUAL, COM LAMINASOPOSTAS, MEDINDO EM TORNO DE (450X400)MM</t>
  </si>
  <si>
    <t>40081</t>
  </si>
  <si>
    <t>DAMPER DE REGULAGEM MANUAL, COM LAMINASOPOSTAS, MEDINDO EM TORNO DE (650X300)MM</t>
  </si>
  <si>
    <t>40082</t>
  </si>
  <si>
    <t>DAMPER DE REGULAGEM MANUAL, COM LAMINASOPOSTAS, MEDINDO EM TORNO DE (800X400)MM</t>
  </si>
  <si>
    <t>40083</t>
  </si>
  <si>
    <t>GRELHA DE RETORNO, COM REGISTRO, EM ALUMINIO ANODIZADO, MEDINDO EM TORNO DE (350X200)MM</t>
  </si>
  <si>
    <t>40084</t>
  </si>
  <si>
    <t>GRELHA DE RETORNO, COM REGISTRO, EM ALUMINIO ANODIZADO, MEDINDO EM TORNO DE (500X250)MM</t>
  </si>
  <si>
    <t>40085</t>
  </si>
  <si>
    <t>GRELHA DE RETORNO, COM REGISTRO, EM ALUMINIO ANODIZADO, MEDINDO EM TORNO DE (1200X100)MM</t>
  </si>
  <si>
    <t>40086</t>
  </si>
  <si>
    <t>GRELHA DE RETORNO, COM REGISTRO, EM ALUMINIO ANODIZADO, MEDINDO EM TORNO DE (900X150)MM</t>
  </si>
  <si>
    <t>40087</t>
  </si>
  <si>
    <t>GRELHA DE RETORNO, COM REGISTRO, EM ALUMINIO ANODIZADO, MEDINDO EM TORNO DE (400X400)MM</t>
  </si>
  <si>
    <t>40088</t>
  </si>
  <si>
    <t>GRELHA DE RETORNO, COM REGISTRO, EM ALUMINIO ANODIZADO, MEDINDO EM TORNO DE (750X250)MM</t>
  </si>
  <si>
    <t>40089</t>
  </si>
  <si>
    <t>GRELHA PARA PORTA, COM MOLDURA DUPLA, EMALUMINIO ANODIZADO, MEDINDO EM TORNO DE(500X250)MM</t>
  </si>
  <si>
    <t>40090</t>
  </si>
  <si>
    <t>GRELHA PARA PORTA, COM MODURA DUPLA, EMALUMINIO ANODIZADO, MEDINDO EM TORNO DE(600X300)MM</t>
  </si>
  <si>
    <t>40091</t>
  </si>
  <si>
    <t>GRELHA PARA PORTA, COM MOLDURA DUPLA, EMALUMINIO ANODIZADO, MEDINDO EM TORNO DE(800X400)MM</t>
  </si>
  <si>
    <t>40092</t>
  </si>
  <si>
    <t>DIFUSOR PARA INSUFLAMENTO DE AR, EM ALUMINIO ANODIZADO, COM CAIXA PLENUM, DE 4 VIAS MEDINDO EM TORNO DE (248X248)MM</t>
  </si>
  <si>
    <t>40093</t>
  </si>
  <si>
    <t>DIFUSOR PARA INSUFLAMENTO DE AR, EM ALUMINIO ANODIZADO, COM CAIXA PLENUM, DE 4 VIAS MEDINDO EM TORNO DE (360X360)MM</t>
  </si>
  <si>
    <t>40094</t>
  </si>
  <si>
    <t>DIFUSOR PARA INSUFLAMENTO DE AR, EM ALUMINIO ANODIZADO, COM CAIXA PLENUM, DE 4 VIAS MEDINDO EM TORNO DE (416X416)MM</t>
  </si>
  <si>
    <t>40095</t>
  </si>
  <si>
    <t>DIFUSOR DE ALTA INDUCAO, EM ALUMINIO ANODIZADO, MEDINDO (600X600)MM</t>
  </si>
  <si>
    <t>40096</t>
  </si>
  <si>
    <t>GRELHA DE INSUFLAMENTO DE AR, DE DUPLA DEFLEXAO, EM ALUMINIO ANODIZADO, MEDINDOEM TORNO DE (400X250)MM</t>
  </si>
  <si>
    <t>40097</t>
  </si>
  <si>
    <t>GRELHA DE INSUFLAMENTO DE AR, DE DUPLA DEFLEXAO, EM ALUMINIO ANODIZADO, MEDINDOEM TORNO DE (500X400)MM</t>
  </si>
  <si>
    <t>40098</t>
  </si>
  <si>
    <t>GRELHA DE INSUFLAMENTO DE AR, DE DUPLA DEFLEXAO, EM ALUMINIO ANODIZADO, MEDINDOEM TORNO DE (1200X500)MM</t>
  </si>
  <si>
    <t>40099</t>
  </si>
  <si>
    <t>TOMADA DE AR EM VENEZIANA EM ALUMINIO ANODIZADO, COM TELA DE NYLON E FILTRO DE FIBRA SINTETICA MEDINDO EM TORNO  DE (385X330)MM</t>
  </si>
  <si>
    <t>40100</t>
  </si>
  <si>
    <t>TOMADA DE AR EM VENEZIANA EM ALUMINIO ANODIZADO, COM TELA DE NYLON E FILTRO DE FIBRA SINTETICA, MEDINDO EM TORNO DE (585X660)MM</t>
  </si>
  <si>
    <t>40101</t>
  </si>
  <si>
    <t>TOMADA DE AR EM VENEZIANA EM ALUMINIO ANODIZADO, COM TELA DE NYLON E FILTRO DE FIBRA SINTETICA, MEDINDO EM TORNO DE (785X825)MM</t>
  </si>
  <si>
    <t>40102</t>
  </si>
  <si>
    <t>TOMADA DE AR EM VENEZIANA EM ALUMINIO ANODIZADO, COM TELA DE NYLON E FILTRO DE FIBRA SINTETICA, MEDINDO EM TORNO DE (985X990)MM</t>
  </si>
  <si>
    <t>40103</t>
  </si>
  <si>
    <t>DISJUNTOR TRIFASICO A VACUO, ACIONAMENTOMANUAL, COM 630A, 17,5KV, 350MVA</t>
  </si>
  <si>
    <t>40104</t>
  </si>
  <si>
    <t>EQUIPAMENTO CHILLER (RESFRIADOR DE LIQUIDOS), CONDENSACAO A AR, REGIME DE TRABALHO (TEMPERATURA) 0,1ºC (EVAP.) E 45ºC (COND.), 25TR</t>
  </si>
  <si>
    <t>40105</t>
  </si>
  <si>
    <t>EQUIPAMENTO FAN-COIL, PARA TRATAMENTO DEAR, EM CONCEITO MODULAR, COM CAPACIDADEDE 6TR</t>
  </si>
  <si>
    <t>40106</t>
  </si>
  <si>
    <t>EQUIPAMENTO FAN-COIL, PARA TRATAMENTO DEAR, EM CONCEITO MODULAR, COM CAPACIDADEDE 10TR</t>
  </si>
  <si>
    <t>40107</t>
  </si>
  <si>
    <t>EQUIPAMENTO FAN-COIL, PARA TRATAMENTO DEAR, EM CONCEITO MODULAR, COM CAPACIDADEDE 40TR</t>
  </si>
  <si>
    <t>40108</t>
  </si>
  <si>
    <t>EQUIPAMENTO FAN-COIL, PARA TRATAMENTO DEAR, EM CONCEITO MODULAR, COM CAPACIDADEDE 50TR</t>
  </si>
  <si>
    <t>40109</t>
  </si>
  <si>
    <t>TERMOSTATO DIGITAL, COM DOIS ESTAGIOS EUMA VELOCIDADE, DE 15ºC A 30ºC, 220V, PARA SISTEMAS DE REFRIGERACAO</t>
  </si>
  <si>
    <t>40110</t>
  </si>
  <si>
    <t>TUBO ESPONJOSO EM POLIETILENO EXPANDIDO,NO DIAMETRO DE 1/4"</t>
  </si>
  <si>
    <t>40111</t>
  </si>
  <si>
    <t>FITA DE PVC AUTOADERENTE, NAO ADESIVA, PARA ACABAMENTO E PROTECAO EM INSTALACOESDE REFRIGERACAO E AR CONDICONADO, COM LARGURA DE 10MM E COMPRIMENTO DE 50M</t>
  </si>
  <si>
    <t>40112</t>
  </si>
  <si>
    <t>TUBO DE PVC RIGIDO (NBR-5688), SERIE "R", PONTA/BOLSA COM VIROLA, EM BARRAS DE 6,00M, DE 75MM</t>
  </si>
  <si>
    <t>40113</t>
  </si>
  <si>
    <t>TUBO DE PVC RIGIDO (NBR-5688), SERIE "R", PONTA/BOLSA COM VIROLA, EM BARRAS DE 6,00M, DE 100MM</t>
  </si>
  <si>
    <t>40114</t>
  </si>
  <si>
    <t>TUBO DE PVC RIGIDO (NBR-5688), SERIE "R", PONTA/BOLSA COM VIROLA, EM BARRAS DE 6,00M, DE 150MM</t>
  </si>
  <si>
    <t>40115</t>
  </si>
  <si>
    <t>PORTA DE ABRIR EM ACO LAMINADO, DIMENSOES APROXIMADAS DE (215X85)CM, 1 FOLHA, COM BASCULANTE EM CIMA E VENEZIANA EMBAIXO</t>
  </si>
  <si>
    <t>40116</t>
  </si>
  <si>
    <t>PORTA DE CORRER EM ACO LAMINADO, DIMENSOES APROXIMADAS DE (215X160)CM, 2 FOLHASQUADRICULADAS</t>
  </si>
  <si>
    <t>40117</t>
  </si>
  <si>
    <t>JANELA DE CORRER EM ACO LAMINADO, DIMENSOES APROXIMADAS DE (120X150)CM, 4 FOLHAS, MASSA EXTERNA SEM DIVISOES</t>
  </si>
  <si>
    <t>40118</t>
  </si>
  <si>
    <t>JANELA DE CORRER EM ACO LAMINADO, DIMENSOES APROXIMADAS DE (100X200)CM, 4 FOLHAS, MASSA EXTERNA SEM DIVISOES</t>
  </si>
  <si>
    <t>40119</t>
  </si>
  <si>
    <t>JANELA DE CORRER EM ACO LAMINADO, DIMENSOES APROXIMADAS DE (100X150)CM, 4 FOLHAS, MASSA EXTERNA COM DIVISAO E GRADE ELO</t>
  </si>
  <si>
    <t>40120</t>
  </si>
  <si>
    <t>JANELA DE CORRER EM ACO LAMINADO, DIMENSOES APROXIMADAS DE (100X120)CM, 4 FOLHAS, MASSA EXTERNA COM DIVISAO E GRADE ELO</t>
  </si>
  <si>
    <t>40121</t>
  </si>
  <si>
    <t>JANELA DE CORRER EM ACO LAMINADO, DIMENSOES APROXIMADAS DE (100X200)CM, 4 FOLHAS, MASSA EXTERNA COM DIVISOES E GRADE ELO</t>
  </si>
  <si>
    <t>40122</t>
  </si>
  <si>
    <t>JANELA VENEZIANA EM ACO LAMINADO, DIMENSOES APROXIMADAS DE (120X150)CM, 6 FOLHAS, COM POSTIGO DE VIDRO INTERNO</t>
  </si>
  <si>
    <t>40123</t>
  </si>
  <si>
    <t>LUMINARIA DE EMBUTIR PARA 4 LAMPADAS TUBULARES DE 600MM,REFLETOR EM ALUMINIO ALTO BRILHO,CORPO EM CHAPA AÇO TRATADA E PINT.ELETROST.BRANCA,C/LAMPADA APARENTE</t>
  </si>
  <si>
    <t>40124</t>
  </si>
  <si>
    <t>LUMINARIA DE EMBUTIR PARA 4 LAMPADAS TUBULARES DE 600MM,REFLETOR EM ALUMINIO ALTO BRILHO,CORPO EM CHAPA AÇO TRATADA E PINT.ELETROST.BRANCA,COM ALETAS</t>
  </si>
  <si>
    <t>40125</t>
  </si>
  <si>
    <t>LUMINARIA EMBUTIR P/4 LAMPADAS TUBULARES600MM,REFLETOR ALUMINIO ALTO BRILHO,CORPO EM CHAPA DE ACO TRATADA E PINTURA ELETROSTATICA BRANCA, COM DIFUSOR ACRILICO</t>
  </si>
  <si>
    <t>40126</t>
  </si>
  <si>
    <t>ALISADORA PARA ACABAMENTO DE PISOS DE CONCRETO COM MOTOR A GASOLINA, DE APROXIMADAMENTE 6HP, 4 PAS</t>
  </si>
  <si>
    <t>40127</t>
  </si>
  <si>
    <t>REGUA VIBRATORIA SIMPLES, COM MOTOR A GASOLINA, DE APROXIMADAMENTE 1,5HP, DE ATE3 METROS</t>
  </si>
  <si>
    <t>40128</t>
  </si>
  <si>
    <t>TUBO DE PVC DEFOFO, JEI, 1MPA, INCLUSIVEANEL DE BORRACHA, DN 100MM, VARA COM 6M, (NBR7665)</t>
  </si>
  <si>
    <t>40129</t>
  </si>
  <si>
    <t>TUBO DE PVC DEFOFO, JEI, 1MPA, INCLUSIVEANEL DE BORRACHA, DN 150MM, VARA COM 6M, (NBR7665)</t>
  </si>
  <si>
    <t>40130</t>
  </si>
  <si>
    <t>TUBO DE PVC DEFOFO, JEI, 1MPA, INCLUSIVEANEL DE BORRACHA, DN 200MM, VARA COM 6M, (NBR7665)</t>
  </si>
  <si>
    <t>40131</t>
  </si>
  <si>
    <t>TUBO DE PVC DEFOFO, JEI, 1MPA, INCLUSIVEANEL DE BORRACHA, DN 250MM, VARA COM 6M, (NBR7665)</t>
  </si>
  <si>
    <t>40132</t>
  </si>
  <si>
    <t>TUBO DE PVC DEFOFO, JEI, 1MPA, INCLUSIVEANEL DE BORRACHA, DN 300MM, VARA COM 6M, (NBR7665)</t>
  </si>
  <si>
    <t>40133</t>
  </si>
  <si>
    <t>ANEL DE CONCRETO PRE-MOLDADO COM FUNDO,PARA CAIXA DE INSPECAO, COM 600MM DE DIAMETRO INTERNO, 50MM DE ESPESSURA, COM ALTURA DE 300MM</t>
  </si>
  <si>
    <t>40134</t>
  </si>
  <si>
    <t>PORTA FRIGORIFICA,GIRATORIA,(800X1800)MM,REVESTIDA INT/EXT CHAPA ACO PRE-PINTADO,NUCLEO ISOLANTE POLIURETANO 60MM ESP.(RESFRIADOS),C/TRES BATENTES/FER.ACO INOX</t>
  </si>
  <si>
    <t>40135</t>
  </si>
  <si>
    <t>PORTA FRIGORIFICA,GIRATORIA,(800X1800)MM,REVESTIDA INT/EXT CHAPA ACO PRE-PINTADO,NUCLEO ISOLANTE POLIURETANO 80MM ESP.(CONGELADOS),C/TRES BATENTES/FER.ACO INOX</t>
  </si>
  <si>
    <t>40136</t>
  </si>
  <si>
    <t>DISTRIBUIDOR DE BETUME (ASFALTO),PRECO SEM PNEUS,REBOCAVEL,MOTOR DIESEL,PARTIDAELETRICA,10,5HP,CAPACIDADE APROXIMADA DE2200L, DIAMETRO DE 2"</t>
  </si>
  <si>
    <t>40137</t>
  </si>
  <si>
    <t>PARALELEPIPEDO, EXCLUSIVE TRANSPORTE</t>
  </si>
  <si>
    <t>MIL</t>
  </si>
  <si>
    <t>40138</t>
  </si>
  <si>
    <t>APARELHO DE APOIO DE NEOPRENE, FRETADO,MEDINDO (250X350X63)MM, COM 6 CHAPAS DEACO COM 3MM DE ESPESSURA</t>
  </si>
  <si>
    <t>40139</t>
  </si>
  <si>
    <t>APARELHO DE APOIO DE NEOPRENE, NAO FRETADO, MEDINDO (250X350X63)MM</t>
  </si>
  <si>
    <t>40140</t>
  </si>
  <si>
    <t>CONJUNTO DE 02 PNEUS DIAGONAIS 7.50X16</t>
  </si>
  <si>
    <t>40141</t>
  </si>
  <si>
    <t>PISO VINILICO COM BASE COMPACTA, PLACASEM TORNO DE (60X60)CM, HETEROGENEO, RISCADO, 3MM DE ESPESSURA, ALTO TRAFEGO, ABNT 7374</t>
  </si>
  <si>
    <t>40142</t>
  </si>
  <si>
    <t>BIOMANTA EM FIBRAS DE COCO DESIDRATADASENTRELACADAS A UMA TELA DE POLIPROPILENO, REDE UNICA, COM GRAMATURA DE 300G/M2</t>
  </si>
  <si>
    <t>40143</t>
  </si>
  <si>
    <t>CAIXA DE DISTRIBUICAO EM PVC, DE EMBUTIR, COM TOMADA ELETRICA 2P+T, 20A/250V, PARA UM DISJUNTOR BIPOLAR, MEDINDO (15X15)CM</t>
  </si>
  <si>
    <t>40144</t>
  </si>
  <si>
    <t>PICK-UP CABINE DUPLA, QUATRO PORTAS, PRECO SEM PNEUS, COM MOTORIZACAO DE 1.2 A 1.6 LITROS BI-COMBUSTIVEL (GASOLINA E ALCOOL)</t>
  </si>
  <si>
    <t>40145</t>
  </si>
  <si>
    <t>HERBICIDA SELETIVO PARA DIVERSOS TIPOS DE GRAMA</t>
  </si>
  <si>
    <t>40146</t>
  </si>
  <si>
    <t>ADUBO ORGANICO (ESTERCO DE GADO)</t>
  </si>
  <si>
    <t>40147</t>
  </si>
  <si>
    <t>JANELA BASCULANTE EM ACO LAMINADO, DE 1SECAO (40X60)CM, 1 BASCULA E 1 QUADRO FIXO (INFERIOR)</t>
  </si>
  <si>
    <t>40148</t>
  </si>
  <si>
    <t>JANELA MAXIM-AR EM ACO LAMINADO, DUPLO VERTICAL, DE (100X50)CM, MASSA EXTERNA EGRADE QUADRICULADA</t>
  </si>
  <si>
    <t>40149</t>
  </si>
  <si>
    <t>TELA PARA ESTRUTURA DE CONCRETO ARMADO,FORMADA POR FIOS DE ACO CA-60, DIAMETRODE 4,2MM E ESPACAMENTO ENTRE ELES DE (10X10)CM</t>
  </si>
  <si>
    <t>TELA PARA ESTRUTURA DE CONCRETO ARMADO,FORMADA POR FIOS DE ACO CA-60, DIAMETRODE 3,4MM E ESPACAMENTO ENTRE ELES DE (15X15)CM</t>
  </si>
  <si>
    <t>40151</t>
  </si>
  <si>
    <t>TELA PARA ESTRUTURA DE CONCRETO ARMADO,FORMADA POR FIOS DE ACO CA-60, DIAMETRODE 4,2MM E ESPACAMENTO ENTRE ELES DE (30X10)CM</t>
  </si>
  <si>
    <t>40152</t>
  </si>
  <si>
    <t>TELA PARA ESTRUTURA DE CONCRETO ARMADO,FORMADA POR FIOS DE ACO CA-60, DIAMETRODE 4,2MM E ESPACAMENTO ENTRE ELES DE (15X15)CM</t>
  </si>
  <si>
    <t>40153</t>
  </si>
  <si>
    <t>TELA PARA ESTRUTURA DE CONCRETO ARMADO,FORMADA POR FIOS DE ACO CA-60, DIAMETRODE 4,2MM E ESPACAMENTO ENTRE ELES DE (30X15)CM</t>
  </si>
  <si>
    <t>40154</t>
  </si>
  <si>
    <t>TELA PARA ESTRUTURA DE CONCRETO ARMADO,FORMADA POR FIOS DE ACO CA-60, DIAMETRODE 5,0MM E ESPACAMENTO ENTRE ELES DE (10X10)CM</t>
  </si>
  <si>
    <t>Código do
Insumo</t>
  </si>
  <si>
    <t>Descrição do Insumo</t>
  </si>
  <si>
    <t>RJ</t>
  </si>
  <si>
    <t>ABERTURA PARA ENCAIXE DE CUBA OU LAVATORIO EM BANCADA DE MARMORE/ GRANITO OU OUTRO TIPO DE PEDRA NATURAL</t>
  </si>
  <si>
    <t>ABRACADEIRA DE LATAO PARA FIXACAO DE CABO PARA-RAIO, DIMENSOES 32 X 24 X 24 MM</t>
  </si>
  <si>
    <t>ABRACADEIRA DE NYLON PARA AMARRACAO DE CABOS, COMPRIMENTO DE *230* X *7,6* MM</t>
  </si>
  <si>
    <t>ABRACADEIRA DE NYLON PARA AMARRACAO DE CABOS, COMPRIMENTO DE 100 X 2,5 MM</t>
  </si>
  <si>
    <t>ABRACADEIRA DE NYLON PARA AMARRACAO DE CABOS, COMPRIMENTO DE 150 X *3,6* MM</t>
  </si>
  <si>
    <t>ABRACADEIRA DE NYLON PARA AMARRACAO DE CABOS, COMPRIMENTO DE 200 X *4,6* MM</t>
  </si>
  <si>
    <t>ABRACADEIRA DE NYLON PARA AMARRACAO DE CABOS, COMPRIMENTO DE 390 X *4,6* MM</t>
  </si>
  <si>
    <t>ABRACADEIRA EM ACO PARA AMARRACAO DE ELETRODUTOS, TIPO D, COM 1 1/2" E CUNHA DE FIXACAO</t>
  </si>
  <si>
    <t>ABRACADEIRA EM ACO PARA AMARRACAO DE ELETRODUTOS, TIPO D, COM 1 1/2" E PARAFUSO DE FIXACAO</t>
  </si>
  <si>
    <t>ABRACADEIRA EM ACO PARA AMARRACAO DE ELETRODUTOS, TIPO D, COM 1 1/4" E CUNHA DE FIXACAO</t>
  </si>
  <si>
    <t>ABRACADEIRA EM ACO PARA AMARRACAO DE ELETRODUTOS, TIPO D, COM 1 1/4" E PARAFUSO DE FIXACAO</t>
  </si>
  <si>
    <t>ABRACADEIRA EM ACO PARA AMARRACAO DE ELETRODUTOS, TIPO D, COM 1" E CUNHA DE FIXACAO</t>
  </si>
  <si>
    <t>ABRACADEIRA EM ACO PARA AMARRACAO DE ELETRODUTOS, TIPO D, COM 1" E PARAFUSO DE FIXACAO</t>
  </si>
  <si>
    <t>ABRACADEIRA EM ACO PARA AMARRACAO DE ELETRODUTOS, TIPO D, COM 1/2" E CUNHA DE FIXACAO</t>
  </si>
  <si>
    <t>ABRACADEIRA EM ACO PARA AMARRACAO DE ELETRODUTOS, TIPO D, COM 1/2" E PARAFUSO DE FIXACAO</t>
  </si>
  <si>
    <t>ABRACADEIRA EM ACO PARA AMARRACAO DE ELETRODUTOS, TIPO D, COM 2 1/2" E CUNHA DE FIXACAO</t>
  </si>
  <si>
    <t>ABRACADEIRA EM ACO PARA AMARRACAO DE ELETRODUTOS, TIPO D, COM 2 1/2" E PARAFUSO DE FIXACAO</t>
  </si>
  <si>
    <t>ABRACADEIRA EM ACO PARA AMARRACAO DE ELETRODUTOS, TIPO D, COM 2" E CUNHA DE FIXACAO</t>
  </si>
  <si>
    <t>ABRACADEIRA EM ACO PARA AMARRACAO DE ELETRODUTOS, TIPO D, COM 2" E PARAFUSO DE FIXACAO</t>
  </si>
  <si>
    <t>ABRACADEIRA EM ACO PARA AMARRACAO DE ELETRODUTOS, TIPO D, COM 3 1/2" E CUNHA DE FIXACAO</t>
  </si>
  <si>
    <t>ABRACADEIRA EM ACO PARA AMARRACAO DE ELETRODUTOS, TIPO D, COM 3" E CUNHA DE FIXACAO</t>
  </si>
  <si>
    <t>ABRACADEIRA EM ACO PARA AMARRACAO DE ELETRODUTOS, TIPO D, COM 3" E PARAFUSO DE FIXACAO</t>
  </si>
  <si>
    <t>ABRACADEIRA EM ACO PARA AMARRACAO DE ELETRODUTOS, TIPO D, COM 3/4" E CUNHA DE FIXACAO</t>
  </si>
  <si>
    <t>ABRACADEIRA EM ACO PARA AMARRACAO DE ELETRODUTOS, TIPO D, COM 3/4" E PARAFUSO DE FIXACAO</t>
  </si>
  <si>
    <t>ABRACADEIRA EM ACO PARA AMARRACAO DE ELETRODUTOS, TIPO D, COM 3/8" E PARAFUSO DE FIXACAO</t>
  </si>
  <si>
    <t>ABRACADEIRA EM ACO PARA AMARRACAO DE ELETRODUTOS, TIPO D, COM 4" E CUNHA DE FIXACAO</t>
  </si>
  <si>
    <t>ABRACADEIRA EM ACO PARA AMARRACAO DE ELETRODUTOS, TIPO D, COM 4" E PARAFUSO DE FIXACAO</t>
  </si>
  <si>
    <t>ABRACADEIRA EM ACO PARA AMARRACAO DE ELETRODUTOS, TIPO ECONOMICA (GOTA), COM 8"</t>
  </si>
  <si>
    <t>ABRACADEIRA EM ACO PARA AMARRACAO DE ELETRODUTOS, TIPO U SIMPLES, COM 1 1/2"</t>
  </si>
  <si>
    <t>ABRACADEIRA EM ACO PARA AMARRACAO DE ELETRODUTOS, TIPO U SIMPLES, COM 1 1/4"</t>
  </si>
  <si>
    <t>ABRACADEIRA EM ACO PARA AMARRACAO DE ELETRODUTOS, TIPO U SIMPLES, COM 1"</t>
  </si>
  <si>
    <t>ABRACADEIRA EM ACO PARA AMARRACAO DE ELETRODUTOS, TIPO U SIMPLES, COM 1/2"</t>
  </si>
  <si>
    <t>ABRACADEIRA EM ACO PARA AMARRACAO DE ELETRODUTOS, TIPO U SIMPLES, COM 2 1/2"</t>
  </si>
  <si>
    <t>ABRACADEIRA EM ACO PARA AMARRACAO DE ELETRODUTOS, TIPO U SIMPLES, COM 2"</t>
  </si>
  <si>
    <t>ABRACADEIRA EM ACO PARA AMARRACAO DE ELETRODUTOS, TIPO U SIMPLES, COM 3"</t>
  </si>
  <si>
    <t>ABRACADEIRA EM ACO PARA AMARRACAO DE ELETRODUTOS, TIPO U SIMPLES, COM 3/4"</t>
  </si>
  <si>
    <t>ABRACADEIRA EM ACO PARA AMARRACAO DE ELETRODUTOS, TIPO U SIMPLES, COM 3/8"</t>
  </si>
  <si>
    <t>ABRACADEIRA EM ACO PARA AMARRACAO DE ELETRODUTOS, TIPO U SIMPLES, COM 4"</t>
  </si>
  <si>
    <t>ABRACADEIRA PVC, PARA CALHA PLUVIAL, DIAMETRO ENTRE *80 E 100* MM, PARA DRENAGEM PLUVIAL PREDIAL</t>
  </si>
  <si>
    <t>ABRACADEIRA, GALVANIZADA/ZINCADA, ROSCA SEM FIM, PARAFUSO INOX, LARGURA FITA *12,6 A *14 MM, D = 2" A 2 1/2"</t>
  </si>
  <si>
    <t>ABRACADEIRA, GALVANIZADA/ZINCADA, ROSCA SEM FIM, PARAFUSO INOX, LARGURA FITA *12,6 A *14 MM, D = 3" A 3 3/4"</t>
  </si>
  <si>
    <t>ABRACADEIRA, GALVANIZADA/ZINCADA, ROSCA SEM FIM, PARAFUSO INOX, LARGURA FITA *12,6 A *14 MM, D = 4" A 4 3/4"</t>
  </si>
  <si>
    <t>ACABAMENTO DE METAL CROMADO PARA REGISTRO PEQUENO, DE PAREDE, 1/2" OU 3/4"</t>
  </si>
  <si>
    <t>ACABAMENTO SIMPLES/CONVENCIONAL PARA FORRO PVC, TIPO "U" OU "C", COR BRANCA, COMPRIMENTO 6 M</t>
  </si>
  <si>
    <t>ACESSORIO DE LIGACAO NAO ELETRICO PARA CARGAS EXPLOSIVAS, TUBO DE 6 M</t>
  </si>
  <si>
    <t>ACESSORIO INICIADOR NAO ELETRICO, TUBO DE 6 M, TEMPO DE RETARDO DE *160* MS</t>
  </si>
  <si>
    <t>ACETILENO - RECARGA DE GAS PARA CILINDRO (NAO INCLUI TROCA/MANUTENCAO DO CILINDRO)</t>
  </si>
  <si>
    <t>ACIDO CLORIDRICO / ACIDO MURIATICO, DILUICAO 10% A 12% PARA USO EM LIMPEZA</t>
  </si>
  <si>
    <t>ACO CA-25, 10,0 MM, OU 12,5 MM, OU 16,0 MM, OU 20,0 MM, OU 25,0 MM, VERGALHAO</t>
  </si>
  <si>
    <t>ACO CA-25, 16,0 MM, BARRA DE TRANSFERENCIA</t>
  </si>
  <si>
    <t>ACO CA-25, 20,0 MM, BARRA DE TRANSFERENCIA</t>
  </si>
  <si>
    <t>ACO CA-25, 25,0 MM, BARRA DE TRANSFERENCIA</t>
  </si>
  <si>
    <t>ACO CA-25, 32,0 MM, BARRA DE TRANSFERENCIA</t>
  </si>
  <si>
    <t>ACO CA-25, 32,0 MM, VERGALHAO</t>
  </si>
  <si>
    <t>ACO CA-25, 6,3 MM OU 8,0 MM, VERGALHAO</t>
  </si>
  <si>
    <t>ACO CA-50, 10,0 MM, OU 12,5 MM, OU 16,0 MM, OU 20,0 MM, DOBRADO E CORTADO</t>
  </si>
  <si>
    <t>ACO CA-50, 10,0 MM, VERGALHAO</t>
  </si>
  <si>
    <t>ACO CA-50, 12,5 MM OU 16,0 MM, VERGALHAO</t>
  </si>
  <si>
    <t>ACO CA-50, 20,0 MM OU 25,0 MM, VERGALHAO</t>
  </si>
  <si>
    <t>ACO CA-50, 32,0 MM, VERGALHAO</t>
  </si>
  <si>
    <t>ACO CA-50, 6,3 MM, DOBRADO E CORTADO</t>
  </si>
  <si>
    <t>ACO CA-50, 6,3 MM, VERGALHAO</t>
  </si>
  <si>
    <t>ACO CA-50, 8,0 MM, VERGALHAO</t>
  </si>
  <si>
    <t>ACO CA-60, 4,2 MM OU 5,0 MM, DOBRADO E CORTADO</t>
  </si>
  <si>
    <t>ACO CA-60, 4,2 MM, OU 5,0 MM, OU 6,0 MM, OU 7,0 MM, VERGALHAO</t>
  </si>
  <si>
    <t>ACO CA-60, 6,0 MM OU 7,0 MM, DOBRADO E CORTADO</t>
  </si>
  <si>
    <t>ACO CA-60, 8,0 MM OU 9,5 MM, VERGALHAO</t>
  </si>
  <si>
    <t>ACOPLAMENTO RIGIDO EM FERRO FUNDIDO PARA SISTEMA DE TUBULACAO RANHURADA, DN 50 MM (2")</t>
  </si>
  <si>
    <t>ACOPLAMENTO RIGIDO EM FERRO FUNDIDO PARA SISTEMA DE TUBULACAO RANHURADA, DN 65 MM (2 1/2")</t>
  </si>
  <si>
    <t>ACOPLAMENTO RIGIDO EM FERRO FUNDIDO PARA SISTEMA DE TUBULACAO RANHURADA, DN 80 MM (3")</t>
  </si>
  <si>
    <t>ADAPTADOR CPVC, ROSCAVEL, COM FLANGES E ANEL DE VEDACAO, 15 MM, CAIXA D'AGUA PARA AGUA QUENTE</t>
  </si>
  <si>
    <t>ADAPTADOR CPVC, ROSCAVEL, COM FLANGES E ANEL DE VEDACAO, 22 MM, CAIXA D'AGUA PARA AGUA QUENTE</t>
  </si>
  <si>
    <t>ADAPTADOR CPVC, ROSCAVEL, COM FLANGES E ANEL DE VEDACAO, 28 MM, CAIXA D'AGUA PARA AGUA QUENTE</t>
  </si>
  <si>
    <t>ADAPTADOR CPVC, ROSCAVEL, COM FLANGES E ANEL DE VEDACAO, 35 MM, CAIXA D'AGUA PARA AGUA QUENTE</t>
  </si>
  <si>
    <t>ADAPTADOR CPVC, ROSCAVEL, COM FLANGES E ANEL DE VEDACAO, 42 MM, CAIXA D'AGUA PARA AGUA QUENTE</t>
  </si>
  <si>
    <t>ADAPTADOR CPVC, ROSCAVEL, COM FLANGES E ANEL DE VEDACAO, 54 MM, CAIXA D'AGUA PARA AGUA QUENTE</t>
  </si>
  <si>
    <t>ADAPTADOR CPVC, SOLDAVEL, 15 MM, PARA AGUA QUENTE</t>
  </si>
  <si>
    <t>ADAPTADOR CPVC, SOLDAVEL, 22 MM, PARA AGUA QUENTE</t>
  </si>
  <si>
    <t>ADAPTADOR DE COMPRESSAO EM POLIPROPILENO (PP), PARA TUBO EM PEAD, 20 MM X 1/2", PARA LIGACAO PREDIAL DE AGUA (NTS 179)</t>
  </si>
  <si>
    <t>ADAPTADOR DE COMPRESSAO EM POLIPROPILENO (PP), PARA TUBO EM PEAD, 20 MM X 3/4", PARA LIGACAO PREDIAL DE AGUA (NTS 179)</t>
  </si>
  <si>
    <t>ADAPTADOR DE COMPRESSAO EM POLIPROPILENO (PP), PARA TUBO EM PEAD, 32 MM X 1", PARA LIGACAO PREDIAL DE AGUA (NTS 179)</t>
  </si>
  <si>
    <t>ADAPTADOR EM LATAO, ENGATE RAPIDO 2 1/2" X ROSCA INTERNA 5 FIOS 2 1/2", PARA INSTALACAO PREDIAL DE COMBATE A INCENDIO</t>
  </si>
  <si>
    <t>ADAPTADOR EM LATAO, ENGATE RAPIDO1 1/2" X ROSCA INTERNA 5 FIOS 2 1/2", PARA INSTALACAO PREDIAL DE COMBATE A INCENDIO</t>
  </si>
  <si>
    <t>ADAPTADOR PVC PBA, BOLSA/ROSCA, JE, DN 100 / DE 110 MM</t>
  </si>
  <si>
    <t>ADAPTADOR PVC PBA, BOLSA/ROSCA, JE, DN 50 / DE 60 MM</t>
  </si>
  <si>
    <t>ADAPTADOR PVC PBA, BOLSA/ROSCA, JE, DN 75 / DE 85 MM</t>
  </si>
  <si>
    <t>ADAPTADOR PVC PBA, PONTA/ROSCA, JE, DN 50 / DE 60 MM</t>
  </si>
  <si>
    <t>ADAPTADOR PVC PBA, PONTA/ROSCA, JE, DN 75 / DE 85 MM</t>
  </si>
  <si>
    <t>ADAPTADOR PVC SOLDAVEL CURTO COM BOLSA E ROSCA, 110 MM X 4", PARA AGUA FRIA</t>
  </si>
  <si>
    <t>ADAPTADOR PVC SOLDAVEL CURTO COM BOLSA E ROSCA, 20 MM X 1/2", PARA AGUA FRIA</t>
  </si>
  <si>
    <t>ADAPTADOR PVC SOLDAVEL CURTO COM BOLSA E ROSCA, 25 MM X 3/4", PARA AGUA FRIA</t>
  </si>
  <si>
    <t>ADAPTADOR PVC SOLDAVEL CURTO COM BOLSA E ROSCA, 32 MM X 1", PARA AGUA FRIA</t>
  </si>
  <si>
    <t>ADAPTADOR PVC SOLDAVEL CURTO COM BOLSA E ROSCA, 40 MM X 1 1/2", PARA AGUA FRIA</t>
  </si>
  <si>
    <t>ADAPTADOR PVC SOLDAVEL CURTO COM BOLSA E ROSCA, 40 MM X 1 1/4", PARA AGUA FRIA</t>
  </si>
  <si>
    <t>ADAPTADOR PVC SOLDAVEL CURTO COM BOLSA E ROSCA, 50 MM X 1 1/4", PARA AGUA FRIA</t>
  </si>
  <si>
    <t>ADAPTADOR PVC SOLDAVEL CURTO COM BOLSA E ROSCA, 50 MM X1 1/2", PARA AGUA FRIA</t>
  </si>
  <si>
    <t>ADAPTADOR PVC SOLDAVEL CURTO COM BOLSA E ROSCA, 60 MM X 2", PARA AGUA FRIA</t>
  </si>
  <si>
    <t>ADAPTADOR PVC SOLDAVEL CURTO COM BOLSA E ROSCA, 75 MM X 2 1/2", PARA AGUA FRIA</t>
  </si>
  <si>
    <t>ADAPTADOR PVC SOLDAVEL CURTO COM BOLSA E ROSCA, 85 MM X 3", PARA AGUA FRIA</t>
  </si>
  <si>
    <t>ADAPTADOR PVC SOLDAVEL, COM FLANGE E ANEL DE VEDACAO, 20 MM X 1/2", PARA CAIXA D'AGUA</t>
  </si>
  <si>
    <t>ADAPTADOR PVC SOLDAVEL, COM FLANGE E ANEL DE VEDACAO, 25 MM X 3/4", PARA CAIXA D'AGUA</t>
  </si>
  <si>
    <t>ADAPTADOR PVC SOLDAVEL, COM FLANGE E ANEL DE VEDACAO, 32 MM X 1", PARA CAIXA D'AGUA</t>
  </si>
  <si>
    <t>ADAPTADOR PVC SOLDAVEL, COM FLANGE E ANEL DE VEDACAO, 40 MM X 1 1/4", PARA CAIXA D'AGUA</t>
  </si>
  <si>
    <t>ADAPTADOR PVC SOLDAVEL, COM FLANGE E ANEL DE VEDACAO, 50 MM X 1 1/2", PARA CAIXA D'AGUA</t>
  </si>
  <si>
    <t>ADAPTADOR PVC, COM REGISTRO, PARA PEAD, 20 MM X 3/4", PARA LIGACAO PREDIAL DE AGUA</t>
  </si>
  <si>
    <t>ADAPTADOR PVC, ROSCAVEL, COM FLANGES E ANEL DE VEDACAO, 1 1/2", PARA CAIXA D'AGUA</t>
  </si>
  <si>
    <t>ADAPTADOR PVC, ROSCAVEL, COM FLANGES E ANEL DE VEDACAO, 1", PARA CAIXA D'AGUA</t>
  </si>
  <si>
    <t>ADAPTADOR PVC, ROSCAVEL, COM FLANGES E ANEL DE VEDACAO, 1/2", PARA CAIXA D'AGUA</t>
  </si>
  <si>
    <t>ADAPTADOR PVC, ROSCAVEL, COM FLANGES E ANEL DE VEDACAO, 3/4", PARA CAIXA D'AGUA</t>
  </si>
  <si>
    <t>ADAPTADOR PVC, SOLDAVEL, COM FLANGES E ANEL DE VEDACAO, 60 MM X 2", PARA CAIXA D'AGUA</t>
  </si>
  <si>
    <t>ADAPTADOR PVC, SOLDAVEL, COM FLANGES LIVRES, 110 MM X 4", PARA CAIXA D'AGUA</t>
  </si>
  <si>
    <t>ADAPTADOR PVC, SOLDAVEL, COM FLANGES LIVRES, 75 MM X 2 1/2", PARA CAIXA D'AGUA</t>
  </si>
  <si>
    <t>ADAPTADOR PVC, SOLDAVEL, COM FLANGES LIVRES, 85 MM X 3", PARA CAIXA D'AGUA</t>
  </si>
  <si>
    <t>ADAPTADOR PVC, SOLDAVEL, LONGO, COM FLANGE LIVRE, 110 MM X 4", PARA CAIXA D'AGUA</t>
  </si>
  <si>
    <t>ADAPTADOR PVC, SOLDAVEL, LONGO, COM FLANGE LIVRE, 32 MM X 1", PARA CAIXA D'AGUA</t>
  </si>
  <si>
    <t>ADAPTADOR PVC, SOLDAVEL, LONGO, COM FLANGE LIVRE, 75 MM X 2 1/2", PARA CAIXA D'AGUA</t>
  </si>
  <si>
    <t>ADAPTADOR PVC, SOLDAVEL, LONGO, COM FLANGE LIVRE, 85 MM X 3", PARA CAIXA D'AGUA</t>
  </si>
  <si>
    <t>ADESIVO / COLA DE CONTATO LIQUIDO, A BASE DE RESINAS, PARA COLAGEM DE ESPUMA PARA ISOLAMENTO TERMICO FLEXIVEL</t>
  </si>
  <si>
    <t>ADESIVO / COLA PARA EPS (ISOPOR) E OUTROS MATERIAIS</t>
  </si>
  <si>
    <t>ADESIVO ACRILICO DE BASE AQUOSA / COLA DE CONTATO</t>
  </si>
  <si>
    <t>ADESIVO ESTRUTURAL A BASE DE RESINA EPOXI PARA INJECAO EM TRINCAS, BICOMPONENTE, BAIXA VISCOSIDADE</t>
  </si>
  <si>
    <t>ADESIVO ESTRUTURAL A BASE DE RESINA EPOXI, BICOMPONENTE, FLUIDO</t>
  </si>
  <si>
    <t>ADESIVO ESTRUTURAL A BASE DE RESINA EPOXI, BICOMPONENTE, PASTOSO (TIXOTROPICO)</t>
  </si>
  <si>
    <t>ADESIVO PARA TUBOS CPVC, *75* G</t>
  </si>
  <si>
    <t>ADESIVO PLASTICO PARA PVC, BISNAGA COM 75 GR</t>
  </si>
  <si>
    <t>ADESIVO PLASTICO PARA PVC, FRASCO COM *850* GR</t>
  </si>
  <si>
    <t>ADESIVO PLASTICO PARA PVC, FRASCO COM 175 GR</t>
  </si>
  <si>
    <t>ADITIVO ACELERADOR DE PEGA E ENDURECIMENTO PARA ARGAMASSAS E CONCRETOS, LIQUIDO E ISENTO DE CLORETOS</t>
  </si>
  <si>
    <t>ADITIVO ADESIVO LIQUIDO PARA ARGAMASSAS DE REVESTIMENTOS CIMENTICIOS</t>
  </si>
  <si>
    <t>ADITIVO IMPERMEABILIZANTE CRISTALIZANTE PARA CONCRETO</t>
  </si>
  <si>
    <t>ADITIVO IMPERMEABILIZANTE DE PEGA NORMAL PARA ARGAMASSAS E CONCRETOS SEM ARMACAO, LIQUIDO E ISENTO DE CLORETOS</t>
  </si>
  <si>
    <t>ADITIVO IMPERMEABILIZANTE DE PEGA ULTRARRAPIDA, LIQUIDO E ISENTO DE CLORETOS</t>
  </si>
  <si>
    <t>ADITIVO LIQUIDO INCORPORADOR DE AR PARA CONCRETO E ARGAMASSA, LIQUIDO E ISENTO DE CLORETOS</t>
  </si>
  <si>
    <t>ADITIVO PLASTIFICANTE E ESTABILIZADOR PARA ARGAMASSAS DE ASSENTAMENTO E REBOCO, LIQUIDO E ISENTO DE CLORETOS</t>
  </si>
  <si>
    <t>ADITIVO PLASTIFICANTE RETARDADOR DE PEGA E REDUTOR DE AGUA PARA CONCRETO, LIQUIDO E ISENTO DE CLORETOS</t>
  </si>
  <si>
    <t>ADITIVO SUPERPLASTIFICANTE DE PEGA NORMAL PARA CONCRETO, LIQUIDO E ISENTO DE CLORETOS</t>
  </si>
  <si>
    <t>ADUELA/ GALERIA PRE-MOLDADA DE CONCRETO ARMADO, SECAO QUADRADA INTERNA DE 1,50 X 1,50 M (L X A), MISULA DE 20 X 20 CM, C = 1,00 M, ESPESSURA MIN = 15 CM, TB-45 E FCK DO CONCRETO = 30 MPA</t>
  </si>
  <si>
    <t>ADUELA/ GALERIA PRE-MOLDADA DE CONCRETO ARMADO, SECAO RETANGULAR INTERNA DE 2,00 X 2,00 M (L X A), MISULA DE 20 X 20 CM, C = 1,00 M, ESPESSURA MIN = 15 CM, TB-45 E FCK DO CONCRETO = 30 MPA</t>
  </si>
  <si>
    <t>ADUELA/ GALERIA PRE-MOLDADA DE CONCRETO ARMADO, SECAO RETANGULAR INTERNA DE 2,50 X 2,50 M (L X A), MISULA DE 20 X 20 CM, C = 1,00 M, ESPESSURA MIN = 15 CM, TB-45 E FCK DO CONCRETO = 30 MPA</t>
  </si>
  <si>
    <t>ADUELA/ GALERIA PRE-MOLDADA DE CONCRETO ARMADO, SECAO RETANGULAR INTERNA DE 3,00 X 3,00 M (L X A), MISULA DE 20 X 20 CM, C = 1.00 M, ESPESSURA MIN = 20 CM, TB-45 E FCK DO CONCRETO = 30 MPA</t>
  </si>
  <si>
    <t>AFASTADOR PARA TELHA DE FIBROCIMENTO CANALETE 90 OU KALHETAO</t>
  </si>
  <si>
    <t>AGENTE DE CURA, PROTETOR DA EVAPORACAO DA AGUA DE HIDRATACAO DO CONCRETO</t>
  </si>
  <si>
    <t>AGREGADO RECICLADO, TIPO RACHAO RECICLADO CINZA, CLASSE A</t>
  </si>
  <si>
    <t>AJUDANTE DE ARMADOR (HORISTA)</t>
  </si>
  <si>
    <t>AJUDANTE DE ARMADOR (MENSALISTA)</t>
  </si>
  <si>
    <t>AJUDANTE DE ELETRICISTA (HORISTA)</t>
  </si>
  <si>
    <t>AJUDANTE DE ELETRICISTA (MENSALISTA)</t>
  </si>
  <si>
    <t>AJUDANTE DE ESTRUTURAS METALICAS (HORISTA)</t>
  </si>
  <si>
    <t>AJUDANTE DE ESTRUTURAS METALICAS (MENSALISTA)</t>
  </si>
  <si>
    <t>AJUDANTE DE OPERACAO EM GERAL (HORISTA)</t>
  </si>
  <si>
    <t>AJUDANTE DE OPERACAO EM GERAL (MENSALISTA)</t>
  </si>
  <si>
    <t>AJUDANTE DE PINTOR (HORISTA)</t>
  </si>
  <si>
    <t>AJUDANTE DE PINTOR (MENSALISTA)</t>
  </si>
  <si>
    <t>AJUDANTE DE SERRALHEIRO (HORISTA)</t>
  </si>
  <si>
    <t>AJUDANTE DE SERRALHEIRO (MENSALISTA)</t>
  </si>
  <si>
    <t>AJUDANTE ESPECIALIZADO (HORISTA)</t>
  </si>
  <si>
    <t>AJUDANTE ESPECIALIZADO (MENSALISTA)</t>
  </si>
  <si>
    <t>ALCA PREFORMADA DE CONTRA POSTE, EM ACO GALVANIZADO, PARA CABO 3/16", COMPRIMENTO *860* MM</t>
  </si>
  <si>
    <t>ALCA PREFORMADA DE DISTRIBUICAO, EM ACO GALVANIZADO, PARA CABO DE ALUMINIO DIAMETRO 16 A 25 MM</t>
  </si>
  <si>
    <t>ALCA PREFORMADA DE DISTRIBUICAO, EM ACO GALVANIZADO, PARA CONDUTORES DE ALUMINIO AWG 1/0 (CAA 6/1 OU CA 7 FIOS)</t>
  </si>
  <si>
    <t>ALCA PREFORMADA DE DISTRIBUICAO, EM ACO GALVANIZADO, PARA CONDUTORES DE ALUMINIO AWG 2 (CAA 6/1 OU CA 7 FIOS)</t>
  </si>
  <si>
    <t>ALCA PREFORMADA DE SERVICO, EM ACO GALVANIZADO, PARA CONDUTORES DE ALUMINIO AWG 4 (CAA 6/1)</t>
  </si>
  <si>
    <t>ALCA PREFORMADA DE SERVICO, EM ACO GALVANIZADO, PARA CONDUTORES DE ALUMINIO AWG 6 (CAA 6/1)</t>
  </si>
  <si>
    <t>ALICATE BICO LONGO (MEIA CANA) 6", COM ISOLAMENTO ATE 1000 V</t>
  </si>
  <si>
    <t>ALICATE DE CORTE DIAGONAL 6" COM ISOLAMENTO</t>
  </si>
  <si>
    <t>ALICATE DE CRIMPAR RJ11, RJ12 E RJ45, COM CATRACA</t>
  </si>
  <si>
    <t>ALICATE DE PRESSAO 11" PARA SOLDA, TIPO C</t>
  </si>
  <si>
    <t>ALICATE DE PRESSAO 11" PARA SOLDA, TIPO U</t>
  </si>
  <si>
    <t>ALICATE DE PRESSAO PARA SOLDA DE CHAPA 18"</t>
  </si>
  <si>
    <t>ALICATE DESENCAPADOR AUTOMATICO 8"</t>
  </si>
  <si>
    <t>ALICATE PARA ANEIS DE PISTAO, CAPACIDADE *50* A 100 MM</t>
  </si>
  <si>
    <t>ALICATE PROFISSIONAL 8", UNIVERSAL, COM ISOLAMENTO ATE 1000 V</t>
  </si>
  <si>
    <t>ALIMENTACAO - HORISTA (COLETADO CAIXA - ENCARGOS COMPLEMENTARES)</t>
  </si>
  <si>
    <t>ALIMENTACAO - MENSALISTA (COLETADO CAIXA - ENCARGOS COMPLEMENTARES)</t>
  </si>
  <si>
    <t>ALISADORA DE CONCRETO COM MOTOR A GASOLINA DE 5,5 HP, PESO COM MOTOR DE 78 KG, 4 PAS</t>
  </si>
  <si>
    <t>ALMOXARIFE (HORISTA)</t>
  </si>
  <si>
    <t>ALMOXARIFE (MENSALISTA)</t>
  </si>
  <si>
    <t>ALONGADOR COM TRES ALTURAS, EM TUBO DE ACO CARBONO, PINTURA NO PROCESSO ELETROSTATICO - EQUIPAMENTO DE GINASTICA PARA ACADEMIA AO AR LIVRE / ACADEMIA DA TERCEIRA IDADE - ATI</t>
  </si>
  <si>
    <t>ANEL BORRACHA PARA TUBO ESGOTO PREDIAL, DN 100 MM (NBR 5688)</t>
  </si>
  <si>
    <t>ANEL BORRACHA PARA TUBO ESGOTO PREDIAL, DN 50 MM (NBR 5688)</t>
  </si>
  <si>
    <t>ANEL BORRACHA PARA TUBO ESGOTO PREDIAL, DN 75 MM (NBR 5688)</t>
  </si>
  <si>
    <t>ANEL BORRACHA, DN 100 MM, PARA TUBO SERIE REFORCADA ESGOTO PREDIAL</t>
  </si>
  <si>
    <t>ANEL BORRACHA, DN 150 MM, PARA TUBO SERIE REFORCADA ESGOTO PREDIAL</t>
  </si>
  <si>
    <t>ANEL BORRACHA, DN 50 MM, PARA TUBO SERIE REFORCADA ESGOTO PREDIAL</t>
  </si>
  <si>
    <t>ANEL BORRACHA, DN 75 MM, PARA TUBO SERIE REFORCADA ESGOTO PREDIAL</t>
  </si>
  <si>
    <t>ANEL BORRACHA, PARA TUBO PVC DEFOFO, DN 100 MM (NBR 7665)</t>
  </si>
  <si>
    <t>ANEL BORRACHA, PARA TUBO PVC DEFOFO, DN 150 MM (NBR 7665)</t>
  </si>
  <si>
    <t>ANEL BORRACHA, PARA TUBO PVC DEFOFO, DN 200 MM (NBR 7665)</t>
  </si>
  <si>
    <t>ANEL BORRACHA, PARA TUBO PVC, REDE COLETOR ESGOTO, DN 100 MM (NBR 7362)</t>
  </si>
  <si>
    <t>ANEL BORRACHA, PARA TUBO PVC, REDE COLETOR ESGOTO, DN 150 MM (NBR 7362)</t>
  </si>
  <si>
    <t>ANEL BORRACHA, PARA TUBO PVC, REDE COLETOR ESGOTO, DN 200 MM (NBR 7362)</t>
  </si>
  <si>
    <t>ANEL BORRACHA, PARA TUBO PVC, REDE COLETOR ESGOTO, DN 250 MM (NBR 7362)</t>
  </si>
  <si>
    <t>ANEL BORRACHA, PARA TUBO PVC, REDE COLETOR ESGOTO, DN 350 MM (NBR 7362)</t>
  </si>
  <si>
    <t>ANEL BORRACHA, PARA TUBO PVC, REDE COLETOR ESGOTO, DN 400 MM (NBR 7362)</t>
  </si>
  <si>
    <t>ANEL BORRACHA, PARA TUBO, PVC REDE COLETOR ESGOTO, DN 300 MM (NBR 7362)</t>
  </si>
  <si>
    <t>ANEL BORRACHA, PARA TUBO/CONEXAO PVC PBA, DN 100 MM, PARA REDE AGUA</t>
  </si>
  <si>
    <t>ANEL BORRACHA, PARA TUBO/CONEXAO PVC PBA, DN 50 MM, PARA REDE AGUA</t>
  </si>
  <si>
    <t>ANEL BORRACHA, PARA TUBO/CONEXAO PVC PBA, DN 60 MM, PARA REDE AGUA</t>
  </si>
  <si>
    <t>ANEL BORRACHA, PARA TUBO/CONEXAO PVC PBA, DN 75 MM, PARA REDE AGUA</t>
  </si>
  <si>
    <t>ANEL DE BORRACHA PARA VEDACAO DE DUTO PEAD CORRUGADO PARA ELETRICA, DN 1 1/2" (NBR 15715)</t>
  </si>
  <si>
    <t>ANEL DE BORRACHA PARA VEDACAO DE DUTO PEAD CORRUGADO PARA ELETRICA, DN 1 1/4" (NBR 15715)</t>
  </si>
  <si>
    <t>ANEL DE BORRACHA PARA VEDACAO DE DUTO PEAD CORRUGADO PARA ELETRICA, DN 2" (NBR 15715)</t>
  </si>
  <si>
    <t>ANEL DE BORRACHA PARA VEDACAO DE DUTO PEAD CORRUGADO PARA ELETRICA, DN 3" (NBR 15715)</t>
  </si>
  <si>
    <t>ANEL DE BORRACHA PARA VEDACAO DE DUTO PEAD CORRUGADO PARA ELETRICA, DN 4" (NBR 15715)</t>
  </si>
  <si>
    <t>ANEL DE CONCRETO ARMADO COM FUNDO, PARA FOSSA E POCO 1,50 X *0,50* M</t>
  </si>
  <si>
    <t>ANEL DE CONCRETO ARMADO COM FUNDO, PARA FOSSA E POCO 2,00 X *0,50* M</t>
  </si>
  <si>
    <t>ANEL DE CONCRETO ARMADO COM FUNDO, PARA FOSSA E POCO 2,50 X *0,50* M</t>
  </si>
  <si>
    <t>ANEL DE CONCRETO ARMADO, COM FUROS/DRENO PARA SUMIDOURO, D = 0,80 M, H = 0,50 M</t>
  </si>
  <si>
    <t>ANEL DE CONCRETO ARMADO, COM FUROS/DRENO PARA SUMIDOURO, D = 1,00 M, H = 0,50M</t>
  </si>
  <si>
    <t>ANEL DE CONCRETO ARMADO, COM FUROS/DRENO PARA SUMIDOURO, D = 1,50 M, H = 0,50 M</t>
  </si>
  <si>
    <t>ANEL DE DISTRIBUICAO EM ACO GALVANIZADO PARA FIO FE-160</t>
  </si>
  <si>
    <t>ANEL DE EXPANSAO EM COBRE, ENGATE RAPIDO 1 1/2", PARA EMPATACAO MANGUEIRA DE COMBATE A INCENDIO PREDIAL</t>
  </si>
  <si>
    <t>ANEL DE EXPANSAO EM COBRE, ENGATE RAPIDO 2 1/2", PARA EMPATACAO MANGUEIRA DE COMBATE A INCENDIO PREDIAL</t>
  </si>
  <si>
    <t>ANEL DE VEDACAO, PVC FLEXIVEL, 100 MM, PARA SAIDA DE BACIA / VASO SANITARIO</t>
  </si>
  <si>
    <t>ANEL DE VEDACAO/JUNTA ELASTICA, H = *16* MM, PARA TUBO DE CONCRETO, DN 300 MM</t>
  </si>
  <si>
    <t>ANEL DE VEDACAO/JUNTA ELASTICA, H = *16* MM, PARA TUBO DE CONCRETO, DN 400 MM</t>
  </si>
  <si>
    <t>ANEL DE VEDACAO/JUNTA ELASTICA, H = *16* MM, PARA TUBO DE CONCRETO, DN 500 MM</t>
  </si>
  <si>
    <t>ANEL DE VEDACAO/JUNTA ELASTICA, H = *16* MM, PARA TUBO DE CONCRETO, DN 600 MM</t>
  </si>
  <si>
    <t>ANEL DE VEDACAO/JUNTA ELASTICA, H = *18* MM, PARA TUBO DE CONCRETO, DN 700 MM</t>
  </si>
  <si>
    <t>ANEL DE VEDACAO/JUNTA ELASTICA, H = *19* MM, PARA TUBO DE CONCRETO, DN 800 MM</t>
  </si>
  <si>
    <t>ANEL DE VEDACAO/JUNTA ELASTICA, H = *19* MM, PARA TUBO DE CONCRETO, DN 900 MM</t>
  </si>
  <si>
    <t>ANEL DE VEDACAO/JUNTA ELASTICA, H = *21* MM, PARA TUBO DE CONCRETO, DN 1000 MM</t>
  </si>
  <si>
    <t>ANEL EM CONCRETO ARMADO, LISO, PARA FOSSAS SEPTICAS E SUMIDOUROS, COM FUNDO, DIAMETRO INTERNO DE 1,20 M E ALTURA DE 0,50 M</t>
  </si>
  <si>
    <t>ANEL EM CONCRETO ARMADO, LISO, PARA FOSSAS SEPTICAS E SUMIDOUROS, COM FUNDO, DIAMETRO INTERNO DE 3,00 M E ALTURA DE 0,50 M</t>
  </si>
  <si>
    <t>ANEL EM CONCRETO ARMADO, LISO, PARA FOSSAS SEPTICAS E SUMIDOUROS, SEM FUNDO, DIAMETRO INTERNO DE 2,00 M E ALTURA DE 0,50 M</t>
  </si>
  <si>
    <t>ANEL EM CONCRETO ARMADO, LISO, PARA FOSSAS SEPTICAS E SUMIDOUROS, SEM FUNDO, DIAMETRO INTERNO DE 2,50 M E ALTURA DE 0,50 M</t>
  </si>
  <si>
    <t>ANEL EM CONCRETO ARMADO, LISO, PARA FOSSAS SEPTICAS E SUMIDOUROS, SEM FUNDO, DIAMETRO INTERNO DE 3,00 M E ALTURA DE 0,50 M</t>
  </si>
  <si>
    <t>ANEL EM CONCRETO ARMADO, LISO, PARA POCOS DE INSPECAO, COM FUNDO, DIAMETRO INTERNO DE 0,60 M E ALTURA DE 0,50 M</t>
  </si>
  <si>
    <t>ANEL EM CONCRETO ARMADO, LISO, PARA POCOS DE INSPECAO, SEM FUNDO, DIAMETRO INTERNO DE 0,60 M E ALTURA DE 0,20 M</t>
  </si>
  <si>
    <t>ANEL EM CONCRETO ARMADO, LISO, PARA POCOS DE INSPECAO, SEM FUNDO, DIAMETRO INTERNO DE 0,60 M E ALTURA DE 0,50 M</t>
  </si>
  <si>
    <t>ANEL EM CONCRETO ARMADO, LISO, PARA POCOS DE VISITA, POCOS DE INSPECAO, FOSSAS SEPTICAS E SUMIDOUROS, COM FUNDO, DIAMETRO INTERNO DE 1,20 M E ALTURA DE 0,75 M</t>
  </si>
  <si>
    <t>ANEL EM CONCRETO ARMADO, LISO, PARA POCOS DE VISITA, POCOS DE INSPECAO, FOSSAS SEPTICAS E SUMIDOUROS, SEM FUNDO, DIAMETRO INTERNO DE 1,20 M E ALTURA DE 0,50 M</t>
  </si>
  <si>
    <t>ANEL EM CONCRETO ARMADO, LISO, PARA POCOS DE VISITAS, POCOS DE INSPECAO, FOSSAS SEPTICAS E SUMIDOUROS, COM FUNDO, DIAMETRO INTERNO DE 0,80 M E ALTURA DE 0,50 M</t>
  </si>
  <si>
    <t>ANEL EM CONCRETO ARMADO, LISO, PARA POCOS DE VISITAS, POCOS DE INSPECAO, FOSSAS SEPTICAS E SUMIDOUROS, COM FUNDO, DIAMETRO INTERNO DE 1,00 M E ALTURA DE 0,50 M</t>
  </si>
  <si>
    <t>ANEL EM CONCRETO ARMADO, LISO, PARA POCOS DE VISITAS, POCOS DE INSPECAO, FOSSAS SEPTICAS E SUMIDOUROS, SEM FUNDO, DIAMETRO INTERNO DE 0,80 M E ALTURA DE 0,50 M</t>
  </si>
  <si>
    <t>ANEL EM CONCRETO ARMADO, LISO, PARA POCOS DE VISITAS, POCOS DE INSPECAO, FOSSAS SEPTICAS E SUMIDOUROS, SEM FUNDO, DIAMETRO INTERNO DE 1,00 M E ALTURA DE 0,50 M</t>
  </si>
  <si>
    <t>ANEL EM CONCRETO ARMADO, LISO, PARA, POCOS DE VISITA, POCOS DE INSPECAO, FOSSAS SEPTICAS E SUMIDOUROS, COM FUNDO, DIAMETRO INTERNO DE 1,50 M E ALTURA DE 1,00 M</t>
  </si>
  <si>
    <t>ANEL EM CONCRETO ARMADO, LISO, PARA, POCOS DE VISITA, POCOS DE INSPECAO, FOSSAS SEPTICAS E SUMIDOUROS, SEM FUNDO, DIAMETRO INTERNO DE 1,50 M E ALTURA DE 0,50 M</t>
  </si>
  <si>
    <t>ANEL EM CONCRETO ARMADO, PERFURADO, PARA FOSSAS SEPTICAS E SUMIDOUROS, SEM FUNDO, DIAMETRO INTERNO DE 1,20 M E ALTURA DE 0,50 M</t>
  </si>
  <si>
    <t>ANEL EM CONCRETO ARMADO, PERFURADO, PARA FOSSAS SEPTICAS E SUMIDOUROS, SEM FUNDO, DIAMETRO INTERNO DE 2,00 M E ALTURA DE 0,50 M</t>
  </si>
  <si>
    <t>ANEL EM CONCRETO ARMADO, PERFURADO, PARA FOSSAS SEPTICAS E SUMIDOUROS, SEM FUNDO, DIAMETRO INTERNO DE 2,50 M E ALTURA DE 0,50 M</t>
  </si>
  <si>
    <t>ANEL EM CONCRETO ARMADO, PERFURADO, PARA FOSSAS SEPTICAS E SUMIDOUROS, SEM FUNDO, DIAMETRO INTERNO DE 3,00 M E ALTURA DE 0,50 M</t>
  </si>
  <si>
    <t>APARELHO CORTE OXI-ACETILENO PARA SOLDA E CORTE CONTENDO MACARICO SOLDA, BICO DE CORTE, CILINDROS, REGULADORES, MANGUEIRAS E CARRINHO</t>
  </si>
  <si>
    <t>APARELHO SINALIZADOR LUMINOSO COM LED, PARA SAIDA GARAGEM, COM 2 LENTES EM POLICARBONATO, BIVOLT (INCLUI SUPORTE DE FIXACAO)</t>
  </si>
  <si>
    <t>APOIO DO PORTA DENTE PARA FRESADORA DE ASFALTO</t>
  </si>
  <si>
    <t>APONTADOR OU APROPRIADOR DE MAO DE OBRA (HORISTA)</t>
  </si>
  <si>
    <t>APONTADOR OU APROPRIADOR DE MAO DE OBRA (MENSALISTA)</t>
  </si>
  <si>
    <t>AQUECEDOR SOLAR COM RESERVATORIO TERMICO DE 1000 L E *5* PLACAS COLETORAS DE *2,0* M2 (NAO INCLUI ACESSORIOS) (SEM INSTALACAO)</t>
  </si>
  <si>
    <t>AQUECEDOR SOLAR COM RESERVATORIO TERMICO DE 400 L E *2* PLACAS COLETORAS DE *2,0* M2 (NAO INCLUI ACESSORIOS) (SEM INSTALACAO)</t>
  </si>
  <si>
    <t>AQUECEDOR SOLAR COM RESERVATORIO TERMICO DE 600 L E *3* PLACAS COLETORAS DE *2,0* M2 (NAO INCLUI ACESSORIOS) (SEM INSTALACAO)</t>
  </si>
  <si>
    <t>AQUECEDOR SOLAR COM RESERVATORIO TERMICO DE 800 L E *4* PLACAS COLETORAS DE *2,0* M2 (NAO INCLUI ACESSORIOS) (SEM INSTALACAO)</t>
  </si>
  <si>
    <t>AQUECEDOR SOLAR DE INSTALACAO EXTERNA, KIT COMPACTO, CONJUNTO COM RESERVATORIO TERMICO DE 200 L, PLACA COLETORA DE *2,0* M2 E INCLUSO ACESSORIOS (RESIDENCIAS ATE 120,00 M2 E DE 4 A 5 BANHOS POR DIA) (SEM INSTALACAO)</t>
  </si>
  <si>
    <t>AR-CONDICIONADO FRIO SPLITAO MODULAR 10 TR</t>
  </si>
  <si>
    <t>AR-CONDICIONADO FRIO SPLITAO MODULAR 15 TR</t>
  </si>
  <si>
    <t>AR-CONDICIONADO FRIO SPLITAO MODULAR 20 TR</t>
  </si>
  <si>
    <t>AR-CONDICIONADO SPLIT INVERTER, PISO TETO, 24000 BTU/H, QUENTE/FRIO, 60HZ, CLASSIFICACAO ENERGETICA A - SELO PROCEL, GAS HFC, CONTROLE S/FIO</t>
  </si>
  <si>
    <t>ARAME DE ACO OVALADO 15 X 17 (45,7 KG, 700 KGF), ROLO 1000 M</t>
  </si>
  <si>
    <t>ARAME DE AMARRACAO PARA GABIAO GALVANIZADO, DIAMETRO 2,2 MM</t>
  </si>
  <si>
    <t>ARAME FARPADO GALVANIZADO, 14 BWG (2,11 MM), CLASSE 250</t>
  </si>
  <si>
    <t>ARAME FARPADO GALVANIZADO, 16 BWG (1,65 MM), CLASSE 250</t>
  </si>
  <si>
    <t>ARAME GALVANIZADO 12 BWG, D = 2,76 MM (0,048 KG/M) OU 14 BWG, D = 2,11 MM (0,026 KG/M)</t>
  </si>
  <si>
    <t>ARAME GALVANIZADO 16 BWG, D = 1,65MM (0,0166 KG/M)</t>
  </si>
  <si>
    <t>ARAME GALVANIZADO 18 BWG, D = 1,24MM (0,009 KG/M)</t>
  </si>
  <si>
    <t>ARAME GALVANIZADO 6 BWG, D = 5,16 MM (0,157 KG/M), OU 8 BWG, D = 4,19 MM (0,101 KG/M), OU 10 BWG, D = 3,40 MM (0,0713 KG/M)</t>
  </si>
  <si>
    <t>ARAME PROTEGIDO COM POLIMERO PARA GABIAO, DIAMETRO 2,2 MM</t>
  </si>
  <si>
    <t>ARAME RECOZIDO 16 BWG, D = 1,65 MM (0,016 KG/M) OU 18 BWG, D = 1,25 MM (0,01 KG/M)</t>
  </si>
  <si>
    <t>ARCO DE SERRA REGULAVEL PARA LAMINAS DE 8" A 12"</t>
  </si>
  <si>
    <t>AREIA FINA - POSTO JAZIDA/FORNECEDOR (RETIRADO NA JAZIDA, SEM TRANSPORTE)</t>
  </si>
  <si>
    <t>AREIA GROSSA - POSTO JAZIDA/FORNECEDOR (RETIRADO NA JAZIDA, SEM TRANSPORTE)</t>
  </si>
  <si>
    <t>AREIA MEDIA - POSTO JAZIDA/FORNECEDOR (RETIRADO NA JAZIDA, SEM TRANSPORTE)</t>
  </si>
  <si>
    <t>AREIA PARA ATERRO - POSTO JAZIDA/FORNECEDOR (RETIRADO NA JAZIDA, SEM TRANSPORTE)</t>
  </si>
  <si>
    <t>AREIA PARA LEITO FILTRANTE (0,42 A 1,68 MM) - POSTO JAZIDA/FORNECEDOR (RETIRADO NA JAZIDA, SEM TRANSPORTE)</t>
  </si>
  <si>
    <t>ARGAMASSA COLANTE AC I PARA CERAMICAS</t>
  </si>
  <si>
    <t>ARGAMASSA COLANTE AC II</t>
  </si>
  <si>
    <t>ARGAMASSA COLANTE TIPO AC III</t>
  </si>
  <si>
    <t>ARGAMASSA COLANTE TIPO AC III E</t>
  </si>
  <si>
    <t>ARGAMASSA INDUSTRIALIZADA MULTIUSO, PARA REVESTIMENTO INTERNO E EXTERNO E ASSENTAMENTO DE BLOCOS DIVERSOS</t>
  </si>
  <si>
    <t>ARGAMASSA INDUSTRIALIZADA PARA CHAPISCO COLANTE</t>
  </si>
  <si>
    <t>ARGAMASSA INDUSTRIALIZADA PARA CHAPISCO ROLADO</t>
  </si>
  <si>
    <t>ARGAMASSA PARA REVESTIMENTO DECORATIVO MONOCAMADA</t>
  </si>
  <si>
    <t>ARGAMASSA PISO SOBRE PISO</t>
  </si>
  <si>
    <t>ARGAMASSA POLIMERICA DE REPARO ESTRUTURAL, BICOMPONENTE</t>
  </si>
  <si>
    <t>ARGAMASSA POLIMERICA IMPERMEABILIZANTE SEMIFLEXIVEL, BICOMPONENTE, A BASE DE CIMENTO E ADITIVOS</t>
  </si>
  <si>
    <t>ARGAMASSA PRONTA PARA CONTRAPISO</t>
  </si>
  <si>
    <t>ARGAMASSA USINADA AUTOADENSAVEL E AUTONIVELANTE PARA CONTRAPISO, COM BOMBEAMENTO (DISPONIBILIZACAO DE BOMBA), SEM O LANCAMENTO</t>
  </si>
  <si>
    <t>ARGILA EXPANDIDA, GRANULOMETRIA 2215</t>
  </si>
  <si>
    <t>ARGILA OU BARRO PARA ATERRO/REATERRO (COM TRANSPORTE ATE 10 KM)</t>
  </si>
  <si>
    <t>ARGILA OU BARRO PARA ATERRO/REATERRO (RETIRADO NA JAZIDA, SEM TRANSPORTE)</t>
  </si>
  <si>
    <t>ARGILA, ARGILA VERMELHA OU ARGILA ARENOSA (RETIRADA NA JAZIDA, SEM TRANSPORTE)</t>
  </si>
  <si>
    <t>ARMACAO VERTICAL COM HASTE E CONTRA-PINO, EM CHAPA DE ACO GALVANIZADO 3/16", COM 1 ESTRIBO E 1 ISOLADOR</t>
  </si>
  <si>
    <t>ARMACAO VERTICAL COM HASTE E CONTRA-PINO, EM CHAPA DE ACO GALVANIZADO 3/16", COM 1 ESTRIBO, SEM ISOLADOR</t>
  </si>
  <si>
    <t>ARMACAO VERTICAL COM HASTE E CONTRA-PINO, EM CHAPA DE ACO GALVANIZADO 3/16", COM 2 ESTRIBOS, E 2 ISOLADORES</t>
  </si>
  <si>
    <t>ARMACAO VERTICAL COM HASTE E CONTRA-PINO, EM CHAPA DE ACO GALVANIZADO 3/16", COM 2 ESTRIBOS, SEM ISOLADOR</t>
  </si>
  <si>
    <t>ARMACAO VERTICAL COM HASTE E CONTRA-PINO, EM CHAPA DE ACO GALVANIZADO 3/16", COM 3 ESTRIBOS E 3 ISOLADORES</t>
  </si>
  <si>
    <t>ARMACAO VERTICAL COM HASTE E CONTRA-PINO, EM CHAPA DE ACO GALVANIZADO 3/16", COM 3 ESTRIBOS, SEM ISOLADOR</t>
  </si>
  <si>
    <t>ARMACAO VERTICAL COM HASTE E CONTRA-PINO, EM CHAPA DE ACO GALVANIZADO 3/16", COM 4 ESTRIBOS E 4 ISOLADORES</t>
  </si>
  <si>
    <t>ARMACAO VERTICAL COM HASTE E CONTRA-PINO, EM CHAPA DE ACO GALVANIZADO 3/16", COM 4 ESTRIBOS, SEM ISOLADOR</t>
  </si>
  <si>
    <t>ARMADOR (HORISTA)</t>
  </si>
  <si>
    <t>ARMADOR (MENSALISTA)</t>
  </si>
  <si>
    <t>ARQUITETO JUNIOR (HORISTA)</t>
  </si>
  <si>
    <t>ARQUITETO JUNIOR (MENSALISTA)</t>
  </si>
  <si>
    <t>ARQUITETO PLENO (HORISTA)</t>
  </si>
  <si>
    <t>ARQUITETO PLENO (MENSALISTA)</t>
  </si>
  <si>
    <t>ARQUITETO SENIOR (HORISTA)</t>
  </si>
  <si>
    <t>ARQUITETO SENIOR (MENSALISTA)</t>
  </si>
  <si>
    <t>ARRUELA EM ACO GALVANIZADO, DIAMETRO EXTERNO = 35MM, ESPESSURA = 3MM, DIAMETRO DO FURO= 18MM</t>
  </si>
  <si>
    <t>ARRUELA EM ALUMINIO, COM ROSCA, DE 1 1/2", PARA ELETRODUTO</t>
  </si>
  <si>
    <t>ARRUELA EM ALUMINIO, COM ROSCA, DE 1 1/4", PARA ELETRODUTO</t>
  </si>
  <si>
    <t>ARRUELA EM ALUMINIO, COM ROSCA, DE 1", PARA ELETRODUTO</t>
  </si>
  <si>
    <t>ARRUELA EM ALUMINIO, COM ROSCA, DE 1/2", PARA ELETRODUTO</t>
  </si>
  <si>
    <t>ARRUELA EM ALUMINIO, COM ROSCA, DE 2 1/2", PARA ELETRODUTO</t>
  </si>
  <si>
    <t>ARRUELA EM ALUMINIO, COM ROSCA, DE 2", PARA ELETRODUTO</t>
  </si>
  <si>
    <t>ARRUELA EM ALUMINIO, COM ROSCA, DE 3", PARA ELETRODUTO</t>
  </si>
  <si>
    <t>ARRUELA EM ALUMINIO, COM ROSCA, DE 3/4", PARA ELETRODUTO</t>
  </si>
  <si>
    <t>ARRUELA EM ALUMINIO, COM ROSCA, DE 3/8", PARA ELETRODUTO</t>
  </si>
  <si>
    <t>ARRUELA EM ALUMINIO, COM ROSCA, DE 4", PARA ELETRODUTO</t>
  </si>
  <si>
    <t>ARRUELA LISA, REDONDA, DE LATAO POLIDO, DIAMETRO NOMINAL 5/8", DIAMETRO EXTERNO = 34 MM, DIAMETRO DO FURO = 17 MM, ESPESSURA = *2,5* MM</t>
  </si>
  <si>
    <t>ARRUELA QUADRADA EM ACO GALVANIZADO, DIMENSAO = 38 MM, ESPESSURA = 3MM, DIAMETRO DO FURO= 18 MM</t>
  </si>
  <si>
    <t>ASFALTO MODIFICADO TIPO I - NBR 9910 (ASFALTO OXIDADO PARA IMPERMEABILIZACAO, COEFICIENTE DE PENETRACAO 25-40)</t>
  </si>
  <si>
    <t>ASFALTO MODIFICADO TIPO II - NBR 9910 (ASFALTO OXIDADO PARA IMPERMEABILIZACAO, COEFICIENTE DE PENETRACAO 20-35)</t>
  </si>
  <si>
    <t>ASFALTO MODIFICADO TIPO III - NBR 9910 (ASFALTO OXIDADO PARA IMPERMEABILIZACAO, COEFICIENTE DE PENETRACAO 15-25)</t>
  </si>
  <si>
    <t>ASSENTADOR DE MANILHAS (HORISTA)</t>
  </si>
  <si>
    <t>ASSENTADOR DE MANILHAS (MENSALISTA)</t>
  </si>
  <si>
    <t>ASSENTO SANITARIO DE PLASTICO, TIPO CONVENCIONAL</t>
  </si>
  <si>
    <t>ASSENTO VASO SANITARIO INFANTIL EM PLASTICO BRANCO</t>
  </si>
  <si>
    <t>AUTOMATICO DE BOIA SUPERIOR / INFERIOR, *15* A / 250 V</t>
  </si>
  <si>
    <t>AUXILIAR DE AZULEJISTA (HORISTA)</t>
  </si>
  <si>
    <t>AUXILIAR DE AZULEJISTA (MENSALISTA)</t>
  </si>
  <si>
    <t>AUXILIAR DE ENCANADOR OU BOMBEIRO HIDRAULICO (HORISTA)</t>
  </si>
  <si>
    <t>AUXILIAR DE ENCANADOR OU BOMBEIRO HIDRAULICO (MENSALISTA)</t>
  </si>
  <si>
    <t>AUXILIAR DE ESCRITORIO (HORISTA)</t>
  </si>
  <si>
    <t>AUXILIAR DE ESCRITORIO (MENSALISTA)</t>
  </si>
  <si>
    <t>AUXILIAR DE LABORATORISTA DE SOLOS E DE CONCRETO (HORISTA)</t>
  </si>
  <si>
    <t>AUXILIAR DE LABORATORISTA DE SOLOS E DE CONCRETO (MENSALISTA)</t>
  </si>
  <si>
    <t>AUXILIAR DE MECANICO (HORISTA)</t>
  </si>
  <si>
    <t>AUXILIAR DE MECANICO (MENSALISTA)</t>
  </si>
  <si>
    <t>AUXILIAR DE PEDREIRO (HORISTA)</t>
  </si>
  <si>
    <t>AUXILIAR DE PEDREIRO (MENSALISTA)</t>
  </si>
  <si>
    <t>AUXILIAR DE SERVICOS GERAIS (HORISTA)</t>
  </si>
  <si>
    <t>AUXILIAR DE SERVICOS GERAIS (MENSALISTA)</t>
  </si>
  <si>
    <t>AUXILIAR DE TOPOGRAFO (HORISTA)</t>
  </si>
  <si>
    <t>AUXILIAR DE TOPOGRAFO (MENSALISTA)</t>
  </si>
  <si>
    <t>AUXILIAR TECNICO / ASSISTENTE DE ENGENHARIA (HORISTA)</t>
  </si>
  <si>
    <t>AUXILIAR TECNICO / ASSISTENTE DE ENGENHARIA (MENSALISTA)</t>
  </si>
  <si>
    <t>AVENTAL DE SEGURANCA DE RASPA DE COURO 1,00 X 0,60 M</t>
  </si>
  <si>
    <t>AVENTAL EM PVC, FORRADO, *0,3* MM DE ESPESSURA, *1,15 X 0,70* M (COMPRIMENTO X LARGURA), 100% IMPERMEAVEL</t>
  </si>
  <si>
    <t>AZULEJISTA OU LADRILHEIRO (HORISTA)</t>
  </si>
  <si>
    <t>AZULEJISTA OU LADRILHEIRO (MENSALISTA)</t>
  </si>
  <si>
    <t>BACIA SANITARIA (VASO) COM CAIXA ACOPLADA, SIFAO APARENTE, DE LOUCA BRANCA (SEM ASSENTO)</t>
  </si>
  <si>
    <t>BACIA SANITARIA (VASO) COM CAIXA ACOPLADA, SIFAO OCULTO / CARENADO, DE LOUCA BRANCA (SEM ASSENTO) - PADRAO ALTO</t>
  </si>
  <si>
    <t>BACIA SANITARIA (VASO) CONVENCIONAL PARA PCD, SEM FURO FRONTAL, DE LOUCA BRANCA (SEM ASSENTO)</t>
  </si>
  <si>
    <t>BACIA SANITARIA (VASO) CONVENCIONAL PARA USO ESPECIFICO (HOSPITAIS, CLINICAS), COM FURO FRONTAL, DE LOUCA BRANCA, SEM ASSENTO</t>
  </si>
  <si>
    <t>BACIA SANITARIA (VASO) CONVENCIONAL, DE LOUCA BRANCA, SIFAO APARENTE, SAIDA VERTICAL (SEM ASSENTO)</t>
  </si>
  <si>
    <t>BACIA SANITARIA (VASO) CONVENCIONAL, DE LOUCA COLORIDA, SIFAO APARENTE, SAIDA VERTICAL (SEM ASSENTO)</t>
  </si>
  <si>
    <t>BACIA SANITARIA (VASO) INFANTIL, SIFONADO, DE LOUCA BRANCA, (SEM ASSENTO)</t>
  </si>
  <si>
    <t>BALANCIM INDIVIDUAL, TIPO CADEIRA SUSPENSA SOBE E DESCE</t>
  </si>
  <si>
    <t>BALDE DE PLASTICO CAPACIDADE 12 L</t>
  </si>
  <si>
    <t>BALDE VERMELHO PARA SINALIZACAO DE VIAS</t>
  </si>
  <si>
    <t>BANCADA DE MARMORE SINTETICO COM UMA CUBA, 120 X *60* CM</t>
  </si>
  <si>
    <t>BANCADA DE MARMORE SINTETICO COM UMA CUBA, 150 X *60* CM</t>
  </si>
  <si>
    <t>BANCADA DE MARMORE SINTETICO COM UMA CUBA, 200 X *60* CM</t>
  </si>
  <si>
    <t>BANCADA/ BANCA EM GRANITO, POLIDO, TIPO ANDORINHA/ QUARTZ/ CASTELO/ CORUMBA OU OUTROS EQUIVALENTES DA REGIAO, COM CUBA INOX, FORMATO *120 X 60* CM, E= *2* CM</t>
  </si>
  <si>
    <t>BANCADA/ BANCA/ BALCAO/ TAMPO EM MARMORE BRANCO COMUM, POLIDO, LISO, ACABAMENTO RETO, E= *3* CM (SEM FUROS)</t>
  </si>
  <si>
    <t>BANCADA/BANCA/PIA DE ACO INOXIDAVEL (AISI 430) COM 1 CUBA CENTRAL, COM VALVULA, ESCORREDOR DUPLO, DE *0,55 X 1,20* M</t>
  </si>
  <si>
    <t>BANCADA/BANCA/PIA DE ACO INOXIDAVEL (AISI 430) COM 1 CUBA CENTRAL, COM VALVULA, ESCORREDOR DUPLO, DE *0,55 X 1,40* M</t>
  </si>
  <si>
    <t>BANCADA/BANCA/PIA DE ACO INOXIDAVEL (AISI 430) COM 1 CUBA CENTRAL, COM VALVULA, ESCORREDOR DUPLO, DE *0,55 X 1,80* M</t>
  </si>
  <si>
    <t>BANCADA/BANCA/PIA DE ACO INOXIDAVEL (AISI 430) COM 1 CUBA CENTRAL, COM VALVULA, LISA (SEM ESCORREDOR), DE *0,55 X 1,20* M</t>
  </si>
  <si>
    <t>BANCADA/BANCA/PIA DE ACO INOXIDAVEL (AISI 430) COM 1 CUBA CENTRAL, SEM VALVULA, ESCORREDOR DUPLO, DE *0,55 X 1,60* M</t>
  </si>
  <si>
    <t>BANCADA/BANCA/PIA DE ACO INOXIDAVEL (AISI 430) COM 2 CUBAS, COM VALVULAS, ESCORREDOR DUPLO, DE *0,55 X 2,00* M</t>
  </si>
  <si>
    <t>BANCADA/TAMPO ACO INOX (AISI 304), LARGURA 60 CM, COM RODABANCA (NAO INCLUI PES DE APOIO)</t>
  </si>
  <si>
    <t>BANCADA/TAMPO ACO INOX (AISI 304), LARGURA 70 CM, COM RODABANCA (NAO INCLUI PES DE APOIO)</t>
  </si>
  <si>
    <t>BANCADA/TAMPO LISO (SEM CUBA) EM MARMORE SINTETICO</t>
  </si>
  <si>
    <t>BANCO ARTICULADO PARA BANHO, EM ACO INOX POLIDO, 70* CM X 45* CM</t>
  </si>
  <si>
    <t>BANCO COM ENCOSTO, 1,60M* DE COMPRIMENTO, EM TUBO DE ACO CARBONO E PINTURA NO PROCESSO ELETROSTATICO - PARA ACADEMIA AO AR LIVRE / ACADEMIA DA TERCEIRA IDADE - ATI</t>
  </si>
  <si>
    <t>BANDEJA DE PINTURA PARA ROLO 23 CM</t>
  </si>
  <si>
    <t>BARRA ANTIPANICO DUPLA, CEGA EM LADO OPOSTO, COR CINZA</t>
  </si>
  <si>
    <t>BARRA ANTIPANICO DUPLA, PARA PORTA DE VIDRO, COR CINZA</t>
  </si>
  <si>
    <t>BARRA ANTIPANICO SIMPLES, CEGA EM LADO OPOSTO, COR CINZA</t>
  </si>
  <si>
    <t>BARRA ANTIPANICO SIMPLES, COM FECHADURA LADO OPOSTO, COR CINZA</t>
  </si>
  <si>
    <t>BARRA ANTIPANICO SIMPLES, PARA PORTA DE VIDRO, COR CINZA</t>
  </si>
  <si>
    <t>BARRA DE ACO CHATA, RETANGULAR (QUALQUER BITOLA)</t>
  </si>
  <si>
    <t>BARRA DE ACO CHATO, RETANGULAR, 19,05 MM X 3,17 MM (L X E), 0,47 KG/M</t>
  </si>
  <si>
    <t>BARRA DE ACO CHATO, RETANGULAR, 25,4 MM X 4,76 MM (L X E), 0,94 KG/M</t>
  </si>
  <si>
    <t>BARRA DE ACO CHATO, RETANGULAR, 25,4 MM X 6,35 MM (L X E), 1,2265 KG/M</t>
  </si>
  <si>
    <t>BARRA DE ACO CHATO, RETANGULAR, 38,1 MM X 12,7 MM (L X E), 3,79 KG/M</t>
  </si>
  <si>
    <t>BARRA DE ACO CHATO, RETANGULAR, 38,1 MM X 6,35 MM (L X E), 1,89 KG/M</t>
  </si>
  <si>
    <t>BARRA DE ACO CHATO, RETANGULAR, 38,1 MM X 9,53 MM (L X E), 2,84 KG/M</t>
  </si>
  <si>
    <t>BARRA DE ACO CHATO, RETANGULAR, 50,8 MM X 12,7 MM (L X E), 5,06 KG/M</t>
  </si>
  <si>
    <t>BARRA DE ACO CHATO, RETANGULAR, 50,8 MM X 25,4 MM (L X E), 10,12 KG/M</t>
  </si>
  <si>
    <t>BARRA DE ACO CHATO, RETANGULAR, 50,8 MM X 6,35 MM (L X E), 2,53 KG/M</t>
  </si>
  <si>
    <t>BARRA DE ACO CHATO, RETANGULAR, 50,8 MM X 7,94 MM (L X E), 3,162 KG/M</t>
  </si>
  <si>
    <t>BARRA DE ACO CHATO, RETANGULAR, 50,8 MM X 9,53 MM (L X E), 3,79KG/M</t>
  </si>
  <si>
    <t>BARRA DE APOIO EM "L", EM ACO INOX POLIDO 70 X 70 CM, DIAMETRO MINIMO 3 CM</t>
  </si>
  <si>
    <t>BARRA DE APOIO EM "L", EM ACO INOX POLIDO 80 X 80 CM, DIAMETRO MINIMO 3 CM</t>
  </si>
  <si>
    <t>BARRA DE APOIO LATERAL ARTICULADA, COM TRAVA, EM ACO INOX POLIDO, 70 CM, DIAMETRO MINIMO 3 CM</t>
  </si>
  <si>
    <t>BARRA DE APOIO RETA, EM ACO INOX POLIDO, COMPRIMENTO 60CM, DIAMETRO MINIMO 3 CM</t>
  </si>
  <si>
    <t>BARRA DE APOIO RETA, EM ACO INOX POLIDO, COMPRIMENTO 70CM, DIAMETRO MINIMO 3 CM</t>
  </si>
  <si>
    <t>BARRA DE APOIO RETA, EM ACO INOX POLIDO, COMPRIMENTO 80CM, DIAMETRO MINIMO 3 CM</t>
  </si>
  <si>
    <t>BARRA DE APOIO RETA, EM ACO INOX POLIDO, COMPRIMENTO 90 CM, DIAMETRO MINIMO 3 CM</t>
  </si>
  <si>
    <t>BARRA DE APOIO RETA, EM ALUMINIO, COMPRIMENTO 60CM, DIAMETRO MINIMO 3 CM</t>
  </si>
  <si>
    <t>BARRA DE APOIO RETA, EM ALUMINIO, COMPRIMENTO 70CM, DIAMETRO MINIMO 3 CM</t>
  </si>
  <si>
    <t>BARRA DE APOIO RETA, EM ALUMINIO, COMPRIMENTO 80 CM, DIAMETRO MINIMO 3 CM</t>
  </si>
  <si>
    <t>BARRA DE APOIO RETA, EM ALUMINIO, COMPRIMENTO 90 CM, DIAMETRO MINIMO 3 CM</t>
  </si>
  <si>
    <t>BASE DE MISTURADOR MONOCOMANDO PARA CHUVEIRO, DE PAREDE (NAO INCLUI ACABAMENTOS)</t>
  </si>
  <si>
    <t>BASE PARA MASTRO DE PARA-RAIOS DIAMETRO NOMINAL 1 1/2"</t>
  </si>
  <si>
    <t>BASE PARA MASTRO DE PARA-RAIOS DIAMETRO NOMINAL 2"</t>
  </si>
  <si>
    <t>BASE PARA RELE COM SUPORTE METALICO</t>
  </si>
  <si>
    <t>BASTIDOR PARA BLOCO M10</t>
  </si>
  <si>
    <t>BATE-ESTACAS POR GRAVIDADE, POTENCIA160 HP, PESO DO MARTELO ATE 3 TONELADAS</t>
  </si>
  <si>
    <t>BATENTE / PORTAL / ADUELA / MARCO EM MADEIRA MACICA COM REBAIXO, E = *3* CM, L = *14* CM, PARA PORTAS DE GIRO DE *60 CM A 120* CM X *210* CM, CEDRINHO / ANGELIM COMERCIAL / TAURI / CURUPIXA / PEROBA / CUMARU OU EQUIVALENTE DA REGIAO (NAO INCLUI ALIZARES)</t>
  </si>
  <si>
    <t>JG</t>
  </si>
  <si>
    <t>BATENTE / PORTAL / ADUELA / MARCO EM MADEIRA MACICA COM REBAIXO, E = *3* CM, L = *14* CM, PARA PORTAS DE GIRO DE *60 CM A 120* CM X *210* CM, PINUS / EUCALIPTO / VIROLA OU EQUIVALENTE DA REGIAO (NAO INCLUI ALIZARES)</t>
  </si>
  <si>
    <t>BATENTE / PORTAL / ADUELA / MARCO EM MADEIRA MACICA COM REBAIXO, E = *3* CM, L = *16* CM, PARA PORTAS DE GIRO DE *60 CM A 120* CM X *210* CM, CEDRINHO / ANGELIM COMERCIAL / TAURI / CURUPIXA / PEROBA / CUMARU OU EQUIVALENTE DA REGIAO (NAO INCLUI ALIZARES)</t>
  </si>
  <si>
    <t>BATENTE / PORTAL / ADUELA / MARCO EM MADEIRA MACICA COM REBAIXO, E = *3* CM, L = *16* CM, PARA PORTAS DE GIRO DE *60 CM A 120* CM X *210* CM, PINUS / EUCALIPTO / VIROLA OU EQUIVALENTE DA REGIAO (NAO INCLUI ALIZARES)</t>
  </si>
  <si>
    <t>BATENTE/PORTAL/ADUELA/MARCO, EM MDF/PVC WOOD/POLIESTIRENO OU MADEIRA LAMINADA, L = *9,0* CM COM GUARNICAO REGULAVEL 2 FACES = *35* MM, PRIMER</t>
  </si>
  <si>
    <t>BENTONITA, ARGILA CONSTITUIDA POR MONTMORILONITA</t>
  </si>
  <si>
    <t>BLASTER, DINAMITADOR OU CABO DE FOGO (HORISTA)</t>
  </si>
  <si>
    <t>BLASTER, DINAMITADOR OU CABO DE FOGO (MENSALISTA)</t>
  </si>
  <si>
    <t>BLOCO / TIJOLO DE VIDRO INCOLOR, CANELADO / ONDULADO, *19 X 19 X 8* CM (A X L X E)</t>
  </si>
  <si>
    <t>BLOCO / TIJOLO DE VIDRO INCOLOR, XADREZ, *20 X 20 X 10* CM (A X L X E)</t>
  </si>
  <si>
    <t>BLOCO CERAMICO / TIJOLO VAZADO PARA ALVENARIA DE VEDACAO, 4 FUROS NA HORIZONTAL DE 9 X 9 X 19 CM (L X A X C)</t>
  </si>
  <si>
    <t>BLOCO CERAMICO / TIJOLO VAZADO PARA ALVENARIA DE VEDACAO, 6 FUROS NA HORIZONTAL DE 11,5 X 19 X 29 CM (L X A X C)</t>
  </si>
  <si>
    <t>BLOCO CERAMICO / TIJOLO VAZADO PARA ALVENARIA DE VEDACAO, 6 FUROS NA HORIZONTAL DE 11,5 X 19 X 39 CM (L X A X C)</t>
  </si>
  <si>
    <t>BLOCO CERAMICO / TIJOLO VAZADO PARA ALVENARIA DE VEDACAO, 6 FUROS NA HORIZONTAL DE 9 X 14 X 19 CM (L X A X C)</t>
  </si>
  <si>
    <t>BLOCO CERAMICO / TIJOLO VAZADO PARA ALVENARIA DE VEDACAO, 6 FUROS NA HORIZONTAL DE 9 X 14 X 24 CM (L X A X C)</t>
  </si>
  <si>
    <t>BLOCO CERAMICO / TIJOLO VAZADO PARA ALVENARIA DE VEDACAO, 6 FUROS NA HORIZONTAL DE 9 X 19 X 39 CM (L X A X C)</t>
  </si>
  <si>
    <t>BLOCO CERAMICO / TIJOLO VAZADO PARA ALVENARIA DE VEDACAO, 8 FUROS NA HORIZONTAL DE 9 X 19 X 19 CM (L X A X C)</t>
  </si>
  <si>
    <t>BLOCO CERAMICO / TIJOLO VAZADO PARA ALVENARIA DE VEDACAO, 8 FUROS NA HORIZONTAL DE 9 X 19 X 29 CM (L X A X C)</t>
  </si>
  <si>
    <t>BLOCO CERAMICO / TIJOLO VAZADO PARA ALVENARIA DE VEDACAO, 9 FUROS NA HORIZONTAL DE 11,5 X 14 X 24 CM (L X A X C)</t>
  </si>
  <si>
    <t>BLOCO CERAMICO / TIJOLO VAZADO PARA ALVENARIA DE VEDACAO, 9 FUROS NA HORIZONTAL DE 14 X 19 X 29 CM (L X A X C)</t>
  </si>
  <si>
    <t>BLOCO CERAMICO / TIJOLO VAZADO PARA ALVENARIA DE VEDACAO, 9 FUROS NA HORIZONTAL DE 14 X 19 X 39 CM (L X A X C)</t>
  </si>
  <si>
    <t>BLOCO CERAMICO / TIJOLO VAZADO PARA ALVENARIA DE VEDACAO, 9 FUROS NA HORIZONTAL DE 19 X 19 X 29 CM (L X A X C)</t>
  </si>
  <si>
    <t>BLOCO CERAMICO / TIJOLO VAZADO PARA ALVENARIA DE VEDACAO, 9 FUROS NA HORIZONTAL DE 19 X 19 X 39 CM (L X A X C)</t>
  </si>
  <si>
    <t>BLOCO CERAMICO / TIJOLO VAZADO PARA ALVENARIA DE VEDACAO, FUROS NA HORIZONTAL DE 11,5 X 19 X 19 CM (L X A X C)</t>
  </si>
  <si>
    <t>BLOCO CERAMICO / TIJOLO VAZADO PARA ALVENARIA DE VEDACAO, FUROS NA VERTICAL DE 11,5 X 19 X 29 CM (L X A X C)</t>
  </si>
  <si>
    <t>BLOCO CERAMICO / TIJOLO VAZADO PARA ALVENARIA DE VEDACAO, FUROS NA VERTICAL DE 11,5 X 19 X 39 CM (L X A X C)</t>
  </si>
  <si>
    <t>BLOCO CERAMICO / TIJOLO VAZADO PARA ALVENARIA DE VEDACAO, FUROS NA VERTICAL DE 14 X 19 X 29 CM (L X A X C)</t>
  </si>
  <si>
    <t>BLOCO CERAMICO / TIJOLO VAZADO PARA ALVENARIA DE VEDACAO, FUROS NA VERTICAL DE 14 X 19 X 39 CM (L X A X C)</t>
  </si>
  <si>
    <t>BLOCO CERAMICO / TIJOLO VAZADO PARA ALVENARIA DE VEDACAO, FUROS NA VERTICAL DE 19 X 19 X 39 CM (L X A X C)</t>
  </si>
  <si>
    <t>BLOCO CERAMICO / TIJOLO VAZADO PARA ALVENARIA DE VEDACAO, FUROS NA VERTICAL DE 9 X 19 X 39 CM (L X A X C)</t>
  </si>
  <si>
    <t>BLOCO CONCRETO CELULAR AUTOCLAVADO 12,5 X 30 X 60 CM (E X A X C)</t>
  </si>
  <si>
    <t>BLOCO CONCRETO CELULAR AUTOCLAVADO 7,5 X 30 X 60 CM (E X A X C)</t>
  </si>
  <si>
    <t>BLOCO DE CONCRETO ESTRUTURAL 14 X 19 X 29 CM, FBK 10 MPA (NBR 6136)</t>
  </si>
  <si>
    <t>BLOCO DE CONCRETO ESTRUTURAL 14 X 19 X 29 CM, FBK 12 MPA (NBR 6136)</t>
  </si>
  <si>
    <t>BLOCO DE CONCRETO ESTRUTURAL 14 X 19 X 29 CM, FBK 14 MPA (NBR 6136)</t>
  </si>
  <si>
    <t>BLOCO DE CONCRETO ESTRUTURAL 14 X 19 X 29 CM, FBK 16 MPA (NBR 6136)</t>
  </si>
  <si>
    <t>BLOCO DE CONCRETO ESTRUTURAL 14 X 19 X 29 CM, FBK 4,5 MPA (NBR 6136)</t>
  </si>
  <si>
    <t>BLOCO DE CONCRETO ESTRUTURAL 14 X 19 X 29 CM, FBK 6 MPA (NBR 6136)</t>
  </si>
  <si>
    <t>BLOCO DE CONCRETO ESTRUTURAL 14 X 19 X 29 CM, FBK 8 MPA (NBR 6136)</t>
  </si>
  <si>
    <t>BLOCO DE CONCRETO ESTRUTURAL 14 X 19 X 34 CM, FBK 4,5 MPA (NBR 6136)</t>
  </si>
  <si>
    <t>BLOCO DE CONCRETO ESTRUTURAL 14 X 19 X 39 CM, FBK 10 MPA (NBR 6136)</t>
  </si>
  <si>
    <t>BLOCO DE CONCRETO ESTRUTURAL 14 X 19 X 39 CM, FBK 12 MPA (NBR 6136)</t>
  </si>
  <si>
    <t>BLOCO DE CONCRETO ESTRUTURAL 14 X 19 X 39 CM, FBK 14 MPA (NBR 6136)</t>
  </si>
  <si>
    <t>BLOCO DE CONCRETO ESTRUTURAL 14 X 19 X 39 CM, FBK 4,5 MPA (NBR 6136)</t>
  </si>
  <si>
    <t>BLOCO DE CONCRETO ESTRUTURAL 14 X 19 X 39 CM, FBK 6 MPA (NBR 6136)</t>
  </si>
  <si>
    <t>BLOCO DE CONCRETO ESTRUTURAL 14 X 19 X 39 CM, FBK 8 MPA (NBR 6136)</t>
  </si>
  <si>
    <t>BLOCO DE CONCRETO ESTRUTURAL 14 X 19 X 39, FCK 16 MPA (NBR 6136)</t>
  </si>
  <si>
    <t>BLOCO DE CONCRETO ESTRUTURAL 19 X 19 X 39 CM, FBK 10 MPA (NBR 6136)</t>
  </si>
  <si>
    <t>BLOCO DE CONCRETO ESTRUTURAL 19 X 19 X 39 CM, FBK 12 MPA (NBR 6136)</t>
  </si>
  <si>
    <t>BLOCO DE CONCRETO ESTRUTURAL 19 X 19 X 39 CM, FBK 14 MPA (NBR 6136)</t>
  </si>
  <si>
    <t>BLOCO DE CONCRETO ESTRUTURAL 19 X 19 X 39 CM, FBK 16 MPA (NBR 6136)</t>
  </si>
  <si>
    <t>BLOCO DE CONCRETO ESTRUTURAL 19 X 19 X 39 CM, FBK 4,5 MPA (NBR 6136)</t>
  </si>
  <si>
    <t>BLOCO DE CONCRETO ESTRUTURAL 19 X 19 X 39 CM, FBK 8 MPA (NBR 6136)</t>
  </si>
  <si>
    <t>BLOCO DE CONCRETO ESTRUTURAL 9 X 19 X 39 CM, FBK 4,5 MPA (NBR 6136)</t>
  </si>
  <si>
    <t>BLOCO DE ENGATE RAPIDO PARA BASTIDOR TIPO M10</t>
  </si>
  <si>
    <t>BLOCO DE ESPUMA MULTIUSO *23X 13 X 8* CM</t>
  </si>
  <si>
    <t>BLOCO DE GESSO COMPACTO / MACICO, BRANCO, E = 10 CM, DIMENSOES *67 X 50* CM</t>
  </si>
  <si>
    <t>BLOCO DE GESSO VAZADO, BRANCO, E = *7* CM, DIMENSOES *67 X 50* CM</t>
  </si>
  <si>
    <t>BLOCO DE POLIETILENO ALTA DENSIDADE, *27* X *30* X *100* CM, ACOMPANHADOS PLACAS TERMINAIS E LONGARINAS, PARA FUNDO DE FILTRO</t>
  </si>
  <si>
    <t>BLOCO DE VEDACAO CONCRETO 14 X 19 X 29 CM (CLASSE C - NBR 6136)</t>
  </si>
  <si>
    <t>BLOCO DE VEDACAO CONCRETO APARENTE 9 X 19 X 39 CM (CLASSE C - NBR 6136)</t>
  </si>
  <si>
    <t>BLOCO DE VEDACAO DE CONCRETO 14 X 19 X 39 CM (CLASSE C - NBR 6136)</t>
  </si>
  <si>
    <t>BLOCO DE VEDACAO DE CONCRETO 19 X 19 X 39 CM (CLASSE C - NBR 6136)</t>
  </si>
  <si>
    <t>BLOCO DE VEDACAO DE CONCRETO APARENTE 14 X 19 X 39 CM (CLASSE C - NBR 6136)</t>
  </si>
  <si>
    <t>BLOCO DE VEDACAO DE CONCRETO APARENTE 19 X 19 X 39 CM (CLASSE C - NBR 6136)</t>
  </si>
  <si>
    <t>BLOCO DE VEDACAO DE CONCRETO CELULAR AUTOCLAVADO 10 X 30 X 60 CM (E X A X C)</t>
  </si>
  <si>
    <t>BLOCO DE VEDACAO DE CONCRETO CELULAR AUTOCLAVADO 15 X 30 X 60 CM (E X A X C)</t>
  </si>
  <si>
    <t>BLOCO DE VEDACAO DE CONCRETO CELULAR AUTOCLAVADO 20 X 30 X 60 CM (E X A X C)</t>
  </si>
  <si>
    <t>BLOCO DE VEDACAO DE CONCRETO, 9 X 19 X 39 CM (CLASSE C - NBR 6136)</t>
  </si>
  <si>
    <t>BLOCO DE VIDRO / ELEMENTO VAZADO, INCOLOR, VENEZIANA, *20 X 20 X 6* CM (A X L X E)</t>
  </si>
  <si>
    <t>BLOCO DE VIDRO / ELEMENTO VAZADO, INCOLOR, VENEZIANA, DE *20 X 10 X 8* CM (A X L X E)</t>
  </si>
  <si>
    <t>BLOCO ESTRUTURAL CERAMICO DE 14 X 19 X 29 CM (L X A X C) E 6,0 MPA</t>
  </si>
  <si>
    <t>BLOCO ESTRUTURAL CERAMICO DE 14 X 19 X 34 CM (L X A X C) E 6,0 MPA</t>
  </si>
  <si>
    <t>BLOCO ESTRUTURAL CERAMICO DE 14 X 19 X 39 CM (L X A X C) E 6,0 MPA</t>
  </si>
  <si>
    <t>BLOCO ESTRUTURAL CERAMICO DE 19 X 19 X 29 CM (L X A X C) E 6,0 MPA</t>
  </si>
  <si>
    <t>BLOCO ESTRUTURAL CERAMICO DE 19 X 19 X 39 CM (L X A X C) E 6,0 MPA</t>
  </si>
  <si>
    <t>BLOQUETE/PISO DE CONCRETO - MODELO PISOGRAMA/CONCREGRAMA 2 FUROS, DIMENSOES APROX. DE *35 X 15* CM E ESPESSURA DE 7 CM (+/- 1 CM), COR NATURAL</t>
  </si>
  <si>
    <t>BLOQUETE/PISO DE CONCRETO - MODELO PISOGRAMA/CONCREGRAMA/PAVI-GRADE/GRAMEIRO, DIMENSOES APROXIMADAS DE *60 X 45* CM E ESPESSURA DE 8 CM (+/- 1 CM), COR NATURAL</t>
  </si>
  <si>
    <t>BLOQUETE/PISO INTERTRAVADO DE CONCRETO - MODELO ONDA/16 FACES/RETANGULAR/TIJOLINHO/PAVER/HOLANDES/PARALELEPIPEDO, *20 X 10* CM, E = 10 CM, RESISTENCIA DE 35 MPA, COR NATURAL</t>
  </si>
  <si>
    <t>BLOQUETE/PISO INTERTRAVADO DE CONCRETO - MODELO ONDA/16 FACES/RETANGULAR/TIJOLINHO/PAVER/HOLANDES/PARALELEPIPEDO, *20 X 10* CM, E = 10 CM, RESISTENCIA DE 50 MPA, COR NATURAL</t>
  </si>
  <si>
    <t>BLOQUETE/PISO INTERTRAVADO DE CONCRETO - MODELO ONDA/16 FACES/RETANGULAR/TIJOLINHO/PAVER/HOLANDES/PARALELEPIPEDO, *20 X 10* CM, E = 6 CM, RESISTENCIA DE 35 MPA, COLORIDO</t>
  </si>
  <si>
    <t>BLOQUETE/PISO INTERTRAVADO DE CONCRETO - MODELO ONDA/16 FACES/RETANGULAR/TIJOLINHO/PAVER/HOLANDES/PARALELEPIPEDO, *20 X 10* CM, E = 6 CM, RESISTENCIA DE 35 MPA, COR NATURAL</t>
  </si>
  <si>
    <t>BLOQUETE/PISO INTERTRAVADO DE CONCRETO - MODELO ONDA/16 FACES/RETANGULAR/TIJOLINHO/PAVER/HOLANDES/PARALELEPIPEDO, *20 X 10* CM, E = 8 CM, RESISTENCIA DE 35 MPA, COLORIDO</t>
  </si>
  <si>
    <t>BLOQUETE/PISO INTERTRAVADO DE CONCRETO - MODELO ONDA/16 FACES/RETANGULAR/TIJOLINHO/PAVER/HOLANDES/PARALELEPIPEDO, *20 X 10* CM, E = 8 CM, RESISTENCIA DE 35 MPA, COR NATURAL</t>
  </si>
  <si>
    <t>BLOQUETE/PISO INTERTRAVADO DE CONCRETO - MODELO RAQUETE, *22 X 13,5* CM, E = 6 CM, RESISTENCIA DE 35 MPA, COR NATURAL</t>
  </si>
  <si>
    <t>BLOQUETE/PISO INTERTRAVADO DE CONCRETO - MODELO SEXTAVADO / HEXAGONAL, *25 X 25* CM, E = 10 CM, RESISTENCIA DE 35 MPA, COR NATURAL</t>
  </si>
  <si>
    <t>BLOQUETE/PISO INTERTRAVADO DE CONCRETO - MODELO SEXTAVADO / HEXAGONAL, *25 X 25* CM, E = 6 CM, RESISTENCIA DE 35 MPA, COR NATURAL</t>
  </si>
  <si>
    <t>BLOQUETE/PISO INTERTRAVADO DE CONCRETO - MODELO SEXTAVADO / HEXAGONAL, *25 X 25* CM, E = 8 CM, RESISTENCIA DE 35 MPA, COR NATURAL</t>
  </si>
  <si>
    <t>BOCAL PVC, PARA CALHA PLUVIAL, DIAMETRO DA SAIDA ENTRE *75 E 120* MM, PARA DRENAGEM PLUVIAL PREDIAL</t>
  </si>
  <si>
    <t>BOLSA DE LIGACAO EM PVC FLEXIVEL PARA VASO SANITARIO 40 MM (1 1/2")</t>
  </si>
  <si>
    <t>BOLSA DE LONA PARA FERRAMENTAS *50 X 35 X 25* CM</t>
  </si>
  <si>
    <t>BOMBA CENTRIFUGA COM MOTOR ELETRICO MONOFASICO, POTENCIA 0,33 HP, BOCAIS 1" X 3/4", DIAMETRO DO ROTOR 99 MM, HM/Q = 4 MCA / 8,5 M3/H A 18 MCA / 0,90 M3/H</t>
  </si>
  <si>
    <t>BOMBA CENTRIFUGA MONOESTAGIO COM MOTOR ELETRICO MONOFASICO, POTENCIA 15 HP, DIAMETRO DO ROTOR *173* MM, HM/Q = *30* MCA / *90* M3/H A *45* MCA / *55* M3/H</t>
  </si>
  <si>
    <t>BOMBA CENTRIFUGA MOTOR ELETRICO MONOFASICO 0,49 HP BOCAIS 1" X 3/4", DIAMETRO DO ROTOR 110 MM, HM/Q: 6 M / 8,3 M3/H A 20 M / 1,2 M3/H</t>
  </si>
  <si>
    <t>BOMBA CENTRIFUGA MOTOR ELETRICO TRIFASICO 0,99HP DIAMETRO DE SUCCAO X ELEVACAO 1" X 1", DIAMETRO DO ROTOR 145 MM, HM/Q: 14 M / 8,4 M3/H A 40 M / 0,60 M3/H</t>
  </si>
  <si>
    <t>BOMBA CENTRIFUGA MOTOR ELETRICO TRIFASICO 1,48HP DIAMETRO DE SUCCAO X ELEVACAO 1" X 1", 4 ESTAGIOS, DIAMETRO DOS ROTORES 3 X 107 MM + 1 X 100 MM, HM/Q: 10 M / 5,3 M3/H A 70 M / 1,8 M3/H</t>
  </si>
  <si>
    <t>BOMBA CENTRIFUGA MOTOR ELETRICO TRIFASICO 2,96HP, DIAMETRO DE SUCCAO X ELEVACAO 1 1/2" X 1 1/4", DIAMETRO DO ROTOR 148 MM, HM/Q: 34 M / 14,80 M3/H A 40 M / 8,60 M3/H</t>
  </si>
  <si>
    <t>BOMBA CENTRIFUGA MOTOR ELETRICO TRIFASICO 9,86 DIAMETRO DE SUCCAO X ELEVACAO 1" X 1", 4 ESTAGIOS, DIAMETRO DOS ROTORES 4 X 146 MM, HM/Q: 85 M / 14,9 M3/H A 140 M / 4,2 M3/H</t>
  </si>
  <si>
    <t>BOMBA CENTRIFUGA, MOTOR ELETRICO TRIFASICO 1,48HP DIAMETRO DE SUCCAO X ELEVACAO 1 1/2" X 1", DIAMETRO DO ROTOR 117 MM, HM/Q: 10 M / 21,9 M3/H A 24 M / 6,1 M3/H</t>
  </si>
  <si>
    <t>BOMBA DE PROJECAO DE CONCRETO SECO, POTENCIA 10 CV, VAZAO 3 M3/H</t>
  </si>
  <si>
    <t>BOMBA DE PROJECAO DE CONCRETO SECO, POTENCIA 10 CV, VAZAO 6 M3/H</t>
  </si>
  <si>
    <t>BOMBA SUBMERSIVEL, ELETRICA, TRIFASICA, POTENCIA 0,99 HP, DIAMETRO ROTOR 98 MM SEMIABERTO, BOCAL DE SAIDA DIAMETRO 2 POLEGADAS, HM/Q = 2 M / 28,90 M3/H A 14 M / 7 M3/H</t>
  </si>
  <si>
    <t>BOMBA SUBMERSIVEL, ELETRICA, TRIFASICA, POTENCIA 2,96 HP, DIAMETRO DO ROTOR 144 MM SEMIABERTO, BOCAL DE SAIDA DIAMETRO DE DUAS POLEGADAS, HM/Q = 2 M / 38,8 M3/H A 28 M / 5 M3/H</t>
  </si>
  <si>
    <t>BOMBA SUBMERSIVEL, ELETRICA, TRIFASICA, POTENCIA 3,75 HP, DIAMETRO DO ROTOR 90 MM SEMIABERTO, BOCAL DE SAIDA DIAMETRO DE 2 POLEGADAS, HM/Q = 5 M / 61,2 M3/H A 25,5 M / 3,6 M3/H</t>
  </si>
  <si>
    <t>BOMBA TRIPLEX, PARA INJECAO DE CALDA DE CIMENTO, VAZAO MAXIMA DE *100* LITROS/MINUTO, PRESSAO MAXIMA DE *70* BAR, POTENCIA DE 15 CV</t>
  </si>
  <si>
    <t>BORBOLETA PARA JANELA TIPO GUILHOTINA, EM ZAMAC CROMADO</t>
  </si>
  <si>
    <t>BOTA DE PVC PRETA, CANO MEDIO, SEM FORRO</t>
  </si>
  <si>
    <t>BOTA DE SEGURANCA COM BIQUEIRA DE ACO E COLARINHO ACOLCHOADO</t>
  </si>
  <si>
    <t>BRACO / CANO PARA CHUVEIRO ELETRICO, EM ALUMINIO, 30 CM X 1/2"</t>
  </si>
  <si>
    <t>BRACO OU HASTE COM CANOPLA PLASTICA, 1/2", PARA CHUVEIRO SIMPLES</t>
  </si>
  <si>
    <t>BRACO OU HASTE RETA COM CANOPLA PLASTICA, 1/2", PARA CHUVEIRO ELETRICO</t>
  </si>
  <si>
    <t>BRACO P/ LUMINARIA PUBLICA 1 X 1,50M ROMAGNOLE OU EQUIV</t>
  </si>
  <si>
    <t>BROCHA RETANGULAR, *15 X 5* CM</t>
  </si>
  <si>
    <t>BUCHA DE NYLON SEM ABA S10</t>
  </si>
  <si>
    <t>BUCHA DE NYLON SEM ABA S10, COM PARAFUSO DE 6,10 X 65 MM EM ACO ZINCADO COM ROSCA SOBERBA, CABECA CHATA E FENDA PHILLIPS</t>
  </si>
  <si>
    <t>BUCHA DE NYLON SEM ABA S12, COM PARAFUSO DE 5/16" X 80 MM EM ACO ZINCADO COM ROSCA SOBERBA E CABECA SEXTAVADA</t>
  </si>
  <si>
    <t>BUCHA DE NYLON SEM ABA S4</t>
  </si>
  <si>
    <t>BUCHA DE NYLON SEM ABA S5</t>
  </si>
  <si>
    <t>BUCHA DE NYLON SEM ABA S6</t>
  </si>
  <si>
    <t>BUCHA DE NYLON SEM ABA S6, COM PARAFUSO DE 4,20 X 40 MM EM ACO ZINCADO COM ROSCA SOBERBA, CABECA CHATA E FENDA PHILLIPS</t>
  </si>
  <si>
    <t>BUCHA DE NYLON SEM ABA S8</t>
  </si>
  <si>
    <t>BUCHA DE NYLON SEM ABA S8, COM PARAFUSO DE 4,80 X 50 MM EM ACO ZINCADO COM ROSCA SOBERBA, CABECA CHATA E FENDA PHILLIPS</t>
  </si>
  <si>
    <t>BUCHA DE NYLON, DIAMETRO DO FURO 8 MM, COMPRIMENTO 40 MM, COM PARAFUSO DE ROSCA SOBERBA, CABECA CHATA, FENDA SIMPLES, 4,8 X 50 MM</t>
  </si>
  <si>
    <t>BUCHA DE REDUCAO CPVC, SOLDAVEL, 54 X 28 MM, PARA AGUA QUENTE</t>
  </si>
  <si>
    <t>BUCHA DE REDUCAO DE COBRE SEM ANEL DE SOLDA, PONTA X BOLSA, 22 X 15 MM</t>
  </si>
  <si>
    <t>BUCHA DE REDUCAO DE COBRE SEM ANEL DE SOLDA, PONTA X BOLSA, 28 X 22 MM</t>
  </si>
  <si>
    <t>BUCHA DE REDUCAO DE COBRE SEM ANEL DE SOLDA, PONTA X BOLSA, 35 X 28 MM</t>
  </si>
  <si>
    <t>BUCHA DE REDUCAO DE COBRE SEM ANEL DE SOLDA, PONTA X BOLSA, 42 X 35 MM</t>
  </si>
  <si>
    <t>BUCHA DE REDUCAO DE COBRE SEM ANEL DE SOLDA, PONTA X BOLSA, 54 X 42 MM</t>
  </si>
  <si>
    <t>BUCHA DE REDUCAO DE COBRE SEM ANEL DE SOLDA, PONTA X BOLSA, 66 X 54 MM</t>
  </si>
  <si>
    <t>BUCHA DE REDUCAO DE FERRO GALVANIZADO, COM ROSCA BSP, DE 1 1/2" X 1 1/4"</t>
  </si>
  <si>
    <t>BUCHA DE REDUCAO DE FERRO GALVANIZADO, COM ROSCA BSP, DE 1 1/2" X 1"</t>
  </si>
  <si>
    <t>BUCHA DE REDUCAO DE FERRO GALVANIZADO, COM ROSCA BSP, DE 1 1/2" X 1/2"</t>
  </si>
  <si>
    <t>BUCHA DE REDUCAO DE FERRO GALVANIZADO, COM ROSCA BSP, DE 1 1/2" X 3/4"</t>
  </si>
  <si>
    <t>BUCHA DE REDUCAO DE FERRO GALVANIZADO, COM ROSCA BSP, DE 1 1/4" X 1"</t>
  </si>
  <si>
    <t>BUCHA DE REDUCAO DE FERRO GALVANIZADO, COM ROSCA BSP, DE 1 1/4" X 1/2"</t>
  </si>
  <si>
    <t>BUCHA DE REDUCAO DE FERRO GALVANIZADO, COM ROSCA BSP, DE 1 1/4" X 3/4"</t>
  </si>
  <si>
    <t>BUCHA DE REDUCAO DE FERRO GALVANIZADO, COM ROSCA BSP, DE 1" X 1/2"</t>
  </si>
  <si>
    <t>BUCHA DE REDUCAO DE FERRO GALVANIZADO, COM ROSCA BSP, DE 1" X 3/4"</t>
  </si>
  <si>
    <t>BUCHA DE REDUCAO DE FERRO GALVANIZADO, COM ROSCA BSP, DE 1/2" X 1/4"</t>
  </si>
  <si>
    <t>BUCHA DE REDUCAO DE FERRO GALVANIZADO, COM ROSCA BSP, DE 1/2" X 3/8"</t>
  </si>
  <si>
    <t>BUCHA DE REDUCAO DE FERRO GALVANIZADO, COM ROSCA BSP, DE 2 1/2" X 1 1/2"</t>
  </si>
  <si>
    <t>BUCHA DE REDUCAO DE FERRO GALVANIZADO, COM ROSCA BSP, DE 2 1/2" X 1 1/4"</t>
  </si>
  <si>
    <t>BUCHA DE REDUCAO DE FERRO GALVANIZADO, COM ROSCA BSP, DE 2 1/2" X 1"</t>
  </si>
  <si>
    <t>BUCHA DE REDUCAO DE FERRO GALVANIZADO, COM ROSCA BSP, DE 2 1/2" X 2"</t>
  </si>
  <si>
    <t>BUCHA DE REDUCAO DE FERRO GALVANIZADO, COM ROSCA BSP, DE 2" X 1 1/2"</t>
  </si>
  <si>
    <t>BUCHA DE REDUCAO DE FERRO GALVANIZADO, COM ROSCA BSP, DE 2" X 1 1/4"</t>
  </si>
  <si>
    <t>BUCHA DE REDUCAO DE FERRO GALVANIZADO, COM ROSCA BSP, DE 2" X 1"</t>
  </si>
  <si>
    <t>BUCHA DE REDUCAO DE FERRO GALVANIZADO, COM ROSCA BSP, DE 3" X 1 1/2"</t>
  </si>
  <si>
    <t>BUCHA DE REDUCAO DE FERRO GALVANIZADO, COM ROSCA BSP, DE 3" X 1 1/4"</t>
  </si>
  <si>
    <t>BUCHA DE REDUCAO DE FERRO GALVANIZADO, COM ROSCA BSP, DE 3" X 2 1/2"</t>
  </si>
  <si>
    <t>BUCHA DE REDUCAO DE FERRO GALVANIZADO, COM ROSCA BSP, DE 3" X 2"</t>
  </si>
  <si>
    <t>BUCHA DE REDUCAO DE FERRO GALVANIZADO, COM ROSCA BSP, DE 3/4" X 1/2"</t>
  </si>
  <si>
    <t>BUCHA DE REDUCAO DE FERRO GALVANIZADO, COM ROSCA BSP, DE 4" X 2 1/2"</t>
  </si>
  <si>
    <t>BUCHA DE REDUCAO DE FERRO GALVANIZADO, COM ROSCA BSP, DE 4" X 2"</t>
  </si>
  <si>
    <t>BUCHA DE REDUCAO DE FERRO GALVANIZADO, COM ROSCA BSP, DE 4" X 3"</t>
  </si>
  <si>
    <t>BUCHA DE REDUCAO DE FERRO GALVANIZADO, COM ROSCA BSP, DE 5" X 4"</t>
  </si>
  <si>
    <t>BUCHA DE REDUCAO DE FERRO GALVANIZADO, COM ROSCA BSP, DE 6" X 4"</t>
  </si>
  <si>
    <t>BUCHA DE REDUCAO DE FERRO GALVANIZADO, COM ROSCA BSP, DE 6" X 5"</t>
  </si>
  <si>
    <t>BUCHA DE REDUCAO DE PVC, SOLDAVEL, CURTA, COM 25 X 20 MM, PARA AGUA FRIA PREDIAL</t>
  </si>
  <si>
    <t>BUCHA DE REDUCAO DE PVC, SOLDAVEL, CURTA, COM 32 X 25 MM, PARA AGUA FRIA PREDIAL</t>
  </si>
  <si>
    <t>BUCHA DE REDUCAO DE PVC, SOLDAVEL, CURTA, COM 40 X 32 MM, PARA AGUA FRIA PREDIAL</t>
  </si>
  <si>
    <t>BUCHA DE REDUCAO DE PVC, SOLDAVEL, CURTA, COM 50 X 40 MM, PARA AGUA FRIA PREDIAL</t>
  </si>
  <si>
    <t>BUCHA DE REDUCAO DE PVC, SOLDAVEL, CURTA, COM 60 X 50 MM, PARA AGUA FRIA PREDIAL</t>
  </si>
  <si>
    <t>BUCHA DE REDUCAO DE PVC, SOLDAVEL, LONGA, 50 X 40 MM, PARA ESGOTO PREDIAL</t>
  </si>
  <si>
    <t>BUCHA DE REDUCAO DE PVC, SOLDAVEL, LONGA, COM 32 X 20 MM, PARA AGUA FRIA PREDIAL</t>
  </si>
  <si>
    <t>BUCHA DE REDUCAO DE PVC, SOLDAVEL, LONGA, COM 40 X 25 MM, PARA AGUA FRIA PREDIAL</t>
  </si>
  <si>
    <t>BUCHA DE REDUCAO DE PVC, SOLDAVEL, LONGA, COM 50 X 25 MM, PARA AGUA FRIA PREDIAL</t>
  </si>
  <si>
    <t>BUCHA DE REDUCAO DE PVC, SOLDAVEL, LONGA, COM 50 X 32 MM, PARA AGUA FRIA PREDIAL</t>
  </si>
  <si>
    <t>BUCHA DE REDUCAO DE PVC, SOLDAVEL, LONGA, COM 60 X 25 MM, PARA AGUA FRIA PREDIAL</t>
  </si>
  <si>
    <t>BUCHA DE REDUCAO DE PVC, SOLDAVEL, LONGA, COM 60 X 32 MM, PARA AGUA FRIA PREDIAL</t>
  </si>
  <si>
    <t>BUCHA DE REDUCAO DE PVC, SOLDAVEL, LONGA, COM 60 X 50 MM, PARA AGUA FRIA PREDIAL</t>
  </si>
  <si>
    <t>BUCHA DE REDUCAO DE PVC, SOLDAVEL, LONGA, COM 75 X 50 MM, PARA AGUA FRIA PREDIAL</t>
  </si>
  <si>
    <t>BUCHA DE REDUCAO EM ALUMINIO, COM ROSCA, DE 1 1/2" X 1 1/4", PARA ELETRODUTO</t>
  </si>
  <si>
    <t>BUCHA DE REDUCAO EM ALUMINIO, COM ROSCA, DE 1 1/2" X 1", PARA ELETRODUTO</t>
  </si>
  <si>
    <t>BUCHA DE REDUCAO EM ALUMINIO, COM ROSCA, DE 1 1/2" X 3/4", PARA ELETRODUTO</t>
  </si>
  <si>
    <t>BUCHA DE REDUCAO EM ALUMINIO, COM ROSCA, DE 1 1/4" X 1", PARA ELETRODUTO</t>
  </si>
  <si>
    <t>BUCHA DE REDUCAO EM ALUMINIO, COM ROSCA, DE 1 1/4" X 1/2", PARA ELETRODUTO</t>
  </si>
  <si>
    <t>BUCHA DE REDUCAO EM ALUMINIO, COM ROSCA, DE 1 1/4" X 3/4", PARA ELETRODUTO</t>
  </si>
  <si>
    <t>BUCHA DE REDUCAO EM ALUMINIO, COM ROSCA, DE 1" X 1/2", PARA ELETRODUTO</t>
  </si>
  <si>
    <t>BUCHA DE REDUCAO EM ALUMINIO, COM ROSCA, DE 1" X 3/4", PARA ELETRODUTO</t>
  </si>
  <si>
    <t>BUCHA DE REDUCAO EM ALUMINIO, COM ROSCA, DE 2 1/2" X 1 1/2", PARA ELETRODUTO</t>
  </si>
  <si>
    <t>BUCHA DE REDUCAO EM ALUMINIO, COM ROSCA, DE 2 1/2" X 1 1/4", PARA ELETRODUTO</t>
  </si>
  <si>
    <t>BUCHA DE REDUCAO EM ALUMINIO, COM ROSCA, DE 2 1/2" X 1", PARA ELETRODUTO</t>
  </si>
  <si>
    <t>BUCHA DE REDUCAO EM ALUMINIO, COM ROSCA, DE 2 1/2" X 2", PARA ELETRODUTO</t>
  </si>
  <si>
    <t>BUCHA DE REDUCAO EM ALUMINIO, COM ROSCA, DE 2" X 1 1/2", PARA ELETRODUTO</t>
  </si>
  <si>
    <t>BUCHA DE REDUCAO EM ALUMINIO, COM ROSCA, DE 2" X 1 1/4", PARA ELETRODUTO</t>
  </si>
  <si>
    <t>BUCHA DE REDUCAO EM ALUMINIO, COM ROSCA, DE 2" X 1", PARA ELETRODUTO</t>
  </si>
  <si>
    <t>BUCHA DE REDUCAO EM ALUMINIO, COM ROSCA, DE 2" X 3/4", PARA ELETRODUTO</t>
  </si>
  <si>
    <t>BUCHA DE REDUCAO EM ALUMINIO, COM ROSCA, DE 3" X 1 1/2", PARA ELETRODUTO</t>
  </si>
  <si>
    <t>BUCHA DE REDUCAO EM ALUMINIO, COM ROSCA, DE 3" X 1 1/4", PARA ELETRODUTO</t>
  </si>
  <si>
    <t>BUCHA DE REDUCAO EM ALUMINIO, COM ROSCA, DE 3" X 2 1/2", PARA ELETRODUTO</t>
  </si>
  <si>
    <t>BUCHA DE REDUCAO EM ALUMINIO, COM ROSCA, DE 3" X 2", PARA ELETRODUTO</t>
  </si>
  <si>
    <t>BUCHA DE REDUCAO EM ALUMINIO, COM ROSCA, DE 3/4" X 1/2", PARA ELETRODUTO</t>
  </si>
  <si>
    <t>BUCHA DE REDUCAO EM ALUMINIO, COM ROSCA, DE 4" X 2 1/2", PARA ELETRODUTO</t>
  </si>
  <si>
    <t>BUCHA DE REDUCAO EM ALUMINIO, COM ROSCA, DE 4" X 2", PARA ELETRODUTO</t>
  </si>
  <si>
    <t>BUCHA DE REDUCAO EM ALUMINIO, COM ROSCA, DE 4" X 3", PARA ELETRODUTO</t>
  </si>
  <si>
    <t>BUCHA DE REDUCAO PVC ROSCAVEL 3/4" X 1/2"</t>
  </si>
  <si>
    <t>BUCHA DE REDUCAO PVC, ROSCAVEL 1 1/2" X 1"</t>
  </si>
  <si>
    <t>BUCHA DE REDUCAO PVC, ROSCAVEL, 1 1/2" X 3/4"</t>
  </si>
  <si>
    <t>BUCHA DE REDUCAO PVC, ROSCAVEL, 1" X 1/2"</t>
  </si>
  <si>
    <t>BUCHA DE REDUCAO PVC, ROSCAVEL, 1" X 3/4"</t>
  </si>
  <si>
    <t>BUCHA DE REDUCAO, CPVC, SOLDAVEL, 22 X 15 MM, PARA AGUA QUENTE</t>
  </si>
  <si>
    <t>BUCHA DE REDUCAO, CPVC, SOLDAVEL, 28 X 22 MM, PARA AGUA QUENTE</t>
  </si>
  <si>
    <t>BUCHA DE REDUCAO, CPVC, SOLDAVEL, 35 X 28 MM, PARA AGUA QUENTE</t>
  </si>
  <si>
    <t>BUCHA DE REDUCAO, CPVC, SOLDAVEL, 42 X 22 MM, PARA AGUA QUENTE</t>
  </si>
  <si>
    <t>BUCHA DE REDUCAO, CPVC, SOLDAVEL, 54 X 35 MM, PARA AGUA QUENTE</t>
  </si>
  <si>
    <t>BUCHA DE REDUCAO, PPR, DN 25 X 20 MM, PARA AGUA QUENTE PREDIAL</t>
  </si>
  <si>
    <t>BUCHA DE REDUCAO, PPR, DN 32 X 25 MM, PARA AGUA QUENTE E FRIA PREDIAL</t>
  </si>
  <si>
    <t>BUCHA DE REDUCAO, PPR, DN 40 X 25 MM, PARA AGUA QUENTE E FRIA PREDIAL</t>
  </si>
  <si>
    <t>BUCHA DE REDUCAO, PPR, DN 50 X 25 MM, PARA AGUA QUENTE E FRIA PREDIAL</t>
  </si>
  <si>
    <t>BUCHA DE REDUCAO, PPR, DN 50 X 32 MM, PARA AGUA QUENTE E FRIA PREDIAL</t>
  </si>
  <si>
    <t>BUCHA DE REDUCAO, PVC, LONGA, SERIE R, DN 50 X 40 MM, PARA ESGOTO PREDIAL</t>
  </si>
  <si>
    <t>BUCHA EM ALUMINIO, COM ROSCA, DE 1 1/2", PARA ELETRODUTO</t>
  </si>
  <si>
    <t>BUCHA EM ALUMINIO, COM ROSCA, DE 1 1/4", PARA ELETRODUTO</t>
  </si>
  <si>
    <t>BUCHA EM ALUMINIO, COM ROSCA, DE 1", PARA ELETRODUTO</t>
  </si>
  <si>
    <t>BUCHA EM ALUMINIO, COM ROSCA, DE 1/2", PARA ELETRODUTO</t>
  </si>
  <si>
    <t>BUCHA EM ALUMINIO, COM ROSCA, DE 2 1/2", PARA ELETRODUTO</t>
  </si>
  <si>
    <t>BUCHA EM ALUMINIO, COM ROSCA, DE 2", PARA ELETRODUTO</t>
  </si>
  <si>
    <t>BUCHA EM ALUMINIO, COM ROSCA, DE 3", PARA ELETRODUTO</t>
  </si>
  <si>
    <t>BUCHA EM ALUMINIO, COM ROSCA, DE 3/4", PARA ELETRODUTO</t>
  </si>
  <si>
    <t>BUCHA EM ALUMINIO, COM ROSCA, DE 3/8", PARA ELETRODUTO</t>
  </si>
  <si>
    <t>BUCHA EM ALUMINIO, COM ROSCA, DE 4", PARA ELETRODUTO</t>
  </si>
  <si>
    <t>CABECEIRA DIREITA OU ESQUERDA, PVC, PARA CALHA PLUVIAL, DIAMETRO ENTRE *119 E 170* MM, PARA DRENAGEM PLUVIAL PREDIAL</t>
  </si>
  <si>
    <t>CABECOTE PARA ENTRADA DE LINHA DE ALIMENTACAO PARA ELETRODUTO, EM LIGA DE ALUMINIO COM ACABAMENTO ANTI CORROSIVO, COM FIXACAO POR ENCAIXE LISO DE 360 GRAUS, DE 1 1/2"</t>
  </si>
  <si>
    <t>CABECOTE PARA ENTRADA DE LINHA DE ALIMENTACAO PARA ELETRODUTO, EM LIGA DE ALUMINIO COM ACABAMENTO ANTI CORROSIVO, COM FIXACAO POR ENCAIXE LISO DE 360 GRAUS, DE 1 1/4"</t>
  </si>
  <si>
    <t>CABECOTE PARA ENTRADA DE LINHA DE ALIMENTACAO PARA ELETRODUTO, EM LIGA DE ALUMINIO COM ACABAMENTO ANTI CORROSIVO, COM FIXACAO POR ENCAIXE LISO DE 360 GRAUS, DE 1"</t>
  </si>
  <si>
    <t>CABECOTE PARA ENTRADA DE LINHA DE ALIMENTACAO PARA ELETRODUTO, EM LIGA DE ALUMINIO COM ACABAMENTO ANTI CORROSIVO, COM FIXACAO POR ENCAIXE LISO DE 360 GRAUS, DE 1/2"</t>
  </si>
  <si>
    <t>CABECOTE PARA ENTRADA DE LINHA DE ALIMENTACAO PARA ELETRODUTO, EM LIGA DE ALUMINIO COM ACABAMENTO ANTI CORROSIVO, COM FIXACAO POR ENCAIXE LISO DE 360 GRAUS, DE 2 1/2"</t>
  </si>
  <si>
    <t>CABECOTE PARA ENTRADA DE LINHA DE ALIMENTACAO PARA ELETRODUTO, EM LIGA DE ALUMINIO COM ACABAMENTO ANTI CORROSIVO, COM FIXACAO POR ENCAIXE LISO DE 360 GRAUS, DE 2"</t>
  </si>
  <si>
    <t>CABECOTE PARA ENTRADA DE LINHA DE ALIMENTACAO PARA ELETRODUTO, EM LIGA DE ALUMINIO COM ACABAMENTO ANTI CORROSIVO, COM FIXACAO POR ENCAIXE LISO DE 360 GRAUS, DE 3 1/2"</t>
  </si>
  <si>
    <t>CABECOTE PARA ENTRADA DE LINHA DE ALIMENTACAO PARA ELETRODUTO, EM LIGA DE ALUMINIO COM ACABAMENTO ANTI CORROSIVO, COM FIXACAO POR ENCAIXE LISO DE 360 GRAUS, DE 3"</t>
  </si>
  <si>
    <t>CABECOTE PARA ENTRADA DE LINHA DE ALIMENTACAO PARA ELETRODUTO, EM LIGA DE ALUMINIO COM ACABAMENTO ANTI CORROSIVO, COM FIXACAO POR ENCAIXE LISO DE 360 GRAUS, DE 3/4"</t>
  </si>
  <si>
    <t>CABECOTE PARA ENTRADA DE LINHA DE ALIMENTACAO PARA ELETRODUTO, EM LIGA DE ALUMINIO COM ACABAMENTO ANTI CORROSIVO, COM FIXACAO POR ENCAIXE LISO DE 360 GRAUS, DE 4"</t>
  </si>
  <si>
    <t>CABIDE/GANCHO DE BANHEIRO SIMPLES EM METAL CROMADO</t>
  </si>
  <si>
    <t>CABO COAXIAL RG11 95% DE MALHA</t>
  </si>
  <si>
    <t>CABO COAXIAL RG59 95% DE MALHA</t>
  </si>
  <si>
    <t>CABO COAXIAL RG6 95% DE MALHA</t>
  </si>
  <si>
    <t>CABO DE ACO GALVANIZADO, DIAMETRO 12,7 MM (1/2"), COM ALMA DE ACO CABO INDEPENDENTE 6 X 25 F</t>
  </si>
  <si>
    <t>CABO DE ACO GALVANIZADO, DIAMETRO 12,7 MM (1/2"), COM ALMA DE FIBRA 6 X 25 F</t>
  </si>
  <si>
    <t>CABO DE ACO GALVANIZADO, DIAMETRO 9,53 MM (3/8"), COM ALMA DE FIBRA 6 X 25 F</t>
  </si>
  <si>
    <t>CABO DE ALUMINIO NU COM ALMA DE ACO, BITOLA 1/0 AWG</t>
  </si>
  <si>
    <t>CABO DE ALUMINIO NU COM ALMA DE ACO, BITOLA 2 AWG</t>
  </si>
  <si>
    <t>CABO DE ALUMINIO NU COM ALMA DE ACO, BITOLA 2/0 AWG</t>
  </si>
  <si>
    <t>CABO DE ALUMINIO NU COM ALMA DE ACO, BITOLA 4 AWG</t>
  </si>
  <si>
    <t>CABO DE ALUMINIO NU SEM ALMA DE ACO, BITOLA 1/0 AWG</t>
  </si>
  <si>
    <t>CABO DE ALUMINIO NU SEM ALMA DE ACO, BITOLA 2 AWG</t>
  </si>
  <si>
    <t>CABO DE ALUMINIO NU SEM ALMA DE ACO, BITOLA 2/0 AWG</t>
  </si>
  <si>
    <t>CABO DE ALUMINIO NU SEM ALMA DE ACO, BITOLA 4 AWG</t>
  </si>
  <si>
    <t>CABO DE COBRE FLEXIVEL NAO HALOGENADO, SEM EMISSAO DE FUMACA, 750V, SECAO NOMINAL 120 MM</t>
  </si>
  <si>
    <t>CABO DE COBRE FLEXIVEL NAO HALOGENADO, SEM EMISSAO DE FUMACA, 750V, SECAO NOMINAL 2,5 MM</t>
  </si>
  <si>
    <t>CABO DE COBRE FLEXIVEL NAO HALOGENADO, SEM EMISSAO DE FUMACA, 750V, SECAO NOMINAL 240 MM</t>
  </si>
  <si>
    <t>CABO DE COBRE FLEXIVEL NAO HALOGENADO, SEM EMISSAO DE FUMACA, 750V, SECAO NOMINAL 50 MM</t>
  </si>
  <si>
    <t>CABO DE COBRE FLEXIVEL NAO HALOGENADO, SEM EMISSAO DE FUMACA, 750V, SECAO NOMINAL 6,0 MM</t>
  </si>
  <si>
    <t>CABO DE COBRE NU 10 MM2 MEIO-DURO</t>
  </si>
  <si>
    <t>CABO DE COBRE NU 120 MM2 MEIO-DURO</t>
  </si>
  <si>
    <t>CABO DE COBRE NU 150 MM2 MEIO-DURO</t>
  </si>
  <si>
    <t>CABO DE COBRE NU 16 MM2 MEIO-DURO</t>
  </si>
  <si>
    <t>CABO DE COBRE NU 185 MM2 MEIO-DURO</t>
  </si>
  <si>
    <t>CABO DE COBRE NU 25 MM2 MEIO-DURO</t>
  </si>
  <si>
    <t>CABO DE COBRE NU 35 MM2 MEIO-DURO</t>
  </si>
  <si>
    <t>CABO DE COBRE NU 50 MM2 MEIO-DURO</t>
  </si>
  <si>
    <t>CABO DE COBRE NU 70 MM2 MEIO-DURO</t>
  </si>
  <si>
    <t>CABO DE COBRE NU 95 MM2 MEIO-DURO</t>
  </si>
  <si>
    <t>CABO DE COBRE, FLEXIVEL, CLASSE 4 OU 5, ISOLACAO EM PVC/A, ANTICHAMA BWF-B, 1 CONDUTOR, 450/750 V, SECAO NOMINAL 0,5 MM2</t>
  </si>
  <si>
    <t>CABO DE COBRE, FLEXIVEL, CLASSE 4 OU 5, ISOLACAO EM PVC/A, ANTICHAMA BWF-B, 1 CONDUTOR, 450/750 V, SECAO NOMINAL 0,75 MM2</t>
  </si>
  <si>
    <t>CABO DE COBRE, FLEXIVEL, CLASSE 4 OU 5, ISOLACAO EM PVC/A, ANTICHAMA BWF-B, 1 CONDUTOR, 450/750 V, SECAO NOMINAL 1,0 MM2</t>
  </si>
  <si>
    <t>CABO DE COBRE, FLEXIVEL, CLASSE 4 OU 5, ISOLACAO EM PVC/A, ANTICHAMA BWF-B, 1 CONDUTOR, 450/750 V, SECAO NOMINAL 1,5 MM2</t>
  </si>
  <si>
    <t>CABO DE COBRE, FLEXIVEL, CLASSE 4 OU 5, ISOLACAO EM PVC/A, ANTICHAMA BWF-B, 1 CONDUTOR, 450/750 V, SECAO NOMINAL 10 MM2</t>
  </si>
  <si>
    <t>CABO DE COBRE, FLEXIVEL, CLASSE 4 OU 5, ISOLACAO EM PVC/A, ANTICHAMA BWF-B, 1 CONDUTOR, 450/750 V, SECAO NOMINAL 120 MM2</t>
  </si>
  <si>
    <t>CABO DE COBRE, FLEXIVEL, CLASSE 4 OU 5, ISOLACAO EM PVC/A, ANTICHAMA BWF-B, 1 CONDUTOR, 450/750 V, SECAO NOMINAL 150 MM2</t>
  </si>
  <si>
    <t>CABO DE COBRE, FLEXIVEL, CLASSE 4 OU 5, ISOLACAO EM PVC/A, ANTICHAMA BWF-B, 1 CONDUTOR, 450/750 V, SECAO NOMINAL 16 MM2</t>
  </si>
  <si>
    <t>CABO DE COBRE, FLEXIVEL, CLASSE 4 OU 5, ISOLACAO EM PVC/A, ANTICHAMA BWF-B, 1 CONDUTOR, 450/750 V, SECAO NOMINAL 185 MM2</t>
  </si>
  <si>
    <t>CABO DE COBRE, FLEXIVEL, CLASSE 4 OU 5, ISOLACAO EM PVC/A, ANTICHAMA BWF-B, 1 CONDUTOR, 450/750 V, SECAO NOMINAL 2,5 MM2</t>
  </si>
  <si>
    <t>CABO DE COBRE, FLEXIVEL, CLASSE 4 OU 5, ISOLACAO EM PVC/A, ANTICHAMA BWF-B, 1 CONDUTOR, 450/750 V, SECAO NOMINAL 240 MM2</t>
  </si>
  <si>
    <t>CABO DE COBRE, FLEXIVEL, CLASSE 4 OU 5, ISOLACAO EM PVC/A, ANTICHAMA BWF-B, 1 CONDUTOR, 450/750 V, SECAO NOMINAL 25 MM2</t>
  </si>
  <si>
    <t>CABO DE COBRE, FLEXIVEL, CLASSE 4 OU 5, ISOLACAO EM PVC/A, ANTICHAMA BWF-B, 1 CONDUTOR, 450/750 V, SECAO NOMINAL 35 MM2</t>
  </si>
  <si>
    <t>CABO DE COBRE, FLEXIVEL, CLASSE 4 OU 5, ISOLACAO EM PVC/A, ANTICHAMA BWF-B, 1 CONDUTOR, 450/750 V, SECAO NOMINAL 4 MM2</t>
  </si>
  <si>
    <t>CABO DE COBRE, FLEXIVEL, CLASSE 4 OU 5, ISOLACAO EM PVC/A, ANTICHAMA BWF-B, 1 CONDUTOR, 450/750 V, SECAO NOMINAL 50 MM2</t>
  </si>
  <si>
    <t>CABO DE COBRE, FLEXIVEL, CLASSE 4 OU 5, ISOLACAO EM PVC/A, ANTICHAMA BWF-B, 1 CONDUTOR, 450/750 V, SECAO NOMINAL 6 MM2</t>
  </si>
  <si>
    <t>CABO DE COBRE, FLEXIVEL, CLASSE 4 OU 5, ISOLACAO EM PVC/A, ANTICHAMA BWF-B, 1 CONDUTOR, 450/750 V, SECAO NOMINAL 70 MM2</t>
  </si>
  <si>
    <t>CABO DE COBRE, FLEXIVEL, CLASSE 4 OU 5, ISOLACAO EM PVC/A, ANTICHAMA BWF-B, 1 CONDUTOR, 450/750 V, SECAO NOMINAL 95 MM2</t>
  </si>
  <si>
    <t>CABO DE COBRE, FLEXIVEL, CLASSE 4 OU 5, ISOLACAO EM PVC/A, ANTICHAMA BWF-B, COBERTURA PVC-ST1, ANTICHAMA BWF-B, 1 CONDUTOR, 0,6/1 KV, SECAO NOMINAL 1,5 MM2</t>
  </si>
  <si>
    <t>CABO DE COBRE, FLEXIVEL, CLASSE 4 OU 5, ISOLACAO EM PVC/A, ANTICHAMA BWF-B, COBERTURA PVC-ST1, ANTICHAMA BWF-B, 1 CONDUTOR, 0,6/1 KV, SECAO NOMINAL 10 MM2</t>
  </si>
  <si>
    <t>CABO DE COBRE, FLEXIVEL, CLASSE 4 OU 5, ISOLACAO EM PVC/A, ANTICHAMA BWF-B, COBERTURA PVC-ST1, ANTICHAMA BWF-B, 1 CONDUTOR, 0,6/1 KV, SECAO NOMINAL 120 MM2</t>
  </si>
  <si>
    <t>CABO DE COBRE, FLEXIVEL, CLASSE 4 OU 5, ISOLACAO EM PVC/A, ANTICHAMA BWF-B, COBERTURA PVC-ST1, ANTICHAMA BWF-B, 1 CONDUTOR, 0,6/1 KV, SECAO NOMINAL 150 MM2</t>
  </si>
  <si>
    <t>CABO DE COBRE, FLEXIVEL, CLASSE 4 OU 5, ISOLACAO EM PVC/A, ANTICHAMA BWF-B, COBERTURA PVC-ST1, ANTICHAMA BWF-B, 1 CONDUTOR, 0,6/1 KV, SECAO NOMINAL 16 MM2</t>
  </si>
  <si>
    <t>CABO DE COBRE, FLEXIVEL, CLASSE 4 OU 5, ISOLACAO EM PVC/A, ANTICHAMA BWF-B, COBERTURA PVC-ST1, ANTICHAMA BWF-B, 1 CONDUTOR, 0,6/1 KV, SECAO NOMINAL 185 MM2</t>
  </si>
  <si>
    <t>CABO DE COBRE, FLEXIVEL, CLASSE 4 OU 5, ISOLACAO EM PVC/A, ANTICHAMA BWF-B, COBERTURA PVC-ST1, ANTICHAMA BWF-B, 1 CONDUTOR, 0,6/1 KV, SECAO NOMINAL 2,5 MM2</t>
  </si>
  <si>
    <t>CABO DE COBRE, FLEXIVEL, CLASSE 4 OU 5, ISOLACAO EM PVC/A, ANTICHAMA BWF-B, COBERTURA PVC-ST1, ANTICHAMA BWF-B, 1 CONDUTOR, 0,6/1 KV, SECAO NOMINAL 240 MM2</t>
  </si>
  <si>
    <t>CABO DE COBRE, FLEXIVEL, CLASSE 4 OU 5, ISOLACAO EM PVC/A, ANTICHAMA BWF-B, COBERTURA PVC-ST1, ANTICHAMA BWF-B, 1 CONDUTOR, 0,6/1 KV, SECAO NOMINAL 25 MM2</t>
  </si>
  <si>
    <t>CABO DE COBRE, FLEXIVEL, CLASSE 4 OU 5, ISOLACAO EM PVC/A, ANTICHAMA BWF-B, COBERTURA PVC-ST1, ANTICHAMA BWF-B, 1 CONDUTOR, 0,6/1 KV, SECAO NOMINAL 300 MM2</t>
  </si>
  <si>
    <t>CABO DE COBRE, FLEXIVEL, CLASSE 4 OU 5, ISOLACAO EM PVC/A, ANTICHAMA BWF-B, COBERTURA PVC-ST1, ANTICHAMA BWF-B, 1 CONDUTOR, 0,6/1 KV, SECAO NOMINAL 35 MM2</t>
  </si>
  <si>
    <t>CABO DE COBRE, FLEXIVEL, CLASSE 4 OU 5, ISOLACAO EM PVC/A, ANTICHAMA BWF-B, COBERTURA PVC-ST1, ANTICHAMA BWF-B, 1 CONDUTOR, 0,6/1 KV, SECAO NOMINAL 4 MM2</t>
  </si>
  <si>
    <t>CABO DE COBRE, FLEXIVEL, CLASSE 4 OU 5, ISOLACAO EM PVC/A, ANTICHAMA BWF-B, COBERTURA PVC-ST1, ANTICHAMA BWF-B, 1 CONDUTOR, 0,6/1 KV, SECAO NOMINAL 400 MM2</t>
  </si>
  <si>
    <t>CABO DE COBRE, FLEXIVEL, CLASSE 4 OU 5, ISOLACAO EM PVC/A, ANTICHAMA BWF-B, COBERTURA PVC-ST1, ANTICHAMA BWF-B, 1 CONDUTOR, 0,6/1 KV, SECAO NOMINAL 50 MM2</t>
  </si>
  <si>
    <t>CABO DE COBRE, FLEXIVEL, CLASSE 4 OU 5, ISOLACAO EM PVC/A, ANTICHAMA BWF-B, COBERTURA PVC-ST1, ANTICHAMA BWF-B, 1 CONDUTOR, 0,6/1 KV, SECAO NOMINAL 500 MM2</t>
  </si>
  <si>
    <t>CABO DE COBRE, FLEXIVEL, CLASSE 4 OU 5, ISOLACAO EM PVC/A, ANTICHAMA BWF-B, COBERTURA PVC-ST1, ANTICHAMA BWF-B, 1 CONDUTOR, 0,6/1 KV, SECAO NOMINAL 6 MM2</t>
  </si>
  <si>
    <t>CABO DE COBRE, FLEXIVEL, CLASSE 4 OU 5, ISOLACAO EM PVC/A, ANTICHAMA BWF-B, COBERTURA PVC-ST1, ANTICHAMA BWF-B, 1 CONDUTOR, 0,6/1 KV, SECAO NOMINAL 70 MM2</t>
  </si>
  <si>
    <t>CABO DE COBRE, FLEXIVEL, CLASSE 4 OU 5, ISOLACAO EM PVC/A, ANTICHAMA BWF-B, COBERTURA PVC-ST1, ANTICHAMA BWF-B, 1 CONDUTOR, 0,6/1 KV, SECAO NOMINAL 95 MM2</t>
  </si>
  <si>
    <t>CABO DE COBRE, RIGIDO, CLASSE 2, ISOLACAO EM PVC, ANTI-CHAMA BWF-B, 1 CONDUTOR, 450/750 V, DIAMETRO 120 MM2</t>
  </si>
  <si>
    <t>CABO DE COBRE, RIGIDO, CLASSE 2, ISOLACAO EM PVC/A, ANTICHAMA BWF-B, 1 CONDUTOR, 450/750 V, SECAO NOMINAL 150 MM2</t>
  </si>
  <si>
    <t>CABO DE COBRE, RIGIDO, CLASSE 2, ISOLACAO EM PVC/A, ANTICHAMA BWF-B, 1 CONDUTOR, 450/750 V, SECAO NOMINAL 16 MM2</t>
  </si>
  <si>
    <t>CABO DE COBRE, RIGIDO, CLASSE 2, ISOLACAO EM PVC/A, ANTICHAMA BWF-B, 1 CONDUTOR, 450/750 V, SECAO NOMINAL 185 MM2</t>
  </si>
  <si>
    <t>CABO DE COBRE, RIGIDO, CLASSE 2, ISOLACAO EM PVC/A, ANTICHAMA BWF-B, 1 CONDUTOR, 450/750 V, SECAO NOMINAL 240 MM2</t>
  </si>
  <si>
    <t>CABO DE COBRE, RIGIDO, CLASSE 2, ISOLACAO EM PVC/A, ANTICHAMA BWF-B, 1 CONDUTOR, 450/750 V, SECAO NOMINAL 25 MM2</t>
  </si>
  <si>
    <t>CABO DE COBRE, RIGIDO, CLASSE 2, ISOLACAO EM PVC/A, ANTICHAMA BWF-B, 1 CONDUTOR, 450/750 V, SECAO NOMINAL 35 MM2</t>
  </si>
  <si>
    <t>CABO DE COBRE, RIGIDO, CLASSE 2, ISOLACAO EM PVC/A, ANTICHAMA BWF-B, 1 CONDUTOR, 450/750 V, SECAO NOMINAL 50 MM2</t>
  </si>
  <si>
    <t>CABO DE COBRE, RIGIDO, CLASSE 2, ISOLACAO EM PVC/A, ANTICHAMA BWF-B, 1 CONDUTOR, 450/750 V, SECAO NOMINAL 6 MM2</t>
  </si>
  <si>
    <t>CABO DE COBRE, RIGIDO, CLASSE 2, ISOLACAO EM PVC/A, ANTICHAMA BWF-B, 1 CONDUTOR, 450/750 V, SECAO NOMINAL 70 MM2</t>
  </si>
  <si>
    <t>CABO DE COBRE, RIGIDO, CLASSE 2, ISOLACAO EM PVC/A, ANTICHAMA BWF-B, 1 CONDUTOR, 450/750 V, SECAO NOMINAL 95 MM2</t>
  </si>
  <si>
    <t>CABO DE REDE, PAR TRANCADO U/UTP, 4 PARES, CATEGORIA 5E (CAT 5E), ISOLAMENTO PVC (CM)</t>
  </si>
  <si>
    <t>CABO DE REDE, PAR TRANCADO U/UTP, 4 PARES, CATEGORIA 5E (CAT 5E), ISOLAMENTO PVC (CMX)</t>
  </si>
  <si>
    <t>CABO DE REDE, PAR TRANCADO U/UTP, 4 PARES, CATEGORIA 5E (CAT 5E), ISOLAMENTO PVC (LSZH)</t>
  </si>
  <si>
    <t>CABO DE REDE, PAR TRANCADO U/UTP, 4 PARES, CATEGORIA 6 (CAT 6), ISOLAMENTO PVC (CM)</t>
  </si>
  <si>
    <t>CABO DE REDE, PAR TRANCADO UTP, 4 PARES, CATEGORIA 6 (CAT 6), ISOLAMENTO PVC (LSZH)</t>
  </si>
  <si>
    <t>CABO ELETRONICO CATEGORIA 6A U/UTP 23AWG X 4P</t>
  </si>
  <si>
    <t>CABO FLEXIVEL PVC 750 V, 2 CONDUTORES DE 1,5 MM2</t>
  </si>
  <si>
    <t>CABO FLEXIVEL PVC 750 V, 2 CONDUTORES DE 4,0 MM2</t>
  </si>
  <si>
    <t>CABO FLEXIVEL PVC 750 V, 2 CONDUTORES DE 6,0 MM2</t>
  </si>
  <si>
    <t>CABO FLEXIVEL PVC 750 V, 3 CONDUTORES DE 1,5 MM2</t>
  </si>
  <si>
    <t>CABO FLEXIVEL PVC 750 V, 3 CONDUTORES DE 4,0 MM2</t>
  </si>
  <si>
    <t>CABO FLEXIVEL PVC 750 V, 3 CONDUTORES DE 6,0 MM2</t>
  </si>
  <si>
    <t>CABO FLEXIVEL PVC 750 V, 4 CONDUTORES DE 1,5 MM2</t>
  </si>
  <si>
    <t>CABO FLEXIVEL PVC 750 V, 4 CONDUTORES DE 4,0 MM2</t>
  </si>
  <si>
    <t>CABO FLEXIVEL PVC 750 V, 4 CONDUTORES DE 6,0 MM2</t>
  </si>
  <si>
    <t>CABO MULTIPOLAR DE COBRE, FLEXIVEL, CLASSE 4 OU 5, ISOLACAO EM HEPR, COBERTURA EM PVC-ST2, ANTICHAMA BWF-B, 0,6/1 KV, 3 CONDUTORES DE 1,5 MM2</t>
  </si>
  <si>
    <t>CABO MULTIPOLAR DE COBRE, FLEXIVEL, CLASSE 4 OU 5, ISOLACAO EM HEPR, COBERTURA EM PVC-ST2, ANTICHAMA BWF-B, 0,6/1 KV, 3 CONDUTORES DE 10 MM2</t>
  </si>
  <si>
    <t>CABO MULTIPOLAR DE COBRE, FLEXIVEL, CLASSE 4 OU 5, ISOLACAO EM HEPR, COBERTURA EM PVC-ST2, ANTICHAMA BWF-B, 0,6/1 KV, 3 CONDUTORES DE 120 MM2</t>
  </si>
  <si>
    <t>CABO MULTIPOLAR DE COBRE, FLEXIVEL, CLASSE 4 OU 5, ISOLACAO EM HEPR, COBERTURA EM PVC-ST2, ANTICHAMA BWF-B, 0,6/1 KV, 3 CONDUTORES DE 16 MM2</t>
  </si>
  <si>
    <t>CABO MULTIPOLAR DE COBRE, FLEXIVEL, CLASSE 4 OU 5, ISOLACAO EM HEPR, COBERTURA EM PVC-ST2, ANTICHAMA BWF-B, 0,6/1 KV, 3 CONDUTORES DE 2,5 MM2</t>
  </si>
  <si>
    <t>CABO MULTIPOLAR DE COBRE, FLEXIVEL, CLASSE 4 OU 5, ISOLACAO EM HEPR, COBERTURA EM PVC-ST2, ANTICHAMA BWF-B, 0,6/1 KV, 3 CONDUTORES DE 25 MM2</t>
  </si>
  <si>
    <t>CABO MULTIPOLAR DE COBRE, FLEXIVEL, CLASSE 4 OU 5, ISOLACAO EM HEPR, COBERTURA EM PVC-ST2, ANTICHAMA BWF-B, 0,6/1 KV, 3 CONDUTORES DE 35 MM2</t>
  </si>
  <si>
    <t>CABO MULTIPOLAR DE COBRE, FLEXIVEL, CLASSE 4 OU 5, ISOLACAO EM HEPR, COBERTURA EM PVC-ST2, ANTICHAMA BWF-B, 0,6/1 KV, 3 CONDUTORES DE 4 MM2</t>
  </si>
  <si>
    <t>CABO MULTIPOLAR DE COBRE, FLEXIVEL, CLASSE 4 OU 5, ISOLACAO EM HEPR, COBERTURA EM PVC-ST2, ANTICHAMA BWF-B, 0,6/1 KV, 3 CONDUTORES DE 50 MM2</t>
  </si>
  <si>
    <t>CABO MULTIPOLAR DE COBRE, FLEXIVEL, CLASSE 4 OU 5, ISOLACAO EM HEPR, COBERTURA EM PVC-ST2, ANTICHAMA BWF-B, 0,6/1 KV, 3 CONDUTORES DE 6 MM2</t>
  </si>
  <si>
    <t>CABO MULTIPOLAR DE COBRE, FLEXIVEL, CLASSE 4 OU 5, ISOLACAO EM HEPR, COBERTURA EM PVC-ST2, ANTICHAMA BWF-B, 0,6/1 KV, 3 CONDUTORES DE 70 MM2</t>
  </si>
  <si>
    <t>CABO MULTIPOLAR DE COBRE, FLEXIVEL, CLASSE 4 OU 5, ISOLACAO EM HEPR, COBERTURA EM PVC-ST2, ANTICHAMA BWF-B, 0,6/1 KV, 3 CONDUTORES DE 95 MM2</t>
  </si>
  <si>
    <t>CABO TELEFONICO CCI 50, 1 PAR, USO INTERNO, SEM BLINDAGEM</t>
  </si>
  <si>
    <t>CABO TELEFONICO CCI 50, 2 PARES, USO INTERNO, SEM BLINDAGEM</t>
  </si>
  <si>
    <t>CABO TELEFONICO CCI 50, 3 PARES, USO INTERNO, SEM BLINDAGEM</t>
  </si>
  <si>
    <t>CABO TELEFONICO CCI 50, 4 PARES, USO INTERNO, SEM BLINDAGEM</t>
  </si>
  <si>
    <t>CABO TELEFONICO CCI 50, 5 PARES, USO INTERNO, SEM BLINDAGEM</t>
  </si>
  <si>
    <t>CABO TELEFONICO CCI 50, 6 PARES, USO INTERNO, SEM BLINDAGEM</t>
  </si>
  <si>
    <t>CABO TELEFONICO CI 50, 10 PARES, USO INTERNO</t>
  </si>
  <si>
    <t>CABO TELEFONICO CI 50, 20 PARES, USO INTERNO</t>
  </si>
  <si>
    <t>CABO TELEFONICO CI 50, 200 PARES, USO INTERNO</t>
  </si>
  <si>
    <t>CABO TELEFONICO CI 50, 30 PARES, USO INTERNO</t>
  </si>
  <si>
    <t>CABO TELEFONICO CI 50, 50 PARES, USO INTERNO</t>
  </si>
  <si>
    <t>CABO TELEFONICO CI 50, 75 PARES, USO INTERNO</t>
  </si>
  <si>
    <t>CABO TELEFONICO CTP - APL - 50, 10 PARES, USO EXTERNO</t>
  </si>
  <si>
    <t>CABO TELEFONICO CTP - APL - 50, 100 PARES, USO EXTERNO</t>
  </si>
  <si>
    <t>CABO TELEFONICO CTP - APL - 50, 20 PARES, USO EXTERNO</t>
  </si>
  <si>
    <t>CABO TELEFONICO CTP - APL - 50, 30 PARES, USO EXTERNO</t>
  </si>
  <si>
    <t>CACAMBA METALICA BASCULANTE COM CAPACIDADE DE 10 M3 (INCLUI MONTAGEM, NAO INCLUI CAMINHAO)</t>
  </si>
  <si>
    <t>CACAMBA METALICA BASCULANTE COM CAPACIDADE DE 6 M3 (INCLUI MONTAGEM, NAO INCLUI CAMINHAO)</t>
  </si>
  <si>
    <t>CADEADO SIMPLES, CORPO EM LATAO MACICO, COM LARGURA DE 25 MM E ALTURA DE APROX 25 MM, HASTE CEMENTADA (NAO LONGA), EM ACO TEMPERADO COM DIAMETRO DE APROX 5,0 MM, INCLUINDO 2 CHAVES</t>
  </si>
  <si>
    <t>CADEADO SIMPLES, CORPO EM LATAO MACICO, COM LARGURA DE 35 MM E ALTURA DE APROX 30 MM, HASTE CEMENTADA (NAO LONGA), EM ACO TEMPERADO COM DIAMETRO DE APROX 6,0 MM, INCLUINDO 2 CHAVES</t>
  </si>
  <si>
    <t>CADEADO SIMPLES, CORPO EM LATAO MACICO, COM LARGURA DE 50 MM E ALTURA DE APROX 40 MM, HASTE CEMENTADA EM ACO TEMPERADO COM DIAMETRO DE APROX 8,0 MM, INCLUINDO 2 CHAVES</t>
  </si>
  <si>
    <t>CADEIRA SUSPENSA MANUAL / BALANCIM INDIVIDUAL (NBR 14751)</t>
  </si>
  <si>
    <t>CAIBRO 5 X 5 CM EM PINUS, MISTA OU EQUIVALENTE DA REGIAO - BRUTA</t>
  </si>
  <si>
    <t>CAIBRO APARELHADO *6 X 8* CM, EM MACARANDUBA/MASSARANDUBA, ANGELIM OU EQUIVALENTE DA REGIAO</t>
  </si>
  <si>
    <t>CAIBRO APARELHADO *7,5 X 7,5* CM, EM MACARANDUBA/MASSARANDUBA, ANGELIM OU EQUIVALENTE DA REGIAO</t>
  </si>
  <si>
    <t>CAIBRO NAO APARELHADO *5 X 6* CM, EM MACARANDUBA/MASSARANDUBA, ANGELIM OU EQUIVALENTE DA REGIAO - BRUTA</t>
  </si>
  <si>
    <t>CAIBRO NAO APARELHADO *6 X 6* CM, EM MACARANDUBA/MASSARANDUBA, ANGELIM OU EQUIVALENTE DA REGIAO - BRUTA</t>
  </si>
  <si>
    <t>CAIBRO NAO APARELHADO, *6 X 8* CM, EM MACARANDUBA/MASSARANDUBA, ANGELIM OU EQUIVALENTE DA REGIAO - BRUTA</t>
  </si>
  <si>
    <t>CAIBRO ROLICO DE MADEIRA TRATADA, D = 4 A 7 CM, H = 3,00 M, EM EUCALIPTO OU EQUIVALENTE DA REGIAO</t>
  </si>
  <si>
    <t>CAIXA D'AGUA / RESERVATORIO EM POLIESTER REFORCADO COM FIBRA DE VIDRO, 10000 LITROS, COM TAMPA</t>
  </si>
  <si>
    <t>CAIXA D'AGUA / RESERVATORIO EM POLIESTER REFORCADO COM FIBRA DE VIDRO, 1500 LITROS, COM TAMPA</t>
  </si>
  <si>
    <t>CAIXA D'AGUA / RESERVATORIO EM POLIESTER REFORCADO COM FIBRA DE VIDRO, 15000 LITROS, COM TAMPA</t>
  </si>
  <si>
    <t>CAIXA D'AGUA / RESERVATORIO EM POLIESTER REFORCADO COM FIBRA DE VIDRO, 2000 LITROS, COM TAMPA</t>
  </si>
  <si>
    <t>CAIXA D'AGUA / RESERVATORIO EM POLIESTER REFORCADO COM FIBRA DE VIDRO, 20000 LITROS, COM TAMPA</t>
  </si>
  <si>
    <t>CAIXA D'AGUA / RESERVATORIO EM POLIESTER REFORCADO COM FIBRA DE VIDRO, 3000 LITROS, COM TAMPA</t>
  </si>
  <si>
    <t>CAIXA D'AGUA / RESERVATORIO EM POLIESTER REFORCADO COM FIBRA DE VIDRO, 500 LITROS, COM TAMPA</t>
  </si>
  <si>
    <t>CAIXA D'AGUA / RESERVATORIO EM POLIESTER REFORCADO COM FIBRA DE VIDRO, 5000 LITROS, COM TAMPA</t>
  </si>
  <si>
    <t>CAIXA D'AGUA / RESERVATORIO EM POLIESTER REFORCADO COM FIBRA DE VIDRO, 7000 LITROS, COM TAMPA</t>
  </si>
  <si>
    <t>CAIXA D'AGUA / RESERVATORIO EM POLIESTER REFORCADO COM FIBRA DE VIDRO, 750 LITROS, COM TAMPA</t>
  </si>
  <si>
    <t>CAIXA D'AGUA / RESERVATORIO EM POLIESTER REFORCADO COM FIBRA DE VIDRO,1000 LITROS, COM TAMPA</t>
  </si>
  <si>
    <t>CAIXA D'AGUA / RESERVATORIO EM POLIETILENO, 1000 LITROS, COM TAMPA</t>
  </si>
  <si>
    <t>CAIXA D'AGUA / RESERVATORIO EM POLIETILENO, 1500 LITROS, COM TAMPA</t>
  </si>
  <si>
    <t>CAIXA D'AGUA / RESERVATORIO EM POLIETILENO, 2000 LITROS, COM TAMPA</t>
  </si>
  <si>
    <t>CAIXA D'AGUA / RESERVATORIO EM POLIETILENO, 3000 LITROS, COM TAMPA</t>
  </si>
  <si>
    <t>CAIXA D'AGUA / RESERVATORIO EM POLIETILENO, 500 LITROS, COM TAMPA</t>
  </si>
  <si>
    <t>CAIXA D'AGUA / RESERVATORIO EM POLIETILENO, 750 LITROS, COM TAMPA</t>
  </si>
  <si>
    <t>CAIXA DE ATERRAMENTO EM CONCRETO PRE-MOLDADO, DIAMETRO DE 0,30 M E ALTURA DE 0,35 M, SEM FUNDO E COM TAMPA</t>
  </si>
  <si>
    <t>CAIXA DE CONCRETO ARMADO PRE-MOLDADO, COM FUNDO E SEM TAMPA, DIMENSOES DE 0,30 X 0,30 X 0,30 M</t>
  </si>
  <si>
    <t>CAIXA DE CONCRETO ARMADO PRE-MOLDADO, COM FUNDO E SEM TAMPA, DIMENSOES DE 0,40 X 0,40 X 0,40 M</t>
  </si>
  <si>
    <t>CAIXA DE CONCRETO ARMADO PRE-MOLDADO, COM FUNDO E SEM TAMPA, DIMENSOES DE 0,60 X 0,60 X 0,50 M</t>
  </si>
  <si>
    <t>CAIXA DE CONCRETO ARMADO PRE-MOLDADO, COM FUNDO E SEM TAMPA, DIMENSOES DE 0,80 X 0,80 X 0,50 M</t>
  </si>
  <si>
    <t>CAIXA DE CONCRETO ARMADO PRE-MOLDADO, COM FUNDO E SEM TAMPA, DIMENSOES DE 1,00 X 1,00 X 0,50 M</t>
  </si>
  <si>
    <t>CAIXA DE CONCRETO ARMADO PRE-MOLDADO, COM FUNDO E TAMPA, DIMENSOES DE 0,30 X 0,30 X 0,30 M</t>
  </si>
  <si>
    <t>CAIXA DE CONCRETO ARMADO PRE-MOLDADO, COM FUNDO E TAMPA, DIMENSOES DE 0,40 X 0,40 X 0,40 M</t>
  </si>
  <si>
    <t>CAIXA DE CONCRETO ARMADO PRE-MOLDADO, COM FUNDO E TAMPA, DIMENSOES DE 0,60 X 0,60 X 0,50 M</t>
  </si>
  <si>
    <t>CAIXA DE CONCRETO ARMADO PRE-MOLDADO, SEM FUNDO, QUADRADA, DIMENSOES DE 0,30 X 0,30 X 0,30 M</t>
  </si>
  <si>
    <t>CAIXA DE CONCRETO ARMADO PRE-MOLDADO, SEM FUNDO, QUADRADA, DIMENSOES DE 0,40 X 0,40 X 0,40 M</t>
  </si>
  <si>
    <t>CAIXA DE CONCRETO ARMADO PRE-MOLDADO, SEM FUNDO, QUADRADA, DIMENSOES DE 0,60 X 0,60 X 0,50 M</t>
  </si>
  <si>
    <t>CAIXA DE CONCRETO ARMADO PRE-MOLDADO, SEM FUNDO, QUADRADA, DIMENSOES DE 0,80 X 0,80 X 0,50 M</t>
  </si>
  <si>
    <t>CAIXA DE CONCRETO ARMADO PRE-MOLDADO, SEM FUNDO, QUADRADA, DIMENSOES DE 1,00 X 1,00 X 0,50 M</t>
  </si>
  <si>
    <t>CAIXA DE DERIVACAO PARA MEDIDOR DE ENERGIA, COM BARRAMENTO MONOFASICO, EM POLICARBONATO / TERMOPLASTICO - MODULO (PADRAO CONCESSIONARIA LOCAL)</t>
  </si>
  <si>
    <t>CAIXA DE DERIVACAO PARA MEDIDOR DE ENERGIA, COM BARRAMENTO POLIFASICO, EM POLICARBONATO / TERMOPLASTICO - MODULO (PADRAO CONCESSIONARIA LOCAL)</t>
  </si>
  <si>
    <t>CAIXA DE DESCARGA PLASTICA PARA BACIA / VASO SANITARIO DE EMBUTIR, COM ESPELHO ACIONADOR EM PLASTICO, CAPACIDADE 6 A 10 LITROS, (COMPLETA - ACESSORIOS INCLUSOS)</t>
  </si>
  <si>
    <t>CAIXA DE DESCARGA PLASTICA PARA BACIA / VASO SANITARIO, EXTERNA, CAPACIDADE 9 LITROS, PUXADOR FIO DE NYLON, NAO INCLUSO CANO, BOLSA, ENGATE</t>
  </si>
  <si>
    <t>CAIXA DE GORDURA CILINDRICA EM CONCRETO SIMPLES, PRE-MOLDADA, COM DIAMETRO DE 40 CM E ALTURA DE 45 CM, COM TAMPA</t>
  </si>
  <si>
    <t>CAIXA DE GORDURA EM PVC, DIAMETRO MINIMO 300 MM, DIAMETRO DE SAIDA 100 MM, CAPACIDADE APROXIMADA 18 LITROS, COM TAMPA E CESTO</t>
  </si>
  <si>
    <t>CAIXA DE INCENDIO/ABRIGO PARA MANGUEIRA, DE EMBUTIR/INTERNA, COM 75 X 45 X 17 CM, EM CHAPA DE ACO, PORTA COM VENTILACAO, VISOR COM A INSCRICAO "INCENDIO", SUPORTE/CESTA INTERNA PARA A MANGUEIRA, PINTURA ELETROSTATICA VERMELHA</t>
  </si>
  <si>
    <t>CAIXA DE INCENDIO/ABRIGO PARA MANGUEIRA, DE EMBUTIR/INTERNA, COM 90 X 60 X 17 CM, EM CHAPA DE ACO, PORTA COM VENTILACAO, VISOR COM A INSCRICAO "INCENDIO", SUPORTE/CESTA INTERNA PARA A MANGUEIRA, PINTURA ELETROSTATICA VERMELHA</t>
  </si>
  <si>
    <t>CAIXA DE INCENDIO/ABRIGO PARA MANGUEIRA, DE SOBREPOR/EXTERNA, COM 75 X 45 X 17 CM, EM CHAPA DE ACO, PORTA COM VENTILACAO, VISOR COM A INSCRICAO "INCENDIO", SUPORTE/CESTA INTERNA PARA A MANGUEIRA, PINTURA ELETROSTATICA VERMELHA</t>
  </si>
  <si>
    <t>CAIXA DE INCENDIO/ABRIGO PARA MANGUEIRA, DE SOBREPOR/EXTERNA, COM 90 X 60 X 17 CM, EM CHAPA DE ACO, PORTA COM VENTILACAO, VISOR COM A INSCRICAO "INCENDIO", SUPORTE/CESTA INTERNA PARA A MANGUEIRA, PINTURA ELETROSTATICA VERMELHA</t>
  </si>
  <si>
    <t>CAIXA DE INSPECAO PARA ATERRAMENTO E PARA RAIOS, EM POLIPROPILENO, DIAMETRO = 300 MM X ALTURA = 400 MM (INCLUIDA TAMPA SEM ESCOTILHA)</t>
  </si>
  <si>
    <t>CAIXA DE INSPECAO PARA ATERRAMENTO OU OUTRO USO, EM PVC, DN = 250 X 250 MM (INCLUIDA TAMPA EM FERRO FUNDIDO SEM ESCOTILHA)</t>
  </si>
  <si>
    <t>CAIXA DE INSPECAO PARA ATERRAMENTO OU OUTRO USO, EM PVC, DN = 300 X *300* MM (INCLUIDA TAMPA EM FERRO FUNDIDO SEM ESCOTILHA)</t>
  </si>
  <si>
    <t>CAIXA DE INSPECAO PARA ATERRAMENTO OU OUTRO USO, EM PVC, DN = 300 X 250 MM (INCLUIDA TAMPA EM FERRO FUNDIDO SEM ESCOTILHA)</t>
  </si>
  <si>
    <t>CAIXA DE INSPECAO PARA ATERRAMENTO OU OUTRO USO, EM PVC, DN = 300 X 600 MM (INCLUIDA TAMPA EM FERRO FUNDIDO SEM ESCOTILHA)</t>
  </si>
  <si>
    <t>CAIXA DE LUZ "3 X 3" EM ACO ESMALTADA</t>
  </si>
  <si>
    <t>CAIXA DE LUZ "4 X 2" EM ACO ESMALTADA</t>
  </si>
  <si>
    <t>CAIXA DE LUZ "4 X 4" EM ACO ESMALTADA</t>
  </si>
  <si>
    <t>CAIXA DE PASSAGEM / DERIVACAO / LUZ, OCTOGONAL 4 X4, EM ACO ESMALTADA, COM FUNDO MOVEL SIMPLES (FMS)</t>
  </si>
  <si>
    <t>CAIXA DE PASSAGEM ELETRICA DE PAREDE, DE EMBUTIR, EM PVC, COM TAMPA APARAFUSADA, DIMENSOES 120 X 120 X *75* MM</t>
  </si>
  <si>
    <t>CAIXA DE PASSAGEM ELETRICA DE PAREDE, DE EMBUTIR, EM PVC, COM TAMPA APARAFUSADA, DIMENSOES 150 X 150 X *75* MM</t>
  </si>
  <si>
    <t>CAIXA DE PASSAGEM ELETRICA DE PAREDE, DE EMBUTIR, EM PVC, COM TAMPA APARAFUSADA, DIMENSOES 200 X 200 X *90* MM</t>
  </si>
  <si>
    <t>CAIXA DE PASSAGEM ELETRICA DE PAREDE, DE EMBUTIR, EM TERMOPLASTICO / PVC, COM TAMPA APARAFUSADA, DIMENSOES 400 X 400 X *120* MM</t>
  </si>
  <si>
    <t>CAIXA DE PASSAGEM ELETRICA DE PAREDE, DE SOBREPOR, EM PVC, COM TAMPA APARAFUSADA, DIMENSOES 300 X 300 X *100* MM</t>
  </si>
  <si>
    <t>CAIXA DE PASSAGEM ELETRICA DE PAREDE, DE SOBREPOR, EM PVC, COM TAMPA APARAFUSADA, DIMENSOES, 400 X 400 X *120* MM</t>
  </si>
  <si>
    <t>CAIXA DE PASSAGEM ELETRICA DE PAREDE, DE SOBREPOR, EM TERMOPLASTICO / PVC, COM TAMPA APARAFUSADA, DIMENSOES 200 X 200 X *100* MM</t>
  </si>
  <si>
    <t>CAIXA DE PASSAGEM ELETRICA DE PAREDE, DE SOBREPOR, EM TERMOPLASTICO / PVC, COM TAMPA APARAFUSADA, DIMENSOES, 150 X 150 X *100* MM</t>
  </si>
  <si>
    <t>CAIXA DE PASSAGEM ELETRICA, PARA PISO, EM PVC, DIMENSOES DE 3/4" A 4"</t>
  </si>
  <si>
    <t>CAIXA DE PASSAGEM METALICA DE SOBREPOR COM TAMPA PARAFUSADA, DIMENSOES 20 X 20 X 10 CM</t>
  </si>
  <si>
    <t>CAIXA DE PASSAGEM METALICA DE SOBREPOR COM TAMPA PARAFUSADA, DIMENSOES 30 X 30 X 10 CM</t>
  </si>
  <si>
    <t>CAIXA DE PASSAGEM METALICA DE SOBREPOR COM TAMPA PARAFUSADA, DIMENSOES 40 X 40 X 15 CM</t>
  </si>
  <si>
    <t>CAIXA DE PASSAGEM METALICA DE SOBREPOR COM TAMPA PARAFUSADA, DIMENSOES 50 X 50 X 15 CM</t>
  </si>
  <si>
    <t>CAIXA DE PASSAGEM METALICA DE SOBREPOR COM TAMPA PARAFUSADA, DIMENSOES 60 X 60 X 20 CM</t>
  </si>
  <si>
    <t>CAIXA DE PASSAGEM METALICA DE SOBREPOR COM TAMPA PARAFUSADA, DIMENSOES 70 X 70 X 20 CM</t>
  </si>
  <si>
    <t>CAIXA DE PASSAGEM METALICA DE SOBREPOR COM TAMPA PARAFUSADA, DIMENSOES 80 X 80 X 20 CM</t>
  </si>
  <si>
    <t>CAIXA DE PASSAGEM METALICA, DE SOBREPOR, COM TAMPA APARAFUSADA, DIMENSOES 15 X 15 X *10* CM</t>
  </si>
  <si>
    <t>CAIXA DE PASSAGEM METALICA, DE SOBREPOR, COM TAMPA APARAFUSADA, DIMENSOES 35 X 35 X *12* CM</t>
  </si>
  <si>
    <t>CAIXA DE PASSAGEM, EM PVC, DE 4" X 2", PARA ELETRODUTO FLEXIVEL CORRUGADO</t>
  </si>
  <si>
    <t>CAIXA DE PASSAGEM, EM PVC, DE 4" X 4", PARA ELETRODUTO FLEXIVEL CORRUGADO</t>
  </si>
  <si>
    <t>CAIXA DE PASSAGEM/ LUZ / TELEFONIA, DE EMBUTIR, EM CHAPA DE ACO GALVANIZADO, DIMENSOES 120 X 120 X *12* CM (PADRAO CONCESSIONARIA LOCAL)</t>
  </si>
  <si>
    <t>CAIXA DE PASSAGEM/ LUZ / TELEFONIA, DE EMBUTIR, EM CHAPA DE ACO GALVANIZADO, DIMENSOES 150 X 150 X 15 CM (PADRAO CONCESSIONARIA LOCAL)</t>
  </si>
  <si>
    <t>CAIXA DE PASSAGEM/ LUZ / TELEFONIA, DE EMBUTIR, EM CHAPA DE ACO GALVANIZADO, DIMENSOES 20 X 20 X *12* CM (PADRAO CONCESSIONARIA LOCAL)</t>
  </si>
  <si>
    <t>CAIXA DE PASSAGEM/ LUZ / TELEFONIA, DE EMBUTIR, EM CHAPA DE ACO GALVANIZADO, DIMENSOES 200 X 200 X 20 CM (PADRAO CONCESSIONARIA LOCAL)</t>
  </si>
  <si>
    <t>CAIXA DE PASSAGEM/ LUZ / TELEFONIA, DE EMBUTIR, EM CHAPA DE ACO GALVANIZADO, DIMENSOES 40 X 40 X *12* CM (PADRAO CONCESSIONARIA LOCAL)</t>
  </si>
  <si>
    <t>CAIXA DE PASSAGEM/ LUZ / TELEFONIA, DE EMBUTIR, EM CHAPA DE ACO GALVANIZADO, DIMENSOES 60 X 60 X *12* CM (PADRAO CONCESSIONARIA LOCAL)</t>
  </si>
  <si>
    <t>CAIXA DE PASSAGEM/ LUZ / TELEFONIA, DE EMBUTIR, EM CHAPA DE ACO GALVANIZADO, DIMENSOES 80 X 80 X *12* CM (PADRAO CONCESSIONARIA LOCAL)</t>
  </si>
  <si>
    <t>CAIXA DE PASSAGEM/ LUZ / TELEFONIA, DE SOBREPOR, EM CHAPA DE ACO GALVANIZADO, DIMENSOES 80 X 80 X *12* CM (PADRAO CONCESSIONARIA LOCAL)</t>
  </si>
  <si>
    <t>CAIXA DE PROTECAO EXTERNA PARA MEDIDOR HOROSAZONAL, DE BAIXA TENSAO, COM MODULO, EM CHAPA DE ACO (PADRAO DA CONCESSIONARIA LOCAL)</t>
  </si>
  <si>
    <t>CAIXA DE PROTECAO PARA TRANSFORMADOR CORRENTE, EM CHAPA DE ACO 18 USG (PADRAO DA CONCESSIONARIA LOCAL)</t>
  </si>
  <si>
    <t>CAIXA INTERNA/EXTERNA DE MEDICAO PARA 1 MEDIDOR TRIFASICO, COM VISOR, EM CHAPA DE ACO 18 USG (PADRAO DA CONCESSIONARIA LOCAL)</t>
  </si>
  <si>
    <t>CAIXA INTERNA/EXTERNA DE MEDICAO PARA 4 MEDIDORES MONOFASICOS, COM VISOR, EM CHAPA DE ACO 18 USG (PADRAO DA CONCESSIONARIA LOCAL)</t>
  </si>
  <si>
    <t>CAIXA MODULAR PARA MEDIDOR DE ENERGIA AGRUPADA, EM POLICARBONATO / TERMOPLASTICO, COM SUPORTE PARA DISJUNTOR (PADRAO DA CONCESSIONARIA LOCAL)</t>
  </si>
  <si>
    <t>CAIXA OCTOGONAL DE FUNDO MOVEL, EM PVC, DE 3" X 3", PARA ELETRODUTO FLEXIVEL CORRUGADO</t>
  </si>
  <si>
    <t>CAIXA OCTOGONAL DE FUNDO MOVEL, EM PVC, DE 4" X 4", PARA ELETRODUTO FLEXIVEL CORRUGADO</t>
  </si>
  <si>
    <t>CAIXA PARA HIDROMETRO CONCRETO PRE MOLDADO, *0,24 M X 0,45 M X 0,30* M (L X C X A)</t>
  </si>
  <si>
    <t>CAIXA PARA MEDICAO COLETIVA TIPO L, PADRAO BIFASICO OU TRIFASICO, PARA ATE 4 MEDIDORES, SEM BARRAMENTO E COM PORTAS INFERIOR E SUPERIOR</t>
  </si>
  <si>
    <t>CAIXA PARA MEDICAO COLETIVA TIPO M, PADRAO BIFASICO OU TRIFASICO, PARA ATE 8 MEDIDORES, SEM BARRAMENTO E COM PORTAS INFERIOR E SUPERIOR</t>
  </si>
  <si>
    <t>CAIXA PARA MEDICAO COLETIVA TIPO N, PADRAO BIFASICO OU TRIFASICO, PARA ATE 12 MEDIDORES, SEM BARRAMENTO E COM PORTAS INFERIOR E SUPERIOR</t>
  </si>
  <si>
    <t>CAIXA PARA MEDIDOR MONOFASICO, EM POLICARBONATO / TERMOPLASTICO, PARA ALOJAR 1 DISJUNTOR (PADRAO DA CONCESSIONARIA LOCAL)</t>
  </si>
  <si>
    <t>CAIXA PARA MEDIDOR POLIFASICO, EM POLICARBONATO / TERMOPLASTICO, PARA ALOJAR 1 DISJUNTOR (PADRAO DA CONCESSIONARIA LOCAL)</t>
  </si>
  <si>
    <t>CAIXA PRE-MOLDADA PARA BOCA DE LOBO, EM CONCRETO ARMADO, COM FCK DE 25 MPA, COM DIMENSOES 1,10 X 0,65 X 1,00 M (COMPRIMENTO X LARGURA X ALTURA)</t>
  </si>
  <si>
    <t>CAIXA SIFONADA PVC, 100 X 100 X 50 MM, COM GRELHA REDONDA, BRANCA</t>
  </si>
  <si>
    <t>CAIXA SIFONADA PVC, 250 X 230 X 75 MM, COM TAMPA CEGA QUADRADA, BRANCA</t>
  </si>
  <si>
    <t>CAIXA SIFONADA, PVC, 150 X *185* X 75 MM, COM GRELHA QUADRADA, BRANCA</t>
  </si>
  <si>
    <t>CAIXA SIFONADA, PVC, 150 X 150 X 50 MM, COM GRELHA QUADRADA, BRANCA (NBR 5688)</t>
  </si>
  <si>
    <t>CAIXA SIFONADA, PVC, 150 X 150 X 50 MM, COM GRELHA REDONDA, BRANCA</t>
  </si>
  <si>
    <t>CAL HIDRATADA CH-I PARA ARGAMASSAS</t>
  </si>
  <si>
    <t>CAL HIDRATADA PARA PINTURA</t>
  </si>
  <si>
    <t>CAL VIRGEM COMUM PARA ARGAMASSAS (NBR 6453)</t>
  </si>
  <si>
    <t>CALCARIO DOLOMITICO A (POSTO PEDREIRA/FORNECEDOR, SEM FRETE)</t>
  </si>
  <si>
    <t>CALCETEIRO / RASTELEIRO (HORISTA)</t>
  </si>
  <si>
    <t>CALCETEIRO / RASTELEIRO (MENSALISTA)</t>
  </si>
  <si>
    <t>CALHA / PERFIL PLUVIAL DE PVC, DIAMETRO ENTRE *119 E 170* MM, COMPRIMENTO DE 3 M, PARA DRENAGEM PLUVIAL PREDIAL</t>
  </si>
  <si>
    <t>CALHA MOLDURA AMERICANA DE CHAPA DE ACO GALVANIZADA NUM 26, CORTE 33 CM</t>
  </si>
  <si>
    <t>CALHA PARA AGUA FURTADA DE CHAPA DE ACO GALVANIZADA NUM 26, CORTE 40 CM</t>
  </si>
  <si>
    <t>CALHA PARA AGUA FURTADA DE CHAPA DE ACO GALVANIZADA NUM 26, CORTE 50 CM</t>
  </si>
  <si>
    <t>CALHA PLATIBANDA DE CHAPA DE ACO GALVANIZADA NUM 26, CORTE 45 CM</t>
  </si>
  <si>
    <t>CALHA QUADRADA DE CHAPA DE ACO GALVANIZADA NUM 24, CORTE 100 CM</t>
  </si>
  <si>
    <t>CALHA QUADRADA DE CHAPA DE ACO GALVANIZADA NUM 24, CORTE 33 CM</t>
  </si>
  <si>
    <t>CALHA QUADRADA DE CHAPA DE ACO GALVANIZADA NUM 24, CORTE 50 CM</t>
  </si>
  <si>
    <t>CALHA QUADRADA DE CHAPA DE ACO GALVANIZADA NUM 26, CORTE 33 CM</t>
  </si>
  <si>
    <t>CALHA QUADRADA DE CHAPA DE ACO GALVANIZADA NUM 28, CORTE 25 CM</t>
  </si>
  <si>
    <t>CALHA/CANALETA DE CONCRETO SIMPLES, TIPO MEIA CANA, DIAMETRO DE 20 CM, PARA AGUA PLUVIAL</t>
  </si>
  <si>
    <t>CALHA/CANALETA DE CONCRETO SIMPLES, TIPO MEIA CANA, DIAMETRO DE 30 CM, PARA AGUA PLUVIAL</t>
  </si>
  <si>
    <t>CALHA/CANALETA DE CONCRETO SIMPLES, TIPO MEIA CANA, DIAMETRO DE 40 CM, PARA AGUA PLUVIAL</t>
  </si>
  <si>
    <t>CALHA/CANALETA DE CONCRETO SIMPLES, TIPO MEIA CANA, DIAMETRO DE 50 CM, PARA AGUA PLUVIAL</t>
  </si>
  <si>
    <t>CALHA/CANALETA DE CONCRETO SIMPLES, TIPO MEIA CANA, DIAMETRO DE 60 CM, PARA AGUA PLUVIAL</t>
  </si>
  <si>
    <t>CALHA/CANALETA DE CONCRETO SIMPLES, TIPO MEIA CANA, DIAMETRO DE 80 CM, PARA AGUA PLUVIAL</t>
  </si>
  <si>
    <t>CAMADA SEPARADORA DE FILME DE POLIETILENO 20 A 25 MICRA</t>
  </si>
  <si>
    <t>CAMINHAO TOCO, PESO BRUTO TOTAL 10700 KG, CARGA UTIL MAXIMA 7400 KG, DISTANCIA ENTRE EIXOS 4,00 M, POTENCIA 175 CV (INCLUI CABINE E CHASSI, NAO INCLUI CARROCERIA)</t>
  </si>
  <si>
    <t>CAMINHAO TOCO, PESO BRUTO TOTAL 13200 KG, CARGA UTIL MAXIMA 9200 KG, DISTANCIA ENTRE EIXOS 3,31 M, POTENCIA 175 CV (INCLUI CABINE E CHASSI, NAO INCLUI CARROCERIA)</t>
  </si>
  <si>
    <t>CAMINHAO TOCO, PESO BRUTO TOTAL 14300 KG, CARGA UTIL MAXIMA 9480 KG, DISTANCIA ENTRE EIXOS 4,80 M, POTENCIA 185 CV (INCLUI CABINE E CHASSI, NAO INCLUI CARROCERIA)</t>
  </si>
  <si>
    <t>CAMINHAO TOCO, PESO BRUTO TOTAL 16000 KG, CARGA UTIL MAXIMA 10830 KG, DISTANCIA ENTRE EIXOS 3,56 M, POTENCIA 226 CV (INCLUI CABINE E CHASSI, NAO INCLUI CARROCERIA)</t>
  </si>
  <si>
    <t>CAMINHAO TOCO, PESO BRUTO TOTAL 16000 KG, CARGA UTIL MAXIMA 11030 KG, DISTANCIA ENTRE EIXOS 5,41 M, POTENCIA 185 CV (INCLUI CABINE E CHASSI, NAO INCLUI CARROCERIA)</t>
  </si>
  <si>
    <t>CAMINHAO TRUCADO, PESO BRUTO TOTAL 23000 KG, CARGA UTIL MAXIMA 15285 KG, DISTANCIA ENTRE EIXOS 4,80 M, POTENCIA 326 CV (INCLUI CABINE E CHASSI, NAO INCLUI CARROCERIA)</t>
  </si>
  <si>
    <t>CAMINHAO TRUCADO, PESO BRUTO TOTAL 23000 KG, CARGA UTIL MAXIMA 15460 KG, DISTANCIA ENTRE EIXOS 4,80 M, POTENCIA 286 CV (INCLUI CABINE E CHASSI, NAO INCLUI CARROCERIA)</t>
  </si>
  <si>
    <t>CAMINHAO TRUCADO, PESO BRUTO TOTAL 23000 KG, CARGA UTIL MAXIMA 16540 KG, DISTANCIA ENTRE EIXOS 4,80 M, POTENCIA 256 CV (INCLUI CABINE E CHASSI, NAO INCLUI CARROCERIA)</t>
  </si>
  <si>
    <t>CAMINHONETE COM MOTOR A DIESEL, POTENCIA *160* CV, CABINE DUPLA, 4X4</t>
  </si>
  <si>
    <t>CAMPAINHA ALTA POTENCIA 110V / 220V, DIAMETRO 150 MM</t>
  </si>
  <si>
    <t>CAMPAINHA CIGARRA 127 V / 220 V (APENAS MODULO)</t>
  </si>
  <si>
    <t>CAMPAINHA CIGARRA 127 V / 220 V, CONJUNTO MONTADO PARA EMBUTIR 4" X 2" (PLACA + SUPORTE + MODULO)</t>
  </si>
  <si>
    <t>CANALETA DE CONCRETO 14 X 19 X 19 CM (CLASSE C - NBR 6136)</t>
  </si>
  <si>
    <t>CANALETA DE CONCRETO 19 X 19 X 19 CM (CLASSE C - NBR 6136)</t>
  </si>
  <si>
    <t>CANALETA DE CONCRETO 9 X 19 X 19 CM (CLASSE C - NBR 6136)</t>
  </si>
  <si>
    <t>CANALETA DE CONCRETO ESTRUTURAL 14 X 19 X 29 CM, FBK 14 MPA (NBR 6136)</t>
  </si>
  <si>
    <t>CANALETA DE CONCRETO ESTRUTURAL 14 X 19 X 29 CM, FBK 4,5 MPA (NBR 6136)</t>
  </si>
  <si>
    <t>CANALETA DE CONCRETO ESTRUTURAL 14 X 19 X 39 CM, FBK 14 MPA (NBR 6136)</t>
  </si>
  <si>
    <t>CANALETA DE CONCRETO ESTRUTURAL 14 X 19 X 39 CM, FBK 4,5 MPA (NBR 6136)</t>
  </si>
  <si>
    <t>CANALETA ESTRUTURAL CERAMICA DE 14 X 19 X 19 CM (L X A X C) E 6,0 MPA</t>
  </si>
  <si>
    <t>CANALETA ESTRUTURAL CERAMICA DE 14 X 19 X 29 CM (L X A X C) E 6,0 MPA</t>
  </si>
  <si>
    <t>CANALETA ESTRUTURAL CERAMICA DE 14 X 19 X 39 CM (L X A X C) E 6,0 MPA</t>
  </si>
  <si>
    <t>CANOPLA ACABAMENTO CROMADO PARA INSTALACAO DE SPRINKLER, SOB FORRO, 15 MM</t>
  </si>
  <si>
    <t>CANTONEIRA (ABAS IGUAIS) EM ACO CARBONO, 25,4 MM X 3,17 MM (L X E), 1,27KG/M</t>
  </si>
  <si>
    <t>CANTONEIRA (ABAS IGUAIS) EM ACO CARBONO, 38,1 MM X 3,17 MM (L X E), 3,48 KG/M</t>
  </si>
  <si>
    <t>CANTONEIRA (ABAS IGUAIS) EM ACO CARBONO, 50,8 MM X 9,53 MM (L X E), 6,99 KG/M</t>
  </si>
  <si>
    <t>CANTONEIRA ACO ABAS IGUAIS (QUALQUER BITOLA), ESPESSURA ENTRE 1/8" E 1/4"</t>
  </si>
  <si>
    <t>CANTONEIRA EM ALUMINIO, ABAS IGUAIS, LARGURA DE 25,40 MM (1"), ESPESSURA DE 3,17 MM (1/8") E PESO LINEAR DE APROXIMADAMENTE 0,408 KG/M</t>
  </si>
  <si>
    <t>CANTONEIRA EM ALUMINIO, ABAS IGUAIS, LARGURA DE 25,40 MM (1"), ESPESSURA DE 4,76 MM (3/16") E PESO LINEAR DE APROXIMADAMENTE 0,593 KG/M</t>
  </si>
  <si>
    <t>CANTONEIRA EM ALUMINIO, ABAS IGUAIS, LARGURA DE 31,75 MM (1 1/4"), ESPESSURA DE 4,76 MM (3/16") E PESO LINEAR DE APROXIMADAMENTE 0,755 KG/M</t>
  </si>
  <si>
    <t>CANTONEIRA EM ALUMINIO, ABAS IGUAIS, LARGURA DE 38,10 MM (1 1/2"), ESPESSURA DE 4,76 MM (3/16") E PESO LINEAR DE APROXIMADAMENTE 0,915 KG/M</t>
  </si>
  <si>
    <t>CANTONEIRA EM ALUMINIO, ABAS IGUAIS, LARGURA DE 50,80 MM (2"), ESPESSURA DE 3,17 MM (1/8") E PESO LINEAR DE APROXIMADAMENTE 0,842 KG/M</t>
  </si>
  <si>
    <t>CANTONEIRA EM ALUMINIO, ABAS IGUAIS, LARGURA DE 50,80 MM (2"), ESPESSURA DE 6,35 MM (1/4") E PESO LINEAR DE APROXIMADAMENTE 1,630 KG/M</t>
  </si>
  <si>
    <t>CAP OU TAMPAO DE FERRO GALVANIZADO, COM ROSCA BSP, DE 1 1/2"</t>
  </si>
  <si>
    <t>CAP OU TAMPAO DE FERRO GALVANIZADO, COM ROSCA BSP, DE 1 1/4"</t>
  </si>
  <si>
    <t>CAP OU TAMPAO DE FERRO GALVANIZADO, COM ROSCA BSP, DE 1"</t>
  </si>
  <si>
    <t>CAP OU TAMPAO DE FERRO GALVANIZADO, COM ROSCA BSP, DE 1/2"</t>
  </si>
  <si>
    <t>CAP OU TAMPAO DE FERRO GALVANIZADO, COM ROSCA BSP, DE 1/4"</t>
  </si>
  <si>
    <t>CAP OU TAMPAO DE FERRO GALVANIZADO, COM ROSCA BSP, DE 2 1/2"</t>
  </si>
  <si>
    <t>CAP OU TAMPAO DE FERRO GALVANIZADO, COM ROSCA BSP, DE 2"</t>
  </si>
  <si>
    <t>CAP OU TAMPAO DE FERRO GALVANIZADO, COM ROSCA BSP, DE 3"</t>
  </si>
  <si>
    <t>CAP OU TAMPAO DE FERRO GALVANIZADO, COM ROSCA BSP, DE 3/4"</t>
  </si>
  <si>
    <t>CAP OU TAMPAO DE FERRO GALVANIZADO, COM ROSCA BSP, DE 3/8"</t>
  </si>
  <si>
    <t>CAP OU TAMPAO DE FERRO GALVANIZADO, COM ROSCA BSP, DE 4"</t>
  </si>
  <si>
    <t>CAP PPR DN 20 MM, PARA AGUA QUENTE PREDIAL</t>
  </si>
  <si>
    <t>CAP PPR DN 25 MM, PARA AGUA QUENTE PREDIAL</t>
  </si>
  <si>
    <t>CAP PVC, ROSCAVEL, 1", PARA AGUA FRIA PREDIAL</t>
  </si>
  <si>
    <t>CAP PVC, ROSCAVEL, 1/2", PARA AGUA FRIA PREDIAL</t>
  </si>
  <si>
    <t>CAP PVC, ROSCAVEL, 3/4", PARA AGUA FRIA PREDIAL</t>
  </si>
  <si>
    <t>CAP PVC, SERIE R, DN 100 MM, PARA ESGOTO PREDIAL</t>
  </si>
  <si>
    <t>CAP PVC, SERIE R, DN 150 MM, PARA ESGOTO PREDIAL</t>
  </si>
  <si>
    <t>CAP PVC, SERIE R, DN 75 MM, PARA ESGOTO PREDIAL</t>
  </si>
  <si>
    <t>CAP PVC, SOLDAVEL, 20 MM, PARA AGUA FRIA PREDIAL</t>
  </si>
  <si>
    <t>CAP PVC, SOLDAVEL, 25 MM, PARA AGUA FRIA PREDIAL</t>
  </si>
  <si>
    <t>CAP PVC, SOLDAVEL, 32 MM, PARA AGUA FRIA PREDIAL</t>
  </si>
  <si>
    <t>CAP PVC, SOLDAVEL, 40 MM, PARA AGUA FRIA PREDIAL</t>
  </si>
  <si>
    <t>CAP PVC, SOLDAVEL, 50 MM, PARA AGUA FRIA PREDIAL</t>
  </si>
  <si>
    <t>CAP PVC, SOLDAVEL, 60 MM, PARA AGUA FRIA PREDIAL</t>
  </si>
  <si>
    <t>CAP PVC, SOLDAVEL, 75 MM, PARA AGUA FRIA PREDIAL</t>
  </si>
  <si>
    <t>CAP PVC, SOLDAVEL, DN 100 MM, SERIE NORMAL, PARA ESGOTO PREDIAL</t>
  </si>
  <si>
    <t>CAP PVC, SOLDAVEL, DN 50 MM, SERIE NORMAL, PARA ESGOTO PREDIAL</t>
  </si>
  <si>
    <t>CAP PVC, SOLDAVEL, DN 75 MM, SERIE NORMAL, PARA ESGOTO PREDIAL</t>
  </si>
  <si>
    <t>CAP, PVC PBA, JE, DN 100 / DE 110 MM, PARA REDE DE AGUA (NBR 10351)</t>
  </si>
  <si>
    <t>CAP, PVC PBA, JE, DN 50 / DE 60 MM, PARA REDE DE AGUA (NBR 10351)</t>
  </si>
  <si>
    <t>CAP, PVC PBA, JE, DN 75 / DE 85 MM, PARA REDE DE AGUA (NBR 10351)</t>
  </si>
  <si>
    <t>CAP, PVC, JE, OCRE, DN 150 MM (CONEXAO PARA TUBO COLETOR DE ESGOTO)</t>
  </si>
  <si>
    <t>CAP, PVC, JE, OCRE, DN 200 MM (CONEXAO PARA TUBO COLETOR DE ESGOTO)</t>
  </si>
  <si>
    <t>CAPA PARA CHUVA EM PVC COM FORRO DE POLIESTER, COM CAPUZ (AMARELA OU AZUL)</t>
  </si>
  <si>
    <t>CAPACETE DE SEGURANCA ABA FRONTAL COM SUSPENSAO DE POLIETILENO, SEM JUGULAR (CLASSE B)</t>
  </si>
  <si>
    <t>CAPACITOR TRIFASICO, POTENCIA 2,5 KVAR, TENSAO 220 V, FORNECIDO COM CAPA PROTETORA, RESISTOR INTERNO A UNIDADE CAPACITIVA</t>
  </si>
  <si>
    <t>CAPACITOR TRIFASICO, POTENCIA 5 KVAR, TENSAO 220 V, FORNECIDO COM CAPA PROTETORA, RESISTOR INTERNO A UNIDADE CAPACITIVA</t>
  </si>
  <si>
    <t>CAPIM BRAQUIARIA DECUMBENS/ BRAQUIARINHA, VC *70*% MINIMO</t>
  </si>
  <si>
    <t>CAPTOR FRANKLIN (4 PONTAS), EM LATAO CROMADO, H = 300 MM, DUAS DESCIDAS</t>
  </si>
  <si>
    <t>CAPTOR FRANKLIN (4 PONTAS), EM LATAO CROMADO, H = 300 MM, UMA DESCIDA</t>
  </si>
  <si>
    <t>CAPTOR FRANKLIN (4 PONTAS), EM LATAO CROMADO, H = 350 MM, DUAS DESCIDAS</t>
  </si>
  <si>
    <t>CAPTOR FRANKLIN (4 PONTAS), EM LATAO CROMADO, H=350 MM, UMA DESCIDA</t>
  </si>
  <si>
    <t>CARENAGEM /TAMPA, EM PLASTICO, COR BRANCA, UTILIZADO EM KIT CHASSI METALICO PARA INSTAL. HIDRAULICA DE CUBA SIMPLES SEM MAQUINA DE LAVAR ROUPA, *355* X *670* MM (L X H) (COM FUROS E DEMAIS ENCAIXES)</t>
  </si>
  <si>
    <t>CARENAGEM /TAMPA, EM PLASTICO, COR BRANCA, UTILIZADO EM KIT CHASSI METALICO PARA INSTAL. HIDRAULICA DE TANQUE COM MAQUINA DE LAVAR ROUPA, *360* X *470* MM (L X H) (COM FUROS E DEMAIS ENCAIXES)</t>
  </si>
  <si>
    <t>CARPETE DE NYLON EM MANTA PARA TRAFEGO COMERCIAL PESADO, E = 6 A 7 MM (INSTALADO)</t>
  </si>
  <si>
    <t>CARPETE DE NYLON EM MANTA PARA TRAFEGO COMERCIAL PESADO, E = 9 A 10 MM (INSTALADO)</t>
  </si>
  <si>
    <t>CARPETE DE NYLON EM PLACAS 50 X 50 CM PARA TRAFEGO COMERCIAL PESADO, E = 6,5 MM (INSTALADO)</t>
  </si>
  <si>
    <t>CARPETE DE POLIESTER EM MANTA PARA TRAFEGO COMERCIAL PESADO, E = 4 A 5 MM (INSTALADO)</t>
  </si>
  <si>
    <t>CARPETE DE POLIPROPILENO EM MANTA PARA TRAFEGO COMERCIAL MEDIO, E = 5 A 6 MM (INSTALADO)</t>
  </si>
  <si>
    <t>CARPINTEIRO AUXILIAR (HORISTA)</t>
  </si>
  <si>
    <t>CARPINTEIRO AUXILIAR (MENSALISTA)</t>
  </si>
  <si>
    <t>CARPINTEIRO DE ESQUADRIAS (HORISTA)</t>
  </si>
  <si>
    <t>CARPINTEIRO DE ESQUADRIAS (MENSALISTA)</t>
  </si>
  <si>
    <t>CARPINTEIRO DE FORMAS OU OFICIAL (MENSALISTA)</t>
  </si>
  <si>
    <t>CARPINTEIRO DE FORMAS PARA CONCRETO (HORISTA)</t>
  </si>
  <si>
    <t>CARRANCA PARA JANELA VENEZIANA DE ABRIR, EM LATAO CROMADO, SIMPLES, PARA APARAFUSAR NA PAREDE</t>
  </si>
  <si>
    <t>CARRINHO DE MAO, EM ACO, COM CAPACIDADE DE *45 A 65* L / *100* KG, PNEU COM CAMARA</t>
  </si>
  <si>
    <t>CARRINHO PLATAFORMA EM MADEIRA COM ESTRUTURA EM ACO, 1500 X 800 MM, COM CAPACIDADE DE 600 KG, 4 RODAS/PNEUS/CAMARAS</t>
  </si>
  <si>
    <t>CARROCERIA FIXA ABERTA DE MADEIRA PARA TRANSPORTE GERAL DE CARGA SECA DIMENSOES APROXIMADAS 2,25 X 4,10 X 0,50 M (INCLUI MONTAGEM, NAO INCLUI CAMINHAO)</t>
  </si>
  <si>
    <t>CARROCERIA FIXA ABERTA DE MADEIRA PARA TRANSPORTE GERAL DE CARGA SECA DIMENSOES APROXIMADAS 2,5 X 6,5 X 0,50 M (INCLUI MONTAGEM, NAO INCLUI CAMINHAO)</t>
  </si>
  <si>
    <t>CARROCERIA FIXA ABERTA DE MADEIRA PARA TRANSPORTE GERAL DE CARGA SECA DIMENSOES APROXIMADAS 2,5 X 7,00 X 0,50 M (INCLUI MONTAGEM, NAO INCLUI CAMINHAO)</t>
  </si>
  <si>
    <t>CARROCERIA FIXA ABERTA DE MADEIRA PARA TRANSPORTE GERAL DE CARGA SECA DIMENSOES APROXIMADAS 2,5 X 7,5 X 0,50 M (INCLUI MONTAGEM, NAO INCLUI CAMINHAO)</t>
  </si>
  <si>
    <t>CAVALETE DE FERRO DOBRAVEL, ALTURA 80 CM</t>
  </si>
  <si>
    <t>CAVALO MECANICO TRACAO 4X2, PESO BRUTO TOTAL 16000 KG, CAPACIDADE MAXIMA DE TRACAO *36000* KG, DISTANCIA ENTRE EIXOS *3,56* M, POTENCIA *286* CV (INCLUI CABINE E CHASSI, NAO INCLUI SEMIRREBOQUE)</t>
  </si>
  <si>
    <t>CAVALO MECANICO TRACAO 4X2, PESO BRUTO TOTAL 16000 KG, CAPACIDADE MAXIMA DE TRACAO *45000* KG, DISTANCIA ENTRE EIXOS *3,56* M, POTENCIA *330* CV (INCLUI CABINE E CHASSI, NAO INCLUI SEMIRREBOQUE)</t>
  </si>
  <si>
    <t>CAVALO MECANICO TRACAO 4X2, PESO BRUTO TOTAL 16000 KG, CAPACIDADE MAXIMA DE TRACAO *80000* KG, POTENCIA *380* CV (INCLUI CABINE E CHASSI, NAO INCLUI SEMIRREBOQUE)</t>
  </si>
  <si>
    <t>CAVALO MECANICO TRACAO 6X2, PESO BRUTO TOTAL COMBINADO 56000 KG, CAPACIDADE MAXIMA DE TRACAO *66000* KG, POTENCIA *360* CV (INCLUI CABINE E CHASSI, NAO INCLUI SEMIRREBOQUE)</t>
  </si>
  <si>
    <t>CAVOUQUEIRO OU OPERADOR DE PERFURATRIZ / ROMPEDOR (HORISTA)</t>
  </si>
  <si>
    <t>CAVOUQUEIRO OU OPERADOR DE PERFURATRIZ / ROMPEDOR (MENSALISTA)</t>
  </si>
  <si>
    <t>CENTRO DE MEDICAO AGRUPADA, EM POLICARBONATO / PVC, COM 12 MEDIDORES E PROTECAO GERAL (INCLUI BARRAMENTO, DISJUNTORES E ACESSORIOS DE FIXACAO) (PADRAO CONCESSIONARIA LOCAL)</t>
  </si>
  <si>
    <t>CENTRO DE MEDICAO AGRUPADA, EM POLICARBONATO / PVC, COM 16 MEDIDORES E PROTECAO GERAL (INCLUI BARRAMENTO, DISJUNTORES E ACESSORIOS DE FIXACAO) (PADRAO CONCESSIONARIA LOCAL)</t>
  </si>
  <si>
    <t>CENTRO DE MEDICAO AGRUPADA, EM POLICARBONATO / PVC, COM 4 MEDIDORES E PROTECAO GERAL (INCLUI BARRAMENTO, DISJUNTORES E ACESSORIOS DE FIXACAO) (PADRAO CONCESSIONARIA LOCAL)</t>
  </si>
  <si>
    <t>CENTRO DE MEDICAO AGRUPADA, EM POLICARBONATO / PVC, COM 8 MEDIDORES E PROTECAO GERAL (INCLUI BARRAMENTO, DISJUNTORES E ACESSORIOS DE FIXACAO) (PADRAO CONCESSIONARIA LOCAL)</t>
  </si>
  <si>
    <t>CERA LIQUIDA INCOLOR MULTIPISO</t>
  </si>
  <si>
    <t>CHAPA ACO INOX AISI 304 NUMERO 4 (E = 6 MM), ACABAMENTO NUMERO 1 (LAMINADO A QUENTE, FOSCO)</t>
  </si>
  <si>
    <t>CHAPA ACO INOX AISI 304 NUMERO 9 (E = 4 MM), ACABAMENTO NUMERO 1 (LAMINADO A QUENTE, FOSCO)</t>
  </si>
  <si>
    <t>CHAPA DE ACO CARBONO GALVANIZADA, PERFURADA (GRADE FUROS) E = 1,5 MM, DIAMETRO DO FURO = 9,52 MM (FUROS ALTERNADOS HORIZ.)</t>
  </si>
  <si>
    <t>CHAPA DE ACO CARBONO LAMINADO A QUENTE, QUALIDADE ESTRUTURAL, BITOLA 3/16", E =4,75 MM (37,29 KG/M2)</t>
  </si>
  <si>
    <t>CHAPA DE ACO FINA A FRIO BITOLA MSG 20, E = 0,90 MM (7,20 KG/M2)</t>
  </si>
  <si>
    <t>CHAPA DE ACO FINA A FRIO BITOLA MSG 24, E = 0,60 MM (4,80 KG/M2)</t>
  </si>
  <si>
    <t>CHAPA DE ACO FINA A FRIO BITOLA MSG 26, E = 0,45 MM (3,60 KG/M2)</t>
  </si>
  <si>
    <t>CHAPA DE ACO FINA A QUENTE BITOLA MSG 13, E = 2,25 MM (18,00 KG/M2)</t>
  </si>
  <si>
    <t>CHAPA DE ACO FINA A QUENTE BITOLA MSG 14, E = 2,00 MM (16,0 KG/M2)</t>
  </si>
  <si>
    <t>CHAPA DE ACO FINA A QUENTE BITOLA MSG 16, E = 1,50 MM (12,00 KG/M2)</t>
  </si>
  <si>
    <t>CHAPA DE ACO FINA A QUENTE BITOLA MSG 18, E = 1,20 MM (9,60 KG/M2)</t>
  </si>
  <si>
    <t>CHAPA DE ACO FINA A QUENTE BITOLA MSG 3/16", E = 4,75 MM (38,00 KG/M2)</t>
  </si>
  <si>
    <t>CHAPA DE ACO GALVANIZADA BITOLA GSG 14, E = 1,95 MM (15,60 KG/M2)</t>
  </si>
  <si>
    <t>CHAPA DE ACO GALVANIZADA BITOLA GSG 16, E = 1,55 MM (12,40 KG/M2)</t>
  </si>
  <si>
    <t>CHAPA DE ACO GALVANIZADA BITOLA GSG 18, E = 1,25 MM (10,00 KG/M2)</t>
  </si>
  <si>
    <t>CHAPA DE ACO GALVANIZADA BITOLA GSG 19, E = 1,11 MM (8,88 KG/M2)</t>
  </si>
  <si>
    <t>CHAPA DE ACO GALVANIZADA BITOLA GSG 20, E = 0,95 MM (7,60 KG/M2)</t>
  </si>
  <si>
    <t>CHAPA DE ACO GALVANIZADA BITOLA GSG 22, E = 0,80 MM (6,40 KG/M2)</t>
  </si>
  <si>
    <t>CHAPA DE ACO GALVANIZADA BITOLA GSG 24, E = 0,64 (5,12 KG/M2)</t>
  </si>
  <si>
    <t>CHAPA DE ACO GALVANIZADA BITOLA GSG 26, E = 0,50 MM (4,00 KG/M2)</t>
  </si>
  <si>
    <t>CHAPA DE ACO GALVANIZADA BITOLA GSG 30, E = 0,35 MM (2,80 KG/M2)</t>
  </si>
  <si>
    <t>CHAPA DE ACO GROSSA, ASTM A36, E = 1" (25,40 MM) 199,18 KG/M2</t>
  </si>
  <si>
    <t>CHAPA DE ACO GROSSA, ASTM A36, E = 1/2" (12,70 MM) 99,59 KG/M2</t>
  </si>
  <si>
    <t>CHAPA DE ACO GROSSA, ASTM A36, E = 1/4" (6,35 MM) 49,79 KG/M2</t>
  </si>
  <si>
    <t>CHAPA DE ACO GROSSA, ASTM A36, E = 3/4" (19,05 MM) 149,39 KG/M2</t>
  </si>
  <si>
    <t>CHAPA DE ACO GROSSA, ASTM A36, E = 3/8" (9,53 MM) 74,69 KG/M2</t>
  </si>
  <si>
    <t>CHAPA DE ACO GROSSA, ASTM A36, E = 5/8" (15,88 MM) 124,49 KG/M2</t>
  </si>
  <si>
    <t>CHAPA DE ACO GROSSA, ASTM A36, E = 7/8" (22,23 MM) 174,28 KG/M2</t>
  </si>
  <si>
    <t>CHAPA DE ACO GROSSA, SAE 1020, BITOLA 1/4", E = 6,35 MM (49,85 KG/M2)</t>
  </si>
  <si>
    <t>CHAPA DE ACO XADREZ PARA PISOS, E = 1/4" (6,30 MM) 54,53 KG/M2</t>
  </si>
  <si>
    <t>CHAPA DE MDF BRANCO LISO 1 FACE, E = 12 MM, DE *2,75 X 1,85* M</t>
  </si>
  <si>
    <t>CHAPA DE MDF BRANCO LISO 1 FACE, E = 15 MM, DE *2,75 X 1,85* M</t>
  </si>
  <si>
    <t>CHAPA DE MDF BRANCO LISO 1 FACE, E = 18 MM, DE *2,75 X 1,85* M</t>
  </si>
  <si>
    <t>CHAPA DE MDF BRANCO LISO 1 FACE, E = 25 MM, DE *2,75 X 1,85* M</t>
  </si>
  <si>
    <t>CHAPA DE MDF BRANCO LISO 1 FACE, E = 6 MM, DE *2,75 X 1,85* M</t>
  </si>
  <si>
    <t>CHAPA DE MDF BRANCO LISO 1 FACE, E = 9 MM, DE *2,75 X 1,85* M</t>
  </si>
  <si>
    <t>CHAPA DE MDF BRANCO LISO 2 FACES, E = 12 MM, DE *2,75 X 1,85* M</t>
  </si>
  <si>
    <t>CHAPA DE MDF BRANCO LISO 2 FACES, E = 15 MM, DE *2,75 X 1,85* M</t>
  </si>
  <si>
    <t>CHAPA DE MDF BRANCO LISO 2 FACES, E = 18 MM, DE *2,75 X 1,85* M</t>
  </si>
  <si>
    <t>CHAPA DE MDF BRANCO LISO 2 FACES, E = 25 MM, DE *2,75 X 1,85* M</t>
  </si>
  <si>
    <t>CHAPA DE MDF BRANCO LISO 2 FACES, E = 6 MM, DE *2,75 X 1,85* M</t>
  </si>
  <si>
    <t>CHAPA DE MDF BRANCO LISO 2 FACES, E = 9 MM, DE *2,75 X 1,85* M</t>
  </si>
  <si>
    <t>CHAPA DE MDF CRU, E = 12 MM, DE *2,75 X 1,85* M</t>
  </si>
  <si>
    <t>CHAPA DE MDF CRU, E = 15 MM, DE *2,75 X 1,85* M</t>
  </si>
  <si>
    <t>CHAPA DE MDF CRU, E = 18 MM, DE *2,75 X 1,85* M</t>
  </si>
  <si>
    <t>CHAPA DE MDF CRU, E = 20 MM, DE *2,75 X 1,85* M</t>
  </si>
  <si>
    <t>CHAPA DE MDF CRU, E = 25 MM, DE *2,75 X 1,85* M</t>
  </si>
  <si>
    <t>CHAPA DE MDF CRU, E = 6 MM, DE *2,75 X 1,85* M</t>
  </si>
  <si>
    <t>CHAPA DE MDF CRU, E = 9 MM, DE *2,75 X 1,85* M</t>
  </si>
  <si>
    <t>CHAPA EM ACO GALVANIZADO PARA STEEL DECK, COM NERVURAS TRAPEZOIDAIS, LARGURA UTIL DE 915 MM E ESPESSURA DE 0,80 MM</t>
  </si>
  <si>
    <t>CHAPA EM ACO GALVANIZADO PARA STEEL DECK, COM NERVURAS TRAPEZOIDAIS, LARGURA UTIL DE 915 MM E ESPESSURA DE 0,95 MM</t>
  </si>
  <si>
    <t>CHAPA EM ACO GALVANIZADO PARA STEEL DECK, COM NERVURAS TRAPEZOIDAIS, LARGURA UTIL DE 915 MM E ESPESSURA DE 1,25 MM</t>
  </si>
  <si>
    <t>CHAPA PARA EMENDA DE VIGA, EM ACO GROSSO, QUALIDADE ESTRUTURAL, BITOLA 3/16", E= 4,75 MM, 4 FUROS, LARGURA 45 MM, COMPRIMENTO 500 MM</t>
  </si>
  <si>
    <t>CHAPA/PAINEL DE MADEIRA COMPENSADA PLASTIFICADA (MADEIRITE PLASTIFICADO) PARA FORMA DE CONCRETO, DE 2200 X 1100 MM, E = *17* MM</t>
  </si>
  <si>
    <t>CHAPA/PAINEL DE MADEIRA COMPENSADA PLASTIFICADA (MADEIRITE PLASTIFICADO) PARA FORMA DE CONCRETO, DE 2200 X 1100 MM, E = 10 MM</t>
  </si>
  <si>
    <t>CHAPA/PAINEL DE MADEIRA COMPENSADA PLASTIFICADA (MADEIRITE PLASTIFICADO) PARA FORMA DE CONCRETO, DE 2200 X 1100 MM, E = 12 MM</t>
  </si>
  <si>
    <t>CHAPA/PAINEL DE MADEIRA COMPENSADA PLASTIFICADA (MADEIRITE PLASTIFICADO) PARA FORMA DE CONCRETO, DE 2200 X 1100 MM, E = 14 MM</t>
  </si>
  <si>
    <t>CHAPA/PAINEL DE MADEIRA COMPENSADA PLASTIFICADA (MADEIRITE PLASTIFICADO) PARA FORMA DE CONCRETO, DE 2200 X 1100 MM, E = 20 MM</t>
  </si>
  <si>
    <t>CHAPA/PAINEL DE MADEIRA COMPENSADA PLASTIFICADA (MADEIRITE PLASTIFICADO) PARA FORMA DE CONCRETO, DE 2200 X 1100 MM, E = 6 MM</t>
  </si>
  <si>
    <t>CHAPA/PAINEL DE MADEIRA COMPENSADA RESINADA (MADEIRITE RESINADO ROSA) PARA FORMA DE CONCRETO, DE 2200 X 1100 MM, E = 14 MM</t>
  </si>
  <si>
    <t>CHAPA/PAINEL DE MADEIRA COMPENSADA RESINADA (MADEIRITE RESINADO ROSA) PARA FORMA DE CONCRETO, DE 2200 X 1100 MM, E = 17 MM</t>
  </si>
  <si>
    <t>CHAPA/PAINEL DE MADEIRA COMPENSADA RESINADA (MADEIRITE RESINADO ROSA) PARA FORMA DE CONCRETO, DE 2200 X 1100 MM, E = 20 MM</t>
  </si>
  <si>
    <t>CHAPA/PAINEL DE MADEIRA COMPENSADA RESINADA (MADEIRITE RESINADO ROSA) PARA FORMA DE CONCRETO, DE 2200 X 1100 MM, E = 6 MM</t>
  </si>
  <si>
    <t>CHAPA/PAINEL DE MADEIRA COMPENSADA RESINADA (MADEIRITE RESINADO ROSA) PARA FORMA DE CONCRETO, DE 2200 X 1100 MM, E = 8 A 12 MM</t>
  </si>
  <si>
    <t>CHAVE AJUSTAVEL (INGLESA) 10"</t>
  </si>
  <si>
    <t>CHAVE AJUSTAVEL (INGLESA) 15"</t>
  </si>
  <si>
    <t>CHAVE AJUSTAVEL (INGLESA) 6"</t>
  </si>
  <si>
    <t>CHAVE DE GRIFO DE 24"</t>
  </si>
  <si>
    <t>CHAVE DUPLA PARA CONEXOES TIPO STORZ, ENGATE RAPIDO 1 1/2" X 2 1/2", EM LATAO, PARA INSTALACAO PREDIAL COMBATE A INCENDIO</t>
  </si>
  <si>
    <t>CHAVE FIXA 19 X 22 MM</t>
  </si>
  <si>
    <t>CHUMBADOR DE ACO GALVANIZADO, 1" X 600 MM, PARA POSTES DE ACO COM BASE, INCLUSO PORCA E ARRUELA</t>
  </si>
  <si>
    <t>CHUMBADOR DE ACO TIPO PARABOLT, * 5/8" X 200* MM, COM PORCA E ARRUELA</t>
  </si>
  <si>
    <t>CHUMBADOR DE ACO ZINCADO, DIAMETRO 1/2", COMPRIMENTO 75 MM</t>
  </si>
  <si>
    <t>CHUMBADOR DE ACO ZINCADO, DIAMETRO 1/4" COM PARAFUSO 1/4" X 40 MM</t>
  </si>
  <si>
    <t>CHUMBADOR DE ACO ZINCADO, DIAMETRO 5/8", COMPRIMENTO 6", COM PORCA</t>
  </si>
  <si>
    <t>CHUVEIRO COMUM EM PLASTICO BRANCO, COM CANO, 3 TEMPERATURAS, 5500 W (110/220 V)</t>
  </si>
  <si>
    <t>CHUVEIRO COMUM EM PLASTICO CROMADO, COM CANO, 4 TEMPERATURAS (110/220 V)</t>
  </si>
  <si>
    <t>CIMENTO BRANCO NAO ESTRUTURAL (CPB - NAO ESTRUTURAL)</t>
  </si>
  <si>
    <t>CIMENTO IMPERMEABILIZANTE DE PEGA ULTRARRAPIDA PARA TAMPONAMENTOS</t>
  </si>
  <si>
    <t>CIMENTO PORTLAND COMPOSTO CP II-32</t>
  </si>
  <si>
    <t>CIMENTO PORTLAND DE ALTO FORNO (AF) CP III-40</t>
  </si>
  <si>
    <t>CIMENTO PORTLAND ESTRUTURAL BRANCO CPB - 32 OU CPB - 40</t>
  </si>
  <si>
    <t>CIMENTO PORTLAND POZOLANICO CP IV-32</t>
  </si>
  <si>
    <t>CINTA CIRCULAR EM ACO GALVANIZADO DE 150 MM DE DIAMETRO PARA FIXACAO DE CAIXA MEDICAO, INCLUI PARAFUSOS E PORCAS</t>
  </si>
  <si>
    <t>CINTA CIRCULAR EM ACO GALVANIZADO DE 210 MM DE DIAMETRO PARA INSTALACAO DE TRANSFORMADOR EM POSTE DE CONCRETO</t>
  </si>
  <si>
    <t>CINTURAO DE SEGURANCA TIPO PARAQUEDISTA, FIVELA EM ACO, AJUSTE NO SUSPENSORIO, CINTURA E PERNAS</t>
  </si>
  <si>
    <t>COBRE ELETROLITICO EM BARRA OU CHAPA</t>
  </si>
  <si>
    <t>COLA BRANCA BASE PVA</t>
  </si>
  <si>
    <t>COLA PARA TUBOS E MANTAS ELASTOMERICAS, A BASE DE SOLVENTE</t>
  </si>
  <si>
    <t>COLAR DE TOMADA EM POLIPROPILENO, PP, COM PARAFUSOS, PARA PEAD, 63 X 1/2" - LIGACAO PREDIAL DE AGUA</t>
  </si>
  <si>
    <t>COLAR DE TOMADA EM POLIPROPILENO, PP, COM PARAFUSOS, PARA PEAD, 63 X 3/4" - LIGACAO PREDIAL DE AGUA</t>
  </si>
  <si>
    <t>COLAR TOMADA PVC, COM TRAVAS, SAIDA COM ROSCA, DE 110 MM X 1/2" OU 110 MM X 3/4", PARA LIGACAO PREDIAL DE AGUA</t>
  </si>
  <si>
    <t>COLAR TOMADA PVC, COM TRAVAS, SAIDA COM ROSCA, DE 32 MM X 1/2" OU 32 MM X 3/4", PARA LIGACAO PREDIAL DE AGUA</t>
  </si>
  <si>
    <t>COLAR TOMADA PVC, COM TRAVAS, SAIDA COM ROSCA, DE 40 MM X 1/2" OU 40 MM X 3/4", PARA LIGACAO PREDIAL DE AGUA</t>
  </si>
  <si>
    <t>COLAR TOMADA PVC, COM TRAVAS, SAIDA COM ROSCA, DE 50 MM X 1/2" OU 50 MM X 3/4", PARA LIGACAO PREDIAL DE AGUA</t>
  </si>
  <si>
    <t>COLAR TOMADA PVC, COM TRAVAS, SAIDA COM ROSCA, DE 60 MM X 1/2" OU 60 MM X 3/4", PARA LIGACAO PREDIAL DE AGUA</t>
  </si>
  <si>
    <t>COLAR TOMADA PVC, COM TRAVAS, SAIDA COM ROSCA, DE 75 MM X 1/2" OU 75 MM X 3/4", PARA LIGACAO PREDIAL DE AGUA</t>
  </si>
  <si>
    <t>COLAR TOMADA PVC, COM TRAVAS, SAIDA COM ROSCA, DE 85 MM X 1/2" OU 85 MM X 3/4", PARA LIGACAO PREDIAL DE AGUA</t>
  </si>
  <si>
    <t>COLAR TOMADA PVC, COM TRAVAS, SAIDA ROSCAVEL COM BUCHA DE LATAO, DE 60 MM X 1/2" OU 60 MM X 3/4", PARA LIGACAO PREDIAL DE AGUA</t>
  </si>
  <si>
    <t>COLHER DE PEDREIRO 9", EM ACO, COM CANTOS REDONDOS E CABO DE MADEIRA OU PLASTICO</t>
  </si>
  <si>
    <t>COMPACTADOR DE SOLO A PERCUSSAO (SOQUETE), A GASOLINA 4 TEMPOS, PESO 55 A 65 KG, FORCA DE IMPACTO 1.000 A 1.500 KGF, FREQ. 600 A 700 GOLPES P/ MINUTO, VELOCIDADE TRABALHO DE 10 A 15 M/MIN, POT. DE 2,00 A 3,00 HP</t>
  </si>
  <si>
    <t>COMPACTADOR DE SOLO TIPO PLACA VIBRATORIA REVERSIVEL, A GASOLINA 4 TEMPOS, PESO 125 A 150 KG, FORCA CENTRIF. 2500 A 2800 KGF, LARG. TRABALHO 400 A 450 MM, FREQ. VIBRACAO 4300 A 4500 RPM, VELOC. TRABALHO 15 A 20 M/MIN, POT. 5,5 A 6,0 HP</t>
  </si>
  <si>
    <t>COMPACTADOR DE SOLOS DE PERCURSAO (SOQUETE) COM MOTOR A GASOLINA 4 TEMPOS DE 4 HP (4 CV)</t>
  </si>
  <si>
    <t>COMPENSADO NAVAL - CHAPA/PAINEL EM MADEIRA COMPENSADA PRENSADA, DE 2200 X 1600 MM, E = 10 MM</t>
  </si>
  <si>
    <t>COMPENSADO NAVAL - CHAPA/PAINEL EM MADEIRA COMPENSADA PRENSADA, DE 2200 X 1600 MM, E = 12 MM</t>
  </si>
  <si>
    <t>COMPENSADO NAVAL - CHAPA/PAINEL EM MADEIRA COMPENSADA PRENSADA, DE 2200 X 1600 MM, E = 15 MM</t>
  </si>
  <si>
    <t>COMPENSADO NAVAL - CHAPA/PAINEL EM MADEIRA COMPENSADA PRENSADA, DE 2200 X 1600 MM, E = 18 MM</t>
  </si>
  <si>
    <t>COMPENSADO NAVAL - CHAPA/PAINEL EM MADEIRA COMPENSADA PRENSADA, DE 2200 X 1600 MM, E = 20 MM</t>
  </si>
  <si>
    <t>COMPENSADO NAVAL - CHAPA/PAINEL EM MADEIRA COMPENSADA PRENSADA, DE 2200 X 1600 MM, E = 25 MM</t>
  </si>
  <si>
    <t>COMPENSADO NAVAL - CHAPA/PAINEL EM MADEIRA COMPENSADA PRENSADA, DE 2200 X 1600 MM, E = 4 MM</t>
  </si>
  <si>
    <t>COMPENSADO NAVAL - CHAPA/PAINEL EM MADEIRA COMPENSADA PRENSADA, DE 2200 X 1600 MM, E = 6 MM</t>
  </si>
  <si>
    <t>COMPRESSOR DE AR REBOCAVEL VAZAO 400 PCM, PRESSAO EFETIVA DE TRABALHO 102 PSI, MOTOR DIESEL, POTENCIA 110 CV</t>
  </si>
  <si>
    <t>COMPRESSOR DE AR REBOCAVEL VAZAO 748 PCM, PRESSAO EFETIVA DE TRABALHO 102 PSI, MOTOR DIESEL, POTENCIA 210 CV</t>
  </si>
  <si>
    <t>COMPRESSOR DE AR REBOCAVEL, VAZAO 189 PCM, PRESSAO EFETIVA DE TRABALHO 102 PSI, MOTOR DIESEL, POTENCIA 63 CV</t>
  </si>
  <si>
    <t>COMPRESSOR DE AR REBOCAVEL, VAZAO 250 PCM, PRESSAO EFETIVA DE TRABALHO 102 PSI, MOTOR DIESEL, POTENCIA 81 CV</t>
  </si>
  <si>
    <t>COMPRESSOR DE AR REBOCAVEL, VAZAO 89 PCM, PRESSAO EFETIVA DE TRABALHO *102* PSI, MOTOR DIESEL, POTENCIA *20* CV</t>
  </si>
  <si>
    <t>CONCERTINA CLIPADA (DUPLA) EM ACO GALVANIZADO DE ALTA RESISTENCIA, COM ESPIRAL DE 300 MM, D = 2,76 MM</t>
  </si>
  <si>
    <t>CONCERTINA SIMPLES EM ACO GALVANIZADO DE ALTA RESISTENCIA, COM ESPIRAL DE 300 MM, D = 2,76 MM</t>
  </si>
  <si>
    <t>CONCRETO AUTOADENSAVEL (CAA) CLASSE DE RESISTENCIA C15, ESPALHAMENTO SF2, COM BOMBEAMENTO (DISPONIBILIZACAO DE BOMBA), SEM O LANCAMENTO (NBR 15823)</t>
  </si>
  <si>
    <t>CONCRETO AUTOADENSAVEL (CAA) CLASSE DE RESISTENCIA C20, ESPALHAMENTO SF2, COM BOMBEAMENTO (DISPONIBILIZACAO DE BOMBA), SEM O LANCAMENTO (NBR 15823)</t>
  </si>
  <si>
    <t>CONCRETO AUTOADENSAVEL (CAA) CLASSE DE RESISTENCIA C25, ESPALHAMENTO SF2, COM BOMBEAMENTO (DISPONIBILIZACAO DE BOMBA), SEM O LANCAMENTO (NBR 15823)</t>
  </si>
  <si>
    <t>CONCRETO AUTOADENSAVEL (CAA) CLASSE DE RESISTENCIA C30, ESPALHAMENTO SF2, COM BOMBEAMENTO (DISPONIBILIZACAO DE BOMBA), SEM O LANCAMENTO (NBR 15823)</t>
  </si>
  <si>
    <t>CONCRETO BETUMINOSO USINADO A QUENTE (CBUQ) PARA PAVIMENTACAO ASFALTICA, PADRAO DNIT, FAIXA C, COM CAP 30/45 - AQUISICAO POSTO USINA</t>
  </si>
  <si>
    <t>CONCRETO BETUMINOSO USINADO A QUENTE (CBUQ) PARA PAVIMENTACAO ASFALTICA, PADRAO DNIT, FAIXA C, COM CAP 50/70 - AQUISICAO POSTO USINA</t>
  </si>
  <si>
    <t>CONCRETO BETUMINOSO USINADO A QUENTE (CBUQ) PARA PAVIMENTACAO ASFALTICA, PADRAO DNIT, PARA BINDER, COM CAP 50/70 - AQUISICAO POSTO USINA</t>
  </si>
  <si>
    <t>CONCRETO USINADO BOMBEAVEL, CLASSE DE RESISTENCIA C20, BRITA 0 E 1, SLUMP = 100 +/- 20 MM, COM BOMBEAMENTO (DISPONIBILIZACAO DE BOMBA), SEM O LANCAMENTO (NBR 8953)</t>
  </si>
  <si>
    <t>CONCRETO USINADO BOMBEAVEL, CLASSE DE RESISTENCIA C20, COM BRITA 0 E 1, SLUMP = 100 +/- 20 MM, EXCLUI SERVICO DE BOMBEAMENTO (NBR 8953)</t>
  </si>
  <si>
    <t>CONCRETO USINADO BOMBEAVEL, CLASSE DE RESISTENCIA C20, COM BRITA 0 E 1, SLUMP = 130 +/- 20 MM, EXCLUI SERVICO DE BOMBEAMENTO (NBR 8953)</t>
  </si>
  <si>
    <t>CONCRETO USINADO BOMBEAVEL, CLASSE DE RESISTENCIA C20, COM BRITA 0 E 1, SLUMP = 190 +/- 20 MM, COM BOMBEAMENTO (DISPONIBILIZACAO DE BOMBA), SEM O LANCAMENTO (NBR 8953)</t>
  </si>
  <si>
    <t>CONCRETO USINADO BOMBEAVEL, CLASSE DE RESISTENCIA C20, COM BRITA 0, SLUMP = 220 +/- 20 MM, COM BOMBEAMENTO (DISPONIBILIZACAO DE BOMBA), SEM O LANCAMENTO (NBR 8953)</t>
  </si>
  <si>
    <t>CONCRETO USINADO BOMBEAVEL, CLASSE DE RESISTENCIA C25, BRITA 0 E 1, SLUMP = 100 +/- 20 MM, COM BOMBEAMENTO (DISPONIBILIZACAO DE BOMBA), SEM O LANCAMENTO (NBR 8953)</t>
  </si>
  <si>
    <t>CONCRETO USINADO BOMBEAVEL, CLASSE DE RESISTENCIA C25, COM BRITA 0 E 1, SLUMP = 100 +/- 20 MM, EXCLUI SERVICO DE BOMBEAMENTO (NBR 8953)</t>
  </si>
  <si>
    <t>CONCRETO USINADO BOMBEAVEL, CLASSE DE RESISTENCIA C25, COM BRITA 0 E 1, SLUMP = 130 +/- 20 MM, EXCLUI SERVICO DE BOMBEAMENTO (NBR 8953)</t>
  </si>
  <si>
    <t>CONCRETO USINADO BOMBEAVEL, CLASSE DE RESISTENCIA C25, COM BRITA 0 E 1, SLUMP = 190 +/- 20 MM, EXCLUI SERVICO DE BOMBEAMENTO (NBR 8953)</t>
  </si>
  <si>
    <t>CONCRETO USINADO BOMBEAVEL, CLASSE DE RESISTENCIA C30, BRITA 0 E 1, SLUMP = 100 +/- 20 MM, COM BOMBEAMENTO (DISPONIBILIZACAO DE BOMBA), SEM O LANCAMENTO (NBR 8953)</t>
  </si>
  <si>
    <t>CONCRETO USINADO BOMBEAVEL, CLASSE DE RESISTENCIA C30, COM BRITA 0 E 1, SLUMP = 100 +/- 20 MM, EXCLUI SERVICO DE BOMBEAMENTO (NBR 8953)</t>
  </si>
  <si>
    <t>CONCRETO USINADO BOMBEAVEL, CLASSE DE RESISTENCIA C30, COM BRITA 0 E 1, SLUMP = 130 +/- 20 MM, EXCLUI SERVICO DE BOMBEAMENTO (NBR 8953)</t>
  </si>
  <si>
    <t>CONCRETO USINADO BOMBEAVEL, CLASSE DE RESISTENCIA C30, COM BRITA 0 E 1, SLUMP = 190 +/- 20 MM, EXCLUI SERVICO DE BOMBEAMENTO (NBR 8953)</t>
  </si>
  <si>
    <t>CONCRETO USINADO BOMBEAVEL, CLASSE DE RESISTENCIA C30, COM BRITA 0 E 1, SLUMP = 220 +/- 30 MM, EXCLUI SERVICO DE BOMBEAMENTO (NBR 8953)</t>
  </si>
  <si>
    <t>CONCRETO USINADO BOMBEAVEL, CLASSE DE RESISTENCIA C35, BRITA 0 E 1, SLUMP = 100 +/- 20 MM, COM BOMBEAMENTO (DISPONIBILIZACAO DE BOMBA), SEM O LANCAMENTO (NBR 8953)</t>
  </si>
  <si>
    <t>CONCRETO USINADO BOMBEAVEL, CLASSE DE RESISTENCIA C35, COM BRITA 0 E 1, SLUMP = 100 +/- 20 MM, EXCLUI SERVICO DE BOMBEAMENTO (NBR 8953)</t>
  </si>
  <si>
    <t>CONCRETO USINADO BOMBEAVEL, CLASSE DE RESISTENCIA C40, BRITA 0 E 1, SLUMP = 100 +/- 20 MM, COM BOMBEAMENTO (DISPONIBILIZACAO DE BOMBA), SEM O LANCAMENTO (NBR 8953)</t>
  </si>
  <si>
    <t>CONCRETO USINADO BOMBEAVEL, CLASSE DE RESISTENCIA C40, COM BRITA 0 E 1, SLUMP = 100 +/- 20 MM, EXCLUI SERVICO DE BOMBEAMENTO (NBR 8953)</t>
  </si>
  <si>
    <t>CONCRETO USINADO BOMBEAVEL, CLASSE DE RESISTENCIA C45, BRITA 0 E 1, SLUMP = 100 +/- 20 MM, COM BOMBEAMENTO (DISPONIBILIZACAO DE BOMBA), SEM O LANCAMENTO (NBR 8953)</t>
  </si>
  <si>
    <t>CONCRETO USINADO BOMBEAVEL, CLASSE DE RESISTENCIA C50, BRITA 0 E 1, SLUMP = 100 +/- 20 MM, COM BOMBEAMENTO (DISPONIBILIZACAO DE BOMBA), SEM O LANCAMENTO (NBR 8953)</t>
  </si>
  <si>
    <t>CONCRETO USINADO BOMBEAVEL, CLASSE DE RESISTENCIA C60, COM BRITA 0 E 1, SLUMP = 100 +/- 20 MM, COM BOMBEAMENTO (DISPONIBILIZACAO DE BOMBA), SEM O LANCAMENTO (NBR 8953)</t>
  </si>
  <si>
    <t>CONCRETO USINADO CONVENCIONAL (NAO BOMBEAVEL) CLASSE DE RESISTENCIA C10, COM BRITA 1 E 2, SLUMP = 80 MM +/- 10 MM (NBR 8953)</t>
  </si>
  <si>
    <t>CONCRETO USINADO CONVENCIONAL (NAO BOMBEAVEL) CLASSE DE RESISTENCIA C15, COM BRITA 1 E 2, SLUMP = 80 MM +/- 10 MM (NBR 8953)</t>
  </si>
  <si>
    <t>CONDULETE DE ALUMINIO TIPO B, PARA ELETRODUTO ROSCAVEL DE 1", COM TAMPA CEGA</t>
  </si>
  <si>
    <t>CONDULETE DE ALUMINIO TIPO B, PARA ELETRODUTO ROSCAVEL DE 1/2", COM TAMPA CEGA</t>
  </si>
  <si>
    <t>CONDULETE DE ALUMINIO TIPO B, PARA ELETRODUTO ROSCAVEL DE 3/4", COM TAMPA CEGA</t>
  </si>
  <si>
    <t>CONDULETE DE ALUMINIO TIPO C, PARA ELETRODUTO ROSCAVEL DE 1", COM TAMPA CEGA</t>
  </si>
  <si>
    <t>CONDULETE DE ALUMINIO TIPO C, PARA ELETRODUTO ROSCAVEL DE 1/2", COM TAMPA CEGA</t>
  </si>
  <si>
    <t>CONDULETE DE ALUMINIO TIPO C, PARA ELETRODUTO ROSCAVEL DE 3/4", COM TAMPA CEGA</t>
  </si>
  <si>
    <t>CONDULETE DE ALUMINIO TIPO C, PARA ELETRODUTO ROSCAVEL DE 4", COM TAMPA CEGA</t>
  </si>
  <si>
    <t>CONDULETE DE ALUMINIO TIPO E, PARA ELETRODUTO ROSCAVEL DE 1 1/2", COM TAMPA CEGA</t>
  </si>
  <si>
    <t>CONDULETE DE ALUMINIO TIPO E, PARA ELETRODUTO ROSCAVEL DE 1 1/4", COM TAMPA CEGA</t>
  </si>
  <si>
    <t>CONDULETE DE ALUMINIO TIPO E, PARA ELETRODUTO ROSCAVEL DE 1", COM TAMPA CEGA</t>
  </si>
  <si>
    <t>CONDULETE DE ALUMINIO TIPO E, PARA ELETRODUTO ROSCAVEL DE 1/2", COM TAMPA CEGA</t>
  </si>
  <si>
    <t>CONDULETE DE ALUMINIO TIPO E, PARA ELETRODUTO ROSCAVEL DE 2", COM TAMPA CEGA</t>
  </si>
  <si>
    <t>CONDULETE DE ALUMINIO TIPO E, PARA ELETRODUTO ROSCAVEL DE 3", COM TAMPA CEGA</t>
  </si>
  <si>
    <t>CONDULETE DE ALUMINIO TIPO E, PARA ELETRODUTO ROSCAVEL DE 3/4", COM TAMPA CEGA</t>
  </si>
  <si>
    <t>CONDULETE DE ALUMINIO TIPO E, PARA ELETRODUTO ROSCAVEL DE 4", COM TAMPA CEGA</t>
  </si>
  <si>
    <t>CONDULETE DE ALUMINIO TIPO LR, PARA ELETRODUTO ROSCAVEL DE 1 1/2", COM TAMPA CEGA</t>
  </si>
  <si>
    <t>CONDULETE DE ALUMINIO TIPO LR, PARA ELETRODUTO ROSCAVEL DE 1 1/4", COM TAMPA CEGA</t>
  </si>
  <si>
    <t>CONDULETE DE ALUMINIO TIPO LR, PARA ELETRODUTO ROSCAVEL DE 1", COM TAMPA CEGA</t>
  </si>
  <si>
    <t>CONDULETE DE ALUMINIO TIPO LR, PARA ELETRODUTO ROSCAVEL DE 1/2", COM TAMPA CEGA</t>
  </si>
  <si>
    <t>CONDULETE DE ALUMINIO TIPO LR, PARA ELETRODUTO ROSCAVEL DE 2", COM TAMPA CEGA</t>
  </si>
  <si>
    <t>CONDULETE DE ALUMINIO TIPO LR, PARA ELETRODUTO ROSCAVEL DE 3", COM TAMPA CEGA</t>
  </si>
  <si>
    <t>CONDULETE DE ALUMINIO TIPO LR, PARA ELETRODUTO ROSCAVEL DE 3/4", COM TAMPA CEGA</t>
  </si>
  <si>
    <t>CONDULETE DE ALUMINIO TIPO LR, PARA ELETRODUTO ROSCAVEL DE 4", COM TAMPA CEGA</t>
  </si>
  <si>
    <t>CONDULETE DE ALUMINIO TIPO T, PARA ELETRODUTO ROSCAVEL DE 1 1/2", COM TAMPA CEGA</t>
  </si>
  <si>
    <t>CONDULETE DE ALUMINIO TIPO T, PARA ELETRODUTO ROSCAVEL DE 1 1/4", COM TAMPA CEGA</t>
  </si>
  <si>
    <t>CONDULETE DE ALUMINIO TIPO T, PARA ELETRODUTO ROSCAVEL DE 1", COM TAMPA CEGA</t>
  </si>
  <si>
    <t>CONDULETE DE ALUMINIO TIPO T, PARA ELETRODUTO ROSCAVEL DE 1/2", COM TAMPA CEGA</t>
  </si>
  <si>
    <t>CONDULETE DE ALUMINIO TIPO T, PARA ELETRODUTO ROSCAVEL DE 2", COM TAMPA CEGA</t>
  </si>
  <si>
    <t>CONDULETE DE ALUMINIO TIPO T, PARA ELETRODUTO ROSCAVEL DE 3", COM TAMPA CEGA</t>
  </si>
  <si>
    <t>CONDULETE DE ALUMINIO TIPO T, PARA ELETRODUTO ROSCAVEL DE 3/4", COM TAMPA CEGA</t>
  </si>
  <si>
    <t>CONDULETE DE ALUMINIO TIPO T, PARA ELETRODUTO ROSCAVEL DE 4", COM TAMPA CEGA</t>
  </si>
  <si>
    <t>CONDULETE DE ALUMINIO TIPO TB, PARA ELETRODUTO ROSCAVEL DE 3", COM TAMPA CEGA</t>
  </si>
  <si>
    <t>CONDULETE DE ALUMINIO TIPO X, PARA ELETRODUTO ROSCAVEL DE 1 1/2", COM TAMPA CEGA</t>
  </si>
  <si>
    <t>CONDULETE DE ALUMINIO TIPO X, PARA ELETRODUTO ROSCAVEL DE 1 1/4", COM TAMPA CEGA</t>
  </si>
  <si>
    <t>CONDULETE DE ALUMINIO TIPO X, PARA ELETRODUTO ROSCAVEL DE 1", COM TAMPA CEGA</t>
  </si>
  <si>
    <t>CONDULETE DE ALUMINIO TIPO X, PARA ELETRODUTO ROSCAVEL DE 1/2", COM TAMPA CEGA</t>
  </si>
  <si>
    <t>CONDULETE DE ALUMINIO TIPO X, PARA ELETRODUTO ROSCAVEL DE 2", COM TAMPA CEGA</t>
  </si>
  <si>
    <t>CONDULETE DE ALUMINIO TIPO X, PARA ELETRODUTO ROSCAVEL DE 3", COM TAMPA CEGA</t>
  </si>
  <si>
    <t>CONDULETE DE ALUMINIO TIPO X, PARA ELETRODUTO ROSCAVEL DE 3/4", COM TAMPA CEGA</t>
  </si>
  <si>
    <t>CONDULETE DE ALUMINIO TIPO X, PARA ELETRODUTO ROSCAVEL DE 4", COM TAMPA CEGA</t>
  </si>
  <si>
    <t>CONDULETE EM PVC, TIPO "B", SEM TAMPA, DE 1"</t>
  </si>
  <si>
    <t>CONDULETE EM PVC, TIPO "B", SEM TAMPA, DE 1/2" OU 3/4"</t>
  </si>
  <si>
    <t>CONDULETE EM PVC, TIPO "C", SEM TAMPA, DE 1"</t>
  </si>
  <si>
    <t>CONDULETE EM PVC, TIPO "C", SEM TAMPA, DE 1/2"</t>
  </si>
  <si>
    <t>CONDULETE EM PVC, TIPO "C", SEM TAMPA, DE 3/4"</t>
  </si>
  <si>
    <t>CONDULETE EM PVC, TIPO "E", SEM TAMPA, DE 1"</t>
  </si>
  <si>
    <t>CONDULETE EM PVC, TIPO "E", SEM TAMPA, DE 1/2"</t>
  </si>
  <si>
    <t>CONDULETE EM PVC, TIPO "E", SEM TAMPA, DE 3/4"</t>
  </si>
  <si>
    <t>CONDULETE EM PVC, TIPO "LB", SEM TAMPA, DE 1"</t>
  </si>
  <si>
    <t>CONDULETE EM PVC, TIPO "LB", SEM TAMPA, DE 1/2" OU 3/4"</t>
  </si>
  <si>
    <t>CONDULETE EM PVC, TIPO "LL", SEM TAMPA, DE 1"</t>
  </si>
  <si>
    <t>CONDULETE EM PVC, TIPO "LL", SEM TAMPA, DE 1/2" OU 3/4"</t>
  </si>
  <si>
    <t>CONDULETE EM PVC, TIPO "LR", SEM TAMPA, DE 1"</t>
  </si>
  <si>
    <t>CONDULETE EM PVC, TIPO "LR", SEM TAMPA, DE 1/2"</t>
  </si>
  <si>
    <t>CONDULETE EM PVC, TIPO "LR", SEM TAMPA, DE 3/4"</t>
  </si>
  <si>
    <t>CONDULETE EM PVC, TIPO "T", SEM TAMPA, DE 1"</t>
  </si>
  <si>
    <t>CONDULETE EM PVC, TIPO "T", SEM TAMPA, DE 3/4"</t>
  </si>
  <si>
    <t>CONDULETE EM PVC, TIPO "TB", SEM TAMPA, DE 1"</t>
  </si>
  <si>
    <t>CONDULETE EM PVC, TIPO "TB", SEM TAMPA, DE 1/2" OU 3/4"</t>
  </si>
  <si>
    <t>CONDULETE EM PVC, TIPO "X", SEM TAMPA, DE 1"</t>
  </si>
  <si>
    <t>CONDULETE EM PVC, TIPO "X", SEM TAMPA, DE 1/2"</t>
  </si>
  <si>
    <t>CONDULETE EM PVC, TIPO "X", SEM TAMPA, DE 3/4"</t>
  </si>
  <si>
    <t>CONDUTOR PLUVIAL, PVC, CIRCULAR, DIAMETRO ENTRE 80 E 100 MM, PARA DRENAGEM PLUVIAL PREDIAL</t>
  </si>
  <si>
    <t>CONE DE SINALIZACAO EM PVC FLEXIVEL, H = 70 / 76 CM (NBR 15071)</t>
  </si>
  <si>
    <t>CONE DE SINALIZACAO EM PVC RIGIDO COM FAIXA REFLETIVA, H = 70 / 76 CM</t>
  </si>
  <si>
    <t>CONECTOR / ADAPTADOR F/F, COM INSERTO METALICO, PPR, DN 25 MM X 1/2", PARA AGUA QUENTE E FRIA PREDIAL</t>
  </si>
  <si>
    <t>CONECTOR / ADAPTADOR F/F, COM INSERTO METALICO, PPR, DN 32 MM X 3/4", PARA AGUA QUENTE E FRIA PREDIAL</t>
  </si>
  <si>
    <t>CONECTOR / ADAPTADOR F/M, COM INSERTO METALICO, PPR, DN 25 MM X 1/2", PARA AGUA QUENTE E FRIA PREDIAL</t>
  </si>
  <si>
    <t>CONECTOR / ADAPTADOR F/M, COM INSERTO METALICO, PPR, DN 25 MM X 3/4", PARA AGUA QUENTE E FRIA PREDIAL</t>
  </si>
  <si>
    <t>CONECTOR / ADAPTADOR F/M, COM INSERTO METALICO, PPR, DN 32 MM X 1", PARA AGUA QUENTE E FRIA PREDIAL</t>
  </si>
  <si>
    <t>CONECTOR / ADAPTADOR F/M, COM INSERTO METALICO, PPR, DN 32 MM X 3/4", PARA AGUA QUENTE E FRIA PREDIAL</t>
  </si>
  <si>
    <t>CONECTOR / TOMADA FEMEA RJ 45, CATEGORIA 5 E (CAT 5E) PARA CABOS</t>
  </si>
  <si>
    <t>CONECTOR / TOMADA FEMEA RJ 45, CATEGORIA 6 (CAT 6) PARA CABOS</t>
  </si>
  <si>
    <t>CONECTOR BRONZE/LATAO SEM ANEL DE SOLDA, BOLSA X ROSCA F, 15 MM X 1/2"</t>
  </si>
  <si>
    <t>CONECTOR BRONZE/LATAO SEM ANEL DE SOLDA, BOLSA X ROSCA F, 22 MM X 1/2"</t>
  </si>
  <si>
    <t>CONECTOR BRONZE/LATAO SEM ANEL DE SOLDA, BOLSA X ROSCA F, 22 MM X 3/4"</t>
  </si>
  <si>
    <t>CONECTOR BRONZE/LATAO SEM ANEL DE SOLDA, BOLSA X ROSCA F, 28 MM X 1/2"</t>
  </si>
  <si>
    <t>CONECTOR CURVO 90 GRAUS DE ALUMINIO, BITOLA 1 1/2", PARA ADAPTAR ENTRADA DE ELETRODUTO METALICO FLEXIVEL EM QUADROS</t>
  </si>
  <si>
    <t>CONECTOR CURVO 90 GRAUS DE ALUMINIO, BITOLA 1 1/4", PARA ADAPTAR ENTRADA DE ELETRODUTO METALICO FLEXIVEL EM QUADROS</t>
  </si>
  <si>
    <t>CONECTOR CURVO 90 GRAUS DE ALUMINIO, BITOLA 1", PARA ADAPTAR ENTRADA DE ELETRODUTO METALICO FLEXIVEL EM QUADROS</t>
  </si>
  <si>
    <t>CONECTOR CURVO 90 GRAUS DE ALUMINIO, BITOLA 1/2", PARA ADAPTAR ENTRADA DE ELETRODUTO METALICO FLEXIVEL EM QUADROS</t>
  </si>
  <si>
    <t>CONECTOR CURVO 90 GRAUS DE ALUMINIO, BITOLA 2 1/2", PARA ADAPTAR ENTRADA DE ELETRODUTO METALICO FLEXIVEL EM QUADROS</t>
  </si>
  <si>
    <t>CONECTOR CURVO 90 GRAUS DE ALUMINIO, BITOLA 2", PARA ADAPTAR ENTRADA DE ELETRODUTO METALICO FLEXIVEL EM QUADROS</t>
  </si>
  <si>
    <t>CONECTOR CURVO 90 GRAUS DE ALUMINIO, BITOLA 3", PARA ADAPTAR ENTRADA DE ELETRODUTO METALICO FLEXIVEL EM QUADROS</t>
  </si>
  <si>
    <t>CONECTOR CURVO 90 GRAUS DE ALUMINIO, BITOLA 3/4", PARA ADAPTAR ENTRADA DE ELETRODUTO METALICO FLEXIVEL EM QUADROS</t>
  </si>
  <si>
    <t>CONECTOR CURVO 90 GRAUS DE ALUMINIO, BITOLA 4", PARA ADAPTAR ENTRADA DE ELETRODUTO METALICO FLEXIVEL EM QUADROS</t>
  </si>
  <si>
    <t>CONECTOR DE ALUMINIO TIPO PRENSA CABO, BITOLA 1 1/2", PARA CABOS DE DIAMETRO DE 37 A 40 MM</t>
  </si>
  <si>
    <t>CONECTOR DE ALUMINIO TIPO PRENSA CABO, BITOLA 1 1/4", PARA CABOS DE DIAMETRO DE 31 A 34 MM</t>
  </si>
  <si>
    <t>CONECTOR DE ALUMINIO TIPO PRENSA CABO, BITOLA 1", PARA CABOS DE DIAMETRO DE 22,5 A 25 MM</t>
  </si>
  <si>
    <t>CONECTOR DE ALUMINIO TIPO PRENSA CABO, BITOLA 1/2", PARA CABOS DE DIAMETRO DE 12,5 A 15 MM</t>
  </si>
  <si>
    <t>CONECTOR DE ALUMINIO TIPO PRENSA CABO, BITOLA 2", PARA CABOS DE DIAMETRO DE 47,5 A 50 MM</t>
  </si>
  <si>
    <t>CONECTOR DE ALUMINIO TIPO PRENSA CABO, BITOLA 3/4", PARA CABOS DE DIAMETRO DE 17,5 A 20 MM</t>
  </si>
  <si>
    <t>CONECTOR DE ALUMINIO TIPO PRENSA CABO, BITOLA 3/8", PARA CABOS DE DIAMETRO DE 9 A 10 MM</t>
  </si>
  <si>
    <t>CONECTOR MACHO RJ 45, CATEGORIA 5 E (CAT 5E) PARA CABOS</t>
  </si>
  <si>
    <t>CONECTOR MACHO RJ 45, CATEGORIA 6 (CAT 6) PARA CABOS</t>
  </si>
  <si>
    <t>CONECTOR METALICO TIPO PARAFUSO FENDIDO (SPLIT BOLT), COM SEPARADOR DE CABOS BIMETALICOS, PARA CABOS ATE 25 MM2</t>
  </si>
  <si>
    <t>CONECTOR METALICO TIPO PARAFUSO FENDIDO (SPLIT BOLT), COM SEPARADOR DE CABOS BIMETALICOS, PARA CABOS ATE 50 MM2</t>
  </si>
  <si>
    <t>CONECTOR METALICO TIPO PARAFUSO FENDIDO (SPLIT BOLT), COM SEPARADOR DE CABOS BIMETALICOS, PARA CABOS ATE 70 MM2</t>
  </si>
  <si>
    <t>CONECTOR METALICO TIPO PARAFUSO FENDIDO (SPLIT BOLT), PARA CABOS ATE 10 MM2</t>
  </si>
  <si>
    <t>CONECTOR METALICO TIPO PARAFUSO FENDIDO (SPLIT BOLT), PARA CABOS ATE 120 MM2</t>
  </si>
  <si>
    <t>CONECTOR METALICO TIPO PARAFUSO FENDIDO (SPLIT BOLT), PARA CABOS ATE 150 MM2</t>
  </si>
  <si>
    <t>CONECTOR METALICO TIPO PARAFUSO FENDIDO (SPLIT BOLT), PARA CABOS ATE 16 MM2</t>
  </si>
  <si>
    <t>CONECTOR METALICO TIPO PARAFUSO FENDIDO (SPLIT BOLT), PARA CABOS ATE 185 MM2</t>
  </si>
  <si>
    <t>CONECTOR METALICO TIPO PARAFUSO FENDIDO (SPLIT BOLT), PARA CABOS ATE 25 MM2</t>
  </si>
  <si>
    <t>CONECTOR METALICO TIPO PARAFUSO FENDIDO (SPLIT BOLT), PARA CABOS ATE 35 MM2</t>
  </si>
  <si>
    <t>CONECTOR METALICO TIPO PARAFUSO FENDIDO (SPLIT BOLT), PARA CABOS ATE 50 MM2</t>
  </si>
  <si>
    <t>CONECTOR METALICO TIPO PARAFUSO FENDIDO (SPLIT BOLT), PARA CABOS ATE 6 MM2</t>
  </si>
  <si>
    <t>CONECTOR METALICO TIPO PARAFUSO FENDIDO (SPLIT BOLT), PARA CABOS ATE 70 MM2</t>
  </si>
  <si>
    <t>CONECTOR METALICO TIPO PARAFUSO FENDIDO (SPLIT BOLT), PARA CABOS ATE 95 MM2</t>
  </si>
  <si>
    <t>CONECTOR RETO DE ALUMINIO PARA ELETRODUTO DE 1 1/2", PARA ADAPTAR ENTRADA DE ELETRODUTO METALICO FLEXIVEL EM QUADROS</t>
  </si>
  <si>
    <t>CONECTOR RETO DE ALUMINIO PARA ELETRODUTO DE 1 1/4", PARA ADAPTAR ENTRADA DE ELETRODUTO METALICO FLEXIVEL EM QUADROS</t>
  </si>
  <si>
    <t>CONECTOR RETO DE ALUMINIO PARA ELETRODUTO DE 1", PARA ADAPTAR ENTRADA DE ELETRODUTO METALICO FLEXIVEL EM QUADROS</t>
  </si>
  <si>
    <t>CONECTOR RETO DE ALUMINIO PARA ELETRODUTO DE 1/2", PARA ADAPTAR ENTRADA DE ELETRODUTO METALICO FLEXIVEL EM QUADROS</t>
  </si>
  <si>
    <t>CONECTOR RETO DE ALUMINIO PARA ELETRODUTO DE 2 1/2", PARA ADAPTAR ENTRADA DE ELETRODUTO METALICO FLEXIVEL EM QUADROS</t>
  </si>
  <si>
    <t>CONECTOR RETO DE ALUMINIO PARA ELETRODUTO DE 2", PARA ADAPTAR ENTRADA DE ELETRODUTO METALICO FLEXIVEL EM QUADROS</t>
  </si>
  <si>
    <t>CONECTOR RETO DE ALUMINIO PARA ELETRODUTO DE 3", PARA ADAPTAR ENTRADA DE ELETRODUTO METALICO FLEXIVEL EM QUADROS</t>
  </si>
  <si>
    <t>CONECTOR RETO DE ALUMINIO PARA ELETRODUTO DE 3/4", PARA ADAPTAR ENTRADA DE ELETRODUTO METALICO FLEXIVEL EM QUADROS</t>
  </si>
  <si>
    <t>CONECTOR RETO DE ALUMINIO PARA ELETRODUTO DE 4", PARA ADAPTAR ENTRADA DE ELETRODUTO METALICO FLEXIVEL EM QUADROS</t>
  </si>
  <si>
    <t>CONECTOR, CPVC, SOLDAVEL, 114 MM X 4", PARA AGUA QUENTE</t>
  </si>
  <si>
    <t>CONECTOR, CPVC, SOLDAVEL, 15 MM X 1/2", PARA AGUA QUENTE</t>
  </si>
  <si>
    <t>CONECTOR, CPVC, SOLDAVEL, 22 MM X 1/2", PARA AGUA QUENTE</t>
  </si>
  <si>
    <t>CONECTOR, CPVC, SOLDAVEL, 22 MM X 3/4", PARA AGUA QUENTE</t>
  </si>
  <si>
    <t>CONECTOR, CPVC, SOLDAVEL, 28 MM X 1", PARA AGUA QUENTE</t>
  </si>
  <si>
    <t>CONECTOR, CPVC, SOLDAVEL, 35 MM X 1 1/4", PARA AGUA QUENTE</t>
  </si>
  <si>
    <t>CONECTOR, CPVC, SOLDAVEL, 42 MM X 1 1/2", PARA AGUA QUENTE</t>
  </si>
  <si>
    <t>CONECTOR, CPVC, SOLDAVEL, 54 MM X 2", PARA AGUA QUENTE</t>
  </si>
  <si>
    <t>CONECTOR, CPVC, SOLDAVEL, 73 MM X 2 1/2", PARA AGUA QUENTE</t>
  </si>
  <si>
    <t>CONECTOR, CPVC, SOLDAVEL, 89 MM X 3", PARA AGUA QUENTE</t>
  </si>
  <si>
    <t>CONECTOR/ADAPTADOR FIXO, ROSCA FEMEA, EM PLASTICO, DN 16 MM X 1/2", PARA CONEXAO COM CRIMPAGEM, EM TUBO PEX PARA INST. AGUA QUENTE/FRIA</t>
  </si>
  <si>
    <t>CONECTOR/ADAPTADOR FIXO, ROSCA FEMEA, EM PLASTICO, DN 20 MM X 1/2", PARA CONEXAO COM CRIMPAGEM, EM TUBO PEX PARA INST. AGUA QUENTE/FRIA</t>
  </si>
  <si>
    <t>CONECTOR/ADAPTADOR FIXO, ROSCA FEMEA, EM PLASTICO, DN 20 MM X 3/4", PARA CONEXAO COM CRIMPAGEM, EM TUBO PEX PARA INST. AGUA QUENTE/FRIA</t>
  </si>
  <si>
    <t>CONECTOR/ADAPTADOR FIXO, ROSCA FEMEA, EM PLASTICO, DN 25 MM X 3/4", PARA CONEXAO COM CRIMPAGEM, EM TUBO PEX PARA INST. AGUA QUENTE/FRIA</t>
  </si>
  <si>
    <t>CONECTOR/ADAPTADOR FIXO, ROSCA FEMEA, METALICA, COM ANEL DESLIZANTE, DN 16 MM X 1/2", PARA TUBO PEX PARA INST. AGUA QUENTE/FRIA</t>
  </si>
  <si>
    <t>CONECTOR/ADAPTADOR FIXO, ROSCA FEMEA, METALICA, COM ANEL DESLIZANTE, DN 20 MM X 1/2", PARA TUBO PEX PARA INST. AGUA QUENTE/FRIA</t>
  </si>
  <si>
    <t>CONECTOR/ADAPTADOR FIXO, ROSCA FEMEA, METALICA, COM ANEL DESLIZANTE, DN 20 MM X 3/4", PARA TUBO PEX PARA INST. AGUA QUENTE/FRIA</t>
  </si>
  <si>
    <t>CONECTOR/ADAPTADOR FIXO, ROSCA FEMEA, METALICA, COM ANEL DESLIZANTE, DN 25 MM X 1", PARA TUBO PEX PARA INST. AGUA QUENTE/FRIA</t>
  </si>
  <si>
    <t>CONECTOR/ADAPTADOR FIXO, ROSCA FEMEA, METALICA, COM ANEL DESLIZANTE, DN 25 MM X 3/4", PARA TUBO PEX PARA INST. AGUA QUENTE/FRIA</t>
  </si>
  <si>
    <t>CONECTOR/ADAPTADOR FIXO, ROSCA FEMEA, METALICA, COM ANEL DESLIZANTE, DN 32 MM X 1", PARA TUBO PEX PARA INST. AGUA QUENTE/FRIA</t>
  </si>
  <si>
    <t>CONECTOR/ADAPTADOR MOVEL, ROSCA FEMEA, METALICA, COM ANEL DESLIZANTE, DN 16 MM X 3/4", PARA TUBO PEX PARA INST. AGUA QUENTE/FRIA</t>
  </si>
  <si>
    <t>CONJ. DE FERRAGENS PARA PORTA DE VIDRO TEMPERADO, EM ZAMAC CROMADO, CONTEMPLANDO DOBRADICA INF., DOBRADICA SUP., PIVO PARA DOBRADICA INF., PIVO PARA DOBRADICA SUP., FECHADURA CENTRAL EM ZAMC. CROMADO, CONTRA FECHADURA DE PRESSAO</t>
  </si>
  <si>
    <t>CJ</t>
  </si>
  <si>
    <t>CONJUNTO ARRUELAS DE VEDACAO 5/16" PARA TELHA FIBROCIMENTO (UMA ARRUELA METALICA E UMA ARRUELA PVC - CONICAS)</t>
  </si>
  <si>
    <t>CONJUNTO DE FERRAGENS PIVO, PARA PORTA PIVOTANTE DE ATE 100 KG, REGULAVEL COM ESFERA, CROMADO - SUPERIOR E INFERIOR - COMPLETO</t>
  </si>
  <si>
    <t>CONJUNTO DE LIGACAO AJUSTAVEL, PARA VASO / BACIA SANITARIA, EM PLASTICO BRANCO, COM TUBO, CANOPLA E ESPUDE</t>
  </si>
  <si>
    <t>CONJUNTO DE LIGACAO PARA VASO / BACIA SANITARIA, EM PLASTICO BRANCO, COM TUBO, CANOPLA E ANEL DE EXPANSAO (TUBO 1.1/2" X 20 CM)</t>
  </si>
  <si>
    <t>CONJUNTO MONTADO ESTOPIM COM ESPOLETA COMUM NUMERO 8, COM CABECA ACENDEDORA, 1,5 M</t>
  </si>
  <si>
    <t>CONJUNTO PARA FUTSAL COM PAR DE TRAVES OFICIAIS DE 3,00 X 2,00 M EM TUBO DE ACO GALVANIZADO 3" COM REQUADROS EM TUBO DE 1", PINTURA EM PRIMER COM TINTA ESMALTE SINTETICO E REDES DE POLIETILENO FIO 4 MM</t>
  </si>
  <si>
    <t>CONJUNTO PARA QUADRA DE VOLEI COM POSTES EM TUBO DE ACO GALVANIZADO 3", H = *255* CM, PINTURA EM TINTA ESMALTE SINTETICO, REDE DE NYLON COM 2 MM, MALHA 10 X 10 CM E ANTENAS OFICIAIS EM FIBRA DE VIDRO</t>
  </si>
  <si>
    <t>CONJUNTO PRE-MOLDADO COMPOSTO POR GRELHA (0,99 X 0,45 M), QUADRO (1,10 X 0,52 M) E CANTONEIRA (1,10 X 0,35 M), EM CONCRETO ARMADO, COM FCK DE 21 MPA</t>
  </si>
  <si>
    <t>CONTATOR TRIPOLAR, CORRENTE DE *110* A, TENSAO NOMINAL DE *500* V, CATEGORIA AC-2 E AC-3</t>
  </si>
  <si>
    <t>CONTATOR TRIPOLAR, CORRENTE DE *185* A, TENSAO NOMINAL DE *500* V, CATEGORIA AC-2 E AC-3</t>
  </si>
  <si>
    <t>CONTATOR TRIPOLAR, CORRENTE DE *22* A, TENSAO NOMINAL DE *500* V, CATEGORIA AC-2 E AC-3</t>
  </si>
  <si>
    <t>CONTATOR TRIPOLAR, CORRENTE DE *265* A, TENSAO NOMINAL DE *500* V, CATEGORIA AC-2 E AC-3</t>
  </si>
  <si>
    <t>CONTATOR TRIPOLAR, CORRENTE DE *38* A, TENSAO NOMINAL DE *500* V, CATEGORIA AC-2 E AC-3</t>
  </si>
  <si>
    <t>CONTATOR TRIPOLAR, CORRENTE DE *500* A, TENSAO NOMINAL DE *500* V, CATEGORIA AC-2 E AC-3</t>
  </si>
  <si>
    <t>CONTATOR TRIPOLAR, CORRENTE DE *65* A, TENSAO NOMINAL DE *500* V, CATEGORIA AC-2 E AC-3</t>
  </si>
  <si>
    <t>CONTATOR TRIPOLAR, CORRENTE DE 12 A, TENSAO NOMINAL DE *500* V, CATEGORIA AC-2 E AC-3</t>
  </si>
  <si>
    <t>CONTATOR TRIPOLAR, CORRENTE DE 25 A, TENSAO NOMINAL DE *500* V, CATEGORIA AC-2 E AC-3</t>
  </si>
  <si>
    <t>CONTATOR TRIPOLAR, CORRENTE DE 250 A, TENSAO NOMINAL DE *500* V, PARA ACIONAMENTO DE CAPACITORES</t>
  </si>
  <si>
    <t>CONTATOR TRIPOLAR, CORRENTE DE 300 A, TENSAO NOMINAL DE *500* V, CATEGORIA AC-2 E AC-3</t>
  </si>
  <si>
    <t>CONTATOR TRIPOLAR, CORRENTE DE 32 A, TENSAO NOMINAL DE *500* V, CATEGORIA AC-2 E AC-3</t>
  </si>
  <si>
    <t>CONTATOR TRIPOLAR, CORRENTE DE 400 A, TENSAO NOMINAL DE *500* V, CATEGORIA AC-2 E AC-3</t>
  </si>
  <si>
    <t>CONTATOR TRIPOLAR, CORRENTE DE 45 A, TENSAO NOMINAL DE *500* V, CATEGORIA AC-2 E AC-3</t>
  </si>
  <si>
    <t>CONTATOR TRIPOLAR, CORRENTE DE 630 A, TENSAO NOMINAL DE *500* V, CATEGORIA AC-2 E AC-3</t>
  </si>
  <si>
    <t>CONTATOR TRIPOLAR, CORRENTE DE 75 A, TENSAO NOMINAL DE *500* V, CATEGORIA AC-2 E AC-3</t>
  </si>
  <si>
    <t>CONTATOR TRIPOLAR, CORRENTE DE 9 A, TENSAO NOMINAL DE *500* V, CATEGORIA AC-2 E AC-3</t>
  </si>
  <si>
    <t>CONTATOR TRIPOLAR, CORRENTE DE 95 A, TENSAO NOMINAL DE *500* V, CATEGORIA AC-2 E AC-3</t>
  </si>
  <si>
    <t>CONTRA-PORCA SEXTAVADA, DIAMETRO NOMINAL 1 3/8", ALTURA 35 MM</t>
  </si>
  <si>
    <t>CONTRAMARCO DE ALUMINIO (PERFIL 25) PARA ESQUADRIAS, TIPO CONVENCIONAL / CADEIRINHA, 60 MM (CM-060), INCLUSO CONEXOES, GRAPAS E TRAVAMENTOS</t>
  </si>
  <si>
    <t>CORDA DE POLIAMIDA 12 MM TIPO BOMBEIRO, PARA TRABALHO EM ALTURA</t>
  </si>
  <si>
    <t>100M</t>
  </si>
  <si>
    <t>CORDAO DE COBRE, FLEXIVEL, TORCIDO, CLASSE 4 OU 5, ISOLACAO EM PVC/D, 300 V, 2 CONDUTORES DE 0,5 MM2</t>
  </si>
  <si>
    <t>CORDAO DE COBRE, FLEXIVEL, TORCIDO, CLASSE 4 OU 5, ISOLACAO EM PVC/D, 300 V, 2 CONDUTORES DE 0,75 MM2</t>
  </si>
  <si>
    <t>CORDAO DE COBRE, FLEXIVEL, TORCIDO, CLASSE 4 OU 5, ISOLACAO EM PVC/D, 300 V, 2 CONDUTORES DE 1,0 MM2</t>
  </si>
  <si>
    <t>CORDAO DE COBRE, FLEXIVEL, TORCIDO, CLASSE 4 OU 5, ISOLACAO EM PVC/D, 300 V, 2 CONDUTORES DE 1,5 MM2</t>
  </si>
  <si>
    <t>CORDAO DE COBRE, FLEXIVEL, TORCIDO, CLASSE 4 OU 5, ISOLACAO EM PVC/D, 300 V, 2 CONDUTORES DE 2,5 MM2</t>
  </si>
  <si>
    <t>CORDAO DE COBRE, FLEXIVEL, TORCIDO, CLASSE 4 OU 5, ISOLACAO EM PVC/D, 300 V, 2 CONDUTORES DE 4 MM2</t>
  </si>
  <si>
    <t>CORDEL DETONANTE, NP 05 G/M</t>
  </si>
  <si>
    <t>CORDEL DETONANTE, NP 10 G/M</t>
  </si>
  <si>
    <t>COROA PARA PERFURATRIZ T38, D = 2 1/2", 6 X 4 BOTOES BALISTICOS, FACE PLANA</t>
  </si>
  <si>
    <t>CORRENTE DE ELO CURTO COMUM, SOLDADA, GALVANIZADA, ESPESSURA DO ELO = 1/2" (12,5 MM)</t>
  </si>
  <si>
    <t>CORTA-TUBOS COM CAPACIDADE DE 6 A 42 MM</t>
  </si>
  <si>
    <t>CORTADEIRA DE PISO DE CONCRETO E ASFALTO, PARA DISCO PADRAO DE DIAMETRO 350 MM (14") OU 450 MM (18"), MOTOR A GASOLINA, POTENCIA 13 HP, SEM DISCO</t>
  </si>
  <si>
    <t>COTOVELO 45 GRAUS DE FERRO GALVANIZADO, COM ROSCA BSP, DE 1 1/2"</t>
  </si>
  <si>
    <t>COTOVELO 45 GRAUS DE FERRO GALVANIZADO, COM ROSCA BSP, DE 1 1/4"</t>
  </si>
  <si>
    <t>COTOVELO 45 GRAUS DE FERRO GALVANIZADO, COM ROSCA BSP, DE 1"</t>
  </si>
  <si>
    <t>COTOVELO 45 GRAUS DE FERRO GALVANIZADO, COM ROSCA BSP, DE 1/2"</t>
  </si>
  <si>
    <t>COTOVELO 45 GRAUS DE FERRO GALVANIZADO, COM ROSCA BSP, DE 2 1/2"</t>
  </si>
  <si>
    <t>COTOVELO 45 GRAUS DE FERRO GALVANIZADO, COM ROSCA BSP, DE 2"</t>
  </si>
  <si>
    <t>COTOVELO 45 GRAUS DE FERRO GALVANIZADO, COM ROSCA BSP, DE 3"</t>
  </si>
  <si>
    <t>COTOVELO 45 GRAUS DE FERRO GALVANIZADO, COM ROSCA BSP, DE 3/4"</t>
  </si>
  <si>
    <t>COTOVELO 45 GRAUS DE FERRO GALVANIZADO, COM ROSCA BSP, DE 4"</t>
  </si>
  <si>
    <t>COTOVELO 45 GRAUS, PEAD PE 100, DE 125 MM, PARA ELETROFUSAO</t>
  </si>
  <si>
    <t>COTOVELO 45 GRAUS, PEAD PE 100, DE 200 MM, PARA ELETROFUSAO</t>
  </si>
  <si>
    <t>COTOVELO 45 GRAUS, PEAD PE 100, DE 32 MM, PARA ELETROFUSAO</t>
  </si>
  <si>
    <t>COTOVELO 45 GRAUS, PEAD PE 100, DE 40 MM, PARA ELETROFUSAO</t>
  </si>
  <si>
    <t>COTOVELO 45 GRAUS, PEAD PE 100, DE 63 MM, PARA ELETROFUSAO</t>
  </si>
  <si>
    <t>COTOVELO 90 GRAUS DE FERRO GALVANIZADO, COM ROSCA BSP MACHO/FEMEA, DE 1 1/2"</t>
  </si>
  <si>
    <t>COTOVELO 90 GRAUS DE FERRO GALVANIZADO, COM ROSCA BSP MACHO/FEMEA, DE 1 1/4"</t>
  </si>
  <si>
    <t>COTOVELO 90 GRAUS DE FERRO GALVANIZADO, COM ROSCA BSP MACHO/FEMEA, DE 1"</t>
  </si>
  <si>
    <t>COTOVELO 90 GRAUS DE FERRO GALVANIZADO, COM ROSCA BSP MACHO/FEMEA, DE 1/2"</t>
  </si>
  <si>
    <t>COTOVELO 90 GRAUS DE FERRO GALVANIZADO, COM ROSCA BSP MACHO/FEMEA, DE 2 1/2"</t>
  </si>
  <si>
    <t>COTOVELO 90 GRAUS DE FERRO GALVANIZADO, COM ROSCA BSP MACHO/FEMEA, DE 2"</t>
  </si>
  <si>
    <t>COTOVELO 90 GRAUS DE FERRO GALVANIZADO, COM ROSCA BSP MACHO/FEMEA, DE 3"</t>
  </si>
  <si>
    <t>COTOVELO 90 GRAUS DE FERRO GALVANIZADO, COM ROSCA BSP MACHO/FEMEA, DE 3/4"</t>
  </si>
  <si>
    <t>COTOVELO 90 GRAUS DE FERRO GALVANIZADO, COM ROSCA BSP, DE 1 1/2"</t>
  </si>
  <si>
    <t>COTOVELO 90 GRAUS DE FERRO GALVANIZADO, COM ROSCA BSP, DE 1 1/4"</t>
  </si>
  <si>
    <t>COTOVELO 90 GRAUS DE FERRO GALVANIZADO, COM ROSCA BSP, DE 1"</t>
  </si>
  <si>
    <t>COTOVELO 90 GRAUS DE FERRO GALVANIZADO, COM ROSCA BSP, DE 1/2"</t>
  </si>
  <si>
    <t>COTOVELO 90 GRAUS DE FERRO GALVANIZADO, COM ROSCA BSP, DE 2 1/2"</t>
  </si>
  <si>
    <t>COTOVELO 90 GRAUS DE FERRO GALVANIZADO, COM ROSCA BSP, DE 2"</t>
  </si>
  <si>
    <t>COTOVELO 90 GRAUS DE FERRO GALVANIZADO, COM ROSCA BSP, DE 3"</t>
  </si>
  <si>
    <t>COTOVELO 90 GRAUS DE FERRO GALVANIZADO, COM ROSCA BSP, DE 3/4"</t>
  </si>
  <si>
    <t>COTOVELO 90 GRAUS DE FERRO GALVANIZADO, COM ROSCA BSP, DE 4"</t>
  </si>
  <si>
    <t>COTOVELO 90 GRAUS DE FERRO GALVANIZADO, COM ROSCA BSP, DE 5"</t>
  </si>
  <si>
    <t>COTOVELO 90 GRAUS DE FERRO GALVANIZADO, COM ROSCA BSP, DE 6"</t>
  </si>
  <si>
    <t>COTOVELO 90 GRAUS, PEAD PE 100, DE 125 MM, PARA ELETROFUSAO</t>
  </si>
  <si>
    <t>COTOVELO 90 GRAUS, PEAD PE 100, DE 20 MM, PARA ELETROFUSAO</t>
  </si>
  <si>
    <t>COTOVELO 90 GRAUS, PEAD PE 100, DE 200 MM, PARA ELETROFUSAO</t>
  </si>
  <si>
    <t>COTOVELO 90 GRAUS, PEAD PE 100, DE 32 MM, PARA ELETROFUSAO</t>
  </si>
  <si>
    <t>COTOVELO 90 GRAUS, PEAD PE 100, DE 63 MM, PARA ELETROFUSAO</t>
  </si>
  <si>
    <t>COTOVELO BRONZE/LATAO SEM ANEL DE SOLDA, BOLSA X ROSCA F, 15MM X 1/2"</t>
  </si>
  <si>
    <t>COTOVELO BRONZE/LATAO SEM ANEL DE SOLDA, BOLSA X ROSCA F, 22MM X 1/2"</t>
  </si>
  <si>
    <t>COTOVELO BRONZE/LATAO SEM ANEL DE SOLDA, BOLSA X ROSCA F, 22MM X 3/4"</t>
  </si>
  <si>
    <t>COTOVELO DE COBRE 90 GRAUS SEM ANEL DE SOLDA, BOLSA X BOLSA, 104 MM</t>
  </si>
  <si>
    <t>COTOVELO DE COBRE 90 GRAUS SEM ANEL DE SOLDA, BOLSA X BOLSA, 15 MM</t>
  </si>
  <si>
    <t>COTOVELO DE COBRE 90 GRAUS SEM ANEL DE SOLDA, BOLSA X BOLSA, 22 MM</t>
  </si>
  <si>
    <t>COTOVELO DE COBRE 90 GRAUS SEM ANEL DE SOLDA, BOLSA X BOLSA, 28 MM</t>
  </si>
  <si>
    <t>COTOVELO DE COBRE 90 GRAUS SEM ANEL DE SOLDA, BOLSA X BOLSA, 35 MM</t>
  </si>
  <si>
    <t>COTOVELO DE COBRE 90 GRAUS SEM ANEL DE SOLDA, BOLSA X BOLSA, 42 MM</t>
  </si>
  <si>
    <t>COTOVELO DE COBRE 90 GRAUS SEM ANEL DE SOLDA, BOLSA X BOLSA, 54 MM</t>
  </si>
  <si>
    <t>COTOVELO DE COBRE 90 GRAUS SEM ANEL DE SOLDA, BOLSA X BOLSA, 66 MM</t>
  </si>
  <si>
    <t>COTOVELO DE COBRE 90 GRAUS SEM ANEL DE SOLDA, BOLSA X BOLSA, 79 MM</t>
  </si>
  <si>
    <t>COTOVELO DE REDUCAO 90 GRAUS DE FERRO GALVANIZADO, COM ROSCA BSP, DE 1 1/2" X 1"</t>
  </si>
  <si>
    <t>COTOVELO DE REDUCAO 90 GRAUS DE FERRO GALVANIZADO, COM ROSCA BSP, DE 1 1/2" X 3/4"</t>
  </si>
  <si>
    <t>COTOVELO DE REDUCAO 90 GRAUS DE FERRO GALVANIZADO, COM ROSCA BSP, DE 1 1/4" X 1"</t>
  </si>
  <si>
    <t>COTOVELO DE REDUCAO 90 GRAUS DE FERRO GALVANIZADO, COM ROSCA BSP, DE 1" X 1/2"</t>
  </si>
  <si>
    <t>COTOVELO DE REDUCAO 90 GRAUS DE FERRO GALVANIZADO, COM ROSCA BSP, DE 1" X 3/4"</t>
  </si>
  <si>
    <t>COTOVELO DE REDUCAO 90 GRAUS DE FERRO GALVANIZADO, COM ROSCA BSP, DE 2 1/2" X 2"</t>
  </si>
  <si>
    <t>COTOVELO DE REDUCAO 90 GRAUS DE FERRO GALVANIZADO, COM ROSCA BSP, DE 2" X 1 1/2"</t>
  </si>
  <si>
    <t>COTOVELO DE REDUCAO 90 GRAUS DE FERRO GALVANIZADO, COM ROSCA BSP, DE 3/4" X 1/2"</t>
  </si>
  <si>
    <t>COTOVELO/JOELHO 90 GRAUS, EM POLIPROPILENO, PN 16, PARA TUBOS PEAD, 20 X 20 MM - LIGACAO PREDIAL DE AGUA</t>
  </si>
  <si>
    <t>COTOVELO/JOELHO 90 GRAUS, EM POLIPROPILENO, PN 16, PARA TUBOS PEAD, 32 X 32 MM - LIGACAO PREDIAL DE AGUA</t>
  </si>
  <si>
    <t>COTOVELO/JOELHO COM ADAPTADOR, 90 GRAUS, EM POLIPROPILENO, PN 16, PARA TUBOS PEAD, 20 MM X 1/2" - LIGACAO PREDIAL DE AGUA</t>
  </si>
  <si>
    <t>COTOVELO/JOELHO COM ADAPTADOR, 90 GRAUS, EM POLIPROPILENO, PN 16, PARA TUBOS PEAD, 20 MM X 3/4" - LIGACAO PREDIAL DE AGUA</t>
  </si>
  <si>
    <t>COTOVELO/JOELHO COM ADAPTADOR, 90 GRAUS, EM POLIPROPILENO, PN 16, PARA TUBOS PEAD, 32 MM X 1" - LIGACAO PREDIAL DE AGUA</t>
  </si>
  <si>
    <t>CREMONA RETANGULAR INJETADA LISA COM CHAVE, COM CASTANHA / ALCA, EM LATAO, COM ACABAMENTO CROMADO, DE SOBREPOR / EMBUTIR</t>
  </si>
  <si>
    <t>CREMONA RETANGULAR INJETADA LISA, COM CASTANHA / ALCA, EM LATAO, COM ACABAMENTO CROMADO, DE SOBREPOR / EMBUTIR</t>
  </si>
  <si>
    <t>CRUZETA DE CONCRETO LEVE, COMP. 2000 MM SECAO, 90 X 90 MM</t>
  </si>
  <si>
    <t>CRUZETA DE FERRO GALVANIZADO, COM ROSCA BSP, DE 1 1/2"</t>
  </si>
  <si>
    <t>CRUZETA DE FERRO GALVANIZADO, COM ROSCA BSP, DE 1 1/4"</t>
  </si>
  <si>
    <t>CRUZETA DE FERRO GALVANIZADO, COM ROSCA BSP, DE 1"</t>
  </si>
  <si>
    <t>CRUZETA DE FERRO GALVANIZADO, COM ROSCA BSP, DE 1/2"</t>
  </si>
  <si>
    <t>CRUZETA DE FERRO GALVANIZADO, COM ROSCA BSP, DE 2 1/2"</t>
  </si>
  <si>
    <t>CRUZETA DE FERRO GALVANIZADO, COM ROSCA BSP, DE 2"</t>
  </si>
  <si>
    <t>CRUZETA DE FERRO GALVANIZADO, COM ROSCA BSP, DE 3"</t>
  </si>
  <si>
    <t>CRUZETA DE FERRO GALVANIZADO, COM ROSCA BSP, DE 3/4"</t>
  </si>
  <si>
    <t>CRUZETA DE MADEIRA TRATADA, *90 X 115 X 2400* MM, EM EUCALIPTO OU EQUIVALENTE DA REGIAO</t>
  </si>
  <si>
    <t>CUBA ACO INOX (AISI 304) DE EMBUTIR COM VALVULA 3 1/2", DE *40 X 34 X 12* CM</t>
  </si>
  <si>
    <t>CUBA ACO INOX (AISI 304) DE EMBUTIR COM VALVULA 3 1/2", DE *46 X 30 X 12* CM</t>
  </si>
  <si>
    <t>CUBA ACO INOX (AISI 304) DE EMBUTIR COM VALVULA DE 3 1/2", DE *56 X 33 X 12* CM</t>
  </si>
  <si>
    <t>CUMEEIRA ARTICULADA (ABA INFERIOR) PARA TELHA ONDULADA DE FIBROCIMENTO E = 4 MM, ABA *330* MM, COMPRIMENTO 500 MM (SEM AMIANTO)</t>
  </si>
  <si>
    <t>CUMEEIRA NORMAL PARA TELHA ESTRUTURAL DE FIBROCIMENTO 2 ABAS, E = 6 MM, DE 1050 X 935 MM (SEM AMIANTO)</t>
  </si>
  <si>
    <t>CUMEEIRA NORMAL PARA TELHA ONDULADA DE FIBROCIMENTO, E = 6 MM, ABA 300 MM, COMPRIMENTO 1100 MM (SEM AMIANTO)</t>
  </si>
  <si>
    <t>CUMEEIRA PARA TELHA CERAMICA, COMPRIMENTO DE *41* CM, RENDIMENTO DE *3* TELHAS/M</t>
  </si>
  <si>
    <t>CUMEEIRA PARA TELHA DE CONCRETO, PARA 2 AGUAS DE TELHADO, COR CINZA, RENDIMENTO DE *3* TELHAS/M</t>
  </si>
  <si>
    <t>CUMEEIRA SHED PARA TELHA ONDULADA DE FIBROCIMENTO, E = 6 MM, ABA 280 MM, COMPRIMENTO 1100 MM (SEM AMIANTO)</t>
  </si>
  <si>
    <t>CUMEEIRA UNIVERSAL PARA TELHA ONDULADA DE FIBROCIMENTO, E = 6 MM, ABA 210 MM, COMPRIMENTO 1100 MM (SEM AMIANTO)</t>
  </si>
  <si>
    <t>CURVA 135 GRAUS PARA ELETRODUTO, EM ACO GALVANIZADO ELETROLITICO, COM ROSCA, DIAMETRO DE 100 MM (4")</t>
  </si>
  <si>
    <t>CURVA 135 GRAUS PARA ELETRODUTO, EM ACO GALVANIZADO ELETROLITICO, COM ROSCA, DIAMETRO DE 15 MM (1/2"), ESPESSURA DE 1,50 MM</t>
  </si>
  <si>
    <t>CURVA 135 GRAUS PARA ELETRODUTO, EM ACO GALVANIZADO ELETROLITICO, COM ROSCA, DIAMETRO DE 20 MM (3/4"), ESPESSURA DE 1,50 MM</t>
  </si>
  <si>
    <t>CURVA 135 GRAUS PARA ELETRODUTO, EM ACO GALVANIZADO ELETROLITICO, COM ROSCA, DIAMETRO DE 25 MM (1"), ESPESSURA DE 1,50 MM</t>
  </si>
  <si>
    <t>CURVA 135 GRAUS PARA ELETRODUTO, EM ACO GALVANIZADO ELETROLITICO, COM ROSCA, DIAMETRO DE 32 MM (1 1/4"), ESPESSURA DE 1,50 MM</t>
  </si>
  <si>
    <t>CURVA 135 GRAUS PARA ELETRODUTO, EM ACO GALVANIZADO ELETROLITICO, COM ROSCA, DIAMETRO DE 40 MM (1 1/2"), ESPESSURA DE 1,50 MM</t>
  </si>
  <si>
    <t>CURVA 135 GRAUS PARA ELETRODUTO, EM ACO GALVANIZADO ELETROLITICO, COM ROSCA, DIAMETRO DE 50 MM (2")</t>
  </si>
  <si>
    <t>CURVA 135 GRAUS PARA ELETRODUTO, EM ACO GALVANIZADO ELETROLITICO, COM ROSCA, DIAMETRO DE 65 MM (2 1/2")</t>
  </si>
  <si>
    <t>CURVA 135 GRAUS PARA ELETRODUTO, EM ACO GALVANIZADO ELETROLITICO, COM ROSCA, DIAMETRO DE 80 MM (3")</t>
  </si>
  <si>
    <t>CURVA 135 GRAUS, DE PVC RIGIDO ROSCAVEL, DE 1", PARA ELETRODUTO</t>
  </si>
  <si>
    <t>CURVA 135 GRAUS, DE PVC RIGIDO ROSCAVEL, DE 3/4", PARA ELETRODUTO</t>
  </si>
  <si>
    <t>CURVA 180 GRAUS, DE PVC RIGIDO ROSCAVEL, DE 1 1/2", PARA ELETRODUTO</t>
  </si>
  <si>
    <t>CURVA 180 GRAUS, DE PVC RIGIDO ROSCAVEL, DE 1 1/4", PARA ELETRODUTO</t>
  </si>
  <si>
    <t>CURVA 180 GRAUS, DE PVC RIGIDO ROSCAVEL, DE 1", PARA ELETRODUTO</t>
  </si>
  <si>
    <t>CURVA 180 GRAUS, DE PVC RIGIDO ROSCAVEL, DE 1/2", PARA ELETRODUTO</t>
  </si>
  <si>
    <t>CURVA 180 GRAUS, DE PVC RIGIDO ROSCAVEL, DE 2", PARA ELETRODUTO</t>
  </si>
  <si>
    <t>CURVA 180 GRAUS, DE PVC RIGIDO ROSCAVEL, DE 3/4", PARA ELETRODUTO</t>
  </si>
  <si>
    <t>CURVA 45 GRAUS DE COBRE SEM ANEL DE SOLDA, BOLSA X BOLSA, 15 MM</t>
  </si>
  <si>
    <t>CURVA 45 GRAUS DE COBRE SEM ANEL DE SOLDA, BOLSA X BOLSA, 22 MM</t>
  </si>
  <si>
    <t>CURVA 45 GRAUS DE COBRE SEM ANEL DE SOLDA, BOLSA X BOLSA, 28 MM</t>
  </si>
  <si>
    <t>CURVA 45 GRAUS DE COBRE SEM ANEL DE SOLDA, BOLSA X BOLSA, 35 MM</t>
  </si>
  <si>
    <t>CURVA 45 GRAUS DE COBRE SEM ANEL DE SOLDA, BOLSA X BOLSA, 42 MM</t>
  </si>
  <si>
    <t>CURVA 45 GRAUS DE COBRE SEM ANEL DE SOLDA, BOLSA X BOLSA, 54 MM</t>
  </si>
  <si>
    <t>CURVA 45 GRAUS DE COBRE SEM ANEL DE SOLDA, BOLSA X BOLSA, 66 MM</t>
  </si>
  <si>
    <t>CURVA 45 GRAUS DE FERRO GALVANIZADO, COM ROSCA BSP FEMEA, DE 1 1/2"</t>
  </si>
  <si>
    <t>CURVA 45 GRAUS DE FERRO GALVANIZADO, COM ROSCA BSP FEMEA, DE 1 1/4"</t>
  </si>
  <si>
    <t>CURVA 45 GRAUS DE FERRO GALVANIZADO, COM ROSCA BSP FEMEA, DE 1"</t>
  </si>
  <si>
    <t>CURVA 45 GRAUS DE FERRO GALVANIZADO, COM ROSCA BSP FEMEA, DE 1/2"</t>
  </si>
  <si>
    <t>CURVA 45 GRAUS DE FERRO GALVANIZADO, COM ROSCA BSP FEMEA, DE 2 1/2"</t>
  </si>
  <si>
    <t>CURVA 45 GRAUS DE FERRO GALVANIZADO, COM ROSCA BSP FEMEA, DE 2"</t>
  </si>
  <si>
    <t>CURVA 45 GRAUS DE FERRO GALVANIZADO, COM ROSCA BSP FEMEA, DE 3"</t>
  </si>
  <si>
    <t>CURVA 45 GRAUS DE FERRO GALVANIZADO, COM ROSCA BSP FEMEA, DE 3/4"</t>
  </si>
  <si>
    <t>CURVA 45 GRAUS DE FERRO GALVANIZADO, COM ROSCA BSP FEMEA, DE 4"</t>
  </si>
  <si>
    <t>CURVA 45 GRAUS DE FERRO GALVANIZADO, COM ROSCA BSP MACHO/FEMEA, DE 1 1/2"</t>
  </si>
  <si>
    <t>CURVA 45 GRAUS DE FERRO GALVANIZADO, COM ROSCA BSP MACHO/FEMEA, DE 1 1/4"</t>
  </si>
  <si>
    <t>CURVA 45 GRAUS DE FERRO GALVANIZADO, COM ROSCA BSP MACHO/FEMEA, DE 1"</t>
  </si>
  <si>
    <t>CURVA 45 GRAUS DE FERRO GALVANIZADO, COM ROSCA BSP MACHO/FEMEA, DE 1/2"</t>
  </si>
  <si>
    <t>CURVA 45 GRAUS DE FERRO GALVANIZADO, COM ROSCA BSP MACHO/FEMEA, DE 2 1/2"</t>
  </si>
  <si>
    <t>CURVA 45 GRAUS DE FERRO GALVANIZADO, COM ROSCA BSP MACHO/FEMEA, DE 2"</t>
  </si>
  <si>
    <t>CURVA 45 GRAUS DE FERRO GALVANIZADO, COM ROSCA BSP MACHO/FEMEA, DE 3"</t>
  </si>
  <si>
    <t>CURVA 45 GRAUS DE FERRO GALVANIZADO, COM ROSCA BSP MACHO/FEMEA, DE 3/4"</t>
  </si>
  <si>
    <t>CURVA 45 GRAUS EM ACO CARBONO, SOLDAVEL, PRESSAO 3.000 LBS, DN 1 1/2"</t>
  </si>
  <si>
    <t>CURVA 45 GRAUS EM ACO CARBONO, SOLDAVEL, PRESSAO 3.000 LBS, DN 1 1/4"</t>
  </si>
  <si>
    <t>CURVA 45 GRAUS EM ACO CARBONO, SOLDAVEL, PRESSAO 3.000 LBS, DN 1"</t>
  </si>
  <si>
    <t>CURVA 45 GRAUS EM ACO CARBONO, SOLDAVEL, PRESSAO 3.000 LBS, DN 1/2"</t>
  </si>
  <si>
    <t>CURVA 45 GRAUS EM ACO CARBONO, SOLDAVEL, PRESSAO 3.000 LBS, DN 2 1/2"</t>
  </si>
  <si>
    <t>CURVA 45 GRAUS EM ACO CARBONO, SOLDAVEL, PRESSAO 3.000 LBS, DN 2"</t>
  </si>
  <si>
    <t>CURVA 45 GRAUS EM ACO CARBONO, SOLDAVEL, PRESSAO 3.000 LBS, DN 3"</t>
  </si>
  <si>
    <t>CURVA 45 GRAUS EM ACO CARBONO, SOLDAVEL, PRESSAO 3.000 LBS, DN 3/4"</t>
  </si>
  <si>
    <t>CURVA 45 GRAUS PARA ELETRODUTO, EM ACO GALVANIZADO ELETROLITICO, COM ROSCA, DIAMETRO DE 20 MM (3/4"), ESPESSURA DE 1,50 MM</t>
  </si>
  <si>
    <t>CURVA 45 GRAUS PARA ELETRODUTO, EM ACO GALVANIZADO ELETROLITICO, COM ROSCA, DIAMETRO DE 25 MM (1"), ESPESSURA DE 1,50 MM</t>
  </si>
  <si>
    <t>CURVA 45 GRAUS PARA ELETRODUTO, EM ACO GALVANIZADO ELETROLITICO, COM ROSCA, DIAMETRO DE 40 MM (1 1/2"), ESPESSURA DE 1,50 MM</t>
  </si>
  <si>
    <t>CURVA 45 GRAUS RANHURADA EM FERRO FUNDIDO, DN 50 MM (2")</t>
  </si>
  <si>
    <t>CURVA 45 GRAUS RANHURADA EM FERRO FUNDIDO, DN 65 MM (2 1/2")</t>
  </si>
  <si>
    <t>CURVA 45 GRAUS RANHURADA EM FERRO FUNDIDO, DN 80 MM (3")</t>
  </si>
  <si>
    <t>CURVA 90 GRAUS DE BARRA CHATA EM ALUMINIO 3/4" X 1/4" X 300 MM</t>
  </si>
  <si>
    <t>CURVA 90 GRAUS DE FERRO GALVANIZADO, COM ROSCA BSP FEMEA, DE 1 1/2"</t>
  </si>
  <si>
    <t>CURVA 90 GRAUS DE FERRO GALVANIZADO, COM ROSCA BSP FEMEA, DE 1 1/4"</t>
  </si>
  <si>
    <t>CURVA 90 GRAUS DE FERRO GALVANIZADO, COM ROSCA BSP FEMEA, DE 1"</t>
  </si>
  <si>
    <t>CURVA 90 GRAUS DE FERRO GALVANIZADO, COM ROSCA BSP FEMEA, DE 1/2"</t>
  </si>
  <si>
    <t>CURVA 90 GRAUS DE FERRO GALVANIZADO, COM ROSCA BSP FEMEA, DE 2 1/2"</t>
  </si>
  <si>
    <t>CURVA 90 GRAUS DE FERRO GALVANIZADO, COM ROSCA BSP FEMEA, DE 2"</t>
  </si>
  <si>
    <t>CURVA 90 GRAUS DE FERRO GALVANIZADO, COM ROSCA BSP FEMEA, DE 3"</t>
  </si>
  <si>
    <t>CURVA 90 GRAUS DE FERRO GALVANIZADO, COM ROSCA BSP FEMEA, DE 3/4"</t>
  </si>
  <si>
    <t>CURVA 90 GRAUS DE FERRO GALVANIZADO, COM ROSCA BSP FEMEA, DE 4"</t>
  </si>
  <si>
    <t>CURVA 90 GRAUS DE FERRO GALVANIZADO, COM ROSCA BSP MACHO, DE 1 1/2"</t>
  </si>
  <si>
    <t>CURVA 90 GRAUS DE FERRO GALVANIZADO, COM ROSCA BSP MACHO, DE 1 1/4"</t>
  </si>
  <si>
    <t>CURVA 90 GRAUS DE FERRO GALVANIZADO, COM ROSCA BSP MACHO, DE 1"</t>
  </si>
  <si>
    <t>CURVA 90 GRAUS DE FERRO GALVANIZADO, COM ROSCA BSP MACHO, DE 1/2"</t>
  </si>
  <si>
    <t>CURVA 90 GRAUS DE FERRO GALVANIZADO, COM ROSCA BSP MACHO, DE 2 1/2"</t>
  </si>
  <si>
    <t>CURVA 90 GRAUS DE FERRO GALVANIZADO, COM ROSCA BSP MACHO, DE 2"</t>
  </si>
  <si>
    <t>CURVA 90 GRAUS DE FERRO GALVANIZADO, COM ROSCA BSP MACHO, DE 3"</t>
  </si>
  <si>
    <t>CURVA 90 GRAUS DE FERRO GALVANIZADO, COM ROSCA BSP MACHO, DE 3/4"</t>
  </si>
  <si>
    <t>CURVA 90 GRAUS DE FERRO GALVANIZADO, COM ROSCA BSP MACHO, DE 4"</t>
  </si>
  <si>
    <t>CURVA 90 GRAUS DE FERRO GALVANIZADO, COM ROSCA BSP MACHO, DE 6"</t>
  </si>
  <si>
    <t>CURVA 90 GRAUS DE FERRO GALVANIZADO, COM ROSCA BSP MACHO/FEMEA, DE 1 1/2"</t>
  </si>
  <si>
    <t>CURVA 90 GRAUS DE FERRO GALVANIZADO, COM ROSCA BSP MACHO/FEMEA, DE 1 1/4"</t>
  </si>
  <si>
    <t>CURVA 90 GRAUS DE FERRO GALVANIZADO, COM ROSCA BSP MACHO/FEMEA, DE 1"</t>
  </si>
  <si>
    <t>CURVA 90 GRAUS DE FERRO GALVANIZADO, COM ROSCA BSP MACHO/FEMEA, DE 1/2"</t>
  </si>
  <si>
    <t>CURVA 90 GRAUS DE FERRO GALVANIZADO, COM ROSCA BSP MACHO/FEMEA, DE 2 1/2"</t>
  </si>
  <si>
    <t>CURVA 90 GRAUS DE FERRO GALVANIZADO, COM ROSCA BSP MACHO/FEMEA, DE 2"</t>
  </si>
  <si>
    <t>CURVA 90 GRAUS DE FERRO GALVANIZADO, COM ROSCA BSP MACHO/FEMEA, DE 3"</t>
  </si>
  <si>
    <t>CURVA 90 GRAUS DE FERRO GALVANIZADO, COM ROSCA BSP MACHO/FEMEA, DE 3/4"</t>
  </si>
  <si>
    <t>CURVA 90 GRAUS DE FERRO GALVANIZADO, COM ROSCA BSP MACHO/FEMEA, DE 4"</t>
  </si>
  <si>
    <t>CURVA 90 GRAUS EM ACO CARBONO, RAIO CURTO, SOLDAVEL, PRESSAO 3.000 LBS, DN 1 1/2"</t>
  </si>
  <si>
    <t>CURVA 90 GRAUS EM ACO CARBONO, RAIO CURTO, SOLDAVEL, PRESSAO 3.000 LBS, DN 1 1/4"</t>
  </si>
  <si>
    <t>CURVA 90 GRAUS EM ACO CARBONO, RAIO CURTO, SOLDAVEL, PRESSAO 3.000 LBS, DN 1"</t>
  </si>
  <si>
    <t>CURVA 90 GRAUS EM ACO CARBONO, RAIO CURTO, SOLDAVEL, PRESSAO 3.000 LBS, DN 1/2"</t>
  </si>
  <si>
    <t>CURVA 90 GRAUS EM ACO CARBONO, RAIO CURTO, SOLDAVEL, PRESSAO 3.000 LBS, DN 2 1/2"</t>
  </si>
  <si>
    <t>CURVA 90 GRAUS EM ACO CARBONO, RAIO CURTO, SOLDAVEL, PRESSAO 3.000 LBS, DN 2"</t>
  </si>
  <si>
    <t>CURVA 90 GRAUS EM ACO CARBONO, RAIO CURTO, SOLDAVEL, PRESSAO 3.000 LBS, DN 3"</t>
  </si>
  <si>
    <t>CURVA 90 GRAUS EM ACO CARBONO, RAIO CURTO, SOLDAVEL, PRESSAO 3.000 LBS, DN 3/4"</t>
  </si>
  <si>
    <t>CURVA 90 GRAUS PARA ELETRODUTO, EM ACO GALVANIZADO ELETROLITICO, COM ROSCA, DIAMETRO DE 100 MM (4")</t>
  </si>
  <si>
    <t>CURVA 90 GRAUS PARA ELETRODUTO, EM ACO GALVANIZADO ELETROLITICO, COM ROSCA, DIAMETRO DE 15 MM (1/2"), ESPESSURA DE 1,50 MM</t>
  </si>
  <si>
    <t>CURVA 90 GRAUS PARA ELETRODUTO, EM ACO GALVANIZADO ELETROLITICO, COM ROSCA, DIAMETRO DE 20 MM (3/4"), ESPESSURA DE 1,50 MM</t>
  </si>
  <si>
    <t>CURVA 90 GRAUS PARA ELETRODUTO, EM ACO GALVANIZADO ELETROLITICO, COM ROSCA, DIAMETRO DE 25 MM (1"), ESPESSURA DE 1,50 MM</t>
  </si>
  <si>
    <t>CURVA 90 GRAUS PARA ELETRODUTO, EM ACO GALVANIZADO ELETROLITICO, COM ROSCA, DIAMETRO DE 32 MM (1 1/4"), ESPESSURA DE 1,50 MM</t>
  </si>
  <si>
    <t>CURVA 90 GRAUS PARA ELETRODUTO, EM ACO GALVANIZADO ELETROLITICO, COM ROSCA, DIAMETRO DE 40 MM (1 1/2"), ESPESSURA DE 1,50 MM</t>
  </si>
  <si>
    <t>CURVA 90 GRAUS PARA ELETRODUTO, EM ACO GALVANIZADO ELETROLITICO, COM ROSCA, DIAMETRO DE 50 MM (2")</t>
  </si>
  <si>
    <t>CURVA 90 GRAUS PARA ELETRODUTO, EM ACO GALVANIZADO ELETROLITICO, COM ROSCA, DIAMETRO DE 65 MM (2 1/2")</t>
  </si>
  <si>
    <t>CURVA 90 GRAUS PARA ELETRODUTO, EM ACO GALVANIZADO ELETROLITICO, COM ROSCA, DIAMETRO DE 80 MM (3")</t>
  </si>
  <si>
    <t>CURVA 90 GRAUS RANHURADA EM FERRO FUNDIDO, DN 50 MM (2")</t>
  </si>
  <si>
    <t>CURVA 90 GRAUS RANHURADA EM FERRO FUNDIDO, DN 65 MM (2 1/2")</t>
  </si>
  <si>
    <t>CURVA 90 GRAUS RANHURADA EM FERRO FUNDIDO, DN 80 MM (3")</t>
  </si>
  <si>
    <t>CURVA 90 GRAUS, CURTA, DE PVC RIGIDO ROSCAVEL, DE 1", PARA ELETRODUTO</t>
  </si>
  <si>
    <t>CURVA 90 GRAUS, CURTA, DE PVC RIGIDO ROSCAVEL, DE 1/2", PARA ELETRODUTO</t>
  </si>
  <si>
    <t>CURVA 90 GRAUS, CURTA, DE PVC RIGIDO ROSCAVEL, DE 3/4", PARA ELETRODUTO</t>
  </si>
  <si>
    <t>CURVA 90 GRAUS, LONGA, DE PVC RIGIDO ROSCAVEL, DE 1 1/2", PARA ELETRODUTO</t>
  </si>
  <si>
    <t>CURVA 90 GRAUS, LONGA, DE PVC RIGIDO ROSCAVEL, DE 1 1/4", PARA ELETRODUTO</t>
  </si>
  <si>
    <t>CURVA 90 GRAUS, LONGA, DE PVC RIGIDO ROSCAVEL, DE 1", PARA ELETRODUTO</t>
  </si>
  <si>
    <t>CURVA 90 GRAUS, LONGA, DE PVC RIGIDO ROSCAVEL, DE 1/2", PARA ELETRODUTO</t>
  </si>
  <si>
    <t>CURVA 90 GRAUS, LONGA, DE PVC RIGIDO ROSCAVEL, DE 2 1/2", PARA ELETRODUTO</t>
  </si>
  <si>
    <t>CURVA 90 GRAUS, LONGA, DE PVC RIGIDO ROSCAVEL, DE 2", PARA ELETRODUTO</t>
  </si>
  <si>
    <t>CURVA 90 GRAUS, LONGA, DE PVC RIGIDO ROSCAVEL, DE 3", PARA ELETRODUTO</t>
  </si>
  <si>
    <t>CURVA 90 GRAUS, LONGA, DE PVC RIGIDO ROSCAVEL, DE 3/4", PARA ELETRODUTO</t>
  </si>
  <si>
    <t>CURVA 90 GRAUS, LONGA, DE PVC RIGIDO ROSCAVEL, DE 4", PARA ELETRODUTO</t>
  </si>
  <si>
    <t>CURVA CPVC, 90 GRAUS, SOLDAVEL, 15 MM, PARA AGUA QUENTE</t>
  </si>
  <si>
    <t>CURVA CPVC, 90 GRAUS, SOLDAVEL, 22 MM, PARA AGUA QUENTE</t>
  </si>
  <si>
    <t>CURVA CPVC, 90 GRAUS, SOLDAVEL, 28 MM, PARA AGUA QUENTE</t>
  </si>
  <si>
    <t>CURVA DE PVC 45 GRAUS, SOLDAVEL, 20 MM, COR MARROM, PARA AGUA FRIA PREDIAL</t>
  </si>
  <si>
    <t>CURVA DE PVC 45 GRAUS, SOLDAVEL, 25 MM, COR MARROM, PARA AGUA FRIA PREDIAL</t>
  </si>
  <si>
    <t>CURVA DE PVC 45 GRAUS, SOLDAVEL, 32 MM, COR MARROM, PARA AGUA FRIA PREDIAL</t>
  </si>
  <si>
    <t>CURVA DE PVC 45 GRAUS, SOLDAVEL, 40 MM, COR MARROM, PARA AGUA FRIA PREDIAL</t>
  </si>
  <si>
    <t>CURVA DE PVC 45 GRAUS, SOLDAVEL, 50 MM, COR MARROM, PARA AGUA FRIA PREDIAL</t>
  </si>
  <si>
    <t>CURVA DE PVC 45 GRAUS, SOLDAVEL, 60 MM, COR MARROM, PARA AGUA FRIA PREDIAL</t>
  </si>
  <si>
    <t>CURVA DE PVC 45 GRAUS, SOLDAVEL, 75 MM, COR MARROM, PARA AGUA FRIA PREDIAL</t>
  </si>
  <si>
    <t>CURVA DE PVC 45 GRAUS, SOLDAVEL, 85 MM, COR MARROM, PARA AGUA FRIA PREDIAL</t>
  </si>
  <si>
    <t>CURVA DE PVC 90 GRAUS, SOLDAVEL, 110 MM, COR MARROM, PARA AGUA FRIA PREDIAL</t>
  </si>
  <si>
    <t>CURVA DE PVC 90 GRAUS, SOLDAVEL, 20 MM, COR MARROM, PARA AGUA FRIA PREDIAL</t>
  </si>
  <si>
    <t>CURVA DE PVC 90 GRAUS, SOLDAVEL, 25 MM, COR MARROM, PARA AGUA FRIA PREDIAL</t>
  </si>
  <si>
    <t>CURVA DE PVC 90 GRAUS, SOLDAVEL, 32 MM, COR MARROM, PARA AGUA FRIA PREDIAL</t>
  </si>
  <si>
    <t>CURVA DE PVC 90 GRAUS, SOLDAVEL, 40 MM, COR MARROM, PARA AGUA FRIA PREDIAL</t>
  </si>
  <si>
    <t>CURVA DE PVC 90 GRAUS, SOLDAVEL, 50 MM, COR MARROM, PARA AGUA FRIA PREDIAL</t>
  </si>
  <si>
    <t>CURVA DE PVC 90 GRAUS, SOLDAVEL, 60 MM, COR MARROM, PARA AGUA FRIA PREDIAL</t>
  </si>
  <si>
    <t>CURVA DE PVC 90 GRAUS, SOLDAVEL, 75 MM, COR MARROM, PARA AGUA FRIA PREDIAL</t>
  </si>
  <si>
    <t>CURVA DE PVC 90 GRAUS, SOLDAVEL, 85 MM, COR MARROM, PARA AGUA FRIA PREDIAL</t>
  </si>
  <si>
    <t>CURVA DE PVC, 90 GRAUS, SERIE R, DN 100 MM, PARA ESGOTO PREDIAL</t>
  </si>
  <si>
    <t>CURVA DE TRANSPOSICAO BRONZE/LATAO SEM ANEL DE SOLDA, BOLSA X BOLSA, 15 MM</t>
  </si>
  <si>
    <t>CURVA DE TRANSPOSICAO BRONZE/LATAO SEM ANEL DE SOLDA, BOLSA X BOLSA, 22 MM</t>
  </si>
  <si>
    <t>CURVA DE TRANSPOSICAO BRONZE/LATAO SEM ANEL DE SOLDA, BOLSA X BOLSA, 28 MM</t>
  </si>
  <si>
    <t>CURVA DE TRANSPOSICAO, CPVC, SOLDAVEL, 15 MM</t>
  </si>
  <si>
    <t>CURVA DE TRANSPOSICAO, CPVC, SOLDAVEL, 22 MM</t>
  </si>
  <si>
    <t>CURVA DE TRANSPOSICAO, PVC SOLDAVEL, 20 MM, COR MARROM, PARA AGUA FRIA PREDIAL</t>
  </si>
  <si>
    <t>CURVA DE TRANSPOSICAO, PVC, SOLDAVEL, 25 MM, COR MARROM, PARA AGUA FRIA PREDIAL</t>
  </si>
  <si>
    <t>CURVA DE TRANSPOSICAO, PVC, SOLDAVEL, 32 MM, COR MARROM, PARA AGUA FRIA PREDIAL</t>
  </si>
  <si>
    <t>CURVA LONGA PVC, PB, JE, 45 GRAUS, DN 100 MM, PARA REDE COLETORA ESGOTO</t>
  </si>
  <si>
    <t>CURVA LONGA PVC, PB, JE, 45 GRAUS, DN 150 MM, PARA REDE COLETORA ESGOTO</t>
  </si>
  <si>
    <t>CURVA LONGA PVC, PB, JE, 90 GRAUS, DN 100 MM, PARA REDE COLETORA ESGOTO</t>
  </si>
  <si>
    <t>CURVA LONGA PVC, PB, JE, 90 GRAUS, DN 150 MM, PARA REDE COLETORA ESGOTO</t>
  </si>
  <si>
    <t>CURVA PPR 90 GRAUS, F/F, DN 20 MM, PARA AGUA QUENTE PREDIAL</t>
  </si>
  <si>
    <t>CURVA PPR 90 GRAUS, F/F, DN 25 MM, PARA AGUA QUENTE PREDIAL</t>
  </si>
  <si>
    <t>CURVA PVC 90 GRAUS, ROSCAVEL, 1 1/4", COR BRANCA, AGUA FRIA PREDIAL</t>
  </si>
  <si>
    <t>CURVA PVC 90 GRAUS, ROSCAVEL, 1", COR BRANCA, AGUA FRIA PREDIAL</t>
  </si>
  <si>
    <t>CURVA PVC 90 GRAUS, ROSCAVEL, 1/2", COR BRANCA, AGUA FRIA PREDIAL</t>
  </si>
  <si>
    <t>CURVA PVC 90 GRAUS, ROSCAVEL, 3/4", COR BRANCA, AGUA FRIA PREDIAL</t>
  </si>
  <si>
    <t>CURVA PVC CURTA 90 GRAUS, DN 100 MM, PARA ESGOTO PREDIAL</t>
  </si>
  <si>
    <t>CURVA PVC CURTA 90 GRAUS, DN 40 MM, PARA ESGOTO PREDIAL</t>
  </si>
  <si>
    <t>CURVA PVC CURTA 90 GRAUS, DN 50 MM, PARA ESGOTO PREDIAL</t>
  </si>
  <si>
    <t>CURVA PVC CURTA 90 GRAUS, DN 75 MM, PARA ESGOTO PREDIAL</t>
  </si>
  <si>
    <t>CURVA PVC LONGA 90 GRAUS, DN 100 MM, PARA ESGOTO PREDIAL</t>
  </si>
  <si>
    <t>CURVA PVC LONGA 90 GRAUS, DN 40 MM, PARA ESGOTO PREDIAL</t>
  </si>
  <si>
    <t>CURVA PVC LONGA 90 GRAUS, DN 50 MM, PARA ESGOTO PREDIAL</t>
  </si>
  <si>
    <t>CURVA PVC LONGA 90 GRAUS, DN 75 MM, PARA ESGOTO PREDIAL</t>
  </si>
  <si>
    <t>CURVA PVC PBA, JE, PB, 45 GRAUS, DN 100 / DE 110 MM, PARA REDE DE AGUA</t>
  </si>
  <si>
    <t>CURVA PVC PBA, JE, PB, 45 GRAUS, DN 50 / DE 60 MM, PARA REDE DE AGUA</t>
  </si>
  <si>
    <t>CURVA PVC PBA, JE, PB, 45 GRAUS, DN 75 / DE 85 MM, PARA REDE DE AGUA</t>
  </si>
  <si>
    <t>CURVA PVC PBA, JE, PB, 90 GRAUS, DN 100 / DE 110 MM, PARA REDE DE AGUA</t>
  </si>
  <si>
    <t>CURVA PVC PBA, JE, PB, 90 GRAUS, DN 50 / DE 60 MM, PARA REDE DE AGUA</t>
  </si>
  <si>
    <t>CURVA PVC PBA, JE, PB, 90 GRAUS, DN 75 / DE 85 MM, PARA REDE DE AGUA</t>
  </si>
  <si>
    <t>CURVA PVC, BB, JE, 45 GRAUS, DN 250 MM, PARA TUBO CORRUGADO E/OU LISO, REDE COLETORA ESGOTO</t>
  </si>
  <si>
    <t>CURVA PVC, BB, JE, 90 GRAUS, DN 200 MM, PARA TUBO CORRUGADO E/OU LISO, REDE COLETORA ESGOTO</t>
  </si>
  <si>
    <t>CURVA PVC, BB, JE, 90 GRAUS, DN 250 MM, PARA TUBO CORRUGADO E/OU LISO, REDE COLETORA ESGOTO</t>
  </si>
  <si>
    <t>CURVA PVC, SERIE R, 87.30 GRAUS, CURTA, PARA PE-DE-COLUNA, DN 100 MM, PARA ESGOTO PREDIAL</t>
  </si>
  <si>
    <t>CURVA PVC, SERIE R, 87.30 GRAUS, CURTA, PARA PE-DE-COLUNA, DN 150 MM, PARA ESGOTO PREDIAL</t>
  </si>
  <si>
    <t>CURVA PVC, SERIE R, 87.30 GRAUS, CURTA, PARA PE-DE-COLUNA, DN 75 MM, PARA ESGOTO PREDIAL</t>
  </si>
  <si>
    <t>DENTE PARA FRESADORA</t>
  </si>
  <si>
    <t>DESEMPENADEIRA DE ACO DENTADA 12 X *25* CM, DENTES 8 X 8 MM, CABO FECHADO DE MADEIRA</t>
  </si>
  <si>
    <t>DESEMPENADEIRA DE ACO LISA 12 X *25* CM COM CABO FECHADO DE MADEIRA</t>
  </si>
  <si>
    <t>DESEMPENADEIRA DE MADEIRA *16 X 27* CM</t>
  </si>
  <si>
    <t>DESEMPENADEIRA PLASTICA LISA *14 X 27* CM</t>
  </si>
  <si>
    <t>DESENHISTA PROJETISTA (HORISTA)</t>
  </si>
  <si>
    <t>DESENHISTA PROJETISTA (MENSALISTA)</t>
  </si>
  <si>
    <t>DESINFETANTE PRONTO USO</t>
  </si>
  <si>
    <t>DESMOLDANTE PARA CONCRETO ESTAMPADO</t>
  </si>
  <si>
    <t>DESMOLDANTE PARA FORMAS METALICAS A BASE DE OLEO VEGETAL</t>
  </si>
  <si>
    <t>DESMOLDANTE PROTETOR PARA FORMAS DE MADEIRA, DE BASE OLEOSA EMULSIONADA EM AGUA</t>
  </si>
  <si>
    <t>DETERGENTE NEUTRO USO GERAL, CONCENTRADO</t>
  </si>
  <si>
    <t>DILUENTE AGUARRAS</t>
  </si>
  <si>
    <t>DILUENTE EPOXI</t>
  </si>
  <si>
    <t>DISCO DE BORRACHA PARA LIXADEIRA RIGIDO 7" COM ARRUELA CENTRAL</t>
  </si>
  <si>
    <t>DISCO DE CORTE DIAMANTADO SEGMENTADO DIAMETRO DE 180 MM PARA ESMERILHADEIRA 7"</t>
  </si>
  <si>
    <t>DISCO DE CORTE DIAMANTADO SEGMENTADO PARA CONCRETO/ASFALTO, DIAMETRO DE *350* MM, FURO DE 25,40 MM</t>
  </si>
  <si>
    <t>DISCO DE CORTE DIAMANTADO SEGMENTADO, DIAMETRO DE *110* MM, FURO DE 20 MM</t>
  </si>
  <si>
    <t>DISCO DE CORTE PARA METAL COM DUAS TELAS 12 X 1/8 X 3/4" (300 X 3,2 X 19,05 MM)</t>
  </si>
  <si>
    <t>DISCO DE DESBASTE PARA METAL FERROSO EM GERAL, COM TRES TELAS, 9 X 1/4 X 7/8" (228,6 X 6,4 X 22,2 MM)</t>
  </si>
  <si>
    <t>DISCO DE LIXA PARA METAL, DIAMETRO = 180 MM, GRAO 120</t>
  </si>
  <si>
    <t>DISJUNTOR TERMOMAGNETICO AJUSTAVEL, TRIPOLAR DE 100 ATE 250A, CAPACIDADE DE INTERRUPCAO DE 35KA</t>
  </si>
  <si>
    <t>DISJUNTOR TERMOMAGNETICO AJUSTAVEL, TRIPOLAR DE 300 ATE 400A, CAPACIDADE DE INTERRUPCAO DE 35KA</t>
  </si>
  <si>
    <t>DISJUNTOR TERMOMAGNETICO AJUSTAVEL, TRIPOLAR DE 450 ATE 600A, CAPACIDADE DE INTERRUPCAO DE 35KA</t>
  </si>
  <si>
    <t>DISJUNTOR TERMOMAGNETICO PARA TRILHO DIN (IEC), BIPOLAR, 40 - 50 A</t>
  </si>
  <si>
    <t>DISJUNTOR TERMOMAGNETICO PARA TRILHO DIN (IEC), BIPOLAR, 6 - 32 A</t>
  </si>
  <si>
    <t>DISJUNTOR TERMOMAGNETICO PARA TRILHO DIN (IEC), BIPOLAR, 63 A</t>
  </si>
  <si>
    <t>DISJUNTOR TERMOMAGNETICO PARA TRILHO DIN (IEC), MONOPOLAR, 40 - 50 A</t>
  </si>
  <si>
    <t>DISJUNTOR TERMOMAGNETICO PARA TRILHO DIN (IEC), MONOPOLAR, 6 - 32 A</t>
  </si>
  <si>
    <t>DISJUNTOR TERMOMAGNETICO PARA TRILHO DIN (IEC), MONOPOLAR, 63 A</t>
  </si>
  <si>
    <t>DISJUNTOR TERMOMAGNETICO PARA TRILHO DIN (IEC), TRIPOLAR, 10 - 50 A</t>
  </si>
  <si>
    <t>DISJUNTOR TERMOMAGNETICO PARA TRILHO DIN (IEC), TRIPOLAR, 63 A</t>
  </si>
  <si>
    <t>DISJUNTOR TERMOMAGNETICO TRIPOLAR 125 A / 425 V / ICC - 25 KA</t>
  </si>
  <si>
    <t>DISJUNTOR TERMOMAGNETICO TRIPOLAR 150 A / 600 V, TIPO FXD / ICC - 35 KA</t>
  </si>
  <si>
    <t>DISJUNTOR TERMOMAGNETICO TRIPOLAR 200 A / 600 V, TIPO FXD / ICC - 35 KA</t>
  </si>
  <si>
    <t>DISJUNTOR TERMOMAGNETICO TRIPOLAR 250 A / 600 V, TIPO FXD</t>
  </si>
  <si>
    <t>DISJUNTOR TERMOMAGNETICO TRIPOLAR 3 X 250 A/ICC - 25 KA</t>
  </si>
  <si>
    <t>DISJUNTOR TERMOMAGNETICO TRIPOLAR 3 X 350 A/ICC - 25 KA</t>
  </si>
  <si>
    <t>DISJUNTOR TERMOMAGNETICO TRIPOLAR 3 X 400 A / ICC - 25 KA</t>
  </si>
  <si>
    <t>DISJUNTOR TERMOMAGNETICO TRIPOLAR 300 A / 600 V, TIPO JXD / ICC - 40 KA</t>
  </si>
  <si>
    <t>DISJUNTOR TERMOMAGNETICO TRIPOLAR 400 A / 600 V, TIPO JXD / ICC - 40 KA</t>
  </si>
  <si>
    <t>DISJUNTOR TERMOMAGNETICO TRIPOLAR 600 A / 600 V, TIPO LXD / ICC - 40 KA</t>
  </si>
  <si>
    <t>DISJUNTOR TERMOMAGNETICO TRIPOLAR 800 A / 600 V, TIPO LMXD</t>
  </si>
  <si>
    <t>DISJUNTOR TIPO NEMA, BIPOLAR 10 ATE 50 A, TENSAO MAXIMA 415 V</t>
  </si>
  <si>
    <t>DISJUNTOR TIPO NEMA, BIPOLAR 60 ATE 100A, TENSAO MAXIMA 415 V</t>
  </si>
  <si>
    <t>DISJUNTOR TIPO NEMA, MONOPOLAR 10 ATE 30A, TENSAO MAXIMA DE 240 V</t>
  </si>
  <si>
    <t>DISJUNTOR TIPO NEMA, MONOPOLAR 35 ATE 50 A, TENSAO MAXIMA DE 240 V</t>
  </si>
  <si>
    <t>DISJUNTOR TIPO NEMA, MONOPOLAR DE 60 ATE 70A, TENSAO MAXIMA DE 240 V</t>
  </si>
  <si>
    <t>DISJUNTOR TIPO NEMA, TRIPOLAR 10 ATE 50A, TENSAO MAXIMA DE 415 V</t>
  </si>
  <si>
    <t>DISJUNTOR TIPO NEMA, TRIPOLAR 60 ATE 100 A, TENSAO MAXIMA DE 415 V</t>
  </si>
  <si>
    <t>DISPOSITIVO DPS CLASSE II, 1 POLO, TENSAO MAXIMA DE 175 V, CORRENTE MAXIMA DE *20* KA (TIPO AC)</t>
  </si>
  <si>
    <t>DISPOSITIVO DPS CLASSE II, 1 POLO, TENSAO MAXIMA DE 175 V, CORRENTE MAXIMA DE *30* KA (TIPO AC)</t>
  </si>
  <si>
    <t>DISPOSITIVO DPS CLASSE II, 1 POLO, TENSAO MAXIMA DE 175 V, CORRENTE MAXIMA DE *45* KA (TIPO AC)</t>
  </si>
  <si>
    <t>DISPOSITIVO DPS CLASSE II, 1 POLO, TENSAO MAXIMA DE 175 V, CORRENTE MAXIMA DE *90* KA (TIPO AC)</t>
  </si>
  <si>
    <t>DISPOSITIVO DPS CLASSE II, 1 POLO, TENSAO MAXIMA DE 275 V, CORRENTE MAXIMA DE *20* KA (TIPO AC)</t>
  </si>
  <si>
    <t>DISPOSITIVO DPS CLASSE II, 1 POLO, TENSAO MAXIMA DE 275 V, CORRENTE MAXIMA DE *30* KA (TIPO AC)</t>
  </si>
  <si>
    <t>DISPOSITIVO DPS CLASSE II, 1 POLO, TENSAO MAXIMA DE 275 V, CORRENTE MAXIMA DE *45* KA (TIPO AC)</t>
  </si>
  <si>
    <t>DISPOSITIVO DPS CLASSE II, 1 POLO, TENSAO MAXIMA DE 275 V, CORRENTE MAXIMA DE *90* KA (TIPO AC)</t>
  </si>
  <si>
    <t>DISPOSITIVO DPS CLASSE II, 1 POLO, TENSAO MAXIMA DE 385 V, CORRENTE MAXIMA DE *20* KA (TIPO AC)</t>
  </si>
  <si>
    <t>DISPOSITIVO DPS CLASSE II, 1 POLO, TENSAO MAXIMA DE 385 V, CORRENTE MAXIMA DE *30* KA (TIPO AC)</t>
  </si>
  <si>
    <t>DISPOSITIVO DPS CLASSE II, 1 POLO, TENSAO MAXIMA DE 385 V, CORRENTE MAXIMA DE *45* KA (TIPO AC)</t>
  </si>
  <si>
    <t>DISPOSITIVO DPS CLASSE II, 1 POLO, TENSAO MAXIMA DE 385 V, CORRENTE MAXIMA DE *90* KA (TIPO AC)</t>
  </si>
  <si>
    <t>DISPOSITIVO DPS CLASSE II, 1 POLO, TENSAO MAXIMA DE 460 V, CORRENTE MAXIMA DE *20* KA (TIPO AC)</t>
  </si>
  <si>
    <t>DISPOSITIVO DPS CLASSE II, 1 POLO, TENSAO MAXIMA DE 460 V, CORRENTE MAXIMA DE *30* KA (TIPO AC)</t>
  </si>
  <si>
    <t>DISPOSITIVO DPS CLASSE II, 1 POLO, TENSAO MAXIMA DE 460 V, CORRENTE MAXIMA DE *45* KA (TIPO AC)</t>
  </si>
  <si>
    <t>DISPOSITIVO DPS CLASSE II, 1 POLO, TENSAO MAXIMA DE 460 V, CORRENTE MAXIMA DE *90* KA (TIPO AC)</t>
  </si>
  <si>
    <t>DISPOSITIVO DR, 2 POLOS, SENSIBILIDADE DE 30 MA, CORRENTE DE 100 A, TIPO AC</t>
  </si>
  <si>
    <t>DISPOSITIVO DR, 2 POLOS, SENSIBILIDADE DE 30 MA, CORRENTE DE 25 A, TIPO AC</t>
  </si>
  <si>
    <t>DISPOSITIVO DR, 2 POLOS, SENSIBILIDADE DE 30 MA, CORRENTE DE 40 A, TIPO AC</t>
  </si>
  <si>
    <t>DISPOSITIVO DR, 2 POLOS, SENSIBILIDADE DE 30 MA, CORRENTE DE 63 A, TIPO AC</t>
  </si>
  <si>
    <t>DISPOSITIVO DR, 2 POLOS, SENSIBILIDADE DE 30 MA, CORRENTE DE 80 A, TIPO AC</t>
  </si>
  <si>
    <t>DISPOSITIVO DR, 2 POLOS, SENSIBILIDADE DE 300 MA, CORRENTE DE 25 A, TIPO AC</t>
  </si>
  <si>
    <t>DISPOSITIVO DR, 2 POLOS, SENSIBILIDADE DE 300 MA, CORRENTE DE 40 A, TIPO AC</t>
  </si>
  <si>
    <t>DISPOSITIVO DR, 2 POLOS, SENSIBILIDADE DE 300 MA, CORRENTE DE 63 A, TIPO AC</t>
  </si>
  <si>
    <t>DISPOSITIVO DR, 2 POLOS, SENSIBILIDADE DE 300 MA, CORRENTE DE 80 A, TIPO AC</t>
  </si>
  <si>
    <t>DISPOSITIVO DR, 4 POLOS, SENSIBILIDADE DE 30 MA, CORRENTE DE 100 A, TIPO AC</t>
  </si>
  <si>
    <t>DISPOSITIVO DR, 4 POLOS, SENSIBILIDADE DE 30 MA, CORRENTE DE 25 A, TIPO AC</t>
  </si>
  <si>
    <t>DISPOSITIVO DR, 4 POLOS, SENSIBILIDADE DE 30 MA, CORRENTE DE 40 A, TIPO AC</t>
  </si>
  <si>
    <t>DISPOSITIVO DR, 4 POLOS, SENSIBILIDADE DE 30 MA, CORRENTE DE 63 A, TIPO AC</t>
  </si>
  <si>
    <t>DISPOSITIVO DR, 4 POLOS, SENSIBILIDADE DE 30 MA, CORRENTE DE 80 A, TIPO AC</t>
  </si>
  <si>
    <t>DISPOSITIVO DR, 4 POLOS, SENSIBILIDADE DE 300 MA, CORRENTE DE 100 A, TIPO AC</t>
  </si>
  <si>
    <t>DISPOSITIVO DR, 4 POLOS, SENSIBILIDADE DE 300 MA, CORRENTE DE 25 A, TIPO AC</t>
  </si>
  <si>
    <t>DISPOSITIVO DR, 4 POLOS, SENSIBILIDADE DE 300 MA, CORRENTE DE 40 A, TIPO AC</t>
  </si>
  <si>
    <t>DISPOSITIVO DR, 4 POLOS, SENSIBILIDADE DE 300 MA, CORRENTE DE 63 A, TIPO AC</t>
  </si>
  <si>
    <t>DISPOSITIVO DR, 4 POLOS, SENSIBILIDADE DE 300 MA, CORRENTE DE 80 A, TIPO AC</t>
  </si>
  <si>
    <t>DISTRIBUIDOR DE AGREGADOS AUTOPROPELIDO, CAP 3 M3, A DIESEL, 6 CC, 176 CV</t>
  </si>
  <si>
    <t>DISTRIBUIDOR DE AGREGADOS REBOCAVEL, CAPACIDADE 1,9 M3, LARGURA DE TRABALHO 3,66 M</t>
  </si>
  <si>
    <t>DISTRIBUIDOR METALICO, COM ROSCA, 2 SAIDAS, DN 1" X 1/2", PARA CONEXAO COM ANEL DESLIZANTE EM TUBO PEX PARA INST. AGUA QUENTE/FRIA</t>
  </si>
  <si>
    <t>DISTRIBUIDOR METALICO, COM ROSCA, 2 SAIDAS, DN 3/4" X 1/2", PARA CONEXAO COM ANEL DESLIZANTE EM TUBO PEX PARA INST. AGUA QUENTE/FRIA</t>
  </si>
  <si>
    <t>DISTRIBUIDOR METALICO, COM ROSCA, 3 SAIDAS, DN 1" X 1/2", PARA CONEXAO COM ANEL DESLIZANTE EM TUBO PEX PARA INST. AGUA QUENTE/FRIA</t>
  </si>
  <si>
    <t>DISTRIBUIDOR METALICO, COM ROSCA, 3 SAIDAS, DN 3/4" X 1/2", PARA CONEXAO COM ANEL DESLIZANTE EM TUBO PEX PARA INST. AGUA QUENTE/FRIA</t>
  </si>
  <si>
    <t>DISTRIBUIDOR, PLASTICO, 2 SAIDAS, DN 32 X 16 MM, PARA CONEXAO COM CRIMPAGEM, EM TUBO PEX PARA INST. AGUA QUENTE/FRIA</t>
  </si>
  <si>
    <t>DISTRIBUIDOR, PLASTICO, 2 SAIDAS, DN 32 X 25 MM, PARA CONEXAO COM CRIMPAGEM, EM TUBO PEX PARA INST. AGUA QUENTE/FRIA</t>
  </si>
  <si>
    <t>DISTRIBUIDOR, PLASTICO, 3 SAIDAS, DN 32 X 16 MM, PARA CONEXAO COM CRIMPAGEM, EM TUBO PEX PARA INST. AGUA QUENTE/FRIA</t>
  </si>
  <si>
    <t>DISTRIBUIDOR, PLASTICO, 3 SAIDAS, DN 32 X 25 MM, PARA CONEXAO COM CRIMPAGEM, EM TUBO PEX PARA INST. AGUA QUENTE/FRIA</t>
  </si>
  <si>
    <t>DIVISORIA EM GRANITO, COM DUAS FACES POLIDAS, TIPO ANDORINHA/ QUARTZ/ CASTELO/ CORUMBA OU OUTROS EQUIVALENTES DA REGIAO, E= *3,0* CM</t>
  </si>
  <si>
    <t>DIVISORIA EM MARMORE, COM DUAS FACES POLIDAS, BRANCO COMUM, E= *3,0* CM</t>
  </si>
  <si>
    <t>DIVISORIA, PLACA PRE-MOLDADA EM GRANILITE, MARMORITE OU GRANITINA, E = *3 CM</t>
  </si>
  <si>
    <t>DOBRADICA EM ACO/FERRO, 3 1/2" X 3", E= 1,9 A 2 MM, COM ANEL, CROMADO OU ZINCADO, TAMPA BOLA, COM PARAFUSOS</t>
  </si>
  <si>
    <t>DOBRADICA EM ACO/FERRO, 3" X 2 1/2", E= 1,2 A 1,8 MM, SEM ANEL, CROMADO OU ZINCADO, TAMPA BOLA, COM PARAFUSOS</t>
  </si>
  <si>
    <t>DOBRADICA EM ACO/FERRO, 3" X 2 1/2", E= 1,2 A 1,8 MM, SEM ANEL, CROMADO OU ZINCADO, TAMPA CHATA, COM PARAFUSOS</t>
  </si>
  <si>
    <t>DOBRADICA EM ACO/FERRO, 3" X 2 1/2", E= 1,9 A 2 MM, SEM ANEL, CROMADO OU ZINCADO, TAMPA BOLA, COM PARAFUSOS</t>
  </si>
  <si>
    <t>DOBRADICA EM LATAO, 3" X 2 1/2", E= 1,9 A 2 MM, COM ANEL, CROMADO, TAMPA BOLA, COM PARAFUSOS</t>
  </si>
  <si>
    <t>DOBRADICA TIPO VAI-E-VEM EM ACO/FERRO, TAMANHO 3", GALVANIZADO, COM PARAFUSOS</t>
  </si>
  <si>
    <t>DOMOS / CLARABOIA INDIVIDUAL, EM ACRILICO BRANCO/LEITOSO, *95 X 95* CM, INCLUI ACESSORIOS DE FIXACAO, SEM INSTALACAO</t>
  </si>
  <si>
    <t>DOSADOR DE AREIA, CAPACIDADE DE *26* LITROS</t>
  </si>
  <si>
    <t>DUCHA / CHUVEIRO METALICO, DE PAREDE, ARTICULAVEL, COM BRACO/CANO, SEM DESVIADOR</t>
  </si>
  <si>
    <t>DUCHA / CHUVEIRO METALICO, DE PAREDE, ARTICULAVEL, COM DESVIADOR E DUCHA MANUAL</t>
  </si>
  <si>
    <t>DUCHA / CHUVEIRO PLASTICO SIMPLES, 5", BRANCO, PARA ACOPLAR EM HASTE 1/2", AGUA FRIA</t>
  </si>
  <si>
    <t>DUCHA HIGIENICA PLASTICA COM REGISTRO METALICO 1/2"</t>
  </si>
  <si>
    <t>ELEMENTO VAZADO CERAMICO DIAGONAL (TIPO FLOR/QUADRADO/XIS) DE *7 X 18 X 25* CM (L X A X C)</t>
  </si>
  <si>
    <t>ELEMENTO VAZADO CERAMICO QUADRADO (TIPO RETO OU REDONDO) DE *7 A 9 X 20 X 20* CM (L X A X C)</t>
  </si>
  <si>
    <t>ELEMENTO VAZADO DE CONCRETO, QUADRICULADO, 1 FURO *10 X 10 X 10* CM</t>
  </si>
  <si>
    <t>ELEMENTO VAZADO DE CONCRETO, QUADRICULADO, 1 FURO *20 X 10 X 7* CM</t>
  </si>
  <si>
    <t>ELEMENTO VAZADO DE CONCRETO, QUADRICULADO, 1 FURO *20 X 20 X 6,5* CM</t>
  </si>
  <si>
    <t>ELEMENTO VAZADO DE CONCRETO, QUADRICULADO, 16 FUROS *29 X 29 X 6* CM</t>
  </si>
  <si>
    <t>ELEMENTO VAZADO DE CONCRETO, QUADRICULADO, 16 FUROS *33 X 33 X 10* CM</t>
  </si>
  <si>
    <t>ELEMENTO VAZADO DE CONCRETO, QUADRICULADO, 16 FUROS *40 X 40 X 7* CM</t>
  </si>
  <si>
    <t>ELEMENTO VAZADO DE CONCRETO, QUADRICULADO, 16 FUROS *50 X 50 X 7* CM</t>
  </si>
  <si>
    <t>ELEMENTO VAZADO DE CONCRETO, QUADRICULADO, 25 FUROS *50 X 50 X 5* CM</t>
  </si>
  <si>
    <t>ELEMENTO VAZADO DE CONCRETO, VENEZIANA *39 X 22 X 15* CM</t>
  </si>
  <si>
    <t>ELEMENTO VAZADO DE CONCRETO, VENEZIANA *39 X 29 X 10* CM</t>
  </si>
  <si>
    <t>ELEMENTO VAZADO DE CONCRETO, VENEZIANA *40 X 10 X 10* CM</t>
  </si>
  <si>
    <t>ELETRICISTA (HORISTA)</t>
  </si>
  <si>
    <t>ELETRICISTA (MENSALISTA)</t>
  </si>
  <si>
    <t>ELETRODO REVESTIDO AWS - E-6010, DIAMETRO IGUAL A 4,00 MM</t>
  </si>
  <si>
    <t>ELETRODO REVESTIDO AWS - E6013, DIAMETRO IGUAL A 2,50 MM</t>
  </si>
  <si>
    <t>ELETRODO REVESTIDO AWS - E6013, DIAMETRO IGUAL A 4,00 MM</t>
  </si>
  <si>
    <t>ELETRODO REVESTIDO AWS - E7018, DIAMETRO IGUAL A 4,00 MM</t>
  </si>
  <si>
    <t>ELETRODUTO DE PVC RIGIDO ROSCAVEL DE 1 1/2", SEM LUVA</t>
  </si>
  <si>
    <t>ELETRODUTO DE PVC RIGIDO ROSCAVEL DE 1 1/4", SEM LUVA</t>
  </si>
  <si>
    <t>ELETRODUTO DE PVC RIGIDO ROSCAVEL DE 1", SEM LUVA</t>
  </si>
  <si>
    <t>ELETRODUTO DE PVC RIGIDO ROSCAVEL DE 1/2", SEM LUVA</t>
  </si>
  <si>
    <t>ELETRODUTO DE PVC RIGIDO ROSCAVEL DE 2 1/2", SEM LUVA</t>
  </si>
  <si>
    <t>ELETRODUTO DE PVC RIGIDO ROSCAVEL DE 2", SEM LUVA</t>
  </si>
  <si>
    <t>ELETRODUTO DE PVC RIGIDO ROSCAVEL DE 3", SEM LUVA</t>
  </si>
  <si>
    <t>ELETRODUTO DE PVC RIGIDO ROSCAVEL DE 3/4", SEM LUVA</t>
  </si>
  <si>
    <t>ELETRODUTO DE PVC RIGIDO ROSCAVEL DE 4", SEM LUVA</t>
  </si>
  <si>
    <t>ELETRODUTO DE PVC RIGIDO SOLDAVEL, CLASSE B, DE 20 MM</t>
  </si>
  <si>
    <t>ELETRODUTO DE PVC RIGIDO SOLDAVEL, CLASSE B, DE 25 MM</t>
  </si>
  <si>
    <t>ELETRODUTO DE PVC RIGIDO SOLDAVEL, CLASSE B, DE 32 MM</t>
  </si>
  <si>
    <t>ELETRODUTO DE PVC RIGIDO SOLDAVEL, CLASSE B, DE 40 MM</t>
  </si>
  <si>
    <t>ELETRODUTO DE PVC RIGIDO SOLDAVEL, CLASSE B, DE 50 MM</t>
  </si>
  <si>
    <t>ELETRODUTO DE PVC RIGIDO SOLDAVEL, CLASSE B, DE 60 MM</t>
  </si>
  <si>
    <t>ELETRODUTO EM ACO GALVANIZADO ELETROLITICO, LEVE, DIAMETRO 3/4", PAREDE DE 0,90 MM</t>
  </si>
  <si>
    <t>ELETRODUTO FLEXIVEL PLANO EM PEAD, COR PRETA E LARANJA, DIAMETRO 25 MM</t>
  </si>
  <si>
    <t>ELETRODUTO FLEXIVEL PLANO EM PEAD, COR PRETA E LARANJA, DIAMETRO 32 MM</t>
  </si>
  <si>
    <t>ELETRODUTO FLEXIVEL PLANO EM PEAD, COR PRETA E LARANJA, DIAMETRO 40 MM</t>
  </si>
  <si>
    <t>ELETRODUTO FLEXIVEL, EM FITA DE ACO GALVANIZADO, REVESTIDO COM PVC PRETO, DIAMETRO EXTERNO DE 15 MM, DN = 3/8", TIPO SEALTUBO</t>
  </si>
  <si>
    <t>ELETRODUTO FLEXIVEL, EM FITA DE ACO GALVANIZADO, REVESTIDO COM PVC PRETO, DIAMETRO EXTERNO DE 25 MM, DN = 3/4", TIPO SEALTUBO</t>
  </si>
  <si>
    <t>ELETRODUTO FLEXIVEL, EM FITA DE ACO GALVANIZADO, REVESTIDO COM PVC PRETO, DIAMETRO EXTERNO DE 32 MM, DN = 1", TIPO SEALTUBO</t>
  </si>
  <si>
    <t>ELETRODUTO FLEXIVEL, EM FITA DE ACO GALVANIZADO, REVESTIDO COM PVC PRETO, DIAMETRO EXTERNO DE 40 MM, DN = 1 1/4", TIPO SEALTUBO</t>
  </si>
  <si>
    <t>ELETRODUTO FLEXIVEL, EM FITA DE ACO GALVANIZADO, REVESTIDO COM PVC PRETO, DIAMETRO EXTERNO DE 50 MM, DN = 1 1/2", TIPO SEALTUBO</t>
  </si>
  <si>
    <t>ELETRODUTO FLEXIVEL, EM FITA DE ACO GALVANIZADO, REVESTIDO COM PVC PRETO, DIAMETRO EXTERNO DE 60 MM, DN = 2", TIPO SEALTUBO</t>
  </si>
  <si>
    <t>ELETRODUTO FLEXIVEL, EM FITA DE ACO GALVANIZADO, REVESTIDO COM PVC PRETO, DIAMETRO EXTERNO DE 75 MM, DN = 2 1/2", TIPO SEALTUBO</t>
  </si>
  <si>
    <t>ELETRODUTO FLEXIVEL, EM FITA DE ACO GALVANIZADO, SEM REVESTIMENTO, DIAMETRO NOMINAL 1 1/2"</t>
  </si>
  <si>
    <t>ELETRODUTO FLEXIVEL, EM FITA DE ACO GALVANIZADO, SEM REVESTIMENTO, DIAMETRO NOMINAL 1 1/4"</t>
  </si>
  <si>
    <t>ELETRODUTO FLEXIVEL, EM FITA DE ACO GALVANIZADO, SEM REVESTIMENTO, DIAMETRO NOMINAL 1"</t>
  </si>
  <si>
    <t>ELETRODUTO FLEXIVEL, EM FITA DE ACO GALVANIZADO, SEM REVESTIMENTO, DIAMETRO NOMINAL 1/2"</t>
  </si>
  <si>
    <t>ELETRODUTO FLEXIVEL, EM FITA DE ACO GALVANIZADO, SEM REVESTIMENTO, DIAMETRO NOMINAL 2 1/2"</t>
  </si>
  <si>
    <t>ELETRODUTO FLEXIVEL, EM FITA DE ACO GALVANIZADO, SEM REVESTIMENTO, DIAMETRO NOMINAL 2"</t>
  </si>
  <si>
    <t>ELETRODUTO FLEXIVEL, EM FITA DE ACO GALVANIZADO, SEM REVESTIMENTO, DIAMETRO NOMINAL 3"</t>
  </si>
  <si>
    <t>ELETRODUTO PVC FLEXIVEL CORRUGADO, COR AMARELA, DE 16 MM</t>
  </si>
  <si>
    <t>ELETRODUTO PVC FLEXIVEL CORRUGADO, COR AMARELA, DE 20 MM</t>
  </si>
  <si>
    <t>ELETRODUTO PVC FLEXIVEL CORRUGADO, COR AMARELA, DE 25 MM</t>
  </si>
  <si>
    <t>ELETRODUTO PVC FLEXIVEL CORRUGADO, COR AMARELA, DE 32 MM</t>
  </si>
  <si>
    <t>ELETRODUTO PVC FLEXIVEL CORRUGADO, REFORCADO, COR LARANJA, DE 20 MM, PARA LAJES E PISOS</t>
  </si>
  <si>
    <t>ELETRODUTO PVC FLEXIVEL CORRUGADO, REFORCADO, COR LARANJA, DE 25 MM, PARA LAJES E PISOS</t>
  </si>
  <si>
    <t>ELETRODUTO PVC FLEXIVEL CORRUGADO, REFORCADO, COR LARANJA, DE 32 MM, PARA LAJES E PISOS</t>
  </si>
  <si>
    <t>ELETRODUTO/CONDULETE DE PVC RIGIDO, LISO, COR CINZA, DE 1", PARA INSTALACOES APARENTES (NBR 5410)</t>
  </si>
  <si>
    <t>ELETRODUTO/CONDULETE DE PVC RIGIDO, LISO, COR CINZA, DE 1/2", PARA INSTALACOES APARENTES (NBR 5410)</t>
  </si>
  <si>
    <t>ELETRODUTO/CONDULETE DE PVC RIGIDO, LISO, COR CINZA, DE 3/4", PARA INSTALACOES APARENTES (NBR 5410)</t>
  </si>
  <si>
    <t>ELETRODUTO/DUTO PEAD FLEXIVEL PAREDE SIMPLES, CORRUGACAO HELICOIDAL, COR PRETA, SEM ROSCA, DE 1 1/2", CRC 680 N, PARA CABEAMENTO SUBTERRANEO (NBR 15715)</t>
  </si>
  <si>
    <t>ELETRODUTO/DUTO PEAD FLEXIVEL PAREDE SIMPLES, CORRUGACAO HELICOIDAL, COR PRETA, SEM ROSCA, DE 1 1/4", CRC 680 N, PARA CABEAMENTO SUBTERRANEO (NBR 15715)</t>
  </si>
  <si>
    <t>ELETRODUTO/DUTO PEAD FLEXIVEL PAREDE SIMPLES, CORRUGACAO HELICOIDAL, COR PRETA, SEM ROSCA, DE 2", CRC 680 N, PARA CABEAMENTO SUBTERRANEO (NBR 15715)</t>
  </si>
  <si>
    <t>ELETRODUTO/DUTO PEAD FLEXIVEL PAREDE SIMPLES, CORRUGACAO HELICOIDAL, COR PRETA, SEM ROSCA, DE 3", CRC 680 N, PARA CABEAMENTO SUBTERRANEO (NBR 15715)</t>
  </si>
  <si>
    <t>ELETRODUTO/DUTO PEAD FLEXIVEL PAREDE SIMPLES, CORRUGACAO HELICOIDAL, COR PRETA, SEM ROSCA, DE 4", CRC 680 N, PARA CABEAMENTO SUBTERRANEO (NBR 15715)</t>
  </si>
  <si>
    <t>ELETROTECNICO (HORISTA)</t>
  </si>
  <si>
    <t>ELETROTECNICO (MENSALISTA)</t>
  </si>
  <si>
    <t>EMENDA PARA CALHA PLUVIAL, PVC, DIAMETRO ENTRE 119 E 170 MM, PARA DRENAGEM PLUVIAL PREDIAL</t>
  </si>
  <si>
    <t>EMULSAO ASFALTICA ANIONICA</t>
  </si>
  <si>
    <t>EMULSAO EXPLOSIVA EM CARTUCHOS DE 1" X 12", DENSIDADE 1.15 G/CM3, INICIACAO ESPOLETA N. 8 / CORDEL</t>
  </si>
  <si>
    <t>EMULSAO EXPLOSIVA EM CARTUCHOS DE 1" X 24", DENSIDADE 1.15 G/CM3, INICIACAO ESPOLETA N. 8 / CORDEL</t>
  </si>
  <si>
    <t>EMULSAO EXPLOSIVA EM CARTUCHOS DE 1" X 8", DENSIDADE 1.15 G/CM3, INICIACAO ESPOLETA N. 8 / CORDEL</t>
  </si>
  <si>
    <t>EMULSAO EXPLOSIVA EM CARTUCHOS DE 2 1/2" X 24", DENSIDADE 1.15 G/CM3, INICIACAO ESPOLETA N. 8 / CORDEL</t>
  </si>
  <si>
    <t>EMULSAO EXPLOSIVA EM CARTUCHOS DE 2 1/4" X 24", DENSIDADE 1.15 G/CM3, INICIACAO ESPOLETA N. 8 / CORDEL</t>
  </si>
  <si>
    <t>EMULSAO EXPLOSIVA EM CARTUCHOS DE 2" X 24", DENSIDADE 1.15 G/CM3, INICIACAO ESPOLETA N. 8 / CORDEL</t>
  </si>
  <si>
    <t>ENCANADOR OU BOMBEIRO HIDRAULICO (HORISTA)</t>
  </si>
  <si>
    <t>ENCANADOR OU BOMBEIRO HIDRAULICO (MENSALISTA)</t>
  </si>
  <si>
    <t>ENCARREGADO GERAL DE OBRAS (HORISTA)</t>
  </si>
  <si>
    <t>ENCARREGADO GERAL DE OBRAS (MENSALISTA)</t>
  </si>
  <si>
    <t>ENDURECEDOR MINERAL DE BASE CIMENTICIA PARA PISO DE CONCRETO</t>
  </si>
  <si>
    <t>ENERGIA ELETRICA ATE 2000 KWH INDUSTRIAL, SEM DEMANDA</t>
  </si>
  <si>
    <t>ENERGIA ELETRICA COMERCIAL, BAIXA TENSAO, RELATIVA AO CONSUMO DE ATE 100 KWH, INCLUINDO ICMS, PIS/PASEP E COFINS</t>
  </si>
  <si>
    <t>ENGATE / RABICHO FLEXIVEL INOX 1/2" X 30 CM</t>
  </si>
  <si>
    <t>ENGATE / RABICHO FLEXIVEL INOX 1/2" X 40 CM</t>
  </si>
  <si>
    <t>ENGATE/RABICHO FLEXIVEL PLASTICO (PVC OU ABS) BRANCO 1/2" X 30 CM</t>
  </si>
  <si>
    <t>ENGATE/RABICHO FLEXIVEL PLASTICO (PVC OU ABS) BRANCO 1/2" X 40 CM</t>
  </si>
  <si>
    <t>ENGENHEIRO CIVIL DE OBRA JUNIOR (HORISTA)</t>
  </si>
  <si>
    <t>ENGENHEIRO CIVIL DE OBRA JUNIOR (MENSALISTA)</t>
  </si>
  <si>
    <t>ENGENHEIRO CIVIL DE OBRA PLENO (HORISTA)</t>
  </si>
  <si>
    <t>ENGENHEIRO CIVIL DE OBRA PLENO (MENSALISTA)</t>
  </si>
  <si>
    <t>ENGENHEIRO CIVIL DE OBRA SENIOR (HORISTA)</t>
  </si>
  <si>
    <t>ENGENHEIRO CIVIL DE OBRA SENIOR (MENSALISTA)</t>
  </si>
  <si>
    <t>ENXADA ESTREITA, EM ACO, *25 X 23* CM, COM CABO DE MADEIRA DE *150* CM</t>
  </si>
  <si>
    <t>EPI - FAMILIA ALMOXARIFE - HORISTA (ENCARGOS COMPLEMENTARES - COLETADO CAIXA)</t>
  </si>
  <si>
    <t>EPI - FAMILIA ALMOXARIFE - MENSALISTA (ENCARGOS COMPLEMENTARES - COLETADO CAIXA)</t>
  </si>
  <si>
    <t>EPI - FAMILIA CARPINTEIRO DE FORMAS - HORISTA (ENCARGOS COMPLEMENTARES - COLETADO CAIXA)</t>
  </si>
  <si>
    <t>EPI - FAMILIA CARPINTEIRO DE FORMAS - MENSALISTA (ENCARGOS COMPLEMENTARES - COLETADO CAIXA)</t>
  </si>
  <si>
    <t>EPI - FAMILIA ELETRICISTA - HORISTA (ENCARGOS COMPLEMENTARES - COLETADO CAIXA)</t>
  </si>
  <si>
    <t>EPI - FAMILIA ELETRICISTA - MENSALISTA (ENCARGOS COMPLEMENTARES - COLETADO CAIXA)</t>
  </si>
  <si>
    <t>EPI - FAMILIA ENCANADOR - HORISTA (ENCARGOS COMPLEMENTARES - COLETADO CAIXA)</t>
  </si>
  <si>
    <t>EPI - FAMILIA ENCANADOR - MENSALISTA (ENCARGOS COMPLEMENTARES - COLETADO CAIXA)</t>
  </si>
  <si>
    <t>EPI - FAMILIA ENCARREGADO GERAL - HORISTA (ENCARGOS COMPLEMENTARES - COLETADO CAIXA)</t>
  </si>
  <si>
    <t>EPI - FAMILIA ENCARREGADO GERAL - MENSALISTA (ENCARGOS COMPLEMENTARES - COLETADO CAIXA)</t>
  </si>
  <si>
    <t>EPI - FAMILIA ENGENHEIRO CIVIL - HORISTA (ENCARGOS COMPLEMENTARES - COLETADO CAIXA)</t>
  </si>
  <si>
    <t>EPI - FAMILIA ENGENHEIRO CIVIL - MENSALISTA (ENCARGOS COMPLEMENTARES - COLETADO CAIXA)</t>
  </si>
  <si>
    <t>EPI - FAMILIA OPERADOR ESCAVADEIRA - HORISTA (ENCARGOS COMPLEMENTARES - COLETADO CAIXA)</t>
  </si>
  <si>
    <t>EPI - FAMILIA OPERADOR ESCAVADEIRA - MENSALISTA (ENCARGOS COMPLEMENTARES - COLETADO CAIXA)</t>
  </si>
  <si>
    <t>EPI - FAMILIA PEDREIRO - HORISTA (ENCARGOS COMPLEMENTARES - COLETADO CAIXA)</t>
  </si>
  <si>
    <t>EPI - FAMILIA PEDREIRO - MENSALISTA (ENCARGOS COMPLEMENTARES - COLETADO CAIXA)</t>
  </si>
  <si>
    <t>EPI - FAMILIA PINTOR - HORISTA (ENCARGOS COMPLEMENTARES - COLETADO CAIXA)</t>
  </si>
  <si>
    <t>EPI - FAMILIA PINTOR - MENSALISTA (ENCARGOS COMPLEMENTARES - COLETADO CAIXA)</t>
  </si>
  <si>
    <t>EPI - FAMILIA SERVENTE - HORISTA (ENCARGOS COMPLEMENTARES - COLETADO CAIXA)</t>
  </si>
  <si>
    <t>EPI - FAMILIA SERVENTE - MENSALISTA (ENCARGOS COMPLEMENTARES - COLETADO CAIXA)</t>
  </si>
  <si>
    <t>EPI - FAMILIA SOLDADOR - HORISTA (ENCARGOS COMPLEMENTARES - COLETADO CAIXA)</t>
  </si>
  <si>
    <t>EPI - FAMILIA SOLDADOR - MENSALISTA (ENCARGOS COMPLEMENTARES - COLETADO CAIXA)</t>
  </si>
  <si>
    <t>EPI - FAMILIA TOPOGRAFO - HORISTA (ENCARGOS COMPLEMENTARES - COLETADO CAIXA)</t>
  </si>
  <si>
    <t>EPI - FAMILIA TOPOGRAFO - MENSALISTA (ENCARGOS COMPLEMENTARES - COLETADO CAIXA)</t>
  </si>
  <si>
    <t>ESCADA DUPLA DE ABRIR EM ALUMINIO, COM SAPATAS DE BORRACHA, *2,30* X *0,57* M (ALTURA UTIL X LARGURA MINIMA), MODELO PINTOR, 8 DEGRAUS, CAPACIDADE *100* KG</t>
  </si>
  <si>
    <t>ESCADA EXTENSIVEL EM ALUMINIO, COM SAPATAS DE BORRACHA, ALTURA FECHADA 3,60 M, ALTURA ESTENDIDA DE 6,0 A 6,30 M, LARGURA MINIMA DE 35 CM, CACIDADE *120* KG</t>
  </si>
  <si>
    <t>ESCAVADEIRA HIDRAULICA DE BRACO LONGO (LONGO ALCANCE) SOBRE ESTEIRAS, CACAMBA 0,52 M3, PESO OPERACIONAL 24 T, POTENCIA LIQUIDA 155 HP</t>
  </si>
  <si>
    <t>ESCAVADEIRA HIDRAULICA SOBRE ESTEIRAS COM CACAMBA DE 1,20 M3, PESO OPERACIONAL 21 T, POTENCIA BRUTA 155 HP</t>
  </si>
  <si>
    <t>ESCAVADEIRA HIDRAULICA SOBRE ESTEIRAS, CACAMBA 0,80M3, PESO OPERACIONAL 17T, POTENCIA BRUTA 111HP</t>
  </si>
  <si>
    <t>ESCAVADEIRA HIDRAULICA SOBRE ESTEIRAS, CAPACIDADE DA CACAMBA ENTRE 1,20 E 1,50 M3, PESO OPERACIONAL ENTRE 20,00 E 22,00 TON, POTENCIA LIQUIDA ENTRE 150 E 155 HP, EQUIPADA COM CLAMSHELL</t>
  </si>
  <si>
    <t>ESCORA PRE-MOLDADA EM CONCRETO, *10 X 10* CM, H = 2,30M</t>
  </si>
  <si>
    <t>ESCOVA CIRCULAR EM ACO LATONADO, 6 X 1" (DIAMETRO X ESPESSURA), FURO DE 1 1/4", FIO ONDULADO *0,30* MM</t>
  </si>
  <si>
    <t>ESCOVA DE ACO, COM CABO, *4 X 15* FILEIRAS DE CERDAS</t>
  </si>
  <si>
    <t>ESGUICHO JATO REGULAVEL, TIPO ELKHART, ENGATE RAPIDO 1 1/2", PARA COMBATE A INCENDIO</t>
  </si>
  <si>
    <t>ESGUICHO JATO REGULAVEL, TIPO ELKHART, ENGATE RAPIDO 2 1/2", PARA COMBATE A INCENDIO</t>
  </si>
  <si>
    <t>ESGUICHO TIPO JATO SOLIDO, EM LATAO, ENGATE RAPIDO 1 1/2" X 13 MM, PARA MANGUEIRA EM INSTALACAO PREDIAL COMBATE A INCENDIO</t>
  </si>
  <si>
    <t>ESGUICHO TIPO JATO SOLIDO, EM LATAO, ENGATE RAPIDO 1 1/2" X 16 MM, PARA MANGUEIRA EM INSTALACAO PREDIAL COMBATE A INCENDIO</t>
  </si>
  <si>
    <t>ESGUICHO TIPO JATO SOLIDO, EM LATAO, ENGATE RAPIDO 1 1/2" X 19 MM, PARA MANGUEIRA EM INSTALACAO PREDIAL COMBATE A INCENDIO</t>
  </si>
  <si>
    <t>ESGUICHO TIPO JATO SOLIDO, EM LATAO, ENGATE RAPIDO 2 1/2" X 13 MM, PARA MANGUEIRA EM INSTALACAO PREDIAL COMBATE A INCENDIO</t>
  </si>
  <si>
    <t>ESGUICHO TIPO JATO SOLIDO, EM LATAO, ENGATE RAPIDO 2 1/2" X 16 MM, PARA MANGUEIRA EM INSTALACAO PREDIAL COMBATE A INCENDIO</t>
  </si>
  <si>
    <t>ESGUICHO TIPO JATO SOLIDO, EM LATAO, ENGATE RAPIDO 2 1/2" X 19 MM, PARA MANGUEIRA EM INSTALACAO PREDIAL COMBATE A INCENDIO</t>
  </si>
  <si>
    <t>ESPACADOR / DISTANCIADOR CIRCULAR COM ENTRADA LATERAL, EM PLASTICO, PARA VERGALHAO *4,2 A 12,5* MM, COBRIMENTO 20 MM</t>
  </si>
  <si>
    <t>ESPACADOR / DISTANCIADOR TIPO GARRA DUPLA, EM PLASTICO, COBRIMENTO *20* MM, PARA FERRAGENS DE LAJES E FUNDO DE VIGAS</t>
  </si>
  <si>
    <t>ESPACADOR / DISTANCIADOR TIPO PINO EM PLASTICO, PARA VERGALHAO ATE 10 MM, PARA APOIO DE ARMADURA</t>
  </si>
  <si>
    <t>ESPACADOR OU DISTANCIADOR, EM PLASTICO, TIPO APOIO DE CORDOALHA (CARANGUEJO), PARA ARMADURA NEGATIVA E PROTENSAO, COBRIMENTO 50 MM</t>
  </si>
  <si>
    <t>ESPACADOR/SEPARADOR /CENTRALIZADOR DE BARRA DE ACO, PLASTICO, (CHUMBADOR TIPO CARAMBOLA - CB), DIAMETRO INTERNO ATE 20 MM</t>
  </si>
  <si>
    <t>ESPACADOR/SEPARADOR /CENTRALIZADOR DE BARRA DE ACO, PLASTICO, (CHUMBADOR TIPO CARAMBOLA - CB), DIAMETRO INTERNO ENTRE 25 A 32 MM</t>
  </si>
  <si>
    <t>ESPACADOR/SEPARADOR DE CORDOALHA TIPO DISCO 12 FUROS DE 14 MM, PARA TIRANTES</t>
  </si>
  <si>
    <t>ESPARGIDOR DE ASFALTO PRESSURIZADO, REBOCAVEL, TANQUE DE 2500 L, PNEUMATICO, COM MOTOR A GASOLINA 3,4HP</t>
  </si>
  <si>
    <t>ESPARGIDOR DE ASFALTO PRESSURIZADO, TANQUE 6 M3 COM ISOLACAO TERMICA, AQUECIDO COM 2 MACARICOS, COM BARRA ESPARGIDORA 3,60 M, A SER MONTADO SOBRE CAMINHAO</t>
  </si>
  <si>
    <t>ESPATULA DE PLASTICO LISA, LARGURA *10* CM</t>
  </si>
  <si>
    <t>ESPATULA EM ACO INOX COM CABO DE MADEIRA E LARGURA DE *8* CM</t>
  </si>
  <si>
    <t>ESPELHO / PLACA CEGA 4" X 2", PARA INSTALACAO DE TOMADAS E INTERRUPTORES</t>
  </si>
  <si>
    <t>ESPELHO / PLACA CEGA 4" X 4", PARA INSTALACAO DE TOMADAS E INTERRUPTORES</t>
  </si>
  <si>
    <t>ESPELHO / PLACA DE 1 POSTO 4" X 2", PARA INSTALACAO DE TOMADAS E INTERRUPTORES</t>
  </si>
  <si>
    <t>ESPELHO / PLACA DE 2 POSTOS 4" X 2", PARA INSTALACAO DE TOMADAS E INTERRUPTORES</t>
  </si>
  <si>
    <t>ESPELHO / PLACA DE 2 POSTOS 4" X 4", PARA INSTALACAO DE TOMADAS E INTERRUPTORES</t>
  </si>
  <si>
    <t>ESPELHO / PLACA DE 3 POSTOS 4" X 2", PARA INSTALACAO DE TOMADAS E INTERRUPTORES</t>
  </si>
  <si>
    <t>ESPELHO / PLACA DE 4 POSTOS 4" X 4", PARA INSTALACAO DE TOMADAS E INTERRUPTORES</t>
  </si>
  <si>
    <t>ESPELHO / PLACA DE 6 POSTOS 4" X 4", PARA INSTALACAO DE TOMADAS E INTERRUPTORES</t>
  </si>
  <si>
    <t>ESPELHO CRISTAL E = 4 MM</t>
  </si>
  <si>
    <t>ESPELHO, RETO OU CURVO, EM LATAO CROMADO, ESPESSURA ATE 6 MM, LARGURA *40*MM, ALTURA *180*MM - PARA FECHADURA DE EMBUTIR</t>
  </si>
  <si>
    <t>ESPELHO, RETO OU CURVO, EM LATAO CROMADO, ESPESSURA MINIMA 6 MM, LARGURA *43*MM, ALTURA *230*MM - PARA FECHADURA DE EMBUTIR</t>
  </si>
  <si>
    <t>ESPOLETA SIMPLES N 8.</t>
  </si>
  <si>
    <t>ESPUMA EXPANSIVA DE POLIURETANO, APLICACAO MANUAL - 500 ML</t>
  </si>
  <si>
    <t>ESQUADRO DE ACO 12" (300 MM), CABO DE ALUMINIO</t>
  </si>
  <si>
    <t>ESQUADRO PARA SOLDA, EM ALUMINIO, 65 MM, COM DUAS MORSAS (GRAMPO SARGENTO)</t>
  </si>
  <si>
    <t>ESQUI TRIPLO, EM TUBO DE ACO CARBONO, PINTURA NO PROCESSO ELETROSTATICO - EQUIPAMENTO DE GINASTICA PARA ACADEMIA AO AR LIVRE / ACADEMIA DA TERCEIRA IDADE - ATI</t>
  </si>
  <si>
    <t>ESTACA PRE-MOLDADA MACICA DE CONCRETO VIBRADO ARMADO, PARA CARGA DE 25 T, SECAO QUADRADA DE *16 X 16*, COM ANEL METALICO INCORPORADO A PECA (SOMENTE FORNECIMENTO)</t>
  </si>
  <si>
    <t>ESTACA PRE-MOLDADA MACICA DE CONCRETO VIBRADO ARMADO, PARA CARGA DE 50 T, SECAO QUADRADA, COM ANEL METALICO INCORPORADO A PECA (SOMENTE FORNECIMENTO)</t>
  </si>
  <si>
    <t>ESTACA PRE-MOLDADA VAZADA DE CONCRETO CENTRIFUGADO, PARA CARGA DE 100 T, SECAO CIRCULAR, COM ANEL METALICO INCORPORADO A PECA (SOMENTE FORNECIMENTO)</t>
  </si>
  <si>
    <t>ESTILETE DE METAL, LAMINA 18 MM</t>
  </si>
  <si>
    <t>ESTOPA</t>
  </si>
  <si>
    <t>ESTOPIM SIMPLES</t>
  </si>
  <si>
    <t>ESTRIBO COM PARAFUSO EM CHAPA DE FERRO FUNDIDO DE 2" X 3/16" X 35 CM, SECAO "U", PARA MADEIRAMENTO DE TELHADO</t>
  </si>
  <si>
    <t>EXAMES - HORISTA (COLETADO CAIXA - ENCARGOS COMPLEMENTARES)</t>
  </si>
  <si>
    <t>EXAMES - MENSALISTA (COLETADO CAIXA - ENCARGOS COMPLEMENTARES)</t>
  </si>
  <si>
    <t>EXTENSAO DE SOLDA 201 ACETILENO, E = *1,5 A 2,5* MM (N2)</t>
  </si>
  <si>
    <t>EXTENSAO DE SOLDA 201 GLP, E = *2,5 A 4,0* MM (N4)</t>
  </si>
  <si>
    <t>EXTINTOR DE INCENDIO PORTATIL COM CARGA DE AGUA PRESSURIZADA DE 10 L, CLASSE A</t>
  </si>
  <si>
    <t>EXTINTOR DE INCENDIO PORTATIL COM CARGA DE GAS CARBONICO CO2 DE 4 KG, CLASSE BC</t>
  </si>
  <si>
    <t>EXTINTOR DE INCENDIO PORTATIL COM CARGA DE GAS CARBONICO CO2 DE 6 KG, CLASSE BC</t>
  </si>
  <si>
    <t>EXTINTOR DE INCENDIO PORTATIL COM CARGA DE PO QUIMICO SECO (PQS) DE 12 KG, CLASSE BC</t>
  </si>
  <si>
    <t>EXTINTOR DE INCENDIO PORTATIL COM CARGA DE PO QUIMICO SECO (PQS) DE 4 KG, CLASSE BC</t>
  </si>
  <si>
    <t>EXTINTOR DE INCENDIO PORTATIL COM CARGA DE PO QUIMICO SECO (PQS) DE 6 KG, CLASSE BC</t>
  </si>
  <si>
    <t>EXTINTOR DE INCENDIO PORTATIL COM CARGA DE PO QUIMICO SECO (PQS) DE 8 KG, CLASSE BC</t>
  </si>
  <si>
    <t>EXTREMIDADE PVC PBA, BF, JE, DN 100/ DE 110 MM</t>
  </si>
  <si>
    <t>EXTREMIDADE PVC PBA, BF, JE, DN 75/ DE 85 MM</t>
  </si>
  <si>
    <t>EXTREMIDADE PVC PBA, PF, JE, DN 100 / DE 110 MM</t>
  </si>
  <si>
    <t>EXTREMIDADE PVC PBA, PF, JE, DN 75 / DE 85 MM</t>
  </si>
  <si>
    <t>EXTREMIDADE/TUBETE PARA HIDROMETRO PVC, COM ROSCA, CURTA, COM BUCHA LATAO, 3/4" OU 1/2"</t>
  </si>
  <si>
    <t>FECHADURA AUXILIAR DE SEGURANCA PARA PORTA EXTERNA, EM ACO INOX, BROCA DE 45 A 55 MM, LINGUETA COM 3 AVANCOS, INCLUINDO 2 CHAVES TIPO CILINDRO</t>
  </si>
  <si>
    <t>FECHADURA BICO DE PAPAGAIO PARA PORTA DE CORRER EXTERNA, EM ACO INOX COM ACABAMENTO CROMADO, MAQUINA COM 45 MM, INCLUINDO CHAVE TIPO CILINDRO</t>
  </si>
  <si>
    <t>FECHADURA BICO DE PAPAGAIO PARA PORTA DE CORRER INTERNA, EM ACO INOX COM ACABAMENTO CROMADO, MAQUINA COM 45 MM, INCLUINDO CHAVE TIPO BIPARTIDA</t>
  </si>
  <si>
    <t>FECHADURA DE EMBUTIR PARA GAVETA E MOVEIS DE MADEIRA, EM ACO INOX COM ACABAMENTO CROMADO, COM ABAS LATERAIS, CILINDRO COM 22 MM DE DIAMETRO, INCLUINDO CHAVE COM PERFIL METALICO E CAPA ESCAMOTEAVEL</t>
  </si>
  <si>
    <t>FECHADURA DE SOBREPOR PARA GAVETAS E ARMARIOS, EM ACO INOX COM ACABAMENTO CROMADO, COM CILINDRO DE APROX 20 MM</t>
  </si>
  <si>
    <t>FECHADURA DE SOBREPOR PARA PORTAO, EM ACO INOX COM ACABAMENTO CROMADO, CAIXA DE 100 MM, INCLUINDO CHAVE TIPO CILINDRO</t>
  </si>
  <si>
    <t>FECHADURA DE SOBREPOR PARA PORTAO, EM ACO INOX COM ACABAMENTO CROMADO, CAIXA DE 100 MM, INCLUINDO CHAVE TIPO TETRA</t>
  </si>
  <si>
    <t>FECHADURA DE SOBREPOR TIPO CAIXAO, EM FERRO COM ACABAMENTO RESINADO, SEM MACANETA, SEM CILINDRO, INCLUINDO CHAVE TIPO SIMPLES</t>
  </si>
  <si>
    <t>FECHADURA ESPELHO PARA PORTA DE BANHEIRO, EM ACO INOX (MAQUINA, TESTA E CONTRA-TESTA) E EM ZAMAC (MACANETA, LINGUETA E TRINCOS) COM ACABAMENTO CROMADO, MAQUINA DE 40 MM, INCLUINDO CHAVE TIPO TRANQUETA</t>
  </si>
  <si>
    <t>FECHADURA ESPELHO PARA PORTA DE BANHEIRO, EM ACO INOX (MAQUINA, TESTA E CONTRA-TESTA) E EM ZAMAC (MACANETA, LINGUETA E TRINCOS) COM ACABAMENTO CROMADO, MAQUINA DE 55 MM, INCLUINDO CHAVE TIPO TRANQUETA (CONJUNTO DE FECHADURAS)</t>
  </si>
  <si>
    <t>FECHADURA ESPELHO PARA PORTA EXTERNA, EM ACO INOX (MAQUINA, TESTA E CONTRA-TESTA) E EM ZAMAC (MACANETA, LINGUETA E TRINCOS) COM ACABAMENTO CROMADO, MAQUINA DE 40 MM, INCLUINDO CHAVE TIPO CILINDRO</t>
  </si>
  <si>
    <t>FECHADURA ESPELHO PARA PORTA EXTERNA, EM ACO INOX (MAQUINA, TESTA E CONTRA-TESTA) E EM ZAMAC (MACANETA, LINGUETA E TRINCOS) COM ACABAMENTO CROMADO, MAQUINA DE 55 MM, INCLUINDO CHAVE TIPO CILINDRO</t>
  </si>
  <si>
    <t>FECHADURA ESPELHO PARA PORTA INTERNA, EM ACO INOX (MAQUINA, TESTA E CONTRA-TESTA) E EM ZAMAC (MACANETA, LINGUETA E TRINCOS) COM ACABAMENTO CROMADO, MAQUINA DE 40 MM, INCLUINDO CHAVE TIPO INTERNA</t>
  </si>
  <si>
    <t>FECHADURA ESPELHO PARA PORTA INTERNA, EM ACO INOX (MAQUINA, TESTA E CONTRA-TESTA) E EM ZAMAC (MACANETA, LINGUETA E TRINCOS) COM ACABAMENTO CROMADO, MAQUINA DE 55 MM, INCLUINDO CHAVE TIPO INTERNA</t>
  </si>
  <si>
    <t>FECHADURA PARA PORTA PIVOTANTE DE VIDRO TEMPERADO, EM ACO INOX COM ACABAMENTO CROMADO, RECORTE PADRAO SANTA MARINA, COM CILINDRO EM LATAO, INCLUINDO CHAVE TIPO CILINDRO</t>
  </si>
  <si>
    <t>FECHADURA ROSETA REDONDA PARA PORTA DE BANHEIRO, EM ACO INOX (MAQUINA, TESTA E CONTRA-TESTA) E EM ZAMAC (MACANETA, LINGUETA E TRINCOS) COM ACABAMENTO CROMADO, MAQUINA DE 40 MM, INCLUINDO CHAVE TIPO TRANQUETA</t>
  </si>
  <si>
    <t>FECHADURA ROSETA REDONDA PARA PORTA DE BANHEIRO, EM ACO INOX (MAQUINA, TESTA E CONTRA-TESTA) E EM ZAMAC (MACANETA, LINGUETA E TRINCOS) COM ACABAMENTO CROMADO, MAQUINA DE 55 MM, INCLUINDO CHAVE TIPO TRANQUETA</t>
  </si>
  <si>
    <t>FECHADURA ROSETA REDONDA PARA PORTA EXTERNA, EM ACO INOX (MAQUINA, TESTA E CONTRA-TESTA) E EM ZAMAC (MACANETA, LINGUETA E TRINCOS) COM ACABAMENTO CROMADO, MAQUINA DE 40 MM, INCLUINDO CHAVE TIPO CILINDRO</t>
  </si>
  <si>
    <t>FECHADURA ROSETA REDONDA PARA PORTA EXTERNA, EM ACO INOX (MAQUINA, TESTA E CONTRA-TESTA) E EM ZAMAC (MACANETA, LINGUETA E TRINCOS) COM ACABAMENTO CROMADO, MAQUINA DE 55 MM, INCLUINDO CHAVE TIPO CILINDRO</t>
  </si>
  <si>
    <t>FECHADURA ROSETA REDONDA PARA PORTA INTERNA, EM ACO INOX (MAQUINA, TESTA E CONTRA-TESTA) E EM ZAMAC (MACANETA, LINGUETA E TRINCOS) COM ACABAMENTO CROMADO, MAQUINA DE 40 MM, INCLUINDO CHAVE TIPO INTERNA (CONJUNTO DE FECHADURAS)</t>
  </si>
  <si>
    <t>FECHADURA ROSETA REDONDA PARA PORTA INTERNA, EM ACO INOX (MAQUINA, TESTA E CONTRA-TESTA) E EM ZAMAC (MACANETA, LINGUETA E TRINCOS) COM ACABAMENTO CROMADO, MAQUINA DE 55 MM, INCLUINDO CHAVE TIPO INTERNA</t>
  </si>
  <si>
    <t>FECHO / FECHADURA COM PUXADOR CONCHA, COM TRANCA TIPO TRAVA, PARA JANELA / PORTA DE CORRER (INCLUI TESTA, FECHADURA, PUXADOR) - COMPLETA</t>
  </si>
  <si>
    <t>FECHO / TRINCO TIPO AVIAO, EM ZAMAC CROMADO, *60* MM, PARA JANELAS - INCLUI PARAFUSOS</t>
  </si>
  <si>
    <t>FECHO DE SEGURANCA, TIPO BATOM, EM LATAO / ZAMAC, CROMADO, PARA PORTAS E JANELAS - INCLUI PARAFUSOS</t>
  </si>
  <si>
    <t>FECHO QUEBRA UNHA, EM LATAO COM ACABAMENTO CROMADO, DE EMBUTIR, COM COMANDO ALAVANCA, ALTURA DE DE 22 CM, LARGURA MINIMA DE 1,90 CM E ESPESSURA MINIMA DE 1,90 MM, PARA PORTAS E JANELAS (INCLUI PARAFUSOS)</t>
  </si>
  <si>
    <t>FECHO QUEBRA UNHA, EM LATAO COM ACABAMENTO CROMADO, DE EMBUTIR, COM COMANDO ALAVANCA, ALTURA DE DE 40 CM, LARGURA MINIMA DE 1,90 CM E ESPESSURA MINIMA DE 1,90 MM, PARA PORTAS E JANELAS (INCLUI PARAFUSOS)</t>
  </si>
  <si>
    <t>FECHO QUEBRA UNHA, EM LATAO COM ACABAMENTO CROMADO, DE EMBUTIR, COM COMANDO DESLIZANTE, ALTURA DE 12 CM, LARGURA MINIMA DE 1,90 CM E ESPESSURA MINIMA DE 1,90 MM</t>
  </si>
  <si>
    <t>FECHO QUEBRA UNHA, EM LATAO COM ACABAMENTO CROMADO, DE EMBUTIR, COM COMANDO DESLIZANTE, ALTURA DE 22 CM, LARGURA MINIMA DE 1,90 CM E ESPESSURA MINIMA DE 1,90 MM</t>
  </si>
  <si>
    <t>FECHO QUEBRA UNHA, EM LATAO COM ACABAMENTO CROMADO, DE EMBUTIR, COM COMANDO DESLIZANTE, ALTURA DE 40 CM, LARGURA MINIMA DE 1,90 CM E ESPESSURA MINIMA DE 1,90 MM</t>
  </si>
  <si>
    <t>FERRAMENTAS - FAMILIA ALMOXARIFE - HORISTA (ENCARGOS COMPLEMENTARES - COLETADO CAIXA)</t>
  </si>
  <si>
    <t>FERRAMENTAS - FAMILIA ALMOXARIFE - MENSALISTA (ENCARGOS COMPLEMENTARES - COLETADO CAIXA)</t>
  </si>
  <si>
    <t>FERRAMENTAS - FAMILIA CARPINTEIRO DE FORMAS - HORISTA (ENCARGOS COMPLEMENTARES - COLETADO CAIXA)</t>
  </si>
  <si>
    <t>FERRAMENTAS - FAMILIA CARPINTEIRO DE FORMAS - MENSALISTA (ENCARGOS COMPLEMENTARES - COLETADO CAIXA)</t>
  </si>
  <si>
    <t>FERRAMENTAS - FAMILIA ELETRICISTA - HORISTA (ENCARGOS COMPLEMENTARES - COLETADO CAIXA)</t>
  </si>
  <si>
    <t>FERRAMENTAS - FAMILIA ELETRICISTA - MENSALISTA (ENCARGOS COMPLEMENTARES - COLETADO CAIXA)</t>
  </si>
  <si>
    <t>FERRAMENTAS - FAMILIA ENCANADOR - HORISTA (ENCARGOS COMPLEMENTARES - COLETADO CAIXA)</t>
  </si>
  <si>
    <t>FERRAMENTAS - FAMILIA ENCANADOR - MENSALISTA (ENCARGOS COMPLEMENTARES - COLETADO CAIXA)</t>
  </si>
  <si>
    <t>FERRAMENTAS - FAMILIA ENCARREGADO GERAL - HORISTA (ENCARGOS COMPLEMENTARES - COLETADO CAIXA)</t>
  </si>
  <si>
    <t>FERRAMENTAS - FAMILIA ENCARREGADO GERAL - MENSALISTA (ENCARGOS COMPLEMENTARES - COLETADO CAIXA)</t>
  </si>
  <si>
    <t>FERRAMENTAS - FAMILIA ENGENHEIRO CIVIL - HORISTA (ENCARGOS COMPLEMENTARES - COLETADO CAIXA)</t>
  </si>
  <si>
    <t>FERRAMENTAS - FAMILIA ENGENHEIRO CIVIL - MENSALISTA (ENCARGOS COMPLEMENTARES - COLETADO CAIXA)</t>
  </si>
  <si>
    <t>FERRAMENTAS - FAMILIA OPERADOR ESCAVADEIRA - HORISTA (ENCARGOS COMPLEMENTARES - COLETADO CAIXA)</t>
  </si>
  <si>
    <t>FERRAMENTAS - FAMILIA OPERADOR ESCAVADEIRA - MENSALISTA (ENCARGOS COMPLEMENTARES - COLETADO CAIXA)</t>
  </si>
  <si>
    <t>FERRAMENTAS - FAMILIA PEDREIRO - HORISTA (ENCARGOS COMPLEMENTARES - COLETADO CAIXA)</t>
  </si>
  <si>
    <t>FERRAMENTAS - FAMILIA PEDREIRO - MENSALISTA (ENCARGOS COMPLEMENTARES - COLETADO CAIXA)</t>
  </si>
  <si>
    <t>FERRAMENTAS - FAMILIA PINTOR - HORISTA (ENCARGOS COMPLEMENTARES - COLETADO CAIXA)</t>
  </si>
  <si>
    <t>FERRAMENTAS - FAMILIA PINTOR - MENSALISTA (ENCARGOS COMPLEMENTARES - COLETADO CAIXA)</t>
  </si>
  <si>
    <t>FERRAMENTAS - FAMILIA SERVENTE - HORISTA (ENCARGOS COMPLEMENTARES - COLETADO CAIXA)</t>
  </si>
  <si>
    <t>FERRAMENTAS - FAMILIA SERVENTE - MENSALISTA (ENCARGOS COMPLEMENTARES - COLETADO CAIXA)</t>
  </si>
  <si>
    <t>FERRAMENTAS - FAMILIA SOLDADOR - HORISTA (ENCARGOS COMPLEMENTARES - COLETADO CAIXA)</t>
  </si>
  <si>
    <t>FERRAMENTAS - FAMILIA SOLDADOR - MENSALISTA (ENCARGOS COMPLEMENTARES - COLETADO CAIXA)</t>
  </si>
  <si>
    <t>FERRAMENTAS - FAMILIA TOPOGRAFO - HORISTA (ENCARGOS COMPLEMENTARES - COLETADO CAIXA)</t>
  </si>
  <si>
    <t>FERRAMENTAS - FAMILIA TOPOGRAFO - MENSALISTA (ENCARGOS COMPLEMENTARES - COLETADO CAIXA)</t>
  </si>
  <si>
    <t>FERRO DE SOLDA, POTENCIA 40 W</t>
  </si>
  <si>
    <t>FERROLHO COM FECHO / TRINCO REDONDO, EM ACO GALVANIZADO / ZINCADO, DE SOBREPOR, COM COMPRIMENTO DE 2" E ESPESSURA MINIMA DA CHAPA DE 0,90 MM, PARA PORTAS E JANELAS</t>
  </si>
  <si>
    <t>FERROLHO COM FECHO / TRINCO REDONDO, EM ACO GALVANIZADO / ZINCADO, DE SOBREPOR, COM COMPRIMENTO DE 3" A 4" E ESPESSURA MINIMA DA CHAPA DE 0,90 MM</t>
  </si>
  <si>
    <t>FERROLHO COM FECHO / TRINCO REDONDO, EM ACO GALVANIZADO / ZINCADO, DE SOBREPOR, COM COMPRIMENTO DE 5" E ESPESSURA MINIMA DA CHAPA DE 0,90 MM</t>
  </si>
  <si>
    <t>FERROLHO COM FECHO / TRINCO REDONDO, EM ACO GALVANIZADO / ZINCADO, DE SOBREPOR, COM COMPRIMENTO DE 6" E ESPESSURA MINIMA DA CHAPA DE 1,50 MM</t>
  </si>
  <si>
    <t>FERROLHO COM FECHO / TRINCO REDONDO, EM ACO GALVANIZADO / ZINCADO, DE SOBREPOR, COM COMPRIMENTO DE 8" E ESPESSURA MINIMA DA CHAPA DE 1,50 MM</t>
  </si>
  <si>
    <t>FERROLHO COM FECHO /TRINCO REDONDO, EM ACO GALVANIZADO / ZINCADO, DE SOBREPOR, COM COMPRIMENTO DE 10" A 12" E ESPESSURA MINIMA DA CHAPA DE 1,50 MM</t>
  </si>
  <si>
    <t>FERROLHO COM FECHO CHATO E PORTA CADEADO, EM ACO GALVANIZADO / ZINCADO, DE SOBREPOR, COM COMPRIMENTO DE 3" A 4", CHAPA COM ESPESSURA MINIMA DE 0,90 MM E LARGURA MINIMA DE 3,20 CM (FECHO SIMPLES / LEVE) (INCLUI PARAFUSOS)</t>
  </si>
  <si>
    <t>FERROLHO COM FECHO CHATO E PORTA CADEADO, EM ACO GALVANIZADO / ZINCADO, DE SOBREPOR, COM COMPRIMENTO DE 3" A 4", CHAPA COM ESPESSURA MINIMA DE 1,70 MM E LARGURA MINIMA DE 5,00 CM (FECHO REFORCADO)</t>
  </si>
  <si>
    <t>FERROLHO COM FECHO CHATO E PORTA CADEADO, EM ACO GALVANIZADO / ZINCADO, DE SOBREPOR, COM COMPRIMENTO DE 5", CHAPA COM ESPESSURA MINIMA DE 0,90 MM E LARGURA MINIMA DE 3,20 CM (FECHO SIMPLES)</t>
  </si>
  <si>
    <t>FERROLHO COM FECHO CHATO E PORTA CADEADO, EM ACO GALVANIZADO / ZINCADO, DE SOBREPOR, COM COMPRIMENTO DE 5", CHAPA COM ESPESSURA MINIMA DE 1,70 MM E LARGURA MINIMA DE 5,00 CM (FECHO REFORCADO)</t>
  </si>
  <si>
    <t>FERROLHO COM FECHO CHATO E PORTA CADEADO, EM ACO GALVANIZADO / ZINCADO, DE SOBREPOR, COM COMPRIMENTO DE 6", CHAPA COM ESPESSURA MINIMA DE 0,90 MM E LARGURA MINIMA DE 3,80 CM (FECHO SIMPLES)</t>
  </si>
  <si>
    <t>FERROLHO COM FECHO CHATO E PORTA CADEADO, EM ACO GALVANIZADO / ZINCADO, DE SOBREPOR, COM COMPRIMENTO DE 6", CHAPA COM ESPESSURA MINIMA DE 1,70 MM E LARGURA /MINIMA DE 5,00 CM (FECHO REFORCADO) (INCLUI PARAFUSOS)</t>
  </si>
  <si>
    <t>FERTILIZANTE NPK - 10:10:10</t>
  </si>
  <si>
    <t>FERTILIZANTE NPK - 4: 14: 8</t>
  </si>
  <si>
    <t>FERTILIZANTE ORGANICO COMPOSTO, CLASSE A</t>
  </si>
  <si>
    <t>FIBRA DE ACO PARA REFORCO DO CONCRETO, SOLTA, TIPO A-I, FATOR DE FORMA *50* L / D, COMPRIMENTO DE *30* MM E RESISTENCIA A TRACAO DO ACO MAIOR 1000 MPA</t>
  </si>
  <si>
    <t>FILTRO ANAEROBIO, EM POLIETILENO DE ALTA DENSIDADE (PEAD), CAPACIDADE *1100* LITROS (NBR 13969)</t>
  </si>
  <si>
    <t>FILTRO ANAEROBIO, EM POLIETILENO DE ALTA DENSIDADE (PEAD), CAPACIDADE *2800* LITROS (NBR 13969)</t>
  </si>
  <si>
    <t>FILTRO ANAEROBIO, EM POLIETILENO DE ALTA DENSIDADE (PEAD), CAPACIDADE *5000* LITROS (NBR 13969)</t>
  </si>
  <si>
    <t>FILTRO QUIMICO PARA RESPIRADOR SEMI FACIAL, PROTECAO CONTRA VAPORES ORGANICOS E GASES ACIDOS</t>
  </si>
  <si>
    <t>FINCAPINO CURTO CALIBRE 22, CARGA MEDIA POTENCIA 5 (PARA FERRAMENTA DE ACAO DIRETA) COR VERMELHA</t>
  </si>
  <si>
    <t>CENTO</t>
  </si>
  <si>
    <t>FINCAPINO LONGO CALIBRE 22, CARGA FORTE POTENCIA 7 (PARA FERRAMENTA DE ACAO DIRETA), COR AMARELA</t>
  </si>
  <si>
    <t>FIO DE COBRE, SOLIDO, CLASSE 1, ISOLACAO EM PVC/A, ANTICHAMA BWF-B, 450/750V, SECAO NOMINAL 1,5 MM2</t>
  </si>
  <si>
    <t>FIO DE COBRE, SOLIDO, CLASSE 1, ISOLACAO EM PVC/A, ANTICHAMA BWF-B, 450/750V, SECAO NOMINAL 10 MM2</t>
  </si>
  <si>
    <t>FIO DE COBRE, SOLIDO, CLASSE 1, ISOLACAO EM PVC/A, ANTICHAMA BWF-B, 450/750V, SECAO NOMINAL 2,5 MM2</t>
  </si>
  <si>
    <t>FIO DE COBRE, SOLIDO, CLASSE 1, ISOLACAO EM PVC/A, ANTICHAMA BWF-B, 450/750V, SECAO NOMINAL 4 MM2</t>
  </si>
  <si>
    <t>FIO DE COBRE, SOLIDO, CLASSE 1, ISOLACAO EM PVC/A, ANTICHAMA BWF-B, 450/750V, SECAO NOMINAL 6 MM2</t>
  </si>
  <si>
    <t>FITA / CINTA AUTOADESIVA ELASTOMERICA PARA VEDACAO, L= 50 MM, E = 3 MM</t>
  </si>
  <si>
    <t>FITA ACO INOX PARA CINTAR POSTE, L = 19 MM, E = 0,5 MM (ROLO DE 30M)</t>
  </si>
  <si>
    <t>FITA ADESIVA ALUMINIZADA, PARA INSTALACAO DE MANTAS DE SUBCOBERTURA, L = *5* CM</t>
  </si>
  <si>
    <t>FITA ADESIVA ANTICORROSIVA DE PVC FLEXIVEL, COR PRETA, PARA PROTECAO TUBULACAO, 50 MM X 30 M (L X C), E= *0,25* MM</t>
  </si>
  <si>
    <t>FITA ADESIVA ASFALTICA ALUMINIZADA MULTIUSO, L = 10 CM, ROLO DE 10 M</t>
  </si>
  <si>
    <t>FITA CREPE ROLO DE *25* MM X 50 M</t>
  </si>
  <si>
    <t>FITA DE PAPEL MICROPERFURADO, 50 X 150 MM, PARA TRATAMENTO DE JUNTAS DE CHAPA DE GESSO PARA DRYWALL</t>
  </si>
  <si>
    <t>FITA DE PAPEL REFORCADA COM LAMINA DE METAL PARA REFORCO DE CANTOS DE CHAPA DE GESSO PARA DRYWALL</t>
  </si>
  <si>
    <t>FITA ISOLANTE ADESIVA ANTICHAMA, USO ATE 750 V, EM ROLO DE 19 MM X 20 M</t>
  </si>
  <si>
    <t>FITA ISOLANTE ADESIVA ANTICHAMA, USO ATE 750 V, EM ROLO DE 19 MM X 5 M</t>
  </si>
  <si>
    <t>FITA ISOLANTE DE BORRACHA AUTOFUSAO, USO ATE 69 KV (ALTA TENSAO), LARGURA DE 19 MM</t>
  </si>
  <si>
    <t>FITA METALICA GRAVADA, L = 17 MM, ROLO DE 25 M, CARGA RECOMENDADA = *120* KGF</t>
  </si>
  <si>
    <t>FITA METALICA PERFURADA, L = *18* MM, ROLO DE 30 M, CARGA RECOMENDADA = *30* KGF</t>
  </si>
  <si>
    <t>FITA METALICA PERFURADA, L = 17 MM, ROLO DE 30 M, CARGA RECOMENDADA = *19* KGF</t>
  </si>
  <si>
    <t>FITA METALICA PERFURADA, L = 25 MM, ROLO DE 30 M, CARGA RECOMENDADA = *222,5* KGF</t>
  </si>
  <si>
    <t>FITA VEDA ROSCA, EM PTFE, ROLO DE 18 MM X 10 M (L X C)</t>
  </si>
  <si>
    <t>FITA VEDA ROSCA, EM PTFE, ROLO DE 18 MM X 25 M (L X C)</t>
  </si>
  <si>
    <t>FITA VEDA ROSCA, EM PTFE, ROLO DE 18 MM X 50 M (L X C)</t>
  </si>
  <si>
    <t>FIXADOR DE ABA AUTOTRAVANTE PARA TELHA DE FIBROCIMENTO, TIPO CANALETE 90 OU KALHETAO</t>
  </si>
  <si>
    <t>FIXADOR DE ABA SIMPLES PARA TELHA DE FIBROCIMENTO, TIPO CANALETA 49 OU KALHETA</t>
  </si>
  <si>
    <t>FIXADOR DE ABA SIMPLES PARA TELHA DE FIBROCIMENTO, TIPO CANALETA 90 OU KALHETAO</t>
  </si>
  <si>
    <t>FLANELA *30 X 40* CM</t>
  </si>
  <si>
    <t>FLANGE SEXTAVADO DE FERRO GALVANIZADO, COM ROSCA BSP, DE 1 1/2"</t>
  </si>
  <si>
    <t>FLANGE SEXTAVADO DE FERRO GALVANIZADO, COM ROSCA BSP, DE 1 1/4"</t>
  </si>
  <si>
    <t>FLANGE SEXTAVADO DE FERRO GALVANIZADO, COM ROSCA BSP, DE 1"</t>
  </si>
  <si>
    <t>FLANGE SEXTAVADO DE FERRO GALVANIZADO, COM ROSCA BSP, DE 1/2"</t>
  </si>
  <si>
    <t>FLANGE SEXTAVADO DE FERRO GALVANIZADO, COM ROSCA BSP, DE 2 1/2"</t>
  </si>
  <si>
    <t>FLANGE SEXTAVADO DE FERRO GALVANIZADO, COM ROSCA BSP, DE 2"</t>
  </si>
  <si>
    <t>FLANGE SEXTAVADO DE FERRO GALVANIZADO, COM ROSCA BSP, DE 3"</t>
  </si>
  <si>
    <t>FLANGE SEXTAVADO DE FERRO GALVANIZADO, COM ROSCA BSP, DE 3/4"</t>
  </si>
  <si>
    <t>FLANGE SEXTAVADO DE FERRO GALVANIZADO, COM ROSCA BSP, DE 4"</t>
  </si>
  <si>
    <t>FLANGE SEXTAVADO DE FERRO GALVANIZADO, COM ROSCA BSP, DE 6"</t>
  </si>
  <si>
    <t>FORMAO CHANFRADO 1", CABO DE MADEIRA</t>
  </si>
  <si>
    <t>FORRO COMPOSTO POR PAINEIS DE LA DE VIDRO, REVESTIDOS EM PVC MICROPERFURADO, DE *1250 X 625* MM, ESPESSURA 15 MM (COM COLOCACAO)</t>
  </si>
  <si>
    <t>FORRO DE FIBRA MINERAL EM PLACAS DE 1250 X 625 MM, E = 15 MM, BORDA RETA, COM PINTURA ANTIMOFO, APOIADO EM PERFIL DE ACO GALVANIZADO COM 24 MM DE BASE - INSTALADO</t>
  </si>
  <si>
    <t>FORRO DE FIBRA MINERAL EM PLACAS DE 625 X 625 MM, E = 15 MM, BORDA RETA, COM PINTURA ANTIMOFO, APOIADO EM PERFIL DE ACO GALVANIZADO COM 24 MM DE BASE - INSTALADO</t>
  </si>
  <si>
    <t>FORRO DE FIBRA MINERAL EM PLACAS DE 625 X 625 MM, E = 15/16 MM, BORDA REBAIXADA, COM PINTURA ANTIMOFO, APOIADO EM PERFIL DE ACO GALVANIZADO COM 24 MM DE BASE - INSTALADO</t>
  </si>
  <si>
    <t>FORRO DE MADEIRA CEDRINHO OU EQUIVALENTE DA REGIAO, ENCAIXE MACHO/FEMEA COM FRISO, *10 X 1* CM (SEM COLOCACAO)</t>
  </si>
  <si>
    <t>FORRO DE MADEIRA CUMARU/IPE CHAMPANHE OU EQUIVALENTE DA REGIAO, ENCAIXE MACHO/FEMEA COM FRISO, *10 X 1* CM (SEM COLOCACAO)</t>
  </si>
  <si>
    <t>FORRO DE MADEIRA PINUS OU EQUIVALENTE DA REGIAO, ENCAIXE MACHO/FEMEA COM FRISO, *10 X 1* CM (SEM COLOCACAO)</t>
  </si>
  <si>
    <t>FORRO DE PVC LISO, BRANCO, REGUA DE 10 CM, ESPESSURA APROXIMADA DE 8 MM (COM COLOCACAO / SEM ESTRUTURA METALICA)</t>
  </si>
  <si>
    <t>FORRO DE PVC LISO, BRANCO, REGUA DE 20 CM, ESPESSURA APROXIMADA DE 8 MM, COMPRIMENTO 6 M (SEM COLOCACAO)</t>
  </si>
  <si>
    <t>FORRO DE PVC, FRISADO, BRANCO, REGUA DE 10 CM, ESPESSURA APROXIMADA DE 8 MM E COMPRIMENTO 6 M (SEM COLOCACAO)</t>
  </si>
  <si>
    <t>FORRO DE PVC, FRISADO, BRANCO, REGUA DE 20 CM, ESPESSURA APROXIMADA DE 8 MM E COMPRIMENTO 6 M (SEM COLOCACAO)</t>
  </si>
  <si>
    <t>FOSSA SEPTICA, SEM FILTRO, EM POLIETILENO DE ALTA DENSIDADE (PEAD), PARA 15 A 30 CONTRIBUINTES, CILINDRICA, COM TAMPA, CAPACIDADE APROXIMADA DE *5500* LITROS (NBR 7229)</t>
  </si>
  <si>
    <t>FOSSA SEPTICA, SEM FILTRO, EM POLIETILENO DE ALTA DENSIDADE (PEAD), PARA 4 A 7 CONTRIBUINTES, CILINDRICA, COM TAMPA, CAPACIDADE APROXIMADA DE *1100* LITROS (NBR 7229)</t>
  </si>
  <si>
    <t>FOSSA SEPTICA, SEM FILTRO, EM POLIETILENO DE ALTA DENSIDADE (PEAD), PARA 8 A 14 CONTRIBUINTES, CILINDRICA, COM TAMPA, CAPACIDADE APROXIMADA DE *3000* LITROS (NBR 7229)</t>
  </si>
  <si>
    <t>FOSSA SEPTICA,SEM FILTRO, EM POLIETILENO DE ALTA DENSIDADE (PEAD), PARA 40 A 52 CONTRIBUINTES, CILINDRICA, COM TAMPA, CAPACIDADE APROXIMADA DE *10000* LITROS (NBR 7229)</t>
  </si>
  <si>
    <t>FRESADORA DE ASFALTO A FRIO SOBRE ESTEIRAS, LARG. FRESAGEM 2,00 M, POT. 410 KW/550 HP</t>
  </si>
  <si>
    <t>FRESADORA DE ASFALTO A FRIO SOBRE RODAS, LARG. FRESAGEM 1,00 M, POT. 155 KW/208 HP</t>
  </si>
  <si>
    <t>FUNDO ANTICORROSIVO PARA METAIS FERROSOS (ZARCAO)</t>
  </si>
  <si>
    <t>FUNDO PREPARADOR ACRILICO BASE AGUA</t>
  </si>
  <si>
    <t>FUNDO SINTETICO NIVELADOR BRANCO FOSCO PARA MADEIRA</t>
  </si>
  <si>
    <t>FURO PARA TORNEIRA OU OUTROS ACESSORIOS EM BANCADA DE MARMORE/ GRANITO OU OUTRO TIPO DE PEDRA NATURAL</t>
  </si>
  <si>
    <t>GABIAO MANTA (COLCHAO) MALHA HEXAGONAL 6 X 8 CM (ZN/AL REVESTIDO COM POLIMERO), DIMENSOES 4,0 X 2,0 X 0,17 M (C X L X A) FIO 2 MM</t>
  </si>
  <si>
    <t>GABIAO MANTA (COLCHAO) MALHA HEXAGONAL 6 X 8 CM (ZN/AL REVESTIDO COM POLIMERO), FIO 2 MM, DIMENSOES 4,0 X 2,0 X 0,23 M (C X L X A)</t>
  </si>
  <si>
    <t>GABIAO MANTA (COLCHAO) MALHA HEXAGONAL 6 X 8 CM (ZN/AL REVESTIDO COM POLIMERO), FIO 2 MM, DIMENSOES 4,0 X 2,0 X 0,3 M (C X L X A)</t>
  </si>
  <si>
    <t>GABIAO MANTA (COLCHAO) MALHA HEXAGONAL 6 X 8 CM (ZN/AL REVESTIDO COM POLIMERO), FIO 2,0 MM, DIMENSOES 5,0 X 2,0 X 0,17 M (C X L X A)</t>
  </si>
  <si>
    <t>GABIAO MANTA (COLCHAO) MALHA HEXAGONAL 6 X 8 CM (ZN/AL REVESTIDO COM POLIMERO), FIO 2,0 MM, DIMENSOES 5,0 X 2,0 X 0,23 M (C X L X A)</t>
  </si>
  <si>
    <t>GABIAO MANTA (COLCHAO) MALHA HEXAGONAL 6 X 8 CM (ZN/AL REVESTIDO COM POLIMERO), FIO 2,0 MM, DIMENSOES 5,0 X 2,0 X 0,30 M (C X L X A)</t>
  </si>
  <si>
    <t>GABIAO SACO MALHA HEXAGONAL 8 X 10 CM (ZN/AL REVESTIDO COM POLIMERO), FIO 2,4 MM, DIMENSOES 3,0 X 0,65 M</t>
  </si>
  <si>
    <t>GABIAO SACO MALHA HEXAGONAL 8 X 10 CM (ZN/AL REVESTIDO COM POLIMERO), FIO 2,4 MM, H = 0,65 M</t>
  </si>
  <si>
    <t>GABIAO SACO MALHA HEXAGONAL 8 X 10 CM (ZN/AL), FIO 2,7 MM, DIMENSOES 4,0 X 0,65 M</t>
  </si>
  <si>
    <t>GABIAO TIPO CAIXA MALHA HEXAGONAL 8 X 10 CM (ZN/AL REVESTIDO COM POLIMERO), FIO 2,4 MM, DIMENSOES 2,0 X 1,0 X 1,0 M (C X L X A)</t>
  </si>
  <si>
    <t>GABIAO TIPO CAIXA MALHA HEXAGONAL 8 X 10 CM (ZN/AL REVESTIDO COM POLIMERO), FIO 2,4 MM, H = 0,50 M</t>
  </si>
  <si>
    <t>GABIAO TIPO CAIXA MALHA HEXAGONAL 8 X 10 CM (ZN/AL), FIO 2,7 MM, DIMENSOES 2,0 X 1,0 X 1,0 M (C X L X A)</t>
  </si>
  <si>
    <t>GABIAO TIPO CAIXA MALHA HEXAGONAL 8 X 10 CM (ZN/AL), FIO 2,7 MM, H = 0,50 M</t>
  </si>
  <si>
    <t>GABIAO TIPO CAIXA PARA SOLO REFORCADO, MALHA HEXAGONAL 8 X 10 CM (ZN/AL REVESTIDO COM POLIMERO), FIO 2,7 MM, DIMENSOES 2,0 X 1,0 X 0,5 M, COM CAUDA DE 4,0 M</t>
  </si>
  <si>
    <t>GABIAO TIPO CAIXA PARA SOLO REFORCADO, MALHA HEXAGONAL 8 X 10 CM (ZN/AL REVESTIDO COM POLIMERO), FIO 2,7 MM, DIMENSOES 2,0 X 1,0 X 1,0 M, COM CAUDA DE 4,0 M</t>
  </si>
  <si>
    <t>GABIAO TIPO CAIXA PARA SOLO REFORCADO, MALHA HEXAGONAL DE DUPLA TORCAO 8 X 10 CM (ZN/AL REVESTIDO COM POLIMERO), FIO 2,7 MM, DIMENSOES 2,0 X 1,0 X 0,5 M, COM CAUDA DE 3,0 M</t>
  </si>
  <si>
    <t>GABIAO TIPO CAIXA PARA SOLO REFORCADO, MALHA HEXAGONAL DE DUPLA TORCAO 8 X 10 CM (ZN/AL REVESTIDO COM POLIMERO), FIO 2,7 MM, DIMENSOES 2,0 X 1,0 X 1,0 M, COM CAUDA DE 3,0 M</t>
  </si>
  <si>
    <t>GABIAO TIPO CAIXA PARA SOLO REFORCADO, MALHA HEXAGONAL DE DUPLA TORCAO 8 X 10 CM (ZN/AL REVESTIDO COM POLIMERO), FIO 2,7 MM, DIMENSOES 2,0 X 1,0 X 1,0 M, COM CAUDA DE 4,0 M</t>
  </si>
  <si>
    <t>GABIAO TIPO CAIXA TRAPEZOIDAL, MALHA HEXAGONAL 10 X 12 CM (ZN/AL REVESTIDO COM POLIMERO) FIO 2,7 MM, FACE COM 65 GRAUS, COM GEOSSINTETICO, DIMENSOES 2,0 X 1,5 X 1,0 M (C X L X A)</t>
  </si>
  <si>
    <t>GABIAO TIPO CAIXA, MALHA HEXAGONAL 8 X 10 CM (ZN/AL REVESTIDO COM POLIMERO), FIO 2,4 MM, DIMENSOES 2,0 X 1,0 X 0,5 M (C X L X A)</t>
  </si>
  <si>
    <t>GABIAO TIPO CAIXA, MALHA HEXAGONAL 8 X 10 CM (ZN/AL REVESTIDO COM POLIMERO), FIO DE 2,4 MM, DIMENSOES 2,0 X 1,0 X 1,0 M (C X L X A)</t>
  </si>
  <si>
    <t>GABIAO TIPO CAIXA, MALHA HEXAGONAL 8 X 10 CM (ZN/AL), FIO 2,7 MM, DIMENSOES 2,0 X 1,0 X 0,5 M (C X L X A)</t>
  </si>
  <si>
    <t>GABIAO TIPO CAIXA, MALHA HEXAGONAL 8 X 10 CM (ZN/AL), FIO DE 2,7 MM, DIMENSOES 2,0 X 1,0 X 1,0 M (C X L X A)</t>
  </si>
  <si>
    <t>GABIAO TIPO CAIXA, MALHA HEXAGONAL 8 X 10 CM (ZN/AL), FIO DE 2,7 MM, DIMENSOES 5,0 X 1,0 X 1,0 M (C X L X A)</t>
  </si>
  <si>
    <t>GANCHO CHATO EM ACO GALVANIZADO, L = 110 MM, RECOBRIMENTO = 100MM, SECAO 1/8 X 1/2" (3 MM X 12 MM), PARA FIXAR TELHA DE FIBROCIMENTO ONDULADA</t>
  </si>
  <si>
    <t>GANCHO OLHAL EM ACO GALVANIZADO, ESPESSURA 16MM, ABERTURA 21MM</t>
  </si>
  <si>
    <t>GAS DE COZINHA - GLP</t>
  </si>
  <si>
    <t>GASOLINA COMUM</t>
  </si>
  <si>
    <t>GEOGRELHA TECIDA COM FILAMENTOS DE POLIESTER + PVC, RESISTENCIA LONGITUDINAL: 90 KN/M, RESISTENCIA TRANSVERSAL: 30 KN/M, ALONGAMENTO = 12 POR CENTO</t>
  </si>
  <si>
    <t>GEOTEXTIL NAO TECIDO AGULHADO DE FILAMENTOS CONTINUOS 100% POLIESTER, RESITENCIA A TRACAO = 09 KN/M</t>
  </si>
  <si>
    <t>GEOTEXTIL NAO TECIDO AGULHADO DE FILAMENTOS CONTINUOS 100% POLIESTER, RESITENCIA A TRACAO = 10 KN/M</t>
  </si>
  <si>
    <t>GEOTEXTIL NAO TECIDO AGULHADO DE FILAMENTOS CONTINUOS 100% POLIESTER, RESITENCIA A TRACAO = 14 KN/M</t>
  </si>
  <si>
    <t>GEOTEXTIL NAO TECIDO AGULHADO DE FILAMENTOS CONTINUOS 100% POLIESTER, RESITENCIA A TRACAO = 16 KN/M</t>
  </si>
  <si>
    <t>GEOTEXTIL NAO TECIDO AGULHADO DE FILAMENTOS CONTINUOS 100% POLIESTER, RESITENCIA A TRACAO = 21 KN/M</t>
  </si>
  <si>
    <t>GEOTEXTIL NAO TECIDO AGULHADO DE FILAMENTOS CONTINUOS 100% POLIESTER, RESITENCIA A TRACAO = 26 KN/M</t>
  </si>
  <si>
    <t>GEOTEXTIL NAO TECIDO AGULHADO DE FILAMENTOS CONTINUOS 100% POLIESTER, RESITENCIA A TRACAO = 31 KN/M</t>
  </si>
  <si>
    <t>GERADOR PORTATIL MONOFASICO, POTENCIA 5500 VA, MOTOR A GASOLINA, POTENCIA DO MOTOR 13 CV</t>
  </si>
  <si>
    <t>GESSEIRO (HORISTA)</t>
  </si>
  <si>
    <t>GESSEIRO (MENSALISTA)</t>
  </si>
  <si>
    <t>GESSO COLA, EM PO, PARA FIXACAO DE MOLDURAS, SANCAS E BLOCOS DE GESSO</t>
  </si>
  <si>
    <t>GESSO EM PO PARA REVESTIMENTOS/MOLDURAS/SANCAS E USO GERAL</t>
  </si>
  <si>
    <t>GESSO PROJETADO</t>
  </si>
  <si>
    <t>GONZO DE EMBUTIR, EM LATAO / ZAMAC, *20 X 48* MM, PARA JANELA BASCULANTE / PIVOTANTE, JOGO COM 4 PECAS (PAR) - INCLUI PARAFUSOS</t>
  </si>
  <si>
    <t>GONZO DE SOBREPOR, EM LATAO / ZAMAC, PARA JANELA PIVOTANTE - INCLUI PARAFUSOS</t>
  </si>
  <si>
    <t>GRADE DE DISCOS COM CONTROLE REMOTO, REBOCAVEL, COM 24 DISCOS 24" X 6 MM, COM PNEUS PARA TRANSPORTE</t>
  </si>
  <si>
    <t>GRADE DE DISCOS MECANICA 20X24" COM 20 DISCOS 24" X 6MM COM PNEUS PARA TRANSPORTE</t>
  </si>
  <si>
    <t>GRAMA BATATAIS EM PLACAS, SEM PLANTIO</t>
  </si>
  <si>
    <t>GRAMA ESMERALDA OU SAO CARLOS OU CURITIBANA, EM PLACAS, SEM PLANTIO</t>
  </si>
  <si>
    <t>GRAMPO DE ACO POLIDO 1" X 9</t>
  </si>
  <si>
    <t>GRAMPO DE ACO POLIDO 7/8" X 9</t>
  </si>
  <si>
    <t>GRAMPO DE APERTO RAPIDO 18"</t>
  </si>
  <si>
    <t>GRAMPO LINHA VIVA DE LATAO ESTANHADO, DIAMETRO DO CONDUTOR PRINCIPAL DE 10 A 120 MM2, DIAMETRO DA DERIVACAO DE 10 A 70 MM2</t>
  </si>
  <si>
    <t>GRAMPO METALICO TIPO OLHAL PARA HASTE DE ATERRAMENTO DE 1", CONDUTOR DE *10* A 50 MM2</t>
  </si>
  <si>
    <t>GRAMPO METALICO TIPO OLHAL PARA HASTE DE ATERRAMENTO DE 1/2", CONDUTOR DE *10* A 50 MM2</t>
  </si>
  <si>
    <t>GRAMPO METALICO TIPO OLHAL PARA HASTE DE ATERRAMENTO DE 3/4", CONDUTOR DE *10* A 50 MM2</t>
  </si>
  <si>
    <t>GRAMPO METALICO TIPO OLHAL PARA HASTE DE ATERRAMENTO DE 5/8", CONDUTOR DE *10* A 50 MM2</t>
  </si>
  <si>
    <t>GRAMPO METALICO TIPO U PARA HASTE DE ATERRAMENTO DE ATE 3/4", CONDUTOR DE 10 A 25 MM2</t>
  </si>
  <si>
    <t>GRAMPO METALICO TIPO U PARA HASTE DE ATERRAMENTO DE ATE 5/8", CONDUTOR DE 10 A 25 MM2</t>
  </si>
  <si>
    <t>GRAMPO PARALELO METALICO PARA CABO DE 6 A 50 MM2, COM 2 PARAFUSOS</t>
  </si>
  <si>
    <t>GRAMPO U DE 5/8" N8 EM ACO GALVANIZADO</t>
  </si>
  <si>
    <t>GRANALHA DE ACO, ANGULAR (GRIT), PARA JATEAMENTO, PENEIRA 0,117 A 1,00 MM, (SAE G-40 A G-80)</t>
  </si>
  <si>
    <t>SC25KG</t>
  </si>
  <si>
    <t>GRANALHA DE ACO, ANGULAR (GRIT), PARA JATEAMENTO, PENEIRA 1,41 A 1,19 MM (SAE G16)</t>
  </si>
  <si>
    <t>GRANALHA DE ACO, ESFERICA (SHOT), PARA JATEAMENTO, PENEIRA 0,40 A 1,00 MM (SAE S-170 A S-280)</t>
  </si>
  <si>
    <t>GRANALHA DE ACO, ESFERICA (SHOT), PARA JATEAMENTO, PENEIRA 1,19 A 1,00 MM (SAE S390)</t>
  </si>
  <si>
    <t>GRANILHA/ GRANA/ PEDRISCO OU AGREGADO EM MARMORE/ GRANITO/ QUARTZO E CALCARIO, PRETO, CINZA, PALHA OU BRANCO</t>
  </si>
  <si>
    <t>GRANITO PARA BANCADA, POLIDO, TIPO ANDORINHA/ QUARTZ/ CASTELO/ CORUMBA OU OUTROS EQUIVALENTES DA REGIAO, E= *2,5* CM</t>
  </si>
  <si>
    <t>GRAUTE CIMENTICIO PARA USO GERAL</t>
  </si>
  <si>
    <t>GRAXA LUBRIFICANTE A BASE DE LITIO, DE MULTIPLAS APLICACOES E CONTENDO ADITIVOS DE EXTREMA PRESSAO (GRAU DE VISCOSIDADE NLGI 2)</t>
  </si>
  <si>
    <t>GRELHA FIXA, EM PVC BRANCA, QUADRADA, 150 X 150 MM, PARA RALOS E CAIXAS</t>
  </si>
  <si>
    <t>GRELHA FIXA, PVC CROMADA, REDONDA, 150 MM, PARA RALOS E CAIXAS</t>
  </si>
  <si>
    <t>GRELHA FOFO ARTICULADA, CARGA MAXIMA 1,5 T, *300 X 1000* MM, E= *15* MM</t>
  </si>
  <si>
    <t>GRELHA FOFO SIMPLES COM REQUADRO, CARGA MAXIMA 1,5 T, 150 X 1000 MM, E= *15* MM</t>
  </si>
  <si>
    <t>GRELHA FOFO SIMPLES COM REQUADRO, CARGA MAXIMA 1,5 T, 200 X 1000 MM, E= *15* MM</t>
  </si>
  <si>
    <t>GRELHA FOFO SIMPLES COM REQUADRO, CARGA MAXIMA 12,5 T, *300 X 1000* MM, E= *15* MM, AREA ESTACIONAMENTO CARRO PASSEIO</t>
  </si>
  <si>
    <t>GRUA ASCENCIONAL, LANCA DE 30 M, CAPACIDADE DE 1,0 T A 30 M, ALTURA ATE 39 M</t>
  </si>
  <si>
    <t>GRUA ASCENCIONAL, LANCA DE 42 M, CAPACIDADE DE 1,5 T A 30 M, ALTURA ATE 39 M</t>
  </si>
  <si>
    <t>GRUPO GERADOR DE SOLDA ELETRICA, COM MAQUINA DE SOLDA, ATE 400 AMPERES E GERADOR A DIESEL 60 CV, MOTOR 4 CILINDROS, TANQUE COMBUST., CARENAGEM DE PROTECAO SOBRE RODAS</t>
  </si>
  <si>
    <t>GRUPO GERADOR DIESEL, COM CARENAGEM, POTENCIA STANDART ENTRE 250 E 260 KVA, VELOCIDADE DE 1800 RPM, FREQUENCIA DE 60 HZ</t>
  </si>
  <si>
    <t>GRUPO GERADOR DIESEL, SEM CARENAGEM, POTENCIA STANDART ENTRE 80 E 90 KVA, VELOCIDADE DE 1800 RPM, FREQUENCIA DE 60 HZ</t>
  </si>
  <si>
    <t>GRUPO GERADOR ESTACIONARIO, MOTOR DIESEL POTENCIA 170 KVA</t>
  </si>
  <si>
    <t>GRUPO GERADOR ESTACIONARIO, POTENCIA 150 KVA, MOTOR DIESEL</t>
  </si>
  <si>
    <t>GRUPO GERADOR REBOCAVEL, POTENCIA *66* KVA, MOTOR A DIESEL</t>
  </si>
  <si>
    <t>GUARNICAO / ALIZAR / VISTA LISA EM MADEIRA MACICA, PARA PORTA, E = *1* CM, L = *5* CM, CEDRINHO / ANGELIM COMERCIAL / TAURI/ CURUPIXA / PEROBA / CUMARU OU EQUIVALENTE DA REGIAO</t>
  </si>
  <si>
    <t>GUARNICAO / ALIZAR / VISTA LISA EM MADEIRA MACICA, PARA PORTA, E = *1* CM, L = *5* CM, PINUS /EUCALIPTO / VIROLA OU EQUIVALENTE DA REGIAO</t>
  </si>
  <si>
    <t>GUARNICAO / ALIZAR / VISTA, E = *1,5* CM, L = *5,0* CM, EM POLIESTIRENO, BRANCO (JOGO PARA 1 FACE)</t>
  </si>
  <si>
    <t>GUARNICAO / MOLDURA / ARREMATE DE ACABAMENTO PARA ESQUADRIA, EM ALUMINIO PERFIL 25, ACABAMENTO ANODIZADO BRANCO OU BRILHANTE, PARA 1 FACE</t>
  </si>
  <si>
    <t>GUARNICAO/ALIZAR/VISTA, E = *1,3* CM, L = *5,0* CM HASTE REGULAVEL = *35* MM, EM MDF/PVC WOOD/ POLIESTIRENO OU MADEIRA LAMINADA, PRIMER BRANCO (JOGO PARA 1 FACE)</t>
  </si>
  <si>
    <t>GUARNICAO/ALIZAR/VISTA, E = *1,3* CM, L = *7,0* CM, EM POLIESTIRENO, BRANCO (JOGO PARA 1 FACE)</t>
  </si>
  <si>
    <t>GUINCHO ELETRICO DE COLUNA, CAPACIDADE 400 KG, COM MOTO FREIO, MOTOR TRIFASICO DE 1,25 CV</t>
  </si>
  <si>
    <t>GUINDASTE HIDRAULICO AUTOPROPELIDO, COM LANCA TELESCOPICA 28,80 M, CAPACIDADE MAXIMA 30 T, POTENCIA 97 KW, TRACAO 4 X 4</t>
  </si>
  <si>
    <t>GUINDASTE HIDRAULICO AUTOPROPELIDO, COM LANCA TELESCOPICA 40 M, CAPACIDADE MAXIMA 60 T, POTENCIA 260 KW, TRACAO 6 X 6</t>
  </si>
  <si>
    <t>GUINDAUTO HIDRAULICO, CAPACIDADE MAXIMA DE CARGA 14340 KG, MOMENTO MAXIMO DE CARGA 42,3 TM, ALCANCE MAXIMO HORIZONTAL 16,80 M, PARA MONTAGEM SOBRE CHASSI DE CAMINHAO PBT MINIMO 23000 KG (INCLUI MONTAGEM, NAO INCLUI CAMINHAO)</t>
  </si>
  <si>
    <t>GUINDAUTO HIDRAULICO, CAPACIDADE MAXIMA DE CARGA 3300 KG, MOMENTO MAXIMO DE CARGA 5,8 TM, ALCANCE MAXIMO HORIZONTAL 7,60 M, PARA MONTAGEM SOBRE CHASSI DE CAMINHAO PBT MINIMO 8000 KG (INCLUI MONTAGEM, NAO INCLUI CAMINHAO)</t>
  </si>
  <si>
    <t>GUINDAUTO HIDRAULICO, CAPACIDADE MAXIMA DE CARGA 6200 KG, MOMENTO MAXIMO DE CARGA 11,7 TM, ALCANCE MAXIMO HORIZONTAL 9,70 M, PARA MONTAGEM SOBRE CHASSI DE CAMINHAO PBT MINIMO 13000 KG (INCLUI MONTAGEM, NAO INCLUI CAMINHAO)</t>
  </si>
  <si>
    <t>GUINDAUTO HIDRAULICO, CAPACIDADE MAXIMA DE CARGA 8500 KG, MOMENTO MAXIMO DE CARGA 30,4 TM, ALCANCE MAXIMO HORIZONTAL 14,30 M, PARA MONTAGEM SOBRE CHASSI DE CAMINHAO PBT MINIMO 23000 KG (INCLUI MONTAGEM, NAO INCLUI CAMINHAO)</t>
  </si>
  <si>
    <t>HASTE ANCORA EM ACO GALVANIZADO, DIMENSOES 16 MM X 2000 MM</t>
  </si>
  <si>
    <t>HASTE DE ATERRAMENTO EM ACO COM 3,00 M DE COMPRIMENTO E DN = 3/4", REVESTIDA COM BAIXA CAMADA DE COBRE, SEM CONECTOR</t>
  </si>
  <si>
    <t>HASTE DE ATERRAMENTO EM ACO COM 3,00 M DE COMPRIMENTO E DN = 5/8", REVESTIDA COM BAIXA CAMADA DE COBRE, COM CONECTOR TIPO GRAMPO</t>
  </si>
  <si>
    <t>HASTE DE ATERRAMENTO EM ACO COM 3,00 M DE COMPRIMENTO E DN = 5/8", REVESTIDA COM BAIXA CAMADA DE COBRE, SEM CONECTOR</t>
  </si>
  <si>
    <t>HASTE DE ATERRAMENTO EM ACO GALVANIZADO TIPO CANTONEIRA COM 2,00 M DE COMPRIMENTO, 25 X 25 MM E CHAPA DE 3/16"</t>
  </si>
  <si>
    <t>HASTE PARA PERFURATRIZ DE ESTEIRA T38, D= 1 1/2" X *3 M*, PARA PROLONGAR BROCA</t>
  </si>
  <si>
    <t>HASTE RETA DE ACO GALVANIZADO, H = *30* CM, BASE RETANGULAR, PARA FIXACAO DE CONCERTINA SIMPLES DE 30 CM (NAO INCLUI OS FIXADORES)</t>
  </si>
  <si>
    <t>HASTE RETA PARA GANCHO DE FERRO GALVANIZADO, COM ROSCA 1/4" X 30 CM PARA FIXACAO DE TELHA METALICA, INCLUI PORCA E ARRUELAS DE VEDACAO</t>
  </si>
  <si>
    <t>HASTE RETA PARA GANCHO DE FERRO GALVANIZADO, COM ROSCA 1/4" X 40 CM PARA FIXACAO DE TELHA DE FIBROCIMENTO, INCLUI PORCA SEXTAVADA DE ZINCO</t>
  </si>
  <si>
    <t>HASTE RETA PARA GANCHO DE FERRO GALVANIZADO, COM ROSCA 5/16" X 35 CM PARA FIXACAO DE TELHA DE FIBROCIMENTO, INCLUI PORCA E ARRUELAS DE VEDACAO</t>
  </si>
  <si>
    <t>HASTE RETA PARA GANCHO DE FERRO GALVANIZADO, COM ROSCA 5/16" X 40 CM PARA FIXACAO DE TELHA DE FIBROCIMENTO, INCLUI PORCA SEXTAVADA DE ZINCO</t>
  </si>
  <si>
    <t>HASTE RETA PARA GANCHO DE FERRO GALVANIZADO, COM ROSCA 5/16" X 45 CM PARA FIXACAO DE TELHA DE FIBROCIMENTO, INCLUI PORCA E ARRUELAS DE VEDACAO</t>
  </si>
  <si>
    <t>HIDRANTE DE COLUNA COMPLETO, EM FERRO FUNDIDO, DN = 100 MM, COM REGISTRO, CUNHA DE BORRACHA, CURVA DESSIMETRICA, EXTREMIDADE E TAMPAS (INCLUI KIT FIXACAO)</t>
  </si>
  <si>
    <t>HIDRANTE DE COLUNA COMPLETO, EM FERRO FUNDIDO, DN = 75 MM, COM REGISTRO, CUNHA DE BORRACHA, CURVA DESSIMETRICA, EXTREMIDADE E TAMPAS (INCLUI KIT FIXACAO)</t>
  </si>
  <si>
    <t>HIDRANTE SUBTERRANEO, EM FERRO FUNDIDO, COM CURVA CURTA E CAIXA, DN 75 MM</t>
  </si>
  <si>
    <t>HIDRANTE SUBTERRANEO, EM FERRO FUNDIDO, COM CURVA LONGA E CAIXA, DN 75 MM</t>
  </si>
  <si>
    <t>HIDROMETRO MULTIJATO / MEDIDOR DE AGUA, DN 1 1/2", VAZAO MAXIMA DE 20 M3/H, PARA AGUA POTAVEL FRIA, RELOJOARIA PLANA, CLASSE B, HORIZONTAL (SEM CONEXOES)</t>
  </si>
  <si>
    <t>HIDROMETRO MULTIJATO / MEDIDOR DE AGUA, DN 1", VAZAO MAXIMA DE 10 M3/H, PARA AGUA POTAVEL FRIA, RELOJOARIA PLANA, CLASSE B, HORIZONTAL (SEM CONEXOES)</t>
  </si>
  <si>
    <t>HIDROMETRO MULTIJATO / MEDIDOR DE AGUA, DN 1", VAZAO MAXIMA DE 7 M3/H, PARA AGUA POTAVEL FRIA, RELOJOARIA PLANA, CLASSE B, HORIZONTAL (SEM CONEXOES)</t>
  </si>
  <si>
    <t>HIDROMETRO MULTIJATO / MEDIDOR DE AGUA, DN 2", VAZAO MAXIMA DE 30 M3/H, PARA AGUA POTAVEL FRIA, RELOJOARIA PLANA, CLASSE B, HORIZONTAL (SEM CONEXOES)</t>
  </si>
  <si>
    <t>HIDROMETRO UNIJATO / MEDIDOR DE AGUA, DN 1/2", VAZAO MAXIMA DE 1,5 M3/H, PARA AGUA POTAVEL FRIA, RELOJOARIA PLANA, CLASSE B, HORIZONTAL (SEM CONEXOES)</t>
  </si>
  <si>
    <t>HIDROMETRO UNIJATO / MEDIDOR DE AGUA, DN 1/2", VAZAO MAXIMA DE 3 M3/H, PARA AGUA POTAVEL FRIA, RELOJOARIA PLANA, CLASSE B, HORIZONTAL (SEM CONEXOES)</t>
  </si>
  <si>
    <t>HIDROMETRO UNIJATO / MEDIDOR DE AGUA, DN 3/4", VAZAO MAXIMA DE 5 M3/H, PARA AGUA POTAVEL FRIA, RELOJOARIA PLANA, CLASSE B, HORIZONTAL (SEM CONEXOES)0,</t>
  </si>
  <si>
    <t>HIDROMETRO WOLTMANN, DN 2", VAZAO MAXIMA DE 50 M3/H, PARA AGUA POTAVEL FRIA, RELOJOARIA PLANA, TURBINA HORIZONTAL, EQUIPADO COM TELEMETRIA (SEM CONEXOES)</t>
  </si>
  <si>
    <t>HIDROMETRO WOLTMANN, DN 3", VAZAO MAXIMA DE 80 M3/H, PARA AGUA POTAVEL FRIA, RELOJOARIA PLANA, TURBINA HORIZONTAL, EQUIPADO COM TELEMETRIA (SEM CONEXOES)</t>
  </si>
  <si>
    <t>IMPERMEABILIZADOR (HORISTA)</t>
  </si>
  <si>
    <t>IMPERMEABILIZADOR (MENSALISTA)</t>
  </si>
  <si>
    <t>IMPERMEABILIZANTE FLEXIVEL BRANCO DE BASE ACRILICA PARA COBERTURAS</t>
  </si>
  <si>
    <t>IMPERMEABILIZANTE INCOLOR, BASE SILICONE, PARA TRATAMENTO DE FACHADAS, TELHAS, PEDRAS E OUTRAS SUPERFICIES</t>
  </si>
  <si>
    <t>IMUNIZANTE PARA MADEIRA, INCOLOR</t>
  </si>
  <si>
    <t>INSTALADOR DE TUBULACOES (TUBOS/EQUIPAMENTOS) (MENSALISTA)</t>
  </si>
  <si>
    <t>INSTALADOR DE TUBULACOES - TUBOS/EQUIPAMENTOS (HORISTA)</t>
  </si>
  <si>
    <t>INTERRUPTOR BIPOLAR 10A, 250V, CONJUNTO MONTADO PARA EMBUTIR 4" X 2" (PLACA + SUPORTE + MODULO)</t>
  </si>
  <si>
    <t>INTERRUPTOR BIPOLAR SIMPLES 10 A, 250 V (APENAS MODULO)</t>
  </si>
  <si>
    <t>INTERRUPTOR INTERMEDIARIO 10 A, 250 V (APENAS MODULO)</t>
  </si>
  <si>
    <t>INTERRUPTOR INTERMEDIARIO 10A, 250V, CONJUNTO MONTADO PARA EMBUTIR 4" X 2" (PLACA + SUPORTE + MODULO)</t>
  </si>
  <si>
    <t>INTERRUPTOR PARALELO + TOMADA 2P+T 10A, 250V, CONJUNTO MONTADO PARA EMBUTIR 4" X 2" (PLACA + SUPORTE + MODULOS)</t>
  </si>
  <si>
    <t>INTERRUPTOR PARALELO 10A, 250V (APENAS MODULO)</t>
  </si>
  <si>
    <t>INTERRUPTOR PARALELO 10A, 250V, CONJUNTO MONTADO PARA EMBUTIR 4" X 2" (PLACA + SUPORTE + MODULO)</t>
  </si>
  <si>
    <t>INTERRUPTOR SIMPLES + 2 INTERRUPTORES PARALELOS 10A, 250V, CONJUNTO MONTADO PARA EMBUTIR 4" X 2" (PLACA + SUPORTE + MODULOS)</t>
  </si>
  <si>
    <t>INTERRUPTOR SIMPLES + INTERRUPTOR PARALELO + TOMADA 2P+T 10A, 250V, CONJUNTO MONTADO PARA EMBUTIR 4" X 2" (PLACA + SUPORTE + MODULOS)</t>
  </si>
  <si>
    <t>INTERRUPTOR SIMPLES + INTERRUPTOR PARALELO 10A, 250V, CONJUNTO MONTADO PARA EMBUTIR 4" X 2" (PLACA + SUPORTE + MODULOS)</t>
  </si>
  <si>
    <t>INTERRUPTOR SIMPLES + TOMADA 2P+T 10A, 250V, CONJUNTO MONTADO PARA EMBUTIR 4" X 2" (PLACA + SUPORTE + MODULOS)</t>
  </si>
  <si>
    <t>INTERRUPTOR SIMPLES 10A, 250V (APENAS MODULO)</t>
  </si>
  <si>
    <t>INTERRUPTOR SIMPLES 10A, 250V, CONJUNTO MONTADO PARA EMBUTIR 4" X 2" (PLACA + SUPORTE + MODULO)</t>
  </si>
  <si>
    <t>INTERRUPTOR SIMPLES 10A, 250V, CONJUNTO MONTADO PARA SOBREPOR 4" X 2" (CAIXA + 2 MODULOS)</t>
  </si>
  <si>
    <t>INTERRUPTOR SIMPLES 10A, 250V, CONJUNTO MONTADO PARA SOBREPOR 4" X 2" (CAIXA + MODULO)</t>
  </si>
  <si>
    <t>INTERRUPTORES PARALELOS (2 MODULOS) + TOMADA 2P+T 10A, 250V, CONJUNTO MONTADO PARA EMBUTIR 4" X 2" (PLACA + SUPORTE + MODULOS)</t>
  </si>
  <si>
    <t>INTERRUPTORES PARALELOS (2 MODULOS) 10A, 250V, CONJUNTO MONTADO PARA EMBUTIR 4" X 2" (PLACA + SUPORTE + MODULOS)</t>
  </si>
  <si>
    <t>INTERRUPTORES PARALELOS (3 MODULOS) 10A, 250V, CONJUNTO MONTADO PARA EMBUTIR 4" X 2" (PLACA + SUPORTE + MODULO)</t>
  </si>
  <si>
    <t>INTERRUPTORES SIMPLES (2 MODULOS) + 1 INTERRUPTOR PARALELO 10A, 250V, CONJUNTO MONTADO PARA EMBUTIR 4" X 2" (PLACA + SUPORTE + MODULOS)</t>
  </si>
  <si>
    <t>INTERRUPTORES SIMPLES (2 MODULOS) + TOMADA 2P+T 10A, 250V, CONJUNTO MONTADO PARA EMBUTIR 4" X 2" (PLACA + SUPORTE + MODULOS)</t>
  </si>
  <si>
    <t>INTERRUPTORES SIMPLES (2 MODULOS) 10A, 250V, CONJUNTO MONTADO PARA EMBUTIR 4" X 2" (PLACA + SUPORTE + MODULOS)</t>
  </si>
  <si>
    <t>INTERRUPTORES SIMPLES (3 MODULOS) 10A, 250V, CONJUNTO MONTADO PARA EMBUTIR 4" X 2" (PLACA + SUPORTE + MODULOS)</t>
  </si>
  <si>
    <t>INVERSOR DE SOLDA MONOFASICO DE 160 A, POTENCIA DE *7000* W, TENSAO DE 220 V, TURBO VENTILADO, PROTECAO POR TERMOSTATO, PARA ELETRODOS DE *2,0 A 4,0* MM</t>
  </si>
  <si>
    <t>ISOLADOR DE PORCELANA SUSPENSO, DISCO TIPO GARFO OLHAL, DIAMETRO DE 152 MM, PARA TENSAO DE *15* KV</t>
  </si>
  <si>
    <t>ISOLADOR DE PORCELANA, TIPO BUCHA, PARA TENSAO DE *15* KV</t>
  </si>
  <si>
    <t>ISOLADOR DE PORCELANA, TIPO BUCHA, PARA TENSAO DE *35* KV</t>
  </si>
  <si>
    <t>ISOLADOR DE PORCELANA, TIPO PINO MONOCORPO, PARA TENSAO DE *15* KV</t>
  </si>
  <si>
    <t>ISOLADOR DE PORCELANA, TIPO PINO MONOCORPO, PARA TENSAO DE *35* KV</t>
  </si>
  <si>
    <t>ISOLADOR DE PORCELANA, TIPO ROLDANA, DIMENSOES DE *72* X *72* MM, PARA USO EM BAIXA TENSAO</t>
  </si>
  <si>
    <t>JANELA BASCULANTE EM MADEIRA PINUS/ EUCALIPTO/ TAUARI/ VIROLA OU EQUIVALENTE DA REGIAO, *60 X 60*, CAIXA DO BATENTE/ MARCO E = *10* CM, 2 BASCULAS PARA VIDRO, COM FERRAGENS (SEM VIDRO, SEM GUARNICAO/ALIZAR E SEM ACABAMENTO)</t>
  </si>
  <si>
    <t>JANELA BASCULANTE EM MADEIRA PINUS/ EUCALIPTO/ TAUARI/ VIROLA OU EQUIVALENTE DA REGIAO, CAIXA DO BATENTE/ MARCO *10* CM, *2* FOLHAS BASCULANTES PARA VIDRO, COM FERRAGENS (SEM VIDRO, SEM GUARNICAO/ALIZAR E SEM ACABAMENTO)</t>
  </si>
  <si>
    <t>JANELA BASCULANTE, ACO, COM BATENTE/REQUADRO, 60 X 60 CM (SEM VIDROS)</t>
  </si>
  <si>
    <t>JANELA BASCULANTE, EM ALUMINIO PERFIL 20, 80 X 60 CM (A X L), 4 FLS (1 FIXA E 3 MOVEIS), ACABAMENTO BRANCO OU BRILHANTE, BATENTE DE 3 A 4 CM, COM VIDRO 4 MM, SEM GUARNICAO</t>
  </si>
  <si>
    <t>JANELA DE 6 FOLHAS DE CORRER EM MADEIRA CEDRINHO/ ANGELIM COMERCIAL/ CURUPIXA/ CUMARU OU EQUIVALENTE DA REGIAO, CAIXA DO BATENTE/MARCO *10* CM, 2 FOLHAS DE CORRER VENEZIANA, 2 FOLHAS FIXAS VENEZIANA E 2 FOLHAS DE CORRER PARA VIDRO, COM FERRAGENS (SEM VIDRO, SEM ACABAMENTO E SEM GUARNICAO/ALIZAR)</t>
  </si>
  <si>
    <t>JANELA DE 6 FOLHAS DE CORRER EM MADEIRA IMBUIA/CEDRO ARANA/CEDRO ROSA OU EQUIVALENTE DA REGIAO, CAIXA DO BATENTE/MARCO *10* CM, 2 FOLHAS DE CORRER VENEZIANA, 2 FOLHAS FIXAS VENEZIANA E 2 FOLHAS DE CORRER PARA VIDRO, COM FERRAGENS (SEM VIDRO, SEM ACABAMENTO E SEM GUARNICAO/ALIZAR)</t>
  </si>
  <si>
    <t>JANELA DE 6 FOLHAS DE CORRER EM MADEIRA PINUS/ EUCALIPTO/ TAUARI/ VIROLA OU EQUIVALENTE DA REGIAO, CAIXA DO BATENTE/MARCO *10* CM, 2 FOLHAS DE CORRER VENEZIANA, 2 FOLHAS FIXAS VENEZIANA E 2 FOLHAS DE CORRER PARA VIDRO, COM FERRAGENS (SEM VIDRO, SEM ACABAMENTO E SEM GUARNICAO/ALIZAR)</t>
  </si>
  <si>
    <t>JANELA DE ABRIR EM MADEIRA IMBUIA/CEDRO ARANA/CEDRO ROSA OU EQUIVALENTE DA REGIAO, CAIXA DO BATENTE/MARCO *10* CM, 2 FOLHAS DE ABRIR TIPO VENEZIANA E 2 FOLHAS DE ABRIR PARA VIDRO, COM GUARNICAO/ALIZAR, COM FERRAGENS, (SEM VIDRO E SEM ACABAMENTO)</t>
  </si>
  <si>
    <t>JANELA DE ABRIR EM MADEIRA PINUS/EUCALIPTO/TAUARI/VIROLA OU EQUIVALENTE DA REGIAO, CAIXA DO BATENTE/MARCO *10* CM, 2 FOLHAS DE ABRIR TIPO VENEZIANA E 2 FOLHAS GUILHOTINA PARA VIDRO, COM FERRAGENS (SEM VIDRO, SEM GUARNICAO/ALIZAR E SEM ACABAMENTO)</t>
  </si>
  <si>
    <t>JANELA DE CORRER, ACO, BATENTE/REQUADRO DE 6 A 14 CM, COM DIVISAO HORIZ, PINT ANTICORROSIVA, SEM VIDRO, BANDEIRA COM BASCULA, 4 FLS, 120 X 150 CM (A X L)</t>
  </si>
  <si>
    <t>JANELA DE CORRER, EM ALUMINIO PERFIL 25, 100 X 120 CM (A X L), 2 FLS MOVEIS, SEM BANDEIRA, ACABAMENTO BRANCO OU BRILHANTE, BATENTE DE 6 A 7 CM, COM VIDRO 4 MM, SEM GUARNICAO</t>
  </si>
  <si>
    <t>JANELA DE CORRER, EM ALUMINIO PERFIL 25, 100 X 150 CM (A X L), 2 FLS MOVEIS, SEM BANDEIRA, ACABAMENTO BRANCO OU BRILHANTE, BATENTE DE 6 A 7 CM, COM VIDRO 4 MM, SEM GUARNICAO</t>
  </si>
  <si>
    <t>JANELA DE CORRER, EM ALUMINIO PERFIL 25, 100 X 150 CM (A X L), 4 FLS MOVEIS, SEM BANDEIRA, ACABAMENTO BRANCO OU BRILHANTE, BATENTE DE 6 A 7 CM, COM VIDRO 4 MM, SEM GUARNICAO/ALIZAR</t>
  </si>
  <si>
    <t>JANELA DE CORRER, EM ALUMINIO PERFIL 25, 100 X 200 CM (A X L), 4 FLS, SEM BANDEIRA, ACABAMENTO BRANCO OU BRILHANTE, BATENTE DE 6 A 7 CM, COM VIDRO 4 MM, SEM GUARNICAO/ALIZAR</t>
  </si>
  <si>
    <t>JANELA DE CORRER, EM ALUMINIO PERFIL 25, 120 X 150 CM (A X L), 4 FLS, BANDEIRA COM BASCULA, ACABAMENTO BRANCO OU BRILHANTE, BATENTE/REQUADRO DE 6 A 14 CM, COM VIDRO 4 MM, SEM GUARNICAO/ALIZAR</t>
  </si>
  <si>
    <t>JANELA EM MADEIRA CEDRINHO/ ANGELIM COMERCIAL/ CURUPIXA/ CUMARU OU EQUIVALENTE DA REGIAO, CAIXA DO BATENTE/MARCO *10* CM, 2 FOLHAS DE ABRIR TIPO VENEZIANA E 2 FOLHAS GUILHOTINA PARA VIDRO, COM GUARNICAO/ALIZAR, COM FERRAGENS (SEM VIDRO E SEM ACABAMENTO)</t>
  </si>
  <si>
    <t>JANELA FIXA, EM ALUMINIO PERFIL 20, 60 X 80 CM (A X L), BATENTE/REQUADRO DE 3 A 14 CM, COM VIDRO 4 MM, SEM GUARNICAO/ALIZAR, ACABAMENTO ALUM BRANCO OU BRILHANTE</t>
  </si>
  <si>
    <t>JANELA INTEGRADA VENEZIANA EM ALUMINIO PERFIL 25, 120 X 120 CM (A X L), 2 FLS (2 VIDROS) E VENEZIANA COM ACIONAMENTO MANUAL, SEM BANDEIRA, ACABAMENTO BRILHANTE, BATENTE DE 11,50 A 12,50 CM, COM VIDRO 4 MM, INCLUSO GUARNICAO</t>
  </si>
  <si>
    <t>JANELA MAXIM-AR EM MADEIRA CEDRINHO/ ANGELIM COMERCIAL/ CURUPIXA/ CUMARU OU EQUIVALENTE DA REGIAO, CAIXA DO BATENTE/MARCO *10* CM, 1 FOLHA PARA VIDRO, COM GUARNICAO/ALIZAR, COM FERRAGENS, (SEM VIDRO E SEM ACABAMENTO)</t>
  </si>
  <si>
    <t>JANELA MAXIM-AR, ACO GALVANIZADO PINT. ANTICORROSIVA, COM BATENTE/REQUADRO DE 6 A 14 CM, SEM VIDRO, COM GRADE, 1 FL, 60 X 80 CM (A X L)</t>
  </si>
  <si>
    <t>JANELA MAXIM-AR, EM ALUMINIO PERFIL 25, 60 X 80 CM (A X L), ACABAMENTO BRANCO OU BRILHANTE, BATENTE DE 4 A 5 CM, COM VIDRO 4 MM, SEM GUARNICAO/ALIZAR</t>
  </si>
  <si>
    <t>JANELA VENEZIANA DE CORRER, EM ALUMINIO PERFIL 25, 100 X 120 CM (A X L), 3 FLS (2 VENEZIANAS E 1 VIDRO), SEM BANDEIRA, ACABAMENTO BRANCO OU BRILHANTE, BATENTE DE 8 A 9 CM, COM VIDRO 4 MM, SEM GUARNICAO/ALIZAR</t>
  </si>
  <si>
    <t>JANELA VENEZIANA DE CORRER, EM ALUMINIO PERFIL 25, 100 X 150 CM (A X L), 6 FLS (4 VENEZIANAS E 2 VIDROS), SEM BANDEIRA, ACABAMENTO BRANCO OU BRILHANTE, BATENTE DE 8 A 9 CM, COM VIDRO 4 MM, SEM GUARNICAO / ALIZAR</t>
  </si>
  <si>
    <t>JARDINEIRO (HORISTA)</t>
  </si>
  <si>
    <t>JARDINEIRO (MENSALISTA)</t>
  </si>
  <si>
    <t>JOELHO CPVC, SOLDAVEL, 45 GRAUS, 15 MM, PARA AGUA QUENTE</t>
  </si>
  <si>
    <t>JOELHO CPVC, SOLDAVEL, 45 GRAUS, 22 MM, PARA AGUA QUENTE</t>
  </si>
  <si>
    <t>JOELHO CPVC, SOLDAVEL, 45 GRAUS, 28 MM, PARA AGUA QUENTE</t>
  </si>
  <si>
    <t>JOELHO CPVC, SOLDAVEL, 45 GRAUS, 35 MM, PARA AGUA QUENTE</t>
  </si>
  <si>
    <t>JOELHO CPVC, SOLDAVEL, 45 GRAUS, 42 MM, PARA AGUA QUENTE</t>
  </si>
  <si>
    <t>JOELHO CPVC, SOLDAVEL, 45 GRAUS, 54 MM, PARA AGUA QUENTE</t>
  </si>
  <si>
    <t>JOELHO CPVC, SOLDAVEL, 45 GRAUS, 73 MM, PARA AGUA QUENTE</t>
  </si>
  <si>
    <t>JOELHO CPVC, SOLDAVEL, 45 GRAUS, 89 MM, PARA AGUA QUENTE</t>
  </si>
  <si>
    <t>JOELHO CPVC, SOLDAVEL, 90 GRAUS, 114 MM, PARA AGUA QUENTE</t>
  </si>
  <si>
    <t>JOELHO CPVC, SOLDAVEL, 90 GRAUS, 15 MM, PARA AGUA QUENTE</t>
  </si>
  <si>
    <t>JOELHO CPVC, SOLDAVEL, 90 GRAUS, 22 MM, PARA AGUA QUENTE</t>
  </si>
  <si>
    <t>JOELHO CPVC, SOLDAVEL, 90 GRAUS, 28 MM, PARA AGUA QUENTE</t>
  </si>
  <si>
    <t>JOELHO CPVC, SOLDAVEL, 90 GRAUS, 35 MM, PARA AGUA QUENTE</t>
  </si>
  <si>
    <t>JOELHO CPVC, SOLDAVEL, 90 GRAUS, 42 MM, PARA AGUA QUENTE</t>
  </si>
  <si>
    <t>JOELHO CPVC, SOLDAVEL, 90 GRAUS, 54 MM, PARA AGUA QUENTE</t>
  </si>
  <si>
    <t>JOELHO CPVC, SOLDAVEL, 90 GRAUS, 73 MM, PARA AGUA QUENTE</t>
  </si>
  <si>
    <t>JOELHO CPVC, SOLDAVEL, 90 GRAUS, 89 MM, PARA AGUA QUENTE</t>
  </si>
  <si>
    <t>JOELHO DE REDUCAO, PVC SOLDAVEL, 90 GRAUS, 25 MM X 20 MM, COR MARROM, PARA AGUA FRIA PREDIAL</t>
  </si>
  <si>
    <t>JOELHO DE REDUCAO, PVC SOLDAVEL, 90 GRAUS, 32 MM X 25 MM, COR MARROM, PARA AGUA FRIA PREDIAL</t>
  </si>
  <si>
    <t>JOELHO DE REDUCAO, PVC, ROSCAVEL, 90 GRAUS, 1" X 3/4", COR BRANCA, PARA AGUA FRIA PREDIAL</t>
  </si>
  <si>
    <t>JOELHO DE REDUCAO, PVC, ROSCAVEL, 90 GRAUS, 3/4" X 1/2", COR BRANCA, PARA AGUA FRIA PREDIAL</t>
  </si>
  <si>
    <t>JOELHO DE TRANSICAO, CPVC, SOLDAVEL, 90 GRAUS, 15 MM X 1/2", PARA AGUA QUENTE</t>
  </si>
  <si>
    <t>JOELHO DE TRANSICAO, CPVC, SOLDAVEL, 90 GRAUS, 22 MM X 1/2", PARA AGUA QUENTE</t>
  </si>
  <si>
    <t>JOELHO DE TRANSICAO, CPVC, SOLDAVEL, 90 GRAUS, 22 MM X 3/4", PARA AGUA QUENTE</t>
  </si>
  <si>
    <t>JOELHO PPR 45 GRAUS, SOLDAVEL, F/F, DN 20 MM, PARA AGUA QUENTE PREDIAL</t>
  </si>
  <si>
    <t>JOELHO PPR 45 GRAUS, SOLDAVEL, F/F, DN 25 MM, PARA AGUA QUENTE PREDIAL</t>
  </si>
  <si>
    <t>JOELHO PPR 45 GRAUS, SOLDAVEL, F/F, DN 40 MM, PARA AQUA QUENTE E FRIA PREDIAL</t>
  </si>
  <si>
    <t>JOELHO PPR 45 GRAUS, SOLDAVEL, F/F, DN 50 MM, PARA AQUA QUENTE E FRIA PREDIAL</t>
  </si>
  <si>
    <t>JOELHO PPR 45 GRAUS, SOLDAVEL, F/F, DN 63 MM, PARA AQUA QUENTE E FRIA PREDIAL</t>
  </si>
  <si>
    <t>JOELHO PPR 45 GRAUS, SOLDAVEL, F/F, DN 75 MM, PARA AQUA QUENTE E FRIA PREDIAL</t>
  </si>
  <si>
    <t>JOELHO PPR 45 GRAUS, SOLDAVEL, F/F, DN 90 MM, PARA AQUA QUENTE E FRIA PREDIAL</t>
  </si>
  <si>
    <t>JOELHO PPR, 45 GRAUS, SOLDAVEL, F/F, DN 32 MM, PARA AGUA QUENTE PREDIAL</t>
  </si>
  <si>
    <t>JOELHO PPR, 90 GRAUS, SOLDAVEL, F/F, DN 110 MM, PARA AGUA QUENTE PREDIAL</t>
  </si>
  <si>
    <t>JOELHO PPR, 90 GRAUS, SOLDAVEL, F/F, DN 20 MM, PARA AGUA QUENTE PREDIAL</t>
  </si>
  <si>
    <t>JOELHO PPR, 90 GRAUS, SOLDAVEL, F/F, DN 25 MM, PARA AGUA QUENTE PREDIAL</t>
  </si>
  <si>
    <t>JOELHO PPR, 90 GRAUS, SOLDAVEL, F/F, DN 32 MM, PARA AGUA QUENTE PREDIAL</t>
  </si>
  <si>
    <t>JOELHO PPR, 90 GRAUS, SOLDAVEL, F/F, DN 40 MM, PARA AGUA QUENTE PREDIAL</t>
  </si>
  <si>
    <t>JOELHO PPR, 90 GRAUS, SOLDAVEL, F/F, DN 50 MM, PARA AGUA QUENTE PREDIAL</t>
  </si>
  <si>
    <t>JOELHO PPR, 90 GRAUS, SOLDAVEL, F/F, DN 63 MM, PARA AGUA QUENTE PREDIAL</t>
  </si>
  <si>
    <t>JOELHO PPR, 90 GRAUS, SOLDAVEL, F/F, DN 75 MM, PARA AGUA QUENTE PREDIAL</t>
  </si>
  <si>
    <t>JOELHO PPR, 90 GRAUS, SOLDAVEL, F/F, DN 90 MM, PARA AGUA QUENTE PREDIAL</t>
  </si>
  <si>
    <t>JOELHO PVC COM VISITA, 90 GRAUS, DN 100 X 50 MM, SERIE NORMAL, PARA ESGOTO PREDIAL</t>
  </si>
  <si>
    <t>JOELHO PVC, 90 GRAUS, ROSCAVEL, 1 1/4", COR BRANCA, AGUA FRIA PREDIAL</t>
  </si>
  <si>
    <t>JOELHO PVC, COM BOLSA E ANEL, 90 GRAUS, DN 40 X *38* MM, SERIE NORMAL, PARA ESGOTO PREDIAL</t>
  </si>
  <si>
    <t>JOELHO PVC, ROSCAVEL, 45 GRAUS, 1", COR BRANCA, PARA AGUA FRIA PREDIAL</t>
  </si>
  <si>
    <t>JOELHO PVC, ROSCAVEL, 45 GRAUS, 1/2", COR BRANCA, PARA AGUA FRIA PREDIAL</t>
  </si>
  <si>
    <t>JOELHO PVC, ROSCAVEL, 45 GRAUS, 3/4", COR BRANCA, PARA AGUA FRIA PREDIAL</t>
  </si>
  <si>
    <t>JOELHO PVC, ROSCAVEL, 90 GRAUS, 1", COR BRANCA, PARA AGUA FRIA PREDIAL</t>
  </si>
  <si>
    <t>JOELHO PVC, ROSCAVEL, 90 GRAUS, 1/2", COR BRANCA, PARA AGUA FRIA PREDIAL</t>
  </si>
  <si>
    <t>JOELHO PVC, ROSCAVEL, 90 GRAUS, 3/4", COR BRANCA, PARA AGUA FRIA PREDIAL</t>
  </si>
  <si>
    <t>JOELHO PVC, SOLDAVEL COM ROSCA, 90 GRAUS, 20 MM X 1/2", COR MARROM, PARA AGUA FRIA PREDIAL</t>
  </si>
  <si>
    <t>JOELHO PVC, SOLDAVEL COM ROSCA, 90 GRAUS, 25 MM X 1/2", COR MARROM, PARA AGUA FRIA PREDIAL</t>
  </si>
  <si>
    <t>JOELHO PVC, SOLDAVEL COM ROSCA, 90 GRAUS, 25 MM X 3/4", COR MARROM, PARA AGUA FRIA PREDIAL</t>
  </si>
  <si>
    <t>JOELHO PVC, SOLDAVEL COM ROSCA, 90 GRAUS, 32 MM X 3/4", COR MARROM, PARA AGUA FRIA PREDIAL</t>
  </si>
  <si>
    <t>JOELHO PVC, SOLDAVEL, 90 GRAUS, 110 MM, COR MARROM, PARA AGUA FRIA PREDIAL</t>
  </si>
  <si>
    <t>JOELHO PVC, SOLDAVEL, 90 GRAUS, 20 MM, COR MARROM, PARA AGUA FRIA PREDIAL</t>
  </si>
  <si>
    <t>JOELHO PVC, SOLDAVEL, 90 GRAUS, 25 MM, COR MARROM, PARA AGUA FRIA PREDIAL</t>
  </si>
  <si>
    <t>JOELHO PVC, SOLDAVEL, 90 GRAUS, 32 MM, COR MARROM, PARA AGUA FRIA PREDIAL</t>
  </si>
  <si>
    <t>JOELHO PVC, SOLDAVEL, 90 GRAUS, 40 MM, COR MARROM, PARA AGUA FRIA PREDIAL</t>
  </si>
  <si>
    <t>JOELHO PVC, SOLDAVEL, 90 GRAUS, 50 MM, COR MARROM, PARA AGUA FRIA PREDIAL</t>
  </si>
  <si>
    <t>JOELHO PVC, SOLDAVEL, 90 GRAUS, 60 MM, COR MARROM, PARA AGUA FRIA PREDIAL</t>
  </si>
  <si>
    <t>JOELHO PVC, SOLDAVEL, 90 GRAUS, 85 MM, COR MARROM, PARA AGUA FRIA PREDIAL</t>
  </si>
  <si>
    <t>JOELHO PVC, SOLDAVEL, BB, 45 GRAUS, DN 40 MM, PARA ESGOTO PREDIAL</t>
  </si>
  <si>
    <t>JOELHO PVC, SOLDAVEL, BB, 90 GRAUS, SEM ANEL, DN 40 MM, PARA ESGOTO PREDIAL SECUNDARIO</t>
  </si>
  <si>
    <t>JOELHO PVC, SOLDAVEL, COM BUCHA DE LATAO, 90 GRAUS, 20 MM X 1/2", PARA AGUA FRIA PREDIAL</t>
  </si>
  <si>
    <t>JOELHO PVC, SOLDAVEL, COM BUCHA DE LATAO, 90 GRAUS, 25 MM X 1/2", PARA AGUA FRIA PREDIAL</t>
  </si>
  <si>
    <t>JOELHO PVC, SOLDAVEL, COM BUCHA DE LATAO, 90 GRAUS, 25 MM X 3/4", PARA AGUA FRIA PREDIAL</t>
  </si>
  <si>
    <t>JOELHO PVC, SOLDAVEL, COM BUCHA DE LATAO, 90 GRAUS, 32 MM X 3/4", PARA AGUA FRIA PREDIAL</t>
  </si>
  <si>
    <t>JOELHO PVC, SOLDAVEL, PB, 45 GRAUS, DN 100 MM, PARA ESGOTO PREDIAL</t>
  </si>
  <si>
    <t>JOELHO PVC, SOLDAVEL, PB, 45 GRAUS, DN 150 MM, PARA ESGOTO PREDIAL</t>
  </si>
  <si>
    <t>JOELHO PVC, SOLDAVEL, PB, 45 GRAUS, DN 40 MM, PARA ESGOTO PREDIAL</t>
  </si>
  <si>
    <t>JOELHO PVC, SOLDAVEL, PB, 45 GRAUS, DN 50 MM, PARA ESGOTO PREDIAL</t>
  </si>
  <si>
    <t>JOELHO PVC, SOLDAVEL, PB, 45 GRAUS, DN 75 MM, PARA ESGOTO PREDIAL</t>
  </si>
  <si>
    <t>JOELHO PVC, SOLDAVEL, PB, 90 GRAUS, DN 100 MM, PARA ESGOTO PREDIAL</t>
  </si>
  <si>
    <t>JOELHO PVC, SOLDAVEL, PB, 90 GRAUS, DN 150 MM, PARA ESGOTO PREDIAL</t>
  </si>
  <si>
    <t>JOELHO PVC, SOLDAVEL, PB, 90 GRAUS, DN 40 MM, PARA ESGOTO PREDIAL</t>
  </si>
  <si>
    <t>JOELHO PVC, SOLDAVEL, PB, 90 GRAUS, DN 50 MM, PARA ESGOTO PREDIAL</t>
  </si>
  <si>
    <t>JOELHO PVC, SOLDAVEL, PB, 90 GRAUS, DN 75 MM, PARA ESGOTO PREDIAL</t>
  </si>
  <si>
    <t>JOELHO, PVC SERIE R, 45 GRAUS, DN 100 MM, PARA ESGOTO PREDIAL</t>
  </si>
  <si>
    <t>JOELHO, PVC SERIE R, 45 GRAUS, DN 150 MM, PARA ESGOTO PREDIAL</t>
  </si>
  <si>
    <t>JOELHO, PVC SERIE R, 45 GRAUS, DN 40 MM, PARA ESGOTO PREDIAL</t>
  </si>
  <si>
    <t>JOELHO, PVC SERIE R, 45 GRAUS, DN 50 MM, PARA ESGOTO PREDIAL</t>
  </si>
  <si>
    <t>JOELHO, PVC SERIE R, 45 GRAUS, DN 75 MM, PARA ESGOTO PREDIAL</t>
  </si>
  <si>
    <t>JOELHO, PVC SERIE R, 90 GRAUS, DN 100 MM, PARA ESGOTO PREDIAL</t>
  </si>
  <si>
    <t>JOELHO, PVC SERIE R, 90 GRAUS, DN 150 MM, PARA ESGOTO PREDIAL</t>
  </si>
  <si>
    <t>JOELHO, PVC SERIE R, 90 GRAUS, DN 40 MM, PARA ESGOTO PREDIAL</t>
  </si>
  <si>
    <t>JOELHO, PVC SERIE R, 90 GRAUS, DN 50 MM, PARA ESGOTO PREDIAL</t>
  </si>
  <si>
    <t>JOELHO, PVC SERIE R, 90 GRAUS, DN 75 MM, PARA ESGOTO PREDIAL</t>
  </si>
  <si>
    <t>JOELHO, PVC SOLDAVEL, 45 GRAUS, 20 MM, COR MARROM, PARA AGUA FRIA PREDIAL</t>
  </si>
  <si>
    <t>JOELHO, PVC SOLDAVEL, 45 GRAUS, 25 MM, COR MARROM, PARA AGUA FRIA PREDIAL</t>
  </si>
  <si>
    <t>JOELHO, PVC SOLDAVEL, 45 GRAUS, 32 MM, COR MARROM, PARA AGUA FRIA PREDIAL</t>
  </si>
  <si>
    <t>JOELHO, PVC SOLDAVEL, 45 GRAUS, 40 MM, COR MARROM, PARA AGUA FRIA PREDIAL</t>
  </si>
  <si>
    <t>JOELHO, PVC SOLDAVEL, 45 GRAUS, 50 MM, COR MARROM, PARA AGUA FRIA PREDIAL</t>
  </si>
  <si>
    <t>JOELHO, PVC SOLDAVEL, 45 GRAUS, 60 MM, COR MARROM, PARA AGUA FRIA PREDIAL</t>
  </si>
  <si>
    <t>JOELHO, PVC SOLDAVEL, 45 GRAUS, 75 MM, COR MARROM, PARA AGUA FRIA PREDIAL</t>
  </si>
  <si>
    <t>JOELHO, PVC SOLDAVEL, 45 GRAUS, 85 MM, COR MARROM, PARA AGUA FRIA PREDIAL</t>
  </si>
  <si>
    <t>JOELHO, PVC SOLDAVEL, 90 GRAUS, 75 MM, COR MARROM, PARA AGUA FRIA PREDIAL</t>
  </si>
  <si>
    <t>JOELHO/COTOVELO 90 GRAUS, METALICO, PARA CONEXAO COM ANEL DESLIZANTE, DN 16 MM, EM TUBO PEX PARA INST. AGUA QUENTE/FRIA</t>
  </si>
  <si>
    <t>JOELHO/COTOVELO 90 GRAUS, METALICO, PARA CONEXAO COM ANEL DESLIZANTE, DN 20 MM, EM TUBO PEX PARA INST. AGUA QUENTE/FRIA</t>
  </si>
  <si>
    <t>JOELHO/COTOVELO 90 GRAUS, METALICO, PARA CONEXAO COM ANEL DESLIZANTE, DN 25 MM, EM TUBO PEX PARA INST. AGUA QUENTE/FRIA</t>
  </si>
  <si>
    <t>JOELHO/COTOVELO 90 GRAUS, METALICO, PARA CONEXAO COM ANEL DESLIZANTE, DN 32 MM, EM TUBO PEX PARA INST. AGUA QUENTE/FRIA</t>
  </si>
  <si>
    <t>JOELHO/COTOVELO 90 GRAUS, PLASTICO, PARA CONEXAO COM CRIMPAGEM, DN 16 MM, EM TUBO PEX PARA INST. AGUA QUENTE/FRIA</t>
  </si>
  <si>
    <t>JOELHO/COTOVELO 90 GRAUS, PLASTICO, PARA CONEXAO COM CRIMPAGEM, DN 20 MM, EM TUBO PEX PARA INST. AGUA QUENTE/FRIA</t>
  </si>
  <si>
    <t>JOELHO/COTOVELO 90 GRAUS, PLASTICO, PARA CONEXAO COM CRIMPAGEM, DN 25 MM, EM TUBO PEX PARA INST. AGUA QUENTE/FRIA</t>
  </si>
  <si>
    <t>JOELHO/COTOVELO 90 GRAUS, ROSCA FEMEA MOVEL, METALICO, PARA CONEXAO COM ANEL DESLIZANTE, DN 20 MM X 3/4", EM TUBO PEX PARA INST. AGUA QUENTE/FRIA</t>
  </si>
  <si>
    <t>JOELHO/COTOVELO 90 GRAUS, ROSCA FEMEA TERMINAL, METALICO, PARA CONEXAO COM ANEL DESLIZANTE, DN 16 MM X 1/2", EM TUBO PEX PARA INST. AGUA QUENTE/FRIA</t>
  </si>
  <si>
    <t>JOELHO/COTOVELO 90 GRAUS, ROSCA FEMEA TERMINAL, METALICO, PARA CONEXAO COM ANEL DESLIZANTE, DN 20 MM X 1/2", EM TUBO PEX PARA INST. AGUA QUENTE/FRIA</t>
  </si>
  <si>
    <t>JOELHO/COTOVELO 90 GRAUS, ROSCA FEMEA TERMINAL, METALICO, PARA CONEXAO COM ANEL DESLIZANTE, DN 20 MM X 3/4", EM TUBO PEX PARA INST. AGUA QUENTE/FRIA</t>
  </si>
  <si>
    <t>JOELHO/COTOVELO 90 GRAUS, ROSCA FEMEA TERMINAL, METALICO, PARA CONEXAO COM ANEL DESLIZANTE, DN 25 MM X 3/4", EM TUBO PEX PARA INST. AGUA QUENTE/FRIA</t>
  </si>
  <si>
    <t>JOELHO/COTOVELO 90 GRAUS, ROSCA FEMEA TERMINAL, PLASTICO, PARA CONEXAO COM CRIMPAGEM, DN 16 MM X 1/2", EM TUBO PEX PARA INST. AGUA QUENTE/FRIA</t>
  </si>
  <si>
    <t>JOELHO/COTOVELO 90 GRAUS, ROSCA FEMEA TERMINAL, PLASTICO, PARA CONEXAO COM CRIMPAGEM, DN 20 MM X 1/2", EM TUBO PEX PARA INST. AGUA QUENTE/FRIA</t>
  </si>
  <si>
    <t>JOELHO/COTOVELO 90 GRAUS, ROSCA FEMEA TERMINAL, PLASTICO, PARA CONEXAO COM CRIMPAGEM, DN 20 MM X 3/4", EM TUBO PEX PARA INST. AGUA QUENTE/FRIA</t>
  </si>
  <si>
    <t>JOELHO/COTOVELO 90 GRAUS, ROSCA FEMEA TERMINAL, PLASTICO, PARA CONEXAO COM CRIMPAGEM, DN 25 MM X 1/2", EM TUBO PEX PARA INST. AGUA QUENTE/FRIA</t>
  </si>
  <si>
    <t>JOELHO/COTOVELO 90 GRAUS, ROSCA FEMEA, COM BASE FIXA, METALICO, PARA CONEXAO COM ANEL DESLIZANTE, DN 16 MM X 1/2", EM TUBO PEX PARA INST. AGUA QUENTE/FRIA</t>
  </si>
  <si>
    <t>JOELHO/COTOVELO 90 GRAUS, ROSCA FEMEA, COM BASE FIXA, METALICO, PARA CONEXAO COM ANEL DESLIZANTE, DN 20 MM X 1/2", EM TUBO PEX PARA INST. AGUA QUENTE/FRIA</t>
  </si>
  <si>
    <t>JOELHO/COTOVELO 90 GRAUS, ROSCA FEMEA, COM BASE FIXA, METALICO, PARA CONEXAO COM ANEL DESLIZANTE, DN 25 MM X 3/4", EM TUBO PEX PARA INST. AGUA QUENTE/FRIA</t>
  </si>
  <si>
    <t>JOGO DE CHAVES ALLEN LONGAS HEXAGONAIS DE 1,5 MM A 10 MM - 9 PECAS</t>
  </si>
  <si>
    <t>JOGO DE CHAVES DE FENDA E PHILLIPS ISOLADAS, 1000 V - *6* PECAS</t>
  </si>
  <si>
    <t>JOGO DE TRANQUETA E ROSETA QUADRADA DE SOBREPOR SEM FUROS, EM LATAO CROMADO, *50 X 50* MM, PARA FECHADURA DE PORTA DE BANHEIRO</t>
  </si>
  <si>
    <t>JOGO DE TRANQUETA E ROSETA REDONDA DE SOBREPOR SEM FUROS, EM LATAO CROMADO, DIAMETRO *50* MM, PARA FECHADURA DE PORTA DE BANHEIRO</t>
  </si>
  <si>
    <t>JOGO SERRA COPO COM 6 SERRAS, DIAMETRO VARIANDO DE 15 MM A 60 MM</t>
  </si>
  <si>
    <t>JUNCAO 2 GARRAS PARA FITA PERFURADA</t>
  </si>
  <si>
    <t>JUNCAO DE REDUCAO INVERTIDA, PVC SOLDAVEL, 100 X 50 MM, SERIE NORMAL PARA ESGOTO PREDIAL</t>
  </si>
  <si>
    <t>JUNCAO DE REDUCAO INVERTIDA, PVC SOLDAVEL, 100 X 75 MM, SERIE NORMAL PARA ESGOTO PREDIAL</t>
  </si>
  <si>
    <t>JUNCAO DE REDUCAO INVERTIDA, PVC SOLDAVEL, 75 X 50 MM, SERIE NORMAL PARA ESGOTO PREDIAL</t>
  </si>
  <si>
    <t>JUNCAO DUPLA, PVC SERIE R, DN 100 X 100 X 100 MM, PARA ESGOTO PREDIAL</t>
  </si>
  <si>
    <t>JUNCAO DUPLA, PVC SOLDAVEL, DN 100 X 100 X 100 MM, SERIE NORMAL PARA ESGOTO PREDIAL</t>
  </si>
  <si>
    <t>JUNCAO INVERTIDA, PVC SOLDAVEL, 75 X 75 MM, SERIE NORMAL PARA ESGOTO PREDIAL</t>
  </si>
  <si>
    <t>JUNCAO SIMPLES DE REDUCAO, PVC, DN 100 X 50 MM, SERIE NORMAL PARA ESGOTO PREDIAL</t>
  </si>
  <si>
    <t>JUNCAO SIMPLES DE REDUCAO, PVC, DN 100 X 75 MM, SERIE NORMAL PARA ESGOTO PREDIAL</t>
  </si>
  <si>
    <t>JUNCAO SIMPLES, PVC SERIE R, DN 100 X 100 MM, PARA ESGOTO PREDIAL</t>
  </si>
  <si>
    <t>JUNCAO SIMPLES, PVC SERIE R, DN 100 X 75 MM, PARA ESGOTO PREDIAL</t>
  </si>
  <si>
    <t>JUNCAO SIMPLES, PVC SERIE R, DN 150 X 100 MM, PARA ESGOTO PREDIAL</t>
  </si>
  <si>
    <t>JUNCAO SIMPLES, PVC SERIE R, DN 150 X 150 MM, PARA ESGOTO PREDIAL</t>
  </si>
  <si>
    <t>JUNCAO SIMPLES, PVC SERIE R, DN 40 X 40 MM, PARA ESGOTO PREDIAL</t>
  </si>
  <si>
    <t>JUNCAO SIMPLES, PVC SERIE R, DN 50 X 50 MM, PARA ESGOTO PREDIAL</t>
  </si>
  <si>
    <t>JUNCAO SIMPLES, PVC SERIE R, DN 75 X 75 MM, PARA ESGOTO PREDIAL</t>
  </si>
  <si>
    <t>JUNCAO SIMPLES, PVC, 45 GRAUS, DN 100 X 100 MM, SERIE NORMAL PARA ESGOTO PREDIAL</t>
  </si>
  <si>
    <t>JUNCAO SIMPLES, PVC, 45 GRAUS, DN 40 X 40 MM, SERIE NORMAL PARA ESGOTO PREDIAL</t>
  </si>
  <si>
    <t>JUNCAO SIMPLES, PVC, 45 GRAUS, DN 50 X 50 MM, SERIE NORMAL PARA ESGOTO PREDIAL</t>
  </si>
  <si>
    <t>JUNCAO SIMPLES, PVC, 45 GRAUS, DN 75 X 75 MM, SERIE NORMAL PARA ESGOTO PREDIAL</t>
  </si>
  <si>
    <t>JUNCAO, PVC, 45 GRAUS, JE, BBB, DN 150 MM, PARA TUBO CORRUGADO E/OU LISO, REDE COLETORA DE ESGOTO</t>
  </si>
  <si>
    <t>JUNTA DE EXPANSAO BRONZE/LATAO, PONTA X PONTA, 35 MM</t>
  </si>
  <si>
    <t>JUNTA DE EXPANSAO BRONZE/LATAO, PONTA X PONTA, 42 MM</t>
  </si>
  <si>
    <t>JUNTA DE EXPANSAO BRONZE/LATAO, PONTA X PONTA, 54 MM</t>
  </si>
  <si>
    <t>JUNTA DE EXPANSAO BRONZE/LATAO, PONTA X PONTA, 66 MM</t>
  </si>
  <si>
    <t>JUNTA DE EXPANSAO DE COBRE, PONTA X PONTA, 15 MM</t>
  </si>
  <si>
    <t>JUNTA DE EXPANSAO DE COBRE, PONTA X PONTA, 22 MM</t>
  </si>
  <si>
    <t>JUNTA DE EXPANSAO DE COBRE, PONTA X PONTA, 28 MM</t>
  </si>
  <si>
    <t>JUNTA DILATACAO ELASTICA PARA CONCRETO (FUGENBAND) O-12, ATE 5 MCA</t>
  </si>
  <si>
    <t>JUNTA DILATACAO ELASTICA PARA CONCRETO (FUGENBAND) O-22, ATE 30 MCA</t>
  </si>
  <si>
    <t>JUNTA DILATACAO ELASTICA PARA CONCRETO (FUGENBAND) O-35/10, ATE 100 MCA</t>
  </si>
  <si>
    <t>JUNTA DILATACAO ELASTICA PARA CONCRETO (FUGENBAND) O-35/6, ATE 100 MCA</t>
  </si>
  <si>
    <t>JUNTA PLASTICA DE DILATACAO PARA PISOS, COR CINZA, 10 X 4,5 MM (ALTURA X ESPESSURA)</t>
  </si>
  <si>
    <t>JUNTA PLASTICA DE DILATACAO PARA PISOS, COR CINZA, 17 X 3 MM (ALTURA X ESPESSURA)</t>
  </si>
  <si>
    <t>JUNTA PLASTICA DE DILATACAO PARA PISOS, COR CINZA, 27 X 3 MM (ALTURA X ESPESSURA)</t>
  </si>
  <si>
    <t>KIT ACESSORIOS PARA COMPRESSOR DE AR, 5 PECAS (PISTOLAS PINTURA, LIMPEZA E PULVERIZACAO, CALIBRADOR E MANGUEIRA)</t>
  </si>
  <si>
    <t>KIT CAVALETE, PVC, COM REGISTRO, PARA HIDROMETRO, BITOLAS 1/2" OU 3/4" - COMPLETO</t>
  </si>
  <si>
    <t>KIT CHASSI COZINHA, CUBA SIMPLES SEM MAQUINA LAVAR LOUCA, INSTAL. PEX, QUADRO METALICO C/ TRAVESSA C/ FURO P/ESGOTO DN 50 MM E FUROS SUPERIORES P/AGUA, *340* X *650* MM (L X H), P/ CONEXAO COM ANEL DESLIZANTE (CONJUNTO COMPLETO)</t>
  </si>
  <si>
    <t>KIT CHASSI COZINHA, CUBA SIMPLES SEM MAQUINA LAVAR LOUCA, INSTAL. PEX, QUADRO METALICO C/ TRAVESSA COM FURO P/ESGOTO DN 50 MM E FUROS SUPERIORES P/AGUA, *340* X *650* MM (L X H), P/ CONEXAO COM CRIMPAGEM (CONJUNTO COMPLETO)</t>
  </si>
  <si>
    <t>KIT CHASSI TANQUE E MAQUINA LAVAR ROUPA, INSTAL. PEX, QUADRO METALICO C/ TRAVESSA C/ FURO P/ ESGOTO DN 50 MM, FURO LATERAL P/ MAQUINA E FUROS SUPERIORES P/ AGUA, *344* X *442* MM (L X H), P/ CONEXAO COM ANEL DESLIZANTE (CONJUNTO COMPLETO)</t>
  </si>
  <si>
    <t>KIT CHASSI TANQUE E MAQUINA LAVAR ROUPA, INSTAL. PEX, QUADRO METALICO C/ TRAVESSA C/ FURO P/ ESGOTO DN 50 MM, FURO LATERAL P/MAQUINA E FUROS SUPERIORES P/AGUA, *344* X *442* MM (L X H), P/ CONEXAO COM CRIMPAGEM (CONJUNTO COMPLETO)</t>
  </si>
  <si>
    <t>KIT CHUVEIRO, INSTAL. PEX, QUADRO METALICO C/ 2 TRAVESSAS, SUPERIOR C/ ESPERA P/ CHUVEIRO, INFERIOR C/ 2 REGISTROS DE PRESSAO 1/2", *390* X *900* MM (L X H), CONEXAO COM ANEL DESLIZANTE (CONJUNTO COMPLETO)</t>
  </si>
  <si>
    <t>KIT CHUVEIRO, INSTAL. PEX, QUADRO METALICO C/2 TRAVESSAS, SUPERIOR C/ ESPERA P/ CHUVEIRO E INFERIOR C/2 REGISTROS DE PRESSAO 1/2", *390* X *900* MM (L X H), CONEXAO COM CRIMPAGEM (CONJUNTO COMPLETO)</t>
  </si>
  <si>
    <t>KIT DE ACESSORIOS PARA BANHEIRO EM METAL CROMADO, 5 PECAS</t>
  </si>
  <si>
    <t>KIT DE MATERIAIS PARA BRACADEIRA PARA FIXACAO EM POSTE CIRCULAR, CONTEM TRES FIXADORES E UM ROLO DE FITA DE 3 M EM ACO CARBONO</t>
  </si>
  <si>
    <t>KIT DE PROTECAO ARSTOP PARA AR CONDICIONADO, TOMADA PADRAO 2P+T 20 A, COM DISJUNTOR UNIPOLAR DIN 20A</t>
  </si>
  <si>
    <t>KIT PORTA PRONTA DE MADEIRA, FOLHA LEVE (NBR 15930) DE 600 X 2100 MM OU 700 X 2100 MM, DE 35 MM A 40 MM DE ESPESSURA, COM MARCO EM ACO, NUCLEO COLMEIA, CAPA LISA EM HDF, ACABAMENTO MELAMINICO BRANCO (INCLUI MARCO, ALIZARES, DOBRADICAS E FECHADURA)</t>
  </si>
  <si>
    <t>KIT PORTA PRONTA DE MADEIRA, FOLHA LEVE (NBR 15930) DE 600 X 2100 MM OU 700 X 2100 MM, DE 35 MM A 40 MM DE ESPESSURA, NUCLEO COLMEIA, ESTRUTURA USINADA PARA FECHADURA, CAPA LISA EM HDF, ACABAMENTO EM PRIMER PARA PINTURA (INCLUI MARCO, ALIZARES E DOBRADICAS)</t>
  </si>
  <si>
    <t>KIT PORTA PRONTA DE MADEIRA, FOLHA LEVE (NBR 15930) DE 800 X 2100 MM, DE 35 MM A 40 MM DE ESPESSURA, COM MARCO EM ACO, NUCLEO COLMEIA, CAPA LISA EM HDF, ACABAMENTO MELAMINICO BRANCO (INCLUI MARCO, ALIZARES, DOBRADICAS E FECHADURA)</t>
  </si>
  <si>
    <t>KIT PORTA PRONTA DE MADEIRA, FOLHA LEVE (NBR 15930) DE 800 X 2100 MM, DE 35 MM A 40 MM DE ESPESSURA, NUCLEO COLMEIA, ESTRUTURA USINADA PARA FECHADURA, CAPA LISA EM HDF, ACABAMENTO EM PRIMER PARA PINTURA (INCLUI MARCO, ALIZARES E DOBRADICAS)</t>
  </si>
  <si>
    <t>KIT PORTA PRONTA DE MADEIRA, FOLHA LEVE (NBR 15930) DE 900 X 2100 MM, DE 35 MM A 40 MM DE ESPESSURA, COM MARCO EM ACO, NUCLEO COLMEIA, CAPA LISA EM HDF, ACABAMENTO MELAMINICO BRANCO (INCLUI MARCO, ALIZARES, DOBRADICAS E FECHADURA)</t>
  </si>
  <si>
    <t>KIT PORTA PRONTA DE MADEIRA, FOLHA LEVE (NBR 15930) DE 900 X 2100 MM, DE 35 MM A 40 MM DE ESPESSURA, NUCLEO COLMEIA, ESTRUTURA USINADA PARA FECHADURA, CAPA LISA EM HDF, ACABAMENTO EM PRIMER PARA PINTURA (INCLUI MARCO, ALIZARES E DOBRADICAS)</t>
  </si>
  <si>
    <t>KIT PORTA PRONTA DE MADEIRA, FOLHA MEDIA (NBR 15930) DE 600 X 2100 MM OU 700 X 2100 MM, DE 35 MM A 40 MM DE ESPESSURA, NUCLEO SEMI-SOLIDO (SARRAFEADO), ESTRUTURA USINADA PARA FECHADURA, CAPA LISA EM HDF, ACABAMENTO MELAMINICO BRANCO (INCLUI MARCO, ALIZARES E DOBRADICAS)</t>
  </si>
  <si>
    <t>KIT PORTA PRONTA DE MADEIRA, FOLHA MEDIA (NBR 15930) DE 600 X 2100 MM, DE 35 MM A 40 MM DE ESPESSURA, NUCLEO SEMI-SOLIDO (SARRAFEADO), ESTRUTURA USINADA PARA FECHADURA, CAPA LISA EM HDF, ACABAMENTO EM PRIMER PARA PINTURA (INCLUI MARCO, ALIZARES E DOBRADICAS)</t>
  </si>
  <si>
    <t>KIT PORTA PRONTA DE MADEIRA, FOLHA MEDIA (NBR 15930) DE 700 X 2100 MM, DE 35 MM A 40 MM DE ESPESSURA, NUCLEO SEMI-SOLIDO (SARRAFEADO), ESTRUTURA USINADA PARA FECHADURA, CAPA LISA EM HDF, ACABAMENTO EM PRIMER PARA PINTURA (INCLUI MARCO, ALIZARES E DOBRADICAS)</t>
  </si>
  <si>
    <t>KIT PORTA PRONTA DE MADEIRA, FOLHA MEDIA (NBR 15930) DE 800 X 2100 MM, DE 35 MM A 40 MM DE ESPESSURA, NUCLEO SEMI-SOLIDO (SARRAFEADO), ESTRUTURA USINADA PARA FECHADURA, CAPA LISA EM HDF, ACABAMENTO EM PRIMER PARA PINTURA (INCLUI MARCO, ALIZARES E DOBRADICAS)</t>
  </si>
  <si>
    <t>KIT PORTA PRONTA DE MADEIRA, FOLHA MEDIA (NBR 15930) DE 800 X 2100 MM, DE 35 MM A 40 MM DE ESPESSURA, NUCLEO SEMI-SOLIDO (SARRAFEADO), ESTRUTURA USINADA PARA FECHADURA, CAPA LISA EM HDF, ACABAMENTO MELAMINICO BRANCO (INCLUI MARCO, ALIZARES E DOBRADICAS)</t>
  </si>
  <si>
    <t>KIT PORTA PRONTA DE MADEIRA, FOLHA MEDIA (NBR 15930) DE 900 X 2100 MM, DE 35 MM A 40 MM DE ESPESSURA, NUCLEO SEMI-SOLIDO (SARRAFEADO), ESTRUTURA USINADA PARA FECHADURA, CAPA LISA EM HDF, ACABAMENTO EM PRIMER PARA PINTURA (INCLUI MARCO, ALIZARES E DOBRADICAS)</t>
  </si>
  <si>
    <t>KIT PORTA PRONTA DE MADEIRA, FOLHA MEDIA (NBR 15930) DE 900 X 2100 MM, DE 35 MM A 40 MM DE ESPESSURA, NUCLEO SEMI-SOLIDO (SARRAFEADO), ESTRUTURA USINADA PARA FECHADURA, CAPA LISA EM HDF, ACABAMENTO MELAMINICO BRANCO (INCLUI MARCO, ALIZARES E DOBRADICAS)</t>
  </si>
  <si>
    <t>KIT PORTA PRONTA DE MADEIRA, FOLHA PESADA (NBR 15930) DE 800 X 2100 MM, DE 40 MM A 45 MM DE ESPESSURA, COM MARCO EM ACO, NUCLEO SOLIDO, CAPA LISA EM HDF, ACABAMENTO MELAMINICO BRANCO (INCLUI MARCO, ALIZARES, DOBRADICAS E FECHADURA)</t>
  </si>
  <si>
    <t>KIT PORTA PRONTA DE MADEIRA, FOLHA PESADA (NBR 15930) DE 800 X 2100 MM, DE 40 MM A 45 MM DE ESPESSURA, NUCLEO SOLIDO, CAPA LISA EM HDF, ACABAMENTO MELAMINICO BRANCO (INCLUI MARCO, ALIZARES, DOBRADICAS E FECHADURA EXTERNA)</t>
  </si>
  <si>
    <t>KIT PORTA PRONTA DE MADEIRA, FOLHA PESADA (NBR 15930) DE 800 X 2100 MM, DE 40 MM A 45 MM DE ESPESSURA, NUCLEO SOLIDO, ESTRUTURA USINADA PARA FECHADURA, CAPA LISA EM HDF, ACABAMENTO EM LAMINADO NATURAL COM VERNIZ (INCLUI MARCO, ALIZARES E DOBRADICAS)</t>
  </si>
  <si>
    <t>KIT PORTA PRONTA DE MADEIRA, FOLHA PESADA (NBR 15930) DE 900 X 2100 MM, DE 40 MM A 45 MM DE ESPESSURA, COM MARCO EM ACO, NUCLEO SOLIDO, CAPA LISA EM HDF, ACABAMENTO MELAMINICO BRANCO (INCLUI MARCO, ALIZARES, DOBRADICAS E FECHADURA)</t>
  </si>
  <si>
    <t>KIT PORTA PRONTA DE MADEIRA, FOLHA PESADA (NBR 15930) DE 900 X 2100 MM, DE 40 MM A 45 MM DE ESPESSURA, NUCLEO SOLIDO, CAPA LISA EM HDF, ACABAMENTO MELAMINICO BRANCO (INCLUI MARCO, ALIZARES, DOBRADICAS E FECHADURA EXTERNA)</t>
  </si>
  <si>
    <t>KIT PORTA PRONTA DE MADEIRA, FOLHA PESADA (NBR 15930) DE 900 X 2100 MM, DE 40 MM A 45 MM DE ESPESSURA, NUCLEO SOLIDO, ESTRUTURA USINADA PARA FECHADURA, CAPA LISA EM HDF, ACABAMENTO EM LAMINADO NATURAL COM VERNIZ (INCLUI MARCO, ALIZARES E DOBRADICAS)</t>
  </si>
  <si>
    <t>LADRILHO HIDRAULICO, *20 X 20* CM, E= 2 CM, PADRAO COPACABANA, 2 CORES (PRETO E BRANCO)</t>
  </si>
  <si>
    <t>LADRILHO HIDRAULICO, *20 X 20* CM, E= 2 CM, PADRAO DADOS, COR NATURAL</t>
  </si>
  <si>
    <t>LADRILHO HIDRAULICO, *25 X 25* CM, E= 2 CM, PADRAO RAMPA, COR NATURAL</t>
  </si>
  <si>
    <t>LADRILHO HIDRAULICO, *30 X 30* CM, E= 2 CM, PADRAO MILANO, COR NATURAL</t>
  </si>
  <si>
    <t>LAJE PRE-MOLDADA TRELICADA (LAJOTAS + VIGOTAS) PARA FORRO, UNIDIRECIONAL, SOBRECARGA DE 100 KG/M2, VAO ATE 6,00 M (SEM COLOCACAO)</t>
  </si>
  <si>
    <t>LAMPADA LED 10 W BIVOLT BRANCA, FORMATO TRADICIONAL (BASE E27)</t>
  </si>
  <si>
    <t>LAMPADA LED 6 W BIVOLT BRANCA, FORMATO TRADICIONAL (BASE E27)</t>
  </si>
  <si>
    <t>LAMPADA LED TIPO DICROICA BIVOLT, LUZ BRANCA, 5 W (BASE GU10)</t>
  </si>
  <si>
    <t>LAMPADA LED TUBULAR BIVOLT 18/20 W, BASE G13</t>
  </si>
  <si>
    <t>LAMPADA LED TUBULAR BIVOLT 9/10 W, BASE G13</t>
  </si>
  <si>
    <t>LAPIS PARA CARPINTEIRO</t>
  </si>
  <si>
    <t>LAVADORA DE ALTA PRESSAO (LAVA - JATO) PARA AGUA FRIA, PRESSAO DE OPERACAO ENTRE 1400 E 1900 LIB/POL2, VAZAO MAXIMA ENTRE 400 E 700 L/H, POTENCIA DE OPERACAO ENTRE 2,50 E 3,00 CV</t>
  </si>
  <si>
    <t>LAVATORIO / CUBA DE EMBUTIR, OVAL, DE LOUCA BRANCA, SEM LADRAO, DIMENSOES *50 X 35* CM (L X C)</t>
  </si>
  <si>
    <t>LAVATORIO / CUBA DE EMBUTIR, OVAL, DE LOUCA COLORIDA, SEM LADRAO, DIMENSOES *50 X 35* CM (L X C)</t>
  </si>
  <si>
    <t>LAVATORIO / CUBA DE SOBREPOR, OVAL PEQUENA, DE LOUCA BRANCA, SEM LADRAO, DIMENSOES *44 X 31* CM (L X C)</t>
  </si>
  <si>
    <t>LAVATORIO / CUBA DE SOBREPOR, RETANGULAR, DE LOUCA BRANCA, COM LADRAO, DIMENSOES *52 X 45* CM (L X C)</t>
  </si>
  <si>
    <t>LAVATORIO / CUBA DE SOBREPOR, RETANGULAR, DE LOUCA COLORIDA, COM LADRAO, DIMENSOES *52 X 45* CM (L X C)</t>
  </si>
  <si>
    <t>LAVATORIO DE CANTO DE LOUCA BRANCA, SUSPENSO (SEM COLUNA), DIMENSOES *40 X 30* CM (L X C)</t>
  </si>
  <si>
    <t>LAVATORIO DE LOUCA BRANCA, COM COLUNA, DIMENSOES *44 X 35* CM (L X C)</t>
  </si>
  <si>
    <t>LAVATORIO DE LOUCA BRANCA, COM COLUNA, DIMENSOES *54 X 44* CM (L X C)</t>
  </si>
  <si>
    <t>LAVATORIO DE LOUCA BRANCA, SUSPENSO (SEM COLUNA), DIMENSOES *40 X 30* CM</t>
  </si>
  <si>
    <t>LAVATORIO DE LOUCA COLORIDA, COM COLUNA, DIMENSOES *54 X 44* CM (L X C)</t>
  </si>
  <si>
    <t>LAVATORIO DE LOUCA COLORIDA, SUSPENSO (SEM COLUNA), DIMENSOES *40 X 30* CM (L X C)</t>
  </si>
  <si>
    <t>LETRA ACO INOX (AISI 304), CHAPA NUM. 22, RECORTADO, H= 20 CM (SEM RELEVO)</t>
  </si>
  <si>
    <t>LEVANTADOR DE JANELA GUILHOTINA, EM LATAO CROMADO</t>
  </si>
  <si>
    <t>LIMA QUADRADA BASTARDA 8", COM CABO</t>
  </si>
  <si>
    <t>LIMA REDONDA BASTARDA 8", COM CABO</t>
  </si>
  <si>
    <t>LIMPA VIDROS COM PULVERIZADOR</t>
  </si>
  <si>
    <t>LIMPADORA A SUCCAO, TANQUE 12000 L, BASCULAMENTO HIDRAULICO, BOMBA 12 M3/MIN 95% VACUO (INCLUI MONTAGEM, NAO INCLUI CAMINHAO)</t>
  </si>
  <si>
    <t>LINHA PARA PEDREIRO LISA, 0,8 MM X 100 M</t>
  </si>
  <si>
    <t>LIXA D'AGUA EM FOLHA, COR PRETA, GRAO 100</t>
  </si>
  <si>
    <t>LIXA EM FOLHA PARA FERRO, NUMERO 150</t>
  </si>
  <si>
    <t>LIXA EM FOLHA PARA PAREDE OU MADEIRA, NUMERO 120, COR VERMELHA</t>
  </si>
  <si>
    <t>LIXEIRA DUPLA, COM CAPACIDADE VOLUMETRICA DE 60L*, FABRICADA EM TUBO DE ACO CARBONO, CESTOS EM CHAPA DE ACO E PINTURA NO PROCESSO ELETROSTATICO - PARA ACADEMIA AO AR LIVRE / ACADEMIA DA TERCEIRA IDADE - ATI</t>
  </si>
  <si>
    <t>LOCACAO DE ANDAIME METALICO TIPO FACHADEIRO, PECAS COM APROXIMADAMENTE 1,20 M DE LARGURA E 2,0 M DE ALTURA, INCLUINDO DIAGONAIS EM X, BARRAS DE LIGACAO, SAPATAS E DEMAIS ITENS NECESSARIOS A MONTAGEM (NAO INCLUI INSTALACAO)</t>
  </si>
  <si>
    <t>LOCACAO DE ANDAIME METALICO TUBULAR DE ENCAIXE, TIPO DE TORRE, CADA PAINEL COM LARGURA DE 1 ATE 1,5 M E ALTURA DE *1,00* M, INCLUINDO DIAGONAL, BARRAS DE LIGACAO, SAPATAS OU RODIZIOS E DEMAIS ITENS NECESSARIOS A MONTAGEM (NAO INCLUI INSTALACAO)</t>
  </si>
  <si>
    <t>LOCACAO DE ANDAIME SUSPENSO OU BALANCIM MANUAL, CAPACIDADE DE CARGA TOTAL DE APROXIMADAMENTE 250 KG/M2, PLATAFORMA DE 1,50 M X 0,80 M (C X L), CABO DE 45 M</t>
  </si>
  <si>
    <t>LOCACAO DE APRUMADOR METALICO DE PILAR, COM ALTURA E ANGULO REGULAVEIS, EXTENSAO DE *1,50* A *2,80* M</t>
  </si>
  <si>
    <t>LOCACAO DE BARRA DE ANCORAGEM DE 0,80 A 1,20 M DE EXTENSAO, COM ROSCA DE 5/8", INCLUINDO PORCA E FLANGE</t>
  </si>
  <si>
    <t>LOCACAO DE CONTAINER 2,30 X 4,30 M, ALT. 2,50 M, P/ SANITARIO, C/ 5 BACIAS, 1 LAVATORIO E 4 MICTORIOS (NAO INCLUI MOBILIZACAO/DESMOBILIZACAO)</t>
  </si>
  <si>
    <t>LOCACAO DE CONTAINER 2,30 X 4,30 M, ALT. 2,50 M, PARA SANITARIO, COM 3 BACIAS, 4 CHUVEIROS, 1 LAVATORIO E 1 MICTORIO (NAO INCLUI MOBILIZACAO/DESMOBILIZACAO)</t>
  </si>
  <si>
    <t>LOCACAO DE CONTAINER 2,30 X 6,00 M, ALT. 2,50 M, COM 1 SANITARIO, PARA ESCRITORIO, COMPLETO, SEM DIVISORIAS INTERNAS (NAO INCLUI MOBILIZACAO/DESMOBILIZACAO)</t>
  </si>
  <si>
    <t>LOCACAO DE CONTAINER 2,30 X 6,00 M, ALT. 2,50 M, PARA ESCRITORIO, SEM DIVISORIAS INTERNAS E SEM SANITARIO (NAO INCLUI MOBILIZACAO/DESMOBILIZACAO)</t>
  </si>
  <si>
    <t>LOCACAO DE CONTAINER 2,30 X 6,00 M, ALT. 2,50 M, PARA SANITARIO, COM 4 BACIAS, 8 CHUVEIROS,1 LAVATORIO E 1 MICTORIO (NAO INCLUI MOBILIZACAO/DESMOBILIZACAO)</t>
  </si>
  <si>
    <t>LOCACAO DE CRUZETA, SIMPLES, PARA ESCORA METALICA, COMPRIMENTO ENTRE 50 A 60 CM, PARA ESCORA DE 1,80 A 3,20 METROS E TUBO EXTERNO ATE 48 MM DE DIAMETRO</t>
  </si>
  <si>
    <t>LOCACAO DE ESCORA METALICA TELESCOPICA, COM ALTURA REGULAVEL DE *1,80* A *3,20* M, COM CAPACIDADE DE CARGA DE NO MINIMO 1000 KGF (10 KN), INCLUSO TRIPE E FORCADO</t>
  </si>
  <si>
    <t>LOCACAO DE FORMA PLASTICA PARA LAJE NERVURADA, DIMENSOES *60* X *60* X *16* CM</t>
  </si>
  <si>
    <t>LOCACAO DE GRUPO GERADOR *80 A 125* KVA, MOTOR DIESEL, REBOCAVEL, ACIONAMENTO MANUAL</t>
  </si>
  <si>
    <t>LOCACAO DE GRUPO GERADOR ACIMA DE * 125 ATE 180* KVA, MOTOR DIESEL, REBOCAVEL, ACIONAMENTO MANUAL</t>
  </si>
  <si>
    <t>LOCACAO DE GRUPO GERADOR DE *260* KVA, DIESEL REBOCAVEL, ACIONAMENTO MANUAL</t>
  </si>
  <si>
    <t>LOCACAO DE NIVEL OPTICO, COM PRECISAO DE 0,7 MM, AUMENTO DE 32X</t>
  </si>
  <si>
    <t>LOCACAO DE TEODOLITO ELETRONICO, PRECISAO ANGULAR DE 5 A 7 SEGUNDOS, INCLUINDO TRIPE</t>
  </si>
  <si>
    <t>LOCACAO DE TORRE METALICA COMPLETA PARA UMA CARGA DE 8 TF (80 KN) E PE DIREITO DE 6 M, INCLUINDO MODULOS, DIAGONAIS, SAPATAS E FORCADOS</t>
  </si>
  <si>
    <t>LOCACAO DE VIGA SANDUICHE METALICA VAZADA PARA TRAVAMENTO DE PILARES, ALTURA DE *8* CM, LARGURA DE *6* CM E EXTENSAO DE 2 M</t>
  </si>
  <si>
    <t>LONA PLASTICA EXTRA FORTE PRETA, E = 200 MICRA</t>
  </si>
  <si>
    <t>LONA PLASTICA PESADA PRETA, E = 150 MICRA</t>
  </si>
  <si>
    <t>LUBRIFICANTE REDUTOR DE TORQUE E ARRASTO DE ALTO DESEMPENHO, PARA PERFURACAO HORIZONTAL DIRECIONAL, HDD</t>
  </si>
  <si>
    <t>LUMINARIA ABERTA P/ ILUMINACAO PUBLICA, TIPO X-57 PETERCO OU EQUIV</t>
  </si>
  <si>
    <t>LUMINARIA ARANDELA TIPO MEIA-LUA COM VIDRO FOSCO *30 X 15* CM, PARA 1 LAMPADA, BASE E27, POTENCIA MAXIMA 40/60 W (NAO INCLUI LAMPADA)</t>
  </si>
  <si>
    <t>LUMINARIA DE EMERGENCIA 30 LEDS, POTENCIA 2 W, BATERIA DE LITIO, AUTONOMIA DE 6 HORAS</t>
  </si>
  <si>
    <t>LUMINARIA DE LED PARA ILUMINACAO PUBLICA, DE 138 W ATE 180 W, INVOLUCRO EM ALUMINIO OU ACO INOX</t>
  </si>
  <si>
    <t>LUMINARIA DE LED PARA ILUMINACAO PUBLICA, DE 181 W ATE 239 W, INVOLUCRO EM ALUMINIO OU ACO INOX</t>
  </si>
  <si>
    <t>LUMINARIA DE LED PARA ILUMINACAO PUBLICA, DE 240 W ATE 350 W, INVOLUCRO EM ALUMINIO OU ACO INOX</t>
  </si>
  <si>
    <t>LUMINARIA DE LED PARA ILUMINACAO PUBLICA, DE 33 W ATE 50 W, INVOLUCRO EM ALUMINIO OU ACO INOX</t>
  </si>
  <si>
    <t>LUMINARIA DE LED PARA ILUMINACAO PUBLICA, DE 51 W ATE 67 W, INVOLUCRO EM ALUMINIO OU ACO INOX</t>
  </si>
  <si>
    <t>LUMINARIA DE LED PARA ILUMINACAO PUBLICA, DE 68 W ATE 97 W, INVOLUCRO EM ALUMINIO OU ACO INOX</t>
  </si>
  <si>
    <t>LUMINARIA DE LED PARA ILUMINACAO PUBLICA, DE 98 W ATE 137 W, INVOLUCRO EM ALUMINIO OU ACO INOX</t>
  </si>
  <si>
    <t>LUMINARIA DE SOBREPOR EM CHAPA DE ACO COM ALETAS PLASTICAS, PARA 1 LAMPADA, BASE E27, POTENCIA MAXIMA 40/60 W (NAO INCLUI LAMPADA)</t>
  </si>
  <si>
    <t>LUMINARIA DE SOBREPOR EM CHAPA DE ACO COM ALETAS PLASTICAS, PARA 2 LAMPADAS, BASE E27, POTENCIA MAXIMA 40/60 W (NAO INCLUI LAMPADAS)</t>
  </si>
  <si>
    <t>LUMINARIA DE SOBREPOR EM CHAPA DE ACO PARA 1 LAMPADA FLUORESCENTE DE *36* W, ALETADA, COMPLETA (LAMPADA E REATOR INCLUSOS)</t>
  </si>
  <si>
    <t>LUMINARIA DE TETO PLAFON/PLAFONIER EM PLASTICO COM BASE E27, POTENCIA MAXIMA 60 W (NAO INCLUI LAMPADA)</t>
  </si>
  <si>
    <t>LUMINARIA DUPLA P/SINALIZACAO, TIPO WETZEL AS-2/110 OU EQUIV</t>
  </si>
  <si>
    <t>LUMINARIA LED PLAFON REDONDO DE SOBREPOR BIVOLT 12/13 W, D = *17* CM</t>
  </si>
  <si>
    <t>LUMINARIA LED REFLETOR RETANGULAR BIVOLT, LUZ BRANCA, 10 W</t>
  </si>
  <si>
    <t>LUMINARIA LED REFLETOR RETANGULAR BIVOLT, LUZ BRANCA, 30 W</t>
  </si>
  <si>
    <t>LUMINARIA LED REFLETOR RETANGULAR BIVOLT, LUZ BRANCA, 50 W</t>
  </si>
  <si>
    <t>LUMINARIA PLAFON REDONDO COM VIDRO FOSCO DIAMETRO *25* CM, PARA 1 LAMPADA, BASE E27, POTENCIA MAXIMA 40/60 W (NAO INCLUI LAMPADA)</t>
  </si>
  <si>
    <t>LUMINARIA PLAFON REDONDO COM VIDRO FOSCO DIAMETRO *30* CM, PARA 2 LAMPADAS, BASE E27, POTENCIA MAXIMA 40/60 W (NAO INCLUI LAMPADAS)</t>
  </si>
  <si>
    <t>LUMINARIA PROVA DE TEMPO PETERCO Y.31/1</t>
  </si>
  <si>
    <t>LUMINARIA SOLAR LED EXTERNA, TIPO ARANDELA DE PAREDE, EM ALUMINIO, 16 LEDS, LUZ BRANCA, *180* LUMENS, CAPACIDADE DE ILUMINACAO ATE 36 H, RETANGULAR, *13 X 9 X 7* (C X L X A), COM SENSOR DE MOVIMENTO / PRESENCA, BATERIA RECARREGAVEL COM LUZ SOLAR, RESISTENTE AO CALOR, A PROVA DE AGUA E POEIRA/ IMPERMEAVEL, IP65</t>
  </si>
  <si>
    <t>LUMINARIA SPOT DE SOBREPOR EM ALUMINIO COM ALETA PLASTICA PARA 1 LAMPADA, BASE E27, POTENCIA MAXIMA 40/60 W (NAO INCLUI LAMPADA)</t>
  </si>
  <si>
    <t>LUMINARIA SPOT DE SOBREPOR EM ALUMINIO COM ALETA PLASTICA PARA 2 LAMPADAS, BASE E27, POTENCIA MAXIMA 40/60 W (NAO INCLUI LAMPADA)</t>
  </si>
  <si>
    <t>LUMINARIA TIPO TARTARUGA A PROVA DE TEMPO, GASES, VAPOR E PO, EM ALUMINIO, COM GRADE, BASE E27, POTENCIA MAXIMA 100 W (NAO INCLUI LAMPADA)</t>
  </si>
  <si>
    <t>LUMINARIA TIPO TARTARUGA PARA AREA EXTERNA EM ALUMINIO, COM GRADE, PARA 1 LAMPADA, BASE E27, POTENCIA MAXIMA 40/60 W (NAO INCLUI LAMPADA)</t>
  </si>
  <si>
    <t>LUVA CPVC, SOLDAVEL, 114 MM, PARA AGUA QUENTE PREDIAL</t>
  </si>
  <si>
    <t>LUVA CPVC, SOLDAVEL, 15 MM, PARA AGUA QUENTE PREDIAL</t>
  </si>
  <si>
    <t>LUVA CPVC, SOLDAVEL, 22 MM, PARA AGUA QUENTE PREDIAL</t>
  </si>
  <si>
    <t>LUVA CPVC, SOLDAVEL, 28 MM, PARA AGUA QUENTE PREDIAL</t>
  </si>
  <si>
    <t>LUVA CPVC, SOLDAVEL, 35 MM, PARA AGUA QUENTE PREDIAL</t>
  </si>
  <si>
    <t>LUVA CPVC, SOLDAVEL, 42 MM, PARA AGUA QUENTE PREDIAL</t>
  </si>
  <si>
    <t>LUVA CPVC, SOLDAVEL, 54 MM, PARA AGUA QUENTE PREDIAL</t>
  </si>
  <si>
    <t>LUVA CPVC, SOLDAVEL, 73 MM, PARA AGUA QUENTE PREDIAL</t>
  </si>
  <si>
    <t>LUVA CPVC, SOLDAVEL, 89 MM, PARA AGUA QUENTE PREDIAL</t>
  </si>
  <si>
    <t>LUVA DE BORRACHA ISOLANTE PARA ALTA TENSAO, RESISTENTE A OZONIO, TENSAO DE ENSAIO 2,5 KV (PAR)</t>
  </si>
  <si>
    <t>LUVA DE COBRE SEM ANEL DE SOLDA, BOLSA X BOLSA, 104 MM</t>
  </si>
  <si>
    <t>LUVA DE COBRE SEM ANEL DE SOLDA, BOLSA X BOLSA, 15 MM</t>
  </si>
  <si>
    <t>LUVA DE COBRE SEM ANEL DE SOLDA, BOLSA X BOLSA, 22 MM</t>
  </si>
  <si>
    <t>LUVA DE COBRE SEM ANEL DE SOLDA, BOLSA X BOLSA, 28 MM</t>
  </si>
  <si>
    <t>LUVA DE COBRE SEM ANEL DE SOLDA, BOLSA X BOLSA, 35 MM</t>
  </si>
  <si>
    <t>LUVA DE COBRE SEM ANEL DE SOLDA, BOLSA X BOLSA, 42 MM</t>
  </si>
  <si>
    <t>LUVA DE COBRE SEM ANEL DE SOLDA, BOLSA X BOLSA, 54 MM</t>
  </si>
  <si>
    <t>LUVA DE COBRE SEM ANEL DE SOLDA, BOLSA X BOLSA, 66 MM</t>
  </si>
  <si>
    <t>LUVA DE COBRE SEM ANEL DE SOLDA, BOLSA X BOLSA, 79 MM</t>
  </si>
  <si>
    <t>LUVA DE CORRER COM TRAVAS DEFOFO, PVC, JE, DN 100 MM</t>
  </si>
  <si>
    <t>LUVA DE CORRER COM TRAVAS DEFOFO, PVC, JE, DN 150 MM</t>
  </si>
  <si>
    <t>LUVA DE CORRER COM TRAVAS DEFOFO, PVC, JE, DN 200 MM</t>
  </si>
  <si>
    <t>LUVA DE CORRER COM TRAVAS DEFOFO, PVC, JE, DN 250 MM</t>
  </si>
  <si>
    <t>LUVA DE CORRER COM TRAVAS DEFOFO, PVC, JE, DN 300 MM</t>
  </si>
  <si>
    <t>LUVA DE CORRER PARA TUBO ROSCAVEL, PVC, 1 1/2", PARA AGUA FRIA PREDIAL</t>
  </si>
  <si>
    <t>LUVA DE CORRER PARA TUBO ROSCAVEL, PVC, 1/2", PARA AGUA FRIA PREDIAL</t>
  </si>
  <si>
    <t>LUVA DE CORRER PARA TUBO ROSCAVEL, PVC, 3/4", PARA AGUA FRIA PREDIAL</t>
  </si>
  <si>
    <t>LUVA DE CORRER PARA TUBO SOLDAVEL, PVC, 20 MM, PARA AGUA FRIA PREDIAL</t>
  </si>
  <si>
    <t>LUVA DE CORRER PARA TUBO SOLDAVEL, PVC, 25 MM, PARA AGUA FRIA PREDIAL</t>
  </si>
  <si>
    <t>LUVA DE CORRER PARA TUBO SOLDAVEL, PVC, 32 MM, PARA AGUA FRIA PREDIAL</t>
  </si>
  <si>
    <t>LUVA DE CORRER PARA TUBO SOLDAVEL, PVC, 40 MM, PARA AGUA FRIA PREDIAL</t>
  </si>
  <si>
    <t>LUVA DE CORRER PARA TUBO SOLDAVEL, PVC, 50 MM, PARA AGUA FRIA PREDIAL</t>
  </si>
  <si>
    <t>LUVA DE CORRER PARA TUBO SOLDAVEL, PVC, 60 MM, PARA AGUA FRIA PREDIAL</t>
  </si>
  <si>
    <t>LUVA DE CORRER PVC PBA, JE, DN 100 / DE 110 MM, PARA REDE DE AGUA</t>
  </si>
  <si>
    <t>LUVA DE CORRER PVC PBA, JE, DN 50 / DE 60 MM, PARA REDE DE AGUA</t>
  </si>
  <si>
    <t>LUVA DE CORRER PVC PBA, JE, DN 75 / DE 85 MM, PARA REDE DE AGUA</t>
  </si>
  <si>
    <t>LUVA DE CORRER PVC, JE, DN 250 MM, PARA REDE COLETORA DE ESGOTO</t>
  </si>
  <si>
    <t>LUVA DE CORRER, CPVC, SOLDAVEL, 15 MM, PARA AGUA QUENTE PREDIAL</t>
  </si>
  <si>
    <t>LUVA DE CORRER, CPVC, SOLDAVEL, 22 MM, PARA AGUA QUENTE PREDIAL</t>
  </si>
  <si>
    <t>LUVA DE CORRER, CPVC, SOLDAVEL, 28 MM, PARA AGUA QUENTE PREDIAL</t>
  </si>
  <si>
    <t>LUVA DE CORRER, CPVC, SOLDAVEL, 35 MM, PARA AGUA QUENTE PREDIAL</t>
  </si>
  <si>
    <t>LUVA DE CORRER, CPVC, SOLDAVEL, 42 MM, PARA AGUA QUENTE PREDIAL</t>
  </si>
  <si>
    <t>LUVA DE CORRER, PVC SERIE R, 100 MM, PARA ESGOTO PREDIAL</t>
  </si>
  <si>
    <t>LUVA DE CORRER, PVC SERIE R, 150 MM, PARA ESGOTO PREDIAL</t>
  </si>
  <si>
    <t>LUVA DE CORRER, PVC SERIE R, 75 MM, PARA ESGOTO PREDIAL</t>
  </si>
  <si>
    <t>LUVA DE CORRER, PVC, DN 100 MM, PARA ESGOTO PREDIAL</t>
  </si>
  <si>
    <t>LUVA DE CORRER, PVC, DN 50 MM, PARA ESGOTO PREDIAL</t>
  </si>
  <si>
    <t>LUVA DE CORRER, PVC, DN 75 MM, PARA ESGOTO PREDIAL</t>
  </si>
  <si>
    <t>LUVA DE FERRO GALVANIZADO, COM ROSCA BSP MACHO/FEMEA, DE 3/4"</t>
  </si>
  <si>
    <t>LUVA DE FERRO GALVANIZADO, COM ROSCA BSP, DE 1 1/2"</t>
  </si>
  <si>
    <t>LUVA DE FERRO GALVANIZADO, COM ROSCA BSP, DE 1 1/4"</t>
  </si>
  <si>
    <t>LUVA DE FERRO GALVANIZADO, COM ROSCA BSP, DE 1"</t>
  </si>
  <si>
    <t>LUVA DE FERRO GALVANIZADO, COM ROSCA BSP, DE 1/2"</t>
  </si>
  <si>
    <t>LUVA DE FERRO GALVANIZADO, COM ROSCA BSP, DE 2 1/2"</t>
  </si>
  <si>
    <t>LUVA DE FERRO GALVANIZADO, COM ROSCA BSP, DE 2"</t>
  </si>
  <si>
    <t>LUVA DE FERRO GALVANIZADO, COM ROSCA BSP, DE 3"</t>
  </si>
  <si>
    <t>LUVA DE FERRO GALVANIZADO, COM ROSCA BSP, DE 3/4"</t>
  </si>
  <si>
    <t>LUVA DE FERRO GALVANIZADO, COM ROSCA BSP, DE 4"</t>
  </si>
  <si>
    <t>LUVA DE FERRO GALVANIZADO, COM ROSCA BSP, DE 5"</t>
  </si>
  <si>
    <t>LUVA DE FERRO GALVANIZADO, COM ROSCA BSP, DE 6"</t>
  </si>
  <si>
    <t>LUVA DE LATEX MULTIUSO AMARELA FORRADA</t>
  </si>
  <si>
    <t>LUVA DE PRESSAO, EM PVC, DE 20 MM, PARA ELETRODUTO FLEXIVEL</t>
  </si>
  <si>
    <t>LUVA DE PRESSAO, EM PVC, DE 25 MM, PARA ELETRODUTO FLEXIVEL</t>
  </si>
  <si>
    <t>LUVA DE PRESSAO, EM PVC, DE 32 MM, PARA ELETRODUTO FLEXIVEL</t>
  </si>
  <si>
    <t>LUVA DE REDUCAO DE FERRO GALVANIZADO, COM ROSCA BSP MACHO/FEMEA, DE 1 1/2" X 1"</t>
  </si>
  <si>
    <t>LUVA DE REDUCAO DE FERRO GALVANIZADO, COM ROSCA BSP MACHO/FEMEA, DE 1" X 1/2"</t>
  </si>
  <si>
    <t>LUVA DE REDUCAO DE FERRO GALVANIZADO, COM ROSCA BSP MACHO/FEMEA, DE 1" X 3/4"</t>
  </si>
  <si>
    <t>LUVA DE REDUCAO DE FERRO GALVANIZADO, COM ROSCA BSP MACHO/FEMEA, DE 3/4" X 1/2"</t>
  </si>
  <si>
    <t>LUVA DE REDUCAO DE FERRO GALVANIZADO, COM ROSCA BSP, DE 1 1/2" X 1 1/4"</t>
  </si>
  <si>
    <t>LUVA DE REDUCAO DE FERRO GALVANIZADO, COM ROSCA BSP, DE 1 1/2" X 1"</t>
  </si>
  <si>
    <t>LUVA DE REDUCAO DE FERRO GALVANIZADO, COM ROSCA BSP, DE 1 1/2" X 1/2"</t>
  </si>
  <si>
    <t>LUVA DE REDUCAO DE FERRO GALVANIZADO, COM ROSCA BSP, DE 1 1/2" X 3/4"</t>
  </si>
  <si>
    <t>LUVA DE REDUCAO DE FERRO GALVANIZADO, COM ROSCA BSP, DE 1 1/4" X 1"</t>
  </si>
  <si>
    <t>LUVA DE REDUCAO DE FERRO GALVANIZADO, COM ROSCA BSP, DE 1 1/4" X 1/2"</t>
  </si>
  <si>
    <t>LUVA DE REDUCAO DE FERRO GALVANIZADO, COM ROSCA BSP, DE 1 1/4" X 3/4"</t>
  </si>
  <si>
    <t>LUVA DE REDUCAO DE FERRO GALVANIZADO, COM ROSCA BSP, DE 1" X 1/2"</t>
  </si>
  <si>
    <t>LUVA DE REDUCAO DE FERRO GALVANIZADO, COM ROSCA BSP, DE 1" X 3/4"</t>
  </si>
  <si>
    <t>LUVA DE REDUCAO DE FERRO GALVANIZADO, COM ROSCA BSP, DE 2 1/2" X 1 1/2"</t>
  </si>
  <si>
    <t>LUVA DE REDUCAO DE FERRO GALVANIZADO, COM ROSCA BSP, DE 2 1/2" X 2"</t>
  </si>
  <si>
    <t>LUVA DE REDUCAO DE FERRO GALVANIZADO, COM ROSCA BSP, DE 2" X 1 1/2"</t>
  </si>
  <si>
    <t>LUVA DE REDUCAO DE FERRO GALVANIZADO, COM ROSCA BSP, DE 2" X 1 1/4"</t>
  </si>
  <si>
    <t>LUVA DE REDUCAO DE FERRO GALVANIZADO, COM ROSCA BSP, DE 2" X 1"</t>
  </si>
  <si>
    <t>LUVA DE REDUCAO DE FERRO GALVANIZADO, COM ROSCA BSP, DE 3" X 1 1/2"</t>
  </si>
  <si>
    <t>LUVA DE REDUCAO DE FERRO GALVANIZADO, COM ROSCA BSP, DE 3" X 2 1/2"</t>
  </si>
  <si>
    <t>LUVA DE REDUCAO DE FERRO GALVANIZADO, COM ROSCA BSP, DE 3" X 2"</t>
  </si>
  <si>
    <t>LUVA DE REDUCAO DE FERRO GALVANIZADO, COM ROSCA BSP, DE 3/4" X 1/2"</t>
  </si>
  <si>
    <t>LUVA DE REDUCAO DE FERRO GALVANIZADO, COM ROSCA BSP, DE 4" X 2 1/2"</t>
  </si>
  <si>
    <t>LUVA DE REDUCAO DE FERRO GALVANIZADO, COM ROSCA BSP, DE 4" X 2"</t>
  </si>
  <si>
    <t>LUVA DE REDUCAO DE FERRO GALVANIZADO, COM ROSCA BSP, DE 4" X 3"</t>
  </si>
  <si>
    <t>LUVA DE REDUCAO EM ACO CARBONO, COM ENCAIXE PARA SOLDA DN SW, PRESSAO 3.000 LBS, 3/4" X 1/2"</t>
  </si>
  <si>
    <t>LUVA DE REDUCAO EM ACO CARBONO, COM ENCAIXE PARA SOLDA DN SW, PRESSAO 3.000 LBS, DN 1 1/2" X 1 1/4"</t>
  </si>
  <si>
    <t>LUVA DE REDUCAO EM ACO CARBONO, COM ENCAIXE PARA SOLDA DN SW, PRESSAO 3.000 LBS, DN 1 1/4" X 1"</t>
  </si>
  <si>
    <t>LUVA DE REDUCAO EM ACO CARBONO, COM ENCAIXE PARA SOLDA DN SW, PRESSAO 3.000 LBS, DN 1" X 3/4"</t>
  </si>
  <si>
    <t>LUVA DE REDUCAO EM ACO CARBONO, COM ENCAIXE PARA SOLDA DN SW, PRESSAO 3.000 LBS, DN 2 1/2" X 2"</t>
  </si>
  <si>
    <t>LUVA DE REDUCAO EM ACO CARBONO, COM ENCAIXE PARA SOLDA DN SW, PRESSAO 3.000 LBS, DN 2" X 1 1/2"</t>
  </si>
  <si>
    <t>LUVA DE REDUCAO EM ACO CARBONO, COM ENCAIXE PARA SOLDA DN SW, PRESSAO 3.000 LBS, DN 3" X 2 1/2"</t>
  </si>
  <si>
    <t>LUVA DE REDUCAO ROSCAVEL, PVC, 1" X 3/4", PARA AGUA FRIA PREDIAL</t>
  </si>
  <si>
    <t>LUVA DE REDUCAO ROSCAVEL, PVC, 3/4" X 1/2", PARA AGUA FRIA PREDIAL</t>
  </si>
  <si>
    <t>LUVA DE REDUCAO SOLDAVEL, PVC, 25 MM X 20 MM, PARA AGUA FRIA PREDIAL</t>
  </si>
  <si>
    <t>LUVA DE REDUCAO SOLDAVEL, PVC, 32 MM X 25 MM, PARA AGUA FRIA PREDIAL</t>
  </si>
  <si>
    <t>LUVA DE REDUCAO SOLDAVEL, PVC, 40 MM X 32 MM, PARA AGUA FRIA PREDIAL</t>
  </si>
  <si>
    <t>LUVA DE REDUCAO SOLDAVEL, PVC, 60 MM X 50 MM, PARA AGUA FRIA PREDIAL</t>
  </si>
  <si>
    <t>LUVA DE REDUCAO, SOLDAVEL, PVC, 50 X 25 MM, PARA AGUA FRIA PREDIAL</t>
  </si>
  <si>
    <t>LUVA DE TRANSICAO DE CPVC X PVC, SOLDAVEL, 22 X 25 MM, PARA AGUA QUENTE</t>
  </si>
  <si>
    <t>LUVA DE TRANSICAO, CPVC, 15 MM X 1/2", PARA AGUA QUENTE PREDIAL</t>
  </si>
  <si>
    <t>LUVA DE TRANSICAO, CPVC, 22 MM X 1/2", PARA AGUA QUENTE</t>
  </si>
  <si>
    <t>LUVA DE TRANSICAO, CPVC, SOLDAVEL, 42 MM X 1 1/2", PARA AGUA QUENTE</t>
  </si>
  <si>
    <t>LUVA DE TRANSICAO, CPVC, SOLDAVEL, 54 MM X 2", PARA AGUA QUENTE PREDIAL</t>
  </si>
  <si>
    <t>LUVA EM ACO CARBONO, SOLDAVEL, PRESSAO 3.000 LBS, DN 1 1/2"</t>
  </si>
  <si>
    <t>LUVA EM ACO CARBONO, SOLDAVEL, PRESSAO 3.000 LBS, DN 1 1/4"</t>
  </si>
  <si>
    <t>LUVA EM ACO CARBONO, SOLDAVEL, PRESSAO 3.000 LBS, DN 1"</t>
  </si>
  <si>
    <t>LUVA EM ACO CARBONO, SOLDAVEL, PRESSAO 3.000 LBS, DN 1/2"</t>
  </si>
  <si>
    <t>LUVA EM ACO CARBONO, SOLDAVEL, PRESSAO 3.000 LBS, DN 2 1/2"</t>
  </si>
  <si>
    <t>LUVA EM ACO CARBONO, SOLDAVEL, PRESSAO 3.000 LBS, DN 2"</t>
  </si>
  <si>
    <t>LUVA EM ACO CARBONO, SOLDAVEL, PRESSAO 3.000 LBS, DN 3"</t>
  </si>
  <si>
    <t>LUVA EM ACO CARBONO, SOLDAVEL, PRESSAO 3.000 LBS, DN 3/4"</t>
  </si>
  <si>
    <t>LUVA EM PVC RIGIDO ROSCAVEL, DE 1 1/2", PARA ELETRODUTO</t>
  </si>
  <si>
    <t>LUVA EM PVC RIGIDO ROSCAVEL, DE 1 1/4", PARA ELETRODUTO</t>
  </si>
  <si>
    <t>LUVA EM PVC RIGIDO ROSCAVEL, DE 1", PARA ELETRODUTO</t>
  </si>
  <si>
    <t>LUVA EM PVC RIGIDO ROSCAVEL, DE 1/2", PARA ELETRODUTO</t>
  </si>
  <si>
    <t>LUVA EM PVC RIGIDO ROSCAVEL, DE 2 1/2", PARA ELETRODUTO</t>
  </si>
  <si>
    <t>LUVA EM PVC RIGIDO ROSCAVEL, DE 2", PARA ELETRODUTO</t>
  </si>
  <si>
    <t>LUVA EM PVC RIGIDO ROSCAVEL, DE 3", PARA ELETRODUTO</t>
  </si>
  <si>
    <t>LUVA EM PVC RIGIDO ROSCAVEL, DE 3/4", PARA ELETRODUTO</t>
  </si>
  <si>
    <t>LUVA EM PVC RIGIDO ROSCAVEL, DE 4", PARA ELETRODUTO</t>
  </si>
  <si>
    <t>LUVA PARA ELETRODUTO, EM ACO GALVANIZADO ELETROLITICO, COM ROSCA, DIAMETRO DE 100 MM (4")</t>
  </si>
  <si>
    <t>LUVA PARA ELETRODUTO, EM ACO GALVANIZADO ELETROLITICO, COM ROSCA, DIAMETRO DE 15 MM (1/2")</t>
  </si>
  <si>
    <t>LUVA PARA ELETRODUTO, EM ACO GALVANIZADO ELETROLITICO, COM ROSCA, DIAMETRO DE 20 MM (3/4")</t>
  </si>
  <si>
    <t>LUVA PARA ELETRODUTO, EM ACO GALVANIZADO ELETROLITICO, COM ROSCA, DIAMETRO DE 25 MM (1")</t>
  </si>
  <si>
    <t>LUVA PARA ELETRODUTO, EM ACO GALVANIZADO ELETROLITICO, COM ROSCA, DIAMETRO DE 32 MM (1 1/4")</t>
  </si>
  <si>
    <t>LUVA PARA ELETRODUTO, EM ACO GALVANIZADO ELETROLITICO, COM ROSCA, DIAMETRO DE 40 MM (1 1/2")</t>
  </si>
  <si>
    <t>LUVA PARA ELETRODUTO, EM ACO GALVANIZADO ELETROLITICO, COM ROSCA, DIAMETRO DE 65 MM (2 1/2")</t>
  </si>
  <si>
    <t>LUVA PARA ELETRODUTO, EM ACO GALVANIZADO ELETROLITICO, COM ROSCA, DIAMETRO DE 80 MM (3")</t>
  </si>
  <si>
    <t>LUVA PARA ELETRODUTO, EM ACO GALVANIZADO ELETROLITICO, COM ROSCA,DIAMETRO DE 50 MM (2")</t>
  </si>
  <si>
    <t>LUVA PARA PERFURATRIZ DE ESTEIRA T38, D = 1 1/2"</t>
  </si>
  <si>
    <t>LUVA PASSANTE DE COBRE SEM ANEL DE SOLDA, BOLSA 15 MM</t>
  </si>
  <si>
    <t>LUVA PASSANTE DE COBRE SEM ANEL DE SOLDA, BOLSA 22 MM</t>
  </si>
  <si>
    <t>LUVA PASSANTE DE COBRE SEM ANEL DE SOLDA, BOLSA 28 MM</t>
  </si>
  <si>
    <t>LUVA PASSANTE DE COBRE SEM ANEL DE SOLDA, BOLSA 35 MM</t>
  </si>
  <si>
    <t>LUVA PASSANTE DE COBRE SEM ANEL DE SOLDA, BOLSA 42 MM</t>
  </si>
  <si>
    <t>LUVA PASSANTE DE COBRE SEM ANEL DE SOLDA, BOLSA 54 MM</t>
  </si>
  <si>
    <t>LUVA PASSANTE DE COBRE SEM ANEL DE SOLDA, BOLSA 66 MM</t>
  </si>
  <si>
    <t>LUVA PVC SOLDAVEL, 110 MM, PARA AGUA FRIA PREDIAL</t>
  </si>
  <si>
    <t>LUVA PVC SOLDAVEL, 20 MM, PARA AGUA FRIA PREDIAL</t>
  </si>
  <si>
    <t>LUVA PVC SOLDAVEL, 25 MM, PARA AGUA FRIA PREDIAL</t>
  </si>
  <si>
    <t>LUVA PVC SOLDAVEL, 32 MM, PARA AGUA FRIA PREDIAL</t>
  </si>
  <si>
    <t>LUVA PVC SOLDAVEL, 40 MM, PARA AGUA FRIA PREDIAL</t>
  </si>
  <si>
    <t>LUVA PVC SOLDAVEL, 50 MM, PARA AGUA FRIA PREDIAL</t>
  </si>
  <si>
    <t>LUVA PVC SOLDAVEL, 60 MM, PARA AGUA FRIA PREDIAL</t>
  </si>
  <si>
    <t>LUVA PVC SOLDAVEL, 75 MM, PARA AGUA FRIA PREDIAL</t>
  </si>
  <si>
    <t>LUVA PVC SOLDAVEL, 85 MM, PARA AGUA FRIA PREDIAL</t>
  </si>
  <si>
    <t>LUVA PVC, ROSCAVEL, 1 1/2", AGUA FRIA PREDIAL</t>
  </si>
  <si>
    <t>LUVA PVC, ROSCAVEL, 1", AGUA FRIA PREDIAL</t>
  </si>
  <si>
    <t>LUVA PVC, ROSCAVEL, 1/2", AGUA FRIA PREDIAL</t>
  </si>
  <si>
    <t>LUVA PVC, ROSCAVEL, 3/4", AGUA FRIA PREDIAL</t>
  </si>
  <si>
    <t>LUVA RASPA DE COURO, CANO CURTO (PUNHO *7* CM)</t>
  </si>
  <si>
    <t>LUVA SIMPLES PPR, F/F, SOLDAVEL, DN 110 MM, PARA AGUA QUENTE PREDIAL</t>
  </si>
  <si>
    <t>LUVA SIMPLES PPR, F/F, SOLDAVEL, DN 20 MM, PARA AGUA QUENTE PREDIAL</t>
  </si>
  <si>
    <t>LUVA SIMPLES PPR, F/F, SOLDAVEL, DN 25 MM, PARA AGUA QUENTE PREDIAL</t>
  </si>
  <si>
    <t>LUVA SIMPLES PPR, F/F, SOLDAVEL, DN 32 MM, PARA AGUA QUENTE PREDIAL</t>
  </si>
  <si>
    <t>LUVA SIMPLES PPR, F/F, SOLDAVEL, DN 40 MM, PARA AGUA QUENTE PREDIAL</t>
  </si>
  <si>
    <t>LUVA SIMPLES PPR, F/F, SOLDAVEL, DN 50 MM, PARA AGUA QUENTE PREDIAL</t>
  </si>
  <si>
    <t>LUVA SIMPLES PPR, F/F, SOLDAVEL, DN 63 MM, PARA AGUA QUENTE PREDIAL</t>
  </si>
  <si>
    <t>LUVA SIMPLES PPR, F/F, SOLDAVEL, DN 75 MM, PARA AGUA QUENTE PREDIAL</t>
  </si>
  <si>
    <t>LUVA SIMPLES PPR, F/F, SOLDAVEL, DN 90 MM, PARA AGUA QUENTE PREDIAL</t>
  </si>
  <si>
    <t>LUVA SIMPLES PVC PBA, JE, DN 100 / DE 110 MM, PARA REDE DE AGUA</t>
  </si>
  <si>
    <t>LUVA SIMPLES PVC PBA, JE, DN 50 / DE 60 MM, PARA REDE DE AGUA</t>
  </si>
  <si>
    <t>LUVA SIMPLES PVC PBA, JE, DN 75 / DE 85 MM, PARA REDE DE AGUA</t>
  </si>
  <si>
    <t>LUVA SIMPLES, PVC SERIE R, 100 MM, PARA ESGOTO PREDIAL</t>
  </si>
  <si>
    <t>LUVA SIMPLES, PVC SERIE R, 150 MM, PARA ESGOTO PREDIAL</t>
  </si>
  <si>
    <t>LUVA SIMPLES, PVC SERIE R, 40 MM, PARA ESGOTO PREDIAL</t>
  </si>
  <si>
    <t>LUVA SIMPLES, PVC SERIE R, 50 MM, PARA ESGOTO PREDIAL</t>
  </si>
  <si>
    <t>LUVA SIMPLES, PVC SERIE R, 75 MM, PARA ESGOTO PREDIAL</t>
  </si>
  <si>
    <t>LUVA SIMPLES, PVC, SOLDAVEL, DN 100 MM, SERIE NORMAL, PARA ESGOTO PREDIAL</t>
  </si>
  <si>
    <t>LUVA SIMPLES, PVC, SOLDAVEL, DN 150 MM, SERIE NORMAL, PARA ESGOTO PREDIAL</t>
  </si>
  <si>
    <t>LUVA SIMPLES, PVC, SOLDAVEL, DN 40 MM, SERIE NORMAL, PARA ESGOTO PREDIAL</t>
  </si>
  <si>
    <t>LUVA SIMPLES, PVC, SOLDAVEL, DN 50 MM, SERIE NORMAL, PARA ESGOTO PREDIAL</t>
  </si>
  <si>
    <t>LUVA SIMPLES, PVC, SOLDAVEL, DN 75 MM, SERIE NORMAL, PARA ESGOTO PREDIAL</t>
  </si>
  <si>
    <t>LUVA SOLDAVEL COM BUCHA DE LATAO, PVC, 20 MM X 1/2"</t>
  </si>
  <si>
    <t>LUVA SOLDAVEL COM BUCHA DE LATAO, PVC, 25 MM X 1/2"</t>
  </si>
  <si>
    <t>LUVA SOLDAVEL COM BUCHA DE LATAO, PVC, 25 MM X 3/4"</t>
  </si>
  <si>
    <t>LUVA SOLDAVEL COM BUCHA DE LATAO, PVC, 32 MM X 1"</t>
  </si>
  <si>
    <t>LUVA SOLDAVEL COM ROSCA, PVC, 20 MM X 1/2", PARA AGUA FRIA PREDIAL</t>
  </si>
  <si>
    <t>LUVA SOLDAVEL COM ROSCA, PVC, 25 MM X 1/2", PARA AGUA FRIA PREDIAL</t>
  </si>
  <si>
    <t>LUVA SOLDAVEL COM ROSCA, PVC, 25 MM X 3/4", PARA AGUA FRIA PREDIAL</t>
  </si>
  <si>
    <t>LUVA SOLDAVEL COM ROSCA, PVC, 32 MM X 1", PARA AGUA FRIA PREDIAL</t>
  </si>
  <si>
    <t>LUVA SOLDAVEL COM ROSCA, PVC, 40 MM X 1 1/4", PARA AGUA FRIA PREDIAL</t>
  </si>
  <si>
    <t>LUVA SOLDAVEL COM ROSCA, PVC, 50 MM X 1 1/2", PARA AGUA FRIA PREDIAL</t>
  </si>
  <si>
    <t>LUVA, PEAD PE 100, DE 125 MM, PARA ELETROFUSAO</t>
  </si>
  <si>
    <t>LUVA, PEAD PE 100, DE 20 MM, PARA ELETROFUSAO</t>
  </si>
  <si>
    <t>LUVA, PEAD PE 100, DE 200 MM, PARA ELETROFUSAO</t>
  </si>
  <si>
    <t>LUVA, PEAD PE 100, DE 32 MM, PARA ELETROFUSAO</t>
  </si>
  <si>
    <t>LUVA, PEAD PE 100, DE 400 MM, PARA ELETROFUSAO</t>
  </si>
  <si>
    <t>LUVA, PEAD PE 100, DE 63 MM, PARA ELETROFUSAO</t>
  </si>
  <si>
    <t>LUVA/UNIAO DE REDUCAO METALICA, PARA CONEXAO COM ANEL DESLIZANTE, DN 20 X 16 MM, EM TUBO PEX PARA INST. AGUA QUENTE/FRIA</t>
  </si>
  <si>
    <t>LUVA/UNIAO DE REDUCAO METALICA, PARA CONEXAO COM ANEL DESLIZANTE, DN 25 X 16 MM, EM TUBO PEX PARA INST. AGUA QUENTE/FRIA</t>
  </si>
  <si>
    <t>LUVA/UNIAO DE REDUCAO METALICA, PARA CONEXAO COM ANEL DESLIZANTE, DN 25 X 20 MM, EM TUBO PEX PARA INST. AGUA QUENTE/FRIA</t>
  </si>
  <si>
    <t>LUVA/UNIAO DE REDUCAO METALICA, PARA CONEXAO COM ANEL DESLIZANTE, DN 32 X 25 MM, EM TUBO PEX PARA INST. AGUA QUENTE/FRIA</t>
  </si>
  <si>
    <t>LUVA/UNIAO DE REDUCAO, PLASTICA, PARA CONEXAO COM CRIMPAGEM, DN 20 X 16 MM, EM TUBO PEX PARA INST. AGUA QUENTE/FRIA</t>
  </si>
  <si>
    <t>LUVA/UNIAO DE REDUCAO, PLASTICA, PARA CONEXAO COM CRIMPAGEM, DN 25 X 16 MM, EM TUBO PEX PARA INST. AGUA QUENTE/FRIA</t>
  </si>
  <si>
    <t>LUVA/UNIAO DE REDUCAO, PLASTICA, PARA CONEXAO COM CRIMPAGEM, DN 32 X 25 MM, EM TUBO PEX PARA INST. AGUA QUENTE/FRIA</t>
  </si>
  <si>
    <t>LUVA/UNIAO METALICA, PARA CONEXAO COM ANEL DESLIZANTE, DN 16 MM, EM TUBO PEX PARA INST. AGUA QUENTE/FRIA</t>
  </si>
  <si>
    <t>LUVA/UNIAO METALICA, PARA CONEXAO COM ANEL DESLIZANTE, DN 20 MM, EM TUBO PEX PARA INST. AGUA QUENTE/FRIA</t>
  </si>
  <si>
    <t>LUVA/UNIAO METALICA, PARA CONEXAO COM ANEL DESLIZANTE, DN 25 MM, EM TUBO PEX PARA INST. AGUA QUENTE/FRIA</t>
  </si>
  <si>
    <t>LUVA/UNIAO METALICA, PARA CONEXAO COM ANEL DESLIZANTE, DN 32 MM, EM TUBO PEX PARA INST. AGUA QUENTE/FRIA</t>
  </si>
  <si>
    <t>LUVA/UNIAO, PLASTICA, PARA CONEXAO COM CRIMPAGEM, DN 16 MM, EM TUBO PEX PARA INST. AGUA QUENTE/FRIA</t>
  </si>
  <si>
    <t>LUVA/UNIAO, PLASTICA, PARA CONEXAO COM CRIMPAGEM, DN 20 MM, EM TUBO PEX PARA INST. AGUA QUENTE/FRIA</t>
  </si>
  <si>
    <t>LUVA/UNIAO, PLASTICA, PARA CONEXAO COM CRIMPAGEM, DN 25 MM, EM TUBO PEX PARA INST. AGUA QUENTE/FRIA</t>
  </si>
  <si>
    <t>LUVA/UNIAO, PLASTICA, PARA CONEXAO COM CRIMPAGEM, DN 32 MM, EM TUBO PEX PARA INST. AGUA QUENTE/FRIA</t>
  </si>
  <si>
    <t>LUVAS DE PVC, COM COMPRIMENTO DE *35* CM, FORRADAS, ACABAMENTO ASPERO ANTIDERRAPANTE NA FACE PALMAR</t>
  </si>
  <si>
    <t>MACANETA ALAVANCA RETA OCA, EM ZAMAC COM ACABAMENTO CROMADO, COMPRIMENTO APROX DE 15 CM</t>
  </si>
  <si>
    <t>MACANETA ALAVANCA, RETA SIMPLES / OCA, CROMADA, COMPRIMENTO DE 10 A 16 CM, ACABAMENTO PADRAO POPULAR - SOMENTE MACANETAS</t>
  </si>
  <si>
    <t>MACANETA BOLA, EM ZAMAC COM ACABAMENTO CROMADO, DIAMETRO DE APROX 2 1/2"</t>
  </si>
  <si>
    <t>MACARICO DE SOLDA 201 PARA EXTENSAO GLP OU ACETILENO</t>
  </si>
  <si>
    <t>MACARIQUEIRO (HORISTA)</t>
  </si>
  <si>
    <t>MACARIQUEIRO (MENSALISTA)</t>
  </si>
  <si>
    <t>MADEIRA ROLICA TRATADA, D = 12 A 15 CM, H = 3,00 M, EM EUCALIPTO OU EQUIVALENTE DA REGIAO</t>
  </si>
  <si>
    <t>MADEIRA ROLICA TRATADA, D = 16 A 20 CM, H = 6,00 M, EM EUCALIPTO OU EQUIVALENTE DA REGIAO</t>
  </si>
  <si>
    <t>MADEIRA ROLICA TRATADA, D = 25 A 29 CM, H = 6,50 M, EM EUCALIPTO OU EQUIVALENTE DA REGIAO</t>
  </si>
  <si>
    <t>MADEIRA ROLICA TRATADA, D = 30 A 34 CM, H = 6,50 M, EM EUCALIPTO OU EQUIVALENTE DA REGIAO</t>
  </si>
  <si>
    <t>MADEIRA SERRADA EM PINUS, MISTA OU EQUIVALENTE DA REGIAO - BRUTA</t>
  </si>
  <si>
    <t>MANGOTE DE SEGURANCA EM RASPA DE COURO</t>
  </si>
  <si>
    <t>MANGUEIRA CRISTAL TRANCADA, PVC COM REFORCO, COM PRESSAO DE TRABALHO (PT) 250 LBS/POL2, DE 3/4" X *2,8* MM</t>
  </si>
  <si>
    <t>MANGUEIRA CRISTAL TRANCADA, PVC COM REFORCO, PRESSAO DE TRABALHO (PT) 250 LBS/POL2, DE 1" X *3,1* MM</t>
  </si>
  <si>
    <t>MANGUEIRA CRISTAL, LISA, PVC TRANSPARENTE, 1/2" X 2 MM</t>
  </si>
  <si>
    <t>MANGUEIRA CRISTAL, LISA, PVC TRANSPARENTE, 1/4" X1 MM</t>
  </si>
  <si>
    <t>MANGUEIRA CRISTAL, LISA, PVC TRANSPARENTE, 1/4" X1,5 MM</t>
  </si>
  <si>
    <t>MANGUEIRA CRISTAL, LISA, PVC TRANSPARENTE, 3/4" X 2 MM</t>
  </si>
  <si>
    <t>MANGUEIRA CRISTAL, LISA, PVC TRANSPARENTE, 3/8" X 1,5 MM</t>
  </si>
  <si>
    <t>MANGUEIRA CRISTAL, LISA, PVC TRANSPARENTE, 5/16" X 1 MM</t>
  </si>
  <si>
    <t>MANGUEIRA DE INCENDIO, TIPO 1, DE 1 1/2", COMPRIMENTO = 15 M, TECIDO EM FIO DE POLIESTER E TUBO INTERNO EM BORRACHA SINTETICA, COM UNIOES ENGATE RAPIDO</t>
  </si>
  <si>
    <t>MANGUEIRA DE INCENDIO, TIPO 1, DE 1 1/2", COMPRIMENTO = 20 M, TECIDO EM FIO DE POLIESTER E TUBO INTERNO EM BORRACHA SINTETICA, COM UNIOES ENGATE RAPIDO</t>
  </si>
  <si>
    <t>MANGUEIRA DE INCENDIO, TIPO 1, DE 1 1/2", COMPRIMENTO = 25 M, TECIDO EM FIO DE POLIESTER E TUBO INTERNO EM BORRACHA SINTETICA, COM UNIOES ENGATE RAPIDO</t>
  </si>
  <si>
    <t>MANGUEIRA DE INCENDIO, TIPO 1, DE 1 1/2", COMPRIMENTO = 30 M, TECIDO EM FIO DE POLIESTER E TUBO INTERNO EM BORRACHA SINTETICA, COM UNIOES ENGATE RAPIDO</t>
  </si>
  <si>
    <t>MANGUEIRA DE INCENDIO, TIPO 2, DE 1 1/2", COMPRIMENTO = 15 M, TECIDO EM FIO DE POLIESTER E TUBO INTERNO EM BORRACHA SINTETICA, COM UNIOES ENGATE RAPIDO</t>
  </si>
  <si>
    <t>MANGUEIRA DE INCENDIO, TIPO 2, DE 1 1/2", COMPRIMENTO = 20 M, TECIDO EM FIO DE POLIESTER E TUBO INTERNO EM BORRACHA SINTETICA, COM UNIOES</t>
  </si>
  <si>
    <t>MANGUEIRA DE INCENDIO, TIPO 2, DE 1 1/2", COMPRIMENTO = 25 M, TECIDO EM FIO DE POLIESTER E TUBO INTERNO EM BORRACHA SINTETICA, COM UNIOES</t>
  </si>
  <si>
    <t>MANGUEIRA DE INCENDIO, TIPO 2, DE 1 1/2", COMPRIMENTO = 30 M, TECIDO EM FIO DE POLIESTER E TUBO INTERNO EM BORRACHA SINTETICA, COM UNIOES</t>
  </si>
  <si>
    <t>MANGUEIRA DE INCENDIO, TIPO 2, DE 2 1/2", COMPRIMENTO = 15 M, TECIDO EM FIO DE POLIESTER E TUBO INTERNO EM BORRACHA SINTETICA, COM UNIOES ENGATE RAPIDO</t>
  </si>
  <si>
    <t>MANGUEIRA DE INCENDIO, TIPO 2, DE 2 1/2", COMPRIMENTO = 20 M, TECIDO EM FIO DE POLIESTER E TUBO INTERNO EM BORRACHA SINTETICA, COM UNIOES</t>
  </si>
  <si>
    <t>MANGUEIRA DE INCENDIO, TIPO 2, DE 2 1/2", COMPRIMENTO = 25 M, TECIDO EM FIO DE POLIESTER E TUBO INTERNO EM BORRACHA SINTETICA, COM UNIOES ENGATE RAPIDO</t>
  </si>
  <si>
    <t>MANGUEIRA DE INCENDIO, TIPO 2, DE 2 1/2", COMPRIMENTO = 30 M, TECIDO EM FIO DE POLIESTER E TUBO INTERNO EM BORRACHA SINTETICA, COM UNIOES ENGATE RAPIDO</t>
  </si>
  <si>
    <t>MANGUEIRA DE PVC FLEXIVEL, TIPO FLAT/ACHATADA, D = 1 1/2" (40 MM), PARA CONDUCAO DE AGUA, SERVICOS LEVES E MEDIOS</t>
  </si>
  <si>
    <t>MANGUEIRA FLEXIVEL TRANSPARENTE COM ESPIRAL AZUL, EM PVC, DIAM. 1" (25 MM), PARA SERVICOS LEVES DE SUCCAO E DESCARGA</t>
  </si>
  <si>
    <t>MANGUEIRA FLEXIVEL TRANSPARENTE COM ESPIRAL AZUL, EM PVC, DIAM. 2" (50 MM), PARA SERVICOS LEVES DE SUCCAO E DESCARGA</t>
  </si>
  <si>
    <t>MANGUEIRA FLEXIVEL TRANSPARENTE COM ESPIRAL AZUL, EM PVC, DIAM. 4" (100 MM), PARA SERVICOS LEVES DE SUCCAO E DESCARGA</t>
  </si>
  <si>
    <t>MANGUEIRA PARA AR E AGUA DE PVC/BORRACHA, PRESSAO 300 PSI, DIAMETRO DE 1 POLEGADA</t>
  </si>
  <si>
    <t>MANGUEIRA PARA GAS - GLP, PVC, TRANCADA, DIAMETRO DE 3/8", COMPRIMENTO DE 1M (NORMATIZADA)</t>
  </si>
  <si>
    <t>MANIPULADOR TELESCOPICO, POTENCIA DE 85 HP, CAPACIDADE DE CARGA DE 3.500 KG, ALTURA MAXIMA DE ELEVACAO DE 12,3 M</t>
  </si>
  <si>
    <t>MANOMETRO COM CAIXA EM ACO PINTADO, ESCALA *10* KGF/CM2 (*10* BAR), DIAMETRO NOMINAL DE *63* MM, CONEXAO DE 1/4"</t>
  </si>
  <si>
    <t>MANOMETRO COM CAIXA EM ACO PINTADO, ESCALA *10* KGF/CM2 (*10* BAR), DIAMETRO NOMINAL DE 100 MM, CONEXAO DE 1/2"</t>
  </si>
  <si>
    <t>MANTA / LENCOL DE BORRACHA, SBR, ANTIRRUIDO, E = 5 MM</t>
  </si>
  <si>
    <t>MANTA ALUMINIZADA 1 FACE PARA SUBCOBERTURA, E = *1* MM</t>
  </si>
  <si>
    <t>MANTA ALUMINIZADA NAS DUAS FACES, PARA SUBCOBERTURA, E = *2* MM</t>
  </si>
  <si>
    <t>MANTA ANTIRRUIDO DE POLIESTER (PET) PARA CONTRAPISO E = *8* MM</t>
  </si>
  <si>
    <t>MANTA ASFALTICA ELASTOMERICA EM POLIESTER 3 MM, TIPO III, CLASSE B, ACABAMENTO PP (NBR 9952)</t>
  </si>
  <si>
    <t>MANTA ASFALTICA ELASTOMERICA EM POLIESTER 4 MM, TIPO III, CLASSE B, ACABAMENTO PP (NBR 9952)</t>
  </si>
  <si>
    <t>MANTA ASFALTICA ELASTOMERICA EM POLIESTER 5 MM, TIPO III, CLASSE B, ACABAMENTO PP (NBR 9952)</t>
  </si>
  <si>
    <t>MANTA ASFALTICA ELASTOMERICA EM POLIESTER ALUMINIZADA 3 MM, TIPO III, CLASSE B (NBR 9952)</t>
  </si>
  <si>
    <t>MANTA ASFALTICA ELASTOMERICA TIPO GLASS 3 MM, TIPO II, CLASSE C, ACABAMENTO PP (NBR 9952)</t>
  </si>
  <si>
    <t>MANTA DE POLIETILENO EXPANDIDO (PEBD) ANTICHAMAS, E = 8 MM</t>
  </si>
  <si>
    <t>MANTA DE POLIETILENO EXPANDIDO (PEBD), E = 5 MM</t>
  </si>
  <si>
    <t>MANTA DE POLIETILENO EXPANDIDO, COM 1 FACE METALIZADA PARA SUBCOBERTURA, E = *5* MM</t>
  </si>
  <si>
    <t>MANTA GEOTEXTIL TECIDO DE LAMINETES DE POLIPROPILENO, RESISTENCIA A TRACAO = *25* KN/M</t>
  </si>
  <si>
    <t>MANTA LIQUIDA DE BASE ASFALTICA MODIFICADA COM A ADICAO DE ELASTOMEROS DILUIDOS EM SOLVENTE ORGANICO, APLICACAO A FRIO (MEMBRANA DE EMULSAO ASFALTICA PARA IMPERMEABILIZACAO FLEXIVEL)</t>
  </si>
  <si>
    <t>MANTA TERMOPLASTICA, PEAD, GEOMEMBRANA LISA, E = 0,50 MM (NBR 15352)</t>
  </si>
  <si>
    <t>MANTA TERMOPLASTICA, PEAD, GEOMEMBRANA LISA, E = 0,75 MM (NBR 15352)</t>
  </si>
  <si>
    <t>MANTA TERMOPLASTICA, PEAD, GEOMEMBRANA LISA, E = 0,80 MM (NBR 15352)</t>
  </si>
  <si>
    <t>MANTA TERMOPLASTICA, PEAD, GEOMEMBRANA LISA, E = 1,00 MM (NBR 15352)</t>
  </si>
  <si>
    <t>MANTA TERMOPLASTICA, PEAD, GEOMEMBRANA LISA, E = 1,50 MM (NBR 15352)</t>
  </si>
  <si>
    <t>MANTA TERMOPLASTICA, PEAD, GEOMEMBRANA LISA, E = 2,00 MM (NBR 15352)</t>
  </si>
  <si>
    <t>MANTA TERMOPLASTICA, PEAD, GEOMEMBRANA LISA, E = 2,50 MM (NBR 15352)</t>
  </si>
  <si>
    <t>MANTA TERMOPLASTICA, PEAD, GEOMEMBRANA TEXTURIZADA EM AMBAS AS FACES, E = 0,50 MM (NBR 15352)</t>
  </si>
  <si>
    <t>MANTA TERMOPLASTICA, PEAD, GEOMEMBRANA TEXTURIZADA EM AMBAS AS FACES, E = 0,75 MM (NBR 15352)</t>
  </si>
  <si>
    <t>MANTA TERMOPLASTICA, PEAD, GEOMEMBRANA TEXTURIZADA EM AMBAS AS FACES, E = 0,80 MM (NBR 15352)</t>
  </si>
  <si>
    <t>MANTA TERMOPLASTICA, PEAD, GEOMEMBRANA TEXTURIZADA EM AMBAS AS FACES, E = 1,00 MM (NBR 15352)</t>
  </si>
  <si>
    <t>MANTA TERMOPLASTICA, PEAD, GEOMEMBRANA TEXTURIZADA EM AMBAS AS FACES, E = 1,50 MM (NBR 15352)</t>
  </si>
  <si>
    <t>MANTA TERMOPLASTICA, PEAD, GEOMEMBRANA TEXTURIZADA EM AMBAS AS FACES, E = 2,00 MM (NBR 15352)</t>
  </si>
  <si>
    <t>MANTA TERMOPLASTICA, PEAD, GEOMEMBRANA TEXTURIZADA EM AMBAS AS FACES, E = 2,50 MM (NBR 15352)</t>
  </si>
  <si>
    <t>MAQUINA DE 40 MM PARA FECHADURA DE EMBUTIR EXTERNA, EM ACO INOX</t>
  </si>
  <si>
    <t>MAQUINA DE 40 MM PARA FECHADURA, PARA PORTA DE BANHEIRO, EM ACO INOX</t>
  </si>
  <si>
    <t>MAQUINA DE 40 MM PARA FECHADURA, PARA PORTA INTERNA, EM ACO INOX</t>
  </si>
  <si>
    <t>MAQUINA DE 55 MM PARA FECHADURA DE EMBUTIR EXTERNA, EM ACO INOX</t>
  </si>
  <si>
    <t>MAQUINA DE 55 MM PARA FECHADURA, PARA PORTA DE BANHEIRO, EM ACO INOX</t>
  </si>
  <si>
    <t>MAQUINA DE 55 MM PARA FECHADURA, PARA PORTA INTERNA, EM ACO INOX</t>
  </si>
  <si>
    <t>MAQUINA DEMARCADORA DE FAIXA DE TRAFEGO A FRIO, AUTOPROPELIDA, MOTOR DIESEL 38 HP</t>
  </si>
  <si>
    <t>MAQUINA EXTRUSORA DE CONCRETO PARA GUIAS E SARJETAS, COM MOTOR A DIESEL E POTENCIA DE 14 CV</t>
  </si>
  <si>
    <t>MAQUINA TIPO VASO/TANQUE/JATO DE PRESSAO PORTATIL P/ JATEAMENTO, CONTROLE AUTOMATICO E REMOTO, CAMARA DE 1 SAIDA, 280 L, DIAM. *670* MM, BICO JATO CURTO VENTURI 5/16", MANGUEIRA 1" DE 10 M, COMPLETA (VALVULAS POP UP E DOSADORA, FUNDO CONICO ETC)</t>
  </si>
  <si>
    <t>MARCENEIRO (HORISTA)</t>
  </si>
  <si>
    <t>MARCENEIRO (MENSALISTA)</t>
  </si>
  <si>
    <t>MARMORISTA / GRANITEIRO (HORISTA)</t>
  </si>
  <si>
    <t>MARMORISTA / GRANITEIRO (MENSALISTA)</t>
  </si>
  <si>
    <t>MARRETA DE ACO, OITAVADA, 500 G, COM CABO DE MADEIRA</t>
  </si>
  <si>
    <t>MARTELO DE BORRACHA PRETO 450 G, CABO DE MADEIRA *60* MM DE DIAMETRO</t>
  </si>
  <si>
    <t>MARTELO DE PEDREIRO, 1 CORTE, EM ACO, *500* G, COMPRIMENTO TOTAL DE *28* CM, COM CABO DE MADEIRA</t>
  </si>
  <si>
    <t>MARTELO DE SOLDADOR/PICADOR DE SOLDA</t>
  </si>
  <si>
    <t>MARTELO DEMOLIDOR ELETRICO, COM POTENCIA DE 2.000 W, FREQUENCIA DE 1.000 IMPACTOS POR MINUTO, FORCA DE IMPACTO ENTRE 60 E 65 J, PESO DE 30 KG</t>
  </si>
  <si>
    <t>MARTELO DEMOLIDOR PNEUMATICO MANUAL, PADRAO, PESO DE 32 KG</t>
  </si>
  <si>
    <t>MARTELO DEMOLIDOR PNEUMATICO MANUAL, PESO DE 28 KG, COM SILENCIADOR</t>
  </si>
  <si>
    <t>MASCARA DE SEGURANCA PARA SOLDA COM ESCUDO DE CELERON E CARNEIRA DE PLASTICO COM REGULAGEM</t>
  </si>
  <si>
    <t>MASCARA DE SOLDA AUTOMATICA, COM GRAU DE ESCURECIMENTO DIN 9 A 13</t>
  </si>
  <si>
    <t>MASSA ACRILICA PARA SUPERFICIES INTERNAS E EXTERNAS</t>
  </si>
  <si>
    <t>MASSA CORRIDA PARA SUPERFICIES DE AMBIENTES INTERNOS</t>
  </si>
  <si>
    <t>MASSA DE REJUNTE EM PO PARA DRYWALL, A BASE DE GESSO, SECAGEM RAPIDA, PARA TRATAMENTO DE JUNTAS DE CHAPA DE GESSO (NECESSITA ADICAO DE AGUA)</t>
  </si>
  <si>
    <t>MASSA DE REJUNTE PRONTA PARA TRATAMENTO DE JUNTAS DE CHAPA DE GESSO PARA DRYWALL, SEM ADICAO DE AGUA</t>
  </si>
  <si>
    <t>MASSA EPOXI BICOMPONENTE (MASSA + CATALISADOR)</t>
  </si>
  <si>
    <t>MASSA EPOXI BICOMPONENTE PARA REPAROS</t>
  </si>
  <si>
    <t>MASSA PARA MADEIRA - INTERIOR E EXTERIOR</t>
  </si>
  <si>
    <t>MASSA PARA VIDRO</t>
  </si>
  <si>
    <t>MASSA PLASTICA PARA MARMORE/GRANITO</t>
  </si>
  <si>
    <t>MASSA PREMIUM PARA TEXTURA LISA DE BASE ACRILICA, USO INTERNO E EXTERNO</t>
  </si>
  <si>
    <t>MASSA PREMIUM PARA TEXTURA RUSTICA DE BASE ACRILICA, COR BRANCA, USO INTERNO E EXTERNO</t>
  </si>
  <si>
    <t>MASTRO SIMPLES GALVANIZADO DIAMETRO NOMINAL 1 1/2"</t>
  </si>
  <si>
    <t>MASTRO SIMPLES GALVANIZADO DIAMETRO NOMINAL 2"</t>
  </si>
  <si>
    <t>MASTRO TELESCOPICO DE 4 METROS (3 M X DN= 2" + 1 M X DN= 1 1/2")</t>
  </si>
  <si>
    <t>MASTRO TELESCOPICO GALVANIZADO 5 METROS (3 M X DN= 2" + 2 M X DN= 1 1/2")</t>
  </si>
  <si>
    <t>MASTRO TELESCOPICO GALVANIZADO 6 METROS (3 M X DN= 2" + 3 M X DN= 1 1/2")</t>
  </si>
  <si>
    <t>MASTRO TELESCOPICO GALVANIZADO 7 METROS (6 M X DN= 2" + 1 M X DN= 1 1/2")</t>
  </si>
  <si>
    <t>MASTRO TELESCOPICO GALVANIZADO 9 METROS (6 M X DN= 2" + 3 M X DN= 1 1/2")</t>
  </si>
  <si>
    <t>MECANICO DE EQUIPAMENTOS PESADOS (HORISTA)</t>
  </si>
  <si>
    <t>MECANICO DE EQUIPAMENTOS PESADOS (MENSALISTA)</t>
  </si>
  <si>
    <t>MECANICO DE REFRIGERACAO (HORISTA)</t>
  </si>
  <si>
    <t>MECANICO DE REFRIGERACAO (MENSALISTA)</t>
  </si>
  <si>
    <t>MEDIDOR DE NIVEL ESTATICO E DINAMICO PARA POCO, COMPRIMENTO DE 200 M</t>
  </si>
  <si>
    <t>MEIA CANA DE MADEIRA CEDRINHO OU EQUIVALENTE DA REGIAO, ACABAMENTO PARA FORRO PAULISTA, *2,5 X 2,5* CM</t>
  </si>
  <si>
    <t>MEIA CANA DE MADEIRA PINUS OU EQUIVALENTE DA REGIAO, ACABAMENTO PARA FORRO PAULISTA, *2,5 X 2,5* CM</t>
  </si>
  <si>
    <t>MEIA CANALETA DE CONCRETO ESTRUTURAL 14 X 19 X 19 CM, FBK 14 MPA (NBR 6136)</t>
  </si>
  <si>
    <t>MEIA CANALETA DE CONCRETO ESTRUTURAL 14 X 19 X 19 CM, FBK 4,5 MPA (NBR 6136)</t>
  </si>
  <si>
    <t>MEIO BLOCO DE CONCRETO ESTRUTURAL 14 X 19 X 14 CM, FBK 14 MPA (NBR 6136)</t>
  </si>
  <si>
    <t>MEIO BLOCO DE CONCRETO ESTRUTURAL 14 X 19 X 14 CM, FBK 4,5 MPA (NBR 6136)</t>
  </si>
  <si>
    <t>MEIO BLOCO DE CONCRETO ESTRUTURAL 14 X 19 X 19 CM, FBK 14 MPA (NBR 6136)</t>
  </si>
  <si>
    <t>MEIO BLOCO DE CONCRETO ESTRUTURAL 14 X 19 X 19 CM, FBK 4,5 MPA (NBR 6136)</t>
  </si>
  <si>
    <t>MEIO BLOCO DE CONCRETO ESTRUTURAL 14 X 19 X 34 CM, FBK 14 MPA (NBR 6136)</t>
  </si>
  <si>
    <t>MEIO BLOCO DE VEDACAO DE CONCRETO 14 X 19 X 19 CM (CLASSE C - NBR 6136)</t>
  </si>
  <si>
    <t>MEIO BLOCO DE VEDACAO DE CONCRETO 19 X 19 X 19 CM (CLASSE C - NBR 6136)</t>
  </si>
  <si>
    <t>MEIO BLOCO DE VEDACAO DE CONCRETO 9 X 19 X 19 CM (CLASSE C - NBR 6136)</t>
  </si>
  <si>
    <t>MEIO BLOCO DE VEDACAO DE CONCRETO APARENTE 14 X 19 X 19 CM (CLASSE C - NBR 6136)</t>
  </si>
  <si>
    <t>MEIO BLOCO DE VEDACAO DE CONCRETO APARENTE 19 X 19 X 19 CM (CLASSE C - NBR 6136)</t>
  </si>
  <si>
    <t>MEIO BLOCO DE VEDACAO DE CONCRETO APARENTE 9 X 19 X 19 CM (CLASSE C - NBR 6136)</t>
  </si>
  <si>
    <t>MEIO BLOCO ESTRUTURAL CERAMICO DE 14 X 19 X 14 CM (L X A X C) E 6,0 MPA</t>
  </si>
  <si>
    <t>MEIO BLOCO ESTRUTURAL CERAMICO DE 14 X 19 X 19 CM (L X A X C) E 6,0 MPA</t>
  </si>
  <si>
    <t>MEIO-FIO OU GUIA DE CONCRETO PRE MOLDADO, COMP 1 M, *30 X 10/12* CM (H X L1/L2)</t>
  </si>
  <si>
    <t>MEIO-FIO OU GUIA DE CONCRETO PRE MOLDADO, COMP 80 CM, *30 X 10/10* (H X L1/L2)</t>
  </si>
  <si>
    <t>MEIO-FIO OU GUIA DE CONCRETO PRE-MOLDADO, COMP *39* CM, *19 X 6,5/6,5* CM (H X L1/L2)</t>
  </si>
  <si>
    <t>MEIO-FIO OU GUIA DE CONCRETO PRE-MOLDADO, COMP 1 M, *20 X 12/15* CM (H X L1/L2)</t>
  </si>
  <si>
    <t>MEIO-FIO OU GUIA DE CONCRETO PRE-MOLDADO, COMP 80 CM, *25 X 08/08* CM (H X L1/L2)</t>
  </si>
  <si>
    <t>MEIO-FIO OU GUIA DE CONCRETO PRE-MOLDADO, TIPO CHAPEU PARA BOCA DE LOBO, DIMENSOES *1,20* X 0,15 X 0,30 M</t>
  </si>
  <si>
    <t>MEIO-FIO OU GUIA DE CONCRETO, PRE-MOLDADO, COMP 1 M, *30 X 12/15* CM (H X L1/L2)</t>
  </si>
  <si>
    <t>MEIO-FIO OU GUIA DE CONCRETO, PRE-MOLDADO, COMP 1 M, *30 X 15* CM (H X L)</t>
  </si>
  <si>
    <t>MEIO-FIO OU GUIA DE CONCRETO, PRE-MOLDADO, COMP 80 CM, *45 X 12/18* CM (H X L1/L2)</t>
  </si>
  <si>
    <t>MEMBRANA IMPERMEABILIZANTE A BASE DE POLIUREIA, BICOMPONENTE, APLICACAO A FRIO</t>
  </si>
  <si>
    <t>MEMBRANA IMPERMEABILIZANTE A BASE DE POLIURETANO</t>
  </si>
  <si>
    <t>MEMBRANA IMPERMEABILIZANTE ACRILICA MONOCOMPONENTE</t>
  </si>
  <si>
    <t>MESA VIBRATORIA COM DIMENSOES DE 2,0 X 1,0 M, COM MOTOR ELETRICO DE 2 POLOS E POTENCIA DE 3 CV</t>
  </si>
  <si>
    <t>MESTRE DE OBRAS (HORISTA)</t>
  </si>
  <si>
    <t>MESTRE DE OBRAS (MENSALISTA)</t>
  </si>
  <si>
    <t>METACAULIM DE ALTA REATIVIDADE/CAULIM CALCINADO</t>
  </si>
  <si>
    <t>MICROESFERAS DE VIDRO PARA SINALIZACAO HORIZONTAL VIARIA, TIPO I-B (PREMIX) - NBR 16184</t>
  </si>
  <si>
    <t>MICROESFERAS DE VIDRO PARA SINALIZACAO HORIZONTAL VIARIA, TIPO II-A (DROP-ON) - NBR 16184</t>
  </si>
  <si>
    <t>MICTORIO COLETIVO ACO INOX (AISI 304), E = 0,8 MM, DE *100 X 40 X 30* CM (C X A X P)</t>
  </si>
  <si>
    <t>MICTORIO COLETIVO ACO INOX (AISI 304), E = 0,8 MM, DE *100 X 50 X 35* CM (C X A X P)</t>
  </si>
  <si>
    <t>MICTORIO INDIVIDUAL ACO INOX (AISI 304), E = 0,8 MM, DE *50 X 45 X 35* (C X A X P)</t>
  </si>
  <si>
    <t>MICTORIO INDIVIDUAL, SIFONADO, DE LOUCA BRANCA, SEM COMPLEMENTOS</t>
  </si>
  <si>
    <t>MICTORIO INDIVIDUAL, SIFONADO, VALVULA EMBUTIDA, DE LOUCA BRANCA, SEM COMPLEMENTOS - PADRAO ALTO</t>
  </si>
  <si>
    <t>MINICAPTOR, EM ACO GALVANIZADO A FOGO, FIXACAO COM ROSCA SOBERBA OU MECANICA, H=300 MM X DN=10 MM</t>
  </si>
  <si>
    <t>MINICAPTOR, EM ACO GALVANIZADO A FOGO, FIXACAO COM ROSCA SOBERBA OU MECANICA, H=600 MM X DN=10 MM</t>
  </si>
  <si>
    <t>MINICAPTOR, EM ACO GALVANIZADO A FOGO, FIXACAO HORIZONTAL COM BANDEIRA A 20 CM, H=300 MM E X DN=10 MM</t>
  </si>
  <si>
    <t>MINICAPTOR, EM ACO GALVANIZADO A FOGO, FIXACAO HORIZONTAL COM BANDEIRA A 20 CM, H=600 MM E X DN=10 MM</t>
  </si>
  <si>
    <t>MINICAPTOR, EM ACO GALVANIZADO A FOGO, FIXACAO HORIZONTAL DE 1 FUROS, SEM BANDEIRA, H=300 MM X DN=10 MM</t>
  </si>
  <si>
    <t>MINICAPTOR, EM ACO GALVANIZADO A FOGO, FIXACAO HORIZONTAL DE 2 FUROS, SEM BANDEIRA, H=600 MM X DN=10 MM</t>
  </si>
  <si>
    <t>MINICAPTORES DE INSERCAO, EM ACO GALVANIZADO A FOGO, H=300 MM X DN=10 MM</t>
  </si>
  <si>
    <t>MINICAPTORES DE INSERCAO, EM ACO GALVANIZADO A FOGO, H=600,MM X DN=10,MM</t>
  </si>
  <si>
    <t>MINICARREGADEIRA SOBRE RODAS, POTENCIA LIQUIDA DE *47* HP, CAPACIDADE NOMINAL DE OPERACAO DE *646* KG</t>
  </si>
  <si>
    <t>MINIESCAVADEIRA SOBRE ESTEIRAS, POTENCIA LIQUIDA DE *30* HP, PESO OPERACIONAL DE *3.500* KG</t>
  </si>
  <si>
    <t>MISTURADOR DE ARGAMASSA, EIXO HORIZONTAL, CAPACIDADE DE MISTURA 160 KG, MOTOR ELETRICO TRIFASICO 220/380 V, POTENCIA 3 CV</t>
  </si>
  <si>
    <t>MISTURADOR DE ARGAMASSA, EIXO HORIZONTAL, CAPACIDADE DE MISTURA 300 KG, MOTOR ELETRICO TRIFASICO 220/380 V, POTENCIA 5 CV</t>
  </si>
  <si>
    <t>MISTURADOR DE ARGAMASSA, EIXO HORIZONTAL, CAPACIDADE DE MISTURA 600 KG, MOTOR ELETRICO TRIFASICO 220/380 V, POTENCIA 7,5 CV</t>
  </si>
  <si>
    <t>MISTURADOR DE METAL CROMADO DE PAREDE PARA LAVATORIO</t>
  </si>
  <si>
    <t>MISTURADOR DE METAL CROMADO, DE MESA/BANCADA, COM BICA BAIXA, PARA LAVATORIO</t>
  </si>
  <si>
    <t>MISTURADOR DE PAREDE, DE METAL CROMADO, PARA COZINHA, BICA ALTA MOVEL, COM AREJADOR ARTICULADO</t>
  </si>
  <si>
    <t>MISTURADOR DUPLO HORIZONTAL DE ALTA TURBULENCIA, CAPACIDADE / VOLUME 2 X 500 LITROS, MOTORES ELETRICOS MINIMO 5 CV CADA, PARA NATA CIMENTO, ARGAMASSA E OUTROS</t>
  </si>
  <si>
    <t>MISTURADOR MANUAL DE TINTAS PARA FURADEIRA, HASTE METALICA *60* CM, COM HELICE (MEXEDOR DE TINTA)</t>
  </si>
  <si>
    <t>MISTURADOR METALICO, BASE PARA CHUVEIRO/BANHEIRA, 1/2" OU 3/4", SOLDAVEL OU ROSCAVEL (NAO INCLUI ACABAMENTOS)</t>
  </si>
  <si>
    <t>MISTURADOR MONOCOMANDO PARA CHUVEIRO, BASE BRUTA, METALICO COM ACABAMENTO CROMADO</t>
  </si>
  <si>
    <t>MOLA HIDRAULICA AEREA, PARA PORTAS DE ATE 1.100 MM E PESO DE ATE 85 KG, COM CORPO EM ALUMINIO E BRACO EM ACO, SEM BRACO DE PARADA</t>
  </si>
  <si>
    <t>MOLA HIDRAULICA AEREA, PARA PORTAS DE ATE 850 MM E PESO DE ATE 50 KG, COM CORPO EM ALUMINIO E BRACO EM ACO, SEM BRACO DE PARADA</t>
  </si>
  <si>
    <t>MOLA HIDRAULICA AEREA, PARA PORTAS DE ATE 950 MM E PESO DE ATE 65 KG, COM CORPO EM ALUMINIO E BRACO EM ACO, SEM BRACO DE PARADA</t>
  </si>
  <si>
    <t>MOLA HIDRAULICA DE PISO, PARA PORTAS DE ATE 1100 MM E PESO DE ATE 120 KG, COM CORPO EM ACO INOX</t>
  </si>
  <si>
    <t>MONTADOR DE ELETROELETRONICOS (HORISTA)</t>
  </si>
  <si>
    <t>MONTADOR DE ELETROELETRONICOS (MENSALISTA)</t>
  </si>
  <si>
    <t>MONTADOR DE ESTRUTURAS METALICAS (MENSALISTA)</t>
  </si>
  <si>
    <t>MONTADOR DE ESTRUTURAS METALICAS HORISTA</t>
  </si>
  <si>
    <t>MONTADOR DE MAQUINAS (HORISTA)</t>
  </si>
  <si>
    <t>MONTADOR DE MAQUINAS (MENSALISTA)</t>
  </si>
  <si>
    <t>MOTOBOMBA CENTRIFUGA, MOTOR A GASOLINA, POTENCIA 5,42 HP, BOCAIS 1 1/2" X 1", DIAMETRO ROTOR 143 MM HM/Q = 6 MCA / 16,8 M3/H A 38 MCA / 6,6 M3/H</t>
  </si>
  <si>
    <t>MOTOBOMBA TRASH (PARA AGUA SUJA) AUTO ESCORVANTE, MOTOR GASOLINA DE 6,41 HP, DIAMETROS DE SUCCAO X RECALQUE: 3" X 3", HM/Q: 10/60 A 23/0</t>
  </si>
  <si>
    <t>MOTONIVELADORA POTENCIA BASICA LIQUIDA (PRIMEIRA MARCHA) 125 HP, PESO BRUTO 13843 KG, LARGURA DA LAMINA DE 3,7 M</t>
  </si>
  <si>
    <t>MOTORISTA DE CAMINHAO (HORISTA)</t>
  </si>
  <si>
    <t>MOTORISTA DE CAMINHAO (MENSALISTA)</t>
  </si>
  <si>
    <t>MOTORISTA DE CAMINHAO BETONEIRA (HORISTA)</t>
  </si>
  <si>
    <t>MOTORISTA DE CAMINHAO-BASCULANTE (HORISTA)</t>
  </si>
  <si>
    <t>MOTORISTA DE CAMINHAO-BASCULANTE (MENSALISTA)</t>
  </si>
  <si>
    <t>MOTORISTA DE CAMINHAO-CARRETA (HORISTA)</t>
  </si>
  <si>
    <t>MOTORISTA DE CAMINHAO-CARRETA (MENSALISTA)</t>
  </si>
  <si>
    <t>MOTORISTA DE CARRO DE PASSEIO (HORISTA)</t>
  </si>
  <si>
    <t>MOTORISTA DE CARRO DE PASSEIO (MENSALISTA)</t>
  </si>
  <si>
    <t>MOTORISTA OPERADOR DE CAMINHAO COM MUNCK (HORISTA)</t>
  </si>
  <si>
    <t>MOTORISTA OPERADOR DE CAMINHAO COM MUNCK (MENSALISTA)</t>
  </si>
  <si>
    <t>MOURAO CONCRETO CURVO, SECAO "T", H = 2,80 M + CURVA COM 0,45 M, COM FUROS PARA FIOS</t>
  </si>
  <si>
    <t>MOURAO DE CONCRETO CURVO, *10 X 10* CM, H= *2,60* M + CURVA DE 0,40 M</t>
  </si>
  <si>
    <t>MOURAO DE CONCRETO RETO, SECAO QUADRADA *10 X 10* CM, H= *2,30* M</t>
  </si>
  <si>
    <t>MOURAO DE CONCRETO RETO, SECAO QUADRADA, *10 X 10* CM, H= 3,00 M</t>
  </si>
  <si>
    <t>MOURAO DE CONCRETO RETO, TIPO ESTICADOR, *10 X 10* CM, H= 2,50 M</t>
  </si>
  <si>
    <t>MOURAO ROLICO DE MADEIRA TRATADA, D = 16 A 20 CM, H = 2,20 M, EM EUCALIPTO OU EQUIVALENTE DA REGIAO (PARA CERCA)</t>
  </si>
  <si>
    <t>MOURAO ROLICO DE MADEIRA TRATADA, D = 8 A 11 CM, H = 2,20 M, EM EUCALIPTO OU EQUIVALENTE DA REGIAO (PARA CERCA)</t>
  </si>
  <si>
    <t>MUDA DE ARBUSTO FLORIFERO, CLUSIA/GARDENIA/MOREIA BRANCA/ AZALEIA OU EQUIVALENTE DA REGIAO, H= *50 A 70* CM</t>
  </si>
  <si>
    <t>MUDA DE ARBUSTO FOLHAGEM, SANSAO-DO-CAMPO OU EQUIVALENTE DA REGIAO, H= *50 A 70* CM</t>
  </si>
  <si>
    <t>MUDA DE ARBUSTO, BUXINHO, H= *50* CM</t>
  </si>
  <si>
    <t>MUDA DE ARBUSTO, PINGO DE OURO/ VIOLETEIRA, H = *10 A 20* CM</t>
  </si>
  <si>
    <t>MUDA DE ARVORE ORNAMENTAL, OITI/AROEIRA SALSA/ANGICO/IPE/JACARANDA OU EQUIVALENTE DA REGIAO, H= *1* M</t>
  </si>
  <si>
    <t>MUDA DE ARVORE ORNAMENTAL, OITI/AROEIRA SALSA/ANGICO/IPE/JACARANDA OU EQUIVALENTE DA REGIAO, H= *2* M</t>
  </si>
  <si>
    <t>MUDA DE PALMEIRA ARECA, H= *1,50* M</t>
  </si>
  <si>
    <t>MUDA DE RASTEIRA/FORRACAO, AMENDOIM RASTEIRO/ONZE HORAS/AZULZINHA/IMPATIENS OU EQUIVALENTE DA REGIAO</t>
  </si>
  <si>
    <t>MULTIEXERCITADOR COM SEIS FUNCOES, EM TUBO DE ACO CARBONO, PINTURA NO PROCESSO ELETROSTATICO - EQUIPAMENTO DE GINASTICA PARA ACADEMIA AO AR LIVRE / ACADEMIA DA TERCEIRA IDADE - ATI</t>
  </si>
  <si>
    <t>NIPLE DE FERRO GALVANIZADO, COM ROSCA BSP, DE 1 1/2"</t>
  </si>
  <si>
    <t>NIPLE DE FERRO GALVANIZADO, COM ROSCA BSP, DE 1 1/4"</t>
  </si>
  <si>
    <t>NIPLE DE FERRO GALVANIZADO, COM ROSCA BSP, DE 1"</t>
  </si>
  <si>
    <t>NIPLE DE FERRO GALVANIZADO, COM ROSCA BSP, DE 1/2"</t>
  </si>
  <si>
    <t>NIPLE DE FERRO GALVANIZADO, COM ROSCA BSP, DE 2 1/2"</t>
  </si>
  <si>
    <t>NIPLE DE FERRO GALVANIZADO, COM ROSCA BSP, DE 2"</t>
  </si>
  <si>
    <t>NIPLE DE FERRO GALVANIZADO, COM ROSCA BSP, DE 3"</t>
  </si>
  <si>
    <t>NIPLE DE FERRO GALVANIZADO, COM ROSCA BSP, DE 3/4"</t>
  </si>
  <si>
    <t>NIPLE DE FERRO GALVANIZADO, COM ROSCA BSP, DE 4"</t>
  </si>
  <si>
    <t>NIPLE DE FERRO GALVANIZADO, COM ROSCA BSP, DE 5"</t>
  </si>
  <si>
    <t>NIPLE DE FERRO GALVANIZADO, COM ROSCA BSP, DE 6"</t>
  </si>
  <si>
    <t>NIPLE DE REDUCAO DE FERRO GALVANIZADO, COM ROSCA BSP, DE 1 1/2" X 1 1/4"</t>
  </si>
  <si>
    <t>NIPLE DE REDUCAO DE FERRO GALVANIZADO, COM ROSCA BSP, DE 1 1/2" X 1"</t>
  </si>
  <si>
    <t>NIPLE DE REDUCAO DE FERRO GALVANIZADO, COM ROSCA BSP, DE 1 1/2" X 3/4"</t>
  </si>
  <si>
    <t>NIPLE DE REDUCAO DE FERRO GALVANIZADO, COM ROSCA BSP, DE 1 1/4" X 1"</t>
  </si>
  <si>
    <t>NIPLE DE REDUCAO DE FERRO GALVANIZADO, COM ROSCA BSP, DE 1 1/4" X 1/2"</t>
  </si>
  <si>
    <t>NIPLE DE REDUCAO DE FERRO GALVANIZADO, COM ROSCA BSP, DE 1 1/4" X 3/4"</t>
  </si>
  <si>
    <t>NIPLE DE REDUCAO DE FERRO GALVANIZADO, COM ROSCA BSP, DE 1" X 1/2"</t>
  </si>
  <si>
    <t>NIPLE DE REDUCAO DE FERRO GALVANIZADO, COM ROSCA BSP, DE 1" X 3/4"</t>
  </si>
  <si>
    <t>NIPLE DE REDUCAO DE FERRO GALVANIZADO, COM ROSCA BSP, DE 1/2" X 1/4"</t>
  </si>
  <si>
    <t>NIPLE DE REDUCAO DE FERRO GALVANIZADO, COM ROSCA BSP, DE 2 1/2" X 2"</t>
  </si>
  <si>
    <t>NIPLE DE REDUCAO DE FERRO GALVANIZADO, COM ROSCA BSP, DE 2" X 1 1/2"</t>
  </si>
  <si>
    <t>NIPLE DE REDUCAO DE FERRO GALVANIZADO, COM ROSCA BSP, DE 2" X 1 1/4"</t>
  </si>
  <si>
    <t>NIPLE DE REDUCAO DE FERRO GALVANIZADO, COM ROSCA BSP, DE 2" X 1"</t>
  </si>
  <si>
    <t>NIPLE DE REDUCAO DE FERRO GALVANIZADO, COM ROSCA BSP, DE 3" X 2 1/2"</t>
  </si>
  <si>
    <t>NIPLE DE REDUCAO DE FERRO GALVANIZADO, COM ROSCA BSP, DE 3" X 2"</t>
  </si>
  <si>
    <t>NIPLE DE REDUCAO DE FERRO GALVANIZADO, COM ROSCA BSP, DE 3/4" X 1/2"</t>
  </si>
  <si>
    <t>NIPLE SEXTAVADO EM ACO CARBONO, COM ROSCA BSP, PRESSAO 3.000 LBS, DN 1 1/2"</t>
  </si>
  <si>
    <t>NIPLE SEXTAVADO EM ACO CARBONO, COM ROSCA BSP, PRESSAO 3.000 LBS, DN 1 1/4"</t>
  </si>
  <si>
    <t>NIPLE SEXTAVADO EM ACO CARBONO, COM ROSCA BSP, PRESSAO 3.000 LBS, DN 1"</t>
  </si>
  <si>
    <t>NIPLE SEXTAVADO EM ACO CARBONO, COM ROSCA BSP, PRESSAO 3.000 LBS, DN 1/2"</t>
  </si>
  <si>
    <t>NIPLE SEXTAVADO EM ACO CARBONO, COM ROSCA BSP, PRESSAO 3.000 LBS, DN 2 1/2"</t>
  </si>
  <si>
    <t>NIPLE SEXTAVADO EM ACO CARBONO, COM ROSCA BSP, PRESSAO 3.000 LBS, DN 2"</t>
  </si>
  <si>
    <t>NIPLE SEXTAVADO EM ACO CARBONO, COM ROSCA BSP, PRESSAO 3.000 LBS, DN 3/4"</t>
  </si>
  <si>
    <t>NIVEL DE ALUMINIO 350 MM (14"), COM 3 BOLHAS</t>
  </si>
  <si>
    <t>NIVELADOR (HORISTA)</t>
  </si>
  <si>
    <t>NIVELADOR (MENSALISTA)</t>
  </si>
  <si>
    <t>NUMERO / ALGARISMO PARA RESIDENCIA (FACHADA), EM ZAMAC, COM ALTURA DE APROX *45* MM, INCLUSIVE PARAFUSOS</t>
  </si>
  <si>
    <t>NUMERO / ALGARISMO PARA RESIDENCIA (FACHADA), EM ZAMAC, COM ALTURA DE APROX 125 MM, INCLUSIVE PARAFUSOS</t>
  </si>
  <si>
    <t>OCULOS DE SEGURANCA CONTRA IMPACTOS COM LENTE INCOLOR, ARMACAO NYLON, COM PROTECAO UVA E UVB</t>
  </si>
  <si>
    <t>OCULOS DE SOLDA COM ESCURECIMENTO AUTOMATICO</t>
  </si>
  <si>
    <t>OLEO DIESEL COMBUSTIVEL COMUM METROPOLITANO S-10 OU S-500</t>
  </si>
  <si>
    <t>OLEO LUBRIFICANTE MINERAL MONOVISCOSO, SAE 40, PARA MOTORES DE EQUIPAMENTOS PESADOS (CAMINHOES, TRATORES, RETROS E ETC)</t>
  </si>
  <si>
    <t>OLHO MAGICO PARA PORTAS, EM LATAO, COM LENTE DE POLICARBONATO, ANGULO DE *200* GRAUS, ESPESSURA ENTRE *25 E 46* MM, INCLUINDO FECHO JANELA</t>
  </si>
  <si>
    <t>OPERADOR DE BATE-ESTACAS (HORISTA)</t>
  </si>
  <si>
    <t>OPERADOR DE BATE-ESTACAS (MENSALISTA)</t>
  </si>
  <si>
    <t>OPERADOR DE BETONEIRA (CAMINHAO) (MENSALISTA)</t>
  </si>
  <si>
    <t>OPERADOR DE BETONEIRA ESTACIONARIA / MISTURADOR (HORISTA)</t>
  </si>
  <si>
    <t>OPERADOR DE BETONEIRA ESTACIONARIA / MISTURADOR (MENSALISTA)</t>
  </si>
  <si>
    <t>OPERADOR DE COMPRESSOR DE AR OU COMPRESSORISTA (HORISTA)</t>
  </si>
  <si>
    <t>OPERADOR DE COMPRESSOR DE AR OU COMPRESSORISTA (MENSALISTA)</t>
  </si>
  <si>
    <t>OPERADOR DE DEMARCADORA DE FAIXAS DE TRAFEGO (HORISTA)</t>
  </si>
  <si>
    <t>OPERADOR DE DEMARCADORA DE FAIXAS DE TRAFEGO (MENSALISTA)</t>
  </si>
  <si>
    <t>OPERADOR DE ESCAVADEIRA (HORISTA)</t>
  </si>
  <si>
    <t>OPERADOR DE ESCAVADEIRA (MENSALISTA)</t>
  </si>
  <si>
    <t>OPERADOR DE GUINCHO OU GUINCHEIRO (HORISTA)</t>
  </si>
  <si>
    <t>OPERADOR DE GUINCHO OU GUINCHEIRO (MENSALISTA)</t>
  </si>
  <si>
    <t>OPERADOR DE GUINDASTE (HORISTA)</t>
  </si>
  <si>
    <t>OPERADOR DE GUINDASTE (MENSALISTA)</t>
  </si>
  <si>
    <t>OPERADOR DE JATO ABRASIVO OU JATISTA (HORISTA)</t>
  </si>
  <si>
    <t>OPERADOR DE JATO ABRASIVO OU JATISTA (MENSALISTA)</t>
  </si>
  <si>
    <t>OPERADOR DE MAQUINAS E TRATORES DIVERSOS - TERRAPLANAGEM (HORISTA)</t>
  </si>
  <si>
    <t>OPERADOR DE MAQUINAS E TRATORES DIVERSOS - TERRAPLANAGEM (MENSALISTA)</t>
  </si>
  <si>
    <t>OPERADOR DE MARTELETE OU MARTELETEIRO (HORISTA)</t>
  </si>
  <si>
    <t>OPERADOR DE MARTELETE OU MARTELETEIRO (MENSALISTA)</t>
  </si>
  <si>
    <t>OPERADOR DE MOTO SCRAPER (HORISTA)</t>
  </si>
  <si>
    <t>OPERADOR DE MOTO SCRAPER (MENSALISTA)</t>
  </si>
  <si>
    <t>OPERADOR DE MOTONIVELADORA (HORISTA)</t>
  </si>
  <si>
    <t>OPERADOR DE MOTONIVELADORA (MENSALISTA)</t>
  </si>
  <si>
    <t>OPERADOR DE PA CARREGADEIRA (HORISTA)</t>
  </si>
  <si>
    <t>OPERADOR DE PA CARREGADEIRA (MENSALISTA)</t>
  </si>
  <si>
    <t>OPERADOR DE PAVIMENTADORA / MESA VIBROACABADORA (HORISTA)</t>
  </si>
  <si>
    <t>OPERADOR DE PAVIMENTADORA / MESA VIBROACABADORA (MENSALISTA)</t>
  </si>
  <si>
    <t>OPERADOR DE ROLO COMPACTADOR (HORISTA)</t>
  </si>
  <si>
    <t>OPERADOR DE ROLO COMPACTADOR (MENSALISTA)</t>
  </si>
  <si>
    <t>OPERADOR DE USINA DE ASFALTO, DE SOLOS OU DE CONCRETO (HORISTA)</t>
  </si>
  <si>
    <t>OPERADOR DE USINA DE ASFALTO, DE SOLOS OU DE CONCRETO (MENSALISTA)</t>
  </si>
  <si>
    <t>OXIGENIO - RECARGA DE GAS PARA CILINDRO (NAO INCLUI TROCA/MANUTENCAO DO CILINDRO)</t>
  </si>
  <si>
    <t>PA CARREGADEIRA SOBRE RODAS, POTENCIA LIQUIDA 128 HP, CAPACIDADE DA CACAMBA DE 1,7 A 2,8 M3, PESO OPERACIONAL MAXIMO DE 11632 KG</t>
  </si>
  <si>
    <t>PA CARREGADEIRA SOBRE RODAS, POTENCIA LIQUIDA 197 HP, CAPACIDADE DA CACAMBA DE 2,5 A 3,5 M3, PESO OPERACIONAL MAXIMO DE 18338 KG</t>
  </si>
  <si>
    <t>PA DE LIXO PLASTICA, CABO LONGO</t>
  </si>
  <si>
    <t>PA QUADRADA COM CABO DE MADEIRA EM Y DE 71 CM</t>
  </si>
  <si>
    <t>PAINEL DE LA DE VIDRO SEM REVESTIMENTO PSI 20, E = 25 MM, DE 1200 X 600 MM</t>
  </si>
  <si>
    <t>PAINEL DE LA DE VIDRO SEM REVESTIMENTO PSI 20, E = 50 MM, DE 1200 X 600 MM</t>
  </si>
  <si>
    <t>PAINEL DE LA DE VIDRO SEM REVESTIMENTO PSI 40, E = 25 MM, DE 1200 X 600 MM</t>
  </si>
  <si>
    <t>PAINEL DE LA DE VIDRO SEM REVESTIMENTO PSI 40, E = 50 MM, DE 1200 X 600 MM</t>
  </si>
  <si>
    <t>PAINEL ESTRUTURAL PARA LAJE SECA REVESTIDO EM PLACA CIMENTICIA, DE 1,20 X 2,50 M, E = 23 MM</t>
  </si>
  <si>
    <t>PAINEL ESTRUTURAL PARA LAJE SECA REVESTIDO EM PLACA CIMENTICIA, DE 1,20 X 2,50 M, E = 40 MM</t>
  </si>
  <si>
    <t>PAINEL TERMOISOLANTE PARA FECHAMENTOS VERTICAIS (INCLUI PARAFUSOS DE FIXACAO) REVESTIDO EM ACO GALVALUME, LARGURA UTIL DE 1100 MM, REVESTIMENTO COM ESPESSURA DE 0,50 MM, COM PRE-PINTURA NAS DUAS FACES, NUCLEO EM POLIURETANO (PUR) COM ESPESSURA 40/50 MM</t>
  </si>
  <si>
    <t>PAINEL TERMOISOLANTE PARA FECHAMENTOS VERTICAIS (INCLUI PARAFUSOS DE FIXACAO) REVESTIDO EM ACO GALVALUME, LARGURA UTIL DE 1100 MM, REVESTIMENTO COM ESPESSURA DE 0,50 MM, COM PRE-PINTURA NAS DUAS FACES, NUCLEO EM POLIURETANO (PUR) COM ESPESSURA 70/80 MM</t>
  </si>
  <si>
    <t>PAPEL KRAFT BETUMADO</t>
  </si>
  <si>
    <t>PAPELEIRA DE PAREDE EM METAL CROMADO SEM TAMPA</t>
  </si>
  <si>
    <t>PAPELEIRA PLASTICA TIPO DISPENSER PARA PAPEL HIGIENICO ROLAO</t>
  </si>
  <si>
    <t>PAR DE TABELAS DE BASQUETE EM COMPENSADO NAVAL, OFICIAL, 1800 X 1200 MM, INCLUINDO ARO DE METAL E REDE EM POLIPROPILENO 100% (SEM SUPORTE DE FIXACAO)</t>
  </si>
  <si>
    <t>PARA-RAIOS DE DISTRIBUICAO, TENSAO NOMINAL 15 KV, CORRENTE NOMINAL DE DESCARGA 5 KA</t>
  </si>
  <si>
    <t>PARA-RAIOS DE DISTRIBUICAO, TENSAO NOMINAL 30 KV, CORRENTE NOMINAL DE DESCARGA 10 KA</t>
  </si>
  <si>
    <t>PARA-RAIOS TIPO FRANKLIN 350 MM, EM LATAO CROMADO, DUAS DESCIDAS, PARA PROTECAO DE EDIFICACOES CONTRA DESCARGAS ATMOSFERICAS</t>
  </si>
  <si>
    <t>PARAFUSO CABECA TROMBETA E PONTA AGULHA (GN55), COMPRIMENTO 55 MM, EM ACO FOSFATIZADO, PARA FIXAR CHAPA DE GESSO EM PERFIL DRYWALL METALICO MAXIMO 0,7 MM</t>
  </si>
  <si>
    <t>PARAFUSO DE ACO ZINCADO COM ROSCA SOBERBA, CABECA CHATA E FENDA SIMPLES, DIAMETRO 2,5 MM, COMPRIMENTO * 9,5 * MM</t>
  </si>
  <si>
    <t>PARAFUSO DE ACO ZINCADO COM ROSCA SOBERBA, CABECA CHATA E FENDA SIMPLES, DIAMETRO 4,2 MM, COMPRIMENTO * 32 * MM</t>
  </si>
  <si>
    <t>PARAFUSO DE ACO ZINCADO COM ROSCA SOBERBA, CABECA CHATA E FENDA SIMPLES, DIAMETRO 4,8 MM, COMPRIMENTO 45 MM</t>
  </si>
  <si>
    <t>PARAFUSO DE ACO ZINCADO, SEXTAVADO, COM ROSCA INTEIRA, DIAMETRO 5/16", COMPRIMENTO 3/4", COM PORCA E ARRUELA LISA LEVE</t>
  </si>
  <si>
    <t>PARAFUSO DE ACO ZINCADO, SEXTAVADO, COM ROSCA SOBERBA, DIAMETRO 3/8", COMPRIMENTO 80 MM</t>
  </si>
  <si>
    <t>PARAFUSO DE ACO ZINCADO, TIPO CHUMBADOR PARABOLT, DIAMETRO 1/2", COMPRIMENTO 75 MM</t>
  </si>
  <si>
    <t>PARAFUSO DE ACO ZINCADO, TIPO CHUMBADOR PARABOLT, DIAMETRO 3/8", COMPRIMENTO 75 MM</t>
  </si>
  <si>
    <t>PARAFUSO DE FERRO POLIDO, SEXTAVADO, COM ROSCA PARCIAL, DIAMETRO 5/8", COMPRIMENTO 6", COM PORCA E ARRUELA DE PRESSAO MEDIA</t>
  </si>
  <si>
    <t>PARAFUSO DE LATAO COM ACABAMENTO CROMADO PARA FIXAR PECA SANITARIA, INCLUI PORCA CEGA, ARRUELA E BUCHA DE NYLON TAMANHO S-10</t>
  </si>
  <si>
    <t>PARAFUSO DE LATAO COM ROSCA SOBERBA, CABECA CHATA E FENDA SIMPLES, DIAMETRO 2,5 MM, COMPRIMENTO 12 MM</t>
  </si>
  <si>
    <t>PARAFUSO DE LATAO COM ROSCA SOBERBA, CABECA CHATA E FENDA SIMPLES, DIAMETRO 3,2 MM, COMPRIMENTO 16 MM</t>
  </si>
  <si>
    <t>PARAFUSO DE LATAO COM ROSCA SOBERBA, CABECA CHATA E FENDA SIMPLES, DIAMETRO 4,8 MM, COMPRIMENTO 65 MM</t>
  </si>
  <si>
    <t>PARAFUSO DRY WALL, EM ACO FOSFATIZADO, CABECA TROMBETA E PONTA AGULHA (TA), COMPRIMENTO 25 MM</t>
  </si>
  <si>
    <t>PARAFUSO DRY WALL, EM ACO FOSFATIZADO, CABECA TROMBETA E PONTA AGULHA (TA), COMPRIMENTO 35 MM</t>
  </si>
  <si>
    <t>PARAFUSO DRY WALL, EM ACO FOSFATIZADO, CABECA TROMBETA E PONTA AGULHA (TA), COMPRIMENTO 45 MM</t>
  </si>
  <si>
    <t>PARAFUSO DRY WALL, EM ACO FOSFATIZADO, CABECA TROMBETA E PONTA BROCA (TB), COMPRIMENTO 25 MM</t>
  </si>
  <si>
    <t>PARAFUSO DRY WALL, EM ACO FOSFATIZADO, CABECA TROMBETA E PONTA BROCA (TB), COMPRIMENTO 35 MM</t>
  </si>
  <si>
    <t>PARAFUSO DRY WALL, EM ACO FOSFATIZADO, CABECA TROMBETA E PONTA BROCA (TB), COMPRIMENTO 45 MM</t>
  </si>
  <si>
    <t>PARAFUSO DRY WALL, EM ACO ZINCADO, CABECA LENTILHA E PONTA AGULHA (LA), LARGURA 4,2 MM, COMPRIMENTO 13 MM</t>
  </si>
  <si>
    <t>PARAFUSO DRY WALL, EM ACO ZINCADO, CABECA LENTILHA E PONTA BROCA (LB), LARGURA 4,2 MM, COMPRIMENTO 13 MM</t>
  </si>
  <si>
    <t>PARAFUSO EM ACO GALVANIZADO, TIPO MAQUINA, SEXTAVADO, SEM PORCA, DIAMETRO 1/2", COMPRIMENTO 2"</t>
  </si>
  <si>
    <t>PARAFUSO FRANCES M16 EM ACO GALVANIZADO, COMPRIMENTO = 150 MM, DIAMETRO = 16 MM, CABECA ABAULADA</t>
  </si>
  <si>
    <t>PARAFUSO FRANCES M16 EM ACO GALVANIZADO, COMPRIMENTO = 45 MM, DIAMETRO = 16 MM, CABECA ABAULADA</t>
  </si>
  <si>
    <t>PARAFUSO FRANCES METRICO ZINCADO, DIAMETRO 12 MM, COMPRIMENTO 140MM, COM PORCA SEXTAVADA E ARRUELA DE PRESSAO MEDIA</t>
  </si>
  <si>
    <t>PARAFUSO FRANCES METRICO ZINCADO, DIAMETRO 12 MM, COMPRIMENTO 150 MM, COM PORCA SEXTAVADA E ARRUELA DE PRESSAO MEDIA</t>
  </si>
  <si>
    <t>PARAFUSO FRANCES ZINCADO, DIAMETRO 1/2", COMPRIMENTO 12", COM PORCA E ARRUELA LISA MEDIA</t>
  </si>
  <si>
    <t>PARAFUSO FRANCES ZINCADO, DIAMETRO 1/2", COMPRIMENTO 15", COM PORCA E ARRUELA LISA MEDIA</t>
  </si>
  <si>
    <t>PARAFUSO FRANCES ZINCADO, DIAMETRO 1/2", COMPRIMENTO 2", COM PORCA E ARRUELA</t>
  </si>
  <si>
    <t>PARAFUSO FRANCES ZINCADO, DIAMETRO 1/2", COMPRIMENTO 4", COM PORCA E ARRUELA</t>
  </si>
  <si>
    <t>PARAFUSO M16 EM ACO GALVANIZADO, COMPRIMENTO = 125 MM, DIAMETRO = 16 MM, ROSCA MAQUINA, CABECA QUADRADA</t>
  </si>
  <si>
    <t>PARAFUSO M16 EM ACO GALVANIZADO, COMPRIMENTO = 150 MM, DIAMETRO = 16 MM, ROSCA MAQUINA, CABECA QUADRADA</t>
  </si>
  <si>
    <t>PARAFUSO M16 EM ACO GALVANIZADO, COMPRIMENTO = 200 MM, DIAMETRO = 16 MM, ROSCA MAQUINA, CABECA QUADRADA</t>
  </si>
  <si>
    <t>PARAFUSO M16 EM ACO GALVANIZADO, COMPRIMENTO = 250 MM, DIAMETRO = 16 MM, ROSCA MAQUINA, CABECA QUADRADA</t>
  </si>
  <si>
    <t>PARAFUSO M16 EM ACO GALVANIZADO, COMPRIMENTO = 300 MM, DIAMETRO = 16 MM, ROSCA DUPLA</t>
  </si>
  <si>
    <t>PARAFUSO M16 EM ACO GALVANIZADO, COMPRIMENTO = 300 MM, DIAMETRO = 16 MM, ROSCA MAQUINA, CABECA QUADRADA</t>
  </si>
  <si>
    <t>PARAFUSO M16 EM ACO GALVANIZADO, COMPRIMENTO = 350 MM, DIAMETRO = 16 MM, ROSCA MAQUINA, CABECA QUADRADA</t>
  </si>
  <si>
    <t>PARAFUSO M16 EM ACO GALVANIZADO, COMPRIMENTO = 400 MM, DIAMETRO = 16 MM, ROSCA DUPLA</t>
  </si>
  <si>
    <t>PARAFUSO M16 EM ACO GALVANIZADO, COMPRIMENTO = 450 MM, DIAMETRO = 16 MM, ROSCA MAQUINA, CABECA QUADRADA</t>
  </si>
  <si>
    <t>PARAFUSO M16 EM ACO GALVANIZADO, COMPRIMENTO = 500 MM, DIAMETRO = 16 MM, ROSCA MAQUINA, COM CABECA SEXTAVADA E PORCA</t>
  </si>
  <si>
    <t>PARAFUSO NIQUELADO 3 1/2" COM ACABAMENTO CROMADO PARA FIXAR PECA SANITARIA, INCLUI PORCA CEGA, ARRUELA E BUCHA DE NYLON TAMANHO S-8</t>
  </si>
  <si>
    <t>PARAFUSO NIQUELADO COM ACABAMENTO CROMADO PARA FIXAR PECA SANITARIA, INCLUI PORCA CEGA, ARRUELA E BUCHA DE NYLON TAMANHO S-10</t>
  </si>
  <si>
    <t>PARAFUSO ROSCA SOBERBA ZINCADO CABECA CHATA FENDA SIMPLES 3,2 X 20 MM (3/4")</t>
  </si>
  <si>
    <t>PARAFUSO ROSCA SOBERBA ZINCADO CABECA CHATA FENDA SIMPLES 3,5 X 25 MM (1")</t>
  </si>
  <si>
    <t>PARAFUSO ROSCA SOBERBA ZINCADO CABECA CHATA FENDA SIMPLES 3,8 X 30 MM (1.1/4")</t>
  </si>
  <si>
    <t>PARAFUSO ROSCA SOBERBA ZINCADO CABECA CHATA FENDA SIMPLES 4,8 X 40 MM (1.1/2")</t>
  </si>
  <si>
    <t>PARAFUSO ROSCA SOBERBA ZINCADO CABECA CHATA FENDA SIMPLES 5,5 X 50 MM (2")</t>
  </si>
  <si>
    <t>PARAFUSO ROSCA SOBERBA ZINCADO CABECA CHATA FENDA SIMPLES 5,5 X 65 MM (2.1/2")</t>
  </si>
  <si>
    <t>PARAFUSO ZINCADO 5/16" X 250 MM PARA FIXACAO DE TELHA DE FIBROCIMENTO CANALETE 49, INCLUI BUCHA NYLON S-10</t>
  </si>
  <si>
    <t>PARAFUSO ZINCADO 5/16" X 85 MM PARA FIXACAO DE TELHA DE FIBROCIMENTO CANALETE 90, INCLUI BUCHA NYLON S-10</t>
  </si>
  <si>
    <t>PARAFUSO ZINCADO ROSCA SOBERBA 5/16" X 120 MM PARA TELHA FIBROCIMENTO</t>
  </si>
  <si>
    <t>PARAFUSO ZINCADO ROSCA SOBERBA, CABECA SEXTAVADA, 5/16" X 110 MM, PARA FIXACAO DE TELHA EM MADEIRA</t>
  </si>
  <si>
    <t>PARAFUSO ZINCADO ROSCA SOBERBA, CABECA SEXTAVADA, 5/16" X 150 MM, PARA FIXACAO DE TELHA EM MADEIRA</t>
  </si>
  <si>
    <t>PARAFUSO ZINCADO ROSCA SOBERBA, CABECA SEXTAVADA, 5/16" X 180 MM, PARA FIXACAO DE TELHA EM MADEIRA</t>
  </si>
  <si>
    <t>PARAFUSO ZINCADO ROSCA SOBERBA, CABECA SEXTAVADA, 5/16" X 200 MM, PARA FIXACAO DE TELHA EM MADEIRA</t>
  </si>
  <si>
    <t>PARAFUSO ZINCADO ROSCA SOBERBA, CABECA SEXTAVADA, 5/16" X 230 MM, PARA FIXACAO DE TELHA EM MADEIRA</t>
  </si>
  <si>
    <t>PARAFUSO ZINCADO ROSCA SOBERBA, CABECA SEXTAVADA, 5/16" X 250 MM, PARA FIXACAO DE TELHA EM MADEIRA</t>
  </si>
  <si>
    <t>PARAFUSO ZINCADO ROSCA SOBERBA, CABECA SEXTAVADA, 5/16" X 50 MM, PARA FIXACAO DE TELHA EM MADEIRA</t>
  </si>
  <si>
    <t>PARAFUSO ZINCADO ROSCA SOBERBA, CABECA SEXTAVADA, 5/16" X 85 MM, PARA FIXACAO DE TELHA EM MADEIRA</t>
  </si>
  <si>
    <t>PARAFUSO ZINCADO, AUTOBROCANTE, FLANGEADO, 4,2 MM X 19 MM</t>
  </si>
  <si>
    <t>PARAFUSO ZINCADO, SEXTAVADO, COM ROSCA INTEIRA, DIAMETRO 1/4", COMPRIMENTO 1/2"</t>
  </si>
  <si>
    <t>PARAFUSO ZINCADO, SEXTAVADO, COM ROSCA INTEIRA, DIAMETRO 3/8", COMPRIMENTO 2"</t>
  </si>
  <si>
    <t>PARAFUSO ZINCADO, SEXTAVADO, COM ROSCA INTEIRA, DIAMETRO 5/8", COMPRIMENTO 2 1/4"</t>
  </si>
  <si>
    <t>PARAFUSO ZINCADO, SEXTAVADO, COM ROSCA INTEIRA, DIAMETRO 5/8", COMPRIMENTO 3", COM PORCA E ARRUELA DE PRESSAO MEDIA</t>
  </si>
  <si>
    <t>PARAFUSO ZINCADO, SEXTAVADO, COM ROSCA SOBERBA, DIAMETRO 5/16", COMPRIMENTO 40 MM</t>
  </si>
  <si>
    <t>PARAFUSO ZINCADO, SEXTAVADO, COM ROSCA SOBERBA, DIAMETRO 5/16", COMPRIMENTO 80 MM</t>
  </si>
  <si>
    <t>PARAFUSO ZINCADO, SEXTAVADO, GRAU 5, ROSCA INTEIRA, DIAMETRO 1 1/2", COMPRIMENTO 4"</t>
  </si>
  <si>
    <t>PARAFUSO, ASTM A307 - GRAU A, SEXTAVADO, ZINCADO, DIAMETRO 3/8" (9,52 MM), COMPRIMENTO 1" (25,4 MM)</t>
  </si>
  <si>
    <t>PARAFUSO, AUTOATARRAXANTE, CABECA CHATA, FENDA SIMPLES, EM ACO ZINCADO, 1/4" (6,35 MM) X 25 MM</t>
  </si>
  <si>
    <t>PARAFUSO, COMUM, ASTM A307, SEXTAVADO, DIAMETRO 1/2" (12,7 MM), COMPRIMENTO 1" (25,4 MM)</t>
  </si>
  <si>
    <t>PARALELEPIPEDO GRANITICO OU BASALTICO, PARA PAVIMENTACAO, SEM FRETE (VARIACAO REGIONAL DE PECAS POR M2)</t>
  </si>
  <si>
    <t>PASTA ABRASIVA PARA LIMPEZA DE MAOS</t>
  </si>
  <si>
    <t>PASTA LUBRIFICANTE PARA TUBOS E CONEXOES COM JUNTA ELASTICA, EMBALAGEM DE *400* GR (USO EM PVC, ACO, POLIETILENO E OUTROS)</t>
  </si>
  <si>
    <t>PASTA PARA SOLDA DE TUBOS E CONEXOES DE COBRE (EMBALAGEM COM 250 G)</t>
  </si>
  <si>
    <t>PASTA VEDA JUNTAS/ROSCA, EMBALAGEM DE *500* G, PARA INSTALACOES DE AGUA, GAS E OUTROS</t>
  </si>
  <si>
    <t>PASTILHA CERAMICA/PORCELANA, REVEST INT/EXT E PISCINA, CORES BRANCA OU FRIAS, SOLIDAS, SEM MESCLAGEM/MISTURA, ACABAMENTO LISO *2,5 X 2,5* CM</t>
  </si>
  <si>
    <t>PASTILHA CERAMICA/PORCELANA, REVEST INT/EXT E PISCINA, CORES BRANCA OU FRIAS, SOLIDAS, SEM MESCLAGEM/MISTURA, ACABAMENTO LISO *5 X 5* CM</t>
  </si>
  <si>
    <t>PASTILHA CERAMICA/PORCELANA, REVEST INT/EXT E PISCINA, CORES LISAS/SOLIDAS, QUENTES, SEM MESCLAGEM/MISTURA, *2,5 X 2,5* CM</t>
  </si>
  <si>
    <t>PASTILHA CERAMICA/PORCELANA, REVEST INT/EXT E PISCINA, CORES LISAS/SOLIDAS, QUENTES, SEM MESCLAGEM/MISTURA, *5 X 5* CM</t>
  </si>
  <si>
    <t>PASTILHEIRO (HORISTA)</t>
  </si>
  <si>
    <t>PASTILHEIRO (MENSALISTA)</t>
  </si>
  <si>
    <t>PATCH CORD (CABO DE REDE), CATEGORIA 5 E (CAT 5E) UTP, 24 AWG, 4 PARES, EXTENSAO DE 1,50 M</t>
  </si>
  <si>
    <t>PATCH CORD (CABO DE REDE), CATEGORIA 5 E (CAT 5E) UTP, 24 AWG, 4 PARES, EXTENSAO DE 2,50 M</t>
  </si>
  <si>
    <t>PATCH CORD (CABO DE REDE), CATEGORIA 6 (CAT 6) UTP, 23 AWG, 4 PARES, EXTENSAO DE 1,50 M</t>
  </si>
  <si>
    <t>PATCH CORD (CABO DE REDE), CATEGORIA 6 (CAT 6) UTP, 23 AWG, 4 PARES, EXTENSAO DE 2,50 M</t>
  </si>
  <si>
    <t>PATCH PANEL, 24 PORTAS, CATEGORIA 5E, COM RACKS DE 19" DE LARGURA E 1 U DE ALTURA</t>
  </si>
  <si>
    <t>PATCH PANEL, 24 PORTAS, CATEGORIA 6, COM RACKS DE 19" DE LARGURA E 1 U DE ALTURA</t>
  </si>
  <si>
    <t>PATCH PANEL, 48 PORTAS, CATEGORIA 5E, COM RACKS DE 19" DE LARGURA E 2 U DE ALTURA</t>
  </si>
  <si>
    <t>PATCH PANEL, 48 PORTAS, CATEGORIA 6, COM RACKS DE 19" DE LARGURA E 2 U DE ALTURA</t>
  </si>
  <si>
    <t>PEDRA ARDOSIA, CINZA, *40 X 40* CM, E= *1 CM</t>
  </si>
  <si>
    <t>PEDRA ARDOSIA, CINZA, 20 X 40 CM, E= *1 CM</t>
  </si>
  <si>
    <t>PEDRA ARDOSIA, CINZA, 30 X 30, E= *1 CM</t>
  </si>
  <si>
    <t>PEDRA BRITADA N. 0, OU PEDRISCO (4,8 A 9,5 MM) POSTO PEDREIRA/FORNECEDOR, SEM FRETE</t>
  </si>
  <si>
    <t>PEDRA BRITADA N. 1 (9,5 A 19 MM) POSTO PEDREIRA/FORNECEDOR, SEM FRETE</t>
  </si>
  <si>
    <t>PEDRA BRITADA N. 2 (19 A 38 MM) POSTO PEDREIRA/FORNECEDOR, SEM FRETE</t>
  </si>
  <si>
    <t>PEDRA BRITADA N. 3 (38 A 50 MM) POSTO PEDREIRA/FORNECEDOR, SEM FRETE</t>
  </si>
  <si>
    <t>PEDRA DE MAO OU PEDRA RACHAO PARA ARRIMO/FUNDACAO (POSTO PEDREIRA/FORNECEDOR, SEM FRETE)</t>
  </si>
  <si>
    <t>PEDRA GRANITICA OU BASALTICA IRREGULAR, FAIXA GRANULOMETRICA 100 A 150 MM PARA PAVIMENTACAO OU CALCAMENTO POLIEDRICO, POSTO PEDREIRA / FORNECEDOR (SEM FRETE)</t>
  </si>
  <si>
    <t>PEDRA GRANITICA OU BASALTO, CACO, RETALHO, CAVACO, TIPO MIRACEMA, MADEIRA, PADUANA, RACHINHA, SANTA ISABEL OU OUTRAS SIMILARES, E= *1,0 A *2,0 CM</t>
  </si>
  <si>
    <t>PEDRA GRANITICA, SERRADA, TIPO MIRACEMA, MADEIRA, PADUANA, RACHINHA, SANTA ISABEL OU OUTRAS SIMILARES, *11,5 X *23 CM, E= *1,0 A *2,0 CM</t>
  </si>
  <si>
    <t>PEDRA PORTUGUESA OU PETIT PAVE, BRANCA OU PRETA</t>
  </si>
  <si>
    <t>PEDRA QUARTZITO OU CALCARIO LAMINADO, CACO, TIPO CARIRI, ITACOLOMI, LAGOA SANTA, LUMINARIA, PIRENOPOLIS, SAO TOME OU OUTRAS SIMILARES DA REGIAO, E= *1,5 A *2,5 CM</t>
  </si>
  <si>
    <t>PEDRA QUARTZITO OU CALCARIO LAMINADO, SERRADA, TIPO CARIRI, ITACOLOMI, LAGOA SANTA, LUMINARIA, PIRENOPOLIS, SAO TOME OU OUTRAS SIMILARES DA REGIAO, *20 X *40 CM, E= *1,5 A *2,5 CM</t>
  </si>
  <si>
    <t>PEDREIRO (MENSALISTA)</t>
  </si>
  <si>
    <t>PEITORIL EM MARMORE, POLIDO, BRANCO COMUM, L= *15* CM, E= *2,0* CM, COM PINGADEIRA</t>
  </si>
  <si>
    <t>PEITORIL EM MARMORE, POLIDO, BRANCO COMUM, L= *15* CM, E= *3* CM, CORTE RETO</t>
  </si>
  <si>
    <t>PEITORIL PRE-MOLDADO EM GRANILITE, MARMORITE OU GRANITINA, L = *15* CM</t>
  </si>
  <si>
    <t>PEITORIL/ SOLEIRA EM MARMORE, POLIDO, BRANCO COMUM, L= *25* CM, E= *3* CM, CORTE RETO</t>
  </si>
  <si>
    <t>PELICULA REFLETIVA, GT 7 ANOS PARA SINALIZACAO VERTICAL</t>
  </si>
  <si>
    <t>PENDURAL OU PRESILHA REGULADORA, EM ACO GALVANIZADO, COM CORPO, MOLA E REBITE, PARA PERFIL TIPO CANALETA DE ESTRUTURA EM FORROS DRYWALL</t>
  </si>
  <si>
    <t>PENDURAL OU REGULADOR, COM MOLA, EM ACO GALVANIZADO, PARA PERFIL TIPO T CLICADO DE FORROS REMOVIVEL</t>
  </si>
  <si>
    <t>PENEIRA ROTATIVA COM MOTOR ELETRICO TRIFASICO DE 2 CV, CILINDRO DE 1 M X 0,60 M, COM FUROS DE 3,17 MM</t>
  </si>
  <si>
    <t>PERFIL "I" OU "W" EM ACO LAMINADO, QUAISQUER DIMENSOES</t>
  </si>
  <si>
    <t>PERFIL "U" ENRIJECIDO, EM CHAPA DOBRADA DE ACO LAMINADO, E = 3,75 MM, H = 200 MM, L = 75 MM (9,94 KG/M)</t>
  </si>
  <si>
    <t>PERFIL "U" SIMPLES, EM CHAPA DOBRADA DE ACO LAMINADO, E = 2,65 MM, H = 75 MM, L = 40 MM (3,04 KG/M)</t>
  </si>
  <si>
    <t>PERFIL "U" SIMPLES, EM CHAPA DOBRADA DE ACO LAMINADO, E = 3 MM, H = 125 MM, L = 50 MM (5,07 KG/M)</t>
  </si>
  <si>
    <t>PERFIL "U" SIMPLES, EM CHAPA DOBRADA DE ACO LAMINADO, E = 3 MM, H = 200 MM, L = 50 MM (6,83 KG/M)</t>
  </si>
  <si>
    <t>PERFIL "U" SIMPLES, EM CHAPA DOBRADA DE ACO LAMINADO, E = 4,75 MM, H = 100 MM, L = 75 MM (8,74 KG/M)</t>
  </si>
  <si>
    <t>PERFIL "U" SIMPLES, EM CHAPA DOBRADA DE ACO LAMINADO, E = 8 MM, H = 150 MM, L = 75 MM (16,97 KG/M)</t>
  </si>
  <si>
    <t>PERFIL CANALETA, FORMATO C, EM ACO ZINCADO, PARA ESTRUTURA FORRO DRYWALL, E = 0,5 MM, *46 X 18* (L X H), COMPRIMENTO 3 M</t>
  </si>
  <si>
    <t>PERFIL CANTONEIRA L, LISA, EM ACO, 25 X 30 MM, E = 0,5 MM, PARA ESTRUTURA DRYWALL</t>
  </si>
  <si>
    <t>PERFIL CANTONEIRA L, PERFURADA, EM ACO, 23 X 23 MM, E = 0,5 MM, PARA ESTRUTURA DRYWALL</t>
  </si>
  <si>
    <t>PERFIL CARTOLA DE ACO GALVANIZADO, *20 X 30 X 10* MM, E = 0,8 MM</t>
  </si>
  <si>
    <t>PERFIL DE ALUMINIO ANODIZADO</t>
  </si>
  <si>
    <t>PERFIL DE BORRACHA EPDM MACICO *12 X 15* MM PARA ESQUADRIAS</t>
  </si>
  <si>
    <t>PERFIL ELASTOMERICO PRE-FORMADO EM EPMD, PARA JUNTA DE DILATACAO DE PISOS COM POUCA SOLICITACAO, 15 MM DE LARGURA, MOVIMENTACAO DE *11 A 19* MM</t>
  </si>
  <si>
    <t>PERFIL ELASTOMERICO PRE-FORMADO EM EPMD, PARA JUNTA DE DILATACAO DE USO GERAL EM MEDIAS SOLICITACOES, 8 MM DE LARGURA, MOVIMENTACAO DE *5 A 11* MM</t>
  </si>
  <si>
    <t>PERFIL EM ALUMINIO, FORMATO U, ABAS IGUAIS, LARGURA DE 12,70 MM (1/2 POL), ESPESSURA 1,58 MM (1/16 POL) E PESO LINEAR DE APROXIMADAMENTE 0,149 KG/M</t>
  </si>
  <si>
    <t>PERFIL EM ALUMINIO, FORMATO U, ABAS IGUAIS, LARGURA DE 25,4 MM (1"), ESPESSURA DE 2,38 MM (3/32") E PESO LINEAR DE APROXIMADAMENTE 0,460 KG/M</t>
  </si>
  <si>
    <t>PERFIL GUIA, FORMATO U, EM ACO ZINCADO, PARA ESTRUTURA PAREDE DRYWALL, E = 0,5 MM, 48 X 3000 MM (L X C)</t>
  </si>
  <si>
    <t>PERFIL GUIA, FORMATO U, EM ACO ZINCADO, PARA ESTRUTURA PAREDE DRYWALL, E = 0,5 MM, 70 X 3000 MM (L X C)</t>
  </si>
  <si>
    <t>PERFIL GUIA, FORMATO U, EM ACO ZINCADO, PARA ESTRUTURA PAREDE DRYWALL, E = 0,5 MM, 90 X 3000 MM (L X C)</t>
  </si>
  <si>
    <t>PERFIL LONGARINA (PRINCIPAL), T CLICADO, EM ACO, BRANCO NAS FACES APARENTES, PARA FORRO REMOVIVEL, 24 X 32 X 3750 MM (L X H X C</t>
  </si>
  <si>
    <t>PERFIL MONTANTE, FORMATO C, EM ACO ZINCADO, PARA ESTRUTURA PAREDE DRYWALL, E = 0,5 MM, 48 X 3000 MM (L X C)</t>
  </si>
  <si>
    <t>PERFIL MONTANTE, FORMATO C, EM ACO ZINCADO, PARA ESTRUTURA PAREDE DRYWALL, E = 0,5 MM, 70 X 3000 MM (L X C)</t>
  </si>
  <si>
    <t>PERFIL MONTANTE, FORMATO C, EM ACO ZINCADO, PARA ESTRUTURA PAREDE DRYWALL, E = 0,5 MM, 90 X 3000 MM (L X C)</t>
  </si>
  <si>
    <t>PERFIL RODAPE DE IMPERMEABILIZACAO, FORMATO L, EM ACO ZINCADO, PARA ESTRUTURA DRYWALL, E = 0,5 MM, 220 X 3000 MM (H X C)</t>
  </si>
  <si>
    <t>PERFIL TABICA ABERTA, PERFURADA, FORMATO Z, EM ACO GALVANIZADO NATURAL, LARGURA APROXIMADA 40 MM, PARA ESTRUTURA FORRO DRYWALL</t>
  </si>
  <si>
    <t>PERFIL TABICA FECHADA, LISA, FORMATO Z, EM ACO GALVANIZADO NATURAL, LARGURA TOTAL NA HORIZONTAL *40* MM, PARA ESTRUTURA FORRO DRYWALL</t>
  </si>
  <si>
    <t>PERFIL TIPO CANTONEIRA EM L, EM ACO GALVANIZADO, BRANCO, PARA FORRO REMOVIVEL, *23* X 3000 MM (L X C)</t>
  </si>
  <si>
    <t>PERFIL TRAVESSA (SECUNDARIO), T CLICADO, EM ACO GALVANIZADO, BRANCO, PARA FORRO REMOVIVEL, 24 X 1250 MM (L X C)</t>
  </si>
  <si>
    <t>PERFIL TRAVESSA (SECUNDARIO), T CLICADO, EM ACO GALVANIZADO, BRANCO, PARA FORRO REMOVIVEL, 24 X 625 MM (L X C)</t>
  </si>
  <si>
    <t>PERFILADO PERFURADO 19 X 38 MM, CHAPA 22</t>
  </si>
  <si>
    <t>PERFILADO PERFURADO DUPLO 38 X 76 MM, CHAPA 22</t>
  </si>
  <si>
    <t>PERFILADO PERFURADO SIMPLES 38 X 38 MM, CHAPA 22</t>
  </si>
  <si>
    <t>PERFURATRIZ COM TORRE METALICA PARA EXECUCAO DE ESTACA HELICE CONTINUA, PROFUNDIDADE MAXIMA DE 30 M, DIAMETRO MAXIMO DE 800 MM, POTENCIA INSTALADA DE 268 HP, MESA ROTATIVA COM TORQUE MAXIMO DE 170 KNM</t>
  </si>
  <si>
    <t>PERFURATRIZ COM TORRE METALICA PARA EXECUCAO DE ESTACA HELICE CONTINUA, PROFUNDIDADE MAXIMA DE 32 M, DIAMETRO MAXIMO DE 1000 MM, POTENCIA INSTALADA DE 350 HP, MESA ROTATIVA COM TORQUE MAXIMO DE 263 KNM</t>
  </si>
  <si>
    <t>PERFURATRIZ DE COROA DIAMANTADA PARA CONCRETO, DIAMETRO ATE 250 MM, MOTOR ELETRICO 220 V, POTENCIA 2.500W</t>
  </si>
  <si>
    <t>PERFURATRIZ HIDRAULICA COM TRADO CURTO ACOPLADO, PROFUNDIDADE MAXIMA DE 20 M, DIAMETRO MAXIMO DE 1500 MM, POTENCIA INSTALADA DE 137 HP, MESA ROTATIVA COM TORQUE MAXIMO DE 30 KNM (INCLUI MONTAGEM, NAO INCLUI CAMINHAO)</t>
  </si>
  <si>
    <t>PERFURATRIZ HIDRAULICA SOBRE ESTEIRA, TORQUE MAXIMO 161 KNM, PROFUNDIDADE MAXIMA 54 M, DIAMETRO MAXIMO 1500 MM, POTENCIA MOTOR 268 HP</t>
  </si>
  <si>
    <t>PERFURATRIZ HIDRAULICA SOBRE ESTEIRA, TORQUE MAXIMO 98 KNM, PROFUNDIDADE MAXIMA 25 M, DIAMETRO MAXIMO 115 MM, POTENCIA MOTOR 190 HP</t>
  </si>
  <si>
    <t>PERFURATRIZ MANUAL, TORQUE MAXIMO 83 N.M, POTENCIA 5 CV, COM DIAMETRO MAXIMO 4", PARA SOLO GRAMPEADO (INCLUI SUPORTE OU CHASSI TIPO MESA)</t>
  </si>
  <si>
    <t>PERFURATRIZ PARA EXECUCAO DE ESTACAS SECANTES, TIPO HELICE CONTINUA COM CABECOTE DUPLO E TUBO METALICO 300 KW</t>
  </si>
  <si>
    <t>PERFURATRIZ PARA FURO DIRECIONAL HORIZONTAL (HDD) COM CAPACIDADE ATE 89 KN, POTENCIA 24,8 HP A 80 HP (INCLUSO FERRAMENTAS E LOCALIZADOR), PARA REDE SUBTERRANEA</t>
  </si>
  <si>
    <t>PERFURATRIZ PARA FURO DIRECIONAL HORIZONTAL (HDD) COM CAPACIDADE DE 201 KN A 560 KN, POTENCIA 200 HP A 260 HP (INCLUSO FERRAMENTAS E LOCALIZADOR), PARA REDE SUBTERRANEA</t>
  </si>
  <si>
    <t>PERFURATRIZ PARA FURO DIRECIONAL HORIZONTAL (HDD) COM CAPACIDADE DE 90 KN A 200 KN, POTENCIA 100 HP A 160 HP (INCLUSO FERRAMENTAS E LOCALIZADOR), PARA REDE SUBTERRANEA</t>
  </si>
  <si>
    <t>PERFURATRIZ ROTATIVA SOBRE ESTEIRA, TORQUE MAXIMO 2500 KGM, POTENCIA 110 HP, MOTOR DIESEL</t>
  </si>
  <si>
    <t>PERFURATRIZ SOBRE ESTEIRA, TORQUE MAXIMO 600 KGF, PESO MEDIO 1000 KG, POTENCIA 20 HP, DIAMETRO MAXIMO 10"</t>
  </si>
  <si>
    <t>PERFURATRIZ SOBRE ESTEIRA, TORQUE MAXIMO DE 600 KGF, POTENCIA ENTRE 50 E 60 HP, DIAMETRO MAXIMO DE 10"</t>
  </si>
  <si>
    <t>PERNEIRA DE RASPA COM VELCRO</t>
  </si>
  <si>
    <t>PICAPE CABINE SIMPLES COM MOTOR 1.6 FLEX, CAMBIO MANUAL, POTENCIA 101/104 CV, 2 PORTAS</t>
  </si>
  <si>
    <t>PILAR QUADRADO NAO APARELHADO *10 X 10* CM, EM MACARANDUBA/MASSARANDUBA, ANGELIM OU EQUIVALENTE DA REGIAO - BRUTA</t>
  </si>
  <si>
    <t>PILAR QUADRADO NAO APARELHADO *15 X 15* CM, EM MACARANDUBA/MASSARANDUBA, ANGELIM OU EQUIVALENTE DA REGIAO - BRUTA</t>
  </si>
  <si>
    <t>PILAR QUADRADO NAO APARELHADO *20 X 20* CM, EM MACARANDUBA/MASSARANDUBA, ANGELIM OU EQUIVALENTE DA REGIAO - BRUTA</t>
  </si>
  <si>
    <t>PINGADEIRA PLASTICA PARA TELHA DE FIBROCIMENTO CANALETE 49/KALHETA OU CANALETE 90/KALHETAO</t>
  </si>
  <si>
    <t>PINO DE ACO COM ARRUELA CONICA, DIAMETRO ARRUELA = *23* MM E COMP HASTE = *27* MM (ACAO INDIRETA)</t>
  </si>
  <si>
    <t>PINO DE ACO COM FURO, HASTE = 27 MM (ACAO DIRETA)</t>
  </si>
  <si>
    <t>PINO DE ACO COM ROSCA 1/4", COMPRIMENTO DA HASTE = 30 MM E ROSCA = 20 MM (ACAO DIRETA)</t>
  </si>
  <si>
    <t>PINO DE ACO LISO 1/4", HASTE = *36,5* MM (ACAO DIRETA)</t>
  </si>
  <si>
    <t>PINO DE ACO LISO 1/4", HASTE = *53* MM (ACAO DIRETA)</t>
  </si>
  <si>
    <t>PINO GUIA RETO, EM LATAO, CHAPA COM 3 MM DE ESPESSURA E GUIA COM ROLETE DE 9 MM</t>
  </si>
  <si>
    <t>PINO ROSCA EXTERNA, EM ACO GALVANIZADO, PARA ISOLADOR DE 15KV, DIAMETRO 25 MM, COMPRIMENTO *290* MM</t>
  </si>
  <si>
    <t>PINO ROSCA EXTERNA, EM ACO GALVANIZADO, PARA ISOLADOR DE 25KV, DIAMETRO 35MM, COMPRIMENTO *320* MM</t>
  </si>
  <si>
    <t>PINTOR (HORISTA)</t>
  </si>
  <si>
    <t>PINTOR (MENSALISTA)</t>
  </si>
  <si>
    <t>PINTOR DE LETREIROS (HORISTA)</t>
  </si>
  <si>
    <t>PINTOR DE LETREIROS (MENSALISTA)</t>
  </si>
  <si>
    <t>PINTOR PARA TINTA EPOXI (HORISTA)</t>
  </si>
  <si>
    <t>PINTOR PARA TINTA EPOXI (MENSALISTA)</t>
  </si>
  <si>
    <t>PISO DE BORRACHA CANELADO EM PLACAS 50 X 50 CM, E = *3,5* MM, PARA COLA</t>
  </si>
  <si>
    <t>PISO DE BORRACHA ESPORTIVO EM PLACAS 50 X 50 CM, E = 15 MM, PARA ARGAMASSA, PRETO</t>
  </si>
  <si>
    <t>PISO DE BORRACHA FRISADO OU PASTILHADO, PRETO, EM PLACAS 50 X 50 CM, E = 7 MM, PARA ARGAMASSA</t>
  </si>
  <si>
    <t>PISO DE BORRACHA PASTILHADO EM PLACAS 50 X 50 CM, E = *3,5* MM, PARA COLA, PRETO</t>
  </si>
  <si>
    <t>PISO DE BORRACHA PASTILHADO EM PLACAS 50 X 50 CM, E = 15 MM, PARA ARGAMASSA, PRETO</t>
  </si>
  <si>
    <t>PISO EM CERAMICA ESMALTADA, COR LISA, PEI MAIOR OU IGUAL A 4, FORMATO MAIOR QUE 2025 CM2</t>
  </si>
  <si>
    <t>PISO EM CERAMICA ESMALTADA, COR LISA, PEI MAIOR OU IGUAL A 4, FORMATO MENOR OU IGUAL A 2025 CM2</t>
  </si>
  <si>
    <t>PISO EM GRANILITE, MARMORITE OU GRANITINA, AGREGADO COR PRETO, CINZA, PALHA OU BRANCO, E= *8* MM (INCLUSO EXECUCAO)</t>
  </si>
  <si>
    <t>PISO EM GRANITO, POLIDO, TIPO AMENDOA/ AMARELO CAPRI/ AMARELO DOURADO CARIOCA OU OUTROS EQUIVALENTES DA REGIAO, FORMATO MENOR OU IGUAL A 3025 CM2, E= *2* CM</t>
  </si>
  <si>
    <t>PISO EM GRANITO, POLIDO, TIPO ANDORINHA/ QUARTZ/ CASTELO/ CORUMBA OU OUTROS EQUIVALENTES DA REGIAO, FORMATO MENOR OU IGUAL A 3025 CM2, E= *2* CM</t>
  </si>
  <si>
    <t>PISO EM GRANITO, POLIDO, TIPO MARFIM, DALLAS, CARAVELAS OU OUTROS EQUIVALENTES DA REGIAO, FORMATO MENOR OU IGUAL A 3025 CM2, E= *2*CM</t>
  </si>
  <si>
    <t>PISO EM GRANITO, POLIDO, TIPO PRETO SAO GABRIEL/ TIJUCA OU OUTROS EQUIVALENTES DA REGIAO, FORMATO MENOR OU IGUAL A 3025 CM2, E= *2* CM</t>
  </si>
  <si>
    <t>PISO EM PORCELANATO, RETIFICADO, LISO, MONOCOLOR, ACETINADO OU POLIDO, FORMATO MAIOR QUE 2500 ATE 6400 CM2</t>
  </si>
  <si>
    <t>PISO EM PORCELANATO,RETIFICADO, LISO, MONOCOLOR, ACETINADO OU POLIDO, FORMATO MAIOR QUE 6400 CM2</t>
  </si>
  <si>
    <t>PISO EM REGUA VINILICA SEMIFLEXIVEL, ENCAIXE CLICADO, E = 4 MM (SEM COLOCACAO)</t>
  </si>
  <si>
    <t>PISO EPOXI AUTONIVELANTE, ESPESSURA *4* MM (INCLUSO EXECUCAO)</t>
  </si>
  <si>
    <t>PISO EPOXI MULTILAYER, ESPESSURA *2* MM (INCLUSO EXECUCAO)</t>
  </si>
  <si>
    <t>PISO FULGET (GRANITO LAVADO) EM PLACAS DE *40 X 40* CM, E = 2,0 CM (SEM COLOCACAO)</t>
  </si>
  <si>
    <t>PISO FULGET (GRANITO LAVADO) EM PLACAS DE *75 X 75* CM, E = 2,0 CM (SEM COLOCACAO)</t>
  </si>
  <si>
    <t>PISO FULGET (GRANITO LAVADO) MOLDADO IN LOCO (INCLUSO EXECUCAO)</t>
  </si>
  <si>
    <t>PISO KORODUR (INCLUSO EXECUCAO)</t>
  </si>
  <si>
    <t>PISO TATIL / PODOTATIL, LADRILHO HIDRAULICO / CONCRETO, *25 X 25* CM, E= *2,5* CM, PADRAO TATIL ALERTA OU DIRECIONAL, COR AMARELA</t>
  </si>
  <si>
    <t>PISO TATIL / PODOTATIL, LADRILHO HIDRAULICO/CONCRETO, *40 X 40* CM, E= 2,5* CM, PADRAO TATIL ALERTA OU DIRECIONAL, COR NATURAL</t>
  </si>
  <si>
    <t>PISO TATIL ALERTA OU DIRECIONAL, DE BORRACHA, COLORIDO, 25 X 25 CM, E = 5 MM, PARA COLA</t>
  </si>
  <si>
    <t>PISO TATIL DE ALERTA OU DIRECIONAL DE BORRACHA, PRETO, 25 X 25 CM, E = 5 MM, PARA COLA</t>
  </si>
  <si>
    <t>PISO TATIL DE ALERTA OU DIRECIONAL, DE BORRACHA, COLORIDO, 25 X 25 CM, E = 12 MM, PARA ARGAMASSA</t>
  </si>
  <si>
    <t>PISO TATIL DE ALERTA OU DIRECIONAL, DE BORRACHA, PRETO, 25 X 25 CM, E = 12 MM, PARA ARGAMASSA</t>
  </si>
  <si>
    <t>PISO URETANO, VERSAO REVESTIMENTO AUTONIVELANTE, ESPESSURA VARIAVEL DE 3 A 4 MM (INCLUSO EXECUCAO)</t>
  </si>
  <si>
    <t>PISO/ REVESTIMENTO EM GRANITO, POLIDO, TIPO ANDORINHA/ QUARTZ/ CASTELO/ CORUMBA OU OUTROS EQUIVALENTES DA REGIAO, FORMATO MAIOR OU IGUAL A 3025 CM2, E = *2*CM</t>
  </si>
  <si>
    <t>PISO/ REVESTIMENTO EM MARMORE, POLIDO, BRANCO COMUM, FORMATO MAIOR OU IGUAL A 3025 CM2, E = *2* CM</t>
  </si>
  <si>
    <t>PISO/ REVESTIMENTO EM MARMORE, POLIDO, BRANCO COMUM, FORMATO MENOR OU IGUAL A 3025 CM2, E = *2* CM</t>
  </si>
  <si>
    <t>PLACA / CHAPA DE GESSO ACARTONADO, ACABAMENTO VINILICO LISO EM UMA DAS FACES, COR BRANCA, BORDA QUADRADA, E = 9,5 MM, *625 X 1250* MM (L X C), PARA FORRO REMOVIVEL</t>
  </si>
  <si>
    <t>PLACA / CHAPA DE GESSO ACARTONADO, ACABAMENTO VINILICO LISO EM UMA DAS FACES, COR BRANCA, BORDA QUADRADA, E = 9,5 MM, *625 X 625* MM (L X C), PARA FORRO REMOVIVEL</t>
  </si>
  <si>
    <t>PLACA / CHAPA DE GESSO ACARTONADO, RESISTENTE A UMIDADE (RU), COR VERDE, E = 12,5 MM, 1200 X 1800 MM (L X C)</t>
  </si>
  <si>
    <t>PLACA / CHAPA DE GESSO ACARTONADO, RESISTENTE A UMIDADE (RU), COR VERDE, E = 12,5 MM, 1200 X 2400 MM (L X C)</t>
  </si>
  <si>
    <t>PLACA / CHAPA DE GESSO ACARTONADO, RESISTENTE A UMIDADE (RU), COR VERDE, E = 15 MM, 1200 X 2400 MM (L X C)</t>
  </si>
  <si>
    <t>PLACA / CHAPA DE GESSO ACARTONADO, RESISTENTE AO FOGO (RF), COR ROSA, E = 12,5 MM, 1200 X 1800 MM (L X C)</t>
  </si>
  <si>
    <t>PLACA / CHAPA DE GESSO ACARTONADO, RESISTENTE AO FOGO (RF), COR ROSA, E = 12,5 MM, 1200 X 2400 MM (L X C)</t>
  </si>
  <si>
    <t>PLACA / CHAPA DE GESSO ACARTONADO, RESISTENTE AO FOGO (RF), COR ROSA, E = 15 MM, 1200 X 2400 MM (L X C)</t>
  </si>
  <si>
    <t>PLACA / CHAPA DE GESSO ACARTONADO, STANDARD (ST), COR BRANCA, E = 12,5 MM, 1200 X 1800 MM (L X C)</t>
  </si>
  <si>
    <t>PLACA / CHAPA DE GESSO ACARTONADO, STANDARD (ST), COR BRANCA, E = 12,5 MM, 1200 X 2400 MM (L X C)</t>
  </si>
  <si>
    <t>PLACA / CHAPA DE GESSO ACARTONADO, STANDARD (ST), COR BRANCA, E = 15 MM, 1200 X 2400 MM (L X C)</t>
  </si>
  <si>
    <t>PLACA CIMENTICIA LISA E = 10 MM, DE 1,20 X *2,50* M (SEM AMIANTO)</t>
  </si>
  <si>
    <t>PLACA CIMENTICIA LISA E = 6 MM, DE 1,20 X *2,50* M (SEM AMIANTO)</t>
  </si>
  <si>
    <t>PLACA DE ACO ESMALTADA PARA IDENTIFICACAO DE RUA, *45 CM X 20* CM</t>
  </si>
  <si>
    <t>PLACA DE ACRILICO TRANSPARENTE ADESIVADA PARA SINALIZACAO DE PORTAS, BORDA POLIDA, DE *25 X 8*, E = 6 MM (NAO INCLUI ACESSORIOS PARA FIXACAO)</t>
  </si>
  <si>
    <t>PLACA DE FIBRA MINERAL PARA FORRO, DE 1250 X 625 MM, E = 15 MM, BORDA RETA, COM PINTURA ANTIMOFO (NAO INCLUI PERFIS)</t>
  </si>
  <si>
    <t>PLACA DE FIBRA MINERAL PARA FORRO, DE 625 X 625 MM, E = 15 MM, BORDA REBAIXADA PARA PERFIL 24 MM, COM PINTURA ANTIMOFO (NAO INCLUI PERFIS)</t>
  </si>
  <si>
    <t>PLACA DE FIBRA MINERAL PARA FORRO, DE 625 X 625 MM, E = 15 MM, BORDA RETA, COM PINTURA ANTIMOFO (NAO INCLUI PERFIS)</t>
  </si>
  <si>
    <t>PLACA DE GESSO PARA FORRO, *60 X 60* CM, ESPESSURA DE 12 MM (SEM COLOCACAO)</t>
  </si>
  <si>
    <t>PLACA DE INAUGURACAO EM BRONZE *35X 50*CM</t>
  </si>
  <si>
    <t>PLACA DE INAUGURACAO METALICA, *40* CM X *60* CM</t>
  </si>
  <si>
    <t>PLACA DE OBRA (PARA CONSTRUCAO CIVIL) EM CHAPA GALVANIZADA *N. 22*, ADESIVADA, DE *2,4 X 1,2* M (SEM POSTES PARA FIXACAO)</t>
  </si>
  <si>
    <t>PLACA DE SINALIZACAO DE SEGURANCA CONTRA INCENDIO - ALERTA, TRIANGULAR, BASE DE *30* CM, EM PVC *2* MM ANTI-CHAMAS (SIMBOLOS, CORES E PICTOGRAMAS CONFORME NBR 16820)</t>
  </si>
  <si>
    <t>PLACA DE SINALIZACAO DE SEGURANCA CONTRA INCENDIO, FOTOLUMINESCENTE, QUADRADA, *14 X 14* CM, EM PVC *2* MM ANTI-CHAMAS (SIMBOLOS, CORES E PICTOGRAMAS CONFORME NBR 16820)</t>
  </si>
  <si>
    <t>PLACA DE SINALIZACAO DE SEGURANCA CONTRA INCENDIO, FOTOLUMINESCENTE, QUADRADA, *20 X 20* CM, EM PVC *2* MM ANTI-CHAMAS (SIMBOLOS, CORES E PICTOGRAMAS CONFORME NBR 16820)</t>
  </si>
  <si>
    <t>PLACA DE SINALIZACAO DE SEGURANCA CONTRA INCENDIO, FOTOLUMINESCENTE, RETANGULAR, *12 X 40* CM, EM PVC *2* MM ANTI-CHAMAS (SIMBOLOS, CORES E PICTOGRAMAS CONFORME NBR 16820)</t>
  </si>
  <si>
    <t>PLACA DE SINALIZACAO DE SEGURANCA CONTRA INCENDIO, FOTOLUMINESCENTE, RETANGULAR, *13 X 26* CM, EM PVC *2* MM ANTI-CHAMAS (SIMBOLOS, CORES E PICTOGRAMAS CONFORME NBR 16820)</t>
  </si>
  <si>
    <t>PLACA DE SINALIZACAO DE SEGURANCA CONTRA INCENDIO, FOTOLUMINESCENTE, RETANGULAR, *20 X 40* CM, EM PVC *2* MM ANTI-CHAMAS (SIMBOLOS, CORES E PICTOGRAMAS CONFORME NBR 16820)</t>
  </si>
  <si>
    <t>PLACA DE SINALIZACAO EM CHAPA DE ACO NUM 16 COM PINTURA REFLETIVA</t>
  </si>
  <si>
    <t>PLACA DE SINALIZACAO EM CHAPA DE ALUMINIO COM PINTURA REFLETIVA, E = 2 MM</t>
  </si>
  <si>
    <t>PLACA DE VENTILACAO PARA TELHA DE FIBROCIMENTO CANALETE 49 KALHETA</t>
  </si>
  <si>
    <t>PLACA DE VENTILACAO PARA TELHA DE FIBROCIMENTO, CANALETE 90 OU KALHETAO</t>
  </si>
  <si>
    <t>PLACA NUMERACAO RESIDENCIAL EM CHAPA GALVANIZADA ESMALTADA 12 X 18 CM</t>
  </si>
  <si>
    <t>PLACA ORIENTATIVA SOBRE EXERCICIOS, 2,00 M X 1,00 M (CHAPA GALVANIZADA #20), ESTRUTURA EM TUBOS REDONDOS DE ACO CARBONO, PINTURA NO PROCESSO ELETROSTATICO, ADESIVO FRENTE E VERSO - PARA ACADEMIA AO AR LIVRE / ACADEMIA DA TERCEIRA IDADE - ATI</t>
  </si>
  <si>
    <t>PLACA VINILICA SEMIFLEXIVEL PARA PISOS, E = 3,2 MM, 30 X 30 CM (SEM COLOCACAO)</t>
  </si>
  <si>
    <t>PLACA VINILICA SEMIFLEXIVEL PARA REVESTIMENTO DE PISOS E PAREDES, E = 2 MM (SEM COLOCACAO)</t>
  </si>
  <si>
    <t>PLACA/PISO DE CONCRETO POROSO/ PAVIMENTO PERMEAVEL/BLOCO DRENANTE DE CONCRETO, *40 X 40* CM, E = 6 CM, COR NATURAL</t>
  </si>
  <si>
    <t>PLACA/TAMPA CEGA EM LATAO ESCOVADO PARA CONDULETE EM LIGA DE ALUMINIO 4 X 4"</t>
  </si>
  <si>
    <t>PLUG OU BUJAO DE FERRO GALVANIZADO, DE 1 1/2"</t>
  </si>
  <si>
    <t>PLUG OU BUJAO DE FERRO GALVANIZADO, DE 1 1/4"</t>
  </si>
  <si>
    <t>PLUG OU BUJAO DE FERRO GALVANIZADO, DE 1"</t>
  </si>
  <si>
    <t>PLUG OU BUJAO DE FERRO GALVANIZADO, DE 1/2"</t>
  </si>
  <si>
    <t>PLUG OU BUJAO DE FERRO GALVANIZADO, DE 2 1/2"</t>
  </si>
  <si>
    <t>PLUG OU BUJAO DE FERRO GALVANIZADO, DE 2"</t>
  </si>
  <si>
    <t>PLUG OU BUJAO DE FERRO GALVANIZADO, DE 3"</t>
  </si>
  <si>
    <t>PLUG OU BUJAO DE FERRO GALVANIZADO, DE 3/4"</t>
  </si>
  <si>
    <t>PLUG OU BUJAO DE FERRO GALVANIZADO, DE 4"</t>
  </si>
  <si>
    <t>PLUG PVC, JE, DN 100 MM, PARA REDE COLETORA ESGOTO</t>
  </si>
  <si>
    <t>PLUG PVC, JE, DN 150 MM, PARA REDE COLETORA ESGOTO</t>
  </si>
  <si>
    <t>PO DE PEDRA (POSTO PEDREIRA/FORNECEDOR, SEM FRETE)</t>
  </si>
  <si>
    <t>POCEIRO / ESCAVADOR DE VALAS E TUBULOES (HORISTA)</t>
  </si>
  <si>
    <t>POCEIRO / ESCAVADOR DE VALAS E TUBULOES (MENSALISTA)</t>
  </si>
  <si>
    <t>POLIDORA DE PISO (POLITRIZ) ELETRICA, MOTOR MONOFASICO DE 4 HP, PESO DE 100 KG, DIAMETRO DO TRABALHO DE 450 MM</t>
  </si>
  <si>
    <t>POLIESTIRENO EXPANDIDO/EPS (ISOPOR), PEROLAS, PARA CONCRETO LEVE</t>
  </si>
  <si>
    <t>POLIESTIRENO EXPANDIDO/EPS (ISOPOR), TIPO 2F, BLOCO</t>
  </si>
  <si>
    <t>POLIESTIRENO EXPANDIDO/EPS (ISOPOR), TIPO 2F, PLACA, ISOLAMENTO TERMOACUSTICO, E = 10 MM, 1000 X 500 MM</t>
  </si>
  <si>
    <t>POLIESTIRENO EXPANDIDO/EPS (ISOPOR), TIPO 2F, PLACA, ISOLAMENTO TERMOACUSTICO, E = 20 MM, 1000 X 500 MM</t>
  </si>
  <si>
    <t>POLIESTIRENO EXPANDIDO/EPS (ISOPOR), TIPO 2F, PLACA, ISOLAMENTO TERMOACUSTICO, E = 50 MM, 1000 X 500 MM</t>
  </si>
  <si>
    <t>POLVORA NEGRA</t>
  </si>
  <si>
    <t>PONTALETE *7,5 X 7,5* CM EM PINUS, MISTA OU EQUIVALENTE DA REGIAO - BRUTA</t>
  </si>
  <si>
    <t>PONTALETE ROLICO SEM TRATAMENTO, D = 8 A 11 CM, H = 3 M, EM EUCALIPTO OU EQUIVALENTE DA REGIAO - BRUTA (PARA ESCORAMENTO)</t>
  </si>
  <si>
    <t>PONTALETE ROLICO SEM TRATAMENTO, D = 8 A 11 CM, H = 6 M, EM EUCALIPTO OU EQUIVALENTE DA REGIAO - BRUTA (PARA ESCORAMENTO)</t>
  </si>
  <si>
    <t>PONTEIRO DE ACO, LISO, REDONDO, 3/4" X 10"</t>
  </si>
  <si>
    <t>PONTEIRO PARA MARTELO ROMPEDOR, DIAMETRO = *28* MM, COMPRIMENTO = *520* MM, ENCAIXE SEXTAVADO</t>
  </si>
  <si>
    <t>PORCA OLHAL EM ACO GALVANIZADO, ESPESSURA 16MM, ABERTURA 21MM</t>
  </si>
  <si>
    <t>PORCA OLHAL M 16, EM ACO GALVANIZADO, DIAMETRO = 16 MM</t>
  </si>
  <si>
    <t>PORCA UNIAO/JUNCAO ZINCADA SEXTAVADA 1/4", CHAVE 7/16", COMPRIMENTO = 25 MM</t>
  </si>
  <si>
    <t>PORCA ZINCADA, QUADRADA, DIAMETRO 3/8"</t>
  </si>
  <si>
    <t>PORCA ZINCADA, QUADRADA, DIAMETRO 5/8"</t>
  </si>
  <si>
    <t>PORCA ZINCADA, SEXTAVADA, DIAMETRO 1"</t>
  </si>
  <si>
    <t>PORCA ZINCADA, SEXTAVADA, DIAMETRO 1/2"</t>
  </si>
  <si>
    <t>PORCA ZINCADA, SEXTAVADA, DIAMETRO 1/4"</t>
  </si>
  <si>
    <t>PORCA ZINCADA, SEXTAVADA, DIAMETRO 3/8"</t>
  </si>
  <si>
    <t>PORCA ZINCADA, SEXTAVADA, DIAMETRO 5/16"</t>
  </si>
  <si>
    <t>PORCA ZINCADA, SEXTAVADA, DIAMETRO 5/8"</t>
  </si>
  <si>
    <t>PORTA CADEADO EM ACO GALVANIZADO, COMPRIMENTO DE 3 1/2"</t>
  </si>
  <si>
    <t>PORTA CORTA-FOGO SIMPLES PARA SAIDA DE EMERGENCIA, 1 FOLHA DE ABRIR, 5 CM, ACABAMENTO NATURAL / SEM PINTURA, COM FECHADURA TIPO TRINCO, DOBRADICAS E BATENTE, VAO LUZ DE 90 X 210 CM, CLASSE P-90 (NBR 11742)</t>
  </si>
  <si>
    <t>PORTA DE ABRIR / GIRO, DE MADEIRA FOLHA MEDIA (NBR 15930) DE 1000 X 2100 MM, DE 35 MM A 40 MM DE ESPESSURA, NUCLEO SEMI-SOLIDO (SARRAFEADO), CAPA LISA EM HDF, ACABAMENTO EM LAMINADO NATURAL PARA VERNIZ</t>
  </si>
  <si>
    <t>PORTA DE ABRIR / GIRO, DE MADEIRA FOLHA MEDIA (NBR 15930) DE 1000 X 2100 MM, DE 35 MM A 40 MM DE ESPESSURA, NUCLEO SEMI-SOLIDO (SARRAFEADO), CAPA LISA EM HDF, ACABAMENTO EM PRIMER PARA PINTURA</t>
  </si>
  <si>
    <t>PORTA DE ABRIR / GIRO, DE MADEIRA FOLHA MEDIA (NBR 15930) DE 700 X 2100 MM, DE 35 MM A 40 MM DE ESPESSURA, NUCLEO SEMI-SOLIDO (SARRAFEADO), CAPA FRISADA EM HDF, ACABAMENTO MELAMINICO EM PADRAO MADEIRA</t>
  </si>
  <si>
    <t>PORTA DE ABRIR / GIRO, DE MADEIRA FOLHA MEDIA (NBR 15930) DE 700 X 2100 MM, DE 35 MM A 40 MM DE ESPESSURA, NUCLEO SEMI-SOLIDO (SARRAFEADO), CAPA LISA EM HDF, ACABAMENTO EM LAMINADO NATURAL PARA VERNIZ</t>
  </si>
  <si>
    <t>PORTA DE ABRIR / GIRO, DE MADEIRA FOLHA MEDIA (NBR 15930) DE 800 X 2100 MM, DE 35 MM A 40 MM DE ESPESSURA, NUCLEO SEMI-SOLIDO (SARRAFEADO), CAPA FRISADA EM HDF, ACABAMENTO MELAMINICO EM PADRAO MADEIRA</t>
  </si>
  <si>
    <t>PORTA DE ABRIR / GIRO, DE MADEIRA FOLHA MEDIA (NBR 15930) DE 800 X 2100 MM, DE 35 MM A 40 MM DE ESPESSURA, NUCLEO SEMI-SOLIDO (SARRAFEADO), CAPA LISA EM HDF, ACABAMENTO EM LAMINADO NATURAL PARA VERNIZ</t>
  </si>
  <si>
    <t>PORTA DE ABRIR / GIRO, DE MADEIRA FOLHA MEDIA (NBR 15930) DE 900 X 2100 MM, DE 35 MM A 40 MM DE ESPESSURA, NUCLEO SEMI-SOLIDO (SARRAFEADO), CAPA LISA EM HDF, ACABAMENTO EM LAMINADO NATURAL PARA VERNIZ</t>
  </si>
  <si>
    <t>PORTA DE ABRIR / GIRO, EM GRADIL FERRO, COM BARRA CHATA 3 CM X 1/4", COM REQUADRO E GUARNICAO - COMPLETO - ACABAMENTO NATURAL</t>
  </si>
  <si>
    <t>PORTA DE ABRIR / GIRO, EM MADEIRA MACICA (ANGELIM OU EQUIVALENTE REGIONAL), QUALQUER DESENHO (VERTICAL/DIAGONAL/HORIZ.), E = *3,5* CM, DIMENSOES 2,10 X 0,70 (SOMENTE FOLHA DE PORTA, ACABAMENTO NATURAL)</t>
  </si>
  <si>
    <t>PORTA DE ABRIR EM ACO, COM DIVISAO HORIZONTAL PARA VIDROS, 90 X 210 CM, COM FUNDO ANTICORROSIVO/PRIMER DE PROTECAO, INCLUI FECHADURA, MACANETA E PARAFUSO, SEM GUARNICAO/ALIZAR/VISTA, VIDROS NAO INCLUSOS</t>
  </si>
  <si>
    <t>PORTA DE ABRIR EM ACO, TIPO VENEZIANA, 90 X 210 CM, COM FUNDO ANTICORROSIVO / PRIMER DE PROTECAO, INCLUI FECHADURA, MACANETA E PARAFUSOS, SEM GUARNICAO/ALIZAR/VISTA</t>
  </si>
  <si>
    <t>PORTA DE ABRIR EM ALUMINIO COM DIVISAO HORIZONTAL PARA VIDROS, ACABAMENTO ANODIZADO NATURAL, VIDROS INCLUSOS, SEM GUARNICAO/ALIZAR/VISTA, 87 CM X 210 CM</t>
  </si>
  <si>
    <t>PORTA DE ABRIR EM ALUMINIO COM LAMBRI HORIZONTAL/LAMINADA, ACABAMENTO ANODIZADO NATURAL, SEM GUARNICAO/ALIZAR/VISTA</t>
  </si>
  <si>
    <t>PORTA DE ABRIR EM ALUMINIO TIPO VENEZIANA, ACABAMENTO ANODIZADO NATURAL, SEM GUARNICAO/ALIZAR/VISTA</t>
  </si>
  <si>
    <t>PORTA DE ABRIR, TIPO VENEZIANA, EM ALUMINIO, ACABAMENTO ANODIZADO NATURAL, 90 CM X 210 CM (LARGURA X ALTURA), SEM GUARNICAO/ALIZAR/VISTA</t>
  </si>
  <si>
    <t>PORTA DE CORRER EM ALUMINIO, DUAS FOLHAS MOVEIS COM VIDRO, FECHADURA E PUXADOR EMBUTIDO, ACABAMENTO ANODIZADO NATURAL, SEM GUARNICAO/ALIZAR/VISTA</t>
  </si>
  <si>
    <t>PORTA DE ENROLAR MANUAL COMPLETA, ARTICULADA RAIADA LARGA, EM ACO GALVANIZADO NATURAL, CHAPA NUMERO 24 (SEM INSTALACAO)</t>
  </si>
  <si>
    <t>PORTA DE ENROLAR MANUAL COMPLETA, PERFIL MEIA CANA CEGA, EM ACO GALVANIZADO COM PINTURA ELETROSTATICA, CHAPA NUMERO 24" (SEM INSTALACAO)</t>
  </si>
  <si>
    <t>PORTA DE ENROLAR MANUAL COMPLETA, PERFIL MEIA CANA CEGA, EM ACO GALVANIZADO NATURAL, CHAPA NUMERO 24 (SEM INSTALACAO)</t>
  </si>
  <si>
    <t>PORTA DE ENROLAR MANUAL COMPLETA, PERFIL MEIA CANA VAZADA TIJOLINHO, EM ACO GALVANIZADO NATURAL, CHAPA NUMERO 24 (SEM INSTALACAO)</t>
  </si>
  <si>
    <t>PORTA DE MADEIRA QUADRICULADA PARA VIDRO, DE CORRER (EUCALIPTO OU EQUIVALENTE REGIONAL), E = *3,5* CM</t>
  </si>
  <si>
    <t>PORTA DE MADEIRA TIPO VENEZIANA (EUCALIPTO OU EQUIVALENTE REGIONAL), E = *3,5* CM</t>
  </si>
  <si>
    <t>PORTA DE MADEIRA, FOLHA LEVE (NBR 15930) DE 600 X 2100 MM, DE 35 MM A 40 MM DE ESPESSURA, NUCLEO COLMEIA, CAPA LISA EM HDF, ACABAMENTO EM PRIMER PARA PINTURA</t>
  </si>
  <si>
    <t>PORTA DE MADEIRA, FOLHA LEVE (NBR 15930) DE 700 X 2100 MM, DE 35 MM A 40 MM DE ESPESSURA, NUCLEO COLMEIA, CAPA LISA EM HDF, ACABAMENTO EM PRIMER PARA PINTURA</t>
  </si>
  <si>
    <t>PORTA DE MADEIRA, FOLHA LEVE (NBR 15930) DE 800 X 2100 MM, DE 35 MM A 40 MM DE ESPESSURA, NUCLEO COLMEIA, CAPA LISA EM HDF, ACABAMENTO EM PRIMER PARA PINTURA</t>
  </si>
  <si>
    <t>PORTA DE MADEIRA, FOLHA LEVE (NBR 15930), DE 600 X 2100 MM, E = 35 MM, NUCLEO COLMEIA, CAPA LISA EM HDF, ACABAMENTO MELAMINICO EM PADRAO MADEIRA</t>
  </si>
  <si>
    <t>PORTA DE MADEIRA, FOLHA MEDIA (NBR 15930) DE 600 X 2100 MM, DE 35 MM A 40 MM DE ESPESSURA, NUCLEO SEMI-SOLIDO (SARRAFEADO), CAPA FRISADA EM HDF, ACABAMENTO MELAMINICO EM PADRAO MADEIRA</t>
  </si>
  <si>
    <t>PORTA DE MADEIRA, FOLHA MEDIA (NBR 15930) DE 600 X 2100 MM, DE 35 MM A 40 MM DE ESPESSURA, NUCLEO SEMI-SOLIDO (SARRAFEADO), CAPA LISA EM HDF, ACABAMENTO EM PRIMER PARA PINTURA</t>
  </si>
  <si>
    <t>PORTA DE MADEIRA, FOLHA MEDIA (NBR 15930) DE 600 X 2100 MM, DE 35 MM A 40 MM DE ESPESSURA, NUCLEO SEMI-SOLIDO (SARRAFEADO), CAPA LISA EM HDF, ACABAMENTO LAMINADO NATURAL PARA VERNIZ</t>
  </si>
  <si>
    <t>PORTA DE MADEIRA, FOLHA MEDIA (NBR 15930) DE 700 X 2100 MM, DE 35 MM A 40 MM DE ESPESSURA, NUCLEO SEMI-SOLIDO (SARRAFEADO), CAPA LISA EM HDF, ACABAMENTO EM PRIMER PARA PINTURA</t>
  </si>
  <si>
    <t>PORTA DE MADEIRA, FOLHA MEDIA (NBR 15930) DE 800 X 2100 MM, DE 35 MM A 40 MM DE ESPESSURA, NUCLEO SEMI-SOLIDO (SARRAFEADO), CAPA LISA EM HDF, ACABAMENTO EM PRIMER PARA PINTURA</t>
  </si>
  <si>
    <t>PORTA DE MADEIRA, FOLHA MEDIA (NBR 15930) DE 900 X 2100 MM, DE 35 MM A 40 MM DE ESPESSURA, NUCLEO SEMI-SOLIDO (SARRAFEADO), CAPA LISA EM HDF, ACABAMENTO EM PRIMER PARA PINTURA</t>
  </si>
  <si>
    <t>PORTA DE MADEIRA, FOLHA PESADA (NBR 15930) DE 800 X 2100 MM, DE 40 MM A 45 MM DE ESPESSURA, NUCLEO SOLIDO, CAPA LISA EM HDF, ACABAMENTO EM LAMINADO NATURAL PARA VERNIZ</t>
  </si>
  <si>
    <t>PORTA DE MADEIRA, FOLHA PESADA (NBR 15930) DE 800 X 2100 MM, DE 40 MM A 45 MM DE ESPESSURA, NUCLEO SOLIDO, CAPA LISA EM HDF, ACABAMENTO EM PRIMER PARA PINTURA</t>
  </si>
  <si>
    <t>PORTA DE MADEIRA, FOLHA PESADA (NBR 15930) DE 900 X 2100 MM, DE 40 MM A 45 MM DE ESPESSURA, NUCLEO SOLIDO, CAPA LISA EM HDF, ACABAMENTO EM LAMINADO NATURAL PARA VERNIZ</t>
  </si>
  <si>
    <t>PORTA DE MADEIRA, FOLHA PESADA (NBR 15930) DE 900 X 2100 MM, DE 40 MM A 45 MM DE ESPESSURA, NUCLEO SOLIDO, CAPA LISA EM HDF, ACABAMENTO EM PRIMER PARA PINTURA</t>
  </si>
  <si>
    <t>PORTA DE MADEIRA-DE-LEI QUADRICULADA PARA VIDRO, DE CORRER (ANGELIM OU EQUIVALENTE REGIONAL), E = *3,5* CM</t>
  </si>
  <si>
    <t>PORTA DE MADEIRA-DE-LEI TIPO VENEZIANA (ANGELIM OU EQUIVALENTE REGIONAL), E = *3,5* CM</t>
  </si>
  <si>
    <t>PORTA DENTE PARA FRESADORA</t>
  </si>
  <si>
    <t>PORTA GRADE DE ENROLAR MANUAL COMPLETA, PERFIL TUBULAR TIJOLINHO 3/4", EM ACO GALVANIZADO NATURAL (SEM INSTALACAO)</t>
  </si>
  <si>
    <t>PORTA TOALHA BANHO EM METAL CROMADO, TIPO BARRA</t>
  </si>
  <si>
    <t>PORTA TOALHA ROSTO EM METAL CROMADO, TIPO ARGOLA</t>
  </si>
  <si>
    <t>PORTA VIDRO TEMPERADO INCOLOR, 2 FOLHAS DE CORRER, E = 10 MM (SEM FERRAGENS E SEM COLOCACAO)</t>
  </si>
  <si>
    <t>PORTAO BASCULANTE, MANUAL, EM ACO GALVANIZADO, CHAPA 26, TIPO LAMBRIL, COM REQUADRO, ACABAMENTO NATURAL</t>
  </si>
  <si>
    <t>PORTAO DE ABRIR / GIRO, EM GRADIL DE METALON REDONDO DE 3/4" VERTICAL, COM REQUADRO, ACABAMENTO NATURAL - COMPLETO</t>
  </si>
  <si>
    <t>PORTAO DE CORRER EM CHAPA TIPO PAINEL LAMBRIL QUADRADO, COM PORTA SOCIAL COMPLETA INCLUIDA, COM REQUADRO, ACABAMENTO NATURAL, COM TRILHOS E ROLDANAS</t>
  </si>
  <si>
    <t>PORTAO DE CORRER EM GRADIL FIXO DE BARRA DE FERRO CHATA DE 3 X 1/4" NA VERTICAL, SEM REQUADRO, ACABAMENTO NATURAL, COM TRILHOS E ROLDANAS</t>
  </si>
  <si>
    <t>POSTE CONICO CONTINUO EM ACO GALVANIZADO, CURVO, BRACO DUPLO, ENGASTADO, H = 9 M, DIAMETRO INFERIOR/BASE = *135* MM</t>
  </si>
  <si>
    <t>POSTE CONICO CONTINUO EM ACO GALVANIZADO, CURVO, BRACO DUPLO, FLANGEADO, H = 9 M, DIAMETRO INFERIOR = *135* MM</t>
  </si>
  <si>
    <t>POSTE CONICO CONTINUO EM ACO GALVANIZADO, CURVO, BRACO SIMPLES, ENGASTADO, H = 9 M, DIAMETRO INFERIOR = *135* MM</t>
  </si>
  <si>
    <t>POSTE CONICO CONTINUO EM ACO GALVANIZADO, CURVO, BRACO SIMPLES, FLANGEADO, H = 7 M, DIAMETRO INFERIOR = *125* MM</t>
  </si>
  <si>
    <t>POSTE CONICO CONTINUO EM ACO GALVANIZADO, CURVO, BRACO SIMPLES, FLANGEADO, H = 9 M, DIAMETRO INFERIOR = *135* MM</t>
  </si>
  <si>
    <t>POSTE CONICO CONTINUO EM ACO GALVANIZADO, RETO, ENGASTADO, H = 7 M, DIAMETRO INFERIOR = *125* MM</t>
  </si>
  <si>
    <t>POSTE CONICO CONTINUO EM ACO GALVANIZADO, RETO, ENGASTADO, H = 9 M, DIAMETRO INFERIOR = *145* MM</t>
  </si>
  <si>
    <t>POSTE CONICO CONTINUO EM ACO GALVANIZADO, RETO, FLANGEADO, H = 3 M, DIAMETRO INFERIOR = *95* MM</t>
  </si>
  <si>
    <t>POSTE DE CONCRETO ARMADO DE SECAO CIRCULAR, EXTENSAO DE 10,00 M, RESISTENCIA DE 150 A 200 DAN, TIPO C-14</t>
  </si>
  <si>
    <t>POSTE DE CONCRETO ARMADO DE SECAO CIRCULAR, EXTENSAO DE 11,00 M, RESISTENCIA DE 200 A 300 DAN, TIPO C-14</t>
  </si>
  <si>
    <t>POSTE DE CONCRETO ARMADO DE SECAO CIRCULAR, EXTENSAO DE 11,00 M, RESISTENCIA DE 300 A 400 DAN, TIPO C-17</t>
  </si>
  <si>
    <t>POSTE DE CONCRETO ARMADO DE SECAO CIRCULAR, EXTENSAO DE 13,00 M, RESISTENCIA DE 1000 DAN, TIPO C-23</t>
  </si>
  <si>
    <t>POSTE DE CONCRETO ARMADO DE SECAO CIRCULAR, EXTENSAO DE 13,00 M, RESISTENCIA DE 1500 DAN, TIPO C-29</t>
  </si>
  <si>
    <t>POSTE DE CONCRETO ARMADO DE SECAO CIRCULAR, EXTENSAO DE 13,00 M, RESISTENCIA DE 2000 DAN, TIPO C-29</t>
  </si>
  <si>
    <t>POSTE DE CONCRETO ARMADO DE SECAO CIRCULAR, EXTENSAO DE 13,00 M, RESISTENCIA DE 2500 DAN, TIPO C-29</t>
  </si>
  <si>
    <t>POSTE DE CONCRETO ARMADO DE SECAO CIRCULAR, EXTENSAO DE 13,00 M, RESISTENCIA DE 3000 DAN, TIPO C-29</t>
  </si>
  <si>
    <t>POSTE DE CONCRETO ARMADO DE SECAO CIRCULAR, EXTENSAO DE 14,00 M, RESISTENCIA DE 1000 DAN, TIPO C-23</t>
  </si>
  <si>
    <t>POSTE DE CONCRETO ARMADO DE SECAO CIRCULAR, EXTENSAO DE 14,00 M, RESISTENCIA DE 1500 DAN, TIPO C-29</t>
  </si>
  <si>
    <t>POSTE DE CONCRETO ARMADO DE SECAO CIRCULAR, EXTENSAO DE 14,00 M, RESISTENCIA DE 2000 DAN, TIPO C-29</t>
  </si>
  <si>
    <t>POSTE DE CONCRETO ARMADO DE SECAO CIRCULAR, EXTENSAO DE 14,00 M, RESISTENCIA DE 2500 DAN, TIPO C-29</t>
  </si>
  <si>
    <t>POSTE DE CONCRETO ARMADO DE SECAO CIRCULAR, EXTENSAO DE 14,00 M, RESISTENCIA DE 300 A 400 DAN, TIPO C-17</t>
  </si>
  <si>
    <t>POSTE DE CONCRETO ARMADO DE SECAO CIRCULAR, EXTENSAO DE 14,00 M, RESISTENCIA DE 3000 DAN, TIPO C-29</t>
  </si>
  <si>
    <t>POSTE DE CONCRETO ARMADO DE SECAO CIRCULAR, EXTENSAO DE 15,00 M, RESISTENCIA DE 1000 DAN, TIPO C-23</t>
  </si>
  <si>
    <t>POSTE DE CONCRETO ARMADO DE SECAO CIRCULAR, EXTENSAO DE 15,00 M, RESISTENCIA DE 1500 DAN, TIPO C-29</t>
  </si>
  <si>
    <t>POSTE DE CONCRETO ARMADO DE SECAO CIRCULAR, EXTENSAO DE 15,00 M, RESISTENCIA DE 2000 DAN, TIPO C-29</t>
  </si>
  <si>
    <t>POSTE DE CONCRETO ARMADO DE SECAO CIRCULAR, EXTENSAO DE 15,00 M, RESISTENCIA DE 2500 DAN, TIPO C-29</t>
  </si>
  <si>
    <t>POSTE DE CONCRETO ARMADO DE SECAO CIRCULAR, EXTENSAO DE 15,00 M, RESISTENCIA DE 3000 DAN, TIPO C-29</t>
  </si>
  <si>
    <t>POSTE DE CONCRETO ARMADO DE SECAO CIRCULAR, EXTENSAO DE 9,00 M, RESISTENCIA DE 200 A 300 DAN, TIPO C-14</t>
  </si>
  <si>
    <t>POSTE DE CONCRETO ARMADO DE SECAO CIRCULAR, EXTENSAO DE 9,00 M, RESISTENCIA DE 300 A 400 DAN, TIPO C-17</t>
  </si>
  <si>
    <t>POSTE DE CONCRETO ARMADO DE SECAO DUPLO T, EXTENSAO DE 10,00 M, RESISTENCIA DE 1000 DAN, TIPO B-1,5</t>
  </si>
  <si>
    <t>POSTE DE CONCRETO ARMADO DE SECAO DUPLO T, EXTENSAO DE 10,00 M, RESISTENCIA DE 150 DAN, TIPO D</t>
  </si>
  <si>
    <t>POSTE DE CONCRETO ARMADO DE SECAO DUPLO T, EXTENSAO DE 10,00 M, RESISTENCIA DE 300 A 400 DAN, TIPO B OU D</t>
  </si>
  <si>
    <t>POSTE DE CONCRETO ARMADO DE SECAO DUPLO T, EXTENSAO DE 10,00 M, RESISTENCIA DE 600 DAN, TIPO B</t>
  </si>
  <si>
    <t>POSTE DE CONCRETO ARMADO DE SECAO DUPLO T, EXTENSAO DE 11,00 M, RESISTENCIA DE 1000 DAN, TIPO B-1,5</t>
  </si>
  <si>
    <t>POSTE DE CONCRETO ARMADO DE SECAO DUPLO T, EXTENSAO DE 11,00 M, RESISTENCIA DE 150 DAN, TIPO D</t>
  </si>
  <si>
    <t>POSTE DE CONCRETO ARMADO DE SECAO DUPLO T, EXTENSAO DE 11,00 M, RESISTENCIA DE 1500 DAN, TIPO B-3,0</t>
  </si>
  <si>
    <t>POSTE DE CONCRETO ARMADO DE SECAO DUPLO T, EXTENSAO DE 11,00 M, RESISTENCIA DE 200 DAN, TIPO D</t>
  </si>
  <si>
    <t>POSTE DE CONCRETO ARMADO DE SECAO DUPLO T, EXTENSAO DE 11,00 M, RESISTENCIA DE 2000 DAN, TIPO B-4,5</t>
  </si>
  <si>
    <t>POSTE DE CONCRETO ARMADO DE SECAO DUPLO T, EXTENSAO DE 11,00 M, RESISTENCIA DE 300 DAN, TIPO B</t>
  </si>
  <si>
    <t>POSTE DE CONCRETO ARMADO DE SECAO DUPLO T, EXTENSAO DE 11,00 M, RESISTENCIA DE 600 DAN, TIPO B</t>
  </si>
  <si>
    <t>POSTE DE CONCRETO ARMADO DE SECAO DUPLO T, EXTENSAO DE 12,00 M, RESISTENCIA DE 1000 DAN, TIPO B-1,5</t>
  </si>
  <si>
    <t>POSTE DE CONCRETO ARMADO DE SECAO DUPLO T, EXTENSAO DE 12,00 M, RESISTENCIA DE 150 DAN, TIPO D</t>
  </si>
  <si>
    <t>POSTE DE CONCRETO ARMADO DE SECAO DUPLO T, EXTENSAO DE 12,00 M, RESISTENCIA DE 1500 DAN, TIPO B-3,0</t>
  </si>
  <si>
    <t>POSTE DE CONCRETO ARMADO DE SECAO DUPLO T, EXTENSAO DE 12,00 M, RESISTENCIA DE 300 A 400 DAN, TIPO B OU D</t>
  </si>
  <si>
    <t>POSTE DE CONCRETO ARMADO DE SECAO DUPLO T, EXTENSAO DE 12,00 M, RESISTENCIA DE 3000 DAN, TIPO B-6,0</t>
  </si>
  <si>
    <t>POSTE DE CONCRETO ARMADO DE SECAO DUPLO T, EXTENSAO DE 12,00 M, RESISTENCIA DE 600 DAN, TIPO B</t>
  </si>
  <si>
    <t>POSTE DE CONCRETO ARMADO DE SECAO DUPLO T, EXTENSAO DE 13,00 M, RESISTENCIA DE 1000 DAN, TIPO B-1,5</t>
  </si>
  <si>
    <t>POSTE DE CONCRETO ARMADO DE SECAO DUPLO T, EXTENSAO DE 13,00 M, RESISTENCIA DE 1500 DAN, TIPO B-3,0</t>
  </si>
  <si>
    <t>POSTE DE CONCRETO ARMADO DE SECAO DUPLO T, EXTENSAO DE 13,00 M, RESISTENCIA DE 2000 DAN, TIPO B-4,5</t>
  </si>
  <si>
    <t>POSTE DE CONCRETO ARMADO DE SECAO DUPLO T, EXTENSAO DE 13,00 M, RESISTENCIA DE 300 DAN, TIPO B</t>
  </si>
  <si>
    <t>POSTE DE CONCRETO ARMADO DE SECAO DUPLO T, EXTENSAO DE 13,00 M, RESISTENCIA DE 600 DAN, TIPO B</t>
  </si>
  <si>
    <t>POSTE DE CONCRETO ARMADO DE SECAO DUPLO T, EXTENSAO DE 15,00 M, RESISTENCIA DE 1500 DAN, TIPO B-3,0</t>
  </si>
  <si>
    <t>POSTE DE CONCRETO ARMADO DE SECAO DUPLO T, EXTENSAO DE 15,00 M, RESISTENCIA DE 2000 DAN, TIPO B-4,5</t>
  </si>
  <si>
    <t>POSTE DE CONCRETO ARMADO DE SECAO DUPLO T, EXTENSAO DE 8,00 M, RESISTENCIA DE 150 DAN, TIPO D</t>
  </si>
  <si>
    <t>POSTE DE CONCRETO ARMADO DE SECAO DUPLO T, EXTENSAO DE 9,00 M, RESISTENCIA DE 1000 DAN, TIPO B-1,5</t>
  </si>
  <si>
    <t>POSTE DE CONCRETO ARMADO DE SECAO DUPLO T, EXTENSAO DE 9,00 M, RESISTENCIA DE 150 DAN, TIPO D</t>
  </si>
  <si>
    <t>POSTE DE CONCRETO ARMADO DE SECAO DUPLO T, EXTENSAO DE 9,00 M, RESISTENCIA DE 300 A 400 DAN, TIPO B OU D</t>
  </si>
  <si>
    <t>POSTE DE CONCRETO ARMADO DE SECAO DUPLO T, EXTENSAO DE 9,00 M, RESISTENCIA DE 600 DAN, TIPO B</t>
  </si>
  <si>
    <t>POSTE DECORATIVO PARA JARDIM EM ACO TUBULAR, SEM LUMINARIA, H = *2,5* M</t>
  </si>
  <si>
    <t>POSTE ROLICO DE MADEIRA TRATADA, D = 20 A 25 CM, H = 12,00 M, EM EUCALIPTO OU EQUIVALENTE DA REGIAO</t>
  </si>
  <si>
    <t>POSTES METALICOS AUTOPORTANTES, CONICO OU TELESCOPICO, PARA SPDA, ALTURA 10 METROS LIVRES</t>
  </si>
  <si>
    <t>POSTES METALICOS AUTOPORTANTES, CONICO OU TELESCOPICO, PARA SPDA, ALTURA 12 METROS LIVRES</t>
  </si>
  <si>
    <t>POSTES METALICOS AUTOPORTANTES, CONICO OU TELESCOPICO, PARA SPDA, ALTURA 15 METROS LIVRES</t>
  </si>
  <si>
    <t>POSTES METALICOS AUTOPORTANTES, CONICO OU TELESCOPICO, PARA SPDA, ALTURA 20 METROS LIVRES</t>
  </si>
  <si>
    <t>POZOLANA DE CLASSE C</t>
  </si>
  <si>
    <t>PRANCHA APARELHADA *4 X 30* CM, EM MACARANDUBA/MASSARANDUBA, ANGELIM OU EQUIVALENTE DA REGIAO</t>
  </si>
  <si>
    <t>PRANCHA NAO APARELHADA *6 X 25* CM, EM MACARANDUBA/MASSARANDUBA, ANGELIM OU EQUIVALENTE DA REGIAO - BRUTA</t>
  </si>
  <si>
    <t>PRANCHA NAO APARELHADA *6 X 30* CM, EM MACARANDUBA/MASSARANDUBA, ANGELIM OU EQUIVALENTE DA REGIAO - BRUTA</t>
  </si>
  <si>
    <t>PRANCHA NAO APARELHADA *6 X 40* CM, EM MACARANDUBA/MASSARANDUBA, ANGELIM OU EQUIVALENTE DA REGIAO - BRUTA</t>
  </si>
  <si>
    <t>PRANCHAO APARELHADO *7,5 X 23* CM, EM MACARANDUBA/MASSARANDUBA, ANGELIM OU EQUIVALENTE DA REGIAO</t>
  </si>
  <si>
    <t>PRANCHAO APARELHADO *8 X 30* CM, EM MACARANDUBA/MASSARANDUBA, ANGELIM OU EQUIVALENTE DA REGIAO</t>
  </si>
  <si>
    <t>PRANCHAO NAO APARELHADO *7,5 X 23* CM, EM MACARANDUBA/MASSARANDUBA, ANGELIM OU EQUIVALENTE DA REGIAO - BRUTA</t>
  </si>
  <si>
    <t>PRANCHAO NAO APARELHADO *8 X 30* CM, EM MACARANDUBA/MASSARANDUBA, ANGELIM OU EQUIVALENTE DA REGIAO - BRUTA</t>
  </si>
  <si>
    <t>PREGO DE ACO POLIDO COM CABECA 10 X 10 (7/8 X 17)</t>
  </si>
  <si>
    <t>PREGO DE ACO POLIDO COM CABECA 10 X 11 (1 X 17)</t>
  </si>
  <si>
    <t>PREGO DE ACO POLIDO COM CABECA 12 X 12</t>
  </si>
  <si>
    <t>PREGO DE ACO POLIDO COM CABECA 14 X 18 (1 1/2 X 14)</t>
  </si>
  <si>
    <t>PREGO DE ACO POLIDO COM CABECA 15 X 15 (1 1/4 X 13)</t>
  </si>
  <si>
    <t>PREGO DE ACO POLIDO COM CABECA 15 X 18 (1 1/2 X 13)</t>
  </si>
  <si>
    <t>PREGO DE ACO POLIDO COM CABECA 16 X 24 (2 1/4 X 12)</t>
  </si>
  <si>
    <t>PREGO DE ACO POLIDO COM CABECA 16 X 27 (2 1/2 X 12)</t>
  </si>
  <si>
    <t>PREGO DE ACO POLIDO COM CABECA 17 X 21 (2 X 11)</t>
  </si>
  <si>
    <t>PREGO DE ACO POLIDO COM CABECA 17 X 24 (2 1/4 X 11)</t>
  </si>
  <si>
    <t>PREGO DE ACO POLIDO COM CABECA 17 X 27 (2 1/2 X 11)</t>
  </si>
  <si>
    <t>PREGO DE ACO POLIDO COM CABECA 17 X 30 (2 3/4 X 11)</t>
  </si>
  <si>
    <t>PREGO DE ACO POLIDO COM CABECA 18 X 24 (2 1/4 X 10)</t>
  </si>
  <si>
    <t>PREGO DE ACO POLIDO COM CABECA 18 X 27 (2 1/2 X 10)</t>
  </si>
  <si>
    <t>PREGO DE ACO POLIDO COM CABECA 18 X 30 (2 3/4 X 10)</t>
  </si>
  <si>
    <t>PREGO DE ACO POLIDO COM CABECA 19 X 33 (3 X 9)</t>
  </si>
  <si>
    <t>PREGO DE ACO POLIDO COM CABECA 19 X 36 (3 1/4 X 9)</t>
  </si>
  <si>
    <t>PREGO DE ACO POLIDO COM CABECA 22 X 48 (4 1/4 X 5)</t>
  </si>
  <si>
    <t>PREGO DE ACO POLIDO COM CABECA DUPLA 17 X 27 (2 1/2 X 11)</t>
  </si>
  <si>
    <t>PREGO DE ACO POLIDO SEM CABECA 15 X 15 (1 1/4 X 13)</t>
  </si>
  <si>
    <t>PRESSAO DE PERNAS TRIPLO, EM TUBO DE ACO CARBONO, PINTURA NO PROCESSO ELETROSTATICO - EQUIPAMENTO DE GINASTICA PARA ACADEMIA AO AR LIVRE / ACADEMIA DA TERCEIRA IDADE - ATI</t>
  </si>
  <si>
    <t>PRIMER DE POLIURETANO</t>
  </si>
  <si>
    <t>PRIMER EPOXI / EPOXIDICO</t>
  </si>
  <si>
    <t>PRIMER PARA MANTA ASFALTICA A BASE DE ASFALTO MODIFICADO DILUIDO EM SOLVENTE, APLICACAO A FRIO</t>
  </si>
  <si>
    <t>PROJETOR DE ARGAMASSA, CAPACIDADE DE PROJECAO 1,5 M3/H, ALCANCE DA PROJECAO 30 ATE 60 M, MOTOR ELETRICO TRIFASICO</t>
  </si>
  <si>
    <t>PROJETOR DE ARGAMASSA, CAPACIDADE DE PROJECAO 2,0 M3/H, ALCANCE DA PROJECAO ATE 50 M, MOTOR ELETRICO TRIFASICO</t>
  </si>
  <si>
    <t>PROJETOR PNEUMATICO DE ARGAMASSA PARA CHAPISCO E REBOCO COM RECIPIENTE ACOPLADO, TIPO CANEQUINHA, COM VOLUME DE 1,50 L, SEM COMPRESSOR</t>
  </si>
  <si>
    <t>PROLONGADOR/ EXTENSOR TELESCOPICO, EM CHAPA METALICA, COM 3 METROS, PARA ROLO DE PINTURA</t>
  </si>
  <si>
    <t>PROLONGAMENTO / PROLONGADOR PARA CAIXA SIFONADA, PVC, 100 MM X 200 MM (NBR 5688)</t>
  </si>
  <si>
    <t>PROLONGAMENTO / PROLONGADOR PARA CAIXA SIFONADA, PVC, 150 MM X 150 MM (NBR 5688)</t>
  </si>
  <si>
    <t>PROLONGAMENTO / PROLONGADOR PARA CAIXA SIFONADA, PVC, 150 MM X 200 MM (NBR 5688)</t>
  </si>
  <si>
    <t>PROTETOR AUDITIVO TIPO CONCHA COM ABAFADOR DE RUIDOS, ATENUACAO ACIMA DE 22 DB</t>
  </si>
  <si>
    <t>PROTETOR AUDITIVO TIPO PLUG DE INSERCAO COM CORDAO, ATENUACAO SUPERIOR A 15 DB</t>
  </si>
  <si>
    <t>PROTETOR FACIAL ARCO ELETRICO, COM QUEIXEIRA E LENTE EM POLICARBONATO, CAPACETE INCLUIDO</t>
  </si>
  <si>
    <t>PROTETOR FACIAL DE POLICARBONATO, 200 MM X *390* MM, COM COROA E CARNEIRA</t>
  </si>
  <si>
    <t>PROTETOR SOLAR FPS 30, EMBALAGEM 2 LITROS</t>
  </si>
  <si>
    <t>PROTETOR/PONTEIRA PLASTICA PARA PONTA DE VERGALHAO DE ATE 1", TIPO PROTETOR DE ESPERA</t>
  </si>
  <si>
    <t>PRUMO DE CENTRO EM ACO *400* G, COM CORDAO EM NYLON E CALCO GUIA EM ACO OU MADEIRA</t>
  </si>
  <si>
    <t>PRUMO DE PAREDE EM ACO 700 A 750 G, COM CORDAO EM NYLON E TACO</t>
  </si>
  <si>
    <t>PULSADOR CAMPAINHA 10A, 250V (APENAS MODULO)</t>
  </si>
  <si>
    <t>PULSADOR CAMPAINHA 10A, 250V, CONJUNTO MONTADO PARA EMBUTIR 4" X 2" (PLACA + SUPORTE + MODULO)</t>
  </si>
  <si>
    <t>PULSADOR MINUTERIA 10A, 250V (APENAS MODULO)</t>
  </si>
  <si>
    <t>PULSADOR MINUTERIA 10A, 250V, CONJUNTO MONTADO PARA EMBUTIR 4" X 2" (PLACA + SUPORTE + MODULO)</t>
  </si>
  <si>
    <t>PUNHO PARA PERFURATRIZ DE ESTEIRA T38, D = 1 1/2" (38 MM), C = 380 MM</t>
  </si>
  <si>
    <t>PUXADOR DE EMBUTIR TIPO CONCHA, COM FURO PARA CHAVE, EM LATAO CROMADO, COMPRIMENTO DE APROX *100* MM E LARGURA DE APROX *40* MM</t>
  </si>
  <si>
    <t>PUXADOR TIPO ALCA, EM ZAMAC CROMADO, COM COMPRIMENTO DE APROX 150 MM, COM ROSETA PARA PORTAS DE MADEIRAS, INCLUINDO PARAFUSOS</t>
  </si>
  <si>
    <t>PUXADOR TIPO ALCA, EM ZAMAC CROMADO, COM ROSETAS, COMPRIMENTO DE APROX *100* MM, PARA PORTAS E JANELAS DE MADEIRA, INCLUINDO PARAFUSOS</t>
  </si>
  <si>
    <t>PUXADOR TUBULAR RETO DUPLO, EM ALUMINIO CROMADO, COMPRIMENTO DE APROX 400 MM E DIAMETRO DE 25 MM (1")</t>
  </si>
  <si>
    <t>PUXADOR TUBULAR RETO SIMPLES, EM ALUMINIO CROMADO, COM COMPRIMENTO DE APROX 400 MM E DIAMETRO DE 25 MM</t>
  </si>
  <si>
    <t>QUADRO DE DISTRIBUICAO COM BARRAMENTO TRIFASICO, DE EMBUTIR, EM CHAPA DE ACO GALVANIZADO, PARA 12 DISJUNTORES DIN, 100 A</t>
  </si>
  <si>
    <t>QUADRO DE DISTRIBUICAO COM BARRAMENTO TRIFASICO, DE EMBUTIR, EM CHAPA DE ACO GALVANIZADO, PARA 18 DISJUNTORES DIN, 100 A</t>
  </si>
  <si>
    <t>QUADRO DE DISTRIBUICAO COM BARRAMENTO TRIFASICO, DE EMBUTIR, EM CHAPA DE ACO GALVANIZADO, PARA 24 DISJUNTORES DIN, 100 A</t>
  </si>
  <si>
    <t>QUADRO DE DISTRIBUICAO COM BARRAMENTO TRIFASICO, DE EMBUTIR, EM CHAPA DE ACO GALVANIZADO, PARA 28 DISJUNTORES DIN, 100 A</t>
  </si>
  <si>
    <t>QUADRO DE DISTRIBUICAO COM BARRAMENTO TRIFASICO, DE EMBUTIR, EM CHAPA DE ACO GALVANIZADO, PARA 30 DISJUNTORES DIN, 150 A</t>
  </si>
  <si>
    <t>QUADRO DE DISTRIBUICAO COM BARRAMENTO TRIFASICO, DE EMBUTIR, EM CHAPA DE ACO GALVANIZADO, PARA 30 DISJUNTORES DIN, 225 A</t>
  </si>
  <si>
    <t>QUADRO DE DISTRIBUICAO COM BARRAMENTO TRIFASICO, DE EMBUTIR, EM CHAPA DE ACO GALVANIZADO, PARA 36 DISJUNTORES DIN, 100 A</t>
  </si>
  <si>
    <t>QUADRO DE DISTRIBUICAO COM BARRAMENTO TRIFASICO, DE EMBUTIR, EM CHAPA DE ACO GALVANIZADO, PARA 40 DISJUNTORES DIN, 100 A</t>
  </si>
  <si>
    <t>QUADRO DE DISTRIBUICAO COM BARRAMENTO TRIFASICO, DE EMBUTIR, EM CHAPA DE ACO GALVANIZADO, PARA 48 DISJUNTORES DIN, 100 A</t>
  </si>
  <si>
    <t>QUADRO DE DISTRIBUICAO COM BARRAMENTO TRIFASICO, DE SOBREPOR, EM CHAPA DE ACO GALVANIZADO, PARA *42* DISJUNTORES DIN, 100 A</t>
  </si>
  <si>
    <t>QUADRO DE DISTRIBUICAO COM BARRAMENTO TRIFASICO, DE SOBREPOR, EM CHAPA DE ACO GALVANIZADO, PARA 12 DISJUNTORES DIN, 100 A</t>
  </si>
  <si>
    <t>QUADRO DE DISTRIBUICAO COM BARRAMENTO TRIFASICO, DE SOBREPOR, EM CHAPA DE ACO GALVANIZADO, PARA 18 DISJUNTORES DIN, 100 A</t>
  </si>
  <si>
    <t>QUADRO DE DISTRIBUICAO COM BARRAMENTO TRIFASICO, DE SOBREPOR, EM CHAPA DE ACO GALVANIZADO, PARA 28 DISJUNTORES DIN, 100 A</t>
  </si>
  <si>
    <t>QUADRO DE DISTRIBUICAO COM BARRAMENTO TRIFASICO, DE SOBREPOR, EM CHAPA DE ACO GALVANIZADO, PARA 30 DISJUNTORES DIN, 100 A</t>
  </si>
  <si>
    <t>QUADRO DE DISTRIBUICAO COM BARRAMENTO TRIFASICO, DE SOBREPOR, EM CHAPA DE ACO GALVANIZADO, PARA 36 DISJUNTORES DIN, 100 A</t>
  </si>
  <si>
    <t>QUADRO DE DISTRIBUICAO COM BARRAMENTO TRIFASICO, DE SOBREPOR, EM CHAPA DE ACO GALVANIZADO, PARA 48 DISJUNTORES DIN, 100 A</t>
  </si>
  <si>
    <t>QUADRO DE DISTRIBUICAO, EM PVC, DE EMBUTIR, COM BARRAMENTO TERRA / NEUTRO, PARA 12 DISJUNTORES NEMA OU 16 DISJUNTORES DIN</t>
  </si>
  <si>
    <t>QUADRO DE DISTRIBUICAO, EM PVC, DE EMBUTIR, COM BARRAMENTO TERRA / NEUTRO, PARA 18 DISJUNTORES NEMA OU 24 DISJUNTORES DIN</t>
  </si>
  <si>
    <t>QUADRO DE DISTRIBUICAO, EM PVC, DE EMBUTIR, COM BARRAMENTO TERRA / NEUTRO, PARA 27 DISJUNTORES NEMA OU 36 DISJUNTORES DIN</t>
  </si>
  <si>
    <t>QUADRO DE DISTRIBUICAO, EM PVC, DE EMBUTIR, COM BARRAMENTO TERRA / NEUTRO, PARA 48 DISJUNTORES DIN</t>
  </si>
  <si>
    <t>QUADRO DE DISTRIBUICAO, EM PVC, DE EMBUTIR, COM BARRAMENTO TERRA / NEUTRO, PARA 6 DISJUNTORES NEMA OU 8 DISJUNTORES DIN</t>
  </si>
  <si>
    <t>QUADRO DE DISTRIBUICAO, SEM BARRAMENTO, EM PVC, DE EMBUTIR, PARA 12 DISJUNTORES NEMA OU 16 DISJUNTORES DIN</t>
  </si>
  <si>
    <t>QUADRO DE DISTRIBUICAO, SEM BARRAMENTO, EM PVC, DE EMBUTIR, PARA 18 DISJUNTORES NEMA OU 24 DISJUNTORES DIN</t>
  </si>
  <si>
    <t>QUADRO DE DISTRIBUICAO, SEM BARRAMENTO, EM PVC, DE EMBUTIR, PARA 27 DISJUNTORES NEMA OU 36 DISJUNTORES DIN</t>
  </si>
  <si>
    <t>QUADRO DE DISTRIBUICAO, SEM BARRAMENTO, EM PVC, DE EMBUTIR, PARA 3 DISJUNTORES NEMA OU 4 DISJUNTORES DIN</t>
  </si>
  <si>
    <t>QUADRO DE DISTRIBUICAO, SEM BARRAMENTO, EM PVC, DE EMBUTIR, PARA 6 DISJUNTORES NEMA OU 8 DISJUNTORES DIN</t>
  </si>
  <si>
    <t>QUADRO DE DISTRIBUICAO, SEM BARRAMENTO, EM PVC, DE SOBREPOR, PARA 12 DISJUNTORES NEMA OU 16 DISJUNTORES DIN</t>
  </si>
  <si>
    <t>QUADRO DE DISTRIBUICAO, SEM BARRAMENTO, EM PVC, DE SOBREPOR, PARA 18 DISJUNTORES NEMA OU 24 DISJUNTORES DIN</t>
  </si>
  <si>
    <t>QUADRO DE DISTRIBUICAO, SEM BARRAMENTO, EM PVC, DE SOBREPOR, PARA 27 DISJUNTORES NEMA OU 36 DISJUNTORES DIN</t>
  </si>
  <si>
    <t>QUADRO DE DISTRIBUICAO, SEM BARRAMENTO, EM PVC, DE SOBREPOR, PARA 3 DISJUNTORES NEMA OU 4 DISJUNTORES DIN</t>
  </si>
  <si>
    <t>QUADRO DE DISTRIBUICAO, SEM BARRAMENTO, EM PVC, DE SOBREPOR, PARA 6 DISJUNTORES NEMA OU 8 DISJUNTORES DIN</t>
  </si>
  <si>
    <t>RACK DE PISO PARA SERVIDOR, ABERTO, EM COLUNA, 44U X *570* MM</t>
  </si>
  <si>
    <t>RACK DE PISO PARA SERVIDOR, FECHADO, 44U, COM PORTA, 44U X *570* MM</t>
  </si>
  <si>
    <t>RALO FOFO COM REQUADRO, QUADRADO 150 X 150 MM</t>
  </si>
  <si>
    <t>RALO FOFO COM REQUADRO, QUADRADO 200 X 200 MM</t>
  </si>
  <si>
    <t>RALO FOFO COM REQUADRO, QUADRADO 250 X 250 MM</t>
  </si>
  <si>
    <t>RALO FOFO COM REQUADRO, QUADRADO 300 X 300 MM</t>
  </si>
  <si>
    <t>RALO FOFO COM REQUADRO, QUADRADO 400 X 400 MM</t>
  </si>
  <si>
    <t>RALO FOFO SEMIESFERICO, 100 MM, PARA LAJES/ CALHAS</t>
  </si>
  <si>
    <t>RALO FOFO SEMIESFERICO, 150 MM, PARA LAJES/ CALHAS</t>
  </si>
  <si>
    <t>RALO FOFO SEMIESFERICO, 200 MM, PARA LAJES/ CALHAS</t>
  </si>
  <si>
    <t>RALO FOFO SEMIESFERICO, 75 MM, PARA LAJES/ CALHAS</t>
  </si>
  <si>
    <t>RALO SECO / RALO DE PASSAGEM EM PVC, QUADRADO, 100 X 100 X 53 MM, SAIDA 40 MM, COM GRELHA BRANCA</t>
  </si>
  <si>
    <t>RALO SECO CONICO, PVC, 100 X 40 MM, COM GRELHA QUADRADA BRANCA</t>
  </si>
  <si>
    <t>RALO SECO CONICO, PVC, 100 X 40 MM, COM GRELHA REDONDA BRANCA</t>
  </si>
  <si>
    <t>RALO SIFONADO CILINDRICO, PVC, 100 X 40 MM, COM GRELHA REDONDA BRANCA</t>
  </si>
  <si>
    <t>RALO SIFONADO QUADRADO, PVC, 100 X 53 MM, SAIDA 40 MM, COM GRELHA QUADRADA BRANCA</t>
  </si>
  <si>
    <t>RALO SIFONADO REDONDO CONICO, PVC, 100 X 40 MM, COM GRELHA REDONDA BRANCA</t>
  </si>
  <si>
    <t>REBITE DE REPUXO EM ALUMINIO VAZADO, DIAMETRO 3,2 X 8 MM DE COMPRIMENTO (1KG = 1025 UNIDADES)</t>
  </si>
  <si>
    <t>REBOLO ABRASIVO RETO DE USO GERAL GRAO 36, DE 6 X 1" (DIAMETRO X ESPESSURA)</t>
  </si>
  <si>
    <t>REBOLO ABRASIVO RETO DE USO GERAL GRAO 36, DE 6 X 3/4" (DIAMETRO X ESPESSURA)</t>
  </si>
  <si>
    <t>RECICLADORA DE ASFALTO A FRIO SOBRE RODAS, LARG. FRESAGEM 2,00 M, POT. 315 KW/422 HP</t>
  </si>
  <si>
    <t>REDUCAO EXCENTRICA PVC, DN 100 X 50 MM, PARA ESGOTO PREDIAL</t>
  </si>
  <si>
    <t>REDUCAO EXCENTRICA PVC, DN 100 X 75 MM, PARA ESGOTO PREDIAL</t>
  </si>
  <si>
    <t>REDUCAO EXCENTRICA PVC, DN 75 X 50 MM, PARA ESGOTO PREDIAL</t>
  </si>
  <si>
    <t>REDUCAO EXCENTRICA PVC, SERIE R, DN 100 X 75 MM, PARA ESGOTO PREDIAL</t>
  </si>
  <si>
    <t>REDUCAO EXCENTRICA PVC, SERIE R, DN 150 X 100 MM, PARA ESGOTO PREDIAL</t>
  </si>
  <si>
    <t>REDUCAO EXCENTRICA PVC, SERIE R, DN 75 X 50 MM, PARA ESGOTO PREDIAL</t>
  </si>
  <si>
    <t>REDUCAO FIXA TIPO STORZ, ENGATE RAPIDO 2.1/2" X 1.1/2", EM LATAO, PARA INSTALACAO PREDIAL COMBATE A INCENDIO PREDIAL</t>
  </si>
  <si>
    <t>REDUCAO PVC PBA, JE, PB, DN 100 X 50 / DE 110 X 60 MM, PARA REDE DE AGUA</t>
  </si>
  <si>
    <t>REDUCAO PVC PBA, JE, PB, DN 100 X 75 / DE 110 X 85 MM, PARA REDE DE AGUA</t>
  </si>
  <si>
    <t>REDUCAO PVC PBA, JE, PB, DN 75 X 50 / DE 85 X 60 MM, PARA REDE DE AGUA</t>
  </si>
  <si>
    <t>REGISTRO DE ESFERA DE PASSEIO, PVC PARA POLIETILENO, 20 MM</t>
  </si>
  <si>
    <t>REGISTRO DE ESFERA PVC, COM BORBOLETA, COM ROSCA EXTERNA, DE 1/2"</t>
  </si>
  <si>
    <t>REGISTRO DE ESFERA PVC, COM BORBOLETA, COM ROSCA EXTERNA, DE 3/4"</t>
  </si>
  <si>
    <t>REGISTRO DE ESFERA PVC, COM CABECA QUADRADA, COM ROSCA EXTERNA, 1/2"</t>
  </si>
  <si>
    <t>REGISTRO DE ESFERA PVC, COM CABECA QUADRADA, COM ROSCA EXTERNA, 3/4"</t>
  </si>
  <si>
    <t>REGISTRO DE ESFERA, PVC, COM VOLANTE, VS, ROSCAVEL, DN 1 1/2", COM CORPO DIVIDIDO</t>
  </si>
  <si>
    <t>REGISTRO DE ESFERA, PVC, COM VOLANTE, VS, ROSCAVEL, DN 1 1/4", COM CORPO DIVIDIDO</t>
  </si>
  <si>
    <t>REGISTRO DE ESFERA, PVC, COM VOLANTE, VS, ROSCAVEL, DN 1", COM CORPO DIVIDIDO</t>
  </si>
  <si>
    <t>REGISTRO DE ESFERA, PVC, COM VOLANTE, VS, ROSCAVEL, DN 1/2", COM CORPO DIVIDIDO</t>
  </si>
  <si>
    <t>REGISTRO DE ESFERA, PVC, COM VOLANTE, VS, ROSCAVEL, DN 2", COM CORPO DIVIDIDO</t>
  </si>
  <si>
    <t>REGISTRO DE ESFERA, PVC, COM VOLANTE, VS, ROSCAVEL, DN 3/4", COM CORPO DIVIDIDO</t>
  </si>
  <si>
    <t>REGISTRO DE ESFERA, PVC, COM VOLANTE, VS, SOLDAVEL, DN 20 MM, COM CORPO DIVIDIDO</t>
  </si>
  <si>
    <t>REGISTRO DE ESFERA, PVC, COM VOLANTE, VS, SOLDAVEL, DN 25 MM, COM CORPO DIVIDIDO</t>
  </si>
  <si>
    <t>REGISTRO DE ESFERA, PVC, COM VOLANTE, VS, SOLDAVEL, DN 32 MM, COM CORPO DIVIDIDO</t>
  </si>
  <si>
    <t>REGISTRO DE ESFERA, PVC, COM VOLANTE, VS, SOLDAVEL, DN 40 MM, COM CORPO DIVIDIDO</t>
  </si>
  <si>
    <t>REGISTRO DE ESFERA, PVC, COM VOLANTE, VS, SOLDAVEL, DN 50 MM, COM CORPO DIVIDIDO</t>
  </si>
  <si>
    <t>REGISTRO DE ESFERA, PVC, COM VOLANTE, VS, SOLDAVEL, DN 60 MM, COM CORPO DIVIDIDO</t>
  </si>
  <si>
    <t>REGISTRO DE PRESSAO PVC, ROSCAVEL, VOLANTE SIMPLES, DE 1/2"</t>
  </si>
  <si>
    <t>REGISTRO DE PRESSAO PVC, ROSCAVEL, VOLANTE SIMPLES, DE 3/4"</t>
  </si>
  <si>
    <t>REGISTRO DE PRESSAO PVC, SOLDAVEL, VOLANTE SIMPLES, DE 20 MM</t>
  </si>
  <si>
    <t>REGISTRO DE PRESSAO PVC, SOLDAVEL, VOLANTE SIMPLES, DE 25 MM</t>
  </si>
  <si>
    <t>REGISTRO GAVETA BRUTO EM LATAO FORJADO, BITOLA 1 1/2"</t>
  </si>
  <si>
    <t>REGISTRO GAVETA BRUTO EM LATAO FORJADO, BITOLA 1 1/4"</t>
  </si>
  <si>
    <t>REGISTRO GAVETA BRUTO EM LATAO FORJADO, BITOLA 1"</t>
  </si>
  <si>
    <t>REGISTRO GAVETA BRUTO EM LATAO FORJADO, BITOLA 1/2"</t>
  </si>
  <si>
    <t>REGISTRO GAVETA BRUTO EM LATAO FORJADO, BITOLA 2 1/2"</t>
  </si>
  <si>
    <t>REGISTRO GAVETA BRUTO EM LATAO FORJADO, BITOLA 2"</t>
  </si>
  <si>
    <t>REGISTRO GAVETA BRUTO EM LATAO FORJADO, BITOLA 3"</t>
  </si>
  <si>
    <t>REGISTRO GAVETA BRUTO EM LATAO FORJADO, BITOLA 3/4"</t>
  </si>
  <si>
    <t>REGISTRO GAVETA BRUTO EM LATAO FORJADO, BITOLA 4"</t>
  </si>
  <si>
    <t>REGISTRO GAVETA COM ACABAMENTO E CANOPLA CROMADOS, SIMPLES, BITOLA 1 1/2"</t>
  </si>
  <si>
    <t>REGISTRO GAVETA COM ACABAMENTO E CANOPLA CROMADOS, SIMPLES, BITOLA 1 1/4"</t>
  </si>
  <si>
    <t>REGISTRO GAVETA COM ACABAMENTO E CANOPLA CROMADOS, SIMPLES, BITOLA 1"</t>
  </si>
  <si>
    <t>REGISTRO GAVETA COM ACABAMENTO E CANOPLA CROMADOS, SIMPLES, BITOLA 1/2"</t>
  </si>
  <si>
    <t>REGISTRO GAVETA COM ACABAMENTO E CANOPLA CROMADOS, SIMPLES, BITOLA 3/4"</t>
  </si>
  <si>
    <t>REGISTRO OU REGULADOR DE GAS COZINHA, VAZAO DE 2 KG/H, 2,8 KPA</t>
  </si>
  <si>
    <t>REGISTRO OU VALVULA GLOBO ANGULAR EM LATAO, PARA HIDRANTES EM INSTALACAO PREDIAL DE INCENDIO, 45 GRAUS, DIAMETRO DE 2 1/2", COM VOLANTE, CLASSE DE PRESSAO DE ATE 200 PSI</t>
  </si>
  <si>
    <t>REGISTRO PRESSAO BRUTO EM LATAO FORJADO, BITOLA 1/2"</t>
  </si>
  <si>
    <t>REGISTRO PRESSAO BRUTO EM LATAO FORJADO, BITOLA 3/4"</t>
  </si>
  <si>
    <t>REGISTRO PRESSAO COM ACABAMENTO E CANOPLA CROMADA, SIMPLES, BITOLA 1/2"</t>
  </si>
  <si>
    <t>REGISTRO PRESSAO COM ACABAMENTO E CANOPLA CROMADA, SIMPLES, BITOLA 3/4"</t>
  </si>
  <si>
    <t>REGUA DE ALUMINIO PARA PEDREIRO 2 M X *25,5* MM</t>
  </si>
  <si>
    <t>REGUA VIBRADORA DUPLA PARA CONCRETO A GASOLINA 5,5 HP, PESO DE 60 KG, COMPRIMENTO 4 M</t>
  </si>
  <si>
    <t>REJUNTE CIMENTICIO, QUALQUER COR</t>
  </si>
  <si>
    <t>REJUNTE EPOXI, QUALQUER COR</t>
  </si>
  <si>
    <t>RELE FOTOELETRICO INTERNO E EXTERNO BIVOLT 1000 W, DE CONECTOR, SEM BASE</t>
  </si>
  <si>
    <t>RELE TERMICO BIMETAL PARA USO EM MOTORES TRIFASICOS, TENSAO 380 V, POTENCIA ATE 15 CV, CORRENTE NOMINAL MAXIMA 22 A</t>
  </si>
  <si>
    <t>RESINA ACRILICA PREMIUM BASE AGUA - COR BRANCA</t>
  </si>
  <si>
    <t>RESPIRADOR / MASCARA SEMI FACIAL COM UMA VALVULA DE INALACAO E DUAS DE EXALACAO, PROTECAO CONTRA VAPORES ORGANICOS E GASES ACIDOS (1 FILTRO INCLUIDO)</t>
  </si>
  <si>
    <t>RESPIRADOR DESCARTAVEL SEM VALVULA DE EXALACAO, PFF 1</t>
  </si>
  <si>
    <t>RETARDO PARA CORDEL DETONANTE</t>
  </si>
  <si>
    <t>RETROESCAVADEIRA SOBRE RODAS COM CARREGADEIRA, TRACAO 4 X 2, POTENCIA LIQUIDA 79 HP, PESO OPERACIONAL MINIMO DE 6570 KG, CAPACIDADE DA CARREGADEIRA DE 1,00 M3 E DA RETROESCAVADEIRA MINIMA DE 0,20 M3, PROFUNDIDADE DE ESCAVACAO MAXIMA DE 4,37 M</t>
  </si>
  <si>
    <t>RETROESCAVADEIRA SOBRE RODAS COM CARREGADEIRA, TRACAO 4 X 4, POTENCIA LIQUIDA 72 HP, PESO OPERACIONAL MINIMO DE 7140 KG, CAPACIDADE MINIMA DA CARREGADEIRA DE 0,79 M3 E DA RETROESCAVADEIRA MINIMA DE 0,18 M3, PROFUNDIDADE DE ESCAVACAO MAXIMA DE 4,50 M</t>
  </si>
  <si>
    <t>RETROESCAVADEIRA SOBRE RODAS COM CARREGADEIRA, TRACAO 4 X 4, POTENCIA LIQUIDA 88 HP, PESO OPERACIONAL MINIMO DE 6674 KG, CAPACIDADE DA CARREGADEIRA DE 1,00 M3 E DA RETROESCAVADEIRA MINIMA DE 0,26 M3, PROFUNDIDADE DE ESCAVACAO MAXIMA DE 4,37 M</t>
  </si>
  <si>
    <t>REVESTIMENTO DE PAREDE EM GRANILITE, MARMORITE OU GRANITINA - ESP = 5 MM (INCLUSO EXECUCAO)</t>
  </si>
  <si>
    <t>REVESTIMENTO DE PAREDE EM GRANILITE, MARMORITE OU GRANITINA COLORIDO - ESP = 5 MM (INCLUSO EXECUCAO)</t>
  </si>
  <si>
    <t>REVESTIMENTO EM CERAMICA ESMALTADA PARA FACHADAS, PECAS NO FORMATO APROX. *5 X 15* CM, FORNECIDAS EM PLACAS COM PECAS UNIDAS EM PONTOS</t>
  </si>
  <si>
    <t>REVESTIMENTO EM CERAMICA ESMALTADA PARA FACHADAS, PECAS NO FORMATO APROX. *7 X 26* CM, FORNECIDAS EM PLACAS COM PECAS UNIDAS EM PONTOS</t>
  </si>
  <si>
    <t>REVESTIMENTO EM CERAMICA ESMALTADA, FORMATO MAIOR A 2025 CM2</t>
  </si>
  <si>
    <t>REVESTIMENTO EPOXI DE ALTA RESISTENCIA QUIMICA, ISENTO DE SOLVENTES, BICOMPONENTE</t>
  </si>
  <si>
    <t>REVESTIMENTO PARA ESCADA EM GRANILITE, MARMORITE OU GRANITINA ESP = 8 MM (INCLUSO EXECUCAO)</t>
  </si>
  <si>
    <t>REVESTIMENTO PARA PAREDE, EM CERAMICA ESMALTADA, FORMATO MENOR OU IGUAL A 2025 CM2</t>
  </si>
  <si>
    <t>RIPA APARELHADA *1,5 X 5* CM, EM MACARANDUBA/MASSARANDUBA, ANGELIM OU EQUIVALENTE DA REGIAO</t>
  </si>
  <si>
    <t>RIPA NAO APARELHADA *1 X 3* CM, EM MACARANDUBA/MASSARANDUBA, ANGELIM OU EQUIVALENTE DA REGIAO - BRUTA</t>
  </si>
  <si>
    <t>RIPA NAO APARELHADA, *1,5 X 5* CM, EM MACARANDUBA/MASSARANDUBA, ANGELIM OU EQUIVALENTE DA REGIAO - BRUTA</t>
  </si>
  <si>
    <t>RISCADOR DE FORMICA COM COMPRIMENTO *16* CM E ALTURA *5* CM</t>
  </si>
  <si>
    <t>RODAFORRO EM PVC, PARA FORRO DE PVC, COMPRIMENTO 6 M</t>
  </si>
  <si>
    <t>RODAPE ARDOSIA, CINZA, 10 CM, E= *1CM</t>
  </si>
  <si>
    <t>RODAPE DE MADEIRA MACICA CUMARU/IPE CHAMPANHE OU EQUIVALENTE DA REGIAO, *1,5 X 7 CM</t>
  </si>
  <si>
    <t>RODAPE EM MARMORE, POLIDO, BRANCO COMUM, L= *7* CM, E= *2* CM, CORTE RETO</t>
  </si>
  <si>
    <t>RODAPE EM POLIESTIRENO, BRANCO, H = *5* CM, E = *1,5* CM</t>
  </si>
  <si>
    <t>RODAPE OU RODABANCADA EM GRANITO, POLIDO, TIPO ANDORINHA/ QUARTZ/ CASTELO/ CORUMBA OU OUTROS EQUIVALENTES DA REGIAO, H= 10 CM, E= *2,0* CM</t>
  </si>
  <si>
    <t>RODAPE PLANO PARA PISO VINILICO, H = 5 CM</t>
  </si>
  <si>
    <t>RODAPE PRE-MOLDADO DE GRANILITE, MARMORITE OU GRANITINA L = 10 CM</t>
  </si>
  <si>
    <t>RODIZIO TIPO NAPOLEAO PARA JANELAS DE CORRER, EM ZAMAC, COMPRIMENTO DE APROX 60 CM, COM ROLAMENTO EM ACO</t>
  </si>
  <si>
    <t>RODO PARA CHAO 40 CM, COM BORRACHA DUPLA E CABO</t>
  </si>
  <si>
    <t>ROLDANA CONCAVA DUPLA, 4 RODAS, EM ZAMAC COM CHAPA DE LATAO, ROLAMENTOS EM ACO, PARA PORTAS E JANELAS DE CORRER</t>
  </si>
  <si>
    <t>ROLDANA CONCAVA DUPLA, 4 RODAS, PARA PORTA DE CORRER, EM ZAMAC COM CHAPA DE ACO, ROLAMENTO INTERNO BLINDADO DE ACO REVESTIDO EM NYLON</t>
  </si>
  <si>
    <t>ROLDANA PLASTICA COM PREGO, TAMANHO 30 X 30 MM, PARA INSTALACAO ELETRICA APARENTE</t>
  </si>
  <si>
    <t>ROLO COMPACTADOR DE PNEUS, ESTATICO, PRESSAO VARIAVEL, POTENCIA 110 HP, PESO SEM/COM LASTRO 10,8/27 T, LARGURA DE ROLAGEM 2,30 M</t>
  </si>
  <si>
    <t>ROLO COMPACTADOR DE PNEUS, ESTATICO, PRESSAO VARIAVEL, POTENCIA 111 HP, PESO SEM/COM LASTRO 9,5/26,0 T, LARGURA DE ROLAGEM 1,90 M</t>
  </si>
  <si>
    <t>ROLO COMPACTADOR PE DE CARNEIRO VIBRATORIO, POTENCIA 125 HP, PESO OPERACIONAL SEM/COM LASTRO 11,95/13,30 T, IMPACTO DINAMICO 38,5/22,5 T, LARGURA DE TRABALHO 2,15 M</t>
  </si>
  <si>
    <t>ROLO COMPACTADOR PE DE CARNEIRO VIBRATORIO, POTENCIA 80 HP, PESO OPERACIONAL SEM/COM LASTRO 7,4/8,8 T, LARGURA DE TRABALHO 1,68 M</t>
  </si>
  <si>
    <t>ROLO COMPACTADOR VIBRATORIO DE UM CILINDRO, ACO LISO, POTENCIA 80 HP, PESO OPERACIONAL MAXIMO 8,1 T, IMPACTO DINAMICO 16,15/9,5 T, LARGURA TRABALHO 1,68 M</t>
  </si>
  <si>
    <t>ROLO COMPACTADOR VIBRATORIO PE DE CARNEIRO, COM CONTROLE REMOTO POR RADIO, POTENCIA 12,5 KW, PESO OPERACIONAL DE 1,675 T, LARGURA DE TRABALHO 0,85 M</t>
  </si>
  <si>
    <t>ROLO COMPACTADOR VIBRATORIO REBOCAVEL, CILINDRO DE ACO LISO, POTENCIA DE TRACAO DE 65 CV, PESO DE 4,7 T, IMPACTO DINAMICO TOTAL DE 18,3 T, LARGURA DO ROLO 1,67 M</t>
  </si>
  <si>
    <t>ROLO COMPACTADOR VIBRATORIO TANDEM, ACO LISO, POTENCIA 125 HP, PESO SEM/COM LASTRO 10,20/11,65 T, LARGURA DE TRABALHO 1,73 M</t>
  </si>
  <si>
    <t>ROLO COMPACTADOR VIBRATORIO TANDEM, ACO LISO, POTENCIA 58 CV, PESO SEM/COM LASTRO 6,5/9,4 T, LARGURA DE TRABALHO 1,20 M</t>
  </si>
  <si>
    <t>ROLO DE ESPUMA POLIESTER, 23 CM X 68 MM (COMPRIMENTO X DIAMETRO), SEM CABO</t>
  </si>
  <si>
    <t>ROLO DE ESPUMA POLIESTER, 9 CM X 10 MM, COM CABO</t>
  </si>
  <si>
    <t>ROLO DE LA DE CARNEIRO 25 MM X 23 CM (ALTURA DA LA X COMPRIMENTO), SEM CABO</t>
  </si>
  <si>
    <t>ROSETA QUADRADA, SEM FUROS, EM ACO INOX POLIDO, LARGURA APROXIMADA DE 50 MM, PARA FECHADURA DE PORTA - PARAFUSOS INCLUIDOS</t>
  </si>
  <si>
    <t>ROSETA REDONDA DE SOBREPOR, SEM FUROS, EM ACO INOX POLIDO, DIAMETRO APROXIMADO DE 50 MM, PARA FECHADURA DE PORTA - PARAFUSOS INCLUIDOS</t>
  </si>
  <si>
    <t>ROTACAO DIAGONAL DUPLA, APARELHO TRIPLO, EM TUBO DE ACO CARBONO, PINTURA NO PROCESSO ELETROSTATICO - EQUIPAMENTO DE GINASTICA PARA ACADEMIA AO AR LIVRE / ACADEMIA DA TERCEIRA IDADE - ATI</t>
  </si>
  <si>
    <t>ROTACAO VERTICAL DUPLO, EM TUBO DE ACO CARBONO, PINTURA NO PROCESSO ELETROSTATICO - EQUIPAMENTO DE GINASTICA PARA ACADEMIA AO AR LIVRE / ACADEMIA DA TERCEIRA IDADE - ATI</t>
  </si>
  <si>
    <t>RUFO EXTERNO DE CHAPA DE ACO GALVANIZADA NUM 26, CORTE 25 CM</t>
  </si>
  <si>
    <t>RUFO EXTERNO DE CHAPA DE ACO GALVANIZADA NUM 26, CORTE 28 CM</t>
  </si>
  <si>
    <t>RUFO EXTERNO/INTERNO DE CHAPA DE ACO GALVANIZADA NUM 26, CORTE 33 CM</t>
  </si>
  <si>
    <t>RUFO INTERNO DE CHAPA DE ACO GALVANIZADA NUM 26, CORTE 50 CM</t>
  </si>
  <si>
    <t>RUFO INTERNO/EXTERNO DE CHAPA DE ACO GALVANIZADA NUM 24, CORTE 25 CM</t>
  </si>
  <si>
    <t>RUFO PARA TELHA ESTRUTURAL DE FIBROCIMENTO 1 ABA (SEM AMIANTO)</t>
  </si>
  <si>
    <t>RUFO PARA TELHA ONDULADA DE FIBROCIMENTO, E = 6 MM, ABA *260* MM, COMPRIMENTO 1100 MM (SEM AMIANTO)</t>
  </si>
  <si>
    <t>SABONETEIRA DE PAREDE EM METAL CROMADO</t>
  </si>
  <si>
    <t>SABONETEIRA PLASTICA TIPO DISPENSER PARA SABONETE LIQUIDO COM RESERVATORIO 800 A 1500 ML</t>
  </si>
  <si>
    <t>SACO DE RAFIA PARA ENTULHO, NOVO, LISO (SEM CLICHE), *60 X 90* CM</t>
  </si>
  <si>
    <t>SAIBRO PARA ARGAMASSA (COLETADO NO COMERCIO)</t>
  </si>
  <si>
    <t>SAPATA DE PVC ADITIVADO NERVURADO D = 6 POLEGADAS</t>
  </si>
  <si>
    <t>SAPATA DE PVC ADITIVADO NERVURADO D = 8 POLEGADAS</t>
  </si>
  <si>
    <t>SAPATILHA EM ACO GALVANIZADO PARA CABOS COM DIAMETRO NOMINAL ATE 5/8"</t>
  </si>
  <si>
    <t>SARRAFO *2,5 X 10* CM EM PINUS, MISTA OU EQUIVALENTE DA REGIAO - BRUTA</t>
  </si>
  <si>
    <t>SARRAFO *2,5 X 5* CM EM PINUS, MISTA OU EQUIVALENTE DA REGIAO - BRUTA</t>
  </si>
  <si>
    <t>SARRAFO *2,5 X 7,5* CM EM PINUS, MISTA OU EQUIVALENTE DA REGIAO - BRUTA</t>
  </si>
  <si>
    <t>SARRAFO APARELHADO *2 X 10* CM, EM MACARANDUBA/MASSARANDUBA, ANGELIM OU EQUIVALENTE DA REGIAO</t>
  </si>
  <si>
    <t>SARRAFO NAO APARELHADO *2,5 X 10* CM, EM MACARANDUBA/MASSARANDUBA, ANGELIM OU EQUIVALENTE DA REGIAO - BRUTA</t>
  </si>
  <si>
    <t>SARRAFO NAO APARELHADO *2,5 X 5* CM, EM MACARANDUBA/MASSARANDUBA, ANGELIM, PEROBA-ROSA OU EQUIVALENTE DA REGIAO - BRUTA</t>
  </si>
  <si>
    <t>SARRAFO NAO APARELHADO *2,5 X 7* CM, EM MACARANDUBA/MASSARANDUBA, ANGELIM, PEROBA-ROSA OU EQUIVALENTE DA REGIAO - BRUTA</t>
  </si>
  <si>
    <t>SEGURO - HORISTA (COLETADO CAIXA - ENCARGOS COMPLEMENTARES)</t>
  </si>
  <si>
    <t>SEGURO - MENSALISTA (COLETADO CAIXA - ENCARGOS COMPLEMENTARES)</t>
  </si>
  <si>
    <t>SEIXO ROLADO PARA APLICACAO EM CONCRETO (POSTO PEDREIRA/FORNECEDOR, SEM FRETE)</t>
  </si>
  <si>
    <t>SELADOR ACRILICO OPACO PREMIUM INTERIOR/EXTERIOR</t>
  </si>
  <si>
    <t>SELADOR HORIZONTAL PARA FITA DE ACO 1" (25 MM)</t>
  </si>
  <si>
    <t>SELANTE A BASE DE ALCATRAO E POLIURETANO PARA JUNTAS HORIZONTAIS</t>
  </si>
  <si>
    <t>SELANTE ACRILICO PARA TRATAMENTO / ACABAMENTO SUPERFICIAL DE CONCRETO ESTAMPADO, APARENTE, PEDRAS E OUTROS</t>
  </si>
  <si>
    <t>SELANTE DE BASE ASFALTICA PARA VEDACAO</t>
  </si>
  <si>
    <t>SELANTE ELASTICO MONOCOMPONENTE A BASE DE POLIURETANO (PU) PARA JUNTAS DIVERSAS</t>
  </si>
  <si>
    <t>310ML</t>
  </si>
  <si>
    <t>SELANTE MONOCOMPONENTE A BASE DE SILICONE DE BAIXO MODULO, PARA JUNTAS DE PAVIMENTACAO</t>
  </si>
  <si>
    <t>SELANTE TIPO VEDA CALHA PARA METAL E FIBROCIMENTO</t>
  </si>
  <si>
    <t>SELIM PVC, COM TRAVA, JE, 90 GRAUS, DN 125 X 100 MM OU 150 X 100 MM, PARA REDE COLETORA ESGOTO</t>
  </si>
  <si>
    <t>SEMIRREBOQUE COM DOIS EIXOS EM TANDEM TIPO BASCULANTE COM CACAMBA METALICA 14 M3 (INCLUI MONTAGEM, NAO INCLUI CAVALO MECANICO)</t>
  </si>
  <si>
    <t>SEMIRREBOQUE COM TRES EIXOS EM TANDEM TIPO BASCULANTE COM CACAMBA METALICA 18 M3 (INCLUI MONTAGEM, NAO INCLUI CAVALO MECANICO)</t>
  </si>
  <si>
    <t>SEMIRREBOQUE COM TRES EIXOS, PARA TRANSPORTE DE CARGA SECA, DIMENSOES APROXIMADAS 2,60 X 12,50 X 0,50 M (NAO INCLUI CAVALO MECANICO)</t>
  </si>
  <si>
    <t>SENSOR DE PRESENCA BIVOLT COM FOTOCELULA PARA QUALQUER TIPO DE LAMPADA, POTENCIA MAXIMA *1000* W, USO EXTERNO</t>
  </si>
  <si>
    <t>SENSOR DE PRESENCA BIVOLT DE PAREDE COM FOTOCELULA PARA QUALQUER TIPO DE LAMPADA POTENCIA MAXIMA *1000* W, USO INTERNO</t>
  </si>
  <si>
    <t>SENSOR DE PRESENCA BIVOLT DE PAREDE SEM FOTOCELULA PARA QUALQUER TIPO DE LAMPADA POTENCIA MAXIMA *1000* W, USO INTERNO</t>
  </si>
  <si>
    <t>SENSOR DE PRESENCA BIVOLT DE TETO COM FOTOCELULA PARA QUALQUER TIPO DE LAMPADA POTENCIA MAXIMA *1000* W, USO INTERNO</t>
  </si>
  <si>
    <t>SENSOR DE PRESENCA BIVOLT DE TETO SEM FOTOCELULA PARA QUALQUER TIPO DE LAMPADA POTENCIA MAXIMA *900* W, USO INTERNO</t>
  </si>
  <si>
    <t>SERRA CIRCULAR DE BANCADA COM MOTOR ELETRICO, POTENCIA DE *1600* W, PARA DISCO DE DIAMETRO DE 10" (250 MM)</t>
  </si>
  <si>
    <t>SERRALHEIRO (HORISTA)</t>
  </si>
  <si>
    <t>SERRALHEIRO (MENSALISTA)</t>
  </si>
  <si>
    <t>SERROTE PROFISSIONAL EM ACO TEMPERADO 20", CABO DE MADEIRA</t>
  </si>
  <si>
    <t>SERVENTE DE OBRAS (HORISTA)</t>
  </si>
  <si>
    <t>SERVENTE DE OBRAS (MENSALISTA)</t>
  </si>
  <si>
    <t>SERVICO DE BOMBEAMENTO DE CONCRETO COM CONSUMO MINIMO DE 40 M3, (DISPONIBILIZACAO DE BOMBA), SEM O LANCAMENTO</t>
  </si>
  <si>
    <t>SIFAO / TUBO SINFONADO EXTENSIVEL/SANFONADO, UNIVERSAL/ SIMPLES, ENTRE *50 A 70* CM, DE PLASTICO BRANCO</t>
  </si>
  <si>
    <t>SIFAO EM METAL CROMADO PARA PIA AMERICANA, 1.1/2 X 1.1/2"</t>
  </si>
  <si>
    <t>SIFAO EM METAL CROMADO PARA PIA AMERICANA, 1.1/2 X 2"</t>
  </si>
  <si>
    <t>SIFAO EM METAL CROMADO PARA PIA OU LAVATORIO, 1 X 1.1/2"</t>
  </si>
  <si>
    <t>SIFAO EM METAL CROMADO PARA TANQUE, 1.1/4 X 1.1/2"</t>
  </si>
  <si>
    <t>SIFAO PLASTICO EXTENSIVEL UNIVERSAL, TIPO COPO</t>
  </si>
  <si>
    <t>SIFAO PLASTICO TIPO COPO PARA PIA AMERICANA 1.1/2 X 1.1/2"</t>
  </si>
  <si>
    <t>SIFAO PLASTICO TIPO COPO PARA PIA OU LAVATORIO, 1 X 1.1/2"</t>
  </si>
  <si>
    <t>SIFAO PLASTICO TIPO COPO PARA TANQUE, 1.1/4 X 1.1/2"</t>
  </si>
  <si>
    <t>SILICA ATIVA PARA ADICAO EM CONCRETO E ARGAMASSA</t>
  </si>
  <si>
    <t>SILICONE ACETICO USO GERAL INCOLOR 280 G</t>
  </si>
  <si>
    <t>SIMULADOR DE CAMINHADA TRIPLO, EM TUBO DE ACO CARBONO, PINTURA NO PROCESSO ELETROSTATICO - EQUIPAMENTO DE GINASTICA PARA ACADEMIA AO AR LIVRE / ACADEMIA DA TERCEIRA IDADE - ATI</t>
  </si>
  <si>
    <t>SIMULADOR DE CAVALGADA TRIPLO, EM TUBO DE ACO CARBONO, PINTURA NO PROCESSO ELETROSTATICO - EQUIPAMENTO DE GINASTICA PARA ACADEMIA AO AR LIVRE / ACADEMIA DA TERCEIRA IDADE - ATI</t>
  </si>
  <si>
    <t>SIMULADOR DE REMO INDIVIDUAL, EM TUBO DE ACO CARBONO, PINTURA NO PROCESSO ELETROSTATICO - EQUIPAMENTO DE GINASTICA PARA ACADEMIA AO AR LIVRE / ACADEMIA DA TERCEIRA IDADE - ATI</t>
  </si>
  <si>
    <t>SINALIZADOR NOTURNO SIMPLES PARA PARA-RAIOS, SEM RELE FOTOELETRICO</t>
  </si>
  <si>
    <t>SISAL EM FIBRA / ESTOPA SISAL PARA GESSO</t>
  </si>
  <si>
    <t>SOLDA EM BARRA DE ESTANHO-CHUMBO 50/50</t>
  </si>
  <si>
    <t>SOLDA EM VARETA FOSCOPER, D = *2,5* MM X COMPRIMENTO 500 MM</t>
  </si>
  <si>
    <t>SOLDA ESTANHO/COBRE PARA CONEXOES DE COBRE, FIO 2,5 MM, CARRETEL 500 GR (SEM CHUMBO)</t>
  </si>
  <si>
    <t>SOLDADOR (HORISTA)</t>
  </si>
  <si>
    <t>SOLDADOR (MENSALISTA)</t>
  </si>
  <si>
    <t>SOLDADOR ELETRICO (PARA SOLDA A SER TESTADA COM RAIOS "X") (HORISTA)</t>
  </si>
  <si>
    <t>SOLDADOR ELETRICO (PARA SOLDA A SER TESTADA COM RAIOS "X") (MENSALISTA)</t>
  </si>
  <si>
    <t>SOLEIRA EM GRANITO, POLIDO, TIPO ANDORINHA/ QUARTZ/ CASTELO/ CORUMBA OU OUTROS EQUIVALENTES DA REGIAO, L= *15* CM, E= *2,0* CM</t>
  </si>
  <si>
    <t>SOLEIRA PRE-MOLDADA EM GRANILITE, MARMORITE OU GRANITINA, L = *15 CM</t>
  </si>
  <si>
    <t>SOLEIRA/ PEITORIL EM MARMORE, POLIDO, BRANCO COMUM, L= *15* CM, E= *2* CM, CORTE RETO</t>
  </si>
  <si>
    <t>SOLEIRA/ TABEIRA EM MARMORE, POLIDO, BRANCO COMUM, L= 5 CM, E= *2,0* CM</t>
  </si>
  <si>
    <t>SOLUCAO ASFALTICA ELASTOMERICA PARA IMPRIMACAO, APLICACAO A FRIO</t>
  </si>
  <si>
    <t>SOLUCAO PREPARADORA / LIMPADORA PARA PVC, FRASCO COM 1000 CM3</t>
  </si>
  <si>
    <t>SOQUETE DE BAQUELITE BASE E27, PARA LAMPADAS</t>
  </si>
  <si>
    <t>SOQUETE DE PORCELANA BASE E27, FIXO DE TETO, PARA LAMPADAS</t>
  </si>
  <si>
    <t>SOQUETE DE PORCELANA BASE E27, PARA USO AO TEMPO, PARA LAMPADAS</t>
  </si>
  <si>
    <t>SOQUETE DE PVC / TERMOPLASTICO BASE E27, COM CHAVE, PARA LAMPADAS</t>
  </si>
  <si>
    <t>SOQUETE DE PVC / TERMOPLASTICO BASE E27, COM RABICHO, PARA LAMPADAS</t>
  </si>
  <si>
    <t>SPRINKLER TIPO PENDENTE, BULBO AMARELO DE RESPOSTA RAPIDA, 79 GRAUS CELSIUS, ACABAMENTO CROMADO, D = 20 MM (3/4")</t>
  </si>
  <si>
    <t>SPRINKLER TIPO PENDENTE, BULBO AMARELO DE RESPOSTA RAPIDA, 79 GRAUS CELSIUS, ACABAMENTO NATURAL OU CROMADO, D = 15 MM (1/2")</t>
  </si>
  <si>
    <t>SPRINKLER TIPO PENDENTE, BULBO AMARELO DE RESPOSTA RAPIDA, 79 GRAUS CELSIUS, ACABAMENTO NATURAL, D = 20 MM (3/4")</t>
  </si>
  <si>
    <t>SPRINKLER TIPO PENDENTE, BULBO VERMELHO DE RESPOSTA RAPIDA, 68 GRAUS CELSIUS, ACABAMENTO CROMADO, D = 15 MM (1/2")</t>
  </si>
  <si>
    <t>SPRINKLER TIPO PENDENTE, BULBO VERMELHO DE RESPOSTA RAPIDA, 68 GRAUS CELSIUS, ACABAMENTO CROMADO, D = 20 MM (3/4")</t>
  </si>
  <si>
    <t>SPRINKLER TIPO PENDENTE, BULBO VERMELHO DE RESPOSTA RAPIDA, 68 GRAUS CELSIUS, ACABAMENTO NATURAL, D = 20 MM (3/4")</t>
  </si>
  <si>
    <t>SPRINKLER TIPO PENDENTE, BULBO VERMELHO RESPOSTA RAPIDA, 68 GRAUS CELSIUS, ACABAMENTO NATURAL, D = 15 MM (1/2")</t>
  </si>
  <si>
    <t>SUPORTE "Y" PARA FITA PERFURADA</t>
  </si>
  <si>
    <t>SUPORTE DE FIXACAO PARA ESPELHO / PLACA 4" X 2", PARA 3 MODULOS, PARA INSTALACAO DE TOMADAS E INTERRUPTORES (SOMENTE SUPORTE)</t>
  </si>
  <si>
    <t>SUPORTE DE FIXACAO PARA ESPELHO / PLACA 4" X 4", PARA 6 MODULOS, PARA INSTALACAO DE TOMADAS E INTERRUPTORES (SOMENTE SUPORTE)</t>
  </si>
  <si>
    <t>SUPORTE EM ACO GALVANIZADO PARA TRANSFORMADOR PARA POSTE DUPLO T 185 X 95 MM, CHAPA DE 5/16"</t>
  </si>
  <si>
    <t>SUPORTE GUIA SIMPLES COM ROLDANA EM POLIPROPILENO PARA CHUMBAR, H = 20 CM</t>
  </si>
  <si>
    <t>SUPORTE ISOLADOR REFORCADO DIAMETRO NOMINAL 5/16", COM ROSCA SOBERBA E BUCHA</t>
  </si>
  <si>
    <t>SUPORTE ISOLADOR SIMPLES DIAMETRO NOMINAL 5/16", COM ROSCA SOBERBA E BUCHA</t>
  </si>
  <si>
    <t>SUPORTE MANUAL PARA LIXA, PLASTICO, COM 230 X 80 MM (COMPRIMENTO X LARGURA)</t>
  </si>
  <si>
    <t>SUPORTE MAO-FRANCESA EM ACO, ABAS IGUAIS 30 CM, CAPACIDADE MINIMA 60 KG, BRANCO</t>
  </si>
  <si>
    <t>SUPORTE MAO-FRANCESA EM ACO, ABAS IGUAIS 40 CM, CAPACIDADE MINIMA 70 KG, BRANCO</t>
  </si>
  <si>
    <t>SUPORTE METALICO PARA CALHA PLUVIAL, ZINCADO, DOBRADO, DIAMETRO ENTRE 119 E 170 MM, PARA DRENAGEM PLUVIAL PREDIAL</t>
  </si>
  <si>
    <t>SUPORTE PARA CALHA DE 150 MM EM ACO GALVANIZADO</t>
  </si>
  <si>
    <t>SUPORTE PARA TUBO DIAMETRO NOMINAL 2", COM ROSCA MECANICA</t>
  </si>
  <si>
    <t>SURF DUPLO, EM TUBO DE ACO CARBONO, PINTURA NO PROCESSO ELETROSTATICO - EQUIPAMENTO DE GINASTICA PARA ACADEMIA AO AR LIVRE / ACADEMIA DA TERCEIRA IDADE - ATI</t>
  </si>
  <si>
    <t>TABUA *2,5 X 15 CM EM PINUS, MISTA OU EQUIVALENTE DA REGIAO - BRUTA</t>
  </si>
  <si>
    <t>TABUA *2,5 X 23* CM EM PINUS, MISTA OU EQUIVALENTE DA REGIAO - BRUTA</t>
  </si>
  <si>
    <t>TABUA *2,5 X 30 CM EM PINUS, MISTA OU EQUIVALENTE DA REGIAO - BRUTA</t>
  </si>
  <si>
    <t>TABUA APARELHADA *2,5 X 15* CM, EM MACARANDUBA/MASSARANDUBA, ANGELIM OU EQUIVALENTE DA REGIAO</t>
  </si>
  <si>
    <t>TABUA APARELHADA *2,5 X 25* CM, EM MACARANDUBA/MASSARANDUBA, ANGELIM OU EQUIVALENTE DA REGIAO</t>
  </si>
  <si>
    <t>TABUA APARELHADA *2,5 X 30* CM, EM MACARANDUBA/MASSARANDUBA, ANGELIM OU EQUIVALENTE DA REGIAO</t>
  </si>
  <si>
    <t>TABUA DE MADEIRA PARA PISO, CUMARU/IPE CHAMPANHE OU EQUIVALENTE DA REGIAO, ENCAIXE MACHO/FEMEA, *10 X 2* CM</t>
  </si>
  <si>
    <t>TABUA DE MADEIRA PARA PISO, CUMARU/IPE CHAMPANHE OU EQUIVALENTE DA REGIAO, ENCAIXE MACHO/FEMEA, *15 X 2* CM</t>
  </si>
  <si>
    <t>TABUA DE MADEIRA PARA PISO, IPE (CERNE) OU EQUIVALENTE DA REGIAO, ENCAIXE MACHO/FEMEA, *20 X 2* CM</t>
  </si>
  <si>
    <t>TABUA NAO APARELHADA *2,5 X 15* CM, EM MACARANDUBA/MASSARANDUBA, ANGELIM OU EQUIVALENTE DA REGIAO - BRUTA</t>
  </si>
  <si>
    <t>TABUA NAO APARELHADA *2,5 X 20* CM, EM MACARANDUBA/MASSARANDUBA, ANGELIM OU EQUIVALENTE DA REGIAO - BRUTA</t>
  </si>
  <si>
    <t>TABUA NAO APARELHADA *2,5 X 30* CM, EM MACARANDUBA/MASSARANDUBA, ANGELIM OU EQUIVALENTE DA REGIAO - BRUTA</t>
  </si>
  <si>
    <t>TACO DE MADEIRA PARA PISO, IPE (CERNE) OU EQUIVALENTE DA REGIAO, 7 X 42 CM, E = 2 CM</t>
  </si>
  <si>
    <t>TALABARTE DE SEGURANCA, 2 MOSQUETOES TRAVA DUPLA *53* MM DE ABERTURA, COM ABSORVEDOR DE ENERGIA</t>
  </si>
  <si>
    <t>TALHA MANUAL DE CORRENTE, CAPACIDADE DE 2 T COM ELEVACAO DE 3 M</t>
  </si>
  <si>
    <t>TALHADEIRA CHATA, DE ACO, 10"</t>
  </si>
  <si>
    <t>TALHADEIRA COM PUNHO DE PROTECAO *20 X 250* MM</t>
  </si>
  <si>
    <t>TAMPA CEGA EM PVC PARA CONDULETE 4 X 2"</t>
  </si>
  <si>
    <t>TAMPA DE CONCRETO ARMADO PARA FOSSA SEPTICA, DIAMETRO NOMINAL DE 3,00 M E ESPESSURA MINIMA DE 100 MM</t>
  </si>
  <si>
    <t>TAMPA DE CONCRETO ARMADO PARA FOSSA, D = *0,90* M, E = 0,05 M</t>
  </si>
  <si>
    <t>TAMPA DE CONCRETO ARMADO PARA FOSSA, D = *1,10* M, E = 0,05 M</t>
  </si>
  <si>
    <t>TAMPA DE CONCRETO ARMADO PARA FOSSA, D = *1,35* M, E = 0,05 M</t>
  </si>
  <si>
    <t>TAMPA DE CONCRETO ARMADO PARA FOSSA, D = 1,50 M, E = 0,05 M</t>
  </si>
  <si>
    <t>TAMPA DE CONCRETO ARMADO PARA FOSSA, D = 2,00 M, E = 0,05 M</t>
  </si>
  <si>
    <t>TAMPA DE CONCRETO ARMADO PARA FOSSA, D = 2,50 M, E = 0,05 M</t>
  </si>
  <si>
    <t>TAMPA DE CONCRETO ARMADO PARA POCO DE INSPECAO, COM FURO E TAMPINHA, DIAMETRO NOMINAL DE 3,00 M E ESPESSURA MINIMA DE 100 MM</t>
  </si>
  <si>
    <t>TAMPA DE CONCRETO ARMADO PARA POCO, COM FURO E TAMPINHA, D = *0,90* M, E = 0,05 M</t>
  </si>
  <si>
    <t>TAMPA DE CONCRETO ARMADO PARA POCO, COM FURO E TAMPINHA, D = *1,10* M, E = 0,05 M</t>
  </si>
  <si>
    <t>TAMPA DE CONCRETO ARMADO PARA POCO, COM FURO E TAMPINHA, D = *1,35* M, E = 0,05 M</t>
  </si>
  <si>
    <t>TAMPA DE CONCRETO ARMADO PARA POCO, COM FURO E TAMPINHA, D = 1,50 M, E = 0,05 M</t>
  </si>
  <si>
    <t>TAMPA DE CONCRETO ARMADO PARA POCO, COM FURO E TAMPINHA, D = 2,00 M, E = 0,05 M</t>
  </si>
  <si>
    <t>TAMPA DE CONCRETO ARMADO PARA POCO, COM FURO E TAMPINHA, D = 2,50 M, E = 0,05 M</t>
  </si>
  <si>
    <t>TAMPA PARA CONDULETE, EM PVC, PARA 1 INTERRUPTOR</t>
  </si>
  <si>
    <t>TAMPA PARA CONDULETE, EM PVC, PARA 1 MODULO RJ</t>
  </si>
  <si>
    <t>TAMPA PARA CONDULETE, EM PVC, PARA 2 MODULOS RJ</t>
  </si>
  <si>
    <t>TAMPA PARA CONDULETE, EM PVC, PARA TOMADA HEXAGONAL</t>
  </si>
  <si>
    <t>TAMPAO / CAP, ROSCA MACHO, DN 1", PARA TUBO PEX PARA INST. AGUA QUENTE/FRIA</t>
  </si>
  <si>
    <t>TAMPAO / CAP, ROSCA MACHO, DN 3/4", PARA TUBO PEX PARA INST. AGUA QUENTE/FRIA</t>
  </si>
  <si>
    <t>TAMPAO / TERMINAL / PLUG, D = 1 1/4", PARA DUTO CORRUGADO PEAD (CABEAMENTO SUBTERRANEO)</t>
  </si>
  <si>
    <t>TAMPAO / TERMINAL / PLUG, D = 2", PARA DUTO CORRUGADO PEAD (CABEAMENTO SUBTERRANEO)</t>
  </si>
  <si>
    <t>TAMPAO / TERMINAL / PLUG, D = 3", PARA DUTO CORRUGADO PEAD (CABEAMENTO SUBTERRANEO)</t>
  </si>
  <si>
    <t>TAMPAO / TERMINAL / PLUG, D = 4", PARA DUTO CORRUGADO PEAD (CABEAMENTO SUBTERRANEO)</t>
  </si>
  <si>
    <t>TAMPAO COM CORRENTE, EM LATAO, ENGATE RAPIDO 1 1/2", PARA INSTALACAO PREDIAL DE COMBATE A INCENDIO</t>
  </si>
  <si>
    <t>TAMPAO COM CORRENTE, EM LATAO, ENGATE RAPIDO 2 1/2", PARA INSTALACAO PREDIAL DE COMBATE A INCENDIO</t>
  </si>
  <si>
    <t>TAMPAO FOFO ARTICULADO P/ REGISTRO, COM BASE / REQUADRO, CLASSE A15 CARGA MAX 1,5 T, *200 X 200* MM (COM INSCRICAO EM RELEVO DO TIPO DE REDE)</t>
  </si>
  <si>
    <t>TAMPAO FOFO ARTICULADO P/ REGISTRO, COM BASE / REQUADRO, CLASSE A15 CARGA MAXIMA 1,5 T, *400 X 400* MM (COM INSCRICAO EM RELEVO DO TIPO DE REDE)</t>
  </si>
  <si>
    <t>TAMPAO FOFO ARTICULADO, COM BASE / REQUADRO, CLASSE B125 CARGA MAX 12,5 T, REDONDO, TAMPA 600 MM (COM INSCRICAO EM RELEVO DO TIPO DE REDE)</t>
  </si>
  <si>
    <t>TAMPAO FOFO ARTICULADO, COM BASE / REQUADRO, CLASSE D400 CARGA MAX 40 T, REDONDO, TAMPA 600 MM (COM INSCRICAO EM RELEVO DO TIPO DE REDE)</t>
  </si>
  <si>
    <t>TAMPAO FOFO SIMPLES COM BASE / REQUADRO, CLASSE A15 CARGA MAX. 1,5 T, 300 X 300 MM (COM INSCRICAO EM RELEVO DO TIPO DE REDE)</t>
  </si>
  <si>
    <t>TAMPAO FOFO SIMPLES COM BASE / REQUADRO, CLASSE A15 CARGA MAX. 1,5 T, 400 X 400 MM (COM INSCRICAO EM RELEVO DO TIPO DE REDE)</t>
  </si>
  <si>
    <t>TAMPAO FOFO SIMPLES COM BASE / REQUADRO, CLASSE A15 CARGA MAX. 1,5 T, 400 X 600 MM (COM INSCRICAO EM RELEVO DO TIPO DE REDE)</t>
  </si>
  <si>
    <t>TAMPAO FOFO SIMPLES COM BASE / REQUADRO, CLASSE B125 CARGA MAX. 12,5 T, REDONDO, TAMPA 500 MM (COM INSCRICAO EM RELEVO DO TIPO DE REDE)</t>
  </si>
  <si>
    <t>TAMPAO FOFO SIMPLES COM BASE / REQUADRO, CLASSE B125 CARGA MAX. 12,5 T, REDONDO, TAMPA 600 MM (COM INSCRICAO EM RELEVO DO TIPO DE REDE)</t>
  </si>
  <si>
    <t>TAMPAO FOFO SIMPLES COM BASE / REQUADRO, CLASSE D400 CARGA MAX. 40 T, REDONDO, TAMPA 600 MM (COM INSCRICAO EM RELEVO DO TIPO DE REDE)</t>
  </si>
  <si>
    <t>TAMPAO FOFO SIMPLES COM BASE / REQUADRO, CLASSE D400 CARGA MAX. 40 T, REDONDO, TAMPA 900 MM (COM INSCRICAO EM RELEVO DO TIPO DE REDE)</t>
  </si>
  <si>
    <t>TAMPAO FOFO SIMPLES COM BASE / REQUADRO, R-2, CLASSE A15 CARGA MAX. 1,5 T, 550 X 1100 MM (COM INSCRICAO EM RELEVO DO TIPO DE REDE)</t>
  </si>
  <si>
    <t>TANQUE ACO INOXIDAVEL (ACO 304) COM ESFREGADOR E VALVULA, DE *50 X 40 X 22* CM</t>
  </si>
  <si>
    <t>TANQUE DE ACO CARBONO NAO REVESTIDO, PARA TRANSPORTE DE AGUA COM CAPACIDADE DE 10 M3, COM BOMBA CENTRIFUGA POR TOMADA DE FORCA, VAZAO MAXIMA *75* M3/H (INCLUI MONTAGEM, NAO INCLUI CAMINHAO)</t>
  </si>
  <si>
    <t>TANQUE DE ACO PARA TRANSPORTE DE AGUA COM CAPACIDADE DE 14 M3 (INCLUI MONTAGEM, NAO INCLUI CAMINHAO)</t>
  </si>
  <si>
    <t>TANQUE DE ACO PARA TRANSPORTE DE AGUA COM CAPACIDADE DE 6 M3 (INCLUI MONTAGEM, NAO INCLUI CAMINHAO)</t>
  </si>
  <si>
    <t>TANQUE DE ASFALTO ESTACIONARIO COM MACARICO, CAPACIDADE 20.000 L</t>
  </si>
  <si>
    <t>TANQUE DE ASFALTO ESTACIONARIO COM SERPENTINA, CAPACIDADE 30.000 L</t>
  </si>
  <si>
    <t>TANQUE DE LOUCA BRANCA, COM COLUNA, *30* L</t>
  </si>
  <si>
    <t>TANQUE DE LOUCA BRANCA, SUSPENSO, *20* L</t>
  </si>
  <si>
    <t>TANQUE DUPLO EM MARMORE SINTETICO COM CUBA LISA E ESFREGADOR, *110 X 60* CM</t>
  </si>
  <si>
    <t>TANQUE SIMPLES EM MARMORE SINTETICO COM COLUNA, CAPACIDADE *22* L, *60 X 46* CM</t>
  </si>
  <si>
    <t>TANQUE SIMPLES EM MARMORE SINTETICO DE FIXAR NA PAREDE, CAPACIDADE *22* L, *60 X 46* CM</t>
  </si>
  <si>
    <t>TANQUE SIMPLES EM MARMORE SINTETICO SUSPENSO, CAPACIDADE *38* L, *60 X 60* CM</t>
  </si>
  <si>
    <t>TARIFA "A" ENTRE 0 E 20M3 FORNECIMENTO D'AGUA</t>
  </si>
  <si>
    <t>TARJETA LIVRE / OCUPADO PARA PORTA DE BANHEIRO, CORPO EM ZAMAC E ESPELHO EM LATAO</t>
  </si>
  <si>
    <t>TARUGO DELIMITADOR DE PROFUNDIDADE EM ESPUMA DE POLIETILENO DE BAIXA DENSIDADE 10 MM, CINZA</t>
  </si>
  <si>
    <t>TE 45 GRAUS DE FERRO GALVANIZADO, COM ROSCA BSP, DE 1 1/2"</t>
  </si>
  <si>
    <t>TE 45 GRAUS DE FERRO GALVANIZADO, COM ROSCA BSP, DE 1 1/4"</t>
  </si>
  <si>
    <t>TE 45 GRAUS DE FERRO GALVANIZADO, COM ROSCA BSP, DE 1"</t>
  </si>
  <si>
    <t>TE 45 GRAUS DE FERRO GALVANIZADO, COM ROSCA BSP, DE 1/2"</t>
  </si>
  <si>
    <t>TE 45 GRAUS DE FERRO GALVANIZADO, COM ROSCA BSP, DE 2 1/2"</t>
  </si>
  <si>
    <t>TE 45 GRAUS DE FERRO GALVANIZADO, COM ROSCA BSP, DE 2"</t>
  </si>
  <si>
    <t>TE 45 GRAUS DE FERRO GALVANIZADO, COM ROSCA BSP, DE 3"</t>
  </si>
  <si>
    <t>TE 45 GRAUS DE FERRO GALVANIZADO, COM ROSCA BSP, DE 3/4"</t>
  </si>
  <si>
    <t>TE 45 GRAUS DE FERRO GALVANIZADO, COM ROSCA BSP, DE 4"</t>
  </si>
  <si>
    <t>TE 90 GRAUS EM ACO CARBONO, SOLDAVEL, PRESSAO 3.000 LBS, DN 1 1/2"</t>
  </si>
  <si>
    <t>TE 90 GRAUS EM ACO CARBONO, SOLDAVEL, PRESSAO 3.000 LBS, DN 1 1/4"</t>
  </si>
  <si>
    <t>TE 90 GRAUS EM ACO CARBONO, SOLDAVEL, PRESSAO 3.000 LBS, DN 1"</t>
  </si>
  <si>
    <t>TE 90 GRAUS EM ACO CARBONO, SOLDAVEL, PRESSAO 3.000 LBS, DN 1/2"</t>
  </si>
  <si>
    <t>TE 90 GRAUS EM ACO CARBONO, SOLDAVEL, PRESSAO 3.000 LBS, DN 2 1/2"</t>
  </si>
  <si>
    <t>TE 90 GRAUS EM ACO CARBONO, SOLDAVEL, PRESSAO 3.000 LBS, DN 2"</t>
  </si>
  <si>
    <t>TE 90 GRAUS EM ACO CARBONO, SOLDAVEL, PRESSAO 3.000 LBS, DN 3"</t>
  </si>
  <si>
    <t>TE 90 GRAUS EM ACO CARBONO, SOLDAVEL, PRESSAO 3.000 LBS, DN 3/4"</t>
  </si>
  <si>
    <t>TE CPVC, SOLDAVEL, 90 GRAUS, 114 MM, PARA AGUA QUENTE PREDIAL</t>
  </si>
  <si>
    <t>TE CPVC, SOLDAVEL, 90 GRAUS, 15 MM, PARA AGUA QUENTE PREDIAL</t>
  </si>
  <si>
    <t>TE CPVC, SOLDAVEL, 90 GRAUS, 22 MM, PARA AGUA QUENTE PREDIAL</t>
  </si>
  <si>
    <t>TE CPVC, SOLDAVEL, 90 GRAUS, 28 MM, PARA AGUA QUENTE PREDIAL</t>
  </si>
  <si>
    <t>TE CPVC, SOLDAVEL, 90 GRAUS, 35 MM, PARA AGUA QUENTE PREDIAL</t>
  </si>
  <si>
    <t>TE CPVC, SOLDAVEL, 90 GRAUS, 42 MM, PARA AGUA QUENTE PREDIAL</t>
  </si>
  <si>
    <t>TE CPVC, SOLDAVEL, 90 GRAUS, 54 MM, PARA AGUA QUENTE PREDIAL</t>
  </si>
  <si>
    <t>TE CPVC, SOLDAVEL, 90 GRAUS, 73 MM, PARA AGUA QUENTE PREDIAL</t>
  </si>
  <si>
    <t>TE CPVC, SOLDAVEL, 90 GRAUS, 89 MM, PARA AGUA QUENTE PREDIAL</t>
  </si>
  <si>
    <t>TE DE COBRE SEM ANEL DE SOLDA, BOLSA X BOLSA X BOLSA, 104 MM</t>
  </si>
  <si>
    <t>TE DE COBRE SEM ANEL DE SOLDA, BOLSA X BOLSA X BOLSA, 15 MM</t>
  </si>
  <si>
    <t>TE DE COBRE SEM ANEL DE SOLDA, BOLSA X BOLSA X BOLSA, 22 MM</t>
  </si>
  <si>
    <t>TE DE COBRE SEM ANEL DE SOLDA, BOLSA X BOLSA X BOLSA, 28 MM</t>
  </si>
  <si>
    <t>TE DE COBRE SEM ANEL DE SOLDA, BOLSA X BOLSA X BOLSA, 35 MM</t>
  </si>
  <si>
    <t>TE DE COBRE SEM ANEL DE SOLDA, BOLSA X BOLSA X BOLSA, 42 MM</t>
  </si>
  <si>
    <t>TE DE COBRE SEM ANEL DE SOLDA, BOLSA X BOLSA X BOLSA, 54 MM</t>
  </si>
  <si>
    <t>TE DE COBRE SEM ANEL DE SOLDA, BOLSA X BOLSA X BOLSA, 66 MM</t>
  </si>
  <si>
    <t>TE DE COBRE SEM ANEL DE SOLDA, BOLSA X BOLSA X BOLSA, 79 MM</t>
  </si>
  <si>
    <t>TE DE FERRO GALVANIZADO, DE 1 1/2"</t>
  </si>
  <si>
    <t>TE DE FERRO GALVANIZADO, DE 1 1/4"</t>
  </si>
  <si>
    <t>TE DE FERRO GALVANIZADO, DE 1"</t>
  </si>
  <si>
    <t>TE DE FERRO GALVANIZADO, DE 1/2"</t>
  </si>
  <si>
    <t>TE DE FERRO GALVANIZADO, DE 2 1/2"</t>
  </si>
  <si>
    <t>TE DE FERRO GALVANIZADO, DE 2"</t>
  </si>
  <si>
    <t>TE DE FERRO GALVANIZADO, DE 3"</t>
  </si>
  <si>
    <t>TE DE FERRO GALVANIZADO, DE 3/4"</t>
  </si>
  <si>
    <t>TE DE FERRO GALVANIZADO, DE 4"</t>
  </si>
  <si>
    <t>TE DE FERRO GALVANIZADO, DE 5"</t>
  </si>
  <si>
    <t>TE DE FERRO GALVANIZADO, DE 6"</t>
  </si>
  <si>
    <t>TE DE INSPECAO, PVC, 100 X 75 MM, SERIE NORMAL PARA ESGOTO PREDIAL</t>
  </si>
  <si>
    <t>TE DE INSPECAO, PVC, SERIE R, 100 X 75 MM, PARA ESGOTO PREDIAL</t>
  </si>
  <si>
    <t>TE DE INSPECAO, PVC, SERIE R, 150 X 100 MM, PARA ESGOTO PREDIAL</t>
  </si>
  <si>
    <t>TE DE INSPECAO, PVC, SERIE R, 75 X 75 MM, PARA ESGOTO PREDIAL</t>
  </si>
  <si>
    <t>TE DE REDUCAO COM ROSCA, PVC, 90 GRAUS, 1 X 3/4", PARA AGUA FRIA PREDIAL</t>
  </si>
  <si>
    <t>TE DE REDUCAO COM ROSCA, PVC, 90 GRAUS, 1.1/2" X 3/4", AGUA FRIA PREDIAL</t>
  </si>
  <si>
    <t>TE DE REDUCAO COM ROSCA, PVC, 90 GRAUS, 3/4 X 1/2", PARA AGUA FRIA PREDIAL</t>
  </si>
  <si>
    <t>TE DE REDUCAO DE FERRO GALVANIZADO, COM ROSCA BSP, DE 1 1/2" X 1"</t>
  </si>
  <si>
    <t>TE DE REDUCAO DE FERRO GALVANIZADO, COM ROSCA BSP, DE 1 1/2" X 3/4"</t>
  </si>
  <si>
    <t>TE DE REDUCAO DE FERRO GALVANIZADO, COM ROSCA BSP, DE 1 1/4" X 3/4"</t>
  </si>
  <si>
    <t>TE DE REDUCAO DE FERRO GALVANIZADO, COM ROSCA BSP, DE 1" X 1/2"</t>
  </si>
  <si>
    <t>TE DE REDUCAO DE FERRO GALVANIZADO, COM ROSCA BSP, DE 1" X 3/4"</t>
  </si>
  <si>
    <t>TE DE REDUCAO DE FERRO GALVANIZADO, COM ROSCA BSP, DE 2 1/2" X 1 1/2"</t>
  </si>
  <si>
    <t>TE DE REDUCAO DE FERRO GALVANIZADO, COM ROSCA BSP, DE 2 1/2" X 1 1/4"</t>
  </si>
  <si>
    <t>TE DE REDUCAO DE FERRO GALVANIZADO, COM ROSCA BSP, DE 2 1/2" X 1"</t>
  </si>
  <si>
    <t>TE DE REDUCAO DE FERRO GALVANIZADO, COM ROSCA BSP, DE 2 1/2" X 2"</t>
  </si>
  <si>
    <t>TE DE REDUCAO DE FERRO GALVANIZADO, COM ROSCA BSP, DE 2" X 1 1/2"</t>
  </si>
  <si>
    <t>TE DE REDUCAO DE FERRO GALVANIZADO, COM ROSCA BSP, DE 2" X 1 1/4"</t>
  </si>
  <si>
    <t>TE DE REDUCAO DE FERRO GALVANIZADO, COM ROSCA BSP, DE 2" X 1"</t>
  </si>
  <si>
    <t>TE DE REDUCAO DE FERRO GALVANIZADO, COM ROSCA BSP, DE 3" X 1 1/2"</t>
  </si>
  <si>
    <t>TE DE REDUCAO DE FERRO GALVANIZADO, COM ROSCA BSP, DE 3" X 1 1/4"</t>
  </si>
  <si>
    <t>TE DE REDUCAO DE FERRO GALVANIZADO, COM ROSCA BSP, DE 3" X 1"</t>
  </si>
  <si>
    <t>TE DE REDUCAO DE FERRO GALVANIZADO, COM ROSCA BSP, DE 3" X 2 1/2"</t>
  </si>
  <si>
    <t>TE DE REDUCAO DE FERRO GALVANIZADO, COM ROSCA BSP, DE 3" X 2"</t>
  </si>
  <si>
    <t>TE DE REDUCAO DE FERRO GALVANIZADO, COM ROSCA BSP, DE 3/4" X 1/2"</t>
  </si>
  <si>
    <t>TE DE REDUCAO DE FERRO GALVANIZADO, COM ROSCA BSP, DE 4" X 2"</t>
  </si>
  <si>
    <t>TE DE REDUCAO DE FERRO GALVANIZADO, COM ROSCA BSP, DE 4" X 3"</t>
  </si>
  <si>
    <t>TE DE REDUCAO, CPVC, 22 X 15 MM, PARA AGUA QUENTE PREDIAL</t>
  </si>
  <si>
    <t>TE DE REDUCAO, CPVC, 28 X 22 MM, PARA AGUA QUENTE PREDIAL</t>
  </si>
  <si>
    <t>TE DE REDUCAO, CPVC, 35 X 28 MM, PARA AGUA QUENTE PREDIAL</t>
  </si>
  <si>
    <t>TE DE REDUCAO, CPVC, 42 X 35 MM, PARA AGUA QUENTE PREDIAL</t>
  </si>
  <si>
    <t>TE DE REDUCAO, PVC PBA, BBB, JE, DN 100 X 50 / DE 110 X 60 MM, PARA REDE DE AGUA</t>
  </si>
  <si>
    <t>TE DE REDUCAO, PVC PBA, BBB, JE, DN 100 X 75 / DE 110 X 85 MM, PARA REDE DE AGUA</t>
  </si>
  <si>
    <t>TE DE REDUCAO, PVC PBA, BBB, JE, DN 75 X 50 / DE 85 X 60 MM, PARA REDE DE AGUA</t>
  </si>
  <si>
    <t>TE DE REDUCAO, PVC, SOLDAVEL, 90 GRAUS, 110 MM X 60 MM, PARA AGUA FRIA PREDIAL</t>
  </si>
  <si>
    <t>TE DE REDUCAO, PVC, SOLDAVEL, 90 GRAUS, 25 MM X 20 MM, PARA AGUA FRIA PREDIAL</t>
  </si>
  <si>
    <t>TE DE REDUCAO, PVC, SOLDAVEL, 90 GRAUS, 32 MM X 25 MM, PARA AGUA FRIA PREDIAL</t>
  </si>
  <si>
    <t>TE DE REDUCAO, PVC, SOLDAVEL, 90 GRAUS, 40 MM X 32 MM, PARA AGUA FRIA PREDIAL</t>
  </si>
  <si>
    <t>TE DE REDUCAO, PVC, SOLDAVEL, 90 GRAUS, 50 MM X 20 MM, PARA AGUA FRIA PREDIAL</t>
  </si>
  <si>
    <t>TE DE REDUCAO, PVC, SOLDAVEL, 90 GRAUS, 50 MM X 25 MM, PARA AGUA FRIA PREDIAL</t>
  </si>
  <si>
    <t>TE DE REDUCAO, PVC, SOLDAVEL, 90 GRAUS, 50 MM X 32 MM, PARA AGUA FRIA PREDIAL</t>
  </si>
  <si>
    <t>TE DE REDUCAO, PVC, SOLDAVEL, 90 GRAUS, 50 MM X 40 MM, PARA AGUA FRIA PREDIAL</t>
  </si>
  <si>
    <t>TE DE REDUCAO, PVC, SOLDAVEL, 90 GRAUS, 75 MM X 50 MM, PARA AGUA FRIA PREDIAL</t>
  </si>
  <si>
    <t>TE DE REDUCAO, PVC, SOLDAVEL, 90 GRAUS, 85 MM X 60 MM, PARA AGUA FRIA PREDIAL</t>
  </si>
  <si>
    <t>TE DE SERVICO INTEGRADO, EM POLIPROPILENO (PP), PARA TUBOS EM PEAD, 63 X 20 MM - LIGACAO PREDIAL DE AGUA</t>
  </si>
  <si>
    <t>TE DE SERVICO INTEGRADO, EM POLIPROPILENO (PP), PARA TUBOS EM PEAD/PVC, 60 X 20 MM - LIGACAO PREDIAL DE AGUA</t>
  </si>
  <si>
    <t>TE DE SERVICO INTEGRADO, EM POLIPROPILENO (PP), PARA TUBOS EM PEAD/PVC, 60 X 32 MM - LIGACAO PREDIAL DE AGUA</t>
  </si>
  <si>
    <t>TE DE SERVICO, PEAD PE 100, DE 125 X 20 MM, PARA ELETROFUSAO</t>
  </si>
  <si>
    <t>TE DE SERVICO, PEAD PE 100, DE 125 X 32 MM, PARA ELETROFUSAO</t>
  </si>
  <si>
    <t>TE DE SERVICO, PEAD PE 100, DE 125 X 63 MM, PARA ELETROFUSAO</t>
  </si>
  <si>
    <t>TE DE SERVICO, PEAD PE 100, DE 200 X 20 MM, PARA ELETROFUSAO</t>
  </si>
  <si>
    <t>TE DE SERVICO, PEAD PE 100, DE 200 X 32 MM, PARA ELETROFUSAO</t>
  </si>
  <si>
    <t>TE DE SERVICO, PEAD PE 100, DE 200 X 63 MM, PARA ELETROFUSAO</t>
  </si>
  <si>
    <t>TE DE SERVICO, PEAD PE 100, DE 63 X 20 MM, PARA ELETROFUSAO</t>
  </si>
  <si>
    <t>TE DE SERVICO, PEAD PE 100, DE 63 X 32 MM, PARA ELETROFUSAO</t>
  </si>
  <si>
    <t>TE DE SERVICO, PEAD PE 100, DE 63 X 63 MM, PARA ELETROFUSAO</t>
  </si>
  <si>
    <t>TE DE TRANSICAO, CPVC, SOLDAVEL, 15 MM X 1/2", PARA AGUA QUENTE</t>
  </si>
  <si>
    <t>TE DE TRANSICAO, CPVC, SOLDAVEL, 22 MM X 1/2", PARA AGUA QUENTE</t>
  </si>
  <si>
    <t>TE DUPLA CURVA BRONZE/LATAO SEM ANEL DE SOLDA, ROSCA F X BOLSA X ROSCA F, 1/2" X 15 X 1/2"</t>
  </si>
  <si>
    <t>TE DUPLA CURVA BRONZE/LATAO SEM ANEL DE SOLDA, ROSCA F X BOLSA X ROSCA F, 3/4" X 22 X 3/4"</t>
  </si>
  <si>
    <t>TE METALICO, PARA CONEXAO COM ANEL DESLIZANTE, DN 16 MM, EM TUBO PEX PARA INST. AGUA QUENTE/FRIA</t>
  </si>
  <si>
    <t>TE METALICO, PARA CONEXAO COM ANEL DESLIZANTE, DN 20 MM, EM TUBO PEX PARA INST. AGUA QUENTE/FRIA</t>
  </si>
  <si>
    <t>TE METALICO, PARA CONEXAO COM ANEL DESLIZANTE, DN 25 MM, EM TUBO PEX PARA INST. AGUA QUENTE/FRIA</t>
  </si>
  <si>
    <t>TE METALICO, PARA CONEXAO COM ANEL DESLIZANTE, DN 32 MM, EM TUBO PEX PARA INST. AGUA QUENTE/FRIA</t>
  </si>
  <si>
    <t>TE MISTURADOR COM INSERTO METALICO, FEMEA, PPR, DN 25 MM X 3/4", PARA AGUA QUENTE E FRIA PREDIAL</t>
  </si>
  <si>
    <t>TE MISTURADOR DE TRANSICAO, CPVC, COM ROSCA, 22 MM X 3/4", PARA AGUA QUENTE</t>
  </si>
  <si>
    <t>TE MISTURADOR, CPVC, SOLDAVEL, 15 MM, PARA AGUA QUENTE</t>
  </si>
  <si>
    <t>TE MISTURADOR, CPVC, SOLDAVEL, 22 MM, PARA AGUA QUENTE</t>
  </si>
  <si>
    <t>TE MISTURADOR, PPR, F/M/M, DN 20 X 20 MM, PARA AGUA QUENTE PREDIAL</t>
  </si>
  <si>
    <t>TE MISTURADOR, PPR, F/M/M, DN 25 X 25 MM, PARA AGUA QUENTE PREDIAL</t>
  </si>
  <si>
    <t>TE NORMAL, PPR, F/F/F, SOLDAVEL, 90 GRAUS, DN 110 X 110 X 110 MM, PARA AGUA QUENTE PREDIAL</t>
  </si>
  <si>
    <t>TE NORMAL, PPR, F/F/F, SOLDAVEL, 90 GRAUS, DN 20 X 20 X 20 MM, PARA AGUA QUENTE PREDIAL</t>
  </si>
  <si>
    <t>TE NORMAL, PPR, F/F/F, SOLDAVEL, 90 GRAUS, DN 25 X 25 X 25 MM, PARA AGUA QUENTE PREDIAL</t>
  </si>
  <si>
    <t>TE NORMAL, PPR, F/F/F, SOLDAVEL, 90 GRAUS, DN 32 X 32 X 32 MM, PARA AGUA QUENTE PREDIAL</t>
  </si>
  <si>
    <t>TE NORMAL, PPR, F/F/F, SOLDAVEL, 90 GRAUS, DN 40 X 40 X 40 MM, PARA AGUA QUENTE PREDIAL</t>
  </si>
  <si>
    <t>TE NORMAL, PPR, F/F/F, SOLDAVEL, 90 GRAUS, DN 50 X 50 X 50 MM, PARA AGUA QUENTE PREDIAL</t>
  </si>
  <si>
    <t>TE NORMAL, PPR, F/F/F, SOLDAVEL, 90 GRAUS, DN 63 X 63 X 63 MM, PARA AGUA QUENTE PREDIAL</t>
  </si>
  <si>
    <t>TE NORMAL, PPR, F/F/F, SOLDAVEL, 90 GRAUS, DN 75 X 75 X 75 MM, PARA AGUA QUENTE PREDIAL</t>
  </si>
  <si>
    <t>TE NORMAL, PPR, F/F/F, SOLDAVEL, 90 GRAUS, DN 90 X 90 X 90 MM, PARA AGUA QUENTE PREDIAL</t>
  </si>
  <si>
    <t>TE PVC ROSCAVEL 90 GRAUS, 1", PARA AGUA FRIA PREDIAL</t>
  </si>
  <si>
    <t>TE PVC SOLDAVEL, BBB, 90 GRAUS, DN 40 MM, PARA ESGOTO SECUNDARIO PREDIAL</t>
  </si>
  <si>
    <t>TE PVC, ROSCAVEL, 90 GRAUS, 1 1/2", AGUA FRIA PREDIAL</t>
  </si>
  <si>
    <t>TE PVC, ROSCAVEL, 90 GRAUS, 1/2", AGUA FRIA PREDIAL</t>
  </si>
  <si>
    <t>TE PVC, ROSCAVEL, 90 GRAUS, 2", AGUA FRIA PREDIAL</t>
  </si>
  <si>
    <t>TE PVC, ROSCAVEL, 90 GRAUS, 3/4", AGUA FRIA PREDIAL</t>
  </si>
  <si>
    <t>TE PVC, SOLDAVEL, COM BUCHA DE LATAO NA BOLSA CENTRAL, 90 GRAUS, 20 MM X 1/2", PARA AGUA FRIA PREDIAL</t>
  </si>
  <si>
    <t>TE PVC, SOLDAVEL, COM BUCHA DE LATAO NA BOLSA CENTRAL, 90 GRAUS, 25 MM X 1/2", PARA AGUA FRIA PREDIAL</t>
  </si>
  <si>
    <t>TE PVC, SOLDAVEL, COM BUCHA DE LATAO NA BOLSA CENTRAL, 90 GRAUS, 25 MM X 3/4", PARA AGUA FRIA PREDIAL</t>
  </si>
  <si>
    <t>TE PVC, SOLDAVEL, COM BUCHA DE LATAO NA BOLSA CENTRAL, 90 GRAUS, 32 MM X 3/4", PARA AGUA FRIA PREDIAL</t>
  </si>
  <si>
    <t>TE PVC, SOLDAVEL, COM ROSCA NA BOLSA CENTRAL, 90 GRAUS, 20 MM X 1/2", PARA AGUA FRIA PREDIAL</t>
  </si>
  <si>
    <t>TE PVC, SOLDAVEL, COM ROSCA NA BOLSA CENTRAL, 90 GRAUS, 25 MM X 1/2", PARA AGUA FRIA PREDIAL</t>
  </si>
  <si>
    <t>TE PVC, SOLDAVEL, COM ROSCA NA BOLSA CENTRAL, 90 GRAUS, 25 MM X 3/4", PARA AGUA FRIA PREDIAL</t>
  </si>
  <si>
    <t>TE PVC, SOLDAVEL, COM ROSCA NA BOLSA CENTRAL, 90 GRAUS, 32 MM X 3/4", PARA AGUA FRIA PREDIAL</t>
  </si>
  <si>
    <t>TE RANHURADO EM FERRO FUNDIDO, DN 50 (2")</t>
  </si>
  <si>
    <t>TE RANHURADO EM FERRO FUNDIDO, DN 65 (2 1/2")</t>
  </si>
  <si>
    <t>TE RANHURADO EM FERRO FUNDIDO, DN 80 (3")</t>
  </si>
  <si>
    <t>TE ROSCA FEMEA, METALICO, PARA CONEXAO COM ANEL DESLIZANTE, DN 16 MM X 1/2", EM TUBO PEX PARA INST. AGUA QUENTE/FRIA</t>
  </si>
  <si>
    <t>TE ROSCA FEMEA, METALICO, PARA CONEXAO COM ANEL DESLIZANTE, DN 20 MM X 1/2", EM TUBO PEX PARA INST. AGUA QUENTE/FRIA</t>
  </si>
  <si>
    <t>TE ROSCA FEMEA, METALICO, PARA CONEXAO COM ANEL DESLIZANTE, DN 25 MM X 3/4", EM TUBO PEX PARA INST. AGUA QUENTE/FRIA</t>
  </si>
  <si>
    <t>TE SANITARIO DE REDUCAO, PVC, DN 100 X 50 MM, SERIE NORMAL, PARA ESGOTO PREDIAL</t>
  </si>
  <si>
    <t>TE SANITARIO DE REDUCAO, PVC, DN 100 X 75 MM, SERIE NORMAL PARA ESGOTO PREDIAL</t>
  </si>
  <si>
    <t>TE SANITARIO, PVC, DN 100 X 100 MM, SERIE NORMAL, PARA ESGOTO PREDIAL</t>
  </si>
  <si>
    <t>TE SANITARIO, PVC, DN 40 X 40 MM, SERIE NORMAL, PARA ESGOTO PREDIAL</t>
  </si>
  <si>
    <t>TE SANITARIO, PVC, DN 50 X 50 MM, SERIE NORMAL, PARA ESGOTO PREDIAL</t>
  </si>
  <si>
    <t>TE SANITARIO, PVC, DN 75 X 75 MM, SERIE NORMAL PARA ESGOTO PREDIAL</t>
  </si>
  <si>
    <t>TE SOLDAVEL, PVC, 90 GRAUS, 110 MM, PARA AGUA FRIA PREDIAL (NBR 5648)</t>
  </si>
  <si>
    <t>TE SOLDAVEL, PVC, 90 GRAUS, 20 MM, PARA AGUA FRIA PREDIAL (NBR 5648)</t>
  </si>
  <si>
    <t>TE SOLDAVEL, PVC, 90 GRAUS, 25 MM, PARA AGUA FRIA PREDIAL (NBR 5648)</t>
  </si>
  <si>
    <t>TE SOLDAVEL, PVC, 90 GRAUS, 32 MM, PARA AGUA FRIA PREDIAL (NBR 5648)</t>
  </si>
  <si>
    <t>TE SOLDAVEL, PVC, 90 GRAUS, 40 MM, PARA AGUA FRIA PREDIAL (NBR 5648)</t>
  </si>
  <si>
    <t>TE SOLDAVEL, PVC, 90 GRAUS, 60 MM, PARA AGUA FRIA PREDIAL (NBR 5648)</t>
  </si>
  <si>
    <t>TE SOLDAVEL, PVC, 90 GRAUS, 75 MM, PARA AGUA FRIA PREDIAL (NBR 5648)</t>
  </si>
  <si>
    <t>TE SOLDAVEL, PVC, 90 GRAUS, 85 MM, PARA AGUA FRIA PREDIAL (NBR 5648)</t>
  </si>
  <si>
    <t>TE SOLDAVEL, PVC, 90 GRAUS,50 MM, PARA AGUA FRIA PREDIAL (NBR 5648)</t>
  </si>
  <si>
    <t>TE, PLASTICO, DN 16 MM, PARA CONEXAO COM CRIMPAGEM, EM TUBO PEX PARA INST. AGUA QUENTE/FRIA</t>
  </si>
  <si>
    <t>TE, PLASTICO, DN 20 MM, PARA CONEXAO COM CRIMPAGEM, EM TUBO PEX PARA INST. AGUA QUENTE/FRIA</t>
  </si>
  <si>
    <t>TE, PLASTICO, DN 25 MM, PARA CONEXAO COM CRIMPAGEM, EM TUBO PEX PARA INST. AGUA QUENTE/FRIA</t>
  </si>
  <si>
    <t>TE, PLASTICO, DN 32 MM, PARA CONEXAO COM CRIMPAGEM, EM TUBO PEX PARA INST. AGUA QUENTE/FRIA</t>
  </si>
  <si>
    <t>TE, PVC PBA, BBB, 90 GRAUS, DN 100 / DE 110 MM, PARA REDE DE AGUA</t>
  </si>
  <si>
    <t>TE, PVC PBA, BBB, 90 GRAUS, DN 50 / DE 60 MM, PARA REDE DE AGUA</t>
  </si>
  <si>
    <t>TE, PVC PBA, BBB, 90 GRAUS, DN 75 / DE 85 MM, PARA REDE DE AGUA</t>
  </si>
  <si>
    <t>TE, PVC, 90 GRAUS, BBB, JE, DN 200 MM, PARA REDE COLETORA ESGOTO</t>
  </si>
  <si>
    <t>TE, PVC, SERIE R, 100 X 100 MM, PARA ESGOTO PREDIAL</t>
  </si>
  <si>
    <t>TE, PVC, SERIE R, 100 X 75 MM, PARA ESGOTO PREDIAL</t>
  </si>
  <si>
    <t>TE, PVC, SERIE R, 150 X 100 MM, PARA ESGOTO PREDIAL</t>
  </si>
  <si>
    <t>TE, PVC, SERIE R, 150 X 150 MM, PARA ESGOTO PREDIAL</t>
  </si>
  <si>
    <t>TE, PVC, SERIE R, 75 X 75 MM, PARA ESGOTO PREDIAL</t>
  </si>
  <si>
    <t>TECNICO DE EDIFICACOES (HORISTA)</t>
  </si>
  <si>
    <t>TECNICO DE EDIFICACOES (MENSALISTA)</t>
  </si>
  <si>
    <t>TECNICO EM LABORATORIO E CAMPO DE CONSTRUCAO CIVIL (HORISTA)</t>
  </si>
  <si>
    <t>TECNICO EM LABORATORIO E CAMPO DE CONSTRUCAO CIVIL (MENSALISTA)</t>
  </si>
  <si>
    <t>TECNICO EM SEGURANCA DO TRABALHO (HORISTA)</t>
  </si>
  <si>
    <t>TECNICO EM SEGURANCA DO TRABALHO (MENSALISTA)</t>
  </si>
  <si>
    <t>TECNICO EM SONDAGEM (HORISTA)</t>
  </si>
  <si>
    <t>TECNICO EM SONDAGEM (MENSALISTA)</t>
  </si>
  <si>
    <t>TELA ARAME GALVANIZADO REVESTIDO COM POLIMERO, MALHA HEXAGONAL DUPLA TORCAO, 8 X 10 CM (ZN/AL REVESTIDO COM POLIMERO), FIO *2,4* MM</t>
  </si>
  <si>
    <t>TELA DE ACO SOLDADA GALVANIZADA/ZINCADA PARA ALVENARIA, FIO D = *1,20 A 1,70* MM, MALHA 15 X 15 MM, (C X L) *50 X 10,5* CM</t>
  </si>
  <si>
    <t>TELA DE ACO SOLDADA GALVANIZADA/ZINCADA PARA ALVENARIA, FIO D = *1,20 A 1,70* MM, MALHA 15 X 15 MM, (C X L) *50 X 12* CM</t>
  </si>
  <si>
    <t>TELA DE ACO SOLDADA GALVANIZADA/ZINCADA PARA ALVENARIA, FIO D = *1,20 A 1,70* MM, MALHA 15 X 15 MM, (C X L) *50 X 17,5* CM</t>
  </si>
  <si>
    <t>TELA DE ACO SOLDADA GALVANIZADA/ZINCADA PARA ALVENARIA, FIO D = *1,20 A 1,70* MM, MALHA 15 X 15 MM, (C X L) *50 X 6* CM</t>
  </si>
  <si>
    <t>TELA DE ACO SOLDADA GALVANIZADA/ZINCADA PARA ALVENARIA, FIO D = *1,20 A 1,70* MM, MALHA 15 X 15 MM, (C X L) *50 X 7,5* CM</t>
  </si>
  <si>
    <t>TELA DE ACO SOLDADA GALVANIZADA/ZINCADA PARA ALVENARIA, FIO D = *1,24 MM, MALHA 25 X 25 MM</t>
  </si>
  <si>
    <t>TELA DE ACO SOLDADA NERVURADA, CA-60, L-159, (1,69 KG/M2), DIAMETRO DO FIO = 4,5 MM, LARGURA = 2,45 M, ESPACAMENTO DA MALHA = 30 X 10 CM</t>
  </si>
  <si>
    <t>TELA DE ACO SOLDADA NERVURADA, CA-60, Q-113, (1,8 KG/M2), DIAMETRO DO FIO = 3,8 MM, LARGURA = 2,45 M, ESPACAMENTO DA MALHA = 10 X 10 CM</t>
  </si>
  <si>
    <t>TELA DE ACO SOLDADA NERVURADA, CA-60, Q-138, (2,20 KG/M2), DIAMETRO DO FIO = 4,2 MM, LARGURA = 2,45 M, ESPACAMENTO DA MALHA = 10 X 10 CM</t>
  </si>
  <si>
    <t>TELA DE ACO SOLDADA NERVURADA, CA-60, Q-159, (2,52 KG/M2), DIAMETRO DO FIO = 4,5 MM, LARGURA = 2,45 M, ESPACAMENTO DA MALHA = 10 X 10 CM</t>
  </si>
  <si>
    <t>TELA DE ACO SOLDADA NERVURADA, CA-60, Q-196, (3,11 KG/M2), DIAMETRO DO FIO = 5,0 MM, LARGURA = 2,45 M, ESPACAMENTO DA MALHA = 10 X 10 CM</t>
  </si>
  <si>
    <t>TELA DE ACO SOLDADA NERVURADA, CA-60, Q-283 (4,48 KG/M2), DIAMETRO DO FIO = 6,0 MM, LARGURA = 2,45 X 6,00 M DE COMPRIMENTO, ESPACAMENTO DA MALHA = 10 X 10 CM</t>
  </si>
  <si>
    <t>TELA DE ACO SOLDADA NERVURADA, CA-60, Q-61, (0,97 KG/M2), DIAMETRO DO FIO = 3,4 MM, LARGURA = 2,45 M, ESPACAMENTO DA MALHA = 15 X 15 CM</t>
  </si>
  <si>
    <t>TELA DE ACO SOLDADA NERVURADA, CA-60, Q-92, (1,48 KG/M2), DIAMETRO DO FIO = 4,2 MM, LARGURA = 2,45 X 60 M DE COMPRIMENTO, ESPACAMENTO DA MALHA = 15 X 15 CM</t>
  </si>
  <si>
    <t>TELA DE ACO SOLDADA NERVURADA, CA-60, T-196, (2,11 KG/M2), DIAMETRO DO FIO = 5,0 MM, LARGURA = 2,45 M, ESPACAMENTO DA MALHA = 30 X 10 CM</t>
  </si>
  <si>
    <t>TELA DE ANIAGEM (JUTA)</t>
  </si>
  <si>
    <t>TELA DE ARAME GALVANIZADA QUADRANGULAR / LOSANGULAR, FIO 2,11 MM (14 BWG), MALHA 5 X 5 CM, H = 2 M</t>
  </si>
  <si>
    <t>TELA DE ARAME GALVANIZADA QUADRANGULAR / LOSANGULAR, FIO 2,11 MM (14 BWG), MALHA 8 X 8 CM, H = 2 M</t>
  </si>
  <si>
    <t>TELA DE ARAME GALVANIZADA QUADRANGULAR / LOSANGULAR, FIO 2,77 MM (12 BWG), MALHA 10 X 10 CM, H = 2 M</t>
  </si>
  <si>
    <t>TELA DE ARAME GALVANIZADA QUADRANGULAR / LOSANGULAR, FIO 2,77 MM (12 BWG), MALHA 5 X 5 CM, H = 2 M</t>
  </si>
  <si>
    <t>TELA DE ARAME GALVANIZADA QUADRANGULAR / LOSANGULAR, FIO 2,77 MM (12 BWG), MALHA 8 X 8 CM, H = 2 M</t>
  </si>
  <si>
    <t>TELA DE ARAME GALVANIZADA QUADRANGULAR / LOSANGULAR, FIO 3,4 MM (10 BWG), MALHA 5 X 5 CM, H = 2 M</t>
  </si>
  <si>
    <t>TELA DE ARAME GALVANIZADA QUADRANGULAR / LOSANGULAR, FIO 4,19 MM (8 BWG), MALHA 5 X 5 CM, H = 2 M</t>
  </si>
  <si>
    <t>TELA DE ARAME GALVANIZADA REVESTIDA EM PVC, QUADRANGULAR / LOSANGULAR, FIO 2,11 MM (14 BWG), BITOLA FINAL = *2,8* MM, MALHA *8 X 8* CM, H = 2 M</t>
  </si>
  <si>
    <t>TELA DE ARAME GALVANIZADA REVESTIDA EM PVC, QUADRANGULAR / LOSANGULAR, FIO 2,77 MM (12 BWG), BITOLA FINAL = *3,8* MM, MALHA 7,5 X 7,5 CM, H = 2 M</t>
  </si>
  <si>
    <t>TELA DE ARAME GALVANIZADA, HEXAGONAL, FIO 0,56 MM (24 BWG), MALHA 1/2", H = 1 M</t>
  </si>
  <si>
    <t>TELA DE ARAME ONDULADA, FIO *2,77* MM (12 BWG), MALHA 5 X 5 CM, H = 2 M</t>
  </si>
  <si>
    <t>TELA DE FIBRA DE VIDRO, ACABAMENTO ANTI-ALCALINO, MALHA 10 X 10 MM</t>
  </si>
  <si>
    <t>TELA EM MALHA HEXAGONAL DE DUPLA TORCAO 8 X 10 CM (ZN/AL REVESTIDO COM POLIMERO), FIO 2,7 MM, COM GEOMANTA OU BIOMANTA, DIMENSOES 4,0 X 2,0 X 0,6 M, COM INCLINACAO DE 70 GRAUS, PARA SOLO REFORCADO</t>
  </si>
  <si>
    <t>TELA EM METAL PARA ESTUQUE (DEPLOYE)</t>
  </si>
  <si>
    <t>TELA FACHADEIRA EM POLIETILENO, ROLO DE 3 X 100 M (L X C), COR BRANCA, SEM LOGOMARCA - PARA PROTECAO DE OBRAS</t>
  </si>
  <si>
    <t>TELA PLASTICA LARANJA, TIPO TAPUME PARA SINALIZACAO, MALHA RETANGULAR, ROLO 1.20 X 50 M (L X C)</t>
  </si>
  <si>
    <t>TELA PLASTICA TECIDA LISTRADA BRANCA E LARANJA, TIPO GUARDA CORPO, EM POLIETILENO MONOFILADO, ROLO 1,20 X 50 M (L X C)</t>
  </si>
  <si>
    <t>TELHA CERAMICA TIPO AMERICANA, COMPRIMENTO DE *45* CM, RENDIMENTO DE *12* TELHAS/M2</t>
  </si>
  <si>
    <t>TELHA DE BARRO / CERAMICA, NAO ESMALTADA, TIPO COLONIAL, CANAL, PLAN, PAULISTA, COMPRIMENTO DE *44 A 50* CM, RENDIMENTO DE COBERTURA DE *26* TELHAS/M2</t>
  </si>
  <si>
    <t>TELHA DE BARRO / CERAMICA, NAO ESMALTADA, TIPO ROMANA, AMERICANA, PORTUGUESA, FRANCESA, COMPRIMENTO DE *41* CM, RENDIMENTO DE *16* TELHAS/M2</t>
  </si>
  <si>
    <t>TELHA DE CONCRETO TIPO CLASSICA, COR CINZA, COMPRIMENTO DE *42* CM, RENDIMENTO DE *10* TELHAS/M2</t>
  </si>
  <si>
    <t>TELHA DE FIBRA DE VIDRO ONDULADA, TRANSLUCIDA / INCOLOR, E = *0,6* MM, DE *0,50 X 2,44* M (L X C)</t>
  </si>
  <si>
    <t>TELHA DE FIBROCIMENTO E = 6 MM, DE 3,00 X 1,06 M (SEM AMIANTO)</t>
  </si>
  <si>
    <t>TELHA DE FIBROCIMENTO E = 6 MM, DE 4,10 X 1,06 M (SEM AMIANTO)</t>
  </si>
  <si>
    <t>TELHA DE FIBROCIMENTO E = 6 MM, DE 4,60 X 1,06 M (SEM AMIANTO)</t>
  </si>
  <si>
    <t>TELHA DE FIBROCIMENTO E = 8 MM, DE 3,00 X 1,06 M (SEM AMIANTO)</t>
  </si>
  <si>
    <t>TELHA DE FIBROCIMENTO E = 8 MM, DE 4,10 X 1,06 M (SEM AMIANTO)</t>
  </si>
  <si>
    <t>TELHA DE FIBROCIMENTO E = 8 MM, DE 4,60 X 1,06 M (SEM AMIANTO)</t>
  </si>
  <si>
    <t>TELHA DE FIBROCIMENTO ONDULADA E = 4 MM, DE 1,22 X 0,50 M (SEM AMIANTO)</t>
  </si>
  <si>
    <t>TELHA DE FIBROCIMENTO ONDULADA E = 4 MM, DE 2,13 X 0,50 M (SEM AMIANTO)</t>
  </si>
  <si>
    <t>TELHA DE FIBROCIMENTO ONDULADA E = 4 MM, DE 2,44 X 0,50 M (SEM AMIANTO)</t>
  </si>
  <si>
    <t>TELHA DE FIBROCIMENTO ONDULADA E = 6 MM, DE 1,53 X 1,10 M (SEM AMIANTO)</t>
  </si>
  <si>
    <t>TELHA DE FIBROCIMENTO ONDULADA E = 6 MM, DE 1,83 X 1,10 M (SEM AMIANTO)</t>
  </si>
  <si>
    <t>TELHA DE FIBROCIMENTO ONDULADA E = 6 MM, DE 2,44 X 1,10 M (SEM AMIANTO)</t>
  </si>
  <si>
    <t>TELHA DE FIBROCIMENTO ONDULADA E = 6 MM, DE 3,66 X 1,10 M (SEM AMIANTO)</t>
  </si>
  <si>
    <t>TELHA DE FIBROCIMENTO ONDULADA E = 8 MM, DE 1,53 X 1,10 M (SEM AMIANTO)</t>
  </si>
  <si>
    <t>TELHA DE FIBROCIMENTO ONDULADA E = 8 MM, DE 1,83 X 1,10 M (SEM AMIANTO)</t>
  </si>
  <si>
    <t>TELHA DE FIBROCIMENTO ONDULADA E = 8 MM, DE 2,44 X 1,10 M (SEM AMIANTO)</t>
  </si>
  <si>
    <t>TELHA DE FIBROCIMENTO ONDULADA E = 8 MM, DE 3,66 X 1,10 M (SEM AMIANTO)</t>
  </si>
  <si>
    <t>TELHA DE VIDRO TIPO FRANCESA, *39 X 23* CM</t>
  </si>
  <si>
    <t>TELHA ESTRUTURAL DE FIBROCIMENTO 1 ABA, DE 0,52 X 2,00 M (SEM AMIANTO)</t>
  </si>
  <si>
    <t>TELHA ESTRUTURAL DE FIBROCIMENTO 1 ABA, DE 0,52 X 2,50 M (SEM AMIANTO)</t>
  </si>
  <si>
    <t>TELHA ESTRUTURAL DE FIBROCIMENTO 1 ABA, DE 0,52 X 3,60 M (SEM AMIANTO)</t>
  </si>
  <si>
    <t>TELHA ESTRUTURAL DE FIBROCIMENTO 1 ABA, DE 0,52 X 4,00 M (SEM AMIANTO)</t>
  </si>
  <si>
    <t>TELHA ESTRUTURAL DE FIBROCIMENTO 1 ABA, DE 0,52 X 5,00 M (SEM AMIANTO)</t>
  </si>
  <si>
    <t>TELHA ESTRUTURAL DE FIBROCIMENTO 1 ABA, DE 0,52 X 5,50 M (SEM AMIANTO)</t>
  </si>
  <si>
    <t>TELHA ESTRUTURAL DE FIBROCIMENTO 1 ABA, DE 0,52 X 6,50 M (SEM AMIANTO)</t>
  </si>
  <si>
    <t>TELHA ESTRUTURAL DE FIBROCIMENTO 1 ABA, DE 0,52 X 7,20 M (SEM AMIANTO)</t>
  </si>
  <si>
    <t>TELHA ESTRUTURAL DE FIBROCIMENTO 2 ABAS, DE 1,00 X 3,00 M (SEM AMIANTO)</t>
  </si>
  <si>
    <t>TELHA ESTRUTURAL DE FIBROCIMENTO 2 ABAS, DE 1,00 X 4,60 M (SEM AMIANTO)</t>
  </si>
  <si>
    <t>TELHA ESTRUTURAL DE FIBROCIMENTO 2 ABAS, DE 1,00 X 6,00 M (SEM AMIANTO)</t>
  </si>
  <si>
    <t>TELHA ESTRUTURAL DE FIBROCIMENTO 2 ABAS, DE 1,00 X 7,40 M (SEM AMIANTO)</t>
  </si>
  <si>
    <t>TELHA ESTRUTURAL DE FIBROCIMENTO 2 ABAS, DE 1,00 X 8,20 M (SEM AMIANTO)</t>
  </si>
  <si>
    <t>TELHA ESTRUTURAL DE FIBROCIMENTO 2 ABAS, DE 1,00 X 9,20 M (SEM AMIANTO)</t>
  </si>
  <si>
    <t>TELHA GALVALUME COM ISOLAMENTO TERMOACUSTICO EM ESPUMA RIGIDA DE POLIURETANO (PU) INJETADO, ESPESSURA DE 30 MM, DENSIDADE DE 35 KG/M3, REVESTIMENTO EM TELHA TRAPEZOIDAL NAS DUAS FACES COM ESPESSURA DE 0,50 MM CADA, ACABAMENTO NATURAL (NAO INCLUI ACESSORIOS DE FIXACAO)</t>
  </si>
  <si>
    <t>TELHA ONDULADA EM ACO ZINCADO, ALTURA DE 17 MM, ESPESSURA DE 0,50 MM, LARGURA UTIL DE APROXIMADAMENTE 985 MM, SEM PINTURA</t>
  </si>
  <si>
    <t>TELHA TERMOISOLANTE REVESTIDA EM ACO GALVALUME, FACE SUPERIOR TRAPEZOIDAL E FACE INFERIOR PLANA (NAO INCLUI ACESSORIOS DE FIXACAO), REVEST COM ESPESSURA DE 0,50 MM, COM PRE-PINTURA DE COR BRANCA NAS DUAS FACES, NUCLEO EM POLIISOCIANURATO (PIR) COM ESPESSURA DE 50 MM</t>
  </si>
  <si>
    <t>TELHA TERMOISOLANTE REVESTIDA EM ACO GALVANIZADO, FACE SUPERIOR EM TELHA TRAPEZOIDAL E FACE INFERIOR EM CHAPA PLANA (SEM ACESSORIOS DE FIXACAO), REVESTIMENTO COM ESPESSURA DE 0,50 MM COM PRE-PINTURA NAS DUAS FACES, NUCLEO EM POLIESTIRENO (EPS) DE 30 MM</t>
  </si>
  <si>
    <t>TELHA TERMOISOLANTE REVESTIDA EM ACO GALVANIZADO, FACE SUPERIOR EM TELHA TRAPEZOIDAL E FACE INFERIOR EM CHAPA PLANA (SEM ACESSORIOS DE FIXACAO), REVESTIMENTO COM ESPESSURA DE 0,50 MM COM PRE-PINTURA NAS DUAS FACES, NUCLEO EM POLIESTIRENO (EPS) DE 50 MM</t>
  </si>
  <si>
    <t>TELHA TERMOISOLANTE REVESTIDA EM ACO GALVANIZADO, FACES SUPERIOR E INFERIOR EM TELHA TRAPEZOIDAL (SEM ACESSORIOS DE FIXACAO), REVESTIMENTO COM ESPESSURA DE 0,50 MM COM PRE-PINTURA NAS DUAS FACES, NUCLEO EM POLIESTIRENO (EPS) DE 50 MM</t>
  </si>
  <si>
    <t>TELHA TRAPEZOIDAL EM ACO ZINCADO, SEM PINTURA, ALTURA DE APROXIMADAMENTE 40 MM, ESPESSURA DE 0,50 MM E LARGURA UTIL DE 980 MM</t>
  </si>
  <si>
    <t>TELHA VIDRO TIPO CANAL OU COLONIAL, C = 46 A 50 CM</t>
  </si>
  <si>
    <t>TELHADOR / TELHADISTA (HORISTA)</t>
  </si>
  <si>
    <t>TELHADOR / TELHADISTA (MENSALISTA)</t>
  </si>
  <si>
    <t>TERMINAL A COMPRESSAO EM COBRE ESTANHADO PARA CABO 10 MM2, 1 FURO E 1 COMPRESSAO, PARA PARAFUSO DE FIXACAO M6</t>
  </si>
  <si>
    <t>TERMINAL A COMPRESSAO EM COBRE ESTANHADO PARA CABO 120 MM2, 1 FURO E 1 COMPRESSAO, PARA PARAFUSO DE FIXACAO M12</t>
  </si>
  <si>
    <t>TERMINAL A COMPRESSAO EM COBRE ESTANHADO PARA CABO 16 MM2, 1 FURO E 1 COMPRESSAO, PARA PARAFUSO DE FIXACAO M6</t>
  </si>
  <si>
    <t>TERMINAL A COMPRESSAO EM COBRE ESTANHADO PARA CABO 2,5 MM2, 1 FURO E 1 COMPRESSAO, PARA PARAFUSO DE FIXACAO M5</t>
  </si>
  <si>
    <t>TERMINAL A COMPRESSAO EM COBRE ESTANHADO PARA CABO 25 MM2, 1 FURO E 1 COMPRESSAO, PARA PARAFUSO DE FIXACAO M8</t>
  </si>
  <si>
    <t>TERMINAL A COMPRESSAO EM COBRE ESTANHADO PARA CABO 35 MM2, 1 FURO E 1 COMPRESSAO, PARA PARAFUSO DE FIXACAO M8</t>
  </si>
  <si>
    <t>TERMINAL A COMPRESSAO EM COBRE ESTANHADO PARA CABO 4 MM2, 1 FURO E 1 COMPRESSAO, PARA PARAFUSO DE FIXACAO M5</t>
  </si>
  <si>
    <t>TERMINAL A COMPRESSAO EM COBRE ESTANHADO PARA CABO 50 MM2, 1 FURO E 1 COMPRESSAO, PARA PARAFUSO DE FIXACAO M8</t>
  </si>
  <si>
    <t>TERMINAL A COMPRESSAO EM COBRE ESTANHADO PARA CABO 6 MM2, 1 FURO E 1 COMPRESSAO, PARA PARAFUSO DE FIXACAO M6</t>
  </si>
  <si>
    <t>TERMINAL A COMPRESSAO EM COBRE ESTANHADO PARA CABO 70 MM2, 1 FURO E 1 COMPRESSAO, PARA PARAFUSO DE FIXACAO M10</t>
  </si>
  <si>
    <t>TERMINAL A COMPRESSAO EM COBRE ESTANHADO PARA CABO 95 MM2, 1 FURO E 1 COMPRESSAO, PARA PARAFUSO DE FIXACAO M12</t>
  </si>
  <si>
    <t>TERMINAL DE VENTILACAO, 100 MM, SERIE NORMAL, ESGOTO PREDIAL</t>
  </si>
  <si>
    <t>TERMINAL DE VENTILACAO, 50 MM, SERIE NORMAL, ESGOTO PREDIAL</t>
  </si>
  <si>
    <t>TERMINAL DE VENTILACAO, 75 MM, SERIE NORMAL, ESGOTO PREDIAL</t>
  </si>
  <si>
    <t>TERMINAL METALICO A PRESSAO 1 CABO, PARA CABOS DE 4 A 10 MM2, COM 2 FUROS PARA FIXACAO</t>
  </si>
  <si>
    <t>TERMINAL METALICO A PRESSAO PARA 1 CABO DE 120 MM2, COM 1 FURO DE FIXACAO</t>
  </si>
  <si>
    <t>TERMINAL METALICO A PRESSAO PARA 1 CABO DE 150 A 185 MM2, COM 2 FUROS PARA FIXACAO</t>
  </si>
  <si>
    <t>TERMINAL METALICO A PRESSAO PARA 1 CABO DE 150 MM2, COM 1 FURO DE FIXACAO</t>
  </si>
  <si>
    <t>TERMINAL METALICO A PRESSAO PARA 1 CABO DE 16 A 25 MM2, COM 2 FUROS PARA FIXACAO</t>
  </si>
  <si>
    <t>TERMINAL METALICO A PRESSAO PARA 1 CABO DE 16 MM2, COM 1 FURO DE FIXACAO</t>
  </si>
  <si>
    <t>TERMINAL METALICO A PRESSAO PARA 1 CABO DE 185 MM2, COM 1 FURO DE FIXACAO</t>
  </si>
  <si>
    <t>TERMINAL METALICO A PRESSAO PARA 1 CABO DE 240 MM2, COM 1 FURO DE FIXACAO</t>
  </si>
  <si>
    <t>TERMINAL METALICO A PRESSAO PARA 1 CABO DE 25 A 35 MM2, COM 2 FUROS PARA FIXACAO</t>
  </si>
  <si>
    <t>TERMINAL METALICO A PRESSAO PARA 1 CABO DE 25 MM2, COM 1 FURO DE FIXACAO</t>
  </si>
  <si>
    <t>TERMINAL METALICO A PRESSAO PARA 1 CABO DE 300 MM2, COM 1 FURO DE FIXACAO</t>
  </si>
  <si>
    <t>TERMINAL METALICO A PRESSAO PARA 1 CABO DE 35 MM2, COM 1 FURO DE FIXACAO</t>
  </si>
  <si>
    <t>TERMINAL METALICO A PRESSAO PARA 1 CABO DE 50 A 70 MM2, COM 2 FUROS PARA FIXACAO</t>
  </si>
  <si>
    <t>TERMINAL METALICO A PRESSAO PARA 1 CABO DE 50 MM2, COM 1 FURO DE FIXACAO</t>
  </si>
  <si>
    <t>TERMINAL METALICO A PRESSAO PARA 1 CABO DE 6 A 10 MM2, COM 1 FURO DE FIXACAO</t>
  </si>
  <si>
    <t>TERMINAL METALICO A PRESSAO PARA 1 CABO DE 70 MM2, COM 1 FURO DE FIXACAO</t>
  </si>
  <si>
    <t>TERMINAL METALICO A PRESSAO PARA 1 CABO DE 95 A 120 MM2, COM 2 FUROS PARA FIXACAO</t>
  </si>
  <si>
    <t>TERMINAL METALICO A PRESSAO PARA 1 CABO DE 95 MM2, COM 1 FURO DE FIXACAO</t>
  </si>
  <si>
    <t>TERMOFUSORA PARA TUBOS E CONEXOES EM PPR COM DIAMETROS DE 20 A 63 MM, POTENCIA DE 800 W, TENSAO 220 V</t>
  </si>
  <si>
    <t>TERMOFUSORA PARA TUBOS E CONEXOES EM PPR COM DIAMETROS DE 75 A 110 MM, POTENCIA DE *1100* W, TENSAO 220 V</t>
  </si>
  <si>
    <t>TERRA VEGETAL (ENSACADA)</t>
  </si>
  <si>
    <t>TERRA VEGETAL (GRANEL)</t>
  </si>
  <si>
    <t>TESTEIRA ANTIDERRAPANTE PARA PISO VINILICO *5 X 2,5* CM, E = 2 MM</t>
  </si>
  <si>
    <t>TIJOLO CERAMICO LAMINADO DE *5,5 X 11 X 23* CM (L X A X C), COM 21 FUROS</t>
  </si>
  <si>
    <t>TIJOLO CERAMICO MACICO APARENTE 2 FUROS DE *6,5 X 10 X 20* CM (L X A X C)</t>
  </si>
  <si>
    <t>TIJOLO CERAMICO MACICO APARENTE DE *6 X 12 X 24* CM (L X A X C)</t>
  </si>
  <si>
    <t>TIJOLO CERAMICO MACICO COMUM DE *5 X 10 X 20* CM (L X A X C)</t>
  </si>
  <si>
    <t>TIJOLO CERAMICO REFRATARIO DE *2,5 X 11,4 X 22,9* CM (L X A X C)</t>
  </si>
  <si>
    <t>TIJOLO CERAMICO REFRATARIO DE *6,3 X 11,4 X 22,9* CM (L X A X C)</t>
  </si>
  <si>
    <t>TIL CONDOMINIAL, PVC, DN 100 X 100 MM, PARA REDE COLETORA DE ESGOTO</t>
  </si>
  <si>
    <t>TIL PARA LIGACAO PREDIAL, EM PVC, JE, BBB, DN 100 X 100 MM, PARA REDE COLETORA ESGOTO</t>
  </si>
  <si>
    <t>TIL RADIAL, PVC, JE, BBB, DN 300 X 200 MM, PARA REDE COLETORA DE ESGOTO (NBR 10.569)</t>
  </si>
  <si>
    <t>TINTA / REVESTIMENTO A BASE DE RESINA EPOXI COM ALCATRAO, BICOMPONENTE</t>
  </si>
  <si>
    <t>TINTA A BASE DE RESINA ACRILICA EMULSIONADA EM AGUA, PARA SINALIZACAO HORIZONTAL VIARIA (NBR 13699:2012)</t>
  </si>
  <si>
    <t>TINTA A OLEO BRILHANTE, PARA MADEIRAS E METAIS</t>
  </si>
  <si>
    <t>TINTA ACRILICA A BASE DE SOLVENTE, PARA SINALIZACAO HORIZONTAL VIARIA (NBR 11862)</t>
  </si>
  <si>
    <t>TINTA ACRILICA PREMIUM PARA PISO</t>
  </si>
  <si>
    <t>TINTA ASFALTICA IMPERMEABILIZANTE DILUIDA EM SOLVENTE, PARA MATERIAIS CIMENTICIOS, METAL E MADEIRA</t>
  </si>
  <si>
    <t>TINTA ASFALTICA IMPERMEABILIZANTE DISPERSA EM AGUA, PARA MATERIAIS CIMENTICIOS</t>
  </si>
  <si>
    <t>TINTA BORRACHA CLORADA, ACABAMENTO SEMIBRILHO, QUALQUER COR</t>
  </si>
  <si>
    <t>TINTA EPOXI BASE AGUA PREMIUM, BRANCA</t>
  </si>
  <si>
    <t>TINTA ESMALTE BASE AGUA PREMIUM ACETINADO</t>
  </si>
  <si>
    <t>TINTA ESMALTE BASE AGUA PREMIUM BRILHANTE</t>
  </si>
  <si>
    <t>TINTA ESMALTE SINTETICO PREMIUM ACETINADO</t>
  </si>
  <si>
    <t>TINTA ESMALTE SINTETICO PREMIUM BRILHANTE</t>
  </si>
  <si>
    <t>TINTA ESMALTE SINTETICO PREMIUM DE DUPLA ACAO GRAFITE FOSCO PARA SUPERFICIES METALICAS FERROSAS</t>
  </si>
  <si>
    <t>TINTA ESMALTE SINTETICO PREMIUM DE EFEITO PROTETOR DE SUPERFICIE METALICA ALUMINIO</t>
  </si>
  <si>
    <t>TINTA ESMALTE SINTETICO PREMIUM FOSCO</t>
  </si>
  <si>
    <t>TINTA ESMALTE SINTETICO STANDARD ACETINADO</t>
  </si>
  <si>
    <t>TINTA ESMALTE SINTETICO STANDARD BRILHANTE</t>
  </si>
  <si>
    <t>TINTA ESMALTE SINTETICO STANDARD FOSCO</t>
  </si>
  <si>
    <t>TINTA LATEX ACRILICA ECONOMICA, COR BRANCA</t>
  </si>
  <si>
    <t>TINTA LATEX ACRILICA PREMIUM, COR BRANCO FOSCO</t>
  </si>
  <si>
    <t>TINTA LATEX ACRILICA STANDARD, COR BRANCA</t>
  </si>
  <si>
    <t>TINTA LATEX ACRILICA SUPER PREMIUM, COR BRANCO FOSCO</t>
  </si>
  <si>
    <t>TINTA MINERAL IMPERMEAVEL EM PO, BRANCA</t>
  </si>
  <si>
    <t>TINTA/RESINA ACRILICA PREMIUM PARA CERAMICA, PEDRAS E OUTROS</t>
  </si>
  <si>
    <t>TIRANTE COM ELO, EM ARAME GALVANIZADO RIGIDO, NUMERO 10, COMPRIMENTO 2000 MM, PARA PENDURAL DE FORRO REMOVIVEL</t>
  </si>
  <si>
    <t>TIRANTE EM FERRO GALVANIZADO PARA CONTRAVENTAMENTO DE TELHA CANALETE 90, 1/4" X 400 MM</t>
  </si>
  <si>
    <t>TOALHEIRO PLASTICO TIPO DISPENSER PARA PAPEL TOALHA INTERFOLHADO</t>
  </si>
  <si>
    <t>TOMADA 2P+T 10A, 250V (APENAS MODULO)</t>
  </si>
  <si>
    <t>TOMADA 2P+T 10A, 250V, CONJUNTO MONTADO PARA EMBUTIR 4" X 2" (PLACA + SUPORTE + MODULO)</t>
  </si>
  <si>
    <t>TOMADA 2P+T 10A, 250V, CONJUNTO MONTADO PARA SOBREPOR 4" X 2" (CAIXA + MODULO)</t>
  </si>
  <si>
    <t>TOMADA 2P+T 20A 250V, CONJUNTO MONTADO PARA EMBUTIR 4" X 2" (PLACA + SUPORTE + MODULO)</t>
  </si>
  <si>
    <t>TOMADA 2P+T 20A, 250V (APENAS MODULO)</t>
  </si>
  <si>
    <t>TOMADA INDUSTRIAL DE EMBUTIR 3P+T 30 A, 440 V, COM TRAVA, COM PLACA</t>
  </si>
  <si>
    <t>TOMADA INDUSTRIAL DE EMBUTIR 3P+T 30 A, 440 V, COM TRAVA, SEM PLACA</t>
  </si>
  <si>
    <t>TOMADA PARA ANTENA DE TV, CABO COAXIAL DE 9 MM (APENAS MODULO)</t>
  </si>
  <si>
    <t>TOMADA PARA ANTENA DE TV, CABO COAXIAL DE 9 MM, CONJUNTO MONTADO PARA EMBUTIR 4" X 2" (PLACA + SUPORTE + MODULO)</t>
  </si>
  <si>
    <t>TOMADA RJ11, 2 FIOS (APENAS MODULO)</t>
  </si>
  <si>
    <t>TOMADA RJ11, 2 FIOS, CONJUNTO MONTADO PARA EMBUTIR 4" X 2" (PLACA + SUPORTE + MODULO)</t>
  </si>
  <si>
    <t>TOMADA RJ45, 8 FIOS, CAT 5E (APENAS MODULO)</t>
  </si>
  <si>
    <t>TOMADA RJ45, 8 FIOS, CAT 5E, CONJUNTO MONTADO PARA EMBUTIR 4" X 2" (PLACA + SUPORTE + MODULO)</t>
  </si>
  <si>
    <t>TOMADAS (2 MODULOS) 2P+T 10A, 250V, CONJUNTO MONTADO PARA EMBUTIR 4" X 2" (PLACA + SUPORTE + MODULOS)</t>
  </si>
  <si>
    <t>TOPOGRAFO (HORISTA)</t>
  </si>
  <si>
    <t>TOPOGRAFO (MENSALISTA)</t>
  </si>
  <si>
    <t>TORNEIRA DE BOIA BALAO METALICO, VAZAO TOTAL, PARA CAIXA D'AGUA, AGUA QUENTE, ROSCA 1/2", COM HASTE, TORNEIRA E BALAO METALICOS</t>
  </si>
  <si>
    <t>TORNEIRA DE BOIA BALAO METALICO, VAZAO TOTAL, PARA CAIXA D'AGUA, AGUA QUENTE, ROSCA 3/4", COM HASTE, TORNEIRA E BALAO METALICOS</t>
  </si>
  <si>
    <t>TORNEIRA DE BOIA CONVENCIONAL PARA CAIXA D'AGUA, 1", AGUA FRIA, COM HASTE E TORNEIRA METALICOS E BALAO PLASTICO</t>
  </si>
  <si>
    <t>TORNEIRA DE BOIA CONVENCIONAL PARA CAIXA D'AGUA, 2", AGUA FRIA, COM HASTE E TORNEIRA METALICOS E BALAO PLASTICO</t>
  </si>
  <si>
    <t>TORNEIRA DE BOIA CONVENCIONAL PARA CAIXA D'AGUA, AGUA FRIA, 1.1/2", COM HASTE E TORNEIRA METALICOS E BALAO PLASTICO</t>
  </si>
  <si>
    <t>TORNEIRA DE BOIA CONVENCIONAL PARA CAIXA D'AGUA, AGUA FRIA, 1.1/4", COM HASTE E TORNEIRA METALICOS E BALAO PLASTICO</t>
  </si>
  <si>
    <t>TORNEIRA DE BOIA CONVENCIONAL PARA CAIXA D'AGUA, AGUA FRIA, 1/2", COM HASTE E TORNEIRA METALICOS E BALAO PLASTICO</t>
  </si>
  <si>
    <t>TORNEIRA DE BOIA CONVENCIONAL PARA CAIXA D'AGUA, AGUA FRIA, 3/4", COM HASTE E TORNEIRA METALICOS E BALAO PLASTICO</t>
  </si>
  <si>
    <t>TORNEIRA DE BOIA VAZAO TOTAL PARA CAIXA D'AGUA, AGUA FRIA, BITOLA 1", COM HASTE E TORNEIRA METALICOS E BALAO PLASTICO</t>
  </si>
  <si>
    <t>TORNEIRA DE BOIA VAZAO TOTAL PARA CAIXA D'AGUA, AGUA FRIA, BITOLA 1/2", COM HASTE E TORNEIRA METALICOS E BALAO PLASTICO</t>
  </si>
  <si>
    <t>TORNEIRA DE BOIA VAZAO TOTAL PARA CAIXA D'AGUA, AGUA FRIA, BITOLA 3/4", COM HASTE E TORNEIRA METALICOS E BALAO PLASTICO</t>
  </si>
  <si>
    <t>TORNEIRA DE MESA PARA LAVATORIO, METALICA CROMADA, COM MISTURADOR MONOCOMANDO, BICA BAIXA</t>
  </si>
  <si>
    <t>TORNEIRA DE MESA PARA LAVATORIO, METALICA CROMADA, COM SENSOR DE APROXIMACAO ELETRICO, BIVOLT</t>
  </si>
  <si>
    <t>TORNEIRA DE MESA/BANCADA, PARA LAVATORIO, FIXA, METALICA CROMADA, PADRAO POPULAR, 1/2" OU 3/4"</t>
  </si>
  <si>
    <t>TORNEIRA DE METAL AMARELO, PARA TANQUE / JARDIM, DE PAREDE, COM BICO PLASTICO, CANO CURTO, AREA EXTERNA, PADRAO POPULAR / USO GERAL, 1/2" OU 3/4"</t>
  </si>
  <si>
    <t>TORNEIRA DE METAL AMARELO, PARA TANQUE / JARDIM, DE PAREDE, SEM BICO, CANO CURTO, PADRAO POPULAR / USO GERAL, 1/2" OU 3/4"</t>
  </si>
  <si>
    <t>TORNEIRA ELETRICA DE PAREDE, PLASTICA, BICA ALTA, PARA COZINHA, 5500 W (110/220 V)</t>
  </si>
  <si>
    <t>TORNEIRA METALICA CROMADA CANO CURTO, SEM BICO, SEM AREJADOR, DE PAREDE, PARA TANQUE E USO GERAL, 1/2" OU 3/4"</t>
  </si>
  <si>
    <t>TORNEIRA METALICA CROMADA DE MESA PARA LAVATORIO, BICA ALTA, COM AREJADOR</t>
  </si>
  <si>
    <t>TORNEIRA METALICA CROMADA DE MESA PARA LAVATORIO, COM SENSOR DE PRESENCA A PILHA, COM AREJADOR EMBUTIDO</t>
  </si>
  <si>
    <t>TORNEIRA METALICA CROMADA DE MESA, PARA LAVATORIO, TEMPORIZADA PRESSAO FECHAMENTO AUTOMATICO, BICA BAIXA</t>
  </si>
  <si>
    <t>TORNEIRA METALICA CROMADA DE PAREDE LONGA PARA LAVATORIO, COM AREJADOR, ACIONAMENTO ALAVANCA, 1/4 DE VOLTA</t>
  </si>
  <si>
    <t>TORNEIRA METALICA CROMADA DE PAREDE, PARA COZINHA, BICA MOVEL, COM AREJADOR, 1/2" OU 3/4"</t>
  </si>
  <si>
    <t>TORNEIRA METALICA CROMADA PARA JARDIM / TANQUE, COM BICO PLASTICO, CANO LONGO, DE PAREDE, PADRAO POPULAR / USO GERAL, 1/2" OU 3/4"</t>
  </si>
  <si>
    <t>TORNEIRA METALICA CROMADA PARA TANQUE / JARDIM, SEM BICO, CANO LONGO, DE PAREDE, PADRAO POPULAR / USO GERAL, 1/2" OU 3/4"</t>
  </si>
  <si>
    <t>TORNEIRA METALICA CROMADA, CANO CURTO, COM AREJADOR, SEM BICO PLASTICO, DE PAREDE, PARA USO GERAL, 1/2" OU 3/4"</t>
  </si>
  <si>
    <t>TORNEIRA METALICA CROMADA, DE MESA/BANCADA, PARA COZINHA, BICA MOVEL, COM AREJADOR, 1/2" OU 3/4"</t>
  </si>
  <si>
    <t>TORNEIRA METALICA CROMADA, RETA, DE PAREDE, PARA COZINHA, COM AREJADOR, PADRAO POPULAR, 1/2" OU 3/4"</t>
  </si>
  <si>
    <t>TORNEIRA METALICA CROMADA, RETA, DE PAREDE, PARA COZINHA, SEM BICO, SEM AREJADOR, PADRAO POPULAR, 1/2" OU 3/4"</t>
  </si>
  <si>
    <t>TORNEIRA PLASTICA DE BOIA CONVENCIONAL PARA CAIXA DE AGUA, AGUA FRIA, 3/4", COM HASTE METALICA E COM TORNEIRA E BALAO PLASTICOS (PADRAO POPULAR)</t>
  </si>
  <si>
    <t>TORNEIRA PLASTICA DE BOIA PARA CAIXA DE DESCARGA, 1/2", BALAO E TORNEIRA PLASTICOS, COM HASTE METALICA</t>
  </si>
  <si>
    <t>TORNEIRA PLASTICA DE MESA, BICA MOVEL, PARA COZINHA 1/2"</t>
  </si>
  <si>
    <t>TORNEIRA PLASTICA PARA TANQUE 1/2" OU 3/4" COM BICO PARA MANGUEIRA</t>
  </si>
  <si>
    <t>TORNO/MORSA DE BANCADA NUMERO 4</t>
  </si>
  <si>
    <t>TRANSFORMADOR TRIFASICO DE DISTRIBUICAO, POTENCIA DE 1000 KVA, TENSAO NOMINAL DE 15 KV, TENSAO SECUNDARIA DE 220/127V, EM OLEO ISOLANTE TIPO MINERAL</t>
  </si>
  <si>
    <t>TRANSFORMADOR TRIFASICO DE DISTRIBUICAO, POTENCIA DE 112,5 KVA, TENSAO NOMINAL DE 15 KV, TENSAO SECUNDARIA DE 220/127V, EM OLEO ISOLANTE TIPO MINERAL</t>
  </si>
  <si>
    <t>TRANSFORMADOR TRIFASICO DE DISTRIBUICAO, POTENCIA DE 15 KVA, TENSAO NOMINAL DE 15 KV, TENSAO SECUNDARIA DE 220/127V, EM OLEO ISOLANTE TIPO MINERAL</t>
  </si>
  <si>
    <t>TRANSFORMADOR TRIFASICO DE DISTRIBUICAO, POTENCIA DE 150 KVA, TENSAO NOMINAL DE 15 KV, TENSAO SECUNDARIA DE 220/127V, EM OLEO ISOLANTE TIPO MINERAL</t>
  </si>
  <si>
    <t>TRANSFORMADOR TRIFASICO DE DISTRIBUICAO, POTENCIA DE 1500 KVA, TENSAO NOMINAL DE 15 KV, TENSAO SECUNDARIA DE 220/127V, EM OLEO ISOLANTE TIPO MINERAL</t>
  </si>
  <si>
    <t>TRANSFORMADOR TRIFASICO DE DISTRIBUICAO, POTENCIA DE 225 KVA, TENSAO NOMINAL DE 15 KV, TENSAO SECUNDARIA DE 220/127V, EM OLEO ISOLANTE TIPO MINERAL</t>
  </si>
  <si>
    <t>TRANSFORMADOR TRIFASICO DE DISTRIBUICAO, POTENCIA DE 30 KVA, TENSAO NOMINAL DE 15 KV, TENSAO SECUNDARIA DE 220/127V, EM OLEO ISOLANTE TIPO MINERAL</t>
  </si>
  <si>
    <t>TRANSFORMADOR TRIFASICO DE DISTRIBUICAO, POTENCIA DE 300 KVA, TENSAO NOMINAL DE 15 KV, TENSAO SECUNDARIA DE 220/127V, EM OLEO ISOLANTE TIPO MINERAL</t>
  </si>
  <si>
    <t>TRANSFORMADOR TRIFASICO DE DISTRIBUICAO, POTENCIA DE 45 KVA, TENSAO NOMINAL DE 15 KV, TENSAO SECUNDARIA DE 220/127V, EM OLEO ISOLANTE TIPO MINERAL</t>
  </si>
  <si>
    <t>TRANSFORMADOR TRIFASICO DE DISTRIBUICAO, POTENCIA DE 500 KVA, TENSAO NOMINAL DE 15 KV, TENSAO SECUNDARIA DE 220/127V, EM OLEO ISOLANTE TIPO MINERAL</t>
  </si>
  <si>
    <t>TRANSFORMADOR TRIFASICO DE DISTRIBUICAO, POTENCIA DE 75 KVA, TENSAO NOMINAL DE 15 KV, TENSAO SECUNDARIA DE 220/127V, EM OLEO ISOLANTE TIPO MINERAL</t>
  </si>
  <si>
    <t>TRANSFORMADOR TRIFASICO DE DISTRIBUICAO, POTENCIA DE 750 KVA, TENSAO NOMINAL DE 15 KV, TENSAO SECUNDARIA DE 220/127V, EM OLEO ISOLANTE TIPO MINERAL</t>
  </si>
  <si>
    <t>TRANSPORTE - HORISTA (COLETADO CAIXA - ENCARGOS COMPLEMENTARES)</t>
  </si>
  <si>
    <t>TRANSPORTE - MENSALISTA (COLETADO CAIXA - ENCARGOS COMPLEMENTARES)</t>
  </si>
  <si>
    <t>TRATOR DE ESTEIRAS, POTENCIA 125 HP, PESO OPERACIONAL DE 12,9 T, COM LAMINA COM CAPACIDADE DE 2,7 M3</t>
  </si>
  <si>
    <t>TRATOR DE ESTEIRAS, POTENCIA DE 100 HP, PESO OPERACIONAL DE 9,4 T, COM LAMINA COM CAPACIDADE DE 2,19 M3</t>
  </si>
  <si>
    <t>TRATOR DE ESTEIRAS, POTENCIA DE 150 HP, PESO OPERACIONAL DE 16,7 T, COM RODA MOTRIZ ELEVADA E LAMINA COM CONTATO DE 3,18M3</t>
  </si>
  <si>
    <t>TRATOR DE ESTEIRAS, POTENCIA DE 170 HP, PESO OPERACIONAL DE 19 T, COM LAMINA COM CAPACIDADE DE 5,2 M3</t>
  </si>
  <si>
    <t>TRATOR DE ESTEIRAS, POTENCIA DE 347 HP, PESO OPERACIONAL DE 38,5 T, COM LAMINA COM CAPACIDADE DE 8,70M3</t>
  </si>
  <si>
    <t>TRATOR DE PNEUS COM POTENCIA DE 122 CV, TRACAO 4 X 4, PESO COM LASTRO DE 4510 KG</t>
  </si>
  <si>
    <t>TRATOR DE PNEUS COM POTENCIA DE 85 CV, TRACAO 4 X 4, PESO COM LASTRO DE 4675 KG</t>
  </si>
  <si>
    <t>TRAVA / PRENDEDOR DE PORTA, EM LATAO CROMADO, MONTADO EM PISO</t>
  </si>
  <si>
    <t>TRAVA-QUEDAS EM ACO PARA CORDA DE 12 MM, EXTENSOR DE 25 X 300 MM, COM MOSQUETAO TIPO GANCHO TRAVA DUPLA</t>
  </si>
  <si>
    <t>TRELICA NERVURADA (ESPACADOR), ALTURA = 120,0 MM, DIAMETRO DOS BANZOS INFERIORES E SUPERIOR = 6,0 MM, DIAMETRO DA DIAGONAL = 4,2 MM</t>
  </si>
  <si>
    <t>TRENA COM FITA DE ACO DE 10 M X 25 MM (COMPRIMENTO X LARGURA)</t>
  </si>
  <si>
    <t>TRILHO PANTOGRAFICO CONCAVO, TIPO U, EM ALUMINIO, COM DIMENSOES DE APROX *35 X 35* MM, PARA ROLDANA DE PORTA DE CORRER</t>
  </si>
  <si>
    <t>TRILHO PANTOGRAFICO RETO, EM ALUMINIO, TIPO U, COM DIMENSOES DE *38 X 38* MM PARA PORTA DE CORRER</t>
  </si>
  <si>
    <t>TRILHO QUADRADO FRISADO PARA RODIZIO (VERGALHAO MACICO), EM ALUMINIO, COM DIMENSOES DE *6 X 6* MM</t>
  </si>
  <si>
    <t>TRINCHA CERDAS GRIS 1.1/2" (38 MM)</t>
  </si>
  <si>
    <t>TRINCHA DE 1" COM CERDAS SINTETICAS</t>
  </si>
  <si>
    <t>TRINCHA DE 2" COM CERDAS SINTETICAS</t>
  </si>
  <si>
    <t>TUBO / MANGUEIRA PRETA EM POLIETILENO, LINHA PESADA OU REFORCADA, TIPO ESPAGUETE, PARA INJECAO DE CALDA DE CIMENTO, D = 1/2", ESPESSURA 1,5 MM</t>
  </si>
  <si>
    <t>TUBO 26" EM CHAPA PRETA, E= 3/16", 147 KG/6 M</t>
  </si>
  <si>
    <t>TUBO 30" EM CHAPA PRETA, E= 1/4", 175 KG/6 M</t>
  </si>
  <si>
    <t>TUBO 30" EM CHAPA PRETA, E= 3/8", 177 KG/6 M</t>
  </si>
  <si>
    <t>TUBO ACO CARBONO COM COSTURA, NBR 5580, CLASSE L, DN = 15 MM, E = 2,25 MM, 1,06 KG/M</t>
  </si>
  <si>
    <t>TUBO ACO CARBONO COM COSTURA, NBR 5580, CLASSE L, DN = 25 MM, E = 2,65 MM, 2,02 KG/M</t>
  </si>
  <si>
    <t>TUBO ACO CARBONO COM COSTURA, NBR 5580, CLASSE L, DN = 40 MM, E = 3,0 MM, 3,34 KG/M</t>
  </si>
  <si>
    <t>TUBO ACO CARBONO COM COSTURA, NBR 5580, CLASSE L, DN = 80 MM, E = 3,35 MM, 7,07 KG/M</t>
  </si>
  <si>
    <t>TUBO ACO CARBONO COM COSTURA, NBR 5580, CLASSE M, DN = 25 MM, E = 3,35 MM, *2,50* KG//M</t>
  </si>
  <si>
    <t>TUBO ACO CARBONO COM COSTURA, NBR 5580, CLASSE M, DN = 40 MM, E = 3,35 MM, *3,71* KG//M</t>
  </si>
  <si>
    <t>TUBO ACO CARBONO COM COSTURA, NBR 5580, CLASSE M, DN = 80 MM, E = 4,05 MM, *8,47* KG/M</t>
  </si>
  <si>
    <t>TUBO ACO CARBONO SEM COSTURA 1 1/2", E= *3,68 MM, SCHEDULE 40, 4,05 KG/M</t>
  </si>
  <si>
    <t>TUBO ACO CARBONO SEM COSTURA 1 1/4", E= *3,56 MM, SCHEDULE 40, *3,38* KG/M</t>
  </si>
  <si>
    <t>TUBO ACO CARBONO SEM COSTURA 1", E= *3,38 MM, SCHEDULE 40, *2,50* KG/M</t>
  </si>
  <si>
    <t>TUBO ACO CARBONO SEM COSTURA 1/2", E= *2,77 MM, SCHEDULE 40, *1,27 KG/M</t>
  </si>
  <si>
    <t>TUBO ACO CARBONO SEM COSTURA 1/2", E= *3,73 MM, SCHEDULE 80, *1,62 KG/M</t>
  </si>
  <si>
    <t>TUBO ACO CARBONO SEM COSTURA 14", E= *11,13 MM, SCHEDULE 40, *94,55 KG/M</t>
  </si>
  <si>
    <t>TUBO ACO CARBONO SEM COSTURA 2 1/2", E = 5,16 MM, SCHEDULE 40 (8,62 KG/M)</t>
  </si>
  <si>
    <t>TUBO ACO CARBONO SEM COSTURA 2", E= *3,91* MM, SCHEDULE 40, *5,43* KG/M</t>
  </si>
  <si>
    <t>TUBO ACO CARBONO SEM COSTURA 20", E= *12,70 MM, SCHEDULE 30, *154,97 KG/M</t>
  </si>
  <si>
    <t>TUBO ACO CARBONO SEM COSTURA 20", E= *6,35 MM, SCHEDULE 10, *78,46 KG/M</t>
  </si>
  <si>
    <t>TUBO ACO CARBONO SEM COSTURA 3", E= *5,49 MM, SCHEDULE 40, *11,28* KG/M</t>
  </si>
  <si>
    <t>TUBO ACO CARBONO SEM COSTURA 3/4", E= *2,87 MM, SCHEDULE 40, *1,69 KG/M</t>
  </si>
  <si>
    <t>TUBO ACO CARBONO SEM COSTURA 3/4", E= *3,91 MM, SCHEDULE 80, *2,19 KG/M.</t>
  </si>
  <si>
    <t>TUBO ACO CARBONO SEM COSTURA 4", E= *6,02 MM, SCHEDULE 40, *16,06 KG/M</t>
  </si>
  <si>
    <t>TUBO ACO CARBONO SEM COSTURA 4", E= *8,56 MM, SCHEDULE 80, *22,31 KG/M</t>
  </si>
  <si>
    <t>TUBO ACO CARBONO SEM COSTURA 5", E= *6,55 MM, SCHEDULE 40, *21,75* KG/M</t>
  </si>
  <si>
    <t>TUBO ACO CARBONO SEM COSTURA 6", E= *10,97 MM, SCHEDULE 80, *42,56 KG/M</t>
  </si>
  <si>
    <t>TUBO ACO CARBONO SEM COSTURA 6", E= 7,11 MM, SCHEDULE 40, *28,26 KG/M</t>
  </si>
  <si>
    <t>TUBO ACO CARBONO SEM COSTURA 8", E= *12,70 MM, SCHEDULE 80, *64,64 KG/M</t>
  </si>
  <si>
    <t>TUBO ACO CARBONO SEM COSTURA 8", E= *6,35 MM, SCHEDULE 20, *33,27 KG/M</t>
  </si>
  <si>
    <t>TUBO ACO CARBONO SEM COSTURA 8", E= *7,04 MM, SCHEDULE 30, *36,75 KG/M</t>
  </si>
  <si>
    <t>TUBO ACO CARBONO SEM COSTURA 8", E= *8,18 MM, SCHEDULE 40, *42,55 KG/M</t>
  </si>
  <si>
    <t>TUBO ACO GALVANIZADO COM COSTURA, CLASSE LEVE, DN 100 MM (4"), E = 3,75 MM, *10,55* KG/M (NBR 5580)</t>
  </si>
  <si>
    <t>TUBO ACO GALVANIZADO COM COSTURA, CLASSE LEVE, DN 15 MM (1/2"), E = 2,25 MM, *1,2* KG/M (NBR 5580)</t>
  </si>
  <si>
    <t>TUBO ACO GALVANIZADO COM COSTURA, CLASSE LEVE, DN 20 MM (3/4"), E = 2,25 MM, *1,3* KG/M (NBR 5580)</t>
  </si>
  <si>
    <t>TUBO ACO GALVANIZADO COM COSTURA, CLASSE LEVE, DN 25 MM (1"), E = 2,65 MM, *2,11* KG/M (NBR 5580)</t>
  </si>
  <si>
    <t>TUBO ACO GALVANIZADO COM COSTURA, CLASSE LEVE, DN 32 MM (1 1/4"), E = 2,65 MM, *2,71* KG/M (NBR 5580)</t>
  </si>
  <si>
    <t>TUBO ACO GALVANIZADO COM COSTURA, CLASSE LEVE, DN 40 MM (1 1/2"), E = 3,00 MM, *3,48* KG/M (NBR 5580)</t>
  </si>
  <si>
    <t>TUBO ACO GALVANIZADO COM COSTURA, CLASSE LEVE, DN 50 MM (2"), E = 3,00 MM, *4,40* KG/M (NBR 5580)</t>
  </si>
  <si>
    <t>TUBO ACO GALVANIZADO COM COSTURA, CLASSE LEVE, DN 65 MM (2 1/2"), E = 3,35 MM, * 6,23* KG/M (NBR 5580)</t>
  </si>
  <si>
    <t>TUBO ACO GALVANIZADO COM COSTURA, CLASSE LEVE, DN 80 MM (3"), E = 3,35 MM, *7,32* KG/M (NBR 5580)</t>
  </si>
  <si>
    <t>TUBO ACO GALVANIZADO COM COSTURA, CLASSE MEDIA, DN 1", E = 3,38 MM, PESO 2,50 KG/M (NBR 5580)</t>
  </si>
  <si>
    <t>TUBO ACO GALVANIZADO COM COSTURA, CLASSE MEDIA, DN 1.1/2", E = *3,25* MM, PESO *3,61* KG/M (NBR 5580)</t>
  </si>
  <si>
    <t>TUBO ACO GALVANIZADO COM COSTURA, CLASSE MEDIA, DN 1.1/4", E = *3,25* MM, PESO *3,14* KG/M (NBR 5580)</t>
  </si>
  <si>
    <t>TUBO ACO GALVANIZADO COM COSTURA, CLASSE MEDIA, DN 1/2", E = *2,65* MM, PESO *1,22* KG/M (NBR 5580)</t>
  </si>
  <si>
    <t>TUBO ACO GALVANIZADO COM COSTURA, CLASSE MEDIA, DN 2", E = *3,65* MM, PESO *5,10* KG/M (NBR 5580)</t>
  </si>
  <si>
    <t>TUBO ACO GALVANIZADO COM COSTURA, CLASSE MEDIA, DN 2.1/2", E = *3,65* MM, PESO *6,51* KG/M (NBR 5580)</t>
  </si>
  <si>
    <t>TUBO ACO GALVANIZADO COM COSTURA, CLASSE MEDIA, DN 3", E = *4,05* MM, PESO *8,47* KG/M (NBR 5580)</t>
  </si>
  <si>
    <t>TUBO ACO GALVANIZADO COM COSTURA, CLASSE MEDIA, DN 3/4", E = *2,65* MM, PESO *1,58* KG/M (NBR 5580)</t>
  </si>
  <si>
    <t>TUBO ACO GALVANIZADO COM COSTURA, CLASSE MEDIA, DN 4", E = 4,50* MM, PESO 12,10* KG/M (NBR 5580)</t>
  </si>
  <si>
    <t>TUBO ACO GALVANIZADO COM COSTURA, CLASSE MEDIA, DN 5", E = *5,40* MM, PESO *17,80* KG/M (NBR 5580)</t>
  </si>
  <si>
    <t>TUBO ACO GALVANIZADO COM COSTURA, CLASSE MEDIA, DN 6", E = 4,85* MM, PESO 19,68* KG/M (NBR 5580)</t>
  </si>
  <si>
    <t>TUBO ACO INDUSTRIAL DN 2" (50,8 MM) E=1,50MM, PESO= 1,8237 KG/M</t>
  </si>
  <si>
    <t>TUBO COLETOR DE ESGOTO PVC, JEI, DN 100 MM (NBR 7362)</t>
  </si>
  <si>
    <t>TUBO COLETOR DE ESGOTO PVC, JEI, DN 200 MM (NBR 7362)</t>
  </si>
  <si>
    <t>TUBO COLETOR DE ESGOTO PVC, JEI, DN 250 MM (NBR 7362)</t>
  </si>
  <si>
    <t>TUBO COLETOR DE ESGOTO PVC, JEI, DN 300 MM (NBR 7362)</t>
  </si>
  <si>
    <t>TUBO COLETOR DE ESGOTO PVC, JEI, DN 350 MM (NBR 7362)</t>
  </si>
  <si>
    <t>TUBO COLETOR DE ESGOTO PVC, JEI, DN 400 MM (NBR 7362)</t>
  </si>
  <si>
    <t>TUBO COLETOR DE ESGOTO, PVC, JEI, DN 150 MM (NBR 7362)</t>
  </si>
  <si>
    <t>TUBO CORRUGADO PEAD, PAREDE DUPLA, INTERNA LISA, JEI DN/DI 500 MM (DRENAGEM/ESGOTO)</t>
  </si>
  <si>
    <t>TUBO CORRUGADO PEAD, PAREDE DUPLA, INTERNA LISA, JEI, DN/DI *1000* MM, PARA SANEAMENTO (DRENAGEM/ESGOTO)</t>
  </si>
  <si>
    <t>TUBO CORRUGADO PEAD, PAREDE DUPLA, INTERNA LISA, JEI, DN/DI *400* MM, PARA SANEAMENTO (DRENAGEM/ESGOTO)</t>
  </si>
  <si>
    <t>TUBO CORRUGADO PEAD, PAREDE DUPLA, INTERNA LISA, JEI, DN/DI *800* MM, PARA SANEAMENTO (DRENAGEM/ESGOTO)</t>
  </si>
  <si>
    <t>TUBO CORRUGADO PEAD, PAREDE DUPLA, INTERNA LISA, JEI, DN/DI 1200 MM, PARA SANEAMENTO (DRENAGEM/ESGOTO)</t>
  </si>
  <si>
    <t>TUBO CORRUGADO PEAD, PAREDE DUPLA, INTERNA LISA, JEI, DN/DI 250 MM, PARA SANEAMENTO (DRENAGEM/ESGOTO)</t>
  </si>
  <si>
    <t>TUBO CORRUGADO PEAD, PAREDE DUPLA, INTERNA LISA, JEI, DN/DI 300 MM, PARA SANEAMENTO (DRENAGEM/ESGOTO)</t>
  </si>
  <si>
    <t>TUBO CORRUGADO PEAD, PAREDE DUPLA, INTERNA LISA, JEI, DN/DI 600 MM, PARA SANEAMENTO (DRENAGEM/ESGOTO)</t>
  </si>
  <si>
    <t>TUBO CPVC SOLDAVEL, 35 MM, AGUA QUENTE PREDIAL (NBR 15884)</t>
  </si>
  <si>
    <t>TUBO CPVC, SOLDAVEL, 114 MM, AGUA QUENTE (NBR 15884)</t>
  </si>
  <si>
    <t>TUBO CPVC, SOLDAVEL, 15 MM, AGUA QUENTE PREDIAL (NBR 15884)</t>
  </si>
  <si>
    <t>TUBO CPVC, SOLDAVEL, 22 MM, AGUA QUENTE PREDIAL (NBR 15884)</t>
  </si>
  <si>
    <t>TUBO CPVC, SOLDAVEL, 28 MM, AGUA QUENTE PREDIAL (NBR 15884)</t>
  </si>
  <si>
    <t>TUBO CPVC, SOLDAVEL, 42 MM, AGUA QUENTE PREDIAL (NBR 15884)</t>
  </si>
  <si>
    <t>TUBO CPVC, SOLDAVEL, 54 MM, AGUA QUENTE PREDIAL (NBR 15884)</t>
  </si>
  <si>
    <t>TUBO CPVC, SOLDAVEL, 73 MM, AGUA QUENTE PREDIAL (NBR 15884)</t>
  </si>
  <si>
    <t>TUBO CPVC, SOLDAVEL, 89 MM, AGUA QUENTE PREDIAL (NBR 15884)</t>
  </si>
  <si>
    <t>TUBO DE BORRACHA ELASTOMERICA FLEXIVEL, PRETA, PARA ISOLAMENTO TERMICO DE TUBULACAO, DN 1 1/8" (28 MM), E= 32 MM, COEFICIENTE DE CONDUTIVIDADE TERMICA 0,036W/MK, VAPOR DE AGUA MAIOR OU IGUAL A 10.000</t>
  </si>
  <si>
    <t>TUBO DE BORRACHA ELASTOMERICA FLEXIVEL, PRETA, PARA ISOLAMENTO TERMICO DE TUBULACAO, DN 1 3/8" (35 MM), E= 32 MM, COEFICIENTE DE CONDUTIVIDADE TERMICA 0,036W/MK, VAPOR DE AGUA MAIOR OU IGUAL A 10.000</t>
  </si>
  <si>
    <t>TUBO DE BORRACHA ELASTOMERICA FLEXIVEL, PRETA, PARA ISOLAMENTO TERMICO DE TUBULACAO, DN 1 5/8" (42 MM), E= 32 MM, COEFICIENTE DE CONDUTIVIDADE TERMICA 0,036W/MK, VAPOR DE AGUA MAIOR OU IGUAL A 10.000</t>
  </si>
  <si>
    <t>TUBO DE BORRACHA ELASTOMERICA FLEXIVEL, PRETA, PARA ISOLAMENTO TERMICO DE TUBULACAO, DN 1" (25 MM), E= 32 MM, COEFICIENTE DE CONDUTIVIDADE TERMICA 0,036W/MK, VAPOR DE AGUA MAIOR OU IGUAL A 10.000</t>
  </si>
  <si>
    <t>TUBO DE BORRACHA ELASTOMERICA FLEXIVEL, PRETA, PARA ISOLAMENTO TERMICO DE TUBULACAO, DN 1/2" (12 MM), E= 19 MM, COEFICIENTE DE CONDUTIVIDADE TERMICA 0,036W/MK, VAPOR DE AGUA MAIOR OU IGUAL A 10.000</t>
  </si>
  <si>
    <t>TUBO DE BORRACHA ELASTOMERICA FLEXIVEL, PRETA, PARA ISOLAMENTO TERMICO DE TUBULACAO, DN 1/4" (6 MM), E= 9 MM, COEFICIENTE DE CONDUTIVIDADE TERMICA 0,036W/MK, VAPOR DE AGUA MAIOR OU IGUAL A 10.000</t>
  </si>
  <si>
    <t>TUBO DE BORRACHA ELASTOMERICA FLEXIVEL, PRETA, PARA ISOLAMENTO TERMICO DE TUBULACAO, DN 2 1/8" (54 MM), E= 32 MM, COEFICIENTE DE CONDUTIVIDADE TERMICA 0,036W/MK, VAPOR DE AGUA MAIOR OU IGUAL A 10.000</t>
  </si>
  <si>
    <t>TUBO DE BORRACHA ELASTOMERICA FLEXIVEL, PRETA, PARA ISOLAMENTO TERMICO DE TUBULACAO, DN 2 5/8" (*64* MM), E= *32* MM, COEFICIENTE DE CONDUTIVIDADE TERMICA 0,036W/MK, VAPOR DE AGUA MAIOR OU IGUAL A 10.000</t>
  </si>
  <si>
    <t>TUBO DE BORRACHA ELASTOMERICA FLEXIVEL, PRETA, PARA ISOLAMENTO TERMICO DE TUBULACAO, DN 3/4" (18 MM), E= 32 MM, COEFICIENTE DE CONDUTIVIDADE TERMICA 0,036W/MK, VAPOR DE AGUA MAIOR OU IGUAL A 10.000</t>
  </si>
  <si>
    <t>TUBO DE BORRACHA ELASTOMERICA FLEXIVEL, PRETA, PARA ISOLAMENTO TERMICO DE TUBULACAO, DN 3/8" (10 MM), E= 19 MM, COEFICIENTE DE CONDUTIVIDADE TERMICA 0,036W/MK, VAPOR DE AGUA MAIOR OU IGUAL A 10.000</t>
  </si>
  <si>
    <t>TUBO DE BORRACHA ELASTOMERICA FLEXIVEL, PRETA, PARA ISOLAMENTO TERMICO DE TUBULACAO, DN 5/8" (15 MM), E= 19 MM, COEFICIENTE DE CONDUTIVIDADE TERMICA 0,036W/MK, VAPOR DE AGUA MAIOR OU IGUAL A 10.000</t>
  </si>
  <si>
    <t>TUBO DE BORRACHA ELASTOMERICA FLEXIVEL, PRETA, PARA ISOLAMENTO TERMICO DE TUBULACAO, DN 7/8" (22 MM), E= 32 MM, COEFICIENTE DE CONDUTIVIDADE TERMICA 0,036W/MK, VAPOR DE AGUA MAIOR OU IGUAL A 10.000</t>
  </si>
  <si>
    <t>TUBO DE COBRE CLASSE "A", DN = 1 1/2" (42 MM), PARA INSTALACOES DE MEDIA PRESSAO PARA GASES COMBUSTIVEIS E MEDICINAIS</t>
  </si>
  <si>
    <t>TUBO DE COBRE CLASSE "A", DN = 1 1/4" (35 MM), PARA INSTALACOES DE MEDIA PRESSAO PARA GASES COMBUSTIVEIS E MEDICINAIS</t>
  </si>
  <si>
    <t>TUBO DE COBRE CLASSE "A", DN = 1" (28 MM), PARA INSTALACOES DE MEDIA PRESSAO PARA GASES COMBUSTIVEIS E MEDICINAIS</t>
  </si>
  <si>
    <t>TUBO DE COBRE CLASSE "A", DN = 1/2" (15 MM), PARA INSTALACOES DE MEDIA PRESSAO PARA GASES COMBUSTIVEIS E MEDICINAIS</t>
  </si>
  <si>
    <t>TUBO DE COBRE CLASSE "A", DN = 2 1/2" (66 MM), PARA INSTALACOES DE MEDIA PRESSAO PARA GASES COMBUSTIVEIS E MEDICINAIS</t>
  </si>
  <si>
    <t>TUBO DE COBRE CLASSE "A", DN = 2" (54 MM), PARA INSTALACOES DE MEDIA PRESSAO PARA GASES COMBUSTIVEIS E MEDICINAIS</t>
  </si>
  <si>
    <t>TUBO DE COBRE CLASSE "A", DN = 3" (79 MM), PARA INSTALACOES DE MEDIA PRESSAO PARA GASES COMBUSTIVEIS E MEDICINAIS</t>
  </si>
  <si>
    <t>TUBO DE COBRE CLASSE "A", DN = 3/4" (22 MM), PARA INSTALACOES DE MEDIA PRESSAO PARA GASES COMBUSTIVEIS E MEDICINAIS</t>
  </si>
  <si>
    <t>TUBO DE COBRE CLASSE "A", DN = 4" (104 MM), PARA INSTALACOES DE MEDIA PRESSAO PARA GASES COMBUSTIVEIS E MEDICINAIS</t>
  </si>
  <si>
    <t>TUBO DE COBRE CLASSE "E", DN = 104 MM, PARA INSTALACAO HIDRAULICA PREDIAL</t>
  </si>
  <si>
    <t>TUBO DE COBRE CLASSE "E", DN = 15 MM, PARA INSTALACAO HIDRAULICA PREDIAL</t>
  </si>
  <si>
    <t>TUBO DE COBRE CLASSE "E", DN = 22 MM, PARA INSTALACAO HIDRAULICA PREDIAL</t>
  </si>
  <si>
    <t>TUBO DE COBRE CLASSE "E", DN = 28 MM, PARA INSTALACAO HIDRAULICA PREDIAL</t>
  </si>
  <si>
    <t>TUBO DE COBRE CLASSE "E", DN = 35 MM, PARA INSTALACAO HIDRAULICA PREDIAL</t>
  </si>
  <si>
    <t>TUBO DE COBRE CLASSE "E", DN = 42 MM, PARA INSTALACAO HIDRAULICA PREDIAL</t>
  </si>
  <si>
    <t>TUBO DE COBRE CLASSE "E", DN = 54 MM, PARA INSTALACAO HIDRAULICA PREDIAL</t>
  </si>
  <si>
    <t>TUBO DE COBRE CLASSE "E", DN = 66 MM, PARA INSTALACAO HIDRAULICA PREDIAL</t>
  </si>
  <si>
    <t>TUBO DE COBRE CLASSE "E", DN = 79 MM, PARA INSTALACAO HIDRAULICA PREDIAL</t>
  </si>
  <si>
    <t>TUBO DE COBRE FLEXIVEL, D = 1/2", E = 0,79 MM, PARA AR-CONDICIONADO/ INSTALACOES GAS RESIDENCIAIS E COMERCIAIS</t>
  </si>
  <si>
    <t>TUBO DE COBRE FLEXIVEL, D = 1/4", E = 0,79 MM, PARA AR-CONDICIONADO/ INSTALACOES GAS RESIDENCIAIS E COMERCIAIS</t>
  </si>
  <si>
    <t>TUBO DE COBRE FLEXIVEL, D = 3/16", E = 0,79 MM, PARA AR-CONDICIONADO/ INSTALACOES GAS RESIDENCIAIS E COMERCIAIS</t>
  </si>
  <si>
    <t>TUBO DE COBRE FLEXIVEL, D = 3/4", E = 0,79 MM, PARA AR-CONDICIONADO/ INSTALACOES GAS RESIDENCIAIS E COMERCIAIS</t>
  </si>
  <si>
    <t>TUBO DE COBRE FLEXIVEL, D = 3/8", E = 0,79 MM, PARA AR-CONDICIONADO/ INSTALACOES GAS RESIDENCIAIS E COMERCIAIS</t>
  </si>
  <si>
    <t>TUBO DE COBRE FLEXIVEL, D = 5/16", E = 0,79 MM, PARA AR-CONDICIONADO/ INSTALACOES GAS RESIDENCIAIS E COMERCIAIS</t>
  </si>
  <si>
    <t>TUBO DE COBRE FLEXIVEL, D = 5/8", E = 0,79 MM, PARA AR-CONDICIONADO/ INSTALACOES GAS RESIDENCIAIS E COMERCIAIS</t>
  </si>
  <si>
    <t>TUBO DE CONCRETO ARMADO PARA AGUAS PLUVIAIS, CLASSE PA-1, COM ENCAIXE PONTA E BOLSA, DIAMETRO NOMINAL DE 1000 MM</t>
  </si>
  <si>
    <t>TUBO DE CONCRETO ARMADO PARA AGUAS PLUVIAIS, CLASSE PA-1, COM ENCAIXE PONTA E BOLSA, DIAMETRO NOMINAL DE 1100 MM</t>
  </si>
  <si>
    <t>TUBO DE CONCRETO ARMADO PARA AGUAS PLUVIAIS, CLASSE PA-1, COM ENCAIXE PONTA E BOLSA, DIAMETRO NOMINAL DE 1200 MM</t>
  </si>
  <si>
    <t>TUBO DE CONCRETO ARMADO PARA AGUAS PLUVIAIS, CLASSE PA-1, COM ENCAIXE PONTA E BOLSA, DIAMETRO NOMINAL DE 1500 MM</t>
  </si>
  <si>
    <t>TUBO DE CONCRETO ARMADO PARA AGUAS PLUVIAIS, CLASSE PA-1, COM ENCAIXE PONTA E BOLSA, DIAMETRO NOMINAL DE 2000 MM</t>
  </si>
  <si>
    <t>TUBO DE CONCRETO ARMADO PARA AGUAS PLUVIAIS, CLASSE PA-1, COM ENCAIXE PONTA E BOLSA, DIAMETRO NOMINAL DE 300 MM</t>
  </si>
  <si>
    <t>TUBO DE CONCRETO ARMADO PARA AGUAS PLUVIAIS, CLASSE PA-1, COM ENCAIXE PONTA E BOLSA, DIAMETRO NOMINAL DE 400 MM</t>
  </si>
  <si>
    <t>TUBO DE CONCRETO ARMADO PARA AGUAS PLUVIAIS, CLASSE PA-1, COM ENCAIXE PONTA E BOLSA, DIAMETRO NOMINAL DE 700 MM</t>
  </si>
  <si>
    <t>TUBO DE CONCRETO ARMADO PARA AGUAS PLUVIAIS, CLASSE PA-1, COM ENCAIXE PONTA E BOLSA, DIAMETRO NOMINAL DE 800 MM</t>
  </si>
  <si>
    <t>TUBO DE CONCRETO ARMADO PARA AGUAS PLUVIAIS, CLASSE PA-1, COM ENCAIXE PONTA E BOLSA, DIAMETRO NOMINAL DE 900 MM</t>
  </si>
  <si>
    <t>TUBO DE CONCRETO ARMADO PARA AGUAS PLUVIAIS, CLASSE PA-1, COM ENCAIXE PONTA E BOLSA, DIAMETRO NOMINAL DE = 600 MM</t>
  </si>
  <si>
    <t>TUBO DE CONCRETO ARMADO PARA AGUAS PLUVIAIS, CLASSE PA-2, COM ENCAIXE PONTA E BOLSA, DIAMETRO NOMINAL DE 1000 MM</t>
  </si>
  <si>
    <t>TUBO DE CONCRETO ARMADO PARA AGUAS PLUVIAIS, CLASSE PA-2, COM ENCAIXE PONTA E BOLSA, DIAMETRO NOMINAL DE 1100 MM</t>
  </si>
  <si>
    <t>TUBO DE CONCRETO ARMADO PARA AGUAS PLUVIAIS, CLASSE PA-2, COM ENCAIXE PONTA E BOLSA, DIAMETRO NOMINAL DE 1200 MM</t>
  </si>
  <si>
    <t>TUBO DE CONCRETO ARMADO PARA AGUAS PLUVIAIS, CLASSE PA-2, COM ENCAIXE PONTA E BOLSA, DIAMETRO NOMINAL DE 1500 MM</t>
  </si>
  <si>
    <t>TUBO DE CONCRETO ARMADO PARA AGUAS PLUVIAIS, CLASSE PA-2, COM ENCAIXE PONTA E BOLSA, DIAMETRO NOMINAL DE 2000 MM</t>
  </si>
  <si>
    <t>TUBO DE CONCRETO ARMADO PARA AGUAS PLUVIAIS, CLASSE PA-2, COM ENCAIXE PONTA E BOLSA, DIAMETRO NOMINAL DE 300 MM</t>
  </si>
  <si>
    <t>TUBO DE CONCRETO ARMADO PARA AGUAS PLUVIAIS, CLASSE PA-2, COM ENCAIXE PONTA E BOLSA, DIAMETRO NOMINAL DE 400 MM</t>
  </si>
  <si>
    <t>TUBO DE CONCRETO ARMADO PARA AGUAS PLUVIAIS, CLASSE PA-2, COM ENCAIXE PONTA E BOLSA, DIAMETRO NOMINAL DE 500 MM</t>
  </si>
  <si>
    <t>TUBO DE CONCRETO ARMADO PARA AGUAS PLUVIAIS, CLASSE PA-2, COM ENCAIXE PONTA E BOLSA, DIAMETRO NOMINAL DE 600 MM</t>
  </si>
  <si>
    <t>TUBO DE CONCRETO ARMADO PARA AGUAS PLUVIAIS, CLASSE PA-2, COM ENCAIXE PONTA E BOLSA, DIAMETRO NOMINAL DE 700 MM</t>
  </si>
  <si>
    <t>TUBO DE CONCRETO ARMADO PARA AGUAS PLUVIAIS, CLASSE PA-2, COM ENCAIXE PONTA E BOLSA, DIAMETRO NOMINAL DE 800 MM</t>
  </si>
  <si>
    <t>TUBO DE CONCRETO ARMADO PARA AGUAS PLUVIAIS, CLASSE PA-2, COM ENCAIXE PONTA E BOLSA, DIAMETRO NOMINAL DE 900 MM</t>
  </si>
  <si>
    <t>TUBO DE CONCRETO ARMADO PARA AGUAS PLUVIAIS, CLASSE PA-3, COM ENCAIXE PONTA E BOLSA, DIAMETRO NOMINAL DE 1000 MM</t>
  </si>
  <si>
    <t>TUBO DE CONCRETO ARMADO PARA AGUAS PLUVIAIS, CLASSE PA-3, COM ENCAIXE PONTA E BOLSA, DIAMETRO NOMINAL DE 1100 MM</t>
  </si>
  <si>
    <t>TUBO DE CONCRETO ARMADO PARA AGUAS PLUVIAIS, CLASSE PA-3, COM ENCAIXE PONTA E BOLSA, DIAMETRO NOMINAL DE 1200 MM</t>
  </si>
  <si>
    <t>TUBO DE CONCRETO ARMADO PARA AGUAS PLUVIAIS, CLASSE PA-3, COM ENCAIXE PONTA E BOLSA, DIAMETRO NOMINAL DE 1500 MM</t>
  </si>
  <si>
    <t>TUBO DE CONCRETO ARMADO PARA AGUAS PLUVIAIS, CLASSE PA-3, COM ENCAIXE PONTA E BOLSA, DIAMETRO NOMINAL DE 400 MM</t>
  </si>
  <si>
    <t>TUBO DE CONCRETO ARMADO PARA AGUAS PLUVIAIS, CLASSE PA-3, COM ENCAIXE PONTA E BOLSA, DIAMETRO NOMINAL DE 500 MM</t>
  </si>
  <si>
    <t>TUBO DE CONCRETO ARMADO PARA AGUAS PLUVIAIS, CLASSE PA-3, COM ENCAIXE PONTA E BOLSA, DIAMETRO NOMINAL DE 600 MM</t>
  </si>
  <si>
    <t>TUBO DE CONCRETO ARMADO PARA AGUAS PLUVIAIS, CLASSE PA-3, COM ENCAIXE PONTA E BOLSA, DIAMETRO NOMINAL DE 700 MM</t>
  </si>
  <si>
    <t>TUBO DE CONCRETO ARMADO PARA AGUAS PLUVIAIS, CLASSE PA-3, COM ENCAIXE PONTA E BOLSA, DIAMETRO NOMINAL DE 800 MM</t>
  </si>
  <si>
    <t>TUBO DE CONCRETO ARMADO PARA AGUAS PLUVIAIS, CLASSE PA-3, COM ENCAIXE PONTA E BOLSA, DIAMETRO NOMINAL DE 900 MM</t>
  </si>
  <si>
    <t>TUBO DE CONCRETO ARMADO PARA ESGOTO SANITARIO, CLASSE EA-2, COM ENCAIXE PONTA E BOLSA, COM JUNTA ELASTICA, DIAMETRO NOMINAL DE 1000 MM</t>
  </si>
  <si>
    <t>TUBO DE CONCRETO ARMADO PARA ESGOTO SANITARIO, CLASSE EA-2, COM ENCAIXE PONTA E BOLSA, COM JUNTA ELASTICA, DIAMETRO NOMINAL DE 300 MM</t>
  </si>
  <si>
    <t>TUBO DE CONCRETO ARMADO PARA ESGOTO SANITARIO, CLASSE EA-2, COM ENCAIXE PONTA E BOLSA, COM JUNTA ELASTICA, DIAMETRO NOMINAL DE 400 MM</t>
  </si>
  <si>
    <t>TUBO DE CONCRETO ARMADO PARA ESGOTO SANITARIO, CLASSE EA-2, COM ENCAIXE PONTA E BOLSA, COM JUNTA ELASTICA, DIAMETRO NOMINAL DE 500 MM</t>
  </si>
  <si>
    <t>TUBO DE CONCRETO ARMADO PARA ESGOTO SANITARIO, CLASSE EA-2, COM ENCAIXE PONTA E BOLSA, COM JUNTA ELASTICA, DIAMETRO NOMINAL DE 600 MM</t>
  </si>
  <si>
    <t>TUBO DE CONCRETO ARMADO PARA ESGOTO SANITARIO, CLASSE EA-2, COM ENCAIXE PONTA E BOLSA, COM JUNTA ELASTICA, DIAMETRO NOMINAL DE 700 MM</t>
  </si>
  <si>
    <t>TUBO DE CONCRETO ARMADO PARA ESGOTO SANITARIO, CLASSE EA-2, COM ENCAIXE PONTA E BOLSA, COM JUNTA ELASTICA, DIAMETRO NOMINAL DE 800 MM</t>
  </si>
  <si>
    <t>TUBO DE CONCRETO ARMADO PARA ESGOTO SANITARIO, CLASSE EA-2, COM ENCAIXE PONTA E BOLSA, COM JUNTA ELASTICA, DIAMETRO NOMINAL DE 900 MM</t>
  </si>
  <si>
    <t>TUBO DE CONCRETO ARMADO PARA ESGOTO SANITARIO, CLASSE EA-3, COM ENCAIXE PONTA E BOLSA, COM JUNTA ELASTICA, DIAMETRO NOMINAL DE 1000 MM</t>
  </si>
  <si>
    <t>TUBO DE CONCRETO ARMADO PARA ESGOTO SANITARIO, CLASSE EA-3, COM ENCAIXE PONTA E BOLSA, COM JUNTA ELASTICA, DIAMETRO NOMINAL DE 400 MM</t>
  </si>
  <si>
    <t>TUBO DE CONCRETO ARMADO PARA ESGOTO SANITARIO, CLASSE EA-3, COM ENCAIXE PONTA E BOLSA, COM JUNTA ELASTICA, DIAMETRO NOMINAL DE 500 MM</t>
  </si>
  <si>
    <t>TUBO DE CONCRETO ARMADO PARA ESGOTO SANITARIO, CLASSE EA-3, COM ENCAIXE PONTA E BOLSA, COM JUNTA ELASTICA, DIAMETRO NOMINAL DE 600 MM</t>
  </si>
  <si>
    <t>TUBO DE CONCRETO ARMADO PARA ESGOTO SANITARIO, CLASSE EA-3, COM ENCAIXE PONTA E BOLSA, COM JUNTA ELASTICA, DIAMETRO NOMINAL DE 700 MM</t>
  </si>
  <si>
    <t>TUBO DE CONCRETO ARMADO PARA ESGOTO SANITARIO, CLASSE EA-3, COM ENCAIXE PONTA E BOLSA, COM JUNTA ELASTICA, DIAMETRO NOMINAL DE 800 MM</t>
  </si>
  <si>
    <t>TUBO DE CONCRETO ARMADO PARA ESGOTO SANITARIO, CLASSE EA-3, COM ENCAIXE PONTA E BOLSA, COM JUNTA ELASTICA, DIAMETRO NOMINAL DE 900 MM</t>
  </si>
  <si>
    <t>TUBO DE CONCRETO ARMADO, PRE MOLDADO PARA AGUAS PLUVIAIS, CLASSE PA-1, COM ENCAIXE PONTA E BOLSA, DIAMETRO NOMINAL DE 500 MM</t>
  </si>
  <si>
    <t>TUBO DE CONCRETO SIMPLES PARA AGUAS PLUVIAIS, CLASSE PS1, COM ENCAIXE MACHO E FEMEA, DIAMETRO NOMINAL DE 200 MM</t>
  </si>
  <si>
    <t>TUBO DE CONCRETO SIMPLES PARA AGUAS PLUVIAIS, CLASSE PS1, COM ENCAIXE MACHO E FEMEA, DIAMETRO NOMINAL DE 300 MM</t>
  </si>
  <si>
    <t>TUBO DE CONCRETO SIMPLES PARA AGUAS PLUVIAIS, CLASSE PS1, COM ENCAIXE MACHO E FEMEA, DIAMETRO NOMINAL DE 400 MM</t>
  </si>
  <si>
    <t>TUBO DE CONCRETO SIMPLES PARA AGUAS PLUVIAIS, CLASSE PS1, COM ENCAIXE MACHO E FEMEA, DIAMETRO NOMINAL DE 500 MM</t>
  </si>
  <si>
    <t>TUBO DE CONCRETO SIMPLES PARA AGUAS PLUVIAIS, CLASSE PS1, COM ENCAIXE MACHO E FEMEA, DIAMETRO NOMINAL DE 600 MM</t>
  </si>
  <si>
    <t>TUBO DE CONCRETO SIMPLES PARA AGUAS PLUVIAIS, CLASSE PS1, COM ENCAIXE PONTA E BOLSA, DIAMETRO NOMINAL DE 200 MM</t>
  </si>
  <si>
    <t>TUBO DE CONCRETO SIMPLES PARA AGUAS PLUVIAIS, CLASSE PS1, COM ENCAIXE PONTA E BOLSA, DIAMETRO NOMINAL DE 300 MM</t>
  </si>
  <si>
    <t>TUBO DE CONCRETO SIMPLES PARA AGUAS PLUVIAIS, CLASSE PS1, COM ENCAIXE PONTA E BOLSA, DIAMETRO NOMINAL DE 400 MM</t>
  </si>
  <si>
    <t>TUBO DE CONCRETO SIMPLES PARA AGUAS PLUVIAIS, CLASSE PS1, COM ENCAIXE PONTA E BOLSA, DIAMETRO NOMINAL DE 500 MM</t>
  </si>
  <si>
    <t>TUBO DE CONCRETO SIMPLES PARA AGUAS PLUVIAIS, CLASSE PS1, COM ENCAIXE PONTA E BOLSA, DIAMETRO NOMINAL DE 600 MM</t>
  </si>
  <si>
    <t>TUBO DE CONCRETO SIMPLES PARA AGUAS PLUVIAIS, CLASSE PS2, COM ENCAIXE PONTA E BOLSA, DIAMETRO NOMINAL DE 200 MM</t>
  </si>
  <si>
    <t>TUBO DE CONCRETO SIMPLES PARA AGUAS PLUVIAIS, CLASSE PS2, COM ENCAIXE PONTA E BOLSA, DIAMETRO NOMINAL DE 300 MM</t>
  </si>
  <si>
    <t>TUBO DE CONCRETO SIMPLES PARA AGUAS PLUVIAIS, CLASSE PS2, COM ENCAIXE PONTA E BOLSA, DIAMETRO NOMINAL DE 400 MM</t>
  </si>
  <si>
    <t>TUBO DE CONCRETO SIMPLES PARA AGUAS PLUVIAIS, CLASSE PS2, COM ENCAIXE PONTA E BOLSA, DIAMETRO NOMINAL DE 500 MM</t>
  </si>
  <si>
    <t>TUBO DE CONCRETO SIMPLES PARA AGUAS PLUVIAIS, CLASSE PS2, COM ENCAIXE PONTA E BOLSA, DIAMETRO NOMINAL DE 600 MM</t>
  </si>
  <si>
    <t>TUBO DE CONCRETO SIMPLES PARA ESGOTO SANITARIO, CLASSE ES, COM ENCAIXE PONTA E BOLSA, COM JUNTA ELASTICA, DIAMETRO NOMINAL DE 400 MM</t>
  </si>
  <si>
    <t>TUBO DE CONCRETO SIMPLES PARA ESGOTO SANITARIO, CLASSE ES, COM ENCAIXE PONTA E BOLSA, COM JUNTA ELASTICA, DIAMETRO NOMINAL DE 500 MM</t>
  </si>
  <si>
    <t>TUBO DE CONCRETO SIMPLES PARA ESGOTO SANITARIO, CLASSE ES, COM ENCAIXE PONTA E BOLSA, COM JUNTA ELASTICA, DIAMETRO NOMINAL DE 600 MM</t>
  </si>
  <si>
    <t>TUBO DE CONCRETO SIMPLES POROSO PARA DRENAGEM (DRENO POROSO), COM ENCAIXE MACHO E FEMEA, DIAMETRO NOMINAL DE 200 MM</t>
  </si>
  <si>
    <t>TUBO DE CONCRETO SIMPLES POROSO PARA DRENAGEM (DRENO POROSO), COM ENCAIXE MACHO E FEMEA, DIAMETRO NOMINAL DE 300 MM</t>
  </si>
  <si>
    <t>TUBO DE DESCARGA, TIPO BENGALA, PARA LIGACAO CAIXA DE DESCARGA - EMBUTIR, PVC, 40 MM X 150 CM</t>
  </si>
  <si>
    <t>TUBO DE DESCIDA EXTERNO, DE PVC, PARA CAIXA DE DESCARGA EXTERNA ALTA - DIAMETRO DE 40 MM E ALTURA DE APROXIMADAMENTE 1,55 M</t>
  </si>
  <si>
    <t>TUBO DE ESPUMA DE POLIETILENO EXPANDIDO FLEXIVEL PARA ISOLAMENTO TERMICO DE TUBULACAO DE AR CONDICIONADO, AGUA QUENTE, DN 1 1/2", E= 10 MM</t>
  </si>
  <si>
    <t>TUBO DE ESPUMA DE POLIETILENO EXPANDIDO FLEXIVEL PARA ISOLAMENTO TERMICO DE TUBULACAO DE AR CONDICIONADO, AGUA QUENTE, DN 1 1/4", E= 10 MM</t>
  </si>
  <si>
    <t>TUBO DE ESPUMA DE POLIETILENO EXPANDIDO FLEXIVEL PARA ISOLAMENTO TERMICO DE TUBULACAO DE AR CONDICIONADO, AGUA QUENTE, DN 1 1/8", E= 10 MM</t>
  </si>
  <si>
    <t>TUBO DE ESPUMA DE POLIETILENO EXPANDIDO FLEXIVEL PARA ISOLAMENTO TERMICO DE TUBULACAO DE AR CONDICIONADO, AGUA QUENTE, DN 1 3/8", E= 10 MM</t>
  </si>
  <si>
    <t>TUBO DE ESPUMA DE POLIETILENO EXPANDIDO FLEXIVEL PARA ISOLAMENTO TERMICO DE TUBULACAO DE AR CONDICIONADO, AGUA QUENTE, DN 1 5/8", E= 10 MM</t>
  </si>
  <si>
    <t>TUBO DE ESPUMA DE POLIETILENO EXPANDIDO FLEXIVEL PARA ISOLAMENTO TERMICO DE TUBULACAO DE AR CONDICIONADO, AGUA QUENTE, DN 1", E= 10 MM</t>
  </si>
  <si>
    <t>TUBO DE ESPUMA DE POLIETILENO EXPANDIDO FLEXIVEL PARA ISOLAMENTO TERMICO DE TUBULACAO DE AR CONDICIONADO, AGUA QUENTE, DN 1/2", E= 10 MM</t>
  </si>
  <si>
    <t>TUBO DE ESPUMA DE POLIETILENO EXPANDIDO FLEXIVEL PARA ISOLAMENTO TERMICO DE TUBULACAO DE AR CONDICIONADO, AGUA QUENTE, DN 1/4", E= 10 MM</t>
  </si>
  <si>
    <t>TUBO DE ESPUMA DE POLIETILENO EXPANDIDO FLEXIVEL PARA ISOLAMENTO TERMICO DE TUBULACAO DE AR CONDICIONADO, AGUA QUENTE, DN 3/4", E= 10 MM</t>
  </si>
  <si>
    <t>TUBO DE ESPUMA DE POLIETILENO EXPANDIDO FLEXIVEL PARA ISOLAMENTO TERMICO DE TUBULACAO DE AR CONDICIONADO, AGUA QUENTE, DN 3/8", E= 10 MM</t>
  </si>
  <si>
    <t>TUBO DE ESPUMA DE POLIETILENO EXPANDIDO FLEXIVEL PARA ISOLAMENTO TERMICO DE TUBULACAO DE AR CONDICIONADO, AGUA QUENTE, DN 7/8", E= 10 MM</t>
  </si>
  <si>
    <t>TUBO DE POLIETILENO DE ALTA DENSIDADE (PEAD), PE-80, DE = 20 MM X 2,3 MM DE PAREDE, PARA LIGACAO DE AGUA PREDIAL (NBR 15561)</t>
  </si>
  <si>
    <t>TUBO DE POLIETILENO DE ALTA DENSIDADE (PEAD), PE-80, DE = 32 MM X 3,0 MM DE PAREDE, PARA LIGACAO DE AGUA PREDIAL (NBR 15561)</t>
  </si>
  <si>
    <t>TUBO DE POLIETILENO DE ALTA DENSIDADE, PEAD, PE-80, DE = 1000 MM X 38,5 MM PAREDE, (SDR 26 - PN 05) PARA REDE DE AGUA OU ESGOTO (NBR 15561)</t>
  </si>
  <si>
    <t>TUBO DE POLIETILENO DE ALTA DENSIDADE, PEAD, PE-80, DE = 110 MM X 10,0 MM PAREDE, (SDR 11 - PN 12,5) PARA REDE DE AGUA OU ESGOTO (NBR 15561)</t>
  </si>
  <si>
    <t>TUBO DE POLIETILENO DE ALTA DENSIDADE, PEAD, PE-80, DE = 160 MM X 14,6 MM PAREDE, (SDR 11 - PN 12,5) PARA REDE DE AGUA OU ESGOTO (NBR 15561)</t>
  </si>
  <si>
    <t>TUBO DE POLIETILENO DE ALTA DENSIDADE, PEAD, PE-80, DE = 900 MM X 34,7 MM PAREDE, (SDR 26 - PN 05) PARA REDE DE AGUA OU ESGOTO (NBR 15561)</t>
  </si>
  <si>
    <t>TUBO DE POLIETILENO DE ALTA DENSIDADE, PEAD, PE-80, DE= 200 MM X 18,2 MM PAREDE, (SDR 11 - PN 12,5) PARA REDE DE AGUA OU ESGOTO (NBR 15561)</t>
  </si>
  <si>
    <t>TUBO DE POLIETILENO DE ALTA DENSIDADE, PEAD, PE-80, DE= 315 MM X 28,7 MM PAREDE, (SDR 11 - PN 12,5) PARA REDE DE AGUA OU ESGOTO (NBR 15561)</t>
  </si>
  <si>
    <t>TUBO DE POLIETILENO DE ALTA DENSIDADE, PEAD, PE-80, DE= 400 MM X 36,4 MM PAREDE, (SDR 11 - PN 12,5) PARA REDE DE AGUA OU ESGOTO (NBR 15561)</t>
  </si>
  <si>
    <t>TUBO DE POLIETILENO DE ALTA DENSIDADE, PEAD, PE-80, DE= 50 MM X 4,6 MM PAREDE, (SDR 11 - PN 12,5) PARA REDE DE AGUA OU ESGOTO (NBR 15561)</t>
  </si>
  <si>
    <t>TUBO DE POLIETILENO DE ALTA DENSIDADE, PEAD, PE-80, DE= 500 MM X 45,5 MM PAREDE, (SDR 11 - PN 12,5) PARA REDE DE AGUA OU ESGOTO (NBR 15561)</t>
  </si>
  <si>
    <t>TUBO DE POLIETILENO DE ALTA DENSIDADE, PEAD, PE-80, DE= 630 MM X 57,3 MM PAREDE (SDR 11 - PN 12,5) PARA REDE DE AGUA OU ESGOTO (NBR 15561)</t>
  </si>
  <si>
    <t>TUBO DE POLIETILENO DE ALTA DENSIDADE, PEAD, PE-80, DE= 730 MM X 34,1 MM PAREDE, (SDR 21 - PN 06) PARA REDE DE AGUA OU ESGOTO (NBR 15561)</t>
  </si>
  <si>
    <t>TUBO DE POLIETILENO DE ALTA DENSIDADE, PEAD, PE-80, DE= 75 MM X 6,9 MM PAREDE, (SRD 11 - PN 12,5) PARA REDE DE AGUA OU ESGOTO (NBR 15561)</t>
  </si>
  <si>
    <t>TUBO DE POLIETILENO DE ALTA DENSIDADE, PEAD, PE-80, DE= 800 MM X 30,8 MM PAREDE, (SDR 26 - PN 05) PARA REDE DE AGUA OU ESGOTO (NBR 15561)</t>
  </si>
  <si>
    <t>TUBO DE PVC, PBL, TIPO LEVE, DN = 250 MM, PARA VENTILACAO</t>
  </si>
  <si>
    <t>TUBO DE PVC, PBL, TIPO LEVE, DN = 300 MM, PARA VENTILACAO</t>
  </si>
  <si>
    <t>TUBO DE REVESTIMENTO, EM ACO, CORPO SCHEDULE 40, PONTEIRA SCHEDULE 80, ROSQUEAVEL E SEGMENTADO PARA PERFURACAO, DIAMETRO 10" (273 MM)</t>
  </si>
  <si>
    <t>TUBO DE REVESTIMENTO, EM ACO, CORPO SCHEDULE 40, PONTEIRA SCHEDULE 80, ROSQUEAVEL E SEGMENTADO PARA PERFURACAO, DIAMETRO 12" (320 MM)</t>
  </si>
  <si>
    <t>TUBO DE REVESTIMENTO, EM ACO, CORPO SCHEDULE 40, PONTEIRA SCHEDULE 80, ROSQUEAVEL E SEGMENTADO PARA PERFURACAO, DIAMETRO 14" (400 MM)</t>
  </si>
  <si>
    <t>TUBO DE REVESTIMENTO, EM ACO, CORPO SCHEDULE 40, PONTEIRA SCHEDULE 80, ROSQUEAVEL E SEGMENTADO PARA PERFURACAO, DIAMETRO 16" (450 MM)</t>
  </si>
  <si>
    <t>TUBO DE REVESTIMENTO, EM ACO, CORPO SCHEDULE 40, PONTEIRA SCHEDULE 80, ROSQUEAVEL E SEGMENTADO PARA PERFURACAO, DIAMETRO 4" (450 MM)</t>
  </si>
  <si>
    <t>TUBO DE REVESTIMENTO, EM ACO, CORPO SCHEDULE 40, PONTEIRA SCHEDULE 80, ROSQUEAVEL E SEGMENTADO PARA PERFURACAO, DIAMETRO 6" (200 MM)</t>
  </si>
  <si>
    <t>TUBO DE REVESTIMENTO, EM ACO, CORPO SCHEDULE 40, PONTEIRA SCHEDULE 80, ROSQUEAVEL E SEGMENTADO PARA PERFURACAO, DIAMETRO 8" (200 MM)</t>
  </si>
  <si>
    <t>TUBO DRENO, CORRUGADO, ESPIRALADO, FLEXIVEL, PERFURADO, EM POLIETILENO DE ALTA DENSIDADE (PEAD), DN *160* MM, (6") PARA DRENAGEM - EM BARRA (NORMA DNIT 093/2006 - EM)</t>
  </si>
  <si>
    <t>TUBO DRENO, CORRUGADO, ESPIRALADO, FLEXIVEL, PERFURADO, EM POLIETILENO DE ALTA DENSIDADE (PEAD), DN *200* MM, (8") PARA DRENAGEM - EM BARRA (NORMA DNIT 093/2006 - EM)</t>
  </si>
  <si>
    <t>TUBO DRENO, CORRUGADO, ESPIRALADO, FLEXIVEL, PERFURADO, EM POLIETILENO DE ALTA DENSIDADE (PEAD), DN 100 MM, (4") PARA DRENAGEM - EM ROLO (NORMA DNIT 093/2006 - E.M)</t>
  </si>
  <si>
    <t>TUBO DRENO, CORRUGADO, ESPIRALADO, FLEXIVEL, PERFURADO, EM POLIETILENO DE ALTA DENSIDADE (PEAD), DN 65 MM, (2 1/2") PARA DRENAGEM - EM ROLO (NORMA DNIT 093/2006 - EM)</t>
  </si>
  <si>
    <t>TUBO MONOCAMADA PEX, DN 16 MM, PARA AGUA QUENTE E FRIA</t>
  </si>
  <si>
    <t>TUBO MONOCAMADA PEX, DN 20 MM, PARA AGUA QUENTE E FRIA</t>
  </si>
  <si>
    <t>TUBO MONOCAMADA PEX, DN 25 MM, PARA AGUA QUENTE E FRIA</t>
  </si>
  <si>
    <t>TUBO MONOCAMADA PEX, DN 32 MM, PARA AGUA QUENTE E FRIA</t>
  </si>
  <si>
    <t>TUBO MULTICAMADA PEX GAS, DN *16* MM</t>
  </si>
  <si>
    <t>TUBO MULTICAMADA PEX GAS, DN *20* MM</t>
  </si>
  <si>
    <t>TUBO MULTICAMADA PEX GAS, DN *26* MM</t>
  </si>
  <si>
    <t>TUBO MULTICAMADA PEX GAS, DN *32* MM</t>
  </si>
  <si>
    <t>TUBO PPR PN 20, DN 20 MM, PARA AGUA QUENTE PREDIAL</t>
  </si>
  <si>
    <t>TUBO PPR PN 20, DN 25 MM, PARA AGUA QUENTE PREDIAL</t>
  </si>
  <si>
    <t>TUBO PPR, CLASSE PN 12, DN 110 MM</t>
  </si>
  <si>
    <t>TUBO PPR, CLASSE PN 12, DN 32 MM</t>
  </si>
  <si>
    <t>TUBO PPR, CLASSE PN 12, DN 40 MM</t>
  </si>
  <si>
    <t>TUBO PPR, CLASSE PN 12, DN 50 MM</t>
  </si>
  <si>
    <t>TUBO PPR, CLASSE PN 12, DN 63 MM</t>
  </si>
  <si>
    <t>TUBO PPR, CLASSE PN 12, DN 75 MM</t>
  </si>
  <si>
    <t>TUBO PPR, CLASSE PN 12, DN 90 MM</t>
  </si>
  <si>
    <t>TUBO PPR, CLASSE PN 20, SOLDAVEL, DN 32 MM PARA AGUA FRIA OU QUENTE PREDIAL</t>
  </si>
  <si>
    <t>TUBO PPR, CLASSE PN 25, DN 110 MM, PARA AGUA QUENTE E FRIA PREDIAL</t>
  </si>
  <si>
    <t>TUBO PPR, CLASSE PN 25, DN 20 MM, PARA AGUA QUENTE E FRIA PREDIAL</t>
  </si>
  <si>
    <t>TUBO PPR, CLASSE PN 25, DN 25 MM, PARA AGUA QUENTE E FRIA PREDIAL</t>
  </si>
  <si>
    <t>TUBO PPR, CLASSE PN 25, DN 32 MM, PARA AGUA QUENTE E FRIA PREDIAL</t>
  </si>
  <si>
    <t>TUBO PPR, CLASSE PN 25, DN 40 MM, PARA AGUA QUENTE E FRIA PREDIAL</t>
  </si>
  <si>
    <t>TUBO PPR, CLASSE PN 25, DN 50 MM, PARA AGUA QUENTE E FRIA PREDIAL</t>
  </si>
  <si>
    <t>TUBO PPR, CLASSE PN 25, DN 63 MM, PARA AGUA QUENTE E FRIA PREDIAL</t>
  </si>
  <si>
    <t>TUBO PPR, CLASSE PN 25, DN 75 MM, PARA AGUA QUENTE E FRIA PREDIAL</t>
  </si>
  <si>
    <t>TUBO PPR, CLASSE PN 25, DN 90 MM, PARA AGUA QUENTE E FRIA PREDIAL</t>
  </si>
  <si>
    <t>TUBO PVC CORRUGADO, PAREDE DUPLA, JE, DN 150 MM/ DE 160 MM, REDE COLETORA ESGOTO</t>
  </si>
  <si>
    <t>TUBO PVC CORRUGADO, PAREDE DUPLA, JE, DN 200 MM/ DE 200 MM, REDE COLETORA ESGOTO</t>
  </si>
  <si>
    <t>TUBO PVC CORRUGADO, PAREDE DUPLA, JE, DN 250 MM/ DE 250 MM, REDE COLETORA ESGOTO</t>
  </si>
  <si>
    <t>TUBO PVC CORRUGADO, PAREDE DUPLA, JE, DN 300 MM/ DE 315 MM, REDE COLETORA ESGOTO</t>
  </si>
  <si>
    <t>TUBO PVC CORRUGADO, PAREDE DUPLA, JE, DN 350 MM/ DE 355 MM, REDE COLETORA ESGOTO</t>
  </si>
  <si>
    <t>TUBO PVC CORRUGADO, PAREDE DUPLA, JE, DN 400 MM/ DE 400 MM, REDE COLETORA ESGOTO</t>
  </si>
  <si>
    <t>TUBO PVC DE REVESTIMENTO GEOMECANICO NERVURADO REFORCADO, DN = 150 MM, COMPRIMENTO = 2 M</t>
  </si>
  <si>
    <t>TUBO PVC DE REVESTIMENTO GEOMECANICO NERVURADO REFORCADO, DN = 200 MM, COMPRIMENTO = 2 M</t>
  </si>
  <si>
    <t>TUBO PVC DE REVESTIMENTO GEOMECANICO NERVURADO STANDARD, DN = 154 MM, COMPRIMENTO = 2 M</t>
  </si>
  <si>
    <t>TUBO PVC DE REVESTIMENTO GEOMECANICO NERVURADO STANDARD, DN = 206 MM, COMPRIMENTO = 2 M</t>
  </si>
  <si>
    <t>TUBO PVC DEFOFO, JEI, 1 MPA, DN 100 MM, PARA REDE DE AGUA (NBR 7665)</t>
  </si>
  <si>
    <t>TUBO PVC DEFOFO, JEI, 1 MPA, DN 150 MM, PARA REDE DE AGUA (NBR 7665)</t>
  </si>
  <si>
    <t>TUBO PVC DEFOFO, JEI, 1 MPA, DN 200 MM, PARA REDE DE AGUA (NBR 7665)</t>
  </si>
  <si>
    <t>TUBO PVC DEFOFO, JEI, 1 MPA, DN 250 MM, PARA REDE DE AGUA (NBR 7665)</t>
  </si>
  <si>
    <t>TUBO PVC DEFOFO, JEI, 1 MPA, DN 300 MM, PARA REDE DE AGUA (NBR 7665)</t>
  </si>
  <si>
    <t>TUBO PVC PBA JEI, CLASSE 12, DN 100 MM, PARA REDE DE AGUA (NBR 5647)</t>
  </si>
  <si>
    <t>TUBO PVC PBA JEI, CLASSE 12, DN 50 MM, PARA REDE DE AGUA (NBR 5647)</t>
  </si>
  <si>
    <t>TUBO PVC PBA JEI, CLASSE 12, DN 75 MM, PARA REDE DE AGUA (NBR 5647)</t>
  </si>
  <si>
    <t>TUBO PVC PBA JEI, CLASSE 15, DN 100 MM, PARA REDE DE AGUA (NBR 5647)</t>
  </si>
  <si>
    <t>TUBO PVC PBA JEI, CLASSE 15, DN 50 MM, PARA REDE DE AGUA (NBR 5647)</t>
  </si>
  <si>
    <t>TUBO PVC PBA JEI, CLASSE 15, DN 75 MM, PARA REDE DE AGUA (NBR 5647)</t>
  </si>
  <si>
    <t>TUBO PVC PBA JEI, CLASSE 20, DN 100 MM, PARA REDE DE AGUA (NBR 5647)</t>
  </si>
  <si>
    <t>TUBO PVC PBA JEI, CLASSE 20, DN 50 MM, PARA REDE DE AGUA (NBR 5647)</t>
  </si>
  <si>
    <t>TUBO PVC PBA JEI, CLASSE 20, DN 75 MM, PARA REDE DE AGUA (NBR 5647)</t>
  </si>
  <si>
    <t>TUBO PVC ROSCAVEL, 3/4", AGUA FRIA PREDIAL</t>
  </si>
  <si>
    <t>TUBO PVC SERIE NORMAL, DN 100 MM, PARA ESGOTO PREDIAL (NBR 5688)</t>
  </si>
  <si>
    <t>TUBO PVC SERIE NORMAL, DN 150 MM, PARA ESGOTO PREDIAL (NBR 5688)</t>
  </si>
  <si>
    <t>TUBO PVC SERIE NORMAL, DN 40 MM, PARA ESGOTO PREDIAL (NBR 5688)</t>
  </si>
  <si>
    <t>TUBO PVC SERIE NORMAL, DN 50 MM, PARA ESGOTO PREDIAL (NBR 5688)</t>
  </si>
  <si>
    <t>TUBO PVC SERIE NORMAL, DN 75 MM, PARA ESGOTO PREDIAL (NBR 5688)</t>
  </si>
  <si>
    <t>TUBO PVC, RIGIDO, CORRUGADO, PERFURADO DN 100 MM, PARA DRENAGEM, SISTEMA IRRIGACAO</t>
  </si>
  <si>
    <t>TUBO PVC, ROSCAVEL, 1 1/2", AGUA FRIA PREDIAL</t>
  </si>
  <si>
    <t>TUBO PVC, ROSCAVEL, 1 1/4", AGUA FRIA PREDIAL</t>
  </si>
  <si>
    <t>TUBO PVC, ROSCAVEL, 1", AGUA FRIA PREDIAL</t>
  </si>
  <si>
    <t>TUBO PVC, ROSCAVEL, 1/2", AGUA FRIA PREDIAL</t>
  </si>
  <si>
    <t>TUBO PVC, ROSCAVEL, 2 1/2", AGUA FRIA PREDIAL</t>
  </si>
  <si>
    <t>TUBO PVC, ROSCAVEL, 2", PARA AGUA FRIA PREDIAL</t>
  </si>
  <si>
    <t>TUBO PVC, SERIE R, DN 100 MM, PARA ESGOTO OU AGUAS PLUVIAIS PREDIAL (NBR 5688)</t>
  </si>
  <si>
    <t>TUBO PVC, SERIE R, DN 150 MM, PARA ESGOTO OU AGUAS PLUVIAIS PREDIAL (NBR 5688)</t>
  </si>
  <si>
    <t>TUBO PVC, SERIE R, DN 40 MM, PARA ESGOTO OU AGUAS PLUVIAIS PREDIAL (NBR 5688)</t>
  </si>
  <si>
    <t>TUBO PVC, SERIE R, DN 50 MM, PARA ESGOTO OU AGUAS PLUVIAIS PREDIAL (NBR 5688)</t>
  </si>
  <si>
    <t>TUBO PVC, SERIE R, DN 75 MM, PARA ESGOTO OU AGUAS PLUVIAIS PREDIAL (NBR 5688)</t>
  </si>
  <si>
    <t>TUBO PVC, SOLDAVEL, DE 110 MM, AGUA FRIA (NBR-5648)</t>
  </si>
  <si>
    <t>TUBO PVC, SOLDAVEL, DE 20 MM, AGUA FRIA (NBR-5648)</t>
  </si>
  <si>
    <t>TUBO PVC, SOLDAVEL, DE 25 MM, AGUA FRIA (NBR-5648)</t>
  </si>
  <si>
    <t>TUBO PVC, SOLDAVEL, DE 32 MM, AGUA FRIA (NBR-5648)</t>
  </si>
  <si>
    <t>TUBO PVC, SOLDAVEL, DE 40 MM, AGUA FRIA (NBR-5648)</t>
  </si>
  <si>
    <t>TUBO PVC, SOLDAVEL, DE 50 MM, AGUA FRIA (NBR-5648)</t>
  </si>
  <si>
    <t>TUBO PVC, SOLDAVEL, DE 60 MM, AGUA FRIA (NBR-5648)</t>
  </si>
  <si>
    <t>TUBO PVC, SOLDAVEL, DE 75 MM, AGUA FRIA (NBR-5648)</t>
  </si>
  <si>
    <t>TUBO PVC, SOLDAVEL, DE 85 MM, AGUA FRIA (NBR-5648)</t>
  </si>
  <si>
    <t>UNIAO COM ASSENTO CONICO DE BRONZE, DIAMETRO 1"</t>
  </si>
  <si>
    <t>UNIAO COM ASSENTO CONICO DE BRONZE, DIAMETRO 1/2"</t>
  </si>
  <si>
    <t>UNIAO COM ASSENTO CONICO DE BRONZE, DIAMETRO 2 1/2"</t>
  </si>
  <si>
    <t>UNIAO COM ASSENTO CONICO DE BRONZE, DIAMETRO 2"</t>
  </si>
  <si>
    <t>UNIAO COM ASSENTO CONICO DE BRONZE, DIAMETRO 3"</t>
  </si>
  <si>
    <t>UNIAO COM ASSENTO CONICO DE BRONZE, DIAMETRO 3/4"</t>
  </si>
  <si>
    <t>UNIAO COM ASSENTO CONICO DE BRONZE, DIAMETRO 4"</t>
  </si>
  <si>
    <t>UNIAO COM ASSENTO CONICO DE FERRO LONGO (MACHO-FEMEA), DIAMETRO 1 1/2"</t>
  </si>
  <si>
    <t>UNIAO COM ASSENTO CONICO DE FERRO LONGO (MACHO-FEMEA), DIAMETRO 1"</t>
  </si>
  <si>
    <t>UNIAO COM ASSENTO CONICO DE FERRO LONGO (MACHO-FEMEA), DIAMETRO 1/2"</t>
  </si>
  <si>
    <t>UNIAO COM ASSENTO CONICO DE FERRO LONGO (MACHO-FEMEA), DIAMETRO 2 1/2"</t>
  </si>
  <si>
    <t>UNIAO COM ASSENTO CONICO DE FERRO LONGO (MACHO-FEMEA), DIAMETRO 2"</t>
  </si>
  <si>
    <t>UNIAO COM ASSENTO CONICO DE FERRO LONGO (MACHO-FEMEA), DIAMETRO 3"</t>
  </si>
  <si>
    <t>UNIAO COM ASSENTO CONICO DE FERRO LONGO (MACHO-FEMEA), DIAMETRO 3/4"</t>
  </si>
  <si>
    <t>UNIAO COM ASSENTO CONICO DE FERRO LONGO (MACHO-FEMEA), DIAMETRO 4"</t>
  </si>
  <si>
    <t>UNIAO COM FLANGE PPR, COM PARAFUSOS, DN 40 MM, PARA AGUA QUENTE PREDIAL</t>
  </si>
  <si>
    <t>UNIAO DE FERRO GALVANIZADO, COM ASSENTO CONICO DE BRONZE, DE 1 1/2"</t>
  </si>
  <si>
    <t>UNIAO DE FERRO GALVANIZADO, COM ASSENTO CONICO DE BRONZE, DE 1 1/4"</t>
  </si>
  <si>
    <t>UNIAO DE FERRO GALVANIZADO, COM ROSCA BSP, COM ASSENTO PLANO, DE 1 1/2"</t>
  </si>
  <si>
    <t>UNIAO DE FERRO GALVANIZADO, COM ROSCA BSP, COM ASSENTO PLANO, DE 1 1/4"</t>
  </si>
  <si>
    <t>UNIAO DE FERRO GALVANIZADO, COM ROSCA BSP, COM ASSENTO PLANO, DE 1"</t>
  </si>
  <si>
    <t>UNIAO DE FERRO GALVANIZADO, COM ROSCA BSP, COM ASSENTO PLANO, DE 1/2"</t>
  </si>
  <si>
    <t>UNIAO DE FERRO GALVANIZADO, COM ROSCA BSP, COM ASSENTO PLANO, DE 2 1/2"</t>
  </si>
  <si>
    <t>UNIAO DE FERRO GALVANIZADO, COM ROSCA BSP, COM ASSENTO PLANO, DE 2"</t>
  </si>
  <si>
    <t>UNIAO DE FERRO GALVANIZADO, COM ROSCA BSP, COM ASSENTO PLANO, DE 3"</t>
  </si>
  <si>
    <t>UNIAO DE FERRO GALVANIZADO, COM ROSCA BSP, COM ASSENTO PLANO, DE 3/4"</t>
  </si>
  <si>
    <t>UNIAO DE FERRO GALVANIZADO, COM ROSCA BSP, COM ASSENTO PLANO, DE 4"</t>
  </si>
  <si>
    <t>UNIAO DUPLA PPR DN 25 MM, PARA AGUA QUENTE PREDIAL</t>
  </si>
  <si>
    <t>UNIAO DUPLA PPR, DN 20 MM, PARA AGUA QUENTE PREDIAL</t>
  </si>
  <si>
    <t>UNIAO EM POLIPROPILENO (PP), PARA TUBO EM PEAD, 20 MM - LIGACAO PREDIAL DE AGUA</t>
  </si>
  <si>
    <t>UNIAO EM POLIPROPILENO (PP), PARA TUBO EM PEAD, 32 MM - LIGACAO PREDIAL DE AGUA</t>
  </si>
  <si>
    <t>UNIAO PVC, ROSCAVEL 1/2", AGUA FRIA PREDIAL</t>
  </si>
  <si>
    <t>UNIAO PVC, ROSCAVEL, 1 1/2", AGUA FRIA PREDIAL</t>
  </si>
  <si>
    <t>UNIAO PVC, ROSCAVEL, 1", AGUA FRIA PREDIAL</t>
  </si>
  <si>
    <t>UNIAO PVC, ROSCAVEL, 3/4", AGUA FRIA PREDIAL</t>
  </si>
  <si>
    <t>UNIAO PVC, SOLDAVEL, 110 MM, PARA AGUA FRIA PREDIAL</t>
  </si>
  <si>
    <t>UNIAO PVC, SOLDAVEL, 20 MM, PARA AGUA FRIA PREDIAL</t>
  </si>
  <si>
    <t>UNIAO PVC, SOLDAVEL, 25 MM, PARA AGUA FRIA PREDIAL</t>
  </si>
  <si>
    <t>UNIAO PVC, SOLDAVEL, 32 MM, PARA AGUA FRIA PREDIAL</t>
  </si>
  <si>
    <t>UNIAO PVC, SOLDAVEL, 40 MM, PARA AGUA FRIA PREDIAL</t>
  </si>
  <si>
    <t>UNIAO PVC, SOLDAVEL, 50 MM, PARA AGUA FRIA PREDIAL</t>
  </si>
  <si>
    <t>UNIAO PVC, SOLDAVEL, 60 MM, PARA AGUA FRIA PREDIAL</t>
  </si>
  <si>
    <t>UNIAO PVC, SOLDAVEL, 75 MM, PARA AGUA FRIA PREDIAL</t>
  </si>
  <si>
    <t>UNIAO PVC, SOLDAVEL, 85 MM, PARA AGUA FRIA PREDIAL</t>
  </si>
  <si>
    <t>UNIAO TIPO STORZ, COM EMPATACAO INTERNA TIPO ANEL DE EXPANSAO, ENGATE RAPIDO 1 1/2", PARA MANGUEIRA DE COMBATE A INCENDIO PREDIAL</t>
  </si>
  <si>
    <t>UNIAO TIPO STORZ, COM EMPATACAO INTERNA TIPO ANEL DE EXPANSAO, ENGATE RAPIDO 2 1/2", PARA MANGUEIRA DE COMBATE A INCENDIO PREDIAL</t>
  </si>
  <si>
    <t>UNIAO, CPVC, SOLDAVEL, 15 MM, PARA AGUA QUENTE PREDIAL</t>
  </si>
  <si>
    <t>UNIAO, CPVC, SOLDAVEL, 22 MM, PARA AGUA QUENTE PREDIAL</t>
  </si>
  <si>
    <t>UNIAO, CPVC, SOLDAVEL, 28 MM, PARA AGUA QUENTE PREDIAL</t>
  </si>
  <si>
    <t>UNIAO, CPVC, SOLDAVEL, 35 MM, PARA AGUA QUENTE PREDIAL</t>
  </si>
  <si>
    <t>UNIAO, CPVC, SOLDAVEL, 42 MM, PARA AGUA QUENTE PREDIAL</t>
  </si>
  <si>
    <t>UNIAO, CPVC, SOLDAVEL, 54 MM, PARA AGUA QUENTE PREDIAL</t>
  </si>
  <si>
    <t>UNIAO, CPVC, SOLDAVEL, 73 MM, PARA AGUA QUENTE PREDIAL</t>
  </si>
  <si>
    <t>UNIAO, CPVC, SOLDAVEL, 89 MM, PARA AGUA QUENTE PREDIAL</t>
  </si>
  <si>
    <t>UNIFORME PROFISSIONAL DE BRIM, CALCA E CAMISA MANGA LONGA COM FAIXA REFLETIVA</t>
  </si>
  <si>
    <t>USINA DE ASFALTO A FRIO, CAPACIDADE DE 40 A 60 T/H, ELETRICA, POTENCIA DE 30 CV</t>
  </si>
  <si>
    <t>USINA DE ASFALTO A QUENTE, FIXA, TIPO CONTRA FLUXO, CAPACIDADE DE 100 A 140 T/H, POTENCIA DE 280 KW, COM MISTURADOR EXTERNO ROTATIVO</t>
  </si>
  <si>
    <t>USINA DE ASFALTO, GRAVIMETRICA, CAPACIDADE DE 150 T/H, POTENCIA DE 400 KW</t>
  </si>
  <si>
    <t>USINA DE CONCRETO FIXA, CAPACIDADE NOMINAL DE 90 A 120 M3/H, SEM SILO</t>
  </si>
  <si>
    <t>USINA DE LAMA ASFALTICA, PROD 30 A 50 T/H, SILO DE AGREGADO 7 M3, RESERVATORIOS PARA EMULSAO E AGUA DE 2,3 M3 CADA, MISTURADOR TIPO PUGG-MILL A SER MONTADO SOBRE CAMINHAO</t>
  </si>
  <si>
    <t>USINA DE MISTURAS ASFALTICAS A QUENTE, MOVEL, TIPO CONTRA FLUXO, CAPACIDADE DE 40 A 80 T/H</t>
  </si>
  <si>
    <t>USINA MISTURADORA DE SOLOS, DOSADORES TRIPLOS, CALHA VIBRATORIA CAPACIDADE DE 200 A 500 T/H, POTENCIA DE 75 KW</t>
  </si>
  <si>
    <t>VALVULA DE DESCARGA EM METAL CROMADO PARA MICTORIO COM ACIONAMENTO POR PRESSAO E FECHAMENTO AUTOMATICO</t>
  </si>
  <si>
    <t>VALVULA DE DESCARGA METALICA, BASE 1 1/2" E ACABAMENTO METALICO CROMADO</t>
  </si>
  <si>
    <t>VALVULA DE DESCARGA METALICA, BASE 1 1/4" E ACABAMENTO METALICO CROMADO</t>
  </si>
  <si>
    <t>VALVULA DE ESCOAMENTO PARA TANQUE, EM METAL CROMADO, 1.1/2", SEM LADRAO, COM TAMPAO PLASTICO</t>
  </si>
  <si>
    <t>VALVULA DE ESFERA BRUTA EM BRONZE, BITOLA 1 1/2"</t>
  </si>
  <si>
    <t>VALVULA DE ESFERA BRUTA EM BRONZE, BITOLA 1 1/4"</t>
  </si>
  <si>
    <t>VALVULA DE ESFERA BRUTA EM BRONZE, BITOLA 1"</t>
  </si>
  <si>
    <t>VALVULA DE ESFERA BRUTA EM BRONZE, BITOLA 1/2"</t>
  </si>
  <si>
    <t>VALVULA DE ESFERA BRUTA EM BRONZE, BITOLA 2"</t>
  </si>
  <si>
    <t>VALVULA DE ESFERA BRUTA EM BRONZE, BITOLA 3/4"</t>
  </si>
  <si>
    <t>VALVULA DE RETENCAO DE BRONZE, PE COM CRIVOS, EXTREMIDADE COM ROSCA, DE 1 1/2", PARA FUNDO DE POCO</t>
  </si>
  <si>
    <t>VALVULA DE RETENCAO DE BRONZE, PE COM CRIVOS, EXTREMIDADE COM ROSCA, DE 1 1/4", PARA FUNDO DE POCO</t>
  </si>
  <si>
    <t>VALVULA DE RETENCAO DE BRONZE, PE COM CRIVOS, EXTREMIDADE COM ROSCA, DE 1", PARA FUNDO DE POCO</t>
  </si>
  <si>
    <t>VALVULA DE RETENCAO DE BRONZE, PE COM CRIVOS, EXTREMIDADE COM ROSCA, DE 2 1/2", PARA FUNDO DE POCO</t>
  </si>
  <si>
    <t>VALVULA DE RETENCAO DE BRONZE, PE COM CRIVOS, EXTREMIDADE COM ROSCA, DE 2", PARA FUNDO DE POCO</t>
  </si>
  <si>
    <t>VALVULA DE RETENCAO DE BRONZE, PE COM CRIVOS, EXTREMIDADE COM ROSCA, DE 3", PARA FUNDO DE POCO</t>
  </si>
  <si>
    <t>VALVULA DE RETENCAO DE BRONZE, PE COM CRIVOS, EXTREMIDADE COM ROSCA, DE 3/4", PARA FUNDO DE POCO</t>
  </si>
  <si>
    <t>VALVULA DE RETENCAO DE BRONZE, PE COM CRIVOS, EXTREMIDADE COM ROSCA, DE 4", PARA FUNDO DE POCO</t>
  </si>
  <si>
    <t>VALVULA DE RETENCAO HORIZONTAL, DE BRONZE (PN-25), 1 1/2", 400 PSI, TAMPA DE PORCA DE UNIAO, EXTREMIDADES COM ROSCA</t>
  </si>
  <si>
    <t>VALVULA DE RETENCAO HORIZONTAL, DE BRONZE (PN-25), 1 1/4", 400 PSI, TAMPA DE PORCA DE UNIAO, EXTREMIDADES COM ROSCA</t>
  </si>
  <si>
    <t>VALVULA DE RETENCAO HORIZONTAL, DE BRONZE (PN-25), 1", 400 PSI, TAMPA DE PORCA DE UNIAO, EXTREMIDADES COM ROSCA</t>
  </si>
  <si>
    <t>VALVULA DE RETENCAO HORIZONTAL, DE BRONZE (PN-25), 1/2", 400 PSI, TAMPA DE PORCA DE UNIAO, EXTREMIDADES COM ROSCA</t>
  </si>
  <si>
    <t>VALVULA DE RETENCAO HORIZONTAL, DE BRONZE (PN-25), 2 1/2", 400 PSI, TAMPA DE PORCA DE UNIAO, EXTREMIDADES COM ROSCA</t>
  </si>
  <si>
    <t>VALVULA DE RETENCAO HORIZONTAL, DE BRONZE (PN-25), 2", 400 PSI, TAMPA DE PORCA DE UNIAO, EXTREMIDADES COM ROSCA</t>
  </si>
  <si>
    <t>VALVULA DE RETENCAO HORIZONTAL, DE BRONZE (PN-25), 3", 400 PSI, TAMPA DE PORCA DE UNIAO, EXTREMIDADES COM ROSCA</t>
  </si>
  <si>
    <t>VALVULA DE RETENCAO HORIZONTAL, DE BRONZE (PN-25), 3/4", 400 PSI, TAMPA DE PORCA DE UNIAO, EXTREMIDADES COM ROSCA</t>
  </si>
  <si>
    <t>VALVULA DE RETENCAO HORIZONTAL, DE BRONZE (PN-25), 4", 400 PSI, TAMPA DE PORCA DE UNIAO, EXTREMIDADES COM ROSCA</t>
  </si>
  <si>
    <t>VALVULA DE RETENCAO VERTICAL, DE BRONZE (PN-16), 1 1/2", 200 PSI, EXTREMIDADES COM ROSCA</t>
  </si>
  <si>
    <t>VALVULA DE RETENCAO VERTICAL, DE BRONZE (PN-16), 1 1/4", 200 PSI, EXTREMIDADES COM ROSCA</t>
  </si>
  <si>
    <t>VALVULA DE RETENCAO VERTICAL, DE BRONZE (PN-16), 1", 200 PSI, EXTREMIDADES COM ROSCA</t>
  </si>
  <si>
    <t>VALVULA DE RETENCAO VERTICAL, DE BRONZE (PN-16), 1/2", 200 PSI, EXTREMIDADES COM ROSCA</t>
  </si>
  <si>
    <t>VALVULA DE RETENCAO VERTICAL, DE BRONZE (PN-16), 2 1/2", 200 PSI, EXTREMIDADES COM ROSCA</t>
  </si>
  <si>
    <t>VALVULA DE RETENCAO VERTICAL, DE BRONZE (PN-16), 2", 200 PSI, EXTREMIDADES COM ROSCA</t>
  </si>
  <si>
    <t>VALVULA DE RETENCAO VERTICAL, DE BRONZE (PN-16), 3", 200 PSI, EXTREMIDADES COM ROSCA</t>
  </si>
  <si>
    <t>VALVULA DE RETENCAO VERTICAL, DE BRONZE (PN-16), 3/4", 200 PSI, EXTREMIDADES COM ROSCA</t>
  </si>
  <si>
    <t>VALVULA DE RETENCAO VERTICAL, DE BRONZE (PN-16), 4", 200 PSI, EXTREMIDADES COM ROSCA</t>
  </si>
  <si>
    <t>VALVULA EM METAL CROMADO PARA LAVATORIO, 1" SEM LADRAO</t>
  </si>
  <si>
    <t>VALVULA EM METAL CROMADO PARA PIA AMERICANA 3.1/2 X 1.1/2"</t>
  </si>
  <si>
    <t>VALVULA EM PLASTICO BRANCO PARA LAVATORIO 1", SEM UNHO, COM LADRAO</t>
  </si>
  <si>
    <t>VALVULA EM PLASTICO BRANCO PARA TANQUE 1.1/4" X 1.1/2", SEM UNHO E SEM LADRAO</t>
  </si>
  <si>
    <t>VALVULA EM PLASTICO BRANCO PARA TANQUE OU LAVATORIO 1", SEM UNHO E SEM LADRAO</t>
  </si>
  <si>
    <t>VALVULA EM PLASTICO CROMADO PARA LAVATORIO 1", SEM UNHO, COM LADRAO</t>
  </si>
  <si>
    <t>VALVULA EM PLASTICO CROMADO TIPO AMERICANA PARA PIA DE COZINHA 3.1/2" X 1.1/2", SEM ADAPTADOR</t>
  </si>
  <si>
    <t>VARA FINA PARA CREMONA, EM FERRO ZINCADO BRANCO, COM DIAMETRO DE APROX 10 MM E COMPRIMENTO DE 1,20 M</t>
  </si>
  <si>
    <t>VARA FINA PARA CREMONA, EM FERRO ZINCADO BRANCO, COM DIAMETRO DE APROX 10 MM E COMPRIMENTO DE 1,50 M</t>
  </si>
  <si>
    <t>VARIADOR DE LUMINOSIDADE ROTATIVO (DIMMER) 127 V, 300 W (APENAS MODULO)</t>
  </si>
  <si>
    <t>VARIADOR DE LUMINOSIDADE ROTATIVO (DIMMER) 127V, 300W, CONJUNTO MONTADO PARA EMBUTIR 4" X 2" (PLACA + SUPORTE + MODULO)</t>
  </si>
  <si>
    <t>VARIADOR DE LUMINOSIDADE ROTATIVO (DIMMER) 220 V, 600 W (APENAS MODULO)</t>
  </si>
  <si>
    <t>VARIADOR DE LUMINOSIDADE ROTATIVO (DIMMER) 220V, 600W, CONJUNTO MONTADO PARA EMBUTIR 4" X 2" (PLACA + SUPORTE + MODULO)</t>
  </si>
  <si>
    <t>VARIADOR DE VELOCIDADE PARA VENTILADOR 127 V, 150 W (APENAS MODULO)</t>
  </si>
  <si>
    <t>VARIADOR DE VELOCIDADE PARA VENTILADOR 127V, 150W + 2 INTERRUPTORES PARALELOS, PARA REVERSAO E LAMPADA, CONJUNTO MONTADO PARA EMBUTIR 4" X 2" (PLACA + SUPORTE + MODULOS)</t>
  </si>
  <si>
    <t>VARIADOR DE VELOCIDADE PARA VENTILADOR 220 V, 250 W (APENAS MODULO)</t>
  </si>
  <si>
    <t>VARIADOR DE VELOCIDADE PARA VENTILADOR 220V, 250W + 2 INTERRUPTORES PARALELOS, PARA REVERSAO E LAMPADA, CONJUNTO MONTADO PARA EMBUTIR 4" X 2" (PLACA + SUPORTE + MODULOS)</t>
  </si>
  <si>
    <t>VASSOURA 40 CM COM CABO</t>
  </si>
  <si>
    <t>VASSOURA MECANICA REBOCAVEL COM ESCOVA CILINDRICA LARGURA UTIL DE VARRIMENTO = 2,44M</t>
  </si>
  <si>
    <t>VEDACAO DE CALHA, EM BORRACHA COR PRETA, MEDIDA ENTRE 119 E 170 MM, PARA DRENAGEM PLUVIAL PREDIAL</t>
  </si>
  <si>
    <t>VERGALHAO ZINCADO ROSCA TOTAL, 1/4" (6,3 MM)</t>
  </si>
  <si>
    <t>VERNIZ A BASE RESINA ALQUIDICA COM POLIURETANO PARA MADEIRA, COM FILTRO SOLAR, BRILHANTE, USO INTERNO E EXTERNO</t>
  </si>
  <si>
    <t>VERNIZ MARITIMO PREMIUM PARA MADEIRA, COM FILTRO SOLAR, BRILHANTE, USO INTERNO E EXTERNO</t>
  </si>
  <si>
    <t>VERNIZ TIPO COPAL PARA MADEIRA, BRILHANTE, USO INTERNO</t>
  </si>
  <si>
    <t>VEU DE POLIESTER PARA IMPERMEABILIZACAO</t>
  </si>
  <si>
    <t>VEU DE VIDRO/VEU DE SUPERFICIE 30 A 35 G/M2</t>
  </si>
  <si>
    <t>VIBRADOR DE IMERSAO, DIAMETRO DA PONTEIRA DE *35* MM, COM MOTOR 4 TEMPOS A GASOLINA DE 5,5 HP (5,5 CV)</t>
  </si>
  <si>
    <t>VIBRADOR DE IMERSAO, DIAMETRO DA PONTEIRA DE *45* MM, COM MOTOR ELETRICO TRIFASICO DE 2 HP (2 CV)</t>
  </si>
  <si>
    <t>VIBROACABADORA DE ASFALTO SOBRE ESTEIRAS, LARG. PAVIM. 2,13 M A 4,55 M, POT. 74 KW/ 100 HP, CAP. 400 T/ H</t>
  </si>
  <si>
    <t>VIBROACABADORA DE ASFALTO SOBRE ESTEIRAS, LARG. PAVIM. 2,60 M A 5,75 M, POT. 110 HP, CAP. 450 T/ H</t>
  </si>
  <si>
    <t>VIBROACABADORA DE ASFALTO SOBRE ESTEIRAS, LARG. PAVIM. MAX. 8,00 M, POT. 100 KW/ 134 HP, CAP. 600 T/ H</t>
  </si>
  <si>
    <t>VIBROACABADORA DE ASFALTO SOBRE ESTEIRAS, LARG. PAVIMENT. 1,90 A 5,3 M, POT. 78 KW/105 HP, CAP. 450 T/H</t>
  </si>
  <si>
    <t>VIBROACABADORA DE ASFALTO SOBRE RODAS, LARGURA DE PAVIMENTACAO DE 1,70 A 4,20 M, POTENCIA 78 KW/105 HP, CAPACIDADE 300 T/H</t>
  </si>
  <si>
    <t>VIDRACEIRO (HORISTA)</t>
  </si>
  <si>
    <t>VIDRACEIRO (MENSALISTA)</t>
  </si>
  <si>
    <t>VIDRO COMUM LAMINADO LISO INCOLOR DUPLO, ESPESSURA TOTAL 8 MM (CADA CAMADA DE 4 MM) - COLOCADO</t>
  </si>
  <si>
    <t>VIDRO COMUM LAMINADO, LISO, INCOLOR, DUPLO, ESPESSURA TOTAL 6 MM (CADA CAMADA E= 3 MM) - COLOCADO</t>
  </si>
  <si>
    <t>VIDRO COMUM LAMINADO, LISO, INCOLOR, TRIPLO, ESPESSURA TOTAL 12 MM (CADA CAMADA E= 4 MM) - COLOCADO</t>
  </si>
  <si>
    <t>VIDRO COMUM LAMINADO, LISO, INCOLOR, TRIPLO, ESPESSURA TOTAL 15 MM (CADA CAMADA E = 5 MM) - COLOCADO</t>
  </si>
  <si>
    <t>VIDRO CRISTAL COLORIDO, 10 MM, PINTADO NA COR BRANCA</t>
  </si>
  <si>
    <t>VIDRO CRISTAL COLORIDO, 4 MM, PINTADO NA COR BRANCA</t>
  </si>
  <si>
    <t>VIDRO CRISTAL COLORIDO, 6 MM, PINTADO NA COR BRANCA</t>
  </si>
  <si>
    <t>VIDRO CRISTAL COLORIDO, 8 MM, PINTADO NA COR BRANCA</t>
  </si>
  <si>
    <t>VIDRO LISO FUME E = 4MM - SEM COLOCACAO</t>
  </si>
  <si>
    <t>VIDRO LISO FUME E = 6MM - SEM COLOCACAO</t>
  </si>
  <si>
    <t>VIDRO LISO FUME, E = 5 MM - SEM COLOCACAO</t>
  </si>
  <si>
    <t>VIDRO LISO INCOLOR 10 MM - SEM COLOCACAO</t>
  </si>
  <si>
    <t>VIDRO LISO INCOLOR 2 A 3 MM - SEM COLOCACAO</t>
  </si>
  <si>
    <t>VIDRO LISO INCOLOR 4MM - SEM COLOCACAO</t>
  </si>
  <si>
    <t>VIDRO LISO INCOLOR 5MM - SEM COLOCACAO</t>
  </si>
  <si>
    <t>VIDRO LISO INCOLOR 6 MM - SEM COLOCACAO</t>
  </si>
  <si>
    <t>VIDRO LISO INCOLOR 8MM - SEM COLOCACAO</t>
  </si>
  <si>
    <t>VIDRO MARTELADO OU CANELADO, 4 MM - SEM COLOCACAO</t>
  </si>
  <si>
    <t>VIDRO PLANO ARAMADO E = 6 MM - SEM COLOCACAO</t>
  </si>
  <si>
    <t>VIDRO PLANO ARAMADO E = 7MM - SEM COLOCACAO</t>
  </si>
  <si>
    <t>VIDRO TEMPERADO INCOLOR E = 10 MM, SEM COLOCACAO</t>
  </si>
  <si>
    <t>VIDRO TEMPERADO INCOLOR E = 6 MM, SEM COLOCACAO</t>
  </si>
  <si>
    <t>VIDRO TEMPERADO INCOLOR E = 8 MM, SEM COLOCACAO</t>
  </si>
  <si>
    <t>VIDRO TEMPERADO INCOLOR PARA PORTA DE ABRIR, E = 10 MM (SEM FERRAGENS E SEM COLOCACAO)</t>
  </si>
  <si>
    <t>VIDRO TEMPERADO VERDE E = 10 MM, SEM COLOCACAO</t>
  </si>
  <si>
    <t>VIDRO TEMPERADO VERDE E = 6 MM, SEM COLOCACAO</t>
  </si>
  <si>
    <t>VIDRO TEMPERADO VERDE E = 8 MM, SEM COLOCACAO</t>
  </si>
  <si>
    <t>VIGA *7,5 X 10* CM EM PINUS, MISTA OU EQUIVALENTE DA REGIAO - BRUTA</t>
  </si>
  <si>
    <t>VIGA *7,5 X 15 CM EM PINUS, MISTA OU EQUIVALENTE DA REGIAO - BRUTA</t>
  </si>
  <si>
    <t>VIGA APARELHADA *6 X 12* CM, EM MACARANDUBA/MASSARANDUBA, ANGELIM OU EQUIVALENTE DA REGIAO</t>
  </si>
  <si>
    <t>VIGA APARELHADA *6 X 16* CM, EM MACARANDUBA/MASSARANDUBA, ANGELIM OU EQUIVALENTE DA REGIAO</t>
  </si>
  <si>
    <t>VIGA DE ESCORAMENTO H20, DE MADEIRA, PESO DE 5,00 A 5,20 KG/M, COM EXTREMIDADES PLASTICAS</t>
  </si>
  <si>
    <t>VIGA NAO APARELHADA *6 X 12* CM, EM MACARANDUBA/MASSARANDUBA, ANGELIM OU EQUIVALENTE DA REGIAO - BRUTA</t>
  </si>
  <si>
    <t>VIGA NAO APARELHADA *6 X 16* CM, EM MACARANDUBA/MASSARANDUBA, ANGELIM OU EQUIVALENTE DA REGIAO - BRUTA</t>
  </si>
  <si>
    <t>VIGA NAO APARELHADA *6 X 20* CM, EM MACARANDUBA/MASSARANDUBA, ANGELIM OU EQUIVALENTE DA REGIAO - BRUTA</t>
  </si>
  <si>
    <t>VIGA NAO APARELHADA *8 X 16* CM EM MACARANDUBA/MASSARANDUBA, ANGELIM OU EQUIVALENTE DA REGIAO - BRUTA</t>
  </si>
  <si>
    <t>VIGIA DIURNO (HORISTA)</t>
  </si>
  <si>
    <t>VIGIA DIURNO (MENSALISTA)</t>
  </si>
  <si>
    <t>EMOP-I</t>
  </si>
  <si>
    <t>PERFURACAO ROTATIVA COM COROA DE WIDIA,EM SOLO,DIAMETRO AX,VERTICAL,INCLUSIVE DESLOCAMENTO DENTRO DO CANTEIRO E INSTALACAO DO EQUIPAMENTO EM EM CADA FURO</t>
  </si>
  <si>
    <t>PERFURACAO ROTATIVA COM COROA DE WIDIA,EM SOLO,DIAMETRO AX,HORIZONTAL,INCLUSIVE DESLOCAMENTO DENTRO DO CANTEIRO E INSTALACAO DO EQUIPAMENTO EM CADA FURO</t>
  </si>
  <si>
    <t>PERFURACAO ROTATIVA COM COROA DE WIDIA,EM SOLO,DIAMETRO BX,VERTICAL,INCLUSIVE DESLOCAMENTO DENTRO DO CANTEIRO E INSTALACAO DO EQUIPAMENTO EM CADA FURO</t>
  </si>
  <si>
    <t>PERFURACAO ROTATIVA COM COROA DE WIDIA,EM SOLO,DIAMETRO BX,HORIZONTAL,INCLUSIVE DESLOCAMENTO DENTRO DO CANTEIRO E INSTALACAO DO EQUIPAMENTO EM CADA FURO</t>
  </si>
  <si>
    <t>PERFURACAO ROTATIVA COM COROA DE WIDIA,EM SOLO,DIAMETRO NX,VERTICAL,INCLUSIVE DESLOCAMENTO DENTRO DO CANTEIRO E INSTALACAO DO EQUIPAMENTO EM CADA FURO</t>
  </si>
  <si>
    <t>PERFURACAO ROTATIVA COM COROA DE WIDIA,EM SOLO,DIAMETRO NX,HORIZONTAL,INCLUSIVE DESLOCAMENTO DENTRO DO CANTEIRO E INSTALACAO DO EQUIPAMENTO EM CADA FURO</t>
  </si>
  <si>
    <t>PERFURACAO ROTATIVA COM COROA DE WIDIA,EM SOLO,DIAMETRO H,VERTICAL,INCLUSIVE DESLOCAMENTO DENTRO DO CANTEIRO E INSTALACAO DO EQUIPAMENTO EM CADA FURO</t>
  </si>
  <si>
    <t>PERFURACAO ROTATIVA COM COROA DE WIDIA,EM SOLO,DIAMETRO H,HORIZONTAL,INCLUSIVE DESLOCAMENTO DENTRO DO CANTEIRO E INSTALACAO DO EQUIPAMENTO EM CADA FURO</t>
  </si>
  <si>
    <t>PERFURACAO ROTATIVA COM COROA DE WIDIA,EM SOLO,DIAMETRO 5",VERTICAL,INCLUSIVE DESLOCAMENTO DENTRO DO CANTEIRO E INSTALACAO DO EQUIPAMENTO EM CADA FURO</t>
  </si>
  <si>
    <t>PERFURACAO ROTATIVA COM COROA DE WIDIA,EM SOLO,DIAMETRO 6",VERTICAL,INCLUSIVE DESLOCAMENTO DENTRO DO CANTEIRO E INSTALACAO DO EQUIPAMENTO EM CADA FURO</t>
  </si>
  <si>
    <t>PERFURACAO ROTATIVA COM COROA DE WIDIA,EM SOLO,DIAMETRO 8",VERTICAL,INCLUSIVE DESLOCAMENTO DENTRO DO CANTEIRO E INSTALACAO DO EQUIPAMENTO EM CADA FURO</t>
  </si>
  <si>
    <t>PERFURACAO ROTATIVA COM COROA DE WIDIA,EM SOLO,DIAMETRO 10",VERTICAL,INCLUSIVE DESLOCAMENTO DENTRO DO CANTEIRO E INSTALACAO DO EQUIPAMENTO EM CADA FURO</t>
  </si>
  <si>
    <t>PERFURACAO ROTATIVA COM COROA DE WIDIA,EM SOLO,DIAMETRO 12",VERTICAL,INCLUSIVE DESLOCAMENTO DENTRO DO CANTEIRO E INSTALACAO DO EQUIPAMENTO EM CADA FURO</t>
  </si>
  <si>
    <t>PERFURACAO ROTATIVA COM COROA DE WIDIA,EM SOLO,DIAMETRO 14",VERTICAL,INCLUSIVE DESLOCAMENTO DENTRO DO CANTEIRO E INSTALACAO DO EQUIPAMENTO EM CADA FURO</t>
  </si>
  <si>
    <t>PERFURACAO ROTATIVA COM COROA DE WIDIA,EM SOLO,DIAMETRO 16",VERTICAL,INCLUSIVE DESLOCAMENTO DENTRO DO CANTEIRO E INSTALACAO DO EQUIPAMENTO EM CADA FURO</t>
  </si>
  <si>
    <t>PERFURACAO ROTATIVA COM COROA DE WIDIA,EM ALTERACAO DE ROCHA,DIAMETRO AX,VERTICAL,INCLUSIVE DESLOCAMENTO DENTRO DO CANTEIRO E INSTALACAO DO EQUIPAMENTO EM CADA FURO</t>
  </si>
  <si>
    <t>PERFURACAO ROTATIVA COM COROA DE WIDIA,EM ALTERACAO DE ROCHA,DIAMETRO BX,VERTICAL,INCLUSIVE DESLOCAMENTO DENTRO DO CANTEIRO E INSTALACAO DO EQUIPAMENTO EM CADA FURO</t>
  </si>
  <si>
    <t>PERFURACAO ROTATIVA COM COROA DE WIDIA,EM ALTERACAO DE ROCHA,DIAMETRO NX,VERTICAL,INCLUSIVE DESLOCAMENTO DENTRO DO CANTEIRO E INSTALACAO DO EQUIPAMENTO EM CADA FURO</t>
  </si>
  <si>
    <t>PERFURACAO ROTATIVA COM COROA DE WIDIA,EM ALTERACAO EM ROCHA,DIAMETRO H,VERTICAL,INCLUSIVE DESLOCAMENTO DENTRO DO CANTEIRO E INSTALACAO DO EQUIPAMENTO EM CADA FURO</t>
  </si>
  <si>
    <t>PERFURACAO ROTATIVA COM COROA DE WIDIA,EM ALTERACAO DE ROCHA,DIAMETRO 5",VERTICAL,INCLUSIVE DESLOCAMENTO DENTRO DO CANTEIRO E INSTALACAO DO EQUIPAMENTO EM CADA FURO</t>
  </si>
  <si>
    <t>PERFURACAO ROTATIVA COM COROA DE WIDIA,EM ALTERACAO DE ROCHA,DIAMETRO 6",VERTICAL,INCLUSIVE DESLOCAMENTO DENTRO DO CANTEIRO E INSTALACAO DO EQUIPAMENTO EM CADA FURO</t>
  </si>
  <si>
    <t>PERFURACAO ROTATIVA COM COROA DE WIDIA,EM ALTERACAO DE ROCHA,DIAMETRO 8",VERTICAL,INCLUSIVE DESLOCAMENTO DENTRO DO CANTEIRO E INSTALACAO DO EQUIPAMENTO EM CADA FURO</t>
  </si>
  <si>
    <t>PERFURACAO ROTATIVA COM COROA DE WIDIA,EM ALTERACAO DE ROCHA,DIAMETRO 10",VERTICAL,INCLUSIVE DESLOCAMENTO DENTRO DO CANTEIRO E INSTALACAO DO EQUIPAMENTO EM CADA FURO</t>
  </si>
  <si>
    <t>PERFURACAO ROTATIVA COM COROA DE WIDIA,EM ALTERACAO DE ROCHA,DIAMETRO 12",VERTICAL,INCLUSIVE DESLOCAMENTO DENTRO DO CANTEIRO E INSTALACAO DO EQUIPAMENTO EM CADA FURO</t>
  </si>
  <si>
    <t>PERFURACAO ROTATIVA COM COROA DE WIDIA,EM ALTERACAO DE ROCHA,DIAMETRO 14",VERTICAL,INCLUSIVE DESLOCAMENTO DENTRO DO CANTEIRO E INSTALACAO DO EQUIPAMENTO EM CADA FURO</t>
  </si>
  <si>
    <t>PERFURACAO ROTATIVA COM COROA DE WIDIA,EM ALTERACAO DE ROCHA,DIAMETRO 16",VERTICAL,INCLUSIVE DESLOCAMENTO DENTRO DO CANTEIRO E INSTALACAO DO EQUIPAMENTO EM CADA FURO</t>
  </si>
  <si>
    <t>PERFURACAO ROTATIVA COM COROA DE WIDIA,EM ROCHA SA,DIAMETROAX,VERTICAL,INCLUSIVE DESLOCAMENTO DENTRO DO CANTEIRO E INSTALACAO DO EQUIPAMENTO EM CADA FURO</t>
  </si>
  <si>
    <t>PERFURACAO ROTATIVA COM COROA DE WIDIA,EM ROCHA SA,DIAMETROBX,VERTICAL,INCLUSIVE DESLOCAMENTO DENTRO DO CANTEIRO E INSTALACAO DO EQUIPAMENTO EM CADA FURO</t>
  </si>
  <si>
    <t>PERFURACAO ROTATIVA COM COROA DE WIDIA,EM ROCHA SA,DIAMETRONX,VERTICAL,INCLUSIVE DESLOCAMENTO DENTRO DO CANTEIRO E INSTALACAO DO EQUIPAMENTO EM CADA FURO</t>
  </si>
  <si>
    <t>PERFURACAO ROTATIVA COM COROA DE WIDIA,EM ROCHA SA,DIAMETROH,VERTICAL,INCLUSIVE DESLOCAMENTO DENTRO DO CANTEIRO E INSTALACAO DO EQUIPAMENTO EM CADA FURO</t>
  </si>
  <si>
    <t>PERFURACAO ROTATIVA COM COROA DE WIDIA,EM ROCHA SA,DIAMETRO5",VERTICAL,INCLUSIVE DESLOCAMENTO DENTRO DO CANTEIRO E INSTALACAO DO EQUIPAMENTO EM CADA FURO</t>
  </si>
  <si>
    <t>PERFURACAO ROTATIVA COM COROA DE WIDIA,EM ROCHA SA,DIAMETRO6",VERTICAL,INCLUSIVE DESLOCAMENTO DENTRO DO CANTEIRO E INSTALACAO DO EQUIPAMENTO EM CADA FURO</t>
  </si>
  <si>
    <t>PERFURACAO ROTATIVA COM COROA DE WIDIA,EM ROCHA SA,DIAMETRO8",VERTICAL,INCLUSIVE DESLOCAMENTO DENTRO DO CANTEIRO E INSTALACAO DO EQUIPAMENTO EM CADA FURO</t>
  </si>
  <si>
    <t>PERFURACAO ROTATIVA COM COROA DE WIDIA,EM ROCHA SA,DIAMETRO10",VERTICAL,INCLUSIVE DESLOCAMENTO DENTRO DO CANTEIRO E INSTALACAO DO EQUIPAMENTO EM CADA FURO</t>
  </si>
  <si>
    <t>PERFURACAO ROTATIVA COM COROA DE WIDIA,EM ROCHA SA,DIAMETRO12",VERTICAL,INCLUSIVE DESLOCAMENTO DENTRO DO CANTEIRO E INSTALACAO DO EQUIPAMENTO EM CADA FURO</t>
  </si>
  <si>
    <t>PERFURACAO ROTATIVA COM COROA DE WIDIA,EM ROCHA SA,DIAMETRO14",VERTICAL,INCLUSIVE DESLOCAMENTO DENTRO DO CANTEIRO E INSTALACAO DO EQUIPAMENTO EM CADA FURO</t>
  </si>
  <si>
    <t>PERFURACAO ROTATIVA COM COROA DE WIDIA,EM ROCHA SA,DIAMETRO16",VERTICAL,INCLUSIVE DESLOCAMENTO DENTRO DO CANTEIRO E INSTALACAO DO EQUIPAMENTO EM CADA FURO</t>
  </si>
  <si>
    <t>PERFURACAO A PERCUSSAO,EM TERRENO COMUM,DIAMETRO 3",INCLUSIVE DESLOCAMENTO DENTRO DO CANTEIRO E INSTALACAO DO EQUIPAMENTO EM CADA FURO</t>
  </si>
  <si>
    <t>PERFURACAO A PERCUSSAO,EM TERRENO COMUM,DIAMETRO 4.1/2",INCLUSIVE DESLOCAMENTO DENTRO DO CANTEIRO E INSTALACAO DO EQUIPAMENTO EM CADA FURO</t>
  </si>
  <si>
    <t>PERFURACAO A PERCUSSAO,EM TERRENO COMUM,DIAMETRO 6",INCLUSIVE DESLOCAMENTO DENTRO DO CANTEIRO E INSTALACAO DO EQUIPAMENTO EM CADA FURO</t>
  </si>
  <si>
    <t>PERFURACAO A PERCUSSAO,EM TERRENO COMUM,DIAMETRO 8",INCLUSIVE DESLOCAMENTO DENTRO DO CANTEIRO E INSTALACAO DO EQUIPAMENTO EM CADA FURO</t>
  </si>
  <si>
    <t>PERFURACAO A PERCUSSAO,EM TERRENO COMUM,DIAMETRO 10",INCLUSIVE DESLOCAMENTO DENTRO DO CANTEIRO E INSTALACAO DO EQUIPAMENTO EM CADA FURO</t>
  </si>
  <si>
    <t>PERFURACAO A PERCUSSAO,EM ROCHA ALTERADA,DIAMETRO 3",INCLUSIVE DESLOCAMENTO DENTRO DO CANTEIRO E INSTALACAO DO EQUIPAMENTO EM CADA FURO</t>
  </si>
  <si>
    <t>PERFURACAO A PERCUSSAO,EM ROCHA ALTERADA,DIAMETRO 4.1/2",INCLUSIVE DESLOCAMENTO DENTRO DO CANTEIRO E INSTALACAO DO EQUIPAMENTO EM CADA FURO</t>
  </si>
  <si>
    <t>PERFURACAO A PERCUSSAO,EM ROCHA ALTERADA,DIAMETRO 6",INCLUSIVE DESLOCAMENTO DENTRO DO CANTEIRO E INSTALACAO DO EQUIPAMENTO EM CADA FURO</t>
  </si>
  <si>
    <t>PERFURACAO A PERCUSSAO,EM ROCHA ALTERADA,DIAMETRO 8",INCLUSIVE DESLOCAMENTO DENTRO DO CANTEIRO E INSTALACAO DO EQUIPAMENTO EM CADA FURO</t>
  </si>
  <si>
    <t>PERFURACAO A PERCUSSAO,EM ROCHA ALTERADA,DIAMETRO 10",INCLUSIVE DESLOCAMENTO DENTRO DO CANTEIRO E INSTALACAO DO EQUIPAMENTO EM CADA FURO</t>
  </si>
  <si>
    <t>PERFURACAO ROTATIVA COM COROA DE DIAMANTE,EM ALTERACAO DE ROCHA,DIAMETRO EX(35MM),INCLUSIVE DESLOCAMENTO DENTRO DO CANTEIRO E INSTALACAO DO EQUIPAMENTO EM CADA FURO</t>
  </si>
  <si>
    <t>PERFURACAO ROTATIVA COM COROA DE DIAMANTE,EM ALTERACAO DE ROCHA,DIAMETRO AWG(45MM),INCLUSIVE DESLOCAMENTO DENTRO DO CANTEIRO E INSTALACAO DO EQUIPAMENTO EM CADA FURO</t>
  </si>
  <si>
    <t>PERFURACAO ROTATIVA COM COROA DE DIAMANTE,EM ALTERACAO DE ROCHA,DIAMETRO BWG(60MM),INCLUSIVE DESLOCAMENTO DENTRO DO CANTEIRO E INSTALACAO DO EQUIPAMENTO EM CADA FURO</t>
  </si>
  <si>
    <t>PERFURACAO ROTATIVA COM COROA DE DIAMANTE,EM ALTERACAO DE ROCHA,DIAMETRO NWG(75MM),INCLUSIVE DESLOCAMENTO DENTRO DO CANTEIRO E INSTALACAO DO EQUIPAMENTO EM CADA FURO</t>
  </si>
  <si>
    <t>PERFURACAO ROTATIVA COM COROA DE DIAMANTE,EM ALTERACAO DE ROCHA,DIAMETRO HWG(100MM),INCLUSIVE DESLOCAMENTO DENTRO DO CANTEIRO E INSTALACAO DO EQUIPAMENTO EM CADA FURO</t>
  </si>
  <si>
    <t>PERFURACAO ROTATIVA COM COROA DE DIAMANTE,EM ALTERACAO DE ROCHA DIAMETRO SW,INCLUSIVE DESLOCAMENTO DENTRO DO CANTEIRO EINSTALACAO DO EQUIPAMENTO EM CADA FURO</t>
  </si>
  <si>
    <t>PERFURACAO ROTATIVA COM COROA DE DIAMANTE,EM ROCHA SA,DIAMETRO EX(35MM),INCLUSIVE DESLOCAMENTO DENTRO DO CANTEIRO E INSTALACAO DO EQUIPAMENTO EM CADA FURO</t>
  </si>
  <si>
    <t>PERFURACAO ROTATIVA COM COROA DE DIAMANTE,EM ROCHA SA,DIAMETRO AWG(45MM),INCLUSIVE DESLOCAMENTO DENTRO DO CANTEIRO E INSTALACAO DO EQUIPAMENTO EM CADA FURO</t>
  </si>
  <si>
    <t>PERFURACAO ROTATIVA COM COROA DE DIAMANTE,EM ROCHA SA,DIAMETRO BWG(60MM),INCLUSIVE DESLOCAMENTO DENTRO DO CANTEIRO E INSTALACAO DO EQUIPAMENTO EM CADA FURO</t>
  </si>
  <si>
    <t>PERFURACAO ROTATIVA COM COROA DE DIAMANTE,EM ROCHA SA,DIAMETRO NWG(75MM),INCLUSIVE DESLOCAMENTO DENTRO DO CANTEIRO E INSTALACAO DO EQUIPAMENTO EM CADA FURO</t>
  </si>
  <si>
    <t>PERFURACAO ROTATIVA COM COROA DE DIAMANTE,EM ROCHA SA,DIAMETRO HWG(100MM),INCLUSIVE DESLOCAMENTO DENTRO DO CANTEIRO E INSTALACAO DO EQUIPAMENTO EM CADA FURO</t>
  </si>
  <si>
    <t>PERFURACAO ROTATIVA COM COROA DE DIAMANTE,EM ROCHA SA,DIAMETRO SW,INCLUSIVE DESLOCAMENTO DENTRO DO CANTEIRO E INSTALACAODO EQUIPAMENTO EM CADA FURO</t>
  </si>
  <si>
    <t>PERFURACAO ROTATIVA COM COROA DE DIAMANTE EM CONCRETO,COM DIAMETRO DE 45MM(2"),INCLUSIVE DESLOCAMENTO DENTRO DO CANTEIROE INSTALACAO DO EQUIPAMENTO EM CADA FURO</t>
  </si>
  <si>
    <t>PERFURACAO ROTATIVA COM COROA DE DIAMANTE EM CONCRETO,COM DIAMETRO DE 75MM(3"),INCLUSIVE DESLOCAMENTO DENTRO DO CANTEIROE INSTALACAO DO EQUIPAMENTO EM CADA FURO</t>
  </si>
  <si>
    <t>PERFURACAO ROTATIVA COM COROA DE DIAMANTE EM CONCRETO,COM DIAMETRO DE 100MM(4"),INCLUSIVE DESLOCAMENTO DENTRO DO CANTEIRO E INSTALACAO DO EQUIPAMENTO EM CADA FURO</t>
  </si>
  <si>
    <t>PERFURACAO ROTATIVA COM COROA DE DIAMANTE EM CONCRETO,COM DIAMETRO DE 150MM(6"),INCLUSIVE DESLOCAMENTO DENTRO DO CANTEIRO E INSTALACAO DO EQUIPAMENTO EM CADA FURO</t>
  </si>
  <si>
    <t>14.002.0431-0</t>
  </si>
  <si>
    <t>JANELA BASCULANTE EM ACO LAMINADO A FRIO COM ADICAO DE COBRE,DE 1 SECAO COM 1 BASCULA,MEDINDO APROXIMADAMENTE (0,40X0,60)M,PRE-PINTADA,COMPLETA,COM 1 QUADRO FIXO (INFERIOR),EXCLUSIVE VIDRO.FORNECIMENTO E COLOCACAO</t>
  </si>
  <si>
    <t>14.002.0431-A</t>
  </si>
  <si>
    <t>JANELA BASCULANTE EM ACO LAMINADO A FRIO COM ADICAO DE COBRE,DE 1 SECAO COM 2 BASCULAS,MEDINDO (0,60X0,60)M,PRE-PINTADA,COMPLETA,COM 2 QUADROS FIXOS,SENDO 1 SUPERIOR E 1 INFERIOR,EXCLUSIVE VIDRO.FORNECIMENTO E COLOCACAO</t>
  </si>
  <si>
    <t>JANELA BASCULANTE EM ACO LAMINADO A FRIO COM ADICAO DE COBRE,DE 1 SECAO COM 2 BASCULAS,MEDINDO (0,60X0,80)M,PRE-PINTADA,COMPLETA,COM 2 QUADROS FIXOS (UM SUPERIOR E UM INFERIOR) E 2PARTES LATERAIS FIXAS SEM DIVISOES,EXCLUSIVE VIDRO.FORNECIMENTO E COLOCACAO</t>
  </si>
  <si>
    <t>JANELA BASCULANTE EM ACO LAMINADO A FRIO COM ADICAO DE COBRE,DE 1 SECAO COM 2 BASCULAS,MEDINDO (0,60X1,00)M,PRE-PINTADA,COMPLETA,COM 2 QUADROS FIXOS (1 SUPERIOR E 1 INFERIOR) E 2 PARTES LATERAIS FIXAS SEM DIVISOES,EXCLUSIVE VIDRO.FORNECIMENTO E COLOCACAO</t>
  </si>
  <si>
    <t>JANELA EM ACO LAMINADO A FRIO COM ADICAO DE COBRE,MAXIM-AR,MEDINDO (0,40X0,60X0,05)M,COM BAGUETE EXTERNO,COM GRADE ELO,PRE-PINTADA,INCLUSIVE FERRAGENS.FORNECIMENTO E COLOCACAO</t>
  </si>
  <si>
    <t>JANELA EM ACO LAMINADO A FRIO COM ADICAO DE COBRE,MAXIM-AR,MEDINDO (0,60X0,60X0,05)M,COM MASSA EXTERNA QUADRICULADA,COMGRADE,PRE-PINTADA,INCLUSIVE FERRAGENS.FORNECIMENTO E COLOCAC</t>
  </si>
  <si>
    <t>JANELA EM ACO LAMINADO A FRIO COM ADICAO DE COBRE,MAXIM-AR,MEDINDO (0,60X0,60)M,COM MASSA EXTERNA QUADRICULADA,COM GRADE,PRE-PINTADA,INCLUSIVE FERRAGENS E JUNCAO DE UNIAO, EXCLUSIVE VIDRO.FORNECIMENTO E COLOCACAO</t>
  </si>
  <si>
    <t>JANELA DE ACO LAMINADO A FRIO COM ADICAO DE COBRE,MAXIM-AR,MEDINDO (1,00X,60X0,05)M,COM MASSA EXTERNA QUADRICULADA,COM GRADE,PRE-PINTADA,INCLUSIVE FERRANGES.FORNECIMENTO E COLOCACAO</t>
  </si>
  <si>
    <t>JANELA EM ACO LAMINADO A FRIO COM ADICAO DE COBRE,MAXIM-AR,MEDINDO (0,40X0,60)M,COM MASSA EXTERNA QUADRICULADA,COM GRADEINTERNA,COM 1 FOLHA,EXCLUSIVE VIDRO.FORNECIMENTO E COLOCACAO</t>
  </si>
  <si>
    <t>JANELA EM ACO LAMINADO A FRIO COM ADICAO DE COBRE,MAXIM-AR,MEDINDO (0,60X0,80)M,COM MASSA EXTERNA QUADRICULADA,COM GRADEINTERNA,COM 1 FOLHA,EXCLUSIVE VIDRO.FORNECIMENTO E COLOCACAO</t>
  </si>
  <si>
    <t>JANELA EM ACO LAMINADO A FRIO COM ADICAO DE COBRE,TIPO MAXIM-AR,MEDINDO (2,40X0,60)M,COMPOSTO PARA 4 MODULOS DE (0,60X0,60)M,COM 1 FOLHA, COM GRADE ELO E JUNCAO PARA JANELA MAXIM-AR 60CM.FORNECIMENTO E COLOCACAO</t>
  </si>
  <si>
    <t>JANELA VENEZIANA EM ACO LAMINADO A FRIO COM ADICAO DE COBRE,COM 6 FOLHAS,MEDINDO (1,20X2,00)M,COM POSTIGO PARA VIDRO INTERNO,EXCLUSIVE VIDRO.FORNECIMENTO E COLOCACAO</t>
  </si>
  <si>
    <t>14.002.0502-0</t>
  </si>
  <si>
    <t>JANELA EM ACO LAMINADO A FRIO COM ADICAO DE COBRE,MAXIM-AR,MEDINDO APROXIMADAMENTE (1,00X0,50)M,2 FOLHAS,COM GRADE QUADRICULADA,PRE-PINTADA,INCLUSIVE FERRAGENS.FORNECIMENTO E COLOCACAO</t>
  </si>
  <si>
    <t>14.002.0502-A</t>
  </si>
  <si>
    <t>JANELA VENEZIANA EM ACO LAMINADO A FRIO COM ADICAO DE COBRE,MEDINDO (2,00X1,00X0,14)M,6 FOLHAS,COM GRADE QUADRICULADA,PRE-PINTADA,INCLUSIVE FERRAGENS.FORNECIMENTO E COLOCACAO</t>
  </si>
  <si>
    <t>CONECTOR FABRICADO EM BRONZE PARA ATERRAMENTO,PARA FIXACAO DE UM OU DOIS CONDUTORES A SUPERFICIE PLANA,PARA CABOS COM BITOLAS DE 4 A 6MM2,CONFORME ABNT NBR 5370.FORNECIMENTO E COLOCACAO</t>
  </si>
  <si>
    <t>CONECTOR FABRICADO EM BRONZE PARA ATERRAMENTO,PARA FIXACAO DE UM OU DOIS CONDUTORES A SUPERFICIE PLANA,PARA CABOS COM BITOLAS DE 4 A 35MM2,CONFORME ABNT NBR 5370.FORNECIMENTO E COLOCACAO</t>
  </si>
  <si>
    <t>CONECTOR FABRICADO EM BRONZE PARA ATERRAMENTO,PARA FIXACAO DE UM OU DOIS CONDUTORES A SUPERFICIE PLANA,PARA CABOS COM BITOLAS DE 35 A 185MM2,CONFORME ABNT NBR 5370.FORNECIMENTO E COLOCACAO</t>
  </si>
  <si>
    <t>PINTURA COM ESMALTE SINTETICO ALQUIDICO,PARA INTERIOR,ALTO BBRILHO,BRILHANTE,ACETINADO OU FOSCO,ACABAMENTO PADRAO,EM DUAS DEMAOS SOBRE SUPERFICIE PREPARADA CONFORME O ITEM 17.017.0010,EXCLUSIVE ESTE PREPARO</t>
  </si>
  <si>
    <t>PINTURA INTERNA COM ESMALTE SINTETICO ALQUIDICO,ALTO BRILHO,BRILHANTE,ACETINADO OU FOSCO,ACABAMENTO DE ALTA CLASSE SOBRESUPERFICIE PREPARADA CONFORME O ITEM 17.017.0010,EXCLUSIVE ESTE PREPARO,INCLUSIVE LIXAMENTO,DUAS DEMAOS DE MASSA CORRIDAE TRES DE ACABAMENTO</t>
  </si>
  <si>
    <t>PINTURA INTERNA OU EXTERNA SOBRE MADEIRA NOVA,COM ESMALTE SINTETICO ALQUIDICO,ALTO BRILHO,BRILHANTE,ACETINADO OU FOSCO,EM DUAS DEMAOS SOBRE SUPERFICIE PREPARADA COM MATERIAL DA MESMA LINHA,CONFORME O ITEM 17.017.0100,EXCLUSIVE ESTE PREPARO</t>
  </si>
  <si>
    <t>REPINTURA INTERNA OU EXTERNA SOBRE MADEIRA EM BOM ESTADO COMESMALTE SINTETICO ALQUIDICO,ALTO BRILHO,BRILHANTE,ACETINADOOU FOSCO,NA COR E TIPO DA EXISTENTE,INCLUSIVE LIXAMENTO,LIMPEZA E DUAS DEMAOS DE ACABAMENTO</t>
  </si>
  <si>
    <t>PINTURA INTERNA OU EXTERNA DE ALTA CLASSE SOBRE MADEIRA NOVA,COM ESMALTE ALQUIDICO,ALTO BRILHO,BRILHANTE,ACETINADO OU FOSCO,SOBRE SUPERFICIE PREPARADA COM MATERIAL DA MESMA LINHA DE FABRICACAO,CONFORME ITEM 17.017.0100,EXCLUSIVE ESTE PREPARO,INCLUSIVE LIXAMENTO,UMA DEMAO DE TINTA PRIMARIA SELADORA EDUAS DEMAOS DE ACABAMENTO</t>
  </si>
  <si>
    <t>PINTURA INTERNA OU EXTERNA SOBRE MADEIRA NOVA,COM ESMALTE SINTETICO,ALQUIDICO,ALTO BRILHO,BRILHANTE,ACETINADO OU FOSCO,UMA DEMAO DE VERNIZ ISOLANTE INCOLOR,UMA DEMAO DE FUNDO SINTETICO NIVELADOR,UMA DEMAO DE MASSA PARA MADEIRA,INCLUSIVE LIXAMENTO E REMOCAO DE PO E DUAS DEMAOS DE ACABAMENTO</t>
  </si>
  <si>
    <t>PINTURA INTERNA SOBRE MADEIRA NOVA,COM TRES DEMAOS DE ESMALTE SINTETICO ALQUIDICO,ALTO BRILHO,BRILHANTE,ACETINADO OU FOSCO,APOS LIXAMENTO SOBRE SUPERFICIE PREPARADA COM MATERIAL DAMESMA LINHA DE FABRICACAO,CONFORME O ITEM 17.017.0100,EXCLUSIVE PREPARO</t>
  </si>
  <si>
    <t>REPINTURA INTERNA SOBRE MADEIRA COM ESMALTE SINTETICO ALQUIDICO,ALTO BRILHO,BRILHANTE,ACETINADO OU FOSCO,SOBRE SUPERFICIE JA PINTADA EM BOM ESTADO,APOS LIXAMENTO,LIMPEZA,DUAS DEMAOS DE ACABAMENTO COM MATERIAL DA MESMA LINHA DE FABRICACAO ENA COR EXISTENTE</t>
  </si>
  <si>
    <t>REPINTURA DE RODAPES EM BOM ESTADO,COM ESMALTE SINTETICO ALQUIDICO,ALTO BRILHO,BRILHANTE,ACETINADO OU FOSCO,INCLUSIVE LIXAMENTO,LIMPEZA E DUAS DEMAOS DE ACABAMENTO NA COR EXISTENTE</t>
  </si>
  <si>
    <t>PINTURA DE RODAPES COM DUAS DEMAOS,DE ALTA CLASSE,DE ESMALTESINTETICO ALQUIDICO,ALTO BRILHO,BRILHANTE,ACETINADO OU FOSCO,SOBRE MADEIRA NOVA,SOBRE SUPERFICIE PREPARADA CONFORME OITEM 17.017.0100,EXCLUSIVE ESTE PREPARO</t>
  </si>
  <si>
    <t>PINTURA INTERNA OU EXTERNA SOBRE FERRO,COM ESMALTE SINTETICOALQUIDICO,ALTO BRILHO,BRILHANTE,ACETINADO OU FOSCO APOS LIXAMENTO,LIMPEZA,DESENGORDURAMENTO,UMA DEMAO DE FUNDO ANTICORROSIVONA COR LARANJA DE SECAGEM RAPIDA E DUAS DEMAOS DE ACABAMENTO</t>
  </si>
  <si>
    <t>PINTURA INTERNA OU EXTERNA SOBRE FERRO GALVANIZADO OU ALUMINIO,USANDO FUNDO PARA GALVANIZADO,INCLUSIVE LIXAMENTO LEVE,LIMPEZA,DESENGORDURAMENTO E DUAS DEMAOS DE ACABAMENTO COM ESMALTE SINTETICO ALQUIDICO,ALTO BRILHO,BRILHANTE,ACETINADO OU FOSCO</t>
  </si>
  <si>
    <t>CONECTOR EM BRONZE PARA ATERRAMENTO,PARAFIXACAO DE 1 OU 2 CABOS A SUPERFICIE PLANA,PARA BITOLAS DE 4 A 6 MM2,CONFORME ABNT NBR 5370</t>
  </si>
  <si>
    <t>CONECTOR EM BRONZE PARA ATERRAMENTO,PARAFIXACAO DE 1 OU 2 CABOS A SUPERFICIE PLANA,PARA BITOLAS DE 4 A 35 MM2,CONFORMEABNT NBR 5370</t>
  </si>
  <si>
    <t>CONECTOR EM BRONZE PARA ATERRAMENTO,PARAFIXACAO DE 1 OU 2 CABOS A SUPERFICIE PLANA,PARA BITOLAS DE 35 A 185 MM2,CONFORME ABNT NBR 5370</t>
  </si>
  <si>
    <t>40155</t>
  </si>
  <si>
    <t>INVERSOR DE SOLDA MONOFÁSICO DE 160 A, POTÊNCIA DE 7000 W, TENSÃO DE 220 V, TURBO VENTILADO, PROTEÇÃO POR TERMOSTATO, PARA ELETRODOS DE 2,0 A 4,0 MM - CHI DIURNO. AF_06/2018</t>
  </si>
  <si>
    <t>INVERSOR DE SOLDA MONOFÁSICO DE 160 A, POTÊNCIA DE 7000 W, TENSÃO DE 220 V, TURBO VENTILADO, PROTEÇÃO POR TERMOSTATO, PARA ELETRODOS DE 2,0 A 4,0 MM - CHP DIURNO. AF_06/2018</t>
  </si>
  <si>
    <t>INVERSOR DE SOLDA MONOFÁSICO DE 160 A, POTÊNCIA DE 7000 W, TENSÃO DE 220 V, TURBO VENTILADO, PROTEÇÃO POR TERMOSTATO, PARA ELETRODOS DE 2,0 A 4,0 MM - DEPRECIAÇÃO. AF_06/2018</t>
  </si>
  <si>
    <t>INVERSOR DE SOLDA MONOFÁSICO DE 160 A, POTÊNCIA DE 7000 W, TENSÃO DE 220 V, TURBO VENTILADO, PROTEÇÃO POR TERMOSTATO, PARA ELETRODOS DE 2,0 A 4,0 MM - JUROS. AF_06/2018</t>
  </si>
  <si>
    <t>INVERSOR DE SOLDA MONOFÁSICO DE 160 A, POTÊNCIA DE 7000 W, TENSÃO DE 220 V, TURBO VENTILADO, PROTEÇÃO POR TERMOSTATO, PARA ELETRODOS DE 2,0 A 4,0 MM - MANUTENÇÃO. AF_06/2018</t>
  </si>
  <si>
    <t>INVERSOR DE SOLDA MONOFÁSICO DE 160 A, POTÊNCIA DE 7000 W, TENSÃO DE 220 V, TURBO VENTILADO, PROTEÇÃO POR TERMOSTATO, PARA ELETRODOS DE 2,0 A 4,0 MM - MATERIAIS NA OPERAÇÃO. AF_06/2018</t>
  </si>
  <si>
    <t>CABO DE COBRE ISOLADO, 10 MM², ANTI-CHAMA 450/750 V, INSTALADO EM ELETROCALHA OU PERFILADO - FORNECIMENTO E INSTALAÇÃO. AF_07/2025</t>
  </si>
  <si>
    <t>CABO DE COBRE ISOLADO, 16 MM², ANTI-CHAMA 450/750 V, INSTALADO EM ELETROCALHA OU PERFILADO - FORNECIMENTO E INSTALAÇÃO. AF_07/2025</t>
  </si>
  <si>
    <t>CABO DE COBRE ISOLADO, 25 MM², ANTI-CHAMA 450/750 V, INSTALADO EM ELETROCALHA OU PERFILADO - FORNECIMENTO E INSTALAÇÃO. AF_07/2025</t>
  </si>
  <si>
    <t>CAIXA DE PROTEÇÃO PARA MEDIDOR MONOFÁSICO DE EMBUTIR - FORNECIMENTO E INSTALAÇÃO. AF_07/2025</t>
  </si>
  <si>
    <t>CONTATOR TRIPOLAR I NOMIMAL 95A - FORNECIMENTO E INSTALAÇÃO. AF_07/2025</t>
  </si>
  <si>
    <t>CONTATOR TRIPOLAR I NOMINAL 12A - FORNECIMENTO E INSTALAÇÃO. AF_07/2025</t>
  </si>
  <si>
    <t>CONTATOR TRIPOLAR I NOMINAL 22A - FORNECIMENTO E INSTALAÇÃO. AF_07/2025</t>
  </si>
  <si>
    <t>CONTATOR TRIPOLAR I NOMINAL 38A - FORNECIMENTO E INSTALAÇÃO. AF_07/2025</t>
  </si>
  <si>
    <t>COTOVELO PARA BARRAMENTO BLINDADO, 1000A - FORNECIMENTO E INSTALAÇÃO. AF_07/2025</t>
  </si>
  <si>
    <t>COTOVELO PARA BARRAMENTO BLINDADO, 1250A - FORNECIMENTO E INSTALAÇÃO. AF_07/2025</t>
  </si>
  <si>
    <t>COTOVELO PARA BARRAMENTO BLINDADO, 1600A - FORNECIMENTO E INSTALAÇÃO. AF_07/2025</t>
  </si>
  <si>
    <t>COTOVELO PARA BARRAMENTO BLINDADO, 2000A - FORNECIMENTO E INSTALAÇÃO. AF_07/2025</t>
  </si>
  <si>
    <t>COTOVELO PARA BARRAMENTO BLINDADO, 2500A - FORNECIMENTO E INSTALAÇÃO. AF_07/2025</t>
  </si>
  <si>
    <t>COTOVELO PARA BARRAMENTO BLINDADO, 250A - FORNECIMENTO E INSTALAÇÃO. AF_07/2025</t>
  </si>
  <si>
    <t>COTOVELO PARA BARRAMENTO BLINDADO, 350A - FORNECIMENTO E INSTALAÇÃO. AF_07/2025</t>
  </si>
  <si>
    <t>COTOVELO PARA BARRAMENTO BLINDADO, 450A - FORNECIMENTO E INSTALAÇÃO. AF_07/2025</t>
  </si>
  <si>
    <t>COTOVELO PARA BARRAMENTO BLINDADO, 550A - FORNECIMENTO E INSTALAÇÃO. AF_07/2025</t>
  </si>
  <si>
    <t>COTOVELO PARA BARRAMENTO BLINDADO, 630A - FORNECIMENTO E INSTALAÇÃO. AF_07/2025</t>
  </si>
  <si>
    <t>DISJUNTOR BAIXA TENSÃO TRIPOLAR A SECO 800A/600V - FORNECIMENTO E INSTALAÇÃO. AF_07/2025</t>
  </si>
  <si>
    <t>DISJUNTOR BIPOLAR DR 63A - FORNECIMENTO E INSTALAÇÃO. AF_07/2025</t>
  </si>
  <si>
    <t>DISJUNTOR BIPOLAR TIPO DIN, CORRENTE NOMINAL DE 10A - FORNECIMENTO E INSTALAÇÃO. AF_07/2025</t>
  </si>
  <si>
    <t>DISJUNTOR BIPOLAR TIPO DIN, CORRENTE NOMINAL DE 16A - FORNECIMENTO E INSTALAÇÃO. AF_07/2025</t>
  </si>
  <si>
    <t>DISJUNTOR BIPOLAR TIPO DIN, CORRENTE NOMINAL DE 20A - FORNECIMENTO E INSTALAÇÃO. AF_07/2025</t>
  </si>
  <si>
    <t>DISJUNTOR BIPOLAR TIPO DIN, CORRENTE NOMINAL DE 25A - FORNECIMENTO E INSTALAÇÃO. AF_07/2025</t>
  </si>
  <si>
    <t>DISJUNTOR BIPOLAR TIPO DIN, CORRENTE NOMINAL DE 32A - FORNECIMENTO E INSTALAÇÃO. AF_07/2025</t>
  </si>
  <si>
    <t>DISJUNTOR BIPOLAR TIPO DIN, CORRENTE NOMINAL DE 40A - FORNECIMENTO E INSTALAÇÃO. AF_07/2025</t>
  </si>
  <si>
    <t>DISJUNTOR BIPOLAR TIPO DIN, CORRENTE NOMINAL DE 50A - FORNECIMENTO E INSTALAÇÃO. AF_07/2025</t>
  </si>
  <si>
    <t>DISJUNTOR BIPOLAR TIPO DR, CORRENTE NOMINAL DE 25A - FORNECIMENTO E INSTALAÇÃO. AF_07/2025</t>
  </si>
  <si>
    <t>DISJUNTOR BIPOLAR TIPO DR, CORRENTE NOMINAL DE 40A - FORNECIMENTO E INSTALAÇÃO. AF_07/2025</t>
  </si>
  <si>
    <t>DISJUNTOR BIPOLAR TIPO NEMA, CORRENTE NOMINAL DE 10 ATÉ 50A - FORNECIMENTO E INSTALAÇÃO. AF_07/2025</t>
  </si>
  <si>
    <t>DISJUNTOR MONOPOLAR TIPO DIN, CORRENTE NOMINAL DE 10A - FORNECIMENTO E INSTALAÇÃO. AF_07/2025</t>
  </si>
  <si>
    <t>DISJUNTOR MONOPOLAR TIPO DIN, CORRENTE NOMINAL DE 16A - FORNECIMENTO E INSTALAÇÃO. AF_07/2025</t>
  </si>
  <si>
    <t>DISJUNTOR MONOPOLAR TIPO DIN, CORRENTE NOMINAL DE 20A - FORNECIMENTO E INSTALAÇÃO. AF_07/2025</t>
  </si>
  <si>
    <t>DISJUNTOR MONOPOLAR TIPO DIN, CORRENTE NOMINAL DE 25A - FORNECIMENTO E INSTALAÇÃO. AF_07/2025</t>
  </si>
  <si>
    <t>DISJUNTOR MONOPOLAR TIPO DIN, CORRENTE NOMINAL DE 32A - FORNECIMENTO E INSTALAÇÃO. AF_07/2025</t>
  </si>
  <si>
    <t>DISJUNTOR MONOPOLAR TIPO DIN, CORRENTE NOMINAL DE 40A - FORNECIMENTO E INSTALAÇÃO. AF_07/2025</t>
  </si>
  <si>
    <t>DISJUNTOR MONOPOLAR TIPO DIN, CORRENTE NOMINAL DE 50A - FORNECIMENTO E INSTALAÇÃO. AF_07/2025</t>
  </si>
  <si>
    <t>DISJUNTOR MONOPOLAR TIPO NEMA, CORRENTE NOMINAL DE 10 ATÉ 30A - FORNECIMENTO E INSTALAÇÃO. AF_07/2025</t>
  </si>
  <si>
    <t>DISJUNTOR MONOPOLAR TIPO NEMA, CORRENTE NOMINAL DE 35 ATÉ 50A - FORNECIMENTO E INSTALAÇÃO. AF_07/2025</t>
  </si>
  <si>
    <t>DISJUNTOR TERMOMAGNÉTICO TRIPOLAR, CORRENTE NOMINAL DE 125A - FORNECIMENTO E INSTALAÇÃO. AF_07/2025</t>
  </si>
  <si>
    <t>DISJUNTOR TERMOMAGNÉTICO TRIPOLAR, CORRENTE NOMINAL DE 200A - FORNECIMENTO E INSTALAÇÃO. AF_07/2025</t>
  </si>
  <si>
    <t>DISJUNTOR TERMOMAGNÉTICO TRIPOLAR, CORRENTE NOMINAL DE 250A - FORNECIMENTO E INSTALAÇÃO. AF_07/2025</t>
  </si>
  <si>
    <t>DISJUNTOR TERMOMAGNÉTICO TRIPOLAR, CORRENTE NOMINAL DE 400A - FORNECIMENTO E INSTALAÇÃO. AF_07/2025</t>
  </si>
  <si>
    <t>DISJUNTOR TERMOMAGNÉTICO TRIPOLAR, CORRENTE NOMINAL DE 600A - FORNECIMENTO E INSTALAÇÃO. AF_07/2025</t>
  </si>
  <si>
    <t>DISJUNTOR TETRAPOLAR TIPO DR, CORRENTE NOMINAL DE 25A - FORNECIMENTO E INSTALAÇÃO. AF_07/2025</t>
  </si>
  <si>
    <t>DISJUNTOR TETRAPOLAR TIPO DR, CORRENTE NOMINAL DE 40A - FORNECIMENTO E INSTALAÇÃO. AF_07/2025</t>
  </si>
  <si>
    <t>DISJUNTOR TRIPOLAR DIN 63A - FORNECIMENTO E INSTALAÇÃO. AF_07/2025</t>
  </si>
  <si>
    <t>DISJUNTOR TRIPOLAR DIN 80A - FORNECIMENTO E INSTALAÇÃO. AF_07/2025</t>
  </si>
  <si>
    <t>DISJUNTOR TRIPOLAR TIPO DIN, CORRENTE NOMINAL DE 10A - FORNECIMENTO E INSTALAÇÃO. AF_07/2025</t>
  </si>
  <si>
    <t>DISJUNTOR TRIPOLAR TIPO DIN, CORRENTE NOMINAL DE 16A - FORNECIMENTO E INSTALAÇÃO. AF_07/2025</t>
  </si>
  <si>
    <t>DISJUNTOR TRIPOLAR TIPO DIN, CORRENTE NOMINAL DE 20A - FORNECIMENTO E INSTALAÇÃO. AF_07/2025</t>
  </si>
  <si>
    <t>DISJUNTOR TRIPOLAR TIPO DIN, CORRENTE NOMINAL DE 25A - FORNECIMENTO E INSTALAÇÃO. AF_07/2025</t>
  </si>
  <si>
    <t>DISJUNTOR TRIPOLAR TIPO DIN, CORRENTE NOMINAL DE 32A - FORNECIMENTO E INSTALAÇÃO. AF_07/2025</t>
  </si>
  <si>
    <t>DISJUNTOR TRIPOLAR TIPO DIN, CORRENTE NOMINAL DE 40A - FORNECIMENTO E INSTALAÇÃO. AF_07/2025</t>
  </si>
  <si>
    <t>DISJUNTOR TRIPOLAR TIPO DIN, CORRENTE NOMINAL DE 50A - FORNECIMENTO E INSTALAÇÃO. AF_07/2025</t>
  </si>
  <si>
    <t>DISJUNTOR TRIPOLAR TIPO NEMA, CORRENTE NOMINAL DE 10 ATÉ 50A - FORNECIMENTO E INSTALAÇÃO. AF_07/2025</t>
  </si>
  <si>
    <t>DISJUNTOR TRIPOLAR TIPO NEMA, CORRENTE NOMINAL DE 60 ATÉ 100A - FORNECIMENTO E INSTALAÇÃO. AF_07/2025</t>
  </si>
  <si>
    <t>DISPOSITIVO DPS 20KA-175V OU 275V - FORNECIMENTO E INSTALAÇÃO. AF_07/2025</t>
  </si>
  <si>
    <t>DISPOSITIVO DPS 40KA-175V OU 275V - FORNECIMENTO E INSTALAÇÃO. AF_07/2025</t>
  </si>
  <si>
    <t>DISPOSITIVO DPS 60KA-275V - FORNECIMENTO E INSTALAÇÃO. AF_07/2025</t>
  </si>
  <si>
    <t>GABARITO PARA BARRAMENTO BLINDADO - FORNECIMENTO E INSTALAÇÃO. AF_07/2025</t>
  </si>
  <si>
    <t>PEÇA RETA DE BARRAMENTO BLINDADO, 1000A - FORNECIMENTO E INSTALAÇÃO. AF_07/2025</t>
  </si>
  <si>
    <t>PEÇA RETA DE BARRAMENTO BLINDADO, 1250A - FORNECIMENTO E INSTALAÇÃO. AF_07/2025</t>
  </si>
  <si>
    <t>PEÇA RETA DE BARRAMENTO BLINDADO, 1600A - FORNECIMENTO E INSTALAÇÃO. AF_07/2025</t>
  </si>
  <si>
    <t>PEÇA RETA DE BARRAMENTO BLINDADO, 2000A - FORNECIMENTO E INSTALAÇÃO. AF_07/2025</t>
  </si>
  <si>
    <t>PEÇA RETA DE BARRAMENTO BLINDADO, 2500A - FORNECIMENTO E INSTALAÇÃO. AF_07/2025</t>
  </si>
  <si>
    <t>PEÇA RETA DE BARRAMENTO BLINDADO, 250A - FORNECIMENTO E INSTALAÇÃO. AF_07/2025</t>
  </si>
  <si>
    <t>PEÇA RETA DE BARRAMENTO BLINDADO, 350A - FORNECIMENTO E INSTALAÇÃO. AF_07/2025</t>
  </si>
  <si>
    <t>PEÇA RETA DE BARRAMENTO BLINDADO, 450A - FORNECIMENTO E INSTALAÇÃO. AF_07/2025</t>
  </si>
  <si>
    <t>PEÇA RETA DE BARRAMENTO BLINDADO, 550A - FORNECIMENTO E INSTALAÇÃO. AF_07/2025</t>
  </si>
  <si>
    <t>PEÇA RETA DE BARRAMENTO BLINDADO, 630A - FORNECIMENTO E INSTALAÇÃO. AF_07/2025</t>
  </si>
  <si>
    <t>QUADRO DE DISTRIBUIÇÃO DE ENERGIA EM CHAPA DE AÇO GALVANIZADO, DE EMBUTIR, COM BARRAMENTO TRIFÁSICO, PARA 12 DISJUNTORES DIN 100A - FORNECIMENTO E INSTALAÇÃO. AF_07/2025</t>
  </si>
  <si>
    <t>QUADRO DE DISTRIBUIÇÃO DE ENERGIA EM CHAPA DE AÇO GALVANIZADO, DE EMBUTIR, COM BARRAMENTO TRIFÁSICO, PARA 18 DISJUNTORES DIN 100A - FORNECIMENTO E INSTALAÇÃO. AF_07/2025</t>
  </si>
  <si>
    <t>QUADRO DE DISTRIBUIÇÃO DE ENERGIA EM CHAPA DE AÇO GALVANIZADO, DE EMBUTIR, COM BARRAMENTO TRIFÁSICO, PARA 24 DISJUNTORES DIN 100A - FORNECIMENTO E INSTALAÇÃO. AF_07/2025</t>
  </si>
  <si>
    <t>QUADRO DE DISTRIBUIÇÃO DE ENERGIA EM CHAPA DE AÇO GALVANIZADO, DE EMBUTIR, COM BARRAMENTO TRIFÁSICO, PARA 28 DISJUNTORES DIN 100A - FORNECIMENTO E INSTALAÇÃO. AF_07/2025</t>
  </si>
  <si>
    <t>QUADRO DE DISTRIBUIÇÃO DE ENERGIA EM CHAPA DE AÇO GALVANIZADO, DE EMBUTIR, COM BARRAMENTO TRIFÁSICO, PARA 30 DISJUNTORES DIN 150A - FORNECIMENTO E INSTALAÇÃO. AF_07/2025</t>
  </si>
  <si>
    <t>QUADRO DE DISTRIBUIÇÃO DE ENERGIA EM CHAPA DE AÇO GALVANIZADO, DE EMBUTIR, COM BARRAMENTO TRIFÁSICO, PARA 30 DISJUNTORES DIN 225A - FORNECIMENTO E INSTALAÇÃO. AF_07/2025</t>
  </si>
  <si>
    <t>QUADRO DE DISTRIBUIÇÃO DE ENERGIA EM CHAPA DE AÇO GALVANIZADO, DE EMBUTIR, COM BARRAMENTO TRIFÁSICO, PARA 36 DISJUNTORES DIN 100A - FORNECIMENTO E INSTALAÇÃO. AF_07/2025</t>
  </si>
  <si>
    <t>QUADRO DE DISTRIBUIÇÃO DE ENERGIA EM CHAPA DE AÇO GALVANIZADO, DE EMBUTIR, COM BARRAMENTO TRIFÁSICO, PARA 40 DISJUNTORES DIN 100A - FORNECIMENTO E INSTALAÇÃO. AF_07/2025</t>
  </si>
  <si>
    <t>QUADRO DE DISTRIBUIÇÃO DE ENERGIA EM CHAPA DE AÇO GALVANIZADO, DE EMBUTIR, COM BARRAMENTO TRIFÁSICO, PARA 48 DISJUNTORES DIN 100A - FORNECIMENTO E INSTALAÇÃO. AF_07/2025</t>
  </si>
  <si>
    <t>QUADRO DE DISTRIBUIÇÃO DE ENERGIA EM CHAPA DE AÇO GALVANIZADO, DE SOBREPOR, COM BARRAMENTO TRIFÁSICO, PARA 18 DISJUNTORES DIN 100A - FORNECIMENTO E INSTALAÇÃO. AF_07/2025</t>
  </si>
  <si>
    <t>QUADRO DE DISTRIBUIÇÃO DE ENERGIA EM CHAPA DE AÇO GALVANIZADO, DE SOBREPOR, COM BARRAMENTO TRIFÁSICO, PARA 28 DISJUNTORES DIN 100A - FORNECIMENTO E INSTALAÇÃO. AF_07/2025</t>
  </si>
  <si>
    <t>QUADRO DE DISTRIBUIÇÃO DE ENERGIA EM CHAPA DE AÇO GALVANIZADO, DE SOBREPOR, COM BARRAMENTO TRIFÁSICO, PARA 36 DISJUNTORES DIN 100A - FORNECIMENTO E INSTALAÇÃO. AF_07/2025</t>
  </si>
  <si>
    <t>QUADRO DE DISTRIBUIÇÃO DE ENERGIA EM CHAPA DE AÇO GALVANIZADO, DE SOBREPOR, COM BARRAMENTO TRIFÁSICO, PARA 48 DISJUNTORES DIN 100A - FORNECIMENTO E INSTALAÇÃO. AF_07/2025</t>
  </si>
  <si>
    <t>QUADRO DE DISTRIBUIÇÃO DE ENERGIA EM PVC, DE EMBUTIR, SEM BARRAMENTO, PARA 3 DISJUNTORES - FORNECIMENTO E INSTALAÇÃO. AF_07/2025</t>
  </si>
  <si>
    <t>QUADRO DE DISTRIBUIÇÃO DE ENERGIA EM PVC, DE EMBUTIR, SEM BARRAMENTO, PARA 6 DISJUNTORES - FORNECIMENTO E INSTALAÇÃO. AF_07/2025</t>
  </si>
  <si>
    <t>QUADRO DE DISTRIBUIÇÃO DE LUZ EM PVC PARA 12 DISJUNTORES - FORNECIMENTO E INSTALAÇÃO. AF_07/2025</t>
  </si>
  <si>
    <t>QUADRO DE DISTRIBUIÇÃO DE LUZ EM PVC PARA 24 DISJUNTORES - FORNECIMENTO E INSTALAÇÃO. AF_07/2025</t>
  </si>
  <si>
    <t>QUADRO DE DISTRIBUIÇÃO DE LUZ EM PVC PARA 4 DISJUNTORES - FORNECIMENTO E INSTALAÇÃO. AF_07/2025</t>
  </si>
  <si>
    <t>QUADRO DE DISTRIBUIÇÃO DE LUZ EM PVC PARA 8 DISJUNTORES - FORNECIMENTO E INSTALAÇÃO. AF_07/2025</t>
  </si>
  <si>
    <t>QUADRO DE MEDIÇÃO GERAL DE ENERGIA COM 12 MEDIDORES - FORNECIMENTO E INSTALAÇÃO. AF_07/2025</t>
  </si>
  <si>
    <t>QUADRO DE MEDIÇÃO GERAL DE ENERGIA COM 16 MEDIDORES - FORNECIMENTO E INSTALAÇÃO. AF_07/2025</t>
  </si>
  <si>
    <t>QUADRO DE MEDIÇÃO GERAL DE ENERGIA COM 8 MEDIDORES - FORNECIMENTO E INSTALAÇÃO. AF_07/2025</t>
  </si>
  <si>
    <t>QUADRO DE MEDIÇÃO GERAL DE ENERGIA PARA 1 MEDIDOR DE SOBREPOR - FORNECIMENTO E INSTALAÇÃO. AF_07/2025</t>
  </si>
  <si>
    <t>QUADRO DE MEDIÇÃO GERAL DE ENERGIA PARA BARRAMENTO BLINDADO COM 4 MEDIDORES - FORNECIMENTO E INSTALAÇÃO. AF_07/2025</t>
  </si>
  <si>
    <t>COTOVELO EM COBRE, 45 GRAUS, DN 1 1/8", INSTALADO EM RAMAL DE ALIMENTAÇÃO DE AR-CONDICIONADO COM CONDENSADORA CENTRAL - FORNECIMENTO E INSTALAÇÃO. AF_07/2025</t>
  </si>
  <si>
    <t>COTOVELO EM COBRE, 45 GRAUS, DN 1 5/8", INSTALADO EM RAMAL DE ALIMENTAÇÃO DE AR-CONDICIONADO COM CONDENSADORA CENTRAL - FORNECIMENTO E INSTALAÇÃO. AF_07/2025</t>
  </si>
  <si>
    <t>COTOVELO EM COBRE, 90 GRAUS, DN 1 1/8", INSTALADO EM RAMAL DE ALIMENTAÇÃO DE AR-CONDICIONADO COM CONDENSADORA CENTRAL - FORNECIMENTO E INSTALAÇÃO. AF_07/2025</t>
  </si>
  <si>
    <t>COTOVELO EM COBRE, 90 GRAUS, DN 1 5/8", INSTALADO EM RAMAL DE ALIMENTAÇÃO DE AR-CONDICIONADO COM CONDENSADORA CENTRAL - FORNECIMENTO E INSTALAÇÃO. AF_07/2025</t>
  </si>
  <si>
    <t>LUVA EM COBRE, DN 1 1/8", INSTALADO EM RAMAL DE ALIMENTAÇÃO DE AR-CONDICIONADO COM CONDENSADORA CENTRAL - FORNECIMENTO E INSTALAÇÃO. AF_07/2025</t>
  </si>
  <si>
    <t>LUVA EM COBRE, DN 1 5/8", INSTALADO EM RAMAL DE ALIMENTAÇÃO DE AR-CONDICIONADO COM CONDENSADORA CENTRAL - FORNECIMENTO E INSTALAÇÃO. AF_07/2025</t>
  </si>
  <si>
    <t>REFINETE EM COBRE, DN 1 1/8", INSTALADO EM RAMAL DE ALIMENTAÇÃO DE AR-CONDICIONADO COM CONDENSADORA CENTRAL - INSTALAÇÃO. AF_07/2025</t>
  </si>
  <si>
    <t>REFINETE EM COBRE, DN 1 5/8", INSTALADO EM RAMAL DE ALIMENTAÇÃO DE AR-CONDICIONADO COM CONDENSADORA CENTRAL - INSTALAÇÃO. AF_07/2025</t>
  </si>
  <si>
    <t>TE EM COBRE, DN 1 1/8", INSTALADO EM RAMAL DE ALIMENTAÇÃO DE AR-CONDICIONADO COM CONDENSADORA CENTRAL - FORNECIMENTO E INSTALAÇÃO. AF_07/2025</t>
  </si>
  <si>
    <t>TE EM COBRE, DN 1 5/8", INSTALADO EM RAMAL DE ALIMENTAÇÃO DE AR-CONDICIONADO COM CONDENSADORA CENTRAL - FORNECIMENTO E INSTALAÇÃO. AF_07/2025</t>
  </si>
  <si>
    <t>TUBO EM COBRE FLEXÍVEL, DN 1/2", COM ISOLAMENTO, INSTALADO EM RAMAL DE ALIMENTAÇÃO DE AR-CONDICIONADO - FORNECIMENTO E INSTALAÇÃO. AF_07/2025</t>
  </si>
  <si>
    <t>TUBO EM COBRE FLEXÍVEL, DN 1/4", COM ISOLAMENTO, INSTALADO EM RAMAL DE ALIMENTAÇÃO DE AR-CONDICIONADO - FORNECIMENTO E INSTALAÇÃO. AF_07/2025</t>
  </si>
  <si>
    <t>TUBO EM COBRE FLEXÍVEL, DN 3/4", COM ISOLAMENTO, INSTALADO EM RAMAL DE ALIMENTAÇÃO DE AR-CONDICIONADO - FORNECIMENTO E INSTALAÇÃO. AF_07/2025</t>
  </si>
  <si>
    <t>TUBO EM COBRE FLEXÍVEL, DN 3/8", COM ISOLAMENTO, INSTALADO EM RAMAL DE ALIMENTAÇÃO DE AR-CONDICIONADO - FORNECIMENTO E INSTALAÇÃO. AF_07/2025</t>
  </si>
  <si>
    <t>TUBO EM COBRE FLEXÍVEL, DN 5/8", COM ISOLAMENTO, INSTALADO EM RAMAL DE ALIMENTAÇÃO DE AR-CONDICIONADO - FORNECIMENTO E INSTALAÇÃO. AF_07/2025</t>
  </si>
  <si>
    <t>TUBO EM COBRE FLEXÍVEL, DN 7/8", COM ISOLAMENTO, INSTALADO EM RAMAL DE ALIMENTAÇÃO DE AR-CONDICIONADO - FORNECIMENTO E INSTALAÇÃO. AF_07/2025</t>
  </si>
  <si>
    <t>TUBO EM COBRE RÍGIDO, DN 1 1/8"", COM ISOLAMENTO, INSTALADO EM RAMAL DE ALIMENTAÇÃO DE AR-CONDICIONADO COM CONDENSADORA CENTRAL - FORNECIMENTO E INSTALAÇÃO. AF_07/2025</t>
  </si>
  <si>
    <t>TUBO EM COBRE RÍGIDO, DN 1 5/8"", COM ISOLAMENTO, INSTALADO EM RAMAL DE ALIMENTAÇÃO DE AR-CONDICIONADO COM CONDENSADORA CENTRAL - FORNECIMENTO E INSTALAÇÃO. AF_07/2025</t>
  </si>
  <si>
    <t>CURSO DE CAPACITAÇÃO PARA AUXILIAR DE LABORATORIO (ENCARGOS COMPLEMENTARES) - MENSALISTA</t>
  </si>
  <si>
    <t>CURSO DE CAPACITAÇÃO PARA AZULEJISTA OU LADRILHEIRO (ENCARGOS COMPLEMENTARES) - HORISTA</t>
  </si>
  <si>
    <t>CURSO DE CAPACITAÇÃO PARA AZULEJISTA OU LADRILHEIRO (ENCARGOS COMPLEMENTARES) - MENSALISTA</t>
  </si>
  <si>
    <t>MONTADOR ELETROMECÂNICO COM ENCARGOS COMPLEMENTARES</t>
  </si>
  <si>
    <t>2.1</t>
  </si>
  <si>
    <t>3.1</t>
  </si>
  <si>
    <t>Unid.</t>
  </si>
  <si>
    <t>3.2</t>
  </si>
  <si>
    <t>3.3</t>
  </si>
  <si>
    <t>Porcentagem Período</t>
  </si>
  <si>
    <t>Custo Período</t>
  </si>
  <si>
    <t>09.006.0018-0</t>
  </si>
  <si>
    <t>ADUBO ORGANICO (ESTERCO DE GADO).FORNECIMENTO</t>
  </si>
  <si>
    <t>09.006.0018-A</t>
  </si>
  <si>
    <t>11.023.0030-0</t>
  </si>
  <si>
    <t>TELA PARA ESTRUTURA DE CONCRETO ARMADO,FORMADA POR FIOS DE ACO CA-60,COM DIAMETRO DE 3,4MM,CRUZADOS E SOLDADOS ENTRE SI,FORMANDO MALHAS QUADRADAS COM ESPACAMENTO ENTRE OS FIOS DE (15X15)CM.FORNECIMENTO</t>
  </si>
  <si>
    <t>11.023.0030-A</t>
  </si>
  <si>
    <t>11.023.0032-0</t>
  </si>
  <si>
    <t>TELA PARA ESTRUTURA DE CONCRETO ARMADO,FORMADA POR FIOS DE ACO CA-60,COM DIAMETRO DE 4,2MM,CRUZADOS E SOLDADOS ENTRE SI,FORMANDO MALHAS QUADRADAS COM ESPACAMENTO ENTRE OS FIOS DE (15X15)CM.FORNECIMENTO</t>
  </si>
  <si>
    <t>11.023.0032-A</t>
  </si>
  <si>
    <t>11.023.0034-0</t>
  </si>
  <si>
    <t>TELA PARA ESTRUTURA DE CONCRETO ARMADO,FORMADA POR FIOS DE ACO CA-60,CRUZADOS E SOLDADOS ENTRE SI,FORMANDO MALHAS RETANGULARES DE FIOS COM DIAMETRO DE 4,2MM E ESPACAMENTO ENTRE ELES DE (30X15)CM.FORNECIMENTO</t>
  </si>
  <si>
    <t>11.023.0034-A</t>
  </si>
  <si>
    <t>11.023.0038-0</t>
  </si>
  <si>
    <t>TELA PARA ESTRUTURA DE CONCRETO ARMADO,FORMADA POR FIOS DE ACO-60,CRUZADAS E SOLDADAS ENTRE SI, FORMANDO MALHAS QUADRADAS DE FIOS COM DIAMETRO DE 4,2MM E ESPACAMENTO ENTRE ELES DE10X10CM.FORNECIMENTO</t>
  </si>
  <si>
    <t>11.023.0038-A</t>
  </si>
  <si>
    <t>CONDICIONADOR DE AR TIPO SPLIT 9000 BTU/H COMPREENDENDO 1 CONDENSADOR E 1 EVAPORADOR(VIDE INSTALACAO,ASSENTAMENTO E INTERLIGACOES FAMILIA 15.005).FORNECIMENTO</t>
  </si>
  <si>
    <t>CONDICIONADOR DE AR TIPO SPLIT 12000 BTU/H COMPREENDENDO 1 CONDENSADOR E 1 EVAPORADOR(VIDE INSTALACAO,ASSENTAMENTO E INTERLIGACOES FAMILIA 15.005).FORNECIMENTO</t>
  </si>
  <si>
    <t>CONDICIONADOR DE AR TIPO SPLIT 18000 BTU/H COMPREENDENDO 1 CONDENSADOR E 1 EVAPORADOR(VIDE INSTALACAO,ASSENTAMENTO E INTERLIGACOES FAMILIA 15.005).FORNECIMENTO</t>
  </si>
  <si>
    <t>CONDICIONADOR DE AR TIPO SPLIT 18000 BTU/H COMPREENDENDO 1 CONDENSADOR E 2 EVAPORADORES(VIDE INSTALACAO,ASSENTAMENTO E INTERLIGACOES FAMILIA 15.005).FORNECIMENTO</t>
  </si>
  <si>
    <t>CONDICIONADOR DE AR TIPO SPLIT 24000 BTU/H COMPREENDENDO 1 CONDENSADOR E 1 EVAPORADOR(VIDE INSTALACAO,ASSENTAMENTO E INTERLIGACOES FAMILIA 15.005).FORNECIMENTO</t>
  </si>
  <si>
    <t>CONDICIONADOR DE AR TIPO SPLIT 24000 BTU/H COMPREENDENDO 1 CONDENSADOR E 2 EVAPORADORES(VIDE INSTALACAO,ASSENTAMENTO E INTERLIGACOES FAMILIA 15.005).FORNECIMENTO</t>
  </si>
  <si>
    <t>CONDICIONADOR DE AR TIPO SPLIT 30000 BTU/H COMPREENDENDO 1 CONDENSADOR E 1 EVAPORADOR(VIDE INSTALACAO,ASSENTAMENTO E INTERLIGACOES FAMILIA 15.005).FORNECIMENTO</t>
  </si>
  <si>
    <t>CONDICIONADOR DE AR TIPO SPLIT 36000 BTU/H COMPREENDENDO 1 CONDENSADOR E  1 EVAPORADOR(VIDE INSTALACAO,ASSENTAMENTO E INTERLIGACOES FAMILIA 15.005).FORNECIMENTO</t>
  </si>
  <si>
    <t>CONDICIONADOR DE AR TIPO SPLIT 48000 BTU/H COMPREENDENDO 1 CONDENSADOR E 1 EVAPORADOR(VIDE INSTALACAO,ASSENTAMENTO E INTERLIGACOES FAMILIA 15.005).FORNECIMENTO</t>
  </si>
  <si>
    <t>CONDICIONADOR DE AR TIPO SPLIT 60000 BTU/H COMPREENDENDO 1 CONDENSADOR E 1 EVAPORADOR(VIDE INSTALACAO,ASSENTAMENTO E INTERLIGACOES FAMILIA 15.005).FORNECIMENTO</t>
  </si>
  <si>
    <t>19.004.0104-2</t>
  </si>
  <si>
    <t>PLATAFORMA ELEVATORIA ARTICULADA COM CAPACIDADE DE TRABALHODE ATE 25,77M DE ALTURA,CAPACIDADE MAXIMA DE CARGA EM TORNODE 250KG,BRACO ELEVADOR ARTICULADO PARA ICAMENTO COM CAPACIDADE DE POSICIONAMENTO VERTICAL,HORIZONTAL E DE TRANSPOSICAOCOM SENSORES DE SEGURANCA,ROTACAO DA BASE GIRATORIA EM 360°,MOTOR A DIESEL,INCLUSIVE OPERADOR</t>
  </si>
  <si>
    <t>19.004.0104-3</t>
  </si>
  <si>
    <t>PLATAFORMA ELEVATORIA ARTICULADA COM CAPACIDADE DE TRABALHODE ATE 25,77M DE ALTURA,CAPACIDADE MAXIMA DE CARGA EM TORNODE 250KG,BRACO ELEVADOR ARTICULADO PARA ICAMENTO COM CAPACIDADE DE POSICIONAMENTO VERTICAL,HORIZONTAL E DE TRANSPOSICAOCOM SENSORES DE SEGURANCA,ROTACAO DA BASE GIRATORIA EM 360º,MOTOR A DIESEL,INCLUSIVE OPERADOR</t>
  </si>
  <si>
    <t>19.004.0104-4</t>
  </si>
  <si>
    <t>19.004.0104-C</t>
  </si>
  <si>
    <t>19.004.0104-D</t>
  </si>
  <si>
    <t>19.004.0104-E</t>
  </si>
  <si>
    <t>CONDICIONADOR DE AR TIPO SPLIT, DE 09.000 BTU/H, COM 1 CONDENSADOR E 1 EVAPORADOR</t>
  </si>
  <si>
    <t>CONDICIONADOR DE AR TIPO SPLIT, DE 12.000 BTU/H, COM 1 CONDENSADOR E 1 EVAPORADOR</t>
  </si>
  <si>
    <t>CONDICIONADOR DE AR TIPO SPLIT, DE 18.000 BTU/H, COM 1 CONDENSADOR E 1 EVAPORADOR</t>
  </si>
  <si>
    <t>CONDICIONADOR DE AR TIPO SPLIT, DE 18.000 BTU/H, COM 1 CONDENSADOR E 2 EVAPORADORES DE 09.000 BTU/H</t>
  </si>
  <si>
    <t>CONDICIONADOR DE AR TIPO SPLIT, DE 24.000 BTU/H, COM 1 CONDENSADOR E 1 EVAPORADOR</t>
  </si>
  <si>
    <t>CONDICIONADOR DE AR TIPO SPLIT, DE 24.000 BTU/H, COM 1 CONDENSADOR E 2 EVAPORADORES DE 12.000 BTU/H</t>
  </si>
  <si>
    <t>CONDICIONADOR DE AR TIPO SPLIT, DE 30.000 BTU/H, COM 1 CONDENSADOR E 1 EVAPORADOR</t>
  </si>
  <si>
    <t>CONDICIONADOR DE AR TIPO SPLIT, DE 36.000 BTU/H, COM 1 CONDENSADOR E 1 EVAPORADOR</t>
  </si>
  <si>
    <t>CONDICIONADOR DE AR TIPO SPLIT, DE 48.000 BTU/H, COM 1 CONDENSADOR E 1 EVAPORADOR</t>
  </si>
  <si>
    <t>CONDICIONADOR DE AR TIPO SPLIT, DE 60.000 BTU/H, COM 1 CONDENSADOR E 1 EVAPORADOR</t>
  </si>
  <si>
    <t>ADICIONAL DE EXTENSAO EXCEDENTE A 1,0 MEM TUBOS COM FLANGES INTEGRAL FUNDIDOS,CLASSE K-14,PN-16,P/AGUA COM DIAM.1000MM</t>
  </si>
  <si>
    <t>ADICIONAL DE EXTENSAO EXCEDENTE A 1,0MEM TUBOS COM FLANGES INTEGRAL FUNDIDOS,CLASSE K-14,PN-16,P/AGUA,COM DIAM.1200MM</t>
  </si>
  <si>
    <t>SILO DE ESTOCAGEM A GRANEL PARA CIMENTOCOM CAPACIDADE APROXIMADA DE 50T</t>
  </si>
  <si>
    <t>SILO DE ESTOCAGEM A GRANEL PARA CIMENTOCOM CAPACIDADE APROXIMADA DE 100T</t>
  </si>
  <si>
    <t>SILO DE ESTOCAGEM A GRANEL PARA CIMENTOCOM CAPACIDADE APROXIMADA DE 120T</t>
  </si>
  <si>
    <t>SILO DE AGREGADOS COM CAPACIDADE APROXIMADA DE 10M3</t>
  </si>
  <si>
    <t>SILO DE AGREGADOS COM CAPACIDADE APROXIMADA DE 40M3</t>
  </si>
  <si>
    <t>40150</t>
  </si>
  <si>
    <t>PLATAFORMA ELEVATORIA ARTICULADA,PRECO SEM PNEUS,CAP.TRAB.ATE 25,77M DE ALT.,CAP.MAX.DE CARGA EM TORNO DE 250KG,ROTACAODA BASE GIRATORIA EM 360º,MOTOR DIESEL</t>
  </si>
  <si>
    <t>40174</t>
  </si>
  <si>
    <t>CONJUNTO DE 4 PNEUS DIAGONAIS 18-625</t>
  </si>
  <si>
    <t>40175</t>
  </si>
  <si>
    <t>UNIDADE CONDENSADORA VRF, 8HP, QUENTE/FRIO, 220/380V</t>
  </si>
  <si>
    <t>40176</t>
  </si>
  <si>
    <t>UNIDADE CONDENSADORA VRF, 10HP, QUENTE/FRIO, 220/380V</t>
  </si>
  <si>
    <t>40177</t>
  </si>
  <si>
    <t>UNIDADE CONDENSADORA VRF, 12HP, QUENTE/FRIO, 220/380V</t>
  </si>
  <si>
    <t>40178</t>
  </si>
  <si>
    <t>UNIDADE CONDENSADORA VRF, 14HP, QUENTE/FRIO, 220/380V</t>
  </si>
  <si>
    <t>40179</t>
  </si>
  <si>
    <t>UNIDADE CONDENSADORA VRF, 16HP, QUENTE/FRIO, 220/380V</t>
  </si>
  <si>
    <t>40180</t>
  </si>
  <si>
    <t>UNIDADE CONDENSADORA VRF, 18HP, QUENTE/FRIO, 220/380V</t>
  </si>
  <si>
    <t>40181</t>
  </si>
  <si>
    <t>UNIDADE CONDENSADORA VRF, 20HP, QUENTE/FRIO, 220/380V</t>
  </si>
  <si>
    <t>40182</t>
  </si>
  <si>
    <t>UNIDADE CONDENSADORA VRF, 22HP, QUENTE/FRIO, 220/380V</t>
  </si>
  <si>
    <t>40183</t>
  </si>
  <si>
    <t>UNIDADE CONDENSADORA VRF, 24HP, QUENTE/FRIO, 220/380V</t>
  </si>
  <si>
    <t>40184</t>
  </si>
  <si>
    <t>UNIDADE CONDENSADORA VRF, 26HP, QUENTE/FRIO, 220/380V</t>
  </si>
  <si>
    <t>40185</t>
  </si>
  <si>
    <t>UNIDADE CONDENSADORA VRF, 28HP, QUENTE/FRIO, 220/380V</t>
  </si>
  <si>
    <t>40186</t>
  </si>
  <si>
    <t>UNIDADE EVAPORADORA VRF, TIPO HI WALL, DE 12.000 BTU/H, 220/380V</t>
  </si>
  <si>
    <t>40187</t>
  </si>
  <si>
    <t>UNIDADE EVAPORADORA VRF, TIPO HI WALL, DE 24.000 BTU/H, 220/380V</t>
  </si>
  <si>
    <t>40188</t>
  </si>
  <si>
    <t>UNIDADE EVAPORADORA VRF, TIPO HI WALL, EM TORNO DE 30.000 A 36.000 BTU/H, 220/380V</t>
  </si>
  <si>
    <t>40189</t>
  </si>
  <si>
    <t>UNIDADE EVAPORADORA VRF, TIPO PISO, TETOOU PISO-TETO, EM TORNO DE 12.000 A 18.000 BTU/H, 220/380V</t>
  </si>
  <si>
    <t>40190</t>
  </si>
  <si>
    <t>UNIDADE EVAPORADORA VRF, TIPO PISO, TETOOU PISO-TETO, DE 24.000 BTU/H, 220/380V</t>
  </si>
  <si>
    <t>40191</t>
  </si>
  <si>
    <t>UNIDADE EVAPORADORA VRF, TIPO PISO, TETOOU PISO-TETO, EM TORNO DE 36.000 A 38.000 BTU/H, 220/380V</t>
  </si>
  <si>
    <t>40192</t>
  </si>
  <si>
    <t>UNIDADE EVAPORADORA, VRF, TIPO PISO, TETO OU PISO-TETO, DE 48.000 BTU/H, 220/380V</t>
  </si>
  <si>
    <t>EXECUÇÃO DE VALETA DE CONCRETO ARMADO MOLDADO IN LOCO, ESPESSURA DE 0,08 M, GEOMETRIA TRAPEIZOIDAL, COM DIMENSÕES INTERNAS: B1=*1,20* M; B2=*0,4* M; H=0,4 M. AF_05/2025</t>
  </si>
  <si>
    <t>EXECUÇÃO DE VALETA DE CONCRETO ARMADO MOLDADO IN LOCO, ESPESSURA DE 0,08 M, GEOMETRIA TRAPEIZOIDAL, COM DIMENSÕES INTERNAS: B1=0,6 M; B2=0,20 M; H=0,20 M. AF_05/2025</t>
  </si>
  <si>
    <t>EXECUÇÃO DE VALETA DE CONCRETO ARMADO MOLDADO IN LOCO, ESPESSURA DE 0,08 M, GEOMETRIA TRAPEIZOIDAL, COM DIMENSÕES INTERNAS: B1=0,7 M; B2=0,30 M; H=0,20 M. AF_05/2025</t>
  </si>
  <si>
    <t>EXECUÇÃO DE VALETA DE CONCRETO ARMADO MOLDADO IN LOCO, ESPESSURA DE 0,08 M, GEOMETRIA TRAPEIZOIDAL, COM DIMENSÕES INTERNAS: B1=0,8 M; B2=0,30 M; H=0,25 M. AF_05/2025</t>
  </si>
  <si>
    <t>EXECUÇÃO DE VALETA DE CONCRETO ARMADO MOLDADO IN LOCO, ESPESSURA DE 0,08 M, GEOMETRIA TRAPEIZOIDAL, COM DIMENSÕES INTERNAS: B1=0,9 M; B2=0,30 M; H=0,30 M. AF_05/2025</t>
  </si>
  <si>
    <t>EXECUÇÃO DE VALETA DE CONCRETO ARMADO MOLDADO IN LOCO, ESPESSURA DE 0,08 M, GEOMETRIA TRAPEIZOIDAL, COM DIMENSÕES INTERNAS: B1=1,0 M; B2=0,40 M; H=0,30 M. AF_05/2025</t>
  </si>
  <si>
    <t>EXECUÇÃO DE VALETA DE CONCRETO ARMADO MOLDADO IN LOCO, ESPESSURA DE 0,08 M, GEOMETRIA TRAPEIZOIDAL, COM DIMENSÕES INTERNAS: B1=1,1 M; B2=0,40 M; H=0,35 M. AF_05/2025</t>
  </si>
  <si>
    <t>EXECUÇÃO DE VALETA DE CONCRETO MOLDADO IN LOCO, ESPESSURA DE 0,08 M, GEOMETRIA TRAPEIZOIDAL, COM DIMENSÕES INTERNAS: B1=*1,0* M; B2=0,40 M; H=*0,30* M. AF_05/2025</t>
  </si>
  <si>
    <t>EXECUÇÃO DE VALETA DE CONCRETO MOLDADO IN LOCO, ESPESSURA DE 0,08 M, GEOMETRIA TRAPEIZOIDAL, COM DIMENSÕES INTERNAS: B1=*1,2* M; B2=*0,4* M; H= 0,4 M. AF_05/2025</t>
  </si>
  <si>
    <t>EXECUÇÃO DE VALETA DE CONCRETO MOLDADO IN LOCO, ESPESSURA DE 0,08 M, GEOMETRIA TRAPEIZOIDAL, COM DIMENSÕES INTERNAS: B1=*1,5* M; B2=*0,50* M; H=*0,50* M. AF_05/2025</t>
  </si>
  <si>
    <t>EXECUÇÃO DE VALETA DE CONCRETO MOLDADO IN LOCO, ESPESSURA DE 0,08 M, GEOMETRIA TRAPEIZOIDAL, COM DIMENSÕES INTERNAS: B1=*1,8* M; B2=*0,60* M; H=*0,6* M. AF_05/2025</t>
  </si>
  <si>
    <t>EXECUÇÃO DE VALETA DE CONCRETO MOLDADO IN LOCO, ESPESSURA DE 0,08 M, GEOMETRIA TRAPEIZOIDAL, COM DIMENSÕES INTERNAS: B1=*2,0* M; B2=*0,8* M; H=0,6 M. AF_05/2025</t>
  </si>
  <si>
    <t>EXECUÇÃO DE VALETA DE CONCRETO MOLDADO IN LOCO, ESPESSURA DE 0,08 M, GEOMETRIA TRAPEIZOIDAL, COM DIMENSÕES INTERNAS: B1=0,6M; B2=0,20 M; H=0,20 M. AF_05/2025</t>
  </si>
  <si>
    <t>EXECUÇÃO DE VALETA DE CONCRETO MOLDADO IN LOCO, ESPESSURA DE 0,08 M, GEOMETRIA TRAPEIZOIDAL, COM DIMENSÕES INTERNAS: B1=0,7 M; B2=0,30 M; H=0,20 M. AF_05/2025</t>
  </si>
  <si>
    <t>EXECUÇÃO DE VALETA DE CONCRETO MOLDADO IN LOCO, ESPESSURA DE 0,08 M, GEOMETRIA TRAPEIZOIDAL, COM DIMENSÕES INTERNAS: B1=0,8 M; B2=0,30 M; H=0,25 M. AF_05/2025</t>
  </si>
  <si>
    <t>EXECUÇÃO DE VALETA DE CONCRETO MOLDADO IN LOCO, ESPESSURA DE 0,08 M, GEOMETRIA TRAPEIZOIDAL, COM DIMENSÕES INTERNAS: B1=0,9 M; B2=0,30 M; H=0,30 M. AF_05/2025</t>
  </si>
  <si>
    <t>EXECUÇÃO DE VALETA DE CONCRETO MOLDADO IN LOCO, ESPESSURA DE 0,08 M, GEOMETRIA TRAPEIZOIDAL, COM DIMENSÕES INTERNAS: B1=1,2 M; B2=0,6 M; H=0,3 M. AF_05/2025</t>
  </si>
  <si>
    <t>EXECUÇÃO DE VALETA DE CONCRETO MOLDADO IN LOCO, ESPESSURA DE 0,08 M, GEOMETRIA TRAPEIZOIDAL, COM DIMENSÕES INTERNAS: B1=1,6 M; B2=1,0 M; H=0,3 M. AF_05/2025</t>
  </si>
  <si>
    <t>EXECUÇÃO DE REVESTIMENTO DE CONCRETO PROJETADO COM ESPESSURA DE 10 CM, ARMADO COM FIBRAS DE AÇO, INCLINAÇÃO DE 90°, APLICAÇÃO CONTÍNUA, UTILIZANDO EQUIPAMENTO DE PROJEÇÃO COM 3 M3/H DE CAPACIDADE. AF_07/2024</t>
  </si>
  <si>
    <t>EXECUÇÃO DE REVESTIMENTO DE CONCRETO PROJETADO COM ESPESSURA DE 10 CM, ARMADO COM FIBRAS DE AÇO, INCLINAÇÃO DE 90°, APLICAÇÃO CONTÍNUA, UTILIZANDO EQUIPAMENTO DE PROJEÇÃO COM 6 M3/H DE CAPACIDADE. AF_07/2024</t>
  </si>
  <si>
    <t>EXECUÇÃO DE REVESTIMENTO DE CONCRETO PROJETADO COM ESPESSURA DE 10 CM, ARMADO COM FIBRAS DE AÇO, INCLINAÇÃO DE 90°, APLICAÇÃO DESCONTÍNUA, UTILIZANDO EQUIPAMENTO DE PROJEÇÃO COM 3 M3/H DE CAPACIDADE. AF_07/2024</t>
  </si>
  <si>
    <t>EXECUÇÃO DE REVESTIMENTO DE CONCRETO PROJETADO COM ESPESSURA DE 10 CM, ARMADO COM FIBRAS DE AÇO, INCLINAÇÃO DE 90°, APLICAÇÃO DESCONTÍNUA, UTILIZANDO EQUIPAMENTO DE PROJEÇÃO COM 6 M3/H DE CAPACIDADE. AF_07/2024</t>
  </si>
  <si>
    <t>EXECUÇÃO DE REVESTIMENTO DE CONCRETO PROJETADO COM ESPESSURA DE 10 CM, ARMADO COM FIBRAS DE AÇO, INCLINAÇÃO MENOR QUE 90°, APLICAÇÃO CONTÍNUA, UTILIZANDO EQUIPAMENTO DE PROJEÇÃO COM 3 M3/H DE CAPACIDADE. AF_07/2024</t>
  </si>
  <si>
    <t>EXECUÇÃO DE REVESTIMENTO DE CONCRETO PROJETADO COM ESPESSURA DE 10 CM, ARMADO COM FIBRAS DE AÇO, INCLINAÇÃO MENOR QUE 90°, APLICAÇÃO CONTÍNUA, UTILIZANDO EQUIPAMENTO DE PROJEÇÃO COM 6 M3/H DE CAPACIDADE. AF_07/2024</t>
  </si>
  <si>
    <t>EXECUÇÃO DE REVESTIMENTO DE CONCRETO PROJETADO COM ESPESSURA DE 10 CM, ARMADO COM FIBRAS DE AÇO, INCLINAÇÃO MENOR QUE 90°, APLICAÇÃO DESCONTÍNUA, UTILIZANDO EQUIPAMENTO DE PROJEÇÃO COM 3 M3/H DE CAPACIDADE. AF_07/2024</t>
  </si>
  <si>
    <t>EXECUÇÃO DE REVESTIMENTO DE CONCRETO PROJETADO COM ESPESSURA DE 10 CM, ARMADO COM FIBRAS DE AÇO, INCLINAÇÃO MENOR QUE 90°, APLICAÇÃO DESCONTÍNUA, UTILIZANDO EQUIPAMENTO DE PROJEÇÃO COM 6 M3/H DE CAPACIDADE. AF_07/2024</t>
  </si>
  <si>
    <t>EXECUÇÃO DE REVESTIMENTO DE CONCRETO PROJETADO COM ESPESSURA DE 10 CM, ARMADO COM TELA, INCLINAÇÃO DE 90°, APLICAÇÃO CONTÍNUA, UTILIZANDO EQUIPAMENTO DE PROJEÇÃO COM 3 M3/H DE CAPACIDADE. AF_07/2024</t>
  </si>
  <si>
    <t>EXECUÇÃO DE REVESTIMENTO DE CONCRETO PROJETADO COM ESPESSURA DE 10 CM, ARMADO COM TELA, INCLINAÇÃO DE 90°, APLICAÇÃO CONTÍNUA, UTILIZANDO EQUIPAMENTO DE PROJEÇÃO COM 6 M3/H DE CAPACIDADE. AF_07/2024</t>
  </si>
  <si>
    <t>EXECUÇÃO DE REVESTIMENTO DE CONCRETO PROJETADO COM ESPESSURA DE 10 CM, ARMADO COM TELA, INCLINAÇÃO DE 90°, APLICAÇÃO DESCONTÍNUA, UTILIZANDO EQUIPAMENTO DE PROJEÇÃO COM 3 M3/H DE CAPACIDADE. AF_07/2024</t>
  </si>
  <si>
    <t>EXECUÇÃO DE REVESTIMENTO DE CONCRETO PROJETADO COM ESPESSURA DE 10 CM, ARMADO COM TELA, INCLINAÇÃO DE 90°, APLICAÇÃO DESCONTÍNUA, UTILIZANDO EQUIPAMENTO DE PROJEÇÃO COM 6 M3/H DE CAPACIDADE. AF_07/2024</t>
  </si>
  <si>
    <t>EXECUÇÃO DE REVESTIMENTO DE CONCRETO PROJETADO COM ESPESSURA DE 10 CM, ARMADO COM TELA, INCLINAÇÃO MENOR QUE 90°, APLICAÇÃO CONTÍNUA, UTILIZANDO EQUIPAMENTO DE PROJEÇÃO COM 3 M3/H DE CAPACIDADE. AF_07/2024</t>
  </si>
  <si>
    <t>EXECUÇÃO DE REVESTIMENTO DE CONCRETO PROJETADO COM ESPESSURA DE 10 CM, ARMADO COM TELA, INCLINAÇÃO MENOR QUE 90°, APLICAÇÃO CONTÍNUA, UTILIZANDO EQUIPAMENTO DE PROJEÇÃO COM 6 M3/H DE CAPACIDADE. AF_07/2024</t>
  </si>
  <si>
    <t>EXECUÇÃO DE REVESTIMENTO DE CONCRETO PROJETADO COM ESPESSURA DE 10 CM, ARMADO COM TELA, INCLINAÇÃO MENOR QUE 90°, APLICAÇÃO DESCONTÍNUA, UTILIZANDO EQUIPAMENTO DE PROJEÇÃO COM 3 M3/H DE CAPACIDADE. AF_07/2024</t>
  </si>
  <si>
    <t>EXECUÇÃO DE REVESTIMENTO DE CONCRETO PROJETADO COM ESPESSURA DE 10 CM, ARMADO COM TELA, INCLINAÇÃO MENOR QUE 90°, APLICAÇÃO DESCONTÍNUA, UTILIZANDO EQUIPAMENTO DE PROJEÇÃO COM 6 M3/H DE CAPACIDADE. AF_07/2024</t>
  </si>
  <si>
    <t>EXECUÇÃO DE REVESTIMENTO DE CONCRETO PROJETADO COM ESPESSURA DE 7 CM, ARMADO COM FIBRAS DE AÇO, INCLINAÇÃO DE 90°, APLICAÇÃO CONTÍNUA, UTILIZANDO EQUIPAMENTO DE PROJEÇÃO COM 3 M3/H DE CAPACIDADE. AF_07/2024</t>
  </si>
  <si>
    <t>EXECUÇÃO DE REVESTIMENTO DE CONCRETO PROJETADO COM ESPESSURA DE 7 CM, ARMADO COM FIBRAS DE AÇO, INCLINAÇÃO DE 90°, APLICAÇÃO CONTÍNUA, UTILIZANDO EQUIPAMENTO DE PROJEÇÃO COM 6 M3/H DE CAPACIDADE. AF_07/2024</t>
  </si>
  <si>
    <t>EXECUÇÃO DE REVESTIMENTO DE CONCRETO PROJETADO COM ESPESSURA DE 7 CM, ARMADO COM FIBRAS DE AÇO, INCLINAÇÃO DE 90°, APLICAÇÃO DESCONTÍNUA, UTILIZANDO EQUIPAMENTO DE PROJEÇÃO COM 3 M3/H DE CAPACIDADE. AF_07/2024</t>
  </si>
  <si>
    <t>EXECUÇÃO DE REVESTIMENTO DE CONCRETO PROJETADO COM ESPESSURA DE 7 CM, ARMADO COM FIBRAS DE AÇO, INCLINAÇÃO DE 90°, APLICAÇÃO DESCONTÍNUA, UTILIZANDO EQUIPAMENTO DE PROJEÇÃO COM 6 M3/H DE CAPACIDADE. AF_07/2024</t>
  </si>
  <si>
    <t>EXECUÇÃO DE REVESTIMENTO DE CONCRETO PROJETADO COM ESPESSURA DE 7 CM, ARMADO COM FIBRAS DE AÇO, INCLINAÇÃO MENOR QUE 90°, APLICAÇÃO CONTÍNUA, UTILIZANDO EQUIPAMENTO DE PROJEÇÃO COM 3 M3/H DE CAPACIDADE. AF_07/2024</t>
  </si>
  <si>
    <t>EXECUÇÃO DE REVESTIMENTO DE CONCRETO PROJETADO COM ESPESSURA DE 7 CM, ARMADO COM FIBRAS DE AÇO, INCLINAÇÃO MENOR QUE 90°, APLICAÇÃO CONTÍNUA, UTILIZANDO EQUIPAMENTO DE PROJEÇÃO COM 6 M3/H DE CAPACIDADE. AF_07/2024</t>
  </si>
  <si>
    <t>EXECUÇÃO DE REVESTIMENTO DE CONCRETO PROJETADO COM ESPESSURA DE 7 CM, ARMADO COM FIBRAS DE AÇO, INCLINAÇÃO MENOR QUE 90°, APLICAÇÃO DESCONTÍNUA, UTILIZANDO EQUIPAMENTO DE PROJEÇÃO COM 3 M3/H DE CAPACIDADE. AF_07/2024</t>
  </si>
  <si>
    <t>EXECUÇÃO DE REVESTIMENTO DE CONCRETO PROJETADO COM ESPESSURA DE 7 CM, ARMADO COM FIBRAS DE AÇO, INCLINAÇÃO MENOR QUE 90°, APLICAÇÃO DESCONTÍNUA, UTILIZANDO EQUIPAMENTO DE PROJEÇÃO COM 6 M3/H DE CAPACIDADE. AF_07/2024</t>
  </si>
  <si>
    <t>EXECUÇÃO DE REVESTIMENTO DE CONCRETO PROJETADO COM ESPESSURA DE 7 CM, ARMADO COM TELA, INCLINAÇÃO DE 90°, APLICAÇÃO CONTÍNUA, UTILIZANDO EQUIPAMENTO DE PROJEÇÃO COM 3 M3/H DE CAPACIDADE. AF_07/2024</t>
  </si>
  <si>
    <t>EXECUÇÃO DE REVESTIMENTO DE CONCRETO PROJETADO COM ESPESSURA DE 7 CM, ARMADO COM TELA, INCLINAÇÃO DE 90°, APLICAÇÃO CONTÍNUA, UTILIZANDO EQUIPAMENTO DE PROJEÇÃO COM 6 M3/H DE CAPACIDADE. AF_07/2024</t>
  </si>
  <si>
    <t>EXECUÇÃO DE REVESTIMENTO DE CONCRETO PROJETADO COM ESPESSURA DE 7 CM, ARMADO COM TELA, INCLINAÇÃO DE 90°, APLICAÇÃO DESCONTÍNUA, UTILIZANDO EQUIPAMENTO DE PROJEÇÃO COM 3 M3/H DE CAPACIDADE. AF_07/2024</t>
  </si>
  <si>
    <t>EXECUÇÃO DE REVESTIMENTO DE CONCRETO PROJETADO COM ESPESSURA DE 7 CM, ARMADO COM TELA, INCLINAÇÃO DE 90°, APLICAÇÃO DESCONTÍNUA, UTILIZANDO EQUIPAMENTO DE PROJEÇÃO COM 6 M3/H DE CAPACIDADE. AF_07/2024</t>
  </si>
  <si>
    <t>EXECUÇÃO DE REVESTIMENTO DE CONCRETO PROJETADO COM ESPESSURA DE 7 CM, ARMADO COM TELA, INCLINAÇÃO MENOR QUE 90°, APLICAÇÃO CONTÍNUA, UTILIZANDO EQUIPAMENTO DE PROJEÇÃO COM 3 M3/H DE CAPACIDADE. AF_07/2024</t>
  </si>
  <si>
    <t>EXECUÇÃO DE REVESTIMENTO DE CONCRETO PROJETADO COM ESPESSURA DE 7 CM, ARMADO COM TELA, INCLINAÇÃO MENOR QUE 90°, APLICAÇÃO CONTÍNUA, UTILIZANDO EQUIPAMENTO DE PROJEÇÃO COM 6 M3/H DE CAPACIDADE. AF_07/2024</t>
  </si>
  <si>
    <t>EXECUÇÃO DE REVESTIMENTO DE CONCRETO PROJETADO COM ESPESSURA DE 7 CM, ARMADO COM TELA, INCLINAÇÃO MENOR QUE 90°, APLICAÇÃO DESCONTÍNUA, UTILIZANDO EQUIPAMENTO DE PROJEÇÃO COM 3 M3/H DE CAPACIDADE. AF_07/2024</t>
  </si>
  <si>
    <t>EXECUÇÃO DE REVESTIMENTO DE CONCRETO PROJETADO COM ESPESSURA DE 7 CM, ARMADO COM TELA, INCLINAÇÃO MENOR QUE 90°, APLICAÇÃO DESCONTÍNUA, UTILIZANDO EQUIPAMENTO DE PROJEÇÃO COM 6 M3/H DE CAPACIDADE. AF_07/2024</t>
  </si>
  <si>
    <t>BOMBA DE INJEÇÃO, ELÉTRICA, TRIFÁSICA, POTÊNCIA 7,5 CV - CHI DIURNO. AF_08/2025</t>
  </si>
  <si>
    <t>BOMBA DE INJEÇÃO, ELÉTRICA, TRIFÁSICA, POTÊNCIA 7,5 CV- CHP DIURNO. AF_08/2025</t>
  </si>
  <si>
    <t>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CHI DIURNO. AF_08/2025</t>
  </si>
  <si>
    <t>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CHP DIURNO. AF_08/2025</t>
  </si>
  <si>
    <t>BOMBA DE INJEÇÃO, ELÉTRICA, TRIFÁSICA, POTÊNCIA 7,5 CV - DEPRECIAÇÃO. AF_08/2025</t>
  </si>
  <si>
    <t>BOMBA DE INJEÇÃO, ELÉTRICA, TRIFÁSICA, POTÊNCIA 7,5 CV - JUROS. AF_08/2025</t>
  </si>
  <si>
    <t>BOMBA DE INJEÇÃO, ELÉTRICA, TRIFÁSICA, POTÊNCIA 7,5 CV - MANUTENÇÃO. AF_08/2025</t>
  </si>
  <si>
    <t>BOMBA DE INJEÇÃO, ELÉTRICA, TRIFÁSICA, POTÊNCIA 7,5 CV - MATERIAIS NA OPERAÇÃO. AF_08/2025</t>
  </si>
  <si>
    <t>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DEPRECIAÇÃO. AF_08/2025</t>
  </si>
  <si>
    <t>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IMPOSTOS E SEGUROS. AF_08/2025</t>
  </si>
  <si>
    <t>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JUROS. AF_08/2025</t>
  </si>
  <si>
    <t>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MANUTENÇÃO. AF_08/2025</t>
  </si>
  <si>
    <t>USINA DE LAMA ASFÁLTICA, PROD 30 A 50 T/H, SILO DE AGREGADO 7 M3, RESERVATÓRIOS PARA EMULSÃO E ÁGUA DE 2,3 M3 CADA, MISTURADOR TIPO PUG MILL MONTADA SOBRE CAVALO MECÂNICO TRAÇÃO 4 X 2, PESO BRUTO 16000 KG, CAPACIDADE MÁXIMA DE TRAÇÃO DE 36000 KG, POTÊNCIA 286 CV, EXCLUSIVE SEMIREBOQUE - MATERIAIS NA OPERAÇÃO. AF_08/2025</t>
  </si>
  <si>
    <t>JANELA DE MADEIRA CEDRINHO/ ANGELIM COMERCIAL/ CURUPIXA/ CUMARU OU EQUIVALENTE, CAIXA DO BATENTE/ MARCO 10 CM, COM 6 FOLHAS (2 VENEZIANAS FIXAS, 2 VENEZIANAS DE CORRER E 2 FOLHAS DE CORRER PARA VIDRO, VIDROS NÃO INCLUSOS), COM GUARNIÇÃO/ ALIZAR, COM FERRAGENS, FIXAÇÃO COM PARAFUSOS E ESPUMA EXPANSIVA, EXCLUSIVE CONTRAMARCO - FORNECIMENTO E INSTALAÇÃO. AF_11/2024</t>
  </si>
  <si>
    <t>FORNECIMENTO E MONTAGEM DE LAJES DUPLO T (PI) PRÉ-FABRICADAS, INCLUSO IÇAMENTO COM GUINDASTE. AF_03/2024</t>
  </si>
  <si>
    <t>LAJE PRÉ-MOLDADA UNIDIRECIONAL COM VÃOS MAIORES QUE 3,0 M, BIAPOIADA, PARA PISO, ENCHIMENTO EM CERÂMICA, VIGOTA PROTENDIDA, ALTURA TOTAL DA LAJE "LT" = 12 CM (ENCHIMENTO+CAPA) = (8+4). AF_08/2025</t>
  </si>
  <si>
    <t>LAJE PRÉ-MOLDADA UNIDIRECIONAL COM VÃOS MAIORES QUE 3,0 M, BIAPOIADA, PARA PISO, ENCHIMENTO EM CERÂMICA, VIGOTA PROTENDIDA, ALTURA TOTAL DA LAJE "LT" = 16 CM (ENCHIMENTO+CAPA) = (12+4). AF_08/2025</t>
  </si>
  <si>
    <t>LAJE PRÉ-MOLDADA UNIDIRECIONAL COM VÃOS MAIORES QUE 3,0 M, BIAPOIADA, PARA PISO, ENCHIMENTO EM CERÂMICA, VIGOTA PROTENDIDA, ALTURA TOTAL DA LAJE "LT" = 20 CM (ENCHIMENTO+CAPA) = (16+4). AF_08/2025</t>
  </si>
  <si>
    <t>LAJE PRÉ-MOLDADA UNIDIRECIONAL COM VÃOS MAIORES QUE 3,0 M, BIAPOIADA, PARA PISO, ENCHIMENTO EM CERÂMICA, VIGOTA PROTENDIDA, ALTURA TOTAL DA LAJE "LT" = 25 CM (ENCHIMENTO+CAPA) = (20+5). AF_08/2025</t>
  </si>
  <si>
    <t>LAJE PRÉ-MOLDADA UNIDIRECIONAL COM VÃOS MAIORES QUE 3,0 M, BIAPOIADA, PARA PISO, ENCHIMENTO EM CERÂMICA, VIGOTA PROTENDIDA, ALTURA TOTAL DA LAJE "LT" = 30 CM (ENCHIMENTO+CAPA) = (25+5). AF_08/2025</t>
  </si>
  <si>
    <t>LAJE PRÉ-MOLDADA UNIDIRECIONAL COM VÃOS MAIORES QUE 3,0 M, BIAPOIADA, PARA PISO, ENCHIMENTO EM EPS, VIGOTA PROTENDIDA, ALTURA TOTAL DA LAJE "LT" = 12 CM (ENCHIMENTO+CAPA) = (8+4). AF_08/2025</t>
  </si>
  <si>
    <t>LAJE PRÉ-MOLDADA UNIDIRECIONAL COM VÃOS MAIORES QUE 3,0 M, BIAPOIADA, PARA PISO, ENCHIMENTO EM EPS, VIGOTA PROTENDIDA, ALTURA TOTAL DA LAJE "LT" = 16 CM (ENCHIMENTO+CAPA) = (12+4). AF_08/2025</t>
  </si>
  <si>
    <t>LAJE PRÉ-MOLDADA UNIDIRECIONAL COM VÃOS MAIORES QUE 3,0 M, BIAPOIADA, PARA PISO, ENCHIMENTO EM EPS, VIGOTA PROTENDIDA, ALTURA TOTAL DA LAJE "LT" = 20 CM (ENCHIMENTO+CAPA) = (16+4). AF_08/2025</t>
  </si>
  <si>
    <t>LAJE PRÉ-MOLDADA UNIDIRECIONAL COM VÃOS MAIORES QUE 3,0 M, BIAPOIADA, PARA PISO, ENCHIMENTO EM EPS, VIGOTA PROTENDIDA, ALTURA TOTAL DA LAJE "LT" = 25 CM (ENCHIMENTO+CAPA) = (20+5). AF_08/2025</t>
  </si>
  <si>
    <t>LAJE PRÉ-MOLDADA UNIDIRECIONAL COM VÃOS MAIORES QUE 3,0 M, BIAPOIADA, PARA PISO, ENCHIMENTO EM EPS, VIGOTA PROTENDIDA, ALTURA TOTAL DA LAJE "LT" = 30 CM (ENCHIMENTO+CAPA) = (25+5). AF_08/2025</t>
  </si>
  <si>
    <t>LAJE PRÉ-MOLDADA UNIDIRECIONAL COM VÃOS MENORES OU IGUAIS A 3,0 M, BIAPOIADA, PARA PISO, ENCHIMENTO EM CERÂMICA, VIGOTA PROTENDIDA, ALTURA TOTAL DA LAJE "LT" = 12 CM (ENCHIMENTO+CAPA) = (8+4). AF_08/2025</t>
  </si>
  <si>
    <t>LAJE PRÉ-MOLDADA UNIDIRECIONAL COM VÃOS MENORES OU IGUAIS A 3,0 M, BIAPOIADA, PARA PISO, ENCHIMENTO EM CERÂMICA, VIGOTA PROTENDIDA, ALTURA TOTAL DA LAJE "LT" = 16 CM (ENCHIMENTO+CAPA) = (12+4). AF_08/2025</t>
  </si>
  <si>
    <t>LAJE PRÉ-MOLDADA UNIDIRECIONAL COM VÃOS MENORES OU IGUAIS A 3,0 M, BIAPOIADA, PARA PISO, ENCHIMENTO EM CERÂMICA, VIGOTA PROTENDIDA, ALTURA TOTAL DA LAJE "LT" = 20 CM (ENCHIMENTO+CAPA) = (16+4). AF_08/2025</t>
  </si>
  <si>
    <t>LAJE PRÉ-MOLDADA UNIDIRECIONAL COM VÃOS MENORES OU IGUAIS A 3,0 M, BIAPOIADA, PARA PISO, ENCHIMENTO EM CERÂMICA, VIGOTA PROTENDIDA, ALTURA TOTAL DA LAJE "LT" = 25 CM (ENCHIMENTO+CAPA) = (20+5). AF_08/2025</t>
  </si>
  <si>
    <t>LAJE PRÉ-MOLDADA UNIDIRECIONAL COM VÃOS MENORES OU IGUAIS A 3,0 M, BIAPOIADA, PARA PISO, ENCHIMENTO EM CERÂMICA, VIGOTA PROTENDIDA, ALTURA TOTAL DA LAJE "LT" = 30 CM (ENCHIMENTO+CAPA) = (25+5). AF_08/2025</t>
  </si>
  <si>
    <t>LAJE PRÉ-MOLDADA UNIDIRECIONAL COM VÃOS MENORES OU IGUAIS A 3,0 M, BIAPOIADA, PARA PISO, ENCHIMENTO EM EPS, VIGOTA PROTENDIDA, ALTURA TOTAL DA LAJE "LT" = 12 CM (ENCHIMENTO+CAPA) = (8+4). AF_08/2025</t>
  </si>
  <si>
    <t>LAJE PRÉ-MOLDADA UNIDIRECIONAL COM VÃOS MENORES OU IGUAIS A 3,0 M, BIAPOIADA, PARA PISO, ENCHIMENTO EM EPS, VIGOTA PROTENDIDA, ALTURA TOTAL DA LAJE "LT" = 16 CM (ENCHIMENTO+CAPA) = (12+4). AF_08/2025</t>
  </si>
  <si>
    <t>LAJE PRÉ-MOLDADA UNIDIRECIONAL COM VÃOS MENORES OU IGUAIS A 3,0 M, BIAPOIADA, PARA PISO, ENCHIMENTO EM EPS, VIGOTA PROTENDIDA, ALTURA TOTAL DA LAJE "LT" = 20 CM (ENCHIMENTO+CAPA) = (16+4). AF_08/2025</t>
  </si>
  <si>
    <t>LAJE PRÉ-MOLDADA UNIDIRECIONAL COM VÃOS MENORES OU IGUAIS A 3,0 M, BIAPOIADA, PARA PISO, ENCHIMENTO EM EPS, VIGOTA PROTENDIDA, ALTURA TOTAL DA LAJE "LT" = 25 CM (ENCHIMENTO+CAPA) = (20+5). AF_08/2025</t>
  </si>
  <si>
    <t>LAJE PRÉ-MOLDADA UNIDIRECIONAL COM VÃOS MENORES OU IGUAIS A 3,0 M, BIAPOIADA, PARA PISO, ENCHIMENTO EM EPS, VIGOTA PROTENDIDA, ALTURA TOTAL DA LAJE "LT" = 30 CM (ENCHIMENTO+CAPA) = (25+5). AF_08/2025</t>
  </si>
  <si>
    <t>LAJE PRÉ-MOLDADA UNIDIRECIONAL, BIAPOIADA TIPO LAJE PAINEL TRELIÇADO MACIÇO (SEM ENCHIMENTO), PARA PISO, ALTURA TOTAL DA LAJE "LT" = 12 CM (PAINEL+CAPA) = (3+9). AF_08/2025</t>
  </si>
  <si>
    <t>LAJE PRÉ-MOLDADA UNIDIRECIONAL, BIAPOIADA TIPO LAJE PAINEL TRELIÇADO MACIÇO (SEM ENCHIMENTO), PARA PISO, ALTURA TOTAL DA LAJE "LT" = 16 CM (PAINEL+CAPA) = (3+13). AF_08/2025</t>
  </si>
  <si>
    <t>LAJE PRÉ-MOLDADA UNIDIRECIONAL, BIAPOIADA TIPO LAJE PAINEL TRELIÇADO MACIÇO (SEM ENCHIMENTO), PARA PISO, ALTURA TOTAL DA LAJE "LT" = 20 CM (PAINEL+CAPA) = (3+17). AF_08/2025</t>
  </si>
  <si>
    <t>LAJE PRÉ-MOLDADA UNIDIRECIONAL, BIAPOIADA TIPO LAJE PAINEL TRELIÇADO MACIÇO (SEM ENCHIMENTO), PARA PISO, ALTURA TOTAL DA LAJE "LT" = 25 CM (PAINEL+CAPA) = (3+22). AF_08/2025</t>
  </si>
  <si>
    <t>LAJE PRÉ-MOLDADA UNIDIRECIONAL, BIAPOIADA TIPO LAJE PAINEL TRELIÇADO MACIÇO (SEM ENCHIMENTO), PARA PISO, ALTURA TOTAL DA LAJE "LT" = 30 CM (PAINEL+CAPA) = (3+27). AF_08/2025</t>
  </si>
  <si>
    <t>LAJE PRÉ-MOLDADA UNIDIRECIONAL, BIAPOIADA TIPO LAJE PAINEL TRELIÇADO NERVURADO (COM ENCHIMENTO EM EPS), PARA PISO, ALTURA TOTAL DA LAJE "LT" = 12 CM (PAINEL+ENCHIMENTO+CAPA) = (3+5+4). AF_08/2025</t>
  </si>
  <si>
    <t>LAJE PRÉ-MOLDADA UNIDIRECIONAL, BIAPOIADA TIPO LAJE PAINEL TRELIÇADO NERVURADO (COM ENCHIMENTO EM EPS), PARA PISO, ALTURA TOTAL DA LAJE "LT" = 16 CM (PAINEL+ENCHIMENTO+CAPA) = (3+9+4). AF_08/2025</t>
  </si>
  <si>
    <t>LAJE PRÉ-MOLDADA UNIDIRECIONAL, BIAPOIADA TIPO LAJE PAINEL TRELIÇADO NERVURADO (COM ENCHIMENTO EM EPS), PARA PISO, ALTURA TOTAL DA LAJE "LT" = 20 CM (PAINEL+ENCHIMENTO+CAPA) = (3+13+4). AF_08/2025</t>
  </si>
  <si>
    <t>LAJE PRÉ-MOLDADA UNIDIRECIONAL, BIAPOIADA TIPO LAJE PAINEL TRELIÇADO NERVURADO (COM ENCHIMENTO EM EPS), PARA PISO, ALTURA TOTAL DA LAJE "LT" = 25 CM (PAINEL+ENCHIMENTO+CAPA) = (3+17+5). AF_08/2025</t>
  </si>
  <si>
    <t>LAJE PRÉ-MOLDADA UNIDIRECIONAL, BIAPOIADA TIPO LAJE PAINEL TRELIÇADO NERVURADO (COM ENCHIMENTO EM EPS), PARA PISO, ALTURA TOTAL DA LAJE "LT" = 30 CM (PAINEL+ENCHIMENTO+CAPA) = (3+22+5). AF_08/2025</t>
  </si>
  <si>
    <t>LAJE PRÉ-MOLDADA UNIDIRECIONAL, BIAPOIADA, PARA FORRO, ENCHIMENTO EM CERÂMICA, VIGOTA CONVENCIONAL, ALTURA TOTAL DA LAJE "LT" = 12 CM (ENCHIMENTO+CAPA) = (8+4). AF_08/2025</t>
  </si>
  <si>
    <t>LAJE PRÉ-MOLDADA UNIDIRECIONAL, BIAPOIADA, PARA FORRO, ENCHIMENTO EM CERÂMICA, VIGOTA TRELIÇADA, ALTURA TOTAL DA LAJE "LT" = 12 CM (ENCHIMENTO+CAPA) = (8+4). AF_08/2025</t>
  </si>
  <si>
    <t>LAJE PRÉ-MOLDADA UNIDIRECIONAL, BIAPOIADA, PARA PISO, ENCHIMENTO EM CERÂMICA, VIGOTA CONVENCIONAL, ALTURA TOTAL DA LAJE "LT" = 12 CM (ENCHIMENTO+CAPA) = (8+4). AF_08/2025</t>
  </si>
  <si>
    <t>LAJE PRÉ-MOLDADA UNIDIRECIONAL, BIAPOIADA, PARA PISO, ENCHIMENTO EM CERÂMICA, VIGOTA TRELIÇADA, ALTURA TOTAL DA LAJE "LT" = 12 CM (ENCHIMENTO+CAPA) = (8+4). AF_08/2025</t>
  </si>
  <si>
    <t>LAJE PRÉ-MOLDADA UNIDIRECIONAL, BIAPOIADA, PARA PISO, ENCHIMENTO EM CERÂMICA, VIGOTA TRELIÇADA, ALTURA TOTAL DA LAJE "LT" = 16 CM (ENCHIMENTO+CAPA) = (12+4). AF_08/2025</t>
  </si>
  <si>
    <t>LAJE PRÉ-MOLDADA UNIDIRECIONAL, BIAPOIADA, PARA PISO, ENCHIMENTO EM CERÂMICA, VIGOTA TRELIÇADA, ALTURA TOTAL DA LAJE "LT" = 20 CM (ENCHIMENTO+CAPA) = (16+4). AF_08/2025</t>
  </si>
  <si>
    <t>LAJE PRÉ-MOLDADA UNIDIRECIONAL, BIAPOIADA, PARA PISO, ENCHIMENTO EM CERÂMICA, VIGOTA TRELIÇADA, ALTURA TOTAL DA LAJE "LT" = 25 CM (ENCHIMENTO+CAPA) = (20+5). AF_08/2025</t>
  </si>
  <si>
    <t>LAJE PRÉ-MOLDADA UNIDIRECIONAL, BIAPOIADA, PARA PISO, ENCHIMENTO EM CERÂMICA, VIGOTA TRELIÇADA, ALTURA TOTAL DA LAJE "LT" = 30 CM (ENCHIMENTO+CAPA) = (25+5). AF_08/2025</t>
  </si>
  <si>
    <t>LAJE PRÉ-MOLDADA UNIDIRECIONAL, BIAPOIADA, PARA PISO, ENCHIMENTO EM EPS, VIGOTA TRELIÇADA, ALTURA TOTAL DA LAJE "LT" = 12 CM (ENCHIMENTO+CAPA) = (8+4). AF_08/2025</t>
  </si>
  <si>
    <t>LAJE PRÉ-MOLDADA UNIDIRECIONAL, BIAPOIADA, PARA PISO, ENCHIMENTO EM EPS, VIGOTA TRELIÇADA, ALTURA TOTAL DA LAJE "LT" = 16 CM (ENCHIMENTO+CAPA) = (12+4). AF_08/2025</t>
  </si>
  <si>
    <t>LAJE PRÉ-MOLDADA UNIDIRECIONAL, BIAPOIADA, PARA PISO, ENCHIMENTO EM EPS, VIGOTA TRELIÇADA, ALTURA TOTAL DA LAJE "LT" = 20 CM (ENCHIMENTO+CAPA) = (16+4). AF_08/2025</t>
  </si>
  <si>
    <t>LAJE PRÉ-MOLDADA UNIDIRECIONAL, BIAPOIADA, PARA PISO, ENCHIMENTO EM EPS, VIGOTA TRELIÇADA, ALTURA TOTAL DA LAJE "LT" = 25 CM (ENCHIMENTO+CAPA) = (20+5). AF_08/2025</t>
  </si>
  <si>
    <t>LAJE PRÉ-MOLDADA UNIDIRECIONAL, BIAPOIADA, PARA PISO, ENCHIMENTO EM EPS, VIGOTA TRELIÇADA, ALTURA TOTAL DA LAJE "LT" = 30 CM (ENCHIMENTO+CAPA) = (25+5). AF_08/2025</t>
  </si>
  <si>
    <t>BASTIDOR PARA BLOCO M10 - FORNECIMENTO E INSTALAÇÃO. AF_08/2025</t>
  </si>
  <si>
    <t>BLOCO DE ENGATE RÁPIDO PARA BASTIDOR TIPO M10 - FORNECIMENTO E INSTALAÇÃO. AF_08/2025</t>
  </si>
  <si>
    <t>CABO COAXIAL RG11 95% - FORNECIMENTO E INSTALAÇÃO. AF_08/2025</t>
  </si>
  <si>
    <t>CABO COAXIAL RG59 95% - FORNECIMENTO E INSTALAÇÃO. AF_08/2025</t>
  </si>
  <si>
    <t>CABO COAXIAL RG6 95% - FORNECIMENTO E INSTALAÇÃO. AF_08/2025</t>
  </si>
  <si>
    <t>CABO ELETRÔNICO CATEGORIA 5E, INSTALADO EM EDIFICAÇÃO INSTITUCIONAL - FORNECIMENTO E INSTALAÇÃO. AF_08/2025</t>
  </si>
  <si>
    <t>CABO ELETRÔNICO CATEGORIA 5E, INSTALADO EM EDIFICAÇÃO RESIDENCIAL - FORNECIMENTO E INSTALAÇÃO. AF_08/2025</t>
  </si>
  <si>
    <t>CABO ELETRÔNICO CATEGORIA 6, INSTALADO EM EDIFICAÇÃO INSTITUCIONAL - FORNECIMENTO E INSTALAÇÃO. AF_08/2025</t>
  </si>
  <si>
    <t>CABO ELETRÔNICO CATEGORIA 6, INSTALADO EM EDIFICAÇÃO RESIDENCIAL - FORNECIMENTO E INSTALAÇÃO. AF_08/2025</t>
  </si>
  <si>
    <t>CABO ELETRÔNICO CATEGORIA 6A, INSTALADO EM EDIFICAÇÃO INSTITUCIONAL - FORNECIMENTO E INSTALAÇÃO. AF_08/2025</t>
  </si>
  <si>
    <t>CABO ELETRÔNICO CATEGORIA 6A, INSTALADO EM EDIFICAÇÃO RESIDENCIAL - FORNECIMENTO E INSTALAÇÃO. AF_08/2025</t>
  </si>
  <si>
    <t>CABO TELEFÔNICO CCI-50 1 PAR, INSTALADO EM ENTRADA DE EDIFICAÇÃO - FORNECIMENTO E INSTALAÇÃO. AF_08/2025</t>
  </si>
  <si>
    <t>CABO TELEFÔNICO CCI-50 1 PAR, SEM BLINDAGEM, INSTALADO EM DISTRIBUIÇÃO DE EDIFICAÇÃO INSTITUCIONAL - FORNECIMENTO E INSTALAÇÃO. AF_08/2025</t>
  </si>
  <si>
    <t>CABO TELEFÔNICO CCI-50 1 PAR, SEM BLINDAGEM, INSTALADO EM DISTRIBUIÇÃO DE EDIFICAÇÃO RESIDENCIAL - FORNECIMENTO E INSTALAÇÃO. AF_08/2025</t>
  </si>
  <si>
    <t>CABO TELEFÔNICO CCI-50 2 PARES, SEM BLINDAGEM, INSTALADO EM DISTRIBUIÇÃO DE EDIFICAÇÃO INSTITUCIONAL - FORNECIMENTO E INSTALAÇÃO. AF_08/2025</t>
  </si>
  <si>
    <t>CABO TELEFÔNICO CCI-50 2 PARES, SEM BLINDAGEM, INSTALADO EM DISTRIBUIÇÃO DE EDIFICAÇÃO RESIDENCIAL - FORNECIMENTO E INSTALAÇÃO. AF_08/2025</t>
  </si>
  <si>
    <t>CABO TELEFÔNICO CCI-50 2 PARES, SEM BLINDAGEM, INSTALADO EM ENTRADA DE EDIFICAÇÃO - FORNECIMENTO E INSTALAÇÃO. AF_08/2025</t>
  </si>
  <si>
    <t>CABO TELEFÔNICO CCI-50 3 PARES, SEM BLINDAGEM, INSTALADO EM DISTRIBUIÇÃO DE EDIFICAÇÃO INSTITUCIONAL - FORNECIMENTO E INSTALAÇÃO. AF_08/2025</t>
  </si>
  <si>
    <t>CABO TELEFÔNICO CCI-50 3 PARES, SEM BLINDAGEM, INSTALADO EM DISTRIBUIÇÃO DE EDIFICAÇÃO RESIDENCIAL - FORNECIMENTO E INSTALAÇÃO. AF_08/2025</t>
  </si>
  <si>
    <t>CABO TELEFÔNICO CCI-50 3 PARES, SEM BLINDAGEM, INSTALADO EM ENTRADA DE EDIFICAÇÃO - FORNECIMENTO E INSTALAÇÃO. AF_08/2025</t>
  </si>
  <si>
    <t>CABO TELEFÔNICO CCI-50 4 PARES, SEM BLINDAGEM, INSTALADO EM DISTRIBUIÇÃO DE EDIFICAÇÃO INSTITUCIONAL - FORNECIMENTO E INSTALAÇÃO. AF_08/2025</t>
  </si>
  <si>
    <t>CABO TELEFÔNICO CCI-50 4 PARES, SEM BLINDAGEM, INSTALADO EM DISTRIBUIÇÃO DE EDIFICAÇÃO RESIDENCIAL - FORNECIMENTO E INSTALAÇÃO. AF_08/2025</t>
  </si>
  <si>
    <t>CABO TELEFÔNICO CCI-50 4 PARES, SEM BLINDAGEM, INSTALADO EM ENTRADA DE EDIFICAÇÃO - FORNECIMENTO E INSTALAÇÃO. AF_08/2025</t>
  </si>
  <si>
    <t>CABO TELEFÔNICO CCI-50 4 PARES, SEM BLINDAGEM, INSTALADO EM PRUMADA - FORNECIMENTO E INSTALAÇÃO. AF_08/2025</t>
  </si>
  <si>
    <t>CABO TELEFÔNICO CCI-50 5 PARES, SEM BLINDAGEM, INSTALADO EM DISTRIBUIÇÃO DE EDIFICAÇÃO INSTITUCIONAL - FORNECIMENTO E INSTALAÇÃO. AF_08/2025</t>
  </si>
  <si>
    <t>CABO TELEFÔNICO CCI-50 5 PARES, SEM BLINDAGEM, INSTALADO EM DISTRIBUIÇÃO DE EDIFICAÇÃO RESIDENCIAL - FORNECIMENTO E INSTALAÇÃO. AF_08/2025</t>
  </si>
  <si>
    <t>CABO TELEFÔNICO CCI-50 5 PARES, SEM BLINDAGEM, INSTALADO EM ENTRADA DE EDIFICAÇÃO - FORNECIMENTO E INSTALAÇÃO. AF_08/2025</t>
  </si>
  <si>
    <t>CABO TELEFÔNICO CCI-50 5 PARES, SEM BLINDAGEM, INSTALADO EM PRUMADA - FORNECIMENTO E INSTALAÇÃO. AF_08/2025</t>
  </si>
  <si>
    <t>CABO TELEFÔNICO CCI-50 6 PARES, SEM BLINDAGEM, INSTALADO EM DISTRIBUIÇÃO DE EDIFICAÇÃO INSTITUCIONAL - FORNECIMENTO E INSTALAÇÃO. AF_08/2025</t>
  </si>
  <si>
    <t>CABO TELEFÔNICO CCI-50 6 PARES, SEM BLINDAGEM, INSTALADO EM DISTRIBUIÇÃO DE EDIFICAÇÃO RESIDENCIAL - FORNECIMENTO E INSTALAÇÃO. AF_08/2025</t>
  </si>
  <si>
    <t>CABO TELEFÔNICO CCI-50 6 PARES, SEM BLINDAGEM, INSTALADO EM ENTRADA DE EDIFICAÇÃO - FORNECIMENTO E INSTALAÇÃO. AF_08/2025</t>
  </si>
  <si>
    <t>CABO TELEFÔNICO CCI-50 6 PARES, SEM BLINDAGEM, INSTALADO EM PRUMADA - FORNECIMENTO E INSTALAÇÃO. AF_08/2025</t>
  </si>
  <si>
    <t>CABO TELEFÔNICO CI-50 10 PARES INSTALADO EM DISTRIBUIÇÃO DE EDIFICAÇÃO INSTITUCIONAL - FORNECIMENTO E INSTALAÇÃO. AF_08/2025</t>
  </si>
  <si>
    <t>CABO TELEFÔNICO CI-50 10 PARES INSTALADO EM DISTRIBUIÇÃO DE EDIFICAÇÃO RESIDENCIAL - FORNECIMENTO E INSTALAÇÃO. AF_08/2025</t>
  </si>
  <si>
    <t>CABO TELEFÔNICO CI-50 10 PARES INSTALADO EM ENTRADA DE EDIFICAÇÃO - FORNECIMENTO E INSTALAÇÃO. AF_08/2025</t>
  </si>
  <si>
    <t>CABO TELEFÔNICO CI-50 10 PARES INSTALADO EM PRUMADA - FORNECIMENTO E INSTALAÇÃO. AF_08/2025</t>
  </si>
  <si>
    <t>CABO TELEFÔNICO CI-50 20 PARES INSTALADO EM ENTRADA DE EDIFICAÇÃO - FORNECIMENTO E INSTALAÇÃO. AF_08/2025</t>
  </si>
  <si>
    <t>CABO TELEFÔNICO CI-50 20 PARES INSTALADO EM PRUMADA - FORNECIMENTO E INSTALAÇÃO. AF_08/2025</t>
  </si>
  <si>
    <t>CABO TELEFÔNICO CI-50 200 PARES INSTALADO EM ENTRADA DE EDIFICAÇÃO - FORNECIMENTO E INSTALAÇÃO. AF_08/2025</t>
  </si>
  <si>
    <t>CABO TELEFÔNICO CI-50 30 PARES INSTALADO EM ENTRADA DE EDIFICAÇÃO - FORNECIMENTO E INSTALAÇÃO. AF_08/2025</t>
  </si>
  <si>
    <t>CABO TELEFÔNICO CI-50 30 PARES INSTALADO EM PRUMADA - FORNECIMENTO E INSTALAÇÃO. AF_08/2025</t>
  </si>
  <si>
    <t>CABO TELEFÔNICO CI-50 50 PARES INSTALADO EM ENTRADA DE EDIFICAÇÃO - FORNECIMENTO E INSTALAÇÃO. AF_08/2025</t>
  </si>
  <si>
    <t>CABO TELEFÔNICO CI-50 50 PARES INSTALADO EM PRUMADA - FORNECIMENTO E INSTALAÇÃO. AF_08/2025</t>
  </si>
  <si>
    <t>CABO TELEFÔNICO CI-50 75 PARES INSTALADO EM ENTRADA DE EDIFICAÇÃO - FORNECIMENTO E INSTALAÇÃO. AF_08/2025</t>
  </si>
  <si>
    <t>CABO TELEFÔNICO CTP-APL-50 10 PARES INSTALADO EM ENTRADA DE EDIFICAÇÃO - FORNECIMENTO E INSTALAÇÃO. AF_08/2025</t>
  </si>
  <si>
    <t>CABO TELEFÔNICO CTP-APL-50 20 PARES INSTALADO EM ENTRADA DE EDIFICAÇÃO - FORNECIMENTO E INSTALAÇÃO. AF_08/2025</t>
  </si>
  <si>
    <t>CABO TELEFÔNICO CTP-APL-50 30 PARES INSTALADO EM ENTRADA DE EDIFICAÇÃO - FORNECIMENTO E INSTALAÇÃO. AF_08/2025</t>
  </si>
  <si>
    <t>CAIXA DE PASSAGEM PARA TELEFONE 15X15X10CM (SOBREPOR) - FORNECIMENTO E INSTALAÇÃO. AF_08/2025</t>
  </si>
  <si>
    <t>CAIXA DE PASSAGEM PARA TELEFONE 20X20X10CM (SOBREPOR) - FORNECIMENTO E INSTALAÇÃO. AF_08/2025</t>
  </si>
  <si>
    <t>CAIXA DE PASSAGEM PARA TELEFONE 80X80X15CM (SOBREPOR) - FORNECIMENTO E INSTALAÇÃO. AF_08/2025</t>
  </si>
  <si>
    <t>CAIXA DE PISO DUPLA PARA 2 TOMADAS RJ45 E 2 TOMADAS ELÉTRICAS - FORNECIMENTO E INSTALAÇÃO. AF_08/2025</t>
  </si>
  <si>
    <t>INTERFONE COLETIVO COM 16 MONOFONES, BIVOLT(INCLUI TAG'S) - FORNECIMENTO E INSTALAÇÃO. AF_08/2025</t>
  </si>
  <si>
    <t>INTERFONE COLETIVO COM 16 MONOFONES, BIVOLT(NÃO INCLUI TAG'S) - FORNECIMENTO E INSTALAÇÃO. AF_08/2025</t>
  </si>
  <si>
    <t>PATCH PANEL 24 PORTAS, CATEGORIA 5E - FORNECIMENTO E INSTALAÇÃO. AF_08/2025</t>
  </si>
  <si>
    <t>PATCH PANEL 24 PORTAS, CATEGORIA 6 - FORNECIMENTO E INSTALAÇÃO. AF_08/2025</t>
  </si>
  <si>
    <t>PATCH PANEL 48 PORTAS, CATEGORIA 5E - FORNECIMENTO E INSTALAÇÃO. AF_08/2025</t>
  </si>
  <si>
    <t>PATCH PANEL 48 PORTAS, CATEGORIA 6 - FORNECIMENTO E INSTALAÇÃO. AF_08/2025</t>
  </si>
  <si>
    <t>PORTEIRO ELETRÔNICO/INTERFONE DE SOBREPOR, COM MONOFONE, BIVOLT - FORNECIMENTO E INSTALAÇÃO. AF_08/2025</t>
  </si>
  <si>
    <t>QUADRO DE DISTRIBUICÃO PARA TELEFONE N.3, 40X40X12CM EM CHAPA METÁLICA, DE EMBUTIR, SEM ACESSÓRIOS, PADRÃO TELEBRAS - FORNECIMENTO E INSTALAÇÃO. AF_08/2025</t>
  </si>
  <si>
    <t>QUADRO DE DISTRIBUICÃO PARA TELEFONE N.4, 60X60X12CM EM CHAPA METÁLICA, DE EMBUTIR, SEM ACESSÓRIOS, PADRÃO TELEBRAS - FORNECIMENTO E INSTALAÇÃO. AF_08/2025</t>
  </si>
  <si>
    <t>QUADRO DE DISTRIBUIÇÃO PARA TELEFONE N.2, 20X20X12CM EM CHAPA METÁLICA, DE EMBUTIR, SEM ACESSÓRIOS, PADRÃO TELEBRAS - FORNECIMENTO E INSTALAÇÃO. AF_08/2025</t>
  </si>
  <si>
    <t>QUADRO DE DISTRIBUIÇÃO PARA TELEFONE N.5, 80X80X12CM EM CHAPA METÁLICA, DE EMBUTIR, SEM ACESSÓRIOS, PADRÃO TELEBRAS - FORNECIMENTO E INSTALAÇÃO. AF_08/2025</t>
  </si>
  <si>
    <t>RACK ABERTO EM COLUNA 44U PARA SERVIDOR - FORNECIMENTO E INSTALAÇÃO. AF_08/2025</t>
  </si>
  <si>
    <t>RACK DE PAREDE FECHADO DE 12 U EM CHAPA DE AÇO, 19", *570*MM - FORNECIMENTO E INSTALAÇÃO. AF_08/2025</t>
  </si>
  <si>
    <t>RACK DE PISO FECHADO DE 20U EM CHAPA DE AÇO, 19", *670*MM - FORNECIMENTO E INSTALAÇÃO. AF_08/2025</t>
  </si>
  <si>
    <t>RACK DE PISO FECHADO DE 24 U EM CHAPA DE AÇO, 19", *570*MM - FORNECIMENTO E INSTALAÇÃO. AF_08/2025</t>
  </si>
  <si>
    <t>RACK DE PISO FECHADO DE 36 U EM CHAPA DE AÇO, 19", *570*MM - FORNECIMENTO E INSTALAÇÃO. AF_08/2025</t>
  </si>
  <si>
    <t>RACK FECHADO 44U PARA SERVIDOR - FORNECIMENTO E INSTALAÇÃO. AF_08/2025</t>
  </si>
  <si>
    <t>TOMADA DE REDE RJ45 - FORNECIMENTO E INSTALAÇÃO. AF_08/2025</t>
  </si>
  <si>
    <t>TOMADA PARA TELEFONE RJ11 - FORNECIMENTO E INSTALAÇÃO. AF_08/2025</t>
  </si>
  <si>
    <t>TOMADA RJ45 CAT 6E (COMPLETA) - FORNECIMENTO E INSTALAÇÃO. AF_08/2025</t>
  </si>
  <si>
    <t>TOMADA RJ45 CAT 6E (MÓDULO) - FORNECIMENTO E INSTALAÇÃO. AF_08/2025</t>
  </si>
  <si>
    <t>REMOÇÃO DE ENTULHO CLASSE A (ALVENARIA, CONCRETO, ARGAMASSAS E CERÂMICOS) POR DUTO DE ENTULHO E ACONDICIONAMENTO FINAL EM CAÇAMBA ESTACIONÁRIA. EXCLUSO FRETE. AF_09/2025</t>
  </si>
  <si>
    <t>REMOÇÃO DE ENTULHO CLASSE B (BALDES VAZIOS NÃO CONTAMINADOS DE 29 LITROS) TRANSPORTADAS POR CREMALHEIRA. ACONDICIONAMENTO FINAL EM BAIAS. EXCLUSO FRETE. AF_09/2025</t>
  </si>
  <si>
    <t>REMOÇÃO DE ENTULHO CLASSE B (FRAGMENTOS DE MADEIRA) TRANSPORTADOS POR CREMALHEIRA. ACONDICIONAMENTO FINAL CAÇAMBA ESTACIONÁRIA. EXCLUSO FRETE. AF_09/2025</t>
  </si>
  <si>
    <t>REMOÇÃO DE ENTULHO CLASSE B (FRAGMENTOS DE MADEIRA) TRANSPORTADOS POR GRUA. ACONDICIONAMENTO FINAL CAÇAMBA ESTACIONÁRIA. EXCLUSO FRETE. AF_09/2025</t>
  </si>
  <si>
    <t>REMOÇÃO DE ENTULHO CLASSE B (FRAGMENTOS E RESÍDUOS DE GESSO) TRANSPORTADOS POR CREMALHEIRA. ACONDICIONAMENTO FINAL CAÇAMBA ESTACIONÁRIA. EXCLUSO FRETE. AF_09/2025</t>
  </si>
  <si>
    <t>REMOÇÃO DE ENTULHO CLASSE B (LATAS OU BALDES VAZIOS NÃO CONTAMINADOS DE 18 LITROS) TRANSPORTADAS POR CREMALHEIRA. ACONDICIONAMENTO FINAL EM BAIAS. EXCLUSO FRETE. AF_09/2025</t>
  </si>
  <si>
    <t>REMOÇÃO DE ENTULHO CLASSE B (PEÇAS MAIORES DE GESSO ACARTONADO) TRANSPORTADOS POR CREMALHEIRA. ACONDICIONAMENTO FINAL CAÇAMBA ESTACIONÁRIA. EXCLUSO FRETE. AF_09/2025</t>
  </si>
  <si>
    <t>REMOÇÃO DE ENTULHO CLASSE B (PEÇAS MAIORES DE MADEIRA) TRANSPORTADOS POR CREMALHEIRA. ACONDICIONAMENTO FINAL EM CAIXA ROLL ON/ ROLL OFF. EXCLUSO FRETE. AF_09/2025</t>
  </si>
  <si>
    <t>REMOÇÃO DE ENTULHO CLASSE B (PEÇAS MAIORES DE MADEIRA) TRANSPORTADOS POR GRUA. ACONDICIONAMENTO FINAL EM CAIXA ROLL ON/ ROLL OFF. EXCLUSO FRETE. AF_09/2025</t>
  </si>
  <si>
    <t>REMOÇÃO DE ENTULHO CLASSE B (PLASTICO/ PAPEL/ METAL) ARMAZENADO INICIALMENTE EM BOMBONAS E ACONDICIONAMENTO FINAL EM ABRIGOS COBERTOS. EXCLUSO FRETE. AF_09/2025</t>
  </si>
  <si>
    <t>USINAGEM DE BRITA GRADUADA SIMPLES. AF_09/2025</t>
  </si>
  <si>
    <t>USINAGEM DE BRITA GRADUADA TRATADA COM CIMENTO. AF_09/2025</t>
  </si>
  <si>
    <t>USINAGEM DE CONCRETO ASFÁLTICO COM CAP 50/70 PARA CAMADA DE ROLAMENTO, PADRÃO DNIT FAIXA C, EM USINA DE ASFALTO GRAVIMÉTRICA DE 150 TON/H. AF_09/2025</t>
  </si>
  <si>
    <t>USINAGEM DE CONCRETO ASFÁLTICO COM CAP 50/70, PARA CAMADA DE BINDER, PADRÃO DNIT FAIXA B, EM USINA DE ASFALTO CONTÍNUA DE 140 TON/H. AF_09/2025</t>
  </si>
  <si>
    <t>USINAGEM DE CONCRETO ASFÁLTICO COM CAP 50/70, PARA CAMADA DE BINDER, PADRÃO DNIT FAIXA B, EM USINA DE ASFALTO CONTÍNUA DE 80 TON/H. AF_09/2025</t>
  </si>
  <si>
    <t>USINAGEM DE CONCRETO ASFÁLTICO COM CAP 50/70, PARA CAMADA DE BINDER, PADRÃO DNIT FAIXA B, EM USINA DE ASFALTO GRAVIMÉTRICA DE 150 TON/H. AF_09/2025</t>
  </si>
  <si>
    <t>USINAGEM DE CONCRETO ASFÁLTICO COM CAP 50/70, PARA CAMADA DE ROLAMENTO, PADRÃO DNIT FAIXA C, EM USINA DE ASFALTO CONTÍNUA DE 140 TON/H. AF_09/2025</t>
  </si>
  <si>
    <t>USINAGEM DE CONCRETO ASFÁLTICO COM CAP 50/70, PARA CAMADA DE ROLAMENTO, PADRÃO DNIT FAIXA C, EM USINA DE ASFALTO CONTÍNUA DE 80 TON/H. AF_09/2025</t>
  </si>
  <si>
    <t>USINAGEM DE CONCRETO PARA COMPACTAÇÃO COM ROLO. AF_09/2025</t>
  </si>
  <si>
    <t>USINAGEM DE MICRORREVESTIMENTO, PADRÃO DNIT FAIXA 2. AF_09/2025</t>
  </si>
  <si>
    <t>USINAGEM DE MICRORREVESTIMENTO, PADRÃO DNIT FAIXA 3. AF_09/2025</t>
  </si>
  <si>
    <t>USINAGEM DE PRÉ MISTURADO A FRIO, PARA CAMADA DE BINDER, PADRÃO DNIT FAIXA B. AF_09/2025</t>
  </si>
  <si>
    <t>USINAGEM DE PRÉ MISTURADO A FRIO, PARA CAMADA DE ROLAMENTO, PADRÃO DNIT FAIXA C. AF_09/2025</t>
  </si>
  <si>
    <t>USINAGEM DE SOLO BRITA 40%-60% COM 4% DE CIMENTO, UTILIZANDO BRITA COMERCIAL. AF_09/2025</t>
  </si>
  <si>
    <t>USINAGEM DE SOLO BRITA 40%-60% COM 6% DE CIMENTO, UTILIZANDO BRITA COMERCIAL. AF_09/2025</t>
  </si>
  <si>
    <t>USINAGEM DE SOLO BRITA 40%-60% COM 8% DE CIMENTO, UTILIZANDO BRITA COMERCIAL. AF_09/2025</t>
  </si>
  <si>
    <t>USINAGEM DE SOLO BRITA 40%-60%, UTILIZANDO BRITA COMERCIAL. AF_09/2025</t>
  </si>
  <si>
    <t>USINAGEM DE SOLO BRITA 50%-50% COM 4% DE CIMENTO, UTILIZANDO BRITA COMERCIAL. AF_09/2025</t>
  </si>
  <si>
    <t>USINAGEM DE SOLO BRITA 50%-50% COM 6% DE CIMENTO, UTILIZANDO BRITA COMERCIAL. AF_09/2025</t>
  </si>
  <si>
    <t>USINAGEM DE SOLO BRITA 50%-50% COM 8% DE CIMENTO, UTILIZANDO BRITA COMERCIAL. AF_09/2025</t>
  </si>
  <si>
    <t>USINAGEM DE SOLO BRITA 50%-50%, UTILIZANDO BRITA COMERCIAL. AF_09/2025</t>
  </si>
  <si>
    <t>USINAGEM DE SOLO JAZIDA MELHORADO COM CIMENTO 2%. AF_09/2025</t>
  </si>
  <si>
    <t>USINAGEM DE SOLO JAZIDA MELHORADO COM CIMENTO 3%. AF_09/2025</t>
  </si>
  <si>
    <t>USINAGEM DE SOLO JAZIDA MELHORADO COM CIMENTO 4%. AF_09/2025</t>
  </si>
  <si>
    <t>USINAGEM DE SOLO JAZIDA MELHORADO COM CIMENTO 6%. AF_09/2025</t>
  </si>
  <si>
    <t>USINAGEM DE SOLO  JAZIDA MELHORADO COM CIMENTO 8%. AF_09/2025</t>
  </si>
  <si>
    <t>ALICATE AMPERIMETRO, TENSAO AC/DC, CAPACIDADE MAXIMA 1000 A</t>
  </si>
  <si>
    <t>BETONEIRA, CAPACIDADE NOMINAL 400 L, CAPACIDADE DE MISTURA 280 L, MOTOR ELETRICO TRIFASICO 220/380 V, POTENCIA 2 CV, SEM CARREGADOR</t>
  </si>
  <si>
    <t>BETONEIRA, CAPACIDADE NOMINAL 400 L, CAPACIDADE DE MISTURA 310 L, MOTOR A DIESEL, POTENCIA 5 CV, SEM CARREGADOR</t>
  </si>
  <si>
    <t>BETONEIRA, CAPACIDADE NOMINAL 400 L, CAPACIDADE DE MISTURA 310 L, MOTOR A GASOLINA, POTENCIA 5,5 CV, SEM CARREGADOR</t>
  </si>
  <si>
    <t>BETONEIRA, CAPACIDADE NOMINAL 600 L, CAPACIDADE DE MISTURA 360 L, MOTOR ELETRICO TRIFASICO 220/380V, POTENCIA 4CV, SEM CARREGADOR</t>
  </si>
  <si>
    <t>BETONEIRA, CAPACIDADE NOMINAL 600 L, CAPACIDADE DE MISTURA 440 L, MOTOR A DIESEL, POTENCIA 10 CV, COM CARREGADOR</t>
  </si>
  <si>
    <t>COMPRESSOR DE AR PROFISSIONAL 10 PCM, *110* L, 140 PSI, 110/220 VOLTS, MONOFASICO</t>
  </si>
  <si>
    <t>COTOVELO HORIZONTAL RETO 90 GRAUS PARA ELETROCALHA, EM CHAPA PERFURADA DE ACO GALVANIZADO ESPESSURA #14, 700 X 50 MM (L X A), SEM VIROLA, SEM TAMPA</t>
  </si>
  <si>
    <t>COTOVELO HORIZONTAL RETO 90 GRAUS, PARA ELETROCALHA, EM CHAPA LISA DE ACO GALVANIZADO ESPESSURA # 22, 150 X 50 MM (L X A), SEM VIROLA, SEM TAMPA</t>
  </si>
  <si>
    <t>COTOVELO HORIZONTAL RETO 90 GRAUS, PARA ELETROCALHA, EM CHAPA LISA DE ACO GALVANIZADO ESPESSURA #14, 700 X 50 MM (L X A), SEM VIROLA, SEM TAMPA</t>
  </si>
  <si>
    <t>COTOVELO HORIZONTAL RETO 90 GRAUS, PARA ELETROCALHA, EM CHAPA LISA DE ACO GALVANIZADO ESPESSURA #14, 800 X 50 MM (L X A), SEM VIROLA, SEM TAMPA</t>
  </si>
  <si>
    <t>COTOVELO HORIZONTAL RETO 90 GRAUS, PARA ELETROCALHA, EM CHAPA LISA DE ACO GALVANIZADO ESPESSURA #16, 500 X 50 MM (L X A), SEM VIROLA, SEM TAMPA</t>
  </si>
  <si>
    <t>COTOVELO HORIZONTAL RETO 90 GRAUS, PARA ELETROCALHA, EM CHAPA LISA DE ACO GALVANIZADO ESPESSURA #16, 600 X 50 MM (L X A), SEM VIROLA, SEM TAMPA</t>
  </si>
  <si>
    <t>COTOVELO HORIZONTAL RETO 90 GRAUS, PARA ELETROCALHA, EM CHAPA LISA DE ACO GALVANIZADO ESPESSURA #18, 300 X 50 MM (L X A), SEM VIROLA, SEM TAMPA</t>
  </si>
  <si>
    <t>COTOVELO HORIZONTAL RETO 90 GRAUS, PARA ELETROCALHA, EM CHAPA LISA DE ACO GALVANIZADO ESPESSURA #18, 400 X 50 MM (L X A), SEM VIROLA, SEM TAMPA</t>
  </si>
  <si>
    <t>COTOVELO HORIZONTAL RETO 90 GRAUS, PARA ELETROCALHA, EM CHAPA LISA DE ACO GALVANIZADO ESPESSURA #22, 100 X 50 MM (L X A), SEM VIROLA, SEM TAMPA</t>
  </si>
  <si>
    <t>COTOVELO HORIZONTAL RETO 90 GRAUS, PARA ELETROCALHA, EM CHAPA LISA DE ACO GALVANIZADO ESPESSURA #22, 125 X 50 MM (L X A), SEM VIROLA, SEM TAMPA</t>
  </si>
  <si>
    <t>COTOVELO HORIZONTAL RETO 90 GRAUS, PARA ELETROCALHA, EM CHAPA LISA DE ACO GALVANIZADO ESPESSURA #22, 200 X 50 MM (L X A), SEM VIROLA, SEM TAMPA</t>
  </si>
  <si>
    <t>COTOVELO HORIZONTAL RETO 90 GRAUS, PARA ELETROCALHA, EM CHAPA LISA DE ACO GALVANIZADO ESPESSURA #22, 250 X 50 MM (L X A), SEM VIROLA, SEM TAMPA</t>
  </si>
  <si>
    <t>COTOVELO HORIZONTAL RETO 90 GRAUS, PARA ELETROCALHA, EM CHAPA LISA DE ACO GALVANIZADO ESPESSURA #22, 50 X 50 MM (L X A), SEM VIROLA, SEM TAMPA</t>
  </si>
  <si>
    <t>COTOVELO HORIZONTAL RETO 90 GRAUS, PARA ELETROCALHA, EM CHAPA LISA DE ACO GALVANIZADO ESPESSURA #22, 75 X 50 MM (L X A), SEM VIROLA, SEM TAMPA</t>
  </si>
  <si>
    <t>COTOVELO HORIZONTAL RETO 90 GRAUS, PARA ELETROCALHA, EM CHAPA PERFURADA DE ACO GALVANIZADO ESPESSURA #14, 800 X 50 MM (L X A), SEM VIROLA, SEM TAMPA</t>
  </si>
  <si>
    <t>COTOVELO HORIZONTAL RETO 90 GRAUS, PARA ELETROCALHA, EM CHAPA PERFURADA DE ACO GALVANIZADO ESPESSURA #16, 500 X 50 MM (L X A), SEM VIROLA, SEM TAMPA</t>
  </si>
  <si>
    <t>COTOVELO HORIZONTAL RETO 90 GRAUS, PARA ELETROCALHA, EM CHAPA PERFURADA DE ACO GALVANIZADO ESPESSURA #16, 600 X 50 MM (L X A), SEM VIROLA, SEM TAMPA</t>
  </si>
  <si>
    <t>COTOVELO HORIZONTAL RETO 90 GRAUS, PARA ELETROCALHA, EM CHAPA PERFURADA DE ACO GALVANIZADO ESPESSURA #18, 300 X 50 MM (L X A), SEM VIROLA, SEM TAMPA</t>
  </si>
  <si>
    <t>COTOVELO HORIZONTAL RETO 90 GRAUS, PARA ELETROCALHA, EM CHAPA PERFURADA DE ACO GALVANIZADO ESPESSURA #18, 400 X 50 MM (L X A), SEM VIROLA, SEM TAMPA</t>
  </si>
  <si>
    <t>COTOVELO HORIZONTAL RETO 90 GRAUS, PARA ELETROCALHA, EM CHAPA PERFURADA DE ACO GALVANIZADO ESPESSURA #22, 125 X 50 MM (L X A), SEM VIROLA, SEM TAMPA</t>
  </si>
  <si>
    <t>COTOVELO HORIZONTAL RETO 90 GRAUS, PARA ELETROCALHA, EM CHAPA PERFURADA DE ACO GALVANIZADO ESPESSURA #22, 150 X 50 MM (L X A), SEM VIROLA, SEM TAMPA</t>
  </si>
  <si>
    <t>COTOVELO HORIZONTAL RETO 90 GRAUS, PARA ELETROCALHA, EM CHAPA PERFURADA DE ACO GALVANIZADO ESPESSURA #22, 200 X 50 MM (L X A), SEM VIROLA, SEM TAMPA</t>
  </si>
  <si>
    <t>COTOVELO HORIZONTAL RETO 90 GRAUS, PARA ELETROCALHA, EM CHAPA PERFURADA DE ACO GALVANIZADO ESPESSURA #22, 250 X 50 MM (L X A), SEM VIROLA, SEM TAMPA</t>
  </si>
  <si>
    <t>COTOVELO HORIZONTAL RETO 90 GRAUS, PARA ELETROCALHA, EM CHAPA PERFURADA DE ACO GALVANIZADO ESPESSURA #22, 50 X 50 MM (L X A), SEM VIROLA, SEM TAMPA</t>
  </si>
  <si>
    <t>COTOVELO HORIZONTAL RETO 90 GRAUS, PARA ELETROCALHA, EM CHAPA PERFURADA DE ACO GALVANIZADO ESPESSURA #22, 75 X 50 MM (L X A), SEM VIROLA, SEM TAMPA</t>
  </si>
  <si>
    <t>COTOVELO HORIZONTAL RETO, 90 GRAUS, PARA ELETROCALHA, EM CHAPA PERFURADA DE ACO GALVANIZADO ESPESSURA #22, 100 X 50 MM (L X A), SEM VIROLA, SEM TAMPA</t>
  </si>
  <si>
    <t>CURVA HORIZONTAL 90 GRAUS PERFURADA, PARA ELETROCALHA, EM CHAPA DE ACO GALVANIZADO ESPESSURA #14, 700 X 50 MM (L X A), SEM VIROLA, SEM TAMPA</t>
  </si>
  <si>
    <t>CURVA HORIZONTAL 90 GRAUS PERFURADA, PARA ELETROCALHA, EM CHAPA DE ACO GALVANIZADO ESPESSURA #14, 800 X 50 MM (L X A), SEM VIROLA, SEM TAMPA</t>
  </si>
  <si>
    <t>CURVA HORIZONTAL 90 GRAUS PERFURADA, PARA ELETROCALHA, EM CHAPA DE ACO GALVANIZADO ESPESSURA #16, 500 X 50 MM (L X A), SEM VIROLA, SEM TAMPA</t>
  </si>
  <si>
    <t>CURVA HORIZONTAL 90 GRAUS PERFURADA, PARA ELETROCALHA, EM CHAPA DE ACO GALVANIZADO ESPESSURA #16, 600 X 50 MM (L X A), SEM VIROLA, SEM TAMPA</t>
  </si>
  <si>
    <t>CURVA HORIZONTAL 90 GRAUS PERFURADA, PARA ELETROCALHA, EM CHAPA DE ACO GALVANIZADO ESPESSURA #18, 300 X 50 MM (L X A), SEM VIROLA, SEM TAMPA</t>
  </si>
  <si>
    <t>CURVA HORIZONTAL 90 GRAUS PERFURADA, PARA ELETROCALHA, EM CHAPA DE ACO GALVANIZADO ESPESSURA #18, 400 X 50 MM (L X A), SEM VIROLA, SEM TAMPA</t>
  </si>
  <si>
    <t>CURVA HORIZONTAL 90 GRAUS PERFURADA, PARA ELETROCALHA, EM CHAPA DE ACO GALVANIZADO ESPESSURA #22, 100 X 50 MM (L X A), SEM VIROLA, SEM TAMPA</t>
  </si>
  <si>
    <t>CURVA HORIZONTAL 90 GRAUS PERFURADA, PARA ELETROCALHA, EM CHAPA DE ACO GALVANIZADO ESPESSURA #22, 125 X 50 MM (L X A), SEM VIROLA, SEM TAMPA</t>
  </si>
  <si>
    <t>CURVA HORIZONTAL 90 GRAUS PERFURADA, PARA ELETROCALHA, EM CHAPA DE ACO GALVANIZADO ESPESSURA #22, 150 X 50 MM (L X A), SEM VIROLA, SEM TAMPA</t>
  </si>
  <si>
    <t>CURVA HORIZONTAL 90 GRAUS PERFURADA, PARA ELETROCALHA, EM CHAPA DE ACO GALVANIZADO ESPESSURA #22, 200 X 50 MM (L X A), SEM VIROLA, SEM TAMPA</t>
  </si>
  <si>
    <t>CURVA HORIZONTAL 90 GRAUS PERFURADA, PARA ELETROCALHA, EM CHAPA DE ACO GALVANIZADO ESPESSURA #22, 250 X 50 MM (L X A), SEM VIROLA, SEM TAMPA</t>
  </si>
  <si>
    <t>CURVA HORIZONTAL 90 GRAUS PERFURADA, PARA ELETROCALHA, EM CHAPA DE ACO GALVANIZADO ESPESSURA #22, 50 X 50 MM (L X A), SEM VIROLA, SEM TAMPA</t>
  </si>
  <si>
    <t>CURVA HORIZONTAL 90 GRAUS PERFURADA, PARA ELETROCALHA, EM CHAPA DE ACO GALVANIZADO ESPESSURA #22, 75 X 50 MM (L X A), SEM VIROLA, SEM TAMPA</t>
  </si>
  <si>
    <t>DETECTOR DE TENSAO 90 V A 1000 V (CAT IV)</t>
  </si>
  <si>
    <t>ELEMENTO PRE-MOLDADO PARA TRANSICAO EXCENTRICA EM CONCRETO ARMADO, DN *1200* MM, FURO CIRCULAR DN 600 MM, ESPESSURA *12* CM</t>
  </si>
  <si>
    <t>ELEMENTO PRE-MOLDADO PARA TRANSICAO EXCENTRICA EM CONCRETO ARMADO, DN *1500* MM, FURO CIRCULAR DN 600 MM, ESPESSURA 15 CM</t>
  </si>
  <si>
    <t>ELETROCALHA LISA OU PERFURADA TIPO U, EM CHAPA DE ACO GALVANIZADO A FOGO, ESPESSURA # 14, DE 700 X 50 MM (L X A), SEM VIROLA, SEM TAMPA</t>
  </si>
  <si>
    <t>ELETROCALHA LISA OU PERFURADA TIPO U, EM CHAPA DE ACO GALVANIZADO A FOGO, ESPESSURA # 14, DE 800 X 50 MM (L X A), SEM VIROLA, SEM TAMPA</t>
  </si>
  <si>
    <t>ELETROCALHA LISA OU PERFURADA TIPO U, EM CHAPA DE ACO GALVANIZADO A FOGO, ESPESSURA # 16, DE 500 X 50 MM (L X A), SEM VIROLA, SEM TAMPA</t>
  </si>
  <si>
    <t>ELETROCALHA LISA OU PERFURADA TIPO U, EM CHAPA DE ACO GALVANIZADO A FOGO, ESPESSURA # 16, DE 600 X 50 MM (L X A), SEM VIROLA, SEM TAMPA</t>
  </si>
  <si>
    <t>ELETROCALHA LISA OU PERFURADA TIPO U, EM CHAPA DE ACO GALVANIZADO A FOGO, ESPESSURA # 18, DE 300 X 50 MM (L X A), SEM VIROLA, SEM TAMPA</t>
  </si>
  <si>
    <t>ELETROCALHA LISA OU PERFURADA TIPO U, EM CHAPA DE ACO GALVANIZADO A FOGO, ESPESSURA # 18, DE 400 X 50 MM (L X A), SEM VIROLA, SEM TAMPA</t>
  </si>
  <si>
    <t>ELETROCALHA LISA OU PERFURADA TIPO U, EM CHAPA DE ACO GALVANIZADO A FOGO, ESPESSURA # 22, DE 100 X 50 MM (L X A), SEM VIROLA, SEM TAMPA</t>
  </si>
  <si>
    <t>ELETROCALHA LISA OU PERFURADA TIPO U, EM CHAPA DE ACO GALVANIZADO A FOGO, ESPESSURA # 22, DE 125 X 50 MM (L X A), SEM VIROLA, SEM TAMPA</t>
  </si>
  <si>
    <t>ELETROCALHA LISA OU PERFURADA TIPO U, EM CHAPA DE ACO GALVANIZADO A FOGO, ESPESSURA # 22, DE 150 X 50 MM (L X A), SEM VIROLA, SEM TAMPA</t>
  </si>
  <si>
    <t>ELETROCALHA LISA OU PERFURADA TIPO U, EM CHAPA DE ACO GALVANIZADO A FOGO, ESPESSURA # 22, DE 250 X 50 MM (L X A), SEM VIROLA, SEM TAMPA</t>
  </si>
  <si>
    <t>ELETROCALHA LISA OU PERFURADA TIPO U, EM CHAPA DE ACO GALVANIZADO A FOGO, ESPESSURA # 22, DE 75 X 50 MM (L X A), SEM VIROLA, SEM TAMPA</t>
  </si>
  <si>
    <t>ELETROCALHA LISA OU PERFURADA, TIPO U, EM CHAPA DE ACO GALVANIZADO A FOGO, ESPESSURA # 22, DE 200 X 50 MM (L X A), SEM VIROLA, SEM TAMPA</t>
  </si>
  <si>
    <t>ELETROCALHA LISA OU PERFURADA, TIPO U, EM CHAPA DE ACO GALVANIZADO A FOGO, ESPESSURA #22, DE 50 X 50 MM (L X A), SEM VIROLA, SEM TAMPA</t>
  </si>
  <si>
    <t>EMENDA INTERNA, TIPO U, BASE LISA, PARA ELETROCALHA, EM CHAPA DE ACO GALVANIZADO ESPESSURA #14, 700 X 50 MM (L X A)</t>
  </si>
  <si>
    <t>EMENDA INTERNA, TIPO U, BASE LISA, PARA ELETROCALHA, EM CHAPA DE ACO GALVANIZADO ESPESSURA #14, 800 X 50 MM (L X A)</t>
  </si>
  <si>
    <t>EMENDA INTERNA, TIPO U, BASE LISA, PARA ELETROCALHA, EM CHAPA DE ACO GALVANIZADO ESPESSURA #16, 500 X 50 MM (L X A)</t>
  </si>
  <si>
    <t>EMENDA INTERNA, TIPO U, BASE LISA, PARA ELETROCALHA, EM CHAPA DE ACO GALVANIZADO ESPESSURA #16, 600 X 50 MM (L X A)</t>
  </si>
  <si>
    <t>EMENDA INTERNA, TIPO U, BASE LISA, PARA ELETROCALHA, EM CHAPA DE ACO GALVANIZADO ESPESSURA #18, 300 X 50 MM (L X A)</t>
  </si>
  <si>
    <t>EMENDA INTERNA, TIPO U, BASE LISA, PARA ELETROCALHA, EM CHAPA DE ACO GALVANIZADO ESPESSURA #18, 400 X 50 MM (L X A)</t>
  </si>
  <si>
    <t>EMENDA INTERNA, TIPO U, BASE LISA, PARA ELETROCALHA, EM CHAPA DE ACO GALVANIZADO ESPESSURA #22, 100 X 50 MM (L X A)</t>
  </si>
  <si>
    <t>EMENDA INTERNA, TIPO U, BASE LISA, PARA ELETROCALHA, EM CHAPA DE ACO GALVANIZADO ESPESSURA #22, 125 X 50 MM (L X A)</t>
  </si>
  <si>
    <t>EMENDA INTERNA, TIPO U, BASE LISA, PARA ELETROCALHA, EM CHAPA DE ACO GALVANIZADO ESPESSURA #22, 150 X 50 MM (L X A)</t>
  </si>
  <si>
    <t>EMENDA INTERNA, TIPO U, BASE LISA, PARA ELETROCALHA, EM CHAPA DE ACO GALVANIZADO ESPESSURA #22, 200 X 50 MM (L X A)</t>
  </si>
  <si>
    <t>EMENDA INTERNA, TIPO U, BASE LISA, PARA ELETROCALHA, EM CHAPA DE ACO GALVANIZADO ESPESSURA #22, 250 X 50 MM (L X A)</t>
  </si>
  <si>
    <t>EMENDA INTERNA, TIPO U, BASE LISA, PARA ELETROCALHA, EM CHAPA DE ACO GALVANIZADO ESPESSURA #22, 50 X 50 MM (L X A)</t>
  </si>
  <si>
    <t>EMENDA INTERNA, TIPO U, BASE LISA, PARA ELETROCALHA, EM CHAPA DE ACO GALVANIZADO ESPESSURA #22, 75 X 50 MM (L X A)</t>
  </si>
  <si>
    <t>FURADEIRA ELETRICA DE IMPACTO 1/2", 600 W</t>
  </si>
  <si>
    <t>LAJE PRE-MOLDADA CONVENCIONAL (LAJOTAS + VIGOTAS) PARA FORRO, UNIDIRECIONAL, SOBRECARGA DE 100 KG/M2, VAO ATE 4 M (SEM COLOCACAO)</t>
  </si>
  <si>
    <t>LAJE PRE-MOLDADA CONVENCIONAL (LAJOTAS + VIGOTAS) PARA FORRO, UNIDIRECIONAL, SOBRECARGA DE 100 KG/M2, VAO ATE 4,5 M (SEM COLOCACAO)</t>
  </si>
  <si>
    <t>LAJE PRE-MOLDADA CONVENCIONAL (LAJOTAS + VIGOTAS) PARA PISO, UNIDIRECIONAL, SOBRECARGA DE 350 KG/M2, VAO ATE 4,5 M (SEM COLOCACAO)</t>
  </si>
  <si>
    <t>MARTELO PERFURADOR PNEUMATICO MANUAL, HASTE 19 X 108 MM, *11* KG</t>
  </si>
  <si>
    <t>PAINEL ESTRUTURAL PARA LAJE SECA REVESTIDO EM PLACA CIMENTICIA, DE *1,20 X 2,50* M, E = 55 MM</t>
  </si>
  <si>
    <t>PISO INDUSTRIAL EM CONCRETO ARMADO DE ACABAMENTO POLIDO, ESPESSURA 12 CM (CIMENTO QUEIMADO) (INCLUSO EXECUCAO)</t>
  </si>
  <si>
    <t>REDUCAO CONCENTRICA PARA ELETROCALHA, PERFURADA, EM CHAPA DE ACO GALVANIZADO ESPESSURA #14, (700 X 600 MM) X 50 MM, SEM VIROLA, SEM TAMPA</t>
  </si>
  <si>
    <t>REDUCAO CONCENTRICA PARA ELETROCALHA, PERFURADA, EM CHAPA DE ACO GALVANIZADO ESPESSURA #14, (800 X 700 MM) X 50 MM, SEM VIROLA, SEM TAMPA</t>
  </si>
  <si>
    <t>REDUCAO CONCENTRICA PARA ELETROCALHA, PERFURADA, EM CHAPA DE ACO GALVANIZADO ESPESSURA #16, (500 X 400 MM) X 50 MM (L X A), SEM VIROLA, SEM TAMPA</t>
  </si>
  <si>
    <t>REDUCAO CONCENTRICA PARA ELETROCALHA, PERFURADA, EM CHAPA DE ACO GALVANIZADO ESPESSURA #16, (600 X 500 MM) X 50 MM, SEM VIROLA, SEM TAMPA</t>
  </si>
  <si>
    <t>REDUCAO CONCENTRICA PARA ELETROCALHA, PERFURADA, EM CHAPA DE ACO GALVANIZADO ESPESSURA #18, (300 X 250 MM) X 50 MM (L X A), SEM VIROLA, SEM TAMPA</t>
  </si>
  <si>
    <t>REDUCAO CONCENTRICA PARA ELETROCALHA, PERFURADA, EM CHAPA DE ACO GALVANIZADO ESPESSURA #18, (400 X 300 MM) X 50 MM (L X A), SEM VIROLA, SEM TAMPA</t>
  </si>
  <si>
    <t>REDUCAO CONCENTRICA PARA ELETROCALHA, PERFURADA, EM CHAPA DE ACO GALVANIZADO ESPESSURA #22, (100 X 75 MM) X 50 MM (L X A), SEM VIROLA, SEM TAMPA</t>
  </si>
  <si>
    <t>REDUCAO CONCENTRICA PARA ELETROCALHA, PERFURADA, EM CHAPA DE ACO GALVANIZADO ESPESSURA #22, (125 X100 MM) X 50 MM (L X A), SEM VIROLA, SEM TAMPA</t>
  </si>
  <si>
    <t>REDUCAO CONCENTRICA PARA ELETROCALHA, PERFURADA, EM CHAPA DE ACO GALVANIZADO ESPESSURA #22, (150 X125 MM) X 50 MM (L X A), SEM VIROLA, SEM TAMPA</t>
  </si>
  <si>
    <t>REDUCAO CONCENTRICA PARA ELETROCALHA, PERFURADA, EM CHAPA DE ACO GALVANIZADO ESPESSURA #22, (200 X 150 MM) X 50 MM (L X A), SEM VIROLA, SEM TAMPA</t>
  </si>
  <si>
    <t>REDUCAO CONCENTRICA PARA ELETROCALHA, PERFURADA, EM CHAPA DE ACO GALVANIZADO ESPESSURA #22, (250 X 200 MM) X 50 MM (L X A), SEM VIROLA, SEM TAMPA</t>
  </si>
  <si>
    <t>REDUCAO CONCENTRICA PARA ELETROCALHA, PERFURADA, EM CHAPA DE ACO GALVANIZADO ESPESSURA #22, (75 X 50 MM) X 50 MM (L X A), SEM VIROLA, SEM TAMPA</t>
  </si>
  <si>
    <t>TALA PARA EMENDA DE ELETROCALHA, SIMPLES / RETA, LISA OU PERFURADA, EM CHAPA DE ACO GALVANIZADO #22, ALTURA 50 MM</t>
  </si>
  <si>
    <t>TE HORIZONTAL 90 GRAUS, PARA ELETROCALHA, EM CHAPA DE ACO GALVANIZADO, ESPESSURA #14, 700 X 50 MM (L X A), SEM VIROLA, SEM TAMPA</t>
  </si>
  <si>
    <t>TE HORIZONTAL 90 GRAUS, PARA ELETROCALHA, EM CHAPA DE ACO GALVANIZADO, ESPESSURA #14, 800 X 50 MM (L X A), SEM VIROLA, SEM TAMPA</t>
  </si>
  <si>
    <t>TE HORIZONTAL 90 GRAUS, PARA ELETROCALHA, EM CHAPA DE ACO GALVANIZADO, ESPESSURA #16, 500 X 50 MM (L X A), SEM VIROLA, SEM TAMPA</t>
  </si>
  <si>
    <t>TE HORIZONTAL 90 GRAUS, PARA ELETROCALHA, EM CHAPA DE ACO GALVANIZADO, ESPESSURA #16, 600 X 50 MM (L X A), SEM VIROLA, SEM TAMPA</t>
  </si>
  <si>
    <t>TE HORIZONTAL 90 GRAUS, PARA ELETROCALHA, EM CHAPA DE ACO GALVANIZADO, ESPESSURA #18, 300 X 50 MM (L X A), SEM VIROLA, SEM TAMPA</t>
  </si>
  <si>
    <t>TE HORIZONTAL 90 GRAUS, PARA ELETROCALHA, EM CHAPA DE ACO GALVANIZADO, ESPESSURA #18, 400 X 50 MM (L X A), SEM VIROLA, SEM TAMPA</t>
  </si>
  <si>
    <t>TE HORIZONTAL 90 GRAUS, PARA ELETROCALHA, EM CHAPA DE ACO GALVANIZADO, ESPESSURA #22, 100 X 50 MM (L X A), SEM VIROLA, SEM TAMPA</t>
  </si>
  <si>
    <t>TE HORIZONTAL 90 GRAUS, PARA ELETROCALHA, EM CHAPA DE ACO GALVANIZADO, ESPESSURA #22, 125 X 50 MM (L X A), SEM VIROLA, SEM TAMPA</t>
  </si>
  <si>
    <t>TE HORIZONTAL 90 GRAUS, PARA ELETROCALHA, EM CHAPA DE ACO GALVANIZADO, ESPESSURA #22, 150 X 50 MM (L X A), SEM VIROLA, SEM TAMPA</t>
  </si>
  <si>
    <t>TE HORIZONTAL 90 GRAUS, PARA ELETROCALHA, EM CHAPA DE ACO GALVANIZADO, ESPESSURA #22, 200 X 50 MM (L X A), SEM VIROLA, SEM TAMPA</t>
  </si>
  <si>
    <t>TE HORIZONTAL 90 GRAUS, PARA ELETROCALHA, EM CHAPA DE ACO GALVANIZADO, ESPESSURA #22, 250 X 50 MM (L X A), SEM VIROLA, SEM TAMPA</t>
  </si>
  <si>
    <t>TE HORIZONTAL 90 GRAUS, PARA ELETROCALHA, EM CHAPA DE ACO GALVANIZADO, ESPESSURA #22, 50 X 50 MM (L X A), SEM VIROLA, SEM TAMPA</t>
  </si>
  <si>
    <t>TE HORIZONTAL 90 GRAUS, PARA ELETROCALHA, EM CHAPA DE ACO GALVANIZADO, ESPESSURA #22, 75 X 50 MM (L X A), SEM VIROLA, SEM TAMPA</t>
  </si>
  <si>
    <t>OBRA: CONSTRUÇÃO DA  ESCOLA MUNICIPAL INDEPENDÊNCIA(Conforme Memorando nº xx/2023, baseado no Ofício Nºxx/2022-MPRJ)</t>
  </si>
  <si>
    <r>
      <rPr>
        <sz val="9"/>
        <color indexed="10"/>
        <rFont val="Calibri"/>
        <family val="1"/>
      </rPr>
      <t>DESCRIÇÃO</t>
    </r>
  </si>
  <si>
    <r>
      <rPr>
        <sz val="9"/>
        <color indexed="10"/>
        <rFont val="Calibri"/>
        <family val="1"/>
      </rPr>
      <t>COM DESONERAÇÃO</t>
    </r>
  </si>
  <si>
    <r>
      <rPr>
        <sz val="9"/>
        <color indexed="10"/>
        <rFont val="Calibri"/>
        <family val="1"/>
      </rPr>
      <t>SEM DESONERAÇÃO</t>
    </r>
  </si>
  <si>
    <r>
      <rPr>
        <sz val="9"/>
        <color indexed="10"/>
        <rFont val="Calibri"/>
        <family val="1"/>
      </rPr>
      <t>HORISTA
%</t>
    </r>
  </si>
  <si>
    <r>
      <rPr>
        <sz val="9"/>
        <color indexed="10"/>
        <rFont val="Calibri"/>
        <family val="1"/>
      </rPr>
      <t>MENSALISTA
%</t>
    </r>
  </si>
  <si>
    <r>
      <rPr>
        <sz val="9"/>
        <color indexed="10"/>
        <rFont val="Calibri"/>
        <family val="1"/>
      </rPr>
      <t>GRUPO A</t>
    </r>
  </si>
  <si>
    <r>
      <rPr>
        <sz val="9"/>
        <color indexed="10"/>
        <rFont val="Calibri"/>
        <family val="1"/>
      </rPr>
      <t>A1</t>
    </r>
  </si>
  <si>
    <r>
      <rPr>
        <sz val="9"/>
        <color indexed="10"/>
        <rFont val="Calibri"/>
        <family val="1"/>
      </rPr>
      <t>INSS</t>
    </r>
  </si>
  <si>
    <r>
      <rPr>
        <sz val="9"/>
        <color indexed="10"/>
        <rFont val="Calibri"/>
        <family val="1"/>
      </rPr>
      <t>A2</t>
    </r>
  </si>
  <si>
    <r>
      <rPr>
        <sz val="9"/>
        <color indexed="10"/>
        <rFont val="Calibri"/>
        <family val="1"/>
      </rPr>
      <t>SESI</t>
    </r>
  </si>
  <si>
    <r>
      <rPr>
        <sz val="9"/>
        <color indexed="10"/>
        <rFont val="Calibri"/>
        <family val="1"/>
      </rPr>
      <t>A3</t>
    </r>
  </si>
  <si>
    <r>
      <rPr>
        <sz val="9"/>
        <color indexed="10"/>
        <rFont val="Calibri"/>
        <family val="1"/>
      </rPr>
      <t>SENAI</t>
    </r>
  </si>
  <si>
    <r>
      <rPr>
        <sz val="9"/>
        <color indexed="10"/>
        <rFont val="Calibri"/>
        <family val="1"/>
      </rPr>
      <t>A4</t>
    </r>
  </si>
  <si>
    <r>
      <rPr>
        <sz val="9"/>
        <color indexed="10"/>
        <rFont val="Calibri"/>
        <family val="1"/>
      </rPr>
      <t>INCRA</t>
    </r>
  </si>
  <si>
    <r>
      <rPr>
        <sz val="9"/>
        <color indexed="10"/>
        <rFont val="Calibri"/>
        <family val="1"/>
      </rPr>
      <t>SEBRAE</t>
    </r>
  </si>
  <si>
    <r>
      <rPr>
        <sz val="9"/>
        <color indexed="10"/>
        <rFont val="Calibri"/>
        <family val="1"/>
      </rPr>
      <t>A6</t>
    </r>
  </si>
  <si>
    <r>
      <rPr>
        <sz val="9"/>
        <color indexed="10"/>
        <rFont val="Calibri"/>
        <family val="1"/>
      </rPr>
      <t>Salário Educação</t>
    </r>
  </si>
  <si>
    <r>
      <rPr>
        <sz val="9"/>
        <color indexed="10"/>
        <rFont val="Calibri"/>
        <family val="1"/>
      </rPr>
      <t>A7</t>
    </r>
  </si>
  <si>
    <r>
      <rPr>
        <sz val="9"/>
        <color indexed="10"/>
        <rFont val="Calibri"/>
        <family val="1"/>
      </rPr>
      <t>Seguro Contra Acidentes de Trabalho</t>
    </r>
  </si>
  <si>
    <r>
      <rPr>
        <sz val="9"/>
        <color indexed="10"/>
        <rFont val="Calibri"/>
        <family val="1"/>
      </rPr>
      <t>A8</t>
    </r>
  </si>
  <si>
    <r>
      <rPr>
        <sz val="9"/>
        <color indexed="10"/>
        <rFont val="Calibri"/>
        <family val="1"/>
      </rPr>
      <t>FGTS</t>
    </r>
  </si>
  <si>
    <r>
      <rPr>
        <sz val="9"/>
        <color indexed="10"/>
        <rFont val="Calibri"/>
        <family val="1"/>
      </rPr>
      <t>A9</t>
    </r>
  </si>
  <si>
    <r>
      <rPr>
        <sz val="9"/>
        <color indexed="10"/>
        <rFont val="Calibri"/>
        <family val="1"/>
      </rPr>
      <t>SECONCI</t>
    </r>
  </si>
  <si>
    <r>
      <rPr>
        <sz val="9"/>
        <color indexed="10"/>
        <rFont val="Calibri"/>
        <family val="1"/>
      </rPr>
      <t>A</t>
    </r>
  </si>
  <si>
    <r>
      <rPr>
        <sz val="9"/>
        <color indexed="10"/>
        <rFont val="Calibri"/>
        <family val="1"/>
      </rPr>
      <t>Total</t>
    </r>
  </si>
  <si>
    <r>
      <rPr>
        <sz val="9"/>
        <color indexed="10"/>
        <rFont val="Calibri"/>
        <family val="1"/>
      </rPr>
      <t>GRUPO B</t>
    </r>
  </si>
  <si>
    <r>
      <rPr>
        <sz val="9"/>
        <color indexed="10"/>
        <rFont val="Calibri"/>
        <family val="1"/>
      </rPr>
      <t>B1</t>
    </r>
  </si>
  <si>
    <r>
      <rPr>
        <sz val="9"/>
        <color indexed="10"/>
        <rFont val="Calibri"/>
        <family val="1"/>
      </rPr>
      <t>Repouso Semanal Remunerado</t>
    </r>
  </si>
  <si>
    <r>
      <rPr>
        <sz val="9"/>
        <color indexed="10"/>
        <rFont val="Calibri"/>
        <family val="1"/>
      </rPr>
      <t>Não incide</t>
    </r>
  </si>
  <si>
    <r>
      <rPr>
        <sz val="9"/>
        <color indexed="10"/>
        <rFont val="Calibri"/>
        <family val="1"/>
      </rPr>
      <t>B2</t>
    </r>
  </si>
  <si>
    <r>
      <rPr>
        <sz val="9"/>
        <color indexed="10"/>
        <rFont val="Calibri"/>
        <family val="1"/>
      </rPr>
      <t>Feriados</t>
    </r>
  </si>
  <si>
    <r>
      <rPr>
        <sz val="9"/>
        <color indexed="10"/>
        <rFont val="Calibri"/>
        <family val="1"/>
      </rPr>
      <t>B3</t>
    </r>
  </si>
  <si>
    <r>
      <rPr>
        <sz val="9"/>
        <color indexed="10"/>
        <rFont val="Calibri"/>
        <family val="1"/>
      </rPr>
      <t>Auxílio - Enfermidade</t>
    </r>
  </si>
  <si>
    <r>
      <rPr>
        <sz val="9"/>
        <color indexed="10"/>
        <rFont val="Calibri"/>
        <family val="1"/>
      </rPr>
      <t>B4</t>
    </r>
  </si>
  <si>
    <r>
      <rPr>
        <sz val="9"/>
        <color indexed="10"/>
        <rFont val="Calibri"/>
        <family val="1"/>
      </rPr>
      <t>13º Salário</t>
    </r>
  </si>
  <si>
    <r>
      <rPr>
        <sz val="9"/>
        <color indexed="10"/>
        <rFont val="Calibri"/>
        <family val="1"/>
      </rPr>
      <t>B5</t>
    </r>
  </si>
  <si>
    <r>
      <rPr>
        <sz val="9"/>
        <color indexed="10"/>
        <rFont val="Calibri"/>
        <family val="1"/>
      </rPr>
      <t>Licença Paternidade</t>
    </r>
  </si>
  <si>
    <r>
      <rPr>
        <sz val="9"/>
        <color indexed="10"/>
        <rFont val="Calibri"/>
        <family val="1"/>
      </rPr>
      <t>B6</t>
    </r>
  </si>
  <si>
    <r>
      <rPr>
        <sz val="9"/>
        <color indexed="10"/>
        <rFont val="Calibri"/>
        <family val="1"/>
      </rPr>
      <t>Faltas Justificadas</t>
    </r>
  </si>
  <si>
    <r>
      <rPr>
        <sz val="9"/>
        <color indexed="10"/>
        <rFont val="Calibri"/>
        <family val="1"/>
      </rPr>
      <t>B7</t>
    </r>
  </si>
  <si>
    <r>
      <rPr>
        <sz val="9"/>
        <color indexed="10"/>
        <rFont val="Calibri"/>
        <family val="1"/>
      </rPr>
      <t>Dias de Chuvas</t>
    </r>
  </si>
  <si>
    <r>
      <rPr>
        <sz val="9"/>
        <color indexed="10"/>
        <rFont val="Calibri"/>
        <family val="1"/>
      </rPr>
      <t>B8</t>
    </r>
  </si>
  <si>
    <r>
      <rPr>
        <sz val="9"/>
        <color indexed="10"/>
        <rFont val="Calibri"/>
        <family val="1"/>
      </rPr>
      <t>Auxílio Acidente de Trabalho</t>
    </r>
  </si>
  <si>
    <r>
      <rPr>
        <sz val="9"/>
        <color indexed="10"/>
        <rFont val="Calibri"/>
        <family val="1"/>
      </rPr>
      <t>B9</t>
    </r>
  </si>
  <si>
    <r>
      <rPr>
        <sz val="9"/>
        <color indexed="10"/>
        <rFont val="Calibri"/>
        <family val="1"/>
      </rPr>
      <t>Férias Gozadas</t>
    </r>
  </si>
  <si>
    <r>
      <rPr>
        <sz val="9"/>
        <color indexed="10"/>
        <rFont val="Calibri"/>
        <family val="1"/>
      </rPr>
      <t>B10</t>
    </r>
  </si>
  <si>
    <r>
      <rPr>
        <sz val="9"/>
        <color indexed="10"/>
        <rFont val="Calibri"/>
        <family val="1"/>
      </rPr>
      <t>Salário Maternidade</t>
    </r>
  </si>
  <si>
    <r>
      <rPr>
        <sz val="9"/>
        <color indexed="10"/>
        <rFont val="Calibri"/>
        <family val="1"/>
      </rPr>
      <t>B</t>
    </r>
  </si>
  <si>
    <r>
      <rPr>
        <sz val="9"/>
        <color indexed="10"/>
        <rFont val="Calibri"/>
        <family val="1"/>
      </rPr>
      <t>GRUPO C</t>
    </r>
  </si>
  <si>
    <r>
      <rPr>
        <sz val="9"/>
        <color indexed="10"/>
        <rFont val="Calibri"/>
        <family val="1"/>
      </rPr>
      <t>C1</t>
    </r>
  </si>
  <si>
    <r>
      <rPr>
        <sz val="9"/>
        <color indexed="10"/>
        <rFont val="Calibri"/>
        <family val="1"/>
      </rPr>
      <t>Aviso Prévio Indenizado</t>
    </r>
  </si>
  <si>
    <r>
      <rPr>
        <sz val="9"/>
        <color indexed="10"/>
        <rFont val="Calibri"/>
        <family val="1"/>
      </rPr>
      <t>C2</t>
    </r>
  </si>
  <si>
    <r>
      <rPr>
        <sz val="9"/>
        <color indexed="10"/>
        <rFont val="Calibri"/>
        <family val="1"/>
      </rPr>
      <t>Aviso Prévio Trabalhado</t>
    </r>
  </si>
  <si>
    <r>
      <rPr>
        <sz val="9"/>
        <color indexed="10"/>
        <rFont val="Calibri"/>
        <family val="1"/>
      </rPr>
      <t>C3</t>
    </r>
  </si>
  <si>
    <r>
      <rPr>
        <sz val="9"/>
        <color indexed="10"/>
        <rFont val="Calibri"/>
        <family val="1"/>
      </rPr>
      <t>Férias Indenizadas</t>
    </r>
  </si>
  <si>
    <r>
      <rPr>
        <sz val="9"/>
        <color indexed="10"/>
        <rFont val="Calibri"/>
        <family val="1"/>
      </rPr>
      <t>C4</t>
    </r>
  </si>
  <si>
    <r>
      <rPr>
        <sz val="9"/>
        <color indexed="10"/>
        <rFont val="Calibri"/>
        <family val="1"/>
      </rPr>
      <t>Depósito Rescisão Sem Justa Causa</t>
    </r>
  </si>
  <si>
    <r>
      <rPr>
        <sz val="9"/>
        <color indexed="10"/>
        <rFont val="Calibri"/>
        <family val="1"/>
      </rPr>
      <t>C5</t>
    </r>
  </si>
  <si>
    <r>
      <rPr>
        <sz val="9"/>
        <color indexed="10"/>
        <rFont val="Calibri"/>
        <family val="1"/>
      </rPr>
      <t>Indenização Adicional</t>
    </r>
  </si>
  <si>
    <r>
      <rPr>
        <sz val="9"/>
        <color indexed="10"/>
        <rFont val="Calibri"/>
        <family val="1"/>
      </rPr>
      <t>C</t>
    </r>
  </si>
  <si>
    <r>
      <rPr>
        <sz val="9"/>
        <color indexed="10"/>
        <rFont val="Calibri"/>
        <family val="1"/>
      </rPr>
      <t>GRUPO D</t>
    </r>
  </si>
  <si>
    <r>
      <rPr>
        <sz val="9"/>
        <color indexed="10"/>
        <rFont val="Calibri"/>
        <family val="1"/>
      </rPr>
      <t>D1</t>
    </r>
  </si>
  <si>
    <r>
      <rPr>
        <sz val="9"/>
        <color indexed="10"/>
        <rFont val="Calibri"/>
        <family val="1"/>
      </rPr>
      <t>Reincidência de Grupo A sobre Grupo B</t>
    </r>
  </si>
  <si>
    <r>
      <rPr>
        <sz val="9"/>
        <color indexed="10"/>
        <rFont val="Calibri"/>
        <family val="1"/>
      </rPr>
      <t>D2</t>
    </r>
  </si>
  <si>
    <r>
      <rPr>
        <sz val="9"/>
        <color indexed="10"/>
        <rFont val="Calibri"/>
        <family val="1"/>
      </rPr>
      <t>Reincidência de Grupo A sobre Aviso Prévio
Trabalhado e Reincidência do FGTS sobre Aviso Prévio Indenizado</t>
    </r>
  </si>
  <si>
    <r>
      <rPr>
        <sz val="9"/>
        <color indexed="10"/>
        <rFont val="Calibri"/>
        <family val="1"/>
      </rPr>
      <t>D</t>
    </r>
  </si>
  <si>
    <r>
      <rPr>
        <sz val="9"/>
        <color indexed="10"/>
        <rFont val="Calibri"/>
        <family val="1"/>
      </rPr>
      <t>TOTAL(A+B+C+D)</t>
    </r>
  </si>
  <si>
    <t>4.1</t>
  </si>
  <si>
    <t>COTAÇÕES DE MERCADO</t>
  </si>
  <si>
    <t>LOCACAO DE ANDAIME SUSPENSO ELETRICO DE CABO PASSANTE,COM 2A 8 METROS DE EXTENSAO,CABOS COM 30 METROS,COM PLATAFORMA,TELA DE PROTECAO E MATERIAL PARA FIXACAO E OPERACAO DO ANDAIME,CONFORME NR 18 E ABNT NBR 6494,EXCLUSIVE TRANSPORTE (VIDE ITEM 04.020.0126),MONTAGEM E DESMONTAGEM (VIDE ITEM 05.008.0015) E MOVIMENTACAO VERTICAL (VIDE ITEM 05.008.0007)</t>
  </si>
  <si>
    <t>CAIXA DE GORDURA SIMPLES,CILINDRICA,PRE-FABRICADA DE CONCRETO,COM DIAMETRO DE 40CM E PROFUNDIDADE TOTAL DE 60CM,INCLUSIVE TAMPA DE CONCRETO,CONFORME ABNT NBR 8160.FORNECIMENTO E COLOCACAO</t>
  </si>
  <si>
    <t>CAIXA DE GORDURA DUPLA,CILINDRICA,PRE-FABRICADA DE CONCRETO,COM DIAMETRO DE 60CM E PROFUNDIDADE TOTAL DE 90CM,INCLUSIVETAMPA EM CONCRETO,CONFORME ABNT NBR 8160.FORNECIMENTO E COLOCACAO</t>
  </si>
  <si>
    <t>15.005.0180-0</t>
  </si>
  <si>
    <t>ASSENTAMENTO DE UNIDADE CONDENSADORA VRF DE 8 A 12 HP,CONFORME ABNT NBR 16401,(VIDE FORNECIMENTO DO APARELHO NA FAMILIA18.030),INCLUSIVE BASE DE CONCRETO ARMADO E ACESSORIOS DE FIXACAO,EXCLUSIVE ALIMENTACAO ELETRICA E INTERLIGACAO DE UNIDADES VRF (VIDE ITENS 15.005.0226 A 15.005.0238)</t>
  </si>
  <si>
    <t>15.005.0180-A</t>
  </si>
  <si>
    <t>15.005.0182-0</t>
  </si>
  <si>
    <t>ASSENTAMENTO DE UNIDADE CONDENSADORA VRF DE 14 A 22 HP,CONFORME ABNT NBR 16401,(VIDE FORNECIMENTO DO APARELHO NA FAMILIA18.030),INCLUSIVE BASE DE CONCRETO ARMADO E ACESSORIOS DE FIXACAO,EXCLUSIVE ALIMENTACAO ELETRICA E INTERLIGACAO DE UNIDADES VRF (VIDE ITENS 15.005.0226 A 15.005.0238)</t>
  </si>
  <si>
    <t>15.005.0182-A</t>
  </si>
  <si>
    <t>15.005.0184-0</t>
  </si>
  <si>
    <t>ASSENTAMENTO DE UNIDADE CONDENSADORA VRF DE 24 A 28 HP,CONFORME ABNT NBR 16401,(VIDE FORNECIMENTO DO APARELHO NA FAMILIA18.030),INCLUSIVE BASE DE CONCRETO ARMADO E ACESSORIOS DE FIXACAO,EXCLUSIVE ALIMENTACAO ELETRICA E INTERLIGACAO DE UNIDADES VRF (VIDE ITENS 15.005.0226 A 15.005.0238)</t>
  </si>
  <si>
    <t>15.005.0184-A</t>
  </si>
  <si>
    <t>15.005.0186-0</t>
  </si>
  <si>
    <t>ASSENTAMENTO DE UNIDADE EVAPORADORA VRF TIPO HI-WALL,DE 12000 A 36000 BTU/H,CONFORME ABNT NBR 16401,(VIDE FORNECIMENTO DO APARELHO NA FAMILIA 18.030),INCLUSIVE ACESSORIOS DE FIXACAO,EXCLUSIVE ALIMENTACAO ELETRICA E INTERLIGACAO DE UNIDADESVRF (VIDE ITENS 15.005.0226 A 15.005.0238)</t>
  </si>
  <si>
    <t>15.005.0186-A</t>
  </si>
  <si>
    <t>15.005.0188-0</t>
  </si>
  <si>
    <t>ASSENTAMENTO DE UNIDADE EVAPORADORA VRF TIPO PISO,TETO OU PISO-TETO,DE 12000 A 48000 BTU/H,CONFORME ABNT NBR 16401,(VIDEFORNECIMENTO DO APARELHO NA FAMILIA 18.030),INCLUSIVE ACESSORIOS DE FIXACAO,EXCLUSIVE ALIMENTACAO ELETRICA E INTERLIGACAO DE UNIDADES VRF (VIDE ITENS 15.005.0226 A 15.005.0238)</t>
  </si>
  <si>
    <t>15.005.0188-A</t>
  </si>
  <si>
    <t>15.005.0226-0</t>
  </si>
  <si>
    <t>TUBULACAO EM COBRE PARA INTERLIGACAO DE UNIDADES VRF,COM DIAMETRO DE 1/4",CONFORME ABNT NBR 16401,INCLUSIVE ISOLAMENTO TERMICO,SUPORTES E FIXACAO,EXCLUSIVE JUNTAS DE DERIVACAO (VIDE ITENS 15.005.0246 A 15.005.0250) E CABO BLINDADO (VIDE ITEM 15.010.0200).FORNECIMENTO E INSTALACAO</t>
  </si>
  <si>
    <t>15.005.0226-A</t>
  </si>
  <si>
    <t>15.005.0227-0</t>
  </si>
  <si>
    <t>TUBULACAO EM COBRE PARA INTERLIGACAO DE UNIDADES VRF,COM DIAMETRO DE 3/8",CONFORME ABNT NBR 16401,INCLUSIVE ISOLAMENTO TERMICO,SUPORTES E FIXACAO,EXCLUSIVE JUNTAS DE DERIVACAO (VIDE ITENS 15.005.0246 A 15.005.0250) E CABO BLINDADO (VIDE ITEM 15.010.0200).FORNECIMENTO E INSTALACAO</t>
  </si>
  <si>
    <t>15.005.0227-A</t>
  </si>
  <si>
    <t>15.005.0228-0</t>
  </si>
  <si>
    <t>TUBULACAO EM COBRE PARA INTERLIGACAO DE UNIDADES VRF,COM DIAMETRO DE 1/2",CONFORME ABNT NBR 16401,INCLUSIVE ISOLAMENTO TERMICO,SUPORTES E FIXACAO,EXCLUSIVE JUNTAS DE DERIVACAO (VIDE ITENS 15.005.0246 A 15.005.0250) E CABO BLINDADO (VIDE ITEM 15.010.0200).FORNECIMENTO E INSTALACAO</t>
  </si>
  <si>
    <t>15.005.0228-A</t>
  </si>
  <si>
    <t>15.005.0229-0</t>
  </si>
  <si>
    <t>TUBULACAO EM COBRE PARA INTERLIGACAO DE UNIDADES VRF,COM DIAMETRO DE 5/8",CONFORME ABNT NBR 16401,INCLUSIVE ISOLAMENTO TERMICO,SUPORTES E FIXACAO,EXCLUSIVE JUNTAS DE DERIVACAO (VIDE ITENS 15.005.0246 A 15.005.0250) E CABO BLINDADO (VIDE ITEM 15.010.0200).FORNECIMENTO E INSTALACAO</t>
  </si>
  <si>
    <t>15.005.0229-A</t>
  </si>
  <si>
    <t>15.005.0230-0</t>
  </si>
  <si>
    <t>TUBULACAO EM COBRE PARA INTERLIGACAO DE UNIDADES VRF,COM DIAMETRO DE 3/4",CONFORME ABNT NBR 16401,INCLUSIVE ISOLAMENTO TERMICO,SUPORTES E FIXACAO,EXCLUSIVE JUNTAS DE DERIVACAO (VIDE ITENS 15.005.0246 A 15.005.0250) E CABO BLINDADO (VIDE ITEM 15.010.0200).FORNECIMENTO E INSTALACAO</t>
  </si>
  <si>
    <t>15.005.0230-A</t>
  </si>
  <si>
    <t>15.005.0231-0</t>
  </si>
  <si>
    <t>TUBULACAO EM COBRE PARA INTERLIGACAO DE UNIDADES VRF,COM DIAMETRO DE 7/8",CONFORME ABNT NBR 16401,INCLUSIVE ISOLAMENTO TERMICO,SUPORTES E FIXACAO,EXCLUSIVE JUNTAS DE DERIVACAO (VIDE ITENS 15.005.0246 A 15.005.0250) E CABO BLINDADO (VIDE ITEM 15.010.0200).FORNECIMENTO E INSTALACAO</t>
  </si>
  <si>
    <t>15.005.0231-A</t>
  </si>
  <si>
    <t>15.005.0232-0</t>
  </si>
  <si>
    <t>TUBULACAO EM COBRE PARA INTERLIGACAO DE UNIDADES VRF,COM DIAMETRO DE 1",CONFORME ABNT NBR 16401,INCLUSIVE ISOLAMENTO TERMICO,SUPORTES E FIXACAO,EXCLUSIVE JUNTAS DE DERIVACAO (VIDEITENS 15.005.0246 A 15.005.0250) E CABO BLINDADO (VIDE ITEM15.010.0200).FORNECIMENTO E INSTALACAO</t>
  </si>
  <si>
    <t>15.005.0232-A</t>
  </si>
  <si>
    <t>15.005.0233-0</t>
  </si>
  <si>
    <t>TUBULACAO EM COBRE PARA INTERLIGACAO DE UNIDADES VRF,COM DIAMETRO DE 1.1/8,CONFORME ABNT NBR 16401,INCLUSIVE ISOLAMENTOTERMICO,SUPORTES E FIXACAO,EXCLUSIVE JUNTAS DE DERIVACAO (VIDE ITENS 15.005.0246 A 15.005.0250) E CABO BLINDADO (VIDE ITEM 15.010.0200).FORNECIMENTO E INSTALACAO</t>
  </si>
  <si>
    <t>15.005.0233-A</t>
  </si>
  <si>
    <t>15.005.0234-0</t>
  </si>
  <si>
    <t>TUBULACAO EM COBRE PARA INTERLIGACAO DE UNIDADES VRF,COM DIAMETRO DE 1.1/4",CONFORME ABNT NBR 16401,INCLUSIVE ISOLAMENTOTERMICO,SUPORTES E FIXACAO,EXCLUSIVE JUNTAS DE DERIVACAO (VIDE ITENS 15.005.0246 A 15.005.0250) E CABO BLINDADO (VIDE ITEM 15.010.0200).FORNECIMENTO E INSTALACAO</t>
  </si>
  <si>
    <t>15.005.0234-A</t>
  </si>
  <si>
    <t>15.005.0235-0</t>
  </si>
  <si>
    <t>TUBULACAO EM COBRE PARA INTERLIGACAO DE UNIDADES VRF,COM DIAMETRO DE 1.3/8",CONFORME ABNT NBR 16401,INCLUSIVE ISOLAMENTOTERMICO,SUPORTES E FIXACAO,EXCLUSIVE JUNTAS DE DERIVACAO (VIDE ITENS 15.005.0246 A 15.005.0250) E CABO BLINDADO (VIDE ITEM 15.010.0200).FORNECIMENTO E INSTALACAO</t>
  </si>
  <si>
    <t>15.005.0235-A</t>
  </si>
  <si>
    <t>15.005.0236-0</t>
  </si>
  <si>
    <t>TUBULACAO EM COBRE PARA INTERLIGACAO DE UNIDADES VRF,COM DIAMETRO DE 1.1/2",CONFORME ABNT NBR 16401,INCLUSIVE ISOLAMENTOTERMICO,SUPORTES E FIXACAO,EXCLUSIVE JUNTAS DE DERIVACAO (VIDE ITENS 15.005.0246 A 15.005.0250) E CABO BLINDADO (VIDE ITEM 15.010.0200).FORNECIMENTO E INSTALACAO</t>
  </si>
  <si>
    <t>15.005.0236-A</t>
  </si>
  <si>
    <t>15.005.0237-0</t>
  </si>
  <si>
    <t>TUBULACAO EM COBRE PARA INTERLIGACAO DE UNIDADES VRF,COM DIAMETRO DE 1.5/8",CONFORME ABNT NBR 16401,INCLUSIVE ISOLAMENTOTERMICO,SUPORTES E FIXACAO,EXCLUSIVE JUNTAS DE DERIVACAO (VIDE ITENS 15.005.0246 A 15.005.0250) E CABO BLINDADO (VIDE ITEM 15.010.0200).FORNECIMENTO E INSTALACAO</t>
  </si>
  <si>
    <t>15.005.0237-A</t>
  </si>
  <si>
    <t>15.005.0238-0</t>
  </si>
  <si>
    <t>TUBULACAO EM COBRE PARA INTERLIGACAO DE UNIDADES VRF,COM DIAMETRO DE 2.1/8",CONFORME ABNT NBR 16401,INCLUSIVE ISOLAMENTOTERMICO,SUPORTES E FIXACAO,EXCLUSIVE JUNTAS DE DERIVACAO (VIDE ITENS 15.005.0246 A 15.005.0250) E CABO BLINDADO (VIDE ITEM 15.010.0200).FORNECIMENTO E INSTALACAO</t>
  </si>
  <si>
    <t>15.005.0238-A</t>
  </si>
  <si>
    <t>15.005.0246-0</t>
  </si>
  <si>
    <t>JUNTAS DE DERIVACAO EM Y PARA UNIDADES EVAPORADORAS VRF,COMMEDIDAS APROXIMADAS DE ENTRADA 15,9MM E SAIDAS 12,7MM (GAS)E ENTRADA 9,5MM E SAIDAS 6,4MM (LIQUIDO).FORNECIMENTO E INSTALACAO</t>
  </si>
  <si>
    <t>15.005.0246-A</t>
  </si>
  <si>
    <t>15.005.0247-0</t>
  </si>
  <si>
    <t>JUNTAS DE DERIVACAO EM Y PARA UNIDADES EVAPORADORAS VRF,COMMEDIDAS APROXIMADAS DE ENTRADA 25,4MM E SAIDAS 19,1MM (GAS)E ENTRADA 12,7MM E SAIDAS 9,5MM (LIQUIDO).FORNECIMENTO E INSTALACAO</t>
  </si>
  <si>
    <t>15.005.0247-A</t>
  </si>
  <si>
    <t>15.005.0248-0</t>
  </si>
  <si>
    <t>JUNTAS DE DERIVACAO EM Y PARA UNIDADES EVAPORADORAS VRF,COMMEDIDAS APROXIMADAS DE ENTRADA 28,6MM E SAIDAS 22,2MM (GAS)E ENTRADA 15,9MM E SAIDAS 12,7MM (LIQUIDO).FORNECIMENTO E INSTALACAO</t>
  </si>
  <si>
    <t>15.005.0248-A</t>
  </si>
  <si>
    <t>15.005.0249-0</t>
  </si>
  <si>
    <t>JUNTAS DE DERIVACAO EM Y PARA UNIDADES EVAPORADORAS VRF,COMMEDIDAS APROXIMADAS DE ENTRADA 38,1MM E SAIDAS 28,6MM (GAS)E ENTRADA 19,1MM E SAIDAS 15,9MM (LIQUIDO).FORNECIMENTO E INSTALACAO</t>
  </si>
  <si>
    <t>15.005.0249-A</t>
  </si>
  <si>
    <t>15.005.0250-0</t>
  </si>
  <si>
    <t>JUNTAS DE DERIVACAO EM Y PARA UNIDADES EVAPORADORAS VRF,COMMEDIDAS APROXIMADAS DE ENTRADAS 38,1MM E SAIDA 41,3MM (GAS)E ENTRADAS 19,1/15,9MM E SAIDA 22,2MM (LIQUIDO).FORNECIMENTOE INSTALACAO</t>
  </si>
  <si>
    <t>15.005.0250-A</t>
  </si>
  <si>
    <t>HIDRANTE DE COLUNA COMPLETO (HCCOM),PARA LINHA DE 100MM,INCLUSIVE CURVA DISSIMETRICA COM FLANGES,REGISTRO DE GAVETA,EXTREMIDADE FLANGE E BOLSA,TAMPA PARA REGISTRO E KIT DE FIXACAO,CONFORME ABNT NBR 5667-1.FORNECIMENTO E ASSENTAMENTO</t>
  </si>
  <si>
    <t>15.010.0200-0</t>
  </si>
  <si>
    <t>CABO BLINDADO PARA INSTRUMENTACAO E SINAL,EM COBRE FLEXIVEL,DE (3X0,75MM2),ISOLAMENTO EM PVC/105°C,300V.FORNECIMENTO E INSTALACAO</t>
  </si>
  <si>
    <t>15.010.0200-A</t>
  </si>
  <si>
    <t>MN</t>
  </si>
  <si>
    <t>18.030.0020-0</t>
  </si>
  <si>
    <t>UNIDADE CONDENSADORA VRF,8HP,QUENTE/FRIO,220/380V (VIDE ASSENTAMENTO E INTERLIGACOES FAMILIA 15.005).FORNECIMENTO</t>
  </si>
  <si>
    <t>18.030.0020-A</t>
  </si>
  <si>
    <t>18.030.0021-0</t>
  </si>
  <si>
    <t>UNIDADE CONDENSADORA VRF,10HP,QUENTE/FRIO,220/380V (VIDE ASSENTAMENTO E INTERLIGACOES FAMILIA 15.005).FORNECIMENTO</t>
  </si>
  <si>
    <t>18.030.0021-A</t>
  </si>
  <si>
    <t>18.030.0022-0</t>
  </si>
  <si>
    <t>UNIDADE CONDENSADORA VRF,12HP,QUENTE/FRIO,220/380V (VIDE ASSENTAMENTO E INTERLIGACOES FAMILIA 15.005).FORNECIMENTO</t>
  </si>
  <si>
    <t>18.030.0022-A</t>
  </si>
  <si>
    <t>18.030.0023-0</t>
  </si>
  <si>
    <t>UNIDADE CONDENSADORA VRF,14 HP,QUENTE/FRIO,220/380V (VIDE ASSENTAMENTO E INTERLIGACOES FAMILIA 15.005).FORNECIMENTO</t>
  </si>
  <si>
    <t>18.030.0023-A</t>
  </si>
  <si>
    <t>18.030.0024-0</t>
  </si>
  <si>
    <t>UNIDADE CONDENSADORA VRF,16 HP,QUENTE/FRIO,220/380V (VIDE ASSENTAMENTO E INTERLIGACOES FAMILIA 15.005).FORNECIMENTO</t>
  </si>
  <si>
    <t>18.030.0024-A</t>
  </si>
  <si>
    <t>18.030.0025-0</t>
  </si>
  <si>
    <t>UNIDADE CONDENSADORA VRF,18 HP,QUENTE/FRIO,220/380V (VIDE ASSENTAMENTO E INTERLIGACOES FAMILIA 15.005).FORNECIMENTO</t>
  </si>
  <si>
    <t>18.030.0025-A</t>
  </si>
  <si>
    <t>18.030.0026-0</t>
  </si>
  <si>
    <t>UNIDADE CONDENSADORA VRF,20 HP,QUENTE/FRIO,220/380V (VIDE ASSENTAMENTO E INTERLIGACOES FAMILIA 15.005).FORNECIMENTO</t>
  </si>
  <si>
    <t>18.030.0026-A</t>
  </si>
  <si>
    <t>18.030.0027-0</t>
  </si>
  <si>
    <t>UNIDADE CONDENSADORA VRF,22 HP,QUENTE/FRIO,220/380V (VIDE ASSENTAMENTO E INTERLIGACOES FAMILIA 15.005).FORNECIMENTO</t>
  </si>
  <si>
    <t>18.030.0027-A</t>
  </si>
  <si>
    <t>18.030.0028-0</t>
  </si>
  <si>
    <t>UNIDADE CONDENSADORA VRF,24 HP,QUENTE/FRIO,220/380V (VIDE ASSENTAMENTO E INTERLIGACOES FAMILIA 15.005).FORNECIMENTO</t>
  </si>
  <si>
    <t>18.030.0028-A</t>
  </si>
  <si>
    <t>18.030.0029-0</t>
  </si>
  <si>
    <t>UNIDADE CONDENSADORA VRF,26 HP,QUENTE/FRIO,220/380V (VIDE ASSENTAMENTO E INTERLIGACOERS FAMILIA 15.005).FORNECIMENTO</t>
  </si>
  <si>
    <t>18.030.0029-A</t>
  </si>
  <si>
    <t>18.030.0030-0</t>
  </si>
  <si>
    <t>UNIDADE CONDENSADORA VRF,28 HP,QUENTE/FRIO,220/380V (VIDE ASSENTAMENTO E INTERLIGACOES FAMILIA 15.005).FORNECIMENTO</t>
  </si>
  <si>
    <t>18.030.0030-A</t>
  </si>
  <si>
    <t>18.030.0040-0</t>
  </si>
  <si>
    <t>UNIDADE EVAPORADORA VRF,TIPO HI-WALL,12000 BTU/H,220/380V (VIDE ASSENTAMENTO E INTERLIGACOES FAMILIA 15.005).FORNECIMENTO</t>
  </si>
  <si>
    <t>18.030.0040-A</t>
  </si>
  <si>
    <t>18.030.0041-0</t>
  </si>
  <si>
    <t>UNIDADE EVAPORADORA VRF,TIPO HI-WALL,24000 BTU/H,220/380V (VIDE ASSENTAMENTO E INTERLIGACOES FAMILIA 15.005).FORNECIMENTO</t>
  </si>
  <si>
    <t>18.030.0041-A</t>
  </si>
  <si>
    <t>18.030.0042-0</t>
  </si>
  <si>
    <t>UNIDADE EVAPORADORA VRF,TIPO HI-WALL,30000 A 36000 BTU/H,220/380V (VIDE ASSENTAMENTO E INTERLIGACOES FAMILIA 15.005).FORNECIMENTO</t>
  </si>
  <si>
    <t>18.030.0042-A</t>
  </si>
  <si>
    <t>18.030.0045-0</t>
  </si>
  <si>
    <t>UNIDADE EVAPORADORA VRF,TIPO PISO,TETO OU PISO-TETO,12000 A18000 BTU/H,220/380V (VIDE ASSENTAMENTO E INTERLIGACOES FAMILIA 15.005),EXCLUSIVE CONTROLE REMOTO.FORNECIMENTO</t>
  </si>
  <si>
    <t>18.030.0045-A</t>
  </si>
  <si>
    <t>18.030.0046-0</t>
  </si>
  <si>
    <t>18.030.0046-A</t>
  </si>
  <si>
    <t>18.030.0047-0</t>
  </si>
  <si>
    <t>18.030.0047-A</t>
  </si>
  <si>
    <t>18.030.0048-0</t>
  </si>
  <si>
    <t>18.030.0048-A</t>
  </si>
  <si>
    <t>18.270.0100-0</t>
  </si>
  <si>
    <t>CARGA DE GAS REFRIGERANTE R410A</t>
  </si>
  <si>
    <t>18.270.0100-A</t>
  </si>
  <si>
    <t>USINA PRE-MISTURADORA DE SOLOS PARA ESTABILIZACAO DE BASES,COM CAPACIDADE DE 300 A 600T/H,COMPREENDENDO:ALIMENTADOR-DOSADOR,DOSADOR DUPLO DE COREIAS,DOSADOR TRIPLO DE MESA VAI E VEM,DOSADOR TRIPLO DE CORREIAS,DOSADOR TRIPLO DE CALHAS VIBRATORIAS,DOSADOR QUADRUPLO,MISTURADOR,COMANDOS E EQUIPAMENTOS COMPLEMENTARES,INCLUSIVE EQUIPE DE OPERACAO</t>
  </si>
  <si>
    <t>USINA PRE-MISTURADORA DE SOLOS PARA ESTABILIZACAO DE BASES,COM CAPACIDADE DE 300 A 600T/H,COMPREENDENDO:ALIMENTADOR-DOSADOR,DOSADOR DUPLO DE CORREIAS,DOSADOR TRIPLO DE MESA VAI E VEM,DOSADOR TRIPLO DE CORREIAS,DOSADOR TRIPLO DE CALHAS VIBRATORIAS,DOSADOR QUADRUPLO,MISTURADOR,COMANDOS E EQUIPAMENTOSCOMPLEMENTARES,INCLUSIVE EQUIPE DE OPERACAO</t>
  </si>
  <si>
    <t>USINA DE CONCRETO FIXA C/DOSADOR,MISTURADOR,CAPACIDADE 4 AGREGADOS,SILO DE CIMENTO 50T,VOLUME DA CAIXA 18M3,SILO AGREGADOS 10M3,BALANCA AGREGADOS CAPACIDADE 4500KG,BALANCA CIMENTOCAPACIDADE 850KG,VOLUME POR CICLO 2M3,PRODUCAO HORA NOMINAL80M3,PRODUCAO HORA REAL 68/72M3,DOSADOR 4 ADITIVOS,MISTURADOR DUPLO EIXO,INCL.MAO-DE-OBRA ALIMENTACAO E OPERACAO CENTRAL</t>
  </si>
  <si>
    <t>USINA DE CONCRETO FIXA C/DOSADOR,MISTURADOR,CAPACIDADE 4 AGREGADOS,SILO DE CIMENTO 100T,VOLUME DA CAIXA 18M3,SILO AGREGADOS 10M3,BALANCA AGREGADOS CAPACIDADE 4500KG,BALANCA CIMENTOCAPACIDADE 850KG,VOLUME CICLO 2M3,PRODUCAO HORA NOMINAL 80MM3,PRODUCAO HORA REAL 68/72M3,DOSADOR 4 ADITIVOS,MISTURADORDUPLO EIXO,INCL.MAO-DE-OBRA ALIMENTACAO E OPERACAO CENTRAL</t>
  </si>
  <si>
    <t>USINA DE CONCRETO FIXA C/DOSADOR,MISTURADOR,CAPACIDADE 4 AGREGADOS,SILO DE CIMENTO 100T,VOLUME DA CAIXA 18M3,SILO AGREGADOS 10M3,BALANCA AGREGADOS CAPACIDADE 4500KG, BALANCA CIMENTO CAPACIDADE 850KG,VOLUME CICLO 2M3,PRODUCAO HORA MOMINAL 80M3,PRODUCAO HORA REAL 68/72M3,DOSADOR 4 ADITIVOS,MISTURADORDUPLO EIXO,INCL.MAO-DE-OBRA ALIMENTACAO E OPERACAO CENTRAL</t>
  </si>
  <si>
    <t>USINA DE CONCRETO FIXA C/DOSADOR,MISTURADOR,CAPACIDADE 4 AGREGADOS,SILO DE CIMENTO 100T,VOLUME DA CAIXA 18M3,SILO AGREGADOS 10M3,BALANCA AGREGADOS CAPACIDADE 4500KG, BALANCA CIMENTO CAPACIDADE 850KG,VOLUME CICLO 2M3,PRODUCAO HORA NOMINAL 80M3,PRODUCAO HORA REAL 68/72M3,DOSADOR 4 ADITIVOS,MISTURADORDUPLO EIXO,INCL.MAO-DE-OBRA ALIMENTACAO E OPERACAO CENTRAL</t>
  </si>
  <si>
    <t>USINA DE CONCRETO FIXA C/DOSADOR,C/CAPACIDADE P/4 AGREGADOS,SILO CIMENTO P/100T,VOLUME DA CAIXA 18M3,SILO AGREGADOS 40M3,C/BALANCA DE AGREGADOS C/CAPACIDADE 4500KG,BALANCA DE CIMENTO C/CAPACIDADE 850KG,VOLUME POR CICLO 2M3,PRODUCAO HORA NOMINAL 80M3,PRODUCAO HORA REAL 68/72M3,DOSADOR PARA 4 ADITIVOS,INCLUSIVE MAO-DE-OBRA P/ALIMENTACAO E OPERACAO DA CENTRAL</t>
  </si>
  <si>
    <t>USINA DE CONCRETO FIXA C/DOSADOR,C/CAPACIDADE P/4 AGREGADOS,SILO CIMENTO P/100T,VOLUME DA CAIXA 18M3,SILO AGREGADOS 40M3,C/BALANCA DE AGREGADOS C/CAPACIDADE 4500KG,BALANCA DE CIMENTO C/CAPACIDADE 850KG,VOLUME POR CICLO 2M3,PRODUCAO HORA NOMINAL 80M3,PRODUCAO HORA REAL 68/72M3,DOSADOR PARA 4 ADITIVOS,INCLUSIVE MAO-DE-OBRA P/ALIMENTACAO E OPERACAO CENTRAL</t>
  </si>
  <si>
    <t>USINA DE CONCRETO FIXA C/DOSADOR,C/CAPACIDADE P/5 AGREGADOS,SILO CIMENTO P/120T,VOLUME DA CAIXA 30M3,SILO AGREGADOS 40M3,BALANCA DE AGREGADOS CAPACIDADE 7000KG,BALANCA CIMENTO CAPACIDADE 1300KG,VOLUME POR CICLO 3M3,PRODUCAO HORA NOMINAL 120M3,PRODUCAO HORA REAL 90/100M3,DOSADOR PARA 4 ADITIVOS,INCLUSIVE MAO-DE-OBRA ALIMENTACAO E OPERACAO CENTRAL</t>
  </si>
  <si>
    <t>GUINDASTE SOBRE RODAS,PRECO SEM PNEUS,PARA TERRENOS ACIDENTADOS,COM CAPACIDADE MAXIMA ENTRE 30 A 35 T,COM LANCAS EM TORNO DE 8,8M RETRAIDAS E 29,00M ESTENDIDAS</t>
  </si>
  <si>
    <t>CAIXA DE GORDURA, PRE-FABRICADA DE CONCRETO, COM TAMPA, MODELO SIMPLES, COM CAPACIDADE DE RETENCAO DE 31 LITROS MINIMOS,CONFORME ABNT NBR 8160</t>
  </si>
  <si>
    <t>CAIXA DE GORDURA, PRE-FABRICADA DE CONCRETO, COM TAMPA, MODELO DUPLA, COM CAPACIDADE DE RETENCAO DE 120 LITROS MINIMOS,CONFORME ABNT NBR 8160</t>
  </si>
  <si>
    <t>USINA PRE-MISTURADORA DE SOLOS PARA ESTABILIZACAO DE BASE, CAPACIDADE 300 A 600T/H E EQUIPAMENTOS COMPLEMENTARES (USC-2)</t>
  </si>
  <si>
    <t>TUBO COBRE,SEM CLASSE, TIPO RETO OU MALEAVEL, SEM COSTURA, COM PAREDE DE 1/32" EDIAMETRO EXTERNO VARIAVEL DE 1/4" A 1.1/8"</t>
  </si>
  <si>
    <t>MADEIRA PRANCHAO,APARELHADA,SECAO APROXIMADA DE (15X4,5)CM - GRUPO I, DA TABELACLASSIFICATORIA MUNICIPAL DE ESPECIFICACOES DE PRODUTOS MADEIREIROS MUNICIPIO RJ</t>
  </si>
  <si>
    <t>USINA CONCRETO FIXA COM DOSADOR, MISTURADOR PARA 4 AGREGADOS, VOLUME DE CAIXA 18M3, COM BALANÇA DE AGREGADOS COM CAPACIDADE 4.500KG, EXCLUSIVE SILOS</t>
  </si>
  <si>
    <t>USINA CONCRETO FIXA COM DOSADOR P/5 AGREGADOS,VOLUME CAIXA 30M3,C/BALANCA DE AGREGADOS C/CAPAC.DE 7000KG,BALANCA ALIMENTO 1300KG,VOL.CICLO 3M3,H. NOMINAL 120M3</t>
  </si>
  <si>
    <t>LOCACAO DE ANDAIME SUSPENSO ELETRICO DECABO PASSANTE,2 A 8M EXTENSAO,CABOS C/30M,INC.MAT.P/FIXACAO,CONFORME NR 18 E ABNT NBR 6494,EXC. TELA PROTECAO E TRANSP.</t>
  </si>
  <si>
    <t>40156</t>
  </si>
  <si>
    <t>ACO CA-25, EM BARRA, DIAMETRO DE 06,3MM,ABNT NBR 7480</t>
  </si>
  <si>
    <t>40157</t>
  </si>
  <si>
    <t>ACO CA-25, EM BARRA, DIAMETRO DE 08,0MM,ABNT NBR 7480</t>
  </si>
  <si>
    <t>40158</t>
  </si>
  <si>
    <t>ACO CA-25, EM BARRA, DIAMETRO DE 10,0MM,ABNT NBR 7480</t>
  </si>
  <si>
    <t>40159</t>
  </si>
  <si>
    <t>ACO CA-25, EM BARRA, DIAMETRO DE 12,5MM,ABNT NBR 7480</t>
  </si>
  <si>
    <t>40160</t>
  </si>
  <si>
    <t>ACO CA-25, EM BARRA, DIAMETRO DE 16,0MM,ABNT NBR 7480</t>
  </si>
  <si>
    <t>40161</t>
  </si>
  <si>
    <t>ACO CA-25, EM BARRA, DIAMETRO DE 20,0MM,ABNT NBR 7480</t>
  </si>
  <si>
    <t>40162</t>
  </si>
  <si>
    <t>ACO CA-25, EM BARRA, DIAMETRO DE 25,0MM,ABNT NBR 7480</t>
  </si>
  <si>
    <t>40163</t>
  </si>
  <si>
    <t>ACO CA-50, EM BARRA, DIAMETRO DE 06,3MM,ABNT NBR 7480</t>
  </si>
  <si>
    <t>40164</t>
  </si>
  <si>
    <t>ACO CA-50, EM BARRA, DIAMETRO DE 08,0MM,ABNT NBR 7480</t>
  </si>
  <si>
    <t>40165</t>
  </si>
  <si>
    <t>ACO CA-50, EM BARRA, DIAMETRO DE 10,0MM,ABNT NBR 7480</t>
  </si>
  <si>
    <t>40166</t>
  </si>
  <si>
    <t>ACO CA-50, EM BARRA, DIAMETRO DE 12,5MM,ABNT NBR 7480</t>
  </si>
  <si>
    <t>40167</t>
  </si>
  <si>
    <t>ACO CA-50, EM BARRA, DIAMETRO DE 16,0MM,ABNT NBR 7480</t>
  </si>
  <si>
    <t>40168</t>
  </si>
  <si>
    <t>ACO CA-50, EM BARRA, DIAMETRO DE 20,0MM,ABNT NBR 7480</t>
  </si>
  <si>
    <t>40169</t>
  </si>
  <si>
    <t>ACO CA-50, EM BARRA, DIAMETRO DE 25,0MM,ABNT NBR 7480</t>
  </si>
  <si>
    <t>40170</t>
  </si>
  <si>
    <t>ACO CA-60, EM BARRA, DIAMETRO DE 04,2MM,ABNT NBR 7480</t>
  </si>
  <si>
    <t>40171</t>
  </si>
  <si>
    <t>ACO CA-60, EM BARRA, DIAMETRO DE 05,0MM,ABNT NBR 7480</t>
  </si>
  <si>
    <t>40172</t>
  </si>
  <si>
    <t>ACO CA-60, EM BARRA, DIAMETRO DE 06,0MM,ABNT NBR 7480</t>
  </si>
  <si>
    <t>40173</t>
  </si>
  <si>
    <t>ACO CA-60, EM BARRA, DIAMETRO DE 07,0MM,ABNT NBR 7480</t>
  </si>
  <si>
    <t>40193</t>
  </si>
  <si>
    <t>TUBO ISOLANTE TERMICO FLEXIVEL DE ALTO DESEMPENHO,EM ESPUMA ELASTOMERICA DE CELULAS FECHADAS,COM DIAMETRO DE 1/4",ESPESSURA DE PAREDE DE 13MM,COMPRIMENTO DE 2M</t>
  </si>
  <si>
    <t>40194</t>
  </si>
  <si>
    <t>TUBO ISOLANTE TERMICO FLEXIVEL DE ALTO DESEMPENHO,EM ESPUMA ELASTOMERICA DE CELULAS FECHADAS,COM DIAMETRO DE 3/8",ESPESSURA DE PAREDE DE 13MM,COMPRIMENTO DE 2M</t>
  </si>
  <si>
    <t>40195</t>
  </si>
  <si>
    <t>TUBO ISOLANTE TERMICO FLEXIVEL DE ALTO DESEMPENHO,EM ESPUMA ELASTOMERICA DE CELULAS FECHADAS,COM DIAMETRO DE 1/2",ESPESSURA DE PAREDE DE 13MM,COMPRIMENTO DE 2M</t>
  </si>
  <si>
    <t>40196</t>
  </si>
  <si>
    <t>TUBO ISOLANTE TERMICO FLEXIVEL DE ALTO DESEMPENHO,EM ESPUMA ELASTOMERICA DE CELULAS FECHADAS,COM DIAMETRO DE 5/8",ESPESSURA DE PAREDE DE 19MM,COMPRIMENTO DE 2M</t>
  </si>
  <si>
    <t>40197</t>
  </si>
  <si>
    <t>TUBO ISOLANTE TERMICO FLEXIVEL DE ALTO DESEMPENHO,EM ESPUMA ELASTOMERICA DE CELULAS FECHADAS,COM DIAMETRO DE 3/4",ESPESSURA DE PAREDE DE 19MM,COMPRIMENTO DE 2M</t>
  </si>
  <si>
    <t>40198</t>
  </si>
  <si>
    <t>TUBO ISOLANTE TERMICO FLEXIVEL DE ALTO DESEMPENHO,EM ESPUMA ELASTOMERICA DE CELULAS FECHADAS,COM DIAMETRO DE 7/8",ESPESSURA DE PAREDE DE 19MM,COMPRIMENTO DE 2M</t>
  </si>
  <si>
    <t>40199</t>
  </si>
  <si>
    <t>TUBO ISOLANTE TERMICO FLEXIVEL DE ALTO DESEMPENHO,EM ESPUMA ELASTOMERICA DE CELULAS FECHADAS,COM DIAMETRO DE 1",ESPESSURA DE PAREDE DE 19MM,COMPRIMENTO DE 2M</t>
  </si>
  <si>
    <t>40200</t>
  </si>
  <si>
    <t>TUBO ISOLANTE TERMICO FLEXIVEL DE ALTO DESEMPENHO,EM ESPUMA ELASTOMERICA DE CELULAS FECHADAS,COM DIAMETRO DE 1.1/8",ESPESSURA DE PAREDE DE 19MM,COMPRIMENTO 2M</t>
  </si>
  <si>
    <t>40201</t>
  </si>
  <si>
    <t>TUBO ISOLANTE TERMICO FLEXIVEL DE ALTO DESEMPENHO,EM ESPUMA ELASTOMERICA DE CELULAS FECHADAS,COM DIAMETRO DE 1.1/4",ESPESSURA DE PAREDE DE 19MM,COMPRIMENTO 2M</t>
  </si>
  <si>
    <t>40202</t>
  </si>
  <si>
    <t>TUBO ISOLANTE TERMICO FLEXIVEL DE ALTO DESEMPENHO,EM ESPUMA ELASTOMERICA DE CELULAS FECHADAS,COM DIAMETRO DE 1.3/8",ESPESSURA DE PAREDE DE 19MM,COMPRIMENTO 2M</t>
  </si>
  <si>
    <t>40203</t>
  </si>
  <si>
    <t>TUBO ISOLANTE TERMICO FLEXIVEL DE ALTO DESEMPENHO,EM ESPUMA ELASTOMERICA DE CELULAS FECHADAS,COM DIAMETRO DE 1.1/2",ESPESSURA DE PAREDE DE 19MM,COMPRIMENTO 2M</t>
  </si>
  <si>
    <t>40204</t>
  </si>
  <si>
    <t>TUBO ISOLANTE TERMICO FLEXIVEL DE ALTO DESEMPENHO,EM ESPUMA ELASTOMERICA DE CELULAS FECHADAS,COM DIAMETRO DE 1.5/8",ESPESSURA DE PAREDE DE 19MM,COMPRIMENTO 2M</t>
  </si>
  <si>
    <t>40205</t>
  </si>
  <si>
    <t>TUBO ISOLANTE TERMICO FLEXIVEL DE ALTO DESEMPENHO,EM ESPUMA ELASTOMERICA DE CELULAS FECHADAS,COM DIAMETRO DE 2.1/8",ESPESSURA DE PAREDE DE 25MM,COMPRIMENTO 2M</t>
  </si>
  <si>
    <t>40206</t>
  </si>
  <si>
    <t>TUBO DE COBRE, SEM CLASSE, TIPO RETO, SEM COSTURA, COM PAREDE DE 1/16" E DIAMETRO EXTERNO VARIAVEL DE 7/8" A 2.1/8"</t>
  </si>
  <si>
    <t>40207</t>
  </si>
  <si>
    <t>JUNTAS DE DERIVACAO EM Y PARA UNIDADES EVAPORADORAS VRF,COM MEDIDAS APROX.DE ENTRADA 15,9MM E SAIDAS 12,7MM (GAS) E ENTRADA 9,5MM E SAIDAS 6,4MM (LIQUIDO)</t>
  </si>
  <si>
    <t>40208</t>
  </si>
  <si>
    <t>HIDRANTE DE COLUNA COMPLETO (HCCOM),D=100MM,INCL.CURVA DISSIMETRICA C/FLANGES,REG.GAVETA,EXT.FLANGE E BOLSA,TAMPA P/REGISTRO E KIT DE FIXACAO,ABNT NBR 5667-1</t>
  </si>
  <si>
    <t>40209</t>
  </si>
  <si>
    <t>JUNTAS DE DERIVACAO EM Y PARA UNIDADES EVAPORADORAS VRF,COM MEDIDAS APROX.DE ENTRADA 25,4MM E SAIDAS 19,1MM (GAS) E ENTRADA 12,7MM E SAIDAS 9,5MM (LIQUIDO)</t>
  </si>
  <si>
    <t>40210</t>
  </si>
  <si>
    <t>JUNTAS DE DERIVACAO EM Y PARA UNIDADES EVAPORADORAS VRF,COM MEDIDAS APROX.DE ENTRADA 28,6MM E SAIDAS 22,2MM (GAS) E ENTRADA 15,9MM E SAIDAS 12,7MM (LIQUIDO)</t>
  </si>
  <si>
    <t>40211</t>
  </si>
  <si>
    <t>JUNTAS DE DERIVACAO EM Y PARA UNIDADES EVAPORADORAS VRF,COM MEDIDAS APROX.DE ENTRADA 38,1MM E SAIDAS 28,6MM (GAS) E ENTRADA 19,1MM E SAIDAS 15,9MM (LIQUIDO)</t>
  </si>
  <si>
    <t>40212</t>
  </si>
  <si>
    <t>JUNTAS DE DERIVACAO EM Y PARA UNIDADES CONDENSADORAS VRF,COM MEDIDAS APROX.DE ENTRADAS 38,1MM E SAIDA 41,3MM(GAS) E ENTRADAS 19,1/15,9MM E SAIDA 22,2MM(LIQUIDO)</t>
  </si>
  <si>
    <t>40213</t>
  </si>
  <si>
    <t>CABO BLINDADO PARA INSTRUMENTACAO E SINAL, EM COBRE FLEXIVEL, DE (3X0,75MM2), ISOLAMENTO EM PVC/105ºC, 300V</t>
  </si>
  <si>
    <t>40214</t>
  </si>
  <si>
    <t>BOTIJA COM GAS REFRIGERANTE R410A, DE 11,3KG, EMBALAGEM DESCARTAVEL</t>
  </si>
  <si>
    <t>40215</t>
  </si>
  <si>
    <t>CILINDRO HIDRAULICO DE DUPLA ACAO COM CAPACIDADE DE 300 TONELADAS, RETORNO HIDRAULICO, COMANDO MANUAL A DISTANCIA DOTADODE BOMBA A GASOLINA</t>
  </si>
  <si>
    <t>40216</t>
  </si>
  <si>
    <t>CILINDRO HIDRAULICO DE SIMPLES ACAO COMCAPACIDADE DE 100 TONELADAS,RETORNO HIDRAULICO ATRAVES DE MOLA INT,COMANDO MANUAL A DISTANCIA DOTADO DE BOMBA A GASOLINA</t>
  </si>
  <si>
    <t>SP</t>
  </si>
  <si>
    <t>EXECUÇÃO DE MICRORREVESTIMENTO FAIXA 2 DNIT. AF_10/2025</t>
  </si>
  <si>
    <t>EXECUÇÃO DE MICRORREVESTIMENTO FAIXA 3 DNIT. AF_10/2025</t>
  </si>
  <si>
    <t>EXECUÇÃO DE PAVIMENTO COM APLICAÇÃO DE CONCRETO ASFÁLTICO, CAMADA DE BINDER - EXCLUSIVE CARGA E TRANSPORTE. AF_10/2025</t>
  </si>
  <si>
    <t>EXECUÇÃO DE PAVIMENTO COM APLICAÇÃO DE CONCRETO ASFÁLTICO, CAMADA DE ROLAMENTO - EXCLUSIVE CARGA E TRANSPORTE. AF_10/2025</t>
  </si>
  <si>
    <t>EXECUÇÃO DE PAVIMENTO COM APLICAÇÃO DE PRÉ-MISTURADO A FRIO, CAMADA DE BINDER - EXCLUSIVE CARGA E TRANSPORTE. AF_10/2025</t>
  </si>
  <si>
    <t>EXECUÇÃO DE PAVIMENTO COM APLICAÇÃO DE PRÉ-MISTURADO A FRIO, CAMADA DE ROLAMENTO - EXCLUSIVE CARGA E TRANSPORTE. AF_10/2025</t>
  </si>
  <si>
    <t>FRESAGEM DE PAVIMENTO ASFÁLTICO, COM LARGURA DA VIA MAIOR QUE 10,00 M, EM LOCAIS COM NIVEL ALTO DE INTERFERÊNCIA. AF_10/2025</t>
  </si>
  <si>
    <t>FRESAGEM DE PAVIMENTO ASFÁLTICO, COM LARGURA DA VIA MAIOR QUE 10,00 M, EM LOCAIS COM NIVEL BAIXO DE INTERFERÊNCIA. AF_10/2025</t>
  </si>
  <si>
    <t>FRESAGEM DE PAVIMENTO ASFÁLTICO, COM LARGURA DA VIA MAIOR QUE 6,00 M E MENOR OU IGUAL 10,00 M, EM LOCAIS COM NIVEL ALTO DE INTERFERÊNCIA. AF_10/2025</t>
  </si>
  <si>
    <t>FRESAGEM DE PAVIMENTO ASFÁLTICO, COM LARGURA DA VIA MAIOR QUE 6,00 M E MENOR OU IGUAL 10,00 M, EM LOCAIS COM NIVEL BAIXO DE INTERFERÊNCIA. AF_10/2025</t>
  </si>
  <si>
    <t>FRESAGEM DE PAVIMENTO ASFÁLTICO, COM LARGURA DA VIA MENOR OU IGUAL 6,00 M, EM LOCAIS COM NIVEL ALTO DE INTERFERÊNCIA. AF_10/2025</t>
  </si>
  <si>
    <t>FRESAGEM DE PAVIMENTO ASFÁLTICO, COM LARGURA DA VIA MENOR OU IGUAL 6,00 M, EM LOCAIS COM NIVEL BAIXO DE INTERFERÊNCIA. AF_10/2025</t>
  </si>
  <si>
    <t>BOMBA CENTRÍFUGA, MONOFÁSICA, 0,5 CV OU 0,49 HP, HM 6 A 20 M, Q 1,2 A 8,3 M3/H - FORNECIMENTO E INSTALAÇÃO. AF_11/2025_PS</t>
  </si>
  <si>
    <t>BOMBA CENTRÍFUGA, TRIFÁSICA, 1,0 CV OU 0,99 HP, HM 14 A 40 M, Q 0,6 A 8,4 M3/H - FORNECIMENTO E INSTALAÇÃO. AF_11/2025_PS</t>
  </si>
  <si>
    <t>BOMBA CENTRÍFUGA, TRIFÁSICA, 1,5 CV OU 1,48 HP, HM 10 A 24 M, Q 6,1 A 21,9 M3/H - FORNECIMENTO E INSTALAÇÃO. AF_11/2025_PS</t>
  </si>
  <si>
    <t>BOMBA CENTRÍFUGA, TRIFÁSICA, 1,5 CV OU 1,48 HP, HM 10 A 24 M, Q 6,1 A 21,9 M3/H, 2 UNIDADES, INCLUSO QUADRO ELÉTRICO - FORNECIMENTO E INSTALAÇÃO. AF_11/2025</t>
  </si>
  <si>
    <t>BOMBA CENTRÍFUGA, TRIFÁSICA, 1,5 CV OU 1,48 HP, HM 10 A 70 M, Q 1,8 A 5,3 M3/H - FORNECIMENTO E INSTALAÇÃO. AF_11/2025_PS</t>
  </si>
  <si>
    <t>BOMBA CENTRÍFUGA, TRIFÁSICA, 10 CV OU 9,86 HP, HM 85 A 140 M, Q 4,2 A 14,9 M3/H - FORNECIMENTO E INSTALAÇÃO. AF_11/2025_PS</t>
  </si>
  <si>
    <t>BOMBA CENTRÍFUGA, TRIFÁSICA, 3 CV OU 2,96 HP, HM 34 A 40 M, Q 8,6 A 14,8 M3/H - FORNECIMENTO E INSTALAÇÃO. AF_11/2025_PS</t>
  </si>
  <si>
    <t>BOMBA CENTRÍFUGA, TRIFÁSICA, 3 CV OU 2,96 HP, HM 34 A 40 M, Q 8,6 A 14,8 M3/H, 2 UNIDADES, INCLUSO QUADRO ELÉTRICO - FORNECIMENTO E INSTALAÇÃO. AF_11/2025</t>
  </si>
  <si>
    <t>BOMBA SUBMERSÍVEL, TRIFÁSICA, 3,80 CV OU 3,75 HP, HM 5 A 25,5 M, Q 3,6 A 61,2 M3/H - FORNECIMENTO E INSTALAÇÃO. AF_11/2025</t>
  </si>
  <si>
    <t>CHAVE DE BOIA AUTOMÁTICA SUPERIOR/INFERIOR 15A/250V - FORNECIMENTO E INSTALAÇÃO. AF_11/2025</t>
  </si>
  <si>
    <t>CONJUNTO FLUTUANTE DE SUCÇÃO DE 1", TECHNIK OU EQUIVALENTE - FORNECIMENTO E INSTALAÇÃO. AF_11/2025</t>
  </si>
  <si>
    <t>INSTALAÇÃO DE BOMBA CENTRÍFUGA, MONOFÁSICA, 0,5 CV OU 0,49 HP, HM 6 A 20 M, Q 1,2 A 8,3 M3/H (SEM FORNECIMENTO). AF_11/2025_PS</t>
  </si>
  <si>
    <t>INSTALAÇÃO DE BOMBA CENTRÍFUGA, TRIFÁSICA, 1,0 CV OU 0,99 HP, HM 14 A 40 M, Q 0,6 A 8,4 M3/H (SEM FORNECIMENTO). AF_11/2025_PS</t>
  </si>
  <si>
    <t>INSTALAÇÃO DE BOMBA CENTRÍFUGA, TRIFÁSICA, 1,5 CV OU 1,48 HP (SEM FORNECIMENTO). AF_11/2025_PS</t>
  </si>
  <si>
    <t>INSTALAÇÃO DE BOMBA CENTRÍFUGA, TRIFÁSICA, 10 CV OU 9,86 HP, HM 85 A 140 M, Q 4,2 A 14,9 M3/H (SEM FORNECIMENTO). AF_11/2025_PS</t>
  </si>
  <si>
    <t>INSTALAÇÃO DE BOMBA CENTRÍFUGA, TRIFÁSICA, 3 CV OU 2,96 HP, HM 34 A 40 M, Q 8,6 A 14,8 M3/H (SEM FORNECIMENTO). AF_11/2025_PS</t>
  </si>
  <si>
    <t>INSTALAÇÃO DE BOMBA SUBMERSÍVEL, TRIFÁSICA, 3,80 CV OU 3,75 HP, HM 5 A 25,5 M, Q 3,6 A 61,2 M3/H (SEM FORNECIMENTO). AF_11/2025</t>
  </si>
  <si>
    <t>INSTALAÇÃO DE MOTO BOMBA HORIZONTAL ATÉ 10 CV, HM 75 A 80 M, Q 25,4 A 48 M3/H (SEM FORNECIMENTO). AF_11/2025_PS</t>
  </si>
  <si>
    <t>INSTALAÇÃO DE MOTO BOMBA HORIZONTAL DE 12,5 A 25 CV, HM 140 M (SEM FORNECIMENTO). AF_11/2025_PS</t>
  </si>
  <si>
    <t>INSTALAÇÃO DE MOTO BOMBA SUBMERSÍVEL ATÉ 10 CV, HM 21 M (SEM FORNECIMENTO). AF_11/2025</t>
  </si>
  <si>
    <t>INSTALAÇÃO DE MOTO BOMBA SUBMERSÍVEL DE 11 A 25 CV, HM 33 M (SEM FORNECIMENTO). AF_11/2025</t>
  </si>
  <si>
    <t>MOTO BOMBA HORIZONTAL ATÉ 10 CV, HM 75 A 80 M, Q 25,4 A 48 M3/H- FORNECIMENTO E INSTALAÇÃO. AF_11/2025</t>
  </si>
  <si>
    <t>MOTO BOMBA HORIZONTAL DE 12,5 A 25CV, HM 140 M - FORNECIMENTO E INSTALAÇÃO. AF_11/2025</t>
  </si>
  <si>
    <t>MOTO BOMBA SUBMERSÍVEL ATÉ 10 CV, HM 21 M - FORNECIMENTO E INSTALAÇÃO. AF_11/2025</t>
  </si>
  <si>
    <t>MOTO BOMBA SUBMERSÍVEL DE 11 A 25 CV, HM 33 M - FORNECIMENTO E INSTALAÇÃO. AF_11/2025</t>
  </si>
  <si>
    <t>CAMINHÃO PIPA 14.000 L TRUCADO, PESO BRUTO TOTAL 23.000 KG, CARGA ÚTIL MÁXIMA 16.540 KG, DISTÂNCIA ENTRE EIXOS 4,8 M, POTÊNCIA 256 CV, INCLUSIVE TANQUE DE AÇO PARA TRANSPORTE DE ÁGUA - CHI DIURNO. AF_10/2025</t>
  </si>
  <si>
    <t>CAMINHÃO PIPA 14.000 L TRUCADO, PESO BRUTO TOTAL 23.000 KG, CARGA ÚTIL MÁXIMA 16.540 KG, DISTÂNCIA ENTRE EIXOS 4,8 M, POTÊNCIA 256 CV, INCLUSIVE TANQUE DE AÇO PARA TRANSPORTE DE ÁGUA - CHP DIURNO. AF_10/2025</t>
  </si>
  <si>
    <t>CAMINHÃO TOCO, PBT 23.000 KG, CARGA ÚTIL MÁX. 16.540 KG, DIST. ENTRE EIXOS 4,8 M, POTÊNCIA 256 CV, INCLUSIVE CARROCERIA FIXA ABERTA DE MADEIRA P/ TRANSPORTE GERAL DE CARGA SECA, DIMEN. APROX. 2,6 X 12,50 X 0,50 M - CHI DIURNO. AF_10/2025</t>
  </si>
  <si>
    <t>CAMINHÃO TOCO, PBT 23.000 KG, CARGA ÚTIL MÁX. 16.540 KG, DIST. ENTRE EIXOS 4,8 M, POTÊNCIA 256 CV, INCLUSIVE CARROCERIA FIXA ABERTA DE MADEIRA P/ TRANSPORTE GERAL DE CARGA SECA, DIMEN. APROX. 2,6 X 12,50 X 0,50 M - CHP DIURNO. AF_10/2025</t>
  </si>
  <si>
    <t>CAVALO MECÂNICO TRAÇÃO 6X2, PBT COMBINADO 56.000 KG, CAPACIDADE MÁX. TRAÇÃO 66.000 KG, POTÊNCIA 360 CV, INCLUSIVE CARROCERIA FIXA ABERTA DE MADEIRA P/ TRANSPORTE GERAL DE CARGA SECA, DIMEN. APROX. 2,6 X 14,50 X 0,50 M - CHI DIURNO. AF_10/2025</t>
  </si>
  <si>
    <t>CAVALO MECÂNICO TRAÇÃO 6X2, PBT COMBINADO 56.000 KG, CAPACIDADE MÁX. TRAÇÃO 66.000 KG, POTÊNCIA 360 CV, INCLUSIVE CARROCERIA FIXA ABERTA DE MADEIRA P/ TRANSPORTE GERAL DE CARGA SECA, DIMEN. APROX. 2,6 X 14,50 X 0,50 M - CHP DIURNO. AF_10/2025</t>
  </si>
  <si>
    <t>ESCAVADEIRA HIDRÁULICA SOBRE ESTEIRA, PESO OPERACIONAL 21,00 T, POTÊNCIA NOMINAL 155 HP, COM MARTELO VIBRATÓRIO HIDRÁULICO *1200 A 2200* KG - CHI DIURNO. AF_11/2025</t>
  </si>
  <si>
    <t>ESCAVADEIRA HIDRÁULICA SOBRE ESTEIRA, PESO OPERACIONAL 21,00 T, POTÊNCIA NOMINAL 155 HP, COM MARTELO VIBRATÓRIO HIDRÁULICO *1200 A 2200* KG - CHP DIURNO. AF_11/2025</t>
  </si>
  <si>
    <t>GUINDAUTO HIDRÁULICO, CAPACIDADE MÁXIMA DE CARGA 14340 KG, MOMENTO MÁXIMO DE CARGA 42,3 TM, ALCANCE MÁXIMO HORIZONTAL16,80 M, INCLUSIVE CAMINHÃO TOCO PBT 23.000 KG, POTÊNCIA DE 256 CV - CHI DIURNO. AF_10/2025</t>
  </si>
  <si>
    <t>GUINDAUTO HIDRÁULICO, CAPACIDADE MÁXIMA DE CARGA 14340 KG, MOMENTO MÁXIMO DE CARGA 42,3 TM, ALCANCE MÁXIMO HORIZONTAL16,80 M, INCLUSIVE CAMINHÃO TOCO PBT 23.000 KG, POTÊNCIA DE 256 CV - CHP DIURNO. AF_10/2025</t>
  </si>
  <si>
    <t>PENEIRA ROTATIVA COM MOTOR ELÉTRICO MONOFÁSICO DE *0,5 A 1,0* CV, CILINDRO COM DIÂMETRO DE *0,48 A 0,85* M E COMPRIMENTO DE *1,0 A 1,65* M - CHI DIURNO. AF_11/2025</t>
  </si>
  <si>
    <t>PENEIRA ROTATIVA COM MOTOR ELÉTRICO MONOFÁSICO DE *0,5 A 1,0* CV, CILINDRO COM DIÂMETRO DE *0,48 A 0,85* M E COMPRIMENTO DE *1,0 A 1,65* M - CHP DIURNO. AF_11/2025</t>
  </si>
  <si>
    <t>POLIGUINDASTE, CAPACIDADE MÁXIMA DE CARGA 8000 KG, PARA TRANSPORTE DE CAÇAMBAS ESTACIONÁRIAS, INCLUSIVE CAMINHÃO TOCO PBT 14.300 KG, POTÊNCIA DE 185 CV - CHI DIURNO. AF_10/2025</t>
  </si>
  <si>
    <t>POLIGUINDASTE, CAPACIDADE MÁXIMA DE CARGA 8000 KG, PARA TRANSPORTE DE CAÇAMBAS ESTACIONÁRIAS, INCLUSIVE CAMINHÃO TOCO PBT 14.300 KG, POTÊNCIA DE 185 CV - CHP DIURNO. AF_10/2025</t>
  </si>
  <si>
    <t>VIBROACABADORA DE ASFALTO SOBRE ESTEIRAS, LARG. PAVIM. 2,60 M A 5,75 M, POT. 110 HP, CAP. 450 T/ H - CHI DIURNO. AF_11/2025</t>
  </si>
  <si>
    <t>VIBROACABADORA DE ASFALTO SOBRE ESTEIRAS, LARG. PAVIM. 2,60 M A 5,75 M, POT. 110 HP, CAP. 450 T/ H - CHP DIURNO. AF_11/2025</t>
  </si>
  <si>
    <t>VIBROACABADORA DE ASFALTO SOBRE ESTEIRAS, LARG. PAVIM. MÁX. 8,00 M, POT. 100 KW/ 134 HP, CAP. 600 T/ H - CHI DIURNO. AF_11/2025</t>
  </si>
  <si>
    <t>VIBROACABADORA DE ASFALTO SOBRE ESTEIRAS, LARG. PAVIM. MÁX. 8,00 M, POT. 100 KW/ 134 HP, CAP. 600 T/ H - CHP DIURNO. AF_11/2025</t>
  </si>
  <si>
    <t>VIBROACABADORA DE ASFALTO SOBRE RODAS, LARGURA DE PAVIMENTAÇÃO DE 1,70 A 4,20 M, POTÊNCIA 78 KW/105 HP, CAPACIDADE 300 T/H - CHI DIURNO. AF_11/2025</t>
  </si>
  <si>
    <t>VIBROACABADORA DE ASFALTO SOBRE RODAS, LARGURA DE PAVIMENTAÇÃO DE 1,70 A 4,20 M, POTÊNCIA 78 KW/105 HP, CAPACIDADE 300 T/H - CHP DIURNO. AF_11/2025</t>
  </si>
  <si>
    <t>CAMINHÃO PIPA 14.000 L TRUCADO, PESO BRUTO TOTAL 23.000 KG, CARGA ÚTIL MÁXIMA 16.540 KG, DISTÂNCIA ENTRE EIXOS 4,8 M, POTÊNCIA 256 CV, INCLUSIVE TANQUE DE AÇO PARA TRANSPORTE DE ÁGUA - DEPRECIAÇÃO. AF_10/2025</t>
  </si>
  <si>
    <t>CAMINHÃO PIPA 14.000 L TRUCADO, PESO BRUTO TOTAL 23.000 KG, CARGA ÚTIL MÁXIMA 16.540 KG, DISTÂNCIA ENTRE EIXOS 4,8 M, POTÊNCIA 256 CV, INCLUSIVE TANQUE DE AÇO PARA TRANSPORTE DE ÁGUA - IMPOSTOS E SEGUROS. AF_10/2025</t>
  </si>
  <si>
    <t>CAMINHÃO PIPA 14.000 L TRUCADO, PESO BRUTO TOTAL 23.000 KG, CARGA ÚTIL MÁXIMA 16.540 KG, DISTÂNCIA ENTRE EIXOS 4,8 M, POTÊNCIA 256 CV, INCLUSIVE TANQUE DE AÇO PARA TRANSPORTE DE ÁGUA - JUROS. AF_10/2025</t>
  </si>
  <si>
    <t>CAMINHÃO PIPA 14.000 L TRUCADO, PESO BRUTO TOTAL 23.000 KG, CARGA ÚTIL MÁXIMA 16.540 KG, DISTÂNCIA ENTRE EIXOS 4,8 M, POTÊNCIA 256 CV, INCLUSIVE TANQUE DE AÇO PARA TRANSPORTE DE ÁGUA - MANUTENÇÃO. AF_10/2025</t>
  </si>
  <si>
    <t>CAMINHÃO PIPA 14.000 L TRUCADO, PESO BRUTO TOTAL 23.000 KG, CARGA ÚTIL MÁXIMA 16.540 KG, DISTÂNCIA ENTRE EIXOS 4,8 M, POTÊNCIA 256 CV, INCLUSIVE TANQUE DE AÇO PARA TRANSPORTE DE ÁGUA - MATERIAIS NA OPERAÇÃO. AF_10/2025</t>
  </si>
  <si>
    <t>CAMINHÃO TOCO, PBT 23.000 KG, CARGA ÚTIL MÁX. 16.540 KG, DIST. ENTRE EIXOS 4,8 M, POTÊNCIA 256 CV, INCLUSIVE CARROCERIA FIXA ABERTA DE MADEIRA P/ TRANSPORTE GERAL DE CARGA SECA, DIMEN. APROX. 2,6 X 12,50 X 0,50 M - DEPRECIAÇÃO. AF_10/2025</t>
  </si>
  <si>
    <t>CAMINHÃO TOCO, PBT 23.000 KG, CARGA ÚTIL MÁX. 16.540 KG, DIST. ENTRE EIXOS 4,8 M, POTÊNCIA 256 CV, INCLUSIVE CARROCERIA FIXA ABERTA DE MADEIRA P/ TRANSPORTE GERAL DE CARGA SECA, DIMEN. APROX. 2,6 X 12,50 X 0,50 M - IMPOSTOS E SEGUROS. AF_10/2025</t>
  </si>
  <si>
    <t>CAMINHÃO TOCO, PBT 23.000 KG, CARGA ÚTIL MÁX. 16.540 KG, DIST. ENTRE EIXOS 4,8 M, POTÊNCIA 256 CV, INCLUSIVE CARROCERIA FIXA ABERTA DE MADEIRA P/ TRANSPORTE GERAL DE CARGA SECA, DIMEN. APROX. 2,6 X 12,50 X 0,50 M - JUROS. AF_10/2025</t>
  </si>
  <si>
    <t>CAMINHÃO TOCO, PBT 23.000 KG, CARGA ÚTIL MÁX. 16.540 KG, DIST. ENTRE EIXOS 4,8 M, POTÊNCIA 256 CV, INCLUSIVE CARROCERIA FIXA ABERTA DE MADEIRA P/ TRANSPORTE GERAL DE CARGA SECA, DIMEN. APROX. 2,6 X 12,50 X 0,50 M - MANUTENÇÃO. AF_10/2025</t>
  </si>
  <si>
    <t>CAMINHÃO TOCO, PBT 23.000 KG, CARGA ÚTIL MÁX. 16.540 KG, DIST. ENTRE EIXOS 4,8 M, POTÊNCIA 256 CV, INCLUSIVE CARROCERIA FIXA ABERTA DE MADEIRA P/ TRANSPORTE GERAL DE CARGA SECA, DIMEN. APROX. 2,6 X 12,50 X 0,50 M - MATERIAIS NA OPERAÇÃO. AF_10/2025</t>
  </si>
  <si>
    <t>CAVALO MECÂNICO TRAÇÃO 6X2, PBT COMBINADO 56.000 KG, CAPACIDADE MÁX. TRAÇÃO 66.000 KG, POTÊNCIA 360 CV, INCLUSIVE CARROCERIA FIXA ABERTA DE MADEIRA P/ TRANSPORTE GERAL DE CARGA SECA, DIMEN. APROX. 2,6 X 14,50 X 0,50 M - DEPRECIAÇÃO. AF_10/2025</t>
  </si>
  <si>
    <t>CAVALO MECÂNICO TRAÇÃO 6X2, PBT COMBINADO 56.000 KG, CAPACIDADE MÁX. TRAÇÃO 66.000 KG, POTÊNCIA 360 CV, INCLUSIVE CARROCERIA FIXA ABERTA DE MADEIRA P/ TRANSPORTE GERAL DE CARGA SECA, DIMEN. APROX. 2,6 X 14,50 X 0,50 M - IMPOSTOS E SEGUROS. AF_10/2025</t>
  </si>
  <si>
    <t>CAVALO MECÂNICO TRAÇÃO 6X2, PBT COMBINADO 56.000 KG, CAPACIDADE MÁX. TRAÇÃO 66.000 KG, POTÊNCIA 360 CV, INCLUSIVE CARROCERIA FIXA ABERTA DE MADEIRA P/ TRANSPORTE GERAL DE CARGA SECA, DIMEN. APROX. 2,6 X 14,50 X 0,50 M - JUROS. AF_10/2025</t>
  </si>
  <si>
    <t>CAVALO MECÂNICO TRAÇÃO 6X2, PBT COMBINADO 56.000 KG, CAPACIDADE MÁX. TRAÇÃO 66.000 KG, POTÊNCIA 360 CV, INCLUSIVE CARROCERIA FIXA ABERTA DE MADEIRA P/ TRANSPORTE GERAL DE CARGA SECA, DIMEN. APROX. 2,6 X 14,50 X 0,50 M - MANUTENÇÃO. AF_10/2025</t>
  </si>
  <si>
    <t>CAVALO MECÂNICO TRAÇÃO 6X2, PBT COMBINADO 56.000 KG, CAPACIDADE MÁX. TRAÇÃO 66.000 KG, POTÊNCIA 360 CV, INCLUSIVE CARROCERIA FIXA ABERTA DE MADEIRA P/ TRANSPORTE GERAL DE CARGA SECA, DIMEN. APROX. 2,6 X 14,50 X 0,50 M - MATERIAIS NA OPERAÇÃO. AF_10/2025</t>
  </si>
  <si>
    <t>ESCAVADEIRA HIDRÁULICA SOBRE ESTEIRA, PESO OPERACIONAL 21,00 T, POTÊNCIA NOMINAL 155 HP, COM MARTELO VIBRATÓRIO HIDRÁULICO *1200 A 2200* KG - DEPRECIAÇÃO. AF_11/2025</t>
  </si>
  <si>
    <t>ESCAVADEIRA HIDRÁULICA SOBRE ESTEIRA, PESO OPERACIONAL 21,00 T, POTÊNCIA NOMINAL 155 HP, COM MARTELO VIBRATÓRIO HIDRÁULICO *1200 A 2200* KG - JUROS. AF_11/2025</t>
  </si>
  <si>
    <t>ESCAVADEIRA HIDRÁULICA SOBRE ESTEIRA, PESO OPERACIONAL 21,00 T, POTÊNCIA NOMINAL 155 HP, COM MARTELO VIBRATÓRIO HIDRÁULICO *1200 A 2200* KG - MANUTENÇÃO. AF_11/2025</t>
  </si>
  <si>
    <t>ESCAVADEIRA HIDRÁULICA SOBRE ESTEIRA, PESO OPERACIONAL 21,00 T, POTÊNCIA NOMINAL 155 HP, COM MARTELO VIBRATÓRIO HIDRÁULICO *1200 A 2200* KG - MATERIAIS NA OPERAÇÃO. AF_11/2025</t>
  </si>
  <si>
    <t>GUINDAUTO HIDRÁULICO, CAPACIDADE MÁXIMA DE CARGA 14340 KG, MOMENTO MÁXIMO DE CARGA 42,3 TM, ALCANCE MÁXIMO HORIZONTAL16,80 M, INCLUSIVE CAMINHÃO TOCO PBT 23.000 KG, POTÊNCIA DE 256 CV - DEPRECIAÇÃO. AF_10/2025</t>
  </si>
  <si>
    <t>GUINDAUTO HIDRÁULICO, CAPACIDADE MÁXIMA DE CARGA 14340 KG, MOMENTO MÁXIMO DE CARGA 42,3 TM, ALCANCE MÁXIMO HORIZONTAL16,80 M, INCLUSIVE CAMINHÃO TOCO PBT 23.000 KG, POTÊNCIA DE 256 CV - IMPOSTOS E SEGUROS. AF_10/2025</t>
  </si>
  <si>
    <t>GUINDAUTO HIDRÁULICO, CAPACIDADE MÁXIMA DE CARGA 14340 KG, MOMENTO MÁXIMO DE CARGA 42,3 TM, ALCANCE MÁXIMO HORIZONTAL16,80 M, INCLUSIVE CAMINHÃO TOCO PBT 23.000 KG, POTÊNCIA DE 256 CV - JUROS. AF_10/2025</t>
  </si>
  <si>
    <t>GUINDAUTO HIDRÁULICO, CAPACIDADE MÁXIMA DE CARGA 14340 KG, MOMENTO MÁXIMO DE CARGA 42,3 TM, ALCANCE MÁXIMO HORIZONTAL16,80 M, INCLUSIVE CAMINHÃO TOCO PBT 23.000 KG, POTÊNCIA DE 256 CV - MANUTENÇÃO. AF_10/2025</t>
  </si>
  <si>
    <t>GUINDAUTO HIDRÁULICO, CAPACIDADE MÁXIMA DE CARGA 14340 KG, MOMENTO MÁXIMO DE CARGA 42,3 TM, ALCANCE MÁXIMO HORIZONTAL16,80 M, INCLUSIVE CAMINHÃO TOCO PBT 23.000 KG, POTÊNCIA DE 256 CV - MATERIAIS NA OPERAÇÃO. AF_10/2025</t>
  </si>
  <si>
    <t>PENEIRA ROTATIVA COM MOTOR ELÉTRICO MONOFÁSICO DE *0,5 A 1,0* CV, CILINDRO COM DIÂMETRO DE *0,48 A 0,85* M E COMPRIMENTO DE *1,0 A 1,65* M - DEPRECIAÇÃO. AF_11/2025</t>
  </si>
  <si>
    <t>PENEIRA ROTATIVA COM MOTOR ELÉTRICO MONOFÁSICO DE *0,5 A 1,0* CV, CILINDRO COM DIÂMETRO DE *0,48 A 0,85* M E COMPRIMENTO DE *1,0 A 1,65* M - JUROS. AF_11/2025</t>
  </si>
  <si>
    <t>PENEIRA ROTATIVA COM MOTOR ELÉTRICO MONOFÁSICO DE *0,5 A 1,0* CV, CILINDRO COM DIÂMETRO DE *0,48 A 0,85* M E COMPRIMENTO DE *1,0 A 1,65* M - MANUTENÇÃO. AF_11/2025</t>
  </si>
  <si>
    <t>PENEIRA ROTATIVA COM MOTOR ELÉTRICO MONOFÁSICO DE *0,5 A 1,0* CV, CILINDRO COM DIÂMETRO DE *0,48 A 0,85* M E COMPRIMENTO DE *1,0 A 1,65* M - MATERIAIS NA OPERAÇÃO. AF_11/2025</t>
  </si>
  <si>
    <t>POLIGUINDASTE, CAPACIDADE MÁXIMA DE CARGA 8000 KG, PARA TRANSPORTE DE CAÇAMBAS ESTACIONÁRIAS, INCLUSIVE CAMINHÃO TOCO PBT 14.300 KG, POTÊNCIA DE 185 CV - DEPRECIAÇÃO. AF_10/2025</t>
  </si>
  <si>
    <t>POLIGUINDASTE, CAPACIDADE MÁXIMA DE CARGA 8000 KG, PARA TRANSPORTE DE CAÇAMBAS ESTACIONÁRIAS, INCLUSIVE CAMINHÃO TOCO PBT 14.300 KG, POTÊNCIA DE 185 CV - IMPOSTOS E SEGUROS. AF_10/2025</t>
  </si>
  <si>
    <t>POLIGUINDASTE, CAPACIDADE MÁXIMA DE CARGA 8000 KG, PARA TRANSPORTE DE CAÇAMBAS ESTACIONÁRIAS, INCLUSIVE CAMINHÃO TOCO PBT 14.300 KG, POTÊNCIA DE 185 CV - JUROS. AF_10/2025</t>
  </si>
  <si>
    <t>POLIGUINDASTE, CAPACIDADE MÁXIMA DE CARGA 8000 KG, PARA TRANSPORTE DE CAÇAMBAS ESTACIONÁRIAS, INCLUSIVE CAMINHÃO TOCO PBT 14.300 KG, POTÊNCIA DE 185 CV - MANUTENÇÃO. AF_10/2025</t>
  </si>
  <si>
    <t>POLIGUINDASTE, CAPACIDADE MÁXIMA DE CARGA 8000 KG, PARA TRANSPORTE DE CAÇAMBAS ESTACIONÁRIAS, INCLUSIVE CAMINHÃO TOCO PBT 14.300 KG, POTÊNCIA DE 185 CV - MATERIAIS NA OPERAÇÃO. AF_10/2025</t>
  </si>
  <si>
    <t>VIBROACABADORA DE ASFALTO SOBRE ESTEIRAS, LARG. PAVIM. 2,60 M A 5,75 M, POT. 110 HP, CAP. 450 T/ H - DEPRECIAÇÃO. AF_11/2025</t>
  </si>
  <si>
    <t>VIBROACABADORA DE ASFALTO SOBRE ESTEIRAS, LARG. PAVIM. 2,60 M A 5,75 M, POT. 110 HP, CAP. 450 T/ H - JUROS. AF_11/2025</t>
  </si>
  <si>
    <t>VIBROACABADORA DE ASFALTO SOBRE ESTEIRAS, LARG. PAVIM. 2,60 M A 5,75 M, POT. 110 HP, CAP. 450 T/ H - MANUTENÇÃO. AF_11/2025</t>
  </si>
  <si>
    <t>VIBROACABADORA DE ASFALTO SOBRE ESTEIRAS, LARG. PAVIM. 2,60 M A 5,75 M, POT. 110 HP, CAP. 450 T/ H - MATERIAIS NA OPERAÇÃO. AF_11/2025</t>
  </si>
  <si>
    <t>VIBROACABADORA DE ASFALTO SOBRE ESTEIRAS, LARG. PAVIM. MÁX. 8,00 M, POT. 100 KW/ 134 HP, CAP. 600 T/ H - DEPRECIAÇÃO. AF_11/2025</t>
  </si>
  <si>
    <t>VIBROACABADORA DE ASFALTO SOBRE ESTEIRAS, LARG. PAVIM. MÁX. 8,00 M, POT. 100 KW/ 134 HP, CAP. 600 T/ H - JUROS. AF_11/2025</t>
  </si>
  <si>
    <t>VIBROACABADORA DE ASFALTO SOBRE ESTEIRAS, LARG. PAVIM. MÁX. 8,00 M, POT. 100 KW/ 134 HP, CAP. 600 T/ H - MANUTENÇÃO. AF_11/2025</t>
  </si>
  <si>
    <t>VIBROACABADORA DE ASFALTO SOBRE ESTEIRAS, LARG. PAVIM. MÁX. 8,00 M, POT. 100 KW/ 134 HP, CAP. 600 T/ H - MATERIAIS NA OPERAÇÃO. AF_11/2025</t>
  </si>
  <si>
    <t>VIBROACABADORA DE ASFALTO SOBRE RODAS, LARGURA DE PAVIMENTAÇÃO DE 1,70 A 4,20 M, POTÊNCIA 78 KW/105 HP, CAPACIDADE 300 T/H - DEPRECIAÇÃO. AF_11/2025</t>
  </si>
  <si>
    <t>VIBROACABADORA DE ASFALTO SOBRE RODAS, LARGURA DE PAVIMENTAÇÃO DE 1,70 A 4,20 M, POTÊNCIA 78 KW/105 HP, CAPACIDADE 300 T/H - JUROS. AF_11/2025</t>
  </si>
  <si>
    <t>VIBROACABADORA DE ASFALTO SOBRE RODAS, LARGURA DE PAVIMENTAÇÃO DE 1,70 A 4,20 M, POTÊNCIA 78 KW/105 HP, CAPACIDADE 300 T/H - MANUTENÇÃO. AF_11/2025</t>
  </si>
  <si>
    <t>VIBROACABADORA DE ASFALTO SOBRE RODAS, LARGURA DE PAVIMENTAÇÃO DE 1,70 A 4,20 M, POTÊNCIA 78 KW/105 HP, CAPACIDADE 300 T/H - MATERIAIS NA OPERAÇÃO. AF_11/2025</t>
  </si>
  <si>
    <t>ALIZAR DE 5X1,5CM PARA PORTA FIXADO COM PREGOS - SOMENTE INSTALAÇÃO. AF_10/2025</t>
  </si>
  <si>
    <t>ALIZAR DE 5X1,5CM PARA PORTA FIXADO COM PREGOS, PADRÃO MÉDIO - FORNECIMENTO E INSTALAÇÃO. AF_10/2025</t>
  </si>
  <si>
    <t>ALIZAR DE 5X1,5CM PARA PORTA FIXADO COM PREGOS, PADRÃO POPULAR - FORNECIMENTO E INSTALAÇÃO. AF_10/2025</t>
  </si>
  <si>
    <t>BATENTE DE AÇO GALVANIZADO, COM PERFIL PRÉ-FABRICADO, FIXADO COM ARGAMASSA, COM SOLDA, GRAPAS E FUROS PARA FERRAGENS INCLUSOS. AF_10/2025</t>
  </si>
  <si>
    <t>BATENTE PARA PORTA COM BANDEIRA, FIXAÇÃO COM PARAFUSO E BUCHA. AF_10/2025</t>
  </si>
  <si>
    <t>BATENTE PARA PORTA DE MADEIRA, FIXAÇÃO COM ARGAMASSA, PADRÃO MÉDIO - FORNECIMENTO E INSTALAÇÃO. AF_10/2025</t>
  </si>
  <si>
    <t>BATENTE PARA PORTA DE MADEIRA, PADRÃO MÉDIO - FORNECIMENTO E MONTAGEM. AF_10/2025</t>
  </si>
  <si>
    <t>BATENTE PARA PORTA DE MADEIRA, PADRÃO POPULAR - FORNECIMENTO E MONTAGEM. AF_10/2025</t>
  </si>
  <si>
    <t>CREMONA EM LATÃO CROMADO OU POLIDO, COMPLETA. AF_10/2025</t>
  </si>
  <si>
    <t>DOBRADIÇA TIPO VAI E VEM EM LATÃO POLIDO 3". AF_10/2025</t>
  </si>
  <si>
    <t>FECHADURA DE EMBUTIR COM CILINDRO, EXTERNA, COMPLETA, ACABAMENTO PADRÃO MÉDIO, INCLUSO EXECUÇÃO DE FURO - FORNECIMENTO E INSTALAÇÃO. AF_10/2025</t>
  </si>
  <si>
    <t>FECHADURA DE EMBUTIR COM CILINDRO, EXTERNA, COMPLETA, ACABAMENTO PADRÃO POPULAR, INCLUSO EXECUÇÃO DE FURO - FORNECIMENTO E INSTALAÇÃO. AF_10/2025</t>
  </si>
  <si>
    <t>FECHO DE EMBUTIR TIPO UNHA 22CM. AF_10/2025</t>
  </si>
  <si>
    <t>FECHO DE EMBUTIR TIPO UNHA 40CM. AF_10/2025</t>
  </si>
  <si>
    <t>KIT DE PORTA DE MADEIRA FRISADA, SEMI-OCA (LEVE OU MÉDIA), PADRÃO MÉDIO 60X210CM, ESPESSURA DE 3CM, ITENS INCLUSOS: DOBRADIÇAS, MONTAGEM E INSTALAÇÃO DO BATENTE, SEM FECHADURA - FORNECIMENTO E INSTALAÇÃO. AF_10/2025</t>
  </si>
  <si>
    <t>KIT DE PORTA DE MADEIRA FRISADA, SEMI-OCA (LEVE OU MÉDIA), PADRÃO MÉDIO, 70X210CM, ESPESSURA DE 3CM, ITENS INCLUSOS: DOBRADIÇAS, MONTAGEM E INSTALAÇÃO DE BATENTE, FECHADURA COM EXECUÇÃO DO FURO - FORNECIMENTO E INSTALAÇÃO. AF_10/2025</t>
  </si>
  <si>
    <t>KIT DE PORTA DE MADEIRA FRISADA, SEMI-OCA (LEVE OU MÉDIA), PADRÃO MÉDIO, 70X210CM, ESPESSURA DE 3CM, ITENS INCLUSOS: DOBRADIÇAS, MONTAGEM E INSTALAÇÃO DO BATENTE, SEM FECHADURA - FORNECIMENTO E INSTALAÇÃO. AF_10/2025</t>
  </si>
  <si>
    <t>KIT DE PORTA DE MADEIRA FRISADA, SEMI-OCA (LEVE OU MÉDIA), PADRÃO MÉDIO, 80X210CM, ESPESSURA DE 3,5CM, ITENS INCLUSOS: DOBRADIÇAS, MONTAGEM E INSTALAÇÃO DE BATENTE, FECHADURA COM EXECUÇÃO DO FURO - FORNECIMENTO E INSTALAÇÃO. AF_10/2025</t>
  </si>
  <si>
    <t>KIT DE PORTA DE MADEIRA FRISADA, SEMI-OCA (LEVE OU MÉDIA), PADRÃO MÉDIO, 80X210CM, ESPESSURA DE 3,5CM, ITENS INCLUSOS: DOBRADIÇAS, MONTAGEM E INSTALAÇÃO DO BATENTE, SEM FECHADURA - FORNECIMENTO E INSTALAÇÃO. AF_10/2025</t>
  </si>
  <si>
    <t>KIT DE PORTA DE MADEIRA FRISADA, SEMI-OCA (LEVE OU MÉDIA), PADRÃO POPULAR, 60X210CM, ESPESSURA DE 3CM, ITENS INCLUSOS: DOBRADIÇAS, MONTAGEM E INSTALAÇÃO DE BATENTE, FECHADURA COM EXECUÇÃO DO FURO - FORNECIMENTO E INSTALAÇÃO. AF_10/2025</t>
  </si>
  <si>
    <t>KIT DE PORTA DE MADEIRA FRISADA, SEMI-OCA (LEVE OU MÉDIA), PADRÃO POPULAR, 60X210CM, ESPESSURA DE 3CM, ITENS INCLUSOS: DOBRADIÇAS, MONTAGEM E INSTALAÇÃO DO BATENTE, SEM FECHADURA - FORNECIMENTO E INSTALAÇÃO. AF_10/2025</t>
  </si>
  <si>
    <t>KIT DE PORTA DE MADEIRA FRISADA, SEMI-OCA (LEVE OU MÉDIA), PADRÃO POPULAR, 70X210CM, ESPESSURA DE 3CM, ITENS INCLUSOS: DOBRADIÇAS, MONTAGEM E INSTALAÇÃO DE BATENTE, FECHADURA COM EXECUÇÃO DO FURO - FORNECIMENTO E INSTALAÇÃO. AF_10/2025</t>
  </si>
  <si>
    <t>KIT DE PORTA DE MADEIRA FRISADA, SEMI-OCA (LEVE OU MÉDIA), PADRÃO POPULAR, 70X210CM, ESPESSURA DE 3CM, ITENS INCLUSOS: DOBRADIÇAS, MONTAGEM E INSTALAÇÃO DO BATENTE, SEM FECHADURA - FORNECIMENTO E INSTALAÇÃO. AF_10/2025</t>
  </si>
  <si>
    <t>KIT DE PORTA DE MADEIRA FRISADA, SEMI-OCA (LEVE OU MÉDIA), PADRÃO POPULAR, 80X210CM, ESPESSURA DE 3,5CM, ITENS INCLUSOS: DOBRADIÇAS, MONTAGEM E INSTALAÇÃO DE BATENTE, FECHADURA COM EXECUÇÃO DO FURO - FORNECIMENTO E INSTALAÇÃO. AF_10/2025</t>
  </si>
  <si>
    <t>KIT DE PORTA DE MADEIRA FRISADA, SEMI-OCA (LEVE OU MÉDIA), PADRÃO POPULAR, 80X210CM, ESPESSURA DE 3,5CM, ITENS INCLUSOS: DOBRADIÇAS, MONTAGEM E INSTALAÇÃO DO BATENTE, SEM FECHADURA - FORNECIMENTO E INSTALAÇÃO. AF_10/2025</t>
  </si>
  <si>
    <t>KIT DE PORTA DE MADEIRA PARA PINTURA, SEMI-OCA (LEVE OU MÉDIA), PADRÃO MÉDIO, 60X210CM, ESPESSURA DE 3,5CM, ITENS INCLUSOS: DOBRADIÇAS, MONTAGEM E INSTALAÇÃO DO BATENTE, FECHADURA COM EXECUÇÃO DO FURO - FORNECIMENTO E INSTALAÇÃO. AF_10/2025</t>
  </si>
  <si>
    <t>KIT DE PORTA DE MADEIRA PARA PINTURA, SEMI-OCA (LEVE OU MÉDIA), PADRÃO MÉDIO, 60X210CM, ESPESSURA DE 3,5CM, ITENS INCLUSOS: DOBRADIÇAS, MONTAGEM E INSTALAÇÃO DO BATENTE, SEM FECHADURA - FORNECIMENTO E INSTALAÇÃO. AF_10/2025</t>
  </si>
  <si>
    <t>KIT DE PORTA DE MADEIRA PARA PINTURA, SEMI-OCA (LEVE OU MÉDIA), PADRÃO MÉDIO, 70X210CM, ESPESSURA DE 3,5CM, ITENS INCLUSOS: DOBRADIÇAS, MONTAGEM E INSTALAÇÃO DO BATENTE, FECHADURA COM EXECUÇÃO DO FURO - FORNECIMENTO E INSTALAÇÃO. AF_10/2025</t>
  </si>
  <si>
    <t>KIT DE PORTA DE MADEIRA PARA PINTURA, SEMI-OCA (LEVE OU MÉDIA), PADRÃO MÉDIO, 70X210CM, ESPESSURA DE 3,5CM, ITENS INCLUSOS: DOBRADIÇAS, MONTAGEM E INSTALAÇÃO DO BATENTE, SEM FECHADURA - FORNECIMENTO E INSTALAÇÃO. AF_10/2025</t>
  </si>
  <si>
    <t>KIT DE PORTA DE MADEIRA PARA PINTURA, SEMI-OCA (LEVE OU MÉDIA), PADRÃO MÉDIO, 80X210CM, ESPESSURA DE 3,5CM, ITENS INCLUSOS: DOBRADIÇAS, MONTAGEM E INSTALAÇÃO DO BATENTE, FECHADURA COM EXECUÇÃO DO FURO - FORNECIMENTO E INSTALAÇÃO. AF_10/2025</t>
  </si>
  <si>
    <t>KIT DE PORTA DE MADEIRA PARA PINTURA, SEMI-OCA (LEVE OU MÉDIA), PADRÃO MÉDIO, 80X210CM, ESPESSURA DE 3,5CM, ITENS INCLUSOS: DOBRADIÇAS, MONTAGEM E INSTALAÇÃO DO BATENTE, SEM FECHADURA - FORNECIMENTO E INSTALAÇÃO. AF_10/2025</t>
  </si>
  <si>
    <t>KIT DE PORTA DE MADEIRA PARA PINTURA, SEMI-OCA (LEVE OU MÉDIA), PADRÃO MÉDIO, 90X210CM, ESPESSURA DE 3,5CM, ITENS INCLUSOS: DOBRADIÇAS, MONTAGEM E INSTALAÇÃO DO BATENTE, FECHADURA COM EXECUÇÃO DO FURO - FORNECIMENTO E INSTALAÇÃO. AF_10/2025</t>
  </si>
  <si>
    <t>KIT DE PORTA DE MADEIRA PARA PINTURA, SEMI-OCA (LEVE OU MÉDIA), PADRÃO MÉDIO, 90X210CM, ESPESSURA DE 3,5CM, ITENS INCLUSOS: DOBRADIÇAS, MONTAGEM E INSTALAÇÃO DO BATENTE, SEM FECHADURA - FORNECIMENTO E INSTALAÇÃO. AF_10/2025</t>
  </si>
  <si>
    <t>KIT DE PORTA DE MADEIRA PARA PINTURA, SEMI-OCA (LEVE OU MÉDIA), PADRÃO POPULAR, 60X210CM, ESPESSURA DE 3,5CM, ITENS INCLUSOS: DOBRADIÇAS, MONTAGEM E INSTALAÇÃO DO BATENTE, FECHADURA COM EXECUÇÃO DO FURO - FORNECIMENTO E INSTALAÇÃO. AF_10/2025</t>
  </si>
  <si>
    <t>KIT DE PORTA DE MADEIRA PARA PINTURA, SEMI-OCA (LEVE OU MÉDIA), PADRÃO POPULAR, 60X210CM, ESPESSURA DE 3,5CM, ITENS INCLUSOS: DOBRADIÇAS, MONTAGEM E INSTALAÇÃO DO BATENTE, SEM FECHADURA - FORNECIMENTO E INSTALAÇÃO. AF_10/2025</t>
  </si>
  <si>
    <t>KIT DE PORTA DE MADEIRA PARA PINTURA, SEMI-OCA (LEVE OU MÉDIA), PADRÃO POPULAR, 70X210CM, ESPESSURA DE 3,5CM, ITENS INCLUSOS: DOBRADIÇAS, MONTAGEM E INSTALAÇÃO DO BATENTE, FECHADURA COM EXECUÇÃO DO FURO - FORNECIMENTO E INSTALAÇÃO. AF_10/2025</t>
  </si>
  <si>
    <t>KIT DE PORTA DE MADEIRA PARA PINTURA, SEMI-OCA (LEVE OU MÉDIA), PADRÃO POPULAR, 70X210CM, ESPESSURA DE 3,5CM, ITENS INCLUSOS: DOBRADIÇAS, MONTAGEM E INSTALAÇÃO DO BATENTE, SEM FECHADURA - FORNECIMENTO E INSTALAÇÃO. AF_10/2025</t>
  </si>
  <si>
    <t>KIT DE PORTA DE MADEIRA PARA PINTURA, SEMI-OCA (LEVE OU MÉDIA), PADRÃO POPULAR, 80X210CM, ESPESSURA DE 3,5CM, ITENS INCLUSOS: DOBRADIÇAS, MONTAGEM E INSTALAÇÃO DO BATENTE, FECHADURA COM EXECUÇÃO DO FURO - FORNECIMENTO E INSTALAÇÃO. AF_10/2025</t>
  </si>
  <si>
    <t>KIT DE PORTA DE MADEIRA PARA PINTURA, SEMI-OCA (LEVE OU MÉDIA), PADRÃO POPULAR, 80X210CM, ESPESSURA DE 3,5CM, ITENS INCLUSOS: DOBRADIÇAS, MONTAGEM E INSTALAÇÃO DO BATENTE, SEM FECHADURA - FORNECIMENTO E INSTALAÇÃO. AF_10/2025</t>
  </si>
  <si>
    <t>KIT DE PORTA DE MADEIRA PARA PINTURA, SEMI-OCA (LEVE OU MÉDIA), PADRÃO POPULAR, 90X210CM, ESPESSURA DE 3,5CM, ITENS INCLUSOS: DOBRADIÇAS, MONTAGEM E INSTALAÇÃO DO BATENTE, FECHADURA COM EXECUÇÃO DO FURO - FORNECIMENTO E INSTALAÇÃO. AF_10/2025</t>
  </si>
  <si>
    <t>KIT DE PORTA DE MADEIRA PARA PINTURA, SEMI-OCA (LEVE OU MÉDIA), PADRÃO POPULAR, 90X210CM, ESPESSURA DE 3,5CM, ITENS INCLUSOS: DOBRADIÇAS, MONTAGEM E INSTALAÇÃO DO BATENTE, SEM FECHADURA - FORNECIMENTO E INSTALAÇÃO. AF_10/2025</t>
  </si>
  <si>
    <t>KIT DE PORTA DE MADEIRA PARA PINTURA, SEMI-OCA (PESADA OU SUPERPESADA), PADRÃO MÉDIO, 80X210CM, ESPESSURA DE 3,5CM, ITENS INCLUSOS: DOBRADIÇAS, MONTAGEM E INSTALAÇÃO DO BATENTE, SEM FECHADURA - FORNECIMENTO E INSTALAÇÃO. AF_10/2025</t>
  </si>
  <si>
    <t>KIT DE PORTA DE MADEIRA PARA PINTURA, SEMI-OCA (PESADA OU SUPERPESADA), PADRÃO MÉDIO, 90X210CM, ESPESSURA DE 3,5CM, ITENS INCLUSOS: DOBRADIÇAS, MONTAGEM E INSTALAÇÃO DO BATENTE, SEM FECHADURA - FORNECIMENTO E INSTALAÇÃO. AF_10/2025</t>
  </si>
  <si>
    <t>KIT DE PORTA DE MADEIRA PARA PINTURA, SEMI-OCA (PESADA OU SUPERPESADA), PADRÃO POPULAR, 80X210CM, ESPESSURA DE 3,5CM, ITENS INCLUSOS: DOBRADIÇAS, MONTAGEM E INSTALAÇÃO DO BATENTE, SEM FECHADURA - FORNECIMENTO E INSTALAÇÃO. AF_10/2025</t>
  </si>
  <si>
    <t>KIT DE PORTA DE MADEIRA PARA PINTURA, SEMI-OCA (PESADA OU SUPERPESADA), PADRÃO POPULAR, 90X210CM, ESPESSURA DE 3,5CM, ITENS INCLUSOS: DOBRADIÇAS, MONTAGEM E INSTALAÇÃO DO BATENTE, SEM FECHADURA - FORNECIMENTO E INSTALAÇÃO. AF_10/2025</t>
  </si>
  <si>
    <t>KIT DE PORTA DE MADEIRA PARA VERNIZ, SEMI-OCA (LEVE OU MÉDIA), PADRÃO MÉDIO, 60X210CM, ESPESSURA DE 3,5CM, ITENS INCLUSOS: DOBRADIÇAS, MONTAGEM E INSTALAÇÃO DE BATENTE, FECHADURA COM EXECUÇÃO DO FURO - FORNECIMENTO E INSTALAÇÃO. AF_10/2025</t>
  </si>
  <si>
    <t>KIT DE PORTA DE MADEIRA PARA VERNIZ, SEMI-OCA (LEVE OU MÉDIA), PADRÃO MÉDIO, 60X210CM, ESPESSURA DE 3,5CM, ITENS INCLUSOS: DOBRADIÇAS, MONTAGEM E INSTALAÇÃO DO BATENTE, SEM FECHADURA - FORNECIMENTO E INSTALAÇÃO. AF_10/2025</t>
  </si>
  <si>
    <t>KIT DE PORTA DE MADEIRA PARA VERNIZ, SEMI-OCA (LEVE OU MÉDIA), PADRÃO MÉDIO, 70X210CM, ESPESSURA DE 3,5CM, ITENS INCLUSOS: DOBRADIÇAS, MONTAGEM E INSTALAÇÃO DE BATENTE, FECHADURA COM EXECUÇÃO DO FURO - FORNECIMENTO E INSTALAÇÃO. AF_10/2025</t>
  </si>
  <si>
    <t>KIT DE PORTA DE MADEIRA PARA VERNIZ, SEMI-OCA (LEVE OU MÉDIA), PADRÃO MÉDIO, 70X210CM, ESPESSURA DE 3,5CM, ITENS INCLUSOS: DOBRADIÇAS, MONTAGEM E INSTALAÇÃO DO BATENTE, SEM FECHADURA - FORNECIMENTO E INSTALAÇÃO. AF_10/2025</t>
  </si>
  <si>
    <t>KIT DE PORTA DE MADEIRA PARA VERNIZ, SEMI-OCA (LEVE OU MÉDIA), PADRÃO MÉDIO, 80X210CM, ESPESSURA DE 3,5CM, ITENS INCLUSOS: DOBRADIÇAS, MONTAGEM E INSTALAÇÃO DE BATENTE, FECHADURA COM EXECUÇÃO DO FURO - FORNECIMENTO E INSTALAÇÃO. AF_10/2025</t>
  </si>
  <si>
    <t>KIT DE PORTA DE MADEIRA PARA VERNIZ, SEMI-OCA (LEVE OU MÉDIA), PADRÃO MÉDIO, 80X210CM, ESPESSURA DE 3,5CM, ITENS INCLUSOS: DOBRADIÇAS, MONTAGEM E INSTALAÇÃO DO BATENTE, SEM FECHADURA - FORNECIMENTO E INSTALAÇÃO. AF_10/2025</t>
  </si>
  <si>
    <t>KIT DE PORTA DE MADEIRA PARA VERNIZ, SEMI-OCA (LEVE OU MÉDIA), PADRÃO MÉDIO, 90X210CM, ESPESSURA DE 3,5CM, ITENS INCLUSOS: DOBRADIÇAS, MONTAGEM E INSTALAÇÃO DE BATENTE, FECHADURA COM EXECUÇÃO DO FURO - FORNECIMENTO E INSTALAÇÃO. AF_10/2025</t>
  </si>
  <si>
    <t>KIT DE PORTA DE MADEIRA PARA VERNIZ, SEMI-OCA (LEVE OU MÉDIA), PADRÃO MÉDIO, 90X210CM, ESPESSURA DE 3,5CM, ITENS INCLUSOS: DOBRADIÇAS, MONTAGEM E INSTALAÇÃO DO BATENTE, SEM FECHADURA - FORNECIMENTO E INSTALAÇÃO. AF_10/2025</t>
  </si>
  <si>
    <t>KIT DE PORTA DE MADEIRA PARA VERNIZ, SEMI-OCA (LEVE OU MÉDIA), PADRÃO POPULAR, 60X210CM, ESPESSURA DE 3,5CM, ITENS INCLUSOS: DOBRADIÇAS, MONTAGEM E INSTALAÇÃO DE BATENTE, FECHADURA COM EXECUÇÃO DO FURO - FORNECIMENTO E INSTALAÇÃO. AF_10/2025</t>
  </si>
  <si>
    <t>KIT DE PORTA DE MADEIRA PARA VERNIZ, SEMI-OCA (LEVE OU MÉDIA), PADRÃO POPULAR, 60X210CM, ESPESSURA DE 3,5CM, ITENS INCLUSOS: DOBRADIÇAS, MONTAGEM E INSTALAÇÃO DO BATENTE, SEM FECHADURA - FORNECIMENTO E INSTALAÇÃO. AF_10/2025</t>
  </si>
  <si>
    <t>KIT DE PORTA DE MADEIRA PARA VERNIZ, SEMI-OCA (LEVE OU MÉDIA), PADRÃO POPULAR, 70X210CM, ESPESSURA DE 3,5CM, ITENS INCLUSOS: DOBRADIÇAS, MONTAGEM E INSTALAÇÃO DE BATENTE, FECHADURA COM EXECUÇÃO DO FURO - FORNECIMENTO E INSTALAÇÃO. AF_10/2025</t>
  </si>
  <si>
    <t>KIT DE PORTA DE MADEIRA PARA VERNIZ, SEMI-OCA (LEVE OU MÉDIA), PADRÃO POPULAR, 70X210CM, ESPESSURA DE 3,5CM, ITENS INCLUSOS: DOBRADIÇAS, MONTAGEM E INSTALAÇÃO DO BATENTE, SEM FECHADURA - FORNECIMENTO E INSTALAÇÃO. AF_10/2025</t>
  </si>
  <si>
    <t>KIT DE PORTA DE MADEIRA PARA VERNIZ, SEMI-OCA (LEVE OU MÉDIA), PADRÃO POPULAR, 80X210CM, ESPESSURA DE 3,5CM, ITENS INCLUSOS: DOBRADIÇAS, MONTAGEM E INSTALAÇÃO DE BATENTE, FECHADURA COM EXECUÇÃO DO FURO - FORNECIMENTO E INSTALAÇÃO. AF_10/2025</t>
  </si>
  <si>
    <t>KIT DE PORTA DE MADEIRA PARA VERNIZ, SEMI-OCA (LEVE OU MÉDIA), PADRÃO POPULAR, 80X210CM, ESPESSURA DE 3,5CM, ITENS INCLUSOS: DOBRADIÇAS, MONTAGEM E INSTALAÇÃO DO BATENTE, SEM FECHADURA - FORNECIMENTO E INSTALAÇÃO. AF_10/2025</t>
  </si>
  <si>
    <t>KIT DE PORTA DE MADEIRA PARA VERNIZ, SEMI-OCA (LEVE OU MÉDIA), PADRÃO POPULAR, 90X210CM, ESPESSURA DE 3,5CM, ITENS INCLUSOS: DOBRADIÇAS, MONTAGEM E INSTALAÇÃO DO BATENTE, SEM FECHADURA - FORNECIMENTO E INSTALAÇÃO. AF_10/2025</t>
  </si>
  <si>
    <t>KIT DE PORTA DE MADEIRA TIPO MEXICANA, MACIÇA (PESADA OU SUPERPESADA), PADRÃO MÉDIO, 80X210CM, ESPESSURA DE 3,5CM, ITENS INCLUSOS: DOBRADIÇAS, MONTAGEM E INSTALAÇÃO DE BATENTE, FECHADURA COM EXECUÇÃO DO FURO - FORNECIMENTO E INSTALAÇÃO. AF_10/2025</t>
  </si>
  <si>
    <t>KIT DE PORTA DE MADEIRA TIPO MEXICANA, MACIÇA (PESADA OU SUPERPESADA), PADRÃO POPULAR, 80X210CM, ESPESSURA DE 3,5CM, ITENS INCLUSOS: DOBRADIÇAS, MONTAGEM E INSTALAÇÃO DE BATENTE, FECHADURA COM EXECUÇÃO DO FURO - FORNECIMENTO E INSTALAÇÃO. AF_10/2025</t>
  </si>
  <si>
    <t>KIT DE PORTA DE MADEIRA TIPO VENEZIANA, 80X210CM (ESPESSURA DE 3CM), PADRÃO MÉDIO, ITENS INCLUSOS: DOBRADIÇAS, MONTAGEM E INSTALAÇÃO DE BATENTE, FECHADURA COM EXECUÇÃO DO FURO - FORNECIMENTO E INSTALAÇÃO. AF_10/2025</t>
  </si>
  <si>
    <t>KIT DE PORTA DE MADEIRA TIPO VENEZIANA, 80X210CM (ESPESSURA DE 3CM), PADRÃO POPULAR, ITENS INCLUSOS: DOBRADIÇAS, MONTAGEM E INSTALAÇÃO DE BATENTE, FECHADURA COM EXECUÇÃO DO FURO - FORNECIMENTO E INSTALAÇÃO. AF_10/2025</t>
  </si>
  <si>
    <t>KIT DE PORTA DE MADEIRA TIPO VENEZIANA, PADRÃO MÉDIO, 80X210CM, ESPESSURA DE 3CM, ITENS INCLUSOS: DOBRADIÇAS, MONTAGEM E INSTALAÇÃO DO BATENTE, SEM FECHADURA - FORNECIMENTO E INSTALAÇÃO. AF_10/2025</t>
  </si>
  <si>
    <t>KIT DE PORTA DE MADEIRA TIPO VENEZIANA, PADRÃO POPULAR, 80X210CM, ESPESSURA DE 3CM, ITENS INCLUSOS: DOBRADIÇAS, MONTAGEM E INSTALAÇÃO DO BATENTE, SEM FECHADURA - FORNECIMENTO E INSTALAÇÃO. AF_10/2025</t>
  </si>
  <si>
    <t>KIT DE PORTA-PRONTA DE MADEIRA EM ACABAMENTO MELAMÍNICO BRANCO, FOLHA LEVE OU MÉDIA, 60X210CM, EXCLUSIVE FECHADURA, FIXAÇÃO COM PREENCHIMENTO PARCIAL DE ESPUMA EXPANSIVA - FORNECIMENTO E INSTALAÇÃO. AF_10/2025</t>
  </si>
  <si>
    <t>KIT DE PORTA-PRONTA DE MADEIRA EM ACABAMENTO MELAMÍNICO BRANCO, FOLHA LEVE OU MÉDIA, 70X210CM, EXCLUSIVE FECHADURA, FIXAÇÃO COM PREENCHIMENTO PARCIAL DE ESPUMA EXPANSIVA - FORNECIMENTO E INSTALAÇÃO. AF_10/2025</t>
  </si>
  <si>
    <t>KIT DE PORTA-PRONTA DE MADEIRA EM ACABAMENTO MELAMÍNICO BRANCO, FOLHA LEVE OU MÉDIA, 80X210CM, EXCLUSIVE FECHADURA, FIXAÇÃO COM PREENCHIMENTO PARCIAL DE ESPUMA EXPANSIVA - FORNECIMENTO E INSTALAÇÃO. AF_10/2025</t>
  </si>
  <si>
    <t>KIT DE PORTA-PRONTA DE MADEIRA EM ACABAMENTO MELAMÍNICO BRANCO, FOLHA LEVE OU MÉDIA, 90X210, EXCLUSIVE FECHADURA, FIXAÇÃO COM PREENCHIMENTO TOTAL DE ESPUMA EXPANSIVA - FORNECIMENTO E INSTALAÇÃO. AF_10/2025</t>
  </si>
  <si>
    <t>KIT DE PORTA-PRONTA DE MADEIRA EM ACABAMENTO MELAMÍNICO BRANCO, FOLHA LEVE OU MÉDIA, E BATENTE METÁLICO, 60X210CM, FIXAÇÃO COM ARGAMASSA - FORNECIMENTO E INSTALAÇÃO. AF_10/2025</t>
  </si>
  <si>
    <t>KIT DE PORTA-PRONTA DE MADEIRA EM ACABAMENTO MELAMÍNICO BRANCO, FOLHA LEVE OU MÉDIA, E BATENTE METÁLICO, 80X210CM, FIXAÇÃO COM ARGAMASSA - FORNECIMENTO E INSTALAÇÃO. AF_10/2025</t>
  </si>
  <si>
    <t>KIT DE PORTA-PRONTA DE MADEIRA EM ACABAMENTO MELAMÍNICO BRANCO, FOLHA LEVE OU MÉDIA, E BATENTE METÁLICO, 90X210CM, FIXAÇÃO COM ARGAMASSA - FORNECIMENTO E INSTALAÇÃO. AF_10/2025</t>
  </si>
  <si>
    <t>KIT DE PORTA-PRONTA DE MADEIRA EM ACABAMENTO MELAMÍNICO BRANCO, FOLHA PESADA OU SUPERPESADA, 80X210CM, FIXAÇÃO COM PREENCHIMENTO PARCIAL DE ESPUMA EXPANSIVA - FORNECIMENTO E INSTALAÇÃO. AF_10/2025</t>
  </si>
  <si>
    <t>KIT DE PORTA-PRONTA DE MADEIRA EM ACABAMENTO MELAMÍNICO BRANCO, FOLHA PESADA OU SUPERPESADA, 90X210CM, FIXAÇÃO COM PREENCHIMENTO TOTAL DE ESPUMA EXPANSIVA - FORNECIMENTO E INSTALAÇÃO. AF_10/2025</t>
  </si>
  <si>
    <t>KIT DE PORTA-PRONTA DE MADEIRA EM ACABAMENTO MELAMÍNICO BRANCO, FOLHA PESADA OU SUPERPESADA, E BATENTE METÁLICO, 80X210CM, FIXAÇÃO COM ARGAMASSA - FORNECIMENTO E INSTALAÇÃO. AF_10/2025</t>
  </si>
  <si>
    <t>KIT DE PORTA-PRONTA DE MADEIRA EM ACABAMENTO MELAMÍNICO BRANCO, FOLHA PESADA OU SUPERPESADA, E BATENTE METÁLICO, 90X210CM, FIXAÇÃO COM ARGAMASSA - FORNECIMENTO E INSTALAÇÃO. AF_10/2025</t>
  </si>
  <si>
    <t>PORTA CADEADO ZINCADO OXIDADO PRETO COM CADEADO DE AÇO INOX, LARGURA DE *50* MM. AF_10/2025</t>
  </si>
  <si>
    <t>PORTA DE ALUMÍNIO DE ABRIR PARA VIDRO SEM GUARNIÇÃO, 87X210CM, FIXAÇÃO COM PARAFUSOS, INCLUSIVE VIDROS - FORNECIMENTO E INSTALAÇÃO. AF_10/2025</t>
  </si>
  <si>
    <t>PORTA DE ALUMÍNIO DE ABRIR, P/ VIDRO, C/ GUARNIÇÃO, 87X210CM, FIXAÇÃO COM ARGAMASSA. AF_10/2025</t>
  </si>
  <si>
    <t>PORTA DE CORRER DE ALUMÍNIO, COM DUAS FOLHAS PARA VIDRO, INCLUSO VIDRO LISO INCOLOR, FECHADURA E PUXADOR, SEM ALIZAR. AF_10/2025</t>
  </si>
  <si>
    <t>PORTA DE FERRO, DE ABRIR, TIPO GRADE COM CHAPA, COM GUARNIÇÕES. AF_10/2025</t>
  </si>
  <si>
    <t>PORTA DE MADEIRA COMPENSADA LISA PARA PINTURA, 120X210X3,5CM, 2 FOLHAS, INCLUSO ADUELA 2A, ALIZAR 2A E DOBRADIÇAS. AF_10/2025</t>
  </si>
  <si>
    <t>PORTA DE MADEIRA FRISADA, SEMI-OCA (LEVE OU MÉDIA), 80X210CM, ESPESSURA DE 3,5CM, INCLUSO DOBRADIÇAS - FORNECIMENTO E INSTALAÇÃO. AF_10/2025</t>
  </si>
  <si>
    <t>PORTA DE MADEIRA PARA PINTURA, SEMI-OCA (LEVE OU MÉDIA), 60X210CM, ESPESSURA DE 3,5CM, INCLUSO DOBRADIÇAS - FORNECIMENTO E INSTALAÇÃO. AF_10/2025</t>
  </si>
  <si>
    <t>PORTA DE MADEIRA PARA PINTURA, SEMI-OCA (LEVE OU MÉDIA), 70X210CM, ESPESSURA DE 3,5CM, INCLUSO DOBRADIÇAS - FORNECIMENTO E INSTALAÇÃO. AF_10/2025</t>
  </si>
  <si>
    <t>PORTA DE MADEIRA PARA PINTURA, SEMI-OCA (LEVE OU MÉDIA), 80X210CM, ESPESSURA DE 3,5CM, INCLUSO DOBRADIÇAS - FORNECIMENTO E INSTALAÇÃO. AF_10/2025</t>
  </si>
  <si>
    <t>PORTA DE MADEIRA PARA PINTURA, SEMI-OCA (LEVE OU MÉDIA), 90X210CM, ESPESSURA DE 3,5CM, INCLUSO DOBRADIÇAS - FORNECIMENTO E INSTALAÇÃO. AF_10/2025</t>
  </si>
  <si>
    <t>PORTA DE MADEIRA PARA VERNIZ, SEMI-OCA (LEVE OU MÉDIA), 60X210CM, ESPESSURA DE 3,5CM, INCLUSO DOBRADIÇAS - FORNECIMENTO E INSTALAÇÃO. AF_10/2025</t>
  </si>
  <si>
    <t>PORTA DE MADEIRA PARA VERNIZ, SEMI-OCA (LEVE OU MÉDIA), 70X210CM, ESPESSURA DE 3,5CM, INCLUSO DOBRADIÇAS - FORNECIMENTO E INSTALAÇÃO. AF_10/2025</t>
  </si>
  <si>
    <t>PORTA DE MADEIRA PARA VERNIZ, SEMI-OCA (LEVE OU MÉDIA), 80X210CM, ESPESSURA DE 3,5CM, INCLUSO DOBRADIÇAS - FORNECIMENTO E INSTALAÇÃO. AF_10/2025</t>
  </si>
  <si>
    <t>PORTA DE MADEIRA PARA VERNIZ, SEMI-OCA (LEVE OU MÉDIA), 90X210CM, ESPESSURA DE 3,5CM, INCLUSO DOBRADIÇAS - FORNECIMENTO E INSTALAÇÃO. AF_10/2025</t>
  </si>
  <si>
    <t>PORTA DE MADEIRA TIPO VENEZIANA, 80X210CM, ESPESSURA DE 3CM, INCLUSO DOBRADIÇAS - FORNECIMENTO E INSTALAÇÃO. AF_10/2025</t>
  </si>
  <si>
    <t>PORTA EM ALUMÍNIO DE ABRIR TIPO VENEZIANA COM GUARNIÇÃO, FIXAÇÃO COM PARAFUSOS - FORNECIMENTO E INSTALAÇÃO. AF_10/2025</t>
  </si>
  <si>
    <t>PORTA-PRONTA DE MADEIRA, FOLHA LEVE OU MÉDIA, 70X210CM, FIXAÇÃO COM PREENCHIMENTO TOTAL DE ESPUMA EXPANSIVA - FORNECIMENTO E INSTALAÇÃO. AF_10/2025</t>
  </si>
  <si>
    <t>PORTA-PRONTA DE MADEIRA, FOLHA LEVE OU MÉDIA, 80X210CM, FIXAÇÃO COM PREENCHIMENTO TOTAL DE ESPUMA EXPANSIVA - FORNECIMENTO E INSTALAÇÃO. AF_10/2025</t>
  </si>
  <si>
    <t>PORTA-PRONTA DE MADEIRA, FOLHA PESADA OU SUPERPESADA, 80X210CM, FIXAÇÃO COM PREENCHIMENTO TOTAL DE ESPUMA EXPANSIVA - FORNECIMENTO E INSTALAÇÃO. AF_10/2025</t>
  </si>
  <si>
    <t>PUXADOR CENTRAL PARA ESQUADRIA DE MADEIRA. AF_10/2025</t>
  </si>
  <si>
    <t>RECOLOCACAO DE FOLHAS DE PORTA DE MADEIRA PESADA OU SUPER PESADA DE 90 CM DE LARGURA, CONSIDERANDO REAPROVEITAMENTO DO MATERIAL. AF_10/2025</t>
  </si>
  <si>
    <t>RECOLOCAÇÃO DE FOLHAS DE PORTA DE MADEIRA LEVE OU MÉDIA DE 60CM DE LARGURA, CONSIDERANDO REAPROVEITAMENTO DO MATERIAL. AF_10/2025</t>
  </si>
  <si>
    <t>RECOLOCAÇÃO DE FOLHAS DE PORTA DE MADEIRA LEVE OU MÉDIA DE 70CM DE LARGURA, CONSIDERANDO REAPROVEITAMENTO DO MATERIAL. AF_10/2025</t>
  </si>
  <si>
    <t>RECOLOCAÇÃO DE FOLHAS DE PORTA DE MADEIRA LEVE OU MÉDIA DE 80CM DE LARGURA, CONSIDERANDO REAPROVEITAMENTO DO MATERIAL. AF_10/2025</t>
  </si>
  <si>
    <t>RECOLOCAÇÃO DE FOLHAS DE PORTA DE MADEIRA LEVE OU MÉDIA DE 90CM DE LARGURA, CONSIDERANDO REAPROVEITAMENTO DO MATERIAL. AF_10/2025</t>
  </si>
  <si>
    <t>RECOLOCAÇÃO DE FOLHAS DE PORTA DE MADEIRA PESADA OU SUPERPESADA DE 80CM DE LARGURA, CONSIDERANDO REAPROVEITAMENTO DO MATERIAL. AF_10/2025</t>
  </si>
  <si>
    <t>TARJETA TIPO LIVRE/OCUPADO PARA PORTA DE BANHEIRO. AF_10/2025</t>
  </si>
  <si>
    <t>FABRICAÇÃO E INSTALAÇÃO DE MEIA TESOURA DE MADEIRA NÃO APARELHADA, COM VÃO DE 10 M, PARA TELHA CERÂMICA OU DE CONCRETO, INCLUSO IÇAMENTO. AF_10/2025</t>
  </si>
  <si>
    <t>FABRICAÇÃO E INSTALAÇÃO DE MEIA TESOURA DE MADEIRA NÃO APARELHADA, COM VÃO DE 10 M, PARA TELHA ONDULADA DE FIBROCIMENTO, ALUMÍNIO, PLÁSTICA OU TERMOACÚSTICA, INCLUSO IÇAMENTO. AF_10/2025</t>
  </si>
  <si>
    <t>FABRICAÇÃO E INSTALAÇÃO DE MEIA TESOURA DE MADEIRA NÃO APARELHADA, COM VÃO DE 11 M, PARA TELHA CERÂMICA OU DE CONCRETO, INCLUSO IÇAMENTO. AF_10/2025</t>
  </si>
  <si>
    <t>FABRICAÇÃO E INSTALAÇÃO DE MEIA TESOURA DE MADEIRA NÃO APARELHADA, COM VÃO DE 11 M, PARA TELHA ONDULADA DE FIBROCIMENTO, ALUMÍNIO, PLÁSTICA OU TERMOACÚSTICA, INCLUSO IÇAMENTO. AF_10/2025</t>
  </si>
  <si>
    <t>FABRICAÇÃO E INSTALAÇÃO DE MEIA TESOURA DE MADEIRA NÃO APARELHADA, COM VÃO DE 12 M, PARA TELHA CERÂMICA OU DE CONCRETO, INCLUSO IÇAMENTO. AF_10/2025</t>
  </si>
  <si>
    <t>FABRICAÇÃO E INSTALAÇÃO DE MEIA TESOURA DE MADEIRA NÃO APARELHADA, COM VÃO DE 12 M, PARA TELHA ONDULADA DE FIBROCIMENTO, ALUMÍNIO, PLÁSTICA OU TERMOACÚSTICA, INCLUSO IÇAMENTO. AF_10/2025</t>
  </si>
  <si>
    <t>FABRICAÇÃO E INSTALAÇÃO DE MEIA TESOURA DE MADEIRA NÃO APARELHADA, COM VÃO DE 3 M, PARA TELHA CERÂMICA OU DE CONCRETO, INCLUSO IÇAMENTO. AF_10/2025</t>
  </si>
  <si>
    <t>FABRICAÇÃO E INSTALAÇÃO DE MEIA TESOURA DE MADEIRA NÃO APARELHADA, COM VÃO DE 3 M, PARA TELHA ONDULADA DE FIBROCIMENTO, ALUMÍNIO, PLÁSTICA OU TERMOACÚSTICA, INCLUSO IÇAMENTO. AF_10/2025</t>
  </si>
  <si>
    <t>FABRICAÇÃO E INSTALAÇÃO DE MEIA TESOURA DE MADEIRA NÃO APARELHADA, COM VÃO DE 4 M, PARA TELHA CERÂMICA OU DE CONCRETO, INCLUSO IÇAMENTO. AF_10/2025</t>
  </si>
  <si>
    <t>FABRICAÇÃO E INSTALAÇÃO DE MEIA TESOURA DE MADEIRA NÃO APARELHADA, COM VÃO DE 4 M, PARA TELHA ONDULADA DE FIBROCIMENTO, ALUMÍNIO, PLÁSTICA OU TERMOACÚSTICA, INCLUSO IÇAMENTO. AF_10/2025</t>
  </si>
  <si>
    <t>FABRICAÇÃO E INSTALAÇÃO DE MEIA TESOURA DE MADEIRA NÃO APARELHADA, COM VÃO DE 5 M, PARA TELHA CERÂMICA OU DE CONCRETO, INCLUSO IÇAMENTO. AF_10/2025</t>
  </si>
  <si>
    <t>FABRICAÇÃO E INSTALAÇÃO DE MEIA TESOURA DE MADEIRA NÃO APARELHADA, COM VÃO DE 5 M, PARA TELHA ONDULADA DE FIBROCIMENTO, ALUMÍNIO, PLÁSTICA OU TERMOACÚSTICA, INCLUSO IÇAMENTO. AF_10/2025</t>
  </si>
  <si>
    <t>FABRICAÇÃO E INSTALAÇÃO DE MEIA TESOURA DE MADEIRA NÃO APARELHADA, COM VÃO DE 6 M, PARA TELHA CERÂMICA OU DE CONCRETO, INCLUSO IÇAMENTO. AF_10/2025</t>
  </si>
  <si>
    <t>FABRICAÇÃO E INSTALAÇÃO DE MEIA TESOURA DE MADEIRA NÃO APARELHADA, COM VÃO DE 6 M, PARA TELHA ONDULADA DE FIBROCIMENTO, ALUMÍNIO, PLÁSTICA OU TERMOACÚSTICA, INCLUSO IÇAMENTO. AF_10/2025</t>
  </si>
  <si>
    <t>FABRICAÇÃO E INSTALAÇÃO DE MEIA TESOURA DE MADEIRA NÃO APARELHADA, COM VÃO DE 7 M, PARA TELHA CERÂMICA OU DE CONCRETO, INCLUSO IÇAMENTO. AF_10/2025</t>
  </si>
  <si>
    <t>FABRICAÇÃO E INSTALAÇÃO DE MEIA TESOURA DE MADEIRA NÃO APARELHADA, COM VÃO DE 7 M, PARA TELHA ONDULADA DE FIBROCIMENTO, ALUMÍNIO, PLÁSTICA OU TERMOACÚSTICA, INCLUSO IÇAMENTO. AF_10/2025</t>
  </si>
  <si>
    <t>FABRICAÇÃO E INSTALAÇÃO DE MEIA TESOURA DE MADEIRA NÃO APARELHADA, COM VÃO DE 8 M, PARA TELHA CERÂMICA OU DE CONCRETO, INCLUSO IÇAMENTO. AF_10/2025</t>
  </si>
  <si>
    <t>FABRICAÇÃO E INSTALAÇÃO DE MEIA TESOURA DE MADEIRA NÃO APARELHADA, COM VÃO DE 8 M, PARA TELHA ONDULADA DE FIBROCIMENTO, ALUMÍNIO, PLÁSTICA OU TERMOACÚSTICA, INCLUSO IÇAMENTO. AF_10/2025</t>
  </si>
  <si>
    <t>FABRICAÇÃO E INSTALAÇÃO DE MEIA TESOURA DE MADEIRA NÃO APARELHADA, COM VÃO DE 9 M, PARA TELHA CERÂMICA OU DE CONCRETO, INCLUSO IÇAMENTO. AF_10/2025</t>
  </si>
  <si>
    <t>FABRICAÇÃO E INSTALAÇÃO DE MEIA TESOURA DE MADEIRA NÃO APARELHADA, COM VÃO DE 9 M, PARA TELHA ONDULADA DE FIBROCIMENTO, ALUMÍNIO, PLÁSTICA OU TERMOACÚSTICA, INCLUSO IÇAMENTO. AF_10/2025</t>
  </si>
  <si>
    <t>FABRICAÇÃO E INSTALAÇÃO DE PONTALETES DE AÇO PARA TELHADOS COM ATÉ 2 ÁGUAS E COM TELHA CERÂMICA (ENCAIXE/CAPA CANAL) OU DE CONCRETO EM EDIFÍCIO INSTITUCIONAL TÉRREO, INCLUSO TRANSPORTE VERTICAL, EXCLUSIVE PINTURA. AF_10/2025</t>
  </si>
  <si>
    <t>FABRICAÇÃO E INSTALAÇÃO DE PONTALETES DE AÇO PARA TELHADOS COM ATÉ 2 ÁGUAS E COM TELHA CERÂMICA (ENCAIXE/CAPA CANAL) OU DE CONCRETO EM EDIFÍCIO RESIDENCIAL MÚLTIPLOS PAVIMENTOS, INCLUSO TRANSPORTE VERTICAL, EXCLUSIVE PINTURA. AF_10/2025</t>
  </si>
  <si>
    <t>FABRICAÇÃO E INSTALAÇÃO DE PONTALETES DE AÇO PARA TELHADOS COM ATÉ 2 ÁGUAS E COM TELHA CERÂMICA (ENCAIXE/CAPA CANAL) OU DE CONCRETO EM EDIFÍCIO RESIDENCIAL TÉRREO/SOBRADO, INCLUSO TRANSPORTE VERTICAL, EXCLUSIVE PINTURA. AF_10/2025</t>
  </si>
  <si>
    <t>FABRICAÇÃO E INSTALAÇÃO DE PONTALETES DE AÇO PARA TELHADOS COM ATÉ 2 ÁGUAS E COM TELHA ONDULADA DE FIBROCIMENTO, ALUMÍNIO OU PLÁSTICA EM EDIFÍCIO INSTITUCIONAL TÉRREO, INCLUSO TRANSPORTE VERTICAL, EXCLUSIVE PINTURA. AF_10/2025</t>
  </si>
  <si>
    <t>FABRICAÇÃO E INSTALAÇÃO DE PONTALETES DE AÇO PARA TELHADOS COM ATÉ 2 ÁGUAS E COM TELHA ONDULADA DE FIBROCIMENTO, ALUMÍNIO OU PLÁSTICA EM EDIFÍCIO RESIDENCIAL MÚLTIPLOS PAVIMENTOS, INCLUSO TRANSPORTE VERTICAL, EXCLUSIVE PINTURA. AF_10/2025</t>
  </si>
  <si>
    <t>FABRICAÇÃO E INSTALAÇÃO DE PONTALETES DE AÇO PARA TELHADOS COM ATÉ 2 ÁGUAS E COM TELHA ONDULADA DE FIBROCIMENTO, ALUMÍNIO OU PLÁSTICA EM EDIFÍCIO RESIDENCIAL TÉRREO/SOBRADO, INCLUSO TRANSPORTE VERTICAL, EXCLUSIVE PINTURA. AF_10/2025</t>
  </si>
  <si>
    <t>FABRICAÇÃO E INSTALAÇÃO DE PONTALETES DE AÇO PARA TELHADOS COM MAIS QUE 2 ÁGUAS E COM TELHA CERÂMICA (ENCAIXE/CAPA CANAL) OU DE CONCRETO EM EDIFÍCIO INSTITUCIONAL TÉRREO, INCLUSO TRANSPORTE VERTICAL, EXCLUSIVE PINTURA. AF_10/2025</t>
  </si>
  <si>
    <t>FABRICAÇÃO E INSTALAÇÃO DE PONTALETES DE AÇO PARA TELHADOS COM MAIS QUE 2 ÁGUAS E COM TELHA CERÂMICA (ENCAIXE/CAPA CANAL) OU DE CONCRETO EM EDIFÍCIO RESIDENCIAL MÚLTIPLOS PAVIMENTOS, INCLUSO TRANSPORTE VERTICAL, EXCLUSIVE PINTURA. AF_10/2025</t>
  </si>
  <si>
    <t>FABRICAÇÃO E INSTALAÇÃO DE PONTALETES DE AÇO PARA TELHADOS COM MAIS QUE 2 ÁGUAS E COM TELHA CERÂMICA (ENCAIXE/CAPA CANAL) OU DE CONCRETO EM EDIFÍCIO RESIDENCIAL TÉRREO/SOBRADO, INCLUSO TRANSPORTE VERTICAL, EXCLUSIVE PINTURA. AF_10/2025</t>
  </si>
  <si>
    <t>FABRICAÇÃO E INSTALAÇÃO DE PONTALETES DE AÇO PARA TELHADOS COM MAIS QUE 2 ÁGUAS E COM TELHA ONDULADA DE FIBROCIMENTO, ALUMÍNIO OU PLÁSTICA EM EDIFÍCIO INSTITUCIONAL TÉRREO, INCLUSO TRANSPORTE VERTICAL, EXCLUSIVE PINTURA. AF_10/2025</t>
  </si>
  <si>
    <t>FABRICAÇÃO E INSTALAÇÃO DE PONTALETES DE AÇO PARA TELHADOS COM MAIS QUE 2 ÁGUAS E COM TELHA ONDULADA DE FIBROCIMENTO, ALUMÍNIO OU PLÁSTICA EM EDIFÍCIO RESIDENCIAL MÚLTIPLOS PAVIMENTOS, INCLUSO TRANSPORTE VERTICAL, EXCLUSIVE PINTURA. AF_10/2025</t>
  </si>
  <si>
    <t>FABRICAÇÃO E INSTALAÇÃO DE PONTALETES DE AÇO PARA TELHADOS COM MAIS QUE 2 ÁGUAS E COM TELHA ONDULADA DE FIBROCIMENTO, ALUMÍNIO OU PLÁSTICA EM EDIFÍCIO RESIDENCIAL TÉRREO/SOBRADO, INCLUSO TRANSPORTE VERTICAL, EXCLUSIVE PINTURA. AF_10/2025</t>
  </si>
  <si>
    <t>FABRICAÇÃO E INSTALAÇÃO DE PONTALETES DE MADEIRA NÃO APARELHADA PARA TELHADOS COM ATÉ 2 ÁGUAS E COM TELHA CERÂMICA (ENCAIXE/CAPA CANAL) OU DE CONCRETO EM EDIFÍCIO INSTITUCIONAL TÉRREO, INCLUSO TRANSPORTE VERTICAL. AF_10/2025</t>
  </si>
  <si>
    <t>FABRICAÇÃO E INSTALAÇÃO DE PONTALETES DE MADEIRA NÃO APARELHADA PARA TELHADOS COM ATÉ 2 ÁGUAS E COM TELHA CERÂMICA (ENCAIXE/CAPA CANAL) OU DE CONCRETO EM EDIFÍCIO RESIDENCIAL DE MÚLTIPLOS PAVIMENTOS, INCLUSO TRANSPORTE VERTICAL. AF_10/2025</t>
  </si>
  <si>
    <t>FABRICAÇÃO E INSTALAÇÃO DE PONTALETES DE MADEIRA NÃO APARELHADA PARA TELHADOS COM ATÉ 2 ÁGUAS E COM TELHA CERÂMICA (ENCAIXE/CAPA CANAL) OU DE CONCRETO EM EDIFÍCIO RESIDENCIAL TÉRREO/SOBRADO, INCLUSO TRANSPORTE VERTICAL. AF_10/2025</t>
  </si>
  <si>
    <t>FABRICAÇÃO E INSTALAÇÃO DE PONTALETES DE MADEIRA NÃO APARELHADA PARA TELHADOS COM ATÉ 2 ÁGUAS E COM TELHA ONDULADA DE FIBROCIMENTO, ALUMÍNIO OU PLÁSTICA EM EDIFÍCIO INSTITUCIONAL TÉRREO, INCLUSO TRANSPORTE VERTICAL. AF_10/2025</t>
  </si>
  <si>
    <t>FABRICAÇÃO E INSTALAÇÃO DE PONTALETES DE MADEIRA NÃO APARELHADA PARA TELHADOS COM ATÉ 2 ÁGUAS E COM TELHA ONDULADA DE FIBROCIMENTO, ALUMÍNIO OU PLÁSTICA EM EDIFÍCIO RESIDENCIAL DE MÚLTIPLOS PAVIMENTOS, INCLUSO TRANSPORTE VERTICAL. AF_10/2025</t>
  </si>
  <si>
    <t>FABRICAÇÃO E INSTALAÇÃO DE PONTALETES DE MADEIRA NÃO APARELHADA PARA TELHADOS COM ATÉ 2 ÁGUAS E COM TELHA ONDULADA DE FIBROCIMENTO, ALUMÍNIO OU PLÁSTICA EM EDIFÍCIO RESIDENCIAL TÉRREO/SOBRADO, INCLUSO TRANSPORTE VERTICAL. AF_10/2025</t>
  </si>
  <si>
    <t>FABRICAÇÃO E INSTALAÇÃO DE PONTALETES DE MADEIRA NÃO APARELHADA PARA TELHADOS COM MAIS QUE 2 ÁGUAS E COM TELHA CERÂMICA (ENCAIXE/CAPA CANAL) OU DE CONCRETO EM EDIFÍCIO INSTITUCIONAL TÉRREO, INCLUSO TRANSPORTE VERTICAL. AF_10/2025</t>
  </si>
  <si>
    <t>FABRICAÇÃO E INSTALAÇÃO DE PONTALETES DE MADEIRA NÃO APARELHADA PARA TELHADOS COM MAIS QUE 2 ÁGUAS E COM TELHA CERÂMICA (ENCAIXE/CAPA CANAL) OU DE CONCRETO EM EDIFÍCIO RESIDENCIAL DE MÚLTIPLOS PAVIMENTOS. AF_10/2025</t>
  </si>
  <si>
    <t>FABRICAÇÃO E INSTALAÇÃO DE PONTALETES DE MADEIRA NÃO APARELHADA PARA TELHADOS COM MAIS QUE 2 ÁGUAS E COM TELHA CERÂMICA (ENCAIXE/CAPA CANAL) OU DE CONCRETO EM EDIFÍCIO RESIDENCIAL TÉRREO/SOBRADO, INCLUSO TRANSPORTE VERTICAL. AF_10/2025</t>
  </si>
  <si>
    <t>FABRICAÇÃO E INSTALAÇÃO DE TESOURA (INTEIRA OU MEIA) EM AÇO, VÃOS MAIORES OU IGUAIS A 3,0 M E MENORES QUE 6,0 M, INCLUSO IÇAMENTO, EXCLUSIVE PINTURA. AF_10/2025</t>
  </si>
  <si>
    <t>FABRICAÇÃO E INSTALAÇÃO DE TESOURA (INTEIRA OU MEIA) EM AÇO, VÃOS MAIORES OU IGUAIS A 6,0 M E MENORES OU IGUAIS A 12,0 M, INCLUSO IÇAMENTO, EXCLUSIVE PINTURA. AF_10/2025</t>
  </si>
  <si>
    <t>FABRICAÇÃO E INSTALAÇÃO DE TESOURA INTEIRA EM AÇO, VÃO DE 10 M, PARA TELHA CERÂMICA OU DE CONCRETO, INCLUSO IÇAMENTO, EXCLUSIVE PINTURA. AF_10/2025</t>
  </si>
  <si>
    <t>FABRICAÇÃO E INSTALAÇÃO DE TESOURA INTEIRA EM AÇO, VÃO DE 10 M, PARA TELHA ONDULADA DE FIBROCIMENTO, METÁLICA, PLÁSTICA OU TERMOACÚSTICA, INCLUSO IÇAMENTO, EXCLUSIVE PINTURA. AF_10/2025</t>
  </si>
  <si>
    <t>FABRICAÇÃO E INSTALAÇÃO DE TESOURA INTEIRA EM AÇO, VÃO DE 11 M, PARA TELHA CERÂMICA OU DE CONCRETO, INCLUSO IÇAMENTO, EXCLUSIVE PINTURA. AF_10/2025</t>
  </si>
  <si>
    <t>FABRICAÇÃO E INSTALAÇÃO DE TESOURA INTEIRA EM AÇO, VÃO DE 11 M, PARA TELHA ONDULADA DE FIBROCIMENTO, METÁLICA, PLÁSTICA OU TERMOACÚSTICA, INCLUSO IÇAMENTO, EXCLUSIVE PINTURA. AF_10/2025</t>
  </si>
  <si>
    <t>FABRICAÇÃO E INSTALAÇÃO DE TESOURA INTEIRA EM AÇO, VÃO DE 12 M, PARA TELHA CERÂMICA OU DE CONCRETO, INCLUSO IÇAMENTO, EXCLUSIVE PINTURA. AF_10/2025</t>
  </si>
  <si>
    <t>FABRICAÇÃO E INSTALAÇÃO DE TESOURA INTEIRA EM AÇO, VÃO DE 12 M, PARA TELHA ONDULADA DE FIBROCIMENTO, METÁLICA, PLÁSTICA OU TERMOACÚSTICA, INCLUSO IÇAMENTO, EXCLUSIVE PINTURA. AF_10/2025</t>
  </si>
  <si>
    <t>FABRICAÇÃO E INSTALAÇÃO DE TESOURA INTEIRA EM AÇO, VÃO DE 3 M, PARA TELHA CERÂMICA OU DE CONCRETO, INCLUSO IÇAMENTO, EXCLUSIVE PINTURA. AF_10/2025</t>
  </si>
  <si>
    <t>FABRICAÇÃO E INSTALAÇÃO DE TESOURA INTEIRA EM AÇO, VÃO DE 3 M, PARA TELHA ONDULADA DE FIBROCIMENTO, METÁLICA, PLÁSTICA OU TERMOACÚSTICA, INCLUSO IÇAMENTO, EXCLUSIVE PINTURA. AF_10/2025</t>
  </si>
  <si>
    <t>FABRICAÇÃO E INSTALAÇÃO DE TESOURA INTEIRA EM AÇO, VÃO DE 4 M, PARA TELHA CERÂMICA OU DE CONCRETO, INCLUSO IÇAMENTO, EXCLUSIVE PINTURA. AF_10/2025</t>
  </si>
  <si>
    <t>FABRICAÇÃO E INSTALAÇÃO DE TESOURA INTEIRA EM AÇO, VÃO DE 4 M, PARA TELHA ONDULADA DE FIBROCIMENTO, METÁLICA, PLÁSTICA OU TERMOACÚSTICA, INCLUSO IÇAMENTO, EXCLUSIVE PINTURA. AF_10/2025</t>
  </si>
  <si>
    <t>FABRICAÇÃO E INSTALAÇÃO DE TESOURA INTEIRA EM AÇO, VÃO DE 5 M, PARA TELHA CERÂMICA OU DE CONCRETO, INCLUSO IÇAMENTO, EXCLUSIVE PINTURA. AF_10/2025</t>
  </si>
  <si>
    <t>FABRICAÇÃO E INSTALAÇÃO DE TESOURA INTEIRA EM AÇO, VÃO DE 5 M, PARA TELHA ONDULADA DE FIBROCIMENTO, METÁLICA, PLÁSTICA OU TERMOACÚSTICA, INCLUSO IÇAMENTO, EXCLUSIVE PINTURA. AF_10/2025</t>
  </si>
  <si>
    <t>FABRICAÇÃO E INSTALAÇÃO DE TESOURA INTEIRA EM AÇO, VÃO DE 6 M, PARA TELHA CERÂMICA OU DE CONCRETO, INCLUSO IÇAMENTO, EXCLUSIVE PINTURA. AF_10/2025</t>
  </si>
  <si>
    <t>FABRICAÇÃO E INSTALAÇÃO DE TESOURA INTEIRA EM AÇO, VÃO DE 6 M, PARA TELHA ONDULADA DE FIBROCIMENTO, METÁLICA, PLÁSTICA OU TERMOACÚSTICA, INCLUSO IÇAMENTO, EXCLUSIVE PINTURA. AF_10/2025</t>
  </si>
  <si>
    <t>FABRICAÇÃO E INSTALAÇÃO DE TESOURA INTEIRA EM AÇO, VÃO DE 7 M, PARA TELHA CERÂMICA OU DE CONCRETO, INCLUSO IÇAMENTO, EXCLUSIVE PINTURA. AF_10/2025</t>
  </si>
  <si>
    <t>FABRICAÇÃO E INSTALAÇÃO DE TESOURA INTEIRA EM AÇO, VÃO DE 7 M, PARA TELHA ONDULADA DE FIBROCIMENTO, METÁLICA, PLÁSTICA OU TERMOACÚSTICA, INCLUSO IÇAMENTO, EXCLUSIVE PINTURA. AF_10/2025</t>
  </si>
  <si>
    <t>FABRICAÇÃO E INSTALAÇÃO DE TESOURA INTEIRA EM AÇO, VÃO DE 8 M, PARA TELHA CERÂMICA OU DE CONCRETO, INCLUSO IÇAMENTO, EXCLUSIVE PINTURA. AF_10/2025</t>
  </si>
  <si>
    <t>FABRICAÇÃO E INSTALAÇÃO DE TESOURA INTEIRA EM AÇO, VÃO DE 8 M, PARA TELHA ONDULADA DE FIBROCIMENTO, METÁLICA, PLÁSTICA OU TERMOACÚSTICA, INCLUSO IÇAMENTO, EXCLUSIVE PINTURA. AF_10/2025</t>
  </si>
  <si>
    <t>FABRICAÇÃO E INSTALAÇÃO DE TESOURA INTEIRA EM AÇO, VÃO DE 9 M, PARA TELHA CERÂMICA OU DE CONCRETO, INCLUSO IÇAMENTO, EXCLUSIVE PINTURA. AF_10/2025</t>
  </si>
  <si>
    <t>FABRICAÇÃO E INSTALAÇÃO DE TESOURA INTEIRA EM AÇO, VÃO DE 9 M, PARA TELHA ONDULADA DE FIBROCIMENTO, METÁLICA, PLÁSTICA OU TERMOACÚSTICA, INCLUSO IÇAMENTO, EXCLUSIVE PINTURA. AF_10/2025</t>
  </si>
  <si>
    <t>FABRICAÇÃO E INSTALAÇÃO DE TESOURA INTEIRA EM MADEIRA NÃO APARELHADA, VÃO DE 10 M, PARA TELHA CERÂMICA OU DE CONCRETO, INCLUSO IÇAMENTO. AF_10/2025</t>
  </si>
  <si>
    <t>FABRICAÇÃO E INSTALAÇÃO DE TESOURA INTEIRA EM MADEIRA NÃO APARELHADA, VÃO DE 10 M, PARA TELHA ONDULADA DE FIBROCIMENTO, METÁLICA, PLÁSTICA OU TERMOACÚSTICA, INCLUSO IÇAMENTO. AF_10/2025</t>
  </si>
  <si>
    <t>FABRICAÇÃO E INSTALAÇÃO DE TESOURA INTEIRA EM MADEIRA NÃO APARELHADA, VÃO DE 11 M, PARA TELHA CERÂMICA OU DE CONCRETO, INCLUSO IÇAMENTO. AF_10/2025</t>
  </si>
  <si>
    <t>FABRICAÇÃO E INSTALAÇÃO DE TESOURA INTEIRA EM MADEIRA NÃO APARELHADA, VÃO DE 11 M, PARA TELHA ONDULADA DE FIBROCIMENTO, METÁLICA, PLÁSTICA OU TERMOACÚSTICA, INCLUSO IÇAMENTO. AF_10/2025</t>
  </si>
  <si>
    <t>FABRICAÇÃO E INSTALAÇÃO DE TESOURA INTEIRA EM MADEIRA NÃO APARELHADA, VÃO DE 12 M, PARA TELHA CERÂMICA OU DE CONCRETO, INCLUSO IÇAMENTO. AF_10/2025</t>
  </si>
  <si>
    <t>FABRICAÇÃO E INSTALAÇÃO DE TESOURA INTEIRA EM MADEIRA NÃO APARELHADA, VÃO DE 12 M, PARA TELHA ONDULADA DE FIBROCIMENTO, METÁLICA, PLÁSTICA OU TERMOACÚSTICA, INCLUSO IÇAMENTO. AF_10/2025</t>
  </si>
  <si>
    <t>FABRICAÇÃO E INSTALAÇÃO DE TESOURA INTEIRA EM MADEIRA NÃO APARELHADA, VÃO DE 3 M, PARA TELHA CERÂMICA OU DE CONCRETO, INCLUSO IÇAMENTO. AF_10/2025</t>
  </si>
  <si>
    <t>FABRICAÇÃO E INSTALAÇÃO DE TESOURA INTEIRA EM MADEIRA NÃO APARELHADA, VÃO DE 3 M, PARA TELHA ONDULADA DE FIBROCIMENTO, METÁLICA, PLÁSTICA OU TERMOACÚSTICA, INCLUSO IÇAMENTO. AF_10/2025</t>
  </si>
  <si>
    <t>FABRICAÇÃO E INSTALAÇÃO DE TESOURA INTEIRA EM MADEIRA NÃO APARELHADA, VÃO DE 4 M, PARA TELHA CERÂMICA OU DE CONCRETO, INCLUSO IÇAMENTO. AF_10/2025</t>
  </si>
  <si>
    <t>FABRICAÇÃO E INSTALAÇÃO DE TESOURA INTEIRA EM MADEIRA NÃO APARELHADA, VÃO DE 4 M, PARA TELHA ONDULADA DE FIBROCIMENTO, METÁLICA, PLÁSTICA OU TERMOACÚSTICA, INCLUSO IÇAMENTO. AF_10/2025</t>
  </si>
  <si>
    <t>FABRICAÇÃO E INSTALAÇÃO DE TESOURA INTEIRA EM MADEIRA NÃO APARELHADA, VÃO DE 5 M, PARA TELHA CERÂMICA OU DE CONCRETO, INCLUSO IÇAMENTO. AF_10/2025</t>
  </si>
  <si>
    <t>FABRICAÇÃO E INSTALAÇÃO DE TESOURA INTEIRA EM MADEIRA NÃO APARELHADA, VÃO DE 5 M, PARA TELHA ONDULADA DE FIBROCIMENTO, METÁLICA, PLÁSTICA OU TERMOACÚSTICA, INCLUSO IÇAMENTO. AF_10/2025</t>
  </si>
  <si>
    <t>FABRICAÇÃO E INSTALAÇÃO DE TESOURA INTEIRA EM MADEIRA NÃO APARELHADA, VÃO DE 6 M, PARA TELHA CERÂMICA OU DE CONCRETO, INCLUSO IÇAMENTO. AF_10/2025</t>
  </si>
  <si>
    <t>FABRICAÇÃO E INSTALAÇÃO DE TESOURA INTEIRA EM MADEIRA NÃO APARELHADA, VÃO DE 6 M, PARA TELHA ONDULADA DE FIBROCIMENTO, METÁLICA, PLÁSTICA OU TERMOACÚSTICA, INCLUSO IÇAMENTO. AF_10/2025</t>
  </si>
  <si>
    <t>FABRICAÇÃO E INSTALAÇÃO DE TESOURA INTEIRA EM MADEIRA NÃO APARELHADA, VÃO DE 7 M, PARA TELHA CERÂMICA OU DE CONCRETO, INCLUSO IÇAMENTO. AF_10/2025</t>
  </si>
  <si>
    <t>FABRICAÇÃO E INSTALAÇÃO DE TESOURA INTEIRA EM MADEIRA NÃO APARELHADA, VÃO DE 7 M, PARA TELHA ONDULADA DE FIBROCIMENTO, METÁLICA, PLÁSTICA OU TERMOACÚSTICA, INCLUSO IÇAMENTO. AF_10/2025</t>
  </si>
  <si>
    <t>FABRICAÇÃO E INSTALAÇÃO DE TESOURA INTEIRA EM MADEIRA NÃO APARELHADA, VÃO DE 8 M, PARA TELHA CERÂMICA OU DE CONCRETO, INCLUSO IÇAMENTO. AF_10/2025</t>
  </si>
  <si>
    <t>FABRICAÇÃO E INSTALAÇÃO DE TESOURA INTEIRA EM MADEIRA NÃO APARELHADA, VÃO DE 8 M, PARA TELHA ONDULADA DE FIBROCIMENTO, METÁLICA, PLÁSTICA OU TERMOACÚSTICA, INCLUSO IÇAMENTO. AF_10/2025</t>
  </si>
  <si>
    <t>FABRICAÇÃO E INSTALAÇÃO DE TESOURA INTEIRA EM MADEIRA NÃO APARELHADA, VÃO DE 9 M, PARA TELHA CERÂMICA OU DE CONCRETO, INCLUSO IÇAMENTO. AF_10/2025</t>
  </si>
  <si>
    <t>FABRICAÇÃO E INSTALAÇÃO DE TESOURA INTEIRA EM MADEIRA NÃO APARELHADA, VÃO DE 9 M, PARA TELHA ONDULADA DE FIBROCIMENTO, METÁLICA, PLÁSTICA OU TERMOACÚSTICA, INCLUSO IÇAMENTO. AF_10/2025</t>
  </si>
  <si>
    <t>INSTALAÇÃO DE TESOURA (INTEIRA OU MEIA), BIAPOIADA, EM MADEIRA NÃO APARELHADA, PARA VÃOS MAIORES OU IGUAIS A 10,0 M E MENORES QUE 12,0 M, INCLUSO IÇAMENTO. AF_10/2025</t>
  </si>
  <si>
    <t>INSTALAÇÃO DE TESOURA (INTEIRA OU MEIA), BIAPOIADA, EM MADEIRA NÃO APARELHADA, PARA VÃOS MAIORES OU IGUAIS A 12,0 M E MENORES QUE 14,0 M, INCLUSO IÇAMENTO. AF_10/2025</t>
  </si>
  <si>
    <t>INSTALAÇÃO DE TESOURA (INTEIRA OU MEIA), BIAPOIADA, EM MADEIRA NÃO APARELHADA, PARA VÃOS MAIORES OU IGUAIS A 14,0 M E MENORES QUE 16,0 M, INCLUSO IÇAMENTO. AF_10/2025</t>
  </si>
  <si>
    <t>INSTALAÇÃO DE TESOURA (INTEIRA OU MEIA), BIAPOIADA, EM MADEIRA NÃO APARELHADA, PARA VÃOS MAIORES OU IGUAIS A 16,0 M E MENORES QUE 18,0 M, INCLUSO IÇAMENTO. AF_10/2025</t>
  </si>
  <si>
    <t>INSTALAÇÃO DE TESOURA (INTEIRA OU MEIA), BIAPOIADA, EM MADEIRA NÃO APARELHADA, PARA VÃOS MAIORES OU IGUAIS A 3,0 M E MENORES QUE 6,0 M, INCLUSO IÇAMENTO. AF_10/2025</t>
  </si>
  <si>
    <t>INSTALAÇÃO DE TESOURA (INTEIRA OU MEIA), BIAPOIADA, EM MADEIRA NÃO APARELHADA, PARA VÃOS MAIORES OU IGUAIS A 6,0 M E MENORES QUE 8,0 M, INCLUSO IÇAMENTO. AF_10/2025</t>
  </si>
  <si>
    <t>INSTALAÇÃO DE TESOURA (INTEIRA OU MEIA), BIAPOIADA, EM MADEIRA NÃO APARELHADA, PARA VÃOS MAIORES OU IGUAIS A 8,0 M E MENORES QUE 10,0 M, INCLUSO IÇAMENTO. AF_10/2025</t>
  </si>
  <si>
    <t>INSTALAÇÃO DE TESOURA (INTEIRA OU MEIA), EM AÇO, PARA VÃOS MAIORES OU IGUAIS A 10,0 M E MENORES OU IGUAIS A 12,0 M, INCLUSO IÇAMENTO, EXCLUSIVE PINTURA. AF_10/2025_PE</t>
  </si>
  <si>
    <t>INSTALAÇÃO DE TESOURA (INTEIRA OU MEIA), EM AÇO, PARA VÃOS MAIORES OU IGUAIS A 3,0 M E MENORES QUE 6,0 M, INCLUSO IÇAMENTO, EXCLUSIVE PINTURA. AF_10/2025_PE</t>
  </si>
  <si>
    <t>INSTALAÇÃO DE TESOURA (INTEIRA OU MEIA), EM AÇO, PARA VÃOS MAIORES OU IGUAIS A 6,0 M E MENORES QUE 8,0 M, INCLUSO IÇAMENTO, EXCLUSIVE PINTURA. AF_10/2025_PE</t>
  </si>
  <si>
    <t>INSTALAÇÃO DE TESOURA (INTEIRA OU MEIA), EM AÇO, PARA VÃOS MAIORES OU IGUAIS A 8,0 M E MENORES QUE 10,0 M, INCLUSO IÇAMENTO, EXCLUSIVE PINTURA. AF_10/2025_PE</t>
  </si>
  <si>
    <t>RETIRADA E RECOLOCAÇÃO DE CAIBRO DE MADEIRA EM TELHADOS DE ATÉ 2 ÁGUAS COM TELHA CERÂMICA CAPA-CANAL, INCLUSO TRANSPORTE VERTICAL. AF_10/2025</t>
  </si>
  <si>
    <t>RETIRADA E RECOLOCAÇÃO DE CAIBRO DE MADEIRA EM TELHADOS DE ATÉ 2 ÁGUAS COM TELHA CERÂMICA OU DE CONCRETO DE ENCAIXE, INCLUSO TRANSPORTE VERTICAL. AF_10/2025</t>
  </si>
  <si>
    <t>RETIRADA E RECOLOCAÇÃO DE CAIBRO DE MADEIRA EM TELHADOS DE MAIS DE 2 ÁGUAS COM TELHA CERÂMICA CAPA-CANAL, INCLUSO TRANSPORTE VERTICAL. AF_10/2025</t>
  </si>
  <si>
    <t>RETIRADA E RECOLOCAÇÃO DE CAIBRO DE MADEIRA EM TELHADOS DE MAIS DE 2 ÁGUAS COM TELHA CERÂMICA OU DE CONCRETO DE ENCAIXE, INCLUSO TRANSPORTE VERTICAL. AF_10/2025</t>
  </si>
  <si>
    <t>RETIRADA E RECOLOCAÇÃO DE RIPA DE MADEIRA EM TELHADOS DE ATÉ 2 ÁGUAS COM TELHA CERÂMICA CAPA-CANAL, INCLUSO TRANSPORTE VERTICAL. AF_10/2025</t>
  </si>
  <si>
    <t>RETIRADA E RECOLOCAÇÃO DE RIPA DE MADEIRA EM TELHADOS DE ATÉ 2 ÁGUAS COM TELHA CERÂMICA OU DE CONCRETO DE ENCAIXE, INCLUSO TRANSPORTE VERTICAL. AF_10/2025</t>
  </si>
  <si>
    <t>RETIRADA E RECOLOCAÇÃO DE RIPA DE MADEIRA EM TELHADOS DE MAIS DE 2 ÁGUAS COM TELHA CERÂMICA CAPA-CANAL, INCLUSO TRANSPORTE VERTICAL. AF_10/2025</t>
  </si>
  <si>
    <t>RETIRADA E RECOLOCAÇÃO DE RIPA DE MADEIRA EM TELHADOS DE MAIS DE 2 ÁGUAS COM TELHA CERÂMICA OU DE CONCRETO DE ENCAIXE, INCLUSO TRANSPORTE VERTICAL. AF_10/2025</t>
  </si>
  <si>
    <t>TRAMA DE AÇO COMPOSTA POR RIPAS E CAIBROS PARA TELHADOS DE ATÉ 2 ÁGUAS PARA TELHA CERÂMICA CAPA-CANAL, INCLUSO TRANSPORTE VERTICAL, EXCLUSIVE PINTURA. AF_10/2025</t>
  </si>
  <si>
    <t>TRAMA DE AÇO COMPOSTA POR RIPAS E CAIBROS PARA TELHADOS DE ATÉ 2 ÁGUAS PARA TELHA DE ENCAIXE DE CERÂMICA OU DE CONCRETO, INCLUSO TRANSPORTE VERTICAL, EXCLUSIVE PINTURA. AF_10/2025</t>
  </si>
  <si>
    <t>TRAMA DE AÇO COMPOSTA POR RIPAS E CAIBROS PARA TELHADOS DE MAIS DE 2 ÁGUAS PARA TELHA CERÂMICA CAPA-CANAL, INCLUSO TRANSPORTE VERTICAL, EXCLUSIVE PINTURA. AF_10/2025</t>
  </si>
  <si>
    <t>TRAMA DE AÇO COMPOSTA POR RIPAS E CAIBROS PARA TELHADOS DE MAIS DE 2 ÁGUAS PARA TELHA DE ENCAIXE DE CERÂMICA OU DE CONCRETO, INCLUSO TRANSPORTE VERTICAL, EXCLUSIVE PINTURA. AF_10/2025</t>
  </si>
  <si>
    <t>TRAMA DE AÇO COMPOSTA POR RIPAS PARA TELHADOS DE ATÉ 2 ÁGUAS PARA TELHA CERÂMICA CAPA-CANAL, INCLUSO TRANSPORTE VERTICAL, EXCLUSIVE PINTURA. AF_10/2025</t>
  </si>
  <si>
    <t>TRAMA DE AÇO COMPOSTA POR RIPAS PARA TELHADOS DE ATÉ 2 ÁGUAS PARA TELHA DE ENCAIXE DE CERÂMICA OU DE CONCRETO, INCLUSO TRANSPORTE VERTICAL, EXCLUSIVE PINTURA. AF_10/2025</t>
  </si>
  <si>
    <t>TRAMA DE AÇO COMPOSTA POR RIPAS PARA TELHADOS DE MAIS DE 2 ÁGUAS PARA TELHA CERÂMICA CAPA-CANAL, INCLUSO TRANSPORTE VERTICAL, EXCLUSIVE PINTURA. AF_10/2025</t>
  </si>
  <si>
    <t>TRAMA DE AÇO COMPOSTA POR RIPAS PARA TELHADOS DE MAIS DE 2 ÁGUAS PARA TELHA DE ENCAIXE DE CERÂMICA OU DE CONCRETO, INCLUSO TRANSPORTE VERTICAL, EXCLUSIVE PINTURA. AF_10/2025</t>
  </si>
  <si>
    <t>TRAMA DE AÇO COMPOSTA POR RIPAS, CAIBROS E TERÇAS PARA TELHADOS DE ATÉ 2 ÁGUAS PARA TELHA CERÂMICA CAPA-CANAL, INCLUSO TRANSPORTE VERTICAL, EXCLUSIVE PINTURA. AF_10/2025</t>
  </si>
  <si>
    <t>TRAMA DE AÇO COMPOSTA POR RIPAS, CAIBROS E TERÇAS PARA TELHADOS DE ATÉ 2 ÁGUAS PARA TELHA DE ENCAIXE DE CERÂMICA OU DE CONCRETO, INCLUSO TRANSPORTE VERTICAL, EXCLUSIVE PINTURA. AF_10/2025</t>
  </si>
  <si>
    <t>TRAMA DE AÇO COMPOSTA POR RIPAS, CAIBROS E TERÇAS PARA TELHADOS DE MAIS DE 2 ÁGUAS PARA TELHA CERÂMICA CAPA-CANAL, INCLUSO TRANSPORTE VERTICAL, EXCLUSIVE PINTURA. AF_10/2025</t>
  </si>
  <si>
    <t>TRAMA DE AÇO COMPOSTA POR RIPAS, CAIBROS E TERÇAS PARA TELHADOS DE MAIS DE 2 ÁGUAS PARA TELHA DE ENCAIXE DE CERÂMICA OU DE CONCRETO, INCLUSO TRANSPORTE VERTICAL, EXCLUSIVE PINTURA. AF_10/2025</t>
  </si>
  <si>
    <t>TRAMA DE AÇO COMPOSTA POR TERÇAS PARA TELHADOS DE ATÉ 2 ÁGUAS PARA TELHA ESTRUTURAL DE FIBROCIMENTO, INCLUSO TRANSPORTE VERTICAL, EXCLUSIVE PINTURA. AF_10/2025</t>
  </si>
  <si>
    <t>TRAMA DE AÇO COMPOSTA POR TERÇAS PARA TELHADOS DE ATÉ 2 ÁGUAS PARA TELHA ONDULADA DE FIBROCIMENTO, METÁLICA, PLÁSTICA OU TERMOACÚSTICA, INCLUSO TRANSPORTE VERTICAL (EM KG). EXCLUSIVE PINTURA. AF_10/2025_PS</t>
  </si>
  <si>
    <t>TRAMA DE AÇO COMPOSTA POR TERÇAS PARA TELHADOS DE ATÉ 2 ÁGUAS PARA TELHA ONDULADA DE FIBROCIMENTO, METÁLICA, PLÁSTICA OU TERMOACÚSTICA, INCLUSO TRANSPORTE VERTICAL, EXCLUSIVE PINTURA. AF_10/2025_PS</t>
  </si>
  <si>
    <t>TRAMA DE MADEIRA COMPOSTA POR RIPAS, CAIBROS E TERÇAS PARA TELHADOS DE ATÉ 2 ÁGUAS PARA TELHA CERÂMICA OU DE CONCRETO, INCLUSO TRANSPORTE VERTICAL. AF_10/2025</t>
  </si>
  <si>
    <t>TRAMA DE MADEIRA COMPOSTA POR RIPAS, CAIBROS E TERÇAS PARA TELHADOS DE MAIS QUE 2 ÁGUAS PARA TELHA CERÂMICA OU DE CONCRETO, INCLUSO TRANSPORTE VERTICAL. AF_10/2025</t>
  </si>
  <si>
    <t>TRAMA DE MADEIRA COMPOSTA POR TERÇAS PARA TELHADOS DE ATÉ 2 ÁGUAS PARA TELHA ESTRUTURAL DE FIBROCIMENTO, INCLUSO TRANSPORTE VERTICAL. AF_10/2025</t>
  </si>
  <si>
    <t>TRAMA DE MADEIRA COMPOSTA POR TERÇAS PARA TELHADOS DE ATÉ 2 ÁGUAS PARA TELHA ONDULADA DE FIBROCIMENTO, METÁLICA, PLÁSTICA OU TERMOACÚSTICA, INCLUSO TRANSPORTE VERTICAL. AF_10/2025</t>
  </si>
  <si>
    <t>FORRO EM FIBRA MINERAL, PARA AMBIENTES COMERCIAIS, INCLUSIVE ESTRUTURA DE FIXAÇÃO. AF_08/2023_PS</t>
  </si>
  <si>
    <t>CORRIMÃO DUPLO CENTRAL FIXADO NO PISO EM AÇO GALVANIZADO DE 1.1/2", MONTANTES TUBULARES 1.1/2" ESPAÇADOS DE 1,00M, FIXADO COM CHUMBADOR MECÂNICO. AF_10/2025</t>
  </si>
  <si>
    <t>CORRIMÃO DUPLO CENTRAL FIXADO NO PISO EM AÇO INOX DE 1.1/2", MONTANTES TUBULARES 1.1/2" ESPAÇADOS DE 1,00M, FIXADO COM CHUMBADOR MECÂNICO. AF_10/2025</t>
  </si>
  <si>
    <t>CORRIMÃO DUPLO FIXADO EM PAREDE, DIÂMETRO EXTERNO = 1 1/2", EM ALUMÍNIO. AF_10/2025</t>
  </si>
  <si>
    <t>CORRIMÃO DUPLO FIXADO EM PAREDE, DIÂMETRO EXTERNO = 1 1/2", EM AÇO GALVANIZADO. AF_10/2025</t>
  </si>
  <si>
    <t>CORRIMÃO DUPLO FIXADO EM PAREDE, DIÂMETRO EXTERNO = 1 1/2", EM AÇO INOX. AF_10/2025</t>
  </si>
  <si>
    <t>CORRIMÃO DUPLO FIXADO NO PISO EM AÇO GALVANIZADO DE 1.1/2", MONTANTES TUBULARES 1.1/2" ESPAÇADOS DE 1,00M, FIXADO COM CHUMBADOR MECÂNICO. AF_10/2025</t>
  </si>
  <si>
    <t>CORRIMÃO DUPLO FIXADO NO PISO EM AÇO INOX DE 1.1/2", MONTANTES TUBULARES 1.1/2" ESPAÇADOS DE 1,00M, FIXADO COM CHUMBADOR MECÂNICO. AF_10/2025</t>
  </si>
  <si>
    <t>CORRIMÃO SIMPLES FIXADO EM PAREDE, DIÂMETRO EXTERNO = 1 1/2", EM ALUMÍNIO. AF_10/2025_PS</t>
  </si>
  <si>
    <t>CORRIMÃO SIMPLES FIXADO EM PAREDE, DIÂMETRO EXTERNO = 1 1/2", EM AÇO GALVANIZADO. AF_10/2025_PS</t>
  </si>
  <si>
    <t>CORRIMÃO SIMPLES FIXADO EM PAREDE, DIÂMETRO EXTERNO = 1 1/2", EM AÇO INOX. AF_10/2025</t>
  </si>
  <si>
    <t>CORRIMÃO SIMPLES FIXADO NO PISO EM AÇO GALVANIZADO DE 1.1/2", MONTANTES TUBULARES 1.1/2" ESPAÇADOS DE 1,00M, FIXADO COM CHUMBADOR MECÂNICO. AF_10/2025</t>
  </si>
  <si>
    <t>CORRIMÃO SIMPLES FIXADO NO PISO EM AÇO INOX DE 1.1/2", MONTANTES TUBULARES 1.1/2" ESPAÇADOS DE 1,00M, FIXADO COM CHUMBADOR MECÂNICO. AF_10/2025</t>
  </si>
  <si>
    <t>GRADIL EM ALUMÍNIO FIXADO EM VÃOS DE JANELAS, FORMADO POR TUBOS DE 3/4". AF_10/2025</t>
  </si>
  <si>
    <t>GRADIL EM AÇO FIXADO EM VÃOS DE JANELAS, FORMADO POR BARRAS CHATAS DE 25X4,8 MM. AF_10/2025</t>
  </si>
  <si>
    <t>GUARDA-CORPO DE AÇO GALVANIZADO 0,92 M, DUPLO CORRIMÃO, MONTANTES TUBULARES DE 1.1/4" ESPAÇADOS DE 1,20M, TRAVESSA SUPERIOR E CORRIMÃO DE 1.1/2", GRADIL FORMADO POR TUBOS HORIZONTAIS DE 3/4", FIXADO COM CHUMBADORES MECÂNICOS. AF_10/2025</t>
  </si>
  <si>
    <t>GUARDA-CORPO DE AÇO GALVANIZADO COMPLEMENTAR À ALVENARIA, 0,65 M DE ALTURA, MONTANTES TUBULARES DE 1 1/4" ESPAÇADOS DE 1,80 M, TRAVESSA SUPERIOR DE 1 1/2", GRADIL FORMADO POR TUBOS HORIZONTAIS DE 1" E VERTICAIS DE 3/4", FIXADO COM ADESIVO ESTRUTURAL EPÓXI. AF_10/2025</t>
  </si>
  <si>
    <t>GUARDA-CORPO DE AÇO GALVANIZADO COMPLEMENTAR À ALVENARIA, 0,65 M DE ALTURA, MONTANTES TUBULARES DE 1 1/4" ESPAÇADOS DE 1,80 M, TRAVESSA SUPERIOR DE 1 1/2", GRADIL FORMADO POR TUBOS HORIZONTAIS DE 3/4", FIXADO COM ADESIVO ESTRUTURAL EPÓXI. AF_10/2025</t>
  </si>
  <si>
    <t>GUARDA-CORPO DE AÇO GALVANIZADO DE 1,10M, DUPLO CORRIMÃO, MONTANTES TUBULARES DE 1.1/2" ESPAÇADOS DE 1,20M, TRAVESSA SUPERIOR DE 2", GRADIL DE BARRAS CHATAS DE 32X4,8MM, FIXADO COM ADESIVO ESTRUTURAL EPOXI. AF_10/2025</t>
  </si>
  <si>
    <t>GUARDA-CORPO DE AÇO GALVANIZADO DE 1,10M, DUPLO CORRIMÃO, MONTANTES TUBULARES DE 1.1/4" ESPAÇADOS DE 1,20M, TRAVESSA SUPERIOR DE 1.1/2", GRADIL EM TUBOS HORIZONTAIS DE 1" E VERTICAIS DE 3/4", FIXADO COM ADESIVO ESTRUTURAL EPOXI. AF_10/2025</t>
  </si>
  <si>
    <t>GUARDA-CORPO DE AÇO GALVANIZADO DE 1,10M, DUPLO CORRIMÃO, MONTANTES TUBULARES DE 100X50MM ESPAÇADOS DE 1,20M, TRAVESSA SUPERIOR DE 3", GRADIL EM CANTONEIRA 51X51X4,8 MM E BARRAS CHATAS NA VERTICAL DE 32X4,8 MM, FIXADO COM ADESIVO EPOXI. AF_10/2025</t>
  </si>
  <si>
    <t>GUARDA-CORPO DE AÇO GALVANIZADO DE 1,10M, DUPLO CORRIMÃO, MONTANTES TUBULARES DE 30X30 MM ESPAÇADOS DE 1,20M, TRAVESSA SUPERIOR DE 1.1/2", GRADIL EM TUBOS HORIZONTAIS DE 25X25MM E VERTICAIS DE 20X20MM, FIXADO COM ADESIVO ESTRUTURAL EPOXI. AF_10/2025</t>
  </si>
  <si>
    <t>GUARDA-CORPO DE AÇO GALVANIZADO DE 1,10M, MONTANTES TUBULARES DE 1.1/2" ESPAÇADOS 1,20M, TRAVESSA SUPERIOR DE 2", GRADIL FORMADO POR BARRAS CHATAS DE 32X4,8MM, FIXADO COM ADESIVO ESTRUTURAL EPOXI. AF_10/2025</t>
  </si>
  <si>
    <t>GUARDA-CORPO DE AÇO GALVANIZADO DE 1,10M, MONTANTES TUBULARES DE 1.1/4" ESPAÇADOS 1,20M, TRAVESSA SUPERIOR DE 1.1/2", GRADIL FORMADO POR TUBOS HORIZONTAIS DE 1" E VERTICAIS DE 3/4", FIXADO COM ADESIVO ESTRUTURAL EPOXI. AF_10/2025_PS</t>
  </si>
  <si>
    <t>GUARDA-CORPO DE AÇO GALVANIZADO DE 1,10M, MONTANTES TUBULARES DE 100X50MM ESPAÇADOS DE 1,20M, TRAVESSA SUPERIOR DE 3", GRADIL EM CANTONEIRA 51X51X4,8 MM E BARRAS CHATAS NA VERTICAL DE 32X4,8 MM, FIXADO COM ADESIVO ESTRUTURAL EPOXI. AF_10/2025</t>
  </si>
  <si>
    <t>GUARDA-CORPO DE AÇO GALVANIZADO DE 1,10M, MONTANTES TUBULARES DE 30X30 MM ESPAÇADOS 1,20M, TRAVESSA SUPERIOR DE 1.1/2", GRADIL DE TUBOS HORIZONTAIS DE 25X25MM E VERTICAIS DE 20X20MM, FIXADO COM ADESIVO ESTRUTURAL EPOXI. AF_10/2025</t>
  </si>
  <si>
    <t>GUARDA-CORPO DE AÇO INOX DE 0,92 M, DUPLO CORRIMÃO, MONTANTES TUBULARES DE 1.1/4" ESPAÇADOS DE 1,20M, TRAVESSA SUPERIOR E CORRIMÃO DE 1.1/2", GRADIL FORMADO POR TUBOS HORIZONTAIS DE 3/4", FIXADO COM CHUMBADORES MECÂNICOS. AF_10/2025</t>
  </si>
  <si>
    <t>GUARDA-CORPO DE VIDRO LAMINADO 8 MM PARA ESCADAS, FIXADO NA LATERAL DOS DEGRAUS COM CHUMBADOR MECÂNICO. AF_10/2025</t>
  </si>
  <si>
    <t>GUARDA-CORPO EM AÇO INOX DE 1,10 M, COM MONTANTES TUBULARES DE 1 1/4" ESPAÇADOS DE 1,20 M, TRAVESSA SUPERIOR DE 1 1/2", PREENCHIMENTO EM VIDRO LAMINADO DE 8 MM (4+4), FIXADO COM CHUMBADOR MECÂNICO. AF_10/2025</t>
  </si>
  <si>
    <t>GUARDA-CORPO PANORÂMICO DE 1,10M, MONTANTES EM ALUMÍNIO DE 90X45 MM ESPAÇADOS DE 1,20M, TRAVESSA SUPERIOR EM ALUMÍNIO DE 120X60 MM E VIDRO LAMINADO 8 MM, FIXADO COM ADESIVO ESTRUTURAL EPOXI. AF_10/2025</t>
  </si>
  <si>
    <t>DIVISORIA (N2) - PAINEL/VIDRO - PAINEL C/ MSO/COMEIA E=35MM - PERFIS SIMPLES ACO GALVANIZADO PINTADO. AF_10/2025</t>
  </si>
  <si>
    <t>DIVISORIA (N2) - PAINEL/VIDRO - PAINEL DE PVC E=35MM - PERFIS SIMPLES ACO GALVANIZADO PINTADO. AF_10/2025</t>
  </si>
  <si>
    <t>DIVISORIA (N2) - PAINEL/VIDRO - PAINEL MDF/VIDRO 6 MM, LINHA 90 MM - PERFIS DE ALUMÍNIO EXTRUDADO. AF_10/2025</t>
  </si>
  <si>
    <t>DIVISORIA (N3) - PAINEL/VIDRO/PAINEL MSO/COMEIA E=35MM - PERFIS SIMPLES ACO GALVANIZADO PINTADO. AF_10/2025</t>
  </si>
  <si>
    <t>DIVISORIA (N3) - PAINEL/VIDRO/PAINEL PVC E=35MM - PERFIS SIMPLES ACO GALVANIZADO PINTADO. AF_10/2025</t>
  </si>
  <si>
    <t>DIVISORIA CEGA (N1) - PAINEL MDF, LINHA 90 MM - PERFIS DE ALUMÍNIO EXTRUDADO. AF_10/2025</t>
  </si>
  <si>
    <t>DIVISORIA CEGA (N1) - PAINEL MSO/COMEIA E=35MM - PERFIS SIMPLES ACO GALVANIZADO PINTADO. AF_10/2025</t>
  </si>
  <si>
    <t>DIVISORIA CEGA (N1) - PAINEL PVC E=35MM - PERFIS SIMPLES ACO GALVANIZADO PINTADO. AF_10/2025</t>
  </si>
  <si>
    <t>DIVISORIA SANITÁRIA, EM GRANITO CINZA POLIDO, ESP = 3CM, ASSENTADO COM ARGAMASSA COLANTE AC III-E. AF_10/2025</t>
  </si>
  <si>
    <t>DIVISORIA SANITÁRIA, EM MÁRMORE BRANCO POLIDO, ESP = 3CM, ASSENTADO COM ARGAMASSA COLANTE AC III-E. AF_10/2025</t>
  </si>
  <si>
    <t>DIVISORIA SANITÁRIA, EM PAINEL DE GRANILITE, ESP = 3CM, ASSENTADO COM ARGAMASSA COLANTE AC III-E. AF_10/2025</t>
  </si>
  <si>
    <t>DIVISÓRIA (N3) - PAINEL/VIDRO/PAINEL MDF, LINHA 90 MM - PERFIS DE ALUMINIO EXTRUDADO. AF_10/2025</t>
  </si>
  <si>
    <t>DIVISÓRIA EM VIDRO TEMPERADO 10 MM COM PORTA DE CORRER, INCLUSIVE FERRAGENS. AF_10/2025</t>
  </si>
  <si>
    <t>DIVISÓRIA FIXA EM VIDRO TEMPERADO 10 MM, SEM ABERTURA. AF_10/2025_PS</t>
  </si>
  <si>
    <t>DIVISÓRIA SALA LIMPA - PAINEL PIR 50 MM, PERFIS DE AÇO GALVANIZADO E ACABAMENTO COM PERFIS DE ALUMINIO CANTO ARREDONDADO PINTADO. AF_10/2025</t>
  </si>
  <si>
    <t>DIVISÓRIA SANITÁRIA, TIPO CABINE, EM PAINÉIS DE PVC, INCLUSIVE ESTRUTURA, PORTA E FERRAGENS. AF_10/2025</t>
  </si>
  <si>
    <t>DIVISÓRIA SANITÁRIA, TIPO CABINE, EM PAINÉIS ESTRUTURAIS TS, INCLUSIVE ESTRUTURA, PORTA E FERRAGENS. AF_10/2025</t>
  </si>
  <si>
    <t>PORTA DE CABINE SANITÁRIA EM VIDRO TEMPERADO 8MM, INCLUSIVE DOBRADIÇAS, BATENTE, TRINCO E CONTRA-TRINCO. AF_10/2025</t>
  </si>
  <si>
    <t>PORTA PARA DIVISÓRIA MDF/VIDRO 6 MM, LINHA 90 MM, 0,80 X 2,10 M - PERFIS DE ALUMINIO EXTRUDADO, INCLUSO PORTAL, BATENTES, DOBRADIÇAS E FECHADURA. AF_10/2025</t>
  </si>
  <si>
    <t>PORTA SALA LIMPA COM VISOR - PAINEL PIR 50 MM. AF_10/2025</t>
  </si>
  <si>
    <t>PORTA/PAINEL CEGO PARA DIVISÓRIA (N1) - PAINEL CEGO MSO/COMEIA E=35MM, S/ BONECA, INCLUSO BATENTE, TESTEIRO, DOBRADIÇAS E FECHADURA. AF_10/2025</t>
  </si>
  <si>
    <t>PORTA/VIDRO PARA DIVISÓRIA (N2) - PAINEL DE PVC E=35MM, S/ BONECA, INCLUSO BATENTE, TESTEIRO, DOBRADIÇAS E FECHADURA. AF_10/2025</t>
  </si>
  <si>
    <t>LIMPEZA DE BACIA SANITÁRIA, BIDÊ OU MICTÓRIO EM LOUÇA, INCLUSIVE METAIS CORRESPONDENTES. AF_10/2025_PS</t>
  </si>
  <si>
    <t>LIMPEZA DE BANCADA COM PLACA DE ROCHA (MÁRMORE OU GRANITO). AF_10/2025_PS</t>
  </si>
  <si>
    <t>LIMPEZA DE BANCADA COM PLACA DE ROCHA E CUBA DE LOUÇA, INCLUSIVE METAIS CORRESPONDENTES. AF_10/2025_PS</t>
  </si>
  <si>
    <t>LIMPEZA DE BANCADA DE PIA COM PLACA DE ROCHA E CUBA DE INOX, INCLUSIVE METAIS CORRESPONDENTES. AF_10/2025_PS</t>
  </si>
  <si>
    <t>LIMPEZA DE CONTRAPISO COM VASSOURA A SECO. AF_10/2025</t>
  </si>
  <si>
    <t>LIMPEZA DE FORRO REMOVÍVEL COM PANO ÚMIDO. AF_10/2025_PS</t>
  </si>
  <si>
    <t>LIMPEZA DE GRADIL. AF_10/2025_PS</t>
  </si>
  <si>
    <t>LIMPEZA DE JANELA DE VIDRO COM CAIXILHO EM AÇO/ALUMÍNIO/PVC. AF_10/2025_PS</t>
  </si>
  <si>
    <t>LIMPEZA DE JANELA INTEIRAMENTE DE VIDRO. AF_10/2025_PS</t>
  </si>
  <si>
    <t>LIMPEZA DE PISO CERÂMICO OU COM PEDRAS RÚSTICAS UTILIZANDO ÁCIDO MURIÁTICO. AF_10/2025_PS</t>
  </si>
  <si>
    <t>LIMPEZA DE PISO CERÂMICO OU PORCELANATO COM PANO ÚMIDO. AF_10/2025_PS</t>
  </si>
  <si>
    <t>LIMPEZA DE PISO CERÂMICO OU PORCELANATO COM VASSOURA A SECO. AF_10/2025</t>
  </si>
  <si>
    <t>LIMPEZA DE PISO CERÂMICO/ PORCELANATO/ MÁRMORE/ GRANITO UTILIZANDO DETERGENTE NEUTRO E ESCOVAÇÃO MANUAL. AF_10/2025_PS</t>
  </si>
  <si>
    <t>LIMPEZA DE PISO DE LADRILHO HIDRÁULICO COM PANO ÚMIDO. AF_10/2025_PS</t>
  </si>
  <si>
    <t>LIMPEZA DE PISO UTILIZANDO DETERGENTE NEUTRO E ESCOVAÇÃO MECÂNICA. AF_10/2025</t>
  </si>
  <si>
    <t>LIMPEZA DE PISO VINÍLICO COM VASSOURA E PANO ÚMIDO. AF_10/2025_PS</t>
  </si>
  <si>
    <t>LIMPEZA DE PORTA DE MADEIRA. AF_10/2025_PS</t>
  </si>
  <si>
    <t>LIMPEZA DE PORTA DE VIDRO COM CAIXILHO EM AÇO/ ALUMÍNIO/ PVC. AF_10/2025_PS</t>
  </si>
  <si>
    <t>LIMPEZA DE PORTA EM AÇO/ALUMÍNIO. AF_10/2025_PS</t>
  </si>
  <si>
    <t>LIMPEZA DE PORTA INTEIRAMENTE DE VIDRO. AF_10/2025_PS</t>
  </si>
  <si>
    <t>LIMPEZA DE REVESTIMENTO CERÂMICO EM PAREDE COM PANO ÚMIDO. AF_10/2025_PS</t>
  </si>
  <si>
    <t>LIMPEZA DE REVESTIMENTO CERÂMICO/ MÁRMORE/ GRANITO EM PAREDE UTILIZANDO DETERGENTE NEUTRO E ESCOVAÇÃO MANUAL. AF_10/2025_PS</t>
  </si>
  <si>
    <t>LIMPEZA DE RODAS DE CAMINHÕES COM JATO DE ALTA PRESSÃO, POR EIXO. AF_10/2025</t>
  </si>
  <si>
    <t>LIMPEZA DE RUA COM CAMINHÃO PIPA. AF_10/2025</t>
  </si>
  <si>
    <t>LIMPEZA DE RUA COM JATO DE ALTA PRESSÃO. AF_10/2025</t>
  </si>
  <si>
    <t>LIMPEZA DE SUPERFÍCIE PISO OU PAREDE COM JATO DE ALTA PRESSÃO. AF_10/2025</t>
  </si>
  <si>
    <t>LIMPEZA DE TANQUE OU LAVATÓRIO DE LOUÇA ISOLADO, INCLUSIVE METAIS CORRESPONDENTES. AF_10/2025_PS</t>
  </si>
  <si>
    <t>RETIRADA DE SALVA PISO DO CHÃO. AF_10/2025</t>
  </si>
  <si>
    <t>BORNE CONECTOR PARA CABOS DE 1,5 MM2, PARA QUADRO DE BOMBA - FORNECIMENTO E INSTALAÇÃO. AF_11/2025</t>
  </si>
  <si>
    <t>BORNE CONECTOR PARA CABOS DE 10 MM2, PARA QUADRO DE BOMBA - FORNECIMENTO E INSTALAÇÃO. AF_11/2025</t>
  </si>
  <si>
    <t>BORNE CONECTOR PARA CABOS DE 16 MM2, PARA QUADRO DE BOMBA - FORNECIMENTO E INSTALAÇÃO. AF_11/2025</t>
  </si>
  <si>
    <t>BORNE CONECTOR PARA CABOS DE 2,5 MM2, PARA QUADRO DE BOMBA - FORNECIMENTO E INSTALAÇÃO. AF_11/2025</t>
  </si>
  <si>
    <t>BORNE CONECTOR PARA CABOS DE 25 MM2, PARA QUADRO DE BOMBA - FORNECIMENTO E INSTALAÇÃO. AF_11/2025</t>
  </si>
  <si>
    <t>BORNE CONECTOR PARA CABOS DE 4 MM2, PARA QUADRO DE BOMBA - FORNECIMENTO E INSTALAÇÃO. AF_11/2025</t>
  </si>
  <si>
    <t>BORNE CONECTOR PARA CABOS DE 6 MM2, PARA QUADRO DE BOMBA - FORNECIMENTO E INSTALAÇÃO. AF_11/2025</t>
  </si>
  <si>
    <t>BOTÃO DE EMERGÊNCIA TIPO COGUMELO, PARA QUADRO DE BOMBA - FORNECIMENTO E INSTALAÇÃO. AF_11/2025</t>
  </si>
  <si>
    <t>BOTÃO LIGA/DESLIGA BOMBA VERDE E VERMELHO, PARA QUADRO DE BOMBA - FORNECIMENTO E INSTALAÇÃO. AF_11/2025</t>
  </si>
  <si>
    <t>CANALETA, PARA QUADRO DE BOMBA - FORNECIMENTO E INSTALAÇÃO. AF_11/2025</t>
  </si>
  <si>
    <t>CHAVE COMUTADORA DE 3 POSIÇÕES DE 10 A, PARA QUADRO DE BOMBA - FORNECIMENTO E INSTALAÇÃO. AF_11/2025</t>
  </si>
  <si>
    <t>CHAVE COMUTADORA DE 3 POSIÇÕES DE 20 A, PARA QUADRO DE BOMBA - FORNECIMENTO E INSTALAÇÃO. AF_11/2025</t>
  </si>
  <si>
    <t>CHAVE COMUTADORA DE 3 POSIÇÕES DE 32A, PARA QUADRO DE BOMBA - FORNECIMENTO E INSTALAÇÃO. AF_11/2025</t>
  </si>
  <si>
    <t>CHAVE COMUTADORA DE 3 POSIÇÕES DE 40 A, PARA QUADRO DE BOMBA - FORNECIMENTO E INSTALAÇÃO. AF_11/2025</t>
  </si>
  <si>
    <t>CHAVE COMUTADORA DE 3 POSIÇÕES DE 63 A, PARA QUADRO DE BOMBA - FORNECIMENTO E INSTALAÇÃO. AF_11/2025</t>
  </si>
  <si>
    <t>CHAVE COMUTADORA DE 3 POSIÇÕES DE 80 A, PARA QUADRO DE BOMBA - FORNECIMENTO E INSTALAÇÃO. AF_11/2025</t>
  </si>
  <si>
    <t>CONTATOR TRIPOLAR, CORRENTE DE *22* A, TENSAO NOMINAL DE *500* V, CATEGORIA AC-2 E AC-3, PARA QUADRO DE BOMBA - FORNECIMENTO E INSTALAÇÃO. AF_11/2025</t>
  </si>
  <si>
    <t>CONTATOR TRIPOLAR, CORRENTE DE *38* A, TENSAO NOMINAL DE *500* V, CATEGORIA AC-2 E AC-3, PARA QUADRO DE BOMBA - FORNECIMENTO E INSTALAÇÃO. AF_11/2025</t>
  </si>
  <si>
    <t>CONTATOR TRIPOLAR, CORRENTE DE 12 A, TENSAO NOMINAL DE *500* V, CATEGORIA AC-2 E AC-3, PARA QUADRO DE BOMBA - FORNECIMENTO E INSTALAÇÃO. AF_11/2025</t>
  </si>
  <si>
    <t>CONTATOR TRIPOLAR, CORRENTE DE 25 A, TENSAO NOMINAL DE *500* V, CATEGORIA AC-2 E AC-3, PARA QUADRO DE BOMBA - FORNECIMENTO E INSTALAÇÃO. AF_11/2025</t>
  </si>
  <si>
    <t>CONTATOR TRIPOLAR, CORRENTE DE 32 A, TENSAO NOMINAL DE *500* V, CATEGORIA AC-2 E AC-3, PARA QUADRO DE BOMBA - FORNECIMENTO E INSTALAÇÃO. AF_11/2025</t>
  </si>
  <si>
    <t>CONTATOR TRIPOLAR, CORRENTE DE 45 A, TENSAO NOMINAL DE *500* V, CATEGORIA AC-2 E AC-3, PARA QUADRO DE BOMBA - FORNECIMENTO E INSTALAÇÃO. AF_11/2025</t>
  </si>
  <si>
    <t>CONTATOR TRIPOLAR, CORRENTE DE 9 A, TENSAO NOMINAL DE *500* V, CATEGORIA AC-2 E AC-3, PARA QUADRO DE BOMBA - FORNECIMENTO E INSTALAÇÃO. AF_11/2025</t>
  </si>
  <si>
    <t>DISJUNTOR TERMOMAGNETICO PARA TRILHO DIN (IEC), TRIPOLAR, 10 A, PARA QUADRO DE BOMBA - FORNECIMENTO E INSTALAÇÃO. AF_11/2025</t>
  </si>
  <si>
    <t>DISJUNTOR TERMOMAGNETICO PARA TRILHO DIN (IEC), TRIPOLAR, 16 A, PARA QUADRO DE BOMBA - FORNECIMENTO E INSTALAÇÃO. AF_11/2025</t>
  </si>
  <si>
    <t>DISJUNTOR TERMOMAGNETICO PARA TRILHO DIN (IEC), TRIPOLAR, 20 A, PARA QUADRO DE BOMBA - FORNECIMENTO E INSTALAÇÃO. AF_11/2025</t>
  </si>
  <si>
    <t>DISJUNTOR TERMOMAGNETICO PARA TRILHO DIN (IEC), TRIPOLAR, 25 A, PARA QUADRO DE BOMBA - FORNECIMENTO E INSTALAÇÃO. AF_11/2025</t>
  </si>
  <si>
    <t>DISJUNTOR TERMOMAGNETICO PARA TRILHO DIN (IEC), TRIPOLAR, 32 A, PARA QUADRO DE BOMBA - FORNECIMENTO E INSTALAÇÃO. AF_11/2025</t>
  </si>
  <si>
    <t>DISJUNTOR TERMOMAGNETICO PARA TRILHO DIN (IEC), TRIPOLAR, 40 A, PARA QUADRO DE BOMBA - FORNECIMENTO E INSTALAÇÃO. AF_11/2025</t>
  </si>
  <si>
    <t>DISJUNTOR TERMOMAGNETICO PARA TRILHO DIN (IEC), TRIPOLAR, 50 A, PARA QUADRO DE BOMBA - FORNECIMENTO E INSTALAÇÃO. AF_11/2025</t>
  </si>
  <si>
    <t>DISJUNTOR TERMOMAGNETICO PARA TRILHO DIN (IEC), TRIPOLAR, 63 A, PARA QUADRO DE BOMBA - FORNECIMENTO E INSTALAÇÃO. AF_11/2025</t>
  </si>
  <si>
    <t>INSTALAÇÃO DE QUADRO ELÉTRICO PARA 1 BOMBA TRIFÁSICA ATÉ 25 CV CADA (NÃO INCLUI O FORNECIMENTO DO QUADRO). AF_11/2025</t>
  </si>
  <si>
    <t>INSTALAÇÃO DE QUADRO ELÉTRICO PARA 2 BOMBAS TRIFÁSICAS ATÉ 25 CV CADA (NÃO INCLUI O FORNECIMENTO DO QUADRO). AF_11/2025</t>
  </si>
  <si>
    <t>QUADRO ELÉTRICO PARA 1 BOMBA CENTRÍFUGA TRIFÁSICA 1,5 CV - FORNECIMENTO E INSTALAÇÃO. AF_11/2025</t>
  </si>
  <si>
    <t>QUADRO ELÉTRICO PARA 1 BOMBA CENTRÍFUGA TRIFÁSICA 10 CV - FORNECIMENTO E INSTALAÇÃO. AF_11/2025</t>
  </si>
  <si>
    <t>QUADRO ELÉTRICO PARA 1 BOMBA CENTRÍFUGA TRIFÁSICA 3 CV - FORNECIMENTO E INSTALAÇÃO. AF_11/2025</t>
  </si>
  <si>
    <t>QUADRO ELÉTRICO PARA 2 BOMBAS CENTRÍFUGAS TRIFÁSICAS 1,5 CV CADA - FORNECIMENTO E INSTALAÇÃO. AF_11/2025</t>
  </si>
  <si>
    <t>QUADRO ELÉTRICO PARA 2 BOMBAS CENTRÍFUGAS TRIFÁSICAS 10 CV CADA - FORNECIMENTO E INSTALAÇÃO. AF_11/2025</t>
  </si>
  <si>
    <t>QUADRO ELÉTRICO PARA 2 BOMBAS CENTRÍFUGAS TRIFÁSICAS 3 CV CADA - FORNECIMENTO E INSTALAÇÃO. AF_11/2025</t>
  </si>
  <si>
    <t>RELÉ ESTRELA TRIANGULO, PARA QUADRO DE BOMBA - FORNECIMENTO E INSTALAÇÃO. AF_11/2025</t>
  </si>
  <si>
    <t>RELÉ FALTA DE FASE PARA ATUAR NO COMANDO DO CONTATOR, PARA QUADRO DE BOMBA - FORNECIMENTO E INSTALAÇÃO. AF_11/2025</t>
  </si>
  <si>
    <t>RELÉ PARA REVEZAMENTO DE MOTORES, PARA QUADRO DE BOMBA - FORNECIMENTO E INSTALAÇÃO. AF_11/2025</t>
  </si>
  <si>
    <t>RELÉ TÉRMICO 10 A 15 A PARA 220 V OU 7 A 10 A PARA 380 V, PARA QUADRO DE BOMBA - FORNECIMENTO E INSTALAÇÃO. AF_11/2025</t>
  </si>
  <si>
    <t>RELÉ TÉRMICO 32 A 40 A PARA 220 V OU 22 A 32 A PARA 380 V, PARA QUADRO DE BOMBA - FORNECIMENTO E INSTALAÇÃO. AF_11/2025</t>
  </si>
  <si>
    <t>RELÉ TÉRMICO 6 A 8 A PARA 220 V OU 4 A 6,3 A PARA 380 V, PARA QUADRO DE BOMBA - FORNECIMENTO E INSTALAÇÃO. AF_11/2025</t>
  </si>
  <si>
    <t>SINALEIRO LED PARA INDICAÇÃO BOMBA, PARA QUADRO DE BOMBA - FORNECIMENTO E INSTALAÇÃO. AF_11/2025</t>
  </si>
  <si>
    <t>TRILHO DIN, PARA QUADRO DE BOMBA - FORNECIMENTO E INSTALAÇÃO. AF_11/2025</t>
  </si>
  <si>
    <t>PAVIMENTO COM TRATAMENTO SUPERFICIAL DUPLO, COM CAP 150/200 E ROLO COMPACTADOR DE PNEUS. AF_11/2025</t>
  </si>
  <si>
    <t>PAVIMENTO COM TRATAMENTO SUPERFICIAL DUPLO, COM CAP 150/200 E ROLO COMPACTADOR TANDEM. AF_11/2025</t>
  </si>
  <si>
    <t>PAVIMENTO COM TRATAMENTO SUPERFICIAL DUPLO, COM EMULSÃO ASFÁLTICA RR-2C E ROLO COMPACTADOR DE PNEUS. AF_11/2025</t>
  </si>
  <si>
    <t>PAVIMENTO COM TRATAMENTO SUPERFICIAL DUPLO, COM EMULSÃO ASFÁLTICA RR-2C E ROLO COMPACTADOR TANDEM. AF_11/2025</t>
  </si>
  <si>
    <t>PAVIMENTO COM TRATAMENTO SUPERFICIAL DUPLO, COM EMULSÃO ASFÁLTICA RR-2C, COM BANHO DILUÍDO E ROLO COMPACTADOR DE PNEUS. AF_11/2025</t>
  </si>
  <si>
    <t>PAVIMENTO COM TRATAMENTO SUPERFICIAL DUPLO, COM EMULSÃO ASFÁLTICA RR-2C, COM BANHO DILUÍDO E ROLO COMPACTADOR TANDEM. AF_11/2025</t>
  </si>
  <si>
    <t>PAVIMENTO COM TRATAMENTO SUPERFICIAL DUPLO, COM EMULSÃO ASFÁLTICA RR-2C, COM CAPA SELANTE E ROLO COMPACTADOR DE PNEUS. AF_11/2025</t>
  </si>
  <si>
    <t>PAVIMENTO COM TRATAMENTO SUPERFICIAL DUPLO, COM EMULSÃO ASFÁLTICA RR-2C, COM CAPA SELANTE E ROLO COMPACTADOR TANDEM. AF_11/2025</t>
  </si>
  <si>
    <t>PAVIMENTO COM TRATAMENTO SUPERFICIAL SIMPLES, COM CAP 150/200 E ROLO COMPACTADOR DE PNEUS. AF_11/2025</t>
  </si>
  <si>
    <t>PAVIMENTO COM TRATAMENTO SUPERFICIAL SIMPLES, COM CAP 150/200 E ROLO COMPACTADOR TANDEM. AF_11/2025</t>
  </si>
  <si>
    <t>PAVIMENTO COM TRATAMENTO SUPERFICIAL SIMPLES, COM EMULSÃO ASFÁLTICA RR-2C E ROLO COMPACTADOR DE PNEUS. AF_11/2025</t>
  </si>
  <si>
    <t>PAVIMENTO COM TRATAMENTO SUPERFICIAL SIMPLES, COM EMULSÃO ASFÁLTICA RR-2C E ROLO COMPACTADOR TANDEM. AF_11/2025</t>
  </si>
  <si>
    <t>PAVIMENTO COM TRATAMENTO SUPERFICIAL SIMPLES, COM EMULSÃO ASFÁLTICA RR-2C, COM BANHO DILUÍDO E ROLO COMPACTADOR DE PNEUS. AF_11/2025</t>
  </si>
  <si>
    <t>PAVIMENTO COM TRATAMENTO SUPERFICIAL SIMPLES, COM EMULSÃO ASFÁLTICAA RR-2C, COM BANHO DILUÍDO E ROLO COMPACTADOR TANDEM. AF_11/2025</t>
  </si>
  <si>
    <t>PAVIMENTO COM TRATAMENTO SUPERFICIAL TRIPLO, COM CAP 150/200 E ROLO COMPACTADOR DE PNEUS. AF_11/2025</t>
  </si>
  <si>
    <t>PAVIMENTO COM TRATAMENTO SUPERFICIAL TRIPLO, COM CAP 150/200 E ROLO COMPACTADOR TANDEM. AF_11/2025</t>
  </si>
  <si>
    <t>PAVIMENTO COM TRATAMENTO SUPERFICIAL TRIPLO, COM EMULSÃO ASFÁLTICA RR-2C E ROLO COMPACTADOR DE PNEUS. AF_11/2025</t>
  </si>
  <si>
    <t>PAVIMENTO COM TRATAMENTO SUPERFICIAL TRIPLO, COM EMULSÃO ASFÁLTICA RR-2C E ROLO COMPACTADOR TANDEM. AF_11/2025</t>
  </si>
  <si>
    <t>PAVIMENTO COM TRATAMENTO SUPERFICIAL TRIPLO, COM EMULSÃO ASFÁLTICA RR-2C, COM BANHO DILUÍDO E ROLO COMPACTADOR DE PNEUS. AF_11/2025</t>
  </si>
  <si>
    <t>PAVIMENTO COM TRATAMENTO SUPERFICIAL TRIPLO, COM EMULSÃO ASFÁLTICA RR-2C, COM BANHO DILUÍDO E ROLO COMPACTADOR TANDEM. AF_11/2025</t>
  </si>
  <si>
    <t>PAVIMENTO COM TRATAMENTO SUPERFICIAL TRIPLO, COM EMULSÃO ASFÁLTICA RR-2C, COM CAPA SELANTE E ROLO COMPACTADOR DE PNEUS. AF_11/2025</t>
  </si>
  <si>
    <t>PAVIMENTO COM TRATAMENTO SUPERFICIAL TRIPLO, COM EMULSÃO ASFÁLTICA RR-2C, COM CAPA SELANTE E ROLO COMPACTADOR TANDEM. AF_11/2025</t>
  </si>
  <si>
    <t>ACOMPANHAMENTO TOPOGRAFICO PARA EXECUÇÃO DE TUNNEL LINER EM CHAPA GALVANIZADA. AF_10/2025</t>
  </si>
  <si>
    <t>CHAPA GALVANIZADA COM OU SEM REVESTIMENTO EPÓXI, DIÂMETRO 1,4 M, ESPESSURA DE 2,2 MM, PARA TUNNEL LINER HORIZONTAL - FORNECIMENTO E INSTALAÇÃO. AF_10/2025</t>
  </si>
  <si>
    <t>CHAPA GALVANIZADA COM OU SEM REVESTIMENTO EPÓXI, DIÂMETRO 1,4 M, ESPESSURA DE 2,7 MM, PARA TUNNEL LINER HORIZONTAL - FORNECIMENTO E INSTALAÇÃO. AF_10/2025</t>
  </si>
  <si>
    <t>CHAPA GALVANIZADA COM OU SEM REVESTIMENTO EPÓXI, DIÂMETRO 1,6 M, ESPESSURA DE 2,2 MM, PARA TUNNEL LINER HORIZONTAL - FORNECIMENTO E INSTALAÇÃO. AF_10/2025</t>
  </si>
  <si>
    <t>CHAPA GALVANIZADA COM OU SEM REVESTIMENTO EPÓXI, DIÂMETRO 1,6 M, ESPESSURA DE 2,7 MM, PARA TUNNEL LINER HORIZONTAL - FORNECIMENTO E INSTALAÇÃO. AF_10/2025</t>
  </si>
  <si>
    <t>CHAPA GALVANIZADA COM OU SEM REVESTIMENTO EPÓXI, DIÂMETRO 1,8 M, ESPESSURA DE 2,2 MM, PARA TUNNEL LINER HORIZONTAL - FORNECIMENTO E INSTALAÇÃO. AF_10/2025</t>
  </si>
  <si>
    <t>CHAPA GALVANIZADA COM OU SEM REVESTIMENTO EPÓXI, DIÂMETRO 1,8 M, ESPESSURA DE 2,7 MM, PARA TUNNEL LINER HORIZONTAL - FORNECIMENTO E INSTALAÇÃO. AF_10/2025</t>
  </si>
  <si>
    <t>CHAPA GALVANIZADA COM OU SEM REVESTIMENTO EPÓXI, DIÂMETRO 1,8 M, ESPESSURA DE 3,4 MM, PARA TUNNEL LINER HORIZONTAL - FORNECIMENTO E INSTALAÇÃO. AF_10/2025</t>
  </si>
  <si>
    <t>CHAPA GALVANIZADA COM OU SEM REVESTIMENTO EPÓXI, DIÂMETRO 2 M, ESPESSURA DE 2,2 MM, PARA TUNNEL LINER HORIZONTAL - FORNECIMENTO E INSTALAÇÃO. AF_10/2025</t>
  </si>
  <si>
    <t>CHAPA GALVANIZADA COM OU SEM REVESTIMENTO EPÓXI, DIÂMETRO 2 M, ESPESSURA DE 2,7 MM, PARA TUNNEL LINER HORIZONTAL - FORNECIMENTO E INSTALAÇÃO. AF_10/2025</t>
  </si>
  <si>
    <t>CHAPA GALVANIZADA COM OU SEM REVESTIMENTO EPÓXI, DIÂMETRO 2 M, ESPESSURA DE 3,4 MM, PARA TUNNEL LINER HORIZONTAL - FORNECIMENTO E INSTALAÇÃO. AF_10/2025</t>
  </si>
  <si>
    <t>CHAPA GALVANIZADA COM OU SEM REVESTIMENTO EPÓXI, DIÂMETRO 2,2 M, ESPESSURA DE 2,2 MM, PARA TUNNEL LINER HORIZONTAL - FORNECIMENTO E INSTALAÇÃO. AF_10/2025</t>
  </si>
  <si>
    <t>CHAPA GALVANIZADA COM OU SEM REVESTIMENTO EPÓXI, DIÂMETRO 2,2 M, ESPESSURA DE 2,7 MM, PARA TUNNEL LINER HORIZONTAL - FORNECIMENTO E INSTALAÇÃO. AF_10/2025</t>
  </si>
  <si>
    <t>CHAPA GALVANIZADA COM OU SEM REVESTIMENTO EPÓXI, DIÂMETRO 2,2 M, ESPESSURA DE 3,4 MM, PARA TUNNEL LINER HORIZONTAL - FORNECIMENTO E INSTALAÇÃO. AF_10/2025</t>
  </si>
  <si>
    <t>CHAPA GALVANIZADA COM OU SEM REVESTIMENTO EPÓXI, DIÂMETRO 2,4 M, ESPESSURA DE 2,2 MM, PARA TUNNEL LINER HORIZONTAL - FORNECIMENTO E INSTALAÇÃO. AF_10/2025</t>
  </si>
  <si>
    <t>CHAPA GALVANIZADA COM OU SEM REVESTIMENTO EPÓXI, DIÂMETRO 2,4 M, ESPESSURA DE 2,7 MM, PARA TUNNEL LINER HORIZONTAL - FORNECIMENTO E INSTALAÇÃO. AF_10/2025</t>
  </si>
  <si>
    <t>CHAPA GALVANIZADA COM OU SEM REVESTIMENTO EPÓXI, DIÂMETRO 2,4 M, ESPESSURA DE 3,4 MM, PARA TUNNEL LINER HORIZONTAL - FORNECIMENTO E INSTALAÇÃO. AF_10/2025</t>
  </si>
  <si>
    <t>CHAPA GALVANIZADA COM OU SEM REVESTIMENTO EPÓXI, DIÂMETRO 2,4 M, ESPESSURA DE 3,9 MM, PARA TUNNEL LINER HORIZONTAL - FORNECIMENTO E INSTALAÇÃO. AF_10/2025</t>
  </si>
  <si>
    <t>CHAPA GALVANIZADA COM OU SEM REVESTIMENTO EPÓXI, DIÂMETRO 2,6 M, ESPESSURA DE 2,2 MM, PARA TUNNEL LINER HORIZONTAL - FORNECIMENTO E INSTALAÇÃO. AF_10/2025</t>
  </si>
  <si>
    <t>CHAPA GALVANIZADA COM OU SEM REVESTIMENTO EPÓXI, DIÂMETRO 2,6 M, ESPESSURA DE 2,7 MM, PARA TUNNEL LINER HORIZONTAL - FORNECIMENTO E INSTALAÇÃO. AF_10/2025</t>
  </si>
  <si>
    <t>CHAPA GALVANIZADA COM OU SEM REVESTIMENTO EPÓXI, DIÂMETRO 2,6 M, ESPESSURA DE 3,4 MM, PARA TUNNEL LINER HORIZONTAL - FORNECIMENTO E INSTALAÇÃO. AF_10/2025</t>
  </si>
  <si>
    <t>CHAPA GALVANIZADA COM OU SEM REVESTIMENTO EPÓXI, DIÂMETRO 2,6 M, ESPESSURA DE 3,9 MM, PARA TUNNEL LINER HORIZONTAL - FORNECIMENTO E INSTALAÇÃO. AF_10/2025</t>
  </si>
  <si>
    <t>CHAPA GALVANIZADA COM OU SEM REVESTIMENTO EPÓXI, DIÂMETRO 2,8 M, ESPESSURA DE 2,2 MM, PARA TUNNEL LINER HORIZONTAL - FORNECIMENTO E INSTALAÇÃO. AF_10/2025</t>
  </si>
  <si>
    <t>CHAPA GALVANIZADA COM OU SEM REVESTIMENTO EPÓXI, DIÂMETRO 2,8 M, ESPESSURA DE 2,7 MM, PARA TUNNEL LINER HORIZONTAL - FORNECIMENTO E INSTALAÇÃO. AF_10/2025</t>
  </si>
  <si>
    <t>CHAPA GALVANIZADA COM OU SEM REVESTIMENTO EPÓXI, DIÂMETRO 2,8 M, ESPESSURA DE 3,4 MM, PARA TUNNEL LINER HORIZONTAL - FORNECIMENTO E INSTALAÇÃO. AF_10/2025</t>
  </si>
  <si>
    <t>CHAPA GALVANIZADA COM OU SEM REVESTIMENTO EPÓXI, DIÂMETRO 2,8 M, ESPESSURA DE 3,9 MM, PARA TUNNEL LINER HORIZONTAL - FORNECIMENTO E INSTALAÇÃO. AF_10/2025</t>
  </si>
  <si>
    <t>CHAPA GALVANIZADA COM OU SEM REVESTIMENTO EPÓXI, DIÂMETRO 3 M, ESPESSURA DE 2,2 MM, PARA TUNNEL LINER HORIZONTAL - FORNECIMENTO E INSTALAÇÃO. AF_10/2025</t>
  </si>
  <si>
    <t>CHAPA GALVANIZADA COM OU SEM REVESTIMENTO EPÓXI, DIÂMETRO 3 M, ESPESSURA DE 2,7 MM, PARA TUNNEL LINER HORIZONTAL OU VERTICAL - FORNECIMENTO E INSTALAÇÃO. AF_10/2025</t>
  </si>
  <si>
    <t>CHAPA GALVANIZADA COM OU SEM REVESTIMENTO EPÓXI, DIÂMETRO 3 M, ESPESSURA DE 3,4 MM, PARA TUNNEL LINER HORIZONTAL - FORNECIMENTO E INSTALAÇÃO. AF_10/2025</t>
  </si>
  <si>
    <t>CHAPA GALVANIZADA COM OU SEM REVESTIMENTO EPÓXI, DIÂMETRO 3 M, ESPESSURA DE 3,9 MM, PARA TUNNEL LINER HORIZONTAL - FORNECIMENTO E INSTALAÇÃO. AF_10/2025</t>
  </si>
  <si>
    <t>CHAPA GALVANIZADA COM OU SEM REVESTIMENTO EPÓXI, DIÂMETRO 3,2 M, ESPESSURA DE 2,7 MM, PARA TUNNEL LINER VERTICAL - FORNECIMENTO E INSTALAÇÃO. AF_10/2025</t>
  </si>
  <si>
    <t>CHAPA GALVANIZADA COM OU SEM REVESTIMENTO EPÓXI, DIÂMETRO 3,4 M, ESPESSURA DE 2,7 MM, PARA TUNNEL LINER VERTICAL - FORNECIMENTO E INSTALAÇÃO. AF_10/2025</t>
  </si>
  <si>
    <t>CHAPA GALVANIZADA COM OU SEM REVESTIMENTO EPÓXI, DIÂMETRO 3,6 M, ESPESSURA DE 2,7 MM, PARA TUNNEL LINER VERTICAL - FORNECIMENTO E INSTALAÇÃO. AF_10/2025</t>
  </si>
  <si>
    <t>CHAPA GALVANIZADA COM OU SEM REVESTIMENTO EPÓXI, DIÂMETRO 3,8 M, ESPESSURA DE 2,7 MM, PARA TUNNEL LINER VERTICAL - FORNECIMENTO E INSTALAÇÃO. AF_10/2025</t>
  </si>
  <si>
    <t>ESCAVAÇÃO MANUAL DE TUNNEL LINER EM SOLO DE PRIMEIRA CATEGORIA. AF_10/2025</t>
  </si>
  <si>
    <t>ESCAVAÇÃO MANUAL DE TUNNEL LINER EM SOLO DE SEGUNDA CATEGORIA. AF_10/2025</t>
  </si>
  <si>
    <t>INJEÇÃO DE ARGAMASSA FLUIDA SOLO CIMENTO NA EXECUÇÃO DE TUNNEL LINER - EXCLUSIVE ARGAMASSA. AF_10/2025</t>
  </si>
  <si>
    <t>VEDAÇÃO COM ESPUMA DURA OU PRODUTO SIMILAR NAS JUNTAS OU EMENDAS DAS CHAPAS DE TUNNEL LINER. AF_10/2025</t>
  </si>
  <si>
    <t>BOX EM L DE CORRER, COM VIDRO TEMPERADO 8 MM, 90X90X190 CM, 2 FOLHAS FIXAS, 2 FOLHAS MÓVEIS, PERFIS E FERRAGENS EM ALUMÍNIO. AF_11/2025</t>
  </si>
  <si>
    <t>BOX FRONTAL DE CORRER, COM VIDRO TEMPERADO 8 MM, 190X100CM, 1 FOLHA FIXA, 1 FOLHA MÓVEL, PERFIS E FERRAGENS EM ALUMÍNIO. AF_11/2025</t>
  </si>
  <si>
    <t>ESPELHO CRISTAL, ESPESSURA 4 MM, ADERIDO COM ADESIVO FIXA ESPELHO E FITA DUPLA-FACE, COM MOLDURA DE MADEIRA APARAFUSADA NA PAREDE, COM ÁREA MAIOR QUE 1,0 M2. AF_11/2025</t>
  </si>
  <si>
    <t>ESPELHO CRISTAL, ESPESSURA 4 MM, ADERIDO COM ADESIVO FIXA ESPELHO FITA DUPLA-FACE, COM MOLDURA DE MADEIRA APARAFUSADA NA PAREDE, COM ÁREA MENOR OU IGUAL A 1,0 M2. AF_11/2025</t>
  </si>
  <si>
    <t>ESPELHO CRISTAL, ESPESSURA 4 MM, ADERIDO COM ADESIVO FIXA ESPELHO, COM MOLDURA DE MADEIRA APARAFUSADA NA PAREDE, COM ÁREA MAIOR QUE 1,0 M2. AF_11/2025</t>
  </si>
  <si>
    <t>ESPELHO CRISTAL, ESPESSURA 4 MM, ADERIDO COM ADESIVO FIXA ESPELHO, COM MOLDURA DE MADEIRA APARAFUSADA NA PAREDE, COM ÁREA MENOR OU IGUAL A 1,0 M2. AF_11/2025</t>
  </si>
  <si>
    <t>ESPELHO CRISTAL, ESPESSURA 4 MM, SEM MOLDURA, ADERIDO COM ADESIVO FIXA ESPELHO E FITA DUPLA-FACE. AF_11/2025</t>
  </si>
  <si>
    <t>ESPELHO CRISTAL, ESPESSURA 4 MM, SEM MOLDURA, ADERIDO COM ADESIVO FIXA ESPELHO. AF_11/2025</t>
  </si>
  <si>
    <t>ESPELHO CRISTAL, ESPESSURA 4 MM, SEM MOLDURA, APARAFUSADO COM BOTÃO DE ROSCA INTERNA, COM ÁREA MAIOR QUE 1,0 M2.. AF_11/2025</t>
  </si>
  <si>
    <t>INSTALAÇÃO DE VIDRO ARAMADO, E = 6 MM, EM ESQUADRIA DE ALUMÍNIO OU PVC, FIXADO COM BAGUETE. AF_11/2025</t>
  </si>
  <si>
    <t>INSTALAÇÃO DE VIDRO ARAMADO, E = 7 MM, EM ESQUADRIA DE ALUMÍNIO OU PVC, FIXADO COM BAGUETE. AF_11/2025</t>
  </si>
  <si>
    <t>INSTALAÇÃO DE VIDRO IMPRESSO, E = 4 MM, EM ESQUADRIA DE ALUMÍNIO OU PVC, FIXADO COM BAGUETE. AF_11/2025</t>
  </si>
  <si>
    <t>INSTALAÇÃO DE VIDRO IMPRESSO, E = 4 MM, EM ESQUADRIA DE MADEIRA, FIXADO COM BAGUETE. AF_11/2025</t>
  </si>
  <si>
    <t>INSTALAÇÃO DE VIDRO LAMINADO, E = 12 MM (4+4+4), ENCAIXADO EM PERFIL U. AF_11/2025</t>
  </si>
  <si>
    <t>INSTALAÇÃO DE VIDRO LAMINADO, E = 12 MM (4+4+4), FIXADO COM SILICONE ESTRUTURAL. AF_11/2025</t>
  </si>
  <si>
    <t>INSTALAÇÃO DE VIDRO LAMINADO, E = 15 MM (5+5+5), ENCAIXADO EM PERFIL U. AF_11/2025</t>
  </si>
  <si>
    <t>INSTALAÇÃO DE VIDRO LAMINADO, E = 15 MM (5+5+5), FIXADO COM SILICONE ESTRUTURAL. AF_11/2025</t>
  </si>
  <si>
    <t>INSTALAÇÃO DE VIDRO LAMINADO, E = 8 MM (4+4), ENCAIXADO EM PERFIL U. AF_11/2025</t>
  </si>
  <si>
    <t>INSTALAÇÃO DE VIDRO LAMINADO, E = 8 MM (4+4), FIXADO COM SILICONE ESTRUTURAL. AF_11/2025</t>
  </si>
  <si>
    <t>INSTALAÇÃO DE VIDRO LISO FUMÊ, E = 4 MM, EM ESQUADRIA DE ALUMÍNIO OU PVC, FIXADO COM BAGUETE. AF_11/2025</t>
  </si>
  <si>
    <t>INSTALAÇÃO DE VIDRO LISO FUMÊ, E = 4 MM, EM ESQUADRIA DE MADEIRA, FIXADO COM BAGUETE. AF_11/2025</t>
  </si>
  <si>
    <t>INSTALAÇÃO DE VIDRO LISO FUMÊ, E = 5 MM, EM ESQUADRIA DE ALUMÍNIO OU PVC, FIXADO COM BAGUETE. AF_11/2025</t>
  </si>
  <si>
    <t>INSTALAÇÃO DE VIDRO LISO FUMÊ, E = 5 MM, EM ESQUADRIA DE MADEIRA, FIXADO COM BAGUETE. AF_11/2025</t>
  </si>
  <si>
    <t>INSTALAÇÃO DE VIDRO LISO FUMÊ, E = 6 MM, EM ESQUADRIA DE ALUMÍNIO OU PVC, FIXADO COM BAGUETE. AF_11/2025</t>
  </si>
  <si>
    <t>INSTALAÇÃO DE VIDRO LISO FUMÊ, E = 6 MM, EM ESQUADRIA DE MADEIRA, FIXADO COM BAGUETE. AF_11/2025</t>
  </si>
  <si>
    <t>INSTALAÇÃO DE VIDRO LISO INCOLOR, E = 10 MM, EM ESQUADRIA DE ALUMÍNIO OU PVC, FIXADO COM BAGUETE. AF_11/2025</t>
  </si>
  <si>
    <t>INSTALAÇÃO DE VIDRO LISO INCOLOR, E = 10 MM, EM ESQUADRIA DE MADEIRA, FIXADO COM BAGUETE. AF_11/2025</t>
  </si>
  <si>
    <t>INSTALAÇÃO DE VIDRO LISO INCOLOR, E = 3 MM, EM ESQUADRIA DE ALUMÍNIO OU PVC, FIXADO COM BAGUETE. AF_11/2025</t>
  </si>
  <si>
    <t>INSTALAÇÃO DE VIDRO LISO INCOLOR, E = 3 MM, EM ESQUADRIA DE MADEIRA, FIXADO COM BAGUETE. AF_11/2025</t>
  </si>
  <si>
    <t>INSTALAÇÃO DE VIDRO LISO INCOLOR, E = 4 MM, EM ESQUADRIA DE ALUMÍNIO OU PVC, FIXADO COM BAGUETE. AF_11/2025</t>
  </si>
  <si>
    <t>INSTALAÇÃO DE VIDRO LISO INCOLOR, E = 4 MM, EM ESQUADRIA DE MADEIRA, FIXADO COM BAGUETE. AF_11/2025</t>
  </si>
  <si>
    <t>INSTALAÇÃO DE VIDRO LISO INCOLOR, E = 5 MM, EM ESQUADRIA DE ALUMÍNIO OU PVC, FIXADO COM BAGUETE. AF_11/2025</t>
  </si>
  <si>
    <t>INSTALAÇÃO DE VIDRO LISO INCOLOR, E = 5 MM, EM ESQUADRIA DE MADEIRA, FIXADO COM BAGUETE. AF_11/2025</t>
  </si>
  <si>
    <t>INSTALAÇÃO DE VIDRO LISO INCOLOR, E = 6 MM, EM ESQUADRIA DE ALUMÍNIO OU PVC, FIXADO COM BAGUETE. AF_11/2025</t>
  </si>
  <si>
    <t>INSTALAÇÃO DE VIDRO LISO INCOLOR, E = 6 MM, EM ESQUADRIA DE MADEIRA, FIXADO COM BAGUETE. AF_11/2025</t>
  </si>
  <si>
    <t>INSTALAÇÃO DE VIDRO LISO INCOLOR, E = 8 MM, EM ESQUADRIA DE ALUMÍNIO OU PVC, FIXADO COM BAGUETE. AF_11/2025</t>
  </si>
  <si>
    <t>INSTALAÇÃO DE VIDRO LISO INCOLOR, E = 8 MM, EM ESQUADRIA DE MADEIRA, FIXADO COM BAGUETE. AF_11/2025</t>
  </si>
  <si>
    <t>INSTALAÇÃO DE VIDRO TEMPERADO, E = 10 MM, ENCAIXADO EM PERFIL U. AF_11/2025</t>
  </si>
  <si>
    <t>INSTALAÇÃO DE VIDRO TEMPERADO, E = 6 MM, ENCAIXADO EM PERFIL U. AF_11/2025</t>
  </si>
  <si>
    <t>INSTALAÇÃO DE VIDRO TEMPERADO, E = 8 MM, ENCAIXADO EM PERFIL U. AF_11/2025</t>
  </si>
  <si>
    <t>JOGO DE FERRAGENS CROMADAS PARA PORTA DE VIDRO TEMPERADO, UMA FOLHA COMPOSTO DE DOBRADICAS SUPERIOR E INFERIOR, TRINCO, FECHADURA, CONTRA FECHADURA COM CAPUCHINHO SEM MOLA E PUXADOR. AF_11/2025</t>
  </si>
  <si>
    <t>MOLA HIDRAULICA DE PISO PARA PORTA DE VIDRO TEMPERADO. AF_11/2025</t>
  </si>
  <si>
    <t>PORTA DE ABRIR COM MOLA HIDRÁULICA, EM VIDRO TEMPERADO, 120X210 CM, ESPESSURA 10 MM, INCLUSIVE ACESSÓRIOS. AF_11/2025</t>
  </si>
  <si>
    <t>PORTA DE ABRIR COM MOLA HIDRÁULICA, EM VIDRO TEMPERADO, 2 FOLHAS DE 90X210 CM, ESPESSURA DE 10 MM, INCLUSIVE ACESSÓRIOS. AF_11/2025</t>
  </si>
  <si>
    <t>PORTA DE ABRIR COM MOLA HIDRÁULICA, EM VIDRO TEMPERADO, 70X210 CM, ESPESSURA 10 MM, INCLUSIVE ACESSÓRIOS. AF_11/2025</t>
  </si>
  <si>
    <t>PORTA DE ABRIR COM MOLA HIDRÁULICA, EM VIDRO TEMPERADO, 80X210 CM, ESPESSURA 10 MM, INCLUSIVE ACESSÓRIOS. AF_11/2025</t>
  </si>
  <si>
    <t>PORTA DE ABRIR COM MOLA HIDRÁULICA, EM VIDRO TEMPERADO, 90X210 CM, ESPESSURA 10 MM, INCLUSIVE ACESSÓRIOS. AF_11/2025</t>
  </si>
  <si>
    <t>PORTA DE CORRER EM VIDRO TEMPERADO, 2 FOLHAS DE 90X210 CM, ESPESSURA 10 MM, INCLUSIVE ACESSÓRIOS. AF_11/2025</t>
  </si>
  <si>
    <t>PORTA DE CORRER EM VIDRO TEMPERADO, 90X210 CM, ESPESSURA 10 MM, INCLUSIVE ACESSÓRIOS. AF_11/2025</t>
  </si>
  <si>
    <t>PORTA PIVOTANTE DE VIDRO TEMPERADO, 2 FOLHAS DE 90X210 CM, ESPESSURA DE 10 MM, INCLUSIVE ACESSÓRIOS. AF_11/2025</t>
  </si>
  <si>
    <t>PORTA PIVOTANTE DE VIDRO TEMPERADO, 90X210 CM, ESPESSURA 10 MM, INCLUSIVE ACESSÓRIOS. AF_11/2025</t>
  </si>
  <si>
    <t>REMOÇÃO DE VIDRO LISO COMUM DE ESQUADRIA COM BAGUETE DE ALUMÍNIO OU PVC. AF_11/2025</t>
  </si>
  <si>
    <t>REMOÇÃO DE VIDRO LISO COMUM DE ESQUADRIA COM BAGUETE DE MADEIRA. AF_11/2025</t>
  </si>
  <si>
    <t>REMOÇÃO DE VIDRO TEMPERADO FIXADO EM PERFIL U. AF_11/2025</t>
  </si>
  <si>
    <t>1.2</t>
  </si>
  <si>
    <t>2.2</t>
  </si>
  <si>
    <t>2.3</t>
  </si>
  <si>
    <t>5.1</t>
  </si>
  <si>
    <t>5.2</t>
  </si>
  <si>
    <t>5.3</t>
  </si>
  <si>
    <t>5.4</t>
  </si>
  <si>
    <t>5.5</t>
  </si>
  <si>
    <t>TANQUE PARA LAVAGEM DE PANELOES,MEDINDO (80X60X50)CM,DE CONCRETO REVESTIDO COM ARGAMASSA DE CIMENTO,SAIBRO E AREIA,NO TRACO 1:3:3,ACABAMENTO DAS BORDAS EM PECAS DE GRANITO E VALVULA DE ESCOAMENTO 1600 EM METAL CROMADO,CONFORME PROJETO N°6019/EMOP,EXCLUSIVE TORNEIRAS E INSTALACAO HIDRAULICA.FORNECIMENTO</t>
  </si>
  <si>
    <t>GUINDASTE SOBRE RODAS,CAPACIDADE MAXIMA DE 30 A 35T,LANCA TELESCOPICA DE ACIONAMENTO HIDRAULICO EM TORNO DE 8,80M RETRAIDA E 29,00M ESTENDIDA,INCLUSIVE OPERADOR E AUXILIAR</t>
  </si>
  <si>
    <t>40217</t>
  </si>
  <si>
    <t>CONTROLE REMOTO SEM FIO PARA EVAPORADORAVRF</t>
  </si>
  <si>
    <t>ALAMBRADO EM MOURÕES DE CONCRETO, COM TELA DE ARAME GALVANIZADO (INCLUSIVE MURETA EM CONCRETO). AF_12/2025</t>
  </si>
  <si>
    <t>ALAMBRADO EM PERFIS METÁLICOS RETANGULARES COM GRADIL METÁLICO (EXCLUSIVE MURETA EM CONCRETO). AF_12/2025</t>
  </si>
  <si>
    <t>ALAMBRADO PARA QUADRA POLIESPORTIVA, ESTRUTURADO POR TUBOS DE AÇO GALVANIZADO, (MONTANTES COM DIÂMETRO 2", TRAVESSAS E ESCORAS COM DIÂMETRO 1 ¼"), COM TELA DE ARAME GALVANIZADO, FIO 10 BWG E MALHA QUADRADA 5X5CM (EXCETO MURETA). AF_12/2025</t>
  </si>
  <si>
    <t>ALAMBRADO PARA QUADRA POLIESPORTIVA, ESTRUTURADO POR TUBOS DE AÇO GALVANIZADO, (MONTANTES COM DIÂMETRO 2", TRAVESSAS E ESCORAS COM DIÂMETRO 1 ¼"), COM TELA DE ARAME GALVANIZADO, FIO 12 BWG E MALHA QUADRADA 5X5CM (EXCETO MURETA). AF_12/2025</t>
  </si>
  <si>
    <t>ALAMBRADO PARA QUADRA POLIESPORTIVA, ESTRUTURADO POR TUBOS DE AÇO GALVANIZADO, (MONTANTES COM DIÂMETRO 2", TRAVESSAS E ESCORAS COM DIÂMETRO 1 ¼"), COM TELA DE ARAME GALVANIZADO, FIO 14 BWG E MALHA QUADRADA 5X5CM (EXCETO MURETA). AF_12/2025</t>
  </si>
  <si>
    <t>CERCA COM MOURÕES DE CONCRETO, RETO, 15X15 CM, H= 2,30 M, ESPAÇAMENTO DE 2,5 M, CRAVADOS 0,5 M, ESCORAS DE 10X10 CM A CADA 50 M, COM 12 FIOS DE ARAME DE AÇO OVALADO 15X17 - FORNECIMENTO E INSTALAÇÃO. AF_12/2025</t>
  </si>
  <si>
    <t>CERCA COM MOURÕES DE CONCRETO, RETO, 15X15 CM,H= 2,30 M, ESPAÇAMENTO DE 2,5 M, CRAVADOS 0,5 M, ESCORAS DE 10X10 CM A CADA 50 M, COM 9 FIOS DE ARAME DE AÇO OVALADO 15X17 - FORNECIMENTO E INSTALAÇÃO. AF_12/2025</t>
  </si>
  <si>
    <t>CERCA COM MOURÕES DE CONCRETO, RETO, H=2,30 M, ESPAÇAMENTO DE 2,5 M, CRAVADOS 0,5 M, COM 4 FIOS DE ARAME DE AÇO OVALADO 15X17 - FORNECIMENTO E INSTALAÇÃO. AF_12/2025</t>
  </si>
  <si>
    <t>CERCA COM MOURÕES DE CONCRETO, RETO, H=2,30 M, ESPAÇAMENTO DE 2,5 M, CRAVADOS 0,5 M, COM 4 FIOS DE ARAME FARPADO Nº 14 OU 16 CLASSE 250 - FORNECIMENTO E INSTALAÇÃO. AF_12/2025</t>
  </si>
  <si>
    <t>CERCA COM MOURÕES DE CONCRETO, RETO, H=2,30 M, ESPAÇAMENTO DE 2,5 M, CRAVADOS 0,5 M, COM 4 FIOS DE ARAME MISTO - FORNECIMENTO E INSTALAÇÃO. AF_12/2025</t>
  </si>
  <si>
    <t>CERCA COM MOURÕES DE CONCRETO, RETO, H=3,00 M, ESPAÇAMENTO DE 2,5 M, CRAVADOS 0,5 M, COM 4 FIOS DE ARAME DE AÇO OVALADO 15X17 - FORNECIMENTO E INSTALAÇÃO. AF_12/2025</t>
  </si>
  <si>
    <t>CERCA COM MOURÕES DE CONCRETO, RETO, H=3,00 M, ESPAÇAMENTO DE 2,5 M, CRAVADOS 0,5 M, COM 4 FIOS DE ARAME FARPADO Nº 14 OU 16 CLASSE 250 - FORNECIMENTO E INSTALAÇÃO. AF_12/2025</t>
  </si>
  <si>
    <t>CERCA COM MOURÕES DE CONCRETO, RETO, H=3,00 M, ESPAÇAMENTO DE 2,5 M, CRAVADOS 0,5 M, COM 4 FIOS DE ARAME MISTO - FORNECIMENTO E INSTALAÇÃO. AF_12/2025</t>
  </si>
  <si>
    <t>CERCA COM MOURÕES DE CONCRETO, SEÇÃO "T" PONTA INCLINADA, 10X10 CM, ESPAÇAMENTO DE 2,5 M, CRAVADOS 0,5 M, COM 11 FIOS DE ARAME DE AÇO OVALADO 15X17 - FORNECIMENTO E INSTALAÇÃO. AF_12/2025</t>
  </si>
  <si>
    <t>CERCA COM MOURÕES DE CONCRETO, SEÇÃO "T" PONTA INCLINADA, 10X10CM, ESPAÇAMENTO DE 2,5M, CRAVADOS 0,5M, COM 11 FIOS DE ARAME FARPADO Nº 14 OU 16 - FORNECIMENTO E INSTALAÇÃO. AF_12/2025</t>
  </si>
  <si>
    <t>CERCA COM MOURÕES DE CONCRETO, SEÇÃO "T" PONTA INCLINADA, 10X10CM, ESPAÇAMENTO DE 2,5M, CRAVADOS 0,5M, COM 11 FIOS DE ARAME MISTO - FORNECIMENTO E INSTALAÇÃO. AF_12/2025</t>
  </si>
  <si>
    <t>CERCA COM MOURÕES DE MADEIRA ROLIÇA, DIÂMETRO 11 CM, ESPAÇAMENTO DE 2,5 M, ALTURA LIVRE DE 1,7 M, CRAVADOS 0,5 M, COM 5 FIOS DE ARAME DE AÇO OVALADO 15X17 - FORNECIMENTO E INSTALAÇÃO. AF_12/2025</t>
  </si>
  <si>
    <t>CERCA COM MOURÕES DE MADEIRA ROLIÇA, DIÂMETRO 11 CM, ESPAÇAMENTO DE 2,5 M, ALTURA LIVRE DE 1,7 M, CRAVADOS 0,5 M, COM 5 FIOS DE ARAME MISTO - FORNECIMENTO E INSTALAÇÃO. AF_12/2025</t>
  </si>
  <si>
    <t>CERCA COM MOURÕES DE MADEIRA ROLIÇA, DIÂMETRO 11CM, ESPAÇAMENTO DE 2,5M, ALTURA LIVRE DE 1,7M, CRAVADOS 0,5M, COM 5 FIOS DE ARAME FARPADO Nº 14 OU 16 CLASSE 250 - FORNECIMENTO E INSTALAÇÃO. AF_12/2025</t>
  </si>
  <si>
    <t>CERCA COM MOURÕES DE MADEIRA, 7,5X7,5 CM, ESPAÇAMENTO DE 2,5 M, ALTURA LIVRE DE 2 M, CRAVADOS 0,5 M, COM 4 FIOS DE ARAME FARPADO Nº 14 OU 16 CLASSE 250 - FORNECIMENTO E INSTALAÇÃO. AF_12/2025</t>
  </si>
  <si>
    <t>CERCA COM MOURÕES DE MADEIRA, 7,5X7,5CM, ESPAÇAMENTO DE 2,5M, ALTURA LIVRE DE 2M, CRAVADOS 0,5M, COM 8 FIOS DE ARAME FARPADO Nº 14 OU 16 CLASSE 250 - FORNECIMENTO E INSTALAÇÃO. AF_12/2025</t>
  </si>
  <si>
    <t>INSTALAÇÃO DE ESCORAS PARA ALAMBRADO EM TUBO AÇO GALVANIZADO COM COSTURA, CLASSE MÉDIA, DN 1.1/4", E = *3,25* MM, PESO *3,14* KG/M. AF_12/2025</t>
  </si>
  <si>
    <t>INSTALAÇÃO DE MOURÃO DE CONCRETO PONTA INCLINADA (CURVA), *10 X 10* CM, H= *2,60* M + CURVA DE 0,40 M. AF_12/2025</t>
  </si>
  <si>
    <t>INSTALAÇÃO DE MOURÃO DE CONCRETO PONTA INCLINADA (CURVA), SEÇÃO "T", H = 2,80 M + CURVA COM 0,45 M, COM FUROS PARA FIOS. AF_12/2025</t>
  </si>
  <si>
    <t>INSTALAÇÃO DE MOURÃO DE CONCRETO RETO, SEÇÃO QUADRADA *10 X 10* CM, H= 2,30 A 2,50 M. AF_12/2025</t>
  </si>
  <si>
    <t>INSTALAÇÃO DE MOURÃO DE CONCRETO RETO, SEÇÃO QUADRADA *15 X 15* CM, H= 2,30 M. AF_12/2025</t>
  </si>
  <si>
    <t>INSTALAÇÃO DE MOURÃO DE CONCRETO RETO, SEÇÃO QUADRADA, *10 X 10* CM, H= 3,00 M. AF_12/2025</t>
  </si>
  <si>
    <t>INSTALAÇÃO DE TELA DE ARAME GALVANIZADA REVESTIDA EM PVC, PARA ALAMBRADO COM TUBOS DE AÇO, QUADRANGULAR / LOSANGULAR, FIO 2,11 MM (14 BWG), MALHA 5 X 5 CM, H = 2 M. AF_12/2025</t>
  </si>
  <si>
    <t>INSTALAÇÃO DE TELA DE ARAME GALVANIZADA REVESTIDA EM PVC, PARA ALAMBRADO COM TUBOS DE AÇO, QUADRANGULAR / LOSANGULAR, FIO 2,77 MM (12 BWG), MALHA 5 X 5 CM, H = 2 M. AF_12/2025</t>
  </si>
  <si>
    <t>INSTALAÇÃO DE TELA DE ARAME GALVANIZADA, PARA ALAMBRADO COM MOURÕES DE CONCRETO, QUADRANGULAR / LOSANGULAR, FIO 2,11 MM (14 BWG), MALHA 8 X 8 CM, H = 2 M, COM REVESTIMENTO EM PVC. AF_12/2025</t>
  </si>
  <si>
    <t>INSTALAÇÃO DE TELA DE ARAME GALVANIZADA, PARA ALAMBRADO COM MOURÕES DE CONCRETO, QUADRANGULAR / LOSANGULAR, FIO 2,11 MM (14 BWG), MALHA 8 X 8 CM, H = 2 M. AF_12/2025</t>
  </si>
  <si>
    <t>INSTALAÇÃO DE TELA DE ARAME GALVANIZADA, PARA ALAMBRADO COM TUBOS DE AÇO, QUADRANGULAR / LOSANGULAR, FIO 2,11 MM (14 BWG), MALHA 5 X 5 CM, H = 2 M. AF_12/2025</t>
  </si>
  <si>
    <t>INSTALAÇÃO DE TELA DE ARAME GALVANIZADA, PARA ALAMBRADO COM TUBOS DE AÇO, QUADRANGULAR / LOSANGULAR, FIO 2,77 MM (12 BWG), MALHA 5 X 5 CM, H = 2 M. AF_12/2025</t>
  </si>
  <si>
    <t>INSTALAÇÃO DE TRAVESSA PARA ALAMBRADO EM TUBO AÇO GALVANIZADO COM COSTURA, CLASSE MÉDIA, DN 1 1/4", E = *3,25* MM, PESO *3,14* KG/M, COM ESPAÇAMENTO DE 2,0 A 2,5 M. AF_12/2025</t>
  </si>
  <si>
    <t>INSTALAÇÃO DE TRAVESSA PARA ALAMBRADO EM TUBO AÇO GALVANIZADO COM COSTURA, CLASSE MÉDIA, DN 1", E = *3,25* MM, PESO *3,14* KG/M, COM ESPAÇAMENTO DE 2,0 A 2,5 M. AF_12/2025</t>
  </si>
  <si>
    <t>INSTALAÇÃO DE TRAVESSA PARA ALAMBRADO EM TUBO AÇO GALVANIZADO COM COSTURA, CLASSE MÉDIA, DN 2 1/2", E = *3,65* MM, PESO *6,51* KG/M, COM ESPAÇAMENTO DE 2,0 A 2,5 M. AF_12/2025</t>
  </si>
  <si>
    <t>INSTALAÇÃO MONTANTE, PARA ALAMBRADO COM 1 M DE ALTURA, EM TUBO AÇO GALVANIZADO COM COSTURA, CLASSE MÉDIA, DN 2 1/2", E = *3,65* MM, PESO *6,51* KG/M. AF_12/2025</t>
  </si>
  <si>
    <t>INSTALAÇÃO MONTANTE, PARA ALAMBRADO COM 1 M DE ALTURA, EM TUBO AÇO GALVANIZADO COM COSTURA, CLASSE MÉDIA, DN 2", E = *3,65* MM, PESO *5,10* KG/M. AF_12/2025</t>
  </si>
  <si>
    <t>INSTALAÇÃO MONTANTE, PARA ALAMBRADO COM 1 M DE ALTURA, EM TUBO AÇO GALVANIZADO COM COSTURA, CLASSE MÉDIA, DN 3", E = *3,35* MM, PESO *7,32* KG/M. AF_12/2025</t>
  </si>
  <si>
    <t>INSTALAÇÃO MONTANTE, PARA ALAMBRADO COM 2,40 A 5,00 M DE ALTURA, EM TUBO AÇO GALVANIZADO COM COSTURA, CLASSE MÉDIA, DN 3", E = *3,35* MM, PESO *7,32* KG/M. AF_12/2025</t>
  </si>
  <si>
    <t>INSTALAÇÃO MONTANTE, PARA ALAMBRADO DE 2,40 A 5,00 M DE ALTURA, EM TUBO AÇO GALVANIZADO COM COSTURA, CLASSE MÉDIA, DN 2 1/2", E = *3,65* MM, PESO *6,51* KG/M. AF_12/2025</t>
  </si>
  <si>
    <t>INSTALAÇÃO MONTANTE, PARA ALAMBRADO DE 2,40 A 5,00 M DE ALTURA, EM TUBO AÇO GALVANIZADO COM COSTURA, CLASSE MÉDIA, DN 2", E = *3,65* MM, PESO *5,10* KG/M. AF_12/2025</t>
  </si>
  <si>
    <t>PORTÃO COM MOURÕES DE MADEIRA ROLIÇA, DIÂMETRO 11 CM, COM 5 FIOS DE ARAME FARPADO Nº 14 CLASSE 250, SEM DOBRADIÇAS - FORNECIMENTO E INSTALAÇÃO. AF_12/2025</t>
  </si>
  <si>
    <t>PORTÃO DE ABRIR/GIRO, ESTRUTURADO POR TUBOS DE AÇO GALVANIZADO, COM TELA DE ARAME, PARA PEDESTRE - COMPLETO. AF_12/2025</t>
  </si>
  <si>
    <t>RECOMPOSIÇÃO PARCIAL DE ARAME FARPADO Nº 14 OU 16 CLASSE 250, FIXADO EM CERCA COM MOURÕES DE CONCRETO - FORNECIMENTO E INSTALAÇÃO. AF_12/2025</t>
  </si>
  <si>
    <t>CAMINHÃO BITRUCK TRAÇÃO 8X2, PBT 29.000 KG, PESO BRUTO TOTAL COMBINADO (PBTC) *36.000* KG, POTÊNCIA 321 CV, INCLUSIVE PLATAFORMA GUINCHO-SOCORRO, COMPRIMENTO ÚTIL 10 M, LARGURA 2,60 M COM GUINCHO DE ARRASTE BASCULANTE - CHI DIURNO. AF_11/2025</t>
  </si>
  <si>
    <t>CAMINHÃO BITRUCK TRAÇÃO 8X2, PBT 29.000 KG, PESO BRUTO TOTAL COMBINADO (PBTC) *36.000* KG, POTÊNCIA 321 CV, INCLUSIVE PLATAFORMA GUINCHO-SOCORRO, COMPRIMENTO ÚTIL 10 M, LARGURA 2,60 M COM GUINCHO DE ARRASTE BASCULANTE - CHP DIURNO. AF_11/2025</t>
  </si>
  <si>
    <t>CAMINHÃO BITRUCK TRAÇÃO 8X2, PBT 29.000 KG, PESO BRUTO TOTAL COMBINADO (PBTC) *36.000* KG, POTÊNCIA 321 CV, INCLUSIVE PLATAFORMA SOBRE CHASSI, COMPRIMENTO ÚTIL 10 M, LARGURA 2,60 M COM GUINCHO DE ARRASTE E RAMPA COM ACIONAMENTO ELETRO-HIDRÁULICO - CHI DIURNO. AF_11/2025</t>
  </si>
  <si>
    <t>CAMINHÃO BITRUCK TRAÇÃO 8X2, PBT 29.000 KG, PESO BRUTO TOTAL COMBINADO (PBTC) *36.000* KG, POTÊNCIA 321 CV, INCLUSIVE PLATAFORMA SOBRE CHASSI, COMPRIMENTO ÚTIL 10 M, LARGURA 2,60 M COM GUINCHO DE ARRASTE E RAMPA COM ACIONAMENTO ELETRO-HIDRÁULICO - CHP DIURNO. AF_11/2025</t>
  </si>
  <si>
    <t>CAMINHÃO TOCO, PBT 16.000 KG, CARGA ÚTIL MÁX. 10.830 KG, DIST. ENTRE EIXOS 3,56 M, POTÊNCIA 226 CV, INCLUSIVE PLATAFORMA SOBRE CHASSI, COMPRIMENTO ÚTIL 10 M, LARGURA 2,60 M COM GUINCHO DE ARRASTE E RAMPA COM ACIONAMENTO ELETRO-HIDRÁULICO - CHI DIURNO. AF_11/2025</t>
  </si>
  <si>
    <t>CAMINHÃO TOCO, PBT 16.000 KG, CARGA ÚTIL MÁX. 10.830 KG, DIST. ENTRE EIXOS 3,56 M, POTÊNCIA 226 CV, INCLUSIVE PLATAFORMA SOBRE CHASSI, COMPRIMENTO ÚTIL 10 M, LARGURA 2,60 M COM GUINCHO DE ARRASTE E RAMPA COM ACIONAMENTO ELETRO-HIDRÁULICO - CHP DIURNO. AF_11/2025</t>
  </si>
  <si>
    <t>CAMINHÃO TOCO, PBT 23.000 KG, CARGA ÚTIL MÁX. 16.540 KG, DIST. ENTRE EIXOS 4,80 M, POTÊNCIA 256 CV, INCLUSIVE PLATAFORMA GUINCHO-SOCORRO, COMPRIMENTO ÚTIL 10 M, LARGURA 2,60 M COM GUINCHO DE ARRASTE BASCULANTE - CHI DIURNO. AF_11/2025</t>
  </si>
  <si>
    <t>CAMINHÃO TOCO, PBT 23.000 KG, CARGA ÚTIL MÁX. 16.540 KG, DIST. ENTRE EIXOS 4,80 M, POTÊNCIA 256 CV, INCLUSIVE PLATAFORMA GUINCHO-SOCORRO, COMPRIMENTO ÚTIL 10 M, LARGURA 2,60 M COM GUINCHO DE ARRASTE BASCULANTE - CHP DIURNO. AF_11/2025</t>
  </si>
  <si>
    <t>CAMINHÃO TOCO, PBT 23.000 KG, CARGA ÚTIL MÁX. 16.540 KG, DIST. ENTRE EIXOS 4,80 M, POTÊNCIA 256 CV, INCLUSIVE PLATAFORMA SOBRE CHASSI, COMPRIMENTO ÚTIL 10 M, LARGURA 2,60 M COM GUINCHO DE ARRASTE E RAMPA COM ACIONAMENTO ELETRO-HIDRÁULICO - CHI DIURNO. AF_11/2025</t>
  </si>
  <si>
    <t>CAMINHÃO TOCO, PBT 23.000 KG, CARGA ÚTIL MÁX. 16.540 KG, DIST. ENTRE EIXOS 4,80 M, POTÊNCIA 256 CV, INCLUSIVE PLATAFORMA SOBRE CHASSI, COMPRIMENTO ÚTIL 10 M, LARGURA 2,60 M COM GUINCHO DE ARRASTE E RAMPA COM ACIONAMENTO ELETRO-HIDRÁULICO - CHP DIURNO. AF_11/2025</t>
  </si>
  <si>
    <t>CAVALO MECÂNICO TRAÇÃO 6X2, PBT COMBINADO 56.000 KG, CAPACIDADE MÁX. TRAÇÃO 66.000 KG, POTÊNCIA 360 CV, INCLUSIVE PRANCHA REBAIXADA 3 EIXOS, DIMENSÕES *17,33 X 3,00* M, COM RAMPA DE ACIONAMENTO HIDRÁULICO - CHI DIURNO. AF_11/2025</t>
  </si>
  <si>
    <t>CAVALO MECÂNICO TRAÇÃO 6X2, PBT COMBINADO 56.000 KG, CAPACIDADE MÁX. TRAÇÃO 66.000 KG, POTÊNCIA 360 CV, INCLUSIVE PRANCHA REBAIXADA 3 EIXOS, DIMENSÕES *17,33 X 3,00* M, COM RAMPA DE ACIONAMENTO HIDRÁULICO - CHP DIURNO. AF_11/2025</t>
  </si>
  <si>
    <t>CAVALO MECÂNICO TRAÇÃO 6X2, PBT COMBINADO 56.000 KG, CAPACIDADE MÁX. TRAÇÃO 66.000 KG, POTÊNCIA 360 CV, INCLUSIVE PRANCHA RETA 3 EIXOS, COMPRIMENTO ÚTIL 11,3 M, PESCOÇO DE 3,5 M, LARGURA 3,00 M, COM RAMPA DE ACIONAMENTO HIDRÁULICO - CHI DIURNO. AF_11/2025</t>
  </si>
  <si>
    <t>CAVALO MECÂNICO TRAÇÃO 6X2, PBT COMBINADO 56.000 KG, CAPACIDADE MÁX. TRAÇÃO 66.000 KG, POTÊNCIA 360 CV, INCLUSIVE PRANCHA RETA 3 EIXOS, COMPRIMENTO ÚTIL 11,3 M, PESCOÇO DE 3,5 M, LARGURA 3,00 M, COM RAMPA DE ACIONAMENTO HIDRÁULICO - CHP DIURNO. AF_11/2025</t>
  </si>
  <si>
    <t>CORTADEIRA HIDRÁULICA DE VERGALHÃO, PARA AÇO DE DIÂMETRO ATÉ 50 MM, MOTOR ELÉTRICO TRIFÁSICO, POTÊNCIA DE 5,5 HP A 7,5 HP - CHI DIURNO. AF_12/2025</t>
  </si>
  <si>
    <t>CORTADEIRA HIDRÁULICA DE VERGALHÃO, PARA AÇO DE DIÂMETRO ATÉ 50 MM, MOTOR ELÉTRICO TRIFÁSICO, POTÊNCIA DE 5,5 HP A 7,5 HP - CHP DIURNO. AF_12/2025</t>
  </si>
  <si>
    <t>DOBRADEIRA ELETROMECÂNICA DE VERGALHÃO, PARA AÇO DE DIÂMETRO ATÉ 1 1/2", MOTOR ELÉTRICO TRIFÁSICO, POTÊNCIA DE 3 HP ATÉ 5 HP- CHI DIURNO. AF_12/2025</t>
  </si>
  <si>
    <t>DOBRADEIRA ELETROMECÂNICA DE VERGALHÃO, PARA AÇO DE DIÂMETRO ATÉ 1 1/2", MOTOR ELÉTRICO TRIFÁSICO, POTÊNCIA DE 3 HP ATÉ 5 HP- CHP DIURNO. AF_12/2025</t>
  </si>
  <si>
    <t>ESCAVADEIRA HIDRÁULICA SOBRE ESTEIRA, PESO OPERACIONAL 21,00 T, POTÊNCIA NOMINAL 155 HP, COM TORRE DE CRAVAÇÃO PARA EXECUÇÃO DE GEODRENO VERTICAL, LANÇA DE 32 M, PARA DRENO FIBROQUÍMICO DE LARGURA PADRÃO (100 MM) - CHI DIURNO. AF_12/2025</t>
  </si>
  <si>
    <t>ESCAVADEIRA HIDRÁULICA SOBRE ESTEIRA, PESO OPERACIONAL 21,00 T, POTÊNCIA NOMINAL 155 HP, COM TORRE DE CRAVAÇÃO PARA EXECUÇÃO DE GEODRENO VERTICAL, LANÇA DE 32 M, PARA DRENO FIBROQUÍMICO DE LARGURA PADRÃO (100 MM)- CHP DIURNO. AF_12/2025</t>
  </si>
  <si>
    <t>CAMINHÃO BITRUCK TRAÇÃO 8X2, PBT 29.000 KG, PESO BRUTO TOTAL COMBINADO (PBTC) *36.000* KG, POTÊNCIA 321 CV, INCLUSIVE PLATAFORMA GUINCHO-SOCORRO, COMPRIMENTO ÚTIL 10 M, LARGURA 2,60 M COM GUINCHO DE ARRASTE BASCULANTE - DEPRECIAÇÃO. AF_11/2025</t>
  </si>
  <si>
    <t>CAMINHÃO BITRUCK TRAÇÃO 8X2, PBT 29.000 KG, PESO BRUTO TOTAL COMBINADO (PBTC) *36.000* KG, POTÊNCIA 321 CV, INCLUSIVE PLATAFORMA GUINCHO-SOCORRO, COMPRIMENTO ÚTIL 10 M, LARGURA 2,60 M COM GUINCHO DE ARRASTE BASCULANTE - IMPOSTOS E SEGUROS. AF_11/2025</t>
  </si>
  <si>
    <t>CAMINHÃO BITRUCK TRAÇÃO 8X2, PBT 29.000 KG, PESO BRUTO TOTAL COMBINADO (PBTC) *36.000* KG, POTÊNCIA 321 CV, INCLUSIVE PLATAFORMA GUINCHO-SOCORRO, COMPRIMENTO ÚTIL 10 M, LARGURA 2,60 M COM GUINCHO DE ARRASTE BASCULANTE - JUROS. AF_11/2025</t>
  </si>
  <si>
    <t>CAMINHÃO BITRUCK TRAÇÃO 8X2, PBT 29.000 KG, PESO BRUTO TOTAL COMBINADO (PBTC) *36.000* KG, POTÊNCIA 321 CV, INCLUSIVE PLATAFORMA GUINCHO-SOCORRO, COMPRIMENTO ÚTIL 10 M, LARGURA 2,60 M COM GUINCHO DE ARRASTE BASCULANTE - MANUTENÇÃO. AF_11/2025</t>
  </si>
  <si>
    <t>CAMINHÃO BITRUCK TRAÇÃO 8X2, PBT 29.000 KG, PESO BRUTO TOTAL COMBINADO (PBTC) *36.000* KG, POTÊNCIA 321 CV, INCLUSIVE PLATAFORMA GUINCHO-SOCORRO, COMPRIMENTO ÚTIL 10 M, LARGURA 2,60 M COM GUINCHO DE ARRASTE BASCULANTE - MATERIAIS NA OPERAÇÃO. AF_11/2025</t>
  </si>
  <si>
    <t>CAMINHÃO BITRUCK TRAÇÃO 8X2, PBT 29.000 KG, PESO BRUTO TOTAL COMBINADO (PBTC) *36.000* KG, POTÊNCIA 321 CV, INCLUSIVE PLATAFORMA SOBRE CHASSI, COMPRIMENTO ÚTIL 10 M, LARGURA 2,60 M COM GUINCHO DE ARRASTE E RAMPA COM ACIONAMENTO ELETRO-HIDRÁULICO - DEPRECIAÇÃO. AF_11/2025</t>
  </si>
  <si>
    <t>CAMINHÃO BITRUCK TRAÇÃO 8X2, PBT 29.000 KG, PESO BRUTO TOTAL COMBINADO (PBTC) *36.000* KG, POTÊNCIA 321 CV, INCLUSIVE PLATAFORMA SOBRE CHASSI, COMPRIMENTO ÚTIL 10 M, LARGURA 2,60 M COM GUINCHO DE ARRASTE E RAMPA COM ACIONAMENTO ELETRO-HIDRÁULICO - IMPOSTOS E SEGUROS. AF_11/2025</t>
  </si>
  <si>
    <t>CAMINHÃO BITRUCK TRAÇÃO 8X2, PBT 29.000 KG, PESO BRUTO TOTAL COMBINADO (PBTC) *36.000* KG, POTÊNCIA 321 CV, INCLUSIVE PLATAFORMA SOBRE CHASSI, COMPRIMENTO ÚTIL 10 M, LARGURA 2,60 M COM GUINCHO DE ARRASTE E RAMPA COM ACIONAMENTO ELETRO-HIDRÁULICO - JUROS. AF_11/2025</t>
  </si>
  <si>
    <t>CAMINHÃO BITRUCK TRAÇÃO 8X2, PBT 29.000 KG, PESO BRUTO TOTAL COMBINADO (PBTC) *36.000* KG, POTÊNCIA 321 CV, INCLUSIVE PLATAFORMA SOBRE CHASSI, COMPRIMENTO ÚTIL 10 M, LARGURA 2,60 M COM GUINCHO DE ARRASTE E RAMPA COM ACIONAMENTO ELETRO-HIDRÁULICO - MANUTENÇÃO. AF_11/2025</t>
  </si>
  <si>
    <t>CAMINHÃO BITRUCK TRAÇÃO 8X2, PBT 29.000 KG, PESO BRUTO TOTAL COMBINADO (PBTC) *36.000* KG, POTÊNCIA 321 CV, INCLUSIVE PLATAFORMA SOBRE CHASSI, COMPRIMENTO ÚTIL 10 M, LARGURA 2,60 M COM GUINCHO DE ARRASTE E RAMPA COM ACIONAMENTO ELETRO-HIDRÁULICO - MATERIAIS NA OPERAÇÃO. AF_11/2025</t>
  </si>
  <si>
    <t>CAMINHÃO TOCO, PBT 16.000 KG, CARGA ÚTIL MÁX. 10.830 KG, DIST. ENTRE EIXOS 3,56 M, POTÊNCIA 226 CV, INCLUSIVE PLATAFORMA SOBRE CHASSI, COMPRIMENTO ÚTIL 10 M, LARGURA 2,60 M COM GUINCHO DE ARRASTE E RAMPA COM ACIONAMENTO ELETRO-HIDRÁULICO - DEPRECIAÇÃO. AF_11/2025</t>
  </si>
  <si>
    <t>CAMINHÃO TOCO, PBT 16.000 KG, CARGA ÚTIL MÁX. 10.830 KG, DIST. ENTRE EIXOS 3,56 M, POTÊNCIA 226 CV, INCLUSIVE PLATAFORMA SOBRE CHASSI, COMPRIMENTO ÚTIL 10 M, LARGURA 2,60 M COM GUINCHO DE ARRASTE E RAMPA COM ACIONAMENTO ELETRO-HIDRÁULICO - IMPOSTOS E SEGUROS. AF_11/2025</t>
  </si>
  <si>
    <t>CAMINHÃO TOCO, PBT 16.000 KG, CARGA ÚTIL MÁX. 10.830 KG, DIST. ENTRE EIXOS 3,56 M, POTÊNCIA 226 CV, INCLUSIVE PLATAFORMA SOBRE CHASSI, COMPRIMENTO ÚTIL 10 M, LARGURA 2,60 M COM GUINCHO DE ARRASTE E RAMPA COM ACIONAMENTO ELETRO-HIDRÁULICO - JUROS. AF_11/2025</t>
  </si>
  <si>
    <t>CAMINHÃO TOCO, PBT 16.000 KG, CARGA ÚTIL MÁX. 10.830 KG, DIST. ENTRE EIXOS 3,56 M, POTÊNCIA 226 CV, INCLUSIVE PLATAFORMA SOBRE CHASSI, COMPRIMENTO ÚTIL 10 M, LARGURA 2,60 M COM GUINCHO DE ARRASTE E RAMPA COM ACIONAMENTO ELETRO-HIDRÁULICO - MANUTENÇÃO. AF_11/2025</t>
  </si>
  <si>
    <t>CAMINHÃO TOCO, PBT 16.000 KG, CARGA ÚTIL MÁX. 10.830 KG, DIST. ENTRE EIXOS 3,56 M, POTÊNCIA 226 CV, INCLUSIVE PLATAFORMA SOBRE CHASSI, COMPRIMENTO ÚTIL 10 M, LARGURA 2,60 M COM GUINCHO DE ARRASTE E RAMPA COM ACIONAMENTO ELETRO-HIDRÁULICO - MATERIAIS NA OPERAÇÃO. AF_11/2025</t>
  </si>
  <si>
    <t>CAMINHÃO TOCO, PBT 23.000 KG, CARGA ÚTIL MÁX. 16.540 KG, DIST. ENTRE EIXOS 4,80 M, POTÊNCIA 256 CV, INCLUSIVE PLATAFORMA GUINCHO-SOCORRO, COMPRIMENTO ÚTIL 10 M, LARGURA 2,60 M COM GUINCHO DE ARRASTE BASCULANTE - DEPRECIAÇÃO. AF_11/2025</t>
  </si>
  <si>
    <t>CAMINHÃO TOCO, PBT 23.000 KG, CARGA ÚTIL MÁX. 16.540 KG, DIST. ENTRE EIXOS 4,80 M, POTÊNCIA 256 CV, INCLUSIVE PLATAFORMA GUINCHO-SOCORRO, COMPRIMENTO ÚTIL 10 M, LARGURA 2,60 M COM GUINCHO DE ARRASTE BASCULANTE - IMPOSTOS E SEGUROS. AF_11/2025</t>
  </si>
  <si>
    <t>CAMINHÃO TOCO, PBT 23.000 KG, CARGA ÚTIL MÁX. 16.540 KG, DIST. ENTRE EIXOS 4,80 M, POTÊNCIA 256 CV, INCLUSIVE PLATAFORMA GUINCHO-SOCORRO, COMPRIMENTO ÚTIL 10 M, LARGURA 2,60 M COM GUINCHO DE ARRASTE BASCULANTE - JUROS. AF_11/2025</t>
  </si>
  <si>
    <t>CAMINHÃO TOCO, PBT 23.000 KG, CARGA ÚTIL MÁX. 16.540 KG, DIST. ENTRE EIXOS 4,80 M, POTÊNCIA 256 CV, INCLUSIVE PLATAFORMA GUINCHO-SOCORRO, COMPRIMENTO ÚTIL 10 M, LARGURA 2,60 M COM GUINCHO DE ARRASTE BASCULANTE - MANUTENÇÃO. AF_11/2025</t>
  </si>
  <si>
    <t>CAMINHÃO TOCO, PBT 23.000 KG, CARGA ÚTIL MÁX. 16.540 KG, DIST. ENTRE EIXOS 4,80 M, POTÊNCIA 256 CV, INCLUSIVE PLATAFORMA GUINCHO-SOCORRO, COMPRIMENTO ÚTIL 10 M, LARGURA 2,60 M COM GUINCHO DE ARRASTE BASCULANTE - MATERIAIS NA OPERAÇÃO. AF_11/2025</t>
  </si>
  <si>
    <t>CAMINHÃO TOCO, PBT 23.000 KG, CARGA ÚTIL MÁX. 16.540 KG, DIST. ENTRE EIXOS 4,80 M, POTÊNCIA 256 CV, INCLUSIVE PLATAFORMA SOBRE CHASSI, COMPRIMENTO ÚTIL 10 M, LARGURA 2,60 M COM GUINCHO DE ARRASTE E RAMPA COM ACIONAMENTO ELETRO-HIDRÁULICO - DEPRECIAÇÃO. AF_11/2025</t>
  </si>
  <si>
    <t>CAMINHÃO TOCO, PBT 23.000 KG, CARGA ÚTIL MÁX. 16.540 KG, DIST. ENTRE EIXOS 4,80 M, POTÊNCIA 256 CV, INCLUSIVE PLATAFORMA SOBRE CHASSI, COMPRIMENTO ÚTIL 10 M, LARGURA 2,60 M COM GUINCHO DE ARRASTE E RAMPA COM ACIONAMENTO ELETRO-HIDRÁULICO - IMPOSTOS E SEGUROS. AF_11/2025</t>
  </si>
  <si>
    <t>CAMINHÃO TOCO, PBT 23.000 KG, CARGA ÚTIL MÁX. 16.540 KG, DIST. ENTRE EIXOS 4,80 M, POTÊNCIA 256 CV, INCLUSIVE PLATAFORMA SOBRE CHASSI, COMPRIMENTO ÚTIL 10 M, LARGURA 2,60 M COM GUINCHO DE ARRASTE E RAMPA COM ACIONAMENTO ELETRO-HIDRÁULICO - JUROS. AF_11/2025</t>
  </si>
  <si>
    <t>CAMINHÃO TOCO, PBT 23.000 KG, CARGA ÚTIL MÁX. 16.540 KG, DIST. ENTRE EIXOS 4,80 M, POTÊNCIA 256 CV, INCLUSIVE PLATAFORMA SOBRE CHASSI, COMPRIMENTO ÚTIL 10 M, LARGURA 2,60 M COM GUINCHO DE ARRASTE E RAMPA COM ACIONAMENTO ELETRO-HIDRÁULICO - MANUTENÇÃO. AF_11/2025</t>
  </si>
  <si>
    <t>CAMINHÃO TOCO, PBT 23.000 KG, CARGA ÚTIL MÁX. 16.540 KG, DIST. ENTRE EIXOS 4,80 M, POTÊNCIA 256 CV, INCLUSIVE PLATAFORMA SOBRE CHASSI, COMPRIMENTO ÚTIL 10 M, LARGURA 2,60 M COM GUINCHO DE ARRASTE E RAMPA COM ACIONAMENTO ELETRO-HIDRÁULICO - MATERIAIS NA OPERAÇÃO. AF_11/2025</t>
  </si>
  <si>
    <t>CAVALO MECÂNICO TRAÇÃO 6X2, PBT COMBINADO 56.000 KG, CAPACIDADE MÁX. TRAÇÃO 66.000 KG, POTÊNCIA 360 CV, INCLUSIVE PRANCHA REBAIXADA 3 EIXOS, DIMENSÕES *17,33 X 3,00* M, COM RAMPA DE ACIONAMENTO HIDRÁULICO - DEPRECIAÇÃO. AF_11/2025</t>
  </si>
  <si>
    <t>CAVALO MECÂNICO TRAÇÃO 6X2, PBT COMBINADO 56.000 KG, CAPACIDADE MÁX. TRAÇÃO 66.000 KG, POTÊNCIA 360 CV, INCLUSIVE PRANCHA REBAIXADA 3 EIXOS, DIMENSÕES *17,33 X 3,00* M, COM RAMPA DE ACIONAMENTO HIDRÁULICO - IMPOSTOS E SEGUROS. AF_11/2025</t>
  </si>
  <si>
    <t>CAVALO MECÂNICO TRAÇÃO 6X2, PBT COMBINADO 56.000 KG, CAPACIDADE MÁX. TRAÇÃO 66.000 KG, POTÊNCIA 360 CV, INCLUSIVE PRANCHA REBAIXADA 3 EIXOS, DIMENSÕES *17,33 X 3,00* M, COM RAMPA DE ACIONAMENTO HIDRÁULICO - JUROS. AF_11/2025</t>
  </si>
  <si>
    <t>CAVALO MECÂNICO TRAÇÃO 6X2, PBT COMBINADO 56.000 KG, CAPACIDADE MÁX. TRAÇÃO 66.000 KG, POTÊNCIA 360 CV, INCLUSIVE PRANCHA REBAIXADA 3 EIXOS, DIMENSÕES *17,33 X 3,00* M, COM RAMPA DE ACIONAMENTO HIDRÁULICO - MANUTENÇÃO. AF_11/2025</t>
  </si>
  <si>
    <t>CAVALO MECÂNICO TRAÇÃO 6X2, PBT COMBINADO 56.000 KG, CAPACIDADE MÁX. TRAÇÃO 66.000 KG, POTÊNCIA 360 CV, INCLUSIVE PRANCHA REBAIXADA 3 EIXOS, DIMENSÕES *17,33 X 3,00* M, COM RAMPA DE ACIONAMENTO HIDRÁULICO - MATERIAIS NA OPERAÇÃO. AF_11/2025</t>
  </si>
  <si>
    <t>CAVALO MECÂNICO TRAÇÃO 6X2, PBT COMBINADO 56.000 KG, CAPACIDADE MÁX. TRAÇÃO 66.000 KG, POTÊNCIA 360 CV, INCLUSIVE PRANCHA RETA 3 EIXOS, COMPRIMENTO ÚTIL 11,3 M, PESCOÇO DE 3,5 M, LARGURA 3,00 M, COM RAMPA DE ACIONAMENTO HIDRÁULICO - DEPRECIAÇÃO. AF_11/2025</t>
  </si>
  <si>
    <t>CAVALO MECÂNICO TRAÇÃO 6X2, PBT COMBINADO 56.000 KG, CAPACIDADE MÁX. TRAÇÃO 66.000 KG, POTÊNCIA 360 CV, INCLUSIVE PRANCHA RETA 3 EIXOS, COMPRIMENTO ÚTIL 11,3 M, PESCOÇO DE 3,5 M, LARGURA 3,00 M, COM RAMPA DE ACIONAMENTO HIDRÁULICO - IMPOSTOS E SEGUROS. AF_11/2025</t>
  </si>
  <si>
    <t>CAVALO MECÂNICO TRAÇÃO 6X2, PBT COMBINADO 56.000 KG, CAPACIDADE MÁX. TRAÇÃO 66.000 KG, POTÊNCIA 360 CV, INCLUSIVE PRANCHA RETA 3 EIXOS, COMPRIMENTO ÚTIL 11,3 M, PESCOÇO DE 3,5 M, LARGURA 3,00 M, COM RAMPA DE ACIONAMENTO HIDRÁULICO - JUROS. AF_11/2025</t>
  </si>
  <si>
    <t>CAVALO MECÂNICO TRAÇÃO 6X2, PBT COMBINADO 56.000 KG, CAPACIDADE MÁX. TRAÇÃO 66.000 KG, POTÊNCIA 360 CV, INCLUSIVE PRANCHA RETA 3 EIXOS, COMPRIMENTO ÚTIL 11,3 M, PESCOÇO DE 3,5 M, LARGURA 3,00 M, COM RAMPA DE ACIONAMENTO HIDRÁULICO - MANUTENÇÃO. AF_11/2025</t>
  </si>
  <si>
    <t>CAVALO MECÂNICO TRAÇÃO 6X2, PBT COMBINADO 56.000 KG, CAPACIDADE MÁX. TRAÇÃO 66.000 KG, POTÊNCIA 360 CV, INCLUSIVE PRANCHA RETA 3 EIXOS, COMPRIMENTO ÚTIL 11,3 M, PESCOÇO DE 3,5 M, LARGURA 3,00 M, COM RAMPA DE ACIONAMENTO HIDRÁULICO - MATERIAIS NA OPERAÇÃO. AF_11/2025</t>
  </si>
  <si>
    <t>CORTADEIRA HIDRÁULICA DE VERGALHÃO, PARA AÇO DE DIÂMETRO ATÉ 50 MM, MOTOR ELÉTRICO TRIFÁSICO, POTÊNCIA DE 5,5 HP A 7,5 HP - DEPRECIAÇÃO. AF_12/2025</t>
  </si>
  <si>
    <t>CORTADEIRA HIDRÁULICA DE VERGALHÃO, PARA AÇO DE DIÂMETRO ATÉ 50 MM, MOTOR ELÉTRICO TRIFÁSICO, POTÊNCIA DE 5,5 HP A 7,5 HP - JUROS. AF_12/2025</t>
  </si>
  <si>
    <t>CORTADEIRA HIDRÁULICA DE VERGALHÃO, PARA AÇO DE DIÂMETRO ATÉ 50 MM, MOTOR ELÉTRICO TRIFÁSICO, POTÊNCIA DE 5,5 HP A 7,5 HP - MANUTENÇÃO. AF_12/2025</t>
  </si>
  <si>
    <t>CORTADEIRA HIDRÁULICA DE VERGALHÃO, PARA AÇO DE DIÂMETRO ATÉ 50 MM, MOTOR ELÉTRICO TRIFÁSICO, POTÊNCIA DE 5,5 HP A 7,5 HP - MATERIAIS NA OPERAÇÃO. AF_12/2025</t>
  </si>
  <si>
    <t>DOBRADEIRA ELETROMECÂNICA DE VERGALHÃO, PARA AÇO DE DIÂMETRO ATÉ 1 1/2", MOTOR ELÉTRICO TRIFÁSICO, POTÊNCIA DE 3 HP ATÉ 5 HP - DEPRECIAÇÃO. AF_12/2025</t>
  </si>
  <si>
    <t>DOBRADEIRA ELETROMECÂNICA DE VERGALHÃO, PARA AÇO DE DIÂMETRO ATÉ 1 1/2", MOTOR ELÉTRICO TRIFÁSICO, POTÊNCIA DE 3 HP ATÉ 5 HP - JUROS. AF_12/2025</t>
  </si>
  <si>
    <t>DOBRADEIRA ELETROMECÂNICA DE VERGALHÃO, PARA AÇO DE DIÂMETRO ATÉ 1 1/2", MOTOR ELÉTRICO TRIFÁSICO, POTÊNCIA DE 3 HP ATÉ 5 HP - MANUTENÇÃO. AF_12/2025</t>
  </si>
  <si>
    <t>DOBRADEIRA ELETROMECÂNICA DE VERGALHÃO, PARA AÇO DE DIÂMETRO ATÉ 1 1/2", MOTOR ELÉTRICO TRIFÁSICO, POTÊNCIA DE 3 HP ATÉ 5 HP - MATERIAIS NA OPERAÇÃO. AF_12/2025</t>
  </si>
  <si>
    <t>ESCAVADEIRA HIDRÁULICA SOBRE ESTEIRA, PESO OPERACIONAL 21,00 T, POTÊNCIA NOMINAL 155 HP, COM TORRE DE CRAVAÇÃO PARA EXECUÇÃO DE GEODRENO VERTICAL, LANÇA DE 32 M, PARA DRENO FIBROQUÍMICO DE LARGURA PADRÃO (100 MM) - DEPRECIAÇÃO. AF_12/2025</t>
  </si>
  <si>
    <t>ESCAVADEIRA HIDRÁULICA SOBRE ESTEIRA, PESO OPERACIONAL 21,00 T, POTÊNCIA NOMINAL 155 HP, COM TORRE DE CRAVAÇÃO PARA EXECUÇÃO DE GEODRENO VERTICAL, LANÇA DE 32 M, PARA DRENO FIBROQUÍMICO DE LARGURA PADRÃO (100 MM) - JUROS. AF_12/2025</t>
  </si>
  <si>
    <t>ESCAVADEIRA HIDRÁULICA SOBRE ESTEIRA, PESO OPERACIONAL 21,00 T, POTÊNCIA NOMINAL 155 HP, COM TORRE DE CRAVAÇÃO PARA EXECUÇÃO DE GEODRENO VERTICAL, LANÇA DE 32 M, PARA DRENO FIBROQUÍMICO DE LARGURA PADRÃO (100 MM) - MANUTENÇÃO. AF_12/2025</t>
  </si>
  <si>
    <t>ESCAVADEIRA HIDRÁULICA SOBRE ESTEIRA, PESO OPERACIONAL 21,00 T, POTÊNCIA NOMINAL 155 HP, COM TORRE DE CRAVAÇÃO PARA EXECUÇÃO DE GEODRENO VERTICAL, LANÇA DE 32 M, PARA DRENO FIBROQUÍMICO DE LARGURA PADRÃO (100 MM) - MATERIAIS NA OPERAÇÃO. AF_12/2025</t>
  </si>
  <si>
    <t>ACIONADOR MANUAL, TIPO COM SIRENE, SISTEMA CONVENCIONAL, FORNECIMENTO E INSTALAÇÃO. AF_12/2025</t>
  </si>
  <si>
    <t>ACIONADOR MANUAL, TIPO QUEBRA VIDRO COM MARTELINHO, SISTEMA CONVENCIONAL, FORNECIMENTO E INSTALAÇÃO. AF_12/2025</t>
  </si>
  <si>
    <t>ACIONADOR MANUAL, TIPO QUEBRA VIDRO COM MARTELINHO, SISTEMA ENDEREÇÁVEL, FORNECIMENTO E INSTALAÇÃO. AF_12/2025</t>
  </si>
  <si>
    <t>ACIONADOR MANUAL, TIPO REARMÁVEL, SISTEMA CONVENCIONAL, FORNECIMENTO E INSTALAÇÃO. AF_12/2025</t>
  </si>
  <si>
    <t>ACIONADOR MANUAL, TIPO REARMÁVEL, SISTEMA ENDEREÇÁVEL, FORNECIMENTO E INSTALAÇÃO. AF_12/2025</t>
  </si>
  <si>
    <t>CENTRAL DE ALARME DE 12 LAÇOS, SISTEMA CONVENCIONAL, COM ATÉ 20 DISPOSITIVOS POR LAÇO, FORNECIMENTO E INSTALAÇÃO. AF_12/2025</t>
  </si>
  <si>
    <t>CENTRAL DE ALARME DE 24 LAÇOS, SISTEMA CONVENCIONAL, COM ATÉ 20 DISPOSITIVOS POR LAÇO, FORNECIMENTO E INSTALAÇÃO. AF_12/2025</t>
  </si>
  <si>
    <t>CENTRAL DE ALARME DE 6 LAÇOS, SISTEMA CONVENCIONAL, COM ATÉ 20 DISPOSITIVOS POR LAÇO, FORNECIMENTO E INSTALAÇÃO. AF_12/2025</t>
  </si>
  <si>
    <t>CENTRAL DE ALARME DE INCÊNDIO ENDEREÇÁVEL PARA ATÉ 500 PONTOS, FORNECIMENTO E INSTALAÇÃO. AF_12/2025</t>
  </si>
  <si>
    <t>DETECTOR DE GÁS NATURAL E GLP BIVOLT COM LED INDICADOR E SIRENE EMBUTIDA, FORNECIMENTO E INSTALAÇÃO. AF_12/2025</t>
  </si>
  <si>
    <t>DETECTOR ÓPTICO DE FUMAÇA CONVENCIONAL, FORNECIMENTO E INSTALAÇÃO. AF_12/2025</t>
  </si>
  <si>
    <t>DETECTOR ÓPTICO DE FUMAÇA ENDEREÇÁVEL, FORNECIMENTO E INSTALAÇÃO. AF_12/2025</t>
  </si>
  <si>
    <t>SIRENE AUDIOVISUAL, SISTEMA CONVENCIONAL, FORNECIMENTO E INSTALAÇÃO. AF_12/2025</t>
  </si>
  <si>
    <t>SIRENE AUDIOVISUAL, SISTEMA ENDEREÇÁVEL, FORNECIMENTO E INSTALAÇÃO. AF_12/2025</t>
  </si>
  <si>
    <t>ALÇA PREFORMADA DE DISTRIBUIÇÃO, EM AÇO GALVANIZADO, AWG 1 - FORNECIMENTO E INSTALAÇÃO. AF_12/2025</t>
  </si>
  <si>
    <t>ALÇA PREFORMADA DE DISTRIBUIÇÃO, EM AÇO GALVANIZADO, AWG 2 - FORNECIMENTO E INSTALAÇÃO. AF_12/2025</t>
  </si>
  <si>
    <t>ALÇA PREFORMADA DE DISTRIBUIÇÃO, EM AÇO GALVANIZADO, AWG 4 - FORNECIMENTO E INSTALAÇÃO. AF_12/2025</t>
  </si>
  <si>
    <t>ALÇA PREFORMADA DE DISTRIBUIÇÃO, EM AÇO GALVANIZADO, AWG 6 - FORNECIMENTO E INSTALAÇÃO. AF_12/2025</t>
  </si>
  <si>
    <t>APARELHO SINALIZADOR DE SAÍDA DE GARAGEM, COM CÉLULA FOTOELÉTRICA - FORNECIMENTO E INSTALAÇÃO. AF_12/2025</t>
  </si>
  <si>
    <t>ARMAÇÃO SECUNDÁRIA, COM 1 ESTRIBO E 1 ISOLADOR - FORNECIMENTO E INSTALAÇÃO. AF_12/2025</t>
  </si>
  <si>
    <t>ARMAÇÃO SECUNDÁRIA, COM 1 ESTRIBO, SEM ISOLADOR - FORNECIMENTO E INSTALAÇÃO. AF_12/2025</t>
  </si>
  <si>
    <t>ARMAÇÃO SECUNDÁRIA, COM 2 ESTRIBOS E 2 ISOLADORES - FORNECIMENTO E INSTALAÇÃO. AF_12/2025</t>
  </si>
  <si>
    <t>ARMAÇÃO SECUNDÁRIA, COM 2 ESTRIBOS, SEM ISOLADOR - FORNECIMENTO E INSTALAÇÃO. AF_12/2025</t>
  </si>
  <si>
    <t>ARMAÇÃO SECUNDÁRIA, COM 3 ESTRIBOS E 3 ISOLADORES - FORNECIMENTO E INSTALAÇÃO. AF_12/2025</t>
  </si>
  <si>
    <t>ARMAÇÃO SECUNDÁRIA, COM 3 ESTRIBOS, SEM ISOLADOR - FORNECIMENTO E INSTALAÇÃO. AF_12/2025</t>
  </si>
  <si>
    <t>ARMAÇÃO SECUNDÁRIA, COM 4 ESTRIBOS E 4 ISOLADORES - FORNECIMENTO E INSTALAÇÃO. AF_12/2025</t>
  </si>
  <si>
    <t>ARMAÇÃO SECUNDÁRIA, COM 4 ESTRIBOS, SEM ISOLADOR - FORNECIMENTO E INSTALAÇÃO. AF_12/2025</t>
  </si>
  <si>
    <t>CABO DE ALUMÍNIO NÚ COM ALMA DE AÇO, BITOLA 1/0 AWG PARA REDE AÉREA DE DISTRIBUIÇÃO DE ENERGIA ELÉTRICA DE MÉDIA TENSÃO - FORNECIMENTO E INSTALAÇÃO. AF_12/2025</t>
  </si>
  <si>
    <t>CABO DE ALUMÍNIO NÚ COM ALMA DE AÇO, BITOLA 2 AWG PARA REDE AÉREA DE DISTRIBUIÇÃO DE ENERGIA ELÉTRICA DE MÉDIA TENSÃO - FORNECIMENTO E INSTALAÇÃO. AF_12/2025</t>
  </si>
  <si>
    <t>CABO DE ALUMÍNIO NÚ COM ALMA DE AÇO, BITOLA 2/0 AWG PARA REDE AÉREA DE DISTRIBUIÇÃO DE ENERGIA ELÉTRICA DE MÉDIA TENSÃO - FORNECIMENTO E INSTALAÇÃO. AF_12/2025</t>
  </si>
  <si>
    <t>CABO DE ALUMÍNIO NÚ COM ALMA DE AÇO, BITOLA 4 AWG PARA REDE AÉREA DE DISTRIBUIÇÃO DE ENERGIA ELÉTRICA DE MÉDIA TENSÃO - FORNECIMENTO E INSTALAÇÃO. AF_12/2025</t>
  </si>
  <si>
    <t>CABO DE ALUMÍNIO NÚ COM ALMA DE AÇO, BITOLA 4/0 AWG PARA REDE AÉREA DE DISTRIBUIÇÃO DE ENERGIA ELÉTRICA DE MÉDIA TENSÃO - FORNECIMENTO E INSTALAÇÃO. AF_12/2025</t>
  </si>
  <si>
    <t>CABO DE ALUMÍNIO NÚ SEM ALMA DE AÇO, BITOLA 1/0 AWG PARA REDE AÉREA DE DISTRIBUIÇÃO DE ENERGIA ELÉTRICA DE MÉDIA TENSÃO - FORNECIMENTO E INSTALAÇÃO. AF_12/2025</t>
  </si>
  <si>
    <t>CABO DE ALUMÍNIO NÚ SEM ALMA DE AÇO, BITOLA 2 AWG PARA REDE AÉREA DE DISTRIBUIÇÃO DE ENERGIA ELÉTRICA DE MÉDIA TENSÃO - FORNECIMENTO E INSTALAÇÃO. AF_12/2025</t>
  </si>
  <si>
    <t>CABO DE ALUMÍNIO NÚ SEM ALMA DE AÇO, BITOLA 2/0 AWG PARA REDE AÉREA DE DISTRIBUIÇÃO DE ENERGIA ELÉTRICA DE MÉDIA TENSÃO - FORNECIMENTO E INSTALAÇÃO. AF_12/2025</t>
  </si>
  <si>
    <t>CABO DE ALUMÍNIO NÚ SEM ALMA DE AÇO, BITOLA 4 AWG PARA REDE AÉREA DE DISTRIBUIÇÃO DE ENERGIA ELÉTRICA DE MÉDIA TENSÃO - FORNECIMENTO E INSTALAÇÃO. AF_12/2025</t>
  </si>
  <si>
    <t>CABO DE ALUMÍNIO NÚ SEM ALMA DE AÇO, BITOLA 4/0 AWG PARA REDE AÉREA DE DISTRIBUIÇÃO DE ENERGIA ELÉTRICA DE MÉDIA TENSÃO - FORNECIMENTO E INSTALAÇÃO. AF_12/2025</t>
  </si>
  <si>
    <t>CABO DE ALUMÍNIO PROTEGIDO XLPE 90°C 35MM² TR 15KV AÉREO PARA REDE AÉREA COMPACTA DE DISTRIBUIÇÃO DE ENERGIA ELÉTRICA DE MÉDIA TENSÃO - FORNECIMENTO E INSTALAÇÃO. AF_12/2025</t>
  </si>
  <si>
    <t>CABO DE ALUMÍNIO PROTEGIDO XLPE 90°C 50MM² TR 15KV AÉREO PARA REDE AÉREA COMPACTA DE DISTRIBUIÇÃO DE ENERGIA ELÉTRICA DE MÉDIA TENSÃO - FORNECIMENTO E INSTALAÇÃO. AF_12/2025</t>
  </si>
  <si>
    <t>CABO DE ALUMÍNIO PROTEGIDO XLPE 90°C 70MM² TR 15KV AÉREO PARA REDE AÉREA COMPACTA DE DISTRIBUIÇÃO DE ENERGIA ELÉTRICA DE MÉDIA TENSÃO - FORNECIMENTO E INSTALAÇÃO. AF_12/2025</t>
  </si>
  <si>
    <t>CABO DE COBRE FLEXÍVEL ISOLADO, 10 MM², 0,6/1,0 KV, PARA REDE AÉREA DE DISTRIBUIÇÃO DE ENERGIA ELÉTRICA DE BAIXA TENSÃO - FORNECIMENTO E INSTALAÇÃO. AF_12/2025</t>
  </si>
  <si>
    <t>CABO DE COBRE FLEXÍVEL ISOLADO, 120 MM², 0,6/1,0 KV, PARA REDE AÉREA DE DISTRIBUIÇÃO DE ENERGIA ELÉTRICA DE BAIXA TENSÃO - FORNECIMENTO E INSTALAÇÃO. AF_12/2025</t>
  </si>
  <si>
    <t>CABO DE COBRE FLEXÍVEL ISOLADO, 16 MM², 0,6/1,0 KV, PARA REDE AÉREA DE DISTRIBUIÇÃO DE ENERGIA ELÉTRICA DE BAIXA TENSÃO - FORNECIMENTO E INSTALAÇÃO. AF_12/2025</t>
  </si>
  <si>
    <t>CABO DE COBRE FLEXÍVEL ISOLADO, 25 MM², 0,6/1,0 KV, PARA REDE AÉREA DE DISTRIBUIÇÃO DE ENERGIA ELÉTRICA DE BAIXA TENSÃO - FORNECIMENTO E INSTALAÇÃO. AF_12/2025</t>
  </si>
  <si>
    <t>CABO DE COBRE FLEXÍVEL ISOLADO, 35 MM², 0,6/1,0 KV, PARA REDE AÉREA DE DISTRIBUIÇÃO DE ENERGIA ELÉTRICA DE BAIXA TENSÃO - FORNECIMENTO E INSTALAÇÃO. AF_12/2025</t>
  </si>
  <si>
    <t>CABO DE COBRE FLEXÍVEL ISOLADO, 50 MM², 0,6/1,0 KV, PARA REDE AÉREA DE DISTRIBUIÇÃO DE ENERGIA ELÉTRICA DE BAIXA TENSÃO - FORNECIMENTO E INSTALAÇÃO. AF_12/2025</t>
  </si>
  <si>
    <t>CABO DE COBRE FLEXÍVEL ISOLADO, 70 MM², 0,6/1,0 KV, PARA REDE AÉREA DE DISTRIBUIÇÃO DE ENERGIA ELÉTRICA DE BAIXA TENSÃO - FORNECIMENTO E INSTALAÇÃO. AF_12/2025</t>
  </si>
  <si>
    <t>CABO DE COBRE FLEXÍVEL ISOLADO, 95 MM², 0,6/1,0 KV, PARA REDE AÉREA DE DISTRIBUIÇÃO DE ENERGIA ELÉTRICA DE BAIXA TENSÃO - FORNECIMENTO E INSTALAÇÃO. AF_12/2025</t>
  </si>
  <si>
    <t>CABO MENSAGEIRO PARA REDES AÉREAS COMPACTAS. AF_12/2025</t>
  </si>
  <si>
    <t>CHAVE FUSÍVEL 15KV CPF XS 100A, PARA REDES AÉREAS DE DISTRIBUIÇÃO DE ENERGIA ELÉTRICA DE MÉDIA TENSÃO - FORNECIMENTO E INSTALAÇÃO. AF_12/2025</t>
  </si>
  <si>
    <t>CONECTOR CUNHA, PARA REDES AÉREAS DE DISTRIBUIÇÃO DE ENERGIA ELÉTRICA DE BAIXA TENSÃO - FORNECIMENTO E INSTALAÇÃO. AF_12/2025</t>
  </si>
  <si>
    <t>CONECTOR H, PARA REDES AÉREAS DE DISTRIBUIÇÃO DE ENERGIA ELÉTRICA DE BAIXA TENSÃO - FORNECIMENTO E INSTALAÇÃO. AF_12/2025</t>
  </si>
  <si>
    <t>CONECTOR PERFURANTE, PARA REDES AÉREAS DE DISTRIBUIÇÃO DE ENERGIA ELÉTRICA DE BAIXA TENSÃO - FORNECIMENTO E INSTALAÇÃO. AF_12/2025</t>
  </si>
  <si>
    <t>ENTRADA DE ENERGIA ELÉTRICA, AÉREA, BIFÁSICA, COM CAIXA DE EMBUTIR, CABO DE 10 MM2 E DISJUNTOR DIN 50A (NÃO INCLUSO O POSTE DE CONCRETO). AF_12/2025</t>
  </si>
  <si>
    <t>ENTRADA DE ENERGIA ELÉTRICA, AÉREA, BIFÁSICA, COM CAIXA DE EMBUTIR, CABO DE 16 MM2 E DISJUNTOR DIN 50A (NÃO INCLUSO O POSTE DE CONCRETO). AF_12/2025</t>
  </si>
  <si>
    <t>ENTRADA DE ENERGIA ELÉTRICA, AÉREA, BIFÁSICA, COM CAIXA DE EMBUTIR, CABO DE 25 MM2 E DISJUNTOR DIN 50A (NÃO INCLUSO O POSTE DE CONCRETO). AF_12/2025</t>
  </si>
  <si>
    <t>ENTRADA DE ENERGIA ELÉTRICA, AÉREA, BIFÁSICA, COM CAIXA DE EMBUTIR, CABO DE 35 MM2 E DISJUNTOR DIN 50A (NÃO INCLUSO O POSTE DE CONCRETO). AF_12/2025</t>
  </si>
  <si>
    <t>ENTRADA DE ENERGIA ELÉTRICA, AÉREA, BIFÁSICA, COM CAIXA DE SOBREPOR, CABO DE 10 MM2 E DISJUNTOR DIN 50A (NÃO INCLUSO O POSTE DE CONCRETO). AF_12/2025</t>
  </si>
  <si>
    <t>ENTRADA DE ENERGIA ELÉTRICA, AÉREA, BIFÁSICA, COM CAIXA DE SOBREPOR, CABO DE 16 MM2 E DISJUNTOR DIN 50A (NÃO INCLUSO O POSTE DE CONCRETO). AF_12/2025</t>
  </si>
  <si>
    <t>ENTRADA DE ENERGIA ELÉTRICA, AÉREA, BIFÁSICA, COM CAIXA DE SOBREPOR, CABO DE 25 MM2 E DISJUNTOR DIN 50A (NÃO INCLUSO O POSTE DE CONCRETO). AF_12/2025</t>
  </si>
  <si>
    <t>ENTRADA DE ENERGIA ELÉTRICA, AÉREA, BIFÁSICA, COM CAIXA DE SOBREPOR, CABO DE 35 MM2 E DISJUNTOR DIN 50A (NÃO INCLUSO O POSTE DE CONCRETO). AF_12/2025</t>
  </si>
  <si>
    <t>ENTRADA DE ENERGIA ELÉTRICA, AÉREA, MONOFÁSICA, COM CAIXA DE EMBUTIR, CABO DE 10 MM2 E DISJUNTOR DIN 50A (NÃO INCLUSO O POSTE DE CONCRETO). AF_12/2025</t>
  </si>
  <si>
    <t>ENTRADA DE ENERGIA ELÉTRICA, AÉREA, MONOFÁSICA, COM CAIXA DE EMBUTIR, CABO DE 16 MM2 E DISJUNTOR DIN 50A (NÃO INCLUSO O POSTE DE CONCRETO). AF_12/2025</t>
  </si>
  <si>
    <t>ENTRADA DE ENERGIA ELÉTRICA, AÉREA, MONOFÁSICA, COM CAIXA DE EMBUTIR, CABO DE 25 MM2 E DISJUNTOR DIN 50A (NÃO INCLUSO O POSTE DE CONCRETO). AF_12/2025</t>
  </si>
  <si>
    <t>ENTRADA DE ENERGIA ELÉTRICA, AÉREA, MONOFÁSICA, COM CAIXA DE EMBUTIR, CABO DE 35 MM2 E DISJUNTOR DIN 50A (NÃO INCLUSO O POSTE DE CONCRETO). AF_12/2025</t>
  </si>
  <si>
    <t>ENTRADA DE ENERGIA ELÉTRICA, AÉREA, MONOFÁSICA, COM CAIXA DE SOBREPOR, CABO DE 10 MM2 E DISJUNTOR DIN 50A (NÃO INCLUSO O POSTE DE CONCRETO). AF_12/2025</t>
  </si>
  <si>
    <t>ENTRADA DE ENERGIA ELÉTRICA, AÉREA, MONOFÁSICA, COM CAIXA DE SOBREPOR, CABO DE 16 MM2 E DISJUNTOR DIN 50A (NÃO INCLUSO O POSTE DE CONCRETO). AF_12/2025</t>
  </si>
  <si>
    <t>ENTRADA DE ENERGIA ELÉTRICA, AÉREA, MONOFÁSICA, COM CAIXA DE SOBREPOR, CABO DE 25 MM2 E DISJUNTOR DIN 50A (NÃO INCLUSO O POSTE DE CONCRETO). AF_12/2025</t>
  </si>
  <si>
    <t>ENTRADA DE ENERGIA ELÉTRICA, AÉREA, MONOFÁSICA, COM CAIXA DE SOBREPOR, CABO DE 35 MM2 E DISJUNTOR DIN 50A (NÃO INCLUSO O POSTE DE CONCRETO). AF_12/2025</t>
  </si>
  <si>
    <t>ENTRADA DE ENERGIA ELÉTRICA, AÉREA, TRIFÁSICA, COM CAIXA DE EMBUTIR, CABO DE 10 MM2 E DISJUNTOR DIN 50A (NÃO INCLUSO O POSTE DE CONCRETO). AF_12/2025</t>
  </si>
  <si>
    <t>ENTRADA DE ENERGIA ELÉTRICA, AÉREA, TRIFÁSICA, COM CAIXA DE EMBUTIR, CABO DE 16 MM2 E DISJUNTOR DIN 50A (NÃO INCLUSO O POSTE DE CONCRETO). AF_12/2025</t>
  </si>
  <si>
    <t>ENTRADA DE ENERGIA ELÉTRICA, AÉREA, TRIFÁSICA, COM CAIXA DE EMBUTIR, CABO DE 25 MM2 E DISJUNTOR DIN 50A (NÃO INCLUSO O POSTE DE CONCRETO). AF_12/2025</t>
  </si>
  <si>
    <t>ENTRADA DE ENERGIA ELÉTRICA, AÉREA, TRIFÁSICA, COM CAIXA DE EMBUTIR, CABO DE 35 MM2 E DISJUNTOR DIN 50A (NÃO INCLUSO O POSTE DE CONCRETO). AF_12/2025</t>
  </si>
  <si>
    <t>ENTRADA DE ENERGIA ELÉTRICA, AÉREA, TRIFÁSICA, COM CAIXA DE SOBREPOR, CABO DE 10 MM2 E DISJUNTOR DIN 50A (NÃO INCLUSO O POSTE DE CONCRETO). AF_12/2025</t>
  </si>
  <si>
    <t>ENTRADA DE ENERGIA ELÉTRICA, AÉREA, TRIFÁSICA, COM CAIXA DE SOBREPOR, CABO DE 16 MM2 E DISJUNTOR DIN 50A (NÃO INCLUSO O POSTE DE CONCRETO). AF_12/2025</t>
  </si>
  <si>
    <t>ENTRADA DE ENERGIA ELÉTRICA, AÉREA, TRIFÁSICA, COM CAIXA DE SOBREPOR, CABO DE 25 MM2 E DISJUNTOR DIN 50A (NÃO INCLUSO O POSTE DE CONCRETO). AF_12/2025</t>
  </si>
  <si>
    <t>ENTRADA DE ENERGIA ELÉTRICA, AÉREA, TRIFÁSICA, COM CAIXA DE SOBREPOR, CABO DE 35 MM2 E DISJUNTOR DIN 50A (NÃO INCLUSO O POSTE DE CONCRETO). AF_12/2025</t>
  </si>
  <si>
    <t>ENTRADA DE ENERGIA ELÉTRICA, SUBTERRÂNEA, BIFÁSICA, COM CAIXA DE EMBUTIR, CABO DE 10 MM2 E DISJUNTOR DIN 50A (NÃO INCLUSA MURETA DE ALVENARIA). AF_12/2025</t>
  </si>
  <si>
    <t>ENTRADA DE ENERGIA ELÉTRICA, SUBTERRÂNEA, BIFÁSICA, COM CAIXA DE EMBUTIR, CABO DE 16 MM2 E DISJUNTOR DIN 50A (NÃO INCLUSA MURETA DE ALVENARIA). AF_12/2025</t>
  </si>
  <si>
    <t>ENTRADA DE ENERGIA ELÉTRICA, SUBTERRÂNEA, BIFÁSICA, COM CAIXA DE EMBUTIR, CABO DE 25 MM2 E DISJUNTOR DIN 50A (NÃO INCLUSA MURETA DE ALVENARIA). AF_12/2025</t>
  </si>
  <si>
    <t>ENTRADA DE ENERGIA ELÉTRICA, SUBTERRÂNEA, BIFÁSICA, COM CAIXA DE EMBUTIR, CABO DE 35 MM2 E DISJUNTOR DIN 50A (NÃO INCLUSA MURETA DE ALVENARIA). AF_12/2025</t>
  </si>
  <si>
    <t>ENTRADA DE ENERGIA ELÉTRICA, SUBTERRÂNEA, BIFÁSICA, COM CAIXA DE SOBREPOR, CABO DE 10 MM2 E DISJUNTOR DIN 50A (NÃO INCLUSA MURETA DE ALVENARIA). AF_12/2025</t>
  </si>
  <si>
    <t>ENTRADA DE ENERGIA ELÉTRICA, SUBTERRÂNEA, BIFÁSICA, COM CAIXA DE SOBREPOR, CABO DE 16 MM2 E DISJUNTOR DIN 50A (NÃO INCLUSA MURETA DE ALVENARIA). AF_12/2025</t>
  </si>
  <si>
    <t>ENTRADA DE ENERGIA ELÉTRICA, SUBTERRÂNEA, BIFÁSICA, COM CAIXA DE SOBREPOR, CABO DE 25 MM2 E DISJUNTOR DIN 50A (NÃO INCLUSA MURETA DE ALVENARIA). AF_12/2025</t>
  </si>
  <si>
    <t>ENTRADA DE ENERGIA ELÉTRICA, SUBTERRÂNEA, BIFÁSICA, COM CAIXA DE SOBREPOR, CABO DE 35 MM2 E DISJUNTOR DIN 50A (NÃO INCLUSA MURETA DE ALVENARIA). AF_12/2025</t>
  </si>
  <si>
    <t>ENTRADA DE ENERGIA ELÉTRICA, SUBTERRÂNEA, MONOFÁSICA, COM CAIXA DE EMBUTIR, CABO DE 10 MM2 E DISJUNTOR DIN 50A (NÃO INCLUSA MURETA DE ALVENARIA). AF_12/2025</t>
  </si>
  <si>
    <t>ENTRADA DE ENERGIA ELÉTRICA, SUBTERRÂNEA, MONOFÁSICA, COM CAIXA DE EMBUTIR, CABO DE 16 MM2 E DISJUNTOR DIN 50A (NÃO INCLUSA MURETA DE ALVENARIA). AF_12/2025</t>
  </si>
  <si>
    <t>ENTRADA DE ENERGIA ELÉTRICA, SUBTERRÂNEA, MONOFÁSICA, COM CAIXA DE EMBUTIR, CABO DE 25 MM2 E DISJUNTOR DIN 50A (NÃO INCLUSA MURETA DE ALVENARIA). AF_12/2025</t>
  </si>
  <si>
    <t>ENTRADA DE ENERGIA ELÉTRICA, SUBTERRÂNEA, MONOFÁSICA, COM CAIXA DE EMBUTIR, CABO DE 35 MM2 E DISJUNTOR DIN 50A (NÃO INCLUSA MURETA DE ALVENARIA). AF_12/2025</t>
  </si>
  <si>
    <t>ENTRADA DE ENERGIA ELÉTRICA, SUBTERRÂNEA, MONOFÁSICA, COM CAIXA DE SOBREPOR, CABO DE 10 MM2 E DISJUNTOR DIN 50A (NÃO INCLUSA MURETA DE ALVENARIA). AF_12/2025</t>
  </si>
  <si>
    <t>ENTRADA DE ENERGIA ELÉTRICA, SUBTERRÂNEA, MONOFÁSICA, COM CAIXA DE SOBREPOR, CABO DE 16 MM2 E DISJUNTOR DIN 50A (NÃO INCLUSA MURETA DE ALVENARIA). AF_12/2025</t>
  </si>
  <si>
    <t>ENTRADA DE ENERGIA ELÉTRICA, SUBTERRÂNEA, MONOFÁSICA, COM CAIXA DE SOBREPOR, CABO DE 25 MM2 E DISJUNTOR DIN 50A (NÃO INCLUSA MURETA DE ALVENARIA). AF_12/2025</t>
  </si>
  <si>
    <t>ENTRADA DE ENERGIA ELÉTRICA, SUBTERRÂNEA, MONOFÁSICA, COM CAIXA DE SOBREPOR, CABO DE 35 MM2 E DISJUNTOR DIN 50A (NÃO INCLUSA MURETA DE ALVENARIA). AF_12/2025</t>
  </si>
  <si>
    <t>ENTRADA DE ENERGIA ELÉTRICA, SUBTERRÂNEA, TRIFÁSICA, COM CAIXA DE EMBUTIR, CABO DE 10 MM2 E DISJUNTOR DIN 50A (NÃO INCLUSA MURETA DE ALVENARIA). AF_12/2025</t>
  </si>
  <si>
    <t>ENTRADA DE ENERGIA ELÉTRICA, SUBTERRÂNEA, TRIFÁSICA, COM CAIXA DE EMBUTIR, CABO DE 16 MM2 E DISJUNTOR DIN 50A (NÃO INCLUSA MURETA DE ALVENARIA). AF_12/2025</t>
  </si>
  <si>
    <t>ENTRADA DE ENERGIA ELÉTRICA, SUBTERRÂNEA, TRIFÁSICA, COM CAIXA DE EMBUTIR, CABO DE 25 MM2 E DISJUNTOR DIN 50A (NÃO INCLUSA MURETA DE ALVENARIA). AF_12/2025</t>
  </si>
  <si>
    <t>ENTRADA DE ENERGIA ELÉTRICA, SUBTERRÂNEA, TRIFÁSICA, COM CAIXA DE EMBUTIR, CABO DE 35 MM2 E DISJUNTOR DIN 50A (NÃO INCLUSA MURETA DE ALVENARIA). AF_12/2025</t>
  </si>
  <si>
    <t>ENTRADA DE ENERGIA ELÉTRICA, SUBTERRÂNEA, TRIFÁSICA, COM CAIXA DE SOBREPOR, CABO DE 10 MM2 E DISJUNTOR DIN 50A (NÃO INCLUSA MURETA DE ALVENARIA). AF_12/2025</t>
  </si>
  <si>
    <t>ENTRADA DE ENERGIA ELÉTRICA, SUBTERRÂNEA, TRIFÁSICA, COM CAIXA DE SOBREPOR, CABO DE 16 MM2 E DISJUNTOR DIN 50A (NÃO INCLUSA MURETA DE ALVENARIA). AF_12/2025</t>
  </si>
  <si>
    <t>ENTRADA DE ENERGIA ELÉTRICA, SUBTERRÂNEA, TRIFÁSICA, COM CAIXA DE SOBREPOR, CABO DE 25 MM2 E DISJUNTOR DIN 50A (NÃO INCLUSA MURETA DE ALVENARIA). AF_12/2025</t>
  </si>
  <si>
    <t>ENTRADA DE ENERGIA ELÉTRICA, SUBTERRÂNEA, TRIFÁSICA, COM CAIXA DE SOBREPOR, CABO DE 35 MM2 E DISJUNTOR DIN 50A (NÃO INCLUSA MURETA DE ALVENARIA). AF_12/2025</t>
  </si>
  <si>
    <t>ESTRUTURA B1 DE ACONCORAGEM EM POSTE CIRCULAR. AF_12/2025</t>
  </si>
  <si>
    <t>ESTRUTURA B1 DE ACONCORAGEM EM POSTE DUPLO T. AF_12/2025</t>
  </si>
  <si>
    <t>ESTRUTURA B2 DE ACONCORAGEM EM POSTE CIRCULAR. AF_12/2025</t>
  </si>
  <si>
    <t>ESTRUTURA B2 DE ACONCORAGEM EM POSTE DUPLO T. AF_12/2025</t>
  </si>
  <si>
    <t>ESTRUTURA B3 DE ACONCORAGEM EM POSTE CIRCULAR. AF_12/2025</t>
  </si>
  <si>
    <t>ESTRUTURA B3 DE ACONCORAGEM EM POSTE DUPLO T. AF_12/2025</t>
  </si>
  <si>
    <t>ESTRUTURA B4 DE ACONCORAGEM EM POSTE CIRCULAR. AF_12/2025</t>
  </si>
  <si>
    <t>ESTRUTURA B4 DE ACONCORAGEM EM POSTE DUPLO T. AF_12/2025</t>
  </si>
  <si>
    <t>ESTRUTURA CE1 REDE DE DISTRIBUIÇÃO COMPACTA EM POSTE CIRCULAR. AF_12/2025</t>
  </si>
  <si>
    <t>ESTRUTURA CE1 REDE DE DISTRIBUIÇÃO COMPACTA EM POSTE DUPLO T. AF_12/2025</t>
  </si>
  <si>
    <t>ESTRUTURA CE1A REDE DE DISTRIBUIÇÃO COMPACTA EM POSTE CIRCULAR. AF_12/2025</t>
  </si>
  <si>
    <t>ESTRUTURA CE1A REDE DE DISTRIBUIÇÃO COMPACTA EM POSTE DUPLO T. AF_12/2025</t>
  </si>
  <si>
    <t>ESTRUTURA CE2 REDE DE DISTRIBUIÇÃO COMPACTA EM POSTE CIRCULAR. AF_12/2025</t>
  </si>
  <si>
    <t>ESTRUTURA CE2 REDE DE DISTRIBUIÇÃO COMPACTA EM POSTE DUPLO T. AF_12/2025</t>
  </si>
  <si>
    <t>GRAMPO PARALELO METÁLICO, PARA REDES AÉREAS DE DISTRIBUIÇÃO DE ENERGIA ELÉTRICA DE BAIXA TENSÃO - FORNECIMENTO E INSTALAÇÃO. AF_12/2025</t>
  </si>
  <si>
    <t>ISOLADOR, TIPO DISCO, PARA TENSÃO 15 KV - FORNECIMENTO E INSTALAÇÃO. AF_12/2025</t>
  </si>
  <si>
    <t>ISOLADOR, TIPO PINO, PARA TENSÃO 15 KV - FORNECIMENTO E INSTALAÇÃO. AF_12/2025</t>
  </si>
  <si>
    <t>ISOLADOR, TIPO ROLDANA, PARA BAIXA TENSÃO - FORNECIMENTO E INSTALAÇÃO. AF_12/2025</t>
  </si>
  <si>
    <t>TERMINAL MUFLA 15/25KV. AF_12/2025</t>
  </si>
  <si>
    <t>RESERVATÓRIO DE CONCRETO PRÉ-FABRICADO, DIÂMETRO IGUAL A 2,5 M E ALTURA TOTAL IGUAL A 10,5 M - FORNECIMENTO E INSTALAÇÃO. AF_12/2025</t>
  </si>
  <si>
    <t>RESERVATÓRIO DE CONCRETO PRÉ-FABRICADO, DIÂMETRO IGUAL A 2,5 M E ALTURA TOTAL IGUAL A 15,0 M - FORNECIMENTO E INSTALAÇÃO. AF_12/2025</t>
  </si>
  <si>
    <t>RESERVATÓRIO DE CONCRETO PRÉ-FABRICADO, DIÂMETRO IGUAL A 2,5 M E ALTURA TOTAL IGUAL A 20,0 M - FORNECIMENTO E INSTALAÇÃO. AF_12/2025</t>
  </si>
  <si>
    <t>RESERVATÓRIO DE CONCRETO PRÉ-FABRICADO, DIÂMETRO IGUAL A 2,5 M E ALTURA TOTAL IGUAL A 25,0 M - FORNECIMENTO E INSTALAÇÃO. AF_12/2025</t>
  </si>
  <si>
    <t>RESERVATÓRIO DE CONCRETO PRÉ-FABRICADO, DIÂMETRO IGUAL A 2,5 M E ALTURA TOTAL IGUAL A 30,5 M - FORNECIMENTO E INSTALAÇÃO. AF_12/2025</t>
  </si>
  <si>
    <t>RESERVATÓRIO DE CONCRETO PRÉ-FABRICADO, DIÂMETRO IGUAL A 2,5 M E ALTURA TOTAL MENOR OU IGUAL A 30,5 M - SOMENTE INSTALAÇÃO, SEM FORNECIMENTO. AF_12/2025</t>
  </si>
  <si>
    <t>RESERVATÓRIO DE CONCRETO PRÉ-FABRICADO, DIÂMETRO IGUAL A 3,0 M E ALTURA TOTAL IGUAL A 10,5 M - FORNECIMENTO E INSTALAÇÃO. AF_12/2025</t>
  </si>
  <si>
    <t>RESERVATÓRIO DE CONCRETO PRÉ-FABRICADO, DIÂMETRO IGUAL A 3,0 M E ALTURA TOTAL IGUAL A 15,0 M - FORNECIMENTO E INSTALAÇÃO. AF_12/2025</t>
  </si>
  <si>
    <t>RESERVATÓRIO DE CONCRETO PRÉ-FABRICADO, DIÂMETRO IGUAL A 3,0 M E ALTURA TOTAL IGUAL A 20,0 M - FORNECIMENTO E INSTALAÇÃO. AF_12/2025</t>
  </si>
  <si>
    <t>RESERVATÓRIO DE CONCRETO PRÉ-FABRICADO, DIÂMETRO IGUAL A 3,0 M E ALTURA TOTAL IGUAL A 25,0 M - FORNECIMENTO E INSTALAÇÃO. AF_12/2025</t>
  </si>
  <si>
    <t>RESERVATÓRIO DE CONCRETO PRÉ-FABRICADO, DIÂMETRO IGUAL A 3,0 M E ALTURA TOTAL IGUAL A 30,5 M - FORNECIMENTO E INSTALAÇÃO. AF_12/2025</t>
  </si>
  <si>
    <t>RESERVATÓRIO DE CONCRETO PRÉ-FABRICADO, DIÂMETRO IGUAL A 3,0 M E ALTURA TOTAL MENOR OU IGUAL A 30,5 M - SOMENTE INSTALAÇÃO, SEM FORNECIMENTO. AF_12/2025</t>
  </si>
  <si>
    <t>RESERVATÓRIO METÁLICO, TIPO TAÇA COM COLUNA SECA E CAPACIDADE IGUAL A 10.000 L - FORNECIMENTO E INSTALAÇÃO. AF_12/2025</t>
  </si>
  <si>
    <t>RESERVATÓRIO METÁLICO, TIPO TAÇA COM COLUNA SECA E CAPACIDADE IGUAL A 100.000 L - FORNECIMENTO E INSTALAÇÃO. AF_12/2025</t>
  </si>
  <si>
    <t>RESERVATÓRIO METÁLICO, TIPO TAÇA COM COLUNA SECA E CAPACIDADE IGUAL A 15.000 L - FORNECIMENTO E INSTALAÇÃO. AF_12/2025</t>
  </si>
  <si>
    <t>RESERVATÓRIO METÁLICO, TIPO TAÇA COM COLUNA SECA E CAPACIDADE IGUAL A 20.000 L - FORNECIMENTO E INSTALAÇÃO. AF_12/2025</t>
  </si>
  <si>
    <t>RESERVATÓRIO METÁLICO, TIPO TAÇA COM COLUNA SECA E CAPACIDADE IGUAL A 30.000 L - FORNECIMENTO E INSTALAÇÃO. AF_12/2025</t>
  </si>
  <si>
    <t>RESERVATÓRIO METÁLICO, TIPO TAÇA COM COLUNA SECA E CAPACIDADE IGUAL A 40.000 L - FORNECIMENTO E INSTALAÇÃO. AF_12/2025</t>
  </si>
  <si>
    <t>RESERVATÓRIO METÁLICO, TIPO TAÇA COM COLUNA SECA E CAPACIDADE IGUAL A 5.000 L - FORNECIMENTO E INSTALAÇÃO. AF_12/2025</t>
  </si>
  <si>
    <t>RESERVATÓRIO METÁLICO, TIPO TAÇA COM COLUNA SECA E CAPACIDADE IGUAL A 50.000 L - FORNECIMENTO E INSTALAÇÃO. AF_12/2025</t>
  </si>
  <si>
    <t>RESERVATÓRIO METÁLICO, TIPO TAÇA COM COLUNA SECA E CAPACIDADE IGUAL A 75.000 L - FORNECIMENTO E INSTALAÇÃO. AF_12/2025</t>
  </si>
  <si>
    <t>RESERVATÓRIO METÁLICO, TIPO TAÇA COM ÁGUA NA COLUNA E CAPACIDADE IGUAL A 10.000 L - FORNECIMENTO E INSTALAÇÃO. AF_12/2025</t>
  </si>
  <si>
    <t>RESERVATÓRIO METÁLICO, TIPO TAÇA COM ÁGUA NA COLUNA E CAPACIDADE IGUAL A 100.000 L - FORNECIMENTO E INSTALAÇÃO. AF_12/2025</t>
  </si>
  <si>
    <t>RESERVATÓRIO METÁLICO, TIPO TAÇA COM ÁGUA NA COLUNA E CAPACIDADE IGUAL A 15.000 L - FORNECIMENTO E INSTALAÇÃO. AF_12/2025</t>
  </si>
  <si>
    <t>RESERVATÓRIO METÁLICO, TIPO TAÇA COM ÁGUA NA COLUNA E CAPACIDADE IGUAL A 20.000 L - FORNECIMENTO E INSTALAÇÃO. AF_12/2025</t>
  </si>
  <si>
    <t>RESERVATÓRIO METÁLICO, TIPO TAÇA COM ÁGUA NA COLUNA E CAPACIDADE IGUAL A 30.000 L - FORNECIMENTO E INSTALAÇÃO. AF_12/2025</t>
  </si>
  <si>
    <t>RESERVATÓRIO METÁLICO, TIPO TAÇA COM ÁGUA NA COLUNA E CAPACIDADE IGUAL A 40.000 L - FORNECIMENTO E INSTALAÇÃO. AF_12/2025</t>
  </si>
  <si>
    <t>RESERVATÓRIO METÁLICO, TIPO TAÇA COM ÁGUA NA COLUNA E CAPACIDADE IGUAL A 5.000 L - FORNECIMENTO E INSTALAÇÃO. AF_12/2025</t>
  </si>
  <si>
    <t>RESERVATÓRIO METÁLICO, TIPO TAÇA COM ÁGUA NA COLUNA E CAPACIDADE IGUAL A 50.000 L - FORNECIMENTO E INSTALAÇÃO. AF_12/2025</t>
  </si>
  <si>
    <t>RESERVATÓRIO METÁLICO, TIPO TAÇA COM ÁGUA NA COLUNA E CAPACIDADE IGUAL A 75.000 L - FORNECIMENTO E INSTALAÇÃO. AF_12/2025</t>
  </si>
  <si>
    <t>RESERVATÓRIO METÁLICO, TIPO TUBULAR E CAPACIDADE IGUAL A 10.000 L - FORNECIMENTO E INSTALAÇÃO. AF_12/2025</t>
  </si>
  <si>
    <t>RESERVATÓRIO METÁLICO, TIPO TUBULAR E CAPACIDADE IGUAL A 100.000 L - FORNECIMENTO E INSTALAÇÃO. AF_12/2025</t>
  </si>
  <si>
    <t>RESERVATÓRIO METÁLICO, TIPO TUBULAR E CAPACIDADE IGUAL A 15.000 L - FORNECIMENTO E INSTALAÇÃO. AF_12/2025</t>
  </si>
  <si>
    <t>RESERVATÓRIO METÁLICO, TIPO TUBULAR E CAPACIDADE IGUAL A 20.000 L - FORNECIMENTO E INSTALAÇÃO. AF_12/2025</t>
  </si>
  <si>
    <t>RESERVATÓRIO METÁLICO, TIPO TUBULAR E CAPACIDADE IGUAL A 30.000 L - FORNECIMENTO E INSTALAÇÃO. AF_12/2025</t>
  </si>
  <si>
    <t>RESERVATÓRIO METÁLICO, TIPO TUBULAR E CAPACIDADE IGUAL A 40.000 L - FORNECIMENTO E INSTALAÇÃO. AF_12/2025</t>
  </si>
  <si>
    <t>RESERVATÓRIO METÁLICO, TIPO TUBULAR E CAPACIDADE IGUAL A 5.000 L - FORNECIMENTO E INSTALAÇÃO. AF_12/2025</t>
  </si>
  <si>
    <t>RESERVATÓRIO METÁLICO, TIPO TUBULAR E CAPACIDADE IGUAL A 50.000 L - FORNECIMENTO E INSTALAÇÃO. AF_12/2025</t>
  </si>
  <si>
    <t>RESERVATÓRIO METÁLICO, TIPO TUBULAR E CAPACIDADE IGUAL A 75.000 L - FORNECIMENTO E INSTALAÇÃO. AF_12/2025</t>
  </si>
  <si>
    <t>CORTADEIRA HIDRAULICA DE VERGALHAO, PARA ACO DE DIAMETRO ATE 50 MM, MOTOR ELETRICO TRIFASICO, POTENCIA DE 5,5 HP A 7,5 HP</t>
  </si>
  <si>
    <t>DOBRADEIRA ELETROMECANICA DE VERGALHAO, PARA ACO DE DIAMETRO ATE 1 1/2", MOTOR ELETRICO TRIFASICO, POTENCIA DE 3 HP ATE 5 HP</t>
  </si>
  <si>
    <t>RODAPE DE BORRACHA LISO, H = *70* MM, E = *2* MM, PARA ARGAMASSA, PRETO</t>
  </si>
  <si>
    <t>01.001.0150-1</t>
  </si>
  <si>
    <t>CONTROLE TECNOLOGICO DE OBRAS EM CONCRETO ARMADO CONSIDERANDO APENAS O CONTROLE DE CONCRETO E CONSTANDO DE COLETA,MOLDAGEM E CAPEAMENTO DE CORPOS DE PROVA,TRANSPORTE ATE 50KM,ENSAIOS DE RESISTENCIA A COMPRESSAO AOS 3, 7 E 28 DIAS E "SLUMP TEST",MEDIDO POR M3 DE CONCRETO COLOCADO NAS FORMAS</t>
  </si>
  <si>
    <t>01.001.0150-B</t>
  </si>
  <si>
    <t>06.100.0064-1</t>
  </si>
  <si>
    <t>06.100.0064-B</t>
  </si>
  <si>
    <t>11.009.0013-1</t>
  </si>
  <si>
    <t>BARRA DE ACO CA-50,COM SALIENCIA OU MOSSA,COEFICIENTE DE CONFORMACAO SUPERFICIAL MINIMO (ADERENCIA) IGUAL A 1,5, DIAMETRO DE 6,3MM,DESTINADA A ARMADURA DE CONCRETO ARMADO,10% DE PERDAS DE PONTAS E ARAME 18.FORNECIMENTO</t>
  </si>
  <si>
    <t>11.009.0013-B</t>
  </si>
  <si>
    <t>11.011.0029-1</t>
  </si>
  <si>
    <t>11.011.0029-B</t>
  </si>
  <si>
    <t>11.011.0045-1</t>
  </si>
  <si>
    <t>11.011.0045-B</t>
  </si>
  <si>
    <t>CONCRETO ARMADO,FCK=25MPA,INCLUINDO MATERIAIS PARA 1,00M3 DECONCRETO(IMPORTADO DE USINA)ADENSADO E COLOCADO,12,00M2 DEAREA MOLDADA,FORMAS CONFORME O ITEM 11.004.0022,60KG DE ACOCA-50,INCLUSIVE MAO-DE-OBRA PARA CORTE,DOBRAGEM,MONTAGEM ECOLOCACAO NAS FORMAS,EXCLUSIVE ESCORAMENTO</t>
  </si>
  <si>
    <t>11.015.0019-1</t>
  </si>
  <si>
    <t>GROUT (ARGAMASSA FLUIDA DE ELEVADA RESISTENCIA),INCLUSIVE PREPARO,LANCAMENTO E FORNECIMENTO DOS MATERIAIS</t>
  </si>
  <si>
    <t>11.015.0019-B</t>
  </si>
  <si>
    <t>11.023.0036-1</t>
  </si>
  <si>
    <t>11.023.0036-B</t>
  </si>
  <si>
    <t>PORTA CORTA-FOGO NAO INSERIDA EM ROTA DE FUGA,MEDINDO (60X180X5)CM,CLASSE P-60,EM CHAPA DE ACO,TENDO BATENTE DO MESMO MATERIAL,INCLUSIVE FECHADURA E 3 PARES DE DOBRADICAS COM MOLA,CONFORME ABNT NBR 11742.FORNECIMENTO E COLOCACAO</t>
  </si>
  <si>
    <t>PORTA CORTA-FOGO NAO INSERIDA EM ROTA DE FUGA,MEDINDO (60X180X5)CM,CLASSE P-90,EM CHAPA DE ACO,TENDO BATENTE DO MESMO MATERIAL,INCLUSIVE FECHADURA E 3 PARES DE DOBRADICAS COM MOLA,CONFORME ABNT NBR 11742.FORNECIMENTO E COLOCACAO</t>
  </si>
  <si>
    <t>PORTA CORTA-FOGO NAO INSERIDA EM ROTA DE FUGA,MEDINDO (60X180X5)CM,CLASSE P-120,EM CHAPA DE ACO,TENDO BATENTE DO MESMO MATERIAL,INCLUSIVE FECHADURA E 3 PARES DE DOBRADICAS COM MOLA,CONFORME ABNT NBR 11742.FORNECIMENTO E COLOCACAO</t>
  </si>
  <si>
    <t>CHUVEIRO AUTOMATICO SPRINKLER DE RESPOSTA PADRAO,TIPO LATERAL (SIDEWALL) DN 15MM (1/2"),TEMPERATURA 68ºC (BULBO VERMELHO) E COEFICIENTE DE DESCARGA K80,CONFORME ABNT NBR 16400.FORNECIMENTO E COLOCACAO</t>
  </si>
  <si>
    <t>CHUVEIRO AUTOMATICO SPRINKLER DE RESPOSTA PADRAO,TIPO LATERAL (SIDEWALL) DN 15MM (1/2"),TEMPERATURA 79ºC (BULBO AMARELO)E COEFICIENTE DE DESCARGA K80,CONFORME ABNT NBR 16400.FORNECIMENTO E COLOCACAO</t>
  </si>
  <si>
    <t>CHUVEIRO AUTOMATICO SPRINKLER DE RESPOSTA PADRAO,TIPO PENDENTE,DN 15MM(1/2"),TEMPERATURA 68ºC (BULBO VERMELHO) E COEFICIENTE DE DESCARGA K80,CONFORME ABNT NBR 16400.FORNECIMENTO ECOLOCACAO</t>
  </si>
  <si>
    <t>CHUVEIRO AUTOMATICO SPRINKLER DE RESPOSTA PADRAO,TIPO PENDENTE,DN 15MM(1/2"),TEMPERATURA 79ºC (BULBO AMARELO) E COEFICIENTE DE DESCARGA K80,CONFORME ABNT NBR 16400.FORNECIMENTO E COLOCACAO</t>
  </si>
  <si>
    <t>INSTALACAO DE PONTO DE LUZ,EMBUTIDO NA LAJE,EQUIVALENTE A 2VARAS DE ELETRODUTO DE PVC RIGIDO DE 3/4",12,00M DE FIO 2,5MM2,CAIXAS,CONEXOES E INTERRUPTOR DE EMBUTIR COM PLACA DE ACABAMENTO</t>
  </si>
  <si>
    <t>INSTALACAO DE PONTO DE LUZ,APARENTE,EQUIVALENTE A 2 VARAS DEELETRODUTO DE PVC RIGIDO DE 3/4",12,00M DE FIO 2,5MM2,CAIXAS,CONEXOES E INTERRUPTOR DE SOBREPOR</t>
  </si>
  <si>
    <t>INSTALACAO DE PONTO DE LUZ,APARENTE,COM CANALETA PERFURADA,SENDO ESTA LIGADA A ELETROCALHA PRINCIPAL (EXCLUSIVE ESTA),EQUIVALENTE A 1 VARA DE CANALETA E 2 VARAS DE ELETRODUTO DE PVC RIGIDO DE 3/4",24,00M DE FIO 2,5MM2,CAIXAS,CONEXOES E INTERRUPTOR DE SOBREPOR</t>
  </si>
  <si>
    <t>INSTALACAO DE PONTO DE LUZ,EMBUTIDO NA LAJE,EQUIVALENTE A 2VARAS DE ELETRODUTO DE PVC RIGIDO DE 1/2",12,00M DE FIO 2,5MM2,CAIXAS,CONEXOES E INTERRUPTOR DE EMBUTIR COM PLACA DE ACABAMENTO</t>
  </si>
  <si>
    <t>INSTALACAO DE PONTO DE LUZ,APARENTE,EQUIVALENTE A 2 VARAS DEELETRODUTO DE PVC RIGIDO DE 1/2",12,00M DE FIO 2,5MM2,CAIXAS,CONEXOES E INTERRUPTOR DE SOBREPOR</t>
  </si>
  <si>
    <t>INSTALACAO DE PONTO DE LUZ,APARENTE,COM CANALETA PERFURADA,SENDO ESTA LIGADA A ELETROCALHA PRINCIPAL (EXCLUSIVE ESTA),EQUIVALENTE A 1 VARA DE CANALETA E 2 VARAS DE ELETRODUTO DE PVC RIGIDO DE 1/2",24,00M DE FIO 2,5MM2,CAIXAS,CONEXOES E INTERRUPTOR DE SOBREPOR</t>
  </si>
  <si>
    <t>INSTALACAO DE UM CONJUNTO DE 2 PONTOS DE LUZ,EMBUTIDO NA LAJE,EQUIVALENTE A 5 VARAS DE ELETRODUTO DE PVC RIGIDO DE 3/4",33,00M DE FIO 2,5MM2,CAIXAS,CONEXOES E INTERRUPTOR DE EMBUTIR COM PLACA DE ACABAMENTO</t>
  </si>
  <si>
    <t>INSTALACAO DE UM CONJUNTO DE 2 PONTOS DE LUZ,APARENTE,EQUIVALENTE A 5 VARAS DE ELETRODUTO DE PVC RIGIDO DE 3/4",33,00M DE FIO 2,5MM2,CAIXAS,CONEXOES E INTERRUPTOR DE SOBREPOR</t>
  </si>
  <si>
    <t>INSTALACAO DE UM CONJUNTO DE 2 PONTOS DE LUZ,APARENTE,COM CANALETA PERFURADA,SENDO ESTA LIGADA A ELETROCALHA PRINCIPAL (EXCLUSIVE ESTA),EQUIVALENTE A 1,5 VARA DE CANALETA E 2 VARASDE ELETRODUTO DE PVC RIGIDO DE 3/4",45,00M DE FIO 2,5MM2,CAIXAS,CONEXOES E INTERRUPTOR DE SOBREPOR</t>
  </si>
  <si>
    <t>INSTALACAO DE UM CONJUNTO DE 2 PONTOS DE LUZ,EMBUTIDO NA LAJE,EQUIVALENTE A 5 VARAS DE ELETRODUTO DE PVC RIGIDO DE 1/2",33,00M DE FIO 2,5MM2,CAIXAS,CONEXOES E INTERRUPTOR DE EMBUTIR COM PLACA DE ACABAMENTO</t>
  </si>
  <si>
    <t>INSTALACAO DE UM CONJUNTO DE 2 PONTOS DE LUZ,APARENTE,EQUIVALENTE A 5 VARAS DE ELETRODUTO DE PVC RIGIDO DE 1/2",33,00M DE FIO 2,5MM2,CAIXAS,CONEXOES E INTERRUPTOR DE SOBREPOR</t>
  </si>
  <si>
    <t>INSTALACAO DE UM CONJUNTO DE 2 PONTOS DE LUZ,APARENTE,COM CANALETA PERFURADA,SENDO ESTA LIGADA A ELETROCALHA PRINCIPAL (EXCLUSIVE ESTA),EQUIVALENTE A 1,5 VARA DE CANALETA E 2 VARASDE ELETRODUTO DE PVC RIGIDO DE 1/2",45,00M DE FIO 2,5MM2,CAIXAS,CONEXOES E INTERRUPTOR DE SOBREPOR</t>
  </si>
  <si>
    <t>INSTALACAO DE UM CONJUNTO DE 3 PONTOS DE LUZ,EMBUTIDO NA LAJE,EQUIVALENTE A 6 VARAS DE ELETRODUTO DE PVC RIGIDO DE 3/4",50,00M DE FIO 2,5MM2,CAIXAS,CONEXOES E INTERRUPTOR DE EMBUTIR COM PLACA DE ACABAMENTO</t>
  </si>
  <si>
    <t>INSTALACAO DE UM CONJUNTO DE 3 PONTOS DE LUZ,APARENTE,EQUIVALENTE A 6 VARAS DE ELETRODUTO DE PVC RIGIDO DE 3/4",50,00M DE FIO 2,5MM2,CAIXAS,CONEXOES E INTERRUPTOR DE SOBREPOR</t>
  </si>
  <si>
    <t>INSTALACAO DE UM CONJUNTO DE 3 PONTOS DE LUZ,APARENTE,COM CANALETA PERFURADA,SENDO ESTA LIGADA A ELETROCALHA PRINCIPAL(EXCLUSIVE ESTA),EQUIVALENTE A 2,5 VARAS DE CANALETA E 2 VARASDE ELETRODUTO DE PVC RIGIDO DE 3/4",62,00M DE FIO 2,5MM2,CAIXAS,CONEXOES E INTERRUPTOR DE SOBREPOR</t>
  </si>
  <si>
    <t>INSTALACAO DE UM CONJUNTO DE 3 PONTOS DE LUZ,EMBUTIDO NA LAJE,EQUIVALENTE A 6 VARAS DE ELETRODUTO DE PVC RIGIDO DE 1/2",50,00M DE FIO 2,5MM2,CAIXAS,CONEXOES E INTERRUPTOR DE EMBUTIR COM PLACA DE ACABAMENTOEC</t>
  </si>
  <si>
    <t>INSTALACAO DE UM CONJUNTO DE 3 PONTOS DE LUZ,APARENTE,EQUIVALENTE A 6 VARAS DE ELETRODUTO DE PVC RIGIDO DE 1/2",50,00M DE FIO 2,5MM2,CAIXAS,CONEXOES E INTERRUPTOR DE SOBREPOR</t>
  </si>
  <si>
    <t>INSTALACAO DE UM CONJUNTO DE 3 PONTOS DE LUZ,APARENTE,COM CANALETA PERFURADA,SENDO ESTA LIGADA A ELETROCALHA PRINCIPAL (EXCLUSIVE ESTA),EQUIVALENTE A 2,5 VARAS DE CANALETA E 2 VARAS DE ELETRODUTO DE PVC RIGIDO DE 1/2",62,00M DE FIO 2,5MM2,CAIXAS,CONEXOES E INTERRUPTOR DE SOBREPOR</t>
  </si>
  <si>
    <t>INSTALACAO DE UM CONJUNTO DE 4 PONTOS DE LUZ,EMBUTIDO NA LAJE,EQUIVALENTE A 7 VARAS DE ELETRODUTO DE PVC RIGIDO DE 3/4",50,00M DE FIO 2,5MM2,CAIXAS,CONEXOES E INTERRUPTOR DE EMBUTIR COM PLACA DE ACABAMENTO</t>
  </si>
  <si>
    <t>INSTALACAO DE UM CONJUNTO DE 4 PONTOS DE LUZ,APARENTE,EQUIVALENTE 7 VARAS DE ELETRODUTO DE PVC RIGIDO DE 3/4",50,00M DEFIO 2,5MM2,CAIXAS,CONEXOES E INTERRUPTOR DE SOBREPOR</t>
  </si>
  <si>
    <t>INSTALACAO DE UM CONJUNTO DE 4 PONTOS DE LUZ,APARENTE,COM CANALETA PERFURADA,SENDO ESTA LIGADA A ELETROCALHA PRINCIPAL (EXCLUSIVE ESTA),EQUIVALENTE A 3,5 VARAS DE CANALETA E 2 VARAS DE ELETRODUTO DE PVC RIGIDO DE 3/4",62,00M DE FIO 2,5MM2,CAIXAS,CONEXOES E INTERRUPTOR DE SOBREPOR</t>
  </si>
  <si>
    <t>INSTALACAO DE UM CONJUNTO DE 4 PONTOS DE LUZ,EMBUTIDO NA LAJE,EQUIVALENTE A 7 VARAS DE ELETRODUTO DE PVC RIGIDO DE 1/2",50,00M DE FIO 2,5MM2,CAIXAS,CONEXOES E INTERRUPTOR DE EMBUTIR COM PLACA DE ACABAMENTO</t>
  </si>
  <si>
    <t>INSTALACAO DE UM CONJUNTO DE 4 PONTOS DE LUZ,APARENTE,EQUIVALENTE A 7 VARAS DE ELETRODUTO DE PVC RIGIDO DE 1/2",50,00M DE FIO 2,5MM2,CAIXAS,CONEXOES E INTERRUPTOR DE SOBREPOR</t>
  </si>
  <si>
    <t>INSTALACAO DE UM CONJUNTO DE 4 PONTOS DE LUZ,APARENTE,COM CANALETA PERFURADA,SENDO ESTA LIGADA A ELETROCALHA PRINCIPAL (EXCLUSIVE ESTA),EQUIVALENTE A 3,5 VARAS DE CANALETA E 2 VARAS DE ELETRODUTO DE PVC RIGIDO DE 1/2",62,00M DE FIO 2,5MM2,CAIXAS,CONEXOES E INTERRUPTOR DE SOBREPOR</t>
  </si>
  <si>
    <t>INSTALACAO DE UM CONJUNTO DE 5 PONTOS DE LUZ,EMBUTIDO NA LAJE,EQUIVALENTE A 8 VARAS DE ELETRODUTO DE PVC RIGIDO DE 3/4",57,00M DE FIO 2,5MM2,CAIXAS,CONEXOES E INTERRUPTOR DE EMBUTIR COM PLACA DE ACABAMENTO</t>
  </si>
  <si>
    <t>INSTALACAO DE UM CONJUNTO DE 5 PONTOS DE LUZ,APARENTE,EQUIVALENTE A 8 VARAS DE ELETRODUTO DE PVC RIGIDO DE 3/4",57,00M DE FIO 2,5MM2,CAIXAS,CONEXOES E INTERRUPTOR DE SOBREPOR</t>
  </si>
  <si>
    <t>INSTALACAO DE UM CONJUNTO DE 5 PONTOS DE LUZ,APARENTE,COM CANALETA PERFURADA,SENDO ESTA LIGADA A ELETROCALHA PRINCIPAL (EXCLUSIVE ESTA),EQUIVALENTE A 4,25 VARAS DE CANALETA E 2 VARAS DE ELETRODUTO DE PVC RIGIDO DE 3/4",69,00M DE FIO 2,5MM2,CAIXAS,CONEXOES E INTERRUPTOR DE SOBREPOR</t>
  </si>
  <si>
    <t>INSTALACAO DE UM CONJUNTO DE 5 PONTOS DE LUZ,EMBUTIDO NA LAJE,EQUIVALENTE A 8 VARAS DE ELETRODUTO DE PVC RIGIDO DE 1/2",57,00M DE FIO 2,5MM2,CAIXAS,CONEXOES E INTERRUPTOR DE EMBUTIR COM PLACA DE ACABAMENTO</t>
  </si>
  <si>
    <t>INSTALACAO DE UM CONJUNTO DE 5 PONTOS DE LUZ,APARENTE,EQUIVALENTE A 8 VARAS DE ELETRODUTO DE PVC RIGIDO DE 1/2",57,00M DE FIO 2,5MM2,CAIXAS,CONEXOES E INTERRUPTOR DE SOBREPOR</t>
  </si>
  <si>
    <t>INSTALACAO DE UM CONJUNTO DE 5 PONTOS DE LUZ,APARENTE,COM CANALETA PERFURADA,SENDO ESTA LIGADA A ELETROCALHA PRINCIPAL (EXCLUSIVE ESTA),EQUIVALENTE A 4,25 VARAS DE CANALETA E 2 VARAS DE ELETRODUTO DE PVC RIGIDO DE 1/2",69,00M DE FIO 2,5MM2,CAIXAS,CONEXOES E INTERRUPTOR DE SOBREPOR</t>
  </si>
  <si>
    <t>INSTALACAO DE UM CONJUNTO DE 6 PONTOS DE LUZ,EMBUTIDO NA LAJE,EQUIVALENTE A 9 VARAS DE ELETRODUTO DE PVC RIGIDO DE 3/4",66,00M DE FIO 2,5MM2,CAIXAS,CONEXOES E INTERRUPTOR DE EMBUTIR COM PLACA DE ACABAMENTO</t>
  </si>
  <si>
    <t>INSTALACAO DE UM CONJUNTO DE 6 PONTOS DE LUZ,APARENTE,EQUIVALENTE A 9 VARAS DE ELETRODUTO DE PVC RIGIDO DE 3/4",66,00M DE FIO 2,5MM2,CAIXAS,CONEXOES E INTERRUPTOR DE SOBREPOR</t>
  </si>
  <si>
    <t>INSTALACAO DE UM CONJUNTO DE 6 PONTOS DE LUZ,APARENTE,COM CANALETA PERFURADA,SENDO ESTA LIGADA A ELETROCALHA PRINCIPAL(EXCLUSIVE ESTA),EQUIVALENTE A 5 VARAS DE CANALETA E 2 VARAS DE ELETRODUTO DE PVC RIGIDO DE 3/4",78,00M DE FIO 2,5MM2,CAIXAS,CONEXOES E INTERRUPTOR DE SOBREPOR</t>
  </si>
  <si>
    <t>INSTALACAO DE UM CONJUNTO DE 6 PONTOS DE LUZ,EMBUTIDO NA LAJE,EQUIVALENTE A 9 VARAS DE ELETRODUTO DE PVC RIGIDO DE 1/2",66,00M DE FIO 2,5MM2,CAIXAS,CONEXOES E INTERRUPTOR DE EMBUTIR COM PLACA DE ACABAMENTO</t>
  </si>
  <si>
    <t>INSTALACAO DE UM CONJUNTO DE 6 PONTOS DE LUZ,APARENTE,EQUIVALENTE A 9 VARAS DE ELETRODUTO DE PVC RIGIDO DE 1/2",66,00M DE FIO 2,5MM2,CAIXAS,CONEXOES E INTERRUPTOR DE SOBREPOR</t>
  </si>
  <si>
    <t>INSTALACAO DE UM CONJUNTO DE 6 PONTOS DE LUZ,APARENTE,COM CANALETA PERFURADA,SENDO ESTA LIGADA A ELETROCALHA PRINCIPAL (EXCLUSIVE ESTA),EQUIVALENTE A 5 VARAS DE CANALETA E 2 VARASDE ELETRODUTO DE PVC RIGIDO DE 1/2",78,00M DE FIO 2,5MM2,CAIXAS,CONEXOES E INTERRUPTOR DE SOBREPOR</t>
  </si>
  <si>
    <t>INSTALACAO DE UM CONJUNTO DE 8 PONTOS DE LUZ,EMBUTIDO NA LAJE,EQUIVALENTE A 10 VARAS DE ELETRODUTO DE PVC RIGIDO DE 3/4",80,00M DE FIO 2,5MM2,CAIXAS,CONEXOES E INTERRUPTOR DE EMBUTIR COM PLACA DE ACABAMENTO</t>
  </si>
  <si>
    <t>INSTALACAO DE UM CONJUNTO DE 8 PONTOS DE LUZ,APARENTE,EQUIVALENTE A 10 VARAS DE ELETRODUTO DE PVC RIGIDO DE 3/4",80,00MDE FIO 2,5MM2,CAIXAS,CONEXOES E INTERRUPTOR DE SOBREPOR</t>
  </si>
  <si>
    <t>INSTALACAO DE UM CONJUNTO DE 8 PONTOS DE LUZ,APARENTE,COM CANALETA PERFURADA,SENDO ESTA LIGADA A ELETROCALHA PRINCIPAL (EXCLUSIVE ESTA),EQUIVALENTE A 6,75 VARAS DE CANALETA E 2 VARAS DE ELETRODUTO DE PVC RIGIDO DE 3/4",92,00M DE FIO 2,5MM2,CAIXAS,CONEXOES E INTERRUPTOR DE SOBREPOR</t>
  </si>
  <si>
    <t>INSTALACAO DE UM CONJUNTO DE 2 PONTOS DE LUZ,EMBUTIDO NA LAJE,EQUIVALENTE A 3 VARAS DE ELETRODUTO DE PVC RIGIDO DE 3/4",20,00M DE FIO 2,5MM2,CAIXAS,CONEXOES E CONSIDERANDO O CONTROLE DOS PONTOS DIRETO NO Q.D.L</t>
  </si>
  <si>
    <t>INSTALACAO DE UM CONJUNTO DE 2 PONTOS DE LUZ,APARENTE,EQUIVALENTE A 3 VARAS DE ELETRODUTO DE PVC RIGIDO DE 3/4",20,00M DE FIO 2,5MM2,CAIXAS,CONEXOES E CONSIDERANDO O CONTROLE DOS PONTOS DIRETO NO Q.D.L</t>
  </si>
  <si>
    <t>INSTALACAO DE UM CONJUNTO DE 2 PONTOS DE LUZ,APARENTE,COM CANALETA PERFURADA,SENDO ESTA LIGADA A ELETROCALHA PRINCIPAL (EXCLUSIVE ESTA),EQUIVALENTE A 2,5 VARAS DE CANALETA E 2 VARAS DE ELETRODUTO DE PVC RIGIDO DE 3/4",32,00M DE FIO 2,5MM2,CAIXAS,CONEXOES E CONSIDERANDO O CONTROLE DOS PONTOS DIRETO NO Q.D.L.</t>
  </si>
  <si>
    <t>INSTALACAO DE UM CONJUNTO DE 2 PONTOS DE LUZ,EMBUTIDO NA LAJE,EQUIVALENTE A 3 VARAS DE ELETRODUTO DE PVC RIGIDO DE 1/2",20,00M DE FIO 2,5MM2,CAIXAS,CONEXOES E CONSIDERANDO O CONTROLE DOS PONTOS DIRETO NO Q.D.L</t>
  </si>
  <si>
    <t>INSTALACAO DE UM CONJUNTO DE 2 PONTOS DE LUZ,APARENTE,EQUIVALENTE A 3 VARAS DE ELETRODUTO DE PVC RIGIDO DE 1/2",20,00M DE FIO 2,5MM2,CAIXAS,CONEXOES E CONSIDERANDO O CONTROLE DOS PONTOS DIRETO NO Q.D.L</t>
  </si>
  <si>
    <t>INSTALACAO DE UM CONJUNTO DE 2 PONTOS DE LUZ,APARENTE,COM CANALETA PERFURADA,SENDO ESTA LIGADA A ELETROCALHA PRINCIPAL (EXCLUSIVE ESTA),EQUIVALENTE A 2,5 VARAS DE CANALETA E 2 VARAS DE ELETRODUTO DE PVC RIGIDO DE 1/2",32,00M DE FIO 2,5MM2,CAIXAS,CONEXOES E CONSIDERANDO O CONTROLE DOS PONTOS DIRETONO Q.D.L</t>
  </si>
  <si>
    <t>INSTALACAO DE UM CONJUNTO DE 3 PONTOS DE LUZ,EMBUTIDO NA LAJE,EQUIVALENTE A 5 VARAS DE ELETRODUTO DE PVC RIGIDO DE 3/4",30,00M DE FIO 2,5MM2,CAIXAS,CONEXOES E CONSIDERANDO O CONTROLE DOS PONTOS DIRETO NO Q.D.L</t>
  </si>
  <si>
    <t>INSTALACAO DE UM CONJUNTO DE 3 PONTOS DE LUZ,APARENTE,EQUIVALENTE A 5 VARAS DE ELETRODUTO DE PVC RIGIDO DE 3/4",30,00M DE FIO 2,5MM2,CAIXAS,CONEXOES E CONSIDERANDO O CONTROLE DOS PONTOS DIRETO NO Q.D.L</t>
  </si>
  <si>
    <t>INSTALACAO DE UM CONJUNTO DE 3 PONTOS DE LUZ,APARENTE,COM CANALETA PERFURADA,SENDO ESTA LIGADA A ELETROCALHA PRINCIPAL (EXCLUSIVE ESTA),EQUIVALENTE A 3,5 VARAS DE CANALETA E 2 VARAS DE ELETRODUTO DE PVC RIGIDO DE 3/4",42,00M DE FIO 2,5MM2,CAIXAS,CONEXOES E CONSIDERANDO O CONTROLE DOS PONTOS DIRETO NO Q.D.L</t>
  </si>
  <si>
    <t>INSTALACAO DE UM CONJUNTO DE 3 PONTOS DE LUZ,EMBUTIDO NA LAJE,EQUIVALENTE A 5 VARAS DE ELETRODUTO DE PVC RIGIDO DE 1/2",30,00M DE FIO 2,5MM2,CAIXAS,CONEXOES E CONSIDERANDO O CONTROLE DOS PONTOS DIRETO NO Q.D.L</t>
  </si>
  <si>
    <t>INSTALACAO DE UM CONJUNTO DE 3 PONTOS DE LUZ,APARENTE,EQUIVALENTE A 5 VARAS DE ELETRODUTO DE PVC RIGIDO DE 1/2",30,00M DE FIO 2,5MM2,CAIXAS,CONEXOES E CONSIDERANDO O CONTROLE DOS PONTOS DIRETO NO Q.D.L</t>
  </si>
  <si>
    <t>INSTALACAO DE UM CONJUNTO DE 3 PONTOS DE LUZ,APARENTE,COM CANALETA PERFURADA,SENDO ESTA LIGADA A ELETROCALHA PRINCIPAL (EXCLUSIVE ESTA),EQUIVALENTE A 3,5 VARAS DE CANALETA E 2 VARAS DE ELETRODUTO DE PVC RIGIDO DE 1/2",42,00M DE FIO 2,5MM2,CAIXAS,CONEXOES E CONSIDERANDO O CONTROLE DOS PONTOS DIRETO NO Q.D.L</t>
  </si>
  <si>
    <t>INSTALACAO DE UM CONJUNTO DE 4 PONTOS DE LUZ,EMBUTIDO NA LAJE,EQUIVALENTE A 6 VARAS DE ELETRODUTO DE PVC RIGIDO DE 3/4",40,00M DE FIO 2,5MM2,CAIXAS,CONEXOES E CONSIDERANDO O CONTROLE DOS PONTOS DIRETO NO Q.D.L</t>
  </si>
  <si>
    <t>INSTALACAO DE UM CONJUNTO DE 4 PONTOS DE LUZ,APARENTE,EQUIVALENTE A 6 VARAS DE ELETRODUTO DE PVC RIGIDO DE 3/4",40,00M DE FIO 2,5MM2,CAIXAS,CONEXOES E CONSIDERANDO O CONTROLE DOS PONTOS DIRETO NO Q.D.L</t>
  </si>
  <si>
    <t>INSTALACAO DE UM CONJUNTO DE 4 PONTOS DE LUZ,APARENTE,COM CANALETA PERFURADA,SENDO ESTA LIGADA A ELETROCALHA PRINCIPAL (EXCLUSIVE ESTA),EQUIVALENTE A 4,35 VARAS DE CANALETA E 2 VARAS DE ELETRODUTO DE PVC RIGIDO DE 3/4",52,00M DE FIO 2,5MM2,CAIXAS,CONEXOES E CONSIDERANDO O CONTROLE DOS PONTOS DIRETONO Q.D.L</t>
  </si>
  <si>
    <t>INSTALACAO DE UM CONJUNTO DE 4 PONTOS DE LUZ,EMBUTIDO NA LAJE,EQUIVALENTE A 6 VARAS DE ELETRODUTO DE PVC RIGIDO DE 1/2",40,00M DE FIO 2,5MM2,CAIXAS,CONEXOES E CONSIDERANDO O CONTROLE DOS PONTOS DIRETO NO Q.D.L</t>
  </si>
  <si>
    <t>INSTALACAO DE UM CONJUNTO DE 4 PONTOS DE LUZ,APARENTE,EQUIVALENTE A 6 VARAS DE ELETRODUTO DE PVC RIGIDO DE 1/2",40,00M DE FIO 2,5MM2,CAIXAS,CONEXOES E CONSIDERANDO O CONTROLE DOS PONTOS DIRETO NO Q.D.L</t>
  </si>
  <si>
    <t>INSTALACAO DE UM CONJUNTO DE 4 PONTOS DE LUZ,APARENTE,COM CANALETA PERFURADA,SENDO ESTA LIGADA A ELETROCALHA PRINCIPAL (EXCLUSIVE ESTA),EQUIVALENTE A 4,25 VARAS DE CANALETA E 2 VARAS DE ELETRODUTO DE PVC RIGIDO DE 1/2",52,00M DE FIO 2,5MM2,CAIXAS,CONEXOES E CONSIDERANDO O CONTROLE DOS PONTOS DIRETONO Q.D.L</t>
  </si>
  <si>
    <t>INSTALACAO DE UM CONJUNTO DE 5 PONTOS DE LUZ,EMBUTIDO NA LAJE,EQUIVALENTE A 7 VARAS DE ELETRODUTO DE PVC RIGIDO DE 3/4",45,00M DE FIO 2,5MM2,CAIXAS,CONEXOES E CONSIDERANDO O CONTROLE DOS PONTOS DIRETO NO Q.D.L</t>
  </si>
  <si>
    <t>INSTALACAO DE UM CONJUNTO DE 5 PONTOS DE LUZ,APARENTE,EQUIVALENTE A 7 VARAS DE ELETRODUTO DE PVC RIGIDO DE 3/4",45,00M DE FIO 2,5MM2,CAIXAS,CONEXOES E CONSIDERANDO O CONTROLE DOS PONTOS DIRETO NO Q.D.L</t>
  </si>
  <si>
    <t>INSTALACAO DE UM CONJUNTO DE 5 PONTOS DE LUZ,APARENTE,COM CANALETA PERFURADA,SENDO ESTA LIGADA A ELETROCALHA PRINCIPAL (EXCLUSIVE ESTA),EQUIVALENTE A 6 VARAS DE CANALETA E 2 VARASDE ELETRODUTO DE PVC RIGIDO DE 3/4",57,00M DE FIO 2,5MM2,CAIXAS,CONEXOES E CONSIDERANDO O CONTROLE DOS PONTOS DIRETO NOQ.D.L</t>
  </si>
  <si>
    <t>INSTALACAO DE UM CONJUNTO DE 5 PONTOS DE LUZ,EMBUTIDO NA LAJE,EQUIVALENTE A 7 VARAS DE ELETRODUTO DE PVC RIGIDO DE 1/2",45,00M DE FIO 2,5MM2,CAIXAS,CONEXOES E CONSIDERANDO O CONTROLE DOS PONTOS DIRETO NO Q.D.L</t>
  </si>
  <si>
    <t>INSTALACAO DE UM CONJUNTO DE 5 PONTOS DE LUZ,APARENTE,EQUIVALENTE A 7 VARAS DE ELETRODUTO DE PVC RIGIDO DE 1/2",45,00M DE FIO 2,5MM2,CAIXAS,CONEXOES E CONSIDERANDO O CONTROLE DOS PONTOS DIRETO NO Q.D.L</t>
  </si>
  <si>
    <t>INSTALACAO DE UM CONJUNTO DE 5 PONTOS DE LUZ,APARENTE,COM CANALETA PERFURADA,SENDO ESTA LIGADA A ELETROCALHA PRINCIPAL (EXCLUSIVE ESTA),EQUIVALENTE A 5 VARAS DE CANALETA E 2 VARASDE ELETRODUTO DE PVC RIGIDO DE 1/2",57,00M DE FIO 2,5MM2,CAIXAS,CONEXOES E CONSIDERANDO O CONTROLE DOS PONTOS DIRETO NOQ.D.L</t>
  </si>
  <si>
    <t>INSTALACAO DE UM CONJUNTO DE 6 PONTOS DE LUZ,EMBUTIDO NA LAJE,EQUIVALENTE A 8 VARAS DE ELETRODUTO DE PVC RIGIDO DE 3/4",53,00M DE FIO 2,5MM2,CAIXAS,CONEXOES E CONSIDERANDO O CONTROLE DOS PONTOS DIRETO NO Q.D.L</t>
  </si>
  <si>
    <t>INSTALACAO DE UM CONJUNTO DE 6 PONTOS DE LUZ,APARENTE,EQUIVALENTE A 8 VARAS DE ELETRODUTO DE PVC RIGIDO DE 3/4",53,00M DE FIO 2,5MM2,CAIXAS,CONEXOES E CONSIDERANDO O CONTROLE DOS PONTOS DIRETO NO Q.D.L</t>
  </si>
  <si>
    <t>INSTALACAO DE UM CONJUNTO DE 6 PONTOS DE LUZ,APARENTE,COM CANALETA PERFURADA,SENDO ESTA LIGADA A ELETROCALHA PRINCIPAL (EXCLUSIVE ESTA),EQUIVALENTE A 5 VARAS DE CANALETA E 2 VARASDE ELETRODUTO DE PVC RIGIDO DE 3/4",65,00M DE FIO 2,5MM2,CAIXAS,CONEXOES E CONSIDERANDO O CONTROLE DOS PONTOS DIRETO NOQ.D.L.</t>
  </si>
  <si>
    <t>INSTALACAO DE UM CONJUNTO DE 6 PONTOS DE LUZ,EMBUTIDO NA LAJE,EQUIVALENTE A 8 VARAS DE ELETRODUTO DE PVC RIGIDO DE 1/2",53,00M DE FIO 2,5MM2,CAIXAS,CONEXOES E CONSIDERANDO O CONTROLE DOS PONTOS DIRETO NO Q.D.L</t>
  </si>
  <si>
    <t>INSTALACAO DE UM CONJUNTO DE 6 PONTOS DE LUZ,APARENTE,EQUIVALENTE A 8 VARAS DE ELETRODUTO DE PVC RIGIDO DE 1/2",53,00M DE FIO 2,5MM2,CAIXAS,CONEXOES E CONSIDERANDO O CONTROLE DOS PONTOS DIRETO NO Q.D.L</t>
  </si>
  <si>
    <t>INSTALACAO DE UM CONJUNTO DE 6 PONTOS DE LUZ,APARENTE,COM CANALETA PERFURADA,SENDO ESTA LIGADA A ELETROCALHA PRINCIPAL (EXCLUSIVE ESTA),EQUIVALENTE A 6,75 VARAS DE CANALETA E 2 VARAS DE ELETRODUTO DE PVC RIGIDO DE 1/2",65,00M DE FIO 2,5MM2,CAIXAS,CONEXOES E CONSIDERANDO O CONTROLE DOS PONTOS DIRETONO Q.D.L</t>
  </si>
  <si>
    <t>INSTALACAO DE UM CONJUNTO DE 8 PONTOS DE LUZ,EMBUTIDO NA LAJE,EQUIVALENTE A 9 VARAS DE ELETRODUTO DE PVC RIGIDO DE 3/4",57,00M DE FIO 2,5MM2,CAIXAS,CONEXOES E CONSIDERANDO O CONTROLE DOS PONTOS DIRETO NO Q.D.L</t>
  </si>
  <si>
    <t>INSTALACAO DE UM CONJUNTO DE 8 PONTOS DE LUZ,APARENTE,EQUIVALENTE A 9 VARAS DE ELETRODUTO DE PVC RIGIDO DE 3/4",57,00M DE FIO 2,5MM2,CAIXAS,CONEXOES E CONSIDERANDO O CONTROLE DOS PONTOS DIRETO NO Q.D.L</t>
  </si>
  <si>
    <t>INSTALACAO DE UM CONJUNTO DE 8 PONTOS DE LUZ,APARENTE,COM CANALETA PERFURADA,SENDO ESTA LIGADA A ELETROCALHA PRINCIPAL (EXCLUSIVE ESTA),EQUIVALENTE A 8,5 VARAS DE CANALETA E 2 VARAS DE ELETRODUTO DE PVC RIGIDO DE 3/4",69,00M DE FIO 2,5MM2,CAIXAS,CONEXOES E CONSIDERANDO O CONTROLE DOS PONTOS DIRETO NO Q.D.L</t>
  </si>
  <si>
    <t>INSTALACAO DE PONTO DE FORCA ATE 2CV,EQUIVALENTE A 2 VARAS DE ELETRODUTO DE PVC RIGIDO DE 3/4",20,00M DE FIO 2,5MM2,CAIXAS E CONEXOES</t>
  </si>
  <si>
    <t>15.015.0191-0</t>
  </si>
  <si>
    <t>INSTALACAO DE CONJUNTO DE 4 PONTOS DE TELEFONE E LOGICA,COMPREENDENDO: 5 VARAS DE ELETRODUTO DE 1",CONEXOES E CAIXAS,EXCLUSIVE CABOS OU FIOS</t>
  </si>
  <si>
    <t>15.015.0191-A</t>
  </si>
  <si>
    <t>15.015.0193-0</t>
  </si>
  <si>
    <t>INSTALACAO DE CONJUNTO DE 3 PONTOS DE TELEFONE E LOGICA,COMPREENDENDO: 4 VARAS DE ELETRODUTO DE 1",CONEXOES E CAIXAS,EXCLUSIVE CABOS OU FIOS</t>
  </si>
  <si>
    <t>15.015.0193-A</t>
  </si>
  <si>
    <t>15.015.0195-0</t>
  </si>
  <si>
    <t>INSTALACAO DE CONJUNTO DE 2 PONTOS DE TELEFONE E LOGICA,COMPREENDENDO: 3 VARAS DE ELETRODUTO DE 1",CONEXOES E CAIXAS,EXCLUSIVE CABOS OU FIOS</t>
  </si>
  <si>
    <t>15.015.0195-A</t>
  </si>
  <si>
    <t>15.015.0197-0</t>
  </si>
  <si>
    <t>INSTALACAO DE PONTO DE TELEFONE E LOGICA,COMPREENDENDO: 2 VARAS DE ELETRODUTO DE 1",CONEXOES E CAIXAS, EXCLUSIVE CABOS OU FIOS</t>
  </si>
  <si>
    <t>15.015.0197-A</t>
  </si>
  <si>
    <t>INSTALACAO DE PONTO DE VENTILADOR DE TETO,EQUIVALENTE A 2 VARAS DE ELETRODUTO DE PVC RIGIDO DE 3/4",EMBUTIDO NA LAJE,12,00M DE FIO 2,5MM2,CONEXOES,EXCLUSIVE INTERRUPTOR E ESPELHO</t>
  </si>
  <si>
    <t>INSTALACAO APARENTE DE PONTO DE VENTILADOR DE TETO,EQUIVALENTE A 2 VARAS DE ELETRODUTO DE PVC RIGIDO DE 3/4",12,00M DE FIO 2,5MM2,CONEXOES,EXCLUSIVE INTERRUPTOR E ESPELHO</t>
  </si>
  <si>
    <t>INSTALACAO DE PONTO DE VENTILADOR DE TETO,APARENTE,COM CANALETA PERFURADA,SENDO ESTA LIGADA A ELETROCALHA PRINCIPAL (EXCLUSIVE ESTA),EQUIVALENTE A 1 VARA DE CANALETA E 4 VARAS DE ELETRODUTO DE PVC RIGIDO DE 3/4",24,00M DE FIO 2,5MM2,CONEXOES,EXCLUSIVE INTERRUPTOR E ESPELHO</t>
  </si>
  <si>
    <t>INSTALACAO DE PONTO PARA 2(DOIS) VENTILADORES DE TETO,EQUIVALENTE A 2,67 VARAS DE ELETRODUTOS DE PVC DE 3/4",EMBUTIDO NALAJE,25,00M DE FIO 2,5MM2,CONEXOES,EXCLUSIVE INTERRUPTOR EESPELHO</t>
  </si>
  <si>
    <t>INSTALACAO APARENTE DE PONTO PARA 2(DOIS) VENTILADORES DE TETO,EQUIVALENTE A 2,67 VARAS DE ELETRODUTO DE PVC DE 3/4",25,00M DE FIO 2,5MM2,CONEXOES,EXCLUSIVE INTERRUPTOR E ESPELHO</t>
  </si>
  <si>
    <t>INSTALACAO DE PONTO PARA 2(DOIS) VENTILADORES DE TETO,APARENTE,COM CANALETA PERFURADA,SENDO ESTA LIGADA A ELETROCALHA PRINCIPAL (EXCLUSIVE ESTA),EQUIVALENTE A 1,5 VARA DE CANALETAE 4,67 VARAS DE ELETRODUTO DE PVC RIGIDO DE 3/4",37,00M DEFIO 2,5MM2,CONEXOES,EXCLUSIVE INTERRUPTOR E ESPELHO</t>
  </si>
  <si>
    <t>INSTALACAO DE PONTO PARA 3(TRES) VENTILADORES DE TETO,EQUIVALENTE A 3,30 VARAS DE ELETRODUTOS DE PVC DE 3/4",EMBUTIDO NALAJE,30,00M DE FIO 2,5MM2,CONEXOES,EXCLUSIVE INTERRUPTOR EESPELHO</t>
  </si>
  <si>
    <t>INSTALACAO DE PONTO PARA 3(TRES) VENTILADORES DE TETO,EQUIVALENTE A 3,30 VARAS DE ELETRODUTOS DE PVC DE 3/4",APARENTE,30,00M DE FIO 2,5MM2,CONEXOES,EXCLUSIVE INTERRUPTOR E ESPELHO</t>
  </si>
  <si>
    <t>INSTALACAO DE PONTO PARA 3(TRES) VENTILADORES DE TETO,APARENTE,COM CANALETA PERFURADA,SENDO ESTA LIGADA A ELETROCALHA PRINCIPAL(EXCLUSIVE ESTA),EQUIVALENTE A 2,50 VARAS DE CANALETAE 5,30 VARAS DE ELETRODUTO DE PVC RIGIDO DE 3/4",42,00M DEFIO 2,5MM2,CONEXOES,EXCLUSIVE INTERRUPTOR E ESPELHO</t>
  </si>
  <si>
    <t>INSTALACAO DE PONTO DE TOMADA,EMBUTIDO NA PAREDE,EQUIVALENTE6M DE ELETRODUTO DE PVC DE 3/4",18,00M DE FIO 2,5MM2,CAIXAS,CONEXOES E TOMADA DE EMBUTIR 2P+T,10A,PADRAO BRASILEIRO,COMPLACA DE ACABAMENTO</t>
  </si>
  <si>
    <t>INSTALACAO DE PONTO DE TOMADA,EMBUTIDO NA PAREDE,EQUIVALENTEA 6M DE ELETRODUTO DE PVC DE 3/4",18,00M DE FIO 2,5MM2,CAIXAS,CONEXOES E TOMADA DE EMBUTIR 2P+T,20A,PADRAO BRASILEIRO,COM PLACA DE ACABAMENTO</t>
  </si>
  <si>
    <t>INSTALACAO DE PONTO DE TOMADA,APARENTE,EQUIVALENTE A 2 VARASDE ELETRODUTO DE PVC RIGIDO DE 3/4",18,00M DE FIO 2,5MM2,CAIXAS,CONEXOES E TOMADA DE SOBREPOR 2P+T,20A,PADRAO BRASILEIRO</t>
  </si>
  <si>
    <t>INSTALACAO DE PONTO DE TOMADA,APARENTE COM CANALETA PERFURADA,SENDO ESTA LIGADA A ELETROCALHA PRINCIPAL (EXCLUSIVE ESTA),EQUIVALENTE A 1 VARA DE CANALETA E 4 VARAS DE ELETRODUTO DEPVC RIGIDO DE 3/4", 36,00M DE FIO 2,5MM2,CAIXAS,CONEXOES ETOMADA DE SOBREPOR 2P+T,10A,PADRAO BRASILEIRO</t>
  </si>
  <si>
    <t>INSTALACAO DE PONTO DE TOMADA,APARENTE COM CANALETA PERFURADA,SENDO ESTA LIGADA A ELETROCALHA PRINCIPAL (EXCLUSIVE ESTA),EQUIVALENTE A 1 VARA DE CANALETA E 4 VARAS DE ELETRODUTO DEPVC RIGIDO DE 3/4",36,00M DE FIO 2,5MM2,CAIXAS,CONEXOES E TOMADA DE SOBREPOR 2P+T,20A,PADRAO BRASILEIRO</t>
  </si>
  <si>
    <t>INSTALACAO DE PONTO DE TOMADA,EMBUTIDO NA PAREDE,EQUIVALENTEA 6M DE ELETRODUTO DE PVC DE 1/2",18,00M DE FIO 2,5MM2,CAIXAS,CONEXOES E TOMADA DE EMBUTIR 2P+T,10A,COM PLACA DE ACABAMENTO</t>
  </si>
  <si>
    <t>INSTALACAO DE PONTO DE TOMADA,EMBUTIDO NA PAREDE,EQUIVALENTEA 6M DE ELETRODUTO DE PVC DE 1/2",18,00M DE FIO 2,5MM2,CAIXAS,CONEXOES E TOMADA,DE EMBUTIR 2P+T,20A,COM PLACA DE ACABAMENTO</t>
  </si>
  <si>
    <t>INSTALACAO DE PONTO DE TOMADA,APARENTE COM CANALETA PERFURADA,SENDO ESTA LIGADA A ELETROCALHA PRINCIPAL(EXCLUSIVE ESTA),EQUIVALENTE A 1 VARA DE CANALETA E 2 VARAS DE ELETRODUTO DEPVC RIGIDO DE 1/2",36,00M DE FIO 2,5MM2,CAIXAS,CONEXOES E TOMADA DE SOBREPOR 2P+T,10A</t>
  </si>
  <si>
    <t>INSTALACAO DE PONTO DE TOMADA,APARENTE,COM CANALETA PERFURADA,SENDO ESTA LIGADA A ELETROCALHA PRINCIPAL(EXCLUSIVE ESTA),EQUIVALENTE A 1 VARA DE CANALETA E 2 VARAS DE ELETRODUTO DEPVC RIGIDO DE 1/2",36,00M DE FIO 2,5MM2,CAIXAS,CONEXOES E TOMADA DE SOBREPOR 2P+T,20A</t>
  </si>
  <si>
    <t>INSTALACAO DE UM CONJUNTO DE 2 TOMADAS,EMBUTIDO NA PAREDE,EQUIVALENTE A 9M DE ELETRODUTO DE PVC DE 3/4",27,00M DE FIO 2,5MM2,CAIXAS,CONEXOES E TOMADAS DE EMBUTIR 2P+T,10A,COM PLACADE ACABAMENTO</t>
  </si>
  <si>
    <t>INSTALACAO DE UM CONJUNTO DE 2 TOMADAS,EMBUTIDO NA PAREDE,EQUIVALENTE A 9M DE ELETRODUTO DE PVC DE 3/4",27,00M DE FIO 2,5MM2,CAIXAS,CONEXOES E TOMADAS DE EMBUTIR 2P+T,20A, COM PLACA DE ACABAMENTO</t>
  </si>
  <si>
    <t>INSTALACAO DE UM CONJUNTO DE 2 TOMADAS,APARENTE,COM CANALETAPERFURADA,SENDO ESTA LIGADA A ELETROCALHA PRINCIPAL(EXCLUSIVE ESTA),EQUIVALENTE A 1,5 VARA DE CANALETA E 5 VARAS DE ELETRODUTO DE PVC RIGIDO DE 3/4",45,00M DE FIO 2,5MM2,CAIXAS,CONEXOES E TOMADAS DE SOBREPOR 2P+T,10A</t>
  </si>
  <si>
    <t>INSTALACAO DE UM CONJUNTO DE 2 TOMADAS,APARENTE,COM CANALETAPERFURADA,SENDO ESTA LIGADA A ELETROCALHA PRINCIPAL(EXCLUSIVE ESTA),EQUIVALENTE A 1,5 VARA DE CANALETA E 5 VARAS DE ELETRODUTO DE PVC RIGIDO DE 3/4",45,00M DE FIO 2,5MM2,CAIXAS,CONEXOES E TOMADAS DE SOBREPOR 2P+T,20A</t>
  </si>
  <si>
    <t>INSTALACAO DE UM CONJUNTO DE 2 TOMADAS,EMBUTIDO NA PAREDE,EQUIVALENTE A 9M DE ELETRODUTO DE PVC DE 1/2",27,00M DE FIO 2,5MM2,CAIXAS,CONEXOES E TOMADAS DE EMBUTIR 2P+T,10A, COM PLACA DE ACABAMENTO</t>
  </si>
  <si>
    <t>INSTALACAO DE UM CONJUNTO DE 2 TOMADAS,EMBUTIDO NA PAREDE,EQUIVALENTE A 9M DE ELETRODUTO DE PVC DE 1/2",27,00M DE FIO 2,5MM2,CAIXAS,CONEXOES E TOMADAS DE EMBUTIR 2P+T,20A,COM PLACADE ACABAMENTO</t>
  </si>
  <si>
    <t>INSTALACAO DE UM CONJUNTO DE 2 TOMADAS,APARENTE,COM CANALETAPERFURADA,SENDO ESTA LIGADA A ELETROCALHA PRINCIPAL(EXCLUSIVE ESTA),EQUIVALENTE A 1,5 VARA DE CANALETA E 3 VARAS DE ELETRODUTO DE PVC RIGIDO DE 1/2",45,00M DE FIO 2,5MM2,CAIXAS,CONEXOES E TOMADAS DE SOBREPOR 2P+T,10A</t>
  </si>
  <si>
    <t>INSTALACAO DE UM CONJUNTO DE 2 TOMADAS,APARENTE,COM CANALETAPERFURADA,SENDO ESTA LIGADA A ELETROCALHA PRINCIPAL(EXCLUSIVE ESTA),EQUIVALENTE A 1,5 VARA DE CANALETA E 3 VARAS DE ELEETRODUTO DE PVC RIGIDO DE 1/2",45,00M DE FIO 2,5MM2,CAIXAS,CONEXOES E TOMADAS DE SOBREPOR 2P+T,20A</t>
  </si>
  <si>
    <t>INSTALACAO DE UM CONJUNTO DE 3 TOMADAS,EMBUTIDO NA PAREDE,EQUIVALENTE A 12M DE ELETRODUTO DE PVC DE 3/4",37,00M DE FIO 2,5MM2,CAIXAS,CONEXOES E TOMADAS DE EMBUTIR 2P+T,10A,COM PLACA DE ACABAMENTO</t>
  </si>
  <si>
    <t>INSTALACAO DE UM CONJUNTO DE 3 TOMADAS,EMBUTIDO NA PAREDE,EQUIVALENTE A 12M DE ELETRODUTO DE PVC DE 3/4",37,00M DE FIO 2,5MM2,CAIXAS,CONEXOES E TOMADAS DE EMBUTIR 2P+T,20A,COM PLACA DE ACABAMENTO</t>
  </si>
  <si>
    <t>INSTALACAO DE UM CONJUNTO DE 3 TOMADAS,APARENTE,COM CANALETAPERFURADA,SENDO ESTA LIGADA A ELETROCALHA PRINCIPAL(EXCLUSIVE ESTA),EQUIVALENTE A 2,5 VARAS DE CANALETA E 6 VARAS DE ELETRODUTO DE PVC RIGIDO DE 3/4",55,00M DE FIO 2,5MM2,CAIXAS,CONEXOES E TOMADAS DE SOBREPOR 2P+T,10A</t>
  </si>
  <si>
    <t>INSTALACAO DE UM CONJUNTO DE 3 TOMADAS,APARENTE,COM CANALETAPERFURADA,SENDO ESTA LIGADA A ELETROCALHA PRINCIPAL(EXCLUSIVE ESTA),EQUIVALENTE A 2,5 VARAS DE CANALETA E 6 VARAS DE ELETRODUTO DE PVC RIGIDO DE 3/4",55,00M DE FIO 2,5MM2,CAIXAS,CONEXOES E TOMADAS DE SOBREPOR 2P+T,20A</t>
  </si>
  <si>
    <t>INSTALACAO DE UM CONJUNTO DE 3 TOMADAS,EMBUTIDO NA PAREDE,EQUIVALENTE A 12M DE ELETRODUTO DE PVC DE 1/2",37,00M DE FIO 2,5MM2,CAIXAS,CONEXOES E TOMADAS DE EMBUTIR 2P+T,10A,COM PLACA DE ACABAMENTO</t>
  </si>
  <si>
    <t>INSTALACAO DE UM CONJUNTO DE 3 TOMADAS,EMBUTIDO NA PAREDE,EQUIVALENTE A 12M DE ELETRODUTO DE PVC DE 1/2",37,00M DE FIO 2,5MM2,CAIXAS,CONEXOES E TOMADAS DE EMBUTIR 2P+T,20A,COM PLACA DE ACABAMENTO</t>
  </si>
  <si>
    <t>INSTALACAO DE UM CONJUNTO DE 3 TOMADAS,APARENTE,COM CANALETAPERFURADA,SENDO ESTA LIGADA A ELETROCALHA PRINCIPAL(EXCLUSIVE ESTA),EQUIVALENTE A 2,5 VARAS DE CANALETA E 4 VARAS DE ELETRODUTO DE PVC RIGIDO DE 1/2",55,00M DE FIO 2,5MM2,CAIXAS,CONEXOES E TOMADAS DE SOBREPOR 2P+T,10A</t>
  </si>
  <si>
    <t>INSTALACAO DE UM CONJUNTO DE 3 TOMADAS,APARENTE,COM CANALETAPERFURADA,SENDO ESTA LIGADA A ELETROCALHA PRINCIPAL(EXCLUSIVE ESTA),EQUIVALENTE A 2,5 VARAS DE CANALETA E 4 VARAS DE ELETRODUTO DE PVC RIGIDO DE 1/2",55,00M DE FIO 2,5MM2,CAIXAS,CONEXOES E TOMADAS DE SOBREPOR 2P+T,20A</t>
  </si>
  <si>
    <t>INSTALACAO DE UM CONJUNTO DE 4 TOMADAS,EMBUTIDO NA PAREDE,EQUIVALENTE A 15M DE ELETRODUTO DE PVC DE 3/4",45,00M DE FIO 2,5MM2,CAIXAS,CONEXOES E TOMADAS DE EMBUTIR 2P+T,10A,COM PLACA DE ACABAMENTO</t>
  </si>
  <si>
    <t>INSTALACAO DE UM CONJUNTO DE 4 TOMADAS,EMBUTIDO NA PAREDE,EQUIVALENTE A 15M ELETRODUTO DE PVC DE 3/4",45,00M DE FIO 2,5MM2,CAIXAS,CONEXOES E TOMADAS DE EMBUTIR 2P+T,20A,COM PLACA DE ACABAMENTO</t>
  </si>
  <si>
    <t>INSTALACAO DE UM CONJUNTO DE 4 TOMADAS,APARENTE,COM CANALETAPERFURADA,SENDO ESTA LIGADA A ELETROCALHA PRINCIPAL(EXCLUSIVE ESTA),EQUIVALENTE A 3,5 VARAS DE CANALETA E 7 VARAS DE ELETRODUTO DE PVC RIGIDO DE 3/4",63,00M DE FIO 2,5MM2,CAIXAS,CONEXOES E TOMADAS DE SOBREPOR 2P+T,10A</t>
  </si>
  <si>
    <t>INSTALACAO DE UM CONJUNTO DE 4 TOMADAS,APARENTE,COM CANALETAPERFURADA,SENDO ESTA LIGADA A ELETROCALHA PRINCIPAL(EXCLUSIVE ESTA),EQUIVALENTE A 3,5 VARAS DE CANALETA E 7 VARAS DE ELETRODUTO DE PVC RIGIDO DE 3/4",63,00M DE FIO 2,5MM2,CAIXAS,CONEXOES E TOMADAS DE SOBREPOR 2P+T,20A</t>
  </si>
  <si>
    <t>INSTALACAO DE UM CONJUNTO DE 4 TOMADAS,EMBUTIDO NA PAREDE,EQUIVALENTE A 15M DE ELETRODUTO DE PVC DE 1/2",45,00M DE FIO 2,5MM2,CAIXAS,CONEXOES E TOMADAS DE EMBUTIR 2P+T,10A,COM PLACA DE ACABAMENTO</t>
  </si>
  <si>
    <t>INSTALACAO DE UM CONJUNTO DE 4 TOMADAS,EMBUTIDO NA PAREDE,EQUIVALENTE A 15M DE ELETRODUTO DE PVC DE 1/2",45,00M DE FIO 2,5MM2,CAIXAS,CONEXOES E TOMADAS DE EMBUTIR 2P+T,20A,COM PLACA DE ACABAMENTO</t>
  </si>
  <si>
    <t>INSTALACAO DE UM CONJUNTO DE 4 TOMADAS,APARENTE,COM CANALETAPERFURADA,SENDO ESTA LIGADA A ELETROCALHA PRINCIPAL(EXCLUSIVE ESTA),EQUIVALENTE A 3,5 VARAS DE CANALETA E 5 VARAS DE ELETRODUTO DE PVC RIGIDO DE 1/2",63,00M DE FIO 2,5MM2,CAIXAS,CONEXOES E TOMADAS DE SOBREPOR 2P+T,10A</t>
  </si>
  <si>
    <t>INSTALACAO DE UM CONJUNTO DE 4 TOMADAS,APARENTE,COM CANALETAPERFURADA,SENDO ESTA LIGADA A ELETROCALHA PRINCIPAL(EXCLUSIVE ESTA),EQUIVALENTE A 3,5 VARAS DE CANALETA E 5 VARAS DE ELETRODUTO DE PVC RIGIDO DE 1/2",63,00M DE FIO 2,5MM2,CAIXAS,CONEXOES E TOMADAS DE SOBREPOR 2P+T,20A</t>
  </si>
  <si>
    <t>ELETRODUTO RIGIDO,EM PVC,ROSQUEAVEL,COM DIAMETRO NOMINAL DE20MM (1/2"),CONFORME ABNT NBR 15465,EXCLUSIVE CONEXOES,ABERTURA E FECHAMENTO DE RASGO.FORNECIMENTO E INSTALACAO</t>
  </si>
  <si>
    <t>ELETRODUTO RIGIDO,EM PVC,ROSQUEAVEL,COM DIAMETRO NOMINAL DE25MM (3/4"),CONFORME ABNT NBR 15465,EXCLUSIVE CONEXOES,ABERTURA E FECHAMENTO DE RASGO.FORNECIMENTO E INSTALACAO</t>
  </si>
  <si>
    <t>ELETRODUTO RIGIDO,EM PVC,ROSQUEAVEL,COM DIAMETRO NOMINAL DE32MM (1"),CONFORME ABNT NBR 15465,EXCLUSIVE CONEXOES,ABERTURA E FECHAMENTO DE RASGO.FORNECIMENTO E INSTALACAO</t>
  </si>
  <si>
    <t>ELETRODUTO RIGIDO,EM PVC,ROSQUEAVEL,COM DIAMETRO NOMINAL DE40MM (1.1/4"),CONFORME ABNT NBR 15465,EXCLUSIVE CONEXOES,ABERTURA E FECHAMENTO DE RASGO.FORNECIMENTO E INSTALACAO</t>
  </si>
  <si>
    <t>ELETRODUTO RIGIDO,EM PVC,ROSQUEAVEL,COM DIAMETRO NOMINAL DE50MM (1.1/2"),CONFORME ABNT NBR 15465,EXCLUSIVE CONEXOES,ABERTURA E FECHAMENTO DE RASGO.FORNECIMENTO E INSTALACAO</t>
  </si>
  <si>
    <t>ELETRODUTO RIGIDO,EM PVC,ROSQUEAVEL,COM DIAMETRO NOMINAL DE60MM (2"),CONFORME ABNT NBR 15465,EXCLUSIVE CONEXOES,ABERTURA E FECHAMENTO DE RASGO.FORNECIMENTO E INSTALACAO</t>
  </si>
  <si>
    <t>ELETRODUTO RIGIDO,EM PVC,ROSQUEAVEL,COM DIAMETRO NOMINAL DE75MM (2.1/2"),CONFORME ABNT NBR 15465,EXCLUSIVE CONEXOES,ABERTURA E FECHAMENTO DE RASGO.FORNECIMENTO E INSTALACAO</t>
  </si>
  <si>
    <t>ELETRODUTO RIGIDO,EM PVC,ROSQUEAVEL,COM DIAMETRO NOMINAL DE85MM (3"),CONFORME ABNT NBR 15465,EXCLUSIVE CONEXOES,ABERTURA E FECHAMENTO DE RASGO.FORNECIMENTO E INSTALACAO</t>
  </si>
  <si>
    <t>ELETRODUTO RIGIDO,EM PVC,ROSQUEAVEL,COM DIAMETRO NOMINAL DE110MM (4"),CONFORME ABNT NBR 15465,EXCLUSIVE CONEXOES,ABERTURA E FECHAMENTO DE RASGO.FORNECIMENTO E INSTALACAO</t>
  </si>
  <si>
    <t>ELETRODUTO RIGIDO,EM PVC,ROSQUEAVEL,COM DIAMETRO NOMINAL DE20MM (1/2"),CONFORME ABNT NBR 15465,INCLUSIVE CONEXOES,EXCLUSIVE ABERTURA E FECHAMENTO DE RASGO.FORNECIMENTO E INSTALACAO</t>
  </si>
  <si>
    <t>ELETRODUTO RIGIDO,EM PVC,ROSQUEAVEL,COM DIAMETRO NOMINAL DE25MM (3/4"),CONFORME ABNT NBR 15465,INCLUSIVE CONEXOES,EXCLUSIVE ABERTURA E FECHAMENTO DE RASGO.FORNECIMENTO E INSTALACAO</t>
  </si>
  <si>
    <t>ELETRODUTO RIGIDO,EM PVC,ROSQUEAVEL,COM DIAMETRO NOMINAL DE32MM (1"),CONFORME ABNT NBR 15465,INCLUSIVE CONEXOES,EXCLUSIVE ABERTURA E FECHAMENTO DE RASGO.FORNECIMENTO E INSTALACAO</t>
  </si>
  <si>
    <t>ELETRODUTO RIGIDO,EM PVC,ROSQUEAVEL,COM DIAMETRO NOMINAL DE40MM (1.1/4"),CONFORME ABNT NBR 15465,INCLUSIVE CONEXOES,EXCLUSIVE ABERTURA E FECHAMENTO DE RASGO.FORNECIMENTO E INSTALACAO</t>
  </si>
  <si>
    <t>ELETRODUTO RIGIDO,EM PVC,ROSQUEAVEL,COM DIAMETRO NOMINAL DE50MM (1.1/2"),CONFORME ABNT NBR 15465,INCLUSIVE CONEXOES,EXCLUSIVE ABERTURA E FECHAMENTO DE RASGO.FORNECIMENTO E INSTALACAO</t>
  </si>
  <si>
    <t>ELETRODUTO RIGIDO,EM PVC,ROSQUEAVEL,COM DIAMETRO NOMINAL DE60MM (2"),CONFORME ABNT NBR 15465,INCLUSIVE CONEXOES,EXCLUSIVE ABERTURA E FECHAMENTO DE RASGO.FORNECIMENTO E INSTALACAO</t>
  </si>
  <si>
    <t>ELETRODUTO RIGIDO,EM PVC,ROSQUEAVEL,COM DIAMETRO NOMINAL DE75MM (2.1/2"),CONFORME ABNT NBR 15465,INCLUSIVE CONEXOES,EXCLUSIVE ABERTURA E FECHAMENTO DE RASGO.FORNECIMENTO E INSTALACAO</t>
  </si>
  <si>
    <t>ELETRODUTO RIGIDO,EM PVC,ROSQUEAVEL,COM DIAMETRO NOMINAL DE85MM (3"),CONFORME ABNT NBR 15465,INCLUSIVE CONEXOES,EXCLUSIVE ABERTURA E FECHAMENTO DE RASGO.FORNECIMENTO E INSTALACAO</t>
  </si>
  <si>
    <t>ELETRODUTO RIGIDO,EM PVC,ROSQUEAVEL,COM DIAMETRO NOMINAL DE110MM (4"),CONFORME ABNT NBR 15465,INCLUSIVE CONEXOES,EXCLUSIVE ABERTURA E FECHAMENTO DE RASGO.FORNECIMENTO E INSTALACAO</t>
  </si>
  <si>
    <t>APROVEITAMENTO DE AGUA CHUVA (AAC) P/AREA TELHADO ATE 200M2,CONF.ABNT NBR 15527,COMPREENDENDO FORN.DOS SEGUINTES EQUIPAMENTOS:-FILTRO VOLUMETRICO (VF1) AUTO-LIMPANTE,CORPO CONSTITUIDO POLIETILENO,ENTRADAS E SAIDAS C/DIAM.100MM;-CONJUNTO FLUTUANTE SUCCAO (BOIA-MANGUEIRA) MANGUEIRA 1",COMPRIMENTO 2,00M;-FREIO D'AGUA C/DIAM.100MM;-SIFAO LADRAO DIAM.SAIDA 100MM</t>
  </si>
  <si>
    <t>APROVEITAMENTO AGUA CHUVA (AAC) P/AREA TELHADO ATE 1500M2,CONF.ABNT NBR 15527,COMPREEND.FORN.SEGUINTES EQUIPAM.:-FILTROVOLUMETRICO (VF6) AUTO-LIMPANTE,CORPO CONSTITUIDO ACO INOX,ENTRADAS C/DIAM.250MM SAIDA P/CISTERNA DIAM.200MM;-CONJUNTO FLUTUANTE SUCCAO (BOIA-MANGUEIRA) MANGUEIRA 2",COMPRIMENTO 2,00M;-FREIO D'AGUA DIAM.200MM;-SIFAO LADRAO DIAM SAIDA 200MM</t>
  </si>
  <si>
    <t>UNIDADE EVAPORADORA VRF,TIPO PISO,TETO OU PISO-TETO,24000 BTU/H,220/380V (VIDE ASSENTAMENTO E INTERLIGACOES FAMILIA 15.005),EXCLUSIVE CONTROLE REMOTO (VIDE ITEM 18.030.0070).FORNECIMENTO</t>
  </si>
  <si>
    <t>UNIDADE EVAPORADORA VRF,TIPO PISO,TETO OU PISO-TETO,36000 A38000 BTU/H,220/380V (VIDE ASSENTAMENTO E INTERLIGACOES FAMILIA 15.005),EXCLUSIVE CONTROLE REMOTO (VIDE ITEM 18.030.0070).FORNECIMENTO</t>
  </si>
  <si>
    <t>UNIDADE EVAPORADORA VRF,TIPO PISO,TETO OU PISO-TETO,48000 BTU/H,220/380V (VIDE ASSENTAMENTO E INTERLIGACOES FAMILIA 15.005),EXCLUSIVE CONTROLE REMOTO (VIDE ITEM 18.030.0070).FORNECIMENTO</t>
  </si>
  <si>
    <t>18.030.0070-0</t>
  </si>
  <si>
    <t>CONTROLE REMOTO SEM FIO PARA EVAPORACAO VRF.FORNECIMENTO</t>
  </si>
  <si>
    <t>18.030.0070-A</t>
  </si>
  <si>
    <t>OLEO PARA TRANSFORMADOR DE CORRENTE</t>
  </si>
  <si>
    <t>OLEO LUBRIFICANTE MINERAL MULTIVISCOSO,CLASSIFICACAO API CI-4, GRAU SAE 15W-40</t>
  </si>
  <si>
    <t>DOBRADICA EM LATAO LAMINADO CROMADO, C/PINO, BOLAS E ANEIS DE LATAO, DE 3.1/2"X3"X3/32", CONFORME ABNT NBR 7178</t>
  </si>
  <si>
    <t>DOBRADICA EM FERRO GALVANIZADO, COM PINO, BOLAS E ANEIS, DE 3"X4", CONFORME ABNTNBR 7178</t>
  </si>
  <si>
    <t>MAQUINA POLIDORA DE PISOS, 4HP-12A/220V</t>
  </si>
  <si>
    <t>DOBRADICA EM LATAO LAMINADO CROMADO, COMPINO, BOLAS E ANEIS DE LATAO, DE 3"X3"X3/32", CONFORME ABNT NBR 7178</t>
  </si>
  <si>
    <t>DOBRADICA EM LATAO CROMADO, COM PINO E BOLAS DE LATAO, DE 2.1/2"X1.3/8"X1/16", CONFORME ABNT NBR 7178</t>
  </si>
  <si>
    <t>DOBRADICA EM FERRO LAMINADO, COM PINO DEFERRO REVERSIVEL, DE 3"X3"X5/64", CONFORME ABNT NBR 7178</t>
  </si>
  <si>
    <t>DOBRADICA EM LATAO LAMINADO CROMADO, C/PINO, BOLAS E ANEIS DE LATAO, DE 3"X2.1/2"X3/32", CONFORME ABNT NBR 7178</t>
  </si>
  <si>
    <t>DOBRADICA EM FERRO GALVANIZADO, C/PINO DE FERRO E BOLAS DE LATAO, DE 2.1/2"X3",CONFORME ABNT NBR 7178</t>
  </si>
  <si>
    <t>DOBRADICA EM ACO LAMINADO C/PINOS, BOLASE ANEIS DE LATAO, DE 3"X2.1/2"X5/64", CONFORME ABNT NBR 7178</t>
  </si>
  <si>
    <t>TINTA EFEITO LOUSA NA COR VERDE</t>
  </si>
  <si>
    <t>DOBRADICA EM ACO LAMINADO CROMADO, EIXODE FERRO, DE 3"X3", CONFORME ABNT NBR 7178</t>
  </si>
  <si>
    <t>DOBRADICA EM FERRO GALVANIZADO, COM PINOE BOLAS, DE 3"X3", CONFORME ABNT NBR 7178</t>
  </si>
  <si>
    <t>DOBRADICA COM UMA DAS ABAS EM "U", EM LATAO, ACABAMENTO CROMADO, DE 30MM, PARA DIVISORIAS DE MARMORE, CONFORME ABNT NBR7178</t>
  </si>
  <si>
    <t>PELICULA REFLETIVA GRAU TECNICO, TIPO I,ABNT NBR 14644</t>
  </si>
  <si>
    <t>PELICULA REFLETIVA ALTA INTENSIDADE, TIPO III, ABNT NBR 14644</t>
  </si>
  <si>
    <t>PELICULA LEGENDA PRETO, ROLO DE 610MMX20M, TIPO IV, ABNT NBR 14644</t>
  </si>
  <si>
    <t>DOBRADICA DE LATAO CROMADO, REFORCADA COM ANEIS, MEDINDO (3"X2 1/2"), CONFORME ABNT NBR 7178</t>
  </si>
  <si>
    <t>CHUVEIRO AUTOMATICO SPRINKLER DE RESPOSTA PADRAO, TIPO LATERAL (SIDEWALL), DN 15MM (1/2"), 68°C (BULBO VERMELHO), COEFICIENTE DE DESCARGA K80, ABNT NBR 16400</t>
  </si>
  <si>
    <t>KIT DO SISTEMA DE NIVELAMENTO ELETRONICO, TIPO SONICO (2 SENSORES), PARA COMPLEMENTACAO DAS VIBROACABADORAS</t>
  </si>
  <si>
    <t>DOBRADICA 3"X3" EM LATAO CROMADO, COM PINOS, BOLAS E ANEIS DE LATAO, CONFORME ABNT NBR 7178</t>
  </si>
  <si>
    <t>DOBRADICA 3"X2.1/2" EM FERRO GALVANIZADO, COM PINOS E BOLAS DE LATAO, CONFORME ABNT NBR 7178</t>
  </si>
  <si>
    <t>PORTA CORTA FOGO NAO INSERIDA EM ROTA DEFUGA, DE (0,60X1,80X0,05)M, CLASSE P-060, INCLUINDO BATENTE, FECHADURA E DOBRADICAS, CONFORME ABNT NBR 11742</t>
  </si>
  <si>
    <t>PORTA CORTA FOGO NAO INSERIDA EM ROTA DEFUGA, DE (0,60X1,80X0,05)M, CLASSE P-090, INCLUINDO BATENTE, FECHADURA E DOBRADICAS, CONFORME ABNT NBR 11742</t>
  </si>
  <si>
    <t>PORTA CORTA FOGO NAO INSERIDA EM ROTA DEFUGA, DE (0,60X1,80X0,05)M, CLASSE P-120, INCLUINDO BATENTE, FECHADURA E DOBRADICAS, CONFORME ABNT NBR 11742</t>
  </si>
  <si>
    <t>CHUVEIRO AUTOMATICO SPRINKLER DE RESPOSTA PADRAO, TIPO LATERAL(SIDEWALL), DN 15MM (1/2"), 79°C (BULBO AMARELO), COEFICIENTE DE DESCARGA K80, ABNT NBR 16400</t>
  </si>
  <si>
    <t>CHUVEIRO AUTOMATICO SPRINKLER DE RESPOSTA PADRAO,TIPO PENDENTE DN 15MM (1/2"), 68°C (BULBO VERMELHO), COEFICIENTE DE DESCARGA K80, ABNT NBR 16400</t>
  </si>
  <si>
    <t>CHUVEIRO AUTOMATICO SPRINKLER DE RESPOSTA PADRAO,TIPO PENDENTE, DN 15MM (1/2"),79ºC (BULBO AMARELO), COEFICIENTE DE DESCARGA K80, ABNT NBR 16400</t>
  </si>
  <si>
    <t>APROVEITAMENTO DE AGUA DE CHUVA(AAC),P/AREA TELHADO DE ATE 200M2,INCLUSIVE FILTRO(VF1),CONJUNTO FLUTUANTE SUCAO,FREIO D'AGUA,SIFAO LADRAO,CONFORME ABNT NBR15527</t>
  </si>
  <si>
    <t>APROVEITAMENTO DE AGUA DE CHUVA(AAC),P/AREA TELHADO DE ATE 1500M2,INCL.FILTRO(VF6),CONJUNTO FLUTUANTE DE SUCÇAO,FREIO D'AGUA,SIFAO LADRAO,CONFORME ABNT NBR15527</t>
  </si>
  <si>
    <t>DOBRADICA EM FERRO GALVANIZADO, COM PINOE BOLA DE LATAO OU PINO REVERSIVEL SEMANEL, DE 2"X1.1/2", CONFORME ABNT NBR 7178</t>
  </si>
  <si>
    <t>40218</t>
  </si>
  <si>
    <t>ELETRODUTO FLEXIVEL CORRUGADO REFORCADO,EM PVC ANTICHAMA, COR LARANJA, DIAMETRONOMINAL DE 20MM (1/2"), CONFORME ABNT NBR 15465</t>
  </si>
  <si>
    <t>40219</t>
  </si>
  <si>
    <t>ELETRODUTO FLEXIVEL CORRUGADO REFORCADO,EM PVC ANTICHAMA, COR LARANJA, DIAMETRONOMINAL DE 25MM (3/4"), CONFORME ABNT NBR 15465</t>
  </si>
  <si>
    <t>40220</t>
  </si>
  <si>
    <t>ELETRODUTO FLEXIVEL CORRUGADO REFORCADO,EM PVC ANTICHAMA, COR LARANJA, DIAMETRONOMINAL DE 32MM (1"). CONFORME ABNT NBR15465</t>
  </si>
  <si>
    <t>40221</t>
  </si>
  <si>
    <t>FUSIVEL DIAZED, 50KA-500V, CORRENTES NOMINAIS DE 2A A 25A, CONFORME NBR IEC 60269-1</t>
  </si>
  <si>
    <t>40222</t>
  </si>
  <si>
    <t>FUSIVEL DIAZED, 50KA-500V, CORRENTES NOMINAIS DE 32A A 63A, CONFORME NBR IEC 60269-1</t>
  </si>
  <si>
    <t>40223</t>
  </si>
  <si>
    <t>BASE PARA FUSIVEL DIAZED COMPLETA (TAMPA+ANEL+PARAFUSO), TENSAO 500V, CORRENTESNOMINAIS DE 2A A 25A, CONFORME NBR IEC 60269-1</t>
  </si>
  <si>
    <t>40224</t>
  </si>
  <si>
    <t>BASE PARA FUSIVEL DIAZED COMPLETA (TAMPA+ANEL+PARAFUSO), TENSAO 500V, CORRENTESNOMINAIS DE 32A A 63A, CONFORME NBR IEC60269-1</t>
  </si>
  <si>
    <t>ASSENTAMENTO DE TUBO DRENO DE PEAD CORRUGADO EM GEOCOMPOSTO, DN 100 MM - FORNECIMENTO E INSTALAÇÃO. AF_01/2026</t>
  </si>
  <si>
    <t>ASSENTAMENTO DE TUBO DRENO DE PEAD CORRUGADO EM GEOCOMPOSTO, DN 160 MM - FORNECIMENTO E INSTALAÇÃO. AF_01/2026</t>
  </si>
  <si>
    <t>ASSENTAMENTO DE TUBO DRENO DE PEAD CORRUGADO EM GEOCOMPOSTO, DN 200 MM - FORNECIMENTO E INSTALAÇÃO. AF_01/2026</t>
  </si>
  <si>
    <t>ASSENTAMENTO DE TUBO DRENO DE PEAD CORRUGADO EM GEOCOMPOSTO, DN 65 MM - FORNECIMENTO E INSTALAÇÃO. AF_01/2026</t>
  </si>
  <si>
    <t>CONEXÃO TUBO CORRUGADO PEAD EM TUBO PVC PARA DRENAGEM DE GEOCOMPOSTO APENAS INSTALAÇÃO. AF_01/2026</t>
  </si>
  <si>
    <t>GEOCOMPOSTO COM DUAS FACES DE GEOTÊXTIL E NÚCLEO EM PEAD COM BOLSA PARA TUBO CORRUGADO PEAD PARA TRINCHEIRA DRENANTE - FORNECIMENTO E INSTALAÇÃO. AF_01/2026</t>
  </si>
  <si>
    <t>GEOCOMPOSTO COM DUAS FACES DE GEOTÊXTIL E NÚCLEO EM PEAD HORIZONTAL - FORNECIMENTO E INSTALAÇÃO. AF_01/2026</t>
  </si>
  <si>
    <t>GEOCOMPOSTO COM DUAS FACES DE GEOTÊXTIL E NÚCLEO EM PEAD VERTICAL FIXADO POR ADESIVO CONTATO - FORNECIMENTO E INSTALAÇÃO. AF_01/2026</t>
  </si>
  <si>
    <t>GEOCOMPOSTO COM DUAS FACES DE GEOTÊXTIL E NÚCLEO EM PEAD VERTICAL FIXADO POR FINCAPINO - FORNECIMENTO E INSTALAÇÃO. AF_01/2026</t>
  </si>
  <si>
    <t>GEOCOMPOSTO COM DUAS FACES DE GEOTÊXTIL E NÚCLEO EM PEAD VERTICAL FIXADO POR MADEIRA - FORNECIMENTO E INSTALAÇÃO. AF_01/2026</t>
  </si>
  <si>
    <t>GEOCOMPOSTO COM UMA FACE DE GEOTÊXTIL E NÚCLEO EM PEAD HORIZONTAL - FORNECIMENTO E INSTALAÇÃO. AF_01/2026</t>
  </si>
  <si>
    <t>GEOCOMPOSTO COM UMA FACE DE GEOTÊXTIL E NÚCLEO EM PEAD VERTICAL FIXADO POR ADESIVO CONTATO - FORNECIMENTO E INSTALAÇÃO. AF_01/2026</t>
  </si>
  <si>
    <t>GEOCOMPOSTO COM UMA FACE DE GEOTÊXTIL E NÚCLEO EM PEAD VERTICAL FIXADO POR FINCAPINO - FORNECIMENTO E INSTALAÇÃO. AF_01/2026</t>
  </si>
  <si>
    <t>GEOCOMPOSTO COM UMA FACE DE GEOTÊXTIL E NÚCLEO EM PEAD VERTICAL FIXADO POR MADEIRA - FORNECIMENTO E INSTALAÇÃO. AF_01/2026</t>
  </si>
  <si>
    <t>GEOCOMPOSTO COM UMA FACE DE GEOTÊXTIL, NÚCLEO EM PEAD E LONA PLÁSTICA IMPERMEÁVEL HORIZONTAL - FORNECIMENTO E INSTALAÇÃO. AF_01/2026</t>
  </si>
  <si>
    <t>GEOCOMPOSTO COM UMA FACE DE GEOTÊXTIL, NÚCLEO EM PEAD E LONA PLÁSTICA IMPERMEÁVEL VERTICAL FIXADO POR ADESIVO CONTATO - FORNECIMENTO E INSTALAÇÃO. AF_01/2026</t>
  </si>
  <si>
    <t>GEOCOMPOSTO COM UMA FACE DE GEOTÊXTIL, NÚCLEO EM PEAD E LONA PLÁSTICA IMPERMEÁVEL VERTICAL FIXADO POR FINCAPINO - FORNECIMENTO E INSTALAÇÃO. AF_01/2026</t>
  </si>
  <si>
    <t>GEOCOMPOSTO COM UMA FACE DE GEOTÊXTIL, NÚCLEO EM PEAD E LONA PLÁSTICA IMPERMEÁVEL VERTICAL FIXADO POR MADEIRA - FORNECIMENTO E INSTALAÇÃO. AF_01/2026</t>
  </si>
  <si>
    <t>AQUECEDOR SOLAR COMPACTO, KIT PARA 1 COLETOR SOLAR A VÁCUO COM SUPORTE, RESERVATÓRIO, FIXAÇÕES E TUBOS - FORNECIMENTO E INSTALAÇÃO. AF_01/2026</t>
  </si>
  <si>
    <t>AQUECEDOR SOLAR COMPACTO, KIT PARA 1 COLETOR SOLAR EM VIDRO TEMPERADO E SERPENTINA EM TUBO DE COBRE SEM SUPORTE, RESERVATÓRIO, FIXAÇÕES E TUBOS - FORNECIMENTO E INSTALAÇÃO. AF_01/2026</t>
  </si>
  <si>
    <t>BLOCO CONCRETADO NO LOCAL, 20X20X15CM, PARA BASE DE FIXAÇÃO DA ESTRUTURA SOLAR PARA LAJE DE CONCRETO - FORNECIMENTO E INSTALAÇÃO. AF_01/2026</t>
  </si>
  <si>
    <t>BOMBA DE CIRCULACAO DE ÁGUA QUENTE, 93 ATÉ 150 W - FORNECIMENTO E INSTALAÇÃO. AF_01/2026</t>
  </si>
  <si>
    <t>CABO FOTOVOLTAICO 4 MM² FORNECIMENTO E INSTALAÇÃO. AF_01/2026</t>
  </si>
  <si>
    <t>CABO FOTOVOLTAICO 6 MM² - FORNECIMENTO E INSTALAÇÃO. AF_01/2026</t>
  </si>
  <si>
    <t>COLETOR PARA AQUECIMENTO SOLAR A VÁCUO, COM SUPORTE PARA LAJE DE CONCRETO - FORNECIMENTO E INSTALAÇÃO. AF_01/2026</t>
  </si>
  <si>
    <t>COLETOR PARA AQUECIMENTO SOLAR A VÁCUO, COM SUPORTE PARA TELHA CERÂMICA - FORNECIMENTO E INSTALAÇÃO. AF_01/2026</t>
  </si>
  <si>
    <t>COLETOR PARA AQUECIMENTO SOLAR A VÁCUO, COM SUPORTE PARA TELHA METÁLICA - FORNECIMENTO E INSTALAÇÃO. AF_01/2026</t>
  </si>
  <si>
    <t>COLETOR PARA AQUECIMENTO SOLAR DE POLIPROPILENO PARA PISCINA 1,5 M2, COM SUPORTE PARA LAJE DE CONCRETO - FORNECIMENTO E INSTALAÇÃO. AF_01/2026</t>
  </si>
  <si>
    <t>COLETOR PARA AQUECIMENTO SOLAR DE POLIPROPILENO PARA PISCINA 1,5 M2, COM SUPORTE PARA TELHA CERÂMICA - FORNECIMENTO E INSTALAÇÃO. AF_01/2026</t>
  </si>
  <si>
    <t>COLETOR PARA AQUECIMENTO SOLAR DE POLIPROPILENO PARA PISCINA 1,5 M2, COM SUPORTE PARA TELHA METÁLICA - FORNECIMENTO E INSTALAÇÃO. AF_01/2026</t>
  </si>
  <si>
    <t>COLETOR PARA AQUECIMENTO SOLAR, EM VIDRO TEMPERADO E SERPENTINA EM TUBO DE COBRE, COM SUPORTE PARA LAJE DE CONCRETO - FORNECIMENTO E INSTALAÇÃO. AF_01/2026</t>
  </si>
  <si>
    <t>COLETOR PARA AQUECIMENTO SOLAR, EM VIDRO TEMPERADO E SERPENTINA EM TUBO DE COBRE, COM SUPORTE PARA TELHA CERÂMICA - FORNECIMENTO E INSTALAÇÃO. AF_01/2026</t>
  </si>
  <si>
    <t>COLETOR PARA AQUECIMENTO SOLAR, EM VIDRO TEMPERADO E SERPENTINA EM TUBO DE COBRE, COM SUPORTE PARA TELHA METÁLICA - FORNECIMENTO E INSTALAÇÃO. AF_01/2026</t>
  </si>
  <si>
    <t>CONTROLADOR POR DIFERENCIAL DE TEMPERATURA COM 2 SENSORES - FORNECIMENTO E INSTALAÇÃO. AF_01/2026</t>
  </si>
  <si>
    <t>INVERSOR SOLAR FOTOVOLTAICO 1 MPPT - FORNECIMENTO E INSTALAÇÃO. AF_01/2026</t>
  </si>
  <si>
    <t>INVERSOR SOLAR FOTOVOLTAICO 2 MPPT - FORNECIMENTO E INSTALAÇÃO. AF_01/2026</t>
  </si>
  <si>
    <t>MICRO INVERSOR SOLAR FOTOVOLTAICO - FORNECIMENTO E INSTALAÇÃO. AF_01/2026</t>
  </si>
  <si>
    <t>PAINEL SOLAR FOTOVOLTAICO, 2 X 1 M, COM SUPORTE PARA LAJE DE CONCRETO - FORNECIMENTO E INSTALAÇÃO. AF_01/2026</t>
  </si>
  <si>
    <t>PAINEL SOLAR FOTOVOLTAICO, 2 X 1 M, COM SUPORTE PARA TELHA CERÂMICA - FORNECIMENTO E INSTALAÇÃO. AF_01/2026</t>
  </si>
  <si>
    <t>PAINEL SOLAR FOTOVOLTAICO, 2 X 1 M, COM SUPORTE PARA TELHA METÁLICA - FORNECIMENTO E INSTALAÇÃO. AF_01/2026</t>
  </si>
  <si>
    <t>RESERVATÓRIO TÉRMICO/BOILER SOLAR EM AÇO INOX 1000 L - FORNECIMENTO E INSTALAÇÃO. AF_01/2026</t>
  </si>
  <si>
    <t>RESERVATÓRIO TÉRMICO/BOILER SOLAR EM AÇO INOX 1000 L COM 5 PLACAS COLETORAS EM VIDRO TEMPERADO COM SERPENTINA EM TUBO DE COBRE 2 X 1 M - FORNECIMENTO E INSTALAÇÃO. AF_01/2026</t>
  </si>
  <si>
    <t>RESERVATÓRIO TÉRMICO/BOILER SOLAR EM AÇO INOX 200 L - FORNECIMENTO E INSTALAÇÃO. AF_01/2026</t>
  </si>
  <si>
    <t>RESERVATÓRIO TÉRMICO/BOILER SOLAR EM AÇO INOX 3000 L - FORNECIMENTO E INSTALAÇÃO. AF_01/2026</t>
  </si>
  <si>
    <t>RESERVATÓRIO TÉRMICO/BOILER SOLAR EM AÇO INOX 400 L - FORNECIMENTO E INSTALAÇÃO. AF_01/2026</t>
  </si>
  <si>
    <t>RESERVATÓRIO TÉRMICO/BOILER SOLAR EM AÇO INOX 400 L COM 2 PLACAS COLETORAS EM VIDRO TEMPERADO COM SERPENTINA EM TUBO DE COBRE 2 X 1 M - FORNECIMENTO E INSTALAÇÃO. AF_01/2026</t>
  </si>
  <si>
    <t>RESERVATÓRIO TÉRMICO/BOILER SOLAR EM AÇO INOX 600 L - FORNECIMENTO E INSTALAÇÃO. AF_01/2026</t>
  </si>
  <si>
    <t>RESERVATÓRIO TÉRMICO/BOILER SOLAR EM AÇO INOX 600 L COM 3 PLACAS COLETORAS EM VIDRO TEMPERADO COM SERPENTINA EM TUBO DE COBRE 2 X 1 M - FORNECIMENTO E INSTALAÇÃO. AF_01/2026</t>
  </si>
  <si>
    <t>RESERVATÓRIO TÉRMICO/BOILER SOLAR EM AÇO INOX 800 L - FORNECIMENTO E INSTALAÇÃO. AF_01/2026</t>
  </si>
  <si>
    <t>RESERVATÓRIO TÉRMICO/BOILER SOLAR EM AÇO INOX 800 L COM 4 PLACAS COLETORAS EM VIDRO TEMPERADO COM SERPENTINA EM TUBO DE COBRE 2 X 1 M - FORNECIMENTO E INSTALAÇÃO. AF_01/2026</t>
  </si>
  <si>
    <t>STRING BOX PARA SISTEMA FOTOVOLTAICO - FORNECIMENTO E INSTALAÇÃO. AF_01/2026</t>
  </si>
  <si>
    <t>SUPORTE DE 1 COLETOR SOLAR PARA LAJE DE CONCRETO - FORNECIMENTO E INSTALAÇÃO. AF_01/2026</t>
  </si>
  <si>
    <t>SUPORTE DE 1 COLETOR SOLAR PARA TELHA CERÂMICA - FORNECIMENTO E INSTALAÇÃO. AF_01/2026</t>
  </si>
  <si>
    <t>SUPORTE DE 1 COLETOR SOLAR PARA TELHA METÁLICA - FORNECIMENTO E INSTALAÇÃO. AF_01/2026</t>
  </si>
  <si>
    <t>ESCORAMENTO DE VALA, TIPO BLINDADEM, COM PROFUNDIDADE DE 0 A 1,5 M, LARGURA MAIOR OU IGUAL A 1,5 M E MENOR QUE 2,5 M - EXECUÇÃO E FORNECIMENTO, INCLUI MATERIAL. AF_01/2026</t>
  </si>
  <si>
    <t>ESCORAMENTO DE VALA, TIPO BLINDAGEM COM PROFUNDIDADE DE 0 A 1,5 M, LARGURA MAIOR OU IGUAL A 1,5 M E MENOR QUE 2,5 M - EXECUÇÃO, NÃO INCLUI MATERIAL. AF_01/2026</t>
  </si>
  <si>
    <t>ESCORAMENTO DE VALA, TIPO BLINDAGEM, COM PROFUNDIDADE DE 0 A 1,5 M, LARGURA MENOR QUE 1,5 M - EXECUÇÃO E FORNECIMENTO, INCLUI MATERIAL. AF_01/2026</t>
  </si>
  <si>
    <t>ESCORAMENTO DE VALA, TIPO BLINDAGEM, COM PROFUNDIDADE DE 0 A 1,5 M, LARGURA MENOR QUE 1,5 M - EXECUÇÃO, NÃO INCLUI MATERIAL. AF_01/2026</t>
  </si>
  <si>
    <t>ESCORAMENTO DE VALA, TIPO BLINDAGEM, COM PROFUNDIDADE DE 1,5 A 3,0 M, LARGURA MAIOR OU IGUAL A 1,5 M E MENOR QUE 2,5 M - EXECUÇÃO E FORNECIMENTO, INCLUI MATERIAL. AF_01/2026</t>
  </si>
  <si>
    <t>ESCORAMENTO DE VALA, TIPO BLINDAGEM, COM PROFUNDIDADE DE 1,5 A 3,0 M, LARGURA MAIOR OU IGUAL A 1,5 M E MENOR QUE 2,5 M - EXECUÇÃO, NÃO INCLUI MATERIAL. AF_01/2026</t>
  </si>
  <si>
    <t>ESCORAMENTO DE VALA, TIPO BLINDAGEM, COM PROFUNDIDADE DE 1,5 A 3,0 M, LARGURA MENOR QUE 1,5 M - EXECUÇÃO E FORNECIMENTO, INCLUI MATERIAL. AF_01/2026</t>
  </si>
  <si>
    <t>ESCORAMENTO DE VALA, TIPO BLINDAGEM, COM PROFUNDIDADE DE 1,5 A 3,0 M, LARGURA MENOR QUE 1,5 M - EXECUÇÃO, NÃO INCLUI MATERIAL. AF_01/2026</t>
  </si>
  <si>
    <t>ESCORAMENTO DE VALA, TIPO BLINDAGEM, COM PROFUNDIDADE DE 3,0 A 4,5 M, LARGURA MAIOR OU IGUAL A 1,5 M E MENOR QUE 2,5 M - EXECUÇÃO E FORNECIMENTO, INCLUI MATERIAL. AF_01/2026</t>
  </si>
  <si>
    <t>ESCORAMENTO DE VALA, TIPO BLINDAGEM, COM PROFUNDIDADE DE 3,0 A 4,5 M, LARGURA MAIOR OU IGUAL A 1,5 M E MENOR QUE 2,5 M - EXECUÇÃO, NÃO INCLUI MATERIAL. AF_01/2026</t>
  </si>
  <si>
    <t>ESCORAMENTO DE VALA, TIPO BLINDAGEM, COM PROFUNDIDADE DE 3,0 A 4,5 M, LARGURA MENOR QUE 1,5 M - EXECUÇÃO E FORNECIMENTO, INCLUI MATERIAL. AF_01/2026</t>
  </si>
  <si>
    <t>ESCORAMENTO DE VALA, TIPO BLINDAGEM, COM PROFUNDIDADE DE 3,0 A 4,5 M, LARGURA MENOR QUE 1,5 M - EXECUÇÃO, NÃO INCLUI MATERIAL. AF_01/2026</t>
  </si>
  <si>
    <t>ESCORAMENTO DE VALA, TIPO CONTÍNUO COM PERFIL METÁLICO "U", COM PROFUNDIDADE DE 0 A 1,5 M, LARGURA MENOR QUE 1,5 M. AF_01/2026</t>
  </si>
  <si>
    <t>ESCORAMENTO DE VALA, TIPO CONTÍNUO COM PERFIL METÁLICO "U", COM PROFUNDIDADE DE 1,5 A 3,0 M, LARGURA MAIOR OU IGUAL 1,5 M E MENOR QUE 2,5 M. AF_01/2026</t>
  </si>
  <si>
    <t>ESCORAMENTO DE VALA, TIPO CONTÍNUO COM PERFIL METÁLICO "U", COM PROFUNDIDADE DE 1,5 A 3,0 M, LARGURA MENOR QUE 1,5 M. AF_01/2026</t>
  </si>
  <si>
    <t>ESCORAMENTO DE VALA, TIPO CONTÍNUO COM PERFIL METÁLICO "U", COM PROFUNDIDADE DE 3,0 A 4,5 M, LARGURA MAIOR OU IGUAL A 1,5 M E MENOR QUE 2,5 M. AF_01/2026</t>
  </si>
  <si>
    <t>ESCORAMENTO DE VALA, TIPO CONTÍNUO COM PERFIL METÁLICO "U", COM PROFUNDIDADE DE 3,0 A 4,5 M, LARGURA MENOR QUE 1,5 M. AF_01/2026</t>
  </si>
  <si>
    <t>ESCORAMENTO DE VALA, TIPO CONTÍNUO, COM PROFUNDIDADE DE 0 A 1,5 M, LARGURA MAIOR OU IGUAL A 1,5 M E MENOR QUE 2,5 M. AF_01/2026</t>
  </si>
  <si>
    <t>ESCORAMENTO DE VALA, TIPO CONTÍNUO, COM PROFUNDIDADE DE 0 A 1,5 M, LARGURA MENOR QUE 1,5 M. AF_01/2026</t>
  </si>
  <si>
    <t>ESCORAMENTO DE VALA, TIPO CONTÍNUO, COM PROFUNDIDADE DE 1,5 A 3,0 M, LARGURA MAIOR OU IGUAL A 1,5 M E MENOR QUE 2,5 M. AF_01/2026</t>
  </si>
  <si>
    <t>ESCORAMENTO DE VALA, TIPO CONTÍNUO, COM PROFUNDIDADE DE 1,5 M A 3,0 M, LARGURA MENOR QUE 1,5 M. AF_01/2026</t>
  </si>
  <si>
    <t>ESCORAMENTO DE VALA, TIPO CONTÍNUO, COM PROFUNDIDADE DE 3,0 A 4,5 M, LARGURA MAIOR OU IGUAL A 1,5 E MENOR QUE 2,5 M. AF_01/2026</t>
  </si>
  <si>
    <t>ESCORAMENTO DE VALA, TIPO CONTÍNUO, COM PROFUNDIDADE DE 3,0 A 4,5 M, LARGURA MENOR QUE 1,5 M. AF_01/2026</t>
  </si>
  <si>
    <t>ESCORAMENTO DE VALA, TIPO DESCONTÍNUO, COM PROFUNDIDADE DE 0 A 1,5 M, LARGURA MAIOR OU IGUAL A 1,5 M E MENOR QUE 2,5 M. AF_01/2026</t>
  </si>
  <si>
    <t>ESCORAMENTO DE VALA, TIPO DESCONTÍNUO, COM PROFUNDIDADE DE 0 A 1,5 M, LARGURA MENOR QUE 1,5 M. AF_01/2026</t>
  </si>
  <si>
    <t>ESCORAMENTO DE VALA, TIPO DESCONTÍNUO, COM PROFUNDIDADE DE 1,5 A 3,0 M, LARGURA MAIOR OU IGUAL A 1,5 M E MENOR QUE 2,5 M. AF_01/2026</t>
  </si>
  <si>
    <t>ESCORAMENTO DE VALA, TIPO DESCONTÍNUO, COM PROFUNDIDADE DE 1,5 M A 3,0 M, LARGURA MENOR QUE 1,5 M. AF_01/2026</t>
  </si>
  <si>
    <t>ESCORAMENTO DE VALA, TIPO DESCONTÍNUO, COM PROFUNDIDADE DE 3,0 A 4,5 M, LARGURA MAIOR OU IGUAL A 1,5 E MENOR QUE 2,5 M. AF_01/2026</t>
  </si>
  <si>
    <t>ESCORAMENTO DE VALA, TIPO DESCONTÍNUO, COM PROFUNDIDADE DE 3,0 A 4,5 M, LARGURA MENOR QUE 1,5 M. AF_01/2026</t>
  </si>
  <si>
    <t>ESCORAMENTO DE VALA, TIPO ESTACA PRANCHA METÁLICA CRAVADA, COM PROFUNDIDADE DE 0 A 1,5 M. AF_01/2026</t>
  </si>
  <si>
    <t>ESCORAMENTO DE VALA, TIPO ESTACA PRANCHA METÁLICA CRAVADA, COM PROFUNDIDADE DE 1,5 A 3 M. AF_01/2026</t>
  </si>
  <si>
    <t>ESCORAMENTO DE VALA, TIPO ESTACA PRANCHA METÁLICA CRAVADA, COM PROFUNDIDADE DE 3 A 4,5 M. AF_01/2026</t>
  </si>
  <si>
    <t>ESCORAMENTO DE VALA, TIPO PONTALETEAMENTO, COM PROFUNDIDADE DE 0 A 1,5 M, LARGURA MAIOR OU IGUAL A 1,5 M E MENOR QUE 2,5 M. AF_01/2026</t>
  </si>
  <si>
    <t>ESCORAMENTO DE VALA, TIPO PONTALETEAMENTO, COM PROFUNDIDADE DE 0 A 1,5 M, LARGURA MENOR QUE 1,5 M. AF_01/2026</t>
  </si>
  <si>
    <t>ESCORAMENTO DE VALA, TIPO PONTALETEAMENTO, COM PROFUNDIDADE DE 1,5 A 3,0 M, LARGURA MAIOR OU IGUAL A 1,5 M E MENOR QUE 2,5 M. AF_01/2026</t>
  </si>
  <si>
    <t>ESCORAMENTO DE VALA, TIPO PONTALETEAMENTO, COM PROFUNDIDADE DE 1,5 A 3,0 M, LARGURA MENOR QUE 1,5 M. AF_01/2026</t>
  </si>
  <si>
    <t>ESCORAMENTO DE VALA, TIPO PONTALETEAMENTO, COM PROFUNDIDADE DE 3,0 A 4,5 M, LARGURA MAIOR OU IGUAL A 1,5 M E MENOR QUE 2,5 M. AF_01/2026</t>
  </si>
  <si>
    <t>ESCORAMENTO DE VALA, TIPO PONTALETEAMENTO, COM PROFUNDIDADE DE 3,0 A 4,5 M, LARGURA MENOR QUE 1,5 M. AF_01/2026</t>
  </si>
  <si>
    <t>ESCORAMENTO DE VALA,TIPO CONTÍNUO COM PERFIL METÁLICO "U", COM PROFUNDIDADE DE 0 A 1,5 M, LARGURA MAIOR OU IGUAL A 1,5 E MENOR QUE 2,5 M. AF_01/2026</t>
  </si>
  <si>
    <t>PREPARO DE FUNDO DE VALA COM LARGURA MAIOR OU IGUAL A 1,5 M E MENOR QUE 2,5 M (ACERTO DO SOLO NATURAL), EM LOCAL COM NÍVEL ALTO DE INTERFERÊNCIA. AF_01/2026</t>
  </si>
  <si>
    <t>PREPARO DE FUNDO DE VALA COM LARGURA MAIOR OU IGUAL A 1,5 M E MENOR QUE 2,5 M (ACERTO DO SOLO NATURAL), EM LOCAL COM NÍVEL BAIXO DE INTERFERÊNCIA. AF_01/2026</t>
  </si>
  <si>
    <t>PREPARO DE FUNDO DE VALA COM LARGURA MAIOR OU IGUAL A 1,5 M E MENOR QUE 2,5 M, COM CAMADA DE AREIA, LANÇAMENTO MANUAL. AF_01/2026</t>
  </si>
  <si>
    <t>PREPARO DE FUNDO DE VALA COM LARGURA MAIOR OU IGUAL A 1,5 M E MENOR QUE 2,5 M, COM CAMADA DE AREIA, LANÇAMENTO MECANIZADO. AF_01/2026</t>
  </si>
  <si>
    <t>PREPARO DE FUNDO DE VALA COM LARGURA MAIOR OU IGUAL A 1,5 M E MENOR QUE 2,5 M, COM CAMADA DE BRITA, LANÇAMENTO MANUAL. AF_01/2026</t>
  </si>
  <si>
    <t>PREPARO DE FUNDO DE VALA COM LARGURA MAIOR OU IGUAL A 1,5 M E MENOR QUE 2,5 M, COM CAMADA DE BRITA, LANÇAMENTO MECANIZADO. AF_01/2026</t>
  </si>
  <si>
    <t>PREPARO DE FUNDO DE VALA COM LARGURA MENOR QUE 1,5 M (ACERTO DO SOLO NATURAL), EM LOCAL COM NÍVEL ALTO DE INTERFERÊNCIA. AF_01/2026</t>
  </si>
  <si>
    <t>PREPARO DE FUNDO DE VALA COM LARGURA MENOR QUE 1,5 M (ACERTO DO SOLO NATURAL), EM LOCAL COM NÍVEL BAIXO DE INTERFERÊNCIA. AF_01/2026</t>
  </si>
  <si>
    <t>PREPARO DE FUNDO DE VALA COM LARGURA MENOR QUE 1,5 M, COM CAMADA DE AREIA, LANÇAMENTO MANUAL. AF_01/2026</t>
  </si>
  <si>
    <t>PREPARO DE FUNDO DE VALA COM LARGURA MENOR QUE 1,5 M, COM CAMADA DE AREIA, LANÇAMENTO MECANIZADO. AF_01/2026</t>
  </si>
  <si>
    <t>PREPARO DE FUNDO DE VALA COM LARGURA MENOR QUE 1,5 M, COM CAMADA DE BRITA, LANÇAMENTO MANUAL. AF_01/2026</t>
  </si>
  <si>
    <t>PREPARO DE FUNDO DE VALA COM LARGURA MENOR QUE 1,5 M, COM CAMADA DE BRITA, LANÇAMENTO MECANIZADO. AF_01/2026</t>
  </si>
  <si>
    <t>BATENTE PARA PORTA DE MADEIRA, FIXAÇÃO COM ARGAMASSA, PADRÃO POPULAR FORNECIMENTO E INSTALAÇÃO. AF_10/2025</t>
  </si>
  <si>
    <t>DOBRADIÇA EM AÇO/FERRO, 3" X 2 1/2", E=1,9 A 2MM, SEN ANEL, CROMADO OU ZINCADO, TAMPA BOLA, COM PARAFUSOS. AF_10/2025</t>
  </si>
  <si>
    <t>FECHADURA DE EMBUTIR PARA PORTA DE BANHEIRO, COMPLETA, ACABAMENTO PADRÃO MÉDIO, INCLUSO EXECUÇÃO DE FURO - FORNECIMENTO E INSTALAÇÃO. AF_10/2025</t>
  </si>
  <si>
    <t>FECHADURA DE EMBUTIR PARA PORTA DE BANHEIRO, COMPLETA, ACABAMENTO PADRÃO POPULAR, INCLUSO EXECUÇÃO DE FURO - FORNECIMENTO E INSTALAÇÃO. AF_10/2025</t>
  </si>
  <si>
    <t>FECHADURA DE EMBUTIR PARA PORTAS INTERNAS, COMPLETA, ACABAMENTO PADRÃO MÉDIO, COM EXECUÇÃO DE FURO - FORNECIMENTO E INSTALAÇÃO. AF_10/2025</t>
  </si>
  <si>
    <t>FECHADURA DE EMBUTIR PARA PORTAS INTERNAS, COMPLETA, ACABAMENTO PADRÃO POPULAR, COM EXECUÇÃO DE FURO - FORNECIMENTO E INSTALAÇÃO. AF_10/2025</t>
  </si>
  <si>
    <t>KIT DE PORTA DE MADEIRA FRISADA, SEMI-OCA (LEVE OU MÉDIA), PADRÃO MÉDIO, 60X210CM, ESPESSURA DE 3CM, ITENS INCLUSOS: DOBRADIÇAS, MONTAGEM E INSTALAÇÃO DE BATENTE, FECHADURA COM EXECUÇÃO DO FURO - FORNECIMENTO E INSTALAÇÃO. AF_10/2025</t>
  </si>
  <si>
    <t>KIT DE PORTA DE MADEIRA PARA PINTURA, MACIÇA (PESADA OU SUPERPESADA), PADRÃO MÉDIO, 80X210CM, ESPESSURA DE 3,5CM, ITENS INCLUSOS: DOBRADIÇAS, MONTAGEM E INSTALAÇÃO DO BATENTE, FECHADURA COM EXECUÇÃO DO FURO - FORNECIMENTO E INSTALAÇÃO. AF_10/2025</t>
  </si>
  <si>
    <t>KIT DE PORTA DE MADEIRA PARA PINTURA, MACIÇA (PESADA OU SUPERPESADA), PADRÃO MÉDIO, 90X210CM, ESPESSURA DE 3,5CM, ITENS INCLUSOS: DOBRADIÇAS, MONTAGEM E INSTALAÇÃO DO BATENTE, FECHADURA COM EXECUÇÃO DO FURO - FORNECIMENTO E INSTALAÇÃO. AF_10/2025</t>
  </si>
  <si>
    <t>KIT DE PORTA DE MADEIRA PARA PINTURA, MACIÇA (PESADA OU SUPERPESADA), PADRÃO POPULAR, 80X210CM, ESPESSURA DE 3,5CM, ITENS INCLUSOS: DOBRADIÇAS, MONTAGEM E INSTALAÇÃO DO BATENTE, FECHADURA COM EXECUÇÃO DO FURO - FORNECIMENTO E INSTALAÇÃO. AF_10/2025</t>
  </si>
  <si>
    <t>KIT DE PORTA DE MADEIRA PARA PINTURA, MACIÇA (PESADA OU SUPERPESADA), PADRÃO POPULAR, 90X210CM, ESPESSURA DE 3,5CM, ITENS INCLUSOS: DOBRADIÇAS, MONTAGEM E INSTALAÇÃO DO BATENTE, FECHADURA COM EXECUÇÃO DO FURO - FORNECIMENTO E INSTALAÇÃO. AF_10/2025</t>
  </si>
  <si>
    <t>KIT DE PORTA DE MADEIRA PARA VERNIZ, SEMI-OCA (LEVE OU MÉDIA), PADRÃO POPULAR, 90X210CM, ESPESSURA DE 3,5CM, ITENS INCLUSOS: DOBRADIÇAS, MONTAGEM E INSTALAÇÃO DE BATENTE, FECHADURA COM EXECUÇÃO DO FURO - FORNECIMENTO E INSTALAÇÃO. AF_10/2025</t>
  </si>
  <si>
    <t>KIT DE PORTA DE MADEIRA TIPO MEXICANA, MACIÇA (PESADA OU SUPERPESADA), PADRÃO MÉDIO, 80X210CM, ESPESSURA DE 3,5CM, ITENS INCLUSOS: DOBRADIÇAS, MONTAGEM E INSTALAÇÃO DO BATENTE, SEM FECHADURA - FORNECIMENTO E INSTALAÇÃO. AF_10/2025</t>
  </si>
  <si>
    <t>KIT DE PORTA DE MADEIRA TIPO MEXICANA, MACIÇA (PESADA OU SUPERPESADA), PADRÃO POPULAR, 80X210CM, ESPESSURA DE 3,5CM, ITENS INCLUSOS: DOBRADIÇAS, MONTAGEM E INSTALAÇÃO DO BATENTE, SEM FECHADURA - FORNECIMENTO E INSTALAÇÃO. AF_10/2025</t>
  </si>
  <si>
    <t>PORTA CORTA-FOGO 160X210X5CM COM BARRA ANTI PÂNICO - FORNECIMENTO E INSTALAÇÃO. AF_10/2025</t>
  </si>
  <si>
    <t>PORTA CORTA-FOGO 80X210X5CM - FORNECIMENTO E INSTALAÇÃO. AF_10/2025</t>
  </si>
  <si>
    <t>PORTA CORTA-FOGO 80X210X5CM COM BARRA ANTI PÂNICO - FORNECIMENTO E INSTALAÇÃO. AF_10/2025</t>
  </si>
  <si>
    <t>PORTA CORTA-FOGO 90X210X5CM - FORNECIMENTO E INSTALAÇÃO. AF_10/2025</t>
  </si>
  <si>
    <t>PORTA DE AÇO DE ABRIR, P/ VIDRO, C/ GUARNIÇÃO, 90X210CM, FIXAÇÃO COM ARGAMASSA. AF_10/2025</t>
  </si>
  <si>
    <t>PORTA DE CORRER DE MADEIRA, FECHADURA E PUXADOR, COM ALIZAR. AF_10/2025</t>
  </si>
  <si>
    <t>PORTA DE MADEIRA FRISADA, SEMI-OCA (LEVE OU MÉDIA), 60X210CM, ESPESSURA DE 3,5CM, INCLUSO DOBRADIÇAS - FORNECIMENTO E INSTALAÇÃO. AF_10/2025</t>
  </si>
  <si>
    <t>PORTA DE MADEIRA FRISADA, SEMI-OCA (LEVE OU MÉDIA), 70X210CM, ESPESSURA DE 3,5CM, INCLUSO DOBRADIÇAS - FORNECIMENTO E INSTALAÇÃO. AF_10/2025</t>
  </si>
  <si>
    <t>PORTA DE MADEIRA PARA PINTURA, SEMI-OCA (PESADA OU SUPERPESADA), 80X210CM, ESPESSURA DE 4,0CM, INCLUSO DOBRADIÇAS - FORNECIMENTO E INSTALAÇÃO. AF_10/2025</t>
  </si>
  <si>
    <t>PORTA DE MADEIRA, MACIÇA (PESADA OU SUPERPESADA), 90X210CM, ESPESSURA DE 4,0CM, INCLUSO DOBRADIÇAS - FORNECIMENTO E INSTALAÇÃO. AF_10/2025</t>
  </si>
  <si>
    <t>PORTA DE MADEIRA, TIPO MEXICANA, MACIÇA (PESADA OU SUPERPESADA), 70X210CM, ESPESSURA DE 3,5CM, INCLUSO DOBRADIÇAS - FORNECIMENTO E INSTALAÇÃO. AF_10/2025</t>
  </si>
  <si>
    <t>PORTA EM AÇO DE ABRIR PARA VIDRO SEM GUARNIÇÃO, 90X210CM, FIXAÇÃO COM PARAFUSOS, EXCLUSIVE VIDROS - FORNECIMENTO E INSTALAÇÃO. AF_10/2025</t>
  </si>
  <si>
    <t>PORTA EM AÇO DE ABRIR TIPO VENEZIANA SEM GUARNIÇÃO, 90X210CM, FIXAÇÃO COM PARAFUSOS - FORNECIMENTO E INSTALAÇÃO. AF_10/2025</t>
  </si>
  <si>
    <t>EXECUÇÃO DE GEODRENO VERTICAL, PROFUNDIDADE MAIOR QUE 10 M E MENOR OU IGUAL A 30 M. AF_01/2026</t>
  </si>
  <si>
    <t>EXECUÇÃO DE GEODRENO VERTICAL, PROFUNDIDADE MENOR OU IGUAL A 10 M. AF_01/2026</t>
  </si>
  <si>
    <t>EXECUÇÃO DE PRÉ-FURO PARA GEODRENO VERTICAL. AF_01/2026</t>
  </si>
  <si>
    <t>CONDULETE DE ALUMÍNIO, TIPO B, PARA ELETRODUTO DE AÇO GALVANIZADO DN 20 MM (3/4''), APARENTE - FORNECIMENTO E INSTALAÇÃO. AF_01/2026</t>
  </si>
  <si>
    <t>CONDULETE DE ALUMÍNIO, TIPO B, PARA ELETRODUTO DE AÇO GALVANIZADO DN 25 MM (1''), APARENTE - FORNECIMENTO E INSTALAÇÃO. AF_01/2026</t>
  </si>
  <si>
    <t>CONDULETE DE ALUMÍNIO, TIPO B, PARA ELETRODUTO DE AÇO GALVANIZADO DN 32 MM (1 1/4''), APARENTE - FORNECIMENTO E INSTALAÇÃO. AF_01/2026</t>
  </si>
  <si>
    <t>CONDULETE DE ALUMÍNIO, TIPO C, PARA ELETRODUTO DE AÇO GALVANIZADO DN 20 MM (3/4''), APARENTE - FORNECIMENTO E INSTALAÇÃO. AF_01/2026</t>
  </si>
  <si>
    <t>CONDULETE DE ALUMÍNIO, TIPO C, PARA ELETRODUTO DE AÇO GALVANIZADO DN 25 MM (1''), APARENTE - FORNECIMENTO E INSTALAÇÃO. AF_01/2026</t>
  </si>
  <si>
    <t>CONDULETE DE ALUMÍNIO, TIPO C, PARA ELETRODUTO DE AÇO GALVANIZADO DN 32 MM (1 1/4''), APARENTE - FORNECIMENTO E INSTALAÇÃO. AF_01/2026</t>
  </si>
  <si>
    <t>CONDULETE DE ALUMÍNIO, TIPO E, ELETRODUTO DE AÇO GALVANIZADO DN 25 MM (1''), APARENTE - FORNECIMENTO E INSTALAÇÃO. AF_01/2026</t>
  </si>
  <si>
    <t>CONDULETE DE ALUMÍNIO, TIPO E, PARA ELETRODUTO DE AÇO GALVANIZADO DN 20 MM (3/4''), APARENTE - FORNECIMENTO E INSTALAÇÃO. AF_01/2026</t>
  </si>
  <si>
    <t>CONDULETE DE ALUMÍNIO, TIPO E, PARA ELETRODUTO DE AÇO GALVANIZADO DN 32 MM (1 1/4''), APARENTE - FORNECIMENTO E INSTALAÇÃO. AF_01/2026</t>
  </si>
  <si>
    <t>CONDULETE DE ALUMÍNIO, TIPO LB, PARA ELETRODUTO DE AÇO GALVANIZADO DN 20 MM (3/4''), APARENTE - FORNECIMENTO E INSTALAÇÃO. AF_01/2026</t>
  </si>
  <si>
    <t>CONDULETE DE ALUMÍNIO, TIPO LB, PARA ELETRODUTO DE AÇO GALVANIZADO DN 25 MM (1''), APARENTE - FORNECIMENTO E INSTALAÇÃO. AF_01/2026</t>
  </si>
  <si>
    <t>CONDULETE DE ALUMÍNIO, TIPO LB, PARA ELETRODUTO DE AÇO GALVANIZADO DN 32 MM (1 1/4''), APARENTE - FORNECIMENTO E INSTALAÇÃO. AF_01/2026</t>
  </si>
  <si>
    <t>CONDULETE DE ALUMÍNIO, TIPO LL, PARA ELETRODUTO DE AÇO GALVANIZADO DN 20 MM (3/4''), APARENTE - FORNECIMENTO E INSTALAÇÃO. AF_01/2026</t>
  </si>
  <si>
    <t>CONDULETE DE ALUMÍNIO, TIPO LL, PARA ELETRODUTO DE AÇO GALVANIZADO DN 25 MM (1''), APARENTE - FORNECIMENTO E INSTALAÇÃO. AF_01/2026</t>
  </si>
  <si>
    <t>CONDULETE DE ALUMÍNIO, TIPO LL, PARA ELETRODUTO DE AÇO GALVANIZADO DN 32 MM (1 1/4''), APARENTE - FORNECIMENTO E INSTALAÇÃO. AF_01/2026</t>
  </si>
  <si>
    <t>CONDULETE DE ALUMÍNIO, TIPO LR, PARA ELETRODUTO DE AÇO GALVANIZADO DN 20 MM (3/4''), APARENTE - FORNECIMENTO E INSTALAÇÃO. AF_01/2026</t>
  </si>
  <si>
    <t>CONDULETE DE ALUMÍNIO, TIPO LR, PARA ELETRODUTO DE AÇO GALVANIZADO DN 25 MM (1''), APARENTE - FORNECIMENTO E INSTALAÇÃO. AF_01/2026</t>
  </si>
  <si>
    <t>CONDULETE DE ALUMÍNIO, TIPO LR, PARA ELETRODUTO DE AÇO GALVANIZADO DN 32 MM (1 1/4''), APARENTE - FORNECIMENTO E INSTALAÇÃO. AF_01/2026</t>
  </si>
  <si>
    <t>CONDULETE DE ALUMÍNIO, TIPO T, PARA ELETRODUTO DE AÇO GALVANIZADO DN 20 MM (3/4''), APARENTE - FORNECIMENTO E INSTALAÇÃO. AF_01/2026</t>
  </si>
  <si>
    <t>CONDULETE DE ALUMÍNIO, TIPO T, PARA ELETRODUTO DE AÇO GALVANIZADO DN 25 MM (1''), APARENTE - FORNECIMENTO E INSTALAÇÃO. AF_01/2026</t>
  </si>
  <si>
    <t>CONDULETE DE ALUMÍNIO, TIPO T, PARA ELETRODUTO DE AÇO GALVANIZADO DN 32 MM (1 1/4''), APARENTE - FORNECIMENTO E INSTALAÇÃO. AF_01/2026</t>
  </si>
  <si>
    <t>CONDULETE DE ALUMÍNIO, TIPO TB, PARA ELETRODUTO DE AÇO GALVANIZADO DN 20 MM (3/4''), APARENTE - FORNECIMENTO E INSTALAÇÃO. AF_01/2026</t>
  </si>
  <si>
    <t>CONDULETE DE ALUMÍNIO, TIPO TB, PARA ELETRODUTO DE AÇO GALVANIZADO DN 25 MM (1''), APARENTE - FORNECIMENTO E INSTALAÇÃO. AF_01/2026</t>
  </si>
  <si>
    <t>CONDULETE DE ALUMÍNIO, TIPO TB, PARA ELETRODUTO DE AÇO GALVANIZADO DN 32 MM (1 1/4''), APARENTE - FORNECIMENTO E INSTALAÇÃO. AF_01/2026</t>
  </si>
  <si>
    <t>CONDULETE DE ALUMÍNIO, TIPO X, PARA ELETRODUTO DE AÇO GALVANIZADO DN 20 MM (3/4''), APARENTE - FORNECIMENTO E INSTALAÇÃO. AF_01/2026</t>
  </si>
  <si>
    <t>CONDULETE DE ALUMÍNIO, TIPO X, PARA ELETRODUTO DE AÇO GALVANIZADO DN 25 MM (1''), APARENTE - FORNECIMENTO E INSTALAÇÃO. AF_01/2026</t>
  </si>
  <si>
    <t>CONDULETE DE ALUMÍNIO, TIPO X, PARA ELETRODUTO DE AÇO GALVANIZADO DN 32 MM (1 1/4''), APARENTE - FORNECIMENTO E INSTALAÇÃO. AF_01/2026</t>
  </si>
  <si>
    <t>CONDULETE DE PVC, TIPO B, PARA ELETRODUTO DE PVC SOLDÁVEL DN 20 MM (1/2''), APARENTE - FORNECIMENTO E INSTALAÇÃO. AF_01/2026</t>
  </si>
  <si>
    <t>CONDULETE DE PVC, TIPO B, PARA ELETRODUTO DE PVC SOLDÁVEL DN 25 MM (3/4''), APARENTE - FORNECIMENTO E INSTALAÇÃO. AF_01/2026</t>
  </si>
  <si>
    <t>CONDULETE DE PVC, TIPO B, PARA ELETRODUTO DE PVC SOLDÁVEL DN 32 MM (1''), APARENTE - FORNECIMENTO E INSTALAÇÃO. AF_01/2026</t>
  </si>
  <si>
    <t>CONDULETE DE PVC, TIPO C, PARA ELETRODUTO DE PVC SOLDÁVEL DN 20 MM (1/2''), APARENTE - FORNECIMENTO E INSTALAÇÃO. AF_01/2026</t>
  </si>
  <si>
    <t>CONDULETE DE PVC, TIPO C, PARA ELETRODUTO DE PVC SOLDÁVEL DN 25 MM (3/4''), APARENTE - FORNECIMENTO E INSTALAÇÃO. AF_01/2026</t>
  </si>
  <si>
    <t>CONDULETE DE PVC, TIPO C, PARA ELETRODUTO DE PVC SOLDÁVEL DN 32 MM (1''), APARENTE - FORNECIMENTO E INSTALAÇÃO. AF_01/2026</t>
  </si>
  <si>
    <t>CONDULETE DE PVC, TIPO E, PARA ELETRODUTO DE PVC SOLDÁVEL DN 20 MM (1/2''), APARENTE - FORNECIMENTO E INSTALAÇÃO. AF_01/2026</t>
  </si>
  <si>
    <t>CONDULETE DE PVC, TIPO E, PARA ELETRODUTO DE PVC SOLDÁVEL DN 25 MM (3/4''), APARENTE - FORNECIMENTO E INSTALAÇÃO. AF_01/2026</t>
  </si>
  <si>
    <t>CONDULETE DE PVC, TIPO E, PARA ELETRODUTO DE PVC SOLDÁVEL DN 32 MM (1''), APARENTE - FORNECIMENTO E INSTALAÇÃO. AF_01/2026</t>
  </si>
  <si>
    <t>CONDULETE DE PVC, TIPO LB, PARA ELETRODUTO DE PVC SOLDÁVEL DN 20 MM (1/2''), APARENTE - FORNECIMENTO E INSTALAÇÃO. AF_01/2026</t>
  </si>
  <si>
    <t>CONDULETE DE PVC, TIPO LB, PARA ELETRODUTO DE PVC SOLDÁVEL DN 25 MM (3/4''), APARENTE - FORNECIMENTO E INSTALAÇÃO. AF_01/2026</t>
  </si>
  <si>
    <t>CONDULETE DE PVC, TIPO LB, PARA ELETRODUTO DE PVC SOLDÁVEL DN 32 MM (1''), APARENTE - FORNECIMENTO E INSTALAÇÃO. AF_01/2026</t>
  </si>
  <si>
    <t>CONDULETE DE PVC, TIPO LL, PARA ELETRODUTO DE PVC SOLDÁVEL DN 20 MM (1/2''), APARENTE - FORNECIMENTO E INSTALAÇÃO. AF_01/2026</t>
  </si>
  <si>
    <t>CONDULETE DE PVC, TIPO LL, PARA ELETRODUTO DE PVC SOLDÁVEL DN 25 MM (3/4''), APARENTE - FORNECIMENTO E INSTALAÇÃO. AF_01/2026</t>
  </si>
  <si>
    <t>CONDULETE DE PVC, TIPO LL, PARA ELETRODUTO DE PVC SOLDÁVEL DN 32 MM (1''), APARENTE - FORNECIMENTO E INSTALAÇÃO. AF_01/2026</t>
  </si>
  <si>
    <t>CONDULETE DE PVC, TIPO LR, PARA ELETRODUTO DE PVC SOLDÁVEL DN 20 MM (1/2''), APARENTE - FORNECIMENTO E INSTALAÇÃO. AF_01/2026</t>
  </si>
  <si>
    <t>CONDULETE DE PVC, TIPO LR, PARA ELETRODUTO DE PVC SOLDÁVEL DN 25 MM (3/4''), APARENTE - FORNECIMENTO E INSTALAÇÃO. AF_01/2026</t>
  </si>
  <si>
    <t>CONDULETE DE PVC, TIPO LR, PARA ELETRODUTO DE PVC SOLDÁVEL DN 32 MM (1''), APARENTE - FORNECIMENTO E INSTALAÇÃO. AF_01/2026</t>
  </si>
  <si>
    <t>CONDULETE DE PVC, TIPO T, PARA ELETRODUTO DE PVC SOLDÁVEL DN 25 MM (3/4''), APARENTE - FORNECIMENTO E INSTALAÇÃO. AF_01/2026</t>
  </si>
  <si>
    <t>CONDULETE DE PVC, TIPO T, PARA ELETRODUTO DE PVC SOLDÁVEL DN 32 MM (1''), APARENTE - FORNECIMENTO E INSTALAÇÃO. AF_01/2026</t>
  </si>
  <si>
    <t>CONDULETE DE PVC, TIPO TB, PARA ELETRODUTO DE PVC SOLDÁVEL DN 20 MM (1/2''), APARENTE - FORNECIMENTO E INSTALAÇÃO. AF_01/2026</t>
  </si>
  <si>
    <t>CONDULETE DE PVC, TIPO TB, PARA ELETRODUTO DE PVC SOLDÁVEL DN 25 MM (3/4''), APARENTE - FORNECIMENTO E INSTALAÇÃO. AF_01/2026</t>
  </si>
  <si>
    <t>CONDULETE DE PVC, TIPO TB, PARA ELETRODUTO DE PVC SOLDÁVEL DN 32 MM (1''), APARENTE - FORNECIMENTO E INSTALAÇÃO. AF_01/2026</t>
  </si>
  <si>
    <t>CONDULETE DE PVC, TIPO X, PARA ELETRODUTO DE PVC SOLDÁVEL DN 20 MM (1/2''), APARENTE - FORNECIMENTO E INSTALAÇÃO. AF_01/2026</t>
  </si>
  <si>
    <t>CONDULETE DE PVC, TIPO X, PARA ELETRODUTO DE PVC SOLDÁVEL DN 25 MM (3/4"), APARENTE - FORNECIMENTO E INSTALAÇÃO. AF_01/2026</t>
  </si>
  <si>
    <t>CONDULETE DE PVC, TIPO X, PARA ELETRODUTO DE PVC SOLDÁVEL DN 32 MM (1''), APARENTE - FORNECIMENTO E INSTALAÇÃO. AF_01/2026</t>
  </si>
  <si>
    <t>CONEXÕES ROSQUEÁVEIS PARA ELETRODUTO METÁLICO FLEXÍVEL COM CAPA (SEALTUBO) TERMINAL MACHO GIRATÓRIO, DIÂMETRO 1 1/4" - FORNECIMENTO E INSTALAÇÃO. AF_01/2026</t>
  </si>
  <si>
    <t>CONEXÕES ROSQUEÁVEIS PARA ELETRODUTO METÁLICO FLEXÍVEL COM CAPA (SEALTUBO) TERMINAL MACHO GIRATÓRIO, DIÂMETRO 1" - FORNECIMENTO E INSTALAÇÃO. AF_01/2026</t>
  </si>
  <si>
    <t>CONEXÕES ROSQUEÁVEIS PARA ELETRODUTO METÁLICO FLEXÍVEL COM CAPA (SEALTUBO) TERMINAL MACHO GIRATÓRIO, DIÂMETRO 3/4"- FORNECIMENTO E INSTALAÇÃO. AF_01/2026</t>
  </si>
  <si>
    <t>CURVA 135 GRAUS PARA ELETRODUTO, AÇO GALVANIZADO, DN 20 MM (3/4''), APARENTE - FORNECIMENTO E INSTALAÇÃO. AF_01/2026</t>
  </si>
  <si>
    <t>CURVA 135 GRAUS PARA ELETRODUTO, AÇO GALVANIZADO, DN 25 MM (1''), APARENTE - FORNECIMENTO E INSTALAÇÃO. AF_01/2026</t>
  </si>
  <si>
    <t>CURVA 135 GRAUS PARA ELETRODUTO, AÇO GALVANIZADO, DN 32 MM (1 1/4''), APARENTE - FORNECIMENTO E INSTALAÇÃO. AF_01/2026</t>
  </si>
  <si>
    <t>CURVA 135 GRAUS PARA ELETRODUTO, AÇO GALVANIZADO, DN 40 MM (1 1/2''), APARENTE - FORNECIMENTO E INSTALAÇÃO. AF_01/2026</t>
  </si>
  <si>
    <t>CURVA 45 GRAUS PARA ELETRODUTO, AÇO GALVANIZADO, DN 20 MM (3/4''), APARENTE - FORNECIMENTO E INSTALAÇÃO. AF_01/2026</t>
  </si>
  <si>
    <t>CURVA 45 GRAUS PARA ELETRODUTO, AÇO GALVANIZADO, DN 25 MM (1''), APARENTE - FORNECIMENTO E INSTALAÇÃO. AF_01/2026</t>
  </si>
  <si>
    <t>CURVA 45 GRAUS PARA ELETRODUTO, AÇO GALVANIZADO, DN 32 MM (1 1/4''), APARENTE - FORNECIMENTO E INSTALAÇÃO. AF_01/2026</t>
  </si>
  <si>
    <t>CURVA 45 GRAUS PARA ELETRODUTO, AÇO GALVANIZADO, DN 40 MM (1 1/2''), APARENTE - FORNECIMENTO E INSTALAÇÃO. AF_01/2026</t>
  </si>
  <si>
    <t>CURVA 90 GRAUS PARA ELETRODUTO, AÇO GALVANIZADO, DN 20 MM (3/4''), APARENTE - FORNECIMENTO E INSTALAÇÃO. AF_01/2026</t>
  </si>
  <si>
    <t>CURVA 90 GRAUS PARA ELETRODUTO, AÇO GALVANIZADO, DN 25 MM (1"), APARENTE - FORNECIMENTO E INSTALAÇÃO. AF_01/2026</t>
  </si>
  <si>
    <t>CURVA 90 GRAUS PARA ELETRODUTO, AÇO GALVANIZADO, DN 32 MM (1 1/4''), APARENTE - FORNECIMENTO E INSTALAÇÃO. AF_01/2026</t>
  </si>
  <si>
    <t>CURVA 90 GRAUS PARA ELETRODUTO, AÇO GALVANIZADO, DN 40 MM (1 1/2''), APARENTE - FORNECIMENTO E INSTALAÇÃO. AF_01/2026</t>
  </si>
  <si>
    <t>CURVA 90 GRAUS PARA ELETRODUTO, PVC, SOLDÁVEL, DN 20 MM (1/2''), APARENTE - FORNECIMENTO E INSTALAÇÃO. AF_01/2026</t>
  </si>
  <si>
    <t>CURVA 90 GRAUS PARA ELETRODUTO, PVC, SOLDÁVEL, DN 25 MM (3/4''), APARENTE - FORNECIMENTO E INSTALAÇÃO. AF_01/2026</t>
  </si>
  <si>
    <t>CURVA 90 GRAUS PARA ELETRODUTO, PVC, SOLDÁVEL, DN 32 MM (1''), APARENTE - FORNECIMENTO E INSTALAÇÃO. AF_01/2026</t>
  </si>
  <si>
    <t>ELETRODUTO METÁLICO ZINCADO FLEXÍVEL COM CAPA (SEALTUBO), DIÂMETRO 1 1/4"- FORNECIMENTO E INSTALAÇÃO. AF_01/2026</t>
  </si>
  <si>
    <t>ELETRODUTO METÁLICO ZINCADO FLEXÍVEL COM CAPA (SEALTUBO), DIÂMETRO 1"- FORNECIMENTO E INSTALAÇÃO. AF_01/2026</t>
  </si>
  <si>
    <t>ELETRODUTO METÁLICO ZINCADO FLEXÍVEL COM CAPA (SEALTUBO),  DIÂMETRO 3/4"- FORNECIMENTO E INSTALAÇÃO. AF_01/2026</t>
  </si>
  <si>
    <t>ELETRODUTO RÍGIDO SOLDÁVEL, PVC, DN 20 MM (1/2"), APARENTE - FORNECIMENTO E INSTALAÇÃO. AF_01/2026</t>
  </si>
  <si>
    <t>ELETRODUTO RÍGIDO SOLDÁVEL, PVC, DN 25 MM (3/4"), APARENTE - FORNECIMENTO E INSTALAÇÃO. AF_01/2026</t>
  </si>
  <si>
    <t>ELETRODUTO RÍGIDO SOLDÁVEL, PVC, DN 32 MM (1"), APARENTE - FORNECIMENTO E INSTALAÇÃO. AF_01/2026</t>
  </si>
  <si>
    <t>ELETRODUTO RÍGIDO, EM AÇO ZINCADO OU GALVANIZADO, TIPO PESADO, DN=1 1/2", APARENTE - FORNECIMENTO E INSTALAÇÃO. AF_01/2026</t>
  </si>
  <si>
    <t>ELETRODUTO RÍGIDO, EM AÇO ZINCADO OU GALVANIZADO, TIPO PESADO, DN=1 1/4", APARENTE- FORNECIMENTO E INSTALAÇÃO. AF_01/2026</t>
  </si>
  <si>
    <t>ELETRODUTO RÍGIDO, EM AÇO ZINCADO OU GALVANIZADO, TIPO PESADO, DN=1", APARENTE - FORNECIMENTO E INSTALAÇÃO. AF_01/2026</t>
  </si>
  <si>
    <t>ELETRODUTO RÍGIDO, EM AÇO ZINCADO OU GALVANIZADO, TIPO PESADO, DN=3/4", APARENTE - FORNECIMENTO E INSTALAÇÃO. AF_01/2026</t>
  </si>
  <si>
    <t>LUVA DE EMENDA PARA ELETRODUTO, AÇO GALVANIZADO, DN 20 MM (3/4''), APARENTE - FORNECIMENTO E INSTALAÇÃO. AF_01/2026</t>
  </si>
  <si>
    <t>LUVA DE EMENDA PARA ELETRODUTO, AÇO GALVANIZADO, DN 25 MM (1''), APARENTE - FORNECIMENTO E INSTALAÇÃO. AF_01/2026</t>
  </si>
  <si>
    <t>LUVA DE EMENDA PARA ELETRODUTO, AÇO GALVANIZADO, DN 32 MM (1 1/4''), APARENTE - FORNECIMENTO E INSTALAÇÃO. AF_01/2026</t>
  </si>
  <si>
    <t>LUVA DE EMENDA PARA ELETRODUTO, AÇO GALVANIZADO, DN 40 MM (1 1/2''), APARENTE - FORNECIMENTO E INSTALAÇÃO. AF_01/2026</t>
  </si>
  <si>
    <t>LUVA PARA ELETRODUTO, PVC, SOLDÁVEL, DN 20 MM (1/2''), APARENTE - FORNECIMENTO E INSTALAÇÃO. AF_01/2026</t>
  </si>
  <si>
    <t>LUVA PARA ELETRODUTO, PVC, SOLDÁVEL, DN 25 MM (3/4''), APARENTE - FORNECIMENTO E INSTALAÇÃO. AF_01/2026</t>
  </si>
  <si>
    <t>LUVA PARA ELETRODUTO, PVC, SOLDÁVEL, DN 32 MM (1''), APARENTE - FORNECIMENTO E INSTALAÇÃO. AF_01/2026</t>
  </si>
  <si>
    <t>ABRIGO PARA HIDRANTE, 75X45X17CM, COM REGISTRO GLOBO ANGULAR 45 GRAUS 2 1/2", ADAPTADOR STORZ 2 1/2", MANGUEIRA DE INCÊNDIO 15M 2 1/2" E ESGUICHO EM LATÃO 2 1/2" - FORNECIMENTO E INSTALAÇÃO. AF_01/2026</t>
  </si>
  <si>
    <t>ABRIGO PARA HIDRANTE, 90X60X17CM, COM REGISTRO GLOBO ANGULAR 45 GRAUS 2 1/2", ADAPTADOR STORZ 2 1/2", MANGUEIRA DE INCÊNDIO 20M, REDUÇÃO 2 1/2" X 1 1/2" E ESGUICHO EM LATÃO 1 1/2" - FORNECIMENTO E INSTALAÇÃO. AF_01/2026</t>
  </si>
  <si>
    <t>ACOPLAMENTO RÍGIDO EM AÇO, CONEXÃO RANHURADA, DN 50 (2"), INSTALADO EM PRUMADAS - FORNECIMENTO E INSTALAÇÃO. AF_01/2026</t>
  </si>
  <si>
    <t>ACOPLAMENTO RÍGIDO EM AÇO, CONEXÃO RANHURADA, DN 65 (2 1/2"), INSTALADO EM PRUMADAS - FORNECIMENTO E INSTALAÇÃO. AF_01/2026</t>
  </si>
  <si>
    <t>ACOPLAMENTO RÍGIDO EM AÇO, CONEXÃO RANHURADA, DN 80 (3"), INSTALADO EM PRUMADAS - FORNECIMENTO E INSTALAÇÃO. AF_01/2026</t>
  </si>
  <si>
    <t>CAIXA DE INCÊNDIO 45X75X17CM - FORNECIMENTO E INSTALAÇÃO. AF_01/2026</t>
  </si>
  <si>
    <t>CAIXA DE INCÊNDIO 60X90X17CM - FORNECIMENTO E INSTALAÇÃO. AF_01/2026</t>
  </si>
  <si>
    <t>CONJUNTO DE MANGUEIRA PARA COMBATE A INCÊNDIO EM FIBRA DE POLIESTER PURA, COM 1.1/2", REVESTIDA INTERNAMENTE, COMPRIMENTO DE 15M - FORNECIMENTO E INSTALAÇÃO. AF_01/2026</t>
  </si>
  <si>
    <t>CURVA 45 GRAUS, EM AÇO, CONEXÃO RANHURADA, DN 50 (2"), INSTALADO EM PRUMADAS - FORNECIMENTO E INSTALAÇÃO. AF_01/2026</t>
  </si>
  <si>
    <t>CURVA 45 GRAUS, EM AÇO, CONEXÃO RANHURADA, DN 65 (2 1/2"), INSTALADO EM PRUMADAS - FORNECIMENTO E INSTALAÇÃO. AF_01/2026</t>
  </si>
  <si>
    <t>CURVA 45 GRAUS, EM AÇO, CONEXÃO RANHURADA, DN 80 (3"), INSTALADO EM PRUMADAS - FORNECIMENTO E INSTALAÇÃO. AF_01/2026</t>
  </si>
  <si>
    <t>CURVA 45 GRAUS, EM AÇO, CONEXÃO SOLDADA, DN 15 (1/2"), INSTALADO EM RAMAIS E SUB-RAMAIS DE GÁS - FORNECIMENTO E INSTALAÇÃO. AF_01/2026</t>
  </si>
  <si>
    <t>CURVA 45 GRAUS, EM AÇO, CONEXÃO SOLDADA, DN 20 (3/4"), INSTALADO EM RAMAIS E SUB-RAMAIS DE GÁS - FORNECIMENTO E INSTALAÇÃO. AF_01/2026</t>
  </si>
  <si>
    <t>CURVA 45 GRAUS, EM AÇO, CONEXÃO SOLDADA, DN 25 (1"), INSTALADO EM RAMAIS E SUB-RAMAIS DE GÁS - FORNECIMENTO E INSTALAÇÃO. AF_01/2026</t>
  </si>
  <si>
    <t>CURVA 45 GRAUS, EM AÇO, CONEXÃO SOLDADA, DN 25 (1"), INSTALADO EM REDE DE ALIMENTAÇÃO PARA HIDRANTE - FORNECIMENTO E INSTALAÇÃO. AF_01/2026</t>
  </si>
  <si>
    <t>CURVA 45 GRAUS, EM AÇO, CONEXÃO SOLDADA, DN 25 (1"), INSTALADO EM REDE DE ALIMENTAÇÃO PARA SPRINKLER - FORNECIMENTO E INSTALAÇÃO. AF_01/2026</t>
  </si>
  <si>
    <t>CURVA 45 GRAUS, EM AÇO, CONEXÃO SOLDADA, DN 32 (1 1/4"), INSTALADO EM REDE DE ALIMENTAÇÃO PARA HIDRANTE - FORNECIMENTO E INSTALAÇÃO. AF_01/2026</t>
  </si>
  <si>
    <t>CURVA 45 GRAUS, EM AÇO, CONEXÃO SOLDADA, DN 32 (1 1/4"), INSTALADO EM REDE DE ALIMENTAÇÃO PARA SPRINKLER - FORNECIMENTO E INSTALAÇÃO. AF_01/2026</t>
  </si>
  <si>
    <t>CURVA 45 GRAUS, EM AÇO, CONEXÃO SOLDADA, DN 40 (1 1/2"), INSTALADO EM REDE DE ALIMENTAÇÃO PARA HIDRANTE - FORNECIMENTO E INSTALAÇÃO. AF_01/2026</t>
  </si>
  <si>
    <t>CURVA 45 GRAUS, EM AÇO, CONEXÃO SOLDADA, DN 40 (1 1/2"), INSTALADO EM REDE DE ALIMENTAÇÃO PARA SPRINKLER - FORNECIMENTO E INSTALAÇÃO. AF_01/2026</t>
  </si>
  <si>
    <t>CURVA 45 GRAUS, EM AÇO, CONEXÃO SOLDADA, DN 50 (2"), INSTALADO EM PRUMADAS - FORNECIMENTO E INSTALAÇÃO. AF_01/2026</t>
  </si>
  <si>
    <t>CURVA 45 GRAUS, EM AÇO, CONEXÃO SOLDADA, DN 50 (2"), INSTALADO EM REDE DE ALIMENTAÇÃO PARA HIDRANTE - FORNECIMENTO E INSTALAÇÃO. AF_01/2026</t>
  </si>
  <si>
    <t>CURVA 45 GRAUS, EM AÇO, CONEXÃO SOLDADA, DN 50 (2"), INSTALADO EM REDE DE ALIMENTAÇÃO PARA SPRINKLER - FORNECIMENTO E INSTALAÇÃO. AF_01/2026</t>
  </si>
  <si>
    <t>CURVA 45 GRAUS, EM AÇO, CONEXÃO SOLDADA, DN 65 (2 1/2"), INSTALADO EM PRUMADAS - FORNECIMENTO E INSTALAÇÃO. AF_01/2026</t>
  </si>
  <si>
    <t>CURVA 45 GRAUS, EM AÇO, CONEXÃO SOLDADA, DN 65 (2 1/2"), INSTALADO EM REDE DE ALIMENTAÇÃO PARA HIDRANTE - FORNECIMENTO E INSTALAÇÃO. AF_01/2026</t>
  </si>
  <si>
    <t>CURVA 45 GRAUS, EM AÇO, CONEXÃO SOLDADA, DN 65 (2 1/2"), INSTALADO EM REDE DE ALIMENTAÇÃO PARA SPRINKLER - FORNECIMENTO E INSTALAÇÃO. AF_01/2026</t>
  </si>
  <si>
    <t>CURVA 45 GRAUS, EM AÇO, CONEXÃO SOLDADA, DN 80 (3"), INSTALADO EM PRUMADAS - FORNECIMENTO E INSTALAÇÃO. AF_01/2026</t>
  </si>
  <si>
    <t>CURVA 45 GRAUS, EM AÇO, CONEXÃO SOLDADA, DN 80 (3"), INSTALADO EM REDE DE ALIMENTAÇÃO PARA HIDRANTE - FORNECIMENTO E INSTALAÇÃO. AF_01/2026</t>
  </si>
  <si>
    <t>CURVA 45 GRAUS, EM AÇO, CONEXÃO SOLDADA, DN 80 (3"), INSTALADO EM REDE DE ALIMENTAÇÃO PARA SPRINKLER - FORNECIMENTO E INSTALAÇÃO. AF_01/2026</t>
  </si>
  <si>
    <t>CURVA 90 GRAUS, EM AÇO, CONEXÃO RANHURADA, DN 50 (2"), INSTALADO EM PRUMADAS - FORNECIMENTO E INSTALAÇÃO. AF_01/2026</t>
  </si>
  <si>
    <t>CURVA 90 GRAUS, EM AÇO, CONEXÃO RANHURADA, DN 65 (2 1/2"), INSTALADO EM PRUMADAS - FORNECIMENTO E INSTALAÇÃO. AF_01/2026</t>
  </si>
  <si>
    <t>CURVA 90 GRAUS, EM AÇO, CONEXÃO RANHURADA, DN 80 (3"), INSTALADO EM PRUMADAS - FORNECIMENTO E INSTALAÇÃO. AF_01/2026</t>
  </si>
  <si>
    <t>CURVA 90 GRAUS, EM AÇO, CONEXÃO SOLDADA, DN 15 (1/2"), INSTALADO EM RAMAIS E SUB-RAMAIS DE GÁS - FORNECIMENTO E INSTALAÇÃO. AF_01/2026</t>
  </si>
  <si>
    <t>CURVA 90 GRAUS, EM AÇO, CONEXÃO SOLDADA, DN 20 (3/4"), INSTALADO EM RAMAIS E SUB-RAMAIS DE GÁS - FORNECIMENTO E INSTALAÇÃO. AF_01/2026</t>
  </si>
  <si>
    <t>CURVA 90 GRAUS, EM AÇO, CONEXÃO SOLDADA, DN 25 (1"), INSTALADO EM RAMAIS E SUB-RAMAIS DE GÁS - FORNECIMENTO E INSTALAÇÃO. AF_01/2026</t>
  </si>
  <si>
    <t>CURVA 90 GRAUS, EM AÇO, CONEXÃO SOLDADA, DN 25 (1"), INSTALADO EM REDE DE ALIMENTAÇÃO PARA HIDRANTE - FORNECIMENTO E INSTALAÇÃO. AF_01/2026</t>
  </si>
  <si>
    <t>CURVA 90 GRAUS, EM AÇO, CONEXÃO SOLDADA, DN 25 (1"), INSTALADO EM REDE DE ALIMENTAÇÃO PARA SPRINKLER - FORNECIMENTO E INSTALAÇÃO. AF_01/2026</t>
  </si>
  <si>
    <t>CURVA 90 GRAUS, EM AÇO, CONEXÃO SOLDADA, DN 32 (1 1/4"), INSTALADO EM REDE DE ALIMENTAÇÃO PARA HIDRANTE - FORNECIMENTO E INSTALAÇÃO. AF_01/2026</t>
  </si>
  <si>
    <t>CURVA 90 GRAUS, EM AÇO, CONEXÃO SOLDADA, DN 32 (1 1/4"), INSTALADO EM REDE DE ALIMENTAÇÃO PARA SPRINKLER - FORNECIMENTO E INSTALAÇÃO. AF_01/2026</t>
  </si>
  <si>
    <t>CURVA 90 GRAUS, EM AÇO, CONEXÃO SOLDADA, DN 40 (1 1/2"), INSTALADO EM REDE DE ALIMENTAÇÃO PARA HIDRANTE - FORNECIMENTO E INSTALAÇÃO. AF_01/2026</t>
  </si>
  <si>
    <t>CURVA 90 GRAUS, EM AÇO, CONEXÃO SOLDADA, DN 40 (1 1/2"), INSTALADO EM REDE DE ALIMENTAÇÃO PARA SPRINKLER - FORNECIMENTO E INSTALAÇÃO. AF_01/2026</t>
  </si>
  <si>
    <t>CURVA 90 GRAUS, EM AÇO, CONEXÃO SOLDADA, DN 50 (2"), INSTALADO EM PRUMADAS - FORNECIMENTO E INSTALAÇÃO. AF_01/2026</t>
  </si>
  <si>
    <t>CURVA 90 GRAUS, EM AÇO, CONEXÃO SOLDADA, DN 50 (2"), INSTALADO EM REDE DE ALIMENTAÇÃO PARA HIDRANTE - FORNECIMENTO E INSTALAÇÃO. AF_01/2026</t>
  </si>
  <si>
    <t>CURVA 90 GRAUS, EM AÇO, CONEXÃO SOLDADA, DN 50 (2"), INSTALADO EM REDE DE ALIMENTAÇÃO PARA SPRINKLER - FORNECIMENTO E INSTALAÇÃO. AF_01/2026</t>
  </si>
  <si>
    <t>CURVA 90 GRAUS, EM AÇO, CONEXÃO SOLDADA, DN 65 (2 1/2"), INSTALADO EM PRUMADAS - FORNECIMENTO E INSTALAÇÃO. AF_01/2026</t>
  </si>
  <si>
    <t>CURVA 90 GRAUS, EM AÇO, CONEXÃO SOLDADA, DN 65 (2 1/2"), INSTALADO EM REDE DE ALIMENTAÇÃO PARA HIDRANTE - FORNECIMENTO E INSTALAÇÃO. AF_01/2026</t>
  </si>
  <si>
    <t>CURVA 90 GRAUS, EM AÇO, CONEXÃO SOLDADA, DN 65 (2 1/2"), INSTALADO EM REDE DE ALIMENTAÇÃO PARA SPRINKLER - FORNECIMENTO E INSTALAÇÃO. AF_01/2026</t>
  </si>
  <si>
    <t>CURVA 90 GRAUS, EM AÇO, CONEXÃO SOLDADA, DN 80 (3"), INSTALADO EM PRUMADAS - FORNECIMENTO E INSTALAÇÃO. AF_01/2026</t>
  </si>
  <si>
    <t>CURVA 90 GRAUS, EM AÇO, CONEXÃO SOLDADA, DN 80 (3"), INSTALADO EM REDE DE ALIMENTAÇÃO PARA HIDRANTE - FORNECIMENTO E INSTALAÇÃO. AF_01/2026</t>
  </si>
  <si>
    <t>CURVA 90 GRAUS, EM AÇO, CONEXÃO SOLDADA, DN 80 (3"), INSTALADO EM REDE DE ALIMENTAÇÃO PARA SPRINKLER - FORNECIMENTO E INSTALAÇÃO. AF_01/2026</t>
  </si>
  <si>
    <t>EXTINTOR DE INCÊNDIO PORTÁTIL COM CARGA DE CO2 DE 4 KG, CLASSE BC - FORNECIMENTO E INSTALAÇÃO. AF_01/2026_PE</t>
  </si>
  <si>
    <t>EXTINTOR DE INCÊNDIO PORTÁTIL COM CARGA DE CO2 DE 6 KG, CLASSE BC - FORNECIMENTO E INSTALAÇÃO. AF_01/2026_PE</t>
  </si>
  <si>
    <t>EXTINTOR DE INCÊNDIO PORTÁTIL COM CARGA DE PQS DE 12 KG, CLASSE BC - FORNECIMENTO E INSTALAÇÃO. AF_01/2026_PE</t>
  </si>
  <si>
    <t>EXTINTOR DE INCÊNDIO PORTÁTIL COM CARGA DE PQS DE 4 KG, CLASSE BC - FORNECIMENTO E INSTALAÇÃO. AF_01/2026_PE</t>
  </si>
  <si>
    <t>EXTINTOR DE INCÊNDIO PORTÁTIL COM CARGA DE PQS DE 6 KG, CLASSE BC - FORNECIMENTO E INSTALAÇÃO. AF_01/2026_PE</t>
  </si>
  <si>
    <t>EXTINTOR DE INCÊNDIO PORTÁTIL COM CARGA DE PQS DE 8 KG, CLASSE BC - FORNECIMENTO E INSTALAÇÃO. AF_01/2026_PE</t>
  </si>
  <si>
    <t>EXTINTOR DE INCÊNDIO PORTÁTIL COM CARGA DE ÁGUA PRESSURIZADA DE 10 L, CLASSE A - FORNECIMENTO E INSTALAÇÃO. AF_01/2026_PE</t>
  </si>
  <si>
    <t>JOELHO 45 GRAUS, EM FERRO GALVANIZADO, CONEXÃO ROSQUEADA, DN 15 (1/2"), INSTALADO EM RAMAIS E SUB-RAMAIS DE GÁS - FORNECIMENTO E INSTALAÇÃO. AF_01/2026</t>
  </si>
  <si>
    <t>JOELHO 45 GRAUS, EM FERRO GALVANIZADO, CONEXÃO ROSQUEADA, DN 20 (3/4"), INSTALADO EM RAMAIS E SUB-RAMAIS DE GÁS - FORNECIMENTO E INSTALAÇÃO. AF_01/2026</t>
  </si>
  <si>
    <t>JOELHO 45 GRAUS, EM FERRO GALVANIZADO, CONEXÃO ROSQUEADA, DN 25 (1"), INSTALADO EM RAMAIS E SUB-RAMAIS DE GÁS - FORNECIMENTO E INSTALAÇÃO. AF_01/2026</t>
  </si>
  <si>
    <t>JOELHO 45 GRAUS, EM FERRO GALVANIZADO, CONEXÃO ROSQUEADA, DN 25 (1"), INSTALADO EM REDE DE ALIMENTAÇÃO PARA SPRINKLER - FORNECIMENTO E INSTALAÇÃO. AF_01/2026</t>
  </si>
  <si>
    <t>JOELHO 45 GRAUS, EM FERRO GALVANIZADO, CONEXÃO ROSQUEADA, DN 32 (1 1/4"), INSTALADO EM REDE DE ALIMENTAÇÃO PARA SPRINKLER - FORNECIMENTO E INSTALAÇÃO. AF_01/2026</t>
  </si>
  <si>
    <t>JOELHO 45 GRAUS, EM FERRO GALVANIZADO, CONEXÃO ROSQUEADA, DN 40 (1 1/2"), INSTALADO EM REDE DE ALIMENTAÇÃO PARA SPRINKLER - FORNECIMENTO E INSTALAÇÃO. AF_01/2026</t>
  </si>
  <si>
    <t>JOELHO 45 GRAUS, EM FERRO GALVANIZADO, CONEXÃO ROSQUEADA, DN 50 (2"), INSTALADO EM REDE DE ALIMENTAÇÃO PARA SPRINKLER - FORNECIMENTO E INSTALAÇÃO. AF_01/2026</t>
  </si>
  <si>
    <t>JOELHO 45 GRAUS, EM FERRO GALVANIZADO, CONEXÃO ROSQUEADA, DN 65 (2 1/2"), INSTALADO EM REDE DE ALIMENTAÇÃO PARA SPRINKLER - FORNECIMENTO E INSTALAÇÃO. AF_01/2026</t>
  </si>
  <si>
    <t>JOELHO 45 GRAUS, EM FERRO GALVANIZADO, CONEXÃO ROSQUEADA, DN 80 (3"), INSTALADO EM REDE DE ALIMENTAÇÃO PARA HIDRANTE - FORNECIMENTO E INSTALAÇÃO. AF_01/2026</t>
  </si>
  <si>
    <t>JOELHO 45 GRAUS, EM FERRO GALVANIZADO, CONEXÃO ROSQUEADA, DN 80 (3"), INSTALADO EM REDE DE ALIMENTAÇÃO PARA SPRINKLER - FORNECIMENTO E INSTALAÇÃO. AF_01/2026</t>
  </si>
  <si>
    <t>JOELHO 45 GRAUS, EM FERRO GALVANIZADO, DN 25 (1"), CONEXÃO ROSQUEADA, INSTALADO EM REDE DE ALIMENTAÇÃO PARA HIDRANTE - FORNECIMENTO E INSTALAÇÃO. AF_01/2026</t>
  </si>
  <si>
    <t>JOELHO 45 GRAUS, EM FERRO GALVANIZADO, DN 32 (1 1/4"), CONEXÃO ROSQUEADA, INSTALADO EM REDE DE ALIMENTAÇÃO PARA HIDRANTE - FORNECIMENTO E INSTALAÇÃO. AF_01/2026</t>
  </si>
  <si>
    <t>JOELHO 45 GRAUS, EM FERRO GALVANIZADO, DN 40 (1 1/2"), CONEXÃO ROSQUEADA, INSTALADO EM REDE DE ALIMENTAÇÃO PARA HIDRANTE - FORNECIMENTO E INSTALAÇÃO. AF_01/2026</t>
  </si>
  <si>
    <t>JOELHO 45 GRAUS, EM FERRO GALVANIZADO, DN 50 (2"), CONEXÃO ROSQUEADA, INSTALADO EM PRUMADAS - FORNECIMENTO E INSTALAÇÃO. AF_01/2026</t>
  </si>
  <si>
    <t>JOELHO 45 GRAUS, EM FERRO GALVANIZADO, DN 50 (2"), CONEXÃO ROSQUEADA, INSTALADO EM REDE DE ALIMENTAÇÃO PARA HIDRANTE - FORNECIMENTO E INSTALAÇÃO. AF_01/2026</t>
  </si>
  <si>
    <t>JOELHO 45 GRAUS, EM FERRO GALVANIZADO, DN 65 (2 1/2"), CONEXÃO ROSQUEADA, INSTALADO EM PRUMADAS - FORNECIMENTO E INSTALAÇÃO. AF_01/2026</t>
  </si>
  <si>
    <t>JOELHO 45 GRAUS, EM FERRO GALVANIZADO, DN 65 (2 1/2"), CONEXÃO ROSQUEADA, INSTALADO EM REDE DE ALIMENTAÇÃO PARA HIDRANTE - FORNECIMENTO E INSTALAÇÃO. AF_01/2026</t>
  </si>
  <si>
    <t>JOELHO 45 GRAUS, EM FERRO GALVANIZADO, DN 80 (3"), CONEXÃO ROSQUEADA, INSTALADO EM PRUMADAS - FORNECIMENTO E INSTALAÇÃO. AF_01/2026</t>
  </si>
  <si>
    <t>JOELHO 90 GRAUS, EM FERRO GALVANIZADO, CONEXÃO ROSQUEADA, DN 15 (1/2"), INSTALADO EM RAMAIS E SUB-RAMAIS DE GÁS - FORNECIMENTO E INSTALAÇÃO. AF_01/2026</t>
  </si>
  <si>
    <t>JOELHO 90 GRAUS, EM FERRO GALVANIZADO, CONEXÃO ROSQUEADA, DN 20 (3/4"), INSTALADO EM RAMAIS E SUB-RAMAIS DE GÁS - FORNECIMENTO E INSTALAÇÃO. AF_01/2026</t>
  </si>
  <si>
    <t>JOELHO 90 GRAUS, EM FERRO GALVANIZADO, CONEXÃO ROSQUEADA, DN 25 (1"), INSTALADO EM RAMAIS E SUB-RAMAIS DE GÁS - FORNECIMENTO E INSTALAÇÃO. AF_01/2026</t>
  </si>
  <si>
    <t>JOELHO 90 GRAUS, EM FERRO GALVANIZADO, CONEXÃO ROSQUEADA, DN 25 (1"), INSTALADO EM REDE DE ALIMENTAÇÃO PARA SPRINKLER - FORNECIMENTO E INSTALAÇÃO. AF_01/2026</t>
  </si>
  <si>
    <t>JOELHO 90 GRAUS, EM FERRO GALVANIZADO, CONEXÃO ROSQUEADA, DN 32 (1 1/4"), INSTALADO EM REDE DE ALIMENTAÇÃO PARA SPRINKLER - FORNECIMENTO E INSTALAÇÃO. AF_01/2026</t>
  </si>
  <si>
    <t>JOELHO 90 GRAUS, EM FERRO GALVANIZADO, CONEXÃO ROSQUEADA, DN 40 (1 1/2"), INSTALADO EM REDE DE ALIMENTAÇÃO PARA SPRINKLER - FORNECIMENTO E INSTALAÇÃO. AF_01/2026</t>
  </si>
  <si>
    <t>JOELHO 90 GRAUS, EM FERRO GALVANIZADO, CONEXÃO ROSQUEADA, DN 50 (2"), INSTALADO EM REDE DE ALIMENTAÇÃO PARA SPRINKLER - FORNECIMENTO E INSTALAÇÃO. AF_01/2026</t>
  </si>
  <si>
    <t>JOELHO 90 GRAUS, EM FERRO GALVANIZADO, CONEXÃO ROSQUEADA, DN 65 (2 1/2"), INSTALADO EM REDE DE ALIMENTAÇÃO PARA SPRINKLER - FORNECIMENTO E INSTALAÇÃO. AF_01/2026</t>
  </si>
  <si>
    <t>JOELHO 90 GRAUS, EM FERRO GALVANIZADO, CONEXÃO ROSQUEADA, DN 80 (3"), INSTALADO EM REDE DE ALIMENTAÇÃO PARA HIDRANTE - FORNECIMENTO E INSTALAÇÃO. AF_01/2026</t>
  </si>
  <si>
    <t>JOELHO 90 GRAUS, EM FERRO GALVANIZADO, CONEXÃO ROSQUEADA, DN 80 (3"), INSTALADO EM REDE DE ALIMENTAÇÃO PARA SPRINKLER - FORNECIMENTO E INSTALAÇÃO. AF_01/2026</t>
  </si>
  <si>
    <t>JOELHO 90 GRAUS, EM FERRO GALVANIZADO, DN 25 (1"), CONEXÃO ROSQUEADA, INSTALADO EM REDE DE ALIMENTAÇÃO PARA HIDRANTE - FORNECIMENTO E INSTALAÇÃO. AF_01/2026</t>
  </si>
  <si>
    <t>JOELHO 90 GRAUS, EM FERRO GALVANIZADO, DN 32 (1 1/4"), CONEXÃO ROSQUEADA, INSTALADO EM REDE DE ALIMENTAÇÃO PARA HIDRANTE - FORNECIMENTO E INSTALAÇÃO. AF_01/2026</t>
  </si>
  <si>
    <t>JOELHO 90 GRAUS, EM FERRO GALVANIZADO, DN 40 (1 1/2"), CONEXÃO ROSQUEADA, INSTALADO EM REDE DE ALIMENTAÇÃO PARA HIDRANTE - FORNECIMENTO E INSTALAÇÃO. AF_01/2026</t>
  </si>
  <si>
    <t>JOELHO 90 GRAUS, EM FERRO GALVANIZADO, DN 50 (2"), CONEXÃO ROSQUEADA, INSTALADO EM PRUMADAS - FORNECIMENTO E INSTALAÇÃO. AF_01/2026</t>
  </si>
  <si>
    <t>JOELHO 90 GRAUS, EM FERRO GALVANIZADO, DN 50 (2"), CONEXÃO ROSQUEADA, INSTALADO EM REDE DE ALIMENTAÇÃO PARA HIDRANTE - FORNECIMENTO E INSTALAÇÃO. AF_01/2026</t>
  </si>
  <si>
    <t>JOELHO 90 GRAUS, EM FERRO GALVANIZADO, DN 65 (2 1/2"), CONEXÃO ROSQUEADA, INSTALADO EM PRUMADAS - FORNECIMENTO E INSTALAÇÃO. AF_01/2026</t>
  </si>
  <si>
    <t>JOELHO 90 GRAUS, EM FERRO GALVANIZADO, DN 65 (2 1/2"), CONEXÃO ROSQUEADA, INSTALADO EM REDE DE ALIMENTAÇÃO PARA HIDRANTE - FORNECIMENTO E INSTALAÇÃO. AF_01/2026</t>
  </si>
  <si>
    <t>JOELHO 90 GRAUS, EM FERRO GALVANIZADO, DN 80 (3"), CONEXÃO ROSQUEADA, INSTALADO EM PRUMADAS - FORNECIMENTO E INSTALAÇÃO. AF_01/2026</t>
  </si>
  <si>
    <t>JOELHO 90°, EM FERRO GALVANIZADO, 4", CONEXÃO ROSQUEADA, INSTALADO EM PRUMADAS - FORNECIMENTO E INSTALAÇÃO. AF_01/2026</t>
  </si>
  <si>
    <t>JOELHO 90°, EM FERRO GALVANIZADO, 4", CONEXÃO ROSQUEADA, INSTALADO EM REDE DE ALIMENTAÇÃO PARA HIDRANTE - FORNECIMENTO E INSTALAÇÃO. AF_01/2026</t>
  </si>
  <si>
    <t>LUVA COM REDUÇÃO, EM AÇO, CONEXÃO SOLDADA, DN 20 X 15 MM (3/4" X 1/2"), INSTALADO EM RAMAIS E SUB-RAMAIS DE GÁS - FORNECIMENTO E INSTALAÇÃO. AF_01/2026</t>
  </si>
  <si>
    <t>LUVA COM REDUÇÃO, EM AÇO, CONEXÃO SOLDADA, DN 25 X 20 MM (1 X 3/4"), INSTALADO EM REDE DE ALIMENTAÇÃO PARA HIDRANTE - FORNECIMENTO E INSTALAÇÃO. AF_01/2026</t>
  </si>
  <si>
    <t>LUVA COM REDUÇÃO, EM AÇO, CONEXÃO SOLDADA, DN 25 X 20 MM (1" X 3/4"), INSTALADO EM RAMAIS E SUB-RAMAIS DE GÁS - FORNECIMENTO E INSTALAÇÃO. AF_01/2026</t>
  </si>
  <si>
    <t>LUVA COM REDUÇÃO, EM AÇO, CONEXÃO SOLDADA, DN 25 X 20 MM (1" X 3/4"), INSTALADO EM REDE DE ALIMENTAÇÃO PARA SPRINKLER - FORNECIMENTO E INSTALAÇÃO. AF_01/2026</t>
  </si>
  <si>
    <t>LUVA COM REDUÇÃO, EM AÇO, CONEXÃO SOLDADA, DN 32 X 25 MM (1 1/4" X 1"), INSTALADO EM REDE DE ALIMENTAÇÃO PARA HIDRANTE - FORNECIMENTO E INSTALAÇÃO. AF_01/2026</t>
  </si>
  <si>
    <t>LUVA COM REDUÇÃO, EM AÇO, CONEXÃO SOLDADA, DN 32 X 25 MM (1 1/4" X 1"), INSTALADO EM REDE DE ALIMENTAÇÃO PARA SPRINKLER - FORNECIMENTO E INSTALAÇÃO. AF_01/2026</t>
  </si>
  <si>
    <t>LUVA COM REDUÇÃO, EM AÇO, CONEXÃO SOLDADA, DN 40 X 32 MM (1 1/2" X 1 1/4"), INSTALADO EM REDE DE ALIMENTAÇÃO PARA HIDRANTE - FORNECIMENTO E INSTALAÇÃO. AF_01/2026</t>
  </si>
  <si>
    <t>LUVA COM REDUÇÃO, EM AÇO, CONEXÃO SOLDADA, DN 40 X 32 MM (1 1/2" X 1 1/4"), INSTALADO EM REDE DE ALIMENTAÇÃO PARA SPRINKLER - FORNECIMENTO E INSTALAÇÃO. AF_01/2026</t>
  </si>
  <si>
    <t>LUVA COM REDUÇÃO, EM AÇO, CONEXÃO SOLDADA, DN 50 X 40 MM (2 X 1 1/2"), INSTALADO EM PRUMADAS - FORNECIMENTO E INSTALAÇÃO. AF_01/2026</t>
  </si>
  <si>
    <t>LUVA COM REDUÇÃO, EM AÇO, CONEXÃO SOLDADA, DN 50 X 40 MM (2" X 1 1/2"), INSTALADO EM REDE DE ALIMENTAÇÃO PARA HIDRANTE - FORNECIMENTO E INSTALAÇÃO. AF_01/2026</t>
  </si>
  <si>
    <t>LUVA COM REDUÇÃO, EM AÇO, CONEXÃO SOLDADA, DN 50 X 40 MM (2" X 1 1/2"), INSTALADO EM REDE DE ALIMENTAÇÃO PARA SPRINKLER - FORNECIMENTO E INSTALAÇÃO. AF_01/2026</t>
  </si>
  <si>
    <t>LUVA COM REDUÇÃO, EM AÇO, CONEXÃO SOLDADA, DN 65 X 50 MM (2 1/2" X 2"), INSTALADO EM PRUMADAS - FORNECIMENTO E INSTALAÇÃO. AF_01/2026</t>
  </si>
  <si>
    <t>LUVA COM REDUÇÃO, EM AÇO, CONEXÃO SOLDADA, DN 65 X 50 MM (2 1/2" X 2"), INSTALADO EM REDE DE ALIMENTAÇÃO PARA HIDRANTE - FORNECIMENTO E INSTALAÇÃO. AF_01/2026</t>
  </si>
  <si>
    <t>LUVA COM REDUÇÃO, EM AÇO, CONEXÃO SOLDADA, DN 65 X 50 MM (2 1/2" X 2"), INSTALADO EM REDE DE ALIMENTAÇÃO PARA SPRINKLER - FORNECIMENTO E INSTALAÇÃO. AF_01/2026</t>
  </si>
  <si>
    <t>LUVA COM REDUÇÃO, EM AÇO, CONEXÃO SOLDADA, DN 80 X 65 MM (3" X 2 1/2"), INSTALADO EM PRUMADAS - FORNECIMENTO E INSTALAÇÃO. AF_01/2026</t>
  </si>
  <si>
    <t>LUVA COM REDUÇÃO, EM AÇO, CONEXÃO SOLDADA, DN 80 X 65 MM (3" X 2 1/2"), INSTALADO EM REDE DE ALIMENTAÇÃO PARA HIDRANTE - FORNECIMENTO E INSTALAÇÃO. AF_01/2026</t>
  </si>
  <si>
    <t>LUVA COM REDUÇÃO, EM AÇO, CONEXÃO SOLDADA, DN 80 X 65 MM (3" X 2 1/2"), INSTALADO EM REDE DE ALIMENTAÇÃO PARA SPRINKLER - FORNECIMENTO E INSTALAÇÃO. AF_01/2026</t>
  </si>
  <si>
    <t>LUVA DE REDUÇÃO, EM FERRO GALVANIZADO, 1 1/2" X 1 1/4", CONEXÃO ROSQUEADA, INSTALADO EM REDE DE ALIMENTAÇÃO PARA HIDRANTE - FORNECIMENTO E INSTALAÇÃO. AF_01/2026</t>
  </si>
  <si>
    <t>LUVA DE REDUÇÃO, EM FERRO GALVANIZADO, 1 1/2" X 1 1/4", CONEXÃO ROSQUEADA, INSTALADO EM REDE DE ALIMENTAÇÃO PARA SPRINKLER - FORNECIMENTO E INSTALAÇÃO. AF_01/2026</t>
  </si>
  <si>
    <t>LUVA DE REDUÇÃO, EM FERRO GALVANIZADO, 1 1/2" X 1", CONEXÃO ROSQUEADA, INSTALADO EM REDE DE ALIMENTAÇÃO PARA HIDRANTE - FORNECIMENTO E INSTALAÇÃO. AF_01/2026</t>
  </si>
  <si>
    <t>LUVA DE REDUÇÃO, EM FERRO GALVANIZADO, 1 1/2" X 1", CONEXÃO ROSQUEADA, INSTALADO EM REDE DE ALIMENTAÇÃO PARA SPRINKLER - FORNECIMENTO E INSTALAÇÃO. AF_01/2026</t>
  </si>
  <si>
    <t>LUVA DE REDUÇÃO, EM FERRO GALVANIZADO, 1 1/2" X 3/4", CONEXÃO ROSQUEADA, INSTALADO EM REDE DE ALIMENTAÇÃO PARA HIDRANTE - FORNECIMENTO E INSTALAÇÃO. AF_01/2026</t>
  </si>
  <si>
    <t>LUVA DE REDUÇÃO, EM FERRO GALVANIZADO, 1 1/2" X 3/4", CONEXÃO ROSQUEADA, INSTALADO EM REDE DE ALIMENTAÇÃO PARA SPRINKLER - FORNECIMENTO E INSTALAÇÃO. AF_01/2026</t>
  </si>
  <si>
    <t>LUVA DE REDUÇÃO, EM FERRO GALVANIZADO, 1 1/4" X 1", CONEXÃO ROSQUEADA, INSTALADO EM REDE DE ALIMENTAÇÃO PARA HIDRANTE - FORNECIMENTO E INSTALAÇÃO. AF_01/2026</t>
  </si>
  <si>
    <t>LUVA DE REDUÇÃO, EM FERRO GALVANIZADO, 1 1/4" X 1", CONEXÃO ROSQUEADA, INSTALADO EM REDE DE ALIMENTAÇÃO PARA SPRINKLER - FORNECIMENTO E INSTALAÇÃO. AF_01/2026</t>
  </si>
  <si>
    <t>LUVA DE REDUÇÃO, EM FERRO GALVANIZADO, 1 1/4" X 1/2", CONEXÃO ROSQUEADA, INSTALADO EM REDE DE ALIMENTAÇÃO PARA HIDRANTE - FORNECIMENTO E INSTALAÇÃO. AF_01/2026</t>
  </si>
  <si>
    <t>LUVA DE REDUÇÃO, EM FERRO GALVANIZADO, 1 1/4" X 1/2", CONEXÃO ROSQUEADA, INSTALADO EM REDE DE ALIMENTAÇÃO PARA SPRINKLER - FORNECIMENTO E INSTALAÇÃO. AF_01/2026</t>
  </si>
  <si>
    <t>LUVA DE REDUÇÃO, EM FERRO GALVANIZADO, 1 1/4" X 3/4", CONEXÃO ROSQUEADA, INSTALADO EM REDE DE ALIMENTAÇÃO PARA HIDRANTE - FORNECIMENTO E INSTALAÇÃO. AF_01/2026</t>
  </si>
  <si>
    <t>LUVA DE REDUÇÃO, EM FERRO GALVANIZADO, 1 1/4" X 3/4", CONEXÃO ROSQUEADA, INSTALADO EM REDE DE ALIMENTAÇÃO PARA SPRINKLER - FORNECIMENTO E INSTALAÇÃO. AF_01/2026</t>
  </si>
  <si>
    <t>LUVA DE REDUÇÃO, EM FERRO GALVANIZADO, 1" X 1/2", CONEXÃO ROSQUEADA, INSTALADO EM REDE DE ALIMENTAÇÃO PARA HIDRANTE - FORNECIMENTO E INSTALAÇÃO. AF_01/2026</t>
  </si>
  <si>
    <t>LUVA DE REDUÇÃO, EM FERRO GALVANIZADO, 1" X 1/2", CONEXÃO ROSQUEADA, INSTALADO EM REDE DE ALIMENTAÇÃO PARA SPRINKLER - FORNECIMENTO E INSTALAÇÃO. AF_01/2026</t>
  </si>
  <si>
    <t>LUVA DE REDUÇÃO, EM FERRO GALVANIZADO, 1" X 3/4", CONEXÃO ROSQUEADA, INSTALADO EM REDE DE ALIMENTAÇÃO PARA HIDRANTE - FORNECIMENTO E INSTALAÇÃO. AF_01/2026</t>
  </si>
  <si>
    <t>LUVA DE REDUÇÃO, EM FERRO GALVANIZADO, 1" X 3/4", CONEXÃO ROSQUEADA, INSTALADO EM REDE DE ALIMENTAÇÃO PARA SPRINKLER - FORNECIMENTO E INSTALAÇÃO. AF_01/2026</t>
  </si>
  <si>
    <t>LUVA DE REDUÇÃO, EM FERRO GALVANIZADO, 2 1/2" X 1 1/2", CONEXÃO ROSQUEADA, INSTALADO EM PRUMADAS - FORNECIMENTO E INSTALAÇÃO. AF_01/2026</t>
  </si>
  <si>
    <t>LUVA DE REDUÇÃO, EM FERRO GALVANIZADO, 2 1/2" X 1 1/2", CONEXÃO ROSQUEADA, INSTALADO EM REDE DE ALIMENTAÇÃO PARA HIDRANTE - FORNECIMENTO E INSTALAÇÃO. AF_01/2026</t>
  </si>
  <si>
    <t>LUVA DE REDUÇÃO, EM FERRO GALVANIZADO, 2 1/2" X 1 1/2", CONEXÃO ROSQUEADA, INSTALADO EM REDE DE ALIMENTAÇÃO PARA SPRINKLER - FORNECIMENTO E INSTALAÇÃO. AF_01/2026</t>
  </si>
  <si>
    <t>LUVA DE REDUÇÃO, EM FERRO GALVANIZADO, 2 1/2" X 2", CONEXÃO ROSQUEADA, INSTALADO EM PRUMADAS - FORNECIMENTO E INSTALAÇÃO. AF_01/2026</t>
  </si>
  <si>
    <t>LUVA DE REDUÇÃO, EM FERRO GALVANIZADO, 2 1/2" X 2", CONEXÃO ROSQUEADA, INSTALADO EM REDE DE ALIMENTAÇÃO PARA HIDRANTE - FORNECIMENTO E INSTALAÇÃO. AF_01/2026</t>
  </si>
  <si>
    <t>LUVA DE REDUÇÃO, EM FERRO GALVANIZADO, 2 1/2" X 2", CONEXÃO ROSQUEADA, INSTALADO EM REDE DE ALIMENTAÇÃO PARA SPRINKLER - FORNECIMENTO E INSTALAÇÃO. AF_01/2026</t>
  </si>
  <si>
    <t>LUVA DE REDUÇÃO, EM FERRO GALVANIZADO, 2" X 1 1/2", CONEXÃO ROSQUEADA, INSTALADO EM PRUMADAS - FORNECIMENTO E INSTALAÇÃO. AF_01/2026</t>
  </si>
  <si>
    <t>LUVA DE REDUÇÃO, EM FERRO GALVANIZADO, 2" X 1 1/2", CONEXÃO ROSQUEADA, INSTALADO EM REDE DE ALIMENTAÇÃO PARA HIDRANTE - FORNECIMENTO E INSTALAÇÃO. AF_01/2026</t>
  </si>
  <si>
    <t>LUVA DE REDUÇÃO, EM FERRO GALVANIZADO, 2" X 1 1/2", CONEXÃO ROSQUEADA, INSTALADO EM REDE DE ALIMENTAÇÃO PARA SPRINKLER - FORNECIMENTO E INSTALAÇÃO. AF_01/2026</t>
  </si>
  <si>
    <t>LUVA DE REDUÇÃO, EM FERRO GALVANIZADO, 2" X 1 1/4", CONEXÃO ROSQUEADA, INSTALADO EM PRUMADAS - FORNECIMENTO E INSTALAÇÃO. AF_01/2026</t>
  </si>
  <si>
    <t>LUVA DE REDUÇÃO, EM FERRO GALVANIZADO, 2" X 1 1/4", CONEXÃO ROSQUEADA, INSTALADO EM REDE DE ALIMENTAÇÃO PARA HIDRANTE - FORNECIMENTO E INSTALAÇÃO. AF_01/2026</t>
  </si>
  <si>
    <t>LUVA DE REDUÇÃO, EM FERRO GALVANIZADO, 2" X 1 1/4", CONEXÃO ROSQUEADA, INSTALADO EM REDE DE ALIMENTAÇÃO PARA SPRINKLER - FORNECIMENTO E INSTALAÇÃO. AF_01/2026</t>
  </si>
  <si>
    <t>LUVA DE REDUÇÃO, EM FERRO GALVANIZADO, 2" X 1", CONEXÃO ROSQUEADA, INSTALADO EM PRUMADAS - FORNECIMENTO E INSTALAÇÃO. AF_01/2026</t>
  </si>
  <si>
    <t>LUVA DE REDUÇÃO, EM FERRO GALVANIZADO, 2" X 1", CONEXÃO ROSQUEADA, INSTALADO EM REDE DE ALIMENTAÇÃO PARA HIDRANTE - FORNECIMENTO E INSTALAÇÃO. AF_01/2026</t>
  </si>
  <si>
    <t>LUVA DE REDUÇÃO, EM FERRO GALVANIZADO, 2" X 1", CONEXÃO ROSQUEADA, INSTALADO EM REDE DE ALIMENTAÇÃO PARA SPRINKLER - FORNECIMENTO E INSTALAÇÃO. AF_01/2026</t>
  </si>
  <si>
    <t>LUVA DE REDUÇÃO, EM FERRO GALVANIZADO, 3" X 1 1/2", CONEXÃO ROSQUEADA, INSTALADO EM PRUMADAS - FORNECIMENTO E INSTALAÇÃO. AF_01/2026</t>
  </si>
  <si>
    <t>LUVA DE REDUÇÃO, EM FERRO GALVANIZADO, 3" X 2 1/2", CONEXÃO ROSQUEADA, INSTALADO EM PRUMADAS - FORNECIMENTO E INSTALAÇÃO. AF_01/2026</t>
  </si>
  <si>
    <t>LUVA DE REDUÇÃO, EM FERRO GALVANIZADO, 3" X 2 1/2", CONEXÃO ROSQUEADA, INSTALADO EM REDE DE ALIMENTAÇÃO PARA HIDRANTE - FORNECIMENTO E INSTALAÇÃO. AF_01/2026</t>
  </si>
  <si>
    <t>LUVA DE REDUÇÃO, EM FERRO GALVANIZADO, 3" X 2 1/2", CONEXÃO ROSQUEADA, INSTALADO EM REDE DE ALIMENTAÇÃO PARA SPRINKLER - FORNECIMENTO E INSTALAÇÃO. AF_01/2026</t>
  </si>
  <si>
    <t>LUVA DE REDUÇÃO, EM FERRO GALVANIZADO, 3" X 2", CONEXÃO ROSQUEADA, INSTALADO EM PRUMADAS - FORNECIMENTO E INSTALAÇÃO. AF_01/2026</t>
  </si>
  <si>
    <t>LUVA DE REDUÇÃO, EM FERRO GALVANIZADO, 3" X 2", CONEXÃO ROSQUEADA, INSTALADO EM REDE DE ALIMENTAÇÃO PARA HIDRANTE - FORNECIMENTO E INSTALAÇÃO. AF_01/2026</t>
  </si>
  <si>
    <t>LUVA DE REDUÇÃO, EM FERRO GALVANIZADO, 3" X 2", CONEXÃO ROSQUEADA, INSTALADO EM REDE DE ALIMENTAÇÃO PARA SPRINKLER - FORNECIMENTO E INSTALAÇÃO. AF_01/2026</t>
  </si>
  <si>
    <t>LUVA DE REDUÇÃO, EM FERRO GALVANIZADO, 3/4" X 1/2", CONEXÃO ROSQUEADA, INSTALADO EM RAMAIS E SUB-RAMAIS DE GÁS - FORNECIMENTO E INSTALAÇÃO. AF_01/2026</t>
  </si>
  <si>
    <t>LUVA DE REDUÇÃO, EM FERRO GALVANIZADO, 4" X 2 1/2", CONEXÃO ROSQUEADA, INSTALADO EM PRUMADAS - FORNECIMENTO E INSTALAÇÃO. AF_01/2026</t>
  </si>
  <si>
    <t>LUVA DE REDUÇÃO, EM FERRO GALVANIZADO, 4" X 2 1/2", CONEXÃO ROSQUEADA, INSTALADO EM REDE DE ALIMENTAÇÃO PARA HIDRANTE - FORNECIMENTO E INSTALAÇÃO. AF_01/2026</t>
  </si>
  <si>
    <t>LUVA DE REDUÇÃO, EM FERRO GALVANIZADO, 4" X 2", CONEXÃO ROSQUEADA, INSTALADO EM PRUMADAS - FORNECIMENTO E INSTALAÇÃO. AF_01/2026</t>
  </si>
  <si>
    <t>LUVA DE REDUÇÃO, EM FERRO GALVANIZADO, 4" X 2", CONEXÃO ROSQUEADA, INSTALADO EM REDE DE ALIMENTAÇÃO PARA HIDRANTE - FORNECIMENTO E INSTALAÇÃO. AF_01/2026</t>
  </si>
  <si>
    <t>LUVA DE REDUÇÃO, EM FERRO GALVANIZADO, 4" X 3", CONEXÃO ROSQUEADA, INSTALADO EM PRUMADAS - FORNECIMENTO E INSTALAÇÃO. AF_01/2026</t>
  </si>
  <si>
    <t>LUVA DE REDUÇÃO, EM FERRO GALVANIZADO, 4" X 3", CONEXÃO ROSQUEADA, INSTALADO EM REDE DE ALIMENTAÇÃO PARA HIDRANTE - FORNECIMENTO E INSTALAÇÃO. AF_01/2026</t>
  </si>
  <si>
    <t>LUVA, EM AÇO, CONEXÃO SOLDADA, DN 15 (1/2"), INSTALADO EM RAMAIS E SUB-RAMAIS DE GÁS - FORNECIMENTO E INSTALAÇÃO. AF_01/2026</t>
  </si>
  <si>
    <t>LUVA, EM AÇO, CONEXÃO SOLDADA, DN 20 (3/4"), INSTALADO EM RAMAIS E SUB-RAMAIS DE GÁS - FORNECIMENTO E INSTALAÇÃO. AF_01/2026</t>
  </si>
  <si>
    <t>LUVA, EM AÇO, CONEXÃO SOLDADA, DN 25 (1"), INSTALADO EM RAMAIS E SUB-RAMAIS DE GÁS - FORNECIMENTO E INSTALAÇÃO. AF_01/2026</t>
  </si>
  <si>
    <t>LUVA, EM AÇO, CONEXÃO SOLDADA, DN 25 (1"), INSTALADO EM REDE DE ALIMENTAÇÃO PARA HIDRANTE - FORNECIMENTO E INSTALAÇÃO. AF_01/2026</t>
  </si>
  <si>
    <t>LUVA, EM AÇO, CONEXÃO SOLDADA, DN 25 (1"), INSTALADO EM REDE DE ALIMENTAÇÃO PARA SPRINKLER - FORNECIMENTO E INSTALAÇÃO. AF_01/2026</t>
  </si>
  <si>
    <t>LUVA, EM AÇO, CONEXÃO SOLDADA, DN 32 (1 1/4"), INSTALADO EM REDE DE ALIMENTAÇÃO PARA HIDRANTE - FORNECIMENTO E INSTALAÇÃO. AF_01/2026</t>
  </si>
  <si>
    <t>LUVA, EM AÇO, CONEXÃO SOLDADA, DN 32 (1 1/4"), INSTALADO EM REDE DE ALIMENTAÇÃO PARA SPRINKLER - FORNECIMENTO E INSTALAÇÃO. AF_01/2026</t>
  </si>
  <si>
    <t>LUVA, EM AÇO, CONEXÃO SOLDADA, DN 40 (1 1/2"), INSTALADO EM REDE DE ALIMENTAÇÃO PARA HIDRANTE - FORNECIMENTO E INSTALAÇÃO. AF_01/2026</t>
  </si>
  <si>
    <t>LUVA, EM AÇO, CONEXÃO SOLDADA, DN 40 (1 1/2"), INSTALADO EM REDE DE ALIMENTAÇÃO PARA SPRINKLER - FORNECIMENTO E INSTALAÇÃO. AF_01/2026</t>
  </si>
  <si>
    <t>LUVA, EM AÇO, CONEXÃO SOLDADA, DN 50 (2"), INSTALADO EM PRUMADAS - FORNECIMENTO E INSTALAÇÃO. AF_01/2026</t>
  </si>
  <si>
    <t>LUVA, EM AÇO, CONEXÃO SOLDADA, DN 50 (2"), INSTALADO EM REDE DE ALIMENTAÇÃO PARA HIDRANTE - FORNECIMENTO E INSTALAÇÃO. AF_01/2026</t>
  </si>
  <si>
    <t>LUVA, EM AÇO, CONEXÃO SOLDADA, DN 50 (2"), INSTALADO EM REDE DE ALIMENTAÇÃO PARA SPRINKLER - FORNECIMENTO E INSTALAÇÃO. AF_01/2026</t>
  </si>
  <si>
    <t>LUVA, EM AÇO, CONEXÃO SOLDADA, DN 65 (2 1/2"), INSTALADO EM PRUMADAS - FORNECIMENTO E INSTALAÇÃO. AF_01/2026</t>
  </si>
  <si>
    <t>LUVA, EM AÇO, CONEXÃO SOLDADA, DN 65 (2 1/2"), INSTALADO EM REDE DE ALIMENTAÇÃO PARA HIDRANTE - FORNECIMENTO E INSTALAÇÃO. AF_01/2026</t>
  </si>
  <si>
    <t>LUVA, EM AÇO, CONEXÃO SOLDADA, DN 65 (2 1/2"), INSTALADO EM REDE DE ALIMENTAÇÃO PARA SPRINKLER - FORNECIMENTO E INSTALAÇÃO. AF_01/2026</t>
  </si>
  <si>
    <t>LUVA, EM AÇO, CONEXÃO SOLDADA, DN 80 (3"), INSTALADO EM PRUMADAS - FORNECIMENTO E INSTALAÇÃO. AF_01/2026</t>
  </si>
  <si>
    <t>LUVA, EM AÇO, CONEXÃO SOLDADA, DN 80 (3"), INSTALADO EM REDE DE ALIMENTAÇÃO PARA HIDRANTE - FORNECIMENTO E INSTALAÇÃO. AF_01/2026</t>
  </si>
  <si>
    <t>LUVA, EM AÇO, CONEXÃO SOLDADA, DN 80 (3"), INSTALADO EM REDE DE ALIMENTAÇÃO PARA SPRINKLER - FORNECIMENTO E INSTALAÇÃO. AF_01/2026</t>
  </si>
  <si>
    <t>LUVA, EM FERRO GALVANIZADO, 4", CONEXÃO ROSQUEADA, INSTALADO EM PRUMADAS - FORNECIMENTO E INSTALAÇÃO. AF_01/2026</t>
  </si>
  <si>
    <t>LUVA, EM FERRO GALVANIZADO, 4", CONEXÃO ROSQUEADA, INSTALADO EM REDE DE ALIMENTAÇÃO PARA HIDRANTE - FORNECIMENTO E INSTALAÇÃO. AF_01/2026</t>
  </si>
  <si>
    <t>LUVA, EM FERRO GALVANIZADO, CONEXÃO ROSQUEADA, DN 15 (1/2"), INSTALADO EM RAMAIS E SUB-RAMAIS DE GÁS - FORNECIMENTO E INSTALAÇÃO. AF_01/2026</t>
  </si>
  <si>
    <t>LUVA, EM FERRO GALVANIZADO, CONEXÃO ROSQUEADA, DN 20 (3/4"), INSTALADO EM RAMAIS E SUB-RAMAIS DE GÁS - FORNECIMENTO E INSTALAÇÃO. AF_01/2026</t>
  </si>
  <si>
    <t>LUVA, EM FERRO GALVANIZADO, CONEXÃO ROSQUEADA, DN 25 (1"), INSTALADO EM RAMAIS E SUB-RAMAIS DE GÁS - FORNECIMENTO E INSTALAÇÃO. AF_01/2026</t>
  </si>
  <si>
    <t>LUVA, EM FERRO GALVANIZADO, CONEXÃO ROSQUEADA, DN 25 (1"), INSTALADO EM REDE DE ALIMENTAÇÃO PARA SPRINKLER - FORNECIMENTO E INSTALAÇÃO. AF_01/2026</t>
  </si>
  <si>
    <t>LUVA, EM FERRO GALVANIZADO, CONEXÃO ROSQUEADA, DN 32 (1 1/4"), INSTALADO EM REDE DE ALIMENTAÇÃO PARA SPRINKLER - FORNECIMENTO E INSTALAÇÃO. AF_01/2026</t>
  </si>
  <si>
    <t>LUVA, EM FERRO GALVANIZADO, CONEXÃO ROSQUEADA, DN 40 (1 1/2"), INSTALADO EM REDE DE ALIMENTAÇÃO PARA SPRINKLER - FORNECIMENTO E INSTALAÇÃO. AF_01/2026</t>
  </si>
  <si>
    <t>LUVA, EM FERRO GALVANIZADO, CONEXÃO ROSQUEADA, DN 50 (2"), INSTALADO EM REDE DE ALIMENTAÇÃO PARA SPRINKLER - FORNECIMENTO E INSTALAÇÃO. AF_01/2026</t>
  </si>
  <si>
    <t>LUVA, EM FERRO GALVANIZADO, CONEXÃO ROSQUEADA, DN 65 (2 1/2"), INSTALADO EM REDE DE ALIMENTAÇÃO PARA SPRINKLER - FORNECIMENTO E INSTALAÇÃO. AF_01/2026</t>
  </si>
  <si>
    <t>LUVA, EM FERRO GALVANIZADO, CONEXÃO ROSQUEADA, DN 80 (3"), INSTALADO EM REDE DE ALIMENTAÇÃO PARA SPRINKLER - FORNECIMENTO E INSTALAÇÃO. AF_01/2026</t>
  </si>
  <si>
    <t>LUVA, EM FERRO GALVANIZADO, DN 25 (1"), CONEXÃO ROSQUEADA, INSTALADO EM REDE DE ALIMENTAÇÃO PARA HIDRANTE - FORNECIMENTO E INSTALAÇÃO. AF_01/2026</t>
  </si>
  <si>
    <t>LUVA, EM FERRO GALVANIZADO, DN 32 (1 1/4"), CONEXÃO ROSQUEADA, INSTALADO EM REDE DE ALIMENTAÇÃO PARA HIDRANTE - FORNECIMENTO E INSTALAÇÃO. AF_01/2026</t>
  </si>
  <si>
    <t>LUVA, EM FERRO GALVANIZADO, DN 40 (1 1/2"), CONEXÃO ROSQUEADA, INSTALADO EM REDE DE ALIMENTAÇÃO PARA HIDRANTE - FORNECIMENTO E INSTALAÇÃO. AF_01/2026</t>
  </si>
  <si>
    <t>LUVA, EM FERRO GALVANIZADO, DN 50 (2"), CONEXÃO ROSQUEADA, INSTALADO EM PRUMADAS - FORNECIMENTO E INSTALAÇÃO. AF_01/2026</t>
  </si>
  <si>
    <t>LUVA, EM FERRO GALVANIZADO, DN 50 (2"), CONEXÃO ROSQUEADA, INSTALADO EM REDE DE ALIMENTAÇÃO PARA HIDRANTE - FORNECIMENTO E INSTALAÇÃO. AF_01/2026</t>
  </si>
  <si>
    <t>LUVA, EM FERRO GALVANIZADO, DN 65 (2 1/2"), CONEXÃO ROSQUEADA, INSTALADO EM PRUMADAS - FORNECIMENTO E INSTALAÇÃO. AF_01/2026</t>
  </si>
  <si>
    <t>LUVA, EM FERRO GALVANIZADO, DN 65 (2 1/2"), CONEXÃO ROSQUEADA, INSTALADO EM REDE DE ALIMENTAÇÃO PARA HIDRANTE - FORNECIMENTO E INSTALAÇÃO. AF_01/2026</t>
  </si>
  <si>
    <t>LUVA, EM FERRO GALVANIZADO, DN 80 (3"), CONEXÃO ROSQUEADA, INSTALADO EM PRUMADAS - FORNECIMENTO E INSTALAÇÃO. AF_01/2026</t>
  </si>
  <si>
    <t>LUVA, EM FERRO GALVANIZADO, DN 80 (3"), CONEXÃO ROSQUEADA, INSTALADO EM REDE DE ALIMENTAÇÃO PARA HIDRANTE - FORNECIMENTO E INSTALAÇÃO. AF_01/2026</t>
  </si>
  <si>
    <t>MANÔMETRO 0 A 200 PSI (0 A 14 KGF/CM2), D = 50MM - FORNECIMENTO E INSTALAÇÃO. AF_01/2026</t>
  </si>
  <si>
    <t>NIPLE, EM FERRO GALVANIZADO, 4", CONEXÃO ROSQUEADA, INSTALADO EM PRUMADAS - FORNECIMENTO E INSTALAÇÃO. AF_01/2026</t>
  </si>
  <si>
    <t>NIPLE, EM FERRO GALVANIZADO, 4", CONEXÃO ROSQUEADA, INSTALADO EM REDE DE ALIMENTAÇÃO PARA HIDRANTE - FORNECIMENTO E INSTALAÇÃO. AF_01/2026</t>
  </si>
  <si>
    <t>NIPLE, EM FERRO GALVANIZADO, CONEXÃO ROSQUEADA, DN 15 (1/2"), INSTALADO EM RAMAIS E SUB-RAMAIS DE GÁS - FORNECIMENTO E INSTALAÇÃO. AF_01/2026</t>
  </si>
  <si>
    <t>NIPLE, EM FERRO GALVANIZADO, CONEXÃO ROSQUEADA, DN 20 (3/4"), INSTALADO EM RAMAIS E SUB-RAMAIS DE GÁS - FORNECIMENTO E INSTALAÇÃO. AF_01/2026</t>
  </si>
  <si>
    <t>NIPLE, EM FERRO GALVANIZADO, CONEXÃO ROSQUEADA, DN 25 (1"), INSTALADO EM RAMAIS E SUB-RAMAIS DE GÁS - FORNECIMENTO E INSTALAÇÃO. AF_01/2026</t>
  </si>
  <si>
    <t>NIPLE, EM FERRO GALVANIZADO, CONEXÃO ROSQUEADA, DN 25 (1"), INSTALADO EM REDE DE ALIMENTAÇÃO PARA SPRINKLER - FORNECIMENTO E INSTALAÇÃO. AF_01/2026</t>
  </si>
  <si>
    <t>NIPLE, EM FERRO GALVANIZADO, CONEXÃO ROSQUEADA, DN 32 (1 1/4"), INSTALADO EM REDE DE ALIMENTAÇÃO PARA SPRINKLER - FORNECIMENTO E INSTALAÇÃO. AF_01/2026</t>
  </si>
  <si>
    <t>NIPLE, EM FERRO GALVANIZADO, CONEXÃO ROSQUEADA, DN 40 (1 1/2"), INSTALADO EM REDE DE ALIMENTAÇÃO PARA SPRINKLER - FORNECIMENTO E INSTALAÇÃO. AF_01/2026</t>
  </si>
  <si>
    <t>NIPLE, EM FERRO GALVANIZADO, CONEXÃO ROSQUEADA, DN 50 (2"), INSTALADO EM REDE DE ALIMENTAÇÃO PARA SPRINKLER - FORNECIMENTO E INSTALAÇÃO. AF_01/2026</t>
  </si>
  <si>
    <t>NIPLE, EM FERRO GALVANIZADO, CONEXÃO ROSQUEADA, DN 65 (2 1/2"), INSTALADO EM REDE DE ALIMENTAÇÃO PARA SPRINKLER - FORNECIMENTO E INSTALAÇÃO. AF_01/2026</t>
  </si>
  <si>
    <t>NIPLE, EM FERRO GALVANIZADO, CONEXÃO ROSQUEADA, DN 80 (3"), INSTALADO EM REDE DE ALIMENTAÇÃO PARA SPRINKLER - FORNECIMENTO E INSTALAÇÃO. AF_01/2026</t>
  </si>
  <si>
    <t>NIPLE, EM FERRO GALVANIZADO, DN 25 (1"), CONEXÃO ROSQUEADA, INSTALADO EM REDE DE ALIMENTAÇÃO PARA HIDRANTE - FORNECIMENTO E INSTALAÇÃO. AF_01/2026</t>
  </si>
  <si>
    <t>NIPLE, EM FERRO GALVANIZADO, DN 32 (1 1/4"), CONEXÃO ROSQUEADA, INSTALADO EM REDE DE ALIMENTAÇÃO PARA HIDRANTE - FORNECIMENTO E INSTALAÇÃO. AF_01/2026</t>
  </si>
  <si>
    <t>NIPLE, EM FERRO GALVANIZADO, DN 40 (1 1/2"), CONEXÃO ROSQUEADA, INSTALADO EM REDE DE ALIMENTAÇÃO PARA HIDRANTE - FORNECIMENTO E INSTALAÇÃO. AF_01/2026</t>
  </si>
  <si>
    <t>NIPLE, EM FERRO GALVANIZADO, DN 50 (2"), CONEXÃO ROSQUEADA, INSTALADO EM PRUMADAS - FORNECIMENTO E INSTALAÇÃO. AF_01/2026</t>
  </si>
  <si>
    <t>NIPLE, EM FERRO GALVANIZADO, DN 50 (2"), CONEXÃO ROSQUEADA, INSTALADO EM REDE DE ALIMENTAÇÃO PARA HIDRANTE - FORNECIMENTO E INSTALAÇÃO. AF_01/2026</t>
  </si>
  <si>
    <t>NIPLE, EM FERRO GALVANIZADO, DN 65 (2 1/2"), CONEXÃO ROSQUEADA, INSTALADO EM PRUMADAS - FORNECIMENTO E INSTALAÇÃO. AF_01/2026</t>
  </si>
  <si>
    <t>NIPLE, EM FERRO GALVANIZADO, DN 65 (2 1/2"), CONEXÃO ROSQUEADA, INSTALADO EM REDE DE ALIMENTAÇÃO PARA HIDRANTE - FORNECIMENTO E INSTALAÇÃO. AF_01/2026</t>
  </si>
  <si>
    <t>NIPLE, EM FERRO GALVANIZADO, DN 80 (3"), CONEXÃO ROSQUEADA, INSTALADO EM PRUMADAS - FORNECIMENTO E INSTALAÇÃO. AF_01/2026</t>
  </si>
  <si>
    <t>NIPLE, EM FERRO GALVANIZADO, DN 80 (3"), CONEXÃO ROSQUEADA, INSTALADO EM REDE DE ALIMENTAÇÃO PARA HIDRANTE - FORNECIMENTO E INSTALAÇÃO. AF_01/2026</t>
  </si>
  <si>
    <t>REGISTRO DE RECALQUE, HIDRANTE SUBTERRÂNEO PREDIAL, 65 MM - FORNECIMENTO E INSTALAÇÃO. AF_01/2026</t>
  </si>
  <si>
    <t>SPRINKLER TIPO PENDENTE, 68 °C, UNIÃO POR ROSCA DN 15 (1/2") - FORNECIMENTO E INSTALAÇÃO. AF_01/2026</t>
  </si>
  <si>
    <t>TUBO DE AÇO GALVANIZADO COM COSTURA, CLASSE MÉDIA, CONEXÃO RANHURADA, DN 50 (2"), INSTALADO EM PRUMADAS - FORNECIMENTO E INSTALAÇÃO. AF_01/2026</t>
  </si>
  <si>
    <t>TUBO DE AÇO GALVANIZADO COM COSTURA, CLASSE MÉDIA, CONEXÃO RANHURADA, DN 65 (2 1/2"), INSTALADO EM PRUMADAS - FORNECIMENTO E INSTALAÇÃO. AF_01/2026</t>
  </si>
  <si>
    <t>TUBO DE AÇO GALVANIZADO COM COSTURA, CLASSE MÉDIA, CONEXÃO RANHURADA, DN 80 (3"), INSTALADO EM PRUMADAS - FORNECIMENTO E INSTALAÇÃO. AF_01/2026</t>
  </si>
  <si>
    <t>TUBO DE AÇO GALVANIZADO COM COSTURA, CLASSE MÉDIA, CONEXÃO ROSQUEADA, DN 15 (1/2"), INSTALADO EM RAMAIS E SUB-RAMAIS DE GÁS - FORNECIMENTO E INSTALAÇÃO. AF_01/2026</t>
  </si>
  <si>
    <t>TUBO DE AÇO GALVANIZADO COM COSTURA, CLASSE MÉDIA, CONEXÃO ROSQUEADA, DN 20 (3/4"), INSTALADO EM RAMAIS E SUB-RAMAIS DE GÁS - FORNECIMENTO E INSTALAÇÃO. AF_01/2026</t>
  </si>
  <si>
    <t>TUBO DE AÇO GALVANIZADO COM COSTURA, CLASSE MÉDIA, CONEXÃO ROSQUEADA, DN 25 (1"), INSTALADO EM RAMAIS E SUB-RAMAIS DE GÁS - FORNECIMENTO E INSTALAÇÃO. AF_01/2026</t>
  </si>
  <si>
    <t>TUBO DE AÇO GALVANIZADO COM COSTURA, CLASSE MÉDIA, CONEXÃO ROSQUEADA, DN 25 (1"), INSTALADO EM REDE DE ALIMENTAÇÃO PARA SPRINKLER - FORNECIMENTO E INSTALAÇÃO. AF_01/2026</t>
  </si>
  <si>
    <t>TUBO DE AÇO GALVANIZADO COM COSTURA, CLASSE MÉDIA, CONEXÃO ROSQUEADA, DN 32 (1 1/4"), INSTALADO EM REDE DE ALIMENTAÇÃO PARA SPRINKLER - FORNECIMENTO E INSTALAÇÃO. AF_01/2026</t>
  </si>
  <si>
    <t>TUBO DE AÇO GALVANIZADO COM COSTURA, CLASSE MÉDIA, CONEXÃO ROSQUEADA, DN 40 (1 1/2"), INSTALADO EM REDE DE ALIMENTAÇÃO PARA SPRINKLER - FORNECIMENTO E INSTALAÇÃO. AF_01/2026</t>
  </si>
  <si>
    <t>TUBO DE AÇO GALVANIZADO COM COSTURA, CLASSE MÉDIA, CONEXÃO ROSQUEADA, DN 50 (2"), INSTALADO EM REDE DE ALIMENTAÇÃO PARA SPRINKLER - FORNECIMENTO E INSTALAÇÃO. AF_01/2026</t>
  </si>
  <si>
    <t>TUBO DE AÇO GALVANIZADO COM COSTURA, CLASSE MÉDIA, CONEXÃO ROSQUEADA, DN 65 (2 1/2"), INSTALADO EM REDE DE ALIMENTAÇÃO PARA SPRINKLER - FORNECIMENTO E INSTALAÇÃO. AF_01/2026</t>
  </si>
  <si>
    <t>TUBO DE AÇO GALVANIZADO COM COSTURA, CLASSE MÉDIA, CONEXÃO ROSQUEADA, DN 80 (3"), INSTALADO EM REDE DE ALIMENTAÇÃO PARA SPRINKLER - FORNECIMENTO E INSTALAÇÃO. AF_01/2026</t>
  </si>
  <si>
    <t>TUBO DE AÇO GALVANIZADO COM COSTURA, CLASSE MÉDIA, DN 100 (4"), CONEXÃO ROSQUEADA, INSTALADO EM PRUMADAS - FORNECIMENTO E INSTALAÇÃO. AF_01/2026</t>
  </si>
  <si>
    <t>TUBO DE AÇO GALVANIZADO COM COSTURA, CLASSE MÉDIA, DN 100 (4"), CONEXÃO ROSQUEADA, INSTALADO EM REDE DE ALIMENTAÇÃO PARA HIDRANTE - FORNECIMENTO E INSTALAÇÃO. AF_01/2026</t>
  </si>
  <si>
    <t>TUBO DE AÇO GALVANIZADO COM COSTURA, CLASSE MÉDIA, DN 25 (1"), CONEXÃO ROSQUEADA, INSTALADO EM REDE DE ALIMENTAÇÃO PARA HIDRANTE - FORNECIMENTO E INSTALAÇÃO. AF_01/2026</t>
  </si>
  <si>
    <t>TUBO DE AÇO GALVANIZADO COM COSTURA, CLASSE MÉDIA, DN 32 (1 1/4"), CONEXÃO ROSQUEADA, INSTALADO EM REDE DE ALIMENTAÇÃO PARA HIDRANTE - FORNECIMENTO E INSTALAÇÃO. AF_01/2026</t>
  </si>
  <si>
    <t>TUBO DE AÇO GALVANIZADO COM COSTURA, CLASSE MÉDIA, DN 40 (1 1/2"), CONEXÃO ROSQUEADA, INSTALADO EM REDE DE ALIMENTAÇÃO PARA HIDRANTE - FORNECIMENTO E INSTALAÇÃO. AF_01/2026</t>
  </si>
  <si>
    <t>TUBO DE AÇO GALVANIZADO COM COSTURA, CLASSE MÉDIA, DN 50 (2"), CONEXÃO ROSQUEADA, INSTALADO EM PRUMADAS - FORNECIMENTO E INSTALAÇÃO. AF_01/2026</t>
  </si>
  <si>
    <t>TUBO DE AÇO GALVANIZADO COM COSTURA, CLASSE MÉDIA, DN 50 (2"), CONEXÃO ROSQUEADA, INSTALADO EM REDE DE ALIMENTAÇÃO PARA HIDRANTE - FORNECIMENTO E INSTALAÇÃO. AF_01/2026</t>
  </si>
  <si>
    <t>TUBO DE AÇO GALVANIZADO COM COSTURA, CLASSE MÉDIA, DN 65 (2 1/2"), CONEXÃO ROSQUEADA, INSTALADO EM PRUMADAS - FORNECIMENTO E INSTALAÇÃO. AF_01/2026</t>
  </si>
  <si>
    <t>TUBO DE AÇO GALVANIZADO COM COSTURA, CLASSE MÉDIA, DN 65 (2 1/2"), CONEXÃO ROSQUEADA, INSTALADO EM REDE DE ALIMENTAÇÃO PARA HIDRANTE - FORNECIMENTO E INSTALAÇÃO. AF_01/2026</t>
  </si>
  <si>
    <t>TUBO DE AÇO GALVANIZADO COM COSTURA, CLASSE MÉDIA, DN 80 (3"), CONEXÃO ROSQUEADA, INSTALADO EM PRUMADAS - FORNECIMENTO E INSTALAÇÃO. AF_01/2026</t>
  </si>
  <si>
    <t>TUBO DE AÇO GALVANIZADO COM COSTURA, CLASSE MÉDIA, DN 80 (3"), CONEXÃO ROSQUEADA, INSTALADO EM REDE DE ALIMENTAÇÃO PARA HIDRANTE - FORNECIMENTO E INSTALAÇÃO. AF_01/2026</t>
  </si>
  <si>
    <t>TUBO DE AÇO PRETO SEM COSTURA, CLASSE MÉDIA, CONEXÃO SOLDADA, DN 15 (1/2"), INSTALADO EM RAMAIS E SUB-RAMAIS DE GÁS - FORNECIMENTO E INSTALAÇÃO. AF_01/2026</t>
  </si>
  <si>
    <t>TUBO DE AÇO PRETO SEM COSTURA, CLASSE MÉDIA, CONEXÃO SOLDADA, DN 20 (3/4"), INSTALADO EM RAMAIS E SUB-RAMAIS DE GÁS - FORNECIMENTO E INSTALAÇÃO. AF_01/2026</t>
  </si>
  <si>
    <t>TUBO DE AÇO PRETO SEM COSTURA, CLASSE MÉDIA, CONEXÃO SOLDADA, DN 25 (1"), INSTALADO EM RAMAIS E SUB-RAMAIS DE GÁS - FORNECIMENTO E INSTALAÇÃO. AF_01/2026</t>
  </si>
  <si>
    <t>TUBO DE AÇO PRETO SEM COSTURA, CONEXÃO SOLDADA, DN 25 (1"), INSTALADO EM REDE DE ALIMENTAÇÃO PARA HIDRANTE - FORNECIMENTO E INSTALAÇÃO. AF_01/2026</t>
  </si>
  <si>
    <t>TUBO DE AÇO PRETO SEM COSTURA, CONEXÃO SOLDADA, DN 25 (1"), INSTALADO EM REDE DE ALIMENTAÇÃO PARA SPRINKLER - FORNECIMENTO E INSTALAÇÃO. AF_01/2026</t>
  </si>
  <si>
    <t>TUBO DE AÇO PRETO SEM COSTURA, CONEXÃO SOLDADA, DN 32 (1 1/4"), INSTALADO EM REDE DE ALIMENTAÇÃO PARA HIDRANTE - FORNECIMENTO E INSTALAÇÃO. AF_01/2026</t>
  </si>
  <si>
    <t>TUBO DE AÇO PRETO SEM COSTURA, CONEXÃO SOLDADA, DN 32 (1 1/4"), INSTALADO EM REDE DE ALIMENTAÇÃO PARA SPRINKLER - FORNECIMENTO E INSTALAÇÃO. AF_01/2026</t>
  </si>
  <si>
    <t>TUBO DE AÇO PRETO SEM COSTURA, CONEXÃO SOLDADA, DN 40 (1 1/2"), INSTALADO EM REDE DE ALIMENTAÇÃO PARA HIDRANTE - FORNECIMENTO E INSTALAÇÃO. AF_01/2026</t>
  </si>
  <si>
    <t>TUBO DE AÇO PRETO SEM COSTURA, CONEXÃO SOLDADA, DN 40 (1 1/2"), INSTALADO EM REDE DE ALIMENTAÇÃO PARA SPRINKLER - FORNECIMENTO E INSTALAÇÃO. AF_01/2026</t>
  </si>
  <si>
    <t>TUBO DE AÇO PRETO SEM COSTURA, CONEXÃO SOLDADA, DN 50 (2"), INSTALADO EM PRUMADAS - FORNECIMENTO E INSTALAÇÃO. AF_01/2026</t>
  </si>
  <si>
    <t>TUBO DE AÇO PRETO SEM COSTURA, CONEXÃO SOLDADA, DN 50 (2"), INSTALADO EM REDE DE ALIMENTAÇÃO PARA HIDRANTE - FORNECIMENTO E INSTALAÇÃO. AF_01/2026</t>
  </si>
  <si>
    <t>TUBO DE AÇO PRETO SEM COSTURA, CONEXÃO SOLDADA, DN 50 (2"), INSTALADO EM REDE DE ALIMENTAÇÃO PARA SPRINKLER - FORNECIMENTO E INSTALAÇÃO. AF_01/2026</t>
  </si>
  <si>
    <t>TUBO DE AÇO PRETO SEM COSTURA, CONEXÃO SOLDADA, DN 65 (2 1/2"), INSTALADO EM PRUMADAS - FORNECIMENTO E INSTALAÇÃO. AF_01/2026</t>
  </si>
  <si>
    <t>TUBO DE AÇO PRETO SEM COSTURA, CONEXÃO SOLDADA, DN 65 (2 1/2"), INSTALADO EM REDE DE ALIMENTAÇÃO PARA HIDRANTE - FORNECIMENTO E INSTALAÇÃO. AF_01/2026</t>
  </si>
  <si>
    <t>TUBO DE AÇO PRETO SEM COSTURA, CONEXÃO SOLDADA, DN 65 (2 1/2"), INSTALADO EM REDE DE ALIMENTAÇÃO PARA SPRINKLER - FORNECIMENTO E INSTALAÇÃO. AF_01/2026</t>
  </si>
  <si>
    <t>TUBO DE AÇO PRETO SEM COSTURA, CONEXÃO SOLDADA, DN 80 (3"), INSTALADO EM PRUMADAS - FORNECIMENTO E INSTALAÇÃO. AF_01/2026</t>
  </si>
  <si>
    <t>TUBO DE AÇO PRETO SEM COSTURA, CONEXÃO SOLDADA, DN 80 (3"), INSTALADO EM REDE DE ALIMENTAÇÃO PARA HIDRANTE - FORNECIMENTO E INSTALAÇÃO. AF_01/2026</t>
  </si>
  <si>
    <t>TUBO DE AÇO PRETO SEM COSTURA, CONEXÃO SOLDADA, DN 80 (3"), INSTALADO EM REDE DE ALIMENTAÇÃO PARA SPRINKLER - FORNECIMENTO E INSTALAÇÃO. AF_01/2026</t>
  </si>
  <si>
    <t>TÊ, EM AÇO, CONEXÃO RANHURADA, DN 50 (2"), INSTALADO EM PRUMADAS - FORNECIMENTO E INSTALAÇÃO. AF_01/2026</t>
  </si>
  <si>
    <t>TÊ, EM AÇO, CONEXÃO RANHURADA, DN 65 (2 1/2"), INSTALADO EM PRUMADAS - FORNECIMENTO E INSTALAÇÃO. AF_01/2026</t>
  </si>
  <si>
    <t>TÊ, EM AÇO, CONEXÃO RANHURADA, DN 80 (3"), INSTALADO EM PRUMADAS - FORNECIMENTO E INSTALAÇÃO. AF_01/2026</t>
  </si>
  <si>
    <t>TÊ, EM AÇO, CONEXÃO SOLDADA, DN 15 (1/2"), INSTALADO EM RAMAIS E SUB-RAMAIS DE GÁS - FORNECIMENTO E INSTALAÇÃO. AF_01/2026</t>
  </si>
  <si>
    <t>TÊ, EM AÇO, CONEXÃO SOLDADA, DN 20 (3/4"), INSTALADO EM RAMAIS E SUB-RAMAIS DE GÁS - FORNECIMENTO E INSTALAÇÃO. AF_01/2026</t>
  </si>
  <si>
    <t>TÊ, EM AÇO, CONEXÃO SOLDADA, DN 25 (1"), INSTALADO EM RAMAIS E SUB-RAMAIS DE GÁS - FORNECIMENTO E INSTALAÇÃO. AF_01/2026</t>
  </si>
  <si>
    <t>TÊ, EM AÇO, CONEXÃO SOLDADA, DN 25 (1"), INSTALADO EM REDE DE ALIMENTAÇÃO PARA HIDRANTE - FORNECIMENTO E INSTALAÇÃO. AF_01/2026</t>
  </si>
  <si>
    <t>TÊ, EM AÇO, CONEXÃO SOLDADA, DN 25 (1"), INSTALADO EM REDE DE ALIMENTAÇÃO PARA SPRINKLER - FORNECIMENTO E INSTALAÇÃO. AF_01/2026</t>
  </si>
  <si>
    <t>TÊ, EM AÇO, CONEXÃO SOLDADA, DN 32 (1 1/4"), INSTALADO EM REDE DE ALIMENTAÇÃO PARA HIDRANTE - FORNECIMENTO E INSTALAÇÃO. AF_01/2026</t>
  </si>
  <si>
    <t>TÊ, EM AÇO, CONEXÃO SOLDADA, DN 32 (1 1/4"), INSTALADO EM REDE DE ALIMENTAÇÃO PARA SPRINKLER - FORNECIMENTO E INSTALAÇÃO. AF_01/2026</t>
  </si>
  <si>
    <t>TÊ, EM AÇO, CONEXÃO SOLDADA, DN 40 (1 1/2"), INSTALADO EM REDE DE ALIMENTAÇÃO PARA HIDRANTE - FORNECIMENTO E INSTALAÇÃO. AF_01/2026</t>
  </si>
  <si>
    <t>TÊ, EM AÇO, CONEXÃO SOLDADA, DN 40 (1 1/2"), INSTALADO EM REDE DE ALIMENTAÇÃO PARA SPRINKLER - FORNECIMENTO E INSTALAÇÃO. AF_01/2026</t>
  </si>
  <si>
    <t>TÊ, EM AÇO, CONEXÃO SOLDADA, DN 50 (2"), INSTALADO EM PRUMADAS - FORNECIMENTO E INSTALAÇÃO. AF_01/2026</t>
  </si>
  <si>
    <t>TÊ, EM AÇO, CONEXÃO SOLDADA, DN 50 (2"), INSTALADO EM REDE DE ALIMENTAÇÃO PARA HIDRANTE - FORNECIMENTO E INSTALAÇÃO. AF_01/2026</t>
  </si>
  <si>
    <t>TÊ, EM AÇO, CONEXÃO SOLDADA, DN 50 (2"), INSTALADO EM REDE DE ALIMENTAÇÃO PARA SPRINKLER - FORNECIMENTO E INSTALAÇÃO. AF_01/2026</t>
  </si>
  <si>
    <t>TÊ, EM AÇO, CONEXÃO SOLDADA, DN 65 (2 1/2"), INSTALADO EM PRUMADAS - FORNECIMENTO E INSTALAÇÃO. AF_01/2026</t>
  </si>
  <si>
    <t>TÊ, EM AÇO, CONEXÃO SOLDADA, DN 65 (2 1/2"), INSTALADO EM REDE DE ALIMENTAÇÃO PARA HIDRANTE - FORNECIMENTO E INSTALAÇÃO. AF_01/2026</t>
  </si>
  <si>
    <t>TÊ, EM AÇO, CONEXÃO SOLDADA, DN 65 (2 1/2"), INSTALADO EM REDE DE ALIMENTAÇÃO PARA SPRINKLER - FORNECIMENTO E INSTALAÇÃO. AF_01/2026</t>
  </si>
  <si>
    <t>TÊ, EM AÇO, CONEXÃO SOLDADA, DN 80 (3"), INSTALADO EM PRUMADAS - FORNECIMENTO E INSTALAÇÃO. AF_01/2026</t>
  </si>
  <si>
    <t>TÊ, EM AÇO, CONEXÃO SOLDADA, DN 80 (3"), INSTALADO EM REDE DE ALIMENTAÇÃO PARA HIDRANTE - FORNECIMENTO E INSTALAÇÃO. AF_01/2026</t>
  </si>
  <si>
    <t>TÊ, EM AÇO, CONEXÃO SOLDADA, DN 80 (3"), INSTALADO EM REDE DE ALIMENTAÇÃO PARA SPRINKLER - FORNECIMENTO E INSTALAÇÃO. AF_01/2026</t>
  </si>
  <si>
    <t>TÊ, EM FERRO GALVANIZADO, 4", CONEXÃO ROSQUEADA, INSTALADO EM PRUMADAS - FORNECIMENTO E INSTALAÇÃO. AF_01/2026</t>
  </si>
  <si>
    <t>TÊ, EM FERRO GALVANIZADO, 4", CONEXÃO ROSQUEADA, INSTALADO EM REDE DE ALIMENTAÇÃO PARA HIDRANTE - FORNECIMENTO E INSTALAÇÃO. AF_01/2026</t>
  </si>
  <si>
    <t>TÊ, EM FERRO GALVANIZADO, CONEXÃO ROSQUEADA, DN 15 (1/2"), INSTALADO EM RAMAIS E SUB-RAMAIS DE GÁS - FORNECIMENTO E INSTALAÇÃO. AF_01/2026</t>
  </si>
  <si>
    <t>TÊ, EM FERRO GALVANIZADO, CONEXÃO ROSQUEADA, DN 20 (3/4"), INSTALADO EM RAMAIS E SUB-RAMAIS DE GÁS - FORNECIMENTO E INSTALAÇÃO. AF_01/2026</t>
  </si>
  <si>
    <t>TÊ, EM FERRO GALVANIZADO, CONEXÃO ROSQUEADA, DN 25 (1"), INSTALADO EM RAMAIS E SUB-RAMAIS DE GÁS - FORNECIMENTO E INSTALAÇÃO. AF_01/2026</t>
  </si>
  <si>
    <t>TÊ, EM FERRO GALVANIZADO, CONEXÃO ROSQUEADA, DN 25 (1"), INSTALADO EM REDE DE ALIMENTAÇÃO PARA HIDRANTE - FORNECIMENTO E INSTALAÇÃO. AF_01/2026</t>
  </si>
  <si>
    <t>TÊ, EM FERRO GALVANIZADO, CONEXÃO ROSQUEADA, DN 25 (1"), INSTALADO EM REDE DE ALIMENTAÇÃO PARA SPRINKLER - FORNECIMENTO E INSTALAÇÃO. AF_01/2026</t>
  </si>
  <si>
    <t>TÊ, EM FERRO GALVANIZADO, CONEXÃO ROSQUEADA, DN 32 (1 1/4"), INSTALADO EM REDE DE ALIMENTAÇÃO PARA HIDRANTE - FORNECIMENTO E INSTALAÇÃO. AF_01/2026</t>
  </si>
  <si>
    <t>TÊ, EM FERRO GALVANIZADO, CONEXÃO ROSQUEADA, DN 32 (1 1/4"), INSTALADO EM REDE DE ALIMENTAÇÃO PARA SPRINKLER - FORNECIMENTO E INSTALAÇÃO. AF_01/2026</t>
  </si>
  <si>
    <t>TÊ, EM FERRO GALVANIZADO, CONEXÃO ROSQUEADA, DN 40 (1 1/2"), INSTALADO EM REDE DE ALIMENTAÇÃO PARA HIDRANTE - FORNECIMENTO E INSTALAÇÃO. AF_01/2026</t>
  </si>
  <si>
    <t>TÊ, EM FERRO GALVANIZADO, CONEXÃO ROSQUEADA, DN 40 (1 1/2"), INSTALADO EM REDE DE ALIMENTAÇÃO PARA SPRINKLER - FORNECIMENTO E INSTALAÇÃO. AF_01/2026</t>
  </si>
  <si>
    <t>TÊ, EM FERRO GALVANIZADO, CONEXÃO ROSQUEADA, DN 50 (2"), INSTALADO EM REDE DE ALIMENTAÇÃO PARA HIDRANTE - FORNECIMENTO E INSTALAÇÃO- FORNECIMENTO E INSTALAÇÃO. AF_01/2026</t>
  </si>
  <si>
    <t>TÊ, EM FERRO GALVANIZADO, CONEXÃO ROSQUEADA, DN 50 (2"), INSTALADO EM REDE DE ALIMENTAÇÃO PARA SPRINKLER - FORNECIMENTO E INSTALAÇÃO. AF_01/2026</t>
  </si>
  <si>
    <t>TÊ, EM FERRO GALVANIZADO, CONEXÃO ROSQUEADA, DN 65 (2 1/2"), INSTALADO EM REDE DE ALIMENTAÇÃO PARA HIDRANTE - FORNECIMENTO E INSTALAÇÃO. AF_01/2026</t>
  </si>
  <si>
    <t>TÊ, EM FERRO GALVANIZADO, CONEXÃO ROSQUEADA, DN 65 (2 1/2"), INSTALADO EM REDE DE ALIMENTAÇÃO PARA SPRINKLER - FORNECIMENTO E INSTALAÇÃO. AF_01/2026</t>
  </si>
  <si>
    <t>TÊ, EM FERRO GALVANIZADO, CONEXÃO ROSQUEADA, DN 80 (3"), INSTALADO EM REDE DE ALIMENTAÇÃO PARA HIDRANTE - FORNECIMENTO E INSTALAÇÃO. AF_01/2026</t>
  </si>
  <si>
    <t>TÊ, EM FERRO GALVANIZADO, CONEXÃO ROSQUEADA, DN 80 (3"), INSTALADO EM REDE DE ALIMENTAÇÃO PARA SPRINKLER - FORNECIMENTO E INSTALAÇÃO. AF_01/2026</t>
  </si>
  <si>
    <t>TÊ, EM FERRO GALVANIZADO, DN 50 (2"), CONEXÃO ROSQUEADA, INSTALADO EM PRUMADAS - FORNECIMENTO E INSTALAÇÃO. AF_01/2026</t>
  </si>
  <si>
    <t>TÊ, EM FERRO GALVANIZADO, DN 65 (2 1/2"), CONEXÃO ROSQUEADA, INSTALADO EM PRUMADAS - FORNECIMENTO E INSTALAÇÃO. AF_01/2026</t>
  </si>
  <si>
    <t>TÊ, EM FERRO GALVANIZADO, DN 80 (3"), CONEXÃO ROSQUEADA, INSTALADO EM PRUMADAS - FORNECIMENTO E INSTALAÇÃO. AF_01/2026</t>
  </si>
  <si>
    <t>UNIÃO, EM FERRO GALVANIZADO, 4", CONEXÃO ROSQUEADA, INSTALADO EM PRUMADAS - FORNECIMENTO E INSTALAÇÃO. AF_01/2026</t>
  </si>
  <si>
    <t>UNIÃO, EM FERRO GALVANIZADO, 4", CONEXÃO ROSQUEADA, INSTALADO EM REDE DE ALIMENTAÇÃO PARA HIDRANTE - FORNECIMENTO E INSTALAÇÃO. AF_01/2026</t>
  </si>
  <si>
    <t>UNIÃO, EM FERRO GALVANIZADO, CONEXÃO ROSQUEADA, DN 15 (1/2"), INSTALADO EM RAMAIS E SUB-RAMAIS DE GÁS - FORNECIMENTO E INSTALAÇÃO. AF_01/2026</t>
  </si>
  <si>
    <t>UNIÃO, EM FERRO GALVANIZADO, CONEXÃO ROSQUEADA, DN 20 (3/4"), INSTALADO EM RAMAIS E SUB-RAMAIS DE GÁS - FORNECIMENTO E INSTALAÇÃO. AF_01/2026</t>
  </si>
  <si>
    <t>UNIÃO, EM FERRO GALVANIZADO, CONEXÃO ROSQUEADA, DN 25 (1"), INSTALADO EM RAMAIS E SUB-RAMAIS DE GÁS - FORNECIMENTO E INSTALAÇÃO. AF_01/2026</t>
  </si>
  <si>
    <t>UNIÃO, EM FERRO GALVANIZADO, CONEXÃO ROSQUEADA, DN 25 (1"), INSTALADO EM REDE DE ALIMENTAÇÃO PARA SPRINKLER - FORNECIMENTO E INSTALAÇÃO. AF_01/2026</t>
  </si>
  <si>
    <t>UNIÃO, EM FERRO GALVANIZADO, CONEXÃO ROSQUEADA, DN 32 (1 1/4"), INSTALADO EM REDE DE ALIMENTAÇÃO PARA SPRINKLER - FORNECIMENTO E INSTALAÇÃO. AF_01/2026</t>
  </si>
  <si>
    <t>UNIÃO, EM FERRO GALVANIZADO, CONEXÃO ROSQUEADA, DN 40 (1 1/2"), INSTALADO EM REDE DE ALIMENTAÇÃO PARA SPRINKLER - FORNECIMENTO E INSTALAÇÃO. AF_01/2026</t>
  </si>
  <si>
    <t>UNIÃO, EM FERRO GALVANIZADO, CONEXÃO ROSQUEADA, DN 50 (2"), INSTALADO EM REDE DE ALIMENTAÇÃO PARA SPRINKLER - FORNECIMENTO E INSTALAÇÃO. AF_01/2026</t>
  </si>
  <si>
    <t>UNIÃO, EM FERRO GALVANIZADO, CONEXÃO ROSQUEADA, DN 65 (2 1/2"), INSTALADO EM REDE DE ALIMENTAÇÃO PARA SPRINKLER - FORNECIMENTO E INSTALAÇÃO. AF_01/2026</t>
  </si>
  <si>
    <t>UNIÃO, EM FERRO GALVANIZADO, CONEXÃO ROSQUEADA, DN 80 (3"), INSTALADO EM REDE DE ALIMENTAÇÃO PARA SPRINKLER - FORNECIMENTO E INSTALAÇÃO. AF_01/2026</t>
  </si>
  <si>
    <t>UNIÃO, EM FERRO GALVANIZADO, DN 25 (1"), CONEXÃO ROSQUEADA, INSTALADO EM REDE DE ALIMENTAÇÃO PARA HIDRANTE - FORNECIMENTO E INSTALAÇÃO. AF_01/2026</t>
  </si>
  <si>
    <t>UNIÃO, EM FERRO GALVANIZADO, DN 32 (1 1/4"), CONEXÃO ROSQUEADA, INSTALADO EM REDE DE ALIMENTAÇÃO PARA HIDRANTE - FORNECIMENTO E INSTALAÇÃO. AF_01/2026</t>
  </si>
  <si>
    <t>UNIÃO, EM FERRO GALVANIZADO, DN 40 (1 1/2"), CONEXÃO ROSQUEADA, INSTALADO EM REDE DE ALIMENTAÇÃO PARA HIDRANTE - FORNECIMENTO E INSTALAÇÃO. AF_01/2026</t>
  </si>
  <si>
    <t>UNIÃO, EM FERRO GALVANIZADO, DN 50 (2"), CONEXÃO ROSQUEADA, INSTALADO EM PRUMADAS - FORNECIMENTO E INSTALAÇÃO. AF_01/2026</t>
  </si>
  <si>
    <t>UNIÃO, EM FERRO GALVANIZADO, DN 50 (2"), CONEXÃO ROSQUEADA, INSTALADO EM REDE DE ALIMENTAÇÃO PARA HIDRANTE - FORNECIMENTO E INSTALAÇÃO. AF_01/2026</t>
  </si>
  <si>
    <t>UNIÃO, EM FERRO GALVANIZADO, DN 65 (2 1/2"), CONEXÃO ROSQUEADA, INSTALADO EM PRUMADAS - FORNECIMENTO E INSTALAÇÃO. AF_01/2026</t>
  </si>
  <si>
    <t>UNIÃO, EM FERRO GALVANIZADO, DN 65 (2 1/2"), CONEXÃO ROSQUEADA, INSTALADO EM REDE DE ALIMENTAÇÃO PARA HIDRANTE - FORNECIMENTO E INSTALAÇÃO. AF_01/2026</t>
  </si>
  <si>
    <t>UNIÃO, EM FERRO GALVANIZADO, DN 80 (3"), CONEXÃO ROSQUEADA, INSTALADO EM PRUMADAS - FORNECIMENTO E INSTALAÇÃO. AF_01/2026</t>
  </si>
  <si>
    <t>UNIÃO, EM FERRO GALVANIZADO, DN 80 (3"), CONEXÃO ROSQUEADA, INSTALADO EM REDE DE ALIMENTAÇÃO PARA HIDRANTE - FORNECIMENTO E INSTALAÇÃO. AF_01/2026</t>
  </si>
  <si>
    <t>ACABAMENTO MONOCOMANDO PARA CHUVEIRO - FORNECIMENTO E INSTALAÇÃO. AF_02/2026</t>
  </si>
  <si>
    <t>APARELHO MISTURADOR DE MESA PARA LAVATÓRIO, PADRÃO MÉDIO - FORNECIMENTO E INSTALAÇÃO. AF_02/2026</t>
  </si>
  <si>
    <t>APARELHO MISTURADOR DE MESA PARA PIA DE COZINHA, PADRÃO MÉDIO - FORNECIMENTO E INSTALAÇÃO. AF_02/2026</t>
  </si>
  <si>
    <t>ASSENTO SANITÁRIO CONVENCIONAL - FORNECIMENTO E INSTALAÇÃO. AF_02/2026</t>
  </si>
  <si>
    <t>ASSENTO SANITÁRIO INFANTIL - FORNECIMENTO E INSTALAÇÃO. AF_02/2026</t>
  </si>
  <si>
    <t>ASSENTO SANITÁRIO PARA PCD - FORNECIMENTO E INSTALAÇÃO. AF_02/2026</t>
  </si>
  <si>
    <t>BACIA SANITÁRIA COM CAIXA ACOPLADA LOUÇA BRANCA - FORNECIMENTO E INSTALAÇÃO. AF_02/2026</t>
  </si>
  <si>
    <t>BACIA SANITÁRIA COM CAIXA ACOPLADA LOUÇA BRANCA - PADRÃO MÉDIO, INCLUSO ENGATE FLEXÍVEL EM METAL CROMADO, 1/2" X 40 CM - FORNECIMENTO E INSTALAÇÃO. AF_02/2026</t>
  </si>
  <si>
    <t>BACIA SANITÁRIA COM CAIXA ACOPLADA LOUÇA BRANCA, INCLUSO ENGATE FLEXÍVEL EM PLÁSTICO BRANCO, 1/2" X 40 CM - FORNECIMENTO E INSTALAÇÃO. AF_02/2026</t>
  </si>
  <si>
    <t>BACIA SANITÁRIA COM CAIXA ACOPLADA PARA PCD COM FURO FRONTAL EM LOUÇA BRANCA SEM ASSENTO - FORNECIMENTO E INSTALAÇÃO. AF_02/2026</t>
  </si>
  <si>
    <t>BACIA SANITÁRIA COM CAIXA ACOPLADA, LOUÇA BRANCA - PADRÃO ALTO - FORNECIMENTO E INSTALAÇÃO. AF_02/2026</t>
  </si>
  <si>
    <t>BACIA SANITÁRIA EM LOUÇA BRANCA PARA PCD SEM FURO FRONTAL, COM TUBO DE LIGAÇÃO CROMADO, SEM ASSENTO - FORNECIMENTO E INSTALAÇÃO. AF_02/2026_PS</t>
  </si>
  <si>
    <t>BACIA SANITÁRIA EM LOUÇA BRANCA, COM TUBO DE LIGAÇÃO CROMADO - FORNECIMENTO E INSTALAÇÃO. AF_02/2026_PS</t>
  </si>
  <si>
    <t>BACIA SANITÁRIA INFANTIL LOUÇA BRANCA, COM TUBO DE LIGAÇÃO CROMADO - FORNECIMENTO E INSTALAÇÃO. AF_02/2026_PS</t>
  </si>
  <si>
    <t>BANCADA DE GRANITO CINZA POLIDO, DE 0,50 X 0,60 M, PARA LAVATÓRIO - FORNECIMENTO E INSTALAÇÃO. AF_02/2026</t>
  </si>
  <si>
    <t>BANCADA DE GRANITO CINZA POLIDO, DE 1,50 X 0,60 M, PARA PIA DE COZINHA - FORNECIMENTO E INSTALAÇÃO. AF_02/2026</t>
  </si>
  <si>
    <t>BANCADA DE GRANITO CINZA POLIDO, DE 2,00 X 0,60 M, PARA LAVATÓRIO - FORNECIMENTO E INSTALAÇÃO. AF_02/2026</t>
  </si>
  <si>
    <t>BANCADA DE GRANITO CINZA POLIDO, DE 3,00 X 0,60 M, PARA LAVATÓRIO - FORNECIMENTO E INSTALAÇÃO. AF_02/2026</t>
  </si>
  <si>
    <t>BANCADA DE MÁRMORE BRANCO POLIDO, DE 0,50 X 0,60 M, PARA LAVATÓRIO - FORNECIMENTO E INSTALAÇÃO. AF_02/2026</t>
  </si>
  <si>
    <t>BANCADA DE MÁRMORE BRANCO POLIDO, DE 1,50 X 0,60 M, PARA PIA DE COZINHA - FORNECIMENTO E INSTALAÇÃO. AF_02/2026</t>
  </si>
  <si>
    <t>BANCADA DE MÁRMORE SINTÉTICO 120 X 60CM, COM CUBA INTEGRADA, INCLUSO SIFÃO TIPO FLEXÍVEL EM PVC, VÁLVULA EM PLÁSTICO CROMADO TIPO AMERICANA E TORNEIRA CROMADA LONGA, DE PAREDE, PADRÃO POPULAR - FORNECIMENTO E INSTALAÇÃO. AF_02/2026</t>
  </si>
  <si>
    <t>BANCADA DE MÁRMORE SINTÉTICO 120 X 60CM, COM CUBA INTEGRADA, INCLUSO SIFÃO TIPO GARRAFA EM PVC, VÁLVULA EM PLÁSTICO CROMADO TIPO AMERICANA E TORNEIRA CROMADA LONGA, DE PAREDE, PADRÃO POPULAR - FORNECIMENTO E INSTALAÇÃO. AF_02/2026</t>
  </si>
  <si>
    <t>BANCADA DE MÁRMORE SINTÉTICO, DE 120 X 60CM, COM CUBA INTEGRADA - FORNECIMENTO E INSTALAÇÃO. AF_02/2026</t>
  </si>
  <si>
    <t>BANCADA GRANITO CINZA 150 X 60 CM, COM CUBA DE EMBUTIR DE AÇO, VÁLVULA AMERICANA EM METAL, SIFÃO FLEXÍVEL EM PVC, ENGATE FLEXÍVEL 30 CM, TORNEIRA CROMADA LONGA, DE PAREDE, 1/2" OU 3/4", P/ COZINHA, PADRÃO POPULAR - FORNEC. E INSTALAÇÃO. AF_02/2026</t>
  </si>
  <si>
    <t>BANCADA GRANITO CINZA, 50 X 60 CM, INCL. CUBA DE EMBUTIR OVAL LOUÇA BRANCA 35 X 50 CM, VÁLVULA METAL CROMADO, SIFÃO FLEXÍVEL PVC, ENGATE 30 CM FLEXÍVEL PLÁSTICO E TORNEIRA CROMADA DE MESA, PADRÃO POPULAR - FORNEC. E INSTALAÇÃO. AF_02/2026</t>
  </si>
  <si>
    <t>BANCADA MÁRMORE BRANCO 150 X 60 CM, COM CUBA DE EMBUTIR DE AÇO, VÁLVULA AMERICANA E SIFÃO TIPO GARRAFA EM METAL, ENGATE FLEXÍVEL 30 CM, TORNEIRA CROMADA, DE MESA, 1/2" OU 3/4", PARA PIA COZINHA, PADRÃO ALTO - FORNEC. E INSTALAÇÃO. AF_02/2026</t>
  </si>
  <si>
    <t>BANCADA MÁRMORE BRANCO, 50 X 60 CM, INCLUSO CUBA DE EMBUTIR OVAL EM LOUÇA BRANCA 35 X 50 CM, VÁLVULA, SIFÃO TIPO GARRAFA E ENGATE FLEXÍVEL 40 CM EM METAL CROMADO E APARELHO MISTURADOR DE MESA, PADRÃO MÉDIO - FORNEC. E INSTALAÇÃO. AF_02/2026</t>
  </si>
  <si>
    <t>BANCO ARTICULADO, EM AÇO INOX, PARA PCD, FIXADO NA PAREDE - FORNECIMENTO E INSTALAÇÃO. AF_02/2026</t>
  </si>
  <si>
    <t>BARRA DE APOIO EM "L", EM AÇO INOX POLIDO 70 X 70 CM, FIXADA NA PAREDE - FORNECIMENTO E INSTALAÇÃO. AF_02/2026</t>
  </si>
  <si>
    <t>BARRA DE APOIO EM "L", EM AÇO INOX POLIDO 80 X 80 CM, FIXADA NA PAREDE - FORNECIMENTO E INSTALAÇÃO. AF_02/2026</t>
  </si>
  <si>
    <t>BARRA DE APOIO LATERAL ARTICULADA, COM TRAVA, EM AÇO INOX POLIDO, FIXADA NA PAREDE - FORNECIMENTO E INSTALAÇÃO. AF_02/2026</t>
  </si>
  <si>
    <t>BARRA DE APOIO RETA, EM ALUMÍNIO, COMPRIMENTO 60 CM, FIXADA NA PAREDE - FORNECIMENTO E INSTALAÇÃO. AF_02/2026</t>
  </si>
  <si>
    <t>BARRA DE APOIO RETA, EM ALUMÍNIO, COMPRIMENTO 70 CM, FIXADA NA PAREDE - FORNECIMENTO E INSTALAÇÃO. AF_02/2026</t>
  </si>
  <si>
    <t>BARRA DE APOIO RETA, EM ALUMÍNIO, COMPRIMENTO 80 CM, FIXADA NA PAREDE - FORNECIMENTO E INSTALAÇÃO. AF_02/2026</t>
  </si>
  <si>
    <t>BARRA DE APOIO RETA, EM ALUMÍNIO, COMPRIMENTO 90 CM, FIXADA NA PAREDE - FORNECIMENTO E INSTALAÇÃO. AF_02/2026</t>
  </si>
  <si>
    <t>BARRA DE APOIO RETA, EM AÇO INOX POLIDO, COMPRIMENTO 40 CM, FIXADA NA PAREDE - FORNECIMENTO E INSTALAÇÃO. AF_02/2026</t>
  </si>
  <si>
    <t>BARRA DE APOIO RETA, EM AÇO INOX POLIDO, COMPRIMENTO 60 CM, FIXADA NA PAREDE - FORNECIMENTO E INSTALAÇÃO. AF_02/2026</t>
  </si>
  <si>
    <t>BARRA DE APOIO RETA, EM AÇO INOX POLIDO, COMPRIMENTO 70 CM, FIXADA NA PAREDE - FORNECIMENTO E INSTALAÇÃO. AF_02/2026</t>
  </si>
  <si>
    <t>BARRA DE APOIO RETA, EM AÇO INOX POLIDO, COMPRIMENTO 80 CM, FIXADA NA PAREDE - FORNECIMENTO E INSTALAÇÃO. AF_02/2026</t>
  </si>
  <si>
    <t>BARRA DE APOIO RETA, EM AÇO INOX POLIDO, COMPRIMENTO 90 CM, FIXADA NA PAREDE - FORNECIMENTO E INSTALAÇÃO. AF_02/2026</t>
  </si>
  <si>
    <t>CABIDE METÁLICO TIPO GANCHO EM METAL CROMADO, INCLUSO FIXAÇÃO. AF_02/2026</t>
  </si>
  <si>
    <t>CHUVEIRO ELÉTRICO COMUM CORPO PLÁSTICO, TIPO DUCHA - FORNECIMENTO E INSTALAÇÃO. AF_02/2026</t>
  </si>
  <si>
    <t>CUBA DE EMBUTIR DE AÇO INOXIDÁVEL MÉDIA, INCLUSO VÁLVULA TIPO AMERICANA E SIFÃO TIPO GARRAFA EM METAL CROMADO - FORNECIMENTO E INSTALAÇÃO. AF_02/2026</t>
  </si>
  <si>
    <t>CUBA DE EMBUTIR DE AÇO INOXIDÁVEL MÉDIA, INCLUSO VÁLVULA TIPO AMERICANA EM METAL CROMADO E SIFÃO FLEXÍVEL EM PVC - FORNECIMENTO E INSTALAÇÃO. AF_02/2026</t>
  </si>
  <si>
    <t>CUBA DE EMBUTIR OVAL EM LOUÇA BRANCA, 35 X 50 CM OU EQUIVALENTE, INCLUSO VÁLVULA E SIFÃO TIPO GARRAFA EM METAL CROMADO - FORNECIMENTO E INSTALAÇÃO. AF_02/2026</t>
  </si>
  <si>
    <t>CUBA DE EMBUTIR OVAL EM LOUÇA BRANCA, 35 X 50 CM OU EQUIVALENTE, INCLUSO VÁLVULA EM METAL CROMADO E SIFÃO FLEXÍVEL EM PVC - FORNECIMENTO E INSTALAÇÃO. AF_02/2026</t>
  </si>
  <si>
    <t>CUBA DE EMBUTIR OVAL EM LOUÇA BRANCA, 35 X 50CM OU EQUIVALENTE - FORNECIMENTO E INSTALAÇÃO. AF_02/2026</t>
  </si>
  <si>
    <t>CUBA DE EMBUTIR REDONDA EM LOUÇA BRANCA, 36 CM OU EQUIVALENTE - FORNECIMENTO E INSTALAÇÃO. AF_02/2026</t>
  </si>
  <si>
    <t>CUBA DE EMBUTIR RETANGULAR DE AÇO INOXIDÁVEL, 46 X 30 X 12 CM - FORNECIMENTO E INSTALAÇÃO. AF_02/2026</t>
  </si>
  <si>
    <t>CUBA DE EMBUTIR RETANGULAR DE AÇO INOXIDÁVEL, 56 X 33 X 12 CM - FORNECIMENTO E INSTALAÇÃO. AF_02/2026</t>
  </si>
  <si>
    <t>DISPENSER DE MESA, PARA SABONETE LÍQUIDO ACABAMENTO METAL CROMADO, ACIONAMENTO HIDROMECÂNICO POR LEVE PRESSÃO MANUAL. AF_02/2026</t>
  </si>
  <si>
    <t>DISPENSER DE PLÁSTICO COM ALAVANCA PARA TOALHA DE PAPEL EM BOBINA, INCLUSO FIXAÇÃO. AF_02/2026</t>
  </si>
  <si>
    <t>DISPENSER DE PLÁSTICO PARA PAPEL HIGIÊNICO, INCLUSO FIXAÇÃO. AF_02/2026</t>
  </si>
  <si>
    <t>DISPENSER DE PLÁSTICO PARA TOALHA DE PAPEL INTERFOLHADA, INCLUSO FIXAÇÃO. AF_02/2026</t>
  </si>
  <si>
    <t>DUCHA HIGIÊNICA EM METAL CROMADO, COM GATILHO E REGISTRO - FORNECIMENTO E INSTALAÇÃO. AF_02/2026</t>
  </si>
  <si>
    <t>ENGATE FLEXÍVEL EM INOX, 1/2" X 30 CM - FORNECIMENTO E INSTALAÇÃO. AF_02/2026</t>
  </si>
  <si>
    <t>ENGATE FLEXÍVEL EM INOX, 1/2" X 40 CM - FORNECIMENTO E INSTALAÇÃO. AF_02/2026</t>
  </si>
  <si>
    <t>ENGATE FLEXÍVEL EM PLÁSTICO BRANCO, 1/2" X 30CM - FORNECIMENTO E INSTALAÇÃO. AF_02/2026</t>
  </si>
  <si>
    <t>ENGATE FLEXÍVEL EM PLÁSTICO BRANCO, 1/2" X 40CM - FORNECIMENTO E INSTALAÇÃO. AF_02/2026</t>
  </si>
  <si>
    <t>KIT DE ACESSÓRIOS PARA BANHEIRO EM METAL CROMADO, 5 PEÇAS, INCLUSO FIXAÇÃO. AF_02/2026</t>
  </si>
  <si>
    <t>LAVATÓRIO LOUÇA BRANCA COM COLUNA SUSPENSA, PCD, *43 X 53* CM - FORNECIMENTO E INSTALAÇÃO. AF_02/2026</t>
  </si>
  <si>
    <t>LAVATÓRIO LOUÇA BRANCA COM COLUNA, *44 X 35* CM, PADRÃO POPULAR - FORNECIMENTO E INSTALAÇÃO. AF_02/2026</t>
  </si>
  <si>
    <t>LAVATÓRIO LOUÇA BRANCA COM COLUNA, *44 X 35* CM, PADRÃO POPULAR, INCLUSO SIFÃO FLEXÍVEL EM PVC, VÁLVULA E ENGATE FLEXÍVEL 30 CM EM PLÁSTICO E COM TORNEIRA CROMADA PADRÃO POPULAR - FORNECIMENTO E INSTALAÇÃO. AF_02/2026</t>
  </si>
  <si>
    <t>LAVATÓRIO LOUÇA BRANCA COM COLUNA, *54 X 44* CM OU EQUIVALENTE, PADRÃO MÉDIO - FORNECIMENTO E INSTALAÇÃO. AF_02/2026</t>
  </si>
  <si>
    <t>LAVATÓRIO LOUÇA BRANCA COM COLUNA, 45 X 55 CM OU EQUIVALENTE, PADRÃO MÉDIO, INCLUSO SIFÃO TIPO GARRAFA, VÁLVULA E ENGATE FLEXÍVEL DE 40 CM EM METAL CROMADO, COM APARELHO MISTURADOR PADRÃO MÉDIO - FORNECIMENTO E INSTALAÇÃO. AF_02/2026</t>
  </si>
  <si>
    <t>LAVATÓRIO LOUÇA BRANCA COM COLUNA, 45 X 55 CM OU EQUIVALENTE, PADRÃO MÉDIO, INCLUSO SIFÃO TIPO GARRAFA, VÁLVULA E ENGATE FLEXÍVEL DE 40 CM EM METAL CROMADO, COM TORNEIRA CROMADA DE MESA, PADRÃO MÉDIO - FORNECIMENTO E INSTALAÇÃO. AF_02/2026</t>
  </si>
  <si>
    <t>LAVATÓRIO LOUÇA BRANCA SUSPENSO, *40 X 30* CM OU EQUIVALENTE, PADRÃO POPULAR - FORNECIMENTO E INSTALAÇÃO. AF_02/2026</t>
  </si>
  <si>
    <t>LAVATÓRIO LOUÇA BRANCA SUSPENSO, *40 X 30* CM OU EQUIVALENTE, PADRÃO POPULAR, INCLUSO SIFÃO FLEXÍVEL EM PVC, VÁLVULA E ENGATE FLEXÍVEL 30 CM EM PLÁSTICO E TORNEIRA CROMADA DE MESA, PADRÃO POPULAR - FORNECIMENTO E INSTALAÇÃO. AF_02/2026</t>
  </si>
  <si>
    <t>LAVATÓRIO LOUÇA BRANCA SUSPENSO, *40 X 30* CM OU EQUIVALENTE, PADRÃO POPULAR, INCLUSO SIFÃO TIPO GARRAFA EM PVC, VÁLVULA E ENGATE FLEXÍVEL 30 CM EM PLÁSTICO E TORNEIRA CROMADA DE MESA, PADRÃO POPULAR - FORNECIMENTO E INSTALAÇÃO. AF_02/2026</t>
  </si>
  <si>
    <t>MANOPLA E CANOPLA CROMADA - FORNECIMENTO E INSTALAÇÃO. AF_02/2026</t>
  </si>
  <si>
    <t>MICTÓRIO COLETIVO EM AÇO INOXIDÁVEL, 1,0 M - FORNECIMENTO E INSTALAÇÃO. AF_02/2026</t>
  </si>
  <si>
    <t>MICTÓRIO SIFONADO COM VÁLVULA DE DESCARGA EM LOUÇA BRANCA - PADRÃO MÉDIO - FORNECIMENTO E INSTALAÇÃO. AF_02/2026</t>
  </si>
  <si>
    <t>MICTÓRIO SIFONADO LOUÇA BRANCA PARA ENTRADA DE ÁGUA EMBUTIDA - PADRÃO ALTO - FORNECIMENTO E INSTALAÇÃO. AF_02/2026</t>
  </si>
  <si>
    <t>PAPELEIRA DE PAREDE EM METAL CROMADO SEM TAMPA, INCLUSO FIXAÇÃO. AF_02/2026</t>
  </si>
  <si>
    <t>PIA DE AÇO INOX, DE *0,55 X 1,20* M COM 1 CUBA - FORNECIMENTO E INSTALAÇÃO. AF_02/2026</t>
  </si>
  <si>
    <t>PORTA TOALHA BANHO EM METAL CROMADO, TIPO BARRA, INCLUSO FIXAÇÃO. AF_02/2026</t>
  </si>
  <si>
    <t>PORTA TOALHA ROSTO EM METAL CROMADO, TIPO ARGOLA, INCLUSO FIXAÇÃO. AF_02/2026</t>
  </si>
  <si>
    <t>PRATELEIRA DE VIDRO COM SUPORTE CROMADO, INCLUSO FIXAÇÃO. AF_02/2026</t>
  </si>
  <si>
    <t>PUXADOR PARA PCD, FIXADO NA PORTA - FORNECIMENTO E INSTALAÇÃO. AF_02/2026</t>
  </si>
  <si>
    <t>SABONETEIRA DE PAREDE EM METAL CROMADO, INCLUSO FIXAÇÃO. AF_02/2026</t>
  </si>
  <si>
    <t>SABONETEIRA PLÁSTICA TIPO DISPENSER PARA SABONETE LÍQUIDO COM RESERVATÓRIO 800 A 1500 ML, INCLUSO FIXAÇÃO. AF_02/2026</t>
  </si>
  <si>
    <t>SIFÃO DO TIPO FLEXÍVEL EM PVC 1" X 1.1/2" - FORNECIMENTO E INSTALAÇÃO. AF_02/2026</t>
  </si>
  <si>
    <t>SIFÃO DO TIPO GARRAFA EM METAL CROMADO 1" X 1.1/2" - FORNECIMENTO E INSTALAÇÃO. AF_02/2026</t>
  </si>
  <si>
    <t>SIFÃO DO TIPO GARRAFA/COPO EM PVC 1.1/4" X 1.1/2" - FORNECIMENTO E INSTALAÇÃO. AF_02/2026</t>
  </si>
  <si>
    <t>SUPORTE MÃO FRANCESA EM AÇO, ABAS IGUAIS 30 CM, CAPACIDADE MÍNIMA 60 KG, BRANCO - FORNECIMENTO E INSTALAÇÃO. AF_02/2026</t>
  </si>
  <si>
    <t>SUPORTE MÃO FRANCESA EM AÇO, ABAS IGUAIS 40 CM, CAPACIDADE MÍNIMA 70 KG, BRANCO - FORNECIMENTO E INSTALAÇÃO. AF_02/2026</t>
  </si>
  <si>
    <t>TANQUE DE LOUÇA BRANCA COM COLUNA, 30L OU EQUIVALENTE - FORNECIMENTO E INSTALAÇÃO. AF_02/2026</t>
  </si>
  <si>
    <t>TANQUE DE LOUÇA BRANCA COM COLUNA, 30L OU EQUIVALENTE, INCLUSO SIFÃO FLEXÍVEL EM PVC, VÁLVULA METÁLICA E TORNEIRA DE METAL CROMADO PADRÃO MÉDIO - FORNECIMENTO E INSTALAÇÃO. AF_02/2026</t>
  </si>
  <si>
    <t>TANQUE DE LOUÇA BRANCA COM COLUNA, 30L OU EQUIVALENTE, INCLUSO SIFÃO FLEXÍVEL EM PVC, VÁLVULA PLÁSTICA E TORNEIRA DE METAL CROMADO PADRÃO POPULAR - FORNECIMENTO E INSTALAÇÃO. AF_02/2026</t>
  </si>
  <si>
    <t>TANQUE DE LOUÇA BRANCA COM COLUNA, 30L OU EQUIVALENTE, INCLUSO SIFÃO FLEXÍVEL EM PVC, VÁLVULA PLÁSTICA E TORNEIRA DE PLÁSTICO - FORNECIMENTO E INSTALAÇÃO. AF_02/2026</t>
  </si>
  <si>
    <t>TANQUE DE LOUÇA BRANCA SUSPENSO, *20*L OU EQUIVALENTE - FORNECIMENTO E INSTALAÇÃO. AF_02/2026</t>
  </si>
  <si>
    <t>TANQUE DE LOUÇA BRANCA SUSPENSO, 20L OU EQUIVALENTE, INCLUSO SIFÃO TIPO GARRAFA EM METAL CROMADO, VÁLVULA METÁLICA E TORNEIRA DE METAL CROMADO PADRÃO MÉDIO - FORNECIMENTO E INSTALAÇÃO. AF_02/2026</t>
  </si>
  <si>
    <t>TANQUE DE LOUÇA BRANCA SUSPENSO, 20L OU EQUIVALENTE, INCLUSO SIFÃO TIPO GARRAFA EM PVC, VÁLVULA PLÁSTICA E TORNEIRA DE METAL CROMADO PADRÃO POPULAR - FORNECIMENTO E INSTALAÇÃO. AF_02/2026</t>
  </si>
  <si>
    <t>TANQUE DE LOUÇA BRANCA SUSPENSO, 20L OU EQUIVALENTE, INCLUSO SIFÃO TIPO GARRAFA EM PVC, VÁLVULA PLÁSTICA E TORNEIRA DE PLÁSTICO - FORNECIMENTO E INSTALAÇÃO. AF_02/2026</t>
  </si>
  <si>
    <t>TANQUE DE MÁRMORE SINTÉTICO COM COLUNA, 22L OU EQUIVALENTE FORNECIMENTO E INSTALAÇÃO. AF_02/2026</t>
  </si>
  <si>
    <t>TANQUE DE MÁRMORE SINTÉTICO COM COLUNA, 22L OU EQUIVALENTE, INCLUSO SIFÃO FLEXÍVEL EM PVC, VÁLVULA PLÁSTICA E TORNEIRA DE METAL CROMADO PADRÃO POPULAR - FORNECIMENTO E INSTALAÇÃO. AF_02/2026</t>
  </si>
  <si>
    <t>TANQUE DE MÁRMORE SINTÉTICO COM COLUNA, 22L OU EQUIVALENTE, INCLUSO SIFÃO FLEXÍVEL EM PVC, VÁLVULA PLÁSTICA E TORNEIRA DE PLÁSTICO - FORNECIMENTO E INSTALAÇÃO. AF_02/2026</t>
  </si>
  <si>
    <t>TANQUE DE MÁRMORE SINTÉTICO SUSPENSO, 22L OU EQUIVALENTE - FORNECIMENTO E INSTALAÇÃO. AF_02/2026</t>
  </si>
  <si>
    <t>TANQUE DE MÁRMORE SINTÉTICO SUSPENSO, 22L OU EQUIVALENTE, INCLUSO SIFÃO FLEXÍVEL EM PVC, VÁLVULA PLÁSTICA E TORNEIRA DE METAL CROMADO PADRÃO POPULAR - FORNECIMENTO E INSTALAÇÃO. AF_02/2026</t>
  </si>
  <si>
    <t>TANQUE DE MÁRMORE SINTÉTICO SUSPENSO, 22L OU EQUIVALENTE, INCLUSO SIFÃO FLEXÍVEL EM PVC, VÁLVULA PLÁSTICA E TORNEIRA DE PLÁSTICO - FORNECIMENTO E INSTALAÇÃO. AF_02/2026</t>
  </si>
  <si>
    <t>TANQUE DE MÁRMORE SINTÉTICO SUSPENSO, 22L OU EQUIVALENTE, INCLUSO SIFÃO TIPO GARRAFA EM PVC, VÁLVULA PLÁSTICA E TORNEIRA DE METAL CROMADO PADRÃO POPULAR - FORNEC. E INSTALAÇÃO. AF_02/2026</t>
  </si>
  <si>
    <t>TANQUE DE MÁRMORE SINTÉTICO SUSPENSO, 22L OU EQUIVALENTE, INCLUSO SIFÃO TIPO GARRAFA EM PVC, VÁLVULA PLÁSTICA E TORNEIRA DE PLÁSTICO - FORNECIMENTO E INSTALAÇÃO. AF_02/2026</t>
  </si>
  <si>
    <t>TANQUE EM AÇO INOXIDÁVEL SUSPENSO, 30L OU EQUIVALENTE - FORNECIMENTO E INSTALAÇÃO. AF_02/2026</t>
  </si>
  <si>
    <t>TORNEIRA CROMADA 1/2" OU 3/4" PARA TANQUE, PADRÃO MÉDIO - FORNECIMENTO E INSTALAÇÃO. AF_02/2026</t>
  </si>
  <si>
    <t>TORNEIRA CROMADA 1/2" OU 3/4" PARA TANQUE, PADRÃO POPULAR - FORNECIMENTO E INSTALAÇÃO. AF_02/2026</t>
  </si>
  <si>
    <t>TORNEIRA CROMADA DE MESA COM ALAVANCA, PARA LAVATÓRIO DE SANITÁRIO PCD - FORNECIMENTO E INSTALAÇÃO. AF_02/2026</t>
  </si>
  <si>
    <t>TORNEIRA CROMADA DE MESA COM FECHAMENTO AUTOMÁTICO, PARA LAVATÓRIO - FORNECIMENTO E INSTALAÇÃO. AF_02/2026</t>
  </si>
  <si>
    <t>TORNEIRA CROMADA DE MESA PARA LAVATÓRIO COM SENSOR DE PRESENÇA. AF_02/2026</t>
  </si>
  <si>
    <t>TORNEIRA CROMADA DE MESA PARA LAVATÓRIO, TIPO MONOCOMANDO. AF_02/2026</t>
  </si>
  <si>
    <t>TORNEIRA CROMADA DE MESA, 1/2" OU 3/4", PARA LAVATÓRIO, PADRÃO MÉDIO - FORNECIMENTO E INSTALAÇÃO. AF_02/2026</t>
  </si>
  <si>
    <t>TORNEIRA CROMADA DE MESA, 1/2" OU 3/4", PARA LAVATÓRIO, PADRÃO POPULAR - FORNECIMENTO E INSTALAÇÃO. AF_02/2026</t>
  </si>
  <si>
    <t>TORNEIRA CROMADA LONGA, DE PAREDE, 1/2" OU 3/4", PARA PIA DE COZINHA, PADRÃO POPULAR - FORNECIMENTO E INSTALAÇÃO. AF_02/2026</t>
  </si>
  <si>
    <t>TORNEIRA CROMADA TUBO MÓVEL, DE MESA, 1/2" OU 3/4", PARA PIA DE COZINHA, PADRÃO ALTO - FORNECIMENTO E INSTALAÇÃO. AF_02/2026</t>
  </si>
  <si>
    <t>TORNEIRA CROMADA TUBO MÓVEL, DE PAREDE, 1/2" OU 3/4", PARA PIA DE COZINHA, PADRÃO MÉDIO - FORNECIMENTO E INSTALAÇÃO. AF_02/2026</t>
  </si>
  <si>
    <t>TORNEIRA PLÁSTICA 3/4" PARA TANQUE - FORNECIMENTO E INSTALAÇÃO. AF_02/2026</t>
  </si>
  <si>
    <t>VÁLVULA EM METAL CROMADO 1.1/2" X 1.1/2" PARA TANQUE OU LAVATÓRIO, COM OU SEM LADRÃO - FORNECIMENTO E INSTALAÇÃO. AF_02/2026</t>
  </si>
  <si>
    <t>VÁLVULA EM METAL CROMADO TIPO AMERICANA 3.1/2" X 1.1/2" PARA PIA - FORNECIMENTO E INSTALAÇÃO. AF_02/2026</t>
  </si>
  <si>
    <t>VÁLVULA EM PLÁSTICO 1" PARA PIA, TANQUE OU LAVATÓRIO, COM OU SEM LADRÃO - FORNECIMENTO E INSTALAÇÃO. AF_02/2026</t>
  </si>
  <si>
    <t>VÁLVULA EM PLÁSTICO CROMADO TIPO AMERICANA 3.1/2" X 1.1/2" SEM ADAPTADOR PARA PIA - FORNECIMENTO E INSTALAÇÃO. AF_02/2026</t>
  </si>
  <si>
    <t>CARGA, MANOBRA E DESCARGA DE ESCAVADEIRA SOBRE ESTEIRAS, PESO OPERACIONAL DE 17 T, EM CAVALO MECÂNICO 6X2 COM PRANCHA RETA. AF_01/2026</t>
  </si>
  <si>
    <t>CARGA, MANOBRA E DESCARGA DE FRESADORA DE ASFALTO A FRIO SOBRE RODAS, LARGURA 1,0 M, PESO OPERACIONAL DE 14,7 T, EM CAVALO MECÂNICO 6X2 COM PRANCHA RETA. AF_01/2026</t>
  </si>
  <si>
    <t>CARGA, MANOBRA E DESCARGA DE FRESADORA DE ASFALTO A FRIO SOBRE RODAS, LARGURA 2,0 M, PESO OPERACIONAL DE 27,7 T, EM CAVALO MECÂNICO 6X2 COM PRANCHA REBAIXADA. AF_01/2026</t>
  </si>
  <si>
    <t>CARGA, MANOBRA E DESCARGA DE GUINDASTE HIDRÁULICO AUTOPROPELIDO, COM LANÇA TRELIÇADA 41 M, PESO OPERACIONAL DE 43 T, EM CAVALO MECÂNICO 6X2 COM PRANCHA REBAIXADA. AF_01/2026</t>
  </si>
  <si>
    <t>CARGA, MANOBRA E DESCARGA DE MINICARREGADEIRA SOBRE RODAS, PESO OPERACIONAL DE 2,58 T, EM CAMINHÃO GUINCHO-SOCORRO 23000 KG. AF_01/2026</t>
  </si>
  <si>
    <t>CARGA, MANOBRA E DESCARGA DE MINICARREGADEIRA SOBRE RODAS, PESO OPERACIONAL DE 2,58 T, EM CAMINHÃO PLATAFORMA 16000 KG. AF_01/2026</t>
  </si>
  <si>
    <t>CARGA, MANOBRA E DESCARGA DE MINIESCAVADEIRA SOBRE ESTEIRA, PESO OPERACIONAL DE 3,5 T, EM CAMINHÃO GUINCHO-SOCORRO 23000 KG. AF_01/2026</t>
  </si>
  <si>
    <t>CARGA, MANOBRA E DESCARGA DE MINIESCAVADEIRA SOBRE ESTEIRA, PESO OPERACIONAL DE 3,5 T, EM CAMINHÃO PLATAFORMA 16000 KG. AF_01/2026</t>
  </si>
  <si>
    <t>CARGA, MANOBRA E DESCARGA DE MOTONIVELADORA, PESO OPERACIONAL DE 13 T, EM CAMINHÃO PLATAFORMA 23000 KG. AF_01/2026</t>
  </si>
  <si>
    <t>CARGA, MANOBRA E DESCARGA DE PÁ CARREGADEIRA SOBRE RODAS, CAÇAMBA DE 1,7 A 2,8 M3, PESO OPERACIONAL DE 11,63 T, EM CAMINHÃO PLATAFORMA 23000 KG. AF_01/2026</t>
  </si>
  <si>
    <t>CARGA, MANOBRA E DESCARGA DE PÁ CARREGADEIRA SOBRE RODAS, CAÇAMBA DE 2,5 A 3,5 M3, PESO OPERACIONAL DE 18,34 T, EM CAVALO MECÂNICO 6X2 COM PRANCHA RETA. AF_01/2026</t>
  </si>
  <si>
    <t>CARGA, MANOBRA E DESCARGA DE RECICLADORA DE ASFALTO A FRIO SOBRE RODAS, LARGURA 2,0 M, PESO OPERACIONAL DE 24,2 T, EM CAVALO MECÂNICO 6X2 COM PRANCHA REBAIXADA. AF_01/2026</t>
  </si>
  <si>
    <t>CARGA, MANOBRA E DESCARGA DE RETROESCAVADEIRA SOBRE RODAS COM CARREGADEIRA E MARTELO ROMPEDOR HIDRÁULICO, PESO OPERACIONAL DE 6,67 T, EM CAMINHÃO GUINCHO-SOCORRO 23000 KG. AF_01/2026</t>
  </si>
  <si>
    <t>CARGA, MANOBRA E DESCARGA DE RETROESCAVADEIRA SOBRE RODAS COM CARREGADEIRA E MARTELO ROMPEDOR HIDRÁULICO, PESO OPERACIONAL DE 6,67 T, EM CAMINHÃO PLATAFORMA 16000 KG. AF_01/2026</t>
  </si>
  <si>
    <t>CARGA, MANOBRA E DESCARGA DE RETROESCAVADEIRA SOBRE RODAS COM CARREGADEIRA, PESO OPERACIONAL DE 7,14 T, EM CAMINHÃO GUINCHO-SOCORRO 23000 KG. AF_01/2026</t>
  </si>
  <si>
    <t>CARGA, MANOBRA E DESCARGA DE RETROESCAVADEIRA SOBRE RODAS COM CARREGADEIRA, PESO OPERACIONAL DE 7,14 T, EM CAMINHÃO PLATAFORMA 16000 KG. AF_01/2026</t>
  </si>
  <si>
    <t>CARGA, MANOBRA E DESCARGA DE ROLO COMPACTADOR DE CARNEIRO VIBRATORIO, PESO OPERACIONAL SEM LASTRO DE 11,95 T, EM CAMINHÃO PLATAFORMA 23000 KG. AF_01/2026</t>
  </si>
  <si>
    <t>CARGA, MANOBRA E DESCARGA DE ROLO COMPACTADOR DE CARNEIRO VIBRATORIO, PESO OPERACIONAL SEM LASTRO DE 7,4 T, EM CAMINHÃO GUINCHO-SOCORRO 23000 KG. AF_01/2026</t>
  </si>
  <si>
    <t>CARGA, MANOBRA E DESCARGA DE ROLO COMPACTADOR DE CARNEIRO VIBRATORIO, PESO OPERACIONAL SEM LASTRO DE 7,4 T, EM CAMINHÃO PLATAFORMA 16000 KG. AF_01/2026</t>
  </si>
  <si>
    <t>CARGA, MANOBRA E DESCARGA DE ROLO COMPACTADOR DE PNEUS, PESO OPERACIONAL SEM LASTRO DE 10,8 T, EM CAMINHÃO PLATAFORMA 23000 KG. AF_01/2026</t>
  </si>
  <si>
    <t>CARGA, MANOBRA E DESCARGA DE ROLO COMPACTADOR DE PNEUS, PESO OPERACIONAL SEM LASTRO DE 9,5 T, EM CAMINHÃO PLATAFORMA 16000 KG. AF_01/2026</t>
  </si>
  <si>
    <t>CARGA, MANOBRA E DESCARGA DE ROLO COMPACTADOR VIBRATORIO TAMDEM LISO, PESO OPERACIONAL SEM LASTRO DE 10,2 T, EM CAMINHÃO PLATAFORMA 23000 KG. AF_01/2026</t>
  </si>
  <si>
    <t>CARGA, MANOBRA E DESCARGA DE ROLO COMPACTADOR VIBRATORIO TAMDEM LISO, PESO OPERACIONAL SEM LASTRO DE 6,5 T, EM CAMINHÃO GUINCHO-SOCORRO 23000 KG. AF_01/2026</t>
  </si>
  <si>
    <t>CARGA, MANOBRA E DESCARGA DE ROLO COMPACTADOR VIBRATORIO TAMDEM LISO, PESO OPERACIONAL SEM LASTRO DE 6,5 T, EM CAMINHÃO PLATAFORMA 16000 KG. AF_01/2026</t>
  </si>
  <si>
    <t>CARGA, MANOBRA E DESCARGA DE TRATOR DE ESTEIRAS, PESO OPERACIONAL DE 12,9 T, EM CAMINHÃO PLATAFORMA 23000 KG. AF_01/2026</t>
  </si>
  <si>
    <t>CARGA, MANOBRA E DESCARGA DE TRATOR DE ESTEIRAS, PESO OPERACIONAL DE 16,7 T, EM CAVALO MECÂNICO 6X2 COM PRANCHA RETA. AF_01/2026</t>
  </si>
  <si>
    <t>CARGA, MANOBRA E DESCARGA DE TRATOR DE ESTEIRAS, PESO OPERACIONAL DE 38,5 T, EM CAVALO MECÂNICO 6X2 COM PRANCHA REBAIXADA. AF_01/2026</t>
  </si>
  <si>
    <t>CARGA, MANOBRA E DESCARGA DE TRATOR DE ESTEIRAS, PESO OPERACIONAL DE 9,4 T, EM CAMINHÃO GUINCHO-SOCORRO 23000 KG. AF_01/2026</t>
  </si>
  <si>
    <t>CARGA, MANOBRA E DESCARGA DE TRATOR DE ESTEIRAS, PESO OPERACIONAL DE 9,4 T, EM CAMINHÃO PLATAFORMA 16000 KG. AF_01/2026</t>
  </si>
  <si>
    <t>CARGA, MANOBRA E DESCARGA DE TRATOR DE PNEUS 85 CV COM GRADE DE DISCOS ACOPLADA, PESO OPERACIONAL DO CONJUNTO DE 7,018 T, EM CAVALO MECÂNICO 6X2 COM PRANCHA REBAIXADA. AF_01/2026</t>
  </si>
  <si>
    <t>CARGA, MANOBRA E DESCARGA DE TRATOR DE PNEUS 85 CV COM VASSOURA MECÂNICA ACOPLADA, PESO OPERACIONAL DO CONJUNTO DE 5,495 T, EM CAMINHÃO GUINCHO-SOCORRO 23000 KG. AF_01/2026</t>
  </si>
  <si>
    <t>CARGA, MANOBRA E DESCARGA DE TRATOR DE PNEUS 85 CV COM VASSOURA MECÂNICA ACOPLADA, PESO OPERACIONAL DO CONJUNTO DE 5,495 T, EM CAMINHÃO PLATAFORMA 16000 KG. AF_01/2026</t>
  </si>
  <si>
    <t>CARGA, MANOBRA E DESCARGA DE TRATOR DE PNEUS 85 CV, PESO COM LASTRO DE 4,675 T, EM CAMINHÃO GUINCHO-SOCORRO 23000 KG. AF_01/2026</t>
  </si>
  <si>
    <t>CARGA, MANOBRA E DESCARGA DE TRATOR DE PNEUS 85 CV, PESO COM LASTRO DE 4,675 T, EM CAMINHÃO PLATAFORMA 16000 KG. AF_01/2026</t>
  </si>
  <si>
    <t>CARGA, MANOBRA E DESCARGA DE TRATOR DE PNEUS COM ESPARGIDOR DE ASFALTO COM TANQUE 2500 L, PESO OPERACIONAL DE 9,51 T, EM CAMINHÃO GUINCHO-SOCORRO 23000 KG. AF_01/2026</t>
  </si>
  <si>
    <t>CARGA, MANOBRA E DESCARGA DE TRATOR DE PNEUS COM ESPARGIDOR DE ASFALTO COM TANQUE 2500 L, PESO OPERACIONAL DE 9,51 T, EM CAMINHÃO PLATAFORMA 16000 KG. AF_01/2026</t>
  </si>
  <si>
    <t>CARGA, MANOBRA E DESCARGA DE VIBROACABADORA DE ASFALTO SOBRE ESTEIRAS, LARGURA DE PAVIMENTAÇÃO 1,90 M A 5,30 M, PESO OPERACIONAL DE 13,575 T, EM CAMINHÃO PLATAFORMA 23000 KG. AF_01/2026</t>
  </si>
  <si>
    <t>CARGA, MANOBRA E DESCARGA DE VIBROACABADORA DE ASFALTO SOBRE ESTEIRAS, LARGURA DE PAVIMENTAÇÃO MÁXIMA 8,00 M, PESO OPERACIONAL DE 18,4 T, EM CAVALO MECÂNICO 6X2 COM PRANCHA RETA. AF_01/2026</t>
  </si>
  <si>
    <t>CARGA, MANOBRA E DESCARGA DE VIBROACABADORA DE ASFALTO SOBRE RODAS, LARGURA DE PAVIMENTAÇÃO 1,70 M A 4,20 M, PESO OPERACIONAL DE 12,5 T, EM CAMINHÃO PLATAFORMA 23000 KG. AF_01/2026</t>
  </si>
  <si>
    <t>TRANSPORTE DE EQUIPAMENTO PESADO COM CAMINHÃO GUINCHO-SOCORRO 23000 KG, EM VIA INTERNA (DENTRO DO CANTEIRO) EM LEITO NATURAL. AF_01/2026</t>
  </si>
  <si>
    <t>TRANSPORTE DE EQUIPAMENTO PESADO COM CAMINHÃO GUINCHO-SOCORRO 23000 KG, EM VIA INTERNA (DENTRO DO CANTEIRO) EM REVESTIMENTO PRIMÁRIO. AF_01/2026</t>
  </si>
  <si>
    <t>TRANSPORTE DE EQUIPAMENTO PESADO COM CAMINHÃO GUINCHO-SOCORRO 23000 KG, EM VIA INTERNA (DENTRO DO CANTEIRO) PAVIMENTADA. AF_01/2026</t>
  </si>
  <si>
    <t>TRANSPORTE DE EQUIPAMENTO PESADO COM CAMINHÃO GUINCHO-SOCORRO 23000 KG, EM VIA URBANA EM LEITO NATURAL. AF_01/2026</t>
  </si>
  <si>
    <t>TRANSPORTE DE EQUIPAMENTO PESADO COM CAMINHÃO GUINCHO-SOCORRO 23000 KG, EM VIA URBANA EM REVESTIMENTO PRIMÁRIO. AF_01/2026</t>
  </si>
  <si>
    <t>TRANSPORTE DE EQUIPAMENTO PESADO COM CAMINHÃO GUINCHO-SOCORRO 23000 KG, EM VIA URBANA PAVIMENTADA, ADICIONAL PARA DMT EXCEDENTE A 30 KM. AF_01/2026</t>
  </si>
  <si>
    <t>TRANSPORTE DE EQUIPAMENTO PESADO COM CAMINHÃO GUINCHO-SOCORRO 23000 KG, EM VIA URBANA PAVIMENTADA, DMT ATÉ 30 KM. AF_01/2026</t>
  </si>
  <si>
    <t>TRANSPORTE DE EQUIPAMENTO PESADO COM CAMINHÃO GUINCHO-SOCORRO 29000 KG, EM VIA INTERNA (DENTRO DO CANTEIRO) EM LEITO NATURAL. AF_01/2026</t>
  </si>
  <si>
    <t>TRANSPORTE DE EQUIPAMENTO PESADO COM CAMINHÃO GUINCHO-SOCORRO 29000 KG, EM VIA INTERNA (DENTRO DO CANTEIRO) EM REVESTIMENTO PRIMÁRIO. AF_01/2026</t>
  </si>
  <si>
    <t>TRANSPORTE DE EQUIPAMENTO PESADO COM CAMINHÃO GUINCHO-SOCORRO 29000 KG, EM VIA INTERNA (DENTRO DO CANTEIRO) PAVIMENTADA. AF_01/2026</t>
  </si>
  <si>
    <t>TRANSPORTE DE EQUIPAMENTO PESADO COM CAMINHÃO GUINCHO-SOCORRO 29000 KG, EM VIA URBANA EM LEITO NATURAL. AF_01/2026</t>
  </si>
  <si>
    <t>TRANSPORTE DE EQUIPAMENTO PESADO COM CAMINHÃO GUINCHO-SOCORRO 29000 KG, EM VIA URBANA EM REVESTIMENTO PRIMÁRIO. AF_01/2026</t>
  </si>
  <si>
    <t>TRANSPORTE DE EQUIPAMENTO PESADO COM CAMINHÃO GUINCHO-SOCORRO 29000 KG, EM VIA URBANA PAVIMENTADA, ADICIONAL PARA DMT EXCEDENTE A 30 KM. AF_01/2026</t>
  </si>
  <si>
    <t>TRANSPORTE DE EQUIPAMENTO PESADO COM CAMINHÃO GUINCHO-SOCORRO 29000 KG, EM VIA URBANA PAVIMENTADA, DMT ATÉ 30 KM. AF_01/2026</t>
  </si>
  <si>
    <t>TRANSPORTE DE EQUIPAMENTO PESADO COM CAMINHÃO PLATAFORMA 16000 KG, EM VIA INTERNA (DENTRO DO CANTEIRO) EM LEITO NATURAL. AF_01/2026</t>
  </si>
  <si>
    <t>TRANSPORTE DE EQUIPAMENTO PESADO COM CAMINHÃO PLATAFORMA 16000 KG, EM VIA INTERNA (DENTRO DO CANTEIRO) EM REVESTIMENTO PRIMÁRIO. AF_01/2026</t>
  </si>
  <si>
    <t>TRANSPORTE DE EQUIPAMENTO PESADO COM CAMINHÃO PLATAFORMA 16000 KG, EM VIA INTERNA (DENTRO DO CANTEIRO) PAVIMENTADA. AF_01/2026</t>
  </si>
  <si>
    <t>TRANSPORTE DE EQUIPAMENTO PESADO COM CAMINHÃO PLATAFORMA 16000 KG, EM VIA URBANA EM LEITO NATURAL. AF_01/2026</t>
  </si>
  <si>
    <t>TRANSPORTE DE EQUIPAMENTO PESADO COM CAMINHÃO PLATAFORMA 16000 KG, EM VIA URBANA EM REVESTIMENTO PRIMÁRIO. AF_01/2026</t>
  </si>
  <si>
    <t>TRANSPORTE DE EQUIPAMENTO PESADO COM CAMINHÃO PLATAFORMA 16000 KG, EM VIA URBANA PAVIMENTADA, ADICIONAL PARA DMT EXCEDENTE A 30 KM. AF_01/2026</t>
  </si>
  <si>
    <t>TRANSPORTE DE EQUIPAMENTO PESADO COM CAMINHÃO PLATAFORMA 16000 KG, EM VIA URBANA PAVIMENTADA, DMT ATÉ 30 KM. AF_01/2026</t>
  </si>
  <si>
    <t>TRANSPORTE DE EQUIPAMENTO PESADO COM CAMINHÃO PLATAFORMA 23000 KG, EM VIA INTERNA (DENTRO DO CANTEIRO) EM LEITO NATURAL. AF_01/2026</t>
  </si>
  <si>
    <t>TRANSPORTE DE EQUIPAMENTO PESADO COM CAMINHÃO PLATAFORMA 23000 KG, EM VIA INTERNA (DENTRO DO CANTEIRO) EM REVESTIMENTO PRIMÁRIO. AF_01/2026</t>
  </si>
  <si>
    <t>TRANSPORTE DE EQUIPAMENTO PESADO COM CAMINHÃO PLATAFORMA 23000 KG, EM VIA INTERNA (DENTRO DO CANTEIRO) PAVIMENTADA. AF_01/2026</t>
  </si>
  <si>
    <t>TRANSPORTE DE EQUIPAMENTO PESADO COM CAMINHÃO PLATAFORMA 23000 KG, EM VIA URBANA EM LEITO NATURAL. AF_01/2026</t>
  </si>
  <si>
    <t>TRANSPORTE DE EQUIPAMENTO PESADO COM CAMINHÃO PLATAFORMA 23000 KG, EM VIA URBANA EM REVESTIMENTO PRIMÁRIO. AF_01/2026</t>
  </si>
  <si>
    <t>TRANSPORTE DE EQUIPAMENTO PESADO COM CAMINHÃO PLATAFORMA 23000 KG, EM VIA URBANA PAVIMENTADA, ADICIONAL PARA DMT EXCEDENTE A 30 KM. AF_01/2026</t>
  </si>
  <si>
    <t>TRANSPORTE DE EQUIPAMENTO PESADO COM CAMINHÃO PLATAFORMA 23000 KG, EM VIA URBANA PAVIMENTADA, DMT ATÉ 30 KM. AF_01/2026</t>
  </si>
  <si>
    <t>TRANSPORTE DE EQUIPAMENTO PESADO COM CAMINHÃO PLATAFORMA 29000 KG, EM VIA INTERNA (DENTRO DO CANTEIRO) EM LEITO NATURAL. AF_01/2026</t>
  </si>
  <si>
    <t>TRANSPORTE DE EQUIPAMENTO PESADO COM CAMINHÃO PLATAFORMA 29000 KG, EM VIA INTERNA (DENTRO DO CANTEIRO) EM REVESTIMENTO PRIMÁRIO. AF_01/2026</t>
  </si>
  <si>
    <t>TRANSPORTE DE EQUIPAMENTO PESADO COM CAMINHÃO PLATAFORMA 29000 KG, EM VIA INTERNA (DENTRO DO CANTEIRO) PAVIMENTADA. AF_01/2026</t>
  </si>
  <si>
    <t>TRANSPORTE DE EQUIPAMENTO PESADO COM CAMINHÃO PLATAFORMA 29000 KG, EM VIA URBANA EM LEITO NATURAL. AF_01/2026</t>
  </si>
  <si>
    <t>TRANSPORTE DE EQUIPAMENTO PESADO COM CAMINHÃO PLATAFORMA 29000 KG, EM VIA URBANA EM REVESTIMENTO PRIMÁRIO. AF_01/2026</t>
  </si>
  <si>
    <t>TRANSPORTE DE EQUIPAMENTO PESADO COM CAMINHÃO PLATAFORMA 29000 KG, EM VIA URBANA PAVIMENTADA, ADICIONAL PARA DMT EXCEDENTE A 30 KM. AF_01/2026</t>
  </si>
  <si>
    <t>TRANSPORTE DE EQUIPAMENTO PESADO COM CAMINHÃO PLATAFORMA 29000 KG, EM VIA URBANA PAVIMENTADA, DMT ATÉ 30 KM. AF_01/2026</t>
  </si>
  <si>
    <t>TRANSPORTE DE EQUIPAMENTO PESADO COM CAVALO MECÂNICO 6X2 COM PRANCHA REBAIXADA KG, EM VIA INTERNA (DENTRO DO CANTEIRO) EM LEITO NATURAL. AF_01/2026</t>
  </si>
  <si>
    <t>TRANSPORTE DE EQUIPAMENTO PESADO COM CAVALO MECÂNICO 6X2 COM PRANCHA REBAIXADA KG, EM VIA INTERNA (DENTRO DO CANTEIRO) EM REVESTIMENTO PRIMÁRIO. AF_01/2026</t>
  </si>
  <si>
    <t>TRANSPORTE DE EQUIPAMENTO PESADO COM CAVALO MECÂNICO 6X2 COM PRANCHA REBAIXADA KG, EM VIA INTERNA (DENTRO DO CANTEIRO) PAVIMENTADA. AF_01/2026</t>
  </si>
  <si>
    <t>TRANSPORTE DE EQUIPAMENTO PESADO COM CAVALO MECÂNICO 6X2 COM PRANCHA REBAIXADA KG, EM VIA URBANA EM LEITO NATURAL. AF_01/2026</t>
  </si>
  <si>
    <t>TRANSPORTE DE EQUIPAMENTO PESADO COM CAVALO MECÂNICO 6X2 COM PRANCHA REBAIXADA KG, EM VIA URBANA EM REVESTIMENTO PRIMÁRIO. AF_01/2026</t>
  </si>
  <si>
    <t>TRANSPORTE DE EQUIPAMENTO PESADO COM CAVALO MECÂNICO 6X2 COM PRANCHA REBAIXADA KG, EM VIA URBANA PAVIMENTADA, ADICIONAL PARA DMT EXCEDENTE A 30 KM. AF_01/2026</t>
  </si>
  <si>
    <t>TRANSPORTE DE EQUIPAMENTO PESADO COM CAVALO MECÂNICO 6X2 COM PRANCHA REBAIXADA KG, EM VIA URBANA PAVIMENTADA, DMT ATÉ 30 KM. AF_01/2026</t>
  </si>
  <si>
    <t>TRANSPORTE DE EQUIPAMENTO PESADO COM CAVALO MECÂNICO 6X2 COM PRANCHA RETA KG, EM VIA INTERNA (DENTRO DO CANTEIRO) EM LEITO NATURAL. AF_01/2026</t>
  </si>
  <si>
    <t>TRANSPORTE DE EQUIPAMENTO PESADO COM CAVALO MECÂNICO 6X2 COM PRANCHA RETA KG, EM VIA INTERNA (DENTRO DO CANTEIRO) EM REVESTIMENTO PRIMÁRIO. AF_01/2026</t>
  </si>
  <si>
    <t>TRANSPORTE DE EQUIPAMENTO PESADO COM CAVALO MECÂNICO 6X2 COM PRANCHA RETA KG, EM VIA INTERNA (DENTRO DO CANTEIRO) PAVIMENTADA. AF_01/2026</t>
  </si>
  <si>
    <t>TRANSPORTE DE EQUIPAMENTO PESADO COM CAVALO MECÂNICO 6X2 COM PRANCHA RETA KG, EM VIA URBANA EM LEITO NATURAL. AF_01/2026</t>
  </si>
  <si>
    <t>TRANSPORTE DE EQUIPAMENTO PESADO COM CAVALO MECÂNICO 6X2 COM PRANCHA RETA KG, EM VIA URBANA EM REVESTIMENTO PRIMÁRIO. AF_01/2026</t>
  </si>
  <si>
    <t>TRANSPORTE DE EQUIPAMENTO PESADO COM CAVALO MECÂNICO 6X2 COM PRANCHA RETA KG, EM VIA URBANA PAVIMENTADA, ADICIONAL PARA DMT EXCEDENTE A 30 KM. AF_01/2026</t>
  </si>
  <si>
    <t>TRANSPORTE DE EQUIPAMENTO PESADO COM CAVALO MECÂNICO 6X2 COM PRANCHA RETA KG, EM VIA URBANA PAVIMENTADA, DMT ATÉ 30 KM. AF_01/2026</t>
  </si>
  <si>
    <t>ENSACAMENTO DE AREIA. AF_01/2026</t>
  </si>
  <si>
    <t>PENEIRAMENTO DE AREIA COM PENEIRA ELÉTRICA. AF_01/2026</t>
  </si>
  <si>
    <t>PENEIRAMENTO DE AREIA COM PENEIRA MANUAL. AF_01/2026</t>
  </si>
  <si>
    <t>ACABAMENTO PARA PISO EM TACO DE MADEIRA. AF_02/2026</t>
  </si>
  <si>
    <t>ASSOALHO DE MADEIRA. AF_02/2026_PS</t>
  </si>
  <si>
    <t>PISO CIMENTADO, TRAÇO 1:3 (CIMENTO E AREIA), ACABAMENTO LISO, ESPESSURA 1,5 CM, PREPARO MECÂNICO DA ARGAMASSA. AF_02/2026</t>
  </si>
  <si>
    <t>PISO CIMENTADO, TRAÇO 1:3 (CIMENTO E AREIA), ACABAMENTO RUGOSO, ESPESSURA 1,5 CM, PREPARO MECÂNICO DA ARGAMASSA. AF_02/2026</t>
  </si>
  <si>
    <t>PISO CIMENTADO, TRAÇO 1:5 (CIMENTO E AREIA), ACABAMENTO LISO, ESPESSURA 2,0 CM, PREPARO MECÂNICO DA ARGAMASSA. AF_02/2026</t>
  </si>
  <si>
    <t>PISO CIMENTADO, TRAÇO 1:5 (CIMENTO E AREIA), ACABAMENTO LISO, ESPESSURA 3,0 CM, PREPARO MECÂNICO DA ARGAMASSA. AF_02/2026</t>
  </si>
  <si>
    <t>PISO CIMENTADO, TRAÇO 1:5 (CIMENTO E AREIA), ACABAMENTO LISO, ESPESSURA 4,0 CM, PREPARO MECÂNICO DA ARGAMASSA. AF_02/2026</t>
  </si>
  <si>
    <t>PISO CIMENTADO, TRAÇO 1:5 (CIMENTO E AREIA), ACABAMENTO RUGOSO, ESPESSURA 2,0 CM, PREPARO MECÂNICO DA ARGAMASSA. AF_02/2026</t>
  </si>
  <si>
    <t>PISO CIMENTADO, TRAÇO 1:5 (CIMENTO E AREIA), ACABAMENTO RUGOSO, ESPESSURA 3,0 CM, PREPARO MECÂNICO DA ARGAMASSA. AF_02/2026</t>
  </si>
  <si>
    <t>PISO CIMENTADO, TRAÇO 1:5 (CIMENTO E AREIA), ACABAMENTO RUGOSO, ESPESSURA 4,0 CM, PREPARO MECÂNICO DA ARGAMASSA. AF_02/2026</t>
  </si>
  <si>
    <t>PISO DE ALTA RESISTÊNCIA TIPO "KORODUR" EM AMBIENTES INTERNOS, COM ESPESSURA DE 12 MM, INCLUSO MISTURA EM BETONEIRA, COLOCAÇÃO DAS JUNTAS, APLICAÇÃO DO PISO, 4 POLIMENTOS COM POLITRIZ, ESTUCAMENTO, SELADOR E CERA.. AF_02/2026</t>
  </si>
  <si>
    <t>PISO DE BORRACHA CANELADO, ESPESSURA 3,5MM, FIXADO COM ADESIVO ACRÍLICO. AF_02/2026</t>
  </si>
  <si>
    <t>PISO DE BORRACHA ESPORTIVO, ESPESSURA 15MM, ASSENTADO COM ARGAMASSA. AF_02/2026</t>
  </si>
  <si>
    <t>PISO DE BORRACHA PASTILHADO, ESPESSURA 15MM, ASSENTADO COM ARGAMASSA. AF_02/2026</t>
  </si>
  <si>
    <t>PISO DE BORRACHA PASTILHADO, ESPESSURA 3,5MM, FIXADO COM ADESIVO ACRÍLICO. AF_02/2026</t>
  </si>
  <si>
    <t>PISO DE BORRACHA PASTILHADO/FRISADO, ESPESSURA 7MM, ASSENTADO COM ARGAMASSA. AF_02/2026</t>
  </si>
  <si>
    <t>PISO ELEVADO COM ESTRUTURA EM AÇO, COMPOSTO POR PEDESTAIS E PLACAS SEM ACABAMENTO. AF_02/2026</t>
  </si>
  <si>
    <t>PISO ELEVADO COM ESTRUTURA EM AÇO, COMPOSTO POR PEDESTAIS, LONGARINAS E PLACAS SEM ACABAMENTO. AF_02/2026</t>
  </si>
  <si>
    <t>PISO ELEVADO COM ESTRUTURA EM PLÁSTICO, COMPOSTO POR PEDESTAIS E PLACAS COM REVESTIMENTO EM PORCELANATO. AF_02/2026</t>
  </si>
  <si>
    <t>PISO ELEVADO COM ESTRUTURA EM PLÁSTICO, COMPOSTO POR PEDESTAIS E PLACAS SEM ACABAMENTO. AF_02/2026</t>
  </si>
  <si>
    <t>PISO EM GRANILITE, MARMORITE OU GRANITINA EM AMBIENTES INTERNOS, COM ESPESSURA DE 8 MM, INCLUSO MISTURA EM BETONEIRA, COLOCAÇÃO DAS JUNTAS, APLICAÇÃO DO PISO, 4 POLIMENTOS COM POLITRIZ, ESTUCAMENTO, SELADOR E CERA. AF_02/2026_PE</t>
  </si>
  <si>
    <t>PISO EM GRANITO APLICADO EM AMBIENTES INTERNOS. AF_02/2026</t>
  </si>
  <si>
    <t>PISO EM LADRILHO HIDRÁULICO APLICADO EM AMBIENTES INTERNOS DE ÁREA ENTRE 5 E 15 M², INCLUSO APLICAÇÃO DE RESINA. AF_02/2026</t>
  </si>
  <si>
    <t>PISO EM LADRILHO HIDRÁULICO APLICADO EM AMBIENTES INTERNOS DE ÁREA MENOR QUE 5 M², INCLUSO APLICAÇÃO DE RESINA. AF_02/2026</t>
  </si>
  <si>
    <t>PISO EM MÁRMORE APLICADO EM AMBIENTES INTERNOS. AF_02/2026</t>
  </si>
  <si>
    <t>PISO EM PEDRA ARDÓSIA ASSENTADO SOBRE ARGAMASSA 1:3 (CIMENTO E AREIA). AF_02/2026</t>
  </si>
  <si>
    <t>PISO EM PEDRA BASALTO POLIDO EM AMBIENTES INTERNOS. AF_02/2026</t>
  </si>
  <si>
    <t>PISO EM PEDRA SÃO TOMÉ ASSENTADO SOBRE ARGAMASSA 1:3 (CIMENTO E AREIA). AF_02/2026</t>
  </si>
  <si>
    <t>PISO EM TACO DE MADEIRA 7X21CM, FIXADO COM COLA PU. AF_02/2026_PS</t>
  </si>
  <si>
    <t>PISO EM TACO DE MADEIRA 7X42CM, FIXADO COM COLA PU. AF_02/2026_PS</t>
  </si>
  <si>
    <t>PISO LAMINADO EM AMBIENTES INTERNOS. AF_02/2026</t>
  </si>
  <si>
    <t>PISO PODOTÁTIL DE ALERTA OU DIRECIONAL, DE BORRACHA, ASSENTADO COM COLA. AF_02/2026</t>
  </si>
  <si>
    <t>PISO PODOTÁTIL DE ALERTA OU DIRECIONAL, DE BORRACHA, ASSENTADO SOBRE ARGAMASSA. AF_02/2026</t>
  </si>
  <si>
    <t>PISO PODOTÁTIL, DIRECIONAL OU ALERTA, SOLIDARIZADO AO PISO EXISTENTE (ELEMENTOS DISCRETOS) COM COLA. AF_02/2026</t>
  </si>
  <si>
    <t>PISO PODOTÁTIL, DIRECIONAL OU ALERTA, SOLIDARIZADO AO PISO EXISTENTE (ELEMENTOS DISCRETOS) COM PARAFUSO. AF_02/2026</t>
  </si>
  <si>
    <t>PISO TÊXTIL (CARPETE) EM MANTA (ROLO) E = 6 A 7 MM. AF_02/2026</t>
  </si>
  <si>
    <t>PISO TÊXTIL (CARPETE) EM MANTA (ROLO) E = 9 A 10 MM. AF_02/2026</t>
  </si>
  <si>
    <t>PISO TÊXTIL (CARPETE) EM PLACA. AF_02/2026</t>
  </si>
  <si>
    <t>PISO VINÍLICO FLEXÍVEL EM MANTA, PADRÃO LISO, ESPESSURA 2 MM, FIXADO COM COLA. AF_02/2026</t>
  </si>
  <si>
    <t>PISO VINÍLICO SEMI-FLEXÍVEL EM PLACAS, PADRÃO LISO, ESPESSURA 3,2 MM, FIXADO COM COLA. AF_02/2026</t>
  </si>
  <si>
    <t>PISO VINÍLICO SEMI-FLEXÍVEL EM RÉGUAS, PADRÃO LISO, ESPESSURA 3,2 MM, FIXADO COM COLA. AF_02/2026</t>
  </si>
  <si>
    <t>PREPARO DE CONTRAPISO COM MEMBRANA CIMENTÍCIA. AF_02/2026</t>
  </si>
  <si>
    <t>PREPARO DE CONTRAPISO COM POLITRIZ. AF_02/2026_PE</t>
  </si>
  <si>
    <t>REVESTIMENTO DE DEGRAUS DE ESCADA EM GRANITO. AF_02/2026</t>
  </si>
  <si>
    <t>RODAPÉ BORRACHA LISO, ALTURA = 7CM, ESPESSURA = 2 MM, FIXADO COM COLA. AF_02/2026_PS</t>
  </si>
  <si>
    <t>RODAPÉ EM ARDÓSIA ALTURA 10CM. AF_02/2026</t>
  </si>
  <si>
    <t>RODAPÉ EM GRANITO, ALTURA 10 CM. AF_02/2026</t>
  </si>
  <si>
    <t>RODAPÉ EM LADRILHO HIDRÁULICO, ALTURA 7 CM. AF_02/2026</t>
  </si>
  <si>
    <t>RODAPÉ EM MADEIRA, ALTURA 7CM, FIXADO COM COLA BASE DE POLIURETANO. AF_02/2026_PS</t>
  </si>
  <si>
    <t>RODAPÉ EM MADEIRA, ALTURA 7CM, FIXADO COM COLA PVA E PREGOS. AF_02/2026</t>
  </si>
  <si>
    <t>RODAPÉ EM MARMORITE, ALTURA 10CM. AF_02/2026_PE</t>
  </si>
  <si>
    <t>RODAPÉ EM MÁRMORE, ALTURA 7 CM. AF_02/2026</t>
  </si>
  <si>
    <t>RODAPÉ EM POLIESTIRENO, ALTURA 5 CM. AF_02/2026</t>
  </si>
  <si>
    <t>RODAPÉ VINÍLICO FLEXÍVEL EM MANTA, ALTURA 10 CM. AF_02/2026</t>
  </si>
  <si>
    <t>SOLEIRA EM GRANITO, LARGURA 15 CM, ESPESSURA 2,0 CM. AF_02/2026</t>
  </si>
  <si>
    <t>SOLEIRA EM MÁRMORE, LARGURA 15 CM, ESPESSURA 2,0 CM. AF_02/2026</t>
  </si>
  <si>
    <t>CARGA DE MISTURA ASFÁLTICA EM CAMINHÃO BASCULANTE 10 M³ (UNIDADE: M3). AF_02/2026</t>
  </si>
  <si>
    <t>CARGA DE MISTURA ASFÁLTICA EM CAMINHÃO BASCULANTE 10 M³ (UNIDADE: T). AF_02/2026</t>
  </si>
  <si>
    <t>CARGA DE MISTURA ASFÁLTICA EM CAMINHÃO BASCULANTE 14 M³ (UNIDADE: M3). AF_02/2026</t>
  </si>
  <si>
    <t>CARGA DE MISTURA ASFÁLTICA EM CAMINHÃO BASCULANTE 14 M³ (UNIDADE: T). AF_02/2026</t>
  </si>
  <si>
    <t>CARGA DE MISTURA ASFÁLTICA EM CAMINHÃO BASCULANTE 18 M³ (UNIDADE: M3). AF_02/2026</t>
  </si>
  <si>
    <t>CARGA DE MISTURA ASFÁLTICA EM CAMINHÃO BASCULANTE 18 M³ (UNIDADE: T). AF_02/2026</t>
  </si>
  <si>
    <t>CARGA DE MISTURA ASFÁLTICA EM CAMINHÃO BASCULANTE 6 M³ (UNIDADE: M3). AF_02/2026</t>
  </si>
  <si>
    <t>CARGA DE MISTURA ASFÁLTICA EM CAMINHÃO BASCULANTE 6 M³ (UNIDADE: T). AF_02/2026</t>
  </si>
  <si>
    <t>CARGA DE ÁGUA EM CAMINHÃO PIPA 10 M³. AF_02/2026</t>
  </si>
  <si>
    <t>CARGA DE ÁGUA EM CAMINHÃO PIPA 14 M³. AF_02/2026</t>
  </si>
  <si>
    <t>CARGA DE ÁGUA EM CAMINHÃO PIPA 6 M³. AF_02/2026</t>
  </si>
  <si>
    <t>CARGA, MANOBRA E DESCARGA DE CAÇAMBA DE ENTULHO EM CAMINHÃO POLIGUINDASTE 8 M3. AF_02/2026</t>
  </si>
  <si>
    <t>CARGA, MANOBRA E DESCARGA DE ELEMENTOS PRÉ-FABRICADOS DE ATÉ 1,0 T EM CAMINHÃO CAVALO MECÂNICO COM SEMIRREBOQUE 30T. AF_02/2026</t>
  </si>
  <si>
    <t>CARGA, MANOBRA E DESCARGA DE ELEMENTOS PRÉ-FABRICADOS DE MAIS DE 1,0 T EM CAMINHÃO CAVALO MECÂNICO COM SEMIRREBOQUE 30T. AF_02/2026</t>
  </si>
  <si>
    <t>CARGA, MANOBRA E DESCARGA DE ENTULHO EM CAMINHÃO BASCULANTE 10 M³ - CARGA COM ESCAVADEIRA HIDRÁULICA (CAÇAMBA DE 0,80 M³ / 111 HP) E DESCARGA LIVRE (UNIDADE: M3). AF_02/2026</t>
  </si>
  <si>
    <t>CARGA, MANOBRA E DESCARGA DE ENTULHO EM CAMINHÃO BASCULANTE 10 M³ - CARGA COM ESCAVADEIRA HIDRÁULICA (CAÇAMBA DE 0,80 M³ / 111 HP) E DESCARGA LIVRE (UNIDADE: T). AF_02/2026</t>
  </si>
  <si>
    <t>CARGA, MANOBRA E DESCARGA DE ENTULHO EM CAMINHÃO BASCULANTE 14 M³ - CARGA COM ESCAVADEIRA HIDRÁULICA (CAÇAMBA DE 0,80 M³ / 111 HP) E DESCARGA LIVRE (UNIDADE: M3). AF_02/2026</t>
  </si>
  <si>
    <t>CARGA, MANOBRA E DESCARGA DE ENTULHO EM CAMINHÃO BASCULANTE 14 M³ - CARGA COM ESCAVADEIRA HIDRÁULICA (CAÇAMBA DE 0,80 M³ / 111 HP) E DESCARGA LIVRE (UNIDADE: T). AF_02/2026</t>
  </si>
  <si>
    <t>CARGA, MANOBRA E DESCARGA DE ENTULHO EM CAMINHÃO BASCULANTE 18 M³ - CARGA COM ESCAVADEIRA HIDRÁULICA (CAÇAMBA DE 0,80 M³ / 111 HP) E DESCARGA LIVRE (UNIDADE: M3). AF_02/2026</t>
  </si>
  <si>
    <t>CARGA, MANOBRA E DESCARGA DE ENTULHO EM CAMINHÃO BASCULANTE 18 M³ - CARGA COM ESCAVADEIRA HIDRÁULICA (CAÇAMBA DE 0,80 M³ / 111 HP) E DESCARGA LIVRE (UNIDADE: T). AF_02/2026</t>
  </si>
  <si>
    <t>CARGA, MANOBRA E DESCARGA DE ENTULHO EM CAMINHÃO BASCULANTE 6 M³ - CARGA COM ESCAVADEIRA HIDRÁULICA (CAÇAMBA DE 0,80 M³ / 111 HP) E DESCARGA LIVRE (UNIDADE: M3). AF_02/2026</t>
  </si>
  <si>
    <t>CARGA, MANOBRA E DESCARGA DE ENTULHO EM CAMINHÃO BASCULANTE 6 M³ - CARGA COM ESCAVADEIRA HIDRÁULICA (CAÇAMBA DE 0,80 M³ / 111 HP) E DESCARGA LIVRE (UNIDADE: T). AF_02/2026</t>
  </si>
  <si>
    <t>CARGA, MANOBRA E DESCARGA DE PERFIL METÁLICO EM CAMINHÃO CARROCERIA COM GUINDAUTO (MUNCK) 11,7 TM. AF_02/2026</t>
  </si>
  <si>
    <t>CARGA, MANOBRA E DESCARGA DE PERFIL METÁLICO EM CAMINHÃO CARROCERIA COM GUINDAUTO (MUNCK) 42,3 TM. AF_02/2026</t>
  </si>
  <si>
    <t>CARGA, MANOBRA E DESCARGA DE POSTE DE CONCRETO EM CAMINHÃO CARROCERIA COM GUINDAUTO (MUNCK) 11,7 TM. AF_02/2026</t>
  </si>
  <si>
    <t>CARGA, MANOBRA E DESCARGA DE POSTES DE CONCRETO EM CAMINHÃO CARROCERIA COM GUINDAUTO (MUNCK) 42,3 TM. AF_02/2026</t>
  </si>
  <si>
    <t>CARGA, MANOBRA E DESCARGA DE SOLOS E MATERIAIS GRANULARES EM CAMINHÃO BASCULANTE 10 M³ - CARGA COM ESCAVADEIRA HIDRÁULICA (CAÇAMBA DE 1,20 M³ / 155 HP) E DESCARGA LIVRE (UNIDADE: M3). AF_02/2026</t>
  </si>
  <si>
    <t>CARGA, MANOBRA E DESCARGA DE SOLOS E MATERIAIS GRANULARES EM CAMINHÃO BASCULANTE 10 M³ - CARGA COM ESCAVADEIRA HIDRÁULICA (CAÇAMBA DE 1,20 M³ / 155 HP) E DESCARGA LIVRE (UNIDADE: T). AF_02/2026</t>
  </si>
  <si>
    <t>CARGA, MANOBRA E DESCARGA DE SOLOS E MATERIAIS GRANULARES EM CAMINHÃO BASCULANTE 10 M³ - CARGA COM PÁ CARREGADEIRA (CAÇAMBA DE 1,7 A 2,8 M³ / 128 HP) E DESCARGA LIVRE (UNIDADE: M3). AF_02/2026</t>
  </si>
  <si>
    <t>CARGA, MANOBRA E DESCARGA DE SOLOS E MATERIAIS GRANULARES EM CAMINHÃO BASCULANTE 10 M³ - CARGA COM PÁ CARREGADEIRA (CAÇAMBA DE 1,7 A 2,8 M³ / 128 HP) E DESCARGA LIVRE (UNIDADE: T). AF_02/2026</t>
  </si>
  <si>
    <t>CARGA, MANOBRA E DESCARGA DE SOLOS E MATERIAIS GRANULARES EM CAMINHÃO BASCULANTE 14 M³ - CARGA COM ESCAVADEIRA HIDRÁULICA (CAÇAMBA DE 1,20 M³ / 155 HP) E DESCARGA LIVRE (UNIDADE: M3). AF_02/2026</t>
  </si>
  <si>
    <t>CARGA, MANOBRA E DESCARGA DE SOLOS E MATERIAIS GRANULARES EM CAMINHÃO BASCULANTE 14 M³ - CARGA COM ESCAVADEIRA HIDRÁULICA (CAÇAMBA DE 1,20 M³ / 155 HP) E DESCARGA LIVRE (UNIDADE: T). AF_02/2026</t>
  </si>
  <si>
    <t>CARGA, MANOBRA E DESCARGA DE SOLOS E MATERIAIS GRANULARES EM CAMINHÃO BASCULANTE 14 M³ - CARGA COM PÁ CARREGADEIRA (CAÇAMBA DE 1,7 A 2,8 M³ / 128 HP) E DESCARGA LIVRE (UNIDADE: M3). AF_02/2026</t>
  </si>
  <si>
    <t>CARGA, MANOBRA E DESCARGA DE SOLOS E MATERIAIS GRANULARES EM CAMINHÃO BASCULANTE 14 M³ - CARGA COM PÁ CARREGADEIRA (CAÇAMBA DE 1,7 A 2,8 M³ / 128 HP) E DESCARGA LIVRE (UNIDADE: T). AF_02/2026</t>
  </si>
  <si>
    <t>CARGA, MANOBRA E DESCARGA DE SOLOS E MATERIAIS GRANULARES EM CAMINHÃO BASCULANTE 18 M³ - CARGA COM ESCAVADEIRA HIDRÁULICA (CAÇAMBA DE 1,20 M³ / 155 HP) E DESCARGA LIVRE (UNIDADE: M3). AF_02/2026</t>
  </si>
  <si>
    <t>CARGA, MANOBRA E DESCARGA DE SOLOS E MATERIAIS GRANULARES EM CAMINHÃO BASCULANTE 18 M³ - CARGA COM ESCAVADEIRA HIDRÁULICA (CAÇAMBA DE 1,20 M³ / 155 HP) E DESCARGA LIVRE (UNIDADE: T). AF_02/2026</t>
  </si>
  <si>
    <t>CARGA, MANOBRA E DESCARGA DE SOLOS E MATERIAIS GRANULARES EM CAMINHÃO BASCULANTE 18 M³ - CARGA COM PÁ CARREGADEIRA (CAÇAMBA DE 1,7 A 2,8 M³ / 128 HP) E DESCARGA LIVRE (UNIDADE: M3). AF_02/2026</t>
  </si>
  <si>
    <t>CARGA, MANOBRA E DESCARGA DE SOLOS E MATERIAIS GRANULARES EM CAMINHÃO BASCULANTE 18 M³ - CARGA COM PÁ CARREGADEIRA (CAÇAMBA DE 1,7 A 2,8 M³ / 128 HP) E DESCARGA LIVRE (UNIDADE: T). AF_02/2026</t>
  </si>
  <si>
    <t>CARGA, MANOBRA E DESCARGA DE SOLOS E MATERIAIS GRANULARES EM CAMINHÃO BASCULANTE 6 M³ - CARGA COM ESCAVADEIRA HIDRÁULICA (CAÇAMBA DE 1,20 M³ / 155 HP) E DESCARGA LIVRE (UNIDADE: M3). AF_02/2026</t>
  </si>
  <si>
    <t>CARGA, MANOBRA E DESCARGA DE SOLOS E MATERIAIS GRANULARES EM CAMINHÃO BASCULANTE 6 M³ - CARGA COM ESCAVADEIRA HIDRÁULICA (CAÇAMBA DE 1,20 M³ / 155 HP) E DESCARGA LIVRE (UNIDADE: T). AF_02/2026</t>
  </si>
  <si>
    <t>CARGA, MANOBRA E DESCARGA DE SOLOS E MATERIAIS GRANULARES EM CAMINHÃO BASCULANTE 6 M³ - CARGA COM PÁ CARREGADEIRA (CAÇAMBA DE 1,7 A 2,8 M³ / 128 HP) E DESCARGA LIVRE (UNIDADE: M3). AF_02/2026</t>
  </si>
  <si>
    <t>CARGA, MANOBRA E DESCARGA DE SOLOS E MATERIAIS GRANULARES EM CAMINHÃO BASCULANTE 6 M³ - CARGA COM PÁ CARREGADEIRA (CAÇAMBA DE 1,7 A 2,8 M³ / 128 HP) E DESCARGA LIVRE (UNIDADE: T). AF_02/2026</t>
  </si>
  <si>
    <t>CARGA, MANOBRA E DESCARGA DE TUBOS DE CONCRETO, DN 1000 MM, EM CAMINHÃO CARROCERIA COM GUINDAUTO (MUNCK) 11,7 TM. AF_02/2026</t>
  </si>
  <si>
    <t>CARGA, MANOBRA E DESCARGA DE TUBOS DE CONCRETO, DN 1000 MM, EM CAMINHÃO CARROCERIA COM GUINDAUTO (MUNCK) 42,3 TM. AF_02/2026</t>
  </si>
  <si>
    <t>CARGA, MANOBRA E DESCARGA DE TUBOS DE CONCRETO, DN 1200 MM, EM CAMINHÃO CARROCERIA COM GUINDAUTO (MUNCK) 11,7 TM. AF_02/2026</t>
  </si>
  <si>
    <t>CARGA, MANOBRA E DESCARGA DE TUBOS DE CONCRETO, DN 1200 MM, EM CAMINHÃO CARROCERIA COM GUINDAUTO (MUNCK) 42,3 TM. AF_02/2026</t>
  </si>
  <si>
    <t>CARGA, MANOBRA E DESCARGA DE TUBOS DE CONCRETO, DN 400 MM, EM CAMINHÃO CARROCERIA COM GUINDAUTO (MUNCK) 11,7 TM. AF_02/2026</t>
  </si>
  <si>
    <t>CARGA, MANOBRA E DESCARGA DE TUBOS DE CONCRETO, DN 400 MM, EM CAMINHÃO CARROCERIA COM GUINDAUTO (MUNCK) 42,3 TM. AF_02/2026</t>
  </si>
  <si>
    <t>CARGA, MANOBRA E DESCARGA DE TUBOS DE CONCRETO, DN 500 MM, EM CAMINHÃO CARROCERIA COM GUINDAUTO (MUNCK) 11,7 TM. AF_02/2026</t>
  </si>
  <si>
    <t>CARGA, MANOBRA E DESCARGA DE TUBOS DE CONCRETO, DN 500 MM, EM CAMINHÃO CARROCERIA COM GUINDAUTO (MUNCK) 42,3 TM. AF_02/2026</t>
  </si>
  <si>
    <t>CARGA, MANOBRA E DESCARGA DE TUBOS DE CONCRETO, DN 600 MM, EM CAMINHÃO CARROCERIA COM GUINDAUTO (MUNCK) 11,7 TM. AF_02/2026</t>
  </si>
  <si>
    <t>CARGA, MANOBRA E DESCARGA DE TUBOS DE CONCRETO, DN 600 MM, EM CAMINHÃO CARROCERIA COM GUINDAUTO (MUNCK) 42,3 TM. AF_02/2026</t>
  </si>
  <si>
    <t>CARGA, MANOBRA E DESCARGA DE TUBOS DE CONCRETO, DN 700 MM, EM CAMINHÃO CARROCERIA COM GUINDAUTO (MUNCK) 11,7 TM. AF_02/2026</t>
  </si>
  <si>
    <t>CARGA, MANOBRA E DESCARGA DE TUBOS DE CONCRETO, DN 700 MM, EM CAMINHÃO CARROCERIA COM GUINDAUTO (MUNCK) 42,3 TM. AF_02/2026</t>
  </si>
  <si>
    <t>CARGA, MANOBRA E DESCARGA DE TUBOS DE CONCRETO, DN 800 MM, EM CAMINHÃO CARROCERIA COM GUINDAUTO (MUNCK) 11,7 TM. AF_02/2026</t>
  </si>
  <si>
    <t>CARGA, MANOBRA E DESCARGA DE TUBOS DE CONCRETO, DN 800 MM, EM CAMINHÃO CARROCERIA COM GUINDAUTO (MUNCK) 42,3 TM. AF_02/2026</t>
  </si>
  <si>
    <t>CARGA, MANOBRA E DESCARGA DE TUBOS DE CONCRETO, DN 900 MM, EM CAMINHÃO CARROCERIA COM GUINDAUTO (MUNCK) 11,7 TM. AF_02/2026</t>
  </si>
  <si>
    <t>CARGA, MANOBRA E DESCARGA DE TUBOS DE CONCRETO, DN 900 MM, EM CAMINHÃO CARROCERIA COM GUINDAUTO (MUNCK) 42,3 TM. AF_02/2026</t>
  </si>
  <si>
    <t>CARGA, MANOBRA E DESCARGA DE TUBOS DE CONCRETO, DN MENOR OU IGUAL A 300 MM, EM CAMINHÃO CARROCERIA COM GUINDAUTO (MUNCK) 11,7 TM. AF_02/2026</t>
  </si>
  <si>
    <t>CARGA, MANOBRA E DESCARGA DE TUBOS DE CONCRETO, DN MENOR OU IGUAL A 300 MM, EM CAMINHÃO CARROCERIA COM GUINDAUTO (MUNCK) 42,3 TM. AF_02/2026</t>
  </si>
  <si>
    <t>CARGA, MANOBRA E DESCARGA DE TUBOS METÁLICOS, DN 1000 MM, EM CAMINHÃO CARROCERIA COM GUINDAUTO (MUNCK) 11,7 TM. AF_02/2026</t>
  </si>
  <si>
    <t>CARGA, MANOBRA E DESCARGA DE TUBOS METÁLICOS, DN 1000 MM, EM CAMINHÃO CARROCERIA COM GUINDAUTO (MUNCK) 42,3 TM. AF_02/2026</t>
  </si>
  <si>
    <t>CARGA, MANOBRA E DESCARGA DE TUBOS METÁLICOS, DN 1200 MM, EM CAMINHÃO CARROCERIA COM GUINDAUTO (MUNCK) 11,7 TM. AF_02/2026</t>
  </si>
  <si>
    <t>CARGA, MANOBRA E DESCARGA DE TUBOS METÁLICOS, DN 1200 MM, EM CAMINHÃO CARROCERIA COM GUINDAUTO (MUNCK) 42,3 TM. AF_02/2026</t>
  </si>
  <si>
    <t>CARGA, MANOBRA E DESCARGA DE TUBOS METÁLICOS, DN 200 MM, EM CAMINHÃO CARROCERIA COM GUINDAUTO (MUNCK) 11,7 TM. AF_02/2026</t>
  </si>
  <si>
    <t>CARGA, MANOBRA E DESCARGA DE TUBOS METÁLICOS, DN 200 MM, EM CAMINHÃO CARROCERIA COM GUINDAUTO (MUNCK) 42,3 TM. AF_02/2026</t>
  </si>
  <si>
    <t>CARGA, MANOBRA E DESCARGA DE TUBOS METÁLICOS, DN 250 MM, EM CAMINHÃO CARROCERIA COM GUINDAUTO (MUNCK) 11,7 TM. AF_02/2026</t>
  </si>
  <si>
    <t>CARGA, MANOBRA E DESCARGA DE TUBOS METÁLICOS, DN 250 MM, EM CAMINHÃO CARROCERIA COM GUINDAUTO (MUNCK) 42,3 TM. AF_02/2026</t>
  </si>
  <si>
    <t>CARGA, MANOBRA E DESCARGA DE TUBOS METÁLICOS, DN 300 MM, EM CAMINHÃO CARROCERIA COM GUINDAUTO (MUNCK) 11,7 TM. AF_02/2026</t>
  </si>
  <si>
    <t>CARGA, MANOBRA E DESCARGA DE TUBOS METÁLICOS, DN 300 MM, EM CAMINHÃO CARROCERIA COM GUINDAUTO (MUNCK) 42,3 TM. AF_02/2026</t>
  </si>
  <si>
    <t>CARGA, MANOBRA E DESCARGA DE TUBOS METÁLICOS, DN 350 MM, EM CAMINHÃO CARROCERIA COM GUINDAUTO (MUNCK) 11,7 TM. AF_02/2026</t>
  </si>
  <si>
    <t>CARGA, MANOBRA E DESCARGA DE TUBOS METÁLICOS, DN 350 MM, EM CAMINHÃO CARROCERIA COM GUINDAUTO (MUNCK) 42,3 TM. AF_02/2026</t>
  </si>
  <si>
    <t>CARGA, MANOBRA E DESCARGA DE TUBOS METÁLICOS, DN 400 MM, EM CAMINHÃO CARROCERIA COM GUINDAUTO (MUNCK) 11,7 TM. AF_02/2026</t>
  </si>
  <si>
    <t>CARGA, MANOBRA E DESCARGA DE TUBOS METÁLICOS, DN 400 MM, EM CAMINHÃO CARROCERIA COM GUINDAUTO (MUNCK) 42,3 TM. AF_02/2026</t>
  </si>
  <si>
    <t>CARGA, MANOBRA E DESCARGA DE TUBOS METÁLICOS, DN 500 MM, EM CAMINHÃO CARROCERIA COM GUINDAUTO (MUNCK) 11,7 TM. AF_02/2026</t>
  </si>
  <si>
    <t>CARGA, MANOBRA E DESCARGA DE TUBOS METÁLICOS, DN 500 MM, EM CAMINHÃO CARROCERIA COM GUINDAUTO (MUNCK) 42,3 TM. AF_02/2026</t>
  </si>
  <si>
    <t>CARGA, MANOBRA E DESCARGA DE TUBOS METÁLICOS, DN 600 MM, EM CAMINHÃO CARROCERIA COM GUINDAUTO (MUNCK) 11,7 TM. AF_02/2026</t>
  </si>
  <si>
    <t>CARGA, MANOBRA E DESCARGA DE TUBOS METÁLICOS, DN 600 MM, EM CAMINHÃO CARROCERIA COM GUINDAUTO (MUNCK) 42,3 TM. AF_02/2026</t>
  </si>
  <si>
    <t>CARGA, MANOBRA E DESCARGA DE TUBOS METÁLICOS, DN 700 MM, EM CAMINHÃO CARROCERIA COM GUINDAUTO (MUNCK) 11,7 TM. AF_02/2026</t>
  </si>
  <si>
    <t>CARGA, MANOBRA E DESCARGA DE TUBOS METÁLICOS, DN 700 MM, EM CAMINHÃO CARROCERIA COM GUINDAUTO (MUNCK) 42,3 TM. AF_02/2026</t>
  </si>
  <si>
    <t>CARGA, MANOBRA E DESCARGA DE TUBOS METÁLICOS, DN 800 MM, EM CAMINHÃO CARROCERIA COM GUINDAUTO (MUNCK) 11,7 TM. AF_02/2026</t>
  </si>
  <si>
    <t>CARGA, MANOBRA E DESCARGA DE TUBOS METÁLICOS, DN 800 MM, EM CAMINHÃO CARROCERIA COM GUINDAUTO (MUNCK) 42,3 TM. AF_02/2026</t>
  </si>
  <si>
    <t>CARGA, MANOBRA E DESCARGA DE TUBOS METÁLICOS, DN 900 MM, EM CAMINHÃO CARROCERIA COM GUINDAUTO (MUNCK) 11,7 TM. AF_02/2026</t>
  </si>
  <si>
    <t>CARGA, MANOBRA E DESCARGA DE TUBOS METÁLICOS, DN 900 MM, EM CAMINHÃO CARROCERIA COM GUINDAUTO (MUNCK) 42,3 TM. AF_02/2026</t>
  </si>
  <si>
    <t>CARGA, MANOBRA E DESCARGA DE TUBOS METÁLICOS, DN MENOR OU IGUAL A 150 MM, EM CAMINHÃO CARROCERIA COM GUINDAUTO (MUNCK) 11,7 TM. AF_02/2026</t>
  </si>
  <si>
    <t>CARGA, MANOBRA E DESCARGA DE TUBOS METÁLICOS, DN MENOR OU IGUAL A 150 MM, EM CAMINHÃO CARROCERIA COM GUINDAUTO (MUNCK) 42,3 TM. AF_02/2026</t>
  </si>
  <si>
    <t>CARGA, MANOBRA E DESCARGA DE TUBOS PLÁSTICOS, DN 1000 MM, EM CAMINHÃO CARROCERIA COM GUINDAUTO (MUNCK) 11,7 TM. AF_02/2026</t>
  </si>
  <si>
    <t>CARGA, MANOBRA E DESCARGA DE TUBOS PLÁSTICOS, DN 1000 MM, EM CAMINHÃO CARROCERIA COM GUINDAUTO (MUNCK) 42,3 TM. AF_02/2026</t>
  </si>
  <si>
    <t>CARGA, MANOBRA E DESCARGA DE TUBOS PLÁSTICOS, DN 1200 MM, EM CAMINHÃO CARROCERIA COM GUINDAUTO (MUNCK) 11,7 TM. AF_02/2026</t>
  </si>
  <si>
    <t>CARGA, MANOBRA E DESCARGA DE TUBOS PLÁSTICOS, DN 1200 MM, EM CAMINHÃO CARROCERIA COM GUINDAUTO (MUNCK) 42,3 TM. AF_02/2026</t>
  </si>
  <si>
    <t>CARGA, MANOBRA E DESCARGA DE TUBOS PLÁSTICOS, DN 250 MM, EM CAMINHÃO CARROCERIA COM GUINDAUTO (MUNCK) 11,7 TM. AF_02/2026</t>
  </si>
  <si>
    <t>CARGA, MANOBRA E DESCARGA DE TUBOS PLÁSTICOS, DN 250 MM, EM CAMINHÃO CARROCERIA COM GUINDAUTO (MUNCK) 42,3 TM. AF_02/2026</t>
  </si>
  <si>
    <t>CARGA, MANOBRA E DESCARGA DE TUBOS PLÁSTICOS, DN 300 MM, EM CAMINHÃO CARROCERIA COM GUINDAUTO (MUNCK) 11,7 TM. AF_02/2026</t>
  </si>
  <si>
    <t>CARGA, MANOBRA E DESCARGA DE TUBOS PLÁSTICOS, DN 300 MM, EM CAMINHÃO CARROCERIA COM GUINDAUTO (MUNCK) 42,3 TM. AF_02/2026</t>
  </si>
  <si>
    <t>CARGA, MANOBRA E DESCARGA DE TUBOS PLÁSTICOS, DN 400 MM, EM CAMINHÃO CARROCERIA COM GUINDAUTO (MUNCK) 11,7 TM. AF_02/2026</t>
  </si>
  <si>
    <t>CARGA, MANOBRA E DESCARGA DE TUBOS PLÁSTICOS, DN 400 MM, EM CAMINHÃO CARROCERIA COM GUINDAUTO (MUNCK) 42,3 TM. AF_02/2026</t>
  </si>
  <si>
    <t>CARGA, MANOBRA E DESCARGA DE TUBOS PLÁSTICOS, DN 500 MM, EM CAMINHÃO CARROCERIA COM GUINDAUTO (MUNCK) 11,7 TM. AF_02/2026</t>
  </si>
  <si>
    <t>CARGA, MANOBRA E DESCARGA DE TUBOS PLÁSTICOS, DN 500 MM, EM CAMINHÃO CARROCERIA COM GUINDAUTO (MUNCK) 42,3 TM. AF_02/2026</t>
  </si>
  <si>
    <t>CARGA, MANOBRA E DESCARGA DE TUBOS PLÁSTICOS, DN 600 MM, EM CAMINHÃO CARROCERIA COM GUINDAUTO (MUNCK) 11,7 TM. AF_02/2026</t>
  </si>
  <si>
    <t>CARGA, MANOBRA E DESCARGA DE TUBOS PLÁSTICOS, DN 600 MM, EM CAMINHÃO CARROCERIA COM GUINDAUTO (MUNCK) 42,3 TM. AF_02/2026</t>
  </si>
  <si>
    <t>CARGA, MANOBRA E DESCARGA DE TUBOS PLÁSTICOS, DN 750 MM, EM CAMINHÃO CARROCERIA COM GUINDAUTO (MUNCK) 11,7 TM. AF_02/2026</t>
  </si>
  <si>
    <t>CARGA, MANOBRA E DESCARGA DE TUBOS PLÁSTICOS, DN 750 MM, EM CAMINHÃO CARROCERIA COM GUINDAUTO (MUNCK) 42,3 TM. AF_02/2026</t>
  </si>
  <si>
    <t>CARGA, MANOBRA E DESCARGA DE TUBOS PLÁSTICOS, DN 900 MM, EM CAMINHÃO CARROCERIA COM GUINDAUTO (MUNCK) 11,7 TM. AF_02/2026</t>
  </si>
  <si>
    <t>CARGA, MANOBRA E DESCARGA DE TUBOS PLÁSTICOS, DN 900 MM, EM CAMINHÃO CARROCERIA COM GUINDAUTO (MUNCK) 42,3 TM. AF_02/2026</t>
  </si>
  <si>
    <t>CARGA, MANOBRA E DESCARGA DE ÁGUA EM CAMINHÃO PIPA 10 M³. AF_02/2026</t>
  </si>
  <si>
    <t>CARGA, MANOBRA E DESCARGA DE ÁGUA EM CAMINHÃO PIPA 14 M³. AF_02/2026</t>
  </si>
  <si>
    <t>CARGA, MANOBRA E DESCARGA DE ÁGUA EM CAMINHÃO PIPA 6 M³. AF_02/2026</t>
  </si>
  <si>
    <t>CARGA, MANOBRA E DESCARGA MANUAL DE BLOCO CERAMICO FURADO NA HORIZONTAL, EM CAMINHÃO CARROCERIA 15T. AF_02/2026</t>
  </si>
  <si>
    <t>CARGA, MANOBRA E DESCARGA MANUAL DE BLOCO CERAMICO FURADO NA HORIZONTAL, EM CAMINHÃO CARROCERIA 9T. AF_02/2026</t>
  </si>
  <si>
    <t>CARGA, MANOBRA E DESCARGA MANUAL DE BLOCO CERAMICO FURADO NA VERTICAL, EM CAMINHÃO CARROCERIA 15T. AF_02/2026</t>
  </si>
  <si>
    <t>CARGA, MANOBRA E DESCARGA MANUAL DE BLOCO CERAMICO FURADO NA VERTICAL, EM CAMINHÃO CARROCERIA 9T. AF_02/2026</t>
  </si>
  <si>
    <t>CARGA, MANOBRA E DESCARGA MANUAL DE BLOCO DE CONCRETO, EM CAMINHÃO CARROCERIA 15T. AF_02/2026</t>
  </si>
  <si>
    <t>CARGA, MANOBRA E DESCARGA MANUAL DE BLOCO DE CONCRETO, EM CAMINHÃO CARROCERIA 9T. AF_02/2026</t>
  </si>
  <si>
    <t>CARGA, MANOBRA E DESCARGA MANUAL DE SACOS DE AREIA DE 25 KG, EM CAMINHÃO CARROCERIA 15T. AF_02/2026</t>
  </si>
  <si>
    <t>CARGA, MANOBRA E DESCARGA MANUAL DE SACOS DE AREIA DE 25 KG, EM CAMINHÃO CARROCERIA 9T. AF_02/2026</t>
  </si>
  <si>
    <t>CARGA, MANOBRA E DESCARGA MANUAL DE SACOS DE ARGAMASSA DE 20 KG, EM CAMINHÃO CARROCERIA 15T. AF_02/2026</t>
  </si>
  <si>
    <t>CARGA, MANOBRA E DESCARGA MANUAL DE SACOS DE ARGAMASSA DE 20 KG, EM CAMINHÃO CARROCERIA 9T. AF_02/2026</t>
  </si>
  <si>
    <t>CARGA, MANOBRA E DESCARGA MANUAL DE SACOS DE CIMENTO DE 50 KG, EM CAMINHÃO CARROCERIA 15T. AF_02/2026</t>
  </si>
  <si>
    <t>CARGA, MANOBRA E DESCARGA MANUAL DE SACOS DE CIMENTO DE 50 KG, EM CAMINHÃO CARROCERIA 9T. AF_02/2026</t>
  </si>
  <si>
    <t>CARGA, MANOBRA E DESCARGA MANUAL DE TIJOLO MACIÇO, EM CAMINHÃO CARROCERIA 15T. AF_02/2026</t>
  </si>
  <si>
    <t>CARGA, MANOBRA E DESCARGA MANUAL DE TIJOLO MACIÇO, EM CAMINHÃO CARROCERIA 9T. AF_02/2026</t>
  </si>
  <si>
    <t>CARGA, MANOBRA E DESCARGA MANUAL DE TUBOS PLÁSTICOS, DN 150 MM, EM CAMINHÃO CARROCERIA 15T. AF_02/2026</t>
  </si>
  <si>
    <t>CARGA, MANOBRA E DESCARGA MANUAL DE TUBOS PLÁSTICOS, DN 150 MM, EM CAMINHÃO CARROCERIA 9T. AF_02/2026</t>
  </si>
  <si>
    <t>CARGA, MANOBRA E DESCARGA MANUAL DE TUBOS PLÁSTICOS, DN 200 MM, EM CAMINHÃO CARROCERIA 15T. AF_02/2026</t>
  </si>
  <si>
    <t>CARGA, MANOBRA E DESCARGA MANUAL DE TUBOS PLÁSTICOS, DN 200 MM, EM CAMINHÃO CARROCERIA 9T. AF_02/2026</t>
  </si>
  <si>
    <t>CARGA, MANOBRA E DESCARGA MANUAL DE TUBOS PLÁSTICOS, DN MENOR OU IGUAL A 100 MM, EM CAMINHÃO CARROCERIA 15T. AF_02/2026</t>
  </si>
  <si>
    <t>CARGA, MANOBRA E DESCARGA MANUAL DE TUBOS PLÁSTICOS, DN MENOR OU IGUAL A 100 MM, EM CAMINHÃO CARROCERIA 9T. AF_02/2026</t>
  </si>
  <si>
    <t>CARGA, MANOBRA E DESCARGA MECANIZADA DE PALETES, EM CAMINHÃO CARROCERIA 15T. AF_02/2026</t>
  </si>
  <si>
    <t>CARGA, MANOBRA E DESCARGA MECANIZADA DE PALETES, EM CAMINHÃO CARROCERIA 9T. AF_02/2026</t>
  </si>
  <si>
    <t>TRANSPORTE COM CAMINHÃO BASCULANTE DE 10 M³, EM VIA INTERNA (DENTRO DO CANTEIRO - UNIDADE: M3XKM). AF_02/2026</t>
  </si>
  <si>
    <t>TRANSPORTE COM CAMINHÃO BASCULANTE DE 10 M³, EM VIA INTERNA A OBRA (UNIDADE: TXKM). AF_02/2026</t>
  </si>
  <si>
    <t>TRANSPORTE COM CAMINHÃO BASCULANTE DE 10 M³, EM VIA URBANA EM LEITO NATURAL (UNIDADE: M3XKM). AF_02/2026</t>
  </si>
  <si>
    <t>TRANSPORTE COM CAMINHÃO BASCULANTE DE 10 M³, EM VIA URBANA EM LEITO NATURAL (UNIDADE: TXKM). AF_02/2026</t>
  </si>
  <si>
    <t>TRANSPORTE COM CAMINHÃO BASCULANTE DE 10 M³, EM VIA URBANA EM REVESTIMENTO PRIMÁRIO (UNIDADE: M3XKM). AF_02/2026</t>
  </si>
  <si>
    <t>TRANSPORTE COM CAMINHÃO BASCULANTE DE 10 M³, EM VIA URBANA EM REVESTIMENTO PRIMÁRIO (UNIDADE: TXKM). AF_02/2026</t>
  </si>
  <si>
    <t>TRANSPORTE COM CAMINHÃO BASCULANTE DE 10 M³, EM VIA URBANA PAVIMENTADA, ADICIONAL PARA DMT EXCEDENTE A 30 KM (UNIDADE: M3XKM). AF_02/2026</t>
  </si>
  <si>
    <t>TRANSPORTE COM CAMINHÃO BASCULANTE DE 10 M³, EM VIA URBANA PAVIMENTADA, ADICIONAL PARA DMT EXCEDENTE A 30 KM (UNIDADE: TXKM). AF_02/2026</t>
  </si>
  <si>
    <t>TRANSPORTE COM CAMINHÃO BASCULANTE DE 10 M³, EM VIA URBANA PAVIMENTADA, DMT ATÉ 30 KM (UNIDADE: M3XKM). AF_02/2026</t>
  </si>
  <si>
    <t>TRANSPORTE COM CAMINHÃO BASCULANTE DE 10 M³, EM VIA URBANA PAVIMENTADA, DMT ATÉ 30 KM (UNIDADE: TXKM). AF_02/2026</t>
  </si>
  <si>
    <t>TRANSPORTE COM CAMINHÃO BASCULANTE DE 14 M³, EM VIA INTERNA (DENTRO DO CANTEIRO - UNIDADE: TXKM). AF_02/2026</t>
  </si>
  <si>
    <t>TRANSPORTE COM CAMINHÃO BASCULANTE DE 14 M³, EM VIA INTERNA (DENTRO DO CANTEIRO - UNIDADE:M3XKM). AF_02/2026</t>
  </si>
  <si>
    <t>TRANSPORTE COM CAMINHÃO BASCULANTE DE 14 M³, EM VIA URBANA EM LEITO NATURAL (UNIDADE: M3XKM). AF_02/2026</t>
  </si>
  <si>
    <t>TRANSPORTE COM CAMINHÃO BASCULANTE DE 14 M³, EM VIA URBANA EM LEITO NATURAL (UNIDADE: TXKM). AF_02/2026</t>
  </si>
  <si>
    <t>TRANSPORTE COM CAMINHÃO BASCULANTE DE 14 M³, EM VIA URBANA EM REVESTIMENTO PRIMÁRIO (UNIDADE: M3XKM). AF_02/2026</t>
  </si>
  <si>
    <t>TRANSPORTE COM CAMINHÃO BASCULANTE DE 14 M³, EM VIA URBANA EM REVESTIMENTO PRIMÁRIO (UNIDADE: TXKM). AF_02/2026</t>
  </si>
  <si>
    <t>TRANSPORTE COM CAMINHÃO BASCULANTE DE 14 M³, EM VIA URBANA PAVIMENTADA, ADICIONAL PARA DMT EXCEDENTE A 30 KM (UNIDADE: M3XKM). AF_02/2026</t>
  </si>
  <si>
    <t>TRANSPORTE COM CAMINHÃO BASCULANTE DE 14 M³, EM VIA URBANA PAVIMENTADA, ADICIONAL PARA DMT EXCEDENTE A 30 KM (UNIDADE: TXKM). AF_02/2026</t>
  </si>
  <si>
    <t>TRANSPORTE COM CAMINHÃO BASCULANTE DE 14 M³, EM VIA URBANA PAVIMENTADA, DMT ATÉ 30 KM (UNIDADE: M3XKM). AF_02/2026</t>
  </si>
  <si>
    <t>TRANSPORTE COM CAMINHÃO BASCULANTE DE 14 M³, EM VIA URBANA PAVIMENTADA, DMT ATÉ 30 KM (UNIDADE: TXKM). AF_02/2026</t>
  </si>
  <si>
    <t>TRANSPORTE COM CAMINHÃO BASCULANTE DE 18 M³, EM VIA INTERNA (DENTRO DO CANTEIRO - UNIDADE: M3XKM). AF_02/2026</t>
  </si>
  <si>
    <t>TRANSPORTE COM CAMINHÃO BASCULANTE DE 18 M³, EM VIA INTERNA (DENTRO DO CANTEIRO - UNIDADE: TXKM). AF_02/2026</t>
  </si>
  <si>
    <t>TRANSPORTE COM CAMINHÃO BASCULANTE DE 18 M³, EM VIA URBANA EM LEITO NATURAL (UNIDADE: M3XKM). AF_02/2026</t>
  </si>
  <si>
    <t>TRANSPORTE COM CAMINHÃO BASCULANTE DE 18 M³, EM VIA URBANA EM LEITO NATURAL (UNIDADE: TXKM). AF_02/2026</t>
  </si>
  <si>
    <t>TRANSPORTE COM CAMINHÃO BASCULANTE DE 18 M³, EM VIA URBANA EM REVESTIMENTO PRIMÁRIO (UNIDADE: M3XKM). AF_02/2026</t>
  </si>
  <si>
    <t>TRANSPORTE COM CAMINHÃO BASCULANTE DE 18 M³, EM VIA URBANA EM REVESTIMENTO PRIMÁRIO (UNIDADE: TXKM). AF_02/2026</t>
  </si>
  <si>
    <t>TRANSPORTE COM CAMINHÃO BASCULANTE DE 18 M³, EM VIA URBANA PAVIMENTADA, ADICIONAL PARA DMT EXCEDENTE A 30 KM (UNIDADE: M3XKM). AF_02/2026</t>
  </si>
  <si>
    <t>TRANSPORTE COM CAMINHÃO BASCULANTE DE 18 M³, EM VIA URBANA PAVIMENTADA, ADICIONAL PARA DMT EXCEDENTE A 30 KM (UNIDADE: TXKM). AF_02/2026</t>
  </si>
  <si>
    <t>TRANSPORTE COM CAMINHÃO BASCULANTE DE 18 M³, EM VIA URBANA PAVIMENTADA, DMT ATÉ 30 KM (UNIDADE: M3XKM). AF_02/2026</t>
  </si>
  <si>
    <t>TRANSPORTE COM CAMINHÃO BASCULANTE DE 18 M³, EM VIA URBANA PAVIMENTADA, DMT ATÉ 30 KM (UNIDADE: TXKM). AF_02/2026</t>
  </si>
  <si>
    <t>TRANSPORTE COM CAMINHÃO BASCULANTE DE 6 M³, EM VIA INTERNA (DENTRO DO CANTEIRO - UNIDADE: M3XKM). AF_02/2026</t>
  </si>
  <si>
    <t>TRANSPORTE COM CAMINHÃO BASCULANTE DE 6 M³, EM VIA INTERNA (DENTRO DO CANTEIRO - UNIDADE: TXKM). AF_02/2026</t>
  </si>
  <si>
    <t>TRANSPORTE COM CAMINHÃO BASCULANTE DE 6 M³, EM VIA URBANA EM LEITO NATURAL (UNIDADE: M3XKM). AF_02/2026</t>
  </si>
  <si>
    <t>TRANSPORTE COM CAMINHÃO BASCULANTE DE 6 M³, EM VIA URBANA EM LEITO NATURAL (UNIDADE: TXKM). AF_02/2026</t>
  </si>
  <si>
    <t>TRANSPORTE COM CAMINHÃO BASCULANTE DE 6 M³, EM VIA URBANA EM REVESTIMENTO PRIMÁRIO (UNIDADE: M3XKM). AF_02/2026</t>
  </si>
  <si>
    <t>TRANSPORTE COM CAMINHÃO BASCULANTE DE 6 M³, EM VIA URBANA EM REVESTIMENTO PRIMÁRIO (UNIDADE: TXKM). AF_02/2026</t>
  </si>
  <si>
    <t>TRANSPORTE COM CAMINHÃO BASCULANTE DE 6 M³, EM VIA URBANA PAVIMENTADA, ADICIONAL PARA DMT EXCEDENTE A 30 KM (UNIDADE: M3XKM). AF_02/2026</t>
  </si>
  <si>
    <t>TRANSPORTE COM CAMINHÃO BASCULANTE DE 6 M³, EM VIA URBANA PAVIMENTADA, ADICIONAL PARA DMT EXCEDENTE A 30 KM (UNIDADE: TXKM). AF_02/2026</t>
  </si>
  <si>
    <t>TRANSPORTE COM CAMINHÃO BASCULANTE DE 6 M³, EM VIA URBANA PAVIMENTADA, DMT ATÉ 30 KM (UNIDADE: M3XKM). AF_02/2026</t>
  </si>
  <si>
    <t>TRANSPORTE COM CAMINHÃO BASCULANTE DE 6 M³, EM VIA URBANA PAVIMENTADA, DMT ATÉ 30 KM (UNIDADE: TXKM). AF_02/2026</t>
  </si>
  <si>
    <t>TRANSPORTE COM CAMINHÃO CARROCERIA 15T DE 10 M³, EM VIA INTERNA (DENTRO DO CANTEIRO) (UNIDADE: TXKM). AF_02/2026</t>
  </si>
  <si>
    <t>TRANSPORTE COM CAMINHÃO CARROCERIA 15T DE 10 M³, EM VIA URBANA EM LEITO NATURAL (UNIDADE: TXKM). AF_02/2026</t>
  </si>
  <si>
    <t>TRANSPORTE COM CAMINHÃO CARROCERIA 15T DE 10 M³, EM VIA URBANA EM REVESTIMENTO PRIMÁRIO (UNIDADE: TXKM). AF_02/2026</t>
  </si>
  <si>
    <t>TRANSPORTE COM CAMINHÃO CARROCERIA 15T DE 10 M³, EM VIA URBANA PAVIMENTADA, ADICIONAL PARA DMT EXCEDENTE A 30 KM (UNIDADE: TXKM). AF_02/2026</t>
  </si>
  <si>
    <t>TRANSPORTE COM CAMINHÃO CARROCERIA 15T DE 10 M³, EM VIA URBANA PAVIMENTADA, DMT ATÉ 30KM (UNIDADE: TXKM). AF_02/2026</t>
  </si>
  <si>
    <t>TRANSPORTE COM CAMINHÃO CARROCERIA 9T, EM VIA INTERNA (DENTRO DO CANTEIRO - UNIDADE: TXKM). AF_02/2026</t>
  </si>
  <si>
    <t>TRANSPORTE COM CAMINHÃO CARROCERIA 9T, EM VIA URBANA EM LEITO NATURAL (UNIDADE: TXKM). AF_02/2026</t>
  </si>
  <si>
    <t>TRANSPORTE COM CAMINHÃO CARROCERIA 9T, EM VIA URBANA EM REVESTIMENTO PRIMÁRIO (UNIDADE: TXKM). AF_02/2026</t>
  </si>
  <si>
    <t>TRANSPORTE COM CAMINHÃO CARROCERIA 9T, EM VIA URBANA PAVIMENTADA, ADICIONAL PARA DMT EXCEDENTE A 30 KM (UNIDADE: TXKM). AF_02/2026</t>
  </si>
  <si>
    <t>TRANSPORTE COM CAMINHÃO CARROCERIA 9T, EM VIA URBANA PAVIMENTADA, DMT ATÉ 30KM (UNIDADE: TXKM). AF_02/2026</t>
  </si>
  <si>
    <t>TRANSPORTE COM CAMINHÃO CARROCERIA COM GUINDAUTO (MUNCK), MOMENTO MÁXIMO DE CARGA 11,7 TM, EM VIA INTERNA (DENTRO DO CANTEIRO - UNIDADE: TXKM). AF_02/2026</t>
  </si>
  <si>
    <t>TRANSPORTE COM CAMINHÃO CARROCERIA COM GUINDAUTO (MUNCK), MOMENTO MÁXIMO DE CARGA 11,7 TM, EM VIA URBANA EM LEITO NATURAL (UNIDADE: TXKM). AF_02/2026</t>
  </si>
  <si>
    <t>TRANSPORTE COM CAMINHÃO CARROCERIA COM GUINDAUTO (MUNCK), MOMENTO MÁXIMO DE CARGA 11,7 TM, EM VIA URBANA EM REVESTIMENTO PRIMÁRIO (UNIDADE: TXKM). AF_02/2026</t>
  </si>
  <si>
    <t>TRANSPORTE COM CAMINHÃO CARROCERIA COM GUINDAUTO (MUNCK), MOMENTO MÁXIMO DE CARGA 11,7 TM, EM VIA URBANA PAVIMENTADA, ADICIONAL PARA DMT EXCEDENTE A 30 KM (UNIDADE: TXKM). AF_02/2026</t>
  </si>
  <si>
    <t>TRANSPORTE COM CAMINHÃO CARROCERIA COM GUINDAUTO (MUNCK), MOMENTO MÁXIMO DE CARGA 11,7 TM, EM VIA URBANA PAVIMENTADA, DMT ATÉ 30KM (UNIDADE: TXKM). AF_02/2026</t>
  </si>
  <si>
    <t>TRANSPORTE COM CAMINHÃO CARROCERIA COM GUINDAUTO (MUNCK), MOMENTO MÁXIMO DE CARGA 42,3 TM, EM VIA INTERNA (DENTRO DO CANTEIRO) (UNIDADE: TXKM). AF_02/2026</t>
  </si>
  <si>
    <t>TRANSPORTE COM CAMINHÃO CARROCERIA COM GUINDAUTO (MUNCK), MOMENTO MÁXIMO DE CARGA 42,3 TM, EM VIA URBANA EM LEITO NATURAL (UNIDADE: TXKM). AF_02/2026</t>
  </si>
  <si>
    <t>TRANSPORTE COM CAMINHÃO CARROCERIA COM GUINDAUTO (MUNCK), MOMENTO MÁXIMO DE CARGA 42,3 TM, EM VIA URBANA EM REVESTIMENTO PRIMÁRIO (UNIDADE: TXKM). AF_02/2026</t>
  </si>
  <si>
    <t>TRANSPORTE COM CAMINHÃO CARROCERIA COM GUINDAUTO (MUNCK), MOMENTO MÁXIMO DE CARGA 42,3 TM, EM VIA URBANA PAVIMENTADA, ADICIONAL PARA DMT EXCEDENTE A 30 KM (UNIDADE: TXKM). AF_02/2026</t>
  </si>
  <si>
    <t>TRANSPORTE COM CAMINHÃO CARROCERIA COM GUINDAUTO (MUNCK), MOMENTO MÁXIMO DE CARGA 42,3 TM, EM VIA URBANA PAVIMENTADA, DMT ATÉ 30KM (UNIDADE: TXKM). AF_02/2026</t>
  </si>
  <si>
    <t>TRANSPORTE COM CAMINHÃO PIPA DE 10 M³, EM VIA INTERNA (DENTRO DO CANTEIRO - UNIDADE: M3XKM). AF_02/2026</t>
  </si>
  <si>
    <t>TRANSPORTE COM CAMINHÃO PIPA DE 10 M³, EM VIA URBANA EM LEITO NATURAL (UNIDADE: M3XKM). AF_02/2026</t>
  </si>
  <si>
    <t>TRANSPORTE COM CAMINHÃO PIPA DE 10 M³, EM VIA URBANA EM REVESTIMENTO PRIMÁRIO (UNIDADE: M3XKM). AF_02/2026</t>
  </si>
  <si>
    <t>TRANSPORTE COM CAMINHÃO PIPA DE 10 M³, EM VIA URBANA PAVIMENTADA, ADICIONAL PARA DMT EXCEDENTE A 30 KM (UNIDADE: M3XKM). AF_02/2026</t>
  </si>
  <si>
    <t>TRANSPORTE COM CAMINHÃO PIPA DE 10 M³, EM VIA URBANA PAVIMENTADA, DMT ATÉ 30KM (UNIDADE: M3XKM). AF_02/2026</t>
  </si>
  <si>
    <t>TRANSPORTE COM CAMINHÃO PIPA DE 14 M³, EM VIA INTERNA (DENTRO DO CANTEIRO) (UNIDADE: M³XKM). AF_02/2026</t>
  </si>
  <si>
    <t>TRANSPORTE COM CAMINHÃO PIPA DE 14 M³, EM VIA URBANA EM LEITO NATURAL (UNIDADE: M³XKM). AF_02/2026</t>
  </si>
  <si>
    <t>TRANSPORTE COM CAMINHÃO PIPA DE 14 M³, EM VIA URBANA EM REVESTIMENTO PRIMÁRIO (UNIDADE: M³XKM). AF_02/2026</t>
  </si>
  <si>
    <t>TRANSPORTE COM CAMINHÃO PIPA DE 14 M³, EM VIA URBANA PAVIMENTADA, ADICIONAL PARA DMT EXCEDENTE A 30 KM (UNIDADE: M³XKM). AF_02/2026</t>
  </si>
  <si>
    <t>TRANSPORTE COM CAMINHÃO PIPA DE 14 M³, EM VIA URBANA PAVIMENTADA, DMT ATÉ 30KM (UNIDADE: M³XKM). AF_02/2026</t>
  </si>
  <si>
    <t>TRANSPORTE COM CAMINHÃO PIPA DE 6 M³, EM VIA INTERNA (DENTRO DO CANTEIRO - UNIDADE: M3XKM). AF_02/2026</t>
  </si>
  <si>
    <t>TRANSPORTE COM CAMINHÃO PIPA DE 6 M³, EM VIA URBANA EM LEITO NATURAL (UNIDADE: M3XKM). AF_02/2026</t>
  </si>
  <si>
    <t>TRANSPORTE COM CAMINHÃO PIPA DE 6 M³, EM VIA URBANA EM REVESTIMENTO PRIMÁRIO (UNIDADE: M3XKM). AF_02/2026</t>
  </si>
  <si>
    <t>TRANSPORTE COM CAMINHÃO PIPA DE 6 M³, EM VIA URBANA PAVIMENTADA, ADICIONAL PARA DMT EXCEDENTE A 30 KM (UNIDADE: M3XKM). AF_02/2026</t>
  </si>
  <si>
    <t>TRANSPORTE COM CAMINHÃO PIPA DE 6 M³, EM VIA URBANA PAVIMENTADA, DMT ATÉ 30KM (UNIDADE: M3XKM). AF_02/2026</t>
  </si>
  <si>
    <t>TRANSPORTE COM CAMINHÃO POLIGUINDASTE SIMPLES 8 T DE 8 M³, EM VIA INTERNA (DENTRO DO CANTEIRO) (UNIDADE: M³XKM). AF_02/2026</t>
  </si>
  <si>
    <t>TRANSPORTE COM CAMINHÃO POLIGUINDASTE SIMPLES 8 T DE 8 M³, EM VIA URBANA EM LEITO NATURAL (UNIDADE: M³XKM). AF_02/2026</t>
  </si>
  <si>
    <t>TRANSPORTE COM CAMINHÃO POLIGUINDASTE SIMPLES 8 T DE 8 M³, EM VIA URBANA EM REVESTIMENTO PRIMÁRIO (UNIDADE: M³XKM). AF_02/2026</t>
  </si>
  <si>
    <t>TRANSPORTE COM CAMINHÃO POLIGUINDASTE SIMPLES 8 T DE 8 M³, EM VIA URBANA PAVIMENTADA, ADICIONAL PARA DMT EXCEDENTE A 30 KM (UNIDADE: M³XKM). AF_02/2026</t>
  </si>
  <si>
    <t>TRANSPORTE COM CAMINHÃO POLIGUINDASTE SIMPLES 8 T DE 8 M³, EM VIA URBANA PAVIMENTADA, DMT ATÉ 30KM (UNIDADE: M³XKM). AF_02/2026</t>
  </si>
  <si>
    <t>TRANSPORTE COM CAMINHÃO TANQUE DE TRANSPORTE DE MATERIAL ASFÁLTICO DE 20000 L, EM VIA URBANA EM LEITO NATURAL (UNIDADE: TXKM). AF_02/2026</t>
  </si>
  <si>
    <t>TRANSPORTE COM CAMINHÃO TANQUE DE TRANSPORTE DE MATERIAL ASFÁLTICO DE 20000 L, EM VIA URBANA EM REVESTIMENTO PRIMÁRIO (UNIDADE: TXKM). AF_02/2026</t>
  </si>
  <si>
    <t>TRANSPORTE COM CAMINHÃO TANQUE DE TRANSPORTE DE MATERIAL ASFÁLTICO DE 20000 L, EM VIA URBANA PAVIMENTADA, ADICIONAL PARA DMT EXCEDENTE A 30 KM (UNIDADE: TXKM). AF_02/2026</t>
  </si>
  <si>
    <t>TRANSPORTE COM CAMINHÃO TANQUE DE TRANSPORTE DE MATERIAL ASFÁLTICO DE 20000 L, EM VIA URBANA PAVIMENTADA, DMT ATÉ 30KM (UNIDADE: TXKM). AF_02/2026</t>
  </si>
  <si>
    <t>TRANSPORTE COM CAMINHÃO TANQUE DE TRANSPORTE DE MATERIAL ASFÁLTICO DE 30000 L, EM VIA URBANA EM LEITO NATURAL (UNIDADE: TXKM). AF_02/2026</t>
  </si>
  <si>
    <t>TRANSPORTE COM CAMINHÃO TANQUE DE TRANSPORTE DE MATERIAL ASFÁLTICO DE 30000 L, EM VIA URBANA EM REVESTIMENTO PRIMÁRIO (UNIDADE: TXKM). AF_02/2026</t>
  </si>
  <si>
    <t>TRANSPORTE COM CAMINHÃO TANQUE DE TRANSPORTE DE MATERIAL ASFÁLTICO DE 30000 L, EM VIA URBANA PAVIMENTADA, ADICIONAL PARA DMT EXCEDENTE A 30 KM (UNIDADE: TXKM). AF_02/2026</t>
  </si>
  <si>
    <t>TRANSPORTE COM CAMINHÃO TANQUE DE TRANSPORTE DE MATERIAL ASFÁLTICO DE 30000 L, EM VIA URBANA PAVIMENTADA, DMT ATÉ 30KM (UNIDADE: TXKM). AF_02/2026</t>
  </si>
  <si>
    <t>TRANSPORTE COM CAVALO MECÂNICO E SEMIRREBOQUE 30 T, EM VIA INTERNA (DENTRO DO CANTEIRO) (UNIDADE: TXKM). AF_02/2026</t>
  </si>
  <si>
    <t>TRANSPORTE COM CAVALO MECÂNICO E SEMIRREBOQUE 30 T, EM VIA URBANA EM LEITO NATURAL (UNIDADE: TXKM). AF_02/2026</t>
  </si>
  <si>
    <t>TRANSPORTE COM CAVALO MECÂNICO E SEMIRREBOQUE 30 T, EM VIA URBANA EM REVESTIMENTO PRIMÁRIO (UNIDADE: TXKM). AF_02/2026</t>
  </si>
  <si>
    <t>TRANSPORTE COM CAVALO MECÂNICO E SEMIRREBOQUE 30 T, EM VIA URBANA PAVIMENTADA, ADICIONAL PARA DMT EXCEDENTE A 30 KM (UNIDADE: TXKM). AF_02/2026</t>
  </si>
  <si>
    <t>TRANSPORTE COM CAVALO MECÂNICO E SEMIRREBOQUE 30 T, EM VIA URBANA PAVIMENTADA, DMT ATÉ 30KM (UNIDADE: TXKM). AF_02/2026</t>
  </si>
  <si>
    <t>AR-CONDICIONADO SPLIT INVERTER, HI-WALL (PAREDE), 12000 BTU/H, CICLO FRIO, 60HZ, CLASSIFICACAO A (SELO PROCEL), GAS HFC, CONTROLE S/FIO</t>
  </si>
  <si>
    <t>AR-CONDICIONADO SPLIT INVERTER, HI-WALL (PAREDE), 18000 BTU/H, CICLO FRIO, 60HZ, CLASSIFICACAO A (SELO PROCEL), GAS HFC, CONTROLE S/FIO</t>
  </si>
  <si>
    <t>AR-CONDICIONADO SPLIT INVERTER, HI-WALL (PAREDE), 24000 BTU/H, CICLO FRIO, 60HZ, CLASSIFICACAO A (SELO PROCEL), GAS HFC, CONTROLE S/FIO</t>
  </si>
  <si>
    <t>AR-CONDICIONADO SPLIT INVERTER, HI-WALL (PAREDE), 9000 BTU/H, CICLO FRIO, 60HZ, CLASSIFICACAO A (SELO PROCEL), GAS HFC, CONTROLE S/FIO</t>
  </si>
  <si>
    <t>AR-CONDICIONADO SPLIT INVERTER, PISO TETO, 18000 BTU/H, CICLO FRIO, 60HZ, CLASSIFICACAO ENERGETICA A OU B (SELO PROCEL), GAS HFC, CONTROLE S/FIO</t>
  </si>
  <si>
    <t>AR-CONDICIONADO SPLIT INVERTER, PISO TETO, 24000 BTU/H, CICLO FRIO, 60HZ, CLASSIFICACAO ENERGETICA A OU B (SELO PROCEL), GAS HFC, CONTROLE S/FIO</t>
  </si>
  <si>
    <t>AR-CONDICIONADO SPLIT INVERTER, PISO TETO, 36000 BTU/H, CICLO FRIO, 60HZ, CLASSIFICACAO ENERGETICA A OU B (SELO PROCEL), GAS HFC, CONTROLE S/FIO</t>
  </si>
  <si>
    <t>AR-CONDICIONADO SPLIT INVERTER, PISO TETO, 48000 BTU/H, CICLO FRIO, 60HZ, CLASSIFICACAO ENERGETICA A OU B (SELO PROCEL), GAS HFC, CONTROLE S/FIO</t>
  </si>
  <si>
    <t>AR-CONDICIONADO SPLIT INVERTER, PISO TETO, APRESENTANDO ENTRE 54000 E 58000 BTU/H, CICLO FRIO, 60HZ, CLASSIFICACAO ENERGETICA A OU B (SELO PROCEL), GAS HFC, CONTROLE S/FIO</t>
  </si>
  <si>
    <t>AR-CONDICIONADO SPLIT ON/OFF, CASSETE (TETO), 18000 BTUS/H, CICLO QUENTE/FRIO, 60 HZ, CLASSIFICACAO ENERGETICA C - SELO PROCEL, GAS HFC, CONTROLE S/ FIO</t>
  </si>
  <si>
    <t>AR-CONDICIONADO SPLIT ON/OFF, CASSETE (TETO), 24000 BTUS/H, CICLO QUENTE/FRIO, 60 HZ, CLASSIFICACAO ENERGETICA C - SELO PROCEL, GAS HFC, CONTROLE S/ FIO</t>
  </si>
  <si>
    <t>AR-CONDICIONADO SPLIT ON/OFF, CASSETE (TETO), 36000 BTUS/H, CICLO QUENTE/FRIO, 60 HZ, CLASSIFICACAO ENERGETICA A - SELO PROCEL, GAS HFC, CONTROLE S/ FIO</t>
  </si>
  <si>
    <t>AR-CONDICIONADO SPLIT ON/OFF, CASSETE (TETO), 48000 BTUS/H, CICLO QUENTE/FRIO, 60 HZ, CLASSIFICACAO ENERGETICA A - SELO PROCEL, GAS HFC, CONTROLE S/ FIO</t>
  </si>
  <si>
    <t>AR-CONDICIONADO SPLIT ON/OFF, CASSETE (TETO), 60000 BTUS/H, CICLO QUENTE/FRIO, 60 HZ, CLASSIFICACAO ENERGETICA A - SELO PROCEL, GAS HFC, CONTROLE S/ FIO</t>
  </si>
  <si>
    <t>AR-CONDICIONADO SPLIT ON/OFF, CASSETE (TETO), FRIO 4 VIAS 18000 BTUS/H, CLASSIFICACAO ENERGETICA C - SELO PROCEL, GAS HFC, CONTROLE S/ FIO</t>
  </si>
  <si>
    <t>AR-CONDICIONADO SPLIT ON/OFF, CASSETE (TETO), FRIO 4 VIAS 24000 BTUS/H, CLASSIFICACAO ENERGETICA C - SELO PROCEL, GAS HFC, CONTROLE S/ FIO</t>
  </si>
  <si>
    <t>AR-CONDICIONADO SPLIT ON/OFF, CASSETE (TETO), FRIO 4 VIAS 36000 BTUS/H, CLASSIFICACAO ENERGETICA C - SELO PROCEL, GAS HFC, CONTROLE S/ FIO</t>
  </si>
  <si>
    <t>AR-CONDICIONADO SPLIT ON/OFF, CASSETE (TETO), FRIO 4 VIAS 48000 BTUS/H, CLASSIFICACAO ENERGETICA C - SELO PROCEL, GAS HFC, CONTROLE S/ FIO</t>
  </si>
  <si>
    <t>AR-CONDICIONADO SPLIT ON/OFF, CASSETE (TETO), FRIO 4 VIAS 60000 BTUS/H, CLASSIFICACAO ENERGETICA C - SELO PROCEL, GAS HFC, CONTROLE S/ FIO</t>
  </si>
  <si>
    <t>AR-CONDICIONADO SPLIT ON/OFF, HI-WALL (PAREDE), 12000 BTUS/H, CICLO FRIO, 60 HZ, CLASSIFICACAO ENERGETICA A - SELO PROCEL, GAS HFC, CONTROLE S/ FIO</t>
  </si>
  <si>
    <t>AR-CONDICIONADO SPLIT ON/OFF, HI-WALL (PAREDE), 12000 BTUS/H, CICLO QUENTE/FRIO, 60 HZ, CLASSIFICACAO ENERGETICA A - SELO PROCEL, GAS HFC, CONTROLE S/ FIO</t>
  </si>
  <si>
    <t>AR-CONDICIONADO SPLIT ON/OFF, HI-WALL (PAREDE), 18000 BTUS/H, CICLO FRIO, 60 HZ, CLASSIFICACAO ENERGETICA A - SELO PROCEL, GAS HFC, CONTROLE S/ FIO</t>
  </si>
  <si>
    <t>AR-CONDICIONADO SPLIT ON/OFF, HI-WALL (PAREDE), 18000 BTUS/H, CICLO QUENTE/FRIO, 60 HZ, CLASSIFICACAO ENERGETICA A - SELO PROCEL, GAS HFC, CONTROLE S/ FIO</t>
  </si>
  <si>
    <t>AR-CONDICIONADO SPLIT ON/OFF, HI-WALL (PAREDE), 24000 BTUS/H, CICLO FRIO, 60 HZ, CLASSIFICACAO ENERGETICA A - SELO PROCEL, GAS HFC, CONTROLE S/ FIO</t>
  </si>
  <si>
    <t>AR-CONDICIONADO SPLIT ON/OFF, HI-WALL (PAREDE), 24000 BTUS/H, CICLO QUENTE/FRIO, 60 HZ, CLASSIFICACAO ENERGETICA A - SELO PROCEL, GAS HFC, CONTROLE S/ FIO</t>
  </si>
  <si>
    <t>AR-CONDICIONADO SPLIT ON/OFF, HI-WALL (PAREDE), 9000 BTUS/H, CICLO FRIO, 60 HZ, CLASSIFICACAO ENERGETICA A - SELO PROCEL, GAS HFC, CONTROLE S/ FIO</t>
  </si>
  <si>
    <t>AR-CONDICIONADO SPLIT ON/OFF, HI-WALL (PAREDE), 9000 BTUS/H, CICLO QUENTE/FRIO, 60 HZ, CLASSIFICACAO ENERGETICA A - SELO PROCEL, GAS HFC, CONTROLE S/ FIO</t>
  </si>
  <si>
    <t>AR-CONDICIONADO SPLIT ON/OFF, PISO TETO, 18.000 BTU/H, CICLO FRIO, 60HZ, CLASSIFICACAO ENERGETICA C - SELO PROCEL, GAS HFC, CONTROLE S/FIO</t>
  </si>
  <si>
    <t>AR-CONDICIONADO SPLIT ON/OFF, PISO TETO, 24.000 BTU/H, CICLO FRIO, 60HZ, CLASSIFICACAO ENERGETICA C - SELO PROCEL, GAS HFC, CONTROLE S/FIO</t>
  </si>
  <si>
    <t>AR-CONDICIONADO SPLIT ON/OFF, PISO TETO, 36.000 BTU/H, CICLO FRIO, 60HZ, CLASSIFICACAO ENERGETICA C - SELO PROCEL, GAS HFC, CONTROLE S/FIO</t>
  </si>
  <si>
    <t>AR-CONDICIONADO SPLIT ON/OFF, PISO TETO, 48.000 BTU/H, CICLO FRIO, 60HZ, CLASSIFICACAO ENERGETICA C - SELO PROCEL, GAS HFC, CONTROLE S/FIO</t>
  </si>
  <si>
    <t>AR-CONDICIONADO SPLIT ON/OFF, PISO TETO, 60.000 BTU/H, CICLO FRIO, 60HZ, CLASSIFICACAO ENERGETICA C - SELO PROCEL, GAS HFC, CONTROLE S/FIO</t>
  </si>
  <si>
    <t>FITA ADESIVA ALUMINIZADA BOPP, L = 50 MM</t>
  </si>
  <si>
    <t>FITA DE VEDACAO ADESIVA, EM ESPUMA POLIETILENO, PRETA, L = 10 MM, E = 4 MM</t>
  </si>
  <si>
    <t>FITA PLASTICA DE ARQUEAR, EM POLIPROPILENO - PP, PRETA, L = 10 MM, E = 0,65 MM</t>
  </si>
  <si>
    <t>FITA PLASTICA ZEBRADA PARA DEMARCACAO DE AREAS, LARGURA = 7 CM, SEM ADESIVO</t>
  </si>
  <si>
    <t>LAJE EM PAINEL TRELICADO L=25, COM ENCHIMENTO EM POLIESTIRENO EXPANDIDO (EPS) H13, PTN-20, TRELICA DE 16 CM, PARA PISO, UNIDIRECIONAL, SOBRECARGA DE 350 KGF/M2, VAO ATE 7,0 M, EXCLUSO CONCRETO (SEM COLOCACAO)</t>
  </si>
  <si>
    <t>LAJE EM PAINEL TRELICADO L=25, COM ENCHIMENTO EM POLIESTIRENO EXPANDIDO (EPS) H17, PTN-25, TRELICA DE 20 CM, PARA PISO, UNIDIRECIONAL, SOBRECARGA DE 350 KGF/M2, VAO ATE 8,0 M, EXCLUSO CONCRETO (SEM COLOCACAO)</t>
  </si>
  <si>
    <t>LAJE EM PAINEL TRELICADO L=25, COM ENCHIMENTO EM POLIESTIRENO EXPANDIDO (EPS) H22, PTN-30, TRELICA DE 25 CM, PARA PISO, UNIDIRECIONAL, SOBRECARGA DE 350 KGF/M2, VAO ATE 9,0 M, EXCLUSO CONCRETO (SEM COLOCACAO)</t>
  </si>
  <si>
    <t>LAJE EM PAINEL TRELICADO L=25, COM ENCHIMENTO EM POLIESTIRENO EXPANDIDO (EPS) H5, PTN-12, TRELICA DE 8 CM, PARA FORRO, UNIDIRECIONAL, SOBRECARGA DE 100 KGF/M2, VAO ATE 5,0 M, EXCLUSO CONCRETO (SEM COLOCACAO)</t>
  </si>
  <si>
    <t>LAJE EM PAINEL TRELICADO L=25, COM ENCHIMENTO EM POLIESTIRENO EXPANDIDO (EPS) H5, PTN-12, TRELICA DE 8 CM, PARA PISO, UNIDIRECIONAL, SOBRECARGA DE 350 KGF/M2, VAO ATE 4,5 M, EXCLUSO CONCRETO (SEM COLOCACAO)</t>
  </si>
  <si>
    <t>LAJE EM PAINEL TRELICADO L=25, COM ENCHIMENTO EM POLIESTIRENO EXPANDIDO (EPS) H9, PTN-*16*, TRELICA DE 12 CM, PARA PISO, UNIDIRECIONAL, SOBRECARGA DE 350 KGF/M2, VAO ATE 6,0 M, EXCLUSO CONCRETO (SEM COLOCACAO)</t>
  </si>
  <si>
    <t>LAJE EM PAINEL TRELICADO MACICO L=25 CM, PTM-*25*, COM TRELICA DE 20 CM, PARA PISO, UNIDIRECIONAL, SOBRECARGA DE 350 KGF/M2, VAO ATE 9,0 M, EXCLUSO CONCRETO (SEM COLOCACAO)</t>
  </si>
  <si>
    <t>LAJE EM PAINEL TRELICADO MACICO L=25 CM, PTM-*30*, COM TRELICA DE 25 CM, PARA PISO, UNIDIRECIONAL, SOBRECARGA DE 350 KGF/M2, VAO ATE 10,0 M, EXCLUSO CONCRETO (SEM COLOCACAO)</t>
  </si>
  <si>
    <t>LAJE EM PAINEL TRELICADO MACICO L=25 CM, PTM-12, COM TRELICA DE 8 CM, PARA FORRO, UNIDIRECIONAL, SOBRECARGA DE 100 KGF/M2, VAO ATE 6,0 M, EXCLUSO CONCRETO (SEM COLOCACAO)</t>
  </si>
  <si>
    <t>LAJE EM PAINEL TRELICADO MACICO L=25 CM, PTM-12, COM TRELICA DE 8 CM, PARA PISO, UNIDIRECIONAL, SOBRECARGA DE 350 KGF/M2, VAO ATE 5,0 M, EXCLUSO CONCRETO (SEM COLOCACAO)</t>
  </si>
  <si>
    <t>LAJE EM PAINEL TRELICADO MACICO L=25 CM, PTM-16, COM TRELICA DE 12 CM, PARA PISO, UNIDIRECIONAL, SOBRECARGA DE 350 KGF/M2, VAO ATE 6,0 M, EXCLUSO CONCRETO (SEM COLOCACAO)</t>
  </si>
  <si>
    <t>LAJE EM PAINEL TRELICADO MACICO L=25 CM, PTM-20, COM TRELICA DE 16 CM, PARA PISO, UNIDIRECIONAL, SOBRECARGA DE 350 KGF/M2, VAO ATE 8,0 M, EXCLUSO CONCRETO (SEM COLOCACAO)</t>
  </si>
  <si>
    <t>LAJE PRE-MOLDADA COM VIGOTA PROTENDIDA (LAJOTAS + VIGOTAS) COM LAJOTA CERAMICA 30 X 20 X 12 CM (L X C X A) E VIGOTA VPT 10 X 9 CM (L X A), PARA PISO, UNIDIRECIONAL, SOBRECARGA DE 350 KGF/M2, VAO ATE 5,5 M (SEM COLOCACAO)</t>
  </si>
  <si>
    <t>LAJE PRE-MOLDADA COM VIGOTA PROTENDIDA (LAJOTAS + VIGOTAS) COM LAJOTA CERAMICA 30 X 20 X 16 CM (L X C X A) E VIGOTA VPT 10 X 9 CM (L X A), PARA PISO, UNIDIRECIONAL, SOBRECARGA DE 350 KGF/M2, VAO ATE 6 M (SEM COLOCACAO)</t>
  </si>
  <si>
    <t>LAJE PRE-MOLDADA COM VIGOTA PROTENDIDA (LAJOTAS + VIGOTAS) COM LAJOTA CERAMICA 30 X 20 X 20 CM (L X C X A) E VIGOTA VPT 10 X 9 CM (L X A), PARA PISO, UNIDIRECIONAL, SOBRECARGA DE 350 KGF/M2, VAO ATE 6,5 M (SEM COLOCACAO)</t>
  </si>
  <si>
    <t>LAJE PRE-MOLDADA COM VIGOTA PROTENDIDA (LAJOTAS + VIGOTAS) COM LAJOTA CERAMICA 30 X 20 X 24 CM (L X C X A) E VIGOTA VPT 10 X 9 CM (L X A), PARA PISO, UNIDIRECIONAL, SOBRECARGA DE 350 KGF/M2, VAO ATE 7 M (SEM COLOCACAO)</t>
  </si>
  <si>
    <t>LAJE PRE-MOLDADA COM VIGOTA PROTENDIDA (LAJOTAS + VIGOTAS) COM LAJOTA CERAMICA 30 X 20 X 8 CM (L X C X A) E VIGOTA VPT 10 X 9 CM (L X A), PARA PISO, UNIDIRECIONAL, SOBRECARGA DE 350 KGF/M2, VAO ATE 4,5 M (SEM COLOCACAO)</t>
  </si>
  <si>
    <t>LAJE PRE-MOLDADA COM VIGOTA PROTENDIDA (LAJOTAS + VIGOTAS) COM LAJOTA EM POLIESTIRENO EXPANDIDO (EPS), H12, *33* X 100 X 12 CM (L X C X A) E VIGOTA VPT 10 X 9 CM (L X A), PARA PISO, UNIDIRECIONAL, SOBRECARGA DE 350 KGF/M2, VAO ATE 5,5 M (SEM COLOCACAO)</t>
  </si>
  <si>
    <t>LAJE PRE-MOLDADA COM VIGOTA PROTENDIDA (LAJOTAS + VIGOTAS) COM LAJOTA EM POLIESTIRENO EXPANDIDO (EPS), H16, *33* X 100 X 16 CM (L X C X A) E VIGOTA VPT 10 X 9 CM (L X A), PARA PISO, UNIDIRECIONAL, SOBRECARGA DE 350 KGF/M2, VAO ATE 6,5 M (SEM COLOCACAO)</t>
  </si>
  <si>
    <t>LAJE PRE-MOLDADA COM VIGOTA PROTENDIDA (LAJOTAS + VIGOTAS) COM LAJOTA EM POLIESTIRENO EXPANDIDO (EPS), H20, *33* X 100 X 20 CM (L X C X A) E VIGOTA VPT 10 X 9 CM (L X A), PARA PISO, UNIDIRECIONAL, SOBRECARGA DE 350 KGF/M2, VAO ATE 7 M (SEM COLOCACAO)</t>
  </si>
  <si>
    <t>LAJE PRE-MOLDADA COM VIGOTA PROTENDIDA (LAJOTAS + VIGOTAS) COM LAJOTA EM POLIESTIRENO EXPANDIDO (EPS), H25, *33* X 100 X 25 CM (L X C X A) E VIGOTA VPT 10 X 9 CM (L X A), PARA PISO, UNIDIRECIONAL, SOBRECARGA DE 350 KGF/M2, VAO ATE 8 M (SEM COLOCACAO)</t>
  </si>
  <si>
    <t>LAJE PRE-MOLDADA COM VIGOTA PROTENDIDA (LAJOTAS + VIGOTAS) COM LAJOTA EM POLIESTIRENO EXPANDIDO (EPS), H8, *33* X 100 X 8 CM (L X C X A) E VIGOTA VPT 10 X 9 CM (L X A), PARA PISO, UNIDIRECIONAL, SOBRECARGA DE 350 KGF/M2, VAO ATE 4,5 M (SEM COLOCACAO)</t>
  </si>
  <si>
    <t>LAJE PRE-MOLDADA TRELICADA (LAJOTAS + VIGOTAS) COM LAJOTA CERAMICA *30* X 20 X *8* CM (L X C X A) E VIGOTA VTR *12* X 8 CM (L X A), PARA PISO, UNIDIRECIONAL, SOBRECARGA DE 350 KGF/M2, VAO ATE 4 M (SEM COLOCACAO)</t>
  </si>
  <si>
    <t>LAJE PRE-MOLDADA TRELICADA (LAJOTAS + VIGOTAS) COM LAJOTA CERAMICA *30* X 20 X 12 CM (L X C X A) E VIGOTA VTR *12* X 12 CM (L X A), PARA PISO, UNIDIRECIONAL, SOBRECARGA DE 350 KGF/M2, VAO ATE 5 M (SEM COLOCACAO)</t>
  </si>
  <si>
    <t>LAJE PRE-MOLDADA TRELICADA (LAJOTAS + VIGOTAS) COM LAJOTA CERAMICA *30* X 20 X 16 CM (L X C X A) E VIGOTA VTR *12* X 16 CM (L X A), PARA PISO, UNIDIRECIONAL, SOBRECARGA DE 350 KGF/M2, VAO ATE 6 M (SEM COLOCACAO)</t>
  </si>
  <si>
    <t>LAJE PRE-MOLDADA TRELICADA (LAJOTAS + VIGOTAS) COM LAJOTA CERAMICA *30* X 20 X 20 CM (L X C X A) E VIGOTA VTR *12* X 20 CM (L X A), PARA PISO, UNIDIRECIONAL, SOBRECARGA DE 350 KGF/M2, VAO ATE 7 M (SEM COLOCACAO)</t>
  </si>
  <si>
    <t>LAJE PRE-MOLDADA TRELICADA (LAJOTAS + VIGOTAS) COM LAJOTA CERAMICA *30* X 20 X 24 CM (L X C X A) E VIGOTA VTR *12* X 25 CM (L X A), PARA PISO, UNIDIRECIONAL, SOBRECARGA DE 350 KGF/M2, VAO ATE 8 M (SEM COLOCACAO)</t>
  </si>
  <si>
    <t>LAJE PRE-MOLDADA TRELICADA (LAJOTAS + VIGOTAS) COM LAJOTA EM POLIESTIRENO EXPANDIDO (EPS), H12, *33* X 100 X 12 CM (L X C X A) E VIGOTA VTR *12* X 12 CM (L X A), PARA PISO, UNIDIRECIONAL, SOBRECARGA DE 350 KGF/M2, VAO ATE 5,5 M (SEM COLOCACAO)</t>
  </si>
  <si>
    <t>LAJE PRE-MOLDADA TRELICADA (LAJOTAS + VIGOTAS) COM LAJOTA EM POLIESTIRENO EXPANDIDO (EPS), H16, *33* X 100 X 16 CM (L X C X A) E VIGOTA VTR *12* X 16 CM (L X A), PARA PISO, UNIDIRECIONAL, SOBRECARGA DE 350 KGF/M2, VAO ATE 6,5 M (SEM COLOCACAO)</t>
  </si>
  <si>
    <t>LAJE PRE-MOLDADA TRELICADA (LAJOTAS + VIGOTAS) COM LAJOTA EM POLIESTIRENO EXPANDIDO (EPS), H20, *33* X 100 X 20 CM (L X C X A) E VIGOTA VTR *12* X 20 CM (L X A), PARA PISO, UNIDIRECIONAL, SOBRECARGA DE 350 KGF/M2, VAO ATE 8 M (SEM COLOCACAO)</t>
  </si>
  <si>
    <t>LAJE PRE-MOLDADA TRELICADA (LAJOTAS + VIGOTAS) COM LAJOTA EM POLIESTIRENO EXPANDIDO (EPS), H25,*33* X 100 X 25 CM (L X C X A) E VIGOTA VTR *12* X 25 CM (L X A), PARA PISO, UNIDIRECIONAL, SOBRECARGA DE 350 KGF/M2, VAO ATE 9 M (SEM COLOCACAO)</t>
  </si>
  <si>
    <t>LAJE PRE-MOLDADA TRELICADA (LAJOTAS + VIGOTAS) COM LAJOTA EM POLIESTIRENO EXPANDIDO (EPS), *H8*, *33* X 100 X 8 CM (L X C X A) E VIGOTA VTR *12* X 8 CM (L X A), PARA PISO, UNIDIRECIONAL, SOBRECARGA DE 250 KGF/M2, VAO ATE 4 M (SEM COLOCACAO)</t>
  </si>
  <si>
    <t>PARAFUSO, EM ACO ZINCADO, CABECA LENTILHA AUTOTRAVANTE DIAMETRO 5/16" X 1"</t>
  </si>
  <si>
    <t>120 DIAS</t>
  </si>
  <si>
    <t>DATA: Abril de 2026</t>
  </si>
  <si>
    <t>3.4</t>
  </si>
  <si>
    <t>3.5</t>
  </si>
  <si>
    <t>3.6</t>
  </si>
  <si>
    <t>CARGA, DESCARGA E TRANSPORTES</t>
  </si>
  <si>
    <t>5.6</t>
  </si>
  <si>
    <t>3.7</t>
  </si>
  <si>
    <t>7.1</t>
  </si>
  <si>
    <t>7.2</t>
  </si>
  <si>
    <t>7.3</t>
  </si>
  <si>
    <t>7.4</t>
  </si>
  <si>
    <t>7.5</t>
  </si>
  <si>
    <t>REGIÃO/MÊS DE REFERÊNCIA: RIO DE JANEIRO - 04/2026</t>
  </si>
  <si>
    <t>( X )</t>
  </si>
  <si>
    <t>(    )</t>
  </si>
  <si>
    <t>PRAZO DE EXECUÇÃO: 01 MÊS</t>
  </si>
  <si>
    <t>SERVIÇO: FORNECIMENTO DE DOIS PLAYGROUNDS EM PRAÇAS</t>
  </si>
  <si>
    <t>LOCAL: Praça osmar Ribeiro da Silva, bairro Botafogo; e Praça Alexandre de Melo, bairro Centro, Carmo-RJ</t>
  </si>
  <si>
    <t>Placa de identificação de obra, seguindo os modelos municipais (ou estaduais / federais, quando aplicável). Dimensões: 2,00m x 1,50m = 3,00m²</t>
  </si>
  <si>
    <t>06.004.0260-0</t>
  </si>
  <si>
    <t>ADUELA FECHADA DE CONCRETO ARMADO,PRE-MOLDADA,COM SECAO INTERNA RETANGULAR DE (1,5X1,5)M (LXA),MISULA DE (20X20)CM,COMPRIMENTO DE 1M,ESPESSURA DE PAREDE DE 15CM,CLASSE TB-45 E FCK=30MPA,CONFORME ABNT NBR 15396,EXCLUSIVE TRANSPORTE (VIDE ITEM 04.005.0172) E DESCARGA (VIDE ITEM 04.018.0012).FORNECIMENTO E ASSENTAMENTO</t>
  </si>
  <si>
    <t>06.004.0260-A</t>
  </si>
  <si>
    <t>06.004.0265-0</t>
  </si>
  <si>
    <t>ADUELA FECHADA DE CONCRETO ARMADO,PRE-MOLDADA,COM SECAO INTERNA RETANGULAR DE (2,0X2,0)M (LXA),MISULA DE (20X20)CM,COMPRIMENTO DE 1M,ESPESSURA DE PAREDE DE 15CM,CLASSE TB-45 E FCK=30MPA,CONFORME ABNT NBR 15396,EXCLUSIVE TRANSPORTE (VIDE ITEM 04.005.0172) E DESCARGA (VIDE ITEM 04.018.0012).FORNECIMENTO E ASSENTAMENTO</t>
  </si>
  <si>
    <t>06.004.0265-A</t>
  </si>
  <si>
    <t>06.004.0270-0</t>
  </si>
  <si>
    <t>ADUELA FECHADA DE CONCRETO ARMADO,PRE-MOLDADA,COM SECAO INTERNA RETANGULAR DE (2,5X2,5)M (LXA),MISULA DE (20X20)CM,COMPRIMENTO DE 1M,ESPESSURA DE PAREDE DE 15CM,CLASSE TB-45 E FCK=30MPA,CONFORME ABNT NBR 15396,EXCLUSIVE TRANSPORTE (VIDE ITEM 04.005.0172) E DESCARGA (VIDE ITEM 04.018.0012).FORNECIMENTO E ASSENTAMENTO</t>
  </si>
  <si>
    <t>06.004.0270-A</t>
  </si>
  <si>
    <t>06.004.0275-0</t>
  </si>
  <si>
    <t>ADUELA FECHADA DE CONCRETO ARMADO,PRE-MOLDADA,COM SECAO INTERNA RETANGULAR DE (2,5X2,5)M (LXA),MISULA DE (20X20)CM,COMPRIMENTO DE 1M,ESPESSURA DE PAREDE DE 20CM,CLASSE TB-45 E FCK=30MPA,CONFORME ABNT NBR 15396,EXCLUSIVE TRANSPORTE (VIDE ITEM 04.005.0172) E DESCARGA (VIDE ITEM 04.018.0012).FORNECIMENTO E ASSENTAMENTO</t>
  </si>
  <si>
    <t>06.004.0275-A</t>
  </si>
  <si>
    <t>06.004.0280-0</t>
  </si>
  <si>
    <t>ADUELA FECHADA DE CONCRETO ARMADO,PRE-MOLDADA,COM SECAO INTERNA RETANGULAR DE (3,0X3,0)M (LXA),MISULA DE (20X20)CM,COMPRIMENTO DE 1M,ESPESSURA DE PAREDE DE 20CM,CLASSE TB-45 E FCK=30MPA,CONFORME ABNT NBR 15396, EXCLUSIVE TRANSPORTE (VIDE ITEM 04.005.0172) E DESCARGA (VIDE ITEM 04.018.0012).FORNECIMENTO E ASSENTAMENTO</t>
  </si>
  <si>
    <t>06.004.0280-A</t>
  </si>
  <si>
    <t>06.004.0285-0</t>
  </si>
  <si>
    <t>ADUELA FECHADA DE CONCRETO ARMADO,PRE-MOLDADA,COM SECAO INTERNA RETANGULAR DE (3,0X3,0)M (LXA),MISULA DE (20X20)CM,COMPRIMENTO DE 1M,ESPESSURA DE PAREDE DE 25CM,CLASSE TB-45 E FCK=30MPA,CONFORME ABNT NBR 15396,EXCLUSIVE TRANSPORTE (VIDE ITEM 04.005.0172) E DESCARGA (VIDE ITEM 04.018.0012).FORNECIMENTO E ASSENTAMENTO</t>
  </si>
  <si>
    <t>06.004.0285-A</t>
  </si>
  <si>
    <t>CORDAO DE MADEIRA MEDINDO APROXIMADAMENTE (1X1)CM</t>
  </si>
  <si>
    <t>14610</t>
  </si>
  <si>
    <t>40225</t>
  </si>
  <si>
    <t>PAINEL DE ALUMINIO COMPOSTO(ACM),LAMINASDE ALUMINIO ESP.0,3MM,PINTURA PVDF(FLUOR CARBONO),ESP. TOTAL PAINEL 4MM,PINT. PROT. FILME HEAVY DUTY,NUCLEO POLIETILENO</t>
  </si>
  <si>
    <t>40226</t>
  </si>
  <si>
    <t>PAINEL DE ALUMINIO COMPOSTO(ACM),LAMINASDE ALUMINIO ESP.0,21MM,PINTURA EM POLIESTER,ESP. TOTAL PAINEL 3MM,PINT. PROT. POR FILME HEAVY DUTY,NUCLEO POLIETILENO</t>
  </si>
  <si>
    <t>40227</t>
  </si>
  <si>
    <t>JANELA DE MADEIRA, DE CORRER, EM 2 FOLHAS, MEDINDO APROXIMADAMENTE (120X120X3)CM</t>
  </si>
  <si>
    <t>40228</t>
  </si>
  <si>
    <t>JANELA DE MADEIRA, DE CORRER, EM 2 FOLHAS, MEDINDO APROXIMADAMENTE (120X140X3)CM</t>
  </si>
  <si>
    <t>40229</t>
  </si>
  <si>
    <t>JANELA DE MADEIRA, DE CORRER, EM 4 FOLHAS, MEDINDO APROXIMADAMENTE (120X160X3)CM</t>
  </si>
  <si>
    <t>40230</t>
  </si>
  <si>
    <t>JANELA DE MADEIRA, DE CORRER, EM 4 FOLHAS, MEDINDO APROXIMADAMENTE (120X210X3)CM</t>
  </si>
  <si>
    <t>40231</t>
  </si>
  <si>
    <t>RADAR DE PENETRACAO - GEORADAR/GPR COM GEORREFERENCIADOR</t>
  </si>
  <si>
    <t>40232</t>
  </si>
  <si>
    <t>PAINEL FRONTAL PARA EVAPORADORA VRF TIPOCASSETE, COM 1 VIA, DE 6.000 A 12.000 BTU/H, 220/380V</t>
  </si>
  <si>
    <t>40233</t>
  </si>
  <si>
    <t>PAINEL FRONTAL PARA EVAPORADORA VRF TIPOCASSETE, COM 2 VIAS, DE 9.000 A 24.000BTU/H, 220/380V</t>
  </si>
  <si>
    <t>40234</t>
  </si>
  <si>
    <t>PAINEL FRONTAL PARA EVAPORADORA VRF TIPOCASSETE, COM 4 VIAS, DE 10 A 48.000 BTU/H, 220/380V</t>
  </si>
  <si>
    <t>40235</t>
  </si>
  <si>
    <t>UNIDADE EVAPORADORA VRF TIPO CASSETE, COM 1 VIA, DE 12.000 BTU/H, 220/380V</t>
  </si>
  <si>
    <t>40236</t>
  </si>
  <si>
    <t>UNIDADE EVAPORADORA VRF TIPO CASSETE, COM 1 VIA, DE 24.000 BTU/H, 220/380V</t>
  </si>
  <si>
    <t>40237</t>
  </si>
  <si>
    <t>UNIDADE EVAPORADORA VRF TIPO CASSETE, COM 2 VIAS, DE 12.000 BTU/H, 220/380V</t>
  </si>
  <si>
    <t>40238</t>
  </si>
  <si>
    <t>UNIDADE EVAPORADORA VRF TIPO CASSETE, COM 2 VIAS, DE 24.000 BTU/H, 220/380V</t>
  </si>
  <si>
    <t>40239</t>
  </si>
  <si>
    <t>UNIDADE EVAPORADORA VRF TIPO CASSETE, COM 4 VIAS, DE 12.000 BTU/H, 220/380V</t>
  </si>
  <si>
    <t>40240</t>
  </si>
  <si>
    <t>UNIDADE EVAPORADORA VRF TIPO CASSETE, COM 4 VIAS, DE 24.000 BTU/H, 220/380V</t>
  </si>
  <si>
    <t>40241</t>
  </si>
  <si>
    <t>UNIDADE EVAPORADORA VRF TIPO CASSETE, COM 4 VIAS, DE 36.000 BTU/H. 220/380V</t>
  </si>
  <si>
    <t>40242</t>
  </si>
  <si>
    <t>UNIDADE EVAPORADORA VRF TIPO CASSETE, COM 4 VIAS, DE 48.000 BTU/H, 220/380V</t>
  </si>
  <si>
    <t>40246</t>
  </si>
  <si>
    <t>PAINEL FRONTAL PARA EVAPORADORA VRF TIPOCASSETE, COM 1 VIA, DE 15 A 24.000 BTU/H, 220/380V</t>
  </si>
  <si>
    <t>ESTACA HÉLICE CONTÍNUA, DIÂMETRO DE 30 CM, INCLUSO CONCRETO FCK=30MPA E BOMBEAMENTO (EXCLUSIVE ARMADURA, MOBILIZAÇÃO E DESMOBILIZAÇÃO). AF_03/2026</t>
  </si>
  <si>
    <t>ESTACA HÉLICE CONTÍNUA, DIÂMETRO DE 30 CM, INCLUSO CONCRETO FCK=30MPA, BOMBEAMENTO E ARMADURA MÍNIMA (EXCLUSIVE MOBILIZAÇÃO E DESMOBILIZAÇÃO). AF_03/2026</t>
  </si>
  <si>
    <t>ESTACA HÉLICE CONTÍNUA, DIÂMETRO DE 30 CM, INCLUSO CONCRETO FCK=40MPA E BOMBEAMENTO (EXCLUSIVE ARMADURA, MOBILIZAÇÃO E DESMOBILIZAÇÃO). AF_03/2026</t>
  </si>
  <si>
    <t>ESTACA HÉLICE CONTÍNUA, DIÂMETRO DE 30 CM, INCLUSO CONCRETO FCK=40MPA, BOMBEAMENTO E ARMADURA MÍNIMA (EXCLUSIVE MOBILIZAÇÃO E DESMOBILIZAÇÃO). AF_03/2026</t>
  </si>
  <si>
    <t>ESTACA HÉLICE CONTÍNUA, DIÂMETRO DE 50 CM, INCLUSO CONCRETO FCK=30MPA E BOMBEAMENTO (EXCLUSIVE ARMADURA, MOBILIZAÇÃO E DESMOBILIZAÇÃO). AF_03/2026</t>
  </si>
  <si>
    <t>ESTACA HÉLICE CONTÍNUA, DIÂMETRO DE 50 CM, INCLUSO CONCRETO FCK=30MPA, BOMBEAMENTO E ARMADURA MÍNIMA (EXCLUSIVE MOBILIZAÇÃO E DESMOBILIZAÇÃO). AF_03/2026</t>
  </si>
  <si>
    <t>ESTACA HÉLICE CONTÍNUA, DIÂMETRO DE 50 CM, INCLUSO CONCRETO FCK=40MPA E BOMBEAMENTO (EXCLUSIVE ARMADURA, MOBILIZAÇÃO E DESMOBILIZAÇÃO). AF_03/2026</t>
  </si>
  <si>
    <t>ESTACA HÉLICE CONTÍNUA, DIÂMETRO DE 50 CM, INCLUSO CONCRETO FCK=40MPA, BOMBEAMENTO E ARMADURA MÍNIMA (EXCLUSIVE MOBILIZAÇÃO E DESMOBILIZAÇÃO). AF_03/2026</t>
  </si>
  <si>
    <t>ESTACA HÉLICE CONTÍNUA, DIÂMETRO DE 70 CM, INCLUSO CONCRETO FCK=30MPA E BOMBEAMENTO (EXCLUSIVE ARMADURA, MOBILIZAÇÃO E DESMOBILIZAÇÃO). AF_03/2026</t>
  </si>
  <si>
    <t>ESTACA HÉLICE CONTÍNUA, DIÂMETRO DE 70 CM, INCLUSO CONCRETO FCK=30MPA, BOMBEAMENTO E ARMADURA MÍNIMA (EXCLUSIVE MOBILIZAÇÃO E DESMOBILIZAÇÃO). AF_03/2026</t>
  </si>
  <si>
    <t>ESTACA HÉLICE CONTÍNUA, DIÂMETRO DE 70 CM, INCLUSO CONCRETO FCK=40MPA E BOMBEAMENTO (EXCLUSIVE ARMADURA, MOBILIZAÇÃO E DESMOBILIZAÇÃO). AF_03/2026</t>
  </si>
  <si>
    <t>ESTACA HÉLICE CONTÍNUA, DIÂMETRO DE 70 CM, INCLUSO CONCRETO FCK=40MPA, BOMBEAMENTO E ARMADURA MÍNIMA (EXCLUSIVE MOBILIZAÇÃO E DESMOBILIZAÇÃO). AF_03/2026</t>
  </si>
  <si>
    <t>ESTACA HÉLICE CONTÍNUA, DIÂMETRO DE 80 CM, INCLUSO CONCRETO FCK=30MPA E BOMBEAMENTO (EXCLUSIVE ARMADURA, MOBILIZAÇÃO E DESMOBILIZAÇÃO). AF_03/2026</t>
  </si>
  <si>
    <t>ESTACA HÉLICE CONTÍNUA, DIÂMETRO DE 80 CM, INCLUSO CONCRETO FCK=30MPA, BOMBEAMENTO E ARMADURA MÍNIMA (EXCLUSIVE MOBILIZAÇÃO E DESMOBILIZAÇÃO). AF_03/2026</t>
  </si>
  <si>
    <t>ESTACA HÉLICE CONTÍNUA, DIÂMETRO DE 80 CM, INCLUSO CONCRETO FCK=40MPA E BOMBEAMENTO (EXCLUSIVE ARMADURA, MOBILIZAÇÃO E DESMOBILIZAÇÃO). AF_03/2026</t>
  </si>
  <si>
    <t>ESTACA HÉLICE CONTÍNUA, DIÂMETRO DE 80 CM, INCLUSO CONCRETO FCK=40MPA, BOMBEAMENTO E ARMADURA MÍNIMA (EXCLUSIVE MOBILIZAÇÃO E DESMOBILIZAÇÃO). AF_03/2026</t>
  </si>
  <si>
    <t>ESTACA HÉLICE CONTÍNUA, DIÂMETRO DE 90 CM, INCLUSO CONCRETO FCK=30MPA E BOMBEAMENTO (EXCLUSIVE ARMADURA, MOBILIZAÇÃO E DESMOBILIZAÇÃO). AF_03/2026</t>
  </si>
  <si>
    <t>ESTACA HÉLICE CONTÍNUA, DIÂMETRO DE 90 CM, INCLUSO CONCRETO FCK=30MPA, BOMBEAMENTO E ARMADURA MÍNIMA (EXCLUSIVE MOBILIZAÇÃO E DESMOBILIZAÇÃO). AF_03/2026</t>
  </si>
  <si>
    <t>ESTACA HÉLICE CONTÍNUA, DIÂMETRO DE 90 CM, INCLUSO CONCRETO FCK=40MPA E BOMBEAMENTO (EXCLUSIVE ARMADURA, MOBILIZAÇÃO E DESMOBILIZAÇÃO). AF_03/2026</t>
  </si>
  <si>
    <t>ESTACA HÉLICE CONTÍNUA, DIÂMETRO DE 90 CM, INCLUSO CONCRETO FCK=40MPA, BOMBEAMENTO E ARMADURA MÍNIMA (EXCLUSIVE MOBILIZAÇÃO E DESMOBILIZAÇÃO). AF_03/2026</t>
  </si>
  <si>
    <t>IMPERMEABILIZAÇÃO DE SUPERFÍCIE COM ARGAMASSA POLIMÉRICA / MEMBRANA ACRÍLICA, 4 DEMÃOS, REFORÇADA COM VÉU DE POLIÉSTER. AF_09/2023</t>
  </si>
  <si>
    <t>TRATAMENTO DE RALO OU PONTO EMERGENTE COM ARGAMASSA POLIMÉRICA / MEMBRANA ACRÍLICA REFORÇADO COM VÉU DE POLIÉSTER. AF_09/2023</t>
  </si>
  <si>
    <t>TRATAMENTO DE RODAPÉ COM VÉU DE POLIÉSTER. AF_09/2023</t>
  </si>
  <si>
    <t>VANESSA DA CRUZ GOMES</t>
  </si>
  <si>
    <t>ENGENHEIRA CIVIL - CREA: MG 225049/D</t>
  </si>
  <si>
    <t>RESPONSÁVEL TÉCNICA</t>
  </si>
  <si>
    <t>Padrão - 20,50%
Material - 11,10%</t>
  </si>
  <si>
    <r>
      <rPr>
        <vertAlign val="superscript"/>
        <sz val="10"/>
        <rFont val="Arial"/>
        <family val="2"/>
      </rPr>
      <t xml:space="preserve">B.D.I.                                                     </t>
    </r>
    <r>
      <rPr>
        <sz val="10"/>
        <rFont val="Arial"/>
        <family val="2"/>
      </rPr>
      <t>20,50%</t>
    </r>
  </si>
  <si>
    <t xml:space="preserve">REGIÃO/MÊS DE REFERÊNCIA: EMOP-RJ - 03/2026 / SINAPI-RJ - 03/2026 </t>
  </si>
  <si>
    <t>DATA: Maio de 2026</t>
  </si>
  <si>
    <t>PRAZO DE EXECUÇÃO: 06 MESES</t>
  </si>
  <si>
    <t>EMOP - 03/2026 - Rio de Janeiro ; SINAPI - 03/2026 - Rio de Janeiro</t>
  </si>
  <si>
    <t>150 DIAS</t>
  </si>
  <si>
    <t>180 DIAS</t>
  </si>
  <si>
    <t>SERVIÇOS PRELIMINARES</t>
  </si>
  <si>
    <t>ETAPAS INICIAIS</t>
  </si>
  <si>
    <t>1.1.1</t>
  </si>
  <si>
    <t>1.1.2</t>
  </si>
  <si>
    <t>1.2.1</t>
  </si>
  <si>
    <t>MOVIMENTAÇÃO DE TERRA</t>
  </si>
  <si>
    <t>2.1.1</t>
  </si>
  <si>
    <t>2.1.2</t>
  </si>
  <si>
    <t>2.1.3</t>
  </si>
  <si>
    <t>2.1.4</t>
  </si>
  <si>
    <t>2.1.5</t>
  </si>
  <si>
    <t>2.1.6</t>
  </si>
  <si>
    <t>DEMOLIÇÕES</t>
  </si>
  <si>
    <t>2.2.1</t>
  </si>
  <si>
    <t>2.2.2</t>
  </si>
  <si>
    <t>2.2.3</t>
  </si>
  <si>
    <t>DEMONSTRATIVO DA COMPOSIÇÃO DO B.D.I. CONFORME ACÓRDÃO 2622 / 2013 TCU</t>
  </si>
  <si>
    <t>CONSTRUÇÃO, REFORMA E/OU AMPLAÇÃO</t>
  </si>
  <si>
    <t>ESTRUTURAS</t>
  </si>
  <si>
    <t>2.3.1</t>
  </si>
  <si>
    <t>2.3.2</t>
  </si>
  <si>
    <t>MOVIMENTAÇÃO DE TERRA, DEMOLIÇÕES E TRANSPORTES</t>
  </si>
  <si>
    <t>3.1.1</t>
  </si>
  <si>
    <t>3.1.2</t>
  </si>
  <si>
    <t>FUNDAÇÕES - IMPERMEABILIZAÇÃO</t>
  </si>
  <si>
    <t>3.2.1</t>
  </si>
  <si>
    <t>3.2.2</t>
  </si>
  <si>
    <t>SUPERESTRUTURA - PILARES</t>
  </si>
  <si>
    <t>3.3.1</t>
  </si>
  <si>
    <t>3.4.1</t>
  </si>
  <si>
    <t>SUPERESTRUTURA - LAJES</t>
  </si>
  <si>
    <t>3.5.1</t>
  </si>
  <si>
    <t>SUPERESTRUTURA - VERGAS E CONTRAVERGAS</t>
  </si>
  <si>
    <t>3.6.1</t>
  </si>
  <si>
    <t>3.7.1</t>
  </si>
  <si>
    <t>VEDAÇÃO VERTICAL</t>
  </si>
  <si>
    <t>ALVENARIAS E DIVISÓRIAS</t>
  </si>
  <si>
    <t>4.1.1</t>
  </si>
  <si>
    <t>4.1.2</t>
  </si>
  <si>
    <t>4.1.3</t>
  </si>
  <si>
    <t>INSTALAÇÕES HIDROSSANITÁRIAS</t>
  </si>
  <si>
    <t>INSTALAÇÕES HIDROSSANITÁRIAS - ALIMENTAÇÃO</t>
  </si>
  <si>
    <t>5.1.1</t>
  </si>
  <si>
    <t>5.1.2</t>
  </si>
  <si>
    <t>5.1.3</t>
  </si>
  <si>
    <t>5.1.4</t>
  </si>
  <si>
    <t>5.1.5</t>
  </si>
  <si>
    <t>5.1.6</t>
  </si>
  <si>
    <t>INSTALAÇÕES HIDROSSANITÁRIAS - EQUIPAMENTOS</t>
  </si>
  <si>
    <t>5.2.1</t>
  </si>
  <si>
    <t>5.2.2</t>
  </si>
  <si>
    <t>5.2.3</t>
  </si>
  <si>
    <t>5.2.4</t>
  </si>
  <si>
    <t>5.2.5</t>
  </si>
  <si>
    <t>5.2.6</t>
  </si>
  <si>
    <t>5.2.7</t>
  </si>
  <si>
    <t>5.2.8</t>
  </si>
  <si>
    <t>5.2.9</t>
  </si>
  <si>
    <t>5.2.10</t>
  </si>
  <si>
    <t>INSTALAÇÕES DE ESGOTO - CAIXAS</t>
  </si>
  <si>
    <t>5.3.1</t>
  </si>
  <si>
    <t>5.3.2</t>
  </si>
  <si>
    <t>5.3.3</t>
  </si>
  <si>
    <t>5.3.4</t>
  </si>
  <si>
    <t>5.3.5</t>
  </si>
  <si>
    <t>5.4.1</t>
  </si>
  <si>
    <t>5.4.2</t>
  </si>
  <si>
    <t>5.4.3</t>
  </si>
  <si>
    <t>INSTALAÇÕES DE ESGOTO - ACESSÓRIOS</t>
  </si>
  <si>
    <t>INSTALAÇÕES DE ESGOTO - PVC - TUBOS</t>
  </si>
  <si>
    <t>5.5.1</t>
  </si>
  <si>
    <t>5.5.2</t>
  </si>
  <si>
    <t>5.5.3</t>
  </si>
  <si>
    <t>5.5.4</t>
  </si>
  <si>
    <t>5.6.1</t>
  </si>
  <si>
    <t>5.6.2</t>
  </si>
  <si>
    <t>5.6.3</t>
  </si>
  <si>
    <t>SERVIÇOS COMPLEMENTARES - ESCADA PARA ACESSO À CAIXA D'ÁGUA</t>
  </si>
  <si>
    <t>11.1</t>
  </si>
  <si>
    <t>11.1.1</t>
  </si>
  <si>
    <t>11.1.2</t>
  </si>
  <si>
    <t>11.1.3</t>
  </si>
  <si>
    <t>SERVIÇOS COMPLEMENTARES - ABRIGO DO COMPRESSOR</t>
  </si>
  <si>
    <t>10.1</t>
  </si>
  <si>
    <t>SERVIÇOS COMPLEMENTARES</t>
  </si>
  <si>
    <t>PAVIMENTAÇÃO EXTERNA</t>
  </si>
  <si>
    <t>10.1.1</t>
  </si>
  <si>
    <t>10.1.2</t>
  </si>
  <si>
    <t>10.1.3</t>
  </si>
  <si>
    <t>12.1</t>
  </si>
  <si>
    <t>12.1.1</t>
  </si>
  <si>
    <t>12.1.2</t>
  </si>
  <si>
    <t>12.1.3</t>
  </si>
  <si>
    <t>12.1.4</t>
  </si>
  <si>
    <t>12.1.5</t>
  </si>
  <si>
    <t>12.1.6</t>
  </si>
  <si>
    <t>12.1.7</t>
  </si>
  <si>
    <t>12.1.8</t>
  </si>
  <si>
    <t>12.2</t>
  </si>
  <si>
    <t>12.2.1</t>
  </si>
  <si>
    <t>12.3</t>
  </si>
  <si>
    <t>SERVIÇOS COMPLEMENTARES - LIMPEZA FINAL DA OBRA</t>
  </si>
  <si>
    <t>12.3.1</t>
  </si>
  <si>
    <t>10.3</t>
  </si>
  <si>
    <t>PAISAGISMO</t>
  </si>
  <si>
    <t>10.3.1</t>
  </si>
  <si>
    <t>10.3.2</t>
  </si>
  <si>
    <t>10.3.3</t>
  </si>
  <si>
    <t>10.3.4</t>
  </si>
  <si>
    <t>10.2.1</t>
  </si>
  <si>
    <t>10.2.2</t>
  </si>
  <si>
    <t>10.2.3</t>
  </si>
  <si>
    <t>10.2.4</t>
  </si>
  <si>
    <t>10.2</t>
  </si>
  <si>
    <t>FERRAGENS, ACESSÓRIOS E SERVIÇOS COMPLEMENTARES</t>
  </si>
  <si>
    <t>10.1.4</t>
  </si>
  <si>
    <t>ACABAMENTOS</t>
  </si>
  <si>
    <t>9.3</t>
  </si>
  <si>
    <t>ESQUADRIAS - GRADES E PORTÕES</t>
  </si>
  <si>
    <t>9.3.1</t>
  </si>
  <si>
    <t>9.3.2</t>
  </si>
  <si>
    <t>9.3.3</t>
  </si>
  <si>
    <t>9.2</t>
  </si>
  <si>
    <t>9.2.1</t>
  </si>
  <si>
    <t>9.2.2</t>
  </si>
  <si>
    <t>ESQUADRIAS - JANELAS</t>
  </si>
  <si>
    <t>9.1</t>
  </si>
  <si>
    <t>9.1.1</t>
  </si>
  <si>
    <t>9.1.2</t>
  </si>
  <si>
    <t>9.1.3</t>
  </si>
  <si>
    <t>9.1.4</t>
  </si>
  <si>
    <t>9.1.5</t>
  </si>
  <si>
    <t>ESQUADRIAS</t>
  </si>
  <si>
    <t>8.1</t>
  </si>
  <si>
    <t>COBERTURA</t>
  </si>
  <si>
    <t>8.1.1</t>
  </si>
  <si>
    <t>8.1.2</t>
  </si>
  <si>
    <t>8.1.3</t>
  </si>
  <si>
    <t>8.1.4</t>
  </si>
  <si>
    <t>7.5.1</t>
  </si>
  <si>
    <t>REVESTIMENTOS - TETOS</t>
  </si>
  <si>
    <t>REVESTIMENTOS - PAREDES</t>
  </si>
  <si>
    <t>7.4.1</t>
  </si>
  <si>
    <t>7.3.1</t>
  </si>
  <si>
    <t>7.3.2</t>
  </si>
  <si>
    <t>7.3.3</t>
  </si>
  <si>
    <t>7.3.4</t>
  </si>
  <si>
    <t>7.3.5</t>
  </si>
  <si>
    <t>7.3.6</t>
  </si>
  <si>
    <t>REVESTIMENTOS - PISOS</t>
  </si>
  <si>
    <t>7.2.1</t>
  </si>
  <si>
    <t>REVESTIMENTOS - EMBOÇOS</t>
  </si>
  <si>
    <t>7.1.1</t>
  </si>
  <si>
    <t>REVESTIMENTOS E FORROS</t>
  </si>
  <si>
    <t>INSTALAÇÕES ELÉTRICAS</t>
  </si>
  <si>
    <t>6.1</t>
  </si>
  <si>
    <t>INSTALAÇÕES ELÉTRICAS -TOMADAS E ILUMINAÇÃO</t>
  </si>
  <si>
    <t>6.1.1</t>
  </si>
  <si>
    <t>6.1.2</t>
  </si>
  <si>
    <t>6.1.3</t>
  </si>
  <si>
    <t>6.1.4</t>
  </si>
  <si>
    <t>6.1.5</t>
  </si>
  <si>
    <t>6.1.6</t>
  </si>
  <si>
    <t>6.1.7</t>
  </si>
  <si>
    <t>6.1.8</t>
  </si>
  <si>
    <t>6.1.9</t>
  </si>
  <si>
    <t>6.1.10</t>
  </si>
  <si>
    <t>6.2</t>
  </si>
  <si>
    <t>INSTALAÇÕES ELÉTRICAS - CABEAMENTO</t>
  </si>
  <si>
    <t>6.2.1</t>
  </si>
  <si>
    <t>6.2.2</t>
  </si>
  <si>
    <t>6.2.3</t>
  </si>
  <si>
    <t>6.2.4</t>
  </si>
  <si>
    <t>6.2.5</t>
  </si>
  <si>
    <t>6.2.6</t>
  </si>
  <si>
    <t>INSTALAÇÕES ELÉTRICAS - DISJUNTORES E DISPOSITIVOS</t>
  </si>
  <si>
    <t>6.3</t>
  </si>
  <si>
    <t>6.3.1</t>
  </si>
  <si>
    <t>6.3.2</t>
  </si>
  <si>
    <t>6.3.3</t>
  </si>
  <si>
    <t>6.3.4</t>
  </si>
  <si>
    <t>6.3.5</t>
  </si>
  <si>
    <t>6.3.6</t>
  </si>
  <si>
    <t>6.3.7</t>
  </si>
  <si>
    <t>6.3.8</t>
  </si>
  <si>
    <t>C</t>
  </si>
  <si>
    <t>Área/Vol.</t>
  </si>
  <si>
    <t>Encarregado do Canteiro: (44 horas / mês)
1 Encarregado x 2h por dia x 22 dias úteis por mês x 6 meses de obra = 264h</t>
  </si>
  <si>
    <t>Engenheiro Coordenador: (12 horas / mês)
1 Engenheiro x 2h por dia x 6 dias por mês x 6 meses de obra = 72h</t>
  </si>
  <si>
    <t>ÁREA DA GARAGEM E UMA PARTE DA RAMPA NOVA(1/2)</t>
  </si>
  <si>
    <t>Sapatas</t>
  </si>
  <si>
    <t>Sapatas 0,80*0,80*20</t>
  </si>
  <si>
    <t>Reaterro exceto área do pilar. A= 0,15x0,30M, arranque 0,85M, Volume por pilar = 0,038M3, Volume total de 20 pilares = 0,76 M3.                Tudo, multiplicado pelo fator medio de compactação 1,30</t>
  </si>
  <si>
    <t>ÁREA COBERTA FUNDOS( RSS, ÁREA DE SERVIÇO E VARANDA)</t>
  </si>
  <si>
    <t>Muro fachada frontal e lateral onde será construido a garagem e a rampa nova (COMPRIMENTOS = 7,34; 7,14; 1,65; 4,25; 2,35), de H = 1,95M, e espessura de 0,20M</t>
  </si>
  <si>
    <t>Soma dos comprimentos das vigas(exceto V12,V14,V15, V17,V18,V23,V24), vezes largura e altura, incluindo a espessura das tábuas. 83,00*0,20*0,35</t>
  </si>
  <si>
    <t>ÁREA DAS VIGAS BALDRAME DE SEÇÃO 0,15 X 0,30M, DOS DOIS LADOS DAS ALTURAS</t>
  </si>
  <si>
    <t>ÁREA PISOS NOVOS FUNDOS, ÁREA GARAGEM, E ÁREAS DE ZERO A 9, RAMPAS, LAJE ESCADA, E CORREDOR LATERAL ESQUERDA. CONFORME PROJETO</t>
  </si>
  <si>
    <t>SOMA DOS COMPRIMENTOS DOS PILARES DE SEÇÃO DE 0,15 X 0,30, E SOMA DOS COMPRIMENTOS DOS PILARES DE SEÇÃO DE 0,25 X 0,20</t>
  </si>
  <si>
    <t>3.2.01</t>
  </si>
  <si>
    <t>FUNDAÇÕES - CONCRETO - SAPATAS</t>
  </si>
  <si>
    <t>3.2.01.1</t>
  </si>
  <si>
    <t>FUNDAÇÕES - CONCRETO - ESTACAS</t>
  </si>
  <si>
    <t>ESTACA BROCA DIÂMETRO 0,30M.COMPRIMENTO DAS ESTACAS X AREA DO CILINDRO X QUANTIDADE</t>
  </si>
  <si>
    <t>C 0,15X0,30</t>
  </si>
  <si>
    <t>C 0,20X0,25</t>
  </si>
  <si>
    <t>A 0,20X0,25</t>
  </si>
  <si>
    <t>A 0,15X0,30</t>
  </si>
  <si>
    <t>A 0,15X0,40</t>
  </si>
  <si>
    <t>C 0,150X0,40</t>
  </si>
  <si>
    <t>SUPERESTRUTURA - VIGAS BALDRAME E CITAMENTO LAJE</t>
  </si>
  <si>
    <t>SUPERESTRUTURA - VIGAS COROAMENTO PLATIBANDA</t>
  </si>
  <si>
    <t>2.2.4</t>
  </si>
  <si>
    <t>7.3.7</t>
  </si>
  <si>
    <t>7.3.8</t>
  </si>
  <si>
    <t>ÁREA QUARTINHO, GARAGEM E NOVOS CÔMODOS. ESPESSURA = 0,08M</t>
  </si>
  <si>
    <t>QUANTIDADE DE ESCORAS MULTIPLICADO PELO PÉ DIREITO. UTILIZANDO 1 UN DE  ESCORA POR M2, POR 1 MÊS</t>
  </si>
  <si>
    <t>ÁREA / U N</t>
  </si>
  <si>
    <t>3.8</t>
  </si>
  <si>
    <t>SUPERESTRUTURA -  RAMPAS</t>
  </si>
  <si>
    <t xml:space="preserve">SUPERESTRUTURA - ESCADAS </t>
  </si>
  <si>
    <t>3.8.1</t>
  </si>
  <si>
    <t>3.9</t>
  </si>
  <si>
    <t>3.9.1</t>
  </si>
  <si>
    <t>SUPERESTRUTURA -  ENCHIMENTO DE BLOCOS</t>
  </si>
  <si>
    <t>INSTALADA NA LAJE DO QUARTINHO DE FUNDOS EXISTENTE, PARA ABASTECER COMODOS NOVOS</t>
  </si>
  <si>
    <t>ALIMENTAÇÃO NA LAJE</t>
  </si>
  <si>
    <t>SAIDA CX DÁGUA PARA REGISTRO GERAL DA CAIXA</t>
  </si>
  <si>
    <t xml:space="preserve">SAIDA CX DÁGUA </t>
  </si>
  <si>
    <t>INSTALAÇÃO BACIA SANITARIA NO WC NOVO</t>
  </si>
  <si>
    <t>NO WC NOVO</t>
  </si>
  <si>
    <t>2 CXS DE INSPEÇÃO PARA ESGOTO PRIMARIO E 1 CX PARA ESGOTO SECUNDÁRIO. ISNTALADAS NO ACESSO EXTERNO AO FUNDO DA UBS</t>
  </si>
  <si>
    <t>PARA AS CAIXAS DE INSPEÇÃO</t>
  </si>
  <si>
    <t>PARA SAUBSTITUIÇÃO DA CAIXA ANTIGA</t>
  </si>
  <si>
    <t xml:space="preserve">GRELHA PARA CAIXA COLETORA DAS ÁGUAS PLUVIAIS PROVENIENTES DA ÁREA EXTERNA DE INTERTRAVADO </t>
  </si>
  <si>
    <t>CAIXA COLETORA DAS ÁGUAS PLUVIAIS PROVENIENTES DA ÁREA EXTERNA DE INTERTRAVADO. 1 CX C/ DIMENSÕES DE 1,10X55M</t>
  </si>
  <si>
    <t>Ralo WC Novo</t>
  </si>
  <si>
    <t>3 calaletas de 1,40 x 0,20 x 0,20 m , 1 de 1,50 x 0,20 x 0,20, e 1 de 2,20 x 0,20 x 0,20</t>
  </si>
  <si>
    <t xml:space="preserve">1 GRELHA PARA CADA CANALETA E 2 GRELHAS PARA A CANALETA DE 2,20 DE COMPRIMENTO. *NOTA: EMBORA AS DIMENSÕES DA GRELHA DESTE ITEM TENHA PEQUENA DIFERENÇA DAS CANALETAS E CAIXA DE HIDRAULICA, ELAS SE ASSEMELHAM NA ÁREA(M2) </t>
  </si>
  <si>
    <t>JUNÇÃO DA TUBULAÇÃO DE DRENAGEM PLUVIAL QUE DESCE DA RAMPA COM A TUBULAÇÃO QUE DESCE DA ÁREA DO INTERTRAVADO, NO PONTO PROXIMO A RAMPA NOVA, ÁREA 1</t>
  </si>
  <si>
    <t>TUBULAÇÃO DE ESGOTO SECUNDÁRIO CONFORME PROJETO</t>
  </si>
  <si>
    <t>TUBULAÇÃO DE ESGOTO PRIMÁRIO - DRENAGEM PLUVIAL. CONFORME PROJETO</t>
  </si>
  <si>
    <t>5 M , 6 DESCIDAS, INCLUSIVE PARTE ENTERRADA</t>
  </si>
  <si>
    <t>6 LIGAÇÕES COM ESGOTO DE  ENCAMINHAMENTO</t>
  </si>
  <si>
    <t>6 DESCIDAS</t>
  </si>
  <si>
    <t>CONFORME PROJETO</t>
  </si>
  <si>
    <t>2 JANELAS DE 1,30M E 1 BASCULANTE 0,60M</t>
  </si>
  <si>
    <t>ÁREA NOVA DOS FUNDOS, GARAGEM, E ÁREAS 7, 8, 9,E 10 CONFORME PROJETO</t>
  </si>
  <si>
    <t>PERÍMETRO DA ÁREA NOVA DOS FUNDOS, GARAGEM, E ÁREAS 7, 8, 9,E 10 CONFORME PROJETO</t>
  </si>
  <si>
    <t>WC NOVO</t>
  </si>
  <si>
    <t>CONFORME PROJETO COBERTURA</t>
  </si>
  <si>
    <t>SALAS NOVAS</t>
  </si>
  <si>
    <t>PORTA DE CORRER SALA NOVA</t>
  </si>
  <si>
    <t>2 JANELAS SLS NOVAS</t>
  </si>
  <si>
    <t>1 BASCULANTE WC NOVO</t>
  </si>
  <si>
    <t>PORTÃO GARAGEM E PORTÃO RAMPA ENTRADA</t>
  </si>
  <si>
    <t xml:space="preserve">GRADE MURO FACHADA. 1 M DE ALTURA POR 8,90M DE COMPRIMENTO SOBRE A MURETA DA FACHADA. </t>
  </si>
  <si>
    <t>COMPRIMENTO DAS DUAS RAMPAS, 4,80M E 10,20M , DOS DOIS LADOS</t>
  </si>
  <si>
    <t xml:space="preserve"> ESF ASA BRANCA. CONFORME PROJETO</t>
  </si>
  <si>
    <t>ÁREA EXTERNA PROXIMO Á VARANDA EXTERNA DE FUNDOS</t>
  </si>
  <si>
    <t>ÁREA EXTERNA PROXIMO Á VARANDA EXTERNA DE FUNDOS E PRROXIMO WC NOVO</t>
  </si>
  <si>
    <t>ÁREA EXTERNA DE ASCESSO AOS FUNDOS DA UBS</t>
  </si>
  <si>
    <t>MEIO FIO DA CALÇADA DA FRENTE DA UBS</t>
  </si>
  <si>
    <t>2 U N DE 1,60M DEVIDO A LARGURA NECESSÁRIA DE 1,20M</t>
  </si>
  <si>
    <t>ABRIGO COMPRESSOR CONFORME PROJETO</t>
  </si>
  <si>
    <t xml:space="preserve">ACESSO A CAIXA DÁGUA </t>
  </si>
  <si>
    <t>ÁREA NOVA DOS FUNDOS, GARAGEM, E ÁREAS DE 0 A 6, 7, 8, 9,E 10 CONFORME PROJETO</t>
  </si>
  <si>
    <r>
      <t xml:space="preserve">SOMA DOS COMPRIMENTOS DAS VIGAS DE SEÇÃO 0,15 X 0,15M. </t>
    </r>
    <r>
      <rPr>
        <b/>
        <sz val="11"/>
        <color theme="1"/>
        <rFont val="Calibri"/>
        <family val="2"/>
        <scheme val="minor"/>
      </rPr>
      <t>COROAMENTO PLATIBANDA</t>
    </r>
    <r>
      <rPr>
        <sz val="11"/>
        <rFont val="Calibri"/>
        <family val="2"/>
        <scheme val="minor"/>
      </rPr>
      <t xml:space="preserve">( </t>
    </r>
    <r>
      <rPr>
        <b/>
        <sz val="11"/>
        <color rgb="FFFF0000"/>
        <rFont val="Calibri"/>
        <family val="2"/>
        <scheme val="minor"/>
      </rPr>
      <t>EXCETO</t>
    </r>
    <r>
      <rPr>
        <sz val="11"/>
        <rFont val="Calibri"/>
        <family val="2"/>
        <scheme val="minor"/>
      </rPr>
      <t xml:space="preserve"> RAMPA E MURO FACHADA)</t>
    </r>
  </si>
  <si>
    <r>
      <rPr>
        <b/>
        <u/>
        <sz val="11"/>
        <color theme="1"/>
        <rFont val="Calibri"/>
        <family val="2"/>
        <scheme val="minor"/>
      </rPr>
      <t xml:space="preserve">ESCADA </t>
    </r>
    <r>
      <rPr>
        <sz val="11"/>
        <rFont val="Calibri"/>
        <family val="2"/>
        <scheme val="minor"/>
      </rPr>
      <t xml:space="preserve">  - SOMA DOS DIFERENTES COMPRIMENTOS DOS 8 DEGRAUS  DA ESCADA MULTIPLICADO PELA ÁREA DO ENCHIMENTO DO DEGRAU, COM LAJE DE 8CM, CONFORME PROJETO</t>
    </r>
  </si>
  <si>
    <r>
      <rPr>
        <b/>
        <sz val="11"/>
        <color theme="1"/>
        <rFont val="Calibri"/>
        <family val="2"/>
        <scheme val="minor"/>
      </rPr>
      <t>RAMPA</t>
    </r>
    <r>
      <rPr>
        <sz val="11"/>
        <rFont val="Calibri"/>
        <family val="2"/>
        <scheme val="minor"/>
      </rPr>
      <t xml:space="preserve"> </t>
    </r>
    <r>
      <rPr>
        <b/>
        <sz val="11"/>
        <color theme="1"/>
        <rFont val="Calibri"/>
        <family val="2"/>
        <scheme val="minor"/>
      </rPr>
      <t>APOIADA</t>
    </r>
    <r>
      <rPr>
        <sz val="11"/>
        <rFont val="Calibri"/>
        <family val="2"/>
        <scheme val="minor"/>
      </rPr>
      <t xml:space="preserve">- ÁREAS DE </t>
    </r>
    <r>
      <rPr>
        <b/>
        <sz val="11"/>
        <color theme="1"/>
        <rFont val="Calibri"/>
        <family val="2"/>
        <scheme val="minor"/>
      </rPr>
      <t>ZERO</t>
    </r>
    <r>
      <rPr>
        <sz val="11"/>
        <rFont val="Calibri"/>
        <family val="2"/>
        <scheme val="minor"/>
      </rPr>
      <t xml:space="preserve"> A </t>
    </r>
    <r>
      <rPr>
        <b/>
        <sz val="11"/>
        <color theme="1"/>
        <rFont val="Calibri"/>
        <family val="2"/>
        <scheme val="minor"/>
      </rPr>
      <t>6</t>
    </r>
    <r>
      <rPr>
        <sz val="11"/>
        <rFont val="Calibri"/>
        <family val="2"/>
        <scheme val="minor"/>
      </rPr>
      <t>, CONFORME PROJETO. LARGURA DE 1,5M, ESPESSURA 6 CM.</t>
    </r>
  </si>
  <si>
    <t>Área 5: 3,67 (PERFIL) * 1,50
Área 6: 1,40m * 1,50m * 0,20 (desnível)</t>
  </si>
  <si>
    <r>
      <rPr>
        <b/>
        <sz val="10"/>
        <rFont val="Calibri"/>
        <family val="2"/>
        <scheme val="minor"/>
      </rPr>
      <t>RAMPA 5</t>
    </r>
    <r>
      <rPr>
        <sz val="10"/>
        <rFont val="Calibri"/>
        <family val="2"/>
        <scheme val="minor"/>
      </rPr>
      <t xml:space="preserve"> - ÁREA PERFIL DA RAMPA = 0,61M2, MULTIPLICADO PELA LARGURA(1,50M) = 0,92M3.
</t>
    </r>
    <r>
      <rPr>
        <b/>
        <sz val="10"/>
        <rFont val="Calibri"/>
        <family val="2"/>
        <scheme val="minor"/>
      </rPr>
      <t xml:space="preserve">PATAMAR 6 - </t>
    </r>
    <r>
      <rPr>
        <sz val="10"/>
        <rFont val="Calibri"/>
        <family val="2"/>
        <scheme val="minor"/>
      </rPr>
      <t xml:space="preserve">ÁREA = 2,31M2, MULTIPLICADO PELA ESPESSURA(0,06M) =0,14M3   COEFICIENTE H PRODUTIVA = 1,137HP/M3 </t>
    </r>
  </si>
  <si>
    <t>Pilares do muro de fachada frontal( 3 U N * 1,20*,30*0,20) / Rasgos nos muros de fundos da UBS para exexcução dos novos pilares(6 UN * 1,95M*0,20*0,30) / GRADE COMPRESSOR 1,35*1,50*0,15</t>
  </si>
  <si>
    <t>2.2.5</t>
  </si>
  <si>
    <t>Sala existente dentista: 14,00m²</t>
  </si>
  <si>
    <t>62,78 M3 = DIFERENÇA ENTRE ESCAVAÇÃO, ATERRO E REATERRO  * 1,3T/m³ (peso específico) =  81,61T
 17,69m³ = REMOÇÃO DA COBERTURA + DEMOLIÇÃO MANUAL DE ALVENARIA + DEMOLIÇÃO MECÂNICA+ REMOÇÃO DE PISO * 1,5T/M³ (peso específico) =  26,54T</t>
  </si>
  <si>
    <r>
      <t>SOMA DOS COMPRIMENTOS DAS VIGAS DE SEÇÃO 0,15 X 0,30M.</t>
    </r>
    <r>
      <rPr>
        <b/>
        <sz val="10"/>
        <color theme="1"/>
        <rFont val="Calibri"/>
        <family val="2"/>
        <scheme val="minor"/>
      </rPr>
      <t xml:space="preserve">      BALDRAME.</t>
    </r>
    <r>
      <rPr>
        <sz val="10"/>
        <rFont val="Calibri"/>
        <family val="2"/>
        <scheme val="minor"/>
      </rPr>
      <t xml:space="preserve"> </t>
    </r>
    <r>
      <rPr>
        <b/>
        <sz val="10"/>
        <color rgb="FFFF0000"/>
        <rFont val="Calibri"/>
        <family val="2"/>
        <scheme val="minor"/>
      </rPr>
      <t>EXCETO</t>
    </r>
    <r>
      <rPr>
        <sz val="10"/>
        <rFont val="Calibri"/>
        <family val="2"/>
        <scheme val="minor"/>
      </rPr>
      <t xml:space="preserve"> V1, V2, V5, V9, V12, V13, V16(EXISTENTES),</t>
    </r>
    <r>
      <rPr>
        <sz val="10"/>
        <color rgb="FFFF0000"/>
        <rFont val="Calibri"/>
        <family val="2"/>
        <scheme val="minor"/>
      </rPr>
      <t xml:space="preserve"> </t>
    </r>
    <r>
      <rPr>
        <sz val="10"/>
        <rFont val="Calibri"/>
        <family val="2"/>
        <scheme val="minor"/>
      </rPr>
      <t xml:space="preserve">V14,V15,V17, V18, V23, V24(MURO FUNDOS, QUARTINHOS EXISTENTES, E PAREDE ALTA FACHADA)                                                                                                      
SOMA DOS COMPRIMENTOS DAS VIGAS DE SEÇÃO 0,15 X 0,30M. </t>
    </r>
    <r>
      <rPr>
        <b/>
        <sz val="10"/>
        <rFont val="Calibri"/>
        <family val="2"/>
        <scheme val="minor"/>
      </rPr>
      <t>CINTAMENTO LAGE</t>
    </r>
    <r>
      <rPr>
        <sz val="10"/>
        <rFont val="Calibri"/>
        <family val="2"/>
        <scheme val="minor"/>
      </rPr>
      <t xml:space="preserve">. EXCETO, V23, V24, V25, V28,V29,V30,V31,V32, V33,V34, V35(RAMPA E MURO FACHADA)                                                   
SOMA DOS COMPRIMENTOS DAS VIGAS DE SEÇÃO 0,15 X 0,40M _ V12, V14, V15,V18 </t>
    </r>
    <r>
      <rPr>
        <b/>
        <sz val="10"/>
        <rFont val="Calibri"/>
        <family val="2"/>
        <scheme val="minor"/>
      </rPr>
      <t xml:space="preserve">CINTAMENTO LAJE </t>
    </r>
    <r>
      <rPr>
        <sz val="10"/>
        <rFont val="Calibri"/>
        <family val="2"/>
        <scheme val="minor"/>
      </rPr>
      <t>QUARTINHOS EXISTENTES_ VIGA DE 40 CM. CONFORME PROJETO</t>
    </r>
  </si>
  <si>
    <r>
      <t xml:space="preserve">VERGA E CONTRAVERGA DE </t>
    </r>
    <r>
      <rPr>
        <b/>
        <sz val="11"/>
        <rFont val="Calibri"/>
        <family val="2"/>
        <scheme val="minor"/>
      </rPr>
      <t xml:space="preserve">2 </t>
    </r>
    <r>
      <rPr>
        <b/>
        <sz val="11"/>
        <color theme="1"/>
        <rFont val="Calibri"/>
        <family val="2"/>
        <scheme val="minor"/>
      </rPr>
      <t>JANELAS</t>
    </r>
    <r>
      <rPr>
        <b/>
        <sz val="11"/>
        <rFont val="Calibri"/>
        <family val="2"/>
        <scheme val="minor"/>
      </rPr>
      <t xml:space="preserve"> DE 1,30M</t>
    </r>
    <r>
      <rPr>
        <sz val="11"/>
        <rFont val="Calibri"/>
        <family val="2"/>
        <scheme val="minor"/>
      </rPr>
      <t xml:space="preserve"> , SENDO 0,20M PARA CADA LADO EMBUTIDO NA ALVENARIA//VERGA E CONTRAVERGA DE </t>
    </r>
    <r>
      <rPr>
        <b/>
        <sz val="11"/>
        <rFont val="Calibri"/>
        <family val="2"/>
        <scheme val="minor"/>
      </rPr>
      <t>1 BASCULANTE DE 0,60M</t>
    </r>
    <r>
      <rPr>
        <sz val="11"/>
        <rFont val="Calibri"/>
        <family val="2"/>
        <scheme val="minor"/>
      </rPr>
      <t xml:space="preserve">, SENDO 0,20M PARA CADA LADO EMBUTIDO NA ALVENARIA//VERGA DE </t>
    </r>
    <r>
      <rPr>
        <b/>
        <sz val="11"/>
        <rFont val="Calibri"/>
        <family val="2"/>
        <scheme val="minor"/>
      </rPr>
      <t>2 PORTAS DE 0,80M,</t>
    </r>
    <r>
      <rPr>
        <sz val="11"/>
        <rFont val="Calibri"/>
        <family val="2"/>
        <scheme val="minor"/>
      </rPr>
      <t xml:space="preserve">SENDO 0,20M PARA CADA LADO EMBUTIDO NA ALVENARIA.//VERGA DE </t>
    </r>
    <r>
      <rPr>
        <b/>
        <sz val="11"/>
        <rFont val="Calibri"/>
        <family val="2"/>
        <scheme val="minor"/>
      </rPr>
      <t>1 PORTA DE 0,70M</t>
    </r>
    <r>
      <rPr>
        <sz val="11"/>
        <rFont val="Calibri"/>
        <family val="2"/>
        <scheme val="minor"/>
      </rPr>
      <t xml:space="preserve">,SENDO 0,20M PARA CADA LADO EMBUTIDO NA ALVENARIA // VERGA DE </t>
    </r>
    <r>
      <rPr>
        <b/>
        <sz val="11"/>
        <rFont val="Calibri"/>
        <family val="2"/>
        <scheme val="minor"/>
      </rPr>
      <t>1 PORTA DE 1,20M,</t>
    </r>
    <r>
      <rPr>
        <sz val="11"/>
        <rFont val="Calibri"/>
        <family val="2"/>
        <scheme val="minor"/>
      </rPr>
      <t>SENDO 0,20M PARA CADA LADO EMBUTIDO NA ALVENARIA // VERGA SOBRE O VÃO DO COMPRESSOR NA SALA DO DESNTISTA, SENDO 0,25M DE UM LADO EMBUTIDO NA ALVENARIA.</t>
    </r>
  </si>
  <si>
    <t>VOLUME DO BLOCO P/M2: DIMENSÕES INTERNAS DO BLOCO 10 X 18 X 32CM, LOGO  V = CxLxH = 0,006M3 POR BLOCO. // 1M2 = 12,5 U N BLOCOS DE 15X20X40CM. V= 0,073M3  //  ENCHIMENTO BLOCO ESTRUTURAL DA RAMPA NOVA. VIGA V31. ALTURA MEDIA 1,60M C= 6,35M  //  ENCHIMENTO BLOCO ESTRUTURAL DO PATAMAR 02 E JARDIM DA RAMPA NOVA. VIGA V29. H = 1,42M E C =2,55M  //  ENCHIMENTO BLOCO ESTRUTURAL DO PATAMAR 02 E JARDIM DA RAMPA NOVA. VIGA  28 H= 1,42 E C = 3,15M  //  ENCHIMENTO BLOCO ESTRUTURAL DAS VIGAS V19 E 21, ATÉ ALTURA DE 0,40M E C = 6,20M  //   ENCHIMENTO BLOCO ESTRUTURAL DO JARDIM DA RAMPA NOVA. VIGA V32 H = 0,75M E C = 1,80M  //  ENCHIMENTO BLOCO ESTRUTURAL DAS VIGAS V20 E 22, ATÉ ALTURA DE 0,60M E C = 6,20M  //  ENCHIMENTO BLOCO ESTRUTURAL DO PATAMAR 04 DA RAMPA NOVA. VIGA V25 H = 1,40 E C = 1,60</t>
  </si>
  <si>
    <t>ENCUNHAMENTO SOBRE AS ALVENARIAS DAS SEGUINTES VIGAS: V1, V2, V3, V4, V5, V6, V8, V9, V10, V19,V20, V21, V22, V23, V24</t>
  </si>
  <si>
    <t>RAMPA NOVA, PAREDES DA GARAGEM, PAREDE ALTA MURO FACHADA, E PAREDE FUNDOS SALAS NOVAS(V1,V2,V5 E V9). CONFORME PROJETO 
 V29  //  V28  //  V31  //  V19 E V21 SEM PLATIBANDA
 V20 E V22 SEM PLATIBANDA
 V32  //  V23  //  V24  // V25  //   V2 SEM PLATIBANDA
 V5 SEM PLATIBANDA  
 V9 SEM PLATIBANDA 
 V1 SEM PLATIBANDA</t>
  </si>
  <si>
    <r>
      <rPr>
        <b/>
        <sz val="10"/>
        <color theme="1"/>
        <rFont val="Calibri"/>
        <family val="2"/>
        <scheme val="minor"/>
      </rPr>
      <t>PAREDES</t>
    </r>
    <r>
      <rPr>
        <b/>
        <sz val="10"/>
        <rFont val="Calibri"/>
        <family val="2"/>
        <scheme val="minor"/>
      </rPr>
      <t xml:space="preserve"> COM </t>
    </r>
    <r>
      <rPr>
        <b/>
        <sz val="10"/>
        <color theme="1"/>
        <rFont val="Calibri"/>
        <family val="2"/>
        <scheme val="minor"/>
      </rPr>
      <t>PLATIBANDA</t>
    </r>
    <r>
      <rPr>
        <sz val="10"/>
        <rFont val="Calibri"/>
        <family val="2"/>
        <scheme val="minor"/>
      </rPr>
      <t xml:space="preserve"> DAS VIGAS: V3,V4,V6,V7,V8, V10, V11,V13,V16, C RESPECT. 1,80+3,10+3,00+2,30+3,1+3,15+3,15+ 3,50+2,40M H=3,35M
</t>
    </r>
    <r>
      <rPr>
        <b/>
        <sz val="10"/>
        <rFont val="Calibri"/>
        <family val="2"/>
        <scheme val="minor"/>
      </rPr>
      <t>SOMENTE PLATIBANDAS</t>
    </r>
    <r>
      <rPr>
        <sz val="10"/>
        <rFont val="Calibri"/>
        <family val="2"/>
        <scheme val="minor"/>
      </rPr>
      <t xml:space="preserve"> DAS VIGAS : V1 (c=1,90 h=0,85) V2( c=3,20 h= 0,85) ,V5(c=3,00 h=0,85) ,V9(c=3,30 h=0,85)
S</t>
    </r>
    <r>
      <rPr>
        <b/>
        <sz val="10"/>
        <rFont val="Calibri"/>
        <family val="2"/>
        <scheme val="minor"/>
      </rPr>
      <t>OMENTE PLATIBANDAS</t>
    </r>
    <r>
      <rPr>
        <sz val="10"/>
        <rFont val="Calibri"/>
        <family val="2"/>
        <scheme val="minor"/>
      </rPr>
      <t xml:space="preserve"> DAS VIGAS V12,V14,V15,V18, COMPRIMENTO RESPECTIVAMENTE= 3,25+2,5+2,5+3,25, H=1,45.
</t>
    </r>
    <r>
      <rPr>
        <b/>
        <sz val="10"/>
        <rFont val="Calibri"/>
        <family val="2"/>
        <scheme val="minor"/>
      </rPr>
      <t>SOMENTE  PLATIBANDAS</t>
    </r>
    <r>
      <rPr>
        <sz val="10"/>
        <rFont val="Calibri"/>
        <family val="2"/>
        <scheme val="minor"/>
      </rPr>
      <t xml:space="preserve"> DAS VIGAS V19, V20, V21,V22, V26 E V26A. COMPRIMENTO RESPECTIVAMENTE = 2,90+3,30+2,90+3,30+3,60+3,60, H=0,65.CONFORME PROJETO</t>
    </r>
  </si>
  <si>
    <t>B 0,60 X0,60 E
 P 1,20 X 2,10</t>
  </si>
  <si>
    <t>2P 80X2,10</t>
  </si>
  <si>
    <t>2J 1,30X 1,10</t>
  </si>
  <si>
    <t>ÁREA NOVA DOS FUNDOS( WC, SL 1 SL2, CORREDOR SALAS,VARANDA COBERTA, E GARAGEM</t>
  </si>
  <si>
    <t>ÁREA NOVA DOS FUNDOS( WC, SL 1 SL2, CORREDOR SALAS,VARANDA COBERTA, GARAGEM, MAIS SALA DENTISTA</t>
  </si>
  <si>
    <t>7.1.2</t>
  </si>
  <si>
    <t>VÃOS</t>
  </si>
  <si>
    <t>PERIMETRO = 15M MENOS O VÃO DA PORTA DE 0,80 M</t>
  </si>
  <si>
    <t>SALA DE DENTISTA</t>
  </si>
  <si>
    <t>ÁREA 7 = 8,93M2, ÁREA 8 = 9,50 M2, E ÁREA 9 = 6,98M2.                
ÁREA TRIANGULAR 8 A = 0,95M2, MULTIPLICADO PELA LARGURA DO CORREDOR = 1,00M, V= 0,95M3</t>
  </si>
  <si>
    <t>ÁREA 7 = 8,95M2, ÁREA 8 = 9,50 M2, E ÁREA 9 =7,00M2.                          
ÁREA TRIANGULAR 8 A = 0,95M2, MULTIPLICADO PELA LARGURA DO CORREDOR = 1,00M, V= 0,95M3</t>
  </si>
  <si>
    <t>EMBOÇO DE GESSO DOS TETOS DAS ÁREA NOVA: BANHEIRO, SL 1, SL 2, CORREDOR SALAS, VARANDA COBERTA, E GARAGEM</t>
  </si>
  <si>
    <t xml:space="preserve"> PINTURA</t>
  </si>
  <si>
    <t>2P 070 X 2,10</t>
  </si>
  <si>
    <t>PLATIBANDAS:
EMBOÇO MASSA UNICA EXTERNO DA PLATIBANDA COMODO DA CAIXA DÁGUA P= 11,20M H= 1,90M
EMBOÇO MASSA UNICA EXTERNO DA PLATIBANDA DA GARAGEM P= 20,50M H= 0,90M
EMBOÇO MASSA UNICA EXTERNO DA PLATIBANDA DOS CÔMODOS ANEXOS P= 28,45M H= 1,10M
PAREDE FACHADA:    EXTERNO = 3,35M  * 4,40M    INTERNO =  2,10M * 4,40M
PAREDES EXTERNAS GARAGEM: 2 * 6,50 * 3,00M (-0,76M² RAMPA)
PAREDES INTERNAS GARAGEM: 2 * 6,50 * 3,00M
VIGAS INTERNAS GARAGEM: 3,45M * 0,30M * 4 SUPERFÍCIES
PERÍMETRO INTERNO E EXTERNO CÔMODOS ANEXOS: 67,20M * 3,00M ALTURA
(SUBTRAINDO VÃOS = 24,08M²) : 
2 PORTAS DE 0,80X2,10 (INTERNO E EXTERNO) =6,72M2; 
2 JANELAS 1,30X1,10(INTERNO E EXTERNO) = 5,72M2; 
PORTA DE 0,70X2,10(INTERNO E EXTERNO) = 2,94M2;
BASCULANTE 0,60X0,60(INTERNO E EXTERNO) = 0,72M2;
PORTA DE 1,20 X 2,20(INTERNO E EXTERNO) = 5,04M2
VIGAS VARANDAS COBERTAS: 10,15M X 0,30M X 2 SUPERFÍCIES
PAREDES COMPRESSOR: 2,55M X 1,50M (H) X 2 FACES
FACE LATERAL DA ESCADA: 1,68M²
PAREDES FUNDO E LATERAL PATAMAR DA RAMPA: 4,65M X 1,10M
FACE LATERAL ENTRE RAMPA E VARANDA FRONTAL: 1,75M X 0,75M(JARDIM RAMPA NOVA)
NOVA FACE  DO MURO FRONTAL: (1,80M X 1,40M) + (1,80 X 0,75M) 
PAREDE DO MEIO DA RAMPA NOVA: 9,35M² (FACE 1) + 6,90M² (FACE 2)
SUBTRAINDO AS ÁREAS INTERNAS DAS PLATIBANDAS(ESTAS SÓ SERÃO CHAPISCADAS)</t>
  </si>
  <si>
    <t>RECOMPOSIÇÃO TRECHO NA FRENTE DA GARAGEM E 3 M DE COMPRIMENTO A PARTIR DO PORTÃO DE ENTRADA DA RAMPA SENTIDO CONTRARIO A GARAGEM DA CALÇADA DA FRENTE DA UBS</t>
  </si>
  <si>
    <t>PLATIBANDAS:
EMBOÇO MASSA UNICA EXTERNO DA PLATIBANDA COMODO DA CAIXA DÁGUA P= 11,20M H= 1,90M
EMBOÇO MASSA UNICA EXTERNO DA PLATIBANDA DA GARAGEM P= 20,50M H= 0,90M
EMBOÇO MASSA UNICA EXTERNO DA PLATIBANDA DOS CÔMODOS ANEXOS P= 28,45M H= 1,10M
PAREDE ALTA FACHADA:    EXTERNO = 3,35M  * 4,40M    INTERNO =  2,10M * 4,40M
PAREDES EXTERNAS GARAGEM: 2 * 6,50 * 3,00M (-0,76M² RAMPA)
PAREDES INTERNAS GARAGEM: 2 * 6,50 * 3,00M
VIGAS INTERNAS GARAGEM: 3,45M * 0,30M * 4 SUPERFÍCIES
PERÍMETRO INTERNO E EXTERNO CÔMODOS ANEXOS: 67,20M * 3,00M ALTURA
(SUBTRAINDO VÃOS = 24,08M²) : 
2 PORTAS DE 0,80X2,10 (INTERNO E EXTERNO) =6,72M2; 
2 JANELAS 1,30X1,10(INTERNO E EXTERNO) = 5,72M2; 
PORTA DE 0,70X2,10(INTERNO E EXTERNO) = 2,94M2;
BASCULANTE 0,60X0,60(INTERNO E EXTERNO) = 0,72M2;
PORTA DE 1,20 X 2,20(INTERNO E EXTERNO) = 5,04M2
VIGAS VARANDAS COBERTAS: 10,15M X 0,30M X 2 SUPERFÍCIES
PAREDES COMPRESSOR: 2,55M X 1,50M (H) X 2 FACES
FACE LATERAL DA ESCADA: 1,68M²
PAREDES FUNDO E LATERAL PATAMAR DA RAMPA: 4,65M X 1,10M
FACE LATERAL ENTRE RAMPA E VARANDA FRONTAL: 1,75M X 0,75M(JARDIM RAMPA NOVA)
NOVA FACE  DO MURO FRONTAL: (1,80M X 1,40M) + (1,80 X 0,75M) 
PAREDE DO MEIO DA RAMPA NOVA: 9,35M² (FACE 1) + 6,90M² (FACE 2)
SUBTRAINDO AS ÁREAS INTERNAS DAS PLATIBANDAS(ESTAS SÓ SERÃO CHAPISCADAS)</t>
  </si>
  <si>
    <t>PORTAS</t>
  </si>
  <si>
    <t>JANELAS/
BASCULANTES</t>
  </si>
  <si>
    <t xml:space="preserve">PERIMETRO TOTAL EXTERNO DO POSTO = 117,50 M X 3,5M(MÉDIA ALTURA)  
DESCONTANDO OS VAOS:
1,50X1,20+2X1,20+0,60X1,00+1,20X0,80+1,50X1,20+2,00X1,20+0,60X1,00(JANELAS E BASCULANTES EXISTENTES)+1,20X2,10(PORTA FRONTAL)+0,60X1,00+2,00X1,20+1,35X1,50+1,00+0,60+1,50X1,20+2,00X1,20+1,00X0,60+0,60X0,60(JANELAS E BASCULANTES EXITENTES )
PERIMETRO DO MURO:
LATERAL DIREITA( FRENTE P/UBS), TRECHO DA ULTIMA SALA NOVA ATÉ A GARAGEM = 23,30M X 1,95
LATERAL ESQUERDA( FRENTE UBS), TRECHO DA FACHADA ATÉ A SALA EXISTENTE = 15,30 X 1,95M
MURO FACHADA ABAIXO DA GRADE, PARTE EXTERNA 9,90 X 1,40M, PARTE INTERNA ÁREA TRIANGULAR 4,15M2
ÁREA TRIANGULAR PAREDE RAMPA ANTIGA, ABAIXO DA VARANDA FRONTAL EXISTENTE = 4,15M2
PERIMETRO SALA DENTISTA 15,00 X 3,00M
</t>
  </si>
  <si>
    <t xml:space="preserve">PLATIBANDAS:
CHAPISCO INTERNO DA PLATIBANDA DO COMODO DA CAIXA DÁGUA P= 11,20M H= 2,40M
CHAPISCO EXTERNO DA PLATIBANDA COMODO DA CAIXA DÁGUA P= 11,20M H= 1,90M
CHAPISCO INTERNO DA PLATIBANDA DA GARAGEM P= 19,60M H= 0,80M
CHAPISCO EXTERNO DA PLATIBANDA DA GARAGEM P= 20,50M H= 0,90M
CHAPISCO INTERNO DA PLATIBANDA DA VARANDA COBERTA P= 11,75M H= 1,00M
CHAPISCO INTERNO DA PLATIBANDA DOS CÔMODOS ANEXOS P= 22,95M H= 1,00M
CHAPISCO EXTERNO DA PLATIBANDA DOS CÔMODOS ANEXOS P= 28,45M H= 1,10M
PAREDE FACHADA:    EXTERNO = 3,35M  * 4,40M    INTERNO =  2,10M * 4,40M
PAREDES EXTERNAS GARAGEM: 2 * 6,50 * 3,00M (-0,76M² RAMPA)
PAREDES INTERNAS GARAGEM: 2 * 6,50 * 3,00M
VIGAS INTERNAS GARAGEM: 3,45M * 0,30M * 4 SUPERFÍCIES
PERÍMETRO INTERNO E EXTERNO CÔMODOS ANEXOS: 67,20M * 3,00M ALTURA
(SUBTRAINDO VÃOS = 24,08M²)
2 PORTAS DE 0,80X2,10 =3,36M2; 
2 JANELAS 1,30X1,10 = 2,86M2; 
2 PORTAS DE 0,70X2,10 = 1,47M2;
BASCULANTE 0,60X0,60 = 0,36M2;
PORTA DE 1,20 X 2,20 = 2,64M2
VIGAS VARANDAS COBERTAS: 10,15M X 0,30M X 2 SUPERFÍCIES
PAREDES COMPRESSOR: 2,55M X 1,50M (H) X 2 FACES
FACE LATERAL DA ESCADA: 1,68M²
PAREDES FUNDO E LATERAL PATAMAR DA RAMPA: 4,65M X 1,10M
FACE LATERAL ENTRE RAMPA E VARANDA FRONTAL: 1,75M X 0,75M
NOVA FACE  DO MURO FRONTAL: (1,80M X 1,40M) + (1,80 X 0,75M) 
PAREDE DO MEIO DA RAMPA: 9,35M² (FACE 1) + 6,90M² (FACE 2)
</t>
  </si>
  <si>
    <r>
      <rPr>
        <b/>
        <u/>
        <sz val="11"/>
        <color theme="1"/>
        <rFont val="Calibri"/>
        <family val="2"/>
        <scheme val="minor"/>
      </rPr>
      <t>Sapatas</t>
    </r>
    <r>
      <rPr>
        <sz val="11"/>
        <color theme="1"/>
        <rFont val="Calibri"/>
        <family val="2"/>
        <scheme val="minor"/>
      </rPr>
      <t xml:space="preserve"> = 20*0,80*0,80*1,20                                
</t>
    </r>
    <r>
      <rPr>
        <b/>
        <u/>
        <sz val="11"/>
        <color theme="1"/>
        <rFont val="Calibri"/>
        <family val="2"/>
        <scheme val="minor"/>
      </rPr>
      <t xml:space="preserve">Estacas broca </t>
    </r>
    <r>
      <rPr>
        <sz val="11"/>
        <color theme="1"/>
        <rFont val="Calibri"/>
        <family val="2"/>
        <scheme val="minor"/>
      </rPr>
      <t xml:space="preserve"> Ǿ 0,30m V=₶ .R², V= 3,14*0,15*0,15, V = 0,07, logo,  Est = C*V*Q, Est = 0,80*0,07*6
</t>
    </r>
    <r>
      <rPr>
        <b/>
        <u/>
        <sz val="11"/>
        <color theme="1"/>
        <rFont val="Calibri"/>
        <family val="2"/>
        <scheme val="minor"/>
      </rPr>
      <t>Escavação rampa</t>
    </r>
    <r>
      <rPr>
        <sz val="11"/>
        <color theme="1"/>
        <rFont val="Calibri"/>
        <family val="2"/>
        <scheme val="minor"/>
      </rPr>
      <t xml:space="preserve"> A = 4,73 M2 de h = 1,04M(1ºpatamar 0,32m), A= 7,15M2 de h = 0,48(média / 2ªrampa), A = 2,48M2 de h = 0,72(2º patamar 0,64m) 
</t>
    </r>
    <r>
      <rPr>
        <b/>
        <u/>
        <sz val="11"/>
        <color theme="1"/>
        <rFont val="Calibri"/>
        <family val="2"/>
        <scheme val="minor"/>
      </rPr>
      <t>Escavação da escada</t>
    </r>
    <r>
      <rPr>
        <sz val="11"/>
        <color theme="1"/>
        <rFont val="Calibri"/>
        <family val="2"/>
        <scheme val="minor"/>
      </rPr>
      <t>( em rampa ) A = 6,48M2*0,60M(h média escada)</t>
    </r>
  </si>
  <si>
    <t>IDEM  ITEN 2.3.1  * 10 KM (MEDIA)</t>
  </si>
  <si>
    <t>.003.</t>
  </si>
  <si>
    <t>REVESTIMENTOS -  PEITORIS</t>
  </si>
  <si>
    <t>8.1.5</t>
  </si>
  <si>
    <t>8.1.6</t>
  </si>
  <si>
    <t>ÁREA DA COBERTURA DO PREDIO EXISTENTE, INCLUINDO  COBERTURA VARANDA FRONTAL  128,65 M2</t>
  </si>
  <si>
    <t>PORTÕES DA GARAGEM E PORTÃO DA RAMPA DE ENTRADA. DUAS DEMÃOS</t>
  </si>
  <si>
    <t>ÁREA DA COBERTURA DO PREDIO EXISTENTE, INCLUINDO  COBERTURA VARANDA FRONTAL  128,65 M3</t>
  </si>
  <si>
    <t>OBRA: AMPLIAÇÃO DA ESTRATÉGIA SAÚDE DA FAMÍLIA ( ESF) ASA BRANCA - CARMO/RJ</t>
  </si>
  <si>
    <t>LOCAL: Rua Carolina França, nº 25, Bairro Bom Pastor -  Município de Carmo/RJ</t>
  </si>
  <si>
    <t>3.6.2</t>
  </si>
  <si>
    <t>3.10</t>
  </si>
  <si>
    <t>3.10.1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</si>
</sst>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 %"/>
    <numFmt numFmtId="165" formatCode="#,##0.0000000"/>
    <numFmt numFmtId="166" formatCode="&quot;R$&quot;\ #,##0.00"/>
    <numFmt numFmtId="167" formatCode="#,##0.00;\-\ #,##0.00;\-"/>
    <numFmt numFmtId="168" formatCode="0.0000"/>
  </numFmts>
  <fonts count="82" x14ac:knownFonts="1">
    <font>
      <sz val="11"/>
      <name val="Arial"/>
      <family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name val="Arial"/>
      <family val="1"/>
    </font>
    <font>
      <b/>
      <sz val="10"/>
      <name val="Arial"/>
      <family val="1"/>
    </font>
    <font>
      <sz val="10"/>
      <name val="Arial"/>
      <family val="1"/>
    </font>
    <font>
      <b/>
      <sz val="10"/>
      <name val="Arial"/>
      <family val="1"/>
    </font>
    <font>
      <sz val="10"/>
      <name val="Arial"/>
      <family val="1"/>
    </font>
    <font>
      <sz val="10"/>
      <name val="Arial"/>
      <family val="2"/>
    </font>
    <font>
      <sz val="9"/>
      <name val="Arial"/>
      <family val="2"/>
    </font>
    <font>
      <sz val="8"/>
      <name val="Arial"/>
      <family val="2"/>
    </font>
    <font>
      <sz val="10"/>
      <name val="Calibri"/>
      <family val="2"/>
    </font>
    <font>
      <sz val="12"/>
      <name val="Calibri"/>
      <family val="2"/>
    </font>
    <font>
      <sz val="10"/>
      <color indexed="12"/>
      <name val="Arial"/>
      <family val="2"/>
    </font>
    <font>
      <sz val="10"/>
      <name val="Wingdings"/>
      <charset val="2"/>
    </font>
    <font>
      <sz val="10"/>
      <name val="Times New Roman"/>
      <family val="1"/>
    </font>
    <font>
      <vertAlign val="superscript"/>
      <sz val="10"/>
      <name val="Arial"/>
      <family val="2"/>
    </font>
    <font>
      <sz val="7"/>
      <name val="Calibri"/>
      <family val="2"/>
    </font>
    <font>
      <sz val="7"/>
      <name val="Calibri"/>
      <family val="1"/>
    </font>
    <font>
      <b/>
      <sz val="10"/>
      <color indexed="8"/>
      <name val="Arial"/>
      <family val="2"/>
    </font>
    <font>
      <sz val="10"/>
      <color indexed="8"/>
      <name val="Arial"/>
      <family val="2"/>
    </font>
    <font>
      <b/>
      <sz val="10"/>
      <name val="Arial"/>
      <family val="2"/>
    </font>
    <font>
      <b/>
      <sz val="18"/>
      <color indexed="8"/>
      <name val="Arial"/>
      <family val="2"/>
    </font>
    <font>
      <sz val="8"/>
      <name val="Arial"/>
      <family val="1"/>
    </font>
    <font>
      <b/>
      <sz val="7"/>
      <color indexed="8"/>
      <name val="Arial"/>
      <family val="2"/>
    </font>
    <font>
      <sz val="7"/>
      <color indexed="8"/>
      <name val="Arial"/>
      <family val="2"/>
    </font>
    <font>
      <b/>
      <sz val="7"/>
      <name val="Arial"/>
      <family val="2"/>
    </font>
    <font>
      <b/>
      <sz val="7"/>
      <name val="Arial"/>
      <family val="1"/>
    </font>
    <font>
      <sz val="7"/>
      <name val="Arial"/>
      <family val="2"/>
    </font>
    <font>
      <sz val="11"/>
      <name val="Arial"/>
      <family val="2"/>
    </font>
    <font>
      <b/>
      <sz val="7"/>
      <name val="Calibri"/>
      <family val="2"/>
    </font>
    <font>
      <sz val="9"/>
      <color indexed="10"/>
      <name val="Calibri"/>
      <family val="1"/>
    </font>
    <font>
      <sz val="11"/>
      <color theme="1"/>
      <name val="Calibri"/>
      <family val="2"/>
      <scheme val="minor"/>
    </font>
    <font>
      <sz val="10"/>
      <color rgb="FF000000"/>
      <name val="Times New Roman"/>
      <family val="1"/>
    </font>
    <font>
      <b/>
      <sz val="7"/>
      <color rgb="FFFF0000"/>
      <name val="Calibri"/>
      <family val="2"/>
    </font>
    <font>
      <b/>
      <sz val="9"/>
      <color rgb="FFFF0000"/>
      <name val="Calibri"/>
      <family val="2"/>
    </font>
    <font>
      <sz val="10"/>
      <color rgb="FF000000"/>
      <name val="Arial"/>
      <family val="1"/>
    </font>
    <font>
      <sz val="7"/>
      <color rgb="FFFF0000"/>
      <name val="Arial"/>
      <family val="2"/>
    </font>
    <font>
      <b/>
      <sz val="7"/>
      <color rgb="FFFF0000"/>
      <name val="Arial"/>
      <family val="2"/>
    </font>
    <font>
      <b/>
      <sz val="7"/>
      <color rgb="FFFF0000"/>
      <name val="Arial"/>
      <family val="1"/>
    </font>
    <font>
      <sz val="10"/>
      <color rgb="FFFF0000"/>
      <name val="Times New Roman"/>
      <family val="1"/>
    </font>
    <font>
      <sz val="9"/>
      <color rgb="FFFF0000"/>
      <name val="Calibri"/>
      <family val="2"/>
    </font>
    <font>
      <b/>
      <sz val="10"/>
      <color rgb="FFFF0000"/>
      <name val="Arial"/>
      <family val="2"/>
    </font>
    <font>
      <b/>
      <sz val="8.5"/>
      <color rgb="FFFF0000"/>
      <name val="Arial"/>
      <family val="2"/>
    </font>
    <font>
      <b/>
      <sz val="11"/>
      <color rgb="FFFF0000"/>
      <name val="Arial"/>
      <family val="1"/>
    </font>
    <font>
      <sz val="10"/>
      <color rgb="FFFF0000"/>
      <name val="Arial"/>
      <family val="1"/>
    </font>
    <font>
      <b/>
      <sz val="10"/>
      <color rgb="FFFF0000"/>
      <name val="Arial"/>
      <family val="1"/>
    </font>
    <font>
      <sz val="11"/>
      <color rgb="FFFF0000"/>
      <name val="Arial"/>
      <family val="1"/>
    </font>
    <font>
      <sz val="10"/>
      <color rgb="FF000000"/>
      <name val="Arial"/>
      <family val="2"/>
    </font>
    <font>
      <b/>
      <sz val="10"/>
      <color rgb="FF000000"/>
      <name val="Arial"/>
      <family val="1"/>
    </font>
    <font>
      <b/>
      <sz val="16"/>
      <color rgb="FFFF0000"/>
      <name val="Arial"/>
      <family val="2"/>
    </font>
    <font>
      <sz val="10"/>
      <color rgb="FFFF0000"/>
      <name val="Arial"/>
      <family val="2"/>
    </font>
    <font>
      <b/>
      <sz val="20"/>
      <color rgb="FFFF0000"/>
      <name val="Arial"/>
      <family val="2"/>
    </font>
    <font>
      <sz val="9"/>
      <color rgb="FFFF0000"/>
      <name val="Calibri"/>
      <family val="1"/>
    </font>
    <font>
      <sz val="8"/>
      <color rgb="FFFF0000"/>
      <name val="Arial"/>
      <family val="1"/>
    </font>
    <font>
      <b/>
      <sz val="10"/>
      <color rgb="FFFFFFFF"/>
      <name val="Arial"/>
      <family val="2"/>
    </font>
    <font>
      <sz val="10"/>
      <color theme="1"/>
      <name val="Arial"/>
      <family val="2"/>
    </font>
    <font>
      <b/>
      <sz val="18"/>
      <name val="Arial"/>
      <family val="1"/>
    </font>
    <font>
      <sz val="11"/>
      <color rgb="FFFF0000"/>
      <name val="Arial"/>
      <family val="2"/>
    </font>
    <font>
      <sz val="10"/>
      <name val="Calibri"/>
      <family val="2"/>
      <scheme val="minor"/>
    </font>
    <font>
      <b/>
      <sz val="11"/>
      <color theme="0"/>
      <name val="Arial"/>
      <family val="2"/>
    </font>
    <font>
      <sz val="11"/>
      <color rgb="FF0070C0"/>
      <name val="Arial"/>
      <family val="2"/>
    </font>
    <font>
      <b/>
      <sz val="10"/>
      <name val="Calibri"/>
      <family val="2"/>
      <scheme val="minor"/>
    </font>
    <font>
      <b/>
      <u/>
      <sz val="11"/>
      <color theme="1"/>
      <name val="Calibri"/>
      <family val="2"/>
      <scheme val="minor"/>
    </font>
    <font>
      <b/>
      <sz val="11"/>
      <color theme="1"/>
      <name val="Calibri"/>
      <family val="2"/>
      <scheme val="minor"/>
    </font>
    <font>
      <b/>
      <sz val="11"/>
      <color rgb="FFFF0000"/>
      <name val="Calibri"/>
      <family val="2"/>
      <scheme val="minor"/>
    </font>
    <font>
      <sz val="11"/>
      <name val="Calibri"/>
      <family val="2"/>
      <scheme val="minor"/>
    </font>
    <font>
      <b/>
      <sz val="10"/>
      <color theme="1"/>
      <name val="Calibri"/>
      <family val="2"/>
      <scheme val="minor"/>
    </font>
    <font>
      <b/>
      <sz val="10"/>
      <color rgb="FFFF0000"/>
      <name val="Calibri"/>
      <family val="2"/>
      <scheme val="minor"/>
    </font>
    <font>
      <sz val="10"/>
      <color rgb="FFFF0000"/>
      <name val="Calibri"/>
      <family val="2"/>
      <scheme val="minor"/>
    </font>
    <font>
      <sz val="10"/>
      <color theme="1"/>
      <name val="Calibri"/>
      <family val="2"/>
      <scheme val="minor"/>
    </font>
    <font>
      <b/>
      <sz val="14"/>
      <name val="Calibri"/>
      <family val="2"/>
      <scheme val="minor"/>
    </font>
    <font>
      <b/>
      <sz val="11"/>
      <name val="Calibri"/>
      <family val="2"/>
      <scheme val="minor"/>
    </font>
    <font>
      <b/>
      <sz val="8.5"/>
      <name val="Calibri"/>
      <family val="2"/>
      <scheme val="minor"/>
    </font>
    <font>
      <b/>
      <sz val="9"/>
      <name val="Calibri"/>
      <family val="2"/>
      <scheme val="minor"/>
    </font>
  </fonts>
  <fills count="21">
    <fill>
      <patternFill patternType="none"/>
    </fill>
    <fill>
      <patternFill patternType="gray125"/>
    </fill>
    <fill>
      <patternFill patternType="solid">
        <fgColor rgb="FFFFFFFF"/>
      </patternFill>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
      <patternFill patternType="solid">
        <fgColor rgb="FF005CA9"/>
        <bgColor indexed="64"/>
      </patternFill>
    </fill>
    <fill>
      <patternFill patternType="solid">
        <fgColor rgb="FFB8CCE4"/>
      </patternFill>
    </fill>
    <fill>
      <patternFill patternType="solid">
        <fgColor rgb="FF548CD4"/>
      </patternFill>
    </fill>
    <fill>
      <patternFill patternType="solid">
        <fgColor rgb="FFDFF0D8"/>
      </patternFill>
    </fill>
    <fill>
      <patternFill patternType="solid">
        <fgColor rgb="FFD6D6D6"/>
      </patternFill>
    </fill>
    <fill>
      <patternFill patternType="solid">
        <fgColor rgb="FFEFEFEF"/>
      </patternFill>
    </fill>
    <fill>
      <patternFill patternType="solid">
        <fgColor rgb="FF808080"/>
      </patternFill>
    </fill>
    <fill>
      <patternFill patternType="solid">
        <fgColor theme="4" tint="0.59999389629810485"/>
        <bgColor indexed="64"/>
      </patternFill>
    </fill>
    <fill>
      <patternFill patternType="solid">
        <fgColor theme="4" tint="0.79998168889431442"/>
        <bgColor indexed="64"/>
      </patternFill>
    </fill>
    <fill>
      <patternFill patternType="solid">
        <fgColor theme="4" tint="-0.249977111117893"/>
        <bgColor indexed="64"/>
      </patternFill>
    </fill>
    <fill>
      <patternFill patternType="solid">
        <fgColor theme="0"/>
        <bgColor rgb="FFFFFFFF"/>
      </patternFill>
    </fill>
    <fill>
      <patternFill patternType="solid">
        <fgColor theme="4" tint="0.79998168889431442"/>
        <bgColor rgb="FFFFFFFF"/>
      </patternFill>
    </fill>
    <fill>
      <patternFill patternType="solid">
        <fgColor theme="3" tint="0.79998168889431442"/>
        <bgColor indexed="64"/>
      </patternFill>
    </fill>
    <fill>
      <patternFill patternType="solid">
        <fgColor theme="0"/>
        <bgColor rgb="FF000000"/>
      </patternFill>
    </fill>
    <fill>
      <patternFill patternType="solid">
        <fgColor rgb="FFFFFFFF"/>
        <bgColor rgb="FF000000"/>
      </patternFill>
    </fill>
  </fills>
  <borders count="52">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ck">
        <color rgb="FFFF5500"/>
      </bottom>
      <diagonal/>
    </border>
    <border>
      <left style="thin">
        <color rgb="FF7BA0CD"/>
      </left>
      <right style="thin">
        <color rgb="FF7BA0CD"/>
      </right>
      <top style="thin">
        <color rgb="FF7BA0CD"/>
      </top>
      <bottom style="thin">
        <color rgb="FF7BA0CD"/>
      </bottom>
      <diagonal/>
    </border>
    <border>
      <left style="medium">
        <color indexed="64"/>
      </left>
      <right style="thin">
        <color rgb="FFCCCCCC"/>
      </right>
      <top style="thin">
        <color rgb="FFCCCCCC"/>
      </top>
      <bottom style="thin">
        <color rgb="FFCCCCCC"/>
      </bottom>
      <diagonal/>
    </border>
    <border>
      <left style="thin">
        <color rgb="FFCCCCCC"/>
      </left>
      <right style="thin">
        <color rgb="FFCCCCCC"/>
      </right>
      <top style="thin">
        <color rgb="FFCCCCCC"/>
      </top>
      <bottom style="thin">
        <color rgb="FFCCCCCC"/>
      </bottom>
      <diagonal/>
    </border>
    <border>
      <left style="thin">
        <color rgb="FFCCCCCC"/>
      </left>
      <right style="medium">
        <color indexed="64"/>
      </right>
      <top style="thin">
        <color rgb="FFCCCCCC"/>
      </top>
      <bottom style="thin">
        <color rgb="FFCCCCCC"/>
      </bottom>
      <diagonal/>
    </border>
    <border>
      <left style="medium">
        <color indexed="64"/>
      </left>
      <right/>
      <top style="thick">
        <color rgb="FF000000"/>
      </top>
      <bottom/>
      <diagonal/>
    </border>
    <border>
      <left/>
      <right/>
      <top style="thick">
        <color rgb="FF000000"/>
      </top>
      <bottom/>
      <diagonal/>
    </border>
    <border>
      <left/>
      <right style="medium">
        <color indexed="64"/>
      </right>
      <top style="thick">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7BA0CD"/>
      </right>
      <top/>
      <bottom/>
      <diagonal/>
    </border>
    <border>
      <left style="thin">
        <color rgb="FF7BA0CD"/>
      </left>
      <right style="thin">
        <color rgb="FF7BA0CD"/>
      </right>
      <top style="thin">
        <color rgb="FF7BA0CD"/>
      </top>
      <bottom/>
      <diagonal/>
    </border>
    <border>
      <left style="thin">
        <color rgb="FF7BA0CD"/>
      </left>
      <right style="thin">
        <color rgb="FF7BA0CD"/>
      </right>
      <top/>
      <bottom style="thin">
        <color rgb="FF7BA0CD"/>
      </bottom>
      <diagonal/>
    </border>
    <border>
      <left style="thin">
        <color rgb="FF7BA0CD"/>
      </left>
      <right/>
      <top style="thin">
        <color rgb="FF7BA0CD"/>
      </top>
      <bottom style="thin">
        <color rgb="FF7BA0CD"/>
      </bottom>
      <diagonal/>
    </border>
    <border>
      <left/>
      <right style="thin">
        <color rgb="FF7BA0CD"/>
      </right>
      <top style="thin">
        <color rgb="FF7BA0CD"/>
      </top>
      <bottom style="thin">
        <color rgb="FF7BA0CD"/>
      </bottom>
      <diagonal/>
    </border>
    <border>
      <left style="thin">
        <color indexed="64"/>
      </left>
      <right style="thin">
        <color rgb="FF000000"/>
      </right>
      <top style="thin">
        <color rgb="FF000000"/>
      </top>
      <bottom style="thin">
        <color rgb="FF000000"/>
      </bottom>
      <diagonal/>
    </border>
    <border>
      <left style="thin">
        <color indexed="64"/>
      </left>
      <right/>
      <top style="thin">
        <color rgb="FF000000"/>
      </top>
      <bottom style="thin">
        <color rgb="FF000000"/>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indexed="64"/>
      </left>
      <right style="medium">
        <color indexed="64"/>
      </right>
      <top style="thin">
        <color indexed="64"/>
      </top>
      <bottom style="medium">
        <color indexed="64"/>
      </bottom>
      <diagonal/>
    </border>
  </borders>
  <cellStyleXfs count="13">
    <xf numFmtId="0" fontId="0" fillId="0" borderId="0"/>
    <xf numFmtId="0" fontId="15" fillId="0" borderId="0"/>
    <xf numFmtId="0" fontId="39" fillId="0" borderId="0"/>
    <xf numFmtId="0" fontId="15" fillId="0" borderId="0"/>
    <xf numFmtId="0" fontId="15" fillId="0" borderId="0"/>
    <xf numFmtId="0" fontId="40" fillId="0" borderId="0"/>
    <xf numFmtId="0" fontId="39" fillId="0" borderId="0"/>
    <xf numFmtId="0" fontId="39" fillId="0" borderId="0"/>
    <xf numFmtId="0" fontId="9" fillId="0" borderId="0"/>
    <xf numFmtId="0" fontId="8" fillId="0" borderId="0"/>
    <xf numFmtId="0" fontId="7" fillId="0" borderId="0"/>
    <xf numFmtId="0" fontId="6" fillId="0" borderId="0"/>
    <xf numFmtId="0" fontId="5" fillId="0" borderId="0"/>
  </cellStyleXfs>
  <cellXfs count="614">
    <xf numFmtId="0" fontId="0" fillId="0" borderId="0" xfId="0"/>
    <xf numFmtId="0" fontId="12" fillId="2" borderId="0" xfId="0" applyFont="1" applyFill="1" applyAlignment="1">
      <alignment horizontal="center" vertical="top" wrapText="1"/>
    </xf>
    <xf numFmtId="0" fontId="11" fillId="2" borderId="0" xfId="0" applyFont="1" applyFill="1" applyAlignment="1">
      <alignment horizontal="center" vertical="top" wrapText="1"/>
    </xf>
    <xf numFmtId="0" fontId="11" fillId="2" borderId="1" xfId="0" applyFont="1" applyFill="1" applyBorder="1" applyAlignment="1">
      <alignment horizontal="left" vertical="center" wrapText="1"/>
    </xf>
    <xf numFmtId="0" fontId="10" fillId="3" borderId="1" xfId="0" applyFont="1" applyFill="1" applyBorder="1" applyAlignment="1">
      <alignment horizontal="center" vertical="center" wrapText="1"/>
    </xf>
    <xf numFmtId="0" fontId="10" fillId="3" borderId="1" xfId="0" applyFont="1" applyFill="1" applyBorder="1" applyAlignment="1">
      <alignment horizontal="left" vertical="center" wrapText="1"/>
    </xf>
    <xf numFmtId="0" fontId="10" fillId="3" borderId="1" xfId="0" applyFont="1" applyFill="1" applyBorder="1" applyAlignment="1">
      <alignment horizontal="right" vertical="center" wrapText="1"/>
    </xf>
    <xf numFmtId="0" fontId="40" fillId="0" borderId="0" xfId="5" applyAlignment="1">
      <alignment horizontal="left" vertical="top"/>
    </xf>
    <xf numFmtId="166" fontId="26" fillId="0" borderId="1" xfId="0" applyNumberFormat="1" applyFont="1" applyBorder="1" applyAlignment="1">
      <alignment horizontal="center" vertical="center" wrapText="1"/>
    </xf>
    <xf numFmtId="166" fontId="26" fillId="0" borderId="1" xfId="0" applyNumberFormat="1" applyFont="1" applyBorder="1" applyAlignment="1">
      <alignment wrapText="1"/>
    </xf>
    <xf numFmtId="166" fontId="31" fillId="0" borderId="1" xfId="0" applyNumberFormat="1" applyFont="1" applyBorder="1" applyAlignment="1">
      <alignment horizontal="center" vertical="center" wrapText="1"/>
    </xf>
    <xf numFmtId="0" fontId="33" fillId="4" borderId="1" xfId="5" applyFont="1" applyFill="1" applyBorder="1" applyAlignment="1">
      <alignment horizontal="center" vertical="center" wrapText="1"/>
    </xf>
    <xf numFmtId="10" fontId="35" fillId="0" borderId="1" xfId="0" applyNumberFormat="1" applyFont="1" applyBorder="1" applyAlignment="1">
      <alignment horizontal="center" vertical="center" wrapText="1"/>
    </xf>
    <xf numFmtId="10" fontId="41" fillId="5" borderId="1" xfId="5" applyNumberFormat="1" applyFont="1" applyFill="1" applyBorder="1" applyAlignment="1">
      <alignment horizontal="center" vertical="center" shrinkToFit="1"/>
    </xf>
    <xf numFmtId="10" fontId="42" fillId="5" borderId="1" xfId="5" applyNumberFormat="1" applyFont="1" applyFill="1" applyBorder="1" applyAlignment="1">
      <alignment horizontal="center" vertical="center" shrinkToFit="1"/>
    </xf>
    <xf numFmtId="10" fontId="42" fillId="5" borderId="3" xfId="5" applyNumberFormat="1" applyFont="1" applyFill="1" applyBorder="1" applyAlignment="1">
      <alignment horizontal="center" vertical="center" shrinkToFit="1"/>
    </xf>
    <xf numFmtId="0" fontId="36" fillId="0" borderId="0" xfId="0" applyFont="1"/>
    <xf numFmtId="0" fontId="0" fillId="0" borderId="0" xfId="0" applyAlignment="1">
      <alignment vertical="center"/>
    </xf>
    <xf numFmtId="0" fontId="36" fillId="0" borderId="0" xfId="0" applyFont="1" applyAlignment="1">
      <alignment vertical="center"/>
    </xf>
    <xf numFmtId="10" fontId="37" fillId="0" borderId="1" xfId="5" applyNumberFormat="1" applyFont="1" applyBorder="1" applyAlignment="1">
      <alignment horizontal="center" vertical="center" shrinkToFit="1"/>
    </xf>
    <xf numFmtId="166" fontId="28" fillId="0" borderId="1" xfId="0" applyNumberFormat="1" applyFont="1" applyBorder="1" applyAlignment="1">
      <alignment horizontal="right" vertical="center" wrapText="1"/>
    </xf>
    <xf numFmtId="164" fontId="28" fillId="0" borderId="1" xfId="0" applyNumberFormat="1" applyFont="1" applyBorder="1" applyAlignment="1">
      <alignment horizontal="right" vertical="center" wrapText="1"/>
    </xf>
    <xf numFmtId="0" fontId="10" fillId="3" borderId="12" xfId="0" applyFont="1" applyFill="1" applyBorder="1" applyAlignment="1">
      <alignment horizontal="right" vertical="center" wrapText="1"/>
    </xf>
    <xf numFmtId="164" fontId="28" fillId="0" borderId="12" xfId="0" applyNumberFormat="1" applyFont="1" applyBorder="1" applyAlignment="1">
      <alignment horizontal="right" vertical="center" wrapText="1"/>
    </xf>
    <xf numFmtId="166" fontId="28" fillId="0" borderId="13" xfId="0" applyNumberFormat="1" applyFont="1" applyBorder="1" applyAlignment="1">
      <alignment horizontal="right" vertical="center" wrapText="1"/>
    </xf>
    <xf numFmtId="164" fontId="15" fillId="0" borderId="12" xfId="0" applyNumberFormat="1" applyFont="1" applyBorder="1" applyAlignment="1">
      <alignment horizontal="right" vertical="center" wrapText="1"/>
    </xf>
    <xf numFmtId="166" fontId="43" fillId="0" borderId="30" xfId="0" applyNumberFormat="1" applyFont="1" applyBorder="1" applyAlignment="1">
      <alignment horizontal="right" vertical="center" wrapText="1"/>
    </xf>
    <xf numFmtId="0" fontId="0" fillId="0" borderId="0" xfId="0" applyAlignment="1">
      <alignment horizontal="center"/>
    </xf>
    <xf numFmtId="0" fontId="44" fillId="0" borderId="4" xfId="0" applyFont="1" applyBorder="1" applyAlignment="1">
      <alignment horizontal="center" wrapText="1"/>
    </xf>
    <xf numFmtId="0" fontId="44" fillId="0" borderId="5" xfId="0" applyFont="1" applyBorder="1" applyAlignment="1">
      <alignment horizontal="center" wrapText="1"/>
    </xf>
    <xf numFmtId="0" fontId="44" fillId="0" borderId="6" xfId="0" applyFont="1" applyBorder="1" applyAlignment="1">
      <alignment horizontal="center" wrapText="1"/>
    </xf>
    <xf numFmtId="0" fontId="44" fillId="0" borderId="14" xfId="0" applyFont="1" applyBorder="1" applyAlignment="1">
      <alignment horizontal="center" wrapText="1"/>
    </xf>
    <xf numFmtId="0" fontId="44" fillId="0" borderId="0" xfId="0" applyFont="1" applyAlignment="1">
      <alignment horizontal="center" wrapText="1"/>
    </xf>
    <xf numFmtId="0" fontId="44" fillId="0" borderId="15" xfId="0" applyFont="1" applyBorder="1" applyAlignment="1">
      <alignment horizontal="center" wrapText="1"/>
    </xf>
    <xf numFmtId="0" fontId="44" fillId="0" borderId="16" xfId="0" applyFont="1" applyBorder="1" applyAlignment="1">
      <alignment horizontal="center" wrapText="1"/>
    </xf>
    <xf numFmtId="0" fontId="44" fillId="0" borderId="17" xfId="0" applyFont="1" applyBorder="1" applyAlignment="1">
      <alignment horizontal="center" wrapText="1"/>
    </xf>
    <xf numFmtId="0" fontId="44" fillId="0" borderId="18" xfId="0" applyFont="1" applyBorder="1" applyAlignment="1">
      <alignment horizontal="center" wrapText="1"/>
    </xf>
    <xf numFmtId="0" fontId="45" fillId="0" borderId="19" xfId="0" applyFont="1" applyBorder="1" applyAlignment="1">
      <alignment horizontal="center" vertical="center" wrapText="1"/>
    </xf>
    <xf numFmtId="0" fontId="45" fillId="0" borderId="2" xfId="0" applyFont="1" applyBorder="1" applyAlignment="1">
      <alignment horizontal="center" vertical="center" wrapText="1"/>
    </xf>
    <xf numFmtId="0" fontId="45" fillId="0" borderId="20" xfId="0" applyFont="1" applyBorder="1" applyAlignment="1">
      <alignment horizontal="center" vertical="center" wrapText="1"/>
    </xf>
    <xf numFmtId="166" fontId="45" fillId="0" borderId="1" xfId="0" applyNumberFormat="1" applyFont="1" applyBorder="1" applyAlignment="1">
      <alignment horizontal="center" vertical="center" wrapText="1"/>
    </xf>
    <xf numFmtId="10" fontId="44" fillId="0" borderId="1" xfId="0" applyNumberFormat="1" applyFont="1" applyBorder="1" applyAlignment="1">
      <alignment horizontal="center" vertical="center" wrapText="1"/>
    </xf>
    <xf numFmtId="166" fontId="45" fillId="0" borderId="1" xfId="0" applyNumberFormat="1" applyFont="1" applyBorder="1" applyAlignment="1">
      <alignment wrapText="1"/>
    </xf>
    <xf numFmtId="0" fontId="46" fillId="2" borderId="0" xfId="0" applyFont="1" applyFill="1" applyAlignment="1">
      <alignment vertical="top" wrapText="1"/>
    </xf>
    <xf numFmtId="0" fontId="46" fillId="2" borderId="15" xfId="0" applyFont="1" applyFill="1" applyBorder="1" applyAlignment="1">
      <alignment vertical="top" wrapText="1"/>
    </xf>
    <xf numFmtId="0" fontId="45" fillId="4" borderId="1" xfId="5" applyFont="1" applyFill="1" applyBorder="1" applyAlignment="1">
      <alignment horizontal="center" vertical="center" wrapText="1"/>
    </xf>
    <xf numFmtId="0" fontId="47" fillId="0" borderId="0" xfId="5" applyFont="1" applyAlignment="1">
      <alignment horizontal="left" vertical="top"/>
    </xf>
    <xf numFmtId="0" fontId="47" fillId="0" borderId="31" xfId="5" applyFont="1" applyBorder="1" applyAlignment="1">
      <alignment horizontal="center" vertical="top" wrapText="1"/>
    </xf>
    <xf numFmtId="0" fontId="48" fillId="0" borderId="31" xfId="5" applyFont="1" applyBorder="1" applyAlignment="1">
      <alignment horizontal="left" vertical="top" wrapText="1"/>
    </xf>
    <xf numFmtId="10" fontId="48" fillId="0" borderId="31" xfId="5" applyNumberFormat="1" applyFont="1" applyBorder="1" applyAlignment="1">
      <alignment horizontal="left" vertical="top" indent="2" shrinkToFit="1"/>
    </xf>
    <xf numFmtId="10" fontId="48" fillId="0" borderId="31" xfId="5" applyNumberFormat="1" applyFont="1" applyBorder="1" applyAlignment="1">
      <alignment horizontal="center" vertical="top" shrinkToFit="1"/>
    </xf>
    <xf numFmtId="0" fontId="48" fillId="7" borderId="31" xfId="5" applyFont="1" applyFill="1" applyBorder="1" applyAlignment="1">
      <alignment horizontal="left" vertical="top" wrapText="1"/>
    </xf>
    <xf numFmtId="10" fontId="48" fillId="7" borderId="31" xfId="5" applyNumberFormat="1" applyFont="1" applyFill="1" applyBorder="1" applyAlignment="1">
      <alignment horizontal="left" vertical="top" indent="2" shrinkToFit="1"/>
    </xf>
    <xf numFmtId="10" fontId="48" fillId="7" borderId="31" xfId="5" applyNumberFormat="1" applyFont="1" applyFill="1" applyBorder="1" applyAlignment="1">
      <alignment horizontal="center" vertical="top" shrinkToFit="1"/>
    </xf>
    <xf numFmtId="0" fontId="48" fillId="7" borderId="31" xfId="5" applyFont="1" applyFill="1" applyBorder="1" applyAlignment="1">
      <alignment horizontal="center" vertical="top" wrapText="1"/>
    </xf>
    <xf numFmtId="0" fontId="48" fillId="0" borderId="31" xfId="5" applyFont="1" applyBorder="1" applyAlignment="1">
      <alignment horizontal="center" vertical="top" wrapText="1"/>
    </xf>
    <xf numFmtId="0" fontId="47" fillId="7" borderId="31" xfId="5" applyFont="1" applyFill="1" applyBorder="1" applyAlignment="1">
      <alignment horizontal="left" vertical="top" wrapText="1"/>
    </xf>
    <xf numFmtId="10" fontId="48" fillId="7" borderId="31" xfId="5" applyNumberFormat="1" applyFont="1" applyFill="1" applyBorder="1" applyAlignment="1">
      <alignment horizontal="left" vertical="center" indent="2" shrinkToFit="1"/>
    </xf>
    <xf numFmtId="10" fontId="48" fillId="7" borderId="31" xfId="5" applyNumberFormat="1" applyFont="1" applyFill="1" applyBorder="1" applyAlignment="1">
      <alignment horizontal="center" vertical="center" shrinkToFit="1"/>
    </xf>
    <xf numFmtId="10" fontId="48" fillId="8" borderId="31" xfId="5" applyNumberFormat="1" applyFont="1" applyFill="1" applyBorder="1" applyAlignment="1">
      <alignment horizontal="left" vertical="top" indent="2" shrinkToFit="1"/>
    </xf>
    <xf numFmtId="10" fontId="48" fillId="8" borderId="31" xfId="5" applyNumberFormat="1" applyFont="1" applyFill="1" applyBorder="1" applyAlignment="1">
      <alignment horizontal="center" vertical="top" shrinkToFit="1"/>
    </xf>
    <xf numFmtId="10" fontId="48" fillId="8" borderId="31" xfId="5" applyNumberFormat="1" applyFont="1" applyFill="1" applyBorder="1" applyAlignment="1">
      <alignment horizontal="left" vertical="top" indent="1" shrinkToFit="1"/>
    </xf>
    <xf numFmtId="166" fontId="49" fillId="0" borderId="1" xfId="0" applyNumberFormat="1" applyFont="1" applyBorder="1" applyAlignment="1">
      <alignment horizontal="center" vertical="center" wrapText="1"/>
    </xf>
    <xf numFmtId="166" fontId="49" fillId="0" borderId="1" xfId="0" applyNumberFormat="1" applyFont="1" applyBorder="1" applyAlignment="1">
      <alignment wrapText="1"/>
    </xf>
    <xf numFmtId="0" fontId="50" fillId="4" borderId="1" xfId="5" applyFont="1" applyFill="1" applyBorder="1" applyAlignment="1">
      <alignment horizontal="center" vertical="center" wrapText="1"/>
    </xf>
    <xf numFmtId="0" fontId="51" fillId="3" borderId="1" xfId="0" applyFont="1" applyFill="1" applyBorder="1" applyAlignment="1">
      <alignment horizontal="center" vertical="center" wrapText="1"/>
    </xf>
    <xf numFmtId="0" fontId="52" fillId="4" borderId="1" xfId="0" applyFont="1" applyFill="1" applyBorder="1" applyAlignment="1">
      <alignment horizontal="right" vertical="center" wrapText="1"/>
    </xf>
    <xf numFmtId="0" fontId="52" fillId="4" borderId="1" xfId="0" applyFont="1" applyFill="1" applyBorder="1" applyAlignment="1">
      <alignment horizontal="left" vertical="center" wrapText="1"/>
    </xf>
    <xf numFmtId="0" fontId="52" fillId="4" borderId="1" xfId="0" applyFont="1" applyFill="1" applyBorder="1" applyAlignment="1">
      <alignment horizontal="center" vertical="center" wrapText="1"/>
    </xf>
    <xf numFmtId="4" fontId="52" fillId="4" borderId="1" xfId="0" applyNumberFormat="1" applyFont="1" applyFill="1" applyBorder="1" applyAlignment="1">
      <alignment horizontal="right" vertical="center" wrapText="1"/>
    </xf>
    <xf numFmtId="0" fontId="52" fillId="2" borderId="0" xfId="0" applyFont="1" applyFill="1" applyAlignment="1">
      <alignment horizontal="center" vertical="top" wrapText="1"/>
    </xf>
    <xf numFmtId="0" fontId="52" fillId="2" borderId="0" xfId="0" applyFont="1" applyFill="1" applyAlignment="1">
      <alignment horizontal="left" vertical="top" wrapText="1"/>
    </xf>
    <xf numFmtId="0" fontId="53" fillId="2" borderId="0" xfId="0" applyFont="1" applyFill="1" applyAlignment="1">
      <alignment horizontal="right" vertical="top" wrapText="1"/>
    </xf>
    <xf numFmtId="0" fontId="53" fillId="2" borderId="0" xfId="0" applyFont="1" applyFill="1" applyAlignment="1">
      <alignment horizontal="center" vertical="top" wrapText="1"/>
    </xf>
    <xf numFmtId="0" fontId="54" fillId="0" borderId="0" xfId="0" applyFont="1"/>
    <xf numFmtId="166" fontId="49" fillId="0" borderId="3" xfId="0" applyNumberFormat="1" applyFont="1" applyBorder="1" applyAlignment="1">
      <alignment wrapText="1"/>
    </xf>
    <xf numFmtId="0" fontId="54" fillId="0" borderId="7" xfId="0" applyFont="1" applyBorder="1"/>
    <xf numFmtId="0" fontId="50" fillId="4" borderId="3" xfId="5" applyFont="1" applyFill="1" applyBorder="1" applyAlignment="1">
      <alignment horizontal="center" vertical="center" wrapText="1"/>
    </xf>
    <xf numFmtId="0" fontId="54" fillId="0" borderId="8" xfId="0" applyFont="1" applyBorder="1"/>
    <xf numFmtId="0" fontId="51" fillId="2" borderId="32" xfId="0" applyFont="1" applyFill="1" applyBorder="1" applyAlignment="1">
      <alignment horizontal="left" vertical="top" wrapText="1"/>
    </xf>
    <xf numFmtId="0" fontId="51" fillId="2" borderId="33" xfId="0" applyFont="1" applyFill="1" applyBorder="1" applyAlignment="1">
      <alignment horizontal="right" vertical="top" wrapText="1"/>
    </xf>
    <xf numFmtId="0" fontId="51" fillId="2" borderId="33" xfId="0" applyFont="1" applyFill="1" applyBorder="1" applyAlignment="1">
      <alignment horizontal="left" vertical="top" wrapText="1"/>
    </xf>
    <xf numFmtId="0" fontId="51" fillId="2" borderId="33" xfId="0" applyFont="1" applyFill="1" applyBorder="1" applyAlignment="1">
      <alignment horizontal="center" vertical="top" wrapText="1"/>
    </xf>
    <xf numFmtId="0" fontId="51" fillId="2" borderId="34" xfId="0" applyFont="1" applyFill="1" applyBorder="1" applyAlignment="1">
      <alignment horizontal="right" vertical="top" wrapText="1"/>
    </xf>
    <xf numFmtId="0" fontId="52" fillId="9" borderId="32" xfId="0" applyFont="1" applyFill="1" applyBorder="1" applyAlignment="1">
      <alignment horizontal="left" vertical="top" wrapText="1"/>
    </xf>
    <xf numFmtId="0" fontId="52" fillId="9" borderId="33" xfId="0" applyFont="1" applyFill="1" applyBorder="1" applyAlignment="1">
      <alignment horizontal="right" vertical="top" wrapText="1"/>
    </xf>
    <xf numFmtId="0" fontId="52" fillId="9" borderId="33" xfId="0" applyFont="1" applyFill="1" applyBorder="1" applyAlignment="1">
      <alignment horizontal="left" vertical="top" wrapText="1"/>
    </xf>
    <xf numFmtId="0" fontId="52" fillId="9" borderId="33" xfId="0" applyFont="1" applyFill="1" applyBorder="1" applyAlignment="1">
      <alignment horizontal="center" vertical="top" wrapText="1"/>
    </xf>
    <xf numFmtId="165" fontId="52" fillId="9" borderId="33" xfId="0" applyNumberFormat="1" applyFont="1" applyFill="1" applyBorder="1" applyAlignment="1">
      <alignment horizontal="right" vertical="top" wrapText="1"/>
    </xf>
    <xf numFmtId="4" fontId="52" fillId="9" borderId="33" xfId="0" applyNumberFormat="1" applyFont="1" applyFill="1" applyBorder="1" applyAlignment="1">
      <alignment horizontal="right" vertical="top" wrapText="1"/>
    </xf>
    <xf numFmtId="4" fontId="52" fillId="9" borderId="34" xfId="0" applyNumberFormat="1" applyFont="1" applyFill="1" applyBorder="1" applyAlignment="1">
      <alignment horizontal="right" vertical="top" wrapText="1"/>
    </xf>
    <xf numFmtId="0" fontId="52" fillId="10" borderId="32" xfId="0" applyFont="1" applyFill="1" applyBorder="1" applyAlignment="1">
      <alignment horizontal="left" vertical="top" wrapText="1"/>
    </xf>
    <xf numFmtId="0" fontId="52" fillId="10" borderId="33" xfId="0" applyFont="1" applyFill="1" applyBorder="1" applyAlignment="1">
      <alignment horizontal="right" vertical="top" wrapText="1"/>
    </xf>
    <xf numFmtId="0" fontId="52" fillId="10" borderId="33" xfId="0" applyFont="1" applyFill="1" applyBorder="1" applyAlignment="1">
      <alignment horizontal="left" vertical="top" wrapText="1"/>
    </xf>
    <xf numFmtId="0" fontId="52" fillId="10" borderId="33" xfId="0" applyFont="1" applyFill="1" applyBorder="1" applyAlignment="1">
      <alignment horizontal="center" vertical="top" wrapText="1"/>
    </xf>
    <xf numFmtId="165" fontId="52" fillId="10" borderId="33" xfId="0" applyNumberFormat="1" applyFont="1" applyFill="1" applyBorder="1" applyAlignment="1">
      <alignment horizontal="right" vertical="top" wrapText="1"/>
    </xf>
    <xf numFmtId="4" fontId="52" fillId="10" borderId="33" xfId="0" applyNumberFormat="1" applyFont="1" applyFill="1" applyBorder="1" applyAlignment="1">
      <alignment horizontal="right" vertical="top" wrapText="1"/>
    </xf>
    <xf numFmtId="4" fontId="52" fillId="10" borderId="34" xfId="0" applyNumberFormat="1" applyFont="1" applyFill="1" applyBorder="1" applyAlignment="1">
      <alignment horizontal="right" vertical="top" wrapText="1"/>
    </xf>
    <xf numFmtId="0" fontId="52" fillId="11" borderId="32" xfId="0" applyFont="1" applyFill="1" applyBorder="1" applyAlignment="1">
      <alignment horizontal="left" vertical="top" wrapText="1"/>
    </xf>
    <xf numFmtId="0" fontId="52" fillId="11" borderId="33" xfId="0" applyFont="1" applyFill="1" applyBorder="1" applyAlignment="1">
      <alignment horizontal="right" vertical="top" wrapText="1"/>
    </xf>
    <xf numFmtId="0" fontId="52" fillId="11" borderId="33" xfId="0" applyFont="1" applyFill="1" applyBorder="1" applyAlignment="1">
      <alignment horizontal="left" vertical="top" wrapText="1"/>
    </xf>
    <xf numFmtId="0" fontId="52" fillId="11" borderId="33" xfId="0" applyFont="1" applyFill="1" applyBorder="1" applyAlignment="1">
      <alignment horizontal="center" vertical="top" wrapText="1"/>
    </xf>
    <xf numFmtId="165" fontId="52" fillId="11" borderId="33" xfId="0" applyNumberFormat="1" applyFont="1" applyFill="1" applyBorder="1" applyAlignment="1">
      <alignment horizontal="right" vertical="top" wrapText="1"/>
    </xf>
    <xf numFmtId="4" fontId="52" fillId="11" borderId="33" xfId="0" applyNumberFormat="1" applyFont="1" applyFill="1" applyBorder="1" applyAlignment="1">
      <alignment horizontal="right" vertical="top" wrapText="1"/>
    </xf>
    <xf numFmtId="4" fontId="52" fillId="11" borderId="34" xfId="0" applyNumberFormat="1" applyFont="1" applyFill="1" applyBorder="1" applyAlignment="1">
      <alignment horizontal="right" vertical="top" wrapText="1"/>
    </xf>
    <xf numFmtId="0" fontId="52" fillId="2" borderId="7" xfId="0" applyFont="1" applyFill="1" applyBorder="1" applyAlignment="1">
      <alignment horizontal="right" vertical="top" wrapText="1"/>
    </xf>
    <xf numFmtId="0" fontId="52" fillId="2" borderId="0" xfId="0" applyFont="1" applyFill="1" applyAlignment="1">
      <alignment horizontal="right" vertical="top" wrapText="1"/>
    </xf>
    <xf numFmtId="4" fontId="52" fillId="2" borderId="0" xfId="0" applyNumberFormat="1" applyFont="1" applyFill="1" applyAlignment="1">
      <alignment horizontal="right" vertical="top" wrapText="1"/>
    </xf>
    <xf numFmtId="0" fontId="52" fillId="9" borderId="35" xfId="0" applyFont="1" applyFill="1" applyBorder="1" applyAlignment="1">
      <alignment horizontal="left" vertical="top" wrapText="1"/>
    </xf>
    <xf numFmtId="0" fontId="52" fillId="9" borderId="36" xfId="0" applyFont="1" applyFill="1" applyBorder="1" applyAlignment="1">
      <alignment horizontal="left" vertical="top" wrapText="1"/>
    </xf>
    <xf numFmtId="0" fontId="52" fillId="9" borderId="37" xfId="0" applyFont="1" applyFill="1" applyBorder="1" applyAlignment="1">
      <alignment horizontal="left" vertical="top" wrapText="1"/>
    </xf>
    <xf numFmtId="0" fontId="52" fillId="2" borderId="9" xfId="0" applyFont="1" applyFill="1" applyBorder="1" applyAlignment="1">
      <alignment horizontal="center" vertical="top" wrapText="1"/>
    </xf>
    <xf numFmtId="0" fontId="52" fillId="2" borderId="10" xfId="0" applyFont="1" applyFill="1" applyBorder="1" applyAlignment="1">
      <alignment horizontal="center" vertical="top" wrapText="1"/>
    </xf>
    <xf numFmtId="0" fontId="52" fillId="2" borderId="21" xfId="0" applyFont="1" applyFill="1" applyBorder="1" applyAlignment="1">
      <alignment horizontal="center" vertical="top" wrapText="1"/>
    </xf>
    <xf numFmtId="0" fontId="54" fillId="0" borderId="11" xfId="0" applyFont="1" applyBorder="1"/>
    <xf numFmtId="0" fontId="52" fillId="2" borderId="10" xfId="0" applyFont="1" applyFill="1" applyBorder="1" applyAlignment="1">
      <alignment horizontal="left" vertical="top" wrapText="1"/>
    </xf>
    <xf numFmtId="0" fontId="53" fillId="2" borderId="10" xfId="0" applyFont="1" applyFill="1" applyBorder="1" applyAlignment="1">
      <alignment horizontal="right" vertical="top" wrapText="1"/>
    </xf>
    <xf numFmtId="0" fontId="0" fillId="3" borderId="0" xfId="0" applyFill="1"/>
    <xf numFmtId="0" fontId="36" fillId="3" borderId="0" xfId="0" applyFont="1" applyFill="1"/>
    <xf numFmtId="0" fontId="36" fillId="3" borderId="0" xfId="0" applyFont="1" applyFill="1" applyAlignment="1">
      <alignment vertical="center"/>
    </xf>
    <xf numFmtId="4" fontId="36" fillId="0" borderId="0" xfId="0" applyNumberFormat="1" applyFont="1" applyAlignment="1">
      <alignment vertical="center"/>
    </xf>
    <xf numFmtId="0" fontId="0" fillId="3" borderId="0" xfId="0" applyFill="1" applyAlignment="1">
      <alignment vertical="center"/>
    </xf>
    <xf numFmtId="0" fontId="12" fillId="2" borderId="0" xfId="0" applyFont="1" applyFill="1" applyAlignment="1">
      <alignment horizontal="center" vertical="center" wrapText="1"/>
    </xf>
    <xf numFmtId="0" fontId="11" fillId="2" borderId="0" xfId="0" applyFont="1" applyFill="1" applyAlignment="1">
      <alignment horizontal="center" vertical="center" wrapText="1"/>
    </xf>
    <xf numFmtId="0" fontId="51" fillId="3" borderId="1" xfId="0" applyFont="1" applyFill="1" applyBorder="1" applyAlignment="1">
      <alignment horizontal="left" vertical="center" wrapText="1"/>
    </xf>
    <xf numFmtId="0" fontId="51" fillId="3" borderId="12" xfId="0" applyFont="1" applyFill="1" applyBorder="1" applyAlignment="1">
      <alignment horizontal="right" vertical="center" wrapText="1"/>
    </xf>
    <xf numFmtId="0" fontId="51" fillId="3" borderId="1" xfId="0" applyFont="1" applyFill="1" applyBorder="1" applyAlignment="1">
      <alignment horizontal="right" vertical="center" wrapText="1"/>
    </xf>
    <xf numFmtId="164" fontId="53" fillId="0" borderId="12" xfId="0" applyNumberFormat="1" applyFont="1" applyBorder="1" applyAlignment="1">
      <alignment horizontal="right" vertical="center" wrapText="1"/>
    </xf>
    <xf numFmtId="164" fontId="52" fillId="0" borderId="12" xfId="0" applyNumberFormat="1" applyFont="1" applyBorder="1" applyAlignment="1">
      <alignment horizontal="right" vertical="center" wrapText="1"/>
    </xf>
    <xf numFmtId="166" fontId="53" fillId="0" borderId="13" xfId="0" applyNumberFormat="1" applyFont="1" applyBorder="1" applyAlignment="1">
      <alignment horizontal="right" vertical="center" wrapText="1"/>
    </xf>
    <xf numFmtId="166" fontId="52" fillId="0" borderId="30" xfId="0" applyNumberFormat="1" applyFont="1" applyBorder="1" applyAlignment="1">
      <alignment horizontal="right" vertical="center" wrapText="1"/>
    </xf>
    <xf numFmtId="166" fontId="52" fillId="0" borderId="13" xfId="0" applyNumberFormat="1" applyFont="1" applyBorder="1" applyAlignment="1">
      <alignment horizontal="right" vertical="center" wrapText="1"/>
    </xf>
    <xf numFmtId="0" fontId="53" fillId="2" borderId="1" xfId="0" applyFont="1" applyFill="1" applyBorder="1" applyAlignment="1">
      <alignment horizontal="left" vertical="center" wrapText="1"/>
    </xf>
    <xf numFmtId="164" fontId="53" fillId="0" borderId="1" xfId="0" applyNumberFormat="1" applyFont="1" applyBorder="1" applyAlignment="1">
      <alignment horizontal="right" vertical="center" wrapText="1"/>
    </xf>
    <xf numFmtId="166" fontId="53" fillId="0" borderId="1" xfId="0" applyNumberFormat="1" applyFont="1" applyBorder="1" applyAlignment="1">
      <alignment horizontal="right" vertical="center" wrapText="1"/>
    </xf>
    <xf numFmtId="0" fontId="52" fillId="0" borderId="0" xfId="0" applyFont="1" applyAlignment="1">
      <alignment horizontal="center" vertical="top" wrapText="1"/>
    </xf>
    <xf numFmtId="0" fontId="53" fillId="0" borderId="0" xfId="0" applyFont="1" applyAlignment="1">
      <alignment horizontal="center" vertical="top" wrapText="1"/>
    </xf>
    <xf numFmtId="0" fontId="52" fillId="0" borderId="0" xfId="0" applyFont="1" applyAlignment="1">
      <alignment vertical="top" wrapText="1"/>
    </xf>
    <xf numFmtId="0" fontId="54" fillId="0" borderId="5" xfId="0" applyFont="1" applyBorder="1" applyAlignment="1">
      <alignment horizontal="center"/>
    </xf>
    <xf numFmtId="0" fontId="54" fillId="0" borderId="0" xfId="0" applyFont="1" applyAlignment="1">
      <alignment horizontal="center"/>
    </xf>
    <xf numFmtId="166" fontId="31" fillId="0" borderId="1" xfId="0" applyNumberFormat="1" applyFont="1" applyBorder="1" applyAlignment="1">
      <alignment vertical="center" wrapText="1"/>
    </xf>
    <xf numFmtId="166" fontId="11" fillId="0" borderId="1" xfId="0" applyNumberFormat="1" applyFont="1" applyBorder="1" applyAlignment="1">
      <alignment wrapText="1"/>
    </xf>
    <xf numFmtId="0" fontId="11" fillId="0" borderId="0" xfId="0" applyFont="1" applyAlignment="1">
      <alignment horizontal="center" vertical="top" wrapText="1"/>
    </xf>
    <xf numFmtId="0" fontId="12" fillId="0" borderId="4" xfId="0" applyFont="1" applyBorder="1" applyAlignment="1">
      <alignment horizontal="center" vertical="top" wrapText="1"/>
    </xf>
    <xf numFmtId="0" fontId="12" fillId="0" borderId="5" xfId="0" applyFont="1" applyBorder="1" applyAlignment="1">
      <alignment horizontal="center" vertical="top" wrapText="1"/>
    </xf>
    <xf numFmtId="0" fontId="0" fillId="0" borderId="5" xfId="0" applyBorder="1"/>
    <xf numFmtId="0" fontId="0" fillId="0" borderId="6" xfId="0" applyBorder="1"/>
    <xf numFmtId="0" fontId="11" fillId="0" borderId="14" xfId="0" applyFont="1" applyBorder="1" applyAlignment="1">
      <alignment horizontal="center" vertical="top" wrapText="1"/>
    </xf>
    <xf numFmtId="0" fontId="0" fillId="0" borderId="15" xfId="0" applyBorder="1"/>
    <xf numFmtId="0" fontId="12" fillId="0" borderId="14" xfId="0" applyFont="1" applyBorder="1" applyAlignment="1">
      <alignment vertical="top" wrapText="1"/>
    </xf>
    <xf numFmtId="0" fontId="0" fillId="0" borderId="14" xfId="0" applyBorder="1"/>
    <xf numFmtId="0" fontId="0" fillId="0" borderId="16" xfId="0" applyBorder="1"/>
    <xf numFmtId="0" fontId="0" fillId="0" borderId="17" xfId="0" applyBorder="1"/>
    <xf numFmtId="0" fontId="0" fillId="0" borderId="18" xfId="0" applyBorder="1"/>
    <xf numFmtId="0" fontId="40" fillId="0" borderId="14" xfId="5" applyBorder="1" applyAlignment="1">
      <alignment horizontal="left" vertical="top"/>
    </xf>
    <xf numFmtId="0" fontId="40" fillId="0" borderId="15" xfId="5" applyBorder="1" applyAlignment="1">
      <alignment horizontal="left" vertical="top"/>
    </xf>
    <xf numFmtId="0" fontId="15" fillId="0" borderId="47" xfId="5" applyFont="1" applyBorder="1" applyAlignment="1">
      <alignment horizontal="center" vertical="top" wrapText="1"/>
    </xf>
    <xf numFmtId="0" fontId="40" fillId="0" borderId="14" xfId="5" applyBorder="1" applyAlignment="1">
      <alignment horizontal="left" wrapText="1"/>
    </xf>
    <xf numFmtId="0" fontId="40" fillId="0" borderId="0" xfId="5" applyAlignment="1">
      <alignment horizontal="left" wrapText="1"/>
    </xf>
    <xf numFmtId="0" fontId="40" fillId="0" borderId="14" xfId="5" applyBorder="1" applyAlignment="1">
      <alignment horizontal="left" vertical="center" wrapText="1"/>
    </xf>
    <xf numFmtId="0" fontId="40" fillId="0" borderId="0" xfId="5" applyAlignment="1">
      <alignment horizontal="left" vertical="center" wrapText="1"/>
    </xf>
    <xf numFmtId="0" fontId="17" fillId="0" borderId="14" xfId="5" applyFont="1" applyBorder="1" applyAlignment="1">
      <alignment horizontal="left" vertical="center" wrapText="1"/>
    </xf>
    <xf numFmtId="0" fontId="17" fillId="0" borderId="0" xfId="5" applyFont="1" applyAlignment="1">
      <alignment horizontal="left" vertical="center" wrapText="1"/>
    </xf>
    <xf numFmtId="0" fontId="40" fillId="0" borderId="16" xfId="5" applyBorder="1" applyAlignment="1">
      <alignment horizontal="left" vertical="top"/>
    </xf>
    <xf numFmtId="0" fontId="40" fillId="0" borderId="17" xfId="5" applyBorder="1" applyAlignment="1">
      <alignment horizontal="left" vertical="top"/>
    </xf>
    <xf numFmtId="0" fontId="40" fillId="0" borderId="18" xfId="5" applyBorder="1" applyAlignment="1">
      <alignment horizontal="left" vertical="top"/>
    </xf>
    <xf numFmtId="0" fontId="11" fillId="2" borderId="0" xfId="0" applyFont="1" applyFill="1" applyAlignment="1">
      <alignment horizontal="right" vertical="top" wrapText="1"/>
    </xf>
    <xf numFmtId="0" fontId="0" fillId="0" borderId="5" xfId="0" applyBorder="1" applyAlignment="1">
      <alignment horizontal="center"/>
    </xf>
    <xf numFmtId="166" fontId="28" fillId="0" borderId="12" xfId="0" applyNumberFormat="1" applyFont="1" applyBorder="1" applyAlignment="1">
      <alignment horizontal="right" vertical="center" wrapText="1"/>
    </xf>
    <xf numFmtId="166" fontId="43" fillId="0" borderId="12" xfId="0" applyNumberFormat="1" applyFont="1" applyBorder="1" applyAlignment="1">
      <alignment horizontal="right" vertical="center" wrapText="1"/>
    </xf>
    <xf numFmtId="0" fontId="13" fillId="4" borderId="16" xfId="0" applyFont="1" applyFill="1" applyBorder="1" applyAlignment="1">
      <alignment horizontal="center" vertical="top" wrapText="1"/>
    </xf>
    <xf numFmtId="0" fontId="13" fillId="4" borderId="17" xfId="0" applyFont="1" applyFill="1" applyBorder="1" applyAlignment="1">
      <alignment horizontal="center" vertical="top" wrapText="1"/>
    </xf>
    <xf numFmtId="0" fontId="13" fillId="4" borderId="18" xfId="0" applyFont="1" applyFill="1" applyBorder="1" applyAlignment="1">
      <alignment horizontal="center" vertical="top" wrapText="1"/>
    </xf>
    <xf numFmtId="0" fontId="11" fillId="2" borderId="5" xfId="0" applyFont="1" applyFill="1" applyBorder="1" applyAlignment="1">
      <alignment horizontal="center" vertical="center" wrapText="1"/>
    </xf>
    <xf numFmtId="0" fontId="11" fillId="2" borderId="17" xfId="0" applyFont="1" applyFill="1" applyBorder="1" applyAlignment="1">
      <alignment horizontal="center" vertical="center" wrapText="1"/>
    </xf>
    <xf numFmtId="0" fontId="6" fillId="0" borderId="0" xfId="11"/>
    <xf numFmtId="1" fontId="63" fillId="0" borderId="0" xfId="11" applyNumberFormat="1" applyFont="1"/>
    <xf numFmtId="2" fontId="63" fillId="0" borderId="0" xfId="11" applyNumberFormat="1" applyFont="1"/>
    <xf numFmtId="168" fontId="63" fillId="0" borderId="0" xfId="11" applyNumberFormat="1" applyFont="1"/>
    <xf numFmtId="0" fontId="62" fillId="6" borderId="1" xfId="11" applyFont="1" applyFill="1" applyBorder="1" applyAlignment="1">
      <alignment horizontal="centerContinuous" vertical="center" wrapText="1"/>
    </xf>
    <xf numFmtId="0" fontId="63" fillId="0" borderId="0" xfId="11" applyFont="1" applyAlignment="1">
      <alignment horizontal="center"/>
    </xf>
    <xf numFmtId="0" fontId="63" fillId="0" borderId="0" xfId="11" applyFont="1"/>
    <xf numFmtId="167" fontId="63" fillId="0" borderId="0" xfId="11" applyNumberFormat="1" applyFont="1"/>
    <xf numFmtId="166" fontId="43" fillId="0" borderId="23" xfId="0" applyNumberFormat="1" applyFont="1" applyBorder="1" applyAlignment="1">
      <alignment horizontal="right" vertical="center" wrapText="1"/>
    </xf>
    <xf numFmtId="166" fontId="28" fillId="0" borderId="23" xfId="0" applyNumberFormat="1" applyFont="1" applyBorder="1" applyAlignment="1">
      <alignment horizontal="right" vertical="center" wrapText="1"/>
    </xf>
    <xf numFmtId="0" fontId="36" fillId="13" borderId="0" xfId="0" applyFont="1" applyFill="1"/>
    <xf numFmtId="0" fontId="36" fillId="13" borderId="0" xfId="0" applyFont="1" applyFill="1" applyAlignment="1">
      <alignment vertical="center"/>
    </xf>
    <xf numFmtId="4" fontId="36" fillId="13" borderId="0" xfId="0" applyNumberFormat="1" applyFont="1" applyFill="1"/>
    <xf numFmtId="0" fontId="36" fillId="14" borderId="0" xfId="0" applyFont="1" applyFill="1"/>
    <xf numFmtId="0" fontId="36" fillId="14" borderId="0" xfId="0" applyFont="1" applyFill="1" applyAlignment="1">
      <alignment vertical="center"/>
    </xf>
    <xf numFmtId="4" fontId="36" fillId="14" borderId="0" xfId="0" applyNumberFormat="1" applyFont="1" applyFill="1" applyAlignment="1">
      <alignment vertical="center"/>
    </xf>
    <xf numFmtId="0" fontId="0" fillId="13" borderId="0" xfId="0" applyFill="1"/>
    <xf numFmtId="0" fontId="0" fillId="13" borderId="0" xfId="0" applyFill="1" applyAlignment="1">
      <alignment vertical="center"/>
    </xf>
    <xf numFmtId="0" fontId="0" fillId="14" borderId="0" xfId="0" applyFill="1"/>
    <xf numFmtId="0" fontId="0" fillId="14" borderId="0" xfId="0" applyFill="1" applyAlignment="1">
      <alignment vertical="center"/>
    </xf>
    <xf numFmtId="0" fontId="65" fillId="0" borderId="0" xfId="0" applyFont="1"/>
    <xf numFmtId="4" fontId="65" fillId="0" borderId="0" xfId="0" applyNumberFormat="1" applyFont="1" applyAlignment="1">
      <alignment vertical="center"/>
    </xf>
    <xf numFmtId="4" fontId="36" fillId="13" borderId="0" xfId="0" applyNumberFormat="1" applyFont="1" applyFill="1" applyAlignment="1">
      <alignment vertical="center"/>
    </xf>
    <xf numFmtId="0" fontId="66" fillId="0" borderId="1" xfId="0" applyFont="1" applyBorder="1" applyAlignment="1">
      <alignment horizontal="center" vertical="center" wrapText="1"/>
    </xf>
    <xf numFmtId="0" fontId="65" fillId="14" borderId="0" xfId="0" applyFont="1" applyFill="1"/>
    <xf numFmtId="0" fontId="65" fillId="14" borderId="0" xfId="0" applyFont="1" applyFill="1" applyAlignment="1">
      <alignment vertical="center"/>
    </xf>
    <xf numFmtId="4" fontId="65" fillId="14" borderId="0" xfId="0" applyNumberFormat="1" applyFont="1" applyFill="1"/>
    <xf numFmtId="0" fontId="54" fillId="0" borderId="0" xfId="0" applyFont="1" applyAlignment="1">
      <alignment vertical="center"/>
    </xf>
    <xf numFmtId="10" fontId="40" fillId="0" borderId="0" xfId="5" applyNumberFormat="1" applyAlignment="1">
      <alignment horizontal="center" vertical="center"/>
    </xf>
    <xf numFmtId="0" fontId="65" fillId="0" borderId="0" xfId="0" applyFont="1" applyAlignment="1">
      <alignment vertical="center"/>
    </xf>
    <xf numFmtId="0" fontId="68" fillId="0" borderId="0" xfId="0" applyFont="1"/>
    <xf numFmtId="0" fontId="68" fillId="0" borderId="0" xfId="0" applyFont="1" applyAlignment="1">
      <alignment vertical="center"/>
    </xf>
    <xf numFmtId="0" fontId="10" fillId="0" borderId="0" xfId="0" applyFont="1"/>
    <xf numFmtId="4" fontId="69" fillId="4" borderId="1" xfId="0" applyNumberFormat="1" applyFont="1" applyFill="1" applyBorder="1" applyAlignment="1">
      <alignment horizontal="center" vertical="center" wrapText="1"/>
    </xf>
    <xf numFmtId="2" fontId="66" fillId="4" borderId="1" xfId="0" applyNumberFormat="1" applyFont="1" applyFill="1" applyBorder="1" applyAlignment="1">
      <alignment horizontal="center" vertical="center" wrapText="1"/>
    </xf>
    <xf numFmtId="2" fontId="66" fillId="4" borderId="19" xfId="0" applyNumberFormat="1" applyFont="1" applyFill="1" applyBorder="1" applyAlignment="1">
      <alignment horizontal="center" vertical="center" wrapText="1"/>
    </xf>
    <xf numFmtId="0" fontId="66" fillId="4" borderId="19" xfId="0" applyFont="1" applyFill="1" applyBorder="1" applyAlignment="1">
      <alignment horizontal="center" vertical="center" wrapText="1"/>
    </xf>
    <xf numFmtId="4" fontId="66" fillId="0" borderId="1" xfId="0" applyNumberFormat="1" applyFont="1" applyBorder="1" applyAlignment="1">
      <alignment horizontal="center" vertical="center" wrapText="1"/>
    </xf>
    <xf numFmtId="2" fontId="66" fillId="16" borderId="1" xfId="0" applyNumberFormat="1" applyFont="1" applyFill="1" applyBorder="1" applyAlignment="1">
      <alignment horizontal="center" vertical="center" wrapText="1"/>
    </xf>
    <xf numFmtId="0" fontId="66" fillId="16" borderId="19" xfId="0" applyFont="1" applyFill="1" applyBorder="1" applyAlignment="1">
      <alignment horizontal="center" vertical="center" wrapText="1"/>
    </xf>
    <xf numFmtId="2" fontId="66" fillId="16" borderId="19" xfId="0" applyNumberFormat="1" applyFont="1" applyFill="1" applyBorder="1" applyAlignment="1">
      <alignment horizontal="center" vertical="center" wrapText="1"/>
    </xf>
    <xf numFmtId="4" fontId="66" fillId="14" borderId="1" xfId="0" applyNumberFormat="1" applyFont="1" applyFill="1" applyBorder="1" applyAlignment="1">
      <alignment horizontal="center" vertical="center" wrapText="1"/>
    </xf>
    <xf numFmtId="2" fontId="66" fillId="17" borderId="1" xfId="0" applyNumberFormat="1" applyFont="1" applyFill="1" applyBorder="1" applyAlignment="1">
      <alignment horizontal="center" vertical="center" wrapText="1"/>
    </xf>
    <xf numFmtId="0" fontId="66" fillId="17" borderId="19" xfId="0" applyFont="1" applyFill="1" applyBorder="1" applyAlignment="1">
      <alignment horizontal="center" vertical="center" wrapText="1"/>
    </xf>
    <xf numFmtId="4" fontId="69" fillId="0" borderId="1" xfId="0" applyNumberFormat="1" applyFont="1" applyBorder="1" applyAlignment="1">
      <alignment horizontal="center" vertical="center" wrapText="1"/>
    </xf>
    <xf numFmtId="4" fontId="69" fillId="16" borderId="1" xfId="0" applyNumberFormat="1" applyFont="1" applyFill="1" applyBorder="1" applyAlignment="1">
      <alignment horizontal="left" vertical="center" wrapText="1"/>
    </xf>
    <xf numFmtId="4" fontId="69" fillId="16" borderId="1" xfId="0" applyNumberFormat="1" applyFont="1" applyFill="1" applyBorder="1" applyAlignment="1">
      <alignment horizontal="center" vertical="center" wrapText="1"/>
    </xf>
    <xf numFmtId="4" fontId="66" fillId="4" borderId="19" xfId="0" applyNumberFormat="1" applyFont="1" applyFill="1" applyBorder="1" applyAlignment="1">
      <alignment horizontal="center" vertical="center" wrapText="1"/>
    </xf>
    <xf numFmtId="2" fontId="69" fillId="0" borderId="1" xfId="0" applyNumberFormat="1" applyFont="1" applyBorder="1" applyAlignment="1">
      <alignment horizontal="center" vertical="center" wrapText="1"/>
    </xf>
    <xf numFmtId="2" fontId="66" fillId="4" borderId="1" xfId="0" applyNumberFormat="1" applyFont="1" applyFill="1" applyBorder="1" applyAlignment="1">
      <alignment horizontal="right" vertical="center" wrapText="1"/>
    </xf>
    <xf numFmtId="0" fontId="73" fillId="0" borderId="3" xfId="0" applyFont="1" applyBorder="1" applyAlignment="1">
      <alignment vertical="center" wrapText="1"/>
    </xf>
    <xf numFmtId="166" fontId="66" fillId="18" borderId="1" xfId="0" applyNumberFormat="1" applyFont="1" applyFill="1" applyBorder="1" applyAlignment="1">
      <alignment horizontal="center" vertical="center" wrapText="1"/>
    </xf>
    <xf numFmtId="164" fontId="66" fillId="18" borderId="19" xfId="0" applyNumberFormat="1" applyFont="1" applyFill="1" applyBorder="1" applyAlignment="1">
      <alignment horizontal="center" vertical="center" wrapText="1"/>
    </xf>
    <xf numFmtId="4" fontId="66" fillId="4" borderId="1" xfId="0" applyNumberFormat="1" applyFont="1" applyFill="1" applyBorder="1" applyAlignment="1">
      <alignment horizontal="center" vertical="center" wrapText="1"/>
    </xf>
    <xf numFmtId="4" fontId="69" fillId="16" borderId="20" xfId="0" applyNumberFormat="1" applyFont="1" applyFill="1" applyBorder="1" applyAlignment="1">
      <alignment horizontal="center" vertical="center" wrapText="1"/>
    </xf>
    <xf numFmtId="2" fontId="69" fillId="16" borderId="1" xfId="0" applyNumberFormat="1" applyFont="1" applyFill="1" applyBorder="1" applyAlignment="1">
      <alignment horizontal="center" vertical="center" wrapText="1"/>
    </xf>
    <xf numFmtId="0" fontId="69" fillId="16" borderId="19" xfId="0" applyFont="1" applyFill="1" applyBorder="1" applyAlignment="1">
      <alignment horizontal="center" vertical="center" wrapText="1"/>
    </xf>
    <xf numFmtId="4" fontId="69" fillId="0" borderId="13" xfId="0" applyNumberFormat="1" applyFont="1" applyBorder="1" applyAlignment="1">
      <alignment horizontal="center" vertical="center" wrapText="1"/>
    </xf>
    <xf numFmtId="4" fontId="69" fillId="14" borderId="13" xfId="0" applyNumberFormat="1" applyFont="1" applyFill="1" applyBorder="1" applyAlignment="1">
      <alignment horizontal="center" vertical="center" wrapText="1"/>
    </xf>
    <xf numFmtId="4" fontId="69" fillId="14" borderId="1" xfId="0" applyNumberFormat="1" applyFont="1" applyFill="1" applyBorder="1" applyAlignment="1">
      <alignment horizontal="center" vertical="center" wrapText="1"/>
    </xf>
    <xf numFmtId="2" fontId="69" fillId="17" borderId="1" xfId="0" applyNumberFormat="1" applyFont="1" applyFill="1" applyBorder="1" applyAlignment="1">
      <alignment horizontal="center" vertical="center" wrapText="1"/>
    </xf>
    <xf numFmtId="4" fontId="66" fillId="19" borderId="20" xfId="0" applyNumberFormat="1" applyFont="1" applyFill="1" applyBorder="1" applyAlignment="1">
      <alignment horizontal="center" vertical="center" wrapText="1"/>
    </xf>
    <xf numFmtId="0" fontId="66" fillId="0" borderId="3" xfId="0" applyFont="1" applyBorder="1" applyAlignment="1">
      <alignment horizontal="left" vertical="center" wrapText="1"/>
    </xf>
    <xf numFmtId="0" fontId="66" fillId="0" borderId="3" xfId="0" applyFont="1" applyBorder="1" applyAlignment="1">
      <alignment vertical="center" wrapText="1"/>
    </xf>
    <xf numFmtId="4" fontId="69" fillId="20" borderId="1" xfId="0" applyNumberFormat="1" applyFont="1" applyFill="1" applyBorder="1" applyAlignment="1">
      <alignment horizontal="center" vertical="center" wrapText="1"/>
    </xf>
    <xf numFmtId="0" fontId="66" fillId="0" borderId="1" xfId="0" applyFont="1" applyBorder="1" applyAlignment="1">
      <alignment horizontal="left" vertical="center" wrapText="1"/>
    </xf>
    <xf numFmtId="0" fontId="66" fillId="0" borderId="3" xfId="0" applyFont="1" applyBorder="1" applyAlignment="1">
      <alignment horizontal="left" vertical="center"/>
    </xf>
    <xf numFmtId="4" fontId="66" fillId="16" borderId="1" xfId="0" applyNumberFormat="1" applyFont="1" applyFill="1" applyBorder="1" applyAlignment="1">
      <alignment horizontal="center" vertical="center" wrapText="1"/>
    </xf>
    <xf numFmtId="4" fontId="69" fillId="19" borderId="1" xfId="0" applyNumberFormat="1" applyFont="1" applyFill="1" applyBorder="1" applyAlignment="1">
      <alignment horizontal="center" vertical="center" wrapText="1"/>
    </xf>
    <xf numFmtId="4" fontId="66" fillId="19" borderId="19" xfId="0" applyNumberFormat="1" applyFont="1" applyFill="1" applyBorder="1" applyAlignment="1">
      <alignment horizontal="center" vertical="center" wrapText="1"/>
    </xf>
    <xf numFmtId="0" fontId="77" fillId="0" borderId="1" xfId="0" applyFont="1" applyBorder="1" applyAlignment="1">
      <alignment horizontal="center" vertical="center"/>
    </xf>
    <xf numFmtId="4" fontId="69" fillId="19" borderId="19" xfId="0" applyNumberFormat="1" applyFont="1" applyFill="1" applyBorder="1" applyAlignment="1">
      <alignment horizontal="center" vertical="center" wrapText="1"/>
    </xf>
    <xf numFmtId="2" fontId="69" fillId="16" borderId="19" xfId="0" applyNumberFormat="1" applyFont="1" applyFill="1" applyBorder="1" applyAlignment="1">
      <alignment horizontal="center" vertical="center" wrapText="1"/>
    </xf>
    <xf numFmtId="2" fontId="69" fillId="4" borderId="1" xfId="0" applyNumberFormat="1" applyFont="1" applyFill="1" applyBorder="1" applyAlignment="1">
      <alignment horizontal="center" vertical="center" wrapText="1"/>
    </xf>
    <xf numFmtId="166" fontId="66" fillId="16" borderId="1" xfId="0" applyNumberFormat="1" applyFont="1" applyFill="1" applyBorder="1" applyAlignment="1">
      <alignment horizontal="center" vertical="center" wrapText="1"/>
    </xf>
    <xf numFmtId="4" fontId="66" fillId="16" borderId="19" xfId="0" applyNumberFormat="1" applyFont="1" applyFill="1" applyBorder="1" applyAlignment="1">
      <alignment horizontal="center" vertical="center" wrapText="1"/>
    </xf>
    <xf numFmtId="2" fontId="66" fillId="0" borderId="0" xfId="0" applyNumberFormat="1" applyFont="1" applyAlignment="1">
      <alignment horizontal="center" vertical="center"/>
    </xf>
    <xf numFmtId="2" fontId="69" fillId="0" borderId="0" xfId="0" applyNumberFormat="1" applyFont="1" applyAlignment="1">
      <alignment horizontal="center" vertical="center"/>
    </xf>
    <xf numFmtId="4" fontId="69" fillId="16" borderId="19" xfId="0" applyNumberFormat="1" applyFont="1" applyFill="1" applyBorder="1" applyAlignment="1">
      <alignment horizontal="center" vertical="center" wrapText="1"/>
    </xf>
    <xf numFmtId="2" fontId="69" fillId="4" borderId="19" xfId="0" applyNumberFormat="1" applyFont="1" applyFill="1" applyBorder="1" applyAlignment="1">
      <alignment horizontal="center" vertical="center" wrapText="1"/>
    </xf>
    <xf numFmtId="166" fontId="66" fillId="4" borderId="1" xfId="0" applyNumberFormat="1" applyFont="1" applyFill="1" applyBorder="1" applyAlignment="1">
      <alignment horizontal="right" vertical="center" wrapText="1"/>
    </xf>
    <xf numFmtId="4" fontId="66" fillId="0" borderId="0" xfId="0" applyNumberFormat="1" applyFont="1" applyAlignment="1">
      <alignment horizontal="center" vertical="center" wrapText="1"/>
    </xf>
    <xf numFmtId="2" fontId="66" fillId="16" borderId="0" xfId="0" applyNumberFormat="1" applyFont="1" applyFill="1" applyAlignment="1">
      <alignment horizontal="center" vertical="center" wrapText="1"/>
    </xf>
    <xf numFmtId="166" fontId="69" fillId="0" borderId="1" xfId="0" applyNumberFormat="1" applyFont="1" applyBorder="1" applyAlignment="1">
      <alignment horizontal="center" vertical="center" wrapText="1"/>
    </xf>
    <xf numFmtId="166" fontId="69" fillId="0" borderId="1" xfId="0" applyNumberFormat="1" applyFont="1" applyBorder="1" applyAlignment="1">
      <alignment wrapText="1"/>
    </xf>
    <xf numFmtId="0" fontId="80" fillId="4" borderId="1" xfId="5" applyFont="1" applyFill="1" applyBorder="1" applyAlignment="1">
      <alignment horizontal="center" vertical="center" wrapText="1"/>
    </xf>
    <xf numFmtId="10" fontId="81" fillId="0" borderId="1" xfId="5" applyNumberFormat="1" applyFont="1" applyBorder="1" applyAlignment="1">
      <alignment horizontal="center" vertical="center" shrinkToFit="1"/>
    </xf>
    <xf numFmtId="0" fontId="79" fillId="3" borderId="1" xfId="0" applyFont="1" applyFill="1" applyBorder="1" applyAlignment="1">
      <alignment horizontal="center" vertical="center" wrapText="1"/>
    </xf>
    <xf numFmtId="0" fontId="69" fillId="13" borderId="1" xfId="0" applyFont="1" applyFill="1" applyBorder="1" applyAlignment="1">
      <alignment horizontal="center" vertical="center" wrapText="1"/>
    </xf>
    <xf numFmtId="0" fontId="69" fillId="13" borderId="1" xfId="0" applyFont="1" applyFill="1" applyBorder="1" applyAlignment="1">
      <alignment horizontal="left" vertical="center" wrapText="1"/>
    </xf>
    <xf numFmtId="4" fontId="69" fillId="13" borderId="1" xfId="0" applyNumberFormat="1" applyFont="1" applyFill="1" applyBorder="1" applyAlignment="1">
      <alignment horizontal="right" vertical="center" wrapText="1"/>
    </xf>
    <xf numFmtId="4" fontId="69" fillId="13" borderId="1" xfId="0" applyNumberFormat="1" applyFont="1" applyFill="1" applyBorder="1" applyAlignment="1">
      <alignment horizontal="left" vertical="center" wrapText="1"/>
    </xf>
    <xf numFmtId="166" fontId="69" fillId="13" borderId="1" xfId="0" applyNumberFormat="1" applyFont="1" applyFill="1" applyBorder="1" applyAlignment="1">
      <alignment horizontal="right" vertical="center" wrapText="1"/>
    </xf>
    <xf numFmtId="164" fontId="69" fillId="13" borderId="1" xfId="0" applyNumberFormat="1" applyFont="1" applyFill="1" applyBorder="1" applyAlignment="1">
      <alignment horizontal="right" vertical="center" wrapText="1"/>
    </xf>
    <xf numFmtId="0" fontId="69" fillId="14" borderId="1" xfId="0" applyFont="1" applyFill="1" applyBorder="1" applyAlignment="1">
      <alignment horizontal="center" vertical="center" wrapText="1"/>
    </xf>
    <xf numFmtId="0" fontId="69" fillId="14" borderId="1" xfId="0" applyFont="1" applyFill="1" applyBorder="1" applyAlignment="1">
      <alignment horizontal="left" vertical="center" wrapText="1"/>
    </xf>
    <xf numFmtId="4" fontId="69" fillId="14" borderId="1" xfId="0" applyNumberFormat="1" applyFont="1" applyFill="1" applyBorder="1" applyAlignment="1">
      <alignment horizontal="right" vertical="center" wrapText="1"/>
    </xf>
    <xf numFmtId="4" fontId="69" fillId="14" borderId="1" xfId="0" applyNumberFormat="1" applyFont="1" applyFill="1" applyBorder="1" applyAlignment="1">
      <alignment horizontal="left" vertical="center" wrapText="1"/>
    </xf>
    <xf numFmtId="166" fontId="69" fillId="14" borderId="1" xfId="0" applyNumberFormat="1" applyFont="1" applyFill="1" applyBorder="1" applyAlignment="1">
      <alignment horizontal="right" vertical="center" wrapText="1"/>
    </xf>
    <xf numFmtId="164" fontId="69" fillId="14" borderId="1" xfId="0" applyNumberFormat="1" applyFont="1" applyFill="1" applyBorder="1" applyAlignment="1">
      <alignment horizontal="right" vertical="center" wrapText="1"/>
    </xf>
    <xf numFmtId="49" fontId="66" fillId="0" borderId="1" xfId="0" applyNumberFormat="1" applyFont="1" applyBorder="1" applyAlignment="1">
      <alignment horizontal="center" vertical="center" wrapText="1"/>
    </xf>
    <xf numFmtId="4" fontId="66" fillId="0" borderId="1" xfId="0" applyNumberFormat="1" applyFont="1" applyBorder="1" applyAlignment="1">
      <alignment horizontal="right" vertical="center" wrapText="1"/>
    </xf>
    <xf numFmtId="166" fontId="66" fillId="0" borderId="1" xfId="0" applyNumberFormat="1" applyFont="1" applyBorder="1" applyAlignment="1">
      <alignment horizontal="right" vertical="center" wrapText="1"/>
    </xf>
    <xf numFmtId="164" fontId="66" fillId="0" borderId="1" xfId="0" applyNumberFormat="1" applyFont="1" applyBorder="1" applyAlignment="1">
      <alignment horizontal="right" vertical="center" wrapText="1"/>
    </xf>
    <xf numFmtId="0" fontId="76" fillId="0" borderId="1" xfId="0" applyFont="1" applyBorder="1" applyAlignment="1">
      <alignment horizontal="left" vertical="center" wrapText="1"/>
    </xf>
    <xf numFmtId="0" fontId="77" fillId="0" borderId="1" xfId="11" applyFont="1" applyBorder="1" applyAlignment="1">
      <alignment horizontal="center" vertical="center"/>
    </xf>
    <xf numFmtId="0" fontId="77" fillId="0" borderId="0" xfId="11" applyFont="1" applyAlignment="1">
      <alignment horizontal="center" vertical="center"/>
    </xf>
    <xf numFmtId="0" fontId="66" fillId="14" borderId="1" xfId="0" applyFont="1" applyFill="1" applyBorder="1" applyAlignment="1">
      <alignment horizontal="center" vertical="center" wrapText="1"/>
    </xf>
    <xf numFmtId="4" fontId="66" fillId="14" borderId="1" xfId="0" applyNumberFormat="1" applyFont="1" applyFill="1" applyBorder="1" applyAlignment="1">
      <alignment horizontal="right" vertical="center" wrapText="1"/>
    </xf>
    <xf numFmtId="166" fontId="66" fillId="14" borderId="1" xfId="0" applyNumberFormat="1" applyFont="1" applyFill="1" applyBorder="1" applyAlignment="1">
      <alignment horizontal="right" vertical="center" wrapText="1"/>
    </xf>
    <xf numFmtId="164" fontId="66" fillId="14" borderId="1" xfId="0" applyNumberFormat="1" applyFont="1" applyFill="1" applyBorder="1" applyAlignment="1">
      <alignment horizontal="right" vertical="center" wrapText="1"/>
    </xf>
    <xf numFmtId="0" fontId="66" fillId="4" borderId="14" xfId="0" applyFont="1" applyFill="1" applyBorder="1" applyAlignment="1">
      <alignment horizontal="center" vertical="top" wrapText="1"/>
    </xf>
    <xf numFmtId="0" fontId="66" fillId="4" borderId="0" xfId="0" applyFont="1" applyFill="1" applyAlignment="1">
      <alignment horizontal="center" vertical="top" wrapText="1"/>
    </xf>
    <xf numFmtId="0" fontId="66" fillId="4" borderId="15" xfId="0" applyFont="1" applyFill="1" applyBorder="1" applyAlignment="1">
      <alignment horizontal="center" vertical="top" wrapText="1"/>
    </xf>
    <xf numFmtId="0" fontId="69" fillId="4" borderId="14" xfId="0" applyFont="1" applyFill="1" applyBorder="1" applyAlignment="1">
      <alignment horizontal="right" vertical="top" wrapText="1"/>
    </xf>
    <xf numFmtId="0" fontId="69" fillId="4" borderId="0" xfId="0" applyFont="1" applyFill="1" applyAlignment="1">
      <alignment horizontal="right" vertical="top" wrapText="1"/>
    </xf>
    <xf numFmtId="0" fontId="66" fillId="4" borderId="0" xfId="0" applyFont="1" applyFill="1" applyAlignment="1">
      <alignment horizontal="left" vertical="top" wrapText="1"/>
    </xf>
    <xf numFmtId="0" fontId="69" fillId="4" borderId="0" xfId="0" applyFont="1" applyFill="1" applyAlignment="1">
      <alignment horizontal="left" vertical="top" wrapText="1"/>
    </xf>
    <xf numFmtId="166" fontId="69" fillId="4" borderId="0" xfId="0" applyNumberFormat="1" applyFont="1" applyFill="1" applyAlignment="1">
      <alignment horizontal="right" vertical="center" wrapText="1"/>
    </xf>
    <xf numFmtId="166" fontId="69" fillId="4" borderId="15" xfId="0" applyNumberFormat="1" applyFont="1" applyFill="1" applyBorder="1" applyAlignment="1">
      <alignment horizontal="right" vertical="center" wrapText="1"/>
    </xf>
    <xf numFmtId="0" fontId="66" fillId="4" borderId="5" xfId="0" applyFont="1" applyFill="1" applyBorder="1" applyAlignment="1">
      <alignment horizontal="center" vertical="top" wrapText="1"/>
    </xf>
    <xf numFmtId="0" fontId="73" fillId="0" borderId="0" xfId="0" applyFont="1"/>
    <xf numFmtId="0" fontId="69" fillId="13" borderId="1" xfId="0" applyFont="1" applyFill="1" applyBorder="1" applyAlignment="1">
      <alignment horizontal="right" vertical="center" wrapText="1"/>
    </xf>
    <xf numFmtId="0" fontId="69" fillId="14" borderId="1" xfId="0" applyFont="1" applyFill="1" applyBorder="1" applyAlignment="1">
      <alignment horizontal="right" vertical="center" wrapText="1"/>
    </xf>
    <xf numFmtId="4" fontId="69" fillId="0" borderId="1" xfId="0" applyNumberFormat="1" applyFont="1" applyBorder="1" applyAlignment="1">
      <alignment horizontal="right" vertical="center" wrapText="1"/>
    </xf>
    <xf numFmtId="4" fontId="75" fillId="0" borderId="1" xfId="0" applyNumberFormat="1" applyFont="1" applyBorder="1" applyAlignment="1">
      <alignment horizontal="right" vertical="center" wrapText="1"/>
    </xf>
    <xf numFmtId="0" fontId="4" fillId="0" borderId="3" xfId="12" applyFont="1" applyBorder="1" applyAlignment="1">
      <alignment vertical="center" wrapText="1"/>
    </xf>
    <xf numFmtId="0" fontId="4" fillId="0" borderId="3" xfId="12" applyFont="1" applyBorder="1" applyAlignment="1">
      <alignment horizontal="left" vertical="center"/>
    </xf>
    <xf numFmtId="0" fontId="73" fillId="4" borderId="3" xfId="0" applyFont="1" applyFill="1" applyBorder="1" applyAlignment="1">
      <alignment horizontal="left" vertical="center" wrapText="1"/>
    </xf>
    <xf numFmtId="0" fontId="73" fillId="0" borderId="3" xfId="0" applyFont="1" applyBorder="1" applyAlignment="1">
      <alignment horizontal="center" vertical="center"/>
    </xf>
    <xf numFmtId="0" fontId="73" fillId="0" borderId="3" xfId="0" applyFont="1" applyBorder="1" applyAlignment="1">
      <alignment horizontal="center" vertical="center" wrapText="1"/>
    </xf>
    <xf numFmtId="0" fontId="73" fillId="14" borderId="19" xfId="0" applyFont="1" applyFill="1" applyBorder="1" applyAlignment="1">
      <alignment horizontal="center" vertical="center" wrapText="1"/>
    </xf>
    <xf numFmtId="0" fontId="66" fillId="14" borderId="19" xfId="0" applyFont="1" applyFill="1" applyBorder="1" applyAlignment="1">
      <alignment vertical="center" wrapText="1"/>
    </xf>
    <xf numFmtId="0" fontId="73" fillId="0" borderId="3" xfId="0" applyFont="1" applyBorder="1" applyAlignment="1">
      <alignment horizontal="left" vertical="center" wrapText="1"/>
    </xf>
    <xf numFmtId="0" fontId="75" fillId="14" borderId="1" xfId="0" applyFont="1" applyFill="1" applyBorder="1" applyAlignment="1">
      <alignment horizontal="left" vertical="center" wrapText="1"/>
    </xf>
    <xf numFmtId="0" fontId="79" fillId="14" borderId="19" xfId="0" applyFont="1" applyFill="1" applyBorder="1" applyAlignment="1">
      <alignment vertical="center" wrapText="1"/>
    </xf>
    <xf numFmtId="4" fontId="69" fillId="0" borderId="20" xfId="0" applyNumberFormat="1" applyFont="1" applyBorder="1" applyAlignment="1">
      <alignment horizontal="right" vertical="center" wrapText="1"/>
    </xf>
    <xf numFmtId="0" fontId="73" fillId="0" borderId="3" xfId="0" applyFont="1" applyBorder="1" applyAlignment="1">
      <alignment horizontal="left" vertical="center"/>
    </xf>
    <xf numFmtId="0" fontId="73" fillId="0" borderId="51" xfId="0" applyFont="1" applyBorder="1" applyAlignment="1">
      <alignment vertical="center"/>
    </xf>
    <xf numFmtId="0" fontId="66" fillId="4" borderId="4" xfId="0" applyFont="1" applyFill="1" applyBorder="1" applyAlignment="1">
      <alignment horizontal="center" vertical="top" wrapText="1"/>
    </xf>
    <xf numFmtId="0" fontId="69" fillId="4" borderId="5" xfId="0" applyFont="1" applyFill="1" applyBorder="1" applyAlignment="1">
      <alignment horizontal="center" vertical="top" wrapText="1"/>
    </xf>
    <xf numFmtId="0" fontId="66" fillId="4" borderId="6" xfId="0" applyFont="1" applyFill="1" applyBorder="1" applyAlignment="1">
      <alignment horizontal="center" vertical="top" wrapText="1"/>
    </xf>
    <xf numFmtId="0" fontId="69" fillId="4" borderId="15" xfId="0" applyFont="1" applyFill="1" applyBorder="1" applyAlignment="1">
      <alignment horizontal="right" vertical="top" wrapText="1"/>
    </xf>
    <xf numFmtId="2" fontId="69" fillId="4" borderId="0" xfId="0" applyNumberFormat="1" applyFont="1" applyFill="1" applyAlignment="1">
      <alignment horizontal="left" vertical="top" wrapText="1"/>
    </xf>
    <xf numFmtId="0" fontId="69" fillId="4" borderId="14" xfId="0" applyFont="1" applyFill="1" applyBorder="1" applyAlignment="1">
      <alignment horizontal="center" vertical="top" wrapText="1"/>
    </xf>
    <xf numFmtId="0" fontId="69" fillId="4" borderId="0" xfId="0" applyFont="1" applyFill="1" applyAlignment="1">
      <alignment horizontal="center" vertical="top" wrapText="1"/>
    </xf>
    <xf numFmtId="0" fontId="69" fillId="4" borderId="15" xfId="0" applyFont="1" applyFill="1" applyBorder="1" applyAlignment="1">
      <alignment horizontal="center" vertical="top" wrapText="1"/>
    </xf>
    <xf numFmtId="0" fontId="66" fillId="4" borderId="16" xfId="0" applyFont="1" applyFill="1" applyBorder="1" applyAlignment="1">
      <alignment vertical="top" wrapText="1"/>
    </xf>
    <xf numFmtId="0" fontId="73" fillId="4" borderId="17" xfId="0" applyFont="1" applyFill="1" applyBorder="1"/>
    <xf numFmtId="0" fontId="79" fillId="4" borderId="17" xfId="0" applyFont="1" applyFill="1" applyBorder="1"/>
    <xf numFmtId="0" fontId="73" fillId="4" borderId="18" xfId="0" applyFont="1" applyFill="1" applyBorder="1"/>
    <xf numFmtId="0" fontId="79" fillId="0" borderId="0" xfId="0" applyFont="1"/>
    <xf numFmtId="0" fontId="73" fillId="0" borderId="19" xfId="0" applyFont="1" applyBorder="1" applyAlignment="1">
      <alignment vertical="center" wrapText="1"/>
    </xf>
    <xf numFmtId="0" fontId="3" fillId="0" borderId="3" xfId="0" applyFont="1" applyBorder="1" applyAlignment="1">
      <alignment vertical="center" wrapText="1"/>
    </xf>
    <xf numFmtId="0" fontId="36" fillId="4" borderId="0" xfId="0" applyFont="1" applyFill="1"/>
    <xf numFmtId="0" fontId="36" fillId="4" borderId="0" xfId="0" applyFont="1" applyFill="1" applyAlignment="1">
      <alignment vertical="center"/>
    </xf>
    <xf numFmtId="0" fontId="66" fillId="4" borderId="1" xfId="0" applyFont="1" applyFill="1" applyBorder="1" applyAlignment="1">
      <alignment horizontal="center" vertical="center" wrapText="1"/>
    </xf>
    <xf numFmtId="0" fontId="54" fillId="0" borderId="0" xfId="0" applyFont="1" applyAlignment="1">
      <alignment vertical="center" wrapText="1"/>
    </xf>
    <xf numFmtId="2" fontId="69" fillId="4" borderId="0" xfId="0" applyNumberFormat="1" applyFont="1" applyFill="1" applyAlignment="1">
      <alignment horizontal="center" vertical="center" wrapText="1"/>
    </xf>
    <xf numFmtId="1" fontId="63" fillId="0" borderId="1" xfId="11" applyNumberFormat="1" applyFont="1" applyBorder="1" applyAlignment="1">
      <alignment horizontal="center" vertical="center"/>
    </xf>
    <xf numFmtId="1" fontId="63" fillId="0" borderId="0" xfId="11" applyNumberFormat="1" applyFont="1" applyAlignment="1">
      <alignment vertical="center"/>
    </xf>
    <xf numFmtId="1" fontId="15" fillId="0" borderId="0" xfId="11" applyNumberFormat="1" applyFont="1" applyAlignment="1">
      <alignment vertical="center"/>
    </xf>
    <xf numFmtId="0" fontId="81" fillId="4" borderId="1" xfId="0" applyFont="1" applyFill="1" applyBorder="1" applyAlignment="1">
      <alignment horizontal="left" vertical="center" wrapText="1"/>
    </xf>
    <xf numFmtId="0" fontId="69" fillId="0" borderId="1" xfId="0" applyFont="1" applyBorder="1" applyAlignment="1">
      <alignment horizontal="left" vertical="center" wrapText="1"/>
    </xf>
    <xf numFmtId="0" fontId="80" fillId="4" borderId="1" xfId="0" applyFont="1" applyFill="1" applyBorder="1" applyAlignment="1">
      <alignment horizontal="left" vertical="center" wrapText="1"/>
    </xf>
    <xf numFmtId="0" fontId="2" fillId="0" borderId="3" xfId="12" applyFont="1" applyBorder="1" applyAlignment="1">
      <alignment horizontal="left" vertical="center" wrapText="1"/>
    </xf>
    <xf numFmtId="0" fontId="66" fillId="0" borderId="19" xfId="0" applyFont="1" applyBorder="1" applyAlignment="1">
      <alignment horizontal="center" vertical="center" wrapText="1"/>
    </xf>
    <xf numFmtId="0" fontId="69" fillId="14" borderId="12" xfId="0" applyFont="1" applyFill="1" applyBorder="1" applyAlignment="1">
      <alignment horizontal="center" vertical="center" wrapText="1"/>
    </xf>
    <xf numFmtId="1" fontId="63" fillId="0" borderId="0" xfId="11" applyNumberFormat="1" applyFont="1" applyAlignment="1">
      <alignment wrapText="1"/>
    </xf>
    <xf numFmtId="10" fontId="43" fillId="0" borderId="12" xfId="0" applyNumberFormat="1" applyFont="1" applyBorder="1" applyAlignment="1">
      <alignment horizontal="right" vertical="center" wrapText="1"/>
    </xf>
    <xf numFmtId="0" fontId="11" fillId="2" borderId="1" xfId="0" applyFont="1" applyFill="1" applyBorder="1" applyAlignment="1">
      <alignment horizontal="right" vertical="center" wrapText="1" indent="1"/>
    </xf>
    <xf numFmtId="0" fontId="56" fillId="4" borderId="12" xfId="0" applyFont="1" applyFill="1" applyBorder="1" applyAlignment="1">
      <alignment horizontal="center" vertical="center" wrapText="1"/>
    </xf>
    <xf numFmtId="0" fontId="56" fillId="4" borderId="13" xfId="0" applyFont="1" applyFill="1" applyBorder="1" applyAlignment="1">
      <alignment horizontal="center" vertical="center" wrapText="1"/>
    </xf>
    <xf numFmtId="0" fontId="56" fillId="4" borderId="4" xfId="0" applyFont="1" applyFill="1" applyBorder="1" applyAlignment="1">
      <alignment horizontal="left" vertical="center" wrapText="1"/>
    </xf>
    <xf numFmtId="0" fontId="56" fillId="4" borderId="16" xfId="0" applyFont="1" applyFill="1" applyBorder="1" applyAlignment="1">
      <alignment horizontal="left" vertical="center" wrapText="1"/>
    </xf>
    <xf numFmtId="0" fontId="56" fillId="4" borderId="23" xfId="0" applyFont="1" applyFill="1" applyBorder="1" applyAlignment="1">
      <alignment horizontal="center" vertical="center" wrapText="1"/>
    </xf>
    <xf numFmtId="0" fontId="56" fillId="4" borderId="14" xfId="0" applyFont="1" applyFill="1" applyBorder="1" applyAlignment="1">
      <alignment horizontal="left" vertical="center" wrapText="1"/>
    </xf>
    <xf numFmtId="0" fontId="56" fillId="4" borderId="12" xfId="0" applyFont="1" applyFill="1" applyBorder="1" applyAlignment="1">
      <alignment horizontal="left" vertical="center" wrapText="1"/>
    </xf>
    <xf numFmtId="0" fontId="56" fillId="4" borderId="13" xfId="0" applyFont="1" applyFill="1" applyBorder="1" applyAlignment="1">
      <alignment horizontal="left" vertical="center" wrapText="1"/>
    </xf>
    <xf numFmtId="0" fontId="26" fillId="0" borderId="1" xfId="0" applyFont="1" applyBorder="1" applyAlignment="1">
      <alignment horizontal="center" wrapText="1"/>
    </xf>
    <xf numFmtId="0" fontId="10" fillId="2" borderId="0" xfId="0" applyFont="1" applyFill="1" applyAlignment="1">
      <alignment horizontal="center" vertical="top" wrapText="1"/>
    </xf>
    <xf numFmtId="0" fontId="10" fillId="2" borderId="15" xfId="0" applyFont="1" applyFill="1" applyBorder="1" applyAlignment="1">
      <alignment horizontal="center" vertical="top" wrapText="1"/>
    </xf>
    <xf numFmtId="10" fontId="15" fillId="0" borderId="1" xfId="0" applyNumberFormat="1" applyFont="1" applyBorder="1" applyAlignment="1">
      <alignment horizontal="center" vertical="center" wrapText="1"/>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16" xfId="0" applyFont="1" applyFill="1" applyBorder="1" applyAlignment="1">
      <alignment horizontal="center" vertical="center" wrapText="1"/>
    </xf>
    <xf numFmtId="0" fontId="11" fillId="2" borderId="17" xfId="0" applyFont="1" applyFill="1" applyBorder="1" applyAlignment="1">
      <alignment horizontal="center" vertical="center" wrapText="1"/>
    </xf>
    <xf numFmtId="0" fontId="26" fillId="0" borderId="19" xfId="0" applyFont="1" applyBorder="1" applyAlignment="1">
      <alignment horizontal="left" vertical="center" wrapText="1"/>
    </xf>
    <xf numFmtId="0" fontId="26" fillId="0" borderId="2" xfId="0" applyFont="1" applyBorder="1" applyAlignment="1">
      <alignment horizontal="left" vertical="center" wrapText="1"/>
    </xf>
    <xf numFmtId="0" fontId="26" fillId="0" borderId="20" xfId="0" applyFont="1" applyBorder="1" applyAlignment="1">
      <alignment horizontal="left" vertical="center" wrapText="1"/>
    </xf>
    <xf numFmtId="0" fontId="28" fillId="0" borderId="19" xfId="0" applyFont="1" applyBorder="1" applyAlignment="1">
      <alignment horizontal="left" vertical="center" wrapText="1"/>
    </xf>
    <xf numFmtId="0" fontId="28" fillId="0" borderId="2" xfId="0" applyFont="1" applyBorder="1" applyAlignment="1">
      <alignment horizontal="left" vertical="center" wrapText="1"/>
    </xf>
    <xf numFmtId="0" fontId="28" fillId="0" borderId="20" xfId="0" applyFont="1" applyBorder="1" applyAlignment="1">
      <alignment horizontal="left" vertical="center" wrapText="1"/>
    </xf>
    <xf numFmtId="0" fontId="11" fillId="2" borderId="1"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0" fillId="0" borderId="0" xfId="0" applyAlignment="1">
      <alignment horizontal="center"/>
    </xf>
    <xf numFmtId="0" fontId="27" fillId="0" borderId="1" xfId="0" applyFont="1" applyBorder="1" applyAlignment="1">
      <alignment horizontal="center" wrapText="1"/>
    </xf>
    <xf numFmtId="166" fontId="28" fillId="0" borderId="1" xfId="0" applyNumberFormat="1" applyFont="1" applyBorder="1" applyAlignment="1">
      <alignment horizontal="left" vertical="center" wrapText="1"/>
    </xf>
    <xf numFmtId="0" fontId="29" fillId="0" borderId="4" xfId="0" applyFont="1" applyBorder="1" applyAlignment="1">
      <alignment horizontal="center" vertical="center" wrapText="1"/>
    </xf>
    <xf numFmtId="0" fontId="29" fillId="0" borderId="5"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14" xfId="0" applyFont="1" applyBorder="1" applyAlignment="1">
      <alignment horizontal="center" vertical="center" wrapText="1"/>
    </xf>
    <xf numFmtId="0" fontId="29" fillId="0" borderId="0" xfId="0" applyFont="1" applyAlignment="1">
      <alignment horizontal="center" vertical="center" wrapText="1"/>
    </xf>
    <xf numFmtId="0" fontId="29" fillId="0" borderId="15" xfId="0" applyFont="1" applyBorder="1" applyAlignment="1">
      <alignment horizontal="center" vertical="center" wrapText="1"/>
    </xf>
    <xf numFmtId="0" fontId="29" fillId="0" borderId="16" xfId="0" applyFont="1" applyBorder="1" applyAlignment="1">
      <alignment horizontal="center" vertical="center" wrapText="1"/>
    </xf>
    <xf numFmtId="0" fontId="29" fillId="0" borderId="17" xfId="0" applyFont="1" applyBorder="1" applyAlignment="1">
      <alignment horizontal="center" vertical="center" wrapText="1"/>
    </xf>
    <xf numFmtId="0" fontId="29" fillId="0" borderId="18" xfId="0" applyFont="1" applyBorder="1" applyAlignment="1">
      <alignment horizontal="center" vertical="center" wrapText="1"/>
    </xf>
    <xf numFmtId="0" fontId="55" fillId="0" borderId="0" xfId="5" applyFont="1" applyAlignment="1">
      <alignment horizontal="center" vertical="top"/>
    </xf>
    <xf numFmtId="0" fontId="26" fillId="0" borderId="1" xfId="0" applyFont="1" applyBorder="1" applyAlignment="1">
      <alignment horizontal="center" vertical="center" wrapText="1"/>
    </xf>
    <xf numFmtId="0" fontId="32" fillId="0" borderId="1" xfId="0" applyFont="1" applyBorder="1" applyAlignment="1">
      <alignment horizontal="center" wrapText="1"/>
    </xf>
    <xf numFmtId="2" fontId="15" fillId="4" borderId="38" xfId="5" applyNumberFormat="1" applyFont="1" applyFill="1" applyBorder="1" applyAlignment="1">
      <alignment horizontal="center" vertical="center" wrapText="1"/>
    </xf>
    <xf numFmtId="0" fontId="15" fillId="0" borderId="38" xfId="5" applyFont="1" applyBorder="1" applyAlignment="1">
      <alignment horizontal="left" vertical="top" wrapText="1"/>
    </xf>
    <xf numFmtId="0" fontId="33" fillId="0" borderId="19" xfId="0" applyFont="1" applyBorder="1" applyAlignment="1">
      <alignment horizontal="left" vertical="center" wrapText="1"/>
    </xf>
    <xf numFmtId="0" fontId="33" fillId="0" borderId="2" xfId="0" applyFont="1" applyBorder="1" applyAlignment="1">
      <alignment horizontal="left" vertical="center" wrapText="1"/>
    </xf>
    <xf numFmtId="0" fontId="33" fillId="0" borderId="20" xfId="0" applyFont="1" applyBorder="1" applyAlignment="1">
      <alignment horizontal="left" vertical="center" wrapText="1"/>
    </xf>
    <xf numFmtId="0" fontId="34" fillId="2" borderId="12" xfId="0" applyFont="1" applyFill="1" applyBorder="1" applyAlignment="1">
      <alignment horizontal="center" vertical="center" wrapText="1"/>
    </xf>
    <xf numFmtId="0" fontId="34" fillId="2" borderId="13" xfId="0" applyFont="1" applyFill="1" applyBorder="1" applyAlignment="1">
      <alignment horizontal="center" vertical="center" wrapText="1"/>
    </xf>
    <xf numFmtId="0" fontId="34" fillId="2" borderId="4" xfId="0" applyFont="1" applyFill="1" applyBorder="1" applyAlignment="1">
      <alignment horizontal="center" vertical="center" wrapText="1"/>
    </xf>
    <xf numFmtId="0" fontId="34" fillId="2" borderId="6" xfId="0" applyFont="1" applyFill="1" applyBorder="1" applyAlignment="1">
      <alignment horizontal="center" vertical="center" wrapText="1"/>
    </xf>
    <xf numFmtId="0" fontId="34" fillId="2" borderId="16" xfId="0" applyFont="1" applyFill="1" applyBorder="1" applyAlignment="1">
      <alignment horizontal="center" vertical="center" wrapText="1"/>
    </xf>
    <xf numFmtId="0" fontId="34" fillId="2" borderId="18" xfId="0" applyFont="1" applyFill="1" applyBorder="1" applyAlignment="1">
      <alignment horizontal="center" vertical="center" wrapText="1"/>
    </xf>
    <xf numFmtId="0" fontId="55" fillId="0" borderId="5" xfId="5" applyFont="1" applyBorder="1" applyAlignment="1">
      <alignment horizontal="center" vertical="top"/>
    </xf>
    <xf numFmtId="0" fontId="67" fillId="15" borderId="19" xfId="5" applyFont="1" applyFill="1" applyBorder="1" applyAlignment="1">
      <alignment horizontal="center" vertical="top" wrapText="1"/>
    </xf>
    <xf numFmtId="0" fontId="67" fillId="15" borderId="2" xfId="5" applyFont="1" applyFill="1" applyBorder="1" applyAlignment="1">
      <alignment horizontal="center" vertical="top" wrapText="1"/>
    </xf>
    <xf numFmtId="0" fontId="67" fillId="15" borderId="20" xfId="5" applyFont="1" applyFill="1" applyBorder="1" applyAlignment="1">
      <alignment horizontal="center" vertical="top" wrapText="1"/>
    </xf>
    <xf numFmtId="0" fontId="40" fillId="13" borderId="19" xfId="5" applyFill="1" applyBorder="1" applyAlignment="1">
      <alignment horizontal="center" wrapText="1"/>
    </xf>
    <xf numFmtId="0" fontId="40" fillId="13" borderId="2" xfId="5" applyFill="1" applyBorder="1" applyAlignment="1">
      <alignment horizontal="center" wrapText="1"/>
    </xf>
    <xf numFmtId="0" fontId="40" fillId="13" borderId="20" xfId="5" applyFill="1" applyBorder="1" applyAlignment="1">
      <alignment horizontal="center" wrapText="1"/>
    </xf>
    <xf numFmtId="0" fontId="17" fillId="0" borderId="50" xfId="5" applyFont="1" applyBorder="1" applyAlignment="1">
      <alignment horizontal="center" vertical="top" wrapText="1"/>
    </xf>
    <xf numFmtId="0" fontId="67" fillId="15" borderId="19" xfId="5" applyFont="1" applyFill="1" applyBorder="1" applyAlignment="1">
      <alignment horizontal="center" vertical="center" wrapText="1"/>
    </xf>
    <xf numFmtId="0" fontId="67" fillId="15" borderId="2" xfId="5" applyFont="1" applyFill="1" applyBorder="1" applyAlignment="1">
      <alignment horizontal="center" vertical="center" wrapText="1"/>
    </xf>
    <xf numFmtId="0" fontId="67" fillId="15" borderId="20" xfId="5" applyFont="1" applyFill="1" applyBorder="1" applyAlignment="1">
      <alignment horizontal="center" vertical="center" wrapText="1"/>
    </xf>
    <xf numFmtId="0" fontId="17" fillId="0" borderId="49" xfId="5" applyFont="1" applyBorder="1" applyAlignment="1">
      <alignment horizontal="center" vertical="top" wrapText="1"/>
    </xf>
    <xf numFmtId="0" fontId="17" fillId="0" borderId="14" xfId="5" applyFont="1" applyBorder="1" applyAlignment="1">
      <alignment horizontal="left" vertical="center" wrapText="1"/>
    </xf>
    <xf numFmtId="0" fontId="17" fillId="0" borderId="0" xfId="5" applyFont="1" applyAlignment="1">
      <alignment horizontal="left" vertical="center" wrapText="1"/>
    </xf>
    <xf numFmtId="0" fontId="19" fillId="0" borderId="14" xfId="5" applyFont="1" applyBorder="1" applyAlignment="1">
      <alignment horizontal="left" vertical="top" wrapText="1"/>
    </xf>
    <xf numFmtId="0" fontId="19" fillId="0" borderId="0" xfId="5" applyFont="1" applyAlignment="1">
      <alignment horizontal="left" vertical="top" wrapText="1"/>
    </xf>
    <xf numFmtId="0" fontId="15" fillId="0" borderId="14" xfId="5" applyFont="1" applyBorder="1" applyAlignment="1">
      <alignment horizontal="left" vertical="center" wrapText="1"/>
    </xf>
    <xf numFmtId="0" fontId="15" fillId="0" borderId="0" xfId="5" applyFont="1" applyAlignment="1">
      <alignment horizontal="left" vertical="center" wrapText="1"/>
    </xf>
    <xf numFmtId="0" fontId="15" fillId="4" borderId="39" xfId="5" applyFont="1" applyFill="1" applyBorder="1" applyAlignment="1">
      <alignment horizontal="left" vertical="center" wrapText="1" indent="1"/>
    </xf>
    <xf numFmtId="0" fontId="15" fillId="4" borderId="40" xfId="5" applyFont="1" applyFill="1" applyBorder="1" applyAlignment="1">
      <alignment horizontal="left" vertical="center" wrapText="1" indent="1"/>
    </xf>
    <xf numFmtId="0" fontId="22" fillId="0" borderId="48" xfId="5" applyFont="1" applyBorder="1" applyAlignment="1">
      <alignment horizontal="right" vertical="top" wrapText="1"/>
    </xf>
    <xf numFmtId="0" fontId="40" fillId="0" borderId="41" xfId="5" applyBorder="1" applyAlignment="1">
      <alignment horizontal="right" vertical="top" wrapText="1"/>
    </xf>
    <xf numFmtId="0" fontId="40" fillId="0" borderId="40" xfId="5" applyBorder="1" applyAlignment="1">
      <alignment horizontal="right" vertical="top" wrapText="1"/>
    </xf>
    <xf numFmtId="0" fontId="15" fillId="0" borderId="47" xfId="5" applyFont="1" applyBorder="1" applyAlignment="1">
      <alignment horizontal="center" vertical="center" wrapText="1"/>
    </xf>
    <xf numFmtId="0" fontId="15" fillId="0" borderId="38" xfId="5" applyFont="1" applyBorder="1" applyAlignment="1">
      <alignment horizontal="left" vertical="center" wrapText="1" indent="1"/>
    </xf>
    <xf numFmtId="0" fontId="18" fillId="0" borderId="38" xfId="5" applyFont="1" applyBorder="1" applyAlignment="1">
      <alignment horizontal="left" vertical="top" wrapText="1"/>
    </xf>
    <xf numFmtId="0" fontId="31" fillId="0" borderId="19"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20" xfId="0" applyFont="1" applyBorder="1" applyAlignment="1">
      <alignment horizontal="center" vertical="center" wrapText="1"/>
    </xf>
    <xf numFmtId="0" fontId="34" fillId="2" borderId="19" xfId="0" applyFont="1" applyFill="1" applyBorder="1" applyAlignment="1">
      <alignment horizontal="center" vertical="top" wrapText="1"/>
    </xf>
    <xf numFmtId="0" fontId="34" fillId="2" borderId="2" xfId="0" applyFont="1" applyFill="1" applyBorder="1" applyAlignment="1">
      <alignment horizontal="center" vertical="top" wrapText="1"/>
    </xf>
    <xf numFmtId="0" fontId="34" fillId="2" borderId="20" xfId="0" applyFont="1" applyFill="1" applyBorder="1" applyAlignment="1">
      <alignment horizontal="center" vertical="top" wrapText="1"/>
    </xf>
    <xf numFmtId="0" fontId="40" fillId="0" borderId="4" xfId="5" applyBorder="1" applyAlignment="1">
      <alignment horizontal="center" vertical="top"/>
    </xf>
    <xf numFmtId="0" fontId="40" fillId="0" borderId="5" xfId="5" applyBorder="1" applyAlignment="1">
      <alignment horizontal="center" vertical="top"/>
    </xf>
    <xf numFmtId="0" fontId="40" fillId="0" borderId="6" xfId="5" applyBorder="1" applyAlignment="1">
      <alignment horizontal="center" vertical="top"/>
    </xf>
    <xf numFmtId="0" fontId="33" fillId="2" borderId="12" xfId="0" applyFont="1" applyFill="1" applyBorder="1" applyAlignment="1">
      <alignment horizontal="center" vertical="center" wrapText="1"/>
    </xf>
    <xf numFmtId="0" fontId="33" fillId="2" borderId="13" xfId="0" applyFont="1" applyFill="1" applyBorder="1" applyAlignment="1">
      <alignment horizontal="center" vertical="center" wrapText="1"/>
    </xf>
    <xf numFmtId="0" fontId="30" fillId="0" borderId="0" xfId="0" applyFont="1" applyAlignment="1">
      <alignment horizontal="center"/>
    </xf>
    <xf numFmtId="0" fontId="31" fillId="0" borderId="19" xfId="0" applyFont="1" applyBorder="1" applyAlignment="1">
      <alignment horizontal="left" vertical="center" wrapText="1"/>
    </xf>
    <xf numFmtId="0" fontId="31" fillId="0" borderId="2" xfId="0" applyFont="1" applyBorder="1" applyAlignment="1">
      <alignment horizontal="left" vertical="center" wrapText="1"/>
    </xf>
    <xf numFmtId="0" fontId="31" fillId="0" borderId="20" xfId="0" applyFont="1" applyBorder="1" applyAlignment="1">
      <alignment horizontal="left" vertical="center" wrapText="1"/>
    </xf>
    <xf numFmtId="166" fontId="33" fillId="0" borderId="19" xfId="0" applyNumberFormat="1" applyFont="1" applyBorder="1" applyAlignment="1">
      <alignment horizontal="center" vertical="center" wrapText="1"/>
    </xf>
    <xf numFmtId="166" fontId="33" fillId="0" borderId="2" xfId="0" applyNumberFormat="1" applyFont="1" applyBorder="1" applyAlignment="1">
      <alignment horizontal="center" vertical="center" wrapText="1"/>
    </xf>
    <xf numFmtId="166" fontId="33" fillId="0" borderId="20" xfId="0" applyNumberFormat="1" applyFont="1" applyBorder="1" applyAlignment="1">
      <alignment horizontal="center" vertical="center" wrapText="1"/>
    </xf>
    <xf numFmtId="0" fontId="78" fillId="0" borderId="1" xfId="0" applyFont="1" applyBorder="1" applyAlignment="1">
      <alignment horizontal="center" vertical="center" wrapText="1"/>
    </xf>
    <xf numFmtId="0" fontId="66" fillId="0" borderId="1" xfId="0" applyFont="1" applyBorder="1" applyAlignment="1">
      <alignment horizontal="center" wrapText="1"/>
    </xf>
    <xf numFmtId="0" fontId="69" fillId="0" borderId="1" xfId="0" applyFont="1" applyBorder="1" applyAlignment="1">
      <alignment horizontal="left" wrapText="1"/>
    </xf>
    <xf numFmtId="10" fontId="66" fillId="0" borderId="1" xfId="0" applyNumberFormat="1" applyFont="1" applyBorder="1" applyAlignment="1">
      <alignment horizontal="center" vertical="center" wrapText="1"/>
    </xf>
    <xf numFmtId="0" fontId="79" fillId="0" borderId="1" xfId="0" applyFont="1" applyBorder="1" applyAlignment="1">
      <alignment horizontal="center" vertical="top" wrapText="1"/>
    </xf>
    <xf numFmtId="166" fontId="69" fillId="0" borderId="1" xfId="0" applyNumberFormat="1" applyFont="1" applyBorder="1" applyAlignment="1">
      <alignment horizontal="left" vertical="center" wrapText="1"/>
    </xf>
    <xf numFmtId="0" fontId="69" fillId="0" borderId="1" xfId="0" applyFont="1" applyBorder="1" applyAlignment="1">
      <alignment horizontal="center" wrapText="1"/>
    </xf>
    <xf numFmtId="0" fontId="69" fillId="2" borderId="1" xfId="0" applyFont="1" applyFill="1" applyBorder="1" applyAlignment="1">
      <alignment horizontal="center" vertical="center" wrapText="1"/>
    </xf>
    <xf numFmtId="0" fontId="69" fillId="4" borderId="14" xfId="0" applyFont="1" applyFill="1" applyBorder="1" applyAlignment="1">
      <alignment horizontal="right" vertical="top" wrapText="1"/>
    </xf>
    <xf numFmtId="0" fontId="69" fillId="4" borderId="0" xfId="0" applyFont="1" applyFill="1" applyAlignment="1">
      <alignment horizontal="right" vertical="top" wrapText="1"/>
    </xf>
    <xf numFmtId="0" fontId="69" fillId="4" borderId="0" xfId="0" applyFont="1" applyFill="1" applyAlignment="1">
      <alignment horizontal="left" vertical="top" wrapText="1"/>
    </xf>
    <xf numFmtId="166" fontId="69" fillId="4" borderId="0" xfId="0" applyNumberFormat="1" applyFont="1" applyFill="1" applyAlignment="1">
      <alignment horizontal="right" vertical="center" wrapText="1" indent="1"/>
    </xf>
    <xf numFmtId="166" fontId="69" fillId="4" borderId="15" xfId="0" applyNumberFormat="1" applyFont="1" applyFill="1" applyBorder="1" applyAlignment="1">
      <alignment horizontal="right" vertical="center" wrapText="1" indent="1"/>
    </xf>
    <xf numFmtId="0" fontId="14" fillId="2" borderId="0" xfId="0" applyFont="1" applyFill="1" applyAlignment="1">
      <alignment horizontal="center" vertical="top" wrapText="1"/>
    </xf>
    <xf numFmtId="0" fontId="0" fillId="0" borderId="0" xfId="0"/>
    <xf numFmtId="0" fontId="79" fillId="0" borderId="1" xfId="0" applyFont="1" applyBorder="1" applyAlignment="1">
      <alignment horizontal="center" wrapText="1"/>
    </xf>
    <xf numFmtId="0" fontId="79" fillId="0" borderId="1" xfId="0" applyFont="1" applyBorder="1"/>
    <xf numFmtId="0" fontId="66" fillId="4" borderId="19" xfId="0" applyFont="1" applyFill="1" applyBorder="1" applyAlignment="1">
      <alignment horizontal="left" vertical="center" wrapText="1"/>
    </xf>
    <xf numFmtId="0" fontId="66" fillId="4" borderId="2" xfId="0" applyFont="1" applyFill="1" applyBorder="1" applyAlignment="1">
      <alignment horizontal="left" vertical="center" wrapText="1"/>
    </xf>
    <xf numFmtId="0" fontId="66" fillId="4" borderId="20" xfId="0" applyFont="1" applyFill="1" applyBorder="1" applyAlignment="1">
      <alignment horizontal="left" vertical="center" wrapText="1"/>
    </xf>
    <xf numFmtId="0" fontId="66" fillId="0" borderId="19" xfId="0" applyFont="1" applyBorder="1" applyAlignment="1">
      <alignment horizontal="left" vertical="center" wrapText="1"/>
    </xf>
    <xf numFmtId="0" fontId="66" fillId="0" borderId="2" xfId="0" applyFont="1" applyBorder="1" applyAlignment="1">
      <alignment horizontal="left" vertical="center" wrapText="1"/>
    </xf>
    <xf numFmtId="0" fontId="66" fillId="0" borderId="20" xfId="0" applyFont="1" applyBorder="1" applyAlignment="1">
      <alignment horizontal="left" vertical="center" wrapText="1"/>
    </xf>
    <xf numFmtId="0" fontId="69" fillId="13" borderId="19" xfId="0" applyFont="1" applyFill="1" applyBorder="1" applyAlignment="1">
      <alignment horizontal="center" vertical="center" wrapText="1"/>
    </xf>
    <xf numFmtId="0" fontId="69" fillId="13" borderId="2" xfId="0" applyFont="1" applyFill="1" applyBorder="1" applyAlignment="1">
      <alignment horizontal="center" vertical="center" wrapText="1"/>
    </xf>
    <xf numFmtId="0" fontId="69" fillId="13" borderId="20" xfId="0" applyFont="1" applyFill="1" applyBorder="1" applyAlignment="1">
      <alignment horizontal="center" vertical="center" wrapText="1"/>
    </xf>
    <xf numFmtId="0" fontId="69" fillId="14" borderId="19" xfId="0" applyFont="1" applyFill="1" applyBorder="1" applyAlignment="1">
      <alignment horizontal="left" vertical="center" wrapText="1"/>
    </xf>
    <xf numFmtId="0" fontId="69" fillId="14" borderId="2" xfId="0" applyFont="1" applyFill="1" applyBorder="1" applyAlignment="1">
      <alignment horizontal="left" vertical="center" wrapText="1"/>
    </xf>
    <xf numFmtId="0" fontId="69" fillId="14" borderId="20" xfId="0" applyFont="1" applyFill="1" applyBorder="1" applyAlignment="1">
      <alignment horizontal="left" vertical="center" wrapText="1"/>
    </xf>
    <xf numFmtId="0" fontId="79" fillId="0" borderId="14" xfId="0" applyFont="1" applyBorder="1" applyAlignment="1">
      <alignment horizontal="center" vertical="top" wrapText="1"/>
    </xf>
    <xf numFmtId="0" fontId="79" fillId="0" borderId="0" xfId="0" applyFont="1" applyAlignment="1">
      <alignment horizontal="center" vertical="top" wrapText="1"/>
    </xf>
    <xf numFmtId="0" fontId="79" fillId="0" borderId="15" xfId="0" applyFont="1" applyBorder="1" applyAlignment="1">
      <alignment horizontal="center" vertical="top" wrapText="1"/>
    </xf>
    <xf numFmtId="0" fontId="69" fillId="2" borderId="4" xfId="0" applyFont="1" applyFill="1" applyBorder="1" applyAlignment="1">
      <alignment horizontal="center" vertical="center" wrapText="1"/>
    </xf>
    <xf numFmtId="0" fontId="69" fillId="2" borderId="6" xfId="0" applyFont="1" applyFill="1" applyBorder="1" applyAlignment="1">
      <alignment horizontal="center" vertical="center" wrapText="1"/>
    </xf>
    <xf numFmtId="0" fontId="69" fillId="2" borderId="16" xfId="0" applyFont="1" applyFill="1" applyBorder="1" applyAlignment="1">
      <alignment horizontal="center" vertical="center" wrapText="1"/>
    </xf>
    <xf numFmtId="0" fontId="69" fillId="2" borderId="18" xfId="0" applyFont="1" applyFill="1" applyBorder="1" applyAlignment="1">
      <alignment horizontal="center" vertical="center" wrapText="1"/>
    </xf>
    <xf numFmtId="0" fontId="79" fillId="0" borderId="14" xfId="0" applyFont="1" applyBorder="1" applyAlignment="1">
      <alignment horizontal="center" wrapText="1"/>
    </xf>
    <xf numFmtId="0" fontId="73" fillId="0" borderId="0" xfId="0" applyFont="1"/>
    <xf numFmtId="0" fontId="73" fillId="0" borderId="15" xfId="0" applyFont="1" applyBorder="1"/>
    <xf numFmtId="0" fontId="79" fillId="3" borderId="19" xfId="0" applyFont="1" applyFill="1" applyBorder="1" applyAlignment="1">
      <alignment horizontal="center" vertical="center" wrapText="1"/>
    </xf>
    <xf numFmtId="0" fontId="79" fillId="3" borderId="2" xfId="0" applyFont="1" applyFill="1" applyBorder="1" applyAlignment="1">
      <alignment horizontal="center" vertical="center" wrapText="1"/>
    </xf>
    <xf numFmtId="0" fontId="79" fillId="3" borderId="20" xfId="0" applyFont="1" applyFill="1" applyBorder="1" applyAlignment="1">
      <alignment horizontal="center" vertical="center" wrapText="1"/>
    </xf>
    <xf numFmtId="0" fontId="69" fillId="13" borderId="19" xfId="0" applyFont="1" applyFill="1" applyBorder="1" applyAlignment="1">
      <alignment horizontal="left" vertical="center" wrapText="1"/>
    </xf>
    <xf numFmtId="0" fontId="69" fillId="13" borderId="2" xfId="0" applyFont="1" applyFill="1" applyBorder="1" applyAlignment="1">
      <alignment horizontal="left" vertical="center" wrapText="1"/>
    </xf>
    <xf numFmtId="0" fontId="69" fillId="13" borderId="20" xfId="0" applyFont="1" applyFill="1" applyBorder="1" applyAlignment="1">
      <alignment horizontal="left" vertical="center" wrapText="1"/>
    </xf>
    <xf numFmtId="0" fontId="11" fillId="2" borderId="0" xfId="0" applyFont="1" applyFill="1" applyAlignment="1">
      <alignment horizontal="right" vertical="top" wrapText="1"/>
    </xf>
    <xf numFmtId="0" fontId="69" fillId="4" borderId="15" xfId="0" applyFont="1" applyFill="1" applyBorder="1" applyAlignment="1">
      <alignment horizontal="right" vertical="top" wrapText="1"/>
    </xf>
    <xf numFmtId="0" fontId="66" fillId="14" borderId="19" xfId="0" applyFont="1" applyFill="1" applyBorder="1" applyAlignment="1">
      <alignment horizontal="center" vertical="center" wrapText="1"/>
    </xf>
    <xf numFmtId="0" fontId="66" fillId="14" borderId="2" xfId="0" applyFont="1" applyFill="1" applyBorder="1" applyAlignment="1">
      <alignment horizontal="center" vertical="center" wrapText="1"/>
    </xf>
    <xf numFmtId="0" fontId="66" fillId="14" borderId="20" xfId="0" applyFont="1" applyFill="1" applyBorder="1" applyAlignment="1">
      <alignment horizontal="center" vertical="center" wrapText="1"/>
    </xf>
    <xf numFmtId="0" fontId="64" fillId="0" borderId="1" xfId="0" applyFont="1" applyBorder="1" applyAlignment="1">
      <alignment horizontal="center" vertical="center" wrapText="1"/>
    </xf>
    <xf numFmtId="0" fontId="12" fillId="0" borderId="1" xfId="0" applyFont="1" applyBorder="1" applyAlignment="1">
      <alignment horizontal="center" wrapText="1"/>
    </xf>
    <xf numFmtId="0" fontId="11" fillId="0" borderId="1" xfId="0" applyFont="1" applyBorder="1" applyAlignment="1">
      <alignment horizontal="left" wrapText="1"/>
    </xf>
    <xf numFmtId="166" fontId="11" fillId="0" borderId="1" xfId="0" applyNumberFormat="1" applyFont="1" applyBorder="1" applyAlignment="1">
      <alignment horizontal="left" vertical="center" wrapText="1"/>
    </xf>
    <xf numFmtId="0" fontId="11" fillId="0" borderId="1" xfId="0" applyFont="1" applyBorder="1" applyAlignment="1">
      <alignment horizontal="center" wrapText="1"/>
    </xf>
    <xf numFmtId="166" fontId="11" fillId="0" borderId="12" xfId="0" applyNumberFormat="1" applyFont="1" applyBorder="1" applyAlignment="1">
      <alignment horizontal="center" vertical="center" wrapText="1"/>
    </xf>
    <xf numFmtId="166" fontId="11" fillId="0" borderId="23" xfId="0" applyNumberFormat="1" applyFont="1" applyBorder="1" applyAlignment="1">
      <alignment horizontal="center" vertical="center" wrapText="1"/>
    </xf>
    <xf numFmtId="166" fontId="11" fillId="0" borderId="13" xfId="0" applyNumberFormat="1" applyFont="1" applyBorder="1" applyAlignment="1">
      <alignment horizontal="center" vertical="center" wrapText="1"/>
    </xf>
    <xf numFmtId="0" fontId="10" fillId="2" borderId="17" xfId="0" applyFont="1" applyFill="1" applyBorder="1" applyAlignment="1">
      <alignment horizontal="center" vertical="top" wrapText="1"/>
    </xf>
    <xf numFmtId="0" fontId="10" fillId="2" borderId="18" xfId="0" applyFont="1" applyFill="1" applyBorder="1" applyAlignment="1">
      <alignment horizontal="center" vertical="top" wrapText="1"/>
    </xf>
    <xf numFmtId="0" fontId="11" fillId="2" borderId="4" xfId="0" applyFont="1" applyFill="1" applyBorder="1" applyAlignment="1">
      <alignment horizontal="left" vertical="center" wrapText="1"/>
    </xf>
    <xf numFmtId="0" fontId="11" fillId="2" borderId="5" xfId="0" applyFont="1" applyFill="1" applyBorder="1" applyAlignment="1">
      <alignment horizontal="left" vertical="center" wrapText="1"/>
    </xf>
    <xf numFmtId="0" fontId="11" fillId="2" borderId="16"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51" fillId="2" borderId="0" xfId="0" applyFont="1" applyFill="1" applyAlignment="1">
      <alignment horizontal="center" wrapText="1"/>
    </xf>
    <xf numFmtId="0" fontId="54" fillId="0" borderId="0" xfId="0" applyFont="1"/>
    <xf numFmtId="0" fontId="53" fillId="4" borderId="12" xfId="0" applyFont="1" applyFill="1" applyBorder="1" applyAlignment="1">
      <alignment horizontal="center" vertical="center" wrapText="1"/>
    </xf>
    <xf numFmtId="0" fontId="53" fillId="4" borderId="13" xfId="0" applyFont="1" applyFill="1" applyBorder="1" applyAlignment="1">
      <alignment horizontal="center" vertical="center" wrapText="1"/>
    </xf>
    <xf numFmtId="0" fontId="53" fillId="4" borderId="4" xfId="0" applyFont="1" applyFill="1" applyBorder="1" applyAlignment="1">
      <alignment horizontal="left" vertical="center" wrapText="1" indent="1"/>
    </xf>
    <xf numFmtId="0" fontId="53" fillId="4" borderId="16" xfId="0" applyFont="1" applyFill="1" applyBorder="1" applyAlignment="1">
      <alignment horizontal="left" vertical="center" wrapText="1" indent="1"/>
    </xf>
    <xf numFmtId="0" fontId="53" fillId="4" borderId="12" xfId="0" applyFont="1" applyFill="1" applyBorder="1" applyAlignment="1">
      <alignment horizontal="left" vertical="center" wrapText="1" indent="1"/>
    </xf>
    <xf numFmtId="0" fontId="53" fillId="4" borderId="13" xfId="0" applyFont="1" applyFill="1" applyBorder="1" applyAlignment="1">
      <alignment horizontal="left" vertical="center" wrapText="1" indent="1"/>
    </xf>
    <xf numFmtId="0" fontId="53" fillId="2" borderId="1" xfId="0" applyFont="1" applyFill="1" applyBorder="1" applyAlignment="1">
      <alignment horizontal="right" vertical="center" wrapText="1" indent="1"/>
    </xf>
    <xf numFmtId="0" fontId="51" fillId="2" borderId="0" xfId="0" applyFont="1" applyFill="1" applyAlignment="1">
      <alignment horizontal="center" vertical="top" wrapText="1"/>
    </xf>
    <xf numFmtId="0" fontId="51" fillId="2" borderId="8" xfId="0" applyFont="1" applyFill="1" applyBorder="1" applyAlignment="1">
      <alignment horizontal="center" vertical="top" wrapText="1"/>
    </xf>
    <xf numFmtId="0" fontId="53" fillId="2" borderId="1" xfId="0" applyFont="1" applyFill="1" applyBorder="1" applyAlignment="1">
      <alignment horizontal="center" vertical="center" wrapText="1"/>
    </xf>
    <xf numFmtId="10" fontId="58" fillId="0" borderId="1" xfId="0" applyNumberFormat="1" applyFont="1" applyBorder="1" applyAlignment="1">
      <alignment horizontal="center" vertical="center" wrapText="1"/>
    </xf>
    <xf numFmtId="0" fontId="49" fillId="0" borderId="22" xfId="0" applyFont="1" applyBorder="1" applyAlignment="1">
      <alignment horizontal="left" wrapText="1"/>
    </xf>
    <xf numFmtId="0" fontId="49" fillId="0" borderId="1" xfId="0" applyFont="1" applyBorder="1" applyAlignment="1">
      <alignment horizontal="left" wrapText="1"/>
    </xf>
    <xf numFmtId="0" fontId="58" fillId="0" borderId="28" xfId="0" applyFont="1" applyBorder="1" applyAlignment="1">
      <alignment horizontal="center" wrapText="1"/>
    </xf>
    <xf numFmtId="0" fontId="58" fillId="0" borderId="29" xfId="0" applyFont="1" applyBorder="1" applyAlignment="1">
      <alignment horizontal="center" wrapText="1"/>
    </xf>
    <xf numFmtId="0" fontId="58" fillId="0" borderId="1" xfId="0" applyFont="1" applyBorder="1" applyAlignment="1">
      <alignment horizontal="center" wrapText="1"/>
    </xf>
    <xf numFmtId="0" fontId="58" fillId="0" borderId="3" xfId="0" applyFont="1" applyBorder="1" applyAlignment="1">
      <alignment horizontal="center" wrapText="1"/>
    </xf>
    <xf numFmtId="166" fontId="49" fillId="0" borderId="1" xfId="0" applyNumberFormat="1" applyFont="1" applyBorder="1" applyAlignment="1">
      <alignment horizontal="left" vertical="center" wrapText="1"/>
    </xf>
    <xf numFmtId="166" fontId="49" fillId="0" borderId="3" xfId="0" applyNumberFormat="1" applyFont="1" applyBorder="1" applyAlignment="1">
      <alignment horizontal="left" vertical="center" wrapText="1"/>
    </xf>
    <xf numFmtId="0" fontId="54" fillId="0" borderId="0" xfId="0" applyFont="1" applyAlignment="1">
      <alignment horizontal="center"/>
    </xf>
    <xf numFmtId="0" fontId="57" fillId="0" borderId="27" xfId="0" applyFont="1" applyBorder="1" applyAlignment="1">
      <alignment horizontal="center" vertical="center" wrapText="1"/>
    </xf>
    <xf numFmtId="0" fontId="57" fillId="0" borderId="28" xfId="0" applyFont="1" applyBorder="1" applyAlignment="1">
      <alignment horizontal="center" vertical="center" wrapText="1"/>
    </xf>
    <xf numFmtId="0" fontId="57" fillId="0" borderId="22" xfId="0" applyFont="1" applyBorder="1" applyAlignment="1">
      <alignment horizontal="center" vertical="center" wrapText="1"/>
    </xf>
    <xf numFmtId="0" fontId="57" fillId="0" borderId="1" xfId="0" applyFont="1" applyBorder="1" applyAlignment="1">
      <alignment horizontal="center" vertical="center" wrapText="1"/>
    </xf>
    <xf numFmtId="0" fontId="49" fillId="0" borderId="1" xfId="0" applyFont="1" applyBorder="1" applyAlignment="1">
      <alignment horizontal="center" wrapText="1"/>
    </xf>
    <xf numFmtId="0" fontId="49" fillId="0" borderId="3" xfId="0" applyFont="1" applyBorder="1" applyAlignment="1">
      <alignment horizontal="center" wrapText="1"/>
    </xf>
    <xf numFmtId="0" fontId="51" fillId="2" borderId="7" xfId="0" applyFont="1" applyFill="1" applyBorder="1" applyAlignment="1">
      <alignment horizontal="center" wrapText="1"/>
    </xf>
    <xf numFmtId="0" fontId="54" fillId="0" borderId="8" xfId="0" applyFont="1" applyBorder="1"/>
    <xf numFmtId="0" fontId="53" fillId="2" borderId="1" xfId="0" applyFont="1" applyFill="1" applyBorder="1" applyAlignment="1">
      <alignment horizontal="center" wrapText="1"/>
    </xf>
    <xf numFmtId="0" fontId="53" fillId="2" borderId="4" xfId="0" applyFont="1" applyFill="1" applyBorder="1" applyAlignment="1">
      <alignment horizontal="center" vertical="center" wrapText="1"/>
    </xf>
    <xf numFmtId="0" fontId="53" fillId="2" borderId="5" xfId="0" applyFont="1" applyFill="1" applyBorder="1" applyAlignment="1">
      <alignment horizontal="center" vertical="center" wrapText="1"/>
    </xf>
    <xf numFmtId="0" fontId="53" fillId="2" borderId="6" xfId="0" applyFont="1" applyFill="1" applyBorder="1" applyAlignment="1">
      <alignment horizontal="center" vertical="center" wrapText="1"/>
    </xf>
    <xf numFmtId="0" fontId="53" fillId="2" borderId="16" xfId="0" applyFont="1" applyFill="1" applyBorder="1" applyAlignment="1">
      <alignment horizontal="center" vertical="center" wrapText="1"/>
    </xf>
    <xf numFmtId="0" fontId="53" fillId="2" borderId="17" xfId="0" applyFont="1" applyFill="1" applyBorder="1" applyAlignment="1">
      <alignment horizontal="center" vertical="center" wrapText="1"/>
    </xf>
    <xf numFmtId="0" fontId="53" fillId="2" borderId="18" xfId="0" applyFont="1" applyFill="1" applyBorder="1" applyAlignment="1">
      <alignment horizontal="center" vertical="center" wrapText="1"/>
    </xf>
    <xf numFmtId="0" fontId="51" fillId="2" borderId="33" xfId="0" applyFont="1" applyFill="1" applyBorder="1" applyAlignment="1">
      <alignment horizontal="left" vertical="top" wrapText="1"/>
    </xf>
    <xf numFmtId="0" fontId="52" fillId="9" borderId="33" xfId="0" applyFont="1" applyFill="1" applyBorder="1" applyAlignment="1">
      <alignment horizontal="left" vertical="top" wrapText="1"/>
    </xf>
    <xf numFmtId="0" fontId="53" fillId="2" borderId="22" xfId="0" applyFont="1" applyFill="1" applyBorder="1" applyAlignment="1">
      <alignment horizontal="center" vertical="center" wrapText="1"/>
    </xf>
    <xf numFmtId="0" fontId="52" fillId="10" borderId="33" xfId="0" applyFont="1" applyFill="1" applyBorder="1" applyAlignment="1">
      <alignment horizontal="left" vertical="top" wrapText="1"/>
    </xf>
    <xf numFmtId="0" fontId="52" fillId="2" borderId="0" xfId="0" applyFont="1" applyFill="1" applyAlignment="1">
      <alignment horizontal="right" vertical="top" wrapText="1"/>
    </xf>
    <xf numFmtId="0" fontId="52" fillId="11" borderId="33" xfId="0" applyFont="1" applyFill="1" applyBorder="1" applyAlignment="1">
      <alignment horizontal="left" vertical="top" wrapText="1"/>
    </xf>
    <xf numFmtId="0" fontId="53" fillId="2" borderId="7" xfId="0" applyFont="1" applyFill="1" applyBorder="1" applyAlignment="1">
      <alignment horizontal="right" vertical="top" wrapText="1"/>
    </xf>
    <xf numFmtId="0" fontId="53" fillId="2" borderId="0" xfId="0" applyFont="1" applyFill="1" applyAlignment="1">
      <alignment horizontal="right" vertical="top" wrapText="1"/>
    </xf>
    <xf numFmtId="0" fontId="53" fillId="2" borderId="0" xfId="0" applyFont="1" applyFill="1" applyAlignment="1">
      <alignment horizontal="left" vertical="top" wrapText="1"/>
    </xf>
    <xf numFmtId="4" fontId="53" fillId="2" borderId="0" xfId="0" applyNumberFormat="1" applyFont="1" applyFill="1" applyAlignment="1">
      <alignment horizontal="right" vertical="top" wrapText="1"/>
    </xf>
    <xf numFmtId="0" fontId="51" fillId="2" borderId="24" xfId="0" applyFont="1" applyFill="1" applyBorder="1" applyAlignment="1">
      <alignment horizontal="center" wrapText="1"/>
    </xf>
    <xf numFmtId="0" fontId="54" fillId="0" borderId="25" xfId="0" applyFont="1" applyBorder="1"/>
    <xf numFmtId="0" fontId="54" fillId="0" borderId="26" xfId="0" applyFont="1" applyBorder="1"/>
    <xf numFmtId="0" fontId="52" fillId="2" borderId="0" xfId="0" applyFont="1" applyFill="1" applyAlignment="1">
      <alignment horizontal="center" vertical="top" wrapText="1"/>
    </xf>
    <xf numFmtId="0" fontId="53" fillId="2" borderId="9" xfId="0" applyFont="1" applyFill="1" applyBorder="1" applyAlignment="1">
      <alignment horizontal="right" vertical="top" wrapText="1"/>
    </xf>
    <xf numFmtId="0" fontId="53" fillId="2" borderId="10" xfId="0" applyFont="1" applyFill="1" applyBorder="1" applyAlignment="1">
      <alignment horizontal="right" vertical="top" wrapText="1"/>
    </xf>
    <xf numFmtId="0" fontId="53" fillId="2" borderId="10" xfId="0" applyFont="1" applyFill="1" applyBorder="1" applyAlignment="1">
      <alignment horizontal="left" vertical="top" wrapText="1"/>
    </xf>
    <xf numFmtId="4" fontId="53" fillId="2" borderId="10" xfId="0" applyNumberFormat="1" applyFont="1" applyFill="1" applyBorder="1" applyAlignment="1">
      <alignment horizontal="right" vertical="top" wrapText="1"/>
    </xf>
    <xf numFmtId="0" fontId="59" fillId="0" borderId="1" xfId="0" applyFont="1" applyBorder="1" applyAlignment="1">
      <alignment horizontal="center" vertical="center" wrapText="1"/>
    </xf>
    <xf numFmtId="0" fontId="51" fillId="2" borderId="15" xfId="0" applyFont="1" applyFill="1" applyBorder="1" applyAlignment="1">
      <alignment horizontal="center" vertical="top" wrapText="1"/>
    </xf>
    <xf numFmtId="166" fontId="45" fillId="0" borderId="19" xfId="0" applyNumberFormat="1" applyFont="1" applyBorder="1" applyAlignment="1">
      <alignment horizontal="center" vertical="center" wrapText="1"/>
    </xf>
    <xf numFmtId="166" fontId="45" fillId="0" borderId="2" xfId="0" applyNumberFormat="1" applyFont="1" applyBorder="1" applyAlignment="1">
      <alignment horizontal="center" vertical="center" wrapText="1"/>
    </xf>
    <xf numFmtId="166" fontId="45" fillId="0" borderId="20" xfId="0" applyNumberFormat="1" applyFont="1" applyBorder="1" applyAlignment="1">
      <alignment horizontal="center" vertical="center" wrapText="1"/>
    </xf>
    <xf numFmtId="0" fontId="45" fillId="0" borderId="19" xfId="0" applyFont="1" applyBorder="1" applyAlignment="1">
      <alignment horizontal="center" vertical="center" wrapText="1"/>
    </xf>
    <xf numFmtId="0" fontId="45" fillId="0" borderId="20" xfId="0" applyFont="1" applyBorder="1" applyAlignment="1">
      <alignment horizontal="center" vertical="center" wrapText="1"/>
    </xf>
    <xf numFmtId="0" fontId="48" fillId="7" borderId="0" xfId="5" applyFont="1" applyFill="1" applyAlignment="1">
      <alignment horizontal="center" vertical="top" wrapText="1"/>
    </xf>
    <xf numFmtId="0" fontId="48" fillId="7" borderId="42" xfId="5" applyFont="1" applyFill="1" applyBorder="1" applyAlignment="1">
      <alignment horizontal="center" vertical="top" wrapText="1"/>
    </xf>
    <xf numFmtId="0" fontId="48" fillId="0" borderId="0" xfId="5" applyFont="1" applyAlignment="1">
      <alignment horizontal="center" vertical="top" wrapText="1"/>
    </xf>
    <xf numFmtId="0" fontId="48" fillId="0" borderId="42" xfId="5" applyFont="1" applyBorder="1" applyAlignment="1">
      <alignment horizontal="center" vertical="top" wrapText="1"/>
    </xf>
    <xf numFmtId="0" fontId="48" fillId="7" borderId="0" xfId="5" applyFont="1" applyFill="1" applyAlignment="1">
      <alignment horizontal="center" vertical="center" wrapText="1"/>
    </xf>
    <xf numFmtId="0" fontId="48" fillId="7" borderId="42" xfId="5" applyFont="1" applyFill="1" applyBorder="1" applyAlignment="1">
      <alignment horizontal="center" vertical="center" wrapText="1"/>
    </xf>
    <xf numFmtId="0" fontId="46" fillId="2" borderId="12" xfId="0" applyFont="1" applyFill="1" applyBorder="1" applyAlignment="1">
      <alignment horizontal="center" vertical="center" wrapText="1"/>
    </xf>
    <xf numFmtId="0" fontId="46" fillId="2" borderId="13" xfId="0" applyFont="1" applyFill="1" applyBorder="1" applyAlignment="1">
      <alignment horizontal="center" vertical="center" wrapText="1"/>
    </xf>
    <xf numFmtId="0" fontId="45" fillId="0" borderId="19" xfId="0" applyFont="1" applyBorder="1" applyAlignment="1">
      <alignment horizontal="left" wrapText="1"/>
    </xf>
    <xf numFmtId="0" fontId="45" fillId="0" borderId="2" xfId="0" applyFont="1" applyBorder="1" applyAlignment="1">
      <alignment horizontal="left" wrapText="1"/>
    </xf>
    <xf numFmtId="0" fontId="45" fillId="0" borderId="20" xfId="0" applyFont="1" applyBorder="1" applyAlignment="1">
      <alignment horizontal="left" wrapText="1"/>
    </xf>
    <xf numFmtId="0" fontId="48" fillId="0" borderId="43" xfId="5" applyFont="1" applyBorder="1" applyAlignment="1">
      <alignment horizontal="center" vertical="top" wrapText="1"/>
    </xf>
    <xf numFmtId="0" fontId="48" fillId="0" borderId="44" xfId="5" applyFont="1" applyBorder="1" applyAlignment="1">
      <alignment horizontal="center" vertical="top" wrapText="1"/>
    </xf>
    <xf numFmtId="0" fontId="48" fillId="12" borderId="45" xfId="5" applyFont="1" applyFill="1" applyBorder="1" applyAlignment="1">
      <alignment horizontal="left" vertical="top" wrapText="1" indent="2"/>
    </xf>
    <xf numFmtId="0" fontId="48" fillId="12" borderId="46" xfId="5" applyFont="1" applyFill="1" applyBorder="1" applyAlignment="1">
      <alignment horizontal="left" vertical="top" wrapText="1" indent="2"/>
    </xf>
    <xf numFmtId="0" fontId="60" fillId="0" borderId="0" xfId="5" applyFont="1" applyAlignment="1">
      <alignment horizontal="center" vertical="top" wrapText="1"/>
    </xf>
    <xf numFmtId="0" fontId="60" fillId="0" borderId="42" xfId="5" applyFont="1" applyBorder="1" applyAlignment="1">
      <alignment horizontal="center" vertical="top" wrapText="1"/>
    </xf>
    <xf numFmtId="0" fontId="46" fillId="2" borderId="12" xfId="0" applyFont="1" applyFill="1" applyBorder="1" applyAlignment="1">
      <alignment horizontal="center" wrapText="1"/>
    </xf>
    <xf numFmtId="0" fontId="46" fillId="2" borderId="13" xfId="0" applyFont="1" applyFill="1" applyBorder="1" applyAlignment="1">
      <alignment horizontal="center" wrapText="1"/>
    </xf>
    <xf numFmtId="0" fontId="46" fillId="2" borderId="4" xfId="0" applyFont="1" applyFill="1" applyBorder="1" applyAlignment="1">
      <alignment horizontal="center" vertical="center" wrapText="1"/>
    </xf>
    <xf numFmtId="0" fontId="46" fillId="2" borderId="6" xfId="0" applyFont="1" applyFill="1" applyBorder="1" applyAlignment="1">
      <alignment horizontal="center" vertical="center" wrapText="1"/>
    </xf>
    <xf numFmtId="0" fontId="46" fillId="2" borderId="16" xfId="0" applyFont="1" applyFill="1" applyBorder="1" applyAlignment="1">
      <alignment horizontal="center" vertical="center" wrapText="1"/>
    </xf>
    <xf numFmtId="0" fontId="46" fillId="2" borderId="18" xfId="0" applyFont="1" applyFill="1" applyBorder="1" applyAlignment="1">
      <alignment horizontal="center" vertical="center" wrapText="1"/>
    </xf>
    <xf numFmtId="0" fontId="60" fillId="8" borderId="0" xfId="5" applyFont="1" applyFill="1" applyAlignment="1">
      <alignment horizontal="center" vertical="top" wrapText="1"/>
    </xf>
    <xf numFmtId="0" fontId="60" fillId="8" borderId="42" xfId="5" applyFont="1" applyFill="1" applyBorder="1" applyAlignment="1">
      <alignment horizontal="center" vertical="top" wrapText="1"/>
    </xf>
    <xf numFmtId="0" fontId="48" fillId="8" borderId="0" xfId="5" applyFont="1" applyFill="1" applyAlignment="1">
      <alignment horizontal="center" vertical="top" wrapText="1"/>
    </xf>
    <xf numFmtId="0" fontId="48" fillId="8" borderId="42" xfId="5" applyFont="1" applyFill="1" applyBorder="1" applyAlignment="1">
      <alignment horizontal="center" vertical="top" wrapText="1"/>
    </xf>
    <xf numFmtId="0" fontId="24" fillId="0" borderId="0" xfId="5" applyFont="1" applyAlignment="1">
      <alignment horizontal="left" vertical="top" wrapText="1"/>
    </xf>
    <xf numFmtId="0" fontId="45" fillId="0" borderId="4" xfId="0" applyFont="1" applyBorder="1" applyAlignment="1">
      <alignment horizontal="center" vertical="center" wrapText="1"/>
    </xf>
    <xf numFmtId="0" fontId="45" fillId="0" borderId="5" xfId="0" applyFont="1" applyBorder="1" applyAlignment="1">
      <alignment horizontal="center" vertical="center" wrapText="1"/>
    </xf>
    <xf numFmtId="0" fontId="45" fillId="0" borderId="6" xfId="0" applyFont="1" applyBorder="1" applyAlignment="1">
      <alignment horizontal="center" vertical="center" wrapText="1"/>
    </xf>
    <xf numFmtId="0" fontId="45" fillId="0" borderId="14" xfId="0" applyFont="1" applyBorder="1" applyAlignment="1">
      <alignment horizontal="center" vertical="center" wrapText="1"/>
    </xf>
    <xf numFmtId="0" fontId="45" fillId="0" borderId="0" xfId="0" applyFont="1" applyAlignment="1">
      <alignment horizontal="center" vertical="center" wrapText="1"/>
    </xf>
    <xf numFmtId="0" fontId="45" fillId="0" borderId="15" xfId="0" applyFont="1" applyBorder="1" applyAlignment="1">
      <alignment horizontal="center" vertical="center" wrapText="1"/>
    </xf>
    <xf numFmtId="0" fontId="45" fillId="0" borderId="16" xfId="0" applyFont="1" applyBorder="1" applyAlignment="1">
      <alignment horizontal="center" vertical="center" wrapText="1"/>
    </xf>
    <xf numFmtId="0" fontId="45" fillId="0" borderId="17" xfId="0" applyFont="1" applyBorder="1" applyAlignment="1">
      <alignment horizontal="center" vertical="center" wrapText="1"/>
    </xf>
    <xf numFmtId="0" fontId="45" fillId="0" borderId="18" xfId="0" applyFont="1" applyBorder="1" applyAlignment="1">
      <alignment horizontal="center" vertical="center" wrapText="1"/>
    </xf>
    <xf numFmtId="0" fontId="61" fillId="0" borderId="17" xfId="0" applyFont="1" applyBorder="1" applyAlignment="1">
      <alignment horizontal="center"/>
    </xf>
    <xf numFmtId="10" fontId="15" fillId="0" borderId="12" xfId="0" applyNumberFormat="1" applyFont="1" applyBorder="1" applyAlignment="1">
      <alignment horizontal="right" vertical="center" wrapText="1"/>
    </xf>
    <xf numFmtId="10" fontId="43" fillId="0" borderId="23" xfId="0" applyNumberFormat="1" applyFont="1" applyBorder="1" applyAlignment="1">
      <alignment horizontal="right" vertical="center" wrapText="1"/>
    </xf>
    <xf numFmtId="10" fontId="15" fillId="0" borderId="23" xfId="0" applyNumberFormat="1" applyFont="1" applyBorder="1" applyAlignment="1">
      <alignment horizontal="right" vertical="center" wrapText="1"/>
    </xf>
  </cellXfs>
  <cellStyles count="13">
    <cellStyle name="Normal" xfId="0" builtinId="0"/>
    <cellStyle name="Normal 10" xfId="12" xr:uid="{00000000-0005-0000-0000-000001000000}"/>
    <cellStyle name="Normal 11 2 2" xfId="1" xr:uid="{00000000-0005-0000-0000-000002000000}"/>
    <cellStyle name="Normal 2" xfId="2" xr:uid="{00000000-0005-0000-0000-000003000000}"/>
    <cellStyle name="Normal 2 2 2 2" xfId="3" xr:uid="{00000000-0005-0000-0000-000004000000}"/>
    <cellStyle name="Normal 2 3" xfId="4" xr:uid="{00000000-0005-0000-0000-000005000000}"/>
    <cellStyle name="Normal 3" xfId="5" xr:uid="{00000000-0005-0000-0000-000006000000}"/>
    <cellStyle name="Normal 4" xfId="6" xr:uid="{00000000-0005-0000-0000-000007000000}"/>
    <cellStyle name="Normal 5" xfId="7" xr:uid="{00000000-0005-0000-0000-000008000000}"/>
    <cellStyle name="Normal 6" xfId="8" xr:uid="{00000000-0005-0000-0000-000009000000}"/>
    <cellStyle name="Normal 7" xfId="9" xr:uid="{00000000-0005-0000-0000-00000A000000}"/>
    <cellStyle name="Normal 8" xfId="10" xr:uid="{00000000-0005-0000-0000-00000B000000}"/>
    <cellStyle name="Normal 9" xfId="11"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3</xdr:col>
      <xdr:colOff>1394460</xdr:colOff>
      <xdr:row>31</xdr:row>
      <xdr:rowOff>140970</xdr:rowOff>
    </xdr:from>
    <xdr:to>
      <xdr:col>3</xdr:col>
      <xdr:colOff>1493520</xdr:colOff>
      <xdr:row>31</xdr:row>
      <xdr:rowOff>217170</xdr:rowOff>
    </xdr:to>
    <xdr:grpSp>
      <xdr:nvGrpSpPr>
        <xdr:cNvPr id="19426" name="Group 3">
          <a:extLst>
            <a:ext uri="{FF2B5EF4-FFF2-40B4-BE49-F238E27FC236}">
              <a16:creationId xmlns:a16="http://schemas.microsoft.com/office/drawing/2014/main" id="{00000000-0008-0000-0400-0000E24B0000}"/>
            </a:ext>
          </a:extLst>
        </xdr:cNvPr>
        <xdr:cNvGrpSpPr>
          <a:grpSpLocks/>
        </xdr:cNvGrpSpPr>
      </xdr:nvGrpSpPr>
      <xdr:grpSpPr bwMode="auto">
        <a:xfrm>
          <a:off x="5307648" y="6633845"/>
          <a:ext cx="99060" cy="76200"/>
          <a:chOff x="0" y="0"/>
          <a:chExt cx="96520" cy="78105"/>
        </a:xfrm>
      </xdr:grpSpPr>
      <xdr:sp macro="" textlink="">
        <xdr:nvSpPr>
          <xdr:cNvPr id="19429" name="Shape 4">
            <a:extLst>
              <a:ext uri="{FF2B5EF4-FFF2-40B4-BE49-F238E27FC236}">
                <a16:creationId xmlns:a16="http://schemas.microsoft.com/office/drawing/2014/main" id="{00000000-0008-0000-0400-0000E54B0000}"/>
              </a:ext>
            </a:extLst>
          </xdr:cNvPr>
          <xdr:cNvSpPr>
            <a:spLocks/>
          </xdr:cNvSpPr>
        </xdr:nvSpPr>
        <xdr:spPr bwMode="auto">
          <a:xfrm>
            <a:off x="2381" y="2381"/>
            <a:ext cx="91440" cy="73660"/>
          </a:xfrm>
          <a:custGeom>
            <a:avLst/>
            <a:gdLst>
              <a:gd name="T0" fmla="*/ 54863 w 91440"/>
              <a:gd name="T1" fmla="*/ 73151 h 73660"/>
              <a:gd name="T2" fmla="*/ 25907 w 91440"/>
              <a:gd name="T3" fmla="*/ 73151 h 73660"/>
              <a:gd name="T4" fmla="*/ 53339 w 91440"/>
              <a:gd name="T5" fmla="*/ 45719 h 73660"/>
              <a:gd name="T6" fmla="*/ 0 w 91440"/>
              <a:gd name="T7" fmla="*/ 45719 h 73660"/>
              <a:gd name="T8" fmla="*/ 0 w 91440"/>
              <a:gd name="T9" fmla="*/ 25907 h 73660"/>
              <a:gd name="T10" fmla="*/ 53339 w 91440"/>
              <a:gd name="T11" fmla="*/ 25907 h 73660"/>
              <a:gd name="T12" fmla="*/ 25907 w 91440"/>
              <a:gd name="T13" fmla="*/ 0 h 73660"/>
              <a:gd name="T14" fmla="*/ 54863 w 91440"/>
              <a:gd name="T15" fmla="*/ 0 h 73660"/>
              <a:gd name="T16" fmla="*/ 91439 w 91440"/>
              <a:gd name="T17" fmla="*/ 36575 h 73660"/>
              <a:gd name="T18" fmla="*/ 54863 w 91440"/>
              <a:gd name="T19" fmla="*/ 73151 h 73660"/>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91440"/>
              <a:gd name="T31" fmla="*/ 0 h 73660"/>
              <a:gd name="T32" fmla="*/ 91440 w 91440"/>
              <a:gd name="T33" fmla="*/ 73660 h 73660"/>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91440" h="73660">
                <a:moveTo>
                  <a:pt x="54863" y="73151"/>
                </a:moveTo>
                <a:lnTo>
                  <a:pt x="25907" y="73151"/>
                </a:lnTo>
                <a:lnTo>
                  <a:pt x="53339" y="45719"/>
                </a:lnTo>
                <a:lnTo>
                  <a:pt x="0" y="45719"/>
                </a:lnTo>
                <a:lnTo>
                  <a:pt x="0" y="25907"/>
                </a:lnTo>
                <a:lnTo>
                  <a:pt x="53339" y="25907"/>
                </a:lnTo>
                <a:lnTo>
                  <a:pt x="25907" y="0"/>
                </a:lnTo>
                <a:lnTo>
                  <a:pt x="54863" y="0"/>
                </a:lnTo>
                <a:lnTo>
                  <a:pt x="91439" y="36575"/>
                </a:lnTo>
                <a:lnTo>
                  <a:pt x="54863" y="73151"/>
                </a:lnTo>
                <a:close/>
              </a:path>
            </a:pathLst>
          </a:custGeom>
          <a:solidFill>
            <a:srgbClr val="000000">
              <a:alpha val="50195"/>
            </a:srgbClr>
          </a:solidFill>
          <a:ln w="9525">
            <a:noFill/>
            <a:round/>
            <a:headEnd/>
            <a:tailEnd/>
          </a:ln>
        </xdr:spPr>
      </xdr:sp>
      <xdr:sp macro="" textlink="">
        <xdr:nvSpPr>
          <xdr:cNvPr id="19430" name="Shape 5">
            <a:extLst>
              <a:ext uri="{FF2B5EF4-FFF2-40B4-BE49-F238E27FC236}">
                <a16:creationId xmlns:a16="http://schemas.microsoft.com/office/drawing/2014/main" id="{00000000-0008-0000-0400-0000E64B0000}"/>
              </a:ext>
            </a:extLst>
          </xdr:cNvPr>
          <xdr:cNvSpPr>
            <a:spLocks/>
          </xdr:cNvSpPr>
        </xdr:nvSpPr>
        <xdr:spPr bwMode="auto">
          <a:xfrm>
            <a:off x="2381" y="2381"/>
            <a:ext cx="91440" cy="73660"/>
          </a:xfrm>
          <a:custGeom>
            <a:avLst/>
            <a:gdLst>
              <a:gd name="T0" fmla="*/ 91439 w 91440"/>
              <a:gd name="T1" fmla="*/ 36575 h 73660"/>
              <a:gd name="T2" fmla="*/ 54863 w 91440"/>
              <a:gd name="T3" fmla="*/ 0 h 73660"/>
              <a:gd name="T4" fmla="*/ 25907 w 91440"/>
              <a:gd name="T5" fmla="*/ 0 h 73660"/>
              <a:gd name="T6" fmla="*/ 53339 w 91440"/>
              <a:gd name="T7" fmla="*/ 25907 h 73660"/>
              <a:gd name="T8" fmla="*/ 0 w 91440"/>
              <a:gd name="T9" fmla="*/ 25907 h 73660"/>
              <a:gd name="T10" fmla="*/ 0 w 91440"/>
              <a:gd name="T11" fmla="*/ 45719 h 73660"/>
              <a:gd name="T12" fmla="*/ 53339 w 91440"/>
              <a:gd name="T13" fmla="*/ 45719 h 73660"/>
              <a:gd name="T14" fmla="*/ 25907 w 91440"/>
              <a:gd name="T15" fmla="*/ 73151 h 73660"/>
              <a:gd name="T16" fmla="*/ 54863 w 91440"/>
              <a:gd name="T17" fmla="*/ 73151 h 73660"/>
              <a:gd name="T18" fmla="*/ 91439 w 91440"/>
              <a:gd name="T19" fmla="*/ 36575 h 73660"/>
              <a:gd name="T20" fmla="*/ 0 60000 65536"/>
              <a:gd name="T21" fmla="*/ 0 60000 65536"/>
              <a:gd name="T22" fmla="*/ 0 60000 65536"/>
              <a:gd name="T23" fmla="*/ 0 60000 65536"/>
              <a:gd name="T24" fmla="*/ 0 60000 65536"/>
              <a:gd name="T25" fmla="*/ 0 60000 65536"/>
              <a:gd name="T26" fmla="*/ 0 60000 65536"/>
              <a:gd name="T27" fmla="*/ 0 60000 65536"/>
              <a:gd name="T28" fmla="*/ 0 60000 65536"/>
              <a:gd name="T29" fmla="*/ 0 60000 65536"/>
              <a:gd name="T30" fmla="*/ 0 w 91440"/>
              <a:gd name="T31" fmla="*/ 0 h 73660"/>
              <a:gd name="T32" fmla="*/ 91440 w 91440"/>
              <a:gd name="T33" fmla="*/ 73660 h 73660"/>
            </a:gdLst>
            <a:ahLst/>
            <a:cxnLst>
              <a:cxn ang="T20">
                <a:pos x="T0" y="T1"/>
              </a:cxn>
              <a:cxn ang="T21">
                <a:pos x="T2" y="T3"/>
              </a:cxn>
              <a:cxn ang="T22">
                <a:pos x="T4" y="T5"/>
              </a:cxn>
              <a:cxn ang="T23">
                <a:pos x="T6" y="T7"/>
              </a:cxn>
              <a:cxn ang="T24">
                <a:pos x="T8" y="T9"/>
              </a:cxn>
              <a:cxn ang="T25">
                <a:pos x="T10" y="T11"/>
              </a:cxn>
              <a:cxn ang="T26">
                <a:pos x="T12" y="T13"/>
              </a:cxn>
              <a:cxn ang="T27">
                <a:pos x="T14" y="T15"/>
              </a:cxn>
              <a:cxn ang="T28">
                <a:pos x="T16" y="T17"/>
              </a:cxn>
              <a:cxn ang="T29">
                <a:pos x="T18" y="T19"/>
              </a:cxn>
            </a:cxnLst>
            <a:rect l="T30" t="T31" r="T32" b="T33"/>
            <a:pathLst>
              <a:path w="91440" h="73660">
                <a:moveTo>
                  <a:pt x="91439" y="36575"/>
                </a:moveTo>
                <a:lnTo>
                  <a:pt x="54863" y="0"/>
                </a:lnTo>
                <a:lnTo>
                  <a:pt x="25907" y="0"/>
                </a:lnTo>
                <a:lnTo>
                  <a:pt x="53339" y="25907"/>
                </a:lnTo>
                <a:lnTo>
                  <a:pt x="0" y="25907"/>
                </a:lnTo>
                <a:lnTo>
                  <a:pt x="0" y="45719"/>
                </a:lnTo>
                <a:lnTo>
                  <a:pt x="53339" y="45719"/>
                </a:lnTo>
                <a:lnTo>
                  <a:pt x="25907" y="73151"/>
                </a:lnTo>
                <a:lnTo>
                  <a:pt x="54863" y="73151"/>
                </a:lnTo>
                <a:lnTo>
                  <a:pt x="91439" y="36575"/>
                </a:lnTo>
                <a:close/>
              </a:path>
            </a:pathLst>
          </a:custGeom>
          <a:noFill/>
          <a:ln w="4762">
            <a:solidFill>
              <a:srgbClr val="000000"/>
            </a:solidFill>
            <a:round/>
            <a:headEnd/>
            <a:tailEnd/>
          </a:ln>
        </xdr:spPr>
      </xdr:sp>
    </xdr:grpSp>
    <xdr:clientData/>
  </xdr:twoCellAnchor>
  <xdr:twoCellAnchor editAs="oneCell">
    <xdr:from>
      <xdr:col>0</xdr:col>
      <xdr:colOff>411480</xdr:colOff>
      <xdr:row>29</xdr:row>
      <xdr:rowOff>135890</xdr:rowOff>
    </xdr:from>
    <xdr:to>
      <xdr:col>3</xdr:col>
      <xdr:colOff>167640</xdr:colOff>
      <xdr:row>29</xdr:row>
      <xdr:rowOff>600710</xdr:rowOff>
    </xdr:to>
    <xdr:pic>
      <xdr:nvPicPr>
        <xdr:cNvPr id="19427" name="image2.jpeg">
          <a:extLst>
            <a:ext uri="{FF2B5EF4-FFF2-40B4-BE49-F238E27FC236}">
              <a16:creationId xmlns:a16="http://schemas.microsoft.com/office/drawing/2014/main" id="{00000000-0008-0000-0400-0000E34B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411480" y="5787390"/>
          <a:ext cx="3674110" cy="464820"/>
        </a:xfrm>
        <a:prstGeom prst="rect">
          <a:avLst/>
        </a:prstGeom>
        <a:noFill/>
        <a:ln w="9525">
          <a:noFill/>
          <a:miter lim="800000"/>
          <a:headEnd/>
          <a:tailEnd/>
        </a:ln>
      </xdr:spPr>
    </xdr:pic>
    <xdr:clientData/>
  </xdr:twoCellAnchor>
  <xdr:twoCellAnchor editAs="oneCell">
    <xdr:from>
      <xdr:col>4</xdr:col>
      <xdr:colOff>38099</xdr:colOff>
      <xdr:row>1</xdr:row>
      <xdr:rowOff>53340</xdr:rowOff>
    </xdr:from>
    <xdr:to>
      <xdr:col>6</xdr:col>
      <xdr:colOff>636477</xdr:colOff>
      <xdr:row>3</xdr:row>
      <xdr:rowOff>109728</xdr:rowOff>
    </xdr:to>
    <xdr:pic>
      <xdr:nvPicPr>
        <xdr:cNvPr id="7" name="Imagem 3" descr="LOGO GOVERNO 2021 -2024.jpg">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2" cstate="print"/>
        <a:stretch>
          <a:fillRect/>
        </a:stretch>
      </xdr:blipFill>
      <xdr:spPr bwMode="auto">
        <a:xfrm>
          <a:off x="5623559" y="228600"/>
          <a:ext cx="2411938" cy="384048"/>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106680</xdr:colOff>
      <xdr:row>0</xdr:row>
      <xdr:rowOff>99060</xdr:rowOff>
    </xdr:from>
    <xdr:to>
      <xdr:col>9</xdr:col>
      <xdr:colOff>259989</xdr:colOff>
      <xdr:row>3</xdr:row>
      <xdr:rowOff>76200</xdr:rowOff>
    </xdr:to>
    <xdr:pic>
      <xdr:nvPicPr>
        <xdr:cNvPr id="3" name="Imagem 3" descr="LOGO GOVERNO 2021 -2024.jpg">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stretch>
          <a:fillRect/>
        </a:stretch>
      </xdr:blipFill>
      <xdr:spPr bwMode="auto">
        <a:xfrm>
          <a:off x="8542020" y="289560"/>
          <a:ext cx="3445625" cy="54864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106680</xdr:colOff>
      <xdr:row>0</xdr:row>
      <xdr:rowOff>106680</xdr:rowOff>
    </xdr:from>
    <xdr:to>
      <xdr:col>10</xdr:col>
      <xdr:colOff>505393</xdr:colOff>
      <xdr:row>3</xdr:row>
      <xdr:rowOff>83820</xdr:rowOff>
    </xdr:to>
    <xdr:pic>
      <xdr:nvPicPr>
        <xdr:cNvPr id="3886" name="Imagem 3" descr="LOGO GOVERNO 2021 -2024.jpg">
          <a:extLst>
            <a:ext uri="{FF2B5EF4-FFF2-40B4-BE49-F238E27FC236}">
              <a16:creationId xmlns:a16="http://schemas.microsoft.com/office/drawing/2014/main" id="{00000000-0008-0000-0600-00002E0F0000}"/>
            </a:ext>
          </a:extLst>
        </xdr:cNvPr>
        <xdr:cNvPicPr>
          <a:picLocks noChangeAspect="1"/>
        </xdr:cNvPicPr>
      </xdr:nvPicPr>
      <xdr:blipFill>
        <a:blip xmlns:r="http://schemas.openxmlformats.org/officeDocument/2006/relationships" r:embed="rId1" cstate="print"/>
        <a:stretch>
          <a:fillRect/>
        </a:stretch>
      </xdr:blipFill>
      <xdr:spPr bwMode="auto">
        <a:xfrm>
          <a:off x="7795260" y="297180"/>
          <a:ext cx="3445625" cy="54864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38100</xdr:colOff>
      <xdr:row>1</xdr:row>
      <xdr:rowOff>60960</xdr:rowOff>
    </xdr:from>
    <xdr:to>
      <xdr:col>8</xdr:col>
      <xdr:colOff>1089660</xdr:colOff>
      <xdr:row>4</xdr:row>
      <xdr:rowOff>83820</xdr:rowOff>
    </xdr:to>
    <xdr:pic>
      <xdr:nvPicPr>
        <xdr:cNvPr id="4910" name="Imagem 3" descr="LOGO GOVERNO 2021 -2024.jpg">
          <a:extLst>
            <a:ext uri="{FF2B5EF4-FFF2-40B4-BE49-F238E27FC236}">
              <a16:creationId xmlns:a16="http://schemas.microsoft.com/office/drawing/2014/main" id="{00000000-0008-0000-0700-00002E130000}"/>
            </a:ext>
          </a:extLst>
        </xdr:cNvPr>
        <xdr:cNvPicPr>
          <a:picLocks noChangeAspect="1"/>
        </xdr:cNvPicPr>
      </xdr:nvPicPr>
      <xdr:blipFill>
        <a:blip xmlns:r="http://schemas.openxmlformats.org/officeDocument/2006/relationships" r:embed="rId1" cstate="print"/>
        <a:srcRect/>
        <a:stretch>
          <a:fillRect/>
        </a:stretch>
      </xdr:blipFill>
      <xdr:spPr bwMode="auto">
        <a:xfrm>
          <a:off x="10035540" y="236220"/>
          <a:ext cx="3444240" cy="54864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38100</xdr:colOff>
      <xdr:row>1</xdr:row>
      <xdr:rowOff>60960</xdr:rowOff>
    </xdr:from>
    <xdr:to>
      <xdr:col>5</xdr:col>
      <xdr:colOff>1104900</xdr:colOff>
      <xdr:row>4</xdr:row>
      <xdr:rowOff>83820</xdr:rowOff>
    </xdr:to>
    <xdr:pic>
      <xdr:nvPicPr>
        <xdr:cNvPr id="19468" name="Imagem 3" descr="LOGO GOVERNO 2021 -2024.jpg">
          <a:extLst>
            <a:ext uri="{FF2B5EF4-FFF2-40B4-BE49-F238E27FC236}">
              <a16:creationId xmlns:a16="http://schemas.microsoft.com/office/drawing/2014/main" id="{00000000-0008-0000-0800-00000C4C0000}"/>
            </a:ext>
          </a:extLst>
        </xdr:cNvPr>
        <xdr:cNvPicPr>
          <a:picLocks noChangeAspect="1"/>
        </xdr:cNvPicPr>
      </xdr:nvPicPr>
      <xdr:blipFill>
        <a:blip xmlns:r="http://schemas.openxmlformats.org/officeDocument/2006/relationships" r:embed="rId1" cstate="print"/>
        <a:srcRect/>
        <a:stretch>
          <a:fillRect/>
        </a:stretch>
      </xdr:blipFill>
      <xdr:spPr bwMode="auto">
        <a:xfrm>
          <a:off x="7658100" y="236220"/>
          <a:ext cx="3444240" cy="54864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274320</xdr:colOff>
      <xdr:row>1</xdr:row>
      <xdr:rowOff>22860</xdr:rowOff>
    </xdr:from>
    <xdr:to>
      <xdr:col>9</xdr:col>
      <xdr:colOff>982980</xdr:colOff>
      <xdr:row>4</xdr:row>
      <xdr:rowOff>45720</xdr:rowOff>
    </xdr:to>
    <xdr:pic>
      <xdr:nvPicPr>
        <xdr:cNvPr id="5934" name="Imagem 3" descr="LOGO GOVERNO 2021 -2024.jpg">
          <a:extLst>
            <a:ext uri="{FF2B5EF4-FFF2-40B4-BE49-F238E27FC236}">
              <a16:creationId xmlns:a16="http://schemas.microsoft.com/office/drawing/2014/main" id="{00000000-0008-0000-0900-00002E170000}"/>
            </a:ext>
          </a:extLst>
        </xdr:cNvPr>
        <xdr:cNvPicPr>
          <a:picLocks noChangeAspect="1"/>
        </xdr:cNvPicPr>
      </xdr:nvPicPr>
      <xdr:blipFill>
        <a:blip xmlns:r="http://schemas.openxmlformats.org/officeDocument/2006/relationships" r:embed="rId1" cstate="print"/>
        <a:srcRect/>
        <a:stretch>
          <a:fillRect/>
        </a:stretch>
      </xdr:blipFill>
      <xdr:spPr bwMode="auto">
        <a:xfrm>
          <a:off x="9342120" y="205740"/>
          <a:ext cx="3451860" cy="54864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274320</xdr:colOff>
      <xdr:row>1</xdr:row>
      <xdr:rowOff>15240</xdr:rowOff>
    </xdr:from>
    <xdr:to>
      <xdr:col>9</xdr:col>
      <xdr:colOff>678180</xdr:colOff>
      <xdr:row>4</xdr:row>
      <xdr:rowOff>45720</xdr:rowOff>
    </xdr:to>
    <xdr:pic>
      <xdr:nvPicPr>
        <xdr:cNvPr id="6958" name="Imagem 3" descr="LOGO GOVERNO 2021 -2024.jpg">
          <a:extLst>
            <a:ext uri="{FF2B5EF4-FFF2-40B4-BE49-F238E27FC236}">
              <a16:creationId xmlns:a16="http://schemas.microsoft.com/office/drawing/2014/main" id="{00000000-0008-0000-0A00-00002E1B0000}"/>
            </a:ext>
          </a:extLst>
        </xdr:cNvPr>
        <xdr:cNvPicPr>
          <a:picLocks noChangeAspect="1"/>
        </xdr:cNvPicPr>
      </xdr:nvPicPr>
      <xdr:blipFill>
        <a:blip xmlns:r="http://schemas.openxmlformats.org/officeDocument/2006/relationships" r:embed="rId1" cstate="print"/>
        <a:srcRect/>
        <a:stretch>
          <a:fillRect/>
        </a:stretch>
      </xdr:blipFill>
      <xdr:spPr bwMode="auto">
        <a:xfrm>
          <a:off x="9837420" y="190500"/>
          <a:ext cx="3451860" cy="55626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121920</xdr:colOff>
      <xdr:row>1</xdr:row>
      <xdr:rowOff>30480</xdr:rowOff>
    </xdr:from>
    <xdr:to>
      <xdr:col>6</xdr:col>
      <xdr:colOff>60960</xdr:colOff>
      <xdr:row>3</xdr:row>
      <xdr:rowOff>60960</xdr:rowOff>
    </xdr:to>
    <xdr:pic>
      <xdr:nvPicPr>
        <xdr:cNvPr id="7982" name="Imagem 3" descr="LOGO GOVERNO 2021 -2024.jpg">
          <a:extLst>
            <a:ext uri="{FF2B5EF4-FFF2-40B4-BE49-F238E27FC236}">
              <a16:creationId xmlns:a16="http://schemas.microsoft.com/office/drawing/2014/main" id="{00000000-0008-0000-0B00-00002E1F0000}"/>
            </a:ext>
          </a:extLst>
        </xdr:cNvPr>
        <xdr:cNvPicPr>
          <a:picLocks noChangeAspect="1"/>
        </xdr:cNvPicPr>
      </xdr:nvPicPr>
      <xdr:blipFill>
        <a:blip xmlns:r="http://schemas.openxmlformats.org/officeDocument/2006/relationships" r:embed="rId1" cstate="print"/>
        <a:srcRect/>
        <a:stretch>
          <a:fillRect/>
        </a:stretch>
      </xdr:blipFill>
      <xdr:spPr bwMode="auto">
        <a:xfrm>
          <a:off x="3840480" y="76200"/>
          <a:ext cx="2125980" cy="35814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D22291"/>
  <sheetViews>
    <sheetView topLeftCell="A17413" workbookViewId="0">
      <selection activeCell="A17430" sqref="A17430"/>
    </sheetView>
  </sheetViews>
  <sheetFormatPr defaultColWidth="8.75" defaultRowHeight="15" x14ac:dyDescent="0.25"/>
  <cols>
    <col min="1" max="1" width="15.75" style="176" customWidth="1"/>
    <col min="2" max="2" width="180.75" style="176" customWidth="1"/>
    <col min="3" max="3" width="9.75" style="176" customWidth="1"/>
    <col min="4" max="4" width="15.75" style="177" customWidth="1"/>
    <col min="5" max="16384" width="8.75" style="175"/>
  </cols>
  <sheetData>
    <row r="1" spans="1:4" x14ac:dyDescent="0.25">
      <c r="A1" s="176" t="s">
        <v>1130</v>
      </c>
      <c r="B1" s="176" t="s">
        <v>1131</v>
      </c>
      <c r="C1" s="176" t="s">
        <v>1132</v>
      </c>
      <c r="D1" s="177" t="s">
        <v>1133</v>
      </c>
    </row>
    <row r="2" spans="1:4" x14ac:dyDescent="0.25">
      <c r="A2" s="176" t="s">
        <v>1134</v>
      </c>
      <c r="B2" s="176" t="s">
        <v>1135</v>
      </c>
      <c r="C2" s="176" t="s">
        <v>115</v>
      </c>
      <c r="D2" s="177">
        <v>205.08</v>
      </c>
    </row>
    <row r="3" spans="1:4" x14ac:dyDescent="0.25">
      <c r="A3" s="176" t="s">
        <v>1136</v>
      </c>
      <c r="B3" s="176" t="s">
        <v>1135</v>
      </c>
      <c r="C3" s="176" t="s">
        <v>115</v>
      </c>
      <c r="D3" s="177">
        <v>196.18</v>
      </c>
    </row>
    <row r="4" spans="1:4" x14ac:dyDescent="0.25">
      <c r="A4" s="176" t="s">
        <v>1137</v>
      </c>
      <c r="B4" s="176" t="s">
        <v>1138</v>
      </c>
      <c r="C4" s="176" t="s">
        <v>115</v>
      </c>
      <c r="D4" s="177">
        <v>205.08</v>
      </c>
    </row>
    <row r="5" spans="1:4" x14ac:dyDescent="0.25">
      <c r="A5" s="176" t="s">
        <v>1139</v>
      </c>
      <c r="B5" s="176" t="s">
        <v>1138</v>
      </c>
      <c r="C5" s="176" t="s">
        <v>115</v>
      </c>
      <c r="D5" s="177">
        <v>196.18</v>
      </c>
    </row>
    <row r="6" spans="1:4" x14ac:dyDescent="0.25">
      <c r="A6" s="176" t="s">
        <v>1140</v>
      </c>
      <c r="B6" s="176" t="s">
        <v>1141</v>
      </c>
      <c r="C6" s="176" t="s">
        <v>115</v>
      </c>
      <c r="D6" s="177">
        <v>119.72</v>
      </c>
    </row>
    <row r="7" spans="1:4" x14ac:dyDescent="0.25">
      <c r="A7" s="176" t="s">
        <v>1142</v>
      </c>
      <c r="B7" s="176" t="s">
        <v>1141</v>
      </c>
      <c r="C7" s="176" t="s">
        <v>115</v>
      </c>
      <c r="D7" s="177">
        <v>114.52</v>
      </c>
    </row>
    <row r="8" spans="1:4" x14ac:dyDescent="0.25">
      <c r="A8" s="176" t="s">
        <v>1143</v>
      </c>
      <c r="B8" s="176" t="s">
        <v>1144</v>
      </c>
      <c r="C8" s="176" t="s">
        <v>115</v>
      </c>
      <c r="D8" s="177">
        <v>231.27</v>
      </c>
    </row>
    <row r="9" spans="1:4" x14ac:dyDescent="0.25">
      <c r="A9" s="176" t="s">
        <v>1145</v>
      </c>
      <c r="B9" s="176" t="s">
        <v>1144</v>
      </c>
      <c r="C9" s="176" t="s">
        <v>115</v>
      </c>
      <c r="D9" s="177">
        <v>221.23</v>
      </c>
    </row>
    <row r="10" spans="1:4" x14ac:dyDescent="0.25">
      <c r="A10" s="176" t="s">
        <v>1146</v>
      </c>
      <c r="B10" s="176" t="s">
        <v>1147</v>
      </c>
      <c r="C10" s="176" t="s">
        <v>115</v>
      </c>
      <c r="D10" s="177">
        <v>536.84</v>
      </c>
    </row>
    <row r="11" spans="1:4" x14ac:dyDescent="0.25">
      <c r="A11" s="176" t="s">
        <v>1148</v>
      </c>
      <c r="B11" s="176" t="s">
        <v>1147</v>
      </c>
      <c r="C11" s="176" t="s">
        <v>115</v>
      </c>
      <c r="D11" s="177">
        <v>513.54999999999995</v>
      </c>
    </row>
    <row r="12" spans="1:4" x14ac:dyDescent="0.25">
      <c r="A12" s="176" t="s">
        <v>1149</v>
      </c>
      <c r="B12" s="176" t="s">
        <v>1150</v>
      </c>
      <c r="C12" s="176" t="s">
        <v>115</v>
      </c>
      <c r="D12" s="177">
        <v>283.2</v>
      </c>
    </row>
    <row r="13" spans="1:4" x14ac:dyDescent="0.25">
      <c r="A13" s="176" t="s">
        <v>1151</v>
      </c>
      <c r="B13" s="176" t="s">
        <v>1150</v>
      </c>
      <c r="C13" s="176" t="s">
        <v>115</v>
      </c>
      <c r="D13" s="177">
        <v>270.91000000000003</v>
      </c>
    </row>
    <row r="14" spans="1:4" x14ac:dyDescent="0.25">
      <c r="A14" s="176" t="s">
        <v>1152</v>
      </c>
      <c r="B14" s="176" t="s">
        <v>1153</v>
      </c>
      <c r="C14" s="176" t="s">
        <v>115</v>
      </c>
      <c r="D14" s="177">
        <v>114.01</v>
      </c>
    </row>
    <row r="15" spans="1:4" x14ac:dyDescent="0.25">
      <c r="A15" s="176" t="s">
        <v>1154</v>
      </c>
      <c r="B15" s="176" t="s">
        <v>1153</v>
      </c>
      <c r="C15" s="176" t="s">
        <v>115</v>
      </c>
      <c r="D15" s="177">
        <v>109.06</v>
      </c>
    </row>
    <row r="16" spans="1:4" x14ac:dyDescent="0.25">
      <c r="A16" s="176" t="s">
        <v>1155</v>
      </c>
      <c r="B16" s="176" t="s">
        <v>1156</v>
      </c>
      <c r="C16" s="176" t="s">
        <v>115</v>
      </c>
      <c r="D16" s="177">
        <v>106.66</v>
      </c>
    </row>
    <row r="17" spans="1:4" x14ac:dyDescent="0.25">
      <c r="A17" s="176" t="s">
        <v>1157</v>
      </c>
      <c r="B17" s="176" t="s">
        <v>1156</v>
      </c>
      <c r="C17" s="176" t="s">
        <v>115</v>
      </c>
      <c r="D17" s="177">
        <v>102.03</v>
      </c>
    </row>
    <row r="18" spans="1:4" x14ac:dyDescent="0.25">
      <c r="A18" s="176" t="s">
        <v>1158</v>
      </c>
      <c r="B18" s="176" t="s">
        <v>1159</v>
      </c>
      <c r="C18" s="176" t="s">
        <v>115</v>
      </c>
      <c r="D18" s="177">
        <v>253.77</v>
      </c>
    </row>
    <row r="19" spans="1:4" x14ac:dyDescent="0.25">
      <c r="A19" s="176" t="s">
        <v>1160</v>
      </c>
      <c r="B19" s="176" t="s">
        <v>1159</v>
      </c>
      <c r="C19" s="176" t="s">
        <v>115</v>
      </c>
      <c r="D19" s="177">
        <v>242.76</v>
      </c>
    </row>
    <row r="20" spans="1:4" x14ac:dyDescent="0.25">
      <c r="A20" s="176" t="s">
        <v>1161</v>
      </c>
      <c r="B20" s="176" t="s">
        <v>1162</v>
      </c>
      <c r="C20" s="176" t="s">
        <v>115</v>
      </c>
      <c r="D20" s="177">
        <v>71.709999999999994</v>
      </c>
    </row>
    <row r="21" spans="1:4" x14ac:dyDescent="0.25">
      <c r="A21" s="176" t="s">
        <v>1163</v>
      </c>
      <c r="B21" s="176" t="s">
        <v>1162</v>
      </c>
      <c r="C21" s="176" t="s">
        <v>115</v>
      </c>
      <c r="D21" s="177">
        <v>68.599999999999994</v>
      </c>
    </row>
    <row r="22" spans="1:4" x14ac:dyDescent="0.25">
      <c r="A22" s="176" t="s">
        <v>1164</v>
      </c>
      <c r="B22" s="176" t="s">
        <v>1165</v>
      </c>
      <c r="C22" s="176" t="s">
        <v>115</v>
      </c>
      <c r="D22" s="177">
        <v>447.49</v>
      </c>
    </row>
    <row r="23" spans="1:4" x14ac:dyDescent="0.25">
      <c r="A23" s="176" t="s">
        <v>1166</v>
      </c>
      <c r="B23" s="176" t="s">
        <v>1165</v>
      </c>
      <c r="C23" s="176" t="s">
        <v>115</v>
      </c>
      <c r="D23" s="177">
        <v>428.07</v>
      </c>
    </row>
    <row r="24" spans="1:4" x14ac:dyDescent="0.25">
      <c r="A24" s="176" t="s">
        <v>1167</v>
      </c>
      <c r="B24" s="176" t="s">
        <v>1168</v>
      </c>
      <c r="C24" s="176" t="s">
        <v>115</v>
      </c>
      <c r="D24" s="177">
        <v>536.84</v>
      </c>
    </row>
    <row r="25" spans="1:4" x14ac:dyDescent="0.25">
      <c r="A25" s="176" t="s">
        <v>1169</v>
      </c>
      <c r="B25" s="176" t="s">
        <v>1168</v>
      </c>
      <c r="C25" s="176" t="s">
        <v>115</v>
      </c>
      <c r="D25" s="177">
        <v>513.54999999999995</v>
      </c>
    </row>
    <row r="26" spans="1:4" x14ac:dyDescent="0.25">
      <c r="A26" s="176" t="s">
        <v>1170</v>
      </c>
      <c r="B26" s="176" t="s">
        <v>1171</v>
      </c>
      <c r="C26" s="176" t="s">
        <v>115</v>
      </c>
      <c r="D26" s="177">
        <v>864</v>
      </c>
    </row>
    <row r="27" spans="1:4" x14ac:dyDescent="0.25">
      <c r="A27" s="176" t="s">
        <v>1172</v>
      </c>
      <c r="B27" s="176" t="s">
        <v>1171</v>
      </c>
      <c r="C27" s="176" t="s">
        <v>115</v>
      </c>
      <c r="D27" s="177">
        <v>826.5</v>
      </c>
    </row>
    <row r="28" spans="1:4" x14ac:dyDescent="0.25">
      <c r="A28" s="176" t="s">
        <v>1173</v>
      </c>
      <c r="B28" s="176" t="s">
        <v>1174</v>
      </c>
      <c r="C28" s="176" t="s">
        <v>115</v>
      </c>
      <c r="D28" s="177">
        <v>986.26</v>
      </c>
    </row>
    <row r="29" spans="1:4" x14ac:dyDescent="0.25">
      <c r="A29" s="176" t="s">
        <v>1175</v>
      </c>
      <c r="B29" s="176" t="s">
        <v>1174</v>
      </c>
      <c r="C29" s="176" t="s">
        <v>115</v>
      </c>
      <c r="D29" s="177">
        <v>943.46</v>
      </c>
    </row>
    <row r="30" spans="1:4" x14ac:dyDescent="0.25">
      <c r="A30" s="176" t="s">
        <v>1176</v>
      </c>
      <c r="B30" s="176" t="s">
        <v>1177</v>
      </c>
      <c r="C30" s="176" t="s">
        <v>115</v>
      </c>
      <c r="D30" s="177">
        <v>1291.9000000000001</v>
      </c>
    </row>
    <row r="31" spans="1:4" x14ac:dyDescent="0.25">
      <c r="A31" s="176" t="s">
        <v>1178</v>
      </c>
      <c r="B31" s="176" t="s">
        <v>1177</v>
      </c>
      <c r="C31" s="176" t="s">
        <v>115</v>
      </c>
      <c r="D31" s="177">
        <v>1235.8399999999999</v>
      </c>
    </row>
    <row r="32" spans="1:4" x14ac:dyDescent="0.25">
      <c r="A32" s="176" t="s">
        <v>1179</v>
      </c>
      <c r="B32" s="176" t="s">
        <v>1180</v>
      </c>
      <c r="C32" s="176" t="s">
        <v>115</v>
      </c>
      <c r="D32" s="177">
        <v>1291.9000000000001</v>
      </c>
    </row>
    <row r="33" spans="1:4" x14ac:dyDescent="0.25">
      <c r="A33" s="176" t="s">
        <v>1181</v>
      </c>
      <c r="B33" s="176" t="s">
        <v>1180</v>
      </c>
      <c r="C33" s="176" t="s">
        <v>115</v>
      </c>
      <c r="D33" s="177">
        <v>1235.8399999999999</v>
      </c>
    </row>
    <row r="34" spans="1:4" x14ac:dyDescent="0.25">
      <c r="A34" s="176" t="s">
        <v>1182</v>
      </c>
      <c r="B34" s="176" t="s">
        <v>1183</v>
      </c>
      <c r="C34" s="176" t="s">
        <v>115</v>
      </c>
      <c r="D34" s="177">
        <v>2067.3000000000002</v>
      </c>
    </row>
    <row r="35" spans="1:4" x14ac:dyDescent="0.25">
      <c r="A35" s="176" t="s">
        <v>1184</v>
      </c>
      <c r="B35" s="176" t="s">
        <v>1183</v>
      </c>
      <c r="C35" s="176" t="s">
        <v>115</v>
      </c>
      <c r="D35" s="177">
        <v>1977.59</v>
      </c>
    </row>
    <row r="36" spans="1:4" x14ac:dyDescent="0.25">
      <c r="A36" s="176" t="s">
        <v>1185</v>
      </c>
      <c r="B36" s="176" t="s">
        <v>1186</v>
      </c>
      <c r="C36" s="176" t="s">
        <v>115</v>
      </c>
      <c r="D36" s="177">
        <v>2239.75</v>
      </c>
    </row>
    <row r="37" spans="1:4" x14ac:dyDescent="0.25">
      <c r="A37" s="176" t="s">
        <v>1187</v>
      </c>
      <c r="B37" s="176" t="s">
        <v>1186</v>
      </c>
      <c r="C37" s="176" t="s">
        <v>115</v>
      </c>
      <c r="D37" s="177">
        <v>2142.56</v>
      </c>
    </row>
    <row r="38" spans="1:4" x14ac:dyDescent="0.25">
      <c r="A38" s="176" t="s">
        <v>1188</v>
      </c>
      <c r="B38" s="176" t="s">
        <v>1189</v>
      </c>
      <c r="C38" s="176" t="s">
        <v>115</v>
      </c>
      <c r="D38" s="177">
        <v>2412.21</v>
      </c>
    </row>
    <row r="39" spans="1:4" x14ac:dyDescent="0.25">
      <c r="A39" s="176" t="s">
        <v>1190</v>
      </c>
      <c r="B39" s="176" t="s">
        <v>1189</v>
      </c>
      <c r="C39" s="176" t="s">
        <v>115</v>
      </c>
      <c r="D39" s="177">
        <v>2307.54</v>
      </c>
    </row>
    <row r="40" spans="1:4" x14ac:dyDescent="0.25">
      <c r="A40" s="176" t="s">
        <v>1191</v>
      </c>
      <c r="B40" s="176" t="s">
        <v>1192</v>
      </c>
      <c r="C40" s="176" t="s">
        <v>115</v>
      </c>
      <c r="D40" s="177">
        <v>3274.53</v>
      </c>
    </row>
    <row r="41" spans="1:4" x14ac:dyDescent="0.25">
      <c r="A41" s="176" t="s">
        <v>1193</v>
      </c>
      <c r="B41" s="176" t="s">
        <v>1192</v>
      </c>
      <c r="C41" s="176" t="s">
        <v>115</v>
      </c>
      <c r="D41" s="177">
        <v>3132.44</v>
      </c>
    </row>
    <row r="42" spans="1:4" x14ac:dyDescent="0.25">
      <c r="A42" s="176" t="s">
        <v>1194</v>
      </c>
      <c r="B42" s="176" t="s">
        <v>1195</v>
      </c>
      <c r="C42" s="176" t="s">
        <v>115</v>
      </c>
      <c r="D42" s="177">
        <v>3617.22</v>
      </c>
    </row>
    <row r="43" spans="1:4" x14ac:dyDescent="0.25">
      <c r="A43" s="176" t="s">
        <v>1196</v>
      </c>
      <c r="B43" s="176" t="s">
        <v>1195</v>
      </c>
      <c r="C43" s="176" t="s">
        <v>115</v>
      </c>
      <c r="D43" s="177">
        <v>3460.25</v>
      </c>
    </row>
    <row r="44" spans="1:4" x14ac:dyDescent="0.25">
      <c r="A44" s="176" t="s">
        <v>1197</v>
      </c>
      <c r="B44" s="176" t="s">
        <v>1198</v>
      </c>
      <c r="C44" s="176" t="s">
        <v>115</v>
      </c>
      <c r="D44" s="177">
        <v>3789.68</v>
      </c>
    </row>
    <row r="45" spans="1:4" x14ac:dyDescent="0.25">
      <c r="A45" s="176" t="s">
        <v>1199</v>
      </c>
      <c r="B45" s="176" t="s">
        <v>1198</v>
      </c>
      <c r="C45" s="176" t="s">
        <v>115</v>
      </c>
      <c r="D45" s="177">
        <v>3625.23</v>
      </c>
    </row>
    <row r="46" spans="1:4" x14ac:dyDescent="0.25">
      <c r="A46" s="176" t="s">
        <v>1200</v>
      </c>
      <c r="B46" s="176" t="s">
        <v>1201</v>
      </c>
      <c r="C46" s="176" t="s">
        <v>115</v>
      </c>
      <c r="D46" s="177">
        <v>1247.3699999999999</v>
      </c>
    </row>
    <row r="47" spans="1:4" x14ac:dyDescent="0.25">
      <c r="A47" s="176" t="s">
        <v>1202</v>
      </c>
      <c r="B47" s="176" t="s">
        <v>1201</v>
      </c>
      <c r="C47" s="176" t="s">
        <v>115</v>
      </c>
      <c r="D47" s="177">
        <v>1193.24</v>
      </c>
    </row>
    <row r="48" spans="1:4" x14ac:dyDescent="0.25">
      <c r="A48" s="176" t="s">
        <v>1203</v>
      </c>
      <c r="B48" s="176" t="s">
        <v>1204</v>
      </c>
      <c r="C48" s="176" t="s">
        <v>115</v>
      </c>
      <c r="D48" s="177">
        <v>1247.3699999999999</v>
      </c>
    </row>
    <row r="49" spans="1:4" x14ac:dyDescent="0.25">
      <c r="A49" s="176" t="s">
        <v>1205</v>
      </c>
      <c r="B49" s="176" t="s">
        <v>1204</v>
      </c>
      <c r="C49" s="176" t="s">
        <v>115</v>
      </c>
      <c r="D49" s="177">
        <v>1193.24</v>
      </c>
    </row>
    <row r="50" spans="1:4" x14ac:dyDescent="0.25">
      <c r="A50" s="176" t="s">
        <v>1206</v>
      </c>
      <c r="B50" s="176" t="s">
        <v>1207</v>
      </c>
      <c r="C50" s="176" t="s">
        <v>115</v>
      </c>
      <c r="D50" s="177">
        <v>1207.3499999999999</v>
      </c>
    </row>
    <row r="51" spans="1:4" x14ac:dyDescent="0.25">
      <c r="A51" s="176" t="s">
        <v>1208</v>
      </c>
      <c r="B51" s="176" t="s">
        <v>1207</v>
      </c>
      <c r="C51" s="176" t="s">
        <v>115</v>
      </c>
      <c r="D51" s="177">
        <v>1154.95</v>
      </c>
    </row>
    <row r="52" spans="1:4" x14ac:dyDescent="0.25">
      <c r="A52" s="176" t="s">
        <v>1209</v>
      </c>
      <c r="B52" s="176" t="s">
        <v>1210</v>
      </c>
      <c r="C52" s="176" t="s">
        <v>115</v>
      </c>
      <c r="D52" s="177">
        <v>804.9</v>
      </c>
    </row>
    <row r="53" spans="1:4" x14ac:dyDescent="0.25">
      <c r="A53" s="176" t="s">
        <v>1211</v>
      </c>
      <c r="B53" s="176" t="s">
        <v>1210</v>
      </c>
      <c r="C53" s="176" t="s">
        <v>115</v>
      </c>
      <c r="D53" s="177">
        <v>769.97</v>
      </c>
    </row>
    <row r="54" spans="1:4" x14ac:dyDescent="0.25">
      <c r="A54" s="176" t="s">
        <v>1212</v>
      </c>
      <c r="B54" s="176" t="s">
        <v>1213</v>
      </c>
      <c r="C54" s="176" t="s">
        <v>115</v>
      </c>
      <c r="D54" s="177">
        <v>804.9</v>
      </c>
    </row>
    <row r="55" spans="1:4" x14ac:dyDescent="0.25">
      <c r="A55" s="176" t="s">
        <v>1214</v>
      </c>
      <c r="B55" s="176" t="s">
        <v>1213</v>
      </c>
      <c r="C55" s="176" t="s">
        <v>115</v>
      </c>
      <c r="D55" s="177">
        <v>769.97</v>
      </c>
    </row>
    <row r="56" spans="1:4" x14ac:dyDescent="0.25">
      <c r="A56" s="176" t="s">
        <v>1215</v>
      </c>
      <c r="B56" s="176" t="s">
        <v>1216</v>
      </c>
      <c r="C56" s="176" t="s">
        <v>115</v>
      </c>
      <c r="D56" s="177">
        <v>2539.46</v>
      </c>
    </row>
    <row r="57" spans="1:4" x14ac:dyDescent="0.25">
      <c r="A57" s="176" t="s">
        <v>1217</v>
      </c>
      <c r="B57" s="176" t="s">
        <v>1216</v>
      </c>
      <c r="C57" s="176" t="s">
        <v>115</v>
      </c>
      <c r="D57" s="177">
        <v>2429.2600000000002</v>
      </c>
    </row>
    <row r="58" spans="1:4" x14ac:dyDescent="0.25">
      <c r="A58" s="176" t="s">
        <v>1218</v>
      </c>
      <c r="B58" s="176" t="s">
        <v>1219</v>
      </c>
      <c r="C58" s="176" t="s">
        <v>115</v>
      </c>
      <c r="D58" s="177">
        <v>2539.46</v>
      </c>
    </row>
    <row r="59" spans="1:4" x14ac:dyDescent="0.25">
      <c r="A59" s="176" t="s">
        <v>1220</v>
      </c>
      <c r="B59" s="176" t="s">
        <v>1219</v>
      </c>
      <c r="C59" s="176" t="s">
        <v>115</v>
      </c>
      <c r="D59" s="177">
        <v>2429.2600000000002</v>
      </c>
    </row>
    <row r="60" spans="1:4" x14ac:dyDescent="0.25">
      <c r="A60" s="176" t="s">
        <v>1221</v>
      </c>
      <c r="B60" s="176" t="s">
        <v>1222</v>
      </c>
      <c r="C60" s="176" t="s">
        <v>115</v>
      </c>
      <c r="D60" s="177">
        <v>2941.91</v>
      </c>
    </row>
    <row r="61" spans="1:4" x14ac:dyDescent="0.25">
      <c r="A61" s="176" t="s">
        <v>1223</v>
      </c>
      <c r="B61" s="176" t="s">
        <v>1222</v>
      </c>
      <c r="C61" s="176" t="s">
        <v>115</v>
      </c>
      <c r="D61" s="177">
        <v>2814.25</v>
      </c>
    </row>
    <row r="62" spans="1:4" x14ac:dyDescent="0.25">
      <c r="A62" s="176" t="s">
        <v>1224</v>
      </c>
      <c r="B62" s="176" t="s">
        <v>1225</v>
      </c>
      <c r="C62" s="176" t="s">
        <v>115</v>
      </c>
      <c r="D62" s="177">
        <v>558.73</v>
      </c>
    </row>
    <row r="63" spans="1:4" x14ac:dyDescent="0.25">
      <c r="A63" s="176" t="s">
        <v>1226</v>
      </c>
      <c r="B63" s="176" t="s">
        <v>1225</v>
      </c>
      <c r="C63" s="176" t="s">
        <v>115</v>
      </c>
      <c r="D63" s="177">
        <v>534.48</v>
      </c>
    </row>
    <row r="64" spans="1:4" x14ac:dyDescent="0.25">
      <c r="A64" s="176" t="s">
        <v>1227</v>
      </c>
      <c r="B64" s="176" t="s">
        <v>1228</v>
      </c>
      <c r="C64" s="176" t="s">
        <v>115</v>
      </c>
      <c r="D64" s="177">
        <v>1632.68</v>
      </c>
    </row>
    <row r="65" spans="1:4" x14ac:dyDescent="0.25">
      <c r="A65" s="176" t="s">
        <v>1229</v>
      </c>
      <c r="B65" s="176" t="s">
        <v>1228</v>
      </c>
      <c r="C65" s="176" t="s">
        <v>115</v>
      </c>
      <c r="D65" s="177">
        <v>1561.83</v>
      </c>
    </row>
    <row r="66" spans="1:4" x14ac:dyDescent="0.25">
      <c r="A66" s="176" t="s">
        <v>1230</v>
      </c>
      <c r="B66" s="176" t="s">
        <v>1231</v>
      </c>
      <c r="C66" s="176" t="s">
        <v>115</v>
      </c>
      <c r="D66" s="177">
        <v>1004.54</v>
      </c>
    </row>
    <row r="67" spans="1:4" x14ac:dyDescent="0.25">
      <c r="A67" s="176" t="s">
        <v>1232</v>
      </c>
      <c r="B67" s="176" t="s">
        <v>1231</v>
      </c>
      <c r="C67" s="176" t="s">
        <v>115</v>
      </c>
      <c r="D67" s="177">
        <v>960.95</v>
      </c>
    </row>
    <row r="68" spans="1:4" x14ac:dyDescent="0.25">
      <c r="A68" s="176" t="s">
        <v>1233</v>
      </c>
      <c r="B68" s="176" t="s">
        <v>1234</v>
      </c>
      <c r="C68" s="176" t="s">
        <v>115</v>
      </c>
      <c r="D68" s="177">
        <v>1229.22</v>
      </c>
    </row>
    <row r="69" spans="1:4" x14ac:dyDescent="0.25">
      <c r="A69" s="176" t="s">
        <v>1235</v>
      </c>
      <c r="B69" s="176" t="s">
        <v>1234</v>
      </c>
      <c r="C69" s="176" t="s">
        <v>115</v>
      </c>
      <c r="D69" s="177">
        <v>1175.8800000000001</v>
      </c>
    </row>
    <row r="70" spans="1:4" x14ac:dyDescent="0.25">
      <c r="A70" s="176" t="s">
        <v>1236</v>
      </c>
      <c r="B70" s="176" t="s">
        <v>1237</v>
      </c>
      <c r="C70" s="176" t="s">
        <v>115</v>
      </c>
      <c r="D70" s="177">
        <v>1577.3</v>
      </c>
    </row>
    <row r="71" spans="1:4" x14ac:dyDescent="0.25">
      <c r="A71" s="176" t="s">
        <v>1238</v>
      </c>
      <c r="B71" s="176" t="s">
        <v>1237</v>
      </c>
      <c r="C71" s="176" t="s">
        <v>115</v>
      </c>
      <c r="D71" s="177">
        <v>1508.85</v>
      </c>
    </row>
    <row r="72" spans="1:4" x14ac:dyDescent="0.25">
      <c r="A72" s="176" t="s">
        <v>1239</v>
      </c>
      <c r="B72" s="176" t="s">
        <v>1240</v>
      </c>
      <c r="C72" s="176" t="s">
        <v>83</v>
      </c>
      <c r="D72" s="177">
        <v>219.25</v>
      </c>
    </row>
    <row r="73" spans="1:4" x14ac:dyDescent="0.25">
      <c r="A73" s="176" t="s">
        <v>1241</v>
      </c>
      <c r="B73" s="176" t="s">
        <v>1240</v>
      </c>
      <c r="C73" s="176" t="s">
        <v>83</v>
      </c>
      <c r="D73" s="177">
        <v>209.01</v>
      </c>
    </row>
    <row r="74" spans="1:4" x14ac:dyDescent="0.25">
      <c r="A74" s="176" t="s">
        <v>1242</v>
      </c>
      <c r="B74" s="176" t="s">
        <v>1243</v>
      </c>
      <c r="C74" s="176" t="s">
        <v>83</v>
      </c>
      <c r="D74" s="177">
        <v>228.03</v>
      </c>
    </row>
    <row r="75" spans="1:4" x14ac:dyDescent="0.25">
      <c r="A75" s="176" t="s">
        <v>1244</v>
      </c>
      <c r="B75" s="176" t="s">
        <v>1243</v>
      </c>
      <c r="C75" s="176" t="s">
        <v>83</v>
      </c>
      <c r="D75" s="177">
        <v>217.19</v>
      </c>
    </row>
    <row r="76" spans="1:4" x14ac:dyDescent="0.25">
      <c r="A76" s="176" t="s">
        <v>1245</v>
      </c>
      <c r="B76" s="176" t="s">
        <v>1246</v>
      </c>
      <c r="C76" s="176" t="s">
        <v>83</v>
      </c>
      <c r="D76" s="177">
        <v>111.88</v>
      </c>
    </row>
    <row r="77" spans="1:4" x14ac:dyDescent="0.25">
      <c r="A77" s="176" t="s">
        <v>1247</v>
      </c>
      <c r="B77" s="176" t="s">
        <v>1246</v>
      </c>
      <c r="C77" s="176" t="s">
        <v>83</v>
      </c>
      <c r="D77" s="177">
        <v>104.37</v>
      </c>
    </row>
    <row r="78" spans="1:4" x14ac:dyDescent="0.25">
      <c r="A78" s="176" t="s">
        <v>1248</v>
      </c>
      <c r="B78" s="176" t="s">
        <v>1249</v>
      </c>
      <c r="C78" s="176" t="s">
        <v>83</v>
      </c>
      <c r="D78" s="177">
        <v>88.76</v>
      </c>
    </row>
    <row r="79" spans="1:4" x14ac:dyDescent="0.25">
      <c r="A79" s="176" t="s">
        <v>1250</v>
      </c>
      <c r="B79" s="176" t="s">
        <v>1249</v>
      </c>
      <c r="C79" s="176" t="s">
        <v>83</v>
      </c>
      <c r="D79" s="177">
        <v>82.81</v>
      </c>
    </row>
    <row r="80" spans="1:4" x14ac:dyDescent="0.25">
      <c r="A80" s="176" t="s">
        <v>1251</v>
      </c>
      <c r="B80" s="176" t="s">
        <v>1252</v>
      </c>
      <c r="C80" s="176" t="s">
        <v>115</v>
      </c>
      <c r="D80" s="177">
        <v>228.82</v>
      </c>
    </row>
    <row r="81" spans="1:4" x14ac:dyDescent="0.25">
      <c r="A81" s="176" t="s">
        <v>1253</v>
      </c>
      <c r="B81" s="176" t="s">
        <v>1252</v>
      </c>
      <c r="C81" s="176" t="s">
        <v>115</v>
      </c>
      <c r="D81" s="177">
        <v>218.89</v>
      </c>
    </row>
    <row r="82" spans="1:4" x14ac:dyDescent="0.25">
      <c r="A82" s="176" t="s">
        <v>1254</v>
      </c>
      <c r="B82" s="176" t="s">
        <v>1255</v>
      </c>
      <c r="C82" s="176" t="s">
        <v>115</v>
      </c>
      <c r="D82" s="177">
        <v>216.6</v>
      </c>
    </row>
    <row r="83" spans="1:4" x14ac:dyDescent="0.25">
      <c r="A83" s="176" t="s">
        <v>1256</v>
      </c>
      <c r="B83" s="176" t="s">
        <v>1255</v>
      </c>
      <c r="C83" s="176" t="s">
        <v>115</v>
      </c>
      <c r="D83" s="177">
        <v>202.12</v>
      </c>
    </row>
    <row r="84" spans="1:4" x14ac:dyDescent="0.25">
      <c r="A84" s="176" t="s">
        <v>1257</v>
      </c>
      <c r="B84" s="176" t="s">
        <v>1258</v>
      </c>
      <c r="C84" s="176" t="s">
        <v>115</v>
      </c>
      <c r="D84" s="177">
        <v>145.86000000000001</v>
      </c>
    </row>
    <row r="85" spans="1:4" x14ac:dyDescent="0.25">
      <c r="A85" s="176" t="s">
        <v>1259</v>
      </c>
      <c r="B85" s="176" t="s">
        <v>1258</v>
      </c>
      <c r="C85" s="176" t="s">
        <v>115</v>
      </c>
      <c r="D85" s="177">
        <v>136.13</v>
      </c>
    </row>
    <row r="86" spans="1:4" x14ac:dyDescent="0.25">
      <c r="A86" s="176" t="s">
        <v>1260</v>
      </c>
      <c r="B86" s="176" t="s">
        <v>1261</v>
      </c>
      <c r="C86" s="176" t="s">
        <v>83</v>
      </c>
      <c r="D86" s="177">
        <v>401.55</v>
      </c>
    </row>
    <row r="87" spans="1:4" x14ac:dyDescent="0.25">
      <c r="A87" s="176" t="s">
        <v>1262</v>
      </c>
      <c r="B87" s="176" t="s">
        <v>1261</v>
      </c>
      <c r="C87" s="176" t="s">
        <v>83</v>
      </c>
      <c r="D87" s="177">
        <v>384.13</v>
      </c>
    </row>
    <row r="88" spans="1:4" x14ac:dyDescent="0.25">
      <c r="A88" s="176" t="s">
        <v>1263</v>
      </c>
      <c r="B88" s="176" t="s">
        <v>1264</v>
      </c>
      <c r="C88" s="176" t="s">
        <v>83</v>
      </c>
      <c r="D88" s="177">
        <v>3743.68</v>
      </c>
    </row>
    <row r="89" spans="1:4" x14ac:dyDescent="0.25">
      <c r="A89" s="176" t="s">
        <v>1265</v>
      </c>
      <c r="B89" s="176" t="s">
        <v>1264</v>
      </c>
      <c r="C89" s="176" t="s">
        <v>83</v>
      </c>
      <c r="D89" s="177">
        <v>3581.22</v>
      </c>
    </row>
    <row r="90" spans="1:4" x14ac:dyDescent="0.25">
      <c r="A90" s="176" t="s">
        <v>1266</v>
      </c>
      <c r="B90" s="176" t="s">
        <v>1267</v>
      </c>
      <c r="C90" s="176" t="s">
        <v>115</v>
      </c>
      <c r="D90" s="177">
        <v>374.83</v>
      </c>
    </row>
    <row r="91" spans="1:4" x14ac:dyDescent="0.25">
      <c r="A91" s="176" t="s">
        <v>1268</v>
      </c>
      <c r="B91" s="176" t="s">
        <v>1267</v>
      </c>
      <c r="C91" s="176" t="s">
        <v>115</v>
      </c>
      <c r="D91" s="177">
        <v>358.57</v>
      </c>
    </row>
    <row r="92" spans="1:4" x14ac:dyDescent="0.25">
      <c r="A92" s="176" t="s">
        <v>1269</v>
      </c>
      <c r="B92" s="176" t="s">
        <v>1270</v>
      </c>
      <c r="C92" s="176" t="s">
        <v>115</v>
      </c>
      <c r="D92" s="177">
        <v>123.81</v>
      </c>
    </row>
    <row r="93" spans="1:4" x14ac:dyDescent="0.25">
      <c r="A93" s="176" t="s">
        <v>1271</v>
      </c>
      <c r="B93" s="176" t="s">
        <v>1270</v>
      </c>
      <c r="C93" s="176" t="s">
        <v>115</v>
      </c>
      <c r="D93" s="177">
        <v>118.44</v>
      </c>
    </row>
    <row r="94" spans="1:4" x14ac:dyDescent="0.25">
      <c r="A94" s="176" t="s">
        <v>1272</v>
      </c>
      <c r="B94" s="176" t="s">
        <v>1273</v>
      </c>
      <c r="C94" s="176" t="s">
        <v>115</v>
      </c>
      <c r="D94" s="177">
        <v>123.81</v>
      </c>
    </row>
    <row r="95" spans="1:4" x14ac:dyDescent="0.25">
      <c r="A95" s="176" t="s">
        <v>1274</v>
      </c>
      <c r="B95" s="176" t="s">
        <v>1273</v>
      </c>
      <c r="C95" s="176" t="s">
        <v>115</v>
      </c>
      <c r="D95" s="177">
        <v>118.44</v>
      </c>
    </row>
    <row r="96" spans="1:4" x14ac:dyDescent="0.25">
      <c r="A96" s="176" t="s">
        <v>1275</v>
      </c>
      <c r="B96" s="176" t="s">
        <v>1276</v>
      </c>
      <c r="C96" s="176" t="s">
        <v>115</v>
      </c>
      <c r="D96" s="177">
        <v>123.81</v>
      </c>
    </row>
    <row r="97" spans="1:4" x14ac:dyDescent="0.25">
      <c r="A97" s="176" t="s">
        <v>1277</v>
      </c>
      <c r="B97" s="176" t="s">
        <v>1276</v>
      </c>
      <c r="C97" s="176" t="s">
        <v>115</v>
      </c>
      <c r="D97" s="177">
        <v>118.44</v>
      </c>
    </row>
    <row r="98" spans="1:4" x14ac:dyDescent="0.25">
      <c r="A98" s="176" t="s">
        <v>1278</v>
      </c>
      <c r="B98" s="176" t="s">
        <v>1279</v>
      </c>
      <c r="C98" s="176" t="s">
        <v>115</v>
      </c>
      <c r="D98" s="177">
        <v>970.08</v>
      </c>
    </row>
    <row r="99" spans="1:4" x14ac:dyDescent="0.25">
      <c r="A99" s="176" t="s">
        <v>1280</v>
      </c>
      <c r="B99" s="176" t="s">
        <v>1279</v>
      </c>
      <c r="C99" s="176" t="s">
        <v>115</v>
      </c>
      <c r="D99" s="177">
        <v>927.98</v>
      </c>
    </row>
    <row r="100" spans="1:4" x14ac:dyDescent="0.25">
      <c r="A100" s="176" t="s">
        <v>1281</v>
      </c>
      <c r="B100" s="176" t="s">
        <v>1282</v>
      </c>
      <c r="C100" s="176" t="s">
        <v>115</v>
      </c>
      <c r="D100" s="177">
        <v>124.67</v>
      </c>
    </row>
    <row r="101" spans="1:4" x14ac:dyDescent="0.25">
      <c r="A101" s="176" t="s">
        <v>1283</v>
      </c>
      <c r="B101" s="176" t="s">
        <v>1282</v>
      </c>
      <c r="C101" s="176" t="s">
        <v>115</v>
      </c>
      <c r="D101" s="177">
        <v>119.26</v>
      </c>
    </row>
    <row r="102" spans="1:4" x14ac:dyDescent="0.25">
      <c r="A102" s="176" t="s">
        <v>1284</v>
      </c>
      <c r="B102" s="176" t="s">
        <v>1285</v>
      </c>
      <c r="C102" s="176" t="s">
        <v>115</v>
      </c>
      <c r="D102" s="177">
        <v>535.49</v>
      </c>
    </row>
    <row r="103" spans="1:4" x14ac:dyDescent="0.25">
      <c r="A103" s="176" t="s">
        <v>1286</v>
      </c>
      <c r="B103" s="176" t="s">
        <v>1285</v>
      </c>
      <c r="C103" s="176" t="s">
        <v>115</v>
      </c>
      <c r="D103" s="177">
        <v>512.25</v>
      </c>
    </row>
    <row r="104" spans="1:4" x14ac:dyDescent="0.25">
      <c r="A104" s="176" t="s">
        <v>1287</v>
      </c>
      <c r="B104" s="176" t="s">
        <v>1288</v>
      </c>
      <c r="C104" s="176" t="s">
        <v>115</v>
      </c>
      <c r="D104" s="177">
        <v>224.18</v>
      </c>
    </row>
    <row r="105" spans="1:4" x14ac:dyDescent="0.25">
      <c r="A105" s="176" t="s">
        <v>1289</v>
      </c>
      <c r="B105" s="176" t="s">
        <v>1288</v>
      </c>
      <c r="C105" s="176" t="s">
        <v>115</v>
      </c>
      <c r="D105" s="177">
        <v>214.22</v>
      </c>
    </row>
    <row r="106" spans="1:4" x14ac:dyDescent="0.25">
      <c r="A106" s="176" t="s">
        <v>1290</v>
      </c>
      <c r="B106" s="176" t="s">
        <v>1291</v>
      </c>
      <c r="C106" s="176" t="s">
        <v>115</v>
      </c>
      <c r="D106" s="177">
        <v>619.08000000000004</v>
      </c>
    </row>
    <row r="107" spans="1:4" x14ac:dyDescent="0.25">
      <c r="A107" s="176" t="s">
        <v>1292</v>
      </c>
      <c r="B107" s="176" t="s">
        <v>1291</v>
      </c>
      <c r="C107" s="176" t="s">
        <v>115</v>
      </c>
      <c r="D107" s="177">
        <v>592.21</v>
      </c>
    </row>
    <row r="108" spans="1:4" x14ac:dyDescent="0.25">
      <c r="A108" s="176" t="s">
        <v>1293</v>
      </c>
      <c r="B108" s="176" t="s">
        <v>1294</v>
      </c>
      <c r="C108" s="176" t="s">
        <v>115</v>
      </c>
      <c r="D108" s="177">
        <v>124.67</v>
      </c>
    </row>
    <row r="109" spans="1:4" x14ac:dyDescent="0.25">
      <c r="A109" s="176" t="s">
        <v>1295</v>
      </c>
      <c r="B109" s="176" t="s">
        <v>1294</v>
      </c>
      <c r="C109" s="176" t="s">
        <v>115</v>
      </c>
      <c r="D109" s="177">
        <v>119.26</v>
      </c>
    </row>
    <row r="110" spans="1:4" x14ac:dyDescent="0.25">
      <c r="A110" s="176" t="s">
        <v>1296</v>
      </c>
      <c r="B110" s="176" t="s">
        <v>1297</v>
      </c>
      <c r="C110" s="176" t="s">
        <v>115</v>
      </c>
      <c r="D110" s="177">
        <v>124.67</v>
      </c>
    </row>
    <row r="111" spans="1:4" x14ac:dyDescent="0.25">
      <c r="A111" s="176" t="s">
        <v>1298</v>
      </c>
      <c r="B111" s="176" t="s">
        <v>1297</v>
      </c>
      <c r="C111" s="176" t="s">
        <v>115</v>
      </c>
      <c r="D111" s="177">
        <v>119.26</v>
      </c>
    </row>
    <row r="112" spans="1:4" x14ac:dyDescent="0.25">
      <c r="A112" s="176" t="s">
        <v>1299</v>
      </c>
      <c r="B112" s="176" t="s">
        <v>1300</v>
      </c>
      <c r="C112" s="176" t="s">
        <v>115</v>
      </c>
      <c r="D112" s="177">
        <v>124.67</v>
      </c>
    </row>
    <row r="113" spans="1:4" x14ac:dyDescent="0.25">
      <c r="A113" s="176" t="s">
        <v>1301</v>
      </c>
      <c r="B113" s="176" t="s">
        <v>1300</v>
      </c>
      <c r="C113" s="176" t="s">
        <v>115</v>
      </c>
      <c r="D113" s="177">
        <v>119.26</v>
      </c>
    </row>
    <row r="114" spans="1:4" x14ac:dyDescent="0.25">
      <c r="A114" s="176" t="s">
        <v>1302</v>
      </c>
      <c r="B114" s="176" t="s">
        <v>1303</v>
      </c>
      <c r="C114" s="176" t="s">
        <v>115</v>
      </c>
      <c r="D114" s="177">
        <v>124.67</v>
      </c>
    </row>
    <row r="115" spans="1:4" x14ac:dyDescent="0.25">
      <c r="A115" s="176" t="s">
        <v>1304</v>
      </c>
      <c r="B115" s="176" t="s">
        <v>1303</v>
      </c>
      <c r="C115" s="176" t="s">
        <v>115</v>
      </c>
      <c r="D115" s="177">
        <v>119.26</v>
      </c>
    </row>
    <row r="116" spans="1:4" x14ac:dyDescent="0.25">
      <c r="A116" s="176" t="s">
        <v>1305</v>
      </c>
      <c r="B116" s="176" t="s">
        <v>1306</v>
      </c>
      <c r="C116" s="176" t="s">
        <v>115</v>
      </c>
      <c r="D116" s="177">
        <v>228.78</v>
      </c>
    </row>
    <row r="117" spans="1:4" x14ac:dyDescent="0.25">
      <c r="A117" s="176" t="s">
        <v>1307</v>
      </c>
      <c r="B117" s="176" t="s">
        <v>1306</v>
      </c>
      <c r="C117" s="176" t="s">
        <v>115</v>
      </c>
      <c r="D117" s="177">
        <v>213.54</v>
      </c>
    </row>
    <row r="118" spans="1:4" x14ac:dyDescent="0.25">
      <c r="A118" s="176" t="s">
        <v>1308</v>
      </c>
      <c r="B118" s="176" t="s">
        <v>1309</v>
      </c>
      <c r="C118" s="176" t="s">
        <v>115</v>
      </c>
      <c r="D118" s="177">
        <v>317.64</v>
      </c>
    </row>
    <row r="119" spans="1:4" x14ac:dyDescent="0.25">
      <c r="A119" s="176" t="s">
        <v>1310</v>
      </c>
      <c r="B119" s="176" t="s">
        <v>1309</v>
      </c>
      <c r="C119" s="176" t="s">
        <v>115</v>
      </c>
      <c r="D119" s="177">
        <v>296.48</v>
      </c>
    </row>
    <row r="120" spans="1:4" x14ac:dyDescent="0.25">
      <c r="A120" s="176" t="s">
        <v>1311</v>
      </c>
      <c r="B120" s="176" t="s">
        <v>1312</v>
      </c>
      <c r="C120" s="176" t="s">
        <v>83</v>
      </c>
      <c r="D120" s="177">
        <v>662.96</v>
      </c>
    </row>
    <row r="121" spans="1:4" x14ac:dyDescent="0.25">
      <c r="A121" s="176" t="s">
        <v>1313</v>
      </c>
      <c r="B121" s="176" t="s">
        <v>1312</v>
      </c>
      <c r="C121" s="176" t="s">
        <v>83</v>
      </c>
      <c r="D121" s="177">
        <v>633.49</v>
      </c>
    </row>
    <row r="122" spans="1:4" x14ac:dyDescent="0.25">
      <c r="A122" s="176" t="s">
        <v>1314</v>
      </c>
      <c r="B122" s="176" t="s">
        <v>1315</v>
      </c>
      <c r="C122" s="176" t="s">
        <v>115</v>
      </c>
      <c r="D122" s="177">
        <v>533.75</v>
      </c>
    </row>
    <row r="123" spans="1:4" x14ac:dyDescent="0.25">
      <c r="A123" s="176" t="s">
        <v>1316</v>
      </c>
      <c r="B123" s="176" t="s">
        <v>1315</v>
      </c>
      <c r="C123" s="176" t="s">
        <v>115</v>
      </c>
      <c r="D123" s="177">
        <v>510.98</v>
      </c>
    </row>
    <row r="124" spans="1:4" x14ac:dyDescent="0.25">
      <c r="A124" s="176" t="s">
        <v>1317</v>
      </c>
      <c r="B124" s="176" t="s">
        <v>1318</v>
      </c>
      <c r="C124" s="176" t="s">
        <v>115</v>
      </c>
      <c r="D124" s="177">
        <v>660.58</v>
      </c>
    </row>
    <row r="125" spans="1:4" x14ac:dyDescent="0.25">
      <c r="A125" s="176" t="s">
        <v>1319</v>
      </c>
      <c r="B125" s="176" t="s">
        <v>1318</v>
      </c>
      <c r="C125" s="176" t="s">
        <v>115</v>
      </c>
      <c r="D125" s="177">
        <v>631.91</v>
      </c>
    </row>
    <row r="126" spans="1:4" x14ac:dyDescent="0.25">
      <c r="A126" s="176" t="s">
        <v>1320</v>
      </c>
      <c r="B126" s="176" t="s">
        <v>1321</v>
      </c>
      <c r="C126" s="176" t="s">
        <v>115</v>
      </c>
      <c r="D126" s="177">
        <v>158.53</v>
      </c>
    </row>
    <row r="127" spans="1:4" x14ac:dyDescent="0.25">
      <c r="A127" s="176" t="s">
        <v>1322</v>
      </c>
      <c r="B127" s="176" t="s">
        <v>1321</v>
      </c>
      <c r="C127" s="176" t="s">
        <v>115</v>
      </c>
      <c r="D127" s="177">
        <v>151.47999999999999</v>
      </c>
    </row>
    <row r="128" spans="1:4" x14ac:dyDescent="0.25">
      <c r="A128" s="176" t="s">
        <v>1323</v>
      </c>
      <c r="B128" s="176" t="s">
        <v>1324</v>
      </c>
      <c r="C128" s="176" t="s">
        <v>83</v>
      </c>
      <c r="D128" s="177">
        <v>16.45</v>
      </c>
    </row>
    <row r="129" spans="1:4" x14ac:dyDescent="0.25">
      <c r="A129" s="176" t="s">
        <v>1325</v>
      </c>
      <c r="B129" s="176" t="s">
        <v>1324</v>
      </c>
      <c r="C129" s="176" t="s">
        <v>83</v>
      </c>
      <c r="D129" s="177">
        <v>15.34</v>
      </c>
    </row>
    <row r="130" spans="1:4" x14ac:dyDescent="0.25">
      <c r="A130" s="176" t="s">
        <v>1326</v>
      </c>
      <c r="B130" s="176" t="s">
        <v>1327</v>
      </c>
      <c r="C130" s="176" t="s">
        <v>83</v>
      </c>
      <c r="D130" s="177">
        <v>20.84</v>
      </c>
    </row>
    <row r="131" spans="1:4" x14ac:dyDescent="0.25">
      <c r="A131" s="176" t="s">
        <v>1328</v>
      </c>
      <c r="B131" s="176" t="s">
        <v>1327</v>
      </c>
      <c r="C131" s="176" t="s">
        <v>83</v>
      </c>
      <c r="D131" s="177">
        <v>19.440000000000001</v>
      </c>
    </row>
    <row r="132" spans="1:4" x14ac:dyDescent="0.25">
      <c r="A132" s="176" t="s">
        <v>1329</v>
      </c>
      <c r="B132" s="176" t="s">
        <v>1330</v>
      </c>
      <c r="C132" s="176" t="s">
        <v>83</v>
      </c>
      <c r="D132" s="177">
        <v>25.22</v>
      </c>
    </row>
    <row r="133" spans="1:4" x14ac:dyDescent="0.25">
      <c r="A133" s="176" t="s">
        <v>1331</v>
      </c>
      <c r="B133" s="176" t="s">
        <v>1330</v>
      </c>
      <c r="C133" s="176" t="s">
        <v>83</v>
      </c>
      <c r="D133" s="177">
        <v>23.53</v>
      </c>
    </row>
    <row r="134" spans="1:4" x14ac:dyDescent="0.25">
      <c r="A134" s="176" t="s">
        <v>1332</v>
      </c>
      <c r="B134" s="176" t="s">
        <v>1333</v>
      </c>
      <c r="C134" s="176" t="s">
        <v>83</v>
      </c>
      <c r="D134" s="177">
        <v>30.71</v>
      </c>
    </row>
    <row r="135" spans="1:4" x14ac:dyDescent="0.25">
      <c r="A135" s="176" t="s">
        <v>1334</v>
      </c>
      <c r="B135" s="176" t="s">
        <v>1333</v>
      </c>
      <c r="C135" s="176" t="s">
        <v>83</v>
      </c>
      <c r="D135" s="177">
        <v>28.65</v>
      </c>
    </row>
    <row r="136" spans="1:4" x14ac:dyDescent="0.25">
      <c r="A136" s="176" t="s">
        <v>1335</v>
      </c>
      <c r="B136" s="176" t="s">
        <v>1336</v>
      </c>
      <c r="C136" s="176" t="s">
        <v>115</v>
      </c>
      <c r="D136" s="177">
        <v>205.03</v>
      </c>
    </row>
    <row r="137" spans="1:4" x14ac:dyDescent="0.25">
      <c r="A137" s="176" t="s">
        <v>1337</v>
      </c>
      <c r="B137" s="176" t="s">
        <v>1336</v>
      </c>
      <c r="C137" s="176" t="s">
        <v>115</v>
      </c>
      <c r="D137" s="177">
        <v>196.13</v>
      </c>
    </row>
    <row r="138" spans="1:4" x14ac:dyDescent="0.25">
      <c r="A138" s="176" t="s">
        <v>1338</v>
      </c>
      <c r="B138" s="176" t="s">
        <v>1339</v>
      </c>
      <c r="C138" s="176" t="s">
        <v>115</v>
      </c>
      <c r="D138" s="177">
        <v>162.19</v>
      </c>
    </row>
    <row r="139" spans="1:4" x14ac:dyDescent="0.25">
      <c r="A139" s="176" t="s">
        <v>1340</v>
      </c>
      <c r="B139" s="176" t="s">
        <v>1339</v>
      </c>
      <c r="C139" s="176" t="s">
        <v>115</v>
      </c>
      <c r="D139" s="177">
        <v>155.15</v>
      </c>
    </row>
    <row r="140" spans="1:4" x14ac:dyDescent="0.25">
      <c r="A140" s="176" t="s">
        <v>1341</v>
      </c>
      <c r="B140" s="176" t="s">
        <v>1342</v>
      </c>
      <c r="C140" s="176" t="s">
        <v>115</v>
      </c>
      <c r="D140" s="177">
        <v>205.03</v>
      </c>
    </row>
    <row r="141" spans="1:4" x14ac:dyDescent="0.25">
      <c r="A141" s="176" t="s">
        <v>1343</v>
      </c>
      <c r="B141" s="176" t="s">
        <v>1342</v>
      </c>
      <c r="C141" s="176" t="s">
        <v>115</v>
      </c>
      <c r="D141" s="177">
        <v>196.13</v>
      </c>
    </row>
    <row r="142" spans="1:4" x14ac:dyDescent="0.25">
      <c r="A142" s="176" t="s">
        <v>1344</v>
      </c>
      <c r="B142" s="176" t="s">
        <v>1345</v>
      </c>
      <c r="C142" s="176" t="s">
        <v>115</v>
      </c>
      <c r="D142" s="177">
        <v>4500.9399999999996</v>
      </c>
    </row>
    <row r="143" spans="1:4" x14ac:dyDescent="0.25">
      <c r="A143" s="176" t="s">
        <v>1346</v>
      </c>
      <c r="B143" s="176" t="s">
        <v>1345</v>
      </c>
      <c r="C143" s="176" t="s">
        <v>115</v>
      </c>
      <c r="D143" s="177">
        <v>4305.63</v>
      </c>
    </row>
    <row r="144" spans="1:4" x14ac:dyDescent="0.25">
      <c r="A144" s="176" t="s">
        <v>1347</v>
      </c>
      <c r="B144" s="176" t="s">
        <v>1348</v>
      </c>
      <c r="C144" s="176" t="s">
        <v>115</v>
      </c>
      <c r="D144" s="177">
        <v>205.03</v>
      </c>
    </row>
    <row r="145" spans="1:4" x14ac:dyDescent="0.25">
      <c r="A145" s="176" t="s">
        <v>1349</v>
      </c>
      <c r="B145" s="176" t="s">
        <v>1348</v>
      </c>
      <c r="C145" s="176" t="s">
        <v>115</v>
      </c>
      <c r="D145" s="177">
        <v>196.13</v>
      </c>
    </row>
    <row r="146" spans="1:4" x14ac:dyDescent="0.25">
      <c r="A146" s="176" t="s">
        <v>1350</v>
      </c>
      <c r="B146" s="176" t="s">
        <v>1351</v>
      </c>
      <c r="C146" s="176" t="s">
        <v>115</v>
      </c>
      <c r="D146" s="177">
        <v>205.03</v>
      </c>
    </row>
    <row r="147" spans="1:4" x14ac:dyDescent="0.25">
      <c r="A147" s="176" t="s">
        <v>1352</v>
      </c>
      <c r="B147" s="176" t="s">
        <v>1351</v>
      </c>
      <c r="C147" s="176" t="s">
        <v>115</v>
      </c>
      <c r="D147" s="177">
        <v>196.13</v>
      </c>
    </row>
    <row r="148" spans="1:4" x14ac:dyDescent="0.25">
      <c r="A148" s="176" t="s">
        <v>1353</v>
      </c>
      <c r="B148" s="176" t="s">
        <v>1354</v>
      </c>
      <c r="C148" s="176" t="s">
        <v>115</v>
      </c>
      <c r="D148" s="177">
        <v>162.36000000000001</v>
      </c>
    </row>
    <row r="149" spans="1:4" x14ac:dyDescent="0.25">
      <c r="A149" s="176" t="s">
        <v>1355</v>
      </c>
      <c r="B149" s="176" t="s">
        <v>1354</v>
      </c>
      <c r="C149" s="176" t="s">
        <v>115</v>
      </c>
      <c r="D149" s="177">
        <v>155.32</v>
      </c>
    </row>
    <row r="150" spans="1:4" x14ac:dyDescent="0.25">
      <c r="A150" s="176" t="s">
        <v>1356</v>
      </c>
      <c r="B150" s="176" t="s">
        <v>1357</v>
      </c>
      <c r="C150" s="176" t="s">
        <v>115</v>
      </c>
      <c r="D150" s="177">
        <v>222.17</v>
      </c>
    </row>
    <row r="151" spans="1:4" x14ac:dyDescent="0.25">
      <c r="A151" s="176" t="s">
        <v>1358</v>
      </c>
      <c r="B151" s="176" t="s">
        <v>1357</v>
      </c>
      <c r="C151" s="176" t="s">
        <v>115</v>
      </c>
      <c r="D151" s="177">
        <v>212.52</v>
      </c>
    </row>
    <row r="152" spans="1:4" x14ac:dyDescent="0.25">
      <c r="A152" s="176" t="s">
        <v>1359</v>
      </c>
      <c r="B152" s="176" t="s">
        <v>1360</v>
      </c>
      <c r="C152" s="176" t="s">
        <v>115</v>
      </c>
      <c r="D152" s="177">
        <v>59.8</v>
      </c>
    </row>
    <row r="153" spans="1:4" x14ac:dyDescent="0.25">
      <c r="A153" s="176" t="s">
        <v>1361</v>
      </c>
      <c r="B153" s="176" t="s">
        <v>1360</v>
      </c>
      <c r="C153" s="176" t="s">
        <v>115</v>
      </c>
      <c r="D153" s="177">
        <v>57.2</v>
      </c>
    </row>
    <row r="154" spans="1:4" x14ac:dyDescent="0.25">
      <c r="A154" s="176" t="s">
        <v>1362</v>
      </c>
      <c r="B154" s="176" t="s">
        <v>1363</v>
      </c>
      <c r="C154" s="176" t="s">
        <v>115</v>
      </c>
      <c r="D154" s="177">
        <v>119.63</v>
      </c>
    </row>
    <row r="155" spans="1:4" x14ac:dyDescent="0.25">
      <c r="A155" s="176" t="s">
        <v>1364</v>
      </c>
      <c r="B155" s="176" t="s">
        <v>1363</v>
      </c>
      <c r="C155" s="176" t="s">
        <v>115</v>
      </c>
      <c r="D155" s="177">
        <v>114.44</v>
      </c>
    </row>
    <row r="156" spans="1:4" x14ac:dyDescent="0.25">
      <c r="A156" s="176" t="s">
        <v>1365</v>
      </c>
      <c r="B156" s="176" t="s">
        <v>1366</v>
      </c>
      <c r="C156" s="176" t="s">
        <v>115</v>
      </c>
      <c r="D156" s="177">
        <v>59.8</v>
      </c>
    </row>
    <row r="157" spans="1:4" x14ac:dyDescent="0.25">
      <c r="A157" s="176" t="s">
        <v>1367</v>
      </c>
      <c r="B157" s="176" t="s">
        <v>1366</v>
      </c>
      <c r="C157" s="176" t="s">
        <v>115</v>
      </c>
      <c r="D157" s="177">
        <v>57.2</v>
      </c>
    </row>
    <row r="158" spans="1:4" x14ac:dyDescent="0.25">
      <c r="A158" s="176" t="s">
        <v>1368</v>
      </c>
      <c r="B158" s="176" t="s">
        <v>1369</v>
      </c>
      <c r="C158" s="176" t="s">
        <v>115</v>
      </c>
      <c r="D158" s="177">
        <v>119.63</v>
      </c>
    </row>
    <row r="159" spans="1:4" x14ac:dyDescent="0.25">
      <c r="A159" s="176" t="s">
        <v>1370</v>
      </c>
      <c r="B159" s="176" t="s">
        <v>1369</v>
      </c>
      <c r="C159" s="176" t="s">
        <v>115</v>
      </c>
      <c r="D159" s="177">
        <v>114.44</v>
      </c>
    </row>
    <row r="160" spans="1:4" x14ac:dyDescent="0.25">
      <c r="A160" s="176" t="s">
        <v>1371</v>
      </c>
      <c r="B160" s="176" t="s">
        <v>1372</v>
      </c>
      <c r="C160" s="176" t="s">
        <v>115</v>
      </c>
      <c r="D160" s="177">
        <v>864</v>
      </c>
    </row>
    <row r="161" spans="1:4" x14ac:dyDescent="0.25">
      <c r="A161" s="176" t="s">
        <v>1373</v>
      </c>
      <c r="B161" s="176" t="s">
        <v>1372</v>
      </c>
      <c r="C161" s="176" t="s">
        <v>115</v>
      </c>
      <c r="D161" s="177">
        <v>826.5</v>
      </c>
    </row>
    <row r="162" spans="1:4" x14ac:dyDescent="0.25">
      <c r="A162" s="176" t="s">
        <v>1374</v>
      </c>
      <c r="B162" s="176" t="s">
        <v>1375</v>
      </c>
      <c r="C162" s="176" t="s">
        <v>115</v>
      </c>
      <c r="D162" s="177">
        <v>788.05</v>
      </c>
    </row>
    <row r="163" spans="1:4" x14ac:dyDescent="0.25">
      <c r="A163" s="176" t="s">
        <v>1376</v>
      </c>
      <c r="B163" s="176" t="s">
        <v>1375</v>
      </c>
      <c r="C163" s="176" t="s">
        <v>115</v>
      </c>
      <c r="D163" s="177">
        <v>753.85</v>
      </c>
    </row>
    <row r="164" spans="1:4" x14ac:dyDescent="0.25">
      <c r="A164" s="176" t="s">
        <v>1377</v>
      </c>
      <c r="B164" s="176" t="s">
        <v>1378</v>
      </c>
      <c r="C164" s="176" t="s">
        <v>115</v>
      </c>
      <c r="D164" s="177">
        <v>788.05</v>
      </c>
    </row>
    <row r="165" spans="1:4" x14ac:dyDescent="0.25">
      <c r="A165" s="176" t="s">
        <v>1379</v>
      </c>
      <c r="B165" s="176" t="s">
        <v>1378</v>
      </c>
      <c r="C165" s="176" t="s">
        <v>115</v>
      </c>
      <c r="D165" s="177">
        <v>753.85</v>
      </c>
    </row>
    <row r="166" spans="1:4" x14ac:dyDescent="0.25">
      <c r="A166" s="176" t="s">
        <v>1380</v>
      </c>
      <c r="B166" s="176" t="s">
        <v>1381</v>
      </c>
      <c r="C166" s="176" t="s">
        <v>115</v>
      </c>
      <c r="D166" s="177">
        <v>559.26</v>
      </c>
    </row>
    <row r="167" spans="1:4" x14ac:dyDescent="0.25">
      <c r="A167" s="176" t="s">
        <v>1382</v>
      </c>
      <c r="B167" s="176" t="s">
        <v>1381</v>
      </c>
      <c r="C167" s="176" t="s">
        <v>115</v>
      </c>
      <c r="D167" s="177">
        <v>534.99</v>
      </c>
    </row>
    <row r="168" spans="1:4" x14ac:dyDescent="0.25">
      <c r="A168" s="176" t="s">
        <v>1383</v>
      </c>
      <c r="B168" s="176" t="s">
        <v>1384</v>
      </c>
      <c r="C168" s="176" t="s">
        <v>115</v>
      </c>
      <c r="D168" s="177">
        <v>1291.9000000000001</v>
      </c>
    </row>
    <row r="169" spans="1:4" x14ac:dyDescent="0.25">
      <c r="A169" s="176" t="s">
        <v>1385</v>
      </c>
      <c r="B169" s="176" t="s">
        <v>1384</v>
      </c>
      <c r="C169" s="176" t="s">
        <v>115</v>
      </c>
      <c r="D169" s="177">
        <v>1235.8399999999999</v>
      </c>
    </row>
    <row r="170" spans="1:4" x14ac:dyDescent="0.25">
      <c r="A170" s="176" t="s">
        <v>1386</v>
      </c>
      <c r="B170" s="176" t="s">
        <v>1387</v>
      </c>
      <c r="C170" s="176" t="s">
        <v>115</v>
      </c>
      <c r="D170" s="177">
        <v>1789.37</v>
      </c>
    </row>
    <row r="171" spans="1:4" x14ac:dyDescent="0.25">
      <c r="A171" s="176" t="s">
        <v>1388</v>
      </c>
      <c r="B171" s="176" t="s">
        <v>1387</v>
      </c>
      <c r="C171" s="176" t="s">
        <v>115</v>
      </c>
      <c r="D171" s="177">
        <v>1711.72</v>
      </c>
    </row>
    <row r="172" spans="1:4" x14ac:dyDescent="0.25">
      <c r="A172" s="176" t="s">
        <v>1389</v>
      </c>
      <c r="B172" s="176" t="s">
        <v>1390</v>
      </c>
      <c r="C172" s="176" t="s">
        <v>115</v>
      </c>
      <c r="D172" s="177">
        <v>17</v>
      </c>
    </row>
    <row r="173" spans="1:4" x14ac:dyDescent="0.25">
      <c r="A173" s="176" t="s">
        <v>1391</v>
      </c>
      <c r="B173" s="176" t="s">
        <v>1390</v>
      </c>
      <c r="C173" s="176" t="s">
        <v>115</v>
      </c>
      <c r="D173" s="177">
        <v>16.260000000000002</v>
      </c>
    </row>
    <row r="174" spans="1:4" x14ac:dyDescent="0.25">
      <c r="A174" s="176" t="s">
        <v>1392</v>
      </c>
      <c r="B174" s="176" t="s">
        <v>1393</v>
      </c>
      <c r="C174" s="176" t="s">
        <v>115</v>
      </c>
      <c r="D174" s="177">
        <v>51.42</v>
      </c>
    </row>
    <row r="175" spans="1:4" x14ac:dyDescent="0.25">
      <c r="A175" s="176" t="s">
        <v>1394</v>
      </c>
      <c r="B175" s="176" t="s">
        <v>1393</v>
      </c>
      <c r="C175" s="176" t="s">
        <v>115</v>
      </c>
      <c r="D175" s="177">
        <v>49.18</v>
      </c>
    </row>
    <row r="176" spans="1:4" x14ac:dyDescent="0.25">
      <c r="A176" s="176" t="s">
        <v>1395</v>
      </c>
      <c r="B176" s="176" t="s">
        <v>1396</v>
      </c>
      <c r="C176" s="176" t="s">
        <v>115</v>
      </c>
      <c r="D176" s="177">
        <v>132.63999999999999</v>
      </c>
    </row>
    <row r="177" spans="1:4" x14ac:dyDescent="0.25">
      <c r="A177" s="176" t="s">
        <v>1397</v>
      </c>
      <c r="B177" s="176" t="s">
        <v>1396</v>
      </c>
      <c r="C177" s="176" t="s">
        <v>115</v>
      </c>
      <c r="D177" s="177">
        <v>126.89</v>
      </c>
    </row>
    <row r="178" spans="1:4" x14ac:dyDescent="0.25">
      <c r="A178" s="176" t="s">
        <v>1398</v>
      </c>
      <c r="B178" s="176" t="s">
        <v>1399</v>
      </c>
      <c r="C178" s="176" t="s">
        <v>115</v>
      </c>
      <c r="D178" s="177">
        <v>234.69</v>
      </c>
    </row>
    <row r="179" spans="1:4" x14ac:dyDescent="0.25">
      <c r="A179" s="176" t="s">
        <v>1400</v>
      </c>
      <c r="B179" s="176" t="s">
        <v>1399</v>
      </c>
      <c r="C179" s="176" t="s">
        <v>115</v>
      </c>
      <c r="D179" s="177">
        <v>224.51</v>
      </c>
    </row>
    <row r="180" spans="1:4" x14ac:dyDescent="0.25">
      <c r="A180" s="176" t="s">
        <v>1401</v>
      </c>
      <c r="B180" s="176" t="s">
        <v>1402</v>
      </c>
      <c r="C180" s="176" t="s">
        <v>115</v>
      </c>
      <c r="D180" s="177">
        <v>234.69</v>
      </c>
    </row>
    <row r="181" spans="1:4" x14ac:dyDescent="0.25">
      <c r="A181" s="176" t="s">
        <v>1403</v>
      </c>
      <c r="B181" s="176" t="s">
        <v>1402</v>
      </c>
      <c r="C181" s="176" t="s">
        <v>115</v>
      </c>
      <c r="D181" s="177">
        <v>224.51</v>
      </c>
    </row>
    <row r="182" spans="1:4" x14ac:dyDescent="0.25">
      <c r="A182" s="176" t="s">
        <v>1404</v>
      </c>
      <c r="B182" s="176" t="s">
        <v>1405</v>
      </c>
      <c r="C182" s="176" t="s">
        <v>115</v>
      </c>
      <c r="D182" s="177">
        <v>234.69</v>
      </c>
    </row>
    <row r="183" spans="1:4" x14ac:dyDescent="0.25">
      <c r="A183" s="176" t="s">
        <v>1406</v>
      </c>
      <c r="B183" s="176" t="s">
        <v>1405</v>
      </c>
      <c r="C183" s="176" t="s">
        <v>115</v>
      </c>
      <c r="D183" s="177">
        <v>224.51</v>
      </c>
    </row>
    <row r="184" spans="1:4" x14ac:dyDescent="0.25">
      <c r="A184" s="176" t="s">
        <v>1407</v>
      </c>
      <c r="B184" s="176" t="s">
        <v>1408</v>
      </c>
      <c r="C184" s="176" t="s">
        <v>115</v>
      </c>
      <c r="D184" s="177">
        <v>71.42</v>
      </c>
    </row>
    <row r="185" spans="1:4" x14ac:dyDescent="0.25">
      <c r="A185" s="176" t="s">
        <v>1409</v>
      </c>
      <c r="B185" s="176" t="s">
        <v>1408</v>
      </c>
      <c r="C185" s="176" t="s">
        <v>115</v>
      </c>
      <c r="D185" s="177">
        <v>68.319999999999993</v>
      </c>
    </row>
    <row r="186" spans="1:4" x14ac:dyDescent="0.25">
      <c r="A186" s="176" t="s">
        <v>1410</v>
      </c>
      <c r="B186" s="176" t="s">
        <v>1411</v>
      </c>
      <c r="C186" s="176" t="s">
        <v>115</v>
      </c>
      <c r="D186" s="177">
        <v>34.28</v>
      </c>
    </row>
    <row r="187" spans="1:4" x14ac:dyDescent="0.25">
      <c r="A187" s="176" t="s">
        <v>1412</v>
      </c>
      <c r="B187" s="176" t="s">
        <v>1411</v>
      </c>
      <c r="C187" s="176" t="s">
        <v>115</v>
      </c>
      <c r="D187" s="177">
        <v>32.79</v>
      </c>
    </row>
    <row r="188" spans="1:4" x14ac:dyDescent="0.25">
      <c r="A188" s="176" t="s">
        <v>1413</v>
      </c>
      <c r="B188" s="176" t="s">
        <v>1414</v>
      </c>
      <c r="C188" s="176" t="s">
        <v>115</v>
      </c>
      <c r="D188" s="177">
        <v>18666.96</v>
      </c>
    </row>
    <row r="189" spans="1:4" x14ac:dyDescent="0.25">
      <c r="A189" s="176" t="s">
        <v>1415</v>
      </c>
      <c r="B189" s="176" t="s">
        <v>1414</v>
      </c>
      <c r="C189" s="176" t="s">
        <v>115</v>
      </c>
      <c r="D189" s="177">
        <v>17856.919999999998</v>
      </c>
    </row>
    <row r="190" spans="1:4" x14ac:dyDescent="0.25">
      <c r="A190" s="176" t="s">
        <v>1416</v>
      </c>
      <c r="B190" s="176" t="s">
        <v>1417</v>
      </c>
      <c r="C190" s="176" t="s">
        <v>115</v>
      </c>
      <c r="D190" s="177">
        <v>6222.31</v>
      </c>
    </row>
    <row r="191" spans="1:4" x14ac:dyDescent="0.25">
      <c r="A191" s="176" t="s">
        <v>1418</v>
      </c>
      <c r="B191" s="176" t="s">
        <v>1417</v>
      </c>
      <c r="C191" s="176" t="s">
        <v>115</v>
      </c>
      <c r="D191" s="177">
        <v>5952.3</v>
      </c>
    </row>
    <row r="192" spans="1:4" x14ac:dyDescent="0.25">
      <c r="A192" s="176" t="s">
        <v>1419</v>
      </c>
      <c r="B192" s="176" t="s">
        <v>1420</v>
      </c>
      <c r="C192" s="176" t="s">
        <v>115</v>
      </c>
      <c r="D192" s="177">
        <v>6222.31</v>
      </c>
    </row>
    <row r="193" spans="1:4" x14ac:dyDescent="0.25">
      <c r="A193" s="176" t="s">
        <v>1421</v>
      </c>
      <c r="B193" s="176" t="s">
        <v>1420</v>
      </c>
      <c r="C193" s="176" t="s">
        <v>115</v>
      </c>
      <c r="D193" s="177">
        <v>5952.3</v>
      </c>
    </row>
    <row r="194" spans="1:4" x14ac:dyDescent="0.25">
      <c r="A194" s="176" t="s">
        <v>1422</v>
      </c>
      <c r="B194" s="176" t="s">
        <v>1423</v>
      </c>
      <c r="C194" s="176" t="s">
        <v>115</v>
      </c>
      <c r="D194" s="177">
        <v>18666.96</v>
      </c>
    </row>
    <row r="195" spans="1:4" x14ac:dyDescent="0.25">
      <c r="A195" s="176" t="s">
        <v>1424</v>
      </c>
      <c r="B195" s="176" t="s">
        <v>1423</v>
      </c>
      <c r="C195" s="176" t="s">
        <v>115</v>
      </c>
      <c r="D195" s="177">
        <v>17856.919999999998</v>
      </c>
    </row>
    <row r="196" spans="1:4" x14ac:dyDescent="0.25">
      <c r="A196" s="176" t="s">
        <v>1425</v>
      </c>
      <c r="B196" s="176" t="s">
        <v>1426</v>
      </c>
      <c r="C196" s="176" t="s">
        <v>115</v>
      </c>
      <c r="D196" s="177">
        <v>18666.96</v>
      </c>
    </row>
    <row r="197" spans="1:4" x14ac:dyDescent="0.25">
      <c r="A197" s="176" t="s">
        <v>1427</v>
      </c>
      <c r="B197" s="176" t="s">
        <v>1426</v>
      </c>
      <c r="C197" s="176" t="s">
        <v>115</v>
      </c>
      <c r="D197" s="177">
        <v>17856.919999999998</v>
      </c>
    </row>
    <row r="198" spans="1:4" x14ac:dyDescent="0.25">
      <c r="A198" s="176" t="s">
        <v>1428</v>
      </c>
      <c r="B198" s="176" t="s">
        <v>1429</v>
      </c>
      <c r="C198" s="176" t="s">
        <v>115</v>
      </c>
      <c r="D198" s="177">
        <v>18666.96</v>
      </c>
    </row>
    <row r="199" spans="1:4" x14ac:dyDescent="0.25">
      <c r="A199" s="176" t="s">
        <v>1430</v>
      </c>
      <c r="B199" s="176" t="s">
        <v>1429</v>
      </c>
      <c r="C199" s="176" t="s">
        <v>115</v>
      </c>
      <c r="D199" s="177">
        <v>17856.919999999998</v>
      </c>
    </row>
    <row r="200" spans="1:4" x14ac:dyDescent="0.25">
      <c r="A200" s="176" t="s">
        <v>1431</v>
      </c>
      <c r="B200" s="176" t="s">
        <v>1432</v>
      </c>
      <c r="C200" s="176" t="s">
        <v>115</v>
      </c>
      <c r="D200" s="177">
        <v>18666.96</v>
      </c>
    </row>
    <row r="201" spans="1:4" x14ac:dyDescent="0.25">
      <c r="A201" s="176" t="s">
        <v>1433</v>
      </c>
      <c r="B201" s="176" t="s">
        <v>1432</v>
      </c>
      <c r="C201" s="176" t="s">
        <v>115</v>
      </c>
      <c r="D201" s="177">
        <v>17856.919999999998</v>
      </c>
    </row>
    <row r="202" spans="1:4" x14ac:dyDescent="0.25">
      <c r="A202" s="176" t="s">
        <v>1434</v>
      </c>
      <c r="B202" s="176" t="s">
        <v>1435</v>
      </c>
      <c r="C202" s="176" t="s">
        <v>115</v>
      </c>
      <c r="D202" s="177">
        <v>122183.81</v>
      </c>
    </row>
    <row r="203" spans="1:4" x14ac:dyDescent="0.25">
      <c r="A203" s="176" t="s">
        <v>1436</v>
      </c>
      <c r="B203" s="176" t="s">
        <v>1435</v>
      </c>
      <c r="C203" s="176" t="s">
        <v>115</v>
      </c>
      <c r="D203" s="177">
        <v>116881.69</v>
      </c>
    </row>
    <row r="204" spans="1:4" x14ac:dyDescent="0.25">
      <c r="A204" s="176" t="s">
        <v>1437</v>
      </c>
      <c r="B204" s="176" t="s">
        <v>1438</v>
      </c>
      <c r="C204" s="176" t="s">
        <v>115</v>
      </c>
      <c r="D204" s="177">
        <v>44752.23</v>
      </c>
    </row>
    <row r="205" spans="1:4" x14ac:dyDescent="0.25">
      <c r="A205" s="176" t="s">
        <v>1439</v>
      </c>
      <c r="B205" s="176" t="s">
        <v>1438</v>
      </c>
      <c r="C205" s="176" t="s">
        <v>115</v>
      </c>
      <c r="D205" s="177">
        <v>42810.23</v>
      </c>
    </row>
    <row r="206" spans="1:4" x14ac:dyDescent="0.25">
      <c r="A206" s="176" t="s">
        <v>1440</v>
      </c>
      <c r="B206" s="176" t="s">
        <v>1441</v>
      </c>
      <c r="C206" s="176" t="s">
        <v>115</v>
      </c>
      <c r="D206" s="177">
        <v>485.15</v>
      </c>
    </row>
    <row r="207" spans="1:4" x14ac:dyDescent="0.25">
      <c r="A207" s="176" t="s">
        <v>1442</v>
      </c>
      <c r="B207" s="176" t="s">
        <v>1441</v>
      </c>
      <c r="C207" s="176" t="s">
        <v>115</v>
      </c>
      <c r="D207" s="177">
        <v>458.13</v>
      </c>
    </row>
    <row r="208" spans="1:4" x14ac:dyDescent="0.25">
      <c r="A208" s="176" t="s">
        <v>1443</v>
      </c>
      <c r="B208" s="176" t="s">
        <v>1444</v>
      </c>
      <c r="C208" s="176" t="s">
        <v>115</v>
      </c>
      <c r="D208" s="177">
        <v>484.42</v>
      </c>
    </row>
    <row r="209" spans="1:4" x14ac:dyDescent="0.25">
      <c r="A209" s="176" t="s">
        <v>1445</v>
      </c>
      <c r="B209" s="176" t="s">
        <v>1444</v>
      </c>
      <c r="C209" s="176" t="s">
        <v>115</v>
      </c>
      <c r="D209" s="177">
        <v>455.91</v>
      </c>
    </row>
    <row r="210" spans="1:4" x14ac:dyDescent="0.25">
      <c r="A210" s="176" t="s">
        <v>1446</v>
      </c>
      <c r="B210" s="176" t="s">
        <v>1447</v>
      </c>
      <c r="C210" s="176" t="s">
        <v>115</v>
      </c>
      <c r="D210" s="177">
        <v>484.42</v>
      </c>
    </row>
    <row r="211" spans="1:4" x14ac:dyDescent="0.25">
      <c r="A211" s="176" t="s">
        <v>1448</v>
      </c>
      <c r="B211" s="176" t="s">
        <v>1447</v>
      </c>
      <c r="C211" s="176" t="s">
        <v>115</v>
      </c>
      <c r="D211" s="177">
        <v>455.91</v>
      </c>
    </row>
    <row r="212" spans="1:4" x14ac:dyDescent="0.25">
      <c r="A212" s="176" t="s">
        <v>1449</v>
      </c>
      <c r="B212" s="176" t="s">
        <v>1450</v>
      </c>
      <c r="C212" s="176" t="s">
        <v>115</v>
      </c>
      <c r="D212" s="177">
        <v>2084.84</v>
      </c>
    </row>
    <row r="213" spans="1:4" x14ac:dyDescent="0.25">
      <c r="A213" s="176" t="s">
        <v>1451</v>
      </c>
      <c r="B213" s="176" t="s">
        <v>1450</v>
      </c>
      <c r="C213" s="176" t="s">
        <v>115</v>
      </c>
      <c r="D213" s="177">
        <v>1994.37</v>
      </c>
    </row>
    <row r="214" spans="1:4" x14ac:dyDescent="0.25">
      <c r="A214" s="176" t="s">
        <v>1452</v>
      </c>
      <c r="B214" s="176" t="s">
        <v>1453</v>
      </c>
      <c r="C214" s="176" t="s">
        <v>115</v>
      </c>
      <c r="D214" s="177">
        <v>3495.02</v>
      </c>
    </row>
    <row r="215" spans="1:4" x14ac:dyDescent="0.25">
      <c r="A215" s="176" t="s">
        <v>1454</v>
      </c>
      <c r="B215" s="176" t="s">
        <v>1453</v>
      </c>
      <c r="C215" s="176" t="s">
        <v>115</v>
      </c>
      <c r="D215" s="177">
        <v>3343.36</v>
      </c>
    </row>
    <row r="216" spans="1:4" x14ac:dyDescent="0.25">
      <c r="A216" s="176" t="s">
        <v>1455</v>
      </c>
      <c r="B216" s="176" t="s">
        <v>1456</v>
      </c>
      <c r="C216" s="176" t="s">
        <v>115</v>
      </c>
      <c r="D216" s="177">
        <v>3495.02</v>
      </c>
    </row>
    <row r="217" spans="1:4" x14ac:dyDescent="0.25">
      <c r="A217" s="176" t="s">
        <v>1457</v>
      </c>
      <c r="B217" s="176" t="s">
        <v>1456</v>
      </c>
      <c r="C217" s="176" t="s">
        <v>115</v>
      </c>
      <c r="D217" s="177">
        <v>3343.36</v>
      </c>
    </row>
    <row r="218" spans="1:4" x14ac:dyDescent="0.25">
      <c r="A218" s="176" t="s">
        <v>1458</v>
      </c>
      <c r="B218" s="176" t="s">
        <v>1459</v>
      </c>
      <c r="C218" s="176" t="s">
        <v>115</v>
      </c>
      <c r="D218" s="177">
        <v>77.34</v>
      </c>
    </row>
    <row r="219" spans="1:4" x14ac:dyDescent="0.25">
      <c r="A219" s="176" t="s">
        <v>1460</v>
      </c>
      <c r="B219" s="176" t="s">
        <v>1459</v>
      </c>
      <c r="C219" s="176" t="s">
        <v>115</v>
      </c>
      <c r="D219" s="177">
        <v>75.03</v>
      </c>
    </row>
    <row r="220" spans="1:4" x14ac:dyDescent="0.25">
      <c r="A220" s="176" t="s">
        <v>1461</v>
      </c>
      <c r="B220" s="176" t="s">
        <v>1462</v>
      </c>
      <c r="C220" s="176" t="s">
        <v>115</v>
      </c>
      <c r="D220" s="177">
        <v>124.69</v>
      </c>
    </row>
    <row r="221" spans="1:4" x14ac:dyDescent="0.25">
      <c r="A221" s="176" t="s">
        <v>1463</v>
      </c>
      <c r="B221" s="176" t="s">
        <v>1462</v>
      </c>
      <c r="C221" s="176" t="s">
        <v>115</v>
      </c>
      <c r="D221" s="177">
        <v>121.69</v>
      </c>
    </row>
    <row r="222" spans="1:4" x14ac:dyDescent="0.25">
      <c r="A222" s="176" t="s">
        <v>1464</v>
      </c>
      <c r="B222" s="176" t="s">
        <v>1465</v>
      </c>
      <c r="C222" s="176" t="s">
        <v>115</v>
      </c>
      <c r="D222" s="177">
        <v>268.43</v>
      </c>
    </row>
    <row r="223" spans="1:4" x14ac:dyDescent="0.25">
      <c r="A223" s="176" t="s">
        <v>1466</v>
      </c>
      <c r="B223" s="176" t="s">
        <v>1465</v>
      </c>
      <c r="C223" s="176" t="s">
        <v>115</v>
      </c>
      <c r="D223" s="177">
        <v>263.33</v>
      </c>
    </row>
    <row r="224" spans="1:4" x14ac:dyDescent="0.25">
      <c r="A224" s="176" t="s">
        <v>58591</v>
      </c>
      <c r="B224" s="176" t="s">
        <v>58592</v>
      </c>
      <c r="C224" s="176" t="s">
        <v>1467</v>
      </c>
      <c r="D224" s="177">
        <v>26.42</v>
      </c>
    </row>
    <row r="225" spans="1:4" x14ac:dyDescent="0.25">
      <c r="A225" s="176" t="s">
        <v>58593</v>
      </c>
      <c r="B225" s="176" t="s">
        <v>58592</v>
      </c>
      <c r="C225" s="176" t="s">
        <v>1467</v>
      </c>
      <c r="D225" s="177">
        <v>25.4</v>
      </c>
    </row>
    <row r="226" spans="1:4" x14ac:dyDescent="0.25">
      <c r="A226" s="176" t="s">
        <v>1468</v>
      </c>
      <c r="B226" s="176" t="s">
        <v>1469</v>
      </c>
      <c r="C226" s="176" t="s">
        <v>1467</v>
      </c>
      <c r="D226" s="177">
        <v>33.81</v>
      </c>
    </row>
    <row r="227" spans="1:4" x14ac:dyDescent="0.25">
      <c r="A227" s="176" t="s">
        <v>1470</v>
      </c>
      <c r="B227" s="176" t="s">
        <v>1469</v>
      </c>
      <c r="C227" s="176" t="s">
        <v>1467</v>
      </c>
      <c r="D227" s="177">
        <v>32.630000000000003</v>
      </c>
    </row>
    <row r="228" spans="1:4" x14ac:dyDescent="0.25">
      <c r="A228" s="176" t="s">
        <v>1471</v>
      </c>
      <c r="B228" s="176" t="s">
        <v>1472</v>
      </c>
      <c r="C228" s="176" t="s">
        <v>1467</v>
      </c>
      <c r="D228" s="177">
        <v>51.06</v>
      </c>
    </row>
    <row r="229" spans="1:4" x14ac:dyDescent="0.25">
      <c r="A229" s="176" t="s">
        <v>1473</v>
      </c>
      <c r="B229" s="176" t="s">
        <v>1472</v>
      </c>
      <c r="C229" s="176" t="s">
        <v>1467</v>
      </c>
      <c r="D229" s="177">
        <v>49.63</v>
      </c>
    </row>
    <row r="230" spans="1:4" x14ac:dyDescent="0.25">
      <c r="A230" s="176" t="s">
        <v>1474</v>
      </c>
      <c r="B230" s="176" t="s">
        <v>1475</v>
      </c>
      <c r="C230" s="176" t="s">
        <v>115</v>
      </c>
      <c r="D230" s="177">
        <v>231.27</v>
      </c>
    </row>
    <row r="231" spans="1:4" x14ac:dyDescent="0.25">
      <c r="A231" s="176" t="s">
        <v>1476</v>
      </c>
      <c r="B231" s="176" t="s">
        <v>1475</v>
      </c>
      <c r="C231" s="176" t="s">
        <v>115</v>
      </c>
      <c r="D231" s="177">
        <v>221.23</v>
      </c>
    </row>
    <row r="232" spans="1:4" x14ac:dyDescent="0.25">
      <c r="A232" s="176" t="s">
        <v>1477</v>
      </c>
      <c r="B232" s="176" t="s">
        <v>1478</v>
      </c>
      <c r="C232" s="176" t="s">
        <v>115</v>
      </c>
      <c r="D232" s="177">
        <v>170.9</v>
      </c>
    </row>
    <row r="233" spans="1:4" x14ac:dyDescent="0.25">
      <c r="A233" s="176" t="s">
        <v>1479</v>
      </c>
      <c r="B233" s="176" t="s">
        <v>1478</v>
      </c>
      <c r="C233" s="176" t="s">
        <v>115</v>
      </c>
      <c r="D233" s="177">
        <v>163.47999999999999</v>
      </c>
    </row>
    <row r="234" spans="1:4" x14ac:dyDescent="0.25">
      <c r="A234" s="176" t="s">
        <v>1480</v>
      </c>
      <c r="B234" s="176" t="s">
        <v>1481</v>
      </c>
      <c r="C234" s="176" t="s">
        <v>115</v>
      </c>
      <c r="D234" s="177">
        <v>231.27</v>
      </c>
    </row>
    <row r="235" spans="1:4" x14ac:dyDescent="0.25">
      <c r="A235" s="176" t="s">
        <v>1482</v>
      </c>
      <c r="B235" s="176" t="s">
        <v>1481</v>
      </c>
      <c r="C235" s="176" t="s">
        <v>115</v>
      </c>
      <c r="D235" s="177">
        <v>221.23</v>
      </c>
    </row>
    <row r="236" spans="1:4" x14ac:dyDescent="0.25">
      <c r="A236" s="176" t="s">
        <v>1483</v>
      </c>
      <c r="B236" s="176" t="s">
        <v>1484</v>
      </c>
      <c r="C236" s="176" t="s">
        <v>115</v>
      </c>
      <c r="D236" s="177">
        <v>250.62</v>
      </c>
    </row>
    <row r="237" spans="1:4" x14ac:dyDescent="0.25">
      <c r="A237" s="176" t="s">
        <v>1485</v>
      </c>
      <c r="B237" s="176" t="s">
        <v>1484</v>
      </c>
      <c r="C237" s="176" t="s">
        <v>115</v>
      </c>
      <c r="D237" s="177">
        <v>239.74</v>
      </c>
    </row>
    <row r="238" spans="1:4" x14ac:dyDescent="0.25">
      <c r="A238" s="176" t="s">
        <v>1486</v>
      </c>
      <c r="B238" s="176" t="s">
        <v>1487</v>
      </c>
      <c r="C238" s="176" t="s">
        <v>115</v>
      </c>
      <c r="D238" s="177">
        <v>250.62</v>
      </c>
    </row>
    <row r="239" spans="1:4" x14ac:dyDescent="0.25">
      <c r="A239" s="176" t="s">
        <v>1488</v>
      </c>
      <c r="B239" s="176" t="s">
        <v>1487</v>
      </c>
      <c r="C239" s="176" t="s">
        <v>115</v>
      </c>
      <c r="D239" s="177">
        <v>239.74</v>
      </c>
    </row>
    <row r="240" spans="1:4" x14ac:dyDescent="0.25">
      <c r="A240" s="176" t="s">
        <v>1489</v>
      </c>
      <c r="B240" s="176" t="s">
        <v>1490</v>
      </c>
      <c r="C240" s="176" t="s">
        <v>115</v>
      </c>
      <c r="D240" s="177">
        <v>492.69</v>
      </c>
    </row>
    <row r="241" spans="1:4" x14ac:dyDescent="0.25">
      <c r="A241" s="176" t="s">
        <v>1491</v>
      </c>
      <c r="B241" s="176" t="s">
        <v>1490</v>
      </c>
      <c r="C241" s="176" t="s">
        <v>115</v>
      </c>
      <c r="D241" s="177">
        <v>471.31</v>
      </c>
    </row>
    <row r="242" spans="1:4" x14ac:dyDescent="0.25">
      <c r="A242" s="176" t="s">
        <v>1492</v>
      </c>
      <c r="B242" s="176" t="s">
        <v>1493</v>
      </c>
      <c r="C242" s="176" t="s">
        <v>115</v>
      </c>
      <c r="D242" s="177">
        <v>411.27</v>
      </c>
    </row>
    <row r="243" spans="1:4" x14ac:dyDescent="0.25">
      <c r="A243" s="176" t="s">
        <v>1494</v>
      </c>
      <c r="B243" s="176" t="s">
        <v>1493</v>
      </c>
      <c r="C243" s="176" t="s">
        <v>115</v>
      </c>
      <c r="D243" s="177">
        <v>393.43</v>
      </c>
    </row>
    <row r="244" spans="1:4" x14ac:dyDescent="0.25">
      <c r="A244" s="176" t="s">
        <v>1495</v>
      </c>
      <c r="B244" s="176" t="s">
        <v>1496</v>
      </c>
      <c r="C244" s="176" t="s">
        <v>115</v>
      </c>
      <c r="D244" s="177">
        <v>347.01</v>
      </c>
    </row>
    <row r="245" spans="1:4" x14ac:dyDescent="0.25">
      <c r="A245" s="176" t="s">
        <v>1497</v>
      </c>
      <c r="B245" s="176" t="s">
        <v>1496</v>
      </c>
      <c r="C245" s="176" t="s">
        <v>115</v>
      </c>
      <c r="D245" s="177">
        <v>331.96</v>
      </c>
    </row>
    <row r="246" spans="1:4" x14ac:dyDescent="0.25">
      <c r="A246" s="176" t="s">
        <v>1498</v>
      </c>
      <c r="B246" s="176" t="s">
        <v>1499</v>
      </c>
      <c r="C246" s="176" t="s">
        <v>115</v>
      </c>
      <c r="D246" s="177">
        <v>377.01</v>
      </c>
    </row>
    <row r="247" spans="1:4" x14ac:dyDescent="0.25">
      <c r="A247" s="176" t="s">
        <v>1500</v>
      </c>
      <c r="B247" s="176" t="s">
        <v>1499</v>
      </c>
      <c r="C247" s="176" t="s">
        <v>115</v>
      </c>
      <c r="D247" s="177">
        <v>360.65</v>
      </c>
    </row>
    <row r="248" spans="1:4" x14ac:dyDescent="0.25">
      <c r="A248" s="176" t="s">
        <v>1501</v>
      </c>
      <c r="B248" s="176" t="s">
        <v>1502</v>
      </c>
      <c r="C248" s="176" t="s">
        <v>115</v>
      </c>
      <c r="D248" s="177">
        <v>657.63</v>
      </c>
    </row>
    <row r="249" spans="1:4" x14ac:dyDescent="0.25">
      <c r="A249" s="176" t="s">
        <v>1503</v>
      </c>
      <c r="B249" s="176" t="s">
        <v>1502</v>
      </c>
      <c r="C249" s="176" t="s">
        <v>115</v>
      </c>
      <c r="D249" s="177">
        <v>629.09</v>
      </c>
    </row>
    <row r="250" spans="1:4" x14ac:dyDescent="0.25">
      <c r="A250" s="176" t="s">
        <v>1504</v>
      </c>
      <c r="B250" s="176" t="s">
        <v>1505</v>
      </c>
      <c r="C250" s="176" t="s">
        <v>115</v>
      </c>
      <c r="D250" s="177">
        <v>327.73</v>
      </c>
    </row>
    <row r="251" spans="1:4" x14ac:dyDescent="0.25">
      <c r="A251" s="176" t="s">
        <v>1506</v>
      </c>
      <c r="B251" s="176" t="s">
        <v>1505</v>
      </c>
      <c r="C251" s="176" t="s">
        <v>115</v>
      </c>
      <c r="D251" s="177">
        <v>313.51</v>
      </c>
    </row>
    <row r="252" spans="1:4" x14ac:dyDescent="0.25">
      <c r="A252" s="176" t="s">
        <v>1507</v>
      </c>
      <c r="B252" s="176" t="s">
        <v>1508</v>
      </c>
      <c r="C252" s="176" t="s">
        <v>115</v>
      </c>
      <c r="D252" s="177">
        <v>231.34</v>
      </c>
    </row>
    <row r="253" spans="1:4" x14ac:dyDescent="0.25">
      <c r="A253" s="176" t="s">
        <v>1509</v>
      </c>
      <c r="B253" s="176" t="s">
        <v>1508</v>
      </c>
      <c r="C253" s="176" t="s">
        <v>115</v>
      </c>
      <c r="D253" s="177">
        <v>221.3</v>
      </c>
    </row>
    <row r="254" spans="1:4" x14ac:dyDescent="0.25">
      <c r="A254" s="176" t="s">
        <v>1510</v>
      </c>
      <c r="B254" s="176" t="s">
        <v>1511</v>
      </c>
      <c r="C254" s="176" t="s">
        <v>115</v>
      </c>
      <c r="D254" s="177">
        <v>214.2</v>
      </c>
    </row>
    <row r="255" spans="1:4" x14ac:dyDescent="0.25">
      <c r="A255" s="176" t="s">
        <v>1512</v>
      </c>
      <c r="B255" s="176" t="s">
        <v>1511</v>
      </c>
      <c r="C255" s="176" t="s">
        <v>115</v>
      </c>
      <c r="D255" s="177">
        <v>204.9</v>
      </c>
    </row>
    <row r="256" spans="1:4" x14ac:dyDescent="0.25">
      <c r="A256" s="176" t="s">
        <v>1513</v>
      </c>
      <c r="B256" s="176" t="s">
        <v>1514</v>
      </c>
      <c r="C256" s="176" t="s">
        <v>115</v>
      </c>
      <c r="D256" s="177">
        <v>839.71</v>
      </c>
    </row>
    <row r="257" spans="1:4" x14ac:dyDescent="0.25">
      <c r="A257" s="176" t="s">
        <v>1515</v>
      </c>
      <c r="B257" s="176" t="s">
        <v>1514</v>
      </c>
      <c r="C257" s="176" t="s">
        <v>115</v>
      </c>
      <c r="D257" s="177">
        <v>803.27</v>
      </c>
    </row>
    <row r="258" spans="1:4" x14ac:dyDescent="0.25">
      <c r="A258" s="176" t="s">
        <v>1516</v>
      </c>
      <c r="B258" s="176" t="s">
        <v>1517</v>
      </c>
      <c r="C258" s="176" t="s">
        <v>115</v>
      </c>
      <c r="D258" s="177">
        <v>205.03</v>
      </c>
    </row>
    <row r="259" spans="1:4" x14ac:dyDescent="0.25">
      <c r="A259" s="176" t="s">
        <v>1518</v>
      </c>
      <c r="B259" s="176" t="s">
        <v>1517</v>
      </c>
      <c r="C259" s="176" t="s">
        <v>115</v>
      </c>
      <c r="D259" s="177">
        <v>196.13</v>
      </c>
    </row>
    <row r="260" spans="1:4" x14ac:dyDescent="0.25">
      <c r="A260" s="176" t="s">
        <v>1519</v>
      </c>
      <c r="B260" s="176" t="s">
        <v>1520</v>
      </c>
      <c r="C260" s="176" t="s">
        <v>115</v>
      </c>
      <c r="D260" s="177">
        <v>307.63</v>
      </c>
    </row>
    <row r="261" spans="1:4" x14ac:dyDescent="0.25">
      <c r="A261" s="176" t="s">
        <v>1521</v>
      </c>
      <c r="B261" s="176" t="s">
        <v>1520</v>
      </c>
      <c r="C261" s="176" t="s">
        <v>115</v>
      </c>
      <c r="D261" s="177">
        <v>294.27999999999997</v>
      </c>
    </row>
    <row r="262" spans="1:4" x14ac:dyDescent="0.25">
      <c r="A262" s="176" t="s">
        <v>1522</v>
      </c>
      <c r="B262" s="176" t="s">
        <v>1523</v>
      </c>
      <c r="C262" s="176" t="s">
        <v>115</v>
      </c>
      <c r="D262" s="177">
        <v>307.63</v>
      </c>
    </row>
    <row r="263" spans="1:4" x14ac:dyDescent="0.25">
      <c r="A263" s="176" t="s">
        <v>1524</v>
      </c>
      <c r="B263" s="176" t="s">
        <v>1523</v>
      </c>
      <c r="C263" s="176" t="s">
        <v>115</v>
      </c>
      <c r="D263" s="177">
        <v>294.27999999999997</v>
      </c>
    </row>
    <row r="264" spans="1:4" x14ac:dyDescent="0.25">
      <c r="A264" s="176" t="s">
        <v>1525</v>
      </c>
      <c r="B264" s="176" t="s">
        <v>1526</v>
      </c>
      <c r="C264" s="176" t="s">
        <v>115</v>
      </c>
      <c r="D264" s="177">
        <v>244.94</v>
      </c>
    </row>
    <row r="265" spans="1:4" x14ac:dyDescent="0.25">
      <c r="A265" s="176" t="s">
        <v>1527</v>
      </c>
      <c r="B265" s="176" t="s">
        <v>1526</v>
      </c>
      <c r="C265" s="176" t="s">
        <v>115</v>
      </c>
      <c r="D265" s="177">
        <v>234.32</v>
      </c>
    </row>
    <row r="266" spans="1:4" x14ac:dyDescent="0.25">
      <c r="A266" s="176" t="s">
        <v>1528</v>
      </c>
      <c r="B266" s="176" t="s">
        <v>1529</v>
      </c>
      <c r="C266" s="176" t="s">
        <v>115</v>
      </c>
      <c r="D266" s="177">
        <v>266.61</v>
      </c>
    </row>
    <row r="267" spans="1:4" x14ac:dyDescent="0.25">
      <c r="A267" s="176" t="s">
        <v>1530</v>
      </c>
      <c r="B267" s="176" t="s">
        <v>1529</v>
      </c>
      <c r="C267" s="176" t="s">
        <v>115</v>
      </c>
      <c r="D267" s="177">
        <v>255.04</v>
      </c>
    </row>
    <row r="268" spans="1:4" x14ac:dyDescent="0.25">
      <c r="A268" s="176" t="s">
        <v>1531</v>
      </c>
      <c r="B268" s="176" t="s">
        <v>1532</v>
      </c>
      <c r="C268" s="176" t="s">
        <v>115</v>
      </c>
      <c r="D268" s="177">
        <v>298.51</v>
      </c>
    </row>
    <row r="269" spans="1:4" x14ac:dyDescent="0.25">
      <c r="A269" s="176" t="s">
        <v>1533</v>
      </c>
      <c r="B269" s="176" t="s">
        <v>1532</v>
      </c>
      <c r="C269" s="176" t="s">
        <v>115</v>
      </c>
      <c r="D269" s="177">
        <v>285.55</v>
      </c>
    </row>
    <row r="270" spans="1:4" x14ac:dyDescent="0.25">
      <c r="A270" s="176" t="s">
        <v>1534</v>
      </c>
      <c r="B270" s="176" t="s">
        <v>1535</v>
      </c>
      <c r="C270" s="176" t="s">
        <v>115</v>
      </c>
      <c r="D270" s="177">
        <v>307.63</v>
      </c>
    </row>
    <row r="271" spans="1:4" x14ac:dyDescent="0.25">
      <c r="A271" s="176" t="s">
        <v>1536</v>
      </c>
      <c r="B271" s="176" t="s">
        <v>1535</v>
      </c>
      <c r="C271" s="176" t="s">
        <v>115</v>
      </c>
      <c r="D271" s="177">
        <v>294.27999999999997</v>
      </c>
    </row>
    <row r="272" spans="1:4" x14ac:dyDescent="0.25">
      <c r="A272" s="176" t="s">
        <v>1537</v>
      </c>
      <c r="B272" s="176" t="s">
        <v>1538</v>
      </c>
      <c r="C272" s="176" t="s">
        <v>115</v>
      </c>
      <c r="D272" s="177">
        <v>307.63</v>
      </c>
    </row>
    <row r="273" spans="1:4" x14ac:dyDescent="0.25">
      <c r="A273" s="176" t="s">
        <v>1539</v>
      </c>
      <c r="B273" s="176" t="s">
        <v>1538</v>
      </c>
      <c r="C273" s="176" t="s">
        <v>115</v>
      </c>
      <c r="D273" s="177">
        <v>294.27999999999997</v>
      </c>
    </row>
    <row r="274" spans="1:4" x14ac:dyDescent="0.25">
      <c r="A274" s="176" t="s">
        <v>1540</v>
      </c>
      <c r="B274" s="176" t="s">
        <v>1541</v>
      </c>
      <c r="C274" s="176" t="s">
        <v>115</v>
      </c>
      <c r="D274" s="177">
        <v>347.01</v>
      </c>
    </row>
    <row r="275" spans="1:4" x14ac:dyDescent="0.25">
      <c r="A275" s="176" t="s">
        <v>1542</v>
      </c>
      <c r="B275" s="176" t="s">
        <v>1541</v>
      </c>
      <c r="C275" s="176" t="s">
        <v>115</v>
      </c>
      <c r="D275" s="177">
        <v>331.96</v>
      </c>
    </row>
    <row r="276" spans="1:4" x14ac:dyDescent="0.25">
      <c r="A276" s="176" t="s">
        <v>1543</v>
      </c>
      <c r="B276" s="176" t="s">
        <v>1544</v>
      </c>
      <c r="C276" s="176" t="s">
        <v>115</v>
      </c>
      <c r="D276" s="177">
        <v>559.09</v>
      </c>
    </row>
    <row r="277" spans="1:4" x14ac:dyDescent="0.25">
      <c r="A277" s="176" t="s">
        <v>1545</v>
      </c>
      <c r="B277" s="176" t="s">
        <v>1544</v>
      </c>
      <c r="C277" s="176" t="s">
        <v>115</v>
      </c>
      <c r="D277" s="177">
        <v>534.83000000000004</v>
      </c>
    </row>
    <row r="278" spans="1:4" x14ac:dyDescent="0.25">
      <c r="A278" s="176" t="s">
        <v>1546</v>
      </c>
      <c r="B278" s="176" t="s">
        <v>1547</v>
      </c>
      <c r="C278" s="176" t="s">
        <v>115</v>
      </c>
      <c r="D278" s="177">
        <v>246.11</v>
      </c>
    </row>
    <row r="279" spans="1:4" x14ac:dyDescent="0.25">
      <c r="A279" s="176" t="s">
        <v>1548</v>
      </c>
      <c r="B279" s="176" t="s">
        <v>1547</v>
      </c>
      <c r="C279" s="176" t="s">
        <v>115</v>
      </c>
      <c r="D279" s="177">
        <v>235.43</v>
      </c>
    </row>
    <row r="280" spans="1:4" x14ac:dyDescent="0.25">
      <c r="A280" s="176" t="s">
        <v>1549</v>
      </c>
      <c r="B280" s="176" t="s">
        <v>1550</v>
      </c>
      <c r="C280" s="176" t="s">
        <v>115</v>
      </c>
      <c r="D280" s="177">
        <v>2321.35</v>
      </c>
    </row>
    <row r="281" spans="1:4" x14ac:dyDescent="0.25">
      <c r="A281" s="176" t="s">
        <v>1551</v>
      </c>
      <c r="B281" s="176" t="s">
        <v>1550</v>
      </c>
      <c r="C281" s="176" t="s">
        <v>115</v>
      </c>
      <c r="D281" s="177">
        <v>2220.62</v>
      </c>
    </row>
    <row r="282" spans="1:4" x14ac:dyDescent="0.25">
      <c r="A282" s="176" t="s">
        <v>1552</v>
      </c>
      <c r="B282" s="176" t="s">
        <v>1553</v>
      </c>
      <c r="C282" s="176" t="s">
        <v>115</v>
      </c>
      <c r="D282" s="177">
        <v>512.73</v>
      </c>
    </row>
    <row r="283" spans="1:4" x14ac:dyDescent="0.25">
      <c r="A283" s="176" t="s">
        <v>1554</v>
      </c>
      <c r="B283" s="176" t="s">
        <v>1553</v>
      </c>
      <c r="C283" s="176" t="s">
        <v>115</v>
      </c>
      <c r="D283" s="177">
        <v>490.48</v>
      </c>
    </row>
    <row r="284" spans="1:4" x14ac:dyDescent="0.25">
      <c r="A284" s="176" t="s">
        <v>1555</v>
      </c>
      <c r="B284" s="176" t="s">
        <v>1556</v>
      </c>
      <c r="C284" s="176" t="s">
        <v>115</v>
      </c>
      <c r="D284" s="177">
        <v>298.51</v>
      </c>
    </row>
    <row r="285" spans="1:4" x14ac:dyDescent="0.25">
      <c r="A285" s="176" t="s">
        <v>1557</v>
      </c>
      <c r="B285" s="176" t="s">
        <v>1556</v>
      </c>
      <c r="C285" s="176" t="s">
        <v>115</v>
      </c>
      <c r="D285" s="177">
        <v>285.55</v>
      </c>
    </row>
    <row r="286" spans="1:4" x14ac:dyDescent="0.25">
      <c r="A286" s="176" t="s">
        <v>1558</v>
      </c>
      <c r="B286" s="176" t="s">
        <v>1559</v>
      </c>
      <c r="C286" s="176" t="s">
        <v>115</v>
      </c>
      <c r="D286" s="177">
        <v>205.03</v>
      </c>
    </row>
    <row r="287" spans="1:4" x14ac:dyDescent="0.25">
      <c r="A287" s="176" t="s">
        <v>1560</v>
      </c>
      <c r="B287" s="176" t="s">
        <v>1559</v>
      </c>
      <c r="C287" s="176" t="s">
        <v>115</v>
      </c>
      <c r="D287" s="177">
        <v>196.13</v>
      </c>
    </row>
    <row r="288" spans="1:4" x14ac:dyDescent="0.25">
      <c r="A288" s="176" t="s">
        <v>1561</v>
      </c>
      <c r="B288" s="176" t="s">
        <v>1562</v>
      </c>
      <c r="C288" s="176" t="s">
        <v>115</v>
      </c>
      <c r="D288" s="177">
        <v>292.99</v>
      </c>
    </row>
    <row r="289" spans="1:4" x14ac:dyDescent="0.25">
      <c r="A289" s="176" t="s">
        <v>1563</v>
      </c>
      <c r="B289" s="176" t="s">
        <v>1562</v>
      </c>
      <c r="C289" s="176" t="s">
        <v>115</v>
      </c>
      <c r="D289" s="177">
        <v>280.27</v>
      </c>
    </row>
    <row r="290" spans="1:4" x14ac:dyDescent="0.25">
      <c r="A290" s="176" t="s">
        <v>1564</v>
      </c>
      <c r="B290" s="176" t="s">
        <v>1565</v>
      </c>
      <c r="C290" s="176" t="s">
        <v>115</v>
      </c>
      <c r="D290" s="177">
        <v>455.77</v>
      </c>
    </row>
    <row r="291" spans="1:4" x14ac:dyDescent="0.25">
      <c r="A291" s="176" t="s">
        <v>1566</v>
      </c>
      <c r="B291" s="176" t="s">
        <v>1565</v>
      </c>
      <c r="C291" s="176" t="s">
        <v>115</v>
      </c>
      <c r="D291" s="177">
        <v>435.99</v>
      </c>
    </row>
    <row r="292" spans="1:4" x14ac:dyDescent="0.25">
      <c r="A292" s="176" t="s">
        <v>1567</v>
      </c>
      <c r="B292" s="176" t="s">
        <v>1568</v>
      </c>
      <c r="C292" s="176" t="s">
        <v>115</v>
      </c>
      <c r="D292" s="177">
        <v>455.77</v>
      </c>
    </row>
    <row r="293" spans="1:4" x14ac:dyDescent="0.25">
      <c r="A293" s="176" t="s">
        <v>1569</v>
      </c>
      <c r="B293" s="176" t="s">
        <v>1568</v>
      </c>
      <c r="C293" s="176" t="s">
        <v>115</v>
      </c>
      <c r="D293" s="177">
        <v>435.99</v>
      </c>
    </row>
    <row r="294" spans="1:4" x14ac:dyDescent="0.25">
      <c r="A294" s="176" t="s">
        <v>1570</v>
      </c>
      <c r="B294" s="176" t="s">
        <v>1571</v>
      </c>
      <c r="C294" s="176" t="s">
        <v>115</v>
      </c>
      <c r="D294" s="177">
        <v>455.77</v>
      </c>
    </row>
    <row r="295" spans="1:4" x14ac:dyDescent="0.25">
      <c r="A295" s="176" t="s">
        <v>1572</v>
      </c>
      <c r="B295" s="176" t="s">
        <v>1571</v>
      </c>
      <c r="C295" s="176" t="s">
        <v>115</v>
      </c>
      <c r="D295" s="177">
        <v>435.99</v>
      </c>
    </row>
    <row r="296" spans="1:4" x14ac:dyDescent="0.25">
      <c r="A296" s="176" t="s">
        <v>1573</v>
      </c>
      <c r="B296" s="176" t="s">
        <v>1574</v>
      </c>
      <c r="C296" s="176" t="s">
        <v>115</v>
      </c>
      <c r="D296" s="177">
        <v>341.82</v>
      </c>
    </row>
    <row r="297" spans="1:4" x14ac:dyDescent="0.25">
      <c r="A297" s="176" t="s">
        <v>1575</v>
      </c>
      <c r="B297" s="176" t="s">
        <v>1574</v>
      </c>
      <c r="C297" s="176" t="s">
        <v>115</v>
      </c>
      <c r="D297" s="177">
        <v>326.99</v>
      </c>
    </row>
    <row r="298" spans="1:4" x14ac:dyDescent="0.25">
      <c r="A298" s="176" t="s">
        <v>1576</v>
      </c>
      <c r="B298" s="176" t="s">
        <v>1577</v>
      </c>
      <c r="C298" s="176" t="s">
        <v>115</v>
      </c>
      <c r="D298" s="177">
        <v>306</v>
      </c>
    </row>
    <row r="299" spans="1:4" x14ac:dyDescent="0.25">
      <c r="A299" s="176" t="s">
        <v>1578</v>
      </c>
      <c r="B299" s="176" t="s">
        <v>1577</v>
      </c>
      <c r="C299" s="176" t="s">
        <v>115</v>
      </c>
      <c r="D299" s="177">
        <v>292.72000000000003</v>
      </c>
    </row>
    <row r="300" spans="1:4" x14ac:dyDescent="0.25">
      <c r="A300" s="176" t="s">
        <v>1579</v>
      </c>
      <c r="B300" s="176" t="s">
        <v>1580</v>
      </c>
      <c r="C300" s="176" t="s">
        <v>115</v>
      </c>
      <c r="D300" s="177">
        <v>569.70000000000005</v>
      </c>
    </row>
    <row r="301" spans="1:4" x14ac:dyDescent="0.25">
      <c r="A301" s="176" t="s">
        <v>1581</v>
      </c>
      <c r="B301" s="176" t="s">
        <v>1580</v>
      </c>
      <c r="C301" s="176" t="s">
        <v>115</v>
      </c>
      <c r="D301" s="177">
        <v>544.98</v>
      </c>
    </row>
    <row r="302" spans="1:4" x14ac:dyDescent="0.25">
      <c r="A302" s="176" t="s">
        <v>1582</v>
      </c>
      <c r="B302" s="176" t="s">
        <v>1583</v>
      </c>
      <c r="C302" s="176" t="s">
        <v>115</v>
      </c>
      <c r="D302" s="177">
        <v>227.87</v>
      </c>
    </row>
    <row r="303" spans="1:4" x14ac:dyDescent="0.25">
      <c r="A303" s="176" t="s">
        <v>1584</v>
      </c>
      <c r="B303" s="176" t="s">
        <v>1583</v>
      </c>
      <c r="C303" s="176" t="s">
        <v>115</v>
      </c>
      <c r="D303" s="177">
        <v>217.98</v>
      </c>
    </row>
    <row r="304" spans="1:4" x14ac:dyDescent="0.25">
      <c r="A304" s="176" t="s">
        <v>1585</v>
      </c>
      <c r="B304" s="176" t="s">
        <v>1586</v>
      </c>
      <c r="C304" s="176" t="s">
        <v>115</v>
      </c>
      <c r="D304" s="177">
        <v>136.72</v>
      </c>
    </row>
    <row r="305" spans="1:4" x14ac:dyDescent="0.25">
      <c r="A305" s="176" t="s">
        <v>1587</v>
      </c>
      <c r="B305" s="176" t="s">
        <v>1586</v>
      </c>
      <c r="C305" s="176" t="s">
        <v>115</v>
      </c>
      <c r="D305" s="177">
        <v>130.79</v>
      </c>
    </row>
    <row r="306" spans="1:4" x14ac:dyDescent="0.25">
      <c r="A306" s="176" t="s">
        <v>1588</v>
      </c>
      <c r="B306" s="176" t="s">
        <v>1589</v>
      </c>
      <c r="C306" s="176" t="s">
        <v>115</v>
      </c>
      <c r="D306" s="177">
        <v>536.84</v>
      </c>
    </row>
    <row r="307" spans="1:4" x14ac:dyDescent="0.25">
      <c r="A307" s="176" t="s">
        <v>1590</v>
      </c>
      <c r="B307" s="176" t="s">
        <v>1589</v>
      </c>
      <c r="C307" s="176" t="s">
        <v>115</v>
      </c>
      <c r="D307" s="177">
        <v>513.54999999999995</v>
      </c>
    </row>
    <row r="308" spans="1:4" x14ac:dyDescent="0.25">
      <c r="A308" s="176" t="s">
        <v>1591</v>
      </c>
      <c r="B308" s="176" t="s">
        <v>1592</v>
      </c>
      <c r="C308" s="176" t="s">
        <v>115</v>
      </c>
      <c r="D308" s="177">
        <v>1291.9000000000001</v>
      </c>
    </row>
    <row r="309" spans="1:4" x14ac:dyDescent="0.25">
      <c r="A309" s="176" t="s">
        <v>1593</v>
      </c>
      <c r="B309" s="176" t="s">
        <v>1592</v>
      </c>
      <c r="C309" s="176" t="s">
        <v>115</v>
      </c>
      <c r="D309" s="177">
        <v>1235.8399999999999</v>
      </c>
    </row>
    <row r="310" spans="1:4" x14ac:dyDescent="0.25">
      <c r="A310" s="176" t="s">
        <v>1594</v>
      </c>
      <c r="B310" s="176" t="s">
        <v>1595</v>
      </c>
      <c r="C310" s="176" t="s">
        <v>115</v>
      </c>
      <c r="D310" s="177">
        <v>192.07</v>
      </c>
    </row>
    <row r="311" spans="1:4" x14ac:dyDescent="0.25">
      <c r="A311" s="176" t="s">
        <v>1596</v>
      </c>
      <c r="B311" s="176" t="s">
        <v>1595</v>
      </c>
      <c r="C311" s="176" t="s">
        <v>115</v>
      </c>
      <c r="D311" s="177">
        <v>183.73</v>
      </c>
    </row>
    <row r="312" spans="1:4" x14ac:dyDescent="0.25">
      <c r="A312" s="176" t="s">
        <v>1597</v>
      </c>
      <c r="B312" s="176" t="s">
        <v>1598</v>
      </c>
      <c r="C312" s="176" t="s">
        <v>115</v>
      </c>
      <c r="D312" s="177">
        <v>324.29000000000002</v>
      </c>
    </row>
    <row r="313" spans="1:4" x14ac:dyDescent="0.25">
      <c r="A313" s="176" t="s">
        <v>1599</v>
      </c>
      <c r="B313" s="176" t="s">
        <v>1598</v>
      </c>
      <c r="C313" s="176" t="s">
        <v>115</v>
      </c>
      <c r="D313" s="177">
        <v>310.20999999999998</v>
      </c>
    </row>
    <row r="314" spans="1:4" x14ac:dyDescent="0.25">
      <c r="A314" s="176" t="s">
        <v>1600</v>
      </c>
      <c r="B314" s="176" t="s">
        <v>1601</v>
      </c>
      <c r="C314" s="176" t="s">
        <v>115</v>
      </c>
      <c r="D314" s="177">
        <v>2321.35</v>
      </c>
    </row>
    <row r="315" spans="1:4" x14ac:dyDescent="0.25">
      <c r="A315" s="176" t="s">
        <v>1602</v>
      </c>
      <c r="B315" s="176" t="s">
        <v>1601</v>
      </c>
      <c r="C315" s="176" t="s">
        <v>115</v>
      </c>
      <c r="D315" s="177">
        <v>2220.62</v>
      </c>
    </row>
    <row r="316" spans="1:4" x14ac:dyDescent="0.25">
      <c r="A316" s="176" t="s">
        <v>1603</v>
      </c>
      <c r="B316" s="176" t="s">
        <v>1604</v>
      </c>
      <c r="C316" s="176" t="s">
        <v>115</v>
      </c>
      <c r="D316" s="177">
        <v>407</v>
      </c>
    </row>
    <row r="317" spans="1:4" x14ac:dyDescent="0.25">
      <c r="A317" s="176" t="s">
        <v>1605</v>
      </c>
      <c r="B317" s="176" t="s">
        <v>1604</v>
      </c>
      <c r="C317" s="176" t="s">
        <v>115</v>
      </c>
      <c r="D317" s="177">
        <v>389.34</v>
      </c>
    </row>
    <row r="318" spans="1:4" x14ac:dyDescent="0.25">
      <c r="A318" s="176" t="s">
        <v>1606</v>
      </c>
      <c r="B318" s="176" t="s">
        <v>1607</v>
      </c>
      <c r="C318" s="176" t="s">
        <v>115</v>
      </c>
      <c r="D318" s="177">
        <v>203.17</v>
      </c>
    </row>
    <row r="319" spans="1:4" x14ac:dyDescent="0.25">
      <c r="A319" s="176" t="s">
        <v>1608</v>
      </c>
      <c r="B319" s="176" t="s">
        <v>1607</v>
      </c>
      <c r="C319" s="176" t="s">
        <v>115</v>
      </c>
      <c r="D319" s="177">
        <v>194.36</v>
      </c>
    </row>
    <row r="320" spans="1:4" x14ac:dyDescent="0.25">
      <c r="A320" s="176" t="s">
        <v>1609</v>
      </c>
      <c r="B320" s="176" t="s">
        <v>1610</v>
      </c>
      <c r="C320" s="176" t="s">
        <v>115</v>
      </c>
      <c r="D320" s="177">
        <v>58.03</v>
      </c>
    </row>
    <row r="321" spans="1:4" x14ac:dyDescent="0.25">
      <c r="A321" s="176" t="s">
        <v>1611</v>
      </c>
      <c r="B321" s="176" t="s">
        <v>1610</v>
      </c>
      <c r="C321" s="176" t="s">
        <v>115</v>
      </c>
      <c r="D321" s="177">
        <v>55.51</v>
      </c>
    </row>
    <row r="322" spans="1:4" x14ac:dyDescent="0.25">
      <c r="A322" s="176" t="s">
        <v>1612</v>
      </c>
      <c r="B322" s="176" t="s">
        <v>1613</v>
      </c>
      <c r="C322" s="176" t="s">
        <v>115</v>
      </c>
      <c r="D322" s="177">
        <v>69.650000000000006</v>
      </c>
    </row>
    <row r="323" spans="1:4" x14ac:dyDescent="0.25">
      <c r="A323" s="176" t="s">
        <v>1614</v>
      </c>
      <c r="B323" s="176" t="s">
        <v>1613</v>
      </c>
      <c r="C323" s="176" t="s">
        <v>115</v>
      </c>
      <c r="D323" s="177">
        <v>66.63</v>
      </c>
    </row>
    <row r="324" spans="1:4" x14ac:dyDescent="0.25">
      <c r="A324" s="176" t="s">
        <v>1615</v>
      </c>
      <c r="B324" s="176" t="s">
        <v>1616</v>
      </c>
      <c r="C324" s="176" t="s">
        <v>115</v>
      </c>
      <c r="D324" s="177">
        <v>202.75</v>
      </c>
    </row>
    <row r="325" spans="1:4" x14ac:dyDescent="0.25">
      <c r="A325" s="176" t="s">
        <v>1617</v>
      </c>
      <c r="B325" s="176" t="s">
        <v>1616</v>
      </c>
      <c r="C325" s="176" t="s">
        <v>115</v>
      </c>
      <c r="D325" s="177">
        <v>193.95</v>
      </c>
    </row>
    <row r="326" spans="1:4" x14ac:dyDescent="0.25">
      <c r="A326" s="176" t="s">
        <v>1618</v>
      </c>
      <c r="B326" s="176" t="s">
        <v>1619</v>
      </c>
      <c r="C326" s="176" t="s">
        <v>115</v>
      </c>
      <c r="D326" s="177">
        <v>202.75</v>
      </c>
    </row>
    <row r="327" spans="1:4" x14ac:dyDescent="0.25">
      <c r="A327" s="176" t="s">
        <v>1620</v>
      </c>
      <c r="B327" s="176" t="s">
        <v>1619</v>
      </c>
      <c r="C327" s="176" t="s">
        <v>115</v>
      </c>
      <c r="D327" s="177">
        <v>193.95</v>
      </c>
    </row>
    <row r="328" spans="1:4" x14ac:dyDescent="0.25">
      <c r="A328" s="176" t="s">
        <v>1621</v>
      </c>
      <c r="B328" s="176" t="s">
        <v>1622</v>
      </c>
      <c r="C328" s="176" t="s">
        <v>115</v>
      </c>
      <c r="D328" s="177">
        <v>123.81</v>
      </c>
    </row>
    <row r="329" spans="1:4" x14ac:dyDescent="0.25">
      <c r="A329" s="176" t="s">
        <v>1623</v>
      </c>
      <c r="B329" s="176" t="s">
        <v>1622</v>
      </c>
      <c r="C329" s="176" t="s">
        <v>115</v>
      </c>
      <c r="D329" s="177">
        <v>118.44</v>
      </c>
    </row>
    <row r="330" spans="1:4" x14ac:dyDescent="0.25">
      <c r="A330" s="176" t="s">
        <v>1624</v>
      </c>
      <c r="B330" s="176" t="s">
        <v>1625</v>
      </c>
      <c r="C330" s="176" t="s">
        <v>115</v>
      </c>
      <c r="D330" s="177">
        <v>4466.3900000000003</v>
      </c>
    </row>
    <row r="331" spans="1:4" x14ac:dyDescent="0.25">
      <c r="A331" s="176" t="s">
        <v>1626</v>
      </c>
      <c r="B331" s="176" t="s">
        <v>1625</v>
      </c>
      <c r="C331" s="176" t="s">
        <v>115</v>
      </c>
      <c r="D331" s="177">
        <v>4272.57</v>
      </c>
    </row>
    <row r="332" spans="1:4" x14ac:dyDescent="0.25">
      <c r="A332" s="176" t="s">
        <v>1627</v>
      </c>
      <c r="B332" s="176" t="s">
        <v>1628</v>
      </c>
      <c r="C332" s="176" t="s">
        <v>115</v>
      </c>
      <c r="D332" s="177">
        <v>231.27</v>
      </c>
    </row>
    <row r="333" spans="1:4" x14ac:dyDescent="0.25">
      <c r="A333" s="176" t="s">
        <v>1629</v>
      </c>
      <c r="B333" s="176" t="s">
        <v>1628</v>
      </c>
      <c r="C333" s="176" t="s">
        <v>115</v>
      </c>
      <c r="D333" s="177">
        <v>221.23</v>
      </c>
    </row>
    <row r="334" spans="1:4" x14ac:dyDescent="0.25">
      <c r="A334" s="176" t="s">
        <v>1630</v>
      </c>
      <c r="B334" s="176" t="s">
        <v>1631</v>
      </c>
      <c r="C334" s="176" t="s">
        <v>115</v>
      </c>
      <c r="D334" s="177">
        <v>231.27</v>
      </c>
    </row>
    <row r="335" spans="1:4" x14ac:dyDescent="0.25">
      <c r="A335" s="176" t="s">
        <v>1632</v>
      </c>
      <c r="B335" s="176" t="s">
        <v>1631</v>
      </c>
      <c r="C335" s="176" t="s">
        <v>115</v>
      </c>
      <c r="D335" s="177">
        <v>221.23</v>
      </c>
    </row>
    <row r="336" spans="1:4" x14ac:dyDescent="0.25">
      <c r="A336" s="176" t="s">
        <v>1633</v>
      </c>
      <c r="B336" s="176" t="s">
        <v>1634</v>
      </c>
      <c r="C336" s="176" t="s">
        <v>115</v>
      </c>
      <c r="D336" s="177">
        <v>536.84</v>
      </c>
    </row>
    <row r="337" spans="1:4" x14ac:dyDescent="0.25">
      <c r="A337" s="176" t="s">
        <v>1635</v>
      </c>
      <c r="B337" s="176" t="s">
        <v>1634</v>
      </c>
      <c r="C337" s="176" t="s">
        <v>115</v>
      </c>
      <c r="D337" s="177">
        <v>513.54999999999995</v>
      </c>
    </row>
    <row r="338" spans="1:4" x14ac:dyDescent="0.25">
      <c r="A338" s="176" t="s">
        <v>1636</v>
      </c>
      <c r="B338" s="176" t="s">
        <v>1637</v>
      </c>
      <c r="C338" s="176" t="s">
        <v>115</v>
      </c>
      <c r="D338" s="177">
        <v>205.03</v>
      </c>
    </row>
    <row r="339" spans="1:4" x14ac:dyDescent="0.25">
      <c r="A339" s="176" t="s">
        <v>1638</v>
      </c>
      <c r="B339" s="176" t="s">
        <v>1637</v>
      </c>
      <c r="C339" s="176" t="s">
        <v>115</v>
      </c>
      <c r="D339" s="177">
        <v>196.13</v>
      </c>
    </row>
    <row r="340" spans="1:4" x14ac:dyDescent="0.25">
      <c r="A340" s="176" t="s">
        <v>1639</v>
      </c>
      <c r="B340" s="176" t="s">
        <v>1640</v>
      </c>
      <c r="C340" s="176" t="s">
        <v>115</v>
      </c>
      <c r="D340" s="177">
        <v>536.84</v>
      </c>
    </row>
    <row r="341" spans="1:4" x14ac:dyDescent="0.25">
      <c r="A341" s="176" t="s">
        <v>1641</v>
      </c>
      <c r="B341" s="176" t="s">
        <v>1640</v>
      </c>
      <c r="C341" s="176" t="s">
        <v>115</v>
      </c>
      <c r="D341" s="177">
        <v>513.54999999999995</v>
      </c>
    </row>
    <row r="342" spans="1:4" x14ac:dyDescent="0.25">
      <c r="A342" s="176" t="s">
        <v>1642</v>
      </c>
      <c r="B342" s="176" t="s">
        <v>1643</v>
      </c>
      <c r="C342" s="176" t="s">
        <v>115</v>
      </c>
      <c r="D342" s="177">
        <v>1291.9000000000001</v>
      </c>
    </row>
    <row r="343" spans="1:4" x14ac:dyDescent="0.25">
      <c r="A343" s="176" t="s">
        <v>1644</v>
      </c>
      <c r="B343" s="176" t="s">
        <v>1643</v>
      </c>
      <c r="C343" s="176" t="s">
        <v>115</v>
      </c>
      <c r="D343" s="177">
        <v>1235.8399999999999</v>
      </c>
    </row>
    <row r="344" spans="1:4" x14ac:dyDescent="0.25">
      <c r="A344" s="176" t="s">
        <v>1645</v>
      </c>
      <c r="B344" s="176" t="s">
        <v>1646</v>
      </c>
      <c r="C344" s="176" t="s">
        <v>115</v>
      </c>
      <c r="D344" s="177">
        <v>864</v>
      </c>
    </row>
    <row r="345" spans="1:4" x14ac:dyDescent="0.25">
      <c r="A345" s="176" t="s">
        <v>1647</v>
      </c>
      <c r="B345" s="176" t="s">
        <v>1646</v>
      </c>
      <c r="C345" s="176" t="s">
        <v>115</v>
      </c>
      <c r="D345" s="177">
        <v>826.5</v>
      </c>
    </row>
    <row r="346" spans="1:4" x14ac:dyDescent="0.25">
      <c r="A346" s="176" t="s">
        <v>1648</v>
      </c>
      <c r="B346" s="176" t="s">
        <v>1649</v>
      </c>
      <c r="C346" s="176" t="s">
        <v>115</v>
      </c>
      <c r="D346" s="177">
        <v>231.27</v>
      </c>
    </row>
    <row r="347" spans="1:4" x14ac:dyDescent="0.25">
      <c r="A347" s="176" t="s">
        <v>1650</v>
      </c>
      <c r="B347" s="176" t="s">
        <v>1649</v>
      </c>
      <c r="C347" s="176" t="s">
        <v>115</v>
      </c>
      <c r="D347" s="177">
        <v>221.23</v>
      </c>
    </row>
    <row r="348" spans="1:4" x14ac:dyDescent="0.25">
      <c r="A348" s="176" t="s">
        <v>1651</v>
      </c>
      <c r="B348" s="176" t="s">
        <v>1652</v>
      </c>
      <c r="C348" s="176" t="s">
        <v>115</v>
      </c>
      <c r="D348" s="177">
        <v>1257.3399999999999</v>
      </c>
    </row>
    <row r="349" spans="1:4" x14ac:dyDescent="0.25">
      <c r="A349" s="176" t="s">
        <v>1653</v>
      </c>
      <c r="B349" s="176" t="s">
        <v>1652</v>
      </c>
      <c r="C349" s="176" t="s">
        <v>115</v>
      </c>
      <c r="D349" s="177">
        <v>1202.78</v>
      </c>
    </row>
    <row r="350" spans="1:4" x14ac:dyDescent="0.25">
      <c r="A350" s="176" t="s">
        <v>1654</v>
      </c>
      <c r="B350" s="176" t="s">
        <v>1655</v>
      </c>
      <c r="C350" s="176" t="s">
        <v>115</v>
      </c>
      <c r="D350" s="177">
        <v>193.63</v>
      </c>
    </row>
    <row r="351" spans="1:4" x14ac:dyDescent="0.25">
      <c r="A351" s="176" t="s">
        <v>1656</v>
      </c>
      <c r="B351" s="176" t="s">
        <v>1655</v>
      </c>
      <c r="C351" s="176" t="s">
        <v>115</v>
      </c>
      <c r="D351" s="177">
        <v>185.22</v>
      </c>
    </row>
    <row r="352" spans="1:4" x14ac:dyDescent="0.25">
      <c r="A352" s="176" t="s">
        <v>1657</v>
      </c>
      <c r="B352" s="176" t="s">
        <v>1658</v>
      </c>
      <c r="C352" s="176" t="s">
        <v>115</v>
      </c>
      <c r="D352" s="177">
        <v>193.63</v>
      </c>
    </row>
    <row r="353" spans="1:4" x14ac:dyDescent="0.25">
      <c r="A353" s="176" t="s">
        <v>1659</v>
      </c>
      <c r="B353" s="176" t="s">
        <v>1658</v>
      </c>
      <c r="C353" s="176" t="s">
        <v>115</v>
      </c>
      <c r="D353" s="177">
        <v>185.22</v>
      </c>
    </row>
    <row r="354" spans="1:4" x14ac:dyDescent="0.25">
      <c r="A354" s="176" t="s">
        <v>1660</v>
      </c>
      <c r="B354" s="176" t="s">
        <v>1661</v>
      </c>
      <c r="C354" s="176" t="s">
        <v>115</v>
      </c>
      <c r="D354" s="177">
        <v>193.63</v>
      </c>
    </row>
    <row r="355" spans="1:4" x14ac:dyDescent="0.25">
      <c r="A355" s="176" t="s">
        <v>1662</v>
      </c>
      <c r="B355" s="176" t="s">
        <v>1661</v>
      </c>
      <c r="C355" s="176" t="s">
        <v>115</v>
      </c>
      <c r="D355" s="177">
        <v>185.22</v>
      </c>
    </row>
    <row r="356" spans="1:4" x14ac:dyDescent="0.25">
      <c r="A356" s="176" t="s">
        <v>1663</v>
      </c>
      <c r="B356" s="176" t="s">
        <v>1664</v>
      </c>
      <c r="C356" s="176" t="s">
        <v>115</v>
      </c>
      <c r="D356" s="177">
        <v>193.63</v>
      </c>
    </row>
    <row r="357" spans="1:4" x14ac:dyDescent="0.25">
      <c r="A357" s="176" t="s">
        <v>1665</v>
      </c>
      <c r="B357" s="176" t="s">
        <v>1664</v>
      </c>
      <c r="C357" s="176" t="s">
        <v>115</v>
      </c>
      <c r="D357" s="177">
        <v>185.22</v>
      </c>
    </row>
    <row r="358" spans="1:4" x14ac:dyDescent="0.25">
      <c r="A358" s="176" t="s">
        <v>1666</v>
      </c>
      <c r="B358" s="176" t="s">
        <v>1667</v>
      </c>
      <c r="C358" s="176" t="s">
        <v>115</v>
      </c>
      <c r="D358" s="177">
        <v>193.63</v>
      </c>
    </row>
    <row r="359" spans="1:4" x14ac:dyDescent="0.25">
      <c r="A359" s="176" t="s">
        <v>1668</v>
      </c>
      <c r="B359" s="176" t="s">
        <v>1667</v>
      </c>
      <c r="C359" s="176" t="s">
        <v>115</v>
      </c>
      <c r="D359" s="177">
        <v>185.22</v>
      </c>
    </row>
    <row r="360" spans="1:4" x14ac:dyDescent="0.25">
      <c r="A360" s="176" t="s">
        <v>1669</v>
      </c>
      <c r="B360" s="176" t="s">
        <v>1670</v>
      </c>
      <c r="C360" s="176" t="s">
        <v>115</v>
      </c>
      <c r="D360" s="177">
        <v>193.63</v>
      </c>
    </row>
    <row r="361" spans="1:4" x14ac:dyDescent="0.25">
      <c r="A361" s="176" t="s">
        <v>1671</v>
      </c>
      <c r="B361" s="176" t="s">
        <v>1670</v>
      </c>
      <c r="C361" s="176" t="s">
        <v>115</v>
      </c>
      <c r="D361" s="177">
        <v>185.22</v>
      </c>
    </row>
    <row r="362" spans="1:4" x14ac:dyDescent="0.25">
      <c r="A362" s="176" t="s">
        <v>1672</v>
      </c>
      <c r="B362" s="176" t="s">
        <v>1673</v>
      </c>
      <c r="C362" s="176" t="s">
        <v>115</v>
      </c>
      <c r="D362" s="177">
        <v>193.63</v>
      </c>
    </row>
    <row r="363" spans="1:4" x14ac:dyDescent="0.25">
      <c r="A363" s="176" t="s">
        <v>1674</v>
      </c>
      <c r="B363" s="176" t="s">
        <v>1673</v>
      </c>
      <c r="C363" s="176" t="s">
        <v>115</v>
      </c>
      <c r="D363" s="177">
        <v>185.22</v>
      </c>
    </row>
    <row r="364" spans="1:4" x14ac:dyDescent="0.25">
      <c r="A364" s="176" t="s">
        <v>1675</v>
      </c>
      <c r="B364" s="176" t="s">
        <v>1676</v>
      </c>
      <c r="C364" s="176" t="s">
        <v>115</v>
      </c>
      <c r="D364" s="177">
        <v>193.63</v>
      </c>
    </row>
    <row r="365" spans="1:4" x14ac:dyDescent="0.25">
      <c r="A365" s="176" t="s">
        <v>1677</v>
      </c>
      <c r="B365" s="176" t="s">
        <v>1676</v>
      </c>
      <c r="C365" s="176" t="s">
        <v>115</v>
      </c>
      <c r="D365" s="177">
        <v>185.22</v>
      </c>
    </row>
    <row r="366" spans="1:4" x14ac:dyDescent="0.25">
      <c r="A366" s="176" t="s">
        <v>1678</v>
      </c>
      <c r="B366" s="176" t="s">
        <v>1679</v>
      </c>
      <c r="C366" s="176" t="s">
        <v>115</v>
      </c>
      <c r="D366" s="177">
        <v>193.63</v>
      </c>
    </row>
    <row r="367" spans="1:4" x14ac:dyDescent="0.25">
      <c r="A367" s="176" t="s">
        <v>1680</v>
      </c>
      <c r="B367" s="176" t="s">
        <v>1679</v>
      </c>
      <c r="C367" s="176" t="s">
        <v>115</v>
      </c>
      <c r="D367" s="177">
        <v>185.22</v>
      </c>
    </row>
    <row r="368" spans="1:4" x14ac:dyDescent="0.25">
      <c r="A368" s="176" t="s">
        <v>1681</v>
      </c>
      <c r="B368" s="176" t="s">
        <v>1682</v>
      </c>
      <c r="C368" s="176" t="s">
        <v>115</v>
      </c>
      <c r="D368" s="177">
        <v>193.63</v>
      </c>
    </row>
    <row r="369" spans="1:4" x14ac:dyDescent="0.25">
      <c r="A369" s="176" t="s">
        <v>1683</v>
      </c>
      <c r="B369" s="176" t="s">
        <v>1682</v>
      </c>
      <c r="C369" s="176" t="s">
        <v>115</v>
      </c>
      <c r="D369" s="177">
        <v>185.22</v>
      </c>
    </row>
    <row r="370" spans="1:4" x14ac:dyDescent="0.25">
      <c r="A370" s="176" t="s">
        <v>1684</v>
      </c>
      <c r="B370" s="176" t="s">
        <v>1685</v>
      </c>
      <c r="C370" s="176" t="s">
        <v>115</v>
      </c>
      <c r="D370" s="177">
        <v>193.63</v>
      </c>
    </row>
    <row r="371" spans="1:4" x14ac:dyDescent="0.25">
      <c r="A371" s="176" t="s">
        <v>1686</v>
      </c>
      <c r="B371" s="176" t="s">
        <v>1685</v>
      </c>
      <c r="C371" s="176" t="s">
        <v>115</v>
      </c>
      <c r="D371" s="177">
        <v>185.22</v>
      </c>
    </row>
    <row r="372" spans="1:4" x14ac:dyDescent="0.25">
      <c r="A372" s="176" t="s">
        <v>1687</v>
      </c>
      <c r="B372" s="176" t="s">
        <v>1688</v>
      </c>
      <c r="C372" s="176" t="s">
        <v>115</v>
      </c>
      <c r="D372" s="177">
        <v>193.63</v>
      </c>
    </row>
    <row r="373" spans="1:4" x14ac:dyDescent="0.25">
      <c r="A373" s="176" t="s">
        <v>1689</v>
      </c>
      <c r="B373" s="176" t="s">
        <v>1688</v>
      </c>
      <c r="C373" s="176" t="s">
        <v>115</v>
      </c>
      <c r="D373" s="177">
        <v>185.22</v>
      </c>
    </row>
    <row r="374" spans="1:4" x14ac:dyDescent="0.25">
      <c r="A374" s="176" t="s">
        <v>1690</v>
      </c>
      <c r="B374" s="176" t="s">
        <v>1691</v>
      </c>
      <c r="C374" s="176" t="s">
        <v>115</v>
      </c>
      <c r="D374" s="177">
        <v>193.63</v>
      </c>
    </row>
    <row r="375" spans="1:4" x14ac:dyDescent="0.25">
      <c r="A375" s="176" t="s">
        <v>1692</v>
      </c>
      <c r="B375" s="176" t="s">
        <v>1691</v>
      </c>
      <c r="C375" s="176" t="s">
        <v>115</v>
      </c>
      <c r="D375" s="177">
        <v>185.22</v>
      </c>
    </row>
    <row r="376" spans="1:4" x14ac:dyDescent="0.25">
      <c r="A376" s="176" t="s">
        <v>1693</v>
      </c>
      <c r="B376" s="176" t="s">
        <v>1694</v>
      </c>
      <c r="C376" s="176" t="s">
        <v>115</v>
      </c>
      <c r="D376" s="177">
        <v>193.63</v>
      </c>
    </row>
    <row r="377" spans="1:4" x14ac:dyDescent="0.25">
      <c r="A377" s="176" t="s">
        <v>1695</v>
      </c>
      <c r="B377" s="176" t="s">
        <v>1694</v>
      </c>
      <c r="C377" s="176" t="s">
        <v>115</v>
      </c>
      <c r="D377" s="177">
        <v>185.22</v>
      </c>
    </row>
    <row r="378" spans="1:4" x14ac:dyDescent="0.25">
      <c r="A378" s="176" t="s">
        <v>1696</v>
      </c>
      <c r="B378" s="176" t="s">
        <v>1697</v>
      </c>
      <c r="C378" s="176" t="s">
        <v>115</v>
      </c>
      <c r="D378" s="177">
        <v>193.63</v>
      </c>
    </row>
    <row r="379" spans="1:4" x14ac:dyDescent="0.25">
      <c r="A379" s="176" t="s">
        <v>1698</v>
      </c>
      <c r="B379" s="176" t="s">
        <v>1697</v>
      </c>
      <c r="C379" s="176" t="s">
        <v>115</v>
      </c>
      <c r="D379" s="177">
        <v>185.22</v>
      </c>
    </row>
    <row r="380" spans="1:4" x14ac:dyDescent="0.25">
      <c r="A380" s="176" t="s">
        <v>1699</v>
      </c>
      <c r="B380" s="176" t="s">
        <v>1700</v>
      </c>
      <c r="C380" s="176" t="s">
        <v>115</v>
      </c>
      <c r="D380" s="177">
        <v>193.63</v>
      </c>
    </row>
    <row r="381" spans="1:4" x14ac:dyDescent="0.25">
      <c r="A381" s="176" t="s">
        <v>1701</v>
      </c>
      <c r="B381" s="176" t="s">
        <v>1700</v>
      </c>
      <c r="C381" s="176" t="s">
        <v>115</v>
      </c>
      <c r="D381" s="177">
        <v>185.22</v>
      </c>
    </row>
    <row r="382" spans="1:4" x14ac:dyDescent="0.25">
      <c r="A382" s="176" t="s">
        <v>1702</v>
      </c>
      <c r="B382" s="176" t="s">
        <v>1703</v>
      </c>
      <c r="C382" s="176" t="s">
        <v>115</v>
      </c>
      <c r="D382" s="177">
        <v>4048.68</v>
      </c>
    </row>
    <row r="383" spans="1:4" x14ac:dyDescent="0.25">
      <c r="A383" s="176" t="s">
        <v>1704</v>
      </c>
      <c r="B383" s="176" t="s">
        <v>1703</v>
      </c>
      <c r="C383" s="176" t="s">
        <v>115</v>
      </c>
      <c r="D383" s="177">
        <v>3872.99</v>
      </c>
    </row>
    <row r="384" spans="1:4" x14ac:dyDescent="0.25">
      <c r="A384" s="176" t="s">
        <v>1705</v>
      </c>
      <c r="B384" s="176" t="s">
        <v>1706</v>
      </c>
      <c r="C384" s="176" t="s">
        <v>1707</v>
      </c>
      <c r="D384" s="177">
        <v>189.5</v>
      </c>
    </row>
    <row r="385" spans="1:4" x14ac:dyDescent="0.25">
      <c r="A385" s="176" t="s">
        <v>1708</v>
      </c>
      <c r="B385" s="176" t="s">
        <v>1706</v>
      </c>
      <c r="C385" s="176" t="s">
        <v>1707</v>
      </c>
      <c r="D385" s="177">
        <v>181.28</v>
      </c>
    </row>
    <row r="386" spans="1:4" x14ac:dyDescent="0.25">
      <c r="A386" s="176" t="s">
        <v>1709</v>
      </c>
      <c r="B386" s="176" t="s">
        <v>1710</v>
      </c>
      <c r="C386" s="176" t="s">
        <v>1707</v>
      </c>
      <c r="D386" s="177">
        <v>196.79</v>
      </c>
    </row>
    <row r="387" spans="1:4" x14ac:dyDescent="0.25">
      <c r="A387" s="176" t="s">
        <v>1711</v>
      </c>
      <c r="B387" s="176" t="s">
        <v>1710</v>
      </c>
      <c r="C387" s="176" t="s">
        <v>1707</v>
      </c>
      <c r="D387" s="177">
        <v>188.25</v>
      </c>
    </row>
    <row r="388" spans="1:4" x14ac:dyDescent="0.25">
      <c r="A388" s="176" t="s">
        <v>1712</v>
      </c>
      <c r="B388" s="176" t="s">
        <v>1713</v>
      </c>
      <c r="C388" s="176" t="s">
        <v>1707</v>
      </c>
      <c r="D388" s="177">
        <v>218.66</v>
      </c>
    </row>
    <row r="389" spans="1:4" x14ac:dyDescent="0.25">
      <c r="A389" s="176" t="s">
        <v>1714</v>
      </c>
      <c r="B389" s="176" t="s">
        <v>1713</v>
      </c>
      <c r="C389" s="176" t="s">
        <v>1707</v>
      </c>
      <c r="D389" s="177">
        <v>209.17</v>
      </c>
    </row>
    <row r="390" spans="1:4" x14ac:dyDescent="0.25">
      <c r="A390" s="176" t="s">
        <v>1715</v>
      </c>
      <c r="B390" s="176" t="s">
        <v>1716</v>
      </c>
      <c r="C390" s="176" t="s">
        <v>115</v>
      </c>
      <c r="D390" s="177">
        <v>115.66</v>
      </c>
    </row>
    <row r="391" spans="1:4" x14ac:dyDescent="0.25">
      <c r="A391" s="176" t="s">
        <v>1717</v>
      </c>
      <c r="B391" s="176" t="s">
        <v>1716</v>
      </c>
      <c r="C391" s="176" t="s">
        <v>115</v>
      </c>
      <c r="D391" s="177">
        <v>110.64</v>
      </c>
    </row>
    <row r="392" spans="1:4" x14ac:dyDescent="0.25">
      <c r="A392" s="176" t="s">
        <v>1718</v>
      </c>
      <c r="B392" s="176" t="s">
        <v>1719</v>
      </c>
      <c r="C392" s="176" t="s">
        <v>115</v>
      </c>
      <c r="D392" s="177">
        <v>132.80000000000001</v>
      </c>
    </row>
    <row r="393" spans="1:4" x14ac:dyDescent="0.25">
      <c r="A393" s="176" t="s">
        <v>1720</v>
      </c>
      <c r="B393" s="176" t="s">
        <v>1719</v>
      </c>
      <c r="C393" s="176" t="s">
        <v>115</v>
      </c>
      <c r="D393" s="177">
        <v>127.03</v>
      </c>
    </row>
    <row r="394" spans="1:4" x14ac:dyDescent="0.25">
      <c r="A394" s="176" t="s">
        <v>1721</v>
      </c>
      <c r="B394" s="176" t="s">
        <v>1722</v>
      </c>
      <c r="C394" s="176" t="s">
        <v>115</v>
      </c>
      <c r="D394" s="177">
        <v>192.79</v>
      </c>
    </row>
    <row r="395" spans="1:4" x14ac:dyDescent="0.25">
      <c r="A395" s="176" t="s">
        <v>1723</v>
      </c>
      <c r="B395" s="176" t="s">
        <v>1722</v>
      </c>
      <c r="C395" s="176" t="s">
        <v>115</v>
      </c>
      <c r="D395" s="177">
        <v>184.42</v>
      </c>
    </row>
    <row r="396" spans="1:4" x14ac:dyDescent="0.25">
      <c r="A396" s="176" t="s">
        <v>1724</v>
      </c>
      <c r="B396" s="176" t="s">
        <v>1725</v>
      </c>
      <c r="C396" s="176" t="s">
        <v>115</v>
      </c>
      <c r="D396" s="177">
        <v>231.34</v>
      </c>
    </row>
    <row r="397" spans="1:4" x14ac:dyDescent="0.25">
      <c r="A397" s="176" t="s">
        <v>1726</v>
      </c>
      <c r="B397" s="176" t="s">
        <v>1725</v>
      </c>
      <c r="C397" s="176" t="s">
        <v>115</v>
      </c>
      <c r="D397" s="177">
        <v>221.3</v>
      </c>
    </row>
    <row r="398" spans="1:4" x14ac:dyDescent="0.25">
      <c r="A398" s="176" t="s">
        <v>1727</v>
      </c>
      <c r="B398" s="176" t="s">
        <v>1728</v>
      </c>
      <c r="C398" s="176" t="s">
        <v>115</v>
      </c>
      <c r="D398" s="177">
        <v>277.61</v>
      </c>
    </row>
    <row r="399" spans="1:4" x14ac:dyDescent="0.25">
      <c r="A399" s="176" t="s">
        <v>1729</v>
      </c>
      <c r="B399" s="176" t="s">
        <v>1728</v>
      </c>
      <c r="C399" s="176" t="s">
        <v>115</v>
      </c>
      <c r="D399" s="177">
        <v>265.57</v>
      </c>
    </row>
    <row r="400" spans="1:4" x14ac:dyDescent="0.25">
      <c r="A400" s="176" t="s">
        <v>1730</v>
      </c>
      <c r="B400" s="176" t="s">
        <v>1731</v>
      </c>
      <c r="C400" s="176" t="s">
        <v>115</v>
      </c>
      <c r="D400" s="177">
        <v>333.13</v>
      </c>
    </row>
    <row r="401" spans="1:4" x14ac:dyDescent="0.25">
      <c r="A401" s="176" t="s">
        <v>1732</v>
      </c>
      <c r="B401" s="176" t="s">
        <v>1731</v>
      </c>
      <c r="C401" s="176" t="s">
        <v>115</v>
      </c>
      <c r="D401" s="177">
        <v>318.67</v>
      </c>
    </row>
    <row r="402" spans="1:4" x14ac:dyDescent="0.25">
      <c r="A402" s="176" t="s">
        <v>1733</v>
      </c>
      <c r="B402" s="176" t="s">
        <v>1734</v>
      </c>
      <c r="C402" s="176" t="s">
        <v>115</v>
      </c>
      <c r="D402" s="177">
        <v>576.25</v>
      </c>
    </row>
    <row r="403" spans="1:4" x14ac:dyDescent="0.25">
      <c r="A403" s="176" t="s">
        <v>1735</v>
      </c>
      <c r="B403" s="176" t="s">
        <v>1734</v>
      </c>
      <c r="C403" s="176" t="s">
        <v>115</v>
      </c>
      <c r="D403" s="177">
        <v>551.24</v>
      </c>
    </row>
    <row r="404" spans="1:4" x14ac:dyDescent="0.25">
      <c r="A404" s="176" t="s">
        <v>1736</v>
      </c>
      <c r="B404" s="176" t="s">
        <v>1737</v>
      </c>
      <c r="C404" s="176" t="s">
        <v>115</v>
      </c>
      <c r="D404" s="177">
        <v>126.04</v>
      </c>
    </row>
    <row r="405" spans="1:4" x14ac:dyDescent="0.25">
      <c r="A405" s="176" t="s">
        <v>1738</v>
      </c>
      <c r="B405" s="176" t="s">
        <v>1737</v>
      </c>
      <c r="C405" s="176" t="s">
        <v>115</v>
      </c>
      <c r="D405" s="177">
        <v>120.57</v>
      </c>
    </row>
    <row r="406" spans="1:4" x14ac:dyDescent="0.25">
      <c r="A406" s="176" t="s">
        <v>1739</v>
      </c>
      <c r="B406" s="176" t="s">
        <v>1740</v>
      </c>
      <c r="C406" s="176" t="s">
        <v>115</v>
      </c>
      <c r="D406" s="177">
        <v>378.16</v>
      </c>
    </row>
    <row r="407" spans="1:4" x14ac:dyDescent="0.25">
      <c r="A407" s="176" t="s">
        <v>1741</v>
      </c>
      <c r="B407" s="176" t="s">
        <v>1740</v>
      </c>
      <c r="C407" s="176" t="s">
        <v>115</v>
      </c>
      <c r="D407" s="177">
        <v>361.75</v>
      </c>
    </row>
    <row r="408" spans="1:4" x14ac:dyDescent="0.25">
      <c r="A408" s="176" t="s">
        <v>1742</v>
      </c>
      <c r="B408" s="176" t="s">
        <v>1743</v>
      </c>
      <c r="C408" s="176" t="s">
        <v>115</v>
      </c>
      <c r="D408" s="177">
        <v>453.78</v>
      </c>
    </row>
    <row r="409" spans="1:4" x14ac:dyDescent="0.25">
      <c r="A409" s="176" t="s">
        <v>1744</v>
      </c>
      <c r="B409" s="176" t="s">
        <v>1743</v>
      </c>
      <c r="C409" s="176" t="s">
        <v>115</v>
      </c>
      <c r="D409" s="177">
        <v>434.09</v>
      </c>
    </row>
    <row r="410" spans="1:4" x14ac:dyDescent="0.25">
      <c r="A410" s="176" t="s">
        <v>1745</v>
      </c>
      <c r="B410" s="176" t="s">
        <v>1746</v>
      </c>
      <c r="C410" s="176" t="s">
        <v>115</v>
      </c>
      <c r="D410" s="177">
        <v>544.54</v>
      </c>
    </row>
    <row r="411" spans="1:4" x14ac:dyDescent="0.25">
      <c r="A411" s="176" t="s">
        <v>1747</v>
      </c>
      <c r="B411" s="176" t="s">
        <v>1746</v>
      </c>
      <c r="C411" s="176" t="s">
        <v>115</v>
      </c>
      <c r="D411" s="177">
        <v>520.91</v>
      </c>
    </row>
    <row r="412" spans="1:4" x14ac:dyDescent="0.25">
      <c r="A412" s="176" t="s">
        <v>1748</v>
      </c>
      <c r="B412" s="176" t="s">
        <v>1749</v>
      </c>
      <c r="C412" s="176" t="s">
        <v>115</v>
      </c>
      <c r="D412" s="177">
        <v>231.08</v>
      </c>
    </row>
    <row r="413" spans="1:4" x14ac:dyDescent="0.25">
      <c r="A413" s="176" t="s">
        <v>1750</v>
      </c>
      <c r="B413" s="176" t="s">
        <v>1749</v>
      </c>
      <c r="C413" s="176" t="s">
        <v>115</v>
      </c>
      <c r="D413" s="177">
        <v>221.05</v>
      </c>
    </row>
    <row r="414" spans="1:4" x14ac:dyDescent="0.25">
      <c r="A414" s="176" t="s">
        <v>1751</v>
      </c>
      <c r="B414" s="176" t="s">
        <v>1752</v>
      </c>
      <c r="C414" s="176" t="s">
        <v>115</v>
      </c>
      <c r="D414" s="177">
        <v>174.07</v>
      </c>
    </row>
    <row r="415" spans="1:4" x14ac:dyDescent="0.25">
      <c r="A415" s="176" t="s">
        <v>1753</v>
      </c>
      <c r="B415" s="176" t="s">
        <v>1752</v>
      </c>
      <c r="C415" s="176" t="s">
        <v>115</v>
      </c>
      <c r="D415" s="177">
        <v>166.52</v>
      </c>
    </row>
    <row r="416" spans="1:4" x14ac:dyDescent="0.25">
      <c r="A416" s="176" t="s">
        <v>1754</v>
      </c>
      <c r="B416" s="176" t="s">
        <v>1755</v>
      </c>
      <c r="C416" s="176" t="s">
        <v>115</v>
      </c>
      <c r="D416" s="177">
        <v>174.07</v>
      </c>
    </row>
    <row r="417" spans="1:4" x14ac:dyDescent="0.25">
      <c r="A417" s="176" t="s">
        <v>1756</v>
      </c>
      <c r="B417" s="176" t="s">
        <v>1755</v>
      </c>
      <c r="C417" s="176" t="s">
        <v>115</v>
      </c>
      <c r="D417" s="177">
        <v>166.52</v>
      </c>
    </row>
    <row r="418" spans="1:4" x14ac:dyDescent="0.25">
      <c r="A418" s="176" t="s">
        <v>1757</v>
      </c>
      <c r="B418" s="176" t="s">
        <v>1758</v>
      </c>
      <c r="C418" s="176" t="s">
        <v>115</v>
      </c>
      <c r="D418" s="177">
        <v>69.02</v>
      </c>
    </row>
    <row r="419" spans="1:4" x14ac:dyDescent="0.25">
      <c r="A419" s="176" t="s">
        <v>1759</v>
      </c>
      <c r="B419" s="176" t="s">
        <v>1758</v>
      </c>
      <c r="C419" s="176" t="s">
        <v>115</v>
      </c>
      <c r="D419" s="177">
        <v>66.02</v>
      </c>
    </row>
    <row r="420" spans="1:4" x14ac:dyDescent="0.25">
      <c r="A420" s="176" t="s">
        <v>1760</v>
      </c>
      <c r="B420" s="176" t="s">
        <v>1761</v>
      </c>
      <c r="C420" s="176" t="s">
        <v>115</v>
      </c>
      <c r="D420" s="177">
        <v>4846.2299999999996</v>
      </c>
    </row>
    <row r="421" spans="1:4" x14ac:dyDescent="0.25">
      <c r="A421" s="176" t="s">
        <v>1762</v>
      </c>
      <c r="B421" s="176" t="s">
        <v>1761</v>
      </c>
      <c r="C421" s="176" t="s">
        <v>115</v>
      </c>
      <c r="D421" s="177">
        <v>4635.93</v>
      </c>
    </row>
    <row r="422" spans="1:4" x14ac:dyDescent="0.25">
      <c r="A422" s="176" t="s">
        <v>1763</v>
      </c>
      <c r="B422" s="176" t="s">
        <v>1764</v>
      </c>
      <c r="C422" s="176" t="s">
        <v>115</v>
      </c>
      <c r="D422" s="177">
        <v>6057.78</v>
      </c>
    </row>
    <row r="423" spans="1:4" x14ac:dyDescent="0.25">
      <c r="A423" s="176" t="s">
        <v>1765</v>
      </c>
      <c r="B423" s="176" t="s">
        <v>1764</v>
      </c>
      <c r="C423" s="176" t="s">
        <v>115</v>
      </c>
      <c r="D423" s="177">
        <v>5794.91</v>
      </c>
    </row>
    <row r="424" spans="1:4" x14ac:dyDescent="0.25">
      <c r="A424" s="176" t="s">
        <v>1766</v>
      </c>
      <c r="B424" s="176" t="s">
        <v>1767</v>
      </c>
      <c r="C424" s="176" t="s">
        <v>115</v>
      </c>
      <c r="D424" s="177">
        <v>6057.78</v>
      </c>
    </row>
    <row r="425" spans="1:4" x14ac:dyDescent="0.25">
      <c r="A425" s="176" t="s">
        <v>1768</v>
      </c>
      <c r="B425" s="176" t="s">
        <v>1767</v>
      </c>
      <c r="C425" s="176" t="s">
        <v>115</v>
      </c>
      <c r="D425" s="177">
        <v>5794.91</v>
      </c>
    </row>
    <row r="426" spans="1:4" x14ac:dyDescent="0.25">
      <c r="A426" s="176" t="s">
        <v>1769</v>
      </c>
      <c r="B426" s="176" t="s">
        <v>1770</v>
      </c>
      <c r="C426" s="176" t="s">
        <v>115</v>
      </c>
      <c r="D426" s="177">
        <v>9086.69</v>
      </c>
    </row>
    <row r="427" spans="1:4" x14ac:dyDescent="0.25">
      <c r="A427" s="176" t="s">
        <v>1771</v>
      </c>
      <c r="B427" s="176" t="s">
        <v>1770</v>
      </c>
      <c r="C427" s="176" t="s">
        <v>115</v>
      </c>
      <c r="D427" s="177">
        <v>8692.3700000000008</v>
      </c>
    </row>
    <row r="428" spans="1:4" x14ac:dyDescent="0.25">
      <c r="A428" s="176" t="s">
        <v>1772</v>
      </c>
      <c r="B428" s="176" t="s">
        <v>1773</v>
      </c>
      <c r="C428" s="176" t="s">
        <v>115</v>
      </c>
      <c r="D428" s="177">
        <v>7504.94</v>
      </c>
    </row>
    <row r="429" spans="1:4" x14ac:dyDescent="0.25">
      <c r="A429" s="176" t="s">
        <v>1774</v>
      </c>
      <c r="B429" s="176" t="s">
        <v>1773</v>
      </c>
      <c r="C429" s="176" t="s">
        <v>115</v>
      </c>
      <c r="D429" s="177">
        <v>7179.27</v>
      </c>
    </row>
    <row r="430" spans="1:4" x14ac:dyDescent="0.25">
      <c r="A430" s="176" t="s">
        <v>1775</v>
      </c>
      <c r="B430" s="176" t="s">
        <v>1755</v>
      </c>
      <c r="C430" s="176" t="s">
        <v>115</v>
      </c>
      <c r="D430" s="177">
        <v>2321.35</v>
      </c>
    </row>
    <row r="431" spans="1:4" x14ac:dyDescent="0.25">
      <c r="A431" s="176" t="s">
        <v>1776</v>
      </c>
      <c r="B431" s="176" t="s">
        <v>1755</v>
      </c>
      <c r="C431" s="176" t="s">
        <v>115</v>
      </c>
      <c r="D431" s="177">
        <v>2220.62</v>
      </c>
    </row>
    <row r="432" spans="1:4" x14ac:dyDescent="0.25">
      <c r="A432" s="176" t="s">
        <v>1777</v>
      </c>
      <c r="B432" s="176" t="s">
        <v>1752</v>
      </c>
      <c r="C432" s="176" t="s">
        <v>115</v>
      </c>
      <c r="D432" s="177">
        <v>2321.35</v>
      </c>
    </row>
    <row r="433" spans="1:4" x14ac:dyDescent="0.25">
      <c r="A433" s="176" t="s">
        <v>1778</v>
      </c>
      <c r="B433" s="176" t="s">
        <v>1752</v>
      </c>
      <c r="C433" s="176" t="s">
        <v>115</v>
      </c>
      <c r="D433" s="177">
        <v>2220.62</v>
      </c>
    </row>
    <row r="434" spans="1:4" x14ac:dyDescent="0.25">
      <c r="A434" s="176" t="s">
        <v>1779</v>
      </c>
      <c r="B434" s="176" t="s">
        <v>1780</v>
      </c>
      <c r="C434" s="176" t="s">
        <v>115</v>
      </c>
      <c r="D434" s="177">
        <v>205.01</v>
      </c>
    </row>
    <row r="435" spans="1:4" x14ac:dyDescent="0.25">
      <c r="A435" s="176" t="s">
        <v>1781</v>
      </c>
      <c r="B435" s="176" t="s">
        <v>1780</v>
      </c>
      <c r="C435" s="176" t="s">
        <v>115</v>
      </c>
      <c r="D435" s="177">
        <v>196.11</v>
      </c>
    </row>
    <row r="436" spans="1:4" x14ac:dyDescent="0.25">
      <c r="A436" s="176" t="s">
        <v>1782</v>
      </c>
      <c r="B436" s="176" t="s">
        <v>1783</v>
      </c>
      <c r="C436" s="176" t="s">
        <v>115</v>
      </c>
      <c r="D436" s="177">
        <v>205.01</v>
      </c>
    </row>
    <row r="437" spans="1:4" x14ac:dyDescent="0.25">
      <c r="A437" s="176" t="s">
        <v>1784</v>
      </c>
      <c r="B437" s="176" t="s">
        <v>1783</v>
      </c>
      <c r="C437" s="176" t="s">
        <v>115</v>
      </c>
      <c r="D437" s="177">
        <v>196.11</v>
      </c>
    </row>
    <row r="438" spans="1:4" x14ac:dyDescent="0.25">
      <c r="A438" s="176" t="s">
        <v>1785</v>
      </c>
      <c r="B438" s="176" t="s">
        <v>1786</v>
      </c>
      <c r="C438" s="176" t="s">
        <v>115</v>
      </c>
      <c r="D438" s="177">
        <v>346.47</v>
      </c>
    </row>
    <row r="439" spans="1:4" x14ac:dyDescent="0.25">
      <c r="A439" s="176" t="s">
        <v>1787</v>
      </c>
      <c r="B439" s="176" t="s">
        <v>1786</v>
      </c>
      <c r="C439" s="176" t="s">
        <v>115</v>
      </c>
      <c r="D439" s="177">
        <v>331.43</v>
      </c>
    </row>
    <row r="440" spans="1:4" x14ac:dyDescent="0.25">
      <c r="A440" s="176" t="s">
        <v>1788</v>
      </c>
      <c r="B440" s="176" t="s">
        <v>1789</v>
      </c>
      <c r="C440" s="176" t="s">
        <v>115</v>
      </c>
      <c r="D440" s="177">
        <v>2321.35</v>
      </c>
    </row>
    <row r="441" spans="1:4" x14ac:dyDescent="0.25">
      <c r="A441" s="176" t="s">
        <v>1790</v>
      </c>
      <c r="B441" s="176" t="s">
        <v>1789</v>
      </c>
      <c r="C441" s="176" t="s">
        <v>115</v>
      </c>
      <c r="D441" s="177">
        <v>2220.62</v>
      </c>
    </row>
    <row r="442" spans="1:4" x14ac:dyDescent="0.25">
      <c r="A442" s="176" t="s">
        <v>1791</v>
      </c>
      <c r="B442" s="176" t="s">
        <v>1792</v>
      </c>
      <c r="C442" s="176" t="s">
        <v>115</v>
      </c>
      <c r="D442" s="177">
        <v>231.27</v>
      </c>
    </row>
    <row r="443" spans="1:4" x14ac:dyDescent="0.25">
      <c r="A443" s="176" t="s">
        <v>1793</v>
      </c>
      <c r="B443" s="176" t="s">
        <v>1792</v>
      </c>
      <c r="C443" s="176" t="s">
        <v>115</v>
      </c>
      <c r="D443" s="177">
        <v>221.23</v>
      </c>
    </row>
    <row r="444" spans="1:4" x14ac:dyDescent="0.25">
      <c r="A444" s="176" t="s">
        <v>1794</v>
      </c>
      <c r="B444" s="176" t="s">
        <v>1795</v>
      </c>
      <c r="C444" s="176" t="s">
        <v>115</v>
      </c>
      <c r="D444" s="177">
        <v>2321.35</v>
      </c>
    </row>
    <row r="445" spans="1:4" x14ac:dyDescent="0.25">
      <c r="A445" s="176" t="s">
        <v>1796</v>
      </c>
      <c r="B445" s="176" t="s">
        <v>1795</v>
      </c>
      <c r="C445" s="176" t="s">
        <v>115</v>
      </c>
      <c r="D445" s="177">
        <v>2220.62</v>
      </c>
    </row>
    <row r="446" spans="1:4" x14ac:dyDescent="0.25">
      <c r="A446" s="176" t="s">
        <v>1797</v>
      </c>
      <c r="B446" s="176" t="s">
        <v>1798</v>
      </c>
      <c r="C446" s="176" t="s">
        <v>115</v>
      </c>
      <c r="D446" s="177">
        <v>2321.35</v>
      </c>
    </row>
    <row r="447" spans="1:4" x14ac:dyDescent="0.25">
      <c r="A447" s="176" t="s">
        <v>1799</v>
      </c>
      <c r="B447" s="176" t="s">
        <v>1798</v>
      </c>
      <c r="C447" s="176" t="s">
        <v>115</v>
      </c>
      <c r="D447" s="177">
        <v>2220.62</v>
      </c>
    </row>
    <row r="448" spans="1:4" x14ac:dyDescent="0.25">
      <c r="A448" s="176" t="s">
        <v>1800</v>
      </c>
      <c r="B448" s="176" t="s">
        <v>1801</v>
      </c>
      <c r="C448" s="176" t="s">
        <v>115</v>
      </c>
      <c r="D448" s="177">
        <v>2321.35</v>
      </c>
    </row>
    <row r="449" spans="1:4" x14ac:dyDescent="0.25">
      <c r="A449" s="176" t="s">
        <v>1802</v>
      </c>
      <c r="B449" s="176" t="s">
        <v>1801</v>
      </c>
      <c r="C449" s="176" t="s">
        <v>115</v>
      </c>
      <c r="D449" s="177">
        <v>2220.62</v>
      </c>
    </row>
    <row r="450" spans="1:4" x14ac:dyDescent="0.25">
      <c r="A450" s="176" t="s">
        <v>1803</v>
      </c>
      <c r="B450" s="176" t="s">
        <v>1804</v>
      </c>
      <c r="C450" s="176" t="s">
        <v>115</v>
      </c>
      <c r="D450" s="177">
        <v>338.58</v>
      </c>
    </row>
    <row r="451" spans="1:4" x14ac:dyDescent="0.25">
      <c r="A451" s="176" t="s">
        <v>1805</v>
      </c>
      <c r="B451" s="176" t="s">
        <v>1804</v>
      </c>
      <c r="C451" s="176" t="s">
        <v>115</v>
      </c>
      <c r="D451" s="177">
        <v>323.89</v>
      </c>
    </row>
    <row r="452" spans="1:4" x14ac:dyDescent="0.25">
      <c r="A452" s="176" t="s">
        <v>1806</v>
      </c>
      <c r="B452" s="176" t="s">
        <v>1807</v>
      </c>
      <c r="C452" s="176" t="s">
        <v>115</v>
      </c>
      <c r="D452" s="177">
        <v>2321.35</v>
      </c>
    </row>
    <row r="453" spans="1:4" x14ac:dyDescent="0.25">
      <c r="A453" s="176" t="s">
        <v>1808</v>
      </c>
      <c r="B453" s="176" t="s">
        <v>1807</v>
      </c>
      <c r="C453" s="176" t="s">
        <v>115</v>
      </c>
      <c r="D453" s="177">
        <v>2220.62</v>
      </c>
    </row>
    <row r="454" spans="1:4" x14ac:dyDescent="0.25">
      <c r="A454" s="176" t="s">
        <v>1809</v>
      </c>
      <c r="B454" s="176" t="s">
        <v>1810</v>
      </c>
      <c r="C454" s="176" t="s">
        <v>115</v>
      </c>
      <c r="D454" s="177">
        <v>408.63</v>
      </c>
    </row>
    <row r="455" spans="1:4" x14ac:dyDescent="0.25">
      <c r="A455" s="176" t="s">
        <v>1811</v>
      </c>
      <c r="B455" s="176" t="s">
        <v>1810</v>
      </c>
      <c r="C455" s="176" t="s">
        <v>115</v>
      </c>
      <c r="D455" s="177">
        <v>390.9</v>
      </c>
    </row>
    <row r="456" spans="1:4" x14ac:dyDescent="0.25">
      <c r="A456" s="176" t="s">
        <v>1812</v>
      </c>
      <c r="B456" s="176" t="s">
        <v>1813</v>
      </c>
      <c r="C456" s="176" t="s">
        <v>115</v>
      </c>
      <c r="D456" s="177">
        <v>408.63</v>
      </c>
    </row>
    <row r="457" spans="1:4" x14ac:dyDescent="0.25">
      <c r="A457" s="176" t="s">
        <v>1814</v>
      </c>
      <c r="B457" s="176" t="s">
        <v>1813</v>
      </c>
      <c r="C457" s="176" t="s">
        <v>115</v>
      </c>
      <c r="D457" s="177">
        <v>390.9</v>
      </c>
    </row>
    <row r="458" spans="1:4" x14ac:dyDescent="0.25">
      <c r="A458" s="176" t="s">
        <v>1815</v>
      </c>
      <c r="B458" s="176" t="s">
        <v>1816</v>
      </c>
      <c r="C458" s="176" t="s">
        <v>115</v>
      </c>
      <c r="D458" s="177">
        <v>142.69</v>
      </c>
    </row>
    <row r="459" spans="1:4" x14ac:dyDescent="0.25">
      <c r="A459" s="176" t="s">
        <v>1817</v>
      </c>
      <c r="B459" s="176" t="s">
        <v>1816</v>
      </c>
      <c r="C459" s="176" t="s">
        <v>115</v>
      </c>
      <c r="D459" s="177">
        <v>136.49</v>
      </c>
    </row>
    <row r="460" spans="1:4" x14ac:dyDescent="0.25">
      <c r="A460" s="176" t="s">
        <v>1818</v>
      </c>
      <c r="B460" s="176" t="s">
        <v>1819</v>
      </c>
      <c r="C460" s="176" t="s">
        <v>115</v>
      </c>
      <c r="D460" s="177">
        <v>142.69</v>
      </c>
    </row>
    <row r="461" spans="1:4" x14ac:dyDescent="0.25">
      <c r="A461" s="176" t="s">
        <v>1820</v>
      </c>
      <c r="B461" s="176" t="s">
        <v>1819</v>
      </c>
      <c r="C461" s="176" t="s">
        <v>115</v>
      </c>
      <c r="D461" s="177">
        <v>136.49</v>
      </c>
    </row>
    <row r="462" spans="1:4" x14ac:dyDescent="0.25">
      <c r="A462" s="176" t="s">
        <v>1821</v>
      </c>
      <c r="B462" s="176" t="s">
        <v>1822</v>
      </c>
      <c r="C462" s="176" t="s">
        <v>115</v>
      </c>
      <c r="D462" s="177">
        <v>212.98</v>
      </c>
    </row>
    <row r="463" spans="1:4" x14ac:dyDescent="0.25">
      <c r="A463" s="176" t="s">
        <v>1823</v>
      </c>
      <c r="B463" s="176" t="s">
        <v>1822</v>
      </c>
      <c r="C463" s="176" t="s">
        <v>115</v>
      </c>
      <c r="D463" s="177">
        <v>203.74</v>
      </c>
    </row>
    <row r="464" spans="1:4" x14ac:dyDescent="0.25">
      <c r="A464" s="176" t="s">
        <v>1824</v>
      </c>
      <c r="B464" s="176" t="s">
        <v>1825</v>
      </c>
      <c r="C464" s="176" t="s">
        <v>115</v>
      </c>
      <c r="D464" s="177">
        <v>934.03</v>
      </c>
    </row>
    <row r="465" spans="1:4" x14ac:dyDescent="0.25">
      <c r="A465" s="176" t="s">
        <v>1826</v>
      </c>
      <c r="B465" s="176" t="s">
        <v>1825</v>
      </c>
      <c r="C465" s="176" t="s">
        <v>115</v>
      </c>
      <c r="D465" s="177">
        <v>893.5</v>
      </c>
    </row>
    <row r="466" spans="1:4" x14ac:dyDescent="0.25">
      <c r="A466" s="176" t="s">
        <v>1827</v>
      </c>
      <c r="B466" s="176" t="s">
        <v>1828</v>
      </c>
      <c r="C466" s="176" t="s">
        <v>115</v>
      </c>
      <c r="D466" s="177">
        <v>980.74</v>
      </c>
    </row>
    <row r="467" spans="1:4" x14ac:dyDescent="0.25">
      <c r="A467" s="176" t="s">
        <v>1829</v>
      </c>
      <c r="B467" s="176" t="s">
        <v>1828</v>
      </c>
      <c r="C467" s="176" t="s">
        <v>115</v>
      </c>
      <c r="D467" s="177">
        <v>938.18</v>
      </c>
    </row>
    <row r="468" spans="1:4" x14ac:dyDescent="0.25">
      <c r="A468" s="176" t="s">
        <v>1830</v>
      </c>
      <c r="B468" s="176" t="s">
        <v>1831</v>
      </c>
      <c r="C468" s="176" t="s">
        <v>115</v>
      </c>
      <c r="D468" s="177">
        <v>1167.55</v>
      </c>
    </row>
    <row r="469" spans="1:4" x14ac:dyDescent="0.25">
      <c r="A469" s="176" t="s">
        <v>1832</v>
      </c>
      <c r="B469" s="176" t="s">
        <v>1831</v>
      </c>
      <c r="C469" s="176" t="s">
        <v>115</v>
      </c>
      <c r="D469" s="177">
        <v>1116.8800000000001</v>
      </c>
    </row>
    <row r="470" spans="1:4" x14ac:dyDescent="0.25">
      <c r="A470" s="176" t="s">
        <v>1833</v>
      </c>
      <c r="B470" s="176" t="s">
        <v>1834</v>
      </c>
      <c r="C470" s="176" t="s">
        <v>115</v>
      </c>
      <c r="D470" s="177">
        <v>172.93</v>
      </c>
    </row>
    <row r="471" spans="1:4" x14ac:dyDescent="0.25">
      <c r="A471" s="176" t="s">
        <v>1835</v>
      </c>
      <c r="B471" s="176" t="s">
        <v>1834</v>
      </c>
      <c r="C471" s="176" t="s">
        <v>115</v>
      </c>
      <c r="D471" s="177">
        <v>170.56</v>
      </c>
    </row>
    <row r="472" spans="1:4" x14ac:dyDescent="0.25">
      <c r="A472" s="176" t="s">
        <v>1836</v>
      </c>
      <c r="B472" s="176" t="s">
        <v>1837</v>
      </c>
      <c r="C472" s="176" t="s">
        <v>115</v>
      </c>
      <c r="D472" s="177">
        <v>14.42</v>
      </c>
    </row>
    <row r="473" spans="1:4" x14ac:dyDescent="0.25">
      <c r="A473" s="176" t="s">
        <v>1838</v>
      </c>
      <c r="B473" s="176" t="s">
        <v>1837</v>
      </c>
      <c r="C473" s="176" t="s">
        <v>115</v>
      </c>
      <c r="D473" s="177">
        <v>13.5</v>
      </c>
    </row>
    <row r="474" spans="1:4" x14ac:dyDescent="0.25">
      <c r="A474" s="176" t="s">
        <v>1839</v>
      </c>
      <c r="B474" s="176" t="s">
        <v>1840</v>
      </c>
      <c r="C474" s="176" t="s">
        <v>115</v>
      </c>
      <c r="D474" s="177">
        <v>35.51</v>
      </c>
    </row>
    <row r="475" spans="1:4" x14ac:dyDescent="0.25">
      <c r="A475" s="176" t="s">
        <v>1841</v>
      </c>
      <c r="B475" s="176" t="s">
        <v>1840</v>
      </c>
      <c r="C475" s="176" t="s">
        <v>115</v>
      </c>
      <c r="D475" s="177">
        <v>33.14</v>
      </c>
    </row>
    <row r="476" spans="1:4" x14ac:dyDescent="0.25">
      <c r="A476" s="176" t="s">
        <v>1842</v>
      </c>
      <c r="B476" s="176" t="s">
        <v>1843</v>
      </c>
      <c r="C476" s="176" t="s">
        <v>83</v>
      </c>
      <c r="D476" s="177">
        <v>369.22</v>
      </c>
    </row>
    <row r="477" spans="1:4" x14ac:dyDescent="0.25">
      <c r="A477" s="176" t="s">
        <v>1844</v>
      </c>
      <c r="B477" s="176" t="s">
        <v>1843</v>
      </c>
      <c r="C477" s="176" t="s">
        <v>83</v>
      </c>
      <c r="D477" s="177">
        <v>359.15</v>
      </c>
    </row>
    <row r="478" spans="1:4" x14ac:dyDescent="0.25">
      <c r="A478" s="176" t="s">
        <v>1845</v>
      </c>
      <c r="B478" s="176" t="s">
        <v>1846</v>
      </c>
      <c r="C478" s="176" t="s">
        <v>115</v>
      </c>
      <c r="D478" s="177">
        <v>43.19</v>
      </c>
    </row>
    <row r="479" spans="1:4" x14ac:dyDescent="0.25">
      <c r="A479" s="176" t="s">
        <v>1847</v>
      </c>
      <c r="B479" s="176" t="s">
        <v>1846</v>
      </c>
      <c r="C479" s="176" t="s">
        <v>115</v>
      </c>
      <c r="D479" s="177">
        <v>42.09</v>
      </c>
    </row>
    <row r="480" spans="1:4" x14ac:dyDescent="0.25">
      <c r="A480" s="176" t="s">
        <v>1848</v>
      </c>
      <c r="B480" s="176" t="s">
        <v>1849</v>
      </c>
      <c r="C480" s="176" t="s">
        <v>83</v>
      </c>
      <c r="D480" s="177">
        <v>151.19</v>
      </c>
    </row>
    <row r="481" spans="1:4" x14ac:dyDescent="0.25">
      <c r="A481" s="176" t="s">
        <v>1850</v>
      </c>
      <c r="B481" s="176" t="s">
        <v>1849</v>
      </c>
      <c r="C481" s="176" t="s">
        <v>83</v>
      </c>
      <c r="D481" s="177">
        <v>144.01</v>
      </c>
    </row>
    <row r="482" spans="1:4" x14ac:dyDescent="0.25">
      <c r="A482" s="176" t="s">
        <v>1851</v>
      </c>
      <c r="B482" s="176" t="s">
        <v>1852</v>
      </c>
      <c r="C482" s="176" t="s">
        <v>83</v>
      </c>
      <c r="D482" s="177">
        <v>198.87</v>
      </c>
    </row>
    <row r="483" spans="1:4" x14ac:dyDescent="0.25">
      <c r="A483" s="176" t="s">
        <v>1853</v>
      </c>
      <c r="B483" s="176" t="s">
        <v>1852</v>
      </c>
      <c r="C483" s="176" t="s">
        <v>83</v>
      </c>
      <c r="D483" s="177">
        <v>189.43</v>
      </c>
    </row>
    <row r="484" spans="1:4" x14ac:dyDescent="0.25">
      <c r="A484" s="176" t="s">
        <v>1854</v>
      </c>
      <c r="B484" s="176" t="s">
        <v>1855</v>
      </c>
      <c r="C484" s="176" t="s">
        <v>83</v>
      </c>
      <c r="D484" s="177">
        <v>163.51</v>
      </c>
    </row>
    <row r="485" spans="1:4" x14ac:dyDescent="0.25">
      <c r="A485" s="176" t="s">
        <v>1856</v>
      </c>
      <c r="B485" s="176" t="s">
        <v>1855</v>
      </c>
      <c r="C485" s="176" t="s">
        <v>83</v>
      </c>
      <c r="D485" s="177">
        <v>155.75</v>
      </c>
    </row>
    <row r="486" spans="1:4" x14ac:dyDescent="0.25">
      <c r="A486" s="176" t="s">
        <v>1857</v>
      </c>
      <c r="B486" s="176" t="s">
        <v>1858</v>
      </c>
      <c r="C486" s="176" t="s">
        <v>83</v>
      </c>
      <c r="D486" s="177">
        <v>220.75</v>
      </c>
    </row>
    <row r="487" spans="1:4" x14ac:dyDescent="0.25">
      <c r="A487" s="176" t="s">
        <v>1859</v>
      </c>
      <c r="B487" s="176" t="s">
        <v>1858</v>
      </c>
      <c r="C487" s="176" t="s">
        <v>83</v>
      </c>
      <c r="D487" s="177">
        <v>210.28</v>
      </c>
    </row>
    <row r="488" spans="1:4" x14ac:dyDescent="0.25">
      <c r="A488" s="176" t="s">
        <v>1860</v>
      </c>
      <c r="B488" s="176" t="s">
        <v>1861</v>
      </c>
      <c r="C488" s="176" t="s">
        <v>83</v>
      </c>
      <c r="D488" s="177">
        <v>176.58</v>
      </c>
    </row>
    <row r="489" spans="1:4" x14ac:dyDescent="0.25">
      <c r="A489" s="176" t="s">
        <v>1862</v>
      </c>
      <c r="B489" s="176" t="s">
        <v>1861</v>
      </c>
      <c r="C489" s="176" t="s">
        <v>83</v>
      </c>
      <c r="D489" s="177">
        <v>168.2</v>
      </c>
    </row>
    <row r="490" spans="1:4" x14ac:dyDescent="0.25">
      <c r="A490" s="176" t="s">
        <v>1863</v>
      </c>
      <c r="B490" s="176" t="s">
        <v>1864</v>
      </c>
      <c r="C490" s="176" t="s">
        <v>83</v>
      </c>
      <c r="D490" s="177">
        <v>245.28</v>
      </c>
    </row>
    <row r="491" spans="1:4" x14ac:dyDescent="0.25">
      <c r="A491" s="176" t="s">
        <v>1865</v>
      </c>
      <c r="B491" s="176" t="s">
        <v>1864</v>
      </c>
      <c r="C491" s="176" t="s">
        <v>83</v>
      </c>
      <c r="D491" s="177">
        <v>233.64</v>
      </c>
    </row>
    <row r="492" spans="1:4" x14ac:dyDescent="0.25">
      <c r="A492" s="176" t="s">
        <v>1866</v>
      </c>
      <c r="B492" s="176" t="s">
        <v>1867</v>
      </c>
      <c r="C492" s="176" t="s">
        <v>83</v>
      </c>
      <c r="D492" s="177">
        <v>204.37</v>
      </c>
    </row>
    <row r="493" spans="1:4" x14ac:dyDescent="0.25">
      <c r="A493" s="176" t="s">
        <v>1868</v>
      </c>
      <c r="B493" s="176" t="s">
        <v>1867</v>
      </c>
      <c r="C493" s="176" t="s">
        <v>83</v>
      </c>
      <c r="D493" s="177">
        <v>194.67</v>
      </c>
    </row>
    <row r="494" spans="1:4" x14ac:dyDescent="0.25">
      <c r="A494" s="176" t="s">
        <v>1869</v>
      </c>
      <c r="B494" s="176" t="s">
        <v>1870</v>
      </c>
      <c r="C494" s="176" t="s">
        <v>83</v>
      </c>
      <c r="D494" s="177">
        <v>286.13</v>
      </c>
    </row>
    <row r="495" spans="1:4" x14ac:dyDescent="0.25">
      <c r="A495" s="176" t="s">
        <v>1871</v>
      </c>
      <c r="B495" s="176" t="s">
        <v>1870</v>
      </c>
      <c r="C495" s="176" t="s">
        <v>83</v>
      </c>
      <c r="D495" s="177">
        <v>272.55</v>
      </c>
    </row>
    <row r="496" spans="1:4" x14ac:dyDescent="0.25">
      <c r="A496" s="176" t="s">
        <v>1872</v>
      </c>
      <c r="B496" s="176" t="s">
        <v>1873</v>
      </c>
      <c r="C496" s="176" t="s">
        <v>83</v>
      </c>
      <c r="D496" s="177">
        <v>203.47</v>
      </c>
    </row>
    <row r="497" spans="1:4" x14ac:dyDescent="0.25">
      <c r="A497" s="176" t="s">
        <v>1874</v>
      </c>
      <c r="B497" s="176" t="s">
        <v>1873</v>
      </c>
      <c r="C497" s="176" t="s">
        <v>83</v>
      </c>
      <c r="D497" s="177">
        <v>193.79</v>
      </c>
    </row>
    <row r="498" spans="1:4" x14ac:dyDescent="0.25">
      <c r="A498" s="176" t="s">
        <v>1875</v>
      </c>
      <c r="B498" s="176" t="s">
        <v>1876</v>
      </c>
      <c r="C498" s="176" t="s">
        <v>83</v>
      </c>
      <c r="D498" s="177">
        <v>221.15</v>
      </c>
    </row>
    <row r="499" spans="1:4" x14ac:dyDescent="0.25">
      <c r="A499" s="176" t="s">
        <v>1877</v>
      </c>
      <c r="B499" s="176" t="s">
        <v>1876</v>
      </c>
      <c r="C499" s="176" t="s">
        <v>83</v>
      </c>
      <c r="D499" s="177">
        <v>210.63</v>
      </c>
    </row>
    <row r="500" spans="1:4" x14ac:dyDescent="0.25">
      <c r="A500" s="176" t="s">
        <v>1878</v>
      </c>
      <c r="B500" s="176" t="s">
        <v>1879</v>
      </c>
      <c r="C500" s="176" t="s">
        <v>83</v>
      </c>
      <c r="D500" s="177">
        <v>238.83</v>
      </c>
    </row>
    <row r="501" spans="1:4" x14ac:dyDescent="0.25">
      <c r="A501" s="176" t="s">
        <v>1880</v>
      </c>
      <c r="B501" s="176" t="s">
        <v>1879</v>
      </c>
      <c r="C501" s="176" t="s">
        <v>83</v>
      </c>
      <c r="D501" s="177">
        <v>227.47</v>
      </c>
    </row>
    <row r="502" spans="1:4" x14ac:dyDescent="0.25">
      <c r="A502" s="176" t="s">
        <v>1881</v>
      </c>
      <c r="B502" s="176" t="s">
        <v>1882</v>
      </c>
      <c r="C502" s="176" t="s">
        <v>83</v>
      </c>
      <c r="D502" s="177">
        <v>288.26</v>
      </c>
    </row>
    <row r="503" spans="1:4" x14ac:dyDescent="0.25">
      <c r="A503" s="176" t="s">
        <v>1883</v>
      </c>
      <c r="B503" s="176" t="s">
        <v>1882</v>
      </c>
      <c r="C503" s="176" t="s">
        <v>83</v>
      </c>
      <c r="D503" s="177">
        <v>274.55</v>
      </c>
    </row>
    <row r="504" spans="1:4" x14ac:dyDescent="0.25">
      <c r="A504" s="176" t="s">
        <v>1884</v>
      </c>
      <c r="B504" s="176" t="s">
        <v>1885</v>
      </c>
      <c r="C504" s="176" t="s">
        <v>83</v>
      </c>
      <c r="D504" s="177">
        <v>317.42</v>
      </c>
    </row>
    <row r="505" spans="1:4" x14ac:dyDescent="0.25">
      <c r="A505" s="176" t="s">
        <v>1886</v>
      </c>
      <c r="B505" s="176" t="s">
        <v>1885</v>
      </c>
      <c r="C505" s="176" t="s">
        <v>83</v>
      </c>
      <c r="D505" s="177">
        <v>303.42</v>
      </c>
    </row>
    <row r="506" spans="1:4" x14ac:dyDescent="0.25">
      <c r="A506" s="176" t="s">
        <v>1887</v>
      </c>
      <c r="B506" s="176" t="s">
        <v>1888</v>
      </c>
      <c r="C506" s="176" t="s">
        <v>83</v>
      </c>
      <c r="D506" s="177">
        <v>352.69</v>
      </c>
    </row>
    <row r="507" spans="1:4" x14ac:dyDescent="0.25">
      <c r="A507" s="176" t="s">
        <v>1889</v>
      </c>
      <c r="B507" s="176" t="s">
        <v>1888</v>
      </c>
      <c r="C507" s="176" t="s">
        <v>83</v>
      </c>
      <c r="D507" s="177">
        <v>337.13</v>
      </c>
    </row>
    <row r="508" spans="1:4" x14ac:dyDescent="0.25">
      <c r="A508" s="176" t="s">
        <v>1890</v>
      </c>
      <c r="B508" s="176" t="s">
        <v>1891</v>
      </c>
      <c r="C508" s="176" t="s">
        <v>83</v>
      </c>
      <c r="D508" s="177">
        <v>379.14</v>
      </c>
    </row>
    <row r="509" spans="1:4" x14ac:dyDescent="0.25">
      <c r="A509" s="176" t="s">
        <v>1892</v>
      </c>
      <c r="B509" s="176" t="s">
        <v>1891</v>
      </c>
      <c r="C509" s="176" t="s">
        <v>83</v>
      </c>
      <c r="D509" s="177">
        <v>362.42</v>
      </c>
    </row>
    <row r="510" spans="1:4" x14ac:dyDescent="0.25">
      <c r="A510" s="176" t="s">
        <v>1893</v>
      </c>
      <c r="B510" s="176" t="s">
        <v>1894</v>
      </c>
      <c r="C510" s="176" t="s">
        <v>83</v>
      </c>
      <c r="D510" s="177">
        <v>529.07000000000005</v>
      </c>
    </row>
    <row r="511" spans="1:4" x14ac:dyDescent="0.25">
      <c r="A511" s="176" t="s">
        <v>1895</v>
      </c>
      <c r="B511" s="176" t="s">
        <v>1894</v>
      </c>
      <c r="C511" s="176" t="s">
        <v>83</v>
      </c>
      <c r="D511" s="177">
        <v>505.73</v>
      </c>
    </row>
    <row r="512" spans="1:4" x14ac:dyDescent="0.25">
      <c r="A512" s="176" t="s">
        <v>1896</v>
      </c>
      <c r="B512" s="176" t="s">
        <v>56788</v>
      </c>
      <c r="C512" s="176" t="s">
        <v>83</v>
      </c>
      <c r="D512" s="177">
        <v>116.28</v>
      </c>
    </row>
    <row r="513" spans="1:4" x14ac:dyDescent="0.25">
      <c r="A513" s="176" t="s">
        <v>1897</v>
      </c>
      <c r="B513" s="176" t="s">
        <v>56788</v>
      </c>
      <c r="C513" s="176" t="s">
        <v>83</v>
      </c>
      <c r="D513" s="177">
        <v>110.76</v>
      </c>
    </row>
    <row r="514" spans="1:4" x14ac:dyDescent="0.25">
      <c r="A514" s="176" t="s">
        <v>1898</v>
      </c>
      <c r="B514" s="176" t="s">
        <v>56789</v>
      </c>
      <c r="C514" s="176" t="s">
        <v>83</v>
      </c>
      <c r="D514" s="177">
        <v>163.53</v>
      </c>
    </row>
    <row r="515" spans="1:4" x14ac:dyDescent="0.25">
      <c r="A515" s="176" t="s">
        <v>1899</v>
      </c>
      <c r="B515" s="176" t="s">
        <v>56789</v>
      </c>
      <c r="C515" s="176" t="s">
        <v>83</v>
      </c>
      <c r="D515" s="177">
        <v>155.77000000000001</v>
      </c>
    </row>
    <row r="516" spans="1:4" x14ac:dyDescent="0.25">
      <c r="A516" s="176" t="s">
        <v>1900</v>
      </c>
      <c r="B516" s="176" t="s">
        <v>56790</v>
      </c>
      <c r="C516" s="176" t="s">
        <v>83</v>
      </c>
      <c r="D516" s="177">
        <v>125.77</v>
      </c>
    </row>
    <row r="517" spans="1:4" x14ac:dyDescent="0.25">
      <c r="A517" s="176" t="s">
        <v>1901</v>
      </c>
      <c r="B517" s="176" t="s">
        <v>56790</v>
      </c>
      <c r="C517" s="176" t="s">
        <v>83</v>
      </c>
      <c r="D517" s="177">
        <v>119.81</v>
      </c>
    </row>
    <row r="518" spans="1:4" x14ac:dyDescent="0.25">
      <c r="A518" s="176" t="s">
        <v>1902</v>
      </c>
      <c r="B518" s="176" t="s">
        <v>56791</v>
      </c>
      <c r="C518" s="176" t="s">
        <v>83</v>
      </c>
      <c r="D518" s="177">
        <v>181.53</v>
      </c>
    </row>
    <row r="519" spans="1:4" x14ac:dyDescent="0.25">
      <c r="A519" s="176" t="s">
        <v>1903</v>
      </c>
      <c r="B519" s="176" t="s">
        <v>56791</v>
      </c>
      <c r="C519" s="176" t="s">
        <v>83</v>
      </c>
      <c r="D519" s="177">
        <v>172.91</v>
      </c>
    </row>
    <row r="520" spans="1:4" x14ac:dyDescent="0.25">
      <c r="A520" s="176" t="s">
        <v>1904</v>
      </c>
      <c r="B520" s="176" t="s">
        <v>56792</v>
      </c>
      <c r="C520" s="176" t="s">
        <v>83</v>
      </c>
      <c r="D520" s="177">
        <v>135.83000000000001</v>
      </c>
    </row>
    <row r="521" spans="1:4" x14ac:dyDescent="0.25">
      <c r="A521" s="176" t="s">
        <v>1905</v>
      </c>
      <c r="B521" s="176" t="s">
        <v>56792</v>
      </c>
      <c r="C521" s="176" t="s">
        <v>83</v>
      </c>
      <c r="D521" s="177">
        <v>129.38999999999999</v>
      </c>
    </row>
    <row r="522" spans="1:4" x14ac:dyDescent="0.25">
      <c r="A522" s="176" t="s">
        <v>1906</v>
      </c>
      <c r="B522" s="176" t="s">
        <v>56793</v>
      </c>
      <c r="C522" s="176" t="s">
        <v>83</v>
      </c>
      <c r="D522" s="177">
        <v>186.89</v>
      </c>
    </row>
    <row r="523" spans="1:4" x14ac:dyDescent="0.25">
      <c r="A523" s="176" t="s">
        <v>1907</v>
      </c>
      <c r="B523" s="176" t="s">
        <v>56793</v>
      </c>
      <c r="C523" s="176" t="s">
        <v>83</v>
      </c>
      <c r="D523" s="177">
        <v>178.02</v>
      </c>
    </row>
    <row r="524" spans="1:4" x14ac:dyDescent="0.25">
      <c r="A524" s="176" t="s">
        <v>1908</v>
      </c>
      <c r="B524" s="176" t="s">
        <v>56794</v>
      </c>
      <c r="C524" s="176" t="s">
        <v>83</v>
      </c>
      <c r="D524" s="177">
        <v>157.22</v>
      </c>
    </row>
    <row r="525" spans="1:4" x14ac:dyDescent="0.25">
      <c r="A525" s="176" t="s">
        <v>1909</v>
      </c>
      <c r="B525" s="176" t="s">
        <v>56794</v>
      </c>
      <c r="C525" s="176" t="s">
        <v>83</v>
      </c>
      <c r="D525" s="177">
        <v>149.75</v>
      </c>
    </row>
    <row r="526" spans="1:4" x14ac:dyDescent="0.25">
      <c r="A526" s="176" t="s">
        <v>1910</v>
      </c>
      <c r="B526" s="176" t="s">
        <v>56795</v>
      </c>
      <c r="C526" s="176" t="s">
        <v>83</v>
      </c>
      <c r="D526" s="177">
        <v>220.11</v>
      </c>
    </row>
    <row r="527" spans="1:4" x14ac:dyDescent="0.25">
      <c r="A527" s="176" t="s">
        <v>1911</v>
      </c>
      <c r="B527" s="176" t="s">
        <v>56795</v>
      </c>
      <c r="C527" s="176" t="s">
        <v>83</v>
      </c>
      <c r="D527" s="177">
        <v>209.67</v>
      </c>
    </row>
    <row r="528" spans="1:4" x14ac:dyDescent="0.25">
      <c r="A528" s="176" t="s">
        <v>1912</v>
      </c>
      <c r="B528" s="176" t="s">
        <v>56796</v>
      </c>
      <c r="C528" s="176" t="s">
        <v>83</v>
      </c>
      <c r="D528" s="177">
        <v>188.67</v>
      </c>
    </row>
    <row r="529" spans="1:4" x14ac:dyDescent="0.25">
      <c r="A529" s="176" t="s">
        <v>1913</v>
      </c>
      <c r="B529" s="176" t="s">
        <v>56796</v>
      </c>
      <c r="C529" s="176" t="s">
        <v>83</v>
      </c>
      <c r="D529" s="177">
        <v>179.72</v>
      </c>
    </row>
    <row r="530" spans="1:4" x14ac:dyDescent="0.25">
      <c r="A530" s="176" t="s">
        <v>1914</v>
      </c>
      <c r="B530" s="176" t="s">
        <v>56797</v>
      </c>
      <c r="C530" s="176" t="s">
        <v>83</v>
      </c>
      <c r="D530" s="177">
        <v>213.8</v>
      </c>
    </row>
    <row r="531" spans="1:4" x14ac:dyDescent="0.25">
      <c r="A531" s="176" t="s">
        <v>1915</v>
      </c>
      <c r="B531" s="176" t="s">
        <v>56797</v>
      </c>
      <c r="C531" s="176" t="s">
        <v>83</v>
      </c>
      <c r="D531" s="177">
        <v>203.66</v>
      </c>
    </row>
    <row r="532" spans="1:4" x14ac:dyDescent="0.25">
      <c r="A532" s="176" t="s">
        <v>1916</v>
      </c>
      <c r="B532" s="176" t="s">
        <v>56798</v>
      </c>
      <c r="C532" s="176" t="s">
        <v>83</v>
      </c>
      <c r="D532" s="177">
        <v>251.54</v>
      </c>
    </row>
    <row r="533" spans="1:4" x14ac:dyDescent="0.25">
      <c r="A533" s="176" t="s">
        <v>1917</v>
      </c>
      <c r="B533" s="176" t="s">
        <v>56798</v>
      </c>
      <c r="C533" s="176" t="s">
        <v>83</v>
      </c>
      <c r="D533" s="177">
        <v>239.6</v>
      </c>
    </row>
    <row r="534" spans="1:4" x14ac:dyDescent="0.25">
      <c r="A534" s="176" t="s">
        <v>1918</v>
      </c>
      <c r="B534" s="176" t="s">
        <v>56799</v>
      </c>
      <c r="C534" s="176" t="s">
        <v>83</v>
      </c>
      <c r="D534" s="177">
        <v>314.44</v>
      </c>
    </row>
    <row r="535" spans="1:4" x14ac:dyDescent="0.25">
      <c r="A535" s="176" t="s">
        <v>1919</v>
      </c>
      <c r="B535" s="176" t="s">
        <v>56799</v>
      </c>
      <c r="C535" s="176" t="s">
        <v>83</v>
      </c>
      <c r="D535" s="177">
        <v>299.51</v>
      </c>
    </row>
    <row r="536" spans="1:4" x14ac:dyDescent="0.25">
      <c r="A536" s="176" t="s">
        <v>1920</v>
      </c>
      <c r="B536" s="176" t="s">
        <v>56800</v>
      </c>
      <c r="C536" s="176" t="s">
        <v>83</v>
      </c>
      <c r="D536" s="177">
        <v>377.33</v>
      </c>
    </row>
    <row r="537" spans="1:4" x14ac:dyDescent="0.25">
      <c r="A537" s="176" t="s">
        <v>1921</v>
      </c>
      <c r="B537" s="176" t="s">
        <v>56800</v>
      </c>
      <c r="C537" s="176" t="s">
        <v>83</v>
      </c>
      <c r="D537" s="177">
        <v>359.43</v>
      </c>
    </row>
    <row r="538" spans="1:4" x14ac:dyDescent="0.25">
      <c r="A538" s="176" t="s">
        <v>1922</v>
      </c>
      <c r="B538" s="176" t="s">
        <v>56801</v>
      </c>
      <c r="C538" s="176" t="s">
        <v>83</v>
      </c>
      <c r="D538" s="177">
        <v>440.23</v>
      </c>
    </row>
    <row r="539" spans="1:4" x14ac:dyDescent="0.25">
      <c r="A539" s="176" t="s">
        <v>1923</v>
      </c>
      <c r="B539" s="176" t="s">
        <v>56801</v>
      </c>
      <c r="C539" s="176" t="s">
        <v>83</v>
      </c>
      <c r="D539" s="177">
        <v>419.34</v>
      </c>
    </row>
    <row r="540" spans="1:4" x14ac:dyDescent="0.25">
      <c r="A540" s="176" t="s">
        <v>1924</v>
      </c>
      <c r="B540" s="176" t="s">
        <v>56802</v>
      </c>
      <c r="C540" s="176" t="s">
        <v>83</v>
      </c>
      <c r="D540" s="177">
        <v>503.13</v>
      </c>
    </row>
    <row r="541" spans="1:4" x14ac:dyDescent="0.25">
      <c r="A541" s="176" t="s">
        <v>1925</v>
      </c>
      <c r="B541" s="176" t="s">
        <v>56802</v>
      </c>
      <c r="C541" s="176" t="s">
        <v>83</v>
      </c>
      <c r="D541" s="177">
        <v>479.25</v>
      </c>
    </row>
    <row r="542" spans="1:4" x14ac:dyDescent="0.25">
      <c r="A542" s="176" t="s">
        <v>1926</v>
      </c>
      <c r="B542" s="176" t="s">
        <v>56803</v>
      </c>
      <c r="C542" s="176" t="s">
        <v>83</v>
      </c>
      <c r="D542" s="177">
        <v>156.5</v>
      </c>
    </row>
    <row r="543" spans="1:4" x14ac:dyDescent="0.25">
      <c r="A543" s="176" t="s">
        <v>1927</v>
      </c>
      <c r="B543" s="176" t="s">
        <v>56803</v>
      </c>
      <c r="C543" s="176" t="s">
        <v>83</v>
      </c>
      <c r="D543" s="177">
        <v>149.05000000000001</v>
      </c>
    </row>
    <row r="544" spans="1:4" x14ac:dyDescent="0.25">
      <c r="A544" s="176" t="s">
        <v>1928</v>
      </c>
      <c r="B544" s="176" t="s">
        <v>56804</v>
      </c>
      <c r="C544" s="176" t="s">
        <v>83</v>
      </c>
      <c r="D544" s="177">
        <v>170.13</v>
      </c>
    </row>
    <row r="545" spans="1:4" x14ac:dyDescent="0.25">
      <c r="A545" s="176" t="s">
        <v>1929</v>
      </c>
      <c r="B545" s="176" t="s">
        <v>56804</v>
      </c>
      <c r="C545" s="176" t="s">
        <v>83</v>
      </c>
      <c r="D545" s="177">
        <v>162.04</v>
      </c>
    </row>
    <row r="546" spans="1:4" x14ac:dyDescent="0.25">
      <c r="A546" s="176" t="s">
        <v>1930</v>
      </c>
      <c r="B546" s="176" t="s">
        <v>56805</v>
      </c>
      <c r="C546" s="176" t="s">
        <v>83</v>
      </c>
      <c r="D546" s="177">
        <v>183.74</v>
      </c>
    </row>
    <row r="547" spans="1:4" x14ac:dyDescent="0.25">
      <c r="A547" s="176" t="s">
        <v>1931</v>
      </c>
      <c r="B547" s="176" t="s">
        <v>56805</v>
      </c>
      <c r="C547" s="176" t="s">
        <v>83</v>
      </c>
      <c r="D547" s="177">
        <v>175</v>
      </c>
    </row>
    <row r="548" spans="1:4" x14ac:dyDescent="0.25">
      <c r="A548" s="176" t="s">
        <v>1932</v>
      </c>
      <c r="B548" s="176" t="s">
        <v>56806</v>
      </c>
      <c r="C548" s="176" t="s">
        <v>83</v>
      </c>
      <c r="D548" s="177">
        <v>221.76</v>
      </c>
    </row>
    <row r="549" spans="1:4" x14ac:dyDescent="0.25">
      <c r="A549" s="176" t="s">
        <v>1933</v>
      </c>
      <c r="B549" s="176" t="s">
        <v>56806</v>
      </c>
      <c r="C549" s="176" t="s">
        <v>83</v>
      </c>
      <c r="D549" s="177">
        <v>211.21</v>
      </c>
    </row>
    <row r="550" spans="1:4" x14ac:dyDescent="0.25">
      <c r="A550" s="176" t="s">
        <v>1934</v>
      </c>
      <c r="B550" s="176" t="s">
        <v>56807</v>
      </c>
      <c r="C550" s="176" t="s">
        <v>83</v>
      </c>
      <c r="D550" s="177">
        <v>270.52</v>
      </c>
    </row>
    <row r="551" spans="1:4" x14ac:dyDescent="0.25">
      <c r="A551" s="176" t="s">
        <v>1935</v>
      </c>
      <c r="B551" s="176" t="s">
        <v>56807</v>
      </c>
      <c r="C551" s="176" t="s">
        <v>83</v>
      </c>
      <c r="D551" s="177">
        <v>257.64999999999998</v>
      </c>
    </row>
    <row r="552" spans="1:4" x14ac:dyDescent="0.25">
      <c r="A552" s="176" t="s">
        <v>1936</v>
      </c>
      <c r="B552" s="176" t="s">
        <v>56808</v>
      </c>
      <c r="C552" s="176" t="s">
        <v>83</v>
      </c>
      <c r="D552" s="177">
        <v>299.36</v>
      </c>
    </row>
    <row r="553" spans="1:4" x14ac:dyDescent="0.25">
      <c r="A553" s="176" t="s">
        <v>1937</v>
      </c>
      <c r="B553" s="176" t="s">
        <v>56808</v>
      </c>
      <c r="C553" s="176" t="s">
        <v>83</v>
      </c>
      <c r="D553" s="177">
        <v>285.12</v>
      </c>
    </row>
    <row r="554" spans="1:4" x14ac:dyDescent="0.25">
      <c r="A554" s="176" t="s">
        <v>1938</v>
      </c>
      <c r="B554" s="176" t="s">
        <v>56809</v>
      </c>
      <c r="C554" s="176" t="s">
        <v>83</v>
      </c>
      <c r="D554" s="177">
        <v>365.9</v>
      </c>
    </row>
    <row r="555" spans="1:4" x14ac:dyDescent="0.25">
      <c r="A555" s="176" t="s">
        <v>1939</v>
      </c>
      <c r="B555" s="176" t="s">
        <v>56809</v>
      </c>
      <c r="C555" s="176" t="s">
        <v>83</v>
      </c>
      <c r="D555" s="177">
        <v>348.49</v>
      </c>
    </row>
    <row r="556" spans="1:4" x14ac:dyDescent="0.25">
      <c r="A556" s="176" t="s">
        <v>1940</v>
      </c>
      <c r="B556" s="176" t="s">
        <v>56810</v>
      </c>
      <c r="C556" s="176" t="s">
        <v>83</v>
      </c>
      <c r="D556" s="177">
        <v>421.32</v>
      </c>
    </row>
    <row r="557" spans="1:4" x14ac:dyDescent="0.25">
      <c r="A557" s="176" t="s">
        <v>1941</v>
      </c>
      <c r="B557" s="176" t="s">
        <v>56810</v>
      </c>
      <c r="C557" s="176" t="s">
        <v>83</v>
      </c>
      <c r="D557" s="177">
        <v>401.28</v>
      </c>
    </row>
    <row r="558" spans="1:4" x14ac:dyDescent="0.25">
      <c r="A558" s="176" t="s">
        <v>1942</v>
      </c>
      <c r="B558" s="176" t="s">
        <v>56811</v>
      </c>
      <c r="C558" s="176" t="s">
        <v>83</v>
      </c>
      <c r="D558" s="177">
        <v>505.61</v>
      </c>
    </row>
    <row r="559" spans="1:4" x14ac:dyDescent="0.25">
      <c r="A559" s="176" t="s">
        <v>1943</v>
      </c>
      <c r="B559" s="176" t="s">
        <v>56811</v>
      </c>
      <c r="C559" s="176" t="s">
        <v>83</v>
      </c>
      <c r="D559" s="177">
        <v>481.55</v>
      </c>
    </row>
    <row r="560" spans="1:4" x14ac:dyDescent="0.25">
      <c r="A560" s="176" t="s">
        <v>1944</v>
      </c>
      <c r="B560" s="176" t="s">
        <v>56812</v>
      </c>
      <c r="C560" s="176" t="s">
        <v>83</v>
      </c>
      <c r="D560" s="177">
        <v>589.84</v>
      </c>
    </row>
    <row r="561" spans="1:4" x14ac:dyDescent="0.25">
      <c r="A561" s="176" t="s">
        <v>1945</v>
      </c>
      <c r="B561" s="176" t="s">
        <v>56812</v>
      </c>
      <c r="C561" s="176" t="s">
        <v>83</v>
      </c>
      <c r="D561" s="177">
        <v>561.78</v>
      </c>
    </row>
    <row r="562" spans="1:4" x14ac:dyDescent="0.25">
      <c r="A562" s="176" t="s">
        <v>1946</v>
      </c>
      <c r="B562" s="176" t="s">
        <v>56813</v>
      </c>
      <c r="C562" s="176" t="s">
        <v>83</v>
      </c>
      <c r="D562" s="177">
        <v>674.13</v>
      </c>
    </row>
    <row r="563" spans="1:4" x14ac:dyDescent="0.25">
      <c r="A563" s="176" t="s">
        <v>1947</v>
      </c>
      <c r="B563" s="176" t="s">
        <v>56813</v>
      </c>
      <c r="C563" s="176" t="s">
        <v>83</v>
      </c>
      <c r="D563" s="177">
        <v>642.04999999999995</v>
      </c>
    </row>
    <row r="564" spans="1:4" x14ac:dyDescent="0.25">
      <c r="A564" s="176" t="s">
        <v>1948</v>
      </c>
      <c r="B564" s="176" t="s">
        <v>56814</v>
      </c>
      <c r="C564" s="176" t="s">
        <v>83</v>
      </c>
      <c r="D564" s="177">
        <v>243.65</v>
      </c>
    </row>
    <row r="565" spans="1:4" x14ac:dyDescent="0.25">
      <c r="A565" s="176" t="s">
        <v>1949</v>
      </c>
      <c r="B565" s="176" t="s">
        <v>56814</v>
      </c>
      <c r="C565" s="176" t="s">
        <v>83</v>
      </c>
      <c r="D565" s="177">
        <v>232.98</v>
      </c>
    </row>
    <row r="566" spans="1:4" x14ac:dyDescent="0.25">
      <c r="A566" s="176" t="s">
        <v>1950</v>
      </c>
      <c r="B566" s="176" t="s">
        <v>56815</v>
      </c>
      <c r="C566" s="176" t="s">
        <v>83</v>
      </c>
      <c r="D566" s="177">
        <v>271.27999999999997</v>
      </c>
    </row>
    <row r="567" spans="1:4" x14ac:dyDescent="0.25">
      <c r="A567" s="176" t="s">
        <v>1951</v>
      </c>
      <c r="B567" s="176" t="s">
        <v>56815</v>
      </c>
      <c r="C567" s="176" t="s">
        <v>83</v>
      </c>
      <c r="D567" s="177">
        <v>259.31</v>
      </c>
    </row>
    <row r="568" spans="1:4" x14ac:dyDescent="0.25">
      <c r="A568" s="176" t="s">
        <v>1952</v>
      </c>
      <c r="B568" s="176" t="s">
        <v>56816</v>
      </c>
      <c r="C568" s="176" t="s">
        <v>83</v>
      </c>
      <c r="D568" s="177">
        <v>291.64999999999998</v>
      </c>
    </row>
    <row r="569" spans="1:4" x14ac:dyDescent="0.25">
      <c r="A569" s="176" t="s">
        <v>1953</v>
      </c>
      <c r="B569" s="176" t="s">
        <v>56816</v>
      </c>
      <c r="C569" s="176" t="s">
        <v>83</v>
      </c>
      <c r="D569" s="177">
        <v>278.77999999999997</v>
      </c>
    </row>
    <row r="570" spans="1:4" x14ac:dyDescent="0.25">
      <c r="A570" s="176" t="s">
        <v>1954</v>
      </c>
      <c r="B570" s="176" t="s">
        <v>56817</v>
      </c>
      <c r="C570" s="176" t="s">
        <v>83</v>
      </c>
      <c r="D570" s="177">
        <v>406.95</v>
      </c>
    </row>
    <row r="571" spans="1:4" x14ac:dyDescent="0.25">
      <c r="A571" s="176" t="s">
        <v>1955</v>
      </c>
      <c r="B571" s="176" t="s">
        <v>56817</v>
      </c>
      <c r="C571" s="176" t="s">
        <v>83</v>
      </c>
      <c r="D571" s="177">
        <v>389</v>
      </c>
    </row>
    <row r="572" spans="1:4" x14ac:dyDescent="0.25">
      <c r="A572" s="176" t="s">
        <v>1956</v>
      </c>
      <c r="B572" s="176" t="s">
        <v>56818</v>
      </c>
      <c r="C572" s="176" t="s">
        <v>83</v>
      </c>
      <c r="D572" s="177">
        <v>492.66</v>
      </c>
    </row>
    <row r="573" spans="1:4" x14ac:dyDescent="0.25">
      <c r="A573" s="176" t="s">
        <v>1957</v>
      </c>
      <c r="B573" s="176" t="s">
        <v>56818</v>
      </c>
      <c r="C573" s="176" t="s">
        <v>83</v>
      </c>
      <c r="D573" s="177">
        <v>470.93</v>
      </c>
    </row>
    <row r="574" spans="1:4" x14ac:dyDescent="0.25">
      <c r="A574" s="176" t="s">
        <v>1958</v>
      </c>
      <c r="B574" s="176" t="s">
        <v>56819</v>
      </c>
      <c r="C574" s="176" t="s">
        <v>83</v>
      </c>
      <c r="D574" s="177">
        <v>591.20000000000005</v>
      </c>
    </row>
    <row r="575" spans="1:4" x14ac:dyDescent="0.25">
      <c r="A575" s="176" t="s">
        <v>1959</v>
      </c>
      <c r="B575" s="176" t="s">
        <v>56819</v>
      </c>
      <c r="C575" s="176" t="s">
        <v>83</v>
      </c>
      <c r="D575" s="177">
        <v>565.12</v>
      </c>
    </row>
    <row r="576" spans="1:4" x14ac:dyDescent="0.25">
      <c r="A576" s="176" t="s">
        <v>1960</v>
      </c>
      <c r="B576" s="176" t="s">
        <v>56820</v>
      </c>
      <c r="C576" s="176" t="s">
        <v>83</v>
      </c>
      <c r="D576" s="177">
        <v>788.28</v>
      </c>
    </row>
    <row r="577" spans="1:4" x14ac:dyDescent="0.25">
      <c r="A577" s="176" t="s">
        <v>1961</v>
      </c>
      <c r="B577" s="176" t="s">
        <v>56820</v>
      </c>
      <c r="C577" s="176" t="s">
        <v>83</v>
      </c>
      <c r="D577" s="177">
        <v>753.51</v>
      </c>
    </row>
    <row r="578" spans="1:4" x14ac:dyDescent="0.25">
      <c r="A578" s="176" t="s">
        <v>1962</v>
      </c>
      <c r="B578" s="176" t="s">
        <v>56821</v>
      </c>
      <c r="C578" s="176" t="s">
        <v>83</v>
      </c>
      <c r="D578" s="177">
        <v>985.36</v>
      </c>
    </row>
    <row r="579" spans="1:4" x14ac:dyDescent="0.25">
      <c r="A579" s="176" t="s">
        <v>1963</v>
      </c>
      <c r="B579" s="176" t="s">
        <v>56821</v>
      </c>
      <c r="C579" s="176" t="s">
        <v>83</v>
      </c>
      <c r="D579" s="177">
        <v>941.9</v>
      </c>
    </row>
    <row r="580" spans="1:4" x14ac:dyDescent="0.25">
      <c r="A580" s="176" t="s">
        <v>1964</v>
      </c>
      <c r="B580" s="176" t="s">
        <v>56822</v>
      </c>
      <c r="C580" s="176" t="s">
        <v>83</v>
      </c>
      <c r="D580" s="177">
        <v>1182.45</v>
      </c>
    </row>
    <row r="581" spans="1:4" x14ac:dyDescent="0.25">
      <c r="A581" s="176" t="s">
        <v>1965</v>
      </c>
      <c r="B581" s="176" t="s">
        <v>56822</v>
      </c>
      <c r="C581" s="176" t="s">
        <v>83</v>
      </c>
      <c r="D581" s="177">
        <v>1130.29</v>
      </c>
    </row>
    <row r="582" spans="1:4" x14ac:dyDescent="0.25">
      <c r="A582" s="176" t="s">
        <v>1966</v>
      </c>
      <c r="B582" s="176" t="s">
        <v>56823</v>
      </c>
      <c r="C582" s="176" t="s">
        <v>83</v>
      </c>
      <c r="D582" s="177">
        <v>1379.53</v>
      </c>
    </row>
    <row r="583" spans="1:4" x14ac:dyDescent="0.25">
      <c r="A583" s="176" t="s">
        <v>1967</v>
      </c>
      <c r="B583" s="176" t="s">
        <v>56823</v>
      </c>
      <c r="C583" s="176" t="s">
        <v>83</v>
      </c>
      <c r="D583" s="177">
        <v>1318.68</v>
      </c>
    </row>
    <row r="584" spans="1:4" x14ac:dyDescent="0.25">
      <c r="A584" s="176" t="s">
        <v>1968</v>
      </c>
      <c r="B584" s="176" t="s">
        <v>56824</v>
      </c>
      <c r="C584" s="176" t="s">
        <v>83</v>
      </c>
      <c r="D584" s="177">
        <v>1576.61</v>
      </c>
    </row>
    <row r="585" spans="1:4" x14ac:dyDescent="0.25">
      <c r="A585" s="176" t="s">
        <v>1969</v>
      </c>
      <c r="B585" s="176" t="s">
        <v>56824</v>
      </c>
      <c r="C585" s="176" t="s">
        <v>83</v>
      </c>
      <c r="D585" s="177">
        <v>1507.07</v>
      </c>
    </row>
    <row r="586" spans="1:4" x14ac:dyDescent="0.25">
      <c r="A586" s="176" t="s">
        <v>1970</v>
      </c>
      <c r="B586" s="176" t="s">
        <v>1971</v>
      </c>
      <c r="C586" s="176" t="s">
        <v>83</v>
      </c>
      <c r="D586" s="177">
        <v>152.61000000000001</v>
      </c>
    </row>
    <row r="587" spans="1:4" x14ac:dyDescent="0.25">
      <c r="A587" s="176" t="s">
        <v>1972</v>
      </c>
      <c r="B587" s="176" t="s">
        <v>1971</v>
      </c>
      <c r="C587" s="176" t="s">
        <v>83</v>
      </c>
      <c r="D587" s="177">
        <v>142.79</v>
      </c>
    </row>
    <row r="588" spans="1:4" x14ac:dyDescent="0.25">
      <c r="A588" s="176" t="s">
        <v>1973</v>
      </c>
      <c r="B588" s="176" t="s">
        <v>1974</v>
      </c>
      <c r="C588" s="176" t="s">
        <v>83</v>
      </c>
      <c r="D588" s="177">
        <v>176.65</v>
      </c>
    </row>
    <row r="589" spans="1:4" x14ac:dyDescent="0.25">
      <c r="A589" s="176" t="s">
        <v>1975</v>
      </c>
      <c r="B589" s="176" t="s">
        <v>1974</v>
      </c>
      <c r="C589" s="176" t="s">
        <v>83</v>
      </c>
      <c r="D589" s="177">
        <v>165.28</v>
      </c>
    </row>
    <row r="590" spans="1:4" x14ac:dyDescent="0.25">
      <c r="A590" s="176" t="s">
        <v>1976</v>
      </c>
      <c r="B590" s="176" t="s">
        <v>1977</v>
      </c>
      <c r="C590" s="176" t="s">
        <v>83</v>
      </c>
      <c r="D590" s="177">
        <v>239.95</v>
      </c>
    </row>
    <row r="591" spans="1:4" x14ac:dyDescent="0.25">
      <c r="A591" s="176" t="s">
        <v>1978</v>
      </c>
      <c r="B591" s="176" t="s">
        <v>1977</v>
      </c>
      <c r="C591" s="176" t="s">
        <v>83</v>
      </c>
      <c r="D591" s="177">
        <v>224.51</v>
      </c>
    </row>
    <row r="592" spans="1:4" x14ac:dyDescent="0.25">
      <c r="A592" s="176" t="s">
        <v>1979</v>
      </c>
      <c r="B592" s="176" t="s">
        <v>1980</v>
      </c>
      <c r="C592" s="176" t="s">
        <v>83</v>
      </c>
      <c r="D592" s="177">
        <v>319.87</v>
      </c>
    </row>
    <row r="593" spans="1:4" x14ac:dyDescent="0.25">
      <c r="A593" s="176" t="s">
        <v>1981</v>
      </c>
      <c r="B593" s="176" t="s">
        <v>1980</v>
      </c>
      <c r="C593" s="176" t="s">
        <v>83</v>
      </c>
      <c r="D593" s="177">
        <v>299.27999999999997</v>
      </c>
    </row>
    <row r="594" spans="1:4" x14ac:dyDescent="0.25">
      <c r="A594" s="176" t="s">
        <v>1982</v>
      </c>
      <c r="B594" s="176" t="s">
        <v>1983</v>
      </c>
      <c r="C594" s="176" t="s">
        <v>83</v>
      </c>
      <c r="D594" s="177">
        <v>386.43</v>
      </c>
    </row>
    <row r="595" spans="1:4" x14ac:dyDescent="0.25">
      <c r="A595" s="176" t="s">
        <v>1984</v>
      </c>
      <c r="B595" s="176" t="s">
        <v>1983</v>
      </c>
      <c r="C595" s="176" t="s">
        <v>83</v>
      </c>
      <c r="D595" s="177">
        <v>361.56</v>
      </c>
    </row>
    <row r="596" spans="1:4" x14ac:dyDescent="0.25">
      <c r="A596" s="176" t="s">
        <v>1985</v>
      </c>
      <c r="B596" s="176" t="s">
        <v>1986</v>
      </c>
      <c r="C596" s="176" t="s">
        <v>83</v>
      </c>
      <c r="D596" s="177">
        <v>1264.72</v>
      </c>
    </row>
    <row r="597" spans="1:4" x14ac:dyDescent="0.25">
      <c r="A597" s="176" t="s">
        <v>1987</v>
      </c>
      <c r="B597" s="176" t="s">
        <v>1986</v>
      </c>
      <c r="C597" s="176" t="s">
        <v>83</v>
      </c>
      <c r="D597" s="177">
        <v>1249.49</v>
      </c>
    </row>
    <row r="598" spans="1:4" x14ac:dyDescent="0.25">
      <c r="A598" s="176" t="s">
        <v>1988</v>
      </c>
      <c r="B598" s="176" t="s">
        <v>1989</v>
      </c>
      <c r="C598" s="176" t="s">
        <v>83</v>
      </c>
      <c r="D598" s="177">
        <v>1464.01</v>
      </c>
    </row>
    <row r="599" spans="1:4" x14ac:dyDescent="0.25">
      <c r="A599" s="176" t="s">
        <v>1990</v>
      </c>
      <c r="B599" s="176" t="s">
        <v>1989</v>
      </c>
      <c r="C599" s="176" t="s">
        <v>83</v>
      </c>
      <c r="D599" s="177">
        <v>1446.39</v>
      </c>
    </row>
    <row r="600" spans="1:4" x14ac:dyDescent="0.25">
      <c r="A600" s="176" t="s">
        <v>1991</v>
      </c>
      <c r="B600" s="176" t="s">
        <v>1992</v>
      </c>
      <c r="C600" s="176" t="s">
        <v>83</v>
      </c>
      <c r="D600" s="177">
        <v>1988.53</v>
      </c>
    </row>
    <row r="601" spans="1:4" x14ac:dyDescent="0.25">
      <c r="A601" s="176" t="s">
        <v>1993</v>
      </c>
      <c r="B601" s="176" t="s">
        <v>1992</v>
      </c>
      <c r="C601" s="176" t="s">
        <v>83</v>
      </c>
      <c r="D601" s="177">
        <v>1964.6</v>
      </c>
    </row>
    <row r="602" spans="1:4" x14ac:dyDescent="0.25">
      <c r="A602" s="176" t="s">
        <v>1994</v>
      </c>
      <c r="B602" s="176" t="s">
        <v>56825</v>
      </c>
      <c r="C602" s="176" t="s">
        <v>83</v>
      </c>
      <c r="D602" s="177">
        <v>117.38</v>
      </c>
    </row>
    <row r="603" spans="1:4" x14ac:dyDescent="0.25">
      <c r="A603" s="176" t="s">
        <v>1995</v>
      </c>
      <c r="B603" s="176" t="s">
        <v>56825</v>
      </c>
      <c r="C603" s="176" t="s">
        <v>83</v>
      </c>
      <c r="D603" s="177">
        <v>109.82</v>
      </c>
    </row>
    <row r="604" spans="1:4" x14ac:dyDescent="0.25">
      <c r="A604" s="176" t="s">
        <v>1996</v>
      </c>
      <c r="B604" s="176" t="s">
        <v>56826</v>
      </c>
      <c r="C604" s="176" t="s">
        <v>83</v>
      </c>
      <c r="D604" s="177">
        <v>135.91999999999999</v>
      </c>
    </row>
    <row r="605" spans="1:4" x14ac:dyDescent="0.25">
      <c r="A605" s="176" t="s">
        <v>1997</v>
      </c>
      <c r="B605" s="176" t="s">
        <v>56826</v>
      </c>
      <c r="C605" s="176" t="s">
        <v>83</v>
      </c>
      <c r="D605" s="177">
        <v>127.17</v>
      </c>
    </row>
    <row r="606" spans="1:4" x14ac:dyDescent="0.25">
      <c r="A606" s="176" t="s">
        <v>1998</v>
      </c>
      <c r="B606" s="176" t="s">
        <v>56827</v>
      </c>
      <c r="C606" s="176" t="s">
        <v>83</v>
      </c>
      <c r="D606" s="177">
        <v>184.59</v>
      </c>
    </row>
    <row r="607" spans="1:4" x14ac:dyDescent="0.25">
      <c r="A607" s="176" t="s">
        <v>1999</v>
      </c>
      <c r="B607" s="176" t="s">
        <v>56827</v>
      </c>
      <c r="C607" s="176" t="s">
        <v>83</v>
      </c>
      <c r="D607" s="177">
        <v>172.71</v>
      </c>
    </row>
    <row r="608" spans="1:4" x14ac:dyDescent="0.25">
      <c r="A608" s="176" t="s">
        <v>2000</v>
      </c>
      <c r="B608" s="176" t="s">
        <v>56828</v>
      </c>
      <c r="C608" s="176" t="s">
        <v>83</v>
      </c>
      <c r="D608" s="177">
        <v>246.12</v>
      </c>
    </row>
    <row r="609" spans="1:4" x14ac:dyDescent="0.25">
      <c r="A609" s="176" t="s">
        <v>2001</v>
      </c>
      <c r="B609" s="176" t="s">
        <v>56828</v>
      </c>
      <c r="C609" s="176" t="s">
        <v>83</v>
      </c>
      <c r="D609" s="177">
        <v>230.28</v>
      </c>
    </row>
    <row r="610" spans="1:4" x14ac:dyDescent="0.25">
      <c r="A610" s="176" t="s">
        <v>2002</v>
      </c>
      <c r="B610" s="176" t="s">
        <v>56829</v>
      </c>
      <c r="C610" s="176" t="s">
        <v>83</v>
      </c>
      <c r="D610" s="177">
        <v>297.27999999999997</v>
      </c>
    </row>
    <row r="611" spans="1:4" x14ac:dyDescent="0.25">
      <c r="A611" s="176" t="s">
        <v>2003</v>
      </c>
      <c r="B611" s="176" t="s">
        <v>56829</v>
      </c>
      <c r="C611" s="176" t="s">
        <v>83</v>
      </c>
      <c r="D611" s="177">
        <v>278.14</v>
      </c>
    </row>
    <row r="612" spans="1:4" x14ac:dyDescent="0.25">
      <c r="A612" s="176" t="s">
        <v>2004</v>
      </c>
      <c r="B612" s="176" t="s">
        <v>56830</v>
      </c>
      <c r="C612" s="176" t="s">
        <v>83</v>
      </c>
      <c r="D612" s="177">
        <v>158.46</v>
      </c>
    </row>
    <row r="613" spans="1:4" x14ac:dyDescent="0.25">
      <c r="A613" s="176" t="s">
        <v>2005</v>
      </c>
      <c r="B613" s="176" t="s">
        <v>56830</v>
      </c>
      <c r="C613" s="176" t="s">
        <v>83</v>
      </c>
      <c r="D613" s="177">
        <v>148.26</v>
      </c>
    </row>
    <row r="614" spans="1:4" x14ac:dyDescent="0.25">
      <c r="A614" s="176" t="s">
        <v>2006</v>
      </c>
      <c r="B614" s="176" t="s">
        <v>56831</v>
      </c>
      <c r="C614" s="176" t="s">
        <v>83</v>
      </c>
      <c r="D614" s="177">
        <v>183.48</v>
      </c>
    </row>
    <row r="615" spans="1:4" x14ac:dyDescent="0.25">
      <c r="A615" s="176" t="s">
        <v>2007</v>
      </c>
      <c r="B615" s="176" t="s">
        <v>56831</v>
      </c>
      <c r="C615" s="176" t="s">
        <v>83</v>
      </c>
      <c r="D615" s="177">
        <v>171.67</v>
      </c>
    </row>
    <row r="616" spans="1:4" x14ac:dyDescent="0.25">
      <c r="A616" s="176" t="s">
        <v>2008</v>
      </c>
      <c r="B616" s="176" t="s">
        <v>56832</v>
      </c>
      <c r="C616" s="176" t="s">
        <v>83</v>
      </c>
      <c r="D616" s="177">
        <v>249.18</v>
      </c>
    </row>
    <row r="617" spans="1:4" x14ac:dyDescent="0.25">
      <c r="A617" s="176" t="s">
        <v>2009</v>
      </c>
      <c r="B617" s="176" t="s">
        <v>56832</v>
      </c>
      <c r="C617" s="176" t="s">
        <v>83</v>
      </c>
      <c r="D617" s="177">
        <v>233.14</v>
      </c>
    </row>
    <row r="618" spans="1:4" x14ac:dyDescent="0.25">
      <c r="A618" s="176" t="s">
        <v>2010</v>
      </c>
      <c r="B618" s="176" t="s">
        <v>56833</v>
      </c>
      <c r="C618" s="176" t="s">
        <v>83</v>
      </c>
      <c r="D618" s="177">
        <v>332.25</v>
      </c>
    </row>
    <row r="619" spans="1:4" x14ac:dyDescent="0.25">
      <c r="A619" s="176" t="s">
        <v>2011</v>
      </c>
      <c r="B619" s="176" t="s">
        <v>56833</v>
      </c>
      <c r="C619" s="176" t="s">
        <v>83</v>
      </c>
      <c r="D619" s="177">
        <v>310.87</v>
      </c>
    </row>
    <row r="620" spans="1:4" x14ac:dyDescent="0.25">
      <c r="A620" s="176" t="s">
        <v>2012</v>
      </c>
      <c r="B620" s="176" t="s">
        <v>56834</v>
      </c>
      <c r="C620" s="176" t="s">
        <v>83</v>
      </c>
      <c r="D620" s="177">
        <v>401.32</v>
      </c>
    </row>
    <row r="621" spans="1:4" x14ac:dyDescent="0.25">
      <c r="A621" s="176" t="s">
        <v>2013</v>
      </c>
      <c r="B621" s="176" t="s">
        <v>56834</v>
      </c>
      <c r="C621" s="176" t="s">
        <v>83</v>
      </c>
      <c r="D621" s="177">
        <v>375.48</v>
      </c>
    </row>
    <row r="622" spans="1:4" x14ac:dyDescent="0.25">
      <c r="A622" s="176" t="s">
        <v>2014</v>
      </c>
      <c r="B622" s="176" t="s">
        <v>2015</v>
      </c>
      <c r="C622" s="176" t="s">
        <v>83</v>
      </c>
      <c r="D622" s="177">
        <v>220.09</v>
      </c>
    </row>
    <row r="623" spans="1:4" x14ac:dyDescent="0.25">
      <c r="A623" s="176" t="s">
        <v>2016</v>
      </c>
      <c r="B623" s="176" t="s">
        <v>2015</v>
      </c>
      <c r="C623" s="176" t="s">
        <v>83</v>
      </c>
      <c r="D623" s="177">
        <v>213.04</v>
      </c>
    </row>
    <row r="624" spans="1:4" x14ac:dyDescent="0.25">
      <c r="A624" s="176" t="s">
        <v>2017</v>
      </c>
      <c r="B624" s="176" t="s">
        <v>2018</v>
      </c>
      <c r="C624" s="176" t="s">
        <v>83</v>
      </c>
      <c r="D624" s="177">
        <v>259.24</v>
      </c>
    </row>
    <row r="625" spans="1:4" x14ac:dyDescent="0.25">
      <c r="A625" s="176" t="s">
        <v>2019</v>
      </c>
      <c r="B625" s="176" t="s">
        <v>2018</v>
      </c>
      <c r="C625" s="176" t="s">
        <v>83</v>
      </c>
      <c r="D625" s="177">
        <v>254.85</v>
      </c>
    </row>
    <row r="626" spans="1:4" x14ac:dyDescent="0.25">
      <c r="A626" s="176" t="s">
        <v>2020</v>
      </c>
      <c r="B626" s="176" t="s">
        <v>2021</v>
      </c>
      <c r="C626" s="176" t="s">
        <v>83</v>
      </c>
      <c r="D626" s="177">
        <v>65.83</v>
      </c>
    </row>
    <row r="627" spans="1:4" x14ac:dyDescent="0.25">
      <c r="A627" s="176" t="s">
        <v>2022</v>
      </c>
      <c r="B627" s="176" t="s">
        <v>2021</v>
      </c>
      <c r="C627" s="176" t="s">
        <v>83</v>
      </c>
      <c r="D627" s="177">
        <v>64.81</v>
      </c>
    </row>
    <row r="628" spans="1:4" x14ac:dyDescent="0.25">
      <c r="A628" s="176" t="s">
        <v>2023</v>
      </c>
      <c r="B628" s="176" t="s">
        <v>2024</v>
      </c>
      <c r="C628" s="176" t="s">
        <v>83</v>
      </c>
      <c r="D628" s="177">
        <v>260.47000000000003</v>
      </c>
    </row>
    <row r="629" spans="1:4" x14ac:dyDescent="0.25">
      <c r="A629" s="176" t="s">
        <v>2025</v>
      </c>
      <c r="B629" s="176" t="s">
        <v>2024</v>
      </c>
      <c r="C629" s="176" t="s">
        <v>83</v>
      </c>
      <c r="D629" s="177">
        <v>256.41000000000003</v>
      </c>
    </row>
    <row r="630" spans="1:4" x14ac:dyDescent="0.25">
      <c r="A630" s="176" t="s">
        <v>2026</v>
      </c>
      <c r="B630" s="176" t="s">
        <v>2027</v>
      </c>
      <c r="C630" s="176" t="s">
        <v>83</v>
      </c>
      <c r="D630" s="177">
        <v>472.07</v>
      </c>
    </row>
    <row r="631" spans="1:4" x14ac:dyDescent="0.25">
      <c r="A631" s="176" t="s">
        <v>2028</v>
      </c>
      <c r="B631" s="176" t="s">
        <v>2027</v>
      </c>
      <c r="C631" s="176" t="s">
        <v>83</v>
      </c>
      <c r="D631" s="177">
        <v>449.41</v>
      </c>
    </row>
    <row r="632" spans="1:4" x14ac:dyDescent="0.25">
      <c r="A632" s="176" t="s">
        <v>2029</v>
      </c>
      <c r="B632" s="176" t="s">
        <v>2030</v>
      </c>
      <c r="C632" s="176" t="s">
        <v>83</v>
      </c>
      <c r="D632" s="177">
        <v>525.39</v>
      </c>
    </row>
    <row r="633" spans="1:4" x14ac:dyDescent="0.25">
      <c r="A633" s="176" t="s">
        <v>2031</v>
      </c>
      <c r="B633" s="176" t="s">
        <v>2030</v>
      </c>
      <c r="C633" s="176" t="s">
        <v>83</v>
      </c>
      <c r="D633" s="177">
        <v>500.65</v>
      </c>
    </row>
    <row r="634" spans="1:4" x14ac:dyDescent="0.25">
      <c r="A634" s="176" t="s">
        <v>2032</v>
      </c>
      <c r="B634" s="176" t="s">
        <v>2033</v>
      </c>
      <c r="C634" s="176" t="s">
        <v>83</v>
      </c>
      <c r="D634" s="177">
        <v>585.79999999999995</v>
      </c>
    </row>
    <row r="635" spans="1:4" x14ac:dyDescent="0.25">
      <c r="A635" s="176" t="s">
        <v>2034</v>
      </c>
      <c r="B635" s="176" t="s">
        <v>2033</v>
      </c>
      <c r="C635" s="176" t="s">
        <v>83</v>
      </c>
      <c r="D635" s="177">
        <v>558.42999999999995</v>
      </c>
    </row>
    <row r="636" spans="1:4" x14ac:dyDescent="0.25">
      <c r="A636" s="176" t="s">
        <v>2035</v>
      </c>
      <c r="B636" s="176" t="s">
        <v>2036</v>
      </c>
      <c r="C636" s="176" t="s">
        <v>83</v>
      </c>
      <c r="D636" s="177">
        <v>648.85</v>
      </c>
    </row>
    <row r="637" spans="1:4" x14ac:dyDescent="0.25">
      <c r="A637" s="176" t="s">
        <v>2037</v>
      </c>
      <c r="B637" s="176" t="s">
        <v>2036</v>
      </c>
      <c r="C637" s="176" t="s">
        <v>83</v>
      </c>
      <c r="D637" s="177">
        <v>619.02</v>
      </c>
    </row>
    <row r="638" spans="1:4" x14ac:dyDescent="0.25">
      <c r="A638" s="176" t="s">
        <v>2038</v>
      </c>
      <c r="B638" s="176" t="s">
        <v>2039</v>
      </c>
      <c r="C638" s="176" t="s">
        <v>83</v>
      </c>
      <c r="D638" s="177">
        <v>801.18</v>
      </c>
    </row>
    <row r="639" spans="1:4" x14ac:dyDescent="0.25">
      <c r="A639" s="176" t="s">
        <v>2040</v>
      </c>
      <c r="B639" s="176" t="s">
        <v>2039</v>
      </c>
      <c r="C639" s="176" t="s">
        <v>83</v>
      </c>
      <c r="D639" s="177">
        <v>765.77</v>
      </c>
    </row>
    <row r="640" spans="1:4" x14ac:dyDescent="0.25">
      <c r="A640" s="176" t="s">
        <v>2041</v>
      </c>
      <c r="B640" s="176" t="s">
        <v>2042</v>
      </c>
      <c r="C640" s="176" t="s">
        <v>83</v>
      </c>
      <c r="D640" s="177">
        <v>1119.99</v>
      </c>
    </row>
    <row r="641" spans="1:4" x14ac:dyDescent="0.25">
      <c r="A641" s="176" t="s">
        <v>2043</v>
      </c>
      <c r="B641" s="176" t="s">
        <v>2042</v>
      </c>
      <c r="C641" s="176" t="s">
        <v>83</v>
      </c>
      <c r="D641" s="177">
        <v>1078.28</v>
      </c>
    </row>
    <row r="642" spans="1:4" x14ac:dyDescent="0.25">
      <c r="A642" s="176" t="s">
        <v>2044</v>
      </c>
      <c r="B642" s="176" t="s">
        <v>2045</v>
      </c>
      <c r="C642" s="176" t="s">
        <v>83</v>
      </c>
      <c r="D642" s="177">
        <v>751.99</v>
      </c>
    </row>
    <row r="643" spans="1:4" x14ac:dyDescent="0.25">
      <c r="A643" s="176" t="s">
        <v>2046</v>
      </c>
      <c r="B643" s="176" t="s">
        <v>2045</v>
      </c>
      <c r="C643" s="176" t="s">
        <v>83</v>
      </c>
      <c r="D643" s="177">
        <v>715.33</v>
      </c>
    </row>
    <row r="644" spans="1:4" x14ac:dyDescent="0.25">
      <c r="A644" s="176" t="s">
        <v>2047</v>
      </c>
      <c r="B644" s="176" t="s">
        <v>2048</v>
      </c>
      <c r="C644" s="176" t="s">
        <v>83</v>
      </c>
      <c r="D644" s="177">
        <v>836.01</v>
      </c>
    </row>
    <row r="645" spans="1:4" x14ac:dyDescent="0.25">
      <c r="A645" s="176" t="s">
        <v>2049</v>
      </c>
      <c r="B645" s="176" t="s">
        <v>2048</v>
      </c>
      <c r="C645" s="176" t="s">
        <v>83</v>
      </c>
      <c r="D645" s="177">
        <v>795.91</v>
      </c>
    </row>
    <row r="646" spans="1:4" x14ac:dyDescent="0.25">
      <c r="A646" s="176" t="s">
        <v>2050</v>
      </c>
      <c r="B646" s="176" t="s">
        <v>2051</v>
      </c>
      <c r="C646" s="176" t="s">
        <v>83</v>
      </c>
      <c r="D646" s="177">
        <v>976.8</v>
      </c>
    </row>
    <row r="647" spans="1:4" x14ac:dyDescent="0.25">
      <c r="A647" s="176" t="s">
        <v>2052</v>
      </c>
      <c r="B647" s="176" t="s">
        <v>2051</v>
      </c>
      <c r="C647" s="176" t="s">
        <v>83</v>
      </c>
      <c r="D647" s="177">
        <v>930.13</v>
      </c>
    </row>
    <row r="648" spans="1:4" x14ac:dyDescent="0.25">
      <c r="A648" s="176" t="s">
        <v>2053</v>
      </c>
      <c r="B648" s="176" t="s">
        <v>2054</v>
      </c>
      <c r="C648" s="176" t="s">
        <v>83</v>
      </c>
      <c r="D648" s="177">
        <v>1083.3900000000001</v>
      </c>
    </row>
    <row r="649" spans="1:4" x14ac:dyDescent="0.25">
      <c r="A649" s="176" t="s">
        <v>2055</v>
      </c>
      <c r="B649" s="176" t="s">
        <v>2054</v>
      </c>
      <c r="C649" s="176" t="s">
        <v>83</v>
      </c>
      <c r="D649" s="177">
        <v>1032.1300000000001</v>
      </c>
    </row>
    <row r="650" spans="1:4" x14ac:dyDescent="0.25">
      <c r="A650" s="176" t="s">
        <v>2056</v>
      </c>
      <c r="B650" s="176" t="s">
        <v>2057</v>
      </c>
      <c r="C650" s="176" t="s">
        <v>83</v>
      </c>
      <c r="D650" s="177">
        <v>1481.27</v>
      </c>
    </row>
    <row r="651" spans="1:4" x14ac:dyDescent="0.25">
      <c r="A651" s="176" t="s">
        <v>2058</v>
      </c>
      <c r="B651" s="176" t="s">
        <v>2057</v>
      </c>
      <c r="C651" s="176" t="s">
        <v>83</v>
      </c>
      <c r="D651" s="177">
        <v>1412.34</v>
      </c>
    </row>
    <row r="652" spans="1:4" x14ac:dyDescent="0.25">
      <c r="A652" s="176" t="s">
        <v>2059</v>
      </c>
      <c r="B652" s="176" t="s">
        <v>2060</v>
      </c>
      <c r="C652" s="176" t="s">
        <v>83</v>
      </c>
      <c r="D652" s="177">
        <v>2158.04</v>
      </c>
    </row>
    <row r="653" spans="1:4" x14ac:dyDescent="0.25">
      <c r="A653" s="176" t="s">
        <v>2061</v>
      </c>
      <c r="B653" s="176" t="s">
        <v>2060</v>
      </c>
      <c r="C653" s="176" t="s">
        <v>83</v>
      </c>
      <c r="D653" s="177">
        <v>2067.77</v>
      </c>
    </row>
    <row r="654" spans="1:4" x14ac:dyDescent="0.25">
      <c r="A654" s="176" t="s">
        <v>2062</v>
      </c>
      <c r="B654" s="176" t="s">
        <v>56835</v>
      </c>
      <c r="C654" s="176" t="s">
        <v>83</v>
      </c>
      <c r="D654" s="177">
        <v>356.33</v>
      </c>
    </row>
    <row r="655" spans="1:4" x14ac:dyDescent="0.25">
      <c r="A655" s="176" t="s">
        <v>2063</v>
      </c>
      <c r="B655" s="176" t="s">
        <v>56835</v>
      </c>
      <c r="C655" s="176" t="s">
        <v>83</v>
      </c>
      <c r="D655" s="177">
        <v>339.72</v>
      </c>
    </row>
    <row r="656" spans="1:4" x14ac:dyDescent="0.25">
      <c r="A656" s="176" t="s">
        <v>2064</v>
      </c>
      <c r="B656" s="176" t="s">
        <v>56836</v>
      </c>
      <c r="C656" s="176" t="s">
        <v>83</v>
      </c>
      <c r="D656" s="177">
        <v>395.36</v>
      </c>
    </row>
    <row r="657" spans="1:4" x14ac:dyDescent="0.25">
      <c r="A657" s="176" t="s">
        <v>2065</v>
      </c>
      <c r="B657" s="176" t="s">
        <v>56836</v>
      </c>
      <c r="C657" s="176" t="s">
        <v>83</v>
      </c>
      <c r="D657" s="177">
        <v>377.34</v>
      </c>
    </row>
    <row r="658" spans="1:4" x14ac:dyDescent="0.25">
      <c r="A658" s="176" t="s">
        <v>2066</v>
      </c>
      <c r="B658" s="176" t="s">
        <v>56837</v>
      </c>
      <c r="C658" s="176" t="s">
        <v>83</v>
      </c>
      <c r="D658" s="177">
        <v>438.94</v>
      </c>
    </row>
    <row r="659" spans="1:4" x14ac:dyDescent="0.25">
      <c r="A659" s="176" t="s">
        <v>2067</v>
      </c>
      <c r="B659" s="176" t="s">
        <v>56837</v>
      </c>
      <c r="C659" s="176" t="s">
        <v>83</v>
      </c>
      <c r="D659" s="177">
        <v>419.11</v>
      </c>
    </row>
    <row r="660" spans="1:4" x14ac:dyDescent="0.25">
      <c r="A660" s="176" t="s">
        <v>2068</v>
      </c>
      <c r="B660" s="176" t="s">
        <v>56838</v>
      </c>
      <c r="C660" s="176" t="s">
        <v>83</v>
      </c>
      <c r="D660" s="177">
        <v>483.82</v>
      </c>
    </row>
    <row r="661" spans="1:4" x14ac:dyDescent="0.25">
      <c r="A661" s="176" t="s">
        <v>2069</v>
      </c>
      <c r="B661" s="176" t="s">
        <v>56838</v>
      </c>
      <c r="C661" s="176" t="s">
        <v>83</v>
      </c>
      <c r="D661" s="177">
        <v>462.37</v>
      </c>
    </row>
    <row r="662" spans="1:4" x14ac:dyDescent="0.25">
      <c r="A662" s="176" t="s">
        <v>2070</v>
      </c>
      <c r="B662" s="176" t="s">
        <v>56839</v>
      </c>
      <c r="C662" s="176" t="s">
        <v>83</v>
      </c>
      <c r="D662" s="177">
        <v>602.32000000000005</v>
      </c>
    </row>
    <row r="663" spans="1:4" x14ac:dyDescent="0.25">
      <c r="A663" s="176" t="s">
        <v>2071</v>
      </c>
      <c r="B663" s="176" t="s">
        <v>56839</v>
      </c>
      <c r="C663" s="176" t="s">
        <v>83</v>
      </c>
      <c r="D663" s="177">
        <v>576.79</v>
      </c>
    </row>
    <row r="664" spans="1:4" x14ac:dyDescent="0.25">
      <c r="A664" s="176" t="s">
        <v>2072</v>
      </c>
      <c r="B664" s="176" t="s">
        <v>56840</v>
      </c>
      <c r="C664" s="176" t="s">
        <v>83</v>
      </c>
      <c r="D664" s="177">
        <v>871.02</v>
      </c>
    </row>
    <row r="665" spans="1:4" x14ac:dyDescent="0.25">
      <c r="A665" s="176" t="s">
        <v>2073</v>
      </c>
      <c r="B665" s="176" t="s">
        <v>56840</v>
      </c>
      <c r="C665" s="176" t="s">
        <v>83</v>
      </c>
      <c r="D665" s="177">
        <v>840.64</v>
      </c>
    </row>
    <row r="666" spans="1:4" x14ac:dyDescent="0.25">
      <c r="A666" s="176" t="s">
        <v>2074</v>
      </c>
      <c r="B666" s="176" t="s">
        <v>56841</v>
      </c>
      <c r="C666" s="176" t="s">
        <v>83</v>
      </c>
      <c r="D666" s="177">
        <v>585.11</v>
      </c>
    </row>
    <row r="667" spans="1:4" x14ac:dyDescent="0.25">
      <c r="A667" s="176" t="s">
        <v>2075</v>
      </c>
      <c r="B667" s="176" t="s">
        <v>56841</v>
      </c>
      <c r="C667" s="176" t="s">
        <v>83</v>
      </c>
      <c r="D667" s="177">
        <v>557.15</v>
      </c>
    </row>
    <row r="668" spans="1:4" x14ac:dyDescent="0.25">
      <c r="A668" s="176" t="s">
        <v>2076</v>
      </c>
      <c r="B668" s="176" t="s">
        <v>56842</v>
      </c>
      <c r="C668" s="176" t="s">
        <v>83</v>
      </c>
      <c r="D668" s="177">
        <v>652.59</v>
      </c>
    </row>
    <row r="669" spans="1:4" x14ac:dyDescent="0.25">
      <c r="A669" s="176" t="s">
        <v>2077</v>
      </c>
      <c r="B669" s="176" t="s">
        <v>56842</v>
      </c>
      <c r="C669" s="176" t="s">
        <v>83</v>
      </c>
      <c r="D669" s="177">
        <v>621.97</v>
      </c>
    </row>
    <row r="670" spans="1:4" x14ac:dyDescent="0.25">
      <c r="A670" s="176" t="s">
        <v>2078</v>
      </c>
      <c r="B670" s="176" t="s">
        <v>56843</v>
      </c>
      <c r="C670" s="176" t="s">
        <v>83</v>
      </c>
      <c r="D670" s="177">
        <v>722.74</v>
      </c>
    </row>
    <row r="671" spans="1:4" x14ac:dyDescent="0.25">
      <c r="A671" s="176" t="s">
        <v>2079</v>
      </c>
      <c r="B671" s="176" t="s">
        <v>56843</v>
      </c>
      <c r="C671" s="176" t="s">
        <v>83</v>
      </c>
      <c r="D671" s="177">
        <v>688.98</v>
      </c>
    </row>
    <row r="672" spans="1:4" x14ac:dyDescent="0.25">
      <c r="A672" s="176" t="s">
        <v>2080</v>
      </c>
      <c r="B672" s="176" t="s">
        <v>56844</v>
      </c>
      <c r="C672" s="176" t="s">
        <v>83</v>
      </c>
      <c r="D672" s="177">
        <v>810.51</v>
      </c>
    </row>
    <row r="673" spans="1:4" x14ac:dyDescent="0.25">
      <c r="A673" s="176" t="s">
        <v>2081</v>
      </c>
      <c r="B673" s="176" t="s">
        <v>56844</v>
      </c>
      <c r="C673" s="176" t="s">
        <v>83</v>
      </c>
      <c r="D673" s="177">
        <v>773.11</v>
      </c>
    </row>
    <row r="674" spans="1:4" x14ac:dyDescent="0.25">
      <c r="A674" s="176" t="s">
        <v>2082</v>
      </c>
      <c r="B674" s="176" t="s">
        <v>56845</v>
      </c>
      <c r="C674" s="176" t="s">
        <v>83</v>
      </c>
      <c r="D674" s="177">
        <v>1119.83</v>
      </c>
    </row>
    <row r="675" spans="1:4" x14ac:dyDescent="0.25">
      <c r="A675" s="176" t="s">
        <v>2083</v>
      </c>
      <c r="B675" s="176" t="s">
        <v>56845</v>
      </c>
      <c r="C675" s="176" t="s">
        <v>83</v>
      </c>
      <c r="D675" s="177">
        <v>1069.06</v>
      </c>
    </row>
    <row r="676" spans="1:4" x14ac:dyDescent="0.25">
      <c r="A676" s="176" t="s">
        <v>2084</v>
      </c>
      <c r="B676" s="176" t="s">
        <v>56846</v>
      </c>
      <c r="C676" s="176" t="s">
        <v>83</v>
      </c>
      <c r="D676" s="177">
        <v>1711.34</v>
      </c>
    </row>
    <row r="677" spans="1:4" x14ac:dyDescent="0.25">
      <c r="A677" s="176" t="s">
        <v>2085</v>
      </c>
      <c r="B677" s="176" t="s">
        <v>56846</v>
      </c>
      <c r="C677" s="176" t="s">
        <v>83</v>
      </c>
      <c r="D677" s="177">
        <v>1642.42</v>
      </c>
    </row>
    <row r="678" spans="1:4" x14ac:dyDescent="0.25">
      <c r="A678" s="176" t="s">
        <v>2086</v>
      </c>
      <c r="B678" s="176" t="s">
        <v>56847</v>
      </c>
      <c r="C678" s="176" t="s">
        <v>83</v>
      </c>
      <c r="D678" s="177">
        <v>471.04</v>
      </c>
    </row>
    <row r="679" spans="1:4" x14ac:dyDescent="0.25">
      <c r="A679" s="176" t="s">
        <v>2087</v>
      </c>
      <c r="B679" s="176" t="s">
        <v>56847</v>
      </c>
      <c r="C679" s="176" t="s">
        <v>83</v>
      </c>
      <c r="D679" s="177">
        <v>445.72</v>
      </c>
    </row>
    <row r="680" spans="1:4" x14ac:dyDescent="0.25">
      <c r="A680" s="176" t="s">
        <v>2088</v>
      </c>
      <c r="B680" s="176" t="s">
        <v>56848</v>
      </c>
      <c r="C680" s="176" t="s">
        <v>83</v>
      </c>
      <c r="D680" s="177">
        <v>530.34</v>
      </c>
    </row>
    <row r="681" spans="1:4" x14ac:dyDescent="0.25">
      <c r="A681" s="176" t="s">
        <v>2089</v>
      </c>
      <c r="B681" s="176" t="s">
        <v>56848</v>
      </c>
      <c r="C681" s="176" t="s">
        <v>83</v>
      </c>
      <c r="D681" s="177">
        <v>502.29</v>
      </c>
    </row>
    <row r="682" spans="1:4" x14ac:dyDescent="0.25">
      <c r="A682" s="176" t="s">
        <v>2090</v>
      </c>
      <c r="B682" s="176" t="s">
        <v>56849</v>
      </c>
      <c r="C682" s="176" t="s">
        <v>83</v>
      </c>
      <c r="D682" s="177">
        <v>807.96</v>
      </c>
    </row>
    <row r="683" spans="1:4" x14ac:dyDescent="0.25">
      <c r="A683" s="176" t="s">
        <v>2091</v>
      </c>
      <c r="B683" s="176" t="s">
        <v>56849</v>
      </c>
      <c r="C683" s="176" t="s">
        <v>83</v>
      </c>
      <c r="D683" s="177">
        <v>764.81</v>
      </c>
    </row>
    <row r="684" spans="1:4" x14ac:dyDescent="0.25">
      <c r="A684" s="176" t="s">
        <v>2092</v>
      </c>
      <c r="B684" s="176" t="s">
        <v>56850</v>
      </c>
      <c r="C684" s="176" t="s">
        <v>83</v>
      </c>
      <c r="D684" s="177">
        <v>1234.56</v>
      </c>
    </row>
    <row r="685" spans="1:4" x14ac:dyDescent="0.25">
      <c r="A685" s="176" t="s">
        <v>2093</v>
      </c>
      <c r="B685" s="176" t="s">
        <v>56850</v>
      </c>
      <c r="C685" s="176" t="s">
        <v>83</v>
      </c>
      <c r="D685" s="177">
        <v>1168.54</v>
      </c>
    </row>
    <row r="686" spans="1:4" x14ac:dyDescent="0.25">
      <c r="A686" s="176" t="s">
        <v>2094</v>
      </c>
      <c r="B686" s="176" t="s">
        <v>2095</v>
      </c>
      <c r="C686" s="176" t="s">
        <v>115</v>
      </c>
      <c r="D686" s="177">
        <v>1568.78</v>
      </c>
    </row>
    <row r="687" spans="1:4" x14ac:dyDescent="0.25">
      <c r="A687" s="176" t="s">
        <v>2096</v>
      </c>
      <c r="B687" s="176" t="s">
        <v>2095</v>
      </c>
      <c r="C687" s="176" t="s">
        <v>115</v>
      </c>
      <c r="D687" s="177">
        <v>1469.38</v>
      </c>
    </row>
    <row r="688" spans="1:4" x14ac:dyDescent="0.25">
      <c r="A688" s="176" t="s">
        <v>2097</v>
      </c>
      <c r="B688" s="176" t="s">
        <v>2098</v>
      </c>
      <c r="C688" s="176" t="s">
        <v>83</v>
      </c>
      <c r="D688" s="177">
        <v>9.74</v>
      </c>
    </row>
    <row r="689" spans="1:4" x14ac:dyDescent="0.25">
      <c r="A689" s="176" t="s">
        <v>2099</v>
      </c>
      <c r="B689" s="176" t="s">
        <v>2098</v>
      </c>
      <c r="C689" s="176" t="s">
        <v>83</v>
      </c>
      <c r="D689" s="177">
        <v>9.1199999999999992</v>
      </c>
    </row>
    <row r="690" spans="1:4" x14ac:dyDescent="0.25">
      <c r="A690" s="176" t="s">
        <v>2100</v>
      </c>
      <c r="B690" s="176" t="s">
        <v>2101</v>
      </c>
      <c r="C690" s="176" t="s">
        <v>83</v>
      </c>
      <c r="D690" s="177">
        <v>8.34</v>
      </c>
    </row>
    <row r="691" spans="1:4" x14ac:dyDescent="0.25">
      <c r="A691" s="176" t="s">
        <v>2102</v>
      </c>
      <c r="B691" s="176" t="s">
        <v>2101</v>
      </c>
      <c r="C691" s="176" t="s">
        <v>83</v>
      </c>
      <c r="D691" s="177">
        <v>7.96</v>
      </c>
    </row>
    <row r="692" spans="1:4" x14ac:dyDescent="0.25">
      <c r="A692" s="176" t="s">
        <v>2103</v>
      </c>
      <c r="B692" s="176" t="s">
        <v>2104</v>
      </c>
      <c r="C692" s="176" t="s">
        <v>83</v>
      </c>
      <c r="D692" s="177">
        <v>7.39</v>
      </c>
    </row>
    <row r="693" spans="1:4" x14ac:dyDescent="0.25">
      <c r="A693" s="176" t="s">
        <v>2105</v>
      </c>
      <c r="B693" s="176" t="s">
        <v>2104</v>
      </c>
      <c r="C693" s="176" t="s">
        <v>83</v>
      </c>
      <c r="D693" s="177">
        <v>7.07</v>
      </c>
    </row>
    <row r="694" spans="1:4" x14ac:dyDescent="0.25">
      <c r="A694" s="176" t="s">
        <v>2106</v>
      </c>
      <c r="B694" s="176" t="s">
        <v>2107</v>
      </c>
      <c r="C694" s="176" t="s">
        <v>83</v>
      </c>
      <c r="D694" s="177">
        <v>2.2200000000000002</v>
      </c>
    </row>
    <row r="695" spans="1:4" x14ac:dyDescent="0.25">
      <c r="A695" s="176" t="s">
        <v>2108</v>
      </c>
      <c r="B695" s="176" t="s">
        <v>2107</v>
      </c>
      <c r="C695" s="176" t="s">
        <v>83</v>
      </c>
      <c r="D695" s="177">
        <v>2.12</v>
      </c>
    </row>
    <row r="696" spans="1:4" x14ac:dyDescent="0.25">
      <c r="A696" s="176" t="s">
        <v>2109</v>
      </c>
      <c r="B696" s="176" t="s">
        <v>2110</v>
      </c>
      <c r="C696" s="176" t="s">
        <v>83</v>
      </c>
      <c r="D696" s="177">
        <v>13.01</v>
      </c>
    </row>
    <row r="697" spans="1:4" x14ac:dyDescent="0.25">
      <c r="A697" s="176" t="s">
        <v>2111</v>
      </c>
      <c r="B697" s="176" t="s">
        <v>2110</v>
      </c>
      <c r="C697" s="176" t="s">
        <v>83</v>
      </c>
      <c r="D697" s="177">
        <v>12.14</v>
      </c>
    </row>
    <row r="698" spans="1:4" x14ac:dyDescent="0.25">
      <c r="A698" s="176" t="s">
        <v>2112</v>
      </c>
      <c r="B698" s="176" t="s">
        <v>2113</v>
      </c>
      <c r="C698" s="176" t="s">
        <v>83</v>
      </c>
      <c r="D698" s="177">
        <v>9.6</v>
      </c>
    </row>
    <row r="699" spans="1:4" x14ac:dyDescent="0.25">
      <c r="A699" s="176" t="s">
        <v>2114</v>
      </c>
      <c r="B699" s="176" t="s">
        <v>2113</v>
      </c>
      <c r="C699" s="176" t="s">
        <v>83</v>
      </c>
      <c r="D699" s="177">
        <v>8.9600000000000009</v>
      </c>
    </row>
    <row r="700" spans="1:4" x14ac:dyDescent="0.25">
      <c r="A700" s="176" t="s">
        <v>2115</v>
      </c>
      <c r="B700" s="176" t="s">
        <v>2116</v>
      </c>
      <c r="C700" s="176" t="s">
        <v>83</v>
      </c>
      <c r="D700" s="177">
        <v>11.73</v>
      </c>
    </row>
    <row r="701" spans="1:4" x14ac:dyDescent="0.25">
      <c r="A701" s="176" t="s">
        <v>2117</v>
      </c>
      <c r="B701" s="176" t="s">
        <v>2116</v>
      </c>
      <c r="C701" s="176" t="s">
        <v>83</v>
      </c>
      <c r="D701" s="177">
        <v>10.95</v>
      </c>
    </row>
    <row r="702" spans="1:4" x14ac:dyDescent="0.25">
      <c r="A702" s="176" t="s">
        <v>2118</v>
      </c>
      <c r="B702" s="176" t="s">
        <v>2119</v>
      </c>
      <c r="C702" s="176" t="s">
        <v>83</v>
      </c>
      <c r="D702" s="177">
        <v>9.3800000000000008</v>
      </c>
    </row>
    <row r="703" spans="1:4" x14ac:dyDescent="0.25">
      <c r="A703" s="176" t="s">
        <v>2120</v>
      </c>
      <c r="B703" s="176" t="s">
        <v>2119</v>
      </c>
      <c r="C703" s="176" t="s">
        <v>83</v>
      </c>
      <c r="D703" s="177">
        <v>8.76</v>
      </c>
    </row>
    <row r="704" spans="1:4" x14ac:dyDescent="0.25">
      <c r="A704" s="176" t="s">
        <v>2121</v>
      </c>
      <c r="B704" s="176" t="s">
        <v>2122</v>
      </c>
      <c r="C704" s="176" t="s">
        <v>83</v>
      </c>
      <c r="D704" s="177">
        <v>13.87</v>
      </c>
    </row>
    <row r="705" spans="1:4" x14ac:dyDescent="0.25">
      <c r="A705" s="176" t="s">
        <v>2123</v>
      </c>
      <c r="B705" s="176" t="s">
        <v>2122</v>
      </c>
      <c r="C705" s="176" t="s">
        <v>83</v>
      </c>
      <c r="D705" s="177">
        <v>12.94</v>
      </c>
    </row>
    <row r="706" spans="1:4" x14ac:dyDescent="0.25">
      <c r="A706" s="176" t="s">
        <v>2124</v>
      </c>
      <c r="B706" s="176" t="s">
        <v>2125</v>
      </c>
      <c r="C706" s="176" t="s">
        <v>322</v>
      </c>
      <c r="D706" s="177">
        <v>10.96</v>
      </c>
    </row>
    <row r="707" spans="1:4" x14ac:dyDescent="0.25">
      <c r="A707" s="176" t="s">
        <v>2126</v>
      </c>
      <c r="B707" s="176" t="s">
        <v>2125</v>
      </c>
      <c r="C707" s="176" t="s">
        <v>322</v>
      </c>
      <c r="D707" s="177">
        <v>10.23</v>
      </c>
    </row>
    <row r="708" spans="1:4" x14ac:dyDescent="0.25">
      <c r="A708" s="176" t="s">
        <v>2127</v>
      </c>
      <c r="B708" s="176" t="s">
        <v>2128</v>
      </c>
      <c r="C708" s="176" t="s">
        <v>322</v>
      </c>
      <c r="D708" s="177">
        <v>16.63</v>
      </c>
    </row>
    <row r="709" spans="1:4" x14ac:dyDescent="0.25">
      <c r="A709" s="176" t="s">
        <v>2129</v>
      </c>
      <c r="B709" s="176" t="s">
        <v>2128</v>
      </c>
      <c r="C709" s="176" t="s">
        <v>322</v>
      </c>
      <c r="D709" s="177">
        <v>15.85</v>
      </c>
    </row>
    <row r="710" spans="1:4" x14ac:dyDescent="0.25">
      <c r="A710" s="176" t="s">
        <v>2130</v>
      </c>
      <c r="B710" s="176" t="s">
        <v>2131</v>
      </c>
      <c r="C710" s="176" t="s">
        <v>322</v>
      </c>
      <c r="D710" s="177">
        <v>21.93</v>
      </c>
    </row>
    <row r="711" spans="1:4" x14ac:dyDescent="0.25">
      <c r="A711" s="176" t="s">
        <v>2132</v>
      </c>
      <c r="B711" s="176" t="s">
        <v>2131</v>
      </c>
      <c r="C711" s="176" t="s">
        <v>322</v>
      </c>
      <c r="D711" s="177">
        <v>20.46</v>
      </c>
    </row>
    <row r="712" spans="1:4" x14ac:dyDescent="0.25">
      <c r="A712" s="176" t="s">
        <v>2133</v>
      </c>
      <c r="B712" s="176" t="s">
        <v>2134</v>
      </c>
      <c r="C712" s="176" t="s">
        <v>322</v>
      </c>
      <c r="D712" s="177">
        <v>1.31</v>
      </c>
    </row>
    <row r="713" spans="1:4" x14ac:dyDescent="0.25">
      <c r="A713" s="176" t="s">
        <v>2135</v>
      </c>
      <c r="B713" s="176" t="s">
        <v>2134</v>
      </c>
      <c r="C713" s="176" t="s">
        <v>322</v>
      </c>
      <c r="D713" s="177">
        <v>1.22</v>
      </c>
    </row>
    <row r="714" spans="1:4" x14ac:dyDescent="0.25">
      <c r="A714" s="176" t="s">
        <v>2136</v>
      </c>
      <c r="B714" s="176" t="s">
        <v>2137</v>
      </c>
      <c r="C714" s="176" t="s">
        <v>322</v>
      </c>
      <c r="D714" s="177">
        <v>0.37</v>
      </c>
    </row>
    <row r="715" spans="1:4" x14ac:dyDescent="0.25">
      <c r="A715" s="176" t="s">
        <v>2138</v>
      </c>
      <c r="B715" s="176" t="s">
        <v>2137</v>
      </c>
      <c r="C715" s="176" t="s">
        <v>322</v>
      </c>
      <c r="D715" s="177">
        <v>0.34</v>
      </c>
    </row>
    <row r="716" spans="1:4" x14ac:dyDescent="0.25">
      <c r="A716" s="176" t="s">
        <v>2139</v>
      </c>
      <c r="B716" s="176" t="s">
        <v>2140</v>
      </c>
      <c r="C716" s="176" t="s">
        <v>322</v>
      </c>
      <c r="D716" s="177">
        <v>2.63</v>
      </c>
    </row>
    <row r="717" spans="1:4" x14ac:dyDescent="0.25">
      <c r="A717" s="176" t="s">
        <v>2141</v>
      </c>
      <c r="B717" s="176" t="s">
        <v>2140</v>
      </c>
      <c r="C717" s="176" t="s">
        <v>322</v>
      </c>
      <c r="D717" s="177">
        <v>2.4500000000000002</v>
      </c>
    </row>
    <row r="718" spans="1:4" x14ac:dyDescent="0.25">
      <c r="A718" s="176" t="s">
        <v>2142</v>
      </c>
      <c r="B718" s="176" t="s">
        <v>2143</v>
      </c>
      <c r="C718" s="176" t="s">
        <v>115</v>
      </c>
      <c r="D718" s="177">
        <v>272.04000000000002</v>
      </c>
    </row>
    <row r="719" spans="1:4" x14ac:dyDescent="0.25">
      <c r="A719" s="176" t="s">
        <v>2144</v>
      </c>
      <c r="B719" s="176" t="s">
        <v>2143</v>
      </c>
      <c r="C719" s="176" t="s">
        <v>115</v>
      </c>
      <c r="D719" s="177">
        <v>253.77</v>
      </c>
    </row>
    <row r="720" spans="1:4" x14ac:dyDescent="0.25">
      <c r="A720" s="176" t="s">
        <v>2145</v>
      </c>
      <c r="B720" s="176" t="s">
        <v>2146</v>
      </c>
      <c r="C720" s="176" t="s">
        <v>83</v>
      </c>
      <c r="D720" s="177">
        <v>3.15</v>
      </c>
    </row>
    <row r="721" spans="1:4" x14ac:dyDescent="0.25">
      <c r="A721" s="176" t="s">
        <v>2147</v>
      </c>
      <c r="B721" s="176" t="s">
        <v>2146</v>
      </c>
      <c r="C721" s="176" t="s">
        <v>83</v>
      </c>
      <c r="D721" s="177">
        <v>2.94</v>
      </c>
    </row>
    <row r="722" spans="1:4" x14ac:dyDescent="0.25">
      <c r="A722" s="176" t="s">
        <v>2148</v>
      </c>
      <c r="B722" s="176" t="s">
        <v>2149</v>
      </c>
      <c r="C722" s="176" t="s">
        <v>2150</v>
      </c>
      <c r="D722" s="177">
        <v>2852.07</v>
      </c>
    </row>
    <row r="723" spans="1:4" x14ac:dyDescent="0.25">
      <c r="A723" s="176" t="s">
        <v>2151</v>
      </c>
      <c r="B723" s="176" t="s">
        <v>2149</v>
      </c>
      <c r="C723" s="176" t="s">
        <v>2150</v>
      </c>
      <c r="D723" s="177">
        <v>2660.59</v>
      </c>
    </row>
    <row r="724" spans="1:4" x14ac:dyDescent="0.25">
      <c r="A724" s="176" t="s">
        <v>2152</v>
      </c>
      <c r="B724" s="176" t="s">
        <v>2153</v>
      </c>
      <c r="C724" s="176" t="s">
        <v>2150</v>
      </c>
      <c r="D724" s="177">
        <v>2742.37</v>
      </c>
    </row>
    <row r="725" spans="1:4" x14ac:dyDescent="0.25">
      <c r="A725" s="176" t="s">
        <v>2154</v>
      </c>
      <c r="B725" s="176" t="s">
        <v>2153</v>
      </c>
      <c r="C725" s="176" t="s">
        <v>2150</v>
      </c>
      <c r="D725" s="177">
        <v>2558.2600000000002</v>
      </c>
    </row>
    <row r="726" spans="1:4" x14ac:dyDescent="0.25">
      <c r="A726" s="176" t="s">
        <v>2155</v>
      </c>
      <c r="B726" s="176" t="s">
        <v>2156</v>
      </c>
      <c r="C726" s="176" t="s">
        <v>1467</v>
      </c>
      <c r="D726" s="177">
        <v>55.94</v>
      </c>
    </row>
    <row r="727" spans="1:4" x14ac:dyDescent="0.25">
      <c r="A727" s="176" t="s">
        <v>2157</v>
      </c>
      <c r="B727" s="176" t="s">
        <v>2156</v>
      </c>
      <c r="C727" s="176" t="s">
        <v>1467</v>
      </c>
      <c r="D727" s="177">
        <v>52.18</v>
      </c>
    </row>
    <row r="728" spans="1:4" x14ac:dyDescent="0.25">
      <c r="A728" s="176" t="s">
        <v>2158</v>
      </c>
      <c r="B728" s="176" t="s">
        <v>2159</v>
      </c>
      <c r="C728" s="176" t="s">
        <v>1467</v>
      </c>
      <c r="D728" s="177">
        <v>81.17</v>
      </c>
    </row>
    <row r="729" spans="1:4" x14ac:dyDescent="0.25">
      <c r="A729" s="176" t="s">
        <v>2160</v>
      </c>
      <c r="B729" s="176" t="s">
        <v>2159</v>
      </c>
      <c r="C729" s="176" t="s">
        <v>1467</v>
      </c>
      <c r="D729" s="177">
        <v>75.72</v>
      </c>
    </row>
    <row r="730" spans="1:4" x14ac:dyDescent="0.25">
      <c r="A730" s="176" t="s">
        <v>2161</v>
      </c>
      <c r="B730" s="176" t="s">
        <v>2162</v>
      </c>
      <c r="C730" s="176" t="s">
        <v>1467</v>
      </c>
      <c r="D730" s="177">
        <v>109.69</v>
      </c>
    </row>
    <row r="731" spans="1:4" x14ac:dyDescent="0.25">
      <c r="A731" s="176" t="s">
        <v>2163</v>
      </c>
      <c r="B731" s="176" t="s">
        <v>2162</v>
      </c>
      <c r="C731" s="176" t="s">
        <v>1467</v>
      </c>
      <c r="D731" s="177">
        <v>102.33</v>
      </c>
    </row>
    <row r="732" spans="1:4" x14ac:dyDescent="0.25">
      <c r="A732" s="176" t="s">
        <v>2164</v>
      </c>
      <c r="B732" s="176" t="s">
        <v>2165</v>
      </c>
      <c r="C732" s="176" t="s">
        <v>115</v>
      </c>
      <c r="D732" s="177">
        <v>60.98</v>
      </c>
    </row>
    <row r="733" spans="1:4" x14ac:dyDescent="0.25">
      <c r="A733" s="176" t="s">
        <v>2166</v>
      </c>
      <c r="B733" s="176" t="s">
        <v>2165</v>
      </c>
      <c r="C733" s="176" t="s">
        <v>115</v>
      </c>
      <c r="D733" s="177">
        <v>60.69</v>
      </c>
    </row>
    <row r="734" spans="1:4" x14ac:dyDescent="0.25">
      <c r="A734" s="176" t="s">
        <v>2167</v>
      </c>
      <c r="B734" s="176" t="s">
        <v>2168</v>
      </c>
      <c r="C734" s="176" t="s">
        <v>115</v>
      </c>
      <c r="D734" s="177">
        <v>109.08</v>
      </c>
    </row>
    <row r="735" spans="1:4" x14ac:dyDescent="0.25">
      <c r="A735" s="176" t="s">
        <v>2169</v>
      </c>
      <c r="B735" s="176" t="s">
        <v>2168</v>
      </c>
      <c r="C735" s="176" t="s">
        <v>115</v>
      </c>
      <c r="D735" s="177">
        <v>108.57</v>
      </c>
    </row>
    <row r="736" spans="1:4" x14ac:dyDescent="0.25">
      <c r="A736" s="176" t="s">
        <v>2170</v>
      </c>
      <c r="B736" s="176" t="s">
        <v>2171</v>
      </c>
      <c r="C736" s="176" t="s">
        <v>115</v>
      </c>
      <c r="D736" s="177">
        <v>182.63</v>
      </c>
    </row>
    <row r="737" spans="1:4" x14ac:dyDescent="0.25">
      <c r="A737" s="176" t="s">
        <v>2172</v>
      </c>
      <c r="B737" s="176" t="s">
        <v>2171</v>
      </c>
      <c r="C737" s="176" t="s">
        <v>115</v>
      </c>
      <c r="D737" s="177">
        <v>181.77</v>
      </c>
    </row>
    <row r="738" spans="1:4" x14ac:dyDescent="0.25">
      <c r="A738" s="176" t="s">
        <v>2173</v>
      </c>
      <c r="B738" s="176" t="s">
        <v>2174</v>
      </c>
      <c r="C738" s="176" t="s">
        <v>322</v>
      </c>
      <c r="D738" s="177">
        <v>0.54</v>
      </c>
    </row>
    <row r="739" spans="1:4" x14ac:dyDescent="0.25">
      <c r="A739" s="176" t="s">
        <v>2175</v>
      </c>
      <c r="B739" s="176" t="s">
        <v>2174</v>
      </c>
      <c r="C739" s="176" t="s">
        <v>322</v>
      </c>
      <c r="D739" s="177">
        <v>0.53</v>
      </c>
    </row>
    <row r="740" spans="1:4" x14ac:dyDescent="0.25">
      <c r="A740" s="176" t="s">
        <v>2176</v>
      </c>
      <c r="B740" s="176" t="s">
        <v>2177</v>
      </c>
      <c r="C740" s="176" t="s">
        <v>322</v>
      </c>
      <c r="D740" s="177">
        <v>1.92</v>
      </c>
    </row>
    <row r="741" spans="1:4" x14ac:dyDescent="0.25">
      <c r="A741" s="176" t="s">
        <v>2178</v>
      </c>
      <c r="B741" s="176" t="s">
        <v>2177</v>
      </c>
      <c r="C741" s="176" t="s">
        <v>322</v>
      </c>
      <c r="D741" s="177">
        <v>1.9</v>
      </c>
    </row>
    <row r="742" spans="1:4" x14ac:dyDescent="0.25">
      <c r="A742" s="176" t="s">
        <v>2179</v>
      </c>
      <c r="B742" s="176" t="s">
        <v>2180</v>
      </c>
      <c r="C742" s="176" t="s">
        <v>115</v>
      </c>
      <c r="D742" s="177">
        <v>6140.87</v>
      </c>
    </row>
    <row r="743" spans="1:4" x14ac:dyDescent="0.25">
      <c r="A743" s="176" t="s">
        <v>2181</v>
      </c>
      <c r="B743" s="176" t="s">
        <v>2180</v>
      </c>
      <c r="C743" s="176" t="s">
        <v>115</v>
      </c>
      <c r="D743" s="177">
        <v>5967.23</v>
      </c>
    </row>
    <row r="744" spans="1:4" x14ac:dyDescent="0.25">
      <c r="A744" s="176" t="s">
        <v>2182</v>
      </c>
      <c r="B744" s="176" t="s">
        <v>2183</v>
      </c>
      <c r="C744" s="176" t="s">
        <v>115</v>
      </c>
      <c r="D744" s="177">
        <v>401.39</v>
      </c>
    </row>
    <row r="745" spans="1:4" x14ac:dyDescent="0.25">
      <c r="A745" s="176" t="s">
        <v>2184</v>
      </c>
      <c r="B745" s="176" t="s">
        <v>2183</v>
      </c>
      <c r="C745" s="176" t="s">
        <v>115</v>
      </c>
      <c r="D745" s="177">
        <v>374.56</v>
      </c>
    </row>
    <row r="746" spans="1:4" x14ac:dyDescent="0.25">
      <c r="A746" s="176" t="s">
        <v>2185</v>
      </c>
      <c r="B746" s="176" t="s">
        <v>2186</v>
      </c>
      <c r="C746" s="176" t="s">
        <v>2187</v>
      </c>
      <c r="D746" s="177">
        <v>530.24</v>
      </c>
    </row>
    <row r="747" spans="1:4" x14ac:dyDescent="0.25">
      <c r="A747" s="176" t="s">
        <v>2188</v>
      </c>
      <c r="B747" s="176" t="s">
        <v>2186</v>
      </c>
      <c r="C747" s="176" t="s">
        <v>2187</v>
      </c>
      <c r="D747" s="177">
        <v>494.8</v>
      </c>
    </row>
    <row r="748" spans="1:4" x14ac:dyDescent="0.25">
      <c r="A748" s="176" t="s">
        <v>2189</v>
      </c>
      <c r="B748" s="176" t="s">
        <v>2190</v>
      </c>
      <c r="C748" s="176" t="s">
        <v>2191</v>
      </c>
      <c r="D748" s="177">
        <v>0.09</v>
      </c>
    </row>
    <row r="749" spans="1:4" x14ac:dyDescent="0.25">
      <c r="A749" s="176" t="s">
        <v>2192</v>
      </c>
      <c r="B749" s="176" t="s">
        <v>2190</v>
      </c>
      <c r="C749" s="176" t="s">
        <v>2191</v>
      </c>
      <c r="D749" s="177">
        <v>0.09</v>
      </c>
    </row>
    <row r="750" spans="1:4" x14ac:dyDescent="0.25">
      <c r="A750" s="176" t="s">
        <v>2193</v>
      </c>
      <c r="B750" s="176" t="s">
        <v>2194</v>
      </c>
      <c r="C750" s="176" t="s">
        <v>115</v>
      </c>
      <c r="D750" s="177">
        <v>8752.6200000000008</v>
      </c>
    </row>
    <row r="751" spans="1:4" x14ac:dyDescent="0.25">
      <c r="A751" s="176" t="s">
        <v>2195</v>
      </c>
      <c r="B751" s="176" t="s">
        <v>2194</v>
      </c>
      <c r="C751" s="176" t="s">
        <v>115</v>
      </c>
      <c r="D751" s="177">
        <v>8279.0400000000009</v>
      </c>
    </row>
    <row r="752" spans="1:4" x14ac:dyDescent="0.25">
      <c r="A752" s="176" t="s">
        <v>2196</v>
      </c>
      <c r="B752" s="176" t="s">
        <v>2197</v>
      </c>
      <c r="C752" s="176" t="s">
        <v>115</v>
      </c>
      <c r="D752" s="177">
        <v>9018.39</v>
      </c>
    </row>
    <row r="753" spans="1:4" x14ac:dyDescent="0.25">
      <c r="A753" s="176" t="s">
        <v>2198</v>
      </c>
      <c r="B753" s="176" t="s">
        <v>2197</v>
      </c>
      <c r="C753" s="176" t="s">
        <v>115</v>
      </c>
      <c r="D753" s="177">
        <v>8542.35</v>
      </c>
    </row>
    <row r="754" spans="1:4" x14ac:dyDescent="0.25">
      <c r="A754" s="176" t="s">
        <v>2199</v>
      </c>
      <c r="B754" s="176" t="s">
        <v>2200</v>
      </c>
      <c r="C754" s="176" t="s">
        <v>115</v>
      </c>
      <c r="D754" s="177">
        <v>9549.9500000000007</v>
      </c>
    </row>
    <row r="755" spans="1:4" x14ac:dyDescent="0.25">
      <c r="A755" s="176" t="s">
        <v>2201</v>
      </c>
      <c r="B755" s="176" t="s">
        <v>2200</v>
      </c>
      <c r="C755" s="176" t="s">
        <v>115</v>
      </c>
      <c r="D755" s="177">
        <v>9068.98</v>
      </c>
    </row>
    <row r="756" spans="1:4" x14ac:dyDescent="0.25">
      <c r="A756" s="176" t="s">
        <v>2202</v>
      </c>
      <c r="B756" s="176" t="s">
        <v>2203</v>
      </c>
      <c r="C756" s="176" t="s">
        <v>115</v>
      </c>
      <c r="D756" s="177">
        <v>14279.58</v>
      </c>
    </row>
    <row r="757" spans="1:4" x14ac:dyDescent="0.25">
      <c r="A757" s="176" t="s">
        <v>2204</v>
      </c>
      <c r="B757" s="176" t="s">
        <v>2203</v>
      </c>
      <c r="C757" s="176" t="s">
        <v>115</v>
      </c>
      <c r="D757" s="177">
        <v>13479.81</v>
      </c>
    </row>
    <row r="758" spans="1:4" x14ac:dyDescent="0.25">
      <c r="A758" s="176" t="s">
        <v>2205</v>
      </c>
      <c r="B758" s="176" t="s">
        <v>2206</v>
      </c>
      <c r="C758" s="176" t="s">
        <v>115</v>
      </c>
      <c r="D758" s="177">
        <v>14545.36</v>
      </c>
    </row>
    <row r="759" spans="1:4" x14ac:dyDescent="0.25">
      <c r="A759" s="176" t="s">
        <v>2207</v>
      </c>
      <c r="B759" s="176" t="s">
        <v>2206</v>
      </c>
      <c r="C759" s="176" t="s">
        <v>115</v>
      </c>
      <c r="D759" s="177">
        <v>13743.13</v>
      </c>
    </row>
    <row r="760" spans="1:4" x14ac:dyDescent="0.25">
      <c r="A760" s="176" t="s">
        <v>2208</v>
      </c>
      <c r="B760" s="176" t="s">
        <v>2209</v>
      </c>
      <c r="C760" s="176" t="s">
        <v>115</v>
      </c>
      <c r="D760" s="177">
        <v>15076.91</v>
      </c>
    </row>
    <row r="761" spans="1:4" x14ac:dyDescent="0.25">
      <c r="A761" s="176" t="s">
        <v>2210</v>
      </c>
      <c r="B761" s="176" t="s">
        <v>2209</v>
      </c>
      <c r="C761" s="176" t="s">
        <v>115</v>
      </c>
      <c r="D761" s="177">
        <v>14269.76</v>
      </c>
    </row>
    <row r="762" spans="1:4" x14ac:dyDescent="0.25">
      <c r="A762" s="176" t="s">
        <v>2211</v>
      </c>
      <c r="B762" s="176" t="s">
        <v>2212</v>
      </c>
      <c r="C762" s="176" t="s">
        <v>2213</v>
      </c>
      <c r="D762" s="177">
        <v>22986.95</v>
      </c>
    </row>
    <row r="763" spans="1:4" x14ac:dyDescent="0.25">
      <c r="A763" s="176" t="s">
        <v>2214</v>
      </c>
      <c r="B763" s="176" t="s">
        <v>2212</v>
      </c>
      <c r="C763" s="176" t="s">
        <v>2213</v>
      </c>
      <c r="D763" s="177">
        <v>21762.66</v>
      </c>
    </row>
    <row r="764" spans="1:4" x14ac:dyDescent="0.25">
      <c r="A764" s="176" t="s">
        <v>2215</v>
      </c>
      <c r="B764" s="176" t="s">
        <v>2216</v>
      </c>
      <c r="C764" s="176" t="s">
        <v>2213</v>
      </c>
      <c r="D764" s="177">
        <v>17585.650000000001</v>
      </c>
    </row>
    <row r="765" spans="1:4" x14ac:dyDescent="0.25">
      <c r="A765" s="176" t="s">
        <v>2217</v>
      </c>
      <c r="B765" s="176" t="s">
        <v>2216</v>
      </c>
      <c r="C765" s="176" t="s">
        <v>2213</v>
      </c>
      <c r="D765" s="177">
        <v>16649.04</v>
      </c>
    </row>
    <row r="766" spans="1:4" x14ac:dyDescent="0.25">
      <c r="A766" s="176" t="s">
        <v>2218</v>
      </c>
      <c r="B766" s="176" t="s">
        <v>2219</v>
      </c>
      <c r="C766" s="176" t="s">
        <v>2213</v>
      </c>
      <c r="D766" s="177">
        <v>14947.8</v>
      </c>
    </row>
    <row r="767" spans="1:4" x14ac:dyDescent="0.25">
      <c r="A767" s="176" t="s">
        <v>2220</v>
      </c>
      <c r="B767" s="176" t="s">
        <v>2219</v>
      </c>
      <c r="C767" s="176" t="s">
        <v>2213</v>
      </c>
      <c r="D767" s="177">
        <v>14151.68</v>
      </c>
    </row>
    <row r="768" spans="1:4" x14ac:dyDescent="0.25">
      <c r="A768" s="176" t="s">
        <v>2221</v>
      </c>
      <c r="B768" s="176" t="s">
        <v>2222</v>
      </c>
      <c r="C768" s="176" t="s">
        <v>2213</v>
      </c>
      <c r="D768" s="177">
        <v>13817.29</v>
      </c>
    </row>
    <row r="769" spans="1:4" x14ac:dyDescent="0.25">
      <c r="A769" s="176" t="s">
        <v>2223</v>
      </c>
      <c r="B769" s="176" t="s">
        <v>2222</v>
      </c>
      <c r="C769" s="176" t="s">
        <v>2213</v>
      </c>
      <c r="D769" s="177">
        <v>13081.38</v>
      </c>
    </row>
    <row r="770" spans="1:4" x14ac:dyDescent="0.25">
      <c r="A770" s="176" t="s">
        <v>2224</v>
      </c>
      <c r="B770" s="176" t="s">
        <v>2225</v>
      </c>
      <c r="C770" s="176" t="s">
        <v>2213</v>
      </c>
      <c r="D770" s="177">
        <v>10551.38</v>
      </c>
    </row>
    <row r="771" spans="1:4" x14ac:dyDescent="0.25">
      <c r="A771" s="176" t="s">
        <v>2226</v>
      </c>
      <c r="B771" s="176" t="s">
        <v>2225</v>
      </c>
      <c r="C771" s="176" t="s">
        <v>2213</v>
      </c>
      <c r="D771" s="177">
        <v>9989.41</v>
      </c>
    </row>
    <row r="772" spans="1:4" x14ac:dyDescent="0.25">
      <c r="A772" s="176" t="s">
        <v>2227</v>
      </c>
      <c r="B772" s="176" t="s">
        <v>2228</v>
      </c>
      <c r="C772" s="176" t="s">
        <v>2213</v>
      </c>
      <c r="D772" s="177">
        <v>8981.25</v>
      </c>
    </row>
    <row r="773" spans="1:4" x14ac:dyDescent="0.25">
      <c r="A773" s="176" t="s">
        <v>2229</v>
      </c>
      <c r="B773" s="176" t="s">
        <v>2228</v>
      </c>
      <c r="C773" s="176" t="s">
        <v>2213</v>
      </c>
      <c r="D773" s="177">
        <v>8502.91</v>
      </c>
    </row>
    <row r="774" spans="1:4" x14ac:dyDescent="0.25">
      <c r="A774" s="176" t="s">
        <v>2230</v>
      </c>
      <c r="B774" s="176" t="s">
        <v>2231</v>
      </c>
      <c r="C774" s="176" t="s">
        <v>2213</v>
      </c>
      <c r="D774" s="177">
        <v>16078.31</v>
      </c>
    </row>
    <row r="775" spans="1:4" x14ac:dyDescent="0.25">
      <c r="A775" s="176" t="s">
        <v>2232</v>
      </c>
      <c r="B775" s="176" t="s">
        <v>2231</v>
      </c>
      <c r="C775" s="176" t="s">
        <v>2213</v>
      </c>
      <c r="D775" s="177">
        <v>15221.98</v>
      </c>
    </row>
    <row r="776" spans="1:4" x14ac:dyDescent="0.25">
      <c r="A776" s="176" t="s">
        <v>2233</v>
      </c>
      <c r="B776" s="176" t="s">
        <v>2234</v>
      </c>
      <c r="C776" s="176" t="s">
        <v>2213</v>
      </c>
      <c r="D776" s="177">
        <v>12309.95</v>
      </c>
    </row>
    <row r="777" spans="1:4" x14ac:dyDescent="0.25">
      <c r="A777" s="176" t="s">
        <v>2235</v>
      </c>
      <c r="B777" s="176" t="s">
        <v>2234</v>
      </c>
      <c r="C777" s="176" t="s">
        <v>2213</v>
      </c>
      <c r="D777" s="177">
        <v>11654.33</v>
      </c>
    </row>
    <row r="778" spans="1:4" x14ac:dyDescent="0.25">
      <c r="A778" s="176" t="s">
        <v>2236</v>
      </c>
      <c r="B778" s="176" t="s">
        <v>2237</v>
      </c>
      <c r="C778" s="176" t="s">
        <v>2213</v>
      </c>
      <c r="D778" s="177">
        <v>10488.59</v>
      </c>
    </row>
    <row r="779" spans="1:4" x14ac:dyDescent="0.25">
      <c r="A779" s="176" t="s">
        <v>2238</v>
      </c>
      <c r="B779" s="176" t="s">
        <v>2237</v>
      </c>
      <c r="C779" s="176" t="s">
        <v>2213</v>
      </c>
      <c r="D779" s="177">
        <v>9929.9699999999993</v>
      </c>
    </row>
    <row r="780" spans="1:4" x14ac:dyDescent="0.25">
      <c r="A780" s="176" t="s">
        <v>2239</v>
      </c>
      <c r="B780" s="176" t="s">
        <v>2240</v>
      </c>
      <c r="C780" s="176" t="s">
        <v>2213</v>
      </c>
      <c r="D780" s="177">
        <v>9672.11</v>
      </c>
    </row>
    <row r="781" spans="1:4" x14ac:dyDescent="0.25">
      <c r="A781" s="176" t="s">
        <v>2241</v>
      </c>
      <c r="B781" s="176" t="s">
        <v>2240</v>
      </c>
      <c r="C781" s="176" t="s">
        <v>2213</v>
      </c>
      <c r="D781" s="177">
        <v>9156.9699999999993</v>
      </c>
    </row>
    <row r="782" spans="1:4" x14ac:dyDescent="0.25">
      <c r="A782" s="176" t="s">
        <v>2242</v>
      </c>
      <c r="B782" s="176" t="s">
        <v>2243</v>
      </c>
      <c r="C782" s="176" t="s">
        <v>2213</v>
      </c>
      <c r="D782" s="177">
        <v>7411.09</v>
      </c>
    </row>
    <row r="783" spans="1:4" x14ac:dyDescent="0.25">
      <c r="A783" s="176" t="s">
        <v>2244</v>
      </c>
      <c r="B783" s="176" t="s">
        <v>2243</v>
      </c>
      <c r="C783" s="176" t="s">
        <v>2213</v>
      </c>
      <c r="D783" s="177">
        <v>7016.38</v>
      </c>
    </row>
    <row r="784" spans="1:4" x14ac:dyDescent="0.25">
      <c r="A784" s="176" t="s">
        <v>2245</v>
      </c>
      <c r="B784" s="176" t="s">
        <v>2246</v>
      </c>
      <c r="C784" s="176" t="s">
        <v>2213</v>
      </c>
      <c r="D784" s="177">
        <v>6280.59</v>
      </c>
    </row>
    <row r="785" spans="1:4" x14ac:dyDescent="0.25">
      <c r="A785" s="176" t="s">
        <v>2247</v>
      </c>
      <c r="B785" s="176" t="s">
        <v>2246</v>
      </c>
      <c r="C785" s="176" t="s">
        <v>2213</v>
      </c>
      <c r="D785" s="177">
        <v>5946.08</v>
      </c>
    </row>
    <row r="786" spans="1:4" x14ac:dyDescent="0.25">
      <c r="A786" s="176" t="s">
        <v>2248</v>
      </c>
      <c r="B786" s="176" t="s">
        <v>2249</v>
      </c>
      <c r="C786" s="176" t="s">
        <v>115</v>
      </c>
      <c r="D786" s="177">
        <v>523.24</v>
      </c>
    </row>
    <row r="787" spans="1:4" x14ac:dyDescent="0.25">
      <c r="A787" s="176" t="s">
        <v>2250</v>
      </c>
      <c r="B787" s="176" t="s">
        <v>2249</v>
      </c>
      <c r="C787" s="176" t="s">
        <v>115</v>
      </c>
      <c r="D787" s="177">
        <v>488.67</v>
      </c>
    </row>
    <row r="788" spans="1:4" x14ac:dyDescent="0.25">
      <c r="A788" s="176" t="s">
        <v>2251</v>
      </c>
      <c r="B788" s="176" t="s">
        <v>2252</v>
      </c>
      <c r="C788" s="176" t="s">
        <v>115</v>
      </c>
      <c r="D788" s="177">
        <v>281.12</v>
      </c>
    </row>
    <row r="789" spans="1:4" x14ac:dyDescent="0.25">
      <c r="A789" s="176" t="s">
        <v>2253</v>
      </c>
      <c r="B789" s="176" t="s">
        <v>2252</v>
      </c>
      <c r="C789" s="176" t="s">
        <v>115</v>
      </c>
      <c r="D789" s="177">
        <v>263.42</v>
      </c>
    </row>
    <row r="790" spans="1:4" x14ac:dyDescent="0.25">
      <c r="A790" s="176" t="s">
        <v>2254</v>
      </c>
      <c r="B790" s="176" t="s">
        <v>2255</v>
      </c>
      <c r="C790" s="176" t="s">
        <v>2150</v>
      </c>
      <c r="D790" s="177">
        <v>3090.34</v>
      </c>
    </row>
    <row r="791" spans="1:4" x14ac:dyDescent="0.25">
      <c r="A791" s="176" t="s">
        <v>2256</v>
      </c>
      <c r="B791" s="176" t="s">
        <v>2255</v>
      </c>
      <c r="C791" s="176" t="s">
        <v>2150</v>
      </c>
      <c r="D791" s="177">
        <v>2890.82</v>
      </c>
    </row>
    <row r="792" spans="1:4" x14ac:dyDescent="0.25">
      <c r="A792" s="176" t="s">
        <v>2257</v>
      </c>
      <c r="B792" s="176" t="s">
        <v>2258</v>
      </c>
      <c r="C792" s="176" t="s">
        <v>2150</v>
      </c>
      <c r="D792" s="177">
        <v>1856.8</v>
      </c>
    </row>
    <row r="793" spans="1:4" x14ac:dyDescent="0.25">
      <c r="A793" s="176" t="s">
        <v>2259</v>
      </c>
      <c r="B793" s="176" t="s">
        <v>2258</v>
      </c>
      <c r="C793" s="176" t="s">
        <v>2150</v>
      </c>
      <c r="D793" s="177">
        <v>1736.92</v>
      </c>
    </row>
    <row r="794" spans="1:4" x14ac:dyDescent="0.25">
      <c r="A794" s="176" t="s">
        <v>2260</v>
      </c>
      <c r="B794" s="176" t="s">
        <v>2261</v>
      </c>
      <c r="C794" s="176" t="s">
        <v>2150</v>
      </c>
      <c r="D794" s="177">
        <v>2168.4299999999998</v>
      </c>
    </row>
    <row r="795" spans="1:4" x14ac:dyDescent="0.25">
      <c r="A795" s="176" t="s">
        <v>2262</v>
      </c>
      <c r="B795" s="176" t="s">
        <v>2261</v>
      </c>
      <c r="C795" s="176" t="s">
        <v>2150</v>
      </c>
      <c r="D795" s="177">
        <v>2028.43</v>
      </c>
    </row>
    <row r="796" spans="1:4" x14ac:dyDescent="0.25">
      <c r="A796" s="176" t="s">
        <v>2263</v>
      </c>
      <c r="B796" s="176" t="s">
        <v>2264</v>
      </c>
      <c r="C796" s="176" t="s">
        <v>2150</v>
      </c>
      <c r="D796" s="177">
        <v>1298.46</v>
      </c>
    </row>
    <row r="797" spans="1:4" x14ac:dyDescent="0.25">
      <c r="A797" s="176" t="s">
        <v>2265</v>
      </c>
      <c r="B797" s="176" t="s">
        <v>2264</v>
      </c>
      <c r="C797" s="176" t="s">
        <v>2150</v>
      </c>
      <c r="D797" s="177">
        <v>1214.6300000000001</v>
      </c>
    </row>
    <row r="798" spans="1:4" x14ac:dyDescent="0.25">
      <c r="A798" s="176" t="s">
        <v>2266</v>
      </c>
      <c r="B798" s="176" t="s">
        <v>2267</v>
      </c>
      <c r="C798" s="176" t="s">
        <v>2150</v>
      </c>
      <c r="D798" s="177">
        <v>2472.27</v>
      </c>
    </row>
    <row r="799" spans="1:4" x14ac:dyDescent="0.25">
      <c r="A799" s="176" t="s">
        <v>2268</v>
      </c>
      <c r="B799" s="176" t="s">
        <v>2267</v>
      </c>
      <c r="C799" s="176" t="s">
        <v>2150</v>
      </c>
      <c r="D799" s="177">
        <v>2312.66</v>
      </c>
    </row>
    <row r="800" spans="1:4" x14ac:dyDescent="0.25">
      <c r="A800" s="176" t="s">
        <v>2269</v>
      </c>
      <c r="B800" s="176" t="s">
        <v>2270</v>
      </c>
      <c r="C800" s="176" t="s">
        <v>2150</v>
      </c>
      <c r="D800" s="177">
        <v>1485.44</v>
      </c>
    </row>
    <row r="801" spans="1:4" x14ac:dyDescent="0.25">
      <c r="A801" s="176" t="s">
        <v>2271</v>
      </c>
      <c r="B801" s="176" t="s">
        <v>2270</v>
      </c>
      <c r="C801" s="176" t="s">
        <v>2150</v>
      </c>
      <c r="D801" s="177">
        <v>1389.54</v>
      </c>
    </row>
    <row r="802" spans="1:4" x14ac:dyDescent="0.25">
      <c r="A802" s="176" t="s">
        <v>2272</v>
      </c>
      <c r="B802" s="176" t="s">
        <v>2273</v>
      </c>
      <c r="C802" s="176" t="s">
        <v>2150</v>
      </c>
      <c r="D802" s="177">
        <v>1734.74</v>
      </c>
    </row>
    <row r="803" spans="1:4" x14ac:dyDescent="0.25">
      <c r="A803" s="176" t="s">
        <v>2274</v>
      </c>
      <c r="B803" s="176" t="s">
        <v>2273</v>
      </c>
      <c r="C803" s="176" t="s">
        <v>2150</v>
      </c>
      <c r="D803" s="177">
        <v>1622.74</v>
      </c>
    </row>
    <row r="804" spans="1:4" x14ac:dyDescent="0.25">
      <c r="A804" s="176" t="s">
        <v>2275</v>
      </c>
      <c r="B804" s="176" t="s">
        <v>2276</v>
      </c>
      <c r="C804" s="176" t="s">
        <v>2150</v>
      </c>
      <c r="D804" s="177">
        <v>1038.77</v>
      </c>
    </row>
    <row r="805" spans="1:4" x14ac:dyDescent="0.25">
      <c r="A805" s="176" t="s">
        <v>2277</v>
      </c>
      <c r="B805" s="176" t="s">
        <v>2276</v>
      </c>
      <c r="C805" s="176" t="s">
        <v>2150</v>
      </c>
      <c r="D805" s="177">
        <v>971.7</v>
      </c>
    </row>
    <row r="806" spans="1:4" x14ac:dyDescent="0.25">
      <c r="A806" s="176" t="s">
        <v>2278</v>
      </c>
      <c r="B806" s="176" t="s">
        <v>2279</v>
      </c>
      <c r="C806" s="176" t="s">
        <v>2150</v>
      </c>
      <c r="D806" s="177">
        <v>2102.44</v>
      </c>
    </row>
    <row r="807" spans="1:4" x14ac:dyDescent="0.25">
      <c r="A807" s="176" t="s">
        <v>2280</v>
      </c>
      <c r="B807" s="176" t="s">
        <v>2279</v>
      </c>
      <c r="C807" s="176" t="s">
        <v>2150</v>
      </c>
      <c r="D807" s="177">
        <v>1962.42</v>
      </c>
    </row>
    <row r="808" spans="1:4" x14ac:dyDescent="0.25">
      <c r="A808" s="176" t="s">
        <v>2281</v>
      </c>
      <c r="B808" s="176" t="s">
        <v>2282</v>
      </c>
      <c r="C808" s="176" t="s">
        <v>2150</v>
      </c>
      <c r="D808" s="177">
        <v>1471.71</v>
      </c>
    </row>
    <row r="809" spans="1:4" x14ac:dyDescent="0.25">
      <c r="A809" s="176" t="s">
        <v>2283</v>
      </c>
      <c r="B809" s="176" t="s">
        <v>2282</v>
      </c>
      <c r="C809" s="176" t="s">
        <v>2150</v>
      </c>
      <c r="D809" s="177">
        <v>1373.69</v>
      </c>
    </row>
    <row r="810" spans="1:4" x14ac:dyDescent="0.25">
      <c r="A810" s="176" t="s">
        <v>2284</v>
      </c>
      <c r="B810" s="176" t="s">
        <v>2285</v>
      </c>
      <c r="C810" s="176" t="s">
        <v>2150</v>
      </c>
      <c r="D810" s="177">
        <v>1051.22</v>
      </c>
    </row>
    <row r="811" spans="1:4" x14ac:dyDescent="0.25">
      <c r="A811" s="176" t="s">
        <v>2286</v>
      </c>
      <c r="B811" s="176" t="s">
        <v>2285</v>
      </c>
      <c r="C811" s="176" t="s">
        <v>2150</v>
      </c>
      <c r="D811" s="177">
        <v>981.21</v>
      </c>
    </row>
    <row r="812" spans="1:4" x14ac:dyDescent="0.25">
      <c r="A812" s="176" t="s">
        <v>2287</v>
      </c>
      <c r="B812" s="176" t="s">
        <v>2288</v>
      </c>
      <c r="C812" s="176" t="s">
        <v>83</v>
      </c>
      <c r="D812" s="177">
        <v>3.87</v>
      </c>
    </row>
    <row r="813" spans="1:4" x14ac:dyDescent="0.25">
      <c r="A813" s="176" t="s">
        <v>2289</v>
      </c>
      <c r="B813" s="176" t="s">
        <v>2288</v>
      </c>
      <c r="C813" s="176" t="s">
        <v>83</v>
      </c>
      <c r="D813" s="177">
        <v>3.61</v>
      </c>
    </row>
    <row r="814" spans="1:4" x14ac:dyDescent="0.25">
      <c r="A814" s="176" t="s">
        <v>2290</v>
      </c>
      <c r="B814" s="176" t="s">
        <v>2291</v>
      </c>
      <c r="C814" s="176" t="s">
        <v>83</v>
      </c>
      <c r="D814" s="177">
        <v>2.7</v>
      </c>
    </row>
    <row r="815" spans="1:4" x14ac:dyDescent="0.25">
      <c r="A815" s="176" t="s">
        <v>2292</v>
      </c>
      <c r="B815" s="176" t="s">
        <v>2291</v>
      </c>
      <c r="C815" s="176" t="s">
        <v>83</v>
      </c>
      <c r="D815" s="177">
        <v>2.52</v>
      </c>
    </row>
    <row r="816" spans="1:4" x14ac:dyDescent="0.25">
      <c r="A816" s="176" t="s">
        <v>2293</v>
      </c>
      <c r="B816" s="176" t="s">
        <v>2294</v>
      </c>
      <c r="C816" s="176" t="s">
        <v>83</v>
      </c>
      <c r="D816" s="177">
        <v>3.4</v>
      </c>
    </row>
    <row r="817" spans="1:4" x14ac:dyDescent="0.25">
      <c r="A817" s="176" t="s">
        <v>2295</v>
      </c>
      <c r="B817" s="176" t="s">
        <v>2294</v>
      </c>
      <c r="C817" s="176" t="s">
        <v>83</v>
      </c>
      <c r="D817" s="177">
        <v>3.17</v>
      </c>
    </row>
    <row r="818" spans="1:4" x14ac:dyDescent="0.25">
      <c r="A818" s="176" t="s">
        <v>2296</v>
      </c>
      <c r="B818" s="176" t="s">
        <v>2297</v>
      </c>
      <c r="C818" s="176" t="s">
        <v>83</v>
      </c>
      <c r="D818" s="177">
        <v>2.04</v>
      </c>
    </row>
    <row r="819" spans="1:4" x14ac:dyDescent="0.25">
      <c r="A819" s="176" t="s">
        <v>2298</v>
      </c>
      <c r="B819" s="176" t="s">
        <v>2297</v>
      </c>
      <c r="C819" s="176" t="s">
        <v>83</v>
      </c>
      <c r="D819" s="177">
        <v>1.91</v>
      </c>
    </row>
    <row r="820" spans="1:4" x14ac:dyDescent="0.25">
      <c r="A820" s="176" t="s">
        <v>2299</v>
      </c>
      <c r="B820" s="176" t="s">
        <v>2300</v>
      </c>
      <c r="C820" s="176" t="s">
        <v>322</v>
      </c>
      <c r="D820" s="177">
        <v>4.21</v>
      </c>
    </row>
    <row r="821" spans="1:4" x14ac:dyDescent="0.25">
      <c r="A821" s="176" t="s">
        <v>2301</v>
      </c>
      <c r="B821" s="176" t="s">
        <v>2300</v>
      </c>
      <c r="C821" s="176" t="s">
        <v>322</v>
      </c>
      <c r="D821" s="177">
        <v>3.97</v>
      </c>
    </row>
    <row r="822" spans="1:4" x14ac:dyDescent="0.25">
      <c r="A822" s="176" t="s">
        <v>2302</v>
      </c>
      <c r="B822" s="176" t="s">
        <v>2303</v>
      </c>
      <c r="C822" s="176" t="s">
        <v>322</v>
      </c>
      <c r="D822" s="177">
        <v>6.68</v>
      </c>
    </row>
    <row r="823" spans="1:4" x14ac:dyDescent="0.25">
      <c r="A823" s="176" t="s">
        <v>2304</v>
      </c>
      <c r="B823" s="176" t="s">
        <v>2303</v>
      </c>
      <c r="C823" s="176" t="s">
        <v>322</v>
      </c>
      <c r="D823" s="177">
        <v>6.31</v>
      </c>
    </row>
    <row r="824" spans="1:4" x14ac:dyDescent="0.25">
      <c r="A824" s="176" t="s">
        <v>2305</v>
      </c>
      <c r="B824" s="176" t="s">
        <v>2306</v>
      </c>
      <c r="C824" s="176" t="s">
        <v>2150</v>
      </c>
      <c r="D824" s="177">
        <v>9.06</v>
      </c>
    </row>
    <row r="825" spans="1:4" x14ac:dyDescent="0.25">
      <c r="A825" s="176" t="s">
        <v>2307</v>
      </c>
      <c r="B825" s="176" t="s">
        <v>2306</v>
      </c>
      <c r="C825" s="176" t="s">
        <v>2150</v>
      </c>
      <c r="D825" s="177">
        <v>8.61</v>
      </c>
    </row>
    <row r="826" spans="1:4" x14ac:dyDescent="0.25">
      <c r="A826" s="176" t="s">
        <v>2308</v>
      </c>
      <c r="B826" s="176" t="s">
        <v>2309</v>
      </c>
      <c r="C826" s="176" t="s">
        <v>115</v>
      </c>
      <c r="D826" s="177">
        <v>9209.14</v>
      </c>
    </row>
    <row r="827" spans="1:4" x14ac:dyDescent="0.25">
      <c r="A827" s="176" t="s">
        <v>2310</v>
      </c>
      <c r="B827" s="176" t="s">
        <v>2309</v>
      </c>
      <c r="C827" s="176" t="s">
        <v>115</v>
      </c>
      <c r="D827" s="177">
        <v>8718.77</v>
      </c>
    </row>
    <row r="828" spans="1:4" x14ac:dyDescent="0.25">
      <c r="A828" s="176" t="s">
        <v>2311</v>
      </c>
      <c r="B828" s="176" t="s">
        <v>2312</v>
      </c>
      <c r="C828" s="176" t="s">
        <v>322</v>
      </c>
      <c r="D828" s="177">
        <v>2.97</v>
      </c>
    </row>
    <row r="829" spans="1:4" x14ac:dyDescent="0.25">
      <c r="A829" s="176" t="s">
        <v>2313</v>
      </c>
      <c r="B829" s="176" t="s">
        <v>2312</v>
      </c>
      <c r="C829" s="176" t="s">
        <v>322</v>
      </c>
      <c r="D829" s="177">
        <v>2.81</v>
      </c>
    </row>
    <row r="830" spans="1:4" x14ac:dyDescent="0.25">
      <c r="A830" s="176" t="s">
        <v>2314</v>
      </c>
      <c r="B830" s="176" t="s">
        <v>2315</v>
      </c>
      <c r="C830" s="176" t="s">
        <v>322</v>
      </c>
      <c r="D830" s="177">
        <v>2.0499999999999998</v>
      </c>
    </row>
    <row r="831" spans="1:4" x14ac:dyDescent="0.25">
      <c r="A831" s="176" t="s">
        <v>2316</v>
      </c>
      <c r="B831" s="176" t="s">
        <v>2315</v>
      </c>
      <c r="C831" s="176" t="s">
        <v>322</v>
      </c>
      <c r="D831" s="177">
        <v>1.94</v>
      </c>
    </row>
    <row r="832" spans="1:4" x14ac:dyDescent="0.25">
      <c r="A832" s="176" t="s">
        <v>2317</v>
      </c>
      <c r="B832" s="176" t="s">
        <v>2318</v>
      </c>
      <c r="C832" s="176" t="s">
        <v>115</v>
      </c>
      <c r="D832" s="177">
        <v>8281.56</v>
      </c>
    </row>
    <row r="833" spans="1:4" x14ac:dyDescent="0.25">
      <c r="A833" s="176" t="s">
        <v>2319</v>
      </c>
      <c r="B833" s="176" t="s">
        <v>2318</v>
      </c>
      <c r="C833" s="176" t="s">
        <v>115</v>
      </c>
      <c r="D833" s="177">
        <v>7841.12</v>
      </c>
    </row>
    <row r="834" spans="1:4" x14ac:dyDescent="0.25">
      <c r="A834" s="176" t="s">
        <v>2320</v>
      </c>
      <c r="B834" s="176" t="s">
        <v>2321</v>
      </c>
      <c r="C834" s="176" t="s">
        <v>322</v>
      </c>
      <c r="D834" s="177">
        <v>4.05</v>
      </c>
    </row>
    <row r="835" spans="1:4" x14ac:dyDescent="0.25">
      <c r="A835" s="176" t="s">
        <v>2322</v>
      </c>
      <c r="B835" s="176" t="s">
        <v>2321</v>
      </c>
      <c r="C835" s="176" t="s">
        <v>322</v>
      </c>
      <c r="D835" s="177">
        <v>3.84</v>
      </c>
    </row>
    <row r="836" spans="1:4" x14ac:dyDescent="0.25">
      <c r="A836" s="176" t="s">
        <v>2323</v>
      </c>
      <c r="B836" s="176" t="s">
        <v>2324</v>
      </c>
      <c r="C836" s="176" t="s">
        <v>322</v>
      </c>
      <c r="D836" s="177">
        <v>3.31</v>
      </c>
    </row>
    <row r="837" spans="1:4" x14ac:dyDescent="0.25">
      <c r="A837" s="176" t="s">
        <v>2325</v>
      </c>
      <c r="B837" s="176" t="s">
        <v>2324</v>
      </c>
      <c r="C837" s="176" t="s">
        <v>322</v>
      </c>
      <c r="D837" s="177">
        <v>3.13</v>
      </c>
    </row>
    <row r="838" spans="1:4" x14ac:dyDescent="0.25">
      <c r="A838" s="176" t="s">
        <v>2326</v>
      </c>
      <c r="B838" s="176" t="s">
        <v>2327</v>
      </c>
      <c r="C838" s="176" t="s">
        <v>2213</v>
      </c>
      <c r="D838" s="177">
        <v>9209.14</v>
      </c>
    </row>
    <row r="839" spans="1:4" x14ac:dyDescent="0.25">
      <c r="A839" s="176" t="s">
        <v>2328</v>
      </c>
      <c r="B839" s="176" t="s">
        <v>2327</v>
      </c>
      <c r="C839" s="176" t="s">
        <v>2213</v>
      </c>
      <c r="D839" s="177">
        <v>8718.77</v>
      </c>
    </row>
    <row r="840" spans="1:4" x14ac:dyDescent="0.25">
      <c r="A840" s="176" t="s">
        <v>2329</v>
      </c>
      <c r="B840" s="176" t="s">
        <v>2330</v>
      </c>
      <c r="C840" s="176" t="s">
        <v>2213</v>
      </c>
      <c r="D840" s="177">
        <v>7670.32</v>
      </c>
    </row>
    <row r="841" spans="1:4" x14ac:dyDescent="0.25">
      <c r="A841" s="176" t="s">
        <v>2331</v>
      </c>
      <c r="B841" s="176" t="s">
        <v>2330</v>
      </c>
      <c r="C841" s="176" t="s">
        <v>2213</v>
      </c>
      <c r="D841" s="177">
        <v>7261.89</v>
      </c>
    </row>
    <row r="842" spans="1:4" x14ac:dyDescent="0.25">
      <c r="A842" s="176" t="s">
        <v>2332</v>
      </c>
      <c r="B842" s="176" t="s">
        <v>2333</v>
      </c>
      <c r="C842" s="176" t="s">
        <v>2213</v>
      </c>
      <c r="D842" s="177">
        <v>5676.69</v>
      </c>
    </row>
    <row r="843" spans="1:4" x14ac:dyDescent="0.25">
      <c r="A843" s="176" t="s">
        <v>2334</v>
      </c>
      <c r="B843" s="176" t="s">
        <v>2333</v>
      </c>
      <c r="C843" s="176" t="s">
        <v>2213</v>
      </c>
      <c r="D843" s="177">
        <v>5416.28</v>
      </c>
    </row>
    <row r="844" spans="1:4" x14ac:dyDescent="0.25">
      <c r="A844" s="176" t="s">
        <v>2335</v>
      </c>
      <c r="B844" s="176" t="s">
        <v>2336</v>
      </c>
      <c r="C844" s="176" t="s">
        <v>115</v>
      </c>
      <c r="D844" s="177">
        <v>2.31</v>
      </c>
    </row>
    <row r="845" spans="1:4" x14ac:dyDescent="0.25">
      <c r="A845" s="176" t="s">
        <v>2337</v>
      </c>
      <c r="B845" s="176" t="s">
        <v>2336</v>
      </c>
      <c r="C845" s="176" t="s">
        <v>115</v>
      </c>
      <c r="D845" s="177">
        <v>2.15</v>
      </c>
    </row>
    <row r="846" spans="1:4" x14ac:dyDescent="0.25">
      <c r="A846" s="176" t="s">
        <v>2338</v>
      </c>
      <c r="B846" s="176" t="s">
        <v>2339</v>
      </c>
      <c r="C846" s="176" t="s">
        <v>322</v>
      </c>
      <c r="D846" s="177">
        <v>2.08</v>
      </c>
    </row>
    <row r="847" spans="1:4" x14ac:dyDescent="0.25">
      <c r="A847" s="176" t="s">
        <v>2340</v>
      </c>
      <c r="B847" s="176" t="s">
        <v>2339</v>
      </c>
      <c r="C847" s="176" t="s">
        <v>322</v>
      </c>
      <c r="D847" s="177">
        <v>1.98</v>
      </c>
    </row>
    <row r="848" spans="1:4" x14ac:dyDescent="0.25">
      <c r="A848" s="176" t="s">
        <v>2341</v>
      </c>
      <c r="B848" s="176" t="s">
        <v>2342</v>
      </c>
      <c r="C848" s="176" t="s">
        <v>83</v>
      </c>
      <c r="D848" s="177">
        <v>12.83</v>
      </c>
    </row>
    <row r="849" spans="1:4" x14ac:dyDescent="0.25">
      <c r="A849" s="176" t="s">
        <v>2343</v>
      </c>
      <c r="B849" s="176" t="s">
        <v>2342</v>
      </c>
      <c r="C849" s="176" t="s">
        <v>83</v>
      </c>
      <c r="D849" s="177">
        <v>12.09</v>
      </c>
    </row>
    <row r="850" spans="1:4" x14ac:dyDescent="0.25">
      <c r="A850" s="176" t="s">
        <v>2344</v>
      </c>
      <c r="B850" s="176" t="s">
        <v>2345</v>
      </c>
      <c r="C850" s="176" t="s">
        <v>83</v>
      </c>
      <c r="D850" s="177">
        <v>17.399999999999999</v>
      </c>
    </row>
    <row r="851" spans="1:4" x14ac:dyDescent="0.25">
      <c r="A851" s="176" t="s">
        <v>2346</v>
      </c>
      <c r="B851" s="176" t="s">
        <v>2345</v>
      </c>
      <c r="C851" s="176" t="s">
        <v>83</v>
      </c>
      <c r="D851" s="177">
        <v>16.41</v>
      </c>
    </row>
    <row r="852" spans="1:4" x14ac:dyDescent="0.25">
      <c r="A852" s="176" t="s">
        <v>2347</v>
      </c>
      <c r="B852" s="176" t="s">
        <v>2348</v>
      </c>
      <c r="C852" s="176" t="s">
        <v>115</v>
      </c>
      <c r="D852" s="177">
        <v>91.99</v>
      </c>
    </row>
    <row r="853" spans="1:4" x14ac:dyDescent="0.25">
      <c r="A853" s="176" t="s">
        <v>2349</v>
      </c>
      <c r="B853" s="176" t="s">
        <v>2348</v>
      </c>
      <c r="C853" s="176" t="s">
        <v>115</v>
      </c>
      <c r="D853" s="177">
        <v>86.88</v>
      </c>
    </row>
    <row r="854" spans="1:4" x14ac:dyDescent="0.25">
      <c r="A854" s="176" t="s">
        <v>2350</v>
      </c>
      <c r="B854" s="176" t="s">
        <v>2351</v>
      </c>
      <c r="C854" s="176" t="s">
        <v>83</v>
      </c>
      <c r="D854" s="177">
        <v>23.01</v>
      </c>
    </row>
    <row r="855" spans="1:4" x14ac:dyDescent="0.25">
      <c r="A855" s="176" t="s">
        <v>2352</v>
      </c>
      <c r="B855" s="176" t="s">
        <v>2351</v>
      </c>
      <c r="C855" s="176" t="s">
        <v>83</v>
      </c>
      <c r="D855" s="177">
        <v>21.73</v>
      </c>
    </row>
    <row r="856" spans="1:4" x14ac:dyDescent="0.25">
      <c r="A856" s="176" t="s">
        <v>2353</v>
      </c>
      <c r="B856" s="176" t="s">
        <v>2354</v>
      </c>
      <c r="C856" s="176" t="s">
        <v>83</v>
      </c>
      <c r="D856" s="177">
        <v>31.06</v>
      </c>
    </row>
    <row r="857" spans="1:4" x14ac:dyDescent="0.25">
      <c r="A857" s="176" t="s">
        <v>2355</v>
      </c>
      <c r="B857" s="176" t="s">
        <v>2354</v>
      </c>
      <c r="C857" s="176" t="s">
        <v>83</v>
      </c>
      <c r="D857" s="177">
        <v>29.34</v>
      </c>
    </row>
    <row r="858" spans="1:4" x14ac:dyDescent="0.25">
      <c r="A858" s="176" t="s">
        <v>2356</v>
      </c>
      <c r="B858" s="176" t="s">
        <v>2357</v>
      </c>
      <c r="C858" s="176" t="s">
        <v>322</v>
      </c>
      <c r="D858" s="177">
        <v>0.35</v>
      </c>
    </row>
    <row r="859" spans="1:4" x14ac:dyDescent="0.25">
      <c r="A859" s="176" t="s">
        <v>2358</v>
      </c>
      <c r="B859" s="176" t="s">
        <v>2357</v>
      </c>
      <c r="C859" s="176" t="s">
        <v>322</v>
      </c>
      <c r="D859" s="177">
        <v>0.34</v>
      </c>
    </row>
    <row r="860" spans="1:4" x14ac:dyDescent="0.25">
      <c r="A860" s="176" t="s">
        <v>2359</v>
      </c>
      <c r="B860" s="176" t="s">
        <v>2360</v>
      </c>
      <c r="C860" s="176" t="s">
        <v>115</v>
      </c>
      <c r="D860" s="177">
        <v>10708.4</v>
      </c>
    </row>
    <row r="861" spans="1:4" x14ac:dyDescent="0.25">
      <c r="A861" s="176" t="s">
        <v>2361</v>
      </c>
      <c r="B861" s="176" t="s">
        <v>2360</v>
      </c>
      <c r="C861" s="176" t="s">
        <v>115</v>
      </c>
      <c r="D861" s="177">
        <v>10138.07</v>
      </c>
    </row>
    <row r="862" spans="1:4" x14ac:dyDescent="0.25">
      <c r="A862" s="176" t="s">
        <v>2362</v>
      </c>
      <c r="B862" s="176" t="s">
        <v>2363</v>
      </c>
      <c r="C862" s="176" t="s">
        <v>115</v>
      </c>
      <c r="D862" s="177">
        <v>11607.47</v>
      </c>
    </row>
    <row r="863" spans="1:4" x14ac:dyDescent="0.25">
      <c r="A863" s="176" t="s">
        <v>2364</v>
      </c>
      <c r="B863" s="176" t="s">
        <v>2363</v>
      </c>
      <c r="C863" s="176" t="s">
        <v>115</v>
      </c>
      <c r="D863" s="177">
        <v>10989.24</v>
      </c>
    </row>
    <row r="864" spans="1:4" x14ac:dyDescent="0.25">
      <c r="A864" s="176" t="s">
        <v>2365</v>
      </c>
      <c r="B864" s="176" t="s">
        <v>2366</v>
      </c>
      <c r="C864" s="176" t="s">
        <v>115</v>
      </c>
      <c r="D864" s="177">
        <v>12875.21</v>
      </c>
    </row>
    <row r="865" spans="1:4" x14ac:dyDescent="0.25">
      <c r="A865" s="176" t="s">
        <v>2367</v>
      </c>
      <c r="B865" s="176" t="s">
        <v>2366</v>
      </c>
      <c r="C865" s="176" t="s">
        <v>115</v>
      </c>
      <c r="D865" s="177">
        <v>12189.48</v>
      </c>
    </row>
    <row r="866" spans="1:4" x14ac:dyDescent="0.25">
      <c r="A866" s="176" t="s">
        <v>2368</v>
      </c>
      <c r="B866" s="176" t="s">
        <v>2369</v>
      </c>
      <c r="C866" s="176" t="s">
        <v>115</v>
      </c>
      <c r="D866" s="177">
        <v>8566.7199999999993</v>
      </c>
    </row>
    <row r="867" spans="1:4" x14ac:dyDescent="0.25">
      <c r="A867" s="176" t="s">
        <v>2370</v>
      </c>
      <c r="B867" s="176" t="s">
        <v>2369</v>
      </c>
      <c r="C867" s="176" t="s">
        <v>115</v>
      </c>
      <c r="D867" s="177">
        <v>8110.45</v>
      </c>
    </row>
    <row r="868" spans="1:4" x14ac:dyDescent="0.25">
      <c r="A868" s="176" t="s">
        <v>2371</v>
      </c>
      <c r="B868" s="176" t="s">
        <v>2372</v>
      </c>
      <c r="C868" s="176" t="s">
        <v>115</v>
      </c>
      <c r="D868" s="177">
        <v>9286.2999999999993</v>
      </c>
    </row>
    <row r="869" spans="1:4" x14ac:dyDescent="0.25">
      <c r="A869" s="176" t="s">
        <v>2373</v>
      </c>
      <c r="B869" s="176" t="s">
        <v>2372</v>
      </c>
      <c r="C869" s="176" t="s">
        <v>115</v>
      </c>
      <c r="D869" s="177">
        <v>8791.7099999999991</v>
      </c>
    </row>
    <row r="870" spans="1:4" x14ac:dyDescent="0.25">
      <c r="A870" s="176" t="s">
        <v>2374</v>
      </c>
      <c r="B870" s="176" t="s">
        <v>2375</v>
      </c>
      <c r="C870" s="176" t="s">
        <v>115</v>
      </c>
      <c r="D870" s="177">
        <v>10708.4</v>
      </c>
    </row>
    <row r="871" spans="1:4" x14ac:dyDescent="0.25">
      <c r="A871" s="176" t="s">
        <v>2376</v>
      </c>
      <c r="B871" s="176" t="s">
        <v>2375</v>
      </c>
      <c r="C871" s="176" t="s">
        <v>115</v>
      </c>
      <c r="D871" s="177">
        <v>10138.07</v>
      </c>
    </row>
    <row r="872" spans="1:4" x14ac:dyDescent="0.25">
      <c r="A872" s="176" t="s">
        <v>2377</v>
      </c>
      <c r="B872" s="176" t="s">
        <v>2378</v>
      </c>
      <c r="C872" s="176" t="s">
        <v>115</v>
      </c>
      <c r="D872" s="177">
        <v>8566.7199999999993</v>
      </c>
    </row>
    <row r="873" spans="1:4" x14ac:dyDescent="0.25">
      <c r="A873" s="176" t="s">
        <v>2379</v>
      </c>
      <c r="B873" s="176" t="s">
        <v>2378</v>
      </c>
      <c r="C873" s="176" t="s">
        <v>115</v>
      </c>
      <c r="D873" s="177">
        <v>8110.45</v>
      </c>
    </row>
    <row r="874" spans="1:4" x14ac:dyDescent="0.25">
      <c r="A874" s="176" t="s">
        <v>2380</v>
      </c>
      <c r="B874" s="176" t="s">
        <v>2381</v>
      </c>
      <c r="C874" s="176" t="s">
        <v>115</v>
      </c>
      <c r="D874" s="177">
        <v>9286.2999999999993</v>
      </c>
    </row>
    <row r="875" spans="1:4" x14ac:dyDescent="0.25">
      <c r="A875" s="176" t="s">
        <v>2382</v>
      </c>
      <c r="B875" s="176" t="s">
        <v>2381</v>
      </c>
      <c r="C875" s="176" t="s">
        <v>115</v>
      </c>
      <c r="D875" s="177">
        <v>8791.7099999999991</v>
      </c>
    </row>
    <row r="876" spans="1:4" x14ac:dyDescent="0.25">
      <c r="A876" s="176" t="s">
        <v>2383</v>
      </c>
      <c r="B876" s="176" t="s">
        <v>2384</v>
      </c>
      <c r="C876" s="176" t="s">
        <v>115</v>
      </c>
      <c r="D876" s="177">
        <v>10708.4</v>
      </c>
    </row>
    <row r="877" spans="1:4" x14ac:dyDescent="0.25">
      <c r="A877" s="176" t="s">
        <v>2385</v>
      </c>
      <c r="B877" s="176" t="s">
        <v>2384</v>
      </c>
      <c r="C877" s="176" t="s">
        <v>115</v>
      </c>
      <c r="D877" s="177">
        <v>10138.07</v>
      </c>
    </row>
    <row r="878" spans="1:4" x14ac:dyDescent="0.25">
      <c r="A878" s="176" t="s">
        <v>2386</v>
      </c>
      <c r="B878" s="176" t="s">
        <v>2387</v>
      </c>
      <c r="C878" s="176" t="s">
        <v>115</v>
      </c>
      <c r="D878" s="177">
        <v>6423.8</v>
      </c>
    </row>
    <row r="879" spans="1:4" x14ac:dyDescent="0.25">
      <c r="A879" s="176" t="s">
        <v>2388</v>
      </c>
      <c r="B879" s="176" t="s">
        <v>2387</v>
      </c>
      <c r="C879" s="176" t="s">
        <v>115</v>
      </c>
      <c r="D879" s="177">
        <v>6081.67</v>
      </c>
    </row>
    <row r="880" spans="1:4" x14ac:dyDescent="0.25">
      <c r="A880" s="176" t="s">
        <v>2389</v>
      </c>
      <c r="B880" s="176" t="s">
        <v>2390</v>
      </c>
      <c r="C880" s="176" t="s">
        <v>115</v>
      </c>
      <c r="D880" s="177">
        <v>6963.37</v>
      </c>
    </row>
    <row r="881" spans="1:4" x14ac:dyDescent="0.25">
      <c r="A881" s="176" t="s">
        <v>2391</v>
      </c>
      <c r="B881" s="176" t="s">
        <v>2390</v>
      </c>
      <c r="C881" s="176" t="s">
        <v>115</v>
      </c>
      <c r="D881" s="177">
        <v>6592.5</v>
      </c>
    </row>
    <row r="882" spans="1:4" x14ac:dyDescent="0.25">
      <c r="A882" s="176" t="s">
        <v>2392</v>
      </c>
      <c r="B882" s="176" t="s">
        <v>2393</v>
      </c>
      <c r="C882" s="176" t="s">
        <v>115</v>
      </c>
      <c r="D882" s="177">
        <v>8566.7199999999993</v>
      </c>
    </row>
    <row r="883" spans="1:4" x14ac:dyDescent="0.25">
      <c r="A883" s="176" t="s">
        <v>2394</v>
      </c>
      <c r="B883" s="176" t="s">
        <v>2393</v>
      </c>
      <c r="C883" s="176" t="s">
        <v>115</v>
      </c>
      <c r="D883" s="177">
        <v>8110.45</v>
      </c>
    </row>
    <row r="884" spans="1:4" x14ac:dyDescent="0.25">
      <c r="A884" s="176" t="s">
        <v>2395</v>
      </c>
      <c r="B884" s="176" t="s">
        <v>2396</v>
      </c>
      <c r="C884" s="176" t="s">
        <v>115</v>
      </c>
      <c r="D884" s="177">
        <v>12875.21</v>
      </c>
    </row>
    <row r="885" spans="1:4" x14ac:dyDescent="0.25">
      <c r="A885" s="176" t="s">
        <v>2397</v>
      </c>
      <c r="B885" s="176" t="s">
        <v>2396</v>
      </c>
      <c r="C885" s="176" t="s">
        <v>115</v>
      </c>
      <c r="D885" s="177">
        <v>12189.48</v>
      </c>
    </row>
    <row r="886" spans="1:4" x14ac:dyDescent="0.25">
      <c r="A886" s="176" t="s">
        <v>2398</v>
      </c>
      <c r="B886" s="176" t="s">
        <v>2399</v>
      </c>
      <c r="C886" s="176" t="s">
        <v>115</v>
      </c>
      <c r="D886" s="177">
        <v>13905.22</v>
      </c>
    </row>
    <row r="887" spans="1:4" x14ac:dyDescent="0.25">
      <c r="A887" s="176" t="s">
        <v>2400</v>
      </c>
      <c r="B887" s="176" t="s">
        <v>2399</v>
      </c>
      <c r="C887" s="176" t="s">
        <v>115</v>
      </c>
      <c r="D887" s="177">
        <v>13164.63</v>
      </c>
    </row>
    <row r="888" spans="1:4" x14ac:dyDescent="0.25">
      <c r="A888" s="176" t="s">
        <v>2401</v>
      </c>
      <c r="B888" s="176" t="s">
        <v>2402</v>
      </c>
      <c r="C888" s="176" t="s">
        <v>115</v>
      </c>
      <c r="D888" s="177">
        <v>15010.61</v>
      </c>
    </row>
    <row r="889" spans="1:4" x14ac:dyDescent="0.25">
      <c r="A889" s="176" t="s">
        <v>2403</v>
      </c>
      <c r="B889" s="176" t="s">
        <v>2402</v>
      </c>
      <c r="C889" s="176" t="s">
        <v>115</v>
      </c>
      <c r="D889" s="177">
        <v>14211.14</v>
      </c>
    </row>
    <row r="890" spans="1:4" x14ac:dyDescent="0.25">
      <c r="A890" s="176" t="s">
        <v>2404</v>
      </c>
      <c r="B890" s="176" t="s">
        <v>2405</v>
      </c>
      <c r="C890" s="176" t="s">
        <v>115</v>
      </c>
      <c r="D890" s="177">
        <v>10708.4</v>
      </c>
    </row>
    <row r="891" spans="1:4" x14ac:dyDescent="0.25">
      <c r="A891" s="176" t="s">
        <v>2406</v>
      </c>
      <c r="B891" s="176" t="s">
        <v>2405</v>
      </c>
      <c r="C891" s="176" t="s">
        <v>115</v>
      </c>
      <c r="D891" s="177">
        <v>10138.07</v>
      </c>
    </row>
    <row r="892" spans="1:4" x14ac:dyDescent="0.25">
      <c r="A892" s="176" t="s">
        <v>2407</v>
      </c>
      <c r="B892" s="176" t="s">
        <v>2408</v>
      </c>
      <c r="C892" s="176" t="s">
        <v>115</v>
      </c>
      <c r="D892" s="177">
        <v>11607.47</v>
      </c>
    </row>
    <row r="893" spans="1:4" x14ac:dyDescent="0.25">
      <c r="A893" s="176" t="s">
        <v>2409</v>
      </c>
      <c r="B893" s="176" t="s">
        <v>2408</v>
      </c>
      <c r="C893" s="176" t="s">
        <v>115</v>
      </c>
      <c r="D893" s="177">
        <v>10989.24</v>
      </c>
    </row>
    <row r="894" spans="1:4" x14ac:dyDescent="0.25">
      <c r="A894" s="176" t="s">
        <v>2410</v>
      </c>
      <c r="B894" s="176" t="s">
        <v>2411</v>
      </c>
      <c r="C894" s="176" t="s">
        <v>115</v>
      </c>
      <c r="D894" s="177">
        <v>12875.21</v>
      </c>
    </row>
    <row r="895" spans="1:4" x14ac:dyDescent="0.25">
      <c r="A895" s="176" t="s">
        <v>2412</v>
      </c>
      <c r="B895" s="176" t="s">
        <v>2411</v>
      </c>
      <c r="C895" s="176" t="s">
        <v>115</v>
      </c>
      <c r="D895" s="177">
        <v>12189.48</v>
      </c>
    </row>
    <row r="896" spans="1:4" x14ac:dyDescent="0.25">
      <c r="A896" s="176" t="s">
        <v>2413</v>
      </c>
      <c r="B896" s="176" t="s">
        <v>2414</v>
      </c>
      <c r="C896" s="176" t="s">
        <v>115</v>
      </c>
      <c r="D896" s="177">
        <v>10708.4</v>
      </c>
    </row>
    <row r="897" spans="1:4" x14ac:dyDescent="0.25">
      <c r="A897" s="176" t="s">
        <v>2415</v>
      </c>
      <c r="B897" s="176" t="s">
        <v>2414</v>
      </c>
      <c r="C897" s="176" t="s">
        <v>115</v>
      </c>
      <c r="D897" s="177">
        <v>10138.07</v>
      </c>
    </row>
    <row r="898" spans="1:4" x14ac:dyDescent="0.25">
      <c r="A898" s="176" t="s">
        <v>2416</v>
      </c>
      <c r="B898" s="176" t="s">
        <v>2417</v>
      </c>
      <c r="C898" s="176" t="s">
        <v>115</v>
      </c>
      <c r="D898" s="177">
        <v>11607.47</v>
      </c>
    </row>
    <row r="899" spans="1:4" x14ac:dyDescent="0.25">
      <c r="A899" s="176" t="s">
        <v>2418</v>
      </c>
      <c r="B899" s="176" t="s">
        <v>2417</v>
      </c>
      <c r="C899" s="176" t="s">
        <v>115</v>
      </c>
      <c r="D899" s="177">
        <v>10989.24</v>
      </c>
    </row>
    <row r="900" spans="1:4" x14ac:dyDescent="0.25">
      <c r="A900" s="176" t="s">
        <v>2419</v>
      </c>
      <c r="B900" s="176" t="s">
        <v>2420</v>
      </c>
      <c r="C900" s="176" t="s">
        <v>115</v>
      </c>
      <c r="D900" s="177">
        <v>12875.21</v>
      </c>
    </row>
    <row r="901" spans="1:4" x14ac:dyDescent="0.25">
      <c r="A901" s="176" t="s">
        <v>2421</v>
      </c>
      <c r="B901" s="176" t="s">
        <v>2420</v>
      </c>
      <c r="C901" s="176" t="s">
        <v>115</v>
      </c>
      <c r="D901" s="177">
        <v>12189.48</v>
      </c>
    </row>
    <row r="902" spans="1:4" x14ac:dyDescent="0.25">
      <c r="A902" s="176" t="s">
        <v>2422</v>
      </c>
      <c r="B902" s="176" t="s">
        <v>2423</v>
      </c>
      <c r="C902" s="176" t="s">
        <v>115</v>
      </c>
      <c r="D902" s="177">
        <v>8566.7199999999993</v>
      </c>
    </row>
    <row r="903" spans="1:4" x14ac:dyDescent="0.25">
      <c r="A903" s="176" t="s">
        <v>2424</v>
      </c>
      <c r="B903" s="176" t="s">
        <v>2423</v>
      </c>
      <c r="C903" s="176" t="s">
        <v>115</v>
      </c>
      <c r="D903" s="177">
        <v>8110.45</v>
      </c>
    </row>
    <row r="904" spans="1:4" x14ac:dyDescent="0.25">
      <c r="A904" s="176" t="s">
        <v>2425</v>
      </c>
      <c r="B904" s="176" t="s">
        <v>2426</v>
      </c>
      <c r="C904" s="176" t="s">
        <v>115</v>
      </c>
      <c r="D904" s="177">
        <v>9286.2999999999993</v>
      </c>
    </row>
    <row r="905" spans="1:4" x14ac:dyDescent="0.25">
      <c r="A905" s="176" t="s">
        <v>2427</v>
      </c>
      <c r="B905" s="176" t="s">
        <v>2426</v>
      </c>
      <c r="C905" s="176" t="s">
        <v>115</v>
      </c>
      <c r="D905" s="177">
        <v>8791.7099999999991</v>
      </c>
    </row>
    <row r="906" spans="1:4" x14ac:dyDescent="0.25">
      <c r="A906" s="176" t="s">
        <v>2428</v>
      </c>
      <c r="B906" s="176" t="s">
        <v>2429</v>
      </c>
      <c r="C906" s="176" t="s">
        <v>115</v>
      </c>
      <c r="D906" s="177">
        <v>10708.4</v>
      </c>
    </row>
    <row r="907" spans="1:4" x14ac:dyDescent="0.25">
      <c r="A907" s="176" t="s">
        <v>2430</v>
      </c>
      <c r="B907" s="176" t="s">
        <v>2429</v>
      </c>
      <c r="C907" s="176" t="s">
        <v>115</v>
      </c>
      <c r="D907" s="177">
        <v>10138.07</v>
      </c>
    </row>
    <row r="908" spans="1:4" x14ac:dyDescent="0.25">
      <c r="A908" s="176" t="s">
        <v>2431</v>
      </c>
      <c r="B908" s="176" t="s">
        <v>2432</v>
      </c>
      <c r="C908" s="176" t="s">
        <v>115</v>
      </c>
      <c r="D908" s="177">
        <v>15010.61</v>
      </c>
    </row>
    <row r="909" spans="1:4" x14ac:dyDescent="0.25">
      <c r="A909" s="176" t="s">
        <v>2433</v>
      </c>
      <c r="B909" s="176" t="s">
        <v>2432</v>
      </c>
      <c r="C909" s="176" t="s">
        <v>115</v>
      </c>
      <c r="D909" s="177">
        <v>14211.14</v>
      </c>
    </row>
    <row r="910" spans="1:4" x14ac:dyDescent="0.25">
      <c r="A910" s="176" t="s">
        <v>2434</v>
      </c>
      <c r="B910" s="176" t="s">
        <v>2435</v>
      </c>
      <c r="C910" s="176" t="s">
        <v>115</v>
      </c>
      <c r="D910" s="177">
        <v>16211.43</v>
      </c>
    </row>
    <row r="911" spans="1:4" x14ac:dyDescent="0.25">
      <c r="A911" s="176" t="s">
        <v>2436</v>
      </c>
      <c r="B911" s="176" t="s">
        <v>2435</v>
      </c>
      <c r="C911" s="176" t="s">
        <v>115</v>
      </c>
      <c r="D911" s="177">
        <v>15348.01</v>
      </c>
    </row>
    <row r="912" spans="1:4" x14ac:dyDescent="0.25">
      <c r="A912" s="176" t="s">
        <v>2437</v>
      </c>
      <c r="B912" s="176" t="s">
        <v>2438</v>
      </c>
      <c r="C912" s="176" t="s">
        <v>115</v>
      </c>
      <c r="D912" s="177">
        <v>17508.310000000001</v>
      </c>
    </row>
    <row r="913" spans="1:4" x14ac:dyDescent="0.25">
      <c r="A913" s="176" t="s">
        <v>2439</v>
      </c>
      <c r="B913" s="176" t="s">
        <v>2438</v>
      </c>
      <c r="C913" s="176" t="s">
        <v>115</v>
      </c>
      <c r="D913" s="177">
        <v>16575.82</v>
      </c>
    </row>
    <row r="914" spans="1:4" x14ac:dyDescent="0.25">
      <c r="A914" s="176" t="s">
        <v>2440</v>
      </c>
      <c r="B914" s="176" t="s">
        <v>2441</v>
      </c>
      <c r="C914" s="176" t="s">
        <v>115</v>
      </c>
      <c r="D914" s="177">
        <v>12875.21</v>
      </c>
    </row>
    <row r="915" spans="1:4" x14ac:dyDescent="0.25">
      <c r="A915" s="176" t="s">
        <v>2442</v>
      </c>
      <c r="B915" s="176" t="s">
        <v>2441</v>
      </c>
      <c r="C915" s="176" t="s">
        <v>115</v>
      </c>
      <c r="D915" s="177">
        <v>12189.48</v>
      </c>
    </row>
    <row r="916" spans="1:4" x14ac:dyDescent="0.25">
      <c r="A916" s="176" t="s">
        <v>2443</v>
      </c>
      <c r="B916" s="176" t="s">
        <v>2444</v>
      </c>
      <c r="C916" s="176" t="s">
        <v>115</v>
      </c>
      <c r="D916" s="177">
        <v>13905.22</v>
      </c>
    </row>
    <row r="917" spans="1:4" x14ac:dyDescent="0.25">
      <c r="A917" s="176" t="s">
        <v>2445</v>
      </c>
      <c r="B917" s="176" t="s">
        <v>2444</v>
      </c>
      <c r="C917" s="176" t="s">
        <v>115</v>
      </c>
      <c r="D917" s="177">
        <v>13164.63</v>
      </c>
    </row>
    <row r="918" spans="1:4" x14ac:dyDescent="0.25">
      <c r="A918" s="176" t="s">
        <v>2446</v>
      </c>
      <c r="B918" s="176" t="s">
        <v>2447</v>
      </c>
      <c r="C918" s="176" t="s">
        <v>115</v>
      </c>
      <c r="D918" s="177">
        <v>15010.61</v>
      </c>
    </row>
    <row r="919" spans="1:4" x14ac:dyDescent="0.25">
      <c r="A919" s="176" t="s">
        <v>2448</v>
      </c>
      <c r="B919" s="176" t="s">
        <v>2447</v>
      </c>
      <c r="C919" s="176" t="s">
        <v>115</v>
      </c>
      <c r="D919" s="177">
        <v>14211.14</v>
      </c>
    </row>
    <row r="920" spans="1:4" x14ac:dyDescent="0.25">
      <c r="A920" s="176" t="s">
        <v>2449</v>
      </c>
      <c r="B920" s="176" t="s">
        <v>2450</v>
      </c>
      <c r="C920" s="176" t="s">
        <v>115</v>
      </c>
      <c r="D920" s="177">
        <v>12875.21</v>
      </c>
    </row>
    <row r="921" spans="1:4" x14ac:dyDescent="0.25">
      <c r="A921" s="176" t="s">
        <v>2451</v>
      </c>
      <c r="B921" s="176" t="s">
        <v>2450</v>
      </c>
      <c r="C921" s="176" t="s">
        <v>115</v>
      </c>
      <c r="D921" s="177">
        <v>12189.48</v>
      </c>
    </row>
    <row r="922" spans="1:4" x14ac:dyDescent="0.25">
      <c r="A922" s="176" t="s">
        <v>2452</v>
      </c>
      <c r="B922" s="176" t="s">
        <v>2453</v>
      </c>
      <c r="C922" s="176" t="s">
        <v>115</v>
      </c>
      <c r="D922" s="177">
        <v>13905.22</v>
      </c>
    </row>
    <row r="923" spans="1:4" x14ac:dyDescent="0.25">
      <c r="A923" s="176" t="s">
        <v>2454</v>
      </c>
      <c r="B923" s="176" t="s">
        <v>2453</v>
      </c>
      <c r="C923" s="176" t="s">
        <v>115</v>
      </c>
      <c r="D923" s="177">
        <v>13164.63</v>
      </c>
    </row>
    <row r="924" spans="1:4" x14ac:dyDescent="0.25">
      <c r="A924" s="176" t="s">
        <v>2455</v>
      </c>
      <c r="B924" s="176" t="s">
        <v>2456</v>
      </c>
      <c r="C924" s="176" t="s">
        <v>115</v>
      </c>
      <c r="D924" s="177">
        <v>15010.61</v>
      </c>
    </row>
    <row r="925" spans="1:4" x14ac:dyDescent="0.25">
      <c r="A925" s="176" t="s">
        <v>2457</v>
      </c>
      <c r="B925" s="176" t="s">
        <v>2456</v>
      </c>
      <c r="C925" s="176" t="s">
        <v>115</v>
      </c>
      <c r="D925" s="177">
        <v>14211.14</v>
      </c>
    </row>
    <row r="926" spans="1:4" x14ac:dyDescent="0.25">
      <c r="A926" s="176" t="s">
        <v>2458</v>
      </c>
      <c r="B926" s="176" t="s">
        <v>2459</v>
      </c>
      <c r="C926" s="176" t="s">
        <v>115</v>
      </c>
      <c r="D926" s="177">
        <v>10708.4</v>
      </c>
    </row>
    <row r="927" spans="1:4" x14ac:dyDescent="0.25">
      <c r="A927" s="176" t="s">
        <v>2460</v>
      </c>
      <c r="B927" s="176" t="s">
        <v>2459</v>
      </c>
      <c r="C927" s="176" t="s">
        <v>115</v>
      </c>
      <c r="D927" s="177">
        <v>10138.07</v>
      </c>
    </row>
    <row r="928" spans="1:4" x14ac:dyDescent="0.25">
      <c r="A928" s="176" t="s">
        <v>2461</v>
      </c>
      <c r="B928" s="176" t="s">
        <v>2462</v>
      </c>
      <c r="C928" s="176" t="s">
        <v>115</v>
      </c>
      <c r="D928" s="177">
        <v>11607.47</v>
      </c>
    </row>
    <row r="929" spans="1:4" x14ac:dyDescent="0.25">
      <c r="A929" s="176" t="s">
        <v>2463</v>
      </c>
      <c r="B929" s="176" t="s">
        <v>2462</v>
      </c>
      <c r="C929" s="176" t="s">
        <v>115</v>
      </c>
      <c r="D929" s="177">
        <v>10989.24</v>
      </c>
    </row>
    <row r="930" spans="1:4" x14ac:dyDescent="0.25">
      <c r="A930" s="176" t="s">
        <v>2464</v>
      </c>
      <c r="B930" s="176" t="s">
        <v>2465</v>
      </c>
      <c r="C930" s="176" t="s">
        <v>115</v>
      </c>
      <c r="D930" s="177">
        <v>12875.21</v>
      </c>
    </row>
    <row r="931" spans="1:4" x14ac:dyDescent="0.25">
      <c r="A931" s="176" t="s">
        <v>2466</v>
      </c>
      <c r="B931" s="176" t="s">
        <v>2465</v>
      </c>
      <c r="C931" s="176" t="s">
        <v>115</v>
      </c>
      <c r="D931" s="177">
        <v>12189.48</v>
      </c>
    </row>
    <row r="932" spans="1:4" x14ac:dyDescent="0.25">
      <c r="A932" s="176" t="s">
        <v>2467</v>
      </c>
      <c r="B932" s="176" t="s">
        <v>2468</v>
      </c>
      <c r="C932" s="176" t="s">
        <v>2150</v>
      </c>
      <c r="D932" s="177">
        <v>38198.21</v>
      </c>
    </row>
    <row r="933" spans="1:4" x14ac:dyDescent="0.25">
      <c r="A933" s="176" t="s">
        <v>2469</v>
      </c>
      <c r="B933" s="176" t="s">
        <v>2468</v>
      </c>
      <c r="C933" s="176" t="s">
        <v>2150</v>
      </c>
      <c r="D933" s="177">
        <v>36140.019999999997</v>
      </c>
    </row>
    <row r="934" spans="1:4" x14ac:dyDescent="0.25">
      <c r="A934" s="176" t="s">
        <v>2470</v>
      </c>
      <c r="B934" s="176" t="s">
        <v>2471</v>
      </c>
      <c r="C934" s="176" t="s">
        <v>2150</v>
      </c>
      <c r="D934" s="177">
        <v>21050.3</v>
      </c>
    </row>
    <row r="935" spans="1:4" x14ac:dyDescent="0.25">
      <c r="A935" s="176" t="s">
        <v>2472</v>
      </c>
      <c r="B935" s="176" t="s">
        <v>2471</v>
      </c>
      <c r="C935" s="176" t="s">
        <v>2150</v>
      </c>
      <c r="D935" s="177">
        <v>19941.509999999998</v>
      </c>
    </row>
    <row r="936" spans="1:4" x14ac:dyDescent="0.25">
      <c r="A936" s="176" t="s">
        <v>2473</v>
      </c>
      <c r="B936" s="176" t="s">
        <v>2474</v>
      </c>
      <c r="C936" s="176" t="s">
        <v>2150</v>
      </c>
      <c r="D936" s="177">
        <v>26854.02</v>
      </c>
    </row>
    <row r="937" spans="1:4" x14ac:dyDescent="0.25">
      <c r="A937" s="176" t="s">
        <v>2475</v>
      </c>
      <c r="B937" s="176" t="s">
        <v>2474</v>
      </c>
      <c r="C937" s="176" t="s">
        <v>2150</v>
      </c>
      <c r="D937" s="177">
        <v>25428.97</v>
      </c>
    </row>
    <row r="938" spans="1:4" x14ac:dyDescent="0.25">
      <c r="A938" s="176" t="s">
        <v>2476</v>
      </c>
      <c r="B938" s="176" t="s">
        <v>2477</v>
      </c>
      <c r="C938" s="176" t="s">
        <v>2150</v>
      </c>
      <c r="D938" s="177">
        <v>15482.74</v>
      </c>
    </row>
    <row r="939" spans="1:4" x14ac:dyDescent="0.25">
      <c r="A939" s="176" t="s">
        <v>2478</v>
      </c>
      <c r="B939" s="176" t="s">
        <v>2477</v>
      </c>
      <c r="C939" s="176" t="s">
        <v>2150</v>
      </c>
      <c r="D939" s="177">
        <v>14695.23</v>
      </c>
    </row>
    <row r="940" spans="1:4" x14ac:dyDescent="0.25">
      <c r="A940" s="176" t="s">
        <v>2479</v>
      </c>
      <c r="B940" s="176" t="s">
        <v>2480</v>
      </c>
      <c r="C940" s="176" t="s">
        <v>2150</v>
      </c>
      <c r="D940" s="177">
        <v>17163.12</v>
      </c>
    </row>
    <row r="941" spans="1:4" x14ac:dyDescent="0.25">
      <c r="A941" s="176" t="s">
        <v>2481</v>
      </c>
      <c r="B941" s="176" t="s">
        <v>2480</v>
      </c>
      <c r="C941" s="176" t="s">
        <v>2150</v>
      </c>
      <c r="D941" s="177">
        <v>16337.81</v>
      </c>
    </row>
    <row r="942" spans="1:4" x14ac:dyDescent="0.25">
      <c r="A942" s="176" t="s">
        <v>2482</v>
      </c>
      <c r="B942" s="176" t="s">
        <v>2483</v>
      </c>
      <c r="C942" s="176" t="s">
        <v>2150</v>
      </c>
      <c r="D942" s="177">
        <v>15256.11</v>
      </c>
    </row>
    <row r="943" spans="1:4" x14ac:dyDescent="0.25">
      <c r="A943" s="176" t="s">
        <v>2484</v>
      </c>
      <c r="B943" s="176" t="s">
        <v>2483</v>
      </c>
      <c r="C943" s="176" t="s">
        <v>2150</v>
      </c>
      <c r="D943" s="177">
        <v>14522.49</v>
      </c>
    </row>
    <row r="944" spans="1:4" x14ac:dyDescent="0.25">
      <c r="A944" s="176" t="s">
        <v>1127</v>
      </c>
      <c r="B944" s="176" t="s">
        <v>20</v>
      </c>
      <c r="C944" s="176" t="s">
        <v>322</v>
      </c>
      <c r="D944" s="177">
        <v>4.05</v>
      </c>
    </row>
    <row r="945" spans="1:4" x14ac:dyDescent="0.25">
      <c r="A945" s="176" t="s">
        <v>2485</v>
      </c>
      <c r="B945" s="176" t="s">
        <v>20</v>
      </c>
      <c r="C945" s="176" t="s">
        <v>322</v>
      </c>
      <c r="D945" s="177">
        <v>3.87</v>
      </c>
    </row>
    <row r="946" spans="1:4" x14ac:dyDescent="0.25">
      <c r="A946" s="176" t="s">
        <v>2486</v>
      </c>
      <c r="B946" s="176" t="s">
        <v>2487</v>
      </c>
      <c r="C946" s="176" t="s">
        <v>83</v>
      </c>
      <c r="D946" s="177">
        <v>27.7</v>
      </c>
    </row>
    <row r="947" spans="1:4" x14ac:dyDescent="0.25">
      <c r="A947" s="176" t="s">
        <v>2488</v>
      </c>
      <c r="B947" s="176" t="s">
        <v>2487</v>
      </c>
      <c r="C947" s="176" t="s">
        <v>83</v>
      </c>
      <c r="D947" s="177">
        <v>26.48</v>
      </c>
    </row>
    <row r="948" spans="1:4" x14ac:dyDescent="0.25">
      <c r="A948" s="176" t="s">
        <v>2489</v>
      </c>
      <c r="B948" s="176" t="s">
        <v>2490</v>
      </c>
      <c r="C948" s="176" t="s">
        <v>322</v>
      </c>
      <c r="D948" s="177">
        <v>7.42</v>
      </c>
    </row>
    <row r="949" spans="1:4" x14ac:dyDescent="0.25">
      <c r="A949" s="176" t="s">
        <v>2491</v>
      </c>
      <c r="B949" s="176" t="s">
        <v>2490</v>
      </c>
      <c r="C949" s="176" t="s">
        <v>322</v>
      </c>
      <c r="D949" s="177">
        <v>6.95</v>
      </c>
    </row>
    <row r="950" spans="1:4" x14ac:dyDescent="0.25">
      <c r="A950" s="176" t="s">
        <v>2492</v>
      </c>
      <c r="B950" s="176" t="s">
        <v>2493</v>
      </c>
      <c r="C950" s="176" t="s">
        <v>322</v>
      </c>
      <c r="D950" s="177">
        <v>2.37</v>
      </c>
    </row>
    <row r="951" spans="1:4" x14ac:dyDescent="0.25">
      <c r="A951" s="176" t="s">
        <v>2494</v>
      </c>
      <c r="B951" s="176" t="s">
        <v>2493</v>
      </c>
      <c r="C951" s="176" t="s">
        <v>322</v>
      </c>
      <c r="D951" s="177">
        <v>2.23</v>
      </c>
    </row>
    <row r="952" spans="1:4" x14ac:dyDescent="0.25">
      <c r="A952" s="176" t="s">
        <v>2495</v>
      </c>
      <c r="B952" s="176" t="s">
        <v>2496</v>
      </c>
      <c r="C952" s="176" t="s">
        <v>322</v>
      </c>
      <c r="D952" s="177">
        <v>0.97</v>
      </c>
    </row>
    <row r="953" spans="1:4" x14ac:dyDescent="0.25">
      <c r="A953" s="176" t="s">
        <v>2497</v>
      </c>
      <c r="B953" s="176" t="s">
        <v>2496</v>
      </c>
      <c r="C953" s="176" t="s">
        <v>322</v>
      </c>
      <c r="D953" s="177">
        <v>0.91</v>
      </c>
    </row>
    <row r="954" spans="1:4" x14ac:dyDescent="0.25">
      <c r="A954" s="176" t="s">
        <v>2498</v>
      </c>
      <c r="B954" s="176" t="s">
        <v>2499</v>
      </c>
      <c r="C954" s="176" t="s">
        <v>115</v>
      </c>
      <c r="D954" s="177">
        <v>8.19</v>
      </c>
    </row>
    <row r="955" spans="1:4" x14ac:dyDescent="0.25">
      <c r="A955" s="176" t="s">
        <v>2500</v>
      </c>
      <c r="B955" s="176" t="s">
        <v>2499</v>
      </c>
      <c r="C955" s="176" t="s">
        <v>115</v>
      </c>
      <c r="D955" s="177">
        <v>7.64</v>
      </c>
    </row>
    <row r="956" spans="1:4" x14ac:dyDescent="0.25">
      <c r="A956" s="176" t="s">
        <v>2501</v>
      </c>
      <c r="B956" s="176" t="s">
        <v>2502</v>
      </c>
      <c r="C956" s="176" t="s">
        <v>115</v>
      </c>
      <c r="D956" s="177">
        <v>95.83</v>
      </c>
    </row>
    <row r="957" spans="1:4" x14ac:dyDescent="0.25">
      <c r="A957" s="176" t="s">
        <v>2503</v>
      </c>
      <c r="B957" s="176" t="s">
        <v>2502</v>
      </c>
      <c r="C957" s="176" t="s">
        <v>115</v>
      </c>
      <c r="D957" s="177">
        <v>94.02</v>
      </c>
    </row>
    <row r="958" spans="1:4" x14ac:dyDescent="0.25">
      <c r="A958" s="176" t="s">
        <v>2504</v>
      </c>
      <c r="B958" s="176" t="s">
        <v>2505</v>
      </c>
      <c r="C958" s="176" t="s">
        <v>115</v>
      </c>
      <c r="D958" s="177">
        <v>84.1</v>
      </c>
    </row>
    <row r="959" spans="1:4" x14ac:dyDescent="0.25">
      <c r="A959" s="176" t="s">
        <v>2506</v>
      </c>
      <c r="B959" s="176" t="s">
        <v>2505</v>
      </c>
      <c r="C959" s="176" t="s">
        <v>115</v>
      </c>
      <c r="D959" s="177">
        <v>82.29</v>
      </c>
    </row>
    <row r="960" spans="1:4" x14ac:dyDescent="0.25">
      <c r="A960" s="176" t="s">
        <v>2507</v>
      </c>
      <c r="B960" s="176" t="s">
        <v>2508</v>
      </c>
      <c r="C960" s="176" t="s">
        <v>115</v>
      </c>
      <c r="D960" s="177">
        <v>193.4</v>
      </c>
    </row>
    <row r="961" spans="1:4" x14ac:dyDescent="0.25">
      <c r="A961" s="176" t="s">
        <v>2509</v>
      </c>
      <c r="B961" s="176" t="s">
        <v>2508</v>
      </c>
      <c r="C961" s="176" t="s">
        <v>115</v>
      </c>
      <c r="D961" s="177">
        <v>188.2</v>
      </c>
    </row>
    <row r="962" spans="1:4" x14ac:dyDescent="0.25">
      <c r="A962" s="176" t="s">
        <v>2510</v>
      </c>
      <c r="B962" s="176" t="s">
        <v>2511</v>
      </c>
      <c r="C962" s="176" t="s">
        <v>115</v>
      </c>
      <c r="D962" s="177">
        <v>281.05</v>
      </c>
    </row>
    <row r="963" spans="1:4" x14ac:dyDescent="0.25">
      <c r="A963" s="176" t="s">
        <v>2512</v>
      </c>
      <c r="B963" s="176" t="s">
        <v>2511</v>
      </c>
      <c r="C963" s="176" t="s">
        <v>115</v>
      </c>
      <c r="D963" s="177">
        <v>274.58</v>
      </c>
    </row>
    <row r="964" spans="1:4" x14ac:dyDescent="0.25">
      <c r="A964" s="176" t="s">
        <v>2513</v>
      </c>
      <c r="B964" s="176" t="s">
        <v>2514</v>
      </c>
      <c r="C964" s="176" t="s">
        <v>115</v>
      </c>
      <c r="D964" s="177">
        <v>269.32</v>
      </c>
    </row>
    <row r="965" spans="1:4" x14ac:dyDescent="0.25">
      <c r="A965" s="176" t="s">
        <v>2515</v>
      </c>
      <c r="B965" s="176" t="s">
        <v>2514</v>
      </c>
      <c r="C965" s="176" t="s">
        <v>115</v>
      </c>
      <c r="D965" s="177">
        <v>262.85000000000002</v>
      </c>
    </row>
    <row r="966" spans="1:4" x14ac:dyDescent="0.25">
      <c r="A966" s="176" t="s">
        <v>2516</v>
      </c>
      <c r="B966" s="176" t="s">
        <v>2517</v>
      </c>
      <c r="C966" s="176" t="s">
        <v>115</v>
      </c>
      <c r="D966" s="177">
        <v>215.84</v>
      </c>
    </row>
    <row r="967" spans="1:4" x14ac:dyDescent="0.25">
      <c r="A967" s="176" t="s">
        <v>2518</v>
      </c>
      <c r="B967" s="176" t="s">
        <v>2517</v>
      </c>
      <c r="C967" s="176" t="s">
        <v>115</v>
      </c>
      <c r="D967" s="177">
        <v>210.03</v>
      </c>
    </row>
    <row r="968" spans="1:4" x14ac:dyDescent="0.25">
      <c r="A968" s="176" t="s">
        <v>2519</v>
      </c>
      <c r="B968" s="176" t="s">
        <v>2520</v>
      </c>
      <c r="C968" s="176" t="s">
        <v>115</v>
      </c>
      <c r="D968" s="177">
        <v>303.49</v>
      </c>
    </row>
    <row r="969" spans="1:4" x14ac:dyDescent="0.25">
      <c r="A969" s="176" t="s">
        <v>2521</v>
      </c>
      <c r="B969" s="176" t="s">
        <v>2520</v>
      </c>
      <c r="C969" s="176" t="s">
        <v>115</v>
      </c>
      <c r="D969" s="177">
        <v>296.41000000000003</v>
      </c>
    </row>
    <row r="970" spans="1:4" x14ac:dyDescent="0.25">
      <c r="A970" s="176" t="s">
        <v>2522</v>
      </c>
      <c r="B970" s="176" t="s">
        <v>2523</v>
      </c>
      <c r="C970" s="176" t="s">
        <v>115</v>
      </c>
      <c r="D970" s="177">
        <v>291.76</v>
      </c>
    </row>
    <row r="971" spans="1:4" x14ac:dyDescent="0.25">
      <c r="A971" s="176" t="s">
        <v>2524</v>
      </c>
      <c r="B971" s="176" t="s">
        <v>2523</v>
      </c>
      <c r="C971" s="176" t="s">
        <v>115</v>
      </c>
      <c r="D971" s="177">
        <v>284.68</v>
      </c>
    </row>
    <row r="972" spans="1:4" x14ac:dyDescent="0.25">
      <c r="A972" s="176" t="s">
        <v>2525</v>
      </c>
      <c r="B972" s="176" t="s">
        <v>2526</v>
      </c>
      <c r="C972" s="176" t="s">
        <v>322</v>
      </c>
      <c r="D972" s="177">
        <v>101.21</v>
      </c>
    </row>
    <row r="973" spans="1:4" x14ac:dyDescent="0.25">
      <c r="A973" s="176" t="s">
        <v>2527</v>
      </c>
      <c r="B973" s="176" t="s">
        <v>2526</v>
      </c>
      <c r="C973" s="176" t="s">
        <v>322</v>
      </c>
      <c r="D973" s="177">
        <v>94.46</v>
      </c>
    </row>
    <row r="974" spans="1:4" x14ac:dyDescent="0.25">
      <c r="A974" s="176" t="s">
        <v>2528</v>
      </c>
      <c r="B974" s="176" t="s">
        <v>2529</v>
      </c>
      <c r="C974" s="176" t="s">
        <v>322</v>
      </c>
      <c r="D974" s="177">
        <v>92.44</v>
      </c>
    </row>
    <row r="975" spans="1:4" x14ac:dyDescent="0.25">
      <c r="A975" s="176" t="s">
        <v>2530</v>
      </c>
      <c r="B975" s="176" t="s">
        <v>2529</v>
      </c>
      <c r="C975" s="176" t="s">
        <v>322</v>
      </c>
      <c r="D975" s="177">
        <v>86.27</v>
      </c>
    </row>
    <row r="976" spans="1:4" x14ac:dyDescent="0.25">
      <c r="A976" s="176" t="s">
        <v>2531</v>
      </c>
      <c r="B976" s="176" t="s">
        <v>2532</v>
      </c>
      <c r="C976" s="176" t="s">
        <v>322</v>
      </c>
      <c r="D976" s="177">
        <v>87.22</v>
      </c>
    </row>
    <row r="977" spans="1:4" x14ac:dyDescent="0.25">
      <c r="A977" s="176" t="s">
        <v>2533</v>
      </c>
      <c r="B977" s="176" t="s">
        <v>2532</v>
      </c>
      <c r="C977" s="176" t="s">
        <v>322</v>
      </c>
      <c r="D977" s="177">
        <v>81.400000000000006</v>
      </c>
    </row>
    <row r="978" spans="1:4" x14ac:dyDescent="0.25">
      <c r="A978" s="176" t="s">
        <v>2534</v>
      </c>
      <c r="B978" s="176" t="s">
        <v>2535</v>
      </c>
      <c r="C978" s="176" t="s">
        <v>322</v>
      </c>
      <c r="D978" s="177">
        <v>110.35</v>
      </c>
    </row>
    <row r="979" spans="1:4" x14ac:dyDescent="0.25">
      <c r="A979" s="176" t="s">
        <v>2536</v>
      </c>
      <c r="B979" s="176" t="s">
        <v>2535</v>
      </c>
      <c r="C979" s="176" t="s">
        <v>322</v>
      </c>
      <c r="D979" s="177">
        <v>102.98</v>
      </c>
    </row>
    <row r="980" spans="1:4" x14ac:dyDescent="0.25">
      <c r="A980" s="176" t="s">
        <v>2537</v>
      </c>
      <c r="B980" s="176" t="s">
        <v>2538</v>
      </c>
      <c r="C980" s="176" t="s">
        <v>322</v>
      </c>
      <c r="D980" s="177">
        <v>96.89</v>
      </c>
    </row>
    <row r="981" spans="1:4" x14ac:dyDescent="0.25">
      <c r="A981" s="176" t="s">
        <v>2539</v>
      </c>
      <c r="B981" s="176" t="s">
        <v>2538</v>
      </c>
      <c r="C981" s="176" t="s">
        <v>322</v>
      </c>
      <c r="D981" s="177">
        <v>90.42</v>
      </c>
    </row>
    <row r="982" spans="1:4" x14ac:dyDescent="0.25">
      <c r="A982" s="176" t="s">
        <v>2540</v>
      </c>
      <c r="B982" s="176" t="s">
        <v>2541</v>
      </c>
      <c r="C982" s="176" t="s">
        <v>322</v>
      </c>
      <c r="D982" s="177">
        <v>83.34</v>
      </c>
    </row>
    <row r="983" spans="1:4" x14ac:dyDescent="0.25">
      <c r="A983" s="176" t="s">
        <v>2542</v>
      </c>
      <c r="B983" s="176" t="s">
        <v>2541</v>
      </c>
      <c r="C983" s="176" t="s">
        <v>322</v>
      </c>
      <c r="D983" s="177">
        <v>77.77</v>
      </c>
    </row>
    <row r="984" spans="1:4" x14ac:dyDescent="0.25">
      <c r="A984" s="176" t="s">
        <v>2543</v>
      </c>
      <c r="B984" s="176" t="s">
        <v>2544</v>
      </c>
      <c r="C984" s="176" t="s">
        <v>322</v>
      </c>
      <c r="D984" s="177">
        <v>253.14</v>
      </c>
    </row>
    <row r="985" spans="1:4" x14ac:dyDescent="0.25">
      <c r="A985" s="176" t="s">
        <v>2545</v>
      </c>
      <c r="B985" s="176" t="s">
        <v>2544</v>
      </c>
      <c r="C985" s="176" t="s">
        <v>322</v>
      </c>
      <c r="D985" s="177">
        <v>236.24</v>
      </c>
    </row>
    <row r="986" spans="1:4" x14ac:dyDescent="0.25">
      <c r="A986" s="176" t="s">
        <v>2546</v>
      </c>
      <c r="B986" s="176" t="s">
        <v>2547</v>
      </c>
      <c r="C986" s="176" t="s">
        <v>322</v>
      </c>
      <c r="D986" s="177">
        <v>231.27</v>
      </c>
    </row>
    <row r="987" spans="1:4" x14ac:dyDescent="0.25">
      <c r="A987" s="176" t="s">
        <v>2548</v>
      </c>
      <c r="B987" s="176" t="s">
        <v>2547</v>
      </c>
      <c r="C987" s="176" t="s">
        <v>322</v>
      </c>
      <c r="D987" s="177">
        <v>215.84</v>
      </c>
    </row>
    <row r="988" spans="1:4" x14ac:dyDescent="0.25">
      <c r="A988" s="176" t="s">
        <v>2549</v>
      </c>
      <c r="B988" s="176" t="s">
        <v>2550</v>
      </c>
      <c r="C988" s="176" t="s">
        <v>322</v>
      </c>
      <c r="D988" s="177">
        <v>218.08</v>
      </c>
    </row>
    <row r="989" spans="1:4" x14ac:dyDescent="0.25">
      <c r="A989" s="176" t="s">
        <v>2551</v>
      </c>
      <c r="B989" s="176" t="s">
        <v>2550</v>
      </c>
      <c r="C989" s="176" t="s">
        <v>322</v>
      </c>
      <c r="D989" s="177">
        <v>203.52</v>
      </c>
    </row>
    <row r="990" spans="1:4" x14ac:dyDescent="0.25">
      <c r="A990" s="176" t="s">
        <v>2552</v>
      </c>
      <c r="B990" s="176" t="s">
        <v>2553</v>
      </c>
      <c r="C990" s="176" t="s">
        <v>322</v>
      </c>
      <c r="D990" s="177">
        <v>79.75</v>
      </c>
    </row>
    <row r="991" spans="1:4" x14ac:dyDescent="0.25">
      <c r="A991" s="176" t="s">
        <v>2554</v>
      </c>
      <c r="B991" s="176" t="s">
        <v>2553</v>
      </c>
      <c r="C991" s="176" t="s">
        <v>322</v>
      </c>
      <c r="D991" s="177">
        <v>74.42</v>
      </c>
    </row>
    <row r="992" spans="1:4" x14ac:dyDescent="0.25">
      <c r="A992" s="176" t="s">
        <v>2555</v>
      </c>
      <c r="B992" s="176" t="s">
        <v>2556</v>
      </c>
      <c r="C992" s="176" t="s">
        <v>322</v>
      </c>
      <c r="D992" s="177">
        <v>70.94</v>
      </c>
    </row>
    <row r="993" spans="1:4" x14ac:dyDescent="0.25">
      <c r="A993" s="176" t="s">
        <v>2557</v>
      </c>
      <c r="B993" s="176" t="s">
        <v>2556</v>
      </c>
      <c r="C993" s="176" t="s">
        <v>322</v>
      </c>
      <c r="D993" s="177">
        <v>66.2</v>
      </c>
    </row>
    <row r="994" spans="1:4" x14ac:dyDescent="0.25">
      <c r="A994" s="176" t="s">
        <v>2558</v>
      </c>
      <c r="B994" s="176" t="s">
        <v>2559</v>
      </c>
      <c r="C994" s="176" t="s">
        <v>322</v>
      </c>
      <c r="D994" s="177">
        <v>56.15</v>
      </c>
    </row>
    <row r="995" spans="1:4" x14ac:dyDescent="0.25">
      <c r="A995" s="176" t="s">
        <v>2560</v>
      </c>
      <c r="B995" s="176" t="s">
        <v>2559</v>
      </c>
      <c r="C995" s="176" t="s">
        <v>322</v>
      </c>
      <c r="D995" s="177">
        <v>52.4</v>
      </c>
    </row>
    <row r="996" spans="1:4" x14ac:dyDescent="0.25">
      <c r="A996" s="176" t="s">
        <v>2561</v>
      </c>
      <c r="B996" s="176" t="s">
        <v>2562</v>
      </c>
      <c r="C996" s="176" t="s">
        <v>322</v>
      </c>
      <c r="D996" s="177">
        <v>199.44</v>
      </c>
    </row>
    <row r="997" spans="1:4" x14ac:dyDescent="0.25">
      <c r="A997" s="176" t="s">
        <v>2563</v>
      </c>
      <c r="B997" s="176" t="s">
        <v>2562</v>
      </c>
      <c r="C997" s="176" t="s">
        <v>322</v>
      </c>
      <c r="D997" s="177">
        <v>186.13</v>
      </c>
    </row>
    <row r="998" spans="1:4" x14ac:dyDescent="0.25">
      <c r="A998" s="176" t="s">
        <v>2564</v>
      </c>
      <c r="B998" s="176" t="s">
        <v>2565</v>
      </c>
      <c r="C998" s="176" t="s">
        <v>322</v>
      </c>
      <c r="D998" s="177">
        <v>177.41</v>
      </c>
    </row>
    <row r="999" spans="1:4" x14ac:dyDescent="0.25">
      <c r="A999" s="176" t="s">
        <v>2566</v>
      </c>
      <c r="B999" s="176" t="s">
        <v>2565</v>
      </c>
      <c r="C999" s="176" t="s">
        <v>322</v>
      </c>
      <c r="D999" s="177">
        <v>165.57</v>
      </c>
    </row>
    <row r="1000" spans="1:4" x14ac:dyDescent="0.25">
      <c r="A1000" s="176" t="s">
        <v>2567</v>
      </c>
      <c r="B1000" s="176" t="s">
        <v>2568</v>
      </c>
      <c r="C1000" s="176" t="s">
        <v>322</v>
      </c>
      <c r="D1000" s="177">
        <v>140.49</v>
      </c>
    </row>
    <row r="1001" spans="1:4" x14ac:dyDescent="0.25">
      <c r="A1001" s="176" t="s">
        <v>2569</v>
      </c>
      <c r="B1001" s="176" t="s">
        <v>2568</v>
      </c>
      <c r="C1001" s="176" t="s">
        <v>322</v>
      </c>
      <c r="D1001" s="177">
        <v>131.11000000000001</v>
      </c>
    </row>
    <row r="1002" spans="1:4" x14ac:dyDescent="0.25">
      <c r="A1002" s="176" t="s">
        <v>2570</v>
      </c>
      <c r="B1002" s="176" t="s">
        <v>2571</v>
      </c>
      <c r="C1002" s="176" t="s">
        <v>322</v>
      </c>
      <c r="D1002" s="177">
        <v>110.38</v>
      </c>
    </row>
    <row r="1003" spans="1:4" x14ac:dyDescent="0.25">
      <c r="A1003" s="176" t="s">
        <v>2572</v>
      </c>
      <c r="B1003" s="176" t="s">
        <v>2571</v>
      </c>
      <c r="C1003" s="176" t="s">
        <v>322</v>
      </c>
      <c r="D1003" s="177">
        <v>103.02</v>
      </c>
    </row>
    <row r="1004" spans="1:4" x14ac:dyDescent="0.25">
      <c r="A1004" s="176" t="s">
        <v>2573</v>
      </c>
      <c r="B1004" s="176" t="s">
        <v>2574</v>
      </c>
      <c r="C1004" s="176" t="s">
        <v>322</v>
      </c>
      <c r="D1004" s="177">
        <v>96.93</v>
      </c>
    </row>
    <row r="1005" spans="1:4" x14ac:dyDescent="0.25">
      <c r="A1005" s="176" t="s">
        <v>2575</v>
      </c>
      <c r="B1005" s="176" t="s">
        <v>2574</v>
      </c>
      <c r="C1005" s="176" t="s">
        <v>322</v>
      </c>
      <c r="D1005" s="177">
        <v>90.46</v>
      </c>
    </row>
    <row r="1006" spans="1:4" x14ac:dyDescent="0.25">
      <c r="A1006" s="176" t="s">
        <v>2576</v>
      </c>
      <c r="B1006" s="176" t="s">
        <v>2577</v>
      </c>
      <c r="C1006" s="176" t="s">
        <v>322</v>
      </c>
      <c r="D1006" s="177">
        <v>86.96</v>
      </c>
    </row>
    <row r="1007" spans="1:4" x14ac:dyDescent="0.25">
      <c r="A1007" s="176" t="s">
        <v>2578</v>
      </c>
      <c r="B1007" s="176" t="s">
        <v>2577</v>
      </c>
      <c r="C1007" s="176" t="s">
        <v>322</v>
      </c>
      <c r="D1007" s="177">
        <v>81.150000000000006</v>
      </c>
    </row>
    <row r="1008" spans="1:4" x14ac:dyDescent="0.25">
      <c r="A1008" s="176" t="s">
        <v>2579</v>
      </c>
      <c r="B1008" s="176" t="s">
        <v>2580</v>
      </c>
      <c r="C1008" s="176" t="s">
        <v>322</v>
      </c>
      <c r="D1008" s="177">
        <v>57.58</v>
      </c>
    </row>
    <row r="1009" spans="1:4" x14ac:dyDescent="0.25">
      <c r="A1009" s="176" t="s">
        <v>2581</v>
      </c>
      <c r="B1009" s="176" t="s">
        <v>2580</v>
      </c>
      <c r="C1009" s="176" t="s">
        <v>322</v>
      </c>
      <c r="D1009" s="177">
        <v>53.74</v>
      </c>
    </row>
    <row r="1010" spans="1:4" x14ac:dyDescent="0.25">
      <c r="A1010" s="176" t="s">
        <v>2582</v>
      </c>
      <c r="B1010" s="176" t="s">
        <v>2583</v>
      </c>
      <c r="C1010" s="176" t="s">
        <v>322</v>
      </c>
      <c r="D1010" s="177">
        <v>41.8</v>
      </c>
    </row>
    <row r="1011" spans="1:4" x14ac:dyDescent="0.25">
      <c r="A1011" s="176" t="s">
        <v>2584</v>
      </c>
      <c r="B1011" s="176" t="s">
        <v>2583</v>
      </c>
      <c r="C1011" s="176" t="s">
        <v>322</v>
      </c>
      <c r="D1011" s="177">
        <v>39.01</v>
      </c>
    </row>
    <row r="1012" spans="1:4" x14ac:dyDescent="0.25">
      <c r="A1012" s="176" t="s">
        <v>2585</v>
      </c>
      <c r="B1012" s="176" t="s">
        <v>2586</v>
      </c>
      <c r="C1012" s="176" t="s">
        <v>322</v>
      </c>
      <c r="D1012" s="177">
        <v>33.56</v>
      </c>
    </row>
    <row r="1013" spans="1:4" x14ac:dyDescent="0.25">
      <c r="A1013" s="176" t="s">
        <v>2587</v>
      </c>
      <c r="B1013" s="176" t="s">
        <v>2586</v>
      </c>
      <c r="C1013" s="176" t="s">
        <v>322</v>
      </c>
      <c r="D1013" s="177">
        <v>31.32</v>
      </c>
    </row>
    <row r="1014" spans="1:4" x14ac:dyDescent="0.25">
      <c r="A1014" s="176" t="s">
        <v>2588</v>
      </c>
      <c r="B1014" s="176" t="s">
        <v>2589</v>
      </c>
      <c r="C1014" s="176" t="s">
        <v>322</v>
      </c>
      <c r="D1014" s="177">
        <v>143.97999999999999</v>
      </c>
    </row>
    <row r="1015" spans="1:4" x14ac:dyDescent="0.25">
      <c r="A1015" s="176" t="s">
        <v>2590</v>
      </c>
      <c r="B1015" s="176" t="s">
        <v>2589</v>
      </c>
      <c r="C1015" s="176" t="s">
        <v>322</v>
      </c>
      <c r="D1015" s="177">
        <v>134.37</v>
      </c>
    </row>
    <row r="1016" spans="1:4" x14ac:dyDescent="0.25">
      <c r="A1016" s="176" t="s">
        <v>2591</v>
      </c>
      <c r="B1016" s="176" t="s">
        <v>2592</v>
      </c>
      <c r="C1016" s="176" t="s">
        <v>322</v>
      </c>
      <c r="D1016" s="177">
        <v>104.54</v>
      </c>
    </row>
    <row r="1017" spans="1:4" x14ac:dyDescent="0.25">
      <c r="A1017" s="176" t="s">
        <v>2593</v>
      </c>
      <c r="B1017" s="176" t="s">
        <v>2592</v>
      </c>
      <c r="C1017" s="176" t="s">
        <v>322</v>
      </c>
      <c r="D1017" s="177">
        <v>97.56</v>
      </c>
    </row>
    <row r="1018" spans="1:4" x14ac:dyDescent="0.25">
      <c r="A1018" s="176" t="s">
        <v>2594</v>
      </c>
      <c r="B1018" s="176" t="s">
        <v>2595</v>
      </c>
      <c r="C1018" s="176" t="s">
        <v>322</v>
      </c>
      <c r="D1018" s="177">
        <v>84</v>
      </c>
    </row>
    <row r="1019" spans="1:4" x14ac:dyDescent="0.25">
      <c r="A1019" s="176" t="s">
        <v>2596</v>
      </c>
      <c r="B1019" s="176" t="s">
        <v>2595</v>
      </c>
      <c r="C1019" s="176" t="s">
        <v>322</v>
      </c>
      <c r="D1019" s="177">
        <v>78.39</v>
      </c>
    </row>
    <row r="1020" spans="1:4" x14ac:dyDescent="0.25">
      <c r="A1020" s="176" t="s">
        <v>2597</v>
      </c>
      <c r="B1020" s="176" t="s">
        <v>2598</v>
      </c>
      <c r="C1020" s="176" t="s">
        <v>322</v>
      </c>
      <c r="D1020" s="177">
        <v>96.63</v>
      </c>
    </row>
    <row r="1021" spans="1:4" x14ac:dyDescent="0.25">
      <c r="A1021" s="176" t="s">
        <v>2599</v>
      </c>
      <c r="B1021" s="176" t="s">
        <v>2598</v>
      </c>
      <c r="C1021" s="176" t="s">
        <v>322</v>
      </c>
      <c r="D1021" s="177">
        <v>90.18</v>
      </c>
    </row>
    <row r="1022" spans="1:4" x14ac:dyDescent="0.25">
      <c r="A1022" s="176" t="s">
        <v>2600</v>
      </c>
      <c r="B1022" s="176" t="s">
        <v>2601</v>
      </c>
      <c r="C1022" s="176" t="s">
        <v>322</v>
      </c>
      <c r="D1022" s="177">
        <v>85.5</v>
      </c>
    </row>
    <row r="1023" spans="1:4" x14ac:dyDescent="0.25">
      <c r="A1023" s="176" t="s">
        <v>2602</v>
      </c>
      <c r="B1023" s="176" t="s">
        <v>2601</v>
      </c>
      <c r="C1023" s="176" t="s">
        <v>322</v>
      </c>
      <c r="D1023" s="177">
        <v>79.790000000000006</v>
      </c>
    </row>
    <row r="1024" spans="1:4" x14ac:dyDescent="0.25">
      <c r="A1024" s="176" t="s">
        <v>2603</v>
      </c>
      <c r="B1024" s="176" t="s">
        <v>2604</v>
      </c>
      <c r="C1024" s="176" t="s">
        <v>322</v>
      </c>
      <c r="D1024" s="177">
        <v>71.94</v>
      </c>
    </row>
    <row r="1025" spans="1:4" x14ac:dyDescent="0.25">
      <c r="A1025" s="176" t="s">
        <v>2605</v>
      </c>
      <c r="B1025" s="176" t="s">
        <v>2604</v>
      </c>
      <c r="C1025" s="176" t="s">
        <v>322</v>
      </c>
      <c r="D1025" s="177">
        <v>67.14</v>
      </c>
    </row>
    <row r="1026" spans="1:4" x14ac:dyDescent="0.25">
      <c r="A1026" s="176" t="s">
        <v>2606</v>
      </c>
      <c r="B1026" s="176" t="s">
        <v>2607</v>
      </c>
      <c r="C1026" s="176" t="s">
        <v>322</v>
      </c>
      <c r="D1026" s="177">
        <v>15.88</v>
      </c>
    </row>
    <row r="1027" spans="1:4" x14ac:dyDescent="0.25">
      <c r="A1027" s="176" t="s">
        <v>2608</v>
      </c>
      <c r="B1027" s="176" t="s">
        <v>2607</v>
      </c>
      <c r="C1027" s="176" t="s">
        <v>322</v>
      </c>
      <c r="D1027" s="177">
        <v>14.82</v>
      </c>
    </row>
    <row r="1028" spans="1:4" x14ac:dyDescent="0.25">
      <c r="A1028" s="176" t="s">
        <v>2609</v>
      </c>
      <c r="B1028" s="176" t="s">
        <v>2610</v>
      </c>
      <c r="C1028" s="176" t="s">
        <v>322</v>
      </c>
      <c r="D1028" s="177">
        <v>10.96</v>
      </c>
    </row>
    <row r="1029" spans="1:4" x14ac:dyDescent="0.25">
      <c r="A1029" s="176" t="s">
        <v>2611</v>
      </c>
      <c r="B1029" s="176" t="s">
        <v>2610</v>
      </c>
      <c r="C1029" s="176" t="s">
        <v>322</v>
      </c>
      <c r="D1029" s="177">
        <v>10.23</v>
      </c>
    </row>
    <row r="1030" spans="1:4" x14ac:dyDescent="0.25">
      <c r="A1030" s="176" t="s">
        <v>2612</v>
      </c>
      <c r="B1030" s="176" t="s">
        <v>2613</v>
      </c>
      <c r="C1030" s="176" t="s">
        <v>322</v>
      </c>
      <c r="D1030" s="177">
        <v>10.99</v>
      </c>
    </row>
    <row r="1031" spans="1:4" x14ac:dyDescent="0.25">
      <c r="A1031" s="176" t="s">
        <v>2614</v>
      </c>
      <c r="B1031" s="176" t="s">
        <v>2613</v>
      </c>
      <c r="C1031" s="176" t="s">
        <v>322</v>
      </c>
      <c r="D1031" s="177">
        <v>10.26</v>
      </c>
    </row>
    <row r="1032" spans="1:4" x14ac:dyDescent="0.25">
      <c r="A1032" s="176" t="s">
        <v>2615</v>
      </c>
      <c r="B1032" s="176" t="s">
        <v>2616</v>
      </c>
      <c r="C1032" s="176" t="s">
        <v>322</v>
      </c>
      <c r="D1032" s="177">
        <v>39.770000000000003</v>
      </c>
    </row>
    <row r="1033" spans="1:4" x14ac:dyDescent="0.25">
      <c r="A1033" s="176" t="s">
        <v>2617</v>
      </c>
      <c r="B1033" s="176" t="s">
        <v>2616</v>
      </c>
      <c r="C1033" s="176" t="s">
        <v>322</v>
      </c>
      <c r="D1033" s="177">
        <v>37.119999999999997</v>
      </c>
    </row>
    <row r="1034" spans="1:4" x14ac:dyDescent="0.25">
      <c r="A1034" s="176" t="s">
        <v>2618</v>
      </c>
      <c r="B1034" s="176" t="s">
        <v>2619</v>
      </c>
      <c r="C1034" s="176" t="s">
        <v>322</v>
      </c>
      <c r="D1034" s="177">
        <v>27.51</v>
      </c>
    </row>
    <row r="1035" spans="1:4" x14ac:dyDescent="0.25">
      <c r="A1035" s="176" t="s">
        <v>2620</v>
      </c>
      <c r="B1035" s="176" t="s">
        <v>2619</v>
      </c>
      <c r="C1035" s="176" t="s">
        <v>322</v>
      </c>
      <c r="D1035" s="177">
        <v>25.67</v>
      </c>
    </row>
    <row r="1036" spans="1:4" x14ac:dyDescent="0.25">
      <c r="A1036" s="176" t="s">
        <v>2621</v>
      </c>
      <c r="B1036" s="176" t="s">
        <v>2622</v>
      </c>
      <c r="C1036" s="176" t="s">
        <v>322</v>
      </c>
      <c r="D1036" s="177">
        <v>27.51</v>
      </c>
    </row>
    <row r="1037" spans="1:4" x14ac:dyDescent="0.25">
      <c r="A1037" s="176" t="s">
        <v>2623</v>
      </c>
      <c r="B1037" s="176" t="s">
        <v>2622</v>
      </c>
      <c r="C1037" s="176" t="s">
        <v>322</v>
      </c>
      <c r="D1037" s="177">
        <v>25.67</v>
      </c>
    </row>
    <row r="1038" spans="1:4" x14ac:dyDescent="0.25">
      <c r="A1038" s="176" t="s">
        <v>2624</v>
      </c>
      <c r="B1038" s="176" t="s">
        <v>2625</v>
      </c>
      <c r="C1038" s="176" t="s">
        <v>322</v>
      </c>
      <c r="D1038" s="177">
        <v>53.93</v>
      </c>
    </row>
    <row r="1039" spans="1:4" x14ac:dyDescent="0.25">
      <c r="A1039" s="176" t="s">
        <v>2626</v>
      </c>
      <c r="B1039" s="176" t="s">
        <v>2625</v>
      </c>
      <c r="C1039" s="176" t="s">
        <v>322</v>
      </c>
      <c r="D1039" s="177">
        <v>50.33</v>
      </c>
    </row>
    <row r="1040" spans="1:4" x14ac:dyDescent="0.25">
      <c r="A1040" s="176" t="s">
        <v>2627</v>
      </c>
      <c r="B1040" s="176" t="s">
        <v>2628</v>
      </c>
      <c r="C1040" s="176" t="s">
        <v>322</v>
      </c>
      <c r="D1040" s="177">
        <v>37.380000000000003</v>
      </c>
    </row>
    <row r="1041" spans="1:4" x14ac:dyDescent="0.25">
      <c r="A1041" s="176" t="s">
        <v>2629</v>
      </c>
      <c r="B1041" s="176" t="s">
        <v>2628</v>
      </c>
      <c r="C1041" s="176" t="s">
        <v>322</v>
      </c>
      <c r="D1041" s="177">
        <v>34.880000000000003</v>
      </c>
    </row>
    <row r="1042" spans="1:4" x14ac:dyDescent="0.25">
      <c r="A1042" s="176" t="s">
        <v>2630</v>
      </c>
      <c r="B1042" s="176" t="s">
        <v>2631</v>
      </c>
      <c r="C1042" s="176" t="s">
        <v>322</v>
      </c>
      <c r="D1042" s="177">
        <v>29.9</v>
      </c>
    </row>
    <row r="1043" spans="1:4" x14ac:dyDescent="0.25">
      <c r="A1043" s="176" t="s">
        <v>2632</v>
      </c>
      <c r="B1043" s="176" t="s">
        <v>2631</v>
      </c>
      <c r="C1043" s="176" t="s">
        <v>322</v>
      </c>
      <c r="D1043" s="177">
        <v>27.91</v>
      </c>
    </row>
    <row r="1044" spans="1:4" x14ac:dyDescent="0.25">
      <c r="A1044" s="176" t="s">
        <v>2633</v>
      </c>
      <c r="B1044" s="176" t="s">
        <v>2634</v>
      </c>
      <c r="C1044" s="176" t="s">
        <v>322</v>
      </c>
      <c r="D1044" s="177">
        <v>134.94</v>
      </c>
    </row>
    <row r="1045" spans="1:4" x14ac:dyDescent="0.25">
      <c r="A1045" s="176" t="s">
        <v>2635</v>
      </c>
      <c r="B1045" s="176" t="s">
        <v>2634</v>
      </c>
      <c r="C1045" s="176" t="s">
        <v>322</v>
      </c>
      <c r="D1045" s="177">
        <v>125.93</v>
      </c>
    </row>
    <row r="1046" spans="1:4" x14ac:dyDescent="0.25">
      <c r="A1046" s="176" t="s">
        <v>2636</v>
      </c>
      <c r="B1046" s="176" t="s">
        <v>2637</v>
      </c>
      <c r="C1046" s="176" t="s">
        <v>322</v>
      </c>
      <c r="D1046" s="177">
        <v>93.5</v>
      </c>
    </row>
    <row r="1047" spans="1:4" x14ac:dyDescent="0.25">
      <c r="A1047" s="176" t="s">
        <v>2638</v>
      </c>
      <c r="B1047" s="176" t="s">
        <v>2637</v>
      </c>
      <c r="C1047" s="176" t="s">
        <v>322</v>
      </c>
      <c r="D1047" s="177">
        <v>87.26</v>
      </c>
    </row>
    <row r="1048" spans="1:4" x14ac:dyDescent="0.25">
      <c r="A1048" s="176" t="s">
        <v>2639</v>
      </c>
      <c r="B1048" s="176" t="s">
        <v>2640</v>
      </c>
      <c r="C1048" s="176" t="s">
        <v>322</v>
      </c>
      <c r="D1048" s="177">
        <v>74.8</v>
      </c>
    </row>
    <row r="1049" spans="1:4" x14ac:dyDescent="0.25">
      <c r="A1049" s="176" t="s">
        <v>2641</v>
      </c>
      <c r="B1049" s="176" t="s">
        <v>2640</v>
      </c>
      <c r="C1049" s="176" t="s">
        <v>322</v>
      </c>
      <c r="D1049" s="177">
        <v>69.8</v>
      </c>
    </row>
    <row r="1050" spans="1:4" x14ac:dyDescent="0.25">
      <c r="A1050" s="176" t="s">
        <v>2642</v>
      </c>
      <c r="B1050" s="176" t="s">
        <v>2643</v>
      </c>
      <c r="C1050" s="176" t="s">
        <v>322</v>
      </c>
      <c r="D1050" s="177">
        <v>10.46</v>
      </c>
    </row>
    <row r="1051" spans="1:4" x14ac:dyDescent="0.25">
      <c r="A1051" s="176" t="s">
        <v>2644</v>
      </c>
      <c r="B1051" s="176" t="s">
        <v>2643</v>
      </c>
      <c r="C1051" s="176" t="s">
        <v>322</v>
      </c>
      <c r="D1051" s="177">
        <v>9.76</v>
      </c>
    </row>
    <row r="1052" spans="1:4" x14ac:dyDescent="0.25">
      <c r="A1052" s="176" t="s">
        <v>2645</v>
      </c>
      <c r="B1052" s="176" t="s">
        <v>2646</v>
      </c>
      <c r="C1052" s="176" t="s">
        <v>322</v>
      </c>
      <c r="D1052" s="177">
        <v>5.74</v>
      </c>
    </row>
    <row r="1053" spans="1:4" x14ac:dyDescent="0.25">
      <c r="A1053" s="176" t="s">
        <v>2647</v>
      </c>
      <c r="B1053" s="176" t="s">
        <v>2646</v>
      </c>
      <c r="C1053" s="176" t="s">
        <v>322</v>
      </c>
      <c r="D1053" s="177">
        <v>5.36</v>
      </c>
    </row>
    <row r="1054" spans="1:4" x14ac:dyDescent="0.25">
      <c r="A1054" s="176" t="s">
        <v>2648</v>
      </c>
      <c r="B1054" s="176" t="s">
        <v>2649</v>
      </c>
      <c r="C1054" s="176" t="s">
        <v>322</v>
      </c>
      <c r="D1054" s="177">
        <v>2.89</v>
      </c>
    </row>
    <row r="1055" spans="1:4" x14ac:dyDescent="0.25">
      <c r="A1055" s="176" t="s">
        <v>2650</v>
      </c>
      <c r="B1055" s="176" t="s">
        <v>2649</v>
      </c>
      <c r="C1055" s="176" t="s">
        <v>322</v>
      </c>
      <c r="D1055" s="177">
        <v>2.69</v>
      </c>
    </row>
    <row r="1056" spans="1:4" x14ac:dyDescent="0.25">
      <c r="A1056" s="176" t="s">
        <v>2651</v>
      </c>
      <c r="B1056" s="176" t="s">
        <v>2652</v>
      </c>
      <c r="C1056" s="176" t="s">
        <v>322</v>
      </c>
      <c r="D1056" s="177">
        <v>26.25</v>
      </c>
    </row>
    <row r="1057" spans="1:4" x14ac:dyDescent="0.25">
      <c r="A1057" s="176" t="s">
        <v>2653</v>
      </c>
      <c r="B1057" s="176" t="s">
        <v>2652</v>
      </c>
      <c r="C1057" s="176" t="s">
        <v>322</v>
      </c>
      <c r="D1057" s="177">
        <v>24.49</v>
      </c>
    </row>
    <row r="1058" spans="1:4" x14ac:dyDescent="0.25">
      <c r="A1058" s="176" t="s">
        <v>2654</v>
      </c>
      <c r="B1058" s="176" t="s">
        <v>2655</v>
      </c>
      <c r="C1058" s="176" t="s">
        <v>322</v>
      </c>
      <c r="D1058" s="177">
        <v>17.54</v>
      </c>
    </row>
    <row r="1059" spans="1:4" x14ac:dyDescent="0.25">
      <c r="A1059" s="176" t="s">
        <v>2656</v>
      </c>
      <c r="B1059" s="176" t="s">
        <v>2655</v>
      </c>
      <c r="C1059" s="176" t="s">
        <v>322</v>
      </c>
      <c r="D1059" s="177">
        <v>16.37</v>
      </c>
    </row>
    <row r="1060" spans="1:4" x14ac:dyDescent="0.25">
      <c r="A1060" s="176" t="s">
        <v>2657</v>
      </c>
      <c r="B1060" s="176" t="s">
        <v>2658</v>
      </c>
      <c r="C1060" s="176" t="s">
        <v>322</v>
      </c>
      <c r="D1060" s="177">
        <v>21</v>
      </c>
    </row>
    <row r="1061" spans="1:4" x14ac:dyDescent="0.25">
      <c r="A1061" s="176" t="s">
        <v>2659</v>
      </c>
      <c r="B1061" s="176" t="s">
        <v>2658</v>
      </c>
      <c r="C1061" s="176" t="s">
        <v>322</v>
      </c>
      <c r="D1061" s="177">
        <v>19.59</v>
      </c>
    </row>
    <row r="1062" spans="1:4" x14ac:dyDescent="0.25">
      <c r="A1062" s="176" t="s">
        <v>2660</v>
      </c>
      <c r="B1062" s="176" t="s">
        <v>2661</v>
      </c>
      <c r="C1062" s="176" t="s">
        <v>322</v>
      </c>
      <c r="D1062" s="177">
        <v>12.85</v>
      </c>
    </row>
    <row r="1063" spans="1:4" x14ac:dyDescent="0.25">
      <c r="A1063" s="176" t="s">
        <v>2662</v>
      </c>
      <c r="B1063" s="176" t="s">
        <v>2661</v>
      </c>
      <c r="C1063" s="176" t="s">
        <v>322</v>
      </c>
      <c r="D1063" s="177">
        <v>12</v>
      </c>
    </row>
    <row r="1064" spans="1:4" x14ac:dyDescent="0.25">
      <c r="A1064" s="176" t="s">
        <v>2663</v>
      </c>
      <c r="B1064" s="176" t="s">
        <v>2664</v>
      </c>
      <c r="C1064" s="176" t="s">
        <v>322</v>
      </c>
      <c r="D1064" s="177">
        <v>6.14</v>
      </c>
    </row>
    <row r="1065" spans="1:4" x14ac:dyDescent="0.25">
      <c r="A1065" s="176" t="s">
        <v>2665</v>
      </c>
      <c r="B1065" s="176" t="s">
        <v>2664</v>
      </c>
      <c r="C1065" s="176" t="s">
        <v>322</v>
      </c>
      <c r="D1065" s="177">
        <v>5.73</v>
      </c>
    </row>
    <row r="1066" spans="1:4" x14ac:dyDescent="0.25">
      <c r="A1066" s="176" t="s">
        <v>2666</v>
      </c>
      <c r="B1066" s="176" t="s">
        <v>2667</v>
      </c>
      <c r="C1066" s="176" t="s">
        <v>322</v>
      </c>
      <c r="D1066" s="177">
        <v>3.19</v>
      </c>
    </row>
    <row r="1067" spans="1:4" x14ac:dyDescent="0.25">
      <c r="A1067" s="176" t="s">
        <v>2668</v>
      </c>
      <c r="B1067" s="176" t="s">
        <v>2667</v>
      </c>
      <c r="C1067" s="176" t="s">
        <v>322</v>
      </c>
      <c r="D1067" s="177">
        <v>2.97</v>
      </c>
    </row>
    <row r="1068" spans="1:4" x14ac:dyDescent="0.25">
      <c r="A1068" s="176" t="s">
        <v>2669</v>
      </c>
      <c r="B1068" s="176" t="s">
        <v>2670</v>
      </c>
      <c r="C1068" s="176" t="s">
        <v>322</v>
      </c>
      <c r="D1068" s="177">
        <v>3.42</v>
      </c>
    </row>
    <row r="1069" spans="1:4" x14ac:dyDescent="0.25">
      <c r="A1069" s="176" t="s">
        <v>2671</v>
      </c>
      <c r="B1069" s="176" t="s">
        <v>2670</v>
      </c>
      <c r="C1069" s="176" t="s">
        <v>322</v>
      </c>
      <c r="D1069" s="177">
        <v>3.19</v>
      </c>
    </row>
    <row r="1070" spans="1:4" x14ac:dyDescent="0.25">
      <c r="A1070" s="176" t="s">
        <v>2672</v>
      </c>
      <c r="B1070" s="176" t="s">
        <v>2673</v>
      </c>
      <c r="C1070" s="176" t="s">
        <v>322</v>
      </c>
      <c r="D1070" s="177">
        <v>1.69</v>
      </c>
    </row>
    <row r="1071" spans="1:4" x14ac:dyDescent="0.25">
      <c r="A1071" s="176" t="s">
        <v>2674</v>
      </c>
      <c r="B1071" s="176" t="s">
        <v>2673</v>
      </c>
      <c r="C1071" s="176" t="s">
        <v>322</v>
      </c>
      <c r="D1071" s="177">
        <v>1.58</v>
      </c>
    </row>
    <row r="1072" spans="1:4" x14ac:dyDescent="0.25">
      <c r="A1072" s="176" t="s">
        <v>2675</v>
      </c>
      <c r="B1072" s="176" t="s">
        <v>2676</v>
      </c>
      <c r="C1072" s="176" t="s">
        <v>322</v>
      </c>
      <c r="D1072" s="177">
        <v>5.74</v>
      </c>
    </row>
    <row r="1073" spans="1:4" x14ac:dyDescent="0.25">
      <c r="A1073" s="176" t="s">
        <v>2677</v>
      </c>
      <c r="B1073" s="176" t="s">
        <v>2676</v>
      </c>
      <c r="C1073" s="176" t="s">
        <v>322</v>
      </c>
      <c r="D1073" s="177">
        <v>5.36</v>
      </c>
    </row>
    <row r="1074" spans="1:4" x14ac:dyDescent="0.25">
      <c r="A1074" s="176" t="s">
        <v>2678</v>
      </c>
      <c r="B1074" s="176" t="s">
        <v>2679</v>
      </c>
      <c r="C1074" s="176" t="s">
        <v>322</v>
      </c>
      <c r="D1074" s="177">
        <v>2.89</v>
      </c>
    </row>
    <row r="1075" spans="1:4" x14ac:dyDescent="0.25">
      <c r="A1075" s="176" t="s">
        <v>2680</v>
      </c>
      <c r="B1075" s="176" t="s">
        <v>2679</v>
      </c>
      <c r="C1075" s="176" t="s">
        <v>322</v>
      </c>
      <c r="D1075" s="177">
        <v>2.69</v>
      </c>
    </row>
    <row r="1076" spans="1:4" x14ac:dyDescent="0.25">
      <c r="A1076" s="176" t="s">
        <v>2681</v>
      </c>
      <c r="B1076" s="176" t="s">
        <v>2682</v>
      </c>
      <c r="C1076" s="176" t="s">
        <v>322</v>
      </c>
      <c r="D1076" s="177">
        <v>9.6999999999999993</v>
      </c>
    </row>
    <row r="1077" spans="1:4" x14ac:dyDescent="0.25">
      <c r="A1077" s="176" t="s">
        <v>2683</v>
      </c>
      <c r="B1077" s="176" t="s">
        <v>2682</v>
      </c>
      <c r="C1077" s="176" t="s">
        <v>322</v>
      </c>
      <c r="D1077" s="177">
        <v>9.0500000000000007</v>
      </c>
    </row>
    <row r="1078" spans="1:4" x14ac:dyDescent="0.25">
      <c r="A1078" s="176" t="s">
        <v>2684</v>
      </c>
      <c r="B1078" s="176" t="s">
        <v>2685</v>
      </c>
      <c r="C1078" s="176" t="s">
        <v>322</v>
      </c>
      <c r="D1078" s="177">
        <v>11.36</v>
      </c>
    </row>
    <row r="1079" spans="1:4" x14ac:dyDescent="0.25">
      <c r="A1079" s="176" t="s">
        <v>2686</v>
      </c>
      <c r="B1079" s="176" t="s">
        <v>2685</v>
      </c>
      <c r="C1079" s="176" t="s">
        <v>322</v>
      </c>
      <c r="D1079" s="177">
        <v>10.6</v>
      </c>
    </row>
    <row r="1080" spans="1:4" x14ac:dyDescent="0.25">
      <c r="A1080" s="176" t="s">
        <v>2687</v>
      </c>
      <c r="B1080" s="176" t="s">
        <v>2688</v>
      </c>
      <c r="C1080" s="176" t="s">
        <v>322</v>
      </c>
      <c r="D1080" s="177">
        <v>5.64</v>
      </c>
    </row>
    <row r="1081" spans="1:4" x14ac:dyDescent="0.25">
      <c r="A1081" s="176" t="s">
        <v>2689</v>
      </c>
      <c r="B1081" s="176" t="s">
        <v>2688</v>
      </c>
      <c r="C1081" s="176" t="s">
        <v>322</v>
      </c>
      <c r="D1081" s="177">
        <v>5.27</v>
      </c>
    </row>
    <row r="1082" spans="1:4" x14ac:dyDescent="0.25">
      <c r="A1082" s="176" t="s">
        <v>2690</v>
      </c>
      <c r="B1082" s="176" t="s">
        <v>2691</v>
      </c>
      <c r="C1082" s="176" t="s">
        <v>322</v>
      </c>
      <c r="D1082" s="177">
        <v>6.14</v>
      </c>
    </row>
    <row r="1083" spans="1:4" x14ac:dyDescent="0.25">
      <c r="A1083" s="176" t="s">
        <v>2692</v>
      </c>
      <c r="B1083" s="176" t="s">
        <v>2691</v>
      </c>
      <c r="C1083" s="176" t="s">
        <v>322</v>
      </c>
      <c r="D1083" s="177">
        <v>5.73</v>
      </c>
    </row>
    <row r="1084" spans="1:4" x14ac:dyDescent="0.25">
      <c r="A1084" s="176" t="s">
        <v>2693</v>
      </c>
      <c r="B1084" s="176" t="s">
        <v>2694</v>
      </c>
      <c r="C1084" s="176" t="s">
        <v>322</v>
      </c>
      <c r="D1084" s="177">
        <v>3.19</v>
      </c>
    </row>
    <row r="1085" spans="1:4" x14ac:dyDescent="0.25">
      <c r="A1085" s="176" t="s">
        <v>2695</v>
      </c>
      <c r="B1085" s="176" t="s">
        <v>2694</v>
      </c>
      <c r="C1085" s="176" t="s">
        <v>322</v>
      </c>
      <c r="D1085" s="177">
        <v>2.97</v>
      </c>
    </row>
    <row r="1086" spans="1:4" x14ac:dyDescent="0.25">
      <c r="A1086" s="176" t="s">
        <v>2696</v>
      </c>
      <c r="B1086" s="176" t="s">
        <v>2697</v>
      </c>
      <c r="C1086" s="176" t="s">
        <v>322</v>
      </c>
      <c r="D1086" s="177">
        <v>3.42</v>
      </c>
    </row>
    <row r="1087" spans="1:4" x14ac:dyDescent="0.25">
      <c r="A1087" s="176" t="s">
        <v>2698</v>
      </c>
      <c r="B1087" s="176" t="s">
        <v>2697</v>
      </c>
      <c r="C1087" s="176" t="s">
        <v>322</v>
      </c>
      <c r="D1087" s="177">
        <v>3.19</v>
      </c>
    </row>
    <row r="1088" spans="1:4" x14ac:dyDescent="0.25">
      <c r="A1088" s="176" t="s">
        <v>2699</v>
      </c>
      <c r="B1088" s="176" t="s">
        <v>2700</v>
      </c>
      <c r="C1088" s="176" t="s">
        <v>322</v>
      </c>
      <c r="D1088" s="177">
        <v>1.69</v>
      </c>
    </row>
    <row r="1089" spans="1:4" x14ac:dyDescent="0.25">
      <c r="A1089" s="176" t="s">
        <v>2701</v>
      </c>
      <c r="B1089" s="176" t="s">
        <v>2700</v>
      </c>
      <c r="C1089" s="176" t="s">
        <v>322</v>
      </c>
      <c r="D1089" s="177">
        <v>1.58</v>
      </c>
    </row>
    <row r="1090" spans="1:4" x14ac:dyDescent="0.25">
      <c r="A1090" s="176" t="s">
        <v>2702</v>
      </c>
      <c r="B1090" s="176" t="s">
        <v>2703</v>
      </c>
      <c r="C1090" s="176" t="s">
        <v>322</v>
      </c>
      <c r="D1090" s="177">
        <v>5.74</v>
      </c>
    </row>
    <row r="1091" spans="1:4" x14ac:dyDescent="0.25">
      <c r="A1091" s="176" t="s">
        <v>2704</v>
      </c>
      <c r="B1091" s="176" t="s">
        <v>2703</v>
      </c>
      <c r="C1091" s="176" t="s">
        <v>322</v>
      </c>
      <c r="D1091" s="177">
        <v>5.36</v>
      </c>
    </row>
    <row r="1092" spans="1:4" x14ac:dyDescent="0.25">
      <c r="A1092" s="176" t="s">
        <v>2705</v>
      </c>
      <c r="B1092" s="176" t="s">
        <v>2706</v>
      </c>
      <c r="C1092" s="176" t="s">
        <v>322</v>
      </c>
      <c r="D1092" s="177">
        <v>5.18</v>
      </c>
    </row>
    <row r="1093" spans="1:4" x14ac:dyDescent="0.25">
      <c r="A1093" s="176" t="s">
        <v>2707</v>
      </c>
      <c r="B1093" s="176" t="s">
        <v>2706</v>
      </c>
      <c r="C1093" s="176" t="s">
        <v>322</v>
      </c>
      <c r="D1093" s="177">
        <v>4.83</v>
      </c>
    </row>
    <row r="1094" spans="1:4" x14ac:dyDescent="0.25">
      <c r="A1094" s="176" t="s">
        <v>2708</v>
      </c>
      <c r="B1094" s="176" t="s">
        <v>2709</v>
      </c>
      <c r="C1094" s="176" t="s">
        <v>322</v>
      </c>
      <c r="D1094" s="177">
        <v>14.68</v>
      </c>
    </row>
    <row r="1095" spans="1:4" x14ac:dyDescent="0.25">
      <c r="A1095" s="176" t="s">
        <v>2710</v>
      </c>
      <c r="B1095" s="176" t="s">
        <v>2709</v>
      </c>
      <c r="C1095" s="176" t="s">
        <v>322</v>
      </c>
      <c r="D1095" s="177">
        <v>13.7</v>
      </c>
    </row>
    <row r="1096" spans="1:4" x14ac:dyDescent="0.25">
      <c r="A1096" s="176" t="s">
        <v>2711</v>
      </c>
      <c r="B1096" s="176" t="s">
        <v>2712</v>
      </c>
      <c r="C1096" s="176" t="s">
        <v>322</v>
      </c>
      <c r="D1096" s="177">
        <v>13.19</v>
      </c>
    </row>
    <row r="1097" spans="1:4" x14ac:dyDescent="0.25">
      <c r="A1097" s="176" t="s">
        <v>2713</v>
      </c>
      <c r="B1097" s="176" t="s">
        <v>2712</v>
      </c>
      <c r="C1097" s="176" t="s">
        <v>322</v>
      </c>
      <c r="D1097" s="177">
        <v>12.31</v>
      </c>
    </row>
    <row r="1098" spans="1:4" x14ac:dyDescent="0.25">
      <c r="A1098" s="176" t="s">
        <v>2714</v>
      </c>
      <c r="B1098" s="176" t="s">
        <v>2715</v>
      </c>
      <c r="C1098" s="176" t="s">
        <v>322</v>
      </c>
      <c r="D1098" s="177">
        <v>14.68</v>
      </c>
    </row>
    <row r="1099" spans="1:4" x14ac:dyDescent="0.25">
      <c r="A1099" s="176" t="s">
        <v>2716</v>
      </c>
      <c r="B1099" s="176" t="s">
        <v>2715</v>
      </c>
      <c r="C1099" s="176" t="s">
        <v>322</v>
      </c>
      <c r="D1099" s="177">
        <v>13.7</v>
      </c>
    </row>
    <row r="1100" spans="1:4" x14ac:dyDescent="0.25">
      <c r="A1100" s="176" t="s">
        <v>2717</v>
      </c>
      <c r="B1100" s="176" t="s">
        <v>2718</v>
      </c>
      <c r="C1100" s="176" t="s">
        <v>322</v>
      </c>
      <c r="D1100" s="177">
        <v>6.11</v>
      </c>
    </row>
    <row r="1101" spans="1:4" x14ac:dyDescent="0.25">
      <c r="A1101" s="176" t="s">
        <v>2719</v>
      </c>
      <c r="B1101" s="176" t="s">
        <v>2718</v>
      </c>
      <c r="C1101" s="176" t="s">
        <v>322</v>
      </c>
      <c r="D1101" s="177">
        <v>5.7</v>
      </c>
    </row>
    <row r="1102" spans="1:4" x14ac:dyDescent="0.25">
      <c r="A1102" s="176" t="s">
        <v>2720</v>
      </c>
      <c r="B1102" s="176" t="s">
        <v>2721</v>
      </c>
      <c r="C1102" s="176" t="s">
        <v>322</v>
      </c>
      <c r="D1102" s="177">
        <v>5.54</v>
      </c>
    </row>
    <row r="1103" spans="1:4" x14ac:dyDescent="0.25">
      <c r="A1103" s="176" t="s">
        <v>2722</v>
      </c>
      <c r="B1103" s="176" t="s">
        <v>2721</v>
      </c>
      <c r="C1103" s="176" t="s">
        <v>322</v>
      </c>
      <c r="D1103" s="177">
        <v>5.17</v>
      </c>
    </row>
    <row r="1104" spans="1:4" x14ac:dyDescent="0.25">
      <c r="A1104" s="176" t="s">
        <v>2723</v>
      </c>
      <c r="B1104" s="176" t="s">
        <v>2724</v>
      </c>
      <c r="C1104" s="176" t="s">
        <v>322</v>
      </c>
      <c r="D1104" s="177">
        <v>3.42</v>
      </c>
    </row>
    <row r="1105" spans="1:4" x14ac:dyDescent="0.25">
      <c r="A1105" s="176" t="s">
        <v>2725</v>
      </c>
      <c r="B1105" s="176" t="s">
        <v>2724</v>
      </c>
      <c r="C1105" s="176" t="s">
        <v>322</v>
      </c>
      <c r="D1105" s="177">
        <v>3.19</v>
      </c>
    </row>
    <row r="1106" spans="1:4" x14ac:dyDescent="0.25">
      <c r="A1106" s="176" t="s">
        <v>2726</v>
      </c>
      <c r="B1106" s="176" t="s">
        <v>2727</v>
      </c>
      <c r="C1106" s="176" t="s">
        <v>322</v>
      </c>
      <c r="D1106" s="177">
        <v>1.69</v>
      </c>
    </row>
    <row r="1107" spans="1:4" x14ac:dyDescent="0.25">
      <c r="A1107" s="176" t="s">
        <v>2728</v>
      </c>
      <c r="B1107" s="176" t="s">
        <v>2727</v>
      </c>
      <c r="C1107" s="176" t="s">
        <v>322</v>
      </c>
      <c r="D1107" s="177">
        <v>1.58</v>
      </c>
    </row>
    <row r="1108" spans="1:4" x14ac:dyDescent="0.25">
      <c r="A1108" s="176" t="s">
        <v>2729</v>
      </c>
      <c r="B1108" s="176" t="s">
        <v>2730</v>
      </c>
      <c r="C1108" s="176" t="s">
        <v>322</v>
      </c>
      <c r="D1108" s="177">
        <v>10.46</v>
      </c>
    </row>
    <row r="1109" spans="1:4" x14ac:dyDescent="0.25">
      <c r="A1109" s="176" t="s">
        <v>2731</v>
      </c>
      <c r="B1109" s="176" t="s">
        <v>2730</v>
      </c>
      <c r="C1109" s="176" t="s">
        <v>322</v>
      </c>
      <c r="D1109" s="177">
        <v>9.76</v>
      </c>
    </row>
    <row r="1110" spans="1:4" x14ac:dyDescent="0.25">
      <c r="A1110" s="176" t="s">
        <v>2732</v>
      </c>
      <c r="B1110" s="176" t="s">
        <v>2733</v>
      </c>
      <c r="C1110" s="176" t="s">
        <v>322</v>
      </c>
      <c r="D1110" s="177">
        <v>9.6999999999999993</v>
      </c>
    </row>
    <row r="1111" spans="1:4" x14ac:dyDescent="0.25">
      <c r="A1111" s="176" t="s">
        <v>2734</v>
      </c>
      <c r="B1111" s="176" t="s">
        <v>2733</v>
      </c>
      <c r="C1111" s="176" t="s">
        <v>322</v>
      </c>
      <c r="D1111" s="177">
        <v>9.0500000000000007</v>
      </c>
    </row>
    <row r="1112" spans="1:4" x14ac:dyDescent="0.25">
      <c r="A1112" s="176" t="s">
        <v>2735</v>
      </c>
      <c r="B1112" s="176" t="s">
        <v>2736</v>
      </c>
      <c r="C1112" s="176" t="s">
        <v>322</v>
      </c>
      <c r="D1112" s="177">
        <v>5.74</v>
      </c>
    </row>
    <row r="1113" spans="1:4" x14ac:dyDescent="0.25">
      <c r="A1113" s="176" t="s">
        <v>2737</v>
      </c>
      <c r="B1113" s="176" t="s">
        <v>2736</v>
      </c>
      <c r="C1113" s="176" t="s">
        <v>322</v>
      </c>
      <c r="D1113" s="177">
        <v>5.36</v>
      </c>
    </row>
    <row r="1114" spans="1:4" x14ac:dyDescent="0.25">
      <c r="A1114" s="176" t="s">
        <v>2738</v>
      </c>
      <c r="B1114" s="176" t="s">
        <v>2739</v>
      </c>
      <c r="C1114" s="176" t="s">
        <v>322</v>
      </c>
      <c r="D1114" s="177">
        <v>9.6999999999999993</v>
      </c>
    </row>
    <row r="1115" spans="1:4" x14ac:dyDescent="0.25">
      <c r="A1115" s="176" t="s">
        <v>2740</v>
      </c>
      <c r="B1115" s="176" t="s">
        <v>2739</v>
      </c>
      <c r="C1115" s="176" t="s">
        <v>322</v>
      </c>
      <c r="D1115" s="177">
        <v>9.0500000000000007</v>
      </c>
    </row>
    <row r="1116" spans="1:4" x14ac:dyDescent="0.25">
      <c r="A1116" s="176" t="s">
        <v>2741</v>
      </c>
      <c r="B1116" s="176" t="s">
        <v>2742</v>
      </c>
      <c r="C1116" s="176" t="s">
        <v>322</v>
      </c>
      <c r="D1116" s="177">
        <v>31.43</v>
      </c>
    </row>
    <row r="1117" spans="1:4" x14ac:dyDescent="0.25">
      <c r="A1117" s="176" t="s">
        <v>2743</v>
      </c>
      <c r="B1117" s="176" t="s">
        <v>2742</v>
      </c>
      <c r="C1117" s="176" t="s">
        <v>322</v>
      </c>
      <c r="D1117" s="177">
        <v>29.33</v>
      </c>
    </row>
    <row r="1118" spans="1:4" x14ac:dyDescent="0.25">
      <c r="A1118" s="176" t="s">
        <v>2744</v>
      </c>
      <c r="B1118" s="176" t="s">
        <v>2745</v>
      </c>
      <c r="C1118" s="176" t="s">
        <v>322</v>
      </c>
      <c r="D1118" s="177">
        <v>26.25</v>
      </c>
    </row>
    <row r="1119" spans="1:4" x14ac:dyDescent="0.25">
      <c r="A1119" s="176" t="s">
        <v>2746</v>
      </c>
      <c r="B1119" s="176" t="s">
        <v>2745</v>
      </c>
      <c r="C1119" s="176" t="s">
        <v>322</v>
      </c>
      <c r="D1119" s="177">
        <v>24.49</v>
      </c>
    </row>
    <row r="1120" spans="1:4" x14ac:dyDescent="0.25">
      <c r="A1120" s="176" t="s">
        <v>2747</v>
      </c>
      <c r="B1120" s="176" t="s">
        <v>2748</v>
      </c>
      <c r="C1120" s="176" t="s">
        <v>322</v>
      </c>
      <c r="D1120" s="177">
        <v>1.72</v>
      </c>
    </row>
    <row r="1121" spans="1:4" x14ac:dyDescent="0.25">
      <c r="A1121" s="176" t="s">
        <v>2749</v>
      </c>
      <c r="B1121" s="176" t="s">
        <v>2748</v>
      </c>
      <c r="C1121" s="176" t="s">
        <v>322</v>
      </c>
      <c r="D1121" s="177">
        <v>1.61</v>
      </c>
    </row>
    <row r="1122" spans="1:4" x14ac:dyDescent="0.25">
      <c r="A1122" s="176" t="s">
        <v>2750</v>
      </c>
      <c r="B1122" s="176" t="s">
        <v>2751</v>
      </c>
      <c r="C1122" s="176" t="s">
        <v>322</v>
      </c>
      <c r="D1122" s="177">
        <v>1.0900000000000001</v>
      </c>
    </row>
    <row r="1123" spans="1:4" x14ac:dyDescent="0.25">
      <c r="A1123" s="176" t="s">
        <v>2752</v>
      </c>
      <c r="B1123" s="176" t="s">
        <v>2751</v>
      </c>
      <c r="C1123" s="176" t="s">
        <v>322</v>
      </c>
      <c r="D1123" s="177">
        <v>1.02</v>
      </c>
    </row>
    <row r="1124" spans="1:4" x14ac:dyDescent="0.25">
      <c r="A1124" s="176" t="s">
        <v>2753</v>
      </c>
      <c r="B1124" s="176" t="s">
        <v>2754</v>
      </c>
      <c r="C1124" s="176" t="s">
        <v>322</v>
      </c>
      <c r="D1124" s="177">
        <v>9.5299999999999994</v>
      </c>
    </row>
    <row r="1125" spans="1:4" x14ac:dyDescent="0.25">
      <c r="A1125" s="176" t="s">
        <v>2755</v>
      </c>
      <c r="B1125" s="176" t="s">
        <v>2754</v>
      </c>
      <c r="C1125" s="176" t="s">
        <v>322</v>
      </c>
      <c r="D1125" s="177">
        <v>8.9</v>
      </c>
    </row>
    <row r="1126" spans="1:4" x14ac:dyDescent="0.25">
      <c r="A1126" s="176" t="s">
        <v>2756</v>
      </c>
      <c r="B1126" s="176" t="s">
        <v>2757</v>
      </c>
      <c r="C1126" s="176" t="s">
        <v>322</v>
      </c>
      <c r="D1126" s="177">
        <v>6.91</v>
      </c>
    </row>
    <row r="1127" spans="1:4" x14ac:dyDescent="0.25">
      <c r="A1127" s="176" t="s">
        <v>2758</v>
      </c>
      <c r="B1127" s="176" t="s">
        <v>2757</v>
      </c>
      <c r="C1127" s="176" t="s">
        <v>322</v>
      </c>
      <c r="D1127" s="177">
        <v>6.45</v>
      </c>
    </row>
    <row r="1128" spans="1:4" x14ac:dyDescent="0.25">
      <c r="A1128" s="176" t="s">
        <v>2759</v>
      </c>
      <c r="B1128" s="176" t="s">
        <v>2760</v>
      </c>
      <c r="C1128" s="176" t="s">
        <v>322</v>
      </c>
      <c r="D1128" s="177">
        <v>3.42</v>
      </c>
    </row>
    <row r="1129" spans="1:4" x14ac:dyDescent="0.25">
      <c r="A1129" s="176" t="s">
        <v>2761</v>
      </c>
      <c r="B1129" s="176" t="s">
        <v>2760</v>
      </c>
      <c r="C1129" s="176" t="s">
        <v>322</v>
      </c>
      <c r="D1129" s="177">
        <v>3.19</v>
      </c>
    </row>
    <row r="1130" spans="1:4" x14ac:dyDescent="0.25">
      <c r="A1130" s="176" t="s">
        <v>2762</v>
      </c>
      <c r="B1130" s="176" t="s">
        <v>2763</v>
      </c>
      <c r="C1130" s="176" t="s">
        <v>322</v>
      </c>
      <c r="D1130" s="177">
        <v>17.54</v>
      </c>
    </row>
    <row r="1131" spans="1:4" x14ac:dyDescent="0.25">
      <c r="A1131" s="176" t="s">
        <v>2764</v>
      </c>
      <c r="B1131" s="176" t="s">
        <v>2763</v>
      </c>
      <c r="C1131" s="176" t="s">
        <v>322</v>
      </c>
      <c r="D1131" s="177">
        <v>16.37</v>
      </c>
    </row>
    <row r="1132" spans="1:4" x14ac:dyDescent="0.25">
      <c r="A1132" s="176" t="s">
        <v>2765</v>
      </c>
      <c r="B1132" s="176" t="s">
        <v>2766</v>
      </c>
      <c r="C1132" s="176" t="s">
        <v>322</v>
      </c>
      <c r="D1132" s="177">
        <v>10.46</v>
      </c>
    </row>
    <row r="1133" spans="1:4" x14ac:dyDescent="0.25">
      <c r="A1133" s="176" t="s">
        <v>2767</v>
      </c>
      <c r="B1133" s="176" t="s">
        <v>2766</v>
      </c>
      <c r="C1133" s="176" t="s">
        <v>322</v>
      </c>
      <c r="D1133" s="177">
        <v>9.76</v>
      </c>
    </row>
    <row r="1134" spans="1:4" x14ac:dyDescent="0.25">
      <c r="A1134" s="176" t="s">
        <v>2768</v>
      </c>
      <c r="B1134" s="176" t="s">
        <v>2769</v>
      </c>
      <c r="C1134" s="176" t="s">
        <v>322</v>
      </c>
      <c r="D1134" s="177">
        <v>9.6999999999999993</v>
      </c>
    </row>
    <row r="1135" spans="1:4" x14ac:dyDescent="0.25">
      <c r="A1135" s="176" t="s">
        <v>2770</v>
      </c>
      <c r="B1135" s="176" t="s">
        <v>2769</v>
      </c>
      <c r="C1135" s="176" t="s">
        <v>322</v>
      </c>
      <c r="D1135" s="177">
        <v>9.0500000000000007</v>
      </c>
    </row>
    <row r="1136" spans="1:4" x14ac:dyDescent="0.25">
      <c r="A1136" s="176" t="s">
        <v>2771</v>
      </c>
      <c r="B1136" s="176" t="s">
        <v>2772</v>
      </c>
      <c r="C1136" s="176" t="s">
        <v>322</v>
      </c>
      <c r="D1136" s="177">
        <v>17.54</v>
      </c>
    </row>
    <row r="1137" spans="1:4" x14ac:dyDescent="0.25">
      <c r="A1137" s="176" t="s">
        <v>2773</v>
      </c>
      <c r="B1137" s="176" t="s">
        <v>2772</v>
      </c>
      <c r="C1137" s="176" t="s">
        <v>322</v>
      </c>
      <c r="D1137" s="177">
        <v>16.37</v>
      </c>
    </row>
    <row r="1138" spans="1:4" x14ac:dyDescent="0.25">
      <c r="A1138" s="176" t="s">
        <v>2774</v>
      </c>
      <c r="B1138" s="176" t="s">
        <v>2775</v>
      </c>
      <c r="C1138" s="176" t="s">
        <v>322</v>
      </c>
      <c r="D1138" s="177">
        <v>31.43</v>
      </c>
    </row>
    <row r="1139" spans="1:4" x14ac:dyDescent="0.25">
      <c r="A1139" s="176" t="s">
        <v>2776</v>
      </c>
      <c r="B1139" s="176" t="s">
        <v>2775</v>
      </c>
      <c r="C1139" s="176" t="s">
        <v>322</v>
      </c>
      <c r="D1139" s="177">
        <v>29.33</v>
      </c>
    </row>
    <row r="1140" spans="1:4" x14ac:dyDescent="0.25">
      <c r="A1140" s="176" t="s">
        <v>2777</v>
      </c>
      <c r="B1140" s="176" t="s">
        <v>2778</v>
      </c>
      <c r="C1140" s="176" t="s">
        <v>322</v>
      </c>
      <c r="D1140" s="177">
        <v>26.25</v>
      </c>
    </row>
    <row r="1141" spans="1:4" x14ac:dyDescent="0.25">
      <c r="A1141" s="176" t="s">
        <v>2779</v>
      </c>
      <c r="B1141" s="176" t="s">
        <v>2778</v>
      </c>
      <c r="C1141" s="176" t="s">
        <v>322</v>
      </c>
      <c r="D1141" s="177">
        <v>24.49</v>
      </c>
    </row>
    <row r="1142" spans="1:4" x14ac:dyDescent="0.25">
      <c r="A1142" s="176" t="s">
        <v>2780</v>
      </c>
      <c r="B1142" s="176" t="s">
        <v>2781</v>
      </c>
      <c r="C1142" s="176" t="s">
        <v>322</v>
      </c>
      <c r="D1142" s="177">
        <v>19.14</v>
      </c>
    </row>
    <row r="1143" spans="1:4" x14ac:dyDescent="0.25">
      <c r="A1143" s="176" t="s">
        <v>2782</v>
      </c>
      <c r="B1143" s="176" t="s">
        <v>2781</v>
      </c>
      <c r="C1143" s="176" t="s">
        <v>322</v>
      </c>
      <c r="D1143" s="177">
        <v>17.86</v>
      </c>
    </row>
    <row r="1144" spans="1:4" x14ac:dyDescent="0.25">
      <c r="A1144" s="176" t="s">
        <v>2783</v>
      </c>
      <c r="B1144" s="176" t="s">
        <v>2784</v>
      </c>
      <c r="C1144" s="176" t="s">
        <v>322</v>
      </c>
      <c r="D1144" s="177">
        <v>12.85</v>
      </c>
    </row>
    <row r="1145" spans="1:4" x14ac:dyDescent="0.25">
      <c r="A1145" s="176" t="s">
        <v>2785</v>
      </c>
      <c r="B1145" s="176" t="s">
        <v>2784</v>
      </c>
      <c r="C1145" s="176" t="s">
        <v>322</v>
      </c>
      <c r="D1145" s="177">
        <v>12</v>
      </c>
    </row>
    <row r="1146" spans="1:4" x14ac:dyDescent="0.25">
      <c r="A1146" s="176" t="s">
        <v>2786</v>
      </c>
      <c r="B1146" s="176" t="s">
        <v>2787</v>
      </c>
      <c r="C1146" s="176" t="s">
        <v>322</v>
      </c>
      <c r="D1146" s="177">
        <v>9.6999999999999993</v>
      </c>
    </row>
    <row r="1147" spans="1:4" x14ac:dyDescent="0.25">
      <c r="A1147" s="176" t="s">
        <v>2788</v>
      </c>
      <c r="B1147" s="176" t="s">
        <v>2787</v>
      </c>
      <c r="C1147" s="176" t="s">
        <v>322</v>
      </c>
      <c r="D1147" s="177">
        <v>9.0500000000000007</v>
      </c>
    </row>
    <row r="1148" spans="1:4" x14ac:dyDescent="0.25">
      <c r="A1148" s="176" t="s">
        <v>2789</v>
      </c>
      <c r="B1148" s="176" t="s">
        <v>2790</v>
      </c>
      <c r="C1148" s="176" t="s">
        <v>322</v>
      </c>
      <c r="D1148" s="177">
        <v>1.69</v>
      </c>
    </row>
    <row r="1149" spans="1:4" x14ac:dyDescent="0.25">
      <c r="A1149" s="176" t="s">
        <v>2791</v>
      </c>
      <c r="B1149" s="176" t="s">
        <v>2790</v>
      </c>
      <c r="C1149" s="176" t="s">
        <v>322</v>
      </c>
      <c r="D1149" s="177">
        <v>1.58</v>
      </c>
    </row>
    <row r="1150" spans="1:4" x14ac:dyDescent="0.25">
      <c r="A1150" s="176" t="s">
        <v>2792</v>
      </c>
      <c r="B1150" s="176" t="s">
        <v>2793</v>
      </c>
      <c r="C1150" s="176" t="s">
        <v>322</v>
      </c>
      <c r="D1150" s="177">
        <v>1.0900000000000001</v>
      </c>
    </row>
    <row r="1151" spans="1:4" x14ac:dyDescent="0.25">
      <c r="A1151" s="176" t="s">
        <v>2794</v>
      </c>
      <c r="B1151" s="176" t="s">
        <v>2793</v>
      </c>
      <c r="C1151" s="176" t="s">
        <v>322</v>
      </c>
      <c r="D1151" s="177">
        <v>1.02</v>
      </c>
    </row>
    <row r="1152" spans="1:4" x14ac:dyDescent="0.25">
      <c r="A1152" s="176" t="s">
        <v>2795</v>
      </c>
      <c r="B1152" s="176" t="s">
        <v>2796</v>
      </c>
      <c r="C1152" s="176" t="s">
        <v>322</v>
      </c>
      <c r="D1152" s="177">
        <v>10.46</v>
      </c>
    </row>
    <row r="1153" spans="1:4" x14ac:dyDescent="0.25">
      <c r="A1153" s="176" t="s">
        <v>2797</v>
      </c>
      <c r="B1153" s="176" t="s">
        <v>2796</v>
      </c>
      <c r="C1153" s="176" t="s">
        <v>322</v>
      </c>
      <c r="D1153" s="177">
        <v>9.76</v>
      </c>
    </row>
    <row r="1154" spans="1:4" x14ac:dyDescent="0.25">
      <c r="A1154" s="176" t="s">
        <v>2798</v>
      </c>
      <c r="B1154" s="176" t="s">
        <v>2799</v>
      </c>
      <c r="C1154" s="176" t="s">
        <v>322</v>
      </c>
      <c r="D1154" s="177">
        <v>6.91</v>
      </c>
    </row>
    <row r="1155" spans="1:4" x14ac:dyDescent="0.25">
      <c r="A1155" s="176" t="s">
        <v>2800</v>
      </c>
      <c r="B1155" s="176" t="s">
        <v>2799</v>
      </c>
      <c r="C1155" s="176" t="s">
        <v>322</v>
      </c>
      <c r="D1155" s="177">
        <v>6.45</v>
      </c>
    </row>
    <row r="1156" spans="1:4" x14ac:dyDescent="0.25">
      <c r="A1156" s="176" t="s">
        <v>2801</v>
      </c>
      <c r="B1156" s="176" t="s">
        <v>2802</v>
      </c>
      <c r="C1156" s="176" t="s">
        <v>322</v>
      </c>
      <c r="D1156" s="177">
        <v>5.25</v>
      </c>
    </row>
    <row r="1157" spans="1:4" x14ac:dyDescent="0.25">
      <c r="A1157" s="176" t="s">
        <v>2803</v>
      </c>
      <c r="B1157" s="176" t="s">
        <v>2802</v>
      </c>
      <c r="C1157" s="176" t="s">
        <v>322</v>
      </c>
      <c r="D1157" s="177">
        <v>4.8899999999999997</v>
      </c>
    </row>
    <row r="1158" spans="1:4" x14ac:dyDescent="0.25">
      <c r="A1158" s="176" t="s">
        <v>2804</v>
      </c>
      <c r="B1158" s="176" t="s">
        <v>2805</v>
      </c>
      <c r="C1158" s="176" t="s">
        <v>115</v>
      </c>
      <c r="D1158" s="177">
        <v>1927.35</v>
      </c>
    </row>
    <row r="1159" spans="1:4" x14ac:dyDescent="0.25">
      <c r="A1159" s="176" t="s">
        <v>2806</v>
      </c>
      <c r="B1159" s="176" t="s">
        <v>2805</v>
      </c>
      <c r="C1159" s="176" t="s">
        <v>115</v>
      </c>
      <c r="D1159" s="177">
        <v>1798.7</v>
      </c>
    </row>
    <row r="1160" spans="1:4" x14ac:dyDescent="0.25">
      <c r="A1160" s="176" t="s">
        <v>2807</v>
      </c>
      <c r="B1160" s="176" t="s">
        <v>2808</v>
      </c>
      <c r="C1160" s="176" t="s">
        <v>322</v>
      </c>
      <c r="D1160" s="177">
        <v>21</v>
      </c>
    </row>
    <row r="1161" spans="1:4" x14ac:dyDescent="0.25">
      <c r="A1161" s="176" t="s">
        <v>2809</v>
      </c>
      <c r="B1161" s="176" t="s">
        <v>2808</v>
      </c>
      <c r="C1161" s="176" t="s">
        <v>322</v>
      </c>
      <c r="D1161" s="177">
        <v>19.59</v>
      </c>
    </row>
    <row r="1162" spans="1:4" x14ac:dyDescent="0.25">
      <c r="A1162" s="176" t="s">
        <v>2810</v>
      </c>
      <c r="B1162" s="176" t="s">
        <v>2811</v>
      </c>
      <c r="C1162" s="176" t="s">
        <v>322</v>
      </c>
      <c r="D1162" s="177">
        <v>17.54</v>
      </c>
    </row>
    <row r="1163" spans="1:4" x14ac:dyDescent="0.25">
      <c r="A1163" s="176" t="s">
        <v>2812</v>
      </c>
      <c r="B1163" s="176" t="s">
        <v>2811</v>
      </c>
      <c r="C1163" s="176" t="s">
        <v>322</v>
      </c>
      <c r="D1163" s="177">
        <v>16.37</v>
      </c>
    </row>
    <row r="1164" spans="1:4" x14ac:dyDescent="0.25">
      <c r="A1164" s="176" t="s">
        <v>2813</v>
      </c>
      <c r="B1164" s="176" t="s">
        <v>2814</v>
      </c>
      <c r="C1164" s="176" t="s">
        <v>322</v>
      </c>
      <c r="D1164" s="177">
        <v>10.46</v>
      </c>
    </row>
    <row r="1165" spans="1:4" x14ac:dyDescent="0.25">
      <c r="A1165" s="176" t="s">
        <v>2815</v>
      </c>
      <c r="B1165" s="176" t="s">
        <v>2814</v>
      </c>
      <c r="C1165" s="176" t="s">
        <v>322</v>
      </c>
      <c r="D1165" s="177">
        <v>9.76</v>
      </c>
    </row>
    <row r="1166" spans="1:4" x14ac:dyDescent="0.25">
      <c r="A1166" s="176" t="s">
        <v>2816</v>
      </c>
      <c r="B1166" s="176" t="s">
        <v>2817</v>
      </c>
      <c r="C1166" s="176" t="s">
        <v>322</v>
      </c>
      <c r="D1166" s="177">
        <v>35.119999999999997</v>
      </c>
    </row>
    <row r="1167" spans="1:4" x14ac:dyDescent="0.25">
      <c r="A1167" s="176" t="s">
        <v>2818</v>
      </c>
      <c r="B1167" s="176" t="s">
        <v>2817</v>
      </c>
      <c r="C1167" s="176" t="s">
        <v>322</v>
      </c>
      <c r="D1167" s="177">
        <v>32.770000000000003</v>
      </c>
    </row>
    <row r="1168" spans="1:4" x14ac:dyDescent="0.25">
      <c r="A1168" s="176" t="s">
        <v>2819</v>
      </c>
      <c r="B1168" s="176" t="s">
        <v>2820</v>
      </c>
      <c r="C1168" s="176" t="s">
        <v>322</v>
      </c>
      <c r="D1168" s="177">
        <v>26.25</v>
      </c>
    </row>
    <row r="1169" spans="1:4" x14ac:dyDescent="0.25">
      <c r="A1169" s="176" t="s">
        <v>2821</v>
      </c>
      <c r="B1169" s="176" t="s">
        <v>2820</v>
      </c>
      <c r="C1169" s="176" t="s">
        <v>322</v>
      </c>
      <c r="D1169" s="177">
        <v>24.49</v>
      </c>
    </row>
    <row r="1170" spans="1:4" x14ac:dyDescent="0.25">
      <c r="A1170" s="176" t="s">
        <v>2822</v>
      </c>
      <c r="B1170" s="176" t="s">
        <v>2823</v>
      </c>
      <c r="C1170" s="176" t="s">
        <v>322</v>
      </c>
      <c r="D1170" s="177">
        <v>42</v>
      </c>
    </row>
    <row r="1171" spans="1:4" x14ac:dyDescent="0.25">
      <c r="A1171" s="176" t="s">
        <v>2824</v>
      </c>
      <c r="B1171" s="176" t="s">
        <v>2823</v>
      </c>
      <c r="C1171" s="176" t="s">
        <v>322</v>
      </c>
      <c r="D1171" s="177">
        <v>39.19</v>
      </c>
    </row>
    <row r="1172" spans="1:4" x14ac:dyDescent="0.25">
      <c r="A1172" s="176" t="s">
        <v>2825</v>
      </c>
      <c r="B1172" s="176" t="s">
        <v>2826</v>
      </c>
      <c r="C1172" s="176" t="s">
        <v>322</v>
      </c>
      <c r="D1172" s="177">
        <v>25.58</v>
      </c>
    </row>
    <row r="1173" spans="1:4" x14ac:dyDescent="0.25">
      <c r="A1173" s="176" t="s">
        <v>2827</v>
      </c>
      <c r="B1173" s="176" t="s">
        <v>2826</v>
      </c>
      <c r="C1173" s="176" t="s">
        <v>322</v>
      </c>
      <c r="D1173" s="177">
        <v>23.87</v>
      </c>
    </row>
    <row r="1174" spans="1:4" x14ac:dyDescent="0.25">
      <c r="A1174" s="176" t="s">
        <v>2828</v>
      </c>
      <c r="B1174" s="176" t="s">
        <v>2829</v>
      </c>
      <c r="C1174" s="176" t="s">
        <v>322</v>
      </c>
      <c r="D1174" s="177">
        <v>19.14</v>
      </c>
    </row>
    <row r="1175" spans="1:4" x14ac:dyDescent="0.25">
      <c r="A1175" s="176" t="s">
        <v>2830</v>
      </c>
      <c r="B1175" s="176" t="s">
        <v>2829</v>
      </c>
      <c r="C1175" s="176" t="s">
        <v>322</v>
      </c>
      <c r="D1175" s="177">
        <v>17.86</v>
      </c>
    </row>
    <row r="1176" spans="1:4" x14ac:dyDescent="0.25">
      <c r="A1176" s="176" t="s">
        <v>2831</v>
      </c>
      <c r="B1176" s="176" t="s">
        <v>2832</v>
      </c>
      <c r="C1176" s="176" t="s">
        <v>322</v>
      </c>
      <c r="D1176" s="177">
        <v>12.85</v>
      </c>
    </row>
    <row r="1177" spans="1:4" x14ac:dyDescent="0.25">
      <c r="A1177" s="176" t="s">
        <v>2833</v>
      </c>
      <c r="B1177" s="176" t="s">
        <v>2832</v>
      </c>
      <c r="C1177" s="176" t="s">
        <v>322</v>
      </c>
      <c r="D1177" s="177">
        <v>12</v>
      </c>
    </row>
    <row r="1178" spans="1:4" x14ac:dyDescent="0.25">
      <c r="A1178" s="176" t="s">
        <v>2834</v>
      </c>
      <c r="B1178" s="176" t="s">
        <v>2835</v>
      </c>
      <c r="C1178" s="176" t="s">
        <v>322</v>
      </c>
      <c r="D1178" s="177">
        <v>2.29</v>
      </c>
    </row>
    <row r="1179" spans="1:4" x14ac:dyDescent="0.25">
      <c r="A1179" s="176" t="s">
        <v>2836</v>
      </c>
      <c r="B1179" s="176" t="s">
        <v>2835</v>
      </c>
      <c r="C1179" s="176" t="s">
        <v>322</v>
      </c>
      <c r="D1179" s="177">
        <v>2.13</v>
      </c>
    </row>
    <row r="1180" spans="1:4" x14ac:dyDescent="0.25">
      <c r="A1180" s="176" t="s">
        <v>2837</v>
      </c>
      <c r="B1180" s="176" t="s">
        <v>2838</v>
      </c>
      <c r="C1180" s="176" t="s">
        <v>322</v>
      </c>
      <c r="D1180" s="177">
        <v>1.69</v>
      </c>
    </row>
    <row r="1181" spans="1:4" x14ac:dyDescent="0.25">
      <c r="A1181" s="176" t="s">
        <v>2839</v>
      </c>
      <c r="B1181" s="176" t="s">
        <v>2838</v>
      </c>
      <c r="C1181" s="176" t="s">
        <v>322</v>
      </c>
      <c r="D1181" s="177">
        <v>1.58</v>
      </c>
    </row>
    <row r="1182" spans="1:4" x14ac:dyDescent="0.25">
      <c r="A1182" s="176" t="s">
        <v>2840</v>
      </c>
      <c r="B1182" s="176" t="s">
        <v>2841</v>
      </c>
      <c r="C1182" s="176" t="s">
        <v>322</v>
      </c>
      <c r="D1182" s="177">
        <v>10.46</v>
      </c>
    </row>
    <row r="1183" spans="1:4" x14ac:dyDescent="0.25">
      <c r="A1183" s="176" t="s">
        <v>2842</v>
      </c>
      <c r="B1183" s="176" t="s">
        <v>2841</v>
      </c>
      <c r="C1183" s="176" t="s">
        <v>322</v>
      </c>
      <c r="D1183" s="177">
        <v>9.76</v>
      </c>
    </row>
    <row r="1184" spans="1:4" x14ac:dyDescent="0.25">
      <c r="A1184" s="176" t="s">
        <v>2843</v>
      </c>
      <c r="B1184" s="176" t="s">
        <v>2844</v>
      </c>
      <c r="C1184" s="176" t="s">
        <v>322</v>
      </c>
      <c r="D1184" s="177">
        <v>6.91</v>
      </c>
    </row>
    <row r="1185" spans="1:4" x14ac:dyDescent="0.25">
      <c r="A1185" s="176" t="s">
        <v>2845</v>
      </c>
      <c r="B1185" s="176" t="s">
        <v>2844</v>
      </c>
      <c r="C1185" s="176" t="s">
        <v>322</v>
      </c>
      <c r="D1185" s="177">
        <v>6.45</v>
      </c>
    </row>
    <row r="1186" spans="1:4" x14ac:dyDescent="0.25">
      <c r="A1186" s="176" t="s">
        <v>2846</v>
      </c>
      <c r="B1186" s="176" t="s">
        <v>2847</v>
      </c>
      <c r="C1186" s="176" t="s">
        <v>322</v>
      </c>
      <c r="D1186" s="177">
        <v>5.25</v>
      </c>
    </row>
    <row r="1187" spans="1:4" x14ac:dyDescent="0.25">
      <c r="A1187" s="176" t="s">
        <v>2848</v>
      </c>
      <c r="B1187" s="176" t="s">
        <v>2847</v>
      </c>
      <c r="C1187" s="176" t="s">
        <v>322</v>
      </c>
      <c r="D1187" s="177">
        <v>4.8899999999999997</v>
      </c>
    </row>
    <row r="1188" spans="1:4" x14ac:dyDescent="0.25">
      <c r="A1188" s="176" t="s">
        <v>2849</v>
      </c>
      <c r="B1188" s="176" t="s">
        <v>2850</v>
      </c>
      <c r="C1188" s="176" t="s">
        <v>115</v>
      </c>
      <c r="D1188" s="177">
        <v>1927.32</v>
      </c>
    </row>
    <row r="1189" spans="1:4" x14ac:dyDescent="0.25">
      <c r="A1189" s="176" t="s">
        <v>2851</v>
      </c>
      <c r="B1189" s="176" t="s">
        <v>2850</v>
      </c>
      <c r="C1189" s="176" t="s">
        <v>115</v>
      </c>
      <c r="D1189" s="177">
        <v>1798.67</v>
      </c>
    </row>
    <row r="1190" spans="1:4" x14ac:dyDescent="0.25">
      <c r="A1190" s="176" t="s">
        <v>2852</v>
      </c>
      <c r="B1190" s="176" t="s">
        <v>2853</v>
      </c>
      <c r="C1190" s="176" t="s">
        <v>322</v>
      </c>
      <c r="D1190" s="177">
        <v>16.079999999999998</v>
      </c>
    </row>
    <row r="1191" spans="1:4" x14ac:dyDescent="0.25">
      <c r="A1191" s="176" t="s">
        <v>2854</v>
      </c>
      <c r="B1191" s="176" t="s">
        <v>2853</v>
      </c>
      <c r="C1191" s="176" t="s">
        <v>322</v>
      </c>
      <c r="D1191" s="177">
        <v>15</v>
      </c>
    </row>
    <row r="1192" spans="1:4" x14ac:dyDescent="0.25">
      <c r="A1192" s="176" t="s">
        <v>2855</v>
      </c>
      <c r="B1192" s="176" t="s">
        <v>2856</v>
      </c>
      <c r="C1192" s="176" t="s">
        <v>322</v>
      </c>
      <c r="D1192" s="177">
        <v>13.39</v>
      </c>
    </row>
    <row r="1193" spans="1:4" x14ac:dyDescent="0.25">
      <c r="A1193" s="176" t="s">
        <v>2857</v>
      </c>
      <c r="B1193" s="176" t="s">
        <v>2856</v>
      </c>
      <c r="C1193" s="176" t="s">
        <v>322</v>
      </c>
      <c r="D1193" s="177">
        <v>12.49</v>
      </c>
    </row>
    <row r="1194" spans="1:4" x14ac:dyDescent="0.25">
      <c r="A1194" s="176" t="s">
        <v>2858</v>
      </c>
      <c r="B1194" s="176" t="s">
        <v>2859</v>
      </c>
      <c r="C1194" s="176" t="s">
        <v>322</v>
      </c>
      <c r="D1194" s="177">
        <v>8.0399999999999991</v>
      </c>
    </row>
    <row r="1195" spans="1:4" x14ac:dyDescent="0.25">
      <c r="A1195" s="176" t="s">
        <v>2860</v>
      </c>
      <c r="B1195" s="176" t="s">
        <v>2859</v>
      </c>
      <c r="C1195" s="176" t="s">
        <v>322</v>
      </c>
      <c r="D1195" s="177">
        <v>7.5</v>
      </c>
    </row>
    <row r="1196" spans="1:4" x14ac:dyDescent="0.25">
      <c r="A1196" s="176" t="s">
        <v>2861</v>
      </c>
      <c r="B1196" s="176" t="s">
        <v>2862</v>
      </c>
      <c r="C1196" s="176" t="s">
        <v>322</v>
      </c>
      <c r="D1196" s="177">
        <v>64.290000000000006</v>
      </c>
    </row>
    <row r="1197" spans="1:4" x14ac:dyDescent="0.25">
      <c r="A1197" s="176" t="s">
        <v>2863</v>
      </c>
      <c r="B1197" s="176" t="s">
        <v>2862</v>
      </c>
      <c r="C1197" s="176" t="s">
        <v>322</v>
      </c>
      <c r="D1197" s="177">
        <v>60</v>
      </c>
    </row>
    <row r="1198" spans="1:4" x14ac:dyDescent="0.25">
      <c r="A1198" s="176" t="s">
        <v>2864</v>
      </c>
      <c r="B1198" s="176" t="s">
        <v>2865</v>
      </c>
      <c r="C1198" s="176" t="s">
        <v>115</v>
      </c>
      <c r="D1198" s="177">
        <v>13723.81</v>
      </c>
    </row>
    <row r="1199" spans="1:4" x14ac:dyDescent="0.25">
      <c r="A1199" s="176" t="s">
        <v>2866</v>
      </c>
      <c r="B1199" s="176" t="s">
        <v>2865</v>
      </c>
      <c r="C1199" s="176" t="s">
        <v>115</v>
      </c>
      <c r="D1199" s="177">
        <v>12807.72</v>
      </c>
    </row>
    <row r="1200" spans="1:4" x14ac:dyDescent="0.25">
      <c r="A1200" s="176" t="s">
        <v>2867</v>
      </c>
      <c r="B1200" s="176" t="s">
        <v>2868</v>
      </c>
      <c r="C1200" s="176" t="s">
        <v>115</v>
      </c>
      <c r="D1200" s="177">
        <v>1860.84</v>
      </c>
    </row>
    <row r="1201" spans="1:4" x14ac:dyDescent="0.25">
      <c r="A1201" s="176" t="s">
        <v>2869</v>
      </c>
      <c r="B1201" s="176" t="s">
        <v>2868</v>
      </c>
      <c r="C1201" s="176" t="s">
        <v>115</v>
      </c>
      <c r="D1201" s="177">
        <v>1736.67</v>
      </c>
    </row>
    <row r="1202" spans="1:4" x14ac:dyDescent="0.25">
      <c r="A1202" s="176" t="s">
        <v>2870</v>
      </c>
      <c r="B1202" s="176" t="s">
        <v>2871</v>
      </c>
      <c r="C1202" s="176" t="s">
        <v>322</v>
      </c>
      <c r="D1202" s="177">
        <v>4.05</v>
      </c>
    </row>
    <row r="1203" spans="1:4" x14ac:dyDescent="0.25">
      <c r="A1203" s="176" t="s">
        <v>2872</v>
      </c>
      <c r="B1203" s="176" t="s">
        <v>2871</v>
      </c>
      <c r="C1203" s="176" t="s">
        <v>322</v>
      </c>
      <c r="D1203" s="177">
        <v>3.78</v>
      </c>
    </row>
    <row r="1204" spans="1:4" x14ac:dyDescent="0.25">
      <c r="A1204" s="176" t="s">
        <v>2873</v>
      </c>
      <c r="B1204" s="176" t="s">
        <v>2874</v>
      </c>
      <c r="C1204" s="176" t="s">
        <v>115</v>
      </c>
      <c r="D1204" s="177">
        <v>963.66</v>
      </c>
    </row>
    <row r="1205" spans="1:4" x14ac:dyDescent="0.25">
      <c r="A1205" s="176" t="s">
        <v>2875</v>
      </c>
      <c r="B1205" s="176" t="s">
        <v>2874</v>
      </c>
      <c r="C1205" s="176" t="s">
        <v>115</v>
      </c>
      <c r="D1205" s="177">
        <v>899.33</v>
      </c>
    </row>
    <row r="1206" spans="1:4" x14ac:dyDescent="0.25">
      <c r="A1206" s="176" t="s">
        <v>2876</v>
      </c>
      <c r="B1206" s="176" t="s">
        <v>2877</v>
      </c>
      <c r="C1206" s="176" t="s">
        <v>115</v>
      </c>
      <c r="D1206" s="177">
        <v>963.66</v>
      </c>
    </row>
    <row r="1207" spans="1:4" x14ac:dyDescent="0.25">
      <c r="A1207" s="176" t="s">
        <v>2878</v>
      </c>
      <c r="B1207" s="176" t="s">
        <v>2877</v>
      </c>
      <c r="C1207" s="176" t="s">
        <v>115</v>
      </c>
      <c r="D1207" s="177">
        <v>899.33</v>
      </c>
    </row>
    <row r="1208" spans="1:4" x14ac:dyDescent="0.25">
      <c r="A1208" s="176" t="s">
        <v>2879</v>
      </c>
      <c r="B1208" s="176" t="s">
        <v>2880</v>
      </c>
      <c r="C1208" s="176" t="s">
        <v>322</v>
      </c>
      <c r="D1208" s="177">
        <v>2.3199999999999998</v>
      </c>
    </row>
    <row r="1209" spans="1:4" x14ac:dyDescent="0.25">
      <c r="A1209" s="176" t="s">
        <v>2881</v>
      </c>
      <c r="B1209" s="176" t="s">
        <v>2880</v>
      </c>
      <c r="C1209" s="176" t="s">
        <v>322</v>
      </c>
      <c r="D1209" s="177">
        <v>2.17</v>
      </c>
    </row>
    <row r="1210" spans="1:4" x14ac:dyDescent="0.25">
      <c r="A1210" s="176" t="s">
        <v>2882</v>
      </c>
      <c r="B1210" s="176" t="s">
        <v>2883</v>
      </c>
      <c r="C1210" s="176" t="s">
        <v>322</v>
      </c>
      <c r="D1210" s="177">
        <v>7.01</v>
      </c>
    </row>
    <row r="1211" spans="1:4" x14ac:dyDescent="0.25">
      <c r="A1211" s="176" t="s">
        <v>2884</v>
      </c>
      <c r="B1211" s="176" t="s">
        <v>2883</v>
      </c>
      <c r="C1211" s="176" t="s">
        <v>322</v>
      </c>
      <c r="D1211" s="177">
        <v>6.54</v>
      </c>
    </row>
    <row r="1212" spans="1:4" x14ac:dyDescent="0.25">
      <c r="A1212" s="176" t="s">
        <v>2885</v>
      </c>
      <c r="B1212" s="176" t="s">
        <v>2886</v>
      </c>
      <c r="C1212" s="176" t="s">
        <v>322</v>
      </c>
      <c r="D1212" s="177">
        <v>4.8099999999999996</v>
      </c>
    </row>
    <row r="1213" spans="1:4" x14ac:dyDescent="0.25">
      <c r="A1213" s="176" t="s">
        <v>2887</v>
      </c>
      <c r="B1213" s="176" t="s">
        <v>2886</v>
      </c>
      <c r="C1213" s="176" t="s">
        <v>322</v>
      </c>
      <c r="D1213" s="177">
        <v>4.49</v>
      </c>
    </row>
    <row r="1214" spans="1:4" x14ac:dyDescent="0.25">
      <c r="A1214" s="176" t="s">
        <v>2888</v>
      </c>
      <c r="B1214" s="176" t="s">
        <v>2889</v>
      </c>
      <c r="C1214" s="176" t="s">
        <v>322</v>
      </c>
      <c r="D1214" s="177">
        <v>2.89</v>
      </c>
    </row>
    <row r="1215" spans="1:4" x14ac:dyDescent="0.25">
      <c r="A1215" s="176" t="s">
        <v>2890</v>
      </c>
      <c r="B1215" s="176" t="s">
        <v>2889</v>
      </c>
      <c r="C1215" s="176" t="s">
        <v>322</v>
      </c>
      <c r="D1215" s="177">
        <v>2.69</v>
      </c>
    </row>
    <row r="1216" spans="1:4" x14ac:dyDescent="0.25">
      <c r="A1216" s="176" t="s">
        <v>2891</v>
      </c>
      <c r="B1216" s="176" t="s">
        <v>2892</v>
      </c>
      <c r="C1216" s="176" t="s">
        <v>2150</v>
      </c>
      <c r="D1216" s="177">
        <v>29127.67</v>
      </c>
    </row>
    <row r="1217" spans="1:4" x14ac:dyDescent="0.25">
      <c r="A1217" s="176" t="s">
        <v>2893</v>
      </c>
      <c r="B1217" s="176" t="s">
        <v>2892</v>
      </c>
      <c r="C1217" s="176" t="s">
        <v>2150</v>
      </c>
      <c r="D1217" s="177">
        <v>27184.44</v>
      </c>
    </row>
    <row r="1218" spans="1:4" x14ac:dyDescent="0.25">
      <c r="A1218" s="176" t="s">
        <v>2894</v>
      </c>
      <c r="B1218" s="176" t="s">
        <v>2895</v>
      </c>
      <c r="C1218" s="176" t="s">
        <v>2150</v>
      </c>
      <c r="D1218" s="177">
        <v>39541.730000000003</v>
      </c>
    </row>
    <row r="1219" spans="1:4" x14ac:dyDescent="0.25">
      <c r="A1219" s="176" t="s">
        <v>2896</v>
      </c>
      <c r="B1219" s="176" t="s">
        <v>2895</v>
      </c>
      <c r="C1219" s="176" t="s">
        <v>2150</v>
      </c>
      <c r="D1219" s="177">
        <v>36903.57</v>
      </c>
    </row>
    <row r="1220" spans="1:4" x14ac:dyDescent="0.25">
      <c r="A1220" s="176" t="s">
        <v>2897</v>
      </c>
      <c r="B1220" s="176" t="s">
        <v>2898</v>
      </c>
      <c r="C1220" s="176" t="s">
        <v>322</v>
      </c>
      <c r="D1220" s="177">
        <v>1.53</v>
      </c>
    </row>
    <row r="1221" spans="1:4" x14ac:dyDescent="0.25">
      <c r="A1221" s="176" t="s">
        <v>2899</v>
      </c>
      <c r="B1221" s="176" t="s">
        <v>2898</v>
      </c>
      <c r="C1221" s="176" t="s">
        <v>322</v>
      </c>
      <c r="D1221" s="177">
        <v>1.42</v>
      </c>
    </row>
    <row r="1222" spans="1:4" x14ac:dyDescent="0.25">
      <c r="A1222" s="176" t="s">
        <v>2900</v>
      </c>
      <c r="B1222" s="176" t="s">
        <v>2901</v>
      </c>
      <c r="C1222" s="176" t="s">
        <v>322</v>
      </c>
      <c r="D1222" s="177">
        <v>1.05</v>
      </c>
    </row>
    <row r="1223" spans="1:4" x14ac:dyDescent="0.25">
      <c r="A1223" s="176" t="s">
        <v>2902</v>
      </c>
      <c r="B1223" s="176" t="s">
        <v>2901</v>
      </c>
      <c r="C1223" s="176" t="s">
        <v>322</v>
      </c>
      <c r="D1223" s="177">
        <v>0.98</v>
      </c>
    </row>
    <row r="1224" spans="1:4" x14ac:dyDescent="0.25">
      <c r="A1224" s="176" t="s">
        <v>2903</v>
      </c>
      <c r="B1224" s="176" t="s">
        <v>2904</v>
      </c>
      <c r="C1224" s="176" t="s">
        <v>2213</v>
      </c>
      <c r="D1224" s="177">
        <v>96605.98</v>
      </c>
    </row>
    <row r="1225" spans="1:4" x14ac:dyDescent="0.25">
      <c r="A1225" s="176" t="s">
        <v>2905</v>
      </c>
      <c r="B1225" s="176" t="s">
        <v>2904</v>
      </c>
      <c r="C1225" s="176" t="s">
        <v>2213</v>
      </c>
      <c r="D1225" s="177">
        <v>90159.8</v>
      </c>
    </row>
    <row r="1226" spans="1:4" x14ac:dyDescent="0.25">
      <c r="A1226" s="176" t="s">
        <v>2906</v>
      </c>
      <c r="B1226" s="176" t="s">
        <v>2907</v>
      </c>
      <c r="C1226" s="176" t="s">
        <v>2213</v>
      </c>
      <c r="D1226" s="177">
        <v>155634.17000000001</v>
      </c>
    </row>
    <row r="1227" spans="1:4" x14ac:dyDescent="0.25">
      <c r="A1227" s="176" t="s">
        <v>2908</v>
      </c>
      <c r="B1227" s="176" t="s">
        <v>2907</v>
      </c>
      <c r="C1227" s="176" t="s">
        <v>2213</v>
      </c>
      <c r="D1227" s="177">
        <v>145249.24</v>
      </c>
    </row>
    <row r="1228" spans="1:4" x14ac:dyDescent="0.25">
      <c r="A1228" s="176" t="s">
        <v>2909</v>
      </c>
      <c r="B1228" s="176" t="s">
        <v>2910</v>
      </c>
      <c r="C1228" s="176" t="s">
        <v>2213</v>
      </c>
      <c r="D1228" s="177">
        <v>74203.22</v>
      </c>
    </row>
    <row r="1229" spans="1:4" x14ac:dyDescent="0.25">
      <c r="A1229" s="176" t="s">
        <v>2911</v>
      </c>
      <c r="B1229" s="176" t="s">
        <v>2910</v>
      </c>
      <c r="C1229" s="176" t="s">
        <v>2213</v>
      </c>
      <c r="D1229" s="177">
        <v>69251.850000000006</v>
      </c>
    </row>
    <row r="1230" spans="1:4" x14ac:dyDescent="0.25">
      <c r="A1230" s="176" t="s">
        <v>2912</v>
      </c>
      <c r="B1230" s="176" t="s">
        <v>2913</v>
      </c>
      <c r="C1230" s="176" t="s">
        <v>2150</v>
      </c>
      <c r="D1230" s="177">
        <v>11533.15</v>
      </c>
    </row>
    <row r="1231" spans="1:4" x14ac:dyDescent="0.25">
      <c r="A1231" s="176" t="s">
        <v>2914</v>
      </c>
      <c r="B1231" s="176" t="s">
        <v>2913</v>
      </c>
      <c r="C1231" s="176" t="s">
        <v>2150</v>
      </c>
      <c r="D1231" s="177">
        <v>10763.91</v>
      </c>
    </row>
    <row r="1232" spans="1:4" x14ac:dyDescent="0.25">
      <c r="A1232" s="176" t="s">
        <v>2915</v>
      </c>
      <c r="B1232" s="176" t="s">
        <v>2916</v>
      </c>
      <c r="C1232" s="176" t="s">
        <v>322</v>
      </c>
      <c r="D1232" s="177">
        <v>191.41</v>
      </c>
    </row>
    <row r="1233" spans="1:4" x14ac:dyDescent="0.25">
      <c r="A1233" s="176" t="s">
        <v>2917</v>
      </c>
      <c r="B1233" s="176" t="s">
        <v>2916</v>
      </c>
      <c r="C1233" s="176" t="s">
        <v>322</v>
      </c>
      <c r="D1233" s="177">
        <v>178.64</v>
      </c>
    </row>
    <row r="1234" spans="1:4" x14ac:dyDescent="0.25">
      <c r="A1234" s="176" t="s">
        <v>2918</v>
      </c>
      <c r="B1234" s="176" t="s">
        <v>2919</v>
      </c>
      <c r="C1234" s="176" t="s">
        <v>2213</v>
      </c>
      <c r="D1234" s="177">
        <v>34877.360000000001</v>
      </c>
    </row>
    <row r="1235" spans="1:4" x14ac:dyDescent="0.25">
      <c r="A1235" s="176" t="s">
        <v>2920</v>
      </c>
      <c r="B1235" s="176" t="s">
        <v>2919</v>
      </c>
      <c r="C1235" s="176" t="s">
        <v>2213</v>
      </c>
      <c r="D1235" s="177">
        <v>32550.240000000002</v>
      </c>
    </row>
    <row r="1236" spans="1:4" x14ac:dyDescent="0.25">
      <c r="A1236" s="176" t="s">
        <v>2921</v>
      </c>
      <c r="B1236" s="176" t="s">
        <v>2922</v>
      </c>
      <c r="C1236" s="176" t="s">
        <v>2213</v>
      </c>
      <c r="D1236" s="177">
        <v>7049.67</v>
      </c>
    </row>
    <row r="1237" spans="1:4" x14ac:dyDescent="0.25">
      <c r="A1237" s="176" t="s">
        <v>2923</v>
      </c>
      <c r="B1237" s="176" t="s">
        <v>2922</v>
      </c>
      <c r="C1237" s="176" t="s">
        <v>2213</v>
      </c>
      <c r="D1237" s="177">
        <v>6579.27</v>
      </c>
    </row>
    <row r="1238" spans="1:4" x14ac:dyDescent="0.25">
      <c r="A1238" s="176" t="s">
        <v>2924</v>
      </c>
      <c r="B1238" s="176" t="s">
        <v>2925</v>
      </c>
      <c r="C1238" s="176" t="s">
        <v>2213</v>
      </c>
      <c r="D1238" s="177">
        <v>13806.93</v>
      </c>
    </row>
    <row r="1239" spans="1:4" x14ac:dyDescent="0.25">
      <c r="A1239" s="176" t="s">
        <v>2926</v>
      </c>
      <c r="B1239" s="176" t="s">
        <v>2925</v>
      </c>
      <c r="C1239" s="176" t="s">
        <v>2213</v>
      </c>
      <c r="D1239" s="177">
        <v>12885.79</v>
      </c>
    </row>
    <row r="1240" spans="1:4" x14ac:dyDescent="0.25">
      <c r="A1240" s="176" t="s">
        <v>2927</v>
      </c>
      <c r="B1240" s="176" t="s">
        <v>2928</v>
      </c>
      <c r="C1240" s="176" t="s">
        <v>2213</v>
      </c>
      <c r="D1240" s="177">
        <v>12778.56</v>
      </c>
    </row>
    <row r="1241" spans="1:4" x14ac:dyDescent="0.25">
      <c r="A1241" s="176" t="s">
        <v>2929</v>
      </c>
      <c r="B1241" s="176" t="s">
        <v>2928</v>
      </c>
      <c r="C1241" s="176" t="s">
        <v>2213</v>
      </c>
      <c r="D1241" s="177">
        <v>11926.03</v>
      </c>
    </row>
    <row r="1242" spans="1:4" x14ac:dyDescent="0.25">
      <c r="A1242" s="176" t="s">
        <v>2930</v>
      </c>
      <c r="B1242" s="176" t="s">
        <v>2931</v>
      </c>
      <c r="C1242" s="176" t="s">
        <v>2213</v>
      </c>
      <c r="D1242" s="177">
        <v>11725.37</v>
      </c>
    </row>
    <row r="1243" spans="1:4" x14ac:dyDescent="0.25">
      <c r="A1243" s="176" t="s">
        <v>2932</v>
      </c>
      <c r="B1243" s="176" t="s">
        <v>2931</v>
      </c>
      <c r="C1243" s="176" t="s">
        <v>2213</v>
      </c>
      <c r="D1243" s="177">
        <v>10943.1</v>
      </c>
    </row>
    <row r="1244" spans="1:4" x14ac:dyDescent="0.25">
      <c r="A1244" s="176" t="s">
        <v>2933</v>
      </c>
      <c r="B1244" s="176" t="s">
        <v>2934</v>
      </c>
      <c r="C1244" s="176" t="s">
        <v>2213</v>
      </c>
      <c r="D1244" s="177">
        <v>13317.74</v>
      </c>
    </row>
    <row r="1245" spans="1:4" x14ac:dyDescent="0.25">
      <c r="A1245" s="176" t="s">
        <v>2935</v>
      </c>
      <c r="B1245" s="176" t="s">
        <v>2934</v>
      </c>
      <c r="C1245" s="176" t="s">
        <v>2213</v>
      </c>
      <c r="D1245" s="177">
        <v>12429.09</v>
      </c>
    </row>
    <row r="1246" spans="1:4" x14ac:dyDescent="0.25">
      <c r="A1246" s="176" t="s">
        <v>2936</v>
      </c>
      <c r="B1246" s="176" t="s">
        <v>2937</v>
      </c>
      <c r="C1246" s="176" t="s">
        <v>2213</v>
      </c>
      <c r="D1246" s="177">
        <v>8301.2099999999991</v>
      </c>
    </row>
    <row r="1247" spans="1:4" x14ac:dyDescent="0.25">
      <c r="A1247" s="176" t="s">
        <v>2938</v>
      </c>
      <c r="B1247" s="176" t="s">
        <v>2937</v>
      </c>
      <c r="C1247" s="176" t="s">
        <v>2213</v>
      </c>
      <c r="D1247" s="177">
        <v>7747.39</v>
      </c>
    </row>
    <row r="1248" spans="1:4" x14ac:dyDescent="0.25">
      <c r="A1248" s="176" t="s">
        <v>2939</v>
      </c>
      <c r="B1248" s="176" t="s">
        <v>2940</v>
      </c>
      <c r="C1248" s="176" t="s">
        <v>2213</v>
      </c>
      <c r="D1248" s="177">
        <v>13204.52</v>
      </c>
    </row>
    <row r="1249" spans="1:4" x14ac:dyDescent="0.25">
      <c r="A1249" s="176" t="s">
        <v>2941</v>
      </c>
      <c r="B1249" s="176" t="s">
        <v>2940</v>
      </c>
      <c r="C1249" s="176" t="s">
        <v>2213</v>
      </c>
      <c r="D1249" s="177">
        <v>12323.43</v>
      </c>
    </row>
    <row r="1250" spans="1:4" x14ac:dyDescent="0.25">
      <c r="A1250" s="176" t="s">
        <v>2942</v>
      </c>
      <c r="B1250" s="176" t="s">
        <v>2943</v>
      </c>
      <c r="C1250" s="176" t="s">
        <v>2213</v>
      </c>
      <c r="D1250" s="177">
        <v>11550.29</v>
      </c>
    </row>
    <row r="1251" spans="1:4" x14ac:dyDescent="0.25">
      <c r="A1251" s="176" t="s">
        <v>2944</v>
      </c>
      <c r="B1251" s="176" t="s">
        <v>2943</v>
      </c>
      <c r="C1251" s="176" t="s">
        <v>2213</v>
      </c>
      <c r="D1251" s="177">
        <v>10779.51</v>
      </c>
    </row>
    <row r="1252" spans="1:4" x14ac:dyDescent="0.25">
      <c r="A1252" s="176" t="s">
        <v>2945</v>
      </c>
      <c r="B1252" s="176" t="s">
        <v>2946</v>
      </c>
      <c r="C1252" s="176" t="s">
        <v>2213</v>
      </c>
      <c r="D1252" s="177">
        <v>17243.080000000002</v>
      </c>
    </row>
    <row r="1253" spans="1:4" x14ac:dyDescent="0.25">
      <c r="A1253" s="176" t="s">
        <v>2947</v>
      </c>
      <c r="B1253" s="176" t="s">
        <v>2946</v>
      </c>
      <c r="C1253" s="176" t="s">
        <v>2213</v>
      </c>
      <c r="D1253" s="177">
        <v>16092.43</v>
      </c>
    </row>
    <row r="1254" spans="1:4" x14ac:dyDescent="0.25">
      <c r="A1254" s="176" t="s">
        <v>2948</v>
      </c>
      <c r="B1254" s="176" t="s">
        <v>2949</v>
      </c>
      <c r="C1254" s="176" t="s">
        <v>322</v>
      </c>
      <c r="D1254" s="177">
        <v>1.22</v>
      </c>
    </row>
    <row r="1255" spans="1:4" x14ac:dyDescent="0.25">
      <c r="A1255" s="176" t="s">
        <v>2950</v>
      </c>
      <c r="B1255" s="176" t="s">
        <v>2949</v>
      </c>
      <c r="C1255" s="176" t="s">
        <v>322</v>
      </c>
      <c r="D1255" s="177">
        <v>1.1399999999999999</v>
      </c>
    </row>
    <row r="1256" spans="1:4" x14ac:dyDescent="0.25">
      <c r="A1256" s="176" t="s">
        <v>2951</v>
      </c>
      <c r="B1256" s="176" t="s">
        <v>2952</v>
      </c>
      <c r="C1256" s="176" t="s">
        <v>322</v>
      </c>
      <c r="D1256" s="177">
        <v>0.93</v>
      </c>
    </row>
    <row r="1257" spans="1:4" x14ac:dyDescent="0.25">
      <c r="A1257" s="176" t="s">
        <v>2953</v>
      </c>
      <c r="B1257" s="176" t="s">
        <v>2952</v>
      </c>
      <c r="C1257" s="176" t="s">
        <v>322</v>
      </c>
      <c r="D1257" s="177">
        <v>0.86</v>
      </c>
    </row>
    <row r="1258" spans="1:4" x14ac:dyDescent="0.25">
      <c r="A1258" s="176" t="s">
        <v>2954</v>
      </c>
      <c r="B1258" s="176" t="s">
        <v>2955</v>
      </c>
      <c r="C1258" s="176" t="s">
        <v>322</v>
      </c>
      <c r="D1258" s="177">
        <v>0.59</v>
      </c>
    </row>
    <row r="1259" spans="1:4" x14ac:dyDescent="0.25">
      <c r="A1259" s="176" t="s">
        <v>2956</v>
      </c>
      <c r="B1259" s="176" t="s">
        <v>2955</v>
      </c>
      <c r="C1259" s="176" t="s">
        <v>322</v>
      </c>
      <c r="D1259" s="177">
        <v>0.55000000000000004</v>
      </c>
    </row>
    <row r="1260" spans="1:4" x14ac:dyDescent="0.25">
      <c r="A1260" s="176" t="s">
        <v>2957</v>
      </c>
      <c r="B1260" s="176" t="s">
        <v>2958</v>
      </c>
      <c r="C1260" s="176" t="s">
        <v>115</v>
      </c>
      <c r="D1260" s="177">
        <v>2057.81</v>
      </c>
    </row>
    <row r="1261" spans="1:4" x14ac:dyDescent="0.25">
      <c r="A1261" s="176" t="s">
        <v>2959</v>
      </c>
      <c r="B1261" s="176" t="s">
        <v>2958</v>
      </c>
      <c r="C1261" s="176" t="s">
        <v>115</v>
      </c>
      <c r="D1261" s="177">
        <v>1920.5</v>
      </c>
    </row>
    <row r="1262" spans="1:4" x14ac:dyDescent="0.25">
      <c r="A1262" s="176" t="s">
        <v>2960</v>
      </c>
      <c r="B1262" s="176" t="s">
        <v>2961</v>
      </c>
      <c r="C1262" s="176" t="s">
        <v>115</v>
      </c>
      <c r="D1262" s="177">
        <v>2572.27</v>
      </c>
    </row>
    <row r="1263" spans="1:4" x14ac:dyDescent="0.25">
      <c r="A1263" s="176" t="s">
        <v>2962</v>
      </c>
      <c r="B1263" s="176" t="s">
        <v>2961</v>
      </c>
      <c r="C1263" s="176" t="s">
        <v>115</v>
      </c>
      <c r="D1263" s="177">
        <v>2400.62</v>
      </c>
    </row>
    <row r="1264" spans="1:4" x14ac:dyDescent="0.25">
      <c r="A1264" s="176" t="s">
        <v>2963</v>
      </c>
      <c r="B1264" s="176" t="s">
        <v>2964</v>
      </c>
      <c r="C1264" s="176" t="s">
        <v>115</v>
      </c>
      <c r="D1264" s="177">
        <v>3858.39</v>
      </c>
    </row>
    <row r="1265" spans="1:4" x14ac:dyDescent="0.25">
      <c r="A1265" s="176" t="s">
        <v>2965</v>
      </c>
      <c r="B1265" s="176" t="s">
        <v>2964</v>
      </c>
      <c r="C1265" s="176" t="s">
        <v>115</v>
      </c>
      <c r="D1265" s="177">
        <v>3600.93</v>
      </c>
    </row>
    <row r="1266" spans="1:4" x14ac:dyDescent="0.25">
      <c r="A1266" s="176" t="s">
        <v>2966</v>
      </c>
      <c r="B1266" s="176" t="s">
        <v>2967</v>
      </c>
      <c r="C1266" s="176" t="s">
        <v>322</v>
      </c>
      <c r="D1266" s="177">
        <v>188.23</v>
      </c>
    </row>
    <row r="1267" spans="1:4" x14ac:dyDescent="0.25">
      <c r="A1267" s="176" t="s">
        <v>2968</v>
      </c>
      <c r="B1267" s="176" t="s">
        <v>2967</v>
      </c>
      <c r="C1267" s="176" t="s">
        <v>322</v>
      </c>
      <c r="D1267" s="177">
        <v>175.66</v>
      </c>
    </row>
    <row r="1268" spans="1:4" x14ac:dyDescent="0.25">
      <c r="A1268" s="176" t="s">
        <v>2969</v>
      </c>
      <c r="B1268" s="176" t="s">
        <v>2970</v>
      </c>
      <c r="C1268" s="176" t="s">
        <v>322</v>
      </c>
      <c r="D1268" s="177">
        <v>172.37</v>
      </c>
    </row>
    <row r="1269" spans="1:4" x14ac:dyDescent="0.25">
      <c r="A1269" s="176" t="s">
        <v>2971</v>
      </c>
      <c r="B1269" s="176" t="s">
        <v>2970</v>
      </c>
      <c r="C1269" s="176" t="s">
        <v>322</v>
      </c>
      <c r="D1269" s="177">
        <v>160.86000000000001</v>
      </c>
    </row>
    <row r="1270" spans="1:4" x14ac:dyDescent="0.25">
      <c r="A1270" s="176" t="s">
        <v>2972</v>
      </c>
      <c r="B1270" s="176" t="s">
        <v>2973</v>
      </c>
      <c r="C1270" s="176" t="s">
        <v>322</v>
      </c>
      <c r="D1270" s="177">
        <v>164.69</v>
      </c>
    </row>
    <row r="1271" spans="1:4" x14ac:dyDescent="0.25">
      <c r="A1271" s="176" t="s">
        <v>2974</v>
      </c>
      <c r="B1271" s="176" t="s">
        <v>2973</v>
      </c>
      <c r="C1271" s="176" t="s">
        <v>322</v>
      </c>
      <c r="D1271" s="177">
        <v>153.69999999999999</v>
      </c>
    </row>
    <row r="1272" spans="1:4" x14ac:dyDescent="0.25">
      <c r="A1272" s="176" t="s">
        <v>2975</v>
      </c>
      <c r="B1272" s="176" t="s">
        <v>2976</v>
      </c>
      <c r="C1272" s="176" t="s">
        <v>322</v>
      </c>
      <c r="D1272" s="177">
        <v>10.5</v>
      </c>
    </row>
    <row r="1273" spans="1:4" x14ac:dyDescent="0.25">
      <c r="A1273" s="176" t="s">
        <v>2977</v>
      </c>
      <c r="B1273" s="176" t="s">
        <v>2976</v>
      </c>
      <c r="C1273" s="176" t="s">
        <v>322</v>
      </c>
      <c r="D1273" s="177">
        <v>9.7899999999999991</v>
      </c>
    </row>
    <row r="1274" spans="1:4" x14ac:dyDescent="0.25">
      <c r="A1274" s="176" t="s">
        <v>2978</v>
      </c>
      <c r="B1274" s="176" t="s">
        <v>2979</v>
      </c>
      <c r="C1274" s="176" t="s">
        <v>322</v>
      </c>
      <c r="D1274" s="177">
        <v>8.77</v>
      </c>
    </row>
    <row r="1275" spans="1:4" x14ac:dyDescent="0.25">
      <c r="A1275" s="176" t="s">
        <v>2980</v>
      </c>
      <c r="B1275" s="176" t="s">
        <v>2979</v>
      </c>
      <c r="C1275" s="176" t="s">
        <v>322</v>
      </c>
      <c r="D1275" s="177">
        <v>8.18</v>
      </c>
    </row>
    <row r="1276" spans="1:4" x14ac:dyDescent="0.25">
      <c r="A1276" s="176" t="s">
        <v>2981</v>
      </c>
      <c r="B1276" s="176" t="s">
        <v>2982</v>
      </c>
      <c r="C1276" s="176" t="s">
        <v>115</v>
      </c>
      <c r="D1276" s="177">
        <v>2207.19</v>
      </c>
    </row>
    <row r="1277" spans="1:4" x14ac:dyDescent="0.25">
      <c r="A1277" s="176" t="s">
        <v>2983</v>
      </c>
      <c r="B1277" s="176" t="s">
        <v>2982</v>
      </c>
      <c r="C1277" s="176" t="s">
        <v>115</v>
      </c>
      <c r="D1277" s="177">
        <v>2059.9899999999998</v>
      </c>
    </row>
    <row r="1278" spans="1:4" x14ac:dyDescent="0.25">
      <c r="A1278" s="176" t="s">
        <v>2984</v>
      </c>
      <c r="B1278" s="176" t="s">
        <v>2985</v>
      </c>
      <c r="C1278" s="176" t="s">
        <v>322</v>
      </c>
      <c r="D1278" s="177">
        <v>31.57</v>
      </c>
    </row>
    <row r="1279" spans="1:4" x14ac:dyDescent="0.25">
      <c r="A1279" s="176" t="s">
        <v>2986</v>
      </c>
      <c r="B1279" s="176" t="s">
        <v>2985</v>
      </c>
      <c r="C1279" s="176" t="s">
        <v>322</v>
      </c>
      <c r="D1279" s="177">
        <v>29.56</v>
      </c>
    </row>
    <row r="1280" spans="1:4" x14ac:dyDescent="0.25">
      <c r="A1280" s="176" t="s">
        <v>2987</v>
      </c>
      <c r="B1280" s="176" t="s">
        <v>2988</v>
      </c>
      <c r="C1280" s="176" t="s">
        <v>322</v>
      </c>
      <c r="D1280" s="177">
        <v>21.05</v>
      </c>
    </row>
    <row r="1281" spans="1:4" x14ac:dyDescent="0.25">
      <c r="A1281" s="176" t="s">
        <v>2989</v>
      </c>
      <c r="B1281" s="176" t="s">
        <v>2988</v>
      </c>
      <c r="C1281" s="176" t="s">
        <v>322</v>
      </c>
      <c r="D1281" s="177">
        <v>19.690000000000001</v>
      </c>
    </row>
    <row r="1282" spans="1:4" x14ac:dyDescent="0.25">
      <c r="A1282" s="176" t="s">
        <v>2990</v>
      </c>
      <c r="B1282" s="176" t="s">
        <v>2991</v>
      </c>
      <c r="C1282" s="176" t="s">
        <v>322</v>
      </c>
      <c r="D1282" s="177">
        <v>16.579999999999998</v>
      </c>
    </row>
    <row r="1283" spans="1:4" x14ac:dyDescent="0.25">
      <c r="A1283" s="176" t="s">
        <v>2992</v>
      </c>
      <c r="B1283" s="176" t="s">
        <v>2991</v>
      </c>
      <c r="C1283" s="176" t="s">
        <v>322</v>
      </c>
      <c r="D1283" s="177">
        <v>15.52</v>
      </c>
    </row>
    <row r="1284" spans="1:4" x14ac:dyDescent="0.25">
      <c r="A1284" s="176" t="s">
        <v>2993</v>
      </c>
      <c r="B1284" s="176" t="s">
        <v>2994</v>
      </c>
      <c r="C1284" s="176" t="s">
        <v>322</v>
      </c>
      <c r="D1284" s="177">
        <v>14.16</v>
      </c>
    </row>
    <row r="1285" spans="1:4" x14ac:dyDescent="0.25">
      <c r="A1285" s="176" t="s">
        <v>2995</v>
      </c>
      <c r="B1285" s="176" t="s">
        <v>2994</v>
      </c>
      <c r="C1285" s="176" t="s">
        <v>322</v>
      </c>
      <c r="D1285" s="177">
        <v>13.25</v>
      </c>
    </row>
    <row r="1286" spans="1:4" x14ac:dyDescent="0.25">
      <c r="A1286" s="176" t="s">
        <v>2996</v>
      </c>
      <c r="B1286" s="176" t="s">
        <v>2997</v>
      </c>
      <c r="C1286" s="176" t="s">
        <v>322</v>
      </c>
      <c r="D1286" s="177">
        <v>13.03</v>
      </c>
    </row>
    <row r="1287" spans="1:4" x14ac:dyDescent="0.25">
      <c r="A1287" s="176" t="s">
        <v>2998</v>
      </c>
      <c r="B1287" s="176" t="s">
        <v>2997</v>
      </c>
      <c r="C1287" s="176" t="s">
        <v>322</v>
      </c>
      <c r="D1287" s="177">
        <v>12.25</v>
      </c>
    </row>
    <row r="1288" spans="1:4" x14ac:dyDescent="0.25">
      <c r="A1288" s="176" t="s">
        <v>2999</v>
      </c>
      <c r="B1288" s="176" t="s">
        <v>3000</v>
      </c>
      <c r="C1288" s="176" t="s">
        <v>322</v>
      </c>
      <c r="D1288" s="177">
        <v>8.6199999999999992</v>
      </c>
    </row>
    <row r="1289" spans="1:4" x14ac:dyDescent="0.25">
      <c r="A1289" s="176" t="s">
        <v>3001</v>
      </c>
      <c r="B1289" s="176" t="s">
        <v>3000</v>
      </c>
      <c r="C1289" s="176" t="s">
        <v>322</v>
      </c>
      <c r="D1289" s="177">
        <v>8.09</v>
      </c>
    </row>
    <row r="1290" spans="1:4" x14ac:dyDescent="0.25">
      <c r="A1290" s="176" t="s">
        <v>3002</v>
      </c>
      <c r="B1290" s="176" t="s">
        <v>3003</v>
      </c>
      <c r="C1290" s="176" t="s">
        <v>322</v>
      </c>
      <c r="D1290" s="177">
        <v>6.82</v>
      </c>
    </row>
    <row r="1291" spans="1:4" x14ac:dyDescent="0.25">
      <c r="A1291" s="176" t="s">
        <v>3004</v>
      </c>
      <c r="B1291" s="176" t="s">
        <v>3003</v>
      </c>
      <c r="C1291" s="176" t="s">
        <v>322</v>
      </c>
      <c r="D1291" s="177">
        <v>6.41</v>
      </c>
    </row>
    <row r="1292" spans="1:4" x14ac:dyDescent="0.25">
      <c r="A1292" s="176" t="s">
        <v>3005</v>
      </c>
      <c r="B1292" s="176" t="s">
        <v>3006</v>
      </c>
      <c r="C1292" s="176" t="s">
        <v>322</v>
      </c>
      <c r="D1292" s="177">
        <v>5.35</v>
      </c>
    </row>
    <row r="1293" spans="1:4" x14ac:dyDescent="0.25">
      <c r="A1293" s="176" t="s">
        <v>3007</v>
      </c>
      <c r="B1293" s="176" t="s">
        <v>3006</v>
      </c>
      <c r="C1293" s="176" t="s">
        <v>322</v>
      </c>
      <c r="D1293" s="177">
        <v>5.03</v>
      </c>
    </row>
    <row r="1294" spans="1:4" x14ac:dyDescent="0.25">
      <c r="A1294" s="176" t="s">
        <v>3008</v>
      </c>
      <c r="B1294" s="176" t="s">
        <v>3009</v>
      </c>
      <c r="C1294" s="176" t="s">
        <v>322</v>
      </c>
      <c r="D1294" s="177">
        <v>151.85</v>
      </c>
    </row>
    <row r="1295" spans="1:4" x14ac:dyDescent="0.25">
      <c r="A1295" s="176" t="s">
        <v>3010</v>
      </c>
      <c r="B1295" s="176" t="s">
        <v>3009</v>
      </c>
      <c r="C1295" s="176" t="s">
        <v>322</v>
      </c>
      <c r="D1295" s="177">
        <v>141.72</v>
      </c>
    </row>
    <row r="1296" spans="1:4" x14ac:dyDescent="0.25">
      <c r="A1296" s="176" t="s">
        <v>3011</v>
      </c>
      <c r="B1296" s="176" t="s">
        <v>3012</v>
      </c>
      <c r="C1296" s="176" t="s">
        <v>322</v>
      </c>
      <c r="D1296" s="177">
        <v>138.72999999999999</v>
      </c>
    </row>
    <row r="1297" spans="1:4" x14ac:dyDescent="0.25">
      <c r="A1297" s="176" t="s">
        <v>3013</v>
      </c>
      <c r="B1297" s="176" t="s">
        <v>3012</v>
      </c>
      <c r="C1297" s="176" t="s">
        <v>322</v>
      </c>
      <c r="D1297" s="177">
        <v>129.47</v>
      </c>
    </row>
    <row r="1298" spans="1:4" x14ac:dyDescent="0.25">
      <c r="A1298" s="176" t="s">
        <v>3014</v>
      </c>
      <c r="B1298" s="176" t="s">
        <v>3015</v>
      </c>
      <c r="C1298" s="176" t="s">
        <v>322</v>
      </c>
      <c r="D1298" s="177">
        <v>130.82</v>
      </c>
    </row>
    <row r="1299" spans="1:4" x14ac:dyDescent="0.25">
      <c r="A1299" s="176" t="s">
        <v>3016</v>
      </c>
      <c r="B1299" s="176" t="s">
        <v>3015</v>
      </c>
      <c r="C1299" s="176" t="s">
        <v>322</v>
      </c>
      <c r="D1299" s="177">
        <v>122.09</v>
      </c>
    </row>
    <row r="1300" spans="1:4" x14ac:dyDescent="0.25">
      <c r="A1300" s="176" t="s">
        <v>3017</v>
      </c>
      <c r="B1300" s="176" t="s">
        <v>3018</v>
      </c>
      <c r="C1300" s="176" t="s">
        <v>322</v>
      </c>
      <c r="D1300" s="177">
        <v>119.62</v>
      </c>
    </row>
    <row r="1301" spans="1:4" x14ac:dyDescent="0.25">
      <c r="A1301" s="176" t="s">
        <v>3019</v>
      </c>
      <c r="B1301" s="176" t="s">
        <v>3018</v>
      </c>
      <c r="C1301" s="176" t="s">
        <v>322</v>
      </c>
      <c r="D1301" s="177">
        <v>111.64</v>
      </c>
    </row>
    <row r="1302" spans="1:4" x14ac:dyDescent="0.25">
      <c r="A1302" s="176" t="s">
        <v>3020</v>
      </c>
      <c r="B1302" s="176" t="s">
        <v>3021</v>
      </c>
      <c r="C1302" s="176" t="s">
        <v>322</v>
      </c>
      <c r="D1302" s="177">
        <v>106.43</v>
      </c>
    </row>
    <row r="1303" spans="1:4" x14ac:dyDescent="0.25">
      <c r="A1303" s="176" t="s">
        <v>3022</v>
      </c>
      <c r="B1303" s="176" t="s">
        <v>3021</v>
      </c>
      <c r="C1303" s="176" t="s">
        <v>322</v>
      </c>
      <c r="D1303" s="177">
        <v>99.33</v>
      </c>
    </row>
    <row r="1304" spans="1:4" x14ac:dyDescent="0.25">
      <c r="A1304" s="176" t="s">
        <v>3023</v>
      </c>
      <c r="B1304" s="176" t="s">
        <v>3024</v>
      </c>
      <c r="C1304" s="176" t="s">
        <v>322</v>
      </c>
      <c r="D1304" s="177">
        <v>84.27</v>
      </c>
    </row>
    <row r="1305" spans="1:4" x14ac:dyDescent="0.25">
      <c r="A1305" s="176" t="s">
        <v>3025</v>
      </c>
      <c r="B1305" s="176" t="s">
        <v>3024</v>
      </c>
      <c r="C1305" s="176" t="s">
        <v>322</v>
      </c>
      <c r="D1305" s="177">
        <v>78.64</v>
      </c>
    </row>
    <row r="1306" spans="1:4" x14ac:dyDescent="0.25">
      <c r="A1306" s="176" t="s">
        <v>3026</v>
      </c>
      <c r="B1306" s="176" t="s">
        <v>3027</v>
      </c>
      <c r="C1306" s="176" t="s">
        <v>322</v>
      </c>
      <c r="D1306" s="177">
        <v>86.39</v>
      </c>
    </row>
    <row r="1307" spans="1:4" x14ac:dyDescent="0.25">
      <c r="A1307" s="176" t="s">
        <v>3028</v>
      </c>
      <c r="B1307" s="176" t="s">
        <v>3027</v>
      </c>
      <c r="C1307" s="176" t="s">
        <v>322</v>
      </c>
      <c r="D1307" s="177">
        <v>80.63</v>
      </c>
    </row>
    <row r="1308" spans="1:4" x14ac:dyDescent="0.25">
      <c r="A1308" s="176" t="s">
        <v>3029</v>
      </c>
      <c r="B1308" s="176" t="s">
        <v>3030</v>
      </c>
      <c r="C1308" s="176" t="s">
        <v>322</v>
      </c>
      <c r="D1308" s="177">
        <v>62.73</v>
      </c>
    </row>
    <row r="1309" spans="1:4" x14ac:dyDescent="0.25">
      <c r="A1309" s="176" t="s">
        <v>3031</v>
      </c>
      <c r="B1309" s="176" t="s">
        <v>3030</v>
      </c>
      <c r="C1309" s="176" t="s">
        <v>322</v>
      </c>
      <c r="D1309" s="177">
        <v>58.54</v>
      </c>
    </row>
    <row r="1310" spans="1:4" x14ac:dyDescent="0.25">
      <c r="A1310" s="176" t="s">
        <v>3032</v>
      </c>
      <c r="B1310" s="176" t="s">
        <v>3033</v>
      </c>
      <c r="C1310" s="176" t="s">
        <v>322</v>
      </c>
      <c r="D1310" s="177">
        <v>50.4</v>
      </c>
    </row>
    <row r="1311" spans="1:4" x14ac:dyDescent="0.25">
      <c r="A1311" s="176" t="s">
        <v>3034</v>
      </c>
      <c r="B1311" s="176" t="s">
        <v>3033</v>
      </c>
      <c r="C1311" s="176" t="s">
        <v>322</v>
      </c>
      <c r="D1311" s="177">
        <v>47.04</v>
      </c>
    </row>
    <row r="1312" spans="1:4" x14ac:dyDescent="0.25">
      <c r="A1312" s="176" t="s">
        <v>3035</v>
      </c>
      <c r="B1312" s="176" t="s">
        <v>3036</v>
      </c>
      <c r="C1312" s="176" t="s">
        <v>322</v>
      </c>
      <c r="D1312" s="177">
        <v>23.85</v>
      </c>
    </row>
    <row r="1313" spans="1:4" x14ac:dyDescent="0.25">
      <c r="A1313" s="176" t="s">
        <v>3037</v>
      </c>
      <c r="B1313" s="176" t="s">
        <v>3036</v>
      </c>
      <c r="C1313" s="176" t="s">
        <v>322</v>
      </c>
      <c r="D1313" s="177">
        <v>22.26</v>
      </c>
    </row>
    <row r="1314" spans="1:4" x14ac:dyDescent="0.25">
      <c r="A1314" s="176" t="s">
        <v>3038</v>
      </c>
      <c r="B1314" s="176" t="s">
        <v>3039</v>
      </c>
      <c r="C1314" s="176" t="s">
        <v>322</v>
      </c>
      <c r="D1314" s="177">
        <v>16.48</v>
      </c>
    </row>
    <row r="1315" spans="1:4" x14ac:dyDescent="0.25">
      <c r="A1315" s="176" t="s">
        <v>3040</v>
      </c>
      <c r="B1315" s="176" t="s">
        <v>3039</v>
      </c>
      <c r="C1315" s="176" t="s">
        <v>322</v>
      </c>
      <c r="D1315" s="177">
        <v>15.38</v>
      </c>
    </row>
    <row r="1316" spans="1:4" x14ac:dyDescent="0.25">
      <c r="A1316" s="176" t="s">
        <v>3041</v>
      </c>
      <c r="B1316" s="176" t="s">
        <v>3042</v>
      </c>
      <c r="C1316" s="176" t="s">
        <v>322</v>
      </c>
      <c r="D1316" s="177">
        <v>16.48</v>
      </c>
    </row>
    <row r="1317" spans="1:4" x14ac:dyDescent="0.25">
      <c r="A1317" s="176" t="s">
        <v>3043</v>
      </c>
      <c r="B1317" s="176" t="s">
        <v>3042</v>
      </c>
      <c r="C1317" s="176" t="s">
        <v>322</v>
      </c>
      <c r="D1317" s="177">
        <v>15.38</v>
      </c>
    </row>
    <row r="1318" spans="1:4" x14ac:dyDescent="0.25">
      <c r="A1318" s="176" t="s">
        <v>3044</v>
      </c>
      <c r="B1318" s="176" t="s">
        <v>3045</v>
      </c>
      <c r="C1318" s="176" t="s">
        <v>322</v>
      </c>
      <c r="D1318" s="177">
        <v>80.91</v>
      </c>
    </row>
    <row r="1319" spans="1:4" x14ac:dyDescent="0.25">
      <c r="A1319" s="176" t="s">
        <v>3046</v>
      </c>
      <c r="B1319" s="176" t="s">
        <v>3045</v>
      </c>
      <c r="C1319" s="176" t="s">
        <v>322</v>
      </c>
      <c r="D1319" s="177">
        <v>75.510000000000005</v>
      </c>
    </row>
    <row r="1320" spans="1:4" x14ac:dyDescent="0.25">
      <c r="A1320" s="176" t="s">
        <v>3047</v>
      </c>
      <c r="B1320" s="176" t="s">
        <v>3048</v>
      </c>
      <c r="C1320" s="176" t="s">
        <v>322</v>
      </c>
      <c r="D1320" s="177">
        <v>56.09</v>
      </c>
    </row>
    <row r="1321" spans="1:4" x14ac:dyDescent="0.25">
      <c r="A1321" s="176" t="s">
        <v>3049</v>
      </c>
      <c r="B1321" s="176" t="s">
        <v>3048</v>
      </c>
      <c r="C1321" s="176" t="s">
        <v>322</v>
      </c>
      <c r="D1321" s="177">
        <v>52.34</v>
      </c>
    </row>
    <row r="1322" spans="1:4" x14ac:dyDescent="0.25">
      <c r="A1322" s="176" t="s">
        <v>3050</v>
      </c>
      <c r="B1322" s="176" t="s">
        <v>3051</v>
      </c>
      <c r="C1322" s="176" t="s">
        <v>322</v>
      </c>
      <c r="D1322" s="177">
        <v>44.82</v>
      </c>
    </row>
    <row r="1323" spans="1:4" x14ac:dyDescent="0.25">
      <c r="A1323" s="176" t="s">
        <v>3052</v>
      </c>
      <c r="B1323" s="176" t="s">
        <v>3051</v>
      </c>
      <c r="C1323" s="176" t="s">
        <v>322</v>
      </c>
      <c r="D1323" s="177">
        <v>41.83</v>
      </c>
    </row>
    <row r="1324" spans="1:4" x14ac:dyDescent="0.25">
      <c r="A1324" s="176" t="s">
        <v>3053</v>
      </c>
      <c r="B1324" s="176" t="s">
        <v>3054</v>
      </c>
      <c r="C1324" s="176" t="s">
        <v>322</v>
      </c>
      <c r="D1324" s="177">
        <v>5.25</v>
      </c>
    </row>
    <row r="1325" spans="1:4" x14ac:dyDescent="0.25">
      <c r="A1325" s="176" t="s">
        <v>3055</v>
      </c>
      <c r="B1325" s="176" t="s">
        <v>3054</v>
      </c>
      <c r="C1325" s="176" t="s">
        <v>322</v>
      </c>
      <c r="D1325" s="177">
        <v>4.8899999999999997</v>
      </c>
    </row>
    <row r="1326" spans="1:4" x14ac:dyDescent="0.25">
      <c r="A1326" s="176" t="s">
        <v>3056</v>
      </c>
      <c r="B1326" s="176" t="s">
        <v>3057</v>
      </c>
      <c r="C1326" s="176" t="s">
        <v>322</v>
      </c>
      <c r="D1326" s="177">
        <v>2.89</v>
      </c>
    </row>
    <row r="1327" spans="1:4" x14ac:dyDescent="0.25">
      <c r="A1327" s="176" t="s">
        <v>3058</v>
      </c>
      <c r="B1327" s="176" t="s">
        <v>3057</v>
      </c>
      <c r="C1327" s="176" t="s">
        <v>322</v>
      </c>
      <c r="D1327" s="177">
        <v>2.69</v>
      </c>
    </row>
    <row r="1328" spans="1:4" x14ac:dyDescent="0.25">
      <c r="A1328" s="176" t="s">
        <v>3059</v>
      </c>
      <c r="B1328" s="176" t="s">
        <v>3060</v>
      </c>
      <c r="C1328" s="176" t="s">
        <v>322</v>
      </c>
      <c r="D1328" s="177">
        <v>1.42</v>
      </c>
    </row>
    <row r="1329" spans="1:4" x14ac:dyDescent="0.25">
      <c r="A1329" s="176" t="s">
        <v>3061</v>
      </c>
      <c r="B1329" s="176" t="s">
        <v>3060</v>
      </c>
      <c r="C1329" s="176" t="s">
        <v>322</v>
      </c>
      <c r="D1329" s="177">
        <v>1.33</v>
      </c>
    </row>
    <row r="1330" spans="1:4" x14ac:dyDescent="0.25">
      <c r="A1330" s="176" t="s">
        <v>3062</v>
      </c>
      <c r="B1330" s="176" t="s">
        <v>3063</v>
      </c>
      <c r="C1330" s="176" t="s">
        <v>322</v>
      </c>
      <c r="D1330" s="177">
        <v>13.15</v>
      </c>
    </row>
    <row r="1331" spans="1:4" x14ac:dyDescent="0.25">
      <c r="A1331" s="176" t="s">
        <v>3064</v>
      </c>
      <c r="B1331" s="176" t="s">
        <v>3063</v>
      </c>
      <c r="C1331" s="176" t="s">
        <v>322</v>
      </c>
      <c r="D1331" s="177">
        <v>12.28</v>
      </c>
    </row>
    <row r="1332" spans="1:4" x14ac:dyDescent="0.25">
      <c r="A1332" s="176" t="s">
        <v>3065</v>
      </c>
      <c r="B1332" s="176" t="s">
        <v>3066</v>
      </c>
      <c r="C1332" s="176" t="s">
        <v>322</v>
      </c>
      <c r="D1332" s="177">
        <v>8.8000000000000007</v>
      </c>
    </row>
    <row r="1333" spans="1:4" x14ac:dyDescent="0.25">
      <c r="A1333" s="176" t="s">
        <v>3067</v>
      </c>
      <c r="B1333" s="176" t="s">
        <v>3066</v>
      </c>
      <c r="C1333" s="176" t="s">
        <v>322</v>
      </c>
      <c r="D1333" s="177">
        <v>8.2100000000000009</v>
      </c>
    </row>
    <row r="1334" spans="1:4" x14ac:dyDescent="0.25">
      <c r="A1334" s="176" t="s">
        <v>3068</v>
      </c>
      <c r="B1334" s="176" t="s">
        <v>3069</v>
      </c>
      <c r="C1334" s="176" t="s">
        <v>322</v>
      </c>
      <c r="D1334" s="177">
        <v>10.5</v>
      </c>
    </row>
    <row r="1335" spans="1:4" x14ac:dyDescent="0.25">
      <c r="A1335" s="176" t="s">
        <v>3070</v>
      </c>
      <c r="B1335" s="176" t="s">
        <v>3069</v>
      </c>
      <c r="C1335" s="176" t="s">
        <v>322</v>
      </c>
      <c r="D1335" s="177">
        <v>9.7899999999999991</v>
      </c>
    </row>
    <row r="1336" spans="1:4" x14ac:dyDescent="0.25">
      <c r="A1336" s="176" t="s">
        <v>3071</v>
      </c>
      <c r="B1336" s="176" t="s">
        <v>3072</v>
      </c>
      <c r="C1336" s="176" t="s">
        <v>322</v>
      </c>
      <c r="D1336" s="177">
        <v>6.44</v>
      </c>
    </row>
    <row r="1337" spans="1:4" x14ac:dyDescent="0.25">
      <c r="A1337" s="176" t="s">
        <v>3073</v>
      </c>
      <c r="B1337" s="176" t="s">
        <v>3072</v>
      </c>
      <c r="C1337" s="176" t="s">
        <v>322</v>
      </c>
      <c r="D1337" s="177">
        <v>6.01</v>
      </c>
    </row>
    <row r="1338" spans="1:4" x14ac:dyDescent="0.25">
      <c r="A1338" s="176" t="s">
        <v>3074</v>
      </c>
      <c r="B1338" s="176" t="s">
        <v>3075</v>
      </c>
      <c r="C1338" s="176" t="s">
        <v>322</v>
      </c>
      <c r="D1338" s="177">
        <v>3.05</v>
      </c>
    </row>
    <row r="1339" spans="1:4" x14ac:dyDescent="0.25">
      <c r="A1339" s="176" t="s">
        <v>3076</v>
      </c>
      <c r="B1339" s="176" t="s">
        <v>3075</v>
      </c>
      <c r="C1339" s="176" t="s">
        <v>322</v>
      </c>
      <c r="D1339" s="177">
        <v>2.85</v>
      </c>
    </row>
    <row r="1340" spans="1:4" x14ac:dyDescent="0.25">
      <c r="A1340" s="176" t="s">
        <v>3077</v>
      </c>
      <c r="B1340" s="176" t="s">
        <v>3078</v>
      </c>
      <c r="C1340" s="176" t="s">
        <v>322</v>
      </c>
      <c r="D1340" s="177">
        <v>1.59</v>
      </c>
    </row>
    <row r="1341" spans="1:4" x14ac:dyDescent="0.25">
      <c r="A1341" s="176" t="s">
        <v>3079</v>
      </c>
      <c r="B1341" s="176" t="s">
        <v>3078</v>
      </c>
      <c r="C1341" s="176" t="s">
        <v>322</v>
      </c>
      <c r="D1341" s="177">
        <v>1.48</v>
      </c>
    </row>
    <row r="1342" spans="1:4" x14ac:dyDescent="0.25">
      <c r="A1342" s="176" t="s">
        <v>3080</v>
      </c>
      <c r="B1342" s="176" t="s">
        <v>3081</v>
      </c>
      <c r="C1342" s="176" t="s">
        <v>322</v>
      </c>
      <c r="D1342" s="177">
        <v>1.72</v>
      </c>
    </row>
    <row r="1343" spans="1:4" x14ac:dyDescent="0.25">
      <c r="A1343" s="176" t="s">
        <v>3082</v>
      </c>
      <c r="B1343" s="176" t="s">
        <v>3081</v>
      </c>
      <c r="C1343" s="176" t="s">
        <v>322</v>
      </c>
      <c r="D1343" s="177">
        <v>1.61</v>
      </c>
    </row>
    <row r="1344" spans="1:4" x14ac:dyDescent="0.25">
      <c r="A1344" s="176" t="s">
        <v>3083</v>
      </c>
      <c r="B1344" s="176" t="s">
        <v>3084</v>
      </c>
      <c r="C1344" s="176" t="s">
        <v>322</v>
      </c>
      <c r="D1344" s="177">
        <v>0.86</v>
      </c>
    </row>
    <row r="1345" spans="1:4" x14ac:dyDescent="0.25">
      <c r="A1345" s="176" t="s">
        <v>3085</v>
      </c>
      <c r="B1345" s="176" t="s">
        <v>3084</v>
      </c>
      <c r="C1345" s="176" t="s">
        <v>322</v>
      </c>
      <c r="D1345" s="177">
        <v>0.8</v>
      </c>
    </row>
    <row r="1346" spans="1:4" x14ac:dyDescent="0.25">
      <c r="A1346" s="176" t="s">
        <v>3086</v>
      </c>
      <c r="B1346" s="176" t="s">
        <v>3087</v>
      </c>
      <c r="C1346" s="176" t="s">
        <v>322</v>
      </c>
      <c r="D1346" s="177">
        <v>5.25</v>
      </c>
    </row>
    <row r="1347" spans="1:4" x14ac:dyDescent="0.25">
      <c r="A1347" s="176" t="s">
        <v>3088</v>
      </c>
      <c r="B1347" s="176" t="s">
        <v>3087</v>
      </c>
      <c r="C1347" s="176" t="s">
        <v>322</v>
      </c>
      <c r="D1347" s="177">
        <v>4.8899999999999997</v>
      </c>
    </row>
    <row r="1348" spans="1:4" x14ac:dyDescent="0.25">
      <c r="A1348" s="176" t="s">
        <v>3089</v>
      </c>
      <c r="B1348" s="176" t="s">
        <v>3090</v>
      </c>
      <c r="C1348" s="176" t="s">
        <v>322</v>
      </c>
      <c r="D1348" s="177">
        <v>2.89</v>
      </c>
    </row>
    <row r="1349" spans="1:4" x14ac:dyDescent="0.25">
      <c r="A1349" s="176" t="s">
        <v>3091</v>
      </c>
      <c r="B1349" s="176" t="s">
        <v>3090</v>
      </c>
      <c r="C1349" s="176" t="s">
        <v>322</v>
      </c>
      <c r="D1349" s="177">
        <v>2.69</v>
      </c>
    </row>
    <row r="1350" spans="1:4" x14ac:dyDescent="0.25">
      <c r="A1350" s="176" t="s">
        <v>3092</v>
      </c>
      <c r="B1350" s="176" t="s">
        <v>3093</v>
      </c>
      <c r="C1350" s="176" t="s">
        <v>322</v>
      </c>
      <c r="D1350" s="177">
        <v>1.42</v>
      </c>
    </row>
    <row r="1351" spans="1:4" x14ac:dyDescent="0.25">
      <c r="A1351" s="176" t="s">
        <v>3094</v>
      </c>
      <c r="B1351" s="176" t="s">
        <v>3093</v>
      </c>
      <c r="C1351" s="176" t="s">
        <v>322</v>
      </c>
      <c r="D1351" s="177">
        <v>1.33</v>
      </c>
    </row>
    <row r="1352" spans="1:4" x14ac:dyDescent="0.25">
      <c r="A1352" s="176" t="s">
        <v>3095</v>
      </c>
      <c r="B1352" s="176" t="s">
        <v>3096</v>
      </c>
      <c r="C1352" s="176" t="s">
        <v>322</v>
      </c>
      <c r="D1352" s="177">
        <v>13.15</v>
      </c>
    </row>
    <row r="1353" spans="1:4" x14ac:dyDescent="0.25">
      <c r="A1353" s="176" t="s">
        <v>3097</v>
      </c>
      <c r="B1353" s="176" t="s">
        <v>3096</v>
      </c>
      <c r="C1353" s="176" t="s">
        <v>322</v>
      </c>
      <c r="D1353" s="177">
        <v>12.28</v>
      </c>
    </row>
    <row r="1354" spans="1:4" x14ac:dyDescent="0.25">
      <c r="A1354" s="176" t="s">
        <v>3098</v>
      </c>
      <c r="B1354" s="176" t="s">
        <v>3099</v>
      </c>
      <c r="C1354" s="176" t="s">
        <v>322</v>
      </c>
      <c r="D1354" s="177">
        <v>8.8000000000000007</v>
      </c>
    </row>
    <row r="1355" spans="1:4" x14ac:dyDescent="0.25">
      <c r="A1355" s="176" t="s">
        <v>3100</v>
      </c>
      <c r="B1355" s="176" t="s">
        <v>3099</v>
      </c>
      <c r="C1355" s="176" t="s">
        <v>322</v>
      </c>
      <c r="D1355" s="177">
        <v>8.2100000000000009</v>
      </c>
    </row>
    <row r="1356" spans="1:4" x14ac:dyDescent="0.25">
      <c r="A1356" s="176" t="s">
        <v>3101</v>
      </c>
      <c r="B1356" s="176" t="s">
        <v>3102</v>
      </c>
      <c r="C1356" s="176" t="s">
        <v>322</v>
      </c>
      <c r="D1356" s="177">
        <v>10.5</v>
      </c>
    </row>
    <row r="1357" spans="1:4" x14ac:dyDescent="0.25">
      <c r="A1357" s="176" t="s">
        <v>3103</v>
      </c>
      <c r="B1357" s="176" t="s">
        <v>3102</v>
      </c>
      <c r="C1357" s="176" t="s">
        <v>322</v>
      </c>
      <c r="D1357" s="177">
        <v>9.7899999999999991</v>
      </c>
    </row>
    <row r="1358" spans="1:4" x14ac:dyDescent="0.25">
      <c r="A1358" s="176" t="s">
        <v>3104</v>
      </c>
      <c r="B1358" s="176" t="s">
        <v>3105</v>
      </c>
      <c r="C1358" s="176" t="s">
        <v>322</v>
      </c>
      <c r="D1358" s="177">
        <v>6.44</v>
      </c>
    </row>
    <row r="1359" spans="1:4" x14ac:dyDescent="0.25">
      <c r="A1359" s="176" t="s">
        <v>3106</v>
      </c>
      <c r="B1359" s="176" t="s">
        <v>3105</v>
      </c>
      <c r="C1359" s="176" t="s">
        <v>322</v>
      </c>
      <c r="D1359" s="177">
        <v>6.01</v>
      </c>
    </row>
    <row r="1360" spans="1:4" x14ac:dyDescent="0.25">
      <c r="A1360" s="176" t="s">
        <v>3107</v>
      </c>
      <c r="B1360" s="176" t="s">
        <v>3108</v>
      </c>
      <c r="C1360" s="176" t="s">
        <v>322</v>
      </c>
      <c r="D1360" s="177">
        <v>3.05</v>
      </c>
    </row>
    <row r="1361" spans="1:4" x14ac:dyDescent="0.25">
      <c r="A1361" s="176" t="s">
        <v>3109</v>
      </c>
      <c r="B1361" s="176" t="s">
        <v>3108</v>
      </c>
      <c r="C1361" s="176" t="s">
        <v>322</v>
      </c>
      <c r="D1361" s="177">
        <v>2.85</v>
      </c>
    </row>
    <row r="1362" spans="1:4" x14ac:dyDescent="0.25">
      <c r="A1362" s="176" t="s">
        <v>3110</v>
      </c>
      <c r="B1362" s="176" t="s">
        <v>3111</v>
      </c>
      <c r="C1362" s="176" t="s">
        <v>322</v>
      </c>
      <c r="D1362" s="177">
        <v>1.59</v>
      </c>
    </row>
    <row r="1363" spans="1:4" x14ac:dyDescent="0.25">
      <c r="A1363" s="176" t="s">
        <v>3112</v>
      </c>
      <c r="B1363" s="176" t="s">
        <v>3111</v>
      </c>
      <c r="C1363" s="176" t="s">
        <v>322</v>
      </c>
      <c r="D1363" s="177">
        <v>1.48</v>
      </c>
    </row>
    <row r="1364" spans="1:4" x14ac:dyDescent="0.25">
      <c r="A1364" s="176" t="s">
        <v>3113</v>
      </c>
      <c r="B1364" s="176" t="s">
        <v>3114</v>
      </c>
      <c r="C1364" s="176" t="s">
        <v>322</v>
      </c>
      <c r="D1364" s="177">
        <v>1.72</v>
      </c>
    </row>
    <row r="1365" spans="1:4" x14ac:dyDescent="0.25">
      <c r="A1365" s="176" t="s">
        <v>3115</v>
      </c>
      <c r="B1365" s="176" t="s">
        <v>3114</v>
      </c>
      <c r="C1365" s="176" t="s">
        <v>322</v>
      </c>
      <c r="D1365" s="177">
        <v>1.61</v>
      </c>
    </row>
    <row r="1366" spans="1:4" x14ac:dyDescent="0.25">
      <c r="A1366" s="176" t="s">
        <v>3116</v>
      </c>
      <c r="B1366" s="176" t="s">
        <v>3117</v>
      </c>
      <c r="C1366" s="176" t="s">
        <v>322</v>
      </c>
      <c r="D1366" s="177">
        <v>0.86</v>
      </c>
    </row>
    <row r="1367" spans="1:4" x14ac:dyDescent="0.25">
      <c r="A1367" s="176" t="s">
        <v>3118</v>
      </c>
      <c r="B1367" s="176" t="s">
        <v>3117</v>
      </c>
      <c r="C1367" s="176" t="s">
        <v>322</v>
      </c>
      <c r="D1367" s="177">
        <v>0.8</v>
      </c>
    </row>
    <row r="1368" spans="1:4" x14ac:dyDescent="0.25">
      <c r="A1368" s="176" t="s">
        <v>3119</v>
      </c>
      <c r="B1368" s="176" t="s">
        <v>3120</v>
      </c>
      <c r="C1368" s="176" t="s">
        <v>322</v>
      </c>
      <c r="D1368" s="177">
        <v>2.89</v>
      </c>
    </row>
    <row r="1369" spans="1:4" x14ac:dyDescent="0.25">
      <c r="A1369" s="176" t="s">
        <v>3121</v>
      </c>
      <c r="B1369" s="176" t="s">
        <v>3120</v>
      </c>
      <c r="C1369" s="176" t="s">
        <v>322</v>
      </c>
      <c r="D1369" s="177">
        <v>2.69</v>
      </c>
    </row>
    <row r="1370" spans="1:4" x14ac:dyDescent="0.25">
      <c r="A1370" s="176" t="s">
        <v>3122</v>
      </c>
      <c r="B1370" s="176" t="s">
        <v>3123</v>
      </c>
      <c r="C1370" s="176" t="s">
        <v>322</v>
      </c>
      <c r="D1370" s="177">
        <v>1.42</v>
      </c>
    </row>
    <row r="1371" spans="1:4" x14ac:dyDescent="0.25">
      <c r="A1371" s="176" t="s">
        <v>3124</v>
      </c>
      <c r="B1371" s="176" t="s">
        <v>3123</v>
      </c>
      <c r="C1371" s="176" t="s">
        <v>322</v>
      </c>
      <c r="D1371" s="177">
        <v>1.33</v>
      </c>
    </row>
    <row r="1372" spans="1:4" x14ac:dyDescent="0.25">
      <c r="A1372" s="176" t="s">
        <v>3125</v>
      </c>
      <c r="B1372" s="176" t="s">
        <v>3126</v>
      </c>
      <c r="C1372" s="176" t="s">
        <v>322</v>
      </c>
      <c r="D1372" s="177">
        <v>4.8499999999999996</v>
      </c>
    </row>
    <row r="1373" spans="1:4" x14ac:dyDescent="0.25">
      <c r="A1373" s="176" t="s">
        <v>3127</v>
      </c>
      <c r="B1373" s="176" t="s">
        <v>3126</v>
      </c>
      <c r="C1373" s="176" t="s">
        <v>322</v>
      </c>
      <c r="D1373" s="177">
        <v>4.5199999999999996</v>
      </c>
    </row>
    <row r="1374" spans="1:4" x14ac:dyDescent="0.25">
      <c r="A1374" s="176" t="s">
        <v>3128</v>
      </c>
      <c r="B1374" s="176" t="s">
        <v>3129</v>
      </c>
      <c r="C1374" s="176" t="s">
        <v>322</v>
      </c>
      <c r="D1374" s="177">
        <v>10.5</v>
      </c>
    </row>
    <row r="1375" spans="1:4" x14ac:dyDescent="0.25">
      <c r="A1375" s="176" t="s">
        <v>3130</v>
      </c>
      <c r="B1375" s="176" t="s">
        <v>3129</v>
      </c>
      <c r="C1375" s="176" t="s">
        <v>322</v>
      </c>
      <c r="D1375" s="177">
        <v>9.7899999999999991</v>
      </c>
    </row>
    <row r="1376" spans="1:4" x14ac:dyDescent="0.25">
      <c r="A1376" s="176" t="s">
        <v>3131</v>
      </c>
      <c r="B1376" s="176" t="s">
        <v>3132</v>
      </c>
      <c r="C1376" s="176" t="s">
        <v>322</v>
      </c>
      <c r="D1376" s="177">
        <v>5.25</v>
      </c>
    </row>
    <row r="1377" spans="1:4" x14ac:dyDescent="0.25">
      <c r="A1377" s="176" t="s">
        <v>3133</v>
      </c>
      <c r="B1377" s="176" t="s">
        <v>3132</v>
      </c>
      <c r="C1377" s="176" t="s">
        <v>322</v>
      </c>
      <c r="D1377" s="177">
        <v>4.8899999999999997</v>
      </c>
    </row>
    <row r="1378" spans="1:4" x14ac:dyDescent="0.25">
      <c r="A1378" s="176" t="s">
        <v>3134</v>
      </c>
      <c r="B1378" s="176" t="s">
        <v>3135</v>
      </c>
      <c r="C1378" s="176" t="s">
        <v>322</v>
      </c>
      <c r="D1378" s="177">
        <v>3.05</v>
      </c>
    </row>
    <row r="1379" spans="1:4" x14ac:dyDescent="0.25">
      <c r="A1379" s="176" t="s">
        <v>3136</v>
      </c>
      <c r="B1379" s="176" t="s">
        <v>3135</v>
      </c>
      <c r="C1379" s="176" t="s">
        <v>322</v>
      </c>
      <c r="D1379" s="177">
        <v>2.85</v>
      </c>
    </row>
    <row r="1380" spans="1:4" x14ac:dyDescent="0.25">
      <c r="A1380" s="176" t="s">
        <v>3137</v>
      </c>
      <c r="B1380" s="176" t="s">
        <v>3138</v>
      </c>
      <c r="C1380" s="176" t="s">
        <v>322</v>
      </c>
      <c r="D1380" s="177">
        <v>1.59</v>
      </c>
    </row>
    <row r="1381" spans="1:4" x14ac:dyDescent="0.25">
      <c r="A1381" s="176" t="s">
        <v>3139</v>
      </c>
      <c r="B1381" s="176" t="s">
        <v>3138</v>
      </c>
      <c r="C1381" s="176" t="s">
        <v>322</v>
      </c>
      <c r="D1381" s="177">
        <v>1.48</v>
      </c>
    </row>
    <row r="1382" spans="1:4" x14ac:dyDescent="0.25">
      <c r="A1382" s="176" t="s">
        <v>3140</v>
      </c>
      <c r="B1382" s="176" t="s">
        <v>3141</v>
      </c>
      <c r="C1382" s="176" t="s">
        <v>322</v>
      </c>
      <c r="D1382" s="177">
        <v>1.72</v>
      </c>
    </row>
    <row r="1383" spans="1:4" x14ac:dyDescent="0.25">
      <c r="A1383" s="176" t="s">
        <v>3142</v>
      </c>
      <c r="B1383" s="176" t="s">
        <v>3141</v>
      </c>
      <c r="C1383" s="176" t="s">
        <v>322</v>
      </c>
      <c r="D1383" s="177">
        <v>1.61</v>
      </c>
    </row>
    <row r="1384" spans="1:4" x14ac:dyDescent="0.25">
      <c r="A1384" s="176" t="s">
        <v>3143</v>
      </c>
      <c r="B1384" s="176" t="s">
        <v>3141</v>
      </c>
      <c r="C1384" s="176" t="s">
        <v>322</v>
      </c>
      <c r="D1384" s="177">
        <v>0.86</v>
      </c>
    </row>
    <row r="1385" spans="1:4" x14ac:dyDescent="0.25">
      <c r="A1385" s="176" t="s">
        <v>3144</v>
      </c>
      <c r="B1385" s="176" t="s">
        <v>3141</v>
      </c>
      <c r="C1385" s="176" t="s">
        <v>322</v>
      </c>
      <c r="D1385" s="177">
        <v>0.8</v>
      </c>
    </row>
    <row r="1386" spans="1:4" x14ac:dyDescent="0.25">
      <c r="A1386" s="176" t="s">
        <v>3145</v>
      </c>
      <c r="B1386" s="176" t="s">
        <v>3146</v>
      </c>
      <c r="C1386" s="176" t="s">
        <v>322</v>
      </c>
      <c r="D1386" s="177">
        <v>2.89</v>
      </c>
    </row>
    <row r="1387" spans="1:4" x14ac:dyDescent="0.25">
      <c r="A1387" s="176" t="s">
        <v>3147</v>
      </c>
      <c r="B1387" s="176" t="s">
        <v>3146</v>
      </c>
      <c r="C1387" s="176" t="s">
        <v>322</v>
      </c>
      <c r="D1387" s="177">
        <v>2.69</v>
      </c>
    </row>
    <row r="1388" spans="1:4" x14ac:dyDescent="0.25">
      <c r="A1388" s="176" t="s">
        <v>3148</v>
      </c>
      <c r="B1388" s="176" t="s">
        <v>3149</v>
      </c>
      <c r="C1388" s="176" t="s">
        <v>322</v>
      </c>
      <c r="D1388" s="177">
        <v>1.42</v>
      </c>
    </row>
    <row r="1389" spans="1:4" x14ac:dyDescent="0.25">
      <c r="A1389" s="176" t="s">
        <v>3150</v>
      </c>
      <c r="B1389" s="176" t="s">
        <v>3149</v>
      </c>
      <c r="C1389" s="176" t="s">
        <v>322</v>
      </c>
      <c r="D1389" s="177">
        <v>1.33</v>
      </c>
    </row>
    <row r="1390" spans="1:4" x14ac:dyDescent="0.25">
      <c r="A1390" s="176" t="s">
        <v>3151</v>
      </c>
      <c r="B1390" s="176" t="s">
        <v>3152</v>
      </c>
      <c r="C1390" s="176" t="s">
        <v>322</v>
      </c>
      <c r="D1390" s="177">
        <v>4.8499999999999996</v>
      </c>
    </row>
    <row r="1391" spans="1:4" x14ac:dyDescent="0.25">
      <c r="A1391" s="176" t="s">
        <v>3153</v>
      </c>
      <c r="B1391" s="176" t="s">
        <v>3152</v>
      </c>
      <c r="C1391" s="176" t="s">
        <v>322</v>
      </c>
      <c r="D1391" s="177">
        <v>4.5199999999999996</v>
      </c>
    </row>
    <row r="1392" spans="1:4" x14ac:dyDescent="0.25">
      <c r="A1392" s="176" t="s">
        <v>3154</v>
      </c>
      <c r="B1392" s="176" t="s">
        <v>3155</v>
      </c>
      <c r="C1392" s="176" t="s">
        <v>322</v>
      </c>
      <c r="D1392" s="177">
        <v>10.5</v>
      </c>
    </row>
    <row r="1393" spans="1:4" x14ac:dyDescent="0.25">
      <c r="A1393" s="176" t="s">
        <v>3156</v>
      </c>
      <c r="B1393" s="176" t="s">
        <v>3155</v>
      </c>
      <c r="C1393" s="176" t="s">
        <v>322</v>
      </c>
      <c r="D1393" s="177">
        <v>9.7899999999999991</v>
      </c>
    </row>
    <row r="1394" spans="1:4" x14ac:dyDescent="0.25">
      <c r="A1394" s="176" t="s">
        <v>3157</v>
      </c>
      <c r="B1394" s="176" t="s">
        <v>3158</v>
      </c>
      <c r="C1394" s="176" t="s">
        <v>322</v>
      </c>
      <c r="D1394" s="177">
        <v>5.25</v>
      </c>
    </row>
    <row r="1395" spans="1:4" x14ac:dyDescent="0.25">
      <c r="A1395" s="176" t="s">
        <v>3159</v>
      </c>
      <c r="B1395" s="176" t="s">
        <v>3158</v>
      </c>
      <c r="C1395" s="176" t="s">
        <v>322</v>
      </c>
      <c r="D1395" s="177">
        <v>4.8899999999999997</v>
      </c>
    </row>
    <row r="1396" spans="1:4" x14ac:dyDescent="0.25">
      <c r="A1396" s="176" t="s">
        <v>3160</v>
      </c>
      <c r="B1396" s="176" t="s">
        <v>3161</v>
      </c>
      <c r="C1396" s="176" t="s">
        <v>322</v>
      </c>
      <c r="D1396" s="177">
        <v>3.05</v>
      </c>
    </row>
    <row r="1397" spans="1:4" x14ac:dyDescent="0.25">
      <c r="A1397" s="176" t="s">
        <v>3162</v>
      </c>
      <c r="B1397" s="176" t="s">
        <v>3161</v>
      </c>
      <c r="C1397" s="176" t="s">
        <v>322</v>
      </c>
      <c r="D1397" s="177">
        <v>2.85</v>
      </c>
    </row>
    <row r="1398" spans="1:4" x14ac:dyDescent="0.25">
      <c r="A1398" s="176" t="s">
        <v>3163</v>
      </c>
      <c r="B1398" s="176" t="s">
        <v>3164</v>
      </c>
      <c r="C1398" s="176" t="s">
        <v>322</v>
      </c>
      <c r="D1398" s="177">
        <v>1.59</v>
      </c>
    </row>
    <row r="1399" spans="1:4" x14ac:dyDescent="0.25">
      <c r="A1399" s="176" t="s">
        <v>3165</v>
      </c>
      <c r="B1399" s="176" t="s">
        <v>3164</v>
      </c>
      <c r="C1399" s="176" t="s">
        <v>322</v>
      </c>
      <c r="D1399" s="177">
        <v>1.48</v>
      </c>
    </row>
    <row r="1400" spans="1:4" x14ac:dyDescent="0.25">
      <c r="A1400" s="176" t="s">
        <v>3166</v>
      </c>
      <c r="B1400" s="176" t="s">
        <v>3167</v>
      </c>
      <c r="C1400" s="176" t="s">
        <v>322</v>
      </c>
      <c r="D1400" s="177">
        <v>1.72</v>
      </c>
    </row>
    <row r="1401" spans="1:4" x14ac:dyDescent="0.25">
      <c r="A1401" s="176" t="s">
        <v>3168</v>
      </c>
      <c r="B1401" s="176" t="s">
        <v>3167</v>
      </c>
      <c r="C1401" s="176" t="s">
        <v>322</v>
      </c>
      <c r="D1401" s="177">
        <v>1.61</v>
      </c>
    </row>
    <row r="1402" spans="1:4" x14ac:dyDescent="0.25">
      <c r="A1402" s="176" t="s">
        <v>3169</v>
      </c>
      <c r="B1402" s="176" t="s">
        <v>3170</v>
      </c>
      <c r="C1402" s="176" t="s">
        <v>322</v>
      </c>
      <c r="D1402" s="177">
        <v>0.86</v>
      </c>
    </row>
    <row r="1403" spans="1:4" x14ac:dyDescent="0.25">
      <c r="A1403" s="176" t="s">
        <v>3171</v>
      </c>
      <c r="B1403" s="176" t="s">
        <v>3170</v>
      </c>
      <c r="C1403" s="176" t="s">
        <v>322</v>
      </c>
      <c r="D1403" s="177">
        <v>0.8</v>
      </c>
    </row>
    <row r="1404" spans="1:4" x14ac:dyDescent="0.25">
      <c r="A1404" s="176" t="s">
        <v>3172</v>
      </c>
      <c r="B1404" s="176" t="s">
        <v>3173</v>
      </c>
      <c r="C1404" s="176" t="s">
        <v>322</v>
      </c>
      <c r="D1404" s="177">
        <v>2.89</v>
      </c>
    </row>
    <row r="1405" spans="1:4" x14ac:dyDescent="0.25">
      <c r="A1405" s="176" t="s">
        <v>3174</v>
      </c>
      <c r="B1405" s="176" t="s">
        <v>3173</v>
      </c>
      <c r="C1405" s="176" t="s">
        <v>322</v>
      </c>
      <c r="D1405" s="177">
        <v>2.69</v>
      </c>
    </row>
    <row r="1406" spans="1:4" x14ac:dyDescent="0.25">
      <c r="A1406" s="176" t="s">
        <v>3175</v>
      </c>
      <c r="B1406" s="176" t="s">
        <v>3176</v>
      </c>
      <c r="C1406" s="176" t="s">
        <v>322</v>
      </c>
      <c r="D1406" s="177">
        <v>2.59</v>
      </c>
    </row>
    <row r="1407" spans="1:4" x14ac:dyDescent="0.25">
      <c r="A1407" s="176" t="s">
        <v>3177</v>
      </c>
      <c r="B1407" s="176" t="s">
        <v>3176</v>
      </c>
      <c r="C1407" s="176" t="s">
        <v>322</v>
      </c>
      <c r="D1407" s="177">
        <v>2.41</v>
      </c>
    </row>
    <row r="1408" spans="1:4" x14ac:dyDescent="0.25">
      <c r="A1408" s="176" t="s">
        <v>3178</v>
      </c>
      <c r="B1408" s="176" t="s">
        <v>3179</v>
      </c>
      <c r="C1408" s="176" t="s">
        <v>322</v>
      </c>
      <c r="D1408" s="177">
        <v>7.34</v>
      </c>
    </row>
    <row r="1409" spans="1:4" x14ac:dyDescent="0.25">
      <c r="A1409" s="176" t="s">
        <v>3180</v>
      </c>
      <c r="B1409" s="176" t="s">
        <v>3179</v>
      </c>
      <c r="C1409" s="176" t="s">
        <v>322</v>
      </c>
      <c r="D1409" s="177">
        <v>6.85</v>
      </c>
    </row>
    <row r="1410" spans="1:4" x14ac:dyDescent="0.25">
      <c r="A1410" s="176" t="s">
        <v>3181</v>
      </c>
      <c r="B1410" s="176" t="s">
        <v>3182</v>
      </c>
      <c r="C1410" s="176" t="s">
        <v>322</v>
      </c>
      <c r="D1410" s="177">
        <v>6.61</v>
      </c>
    </row>
    <row r="1411" spans="1:4" x14ac:dyDescent="0.25">
      <c r="A1411" s="176" t="s">
        <v>3183</v>
      </c>
      <c r="B1411" s="176" t="s">
        <v>3182</v>
      </c>
      <c r="C1411" s="176" t="s">
        <v>322</v>
      </c>
      <c r="D1411" s="177">
        <v>6.17</v>
      </c>
    </row>
    <row r="1412" spans="1:4" x14ac:dyDescent="0.25">
      <c r="A1412" s="176" t="s">
        <v>3184</v>
      </c>
      <c r="B1412" s="176" t="s">
        <v>3185</v>
      </c>
      <c r="C1412" s="176" t="s">
        <v>322</v>
      </c>
      <c r="D1412" s="177">
        <v>7.34</v>
      </c>
    </row>
    <row r="1413" spans="1:4" x14ac:dyDescent="0.25">
      <c r="A1413" s="176" t="s">
        <v>3186</v>
      </c>
      <c r="B1413" s="176" t="s">
        <v>3185</v>
      </c>
      <c r="C1413" s="176" t="s">
        <v>322</v>
      </c>
      <c r="D1413" s="177">
        <v>6.85</v>
      </c>
    </row>
    <row r="1414" spans="1:4" x14ac:dyDescent="0.25">
      <c r="A1414" s="176" t="s">
        <v>3187</v>
      </c>
      <c r="B1414" s="176" t="s">
        <v>3188</v>
      </c>
      <c r="C1414" s="176" t="s">
        <v>322</v>
      </c>
      <c r="D1414" s="177">
        <v>3.05</v>
      </c>
    </row>
    <row r="1415" spans="1:4" x14ac:dyDescent="0.25">
      <c r="A1415" s="176" t="s">
        <v>3189</v>
      </c>
      <c r="B1415" s="176" t="s">
        <v>3188</v>
      </c>
      <c r="C1415" s="176" t="s">
        <v>322</v>
      </c>
      <c r="D1415" s="177">
        <v>2.85</v>
      </c>
    </row>
    <row r="1416" spans="1:4" x14ac:dyDescent="0.25">
      <c r="A1416" s="176" t="s">
        <v>3190</v>
      </c>
      <c r="B1416" s="176" t="s">
        <v>3191</v>
      </c>
      <c r="C1416" s="176" t="s">
        <v>322</v>
      </c>
      <c r="D1416" s="177">
        <v>2.75</v>
      </c>
    </row>
    <row r="1417" spans="1:4" x14ac:dyDescent="0.25">
      <c r="A1417" s="176" t="s">
        <v>3192</v>
      </c>
      <c r="B1417" s="176" t="s">
        <v>3191</v>
      </c>
      <c r="C1417" s="176" t="s">
        <v>322</v>
      </c>
      <c r="D1417" s="177">
        <v>2.57</v>
      </c>
    </row>
    <row r="1418" spans="1:4" x14ac:dyDescent="0.25">
      <c r="A1418" s="176" t="s">
        <v>3193</v>
      </c>
      <c r="B1418" s="176" t="s">
        <v>3194</v>
      </c>
      <c r="C1418" s="176" t="s">
        <v>322</v>
      </c>
      <c r="D1418" s="177">
        <v>1.72</v>
      </c>
    </row>
    <row r="1419" spans="1:4" x14ac:dyDescent="0.25">
      <c r="A1419" s="176" t="s">
        <v>3195</v>
      </c>
      <c r="B1419" s="176" t="s">
        <v>3194</v>
      </c>
      <c r="C1419" s="176" t="s">
        <v>322</v>
      </c>
      <c r="D1419" s="177">
        <v>1.61</v>
      </c>
    </row>
    <row r="1420" spans="1:4" x14ac:dyDescent="0.25">
      <c r="A1420" s="176" t="s">
        <v>3196</v>
      </c>
      <c r="B1420" s="176" t="s">
        <v>3197</v>
      </c>
      <c r="C1420" s="176" t="s">
        <v>322</v>
      </c>
      <c r="D1420" s="177">
        <v>0.86</v>
      </c>
    </row>
    <row r="1421" spans="1:4" x14ac:dyDescent="0.25">
      <c r="A1421" s="176" t="s">
        <v>3198</v>
      </c>
      <c r="B1421" s="176" t="s">
        <v>3197</v>
      </c>
      <c r="C1421" s="176" t="s">
        <v>322</v>
      </c>
      <c r="D1421" s="177">
        <v>0.8</v>
      </c>
    </row>
    <row r="1422" spans="1:4" x14ac:dyDescent="0.25">
      <c r="A1422" s="176" t="s">
        <v>3199</v>
      </c>
      <c r="B1422" s="176" t="s">
        <v>3200</v>
      </c>
      <c r="C1422" s="176" t="s">
        <v>322</v>
      </c>
      <c r="D1422" s="177">
        <v>2.89</v>
      </c>
    </row>
    <row r="1423" spans="1:4" x14ac:dyDescent="0.25">
      <c r="A1423" s="176" t="s">
        <v>3201</v>
      </c>
      <c r="B1423" s="176" t="s">
        <v>3200</v>
      </c>
      <c r="C1423" s="176" t="s">
        <v>322</v>
      </c>
      <c r="D1423" s="177">
        <v>2.69</v>
      </c>
    </row>
    <row r="1424" spans="1:4" x14ac:dyDescent="0.25">
      <c r="A1424" s="176" t="s">
        <v>3202</v>
      </c>
      <c r="B1424" s="176" t="s">
        <v>3203</v>
      </c>
      <c r="C1424" s="176" t="s">
        <v>322</v>
      </c>
      <c r="D1424" s="177">
        <v>2.59</v>
      </c>
    </row>
    <row r="1425" spans="1:4" x14ac:dyDescent="0.25">
      <c r="A1425" s="176" t="s">
        <v>3204</v>
      </c>
      <c r="B1425" s="176" t="s">
        <v>3203</v>
      </c>
      <c r="C1425" s="176" t="s">
        <v>322</v>
      </c>
      <c r="D1425" s="177">
        <v>2.41</v>
      </c>
    </row>
    <row r="1426" spans="1:4" x14ac:dyDescent="0.25">
      <c r="A1426" s="176" t="s">
        <v>3205</v>
      </c>
      <c r="B1426" s="176" t="s">
        <v>3206</v>
      </c>
      <c r="C1426" s="176" t="s">
        <v>322</v>
      </c>
      <c r="D1426" s="177">
        <v>7.34</v>
      </c>
    </row>
    <row r="1427" spans="1:4" x14ac:dyDescent="0.25">
      <c r="A1427" s="176" t="s">
        <v>3207</v>
      </c>
      <c r="B1427" s="176" t="s">
        <v>3206</v>
      </c>
      <c r="C1427" s="176" t="s">
        <v>322</v>
      </c>
      <c r="D1427" s="177">
        <v>6.85</v>
      </c>
    </row>
    <row r="1428" spans="1:4" x14ac:dyDescent="0.25">
      <c r="A1428" s="176" t="s">
        <v>3208</v>
      </c>
      <c r="B1428" s="176" t="s">
        <v>3209</v>
      </c>
      <c r="C1428" s="176" t="s">
        <v>322</v>
      </c>
      <c r="D1428" s="177">
        <v>6.61</v>
      </c>
    </row>
    <row r="1429" spans="1:4" x14ac:dyDescent="0.25">
      <c r="A1429" s="176" t="s">
        <v>3210</v>
      </c>
      <c r="B1429" s="176" t="s">
        <v>3209</v>
      </c>
      <c r="C1429" s="176" t="s">
        <v>322</v>
      </c>
      <c r="D1429" s="177">
        <v>6.17</v>
      </c>
    </row>
    <row r="1430" spans="1:4" x14ac:dyDescent="0.25">
      <c r="A1430" s="176" t="s">
        <v>3211</v>
      </c>
      <c r="B1430" s="176" t="s">
        <v>3212</v>
      </c>
      <c r="C1430" s="176" t="s">
        <v>322</v>
      </c>
      <c r="D1430" s="177">
        <v>7.34</v>
      </c>
    </row>
    <row r="1431" spans="1:4" x14ac:dyDescent="0.25">
      <c r="A1431" s="176" t="s">
        <v>3213</v>
      </c>
      <c r="B1431" s="176" t="s">
        <v>3212</v>
      </c>
      <c r="C1431" s="176" t="s">
        <v>322</v>
      </c>
      <c r="D1431" s="177">
        <v>6.85</v>
      </c>
    </row>
    <row r="1432" spans="1:4" x14ac:dyDescent="0.25">
      <c r="A1432" s="176" t="s">
        <v>3214</v>
      </c>
      <c r="B1432" s="176" t="s">
        <v>3215</v>
      </c>
      <c r="C1432" s="176" t="s">
        <v>322</v>
      </c>
      <c r="D1432" s="177">
        <v>3.05</v>
      </c>
    </row>
    <row r="1433" spans="1:4" x14ac:dyDescent="0.25">
      <c r="A1433" s="176" t="s">
        <v>3216</v>
      </c>
      <c r="B1433" s="176" t="s">
        <v>3215</v>
      </c>
      <c r="C1433" s="176" t="s">
        <v>322</v>
      </c>
      <c r="D1433" s="177">
        <v>2.85</v>
      </c>
    </row>
    <row r="1434" spans="1:4" x14ac:dyDescent="0.25">
      <c r="A1434" s="176" t="s">
        <v>3217</v>
      </c>
      <c r="B1434" s="176" t="s">
        <v>3218</v>
      </c>
      <c r="C1434" s="176" t="s">
        <v>322</v>
      </c>
      <c r="D1434" s="177">
        <v>2.75</v>
      </c>
    </row>
    <row r="1435" spans="1:4" x14ac:dyDescent="0.25">
      <c r="A1435" s="176" t="s">
        <v>3219</v>
      </c>
      <c r="B1435" s="176" t="s">
        <v>3218</v>
      </c>
      <c r="C1435" s="176" t="s">
        <v>322</v>
      </c>
      <c r="D1435" s="177">
        <v>2.57</v>
      </c>
    </row>
    <row r="1436" spans="1:4" x14ac:dyDescent="0.25">
      <c r="A1436" s="176" t="s">
        <v>3220</v>
      </c>
      <c r="B1436" s="176" t="s">
        <v>3221</v>
      </c>
      <c r="C1436" s="176" t="s">
        <v>322</v>
      </c>
      <c r="D1436" s="177">
        <v>1.72</v>
      </c>
    </row>
    <row r="1437" spans="1:4" x14ac:dyDescent="0.25">
      <c r="A1437" s="176" t="s">
        <v>3222</v>
      </c>
      <c r="B1437" s="176" t="s">
        <v>3221</v>
      </c>
      <c r="C1437" s="176" t="s">
        <v>322</v>
      </c>
      <c r="D1437" s="177">
        <v>1.61</v>
      </c>
    </row>
    <row r="1438" spans="1:4" x14ac:dyDescent="0.25">
      <c r="A1438" s="176" t="s">
        <v>3223</v>
      </c>
      <c r="B1438" s="176" t="s">
        <v>3224</v>
      </c>
      <c r="C1438" s="176" t="s">
        <v>322</v>
      </c>
      <c r="D1438" s="177">
        <v>0.86</v>
      </c>
    </row>
    <row r="1439" spans="1:4" x14ac:dyDescent="0.25">
      <c r="A1439" s="176" t="s">
        <v>3225</v>
      </c>
      <c r="B1439" s="176" t="s">
        <v>3224</v>
      </c>
      <c r="C1439" s="176" t="s">
        <v>322</v>
      </c>
      <c r="D1439" s="177">
        <v>0.8</v>
      </c>
    </row>
    <row r="1440" spans="1:4" x14ac:dyDescent="0.25">
      <c r="A1440" s="176" t="s">
        <v>3226</v>
      </c>
      <c r="B1440" s="176" t="s">
        <v>3227</v>
      </c>
      <c r="C1440" s="176" t="s">
        <v>322</v>
      </c>
      <c r="D1440" s="177">
        <v>5.25</v>
      </c>
    </row>
    <row r="1441" spans="1:4" x14ac:dyDescent="0.25">
      <c r="A1441" s="176" t="s">
        <v>3228</v>
      </c>
      <c r="B1441" s="176" t="s">
        <v>3227</v>
      </c>
      <c r="C1441" s="176" t="s">
        <v>322</v>
      </c>
      <c r="D1441" s="177">
        <v>4.8899999999999997</v>
      </c>
    </row>
    <row r="1442" spans="1:4" x14ac:dyDescent="0.25">
      <c r="A1442" s="176" t="s">
        <v>3229</v>
      </c>
      <c r="B1442" s="176" t="s">
        <v>3230</v>
      </c>
      <c r="C1442" s="176" t="s">
        <v>322</v>
      </c>
      <c r="D1442" s="177">
        <v>4.8499999999999996</v>
      </c>
    </row>
    <row r="1443" spans="1:4" x14ac:dyDescent="0.25">
      <c r="A1443" s="176" t="s">
        <v>3231</v>
      </c>
      <c r="B1443" s="176" t="s">
        <v>3230</v>
      </c>
      <c r="C1443" s="176" t="s">
        <v>322</v>
      </c>
      <c r="D1443" s="177">
        <v>4.5199999999999996</v>
      </c>
    </row>
    <row r="1444" spans="1:4" x14ac:dyDescent="0.25">
      <c r="A1444" s="176" t="s">
        <v>3232</v>
      </c>
      <c r="B1444" s="176" t="s">
        <v>3233</v>
      </c>
      <c r="C1444" s="176" t="s">
        <v>322</v>
      </c>
      <c r="D1444" s="177">
        <v>2.89</v>
      </c>
    </row>
    <row r="1445" spans="1:4" x14ac:dyDescent="0.25">
      <c r="A1445" s="176" t="s">
        <v>3234</v>
      </c>
      <c r="B1445" s="176" t="s">
        <v>3233</v>
      </c>
      <c r="C1445" s="176" t="s">
        <v>322</v>
      </c>
      <c r="D1445" s="177">
        <v>2.69</v>
      </c>
    </row>
    <row r="1446" spans="1:4" x14ac:dyDescent="0.25">
      <c r="A1446" s="176" t="s">
        <v>3235</v>
      </c>
      <c r="B1446" s="176" t="s">
        <v>3236</v>
      </c>
      <c r="C1446" s="176" t="s">
        <v>322</v>
      </c>
      <c r="D1446" s="177">
        <v>4.8499999999999996</v>
      </c>
    </row>
    <row r="1447" spans="1:4" x14ac:dyDescent="0.25">
      <c r="A1447" s="176" t="s">
        <v>3237</v>
      </c>
      <c r="B1447" s="176" t="s">
        <v>3236</v>
      </c>
      <c r="C1447" s="176" t="s">
        <v>322</v>
      </c>
      <c r="D1447" s="177">
        <v>4.5199999999999996</v>
      </c>
    </row>
    <row r="1448" spans="1:4" x14ac:dyDescent="0.25">
      <c r="A1448" s="176" t="s">
        <v>3238</v>
      </c>
      <c r="B1448" s="176" t="s">
        <v>3239</v>
      </c>
      <c r="C1448" s="176" t="s">
        <v>322</v>
      </c>
      <c r="D1448" s="177">
        <v>15.75</v>
      </c>
    </row>
    <row r="1449" spans="1:4" x14ac:dyDescent="0.25">
      <c r="A1449" s="176" t="s">
        <v>3240</v>
      </c>
      <c r="B1449" s="176" t="s">
        <v>3239</v>
      </c>
      <c r="C1449" s="176" t="s">
        <v>322</v>
      </c>
      <c r="D1449" s="177">
        <v>14.69</v>
      </c>
    </row>
    <row r="1450" spans="1:4" x14ac:dyDescent="0.25">
      <c r="A1450" s="176" t="s">
        <v>3241</v>
      </c>
      <c r="B1450" s="176" t="s">
        <v>3242</v>
      </c>
      <c r="C1450" s="176" t="s">
        <v>322</v>
      </c>
      <c r="D1450" s="177">
        <v>13.12</v>
      </c>
    </row>
    <row r="1451" spans="1:4" x14ac:dyDescent="0.25">
      <c r="A1451" s="176" t="s">
        <v>3243</v>
      </c>
      <c r="B1451" s="176" t="s">
        <v>3242</v>
      </c>
      <c r="C1451" s="176" t="s">
        <v>322</v>
      </c>
      <c r="D1451" s="177">
        <v>12.24</v>
      </c>
    </row>
    <row r="1452" spans="1:4" x14ac:dyDescent="0.25">
      <c r="A1452" s="176" t="s">
        <v>3244</v>
      </c>
      <c r="B1452" s="176" t="s">
        <v>3245</v>
      </c>
      <c r="C1452" s="176" t="s">
        <v>322</v>
      </c>
      <c r="D1452" s="177">
        <v>0.86</v>
      </c>
    </row>
    <row r="1453" spans="1:4" x14ac:dyDescent="0.25">
      <c r="A1453" s="176" t="s">
        <v>3246</v>
      </c>
      <c r="B1453" s="176" t="s">
        <v>3245</v>
      </c>
      <c r="C1453" s="176" t="s">
        <v>322</v>
      </c>
      <c r="D1453" s="177">
        <v>0.8</v>
      </c>
    </row>
    <row r="1454" spans="1:4" x14ac:dyDescent="0.25">
      <c r="A1454" s="176" t="s">
        <v>3247</v>
      </c>
      <c r="B1454" s="176" t="s">
        <v>3248</v>
      </c>
      <c r="C1454" s="176" t="s">
        <v>322</v>
      </c>
      <c r="D1454" s="177">
        <v>0.56000000000000005</v>
      </c>
    </row>
    <row r="1455" spans="1:4" x14ac:dyDescent="0.25">
      <c r="A1455" s="176" t="s">
        <v>3249</v>
      </c>
      <c r="B1455" s="176" t="s">
        <v>3248</v>
      </c>
      <c r="C1455" s="176" t="s">
        <v>322</v>
      </c>
      <c r="D1455" s="177">
        <v>0.52</v>
      </c>
    </row>
    <row r="1456" spans="1:4" x14ac:dyDescent="0.25">
      <c r="A1456" s="176" t="s">
        <v>3250</v>
      </c>
      <c r="B1456" s="176" t="s">
        <v>3251</v>
      </c>
      <c r="C1456" s="176" t="s">
        <v>322</v>
      </c>
      <c r="D1456" s="177">
        <v>4.78</v>
      </c>
    </row>
    <row r="1457" spans="1:4" x14ac:dyDescent="0.25">
      <c r="A1457" s="176" t="s">
        <v>3252</v>
      </c>
      <c r="B1457" s="176" t="s">
        <v>3251</v>
      </c>
      <c r="C1457" s="176" t="s">
        <v>322</v>
      </c>
      <c r="D1457" s="177">
        <v>4.46</v>
      </c>
    </row>
    <row r="1458" spans="1:4" x14ac:dyDescent="0.25">
      <c r="A1458" s="176" t="s">
        <v>3253</v>
      </c>
      <c r="B1458" s="176" t="s">
        <v>3254</v>
      </c>
      <c r="C1458" s="176" t="s">
        <v>322</v>
      </c>
      <c r="D1458" s="177">
        <v>3.45</v>
      </c>
    </row>
    <row r="1459" spans="1:4" x14ac:dyDescent="0.25">
      <c r="A1459" s="176" t="s">
        <v>3255</v>
      </c>
      <c r="B1459" s="176" t="s">
        <v>3254</v>
      </c>
      <c r="C1459" s="176" t="s">
        <v>322</v>
      </c>
      <c r="D1459" s="177">
        <v>3.22</v>
      </c>
    </row>
    <row r="1460" spans="1:4" x14ac:dyDescent="0.25">
      <c r="A1460" s="176" t="s">
        <v>3256</v>
      </c>
      <c r="B1460" s="176" t="s">
        <v>3257</v>
      </c>
      <c r="C1460" s="176" t="s">
        <v>322</v>
      </c>
      <c r="D1460" s="177">
        <v>1.72</v>
      </c>
    </row>
    <row r="1461" spans="1:4" x14ac:dyDescent="0.25">
      <c r="A1461" s="176" t="s">
        <v>3258</v>
      </c>
      <c r="B1461" s="176" t="s">
        <v>3257</v>
      </c>
      <c r="C1461" s="176" t="s">
        <v>322</v>
      </c>
      <c r="D1461" s="177">
        <v>1.61</v>
      </c>
    </row>
    <row r="1462" spans="1:4" x14ac:dyDescent="0.25">
      <c r="A1462" s="176" t="s">
        <v>3259</v>
      </c>
      <c r="B1462" s="176" t="s">
        <v>3260</v>
      </c>
      <c r="C1462" s="176" t="s">
        <v>322</v>
      </c>
      <c r="D1462" s="177">
        <v>5.25</v>
      </c>
    </row>
    <row r="1463" spans="1:4" x14ac:dyDescent="0.25">
      <c r="A1463" s="176" t="s">
        <v>3261</v>
      </c>
      <c r="B1463" s="176" t="s">
        <v>3260</v>
      </c>
      <c r="C1463" s="176" t="s">
        <v>322</v>
      </c>
      <c r="D1463" s="177">
        <v>4.8899999999999997</v>
      </c>
    </row>
    <row r="1464" spans="1:4" x14ac:dyDescent="0.25">
      <c r="A1464" s="176" t="s">
        <v>3262</v>
      </c>
      <c r="B1464" s="176" t="s">
        <v>3263</v>
      </c>
      <c r="C1464" s="176" t="s">
        <v>322</v>
      </c>
      <c r="D1464" s="177">
        <v>4.8499999999999996</v>
      </c>
    </row>
    <row r="1465" spans="1:4" x14ac:dyDescent="0.25">
      <c r="A1465" s="176" t="s">
        <v>3264</v>
      </c>
      <c r="B1465" s="176" t="s">
        <v>3263</v>
      </c>
      <c r="C1465" s="176" t="s">
        <v>322</v>
      </c>
      <c r="D1465" s="177">
        <v>4.5199999999999996</v>
      </c>
    </row>
    <row r="1466" spans="1:4" x14ac:dyDescent="0.25">
      <c r="A1466" s="176" t="s">
        <v>3265</v>
      </c>
      <c r="B1466" s="176" t="s">
        <v>3266</v>
      </c>
      <c r="C1466" s="176" t="s">
        <v>322</v>
      </c>
      <c r="D1466" s="177">
        <v>2.89</v>
      </c>
    </row>
    <row r="1467" spans="1:4" x14ac:dyDescent="0.25">
      <c r="A1467" s="176" t="s">
        <v>3267</v>
      </c>
      <c r="B1467" s="176" t="s">
        <v>3266</v>
      </c>
      <c r="C1467" s="176" t="s">
        <v>322</v>
      </c>
      <c r="D1467" s="177">
        <v>2.69</v>
      </c>
    </row>
    <row r="1468" spans="1:4" x14ac:dyDescent="0.25">
      <c r="A1468" s="176" t="s">
        <v>3268</v>
      </c>
      <c r="B1468" s="176" t="s">
        <v>3269</v>
      </c>
      <c r="C1468" s="176" t="s">
        <v>322</v>
      </c>
      <c r="D1468" s="177">
        <v>4.8499999999999996</v>
      </c>
    </row>
    <row r="1469" spans="1:4" x14ac:dyDescent="0.25">
      <c r="A1469" s="176" t="s">
        <v>3270</v>
      </c>
      <c r="B1469" s="176" t="s">
        <v>3269</v>
      </c>
      <c r="C1469" s="176" t="s">
        <v>322</v>
      </c>
      <c r="D1469" s="177">
        <v>4.5199999999999996</v>
      </c>
    </row>
    <row r="1470" spans="1:4" x14ac:dyDescent="0.25">
      <c r="A1470" s="176" t="s">
        <v>3271</v>
      </c>
      <c r="B1470" s="176" t="s">
        <v>3272</v>
      </c>
      <c r="C1470" s="176" t="s">
        <v>322</v>
      </c>
      <c r="D1470" s="177">
        <v>15.75</v>
      </c>
    </row>
    <row r="1471" spans="1:4" x14ac:dyDescent="0.25">
      <c r="A1471" s="176" t="s">
        <v>3273</v>
      </c>
      <c r="B1471" s="176" t="s">
        <v>3272</v>
      </c>
      <c r="C1471" s="176" t="s">
        <v>322</v>
      </c>
      <c r="D1471" s="177">
        <v>14.69</v>
      </c>
    </row>
    <row r="1472" spans="1:4" x14ac:dyDescent="0.25">
      <c r="A1472" s="176" t="s">
        <v>3274</v>
      </c>
      <c r="B1472" s="176" t="s">
        <v>3275</v>
      </c>
      <c r="C1472" s="176" t="s">
        <v>322</v>
      </c>
      <c r="D1472" s="177">
        <v>13.12</v>
      </c>
    </row>
    <row r="1473" spans="1:4" x14ac:dyDescent="0.25">
      <c r="A1473" s="176" t="s">
        <v>3276</v>
      </c>
      <c r="B1473" s="176" t="s">
        <v>3275</v>
      </c>
      <c r="C1473" s="176" t="s">
        <v>322</v>
      </c>
      <c r="D1473" s="177">
        <v>12.24</v>
      </c>
    </row>
    <row r="1474" spans="1:4" x14ac:dyDescent="0.25">
      <c r="A1474" s="176" t="s">
        <v>3277</v>
      </c>
      <c r="B1474" s="176" t="s">
        <v>3278</v>
      </c>
      <c r="C1474" s="176" t="s">
        <v>322</v>
      </c>
      <c r="D1474" s="177">
        <v>0.86</v>
      </c>
    </row>
    <row r="1475" spans="1:4" x14ac:dyDescent="0.25">
      <c r="A1475" s="176" t="s">
        <v>3279</v>
      </c>
      <c r="B1475" s="176" t="s">
        <v>3278</v>
      </c>
      <c r="C1475" s="176" t="s">
        <v>322</v>
      </c>
      <c r="D1475" s="177">
        <v>0.8</v>
      </c>
    </row>
    <row r="1476" spans="1:4" x14ac:dyDescent="0.25">
      <c r="A1476" s="176" t="s">
        <v>3280</v>
      </c>
      <c r="B1476" s="176" t="s">
        <v>3281</v>
      </c>
      <c r="C1476" s="176" t="s">
        <v>322</v>
      </c>
      <c r="D1476" s="177">
        <v>0.56000000000000005</v>
      </c>
    </row>
    <row r="1477" spans="1:4" x14ac:dyDescent="0.25">
      <c r="A1477" s="176" t="s">
        <v>3282</v>
      </c>
      <c r="B1477" s="176" t="s">
        <v>3281</v>
      </c>
      <c r="C1477" s="176" t="s">
        <v>322</v>
      </c>
      <c r="D1477" s="177">
        <v>0.52</v>
      </c>
    </row>
    <row r="1478" spans="1:4" x14ac:dyDescent="0.25">
      <c r="A1478" s="176" t="s">
        <v>3283</v>
      </c>
      <c r="B1478" s="176" t="s">
        <v>3284</v>
      </c>
      <c r="C1478" s="176" t="s">
        <v>322</v>
      </c>
      <c r="D1478" s="177">
        <v>4.78</v>
      </c>
    </row>
    <row r="1479" spans="1:4" x14ac:dyDescent="0.25">
      <c r="A1479" s="176" t="s">
        <v>3285</v>
      </c>
      <c r="B1479" s="176" t="s">
        <v>3284</v>
      </c>
      <c r="C1479" s="176" t="s">
        <v>322</v>
      </c>
      <c r="D1479" s="177">
        <v>4.46</v>
      </c>
    </row>
    <row r="1480" spans="1:4" x14ac:dyDescent="0.25">
      <c r="A1480" s="176" t="s">
        <v>3286</v>
      </c>
      <c r="B1480" s="176" t="s">
        <v>3287</v>
      </c>
      <c r="C1480" s="176" t="s">
        <v>322</v>
      </c>
      <c r="D1480" s="177">
        <v>3.45</v>
      </c>
    </row>
    <row r="1481" spans="1:4" x14ac:dyDescent="0.25">
      <c r="A1481" s="176" t="s">
        <v>3288</v>
      </c>
      <c r="B1481" s="176" t="s">
        <v>3287</v>
      </c>
      <c r="C1481" s="176" t="s">
        <v>322</v>
      </c>
      <c r="D1481" s="177">
        <v>3.22</v>
      </c>
    </row>
    <row r="1482" spans="1:4" x14ac:dyDescent="0.25">
      <c r="A1482" s="176" t="s">
        <v>3289</v>
      </c>
      <c r="B1482" s="176" t="s">
        <v>3290</v>
      </c>
      <c r="C1482" s="176" t="s">
        <v>322</v>
      </c>
      <c r="D1482" s="177">
        <v>1.72</v>
      </c>
    </row>
    <row r="1483" spans="1:4" x14ac:dyDescent="0.25">
      <c r="A1483" s="176" t="s">
        <v>3291</v>
      </c>
      <c r="B1483" s="176" t="s">
        <v>3290</v>
      </c>
      <c r="C1483" s="176" t="s">
        <v>322</v>
      </c>
      <c r="D1483" s="177">
        <v>1.61</v>
      </c>
    </row>
    <row r="1484" spans="1:4" x14ac:dyDescent="0.25">
      <c r="A1484" s="176" t="s">
        <v>3292</v>
      </c>
      <c r="B1484" s="176" t="s">
        <v>3293</v>
      </c>
      <c r="C1484" s="176" t="s">
        <v>322</v>
      </c>
      <c r="D1484" s="177">
        <v>8.8000000000000007</v>
      </c>
    </row>
    <row r="1485" spans="1:4" x14ac:dyDescent="0.25">
      <c r="A1485" s="176" t="s">
        <v>3294</v>
      </c>
      <c r="B1485" s="176" t="s">
        <v>3293</v>
      </c>
      <c r="C1485" s="176" t="s">
        <v>322</v>
      </c>
      <c r="D1485" s="177">
        <v>8.2100000000000009</v>
      </c>
    </row>
    <row r="1486" spans="1:4" x14ac:dyDescent="0.25">
      <c r="A1486" s="176" t="s">
        <v>3295</v>
      </c>
      <c r="B1486" s="176" t="s">
        <v>3296</v>
      </c>
      <c r="C1486" s="176" t="s">
        <v>322</v>
      </c>
      <c r="D1486" s="177">
        <v>5.25</v>
      </c>
    </row>
    <row r="1487" spans="1:4" x14ac:dyDescent="0.25">
      <c r="A1487" s="176" t="s">
        <v>3297</v>
      </c>
      <c r="B1487" s="176" t="s">
        <v>3296</v>
      </c>
      <c r="C1487" s="176" t="s">
        <v>322</v>
      </c>
      <c r="D1487" s="177">
        <v>4.8899999999999997</v>
      </c>
    </row>
    <row r="1488" spans="1:4" x14ac:dyDescent="0.25">
      <c r="A1488" s="176" t="s">
        <v>3298</v>
      </c>
      <c r="B1488" s="176" t="s">
        <v>3299</v>
      </c>
      <c r="C1488" s="176" t="s">
        <v>322</v>
      </c>
      <c r="D1488" s="177">
        <v>4.8499999999999996</v>
      </c>
    </row>
    <row r="1489" spans="1:4" x14ac:dyDescent="0.25">
      <c r="A1489" s="176" t="s">
        <v>3300</v>
      </c>
      <c r="B1489" s="176" t="s">
        <v>3299</v>
      </c>
      <c r="C1489" s="176" t="s">
        <v>322</v>
      </c>
      <c r="D1489" s="177">
        <v>4.5199999999999996</v>
      </c>
    </row>
    <row r="1490" spans="1:4" x14ac:dyDescent="0.25">
      <c r="A1490" s="176" t="s">
        <v>3301</v>
      </c>
      <c r="B1490" s="176" t="s">
        <v>3302</v>
      </c>
      <c r="C1490" s="176" t="s">
        <v>322</v>
      </c>
      <c r="D1490" s="177">
        <v>8.8000000000000007</v>
      </c>
    </row>
    <row r="1491" spans="1:4" x14ac:dyDescent="0.25">
      <c r="A1491" s="176" t="s">
        <v>3303</v>
      </c>
      <c r="B1491" s="176" t="s">
        <v>3302</v>
      </c>
      <c r="C1491" s="176" t="s">
        <v>322</v>
      </c>
      <c r="D1491" s="177">
        <v>8.2100000000000009</v>
      </c>
    </row>
    <row r="1492" spans="1:4" x14ac:dyDescent="0.25">
      <c r="A1492" s="176" t="s">
        <v>3304</v>
      </c>
      <c r="B1492" s="176" t="s">
        <v>3305</v>
      </c>
      <c r="C1492" s="176" t="s">
        <v>322</v>
      </c>
      <c r="D1492" s="177">
        <v>15.75</v>
      </c>
    </row>
    <row r="1493" spans="1:4" x14ac:dyDescent="0.25">
      <c r="A1493" s="176" t="s">
        <v>3306</v>
      </c>
      <c r="B1493" s="176" t="s">
        <v>3305</v>
      </c>
      <c r="C1493" s="176" t="s">
        <v>322</v>
      </c>
      <c r="D1493" s="177">
        <v>14.69</v>
      </c>
    </row>
    <row r="1494" spans="1:4" x14ac:dyDescent="0.25">
      <c r="A1494" s="176" t="s">
        <v>3307</v>
      </c>
      <c r="B1494" s="176" t="s">
        <v>3308</v>
      </c>
      <c r="C1494" s="176" t="s">
        <v>322</v>
      </c>
      <c r="D1494" s="177">
        <v>13.12</v>
      </c>
    </row>
    <row r="1495" spans="1:4" x14ac:dyDescent="0.25">
      <c r="A1495" s="176" t="s">
        <v>3309</v>
      </c>
      <c r="B1495" s="176" t="s">
        <v>3308</v>
      </c>
      <c r="C1495" s="176" t="s">
        <v>322</v>
      </c>
      <c r="D1495" s="177">
        <v>12.24</v>
      </c>
    </row>
    <row r="1496" spans="1:4" x14ac:dyDescent="0.25">
      <c r="A1496" s="176" t="s">
        <v>3310</v>
      </c>
      <c r="B1496" s="176" t="s">
        <v>3311</v>
      </c>
      <c r="C1496" s="176" t="s">
        <v>322</v>
      </c>
      <c r="D1496" s="177">
        <v>9.6</v>
      </c>
    </row>
    <row r="1497" spans="1:4" x14ac:dyDescent="0.25">
      <c r="A1497" s="176" t="s">
        <v>3312</v>
      </c>
      <c r="B1497" s="176" t="s">
        <v>3311</v>
      </c>
      <c r="C1497" s="176" t="s">
        <v>322</v>
      </c>
      <c r="D1497" s="177">
        <v>8.9600000000000009</v>
      </c>
    </row>
    <row r="1498" spans="1:4" x14ac:dyDescent="0.25">
      <c r="A1498" s="176" t="s">
        <v>3313</v>
      </c>
      <c r="B1498" s="176" t="s">
        <v>3314</v>
      </c>
      <c r="C1498" s="176" t="s">
        <v>322</v>
      </c>
      <c r="D1498" s="177">
        <v>6.44</v>
      </c>
    </row>
    <row r="1499" spans="1:4" x14ac:dyDescent="0.25">
      <c r="A1499" s="176" t="s">
        <v>3315</v>
      </c>
      <c r="B1499" s="176" t="s">
        <v>3314</v>
      </c>
      <c r="C1499" s="176" t="s">
        <v>322</v>
      </c>
      <c r="D1499" s="177">
        <v>6.01</v>
      </c>
    </row>
    <row r="1500" spans="1:4" x14ac:dyDescent="0.25">
      <c r="A1500" s="176" t="s">
        <v>3316</v>
      </c>
      <c r="B1500" s="176" t="s">
        <v>3317</v>
      </c>
      <c r="C1500" s="176" t="s">
        <v>322</v>
      </c>
      <c r="D1500" s="177">
        <v>4.88</v>
      </c>
    </row>
    <row r="1501" spans="1:4" x14ac:dyDescent="0.25">
      <c r="A1501" s="176" t="s">
        <v>3318</v>
      </c>
      <c r="B1501" s="176" t="s">
        <v>3317</v>
      </c>
      <c r="C1501" s="176" t="s">
        <v>322</v>
      </c>
      <c r="D1501" s="177">
        <v>4.55</v>
      </c>
    </row>
    <row r="1502" spans="1:4" x14ac:dyDescent="0.25">
      <c r="A1502" s="176" t="s">
        <v>3319</v>
      </c>
      <c r="B1502" s="176" t="s">
        <v>3320</v>
      </c>
      <c r="C1502" s="176" t="s">
        <v>322</v>
      </c>
      <c r="D1502" s="177">
        <v>0.86</v>
      </c>
    </row>
    <row r="1503" spans="1:4" x14ac:dyDescent="0.25">
      <c r="A1503" s="176" t="s">
        <v>3321</v>
      </c>
      <c r="B1503" s="176" t="s">
        <v>3320</v>
      </c>
      <c r="C1503" s="176" t="s">
        <v>322</v>
      </c>
      <c r="D1503" s="177">
        <v>0.8</v>
      </c>
    </row>
    <row r="1504" spans="1:4" x14ac:dyDescent="0.25">
      <c r="A1504" s="176" t="s">
        <v>3322</v>
      </c>
      <c r="B1504" s="176" t="s">
        <v>3323</v>
      </c>
      <c r="C1504" s="176" t="s">
        <v>322</v>
      </c>
      <c r="D1504" s="177">
        <v>0.56000000000000005</v>
      </c>
    </row>
    <row r="1505" spans="1:4" x14ac:dyDescent="0.25">
      <c r="A1505" s="176" t="s">
        <v>3324</v>
      </c>
      <c r="B1505" s="176" t="s">
        <v>3323</v>
      </c>
      <c r="C1505" s="176" t="s">
        <v>322</v>
      </c>
      <c r="D1505" s="177">
        <v>0.52</v>
      </c>
    </row>
    <row r="1506" spans="1:4" x14ac:dyDescent="0.25">
      <c r="A1506" s="176" t="s">
        <v>3325</v>
      </c>
      <c r="B1506" s="176" t="s">
        <v>3326</v>
      </c>
      <c r="C1506" s="176" t="s">
        <v>322</v>
      </c>
      <c r="D1506" s="177">
        <v>5.25</v>
      </c>
    </row>
    <row r="1507" spans="1:4" x14ac:dyDescent="0.25">
      <c r="A1507" s="176" t="s">
        <v>3327</v>
      </c>
      <c r="B1507" s="176" t="s">
        <v>3326</v>
      </c>
      <c r="C1507" s="176" t="s">
        <v>322</v>
      </c>
      <c r="D1507" s="177">
        <v>4.8899999999999997</v>
      </c>
    </row>
    <row r="1508" spans="1:4" x14ac:dyDescent="0.25">
      <c r="A1508" s="176" t="s">
        <v>3328</v>
      </c>
      <c r="B1508" s="176" t="s">
        <v>3329</v>
      </c>
      <c r="C1508" s="176" t="s">
        <v>322</v>
      </c>
      <c r="D1508" s="177">
        <v>3.45</v>
      </c>
    </row>
    <row r="1509" spans="1:4" x14ac:dyDescent="0.25">
      <c r="A1509" s="176" t="s">
        <v>3330</v>
      </c>
      <c r="B1509" s="176" t="s">
        <v>3329</v>
      </c>
      <c r="C1509" s="176" t="s">
        <v>322</v>
      </c>
      <c r="D1509" s="177">
        <v>3.22</v>
      </c>
    </row>
    <row r="1510" spans="1:4" x14ac:dyDescent="0.25">
      <c r="A1510" s="176" t="s">
        <v>3331</v>
      </c>
      <c r="B1510" s="176" t="s">
        <v>3332</v>
      </c>
      <c r="C1510" s="176" t="s">
        <v>322</v>
      </c>
      <c r="D1510" s="177">
        <v>2.62</v>
      </c>
    </row>
    <row r="1511" spans="1:4" x14ac:dyDescent="0.25">
      <c r="A1511" s="176" t="s">
        <v>3333</v>
      </c>
      <c r="B1511" s="176" t="s">
        <v>3332</v>
      </c>
      <c r="C1511" s="176" t="s">
        <v>322</v>
      </c>
      <c r="D1511" s="177">
        <v>2.44</v>
      </c>
    </row>
    <row r="1512" spans="1:4" x14ac:dyDescent="0.25">
      <c r="A1512" s="176" t="s">
        <v>3334</v>
      </c>
      <c r="B1512" s="176" t="s">
        <v>3335</v>
      </c>
      <c r="C1512" s="176" t="s">
        <v>322</v>
      </c>
      <c r="D1512" s="177">
        <v>8.8000000000000007</v>
      </c>
    </row>
    <row r="1513" spans="1:4" x14ac:dyDescent="0.25">
      <c r="A1513" s="176" t="s">
        <v>3336</v>
      </c>
      <c r="B1513" s="176" t="s">
        <v>3335</v>
      </c>
      <c r="C1513" s="176" t="s">
        <v>322</v>
      </c>
      <c r="D1513" s="177">
        <v>8.2100000000000009</v>
      </c>
    </row>
    <row r="1514" spans="1:4" x14ac:dyDescent="0.25">
      <c r="A1514" s="176" t="s">
        <v>3337</v>
      </c>
      <c r="B1514" s="176" t="s">
        <v>3338</v>
      </c>
      <c r="C1514" s="176" t="s">
        <v>322</v>
      </c>
      <c r="D1514" s="177">
        <v>5.25</v>
      </c>
    </row>
    <row r="1515" spans="1:4" x14ac:dyDescent="0.25">
      <c r="A1515" s="176" t="s">
        <v>3339</v>
      </c>
      <c r="B1515" s="176" t="s">
        <v>3338</v>
      </c>
      <c r="C1515" s="176" t="s">
        <v>322</v>
      </c>
      <c r="D1515" s="177">
        <v>4.8899999999999997</v>
      </c>
    </row>
    <row r="1516" spans="1:4" x14ac:dyDescent="0.25">
      <c r="A1516" s="176" t="s">
        <v>3340</v>
      </c>
      <c r="B1516" s="176" t="s">
        <v>3341</v>
      </c>
      <c r="C1516" s="176" t="s">
        <v>322</v>
      </c>
      <c r="D1516" s="177">
        <v>4.8499999999999996</v>
      </c>
    </row>
    <row r="1517" spans="1:4" x14ac:dyDescent="0.25">
      <c r="A1517" s="176" t="s">
        <v>3342</v>
      </c>
      <c r="B1517" s="176" t="s">
        <v>3341</v>
      </c>
      <c r="C1517" s="176" t="s">
        <v>322</v>
      </c>
      <c r="D1517" s="177">
        <v>4.5199999999999996</v>
      </c>
    </row>
    <row r="1518" spans="1:4" x14ac:dyDescent="0.25">
      <c r="A1518" s="176" t="s">
        <v>3343</v>
      </c>
      <c r="B1518" s="176" t="s">
        <v>3344</v>
      </c>
      <c r="C1518" s="176" t="s">
        <v>322</v>
      </c>
      <c r="D1518" s="177">
        <v>8.8000000000000007</v>
      </c>
    </row>
    <row r="1519" spans="1:4" x14ac:dyDescent="0.25">
      <c r="A1519" s="176" t="s">
        <v>3345</v>
      </c>
      <c r="B1519" s="176" t="s">
        <v>3344</v>
      </c>
      <c r="C1519" s="176" t="s">
        <v>322</v>
      </c>
      <c r="D1519" s="177">
        <v>8.2100000000000009</v>
      </c>
    </row>
    <row r="1520" spans="1:4" x14ac:dyDescent="0.25">
      <c r="A1520" s="176" t="s">
        <v>3346</v>
      </c>
      <c r="B1520" s="176" t="s">
        <v>3347</v>
      </c>
      <c r="C1520" s="176" t="s">
        <v>322</v>
      </c>
      <c r="D1520" s="177">
        <v>15.75</v>
      </c>
    </row>
    <row r="1521" spans="1:4" x14ac:dyDescent="0.25">
      <c r="A1521" s="176" t="s">
        <v>3348</v>
      </c>
      <c r="B1521" s="176" t="s">
        <v>3347</v>
      </c>
      <c r="C1521" s="176" t="s">
        <v>322</v>
      </c>
      <c r="D1521" s="177">
        <v>14.69</v>
      </c>
    </row>
    <row r="1522" spans="1:4" x14ac:dyDescent="0.25">
      <c r="A1522" s="176" t="s">
        <v>3349</v>
      </c>
      <c r="B1522" s="176" t="s">
        <v>3350</v>
      </c>
      <c r="C1522" s="176" t="s">
        <v>322</v>
      </c>
      <c r="D1522" s="177">
        <v>13.12</v>
      </c>
    </row>
    <row r="1523" spans="1:4" x14ac:dyDescent="0.25">
      <c r="A1523" s="176" t="s">
        <v>3351</v>
      </c>
      <c r="B1523" s="176" t="s">
        <v>3350</v>
      </c>
      <c r="C1523" s="176" t="s">
        <v>322</v>
      </c>
      <c r="D1523" s="177">
        <v>12.24</v>
      </c>
    </row>
    <row r="1524" spans="1:4" x14ac:dyDescent="0.25">
      <c r="A1524" s="176" t="s">
        <v>3352</v>
      </c>
      <c r="B1524" s="176" t="s">
        <v>3353</v>
      </c>
      <c r="C1524" s="176" t="s">
        <v>322</v>
      </c>
      <c r="D1524" s="177">
        <v>9.6</v>
      </c>
    </row>
    <row r="1525" spans="1:4" x14ac:dyDescent="0.25">
      <c r="A1525" s="176" t="s">
        <v>3354</v>
      </c>
      <c r="B1525" s="176" t="s">
        <v>3353</v>
      </c>
      <c r="C1525" s="176" t="s">
        <v>322</v>
      </c>
      <c r="D1525" s="177">
        <v>8.9600000000000009</v>
      </c>
    </row>
    <row r="1526" spans="1:4" x14ac:dyDescent="0.25">
      <c r="A1526" s="176" t="s">
        <v>3355</v>
      </c>
      <c r="B1526" s="176" t="s">
        <v>3356</v>
      </c>
      <c r="C1526" s="176" t="s">
        <v>322</v>
      </c>
      <c r="D1526" s="177">
        <v>6.44</v>
      </c>
    </row>
    <row r="1527" spans="1:4" x14ac:dyDescent="0.25">
      <c r="A1527" s="176" t="s">
        <v>3357</v>
      </c>
      <c r="B1527" s="176" t="s">
        <v>3356</v>
      </c>
      <c r="C1527" s="176" t="s">
        <v>322</v>
      </c>
      <c r="D1527" s="177">
        <v>6.01</v>
      </c>
    </row>
    <row r="1528" spans="1:4" x14ac:dyDescent="0.25">
      <c r="A1528" s="176" t="s">
        <v>3358</v>
      </c>
      <c r="B1528" s="176" t="s">
        <v>3359</v>
      </c>
      <c r="C1528" s="176" t="s">
        <v>322</v>
      </c>
      <c r="D1528" s="177">
        <v>4.88</v>
      </c>
    </row>
    <row r="1529" spans="1:4" x14ac:dyDescent="0.25">
      <c r="A1529" s="176" t="s">
        <v>3360</v>
      </c>
      <c r="B1529" s="176" t="s">
        <v>3359</v>
      </c>
      <c r="C1529" s="176" t="s">
        <v>322</v>
      </c>
      <c r="D1529" s="177">
        <v>4.55</v>
      </c>
    </row>
    <row r="1530" spans="1:4" x14ac:dyDescent="0.25">
      <c r="A1530" s="176" t="s">
        <v>3361</v>
      </c>
      <c r="B1530" s="176" t="s">
        <v>3362</v>
      </c>
      <c r="C1530" s="176" t="s">
        <v>322</v>
      </c>
      <c r="D1530" s="177">
        <v>0.86</v>
      </c>
    </row>
    <row r="1531" spans="1:4" x14ac:dyDescent="0.25">
      <c r="A1531" s="176" t="s">
        <v>3363</v>
      </c>
      <c r="B1531" s="176" t="s">
        <v>3362</v>
      </c>
      <c r="C1531" s="176" t="s">
        <v>322</v>
      </c>
      <c r="D1531" s="177">
        <v>0.8</v>
      </c>
    </row>
    <row r="1532" spans="1:4" x14ac:dyDescent="0.25">
      <c r="A1532" s="176" t="s">
        <v>3364</v>
      </c>
      <c r="B1532" s="176" t="s">
        <v>3365</v>
      </c>
      <c r="C1532" s="176" t="s">
        <v>322</v>
      </c>
      <c r="D1532" s="177">
        <v>0.56000000000000005</v>
      </c>
    </row>
    <row r="1533" spans="1:4" x14ac:dyDescent="0.25">
      <c r="A1533" s="176" t="s">
        <v>3366</v>
      </c>
      <c r="B1533" s="176" t="s">
        <v>3365</v>
      </c>
      <c r="C1533" s="176" t="s">
        <v>322</v>
      </c>
      <c r="D1533" s="177">
        <v>0.52</v>
      </c>
    </row>
    <row r="1534" spans="1:4" x14ac:dyDescent="0.25">
      <c r="A1534" s="176" t="s">
        <v>3367</v>
      </c>
      <c r="B1534" s="176" t="s">
        <v>3368</v>
      </c>
      <c r="C1534" s="176" t="s">
        <v>322</v>
      </c>
      <c r="D1534" s="177">
        <v>5.25</v>
      </c>
    </row>
    <row r="1535" spans="1:4" x14ac:dyDescent="0.25">
      <c r="A1535" s="176" t="s">
        <v>3369</v>
      </c>
      <c r="B1535" s="176" t="s">
        <v>3368</v>
      </c>
      <c r="C1535" s="176" t="s">
        <v>322</v>
      </c>
      <c r="D1535" s="177">
        <v>4.8899999999999997</v>
      </c>
    </row>
    <row r="1536" spans="1:4" x14ac:dyDescent="0.25">
      <c r="A1536" s="176" t="s">
        <v>3370</v>
      </c>
      <c r="B1536" s="176" t="s">
        <v>3371</v>
      </c>
      <c r="C1536" s="176" t="s">
        <v>322</v>
      </c>
      <c r="D1536" s="177">
        <v>3.45</v>
      </c>
    </row>
    <row r="1537" spans="1:4" x14ac:dyDescent="0.25">
      <c r="A1537" s="176" t="s">
        <v>3372</v>
      </c>
      <c r="B1537" s="176" t="s">
        <v>3371</v>
      </c>
      <c r="C1537" s="176" t="s">
        <v>322</v>
      </c>
      <c r="D1537" s="177">
        <v>3.22</v>
      </c>
    </row>
    <row r="1538" spans="1:4" x14ac:dyDescent="0.25">
      <c r="A1538" s="176" t="s">
        <v>3373</v>
      </c>
      <c r="B1538" s="176" t="s">
        <v>3374</v>
      </c>
      <c r="C1538" s="176" t="s">
        <v>322</v>
      </c>
      <c r="D1538" s="177">
        <v>2.62</v>
      </c>
    </row>
    <row r="1539" spans="1:4" x14ac:dyDescent="0.25">
      <c r="A1539" s="176" t="s">
        <v>3375</v>
      </c>
      <c r="B1539" s="176" t="s">
        <v>3374</v>
      </c>
      <c r="C1539" s="176" t="s">
        <v>322</v>
      </c>
      <c r="D1539" s="177">
        <v>2.44</v>
      </c>
    </row>
    <row r="1540" spans="1:4" x14ac:dyDescent="0.25">
      <c r="A1540" s="176" t="s">
        <v>3376</v>
      </c>
      <c r="B1540" s="176" t="s">
        <v>3377</v>
      </c>
      <c r="C1540" s="176" t="s">
        <v>322</v>
      </c>
      <c r="D1540" s="177">
        <v>10.5</v>
      </c>
    </row>
    <row r="1541" spans="1:4" x14ac:dyDescent="0.25">
      <c r="A1541" s="176" t="s">
        <v>3378</v>
      </c>
      <c r="B1541" s="176" t="s">
        <v>3377</v>
      </c>
      <c r="C1541" s="176" t="s">
        <v>322</v>
      </c>
      <c r="D1541" s="177">
        <v>9.7899999999999991</v>
      </c>
    </row>
    <row r="1542" spans="1:4" x14ac:dyDescent="0.25">
      <c r="A1542" s="176" t="s">
        <v>3379</v>
      </c>
      <c r="B1542" s="176" t="s">
        <v>3380</v>
      </c>
      <c r="C1542" s="176" t="s">
        <v>322</v>
      </c>
      <c r="D1542" s="177">
        <v>8.8000000000000007</v>
      </c>
    </row>
    <row r="1543" spans="1:4" x14ac:dyDescent="0.25">
      <c r="A1543" s="176" t="s">
        <v>3381</v>
      </c>
      <c r="B1543" s="176" t="s">
        <v>3380</v>
      </c>
      <c r="C1543" s="176" t="s">
        <v>322</v>
      </c>
      <c r="D1543" s="177">
        <v>8.2100000000000009</v>
      </c>
    </row>
    <row r="1544" spans="1:4" x14ac:dyDescent="0.25">
      <c r="A1544" s="176" t="s">
        <v>3382</v>
      </c>
      <c r="B1544" s="176" t="s">
        <v>3383</v>
      </c>
      <c r="C1544" s="176" t="s">
        <v>322</v>
      </c>
      <c r="D1544" s="177">
        <v>5.25</v>
      </c>
    </row>
    <row r="1545" spans="1:4" x14ac:dyDescent="0.25">
      <c r="A1545" s="176" t="s">
        <v>3384</v>
      </c>
      <c r="B1545" s="176" t="s">
        <v>3383</v>
      </c>
      <c r="C1545" s="176" t="s">
        <v>322</v>
      </c>
      <c r="D1545" s="177">
        <v>4.8899999999999997</v>
      </c>
    </row>
    <row r="1546" spans="1:4" x14ac:dyDescent="0.25">
      <c r="A1546" s="176" t="s">
        <v>3385</v>
      </c>
      <c r="B1546" s="176" t="s">
        <v>3386</v>
      </c>
      <c r="C1546" s="176" t="s">
        <v>322</v>
      </c>
      <c r="D1546" s="177">
        <v>17.54</v>
      </c>
    </row>
    <row r="1547" spans="1:4" x14ac:dyDescent="0.25">
      <c r="A1547" s="176" t="s">
        <v>3387</v>
      </c>
      <c r="B1547" s="176" t="s">
        <v>3386</v>
      </c>
      <c r="C1547" s="176" t="s">
        <v>322</v>
      </c>
      <c r="D1547" s="177">
        <v>16.37</v>
      </c>
    </row>
    <row r="1548" spans="1:4" x14ac:dyDescent="0.25">
      <c r="A1548" s="176" t="s">
        <v>3388</v>
      </c>
      <c r="B1548" s="176" t="s">
        <v>3389</v>
      </c>
      <c r="C1548" s="176" t="s">
        <v>322</v>
      </c>
      <c r="D1548" s="177">
        <v>13.12</v>
      </c>
    </row>
    <row r="1549" spans="1:4" x14ac:dyDescent="0.25">
      <c r="A1549" s="176" t="s">
        <v>3390</v>
      </c>
      <c r="B1549" s="176" t="s">
        <v>3389</v>
      </c>
      <c r="C1549" s="176" t="s">
        <v>322</v>
      </c>
      <c r="D1549" s="177">
        <v>12.24</v>
      </c>
    </row>
    <row r="1550" spans="1:4" x14ac:dyDescent="0.25">
      <c r="A1550" s="176" t="s">
        <v>3391</v>
      </c>
      <c r="B1550" s="176" t="s">
        <v>3392</v>
      </c>
      <c r="C1550" s="176" t="s">
        <v>322</v>
      </c>
      <c r="D1550" s="177">
        <v>21</v>
      </c>
    </row>
    <row r="1551" spans="1:4" x14ac:dyDescent="0.25">
      <c r="A1551" s="176" t="s">
        <v>3393</v>
      </c>
      <c r="B1551" s="176" t="s">
        <v>3392</v>
      </c>
      <c r="C1551" s="176" t="s">
        <v>322</v>
      </c>
      <c r="D1551" s="177">
        <v>19.59</v>
      </c>
    </row>
    <row r="1552" spans="1:4" x14ac:dyDescent="0.25">
      <c r="A1552" s="176" t="s">
        <v>3394</v>
      </c>
      <c r="B1552" s="176" t="s">
        <v>3395</v>
      </c>
      <c r="C1552" s="176" t="s">
        <v>322</v>
      </c>
      <c r="D1552" s="177">
        <v>12.79</v>
      </c>
    </row>
    <row r="1553" spans="1:4" x14ac:dyDescent="0.25">
      <c r="A1553" s="176" t="s">
        <v>3396</v>
      </c>
      <c r="B1553" s="176" t="s">
        <v>3395</v>
      </c>
      <c r="C1553" s="176" t="s">
        <v>322</v>
      </c>
      <c r="D1553" s="177">
        <v>11.93</v>
      </c>
    </row>
    <row r="1554" spans="1:4" x14ac:dyDescent="0.25">
      <c r="A1554" s="176" t="s">
        <v>3397</v>
      </c>
      <c r="B1554" s="176" t="s">
        <v>3398</v>
      </c>
      <c r="C1554" s="176" t="s">
        <v>322</v>
      </c>
      <c r="D1554" s="177">
        <v>9.6</v>
      </c>
    </row>
    <row r="1555" spans="1:4" x14ac:dyDescent="0.25">
      <c r="A1555" s="176" t="s">
        <v>3399</v>
      </c>
      <c r="B1555" s="176" t="s">
        <v>3398</v>
      </c>
      <c r="C1555" s="176" t="s">
        <v>322</v>
      </c>
      <c r="D1555" s="177">
        <v>8.9600000000000009</v>
      </c>
    </row>
    <row r="1556" spans="1:4" x14ac:dyDescent="0.25">
      <c r="A1556" s="176" t="s">
        <v>3400</v>
      </c>
      <c r="B1556" s="176" t="s">
        <v>3401</v>
      </c>
      <c r="C1556" s="176" t="s">
        <v>322</v>
      </c>
      <c r="D1556" s="177">
        <v>6.44</v>
      </c>
    </row>
    <row r="1557" spans="1:4" x14ac:dyDescent="0.25">
      <c r="A1557" s="176" t="s">
        <v>3402</v>
      </c>
      <c r="B1557" s="176" t="s">
        <v>3401</v>
      </c>
      <c r="C1557" s="176" t="s">
        <v>322</v>
      </c>
      <c r="D1557" s="177">
        <v>6.01</v>
      </c>
    </row>
    <row r="1558" spans="1:4" x14ac:dyDescent="0.25">
      <c r="A1558" s="176" t="s">
        <v>3403</v>
      </c>
      <c r="B1558" s="176" t="s">
        <v>3404</v>
      </c>
      <c r="C1558" s="176" t="s">
        <v>322</v>
      </c>
      <c r="D1558" s="177">
        <v>1.1599999999999999</v>
      </c>
    </row>
    <row r="1559" spans="1:4" x14ac:dyDescent="0.25">
      <c r="A1559" s="176" t="s">
        <v>3405</v>
      </c>
      <c r="B1559" s="176" t="s">
        <v>3404</v>
      </c>
      <c r="C1559" s="176" t="s">
        <v>322</v>
      </c>
      <c r="D1559" s="177">
        <v>1.08</v>
      </c>
    </row>
    <row r="1560" spans="1:4" x14ac:dyDescent="0.25">
      <c r="A1560" s="176" t="s">
        <v>3406</v>
      </c>
      <c r="B1560" s="176" t="s">
        <v>3407</v>
      </c>
      <c r="C1560" s="176" t="s">
        <v>322</v>
      </c>
      <c r="D1560" s="177">
        <v>0.86</v>
      </c>
    </row>
    <row r="1561" spans="1:4" x14ac:dyDescent="0.25">
      <c r="A1561" s="176" t="s">
        <v>3408</v>
      </c>
      <c r="B1561" s="176" t="s">
        <v>3407</v>
      </c>
      <c r="C1561" s="176" t="s">
        <v>322</v>
      </c>
      <c r="D1561" s="177">
        <v>0.8</v>
      </c>
    </row>
    <row r="1562" spans="1:4" x14ac:dyDescent="0.25">
      <c r="A1562" s="176" t="s">
        <v>3409</v>
      </c>
      <c r="B1562" s="176" t="s">
        <v>3410</v>
      </c>
      <c r="C1562" s="176" t="s">
        <v>322</v>
      </c>
      <c r="D1562" s="177">
        <v>5.25</v>
      </c>
    </row>
    <row r="1563" spans="1:4" x14ac:dyDescent="0.25">
      <c r="A1563" s="176" t="s">
        <v>3411</v>
      </c>
      <c r="B1563" s="176" t="s">
        <v>3410</v>
      </c>
      <c r="C1563" s="176" t="s">
        <v>322</v>
      </c>
      <c r="D1563" s="177">
        <v>4.8899999999999997</v>
      </c>
    </row>
    <row r="1564" spans="1:4" x14ac:dyDescent="0.25">
      <c r="A1564" s="176" t="s">
        <v>3412</v>
      </c>
      <c r="B1564" s="176" t="s">
        <v>3413</v>
      </c>
      <c r="C1564" s="176" t="s">
        <v>322</v>
      </c>
      <c r="D1564" s="177">
        <v>3.45</v>
      </c>
    </row>
    <row r="1565" spans="1:4" x14ac:dyDescent="0.25">
      <c r="A1565" s="176" t="s">
        <v>3414</v>
      </c>
      <c r="B1565" s="176" t="s">
        <v>3413</v>
      </c>
      <c r="C1565" s="176" t="s">
        <v>322</v>
      </c>
      <c r="D1565" s="177">
        <v>3.22</v>
      </c>
    </row>
    <row r="1566" spans="1:4" x14ac:dyDescent="0.25">
      <c r="A1566" s="176" t="s">
        <v>3415</v>
      </c>
      <c r="B1566" s="176" t="s">
        <v>3416</v>
      </c>
      <c r="C1566" s="176" t="s">
        <v>322</v>
      </c>
      <c r="D1566" s="177">
        <v>2.62</v>
      </c>
    </row>
    <row r="1567" spans="1:4" x14ac:dyDescent="0.25">
      <c r="A1567" s="176" t="s">
        <v>3417</v>
      </c>
      <c r="B1567" s="176" t="s">
        <v>3416</v>
      </c>
      <c r="C1567" s="176" t="s">
        <v>322</v>
      </c>
      <c r="D1567" s="177">
        <v>2.44</v>
      </c>
    </row>
    <row r="1568" spans="1:4" x14ac:dyDescent="0.25">
      <c r="A1568" s="176" t="s">
        <v>3418</v>
      </c>
      <c r="B1568" s="176" t="s">
        <v>3419</v>
      </c>
      <c r="C1568" s="176" t="s">
        <v>322</v>
      </c>
      <c r="D1568" s="177">
        <v>8.0399999999999991</v>
      </c>
    </row>
    <row r="1569" spans="1:4" x14ac:dyDescent="0.25">
      <c r="A1569" s="176" t="s">
        <v>3420</v>
      </c>
      <c r="B1569" s="176" t="s">
        <v>3419</v>
      </c>
      <c r="C1569" s="176" t="s">
        <v>322</v>
      </c>
      <c r="D1569" s="177">
        <v>7.5</v>
      </c>
    </row>
    <row r="1570" spans="1:4" x14ac:dyDescent="0.25">
      <c r="A1570" s="176" t="s">
        <v>3421</v>
      </c>
      <c r="B1570" s="176" t="s">
        <v>3422</v>
      </c>
      <c r="C1570" s="176" t="s">
        <v>322</v>
      </c>
      <c r="D1570" s="177">
        <v>6.67</v>
      </c>
    </row>
    <row r="1571" spans="1:4" x14ac:dyDescent="0.25">
      <c r="A1571" s="176" t="s">
        <v>3423</v>
      </c>
      <c r="B1571" s="176" t="s">
        <v>3422</v>
      </c>
      <c r="C1571" s="176" t="s">
        <v>322</v>
      </c>
      <c r="D1571" s="177">
        <v>6.23</v>
      </c>
    </row>
    <row r="1572" spans="1:4" x14ac:dyDescent="0.25">
      <c r="A1572" s="176" t="s">
        <v>3424</v>
      </c>
      <c r="B1572" s="176" t="s">
        <v>3425</v>
      </c>
      <c r="C1572" s="176" t="s">
        <v>322</v>
      </c>
      <c r="D1572" s="177">
        <v>4.05</v>
      </c>
    </row>
    <row r="1573" spans="1:4" x14ac:dyDescent="0.25">
      <c r="A1573" s="176" t="s">
        <v>3426</v>
      </c>
      <c r="B1573" s="176" t="s">
        <v>3425</v>
      </c>
      <c r="C1573" s="176" t="s">
        <v>322</v>
      </c>
      <c r="D1573" s="177">
        <v>3.78</v>
      </c>
    </row>
    <row r="1574" spans="1:4" x14ac:dyDescent="0.25">
      <c r="A1574" s="176" t="s">
        <v>3427</v>
      </c>
      <c r="B1574" s="176" t="s">
        <v>3428</v>
      </c>
      <c r="C1574" s="176" t="s">
        <v>322</v>
      </c>
      <c r="D1574" s="177">
        <v>10.5</v>
      </c>
    </row>
    <row r="1575" spans="1:4" x14ac:dyDescent="0.25">
      <c r="A1575" s="176" t="s">
        <v>3429</v>
      </c>
      <c r="B1575" s="176" t="s">
        <v>3428</v>
      </c>
      <c r="C1575" s="176" t="s">
        <v>322</v>
      </c>
      <c r="D1575" s="177">
        <v>9.7899999999999991</v>
      </c>
    </row>
    <row r="1576" spans="1:4" x14ac:dyDescent="0.25">
      <c r="A1576" s="176" t="s">
        <v>3430</v>
      </c>
      <c r="B1576" s="176" t="s">
        <v>3431</v>
      </c>
      <c r="C1576" s="176" t="s">
        <v>322</v>
      </c>
      <c r="D1576" s="177">
        <v>8.8000000000000007</v>
      </c>
    </row>
    <row r="1577" spans="1:4" x14ac:dyDescent="0.25">
      <c r="A1577" s="176" t="s">
        <v>3432</v>
      </c>
      <c r="B1577" s="176" t="s">
        <v>3431</v>
      </c>
      <c r="C1577" s="176" t="s">
        <v>322</v>
      </c>
      <c r="D1577" s="177">
        <v>8.2100000000000009</v>
      </c>
    </row>
    <row r="1578" spans="1:4" x14ac:dyDescent="0.25">
      <c r="A1578" s="176" t="s">
        <v>3433</v>
      </c>
      <c r="B1578" s="176" t="s">
        <v>3434</v>
      </c>
      <c r="C1578" s="176" t="s">
        <v>322</v>
      </c>
      <c r="D1578" s="177">
        <v>5.25</v>
      </c>
    </row>
    <row r="1579" spans="1:4" x14ac:dyDescent="0.25">
      <c r="A1579" s="176" t="s">
        <v>3435</v>
      </c>
      <c r="B1579" s="176" t="s">
        <v>3434</v>
      </c>
      <c r="C1579" s="176" t="s">
        <v>322</v>
      </c>
      <c r="D1579" s="177">
        <v>4.8899999999999997</v>
      </c>
    </row>
    <row r="1580" spans="1:4" x14ac:dyDescent="0.25">
      <c r="A1580" s="176" t="s">
        <v>3436</v>
      </c>
      <c r="B1580" s="176" t="s">
        <v>3437</v>
      </c>
      <c r="C1580" s="176" t="s">
        <v>322</v>
      </c>
      <c r="D1580" s="177">
        <v>17.54</v>
      </c>
    </row>
    <row r="1581" spans="1:4" x14ac:dyDescent="0.25">
      <c r="A1581" s="176" t="s">
        <v>3438</v>
      </c>
      <c r="B1581" s="176" t="s">
        <v>3437</v>
      </c>
      <c r="C1581" s="176" t="s">
        <v>322</v>
      </c>
      <c r="D1581" s="177">
        <v>16.37</v>
      </c>
    </row>
    <row r="1582" spans="1:4" x14ac:dyDescent="0.25">
      <c r="A1582" s="176" t="s">
        <v>3439</v>
      </c>
      <c r="B1582" s="176" t="s">
        <v>3440</v>
      </c>
      <c r="C1582" s="176" t="s">
        <v>322</v>
      </c>
      <c r="D1582" s="177">
        <v>13.12</v>
      </c>
    </row>
    <row r="1583" spans="1:4" x14ac:dyDescent="0.25">
      <c r="A1583" s="176" t="s">
        <v>3441</v>
      </c>
      <c r="B1583" s="176" t="s">
        <v>3440</v>
      </c>
      <c r="C1583" s="176" t="s">
        <v>322</v>
      </c>
      <c r="D1583" s="177">
        <v>12.24</v>
      </c>
    </row>
    <row r="1584" spans="1:4" x14ac:dyDescent="0.25">
      <c r="A1584" s="176" t="s">
        <v>3442</v>
      </c>
      <c r="B1584" s="176" t="s">
        <v>3443</v>
      </c>
      <c r="C1584" s="176" t="s">
        <v>322</v>
      </c>
      <c r="D1584" s="177">
        <v>21</v>
      </c>
    </row>
    <row r="1585" spans="1:4" x14ac:dyDescent="0.25">
      <c r="A1585" s="176" t="s">
        <v>3444</v>
      </c>
      <c r="B1585" s="176" t="s">
        <v>3443</v>
      </c>
      <c r="C1585" s="176" t="s">
        <v>322</v>
      </c>
      <c r="D1585" s="177">
        <v>19.59</v>
      </c>
    </row>
    <row r="1586" spans="1:4" x14ac:dyDescent="0.25">
      <c r="A1586" s="176" t="s">
        <v>3445</v>
      </c>
      <c r="B1586" s="176" t="s">
        <v>3446</v>
      </c>
      <c r="C1586" s="176" t="s">
        <v>322</v>
      </c>
      <c r="D1586" s="177">
        <v>12.79</v>
      </c>
    </row>
    <row r="1587" spans="1:4" x14ac:dyDescent="0.25">
      <c r="A1587" s="176" t="s">
        <v>3447</v>
      </c>
      <c r="B1587" s="176" t="s">
        <v>3446</v>
      </c>
      <c r="C1587" s="176" t="s">
        <v>322</v>
      </c>
      <c r="D1587" s="177">
        <v>11.93</v>
      </c>
    </row>
    <row r="1588" spans="1:4" x14ac:dyDescent="0.25">
      <c r="A1588" s="176" t="s">
        <v>3448</v>
      </c>
      <c r="B1588" s="176" t="s">
        <v>3449</v>
      </c>
      <c r="C1588" s="176" t="s">
        <v>322</v>
      </c>
      <c r="D1588" s="177">
        <v>9.6</v>
      </c>
    </row>
    <row r="1589" spans="1:4" x14ac:dyDescent="0.25">
      <c r="A1589" s="176" t="s">
        <v>3450</v>
      </c>
      <c r="B1589" s="176" t="s">
        <v>3449</v>
      </c>
      <c r="C1589" s="176" t="s">
        <v>322</v>
      </c>
      <c r="D1589" s="177">
        <v>8.9600000000000009</v>
      </c>
    </row>
    <row r="1590" spans="1:4" x14ac:dyDescent="0.25">
      <c r="A1590" s="176" t="s">
        <v>3451</v>
      </c>
      <c r="B1590" s="176" t="s">
        <v>3452</v>
      </c>
      <c r="C1590" s="176" t="s">
        <v>322</v>
      </c>
      <c r="D1590" s="177">
        <v>6.44</v>
      </c>
    </row>
    <row r="1591" spans="1:4" x14ac:dyDescent="0.25">
      <c r="A1591" s="176" t="s">
        <v>3453</v>
      </c>
      <c r="B1591" s="176" t="s">
        <v>3452</v>
      </c>
      <c r="C1591" s="176" t="s">
        <v>322</v>
      </c>
      <c r="D1591" s="177">
        <v>6.01</v>
      </c>
    </row>
    <row r="1592" spans="1:4" x14ac:dyDescent="0.25">
      <c r="A1592" s="176" t="s">
        <v>3454</v>
      </c>
      <c r="B1592" s="176" t="s">
        <v>3455</v>
      </c>
      <c r="C1592" s="176" t="s">
        <v>322</v>
      </c>
      <c r="D1592" s="177">
        <v>1.1599999999999999</v>
      </c>
    </row>
    <row r="1593" spans="1:4" x14ac:dyDescent="0.25">
      <c r="A1593" s="176" t="s">
        <v>3456</v>
      </c>
      <c r="B1593" s="176" t="s">
        <v>3455</v>
      </c>
      <c r="C1593" s="176" t="s">
        <v>322</v>
      </c>
      <c r="D1593" s="177">
        <v>1.08</v>
      </c>
    </row>
    <row r="1594" spans="1:4" x14ac:dyDescent="0.25">
      <c r="A1594" s="176" t="s">
        <v>3457</v>
      </c>
      <c r="B1594" s="176" t="s">
        <v>3458</v>
      </c>
      <c r="C1594" s="176" t="s">
        <v>322</v>
      </c>
      <c r="D1594" s="177">
        <v>0.86</v>
      </c>
    </row>
    <row r="1595" spans="1:4" x14ac:dyDescent="0.25">
      <c r="A1595" s="176" t="s">
        <v>3459</v>
      </c>
      <c r="B1595" s="176" t="s">
        <v>3458</v>
      </c>
      <c r="C1595" s="176" t="s">
        <v>322</v>
      </c>
      <c r="D1595" s="177">
        <v>0.8</v>
      </c>
    </row>
    <row r="1596" spans="1:4" x14ac:dyDescent="0.25">
      <c r="A1596" s="176" t="s">
        <v>3460</v>
      </c>
      <c r="B1596" s="176" t="s">
        <v>3461</v>
      </c>
      <c r="C1596" s="176" t="s">
        <v>322</v>
      </c>
      <c r="D1596" s="177">
        <v>5.25</v>
      </c>
    </row>
    <row r="1597" spans="1:4" x14ac:dyDescent="0.25">
      <c r="A1597" s="176" t="s">
        <v>3462</v>
      </c>
      <c r="B1597" s="176" t="s">
        <v>3461</v>
      </c>
      <c r="C1597" s="176" t="s">
        <v>322</v>
      </c>
      <c r="D1597" s="177">
        <v>4.8899999999999997</v>
      </c>
    </row>
    <row r="1598" spans="1:4" x14ac:dyDescent="0.25">
      <c r="A1598" s="176" t="s">
        <v>3463</v>
      </c>
      <c r="B1598" s="176" t="s">
        <v>3464</v>
      </c>
      <c r="C1598" s="176" t="s">
        <v>322</v>
      </c>
      <c r="D1598" s="177">
        <v>3.45</v>
      </c>
    </row>
    <row r="1599" spans="1:4" x14ac:dyDescent="0.25">
      <c r="A1599" s="176" t="s">
        <v>3465</v>
      </c>
      <c r="B1599" s="176" t="s">
        <v>3464</v>
      </c>
      <c r="C1599" s="176" t="s">
        <v>322</v>
      </c>
      <c r="D1599" s="177">
        <v>3.22</v>
      </c>
    </row>
    <row r="1600" spans="1:4" x14ac:dyDescent="0.25">
      <c r="A1600" s="176" t="s">
        <v>3466</v>
      </c>
      <c r="B1600" s="176" t="s">
        <v>3467</v>
      </c>
      <c r="C1600" s="176" t="s">
        <v>322</v>
      </c>
      <c r="D1600" s="177">
        <v>2.62</v>
      </c>
    </row>
    <row r="1601" spans="1:4" x14ac:dyDescent="0.25">
      <c r="A1601" s="176" t="s">
        <v>3468</v>
      </c>
      <c r="B1601" s="176" t="s">
        <v>3467</v>
      </c>
      <c r="C1601" s="176" t="s">
        <v>322</v>
      </c>
      <c r="D1601" s="177">
        <v>2.44</v>
      </c>
    </row>
    <row r="1602" spans="1:4" x14ac:dyDescent="0.25">
      <c r="A1602" s="176" t="s">
        <v>3469</v>
      </c>
      <c r="B1602" s="176" t="s">
        <v>3470</v>
      </c>
      <c r="C1602" s="176" t="s">
        <v>322</v>
      </c>
      <c r="D1602" s="177">
        <v>8.0399999999999991</v>
      </c>
    </row>
    <row r="1603" spans="1:4" x14ac:dyDescent="0.25">
      <c r="A1603" s="176" t="s">
        <v>3471</v>
      </c>
      <c r="B1603" s="176" t="s">
        <v>3470</v>
      </c>
      <c r="C1603" s="176" t="s">
        <v>322</v>
      </c>
      <c r="D1603" s="177">
        <v>7.5</v>
      </c>
    </row>
    <row r="1604" spans="1:4" x14ac:dyDescent="0.25">
      <c r="A1604" s="176" t="s">
        <v>3472</v>
      </c>
      <c r="B1604" s="176" t="s">
        <v>3473</v>
      </c>
      <c r="C1604" s="176" t="s">
        <v>322</v>
      </c>
      <c r="D1604" s="177">
        <v>6.67</v>
      </c>
    </row>
    <row r="1605" spans="1:4" x14ac:dyDescent="0.25">
      <c r="A1605" s="176" t="s">
        <v>3474</v>
      </c>
      <c r="B1605" s="176" t="s">
        <v>3473</v>
      </c>
      <c r="C1605" s="176" t="s">
        <v>322</v>
      </c>
      <c r="D1605" s="177">
        <v>6.23</v>
      </c>
    </row>
    <row r="1606" spans="1:4" x14ac:dyDescent="0.25">
      <c r="A1606" s="176" t="s">
        <v>3475</v>
      </c>
      <c r="B1606" s="176" t="s">
        <v>3476</v>
      </c>
      <c r="C1606" s="176" t="s">
        <v>322</v>
      </c>
      <c r="D1606" s="177">
        <v>4.05</v>
      </c>
    </row>
    <row r="1607" spans="1:4" x14ac:dyDescent="0.25">
      <c r="A1607" s="176" t="s">
        <v>3477</v>
      </c>
      <c r="B1607" s="176" t="s">
        <v>3476</v>
      </c>
      <c r="C1607" s="176" t="s">
        <v>322</v>
      </c>
      <c r="D1607" s="177">
        <v>3.78</v>
      </c>
    </row>
    <row r="1608" spans="1:4" x14ac:dyDescent="0.25">
      <c r="A1608" s="176" t="s">
        <v>3478</v>
      </c>
      <c r="B1608" s="176" t="s">
        <v>3479</v>
      </c>
      <c r="C1608" s="176" t="s">
        <v>322</v>
      </c>
      <c r="D1608" s="177">
        <v>55.19</v>
      </c>
    </row>
    <row r="1609" spans="1:4" x14ac:dyDescent="0.25">
      <c r="A1609" s="176" t="s">
        <v>3480</v>
      </c>
      <c r="B1609" s="176" t="s">
        <v>3479</v>
      </c>
      <c r="C1609" s="176" t="s">
        <v>322</v>
      </c>
      <c r="D1609" s="177">
        <v>51.51</v>
      </c>
    </row>
    <row r="1610" spans="1:4" x14ac:dyDescent="0.25">
      <c r="A1610" s="176" t="s">
        <v>3481</v>
      </c>
      <c r="B1610" s="176" t="s">
        <v>3482</v>
      </c>
      <c r="C1610" s="176" t="s">
        <v>322</v>
      </c>
      <c r="D1610" s="177">
        <v>48.44</v>
      </c>
    </row>
    <row r="1611" spans="1:4" x14ac:dyDescent="0.25">
      <c r="A1611" s="176" t="s">
        <v>3483</v>
      </c>
      <c r="B1611" s="176" t="s">
        <v>3482</v>
      </c>
      <c r="C1611" s="176" t="s">
        <v>322</v>
      </c>
      <c r="D1611" s="177">
        <v>45.21</v>
      </c>
    </row>
    <row r="1612" spans="1:4" x14ac:dyDescent="0.25">
      <c r="A1612" s="176" t="s">
        <v>3484</v>
      </c>
      <c r="B1612" s="176" t="s">
        <v>3485</v>
      </c>
      <c r="C1612" s="176" t="s">
        <v>322</v>
      </c>
      <c r="D1612" s="177">
        <v>41.7</v>
      </c>
    </row>
    <row r="1613" spans="1:4" x14ac:dyDescent="0.25">
      <c r="A1613" s="176" t="s">
        <v>3486</v>
      </c>
      <c r="B1613" s="176" t="s">
        <v>3485</v>
      </c>
      <c r="C1613" s="176" t="s">
        <v>322</v>
      </c>
      <c r="D1613" s="177">
        <v>38.909999999999997</v>
      </c>
    </row>
    <row r="1614" spans="1:4" x14ac:dyDescent="0.25">
      <c r="A1614" s="176" t="s">
        <v>3487</v>
      </c>
      <c r="B1614" s="176" t="s">
        <v>3488</v>
      </c>
      <c r="C1614" s="176" t="s">
        <v>322</v>
      </c>
      <c r="D1614" s="177">
        <v>55.19</v>
      </c>
    </row>
    <row r="1615" spans="1:4" x14ac:dyDescent="0.25">
      <c r="A1615" s="176" t="s">
        <v>3489</v>
      </c>
      <c r="B1615" s="176" t="s">
        <v>3488</v>
      </c>
      <c r="C1615" s="176" t="s">
        <v>322</v>
      </c>
      <c r="D1615" s="177">
        <v>51.51</v>
      </c>
    </row>
    <row r="1616" spans="1:4" x14ac:dyDescent="0.25">
      <c r="A1616" s="176" t="s">
        <v>3490</v>
      </c>
      <c r="B1616" s="176" t="s">
        <v>3491</v>
      </c>
      <c r="C1616" s="176" t="s">
        <v>322</v>
      </c>
      <c r="D1616" s="177">
        <v>48.44</v>
      </c>
    </row>
    <row r="1617" spans="1:4" x14ac:dyDescent="0.25">
      <c r="A1617" s="176" t="s">
        <v>3492</v>
      </c>
      <c r="B1617" s="176" t="s">
        <v>3491</v>
      </c>
      <c r="C1617" s="176" t="s">
        <v>322</v>
      </c>
      <c r="D1617" s="177">
        <v>45.21</v>
      </c>
    </row>
    <row r="1618" spans="1:4" x14ac:dyDescent="0.25">
      <c r="A1618" s="176" t="s">
        <v>3493</v>
      </c>
      <c r="B1618" s="176" t="s">
        <v>3494</v>
      </c>
      <c r="C1618" s="176" t="s">
        <v>322</v>
      </c>
      <c r="D1618" s="177">
        <v>41.7</v>
      </c>
    </row>
    <row r="1619" spans="1:4" x14ac:dyDescent="0.25">
      <c r="A1619" s="176" t="s">
        <v>3495</v>
      </c>
      <c r="B1619" s="176" t="s">
        <v>3494</v>
      </c>
      <c r="C1619" s="176" t="s">
        <v>322</v>
      </c>
      <c r="D1619" s="177">
        <v>38.909999999999997</v>
      </c>
    </row>
    <row r="1620" spans="1:4" x14ac:dyDescent="0.25">
      <c r="A1620" s="176" t="s">
        <v>3496</v>
      </c>
      <c r="B1620" s="176" t="s">
        <v>3497</v>
      </c>
      <c r="C1620" s="176" t="s">
        <v>322</v>
      </c>
      <c r="D1620" s="177">
        <v>55.19</v>
      </c>
    </row>
    <row r="1621" spans="1:4" x14ac:dyDescent="0.25">
      <c r="A1621" s="176" t="s">
        <v>3498</v>
      </c>
      <c r="B1621" s="176" t="s">
        <v>3497</v>
      </c>
      <c r="C1621" s="176" t="s">
        <v>322</v>
      </c>
      <c r="D1621" s="177">
        <v>51.51</v>
      </c>
    </row>
    <row r="1622" spans="1:4" x14ac:dyDescent="0.25">
      <c r="A1622" s="176" t="s">
        <v>3499</v>
      </c>
      <c r="B1622" s="176" t="s">
        <v>3500</v>
      </c>
      <c r="C1622" s="176" t="s">
        <v>322</v>
      </c>
      <c r="D1622" s="177">
        <v>48.48</v>
      </c>
    </row>
    <row r="1623" spans="1:4" x14ac:dyDescent="0.25">
      <c r="A1623" s="176" t="s">
        <v>3501</v>
      </c>
      <c r="B1623" s="176" t="s">
        <v>3500</v>
      </c>
      <c r="C1623" s="176" t="s">
        <v>322</v>
      </c>
      <c r="D1623" s="177">
        <v>45.24</v>
      </c>
    </row>
    <row r="1624" spans="1:4" x14ac:dyDescent="0.25">
      <c r="A1624" s="176" t="s">
        <v>3502</v>
      </c>
      <c r="B1624" s="176" t="s">
        <v>3503</v>
      </c>
      <c r="C1624" s="176" t="s">
        <v>322</v>
      </c>
      <c r="D1624" s="177">
        <v>43.49</v>
      </c>
    </row>
    <row r="1625" spans="1:4" x14ac:dyDescent="0.25">
      <c r="A1625" s="176" t="s">
        <v>3504</v>
      </c>
      <c r="B1625" s="176" t="s">
        <v>3503</v>
      </c>
      <c r="C1625" s="176" t="s">
        <v>322</v>
      </c>
      <c r="D1625" s="177">
        <v>40.590000000000003</v>
      </c>
    </row>
    <row r="1626" spans="1:4" x14ac:dyDescent="0.25">
      <c r="A1626" s="176" t="s">
        <v>3505</v>
      </c>
      <c r="B1626" s="176" t="s">
        <v>3506</v>
      </c>
      <c r="C1626" s="176" t="s">
        <v>322</v>
      </c>
      <c r="D1626" s="177">
        <v>82.77</v>
      </c>
    </row>
    <row r="1627" spans="1:4" x14ac:dyDescent="0.25">
      <c r="A1627" s="176" t="s">
        <v>3507</v>
      </c>
      <c r="B1627" s="176" t="s">
        <v>3506</v>
      </c>
      <c r="C1627" s="176" t="s">
        <v>322</v>
      </c>
      <c r="D1627" s="177">
        <v>77.239999999999995</v>
      </c>
    </row>
    <row r="1628" spans="1:4" x14ac:dyDescent="0.25">
      <c r="A1628" s="176" t="s">
        <v>3508</v>
      </c>
      <c r="B1628" s="176" t="s">
        <v>3509</v>
      </c>
      <c r="C1628" s="176" t="s">
        <v>322</v>
      </c>
      <c r="D1628" s="177">
        <v>48.48</v>
      </c>
    </row>
    <row r="1629" spans="1:4" x14ac:dyDescent="0.25">
      <c r="A1629" s="176" t="s">
        <v>3510</v>
      </c>
      <c r="B1629" s="176" t="s">
        <v>3509</v>
      </c>
      <c r="C1629" s="176" t="s">
        <v>322</v>
      </c>
      <c r="D1629" s="177">
        <v>45.24</v>
      </c>
    </row>
    <row r="1630" spans="1:4" x14ac:dyDescent="0.25">
      <c r="A1630" s="176" t="s">
        <v>3511</v>
      </c>
      <c r="B1630" s="176" t="s">
        <v>3512</v>
      </c>
      <c r="C1630" s="176" t="s">
        <v>322</v>
      </c>
      <c r="D1630" s="177">
        <v>43.49</v>
      </c>
    </row>
    <row r="1631" spans="1:4" x14ac:dyDescent="0.25">
      <c r="A1631" s="176" t="s">
        <v>3513</v>
      </c>
      <c r="B1631" s="176" t="s">
        <v>3512</v>
      </c>
      <c r="C1631" s="176" t="s">
        <v>322</v>
      </c>
      <c r="D1631" s="177">
        <v>40.590000000000003</v>
      </c>
    </row>
    <row r="1632" spans="1:4" x14ac:dyDescent="0.25">
      <c r="A1632" s="176" t="s">
        <v>3514</v>
      </c>
      <c r="B1632" s="176" t="s">
        <v>3515</v>
      </c>
      <c r="C1632" s="176" t="s">
        <v>322</v>
      </c>
      <c r="D1632" s="177">
        <v>48.34</v>
      </c>
    </row>
    <row r="1633" spans="1:4" x14ac:dyDescent="0.25">
      <c r="A1633" s="176" t="s">
        <v>3516</v>
      </c>
      <c r="B1633" s="176" t="s">
        <v>3515</v>
      </c>
      <c r="C1633" s="176" t="s">
        <v>322</v>
      </c>
      <c r="D1633" s="177">
        <v>45.12</v>
      </c>
    </row>
    <row r="1634" spans="1:4" x14ac:dyDescent="0.25">
      <c r="A1634" s="176" t="s">
        <v>3517</v>
      </c>
      <c r="B1634" s="176" t="s">
        <v>3518</v>
      </c>
      <c r="C1634" s="176" t="s">
        <v>322</v>
      </c>
      <c r="D1634" s="177">
        <v>42.76</v>
      </c>
    </row>
    <row r="1635" spans="1:4" x14ac:dyDescent="0.25">
      <c r="A1635" s="176" t="s">
        <v>3519</v>
      </c>
      <c r="B1635" s="176" t="s">
        <v>3518</v>
      </c>
      <c r="C1635" s="176" t="s">
        <v>322</v>
      </c>
      <c r="D1635" s="177">
        <v>39.909999999999997</v>
      </c>
    </row>
    <row r="1636" spans="1:4" x14ac:dyDescent="0.25">
      <c r="A1636" s="176" t="s">
        <v>3520</v>
      </c>
      <c r="B1636" s="176" t="s">
        <v>3521</v>
      </c>
      <c r="C1636" s="176" t="s">
        <v>322</v>
      </c>
      <c r="D1636" s="177">
        <v>35.979999999999997</v>
      </c>
    </row>
    <row r="1637" spans="1:4" x14ac:dyDescent="0.25">
      <c r="A1637" s="176" t="s">
        <v>3522</v>
      </c>
      <c r="B1637" s="176" t="s">
        <v>3521</v>
      </c>
      <c r="C1637" s="176" t="s">
        <v>322</v>
      </c>
      <c r="D1637" s="177">
        <v>33.58</v>
      </c>
    </row>
    <row r="1638" spans="1:4" x14ac:dyDescent="0.25">
      <c r="A1638" s="176" t="s">
        <v>3523</v>
      </c>
      <c r="B1638" s="176" t="s">
        <v>3524</v>
      </c>
      <c r="C1638" s="176" t="s">
        <v>322</v>
      </c>
      <c r="D1638" s="177">
        <v>48.34</v>
      </c>
    </row>
    <row r="1639" spans="1:4" x14ac:dyDescent="0.25">
      <c r="A1639" s="176" t="s">
        <v>3525</v>
      </c>
      <c r="B1639" s="176" t="s">
        <v>3524</v>
      </c>
      <c r="C1639" s="176" t="s">
        <v>322</v>
      </c>
      <c r="D1639" s="177">
        <v>45.12</v>
      </c>
    </row>
    <row r="1640" spans="1:4" x14ac:dyDescent="0.25">
      <c r="A1640" s="176" t="s">
        <v>3526</v>
      </c>
      <c r="B1640" s="176" t="s">
        <v>3527</v>
      </c>
      <c r="C1640" s="176" t="s">
        <v>322</v>
      </c>
      <c r="D1640" s="177">
        <v>42.76</v>
      </c>
    </row>
    <row r="1641" spans="1:4" x14ac:dyDescent="0.25">
      <c r="A1641" s="176" t="s">
        <v>3528</v>
      </c>
      <c r="B1641" s="176" t="s">
        <v>3527</v>
      </c>
      <c r="C1641" s="176" t="s">
        <v>322</v>
      </c>
      <c r="D1641" s="177">
        <v>39.909999999999997</v>
      </c>
    </row>
    <row r="1642" spans="1:4" x14ac:dyDescent="0.25">
      <c r="A1642" s="176" t="s">
        <v>3529</v>
      </c>
      <c r="B1642" s="176" t="s">
        <v>3530</v>
      </c>
      <c r="C1642" s="176" t="s">
        <v>322</v>
      </c>
      <c r="D1642" s="177">
        <v>35.979999999999997</v>
      </c>
    </row>
    <row r="1643" spans="1:4" x14ac:dyDescent="0.25">
      <c r="A1643" s="176" t="s">
        <v>3531</v>
      </c>
      <c r="B1643" s="176" t="s">
        <v>3530</v>
      </c>
      <c r="C1643" s="176" t="s">
        <v>322</v>
      </c>
      <c r="D1643" s="177">
        <v>33.58</v>
      </c>
    </row>
    <row r="1644" spans="1:4" x14ac:dyDescent="0.25">
      <c r="A1644" s="176" t="s">
        <v>3532</v>
      </c>
      <c r="B1644" s="176" t="s">
        <v>3533</v>
      </c>
      <c r="C1644" s="176" t="s">
        <v>322</v>
      </c>
      <c r="D1644" s="177">
        <v>3.48</v>
      </c>
    </row>
    <row r="1645" spans="1:4" x14ac:dyDescent="0.25">
      <c r="A1645" s="176" t="s">
        <v>3534</v>
      </c>
      <c r="B1645" s="176" t="s">
        <v>3533</v>
      </c>
      <c r="C1645" s="176" t="s">
        <v>322</v>
      </c>
      <c r="D1645" s="177">
        <v>3.25</v>
      </c>
    </row>
    <row r="1646" spans="1:4" x14ac:dyDescent="0.25">
      <c r="A1646" s="176" t="s">
        <v>3535</v>
      </c>
      <c r="B1646" s="176" t="s">
        <v>3536</v>
      </c>
      <c r="C1646" s="176" t="s">
        <v>322</v>
      </c>
      <c r="D1646" s="177">
        <v>2.42</v>
      </c>
    </row>
    <row r="1647" spans="1:4" x14ac:dyDescent="0.25">
      <c r="A1647" s="176" t="s">
        <v>3537</v>
      </c>
      <c r="B1647" s="176" t="s">
        <v>3536</v>
      </c>
      <c r="C1647" s="176" t="s">
        <v>322</v>
      </c>
      <c r="D1647" s="177">
        <v>2.2599999999999998</v>
      </c>
    </row>
    <row r="1648" spans="1:4" x14ac:dyDescent="0.25">
      <c r="A1648" s="176" t="s">
        <v>3538</v>
      </c>
      <c r="B1648" s="176" t="s">
        <v>3539</v>
      </c>
      <c r="C1648" s="176" t="s">
        <v>322</v>
      </c>
      <c r="D1648" s="177">
        <v>1.42</v>
      </c>
    </row>
    <row r="1649" spans="1:4" x14ac:dyDescent="0.25">
      <c r="A1649" s="176" t="s">
        <v>3540</v>
      </c>
      <c r="B1649" s="176" t="s">
        <v>3539</v>
      </c>
      <c r="C1649" s="176" t="s">
        <v>322</v>
      </c>
      <c r="D1649" s="177">
        <v>1.33</v>
      </c>
    </row>
    <row r="1650" spans="1:4" x14ac:dyDescent="0.25">
      <c r="A1650" s="176" t="s">
        <v>3541</v>
      </c>
      <c r="B1650" s="176" t="s">
        <v>3542</v>
      </c>
      <c r="C1650" s="176" t="s">
        <v>322</v>
      </c>
      <c r="D1650" s="177">
        <v>3.48</v>
      </c>
    </row>
    <row r="1651" spans="1:4" x14ac:dyDescent="0.25">
      <c r="A1651" s="176" t="s">
        <v>3543</v>
      </c>
      <c r="B1651" s="176" t="s">
        <v>3542</v>
      </c>
      <c r="C1651" s="176" t="s">
        <v>322</v>
      </c>
      <c r="D1651" s="177">
        <v>3.25</v>
      </c>
    </row>
    <row r="1652" spans="1:4" x14ac:dyDescent="0.25">
      <c r="A1652" s="176" t="s">
        <v>3544</v>
      </c>
      <c r="B1652" s="176" t="s">
        <v>3545</v>
      </c>
      <c r="C1652" s="176" t="s">
        <v>322</v>
      </c>
      <c r="D1652" s="177">
        <v>2.42</v>
      </c>
    </row>
    <row r="1653" spans="1:4" x14ac:dyDescent="0.25">
      <c r="A1653" s="176" t="s">
        <v>3546</v>
      </c>
      <c r="B1653" s="176" t="s">
        <v>3545</v>
      </c>
      <c r="C1653" s="176" t="s">
        <v>322</v>
      </c>
      <c r="D1653" s="177">
        <v>2.2599999999999998</v>
      </c>
    </row>
    <row r="1654" spans="1:4" x14ac:dyDescent="0.25">
      <c r="A1654" s="176" t="s">
        <v>3547</v>
      </c>
      <c r="B1654" s="176" t="s">
        <v>3548</v>
      </c>
      <c r="C1654" s="176" t="s">
        <v>322</v>
      </c>
      <c r="D1654" s="177">
        <v>1.42</v>
      </c>
    </row>
    <row r="1655" spans="1:4" x14ac:dyDescent="0.25">
      <c r="A1655" s="176" t="s">
        <v>3549</v>
      </c>
      <c r="B1655" s="176" t="s">
        <v>3548</v>
      </c>
      <c r="C1655" s="176" t="s">
        <v>322</v>
      </c>
      <c r="D1655" s="177">
        <v>1.33</v>
      </c>
    </row>
    <row r="1656" spans="1:4" x14ac:dyDescent="0.25">
      <c r="A1656" s="176" t="s">
        <v>3550</v>
      </c>
      <c r="B1656" s="176" t="s">
        <v>3551</v>
      </c>
      <c r="C1656" s="176" t="s">
        <v>322</v>
      </c>
      <c r="D1656" s="177">
        <v>1.1200000000000001</v>
      </c>
    </row>
    <row r="1657" spans="1:4" x14ac:dyDescent="0.25">
      <c r="A1657" s="176" t="s">
        <v>3552</v>
      </c>
      <c r="B1657" s="176" t="s">
        <v>3551</v>
      </c>
      <c r="C1657" s="176" t="s">
        <v>322</v>
      </c>
      <c r="D1657" s="177">
        <v>1.05</v>
      </c>
    </row>
    <row r="1658" spans="1:4" x14ac:dyDescent="0.25">
      <c r="A1658" s="176" t="s">
        <v>3553</v>
      </c>
      <c r="B1658" s="176" t="s">
        <v>3554</v>
      </c>
      <c r="C1658" s="176" t="s">
        <v>322</v>
      </c>
      <c r="D1658" s="177">
        <v>0.83</v>
      </c>
    </row>
    <row r="1659" spans="1:4" x14ac:dyDescent="0.25">
      <c r="A1659" s="176" t="s">
        <v>3555</v>
      </c>
      <c r="B1659" s="176" t="s">
        <v>3554</v>
      </c>
      <c r="C1659" s="176" t="s">
        <v>322</v>
      </c>
      <c r="D1659" s="177">
        <v>0.77</v>
      </c>
    </row>
    <row r="1660" spans="1:4" x14ac:dyDescent="0.25">
      <c r="A1660" s="176" t="s">
        <v>3556</v>
      </c>
      <c r="B1660" s="176" t="s">
        <v>3557</v>
      </c>
      <c r="C1660" s="176" t="s">
        <v>322</v>
      </c>
      <c r="D1660" s="177">
        <v>0.53</v>
      </c>
    </row>
    <row r="1661" spans="1:4" x14ac:dyDescent="0.25">
      <c r="A1661" s="176" t="s">
        <v>3558</v>
      </c>
      <c r="B1661" s="176" t="s">
        <v>3557</v>
      </c>
      <c r="C1661" s="176" t="s">
        <v>322</v>
      </c>
      <c r="D1661" s="177">
        <v>0.49</v>
      </c>
    </row>
    <row r="1662" spans="1:4" x14ac:dyDescent="0.25">
      <c r="A1662" s="176" t="s">
        <v>3559</v>
      </c>
      <c r="B1662" s="176" t="s">
        <v>3560</v>
      </c>
      <c r="C1662" s="176" t="s">
        <v>322</v>
      </c>
      <c r="D1662" s="177">
        <v>1.1200000000000001</v>
      </c>
    </row>
    <row r="1663" spans="1:4" x14ac:dyDescent="0.25">
      <c r="A1663" s="176" t="s">
        <v>3561</v>
      </c>
      <c r="B1663" s="176" t="s">
        <v>3560</v>
      </c>
      <c r="C1663" s="176" t="s">
        <v>322</v>
      </c>
      <c r="D1663" s="177">
        <v>1.05</v>
      </c>
    </row>
    <row r="1664" spans="1:4" x14ac:dyDescent="0.25">
      <c r="A1664" s="176" t="s">
        <v>3562</v>
      </c>
      <c r="B1664" s="176" t="s">
        <v>3563</v>
      </c>
      <c r="C1664" s="176" t="s">
        <v>322</v>
      </c>
      <c r="D1664" s="177">
        <v>0.83</v>
      </c>
    </row>
    <row r="1665" spans="1:4" x14ac:dyDescent="0.25">
      <c r="A1665" s="176" t="s">
        <v>3564</v>
      </c>
      <c r="B1665" s="176" t="s">
        <v>3563</v>
      </c>
      <c r="C1665" s="176" t="s">
        <v>322</v>
      </c>
      <c r="D1665" s="177">
        <v>0.77</v>
      </c>
    </row>
    <row r="1666" spans="1:4" x14ac:dyDescent="0.25">
      <c r="A1666" s="176" t="s">
        <v>3565</v>
      </c>
      <c r="B1666" s="176" t="s">
        <v>3566</v>
      </c>
      <c r="C1666" s="176" t="s">
        <v>322</v>
      </c>
      <c r="D1666" s="177">
        <v>0.53</v>
      </c>
    </row>
    <row r="1667" spans="1:4" x14ac:dyDescent="0.25">
      <c r="A1667" s="176" t="s">
        <v>3567</v>
      </c>
      <c r="B1667" s="176" t="s">
        <v>3566</v>
      </c>
      <c r="C1667" s="176" t="s">
        <v>322</v>
      </c>
      <c r="D1667" s="177">
        <v>0.49</v>
      </c>
    </row>
    <row r="1668" spans="1:4" x14ac:dyDescent="0.25">
      <c r="A1668" s="176" t="s">
        <v>3568</v>
      </c>
      <c r="B1668" s="176" t="s">
        <v>3569</v>
      </c>
      <c r="C1668" s="176" t="s">
        <v>115</v>
      </c>
      <c r="D1668" s="177">
        <v>1543.36</v>
      </c>
    </row>
    <row r="1669" spans="1:4" x14ac:dyDescent="0.25">
      <c r="A1669" s="176" t="s">
        <v>3570</v>
      </c>
      <c r="B1669" s="176" t="s">
        <v>3569</v>
      </c>
      <c r="C1669" s="176" t="s">
        <v>115</v>
      </c>
      <c r="D1669" s="177">
        <v>1440.37</v>
      </c>
    </row>
    <row r="1670" spans="1:4" x14ac:dyDescent="0.25">
      <c r="A1670" s="176" t="s">
        <v>3571</v>
      </c>
      <c r="B1670" s="176" t="s">
        <v>3572</v>
      </c>
      <c r="C1670" s="176" t="s">
        <v>115</v>
      </c>
      <c r="D1670" s="177">
        <v>2057.81</v>
      </c>
    </row>
    <row r="1671" spans="1:4" x14ac:dyDescent="0.25">
      <c r="A1671" s="176" t="s">
        <v>3573</v>
      </c>
      <c r="B1671" s="176" t="s">
        <v>3572</v>
      </c>
      <c r="C1671" s="176" t="s">
        <v>115</v>
      </c>
      <c r="D1671" s="177">
        <v>1920.5</v>
      </c>
    </row>
    <row r="1672" spans="1:4" x14ac:dyDescent="0.25">
      <c r="A1672" s="176" t="s">
        <v>3574</v>
      </c>
      <c r="B1672" s="176" t="s">
        <v>3575</v>
      </c>
      <c r="C1672" s="176" t="s">
        <v>115</v>
      </c>
      <c r="D1672" s="177">
        <v>2572.27</v>
      </c>
    </row>
    <row r="1673" spans="1:4" x14ac:dyDescent="0.25">
      <c r="A1673" s="176" t="s">
        <v>3576</v>
      </c>
      <c r="B1673" s="176" t="s">
        <v>3575</v>
      </c>
      <c r="C1673" s="176" t="s">
        <v>115</v>
      </c>
      <c r="D1673" s="177">
        <v>2400.62</v>
      </c>
    </row>
    <row r="1674" spans="1:4" x14ac:dyDescent="0.25">
      <c r="A1674" s="176" t="s">
        <v>3577</v>
      </c>
      <c r="B1674" s="176" t="s">
        <v>3578</v>
      </c>
      <c r="C1674" s="176" t="s">
        <v>115</v>
      </c>
      <c r="D1674" s="177">
        <v>1543.36</v>
      </c>
    </row>
    <row r="1675" spans="1:4" x14ac:dyDescent="0.25">
      <c r="A1675" s="176" t="s">
        <v>3579</v>
      </c>
      <c r="B1675" s="176" t="s">
        <v>3578</v>
      </c>
      <c r="C1675" s="176" t="s">
        <v>115</v>
      </c>
      <c r="D1675" s="177">
        <v>1440.37</v>
      </c>
    </row>
    <row r="1676" spans="1:4" x14ac:dyDescent="0.25">
      <c r="A1676" s="176" t="s">
        <v>3580</v>
      </c>
      <c r="B1676" s="176" t="s">
        <v>3581</v>
      </c>
      <c r="C1676" s="176" t="s">
        <v>115</v>
      </c>
      <c r="D1676" s="177">
        <v>2057.81</v>
      </c>
    </row>
    <row r="1677" spans="1:4" x14ac:dyDescent="0.25">
      <c r="A1677" s="176" t="s">
        <v>3582</v>
      </c>
      <c r="B1677" s="176" t="s">
        <v>3581</v>
      </c>
      <c r="C1677" s="176" t="s">
        <v>115</v>
      </c>
      <c r="D1677" s="177">
        <v>1920.5</v>
      </c>
    </row>
    <row r="1678" spans="1:4" x14ac:dyDescent="0.25">
      <c r="A1678" s="176" t="s">
        <v>3583</v>
      </c>
      <c r="B1678" s="176" t="s">
        <v>3584</v>
      </c>
      <c r="C1678" s="176" t="s">
        <v>115</v>
      </c>
      <c r="D1678" s="177">
        <v>2572.27</v>
      </c>
    </row>
    <row r="1679" spans="1:4" x14ac:dyDescent="0.25">
      <c r="A1679" s="176" t="s">
        <v>3585</v>
      </c>
      <c r="B1679" s="176" t="s">
        <v>3584</v>
      </c>
      <c r="C1679" s="176" t="s">
        <v>115</v>
      </c>
      <c r="D1679" s="177">
        <v>2400.62</v>
      </c>
    </row>
    <row r="1680" spans="1:4" x14ac:dyDescent="0.25">
      <c r="A1680" s="176" t="s">
        <v>3586</v>
      </c>
      <c r="B1680" s="176" t="s">
        <v>3587</v>
      </c>
      <c r="C1680" s="176" t="s">
        <v>932</v>
      </c>
      <c r="D1680" s="177">
        <v>17839.36</v>
      </c>
    </row>
    <row r="1681" spans="1:4" x14ac:dyDescent="0.25">
      <c r="A1681" s="176" t="s">
        <v>3588</v>
      </c>
      <c r="B1681" s="176" t="s">
        <v>3587</v>
      </c>
      <c r="C1681" s="176" t="s">
        <v>932</v>
      </c>
      <c r="D1681" s="177">
        <v>16649.599999999999</v>
      </c>
    </row>
    <row r="1682" spans="1:4" x14ac:dyDescent="0.25">
      <c r="A1682" s="176" t="s">
        <v>3589</v>
      </c>
      <c r="B1682" s="176" t="s">
        <v>3590</v>
      </c>
      <c r="C1682" s="176" t="s">
        <v>932</v>
      </c>
      <c r="D1682" s="177">
        <v>26290.880000000001</v>
      </c>
    </row>
    <row r="1683" spans="1:4" x14ac:dyDescent="0.25">
      <c r="A1683" s="176" t="s">
        <v>3591</v>
      </c>
      <c r="B1683" s="176" t="s">
        <v>3590</v>
      </c>
      <c r="C1683" s="176" t="s">
        <v>932</v>
      </c>
      <c r="D1683" s="177">
        <v>24536.16</v>
      </c>
    </row>
    <row r="1684" spans="1:4" x14ac:dyDescent="0.25">
      <c r="A1684" s="176" t="s">
        <v>3592</v>
      </c>
      <c r="B1684" s="176" t="s">
        <v>3593</v>
      </c>
      <c r="C1684" s="176" t="s">
        <v>932</v>
      </c>
      <c r="D1684" s="177">
        <v>37558.400000000001</v>
      </c>
    </row>
    <row r="1685" spans="1:4" x14ac:dyDescent="0.25">
      <c r="A1685" s="176" t="s">
        <v>3594</v>
      </c>
      <c r="B1685" s="176" t="s">
        <v>3593</v>
      </c>
      <c r="C1685" s="176" t="s">
        <v>932</v>
      </c>
      <c r="D1685" s="177">
        <v>35052.160000000003</v>
      </c>
    </row>
    <row r="1686" spans="1:4" x14ac:dyDescent="0.25">
      <c r="A1686" s="176" t="s">
        <v>3595</v>
      </c>
      <c r="B1686" s="176" t="s">
        <v>3596</v>
      </c>
      <c r="C1686" s="176" t="s">
        <v>932</v>
      </c>
      <c r="D1686" s="177">
        <v>25486.560000000001</v>
      </c>
    </row>
    <row r="1687" spans="1:4" x14ac:dyDescent="0.25">
      <c r="A1687" s="176" t="s">
        <v>3597</v>
      </c>
      <c r="B1687" s="176" t="s">
        <v>3596</v>
      </c>
      <c r="C1687" s="176" t="s">
        <v>932</v>
      </c>
      <c r="D1687" s="177">
        <v>23784.639999999999</v>
      </c>
    </row>
    <row r="1688" spans="1:4" x14ac:dyDescent="0.25">
      <c r="A1688" s="176" t="s">
        <v>3598</v>
      </c>
      <c r="B1688" s="176" t="s">
        <v>3599</v>
      </c>
      <c r="C1688" s="176" t="s">
        <v>932</v>
      </c>
      <c r="D1688" s="177">
        <v>37558.400000000001</v>
      </c>
    </row>
    <row r="1689" spans="1:4" x14ac:dyDescent="0.25">
      <c r="A1689" s="176" t="s">
        <v>3600</v>
      </c>
      <c r="B1689" s="176" t="s">
        <v>3599</v>
      </c>
      <c r="C1689" s="176" t="s">
        <v>932</v>
      </c>
      <c r="D1689" s="177">
        <v>35052.160000000003</v>
      </c>
    </row>
    <row r="1690" spans="1:4" x14ac:dyDescent="0.25">
      <c r="A1690" s="176" t="s">
        <v>3601</v>
      </c>
      <c r="B1690" s="176" t="s">
        <v>3602</v>
      </c>
      <c r="C1690" s="176" t="s">
        <v>932</v>
      </c>
      <c r="D1690" s="177">
        <v>53655.360000000001</v>
      </c>
    </row>
    <row r="1691" spans="1:4" x14ac:dyDescent="0.25">
      <c r="A1691" s="176" t="s">
        <v>3603</v>
      </c>
      <c r="B1691" s="176" t="s">
        <v>3602</v>
      </c>
      <c r="C1691" s="176" t="s">
        <v>932</v>
      </c>
      <c r="D1691" s="177">
        <v>50073.760000000002</v>
      </c>
    </row>
    <row r="1692" spans="1:4" x14ac:dyDescent="0.25">
      <c r="A1692" s="176" t="s">
        <v>3604</v>
      </c>
      <c r="B1692" s="176" t="s">
        <v>3605</v>
      </c>
      <c r="C1692" s="176" t="s">
        <v>932</v>
      </c>
      <c r="D1692" s="177">
        <v>17839.36</v>
      </c>
    </row>
    <row r="1693" spans="1:4" x14ac:dyDescent="0.25">
      <c r="A1693" s="176" t="s">
        <v>3606</v>
      </c>
      <c r="B1693" s="176" t="s">
        <v>3605</v>
      </c>
      <c r="C1693" s="176" t="s">
        <v>932</v>
      </c>
      <c r="D1693" s="177">
        <v>16649.599999999999</v>
      </c>
    </row>
    <row r="1694" spans="1:4" x14ac:dyDescent="0.25">
      <c r="A1694" s="176" t="s">
        <v>3607</v>
      </c>
      <c r="B1694" s="176" t="s">
        <v>3608</v>
      </c>
      <c r="C1694" s="176" t="s">
        <v>932</v>
      </c>
      <c r="D1694" s="177">
        <v>26290.880000000001</v>
      </c>
    </row>
    <row r="1695" spans="1:4" x14ac:dyDescent="0.25">
      <c r="A1695" s="176" t="s">
        <v>3609</v>
      </c>
      <c r="B1695" s="176" t="s">
        <v>3608</v>
      </c>
      <c r="C1695" s="176" t="s">
        <v>932</v>
      </c>
      <c r="D1695" s="177">
        <v>24536.16</v>
      </c>
    </row>
    <row r="1696" spans="1:4" x14ac:dyDescent="0.25">
      <c r="A1696" s="176" t="s">
        <v>3610</v>
      </c>
      <c r="B1696" s="176" t="s">
        <v>3611</v>
      </c>
      <c r="C1696" s="176" t="s">
        <v>932</v>
      </c>
      <c r="D1696" s="177">
        <v>37558.400000000001</v>
      </c>
    </row>
    <row r="1697" spans="1:4" x14ac:dyDescent="0.25">
      <c r="A1697" s="176" t="s">
        <v>3612</v>
      </c>
      <c r="B1697" s="176" t="s">
        <v>3611</v>
      </c>
      <c r="C1697" s="176" t="s">
        <v>932</v>
      </c>
      <c r="D1697" s="177">
        <v>35052.160000000003</v>
      </c>
    </row>
    <row r="1698" spans="1:4" x14ac:dyDescent="0.25">
      <c r="A1698" s="176" t="s">
        <v>3613</v>
      </c>
      <c r="B1698" s="176" t="s">
        <v>3614</v>
      </c>
      <c r="C1698" s="176" t="s">
        <v>932</v>
      </c>
      <c r="D1698" s="177">
        <v>11978.56</v>
      </c>
    </row>
    <row r="1699" spans="1:4" x14ac:dyDescent="0.25">
      <c r="A1699" s="176" t="s">
        <v>3615</v>
      </c>
      <c r="B1699" s="176" t="s">
        <v>3614</v>
      </c>
      <c r="C1699" s="176" t="s">
        <v>932</v>
      </c>
      <c r="D1699" s="177">
        <v>11179.52</v>
      </c>
    </row>
    <row r="1700" spans="1:4" x14ac:dyDescent="0.25">
      <c r="A1700" s="176" t="s">
        <v>3616</v>
      </c>
      <c r="B1700" s="176" t="s">
        <v>3617</v>
      </c>
      <c r="C1700" s="176" t="s">
        <v>932</v>
      </c>
      <c r="D1700" s="177">
        <v>5607.36</v>
      </c>
    </row>
    <row r="1701" spans="1:4" x14ac:dyDescent="0.25">
      <c r="A1701" s="176" t="s">
        <v>3618</v>
      </c>
      <c r="B1701" s="176" t="s">
        <v>3617</v>
      </c>
      <c r="C1701" s="176" t="s">
        <v>932</v>
      </c>
      <c r="D1701" s="177">
        <v>5232.4799999999996</v>
      </c>
    </row>
    <row r="1702" spans="1:4" x14ac:dyDescent="0.25">
      <c r="A1702" s="176" t="s">
        <v>3619</v>
      </c>
      <c r="B1702" s="176" t="s">
        <v>3620</v>
      </c>
      <c r="C1702" s="176" t="s">
        <v>932</v>
      </c>
      <c r="D1702" s="177">
        <v>8664.48</v>
      </c>
    </row>
    <row r="1703" spans="1:4" x14ac:dyDescent="0.25">
      <c r="A1703" s="176" t="s">
        <v>3621</v>
      </c>
      <c r="B1703" s="176" t="s">
        <v>3620</v>
      </c>
      <c r="C1703" s="176" t="s">
        <v>932</v>
      </c>
      <c r="D1703" s="177">
        <v>8087.2</v>
      </c>
    </row>
    <row r="1704" spans="1:4" x14ac:dyDescent="0.25">
      <c r="A1704" s="176" t="s">
        <v>3622</v>
      </c>
      <c r="B1704" s="176" t="s">
        <v>3623</v>
      </c>
      <c r="C1704" s="176" t="s">
        <v>932</v>
      </c>
      <c r="D1704" s="177">
        <v>61702.080000000002</v>
      </c>
    </row>
    <row r="1705" spans="1:4" x14ac:dyDescent="0.25">
      <c r="A1705" s="176" t="s">
        <v>3624</v>
      </c>
      <c r="B1705" s="176" t="s">
        <v>3623</v>
      </c>
      <c r="C1705" s="176" t="s">
        <v>932</v>
      </c>
      <c r="D1705" s="177">
        <v>57585.440000000002</v>
      </c>
    </row>
    <row r="1706" spans="1:4" x14ac:dyDescent="0.25">
      <c r="A1706" s="176" t="s">
        <v>3625</v>
      </c>
      <c r="B1706" s="176" t="s">
        <v>3626</v>
      </c>
      <c r="C1706" s="176" t="s">
        <v>932</v>
      </c>
      <c r="D1706" s="177">
        <v>25486.560000000001</v>
      </c>
    </row>
    <row r="1707" spans="1:4" x14ac:dyDescent="0.25">
      <c r="A1707" s="176" t="s">
        <v>3627</v>
      </c>
      <c r="B1707" s="176" t="s">
        <v>3626</v>
      </c>
      <c r="C1707" s="176" t="s">
        <v>932</v>
      </c>
      <c r="D1707" s="177">
        <v>23784.639999999999</v>
      </c>
    </row>
    <row r="1708" spans="1:4" x14ac:dyDescent="0.25">
      <c r="A1708" s="176" t="s">
        <v>3628</v>
      </c>
      <c r="B1708" s="176" t="s">
        <v>3629</v>
      </c>
      <c r="C1708" s="176" t="s">
        <v>932</v>
      </c>
      <c r="D1708" s="177">
        <v>37558.400000000001</v>
      </c>
    </row>
    <row r="1709" spans="1:4" x14ac:dyDescent="0.25">
      <c r="A1709" s="176" t="s">
        <v>3630</v>
      </c>
      <c r="B1709" s="176" t="s">
        <v>3629</v>
      </c>
      <c r="C1709" s="176" t="s">
        <v>932</v>
      </c>
      <c r="D1709" s="177">
        <v>35052.160000000003</v>
      </c>
    </row>
    <row r="1710" spans="1:4" x14ac:dyDescent="0.25">
      <c r="A1710" s="176" t="s">
        <v>3631</v>
      </c>
      <c r="B1710" s="176" t="s">
        <v>3632</v>
      </c>
      <c r="C1710" s="176" t="s">
        <v>932</v>
      </c>
      <c r="D1710" s="177">
        <v>53655.360000000001</v>
      </c>
    </row>
    <row r="1711" spans="1:4" x14ac:dyDescent="0.25">
      <c r="A1711" s="176" t="s">
        <v>3633</v>
      </c>
      <c r="B1711" s="176" t="s">
        <v>3632</v>
      </c>
      <c r="C1711" s="176" t="s">
        <v>932</v>
      </c>
      <c r="D1711" s="177">
        <v>50073.760000000002</v>
      </c>
    </row>
    <row r="1712" spans="1:4" x14ac:dyDescent="0.25">
      <c r="A1712" s="176" t="s">
        <v>3634</v>
      </c>
      <c r="B1712" s="176" t="s">
        <v>3635</v>
      </c>
      <c r="C1712" s="176" t="s">
        <v>932</v>
      </c>
      <c r="D1712" s="177">
        <v>6957.28</v>
      </c>
    </row>
    <row r="1713" spans="1:4" x14ac:dyDescent="0.25">
      <c r="A1713" s="176" t="s">
        <v>3636</v>
      </c>
      <c r="B1713" s="176" t="s">
        <v>3635</v>
      </c>
      <c r="C1713" s="176" t="s">
        <v>932</v>
      </c>
      <c r="D1713" s="177">
        <v>6492.64</v>
      </c>
    </row>
    <row r="1714" spans="1:4" x14ac:dyDescent="0.25">
      <c r="A1714" s="176" t="s">
        <v>3637</v>
      </c>
      <c r="B1714" s="176" t="s">
        <v>3638</v>
      </c>
      <c r="C1714" s="176" t="s">
        <v>932</v>
      </c>
      <c r="D1714" s="177">
        <v>7951.68</v>
      </c>
    </row>
    <row r="1715" spans="1:4" x14ac:dyDescent="0.25">
      <c r="A1715" s="176" t="s">
        <v>3639</v>
      </c>
      <c r="B1715" s="176" t="s">
        <v>3638</v>
      </c>
      <c r="C1715" s="176" t="s">
        <v>932</v>
      </c>
      <c r="D1715" s="177">
        <v>7421.92</v>
      </c>
    </row>
    <row r="1716" spans="1:4" x14ac:dyDescent="0.25">
      <c r="A1716" s="176" t="s">
        <v>3640</v>
      </c>
      <c r="B1716" s="176" t="s">
        <v>3641</v>
      </c>
      <c r="C1716" s="176" t="s">
        <v>932</v>
      </c>
      <c r="D1716" s="177">
        <v>9938.7199999999993</v>
      </c>
    </row>
    <row r="1717" spans="1:4" x14ac:dyDescent="0.25">
      <c r="A1717" s="176" t="s">
        <v>3642</v>
      </c>
      <c r="B1717" s="176" t="s">
        <v>3641</v>
      </c>
      <c r="C1717" s="176" t="s">
        <v>932</v>
      </c>
      <c r="D1717" s="177">
        <v>9276.9599999999991</v>
      </c>
    </row>
    <row r="1718" spans="1:4" x14ac:dyDescent="0.25">
      <c r="A1718" s="176" t="s">
        <v>3643</v>
      </c>
      <c r="B1718" s="176" t="s">
        <v>3644</v>
      </c>
      <c r="C1718" s="176" t="s">
        <v>932</v>
      </c>
      <c r="D1718" s="177">
        <v>11596.64</v>
      </c>
    </row>
    <row r="1719" spans="1:4" x14ac:dyDescent="0.25">
      <c r="A1719" s="176" t="s">
        <v>3645</v>
      </c>
      <c r="B1719" s="176" t="s">
        <v>3644</v>
      </c>
      <c r="C1719" s="176" t="s">
        <v>932</v>
      </c>
      <c r="D1719" s="177">
        <v>10822.24</v>
      </c>
    </row>
    <row r="1720" spans="1:4" x14ac:dyDescent="0.25">
      <c r="A1720" s="176" t="s">
        <v>3646</v>
      </c>
      <c r="B1720" s="176" t="s">
        <v>3647</v>
      </c>
      <c r="C1720" s="176" t="s">
        <v>932</v>
      </c>
      <c r="D1720" s="177">
        <v>13252.8</v>
      </c>
    </row>
    <row r="1721" spans="1:4" x14ac:dyDescent="0.25">
      <c r="A1721" s="176" t="s">
        <v>3648</v>
      </c>
      <c r="B1721" s="176" t="s">
        <v>3647</v>
      </c>
      <c r="C1721" s="176" t="s">
        <v>932</v>
      </c>
      <c r="D1721" s="177">
        <v>12369.28</v>
      </c>
    </row>
    <row r="1722" spans="1:4" x14ac:dyDescent="0.25">
      <c r="A1722" s="176" t="s">
        <v>3649</v>
      </c>
      <c r="B1722" s="176" t="s">
        <v>3650</v>
      </c>
      <c r="C1722" s="176" t="s">
        <v>932</v>
      </c>
      <c r="D1722" s="177">
        <v>16565.12</v>
      </c>
    </row>
    <row r="1723" spans="1:4" x14ac:dyDescent="0.25">
      <c r="A1723" s="176" t="s">
        <v>3651</v>
      </c>
      <c r="B1723" s="176" t="s">
        <v>3650</v>
      </c>
      <c r="C1723" s="176" t="s">
        <v>932</v>
      </c>
      <c r="D1723" s="177">
        <v>15459.84</v>
      </c>
    </row>
    <row r="1724" spans="1:4" x14ac:dyDescent="0.25">
      <c r="A1724" s="176" t="s">
        <v>3652</v>
      </c>
      <c r="B1724" s="176" t="s">
        <v>3653</v>
      </c>
      <c r="C1724" s="176" t="s">
        <v>932</v>
      </c>
      <c r="D1724" s="177">
        <v>40986</v>
      </c>
    </row>
    <row r="1725" spans="1:4" x14ac:dyDescent="0.25">
      <c r="A1725" s="176" t="s">
        <v>3654</v>
      </c>
      <c r="B1725" s="176" t="s">
        <v>3653</v>
      </c>
      <c r="C1725" s="176" t="s">
        <v>932</v>
      </c>
      <c r="D1725" s="177">
        <v>40986</v>
      </c>
    </row>
    <row r="1726" spans="1:4" x14ac:dyDescent="0.25">
      <c r="A1726" s="176" t="s">
        <v>3655</v>
      </c>
      <c r="B1726" s="176" t="s">
        <v>3656</v>
      </c>
      <c r="C1726" s="176" t="s">
        <v>932</v>
      </c>
      <c r="D1726" s="177">
        <v>72434.559999999998</v>
      </c>
    </row>
    <row r="1727" spans="1:4" x14ac:dyDescent="0.25">
      <c r="A1727" s="176" t="s">
        <v>3657</v>
      </c>
      <c r="B1727" s="176" t="s">
        <v>3656</v>
      </c>
      <c r="C1727" s="176" t="s">
        <v>932</v>
      </c>
      <c r="D1727" s="177">
        <v>67599.839999999997</v>
      </c>
    </row>
    <row r="1728" spans="1:4" x14ac:dyDescent="0.25">
      <c r="A1728" s="176" t="s">
        <v>3658</v>
      </c>
      <c r="B1728" s="176" t="s">
        <v>3659</v>
      </c>
      <c r="C1728" s="176" t="s">
        <v>932</v>
      </c>
      <c r="D1728" s="177">
        <v>10449.120000000001</v>
      </c>
    </row>
    <row r="1729" spans="1:4" x14ac:dyDescent="0.25">
      <c r="A1729" s="176" t="s">
        <v>3660</v>
      </c>
      <c r="B1729" s="176" t="s">
        <v>3659</v>
      </c>
      <c r="C1729" s="176" t="s">
        <v>932</v>
      </c>
      <c r="D1729" s="177">
        <v>9752.16</v>
      </c>
    </row>
    <row r="1730" spans="1:4" x14ac:dyDescent="0.25">
      <c r="A1730" s="176" t="s">
        <v>3661</v>
      </c>
      <c r="B1730" s="176" t="s">
        <v>3662</v>
      </c>
      <c r="C1730" s="176" t="s">
        <v>932</v>
      </c>
      <c r="D1730" s="177">
        <v>11978.56</v>
      </c>
    </row>
    <row r="1731" spans="1:4" x14ac:dyDescent="0.25">
      <c r="A1731" s="176" t="s">
        <v>3663</v>
      </c>
      <c r="B1731" s="176" t="s">
        <v>3662</v>
      </c>
      <c r="C1731" s="176" t="s">
        <v>932</v>
      </c>
      <c r="D1731" s="177">
        <v>11179.52</v>
      </c>
    </row>
    <row r="1732" spans="1:4" x14ac:dyDescent="0.25">
      <c r="A1732" s="176" t="s">
        <v>3664</v>
      </c>
      <c r="B1732" s="176" t="s">
        <v>3665</v>
      </c>
      <c r="C1732" s="176" t="s">
        <v>932</v>
      </c>
      <c r="D1732" s="177">
        <v>15037.44</v>
      </c>
    </row>
    <row r="1733" spans="1:4" x14ac:dyDescent="0.25">
      <c r="A1733" s="176" t="s">
        <v>3666</v>
      </c>
      <c r="B1733" s="176" t="s">
        <v>3665</v>
      </c>
      <c r="C1733" s="176" t="s">
        <v>932</v>
      </c>
      <c r="D1733" s="177">
        <v>14034.24</v>
      </c>
    </row>
    <row r="1734" spans="1:4" x14ac:dyDescent="0.25">
      <c r="A1734" s="176" t="s">
        <v>3667</v>
      </c>
      <c r="B1734" s="176" t="s">
        <v>3668</v>
      </c>
      <c r="C1734" s="176" t="s">
        <v>932</v>
      </c>
      <c r="D1734" s="177">
        <v>14271.84</v>
      </c>
    </row>
    <row r="1735" spans="1:4" x14ac:dyDescent="0.25">
      <c r="A1735" s="176" t="s">
        <v>3669</v>
      </c>
      <c r="B1735" s="176" t="s">
        <v>3668</v>
      </c>
      <c r="C1735" s="176" t="s">
        <v>932</v>
      </c>
      <c r="D1735" s="177">
        <v>13319.68</v>
      </c>
    </row>
    <row r="1736" spans="1:4" x14ac:dyDescent="0.25">
      <c r="A1736" s="176" t="s">
        <v>3670</v>
      </c>
      <c r="B1736" s="176" t="s">
        <v>3671</v>
      </c>
      <c r="C1736" s="176" t="s">
        <v>932</v>
      </c>
      <c r="D1736" s="177">
        <v>16311.68</v>
      </c>
    </row>
    <row r="1737" spans="1:4" x14ac:dyDescent="0.25">
      <c r="A1737" s="176" t="s">
        <v>3672</v>
      </c>
      <c r="B1737" s="176" t="s">
        <v>3671</v>
      </c>
      <c r="C1737" s="176" t="s">
        <v>932</v>
      </c>
      <c r="D1737" s="177">
        <v>15222.24</v>
      </c>
    </row>
    <row r="1738" spans="1:4" x14ac:dyDescent="0.25">
      <c r="A1738" s="176" t="s">
        <v>3673</v>
      </c>
      <c r="B1738" s="176" t="s">
        <v>3674</v>
      </c>
      <c r="C1738" s="176" t="s">
        <v>932</v>
      </c>
      <c r="D1738" s="177">
        <v>20389.599999999999</v>
      </c>
    </row>
    <row r="1739" spans="1:4" x14ac:dyDescent="0.25">
      <c r="A1739" s="176" t="s">
        <v>3675</v>
      </c>
      <c r="B1739" s="176" t="s">
        <v>3674</v>
      </c>
      <c r="C1739" s="176" t="s">
        <v>932</v>
      </c>
      <c r="D1739" s="177">
        <v>19029.12</v>
      </c>
    </row>
    <row r="1740" spans="1:4" x14ac:dyDescent="0.25">
      <c r="A1740" s="176" t="s">
        <v>3676</v>
      </c>
      <c r="B1740" s="176" t="s">
        <v>3677</v>
      </c>
      <c r="C1740" s="176" t="s">
        <v>932</v>
      </c>
      <c r="D1740" s="177">
        <v>4748.4799999999996</v>
      </c>
    </row>
    <row r="1741" spans="1:4" x14ac:dyDescent="0.25">
      <c r="A1741" s="176" t="s">
        <v>3678</v>
      </c>
      <c r="B1741" s="176" t="s">
        <v>3677</v>
      </c>
      <c r="C1741" s="176" t="s">
        <v>932</v>
      </c>
      <c r="D1741" s="177">
        <v>4431.68</v>
      </c>
    </row>
    <row r="1742" spans="1:4" x14ac:dyDescent="0.25">
      <c r="A1742" s="176" t="s">
        <v>3679</v>
      </c>
      <c r="B1742" s="176" t="s">
        <v>3680</v>
      </c>
      <c r="C1742" s="176" t="s">
        <v>932</v>
      </c>
      <c r="D1742" s="177">
        <v>12258.4</v>
      </c>
    </row>
    <row r="1743" spans="1:4" x14ac:dyDescent="0.25">
      <c r="A1743" s="176" t="s">
        <v>3681</v>
      </c>
      <c r="B1743" s="176" t="s">
        <v>3680</v>
      </c>
      <c r="C1743" s="176" t="s">
        <v>932</v>
      </c>
      <c r="D1743" s="177">
        <v>12258.4</v>
      </c>
    </row>
    <row r="1744" spans="1:4" x14ac:dyDescent="0.25">
      <c r="A1744" s="176" t="s">
        <v>3682</v>
      </c>
      <c r="B1744" s="176" t="s">
        <v>3683</v>
      </c>
      <c r="C1744" s="176" t="s">
        <v>932</v>
      </c>
      <c r="D1744" s="177">
        <v>21663.84</v>
      </c>
    </row>
    <row r="1745" spans="1:4" x14ac:dyDescent="0.25">
      <c r="A1745" s="176" t="s">
        <v>3684</v>
      </c>
      <c r="B1745" s="176" t="s">
        <v>3683</v>
      </c>
      <c r="C1745" s="176" t="s">
        <v>932</v>
      </c>
      <c r="D1745" s="177">
        <v>20217.12</v>
      </c>
    </row>
    <row r="1746" spans="1:4" x14ac:dyDescent="0.25">
      <c r="A1746" s="176" t="s">
        <v>3685</v>
      </c>
      <c r="B1746" s="176" t="s">
        <v>3686</v>
      </c>
      <c r="C1746" s="176" t="s">
        <v>932</v>
      </c>
      <c r="D1746" s="177">
        <v>21252</v>
      </c>
    </row>
    <row r="1747" spans="1:4" x14ac:dyDescent="0.25">
      <c r="A1747" s="176" t="s">
        <v>3687</v>
      </c>
      <c r="B1747" s="176" t="s">
        <v>3686</v>
      </c>
      <c r="C1747" s="176" t="s">
        <v>932</v>
      </c>
      <c r="D1747" s="177">
        <v>21252</v>
      </c>
    </row>
    <row r="1748" spans="1:4" x14ac:dyDescent="0.25">
      <c r="A1748" s="176" t="s">
        <v>3688</v>
      </c>
      <c r="B1748" s="176" t="s">
        <v>3689</v>
      </c>
      <c r="C1748" s="176" t="s">
        <v>932</v>
      </c>
      <c r="D1748" s="177">
        <v>37558.400000000001</v>
      </c>
    </row>
    <row r="1749" spans="1:4" x14ac:dyDescent="0.25">
      <c r="A1749" s="176" t="s">
        <v>3690</v>
      </c>
      <c r="B1749" s="176" t="s">
        <v>3689</v>
      </c>
      <c r="C1749" s="176" t="s">
        <v>932</v>
      </c>
      <c r="D1749" s="177">
        <v>35052.160000000003</v>
      </c>
    </row>
    <row r="1750" spans="1:4" x14ac:dyDescent="0.25">
      <c r="A1750" s="176" t="s">
        <v>3691</v>
      </c>
      <c r="B1750" s="176" t="s">
        <v>3692</v>
      </c>
      <c r="C1750" s="176" t="s">
        <v>932</v>
      </c>
      <c r="D1750" s="177">
        <v>12980</v>
      </c>
    </row>
    <row r="1751" spans="1:4" x14ac:dyDescent="0.25">
      <c r="A1751" s="176" t="s">
        <v>3693</v>
      </c>
      <c r="B1751" s="176" t="s">
        <v>3692</v>
      </c>
      <c r="C1751" s="176" t="s">
        <v>932</v>
      </c>
      <c r="D1751" s="177">
        <v>12980</v>
      </c>
    </row>
    <row r="1752" spans="1:4" x14ac:dyDescent="0.25">
      <c r="A1752" s="176" t="s">
        <v>3694</v>
      </c>
      <c r="B1752" s="176" t="s">
        <v>3695</v>
      </c>
      <c r="C1752" s="176" t="s">
        <v>932</v>
      </c>
      <c r="D1752" s="177">
        <v>22938.080000000002</v>
      </c>
    </row>
    <row r="1753" spans="1:4" x14ac:dyDescent="0.25">
      <c r="A1753" s="176" t="s">
        <v>3696</v>
      </c>
      <c r="B1753" s="176" t="s">
        <v>3695</v>
      </c>
      <c r="C1753" s="176" t="s">
        <v>932</v>
      </c>
      <c r="D1753" s="177">
        <v>21406.880000000001</v>
      </c>
    </row>
    <row r="1754" spans="1:4" x14ac:dyDescent="0.25">
      <c r="A1754" s="176" t="s">
        <v>3697</v>
      </c>
      <c r="B1754" s="176" t="s">
        <v>3698</v>
      </c>
      <c r="C1754" s="176" t="s">
        <v>322</v>
      </c>
      <c r="D1754" s="177">
        <v>25.31</v>
      </c>
    </row>
    <row r="1755" spans="1:4" x14ac:dyDescent="0.25">
      <c r="A1755" s="176" t="s">
        <v>3699</v>
      </c>
      <c r="B1755" s="176" t="s">
        <v>3698</v>
      </c>
      <c r="C1755" s="176" t="s">
        <v>322</v>
      </c>
      <c r="D1755" s="177">
        <v>23.62</v>
      </c>
    </row>
    <row r="1756" spans="1:4" x14ac:dyDescent="0.25">
      <c r="A1756" s="176" t="s">
        <v>3700</v>
      </c>
      <c r="B1756" s="176" t="s">
        <v>3701</v>
      </c>
      <c r="C1756" s="176" t="s">
        <v>322</v>
      </c>
      <c r="D1756" s="177">
        <v>23.12</v>
      </c>
    </row>
    <row r="1757" spans="1:4" x14ac:dyDescent="0.25">
      <c r="A1757" s="176" t="s">
        <v>3702</v>
      </c>
      <c r="B1757" s="176" t="s">
        <v>3701</v>
      </c>
      <c r="C1757" s="176" t="s">
        <v>322</v>
      </c>
      <c r="D1757" s="177">
        <v>21.57</v>
      </c>
    </row>
    <row r="1758" spans="1:4" x14ac:dyDescent="0.25">
      <c r="A1758" s="176" t="s">
        <v>3703</v>
      </c>
      <c r="B1758" s="176" t="s">
        <v>3704</v>
      </c>
      <c r="C1758" s="176" t="s">
        <v>322</v>
      </c>
      <c r="D1758" s="177">
        <v>21.81</v>
      </c>
    </row>
    <row r="1759" spans="1:4" x14ac:dyDescent="0.25">
      <c r="A1759" s="176" t="s">
        <v>3705</v>
      </c>
      <c r="B1759" s="176" t="s">
        <v>3704</v>
      </c>
      <c r="C1759" s="176" t="s">
        <v>322</v>
      </c>
      <c r="D1759" s="177">
        <v>20.350000000000001</v>
      </c>
    </row>
    <row r="1760" spans="1:4" x14ac:dyDescent="0.25">
      <c r="A1760" s="176" t="s">
        <v>3706</v>
      </c>
      <c r="B1760" s="176" t="s">
        <v>3707</v>
      </c>
      <c r="C1760" s="176" t="s">
        <v>322</v>
      </c>
      <c r="D1760" s="177">
        <v>19.95</v>
      </c>
    </row>
    <row r="1761" spans="1:4" x14ac:dyDescent="0.25">
      <c r="A1761" s="176" t="s">
        <v>3708</v>
      </c>
      <c r="B1761" s="176" t="s">
        <v>3707</v>
      </c>
      <c r="C1761" s="176" t="s">
        <v>322</v>
      </c>
      <c r="D1761" s="177">
        <v>18.61</v>
      </c>
    </row>
    <row r="1762" spans="1:4" x14ac:dyDescent="0.25">
      <c r="A1762" s="176" t="s">
        <v>3709</v>
      </c>
      <c r="B1762" s="176" t="s">
        <v>3710</v>
      </c>
      <c r="C1762" s="176" t="s">
        <v>322</v>
      </c>
      <c r="D1762" s="177">
        <v>17.739999999999998</v>
      </c>
    </row>
    <row r="1763" spans="1:4" x14ac:dyDescent="0.25">
      <c r="A1763" s="176" t="s">
        <v>3711</v>
      </c>
      <c r="B1763" s="176" t="s">
        <v>3710</v>
      </c>
      <c r="C1763" s="176" t="s">
        <v>322</v>
      </c>
      <c r="D1763" s="177">
        <v>16.55</v>
      </c>
    </row>
    <row r="1764" spans="1:4" x14ac:dyDescent="0.25">
      <c r="A1764" s="176" t="s">
        <v>3712</v>
      </c>
      <c r="B1764" s="176" t="s">
        <v>3713</v>
      </c>
      <c r="C1764" s="176" t="s">
        <v>322</v>
      </c>
      <c r="D1764" s="177">
        <v>14.04</v>
      </c>
    </row>
    <row r="1765" spans="1:4" x14ac:dyDescent="0.25">
      <c r="A1765" s="176" t="s">
        <v>3714</v>
      </c>
      <c r="B1765" s="176" t="s">
        <v>3713</v>
      </c>
      <c r="C1765" s="176" t="s">
        <v>322</v>
      </c>
      <c r="D1765" s="177">
        <v>13.1</v>
      </c>
    </row>
    <row r="1766" spans="1:4" x14ac:dyDescent="0.25">
      <c r="A1766" s="176" t="s">
        <v>3715</v>
      </c>
      <c r="B1766" s="176" t="s">
        <v>3716</v>
      </c>
      <c r="C1766" s="176" t="s">
        <v>322</v>
      </c>
      <c r="D1766" s="177">
        <v>14.39</v>
      </c>
    </row>
    <row r="1767" spans="1:4" x14ac:dyDescent="0.25">
      <c r="A1767" s="176" t="s">
        <v>3717</v>
      </c>
      <c r="B1767" s="176" t="s">
        <v>3716</v>
      </c>
      <c r="C1767" s="176" t="s">
        <v>322</v>
      </c>
      <c r="D1767" s="177">
        <v>13.43</v>
      </c>
    </row>
    <row r="1768" spans="1:4" x14ac:dyDescent="0.25">
      <c r="A1768" s="176" t="s">
        <v>3718</v>
      </c>
      <c r="B1768" s="176" t="s">
        <v>3719</v>
      </c>
      <c r="C1768" s="176" t="s">
        <v>322</v>
      </c>
      <c r="D1768" s="177">
        <v>10.44</v>
      </c>
    </row>
    <row r="1769" spans="1:4" x14ac:dyDescent="0.25">
      <c r="A1769" s="176" t="s">
        <v>3720</v>
      </c>
      <c r="B1769" s="176" t="s">
        <v>3719</v>
      </c>
      <c r="C1769" s="176" t="s">
        <v>322</v>
      </c>
      <c r="D1769" s="177">
        <v>9.75</v>
      </c>
    </row>
    <row r="1770" spans="1:4" x14ac:dyDescent="0.25">
      <c r="A1770" s="176" t="s">
        <v>3721</v>
      </c>
      <c r="B1770" s="176" t="s">
        <v>3722</v>
      </c>
      <c r="C1770" s="176" t="s">
        <v>322</v>
      </c>
      <c r="D1770" s="177">
        <v>8.39</v>
      </c>
    </row>
    <row r="1771" spans="1:4" x14ac:dyDescent="0.25">
      <c r="A1771" s="176" t="s">
        <v>3723</v>
      </c>
      <c r="B1771" s="176" t="s">
        <v>3722</v>
      </c>
      <c r="C1771" s="176" t="s">
        <v>322</v>
      </c>
      <c r="D1771" s="177">
        <v>7.83</v>
      </c>
    </row>
    <row r="1772" spans="1:4" x14ac:dyDescent="0.25">
      <c r="A1772" s="176" t="s">
        <v>3724</v>
      </c>
      <c r="B1772" s="176" t="s">
        <v>3725</v>
      </c>
      <c r="C1772" s="176" t="s">
        <v>322</v>
      </c>
      <c r="D1772" s="177">
        <v>3.97</v>
      </c>
    </row>
    <row r="1773" spans="1:4" x14ac:dyDescent="0.25">
      <c r="A1773" s="176" t="s">
        <v>3726</v>
      </c>
      <c r="B1773" s="176" t="s">
        <v>3725</v>
      </c>
      <c r="C1773" s="176" t="s">
        <v>322</v>
      </c>
      <c r="D1773" s="177">
        <v>3.71</v>
      </c>
    </row>
    <row r="1774" spans="1:4" x14ac:dyDescent="0.25">
      <c r="A1774" s="176" t="s">
        <v>3727</v>
      </c>
      <c r="B1774" s="176" t="s">
        <v>3728</v>
      </c>
      <c r="C1774" s="176" t="s">
        <v>322</v>
      </c>
      <c r="D1774" s="177">
        <v>2.74</v>
      </c>
    </row>
    <row r="1775" spans="1:4" x14ac:dyDescent="0.25">
      <c r="A1775" s="176" t="s">
        <v>3729</v>
      </c>
      <c r="B1775" s="176" t="s">
        <v>3728</v>
      </c>
      <c r="C1775" s="176" t="s">
        <v>322</v>
      </c>
      <c r="D1775" s="177">
        <v>2.56</v>
      </c>
    </row>
    <row r="1776" spans="1:4" x14ac:dyDescent="0.25">
      <c r="A1776" s="176" t="s">
        <v>3730</v>
      </c>
      <c r="B1776" s="176" t="s">
        <v>3731</v>
      </c>
      <c r="C1776" s="176" t="s">
        <v>322</v>
      </c>
      <c r="D1776" s="177">
        <v>2.74</v>
      </c>
    </row>
    <row r="1777" spans="1:4" x14ac:dyDescent="0.25">
      <c r="A1777" s="176" t="s">
        <v>3732</v>
      </c>
      <c r="B1777" s="176" t="s">
        <v>3731</v>
      </c>
      <c r="C1777" s="176" t="s">
        <v>322</v>
      </c>
      <c r="D1777" s="177">
        <v>2.56</v>
      </c>
    </row>
    <row r="1778" spans="1:4" x14ac:dyDescent="0.25">
      <c r="A1778" s="176" t="s">
        <v>3733</v>
      </c>
      <c r="B1778" s="176" t="s">
        <v>3734</v>
      </c>
      <c r="C1778" s="176" t="s">
        <v>322</v>
      </c>
      <c r="D1778" s="177">
        <v>13.49</v>
      </c>
    </row>
    <row r="1779" spans="1:4" x14ac:dyDescent="0.25">
      <c r="A1779" s="176" t="s">
        <v>3735</v>
      </c>
      <c r="B1779" s="176" t="s">
        <v>3734</v>
      </c>
      <c r="C1779" s="176" t="s">
        <v>322</v>
      </c>
      <c r="D1779" s="177">
        <v>12.59</v>
      </c>
    </row>
    <row r="1780" spans="1:4" x14ac:dyDescent="0.25">
      <c r="A1780" s="176" t="s">
        <v>3736</v>
      </c>
      <c r="B1780" s="176" t="s">
        <v>3737</v>
      </c>
      <c r="C1780" s="176" t="s">
        <v>322</v>
      </c>
      <c r="D1780" s="177">
        <v>9.34</v>
      </c>
    </row>
    <row r="1781" spans="1:4" x14ac:dyDescent="0.25">
      <c r="A1781" s="176" t="s">
        <v>3738</v>
      </c>
      <c r="B1781" s="176" t="s">
        <v>3737</v>
      </c>
      <c r="C1781" s="176" t="s">
        <v>322</v>
      </c>
      <c r="D1781" s="177">
        <v>8.7200000000000006</v>
      </c>
    </row>
    <row r="1782" spans="1:4" x14ac:dyDescent="0.25">
      <c r="A1782" s="176" t="s">
        <v>3739</v>
      </c>
      <c r="B1782" s="176" t="s">
        <v>3740</v>
      </c>
      <c r="C1782" s="176" t="s">
        <v>322</v>
      </c>
      <c r="D1782" s="177">
        <v>7.48</v>
      </c>
    </row>
    <row r="1783" spans="1:4" x14ac:dyDescent="0.25">
      <c r="A1783" s="176" t="s">
        <v>3741</v>
      </c>
      <c r="B1783" s="176" t="s">
        <v>3740</v>
      </c>
      <c r="C1783" s="176" t="s">
        <v>322</v>
      </c>
      <c r="D1783" s="177">
        <v>6.98</v>
      </c>
    </row>
    <row r="1784" spans="1:4" x14ac:dyDescent="0.25">
      <c r="A1784" s="176" t="s">
        <v>3742</v>
      </c>
      <c r="B1784" s="176" t="s">
        <v>3743</v>
      </c>
      <c r="C1784" s="176" t="s">
        <v>322</v>
      </c>
      <c r="D1784" s="177">
        <v>11.03</v>
      </c>
    </row>
    <row r="1785" spans="1:4" x14ac:dyDescent="0.25">
      <c r="A1785" s="176" t="s">
        <v>3744</v>
      </c>
      <c r="B1785" s="176" t="s">
        <v>3743</v>
      </c>
      <c r="C1785" s="176" t="s">
        <v>322</v>
      </c>
      <c r="D1785" s="177">
        <v>10.29</v>
      </c>
    </row>
    <row r="1786" spans="1:4" x14ac:dyDescent="0.25">
      <c r="A1786" s="176" t="s">
        <v>3745</v>
      </c>
      <c r="B1786" s="176" t="s">
        <v>3746</v>
      </c>
      <c r="C1786" s="176" t="s">
        <v>322</v>
      </c>
      <c r="D1786" s="177">
        <v>9.69</v>
      </c>
    </row>
    <row r="1787" spans="1:4" x14ac:dyDescent="0.25">
      <c r="A1787" s="176" t="s">
        <v>3747</v>
      </c>
      <c r="B1787" s="176" t="s">
        <v>3746</v>
      </c>
      <c r="C1787" s="176" t="s">
        <v>322</v>
      </c>
      <c r="D1787" s="177">
        <v>9.0399999999999991</v>
      </c>
    </row>
    <row r="1788" spans="1:4" x14ac:dyDescent="0.25">
      <c r="A1788" s="176" t="s">
        <v>3748</v>
      </c>
      <c r="B1788" s="176" t="s">
        <v>3749</v>
      </c>
      <c r="C1788" s="176" t="s">
        <v>322</v>
      </c>
      <c r="D1788" s="177">
        <v>8.33</v>
      </c>
    </row>
    <row r="1789" spans="1:4" x14ac:dyDescent="0.25">
      <c r="A1789" s="176" t="s">
        <v>3750</v>
      </c>
      <c r="B1789" s="176" t="s">
        <v>3749</v>
      </c>
      <c r="C1789" s="176" t="s">
        <v>322</v>
      </c>
      <c r="D1789" s="177">
        <v>7.77</v>
      </c>
    </row>
    <row r="1790" spans="1:4" x14ac:dyDescent="0.25">
      <c r="A1790" s="176" t="s">
        <v>3751</v>
      </c>
      <c r="B1790" s="176" t="s">
        <v>3752</v>
      </c>
      <c r="C1790" s="176" t="s">
        <v>322</v>
      </c>
      <c r="D1790" s="177">
        <v>11.03</v>
      </c>
    </row>
    <row r="1791" spans="1:4" x14ac:dyDescent="0.25">
      <c r="A1791" s="176" t="s">
        <v>3753</v>
      </c>
      <c r="B1791" s="176" t="s">
        <v>3752</v>
      </c>
      <c r="C1791" s="176" t="s">
        <v>322</v>
      </c>
      <c r="D1791" s="177">
        <v>10.29</v>
      </c>
    </row>
    <row r="1792" spans="1:4" x14ac:dyDescent="0.25">
      <c r="A1792" s="176" t="s">
        <v>3754</v>
      </c>
      <c r="B1792" s="176" t="s">
        <v>3755</v>
      </c>
      <c r="C1792" s="176" t="s">
        <v>322</v>
      </c>
      <c r="D1792" s="177">
        <v>9.69</v>
      </c>
    </row>
    <row r="1793" spans="1:4" x14ac:dyDescent="0.25">
      <c r="A1793" s="176" t="s">
        <v>3756</v>
      </c>
      <c r="B1793" s="176" t="s">
        <v>3755</v>
      </c>
      <c r="C1793" s="176" t="s">
        <v>322</v>
      </c>
      <c r="D1793" s="177">
        <v>9.0399999999999991</v>
      </c>
    </row>
    <row r="1794" spans="1:4" x14ac:dyDescent="0.25">
      <c r="A1794" s="176" t="s">
        <v>3757</v>
      </c>
      <c r="B1794" s="176" t="s">
        <v>3758</v>
      </c>
      <c r="C1794" s="176" t="s">
        <v>322</v>
      </c>
      <c r="D1794" s="177">
        <v>8.69</v>
      </c>
    </row>
    <row r="1795" spans="1:4" x14ac:dyDescent="0.25">
      <c r="A1795" s="176" t="s">
        <v>3759</v>
      </c>
      <c r="B1795" s="176" t="s">
        <v>3758</v>
      </c>
      <c r="C1795" s="176" t="s">
        <v>322</v>
      </c>
      <c r="D1795" s="177">
        <v>8.11</v>
      </c>
    </row>
    <row r="1796" spans="1:4" x14ac:dyDescent="0.25">
      <c r="A1796" s="176" t="s">
        <v>3760</v>
      </c>
      <c r="B1796" s="176" t="s">
        <v>3761</v>
      </c>
      <c r="C1796" s="176" t="s">
        <v>322</v>
      </c>
      <c r="D1796" s="177">
        <v>9.65</v>
      </c>
    </row>
    <row r="1797" spans="1:4" x14ac:dyDescent="0.25">
      <c r="A1797" s="176" t="s">
        <v>3762</v>
      </c>
      <c r="B1797" s="176" t="s">
        <v>3761</v>
      </c>
      <c r="C1797" s="176" t="s">
        <v>322</v>
      </c>
      <c r="D1797" s="177">
        <v>9.01</v>
      </c>
    </row>
    <row r="1798" spans="1:4" x14ac:dyDescent="0.25">
      <c r="A1798" s="176" t="s">
        <v>3763</v>
      </c>
      <c r="B1798" s="176" t="s">
        <v>3764</v>
      </c>
      <c r="C1798" s="176" t="s">
        <v>322</v>
      </c>
      <c r="D1798" s="177">
        <v>8.5500000000000007</v>
      </c>
    </row>
    <row r="1799" spans="1:4" x14ac:dyDescent="0.25">
      <c r="A1799" s="176" t="s">
        <v>3765</v>
      </c>
      <c r="B1799" s="176" t="s">
        <v>3764</v>
      </c>
      <c r="C1799" s="176" t="s">
        <v>322</v>
      </c>
      <c r="D1799" s="177">
        <v>7.98</v>
      </c>
    </row>
    <row r="1800" spans="1:4" x14ac:dyDescent="0.25">
      <c r="A1800" s="176" t="s">
        <v>3766</v>
      </c>
      <c r="B1800" s="176" t="s">
        <v>3767</v>
      </c>
      <c r="C1800" s="176" t="s">
        <v>322</v>
      </c>
      <c r="D1800" s="177">
        <v>7.19</v>
      </c>
    </row>
    <row r="1801" spans="1:4" x14ac:dyDescent="0.25">
      <c r="A1801" s="176" t="s">
        <v>3768</v>
      </c>
      <c r="B1801" s="176" t="s">
        <v>3767</v>
      </c>
      <c r="C1801" s="176" t="s">
        <v>322</v>
      </c>
      <c r="D1801" s="177">
        <v>6.71</v>
      </c>
    </row>
    <row r="1802" spans="1:4" x14ac:dyDescent="0.25">
      <c r="A1802" s="176" t="s">
        <v>3769</v>
      </c>
      <c r="B1802" s="176" t="s">
        <v>3770</v>
      </c>
      <c r="C1802" s="176" t="s">
        <v>322</v>
      </c>
      <c r="D1802" s="177">
        <v>1.04</v>
      </c>
    </row>
    <row r="1803" spans="1:4" x14ac:dyDescent="0.25">
      <c r="A1803" s="176" t="s">
        <v>3771</v>
      </c>
      <c r="B1803" s="176" t="s">
        <v>3770</v>
      </c>
      <c r="C1803" s="176" t="s">
        <v>322</v>
      </c>
      <c r="D1803" s="177">
        <v>0.97</v>
      </c>
    </row>
    <row r="1804" spans="1:4" x14ac:dyDescent="0.25">
      <c r="A1804" s="176" t="s">
        <v>3772</v>
      </c>
      <c r="B1804" s="176" t="s">
        <v>3773</v>
      </c>
      <c r="C1804" s="176" t="s">
        <v>322</v>
      </c>
      <c r="D1804" s="177">
        <v>0.56000000000000005</v>
      </c>
    </row>
    <row r="1805" spans="1:4" x14ac:dyDescent="0.25">
      <c r="A1805" s="176" t="s">
        <v>3774</v>
      </c>
      <c r="B1805" s="176" t="s">
        <v>3773</v>
      </c>
      <c r="C1805" s="176" t="s">
        <v>322</v>
      </c>
      <c r="D1805" s="177">
        <v>0.53</v>
      </c>
    </row>
    <row r="1806" spans="1:4" x14ac:dyDescent="0.25">
      <c r="A1806" s="176" t="s">
        <v>3775</v>
      </c>
      <c r="B1806" s="176" t="s">
        <v>3776</v>
      </c>
      <c r="C1806" s="176" t="s">
        <v>322</v>
      </c>
      <c r="D1806" s="177">
        <v>0.28000000000000003</v>
      </c>
    </row>
    <row r="1807" spans="1:4" x14ac:dyDescent="0.25">
      <c r="A1807" s="176" t="s">
        <v>3777</v>
      </c>
      <c r="B1807" s="176" t="s">
        <v>3776</v>
      </c>
      <c r="C1807" s="176" t="s">
        <v>322</v>
      </c>
      <c r="D1807" s="177">
        <v>0.26</v>
      </c>
    </row>
    <row r="1808" spans="1:4" x14ac:dyDescent="0.25">
      <c r="A1808" s="176" t="s">
        <v>3778</v>
      </c>
      <c r="B1808" s="176" t="s">
        <v>3779</v>
      </c>
      <c r="C1808" s="176" t="s">
        <v>322</v>
      </c>
      <c r="D1808" s="177">
        <v>2.62</v>
      </c>
    </row>
    <row r="1809" spans="1:4" x14ac:dyDescent="0.25">
      <c r="A1809" s="176" t="s">
        <v>3780</v>
      </c>
      <c r="B1809" s="176" t="s">
        <v>3779</v>
      </c>
      <c r="C1809" s="176" t="s">
        <v>322</v>
      </c>
      <c r="D1809" s="177">
        <v>2.44</v>
      </c>
    </row>
    <row r="1810" spans="1:4" x14ac:dyDescent="0.25">
      <c r="A1810" s="176" t="s">
        <v>3781</v>
      </c>
      <c r="B1810" s="176" t="s">
        <v>3782</v>
      </c>
      <c r="C1810" s="176" t="s">
        <v>322</v>
      </c>
      <c r="D1810" s="177">
        <v>1.75</v>
      </c>
    </row>
    <row r="1811" spans="1:4" x14ac:dyDescent="0.25">
      <c r="A1811" s="176" t="s">
        <v>3783</v>
      </c>
      <c r="B1811" s="176" t="s">
        <v>3782</v>
      </c>
      <c r="C1811" s="176" t="s">
        <v>322</v>
      </c>
      <c r="D1811" s="177">
        <v>1.63</v>
      </c>
    </row>
    <row r="1812" spans="1:4" x14ac:dyDescent="0.25">
      <c r="A1812" s="176" t="s">
        <v>3784</v>
      </c>
      <c r="B1812" s="176" t="s">
        <v>3785</v>
      </c>
      <c r="C1812" s="176" t="s">
        <v>322</v>
      </c>
      <c r="D1812" s="177">
        <v>2.09</v>
      </c>
    </row>
    <row r="1813" spans="1:4" x14ac:dyDescent="0.25">
      <c r="A1813" s="176" t="s">
        <v>3786</v>
      </c>
      <c r="B1813" s="176" t="s">
        <v>3785</v>
      </c>
      <c r="C1813" s="176" t="s">
        <v>322</v>
      </c>
      <c r="D1813" s="177">
        <v>1.95</v>
      </c>
    </row>
    <row r="1814" spans="1:4" x14ac:dyDescent="0.25">
      <c r="A1814" s="176" t="s">
        <v>3787</v>
      </c>
      <c r="B1814" s="176" t="s">
        <v>3788</v>
      </c>
      <c r="C1814" s="176" t="s">
        <v>322</v>
      </c>
      <c r="D1814" s="177">
        <v>1.27</v>
      </c>
    </row>
    <row r="1815" spans="1:4" x14ac:dyDescent="0.25">
      <c r="A1815" s="176" t="s">
        <v>3789</v>
      </c>
      <c r="B1815" s="176" t="s">
        <v>3788</v>
      </c>
      <c r="C1815" s="176" t="s">
        <v>322</v>
      </c>
      <c r="D1815" s="177">
        <v>1.19</v>
      </c>
    </row>
    <row r="1816" spans="1:4" x14ac:dyDescent="0.25">
      <c r="A1816" s="176" t="s">
        <v>3790</v>
      </c>
      <c r="B1816" s="176" t="s">
        <v>3791</v>
      </c>
      <c r="C1816" s="176" t="s">
        <v>322</v>
      </c>
      <c r="D1816" s="177">
        <v>0.61</v>
      </c>
    </row>
    <row r="1817" spans="1:4" x14ac:dyDescent="0.25">
      <c r="A1817" s="176" t="s">
        <v>3792</v>
      </c>
      <c r="B1817" s="176" t="s">
        <v>3791</v>
      </c>
      <c r="C1817" s="176" t="s">
        <v>322</v>
      </c>
      <c r="D1817" s="177">
        <v>0.56999999999999995</v>
      </c>
    </row>
    <row r="1818" spans="1:4" x14ac:dyDescent="0.25">
      <c r="A1818" s="176" t="s">
        <v>3793</v>
      </c>
      <c r="B1818" s="176" t="s">
        <v>3794</v>
      </c>
      <c r="C1818" s="176" t="s">
        <v>322</v>
      </c>
      <c r="D1818" s="177">
        <v>0.31</v>
      </c>
    </row>
    <row r="1819" spans="1:4" x14ac:dyDescent="0.25">
      <c r="A1819" s="176" t="s">
        <v>3795</v>
      </c>
      <c r="B1819" s="176" t="s">
        <v>3794</v>
      </c>
      <c r="C1819" s="176" t="s">
        <v>322</v>
      </c>
      <c r="D1819" s="177">
        <v>0.28999999999999998</v>
      </c>
    </row>
    <row r="1820" spans="1:4" x14ac:dyDescent="0.25">
      <c r="A1820" s="176" t="s">
        <v>3796</v>
      </c>
      <c r="B1820" s="176" t="s">
        <v>3797</v>
      </c>
      <c r="C1820" s="176" t="s">
        <v>322</v>
      </c>
      <c r="D1820" s="177">
        <v>0.34</v>
      </c>
    </row>
    <row r="1821" spans="1:4" x14ac:dyDescent="0.25">
      <c r="A1821" s="176" t="s">
        <v>3798</v>
      </c>
      <c r="B1821" s="176" t="s">
        <v>3797</v>
      </c>
      <c r="C1821" s="176" t="s">
        <v>322</v>
      </c>
      <c r="D1821" s="177">
        <v>0.32</v>
      </c>
    </row>
    <row r="1822" spans="1:4" x14ac:dyDescent="0.25">
      <c r="A1822" s="176" t="s">
        <v>3799</v>
      </c>
      <c r="B1822" s="176" t="s">
        <v>3800</v>
      </c>
      <c r="C1822" s="176" t="s">
        <v>322</v>
      </c>
      <c r="D1822" s="177">
        <v>0.17</v>
      </c>
    </row>
    <row r="1823" spans="1:4" x14ac:dyDescent="0.25">
      <c r="A1823" s="176" t="s">
        <v>3801</v>
      </c>
      <c r="B1823" s="176" t="s">
        <v>3800</v>
      </c>
      <c r="C1823" s="176" t="s">
        <v>322</v>
      </c>
      <c r="D1823" s="177">
        <v>0.16</v>
      </c>
    </row>
    <row r="1824" spans="1:4" x14ac:dyDescent="0.25">
      <c r="A1824" s="176" t="s">
        <v>3802</v>
      </c>
      <c r="B1824" s="176" t="s">
        <v>3803</v>
      </c>
      <c r="C1824" s="176" t="s">
        <v>322</v>
      </c>
      <c r="D1824" s="177">
        <v>0.56000000000000005</v>
      </c>
    </row>
    <row r="1825" spans="1:4" x14ac:dyDescent="0.25">
      <c r="A1825" s="176" t="s">
        <v>3804</v>
      </c>
      <c r="B1825" s="176" t="s">
        <v>3803</v>
      </c>
      <c r="C1825" s="176" t="s">
        <v>322</v>
      </c>
      <c r="D1825" s="177">
        <v>0.53</v>
      </c>
    </row>
    <row r="1826" spans="1:4" x14ac:dyDescent="0.25">
      <c r="A1826" s="176" t="s">
        <v>3805</v>
      </c>
      <c r="B1826" s="176" t="s">
        <v>3806</v>
      </c>
      <c r="C1826" s="176" t="s">
        <v>322</v>
      </c>
      <c r="D1826" s="177">
        <v>0.28000000000000003</v>
      </c>
    </row>
    <row r="1827" spans="1:4" x14ac:dyDescent="0.25">
      <c r="A1827" s="176" t="s">
        <v>3807</v>
      </c>
      <c r="B1827" s="176" t="s">
        <v>3806</v>
      </c>
      <c r="C1827" s="176" t="s">
        <v>322</v>
      </c>
      <c r="D1827" s="177">
        <v>0.26</v>
      </c>
    </row>
    <row r="1828" spans="1:4" x14ac:dyDescent="0.25">
      <c r="A1828" s="176" t="s">
        <v>3808</v>
      </c>
      <c r="B1828" s="176" t="s">
        <v>3809</v>
      </c>
      <c r="C1828" s="176" t="s">
        <v>322</v>
      </c>
      <c r="D1828" s="177">
        <v>0.96</v>
      </c>
    </row>
    <row r="1829" spans="1:4" x14ac:dyDescent="0.25">
      <c r="A1829" s="176" t="s">
        <v>3810</v>
      </c>
      <c r="B1829" s="176" t="s">
        <v>3809</v>
      </c>
      <c r="C1829" s="176" t="s">
        <v>322</v>
      </c>
      <c r="D1829" s="177">
        <v>0.89</v>
      </c>
    </row>
    <row r="1830" spans="1:4" x14ac:dyDescent="0.25">
      <c r="A1830" s="176" t="s">
        <v>3811</v>
      </c>
      <c r="B1830" s="176" t="s">
        <v>3812</v>
      </c>
      <c r="C1830" s="176" t="s">
        <v>322</v>
      </c>
      <c r="D1830" s="177">
        <v>1.1299999999999999</v>
      </c>
    </row>
    <row r="1831" spans="1:4" x14ac:dyDescent="0.25">
      <c r="A1831" s="176" t="s">
        <v>3813</v>
      </c>
      <c r="B1831" s="176" t="s">
        <v>3812</v>
      </c>
      <c r="C1831" s="176" t="s">
        <v>322</v>
      </c>
      <c r="D1831" s="177">
        <v>1.06</v>
      </c>
    </row>
    <row r="1832" spans="1:4" x14ac:dyDescent="0.25">
      <c r="A1832" s="176" t="s">
        <v>3814</v>
      </c>
      <c r="B1832" s="176" t="s">
        <v>3815</v>
      </c>
      <c r="C1832" s="176" t="s">
        <v>322</v>
      </c>
      <c r="D1832" s="177">
        <v>0.56000000000000005</v>
      </c>
    </row>
    <row r="1833" spans="1:4" x14ac:dyDescent="0.25">
      <c r="A1833" s="176" t="s">
        <v>3816</v>
      </c>
      <c r="B1833" s="176" t="s">
        <v>3815</v>
      </c>
      <c r="C1833" s="176" t="s">
        <v>322</v>
      </c>
      <c r="D1833" s="177">
        <v>0.53</v>
      </c>
    </row>
    <row r="1834" spans="1:4" x14ac:dyDescent="0.25">
      <c r="A1834" s="176" t="s">
        <v>3817</v>
      </c>
      <c r="B1834" s="176" t="s">
        <v>3818</v>
      </c>
      <c r="C1834" s="176" t="s">
        <v>322</v>
      </c>
      <c r="D1834" s="177">
        <v>0.61</v>
      </c>
    </row>
    <row r="1835" spans="1:4" x14ac:dyDescent="0.25">
      <c r="A1835" s="176" t="s">
        <v>3819</v>
      </c>
      <c r="B1835" s="176" t="s">
        <v>3818</v>
      </c>
      <c r="C1835" s="176" t="s">
        <v>322</v>
      </c>
      <c r="D1835" s="177">
        <v>0.56999999999999995</v>
      </c>
    </row>
    <row r="1836" spans="1:4" x14ac:dyDescent="0.25">
      <c r="A1836" s="176" t="s">
        <v>3820</v>
      </c>
      <c r="B1836" s="176" t="s">
        <v>3821</v>
      </c>
      <c r="C1836" s="176" t="s">
        <v>322</v>
      </c>
      <c r="D1836" s="177">
        <v>0.31</v>
      </c>
    </row>
    <row r="1837" spans="1:4" x14ac:dyDescent="0.25">
      <c r="A1837" s="176" t="s">
        <v>3822</v>
      </c>
      <c r="B1837" s="176" t="s">
        <v>3821</v>
      </c>
      <c r="C1837" s="176" t="s">
        <v>322</v>
      </c>
      <c r="D1837" s="177">
        <v>0.28999999999999998</v>
      </c>
    </row>
    <row r="1838" spans="1:4" x14ac:dyDescent="0.25">
      <c r="A1838" s="176" t="s">
        <v>3823</v>
      </c>
      <c r="B1838" s="176" t="s">
        <v>3824</v>
      </c>
      <c r="C1838" s="176" t="s">
        <v>322</v>
      </c>
      <c r="D1838" s="177">
        <v>0.34</v>
      </c>
    </row>
    <row r="1839" spans="1:4" x14ac:dyDescent="0.25">
      <c r="A1839" s="176" t="s">
        <v>3825</v>
      </c>
      <c r="B1839" s="176" t="s">
        <v>3824</v>
      </c>
      <c r="C1839" s="176" t="s">
        <v>322</v>
      </c>
      <c r="D1839" s="177">
        <v>0.32</v>
      </c>
    </row>
    <row r="1840" spans="1:4" x14ac:dyDescent="0.25">
      <c r="A1840" s="176" t="s">
        <v>3826</v>
      </c>
      <c r="B1840" s="176" t="s">
        <v>3827</v>
      </c>
      <c r="C1840" s="176" t="s">
        <v>322</v>
      </c>
      <c r="D1840" s="177">
        <v>0.17</v>
      </c>
    </row>
    <row r="1841" spans="1:4" x14ac:dyDescent="0.25">
      <c r="A1841" s="176" t="s">
        <v>3828</v>
      </c>
      <c r="B1841" s="176" t="s">
        <v>3827</v>
      </c>
      <c r="C1841" s="176" t="s">
        <v>322</v>
      </c>
      <c r="D1841" s="177">
        <v>0.16</v>
      </c>
    </row>
    <row r="1842" spans="1:4" x14ac:dyDescent="0.25">
      <c r="A1842" s="176" t="s">
        <v>3829</v>
      </c>
      <c r="B1842" s="176" t="s">
        <v>3830</v>
      </c>
      <c r="C1842" s="176" t="s">
        <v>322</v>
      </c>
      <c r="D1842" s="177">
        <v>0.56000000000000005</v>
      </c>
    </row>
    <row r="1843" spans="1:4" x14ac:dyDescent="0.25">
      <c r="A1843" s="176" t="s">
        <v>3831</v>
      </c>
      <c r="B1843" s="176" t="s">
        <v>3830</v>
      </c>
      <c r="C1843" s="176" t="s">
        <v>322</v>
      </c>
      <c r="D1843" s="177">
        <v>0.53</v>
      </c>
    </row>
    <row r="1844" spans="1:4" x14ac:dyDescent="0.25">
      <c r="A1844" s="176" t="s">
        <v>3832</v>
      </c>
      <c r="B1844" s="176" t="s">
        <v>3833</v>
      </c>
      <c r="C1844" s="176" t="s">
        <v>322</v>
      </c>
      <c r="D1844" s="177">
        <v>0.52</v>
      </c>
    </row>
    <row r="1845" spans="1:4" x14ac:dyDescent="0.25">
      <c r="A1845" s="176" t="s">
        <v>3834</v>
      </c>
      <c r="B1845" s="176" t="s">
        <v>3833</v>
      </c>
      <c r="C1845" s="176" t="s">
        <v>322</v>
      </c>
      <c r="D1845" s="177">
        <v>0.48</v>
      </c>
    </row>
    <row r="1846" spans="1:4" x14ac:dyDescent="0.25">
      <c r="A1846" s="176" t="s">
        <v>3835</v>
      </c>
      <c r="B1846" s="176" t="s">
        <v>3836</v>
      </c>
      <c r="C1846" s="176" t="s">
        <v>322</v>
      </c>
      <c r="D1846" s="177">
        <v>1.46</v>
      </c>
    </row>
    <row r="1847" spans="1:4" x14ac:dyDescent="0.25">
      <c r="A1847" s="176" t="s">
        <v>3837</v>
      </c>
      <c r="B1847" s="176" t="s">
        <v>3836</v>
      </c>
      <c r="C1847" s="176" t="s">
        <v>322</v>
      </c>
      <c r="D1847" s="177">
        <v>1.36</v>
      </c>
    </row>
    <row r="1848" spans="1:4" x14ac:dyDescent="0.25">
      <c r="A1848" s="176" t="s">
        <v>3838</v>
      </c>
      <c r="B1848" s="176" t="s">
        <v>3839</v>
      </c>
      <c r="C1848" s="176" t="s">
        <v>322</v>
      </c>
      <c r="D1848" s="177">
        <v>1.32</v>
      </c>
    </row>
    <row r="1849" spans="1:4" x14ac:dyDescent="0.25">
      <c r="A1849" s="176" t="s">
        <v>3840</v>
      </c>
      <c r="B1849" s="176" t="s">
        <v>3839</v>
      </c>
      <c r="C1849" s="176" t="s">
        <v>322</v>
      </c>
      <c r="D1849" s="177">
        <v>1.23</v>
      </c>
    </row>
    <row r="1850" spans="1:4" x14ac:dyDescent="0.25">
      <c r="A1850" s="176" t="s">
        <v>3841</v>
      </c>
      <c r="B1850" s="176" t="s">
        <v>3842</v>
      </c>
      <c r="C1850" s="176" t="s">
        <v>322</v>
      </c>
      <c r="D1850" s="177">
        <v>1.46</v>
      </c>
    </row>
    <row r="1851" spans="1:4" x14ac:dyDescent="0.25">
      <c r="A1851" s="176" t="s">
        <v>3843</v>
      </c>
      <c r="B1851" s="176" t="s">
        <v>3842</v>
      </c>
      <c r="C1851" s="176" t="s">
        <v>322</v>
      </c>
      <c r="D1851" s="177">
        <v>1.36</v>
      </c>
    </row>
    <row r="1852" spans="1:4" x14ac:dyDescent="0.25">
      <c r="A1852" s="176" t="s">
        <v>3844</v>
      </c>
      <c r="B1852" s="176" t="s">
        <v>3845</v>
      </c>
      <c r="C1852" s="176" t="s">
        <v>322</v>
      </c>
      <c r="D1852" s="177">
        <v>0.61</v>
      </c>
    </row>
    <row r="1853" spans="1:4" x14ac:dyDescent="0.25">
      <c r="A1853" s="176" t="s">
        <v>3846</v>
      </c>
      <c r="B1853" s="176" t="s">
        <v>3845</v>
      </c>
      <c r="C1853" s="176" t="s">
        <v>322</v>
      </c>
      <c r="D1853" s="177">
        <v>0.56999999999999995</v>
      </c>
    </row>
    <row r="1854" spans="1:4" x14ac:dyDescent="0.25">
      <c r="A1854" s="176" t="s">
        <v>3847</v>
      </c>
      <c r="B1854" s="176" t="s">
        <v>3848</v>
      </c>
      <c r="C1854" s="176" t="s">
        <v>322</v>
      </c>
      <c r="D1854" s="177">
        <v>0.55000000000000004</v>
      </c>
    </row>
    <row r="1855" spans="1:4" x14ac:dyDescent="0.25">
      <c r="A1855" s="176" t="s">
        <v>3849</v>
      </c>
      <c r="B1855" s="176" t="s">
        <v>3848</v>
      </c>
      <c r="C1855" s="176" t="s">
        <v>322</v>
      </c>
      <c r="D1855" s="177">
        <v>0.51</v>
      </c>
    </row>
    <row r="1856" spans="1:4" x14ac:dyDescent="0.25">
      <c r="A1856" s="176" t="s">
        <v>3850</v>
      </c>
      <c r="B1856" s="176" t="s">
        <v>3851</v>
      </c>
      <c r="C1856" s="176" t="s">
        <v>322</v>
      </c>
      <c r="D1856" s="177">
        <v>0.34</v>
      </c>
    </row>
    <row r="1857" spans="1:4" x14ac:dyDescent="0.25">
      <c r="A1857" s="176" t="s">
        <v>3852</v>
      </c>
      <c r="B1857" s="176" t="s">
        <v>3851</v>
      </c>
      <c r="C1857" s="176" t="s">
        <v>322</v>
      </c>
      <c r="D1857" s="177">
        <v>0.32</v>
      </c>
    </row>
    <row r="1858" spans="1:4" x14ac:dyDescent="0.25">
      <c r="A1858" s="176" t="s">
        <v>3853</v>
      </c>
      <c r="B1858" s="176" t="s">
        <v>3854</v>
      </c>
      <c r="C1858" s="176" t="s">
        <v>322</v>
      </c>
      <c r="D1858" s="177">
        <v>0.17</v>
      </c>
    </row>
    <row r="1859" spans="1:4" x14ac:dyDescent="0.25">
      <c r="A1859" s="176" t="s">
        <v>3855</v>
      </c>
      <c r="B1859" s="176" t="s">
        <v>3854</v>
      </c>
      <c r="C1859" s="176" t="s">
        <v>322</v>
      </c>
      <c r="D1859" s="177">
        <v>0.16</v>
      </c>
    </row>
    <row r="1860" spans="1:4" x14ac:dyDescent="0.25">
      <c r="A1860" s="176" t="s">
        <v>3856</v>
      </c>
      <c r="B1860" s="176" t="s">
        <v>3857</v>
      </c>
      <c r="C1860" s="176" t="s">
        <v>322</v>
      </c>
      <c r="D1860" s="177">
        <v>1.04</v>
      </c>
    </row>
    <row r="1861" spans="1:4" x14ac:dyDescent="0.25">
      <c r="A1861" s="176" t="s">
        <v>3858</v>
      </c>
      <c r="B1861" s="176" t="s">
        <v>3857</v>
      </c>
      <c r="C1861" s="176" t="s">
        <v>322</v>
      </c>
      <c r="D1861" s="177">
        <v>0.97</v>
      </c>
    </row>
    <row r="1862" spans="1:4" x14ac:dyDescent="0.25">
      <c r="A1862" s="176" t="s">
        <v>3859</v>
      </c>
      <c r="B1862" s="176" t="s">
        <v>3860</v>
      </c>
      <c r="C1862" s="176" t="s">
        <v>322</v>
      </c>
      <c r="D1862" s="177">
        <v>0.96</v>
      </c>
    </row>
    <row r="1863" spans="1:4" x14ac:dyDescent="0.25">
      <c r="A1863" s="176" t="s">
        <v>3861</v>
      </c>
      <c r="B1863" s="176" t="s">
        <v>3860</v>
      </c>
      <c r="C1863" s="176" t="s">
        <v>322</v>
      </c>
      <c r="D1863" s="177">
        <v>0.89</v>
      </c>
    </row>
    <row r="1864" spans="1:4" x14ac:dyDescent="0.25">
      <c r="A1864" s="176" t="s">
        <v>3862</v>
      </c>
      <c r="B1864" s="176" t="s">
        <v>3863</v>
      </c>
      <c r="C1864" s="176" t="s">
        <v>322</v>
      </c>
      <c r="D1864" s="177">
        <v>0.56000000000000005</v>
      </c>
    </row>
    <row r="1865" spans="1:4" x14ac:dyDescent="0.25">
      <c r="A1865" s="176" t="s">
        <v>3864</v>
      </c>
      <c r="B1865" s="176" t="s">
        <v>3863</v>
      </c>
      <c r="C1865" s="176" t="s">
        <v>322</v>
      </c>
      <c r="D1865" s="177">
        <v>0.53</v>
      </c>
    </row>
    <row r="1866" spans="1:4" x14ac:dyDescent="0.25">
      <c r="A1866" s="176" t="s">
        <v>3865</v>
      </c>
      <c r="B1866" s="176" t="s">
        <v>3866</v>
      </c>
      <c r="C1866" s="176" t="s">
        <v>322</v>
      </c>
      <c r="D1866" s="177">
        <v>0.96</v>
      </c>
    </row>
    <row r="1867" spans="1:4" x14ac:dyDescent="0.25">
      <c r="A1867" s="176" t="s">
        <v>3867</v>
      </c>
      <c r="B1867" s="176" t="s">
        <v>3866</v>
      </c>
      <c r="C1867" s="176" t="s">
        <v>322</v>
      </c>
      <c r="D1867" s="177">
        <v>0.89</v>
      </c>
    </row>
    <row r="1868" spans="1:4" x14ac:dyDescent="0.25">
      <c r="A1868" s="176" t="s">
        <v>3868</v>
      </c>
      <c r="B1868" s="176" t="s">
        <v>3869</v>
      </c>
      <c r="C1868" s="176" t="s">
        <v>322</v>
      </c>
      <c r="D1868" s="177">
        <v>3.14</v>
      </c>
    </row>
    <row r="1869" spans="1:4" x14ac:dyDescent="0.25">
      <c r="A1869" s="176" t="s">
        <v>3870</v>
      </c>
      <c r="B1869" s="176" t="s">
        <v>3869</v>
      </c>
      <c r="C1869" s="176" t="s">
        <v>322</v>
      </c>
      <c r="D1869" s="177">
        <v>2.93</v>
      </c>
    </row>
    <row r="1870" spans="1:4" x14ac:dyDescent="0.25">
      <c r="A1870" s="176" t="s">
        <v>3871</v>
      </c>
      <c r="B1870" s="176" t="s">
        <v>3872</v>
      </c>
      <c r="C1870" s="176" t="s">
        <v>322</v>
      </c>
      <c r="D1870" s="177">
        <v>2.62</v>
      </c>
    </row>
    <row r="1871" spans="1:4" x14ac:dyDescent="0.25">
      <c r="A1871" s="176" t="s">
        <v>3873</v>
      </c>
      <c r="B1871" s="176" t="s">
        <v>3872</v>
      </c>
      <c r="C1871" s="176" t="s">
        <v>322</v>
      </c>
      <c r="D1871" s="177">
        <v>2.44</v>
      </c>
    </row>
    <row r="1872" spans="1:4" x14ac:dyDescent="0.25">
      <c r="A1872" s="176" t="s">
        <v>3874</v>
      </c>
      <c r="B1872" s="176" t="s">
        <v>3875</v>
      </c>
      <c r="C1872" s="176" t="s">
        <v>322</v>
      </c>
      <c r="D1872" s="177">
        <v>0.94</v>
      </c>
    </row>
    <row r="1873" spans="1:4" x14ac:dyDescent="0.25">
      <c r="A1873" s="176" t="s">
        <v>3876</v>
      </c>
      <c r="B1873" s="176" t="s">
        <v>3875</v>
      </c>
      <c r="C1873" s="176" t="s">
        <v>322</v>
      </c>
      <c r="D1873" s="177">
        <v>0.88</v>
      </c>
    </row>
    <row r="1874" spans="1:4" x14ac:dyDescent="0.25">
      <c r="A1874" s="176" t="s">
        <v>3877</v>
      </c>
      <c r="B1874" s="176" t="s">
        <v>3878</v>
      </c>
      <c r="C1874" s="176" t="s">
        <v>322</v>
      </c>
      <c r="D1874" s="177">
        <v>0.69</v>
      </c>
    </row>
    <row r="1875" spans="1:4" x14ac:dyDescent="0.25">
      <c r="A1875" s="176" t="s">
        <v>3879</v>
      </c>
      <c r="B1875" s="176" t="s">
        <v>3878</v>
      </c>
      <c r="C1875" s="176" t="s">
        <v>322</v>
      </c>
      <c r="D1875" s="177">
        <v>0.64</v>
      </c>
    </row>
    <row r="1876" spans="1:4" x14ac:dyDescent="0.25">
      <c r="A1876" s="176" t="s">
        <v>3880</v>
      </c>
      <c r="B1876" s="176" t="s">
        <v>3881</v>
      </c>
      <c r="C1876" s="176" t="s">
        <v>322</v>
      </c>
      <c r="D1876" s="177">
        <v>0.34</v>
      </c>
    </row>
    <row r="1877" spans="1:4" x14ac:dyDescent="0.25">
      <c r="A1877" s="176" t="s">
        <v>3882</v>
      </c>
      <c r="B1877" s="176" t="s">
        <v>3881</v>
      </c>
      <c r="C1877" s="176" t="s">
        <v>322</v>
      </c>
      <c r="D1877" s="177">
        <v>0.32</v>
      </c>
    </row>
    <row r="1878" spans="1:4" x14ac:dyDescent="0.25">
      <c r="A1878" s="176" t="s">
        <v>3883</v>
      </c>
      <c r="B1878" s="176" t="s">
        <v>3884</v>
      </c>
      <c r="C1878" s="176" t="s">
        <v>322</v>
      </c>
      <c r="D1878" s="177">
        <v>1.75</v>
      </c>
    </row>
    <row r="1879" spans="1:4" x14ac:dyDescent="0.25">
      <c r="A1879" s="176" t="s">
        <v>3885</v>
      </c>
      <c r="B1879" s="176" t="s">
        <v>3884</v>
      </c>
      <c r="C1879" s="176" t="s">
        <v>322</v>
      </c>
      <c r="D1879" s="177">
        <v>1.63</v>
      </c>
    </row>
    <row r="1880" spans="1:4" x14ac:dyDescent="0.25">
      <c r="A1880" s="176" t="s">
        <v>3886</v>
      </c>
      <c r="B1880" s="176" t="s">
        <v>3887</v>
      </c>
      <c r="C1880" s="176" t="s">
        <v>322</v>
      </c>
      <c r="D1880" s="177">
        <v>1.04</v>
      </c>
    </row>
    <row r="1881" spans="1:4" x14ac:dyDescent="0.25">
      <c r="A1881" s="176" t="s">
        <v>3888</v>
      </c>
      <c r="B1881" s="176" t="s">
        <v>3887</v>
      </c>
      <c r="C1881" s="176" t="s">
        <v>322</v>
      </c>
      <c r="D1881" s="177">
        <v>0.97</v>
      </c>
    </row>
    <row r="1882" spans="1:4" x14ac:dyDescent="0.25">
      <c r="A1882" s="176" t="s">
        <v>3889</v>
      </c>
      <c r="B1882" s="176" t="s">
        <v>3890</v>
      </c>
      <c r="C1882" s="176" t="s">
        <v>322</v>
      </c>
      <c r="D1882" s="177">
        <v>0.96</v>
      </c>
    </row>
    <row r="1883" spans="1:4" x14ac:dyDescent="0.25">
      <c r="A1883" s="176" t="s">
        <v>3891</v>
      </c>
      <c r="B1883" s="176" t="s">
        <v>3890</v>
      </c>
      <c r="C1883" s="176" t="s">
        <v>322</v>
      </c>
      <c r="D1883" s="177">
        <v>0.89</v>
      </c>
    </row>
    <row r="1884" spans="1:4" x14ac:dyDescent="0.25">
      <c r="A1884" s="176" t="s">
        <v>3892</v>
      </c>
      <c r="B1884" s="176" t="s">
        <v>3893</v>
      </c>
      <c r="C1884" s="176" t="s">
        <v>322</v>
      </c>
      <c r="D1884" s="177">
        <v>1.75</v>
      </c>
    </row>
    <row r="1885" spans="1:4" x14ac:dyDescent="0.25">
      <c r="A1885" s="176" t="s">
        <v>3894</v>
      </c>
      <c r="B1885" s="176" t="s">
        <v>3893</v>
      </c>
      <c r="C1885" s="176" t="s">
        <v>322</v>
      </c>
      <c r="D1885" s="177">
        <v>1.63</v>
      </c>
    </row>
    <row r="1886" spans="1:4" x14ac:dyDescent="0.25">
      <c r="A1886" s="176" t="s">
        <v>3895</v>
      </c>
      <c r="B1886" s="176" t="s">
        <v>3896</v>
      </c>
      <c r="C1886" s="176" t="s">
        <v>322</v>
      </c>
      <c r="D1886" s="177">
        <v>3.14</v>
      </c>
    </row>
    <row r="1887" spans="1:4" x14ac:dyDescent="0.25">
      <c r="A1887" s="176" t="s">
        <v>3897</v>
      </c>
      <c r="B1887" s="176" t="s">
        <v>3896</v>
      </c>
      <c r="C1887" s="176" t="s">
        <v>322</v>
      </c>
      <c r="D1887" s="177">
        <v>2.93</v>
      </c>
    </row>
    <row r="1888" spans="1:4" x14ac:dyDescent="0.25">
      <c r="A1888" s="176" t="s">
        <v>3898</v>
      </c>
      <c r="B1888" s="176" t="s">
        <v>3899</v>
      </c>
      <c r="C1888" s="176" t="s">
        <v>322</v>
      </c>
      <c r="D1888" s="177">
        <v>2.62</v>
      </c>
    </row>
    <row r="1889" spans="1:4" x14ac:dyDescent="0.25">
      <c r="A1889" s="176" t="s">
        <v>3900</v>
      </c>
      <c r="B1889" s="176" t="s">
        <v>3899</v>
      </c>
      <c r="C1889" s="176" t="s">
        <v>322</v>
      </c>
      <c r="D1889" s="177">
        <v>2.44</v>
      </c>
    </row>
    <row r="1890" spans="1:4" x14ac:dyDescent="0.25">
      <c r="A1890" s="176" t="s">
        <v>3901</v>
      </c>
      <c r="B1890" s="176" t="s">
        <v>3902</v>
      </c>
      <c r="C1890" s="176" t="s">
        <v>322</v>
      </c>
      <c r="D1890" s="177">
        <v>1.9</v>
      </c>
    </row>
    <row r="1891" spans="1:4" x14ac:dyDescent="0.25">
      <c r="A1891" s="176" t="s">
        <v>3903</v>
      </c>
      <c r="B1891" s="176" t="s">
        <v>3902</v>
      </c>
      <c r="C1891" s="176" t="s">
        <v>322</v>
      </c>
      <c r="D1891" s="177">
        <v>1.78</v>
      </c>
    </row>
    <row r="1892" spans="1:4" x14ac:dyDescent="0.25">
      <c r="A1892" s="176" t="s">
        <v>3904</v>
      </c>
      <c r="B1892" s="176" t="s">
        <v>3905</v>
      </c>
      <c r="C1892" s="176" t="s">
        <v>322</v>
      </c>
      <c r="D1892" s="177">
        <v>1.27</v>
      </c>
    </row>
    <row r="1893" spans="1:4" x14ac:dyDescent="0.25">
      <c r="A1893" s="176" t="s">
        <v>3906</v>
      </c>
      <c r="B1893" s="176" t="s">
        <v>3905</v>
      </c>
      <c r="C1893" s="176" t="s">
        <v>322</v>
      </c>
      <c r="D1893" s="177">
        <v>1.19</v>
      </c>
    </row>
    <row r="1894" spans="1:4" x14ac:dyDescent="0.25">
      <c r="A1894" s="176" t="s">
        <v>3907</v>
      </c>
      <c r="B1894" s="176" t="s">
        <v>3908</v>
      </c>
      <c r="C1894" s="176" t="s">
        <v>322</v>
      </c>
      <c r="D1894" s="177">
        <v>0.96</v>
      </c>
    </row>
    <row r="1895" spans="1:4" x14ac:dyDescent="0.25">
      <c r="A1895" s="176" t="s">
        <v>3909</v>
      </c>
      <c r="B1895" s="176" t="s">
        <v>3908</v>
      </c>
      <c r="C1895" s="176" t="s">
        <v>322</v>
      </c>
      <c r="D1895" s="177">
        <v>0.89</v>
      </c>
    </row>
    <row r="1896" spans="1:4" x14ac:dyDescent="0.25">
      <c r="A1896" s="176" t="s">
        <v>3910</v>
      </c>
      <c r="B1896" s="176" t="s">
        <v>3911</v>
      </c>
      <c r="C1896" s="176" t="s">
        <v>322</v>
      </c>
      <c r="D1896" s="177">
        <v>1.04</v>
      </c>
    </row>
    <row r="1897" spans="1:4" x14ac:dyDescent="0.25">
      <c r="A1897" s="176" t="s">
        <v>3912</v>
      </c>
      <c r="B1897" s="176" t="s">
        <v>3911</v>
      </c>
      <c r="C1897" s="176" t="s">
        <v>322</v>
      </c>
      <c r="D1897" s="177">
        <v>0.97</v>
      </c>
    </row>
    <row r="1898" spans="1:4" x14ac:dyDescent="0.25">
      <c r="A1898" s="176" t="s">
        <v>3913</v>
      </c>
      <c r="B1898" s="176" t="s">
        <v>3914</v>
      </c>
      <c r="C1898" s="176" t="s">
        <v>322</v>
      </c>
      <c r="D1898" s="177">
        <v>0.69</v>
      </c>
    </row>
    <row r="1899" spans="1:4" x14ac:dyDescent="0.25">
      <c r="A1899" s="176" t="s">
        <v>3915</v>
      </c>
      <c r="B1899" s="176" t="s">
        <v>3914</v>
      </c>
      <c r="C1899" s="176" t="s">
        <v>322</v>
      </c>
      <c r="D1899" s="177">
        <v>0.64</v>
      </c>
    </row>
    <row r="1900" spans="1:4" x14ac:dyDescent="0.25">
      <c r="A1900" s="176" t="s">
        <v>3916</v>
      </c>
      <c r="B1900" s="176" t="s">
        <v>3917</v>
      </c>
      <c r="C1900" s="176" t="s">
        <v>322</v>
      </c>
      <c r="D1900" s="177">
        <v>0.52</v>
      </c>
    </row>
    <row r="1901" spans="1:4" x14ac:dyDescent="0.25">
      <c r="A1901" s="176" t="s">
        <v>3918</v>
      </c>
      <c r="B1901" s="176" t="s">
        <v>3917</v>
      </c>
      <c r="C1901" s="176" t="s">
        <v>322</v>
      </c>
      <c r="D1901" s="177">
        <v>0.48</v>
      </c>
    </row>
    <row r="1902" spans="1:4" x14ac:dyDescent="0.25">
      <c r="A1902" s="176" t="s">
        <v>3919</v>
      </c>
      <c r="B1902" s="176" t="s">
        <v>3920</v>
      </c>
      <c r="C1902" s="176" t="s">
        <v>322</v>
      </c>
      <c r="D1902" s="177">
        <v>2.09</v>
      </c>
    </row>
    <row r="1903" spans="1:4" x14ac:dyDescent="0.25">
      <c r="A1903" s="176" t="s">
        <v>3921</v>
      </c>
      <c r="B1903" s="176" t="s">
        <v>3920</v>
      </c>
      <c r="C1903" s="176" t="s">
        <v>322</v>
      </c>
      <c r="D1903" s="177">
        <v>1.95</v>
      </c>
    </row>
    <row r="1904" spans="1:4" x14ac:dyDescent="0.25">
      <c r="A1904" s="176" t="s">
        <v>3922</v>
      </c>
      <c r="B1904" s="176" t="s">
        <v>3923</v>
      </c>
      <c r="C1904" s="176" t="s">
        <v>322</v>
      </c>
      <c r="D1904" s="177">
        <v>1.75</v>
      </c>
    </row>
    <row r="1905" spans="1:4" x14ac:dyDescent="0.25">
      <c r="A1905" s="176" t="s">
        <v>3924</v>
      </c>
      <c r="B1905" s="176" t="s">
        <v>3923</v>
      </c>
      <c r="C1905" s="176" t="s">
        <v>322</v>
      </c>
      <c r="D1905" s="177">
        <v>1.63</v>
      </c>
    </row>
    <row r="1906" spans="1:4" x14ac:dyDescent="0.25">
      <c r="A1906" s="176" t="s">
        <v>3925</v>
      </c>
      <c r="B1906" s="176" t="s">
        <v>3926</v>
      </c>
      <c r="C1906" s="176" t="s">
        <v>322</v>
      </c>
      <c r="D1906" s="177">
        <v>1.04</v>
      </c>
    </row>
    <row r="1907" spans="1:4" x14ac:dyDescent="0.25">
      <c r="A1907" s="176" t="s">
        <v>3927</v>
      </c>
      <c r="B1907" s="176" t="s">
        <v>3926</v>
      </c>
      <c r="C1907" s="176" t="s">
        <v>322</v>
      </c>
      <c r="D1907" s="177">
        <v>0.97</v>
      </c>
    </row>
    <row r="1908" spans="1:4" x14ac:dyDescent="0.25">
      <c r="A1908" s="176" t="s">
        <v>3928</v>
      </c>
      <c r="B1908" s="176" t="s">
        <v>3929</v>
      </c>
      <c r="C1908" s="176" t="s">
        <v>322</v>
      </c>
      <c r="D1908" s="177">
        <v>3.51</v>
      </c>
    </row>
    <row r="1909" spans="1:4" x14ac:dyDescent="0.25">
      <c r="A1909" s="176" t="s">
        <v>3930</v>
      </c>
      <c r="B1909" s="176" t="s">
        <v>3929</v>
      </c>
      <c r="C1909" s="176" t="s">
        <v>322</v>
      </c>
      <c r="D1909" s="177">
        <v>3.28</v>
      </c>
    </row>
    <row r="1910" spans="1:4" x14ac:dyDescent="0.25">
      <c r="A1910" s="176" t="s">
        <v>3931</v>
      </c>
      <c r="B1910" s="176" t="s">
        <v>3932</v>
      </c>
      <c r="C1910" s="176" t="s">
        <v>322</v>
      </c>
      <c r="D1910" s="177">
        <v>2.62</v>
      </c>
    </row>
    <row r="1911" spans="1:4" x14ac:dyDescent="0.25">
      <c r="A1911" s="176" t="s">
        <v>3933</v>
      </c>
      <c r="B1911" s="176" t="s">
        <v>3932</v>
      </c>
      <c r="C1911" s="176" t="s">
        <v>322</v>
      </c>
      <c r="D1911" s="177">
        <v>2.44</v>
      </c>
    </row>
    <row r="1912" spans="1:4" x14ac:dyDescent="0.25">
      <c r="A1912" s="176" t="s">
        <v>3934</v>
      </c>
      <c r="B1912" s="176" t="s">
        <v>3935</v>
      </c>
      <c r="C1912" s="176" t="s">
        <v>322</v>
      </c>
      <c r="D1912" s="177">
        <v>4.1900000000000004</v>
      </c>
    </row>
    <row r="1913" spans="1:4" x14ac:dyDescent="0.25">
      <c r="A1913" s="176" t="s">
        <v>3936</v>
      </c>
      <c r="B1913" s="176" t="s">
        <v>3935</v>
      </c>
      <c r="C1913" s="176" t="s">
        <v>322</v>
      </c>
      <c r="D1913" s="177">
        <v>3.91</v>
      </c>
    </row>
    <row r="1914" spans="1:4" x14ac:dyDescent="0.25">
      <c r="A1914" s="176" t="s">
        <v>3937</v>
      </c>
      <c r="B1914" s="176" t="s">
        <v>3938</v>
      </c>
      <c r="C1914" s="176" t="s">
        <v>322</v>
      </c>
      <c r="D1914" s="177">
        <v>2.5499999999999998</v>
      </c>
    </row>
    <row r="1915" spans="1:4" x14ac:dyDescent="0.25">
      <c r="A1915" s="176" t="s">
        <v>3939</v>
      </c>
      <c r="B1915" s="176" t="s">
        <v>3938</v>
      </c>
      <c r="C1915" s="176" t="s">
        <v>322</v>
      </c>
      <c r="D1915" s="177">
        <v>2.38</v>
      </c>
    </row>
    <row r="1916" spans="1:4" x14ac:dyDescent="0.25">
      <c r="A1916" s="176" t="s">
        <v>3940</v>
      </c>
      <c r="B1916" s="176" t="s">
        <v>3941</v>
      </c>
      <c r="C1916" s="176" t="s">
        <v>322</v>
      </c>
      <c r="D1916" s="177">
        <v>1.9</v>
      </c>
    </row>
    <row r="1917" spans="1:4" x14ac:dyDescent="0.25">
      <c r="A1917" s="176" t="s">
        <v>3942</v>
      </c>
      <c r="B1917" s="176" t="s">
        <v>3941</v>
      </c>
      <c r="C1917" s="176" t="s">
        <v>322</v>
      </c>
      <c r="D1917" s="177">
        <v>1.78</v>
      </c>
    </row>
    <row r="1918" spans="1:4" x14ac:dyDescent="0.25">
      <c r="A1918" s="176" t="s">
        <v>3943</v>
      </c>
      <c r="B1918" s="176" t="s">
        <v>3944</v>
      </c>
      <c r="C1918" s="176" t="s">
        <v>322</v>
      </c>
      <c r="D1918" s="177">
        <v>1.27</v>
      </c>
    </row>
    <row r="1919" spans="1:4" x14ac:dyDescent="0.25">
      <c r="A1919" s="176" t="s">
        <v>3945</v>
      </c>
      <c r="B1919" s="176" t="s">
        <v>3944</v>
      </c>
      <c r="C1919" s="176" t="s">
        <v>322</v>
      </c>
      <c r="D1919" s="177">
        <v>1.19</v>
      </c>
    </row>
    <row r="1920" spans="1:4" x14ac:dyDescent="0.25">
      <c r="A1920" s="176" t="s">
        <v>3946</v>
      </c>
      <c r="B1920" s="176" t="s">
        <v>3947</v>
      </c>
      <c r="C1920" s="176" t="s">
        <v>322</v>
      </c>
      <c r="D1920" s="177">
        <v>1.04</v>
      </c>
    </row>
    <row r="1921" spans="1:4" x14ac:dyDescent="0.25">
      <c r="A1921" s="176" t="s">
        <v>3948</v>
      </c>
      <c r="B1921" s="176" t="s">
        <v>3947</v>
      </c>
      <c r="C1921" s="176" t="s">
        <v>322</v>
      </c>
      <c r="D1921" s="177">
        <v>0.97</v>
      </c>
    </row>
    <row r="1922" spans="1:4" x14ac:dyDescent="0.25">
      <c r="A1922" s="176" t="s">
        <v>3949</v>
      </c>
      <c r="B1922" s="176" t="s">
        <v>3950</v>
      </c>
      <c r="C1922" s="176" t="s">
        <v>322</v>
      </c>
      <c r="D1922" s="177">
        <v>0.69</v>
      </c>
    </row>
    <row r="1923" spans="1:4" x14ac:dyDescent="0.25">
      <c r="A1923" s="176" t="s">
        <v>3951</v>
      </c>
      <c r="B1923" s="176" t="s">
        <v>3950</v>
      </c>
      <c r="C1923" s="176" t="s">
        <v>322</v>
      </c>
      <c r="D1923" s="177">
        <v>0.64</v>
      </c>
    </row>
    <row r="1924" spans="1:4" x14ac:dyDescent="0.25">
      <c r="A1924" s="176" t="s">
        <v>3952</v>
      </c>
      <c r="B1924" s="176" t="s">
        <v>3953</v>
      </c>
      <c r="C1924" s="176" t="s">
        <v>322</v>
      </c>
      <c r="D1924" s="177">
        <v>0.52</v>
      </c>
    </row>
    <row r="1925" spans="1:4" x14ac:dyDescent="0.25">
      <c r="A1925" s="176" t="s">
        <v>3954</v>
      </c>
      <c r="B1925" s="176" t="s">
        <v>3953</v>
      </c>
      <c r="C1925" s="176" t="s">
        <v>322</v>
      </c>
      <c r="D1925" s="177">
        <v>0.48</v>
      </c>
    </row>
    <row r="1926" spans="1:4" x14ac:dyDescent="0.25">
      <c r="A1926" s="176" t="s">
        <v>3955</v>
      </c>
      <c r="B1926" s="176" t="s">
        <v>3956</v>
      </c>
      <c r="C1926" s="176" t="s">
        <v>322</v>
      </c>
      <c r="D1926" s="177">
        <v>1.6</v>
      </c>
    </row>
    <row r="1927" spans="1:4" x14ac:dyDescent="0.25">
      <c r="A1927" s="176" t="s">
        <v>3957</v>
      </c>
      <c r="B1927" s="176" t="s">
        <v>3956</v>
      </c>
      <c r="C1927" s="176" t="s">
        <v>322</v>
      </c>
      <c r="D1927" s="177">
        <v>1.5</v>
      </c>
    </row>
    <row r="1928" spans="1:4" x14ac:dyDescent="0.25">
      <c r="A1928" s="176" t="s">
        <v>3958</v>
      </c>
      <c r="B1928" s="176" t="s">
        <v>3959</v>
      </c>
      <c r="C1928" s="176" t="s">
        <v>322</v>
      </c>
      <c r="D1928" s="177">
        <v>1.34</v>
      </c>
    </row>
    <row r="1929" spans="1:4" x14ac:dyDescent="0.25">
      <c r="A1929" s="176" t="s">
        <v>3960</v>
      </c>
      <c r="B1929" s="176" t="s">
        <v>3959</v>
      </c>
      <c r="C1929" s="176" t="s">
        <v>322</v>
      </c>
      <c r="D1929" s="177">
        <v>1.25</v>
      </c>
    </row>
    <row r="1930" spans="1:4" x14ac:dyDescent="0.25">
      <c r="A1930" s="176" t="s">
        <v>3961</v>
      </c>
      <c r="B1930" s="176" t="s">
        <v>3962</v>
      </c>
      <c r="C1930" s="176" t="s">
        <v>322</v>
      </c>
      <c r="D1930" s="177">
        <v>0.8</v>
      </c>
    </row>
    <row r="1931" spans="1:4" x14ac:dyDescent="0.25">
      <c r="A1931" s="176" t="s">
        <v>3963</v>
      </c>
      <c r="B1931" s="176" t="s">
        <v>3962</v>
      </c>
      <c r="C1931" s="176" t="s">
        <v>322</v>
      </c>
      <c r="D1931" s="177">
        <v>0.75</v>
      </c>
    </row>
    <row r="1932" spans="1:4" x14ac:dyDescent="0.25">
      <c r="A1932" s="176" t="s">
        <v>3964</v>
      </c>
      <c r="B1932" s="176" t="s">
        <v>3965</v>
      </c>
      <c r="C1932" s="176" t="s">
        <v>322</v>
      </c>
      <c r="D1932" s="177">
        <v>0.69</v>
      </c>
    </row>
    <row r="1933" spans="1:4" x14ac:dyDescent="0.25">
      <c r="A1933" s="176" t="s">
        <v>3966</v>
      </c>
      <c r="B1933" s="176" t="s">
        <v>3965</v>
      </c>
      <c r="C1933" s="176" t="s">
        <v>322</v>
      </c>
      <c r="D1933" s="177">
        <v>0.64</v>
      </c>
    </row>
    <row r="1934" spans="1:4" x14ac:dyDescent="0.25">
      <c r="A1934" s="176" t="s">
        <v>3967</v>
      </c>
      <c r="B1934" s="176" t="s">
        <v>3968</v>
      </c>
      <c r="C1934" s="176" t="s">
        <v>322</v>
      </c>
      <c r="D1934" s="177">
        <v>0.48</v>
      </c>
    </row>
    <row r="1935" spans="1:4" x14ac:dyDescent="0.25">
      <c r="A1935" s="176" t="s">
        <v>3969</v>
      </c>
      <c r="B1935" s="176" t="s">
        <v>3968</v>
      </c>
      <c r="C1935" s="176" t="s">
        <v>322</v>
      </c>
      <c r="D1935" s="177">
        <v>0.45</v>
      </c>
    </row>
    <row r="1936" spans="1:4" x14ac:dyDescent="0.25">
      <c r="A1936" s="176" t="s">
        <v>3970</v>
      </c>
      <c r="B1936" s="176" t="s">
        <v>3971</v>
      </c>
      <c r="C1936" s="176" t="s">
        <v>322</v>
      </c>
      <c r="D1936" s="177">
        <v>0.28000000000000003</v>
      </c>
    </row>
    <row r="1937" spans="1:4" x14ac:dyDescent="0.25">
      <c r="A1937" s="176" t="s">
        <v>3972</v>
      </c>
      <c r="B1937" s="176" t="s">
        <v>3971</v>
      </c>
      <c r="C1937" s="176" t="s">
        <v>322</v>
      </c>
      <c r="D1937" s="177">
        <v>0.26</v>
      </c>
    </row>
    <row r="1938" spans="1:4" x14ac:dyDescent="0.25">
      <c r="A1938" s="176" t="s">
        <v>3973</v>
      </c>
      <c r="B1938" s="176" t="s">
        <v>3974</v>
      </c>
      <c r="C1938" s="176" t="s">
        <v>322</v>
      </c>
      <c r="D1938" s="177">
        <v>0.12</v>
      </c>
    </row>
    <row r="1939" spans="1:4" x14ac:dyDescent="0.25">
      <c r="A1939" s="176" t="s">
        <v>3975</v>
      </c>
      <c r="B1939" s="176" t="s">
        <v>3974</v>
      </c>
      <c r="C1939" s="176" t="s">
        <v>322</v>
      </c>
      <c r="D1939" s="177">
        <v>0.11</v>
      </c>
    </row>
    <row r="1940" spans="1:4" x14ac:dyDescent="0.25">
      <c r="A1940" s="176" t="s">
        <v>3976</v>
      </c>
      <c r="B1940" s="176" t="s">
        <v>3977</v>
      </c>
      <c r="C1940" s="176" t="s">
        <v>322</v>
      </c>
      <c r="D1940" s="177">
        <v>0.09</v>
      </c>
    </row>
    <row r="1941" spans="1:4" x14ac:dyDescent="0.25">
      <c r="A1941" s="176" t="s">
        <v>3978</v>
      </c>
      <c r="B1941" s="176" t="s">
        <v>3977</v>
      </c>
      <c r="C1941" s="176" t="s">
        <v>322</v>
      </c>
      <c r="D1941" s="177">
        <v>0.08</v>
      </c>
    </row>
    <row r="1942" spans="1:4" x14ac:dyDescent="0.25">
      <c r="A1942" s="176" t="s">
        <v>3979</v>
      </c>
      <c r="B1942" s="176" t="s">
        <v>3980</v>
      </c>
      <c r="C1942" s="176" t="s">
        <v>322</v>
      </c>
      <c r="D1942" s="177">
        <v>0.06</v>
      </c>
    </row>
    <row r="1943" spans="1:4" x14ac:dyDescent="0.25">
      <c r="A1943" s="176" t="s">
        <v>3981</v>
      </c>
      <c r="B1943" s="176" t="s">
        <v>3980</v>
      </c>
      <c r="C1943" s="176" t="s">
        <v>322</v>
      </c>
      <c r="D1943" s="177">
        <v>0.05</v>
      </c>
    </row>
    <row r="1944" spans="1:4" x14ac:dyDescent="0.25">
      <c r="A1944" s="176" t="s">
        <v>3982</v>
      </c>
      <c r="B1944" s="176" t="s">
        <v>3983</v>
      </c>
      <c r="C1944" s="176" t="s">
        <v>115</v>
      </c>
      <c r="D1944" s="177">
        <v>205.79</v>
      </c>
    </row>
    <row r="1945" spans="1:4" x14ac:dyDescent="0.25">
      <c r="A1945" s="176" t="s">
        <v>3984</v>
      </c>
      <c r="B1945" s="176" t="s">
        <v>3983</v>
      </c>
      <c r="C1945" s="176" t="s">
        <v>115</v>
      </c>
      <c r="D1945" s="177">
        <v>192.05</v>
      </c>
    </row>
    <row r="1946" spans="1:4" x14ac:dyDescent="0.25">
      <c r="A1946" s="176" t="s">
        <v>3985</v>
      </c>
      <c r="B1946" s="176" t="s">
        <v>3986</v>
      </c>
      <c r="C1946" s="176" t="s">
        <v>115</v>
      </c>
      <c r="D1946" s="177">
        <v>257.23</v>
      </c>
    </row>
    <row r="1947" spans="1:4" x14ac:dyDescent="0.25">
      <c r="A1947" s="176" t="s">
        <v>3987</v>
      </c>
      <c r="B1947" s="176" t="s">
        <v>3986</v>
      </c>
      <c r="C1947" s="176" t="s">
        <v>115</v>
      </c>
      <c r="D1947" s="177">
        <v>240.05</v>
      </c>
    </row>
    <row r="1948" spans="1:4" x14ac:dyDescent="0.25">
      <c r="A1948" s="176" t="s">
        <v>3988</v>
      </c>
      <c r="B1948" s="176" t="s">
        <v>3989</v>
      </c>
      <c r="C1948" s="176" t="s">
        <v>115</v>
      </c>
      <c r="D1948" s="177">
        <v>385.86</v>
      </c>
    </row>
    <row r="1949" spans="1:4" x14ac:dyDescent="0.25">
      <c r="A1949" s="176" t="s">
        <v>3990</v>
      </c>
      <c r="B1949" s="176" t="s">
        <v>3989</v>
      </c>
      <c r="C1949" s="176" t="s">
        <v>115</v>
      </c>
      <c r="D1949" s="177">
        <v>360.09</v>
      </c>
    </row>
    <row r="1950" spans="1:4" x14ac:dyDescent="0.25">
      <c r="A1950" s="176" t="s">
        <v>3991</v>
      </c>
      <c r="B1950" s="176" t="s">
        <v>3992</v>
      </c>
      <c r="D1950" s="177">
        <v>6925</v>
      </c>
    </row>
    <row r="1951" spans="1:4" x14ac:dyDescent="0.25">
      <c r="A1951" s="176" t="s">
        <v>3993</v>
      </c>
      <c r="B1951" s="176" t="s">
        <v>3992</v>
      </c>
      <c r="D1951" s="177">
        <v>6844</v>
      </c>
    </row>
    <row r="1952" spans="1:4" x14ac:dyDescent="0.25">
      <c r="A1952" s="176" t="s">
        <v>3994</v>
      </c>
      <c r="B1952" s="176" t="s">
        <v>3995</v>
      </c>
      <c r="C1952" s="176" t="s">
        <v>322</v>
      </c>
      <c r="D1952" s="177">
        <v>77.25</v>
      </c>
    </row>
    <row r="1953" spans="1:4" x14ac:dyDescent="0.25">
      <c r="A1953" s="176" t="s">
        <v>3996</v>
      </c>
      <c r="B1953" s="176" t="s">
        <v>3995</v>
      </c>
      <c r="C1953" s="176" t="s">
        <v>322</v>
      </c>
      <c r="D1953" s="177">
        <v>74.34</v>
      </c>
    </row>
    <row r="1954" spans="1:4" x14ac:dyDescent="0.25">
      <c r="A1954" s="176" t="s">
        <v>3997</v>
      </c>
      <c r="B1954" s="176" t="s">
        <v>3998</v>
      </c>
      <c r="C1954" s="176" t="s">
        <v>322</v>
      </c>
      <c r="D1954" s="177">
        <v>60.4</v>
      </c>
    </row>
    <row r="1955" spans="1:4" x14ac:dyDescent="0.25">
      <c r="A1955" s="176" t="s">
        <v>3999</v>
      </c>
      <c r="B1955" s="176" t="s">
        <v>3998</v>
      </c>
      <c r="C1955" s="176" t="s">
        <v>322</v>
      </c>
      <c r="D1955" s="177">
        <v>57.48</v>
      </c>
    </row>
    <row r="1956" spans="1:4" x14ac:dyDescent="0.25">
      <c r="A1956" s="176" t="s">
        <v>4000</v>
      </c>
      <c r="B1956" s="176" t="s">
        <v>4001</v>
      </c>
      <c r="C1956" s="176" t="s">
        <v>322</v>
      </c>
      <c r="D1956" s="177">
        <v>48.65</v>
      </c>
    </row>
    <row r="1957" spans="1:4" x14ac:dyDescent="0.25">
      <c r="A1957" s="176" t="s">
        <v>4002</v>
      </c>
      <c r="B1957" s="176" t="s">
        <v>4001</v>
      </c>
      <c r="C1957" s="176" t="s">
        <v>322</v>
      </c>
      <c r="D1957" s="177">
        <v>45.73</v>
      </c>
    </row>
    <row r="1958" spans="1:4" x14ac:dyDescent="0.25">
      <c r="A1958" s="176" t="s">
        <v>4003</v>
      </c>
      <c r="B1958" s="176" t="s">
        <v>4004</v>
      </c>
      <c r="C1958" s="176" t="s">
        <v>322</v>
      </c>
      <c r="D1958" s="177">
        <v>42.19</v>
      </c>
    </row>
    <row r="1959" spans="1:4" x14ac:dyDescent="0.25">
      <c r="A1959" s="176" t="s">
        <v>4005</v>
      </c>
      <c r="B1959" s="176" t="s">
        <v>4004</v>
      </c>
      <c r="C1959" s="176" t="s">
        <v>322</v>
      </c>
      <c r="D1959" s="177">
        <v>41.05</v>
      </c>
    </row>
    <row r="1960" spans="1:4" x14ac:dyDescent="0.25">
      <c r="A1960" s="176" t="s">
        <v>4006</v>
      </c>
      <c r="B1960" s="176" t="s">
        <v>4007</v>
      </c>
      <c r="C1960" s="176" t="s">
        <v>322</v>
      </c>
      <c r="D1960" s="177">
        <v>53.4</v>
      </c>
    </row>
    <row r="1961" spans="1:4" x14ac:dyDescent="0.25">
      <c r="A1961" s="176" t="s">
        <v>4008</v>
      </c>
      <c r="B1961" s="176" t="s">
        <v>4007</v>
      </c>
      <c r="C1961" s="176" t="s">
        <v>322</v>
      </c>
      <c r="D1961" s="177">
        <v>51.86</v>
      </c>
    </row>
    <row r="1962" spans="1:4" x14ac:dyDescent="0.25">
      <c r="A1962" s="176" t="s">
        <v>1126</v>
      </c>
      <c r="B1962" s="176" t="s">
        <v>4009</v>
      </c>
      <c r="C1962" s="176" t="s">
        <v>322</v>
      </c>
      <c r="D1962" s="177">
        <v>30.97</v>
      </c>
    </row>
    <row r="1963" spans="1:4" x14ac:dyDescent="0.25">
      <c r="A1963" s="176" t="s">
        <v>4010</v>
      </c>
      <c r="B1963" s="176" t="s">
        <v>4009</v>
      </c>
      <c r="C1963" s="176" t="s">
        <v>322</v>
      </c>
      <c r="D1963" s="177">
        <v>30.24</v>
      </c>
    </row>
    <row r="1964" spans="1:4" x14ac:dyDescent="0.25">
      <c r="A1964" s="176" t="s">
        <v>4011</v>
      </c>
      <c r="B1964" s="176" t="s">
        <v>4012</v>
      </c>
      <c r="C1964" s="176" t="s">
        <v>322</v>
      </c>
      <c r="D1964" s="177">
        <v>55.97</v>
      </c>
    </row>
    <row r="1965" spans="1:4" x14ac:dyDescent="0.25">
      <c r="A1965" s="176" t="s">
        <v>4013</v>
      </c>
      <c r="B1965" s="176" t="s">
        <v>4012</v>
      </c>
      <c r="C1965" s="176" t="s">
        <v>322</v>
      </c>
      <c r="D1965" s="177">
        <v>54.83</v>
      </c>
    </row>
    <row r="1966" spans="1:4" x14ac:dyDescent="0.25">
      <c r="A1966" s="176" t="s">
        <v>4014</v>
      </c>
      <c r="B1966" s="176" t="s">
        <v>4015</v>
      </c>
      <c r="C1966" s="176" t="s">
        <v>322</v>
      </c>
      <c r="D1966" s="177">
        <v>67.180000000000007</v>
      </c>
    </row>
    <row r="1967" spans="1:4" x14ac:dyDescent="0.25">
      <c r="A1967" s="176" t="s">
        <v>4016</v>
      </c>
      <c r="B1967" s="176" t="s">
        <v>4015</v>
      </c>
      <c r="C1967" s="176" t="s">
        <v>322</v>
      </c>
      <c r="D1967" s="177">
        <v>65.64</v>
      </c>
    </row>
    <row r="1968" spans="1:4" x14ac:dyDescent="0.25">
      <c r="A1968" s="176" t="s">
        <v>4017</v>
      </c>
      <c r="B1968" s="176" t="s">
        <v>4018</v>
      </c>
      <c r="C1968" s="176" t="s">
        <v>322</v>
      </c>
      <c r="D1968" s="177">
        <v>44.75</v>
      </c>
    </row>
    <row r="1969" spans="1:4" x14ac:dyDescent="0.25">
      <c r="A1969" s="176" t="s">
        <v>4019</v>
      </c>
      <c r="B1969" s="176" t="s">
        <v>4018</v>
      </c>
      <c r="C1969" s="176" t="s">
        <v>322</v>
      </c>
      <c r="D1969" s="177">
        <v>44.02</v>
      </c>
    </row>
    <row r="1970" spans="1:4" x14ac:dyDescent="0.25">
      <c r="A1970" s="176" t="s">
        <v>4020</v>
      </c>
      <c r="B1970" s="176" t="s">
        <v>4021</v>
      </c>
      <c r="C1970" s="176" t="s">
        <v>322</v>
      </c>
      <c r="D1970" s="177">
        <v>124.35</v>
      </c>
    </row>
    <row r="1971" spans="1:4" x14ac:dyDescent="0.25">
      <c r="A1971" s="176" t="s">
        <v>4022</v>
      </c>
      <c r="B1971" s="176" t="s">
        <v>4021</v>
      </c>
      <c r="C1971" s="176" t="s">
        <v>322</v>
      </c>
      <c r="D1971" s="177">
        <v>120.33</v>
      </c>
    </row>
    <row r="1972" spans="1:4" x14ac:dyDescent="0.25">
      <c r="A1972" s="176" t="s">
        <v>4023</v>
      </c>
      <c r="B1972" s="176" t="s">
        <v>4024</v>
      </c>
      <c r="C1972" s="176" t="s">
        <v>322</v>
      </c>
      <c r="D1972" s="177">
        <v>570.23</v>
      </c>
    </row>
    <row r="1973" spans="1:4" x14ac:dyDescent="0.25">
      <c r="A1973" s="176" t="s">
        <v>4025</v>
      </c>
      <c r="B1973" s="176" t="s">
        <v>4024</v>
      </c>
      <c r="C1973" s="176" t="s">
        <v>322</v>
      </c>
      <c r="D1973" s="177">
        <v>540.03</v>
      </c>
    </row>
    <row r="1974" spans="1:4" x14ac:dyDescent="0.25">
      <c r="A1974" s="176" t="s">
        <v>4026</v>
      </c>
      <c r="B1974" s="176" t="s">
        <v>4027</v>
      </c>
      <c r="C1974" s="176" t="s">
        <v>322</v>
      </c>
      <c r="D1974" s="177">
        <v>599.01</v>
      </c>
    </row>
    <row r="1975" spans="1:4" x14ac:dyDescent="0.25">
      <c r="A1975" s="176" t="s">
        <v>4028</v>
      </c>
      <c r="B1975" s="176" t="s">
        <v>4027</v>
      </c>
      <c r="C1975" s="176" t="s">
        <v>322</v>
      </c>
      <c r="D1975" s="177">
        <v>568.83000000000004</v>
      </c>
    </row>
    <row r="1976" spans="1:4" x14ac:dyDescent="0.25">
      <c r="A1976" s="176" t="s">
        <v>4029</v>
      </c>
      <c r="B1976" s="176" t="s">
        <v>4030</v>
      </c>
      <c r="C1976" s="176" t="s">
        <v>322</v>
      </c>
      <c r="D1976" s="177">
        <v>573.96</v>
      </c>
    </row>
    <row r="1977" spans="1:4" x14ac:dyDescent="0.25">
      <c r="A1977" s="176" t="s">
        <v>4031</v>
      </c>
      <c r="B1977" s="176" t="s">
        <v>4030</v>
      </c>
      <c r="C1977" s="176" t="s">
        <v>322</v>
      </c>
      <c r="D1977" s="177">
        <v>543.73</v>
      </c>
    </row>
    <row r="1978" spans="1:4" x14ac:dyDescent="0.25">
      <c r="A1978" s="176" t="s">
        <v>4032</v>
      </c>
      <c r="B1978" s="176" t="s">
        <v>4033</v>
      </c>
      <c r="C1978" s="176" t="s">
        <v>322</v>
      </c>
      <c r="D1978" s="177">
        <v>496.92</v>
      </c>
    </row>
    <row r="1979" spans="1:4" x14ac:dyDescent="0.25">
      <c r="A1979" s="176" t="s">
        <v>4034</v>
      </c>
      <c r="B1979" s="176" t="s">
        <v>4033</v>
      </c>
      <c r="C1979" s="176" t="s">
        <v>322</v>
      </c>
      <c r="D1979" s="177">
        <v>471.86</v>
      </c>
    </row>
    <row r="1980" spans="1:4" x14ac:dyDescent="0.25">
      <c r="A1980" s="176" t="s">
        <v>4035</v>
      </c>
      <c r="B1980" s="176" t="s">
        <v>4036</v>
      </c>
      <c r="C1980" s="176" t="s">
        <v>322</v>
      </c>
      <c r="D1980" s="177">
        <v>573.45000000000005</v>
      </c>
    </row>
    <row r="1981" spans="1:4" x14ac:dyDescent="0.25">
      <c r="A1981" s="176" t="s">
        <v>4037</v>
      </c>
      <c r="B1981" s="176" t="s">
        <v>4036</v>
      </c>
      <c r="C1981" s="176" t="s">
        <v>322</v>
      </c>
      <c r="D1981" s="177">
        <v>548.85</v>
      </c>
    </row>
    <row r="1982" spans="1:4" x14ac:dyDescent="0.25">
      <c r="A1982" s="176" t="s">
        <v>4038</v>
      </c>
      <c r="B1982" s="176" t="s">
        <v>4039</v>
      </c>
      <c r="C1982" s="176" t="s">
        <v>322</v>
      </c>
      <c r="D1982" s="177">
        <v>475.69</v>
      </c>
    </row>
    <row r="1983" spans="1:4" x14ac:dyDescent="0.25">
      <c r="A1983" s="176" t="s">
        <v>4040</v>
      </c>
      <c r="B1983" s="176" t="s">
        <v>4039</v>
      </c>
      <c r="C1983" s="176" t="s">
        <v>322</v>
      </c>
      <c r="D1983" s="177">
        <v>450.61</v>
      </c>
    </row>
    <row r="1984" spans="1:4" x14ac:dyDescent="0.25">
      <c r="A1984" s="176" t="s">
        <v>4041</v>
      </c>
      <c r="B1984" s="176" t="s">
        <v>4042</v>
      </c>
      <c r="C1984" s="176" t="s">
        <v>322</v>
      </c>
      <c r="D1984" s="177">
        <v>619.65</v>
      </c>
    </row>
    <row r="1985" spans="1:4" x14ac:dyDescent="0.25">
      <c r="A1985" s="176" t="s">
        <v>4043</v>
      </c>
      <c r="B1985" s="176" t="s">
        <v>4042</v>
      </c>
      <c r="C1985" s="176" t="s">
        <v>322</v>
      </c>
      <c r="D1985" s="177">
        <v>587.36</v>
      </c>
    </row>
    <row r="1986" spans="1:4" x14ac:dyDescent="0.25">
      <c r="A1986" s="176" t="s">
        <v>4044</v>
      </c>
      <c r="B1986" s="176" t="s">
        <v>4045</v>
      </c>
      <c r="C1986" s="176" t="s">
        <v>322</v>
      </c>
      <c r="D1986" s="177">
        <v>599.07000000000005</v>
      </c>
    </row>
    <row r="1987" spans="1:4" x14ac:dyDescent="0.25">
      <c r="A1987" s="176" t="s">
        <v>4046</v>
      </c>
      <c r="B1987" s="176" t="s">
        <v>4045</v>
      </c>
      <c r="C1987" s="176" t="s">
        <v>322</v>
      </c>
      <c r="D1987" s="177">
        <v>563.91</v>
      </c>
    </row>
    <row r="1988" spans="1:4" x14ac:dyDescent="0.25">
      <c r="A1988" s="176" t="s">
        <v>4047</v>
      </c>
      <c r="B1988" s="176" t="s">
        <v>4048</v>
      </c>
      <c r="C1988" s="176" t="s">
        <v>115</v>
      </c>
      <c r="D1988" s="177">
        <v>3022.66</v>
      </c>
    </row>
    <row r="1989" spans="1:4" x14ac:dyDescent="0.25">
      <c r="A1989" s="176" t="s">
        <v>4049</v>
      </c>
      <c r="B1989" s="176" t="s">
        <v>4048</v>
      </c>
      <c r="C1989" s="176" t="s">
        <v>115</v>
      </c>
      <c r="D1989" s="177">
        <v>2921.72</v>
      </c>
    </row>
    <row r="1990" spans="1:4" x14ac:dyDescent="0.25">
      <c r="A1990" s="176" t="s">
        <v>4050</v>
      </c>
      <c r="B1990" s="176" t="s">
        <v>4051</v>
      </c>
      <c r="C1990" s="176" t="s">
        <v>115</v>
      </c>
      <c r="D1990" s="177">
        <v>5372.1</v>
      </c>
    </row>
    <row r="1991" spans="1:4" x14ac:dyDescent="0.25">
      <c r="A1991" s="176" t="s">
        <v>4052</v>
      </c>
      <c r="B1991" s="176" t="s">
        <v>4051</v>
      </c>
      <c r="C1991" s="176" t="s">
        <v>115</v>
      </c>
      <c r="D1991" s="177">
        <v>5186.2700000000004</v>
      </c>
    </row>
    <row r="1992" spans="1:4" x14ac:dyDescent="0.25">
      <c r="A1992" s="176" t="s">
        <v>1123</v>
      </c>
      <c r="B1992" s="176" t="s">
        <v>4053</v>
      </c>
      <c r="C1992" s="176" t="s">
        <v>4054</v>
      </c>
      <c r="D1992" s="177">
        <v>885.1</v>
      </c>
    </row>
    <row r="1993" spans="1:4" x14ac:dyDescent="0.25">
      <c r="A1993" s="176" t="s">
        <v>4055</v>
      </c>
      <c r="B1993" s="176" t="s">
        <v>4053</v>
      </c>
      <c r="C1993" s="176" t="s">
        <v>4054</v>
      </c>
      <c r="D1993" s="177">
        <v>885.1</v>
      </c>
    </row>
    <row r="1994" spans="1:4" x14ac:dyDescent="0.25">
      <c r="A1994" s="176" t="s">
        <v>4056</v>
      </c>
      <c r="B1994" s="176" t="s">
        <v>4057</v>
      </c>
      <c r="C1994" s="176" t="s">
        <v>4054</v>
      </c>
      <c r="D1994" s="177">
        <v>1250</v>
      </c>
    </row>
    <row r="1995" spans="1:4" x14ac:dyDescent="0.25">
      <c r="A1995" s="176" t="s">
        <v>4058</v>
      </c>
      <c r="B1995" s="176" t="s">
        <v>4057</v>
      </c>
      <c r="C1995" s="176" t="s">
        <v>4054</v>
      </c>
      <c r="D1995" s="177">
        <v>1250</v>
      </c>
    </row>
    <row r="1996" spans="1:4" x14ac:dyDescent="0.25">
      <c r="A1996" s="176" t="s">
        <v>4059</v>
      </c>
      <c r="B1996" s="176" t="s">
        <v>4060</v>
      </c>
      <c r="C1996" s="176" t="s">
        <v>4054</v>
      </c>
      <c r="D1996" s="177">
        <v>1850</v>
      </c>
    </row>
    <row r="1997" spans="1:4" x14ac:dyDescent="0.25">
      <c r="A1997" s="176" t="s">
        <v>4061</v>
      </c>
      <c r="B1997" s="176" t="s">
        <v>4060</v>
      </c>
      <c r="C1997" s="176" t="s">
        <v>4054</v>
      </c>
      <c r="D1997" s="177">
        <v>1850</v>
      </c>
    </row>
    <row r="1998" spans="1:4" x14ac:dyDescent="0.25">
      <c r="A1998" s="176" t="s">
        <v>4062</v>
      </c>
      <c r="B1998" s="176" t="s">
        <v>4063</v>
      </c>
      <c r="C1998" s="176" t="s">
        <v>4054</v>
      </c>
      <c r="D1998" s="177">
        <v>1837</v>
      </c>
    </row>
    <row r="1999" spans="1:4" x14ac:dyDescent="0.25">
      <c r="A1999" s="176" t="s">
        <v>4064</v>
      </c>
      <c r="B1999" s="176" t="s">
        <v>4063</v>
      </c>
      <c r="C1999" s="176" t="s">
        <v>4054</v>
      </c>
      <c r="D1999" s="177">
        <v>1837</v>
      </c>
    </row>
    <row r="2000" spans="1:4" x14ac:dyDescent="0.25">
      <c r="A2000" s="176" t="s">
        <v>4065</v>
      </c>
      <c r="B2000" s="176" t="s">
        <v>4066</v>
      </c>
      <c r="C2000" s="176" t="s">
        <v>4054</v>
      </c>
      <c r="D2000" s="177">
        <v>1350</v>
      </c>
    </row>
    <row r="2001" spans="1:4" x14ac:dyDescent="0.25">
      <c r="A2001" s="176" t="s">
        <v>4067</v>
      </c>
      <c r="B2001" s="176" t="s">
        <v>4066</v>
      </c>
      <c r="C2001" s="176" t="s">
        <v>4054</v>
      </c>
      <c r="D2001" s="177">
        <v>1350</v>
      </c>
    </row>
    <row r="2002" spans="1:4" x14ac:dyDescent="0.25">
      <c r="A2002" s="176" t="s">
        <v>4068</v>
      </c>
      <c r="B2002" s="176" t="s">
        <v>4069</v>
      </c>
      <c r="C2002" s="176" t="s">
        <v>322</v>
      </c>
      <c r="D2002" s="177">
        <v>378.99</v>
      </c>
    </row>
    <row r="2003" spans="1:4" x14ac:dyDescent="0.25">
      <c r="A2003" s="176" t="s">
        <v>4070</v>
      </c>
      <c r="B2003" s="176" t="s">
        <v>4069</v>
      </c>
      <c r="C2003" s="176" t="s">
        <v>322</v>
      </c>
      <c r="D2003" s="177">
        <v>359.2</v>
      </c>
    </row>
    <row r="2004" spans="1:4" x14ac:dyDescent="0.25">
      <c r="A2004" s="176" t="s">
        <v>1122</v>
      </c>
      <c r="B2004" s="176" t="s">
        <v>4071</v>
      </c>
      <c r="C2004" s="176" t="s">
        <v>322</v>
      </c>
      <c r="D2004" s="177">
        <v>329.04</v>
      </c>
    </row>
    <row r="2005" spans="1:4" x14ac:dyDescent="0.25">
      <c r="A2005" s="176" t="s">
        <v>4072</v>
      </c>
      <c r="B2005" s="176" t="s">
        <v>4071</v>
      </c>
      <c r="C2005" s="176" t="s">
        <v>322</v>
      </c>
      <c r="D2005" s="177">
        <v>309.25</v>
      </c>
    </row>
    <row r="2006" spans="1:4" x14ac:dyDescent="0.25">
      <c r="A2006" s="176" t="s">
        <v>4073</v>
      </c>
      <c r="B2006" s="176" t="s">
        <v>4074</v>
      </c>
      <c r="C2006" s="176" t="s">
        <v>83</v>
      </c>
      <c r="D2006" s="177">
        <v>41.1</v>
      </c>
    </row>
    <row r="2007" spans="1:4" x14ac:dyDescent="0.25">
      <c r="A2007" s="176" t="s">
        <v>4075</v>
      </c>
      <c r="B2007" s="176" t="s">
        <v>4074</v>
      </c>
      <c r="C2007" s="176" t="s">
        <v>83</v>
      </c>
      <c r="D2007" s="177">
        <v>40.33</v>
      </c>
    </row>
    <row r="2008" spans="1:4" x14ac:dyDescent="0.25">
      <c r="A2008" s="176" t="s">
        <v>4076</v>
      </c>
      <c r="B2008" s="176" t="s">
        <v>4077</v>
      </c>
      <c r="C2008" s="176" t="s">
        <v>83</v>
      </c>
      <c r="D2008" s="177">
        <v>21.35</v>
      </c>
    </row>
    <row r="2009" spans="1:4" x14ac:dyDescent="0.25">
      <c r="A2009" s="176" t="s">
        <v>4078</v>
      </c>
      <c r="B2009" s="176" t="s">
        <v>4077</v>
      </c>
      <c r="C2009" s="176" t="s">
        <v>83</v>
      </c>
      <c r="D2009" s="177">
        <v>20.58</v>
      </c>
    </row>
    <row r="2010" spans="1:4" x14ac:dyDescent="0.25">
      <c r="A2010" s="176" t="s">
        <v>4079</v>
      </c>
      <c r="B2010" s="176" t="s">
        <v>4080</v>
      </c>
      <c r="C2010" s="176" t="s">
        <v>83</v>
      </c>
      <c r="D2010" s="177">
        <v>17.38</v>
      </c>
    </row>
    <row r="2011" spans="1:4" x14ac:dyDescent="0.25">
      <c r="A2011" s="176" t="s">
        <v>4081</v>
      </c>
      <c r="B2011" s="176" t="s">
        <v>4080</v>
      </c>
      <c r="C2011" s="176" t="s">
        <v>83</v>
      </c>
      <c r="D2011" s="177">
        <v>16.22</v>
      </c>
    </row>
    <row r="2012" spans="1:4" x14ac:dyDescent="0.25">
      <c r="A2012" s="176" t="s">
        <v>4082</v>
      </c>
      <c r="B2012" s="176" t="s">
        <v>4083</v>
      </c>
      <c r="C2012" s="176" t="s">
        <v>322</v>
      </c>
      <c r="D2012" s="177">
        <v>0.87</v>
      </c>
    </row>
    <row r="2013" spans="1:4" x14ac:dyDescent="0.25">
      <c r="A2013" s="176" t="s">
        <v>4084</v>
      </c>
      <c r="B2013" s="176" t="s">
        <v>4083</v>
      </c>
      <c r="C2013" s="176" t="s">
        <v>322</v>
      </c>
      <c r="D2013" s="177">
        <v>0.87</v>
      </c>
    </row>
    <row r="2014" spans="1:4" x14ac:dyDescent="0.25">
      <c r="A2014" s="176" t="s">
        <v>4085</v>
      </c>
      <c r="B2014" s="176" t="s">
        <v>4086</v>
      </c>
      <c r="C2014" s="176" t="s">
        <v>322</v>
      </c>
      <c r="D2014" s="177">
        <v>1.75</v>
      </c>
    </row>
    <row r="2015" spans="1:4" x14ac:dyDescent="0.25">
      <c r="A2015" s="176" t="s">
        <v>4087</v>
      </c>
      <c r="B2015" s="176" t="s">
        <v>4086</v>
      </c>
      <c r="C2015" s="176" t="s">
        <v>322</v>
      </c>
      <c r="D2015" s="177">
        <v>1.75</v>
      </c>
    </row>
    <row r="2016" spans="1:4" x14ac:dyDescent="0.25">
      <c r="A2016" s="176" t="s">
        <v>4088</v>
      </c>
      <c r="B2016" s="176" t="s">
        <v>4089</v>
      </c>
      <c r="C2016" s="176" t="s">
        <v>115</v>
      </c>
      <c r="D2016" s="177">
        <v>5035.78</v>
      </c>
    </row>
    <row r="2017" spans="1:4" x14ac:dyDescent="0.25">
      <c r="A2017" s="176" t="s">
        <v>4090</v>
      </c>
      <c r="B2017" s="176" t="s">
        <v>4089</v>
      </c>
      <c r="C2017" s="176" t="s">
        <v>115</v>
      </c>
      <c r="D2017" s="177">
        <v>4948.49</v>
      </c>
    </row>
    <row r="2018" spans="1:4" x14ac:dyDescent="0.25">
      <c r="A2018" s="176" t="s">
        <v>4091</v>
      </c>
      <c r="B2018" s="176" t="s">
        <v>4092</v>
      </c>
      <c r="C2018" s="176" t="s">
        <v>115</v>
      </c>
      <c r="D2018" s="177">
        <v>2647.3</v>
      </c>
    </row>
    <row r="2019" spans="1:4" x14ac:dyDescent="0.25">
      <c r="A2019" s="176" t="s">
        <v>4093</v>
      </c>
      <c r="B2019" s="176" t="s">
        <v>4092</v>
      </c>
      <c r="C2019" s="176" t="s">
        <v>115</v>
      </c>
      <c r="D2019" s="177">
        <v>2563.25</v>
      </c>
    </row>
    <row r="2020" spans="1:4" x14ac:dyDescent="0.25">
      <c r="A2020" s="176" t="s">
        <v>4094</v>
      </c>
      <c r="B2020" s="176" t="s">
        <v>4095</v>
      </c>
      <c r="C2020" s="176" t="s">
        <v>115</v>
      </c>
      <c r="D2020" s="177">
        <v>16652.490000000002</v>
      </c>
    </row>
    <row r="2021" spans="1:4" x14ac:dyDescent="0.25">
      <c r="A2021" s="176" t="s">
        <v>4096</v>
      </c>
      <c r="B2021" s="176" t="s">
        <v>4095</v>
      </c>
      <c r="C2021" s="176" t="s">
        <v>115</v>
      </c>
      <c r="D2021" s="177">
        <v>16292.71</v>
      </c>
    </row>
    <row r="2022" spans="1:4" x14ac:dyDescent="0.25">
      <c r="A2022" s="176" t="s">
        <v>4097</v>
      </c>
      <c r="B2022" s="176" t="s">
        <v>4098</v>
      </c>
      <c r="C2022" s="176" t="s">
        <v>115</v>
      </c>
      <c r="D2022" s="177">
        <v>20660.849999999999</v>
      </c>
    </row>
    <row r="2023" spans="1:4" x14ac:dyDescent="0.25">
      <c r="A2023" s="176" t="s">
        <v>4099</v>
      </c>
      <c r="B2023" s="176" t="s">
        <v>4098</v>
      </c>
      <c r="C2023" s="176" t="s">
        <v>115</v>
      </c>
      <c r="D2023" s="177">
        <v>20301.07</v>
      </c>
    </row>
    <row r="2024" spans="1:4" x14ac:dyDescent="0.25">
      <c r="A2024" s="176" t="s">
        <v>4100</v>
      </c>
      <c r="B2024" s="176" t="s">
        <v>4101</v>
      </c>
      <c r="C2024" s="176" t="s">
        <v>115</v>
      </c>
      <c r="D2024" s="177">
        <v>23680.97</v>
      </c>
    </row>
    <row r="2025" spans="1:4" x14ac:dyDescent="0.25">
      <c r="A2025" s="176" t="s">
        <v>4102</v>
      </c>
      <c r="B2025" s="176" t="s">
        <v>4101</v>
      </c>
      <c r="C2025" s="176" t="s">
        <v>115</v>
      </c>
      <c r="D2025" s="177">
        <v>23321.19</v>
      </c>
    </row>
    <row r="2026" spans="1:4" x14ac:dyDescent="0.25">
      <c r="A2026" s="176" t="s">
        <v>4103</v>
      </c>
      <c r="B2026" s="176" t="s">
        <v>4104</v>
      </c>
      <c r="C2026" s="176" t="s">
        <v>115</v>
      </c>
      <c r="D2026" s="177">
        <v>25399.02</v>
      </c>
    </row>
    <row r="2027" spans="1:4" x14ac:dyDescent="0.25">
      <c r="A2027" s="176" t="s">
        <v>4105</v>
      </c>
      <c r="B2027" s="176" t="s">
        <v>4104</v>
      </c>
      <c r="C2027" s="176" t="s">
        <v>115</v>
      </c>
      <c r="D2027" s="177">
        <v>25035.55</v>
      </c>
    </row>
    <row r="2028" spans="1:4" x14ac:dyDescent="0.25">
      <c r="A2028" s="176" t="s">
        <v>4106</v>
      </c>
      <c r="B2028" s="176" t="s">
        <v>4107</v>
      </c>
      <c r="C2028" s="176" t="s">
        <v>115</v>
      </c>
      <c r="D2028" s="177">
        <v>26962.41</v>
      </c>
    </row>
    <row r="2029" spans="1:4" x14ac:dyDescent="0.25">
      <c r="A2029" s="176" t="s">
        <v>4108</v>
      </c>
      <c r="B2029" s="176" t="s">
        <v>4107</v>
      </c>
      <c r="C2029" s="176" t="s">
        <v>115</v>
      </c>
      <c r="D2029" s="177">
        <v>26598.94</v>
      </c>
    </row>
    <row r="2030" spans="1:4" x14ac:dyDescent="0.25">
      <c r="A2030" s="176" t="s">
        <v>4109</v>
      </c>
      <c r="B2030" s="176" t="s">
        <v>4110</v>
      </c>
      <c r="C2030" s="176" t="s">
        <v>322</v>
      </c>
      <c r="D2030" s="177">
        <v>564.24</v>
      </c>
    </row>
    <row r="2031" spans="1:4" x14ac:dyDescent="0.25">
      <c r="A2031" s="176" t="s">
        <v>4111</v>
      </c>
      <c r="B2031" s="176" t="s">
        <v>4110</v>
      </c>
      <c r="C2031" s="176" t="s">
        <v>322</v>
      </c>
      <c r="D2031" s="177">
        <v>546.86</v>
      </c>
    </row>
    <row r="2032" spans="1:4" x14ac:dyDescent="0.25">
      <c r="A2032" s="176" t="s">
        <v>1121</v>
      </c>
      <c r="B2032" s="176" t="s">
        <v>4112</v>
      </c>
      <c r="C2032" s="176" t="s">
        <v>322</v>
      </c>
      <c r="D2032" s="177">
        <v>280.45</v>
      </c>
    </row>
    <row r="2033" spans="1:4" x14ac:dyDescent="0.25">
      <c r="A2033" s="176" t="s">
        <v>4113</v>
      </c>
      <c r="B2033" s="176" t="s">
        <v>4112</v>
      </c>
      <c r="C2033" s="176" t="s">
        <v>322</v>
      </c>
      <c r="D2033" s="177">
        <v>273.16000000000003</v>
      </c>
    </row>
    <row r="2034" spans="1:4" x14ac:dyDescent="0.25">
      <c r="A2034" s="176" t="s">
        <v>4114</v>
      </c>
      <c r="B2034" s="176" t="s">
        <v>4115</v>
      </c>
      <c r="C2034" s="176" t="s">
        <v>322</v>
      </c>
      <c r="D2034" s="177">
        <v>146.87</v>
      </c>
    </row>
    <row r="2035" spans="1:4" x14ac:dyDescent="0.25">
      <c r="A2035" s="176" t="s">
        <v>4116</v>
      </c>
      <c r="B2035" s="176" t="s">
        <v>4115</v>
      </c>
      <c r="C2035" s="176" t="s">
        <v>322</v>
      </c>
      <c r="D2035" s="177">
        <v>143.93</v>
      </c>
    </row>
    <row r="2036" spans="1:4" x14ac:dyDescent="0.25">
      <c r="A2036" s="176" t="s">
        <v>4117</v>
      </c>
      <c r="B2036" s="176" t="s">
        <v>4118</v>
      </c>
      <c r="C2036" s="176" t="s">
        <v>83</v>
      </c>
      <c r="D2036" s="177">
        <v>4.32</v>
      </c>
    </row>
    <row r="2037" spans="1:4" x14ac:dyDescent="0.25">
      <c r="A2037" s="176" t="s">
        <v>4119</v>
      </c>
      <c r="B2037" s="176" t="s">
        <v>4118</v>
      </c>
      <c r="C2037" s="176" t="s">
        <v>83</v>
      </c>
      <c r="D2037" s="177">
        <v>4.12</v>
      </c>
    </row>
    <row r="2038" spans="1:4" x14ac:dyDescent="0.25">
      <c r="A2038" s="176" t="s">
        <v>4120</v>
      </c>
      <c r="B2038" s="176" t="s">
        <v>4121</v>
      </c>
      <c r="C2038" s="176" t="s">
        <v>115</v>
      </c>
      <c r="D2038" s="177">
        <v>132.55000000000001</v>
      </c>
    </row>
    <row r="2039" spans="1:4" x14ac:dyDescent="0.25">
      <c r="A2039" s="176" t="s">
        <v>4122</v>
      </c>
      <c r="B2039" s="176" t="s">
        <v>4121</v>
      </c>
      <c r="C2039" s="176" t="s">
        <v>115</v>
      </c>
      <c r="D2039" s="177">
        <v>128.21</v>
      </c>
    </row>
    <row r="2040" spans="1:4" x14ac:dyDescent="0.25">
      <c r="A2040" s="176" t="s">
        <v>4123</v>
      </c>
      <c r="B2040" s="176" t="s">
        <v>4124</v>
      </c>
      <c r="C2040" s="176" t="s">
        <v>115</v>
      </c>
      <c r="D2040" s="177">
        <v>27491.29</v>
      </c>
    </row>
    <row r="2041" spans="1:4" x14ac:dyDescent="0.25">
      <c r="A2041" s="176" t="s">
        <v>4125</v>
      </c>
      <c r="B2041" s="176" t="s">
        <v>4124</v>
      </c>
      <c r="C2041" s="176" t="s">
        <v>115</v>
      </c>
      <c r="D2041" s="177">
        <v>26100.75</v>
      </c>
    </row>
    <row r="2042" spans="1:4" x14ac:dyDescent="0.25">
      <c r="A2042" s="176" t="s">
        <v>4126</v>
      </c>
      <c r="B2042" s="176" t="s">
        <v>4127</v>
      </c>
      <c r="C2042" s="176" t="s">
        <v>115</v>
      </c>
      <c r="D2042" s="177">
        <v>24395.19</v>
      </c>
    </row>
    <row r="2043" spans="1:4" x14ac:dyDescent="0.25">
      <c r="A2043" s="176" t="s">
        <v>4128</v>
      </c>
      <c r="B2043" s="176" t="s">
        <v>4127</v>
      </c>
      <c r="C2043" s="176" t="s">
        <v>115</v>
      </c>
      <c r="D2043" s="177">
        <v>23004.639999999999</v>
      </c>
    </row>
    <row r="2044" spans="1:4" x14ac:dyDescent="0.25">
      <c r="A2044" s="176" t="s">
        <v>4129</v>
      </c>
      <c r="B2044" s="176" t="s">
        <v>4130</v>
      </c>
      <c r="C2044" s="176" t="s">
        <v>115</v>
      </c>
      <c r="D2044" s="177">
        <v>14990.34</v>
      </c>
    </row>
    <row r="2045" spans="1:4" x14ac:dyDescent="0.25">
      <c r="A2045" s="176" t="s">
        <v>4131</v>
      </c>
      <c r="B2045" s="176" t="s">
        <v>4130</v>
      </c>
      <c r="C2045" s="176" t="s">
        <v>115</v>
      </c>
      <c r="D2045" s="177">
        <v>14121.91</v>
      </c>
    </row>
    <row r="2046" spans="1:4" x14ac:dyDescent="0.25">
      <c r="A2046" s="176" t="s">
        <v>4132</v>
      </c>
      <c r="B2046" s="176" t="s">
        <v>4133</v>
      </c>
      <c r="C2046" s="176" t="s">
        <v>115</v>
      </c>
      <c r="D2046" s="177">
        <v>54035.44</v>
      </c>
    </row>
    <row r="2047" spans="1:4" x14ac:dyDescent="0.25">
      <c r="A2047" s="176" t="s">
        <v>4134</v>
      </c>
      <c r="B2047" s="176" t="s">
        <v>4133</v>
      </c>
      <c r="C2047" s="176" t="s">
        <v>115</v>
      </c>
      <c r="D2047" s="177">
        <v>51164.959999999999</v>
      </c>
    </row>
    <row r="2048" spans="1:4" x14ac:dyDescent="0.25">
      <c r="A2048" s="176" t="s">
        <v>4135</v>
      </c>
      <c r="B2048" s="176" t="s">
        <v>4136</v>
      </c>
      <c r="C2048" s="176" t="s">
        <v>115</v>
      </c>
      <c r="D2048" s="177">
        <v>40263.39</v>
      </c>
    </row>
    <row r="2049" spans="1:4" x14ac:dyDescent="0.25">
      <c r="A2049" s="176" t="s">
        <v>4137</v>
      </c>
      <c r="B2049" s="176" t="s">
        <v>4136</v>
      </c>
      <c r="C2049" s="176" t="s">
        <v>115</v>
      </c>
      <c r="D2049" s="177">
        <v>37964.44</v>
      </c>
    </row>
    <row r="2050" spans="1:4" x14ac:dyDescent="0.25">
      <c r="A2050" s="176" t="s">
        <v>4138</v>
      </c>
      <c r="B2050" s="176" t="s">
        <v>4139</v>
      </c>
      <c r="C2050" s="176" t="s">
        <v>115</v>
      </c>
      <c r="D2050" s="177">
        <v>33353.550000000003</v>
      </c>
    </row>
    <row r="2051" spans="1:4" x14ac:dyDescent="0.25">
      <c r="A2051" s="176" t="s">
        <v>4140</v>
      </c>
      <c r="B2051" s="176" t="s">
        <v>4139</v>
      </c>
      <c r="C2051" s="176" t="s">
        <v>115</v>
      </c>
      <c r="D2051" s="177">
        <v>31341.84</v>
      </c>
    </row>
    <row r="2052" spans="1:4" x14ac:dyDescent="0.25">
      <c r="A2052" s="176" t="s">
        <v>4141</v>
      </c>
      <c r="B2052" s="176" t="s">
        <v>4142</v>
      </c>
      <c r="C2052" s="176" t="s">
        <v>115</v>
      </c>
      <c r="D2052" s="177">
        <v>111.79</v>
      </c>
    </row>
    <row r="2053" spans="1:4" x14ac:dyDescent="0.25">
      <c r="A2053" s="176" t="s">
        <v>4143</v>
      </c>
      <c r="B2053" s="176" t="s">
        <v>4142</v>
      </c>
      <c r="C2053" s="176" t="s">
        <v>115</v>
      </c>
      <c r="D2053" s="177">
        <v>106.86</v>
      </c>
    </row>
    <row r="2054" spans="1:4" x14ac:dyDescent="0.25">
      <c r="A2054" s="176" t="s">
        <v>4144</v>
      </c>
      <c r="B2054" s="176" t="s">
        <v>4145</v>
      </c>
      <c r="C2054" s="176" t="s">
        <v>4054</v>
      </c>
      <c r="D2054" s="177">
        <v>64.040000000000006</v>
      </c>
    </row>
    <row r="2055" spans="1:4" x14ac:dyDescent="0.25">
      <c r="A2055" s="176" t="s">
        <v>4146</v>
      </c>
      <c r="B2055" s="176" t="s">
        <v>4145</v>
      </c>
      <c r="C2055" s="176" t="s">
        <v>4054</v>
      </c>
      <c r="D2055" s="177">
        <v>64.040000000000006</v>
      </c>
    </row>
    <row r="2056" spans="1:4" x14ac:dyDescent="0.25">
      <c r="A2056" s="176" t="s">
        <v>4147</v>
      </c>
      <c r="B2056" s="176" t="s">
        <v>4148</v>
      </c>
      <c r="C2056" s="176" t="s">
        <v>4054</v>
      </c>
      <c r="D2056" s="177">
        <v>30.09</v>
      </c>
    </row>
    <row r="2057" spans="1:4" x14ac:dyDescent="0.25">
      <c r="A2057" s="176" t="s">
        <v>4149</v>
      </c>
      <c r="B2057" s="176" t="s">
        <v>4148</v>
      </c>
      <c r="C2057" s="176" t="s">
        <v>4054</v>
      </c>
      <c r="D2057" s="177">
        <v>30.09</v>
      </c>
    </row>
    <row r="2058" spans="1:4" x14ac:dyDescent="0.25">
      <c r="A2058" s="176" t="s">
        <v>4150</v>
      </c>
      <c r="B2058" s="176" t="s">
        <v>4151</v>
      </c>
      <c r="C2058" s="176" t="s">
        <v>4054</v>
      </c>
      <c r="D2058" s="177">
        <v>137.6</v>
      </c>
    </row>
    <row r="2059" spans="1:4" x14ac:dyDescent="0.25">
      <c r="A2059" s="176" t="s">
        <v>4152</v>
      </c>
      <c r="B2059" s="176" t="s">
        <v>4151</v>
      </c>
      <c r="C2059" s="176" t="s">
        <v>4054</v>
      </c>
      <c r="D2059" s="177">
        <v>137.6</v>
      </c>
    </row>
    <row r="2060" spans="1:4" x14ac:dyDescent="0.25">
      <c r="A2060" s="176" t="s">
        <v>4153</v>
      </c>
      <c r="B2060" s="176" t="s">
        <v>4154</v>
      </c>
      <c r="C2060" s="176" t="s">
        <v>4054</v>
      </c>
      <c r="D2060" s="177">
        <v>45.88</v>
      </c>
    </row>
    <row r="2061" spans="1:4" x14ac:dyDescent="0.25">
      <c r="A2061" s="176" t="s">
        <v>4155</v>
      </c>
      <c r="B2061" s="176" t="s">
        <v>4154</v>
      </c>
      <c r="C2061" s="176" t="s">
        <v>4054</v>
      </c>
      <c r="D2061" s="177">
        <v>45.88</v>
      </c>
    </row>
    <row r="2062" spans="1:4" x14ac:dyDescent="0.25">
      <c r="A2062" s="176" t="s">
        <v>4156</v>
      </c>
      <c r="B2062" s="176" t="s">
        <v>4157</v>
      </c>
      <c r="C2062" s="176" t="s">
        <v>15</v>
      </c>
      <c r="D2062" s="177">
        <v>11.12</v>
      </c>
    </row>
    <row r="2063" spans="1:4" x14ac:dyDescent="0.25">
      <c r="A2063" s="176" t="s">
        <v>4158</v>
      </c>
      <c r="B2063" s="176" t="s">
        <v>4157</v>
      </c>
      <c r="C2063" s="176" t="s">
        <v>15</v>
      </c>
      <c r="D2063" s="177">
        <v>11.12</v>
      </c>
    </row>
    <row r="2064" spans="1:4" x14ac:dyDescent="0.25">
      <c r="A2064" s="176" t="s">
        <v>4159</v>
      </c>
      <c r="B2064" s="176" t="s">
        <v>4160</v>
      </c>
      <c r="C2064" s="176" t="s">
        <v>322</v>
      </c>
      <c r="D2064" s="177">
        <v>12.29</v>
      </c>
    </row>
    <row r="2065" spans="1:4" x14ac:dyDescent="0.25">
      <c r="A2065" s="176" t="s">
        <v>4161</v>
      </c>
      <c r="B2065" s="176" t="s">
        <v>4160</v>
      </c>
      <c r="C2065" s="176" t="s">
        <v>322</v>
      </c>
      <c r="D2065" s="177">
        <v>11.59</v>
      </c>
    </row>
    <row r="2066" spans="1:4" x14ac:dyDescent="0.25">
      <c r="A2066" s="176" t="s">
        <v>4162</v>
      </c>
      <c r="B2066" s="176" t="s">
        <v>4163</v>
      </c>
      <c r="C2066" s="176" t="s">
        <v>322</v>
      </c>
      <c r="D2066" s="177">
        <v>117.45</v>
      </c>
    </row>
    <row r="2067" spans="1:4" x14ac:dyDescent="0.25">
      <c r="A2067" s="176" t="s">
        <v>4164</v>
      </c>
      <c r="B2067" s="176" t="s">
        <v>4163</v>
      </c>
      <c r="C2067" s="176" t="s">
        <v>322</v>
      </c>
      <c r="D2067" s="177">
        <v>110.44</v>
      </c>
    </row>
    <row r="2068" spans="1:4" x14ac:dyDescent="0.25">
      <c r="A2068" s="176" t="s">
        <v>4165</v>
      </c>
      <c r="B2068" s="176" t="s">
        <v>34</v>
      </c>
      <c r="C2068" s="176" t="s">
        <v>1467</v>
      </c>
      <c r="D2068" s="177">
        <v>74.59</v>
      </c>
    </row>
    <row r="2069" spans="1:4" x14ac:dyDescent="0.25">
      <c r="A2069" s="176" t="s">
        <v>4166</v>
      </c>
      <c r="B2069" s="176" t="s">
        <v>34</v>
      </c>
      <c r="C2069" s="176" t="s">
        <v>1467</v>
      </c>
      <c r="D2069" s="177">
        <v>69.58</v>
      </c>
    </row>
    <row r="2070" spans="1:4" x14ac:dyDescent="0.25">
      <c r="A2070" s="176" t="s">
        <v>4167</v>
      </c>
      <c r="B2070" s="176" t="s">
        <v>4168</v>
      </c>
      <c r="C2070" s="176" t="s">
        <v>1467</v>
      </c>
      <c r="D2070" s="177">
        <v>94.33</v>
      </c>
    </row>
    <row r="2071" spans="1:4" x14ac:dyDescent="0.25">
      <c r="A2071" s="176" t="s">
        <v>4169</v>
      </c>
      <c r="B2071" s="176" t="s">
        <v>4168</v>
      </c>
      <c r="C2071" s="176" t="s">
        <v>1467</v>
      </c>
      <c r="D2071" s="177">
        <v>88</v>
      </c>
    </row>
    <row r="2072" spans="1:4" x14ac:dyDescent="0.25">
      <c r="A2072" s="176" t="s">
        <v>4170</v>
      </c>
      <c r="B2072" s="176" t="s">
        <v>4171</v>
      </c>
      <c r="C2072" s="176" t="s">
        <v>1467</v>
      </c>
      <c r="D2072" s="177">
        <v>127.24</v>
      </c>
    </row>
    <row r="2073" spans="1:4" x14ac:dyDescent="0.25">
      <c r="A2073" s="176" t="s">
        <v>4172</v>
      </c>
      <c r="B2073" s="176" t="s">
        <v>4171</v>
      </c>
      <c r="C2073" s="176" t="s">
        <v>1467</v>
      </c>
      <c r="D2073" s="177">
        <v>118.7</v>
      </c>
    </row>
    <row r="2074" spans="1:4" x14ac:dyDescent="0.25">
      <c r="A2074" s="176" t="s">
        <v>4173</v>
      </c>
      <c r="B2074" s="176" t="s">
        <v>4174</v>
      </c>
      <c r="C2074" s="176" t="s">
        <v>1467</v>
      </c>
      <c r="D2074" s="177">
        <v>171.12</v>
      </c>
    </row>
    <row r="2075" spans="1:4" x14ac:dyDescent="0.25">
      <c r="A2075" s="176" t="s">
        <v>4175</v>
      </c>
      <c r="B2075" s="176" t="s">
        <v>4174</v>
      </c>
      <c r="C2075" s="176" t="s">
        <v>1467</v>
      </c>
      <c r="D2075" s="177">
        <v>159.63</v>
      </c>
    </row>
    <row r="2076" spans="1:4" x14ac:dyDescent="0.25">
      <c r="A2076" s="176" t="s">
        <v>4176</v>
      </c>
      <c r="B2076" s="176" t="s">
        <v>4177</v>
      </c>
      <c r="C2076" s="176" t="s">
        <v>1467</v>
      </c>
      <c r="D2076" s="177">
        <v>212.8</v>
      </c>
    </row>
    <row r="2077" spans="1:4" x14ac:dyDescent="0.25">
      <c r="A2077" s="176" t="s">
        <v>4178</v>
      </c>
      <c r="B2077" s="176" t="s">
        <v>4177</v>
      </c>
      <c r="C2077" s="176" t="s">
        <v>1467</v>
      </c>
      <c r="D2077" s="177">
        <v>198.52</v>
      </c>
    </row>
    <row r="2078" spans="1:4" x14ac:dyDescent="0.25">
      <c r="A2078" s="176" t="s">
        <v>4179</v>
      </c>
      <c r="B2078" s="176" t="s">
        <v>4180</v>
      </c>
      <c r="C2078" s="176" t="s">
        <v>1467</v>
      </c>
      <c r="D2078" s="177">
        <v>164.54</v>
      </c>
    </row>
    <row r="2079" spans="1:4" x14ac:dyDescent="0.25">
      <c r="A2079" s="176" t="s">
        <v>4181</v>
      </c>
      <c r="B2079" s="176" t="s">
        <v>4180</v>
      </c>
      <c r="C2079" s="176" t="s">
        <v>1467</v>
      </c>
      <c r="D2079" s="177">
        <v>153.49</v>
      </c>
    </row>
    <row r="2080" spans="1:4" x14ac:dyDescent="0.25">
      <c r="A2080" s="176" t="s">
        <v>4182</v>
      </c>
      <c r="B2080" s="176" t="s">
        <v>4183</v>
      </c>
      <c r="C2080" s="176" t="s">
        <v>1467</v>
      </c>
      <c r="D2080" s="177">
        <v>208.42</v>
      </c>
    </row>
    <row r="2081" spans="1:4" x14ac:dyDescent="0.25">
      <c r="A2081" s="176" t="s">
        <v>4184</v>
      </c>
      <c r="B2081" s="176" t="s">
        <v>4183</v>
      </c>
      <c r="C2081" s="176" t="s">
        <v>1467</v>
      </c>
      <c r="D2081" s="177">
        <v>194.42</v>
      </c>
    </row>
    <row r="2082" spans="1:4" x14ac:dyDescent="0.25">
      <c r="A2082" s="176" t="s">
        <v>4185</v>
      </c>
      <c r="B2082" s="176" t="s">
        <v>4186</v>
      </c>
      <c r="C2082" s="176" t="s">
        <v>1467</v>
      </c>
      <c r="D2082" s="177">
        <v>241.32</v>
      </c>
    </row>
    <row r="2083" spans="1:4" x14ac:dyDescent="0.25">
      <c r="A2083" s="176" t="s">
        <v>4187</v>
      </c>
      <c r="B2083" s="176" t="s">
        <v>4186</v>
      </c>
      <c r="C2083" s="176" t="s">
        <v>1467</v>
      </c>
      <c r="D2083" s="177">
        <v>225.12</v>
      </c>
    </row>
    <row r="2084" spans="1:4" x14ac:dyDescent="0.25">
      <c r="A2084" s="176" t="s">
        <v>4188</v>
      </c>
      <c r="B2084" s="176" t="s">
        <v>4189</v>
      </c>
      <c r="C2084" s="176" t="s">
        <v>1467</v>
      </c>
      <c r="D2084" s="177">
        <v>285.2</v>
      </c>
    </row>
    <row r="2085" spans="1:4" x14ac:dyDescent="0.25">
      <c r="A2085" s="176" t="s">
        <v>4190</v>
      </c>
      <c r="B2085" s="176" t="s">
        <v>4189</v>
      </c>
      <c r="C2085" s="176" t="s">
        <v>1467</v>
      </c>
      <c r="D2085" s="177">
        <v>266.05</v>
      </c>
    </row>
    <row r="2086" spans="1:4" x14ac:dyDescent="0.25">
      <c r="A2086" s="176" t="s">
        <v>4191</v>
      </c>
      <c r="B2086" s="176" t="s">
        <v>4192</v>
      </c>
      <c r="C2086" s="176" t="s">
        <v>1467</v>
      </c>
      <c r="D2086" s="177">
        <v>329.08</v>
      </c>
    </row>
    <row r="2087" spans="1:4" x14ac:dyDescent="0.25">
      <c r="A2087" s="176" t="s">
        <v>4193</v>
      </c>
      <c r="B2087" s="176" t="s">
        <v>4192</v>
      </c>
      <c r="C2087" s="176" t="s">
        <v>1467</v>
      </c>
      <c r="D2087" s="177">
        <v>306.99</v>
      </c>
    </row>
    <row r="2088" spans="1:4" x14ac:dyDescent="0.25">
      <c r="A2088" s="176" t="s">
        <v>4194</v>
      </c>
      <c r="B2088" s="176" t="s">
        <v>4195</v>
      </c>
      <c r="C2088" s="176" t="s">
        <v>1467</v>
      </c>
      <c r="D2088" s="177">
        <v>105.3</v>
      </c>
    </row>
    <row r="2089" spans="1:4" x14ac:dyDescent="0.25">
      <c r="A2089" s="176" t="s">
        <v>4196</v>
      </c>
      <c r="B2089" s="176" t="s">
        <v>4195</v>
      </c>
      <c r="C2089" s="176" t="s">
        <v>1467</v>
      </c>
      <c r="D2089" s="177">
        <v>98.23</v>
      </c>
    </row>
    <row r="2090" spans="1:4" x14ac:dyDescent="0.25">
      <c r="A2090" s="176" t="s">
        <v>4197</v>
      </c>
      <c r="B2090" s="176" t="s">
        <v>4198</v>
      </c>
      <c r="C2090" s="176" t="s">
        <v>1467</v>
      </c>
      <c r="D2090" s="177">
        <v>122.85</v>
      </c>
    </row>
    <row r="2091" spans="1:4" x14ac:dyDescent="0.25">
      <c r="A2091" s="176" t="s">
        <v>4199</v>
      </c>
      <c r="B2091" s="176" t="s">
        <v>4198</v>
      </c>
      <c r="C2091" s="176" t="s">
        <v>1467</v>
      </c>
      <c r="D2091" s="177">
        <v>114.61</v>
      </c>
    </row>
    <row r="2092" spans="1:4" x14ac:dyDescent="0.25">
      <c r="A2092" s="176" t="s">
        <v>4200</v>
      </c>
      <c r="B2092" s="176" t="s">
        <v>4201</v>
      </c>
      <c r="C2092" s="176" t="s">
        <v>1467</v>
      </c>
      <c r="D2092" s="177">
        <v>197.45</v>
      </c>
    </row>
    <row r="2093" spans="1:4" x14ac:dyDescent="0.25">
      <c r="A2093" s="176" t="s">
        <v>4202</v>
      </c>
      <c r="B2093" s="176" t="s">
        <v>4201</v>
      </c>
      <c r="C2093" s="176" t="s">
        <v>1467</v>
      </c>
      <c r="D2093" s="177">
        <v>184.19</v>
      </c>
    </row>
    <row r="2094" spans="1:4" x14ac:dyDescent="0.25">
      <c r="A2094" s="176" t="s">
        <v>4203</v>
      </c>
      <c r="B2094" s="176" t="s">
        <v>4204</v>
      </c>
      <c r="C2094" s="176" t="s">
        <v>1467</v>
      </c>
      <c r="D2094" s="177">
        <v>241.32</v>
      </c>
    </row>
    <row r="2095" spans="1:4" x14ac:dyDescent="0.25">
      <c r="A2095" s="176" t="s">
        <v>4205</v>
      </c>
      <c r="B2095" s="176" t="s">
        <v>4204</v>
      </c>
      <c r="C2095" s="176" t="s">
        <v>1467</v>
      </c>
      <c r="D2095" s="177">
        <v>225.12</v>
      </c>
    </row>
    <row r="2096" spans="1:4" x14ac:dyDescent="0.25">
      <c r="A2096" s="176" t="s">
        <v>4206</v>
      </c>
      <c r="B2096" s="176" t="s">
        <v>4207</v>
      </c>
      <c r="C2096" s="176" t="s">
        <v>1467</v>
      </c>
      <c r="D2096" s="177">
        <v>285.2</v>
      </c>
    </row>
    <row r="2097" spans="1:4" x14ac:dyDescent="0.25">
      <c r="A2097" s="176" t="s">
        <v>4208</v>
      </c>
      <c r="B2097" s="176" t="s">
        <v>4207</v>
      </c>
      <c r="C2097" s="176" t="s">
        <v>1467</v>
      </c>
      <c r="D2097" s="177">
        <v>266.05</v>
      </c>
    </row>
    <row r="2098" spans="1:4" x14ac:dyDescent="0.25">
      <c r="A2098" s="176" t="s">
        <v>4209</v>
      </c>
      <c r="B2098" s="176" t="s">
        <v>4210</v>
      </c>
      <c r="C2098" s="176" t="s">
        <v>1467</v>
      </c>
      <c r="D2098" s="177">
        <v>120.66</v>
      </c>
    </row>
    <row r="2099" spans="1:4" x14ac:dyDescent="0.25">
      <c r="A2099" s="176" t="s">
        <v>4211</v>
      </c>
      <c r="B2099" s="176" t="s">
        <v>4210</v>
      </c>
      <c r="C2099" s="176" t="s">
        <v>1467</v>
      </c>
      <c r="D2099" s="177">
        <v>112.56</v>
      </c>
    </row>
    <row r="2100" spans="1:4" x14ac:dyDescent="0.25">
      <c r="A2100" s="176" t="s">
        <v>4212</v>
      </c>
      <c r="B2100" s="176" t="s">
        <v>4213</v>
      </c>
      <c r="C2100" s="176" t="s">
        <v>1467</v>
      </c>
      <c r="D2100" s="177">
        <v>219.39</v>
      </c>
    </row>
    <row r="2101" spans="1:4" x14ac:dyDescent="0.25">
      <c r="A2101" s="176" t="s">
        <v>4214</v>
      </c>
      <c r="B2101" s="176" t="s">
        <v>4213</v>
      </c>
      <c r="C2101" s="176" t="s">
        <v>1467</v>
      </c>
      <c r="D2101" s="177">
        <v>204.66</v>
      </c>
    </row>
    <row r="2102" spans="1:4" x14ac:dyDescent="0.25">
      <c r="A2102" s="176" t="s">
        <v>4215</v>
      </c>
      <c r="B2102" s="176" t="s">
        <v>4216</v>
      </c>
      <c r="C2102" s="176" t="s">
        <v>1467</v>
      </c>
      <c r="D2102" s="177">
        <v>329.08</v>
      </c>
    </row>
    <row r="2103" spans="1:4" x14ac:dyDescent="0.25">
      <c r="A2103" s="176" t="s">
        <v>4217</v>
      </c>
      <c r="B2103" s="176" t="s">
        <v>4216</v>
      </c>
      <c r="C2103" s="176" t="s">
        <v>1467</v>
      </c>
      <c r="D2103" s="177">
        <v>306.99</v>
      </c>
    </row>
    <row r="2104" spans="1:4" x14ac:dyDescent="0.25">
      <c r="A2104" s="176" t="s">
        <v>4218</v>
      </c>
      <c r="B2104" s="176" t="s">
        <v>4219</v>
      </c>
      <c r="C2104" s="176" t="s">
        <v>1467</v>
      </c>
      <c r="D2104" s="177">
        <v>394.9</v>
      </c>
    </row>
    <row r="2105" spans="1:4" x14ac:dyDescent="0.25">
      <c r="A2105" s="176" t="s">
        <v>4220</v>
      </c>
      <c r="B2105" s="176" t="s">
        <v>4219</v>
      </c>
      <c r="C2105" s="176" t="s">
        <v>1467</v>
      </c>
      <c r="D2105" s="177">
        <v>368.38</v>
      </c>
    </row>
    <row r="2106" spans="1:4" x14ac:dyDescent="0.25">
      <c r="A2106" s="176" t="s">
        <v>4221</v>
      </c>
      <c r="B2106" s="176" t="s">
        <v>4222</v>
      </c>
      <c r="C2106" s="176" t="s">
        <v>1467</v>
      </c>
      <c r="D2106" s="177">
        <v>460.71</v>
      </c>
    </row>
    <row r="2107" spans="1:4" x14ac:dyDescent="0.25">
      <c r="A2107" s="176" t="s">
        <v>4223</v>
      </c>
      <c r="B2107" s="176" t="s">
        <v>4222</v>
      </c>
      <c r="C2107" s="176" t="s">
        <v>1467</v>
      </c>
      <c r="D2107" s="177">
        <v>429.78</v>
      </c>
    </row>
    <row r="2108" spans="1:4" x14ac:dyDescent="0.25">
      <c r="A2108" s="176" t="s">
        <v>4224</v>
      </c>
      <c r="B2108" s="176" t="s">
        <v>4225</v>
      </c>
      <c r="C2108" s="176" t="s">
        <v>1467</v>
      </c>
      <c r="D2108" s="177">
        <v>59.38</v>
      </c>
    </row>
    <row r="2109" spans="1:4" x14ac:dyDescent="0.25">
      <c r="A2109" s="176" t="s">
        <v>4226</v>
      </c>
      <c r="B2109" s="176" t="s">
        <v>4225</v>
      </c>
      <c r="C2109" s="176" t="s">
        <v>1467</v>
      </c>
      <c r="D2109" s="177">
        <v>55.4</v>
      </c>
    </row>
    <row r="2110" spans="1:4" x14ac:dyDescent="0.25">
      <c r="A2110" s="176" t="s">
        <v>4227</v>
      </c>
      <c r="B2110" s="176" t="s">
        <v>4228</v>
      </c>
      <c r="C2110" s="176" t="s">
        <v>1467</v>
      </c>
      <c r="D2110" s="177">
        <v>158.29</v>
      </c>
    </row>
    <row r="2111" spans="1:4" x14ac:dyDescent="0.25">
      <c r="A2111" s="176" t="s">
        <v>4229</v>
      </c>
      <c r="B2111" s="176" t="s">
        <v>4228</v>
      </c>
      <c r="C2111" s="176" t="s">
        <v>1467</v>
      </c>
      <c r="D2111" s="177">
        <v>147.69</v>
      </c>
    </row>
    <row r="2112" spans="1:4" x14ac:dyDescent="0.25">
      <c r="A2112" s="176" t="s">
        <v>4230</v>
      </c>
      <c r="B2112" s="176" t="s">
        <v>4231</v>
      </c>
      <c r="C2112" s="176" t="s">
        <v>1467</v>
      </c>
      <c r="D2112" s="177">
        <v>142.46</v>
      </c>
    </row>
    <row r="2113" spans="1:4" x14ac:dyDescent="0.25">
      <c r="A2113" s="176" t="s">
        <v>4232</v>
      </c>
      <c r="B2113" s="176" t="s">
        <v>4231</v>
      </c>
      <c r="C2113" s="176" t="s">
        <v>1467</v>
      </c>
      <c r="D2113" s="177">
        <v>132.91999999999999</v>
      </c>
    </row>
    <row r="2114" spans="1:4" x14ac:dyDescent="0.25">
      <c r="A2114" s="176" t="s">
        <v>4233</v>
      </c>
      <c r="B2114" s="176" t="s">
        <v>4234</v>
      </c>
      <c r="C2114" s="176" t="s">
        <v>1467</v>
      </c>
      <c r="D2114" s="177">
        <v>53.44</v>
      </c>
    </row>
    <row r="2115" spans="1:4" x14ac:dyDescent="0.25">
      <c r="A2115" s="176" t="s">
        <v>4235</v>
      </c>
      <c r="B2115" s="176" t="s">
        <v>4234</v>
      </c>
      <c r="C2115" s="176" t="s">
        <v>1467</v>
      </c>
      <c r="D2115" s="177">
        <v>49.86</v>
      </c>
    </row>
    <row r="2116" spans="1:4" x14ac:dyDescent="0.25">
      <c r="A2116" s="176" t="s">
        <v>4236</v>
      </c>
      <c r="B2116" s="176" t="s">
        <v>4237</v>
      </c>
      <c r="C2116" s="176" t="s">
        <v>1467</v>
      </c>
      <c r="D2116" s="177">
        <v>52.65</v>
      </c>
    </row>
    <row r="2117" spans="1:4" x14ac:dyDescent="0.25">
      <c r="A2117" s="176" t="s">
        <v>4238</v>
      </c>
      <c r="B2117" s="176" t="s">
        <v>4237</v>
      </c>
      <c r="C2117" s="176" t="s">
        <v>1467</v>
      </c>
      <c r="D2117" s="177">
        <v>49.11</v>
      </c>
    </row>
    <row r="2118" spans="1:4" x14ac:dyDescent="0.25">
      <c r="A2118" s="176" t="s">
        <v>4239</v>
      </c>
      <c r="B2118" s="176" t="s">
        <v>4240</v>
      </c>
      <c r="C2118" s="176" t="s">
        <v>1467</v>
      </c>
      <c r="D2118" s="177">
        <v>71.3</v>
      </c>
    </row>
    <row r="2119" spans="1:4" x14ac:dyDescent="0.25">
      <c r="A2119" s="176" t="s">
        <v>4241</v>
      </c>
      <c r="B2119" s="176" t="s">
        <v>4240</v>
      </c>
      <c r="C2119" s="176" t="s">
        <v>1467</v>
      </c>
      <c r="D2119" s="177">
        <v>66.510000000000005</v>
      </c>
    </row>
    <row r="2120" spans="1:4" x14ac:dyDescent="0.25">
      <c r="A2120" s="176" t="s">
        <v>4242</v>
      </c>
      <c r="B2120" s="176" t="s">
        <v>4243</v>
      </c>
      <c r="C2120" s="176" t="s">
        <v>1467</v>
      </c>
      <c r="D2120" s="177">
        <v>229.2</v>
      </c>
    </row>
    <row r="2121" spans="1:4" x14ac:dyDescent="0.25">
      <c r="A2121" s="176" t="s">
        <v>4244</v>
      </c>
      <c r="B2121" s="176" t="s">
        <v>4243</v>
      </c>
      <c r="C2121" s="176" t="s">
        <v>1467</v>
      </c>
      <c r="D2121" s="177">
        <v>214.25</v>
      </c>
    </row>
    <row r="2122" spans="1:4" x14ac:dyDescent="0.25">
      <c r="A2122" s="176" t="s">
        <v>4245</v>
      </c>
      <c r="B2122" s="176" t="s">
        <v>4246</v>
      </c>
      <c r="C2122" s="176" t="s">
        <v>83</v>
      </c>
      <c r="D2122" s="177">
        <v>53.96</v>
      </c>
    </row>
    <row r="2123" spans="1:4" x14ac:dyDescent="0.25">
      <c r="A2123" s="176" t="s">
        <v>4247</v>
      </c>
      <c r="B2123" s="176" t="s">
        <v>4246</v>
      </c>
      <c r="C2123" s="176" t="s">
        <v>83</v>
      </c>
      <c r="D2123" s="177">
        <v>50.34</v>
      </c>
    </row>
    <row r="2124" spans="1:4" x14ac:dyDescent="0.25">
      <c r="A2124" s="176" t="s">
        <v>4248</v>
      </c>
      <c r="B2124" s="176" t="s">
        <v>4249</v>
      </c>
      <c r="C2124" s="176" t="s">
        <v>83</v>
      </c>
      <c r="D2124" s="177">
        <v>115.17</v>
      </c>
    </row>
    <row r="2125" spans="1:4" x14ac:dyDescent="0.25">
      <c r="A2125" s="176" t="s">
        <v>4250</v>
      </c>
      <c r="B2125" s="176" t="s">
        <v>4249</v>
      </c>
      <c r="C2125" s="176" t="s">
        <v>83</v>
      </c>
      <c r="D2125" s="177">
        <v>107.44</v>
      </c>
    </row>
    <row r="2126" spans="1:4" x14ac:dyDescent="0.25">
      <c r="A2126" s="176" t="s">
        <v>4251</v>
      </c>
      <c r="B2126" s="176" t="s">
        <v>4252</v>
      </c>
      <c r="C2126" s="176" t="s">
        <v>83</v>
      </c>
      <c r="D2126" s="177">
        <v>10.96</v>
      </c>
    </row>
    <row r="2127" spans="1:4" x14ac:dyDescent="0.25">
      <c r="A2127" s="176" t="s">
        <v>4253</v>
      </c>
      <c r="B2127" s="176" t="s">
        <v>4252</v>
      </c>
      <c r="C2127" s="176" t="s">
        <v>83</v>
      </c>
      <c r="D2127" s="177">
        <v>10.23</v>
      </c>
    </row>
    <row r="2128" spans="1:4" x14ac:dyDescent="0.25">
      <c r="A2128" s="176" t="s">
        <v>4254</v>
      </c>
      <c r="B2128" s="176" t="s">
        <v>4255</v>
      </c>
      <c r="C2128" s="176" t="s">
        <v>83</v>
      </c>
      <c r="D2128" s="177">
        <v>23.03</v>
      </c>
    </row>
    <row r="2129" spans="1:4" x14ac:dyDescent="0.25">
      <c r="A2129" s="176" t="s">
        <v>4256</v>
      </c>
      <c r="B2129" s="176" t="s">
        <v>4255</v>
      </c>
      <c r="C2129" s="176" t="s">
        <v>83</v>
      </c>
      <c r="D2129" s="177">
        <v>21.48</v>
      </c>
    </row>
    <row r="2130" spans="1:4" x14ac:dyDescent="0.25">
      <c r="A2130" s="176" t="s">
        <v>4257</v>
      </c>
      <c r="B2130" s="176" t="s">
        <v>4258</v>
      </c>
      <c r="C2130" s="176" t="s">
        <v>1467</v>
      </c>
      <c r="D2130" s="177">
        <v>92.14</v>
      </c>
    </row>
    <row r="2131" spans="1:4" x14ac:dyDescent="0.25">
      <c r="A2131" s="176" t="s">
        <v>4259</v>
      </c>
      <c r="B2131" s="176" t="s">
        <v>4258</v>
      </c>
      <c r="C2131" s="176" t="s">
        <v>1467</v>
      </c>
      <c r="D2131" s="177">
        <v>85.95</v>
      </c>
    </row>
    <row r="2132" spans="1:4" x14ac:dyDescent="0.25">
      <c r="A2132" s="176" t="s">
        <v>4260</v>
      </c>
      <c r="B2132" s="176" t="s">
        <v>4261</v>
      </c>
      <c r="C2132" s="176" t="s">
        <v>1467</v>
      </c>
      <c r="D2132" s="177">
        <v>118.47</v>
      </c>
    </row>
    <row r="2133" spans="1:4" x14ac:dyDescent="0.25">
      <c r="A2133" s="176" t="s">
        <v>4262</v>
      </c>
      <c r="B2133" s="176" t="s">
        <v>4261</v>
      </c>
      <c r="C2133" s="176" t="s">
        <v>1467</v>
      </c>
      <c r="D2133" s="177">
        <v>110.51</v>
      </c>
    </row>
    <row r="2134" spans="1:4" x14ac:dyDescent="0.25">
      <c r="A2134" s="176" t="s">
        <v>4263</v>
      </c>
      <c r="B2134" s="176" t="s">
        <v>4264</v>
      </c>
      <c r="C2134" s="176" t="s">
        <v>1467</v>
      </c>
      <c r="D2134" s="177">
        <v>157.96</v>
      </c>
    </row>
    <row r="2135" spans="1:4" x14ac:dyDescent="0.25">
      <c r="A2135" s="176" t="s">
        <v>4265</v>
      </c>
      <c r="B2135" s="176" t="s">
        <v>4264</v>
      </c>
      <c r="C2135" s="176" t="s">
        <v>1467</v>
      </c>
      <c r="D2135" s="177">
        <v>147.35</v>
      </c>
    </row>
    <row r="2136" spans="1:4" x14ac:dyDescent="0.25">
      <c r="A2136" s="176" t="s">
        <v>4266</v>
      </c>
      <c r="B2136" s="176" t="s">
        <v>4267</v>
      </c>
      <c r="C2136" s="176" t="s">
        <v>1467</v>
      </c>
      <c r="D2136" s="177">
        <v>138.87</v>
      </c>
    </row>
    <row r="2137" spans="1:4" x14ac:dyDescent="0.25">
      <c r="A2137" s="176" t="s">
        <v>4268</v>
      </c>
      <c r="B2137" s="176" t="s">
        <v>4267</v>
      </c>
      <c r="C2137" s="176" t="s">
        <v>1467</v>
      </c>
      <c r="D2137" s="177">
        <v>129.55000000000001</v>
      </c>
    </row>
    <row r="2138" spans="1:4" x14ac:dyDescent="0.25">
      <c r="A2138" s="176" t="s">
        <v>4269</v>
      </c>
      <c r="B2138" s="176" t="s">
        <v>4270</v>
      </c>
      <c r="C2138" s="176" t="s">
        <v>1467</v>
      </c>
      <c r="D2138" s="177">
        <v>252.29</v>
      </c>
    </row>
    <row r="2139" spans="1:4" x14ac:dyDescent="0.25">
      <c r="A2139" s="176" t="s">
        <v>4271</v>
      </c>
      <c r="B2139" s="176" t="s">
        <v>4270</v>
      </c>
      <c r="C2139" s="176" t="s">
        <v>1467</v>
      </c>
      <c r="D2139" s="177">
        <v>235.36</v>
      </c>
    </row>
    <row r="2140" spans="1:4" x14ac:dyDescent="0.25">
      <c r="A2140" s="176" t="s">
        <v>4272</v>
      </c>
      <c r="B2140" s="176" t="s">
        <v>4273</v>
      </c>
      <c r="C2140" s="176" t="s">
        <v>1467</v>
      </c>
      <c r="D2140" s="177">
        <v>265.97000000000003</v>
      </c>
    </row>
    <row r="2141" spans="1:4" x14ac:dyDescent="0.25">
      <c r="A2141" s="176" t="s">
        <v>4274</v>
      </c>
      <c r="B2141" s="176" t="s">
        <v>4273</v>
      </c>
      <c r="C2141" s="176" t="s">
        <v>1467</v>
      </c>
      <c r="D2141" s="177">
        <v>256.39</v>
      </c>
    </row>
    <row r="2142" spans="1:4" x14ac:dyDescent="0.25">
      <c r="A2142" s="176" t="s">
        <v>4275</v>
      </c>
      <c r="B2142" s="176" t="s">
        <v>4276</v>
      </c>
      <c r="C2142" s="176" t="s">
        <v>1467</v>
      </c>
      <c r="D2142" s="177">
        <v>269.04000000000002</v>
      </c>
    </row>
    <row r="2143" spans="1:4" x14ac:dyDescent="0.25">
      <c r="A2143" s="176" t="s">
        <v>4277</v>
      </c>
      <c r="B2143" s="176" t="s">
        <v>4276</v>
      </c>
      <c r="C2143" s="176" t="s">
        <v>1467</v>
      </c>
      <c r="D2143" s="177">
        <v>251.03</v>
      </c>
    </row>
    <row r="2144" spans="1:4" x14ac:dyDescent="0.25">
      <c r="A2144" s="176" t="s">
        <v>4278</v>
      </c>
      <c r="B2144" s="176" t="s">
        <v>4279</v>
      </c>
      <c r="C2144" s="176" t="s">
        <v>1467</v>
      </c>
      <c r="D2144" s="177">
        <v>277.27999999999997</v>
      </c>
    </row>
    <row r="2145" spans="1:4" x14ac:dyDescent="0.25">
      <c r="A2145" s="176" t="s">
        <v>4280</v>
      </c>
      <c r="B2145" s="176" t="s">
        <v>4279</v>
      </c>
      <c r="C2145" s="176" t="s">
        <v>1467</v>
      </c>
      <c r="D2145" s="177">
        <v>258.70999999999998</v>
      </c>
    </row>
    <row r="2146" spans="1:4" x14ac:dyDescent="0.25">
      <c r="A2146" s="176" t="s">
        <v>4281</v>
      </c>
      <c r="B2146" s="176" t="s">
        <v>4282</v>
      </c>
      <c r="C2146" s="176" t="s">
        <v>1467</v>
      </c>
      <c r="D2146" s="177">
        <v>287.70999999999998</v>
      </c>
    </row>
    <row r="2147" spans="1:4" x14ac:dyDescent="0.25">
      <c r="A2147" s="176" t="s">
        <v>4283</v>
      </c>
      <c r="B2147" s="176" t="s">
        <v>4282</v>
      </c>
      <c r="C2147" s="176" t="s">
        <v>1467</v>
      </c>
      <c r="D2147" s="177">
        <v>268.44</v>
      </c>
    </row>
    <row r="2148" spans="1:4" x14ac:dyDescent="0.25">
      <c r="A2148" s="176" t="s">
        <v>4284</v>
      </c>
      <c r="B2148" s="176" t="s">
        <v>4285</v>
      </c>
      <c r="C2148" s="176" t="s">
        <v>1467</v>
      </c>
      <c r="D2148" s="177">
        <v>295.95</v>
      </c>
    </row>
    <row r="2149" spans="1:4" x14ac:dyDescent="0.25">
      <c r="A2149" s="176" t="s">
        <v>4286</v>
      </c>
      <c r="B2149" s="176" t="s">
        <v>4285</v>
      </c>
      <c r="C2149" s="176" t="s">
        <v>1467</v>
      </c>
      <c r="D2149" s="177">
        <v>276.13</v>
      </c>
    </row>
    <row r="2150" spans="1:4" x14ac:dyDescent="0.25">
      <c r="A2150" s="176" t="s">
        <v>4287</v>
      </c>
      <c r="B2150" s="176" t="s">
        <v>4288</v>
      </c>
      <c r="C2150" s="176" t="s">
        <v>1467</v>
      </c>
      <c r="D2150" s="177">
        <v>309.67</v>
      </c>
    </row>
    <row r="2151" spans="1:4" x14ac:dyDescent="0.25">
      <c r="A2151" s="176" t="s">
        <v>4289</v>
      </c>
      <c r="B2151" s="176" t="s">
        <v>4288</v>
      </c>
      <c r="C2151" s="176" t="s">
        <v>1467</v>
      </c>
      <c r="D2151" s="177">
        <v>288.94</v>
      </c>
    </row>
    <row r="2152" spans="1:4" x14ac:dyDescent="0.25">
      <c r="A2152" s="176" t="s">
        <v>4290</v>
      </c>
      <c r="B2152" s="176" t="s">
        <v>4291</v>
      </c>
      <c r="C2152" s="176" t="s">
        <v>1467</v>
      </c>
      <c r="D2152" s="177">
        <v>466.71</v>
      </c>
    </row>
    <row r="2153" spans="1:4" x14ac:dyDescent="0.25">
      <c r="A2153" s="176" t="s">
        <v>4292</v>
      </c>
      <c r="B2153" s="176" t="s">
        <v>4291</v>
      </c>
      <c r="C2153" s="176" t="s">
        <v>1467</v>
      </c>
      <c r="D2153" s="177">
        <v>435.46</v>
      </c>
    </row>
    <row r="2154" spans="1:4" x14ac:dyDescent="0.25">
      <c r="A2154" s="176" t="s">
        <v>4293</v>
      </c>
      <c r="B2154" s="176" t="s">
        <v>4294</v>
      </c>
      <c r="C2154" s="176" t="s">
        <v>1467</v>
      </c>
      <c r="D2154" s="177">
        <v>480.99</v>
      </c>
    </row>
    <row r="2155" spans="1:4" x14ac:dyDescent="0.25">
      <c r="A2155" s="176" t="s">
        <v>4295</v>
      </c>
      <c r="B2155" s="176" t="s">
        <v>4294</v>
      </c>
      <c r="C2155" s="176" t="s">
        <v>1467</v>
      </c>
      <c r="D2155" s="177">
        <v>448.78</v>
      </c>
    </row>
    <row r="2156" spans="1:4" x14ac:dyDescent="0.25">
      <c r="A2156" s="176" t="s">
        <v>4296</v>
      </c>
      <c r="B2156" s="176" t="s">
        <v>4297</v>
      </c>
      <c r="C2156" s="176" t="s">
        <v>1467</v>
      </c>
      <c r="D2156" s="177">
        <v>499.66</v>
      </c>
    </row>
    <row r="2157" spans="1:4" x14ac:dyDescent="0.25">
      <c r="A2157" s="176" t="s">
        <v>4298</v>
      </c>
      <c r="B2157" s="176" t="s">
        <v>4297</v>
      </c>
      <c r="C2157" s="176" t="s">
        <v>1467</v>
      </c>
      <c r="D2157" s="177">
        <v>466.19</v>
      </c>
    </row>
    <row r="2158" spans="1:4" x14ac:dyDescent="0.25">
      <c r="A2158" s="176" t="s">
        <v>4299</v>
      </c>
      <c r="B2158" s="176" t="s">
        <v>4300</v>
      </c>
      <c r="C2158" s="176" t="s">
        <v>1467</v>
      </c>
      <c r="D2158" s="177">
        <v>513.38</v>
      </c>
    </row>
    <row r="2159" spans="1:4" x14ac:dyDescent="0.25">
      <c r="A2159" s="176" t="s">
        <v>4301</v>
      </c>
      <c r="B2159" s="176" t="s">
        <v>4300</v>
      </c>
      <c r="C2159" s="176" t="s">
        <v>1467</v>
      </c>
      <c r="D2159" s="177">
        <v>479</v>
      </c>
    </row>
    <row r="2160" spans="1:4" x14ac:dyDescent="0.25">
      <c r="A2160" s="176" t="s">
        <v>4302</v>
      </c>
      <c r="B2160" s="176" t="s">
        <v>4303</v>
      </c>
      <c r="C2160" s="176" t="s">
        <v>1467</v>
      </c>
      <c r="D2160" s="177">
        <v>536.99</v>
      </c>
    </row>
    <row r="2161" spans="1:4" x14ac:dyDescent="0.25">
      <c r="A2161" s="176" t="s">
        <v>4304</v>
      </c>
      <c r="B2161" s="176" t="s">
        <v>4303</v>
      </c>
      <c r="C2161" s="176" t="s">
        <v>1467</v>
      </c>
      <c r="D2161" s="177">
        <v>501.03</v>
      </c>
    </row>
    <row r="2162" spans="1:4" x14ac:dyDescent="0.25">
      <c r="A2162" s="176" t="s">
        <v>4305</v>
      </c>
      <c r="B2162" s="176" t="s">
        <v>4306</v>
      </c>
      <c r="C2162" s="176" t="s">
        <v>1467</v>
      </c>
      <c r="D2162" s="177">
        <v>153.74</v>
      </c>
    </row>
    <row r="2163" spans="1:4" x14ac:dyDescent="0.25">
      <c r="A2163" s="176" t="s">
        <v>4307</v>
      </c>
      <c r="B2163" s="176" t="s">
        <v>4306</v>
      </c>
      <c r="C2163" s="176" t="s">
        <v>1467</v>
      </c>
      <c r="D2163" s="177">
        <v>143.44</v>
      </c>
    </row>
    <row r="2164" spans="1:4" x14ac:dyDescent="0.25">
      <c r="A2164" s="176" t="s">
        <v>4308</v>
      </c>
      <c r="B2164" s="176" t="s">
        <v>4309</v>
      </c>
      <c r="C2164" s="176" t="s">
        <v>1467</v>
      </c>
      <c r="D2164" s="177">
        <v>326.7</v>
      </c>
    </row>
    <row r="2165" spans="1:4" x14ac:dyDescent="0.25">
      <c r="A2165" s="176" t="s">
        <v>4310</v>
      </c>
      <c r="B2165" s="176" t="s">
        <v>4309</v>
      </c>
      <c r="C2165" s="176" t="s">
        <v>1467</v>
      </c>
      <c r="D2165" s="177">
        <v>304.82</v>
      </c>
    </row>
    <row r="2166" spans="1:4" x14ac:dyDescent="0.25">
      <c r="A2166" s="176" t="s">
        <v>4311</v>
      </c>
      <c r="B2166" s="176" t="s">
        <v>4312</v>
      </c>
      <c r="C2166" s="176" t="s">
        <v>1467</v>
      </c>
      <c r="D2166" s="177">
        <v>351.51</v>
      </c>
    </row>
    <row r="2167" spans="1:4" x14ac:dyDescent="0.25">
      <c r="A2167" s="176" t="s">
        <v>4313</v>
      </c>
      <c r="B2167" s="176" t="s">
        <v>4312</v>
      </c>
      <c r="C2167" s="176" t="s">
        <v>1467</v>
      </c>
      <c r="D2167" s="177">
        <v>328</v>
      </c>
    </row>
    <row r="2168" spans="1:4" x14ac:dyDescent="0.25">
      <c r="A2168" s="176" t="s">
        <v>4314</v>
      </c>
      <c r="B2168" s="176" t="s">
        <v>4315</v>
      </c>
      <c r="C2168" s="176" t="s">
        <v>1467</v>
      </c>
      <c r="D2168" s="177">
        <v>303.45</v>
      </c>
    </row>
    <row r="2169" spans="1:4" x14ac:dyDescent="0.25">
      <c r="A2169" s="176" t="s">
        <v>4316</v>
      </c>
      <c r="B2169" s="176" t="s">
        <v>4315</v>
      </c>
      <c r="C2169" s="176" t="s">
        <v>1467</v>
      </c>
      <c r="D2169" s="177">
        <v>283.16000000000003</v>
      </c>
    </row>
    <row r="2170" spans="1:4" x14ac:dyDescent="0.25">
      <c r="A2170" s="176" t="s">
        <v>4317</v>
      </c>
      <c r="B2170" s="176" t="s">
        <v>4318</v>
      </c>
      <c r="C2170" s="176" t="s">
        <v>1467</v>
      </c>
      <c r="D2170" s="177">
        <v>255.36</v>
      </c>
    </row>
    <row r="2171" spans="1:4" x14ac:dyDescent="0.25">
      <c r="A2171" s="176" t="s">
        <v>4319</v>
      </c>
      <c r="B2171" s="176" t="s">
        <v>4318</v>
      </c>
      <c r="C2171" s="176" t="s">
        <v>1467</v>
      </c>
      <c r="D2171" s="177">
        <v>245.32</v>
      </c>
    </row>
    <row r="2172" spans="1:4" x14ac:dyDescent="0.25">
      <c r="A2172" s="176" t="s">
        <v>4320</v>
      </c>
      <c r="B2172" s="176" t="s">
        <v>4321</v>
      </c>
      <c r="C2172" s="176" t="s">
        <v>1467</v>
      </c>
      <c r="D2172" s="177">
        <v>291.77999999999997</v>
      </c>
    </row>
    <row r="2173" spans="1:4" x14ac:dyDescent="0.25">
      <c r="A2173" s="176" t="s">
        <v>4322</v>
      </c>
      <c r="B2173" s="176" t="s">
        <v>4321</v>
      </c>
      <c r="C2173" s="176" t="s">
        <v>1467</v>
      </c>
      <c r="D2173" s="177">
        <v>281.51</v>
      </c>
    </row>
    <row r="2174" spans="1:4" x14ac:dyDescent="0.25">
      <c r="A2174" s="176" t="s">
        <v>4323</v>
      </c>
      <c r="B2174" s="176" t="s">
        <v>4324</v>
      </c>
      <c r="C2174" s="176" t="s">
        <v>1467</v>
      </c>
      <c r="D2174" s="177">
        <v>171.42</v>
      </c>
    </row>
    <row r="2175" spans="1:4" x14ac:dyDescent="0.25">
      <c r="A2175" s="176" t="s">
        <v>4325</v>
      </c>
      <c r="B2175" s="176" t="s">
        <v>4324</v>
      </c>
      <c r="C2175" s="176" t="s">
        <v>1467</v>
      </c>
      <c r="D2175" s="177">
        <v>164.82</v>
      </c>
    </row>
    <row r="2176" spans="1:4" x14ac:dyDescent="0.25">
      <c r="A2176" s="176" t="s">
        <v>4326</v>
      </c>
      <c r="B2176" s="176" t="s">
        <v>4327</v>
      </c>
      <c r="C2176" s="176" t="s">
        <v>1467</v>
      </c>
      <c r="D2176" s="177">
        <v>176.61</v>
      </c>
    </row>
    <row r="2177" spans="1:4" x14ac:dyDescent="0.25">
      <c r="A2177" s="176" t="s">
        <v>4328</v>
      </c>
      <c r="B2177" s="176" t="s">
        <v>4327</v>
      </c>
      <c r="C2177" s="176" t="s">
        <v>1467</v>
      </c>
      <c r="D2177" s="177">
        <v>169.82</v>
      </c>
    </row>
    <row r="2178" spans="1:4" x14ac:dyDescent="0.25">
      <c r="A2178" s="176" t="s">
        <v>4329</v>
      </c>
      <c r="B2178" s="176" t="s">
        <v>4330</v>
      </c>
      <c r="C2178" s="176" t="s">
        <v>1467</v>
      </c>
      <c r="D2178" s="177">
        <v>183.37</v>
      </c>
    </row>
    <row r="2179" spans="1:4" x14ac:dyDescent="0.25">
      <c r="A2179" s="176" t="s">
        <v>4331</v>
      </c>
      <c r="B2179" s="176" t="s">
        <v>4330</v>
      </c>
      <c r="C2179" s="176" t="s">
        <v>1467</v>
      </c>
      <c r="D2179" s="177">
        <v>176.31</v>
      </c>
    </row>
    <row r="2180" spans="1:4" x14ac:dyDescent="0.25">
      <c r="A2180" s="176" t="s">
        <v>4332</v>
      </c>
      <c r="B2180" s="176" t="s">
        <v>4333</v>
      </c>
      <c r="C2180" s="176" t="s">
        <v>1467</v>
      </c>
      <c r="D2180" s="177">
        <v>188.52</v>
      </c>
    </row>
    <row r="2181" spans="1:4" x14ac:dyDescent="0.25">
      <c r="A2181" s="176" t="s">
        <v>4334</v>
      </c>
      <c r="B2181" s="176" t="s">
        <v>4333</v>
      </c>
      <c r="C2181" s="176" t="s">
        <v>1467</v>
      </c>
      <c r="D2181" s="177">
        <v>181.27</v>
      </c>
    </row>
    <row r="2182" spans="1:4" x14ac:dyDescent="0.25">
      <c r="A2182" s="176" t="s">
        <v>4335</v>
      </c>
      <c r="B2182" s="176" t="s">
        <v>4336</v>
      </c>
      <c r="C2182" s="176" t="s">
        <v>1467</v>
      </c>
      <c r="D2182" s="177">
        <v>197.17</v>
      </c>
    </row>
    <row r="2183" spans="1:4" x14ac:dyDescent="0.25">
      <c r="A2183" s="176" t="s">
        <v>4337</v>
      </c>
      <c r="B2183" s="176" t="s">
        <v>4336</v>
      </c>
      <c r="C2183" s="176" t="s">
        <v>1467</v>
      </c>
      <c r="D2183" s="177">
        <v>189.59</v>
      </c>
    </row>
    <row r="2184" spans="1:4" x14ac:dyDescent="0.25">
      <c r="A2184" s="176" t="s">
        <v>4338</v>
      </c>
      <c r="B2184" s="176" t="s">
        <v>4339</v>
      </c>
      <c r="C2184" s="176" t="s">
        <v>1467</v>
      </c>
      <c r="D2184" s="177">
        <v>112.54</v>
      </c>
    </row>
    <row r="2185" spans="1:4" x14ac:dyDescent="0.25">
      <c r="A2185" s="176" t="s">
        <v>4340</v>
      </c>
      <c r="B2185" s="176" t="s">
        <v>4339</v>
      </c>
      <c r="C2185" s="176" t="s">
        <v>1467</v>
      </c>
      <c r="D2185" s="177">
        <v>111.22</v>
      </c>
    </row>
    <row r="2186" spans="1:4" x14ac:dyDescent="0.25">
      <c r="A2186" s="176" t="s">
        <v>4341</v>
      </c>
      <c r="B2186" s="176" t="s">
        <v>4342</v>
      </c>
      <c r="C2186" s="176" t="s">
        <v>1467</v>
      </c>
      <c r="D2186" s="177">
        <v>156.69999999999999</v>
      </c>
    </row>
    <row r="2187" spans="1:4" x14ac:dyDescent="0.25">
      <c r="A2187" s="176" t="s">
        <v>4343</v>
      </c>
      <c r="B2187" s="176" t="s">
        <v>4342</v>
      </c>
      <c r="C2187" s="176" t="s">
        <v>1467</v>
      </c>
      <c r="D2187" s="177">
        <v>155.29</v>
      </c>
    </row>
    <row r="2188" spans="1:4" x14ac:dyDescent="0.25">
      <c r="A2188" s="176" t="s">
        <v>4344</v>
      </c>
      <c r="B2188" s="176" t="s">
        <v>4345</v>
      </c>
      <c r="C2188" s="176" t="s">
        <v>1467</v>
      </c>
      <c r="D2188" s="177">
        <v>200.7</v>
      </c>
    </row>
    <row r="2189" spans="1:4" x14ac:dyDescent="0.25">
      <c r="A2189" s="176" t="s">
        <v>4346</v>
      </c>
      <c r="B2189" s="176" t="s">
        <v>4345</v>
      </c>
      <c r="C2189" s="176" t="s">
        <v>1467</v>
      </c>
      <c r="D2189" s="177">
        <v>193.28</v>
      </c>
    </row>
    <row r="2190" spans="1:4" x14ac:dyDescent="0.25">
      <c r="A2190" s="176" t="s">
        <v>4347</v>
      </c>
      <c r="B2190" s="176" t="s">
        <v>4348</v>
      </c>
      <c r="C2190" s="176" t="s">
        <v>1467</v>
      </c>
      <c r="D2190" s="177">
        <v>206.76</v>
      </c>
    </row>
    <row r="2191" spans="1:4" x14ac:dyDescent="0.25">
      <c r="A2191" s="176" t="s">
        <v>4349</v>
      </c>
      <c r="B2191" s="176" t="s">
        <v>4348</v>
      </c>
      <c r="C2191" s="176" t="s">
        <v>1467</v>
      </c>
      <c r="D2191" s="177">
        <v>199.12</v>
      </c>
    </row>
    <row r="2192" spans="1:4" x14ac:dyDescent="0.25">
      <c r="A2192" s="176" t="s">
        <v>4350</v>
      </c>
      <c r="B2192" s="176" t="s">
        <v>4351</v>
      </c>
      <c r="C2192" s="176" t="s">
        <v>1467</v>
      </c>
      <c r="D2192" s="177">
        <v>214.78</v>
      </c>
    </row>
    <row r="2193" spans="1:4" x14ac:dyDescent="0.25">
      <c r="A2193" s="176" t="s">
        <v>4352</v>
      </c>
      <c r="B2193" s="176" t="s">
        <v>4351</v>
      </c>
      <c r="C2193" s="176" t="s">
        <v>1467</v>
      </c>
      <c r="D2193" s="177">
        <v>206.85</v>
      </c>
    </row>
    <row r="2194" spans="1:4" x14ac:dyDescent="0.25">
      <c r="A2194" s="176" t="s">
        <v>4353</v>
      </c>
      <c r="B2194" s="176" t="s">
        <v>4354</v>
      </c>
      <c r="C2194" s="176" t="s">
        <v>1467</v>
      </c>
      <c r="D2194" s="177">
        <v>220.84</v>
      </c>
    </row>
    <row r="2195" spans="1:4" x14ac:dyDescent="0.25">
      <c r="A2195" s="176" t="s">
        <v>4355</v>
      </c>
      <c r="B2195" s="176" t="s">
        <v>4354</v>
      </c>
      <c r="C2195" s="176" t="s">
        <v>1467</v>
      </c>
      <c r="D2195" s="177">
        <v>212.68</v>
      </c>
    </row>
    <row r="2196" spans="1:4" x14ac:dyDescent="0.25">
      <c r="A2196" s="176" t="s">
        <v>4356</v>
      </c>
      <c r="B2196" s="176" t="s">
        <v>4357</v>
      </c>
      <c r="C2196" s="176" t="s">
        <v>1467</v>
      </c>
      <c r="D2196" s="177">
        <v>230.84</v>
      </c>
    </row>
    <row r="2197" spans="1:4" x14ac:dyDescent="0.25">
      <c r="A2197" s="176" t="s">
        <v>4358</v>
      </c>
      <c r="B2197" s="176" t="s">
        <v>4357</v>
      </c>
      <c r="C2197" s="176" t="s">
        <v>1467</v>
      </c>
      <c r="D2197" s="177">
        <v>222.31</v>
      </c>
    </row>
    <row r="2198" spans="1:4" x14ac:dyDescent="0.25">
      <c r="A2198" s="176" t="s">
        <v>4359</v>
      </c>
      <c r="B2198" s="176" t="s">
        <v>4360</v>
      </c>
      <c r="C2198" s="176" t="s">
        <v>1467</v>
      </c>
      <c r="D2198" s="177">
        <v>111.04</v>
      </c>
    </row>
    <row r="2199" spans="1:4" x14ac:dyDescent="0.25">
      <c r="A2199" s="176" t="s">
        <v>4361</v>
      </c>
      <c r="B2199" s="176" t="s">
        <v>4360</v>
      </c>
      <c r="C2199" s="176" t="s">
        <v>1467</v>
      </c>
      <c r="D2199" s="177">
        <v>109.63</v>
      </c>
    </row>
    <row r="2200" spans="1:4" x14ac:dyDescent="0.25">
      <c r="A2200" s="176" t="s">
        <v>4362</v>
      </c>
      <c r="B2200" s="176" t="s">
        <v>4363</v>
      </c>
      <c r="C2200" s="176" t="s">
        <v>1467</v>
      </c>
      <c r="D2200" s="177">
        <v>82.63</v>
      </c>
    </row>
    <row r="2201" spans="1:4" x14ac:dyDescent="0.25">
      <c r="A2201" s="176" t="s">
        <v>4364</v>
      </c>
      <c r="B2201" s="176" t="s">
        <v>4363</v>
      </c>
      <c r="C2201" s="176" t="s">
        <v>1467</v>
      </c>
      <c r="D2201" s="177">
        <v>81.37</v>
      </c>
    </row>
    <row r="2202" spans="1:4" x14ac:dyDescent="0.25">
      <c r="A2202" s="176" t="s">
        <v>4365</v>
      </c>
      <c r="B2202" s="176" t="s">
        <v>4366</v>
      </c>
      <c r="C2202" s="176" t="s">
        <v>1467</v>
      </c>
      <c r="D2202" s="177">
        <v>153.76</v>
      </c>
    </row>
    <row r="2203" spans="1:4" x14ac:dyDescent="0.25">
      <c r="A2203" s="176" t="s">
        <v>4367</v>
      </c>
      <c r="B2203" s="176" t="s">
        <v>4366</v>
      </c>
      <c r="C2203" s="176" t="s">
        <v>1467</v>
      </c>
      <c r="D2203" s="177">
        <v>144.56</v>
      </c>
    </row>
    <row r="2204" spans="1:4" x14ac:dyDescent="0.25">
      <c r="A2204" s="176" t="s">
        <v>4368</v>
      </c>
      <c r="B2204" s="176" t="s">
        <v>4369</v>
      </c>
      <c r="C2204" s="176" t="s">
        <v>1467</v>
      </c>
      <c r="D2204" s="177">
        <v>122.02</v>
      </c>
    </row>
    <row r="2205" spans="1:4" x14ac:dyDescent="0.25">
      <c r="A2205" s="176" t="s">
        <v>4370</v>
      </c>
      <c r="B2205" s="176" t="s">
        <v>4369</v>
      </c>
      <c r="C2205" s="176" t="s">
        <v>1467</v>
      </c>
      <c r="D2205" s="177">
        <v>115.22</v>
      </c>
    </row>
    <row r="2206" spans="1:4" x14ac:dyDescent="0.25">
      <c r="A2206" s="176" t="s">
        <v>4371</v>
      </c>
      <c r="B2206" s="176" t="s">
        <v>4372</v>
      </c>
      <c r="C2206" s="176" t="s">
        <v>1467</v>
      </c>
      <c r="D2206" s="177">
        <v>207.08</v>
      </c>
    </row>
    <row r="2207" spans="1:4" x14ac:dyDescent="0.25">
      <c r="A2207" s="176" t="s">
        <v>4373</v>
      </c>
      <c r="B2207" s="176" t="s">
        <v>4372</v>
      </c>
      <c r="C2207" s="176" t="s">
        <v>1467</v>
      </c>
      <c r="D2207" s="177">
        <v>198.53</v>
      </c>
    </row>
    <row r="2208" spans="1:4" x14ac:dyDescent="0.25">
      <c r="A2208" s="176" t="s">
        <v>4374</v>
      </c>
      <c r="B2208" s="176" t="s">
        <v>4375</v>
      </c>
      <c r="C2208" s="176" t="s">
        <v>1467</v>
      </c>
      <c r="D2208" s="177">
        <v>386.9</v>
      </c>
    </row>
    <row r="2209" spans="1:4" x14ac:dyDescent="0.25">
      <c r="A2209" s="176" t="s">
        <v>4376</v>
      </c>
      <c r="B2209" s="176" t="s">
        <v>4375</v>
      </c>
      <c r="C2209" s="176" t="s">
        <v>1467</v>
      </c>
      <c r="D2209" s="177">
        <v>373.26</v>
      </c>
    </row>
    <row r="2210" spans="1:4" x14ac:dyDescent="0.25">
      <c r="A2210" s="176" t="s">
        <v>4377</v>
      </c>
      <c r="B2210" s="176" t="s">
        <v>4378</v>
      </c>
      <c r="C2210" s="176" t="s">
        <v>1467</v>
      </c>
      <c r="D2210" s="177">
        <v>235.38</v>
      </c>
    </row>
    <row r="2211" spans="1:4" x14ac:dyDescent="0.25">
      <c r="A2211" s="176" t="s">
        <v>4379</v>
      </c>
      <c r="B2211" s="176" t="s">
        <v>4378</v>
      </c>
      <c r="C2211" s="176" t="s">
        <v>1467</v>
      </c>
      <c r="D2211" s="177">
        <v>225.92</v>
      </c>
    </row>
    <row r="2212" spans="1:4" x14ac:dyDescent="0.25">
      <c r="A2212" s="176" t="s">
        <v>4380</v>
      </c>
      <c r="B2212" s="176" t="s">
        <v>4381</v>
      </c>
      <c r="C2212" s="176" t="s">
        <v>1467</v>
      </c>
      <c r="D2212" s="177">
        <v>242.42</v>
      </c>
    </row>
    <row r="2213" spans="1:4" x14ac:dyDescent="0.25">
      <c r="A2213" s="176" t="s">
        <v>4382</v>
      </c>
      <c r="B2213" s="176" t="s">
        <v>4381</v>
      </c>
      <c r="C2213" s="176" t="s">
        <v>1467</v>
      </c>
      <c r="D2213" s="177">
        <v>232.68</v>
      </c>
    </row>
    <row r="2214" spans="1:4" x14ac:dyDescent="0.25">
      <c r="A2214" s="176" t="s">
        <v>4383</v>
      </c>
      <c r="B2214" s="176" t="s">
        <v>4384</v>
      </c>
      <c r="C2214" s="176" t="s">
        <v>1467</v>
      </c>
      <c r="D2214" s="177">
        <v>252.6</v>
      </c>
    </row>
    <row r="2215" spans="1:4" x14ac:dyDescent="0.25">
      <c r="A2215" s="176" t="s">
        <v>4385</v>
      </c>
      <c r="B2215" s="176" t="s">
        <v>4384</v>
      </c>
      <c r="C2215" s="176" t="s">
        <v>1467</v>
      </c>
      <c r="D2215" s="177">
        <v>242.46</v>
      </c>
    </row>
    <row r="2216" spans="1:4" x14ac:dyDescent="0.25">
      <c r="A2216" s="176" t="s">
        <v>4386</v>
      </c>
      <c r="B2216" s="176" t="s">
        <v>4387</v>
      </c>
      <c r="C2216" s="176" t="s">
        <v>1467</v>
      </c>
      <c r="D2216" s="177">
        <v>259.14</v>
      </c>
    </row>
    <row r="2217" spans="1:4" x14ac:dyDescent="0.25">
      <c r="A2217" s="176" t="s">
        <v>4388</v>
      </c>
      <c r="B2217" s="176" t="s">
        <v>4387</v>
      </c>
      <c r="C2217" s="176" t="s">
        <v>1467</v>
      </c>
      <c r="D2217" s="177">
        <v>248.74</v>
      </c>
    </row>
    <row r="2218" spans="1:4" x14ac:dyDescent="0.25">
      <c r="A2218" s="176" t="s">
        <v>4389</v>
      </c>
      <c r="B2218" s="176" t="s">
        <v>4390</v>
      </c>
      <c r="C2218" s="176" t="s">
        <v>1467</v>
      </c>
      <c r="D2218" s="177">
        <v>270.32</v>
      </c>
    </row>
    <row r="2219" spans="1:4" x14ac:dyDescent="0.25">
      <c r="A2219" s="176" t="s">
        <v>4391</v>
      </c>
      <c r="B2219" s="176" t="s">
        <v>4390</v>
      </c>
      <c r="C2219" s="176" t="s">
        <v>1467</v>
      </c>
      <c r="D2219" s="177">
        <v>259.45</v>
      </c>
    </row>
    <row r="2220" spans="1:4" x14ac:dyDescent="0.25">
      <c r="A2220" s="176" t="s">
        <v>4392</v>
      </c>
      <c r="B2220" s="176" t="s">
        <v>4393</v>
      </c>
      <c r="C2220" s="176" t="s">
        <v>1467</v>
      </c>
      <c r="D2220" s="177">
        <v>717.21</v>
      </c>
    </row>
    <row r="2221" spans="1:4" x14ac:dyDescent="0.25">
      <c r="A2221" s="176" t="s">
        <v>4394</v>
      </c>
      <c r="B2221" s="176" t="s">
        <v>4393</v>
      </c>
      <c r="C2221" s="176" t="s">
        <v>1467</v>
      </c>
      <c r="D2221" s="177">
        <v>690.11</v>
      </c>
    </row>
    <row r="2222" spans="1:4" x14ac:dyDescent="0.25">
      <c r="A2222" s="176" t="s">
        <v>4395</v>
      </c>
      <c r="B2222" s="176" t="s">
        <v>4396</v>
      </c>
      <c r="C2222" s="176" t="s">
        <v>1467</v>
      </c>
      <c r="D2222" s="177">
        <v>738.99</v>
      </c>
    </row>
    <row r="2223" spans="1:4" x14ac:dyDescent="0.25">
      <c r="A2223" s="176" t="s">
        <v>4397</v>
      </c>
      <c r="B2223" s="176" t="s">
        <v>4396</v>
      </c>
      <c r="C2223" s="176" t="s">
        <v>1467</v>
      </c>
      <c r="D2223" s="177">
        <v>711.08</v>
      </c>
    </row>
    <row r="2224" spans="1:4" x14ac:dyDescent="0.25">
      <c r="A2224" s="176" t="s">
        <v>4398</v>
      </c>
      <c r="B2224" s="176" t="s">
        <v>4399</v>
      </c>
      <c r="C2224" s="176" t="s">
        <v>1467</v>
      </c>
      <c r="D2224" s="177">
        <v>767.68</v>
      </c>
    </row>
    <row r="2225" spans="1:4" x14ac:dyDescent="0.25">
      <c r="A2225" s="176" t="s">
        <v>4400</v>
      </c>
      <c r="B2225" s="176" t="s">
        <v>4399</v>
      </c>
      <c r="C2225" s="176" t="s">
        <v>1467</v>
      </c>
      <c r="D2225" s="177">
        <v>738.68</v>
      </c>
    </row>
    <row r="2226" spans="1:4" x14ac:dyDescent="0.25">
      <c r="A2226" s="176" t="s">
        <v>4401</v>
      </c>
      <c r="B2226" s="176" t="s">
        <v>4402</v>
      </c>
      <c r="C2226" s="176" t="s">
        <v>1467</v>
      </c>
      <c r="D2226" s="177">
        <v>789.97</v>
      </c>
    </row>
    <row r="2227" spans="1:4" x14ac:dyDescent="0.25">
      <c r="A2227" s="176" t="s">
        <v>4403</v>
      </c>
      <c r="B2227" s="176" t="s">
        <v>4402</v>
      </c>
      <c r="C2227" s="176" t="s">
        <v>1467</v>
      </c>
      <c r="D2227" s="177">
        <v>760.14</v>
      </c>
    </row>
    <row r="2228" spans="1:4" x14ac:dyDescent="0.25">
      <c r="A2228" s="176" t="s">
        <v>4404</v>
      </c>
      <c r="B2228" s="176" t="s">
        <v>4405</v>
      </c>
      <c r="C2228" s="176" t="s">
        <v>1467</v>
      </c>
      <c r="D2228" s="177">
        <v>825.06</v>
      </c>
    </row>
    <row r="2229" spans="1:4" x14ac:dyDescent="0.25">
      <c r="A2229" s="176" t="s">
        <v>4406</v>
      </c>
      <c r="B2229" s="176" t="s">
        <v>4405</v>
      </c>
      <c r="C2229" s="176" t="s">
        <v>1467</v>
      </c>
      <c r="D2229" s="177">
        <v>793.89</v>
      </c>
    </row>
    <row r="2230" spans="1:4" x14ac:dyDescent="0.25">
      <c r="A2230" s="176" t="s">
        <v>4407</v>
      </c>
      <c r="B2230" s="176" t="s">
        <v>4408</v>
      </c>
      <c r="C2230" s="176" t="s">
        <v>1467</v>
      </c>
      <c r="D2230" s="177">
        <v>871.59</v>
      </c>
    </row>
    <row r="2231" spans="1:4" x14ac:dyDescent="0.25">
      <c r="A2231" s="176" t="s">
        <v>4409</v>
      </c>
      <c r="B2231" s="176" t="s">
        <v>4408</v>
      </c>
      <c r="C2231" s="176" t="s">
        <v>1467</v>
      </c>
      <c r="D2231" s="177">
        <v>839.52</v>
      </c>
    </row>
    <row r="2232" spans="1:4" x14ac:dyDescent="0.25">
      <c r="A2232" s="176" t="s">
        <v>4410</v>
      </c>
      <c r="B2232" s="176" t="s">
        <v>4411</v>
      </c>
      <c r="C2232" s="176" t="s">
        <v>1467</v>
      </c>
      <c r="D2232" s="177">
        <v>898.67</v>
      </c>
    </row>
    <row r="2233" spans="1:4" x14ac:dyDescent="0.25">
      <c r="A2233" s="176" t="s">
        <v>4412</v>
      </c>
      <c r="B2233" s="176" t="s">
        <v>4411</v>
      </c>
      <c r="C2233" s="176" t="s">
        <v>1467</v>
      </c>
      <c r="D2233" s="177">
        <v>865.61</v>
      </c>
    </row>
    <row r="2234" spans="1:4" x14ac:dyDescent="0.25">
      <c r="A2234" s="176" t="s">
        <v>4413</v>
      </c>
      <c r="B2234" s="176" t="s">
        <v>4414</v>
      </c>
      <c r="C2234" s="176" t="s">
        <v>1467</v>
      </c>
      <c r="D2234" s="177">
        <v>932.02</v>
      </c>
    </row>
    <row r="2235" spans="1:4" x14ac:dyDescent="0.25">
      <c r="A2235" s="176" t="s">
        <v>4415</v>
      </c>
      <c r="B2235" s="176" t="s">
        <v>4414</v>
      </c>
      <c r="C2235" s="176" t="s">
        <v>1467</v>
      </c>
      <c r="D2235" s="177">
        <v>897.72</v>
      </c>
    </row>
    <row r="2236" spans="1:4" x14ac:dyDescent="0.25">
      <c r="A2236" s="176" t="s">
        <v>4416</v>
      </c>
      <c r="B2236" s="176" t="s">
        <v>4417</v>
      </c>
      <c r="C2236" s="176" t="s">
        <v>1467</v>
      </c>
      <c r="D2236" s="177">
        <v>959.09</v>
      </c>
    </row>
    <row r="2237" spans="1:4" x14ac:dyDescent="0.25">
      <c r="A2237" s="176" t="s">
        <v>4418</v>
      </c>
      <c r="B2237" s="176" t="s">
        <v>4417</v>
      </c>
      <c r="C2237" s="176" t="s">
        <v>1467</v>
      </c>
      <c r="D2237" s="177">
        <v>923.8</v>
      </c>
    </row>
    <row r="2238" spans="1:4" x14ac:dyDescent="0.25">
      <c r="A2238" s="176" t="s">
        <v>4419</v>
      </c>
      <c r="B2238" s="176" t="s">
        <v>4420</v>
      </c>
      <c r="C2238" s="176" t="s">
        <v>1467</v>
      </c>
      <c r="D2238" s="177">
        <v>1002.92</v>
      </c>
    </row>
    <row r="2239" spans="1:4" x14ac:dyDescent="0.25">
      <c r="A2239" s="176" t="s">
        <v>4421</v>
      </c>
      <c r="B2239" s="176" t="s">
        <v>4420</v>
      </c>
      <c r="C2239" s="176" t="s">
        <v>1467</v>
      </c>
      <c r="D2239" s="177">
        <v>966</v>
      </c>
    </row>
    <row r="2240" spans="1:4" x14ac:dyDescent="0.25">
      <c r="A2240" s="176" t="s">
        <v>4422</v>
      </c>
      <c r="B2240" s="176" t="s">
        <v>4423</v>
      </c>
      <c r="C2240" s="176" t="s">
        <v>1467</v>
      </c>
      <c r="D2240" s="177">
        <v>1968.33</v>
      </c>
    </row>
    <row r="2241" spans="1:4" x14ac:dyDescent="0.25">
      <c r="A2241" s="176" t="s">
        <v>4424</v>
      </c>
      <c r="B2241" s="176" t="s">
        <v>4423</v>
      </c>
      <c r="C2241" s="176" t="s">
        <v>1467</v>
      </c>
      <c r="D2241" s="177">
        <v>1898.62</v>
      </c>
    </row>
    <row r="2242" spans="1:4" x14ac:dyDescent="0.25">
      <c r="A2242" s="176" t="s">
        <v>4425</v>
      </c>
      <c r="B2242" s="176" t="s">
        <v>4426</v>
      </c>
      <c r="C2242" s="176" t="s">
        <v>1467</v>
      </c>
      <c r="D2242" s="177">
        <v>2072.7800000000002</v>
      </c>
    </row>
    <row r="2243" spans="1:4" x14ac:dyDescent="0.25">
      <c r="A2243" s="176" t="s">
        <v>4427</v>
      </c>
      <c r="B2243" s="176" t="s">
        <v>4426</v>
      </c>
      <c r="C2243" s="176" t="s">
        <v>1467</v>
      </c>
      <c r="D2243" s="177">
        <v>2000.96</v>
      </c>
    </row>
    <row r="2244" spans="1:4" x14ac:dyDescent="0.25">
      <c r="A2244" s="176" t="s">
        <v>4428</v>
      </c>
      <c r="B2244" s="176" t="s">
        <v>4429</v>
      </c>
      <c r="C2244" s="176" t="s">
        <v>1467</v>
      </c>
      <c r="D2244" s="177">
        <v>2155.42</v>
      </c>
    </row>
    <row r="2245" spans="1:4" x14ac:dyDescent="0.25">
      <c r="A2245" s="176" t="s">
        <v>4430</v>
      </c>
      <c r="B2245" s="176" t="s">
        <v>4429</v>
      </c>
      <c r="C2245" s="176" t="s">
        <v>1467</v>
      </c>
      <c r="D2245" s="177">
        <v>2080.81</v>
      </c>
    </row>
    <row r="2246" spans="1:4" x14ac:dyDescent="0.25">
      <c r="A2246" s="176" t="s">
        <v>4431</v>
      </c>
      <c r="B2246" s="176" t="s">
        <v>4432</v>
      </c>
      <c r="C2246" s="176" t="s">
        <v>1467</v>
      </c>
      <c r="D2246" s="177">
        <v>2218.79</v>
      </c>
    </row>
    <row r="2247" spans="1:4" x14ac:dyDescent="0.25">
      <c r="A2247" s="176" t="s">
        <v>4433</v>
      </c>
      <c r="B2247" s="176" t="s">
        <v>4432</v>
      </c>
      <c r="C2247" s="176" t="s">
        <v>1467</v>
      </c>
      <c r="D2247" s="177">
        <v>2142.11</v>
      </c>
    </row>
    <row r="2248" spans="1:4" x14ac:dyDescent="0.25">
      <c r="A2248" s="176" t="s">
        <v>4434</v>
      </c>
      <c r="B2248" s="176" t="s">
        <v>4435</v>
      </c>
      <c r="C2248" s="176" t="s">
        <v>1467</v>
      </c>
      <c r="D2248" s="177">
        <v>2320.6799999999998</v>
      </c>
    </row>
    <row r="2249" spans="1:4" x14ac:dyDescent="0.25">
      <c r="A2249" s="176" t="s">
        <v>4436</v>
      </c>
      <c r="B2249" s="176" t="s">
        <v>4435</v>
      </c>
      <c r="C2249" s="176" t="s">
        <v>1467</v>
      </c>
      <c r="D2249" s="177">
        <v>2240.5</v>
      </c>
    </row>
    <row r="2250" spans="1:4" x14ac:dyDescent="0.25">
      <c r="A2250" s="176" t="s">
        <v>4437</v>
      </c>
      <c r="B2250" s="176" t="s">
        <v>4438</v>
      </c>
      <c r="C2250" s="176" t="s">
        <v>1467</v>
      </c>
      <c r="D2250" s="177">
        <v>522.95000000000005</v>
      </c>
    </row>
    <row r="2251" spans="1:4" x14ac:dyDescent="0.25">
      <c r="A2251" s="176" t="s">
        <v>4439</v>
      </c>
      <c r="B2251" s="176" t="s">
        <v>4438</v>
      </c>
      <c r="C2251" s="176" t="s">
        <v>1467</v>
      </c>
      <c r="D2251" s="177">
        <v>503.71</v>
      </c>
    </row>
    <row r="2252" spans="1:4" x14ac:dyDescent="0.25">
      <c r="A2252" s="176" t="s">
        <v>4440</v>
      </c>
      <c r="B2252" s="176" t="s">
        <v>4441</v>
      </c>
      <c r="C2252" s="176" t="s">
        <v>1467</v>
      </c>
      <c r="D2252" s="177">
        <v>1446.08</v>
      </c>
    </row>
    <row r="2253" spans="1:4" x14ac:dyDescent="0.25">
      <c r="A2253" s="176" t="s">
        <v>4442</v>
      </c>
      <c r="B2253" s="176" t="s">
        <v>4441</v>
      </c>
      <c r="C2253" s="176" t="s">
        <v>1467</v>
      </c>
      <c r="D2253" s="177">
        <v>1397.28</v>
      </c>
    </row>
    <row r="2254" spans="1:4" x14ac:dyDescent="0.25">
      <c r="A2254" s="176" t="s">
        <v>4443</v>
      </c>
      <c r="B2254" s="176" t="s">
        <v>4444</v>
      </c>
      <c r="C2254" s="176" t="s">
        <v>1467</v>
      </c>
      <c r="D2254" s="177">
        <v>141.41999999999999</v>
      </c>
    </row>
    <row r="2255" spans="1:4" x14ac:dyDescent="0.25">
      <c r="A2255" s="176" t="s">
        <v>4445</v>
      </c>
      <c r="B2255" s="176" t="s">
        <v>4444</v>
      </c>
      <c r="C2255" s="176" t="s">
        <v>1467</v>
      </c>
      <c r="D2255" s="177">
        <v>135.74</v>
      </c>
    </row>
    <row r="2256" spans="1:4" x14ac:dyDescent="0.25">
      <c r="A2256" s="176" t="s">
        <v>4446</v>
      </c>
      <c r="B2256" s="176" t="s">
        <v>4447</v>
      </c>
      <c r="C2256" s="176" t="s">
        <v>1467</v>
      </c>
      <c r="D2256" s="177">
        <v>465.97</v>
      </c>
    </row>
    <row r="2257" spans="1:4" x14ac:dyDescent="0.25">
      <c r="A2257" s="176" t="s">
        <v>4448</v>
      </c>
      <c r="B2257" s="176" t="s">
        <v>4447</v>
      </c>
      <c r="C2257" s="176" t="s">
        <v>1467</v>
      </c>
      <c r="D2257" s="177">
        <v>448.36</v>
      </c>
    </row>
    <row r="2258" spans="1:4" x14ac:dyDescent="0.25">
      <c r="A2258" s="176" t="s">
        <v>4449</v>
      </c>
      <c r="B2258" s="176" t="s">
        <v>4450</v>
      </c>
      <c r="C2258" s="176" t="s">
        <v>1467</v>
      </c>
      <c r="D2258" s="177">
        <v>647</v>
      </c>
    </row>
    <row r="2259" spans="1:4" x14ac:dyDescent="0.25">
      <c r="A2259" s="176" t="s">
        <v>4451</v>
      </c>
      <c r="B2259" s="176" t="s">
        <v>4450</v>
      </c>
      <c r="C2259" s="176" t="s">
        <v>1467</v>
      </c>
      <c r="D2259" s="177">
        <v>624.41999999999996</v>
      </c>
    </row>
    <row r="2260" spans="1:4" x14ac:dyDescent="0.25">
      <c r="A2260" s="176" t="s">
        <v>4452</v>
      </c>
      <c r="B2260" s="176" t="s">
        <v>4453</v>
      </c>
      <c r="C2260" s="176" t="s">
        <v>1467</v>
      </c>
      <c r="D2260" s="177">
        <v>230.84</v>
      </c>
    </row>
    <row r="2261" spans="1:4" x14ac:dyDescent="0.25">
      <c r="A2261" s="176" t="s">
        <v>4454</v>
      </c>
      <c r="B2261" s="176" t="s">
        <v>4453</v>
      </c>
      <c r="C2261" s="176" t="s">
        <v>1467</v>
      </c>
      <c r="D2261" s="177">
        <v>221.13</v>
      </c>
    </row>
    <row r="2262" spans="1:4" x14ac:dyDescent="0.25">
      <c r="A2262" s="176" t="s">
        <v>4455</v>
      </c>
      <c r="B2262" s="176" t="s">
        <v>4456</v>
      </c>
      <c r="C2262" s="176" t="s">
        <v>322</v>
      </c>
      <c r="D2262" s="177">
        <v>998.17</v>
      </c>
    </row>
    <row r="2263" spans="1:4" x14ac:dyDescent="0.25">
      <c r="A2263" s="176" t="s">
        <v>4457</v>
      </c>
      <c r="B2263" s="176" t="s">
        <v>4456</v>
      </c>
      <c r="C2263" s="176" t="s">
        <v>322</v>
      </c>
      <c r="D2263" s="177">
        <v>967.96</v>
      </c>
    </row>
    <row r="2264" spans="1:4" x14ac:dyDescent="0.25">
      <c r="A2264" s="176" t="s">
        <v>4458</v>
      </c>
      <c r="B2264" s="176" t="s">
        <v>4459</v>
      </c>
      <c r="C2264" s="176" t="s">
        <v>1467</v>
      </c>
      <c r="D2264" s="177">
        <v>61.42</v>
      </c>
    </row>
    <row r="2265" spans="1:4" x14ac:dyDescent="0.25">
      <c r="A2265" s="176" t="s">
        <v>4460</v>
      </c>
      <c r="B2265" s="176" t="s">
        <v>4459</v>
      </c>
      <c r="C2265" s="176" t="s">
        <v>1467</v>
      </c>
      <c r="D2265" s="177">
        <v>57.3</v>
      </c>
    </row>
    <row r="2266" spans="1:4" x14ac:dyDescent="0.25">
      <c r="A2266" s="176" t="s">
        <v>4461</v>
      </c>
      <c r="B2266" s="176" t="s">
        <v>4462</v>
      </c>
      <c r="C2266" s="176" t="s">
        <v>1467</v>
      </c>
      <c r="D2266" s="177">
        <v>54.84</v>
      </c>
    </row>
    <row r="2267" spans="1:4" x14ac:dyDescent="0.25">
      <c r="A2267" s="176" t="s">
        <v>4463</v>
      </c>
      <c r="B2267" s="176" t="s">
        <v>4462</v>
      </c>
      <c r="C2267" s="176" t="s">
        <v>1467</v>
      </c>
      <c r="D2267" s="177">
        <v>51.16</v>
      </c>
    </row>
    <row r="2268" spans="1:4" x14ac:dyDescent="0.25">
      <c r="A2268" s="176" t="s">
        <v>4464</v>
      </c>
      <c r="B2268" s="176" t="s">
        <v>4465</v>
      </c>
      <c r="C2268" s="176" t="s">
        <v>1467</v>
      </c>
      <c r="D2268" s="177">
        <v>98.72</v>
      </c>
    </row>
    <row r="2269" spans="1:4" x14ac:dyDescent="0.25">
      <c r="A2269" s="176" t="s">
        <v>4466</v>
      </c>
      <c r="B2269" s="176" t="s">
        <v>4465</v>
      </c>
      <c r="C2269" s="176" t="s">
        <v>1467</v>
      </c>
      <c r="D2269" s="177">
        <v>92.09</v>
      </c>
    </row>
    <row r="2270" spans="1:4" x14ac:dyDescent="0.25">
      <c r="A2270" s="176" t="s">
        <v>4467</v>
      </c>
      <c r="B2270" s="176" t="s">
        <v>4468</v>
      </c>
      <c r="C2270" s="176" t="s">
        <v>1467</v>
      </c>
      <c r="D2270" s="177">
        <v>179.91</v>
      </c>
    </row>
    <row r="2271" spans="1:4" x14ac:dyDescent="0.25">
      <c r="A2271" s="176" t="s">
        <v>4469</v>
      </c>
      <c r="B2271" s="176" t="s">
        <v>4468</v>
      </c>
      <c r="C2271" s="176" t="s">
        <v>1467</v>
      </c>
      <c r="D2271" s="177">
        <v>169.31</v>
      </c>
    </row>
    <row r="2272" spans="1:4" x14ac:dyDescent="0.25">
      <c r="A2272" s="176" t="s">
        <v>4470</v>
      </c>
      <c r="B2272" s="176" t="s">
        <v>4471</v>
      </c>
      <c r="C2272" s="176" t="s">
        <v>1467</v>
      </c>
      <c r="D2272" s="177">
        <v>185.4</v>
      </c>
    </row>
    <row r="2273" spans="1:4" x14ac:dyDescent="0.25">
      <c r="A2273" s="176" t="s">
        <v>4472</v>
      </c>
      <c r="B2273" s="176" t="s">
        <v>4471</v>
      </c>
      <c r="C2273" s="176" t="s">
        <v>1467</v>
      </c>
      <c r="D2273" s="177">
        <v>174.47</v>
      </c>
    </row>
    <row r="2274" spans="1:4" x14ac:dyDescent="0.25">
      <c r="A2274" s="176" t="s">
        <v>4473</v>
      </c>
      <c r="B2274" s="176" t="s">
        <v>4474</v>
      </c>
      <c r="C2274" s="176" t="s">
        <v>1467</v>
      </c>
      <c r="D2274" s="177">
        <v>190.67</v>
      </c>
    </row>
    <row r="2275" spans="1:4" x14ac:dyDescent="0.25">
      <c r="A2275" s="176" t="s">
        <v>4475</v>
      </c>
      <c r="B2275" s="176" t="s">
        <v>4474</v>
      </c>
      <c r="C2275" s="176" t="s">
        <v>1467</v>
      </c>
      <c r="D2275" s="177">
        <v>179.43</v>
      </c>
    </row>
    <row r="2276" spans="1:4" x14ac:dyDescent="0.25">
      <c r="A2276" s="176" t="s">
        <v>4476</v>
      </c>
      <c r="B2276" s="176" t="s">
        <v>4477</v>
      </c>
      <c r="C2276" s="176" t="s">
        <v>1467</v>
      </c>
      <c r="D2276" s="177">
        <v>196.23</v>
      </c>
    </row>
    <row r="2277" spans="1:4" x14ac:dyDescent="0.25">
      <c r="A2277" s="176" t="s">
        <v>4478</v>
      </c>
      <c r="B2277" s="176" t="s">
        <v>4477</v>
      </c>
      <c r="C2277" s="176" t="s">
        <v>1467</v>
      </c>
      <c r="D2277" s="177">
        <v>184.66</v>
      </c>
    </row>
    <row r="2278" spans="1:4" x14ac:dyDescent="0.25">
      <c r="A2278" s="176" t="s">
        <v>4479</v>
      </c>
      <c r="B2278" s="176" t="s">
        <v>4480</v>
      </c>
      <c r="C2278" s="176" t="s">
        <v>1467</v>
      </c>
      <c r="D2278" s="177">
        <v>199.7</v>
      </c>
    </row>
    <row r="2279" spans="1:4" x14ac:dyDescent="0.25">
      <c r="A2279" s="176" t="s">
        <v>4481</v>
      </c>
      <c r="B2279" s="176" t="s">
        <v>4480</v>
      </c>
      <c r="C2279" s="176" t="s">
        <v>1467</v>
      </c>
      <c r="D2279" s="177">
        <v>187.92</v>
      </c>
    </row>
    <row r="2280" spans="1:4" x14ac:dyDescent="0.25">
      <c r="A2280" s="176" t="s">
        <v>4482</v>
      </c>
      <c r="B2280" s="176" t="s">
        <v>4483</v>
      </c>
      <c r="C2280" s="176" t="s">
        <v>1467</v>
      </c>
      <c r="D2280" s="177">
        <v>220.72</v>
      </c>
    </row>
    <row r="2281" spans="1:4" x14ac:dyDescent="0.25">
      <c r="A2281" s="176" t="s">
        <v>4484</v>
      </c>
      <c r="B2281" s="176" t="s">
        <v>4483</v>
      </c>
      <c r="C2281" s="176" t="s">
        <v>1467</v>
      </c>
      <c r="D2281" s="177">
        <v>207.67</v>
      </c>
    </row>
    <row r="2282" spans="1:4" x14ac:dyDescent="0.25">
      <c r="A2282" s="176" t="s">
        <v>4485</v>
      </c>
      <c r="B2282" s="176" t="s">
        <v>4486</v>
      </c>
      <c r="C2282" s="176" t="s">
        <v>1467</v>
      </c>
      <c r="D2282" s="177">
        <v>235.58</v>
      </c>
    </row>
    <row r="2283" spans="1:4" x14ac:dyDescent="0.25">
      <c r="A2283" s="176" t="s">
        <v>4487</v>
      </c>
      <c r="B2283" s="176" t="s">
        <v>4486</v>
      </c>
      <c r="C2283" s="176" t="s">
        <v>1467</v>
      </c>
      <c r="D2283" s="177">
        <v>221.72</v>
      </c>
    </row>
    <row r="2284" spans="1:4" x14ac:dyDescent="0.25">
      <c r="A2284" s="176" t="s">
        <v>4488</v>
      </c>
      <c r="B2284" s="176" t="s">
        <v>4489</v>
      </c>
      <c r="C2284" s="176" t="s">
        <v>1467</v>
      </c>
      <c r="D2284" s="177">
        <v>249.36</v>
      </c>
    </row>
    <row r="2285" spans="1:4" x14ac:dyDescent="0.25">
      <c r="A2285" s="176" t="s">
        <v>4490</v>
      </c>
      <c r="B2285" s="176" t="s">
        <v>4489</v>
      </c>
      <c r="C2285" s="176" t="s">
        <v>1467</v>
      </c>
      <c r="D2285" s="177">
        <v>234.69</v>
      </c>
    </row>
    <row r="2286" spans="1:4" x14ac:dyDescent="0.25">
      <c r="A2286" s="176" t="s">
        <v>4491</v>
      </c>
      <c r="B2286" s="176" t="s">
        <v>4492</v>
      </c>
      <c r="C2286" s="176" t="s">
        <v>1467</v>
      </c>
      <c r="D2286" s="177">
        <v>262.64999999999998</v>
      </c>
    </row>
    <row r="2287" spans="1:4" x14ac:dyDescent="0.25">
      <c r="A2287" s="176" t="s">
        <v>4493</v>
      </c>
      <c r="B2287" s="176" t="s">
        <v>4492</v>
      </c>
      <c r="C2287" s="176" t="s">
        <v>1467</v>
      </c>
      <c r="D2287" s="177">
        <v>247.19</v>
      </c>
    </row>
    <row r="2288" spans="1:4" x14ac:dyDescent="0.25">
      <c r="A2288" s="176" t="s">
        <v>4494</v>
      </c>
      <c r="B2288" s="176" t="s">
        <v>4495</v>
      </c>
      <c r="C2288" s="176" t="s">
        <v>1467</v>
      </c>
      <c r="D2288" s="177">
        <v>283.04000000000002</v>
      </c>
    </row>
    <row r="2289" spans="1:4" x14ac:dyDescent="0.25">
      <c r="A2289" s="176" t="s">
        <v>4496</v>
      </c>
      <c r="B2289" s="176" t="s">
        <v>4495</v>
      </c>
      <c r="C2289" s="176" t="s">
        <v>1467</v>
      </c>
      <c r="D2289" s="177">
        <v>266.38</v>
      </c>
    </row>
    <row r="2290" spans="1:4" x14ac:dyDescent="0.25">
      <c r="A2290" s="176" t="s">
        <v>4497</v>
      </c>
      <c r="B2290" s="176" t="s">
        <v>31</v>
      </c>
      <c r="C2290" s="176" t="s">
        <v>1467</v>
      </c>
      <c r="D2290" s="177">
        <v>57.94</v>
      </c>
    </row>
    <row r="2291" spans="1:4" x14ac:dyDescent="0.25">
      <c r="A2291" s="176" t="s">
        <v>4498</v>
      </c>
      <c r="B2291" s="176" t="s">
        <v>31</v>
      </c>
      <c r="C2291" s="176" t="s">
        <v>1467</v>
      </c>
      <c r="D2291" s="177">
        <v>54.24</v>
      </c>
    </row>
    <row r="2292" spans="1:4" x14ac:dyDescent="0.25">
      <c r="A2292" s="176" t="s">
        <v>4499</v>
      </c>
      <c r="B2292" s="176" t="s">
        <v>4500</v>
      </c>
      <c r="C2292" s="176" t="s">
        <v>1467</v>
      </c>
      <c r="D2292" s="177">
        <v>12.59</v>
      </c>
    </row>
    <row r="2293" spans="1:4" x14ac:dyDescent="0.25">
      <c r="A2293" s="176" t="s">
        <v>4501</v>
      </c>
      <c r="B2293" s="176" t="s">
        <v>4500</v>
      </c>
      <c r="C2293" s="176" t="s">
        <v>1467</v>
      </c>
      <c r="D2293" s="177">
        <v>12.4</v>
      </c>
    </row>
    <row r="2294" spans="1:4" x14ac:dyDescent="0.25">
      <c r="A2294" s="176" t="s">
        <v>4502</v>
      </c>
      <c r="B2294" s="176" t="s">
        <v>4503</v>
      </c>
      <c r="C2294" s="176" t="s">
        <v>1467</v>
      </c>
      <c r="D2294" s="177">
        <v>5.69</v>
      </c>
    </row>
    <row r="2295" spans="1:4" x14ac:dyDescent="0.25">
      <c r="A2295" s="176" t="s">
        <v>4504</v>
      </c>
      <c r="B2295" s="176" t="s">
        <v>4503</v>
      </c>
      <c r="C2295" s="176" t="s">
        <v>1467</v>
      </c>
      <c r="D2295" s="177">
        <v>5.61</v>
      </c>
    </row>
    <row r="2296" spans="1:4" x14ac:dyDescent="0.25">
      <c r="A2296" s="176" t="s">
        <v>4505</v>
      </c>
      <c r="B2296" s="176" t="s">
        <v>4506</v>
      </c>
      <c r="C2296" s="176" t="s">
        <v>1467</v>
      </c>
      <c r="D2296" s="177">
        <v>4.4400000000000004</v>
      </c>
    </row>
    <row r="2297" spans="1:4" x14ac:dyDescent="0.25">
      <c r="A2297" s="176" t="s">
        <v>4507</v>
      </c>
      <c r="B2297" s="176" t="s">
        <v>4506</v>
      </c>
      <c r="C2297" s="176" t="s">
        <v>1467</v>
      </c>
      <c r="D2297" s="177">
        <v>4.41</v>
      </c>
    </row>
    <row r="2298" spans="1:4" x14ac:dyDescent="0.25">
      <c r="A2298" s="176" t="s">
        <v>4508</v>
      </c>
      <c r="B2298" s="176" t="s">
        <v>4509</v>
      </c>
      <c r="C2298" s="176" t="s">
        <v>1467</v>
      </c>
      <c r="D2298" s="177">
        <v>9.7200000000000006</v>
      </c>
    </row>
    <row r="2299" spans="1:4" x14ac:dyDescent="0.25">
      <c r="A2299" s="176" t="s">
        <v>4510</v>
      </c>
      <c r="B2299" s="176" t="s">
        <v>4509</v>
      </c>
      <c r="C2299" s="176" t="s">
        <v>1467</v>
      </c>
      <c r="D2299" s="177">
        <v>9.5</v>
      </c>
    </row>
    <row r="2300" spans="1:4" x14ac:dyDescent="0.25">
      <c r="A2300" s="176" t="s">
        <v>4511</v>
      </c>
      <c r="B2300" s="176" t="s">
        <v>4512</v>
      </c>
      <c r="C2300" s="176" t="s">
        <v>1467</v>
      </c>
      <c r="D2300" s="177">
        <v>8.9</v>
      </c>
    </row>
    <row r="2301" spans="1:4" x14ac:dyDescent="0.25">
      <c r="A2301" s="176" t="s">
        <v>4513</v>
      </c>
      <c r="B2301" s="176" t="s">
        <v>4512</v>
      </c>
      <c r="C2301" s="176" t="s">
        <v>1467</v>
      </c>
      <c r="D2301" s="177">
        <v>8.67</v>
      </c>
    </row>
    <row r="2302" spans="1:4" x14ac:dyDescent="0.25">
      <c r="A2302" s="176" t="s">
        <v>4514</v>
      </c>
      <c r="B2302" s="176" t="s">
        <v>4515</v>
      </c>
      <c r="C2302" s="176" t="s">
        <v>1467</v>
      </c>
      <c r="D2302" s="177">
        <v>20.350000000000001</v>
      </c>
    </row>
    <row r="2303" spans="1:4" x14ac:dyDescent="0.25">
      <c r="A2303" s="176" t="s">
        <v>4516</v>
      </c>
      <c r="B2303" s="176" t="s">
        <v>4515</v>
      </c>
      <c r="C2303" s="176" t="s">
        <v>1467</v>
      </c>
      <c r="D2303" s="177">
        <v>20.16</v>
      </c>
    </row>
    <row r="2304" spans="1:4" x14ac:dyDescent="0.25">
      <c r="A2304" s="176" t="s">
        <v>4517</v>
      </c>
      <c r="B2304" s="176" t="s">
        <v>4518</v>
      </c>
      <c r="C2304" s="176" t="s">
        <v>1467</v>
      </c>
      <c r="D2304" s="177">
        <v>22.99</v>
      </c>
    </row>
    <row r="2305" spans="1:4" x14ac:dyDescent="0.25">
      <c r="A2305" s="176" t="s">
        <v>4519</v>
      </c>
      <c r="B2305" s="176" t="s">
        <v>4518</v>
      </c>
      <c r="C2305" s="176" t="s">
        <v>1467</v>
      </c>
      <c r="D2305" s="177">
        <v>22.78</v>
      </c>
    </row>
    <row r="2306" spans="1:4" x14ac:dyDescent="0.25">
      <c r="A2306" s="176" t="s">
        <v>4520</v>
      </c>
      <c r="B2306" s="176" t="s">
        <v>4521</v>
      </c>
      <c r="C2306" s="176" t="s">
        <v>1467</v>
      </c>
      <c r="D2306" s="177">
        <v>24.75</v>
      </c>
    </row>
    <row r="2307" spans="1:4" x14ac:dyDescent="0.25">
      <c r="A2307" s="176" t="s">
        <v>4522</v>
      </c>
      <c r="B2307" s="176" t="s">
        <v>4521</v>
      </c>
      <c r="C2307" s="176" t="s">
        <v>1467</v>
      </c>
      <c r="D2307" s="177">
        <v>24.53</v>
      </c>
    </row>
    <row r="2308" spans="1:4" x14ac:dyDescent="0.25">
      <c r="A2308" s="176" t="s">
        <v>4523</v>
      </c>
      <c r="B2308" s="176" t="s">
        <v>4524</v>
      </c>
      <c r="C2308" s="176" t="s">
        <v>1467</v>
      </c>
      <c r="D2308" s="177">
        <v>28.27</v>
      </c>
    </row>
    <row r="2309" spans="1:4" x14ac:dyDescent="0.25">
      <c r="A2309" s="176" t="s">
        <v>4525</v>
      </c>
      <c r="B2309" s="176" t="s">
        <v>4524</v>
      </c>
      <c r="C2309" s="176" t="s">
        <v>1467</v>
      </c>
      <c r="D2309" s="177">
        <v>28.03</v>
      </c>
    </row>
    <row r="2310" spans="1:4" x14ac:dyDescent="0.25">
      <c r="A2310" s="176" t="s">
        <v>4526</v>
      </c>
      <c r="B2310" s="176" t="s">
        <v>4527</v>
      </c>
      <c r="C2310" s="176" t="s">
        <v>1467</v>
      </c>
      <c r="D2310" s="177">
        <v>32.08</v>
      </c>
    </row>
    <row r="2311" spans="1:4" x14ac:dyDescent="0.25">
      <c r="A2311" s="176" t="s">
        <v>4528</v>
      </c>
      <c r="B2311" s="176" t="s">
        <v>4527</v>
      </c>
      <c r="C2311" s="176" t="s">
        <v>1467</v>
      </c>
      <c r="D2311" s="177">
        <v>31.81</v>
      </c>
    </row>
    <row r="2312" spans="1:4" x14ac:dyDescent="0.25">
      <c r="A2312" s="176" t="s">
        <v>4529</v>
      </c>
      <c r="B2312" s="176" t="s">
        <v>4530</v>
      </c>
      <c r="C2312" s="176" t="s">
        <v>1467</v>
      </c>
      <c r="D2312" s="177">
        <v>43.8</v>
      </c>
    </row>
    <row r="2313" spans="1:4" x14ac:dyDescent="0.25">
      <c r="A2313" s="176" t="s">
        <v>4531</v>
      </c>
      <c r="B2313" s="176" t="s">
        <v>4530</v>
      </c>
      <c r="C2313" s="176" t="s">
        <v>1467</v>
      </c>
      <c r="D2313" s="177">
        <v>43.46</v>
      </c>
    </row>
    <row r="2314" spans="1:4" x14ac:dyDescent="0.25">
      <c r="A2314" s="176" t="s">
        <v>4532</v>
      </c>
      <c r="B2314" s="176" t="s">
        <v>4533</v>
      </c>
      <c r="C2314" s="176" t="s">
        <v>1467</v>
      </c>
      <c r="D2314" s="177">
        <v>58.46</v>
      </c>
    </row>
    <row r="2315" spans="1:4" x14ac:dyDescent="0.25">
      <c r="A2315" s="176" t="s">
        <v>4534</v>
      </c>
      <c r="B2315" s="176" t="s">
        <v>4533</v>
      </c>
      <c r="C2315" s="176" t="s">
        <v>1467</v>
      </c>
      <c r="D2315" s="177">
        <v>58.02</v>
      </c>
    </row>
    <row r="2316" spans="1:4" x14ac:dyDescent="0.25">
      <c r="A2316" s="176" t="s">
        <v>4535</v>
      </c>
      <c r="B2316" s="176" t="s">
        <v>4536</v>
      </c>
      <c r="C2316" s="176" t="s">
        <v>1467</v>
      </c>
      <c r="D2316" s="177">
        <v>73.12</v>
      </c>
    </row>
    <row r="2317" spans="1:4" x14ac:dyDescent="0.25">
      <c r="A2317" s="176" t="s">
        <v>4537</v>
      </c>
      <c r="B2317" s="176" t="s">
        <v>4536</v>
      </c>
      <c r="C2317" s="176" t="s">
        <v>1467</v>
      </c>
      <c r="D2317" s="177">
        <v>72.58</v>
      </c>
    </row>
    <row r="2318" spans="1:4" x14ac:dyDescent="0.25">
      <c r="A2318" s="176" t="s">
        <v>4538</v>
      </c>
      <c r="B2318" s="176" t="s">
        <v>4539</v>
      </c>
      <c r="C2318" s="176" t="s">
        <v>1467</v>
      </c>
      <c r="D2318" s="177">
        <v>87.77</v>
      </c>
    </row>
    <row r="2319" spans="1:4" x14ac:dyDescent="0.25">
      <c r="A2319" s="176" t="s">
        <v>4540</v>
      </c>
      <c r="B2319" s="176" t="s">
        <v>4539</v>
      </c>
      <c r="C2319" s="176" t="s">
        <v>1467</v>
      </c>
      <c r="D2319" s="177">
        <v>87.13</v>
      </c>
    </row>
    <row r="2320" spans="1:4" x14ac:dyDescent="0.25">
      <c r="A2320" s="176" t="s">
        <v>4541</v>
      </c>
      <c r="B2320" s="176" t="s">
        <v>4542</v>
      </c>
      <c r="C2320" s="176" t="s">
        <v>1467</v>
      </c>
      <c r="D2320" s="177">
        <v>102.43</v>
      </c>
    </row>
    <row r="2321" spans="1:4" x14ac:dyDescent="0.25">
      <c r="A2321" s="176" t="s">
        <v>4543</v>
      </c>
      <c r="B2321" s="176" t="s">
        <v>4542</v>
      </c>
      <c r="C2321" s="176" t="s">
        <v>1467</v>
      </c>
      <c r="D2321" s="177">
        <v>101.69</v>
      </c>
    </row>
    <row r="2322" spans="1:4" x14ac:dyDescent="0.25">
      <c r="A2322" s="176" t="s">
        <v>4544</v>
      </c>
      <c r="B2322" s="176" t="s">
        <v>4545</v>
      </c>
      <c r="C2322" s="176" t="s">
        <v>1467</v>
      </c>
      <c r="D2322" s="177">
        <v>39.25</v>
      </c>
    </row>
    <row r="2323" spans="1:4" x14ac:dyDescent="0.25">
      <c r="A2323" s="176" t="s">
        <v>4546</v>
      </c>
      <c r="B2323" s="176" t="s">
        <v>4545</v>
      </c>
      <c r="C2323" s="176" t="s">
        <v>1467</v>
      </c>
      <c r="D2323" s="177">
        <v>38.119999999999997</v>
      </c>
    </row>
    <row r="2324" spans="1:4" x14ac:dyDescent="0.25">
      <c r="A2324" s="176" t="s">
        <v>4547</v>
      </c>
      <c r="B2324" s="176" t="s">
        <v>4548</v>
      </c>
      <c r="C2324" s="176" t="s">
        <v>1467</v>
      </c>
      <c r="D2324" s="177">
        <v>50.14</v>
      </c>
    </row>
    <row r="2325" spans="1:4" x14ac:dyDescent="0.25">
      <c r="A2325" s="176" t="s">
        <v>4549</v>
      </c>
      <c r="B2325" s="176" t="s">
        <v>4548</v>
      </c>
      <c r="C2325" s="176" t="s">
        <v>1467</v>
      </c>
      <c r="D2325" s="177">
        <v>48.66</v>
      </c>
    </row>
    <row r="2326" spans="1:4" x14ac:dyDescent="0.25">
      <c r="A2326" s="176" t="s">
        <v>4550</v>
      </c>
      <c r="B2326" s="176" t="s">
        <v>4551</v>
      </c>
      <c r="C2326" s="176" t="s">
        <v>1467</v>
      </c>
      <c r="D2326" s="177">
        <v>27.76</v>
      </c>
    </row>
    <row r="2327" spans="1:4" x14ac:dyDescent="0.25">
      <c r="A2327" s="176" t="s">
        <v>4552</v>
      </c>
      <c r="B2327" s="176" t="s">
        <v>4551</v>
      </c>
      <c r="C2327" s="176" t="s">
        <v>1467</v>
      </c>
      <c r="D2327" s="177">
        <v>27.4</v>
      </c>
    </row>
    <row r="2328" spans="1:4" x14ac:dyDescent="0.25">
      <c r="A2328" s="176" t="s">
        <v>4553</v>
      </c>
      <c r="B2328" s="176" t="s">
        <v>4554</v>
      </c>
      <c r="C2328" s="176" t="s">
        <v>1467</v>
      </c>
      <c r="D2328" s="177">
        <v>34.72</v>
      </c>
    </row>
    <row r="2329" spans="1:4" x14ac:dyDescent="0.25">
      <c r="A2329" s="176" t="s">
        <v>4555</v>
      </c>
      <c r="B2329" s="176" t="s">
        <v>4554</v>
      </c>
      <c r="C2329" s="176" t="s">
        <v>1467</v>
      </c>
      <c r="D2329" s="177">
        <v>34.159999999999997</v>
      </c>
    </row>
    <row r="2330" spans="1:4" x14ac:dyDescent="0.25">
      <c r="A2330" s="176" t="s">
        <v>4556</v>
      </c>
      <c r="B2330" s="176" t="s">
        <v>4557</v>
      </c>
      <c r="C2330" s="176" t="s">
        <v>1467</v>
      </c>
      <c r="D2330" s="177">
        <v>28.95</v>
      </c>
    </row>
    <row r="2331" spans="1:4" x14ac:dyDescent="0.25">
      <c r="A2331" s="176" t="s">
        <v>4558</v>
      </c>
      <c r="B2331" s="176" t="s">
        <v>4557</v>
      </c>
      <c r="C2331" s="176" t="s">
        <v>1467</v>
      </c>
      <c r="D2331" s="177">
        <v>27.08</v>
      </c>
    </row>
    <row r="2332" spans="1:4" x14ac:dyDescent="0.25">
      <c r="A2332" s="176" t="s">
        <v>4559</v>
      </c>
      <c r="B2332" s="176" t="s">
        <v>4560</v>
      </c>
      <c r="C2332" s="176" t="s">
        <v>1467</v>
      </c>
      <c r="D2332" s="177">
        <v>4.42</v>
      </c>
    </row>
    <row r="2333" spans="1:4" x14ac:dyDescent="0.25">
      <c r="A2333" s="176" t="s">
        <v>4561</v>
      </c>
      <c r="B2333" s="176" t="s">
        <v>4560</v>
      </c>
      <c r="C2333" s="176" t="s">
        <v>1467</v>
      </c>
      <c r="D2333" s="177">
        <v>4.3899999999999997</v>
      </c>
    </row>
    <row r="2334" spans="1:4" x14ac:dyDescent="0.25">
      <c r="A2334" s="176" t="s">
        <v>4562</v>
      </c>
      <c r="B2334" s="176" t="s">
        <v>36</v>
      </c>
      <c r="C2334" s="176" t="s">
        <v>1467</v>
      </c>
      <c r="D2334" s="177">
        <v>46.07</v>
      </c>
    </row>
    <row r="2335" spans="1:4" x14ac:dyDescent="0.25">
      <c r="A2335" s="176" t="s">
        <v>4563</v>
      </c>
      <c r="B2335" s="176" t="s">
        <v>36</v>
      </c>
      <c r="C2335" s="176" t="s">
        <v>1467</v>
      </c>
      <c r="D2335" s="177">
        <v>42.97</v>
      </c>
    </row>
    <row r="2336" spans="1:4" x14ac:dyDescent="0.25">
      <c r="A2336" s="176" t="s">
        <v>4564</v>
      </c>
      <c r="B2336" s="176" t="s">
        <v>4565</v>
      </c>
      <c r="C2336" s="176" t="s">
        <v>1467</v>
      </c>
      <c r="D2336" s="177">
        <v>54.84</v>
      </c>
    </row>
    <row r="2337" spans="1:4" x14ac:dyDescent="0.25">
      <c r="A2337" s="176" t="s">
        <v>4566</v>
      </c>
      <c r="B2337" s="176" t="s">
        <v>4565</v>
      </c>
      <c r="C2337" s="176" t="s">
        <v>1467</v>
      </c>
      <c r="D2337" s="177">
        <v>51.16</v>
      </c>
    </row>
    <row r="2338" spans="1:4" x14ac:dyDescent="0.25">
      <c r="A2338" s="176" t="s">
        <v>4567</v>
      </c>
      <c r="B2338" s="176" t="s">
        <v>4568</v>
      </c>
      <c r="C2338" s="176" t="s">
        <v>1467</v>
      </c>
      <c r="D2338" s="177">
        <v>65.81</v>
      </c>
    </row>
    <row r="2339" spans="1:4" x14ac:dyDescent="0.25">
      <c r="A2339" s="176" t="s">
        <v>4569</v>
      </c>
      <c r="B2339" s="176" t="s">
        <v>4568</v>
      </c>
      <c r="C2339" s="176" t="s">
        <v>1467</v>
      </c>
      <c r="D2339" s="177">
        <v>61.39</v>
      </c>
    </row>
    <row r="2340" spans="1:4" x14ac:dyDescent="0.25">
      <c r="A2340" s="176" t="s">
        <v>4570</v>
      </c>
      <c r="B2340" s="176" t="s">
        <v>4571</v>
      </c>
      <c r="C2340" s="176" t="s">
        <v>1467</v>
      </c>
      <c r="D2340" s="177">
        <v>55.28</v>
      </c>
    </row>
    <row r="2341" spans="1:4" x14ac:dyDescent="0.25">
      <c r="A2341" s="176" t="s">
        <v>4572</v>
      </c>
      <c r="B2341" s="176" t="s">
        <v>4571</v>
      </c>
      <c r="C2341" s="176" t="s">
        <v>1467</v>
      </c>
      <c r="D2341" s="177">
        <v>51.57</v>
      </c>
    </row>
    <row r="2342" spans="1:4" x14ac:dyDescent="0.25">
      <c r="A2342" s="176" t="s">
        <v>4573</v>
      </c>
      <c r="B2342" s="176" t="s">
        <v>4574</v>
      </c>
      <c r="C2342" s="176" t="s">
        <v>1467</v>
      </c>
      <c r="D2342" s="177">
        <v>16.100000000000001</v>
      </c>
    </row>
    <row r="2343" spans="1:4" x14ac:dyDescent="0.25">
      <c r="A2343" s="176" t="s">
        <v>4575</v>
      </c>
      <c r="B2343" s="176" t="s">
        <v>4574</v>
      </c>
      <c r="C2343" s="176" t="s">
        <v>1467</v>
      </c>
      <c r="D2343" s="177">
        <v>15.19</v>
      </c>
    </row>
    <row r="2344" spans="1:4" x14ac:dyDescent="0.25">
      <c r="A2344" s="176" t="s">
        <v>4576</v>
      </c>
      <c r="B2344" s="176" t="s">
        <v>4577</v>
      </c>
      <c r="C2344" s="176" t="s">
        <v>1467</v>
      </c>
      <c r="D2344" s="177">
        <v>15.43</v>
      </c>
    </row>
    <row r="2345" spans="1:4" x14ac:dyDescent="0.25">
      <c r="A2345" s="176" t="s">
        <v>4578</v>
      </c>
      <c r="B2345" s="176" t="s">
        <v>4577</v>
      </c>
      <c r="C2345" s="176" t="s">
        <v>1467</v>
      </c>
      <c r="D2345" s="177">
        <v>15.22</v>
      </c>
    </row>
    <row r="2346" spans="1:4" x14ac:dyDescent="0.25">
      <c r="A2346" s="176" t="s">
        <v>4579</v>
      </c>
      <c r="B2346" s="176" t="s">
        <v>4580</v>
      </c>
      <c r="C2346" s="176" t="s">
        <v>1467</v>
      </c>
      <c r="D2346" s="177">
        <v>237.35</v>
      </c>
    </row>
    <row r="2347" spans="1:4" x14ac:dyDescent="0.25">
      <c r="A2347" s="176" t="s">
        <v>4581</v>
      </c>
      <c r="B2347" s="176" t="s">
        <v>4580</v>
      </c>
      <c r="C2347" s="176" t="s">
        <v>1467</v>
      </c>
      <c r="D2347" s="177">
        <v>233.67</v>
      </c>
    </row>
    <row r="2348" spans="1:4" x14ac:dyDescent="0.25">
      <c r="A2348" s="176" t="s">
        <v>4582</v>
      </c>
      <c r="B2348" s="176" t="s">
        <v>4583</v>
      </c>
      <c r="C2348" s="176" t="s">
        <v>1467</v>
      </c>
      <c r="D2348" s="177">
        <v>250.95</v>
      </c>
    </row>
    <row r="2349" spans="1:4" x14ac:dyDescent="0.25">
      <c r="A2349" s="176" t="s">
        <v>4584</v>
      </c>
      <c r="B2349" s="176" t="s">
        <v>4583</v>
      </c>
      <c r="C2349" s="176" t="s">
        <v>1467</v>
      </c>
      <c r="D2349" s="177">
        <v>246.36</v>
      </c>
    </row>
    <row r="2350" spans="1:4" x14ac:dyDescent="0.25">
      <c r="A2350" s="176" t="s">
        <v>4585</v>
      </c>
      <c r="B2350" s="176" t="s">
        <v>4586</v>
      </c>
      <c r="C2350" s="176" t="s">
        <v>1467</v>
      </c>
      <c r="D2350" s="177">
        <v>240.44</v>
      </c>
    </row>
    <row r="2351" spans="1:4" x14ac:dyDescent="0.25">
      <c r="A2351" s="176" t="s">
        <v>4587</v>
      </c>
      <c r="B2351" s="176" t="s">
        <v>4586</v>
      </c>
      <c r="C2351" s="176" t="s">
        <v>1467</v>
      </c>
      <c r="D2351" s="177">
        <v>236.76</v>
      </c>
    </row>
    <row r="2352" spans="1:4" x14ac:dyDescent="0.25">
      <c r="A2352" s="176" t="s">
        <v>4588</v>
      </c>
      <c r="B2352" s="176" t="s">
        <v>4589</v>
      </c>
      <c r="C2352" s="176" t="s">
        <v>1467</v>
      </c>
      <c r="D2352" s="177">
        <v>249.22</v>
      </c>
    </row>
    <row r="2353" spans="1:4" x14ac:dyDescent="0.25">
      <c r="A2353" s="176" t="s">
        <v>4590</v>
      </c>
      <c r="B2353" s="176" t="s">
        <v>4589</v>
      </c>
      <c r="C2353" s="176" t="s">
        <v>1467</v>
      </c>
      <c r="D2353" s="177">
        <v>244.95</v>
      </c>
    </row>
    <row r="2354" spans="1:4" x14ac:dyDescent="0.25">
      <c r="A2354" s="176" t="s">
        <v>4591</v>
      </c>
      <c r="B2354" s="176" t="s">
        <v>4592</v>
      </c>
      <c r="C2354" s="176" t="s">
        <v>1467</v>
      </c>
      <c r="D2354" s="177">
        <v>234.93</v>
      </c>
    </row>
    <row r="2355" spans="1:4" x14ac:dyDescent="0.25">
      <c r="A2355" s="176" t="s">
        <v>4593</v>
      </c>
      <c r="B2355" s="176" t="s">
        <v>4592</v>
      </c>
      <c r="C2355" s="176" t="s">
        <v>1467</v>
      </c>
      <c r="D2355" s="177">
        <v>231.25</v>
      </c>
    </row>
    <row r="2356" spans="1:4" x14ac:dyDescent="0.25">
      <c r="A2356" s="176" t="s">
        <v>4594</v>
      </c>
      <c r="B2356" s="176" t="s">
        <v>4595</v>
      </c>
      <c r="C2356" s="176" t="s">
        <v>1467</v>
      </c>
      <c r="D2356" s="177">
        <v>243.71</v>
      </c>
    </row>
    <row r="2357" spans="1:4" x14ac:dyDescent="0.25">
      <c r="A2357" s="176" t="s">
        <v>4596</v>
      </c>
      <c r="B2357" s="176" t="s">
        <v>4595</v>
      </c>
      <c r="C2357" s="176" t="s">
        <v>1467</v>
      </c>
      <c r="D2357" s="177">
        <v>239.44</v>
      </c>
    </row>
    <row r="2358" spans="1:4" x14ac:dyDescent="0.25">
      <c r="A2358" s="176" t="s">
        <v>4597</v>
      </c>
      <c r="B2358" s="176" t="s">
        <v>4598</v>
      </c>
      <c r="C2358" s="176" t="s">
        <v>1467</v>
      </c>
      <c r="D2358" s="177">
        <v>28.27</v>
      </c>
    </row>
    <row r="2359" spans="1:4" x14ac:dyDescent="0.25">
      <c r="A2359" s="176" t="s">
        <v>4599</v>
      </c>
      <c r="B2359" s="176" t="s">
        <v>4598</v>
      </c>
      <c r="C2359" s="176" t="s">
        <v>1467</v>
      </c>
      <c r="D2359" s="177">
        <v>27.76</v>
      </c>
    </row>
    <row r="2360" spans="1:4" x14ac:dyDescent="0.25">
      <c r="A2360" s="176" t="s">
        <v>4600</v>
      </c>
      <c r="B2360" s="176" t="s">
        <v>4601</v>
      </c>
      <c r="C2360" s="176" t="s">
        <v>1467</v>
      </c>
      <c r="D2360" s="177">
        <v>34.4</v>
      </c>
    </row>
    <row r="2361" spans="1:4" x14ac:dyDescent="0.25">
      <c r="A2361" s="176" t="s">
        <v>4602</v>
      </c>
      <c r="B2361" s="176" t="s">
        <v>4601</v>
      </c>
      <c r="C2361" s="176" t="s">
        <v>1467</v>
      </c>
      <c r="D2361" s="177">
        <v>33.78</v>
      </c>
    </row>
    <row r="2362" spans="1:4" x14ac:dyDescent="0.25">
      <c r="A2362" s="176" t="s">
        <v>4603</v>
      </c>
      <c r="B2362" s="176" t="s">
        <v>4604</v>
      </c>
      <c r="C2362" s="176" t="s">
        <v>1467</v>
      </c>
      <c r="D2362" s="177">
        <v>11.17</v>
      </c>
    </row>
    <row r="2363" spans="1:4" x14ac:dyDescent="0.25">
      <c r="A2363" s="176" t="s">
        <v>4605</v>
      </c>
      <c r="B2363" s="176" t="s">
        <v>4604</v>
      </c>
      <c r="C2363" s="176" t="s">
        <v>1467</v>
      </c>
      <c r="D2363" s="177">
        <v>10.97</v>
      </c>
    </row>
    <row r="2364" spans="1:4" x14ac:dyDescent="0.25">
      <c r="A2364" s="176" t="s">
        <v>4606</v>
      </c>
      <c r="B2364" s="176" t="s">
        <v>4607</v>
      </c>
      <c r="C2364" s="176" t="s">
        <v>1467</v>
      </c>
      <c r="D2364" s="177">
        <v>13.53</v>
      </c>
    </row>
    <row r="2365" spans="1:4" x14ac:dyDescent="0.25">
      <c r="A2365" s="176" t="s">
        <v>4608</v>
      </c>
      <c r="B2365" s="176" t="s">
        <v>4607</v>
      </c>
      <c r="C2365" s="176" t="s">
        <v>1467</v>
      </c>
      <c r="D2365" s="177">
        <v>13.29</v>
      </c>
    </row>
    <row r="2366" spans="1:4" x14ac:dyDescent="0.25">
      <c r="A2366" s="176" t="s">
        <v>4609</v>
      </c>
      <c r="B2366" s="176" t="s">
        <v>4610</v>
      </c>
      <c r="C2366" s="176" t="s">
        <v>1467</v>
      </c>
      <c r="D2366" s="177">
        <v>34.659999999999997</v>
      </c>
    </row>
    <row r="2367" spans="1:4" x14ac:dyDescent="0.25">
      <c r="A2367" s="176" t="s">
        <v>4611</v>
      </c>
      <c r="B2367" s="176" t="s">
        <v>4610</v>
      </c>
      <c r="C2367" s="176" t="s">
        <v>1467</v>
      </c>
      <c r="D2367" s="177">
        <v>34.049999999999997</v>
      </c>
    </row>
    <row r="2368" spans="1:4" x14ac:dyDescent="0.25">
      <c r="A2368" s="176" t="s">
        <v>4612</v>
      </c>
      <c r="B2368" s="176" t="s">
        <v>4613</v>
      </c>
      <c r="C2368" s="176" t="s">
        <v>1467</v>
      </c>
      <c r="D2368" s="177">
        <v>44.43</v>
      </c>
    </row>
    <row r="2369" spans="1:4" x14ac:dyDescent="0.25">
      <c r="A2369" s="176" t="s">
        <v>4614</v>
      </c>
      <c r="B2369" s="176" t="s">
        <v>4613</v>
      </c>
      <c r="C2369" s="176" t="s">
        <v>1467</v>
      </c>
      <c r="D2369" s="177">
        <v>43.63</v>
      </c>
    </row>
    <row r="2370" spans="1:4" x14ac:dyDescent="0.25">
      <c r="A2370" s="176" t="s">
        <v>4615</v>
      </c>
      <c r="B2370" s="176" t="s">
        <v>4616</v>
      </c>
      <c r="C2370" s="176" t="s">
        <v>1467</v>
      </c>
      <c r="D2370" s="177">
        <v>13.02</v>
      </c>
    </row>
    <row r="2371" spans="1:4" x14ac:dyDescent="0.25">
      <c r="A2371" s="176" t="s">
        <v>4617</v>
      </c>
      <c r="B2371" s="176" t="s">
        <v>4616</v>
      </c>
      <c r="C2371" s="176" t="s">
        <v>1467</v>
      </c>
      <c r="D2371" s="177">
        <v>12.78</v>
      </c>
    </row>
    <row r="2372" spans="1:4" x14ac:dyDescent="0.25">
      <c r="A2372" s="176" t="s">
        <v>4618</v>
      </c>
      <c r="B2372" s="176" t="s">
        <v>4619</v>
      </c>
      <c r="C2372" s="176" t="s">
        <v>1467</v>
      </c>
      <c r="D2372" s="177">
        <v>16.600000000000001</v>
      </c>
    </row>
    <row r="2373" spans="1:4" x14ac:dyDescent="0.25">
      <c r="A2373" s="176" t="s">
        <v>4620</v>
      </c>
      <c r="B2373" s="176" t="s">
        <v>4619</v>
      </c>
      <c r="C2373" s="176" t="s">
        <v>1467</v>
      </c>
      <c r="D2373" s="177">
        <v>16.3</v>
      </c>
    </row>
    <row r="2374" spans="1:4" x14ac:dyDescent="0.25">
      <c r="A2374" s="176" t="s">
        <v>4621</v>
      </c>
      <c r="B2374" s="176" t="s">
        <v>4622</v>
      </c>
      <c r="C2374" s="176" t="s">
        <v>1467</v>
      </c>
      <c r="D2374" s="177">
        <v>20.66</v>
      </c>
    </row>
    <row r="2375" spans="1:4" x14ac:dyDescent="0.25">
      <c r="A2375" s="176" t="s">
        <v>4623</v>
      </c>
      <c r="B2375" s="176" t="s">
        <v>4622</v>
      </c>
      <c r="C2375" s="176" t="s">
        <v>1467</v>
      </c>
      <c r="D2375" s="177">
        <v>20.41</v>
      </c>
    </row>
    <row r="2376" spans="1:4" x14ac:dyDescent="0.25">
      <c r="A2376" s="176" t="s">
        <v>4624</v>
      </c>
      <c r="B2376" s="176" t="s">
        <v>4625</v>
      </c>
      <c r="C2376" s="176" t="s">
        <v>1467</v>
      </c>
      <c r="D2376" s="177">
        <v>23.73</v>
      </c>
    </row>
    <row r="2377" spans="1:4" x14ac:dyDescent="0.25">
      <c r="A2377" s="176" t="s">
        <v>4626</v>
      </c>
      <c r="B2377" s="176" t="s">
        <v>4625</v>
      </c>
      <c r="C2377" s="176" t="s">
        <v>1467</v>
      </c>
      <c r="D2377" s="177">
        <v>23.44</v>
      </c>
    </row>
    <row r="2378" spans="1:4" x14ac:dyDescent="0.25">
      <c r="A2378" s="176" t="s">
        <v>4627</v>
      </c>
      <c r="B2378" s="176" t="s">
        <v>4628</v>
      </c>
      <c r="C2378" s="176" t="s">
        <v>1467</v>
      </c>
      <c r="D2378" s="177">
        <v>27.06</v>
      </c>
    </row>
    <row r="2379" spans="1:4" x14ac:dyDescent="0.25">
      <c r="A2379" s="176" t="s">
        <v>4629</v>
      </c>
      <c r="B2379" s="176" t="s">
        <v>4628</v>
      </c>
      <c r="C2379" s="176" t="s">
        <v>1467</v>
      </c>
      <c r="D2379" s="177">
        <v>26.69</v>
      </c>
    </row>
    <row r="2380" spans="1:4" x14ac:dyDescent="0.25">
      <c r="A2380" s="176" t="s">
        <v>4630</v>
      </c>
      <c r="B2380" s="176" t="s">
        <v>4631</v>
      </c>
      <c r="C2380" s="176" t="s">
        <v>1467</v>
      </c>
      <c r="D2380" s="177">
        <v>33.770000000000003</v>
      </c>
    </row>
    <row r="2381" spans="1:4" x14ac:dyDescent="0.25">
      <c r="A2381" s="176" t="s">
        <v>4632</v>
      </c>
      <c r="B2381" s="176" t="s">
        <v>4631</v>
      </c>
      <c r="C2381" s="176" t="s">
        <v>1467</v>
      </c>
      <c r="D2381" s="177">
        <v>33.32</v>
      </c>
    </row>
    <row r="2382" spans="1:4" x14ac:dyDescent="0.25">
      <c r="A2382" s="176" t="s">
        <v>4633</v>
      </c>
      <c r="B2382" s="176" t="s">
        <v>4634</v>
      </c>
      <c r="C2382" s="176" t="s">
        <v>1467</v>
      </c>
      <c r="D2382" s="177">
        <v>8.02</v>
      </c>
    </row>
    <row r="2383" spans="1:4" x14ac:dyDescent="0.25">
      <c r="A2383" s="176" t="s">
        <v>4635</v>
      </c>
      <c r="B2383" s="176" t="s">
        <v>4634</v>
      </c>
      <c r="C2383" s="176" t="s">
        <v>1467</v>
      </c>
      <c r="D2383" s="177">
        <v>7.92</v>
      </c>
    </row>
    <row r="2384" spans="1:4" x14ac:dyDescent="0.25">
      <c r="A2384" s="176" t="s">
        <v>4636</v>
      </c>
      <c r="B2384" s="176" t="s">
        <v>4637</v>
      </c>
      <c r="C2384" s="176" t="s">
        <v>1467</v>
      </c>
      <c r="D2384" s="177">
        <v>9.09</v>
      </c>
    </row>
    <row r="2385" spans="1:4" x14ac:dyDescent="0.25">
      <c r="A2385" s="176" t="s">
        <v>4638</v>
      </c>
      <c r="B2385" s="176" t="s">
        <v>4637</v>
      </c>
      <c r="C2385" s="176" t="s">
        <v>1467</v>
      </c>
      <c r="D2385" s="177">
        <v>8.98</v>
      </c>
    </row>
    <row r="2386" spans="1:4" x14ac:dyDescent="0.25">
      <c r="A2386" s="176" t="s">
        <v>4639</v>
      </c>
      <c r="B2386" s="176" t="s">
        <v>4640</v>
      </c>
      <c r="C2386" s="176" t="s">
        <v>1467</v>
      </c>
      <c r="D2386" s="177">
        <v>11.41</v>
      </c>
    </row>
    <row r="2387" spans="1:4" x14ac:dyDescent="0.25">
      <c r="A2387" s="176" t="s">
        <v>4641</v>
      </c>
      <c r="B2387" s="176" t="s">
        <v>4640</v>
      </c>
      <c r="C2387" s="176" t="s">
        <v>1467</v>
      </c>
      <c r="D2387" s="177">
        <v>11.27</v>
      </c>
    </row>
    <row r="2388" spans="1:4" x14ac:dyDescent="0.25">
      <c r="A2388" s="176" t="s">
        <v>4642</v>
      </c>
      <c r="B2388" s="176" t="s">
        <v>4643</v>
      </c>
      <c r="C2388" s="176" t="s">
        <v>1467</v>
      </c>
      <c r="D2388" s="177">
        <v>13.95</v>
      </c>
    </row>
    <row r="2389" spans="1:4" x14ac:dyDescent="0.25">
      <c r="A2389" s="176" t="s">
        <v>4644</v>
      </c>
      <c r="B2389" s="176" t="s">
        <v>4643</v>
      </c>
      <c r="C2389" s="176" t="s">
        <v>1467</v>
      </c>
      <c r="D2389" s="177">
        <v>13.78</v>
      </c>
    </row>
    <row r="2390" spans="1:4" x14ac:dyDescent="0.25">
      <c r="A2390" s="176" t="s">
        <v>4645</v>
      </c>
      <c r="B2390" s="176" t="s">
        <v>4646</v>
      </c>
      <c r="C2390" s="176" t="s">
        <v>1467</v>
      </c>
      <c r="D2390" s="177">
        <v>26.04</v>
      </c>
    </row>
    <row r="2391" spans="1:4" x14ac:dyDescent="0.25">
      <c r="A2391" s="176" t="s">
        <v>4647</v>
      </c>
      <c r="B2391" s="176" t="s">
        <v>4646</v>
      </c>
      <c r="C2391" s="176" t="s">
        <v>1467</v>
      </c>
      <c r="D2391" s="177">
        <v>25.63</v>
      </c>
    </row>
    <row r="2392" spans="1:4" x14ac:dyDescent="0.25">
      <c r="A2392" s="176" t="s">
        <v>4648</v>
      </c>
      <c r="B2392" s="176" t="s">
        <v>4649</v>
      </c>
      <c r="C2392" s="176" t="s">
        <v>1467</v>
      </c>
      <c r="D2392" s="177">
        <v>29.94</v>
      </c>
    </row>
    <row r="2393" spans="1:4" x14ac:dyDescent="0.25">
      <c r="A2393" s="176" t="s">
        <v>4650</v>
      </c>
      <c r="B2393" s="176" t="s">
        <v>4649</v>
      </c>
      <c r="C2393" s="176" t="s">
        <v>1467</v>
      </c>
      <c r="D2393" s="177">
        <v>29.46</v>
      </c>
    </row>
    <row r="2394" spans="1:4" x14ac:dyDescent="0.25">
      <c r="A2394" s="176" t="s">
        <v>4651</v>
      </c>
      <c r="B2394" s="176" t="s">
        <v>4652</v>
      </c>
      <c r="C2394" s="176" t="s">
        <v>1467</v>
      </c>
      <c r="D2394" s="177">
        <v>41.23</v>
      </c>
    </row>
    <row r="2395" spans="1:4" x14ac:dyDescent="0.25">
      <c r="A2395" s="176" t="s">
        <v>4653</v>
      </c>
      <c r="B2395" s="176" t="s">
        <v>4652</v>
      </c>
      <c r="C2395" s="176" t="s">
        <v>1467</v>
      </c>
      <c r="D2395" s="177">
        <v>40.57</v>
      </c>
    </row>
    <row r="2396" spans="1:4" x14ac:dyDescent="0.25">
      <c r="A2396" s="176" t="s">
        <v>4654</v>
      </c>
      <c r="B2396" s="176" t="s">
        <v>4655</v>
      </c>
      <c r="C2396" s="176" t="s">
        <v>1467</v>
      </c>
      <c r="D2396" s="177">
        <v>63.58</v>
      </c>
    </row>
    <row r="2397" spans="1:4" x14ac:dyDescent="0.25">
      <c r="A2397" s="176" t="s">
        <v>4656</v>
      </c>
      <c r="B2397" s="176" t="s">
        <v>4655</v>
      </c>
      <c r="C2397" s="176" t="s">
        <v>1467</v>
      </c>
      <c r="D2397" s="177">
        <v>62.57</v>
      </c>
    </row>
    <row r="2398" spans="1:4" x14ac:dyDescent="0.25">
      <c r="A2398" s="176" t="s">
        <v>4657</v>
      </c>
      <c r="B2398" s="176" t="s">
        <v>4658</v>
      </c>
      <c r="C2398" s="176" t="s">
        <v>1467</v>
      </c>
      <c r="D2398" s="177">
        <v>9.91</v>
      </c>
    </row>
    <row r="2399" spans="1:4" x14ac:dyDescent="0.25">
      <c r="A2399" s="176" t="s">
        <v>4659</v>
      </c>
      <c r="B2399" s="176" t="s">
        <v>4658</v>
      </c>
      <c r="C2399" s="176" t="s">
        <v>1467</v>
      </c>
      <c r="D2399" s="177">
        <v>9.75</v>
      </c>
    </row>
    <row r="2400" spans="1:4" x14ac:dyDescent="0.25">
      <c r="A2400" s="176" t="s">
        <v>4660</v>
      </c>
      <c r="B2400" s="176" t="s">
        <v>4661</v>
      </c>
      <c r="C2400" s="176" t="s">
        <v>1467</v>
      </c>
      <c r="D2400" s="177">
        <v>11.33</v>
      </c>
    </row>
    <row r="2401" spans="1:4" x14ac:dyDescent="0.25">
      <c r="A2401" s="176" t="s">
        <v>4662</v>
      </c>
      <c r="B2401" s="176" t="s">
        <v>4661</v>
      </c>
      <c r="C2401" s="176" t="s">
        <v>1467</v>
      </c>
      <c r="D2401" s="177">
        <v>11.15</v>
      </c>
    </row>
    <row r="2402" spans="1:4" x14ac:dyDescent="0.25">
      <c r="A2402" s="176" t="s">
        <v>4663</v>
      </c>
      <c r="B2402" s="176" t="s">
        <v>4664</v>
      </c>
      <c r="C2402" s="176" t="s">
        <v>1467</v>
      </c>
      <c r="D2402" s="177">
        <v>16.71</v>
      </c>
    </row>
    <row r="2403" spans="1:4" x14ac:dyDescent="0.25">
      <c r="A2403" s="176" t="s">
        <v>4665</v>
      </c>
      <c r="B2403" s="176" t="s">
        <v>4664</v>
      </c>
      <c r="C2403" s="176" t="s">
        <v>1467</v>
      </c>
      <c r="D2403" s="177">
        <v>16.45</v>
      </c>
    </row>
    <row r="2404" spans="1:4" x14ac:dyDescent="0.25">
      <c r="A2404" s="176" t="s">
        <v>4666</v>
      </c>
      <c r="B2404" s="176" t="s">
        <v>4667</v>
      </c>
      <c r="C2404" s="176" t="s">
        <v>1467</v>
      </c>
      <c r="D2404" s="177">
        <v>24.39</v>
      </c>
    </row>
    <row r="2405" spans="1:4" x14ac:dyDescent="0.25">
      <c r="A2405" s="176" t="s">
        <v>4668</v>
      </c>
      <c r="B2405" s="176" t="s">
        <v>4667</v>
      </c>
      <c r="C2405" s="176" t="s">
        <v>1467</v>
      </c>
      <c r="D2405" s="177">
        <v>24</v>
      </c>
    </row>
    <row r="2406" spans="1:4" x14ac:dyDescent="0.25">
      <c r="A2406" s="176" t="s">
        <v>4669</v>
      </c>
      <c r="B2406" s="176" t="s">
        <v>4670</v>
      </c>
      <c r="C2406" s="176" t="s">
        <v>1467</v>
      </c>
      <c r="D2406" s="177">
        <v>7.82</v>
      </c>
    </row>
    <row r="2407" spans="1:4" x14ac:dyDescent="0.25">
      <c r="A2407" s="176" t="s">
        <v>4671</v>
      </c>
      <c r="B2407" s="176" t="s">
        <v>4670</v>
      </c>
      <c r="C2407" s="176" t="s">
        <v>1467</v>
      </c>
      <c r="D2407" s="177">
        <v>7.66</v>
      </c>
    </row>
    <row r="2408" spans="1:4" x14ac:dyDescent="0.25">
      <c r="A2408" s="176" t="s">
        <v>4672</v>
      </c>
      <c r="B2408" s="176" t="s">
        <v>4673</v>
      </c>
      <c r="C2408" s="176" t="s">
        <v>1467</v>
      </c>
      <c r="D2408" s="177">
        <v>5.1100000000000003</v>
      </c>
    </row>
    <row r="2409" spans="1:4" x14ac:dyDescent="0.25">
      <c r="A2409" s="176" t="s">
        <v>4674</v>
      </c>
      <c r="B2409" s="176" t="s">
        <v>4673</v>
      </c>
      <c r="C2409" s="176" t="s">
        <v>1467</v>
      </c>
      <c r="D2409" s="177">
        <v>5.04</v>
      </c>
    </row>
    <row r="2410" spans="1:4" x14ac:dyDescent="0.25">
      <c r="A2410" s="176" t="s">
        <v>4675</v>
      </c>
      <c r="B2410" s="176" t="s">
        <v>4676</v>
      </c>
      <c r="C2410" s="176" t="s">
        <v>1467</v>
      </c>
      <c r="D2410" s="177">
        <v>6.58</v>
      </c>
    </row>
    <row r="2411" spans="1:4" x14ac:dyDescent="0.25">
      <c r="A2411" s="176" t="s">
        <v>4677</v>
      </c>
      <c r="B2411" s="176" t="s">
        <v>4676</v>
      </c>
      <c r="C2411" s="176" t="s">
        <v>1467</v>
      </c>
      <c r="D2411" s="177">
        <v>6.45</v>
      </c>
    </row>
    <row r="2412" spans="1:4" x14ac:dyDescent="0.25">
      <c r="A2412" s="176" t="s">
        <v>4678</v>
      </c>
      <c r="B2412" s="176" t="s">
        <v>4679</v>
      </c>
      <c r="C2412" s="176" t="s">
        <v>1467</v>
      </c>
      <c r="D2412" s="177">
        <v>291.37</v>
      </c>
    </row>
    <row r="2413" spans="1:4" x14ac:dyDescent="0.25">
      <c r="A2413" s="176" t="s">
        <v>4680</v>
      </c>
      <c r="B2413" s="176" t="s">
        <v>4679</v>
      </c>
      <c r="C2413" s="176" t="s">
        <v>1467</v>
      </c>
      <c r="D2413" s="177">
        <v>288.86</v>
      </c>
    </row>
    <row r="2414" spans="1:4" x14ac:dyDescent="0.25">
      <c r="A2414" s="176" t="s">
        <v>4681</v>
      </c>
      <c r="B2414" s="176" t="s">
        <v>4682</v>
      </c>
      <c r="C2414" s="176" t="s">
        <v>1467</v>
      </c>
      <c r="D2414" s="177">
        <v>12.05</v>
      </c>
    </row>
    <row r="2415" spans="1:4" x14ac:dyDescent="0.25">
      <c r="A2415" s="176" t="s">
        <v>4683</v>
      </c>
      <c r="B2415" s="176" t="s">
        <v>4682</v>
      </c>
      <c r="C2415" s="176" t="s">
        <v>1467</v>
      </c>
      <c r="D2415" s="177">
        <v>11.92</v>
      </c>
    </row>
    <row r="2416" spans="1:4" x14ac:dyDescent="0.25">
      <c r="A2416" s="176" t="s">
        <v>4684</v>
      </c>
      <c r="B2416" s="176" t="s">
        <v>4685</v>
      </c>
      <c r="C2416" s="176" t="s">
        <v>1467</v>
      </c>
      <c r="D2416" s="177">
        <v>10.58</v>
      </c>
    </row>
    <row r="2417" spans="1:4" x14ac:dyDescent="0.25">
      <c r="A2417" s="176" t="s">
        <v>4686</v>
      </c>
      <c r="B2417" s="176" t="s">
        <v>4685</v>
      </c>
      <c r="C2417" s="176" t="s">
        <v>1467</v>
      </c>
      <c r="D2417" s="177">
        <v>10.52</v>
      </c>
    </row>
    <row r="2418" spans="1:4" x14ac:dyDescent="0.25">
      <c r="A2418" s="176" t="s">
        <v>4687</v>
      </c>
      <c r="B2418" s="176" t="s">
        <v>4688</v>
      </c>
      <c r="C2418" s="176" t="s">
        <v>1467</v>
      </c>
      <c r="D2418" s="177">
        <v>3.85</v>
      </c>
    </row>
    <row r="2419" spans="1:4" x14ac:dyDescent="0.25">
      <c r="A2419" s="176" t="s">
        <v>4689</v>
      </c>
      <c r="B2419" s="176" t="s">
        <v>4688</v>
      </c>
      <c r="C2419" s="176" t="s">
        <v>1467</v>
      </c>
      <c r="D2419" s="177">
        <v>3.82</v>
      </c>
    </row>
    <row r="2420" spans="1:4" x14ac:dyDescent="0.25">
      <c r="A2420" s="176" t="s">
        <v>4690</v>
      </c>
      <c r="B2420" s="176" t="s">
        <v>4691</v>
      </c>
      <c r="C2420" s="176" t="s">
        <v>1467</v>
      </c>
      <c r="D2420" s="177">
        <v>6.41</v>
      </c>
    </row>
    <row r="2421" spans="1:4" x14ac:dyDescent="0.25">
      <c r="A2421" s="176" t="s">
        <v>4692</v>
      </c>
      <c r="B2421" s="176" t="s">
        <v>4691</v>
      </c>
      <c r="C2421" s="176" t="s">
        <v>1467</v>
      </c>
      <c r="D2421" s="177">
        <v>6.34</v>
      </c>
    </row>
    <row r="2422" spans="1:4" x14ac:dyDescent="0.25">
      <c r="A2422" s="176" t="s">
        <v>4693</v>
      </c>
      <c r="B2422" s="176" t="s">
        <v>4694</v>
      </c>
      <c r="C2422" s="176" t="s">
        <v>1467</v>
      </c>
      <c r="D2422" s="177">
        <v>9.6</v>
      </c>
    </row>
    <row r="2423" spans="1:4" x14ac:dyDescent="0.25">
      <c r="A2423" s="176" t="s">
        <v>4695</v>
      </c>
      <c r="B2423" s="176" t="s">
        <v>4694</v>
      </c>
      <c r="C2423" s="176" t="s">
        <v>1467</v>
      </c>
      <c r="D2423" s="177">
        <v>9.5</v>
      </c>
    </row>
    <row r="2424" spans="1:4" x14ac:dyDescent="0.25">
      <c r="A2424" s="176" t="s">
        <v>4696</v>
      </c>
      <c r="B2424" s="176" t="s">
        <v>4697</v>
      </c>
      <c r="C2424" s="176" t="s">
        <v>1467</v>
      </c>
      <c r="D2424" s="177">
        <v>14.29</v>
      </c>
    </row>
    <row r="2425" spans="1:4" x14ac:dyDescent="0.25">
      <c r="A2425" s="176" t="s">
        <v>4698</v>
      </c>
      <c r="B2425" s="176" t="s">
        <v>4697</v>
      </c>
      <c r="C2425" s="176" t="s">
        <v>1467</v>
      </c>
      <c r="D2425" s="177">
        <v>14.14</v>
      </c>
    </row>
    <row r="2426" spans="1:4" x14ac:dyDescent="0.25">
      <c r="A2426" s="176" t="s">
        <v>4699</v>
      </c>
      <c r="B2426" s="176" t="s">
        <v>4700</v>
      </c>
      <c r="C2426" s="176" t="s">
        <v>1467</v>
      </c>
      <c r="D2426" s="177">
        <v>16.920000000000002</v>
      </c>
    </row>
    <row r="2427" spans="1:4" x14ac:dyDescent="0.25">
      <c r="A2427" s="176" t="s">
        <v>4701</v>
      </c>
      <c r="B2427" s="176" t="s">
        <v>4700</v>
      </c>
      <c r="C2427" s="176" t="s">
        <v>1467</v>
      </c>
      <c r="D2427" s="177">
        <v>16.809999999999999</v>
      </c>
    </row>
    <row r="2428" spans="1:4" x14ac:dyDescent="0.25">
      <c r="A2428" s="176" t="s">
        <v>4702</v>
      </c>
      <c r="B2428" s="176" t="s">
        <v>4703</v>
      </c>
      <c r="C2428" s="176" t="s">
        <v>1467</v>
      </c>
      <c r="D2428" s="177">
        <v>17.13</v>
      </c>
    </row>
    <row r="2429" spans="1:4" x14ac:dyDescent="0.25">
      <c r="A2429" s="176" t="s">
        <v>4704</v>
      </c>
      <c r="B2429" s="176" t="s">
        <v>4703</v>
      </c>
      <c r="C2429" s="176" t="s">
        <v>1467</v>
      </c>
      <c r="D2429" s="177">
        <v>16.940000000000001</v>
      </c>
    </row>
    <row r="2430" spans="1:4" x14ac:dyDescent="0.25">
      <c r="A2430" s="176" t="s">
        <v>4705</v>
      </c>
      <c r="B2430" s="176" t="s">
        <v>4706</v>
      </c>
      <c r="C2430" s="176" t="s">
        <v>1467</v>
      </c>
      <c r="D2430" s="177">
        <v>4.16</v>
      </c>
    </row>
    <row r="2431" spans="1:4" x14ac:dyDescent="0.25">
      <c r="A2431" s="176" t="s">
        <v>4707</v>
      </c>
      <c r="B2431" s="176" t="s">
        <v>4706</v>
      </c>
      <c r="C2431" s="176" t="s">
        <v>1467</v>
      </c>
      <c r="D2431" s="177">
        <v>4.1100000000000003</v>
      </c>
    </row>
    <row r="2432" spans="1:4" x14ac:dyDescent="0.25">
      <c r="A2432" s="176" t="s">
        <v>4708</v>
      </c>
      <c r="B2432" s="176" t="s">
        <v>4709</v>
      </c>
      <c r="C2432" s="176" t="s">
        <v>1467</v>
      </c>
      <c r="D2432" s="177">
        <v>2.75</v>
      </c>
    </row>
    <row r="2433" spans="1:4" x14ac:dyDescent="0.25">
      <c r="A2433" s="176" t="s">
        <v>4710</v>
      </c>
      <c r="B2433" s="176" t="s">
        <v>4709</v>
      </c>
      <c r="C2433" s="176" t="s">
        <v>1467</v>
      </c>
      <c r="D2433" s="177">
        <v>2.73</v>
      </c>
    </row>
    <row r="2434" spans="1:4" x14ac:dyDescent="0.25">
      <c r="A2434" s="176" t="s">
        <v>4711</v>
      </c>
      <c r="B2434" s="176" t="s">
        <v>4712</v>
      </c>
      <c r="C2434" s="176" t="s">
        <v>1467</v>
      </c>
      <c r="D2434" s="177">
        <v>2.64</v>
      </c>
    </row>
    <row r="2435" spans="1:4" x14ac:dyDescent="0.25">
      <c r="A2435" s="176" t="s">
        <v>4713</v>
      </c>
      <c r="B2435" s="176" t="s">
        <v>4712</v>
      </c>
      <c r="C2435" s="176" t="s">
        <v>1467</v>
      </c>
      <c r="D2435" s="177">
        <v>2.63</v>
      </c>
    </row>
    <row r="2436" spans="1:4" x14ac:dyDescent="0.25">
      <c r="A2436" s="176" t="s">
        <v>4714</v>
      </c>
      <c r="B2436" s="176" t="s">
        <v>4715</v>
      </c>
      <c r="C2436" s="176" t="s">
        <v>1467</v>
      </c>
      <c r="D2436" s="177">
        <v>3.22</v>
      </c>
    </row>
    <row r="2437" spans="1:4" x14ac:dyDescent="0.25">
      <c r="A2437" s="176" t="s">
        <v>4716</v>
      </c>
      <c r="B2437" s="176" t="s">
        <v>4715</v>
      </c>
      <c r="C2437" s="176" t="s">
        <v>1467</v>
      </c>
      <c r="D2437" s="177">
        <v>3.19</v>
      </c>
    </row>
    <row r="2438" spans="1:4" x14ac:dyDescent="0.25">
      <c r="A2438" s="176" t="s">
        <v>4717</v>
      </c>
      <c r="B2438" s="176" t="s">
        <v>4718</v>
      </c>
      <c r="C2438" s="176" t="s">
        <v>1467</v>
      </c>
      <c r="D2438" s="177">
        <v>2.96</v>
      </c>
    </row>
    <row r="2439" spans="1:4" x14ac:dyDescent="0.25">
      <c r="A2439" s="176" t="s">
        <v>4719</v>
      </c>
      <c r="B2439" s="176" t="s">
        <v>4718</v>
      </c>
      <c r="C2439" s="176" t="s">
        <v>1467</v>
      </c>
      <c r="D2439" s="177">
        <v>2.93</v>
      </c>
    </row>
    <row r="2440" spans="1:4" x14ac:dyDescent="0.25">
      <c r="A2440" s="176" t="s">
        <v>4720</v>
      </c>
      <c r="B2440" s="176" t="s">
        <v>4721</v>
      </c>
      <c r="C2440" s="176" t="s">
        <v>1467</v>
      </c>
      <c r="D2440" s="177">
        <v>6.42</v>
      </c>
    </row>
    <row r="2441" spans="1:4" x14ac:dyDescent="0.25">
      <c r="A2441" s="176" t="s">
        <v>4722</v>
      </c>
      <c r="B2441" s="176" t="s">
        <v>4721</v>
      </c>
      <c r="C2441" s="176" t="s">
        <v>1467</v>
      </c>
      <c r="D2441" s="177">
        <v>6.4</v>
      </c>
    </row>
    <row r="2442" spans="1:4" x14ac:dyDescent="0.25">
      <c r="A2442" s="176" t="s">
        <v>4723</v>
      </c>
      <c r="B2442" s="176" t="s">
        <v>4724</v>
      </c>
      <c r="C2442" s="176" t="s">
        <v>1467</v>
      </c>
      <c r="D2442" s="177">
        <v>5.54</v>
      </c>
    </row>
    <row r="2443" spans="1:4" x14ac:dyDescent="0.25">
      <c r="A2443" s="176" t="s">
        <v>4725</v>
      </c>
      <c r="B2443" s="176" t="s">
        <v>4724</v>
      </c>
      <c r="C2443" s="176" t="s">
        <v>1467</v>
      </c>
      <c r="D2443" s="177">
        <v>5.45</v>
      </c>
    </row>
    <row r="2444" spans="1:4" x14ac:dyDescent="0.25">
      <c r="A2444" s="176" t="s">
        <v>4726</v>
      </c>
      <c r="B2444" s="176" t="s">
        <v>4727</v>
      </c>
      <c r="C2444" s="176" t="s">
        <v>1467</v>
      </c>
      <c r="D2444" s="177">
        <v>8.7799999999999994</v>
      </c>
    </row>
    <row r="2445" spans="1:4" x14ac:dyDescent="0.25">
      <c r="A2445" s="176" t="s">
        <v>4728</v>
      </c>
      <c r="B2445" s="176" t="s">
        <v>4727</v>
      </c>
      <c r="C2445" s="176" t="s">
        <v>1467</v>
      </c>
      <c r="D2445" s="177">
        <v>8.74</v>
      </c>
    </row>
    <row r="2446" spans="1:4" x14ac:dyDescent="0.25">
      <c r="A2446" s="176" t="s">
        <v>4729</v>
      </c>
      <c r="B2446" s="176" t="s">
        <v>4730</v>
      </c>
      <c r="C2446" s="176" t="s">
        <v>1467</v>
      </c>
      <c r="D2446" s="177">
        <v>8.86</v>
      </c>
    </row>
    <row r="2447" spans="1:4" x14ac:dyDescent="0.25">
      <c r="A2447" s="176" t="s">
        <v>4731</v>
      </c>
      <c r="B2447" s="176" t="s">
        <v>4730</v>
      </c>
      <c r="C2447" s="176" t="s">
        <v>1467</v>
      </c>
      <c r="D2447" s="177">
        <v>8.7899999999999991</v>
      </c>
    </row>
    <row r="2448" spans="1:4" x14ac:dyDescent="0.25">
      <c r="A2448" s="176" t="s">
        <v>4732</v>
      </c>
      <c r="B2448" s="176" t="s">
        <v>4733</v>
      </c>
      <c r="C2448" s="176" t="s">
        <v>1467</v>
      </c>
      <c r="D2448" s="177">
        <v>16.78</v>
      </c>
    </row>
    <row r="2449" spans="1:4" x14ac:dyDescent="0.25">
      <c r="A2449" s="176" t="s">
        <v>4734</v>
      </c>
      <c r="B2449" s="176" t="s">
        <v>4733</v>
      </c>
      <c r="C2449" s="176" t="s">
        <v>1467</v>
      </c>
      <c r="D2449" s="177">
        <v>16.7</v>
      </c>
    </row>
    <row r="2450" spans="1:4" x14ac:dyDescent="0.25">
      <c r="A2450" s="176" t="s">
        <v>4735</v>
      </c>
      <c r="B2450" s="176" t="s">
        <v>4736</v>
      </c>
      <c r="C2450" s="176" t="s">
        <v>1467</v>
      </c>
      <c r="D2450" s="177">
        <v>5.48</v>
      </c>
    </row>
    <row r="2451" spans="1:4" x14ac:dyDescent="0.25">
      <c r="A2451" s="176" t="s">
        <v>4737</v>
      </c>
      <c r="B2451" s="176" t="s">
        <v>4736</v>
      </c>
      <c r="C2451" s="176" t="s">
        <v>1467</v>
      </c>
      <c r="D2451" s="177">
        <v>5.38</v>
      </c>
    </row>
    <row r="2452" spans="1:4" x14ac:dyDescent="0.25">
      <c r="A2452" s="176" t="s">
        <v>4738</v>
      </c>
      <c r="B2452" s="176" t="s">
        <v>4739</v>
      </c>
      <c r="C2452" s="176" t="s">
        <v>1467</v>
      </c>
      <c r="D2452" s="177">
        <v>5.03</v>
      </c>
    </row>
    <row r="2453" spans="1:4" x14ac:dyDescent="0.25">
      <c r="A2453" s="176" t="s">
        <v>4740</v>
      </c>
      <c r="B2453" s="176" t="s">
        <v>4739</v>
      </c>
      <c r="C2453" s="176" t="s">
        <v>1467</v>
      </c>
      <c r="D2453" s="177">
        <v>4.96</v>
      </c>
    </row>
    <row r="2454" spans="1:4" x14ac:dyDescent="0.25">
      <c r="A2454" s="176" t="s">
        <v>4741</v>
      </c>
      <c r="B2454" s="176" t="s">
        <v>4742</v>
      </c>
      <c r="C2454" s="176" t="s">
        <v>1467</v>
      </c>
      <c r="D2454" s="177">
        <v>3.23</v>
      </c>
    </row>
    <row r="2455" spans="1:4" x14ac:dyDescent="0.25">
      <c r="A2455" s="176" t="s">
        <v>4743</v>
      </c>
      <c r="B2455" s="176" t="s">
        <v>4742</v>
      </c>
      <c r="C2455" s="176" t="s">
        <v>1467</v>
      </c>
      <c r="D2455" s="177">
        <v>3.18</v>
      </c>
    </row>
    <row r="2456" spans="1:4" x14ac:dyDescent="0.25">
      <c r="A2456" s="176" t="s">
        <v>4744</v>
      </c>
      <c r="B2456" s="176" t="s">
        <v>4745</v>
      </c>
      <c r="C2456" s="176" t="s">
        <v>1467</v>
      </c>
      <c r="D2456" s="177">
        <v>12.23</v>
      </c>
    </row>
    <row r="2457" spans="1:4" x14ac:dyDescent="0.25">
      <c r="A2457" s="176" t="s">
        <v>4746</v>
      </c>
      <c r="B2457" s="176" t="s">
        <v>4745</v>
      </c>
      <c r="C2457" s="176" t="s">
        <v>1467</v>
      </c>
      <c r="D2457" s="177">
        <v>12.01</v>
      </c>
    </row>
    <row r="2458" spans="1:4" x14ac:dyDescent="0.25">
      <c r="A2458" s="176" t="s">
        <v>4747</v>
      </c>
      <c r="B2458" s="176" t="s">
        <v>4748</v>
      </c>
      <c r="C2458" s="176" t="s">
        <v>1467</v>
      </c>
      <c r="D2458" s="177">
        <v>17.45</v>
      </c>
    </row>
    <row r="2459" spans="1:4" x14ac:dyDescent="0.25">
      <c r="A2459" s="176" t="s">
        <v>4749</v>
      </c>
      <c r="B2459" s="176" t="s">
        <v>4748</v>
      </c>
      <c r="C2459" s="176" t="s">
        <v>1467</v>
      </c>
      <c r="D2459" s="177">
        <v>17.13</v>
      </c>
    </row>
    <row r="2460" spans="1:4" x14ac:dyDescent="0.25">
      <c r="A2460" s="176" t="s">
        <v>4750</v>
      </c>
      <c r="B2460" s="176" t="s">
        <v>4751</v>
      </c>
      <c r="C2460" s="176" t="s">
        <v>1467</v>
      </c>
      <c r="D2460" s="177">
        <v>18.09</v>
      </c>
    </row>
    <row r="2461" spans="1:4" x14ac:dyDescent="0.25">
      <c r="A2461" s="176" t="s">
        <v>4752</v>
      </c>
      <c r="B2461" s="176" t="s">
        <v>4751</v>
      </c>
      <c r="C2461" s="176" t="s">
        <v>1467</v>
      </c>
      <c r="D2461" s="177">
        <v>17.760000000000002</v>
      </c>
    </row>
    <row r="2462" spans="1:4" x14ac:dyDescent="0.25">
      <c r="A2462" s="176" t="s">
        <v>4753</v>
      </c>
      <c r="B2462" s="176" t="s">
        <v>4754</v>
      </c>
      <c r="C2462" s="176" t="s">
        <v>1467</v>
      </c>
      <c r="D2462" s="177">
        <v>25.22</v>
      </c>
    </row>
    <row r="2463" spans="1:4" x14ac:dyDescent="0.25">
      <c r="A2463" s="176" t="s">
        <v>4755</v>
      </c>
      <c r="B2463" s="176" t="s">
        <v>4754</v>
      </c>
      <c r="C2463" s="176" t="s">
        <v>1467</v>
      </c>
      <c r="D2463" s="177">
        <v>24.75</v>
      </c>
    </row>
    <row r="2464" spans="1:4" x14ac:dyDescent="0.25">
      <c r="A2464" s="176" t="s">
        <v>4756</v>
      </c>
      <c r="B2464" s="176" t="s">
        <v>4757</v>
      </c>
      <c r="C2464" s="176" t="s">
        <v>1467</v>
      </c>
      <c r="D2464" s="177">
        <v>7.53</v>
      </c>
    </row>
    <row r="2465" spans="1:4" x14ac:dyDescent="0.25">
      <c r="A2465" s="176" t="s">
        <v>4758</v>
      </c>
      <c r="B2465" s="176" t="s">
        <v>4757</v>
      </c>
      <c r="C2465" s="176" t="s">
        <v>1467</v>
      </c>
      <c r="D2465" s="177">
        <v>7.5</v>
      </c>
    </row>
    <row r="2466" spans="1:4" x14ac:dyDescent="0.25">
      <c r="A2466" s="176" t="s">
        <v>4759</v>
      </c>
      <c r="B2466" s="176" t="s">
        <v>4760</v>
      </c>
      <c r="C2466" s="176" t="s">
        <v>1467</v>
      </c>
      <c r="D2466" s="177">
        <v>8.8000000000000007</v>
      </c>
    </row>
    <row r="2467" spans="1:4" x14ac:dyDescent="0.25">
      <c r="A2467" s="176" t="s">
        <v>4761</v>
      </c>
      <c r="B2467" s="176" t="s">
        <v>4760</v>
      </c>
      <c r="C2467" s="176" t="s">
        <v>1467</v>
      </c>
      <c r="D2467" s="177">
        <v>8.75</v>
      </c>
    </row>
    <row r="2468" spans="1:4" x14ac:dyDescent="0.25">
      <c r="A2468" s="176" t="s">
        <v>4762</v>
      </c>
      <c r="B2468" s="176" t="s">
        <v>4763</v>
      </c>
      <c r="C2468" s="176" t="s">
        <v>1467</v>
      </c>
      <c r="D2468" s="177">
        <v>10.06</v>
      </c>
    </row>
    <row r="2469" spans="1:4" x14ac:dyDescent="0.25">
      <c r="A2469" s="176" t="s">
        <v>4764</v>
      </c>
      <c r="B2469" s="176" t="s">
        <v>4763</v>
      </c>
      <c r="C2469" s="176" t="s">
        <v>1467</v>
      </c>
      <c r="D2469" s="177">
        <v>10.01</v>
      </c>
    </row>
    <row r="2470" spans="1:4" x14ac:dyDescent="0.25">
      <c r="A2470" s="176" t="s">
        <v>4765</v>
      </c>
      <c r="B2470" s="176" t="s">
        <v>4766</v>
      </c>
      <c r="C2470" s="176" t="s">
        <v>1467</v>
      </c>
      <c r="D2470" s="177">
        <v>11.31</v>
      </c>
    </row>
    <row r="2471" spans="1:4" x14ac:dyDescent="0.25">
      <c r="A2471" s="176" t="s">
        <v>4767</v>
      </c>
      <c r="B2471" s="176" t="s">
        <v>4766</v>
      </c>
      <c r="C2471" s="176" t="s">
        <v>1467</v>
      </c>
      <c r="D2471" s="177">
        <v>11.25</v>
      </c>
    </row>
    <row r="2472" spans="1:4" x14ac:dyDescent="0.25">
      <c r="A2472" s="176" t="s">
        <v>4768</v>
      </c>
      <c r="B2472" s="176" t="s">
        <v>4769</v>
      </c>
      <c r="C2472" s="176" t="s">
        <v>1467</v>
      </c>
      <c r="D2472" s="177">
        <v>12.59</v>
      </c>
    </row>
    <row r="2473" spans="1:4" x14ac:dyDescent="0.25">
      <c r="A2473" s="176" t="s">
        <v>4770</v>
      </c>
      <c r="B2473" s="176" t="s">
        <v>4769</v>
      </c>
      <c r="C2473" s="176" t="s">
        <v>1467</v>
      </c>
      <c r="D2473" s="177">
        <v>12.53</v>
      </c>
    </row>
    <row r="2474" spans="1:4" x14ac:dyDescent="0.25">
      <c r="A2474" s="176" t="s">
        <v>4771</v>
      </c>
      <c r="B2474" s="176" t="s">
        <v>4772</v>
      </c>
      <c r="C2474" s="176" t="s">
        <v>1467</v>
      </c>
      <c r="D2474" s="177">
        <v>13.84</v>
      </c>
    </row>
    <row r="2475" spans="1:4" x14ac:dyDescent="0.25">
      <c r="A2475" s="176" t="s">
        <v>4773</v>
      </c>
      <c r="B2475" s="176" t="s">
        <v>4772</v>
      </c>
      <c r="C2475" s="176" t="s">
        <v>1467</v>
      </c>
      <c r="D2475" s="177">
        <v>13.76</v>
      </c>
    </row>
    <row r="2476" spans="1:4" x14ac:dyDescent="0.25">
      <c r="A2476" s="176" t="s">
        <v>4774</v>
      </c>
      <c r="B2476" s="176" t="s">
        <v>4775</v>
      </c>
      <c r="C2476" s="176" t="s">
        <v>1467</v>
      </c>
      <c r="D2476" s="177">
        <v>15.13</v>
      </c>
    </row>
    <row r="2477" spans="1:4" x14ac:dyDescent="0.25">
      <c r="A2477" s="176" t="s">
        <v>4776</v>
      </c>
      <c r="B2477" s="176" t="s">
        <v>4775</v>
      </c>
      <c r="C2477" s="176" t="s">
        <v>1467</v>
      </c>
      <c r="D2477" s="177">
        <v>15.05</v>
      </c>
    </row>
    <row r="2478" spans="1:4" x14ac:dyDescent="0.25">
      <c r="A2478" s="176" t="s">
        <v>4777</v>
      </c>
      <c r="B2478" s="176" t="s">
        <v>4778</v>
      </c>
      <c r="C2478" s="176" t="s">
        <v>1467</v>
      </c>
      <c r="D2478" s="177">
        <v>16.3</v>
      </c>
    </row>
    <row r="2479" spans="1:4" x14ac:dyDescent="0.25">
      <c r="A2479" s="176" t="s">
        <v>4779</v>
      </c>
      <c r="B2479" s="176" t="s">
        <v>4778</v>
      </c>
      <c r="C2479" s="176" t="s">
        <v>1467</v>
      </c>
      <c r="D2479" s="177">
        <v>16.22</v>
      </c>
    </row>
    <row r="2480" spans="1:4" x14ac:dyDescent="0.25">
      <c r="A2480" s="176" t="s">
        <v>4780</v>
      </c>
      <c r="B2480" s="176" t="s">
        <v>4781</v>
      </c>
      <c r="C2480" s="176" t="s">
        <v>1467</v>
      </c>
      <c r="D2480" s="177">
        <v>17.670000000000002</v>
      </c>
    </row>
    <row r="2481" spans="1:4" x14ac:dyDescent="0.25">
      <c r="A2481" s="176" t="s">
        <v>4782</v>
      </c>
      <c r="B2481" s="176" t="s">
        <v>4781</v>
      </c>
      <c r="C2481" s="176" t="s">
        <v>1467</v>
      </c>
      <c r="D2481" s="177">
        <v>17.579999999999998</v>
      </c>
    </row>
    <row r="2482" spans="1:4" x14ac:dyDescent="0.25">
      <c r="A2482" s="176" t="s">
        <v>4783</v>
      </c>
      <c r="B2482" s="176" t="s">
        <v>4784</v>
      </c>
      <c r="C2482" s="176" t="s">
        <v>1467</v>
      </c>
      <c r="D2482" s="177">
        <v>18.95</v>
      </c>
    </row>
    <row r="2483" spans="1:4" x14ac:dyDescent="0.25">
      <c r="A2483" s="176" t="s">
        <v>4785</v>
      </c>
      <c r="B2483" s="176" t="s">
        <v>4784</v>
      </c>
      <c r="C2483" s="176" t="s">
        <v>1467</v>
      </c>
      <c r="D2483" s="177">
        <v>18.850000000000001</v>
      </c>
    </row>
    <row r="2484" spans="1:4" x14ac:dyDescent="0.25">
      <c r="A2484" s="176" t="s">
        <v>4786</v>
      </c>
      <c r="B2484" s="176" t="s">
        <v>4787</v>
      </c>
      <c r="C2484" s="176" t="s">
        <v>1467</v>
      </c>
      <c r="D2484" s="177">
        <v>20.22</v>
      </c>
    </row>
    <row r="2485" spans="1:4" x14ac:dyDescent="0.25">
      <c r="A2485" s="176" t="s">
        <v>4788</v>
      </c>
      <c r="B2485" s="176" t="s">
        <v>4787</v>
      </c>
      <c r="C2485" s="176" t="s">
        <v>1467</v>
      </c>
      <c r="D2485" s="177">
        <v>20.12</v>
      </c>
    </row>
    <row r="2486" spans="1:4" x14ac:dyDescent="0.25">
      <c r="A2486" s="176" t="s">
        <v>4789</v>
      </c>
      <c r="B2486" s="176" t="s">
        <v>4790</v>
      </c>
      <c r="C2486" s="176" t="s">
        <v>1467</v>
      </c>
      <c r="D2486" s="177">
        <v>21.46</v>
      </c>
    </row>
    <row r="2487" spans="1:4" x14ac:dyDescent="0.25">
      <c r="A2487" s="176" t="s">
        <v>4791</v>
      </c>
      <c r="B2487" s="176" t="s">
        <v>4790</v>
      </c>
      <c r="C2487" s="176" t="s">
        <v>1467</v>
      </c>
      <c r="D2487" s="177">
        <v>21.35</v>
      </c>
    </row>
    <row r="2488" spans="1:4" x14ac:dyDescent="0.25">
      <c r="A2488" s="176" t="s">
        <v>4792</v>
      </c>
      <c r="B2488" s="176" t="s">
        <v>4793</v>
      </c>
      <c r="C2488" s="176" t="s">
        <v>1467</v>
      </c>
      <c r="D2488" s="177">
        <v>22.61</v>
      </c>
    </row>
    <row r="2489" spans="1:4" x14ac:dyDescent="0.25">
      <c r="A2489" s="176" t="s">
        <v>4794</v>
      </c>
      <c r="B2489" s="176" t="s">
        <v>4793</v>
      </c>
      <c r="C2489" s="176" t="s">
        <v>1467</v>
      </c>
      <c r="D2489" s="177">
        <v>22.49</v>
      </c>
    </row>
    <row r="2490" spans="1:4" x14ac:dyDescent="0.25">
      <c r="A2490" s="176" t="s">
        <v>4795</v>
      </c>
      <c r="B2490" s="176" t="s">
        <v>4796</v>
      </c>
      <c r="C2490" s="176" t="s">
        <v>1467</v>
      </c>
      <c r="D2490" s="177">
        <v>23.89</v>
      </c>
    </row>
    <row r="2491" spans="1:4" x14ac:dyDescent="0.25">
      <c r="A2491" s="176" t="s">
        <v>4797</v>
      </c>
      <c r="B2491" s="176" t="s">
        <v>4796</v>
      </c>
      <c r="C2491" s="176" t="s">
        <v>1467</v>
      </c>
      <c r="D2491" s="177">
        <v>23.77</v>
      </c>
    </row>
    <row r="2492" spans="1:4" x14ac:dyDescent="0.25">
      <c r="A2492" s="176" t="s">
        <v>4798</v>
      </c>
      <c r="B2492" s="176" t="s">
        <v>4799</v>
      </c>
      <c r="C2492" s="176" t="s">
        <v>1467</v>
      </c>
      <c r="D2492" s="177">
        <v>25.34</v>
      </c>
    </row>
    <row r="2493" spans="1:4" x14ac:dyDescent="0.25">
      <c r="A2493" s="176" t="s">
        <v>4800</v>
      </c>
      <c r="B2493" s="176" t="s">
        <v>4799</v>
      </c>
      <c r="C2493" s="176" t="s">
        <v>1467</v>
      </c>
      <c r="D2493" s="177">
        <v>25.21</v>
      </c>
    </row>
    <row r="2494" spans="1:4" x14ac:dyDescent="0.25">
      <c r="A2494" s="176" t="s">
        <v>4801</v>
      </c>
      <c r="B2494" s="176" t="s">
        <v>4802</v>
      </c>
      <c r="C2494" s="176" t="s">
        <v>1467</v>
      </c>
      <c r="D2494" s="177">
        <v>26.62</v>
      </c>
    </row>
    <row r="2495" spans="1:4" x14ac:dyDescent="0.25">
      <c r="A2495" s="176" t="s">
        <v>4803</v>
      </c>
      <c r="B2495" s="176" t="s">
        <v>4802</v>
      </c>
      <c r="C2495" s="176" t="s">
        <v>1467</v>
      </c>
      <c r="D2495" s="177">
        <v>26.49</v>
      </c>
    </row>
    <row r="2496" spans="1:4" x14ac:dyDescent="0.25">
      <c r="A2496" s="176" t="s">
        <v>4804</v>
      </c>
      <c r="B2496" s="176" t="s">
        <v>4805</v>
      </c>
      <c r="C2496" s="176" t="s">
        <v>1467</v>
      </c>
      <c r="D2496" s="177">
        <v>27.68</v>
      </c>
    </row>
    <row r="2497" spans="1:4" x14ac:dyDescent="0.25">
      <c r="A2497" s="176" t="s">
        <v>4806</v>
      </c>
      <c r="B2497" s="176" t="s">
        <v>4805</v>
      </c>
      <c r="C2497" s="176" t="s">
        <v>1467</v>
      </c>
      <c r="D2497" s="177">
        <v>27.53</v>
      </c>
    </row>
    <row r="2498" spans="1:4" x14ac:dyDescent="0.25">
      <c r="A2498" s="176" t="s">
        <v>4807</v>
      </c>
      <c r="B2498" s="176" t="s">
        <v>4808</v>
      </c>
      <c r="C2498" s="176" t="s">
        <v>1467</v>
      </c>
      <c r="D2498" s="177">
        <v>28.81</v>
      </c>
    </row>
    <row r="2499" spans="1:4" x14ac:dyDescent="0.25">
      <c r="A2499" s="176" t="s">
        <v>4809</v>
      </c>
      <c r="B2499" s="176" t="s">
        <v>4808</v>
      </c>
      <c r="C2499" s="176" t="s">
        <v>1467</v>
      </c>
      <c r="D2499" s="177">
        <v>28.66</v>
      </c>
    </row>
    <row r="2500" spans="1:4" x14ac:dyDescent="0.25">
      <c r="A2500" s="176" t="s">
        <v>4810</v>
      </c>
      <c r="B2500" s="176" t="s">
        <v>4811</v>
      </c>
      <c r="C2500" s="176" t="s">
        <v>1467</v>
      </c>
      <c r="D2500" s="177">
        <v>30.48</v>
      </c>
    </row>
    <row r="2501" spans="1:4" x14ac:dyDescent="0.25">
      <c r="A2501" s="176" t="s">
        <v>4812</v>
      </c>
      <c r="B2501" s="176" t="s">
        <v>4811</v>
      </c>
      <c r="C2501" s="176" t="s">
        <v>1467</v>
      </c>
      <c r="D2501" s="177">
        <v>30.33</v>
      </c>
    </row>
    <row r="2502" spans="1:4" x14ac:dyDescent="0.25">
      <c r="A2502" s="176" t="s">
        <v>4813</v>
      </c>
      <c r="B2502" s="176" t="s">
        <v>4814</v>
      </c>
      <c r="C2502" s="176" t="s">
        <v>1467</v>
      </c>
      <c r="D2502" s="177">
        <v>31.39</v>
      </c>
    </row>
    <row r="2503" spans="1:4" x14ac:dyDescent="0.25">
      <c r="A2503" s="176" t="s">
        <v>4815</v>
      </c>
      <c r="B2503" s="176" t="s">
        <v>4814</v>
      </c>
      <c r="C2503" s="176" t="s">
        <v>1467</v>
      </c>
      <c r="D2503" s="177">
        <v>31.23</v>
      </c>
    </row>
    <row r="2504" spans="1:4" x14ac:dyDescent="0.25">
      <c r="A2504" s="176" t="s">
        <v>4816</v>
      </c>
      <c r="B2504" s="176" t="s">
        <v>4817</v>
      </c>
      <c r="C2504" s="176" t="s">
        <v>1467</v>
      </c>
      <c r="D2504" s="177">
        <v>32.869999999999997</v>
      </c>
    </row>
    <row r="2505" spans="1:4" x14ac:dyDescent="0.25">
      <c r="A2505" s="176" t="s">
        <v>4818</v>
      </c>
      <c r="B2505" s="176" t="s">
        <v>4817</v>
      </c>
      <c r="C2505" s="176" t="s">
        <v>1467</v>
      </c>
      <c r="D2505" s="177">
        <v>32.700000000000003</v>
      </c>
    </row>
    <row r="2506" spans="1:4" x14ac:dyDescent="0.25">
      <c r="A2506" s="176" t="s">
        <v>4819</v>
      </c>
      <c r="B2506" s="176" t="s">
        <v>4820</v>
      </c>
      <c r="C2506" s="176" t="s">
        <v>1467</v>
      </c>
      <c r="D2506" s="177">
        <v>33.93</v>
      </c>
    </row>
    <row r="2507" spans="1:4" x14ac:dyDescent="0.25">
      <c r="A2507" s="176" t="s">
        <v>4821</v>
      </c>
      <c r="B2507" s="176" t="s">
        <v>4820</v>
      </c>
      <c r="C2507" s="176" t="s">
        <v>1467</v>
      </c>
      <c r="D2507" s="177">
        <v>33.75</v>
      </c>
    </row>
    <row r="2508" spans="1:4" x14ac:dyDescent="0.25">
      <c r="A2508" s="176" t="s">
        <v>4822</v>
      </c>
      <c r="B2508" s="176" t="s">
        <v>4823</v>
      </c>
      <c r="C2508" s="176" t="s">
        <v>1467</v>
      </c>
      <c r="D2508" s="177">
        <v>35.65</v>
      </c>
    </row>
    <row r="2509" spans="1:4" x14ac:dyDescent="0.25">
      <c r="A2509" s="176" t="s">
        <v>4824</v>
      </c>
      <c r="B2509" s="176" t="s">
        <v>4823</v>
      </c>
      <c r="C2509" s="176" t="s">
        <v>1467</v>
      </c>
      <c r="D2509" s="177">
        <v>35.47</v>
      </c>
    </row>
    <row r="2510" spans="1:4" x14ac:dyDescent="0.25">
      <c r="A2510" s="176" t="s">
        <v>4825</v>
      </c>
      <c r="B2510" s="176" t="s">
        <v>4826</v>
      </c>
      <c r="C2510" s="176" t="s">
        <v>1467</v>
      </c>
      <c r="D2510" s="177">
        <v>15.7</v>
      </c>
    </row>
    <row r="2511" spans="1:4" x14ac:dyDescent="0.25">
      <c r="A2511" s="176" t="s">
        <v>4827</v>
      </c>
      <c r="B2511" s="176" t="s">
        <v>4826</v>
      </c>
      <c r="C2511" s="176" t="s">
        <v>1467</v>
      </c>
      <c r="D2511" s="177">
        <v>15.64</v>
      </c>
    </row>
    <row r="2512" spans="1:4" x14ac:dyDescent="0.25">
      <c r="A2512" s="176" t="s">
        <v>4828</v>
      </c>
      <c r="B2512" s="176" t="s">
        <v>4829</v>
      </c>
      <c r="C2512" s="176" t="s">
        <v>1467</v>
      </c>
      <c r="D2512" s="177">
        <v>18.11</v>
      </c>
    </row>
    <row r="2513" spans="1:4" x14ac:dyDescent="0.25">
      <c r="A2513" s="176" t="s">
        <v>4830</v>
      </c>
      <c r="B2513" s="176" t="s">
        <v>4829</v>
      </c>
      <c r="C2513" s="176" t="s">
        <v>1467</v>
      </c>
      <c r="D2513" s="177">
        <v>18.04</v>
      </c>
    </row>
    <row r="2514" spans="1:4" x14ac:dyDescent="0.25">
      <c r="A2514" s="176" t="s">
        <v>4831</v>
      </c>
      <c r="B2514" s="176" t="s">
        <v>4832</v>
      </c>
      <c r="C2514" s="176" t="s">
        <v>1467</v>
      </c>
      <c r="D2514" s="177">
        <v>20.61</v>
      </c>
    </row>
    <row r="2515" spans="1:4" x14ac:dyDescent="0.25">
      <c r="A2515" s="176" t="s">
        <v>4833</v>
      </c>
      <c r="B2515" s="176" t="s">
        <v>4832</v>
      </c>
      <c r="C2515" s="176" t="s">
        <v>1467</v>
      </c>
      <c r="D2515" s="177">
        <v>20.54</v>
      </c>
    </row>
    <row r="2516" spans="1:4" x14ac:dyDescent="0.25">
      <c r="A2516" s="176" t="s">
        <v>4834</v>
      </c>
      <c r="B2516" s="176" t="s">
        <v>4835</v>
      </c>
      <c r="C2516" s="176" t="s">
        <v>1467</v>
      </c>
      <c r="D2516" s="177">
        <v>22.97</v>
      </c>
    </row>
    <row r="2517" spans="1:4" x14ac:dyDescent="0.25">
      <c r="A2517" s="176" t="s">
        <v>4836</v>
      </c>
      <c r="B2517" s="176" t="s">
        <v>4835</v>
      </c>
      <c r="C2517" s="176" t="s">
        <v>1467</v>
      </c>
      <c r="D2517" s="177">
        <v>22.88</v>
      </c>
    </row>
    <row r="2518" spans="1:4" x14ac:dyDescent="0.25">
      <c r="A2518" s="176" t="s">
        <v>4837</v>
      </c>
      <c r="B2518" s="176" t="s">
        <v>4838</v>
      </c>
      <c r="C2518" s="176" t="s">
        <v>1467</v>
      </c>
      <c r="D2518" s="177">
        <v>25.54</v>
      </c>
    </row>
    <row r="2519" spans="1:4" x14ac:dyDescent="0.25">
      <c r="A2519" s="176" t="s">
        <v>4839</v>
      </c>
      <c r="B2519" s="176" t="s">
        <v>4838</v>
      </c>
      <c r="C2519" s="176" t="s">
        <v>1467</v>
      </c>
      <c r="D2519" s="177">
        <v>25.44</v>
      </c>
    </row>
    <row r="2520" spans="1:4" x14ac:dyDescent="0.25">
      <c r="A2520" s="176" t="s">
        <v>4840</v>
      </c>
      <c r="B2520" s="176" t="s">
        <v>4841</v>
      </c>
      <c r="C2520" s="176" t="s">
        <v>1467</v>
      </c>
      <c r="D2520" s="177">
        <v>27.82</v>
      </c>
    </row>
    <row r="2521" spans="1:4" x14ac:dyDescent="0.25">
      <c r="A2521" s="176" t="s">
        <v>4842</v>
      </c>
      <c r="B2521" s="176" t="s">
        <v>4841</v>
      </c>
      <c r="C2521" s="176" t="s">
        <v>1467</v>
      </c>
      <c r="D2521" s="177">
        <v>27.72</v>
      </c>
    </row>
    <row r="2522" spans="1:4" x14ac:dyDescent="0.25">
      <c r="A2522" s="176" t="s">
        <v>4843</v>
      </c>
      <c r="B2522" s="176" t="s">
        <v>4844</v>
      </c>
      <c r="C2522" s="176" t="s">
        <v>1467</v>
      </c>
      <c r="D2522" s="177">
        <v>30.28</v>
      </c>
    </row>
    <row r="2523" spans="1:4" x14ac:dyDescent="0.25">
      <c r="A2523" s="176" t="s">
        <v>4845</v>
      </c>
      <c r="B2523" s="176" t="s">
        <v>4844</v>
      </c>
      <c r="C2523" s="176" t="s">
        <v>1467</v>
      </c>
      <c r="D2523" s="177">
        <v>30.17</v>
      </c>
    </row>
    <row r="2524" spans="1:4" x14ac:dyDescent="0.25">
      <c r="A2524" s="176" t="s">
        <v>4846</v>
      </c>
      <c r="B2524" s="176" t="s">
        <v>4847</v>
      </c>
      <c r="C2524" s="176" t="s">
        <v>1467</v>
      </c>
      <c r="D2524" s="177">
        <v>32.9</v>
      </c>
    </row>
    <row r="2525" spans="1:4" x14ac:dyDescent="0.25">
      <c r="A2525" s="176" t="s">
        <v>4848</v>
      </c>
      <c r="B2525" s="176" t="s">
        <v>4847</v>
      </c>
      <c r="C2525" s="176" t="s">
        <v>1467</v>
      </c>
      <c r="D2525" s="177">
        <v>32.78</v>
      </c>
    </row>
    <row r="2526" spans="1:4" x14ac:dyDescent="0.25">
      <c r="A2526" s="176" t="s">
        <v>4849</v>
      </c>
      <c r="B2526" s="176" t="s">
        <v>4850</v>
      </c>
      <c r="C2526" s="176" t="s">
        <v>1467</v>
      </c>
      <c r="D2526" s="177">
        <v>35.28</v>
      </c>
    </row>
    <row r="2527" spans="1:4" x14ac:dyDescent="0.25">
      <c r="A2527" s="176" t="s">
        <v>4851</v>
      </c>
      <c r="B2527" s="176" t="s">
        <v>4850</v>
      </c>
      <c r="C2527" s="176" t="s">
        <v>1467</v>
      </c>
      <c r="D2527" s="177">
        <v>35.14</v>
      </c>
    </row>
    <row r="2528" spans="1:4" x14ac:dyDescent="0.25">
      <c r="A2528" s="176" t="s">
        <v>4852</v>
      </c>
      <c r="B2528" s="176" t="s">
        <v>4853</v>
      </c>
      <c r="C2528" s="176" t="s">
        <v>1467</v>
      </c>
      <c r="D2528" s="177">
        <v>37.61</v>
      </c>
    </row>
    <row r="2529" spans="1:4" x14ac:dyDescent="0.25">
      <c r="A2529" s="176" t="s">
        <v>4854</v>
      </c>
      <c r="B2529" s="176" t="s">
        <v>4853</v>
      </c>
      <c r="C2529" s="176" t="s">
        <v>1467</v>
      </c>
      <c r="D2529" s="177">
        <v>37.47</v>
      </c>
    </row>
    <row r="2530" spans="1:4" x14ac:dyDescent="0.25">
      <c r="A2530" s="176" t="s">
        <v>4855</v>
      </c>
      <c r="B2530" s="176" t="s">
        <v>4856</v>
      </c>
      <c r="C2530" s="176" t="s">
        <v>1467</v>
      </c>
      <c r="D2530" s="177">
        <v>40.26</v>
      </c>
    </row>
    <row r="2531" spans="1:4" x14ac:dyDescent="0.25">
      <c r="A2531" s="176" t="s">
        <v>4857</v>
      </c>
      <c r="B2531" s="176" t="s">
        <v>4856</v>
      </c>
      <c r="C2531" s="176" t="s">
        <v>1467</v>
      </c>
      <c r="D2531" s="177">
        <v>40.11</v>
      </c>
    </row>
    <row r="2532" spans="1:4" x14ac:dyDescent="0.25">
      <c r="A2532" s="176" t="s">
        <v>4858</v>
      </c>
      <c r="B2532" s="176" t="s">
        <v>4859</v>
      </c>
      <c r="C2532" s="176" t="s">
        <v>1467</v>
      </c>
      <c r="D2532" s="177">
        <v>42.78</v>
      </c>
    </row>
    <row r="2533" spans="1:4" x14ac:dyDescent="0.25">
      <c r="A2533" s="176" t="s">
        <v>4860</v>
      </c>
      <c r="B2533" s="176" t="s">
        <v>4859</v>
      </c>
      <c r="C2533" s="176" t="s">
        <v>1467</v>
      </c>
      <c r="D2533" s="177">
        <v>42.62</v>
      </c>
    </row>
    <row r="2534" spans="1:4" x14ac:dyDescent="0.25">
      <c r="A2534" s="176" t="s">
        <v>4861</v>
      </c>
      <c r="B2534" s="176" t="s">
        <v>4862</v>
      </c>
      <c r="C2534" s="176" t="s">
        <v>1467</v>
      </c>
      <c r="D2534" s="177">
        <v>45.03</v>
      </c>
    </row>
    <row r="2535" spans="1:4" x14ac:dyDescent="0.25">
      <c r="A2535" s="176" t="s">
        <v>4863</v>
      </c>
      <c r="B2535" s="176" t="s">
        <v>4862</v>
      </c>
      <c r="C2535" s="176" t="s">
        <v>1467</v>
      </c>
      <c r="D2535" s="177">
        <v>44.86</v>
      </c>
    </row>
    <row r="2536" spans="1:4" x14ac:dyDescent="0.25">
      <c r="A2536" s="176" t="s">
        <v>4864</v>
      </c>
      <c r="B2536" s="176" t="s">
        <v>4865</v>
      </c>
      <c r="C2536" s="176" t="s">
        <v>1467</v>
      </c>
      <c r="D2536" s="177">
        <v>47.53</v>
      </c>
    </row>
    <row r="2537" spans="1:4" x14ac:dyDescent="0.25">
      <c r="A2537" s="176" t="s">
        <v>4866</v>
      </c>
      <c r="B2537" s="176" t="s">
        <v>4865</v>
      </c>
      <c r="C2537" s="176" t="s">
        <v>1467</v>
      </c>
      <c r="D2537" s="177">
        <v>47.35</v>
      </c>
    </row>
    <row r="2538" spans="1:4" x14ac:dyDescent="0.25">
      <c r="A2538" s="176" t="s">
        <v>4867</v>
      </c>
      <c r="B2538" s="176" t="s">
        <v>4868</v>
      </c>
      <c r="C2538" s="176" t="s">
        <v>1467</v>
      </c>
      <c r="D2538" s="177">
        <v>50.33</v>
      </c>
    </row>
    <row r="2539" spans="1:4" x14ac:dyDescent="0.25">
      <c r="A2539" s="176" t="s">
        <v>4869</v>
      </c>
      <c r="B2539" s="176" t="s">
        <v>4868</v>
      </c>
      <c r="C2539" s="176" t="s">
        <v>1467</v>
      </c>
      <c r="D2539" s="177">
        <v>50.14</v>
      </c>
    </row>
    <row r="2540" spans="1:4" x14ac:dyDescent="0.25">
      <c r="A2540" s="176" t="s">
        <v>4870</v>
      </c>
      <c r="B2540" s="176" t="s">
        <v>4871</v>
      </c>
      <c r="C2540" s="176" t="s">
        <v>1467</v>
      </c>
      <c r="D2540" s="177">
        <v>52.65</v>
      </c>
    </row>
    <row r="2541" spans="1:4" x14ac:dyDescent="0.25">
      <c r="A2541" s="176" t="s">
        <v>4872</v>
      </c>
      <c r="B2541" s="176" t="s">
        <v>4871</v>
      </c>
      <c r="C2541" s="176" t="s">
        <v>1467</v>
      </c>
      <c r="D2541" s="177">
        <v>52.45</v>
      </c>
    </row>
    <row r="2542" spans="1:4" x14ac:dyDescent="0.25">
      <c r="A2542" s="176" t="s">
        <v>4873</v>
      </c>
      <c r="B2542" s="176" t="s">
        <v>4874</v>
      </c>
      <c r="C2542" s="176" t="s">
        <v>1467</v>
      </c>
      <c r="D2542" s="177">
        <v>55.21</v>
      </c>
    </row>
    <row r="2543" spans="1:4" x14ac:dyDescent="0.25">
      <c r="A2543" s="176" t="s">
        <v>4875</v>
      </c>
      <c r="B2543" s="176" t="s">
        <v>4874</v>
      </c>
      <c r="C2543" s="176" t="s">
        <v>1467</v>
      </c>
      <c r="D2543" s="177">
        <v>54.99</v>
      </c>
    </row>
    <row r="2544" spans="1:4" x14ac:dyDescent="0.25">
      <c r="A2544" s="176" t="s">
        <v>4876</v>
      </c>
      <c r="B2544" s="176" t="s">
        <v>4877</v>
      </c>
      <c r="C2544" s="176" t="s">
        <v>1467</v>
      </c>
      <c r="D2544" s="177">
        <v>57.05</v>
      </c>
    </row>
    <row r="2545" spans="1:4" x14ac:dyDescent="0.25">
      <c r="A2545" s="176" t="s">
        <v>4878</v>
      </c>
      <c r="B2545" s="176" t="s">
        <v>4877</v>
      </c>
      <c r="C2545" s="176" t="s">
        <v>1467</v>
      </c>
      <c r="D2545" s="177">
        <v>56.83</v>
      </c>
    </row>
    <row r="2546" spans="1:4" x14ac:dyDescent="0.25">
      <c r="A2546" s="176" t="s">
        <v>4879</v>
      </c>
      <c r="B2546" s="176" t="s">
        <v>4880</v>
      </c>
      <c r="C2546" s="176" t="s">
        <v>1467</v>
      </c>
      <c r="D2546" s="177">
        <v>60.04</v>
      </c>
    </row>
    <row r="2547" spans="1:4" x14ac:dyDescent="0.25">
      <c r="A2547" s="176" t="s">
        <v>4881</v>
      </c>
      <c r="B2547" s="176" t="s">
        <v>4880</v>
      </c>
      <c r="C2547" s="176" t="s">
        <v>1467</v>
      </c>
      <c r="D2547" s="177">
        <v>59.81</v>
      </c>
    </row>
    <row r="2548" spans="1:4" x14ac:dyDescent="0.25">
      <c r="A2548" s="176" t="s">
        <v>4882</v>
      </c>
      <c r="B2548" s="176" t="s">
        <v>4883</v>
      </c>
      <c r="C2548" s="176" t="s">
        <v>1467</v>
      </c>
      <c r="D2548" s="177">
        <v>62.23</v>
      </c>
    </row>
    <row r="2549" spans="1:4" x14ac:dyDescent="0.25">
      <c r="A2549" s="176" t="s">
        <v>4884</v>
      </c>
      <c r="B2549" s="176" t="s">
        <v>4883</v>
      </c>
      <c r="C2549" s="176" t="s">
        <v>1467</v>
      </c>
      <c r="D2549" s="177">
        <v>61.99</v>
      </c>
    </row>
    <row r="2550" spans="1:4" x14ac:dyDescent="0.25">
      <c r="A2550" s="176" t="s">
        <v>4885</v>
      </c>
      <c r="B2550" s="176" t="s">
        <v>4886</v>
      </c>
      <c r="C2550" s="176" t="s">
        <v>1467</v>
      </c>
      <c r="D2550" s="177">
        <v>64.58</v>
      </c>
    </row>
    <row r="2551" spans="1:4" x14ac:dyDescent="0.25">
      <c r="A2551" s="176" t="s">
        <v>4887</v>
      </c>
      <c r="B2551" s="176" t="s">
        <v>4886</v>
      </c>
      <c r="C2551" s="176" t="s">
        <v>1467</v>
      </c>
      <c r="D2551" s="177">
        <v>64.33</v>
      </c>
    </row>
    <row r="2552" spans="1:4" x14ac:dyDescent="0.25">
      <c r="A2552" s="176" t="s">
        <v>4888</v>
      </c>
      <c r="B2552" s="176" t="s">
        <v>4889</v>
      </c>
      <c r="C2552" s="176" t="s">
        <v>1467</v>
      </c>
      <c r="D2552" s="177">
        <v>67.11</v>
      </c>
    </row>
    <row r="2553" spans="1:4" x14ac:dyDescent="0.25">
      <c r="A2553" s="176" t="s">
        <v>4890</v>
      </c>
      <c r="B2553" s="176" t="s">
        <v>4889</v>
      </c>
      <c r="C2553" s="176" t="s">
        <v>1467</v>
      </c>
      <c r="D2553" s="177">
        <v>66.849999999999994</v>
      </c>
    </row>
    <row r="2554" spans="1:4" x14ac:dyDescent="0.25">
      <c r="A2554" s="176" t="s">
        <v>4891</v>
      </c>
      <c r="B2554" s="176" t="s">
        <v>4892</v>
      </c>
      <c r="C2554" s="176" t="s">
        <v>1467</v>
      </c>
      <c r="D2554" s="177">
        <v>69.849999999999994</v>
      </c>
    </row>
    <row r="2555" spans="1:4" x14ac:dyDescent="0.25">
      <c r="A2555" s="176" t="s">
        <v>4893</v>
      </c>
      <c r="B2555" s="176" t="s">
        <v>4892</v>
      </c>
      <c r="C2555" s="176" t="s">
        <v>1467</v>
      </c>
      <c r="D2555" s="177">
        <v>69.59</v>
      </c>
    </row>
    <row r="2556" spans="1:4" x14ac:dyDescent="0.25">
      <c r="A2556" s="176" t="s">
        <v>4894</v>
      </c>
      <c r="B2556" s="176" t="s">
        <v>4895</v>
      </c>
      <c r="C2556" s="176" t="s">
        <v>4896</v>
      </c>
      <c r="D2556" s="177">
        <v>1.1200000000000001</v>
      </c>
    </row>
    <row r="2557" spans="1:4" x14ac:dyDescent="0.25">
      <c r="A2557" s="176" t="s">
        <v>4897</v>
      </c>
      <c r="B2557" s="176" t="s">
        <v>4895</v>
      </c>
      <c r="C2557" s="176" t="s">
        <v>4896</v>
      </c>
      <c r="D2557" s="177">
        <v>1.1100000000000001</v>
      </c>
    </row>
    <row r="2558" spans="1:4" x14ac:dyDescent="0.25">
      <c r="A2558" s="176" t="s">
        <v>4898</v>
      </c>
      <c r="B2558" s="176" t="s">
        <v>4899</v>
      </c>
      <c r="C2558" s="176" t="s">
        <v>4896</v>
      </c>
      <c r="D2558" s="177">
        <v>1.42</v>
      </c>
    </row>
    <row r="2559" spans="1:4" x14ac:dyDescent="0.25">
      <c r="A2559" s="176" t="s">
        <v>4900</v>
      </c>
      <c r="B2559" s="176" t="s">
        <v>4899</v>
      </c>
      <c r="C2559" s="176" t="s">
        <v>4896</v>
      </c>
      <c r="D2559" s="177">
        <v>1.41</v>
      </c>
    </row>
    <row r="2560" spans="1:4" x14ac:dyDescent="0.25">
      <c r="A2560" s="176" t="s">
        <v>4901</v>
      </c>
      <c r="B2560" s="176" t="s">
        <v>4902</v>
      </c>
      <c r="C2560" s="176" t="s">
        <v>4896</v>
      </c>
      <c r="D2560" s="177">
        <v>1.61</v>
      </c>
    </row>
    <row r="2561" spans="1:4" x14ac:dyDescent="0.25">
      <c r="A2561" s="176" t="s">
        <v>4903</v>
      </c>
      <c r="B2561" s="176" t="s">
        <v>4902</v>
      </c>
      <c r="C2561" s="176" t="s">
        <v>4896</v>
      </c>
      <c r="D2561" s="177">
        <v>1.6</v>
      </c>
    </row>
    <row r="2562" spans="1:4" x14ac:dyDescent="0.25">
      <c r="A2562" s="176" t="s">
        <v>4904</v>
      </c>
      <c r="B2562" s="176" t="s">
        <v>4905</v>
      </c>
      <c r="C2562" s="176" t="s">
        <v>4896</v>
      </c>
      <c r="D2562" s="177">
        <v>1.89</v>
      </c>
    </row>
    <row r="2563" spans="1:4" x14ac:dyDescent="0.25">
      <c r="A2563" s="176" t="s">
        <v>4906</v>
      </c>
      <c r="B2563" s="176" t="s">
        <v>4905</v>
      </c>
      <c r="C2563" s="176" t="s">
        <v>4896</v>
      </c>
      <c r="D2563" s="177">
        <v>1.87</v>
      </c>
    </row>
    <row r="2564" spans="1:4" x14ac:dyDescent="0.25">
      <c r="A2564" s="176" t="s">
        <v>4907</v>
      </c>
      <c r="B2564" s="176" t="s">
        <v>4908</v>
      </c>
      <c r="C2564" s="176" t="s">
        <v>4896</v>
      </c>
      <c r="D2564" s="177">
        <v>2.27</v>
      </c>
    </row>
    <row r="2565" spans="1:4" x14ac:dyDescent="0.25">
      <c r="A2565" s="176" t="s">
        <v>4909</v>
      </c>
      <c r="B2565" s="176" t="s">
        <v>4908</v>
      </c>
      <c r="C2565" s="176" t="s">
        <v>4896</v>
      </c>
      <c r="D2565" s="177">
        <v>2.25</v>
      </c>
    </row>
    <row r="2566" spans="1:4" x14ac:dyDescent="0.25">
      <c r="A2566" s="176" t="s">
        <v>4910</v>
      </c>
      <c r="B2566" s="176" t="s">
        <v>4911</v>
      </c>
      <c r="C2566" s="176" t="s">
        <v>4896</v>
      </c>
      <c r="D2566" s="177">
        <v>2.82</v>
      </c>
    </row>
    <row r="2567" spans="1:4" x14ac:dyDescent="0.25">
      <c r="A2567" s="176" t="s">
        <v>4912</v>
      </c>
      <c r="B2567" s="176" t="s">
        <v>4911</v>
      </c>
      <c r="C2567" s="176" t="s">
        <v>4896</v>
      </c>
      <c r="D2567" s="177">
        <v>2.8</v>
      </c>
    </row>
    <row r="2568" spans="1:4" x14ac:dyDescent="0.25">
      <c r="A2568" s="176" t="s">
        <v>4913</v>
      </c>
      <c r="B2568" s="176" t="s">
        <v>4914</v>
      </c>
      <c r="C2568" s="176" t="s">
        <v>4896</v>
      </c>
      <c r="D2568" s="177">
        <v>3.78</v>
      </c>
    </row>
    <row r="2569" spans="1:4" x14ac:dyDescent="0.25">
      <c r="A2569" s="176" t="s">
        <v>4915</v>
      </c>
      <c r="B2569" s="176" t="s">
        <v>4914</v>
      </c>
      <c r="C2569" s="176" t="s">
        <v>4896</v>
      </c>
      <c r="D2569" s="177">
        <v>3.74</v>
      </c>
    </row>
    <row r="2570" spans="1:4" x14ac:dyDescent="0.25">
      <c r="A2570" s="176" t="s">
        <v>4916</v>
      </c>
      <c r="B2570" s="176" t="s">
        <v>4917</v>
      </c>
      <c r="C2570" s="176" t="s">
        <v>4896</v>
      </c>
      <c r="D2570" s="177">
        <v>5.67</v>
      </c>
    </row>
    <row r="2571" spans="1:4" x14ac:dyDescent="0.25">
      <c r="A2571" s="176" t="s">
        <v>4918</v>
      </c>
      <c r="B2571" s="176" t="s">
        <v>4917</v>
      </c>
      <c r="C2571" s="176" t="s">
        <v>4896</v>
      </c>
      <c r="D2571" s="177">
        <v>5.62</v>
      </c>
    </row>
    <row r="2572" spans="1:4" x14ac:dyDescent="0.25">
      <c r="A2572" s="176" t="s">
        <v>4919</v>
      </c>
      <c r="B2572" s="176" t="s">
        <v>4920</v>
      </c>
      <c r="C2572" s="176" t="s">
        <v>4896</v>
      </c>
      <c r="D2572" s="177">
        <v>11.33</v>
      </c>
    </row>
    <row r="2573" spans="1:4" x14ac:dyDescent="0.25">
      <c r="A2573" s="176" t="s">
        <v>4921</v>
      </c>
      <c r="B2573" s="176" t="s">
        <v>4920</v>
      </c>
      <c r="C2573" s="176" t="s">
        <v>4896</v>
      </c>
      <c r="D2573" s="177">
        <v>11.22</v>
      </c>
    </row>
    <row r="2574" spans="1:4" x14ac:dyDescent="0.25">
      <c r="A2574" s="176" t="s">
        <v>4922</v>
      </c>
      <c r="B2574" s="176" t="s">
        <v>4923</v>
      </c>
      <c r="C2574" s="176" t="s">
        <v>4896</v>
      </c>
      <c r="D2574" s="177">
        <v>0.83</v>
      </c>
    </row>
    <row r="2575" spans="1:4" x14ac:dyDescent="0.25">
      <c r="A2575" s="176" t="s">
        <v>4924</v>
      </c>
      <c r="B2575" s="176" t="s">
        <v>4923</v>
      </c>
      <c r="C2575" s="176" t="s">
        <v>4896</v>
      </c>
      <c r="D2575" s="177">
        <v>0.82</v>
      </c>
    </row>
    <row r="2576" spans="1:4" x14ac:dyDescent="0.25">
      <c r="A2576" s="176" t="s">
        <v>4925</v>
      </c>
      <c r="B2576" s="176" t="s">
        <v>4926</v>
      </c>
      <c r="C2576" s="176" t="s">
        <v>4896</v>
      </c>
      <c r="D2576" s="177">
        <v>1.05</v>
      </c>
    </row>
    <row r="2577" spans="1:4" x14ac:dyDescent="0.25">
      <c r="A2577" s="176" t="s">
        <v>4927</v>
      </c>
      <c r="B2577" s="176" t="s">
        <v>4926</v>
      </c>
      <c r="C2577" s="176" t="s">
        <v>4896</v>
      </c>
      <c r="D2577" s="177">
        <v>1.04</v>
      </c>
    </row>
    <row r="2578" spans="1:4" x14ac:dyDescent="0.25">
      <c r="A2578" s="176" t="s">
        <v>4928</v>
      </c>
      <c r="B2578" s="176" t="s">
        <v>4929</v>
      </c>
      <c r="C2578" s="176" t="s">
        <v>4896</v>
      </c>
      <c r="D2578" s="177">
        <v>1.2</v>
      </c>
    </row>
    <row r="2579" spans="1:4" x14ac:dyDescent="0.25">
      <c r="A2579" s="176" t="s">
        <v>4930</v>
      </c>
      <c r="B2579" s="176" t="s">
        <v>4929</v>
      </c>
      <c r="C2579" s="176" t="s">
        <v>4896</v>
      </c>
      <c r="D2579" s="177">
        <v>1.19</v>
      </c>
    </row>
    <row r="2580" spans="1:4" x14ac:dyDescent="0.25">
      <c r="A2580" s="176" t="s">
        <v>4931</v>
      </c>
      <c r="B2580" s="176" t="s">
        <v>4932</v>
      </c>
      <c r="C2580" s="176" t="s">
        <v>4896</v>
      </c>
      <c r="D2580" s="177">
        <v>1.4</v>
      </c>
    </row>
    <row r="2581" spans="1:4" x14ac:dyDescent="0.25">
      <c r="A2581" s="176" t="s">
        <v>4933</v>
      </c>
      <c r="B2581" s="176" t="s">
        <v>4932</v>
      </c>
      <c r="C2581" s="176" t="s">
        <v>4896</v>
      </c>
      <c r="D2581" s="177">
        <v>1.39</v>
      </c>
    </row>
    <row r="2582" spans="1:4" x14ac:dyDescent="0.25">
      <c r="A2582" s="176" t="s">
        <v>4934</v>
      </c>
      <c r="B2582" s="176" t="s">
        <v>4935</v>
      </c>
      <c r="C2582" s="176" t="s">
        <v>4896</v>
      </c>
      <c r="D2582" s="177">
        <v>1.68</v>
      </c>
    </row>
    <row r="2583" spans="1:4" x14ac:dyDescent="0.25">
      <c r="A2583" s="176" t="s">
        <v>4936</v>
      </c>
      <c r="B2583" s="176" t="s">
        <v>4935</v>
      </c>
      <c r="C2583" s="176" t="s">
        <v>4896</v>
      </c>
      <c r="D2583" s="177">
        <v>1.67</v>
      </c>
    </row>
    <row r="2584" spans="1:4" x14ac:dyDescent="0.25">
      <c r="A2584" s="176" t="s">
        <v>4937</v>
      </c>
      <c r="B2584" s="176" t="s">
        <v>4938</v>
      </c>
      <c r="C2584" s="176" t="s">
        <v>4896</v>
      </c>
      <c r="D2584" s="177">
        <v>2.08</v>
      </c>
    </row>
    <row r="2585" spans="1:4" x14ac:dyDescent="0.25">
      <c r="A2585" s="176" t="s">
        <v>4939</v>
      </c>
      <c r="B2585" s="176" t="s">
        <v>4938</v>
      </c>
      <c r="C2585" s="176" t="s">
        <v>4896</v>
      </c>
      <c r="D2585" s="177">
        <v>2.0699999999999998</v>
      </c>
    </row>
    <row r="2586" spans="1:4" x14ac:dyDescent="0.25">
      <c r="A2586" s="176" t="s">
        <v>4940</v>
      </c>
      <c r="B2586" s="176" t="s">
        <v>4941</v>
      </c>
      <c r="C2586" s="176" t="s">
        <v>4896</v>
      </c>
      <c r="D2586" s="177">
        <v>2.79</v>
      </c>
    </row>
    <row r="2587" spans="1:4" x14ac:dyDescent="0.25">
      <c r="A2587" s="176" t="s">
        <v>4942</v>
      </c>
      <c r="B2587" s="176" t="s">
        <v>4941</v>
      </c>
      <c r="C2587" s="176" t="s">
        <v>4896</v>
      </c>
      <c r="D2587" s="177">
        <v>2.77</v>
      </c>
    </row>
    <row r="2588" spans="1:4" x14ac:dyDescent="0.25">
      <c r="A2588" s="176" t="s">
        <v>4943</v>
      </c>
      <c r="B2588" s="176" t="s">
        <v>4944</v>
      </c>
      <c r="C2588" s="176" t="s">
        <v>4896</v>
      </c>
      <c r="D2588" s="177">
        <v>4.2</v>
      </c>
    </row>
    <row r="2589" spans="1:4" x14ac:dyDescent="0.25">
      <c r="A2589" s="176" t="s">
        <v>4945</v>
      </c>
      <c r="B2589" s="176" t="s">
        <v>4944</v>
      </c>
      <c r="C2589" s="176" t="s">
        <v>4896</v>
      </c>
      <c r="D2589" s="177">
        <v>4.16</v>
      </c>
    </row>
    <row r="2590" spans="1:4" x14ac:dyDescent="0.25">
      <c r="A2590" s="176" t="s">
        <v>4946</v>
      </c>
      <c r="B2590" s="176" t="s">
        <v>4947</v>
      </c>
      <c r="C2590" s="176" t="s">
        <v>4896</v>
      </c>
      <c r="D2590" s="177">
        <v>8.3699999999999992</v>
      </c>
    </row>
    <row r="2591" spans="1:4" x14ac:dyDescent="0.25">
      <c r="A2591" s="176" t="s">
        <v>4948</v>
      </c>
      <c r="B2591" s="176" t="s">
        <v>4947</v>
      </c>
      <c r="C2591" s="176" t="s">
        <v>4896</v>
      </c>
      <c r="D2591" s="177">
        <v>8.31</v>
      </c>
    </row>
    <row r="2592" spans="1:4" x14ac:dyDescent="0.25">
      <c r="A2592" s="176" t="s">
        <v>4949</v>
      </c>
      <c r="B2592" s="176" t="s">
        <v>4950</v>
      </c>
      <c r="C2592" s="176" t="s">
        <v>4896</v>
      </c>
      <c r="D2592" s="177">
        <v>1.43</v>
      </c>
    </row>
    <row r="2593" spans="1:4" x14ac:dyDescent="0.25">
      <c r="A2593" s="176" t="s">
        <v>4951</v>
      </c>
      <c r="B2593" s="176" t="s">
        <v>4950</v>
      </c>
      <c r="C2593" s="176" t="s">
        <v>4896</v>
      </c>
      <c r="D2593" s="177">
        <v>1.4</v>
      </c>
    </row>
    <row r="2594" spans="1:4" x14ac:dyDescent="0.25">
      <c r="A2594" s="176" t="s">
        <v>4952</v>
      </c>
      <c r="B2594" s="176" t="s">
        <v>4953</v>
      </c>
      <c r="C2594" s="176" t="s">
        <v>4896</v>
      </c>
      <c r="D2594" s="177">
        <v>1.81</v>
      </c>
    </row>
    <row r="2595" spans="1:4" x14ac:dyDescent="0.25">
      <c r="A2595" s="176" t="s">
        <v>4954</v>
      </c>
      <c r="B2595" s="176" t="s">
        <v>4953</v>
      </c>
      <c r="C2595" s="176" t="s">
        <v>4896</v>
      </c>
      <c r="D2595" s="177">
        <v>1.78</v>
      </c>
    </row>
    <row r="2596" spans="1:4" x14ac:dyDescent="0.25">
      <c r="A2596" s="176" t="s">
        <v>4955</v>
      </c>
      <c r="B2596" s="176" t="s">
        <v>4956</v>
      </c>
      <c r="C2596" s="176" t="s">
        <v>4896</v>
      </c>
      <c r="D2596" s="177">
        <v>2.0499999999999998</v>
      </c>
    </row>
    <row r="2597" spans="1:4" x14ac:dyDescent="0.25">
      <c r="A2597" s="176" t="s">
        <v>4957</v>
      </c>
      <c r="B2597" s="176" t="s">
        <v>4956</v>
      </c>
      <c r="C2597" s="176" t="s">
        <v>4896</v>
      </c>
      <c r="D2597" s="177">
        <v>2.0099999999999998</v>
      </c>
    </row>
    <row r="2598" spans="1:4" x14ac:dyDescent="0.25">
      <c r="A2598" s="176" t="s">
        <v>4958</v>
      </c>
      <c r="B2598" s="176" t="s">
        <v>4959</v>
      </c>
      <c r="C2598" s="176" t="s">
        <v>4896</v>
      </c>
      <c r="D2598" s="177">
        <v>2.4</v>
      </c>
    </row>
    <row r="2599" spans="1:4" x14ac:dyDescent="0.25">
      <c r="A2599" s="176" t="s">
        <v>4960</v>
      </c>
      <c r="B2599" s="176" t="s">
        <v>4959</v>
      </c>
      <c r="C2599" s="176" t="s">
        <v>4896</v>
      </c>
      <c r="D2599" s="177">
        <v>2.36</v>
      </c>
    </row>
    <row r="2600" spans="1:4" x14ac:dyDescent="0.25">
      <c r="A2600" s="176" t="s">
        <v>4961</v>
      </c>
      <c r="B2600" s="176" t="s">
        <v>4962</v>
      </c>
      <c r="C2600" s="176" t="s">
        <v>4896</v>
      </c>
      <c r="D2600" s="177">
        <v>2.89</v>
      </c>
    </row>
    <row r="2601" spans="1:4" x14ac:dyDescent="0.25">
      <c r="A2601" s="176" t="s">
        <v>4963</v>
      </c>
      <c r="B2601" s="176" t="s">
        <v>4962</v>
      </c>
      <c r="C2601" s="176" t="s">
        <v>4896</v>
      </c>
      <c r="D2601" s="177">
        <v>2.84</v>
      </c>
    </row>
    <row r="2602" spans="1:4" x14ac:dyDescent="0.25">
      <c r="A2602" s="176" t="s">
        <v>4964</v>
      </c>
      <c r="B2602" s="176" t="s">
        <v>4965</v>
      </c>
      <c r="C2602" s="176" t="s">
        <v>4896</v>
      </c>
      <c r="D2602" s="177">
        <v>3.59</v>
      </c>
    </row>
    <row r="2603" spans="1:4" x14ac:dyDescent="0.25">
      <c r="A2603" s="176" t="s">
        <v>4966</v>
      </c>
      <c r="B2603" s="176" t="s">
        <v>4965</v>
      </c>
      <c r="C2603" s="176" t="s">
        <v>4896</v>
      </c>
      <c r="D2603" s="177">
        <v>3.53</v>
      </c>
    </row>
    <row r="2604" spans="1:4" x14ac:dyDescent="0.25">
      <c r="A2604" s="176" t="s">
        <v>4967</v>
      </c>
      <c r="B2604" s="176" t="s">
        <v>4968</v>
      </c>
      <c r="C2604" s="176" t="s">
        <v>4896</v>
      </c>
      <c r="D2604" s="177">
        <v>4.8099999999999996</v>
      </c>
    </row>
    <row r="2605" spans="1:4" x14ac:dyDescent="0.25">
      <c r="A2605" s="176" t="s">
        <v>4969</v>
      </c>
      <c r="B2605" s="176" t="s">
        <v>4968</v>
      </c>
      <c r="C2605" s="176" t="s">
        <v>4896</v>
      </c>
      <c r="D2605" s="177">
        <v>4.7300000000000004</v>
      </c>
    </row>
    <row r="2606" spans="1:4" x14ac:dyDescent="0.25">
      <c r="A2606" s="176" t="s">
        <v>4970</v>
      </c>
      <c r="B2606" s="176" t="s">
        <v>4971</v>
      </c>
      <c r="C2606" s="176" t="s">
        <v>4896</v>
      </c>
      <c r="D2606" s="177">
        <v>7.3</v>
      </c>
    </row>
    <row r="2607" spans="1:4" x14ac:dyDescent="0.25">
      <c r="A2607" s="176" t="s">
        <v>4972</v>
      </c>
      <c r="B2607" s="176" t="s">
        <v>4971</v>
      </c>
      <c r="C2607" s="176" t="s">
        <v>4896</v>
      </c>
      <c r="D2607" s="177">
        <v>7.17</v>
      </c>
    </row>
    <row r="2608" spans="1:4" x14ac:dyDescent="0.25">
      <c r="A2608" s="176" t="s">
        <v>4973</v>
      </c>
      <c r="B2608" s="176" t="s">
        <v>4974</v>
      </c>
      <c r="C2608" s="176" t="s">
        <v>4896</v>
      </c>
      <c r="D2608" s="177">
        <v>14.47</v>
      </c>
    </row>
    <row r="2609" spans="1:4" x14ac:dyDescent="0.25">
      <c r="A2609" s="176" t="s">
        <v>4975</v>
      </c>
      <c r="B2609" s="176" t="s">
        <v>4974</v>
      </c>
      <c r="C2609" s="176" t="s">
        <v>4896</v>
      </c>
      <c r="D2609" s="177">
        <v>14.21</v>
      </c>
    </row>
    <row r="2610" spans="1:4" x14ac:dyDescent="0.25">
      <c r="A2610" s="176" t="s">
        <v>4976</v>
      </c>
      <c r="B2610" s="176" t="s">
        <v>4977</v>
      </c>
      <c r="C2610" s="176" t="s">
        <v>4896</v>
      </c>
      <c r="D2610" s="177">
        <v>1.1299999999999999</v>
      </c>
    </row>
    <row r="2611" spans="1:4" x14ac:dyDescent="0.25">
      <c r="A2611" s="176" t="s">
        <v>4978</v>
      </c>
      <c r="B2611" s="176" t="s">
        <v>4977</v>
      </c>
      <c r="C2611" s="176" t="s">
        <v>4896</v>
      </c>
      <c r="D2611" s="177">
        <v>1.1200000000000001</v>
      </c>
    </row>
    <row r="2612" spans="1:4" x14ac:dyDescent="0.25">
      <c r="A2612" s="176" t="s">
        <v>4979</v>
      </c>
      <c r="B2612" s="176" t="s">
        <v>4980</v>
      </c>
      <c r="C2612" s="176" t="s">
        <v>4896</v>
      </c>
      <c r="D2612" s="177">
        <v>1.42</v>
      </c>
    </row>
    <row r="2613" spans="1:4" x14ac:dyDescent="0.25">
      <c r="A2613" s="176" t="s">
        <v>4981</v>
      </c>
      <c r="B2613" s="176" t="s">
        <v>4980</v>
      </c>
      <c r="C2613" s="176" t="s">
        <v>4896</v>
      </c>
      <c r="D2613" s="177">
        <v>1.41</v>
      </c>
    </row>
    <row r="2614" spans="1:4" x14ac:dyDescent="0.25">
      <c r="A2614" s="176" t="s">
        <v>4982</v>
      </c>
      <c r="B2614" s="176" t="s">
        <v>4983</v>
      </c>
      <c r="C2614" s="176" t="s">
        <v>4896</v>
      </c>
      <c r="D2614" s="177">
        <v>1.6</v>
      </c>
    </row>
    <row r="2615" spans="1:4" x14ac:dyDescent="0.25">
      <c r="A2615" s="176" t="s">
        <v>4984</v>
      </c>
      <c r="B2615" s="176" t="s">
        <v>4983</v>
      </c>
      <c r="C2615" s="176" t="s">
        <v>4896</v>
      </c>
      <c r="D2615" s="177">
        <v>1.59</v>
      </c>
    </row>
    <row r="2616" spans="1:4" x14ac:dyDescent="0.25">
      <c r="A2616" s="176" t="s">
        <v>4985</v>
      </c>
      <c r="B2616" s="176" t="s">
        <v>4986</v>
      </c>
      <c r="C2616" s="176" t="s">
        <v>4896</v>
      </c>
      <c r="D2616" s="177">
        <v>1.87</v>
      </c>
    </row>
    <row r="2617" spans="1:4" x14ac:dyDescent="0.25">
      <c r="A2617" s="176" t="s">
        <v>4987</v>
      </c>
      <c r="B2617" s="176" t="s">
        <v>4986</v>
      </c>
      <c r="C2617" s="176" t="s">
        <v>4896</v>
      </c>
      <c r="D2617" s="177">
        <v>1.86</v>
      </c>
    </row>
    <row r="2618" spans="1:4" x14ac:dyDescent="0.25">
      <c r="A2618" s="176" t="s">
        <v>4988</v>
      </c>
      <c r="B2618" s="176" t="s">
        <v>4989</v>
      </c>
      <c r="C2618" s="176" t="s">
        <v>4896</v>
      </c>
      <c r="D2618" s="177">
        <v>2.2599999999999998</v>
      </c>
    </row>
    <row r="2619" spans="1:4" x14ac:dyDescent="0.25">
      <c r="A2619" s="176" t="s">
        <v>4990</v>
      </c>
      <c r="B2619" s="176" t="s">
        <v>4989</v>
      </c>
      <c r="C2619" s="176" t="s">
        <v>4896</v>
      </c>
      <c r="D2619" s="177">
        <v>2.2400000000000002</v>
      </c>
    </row>
    <row r="2620" spans="1:4" x14ac:dyDescent="0.25">
      <c r="A2620" s="176" t="s">
        <v>4991</v>
      </c>
      <c r="B2620" s="176" t="s">
        <v>4992</v>
      </c>
      <c r="C2620" s="176" t="s">
        <v>4896</v>
      </c>
      <c r="D2620" s="177">
        <v>2.83</v>
      </c>
    </row>
    <row r="2621" spans="1:4" x14ac:dyDescent="0.25">
      <c r="A2621" s="176" t="s">
        <v>4993</v>
      </c>
      <c r="B2621" s="176" t="s">
        <v>4992</v>
      </c>
      <c r="C2621" s="176" t="s">
        <v>4896</v>
      </c>
      <c r="D2621" s="177">
        <v>2.8</v>
      </c>
    </row>
    <row r="2622" spans="1:4" x14ac:dyDescent="0.25">
      <c r="A2622" s="176" t="s">
        <v>4994</v>
      </c>
      <c r="B2622" s="176" t="s">
        <v>4995</v>
      </c>
      <c r="C2622" s="176" t="s">
        <v>4896</v>
      </c>
      <c r="D2622" s="177">
        <v>3.78</v>
      </c>
    </row>
    <row r="2623" spans="1:4" x14ac:dyDescent="0.25">
      <c r="A2623" s="176" t="s">
        <v>4996</v>
      </c>
      <c r="B2623" s="176" t="s">
        <v>4995</v>
      </c>
      <c r="C2623" s="176" t="s">
        <v>4896</v>
      </c>
      <c r="D2623" s="177">
        <v>3.74</v>
      </c>
    </row>
    <row r="2624" spans="1:4" x14ac:dyDescent="0.25">
      <c r="A2624" s="176" t="s">
        <v>4997</v>
      </c>
      <c r="B2624" s="176" t="s">
        <v>4998</v>
      </c>
      <c r="C2624" s="176" t="s">
        <v>4896</v>
      </c>
      <c r="D2624" s="177">
        <v>5.66</v>
      </c>
    </row>
    <row r="2625" spans="1:4" x14ac:dyDescent="0.25">
      <c r="A2625" s="176" t="s">
        <v>4999</v>
      </c>
      <c r="B2625" s="176" t="s">
        <v>4998</v>
      </c>
      <c r="C2625" s="176" t="s">
        <v>4896</v>
      </c>
      <c r="D2625" s="177">
        <v>5.61</v>
      </c>
    </row>
    <row r="2626" spans="1:4" x14ac:dyDescent="0.25">
      <c r="A2626" s="176" t="s">
        <v>5000</v>
      </c>
      <c r="B2626" s="176" t="s">
        <v>5001</v>
      </c>
      <c r="C2626" s="176" t="s">
        <v>4896</v>
      </c>
      <c r="D2626" s="177">
        <v>11.32</v>
      </c>
    </row>
    <row r="2627" spans="1:4" x14ac:dyDescent="0.25">
      <c r="A2627" s="176" t="s">
        <v>5002</v>
      </c>
      <c r="B2627" s="176" t="s">
        <v>5001</v>
      </c>
      <c r="C2627" s="176" t="s">
        <v>4896</v>
      </c>
      <c r="D2627" s="177">
        <v>11.22</v>
      </c>
    </row>
    <row r="2628" spans="1:4" x14ac:dyDescent="0.25">
      <c r="A2628" s="176" t="s">
        <v>5003</v>
      </c>
      <c r="B2628" s="176" t="s">
        <v>5004</v>
      </c>
      <c r="C2628" s="176" t="s">
        <v>4896</v>
      </c>
      <c r="D2628" s="177">
        <v>0.96</v>
      </c>
    </row>
    <row r="2629" spans="1:4" x14ac:dyDescent="0.25">
      <c r="A2629" s="176" t="s">
        <v>5005</v>
      </c>
      <c r="B2629" s="176" t="s">
        <v>5004</v>
      </c>
      <c r="C2629" s="176" t="s">
        <v>4896</v>
      </c>
      <c r="D2629" s="177">
        <v>0.96</v>
      </c>
    </row>
    <row r="2630" spans="1:4" x14ac:dyDescent="0.25">
      <c r="A2630" s="176" t="s">
        <v>5006</v>
      </c>
      <c r="B2630" s="176" t="s">
        <v>5007</v>
      </c>
      <c r="C2630" s="176" t="s">
        <v>4896</v>
      </c>
      <c r="D2630" s="177">
        <v>1.23</v>
      </c>
    </row>
    <row r="2631" spans="1:4" x14ac:dyDescent="0.25">
      <c r="A2631" s="176" t="s">
        <v>5008</v>
      </c>
      <c r="B2631" s="176" t="s">
        <v>5007</v>
      </c>
      <c r="C2631" s="176" t="s">
        <v>4896</v>
      </c>
      <c r="D2631" s="177">
        <v>1.22</v>
      </c>
    </row>
    <row r="2632" spans="1:4" x14ac:dyDescent="0.25">
      <c r="A2632" s="176" t="s">
        <v>5009</v>
      </c>
      <c r="B2632" s="176" t="s">
        <v>5010</v>
      </c>
      <c r="C2632" s="176" t="s">
        <v>4896</v>
      </c>
      <c r="D2632" s="177">
        <v>1.4</v>
      </c>
    </row>
    <row r="2633" spans="1:4" x14ac:dyDescent="0.25">
      <c r="A2633" s="176" t="s">
        <v>5011</v>
      </c>
      <c r="B2633" s="176" t="s">
        <v>5010</v>
      </c>
      <c r="C2633" s="176" t="s">
        <v>4896</v>
      </c>
      <c r="D2633" s="177">
        <v>1.39</v>
      </c>
    </row>
    <row r="2634" spans="1:4" x14ac:dyDescent="0.25">
      <c r="A2634" s="176" t="s">
        <v>5012</v>
      </c>
      <c r="B2634" s="176" t="s">
        <v>5013</v>
      </c>
      <c r="C2634" s="176" t="s">
        <v>4896</v>
      </c>
      <c r="D2634" s="177">
        <v>1.64</v>
      </c>
    </row>
    <row r="2635" spans="1:4" x14ac:dyDescent="0.25">
      <c r="A2635" s="176" t="s">
        <v>5014</v>
      </c>
      <c r="B2635" s="176" t="s">
        <v>5013</v>
      </c>
      <c r="C2635" s="176" t="s">
        <v>4896</v>
      </c>
      <c r="D2635" s="177">
        <v>1.63</v>
      </c>
    </row>
    <row r="2636" spans="1:4" x14ac:dyDescent="0.25">
      <c r="A2636" s="176" t="s">
        <v>5015</v>
      </c>
      <c r="B2636" s="176" t="s">
        <v>5016</v>
      </c>
      <c r="C2636" s="176" t="s">
        <v>4896</v>
      </c>
      <c r="D2636" s="177">
        <v>1.96</v>
      </c>
    </row>
    <row r="2637" spans="1:4" x14ac:dyDescent="0.25">
      <c r="A2637" s="176" t="s">
        <v>5017</v>
      </c>
      <c r="B2637" s="176" t="s">
        <v>5016</v>
      </c>
      <c r="C2637" s="176" t="s">
        <v>4896</v>
      </c>
      <c r="D2637" s="177">
        <v>1.95</v>
      </c>
    </row>
    <row r="2638" spans="1:4" x14ac:dyDescent="0.25">
      <c r="A2638" s="176" t="s">
        <v>5018</v>
      </c>
      <c r="B2638" s="176" t="s">
        <v>5019</v>
      </c>
      <c r="C2638" s="176" t="s">
        <v>4896</v>
      </c>
      <c r="D2638" s="177">
        <v>2.4300000000000002</v>
      </c>
    </row>
    <row r="2639" spans="1:4" x14ac:dyDescent="0.25">
      <c r="A2639" s="176" t="s">
        <v>5020</v>
      </c>
      <c r="B2639" s="176" t="s">
        <v>5019</v>
      </c>
      <c r="C2639" s="176" t="s">
        <v>4896</v>
      </c>
      <c r="D2639" s="177">
        <v>2.41</v>
      </c>
    </row>
    <row r="2640" spans="1:4" x14ac:dyDescent="0.25">
      <c r="A2640" s="176" t="s">
        <v>5021</v>
      </c>
      <c r="B2640" s="176" t="s">
        <v>5022</v>
      </c>
      <c r="C2640" s="176" t="s">
        <v>4896</v>
      </c>
      <c r="D2640" s="177">
        <v>3.25</v>
      </c>
    </row>
    <row r="2641" spans="1:4" x14ac:dyDescent="0.25">
      <c r="A2641" s="176" t="s">
        <v>5023</v>
      </c>
      <c r="B2641" s="176" t="s">
        <v>5022</v>
      </c>
      <c r="C2641" s="176" t="s">
        <v>4896</v>
      </c>
      <c r="D2641" s="177">
        <v>3.23</v>
      </c>
    </row>
    <row r="2642" spans="1:4" x14ac:dyDescent="0.25">
      <c r="A2642" s="176" t="s">
        <v>5024</v>
      </c>
      <c r="B2642" s="176" t="s">
        <v>5025</v>
      </c>
      <c r="C2642" s="176" t="s">
        <v>4896</v>
      </c>
      <c r="D2642" s="177">
        <v>4.9800000000000004</v>
      </c>
    </row>
    <row r="2643" spans="1:4" x14ac:dyDescent="0.25">
      <c r="A2643" s="176" t="s">
        <v>5026</v>
      </c>
      <c r="B2643" s="176" t="s">
        <v>5025</v>
      </c>
      <c r="C2643" s="176" t="s">
        <v>4896</v>
      </c>
      <c r="D2643" s="177">
        <v>4.9400000000000004</v>
      </c>
    </row>
    <row r="2644" spans="1:4" x14ac:dyDescent="0.25">
      <c r="A2644" s="176" t="s">
        <v>5027</v>
      </c>
      <c r="B2644" s="176" t="s">
        <v>5028</v>
      </c>
      <c r="C2644" s="176" t="s">
        <v>4896</v>
      </c>
      <c r="D2644" s="177">
        <v>9.76</v>
      </c>
    </row>
    <row r="2645" spans="1:4" x14ac:dyDescent="0.25">
      <c r="A2645" s="176" t="s">
        <v>5029</v>
      </c>
      <c r="B2645" s="176" t="s">
        <v>5028</v>
      </c>
      <c r="C2645" s="176" t="s">
        <v>4896</v>
      </c>
      <c r="D2645" s="177">
        <v>9.69</v>
      </c>
    </row>
    <row r="2646" spans="1:4" x14ac:dyDescent="0.25">
      <c r="A2646" s="176" t="s">
        <v>5030</v>
      </c>
      <c r="B2646" s="176" t="s">
        <v>5031</v>
      </c>
      <c r="C2646" s="176" t="s">
        <v>4896</v>
      </c>
      <c r="D2646" s="177">
        <v>0.67</v>
      </c>
    </row>
    <row r="2647" spans="1:4" x14ac:dyDescent="0.25">
      <c r="A2647" s="176" t="s">
        <v>5032</v>
      </c>
      <c r="B2647" s="176" t="s">
        <v>5031</v>
      </c>
      <c r="C2647" s="176" t="s">
        <v>4896</v>
      </c>
      <c r="D2647" s="177">
        <v>0.66</v>
      </c>
    </row>
    <row r="2648" spans="1:4" x14ac:dyDescent="0.25">
      <c r="A2648" s="176" t="s">
        <v>5033</v>
      </c>
      <c r="B2648" s="176" t="s">
        <v>5034</v>
      </c>
      <c r="C2648" s="176" t="s">
        <v>4896</v>
      </c>
      <c r="D2648" s="177">
        <v>0.81</v>
      </c>
    </row>
    <row r="2649" spans="1:4" x14ac:dyDescent="0.25">
      <c r="A2649" s="176" t="s">
        <v>5035</v>
      </c>
      <c r="B2649" s="176" t="s">
        <v>5034</v>
      </c>
      <c r="C2649" s="176" t="s">
        <v>4896</v>
      </c>
      <c r="D2649" s="177">
        <v>0.8</v>
      </c>
    </row>
    <row r="2650" spans="1:4" x14ac:dyDescent="0.25">
      <c r="A2650" s="176" t="s">
        <v>5036</v>
      </c>
      <c r="B2650" s="176" t="s">
        <v>5037</v>
      </c>
      <c r="C2650" s="176" t="s">
        <v>4896</v>
      </c>
      <c r="D2650" s="177">
        <v>0.95</v>
      </c>
    </row>
    <row r="2651" spans="1:4" x14ac:dyDescent="0.25">
      <c r="A2651" s="176" t="s">
        <v>5038</v>
      </c>
      <c r="B2651" s="176" t="s">
        <v>5037</v>
      </c>
      <c r="C2651" s="176" t="s">
        <v>4896</v>
      </c>
      <c r="D2651" s="177">
        <v>0.94</v>
      </c>
    </row>
    <row r="2652" spans="1:4" x14ac:dyDescent="0.25">
      <c r="A2652" s="176" t="s">
        <v>5039</v>
      </c>
      <c r="B2652" s="176" t="s">
        <v>5040</v>
      </c>
      <c r="C2652" s="176" t="s">
        <v>4896</v>
      </c>
      <c r="D2652" s="177">
        <v>1.0900000000000001</v>
      </c>
    </row>
    <row r="2653" spans="1:4" x14ac:dyDescent="0.25">
      <c r="A2653" s="176" t="s">
        <v>5041</v>
      </c>
      <c r="B2653" s="176" t="s">
        <v>5040</v>
      </c>
      <c r="C2653" s="176" t="s">
        <v>4896</v>
      </c>
      <c r="D2653" s="177">
        <v>1.08</v>
      </c>
    </row>
    <row r="2654" spans="1:4" x14ac:dyDescent="0.25">
      <c r="A2654" s="176" t="s">
        <v>5042</v>
      </c>
      <c r="B2654" s="176" t="s">
        <v>5043</v>
      </c>
      <c r="C2654" s="176" t="s">
        <v>4896</v>
      </c>
      <c r="D2654" s="177">
        <v>1.31</v>
      </c>
    </row>
    <row r="2655" spans="1:4" x14ac:dyDescent="0.25">
      <c r="A2655" s="176" t="s">
        <v>5044</v>
      </c>
      <c r="B2655" s="176" t="s">
        <v>5043</v>
      </c>
      <c r="C2655" s="176" t="s">
        <v>4896</v>
      </c>
      <c r="D2655" s="177">
        <v>1.31</v>
      </c>
    </row>
    <row r="2656" spans="1:4" x14ac:dyDescent="0.25">
      <c r="A2656" s="176" t="s">
        <v>5045</v>
      </c>
      <c r="B2656" s="176" t="s">
        <v>5046</v>
      </c>
      <c r="C2656" s="176" t="s">
        <v>4896</v>
      </c>
      <c r="D2656" s="177">
        <v>1.65</v>
      </c>
    </row>
    <row r="2657" spans="1:4" x14ac:dyDescent="0.25">
      <c r="A2657" s="176" t="s">
        <v>5047</v>
      </c>
      <c r="B2657" s="176" t="s">
        <v>5046</v>
      </c>
      <c r="C2657" s="176" t="s">
        <v>4896</v>
      </c>
      <c r="D2657" s="177">
        <v>1.64</v>
      </c>
    </row>
    <row r="2658" spans="1:4" x14ac:dyDescent="0.25">
      <c r="A2658" s="176" t="s">
        <v>5048</v>
      </c>
      <c r="B2658" s="176" t="s">
        <v>5049</v>
      </c>
      <c r="C2658" s="176" t="s">
        <v>4896</v>
      </c>
      <c r="D2658" s="177">
        <v>2.19</v>
      </c>
    </row>
    <row r="2659" spans="1:4" x14ac:dyDescent="0.25">
      <c r="A2659" s="176" t="s">
        <v>5050</v>
      </c>
      <c r="B2659" s="176" t="s">
        <v>5049</v>
      </c>
      <c r="C2659" s="176" t="s">
        <v>4896</v>
      </c>
      <c r="D2659" s="177">
        <v>2.17</v>
      </c>
    </row>
    <row r="2660" spans="1:4" x14ac:dyDescent="0.25">
      <c r="A2660" s="176" t="s">
        <v>5051</v>
      </c>
      <c r="B2660" s="176" t="s">
        <v>5052</v>
      </c>
      <c r="C2660" s="176" t="s">
        <v>4896</v>
      </c>
      <c r="D2660" s="177">
        <v>3.31</v>
      </c>
    </row>
    <row r="2661" spans="1:4" x14ac:dyDescent="0.25">
      <c r="A2661" s="176" t="s">
        <v>5053</v>
      </c>
      <c r="B2661" s="176" t="s">
        <v>5052</v>
      </c>
      <c r="C2661" s="176" t="s">
        <v>4896</v>
      </c>
      <c r="D2661" s="177">
        <v>3.29</v>
      </c>
    </row>
    <row r="2662" spans="1:4" x14ac:dyDescent="0.25">
      <c r="A2662" s="176" t="s">
        <v>5054</v>
      </c>
      <c r="B2662" s="176" t="s">
        <v>5055</v>
      </c>
      <c r="C2662" s="176" t="s">
        <v>4896</v>
      </c>
      <c r="D2662" s="177">
        <v>6.59</v>
      </c>
    </row>
    <row r="2663" spans="1:4" x14ac:dyDescent="0.25">
      <c r="A2663" s="176" t="s">
        <v>5056</v>
      </c>
      <c r="B2663" s="176" t="s">
        <v>5055</v>
      </c>
      <c r="C2663" s="176" t="s">
        <v>4896</v>
      </c>
      <c r="D2663" s="177">
        <v>6.55</v>
      </c>
    </row>
    <row r="2664" spans="1:4" x14ac:dyDescent="0.25">
      <c r="A2664" s="176" t="s">
        <v>5057</v>
      </c>
      <c r="B2664" s="176" t="s">
        <v>5058</v>
      </c>
      <c r="C2664" s="176" t="s">
        <v>4896</v>
      </c>
      <c r="D2664" s="177">
        <v>0.49</v>
      </c>
    </row>
    <row r="2665" spans="1:4" x14ac:dyDescent="0.25">
      <c r="A2665" s="176" t="s">
        <v>5059</v>
      </c>
      <c r="B2665" s="176" t="s">
        <v>5058</v>
      </c>
      <c r="C2665" s="176" t="s">
        <v>4896</v>
      </c>
      <c r="D2665" s="177">
        <v>0.49</v>
      </c>
    </row>
    <row r="2666" spans="1:4" x14ac:dyDescent="0.25">
      <c r="A2666" s="176" t="s">
        <v>5060</v>
      </c>
      <c r="B2666" s="176" t="s">
        <v>5061</v>
      </c>
      <c r="C2666" s="176" t="s">
        <v>4896</v>
      </c>
      <c r="D2666" s="177">
        <v>0.64</v>
      </c>
    </row>
    <row r="2667" spans="1:4" x14ac:dyDescent="0.25">
      <c r="A2667" s="176" t="s">
        <v>5062</v>
      </c>
      <c r="B2667" s="176" t="s">
        <v>5061</v>
      </c>
      <c r="C2667" s="176" t="s">
        <v>4896</v>
      </c>
      <c r="D2667" s="177">
        <v>0.64</v>
      </c>
    </row>
    <row r="2668" spans="1:4" x14ac:dyDescent="0.25">
      <c r="A2668" s="176" t="s">
        <v>5063</v>
      </c>
      <c r="B2668" s="176" t="s">
        <v>5064</v>
      </c>
      <c r="C2668" s="176" t="s">
        <v>4896</v>
      </c>
      <c r="D2668" s="177">
        <v>0.83</v>
      </c>
    </row>
    <row r="2669" spans="1:4" x14ac:dyDescent="0.25">
      <c r="A2669" s="176" t="s">
        <v>5065</v>
      </c>
      <c r="B2669" s="176" t="s">
        <v>5064</v>
      </c>
      <c r="C2669" s="176" t="s">
        <v>4896</v>
      </c>
      <c r="D2669" s="177">
        <v>0.83</v>
      </c>
    </row>
    <row r="2670" spans="1:4" x14ac:dyDescent="0.25">
      <c r="A2670" s="176" t="s">
        <v>5066</v>
      </c>
      <c r="B2670" s="176" t="s">
        <v>5067</v>
      </c>
      <c r="C2670" s="176" t="s">
        <v>4896</v>
      </c>
      <c r="D2670" s="177">
        <v>12.9</v>
      </c>
    </row>
    <row r="2671" spans="1:4" x14ac:dyDescent="0.25">
      <c r="A2671" s="176" t="s">
        <v>5068</v>
      </c>
      <c r="B2671" s="176" t="s">
        <v>5067</v>
      </c>
      <c r="C2671" s="176" t="s">
        <v>4896</v>
      </c>
      <c r="D2671" s="177">
        <v>12.49</v>
      </c>
    </row>
    <row r="2672" spans="1:4" x14ac:dyDescent="0.25">
      <c r="A2672" s="176" t="s">
        <v>1124</v>
      </c>
      <c r="B2672" s="176" t="s">
        <v>5069</v>
      </c>
      <c r="C2672" s="176" t="s">
        <v>5070</v>
      </c>
      <c r="D2672" s="177">
        <v>36.89</v>
      </c>
    </row>
    <row r="2673" spans="1:4" x14ac:dyDescent="0.25">
      <c r="A2673" s="176" t="s">
        <v>5071</v>
      </c>
      <c r="B2673" s="176" t="s">
        <v>5069</v>
      </c>
      <c r="C2673" s="176" t="s">
        <v>5070</v>
      </c>
      <c r="D2673" s="177">
        <v>36.31</v>
      </c>
    </row>
    <row r="2674" spans="1:4" x14ac:dyDescent="0.25">
      <c r="A2674" s="176" t="s">
        <v>5072</v>
      </c>
      <c r="B2674" s="176" t="s">
        <v>5073</v>
      </c>
      <c r="C2674" s="176" t="s">
        <v>4896</v>
      </c>
      <c r="D2674" s="177">
        <v>2.62</v>
      </c>
    </row>
    <row r="2675" spans="1:4" x14ac:dyDescent="0.25">
      <c r="A2675" s="176" t="s">
        <v>5074</v>
      </c>
      <c r="B2675" s="176" t="s">
        <v>5073</v>
      </c>
      <c r="C2675" s="176" t="s">
        <v>4896</v>
      </c>
      <c r="D2675" s="177">
        <v>2.61</v>
      </c>
    </row>
    <row r="2676" spans="1:4" x14ac:dyDescent="0.25">
      <c r="A2676" s="176" t="s">
        <v>5075</v>
      </c>
      <c r="B2676" s="176" t="s">
        <v>5076</v>
      </c>
      <c r="C2676" s="176" t="s">
        <v>115</v>
      </c>
      <c r="D2676" s="177">
        <v>22.01</v>
      </c>
    </row>
    <row r="2677" spans="1:4" x14ac:dyDescent="0.25">
      <c r="A2677" s="176" t="s">
        <v>5077</v>
      </c>
      <c r="B2677" s="176" t="s">
        <v>5076</v>
      </c>
      <c r="C2677" s="176" t="s">
        <v>115</v>
      </c>
      <c r="D2677" s="177">
        <v>21.42</v>
      </c>
    </row>
    <row r="2678" spans="1:4" x14ac:dyDescent="0.25">
      <c r="A2678" s="176" t="s">
        <v>5078</v>
      </c>
      <c r="B2678" s="176" t="s">
        <v>5079</v>
      </c>
      <c r="C2678" s="176" t="s">
        <v>115</v>
      </c>
      <c r="D2678" s="177">
        <v>23.13</v>
      </c>
    </row>
    <row r="2679" spans="1:4" x14ac:dyDescent="0.25">
      <c r="A2679" s="176" t="s">
        <v>5080</v>
      </c>
      <c r="B2679" s="176" t="s">
        <v>5079</v>
      </c>
      <c r="C2679" s="176" t="s">
        <v>115</v>
      </c>
      <c r="D2679" s="177">
        <v>22.51</v>
      </c>
    </row>
    <row r="2680" spans="1:4" x14ac:dyDescent="0.25">
      <c r="A2680" s="176" t="s">
        <v>5081</v>
      </c>
      <c r="B2680" s="176" t="s">
        <v>5082</v>
      </c>
      <c r="C2680" s="176" t="s">
        <v>115</v>
      </c>
      <c r="D2680" s="177">
        <v>24.28</v>
      </c>
    </row>
    <row r="2681" spans="1:4" x14ac:dyDescent="0.25">
      <c r="A2681" s="176" t="s">
        <v>5083</v>
      </c>
      <c r="B2681" s="176" t="s">
        <v>5082</v>
      </c>
      <c r="C2681" s="176" t="s">
        <v>115</v>
      </c>
      <c r="D2681" s="177">
        <v>23.63</v>
      </c>
    </row>
    <row r="2682" spans="1:4" x14ac:dyDescent="0.25">
      <c r="A2682" s="176" t="s">
        <v>5084</v>
      </c>
      <c r="B2682" s="176" t="s">
        <v>5085</v>
      </c>
      <c r="C2682" s="176" t="s">
        <v>115</v>
      </c>
      <c r="D2682" s="177">
        <v>25.5</v>
      </c>
    </row>
    <row r="2683" spans="1:4" x14ac:dyDescent="0.25">
      <c r="A2683" s="176" t="s">
        <v>5086</v>
      </c>
      <c r="B2683" s="176" t="s">
        <v>5085</v>
      </c>
      <c r="C2683" s="176" t="s">
        <v>115</v>
      </c>
      <c r="D2683" s="177">
        <v>24.82</v>
      </c>
    </row>
    <row r="2684" spans="1:4" x14ac:dyDescent="0.25">
      <c r="A2684" s="176" t="s">
        <v>5087</v>
      </c>
      <c r="B2684" s="176" t="s">
        <v>5088</v>
      </c>
      <c r="C2684" s="176" t="s">
        <v>115</v>
      </c>
      <c r="D2684" s="177">
        <v>26.72</v>
      </c>
    </row>
    <row r="2685" spans="1:4" x14ac:dyDescent="0.25">
      <c r="A2685" s="176" t="s">
        <v>5089</v>
      </c>
      <c r="B2685" s="176" t="s">
        <v>5088</v>
      </c>
      <c r="C2685" s="176" t="s">
        <v>115</v>
      </c>
      <c r="D2685" s="177">
        <v>26</v>
      </c>
    </row>
    <row r="2686" spans="1:4" x14ac:dyDescent="0.25">
      <c r="A2686" s="176" t="s">
        <v>5090</v>
      </c>
      <c r="B2686" s="176" t="s">
        <v>5091</v>
      </c>
      <c r="C2686" s="176" t="s">
        <v>115</v>
      </c>
      <c r="D2686" s="177">
        <v>28.08</v>
      </c>
    </row>
    <row r="2687" spans="1:4" x14ac:dyDescent="0.25">
      <c r="A2687" s="176" t="s">
        <v>5092</v>
      </c>
      <c r="B2687" s="176" t="s">
        <v>5091</v>
      </c>
      <c r="C2687" s="176" t="s">
        <v>115</v>
      </c>
      <c r="D2687" s="177">
        <v>27.33</v>
      </c>
    </row>
    <row r="2688" spans="1:4" x14ac:dyDescent="0.25">
      <c r="A2688" s="176" t="s">
        <v>5093</v>
      </c>
      <c r="B2688" s="176" t="s">
        <v>5094</v>
      </c>
      <c r="C2688" s="176" t="s">
        <v>115</v>
      </c>
      <c r="D2688" s="177">
        <v>29.53</v>
      </c>
    </row>
    <row r="2689" spans="1:4" x14ac:dyDescent="0.25">
      <c r="A2689" s="176" t="s">
        <v>5095</v>
      </c>
      <c r="B2689" s="176" t="s">
        <v>5094</v>
      </c>
      <c r="C2689" s="176" t="s">
        <v>115</v>
      </c>
      <c r="D2689" s="177">
        <v>28.74</v>
      </c>
    </row>
    <row r="2690" spans="1:4" x14ac:dyDescent="0.25">
      <c r="A2690" s="176" t="s">
        <v>5096</v>
      </c>
      <c r="B2690" s="176" t="s">
        <v>5097</v>
      </c>
      <c r="C2690" s="176" t="s">
        <v>115</v>
      </c>
      <c r="D2690" s="177">
        <v>30.98</v>
      </c>
    </row>
    <row r="2691" spans="1:4" x14ac:dyDescent="0.25">
      <c r="A2691" s="176" t="s">
        <v>5098</v>
      </c>
      <c r="B2691" s="176" t="s">
        <v>5097</v>
      </c>
      <c r="C2691" s="176" t="s">
        <v>115</v>
      </c>
      <c r="D2691" s="177">
        <v>30.15</v>
      </c>
    </row>
    <row r="2692" spans="1:4" x14ac:dyDescent="0.25">
      <c r="A2692" s="176" t="s">
        <v>5099</v>
      </c>
      <c r="B2692" s="176" t="s">
        <v>5100</v>
      </c>
      <c r="C2692" s="176" t="s">
        <v>115</v>
      </c>
      <c r="D2692" s="177">
        <v>32.47</v>
      </c>
    </row>
    <row r="2693" spans="1:4" x14ac:dyDescent="0.25">
      <c r="A2693" s="176" t="s">
        <v>5101</v>
      </c>
      <c r="B2693" s="176" t="s">
        <v>5100</v>
      </c>
      <c r="C2693" s="176" t="s">
        <v>115</v>
      </c>
      <c r="D2693" s="177">
        <v>31.6</v>
      </c>
    </row>
    <row r="2694" spans="1:4" x14ac:dyDescent="0.25">
      <c r="A2694" s="176" t="s">
        <v>5102</v>
      </c>
      <c r="B2694" s="176" t="s">
        <v>5103</v>
      </c>
      <c r="C2694" s="176" t="s">
        <v>1707</v>
      </c>
      <c r="D2694" s="177">
        <v>45.01</v>
      </c>
    </row>
    <row r="2695" spans="1:4" x14ac:dyDescent="0.25">
      <c r="A2695" s="176" t="s">
        <v>5104</v>
      </c>
      <c r="B2695" s="176" t="s">
        <v>5103</v>
      </c>
      <c r="C2695" s="176" t="s">
        <v>1707</v>
      </c>
      <c r="D2695" s="177">
        <v>43.16</v>
      </c>
    </row>
    <row r="2696" spans="1:4" x14ac:dyDescent="0.25">
      <c r="A2696" s="176" t="s">
        <v>5105</v>
      </c>
      <c r="B2696" s="176" t="s">
        <v>5106</v>
      </c>
      <c r="C2696" s="176" t="s">
        <v>1707</v>
      </c>
      <c r="D2696" s="177">
        <v>31.33</v>
      </c>
    </row>
    <row r="2697" spans="1:4" x14ac:dyDescent="0.25">
      <c r="A2697" s="176" t="s">
        <v>5107</v>
      </c>
      <c r="B2697" s="176" t="s">
        <v>5106</v>
      </c>
      <c r="C2697" s="176" t="s">
        <v>1707</v>
      </c>
      <c r="D2697" s="177">
        <v>29.85</v>
      </c>
    </row>
    <row r="2698" spans="1:4" x14ac:dyDescent="0.25">
      <c r="A2698" s="176" t="s">
        <v>5108</v>
      </c>
      <c r="B2698" s="176" t="s">
        <v>5109</v>
      </c>
      <c r="C2698" s="176" t="s">
        <v>1707</v>
      </c>
      <c r="D2698" s="177">
        <v>33.22</v>
      </c>
    </row>
    <row r="2699" spans="1:4" x14ac:dyDescent="0.25">
      <c r="A2699" s="176" t="s">
        <v>5110</v>
      </c>
      <c r="B2699" s="176" t="s">
        <v>5109</v>
      </c>
      <c r="C2699" s="176" t="s">
        <v>1707</v>
      </c>
      <c r="D2699" s="177">
        <v>31.74</v>
      </c>
    </row>
    <row r="2700" spans="1:4" x14ac:dyDescent="0.25">
      <c r="A2700" s="176" t="s">
        <v>5111</v>
      </c>
      <c r="B2700" s="176" t="s">
        <v>5112</v>
      </c>
      <c r="C2700" s="176" t="s">
        <v>1707</v>
      </c>
      <c r="D2700" s="177">
        <v>61.11</v>
      </c>
    </row>
    <row r="2701" spans="1:4" x14ac:dyDescent="0.25">
      <c r="A2701" s="176" t="s">
        <v>5113</v>
      </c>
      <c r="B2701" s="176" t="s">
        <v>5112</v>
      </c>
      <c r="C2701" s="176" t="s">
        <v>1707</v>
      </c>
      <c r="D2701" s="177">
        <v>58.51</v>
      </c>
    </row>
    <row r="2702" spans="1:4" x14ac:dyDescent="0.25">
      <c r="A2702" s="176" t="s">
        <v>5114</v>
      </c>
      <c r="B2702" s="176" t="s">
        <v>5115</v>
      </c>
      <c r="C2702" s="176" t="s">
        <v>1707</v>
      </c>
      <c r="D2702" s="177">
        <v>65.67</v>
      </c>
    </row>
    <row r="2703" spans="1:4" x14ac:dyDescent="0.25">
      <c r="A2703" s="176" t="s">
        <v>5116</v>
      </c>
      <c r="B2703" s="176" t="s">
        <v>5115</v>
      </c>
      <c r="C2703" s="176" t="s">
        <v>1707</v>
      </c>
      <c r="D2703" s="177">
        <v>62.4</v>
      </c>
    </row>
    <row r="2704" spans="1:4" x14ac:dyDescent="0.25">
      <c r="A2704" s="176" t="s">
        <v>5117</v>
      </c>
      <c r="B2704" s="176" t="s">
        <v>5118</v>
      </c>
      <c r="C2704" s="176" t="s">
        <v>1707</v>
      </c>
      <c r="D2704" s="177">
        <v>117.88</v>
      </c>
    </row>
    <row r="2705" spans="1:4" x14ac:dyDescent="0.25">
      <c r="A2705" s="176" t="s">
        <v>5119</v>
      </c>
      <c r="B2705" s="176" t="s">
        <v>5118</v>
      </c>
      <c r="C2705" s="176" t="s">
        <v>1707</v>
      </c>
      <c r="D2705" s="177">
        <v>111.98</v>
      </c>
    </row>
    <row r="2706" spans="1:4" x14ac:dyDescent="0.25">
      <c r="A2706" s="176" t="s">
        <v>5120</v>
      </c>
      <c r="B2706" s="176" t="s">
        <v>5121</v>
      </c>
      <c r="C2706" s="176" t="s">
        <v>1707</v>
      </c>
      <c r="D2706" s="177">
        <v>288.74</v>
      </c>
    </row>
    <row r="2707" spans="1:4" x14ac:dyDescent="0.25">
      <c r="A2707" s="176" t="s">
        <v>5122</v>
      </c>
      <c r="B2707" s="176" t="s">
        <v>5121</v>
      </c>
      <c r="C2707" s="176" t="s">
        <v>1707</v>
      </c>
      <c r="D2707" s="177">
        <v>274.13</v>
      </c>
    </row>
    <row r="2708" spans="1:4" x14ac:dyDescent="0.25">
      <c r="A2708" s="176" t="s">
        <v>5123</v>
      </c>
      <c r="B2708" s="176" t="s">
        <v>5124</v>
      </c>
      <c r="C2708" s="176" t="s">
        <v>1707</v>
      </c>
      <c r="D2708" s="177">
        <v>97.22</v>
      </c>
    </row>
    <row r="2709" spans="1:4" x14ac:dyDescent="0.25">
      <c r="A2709" s="176" t="s">
        <v>5125</v>
      </c>
      <c r="B2709" s="176" t="s">
        <v>5124</v>
      </c>
      <c r="C2709" s="176" t="s">
        <v>1707</v>
      </c>
      <c r="D2709" s="177">
        <v>95.33</v>
      </c>
    </row>
    <row r="2710" spans="1:4" x14ac:dyDescent="0.25">
      <c r="A2710" s="176" t="s">
        <v>5126</v>
      </c>
      <c r="B2710" s="176" t="s">
        <v>5127</v>
      </c>
      <c r="C2710" s="176" t="s">
        <v>1707</v>
      </c>
      <c r="D2710" s="177">
        <v>107.27</v>
      </c>
    </row>
    <row r="2711" spans="1:4" x14ac:dyDescent="0.25">
      <c r="A2711" s="176" t="s">
        <v>5128</v>
      </c>
      <c r="B2711" s="176" t="s">
        <v>5127</v>
      </c>
      <c r="C2711" s="176" t="s">
        <v>1707</v>
      </c>
      <c r="D2711" s="177">
        <v>105.17</v>
      </c>
    </row>
    <row r="2712" spans="1:4" x14ac:dyDescent="0.25">
      <c r="A2712" s="176" t="s">
        <v>5129</v>
      </c>
      <c r="B2712" s="176" t="s">
        <v>5130</v>
      </c>
      <c r="C2712" s="176" t="s">
        <v>1707</v>
      </c>
      <c r="D2712" s="177">
        <v>121.9</v>
      </c>
    </row>
    <row r="2713" spans="1:4" x14ac:dyDescent="0.25">
      <c r="A2713" s="176" t="s">
        <v>5131</v>
      </c>
      <c r="B2713" s="176" t="s">
        <v>5130</v>
      </c>
      <c r="C2713" s="176" t="s">
        <v>1707</v>
      </c>
      <c r="D2713" s="177">
        <v>119.51</v>
      </c>
    </row>
    <row r="2714" spans="1:4" x14ac:dyDescent="0.25">
      <c r="A2714" s="176" t="s">
        <v>5132</v>
      </c>
      <c r="B2714" s="176" t="s">
        <v>5133</v>
      </c>
      <c r="C2714" s="176" t="s">
        <v>1707</v>
      </c>
      <c r="D2714" s="177">
        <v>141.4</v>
      </c>
    </row>
    <row r="2715" spans="1:4" x14ac:dyDescent="0.25">
      <c r="A2715" s="176" t="s">
        <v>5134</v>
      </c>
      <c r="B2715" s="176" t="s">
        <v>5133</v>
      </c>
      <c r="C2715" s="176" t="s">
        <v>1707</v>
      </c>
      <c r="D2715" s="177">
        <v>138.63</v>
      </c>
    </row>
    <row r="2716" spans="1:4" x14ac:dyDescent="0.25">
      <c r="A2716" s="176" t="s">
        <v>5135</v>
      </c>
      <c r="B2716" s="176" t="s">
        <v>5136</v>
      </c>
      <c r="C2716" s="176" t="s">
        <v>1707</v>
      </c>
      <c r="D2716" s="177">
        <v>160.91</v>
      </c>
    </row>
    <row r="2717" spans="1:4" x14ac:dyDescent="0.25">
      <c r="A2717" s="176" t="s">
        <v>5137</v>
      </c>
      <c r="B2717" s="176" t="s">
        <v>5136</v>
      </c>
      <c r="C2717" s="176" t="s">
        <v>1707</v>
      </c>
      <c r="D2717" s="177">
        <v>157.75</v>
      </c>
    </row>
    <row r="2718" spans="1:4" x14ac:dyDescent="0.25">
      <c r="A2718" s="176" t="s">
        <v>5138</v>
      </c>
      <c r="B2718" s="176" t="s">
        <v>5139</v>
      </c>
      <c r="C2718" s="176" t="s">
        <v>1707</v>
      </c>
      <c r="D2718" s="177">
        <v>135.46</v>
      </c>
    </row>
    <row r="2719" spans="1:4" x14ac:dyDescent="0.25">
      <c r="A2719" s="176" t="s">
        <v>5140</v>
      </c>
      <c r="B2719" s="176" t="s">
        <v>5139</v>
      </c>
      <c r="C2719" s="176" t="s">
        <v>1707</v>
      </c>
      <c r="D2719" s="177">
        <v>129.68</v>
      </c>
    </row>
    <row r="2720" spans="1:4" x14ac:dyDescent="0.25">
      <c r="A2720" s="176" t="s">
        <v>5141</v>
      </c>
      <c r="B2720" s="176" t="s">
        <v>5142</v>
      </c>
      <c r="C2720" s="176" t="s">
        <v>1707</v>
      </c>
      <c r="D2720" s="177">
        <v>234.92</v>
      </c>
    </row>
    <row r="2721" spans="1:4" x14ac:dyDescent="0.25">
      <c r="A2721" s="176" t="s">
        <v>5143</v>
      </c>
      <c r="B2721" s="176" t="s">
        <v>5142</v>
      </c>
      <c r="C2721" s="176" t="s">
        <v>1707</v>
      </c>
      <c r="D2721" s="177">
        <v>223.12</v>
      </c>
    </row>
    <row r="2722" spans="1:4" x14ac:dyDescent="0.25">
      <c r="A2722" s="176" t="s">
        <v>5144</v>
      </c>
      <c r="B2722" s="176" t="s">
        <v>5145</v>
      </c>
      <c r="C2722" s="176" t="s">
        <v>1707</v>
      </c>
      <c r="D2722" s="177">
        <v>234.32</v>
      </c>
    </row>
    <row r="2723" spans="1:4" x14ac:dyDescent="0.25">
      <c r="A2723" s="176" t="s">
        <v>5146</v>
      </c>
      <c r="B2723" s="176" t="s">
        <v>5145</v>
      </c>
      <c r="C2723" s="176" t="s">
        <v>1707</v>
      </c>
      <c r="D2723" s="177">
        <v>221.7</v>
      </c>
    </row>
    <row r="2724" spans="1:4" x14ac:dyDescent="0.25">
      <c r="A2724" s="176" t="s">
        <v>5147</v>
      </c>
      <c r="B2724" s="176" t="s">
        <v>5148</v>
      </c>
      <c r="C2724" s="176" t="s">
        <v>1707</v>
      </c>
      <c r="D2724" s="177">
        <v>96.14</v>
      </c>
    </row>
    <row r="2725" spans="1:4" x14ac:dyDescent="0.25">
      <c r="A2725" s="176" t="s">
        <v>5149</v>
      </c>
      <c r="B2725" s="176" t="s">
        <v>5148</v>
      </c>
      <c r="C2725" s="176" t="s">
        <v>1707</v>
      </c>
      <c r="D2725" s="177">
        <v>91.94</v>
      </c>
    </row>
    <row r="2726" spans="1:4" x14ac:dyDescent="0.25">
      <c r="A2726" s="176" t="s">
        <v>5150</v>
      </c>
      <c r="B2726" s="176" t="s">
        <v>5151</v>
      </c>
      <c r="C2726" s="176" t="s">
        <v>1707</v>
      </c>
      <c r="D2726" s="177">
        <v>124.98</v>
      </c>
    </row>
    <row r="2727" spans="1:4" x14ac:dyDescent="0.25">
      <c r="A2727" s="176" t="s">
        <v>5152</v>
      </c>
      <c r="B2727" s="176" t="s">
        <v>5151</v>
      </c>
      <c r="C2727" s="176" t="s">
        <v>1707</v>
      </c>
      <c r="D2727" s="177">
        <v>119.52</v>
      </c>
    </row>
    <row r="2728" spans="1:4" x14ac:dyDescent="0.25">
      <c r="A2728" s="176" t="s">
        <v>5153</v>
      </c>
      <c r="B2728" s="176" t="s">
        <v>5154</v>
      </c>
      <c r="C2728" s="176" t="s">
        <v>1707</v>
      </c>
      <c r="D2728" s="177">
        <v>1.71</v>
      </c>
    </row>
    <row r="2729" spans="1:4" x14ac:dyDescent="0.25">
      <c r="A2729" s="176" t="s">
        <v>5155</v>
      </c>
      <c r="B2729" s="176" t="s">
        <v>5154</v>
      </c>
      <c r="C2729" s="176" t="s">
        <v>1707</v>
      </c>
      <c r="D2729" s="177">
        <v>1.69</v>
      </c>
    </row>
    <row r="2730" spans="1:4" x14ac:dyDescent="0.25">
      <c r="A2730" s="176" t="s">
        <v>5156</v>
      </c>
      <c r="B2730" s="176" t="s">
        <v>5157</v>
      </c>
      <c r="C2730" s="176" t="s">
        <v>1707</v>
      </c>
      <c r="D2730" s="177">
        <v>1.55</v>
      </c>
    </row>
    <row r="2731" spans="1:4" x14ac:dyDescent="0.25">
      <c r="A2731" s="176" t="s">
        <v>5158</v>
      </c>
      <c r="B2731" s="176" t="s">
        <v>5157</v>
      </c>
      <c r="C2731" s="176" t="s">
        <v>1707</v>
      </c>
      <c r="D2731" s="177">
        <v>1.53</v>
      </c>
    </row>
    <row r="2732" spans="1:4" x14ac:dyDescent="0.25">
      <c r="A2732" s="176" t="s">
        <v>5159</v>
      </c>
      <c r="B2732" s="176" t="s">
        <v>5160</v>
      </c>
      <c r="C2732" s="176" t="s">
        <v>1707</v>
      </c>
      <c r="D2732" s="177">
        <v>1.41</v>
      </c>
    </row>
    <row r="2733" spans="1:4" x14ac:dyDescent="0.25">
      <c r="A2733" s="176" t="s">
        <v>5161</v>
      </c>
      <c r="B2733" s="176" t="s">
        <v>5160</v>
      </c>
      <c r="C2733" s="176" t="s">
        <v>1707</v>
      </c>
      <c r="D2733" s="177">
        <v>1.39</v>
      </c>
    </row>
    <row r="2734" spans="1:4" x14ac:dyDescent="0.25">
      <c r="A2734" s="176" t="s">
        <v>5162</v>
      </c>
      <c r="B2734" s="176" t="s">
        <v>5163</v>
      </c>
      <c r="C2734" s="176" t="s">
        <v>1707</v>
      </c>
      <c r="D2734" s="177">
        <v>14.74</v>
      </c>
    </row>
    <row r="2735" spans="1:4" x14ac:dyDescent="0.25">
      <c r="A2735" s="176" t="s">
        <v>5164</v>
      </c>
      <c r="B2735" s="176" t="s">
        <v>5163</v>
      </c>
      <c r="C2735" s="176" t="s">
        <v>1707</v>
      </c>
      <c r="D2735" s="177">
        <v>14.48</v>
      </c>
    </row>
    <row r="2736" spans="1:4" x14ac:dyDescent="0.25">
      <c r="A2736" s="176" t="s">
        <v>5165</v>
      </c>
      <c r="B2736" s="176" t="s">
        <v>5166</v>
      </c>
      <c r="C2736" s="176" t="s">
        <v>1707</v>
      </c>
      <c r="D2736" s="177">
        <v>10.64</v>
      </c>
    </row>
    <row r="2737" spans="1:4" x14ac:dyDescent="0.25">
      <c r="A2737" s="176" t="s">
        <v>5167</v>
      </c>
      <c r="B2737" s="176" t="s">
        <v>5166</v>
      </c>
      <c r="C2737" s="176" t="s">
        <v>1707</v>
      </c>
      <c r="D2737" s="177">
        <v>10.48</v>
      </c>
    </row>
    <row r="2738" spans="1:4" x14ac:dyDescent="0.25">
      <c r="A2738" s="176" t="s">
        <v>5168</v>
      </c>
      <c r="B2738" s="176" t="s">
        <v>5169</v>
      </c>
      <c r="C2738" s="176" t="s">
        <v>1707</v>
      </c>
      <c r="D2738" s="177">
        <v>9.4600000000000009</v>
      </c>
    </row>
    <row r="2739" spans="1:4" x14ac:dyDescent="0.25">
      <c r="A2739" s="176" t="s">
        <v>5170</v>
      </c>
      <c r="B2739" s="176" t="s">
        <v>5169</v>
      </c>
      <c r="C2739" s="176" t="s">
        <v>1707</v>
      </c>
      <c r="D2739" s="177">
        <v>9.33</v>
      </c>
    </row>
    <row r="2740" spans="1:4" x14ac:dyDescent="0.25">
      <c r="A2740" s="176" t="s">
        <v>5171</v>
      </c>
      <c r="B2740" s="176" t="s">
        <v>5172</v>
      </c>
      <c r="C2740" s="176" t="s">
        <v>1707</v>
      </c>
      <c r="D2740" s="177">
        <v>8.82</v>
      </c>
    </row>
    <row r="2741" spans="1:4" x14ac:dyDescent="0.25">
      <c r="A2741" s="176" t="s">
        <v>5173</v>
      </c>
      <c r="B2741" s="176" t="s">
        <v>5172</v>
      </c>
      <c r="C2741" s="176" t="s">
        <v>1707</v>
      </c>
      <c r="D2741" s="177">
        <v>8.7100000000000009</v>
      </c>
    </row>
    <row r="2742" spans="1:4" x14ac:dyDescent="0.25">
      <c r="A2742" s="176" t="s">
        <v>5174</v>
      </c>
      <c r="B2742" s="176" t="s">
        <v>5175</v>
      </c>
      <c r="C2742" s="176" t="s">
        <v>1707</v>
      </c>
      <c r="D2742" s="177">
        <v>8.5500000000000007</v>
      </c>
    </row>
    <row r="2743" spans="1:4" x14ac:dyDescent="0.25">
      <c r="A2743" s="176" t="s">
        <v>5176</v>
      </c>
      <c r="B2743" s="176" t="s">
        <v>5175</v>
      </c>
      <c r="C2743" s="176" t="s">
        <v>1707</v>
      </c>
      <c r="D2743" s="177">
        <v>8.44</v>
      </c>
    </row>
    <row r="2744" spans="1:4" x14ac:dyDescent="0.25">
      <c r="A2744" s="176" t="s">
        <v>5177</v>
      </c>
      <c r="B2744" s="176" t="s">
        <v>5178</v>
      </c>
      <c r="C2744" s="176" t="s">
        <v>1707</v>
      </c>
      <c r="D2744" s="177">
        <v>5.86</v>
      </c>
    </row>
    <row r="2745" spans="1:4" x14ac:dyDescent="0.25">
      <c r="A2745" s="176" t="s">
        <v>5179</v>
      </c>
      <c r="B2745" s="176" t="s">
        <v>5178</v>
      </c>
      <c r="C2745" s="176" t="s">
        <v>1707</v>
      </c>
      <c r="D2745" s="177">
        <v>5.78</v>
      </c>
    </row>
    <row r="2746" spans="1:4" x14ac:dyDescent="0.25">
      <c r="A2746" s="176" t="s">
        <v>5180</v>
      </c>
      <c r="B2746" s="176" t="s">
        <v>5181</v>
      </c>
      <c r="C2746" s="176" t="s">
        <v>1707</v>
      </c>
      <c r="D2746" s="177">
        <v>6.28</v>
      </c>
    </row>
    <row r="2747" spans="1:4" x14ac:dyDescent="0.25">
      <c r="A2747" s="176" t="s">
        <v>5182</v>
      </c>
      <c r="B2747" s="176" t="s">
        <v>5181</v>
      </c>
      <c r="C2747" s="176" t="s">
        <v>1707</v>
      </c>
      <c r="D2747" s="177">
        <v>6.23</v>
      </c>
    </row>
    <row r="2748" spans="1:4" x14ac:dyDescent="0.25">
      <c r="A2748" s="176" t="s">
        <v>5183</v>
      </c>
      <c r="B2748" s="176" t="s">
        <v>5184</v>
      </c>
      <c r="C2748" s="176" t="s">
        <v>1707</v>
      </c>
      <c r="D2748" s="177">
        <v>5.16</v>
      </c>
    </row>
    <row r="2749" spans="1:4" x14ac:dyDescent="0.25">
      <c r="A2749" s="176" t="s">
        <v>5185</v>
      </c>
      <c r="B2749" s="176" t="s">
        <v>5184</v>
      </c>
      <c r="C2749" s="176" t="s">
        <v>1707</v>
      </c>
      <c r="D2749" s="177">
        <v>5.12</v>
      </c>
    </row>
    <row r="2750" spans="1:4" x14ac:dyDescent="0.25">
      <c r="A2750" s="176" t="s">
        <v>5186</v>
      </c>
      <c r="B2750" s="176" t="s">
        <v>5187</v>
      </c>
      <c r="C2750" s="176" t="s">
        <v>1707</v>
      </c>
      <c r="D2750" s="177">
        <v>11.69</v>
      </c>
    </row>
    <row r="2751" spans="1:4" x14ac:dyDescent="0.25">
      <c r="A2751" s="176" t="s">
        <v>5188</v>
      </c>
      <c r="B2751" s="176" t="s">
        <v>5187</v>
      </c>
      <c r="C2751" s="176" t="s">
        <v>1707</v>
      </c>
      <c r="D2751" s="177">
        <v>11.49</v>
      </c>
    </row>
    <row r="2752" spans="1:4" x14ac:dyDescent="0.25">
      <c r="A2752" s="176" t="s">
        <v>5189</v>
      </c>
      <c r="B2752" s="176" t="s">
        <v>5190</v>
      </c>
      <c r="C2752" s="176" t="s">
        <v>1707</v>
      </c>
      <c r="D2752" s="177">
        <v>8.0500000000000007</v>
      </c>
    </row>
    <row r="2753" spans="1:4" x14ac:dyDescent="0.25">
      <c r="A2753" s="176" t="s">
        <v>5191</v>
      </c>
      <c r="B2753" s="176" t="s">
        <v>5190</v>
      </c>
      <c r="C2753" s="176" t="s">
        <v>1707</v>
      </c>
      <c r="D2753" s="177">
        <v>7.94</v>
      </c>
    </row>
    <row r="2754" spans="1:4" x14ac:dyDescent="0.25">
      <c r="A2754" s="176" t="s">
        <v>5192</v>
      </c>
      <c r="B2754" s="176" t="s">
        <v>5193</v>
      </c>
      <c r="C2754" s="176" t="s">
        <v>1707</v>
      </c>
      <c r="D2754" s="177">
        <v>6.86</v>
      </c>
    </row>
    <row r="2755" spans="1:4" x14ac:dyDescent="0.25">
      <c r="A2755" s="176" t="s">
        <v>5194</v>
      </c>
      <c r="B2755" s="176" t="s">
        <v>5193</v>
      </c>
      <c r="C2755" s="176" t="s">
        <v>1707</v>
      </c>
      <c r="D2755" s="177">
        <v>6.78</v>
      </c>
    </row>
    <row r="2756" spans="1:4" x14ac:dyDescent="0.25">
      <c r="A2756" s="176" t="s">
        <v>5195</v>
      </c>
      <c r="B2756" s="176" t="s">
        <v>5196</v>
      </c>
      <c r="C2756" s="176" t="s">
        <v>1707</v>
      </c>
      <c r="D2756" s="177">
        <v>6.23</v>
      </c>
    </row>
    <row r="2757" spans="1:4" x14ac:dyDescent="0.25">
      <c r="A2757" s="176" t="s">
        <v>5197</v>
      </c>
      <c r="B2757" s="176" t="s">
        <v>5196</v>
      </c>
      <c r="C2757" s="176" t="s">
        <v>1707</v>
      </c>
      <c r="D2757" s="177">
        <v>6.16</v>
      </c>
    </row>
    <row r="2758" spans="1:4" x14ac:dyDescent="0.25">
      <c r="A2758" s="176" t="s">
        <v>5198</v>
      </c>
      <c r="B2758" s="176" t="s">
        <v>5199</v>
      </c>
      <c r="C2758" s="176" t="s">
        <v>1707</v>
      </c>
      <c r="D2758" s="177">
        <v>5.95</v>
      </c>
    </row>
    <row r="2759" spans="1:4" x14ac:dyDescent="0.25">
      <c r="A2759" s="176" t="s">
        <v>5200</v>
      </c>
      <c r="B2759" s="176" t="s">
        <v>5199</v>
      </c>
      <c r="C2759" s="176" t="s">
        <v>1707</v>
      </c>
      <c r="D2759" s="177">
        <v>5.89</v>
      </c>
    </row>
    <row r="2760" spans="1:4" x14ac:dyDescent="0.25">
      <c r="A2760" s="176" t="s">
        <v>5201</v>
      </c>
      <c r="B2760" s="176" t="s">
        <v>5202</v>
      </c>
      <c r="C2760" s="176" t="s">
        <v>1707</v>
      </c>
      <c r="D2760" s="177">
        <v>3.77</v>
      </c>
    </row>
    <row r="2761" spans="1:4" x14ac:dyDescent="0.25">
      <c r="A2761" s="176" t="s">
        <v>5203</v>
      </c>
      <c r="B2761" s="176" t="s">
        <v>5202</v>
      </c>
      <c r="C2761" s="176" t="s">
        <v>1707</v>
      </c>
      <c r="D2761" s="177">
        <v>3.74</v>
      </c>
    </row>
    <row r="2762" spans="1:4" x14ac:dyDescent="0.25">
      <c r="A2762" s="176" t="s">
        <v>5204</v>
      </c>
      <c r="B2762" s="176" t="s">
        <v>5205</v>
      </c>
      <c r="C2762" s="176" t="s">
        <v>1707</v>
      </c>
      <c r="D2762" s="177">
        <v>4.42</v>
      </c>
    </row>
    <row r="2763" spans="1:4" x14ac:dyDescent="0.25">
      <c r="A2763" s="176" t="s">
        <v>5206</v>
      </c>
      <c r="B2763" s="176" t="s">
        <v>5205</v>
      </c>
      <c r="C2763" s="176" t="s">
        <v>1707</v>
      </c>
      <c r="D2763" s="177">
        <v>4.3899999999999997</v>
      </c>
    </row>
    <row r="2764" spans="1:4" x14ac:dyDescent="0.25">
      <c r="A2764" s="176" t="s">
        <v>5207</v>
      </c>
      <c r="B2764" s="176" t="s">
        <v>5208</v>
      </c>
      <c r="C2764" s="176" t="s">
        <v>1707</v>
      </c>
      <c r="D2764" s="177">
        <v>3.53</v>
      </c>
    </row>
    <row r="2765" spans="1:4" x14ac:dyDescent="0.25">
      <c r="A2765" s="176" t="s">
        <v>5209</v>
      </c>
      <c r="B2765" s="176" t="s">
        <v>5208</v>
      </c>
      <c r="C2765" s="176" t="s">
        <v>1707</v>
      </c>
      <c r="D2765" s="177">
        <v>3.51</v>
      </c>
    </row>
    <row r="2766" spans="1:4" x14ac:dyDescent="0.25">
      <c r="A2766" s="176" t="s">
        <v>1125</v>
      </c>
      <c r="B2766" s="176" t="s">
        <v>5210</v>
      </c>
      <c r="C2766" s="176" t="s">
        <v>115</v>
      </c>
      <c r="D2766" s="177">
        <v>97.64</v>
      </c>
    </row>
    <row r="2767" spans="1:4" x14ac:dyDescent="0.25">
      <c r="A2767" s="176" t="s">
        <v>5211</v>
      </c>
      <c r="B2767" s="176" t="s">
        <v>5210</v>
      </c>
      <c r="C2767" s="176" t="s">
        <v>115</v>
      </c>
      <c r="D2767" s="177">
        <v>94.21</v>
      </c>
    </row>
    <row r="2768" spans="1:4" x14ac:dyDescent="0.25">
      <c r="A2768" s="176" t="s">
        <v>5212</v>
      </c>
      <c r="B2768" s="176" t="s">
        <v>5213</v>
      </c>
      <c r="C2768" s="176" t="s">
        <v>1707</v>
      </c>
      <c r="D2768" s="177">
        <v>61.18</v>
      </c>
    </row>
    <row r="2769" spans="1:4" x14ac:dyDescent="0.25">
      <c r="A2769" s="176" t="s">
        <v>5214</v>
      </c>
      <c r="B2769" s="176" t="s">
        <v>5213</v>
      </c>
      <c r="C2769" s="176" t="s">
        <v>1707</v>
      </c>
      <c r="D2769" s="177">
        <v>57.74</v>
      </c>
    </row>
    <row r="2770" spans="1:4" x14ac:dyDescent="0.25">
      <c r="A2770" s="176" t="s">
        <v>5215</v>
      </c>
      <c r="B2770" s="176" t="s">
        <v>5216</v>
      </c>
      <c r="C2770" s="176" t="s">
        <v>115</v>
      </c>
      <c r="D2770" s="177">
        <v>413.16</v>
      </c>
    </row>
    <row r="2771" spans="1:4" x14ac:dyDescent="0.25">
      <c r="A2771" s="176" t="s">
        <v>5217</v>
      </c>
      <c r="B2771" s="176" t="s">
        <v>5216</v>
      </c>
      <c r="C2771" s="176" t="s">
        <v>115</v>
      </c>
      <c r="D2771" s="177">
        <v>412.27</v>
      </c>
    </row>
    <row r="2772" spans="1:4" x14ac:dyDescent="0.25">
      <c r="A2772" s="176" t="s">
        <v>5218</v>
      </c>
      <c r="B2772" s="176" t="s">
        <v>5219</v>
      </c>
      <c r="C2772" s="176" t="s">
        <v>2150</v>
      </c>
      <c r="D2772" s="177">
        <v>1.98</v>
      </c>
    </row>
    <row r="2773" spans="1:4" x14ac:dyDescent="0.25">
      <c r="A2773" s="176" t="s">
        <v>5220</v>
      </c>
      <c r="B2773" s="176" t="s">
        <v>5219</v>
      </c>
      <c r="C2773" s="176" t="s">
        <v>2150</v>
      </c>
      <c r="D2773" s="177">
        <v>1.98</v>
      </c>
    </row>
    <row r="2774" spans="1:4" x14ac:dyDescent="0.25">
      <c r="A2774" s="176" t="s">
        <v>5221</v>
      </c>
      <c r="B2774" s="176" t="s">
        <v>5222</v>
      </c>
      <c r="C2774" s="176" t="s">
        <v>2150</v>
      </c>
      <c r="D2774" s="177">
        <v>1.37</v>
      </c>
    </row>
    <row r="2775" spans="1:4" x14ac:dyDescent="0.25">
      <c r="A2775" s="176" t="s">
        <v>5223</v>
      </c>
      <c r="B2775" s="176" t="s">
        <v>5222</v>
      </c>
      <c r="C2775" s="176" t="s">
        <v>2150</v>
      </c>
      <c r="D2775" s="177">
        <v>1.37</v>
      </c>
    </row>
    <row r="2776" spans="1:4" x14ac:dyDescent="0.25">
      <c r="A2776" s="176" t="s">
        <v>5224</v>
      </c>
      <c r="B2776" s="176" t="s">
        <v>5225</v>
      </c>
      <c r="C2776" s="176" t="s">
        <v>2150</v>
      </c>
      <c r="D2776" s="177">
        <v>2.2599999999999998</v>
      </c>
    </row>
    <row r="2777" spans="1:4" x14ac:dyDescent="0.25">
      <c r="A2777" s="176" t="s">
        <v>5226</v>
      </c>
      <c r="B2777" s="176" t="s">
        <v>5225</v>
      </c>
      <c r="C2777" s="176" t="s">
        <v>2150</v>
      </c>
      <c r="D2777" s="177">
        <v>2.2599999999999998</v>
      </c>
    </row>
    <row r="2778" spans="1:4" x14ac:dyDescent="0.25">
      <c r="A2778" s="176" t="s">
        <v>5227</v>
      </c>
      <c r="B2778" s="176" t="s">
        <v>5228</v>
      </c>
      <c r="C2778" s="176" t="s">
        <v>2150</v>
      </c>
      <c r="D2778" s="177">
        <v>1.51</v>
      </c>
    </row>
    <row r="2779" spans="1:4" x14ac:dyDescent="0.25">
      <c r="A2779" s="176" t="s">
        <v>5229</v>
      </c>
      <c r="B2779" s="176" t="s">
        <v>5228</v>
      </c>
      <c r="C2779" s="176" t="s">
        <v>2150</v>
      </c>
      <c r="D2779" s="177">
        <v>1.51</v>
      </c>
    </row>
    <row r="2780" spans="1:4" x14ac:dyDescent="0.25">
      <c r="A2780" s="176" t="s">
        <v>5230</v>
      </c>
      <c r="B2780" s="176" t="s">
        <v>5231</v>
      </c>
      <c r="C2780" s="176" t="s">
        <v>2150</v>
      </c>
      <c r="D2780" s="177">
        <v>2.57</v>
      </c>
    </row>
    <row r="2781" spans="1:4" x14ac:dyDescent="0.25">
      <c r="A2781" s="176" t="s">
        <v>5232</v>
      </c>
      <c r="B2781" s="176" t="s">
        <v>5231</v>
      </c>
      <c r="C2781" s="176" t="s">
        <v>2150</v>
      </c>
      <c r="D2781" s="177">
        <v>2.57</v>
      </c>
    </row>
    <row r="2782" spans="1:4" x14ac:dyDescent="0.25">
      <c r="A2782" s="176" t="s">
        <v>5233</v>
      </c>
      <c r="B2782" s="176" t="s">
        <v>5234</v>
      </c>
      <c r="C2782" s="176" t="s">
        <v>2150</v>
      </c>
      <c r="D2782" s="177">
        <v>1.66</v>
      </c>
    </row>
    <row r="2783" spans="1:4" x14ac:dyDescent="0.25">
      <c r="A2783" s="176" t="s">
        <v>5235</v>
      </c>
      <c r="B2783" s="176" t="s">
        <v>5234</v>
      </c>
      <c r="C2783" s="176" t="s">
        <v>2150</v>
      </c>
      <c r="D2783" s="177">
        <v>1.66</v>
      </c>
    </row>
    <row r="2784" spans="1:4" x14ac:dyDescent="0.25">
      <c r="A2784" s="176" t="s">
        <v>5236</v>
      </c>
      <c r="B2784" s="176" t="s">
        <v>5237</v>
      </c>
      <c r="C2784" s="176" t="s">
        <v>1707</v>
      </c>
      <c r="D2784" s="177">
        <v>0.7</v>
      </c>
    </row>
    <row r="2785" spans="1:4" x14ac:dyDescent="0.25">
      <c r="A2785" s="176" t="s">
        <v>5238</v>
      </c>
      <c r="B2785" s="176" t="s">
        <v>5237</v>
      </c>
      <c r="C2785" s="176" t="s">
        <v>1707</v>
      </c>
      <c r="D2785" s="177">
        <v>0.68</v>
      </c>
    </row>
    <row r="2786" spans="1:4" x14ac:dyDescent="0.25">
      <c r="A2786" s="176" t="s">
        <v>5239</v>
      </c>
      <c r="B2786" s="176" t="s">
        <v>5240</v>
      </c>
      <c r="C2786" s="176" t="s">
        <v>1707</v>
      </c>
      <c r="D2786" s="177">
        <v>49.73</v>
      </c>
    </row>
    <row r="2787" spans="1:4" x14ac:dyDescent="0.25">
      <c r="A2787" s="176" t="s">
        <v>5241</v>
      </c>
      <c r="B2787" s="176" t="s">
        <v>5240</v>
      </c>
      <c r="C2787" s="176" t="s">
        <v>1707</v>
      </c>
      <c r="D2787" s="177">
        <v>48.51</v>
      </c>
    </row>
    <row r="2788" spans="1:4" x14ac:dyDescent="0.25">
      <c r="A2788" s="176" t="s">
        <v>5242</v>
      </c>
      <c r="B2788" s="176" t="s">
        <v>5243</v>
      </c>
      <c r="C2788" s="176" t="s">
        <v>1707</v>
      </c>
      <c r="D2788" s="177">
        <v>1.58</v>
      </c>
    </row>
    <row r="2789" spans="1:4" x14ac:dyDescent="0.25">
      <c r="A2789" s="176" t="s">
        <v>5244</v>
      </c>
      <c r="B2789" s="176" t="s">
        <v>5243</v>
      </c>
      <c r="C2789" s="176" t="s">
        <v>1707</v>
      </c>
      <c r="D2789" s="177">
        <v>1.55</v>
      </c>
    </row>
    <row r="2790" spans="1:4" x14ac:dyDescent="0.25">
      <c r="A2790" s="176" t="s">
        <v>5245</v>
      </c>
      <c r="B2790" s="176" t="s">
        <v>5246</v>
      </c>
      <c r="C2790" s="176" t="s">
        <v>1707</v>
      </c>
      <c r="D2790" s="177">
        <v>1.05</v>
      </c>
    </row>
    <row r="2791" spans="1:4" x14ac:dyDescent="0.25">
      <c r="A2791" s="176" t="s">
        <v>5247</v>
      </c>
      <c r="B2791" s="176" t="s">
        <v>5246</v>
      </c>
      <c r="C2791" s="176" t="s">
        <v>1707</v>
      </c>
      <c r="D2791" s="177">
        <v>1.03</v>
      </c>
    </row>
    <row r="2792" spans="1:4" x14ac:dyDescent="0.25">
      <c r="A2792" s="176" t="s">
        <v>5248</v>
      </c>
      <c r="B2792" s="176" t="s">
        <v>5249</v>
      </c>
      <c r="C2792" s="176" t="s">
        <v>1707</v>
      </c>
      <c r="D2792" s="177">
        <v>0.63</v>
      </c>
    </row>
    <row r="2793" spans="1:4" x14ac:dyDescent="0.25">
      <c r="A2793" s="176" t="s">
        <v>5250</v>
      </c>
      <c r="B2793" s="176" t="s">
        <v>5249</v>
      </c>
      <c r="C2793" s="176" t="s">
        <v>1707</v>
      </c>
      <c r="D2793" s="177">
        <v>0.62</v>
      </c>
    </row>
    <row r="2794" spans="1:4" x14ac:dyDescent="0.25">
      <c r="A2794" s="176" t="s">
        <v>5251</v>
      </c>
      <c r="B2794" s="176" t="s">
        <v>5252</v>
      </c>
      <c r="C2794" s="176" t="s">
        <v>1707</v>
      </c>
      <c r="D2794" s="177">
        <v>0.91</v>
      </c>
    </row>
    <row r="2795" spans="1:4" x14ac:dyDescent="0.25">
      <c r="A2795" s="176" t="s">
        <v>5253</v>
      </c>
      <c r="B2795" s="176" t="s">
        <v>5252</v>
      </c>
      <c r="C2795" s="176" t="s">
        <v>1707</v>
      </c>
      <c r="D2795" s="177">
        <v>0.89</v>
      </c>
    </row>
    <row r="2796" spans="1:4" x14ac:dyDescent="0.25">
      <c r="A2796" s="176" t="s">
        <v>5254</v>
      </c>
      <c r="B2796" s="176" t="s">
        <v>28</v>
      </c>
      <c r="C2796" s="176" t="s">
        <v>29</v>
      </c>
      <c r="D2796" s="177">
        <v>0.21</v>
      </c>
    </row>
    <row r="2797" spans="1:4" x14ac:dyDescent="0.25">
      <c r="A2797" s="176" t="s">
        <v>5255</v>
      </c>
      <c r="B2797" s="176" t="s">
        <v>28</v>
      </c>
      <c r="C2797" s="176" t="s">
        <v>29</v>
      </c>
      <c r="D2797" s="177">
        <v>0.21</v>
      </c>
    </row>
    <row r="2798" spans="1:4" x14ac:dyDescent="0.25">
      <c r="A2798" s="176" t="s">
        <v>5256</v>
      </c>
      <c r="B2798" s="176" t="s">
        <v>5257</v>
      </c>
      <c r="C2798" s="176" t="s">
        <v>5070</v>
      </c>
      <c r="D2798" s="177">
        <v>1.08</v>
      </c>
    </row>
    <row r="2799" spans="1:4" x14ac:dyDescent="0.25">
      <c r="A2799" s="176" t="s">
        <v>5258</v>
      </c>
      <c r="B2799" s="176" t="s">
        <v>5257</v>
      </c>
      <c r="C2799" s="176" t="s">
        <v>5070</v>
      </c>
      <c r="D2799" s="177">
        <v>1.07</v>
      </c>
    </row>
    <row r="2800" spans="1:4" x14ac:dyDescent="0.25">
      <c r="A2800" s="176" t="s">
        <v>5259</v>
      </c>
      <c r="B2800" s="176" t="s">
        <v>5260</v>
      </c>
      <c r="C2800" s="176" t="s">
        <v>5070</v>
      </c>
      <c r="D2800" s="177">
        <v>5.31</v>
      </c>
    </row>
    <row r="2801" spans="1:4" x14ac:dyDescent="0.25">
      <c r="A2801" s="176" t="s">
        <v>5261</v>
      </c>
      <c r="B2801" s="176" t="s">
        <v>5260</v>
      </c>
      <c r="C2801" s="176" t="s">
        <v>5070</v>
      </c>
      <c r="D2801" s="177">
        <v>5.26</v>
      </c>
    </row>
    <row r="2802" spans="1:4" x14ac:dyDescent="0.25">
      <c r="A2802" s="176" t="s">
        <v>5262</v>
      </c>
      <c r="B2802" s="176" t="s">
        <v>17</v>
      </c>
      <c r="C2802" s="176" t="s">
        <v>322</v>
      </c>
      <c r="D2802" s="177">
        <v>1.07</v>
      </c>
    </row>
    <row r="2803" spans="1:4" x14ac:dyDescent="0.25">
      <c r="A2803" s="176" t="s">
        <v>5263</v>
      </c>
      <c r="B2803" s="176" t="s">
        <v>17</v>
      </c>
      <c r="C2803" s="176" t="s">
        <v>322</v>
      </c>
      <c r="D2803" s="177">
        <v>1.03</v>
      </c>
    </row>
    <row r="2804" spans="1:4" x14ac:dyDescent="0.25">
      <c r="A2804" s="176" t="s">
        <v>5264</v>
      </c>
      <c r="B2804" s="176" t="s">
        <v>5265</v>
      </c>
      <c r="C2804" s="176" t="s">
        <v>115</v>
      </c>
      <c r="D2804" s="177">
        <v>20.71</v>
      </c>
    </row>
    <row r="2805" spans="1:4" x14ac:dyDescent="0.25">
      <c r="A2805" s="176" t="s">
        <v>5266</v>
      </c>
      <c r="B2805" s="176" t="s">
        <v>5265</v>
      </c>
      <c r="C2805" s="176" t="s">
        <v>115</v>
      </c>
      <c r="D2805" s="177">
        <v>19.850000000000001</v>
      </c>
    </row>
    <row r="2806" spans="1:4" x14ac:dyDescent="0.25">
      <c r="A2806" s="176" t="s">
        <v>5267</v>
      </c>
      <c r="B2806" s="176" t="s">
        <v>5268</v>
      </c>
      <c r="C2806" s="176" t="s">
        <v>115</v>
      </c>
      <c r="D2806" s="177">
        <v>205.72</v>
      </c>
    </row>
    <row r="2807" spans="1:4" x14ac:dyDescent="0.25">
      <c r="A2807" s="176" t="s">
        <v>5269</v>
      </c>
      <c r="B2807" s="176" t="s">
        <v>5268</v>
      </c>
      <c r="C2807" s="176" t="s">
        <v>115</v>
      </c>
      <c r="D2807" s="177">
        <v>197.87</v>
      </c>
    </row>
    <row r="2808" spans="1:4" x14ac:dyDescent="0.25">
      <c r="A2808" s="176" t="s">
        <v>5270</v>
      </c>
      <c r="B2808" s="176" t="s">
        <v>5271</v>
      </c>
      <c r="C2808" s="176" t="s">
        <v>115</v>
      </c>
      <c r="D2808" s="177">
        <v>20793.169999999998</v>
      </c>
    </row>
    <row r="2809" spans="1:4" x14ac:dyDescent="0.25">
      <c r="A2809" s="176" t="s">
        <v>5272</v>
      </c>
      <c r="B2809" s="176" t="s">
        <v>5271</v>
      </c>
      <c r="C2809" s="176" t="s">
        <v>115</v>
      </c>
      <c r="D2809" s="177">
        <v>20273.03</v>
      </c>
    </row>
    <row r="2810" spans="1:4" x14ac:dyDescent="0.25">
      <c r="A2810" s="176" t="s">
        <v>5273</v>
      </c>
      <c r="B2810" s="176" t="s">
        <v>5274</v>
      </c>
      <c r="C2810" s="176" t="s">
        <v>115</v>
      </c>
      <c r="D2810" s="177">
        <v>30858.639999999999</v>
      </c>
    </row>
    <row r="2811" spans="1:4" x14ac:dyDescent="0.25">
      <c r="A2811" s="176" t="s">
        <v>5275</v>
      </c>
      <c r="B2811" s="176" t="s">
        <v>5274</v>
      </c>
      <c r="C2811" s="176" t="s">
        <v>115</v>
      </c>
      <c r="D2811" s="177">
        <v>30096.92</v>
      </c>
    </row>
    <row r="2812" spans="1:4" x14ac:dyDescent="0.25">
      <c r="A2812" s="176" t="s">
        <v>5276</v>
      </c>
      <c r="B2812" s="176" t="s">
        <v>5277</v>
      </c>
      <c r="C2812" s="176" t="s">
        <v>115</v>
      </c>
      <c r="D2812" s="177">
        <v>38923.82</v>
      </c>
    </row>
    <row r="2813" spans="1:4" x14ac:dyDescent="0.25">
      <c r="A2813" s="176" t="s">
        <v>5278</v>
      </c>
      <c r="B2813" s="176" t="s">
        <v>5277</v>
      </c>
      <c r="C2813" s="176" t="s">
        <v>115</v>
      </c>
      <c r="D2813" s="177">
        <v>37906.080000000002</v>
      </c>
    </row>
    <row r="2814" spans="1:4" x14ac:dyDescent="0.25">
      <c r="A2814" s="176" t="s">
        <v>5279</v>
      </c>
      <c r="B2814" s="176" t="s">
        <v>5280</v>
      </c>
      <c r="C2814" s="176" t="s">
        <v>115</v>
      </c>
      <c r="D2814" s="177">
        <v>47606.67</v>
      </c>
    </row>
    <row r="2815" spans="1:4" x14ac:dyDescent="0.25">
      <c r="A2815" s="176" t="s">
        <v>5281</v>
      </c>
      <c r="B2815" s="176" t="s">
        <v>5280</v>
      </c>
      <c r="C2815" s="176" t="s">
        <v>115</v>
      </c>
      <c r="D2815" s="177">
        <v>46152.83</v>
      </c>
    </row>
    <row r="2816" spans="1:4" x14ac:dyDescent="0.25">
      <c r="A2816" s="176" t="s">
        <v>5282</v>
      </c>
      <c r="B2816" s="176" t="s">
        <v>5283</v>
      </c>
      <c r="C2816" s="176" t="s">
        <v>1467</v>
      </c>
      <c r="D2816" s="177">
        <v>299.69</v>
      </c>
    </row>
    <row r="2817" spans="1:4" x14ac:dyDescent="0.25">
      <c r="A2817" s="176" t="s">
        <v>5284</v>
      </c>
      <c r="B2817" s="176" t="s">
        <v>5283</v>
      </c>
      <c r="C2817" s="176" t="s">
        <v>1467</v>
      </c>
      <c r="D2817" s="177">
        <v>279.58</v>
      </c>
    </row>
    <row r="2818" spans="1:4" x14ac:dyDescent="0.25">
      <c r="A2818" s="176" t="s">
        <v>5285</v>
      </c>
      <c r="B2818" s="176" t="s">
        <v>5286</v>
      </c>
      <c r="C2818" s="176" t="s">
        <v>1467</v>
      </c>
      <c r="D2818" s="177">
        <v>414.94</v>
      </c>
    </row>
    <row r="2819" spans="1:4" x14ac:dyDescent="0.25">
      <c r="A2819" s="176" t="s">
        <v>5287</v>
      </c>
      <c r="B2819" s="176" t="s">
        <v>5286</v>
      </c>
      <c r="C2819" s="176" t="s">
        <v>1467</v>
      </c>
      <c r="D2819" s="177">
        <v>387.1</v>
      </c>
    </row>
    <row r="2820" spans="1:4" x14ac:dyDescent="0.25">
      <c r="A2820" s="176" t="s">
        <v>5288</v>
      </c>
      <c r="B2820" s="176" t="s">
        <v>5289</v>
      </c>
      <c r="C2820" s="176" t="s">
        <v>1467</v>
      </c>
      <c r="D2820" s="177">
        <v>174.05</v>
      </c>
    </row>
    <row r="2821" spans="1:4" x14ac:dyDescent="0.25">
      <c r="A2821" s="176" t="s">
        <v>5290</v>
      </c>
      <c r="B2821" s="176" t="s">
        <v>5289</v>
      </c>
      <c r="C2821" s="176" t="s">
        <v>1467</v>
      </c>
      <c r="D2821" s="177">
        <v>162.37</v>
      </c>
    </row>
    <row r="2822" spans="1:4" x14ac:dyDescent="0.25">
      <c r="A2822" s="176" t="s">
        <v>5291</v>
      </c>
      <c r="B2822" s="176" t="s">
        <v>5292</v>
      </c>
      <c r="C2822" s="176" t="s">
        <v>1467</v>
      </c>
      <c r="D2822" s="177">
        <v>87.75</v>
      </c>
    </row>
    <row r="2823" spans="1:4" x14ac:dyDescent="0.25">
      <c r="A2823" s="176" t="s">
        <v>5293</v>
      </c>
      <c r="B2823" s="176" t="s">
        <v>5292</v>
      </c>
      <c r="C2823" s="176" t="s">
        <v>1467</v>
      </c>
      <c r="D2823" s="177">
        <v>81.86</v>
      </c>
    </row>
    <row r="2824" spans="1:4" x14ac:dyDescent="0.25">
      <c r="A2824" s="176" t="s">
        <v>5294</v>
      </c>
      <c r="B2824" s="176" t="s">
        <v>5295</v>
      </c>
      <c r="C2824" s="176" t="s">
        <v>322</v>
      </c>
      <c r="D2824" s="177">
        <v>10.96</v>
      </c>
    </row>
    <row r="2825" spans="1:4" x14ac:dyDescent="0.25">
      <c r="A2825" s="176" t="s">
        <v>5296</v>
      </c>
      <c r="B2825" s="176" t="s">
        <v>5295</v>
      </c>
      <c r="C2825" s="176" t="s">
        <v>322</v>
      </c>
      <c r="D2825" s="177">
        <v>10.23</v>
      </c>
    </row>
    <row r="2826" spans="1:4" x14ac:dyDescent="0.25">
      <c r="A2826" s="176" t="s">
        <v>5297</v>
      </c>
      <c r="B2826" s="176" t="s">
        <v>5298</v>
      </c>
      <c r="C2826" s="176" t="s">
        <v>322</v>
      </c>
      <c r="D2826" s="177">
        <v>32.9</v>
      </c>
    </row>
    <row r="2827" spans="1:4" x14ac:dyDescent="0.25">
      <c r="A2827" s="176" t="s">
        <v>5299</v>
      </c>
      <c r="B2827" s="176" t="s">
        <v>5298</v>
      </c>
      <c r="C2827" s="176" t="s">
        <v>322</v>
      </c>
      <c r="D2827" s="177">
        <v>30.69</v>
      </c>
    </row>
    <row r="2828" spans="1:4" x14ac:dyDescent="0.25">
      <c r="A2828" s="176" t="s">
        <v>5300</v>
      </c>
      <c r="B2828" s="176" t="s">
        <v>5301</v>
      </c>
      <c r="C2828" s="176" t="s">
        <v>322</v>
      </c>
      <c r="D2828" s="177">
        <v>26.32</v>
      </c>
    </row>
    <row r="2829" spans="1:4" x14ac:dyDescent="0.25">
      <c r="A2829" s="176" t="s">
        <v>5302</v>
      </c>
      <c r="B2829" s="176" t="s">
        <v>5301</v>
      </c>
      <c r="C2829" s="176" t="s">
        <v>322</v>
      </c>
      <c r="D2829" s="177">
        <v>24.55</v>
      </c>
    </row>
    <row r="2830" spans="1:4" x14ac:dyDescent="0.25">
      <c r="A2830" s="176" t="s">
        <v>5303</v>
      </c>
      <c r="B2830" s="176" t="s">
        <v>5304</v>
      </c>
      <c r="C2830" s="176" t="s">
        <v>322</v>
      </c>
      <c r="D2830" s="177">
        <v>20.58</v>
      </c>
    </row>
    <row r="2831" spans="1:4" x14ac:dyDescent="0.25">
      <c r="A2831" s="176" t="s">
        <v>5305</v>
      </c>
      <c r="B2831" s="176" t="s">
        <v>5304</v>
      </c>
      <c r="C2831" s="176" t="s">
        <v>322</v>
      </c>
      <c r="D2831" s="177">
        <v>19.2</v>
      </c>
    </row>
    <row r="2832" spans="1:4" x14ac:dyDescent="0.25">
      <c r="A2832" s="176" t="s">
        <v>5306</v>
      </c>
      <c r="B2832" s="176" t="s">
        <v>5307</v>
      </c>
      <c r="C2832" s="176" t="s">
        <v>322</v>
      </c>
      <c r="D2832" s="177">
        <v>14.61</v>
      </c>
    </row>
    <row r="2833" spans="1:4" x14ac:dyDescent="0.25">
      <c r="A2833" s="176" t="s">
        <v>5308</v>
      </c>
      <c r="B2833" s="176" t="s">
        <v>5307</v>
      </c>
      <c r="C2833" s="176" t="s">
        <v>322</v>
      </c>
      <c r="D2833" s="177">
        <v>13.63</v>
      </c>
    </row>
    <row r="2834" spans="1:4" x14ac:dyDescent="0.25">
      <c r="A2834" s="176" t="s">
        <v>5309</v>
      </c>
      <c r="B2834" s="176" t="s">
        <v>5310</v>
      </c>
      <c r="C2834" s="176" t="s">
        <v>322</v>
      </c>
      <c r="D2834" s="177">
        <v>59.23</v>
      </c>
    </row>
    <row r="2835" spans="1:4" x14ac:dyDescent="0.25">
      <c r="A2835" s="176" t="s">
        <v>5311</v>
      </c>
      <c r="B2835" s="176" t="s">
        <v>5310</v>
      </c>
      <c r="C2835" s="176" t="s">
        <v>322</v>
      </c>
      <c r="D2835" s="177">
        <v>55.25</v>
      </c>
    </row>
    <row r="2836" spans="1:4" x14ac:dyDescent="0.25">
      <c r="A2836" s="176" t="s">
        <v>5312</v>
      </c>
      <c r="B2836" s="176" t="s">
        <v>5313</v>
      </c>
      <c r="C2836" s="176" t="s">
        <v>322</v>
      </c>
      <c r="D2836" s="177">
        <v>29.83</v>
      </c>
    </row>
    <row r="2837" spans="1:4" x14ac:dyDescent="0.25">
      <c r="A2837" s="176" t="s">
        <v>5314</v>
      </c>
      <c r="B2837" s="176" t="s">
        <v>5313</v>
      </c>
      <c r="C2837" s="176" t="s">
        <v>322</v>
      </c>
      <c r="D2837" s="177">
        <v>27.83</v>
      </c>
    </row>
    <row r="2838" spans="1:4" x14ac:dyDescent="0.25">
      <c r="A2838" s="176" t="s">
        <v>5315</v>
      </c>
      <c r="B2838" s="176" t="s">
        <v>5316</v>
      </c>
      <c r="C2838" s="176" t="s">
        <v>322</v>
      </c>
      <c r="D2838" s="177">
        <v>10.96</v>
      </c>
    </row>
    <row r="2839" spans="1:4" x14ac:dyDescent="0.25">
      <c r="A2839" s="176" t="s">
        <v>5317</v>
      </c>
      <c r="B2839" s="176" t="s">
        <v>5316</v>
      </c>
      <c r="C2839" s="176" t="s">
        <v>322</v>
      </c>
      <c r="D2839" s="177">
        <v>10.23</v>
      </c>
    </row>
    <row r="2840" spans="1:4" x14ac:dyDescent="0.25">
      <c r="A2840" s="176" t="s">
        <v>5318</v>
      </c>
      <c r="B2840" s="176" t="s">
        <v>5319</v>
      </c>
      <c r="C2840" s="176" t="s">
        <v>322</v>
      </c>
      <c r="D2840" s="177">
        <v>21.42</v>
      </c>
    </row>
    <row r="2841" spans="1:4" x14ac:dyDescent="0.25">
      <c r="A2841" s="176" t="s">
        <v>5320</v>
      </c>
      <c r="B2841" s="176" t="s">
        <v>5319</v>
      </c>
      <c r="C2841" s="176" t="s">
        <v>322</v>
      </c>
      <c r="D2841" s="177">
        <v>19.989999999999998</v>
      </c>
    </row>
    <row r="2842" spans="1:4" x14ac:dyDescent="0.25">
      <c r="A2842" s="176" t="s">
        <v>5321</v>
      </c>
      <c r="B2842" s="176" t="s">
        <v>5322</v>
      </c>
      <c r="C2842" s="176" t="s">
        <v>322</v>
      </c>
      <c r="D2842" s="177">
        <v>15.35</v>
      </c>
    </row>
    <row r="2843" spans="1:4" x14ac:dyDescent="0.25">
      <c r="A2843" s="176" t="s">
        <v>5323</v>
      </c>
      <c r="B2843" s="176" t="s">
        <v>5322</v>
      </c>
      <c r="C2843" s="176" t="s">
        <v>322</v>
      </c>
      <c r="D2843" s="177">
        <v>14.32</v>
      </c>
    </row>
    <row r="2844" spans="1:4" x14ac:dyDescent="0.25">
      <c r="A2844" s="176" t="s">
        <v>5324</v>
      </c>
      <c r="B2844" s="176" t="s">
        <v>5325</v>
      </c>
      <c r="C2844" s="176" t="s">
        <v>322</v>
      </c>
      <c r="D2844" s="177">
        <v>28.52</v>
      </c>
    </row>
    <row r="2845" spans="1:4" x14ac:dyDescent="0.25">
      <c r="A2845" s="176" t="s">
        <v>5326</v>
      </c>
      <c r="B2845" s="176" t="s">
        <v>5325</v>
      </c>
      <c r="C2845" s="176" t="s">
        <v>322</v>
      </c>
      <c r="D2845" s="177">
        <v>26.6</v>
      </c>
    </row>
    <row r="2846" spans="1:4" x14ac:dyDescent="0.25">
      <c r="A2846" s="176" t="s">
        <v>5327</v>
      </c>
      <c r="B2846" s="176" t="s">
        <v>5328</v>
      </c>
      <c r="C2846" s="176" t="s">
        <v>322</v>
      </c>
      <c r="D2846" s="177">
        <v>29.83</v>
      </c>
    </row>
    <row r="2847" spans="1:4" x14ac:dyDescent="0.25">
      <c r="A2847" s="176" t="s">
        <v>5329</v>
      </c>
      <c r="B2847" s="176" t="s">
        <v>5328</v>
      </c>
      <c r="C2847" s="176" t="s">
        <v>322</v>
      </c>
      <c r="D2847" s="177">
        <v>27.83</v>
      </c>
    </row>
    <row r="2848" spans="1:4" x14ac:dyDescent="0.25">
      <c r="A2848" s="176" t="s">
        <v>5330</v>
      </c>
      <c r="B2848" s="176" t="s">
        <v>5331</v>
      </c>
      <c r="C2848" s="176" t="s">
        <v>1467</v>
      </c>
      <c r="D2848" s="177">
        <v>81.17</v>
      </c>
    </row>
    <row r="2849" spans="1:4" x14ac:dyDescent="0.25">
      <c r="A2849" s="176" t="s">
        <v>5332</v>
      </c>
      <c r="B2849" s="176" t="s">
        <v>5331</v>
      </c>
      <c r="C2849" s="176" t="s">
        <v>1467</v>
      </c>
      <c r="D2849" s="177">
        <v>75.72</v>
      </c>
    </row>
    <row r="2850" spans="1:4" x14ac:dyDescent="0.25">
      <c r="A2850" s="176" t="s">
        <v>5333</v>
      </c>
      <c r="B2850" s="176" t="s">
        <v>5334</v>
      </c>
      <c r="C2850" s="176" t="s">
        <v>322</v>
      </c>
      <c r="D2850" s="177">
        <v>13.39</v>
      </c>
    </row>
    <row r="2851" spans="1:4" x14ac:dyDescent="0.25">
      <c r="A2851" s="176" t="s">
        <v>5335</v>
      </c>
      <c r="B2851" s="176" t="s">
        <v>5334</v>
      </c>
      <c r="C2851" s="176" t="s">
        <v>322</v>
      </c>
      <c r="D2851" s="177">
        <v>12.49</v>
      </c>
    </row>
    <row r="2852" spans="1:4" x14ac:dyDescent="0.25">
      <c r="A2852" s="176" t="s">
        <v>5336</v>
      </c>
      <c r="B2852" s="176" t="s">
        <v>5337</v>
      </c>
      <c r="C2852" s="176" t="s">
        <v>322</v>
      </c>
      <c r="D2852" s="177">
        <v>32.9</v>
      </c>
    </row>
    <row r="2853" spans="1:4" x14ac:dyDescent="0.25">
      <c r="A2853" s="176" t="s">
        <v>5338</v>
      </c>
      <c r="B2853" s="176" t="s">
        <v>5337</v>
      </c>
      <c r="C2853" s="176" t="s">
        <v>322</v>
      </c>
      <c r="D2853" s="177">
        <v>30.69</v>
      </c>
    </row>
    <row r="2854" spans="1:4" x14ac:dyDescent="0.25">
      <c r="A2854" s="176" t="s">
        <v>5339</v>
      </c>
      <c r="B2854" s="176" t="s">
        <v>5340</v>
      </c>
      <c r="C2854" s="176" t="s">
        <v>1467</v>
      </c>
      <c r="D2854" s="177">
        <v>32.9</v>
      </c>
    </row>
    <row r="2855" spans="1:4" x14ac:dyDescent="0.25">
      <c r="A2855" s="176" t="s">
        <v>5341</v>
      </c>
      <c r="B2855" s="176" t="s">
        <v>5340</v>
      </c>
      <c r="C2855" s="176" t="s">
        <v>1467</v>
      </c>
      <c r="D2855" s="177">
        <v>30.69</v>
      </c>
    </row>
    <row r="2856" spans="1:4" x14ac:dyDescent="0.25">
      <c r="A2856" s="176" t="s">
        <v>5342</v>
      </c>
      <c r="B2856" s="176" t="s">
        <v>5343</v>
      </c>
      <c r="C2856" s="176" t="s">
        <v>1467</v>
      </c>
      <c r="D2856" s="177">
        <v>112.38</v>
      </c>
    </row>
    <row r="2857" spans="1:4" x14ac:dyDescent="0.25">
      <c r="A2857" s="176" t="s">
        <v>5344</v>
      </c>
      <c r="B2857" s="176" t="s">
        <v>5343</v>
      </c>
      <c r="C2857" s="176" t="s">
        <v>1467</v>
      </c>
      <c r="D2857" s="177">
        <v>104.84</v>
      </c>
    </row>
    <row r="2858" spans="1:4" x14ac:dyDescent="0.25">
      <c r="A2858" s="176" t="s">
        <v>5345</v>
      </c>
      <c r="B2858" s="176" t="s">
        <v>5346</v>
      </c>
      <c r="C2858" s="176" t="s">
        <v>1467</v>
      </c>
      <c r="D2858" s="177">
        <v>137.35</v>
      </c>
    </row>
    <row r="2859" spans="1:4" x14ac:dyDescent="0.25">
      <c r="A2859" s="176" t="s">
        <v>5347</v>
      </c>
      <c r="B2859" s="176" t="s">
        <v>5346</v>
      </c>
      <c r="C2859" s="176" t="s">
        <v>1467</v>
      </c>
      <c r="D2859" s="177">
        <v>128.13999999999999</v>
      </c>
    </row>
    <row r="2860" spans="1:4" x14ac:dyDescent="0.25">
      <c r="A2860" s="176" t="s">
        <v>5348</v>
      </c>
      <c r="B2860" s="176" t="s">
        <v>5349</v>
      </c>
      <c r="C2860" s="176" t="s">
        <v>1467</v>
      </c>
      <c r="D2860" s="177">
        <v>218.48</v>
      </c>
    </row>
    <row r="2861" spans="1:4" x14ac:dyDescent="0.25">
      <c r="A2861" s="176" t="s">
        <v>5350</v>
      </c>
      <c r="B2861" s="176" t="s">
        <v>5349</v>
      </c>
      <c r="C2861" s="176" t="s">
        <v>1467</v>
      </c>
      <c r="D2861" s="177">
        <v>203.84</v>
      </c>
    </row>
    <row r="2862" spans="1:4" x14ac:dyDescent="0.25">
      <c r="A2862" s="176" t="s">
        <v>5351</v>
      </c>
      <c r="B2862" s="176" t="s">
        <v>5352</v>
      </c>
      <c r="C2862" s="176" t="s">
        <v>1467</v>
      </c>
      <c r="D2862" s="177">
        <v>510.3</v>
      </c>
    </row>
    <row r="2863" spans="1:4" x14ac:dyDescent="0.25">
      <c r="A2863" s="176" t="s">
        <v>5353</v>
      </c>
      <c r="B2863" s="176" t="s">
        <v>5352</v>
      </c>
      <c r="C2863" s="176" t="s">
        <v>1467</v>
      </c>
      <c r="D2863" s="177">
        <v>476.12</v>
      </c>
    </row>
    <row r="2864" spans="1:4" x14ac:dyDescent="0.25">
      <c r="A2864" s="176" t="s">
        <v>5354</v>
      </c>
      <c r="B2864" s="176" t="s">
        <v>5355</v>
      </c>
      <c r="C2864" s="176" t="s">
        <v>322</v>
      </c>
      <c r="D2864" s="177">
        <v>32.9</v>
      </c>
    </row>
    <row r="2865" spans="1:4" x14ac:dyDescent="0.25">
      <c r="A2865" s="176" t="s">
        <v>5356</v>
      </c>
      <c r="B2865" s="176" t="s">
        <v>5355</v>
      </c>
      <c r="C2865" s="176" t="s">
        <v>322</v>
      </c>
      <c r="D2865" s="177">
        <v>30.69</v>
      </c>
    </row>
    <row r="2866" spans="1:4" x14ac:dyDescent="0.25">
      <c r="A2866" s="176" t="s">
        <v>5357</v>
      </c>
      <c r="B2866" s="176" t="s">
        <v>5358</v>
      </c>
      <c r="C2866" s="176" t="s">
        <v>1467</v>
      </c>
      <c r="D2866" s="177">
        <v>415.69</v>
      </c>
    </row>
    <row r="2867" spans="1:4" x14ac:dyDescent="0.25">
      <c r="A2867" s="176" t="s">
        <v>5359</v>
      </c>
      <c r="B2867" s="176" t="s">
        <v>5358</v>
      </c>
      <c r="C2867" s="176" t="s">
        <v>1467</v>
      </c>
      <c r="D2867" s="177">
        <v>387.84</v>
      </c>
    </row>
    <row r="2868" spans="1:4" x14ac:dyDescent="0.25">
      <c r="A2868" s="176" t="s">
        <v>5360</v>
      </c>
      <c r="B2868" s="176" t="s">
        <v>5361</v>
      </c>
      <c r="C2868" s="176" t="s">
        <v>83</v>
      </c>
      <c r="D2868" s="177">
        <v>9.65</v>
      </c>
    </row>
    <row r="2869" spans="1:4" x14ac:dyDescent="0.25">
      <c r="A2869" s="176" t="s">
        <v>5362</v>
      </c>
      <c r="B2869" s="176" t="s">
        <v>5361</v>
      </c>
      <c r="C2869" s="176" t="s">
        <v>83</v>
      </c>
      <c r="D2869" s="177">
        <v>9</v>
      </c>
    </row>
    <row r="2870" spans="1:4" x14ac:dyDescent="0.25">
      <c r="A2870" s="176" t="s">
        <v>5363</v>
      </c>
      <c r="B2870" s="176" t="s">
        <v>5364</v>
      </c>
      <c r="C2870" s="176" t="s">
        <v>322</v>
      </c>
      <c r="D2870" s="177">
        <v>17.55</v>
      </c>
    </row>
    <row r="2871" spans="1:4" x14ac:dyDescent="0.25">
      <c r="A2871" s="176" t="s">
        <v>5365</v>
      </c>
      <c r="B2871" s="176" t="s">
        <v>5364</v>
      </c>
      <c r="C2871" s="176" t="s">
        <v>322</v>
      </c>
      <c r="D2871" s="177">
        <v>16.37</v>
      </c>
    </row>
    <row r="2872" spans="1:4" x14ac:dyDescent="0.25">
      <c r="A2872" s="176" t="s">
        <v>5366</v>
      </c>
      <c r="B2872" s="176" t="s">
        <v>5367</v>
      </c>
      <c r="C2872" s="176" t="s">
        <v>322</v>
      </c>
      <c r="D2872" s="177">
        <v>10.45</v>
      </c>
    </row>
    <row r="2873" spans="1:4" x14ac:dyDescent="0.25">
      <c r="A2873" s="176" t="s">
        <v>5368</v>
      </c>
      <c r="B2873" s="176" t="s">
        <v>5367</v>
      </c>
      <c r="C2873" s="176" t="s">
        <v>322</v>
      </c>
      <c r="D2873" s="177">
        <v>9.75</v>
      </c>
    </row>
    <row r="2874" spans="1:4" x14ac:dyDescent="0.25">
      <c r="A2874" s="176" t="s">
        <v>5369</v>
      </c>
      <c r="B2874" s="176" t="s">
        <v>5370</v>
      </c>
      <c r="C2874" s="176" t="s">
        <v>322</v>
      </c>
      <c r="D2874" s="177">
        <v>19.079999999999998</v>
      </c>
    </row>
    <row r="2875" spans="1:4" x14ac:dyDescent="0.25">
      <c r="A2875" s="176" t="s">
        <v>5371</v>
      </c>
      <c r="B2875" s="176" t="s">
        <v>5370</v>
      </c>
      <c r="C2875" s="176" t="s">
        <v>322</v>
      </c>
      <c r="D2875" s="177">
        <v>17.8</v>
      </c>
    </row>
    <row r="2876" spans="1:4" x14ac:dyDescent="0.25">
      <c r="A2876" s="176" t="s">
        <v>5372</v>
      </c>
      <c r="B2876" s="176" t="s">
        <v>5373</v>
      </c>
      <c r="C2876" s="176" t="s">
        <v>322</v>
      </c>
      <c r="D2876" s="177">
        <v>13.38</v>
      </c>
    </row>
    <row r="2877" spans="1:4" x14ac:dyDescent="0.25">
      <c r="A2877" s="176" t="s">
        <v>5374</v>
      </c>
      <c r="B2877" s="176" t="s">
        <v>5373</v>
      </c>
      <c r="C2877" s="176" t="s">
        <v>322</v>
      </c>
      <c r="D2877" s="177">
        <v>12.49</v>
      </c>
    </row>
    <row r="2878" spans="1:4" x14ac:dyDescent="0.25">
      <c r="A2878" s="176" t="s">
        <v>5375</v>
      </c>
      <c r="B2878" s="176" t="s">
        <v>5376</v>
      </c>
      <c r="C2878" s="176" t="s">
        <v>322</v>
      </c>
      <c r="D2878" s="177">
        <v>23.01</v>
      </c>
    </row>
    <row r="2879" spans="1:4" x14ac:dyDescent="0.25">
      <c r="A2879" s="176" t="s">
        <v>5377</v>
      </c>
      <c r="B2879" s="176" t="s">
        <v>5376</v>
      </c>
      <c r="C2879" s="176" t="s">
        <v>322</v>
      </c>
      <c r="D2879" s="177">
        <v>21.46</v>
      </c>
    </row>
    <row r="2880" spans="1:4" x14ac:dyDescent="0.25">
      <c r="A2880" s="176" t="s">
        <v>5378</v>
      </c>
      <c r="B2880" s="176" t="s">
        <v>5379</v>
      </c>
      <c r="C2880" s="176" t="s">
        <v>322</v>
      </c>
      <c r="D2880" s="177">
        <v>17.809999999999999</v>
      </c>
    </row>
    <row r="2881" spans="1:4" x14ac:dyDescent="0.25">
      <c r="A2881" s="176" t="s">
        <v>5380</v>
      </c>
      <c r="B2881" s="176" t="s">
        <v>5379</v>
      </c>
      <c r="C2881" s="176" t="s">
        <v>322</v>
      </c>
      <c r="D2881" s="177">
        <v>16.62</v>
      </c>
    </row>
    <row r="2882" spans="1:4" x14ac:dyDescent="0.25">
      <c r="A2882" s="176" t="s">
        <v>5381</v>
      </c>
      <c r="B2882" s="176" t="s">
        <v>5382</v>
      </c>
      <c r="C2882" s="176" t="s">
        <v>322</v>
      </c>
      <c r="D2882" s="177">
        <v>15.81</v>
      </c>
    </row>
    <row r="2883" spans="1:4" x14ac:dyDescent="0.25">
      <c r="A2883" s="176" t="s">
        <v>5383</v>
      </c>
      <c r="B2883" s="176" t="s">
        <v>5382</v>
      </c>
      <c r="C2883" s="176" t="s">
        <v>322</v>
      </c>
      <c r="D2883" s="177">
        <v>14.75</v>
      </c>
    </row>
    <row r="2884" spans="1:4" x14ac:dyDescent="0.25">
      <c r="A2884" s="176" t="s">
        <v>5384</v>
      </c>
      <c r="B2884" s="176" t="s">
        <v>5385</v>
      </c>
      <c r="C2884" s="176" t="s">
        <v>322</v>
      </c>
      <c r="D2884" s="177">
        <v>11.08</v>
      </c>
    </row>
    <row r="2885" spans="1:4" x14ac:dyDescent="0.25">
      <c r="A2885" s="176" t="s">
        <v>5386</v>
      </c>
      <c r="B2885" s="176" t="s">
        <v>5385</v>
      </c>
      <c r="C2885" s="176" t="s">
        <v>322</v>
      </c>
      <c r="D2885" s="177">
        <v>10.33</v>
      </c>
    </row>
    <row r="2886" spans="1:4" x14ac:dyDescent="0.25">
      <c r="A2886" s="176" t="s">
        <v>5387</v>
      </c>
      <c r="B2886" s="176" t="s">
        <v>5388</v>
      </c>
      <c r="C2886" s="176" t="s">
        <v>322</v>
      </c>
      <c r="D2886" s="177">
        <v>17.09</v>
      </c>
    </row>
    <row r="2887" spans="1:4" x14ac:dyDescent="0.25">
      <c r="A2887" s="176" t="s">
        <v>5389</v>
      </c>
      <c r="B2887" s="176" t="s">
        <v>5388</v>
      </c>
      <c r="C2887" s="176" t="s">
        <v>322</v>
      </c>
      <c r="D2887" s="177">
        <v>15.95</v>
      </c>
    </row>
    <row r="2888" spans="1:4" x14ac:dyDescent="0.25">
      <c r="A2888" s="176" t="s">
        <v>5390</v>
      </c>
      <c r="B2888" s="176" t="s">
        <v>5391</v>
      </c>
      <c r="C2888" s="176" t="s">
        <v>322</v>
      </c>
      <c r="D2888" s="177">
        <v>14.4</v>
      </c>
    </row>
    <row r="2889" spans="1:4" x14ac:dyDescent="0.25">
      <c r="A2889" s="176" t="s">
        <v>5392</v>
      </c>
      <c r="B2889" s="176" t="s">
        <v>5391</v>
      </c>
      <c r="C2889" s="176" t="s">
        <v>322</v>
      </c>
      <c r="D2889" s="177">
        <v>13.43</v>
      </c>
    </row>
    <row r="2890" spans="1:4" x14ac:dyDescent="0.25">
      <c r="A2890" s="176" t="s">
        <v>5393</v>
      </c>
      <c r="B2890" s="176" t="s">
        <v>5394</v>
      </c>
      <c r="C2890" s="176" t="s">
        <v>322</v>
      </c>
      <c r="D2890" s="177">
        <v>39.21</v>
      </c>
    </row>
    <row r="2891" spans="1:4" x14ac:dyDescent="0.25">
      <c r="A2891" s="176" t="s">
        <v>5395</v>
      </c>
      <c r="B2891" s="176" t="s">
        <v>5394</v>
      </c>
      <c r="C2891" s="176" t="s">
        <v>322</v>
      </c>
      <c r="D2891" s="177">
        <v>36.590000000000003</v>
      </c>
    </row>
    <row r="2892" spans="1:4" x14ac:dyDescent="0.25">
      <c r="A2892" s="176" t="s">
        <v>5396</v>
      </c>
      <c r="B2892" s="176" t="s">
        <v>5397</v>
      </c>
      <c r="C2892" s="176" t="s">
        <v>322</v>
      </c>
      <c r="D2892" s="177">
        <v>44.53</v>
      </c>
    </row>
    <row r="2893" spans="1:4" x14ac:dyDescent="0.25">
      <c r="A2893" s="176" t="s">
        <v>5398</v>
      </c>
      <c r="B2893" s="176" t="s">
        <v>5397</v>
      </c>
      <c r="C2893" s="176" t="s">
        <v>322</v>
      </c>
      <c r="D2893" s="177">
        <v>41.55</v>
      </c>
    </row>
    <row r="2894" spans="1:4" x14ac:dyDescent="0.25">
      <c r="A2894" s="176" t="s">
        <v>5399</v>
      </c>
      <c r="B2894" s="176" t="s">
        <v>5400</v>
      </c>
      <c r="C2894" s="176" t="s">
        <v>322</v>
      </c>
      <c r="D2894" s="177">
        <v>89.07</v>
      </c>
    </row>
    <row r="2895" spans="1:4" x14ac:dyDescent="0.25">
      <c r="A2895" s="176" t="s">
        <v>5401</v>
      </c>
      <c r="B2895" s="176" t="s">
        <v>5400</v>
      </c>
      <c r="C2895" s="176" t="s">
        <v>322</v>
      </c>
      <c r="D2895" s="177">
        <v>83.1</v>
      </c>
    </row>
    <row r="2896" spans="1:4" x14ac:dyDescent="0.25">
      <c r="A2896" s="176" t="s">
        <v>5402</v>
      </c>
      <c r="B2896" s="176" t="s">
        <v>5403</v>
      </c>
      <c r="C2896" s="176" t="s">
        <v>322</v>
      </c>
      <c r="D2896" s="177">
        <v>40.82</v>
      </c>
    </row>
    <row r="2897" spans="1:4" x14ac:dyDescent="0.25">
      <c r="A2897" s="176" t="s">
        <v>5404</v>
      </c>
      <c r="B2897" s="176" t="s">
        <v>5403</v>
      </c>
      <c r="C2897" s="176" t="s">
        <v>322</v>
      </c>
      <c r="D2897" s="177">
        <v>38.090000000000003</v>
      </c>
    </row>
    <row r="2898" spans="1:4" x14ac:dyDescent="0.25">
      <c r="A2898" s="176" t="s">
        <v>5405</v>
      </c>
      <c r="B2898" s="176" t="s">
        <v>5406</v>
      </c>
      <c r="C2898" s="176" t="s">
        <v>322</v>
      </c>
      <c r="D2898" s="177">
        <v>15.35</v>
      </c>
    </row>
    <row r="2899" spans="1:4" x14ac:dyDescent="0.25">
      <c r="A2899" s="176" t="s">
        <v>5407</v>
      </c>
      <c r="B2899" s="176" t="s">
        <v>5406</v>
      </c>
      <c r="C2899" s="176" t="s">
        <v>322</v>
      </c>
      <c r="D2899" s="177">
        <v>14.32</v>
      </c>
    </row>
    <row r="2900" spans="1:4" x14ac:dyDescent="0.25">
      <c r="A2900" s="176" t="s">
        <v>5408</v>
      </c>
      <c r="B2900" s="176" t="s">
        <v>5409</v>
      </c>
      <c r="C2900" s="176" t="s">
        <v>1467</v>
      </c>
      <c r="D2900" s="177">
        <v>4322.54</v>
      </c>
    </row>
    <row r="2901" spans="1:4" x14ac:dyDescent="0.25">
      <c r="A2901" s="176" t="s">
        <v>5410</v>
      </c>
      <c r="B2901" s="176" t="s">
        <v>5409</v>
      </c>
      <c r="C2901" s="176" t="s">
        <v>1467</v>
      </c>
      <c r="D2901" s="177">
        <v>4033.07</v>
      </c>
    </row>
    <row r="2902" spans="1:4" x14ac:dyDescent="0.25">
      <c r="A2902" s="176" t="s">
        <v>5411</v>
      </c>
      <c r="B2902" s="176" t="s">
        <v>5412</v>
      </c>
      <c r="C2902" s="176" t="s">
        <v>322</v>
      </c>
      <c r="D2902" s="177">
        <v>129.68</v>
      </c>
    </row>
    <row r="2903" spans="1:4" x14ac:dyDescent="0.25">
      <c r="A2903" s="176" t="s">
        <v>5413</v>
      </c>
      <c r="B2903" s="176" t="s">
        <v>5412</v>
      </c>
      <c r="C2903" s="176" t="s">
        <v>322</v>
      </c>
      <c r="D2903" s="177">
        <v>121</v>
      </c>
    </row>
    <row r="2904" spans="1:4" x14ac:dyDescent="0.25">
      <c r="A2904" s="176" t="s">
        <v>5414</v>
      </c>
      <c r="B2904" s="176" t="s">
        <v>5415</v>
      </c>
      <c r="C2904" s="176" t="s">
        <v>322</v>
      </c>
      <c r="D2904" s="177">
        <v>216.49</v>
      </c>
    </row>
    <row r="2905" spans="1:4" x14ac:dyDescent="0.25">
      <c r="A2905" s="176" t="s">
        <v>5416</v>
      </c>
      <c r="B2905" s="176" t="s">
        <v>5415</v>
      </c>
      <c r="C2905" s="176" t="s">
        <v>322</v>
      </c>
      <c r="D2905" s="177">
        <v>201.99</v>
      </c>
    </row>
    <row r="2906" spans="1:4" x14ac:dyDescent="0.25">
      <c r="A2906" s="176" t="s">
        <v>5417</v>
      </c>
      <c r="B2906" s="176" t="s">
        <v>5418</v>
      </c>
      <c r="C2906" s="176" t="s">
        <v>322</v>
      </c>
      <c r="D2906" s="177">
        <v>23.03</v>
      </c>
    </row>
    <row r="2907" spans="1:4" x14ac:dyDescent="0.25">
      <c r="A2907" s="176" t="s">
        <v>5419</v>
      </c>
      <c r="B2907" s="176" t="s">
        <v>5418</v>
      </c>
      <c r="C2907" s="176" t="s">
        <v>322</v>
      </c>
      <c r="D2907" s="177">
        <v>21.48</v>
      </c>
    </row>
    <row r="2908" spans="1:4" x14ac:dyDescent="0.25">
      <c r="A2908" s="176" t="s">
        <v>5420</v>
      </c>
      <c r="B2908" s="176" t="s">
        <v>5421</v>
      </c>
      <c r="C2908" s="176" t="s">
        <v>322</v>
      </c>
      <c r="D2908" s="177">
        <v>12.06</v>
      </c>
    </row>
    <row r="2909" spans="1:4" x14ac:dyDescent="0.25">
      <c r="A2909" s="176" t="s">
        <v>5422</v>
      </c>
      <c r="B2909" s="176" t="s">
        <v>5421</v>
      </c>
      <c r="C2909" s="176" t="s">
        <v>322</v>
      </c>
      <c r="D2909" s="177">
        <v>11.25</v>
      </c>
    </row>
    <row r="2910" spans="1:4" x14ac:dyDescent="0.25">
      <c r="A2910" s="176" t="s">
        <v>5423</v>
      </c>
      <c r="B2910" s="176" t="s">
        <v>5424</v>
      </c>
      <c r="C2910" s="176" t="s">
        <v>322</v>
      </c>
      <c r="D2910" s="177">
        <v>26.32</v>
      </c>
    </row>
    <row r="2911" spans="1:4" x14ac:dyDescent="0.25">
      <c r="A2911" s="176" t="s">
        <v>5425</v>
      </c>
      <c r="B2911" s="176" t="s">
        <v>5424</v>
      </c>
      <c r="C2911" s="176" t="s">
        <v>322</v>
      </c>
      <c r="D2911" s="177">
        <v>24.55</v>
      </c>
    </row>
    <row r="2912" spans="1:4" x14ac:dyDescent="0.25">
      <c r="A2912" s="176" t="s">
        <v>5426</v>
      </c>
      <c r="B2912" s="176" t="s">
        <v>5427</v>
      </c>
      <c r="C2912" s="176" t="s">
        <v>322</v>
      </c>
      <c r="D2912" s="177">
        <v>7.67</v>
      </c>
    </row>
    <row r="2913" spans="1:4" x14ac:dyDescent="0.25">
      <c r="A2913" s="176" t="s">
        <v>5428</v>
      </c>
      <c r="B2913" s="176" t="s">
        <v>5427</v>
      </c>
      <c r="C2913" s="176" t="s">
        <v>322</v>
      </c>
      <c r="D2913" s="177">
        <v>7.16</v>
      </c>
    </row>
    <row r="2914" spans="1:4" x14ac:dyDescent="0.25">
      <c r="A2914" s="176" t="s">
        <v>5429</v>
      </c>
      <c r="B2914" s="176" t="s">
        <v>5430</v>
      </c>
      <c r="C2914" s="176" t="s">
        <v>322</v>
      </c>
      <c r="D2914" s="177">
        <v>27.42</v>
      </c>
    </row>
    <row r="2915" spans="1:4" x14ac:dyDescent="0.25">
      <c r="A2915" s="176" t="s">
        <v>5431</v>
      </c>
      <c r="B2915" s="176" t="s">
        <v>5430</v>
      </c>
      <c r="C2915" s="176" t="s">
        <v>322</v>
      </c>
      <c r="D2915" s="177">
        <v>25.58</v>
      </c>
    </row>
    <row r="2916" spans="1:4" x14ac:dyDescent="0.25">
      <c r="A2916" s="176" t="s">
        <v>5432</v>
      </c>
      <c r="B2916" s="176" t="s">
        <v>5433</v>
      </c>
      <c r="C2916" s="176" t="s">
        <v>322</v>
      </c>
      <c r="D2916" s="177">
        <v>46.07</v>
      </c>
    </row>
    <row r="2917" spans="1:4" x14ac:dyDescent="0.25">
      <c r="A2917" s="176" t="s">
        <v>5434</v>
      </c>
      <c r="B2917" s="176" t="s">
        <v>5433</v>
      </c>
      <c r="C2917" s="176" t="s">
        <v>322</v>
      </c>
      <c r="D2917" s="177">
        <v>42.97</v>
      </c>
    </row>
    <row r="2918" spans="1:4" x14ac:dyDescent="0.25">
      <c r="A2918" s="176" t="s">
        <v>5435</v>
      </c>
      <c r="B2918" s="176" t="s">
        <v>5436</v>
      </c>
      <c r="C2918" s="176" t="s">
        <v>322</v>
      </c>
      <c r="D2918" s="177">
        <v>9.8699999999999992</v>
      </c>
    </row>
    <row r="2919" spans="1:4" x14ac:dyDescent="0.25">
      <c r="A2919" s="176" t="s">
        <v>5437</v>
      </c>
      <c r="B2919" s="176" t="s">
        <v>5436</v>
      </c>
      <c r="C2919" s="176" t="s">
        <v>322</v>
      </c>
      <c r="D2919" s="177">
        <v>9.1999999999999993</v>
      </c>
    </row>
    <row r="2920" spans="1:4" x14ac:dyDescent="0.25">
      <c r="A2920" s="176" t="s">
        <v>5438</v>
      </c>
      <c r="B2920" s="176" t="s">
        <v>5439</v>
      </c>
      <c r="C2920" s="176" t="s">
        <v>1467</v>
      </c>
      <c r="D2920" s="177">
        <v>29.61</v>
      </c>
    </row>
    <row r="2921" spans="1:4" x14ac:dyDescent="0.25">
      <c r="A2921" s="176" t="s">
        <v>5440</v>
      </c>
      <c r="B2921" s="176" t="s">
        <v>5439</v>
      </c>
      <c r="C2921" s="176" t="s">
        <v>1467</v>
      </c>
      <c r="D2921" s="177">
        <v>27.62</v>
      </c>
    </row>
    <row r="2922" spans="1:4" x14ac:dyDescent="0.25">
      <c r="A2922" s="176" t="s">
        <v>5441</v>
      </c>
      <c r="B2922" s="176" t="s">
        <v>5442</v>
      </c>
      <c r="C2922" s="176" t="s">
        <v>1467</v>
      </c>
      <c r="D2922" s="177">
        <v>21.93</v>
      </c>
    </row>
    <row r="2923" spans="1:4" x14ac:dyDescent="0.25">
      <c r="A2923" s="176" t="s">
        <v>5443</v>
      </c>
      <c r="B2923" s="176" t="s">
        <v>5442</v>
      </c>
      <c r="C2923" s="176" t="s">
        <v>1467</v>
      </c>
      <c r="D2923" s="177">
        <v>20.46</v>
      </c>
    </row>
    <row r="2924" spans="1:4" x14ac:dyDescent="0.25">
      <c r="A2924" s="176" t="s">
        <v>5444</v>
      </c>
      <c r="B2924" s="176" t="s">
        <v>5445</v>
      </c>
      <c r="C2924" s="176" t="s">
        <v>1467</v>
      </c>
      <c r="D2924" s="177">
        <v>43.87</v>
      </c>
    </row>
    <row r="2925" spans="1:4" x14ac:dyDescent="0.25">
      <c r="A2925" s="176" t="s">
        <v>5446</v>
      </c>
      <c r="B2925" s="176" t="s">
        <v>5445</v>
      </c>
      <c r="C2925" s="176" t="s">
        <v>1467</v>
      </c>
      <c r="D2925" s="177">
        <v>40.93</v>
      </c>
    </row>
    <row r="2926" spans="1:4" x14ac:dyDescent="0.25">
      <c r="A2926" s="176" t="s">
        <v>5447</v>
      </c>
      <c r="B2926" s="176" t="s">
        <v>5448</v>
      </c>
      <c r="C2926" s="176" t="s">
        <v>1467</v>
      </c>
      <c r="D2926" s="177">
        <v>19.739999999999998</v>
      </c>
    </row>
    <row r="2927" spans="1:4" x14ac:dyDescent="0.25">
      <c r="A2927" s="176" t="s">
        <v>5449</v>
      </c>
      <c r="B2927" s="176" t="s">
        <v>5448</v>
      </c>
      <c r="C2927" s="176" t="s">
        <v>1467</v>
      </c>
      <c r="D2927" s="177">
        <v>18.41</v>
      </c>
    </row>
    <row r="2928" spans="1:4" x14ac:dyDescent="0.25">
      <c r="A2928" s="176" t="s">
        <v>5450</v>
      </c>
      <c r="B2928" s="176" t="s">
        <v>5451</v>
      </c>
      <c r="C2928" s="176" t="s">
        <v>322</v>
      </c>
      <c r="D2928" s="177">
        <v>7.67</v>
      </c>
    </row>
    <row r="2929" spans="1:4" x14ac:dyDescent="0.25">
      <c r="A2929" s="176" t="s">
        <v>5452</v>
      </c>
      <c r="B2929" s="176" t="s">
        <v>5451</v>
      </c>
      <c r="C2929" s="176" t="s">
        <v>322</v>
      </c>
      <c r="D2929" s="177">
        <v>7.16</v>
      </c>
    </row>
    <row r="2930" spans="1:4" x14ac:dyDescent="0.25">
      <c r="A2930" s="176" t="s">
        <v>5453</v>
      </c>
      <c r="B2930" s="176" t="s">
        <v>5454</v>
      </c>
      <c r="C2930" s="176" t="s">
        <v>83</v>
      </c>
      <c r="D2930" s="177">
        <v>75.88</v>
      </c>
    </row>
    <row r="2931" spans="1:4" x14ac:dyDescent="0.25">
      <c r="A2931" s="176" t="s">
        <v>5455</v>
      </c>
      <c r="B2931" s="176" t="s">
        <v>5454</v>
      </c>
      <c r="C2931" s="176" t="s">
        <v>83</v>
      </c>
      <c r="D2931" s="177">
        <v>70.81</v>
      </c>
    </row>
    <row r="2932" spans="1:4" x14ac:dyDescent="0.25">
      <c r="A2932" s="176" t="s">
        <v>5456</v>
      </c>
      <c r="B2932" s="176" t="s">
        <v>5457</v>
      </c>
      <c r="C2932" s="176" t="s">
        <v>83</v>
      </c>
      <c r="D2932" s="177">
        <v>4.38</v>
      </c>
    </row>
    <row r="2933" spans="1:4" x14ac:dyDescent="0.25">
      <c r="A2933" s="176" t="s">
        <v>5458</v>
      </c>
      <c r="B2933" s="176" t="s">
        <v>5457</v>
      </c>
      <c r="C2933" s="176" t="s">
        <v>83</v>
      </c>
      <c r="D2933" s="177">
        <v>4.09</v>
      </c>
    </row>
    <row r="2934" spans="1:4" x14ac:dyDescent="0.25">
      <c r="A2934" s="176" t="s">
        <v>5459</v>
      </c>
      <c r="B2934" s="176" t="s">
        <v>5460</v>
      </c>
      <c r="C2934" s="176" t="s">
        <v>322</v>
      </c>
      <c r="D2934" s="177">
        <v>7.67</v>
      </c>
    </row>
    <row r="2935" spans="1:4" x14ac:dyDescent="0.25">
      <c r="A2935" s="176" t="s">
        <v>5461</v>
      </c>
      <c r="B2935" s="176" t="s">
        <v>5460</v>
      </c>
      <c r="C2935" s="176" t="s">
        <v>322</v>
      </c>
      <c r="D2935" s="177">
        <v>7.16</v>
      </c>
    </row>
    <row r="2936" spans="1:4" x14ac:dyDescent="0.25">
      <c r="A2936" s="176" t="s">
        <v>5462</v>
      </c>
      <c r="B2936" s="176" t="s">
        <v>5463</v>
      </c>
      <c r="C2936" s="176" t="s">
        <v>322</v>
      </c>
      <c r="D2936" s="177">
        <v>6.58</v>
      </c>
    </row>
    <row r="2937" spans="1:4" x14ac:dyDescent="0.25">
      <c r="A2937" s="176" t="s">
        <v>5464</v>
      </c>
      <c r="B2937" s="176" t="s">
        <v>5463</v>
      </c>
      <c r="C2937" s="176" t="s">
        <v>322</v>
      </c>
      <c r="D2937" s="177">
        <v>6.13</v>
      </c>
    </row>
    <row r="2938" spans="1:4" x14ac:dyDescent="0.25">
      <c r="A2938" s="176" t="s">
        <v>5465</v>
      </c>
      <c r="B2938" s="176" t="s">
        <v>5466</v>
      </c>
      <c r="C2938" s="176" t="s">
        <v>322</v>
      </c>
      <c r="D2938" s="177">
        <v>15.35</v>
      </c>
    </row>
    <row r="2939" spans="1:4" x14ac:dyDescent="0.25">
      <c r="A2939" s="176" t="s">
        <v>5467</v>
      </c>
      <c r="B2939" s="176" t="s">
        <v>5466</v>
      </c>
      <c r="C2939" s="176" t="s">
        <v>322</v>
      </c>
      <c r="D2939" s="177">
        <v>14.32</v>
      </c>
    </row>
    <row r="2940" spans="1:4" x14ac:dyDescent="0.25">
      <c r="A2940" s="176" t="s">
        <v>5468</v>
      </c>
      <c r="B2940" s="176" t="s">
        <v>5469</v>
      </c>
      <c r="C2940" s="176" t="s">
        <v>322</v>
      </c>
      <c r="D2940" s="177">
        <v>10.96</v>
      </c>
    </row>
    <row r="2941" spans="1:4" x14ac:dyDescent="0.25">
      <c r="A2941" s="176" t="s">
        <v>5470</v>
      </c>
      <c r="B2941" s="176" t="s">
        <v>5469</v>
      </c>
      <c r="C2941" s="176" t="s">
        <v>322</v>
      </c>
      <c r="D2941" s="177">
        <v>10.23</v>
      </c>
    </row>
    <row r="2942" spans="1:4" x14ac:dyDescent="0.25">
      <c r="A2942" s="176" t="s">
        <v>5471</v>
      </c>
      <c r="B2942" s="176" t="s">
        <v>5472</v>
      </c>
      <c r="C2942" s="176" t="s">
        <v>83</v>
      </c>
      <c r="D2942" s="177">
        <v>74.23</v>
      </c>
    </row>
    <row r="2943" spans="1:4" x14ac:dyDescent="0.25">
      <c r="A2943" s="176" t="s">
        <v>5473</v>
      </c>
      <c r="B2943" s="176" t="s">
        <v>5472</v>
      </c>
      <c r="C2943" s="176" t="s">
        <v>83</v>
      </c>
      <c r="D2943" s="177">
        <v>69.25</v>
      </c>
    </row>
    <row r="2944" spans="1:4" x14ac:dyDescent="0.25">
      <c r="A2944" s="176" t="s">
        <v>5474</v>
      </c>
      <c r="B2944" s="176" t="s">
        <v>5475</v>
      </c>
      <c r="C2944" s="176" t="s">
        <v>83</v>
      </c>
      <c r="D2944" s="177">
        <v>2.74</v>
      </c>
    </row>
    <row r="2945" spans="1:4" x14ac:dyDescent="0.25">
      <c r="A2945" s="176" t="s">
        <v>5476</v>
      </c>
      <c r="B2945" s="176" t="s">
        <v>5475</v>
      </c>
      <c r="C2945" s="176" t="s">
        <v>83</v>
      </c>
      <c r="D2945" s="177">
        <v>2.5499999999999998</v>
      </c>
    </row>
    <row r="2946" spans="1:4" x14ac:dyDescent="0.25">
      <c r="A2946" s="176" t="s">
        <v>5477</v>
      </c>
      <c r="B2946" s="176" t="s">
        <v>5478</v>
      </c>
      <c r="C2946" s="176" t="s">
        <v>322</v>
      </c>
      <c r="D2946" s="177">
        <v>8.2200000000000006</v>
      </c>
    </row>
    <row r="2947" spans="1:4" x14ac:dyDescent="0.25">
      <c r="A2947" s="176" t="s">
        <v>5479</v>
      </c>
      <c r="B2947" s="176" t="s">
        <v>5478</v>
      </c>
      <c r="C2947" s="176" t="s">
        <v>322</v>
      </c>
      <c r="D2947" s="177">
        <v>7.67</v>
      </c>
    </row>
    <row r="2948" spans="1:4" x14ac:dyDescent="0.25">
      <c r="A2948" s="176" t="s">
        <v>5480</v>
      </c>
      <c r="B2948" s="176" t="s">
        <v>5481</v>
      </c>
      <c r="C2948" s="176" t="s">
        <v>322</v>
      </c>
      <c r="D2948" s="177">
        <v>17.55</v>
      </c>
    </row>
    <row r="2949" spans="1:4" x14ac:dyDescent="0.25">
      <c r="A2949" s="176" t="s">
        <v>5482</v>
      </c>
      <c r="B2949" s="176" t="s">
        <v>5481</v>
      </c>
      <c r="C2949" s="176" t="s">
        <v>322</v>
      </c>
      <c r="D2949" s="177">
        <v>16.37</v>
      </c>
    </row>
    <row r="2950" spans="1:4" x14ac:dyDescent="0.25">
      <c r="A2950" s="176" t="s">
        <v>5483</v>
      </c>
      <c r="B2950" s="176" t="s">
        <v>5484</v>
      </c>
      <c r="C2950" s="176" t="s">
        <v>83</v>
      </c>
      <c r="D2950" s="177">
        <v>1.53</v>
      </c>
    </row>
    <row r="2951" spans="1:4" x14ac:dyDescent="0.25">
      <c r="A2951" s="176" t="s">
        <v>5485</v>
      </c>
      <c r="B2951" s="176" t="s">
        <v>5484</v>
      </c>
      <c r="C2951" s="176" t="s">
        <v>83</v>
      </c>
      <c r="D2951" s="177">
        <v>1.43</v>
      </c>
    </row>
    <row r="2952" spans="1:4" x14ac:dyDescent="0.25">
      <c r="A2952" s="176" t="s">
        <v>5486</v>
      </c>
      <c r="B2952" s="176" t="s">
        <v>5487</v>
      </c>
      <c r="C2952" s="176" t="s">
        <v>322</v>
      </c>
      <c r="D2952" s="177">
        <v>15.35</v>
      </c>
    </row>
    <row r="2953" spans="1:4" x14ac:dyDescent="0.25">
      <c r="A2953" s="176" t="s">
        <v>5488</v>
      </c>
      <c r="B2953" s="176" t="s">
        <v>5487</v>
      </c>
      <c r="C2953" s="176" t="s">
        <v>322</v>
      </c>
      <c r="D2953" s="177">
        <v>14.32</v>
      </c>
    </row>
    <row r="2954" spans="1:4" x14ac:dyDescent="0.25">
      <c r="A2954" s="176" t="s">
        <v>5489</v>
      </c>
      <c r="B2954" s="176" t="s">
        <v>5490</v>
      </c>
      <c r="C2954" s="176" t="s">
        <v>322</v>
      </c>
      <c r="D2954" s="177">
        <v>10.96</v>
      </c>
    </row>
    <row r="2955" spans="1:4" x14ac:dyDescent="0.25">
      <c r="A2955" s="176" t="s">
        <v>5491</v>
      </c>
      <c r="B2955" s="176" t="s">
        <v>5490</v>
      </c>
      <c r="C2955" s="176" t="s">
        <v>322</v>
      </c>
      <c r="D2955" s="177">
        <v>10.23</v>
      </c>
    </row>
    <row r="2956" spans="1:4" x14ac:dyDescent="0.25">
      <c r="A2956" s="176" t="s">
        <v>5492</v>
      </c>
      <c r="B2956" s="176" t="s">
        <v>5493</v>
      </c>
      <c r="C2956" s="176" t="s">
        <v>322</v>
      </c>
      <c r="D2956" s="177">
        <v>12.06</v>
      </c>
    </row>
    <row r="2957" spans="1:4" x14ac:dyDescent="0.25">
      <c r="A2957" s="176" t="s">
        <v>5494</v>
      </c>
      <c r="B2957" s="176" t="s">
        <v>5493</v>
      </c>
      <c r="C2957" s="176" t="s">
        <v>322</v>
      </c>
      <c r="D2957" s="177">
        <v>11.25</v>
      </c>
    </row>
    <row r="2958" spans="1:4" x14ac:dyDescent="0.25">
      <c r="A2958" s="176" t="s">
        <v>5495</v>
      </c>
      <c r="B2958" s="176" t="s">
        <v>5496</v>
      </c>
      <c r="C2958" s="176" t="s">
        <v>1467</v>
      </c>
      <c r="D2958" s="177">
        <v>50.45</v>
      </c>
    </row>
    <row r="2959" spans="1:4" x14ac:dyDescent="0.25">
      <c r="A2959" s="176" t="s">
        <v>5497</v>
      </c>
      <c r="B2959" s="176" t="s">
        <v>5496</v>
      </c>
      <c r="C2959" s="176" t="s">
        <v>1467</v>
      </c>
      <c r="D2959" s="177">
        <v>47.07</v>
      </c>
    </row>
    <row r="2960" spans="1:4" x14ac:dyDescent="0.25">
      <c r="A2960" s="176" t="s">
        <v>5498</v>
      </c>
      <c r="B2960" s="176" t="s">
        <v>5499</v>
      </c>
      <c r="C2960" s="176" t="s">
        <v>1467</v>
      </c>
      <c r="D2960" s="177">
        <v>32.9</v>
      </c>
    </row>
    <row r="2961" spans="1:4" x14ac:dyDescent="0.25">
      <c r="A2961" s="176" t="s">
        <v>5500</v>
      </c>
      <c r="B2961" s="176" t="s">
        <v>5499</v>
      </c>
      <c r="C2961" s="176" t="s">
        <v>1467</v>
      </c>
      <c r="D2961" s="177">
        <v>30.69</v>
      </c>
    </row>
    <row r="2962" spans="1:4" x14ac:dyDescent="0.25">
      <c r="A2962" s="176" t="s">
        <v>5501</v>
      </c>
      <c r="B2962" s="176" t="s">
        <v>5502</v>
      </c>
      <c r="C2962" s="176" t="s">
        <v>322</v>
      </c>
      <c r="D2962" s="177">
        <v>4.38</v>
      </c>
    </row>
    <row r="2963" spans="1:4" x14ac:dyDescent="0.25">
      <c r="A2963" s="176" t="s">
        <v>5503</v>
      </c>
      <c r="B2963" s="176" t="s">
        <v>5502</v>
      </c>
      <c r="C2963" s="176" t="s">
        <v>322</v>
      </c>
      <c r="D2963" s="177">
        <v>4.09</v>
      </c>
    </row>
    <row r="2964" spans="1:4" x14ac:dyDescent="0.25">
      <c r="A2964" s="176" t="s">
        <v>5504</v>
      </c>
      <c r="B2964" s="176" t="s">
        <v>5505</v>
      </c>
      <c r="C2964" s="176" t="s">
        <v>322</v>
      </c>
      <c r="D2964" s="177">
        <v>12.06</v>
      </c>
    </row>
    <row r="2965" spans="1:4" x14ac:dyDescent="0.25">
      <c r="A2965" s="176" t="s">
        <v>5506</v>
      </c>
      <c r="B2965" s="176" t="s">
        <v>5505</v>
      </c>
      <c r="C2965" s="176" t="s">
        <v>322</v>
      </c>
      <c r="D2965" s="177">
        <v>11.25</v>
      </c>
    </row>
    <row r="2966" spans="1:4" x14ac:dyDescent="0.25">
      <c r="A2966" s="176" t="s">
        <v>5507</v>
      </c>
      <c r="B2966" s="176" t="s">
        <v>5508</v>
      </c>
      <c r="C2966" s="176" t="s">
        <v>322</v>
      </c>
      <c r="D2966" s="177">
        <v>12.06</v>
      </c>
    </row>
    <row r="2967" spans="1:4" x14ac:dyDescent="0.25">
      <c r="A2967" s="176" t="s">
        <v>5509</v>
      </c>
      <c r="B2967" s="176" t="s">
        <v>5508</v>
      </c>
      <c r="C2967" s="176" t="s">
        <v>322</v>
      </c>
      <c r="D2967" s="177">
        <v>11.25</v>
      </c>
    </row>
    <row r="2968" spans="1:4" x14ac:dyDescent="0.25">
      <c r="A2968" s="176" t="s">
        <v>5510</v>
      </c>
      <c r="B2968" s="176" t="s">
        <v>5511</v>
      </c>
      <c r="C2968" s="176" t="s">
        <v>322</v>
      </c>
      <c r="D2968" s="177">
        <v>9.8699999999999992</v>
      </c>
    </row>
    <row r="2969" spans="1:4" x14ac:dyDescent="0.25">
      <c r="A2969" s="176" t="s">
        <v>5512</v>
      </c>
      <c r="B2969" s="176" t="s">
        <v>5511</v>
      </c>
      <c r="C2969" s="176" t="s">
        <v>322</v>
      </c>
      <c r="D2969" s="177">
        <v>9.1999999999999993</v>
      </c>
    </row>
    <row r="2970" spans="1:4" x14ac:dyDescent="0.25">
      <c r="A2970" s="176" t="s">
        <v>5513</v>
      </c>
      <c r="B2970" s="176" t="s">
        <v>5514</v>
      </c>
      <c r="C2970" s="176" t="s">
        <v>83</v>
      </c>
      <c r="D2970" s="177">
        <v>2.19</v>
      </c>
    </row>
    <row r="2971" spans="1:4" x14ac:dyDescent="0.25">
      <c r="A2971" s="176" t="s">
        <v>5515</v>
      </c>
      <c r="B2971" s="176" t="s">
        <v>5514</v>
      </c>
      <c r="C2971" s="176" t="s">
        <v>83</v>
      </c>
      <c r="D2971" s="177">
        <v>2.04</v>
      </c>
    </row>
    <row r="2972" spans="1:4" x14ac:dyDescent="0.25">
      <c r="A2972" s="176" t="s">
        <v>5516</v>
      </c>
      <c r="B2972" s="176" t="s">
        <v>5517</v>
      </c>
      <c r="C2972" s="176" t="s">
        <v>322</v>
      </c>
      <c r="D2972" s="177">
        <v>32.76</v>
      </c>
    </row>
    <row r="2973" spans="1:4" x14ac:dyDescent="0.25">
      <c r="A2973" s="176" t="s">
        <v>5518</v>
      </c>
      <c r="B2973" s="176" t="s">
        <v>5517</v>
      </c>
      <c r="C2973" s="176" t="s">
        <v>322</v>
      </c>
      <c r="D2973" s="177">
        <v>30.57</v>
      </c>
    </row>
    <row r="2974" spans="1:4" x14ac:dyDescent="0.25">
      <c r="A2974" s="176" t="s">
        <v>5519</v>
      </c>
      <c r="B2974" s="176" t="s">
        <v>5520</v>
      </c>
      <c r="C2974" s="176" t="s">
        <v>322</v>
      </c>
      <c r="D2974" s="177">
        <v>53.55</v>
      </c>
    </row>
    <row r="2975" spans="1:4" x14ac:dyDescent="0.25">
      <c r="A2975" s="176" t="s">
        <v>5521</v>
      </c>
      <c r="B2975" s="176" t="s">
        <v>5520</v>
      </c>
      <c r="C2975" s="176" t="s">
        <v>322</v>
      </c>
      <c r="D2975" s="177">
        <v>49.98</v>
      </c>
    </row>
    <row r="2976" spans="1:4" x14ac:dyDescent="0.25">
      <c r="A2976" s="176" t="s">
        <v>5522</v>
      </c>
      <c r="B2976" s="176" t="s">
        <v>5523</v>
      </c>
      <c r="C2976" s="176" t="s">
        <v>322</v>
      </c>
      <c r="D2976" s="177">
        <v>46.22</v>
      </c>
    </row>
    <row r="2977" spans="1:4" x14ac:dyDescent="0.25">
      <c r="A2977" s="176" t="s">
        <v>5524</v>
      </c>
      <c r="B2977" s="176" t="s">
        <v>5523</v>
      </c>
      <c r="C2977" s="176" t="s">
        <v>322</v>
      </c>
      <c r="D2977" s="177">
        <v>43.12</v>
      </c>
    </row>
    <row r="2978" spans="1:4" x14ac:dyDescent="0.25">
      <c r="A2978" s="176" t="s">
        <v>5525</v>
      </c>
      <c r="B2978" s="176" t="s">
        <v>5526</v>
      </c>
      <c r="C2978" s="176" t="s">
        <v>322</v>
      </c>
      <c r="D2978" s="177">
        <v>41.66</v>
      </c>
    </row>
    <row r="2979" spans="1:4" x14ac:dyDescent="0.25">
      <c r="A2979" s="176" t="s">
        <v>5527</v>
      </c>
      <c r="B2979" s="176" t="s">
        <v>5526</v>
      </c>
      <c r="C2979" s="176" t="s">
        <v>322</v>
      </c>
      <c r="D2979" s="177">
        <v>38.869999999999997</v>
      </c>
    </row>
    <row r="2980" spans="1:4" x14ac:dyDescent="0.25">
      <c r="A2980" s="176" t="s">
        <v>5528</v>
      </c>
      <c r="B2980" s="176" t="s">
        <v>5529</v>
      </c>
      <c r="C2980" s="176" t="s">
        <v>322</v>
      </c>
      <c r="D2980" s="177">
        <v>47.73</v>
      </c>
    </row>
    <row r="2981" spans="1:4" x14ac:dyDescent="0.25">
      <c r="A2981" s="176" t="s">
        <v>5530</v>
      </c>
      <c r="B2981" s="176" t="s">
        <v>5529</v>
      </c>
      <c r="C2981" s="176" t="s">
        <v>322</v>
      </c>
      <c r="D2981" s="177">
        <v>44.54</v>
      </c>
    </row>
    <row r="2982" spans="1:4" x14ac:dyDescent="0.25">
      <c r="A2982" s="176" t="s">
        <v>5531</v>
      </c>
      <c r="B2982" s="176" t="s">
        <v>5532</v>
      </c>
      <c r="C2982" s="176" t="s">
        <v>322</v>
      </c>
      <c r="D2982" s="177">
        <v>51.88</v>
      </c>
    </row>
    <row r="2983" spans="1:4" x14ac:dyDescent="0.25">
      <c r="A2983" s="176" t="s">
        <v>5533</v>
      </c>
      <c r="B2983" s="176" t="s">
        <v>5532</v>
      </c>
      <c r="C2983" s="176" t="s">
        <v>322</v>
      </c>
      <c r="D2983" s="177">
        <v>48.41</v>
      </c>
    </row>
    <row r="2984" spans="1:4" x14ac:dyDescent="0.25">
      <c r="A2984" s="176" t="s">
        <v>5534</v>
      </c>
      <c r="B2984" s="176" t="s">
        <v>5535</v>
      </c>
      <c r="C2984" s="176" t="s">
        <v>1467</v>
      </c>
      <c r="D2984" s="177">
        <v>27.64</v>
      </c>
    </row>
    <row r="2985" spans="1:4" x14ac:dyDescent="0.25">
      <c r="A2985" s="176" t="s">
        <v>5536</v>
      </c>
      <c r="B2985" s="176" t="s">
        <v>5535</v>
      </c>
      <c r="C2985" s="176" t="s">
        <v>1467</v>
      </c>
      <c r="D2985" s="177">
        <v>25.78</v>
      </c>
    </row>
    <row r="2986" spans="1:4" x14ac:dyDescent="0.25">
      <c r="A2986" s="176" t="s">
        <v>5537</v>
      </c>
      <c r="B2986" s="176" t="s">
        <v>5538</v>
      </c>
      <c r="C2986" s="176" t="s">
        <v>51</v>
      </c>
      <c r="D2986" s="177">
        <v>0.37</v>
      </c>
    </row>
    <row r="2987" spans="1:4" x14ac:dyDescent="0.25">
      <c r="A2987" s="176" t="s">
        <v>5539</v>
      </c>
      <c r="B2987" s="176" t="s">
        <v>5538</v>
      </c>
      <c r="C2987" s="176" t="s">
        <v>51</v>
      </c>
      <c r="D2987" s="177">
        <v>0.35</v>
      </c>
    </row>
    <row r="2988" spans="1:4" x14ac:dyDescent="0.25">
      <c r="A2988" s="176" t="s">
        <v>5540</v>
      </c>
      <c r="B2988" s="176" t="s">
        <v>5541</v>
      </c>
      <c r="C2988" s="176" t="s">
        <v>83</v>
      </c>
      <c r="D2988" s="177">
        <v>55.95</v>
      </c>
    </row>
    <row r="2989" spans="1:4" x14ac:dyDescent="0.25">
      <c r="A2989" s="176" t="s">
        <v>5542</v>
      </c>
      <c r="B2989" s="176" t="s">
        <v>5541</v>
      </c>
      <c r="C2989" s="176" t="s">
        <v>83</v>
      </c>
      <c r="D2989" s="177">
        <v>52.2</v>
      </c>
    </row>
    <row r="2990" spans="1:4" x14ac:dyDescent="0.25">
      <c r="A2990" s="176" t="s">
        <v>5543</v>
      </c>
      <c r="B2990" s="176" t="s">
        <v>5544</v>
      </c>
      <c r="C2990" s="176" t="s">
        <v>83</v>
      </c>
      <c r="D2990" s="177">
        <v>112.43</v>
      </c>
    </row>
    <row r="2991" spans="1:4" x14ac:dyDescent="0.25">
      <c r="A2991" s="176" t="s">
        <v>5545</v>
      </c>
      <c r="B2991" s="176" t="s">
        <v>5544</v>
      </c>
      <c r="C2991" s="176" t="s">
        <v>83</v>
      </c>
      <c r="D2991" s="177">
        <v>104.9</v>
      </c>
    </row>
    <row r="2992" spans="1:4" x14ac:dyDescent="0.25">
      <c r="A2992" s="176" t="s">
        <v>5546</v>
      </c>
      <c r="B2992" s="176" t="s">
        <v>5547</v>
      </c>
      <c r="C2992" s="176" t="s">
        <v>83</v>
      </c>
      <c r="D2992" s="177">
        <v>274.52999999999997</v>
      </c>
    </row>
    <row r="2993" spans="1:4" x14ac:dyDescent="0.25">
      <c r="A2993" s="176" t="s">
        <v>5548</v>
      </c>
      <c r="B2993" s="176" t="s">
        <v>5547</v>
      </c>
      <c r="C2993" s="176" t="s">
        <v>83</v>
      </c>
      <c r="D2993" s="177">
        <v>256.14999999999998</v>
      </c>
    </row>
    <row r="2994" spans="1:4" x14ac:dyDescent="0.25">
      <c r="A2994" s="176" t="s">
        <v>5549</v>
      </c>
      <c r="B2994" s="176" t="s">
        <v>5550</v>
      </c>
      <c r="C2994" s="176" t="s">
        <v>83</v>
      </c>
      <c r="D2994" s="177">
        <v>132.16999999999999</v>
      </c>
    </row>
    <row r="2995" spans="1:4" x14ac:dyDescent="0.25">
      <c r="A2995" s="176" t="s">
        <v>5551</v>
      </c>
      <c r="B2995" s="176" t="s">
        <v>5550</v>
      </c>
      <c r="C2995" s="176" t="s">
        <v>83</v>
      </c>
      <c r="D2995" s="177">
        <v>123.86</v>
      </c>
    </row>
    <row r="2996" spans="1:4" x14ac:dyDescent="0.25">
      <c r="A2996" s="176" t="s">
        <v>5552</v>
      </c>
      <c r="B2996" s="176" t="s">
        <v>5553</v>
      </c>
      <c r="C2996" s="176" t="s">
        <v>322</v>
      </c>
      <c r="D2996" s="177">
        <v>15.68</v>
      </c>
    </row>
    <row r="2997" spans="1:4" x14ac:dyDescent="0.25">
      <c r="A2997" s="176" t="s">
        <v>5554</v>
      </c>
      <c r="B2997" s="176" t="s">
        <v>5553</v>
      </c>
      <c r="C2997" s="176" t="s">
        <v>322</v>
      </c>
      <c r="D2997" s="177">
        <v>14.63</v>
      </c>
    </row>
    <row r="2998" spans="1:4" x14ac:dyDescent="0.25">
      <c r="A2998" s="176" t="s">
        <v>5555</v>
      </c>
      <c r="B2998" s="176" t="s">
        <v>5556</v>
      </c>
      <c r="C2998" s="176" t="s">
        <v>322</v>
      </c>
      <c r="D2998" s="177">
        <v>13.07</v>
      </c>
    </row>
    <row r="2999" spans="1:4" x14ac:dyDescent="0.25">
      <c r="A2999" s="176" t="s">
        <v>5557</v>
      </c>
      <c r="B2999" s="176" t="s">
        <v>5556</v>
      </c>
      <c r="C2999" s="176" t="s">
        <v>322</v>
      </c>
      <c r="D2999" s="177">
        <v>12.19</v>
      </c>
    </row>
    <row r="3000" spans="1:4" x14ac:dyDescent="0.25">
      <c r="A3000" s="176" t="s">
        <v>5558</v>
      </c>
      <c r="B3000" s="176" t="s">
        <v>5559</v>
      </c>
      <c r="C3000" s="176" t="s">
        <v>83</v>
      </c>
      <c r="D3000" s="177">
        <v>3.29</v>
      </c>
    </row>
    <row r="3001" spans="1:4" x14ac:dyDescent="0.25">
      <c r="A3001" s="176" t="s">
        <v>5560</v>
      </c>
      <c r="B3001" s="176" t="s">
        <v>5559</v>
      </c>
      <c r="C3001" s="176" t="s">
        <v>83</v>
      </c>
      <c r="D3001" s="177">
        <v>3.06</v>
      </c>
    </row>
    <row r="3002" spans="1:4" x14ac:dyDescent="0.25">
      <c r="A3002" s="176" t="s">
        <v>5561</v>
      </c>
      <c r="B3002" s="176" t="s">
        <v>5562</v>
      </c>
      <c r="C3002" s="176" t="s">
        <v>322</v>
      </c>
      <c r="D3002" s="177">
        <v>38.22</v>
      </c>
    </row>
    <row r="3003" spans="1:4" x14ac:dyDescent="0.25">
      <c r="A3003" s="176" t="s">
        <v>5563</v>
      </c>
      <c r="B3003" s="176" t="s">
        <v>5562</v>
      </c>
      <c r="C3003" s="176" t="s">
        <v>322</v>
      </c>
      <c r="D3003" s="177">
        <v>35.67</v>
      </c>
    </row>
    <row r="3004" spans="1:4" x14ac:dyDescent="0.25">
      <c r="A3004" s="176" t="s">
        <v>5564</v>
      </c>
      <c r="B3004" s="176" t="s">
        <v>5565</v>
      </c>
      <c r="C3004" s="176" t="s">
        <v>115</v>
      </c>
      <c r="D3004" s="177">
        <v>31.04</v>
      </c>
    </row>
    <row r="3005" spans="1:4" x14ac:dyDescent="0.25">
      <c r="A3005" s="176" t="s">
        <v>5566</v>
      </c>
      <c r="B3005" s="176" t="s">
        <v>5565</v>
      </c>
      <c r="C3005" s="176" t="s">
        <v>115</v>
      </c>
      <c r="D3005" s="177">
        <v>28.96</v>
      </c>
    </row>
    <row r="3006" spans="1:4" x14ac:dyDescent="0.25">
      <c r="A3006" s="176" t="s">
        <v>5567</v>
      </c>
      <c r="B3006" s="176" t="s">
        <v>5568</v>
      </c>
      <c r="C3006" s="176" t="s">
        <v>83</v>
      </c>
      <c r="D3006" s="177">
        <v>32.9</v>
      </c>
    </row>
    <row r="3007" spans="1:4" x14ac:dyDescent="0.25">
      <c r="A3007" s="176" t="s">
        <v>5569</v>
      </c>
      <c r="B3007" s="176" t="s">
        <v>5568</v>
      </c>
      <c r="C3007" s="176" t="s">
        <v>83</v>
      </c>
      <c r="D3007" s="177">
        <v>30.69</v>
      </c>
    </row>
    <row r="3008" spans="1:4" x14ac:dyDescent="0.25">
      <c r="A3008" s="176" t="s">
        <v>5570</v>
      </c>
      <c r="B3008" s="176" t="s">
        <v>5571</v>
      </c>
      <c r="C3008" s="176" t="s">
        <v>83</v>
      </c>
      <c r="D3008" s="177">
        <v>14.26</v>
      </c>
    </row>
    <row r="3009" spans="1:4" x14ac:dyDescent="0.25">
      <c r="A3009" s="176" t="s">
        <v>5572</v>
      </c>
      <c r="B3009" s="176" t="s">
        <v>5571</v>
      </c>
      <c r="C3009" s="176" t="s">
        <v>83</v>
      </c>
      <c r="D3009" s="177">
        <v>13.3</v>
      </c>
    </row>
    <row r="3010" spans="1:4" x14ac:dyDescent="0.25">
      <c r="A3010" s="176" t="s">
        <v>5573</v>
      </c>
      <c r="B3010" s="176" t="s">
        <v>5574</v>
      </c>
      <c r="C3010" s="176" t="s">
        <v>83</v>
      </c>
      <c r="D3010" s="177">
        <v>19.739999999999998</v>
      </c>
    </row>
    <row r="3011" spans="1:4" x14ac:dyDescent="0.25">
      <c r="A3011" s="176" t="s">
        <v>5575</v>
      </c>
      <c r="B3011" s="176" t="s">
        <v>5574</v>
      </c>
      <c r="C3011" s="176" t="s">
        <v>83</v>
      </c>
      <c r="D3011" s="177">
        <v>18.41</v>
      </c>
    </row>
    <row r="3012" spans="1:4" x14ac:dyDescent="0.25">
      <c r="A3012" s="176" t="s">
        <v>5576</v>
      </c>
      <c r="B3012" s="176" t="s">
        <v>5577</v>
      </c>
      <c r="C3012" s="176" t="s">
        <v>83</v>
      </c>
      <c r="D3012" s="177">
        <v>7.58</v>
      </c>
    </row>
    <row r="3013" spans="1:4" x14ac:dyDescent="0.25">
      <c r="A3013" s="176" t="s">
        <v>5578</v>
      </c>
      <c r="B3013" s="176" t="s">
        <v>5577</v>
      </c>
      <c r="C3013" s="176" t="s">
        <v>83</v>
      </c>
      <c r="D3013" s="177">
        <v>7.08</v>
      </c>
    </row>
    <row r="3014" spans="1:4" x14ac:dyDescent="0.25">
      <c r="A3014" s="176" t="s">
        <v>5579</v>
      </c>
      <c r="B3014" s="176" t="s">
        <v>5580</v>
      </c>
      <c r="C3014" s="176" t="s">
        <v>83</v>
      </c>
      <c r="D3014" s="177">
        <v>28.52</v>
      </c>
    </row>
    <row r="3015" spans="1:4" x14ac:dyDescent="0.25">
      <c r="A3015" s="176" t="s">
        <v>5581</v>
      </c>
      <c r="B3015" s="176" t="s">
        <v>5580</v>
      </c>
      <c r="C3015" s="176" t="s">
        <v>83</v>
      </c>
      <c r="D3015" s="177">
        <v>26.6</v>
      </c>
    </row>
    <row r="3016" spans="1:4" x14ac:dyDescent="0.25">
      <c r="A3016" s="176" t="s">
        <v>5582</v>
      </c>
      <c r="B3016" s="176" t="s">
        <v>5583</v>
      </c>
      <c r="C3016" s="176" t="s">
        <v>83</v>
      </c>
      <c r="D3016" s="177">
        <v>24.13</v>
      </c>
    </row>
    <row r="3017" spans="1:4" x14ac:dyDescent="0.25">
      <c r="A3017" s="176" t="s">
        <v>5584</v>
      </c>
      <c r="B3017" s="176" t="s">
        <v>5583</v>
      </c>
      <c r="C3017" s="176" t="s">
        <v>83</v>
      </c>
      <c r="D3017" s="177">
        <v>22.51</v>
      </c>
    </row>
    <row r="3018" spans="1:4" x14ac:dyDescent="0.25">
      <c r="A3018" s="176" t="s">
        <v>5585</v>
      </c>
      <c r="B3018" s="176" t="s">
        <v>5586</v>
      </c>
      <c r="C3018" s="176" t="s">
        <v>322</v>
      </c>
      <c r="D3018" s="177">
        <v>10.96</v>
      </c>
    </row>
    <row r="3019" spans="1:4" x14ac:dyDescent="0.25">
      <c r="A3019" s="176" t="s">
        <v>5587</v>
      </c>
      <c r="B3019" s="176" t="s">
        <v>5586</v>
      </c>
      <c r="C3019" s="176" t="s">
        <v>322</v>
      </c>
      <c r="D3019" s="177">
        <v>10.23</v>
      </c>
    </row>
    <row r="3020" spans="1:4" x14ac:dyDescent="0.25">
      <c r="A3020" s="176" t="s">
        <v>5588</v>
      </c>
      <c r="B3020" s="176" t="s">
        <v>5589</v>
      </c>
      <c r="C3020" s="176" t="s">
        <v>115</v>
      </c>
      <c r="D3020" s="177">
        <v>7.58</v>
      </c>
    </row>
    <row r="3021" spans="1:4" x14ac:dyDescent="0.25">
      <c r="A3021" s="176" t="s">
        <v>5590</v>
      </c>
      <c r="B3021" s="176" t="s">
        <v>5589</v>
      </c>
      <c r="C3021" s="176" t="s">
        <v>115</v>
      </c>
      <c r="D3021" s="177">
        <v>7.08</v>
      </c>
    </row>
    <row r="3022" spans="1:4" x14ac:dyDescent="0.25">
      <c r="A3022" s="176" t="s">
        <v>5591</v>
      </c>
      <c r="B3022" s="176" t="s">
        <v>5592</v>
      </c>
      <c r="C3022" s="176" t="s">
        <v>115</v>
      </c>
      <c r="D3022" s="177">
        <v>26.14</v>
      </c>
    </row>
    <row r="3023" spans="1:4" x14ac:dyDescent="0.25">
      <c r="A3023" s="176" t="s">
        <v>5593</v>
      </c>
      <c r="B3023" s="176" t="s">
        <v>5592</v>
      </c>
      <c r="C3023" s="176" t="s">
        <v>115</v>
      </c>
      <c r="D3023" s="177">
        <v>24.39</v>
      </c>
    </row>
    <row r="3024" spans="1:4" x14ac:dyDescent="0.25">
      <c r="A3024" s="176" t="s">
        <v>5594</v>
      </c>
      <c r="B3024" s="176" t="s">
        <v>5595</v>
      </c>
      <c r="C3024" s="176" t="s">
        <v>83</v>
      </c>
      <c r="D3024" s="177">
        <v>52.29</v>
      </c>
    </row>
    <row r="3025" spans="1:4" x14ac:dyDescent="0.25">
      <c r="A3025" s="176" t="s">
        <v>5596</v>
      </c>
      <c r="B3025" s="176" t="s">
        <v>5595</v>
      </c>
      <c r="C3025" s="176" t="s">
        <v>83</v>
      </c>
      <c r="D3025" s="177">
        <v>48.79</v>
      </c>
    </row>
    <row r="3026" spans="1:4" x14ac:dyDescent="0.25">
      <c r="A3026" s="176" t="s">
        <v>5597</v>
      </c>
      <c r="B3026" s="176" t="s">
        <v>5598</v>
      </c>
      <c r="C3026" s="176" t="s">
        <v>322</v>
      </c>
      <c r="D3026" s="177">
        <v>21.93</v>
      </c>
    </row>
    <row r="3027" spans="1:4" x14ac:dyDescent="0.25">
      <c r="A3027" s="176" t="s">
        <v>5599</v>
      </c>
      <c r="B3027" s="176" t="s">
        <v>5598</v>
      </c>
      <c r="C3027" s="176" t="s">
        <v>322</v>
      </c>
      <c r="D3027" s="177">
        <v>20.46</v>
      </c>
    </row>
    <row r="3028" spans="1:4" x14ac:dyDescent="0.25">
      <c r="A3028" s="176" t="s">
        <v>5600</v>
      </c>
      <c r="B3028" s="176" t="s">
        <v>5601</v>
      </c>
      <c r="C3028" s="176" t="s">
        <v>115</v>
      </c>
      <c r="D3028" s="177">
        <v>7.23</v>
      </c>
    </row>
    <row r="3029" spans="1:4" x14ac:dyDescent="0.25">
      <c r="A3029" s="176" t="s">
        <v>5602</v>
      </c>
      <c r="B3029" s="176" t="s">
        <v>5601</v>
      </c>
      <c r="C3029" s="176" t="s">
        <v>115</v>
      </c>
      <c r="D3029" s="177">
        <v>6.75</v>
      </c>
    </row>
    <row r="3030" spans="1:4" x14ac:dyDescent="0.25">
      <c r="A3030" s="176" t="s">
        <v>5603</v>
      </c>
      <c r="B3030" s="176" t="s">
        <v>5604</v>
      </c>
      <c r="C3030" s="176" t="s">
        <v>83</v>
      </c>
      <c r="D3030" s="177">
        <v>8.77</v>
      </c>
    </row>
    <row r="3031" spans="1:4" x14ac:dyDescent="0.25">
      <c r="A3031" s="176" t="s">
        <v>5605</v>
      </c>
      <c r="B3031" s="176" t="s">
        <v>5604</v>
      </c>
      <c r="C3031" s="176" t="s">
        <v>83</v>
      </c>
      <c r="D3031" s="177">
        <v>8.18</v>
      </c>
    </row>
    <row r="3032" spans="1:4" x14ac:dyDescent="0.25">
      <c r="A3032" s="176" t="s">
        <v>5606</v>
      </c>
      <c r="B3032" s="176" t="s">
        <v>5607</v>
      </c>
      <c r="C3032" s="176" t="s">
        <v>115</v>
      </c>
      <c r="D3032" s="177">
        <v>445.39</v>
      </c>
    </row>
    <row r="3033" spans="1:4" x14ac:dyDescent="0.25">
      <c r="A3033" s="176" t="s">
        <v>5608</v>
      </c>
      <c r="B3033" s="176" t="s">
        <v>5607</v>
      </c>
      <c r="C3033" s="176" t="s">
        <v>115</v>
      </c>
      <c r="D3033" s="177">
        <v>415.54</v>
      </c>
    </row>
    <row r="3034" spans="1:4" x14ac:dyDescent="0.25">
      <c r="A3034" s="176" t="s">
        <v>5609</v>
      </c>
      <c r="B3034" s="176" t="s">
        <v>5610</v>
      </c>
      <c r="C3034" s="176" t="s">
        <v>115</v>
      </c>
      <c r="D3034" s="177">
        <v>219.39</v>
      </c>
    </row>
    <row r="3035" spans="1:4" x14ac:dyDescent="0.25">
      <c r="A3035" s="176" t="s">
        <v>5611</v>
      </c>
      <c r="B3035" s="176" t="s">
        <v>5610</v>
      </c>
      <c r="C3035" s="176" t="s">
        <v>115</v>
      </c>
      <c r="D3035" s="177">
        <v>204.66</v>
      </c>
    </row>
    <row r="3036" spans="1:4" x14ac:dyDescent="0.25">
      <c r="A3036" s="176" t="s">
        <v>5612</v>
      </c>
      <c r="B3036" s="176" t="s">
        <v>5613</v>
      </c>
      <c r="C3036" s="176" t="s">
        <v>322</v>
      </c>
      <c r="D3036" s="177">
        <v>2.91</v>
      </c>
    </row>
    <row r="3037" spans="1:4" x14ac:dyDescent="0.25">
      <c r="A3037" s="176" t="s">
        <v>5614</v>
      </c>
      <c r="B3037" s="176" t="s">
        <v>5613</v>
      </c>
      <c r="C3037" s="176" t="s">
        <v>322</v>
      </c>
      <c r="D3037" s="177">
        <v>2.72</v>
      </c>
    </row>
    <row r="3038" spans="1:4" x14ac:dyDescent="0.25">
      <c r="A3038" s="176" t="s">
        <v>5615</v>
      </c>
      <c r="B3038" s="176" t="s">
        <v>5616</v>
      </c>
      <c r="C3038" s="176" t="s">
        <v>322</v>
      </c>
      <c r="D3038" s="177">
        <v>87.75</v>
      </c>
    </row>
    <row r="3039" spans="1:4" x14ac:dyDescent="0.25">
      <c r="A3039" s="176" t="s">
        <v>5617</v>
      </c>
      <c r="B3039" s="176" t="s">
        <v>5616</v>
      </c>
      <c r="C3039" s="176" t="s">
        <v>322</v>
      </c>
      <c r="D3039" s="177">
        <v>81.86</v>
      </c>
    </row>
    <row r="3040" spans="1:4" x14ac:dyDescent="0.25">
      <c r="A3040" s="176" t="s">
        <v>5618</v>
      </c>
      <c r="B3040" s="176" t="s">
        <v>5619</v>
      </c>
      <c r="C3040" s="176" t="s">
        <v>322</v>
      </c>
      <c r="D3040" s="177">
        <v>81.91</v>
      </c>
    </row>
    <row r="3041" spans="1:4" x14ac:dyDescent="0.25">
      <c r="A3041" s="176" t="s">
        <v>5620</v>
      </c>
      <c r="B3041" s="176" t="s">
        <v>5619</v>
      </c>
      <c r="C3041" s="176" t="s">
        <v>322</v>
      </c>
      <c r="D3041" s="177">
        <v>76.44</v>
      </c>
    </row>
    <row r="3042" spans="1:4" x14ac:dyDescent="0.25">
      <c r="A3042" s="176" t="s">
        <v>5621</v>
      </c>
      <c r="B3042" s="176" t="s">
        <v>5622</v>
      </c>
      <c r="C3042" s="176" t="s">
        <v>322</v>
      </c>
      <c r="D3042" s="177">
        <v>44.44</v>
      </c>
    </row>
    <row r="3043" spans="1:4" x14ac:dyDescent="0.25">
      <c r="A3043" s="176" t="s">
        <v>5623</v>
      </c>
      <c r="B3043" s="176" t="s">
        <v>5622</v>
      </c>
      <c r="C3043" s="176" t="s">
        <v>322</v>
      </c>
      <c r="D3043" s="177">
        <v>41.47</v>
      </c>
    </row>
    <row r="3044" spans="1:4" x14ac:dyDescent="0.25">
      <c r="A3044" s="176" t="s">
        <v>5624</v>
      </c>
      <c r="B3044" s="176" t="s">
        <v>5625</v>
      </c>
      <c r="C3044" s="176" t="s">
        <v>115</v>
      </c>
      <c r="D3044" s="177">
        <v>7.89</v>
      </c>
    </row>
    <row r="3045" spans="1:4" x14ac:dyDescent="0.25">
      <c r="A3045" s="176" t="s">
        <v>5626</v>
      </c>
      <c r="B3045" s="176" t="s">
        <v>5625</v>
      </c>
      <c r="C3045" s="176" t="s">
        <v>115</v>
      </c>
      <c r="D3045" s="177">
        <v>7.36</v>
      </c>
    </row>
    <row r="3046" spans="1:4" x14ac:dyDescent="0.25">
      <c r="A3046" s="176" t="s">
        <v>5627</v>
      </c>
      <c r="B3046" s="176" t="s">
        <v>5628</v>
      </c>
      <c r="C3046" s="176" t="s">
        <v>322</v>
      </c>
      <c r="D3046" s="177">
        <v>137.76</v>
      </c>
    </row>
    <row r="3047" spans="1:4" x14ac:dyDescent="0.25">
      <c r="A3047" s="176" t="s">
        <v>5629</v>
      </c>
      <c r="B3047" s="176" t="s">
        <v>5628</v>
      </c>
      <c r="C3047" s="176" t="s">
        <v>322</v>
      </c>
      <c r="D3047" s="177">
        <v>130.62</v>
      </c>
    </row>
    <row r="3048" spans="1:4" x14ac:dyDescent="0.25">
      <c r="A3048" s="176" t="s">
        <v>5630</v>
      </c>
      <c r="B3048" s="176" t="s">
        <v>5631</v>
      </c>
      <c r="C3048" s="176" t="s">
        <v>1467</v>
      </c>
      <c r="D3048" s="177">
        <v>25.22</v>
      </c>
    </row>
    <row r="3049" spans="1:4" x14ac:dyDescent="0.25">
      <c r="A3049" s="176" t="s">
        <v>5632</v>
      </c>
      <c r="B3049" s="176" t="s">
        <v>5631</v>
      </c>
      <c r="C3049" s="176" t="s">
        <v>1467</v>
      </c>
      <c r="D3049" s="177">
        <v>23.53</v>
      </c>
    </row>
    <row r="3050" spans="1:4" x14ac:dyDescent="0.25">
      <c r="A3050" s="176" t="s">
        <v>5633</v>
      </c>
      <c r="B3050" s="176" t="s">
        <v>5634</v>
      </c>
      <c r="C3050" s="176" t="s">
        <v>1467</v>
      </c>
      <c r="D3050" s="177">
        <v>30.71</v>
      </c>
    </row>
    <row r="3051" spans="1:4" x14ac:dyDescent="0.25">
      <c r="A3051" s="176" t="s">
        <v>5635</v>
      </c>
      <c r="B3051" s="176" t="s">
        <v>5634</v>
      </c>
      <c r="C3051" s="176" t="s">
        <v>1467</v>
      </c>
      <c r="D3051" s="177">
        <v>28.65</v>
      </c>
    </row>
    <row r="3052" spans="1:4" x14ac:dyDescent="0.25">
      <c r="A3052" s="176" t="s">
        <v>5636</v>
      </c>
      <c r="B3052" s="176" t="s">
        <v>5637</v>
      </c>
      <c r="C3052" s="176" t="s">
        <v>1467</v>
      </c>
      <c r="D3052" s="177">
        <v>36.19</v>
      </c>
    </row>
    <row r="3053" spans="1:4" x14ac:dyDescent="0.25">
      <c r="A3053" s="176" t="s">
        <v>5638</v>
      </c>
      <c r="B3053" s="176" t="s">
        <v>5637</v>
      </c>
      <c r="C3053" s="176" t="s">
        <v>1467</v>
      </c>
      <c r="D3053" s="177">
        <v>33.76</v>
      </c>
    </row>
    <row r="3054" spans="1:4" x14ac:dyDescent="0.25">
      <c r="A3054" s="176" t="s">
        <v>5639</v>
      </c>
      <c r="B3054" s="176" t="s">
        <v>5640</v>
      </c>
      <c r="C3054" s="176" t="s">
        <v>1467</v>
      </c>
      <c r="D3054" s="177">
        <v>51.55</v>
      </c>
    </row>
    <row r="3055" spans="1:4" x14ac:dyDescent="0.25">
      <c r="A3055" s="176" t="s">
        <v>5641</v>
      </c>
      <c r="B3055" s="176" t="s">
        <v>5640</v>
      </c>
      <c r="C3055" s="176" t="s">
        <v>1467</v>
      </c>
      <c r="D3055" s="177">
        <v>48.09</v>
      </c>
    </row>
    <row r="3056" spans="1:4" x14ac:dyDescent="0.25">
      <c r="A3056" s="176" t="s">
        <v>5642</v>
      </c>
      <c r="B3056" s="176" t="s">
        <v>5643</v>
      </c>
      <c r="C3056" s="176" t="s">
        <v>1467</v>
      </c>
      <c r="D3056" s="177">
        <v>63.62</v>
      </c>
    </row>
    <row r="3057" spans="1:4" x14ac:dyDescent="0.25">
      <c r="A3057" s="176" t="s">
        <v>5644</v>
      </c>
      <c r="B3057" s="176" t="s">
        <v>5643</v>
      </c>
      <c r="C3057" s="176" t="s">
        <v>1467</v>
      </c>
      <c r="D3057" s="177">
        <v>59.35</v>
      </c>
    </row>
    <row r="3058" spans="1:4" x14ac:dyDescent="0.25">
      <c r="A3058" s="176" t="s">
        <v>5645</v>
      </c>
      <c r="B3058" s="176" t="s">
        <v>5646</v>
      </c>
      <c r="C3058" s="176" t="s">
        <v>1467</v>
      </c>
      <c r="D3058" s="177">
        <v>81.17</v>
      </c>
    </row>
    <row r="3059" spans="1:4" x14ac:dyDescent="0.25">
      <c r="A3059" s="176" t="s">
        <v>5647</v>
      </c>
      <c r="B3059" s="176" t="s">
        <v>5646</v>
      </c>
      <c r="C3059" s="176" t="s">
        <v>1467</v>
      </c>
      <c r="D3059" s="177">
        <v>75.72</v>
      </c>
    </row>
    <row r="3060" spans="1:4" x14ac:dyDescent="0.25">
      <c r="A3060" s="176" t="s">
        <v>5648</v>
      </c>
      <c r="B3060" s="176" t="s">
        <v>5649</v>
      </c>
      <c r="C3060" s="176" t="s">
        <v>1467</v>
      </c>
      <c r="D3060" s="177">
        <v>106.4</v>
      </c>
    </row>
    <row r="3061" spans="1:4" x14ac:dyDescent="0.25">
      <c r="A3061" s="176" t="s">
        <v>5650</v>
      </c>
      <c r="B3061" s="176" t="s">
        <v>5649</v>
      </c>
      <c r="C3061" s="176" t="s">
        <v>1467</v>
      </c>
      <c r="D3061" s="177">
        <v>99.26</v>
      </c>
    </row>
    <row r="3062" spans="1:4" x14ac:dyDescent="0.25">
      <c r="A3062" s="176" t="s">
        <v>5651</v>
      </c>
      <c r="B3062" s="176" t="s">
        <v>5652</v>
      </c>
      <c r="C3062" s="176" t="s">
        <v>5653</v>
      </c>
      <c r="D3062" s="177">
        <v>1.2</v>
      </c>
    </row>
    <row r="3063" spans="1:4" x14ac:dyDescent="0.25">
      <c r="A3063" s="176" t="s">
        <v>5654</v>
      </c>
      <c r="B3063" s="176" t="s">
        <v>5652</v>
      </c>
      <c r="C3063" s="176" t="s">
        <v>5653</v>
      </c>
      <c r="D3063" s="177">
        <v>1.1200000000000001</v>
      </c>
    </row>
    <row r="3064" spans="1:4" x14ac:dyDescent="0.25">
      <c r="A3064" s="176" t="s">
        <v>5655</v>
      </c>
      <c r="B3064" s="176" t="s">
        <v>5656</v>
      </c>
      <c r="C3064" s="176" t="s">
        <v>5653</v>
      </c>
      <c r="D3064" s="177">
        <v>0.87</v>
      </c>
    </row>
    <row r="3065" spans="1:4" x14ac:dyDescent="0.25">
      <c r="A3065" s="176" t="s">
        <v>5657</v>
      </c>
      <c r="B3065" s="176" t="s">
        <v>5656</v>
      </c>
      <c r="C3065" s="176" t="s">
        <v>5653</v>
      </c>
      <c r="D3065" s="177">
        <v>0.81</v>
      </c>
    </row>
    <row r="3066" spans="1:4" x14ac:dyDescent="0.25">
      <c r="A3066" s="176" t="s">
        <v>5658</v>
      </c>
      <c r="B3066" s="176" t="s">
        <v>5659</v>
      </c>
      <c r="C3066" s="176" t="s">
        <v>5653</v>
      </c>
      <c r="D3066" s="177">
        <v>1.97</v>
      </c>
    </row>
    <row r="3067" spans="1:4" x14ac:dyDescent="0.25">
      <c r="A3067" s="176" t="s">
        <v>5660</v>
      </c>
      <c r="B3067" s="176" t="s">
        <v>5659</v>
      </c>
      <c r="C3067" s="176" t="s">
        <v>5653</v>
      </c>
      <c r="D3067" s="177">
        <v>1.84</v>
      </c>
    </row>
    <row r="3068" spans="1:4" x14ac:dyDescent="0.25">
      <c r="A3068" s="176" t="s">
        <v>5661</v>
      </c>
      <c r="B3068" s="176" t="s">
        <v>5662</v>
      </c>
      <c r="C3068" s="176" t="s">
        <v>5653</v>
      </c>
      <c r="D3068" s="177">
        <v>1.31</v>
      </c>
    </row>
    <row r="3069" spans="1:4" x14ac:dyDescent="0.25">
      <c r="A3069" s="176" t="s">
        <v>5663</v>
      </c>
      <c r="B3069" s="176" t="s">
        <v>5662</v>
      </c>
      <c r="C3069" s="176" t="s">
        <v>5653</v>
      </c>
      <c r="D3069" s="177">
        <v>1.22</v>
      </c>
    </row>
    <row r="3070" spans="1:4" x14ac:dyDescent="0.25">
      <c r="A3070" s="176" t="s">
        <v>5664</v>
      </c>
      <c r="B3070" s="176" t="s">
        <v>5665</v>
      </c>
      <c r="C3070" s="176" t="s">
        <v>1467</v>
      </c>
      <c r="D3070" s="177">
        <v>30.27</v>
      </c>
    </row>
    <row r="3071" spans="1:4" x14ac:dyDescent="0.25">
      <c r="A3071" s="176" t="s">
        <v>5666</v>
      </c>
      <c r="B3071" s="176" t="s">
        <v>5665</v>
      </c>
      <c r="C3071" s="176" t="s">
        <v>1467</v>
      </c>
      <c r="D3071" s="177">
        <v>28.24</v>
      </c>
    </row>
    <row r="3072" spans="1:4" x14ac:dyDescent="0.25">
      <c r="A3072" s="176" t="s">
        <v>5667</v>
      </c>
      <c r="B3072" s="176" t="s">
        <v>5668</v>
      </c>
      <c r="C3072" s="176" t="s">
        <v>5653</v>
      </c>
      <c r="D3072" s="177">
        <v>0.32</v>
      </c>
    </row>
    <row r="3073" spans="1:4" x14ac:dyDescent="0.25">
      <c r="A3073" s="176" t="s">
        <v>5669</v>
      </c>
      <c r="B3073" s="176" t="s">
        <v>5668</v>
      </c>
      <c r="C3073" s="176" t="s">
        <v>5653</v>
      </c>
      <c r="D3073" s="177">
        <v>0.3</v>
      </c>
    </row>
    <row r="3074" spans="1:4" x14ac:dyDescent="0.25">
      <c r="A3074" s="176" t="s">
        <v>5670</v>
      </c>
      <c r="B3074" s="176" t="s">
        <v>5671</v>
      </c>
      <c r="C3074" s="176" t="s">
        <v>5653</v>
      </c>
      <c r="D3074" s="177">
        <v>0.21</v>
      </c>
    </row>
    <row r="3075" spans="1:4" x14ac:dyDescent="0.25">
      <c r="A3075" s="176" t="s">
        <v>5672</v>
      </c>
      <c r="B3075" s="176" t="s">
        <v>5671</v>
      </c>
      <c r="C3075" s="176" t="s">
        <v>5653</v>
      </c>
      <c r="D3075" s="177">
        <v>0.2</v>
      </c>
    </row>
    <row r="3076" spans="1:4" x14ac:dyDescent="0.25">
      <c r="A3076" s="176" t="s">
        <v>5673</v>
      </c>
      <c r="B3076" s="176" t="s">
        <v>5674</v>
      </c>
      <c r="C3076" s="176" t="s">
        <v>5675</v>
      </c>
      <c r="D3076" s="177">
        <v>32.9</v>
      </c>
    </row>
    <row r="3077" spans="1:4" x14ac:dyDescent="0.25">
      <c r="A3077" s="176" t="s">
        <v>5676</v>
      </c>
      <c r="B3077" s="176" t="s">
        <v>5674</v>
      </c>
      <c r="C3077" s="176" t="s">
        <v>5675</v>
      </c>
      <c r="D3077" s="177">
        <v>30.69</v>
      </c>
    </row>
    <row r="3078" spans="1:4" x14ac:dyDescent="0.25">
      <c r="A3078" s="176" t="s">
        <v>5677</v>
      </c>
      <c r="B3078" s="176" t="s">
        <v>5678</v>
      </c>
      <c r="C3078" s="176" t="s">
        <v>5675</v>
      </c>
      <c r="D3078" s="177">
        <v>25.22</v>
      </c>
    </row>
    <row r="3079" spans="1:4" x14ac:dyDescent="0.25">
      <c r="A3079" s="176" t="s">
        <v>5679</v>
      </c>
      <c r="B3079" s="176" t="s">
        <v>5678</v>
      </c>
      <c r="C3079" s="176" t="s">
        <v>5675</v>
      </c>
      <c r="D3079" s="177">
        <v>23.53</v>
      </c>
    </row>
    <row r="3080" spans="1:4" x14ac:dyDescent="0.25">
      <c r="A3080" s="176" t="s">
        <v>5680</v>
      </c>
      <c r="B3080" s="176" t="s">
        <v>5681</v>
      </c>
      <c r="C3080" s="176" t="s">
        <v>5682</v>
      </c>
      <c r="D3080" s="177">
        <v>1.46</v>
      </c>
    </row>
    <row r="3081" spans="1:4" x14ac:dyDescent="0.25">
      <c r="A3081" s="176" t="s">
        <v>5683</v>
      </c>
      <c r="B3081" s="176" t="s">
        <v>5681</v>
      </c>
      <c r="C3081" s="176" t="s">
        <v>5682</v>
      </c>
      <c r="D3081" s="177">
        <v>1.37</v>
      </c>
    </row>
    <row r="3082" spans="1:4" x14ac:dyDescent="0.25">
      <c r="A3082" s="176" t="s">
        <v>5684</v>
      </c>
      <c r="B3082" s="176" t="s">
        <v>5685</v>
      </c>
      <c r="C3082" s="176" t="s">
        <v>5682</v>
      </c>
      <c r="D3082" s="177">
        <v>1.0900000000000001</v>
      </c>
    </row>
    <row r="3083" spans="1:4" x14ac:dyDescent="0.25">
      <c r="A3083" s="176" t="s">
        <v>5686</v>
      </c>
      <c r="B3083" s="176" t="s">
        <v>5685</v>
      </c>
      <c r="C3083" s="176" t="s">
        <v>5682</v>
      </c>
      <c r="D3083" s="177">
        <v>1.02</v>
      </c>
    </row>
    <row r="3084" spans="1:4" x14ac:dyDescent="0.25">
      <c r="A3084" s="176" t="s">
        <v>5687</v>
      </c>
      <c r="B3084" s="176" t="s">
        <v>5688</v>
      </c>
      <c r="C3084" s="176" t="s">
        <v>5653</v>
      </c>
      <c r="D3084" s="177">
        <v>43.87</v>
      </c>
    </row>
    <row r="3085" spans="1:4" x14ac:dyDescent="0.25">
      <c r="A3085" s="176" t="s">
        <v>5689</v>
      </c>
      <c r="B3085" s="176" t="s">
        <v>5688</v>
      </c>
      <c r="C3085" s="176" t="s">
        <v>5653</v>
      </c>
      <c r="D3085" s="177">
        <v>40.93</v>
      </c>
    </row>
    <row r="3086" spans="1:4" x14ac:dyDescent="0.25">
      <c r="A3086" s="176" t="s">
        <v>5690</v>
      </c>
      <c r="B3086" s="176" t="s">
        <v>5691</v>
      </c>
      <c r="C3086" s="176" t="s">
        <v>83</v>
      </c>
      <c r="D3086" s="177">
        <v>208.61</v>
      </c>
    </row>
    <row r="3087" spans="1:4" x14ac:dyDescent="0.25">
      <c r="A3087" s="176" t="s">
        <v>5692</v>
      </c>
      <c r="B3087" s="176" t="s">
        <v>5691</v>
      </c>
      <c r="C3087" s="176" t="s">
        <v>83</v>
      </c>
      <c r="D3087" s="177">
        <v>202.92</v>
      </c>
    </row>
    <row r="3088" spans="1:4" x14ac:dyDescent="0.25">
      <c r="A3088" s="176" t="s">
        <v>5693</v>
      </c>
      <c r="B3088" s="176" t="s">
        <v>5694</v>
      </c>
      <c r="C3088" s="176" t="s">
        <v>83</v>
      </c>
      <c r="D3088" s="177">
        <v>173.06</v>
      </c>
    </row>
    <row r="3089" spans="1:4" x14ac:dyDescent="0.25">
      <c r="A3089" s="176" t="s">
        <v>5695</v>
      </c>
      <c r="B3089" s="176" t="s">
        <v>5694</v>
      </c>
      <c r="C3089" s="176" t="s">
        <v>83</v>
      </c>
      <c r="D3089" s="177">
        <v>168.12</v>
      </c>
    </row>
    <row r="3090" spans="1:4" x14ac:dyDescent="0.25">
      <c r="A3090" s="176" t="s">
        <v>5696</v>
      </c>
      <c r="B3090" s="176" t="s">
        <v>5697</v>
      </c>
      <c r="C3090" s="176" t="s">
        <v>1467</v>
      </c>
      <c r="D3090" s="177">
        <v>131.63</v>
      </c>
    </row>
    <row r="3091" spans="1:4" x14ac:dyDescent="0.25">
      <c r="A3091" s="176" t="s">
        <v>5698</v>
      </c>
      <c r="B3091" s="176" t="s">
        <v>5697</v>
      </c>
      <c r="C3091" s="176" t="s">
        <v>1467</v>
      </c>
      <c r="D3091" s="177">
        <v>122.79</v>
      </c>
    </row>
    <row r="3092" spans="1:4" x14ac:dyDescent="0.25">
      <c r="A3092" s="176" t="s">
        <v>5699</v>
      </c>
      <c r="B3092" s="176" t="s">
        <v>5700</v>
      </c>
      <c r="C3092" s="176" t="s">
        <v>1467</v>
      </c>
      <c r="D3092" s="177">
        <v>53.82</v>
      </c>
    </row>
    <row r="3093" spans="1:4" x14ac:dyDescent="0.25">
      <c r="A3093" s="176" t="s">
        <v>5701</v>
      </c>
      <c r="B3093" s="176" t="s">
        <v>5700</v>
      </c>
      <c r="C3093" s="176" t="s">
        <v>1467</v>
      </c>
      <c r="D3093" s="177">
        <v>50.2</v>
      </c>
    </row>
    <row r="3094" spans="1:4" x14ac:dyDescent="0.25">
      <c r="A3094" s="176" t="s">
        <v>5702</v>
      </c>
      <c r="B3094" s="176" t="s">
        <v>5703</v>
      </c>
      <c r="C3094" s="176" t="s">
        <v>1467</v>
      </c>
      <c r="D3094" s="177">
        <v>86.73</v>
      </c>
    </row>
    <row r="3095" spans="1:4" x14ac:dyDescent="0.25">
      <c r="A3095" s="176" t="s">
        <v>5704</v>
      </c>
      <c r="B3095" s="176" t="s">
        <v>5703</v>
      </c>
      <c r="C3095" s="176" t="s">
        <v>1467</v>
      </c>
      <c r="D3095" s="177">
        <v>80.900000000000006</v>
      </c>
    </row>
    <row r="3096" spans="1:4" x14ac:dyDescent="0.25">
      <c r="A3096" s="176" t="s">
        <v>5705</v>
      </c>
      <c r="B3096" s="176" t="s">
        <v>5706</v>
      </c>
      <c r="C3096" s="176" t="s">
        <v>1467</v>
      </c>
      <c r="D3096" s="177">
        <v>219.39</v>
      </c>
    </row>
    <row r="3097" spans="1:4" x14ac:dyDescent="0.25">
      <c r="A3097" s="176" t="s">
        <v>5707</v>
      </c>
      <c r="B3097" s="176" t="s">
        <v>5706</v>
      </c>
      <c r="C3097" s="176" t="s">
        <v>1467</v>
      </c>
      <c r="D3097" s="177">
        <v>204.66</v>
      </c>
    </row>
    <row r="3098" spans="1:4" x14ac:dyDescent="0.25">
      <c r="A3098" s="176" t="s">
        <v>5708</v>
      </c>
      <c r="B3098" s="176" t="s">
        <v>5709</v>
      </c>
      <c r="C3098" s="176" t="s">
        <v>115</v>
      </c>
      <c r="D3098" s="177">
        <v>3.29</v>
      </c>
    </row>
    <row r="3099" spans="1:4" x14ac:dyDescent="0.25">
      <c r="A3099" s="176" t="s">
        <v>5710</v>
      </c>
      <c r="B3099" s="176" t="s">
        <v>5709</v>
      </c>
      <c r="C3099" s="176" t="s">
        <v>115</v>
      </c>
      <c r="D3099" s="177">
        <v>3.06</v>
      </c>
    </row>
    <row r="3100" spans="1:4" x14ac:dyDescent="0.25">
      <c r="A3100" s="176" t="s">
        <v>5711</v>
      </c>
      <c r="B3100" s="176" t="s">
        <v>5712</v>
      </c>
      <c r="C3100" s="176" t="s">
        <v>322</v>
      </c>
      <c r="D3100" s="177">
        <v>15.5</v>
      </c>
    </row>
    <row r="3101" spans="1:4" x14ac:dyDescent="0.25">
      <c r="A3101" s="176" t="s">
        <v>5713</v>
      </c>
      <c r="B3101" s="176" t="s">
        <v>5712</v>
      </c>
      <c r="C3101" s="176" t="s">
        <v>322</v>
      </c>
      <c r="D3101" s="177">
        <v>14.46</v>
      </c>
    </row>
    <row r="3102" spans="1:4" x14ac:dyDescent="0.25">
      <c r="A3102" s="176" t="s">
        <v>5714</v>
      </c>
      <c r="B3102" s="176" t="s">
        <v>5715</v>
      </c>
      <c r="C3102" s="176" t="s">
        <v>322</v>
      </c>
      <c r="D3102" s="177">
        <v>7.66</v>
      </c>
    </row>
    <row r="3103" spans="1:4" x14ac:dyDescent="0.25">
      <c r="A3103" s="176" t="s">
        <v>5716</v>
      </c>
      <c r="B3103" s="176" t="s">
        <v>5715</v>
      </c>
      <c r="C3103" s="176" t="s">
        <v>322</v>
      </c>
      <c r="D3103" s="177">
        <v>7.15</v>
      </c>
    </row>
    <row r="3104" spans="1:4" x14ac:dyDescent="0.25">
      <c r="A3104" s="176" t="s">
        <v>5717</v>
      </c>
      <c r="B3104" s="176" t="s">
        <v>5718</v>
      </c>
      <c r="C3104" s="176" t="s">
        <v>322</v>
      </c>
      <c r="D3104" s="177">
        <v>10.220000000000001</v>
      </c>
    </row>
    <row r="3105" spans="1:4" x14ac:dyDescent="0.25">
      <c r="A3105" s="176" t="s">
        <v>5719</v>
      </c>
      <c r="B3105" s="176" t="s">
        <v>5718</v>
      </c>
      <c r="C3105" s="176" t="s">
        <v>322</v>
      </c>
      <c r="D3105" s="177">
        <v>9.5299999999999994</v>
      </c>
    </row>
    <row r="3106" spans="1:4" x14ac:dyDescent="0.25">
      <c r="A3106" s="176" t="s">
        <v>5720</v>
      </c>
      <c r="B3106" s="176" t="s">
        <v>5721</v>
      </c>
      <c r="C3106" s="176" t="s">
        <v>322</v>
      </c>
      <c r="D3106" s="177">
        <v>7.15</v>
      </c>
    </row>
    <row r="3107" spans="1:4" x14ac:dyDescent="0.25">
      <c r="A3107" s="176" t="s">
        <v>5722</v>
      </c>
      <c r="B3107" s="176" t="s">
        <v>5721</v>
      </c>
      <c r="C3107" s="176" t="s">
        <v>322</v>
      </c>
      <c r="D3107" s="177">
        <v>6.67</v>
      </c>
    </row>
    <row r="3108" spans="1:4" x14ac:dyDescent="0.25">
      <c r="A3108" s="176" t="s">
        <v>5723</v>
      </c>
      <c r="B3108" s="176" t="s">
        <v>5724</v>
      </c>
      <c r="C3108" s="176" t="s">
        <v>115</v>
      </c>
      <c r="D3108" s="177">
        <v>14.31</v>
      </c>
    </row>
    <row r="3109" spans="1:4" x14ac:dyDescent="0.25">
      <c r="A3109" s="176" t="s">
        <v>5725</v>
      </c>
      <c r="B3109" s="176" t="s">
        <v>5724</v>
      </c>
      <c r="C3109" s="176" t="s">
        <v>115</v>
      </c>
      <c r="D3109" s="177">
        <v>13.35</v>
      </c>
    </row>
    <row r="3110" spans="1:4" x14ac:dyDescent="0.25">
      <c r="A3110" s="176" t="s">
        <v>5726</v>
      </c>
      <c r="B3110" s="176" t="s">
        <v>5727</v>
      </c>
      <c r="C3110" s="176" t="s">
        <v>115</v>
      </c>
      <c r="D3110" s="177">
        <v>4.29</v>
      </c>
    </row>
    <row r="3111" spans="1:4" x14ac:dyDescent="0.25">
      <c r="A3111" s="176" t="s">
        <v>5728</v>
      </c>
      <c r="B3111" s="176" t="s">
        <v>5727</v>
      </c>
      <c r="C3111" s="176" t="s">
        <v>115</v>
      </c>
      <c r="D3111" s="177">
        <v>4</v>
      </c>
    </row>
    <row r="3112" spans="1:4" x14ac:dyDescent="0.25">
      <c r="A3112" s="176" t="s">
        <v>5729</v>
      </c>
      <c r="B3112" s="176" t="s">
        <v>5730</v>
      </c>
      <c r="C3112" s="176" t="s">
        <v>83</v>
      </c>
      <c r="D3112" s="177">
        <v>6.39</v>
      </c>
    </row>
    <row r="3113" spans="1:4" x14ac:dyDescent="0.25">
      <c r="A3113" s="176" t="s">
        <v>5731</v>
      </c>
      <c r="B3113" s="176" t="s">
        <v>5730</v>
      </c>
      <c r="C3113" s="176" t="s">
        <v>83</v>
      </c>
      <c r="D3113" s="177">
        <v>5.96</v>
      </c>
    </row>
    <row r="3114" spans="1:4" x14ac:dyDescent="0.25">
      <c r="A3114" s="176" t="s">
        <v>5732</v>
      </c>
      <c r="B3114" s="176" t="s">
        <v>5733</v>
      </c>
      <c r="C3114" s="176" t="s">
        <v>322</v>
      </c>
      <c r="D3114" s="177">
        <v>8.94</v>
      </c>
    </row>
    <row r="3115" spans="1:4" x14ac:dyDescent="0.25">
      <c r="A3115" s="176" t="s">
        <v>5734</v>
      </c>
      <c r="B3115" s="176" t="s">
        <v>5733</v>
      </c>
      <c r="C3115" s="176" t="s">
        <v>322</v>
      </c>
      <c r="D3115" s="177">
        <v>8.34</v>
      </c>
    </row>
    <row r="3116" spans="1:4" x14ac:dyDescent="0.25">
      <c r="A3116" s="176" t="s">
        <v>5735</v>
      </c>
      <c r="B3116" s="176" t="s">
        <v>5736</v>
      </c>
      <c r="C3116" s="176" t="s">
        <v>322</v>
      </c>
      <c r="D3116" s="177">
        <v>7.66</v>
      </c>
    </row>
    <row r="3117" spans="1:4" x14ac:dyDescent="0.25">
      <c r="A3117" s="176" t="s">
        <v>5737</v>
      </c>
      <c r="B3117" s="176" t="s">
        <v>5736</v>
      </c>
      <c r="C3117" s="176" t="s">
        <v>322</v>
      </c>
      <c r="D3117" s="177">
        <v>7.15</v>
      </c>
    </row>
    <row r="3118" spans="1:4" x14ac:dyDescent="0.25">
      <c r="A3118" s="176" t="s">
        <v>5738</v>
      </c>
      <c r="B3118" s="176" t="s">
        <v>5739</v>
      </c>
      <c r="C3118" s="176" t="s">
        <v>322</v>
      </c>
      <c r="D3118" s="177">
        <v>7.66</v>
      </c>
    </row>
    <row r="3119" spans="1:4" x14ac:dyDescent="0.25">
      <c r="A3119" s="176" t="s">
        <v>5740</v>
      </c>
      <c r="B3119" s="176" t="s">
        <v>5739</v>
      </c>
      <c r="C3119" s="176" t="s">
        <v>322</v>
      </c>
      <c r="D3119" s="177">
        <v>7.15</v>
      </c>
    </row>
    <row r="3120" spans="1:4" x14ac:dyDescent="0.25">
      <c r="A3120" s="176" t="s">
        <v>5741</v>
      </c>
      <c r="B3120" s="176" t="s">
        <v>5742</v>
      </c>
      <c r="C3120" s="176" t="s">
        <v>322</v>
      </c>
      <c r="D3120" s="177">
        <v>17.38</v>
      </c>
    </row>
    <row r="3121" spans="1:4" x14ac:dyDescent="0.25">
      <c r="A3121" s="176" t="s">
        <v>5743</v>
      </c>
      <c r="B3121" s="176" t="s">
        <v>5742</v>
      </c>
      <c r="C3121" s="176" t="s">
        <v>322</v>
      </c>
      <c r="D3121" s="177">
        <v>16.21</v>
      </c>
    </row>
    <row r="3122" spans="1:4" x14ac:dyDescent="0.25">
      <c r="A3122" s="176" t="s">
        <v>5744</v>
      </c>
      <c r="B3122" s="176" t="s">
        <v>5745</v>
      </c>
      <c r="C3122" s="176" t="s">
        <v>322</v>
      </c>
      <c r="D3122" s="177">
        <v>15.33</v>
      </c>
    </row>
    <row r="3123" spans="1:4" x14ac:dyDescent="0.25">
      <c r="A3123" s="176" t="s">
        <v>5746</v>
      </c>
      <c r="B3123" s="176" t="s">
        <v>5745</v>
      </c>
      <c r="C3123" s="176" t="s">
        <v>322</v>
      </c>
      <c r="D3123" s="177">
        <v>14.3</v>
      </c>
    </row>
    <row r="3124" spans="1:4" x14ac:dyDescent="0.25">
      <c r="A3124" s="176" t="s">
        <v>5747</v>
      </c>
      <c r="B3124" s="176" t="s">
        <v>5748</v>
      </c>
      <c r="C3124" s="176" t="s">
        <v>322</v>
      </c>
      <c r="D3124" s="177">
        <v>14.31</v>
      </c>
    </row>
    <row r="3125" spans="1:4" x14ac:dyDescent="0.25">
      <c r="A3125" s="176" t="s">
        <v>5749</v>
      </c>
      <c r="B3125" s="176" t="s">
        <v>5748</v>
      </c>
      <c r="C3125" s="176" t="s">
        <v>322</v>
      </c>
      <c r="D3125" s="177">
        <v>13.35</v>
      </c>
    </row>
    <row r="3126" spans="1:4" x14ac:dyDescent="0.25">
      <c r="A3126" s="176" t="s">
        <v>5750</v>
      </c>
      <c r="B3126" s="176" t="s">
        <v>5751</v>
      </c>
      <c r="C3126" s="176" t="s">
        <v>322</v>
      </c>
      <c r="D3126" s="177">
        <v>10.220000000000001</v>
      </c>
    </row>
    <row r="3127" spans="1:4" x14ac:dyDescent="0.25">
      <c r="A3127" s="176" t="s">
        <v>5752</v>
      </c>
      <c r="B3127" s="176" t="s">
        <v>5751</v>
      </c>
      <c r="C3127" s="176" t="s">
        <v>322</v>
      </c>
      <c r="D3127" s="177">
        <v>9.5299999999999994</v>
      </c>
    </row>
    <row r="3128" spans="1:4" x14ac:dyDescent="0.25">
      <c r="A3128" s="176" t="s">
        <v>5753</v>
      </c>
      <c r="B3128" s="176" t="s">
        <v>5754</v>
      </c>
      <c r="C3128" s="176" t="s">
        <v>322</v>
      </c>
      <c r="D3128" s="177">
        <v>7.15</v>
      </c>
    </row>
    <row r="3129" spans="1:4" x14ac:dyDescent="0.25">
      <c r="A3129" s="176" t="s">
        <v>5755</v>
      </c>
      <c r="B3129" s="176" t="s">
        <v>5754</v>
      </c>
      <c r="C3129" s="176" t="s">
        <v>322</v>
      </c>
      <c r="D3129" s="177">
        <v>6.67</v>
      </c>
    </row>
    <row r="3130" spans="1:4" x14ac:dyDescent="0.25">
      <c r="A3130" s="176" t="s">
        <v>5756</v>
      </c>
      <c r="B3130" s="176" t="s">
        <v>5757</v>
      </c>
      <c r="C3130" s="176" t="s">
        <v>83</v>
      </c>
      <c r="D3130" s="177">
        <v>2.41</v>
      </c>
    </row>
    <row r="3131" spans="1:4" x14ac:dyDescent="0.25">
      <c r="A3131" s="176" t="s">
        <v>5758</v>
      </c>
      <c r="B3131" s="176" t="s">
        <v>5757</v>
      </c>
      <c r="C3131" s="176" t="s">
        <v>83</v>
      </c>
      <c r="D3131" s="177">
        <v>2.25</v>
      </c>
    </row>
    <row r="3132" spans="1:4" x14ac:dyDescent="0.25">
      <c r="A3132" s="176" t="s">
        <v>5759</v>
      </c>
      <c r="B3132" s="176" t="s">
        <v>5760</v>
      </c>
      <c r="C3132" s="176" t="s">
        <v>322</v>
      </c>
      <c r="D3132" s="177">
        <v>31.81</v>
      </c>
    </row>
    <row r="3133" spans="1:4" x14ac:dyDescent="0.25">
      <c r="A3133" s="176" t="s">
        <v>5761</v>
      </c>
      <c r="B3133" s="176" t="s">
        <v>5760</v>
      </c>
      <c r="C3133" s="176" t="s">
        <v>322</v>
      </c>
      <c r="D3133" s="177">
        <v>29.67</v>
      </c>
    </row>
    <row r="3134" spans="1:4" x14ac:dyDescent="0.25">
      <c r="A3134" s="176" t="s">
        <v>5762</v>
      </c>
      <c r="B3134" s="176" t="s">
        <v>5763</v>
      </c>
      <c r="C3134" s="176" t="s">
        <v>1467</v>
      </c>
      <c r="D3134" s="177">
        <v>87.75</v>
      </c>
    </row>
    <row r="3135" spans="1:4" x14ac:dyDescent="0.25">
      <c r="A3135" s="176" t="s">
        <v>5764</v>
      </c>
      <c r="B3135" s="176" t="s">
        <v>5763</v>
      </c>
      <c r="C3135" s="176" t="s">
        <v>1467</v>
      </c>
      <c r="D3135" s="177">
        <v>81.86</v>
      </c>
    </row>
    <row r="3136" spans="1:4" x14ac:dyDescent="0.25">
      <c r="A3136" s="176" t="s">
        <v>5765</v>
      </c>
      <c r="B3136" s="176" t="s">
        <v>5766</v>
      </c>
      <c r="C3136" s="176" t="s">
        <v>322</v>
      </c>
      <c r="D3136" s="177">
        <v>8.94</v>
      </c>
    </row>
    <row r="3137" spans="1:4" x14ac:dyDescent="0.25">
      <c r="A3137" s="176" t="s">
        <v>5767</v>
      </c>
      <c r="B3137" s="176" t="s">
        <v>5766</v>
      </c>
      <c r="C3137" s="176" t="s">
        <v>322</v>
      </c>
      <c r="D3137" s="177">
        <v>8.34</v>
      </c>
    </row>
    <row r="3138" spans="1:4" x14ac:dyDescent="0.25">
      <c r="A3138" s="176" t="s">
        <v>5768</v>
      </c>
      <c r="B3138" s="176" t="s">
        <v>5769</v>
      </c>
      <c r="C3138" s="176" t="s">
        <v>322</v>
      </c>
      <c r="D3138" s="177">
        <v>9.7100000000000009</v>
      </c>
    </row>
    <row r="3139" spans="1:4" x14ac:dyDescent="0.25">
      <c r="A3139" s="176" t="s">
        <v>5770</v>
      </c>
      <c r="B3139" s="176" t="s">
        <v>5769</v>
      </c>
      <c r="C3139" s="176" t="s">
        <v>322</v>
      </c>
      <c r="D3139" s="177">
        <v>9.06</v>
      </c>
    </row>
    <row r="3140" spans="1:4" x14ac:dyDescent="0.25">
      <c r="A3140" s="176" t="s">
        <v>5771</v>
      </c>
      <c r="B3140" s="176" t="s">
        <v>5772</v>
      </c>
      <c r="C3140" s="176" t="s">
        <v>115</v>
      </c>
      <c r="D3140" s="177">
        <v>401.32</v>
      </c>
    </row>
    <row r="3141" spans="1:4" x14ac:dyDescent="0.25">
      <c r="A3141" s="176" t="s">
        <v>5773</v>
      </c>
      <c r="B3141" s="176" t="s">
        <v>5772</v>
      </c>
      <c r="C3141" s="176" t="s">
        <v>115</v>
      </c>
      <c r="D3141" s="177">
        <v>374.68</v>
      </c>
    </row>
    <row r="3142" spans="1:4" x14ac:dyDescent="0.25">
      <c r="A3142" s="176" t="s">
        <v>5774</v>
      </c>
      <c r="B3142" s="176" t="s">
        <v>5775</v>
      </c>
      <c r="C3142" s="176" t="s">
        <v>115</v>
      </c>
      <c r="D3142" s="177">
        <v>601.98</v>
      </c>
    </row>
    <row r="3143" spans="1:4" x14ac:dyDescent="0.25">
      <c r="A3143" s="176" t="s">
        <v>5776</v>
      </c>
      <c r="B3143" s="176" t="s">
        <v>5775</v>
      </c>
      <c r="C3143" s="176" t="s">
        <v>115</v>
      </c>
      <c r="D3143" s="177">
        <v>562.02</v>
      </c>
    </row>
    <row r="3144" spans="1:4" x14ac:dyDescent="0.25">
      <c r="A3144" s="176" t="s">
        <v>5777</v>
      </c>
      <c r="B3144" s="176" t="s">
        <v>5778</v>
      </c>
      <c r="C3144" s="176" t="s">
        <v>115</v>
      </c>
      <c r="D3144" s="177">
        <v>874.63</v>
      </c>
    </row>
    <row r="3145" spans="1:4" x14ac:dyDescent="0.25">
      <c r="A3145" s="176" t="s">
        <v>5779</v>
      </c>
      <c r="B3145" s="176" t="s">
        <v>5778</v>
      </c>
      <c r="C3145" s="176" t="s">
        <v>115</v>
      </c>
      <c r="D3145" s="177">
        <v>816.57</v>
      </c>
    </row>
    <row r="3146" spans="1:4" x14ac:dyDescent="0.25">
      <c r="A3146" s="176" t="s">
        <v>5780</v>
      </c>
      <c r="B3146" s="176" t="s">
        <v>5781</v>
      </c>
      <c r="C3146" s="176" t="s">
        <v>115</v>
      </c>
      <c r="D3146" s="177">
        <v>1203.97</v>
      </c>
    </row>
    <row r="3147" spans="1:4" x14ac:dyDescent="0.25">
      <c r="A3147" s="176" t="s">
        <v>5782</v>
      </c>
      <c r="B3147" s="176" t="s">
        <v>5781</v>
      </c>
      <c r="C3147" s="176" t="s">
        <v>115</v>
      </c>
      <c r="D3147" s="177">
        <v>1124.05</v>
      </c>
    </row>
    <row r="3148" spans="1:4" x14ac:dyDescent="0.25">
      <c r="A3148" s="176" t="s">
        <v>5783</v>
      </c>
      <c r="B3148" s="176" t="s">
        <v>5784</v>
      </c>
      <c r="C3148" s="176" t="s">
        <v>83</v>
      </c>
      <c r="D3148" s="177">
        <v>30.35</v>
      </c>
    </row>
    <row r="3149" spans="1:4" x14ac:dyDescent="0.25">
      <c r="A3149" s="176" t="s">
        <v>5785</v>
      </c>
      <c r="B3149" s="176" t="s">
        <v>5784</v>
      </c>
      <c r="C3149" s="176" t="s">
        <v>83</v>
      </c>
      <c r="D3149" s="177">
        <v>28.32</v>
      </c>
    </row>
    <row r="3150" spans="1:4" x14ac:dyDescent="0.25">
      <c r="A3150" s="176" t="s">
        <v>5786</v>
      </c>
      <c r="B3150" s="176" t="s">
        <v>5787</v>
      </c>
      <c r="C3150" s="176" t="s">
        <v>322</v>
      </c>
      <c r="D3150" s="177">
        <v>75.3</v>
      </c>
    </row>
    <row r="3151" spans="1:4" x14ac:dyDescent="0.25">
      <c r="A3151" s="176" t="s">
        <v>5788</v>
      </c>
      <c r="B3151" s="176" t="s">
        <v>5787</v>
      </c>
      <c r="C3151" s="176" t="s">
        <v>322</v>
      </c>
      <c r="D3151" s="177">
        <v>70.27</v>
      </c>
    </row>
    <row r="3152" spans="1:4" x14ac:dyDescent="0.25">
      <c r="A3152" s="176" t="s">
        <v>5789</v>
      </c>
      <c r="B3152" s="176" t="s">
        <v>5790</v>
      </c>
      <c r="C3152" s="176" t="s">
        <v>322</v>
      </c>
      <c r="D3152" s="177">
        <v>376.53</v>
      </c>
    </row>
    <row r="3153" spans="1:4" x14ac:dyDescent="0.25">
      <c r="A3153" s="176" t="s">
        <v>5791</v>
      </c>
      <c r="B3153" s="176" t="s">
        <v>5790</v>
      </c>
      <c r="C3153" s="176" t="s">
        <v>322</v>
      </c>
      <c r="D3153" s="177">
        <v>351.35</v>
      </c>
    </row>
    <row r="3154" spans="1:4" x14ac:dyDescent="0.25">
      <c r="A3154" s="176" t="s">
        <v>5792</v>
      </c>
      <c r="B3154" s="176" t="s">
        <v>5793</v>
      </c>
      <c r="C3154" s="176" t="s">
        <v>322</v>
      </c>
      <c r="D3154" s="177">
        <v>125.51</v>
      </c>
    </row>
    <row r="3155" spans="1:4" x14ac:dyDescent="0.25">
      <c r="A3155" s="176" t="s">
        <v>5794</v>
      </c>
      <c r="B3155" s="176" t="s">
        <v>5793</v>
      </c>
      <c r="C3155" s="176" t="s">
        <v>322</v>
      </c>
      <c r="D3155" s="177">
        <v>117.11</v>
      </c>
    </row>
    <row r="3156" spans="1:4" x14ac:dyDescent="0.25">
      <c r="A3156" s="176" t="s">
        <v>5795</v>
      </c>
      <c r="B3156" s="176" t="s">
        <v>5796</v>
      </c>
      <c r="C3156" s="176" t="s">
        <v>322</v>
      </c>
      <c r="D3156" s="177">
        <v>125.51</v>
      </c>
    </row>
    <row r="3157" spans="1:4" x14ac:dyDescent="0.25">
      <c r="A3157" s="176" t="s">
        <v>5797</v>
      </c>
      <c r="B3157" s="176" t="s">
        <v>5796</v>
      </c>
      <c r="C3157" s="176" t="s">
        <v>322</v>
      </c>
      <c r="D3157" s="177">
        <v>117.11</v>
      </c>
    </row>
    <row r="3158" spans="1:4" x14ac:dyDescent="0.25">
      <c r="A3158" s="176" t="s">
        <v>5798</v>
      </c>
      <c r="B3158" s="176" t="s">
        <v>5799</v>
      </c>
      <c r="C3158" s="176" t="s">
        <v>322</v>
      </c>
      <c r="D3158" s="177">
        <v>251.02</v>
      </c>
    </row>
    <row r="3159" spans="1:4" x14ac:dyDescent="0.25">
      <c r="A3159" s="176" t="s">
        <v>5800</v>
      </c>
      <c r="B3159" s="176" t="s">
        <v>5799</v>
      </c>
      <c r="C3159" s="176" t="s">
        <v>322</v>
      </c>
      <c r="D3159" s="177">
        <v>234.23</v>
      </c>
    </row>
    <row r="3160" spans="1:4" x14ac:dyDescent="0.25">
      <c r="A3160" s="176" t="s">
        <v>5801</v>
      </c>
      <c r="B3160" s="176" t="s">
        <v>5802</v>
      </c>
      <c r="C3160" s="176" t="s">
        <v>83</v>
      </c>
      <c r="D3160" s="177">
        <v>14.31</v>
      </c>
    </row>
    <row r="3161" spans="1:4" x14ac:dyDescent="0.25">
      <c r="A3161" s="176" t="s">
        <v>5803</v>
      </c>
      <c r="B3161" s="176" t="s">
        <v>5802</v>
      </c>
      <c r="C3161" s="176" t="s">
        <v>83</v>
      </c>
      <c r="D3161" s="177">
        <v>13.47</v>
      </c>
    </row>
    <row r="3162" spans="1:4" x14ac:dyDescent="0.25">
      <c r="A3162" s="176" t="s">
        <v>5804</v>
      </c>
      <c r="B3162" s="176" t="s">
        <v>5805</v>
      </c>
      <c r="C3162" s="176" t="s">
        <v>83</v>
      </c>
      <c r="D3162" s="177">
        <v>14.88</v>
      </c>
    </row>
    <row r="3163" spans="1:4" x14ac:dyDescent="0.25">
      <c r="A3163" s="176" t="s">
        <v>5806</v>
      </c>
      <c r="B3163" s="176" t="s">
        <v>5805</v>
      </c>
      <c r="C3163" s="176" t="s">
        <v>83</v>
      </c>
      <c r="D3163" s="177">
        <v>14</v>
      </c>
    </row>
    <row r="3164" spans="1:4" x14ac:dyDescent="0.25">
      <c r="A3164" s="176" t="s">
        <v>5807</v>
      </c>
      <c r="B3164" s="176" t="s">
        <v>5808</v>
      </c>
      <c r="C3164" s="176" t="s">
        <v>83</v>
      </c>
      <c r="D3164" s="177">
        <v>15.82</v>
      </c>
    </row>
    <row r="3165" spans="1:4" x14ac:dyDescent="0.25">
      <c r="A3165" s="176" t="s">
        <v>5809</v>
      </c>
      <c r="B3165" s="176" t="s">
        <v>5808</v>
      </c>
      <c r="C3165" s="176" t="s">
        <v>83</v>
      </c>
      <c r="D3165" s="177">
        <v>14.87</v>
      </c>
    </row>
    <row r="3166" spans="1:4" x14ac:dyDescent="0.25">
      <c r="A3166" s="176" t="s">
        <v>5810</v>
      </c>
      <c r="B3166" s="176" t="s">
        <v>5811</v>
      </c>
      <c r="C3166" s="176" t="s">
        <v>83</v>
      </c>
      <c r="D3166" s="177">
        <v>21.39</v>
      </c>
    </row>
    <row r="3167" spans="1:4" x14ac:dyDescent="0.25">
      <c r="A3167" s="176" t="s">
        <v>5812</v>
      </c>
      <c r="B3167" s="176" t="s">
        <v>5811</v>
      </c>
      <c r="C3167" s="176" t="s">
        <v>83</v>
      </c>
      <c r="D3167" s="177">
        <v>20.2</v>
      </c>
    </row>
    <row r="3168" spans="1:4" x14ac:dyDescent="0.25">
      <c r="A3168" s="176" t="s">
        <v>5813</v>
      </c>
      <c r="B3168" s="176" t="s">
        <v>5814</v>
      </c>
      <c r="C3168" s="176" t="s">
        <v>83</v>
      </c>
      <c r="D3168" s="177">
        <v>48.16</v>
      </c>
    </row>
    <row r="3169" spans="1:4" x14ac:dyDescent="0.25">
      <c r="A3169" s="176" t="s">
        <v>5815</v>
      </c>
      <c r="B3169" s="176" t="s">
        <v>5814</v>
      </c>
      <c r="C3169" s="176" t="s">
        <v>83</v>
      </c>
      <c r="D3169" s="177">
        <v>45.78</v>
      </c>
    </row>
    <row r="3170" spans="1:4" x14ac:dyDescent="0.25">
      <c r="A3170" s="176" t="s">
        <v>5816</v>
      </c>
      <c r="B3170" s="176" t="s">
        <v>5817</v>
      </c>
      <c r="C3170" s="176" t="s">
        <v>287</v>
      </c>
      <c r="D3170" s="177">
        <v>43.87</v>
      </c>
    </row>
    <row r="3171" spans="1:4" x14ac:dyDescent="0.25">
      <c r="A3171" s="176" t="s">
        <v>5818</v>
      </c>
      <c r="B3171" s="176" t="s">
        <v>5817</v>
      </c>
      <c r="C3171" s="176" t="s">
        <v>287</v>
      </c>
      <c r="D3171" s="177">
        <v>40.93</v>
      </c>
    </row>
    <row r="3172" spans="1:4" x14ac:dyDescent="0.25">
      <c r="A3172" s="176" t="s">
        <v>5819</v>
      </c>
      <c r="B3172" s="176" t="s">
        <v>5820</v>
      </c>
      <c r="C3172" s="176" t="s">
        <v>115</v>
      </c>
      <c r="D3172" s="177">
        <v>98.72</v>
      </c>
    </row>
    <row r="3173" spans="1:4" x14ac:dyDescent="0.25">
      <c r="A3173" s="176" t="s">
        <v>5821</v>
      </c>
      <c r="B3173" s="176" t="s">
        <v>5820</v>
      </c>
      <c r="C3173" s="176" t="s">
        <v>115</v>
      </c>
      <c r="D3173" s="177">
        <v>92.09</v>
      </c>
    </row>
    <row r="3174" spans="1:4" x14ac:dyDescent="0.25">
      <c r="A3174" s="176" t="s">
        <v>5822</v>
      </c>
      <c r="B3174" s="176" t="s">
        <v>5823</v>
      </c>
      <c r="C3174" s="176" t="s">
        <v>115</v>
      </c>
      <c r="D3174" s="177">
        <v>2.25</v>
      </c>
    </row>
    <row r="3175" spans="1:4" x14ac:dyDescent="0.25">
      <c r="A3175" s="176" t="s">
        <v>5824</v>
      </c>
      <c r="B3175" s="176" t="s">
        <v>5823</v>
      </c>
      <c r="C3175" s="176" t="s">
        <v>115</v>
      </c>
      <c r="D3175" s="177">
        <v>2.2200000000000002</v>
      </c>
    </row>
    <row r="3176" spans="1:4" x14ac:dyDescent="0.25">
      <c r="A3176" s="176" t="s">
        <v>5825</v>
      </c>
      <c r="B3176" s="176" t="s">
        <v>5826</v>
      </c>
      <c r="C3176" s="176" t="s">
        <v>115</v>
      </c>
      <c r="D3176" s="177">
        <v>15.17</v>
      </c>
    </row>
    <row r="3177" spans="1:4" x14ac:dyDescent="0.25">
      <c r="A3177" s="176" t="s">
        <v>5827</v>
      </c>
      <c r="B3177" s="176" t="s">
        <v>5826</v>
      </c>
      <c r="C3177" s="176" t="s">
        <v>115</v>
      </c>
      <c r="D3177" s="177">
        <v>14.16</v>
      </c>
    </row>
    <row r="3178" spans="1:4" x14ac:dyDescent="0.25">
      <c r="A3178" s="176" t="s">
        <v>5828</v>
      </c>
      <c r="B3178" s="176" t="s">
        <v>5829</v>
      </c>
      <c r="C3178" s="176" t="s">
        <v>115</v>
      </c>
      <c r="D3178" s="177">
        <v>30.35</v>
      </c>
    </row>
    <row r="3179" spans="1:4" x14ac:dyDescent="0.25">
      <c r="A3179" s="176" t="s">
        <v>5830</v>
      </c>
      <c r="B3179" s="176" t="s">
        <v>5829</v>
      </c>
      <c r="C3179" s="176" t="s">
        <v>115</v>
      </c>
      <c r="D3179" s="177">
        <v>28.32</v>
      </c>
    </row>
    <row r="3180" spans="1:4" x14ac:dyDescent="0.25">
      <c r="A3180" s="176" t="s">
        <v>5831</v>
      </c>
      <c r="B3180" s="176" t="s">
        <v>5832</v>
      </c>
      <c r="C3180" s="176" t="s">
        <v>115</v>
      </c>
      <c r="D3180" s="177">
        <v>60.7</v>
      </c>
    </row>
    <row r="3181" spans="1:4" x14ac:dyDescent="0.25">
      <c r="A3181" s="176" t="s">
        <v>5833</v>
      </c>
      <c r="B3181" s="176" t="s">
        <v>5832</v>
      </c>
      <c r="C3181" s="176" t="s">
        <v>115</v>
      </c>
      <c r="D3181" s="177">
        <v>56.65</v>
      </c>
    </row>
    <row r="3182" spans="1:4" x14ac:dyDescent="0.25">
      <c r="A3182" s="176" t="s">
        <v>5834</v>
      </c>
      <c r="B3182" s="176" t="s">
        <v>5835</v>
      </c>
      <c r="C3182" s="176" t="s">
        <v>115</v>
      </c>
      <c r="D3182" s="177">
        <v>136.59</v>
      </c>
    </row>
    <row r="3183" spans="1:4" x14ac:dyDescent="0.25">
      <c r="A3183" s="176" t="s">
        <v>5836</v>
      </c>
      <c r="B3183" s="176" t="s">
        <v>5835</v>
      </c>
      <c r="C3183" s="176" t="s">
        <v>115</v>
      </c>
      <c r="D3183" s="177">
        <v>127.46</v>
      </c>
    </row>
    <row r="3184" spans="1:4" x14ac:dyDescent="0.25">
      <c r="A3184" s="176" t="s">
        <v>5837</v>
      </c>
      <c r="B3184" s="176" t="s">
        <v>5838</v>
      </c>
      <c r="C3184" s="176" t="s">
        <v>83</v>
      </c>
      <c r="D3184" s="177">
        <v>10.62</v>
      </c>
    </row>
    <row r="3185" spans="1:4" x14ac:dyDescent="0.25">
      <c r="A3185" s="176" t="s">
        <v>5839</v>
      </c>
      <c r="B3185" s="176" t="s">
        <v>5838</v>
      </c>
      <c r="C3185" s="176" t="s">
        <v>83</v>
      </c>
      <c r="D3185" s="177">
        <v>9.91</v>
      </c>
    </row>
    <row r="3186" spans="1:4" x14ac:dyDescent="0.25">
      <c r="A3186" s="176" t="s">
        <v>5840</v>
      </c>
      <c r="B3186" s="176" t="s">
        <v>5841</v>
      </c>
      <c r="C3186" s="176" t="s">
        <v>83</v>
      </c>
      <c r="D3186" s="177">
        <v>18.21</v>
      </c>
    </row>
    <row r="3187" spans="1:4" x14ac:dyDescent="0.25">
      <c r="A3187" s="176" t="s">
        <v>5842</v>
      </c>
      <c r="B3187" s="176" t="s">
        <v>5841</v>
      </c>
      <c r="C3187" s="176" t="s">
        <v>83</v>
      </c>
      <c r="D3187" s="177">
        <v>16.989999999999998</v>
      </c>
    </row>
    <row r="3188" spans="1:4" x14ac:dyDescent="0.25">
      <c r="A3188" s="176" t="s">
        <v>5843</v>
      </c>
      <c r="B3188" s="176" t="s">
        <v>5844</v>
      </c>
      <c r="C3188" s="176" t="s">
        <v>1467</v>
      </c>
      <c r="D3188" s="177">
        <v>29.61</v>
      </c>
    </row>
    <row r="3189" spans="1:4" x14ac:dyDescent="0.25">
      <c r="A3189" s="176" t="s">
        <v>5845</v>
      </c>
      <c r="B3189" s="176" t="s">
        <v>5844</v>
      </c>
      <c r="C3189" s="176" t="s">
        <v>1467</v>
      </c>
      <c r="D3189" s="177">
        <v>27.62</v>
      </c>
    </row>
    <row r="3190" spans="1:4" x14ac:dyDescent="0.25">
      <c r="A3190" s="176" t="s">
        <v>5846</v>
      </c>
      <c r="B3190" s="176" t="s">
        <v>5847</v>
      </c>
      <c r="C3190" s="176" t="s">
        <v>322</v>
      </c>
      <c r="D3190" s="177">
        <v>32.9</v>
      </c>
    </row>
    <row r="3191" spans="1:4" x14ac:dyDescent="0.25">
      <c r="A3191" s="176" t="s">
        <v>5848</v>
      </c>
      <c r="B3191" s="176" t="s">
        <v>5847</v>
      </c>
      <c r="C3191" s="176" t="s">
        <v>322</v>
      </c>
      <c r="D3191" s="177">
        <v>30.69</v>
      </c>
    </row>
    <row r="3192" spans="1:4" x14ac:dyDescent="0.25">
      <c r="A3192" s="176" t="s">
        <v>5849</v>
      </c>
      <c r="B3192" s="176" t="s">
        <v>5850</v>
      </c>
      <c r="C3192" s="176" t="s">
        <v>322</v>
      </c>
      <c r="D3192" s="177">
        <v>8.31</v>
      </c>
    </row>
    <row r="3193" spans="1:4" x14ac:dyDescent="0.25">
      <c r="A3193" s="176" t="s">
        <v>5851</v>
      </c>
      <c r="B3193" s="176" t="s">
        <v>5850</v>
      </c>
      <c r="C3193" s="176" t="s">
        <v>322</v>
      </c>
      <c r="D3193" s="177">
        <v>7.75</v>
      </c>
    </row>
    <row r="3194" spans="1:4" x14ac:dyDescent="0.25">
      <c r="A3194" s="176" t="s">
        <v>5852</v>
      </c>
      <c r="B3194" s="176" t="s">
        <v>5853</v>
      </c>
      <c r="C3194" s="176" t="s">
        <v>322</v>
      </c>
      <c r="D3194" s="177">
        <v>3.11</v>
      </c>
    </row>
    <row r="3195" spans="1:4" x14ac:dyDescent="0.25">
      <c r="A3195" s="176" t="s">
        <v>5854</v>
      </c>
      <c r="B3195" s="176" t="s">
        <v>5853</v>
      </c>
      <c r="C3195" s="176" t="s">
        <v>322</v>
      </c>
      <c r="D3195" s="177">
        <v>2.9</v>
      </c>
    </row>
    <row r="3196" spans="1:4" x14ac:dyDescent="0.25">
      <c r="A3196" s="176" t="s">
        <v>5855</v>
      </c>
      <c r="B3196" s="176" t="s">
        <v>5856</v>
      </c>
      <c r="C3196" s="176" t="s">
        <v>83</v>
      </c>
      <c r="D3196" s="177">
        <v>73.67</v>
      </c>
    </row>
    <row r="3197" spans="1:4" x14ac:dyDescent="0.25">
      <c r="A3197" s="176" t="s">
        <v>5857</v>
      </c>
      <c r="B3197" s="176" t="s">
        <v>5856</v>
      </c>
      <c r="C3197" s="176" t="s">
        <v>83</v>
      </c>
      <c r="D3197" s="177">
        <v>68.75</v>
      </c>
    </row>
    <row r="3198" spans="1:4" x14ac:dyDescent="0.25">
      <c r="A3198" s="176" t="s">
        <v>5858</v>
      </c>
      <c r="B3198" s="176" t="s">
        <v>5859</v>
      </c>
      <c r="C3198" s="176" t="s">
        <v>83</v>
      </c>
      <c r="D3198" s="177">
        <v>75.510000000000005</v>
      </c>
    </row>
    <row r="3199" spans="1:4" x14ac:dyDescent="0.25">
      <c r="A3199" s="176" t="s">
        <v>5860</v>
      </c>
      <c r="B3199" s="176" t="s">
        <v>5859</v>
      </c>
      <c r="C3199" s="176" t="s">
        <v>83</v>
      </c>
      <c r="D3199" s="177">
        <v>70.459999999999994</v>
      </c>
    </row>
    <row r="3200" spans="1:4" x14ac:dyDescent="0.25">
      <c r="A3200" s="176" t="s">
        <v>5861</v>
      </c>
      <c r="B3200" s="176" t="s">
        <v>5862</v>
      </c>
      <c r="C3200" s="176" t="s">
        <v>83</v>
      </c>
      <c r="D3200" s="177">
        <v>86.56</v>
      </c>
    </row>
    <row r="3201" spans="1:4" x14ac:dyDescent="0.25">
      <c r="A3201" s="176" t="s">
        <v>5863</v>
      </c>
      <c r="B3201" s="176" t="s">
        <v>5862</v>
      </c>
      <c r="C3201" s="176" t="s">
        <v>83</v>
      </c>
      <c r="D3201" s="177">
        <v>80.78</v>
      </c>
    </row>
    <row r="3202" spans="1:4" x14ac:dyDescent="0.25">
      <c r="A3202" s="176" t="s">
        <v>5864</v>
      </c>
      <c r="B3202" s="176" t="s">
        <v>5865</v>
      </c>
      <c r="C3202" s="176" t="s">
        <v>83</v>
      </c>
      <c r="D3202" s="177">
        <v>90.25</v>
      </c>
    </row>
    <row r="3203" spans="1:4" x14ac:dyDescent="0.25">
      <c r="A3203" s="176" t="s">
        <v>5866</v>
      </c>
      <c r="B3203" s="176" t="s">
        <v>5865</v>
      </c>
      <c r="C3203" s="176" t="s">
        <v>83</v>
      </c>
      <c r="D3203" s="177">
        <v>84.21</v>
      </c>
    </row>
    <row r="3204" spans="1:4" x14ac:dyDescent="0.25">
      <c r="A3204" s="176" t="s">
        <v>5867</v>
      </c>
      <c r="B3204" s="176" t="s">
        <v>5868</v>
      </c>
      <c r="C3204" s="176" t="s">
        <v>83</v>
      </c>
      <c r="D3204" s="177">
        <v>112.35</v>
      </c>
    </row>
    <row r="3205" spans="1:4" x14ac:dyDescent="0.25">
      <c r="A3205" s="176" t="s">
        <v>5869</v>
      </c>
      <c r="B3205" s="176" t="s">
        <v>5868</v>
      </c>
      <c r="C3205" s="176" t="s">
        <v>83</v>
      </c>
      <c r="D3205" s="177">
        <v>104.84</v>
      </c>
    </row>
    <row r="3206" spans="1:4" x14ac:dyDescent="0.25">
      <c r="A3206" s="176" t="s">
        <v>5870</v>
      </c>
      <c r="B3206" s="176" t="s">
        <v>5871</v>
      </c>
      <c r="C3206" s="176" t="s">
        <v>322</v>
      </c>
      <c r="D3206" s="177">
        <v>45.52</v>
      </c>
    </row>
    <row r="3207" spans="1:4" x14ac:dyDescent="0.25">
      <c r="A3207" s="176" t="s">
        <v>5872</v>
      </c>
      <c r="B3207" s="176" t="s">
        <v>5871</v>
      </c>
      <c r="C3207" s="176" t="s">
        <v>322</v>
      </c>
      <c r="D3207" s="177">
        <v>43.36</v>
      </c>
    </row>
    <row r="3208" spans="1:4" x14ac:dyDescent="0.25">
      <c r="A3208" s="176" t="s">
        <v>5873</v>
      </c>
      <c r="B3208" s="176" t="s">
        <v>5874</v>
      </c>
      <c r="C3208" s="176" t="s">
        <v>322</v>
      </c>
      <c r="D3208" s="177">
        <v>47.94</v>
      </c>
    </row>
    <row r="3209" spans="1:4" x14ac:dyDescent="0.25">
      <c r="A3209" s="176" t="s">
        <v>5875</v>
      </c>
      <c r="B3209" s="176" t="s">
        <v>5874</v>
      </c>
      <c r="C3209" s="176" t="s">
        <v>322</v>
      </c>
      <c r="D3209" s="177">
        <v>45.79</v>
      </c>
    </row>
    <row r="3210" spans="1:4" x14ac:dyDescent="0.25">
      <c r="A3210" s="176" t="s">
        <v>5876</v>
      </c>
      <c r="B3210" s="176" t="s">
        <v>5877</v>
      </c>
      <c r="C3210" s="176" t="s">
        <v>322</v>
      </c>
      <c r="D3210" s="177">
        <v>44.88</v>
      </c>
    </row>
    <row r="3211" spans="1:4" x14ac:dyDescent="0.25">
      <c r="A3211" s="176" t="s">
        <v>5878</v>
      </c>
      <c r="B3211" s="176" t="s">
        <v>5877</v>
      </c>
      <c r="C3211" s="176" t="s">
        <v>322</v>
      </c>
      <c r="D3211" s="177">
        <v>42.72</v>
      </c>
    </row>
    <row r="3212" spans="1:4" x14ac:dyDescent="0.25">
      <c r="A3212" s="176" t="s">
        <v>5879</v>
      </c>
      <c r="B3212" s="176" t="s">
        <v>5880</v>
      </c>
      <c r="C3212" s="176" t="s">
        <v>322</v>
      </c>
      <c r="D3212" s="177">
        <v>47.94</v>
      </c>
    </row>
    <row r="3213" spans="1:4" x14ac:dyDescent="0.25">
      <c r="A3213" s="176" t="s">
        <v>5881</v>
      </c>
      <c r="B3213" s="176" t="s">
        <v>5880</v>
      </c>
      <c r="C3213" s="176" t="s">
        <v>322</v>
      </c>
      <c r="D3213" s="177">
        <v>45.79</v>
      </c>
    </row>
    <row r="3214" spans="1:4" x14ac:dyDescent="0.25">
      <c r="A3214" s="176" t="s">
        <v>5882</v>
      </c>
      <c r="B3214" s="176" t="s">
        <v>5883</v>
      </c>
      <c r="C3214" s="176" t="s">
        <v>322</v>
      </c>
      <c r="D3214" s="177">
        <v>15.65</v>
      </c>
    </row>
    <row r="3215" spans="1:4" x14ac:dyDescent="0.25">
      <c r="A3215" s="176" t="s">
        <v>5884</v>
      </c>
      <c r="B3215" s="176" t="s">
        <v>5883</v>
      </c>
      <c r="C3215" s="176" t="s">
        <v>322</v>
      </c>
      <c r="D3215" s="177">
        <v>15.1</v>
      </c>
    </row>
    <row r="3216" spans="1:4" x14ac:dyDescent="0.25">
      <c r="A3216" s="176" t="s">
        <v>5885</v>
      </c>
      <c r="B3216" s="176" t="s">
        <v>5886</v>
      </c>
      <c r="C3216" s="176" t="s">
        <v>322</v>
      </c>
      <c r="D3216" s="177">
        <v>27.4</v>
      </c>
    </row>
    <row r="3217" spans="1:4" x14ac:dyDescent="0.25">
      <c r="A3217" s="176" t="s">
        <v>5887</v>
      </c>
      <c r="B3217" s="176" t="s">
        <v>5886</v>
      </c>
      <c r="C3217" s="176" t="s">
        <v>322</v>
      </c>
      <c r="D3217" s="177">
        <v>25.57</v>
      </c>
    </row>
    <row r="3218" spans="1:4" x14ac:dyDescent="0.25">
      <c r="A3218" s="176" t="s">
        <v>5888</v>
      </c>
      <c r="B3218" s="176" t="s">
        <v>5889</v>
      </c>
      <c r="C3218" s="176" t="s">
        <v>51</v>
      </c>
      <c r="D3218" s="177">
        <v>1.2</v>
      </c>
    </row>
    <row r="3219" spans="1:4" x14ac:dyDescent="0.25">
      <c r="A3219" s="176" t="s">
        <v>5890</v>
      </c>
      <c r="B3219" s="176" t="s">
        <v>5889</v>
      </c>
      <c r="C3219" s="176" t="s">
        <v>51</v>
      </c>
      <c r="D3219" s="177">
        <v>1.1200000000000001</v>
      </c>
    </row>
    <row r="3220" spans="1:4" x14ac:dyDescent="0.25">
      <c r="A3220" s="176" t="s">
        <v>5891</v>
      </c>
      <c r="B3220" s="176" t="s">
        <v>5892</v>
      </c>
      <c r="C3220" s="176" t="s">
        <v>115</v>
      </c>
      <c r="D3220" s="177">
        <v>16.38</v>
      </c>
    </row>
    <row r="3221" spans="1:4" x14ac:dyDescent="0.25">
      <c r="A3221" s="176" t="s">
        <v>5893</v>
      </c>
      <c r="B3221" s="176" t="s">
        <v>5892</v>
      </c>
      <c r="C3221" s="176" t="s">
        <v>115</v>
      </c>
      <c r="D3221" s="177">
        <v>15.28</v>
      </c>
    </row>
    <row r="3222" spans="1:4" x14ac:dyDescent="0.25">
      <c r="A3222" s="176" t="s">
        <v>5894</v>
      </c>
      <c r="B3222" s="176" t="s">
        <v>5895</v>
      </c>
      <c r="C3222" s="176" t="s">
        <v>115</v>
      </c>
      <c r="D3222" s="177">
        <v>26.23</v>
      </c>
    </row>
    <row r="3223" spans="1:4" x14ac:dyDescent="0.25">
      <c r="A3223" s="176" t="s">
        <v>5896</v>
      </c>
      <c r="B3223" s="176" t="s">
        <v>5895</v>
      </c>
      <c r="C3223" s="176" t="s">
        <v>115</v>
      </c>
      <c r="D3223" s="177">
        <v>24.47</v>
      </c>
    </row>
    <row r="3224" spans="1:4" x14ac:dyDescent="0.25">
      <c r="A3224" s="176" t="s">
        <v>5897</v>
      </c>
      <c r="B3224" s="176" t="s">
        <v>5898</v>
      </c>
      <c r="C3224" s="176" t="s">
        <v>115</v>
      </c>
      <c r="D3224" s="177">
        <v>32.799999999999997</v>
      </c>
    </row>
    <row r="3225" spans="1:4" x14ac:dyDescent="0.25">
      <c r="A3225" s="176" t="s">
        <v>5899</v>
      </c>
      <c r="B3225" s="176" t="s">
        <v>5898</v>
      </c>
      <c r="C3225" s="176" t="s">
        <v>115</v>
      </c>
      <c r="D3225" s="177">
        <v>30.61</v>
      </c>
    </row>
    <row r="3226" spans="1:4" x14ac:dyDescent="0.25">
      <c r="A3226" s="176" t="s">
        <v>5900</v>
      </c>
      <c r="B3226" s="176" t="s">
        <v>5901</v>
      </c>
      <c r="C3226" s="176" t="s">
        <v>1467</v>
      </c>
      <c r="D3226" s="177">
        <v>210.78</v>
      </c>
    </row>
    <row r="3227" spans="1:4" x14ac:dyDescent="0.25">
      <c r="A3227" s="176" t="s">
        <v>5902</v>
      </c>
      <c r="B3227" s="176" t="s">
        <v>5901</v>
      </c>
      <c r="C3227" s="176" t="s">
        <v>1467</v>
      </c>
      <c r="D3227" s="177">
        <v>202.63</v>
      </c>
    </row>
    <row r="3228" spans="1:4" x14ac:dyDescent="0.25">
      <c r="A3228" s="176" t="s">
        <v>5903</v>
      </c>
      <c r="B3228" s="176" t="s">
        <v>5904</v>
      </c>
      <c r="C3228" s="176" t="s">
        <v>1467</v>
      </c>
      <c r="D3228" s="177">
        <v>358.33</v>
      </c>
    </row>
    <row r="3229" spans="1:4" x14ac:dyDescent="0.25">
      <c r="A3229" s="176" t="s">
        <v>5905</v>
      </c>
      <c r="B3229" s="176" t="s">
        <v>5904</v>
      </c>
      <c r="C3229" s="176" t="s">
        <v>1467</v>
      </c>
      <c r="D3229" s="177">
        <v>344.48</v>
      </c>
    </row>
    <row r="3230" spans="1:4" x14ac:dyDescent="0.25">
      <c r="A3230" s="176" t="s">
        <v>5906</v>
      </c>
      <c r="B3230" s="176" t="s">
        <v>5907</v>
      </c>
      <c r="C3230" s="176" t="s">
        <v>1467</v>
      </c>
      <c r="D3230" s="177">
        <v>485.59</v>
      </c>
    </row>
    <row r="3231" spans="1:4" x14ac:dyDescent="0.25">
      <c r="A3231" s="176" t="s">
        <v>5908</v>
      </c>
      <c r="B3231" s="176" t="s">
        <v>5907</v>
      </c>
      <c r="C3231" s="176" t="s">
        <v>1467</v>
      </c>
      <c r="D3231" s="177">
        <v>467.03</v>
      </c>
    </row>
    <row r="3232" spans="1:4" x14ac:dyDescent="0.25">
      <c r="A3232" s="176" t="s">
        <v>5909</v>
      </c>
      <c r="B3232" s="176" t="s">
        <v>5910</v>
      </c>
      <c r="C3232" s="176" t="s">
        <v>1467</v>
      </c>
      <c r="D3232" s="177">
        <v>825.51</v>
      </c>
    </row>
    <row r="3233" spans="1:4" x14ac:dyDescent="0.25">
      <c r="A3233" s="176" t="s">
        <v>5911</v>
      </c>
      <c r="B3233" s="176" t="s">
        <v>5910</v>
      </c>
      <c r="C3233" s="176" t="s">
        <v>1467</v>
      </c>
      <c r="D3233" s="177">
        <v>793.96</v>
      </c>
    </row>
    <row r="3234" spans="1:4" x14ac:dyDescent="0.25">
      <c r="A3234" s="176" t="s">
        <v>5912</v>
      </c>
      <c r="B3234" s="176" t="s">
        <v>5913</v>
      </c>
      <c r="C3234" s="176" t="s">
        <v>322</v>
      </c>
      <c r="D3234" s="177">
        <v>31.28</v>
      </c>
    </row>
    <row r="3235" spans="1:4" x14ac:dyDescent="0.25">
      <c r="A3235" s="176" t="s">
        <v>5914</v>
      </c>
      <c r="B3235" s="176" t="s">
        <v>5913</v>
      </c>
      <c r="C3235" s="176" t="s">
        <v>322</v>
      </c>
      <c r="D3235" s="177">
        <v>30.12</v>
      </c>
    </row>
    <row r="3236" spans="1:4" x14ac:dyDescent="0.25">
      <c r="A3236" s="176" t="s">
        <v>5915</v>
      </c>
      <c r="B3236" s="176" t="s">
        <v>5916</v>
      </c>
      <c r="C3236" s="176" t="s">
        <v>322</v>
      </c>
      <c r="D3236" s="177">
        <v>45.97</v>
      </c>
    </row>
    <row r="3237" spans="1:4" x14ac:dyDescent="0.25">
      <c r="A3237" s="176" t="s">
        <v>5917</v>
      </c>
      <c r="B3237" s="176" t="s">
        <v>5916</v>
      </c>
      <c r="C3237" s="176" t="s">
        <v>322</v>
      </c>
      <c r="D3237" s="177">
        <v>44.23</v>
      </c>
    </row>
    <row r="3238" spans="1:4" x14ac:dyDescent="0.25">
      <c r="A3238" s="176" t="s">
        <v>5918</v>
      </c>
      <c r="B3238" s="176" t="s">
        <v>5919</v>
      </c>
      <c r="C3238" s="176" t="s">
        <v>322</v>
      </c>
      <c r="D3238" s="177">
        <v>36.76</v>
      </c>
    </row>
    <row r="3239" spans="1:4" x14ac:dyDescent="0.25">
      <c r="A3239" s="176" t="s">
        <v>5920</v>
      </c>
      <c r="B3239" s="176" t="s">
        <v>5919</v>
      </c>
      <c r="C3239" s="176" t="s">
        <v>322</v>
      </c>
      <c r="D3239" s="177">
        <v>35.4</v>
      </c>
    </row>
    <row r="3240" spans="1:4" x14ac:dyDescent="0.25">
      <c r="A3240" s="176" t="s">
        <v>5921</v>
      </c>
      <c r="B3240" s="176" t="s">
        <v>5922</v>
      </c>
      <c r="C3240" s="176" t="s">
        <v>322</v>
      </c>
      <c r="D3240" s="177">
        <v>54.01</v>
      </c>
    </row>
    <row r="3241" spans="1:4" x14ac:dyDescent="0.25">
      <c r="A3241" s="176" t="s">
        <v>5923</v>
      </c>
      <c r="B3241" s="176" t="s">
        <v>5922</v>
      </c>
      <c r="C3241" s="176" t="s">
        <v>322</v>
      </c>
      <c r="D3241" s="177">
        <v>51.97</v>
      </c>
    </row>
    <row r="3242" spans="1:4" x14ac:dyDescent="0.25">
      <c r="A3242" s="176" t="s">
        <v>5924</v>
      </c>
      <c r="B3242" s="176" t="s">
        <v>5925</v>
      </c>
      <c r="C3242" s="176" t="s">
        <v>322</v>
      </c>
      <c r="D3242" s="177">
        <v>32.840000000000003</v>
      </c>
    </row>
    <row r="3243" spans="1:4" x14ac:dyDescent="0.25">
      <c r="A3243" s="176" t="s">
        <v>5926</v>
      </c>
      <c r="B3243" s="176" t="s">
        <v>5925</v>
      </c>
      <c r="C3243" s="176" t="s">
        <v>322</v>
      </c>
      <c r="D3243" s="177">
        <v>31.57</v>
      </c>
    </row>
    <row r="3244" spans="1:4" x14ac:dyDescent="0.25">
      <c r="A3244" s="176" t="s">
        <v>5927</v>
      </c>
      <c r="B3244" s="176" t="s">
        <v>5928</v>
      </c>
      <c r="C3244" s="176" t="s">
        <v>322</v>
      </c>
      <c r="D3244" s="177">
        <v>41.11</v>
      </c>
    </row>
    <row r="3245" spans="1:4" x14ac:dyDescent="0.25">
      <c r="A3245" s="176" t="s">
        <v>5929</v>
      </c>
      <c r="B3245" s="176" t="s">
        <v>5928</v>
      </c>
      <c r="C3245" s="176" t="s">
        <v>322</v>
      </c>
      <c r="D3245" s="177">
        <v>39.520000000000003</v>
      </c>
    </row>
    <row r="3246" spans="1:4" x14ac:dyDescent="0.25">
      <c r="A3246" s="176" t="s">
        <v>5930</v>
      </c>
      <c r="B3246" s="176" t="s">
        <v>5931</v>
      </c>
      <c r="C3246" s="176" t="s">
        <v>322</v>
      </c>
      <c r="D3246" s="177">
        <v>57.48</v>
      </c>
    </row>
    <row r="3247" spans="1:4" x14ac:dyDescent="0.25">
      <c r="A3247" s="176" t="s">
        <v>5932</v>
      </c>
      <c r="B3247" s="176" t="s">
        <v>5931</v>
      </c>
      <c r="C3247" s="176" t="s">
        <v>322</v>
      </c>
      <c r="D3247" s="177">
        <v>55.26</v>
      </c>
    </row>
    <row r="3248" spans="1:4" x14ac:dyDescent="0.25">
      <c r="A3248" s="176" t="s">
        <v>5933</v>
      </c>
      <c r="B3248" s="176" t="s">
        <v>5934</v>
      </c>
      <c r="C3248" s="176" t="s">
        <v>322</v>
      </c>
      <c r="D3248" s="177">
        <v>71.94</v>
      </c>
    </row>
    <row r="3249" spans="1:4" x14ac:dyDescent="0.25">
      <c r="A3249" s="176" t="s">
        <v>5935</v>
      </c>
      <c r="B3249" s="176" t="s">
        <v>5934</v>
      </c>
      <c r="C3249" s="176" t="s">
        <v>322</v>
      </c>
      <c r="D3249" s="177">
        <v>69.16</v>
      </c>
    </row>
    <row r="3250" spans="1:4" x14ac:dyDescent="0.25">
      <c r="A3250" s="176" t="s">
        <v>5936</v>
      </c>
      <c r="B3250" s="176" t="s">
        <v>5937</v>
      </c>
      <c r="C3250" s="176" t="s">
        <v>1467</v>
      </c>
      <c r="D3250" s="177">
        <v>1105.3399999999999</v>
      </c>
    </row>
    <row r="3251" spans="1:4" x14ac:dyDescent="0.25">
      <c r="A3251" s="176" t="s">
        <v>5938</v>
      </c>
      <c r="B3251" s="176" t="s">
        <v>5937</v>
      </c>
      <c r="C3251" s="176" t="s">
        <v>1467</v>
      </c>
      <c r="D3251" s="177">
        <v>1062.06</v>
      </c>
    </row>
    <row r="3252" spans="1:4" x14ac:dyDescent="0.25">
      <c r="A3252" s="176" t="s">
        <v>5939</v>
      </c>
      <c r="B3252" s="176" t="s">
        <v>5940</v>
      </c>
      <c r="C3252" s="176" t="s">
        <v>322</v>
      </c>
      <c r="D3252" s="177">
        <v>15.47</v>
      </c>
    </row>
    <row r="3253" spans="1:4" x14ac:dyDescent="0.25">
      <c r="A3253" s="176" t="s">
        <v>5941</v>
      </c>
      <c r="B3253" s="176" t="s">
        <v>5940</v>
      </c>
      <c r="C3253" s="176" t="s">
        <v>322</v>
      </c>
      <c r="D3253" s="177">
        <v>14.89</v>
      </c>
    </row>
    <row r="3254" spans="1:4" x14ac:dyDescent="0.25">
      <c r="A3254" s="176" t="s">
        <v>5942</v>
      </c>
      <c r="B3254" s="176" t="s">
        <v>5943</v>
      </c>
      <c r="C3254" s="176" t="s">
        <v>1467</v>
      </c>
      <c r="D3254" s="177">
        <v>159.01</v>
      </c>
    </row>
    <row r="3255" spans="1:4" x14ac:dyDescent="0.25">
      <c r="A3255" s="176" t="s">
        <v>5944</v>
      </c>
      <c r="B3255" s="176" t="s">
        <v>5943</v>
      </c>
      <c r="C3255" s="176" t="s">
        <v>1467</v>
      </c>
      <c r="D3255" s="177">
        <v>152.86000000000001</v>
      </c>
    </row>
    <row r="3256" spans="1:4" x14ac:dyDescent="0.25">
      <c r="A3256" s="176" t="s">
        <v>5945</v>
      </c>
      <c r="B3256" s="176" t="s">
        <v>5946</v>
      </c>
      <c r="C3256" s="176" t="s">
        <v>1467</v>
      </c>
      <c r="D3256" s="177">
        <v>140.52000000000001</v>
      </c>
    </row>
    <row r="3257" spans="1:4" x14ac:dyDescent="0.25">
      <c r="A3257" s="176" t="s">
        <v>5947</v>
      </c>
      <c r="B3257" s="176" t="s">
        <v>5946</v>
      </c>
      <c r="C3257" s="176" t="s">
        <v>1467</v>
      </c>
      <c r="D3257" s="177">
        <v>135.09</v>
      </c>
    </row>
    <row r="3258" spans="1:4" x14ac:dyDescent="0.25">
      <c r="A3258" s="176" t="s">
        <v>5948</v>
      </c>
      <c r="B3258" s="176" t="s">
        <v>5949</v>
      </c>
      <c r="C3258" s="176" t="s">
        <v>322</v>
      </c>
      <c r="D3258" s="177">
        <v>16.34</v>
      </c>
    </row>
    <row r="3259" spans="1:4" x14ac:dyDescent="0.25">
      <c r="A3259" s="176" t="s">
        <v>5950</v>
      </c>
      <c r="B3259" s="176" t="s">
        <v>5949</v>
      </c>
      <c r="C3259" s="176" t="s">
        <v>322</v>
      </c>
      <c r="D3259" s="177">
        <v>15.73</v>
      </c>
    </row>
    <row r="3260" spans="1:4" x14ac:dyDescent="0.25">
      <c r="A3260" s="176" t="s">
        <v>5951</v>
      </c>
      <c r="B3260" s="176" t="s">
        <v>5952</v>
      </c>
      <c r="C3260" s="176" t="s">
        <v>322</v>
      </c>
      <c r="D3260" s="177">
        <v>19.61</v>
      </c>
    </row>
    <row r="3261" spans="1:4" x14ac:dyDescent="0.25">
      <c r="A3261" s="176" t="s">
        <v>5953</v>
      </c>
      <c r="B3261" s="176" t="s">
        <v>5952</v>
      </c>
      <c r="C3261" s="176" t="s">
        <v>322</v>
      </c>
      <c r="D3261" s="177">
        <v>18.88</v>
      </c>
    </row>
    <row r="3262" spans="1:4" x14ac:dyDescent="0.25">
      <c r="A3262" s="176" t="s">
        <v>5954</v>
      </c>
      <c r="B3262" s="176" t="s">
        <v>5955</v>
      </c>
      <c r="C3262" s="176" t="s">
        <v>1467</v>
      </c>
      <c r="D3262" s="177">
        <v>59.22</v>
      </c>
    </row>
    <row r="3263" spans="1:4" x14ac:dyDescent="0.25">
      <c r="A3263" s="176" t="s">
        <v>5956</v>
      </c>
      <c r="B3263" s="176" t="s">
        <v>5955</v>
      </c>
      <c r="C3263" s="176" t="s">
        <v>1467</v>
      </c>
      <c r="D3263" s="177">
        <v>58.71</v>
      </c>
    </row>
    <row r="3264" spans="1:4" x14ac:dyDescent="0.25">
      <c r="A3264" s="176" t="s">
        <v>5957</v>
      </c>
      <c r="B3264" s="176" t="s">
        <v>5958</v>
      </c>
      <c r="C3264" s="176" t="s">
        <v>1467</v>
      </c>
      <c r="D3264" s="177">
        <v>51.16</v>
      </c>
    </row>
    <row r="3265" spans="1:4" x14ac:dyDescent="0.25">
      <c r="A3265" s="176" t="s">
        <v>5959</v>
      </c>
      <c r="B3265" s="176" t="s">
        <v>5958</v>
      </c>
      <c r="C3265" s="176" t="s">
        <v>1467</v>
      </c>
      <c r="D3265" s="177">
        <v>48.96</v>
      </c>
    </row>
    <row r="3266" spans="1:4" x14ac:dyDescent="0.25">
      <c r="A3266" s="176" t="s">
        <v>5960</v>
      </c>
      <c r="B3266" s="176" t="s">
        <v>5961</v>
      </c>
      <c r="C3266" s="176" t="s">
        <v>322</v>
      </c>
      <c r="D3266" s="177">
        <v>20.75</v>
      </c>
    </row>
    <row r="3267" spans="1:4" x14ac:dyDescent="0.25">
      <c r="A3267" s="176" t="s">
        <v>5962</v>
      </c>
      <c r="B3267" s="176" t="s">
        <v>5961</v>
      </c>
      <c r="C3267" s="176" t="s">
        <v>322</v>
      </c>
      <c r="D3267" s="177">
        <v>19.97</v>
      </c>
    </row>
    <row r="3268" spans="1:4" x14ac:dyDescent="0.25">
      <c r="A3268" s="176" t="s">
        <v>5963</v>
      </c>
      <c r="B3268" s="176" t="s">
        <v>5964</v>
      </c>
      <c r="C3268" s="176" t="s">
        <v>115</v>
      </c>
      <c r="D3268" s="177">
        <v>73.41</v>
      </c>
    </row>
    <row r="3269" spans="1:4" x14ac:dyDescent="0.25">
      <c r="A3269" s="176" t="s">
        <v>5965</v>
      </c>
      <c r="B3269" s="176" t="s">
        <v>5964</v>
      </c>
      <c r="C3269" s="176" t="s">
        <v>115</v>
      </c>
      <c r="D3269" s="177">
        <v>69.58</v>
      </c>
    </row>
    <row r="3270" spans="1:4" x14ac:dyDescent="0.25">
      <c r="A3270" s="176" t="s">
        <v>5966</v>
      </c>
      <c r="B3270" s="176" t="s">
        <v>5967</v>
      </c>
      <c r="C3270" s="176" t="s">
        <v>115</v>
      </c>
      <c r="D3270" s="177">
        <v>81.790000000000006</v>
      </c>
    </row>
    <row r="3271" spans="1:4" x14ac:dyDescent="0.25">
      <c r="A3271" s="176" t="s">
        <v>5968</v>
      </c>
      <c r="B3271" s="176" t="s">
        <v>5967</v>
      </c>
      <c r="C3271" s="176" t="s">
        <v>115</v>
      </c>
      <c r="D3271" s="177">
        <v>78.5</v>
      </c>
    </row>
    <row r="3272" spans="1:4" x14ac:dyDescent="0.25">
      <c r="A3272" s="176" t="s">
        <v>5969</v>
      </c>
      <c r="B3272" s="176" t="s">
        <v>5970</v>
      </c>
      <c r="C3272" s="176" t="s">
        <v>1467</v>
      </c>
      <c r="D3272" s="177">
        <v>501.86</v>
      </c>
    </row>
    <row r="3273" spans="1:4" x14ac:dyDescent="0.25">
      <c r="A3273" s="176" t="s">
        <v>5971</v>
      </c>
      <c r="B3273" s="176" t="s">
        <v>5970</v>
      </c>
      <c r="C3273" s="176" t="s">
        <v>1467</v>
      </c>
      <c r="D3273" s="177">
        <v>483.07</v>
      </c>
    </row>
    <row r="3274" spans="1:4" x14ac:dyDescent="0.25">
      <c r="A3274" s="176" t="s">
        <v>5972</v>
      </c>
      <c r="B3274" s="176" t="s">
        <v>5973</v>
      </c>
      <c r="C3274" s="176" t="s">
        <v>1467</v>
      </c>
      <c r="D3274" s="177">
        <v>72.150000000000006</v>
      </c>
    </row>
    <row r="3275" spans="1:4" x14ac:dyDescent="0.25">
      <c r="A3275" s="176" t="s">
        <v>5974</v>
      </c>
      <c r="B3275" s="176" t="s">
        <v>5973</v>
      </c>
      <c r="C3275" s="176" t="s">
        <v>1467</v>
      </c>
      <c r="D3275" s="177">
        <v>70.59</v>
      </c>
    </row>
    <row r="3276" spans="1:4" x14ac:dyDescent="0.25">
      <c r="A3276" s="176" t="s">
        <v>5975</v>
      </c>
      <c r="B3276" s="176" t="s">
        <v>5976</v>
      </c>
      <c r="C3276" s="176" t="s">
        <v>1467</v>
      </c>
      <c r="D3276" s="177">
        <v>69.010000000000005</v>
      </c>
    </row>
    <row r="3277" spans="1:4" x14ac:dyDescent="0.25">
      <c r="A3277" s="176" t="s">
        <v>5977</v>
      </c>
      <c r="B3277" s="176" t="s">
        <v>5976</v>
      </c>
      <c r="C3277" s="176" t="s">
        <v>1467</v>
      </c>
      <c r="D3277" s="177">
        <v>68.08</v>
      </c>
    </row>
    <row r="3278" spans="1:4" x14ac:dyDescent="0.25">
      <c r="A3278" s="176" t="s">
        <v>5978</v>
      </c>
      <c r="B3278" s="176" t="s">
        <v>5979</v>
      </c>
      <c r="C3278" s="176" t="s">
        <v>51</v>
      </c>
      <c r="D3278" s="177">
        <v>3.27</v>
      </c>
    </row>
    <row r="3279" spans="1:4" x14ac:dyDescent="0.25">
      <c r="A3279" s="176" t="s">
        <v>5980</v>
      </c>
      <c r="B3279" s="176" t="s">
        <v>5979</v>
      </c>
      <c r="C3279" s="176" t="s">
        <v>51</v>
      </c>
      <c r="D3279" s="177">
        <v>3.11</v>
      </c>
    </row>
    <row r="3280" spans="1:4" x14ac:dyDescent="0.25">
      <c r="A3280" s="176" t="s">
        <v>5981</v>
      </c>
      <c r="B3280" s="176" t="s">
        <v>5982</v>
      </c>
      <c r="C3280" s="176" t="s">
        <v>1707</v>
      </c>
      <c r="D3280" s="177">
        <v>899.46</v>
      </c>
    </row>
    <row r="3281" spans="1:4" x14ac:dyDescent="0.25">
      <c r="A3281" s="176" t="s">
        <v>5983</v>
      </c>
      <c r="B3281" s="176" t="s">
        <v>5982</v>
      </c>
      <c r="C3281" s="176" t="s">
        <v>1707</v>
      </c>
      <c r="D3281" s="177">
        <v>888.3</v>
      </c>
    </row>
    <row r="3282" spans="1:4" x14ac:dyDescent="0.25">
      <c r="A3282" s="176" t="s">
        <v>5984</v>
      </c>
      <c r="B3282" s="176" t="s">
        <v>5985</v>
      </c>
      <c r="C3282" s="176" t="s">
        <v>1707</v>
      </c>
      <c r="D3282" s="177">
        <v>854.27</v>
      </c>
    </row>
    <row r="3283" spans="1:4" x14ac:dyDescent="0.25">
      <c r="A3283" s="176" t="s">
        <v>5986</v>
      </c>
      <c r="B3283" s="176" t="s">
        <v>5985</v>
      </c>
      <c r="C3283" s="176" t="s">
        <v>1707</v>
      </c>
      <c r="D3283" s="177">
        <v>838</v>
      </c>
    </row>
    <row r="3284" spans="1:4" x14ac:dyDescent="0.25">
      <c r="A3284" s="176" t="s">
        <v>5987</v>
      </c>
      <c r="B3284" s="176" t="s">
        <v>5988</v>
      </c>
      <c r="C3284" s="176" t="s">
        <v>115</v>
      </c>
      <c r="D3284" s="177">
        <v>92.17</v>
      </c>
    </row>
    <row r="3285" spans="1:4" x14ac:dyDescent="0.25">
      <c r="A3285" s="176" t="s">
        <v>5989</v>
      </c>
      <c r="B3285" s="176" t="s">
        <v>5988</v>
      </c>
      <c r="C3285" s="176" t="s">
        <v>115</v>
      </c>
      <c r="D3285" s="177">
        <v>89.82</v>
      </c>
    </row>
    <row r="3286" spans="1:4" x14ac:dyDescent="0.25">
      <c r="A3286" s="176" t="s">
        <v>5990</v>
      </c>
      <c r="B3286" s="176" t="s">
        <v>5991</v>
      </c>
      <c r="C3286" s="176" t="s">
        <v>115</v>
      </c>
      <c r="D3286" s="177">
        <v>99.36</v>
      </c>
    </row>
    <row r="3287" spans="1:4" x14ac:dyDescent="0.25">
      <c r="A3287" s="176" t="s">
        <v>5992</v>
      </c>
      <c r="B3287" s="176" t="s">
        <v>5991</v>
      </c>
      <c r="C3287" s="176" t="s">
        <v>115</v>
      </c>
      <c r="D3287" s="177">
        <v>96.59</v>
      </c>
    </row>
    <row r="3288" spans="1:4" x14ac:dyDescent="0.25">
      <c r="A3288" s="176" t="s">
        <v>5993</v>
      </c>
      <c r="B3288" s="176" t="s">
        <v>5994</v>
      </c>
      <c r="C3288" s="176" t="s">
        <v>115</v>
      </c>
      <c r="D3288" s="177">
        <v>100.87</v>
      </c>
    </row>
    <row r="3289" spans="1:4" x14ac:dyDescent="0.25">
      <c r="A3289" s="176" t="s">
        <v>5995</v>
      </c>
      <c r="B3289" s="176" t="s">
        <v>5994</v>
      </c>
      <c r="C3289" s="176" t="s">
        <v>115</v>
      </c>
      <c r="D3289" s="177">
        <v>98.06</v>
      </c>
    </row>
    <row r="3290" spans="1:4" x14ac:dyDescent="0.25">
      <c r="A3290" s="176" t="s">
        <v>5996</v>
      </c>
      <c r="B3290" s="176" t="s">
        <v>5997</v>
      </c>
      <c r="C3290" s="176" t="s">
        <v>115</v>
      </c>
      <c r="D3290" s="177">
        <v>107.42</v>
      </c>
    </row>
    <row r="3291" spans="1:4" x14ac:dyDescent="0.25">
      <c r="A3291" s="176" t="s">
        <v>5998</v>
      </c>
      <c r="B3291" s="176" t="s">
        <v>5997</v>
      </c>
      <c r="C3291" s="176" t="s">
        <v>115</v>
      </c>
      <c r="D3291" s="177">
        <v>104.17</v>
      </c>
    </row>
    <row r="3292" spans="1:4" x14ac:dyDescent="0.25">
      <c r="A3292" s="176" t="s">
        <v>5999</v>
      </c>
      <c r="B3292" s="176" t="s">
        <v>6000</v>
      </c>
      <c r="C3292" s="176" t="s">
        <v>115</v>
      </c>
      <c r="D3292" s="177">
        <v>111.91</v>
      </c>
    </row>
    <row r="3293" spans="1:4" x14ac:dyDescent="0.25">
      <c r="A3293" s="176" t="s">
        <v>6001</v>
      </c>
      <c r="B3293" s="176" t="s">
        <v>6000</v>
      </c>
      <c r="C3293" s="176" t="s">
        <v>115</v>
      </c>
      <c r="D3293" s="177">
        <v>108.43</v>
      </c>
    </row>
    <row r="3294" spans="1:4" x14ac:dyDescent="0.25">
      <c r="A3294" s="176" t="s">
        <v>6002</v>
      </c>
      <c r="B3294" s="176" t="s">
        <v>6003</v>
      </c>
      <c r="C3294" s="176" t="s">
        <v>115</v>
      </c>
      <c r="D3294" s="177">
        <v>115.1</v>
      </c>
    </row>
    <row r="3295" spans="1:4" x14ac:dyDescent="0.25">
      <c r="A3295" s="176" t="s">
        <v>6004</v>
      </c>
      <c r="B3295" s="176" t="s">
        <v>6003</v>
      </c>
      <c r="C3295" s="176" t="s">
        <v>115</v>
      </c>
      <c r="D3295" s="177">
        <v>111.56</v>
      </c>
    </row>
    <row r="3296" spans="1:4" x14ac:dyDescent="0.25">
      <c r="A3296" s="176" t="s">
        <v>6005</v>
      </c>
      <c r="B3296" s="176" t="s">
        <v>6006</v>
      </c>
      <c r="C3296" s="176" t="s">
        <v>115</v>
      </c>
      <c r="D3296" s="177">
        <v>122.67</v>
      </c>
    </row>
    <row r="3297" spans="1:4" x14ac:dyDescent="0.25">
      <c r="A3297" s="176" t="s">
        <v>6007</v>
      </c>
      <c r="B3297" s="176" t="s">
        <v>6006</v>
      </c>
      <c r="C3297" s="176" t="s">
        <v>115</v>
      </c>
      <c r="D3297" s="177">
        <v>118.64</v>
      </c>
    </row>
    <row r="3298" spans="1:4" x14ac:dyDescent="0.25">
      <c r="A3298" s="176" t="s">
        <v>6008</v>
      </c>
      <c r="B3298" s="176" t="s">
        <v>6009</v>
      </c>
      <c r="C3298" s="176" t="s">
        <v>115</v>
      </c>
      <c r="D3298" s="177">
        <v>131.86000000000001</v>
      </c>
    </row>
    <row r="3299" spans="1:4" x14ac:dyDescent="0.25">
      <c r="A3299" s="176" t="s">
        <v>6010</v>
      </c>
      <c r="B3299" s="176" t="s">
        <v>6009</v>
      </c>
      <c r="C3299" s="176" t="s">
        <v>115</v>
      </c>
      <c r="D3299" s="177">
        <v>127.49</v>
      </c>
    </row>
    <row r="3300" spans="1:4" x14ac:dyDescent="0.25">
      <c r="A3300" s="176" t="s">
        <v>6011</v>
      </c>
      <c r="B3300" s="176" t="s">
        <v>6012</v>
      </c>
      <c r="C3300" s="176" t="s">
        <v>115</v>
      </c>
      <c r="D3300" s="177">
        <v>148.5</v>
      </c>
    </row>
    <row r="3301" spans="1:4" x14ac:dyDescent="0.25">
      <c r="A3301" s="176" t="s">
        <v>6013</v>
      </c>
      <c r="B3301" s="176" t="s">
        <v>6012</v>
      </c>
      <c r="C3301" s="176" t="s">
        <v>115</v>
      </c>
      <c r="D3301" s="177">
        <v>143.44999999999999</v>
      </c>
    </row>
    <row r="3302" spans="1:4" x14ac:dyDescent="0.25">
      <c r="A3302" s="176" t="s">
        <v>6014</v>
      </c>
      <c r="B3302" s="176" t="s">
        <v>6015</v>
      </c>
      <c r="C3302" s="176" t="s">
        <v>115</v>
      </c>
      <c r="D3302" s="177">
        <v>161.38999999999999</v>
      </c>
    </row>
    <row r="3303" spans="1:4" x14ac:dyDescent="0.25">
      <c r="A3303" s="176" t="s">
        <v>6016</v>
      </c>
      <c r="B3303" s="176" t="s">
        <v>6015</v>
      </c>
      <c r="C3303" s="176" t="s">
        <v>115</v>
      </c>
      <c r="D3303" s="177">
        <v>155.9</v>
      </c>
    </row>
    <row r="3304" spans="1:4" x14ac:dyDescent="0.25">
      <c r="A3304" s="176" t="s">
        <v>6017</v>
      </c>
      <c r="B3304" s="176" t="s">
        <v>6018</v>
      </c>
      <c r="C3304" s="176" t="s">
        <v>115</v>
      </c>
      <c r="D3304" s="177">
        <v>176.43</v>
      </c>
    </row>
    <row r="3305" spans="1:4" x14ac:dyDescent="0.25">
      <c r="A3305" s="176" t="s">
        <v>6019</v>
      </c>
      <c r="B3305" s="176" t="s">
        <v>6018</v>
      </c>
      <c r="C3305" s="176" t="s">
        <v>115</v>
      </c>
      <c r="D3305" s="177">
        <v>170.26</v>
      </c>
    </row>
    <row r="3306" spans="1:4" x14ac:dyDescent="0.25">
      <c r="A3306" s="176" t="s">
        <v>6020</v>
      </c>
      <c r="B3306" s="176" t="s">
        <v>6021</v>
      </c>
      <c r="C3306" s="176" t="s">
        <v>115</v>
      </c>
      <c r="D3306" s="177">
        <v>236.12</v>
      </c>
    </row>
    <row r="3307" spans="1:4" x14ac:dyDescent="0.25">
      <c r="A3307" s="176" t="s">
        <v>6022</v>
      </c>
      <c r="B3307" s="176" t="s">
        <v>6021</v>
      </c>
      <c r="C3307" s="176" t="s">
        <v>115</v>
      </c>
      <c r="D3307" s="177">
        <v>228.97</v>
      </c>
    </row>
    <row r="3308" spans="1:4" x14ac:dyDescent="0.25">
      <c r="A3308" s="176" t="s">
        <v>6023</v>
      </c>
      <c r="B3308" s="176" t="s">
        <v>6024</v>
      </c>
      <c r="C3308" s="176" t="s">
        <v>115</v>
      </c>
      <c r="D3308" s="177">
        <v>344.3</v>
      </c>
    </row>
    <row r="3309" spans="1:4" x14ac:dyDescent="0.25">
      <c r="A3309" s="176" t="s">
        <v>6025</v>
      </c>
      <c r="B3309" s="176" t="s">
        <v>6024</v>
      </c>
      <c r="C3309" s="176" t="s">
        <v>115</v>
      </c>
      <c r="D3309" s="177">
        <v>334.62</v>
      </c>
    </row>
    <row r="3310" spans="1:4" x14ac:dyDescent="0.25">
      <c r="A3310" s="176" t="s">
        <v>6026</v>
      </c>
      <c r="B3310" s="176" t="s">
        <v>6027</v>
      </c>
      <c r="C3310" s="176" t="s">
        <v>115</v>
      </c>
      <c r="D3310" s="177">
        <v>342.54</v>
      </c>
    </row>
    <row r="3311" spans="1:4" x14ac:dyDescent="0.25">
      <c r="A3311" s="176" t="s">
        <v>6028</v>
      </c>
      <c r="B3311" s="176" t="s">
        <v>6027</v>
      </c>
      <c r="C3311" s="176" t="s">
        <v>115</v>
      </c>
      <c r="D3311" s="177">
        <v>328.67</v>
      </c>
    </row>
    <row r="3312" spans="1:4" x14ac:dyDescent="0.25">
      <c r="A3312" s="176" t="s">
        <v>6029</v>
      </c>
      <c r="B3312" s="176" t="s">
        <v>6030</v>
      </c>
      <c r="C3312" s="176" t="s">
        <v>115</v>
      </c>
      <c r="D3312" s="177">
        <v>351.07</v>
      </c>
    </row>
    <row r="3313" spans="1:4" x14ac:dyDescent="0.25">
      <c r="A3313" s="176" t="s">
        <v>6031</v>
      </c>
      <c r="B3313" s="176" t="s">
        <v>6030</v>
      </c>
      <c r="C3313" s="176" t="s">
        <v>115</v>
      </c>
      <c r="D3313" s="177">
        <v>337.2</v>
      </c>
    </row>
    <row r="3314" spans="1:4" x14ac:dyDescent="0.25">
      <c r="A3314" s="176" t="s">
        <v>6032</v>
      </c>
      <c r="B3314" s="176" t="s">
        <v>6033</v>
      </c>
      <c r="C3314" s="176" t="s">
        <v>115</v>
      </c>
      <c r="D3314" s="177">
        <v>508.49</v>
      </c>
    </row>
    <row r="3315" spans="1:4" x14ac:dyDescent="0.25">
      <c r="A3315" s="176" t="s">
        <v>6034</v>
      </c>
      <c r="B3315" s="176" t="s">
        <v>6033</v>
      </c>
      <c r="C3315" s="176" t="s">
        <v>115</v>
      </c>
      <c r="D3315" s="177">
        <v>486.26</v>
      </c>
    </row>
    <row r="3316" spans="1:4" x14ac:dyDescent="0.25">
      <c r="A3316" s="176" t="s">
        <v>6035</v>
      </c>
      <c r="B3316" s="176" t="s">
        <v>6036</v>
      </c>
      <c r="C3316" s="176" t="s">
        <v>115</v>
      </c>
      <c r="D3316" s="177">
        <v>695.37</v>
      </c>
    </row>
    <row r="3317" spans="1:4" x14ac:dyDescent="0.25">
      <c r="A3317" s="176" t="s">
        <v>6037</v>
      </c>
      <c r="B3317" s="176" t="s">
        <v>6036</v>
      </c>
      <c r="C3317" s="176" t="s">
        <v>115</v>
      </c>
      <c r="D3317" s="177">
        <v>678.11</v>
      </c>
    </row>
    <row r="3318" spans="1:4" x14ac:dyDescent="0.25">
      <c r="A3318" s="176" t="s">
        <v>6038</v>
      </c>
      <c r="B3318" s="176" t="s">
        <v>6039</v>
      </c>
      <c r="C3318" s="176" t="s">
        <v>115</v>
      </c>
      <c r="D3318" s="177">
        <v>723.54</v>
      </c>
    </row>
    <row r="3319" spans="1:4" x14ac:dyDescent="0.25">
      <c r="A3319" s="176" t="s">
        <v>6040</v>
      </c>
      <c r="B3319" s="176" t="s">
        <v>6039</v>
      </c>
      <c r="C3319" s="176" t="s">
        <v>115</v>
      </c>
      <c r="D3319" s="177">
        <v>704.95</v>
      </c>
    </row>
    <row r="3320" spans="1:4" x14ac:dyDescent="0.25">
      <c r="A3320" s="176" t="s">
        <v>6041</v>
      </c>
      <c r="B3320" s="176" t="s">
        <v>6042</v>
      </c>
      <c r="C3320" s="176" t="s">
        <v>1467</v>
      </c>
      <c r="D3320" s="177">
        <v>98.72</v>
      </c>
    </row>
    <row r="3321" spans="1:4" x14ac:dyDescent="0.25">
      <c r="A3321" s="176" t="s">
        <v>6043</v>
      </c>
      <c r="B3321" s="176" t="s">
        <v>6042</v>
      </c>
      <c r="C3321" s="176" t="s">
        <v>1467</v>
      </c>
      <c r="D3321" s="177">
        <v>92.09</v>
      </c>
    </row>
    <row r="3322" spans="1:4" x14ac:dyDescent="0.25">
      <c r="A3322" s="176" t="s">
        <v>6044</v>
      </c>
      <c r="B3322" s="176" t="s">
        <v>6045</v>
      </c>
      <c r="C3322" s="176" t="s">
        <v>1467</v>
      </c>
      <c r="D3322" s="177">
        <v>195.55</v>
      </c>
    </row>
    <row r="3323" spans="1:4" x14ac:dyDescent="0.25">
      <c r="A3323" s="176" t="s">
        <v>6046</v>
      </c>
      <c r="B3323" s="176" t="s">
        <v>6045</v>
      </c>
      <c r="C3323" s="176" t="s">
        <v>1467</v>
      </c>
      <c r="D3323" s="177">
        <v>186.46</v>
      </c>
    </row>
    <row r="3324" spans="1:4" x14ac:dyDescent="0.25">
      <c r="A3324" s="176" t="s">
        <v>6047</v>
      </c>
      <c r="B3324" s="176" t="s">
        <v>6048</v>
      </c>
      <c r="C3324" s="176" t="s">
        <v>1467</v>
      </c>
      <c r="D3324" s="177">
        <v>96.83</v>
      </c>
    </row>
    <row r="3325" spans="1:4" x14ac:dyDescent="0.25">
      <c r="A3325" s="176" t="s">
        <v>6049</v>
      </c>
      <c r="B3325" s="176" t="s">
        <v>6048</v>
      </c>
      <c r="C3325" s="176" t="s">
        <v>1467</v>
      </c>
      <c r="D3325" s="177">
        <v>94.37</v>
      </c>
    </row>
    <row r="3326" spans="1:4" x14ac:dyDescent="0.25">
      <c r="A3326" s="176" t="s">
        <v>6050</v>
      </c>
      <c r="B3326" s="176" t="s">
        <v>6051</v>
      </c>
      <c r="C3326" s="176" t="s">
        <v>1467</v>
      </c>
      <c r="D3326" s="177">
        <v>139.93</v>
      </c>
    </row>
    <row r="3327" spans="1:4" x14ac:dyDescent="0.25">
      <c r="A3327" s="176" t="s">
        <v>6052</v>
      </c>
      <c r="B3327" s="176" t="s">
        <v>6051</v>
      </c>
      <c r="C3327" s="176" t="s">
        <v>1467</v>
      </c>
      <c r="D3327" s="177">
        <v>136.62</v>
      </c>
    </row>
    <row r="3328" spans="1:4" x14ac:dyDescent="0.25">
      <c r="A3328" s="176" t="s">
        <v>6053</v>
      </c>
      <c r="B3328" s="176" t="s">
        <v>6054</v>
      </c>
      <c r="C3328" s="176" t="s">
        <v>1467</v>
      </c>
      <c r="D3328" s="177">
        <v>183.18</v>
      </c>
    </row>
    <row r="3329" spans="1:4" x14ac:dyDescent="0.25">
      <c r="A3329" s="176" t="s">
        <v>6055</v>
      </c>
      <c r="B3329" s="176" t="s">
        <v>6054</v>
      </c>
      <c r="C3329" s="176" t="s">
        <v>1467</v>
      </c>
      <c r="D3329" s="177">
        <v>179.08</v>
      </c>
    </row>
    <row r="3330" spans="1:4" x14ac:dyDescent="0.25">
      <c r="A3330" s="176" t="s">
        <v>6056</v>
      </c>
      <c r="B3330" s="176" t="s">
        <v>6057</v>
      </c>
      <c r="C3330" s="176" t="s">
        <v>1467</v>
      </c>
      <c r="D3330" s="177">
        <v>228.46</v>
      </c>
    </row>
    <row r="3331" spans="1:4" x14ac:dyDescent="0.25">
      <c r="A3331" s="176" t="s">
        <v>6058</v>
      </c>
      <c r="B3331" s="176" t="s">
        <v>6057</v>
      </c>
      <c r="C3331" s="176" t="s">
        <v>1467</v>
      </c>
      <c r="D3331" s="177">
        <v>217.16</v>
      </c>
    </row>
    <row r="3332" spans="1:4" x14ac:dyDescent="0.25">
      <c r="A3332" s="176" t="s">
        <v>6059</v>
      </c>
      <c r="B3332" s="176" t="s">
        <v>6060</v>
      </c>
      <c r="C3332" s="176" t="s">
        <v>1467</v>
      </c>
      <c r="D3332" s="177">
        <v>271.56</v>
      </c>
    </row>
    <row r="3333" spans="1:4" x14ac:dyDescent="0.25">
      <c r="A3333" s="176" t="s">
        <v>6061</v>
      </c>
      <c r="B3333" s="176" t="s">
        <v>6060</v>
      </c>
      <c r="C3333" s="176" t="s">
        <v>1467</v>
      </c>
      <c r="D3333" s="177">
        <v>259.42</v>
      </c>
    </row>
    <row r="3334" spans="1:4" x14ac:dyDescent="0.25">
      <c r="A3334" s="176" t="s">
        <v>6062</v>
      </c>
      <c r="B3334" s="176" t="s">
        <v>6063</v>
      </c>
      <c r="C3334" s="176" t="s">
        <v>1467</v>
      </c>
      <c r="D3334" s="177">
        <v>314.81</v>
      </c>
    </row>
    <row r="3335" spans="1:4" x14ac:dyDescent="0.25">
      <c r="A3335" s="176" t="s">
        <v>6064</v>
      </c>
      <c r="B3335" s="176" t="s">
        <v>6063</v>
      </c>
      <c r="C3335" s="176" t="s">
        <v>1467</v>
      </c>
      <c r="D3335" s="177">
        <v>301.88</v>
      </c>
    </row>
    <row r="3336" spans="1:4" x14ac:dyDescent="0.25">
      <c r="A3336" s="176" t="s">
        <v>6065</v>
      </c>
      <c r="B3336" s="176" t="s">
        <v>6066</v>
      </c>
      <c r="C3336" s="176" t="s">
        <v>1467</v>
      </c>
      <c r="D3336" s="177">
        <v>820.81</v>
      </c>
    </row>
    <row r="3337" spans="1:4" x14ac:dyDescent="0.25">
      <c r="A3337" s="176" t="s">
        <v>6067</v>
      </c>
      <c r="B3337" s="176" t="s">
        <v>6066</v>
      </c>
      <c r="C3337" s="176" t="s">
        <v>1467</v>
      </c>
      <c r="D3337" s="177">
        <v>769.75</v>
      </c>
    </row>
    <row r="3338" spans="1:4" x14ac:dyDescent="0.25">
      <c r="A3338" s="176" t="s">
        <v>6068</v>
      </c>
      <c r="B3338" s="176" t="s">
        <v>6069</v>
      </c>
      <c r="C3338" s="176" t="s">
        <v>1467</v>
      </c>
      <c r="D3338" s="177">
        <v>863.92</v>
      </c>
    </row>
    <row r="3339" spans="1:4" x14ac:dyDescent="0.25">
      <c r="A3339" s="176" t="s">
        <v>6070</v>
      </c>
      <c r="B3339" s="176" t="s">
        <v>6069</v>
      </c>
      <c r="C3339" s="176" t="s">
        <v>1467</v>
      </c>
      <c r="D3339" s="177">
        <v>812</v>
      </c>
    </row>
    <row r="3340" spans="1:4" x14ac:dyDescent="0.25">
      <c r="A3340" s="176" t="s">
        <v>6071</v>
      </c>
      <c r="B3340" s="176" t="s">
        <v>6072</v>
      </c>
      <c r="C3340" s="176" t="s">
        <v>1467</v>
      </c>
      <c r="D3340" s="177">
        <v>907.17</v>
      </c>
    </row>
    <row r="3341" spans="1:4" x14ac:dyDescent="0.25">
      <c r="A3341" s="176" t="s">
        <v>6073</v>
      </c>
      <c r="B3341" s="176" t="s">
        <v>6072</v>
      </c>
      <c r="C3341" s="176" t="s">
        <v>1467</v>
      </c>
      <c r="D3341" s="177">
        <v>854.46</v>
      </c>
    </row>
    <row r="3342" spans="1:4" x14ac:dyDescent="0.25">
      <c r="A3342" s="176" t="s">
        <v>6074</v>
      </c>
      <c r="B3342" s="176" t="s">
        <v>6075</v>
      </c>
      <c r="C3342" s="176" t="s">
        <v>322</v>
      </c>
      <c r="D3342" s="177">
        <v>9.7799999999999994</v>
      </c>
    </row>
    <row r="3343" spans="1:4" x14ac:dyDescent="0.25">
      <c r="A3343" s="176" t="s">
        <v>6076</v>
      </c>
      <c r="B3343" s="176" t="s">
        <v>6075</v>
      </c>
      <c r="C3343" s="176" t="s">
        <v>322</v>
      </c>
      <c r="D3343" s="177">
        <v>9.59</v>
      </c>
    </row>
    <row r="3344" spans="1:4" x14ac:dyDescent="0.25">
      <c r="A3344" s="176" t="s">
        <v>6077</v>
      </c>
      <c r="B3344" s="176" t="s">
        <v>6078</v>
      </c>
      <c r="C3344" s="176" t="s">
        <v>322</v>
      </c>
      <c r="D3344" s="177">
        <v>48.99</v>
      </c>
    </row>
    <row r="3345" spans="1:4" x14ac:dyDescent="0.25">
      <c r="A3345" s="176" t="s">
        <v>6079</v>
      </c>
      <c r="B3345" s="176" t="s">
        <v>6078</v>
      </c>
      <c r="C3345" s="176" t="s">
        <v>322</v>
      </c>
      <c r="D3345" s="177">
        <v>45.7</v>
      </c>
    </row>
    <row r="3346" spans="1:4" x14ac:dyDescent="0.25">
      <c r="A3346" s="176" t="s">
        <v>6080</v>
      </c>
      <c r="B3346" s="176" t="s">
        <v>6081</v>
      </c>
      <c r="C3346" s="176" t="s">
        <v>322</v>
      </c>
      <c r="D3346" s="177">
        <v>137.16999999999999</v>
      </c>
    </row>
    <row r="3347" spans="1:4" x14ac:dyDescent="0.25">
      <c r="A3347" s="176" t="s">
        <v>6082</v>
      </c>
      <c r="B3347" s="176" t="s">
        <v>6081</v>
      </c>
      <c r="C3347" s="176" t="s">
        <v>322</v>
      </c>
      <c r="D3347" s="177">
        <v>127.96</v>
      </c>
    </row>
    <row r="3348" spans="1:4" x14ac:dyDescent="0.25">
      <c r="A3348" s="176" t="s">
        <v>6083</v>
      </c>
      <c r="B3348" s="176" t="s">
        <v>6084</v>
      </c>
      <c r="C3348" s="176" t="s">
        <v>322</v>
      </c>
      <c r="D3348" s="177">
        <v>76.42</v>
      </c>
    </row>
    <row r="3349" spans="1:4" x14ac:dyDescent="0.25">
      <c r="A3349" s="176" t="s">
        <v>6085</v>
      </c>
      <c r="B3349" s="176" t="s">
        <v>6084</v>
      </c>
      <c r="C3349" s="176" t="s">
        <v>322</v>
      </c>
      <c r="D3349" s="177">
        <v>71.290000000000006</v>
      </c>
    </row>
    <row r="3350" spans="1:4" x14ac:dyDescent="0.25">
      <c r="A3350" s="176" t="s">
        <v>6086</v>
      </c>
      <c r="B3350" s="176" t="s">
        <v>6087</v>
      </c>
      <c r="C3350" s="176" t="s">
        <v>322</v>
      </c>
      <c r="D3350" s="177">
        <v>39.19</v>
      </c>
    </row>
    <row r="3351" spans="1:4" x14ac:dyDescent="0.25">
      <c r="A3351" s="176" t="s">
        <v>6088</v>
      </c>
      <c r="B3351" s="176" t="s">
        <v>6087</v>
      </c>
      <c r="C3351" s="176" t="s">
        <v>322</v>
      </c>
      <c r="D3351" s="177">
        <v>36.56</v>
      </c>
    </row>
    <row r="3352" spans="1:4" x14ac:dyDescent="0.25">
      <c r="A3352" s="176" t="s">
        <v>6089</v>
      </c>
      <c r="B3352" s="176" t="s">
        <v>6090</v>
      </c>
      <c r="C3352" s="176" t="s">
        <v>322</v>
      </c>
      <c r="D3352" s="177">
        <v>29.28</v>
      </c>
    </row>
    <row r="3353" spans="1:4" x14ac:dyDescent="0.25">
      <c r="A3353" s="176" t="s">
        <v>6091</v>
      </c>
      <c r="B3353" s="176" t="s">
        <v>6090</v>
      </c>
      <c r="C3353" s="176" t="s">
        <v>322</v>
      </c>
      <c r="D3353" s="177">
        <v>28.83</v>
      </c>
    </row>
    <row r="3354" spans="1:4" x14ac:dyDescent="0.25">
      <c r="A3354" s="176" t="s">
        <v>6092</v>
      </c>
      <c r="B3354" s="176" t="s">
        <v>6093</v>
      </c>
      <c r="C3354" s="176" t="s">
        <v>322</v>
      </c>
      <c r="D3354" s="177">
        <v>1930.04</v>
      </c>
    </row>
    <row r="3355" spans="1:4" x14ac:dyDescent="0.25">
      <c r="A3355" s="176" t="s">
        <v>6094</v>
      </c>
      <c r="B3355" s="176" t="s">
        <v>6093</v>
      </c>
      <c r="C3355" s="176" t="s">
        <v>322</v>
      </c>
      <c r="D3355" s="177">
        <v>1808.91</v>
      </c>
    </row>
    <row r="3356" spans="1:4" x14ac:dyDescent="0.25">
      <c r="A3356" s="176" t="s">
        <v>6095</v>
      </c>
      <c r="B3356" s="176" t="s">
        <v>6096</v>
      </c>
      <c r="C3356" s="176" t="s">
        <v>322</v>
      </c>
      <c r="D3356" s="177">
        <v>11.43</v>
      </c>
    </row>
    <row r="3357" spans="1:4" x14ac:dyDescent="0.25">
      <c r="A3357" s="176" t="s">
        <v>6097</v>
      </c>
      <c r="B3357" s="176" t="s">
        <v>6096</v>
      </c>
      <c r="C3357" s="176" t="s">
        <v>322</v>
      </c>
      <c r="D3357" s="177">
        <v>10.9</v>
      </c>
    </row>
    <row r="3358" spans="1:4" x14ac:dyDescent="0.25">
      <c r="A3358" s="176" t="s">
        <v>6098</v>
      </c>
      <c r="B3358" s="176" t="s">
        <v>6099</v>
      </c>
      <c r="C3358" s="176" t="s">
        <v>322</v>
      </c>
      <c r="D3358" s="177">
        <v>48.78</v>
      </c>
    </row>
    <row r="3359" spans="1:4" x14ac:dyDescent="0.25">
      <c r="A3359" s="176" t="s">
        <v>6100</v>
      </c>
      <c r="B3359" s="176" t="s">
        <v>6099</v>
      </c>
      <c r="C3359" s="176" t="s">
        <v>322</v>
      </c>
      <c r="D3359" s="177">
        <v>47.28</v>
      </c>
    </row>
    <row r="3360" spans="1:4" x14ac:dyDescent="0.25">
      <c r="A3360" s="176" t="s">
        <v>6101</v>
      </c>
      <c r="B3360" s="176" t="s">
        <v>6102</v>
      </c>
      <c r="C3360" s="176" t="s">
        <v>322</v>
      </c>
      <c r="D3360" s="177">
        <v>37.39</v>
      </c>
    </row>
    <row r="3361" spans="1:4" x14ac:dyDescent="0.25">
      <c r="A3361" s="176" t="s">
        <v>6103</v>
      </c>
      <c r="B3361" s="176" t="s">
        <v>6102</v>
      </c>
      <c r="C3361" s="176" t="s">
        <v>322</v>
      </c>
      <c r="D3361" s="177">
        <v>35.43</v>
      </c>
    </row>
    <row r="3362" spans="1:4" x14ac:dyDescent="0.25">
      <c r="A3362" s="176" t="s">
        <v>6104</v>
      </c>
      <c r="B3362" s="176" t="s">
        <v>6105</v>
      </c>
      <c r="C3362" s="176" t="s">
        <v>322</v>
      </c>
      <c r="D3362" s="177">
        <v>495.33</v>
      </c>
    </row>
    <row r="3363" spans="1:4" x14ac:dyDescent="0.25">
      <c r="A3363" s="176" t="s">
        <v>6106</v>
      </c>
      <c r="B3363" s="176" t="s">
        <v>6105</v>
      </c>
      <c r="C3363" s="176" t="s">
        <v>322</v>
      </c>
      <c r="D3363" s="177">
        <v>471.26</v>
      </c>
    </row>
    <row r="3364" spans="1:4" x14ac:dyDescent="0.25">
      <c r="A3364" s="176" t="s">
        <v>6107</v>
      </c>
      <c r="B3364" s="176" t="s">
        <v>6108</v>
      </c>
      <c r="C3364" s="176" t="s">
        <v>322</v>
      </c>
      <c r="D3364" s="177">
        <v>124.89</v>
      </c>
    </row>
    <row r="3365" spans="1:4" x14ac:dyDescent="0.25">
      <c r="A3365" s="176" t="s">
        <v>6109</v>
      </c>
      <c r="B3365" s="176" t="s">
        <v>6108</v>
      </c>
      <c r="C3365" s="176" t="s">
        <v>322</v>
      </c>
      <c r="D3365" s="177">
        <v>123.76</v>
      </c>
    </row>
    <row r="3366" spans="1:4" x14ac:dyDescent="0.25">
      <c r="A3366" s="176" t="s">
        <v>6110</v>
      </c>
      <c r="B3366" s="176" t="s">
        <v>6111</v>
      </c>
      <c r="C3366" s="176" t="s">
        <v>322</v>
      </c>
      <c r="D3366" s="177">
        <v>5.48</v>
      </c>
    </row>
    <row r="3367" spans="1:4" x14ac:dyDescent="0.25">
      <c r="A3367" s="176" t="s">
        <v>6112</v>
      </c>
      <c r="B3367" s="176" t="s">
        <v>6111</v>
      </c>
      <c r="C3367" s="176" t="s">
        <v>322</v>
      </c>
      <c r="D3367" s="177">
        <v>5.1100000000000003</v>
      </c>
    </row>
    <row r="3368" spans="1:4" x14ac:dyDescent="0.25">
      <c r="A3368" s="176" t="s">
        <v>6113</v>
      </c>
      <c r="B3368" s="176" t="s">
        <v>6114</v>
      </c>
      <c r="C3368" s="176" t="s">
        <v>322</v>
      </c>
      <c r="D3368" s="177">
        <v>4.29</v>
      </c>
    </row>
    <row r="3369" spans="1:4" x14ac:dyDescent="0.25">
      <c r="A3369" s="176" t="s">
        <v>6115</v>
      </c>
      <c r="B3369" s="176" t="s">
        <v>6114</v>
      </c>
      <c r="C3369" s="176" t="s">
        <v>322</v>
      </c>
      <c r="D3369" s="177">
        <v>4.04</v>
      </c>
    </row>
    <row r="3370" spans="1:4" x14ac:dyDescent="0.25">
      <c r="A3370" s="176" t="s">
        <v>6116</v>
      </c>
      <c r="B3370" s="176" t="s">
        <v>6117</v>
      </c>
      <c r="C3370" s="176" t="s">
        <v>322</v>
      </c>
      <c r="D3370" s="177">
        <v>73.069999999999993</v>
      </c>
    </row>
    <row r="3371" spans="1:4" x14ac:dyDescent="0.25">
      <c r="A3371" s="176" t="s">
        <v>6118</v>
      </c>
      <c r="B3371" s="176" t="s">
        <v>6117</v>
      </c>
      <c r="C3371" s="176" t="s">
        <v>322</v>
      </c>
      <c r="D3371" s="177">
        <v>72.58</v>
      </c>
    </row>
    <row r="3372" spans="1:4" x14ac:dyDescent="0.25">
      <c r="A3372" s="176" t="s">
        <v>6119</v>
      </c>
      <c r="B3372" s="176" t="s">
        <v>6120</v>
      </c>
      <c r="C3372" s="176" t="s">
        <v>322</v>
      </c>
      <c r="D3372" s="177">
        <v>46.4</v>
      </c>
    </row>
    <row r="3373" spans="1:4" x14ac:dyDescent="0.25">
      <c r="A3373" s="176" t="s">
        <v>6121</v>
      </c>
      <c r="B3373" s="176" t="s">
        <v>6120</v>
      </c>
      <c r="C3373" s="176" t="s">
        <v>322</v>
      </c>
      <c r="D3373" s="177">
        <v>45.91</v>
      </c>
    </row>
    <row r="3374" spans="1:4" x14ac:dyDescent="0.25">
      <c r="A3374" s="176" t="s">
        <v>6122</v>
      </c>
      <c r="B3374" s="176" t="s">
        <v>6123</v>
      </c>
      <c r="C3374" s="176" t="s">
        <v>322</v>
      </c>
      <c r="D3374" s="177">
        <v>96.27</v>
      </c>
    </row>
    <row r="3375" spans="1:4" x14ac:dyDescent="0.25">
      <c r="A3375" s="176" t="s">
        <v>6124</v>
      </c>
      <c r="B3375" s="176" t="s">
        <v>6123</v>
      </c>
      <c r="C3375" s="176" t="s">
        <v>322</v>
      </c>
      <c r="D3375" s="177">
        <v>95.65</v>
      </c>
    </row>
    <row r="3376" spans="1:4" x14ac:dyDescent="0.25">
      <c r="A3376" s="176" t="s">
        <v>6125</v>
      </c>
      <c r="B3376" s="176" t="s">
        <v>6126</v>
      </c>
      <c r="C3376" s="176" t="s">
        <v>322</v>
      </c>
      <c r="D3376" s="177">
        <v>60.71</v>
      </c>
    </row>
    <row r="3377" spans="1:4" x14ac:dyDescent="0.25">
      <c r="A3377" s="176" t="s">
        <v>6127</v>
      </c>
      <c r="B3377" s="176" t="s">
        <v>6126</v>
      </c>
      <c r="C3377" s="176" t="s">
        <v>322</v>
      </c>
      <c r="D3377" s="177">
        <v>60.09</v>
      </c>
    </row>
    <row r="3378" spans="1:4" x14ac:dyDescent="0.25">
      <c r="A3378" s="176" t="s">
        <v>6128</v>
      </c>
      <c r="B3378" s="176" t="s">
        <v>6129</v>
      </c>
      <c r="C3378" s="176" t="s">
        <v>322</v>
      </c>
      <c r="D3378" s="177">
        <v>130.41</v>
      </c>
    </row>
    <row r="3379" spans="1:4" x14ac:dyDescent="0.25">
      <c r="A3379" s="176" t="s">
        <v>6130</v>
      </c>
      <c r="B3379" s="176" t="s">
        <v>6129</v>
      </c>
      <c r="C3379" s="176" t="s">
        <v>322</v>
      </c>
      <c r="D3379" s="177">
        <v>128.96</v>
      </c>
    </row>
    <row r="3380" spans="1:4" x14ac:dyDescent="0.25">
      <c r="A3380" s="176" t="s">
        <v>6131</v>
      </c>
      <c r="B3380" s="176" t="s">
        <v>6132</v>
      </c>
      <c r="C3380" s="176" t="s">
        <v>322</v>
      </c>
      <c r="D3380" s="177">
        <v>94.85</v>
      </c>
    </row>
    <row r="3381" spans="1:4" x14ac:dyDescent="0.25">
      <c r="A3381" s="176" t="s">
        <v>6133</v>
      </c>
      <c r="B3381" s="176" t="s">
        <v>6132</v>
      </c>
      <c r="C3381" s="176" t="s">
        <v>322</v>
      </c>
      <c r="D3381" s="177">
        <v>93.4</v>
      </c>
    </row>
    <row r="3382" spans="1:4" x14ac:dyDescent="0.25">
      <c r="A3382" s="176" t="s">
        <v>6134</v>
      </c>
      <c r="B3382" s="176" t="s">
        <v>6135</v>
      </c>
      <c r="C3382" s="176" t="s">
        <v>322</v>
      </c>
      <c r="D3382" s="177">
        <v>473.08</v>
      </c>
    </row>
    <row r="3383" spans="1:4" x14ac:dyDescent="0.25">
      <c r="A3383" s="176" t="s">
        <v>6136</v>
      </c>
      <c r="B3383" s="176" t="s">
        <v>6135</v>
      </c>
      <c r="C3383" s="176" t="s">
        <v>322</v>
      </c>
      <c r="D3383" s="177">
        <v>449.11</v>
      </c>
    </row>
    <row r="3384" spans="1:4" x14ac:dyDescent="0.25">
      <c r="A3384" s="176" t="s">
        <v>6137</v>
      </c>
      <c r="B3384" s="176" t="s">
        <v>6138</v>
      </c>
      <c r="C3384" s="176" t="s">
        <v>1467</v>
      </c>
      <c r="D3384" s="177">
        <v>38.08</v>
      </c>
    </row>
    <row r="3385" spans="1:4" x14ac:dyDescent="0.25">
      <c r="A3385" s="176" t="s">
        <v>6139</v>
      </c>
      <c r="B3385" s="176" t="s">
        <v>6138</v>
      </c>
      <c r="C3385" s="176" t="s">
        <v>1467</v>
      </c>
      <c r="D3385" s="177">
        <v>36.5</v>
      </c>
    </row>
    <row r="3386" spans="1:4" x14ac:dyDescent="0.25">
      <c r="A3386" s="176" t="s">
        <v>6140</v>
      </c>
      <c r="B3386" s="176" t="s">
        <v>6141</v>
      </c>
      <c r="C3386" s="176" t="s">
        <v>1467</v>
      </c>
      <c r="D3386" s="177">
        <v>32.46</v>
      </c>
    </row>
    <row r="3387" spans="1:4" x14ac:dyDescent="0.25">
      <c r="A3387" s="176" t="s">
        <v>6142</v>
      </c>
      <c r="B3387" s="176" t="s">
        <v>6141</v>
      </c>
      <c r="C3387" s="176" t="s">
        <v>1467</v>
      </c>
      <c r="D3387" s="177">
        <v>30.89</v>
      </c>
    </row>
    <row r="3388" spans="1:4" x14ac:dyDescent="0.25">
      <c r="A3388" s="176" t="s">
        <v>6143</v>
      </c>
      <c r="B3388" s="176" t="s">
        <v>6144</v>
      </c>
      <c r="C3388" s="176" t="s">
        <v>1467</v>
      </c>
      <c r="D3388" s="177">
        <v>72.349999999999994</v>
      </c>
    </row>
    <row r="3389" spans="1:4" x14ac:dyDescent="0.25">
      <c r="A3389" s="176" t="s">
        <v>6145</v>
      </c>
      <c r="B3389" s="176" t="s">
        <v>6144</v>
      </c>
      <c r="C3389" s="176" t="s">
        <v>1467</v>
      </c>
      <c r="D3389" s="177">
        <v>70.42</v>
      </c>
    </row>
    <row r="3390" spans="1:4" x14ac:dyDescent="0.25">
      <c r="A3390" s="176" t="s">
        <v>6146</v>
      </c>
      <c r="B3390" s="176" t="s">
        <v>6147</v>
      </c>
      <c r="C3390" s="176" t="s">
        <v>1467</v>
      </c>
      <c r="D3390" s="177">
        <v>88.05</v>
      </c>
    </row>
    <row r="3391" spans="1:4" x14ac:dyDescent="0.25">
      <c r="A3391" s="176" t="s">
        <v>6148</v>
      </c>
      <c r="B3391" s="176" t="s">
        <v>6147</v>
      </c>
      <c r="C3391" s="176" t="s">
        <v>1467</v>
      </c>
      <c r="D3391" s="177">
        <v>84.29</v>
      </c>
    </row>
    <row r="3392" spans="1:4" x14ac:dyDescent="0.25">
      <c r="A3392" s="176" t="s">
        <v>6149</v>
      </c>
      <c r="B3392" s="176" t="s">
        <v>6150</v>
      </c>
      <c r="C3392" s="176" t="s">
        <v>322</v>
      </c>
      <c r="D3392" s="177">
        <v>15.57</v>
      </c>
    </row>
    <row r="3393" spans="1:4" x14ac:dyDescent="0.25">
      <c r="A3393" s="176" t="s">
        <v>6151</v>
      </c>
      <c r="B3393" s="176" t="s">
        <v>6150</v>
      </c>
      <c r="C3393" s="176" t="s">
        <v>322</v>
      </c>
      <c r="D3393" s="177">
        <v>15.2</v>
      </c>
    </row>
    <row r="3394" spans="1:4" x14ac:dyDescent="0.25">
      <c r="A3394" s="176" t="s">
        <v>6152</v>
      </c>
      <c r="B3394" s="176" t="s">
        <v>6153</v>
      </c>
      <c r="C3394" s="176" t="s">
        <v>322</v>
      </c>
      <c r="D3394" s="177">
        <v>25.54</v>
      </c>
    </row>
    <row r="3395" spans="1:4" x14ac:dyDescent="0.25">
      <c r="A3395" s="176" t="s">
        <v>6154</v>
      </c>
      <c r="B3395" s="176" t="s">
        <v>6153</v>
      </c>
      <c r="C3395" s="176" t="s">
        <v>322</v>
      </c>
      <c r="D3395" s="177">
        <v>25.18</v>
      </c>
    </row>
    <row r="3396" spans="1:4" x14ac:dyDescent="0.25">
      <c r="A3396" s="176" t="s">
        <v>6155</v>
      </c>
      <c r="B3396" s="176" t="s">
        <v>6156</v>
      </c>
      <c r="C3396" s="176" t="s">
        <v>322</v>
      </c>
      <c r="D3396" s="177">
        <v>20.149999999999999</v>
      </c>
    </row>
    <row r="3397" spans="1:4" x14ac:dyDescent="0.25">
      <c r="A3397" s="176" t="s">
        <v>6157</v>
      </c>
      <c r="B3397" s="176" t="s">
        <v>6156</v>
      </c>
      <c r="C3397" s="176" t="s">
        <v>322</v>
      </c>
      <c r="D3397" s="177">
        <v>19.75</v>
      </c>
    </row>
    <row r="3398" spans="1:4" x14ac:dyDescent="0.25">
      <c r="A3398" s="176" t="s">
        <v>6158</v>
      </c>
      <c r="B3398" s="176" t="s">
        <v>26</v>
      </c>
      <c r="C3398" s="176" t="s">
        <v>322</v>
      </c>
      <c r="D3398" s="177">
        <v>4.75</v>
      </c>
    </row>
    <row r="3399" spans="1:4" x14ac:dyDescent="0.25">
      <c r="A3399" s="176" t="s">
        <v>6159</v>
      </c>
      <c r="B3399" s="176" t="s">
        <v>26</v>
      </c>
      <c r="C3399" s="176" t="s">
        <v>322</v>
      </c>
      <c r="D3399" s="177">
        <v>4.75</v>
      </c>
    </row>
    <row r="3400" spans="1:4" x14ac:dyDescent="0.25">
      <c r="A3400" s="176" t="s">
        <v>6160</v>
      </c>
      <c r="B3400" s="176" t="s">
        <v>6161</v>
      </c>
      <c r="C3400" s="176" t="s">
        <v>322</v>
      </c>
      <c r="D3400" s="177">
        <v>2.37</v>
      </c>
    </row>
    <row r="3401" spans="1:4" x14ac:dyDescent="0.25">
      <c r="A3401" s="176" t="s">
        <v>6162</v>
      </c>
      <c r="B3401" s="176" t="s">
        <v>6161</v>
      </c>
      <c r="C3401" s="176" t="s">
        <v>322</v>
      </c>
      <c r="D3401" s="177">
        <v>2.37</v>
      </c>
    </row>
    <row r="3402" spans="1:4" x14ac:dyDescent="0.25">
      <c r="A3402" s="176" t="s">
        <v>6163</v>
      </c>
      <c r="B3402" s="176" t="s">
        <v>6164</v>
      </c>
      <c r="C3402" s="176" t="s">
        <v>322</v>
      </c>
      <c r="D3402" s="177">
        <v>1.57</v>
      </c>
    </row>
    <row r="3403" spans="1:4" x14ac:dyDescent="0.25">
      <c r="A3403" s="176" t="s">
        <v>6165</v>
      </c>
      <c r="B3403" s="176" t="s">
        <v>6164</v>
      </c>
      <c r="C3403" s="176" t="s">
        <v>322</v>
      </c>
      <c r="D3403" s="177">
        <v>1.57</v>
      </c>
    </row>
    <row r="3404" spans="1:4" x14ac:dyDescent="0.25">
      <c r="A3404" s="176" t="s">
        <v>6166</v>
      </c>
      <c r="B3404" s="176" t="s">
        <v>6167</v>
      </c>
      <c r="C3404" s="176" t="s">
        <v>322</v>
      </c>
      <c r="D3404" s="177">
        <v>1.18</v>
      </c>
    </row>
    <row r="3405" spans="1:4" x14ac:dyDescent="0.25">
      <c r="A3405" s="176" t="s">
        <v>6168</v>
      </c>
      <c r="B3405" s="176" t="s">
        <v>6167</v>
      </c>
      <c r="C3405" s="176" t="s">
        <v>322</v>
      </c>
      <c r="D3405" s="177">
        <v>1.18</v>
      </c>
    </row>
    <row r="3406" spans="1:4" x14ac:dyDescent="0.25">
      <c r="A3406" s="176" t="s">
        <v>6169</v>
      </c>
      <c r="B3406" s="176" t="s">
        <v>6170</v>
      </c>
      <c r="C3406" s="176" t="s">
        <v>83</v>
      </c>
      <c r="D3406" s="177">
        <v>112.17</v>
      </c>
    </row>
    <row r="3407" spans="1:4" x14ac:dyDescent="0.25">
      <c r="A3407" s="176" t="s">
        <v>6171</v>
      </c>
      <c r="B3407" s="176" t="s">
        <v>6170</v>
      </c>
      <c r="C3407" s="176" t="s">
        <v>83</v>
      </c>
      <c r="D3407" s="177">
        <v>107.54</v>
      </c>
    </row>
    <row r="3408" spans="1:4" x14ac:dyDescent="0.25">
      <c r="A3408" s="176" t="s">
        <v>6172</v>
      </c>
      <c r="B3408" s="176" t="s">
        <v>6173</v>
      </c>
      <c r="C3408" s="176" t="s">
        <v>83</v>
      </c>
      <c r="D3408" s="177">
        <v>181.19</v>
      </c>
    </row>
    <row r="3409" spans="1:4" x14ac:dyDescent="0.25">
      <c r="A3409" s="176" t="s">
        <v>6174</v>
      </c>
      <c r="B3409" s="176" t="s">
        <v>6173</v>
      </c>
      <c r="C3409" s="176" t="s">
        <v>83</v>
      </c>
      <c r="D3409" s="177">
        <v>171.95</v>
      </c>
    </row>
    <row r="3410" spans="1:4" x14ac:dyDescent="0.25">
      <c r="A3410" s="176" t="s">
        <v>6175</v>
      </c>
      <c r="B3410" s="176" t="s">
        <v>6176</v>
      </c>
      <c r="C3410" s="176" t="s">
        <v>83</v>
      </c>
      <c r="D3410" s="177">
        <v>739.26</v>
      </c>
    </row>
    <row r="3411" spans="1:4" x14ac:dyDescent="0.25">
      <c r="A3411" s="176" t="s">
        <v>6177</v>
      </c>
      <c r="B3411" s="176" t="s">
        <v>6176</v>
      </c>
      <c r="C3411" s="176" t="s">
        <v>83</v>
      </c>
      <c r="D3411" s="177">
        <v>711.25</v>
      </c>
    </row>
    <row r="3412" spans="1:4" x14ac:dyDescent="0.25">
      <c r="A3412" s="176" t="s">
        <v>6178</v>
      </c>
      <c r="B3412" s="176" t="s">
        <v>6179</v>
      </c>
      <c r="C3412" s="176" t="s">
        <v>322</v>
      </c>
      <c r="D3412" s="177">
        <v>180.41</v>
      </c>
    </row>
    <row r="3413" spans="1:4" x14ac:dyDescent="0.25">
      <c r="A3413" s="176" t="s">
        <v>6180</v>
      </c>
      <c r="B3413" s="176" t="s">
        <v>6179</v>
      </c>
      <c r="C3413" s="176" t="s">
        <v>322</v>
      </c>
      <c r="D3413" s="177">
        <v>177.5</v>
      </c>
    </row>
    <row r="3414" spans="1:4" x14ac:dyDescent="0.25">
      <c r="A3414" s="176" t="s">
        <v>6181</v>
      </c>
      <c r="B3414" s="176" t="s">
        <v>6182</v>
      </c>
      <c r="C3414" s="176" t="s">
        <v>322</v>
      </c>
      <c r="D3414" s="177">
        <v>98.34</v>
      </c>
    </row>
    <row r="3415" spans="1:4" x14ac:dyDescent="0.25">
      <c r="A3415" s="176" t="s">
        <v>6183</v>
      </c>
      <c r="B3415" s="176" t="s">
        <v>6182</v>
      </c>
      <c r="C3415" s="176" t="s">
        <v>322</v>
      </c>
      <c r="D3415" s="177">
        <v>95.43</v>
      </c>
    </row>
    <row r="3416" spans="1:4" x14ac:dyDescent="0.25">
      <c r="A3416" s="176" t="s">
        <v>6184</v>
      </c>
      <c r="B3416" s="176" t="s">
        <v>6185</v>
      </c>
      <c r="C3416" s="176" t="s">
        <v>322</v>
      </c>
      <c r="D3416" s="177">
        <v>84.68</v>
      </c>
    </row>
    <row r="3417" spans="1:4" x14ac:dyDescent="0.25">
      <c r="A3417" s="176" t="s">
        <v>6186</v>
      </c>
      <c r="B3417" s="176" t="s">
        <v>6185</v>
      </c>
      <c r="C3417" s="176" t="s">
        <v>322</v>
      </c>
      <c r="D3417" s="177">
        <v>81.77</v>
      </c>
    </row>
    <row r="3418" spans="1:4" x14ac:dyDescent="0.25">
      <c r="A3418" s="176" t="s">
        <v>6187</v>
      </c>
      <c r="B3418" s="176" t="s">
        <v>6188</v>
      </c>
      <c r="C3418" s="176" t="s">
        <v>322</v>
      </c>
      <c r="D3418" s="177">
        <v>77.91</v>
      </c>
    </row>
    <row r="3419" spans="1:4" x14ac:dyDescent="0.25">
      <c r="A3419" s="176" t="s">
        <v>6189</v>
      </c>
      <c r="B3419" s="176" t="s">
        <v>6188</v>
      </c>
      <c r="C3419" s="176" t="s">
        <v>322</v>
      </c>
      <c r="D3419" s="177">
        <v>75</v>
      </c>
    </row>
    <row r="3420" spans="1:4" x14ac:dyDescent="0.25">
      <c r="A3420" s="176" t="s">
        <v>6190</v>
      </c>
      <c r="B3420" s="176" t="s">
        <v>6191</v>
      </c>
      <c r="C3420" s="176" t="s">
        <v>322</v>
      </c>
      <c r="D3420" s="177">
        <v>8.02</v>
      </c>
    </row>
    <row r="3421" spans="1:4" x14ac:dyDescent="0.25">
      <c r="A3421" s="176" t="s">
        <v>6192</v>
      </c>
      <c r="B3421" s="176" t="s">
        <v>6191</v>
      </c>
      <c r="C3421" s="176" t="s">
        <v>322</v>
      </c>
      <c r="D3421" s="177">
        <v>7.73</v>
      </c>
    </row>
    <row r="3422" spans="1:4" x14ac:dyDescent="0.25">
      <c r="A3422" s="176" t="s">
        <v>6193</v>
      </c>
      <c r="B3422" s="176" t="s">
        <v>6194</v>
      </c>
      <c r="C3422" s="176" t="s">
        <v>322</v>
      </c>
      <c r="D3422" s="177">
        <v>6.8</v>
      </c>
    </row>
    <row r="3423" spans="1:4" x14ac:dyDescent="0.25">
      <c r="A3423" s="176" t="s">
        <v>6195</v>
      </c>
      <c r="B3423" s="176" t="s">
        <v>6194</v>
      </c>
      <c r="C3423" s="176" t="s">
        <v>322</v>
      </c>
      <c r="D3423" s="177">
        <v>6.51</v>
      </c>
    </row>
    <row r="3424" spans="1:4" x14ac:dyDescent="0.25">
      <c r="A3424" s="176" t="s">
        <v>6196</v>
      </c>
      <c r="B3424" s="176" t="s">
        <v>6197</v>
      </c>
      <c r="C3424" s="176" t="s">
        <v>322</v>
      </c>
      <c r="D3424" s="177">
        <v>28.08</v>
      </c>
    </row>
    <row r="3425" spans="1:4" x14ac:dyDescent="0.25">
      <c r="A3425" s="176" t="s">
        <v>6198</v>
      </c>
      <c r="B3425" s="176" t="s">
        <v>6197</v>
      </c>
      <c r="C3425" s="176" t="s">
        <v>322</v>
      </c>
      <c r="D3425" s="177">
        <v>26.99</v>
      </c>
    </row>
    <row r="3426" spans="1:4" x14ac:dyDescent="0.25">
      <c r="A3426" s="176" t="s">
        <v>6199</v>
      </c>
      <c r="B3426" s="176" t="s">
        <v>6200</v>
      </c>
      <c r="C3426" s="176" t="s">
        <v>322</v>
      </c>
      <c r="D3426" s="177">
        <v>22.42</v>
      </c>
    </row>
    <row r="3427" spans="1:4" x14ac:dyDescent="0.25">
      <c r="A3427" s="176" t="s">
        <v>6201</v>
      </c>
      <c r="B3427" s="176" t="s">
        <v>6200</v>
      </c>
      <c r="C3427" s="176" t="s">
        <v>322</v>
      </c>
      <c r="D3427" s="177">
        <v>21.32</v>
      </c>
    </row>
    <row r="3428" spans="1:4" x14ac:dyDescent="0.25">
      <c r="A3428" s="176" t="s">
        <v>6202</v>
      </c>
      <c r="B3428" s="176" t="s">
        <v>6203</v>
      </c>
      <c r="C3428" s="176" t="s">
        <v>322</v>
      </c>
      <c r="D3428" s="177">
        <v>193.78</v>
      </c>
    </row>
    <row r="3429" spans="1:4" x14ac:dyDescent="0.25">
      <c r="A3429" s="176" t="s">
        <v>6204</v>
      </c>
      <c r="B3429" s="176" t="s">
        <v>6203</v>
      </c>
      <c r="C3429" s="176" t="s">
        <v>322</v>
      </c>
      <c r="D3429" s="177">
        <v>189.34</v>
      </c>
    </row>
    <row r="3430" spans="1:4" x14ac:dyDescent="0.25">
      <c r="A3430" s="176" t="s">
        <v>6205</v>
      </c>
      <c r="B3430" s="176" t="s">
        <v>6206</v>
      </c>
      <c r="C3430" s="176" t="s">
        <v>322</v>
      </c>
      <c r="D3430" s="177">
        <v>17.5</v>
      </c>
    </row>
    <row r="3431" spans="1:4" x14ac:dyDescent="0.25">
      <c r="A3431" s="176" t="s">
        <v>6207</v>
      </c>
      <c r="B3431" s="176" t="s">
        <v>6206</v>
      </c>
      <c r="C3431" s="176" t="s">
        <v>322</v>
      </c>
      <c r="D3431" s="177">
        <v>17.21</v>
      </c>
    </row>
    <row r="3432" spans="1:4" x14ac:dyDescent="0.25">
      <c r="A3432" s="176" t="s">
        <v>6208</v>
      </c>
      <c r="B3432" s="176" t="s">
        <v>6209</v>
      </c>
      <c r="C3432" s="176" t="s">
        <v>83</v>
      </c>
      <c r="D3432" s="177">
        <v>230.76</v>
      </c>
    </row>
    <row r="3433" spans="1:4" x14ac:dyDescent="0.25">
      <c r="A3433" s="176" t="s">
        <v>6210</v>
      </c>
      <c r="B3433" s="176" t="s">
        <v>6209</v>
      </c>
      <c r="C3433" s="176" t="s">
        <v>83</v>
      </c>
      <c r="D3433" s="177">
        <v>221.47</v>
      </c>
    </row>
    <row r="3434" spans="1:4" x14ac:dyDescent="0.25">
      <c r="A3434" s="176" t="s">
        <v>6211</v>
      </c>
      <c r="B3434" s="176" t="s">
        <v>6212</v>
      </c>
      <c r="C3434" s="176" t="s">
        <v>322</v>
      </c>
      <c r="D3434" s="177">
        <v>2.4500000000000002</v>
      </c>
    </row>
    <row r="3435" spans="1:4" x14ac:dyDescent="0.25">
      <c r="A3435" s="176" t="s">
        <v>6213</v>
      </c>
      <c r="B3435" s="176" t="s">
        <v>6212</v>
      </c>
      <c r="C3435" s="176" t="s">
        <v>322</v>
      </c>
      <c r="D3435" s="177">
        <v>2.4500000000000002</v>
      </c>
    </row>
    <row r="3436" spans="1:4" x14ac:dyDescent="0.25">
      <c r="A3436" s="176" t="s">
        <v>6214</v>
      </c>
      <c r="B3436" s="176" t="s">
        <v>6215</v>
      </c>
      <c r="C3436" s="176" t="s">
        <v>322</v>
      </c>
      <c r="D3436" s="177">
        <v>5.57</v>
      </c>
    </row>
    <row r="3437" spans="1:4" x14ac:dyDescent="0.25">
      <c r="A3437" s="176" t="s">
        <v>6216</v>
      </c>
      <c r="B3437" s="176" t="s">
        <v>6215</v>
      </c>
      <c r="C3437" s="176" t="s">
        <v>322</v>
      </c>
      <c r="D3437" s="177">
        <v>5.28</v>
      </c>
    </row>
    <row r="3438" spans="1:4" x14ac:dyDescent="0.25">
      <c r="A3438" s="176" t="s">
        <v>6217</v>
      </c>
      <c r="B3438" s="176" t="s">
        <v>6218</v>
      </c>
      <c r="C3438" s="176" t="s">
        <v>322</v>
      </c>
      <c r="D3438" s="177">
        <v>21.19</v>
      </c>
    </row>
    <row r="3439" spans="1:4" x14ac:dyDescent="0.25">
      <c r="A3439" s="176" t="s">
        <v>6219</v>
      </c>
      <c r="B3439" s="176" t="s">
        <v>6218</v>
      </c>
      <c r="C3439" s="176" t="s">
        <v>322</v>
      </c>
      <c r="D3439" s="177">
        <v>20.100000000000001</v>
      </c>
    </row>
    <row r="3440" spans="1:4" x14ac:dyDescent="0.25">
      <c r="A3440" s="176" t="s">
        <v>6220</v>
      </c>
      <c r="B3440" s="176" t="s">
        <v>6221</v>
      </c>
      <c r="C3440" s="176" t="s">
        <v>15</v>
      </c>
      <c r="D3440" s="177">
        <v>38.9</v>
      </c>
    </row>
    <row r="3441" spans="1:4" x14ac:dyDescent="0.25">
      <c r="A3441" s="176" t="s">
        <v>6222</v>
      </c>
      <c r="B3441" s="176" t="s">
        <v>6221</v>
      </c>
      <c r="C3441" s="176" t="s">
        <v>15</v>
      </c>
      <c r="D3441" s="177">
        <v>38.9</v>
      </c>
    </row>
    <row r="3442" spans="1:4" x14ac:dyDescent="0.25">
      <c r="A3442" s="176" t="s">
        <v>6223</v>
      </c>
      <c r="B3442" s="176" t="s">
        <v>6224</v>
      </c>
      <c r="C3442" s="176" t="s">
        <v>6225</v>
      </c>
      <c r="D3442" s="177">
        <v>30.1</v>
      </c>
    </row>
    <row r="3443" spans="1:4" x14ac:dyDescent="0.25">
      <c r="A3443" s="176" t="s">
        <v>6226</v>
      </c>
      <c r="B3443" s="176" t="s">
        <v>6224</v>
      </c>
      <c r="C3443" s="176" t="s">
        <v>6225</v>
      </c>
      <c r="D3443" s="177">
        <v>30.1</v>
      </c>
    </row>
    <row r="3444" spans="1:4" x14ac:dyDescent="0.25">
      <c r="A3444" s="176" t="s">
        <v>6227</v>
      </c>
      <c r="B3444" s="176" t="s">
        <v>6228</v>
      </c>
      <c r="C3444" s="176" t="s">
        <v>4054</v>
      </c>
      <c r="D3444" s="177">
        <v>21029.18</v>
      </c>
    </row>
    <row r="3445" spans="1:4" x14ac:dyDescent="0.25">
      <c r="A3445" s="176" t="s">
        <v>6229</v>
      </c>
      <c r="B3445" s="176" t="s">
        <v>6228</v>
      </c>
      <c r="C3445" s="176" t="s">
        <v>4054</v>
      </c>
      <c r="D3445" s="177">
        <v>20628.55</v>
      </c>
    </row>
    <row r="3446" spans="1:4" x14ac:dyDescent="0.25">
      <c r="A3446" s="176" t="s">
        <v>6230</v>
      </c>
      <c r="B3446" s="176" t="s">
        <v>6231</v>
      </c>
      <c r="C3446" s="176" t="s">
        <v>4054</v>
      </c>
      <c r="D3446" s="177">
        <v>155.24</v>
      </c>
    </row>
    <row r="3447" spans="1:4" x14ac:dyDescent="0.25">
      <c r="A3447" s="176" t="s">
        <v>6232</v>
      </c>
      <c r="B3447" s="176" t="s">
        <v>6231</v>
      </c>
      <c r="C3447" s="176" t="s">
        <v>4054</v>
      </c>
      <c r="D3447" s="177">
        <v>155.24</v>
      </c>
    </row>
    <row r="3448" spans="1:4" x14ac:dyDescent="0.25">
      <c r="A3448" s="176" t="s">
        <v>6233</v>
      </c>
      <c r="B3448" s="176" t="s">
        <v>6234</v>
      </c>
      <c r="C3448" s="176" t="s">
        <v>4054</v>
      </c>
      <c r="D3448" s="177">
        <v>172.92</v>
      </c>
    </row>
    <row r="3449" spans="1:4" x14ac:dyDescent="0.25">
      <c r="A3449" s="176" t="s">
        <v>6235</v>
      </c>
      <c r="B3449" s="176" t="s">
        <v>6234</v>
      </c>
      <c r="C3449" s="176" t="s">
        <v>4054</v>
      </c>
      <c r="D3449" s="177">
        <v>172.92</v>
      </c>
    </row>
    <row r="3450" spans="1:4" x14ac:dyDescent="0.25">
      <c r="A3450" s="176" t="s">
        <v>6236</v>
      </c>
      <c r="B3450" s="176" t="s">
        <v>6237</v>
      </c>
      <c r="C3450" s="176" t="s">
        <v>4054</v>
      </c>
      <c r="D3450" s="177">
        <v>613.1</v>
      </c>
    </row>
    <row r="3451" spans="1:4" x14ac:dyDescent="0.25">
      <c r="A3451" s="176" t="s">
        <v>6238</v>
      </c>
      <c r="B3451" s="176" t="s">
        <v>6237</v>
      </c>
      <c r="C3451" s="176" t="s">
        <v>4054</v>
      </c>
      <c r="D3451" s="177">
        <v>613.1</v>
      </c>
    </row>
    <row r="3452" spans="1:4" x14ac:dyDescent="0.25">
      <c r="A3452" s="176" t="s">
        <v>6239</v>
      </c>
      <c r="B3452" s="176" t="s">
        <v>57502</v>
      </c>
      <c r="C3452" s="176" t="s">
        <v>4054</v>
      </c>
      <c r="D3452" s="177">
        <v>1813.1</v>
      </c>
    </row>
    <row r="3453" spans="1:4" x14ac:dyDescent="0.25">
      <c r="A3453" s="176" t="s">
        <v>6240</v>
      </c>
      <c r="B3453" s="176" t="s">
        <v>57502</v>
      </c>
      <c r="C3453" s="176" t="s">
        <v>4054</v>
      </c>
      <c r="D3453" s="177">
        <v>1813.1</v>
      </c>
    </row>
    <row r="3454" spans="1:4" x14ac:dyDescent="0.25">
      <c r="A3454" s="176" t="s">
        <v>6241</v>
      </c>
      <c r="B3454" s="176" t="s">
        <v>6242</v>
      </c>
      <c r="C3454" s="176" t="s">
        <v>15</v>
      </c>
      <c r="D3454" s="177">
        <v>135</v>
      </c>
    </row>
    <row r="3455" spans="1:4" x14ac:dyDescent="0.25">
      <c r="A3455" s="176" t="s">
        <v>6243</v>
      </c>
      <c r="B3455" s="176" t="s">
        <v>6242</v>
      </c>
      <c r="C3455" s="176" t="s">
        <v>15</v>
      </c>
      <c r="D3455" s="177">
        <v>135</v>
      </c>
    </row>
    <row r="3456" spans="1:4" x14ac:dyDescent="0.25">
      <c r="A3456" s="176" t="s">
        <v>6244</v>
      </c>
      <c r="B3456" s="176" t="s">
        <v>6245</v>
      </c>
      <c r="C3456" s="176" t="s">
        <v>4054</v>
      </c>
      <c r="D3456" s="177">
        <v>412.06</v>
      </c>
    </row>
    <row r="3457" spans="1:4" x14ac:dyDescent="0.25">
      <c r="A3457" s="176" t="s">
        <v>6246</v>
      </c>
      <c r="B3457" s="176" t="s">
        <v>6245</v>
      </c>
      <c r="C3457" s="176" t="s">
        <v>4054</v>
      </c>
      <c r="D3457" s="177">
        <v>412.06</v>
      </c>
    </row>
    <row r="3458" spans="1:4" x14ac:dyDescent="0.25">
      <c r="A3458" s="176" t="s">
        <v>6247</v>
      </c>
      <c r="B3458" s="176" t="s">
        <v>22</v>
      </c>
      <c r="C3458" s="176" t="s">
        <v>322</v>
      </c>
      <c r="D3458" s="177">
        <v>8.77</v>
      </c>
    </row>
    <row r="3459" spans="1:4" x14ac:dyDescent="0.25">
      <c r="A3459" s="176" t="s">
        <v>6248</v>
      </c>
      <c r="B3459" s="176" t="s">
        <v>22</v>
      </c>
      <c r="C3459" s="176" t="s">
        <v>322</v>
      </c>
      <c r="D3459" s="177">
        <v>8.18</v>
      </c>
    </row>
    <row r="3460" spans="1:4" x14ac:dyDescent="0.25">
      <c r="A3460" s="176" t="s">
        <v>6249</v>
      </c>
      <c r="B3460" s="176" t="s">
        <v>6250</v>
      </c>
      <c r="C3460" s="176" t="s">
        <v>83</v>
      </c>
      <c r="D3460" s="177">
        <v>41.75</v>
      </c>
    </row>
    <row r="3461" spans="1:4" x14ac:dyDescent="0.25">
      <c r="A3461" s="176" t="s">
        <v>6251</v>
      </c>
      <c r="B3461" s="176" t="s">
        <v>6250</v>
      </c>
      <c r="C3461" s="176" t="s">
        <v>83</v>
      </c>
      <c r="D3461" s="177">
        <v>38.950000000000003</v>
      </c>
    </row>
    <row r="3462" spans="1:4" x14ac:dyDescent="0.25">
      <c r="A3462" s="176" t="s">
        <v>6252</v>
      </c>
      <c r="B3462" s="176" t="s">
        <v>6253</v>
      </c>
      <c r="C3462" s="176" t="s">
        <v>115</v>
      </c>
      <c r="D3462" s="177">
        <v>4036.09</v>
      </c>
    </row>
    <row r="3463" spans="1:4" x14ac:dyDescent="0.25">
      <c r="A3463" s="176" t="s">
        <v>6254</v>
      </c>
      <c r="B3463" s="176" t="s">
        <v>6253</v>
      </c>
      <c r="C3463" s="176" t="s">
        <v>115</v>
      </c>
      <c r="D3463" s="177">
        <v>3765.8</v>
      </c>
    </row>
    <row r="3464" spans="1:4" x14ac:dyDescent="0.25">
      <c r="A3464" s="176" t="s">
        <v>6255</v>
      </c>
      <c r="B3464" s="176" t="s">
        <v>6256</v>
      </c>
      <c r="C3464" s="176" t="s">
        <v>115</v>
      </c>
      <c r="D3464" s="177">
        <v>125.27</v>
      </c>
    </row>
    <row r="3465" spans="1:4" x14ac:dyDescent="0.25">
      <c r="A3465" s="176" t="s">
        <v>6257</v>
      </c>
      <c r="B3465" s="176" t="s">
        <v>6256</v>
      </c>
      <c r="C3465" s="176" t="s">
        <v>115</v>
      </c>
      <c r="D3465" s="177">
        <v>116.87</v>
      </c>
    </row>
    <row r="3466" spans="1:4" x14ac:dyDescent="0.25">
      <c r="A3466" s="176" t="s">
        <v>6258</v>
      </c>
      <c r="B3466" s="176" t="s">
        <v>6259</v>
      </c>
      <c r="C3466" s="176" t="s">
        <v>322</v>
      </c>
      <c r="D3466" s="177">
        <v>3.52</v>
      </c>
    </row>
    <row r="3467" spans="1:4" x14ac:dyDescent="0.25">
      <c r="A3467" s="176" t="s">
        <v>6260</v>
      </c>
      <c r="B3467" s="176" t="s">
        <v>6259</v>
      </c>
      <c r="C3467" s="176" t="s">
        <v>322</v>
      </c>
      <c r="D3467" s="177">
        <v>3.29</v>
      </c>
    </row>
    <row r="3468" spans="1:4" x14ac:dyDescent="0.25">
      <c r="A3468" s="176" t="s">
        <v>6261</v>
      </c>
      <c r="B3468" s="176" t="s">
        <v>6262</v>
      </c>
      <c r="C3468" s="176" t="s">
        <v>322</v>
      </c>
      <c r="D3468" s="177">
        <v>1.56</v>
      </c>
    </row>
    <row r="3469" spans="1:4" x14ac:dyDescent="0.25">
      <c r="A3469" s="176" t="s">
        <v>6263</v>
      </c>
      <c r="B3469" s="176" t="s">
        <v>6262</v>
      </c>
      <c r="C3469" s="176" t="s">
        <v>322</v>
      </c>
      <c r="D3469" s="177">
        <v>1.46</v>
      </c>
    </row>
    <row r="3470" spans="1:4" x14ac:dyDescent="0.25">
      <c r="A3470" s="176" t="s">
        <v>6264</v>
      </c>
      <c r="B3470" s="176" t="s">
        <v>24</v>
      </c>
      <c r="C3470" s="176" t="s">
        <v>322</v>
      </c>
      <c r="D3470" s="177">
        <v>0.72</v>
      </c>
    </row>
    <row r="3471" spans="1:4" x14ac:dyDescent="0.25">
      <c r="A3471" s="176" t="s">
        <v>6265</v>
      </c>
      <c r="B3471" s="176" t="s">
        <v>24</v>
      </c>
      <c r="C3471" s="176" t="s">
        <v>322</v>
      </c>
      <c r="D3471" s="177">
        <v>0.67</v>
      </c>
    </row>
    <row r="3472" spans="1:4" x14ac:dyDescent="0.25">
      <c r="A3472" s="176" t="s">
        <v>6266</v>
      </c>
      <c r="B3472" s="176" t="s">
        <v>6267</v>
      </c>
      <c r="C3472" s="176" t="s">
        <v>83</v>
      </c>
      <c r="D3472" s="177">
        <v>0.21</v>
      </c>
    </row>
    <row r="3473" spans="1:4" x14ac:dyDescent="0.25">
      <c r="A3473" s="176" t="s">
        <v>6268</v>
      </c>
      <c r="B3473" s="176" t="s">
        <v>6267</v>
      </c>
      <c r="C3473" s="176" t="s">
        <v>83</v>
      </c>
      <c r="D3473" s="177">
        <v>0.2</v>
      </c>
    </row>
    <row r="3474" spans="1:4" x14ac:dyDescent="0.25">
      <c r="A3474" s="176" t="s">
        <v>6269</v>
      </c>
      <c r="B3474" s="176" t="s">
        <v>6270</v>
      </c>
      <c r="C3474" s="176" t="s">
        <v>115</v>
      </c>
      <c r="D3474" s="177">
        <v>64465.26</v>
      </c>
    </row>
    <row r="3475" spans="1:4" x14ac:dyDescent="0.25">
      <c r="A3475" s="176" t="s">
        <v>6271</v>
      </c>
      <c r="B3475" s="176" t="s">
        <v>6270</v>
      </c>
      <c r="C3475" s="176" t="s">
        <v>115</v>
      </c>
      <c r="D3475" s="177">
        <v>61267.73</v>
      </c>
    </row>
    <row r="3476" spans="1:4" x14ac:dyDescent="0.25">
      <c r="A3476" s="176" t="s">
        <v>6272</v>
      </c>
      <c r="B3476" s="176" t="s">
        <v>6273</v>
      </c>
      <c r="C3476" s="176" t="s">
        <v>115</v>
      </c>
      <c r="D3476" s="177">
        <v>329531.21000000002</v>
      </c>
    </row>
    <row r="3477" spans="1:4" x14ac:dyDescent="0.25">
      <c r="A3477" s="176" t="s">
        <v>6274</v>
      </c>
      <c r="B3477" s="176" t="s">
        <v>6273</v>
      </c>
      <c r="C3477" s="176" t="s">
        <v>115</v>
      </c>
      <c r="D3477" s="177">
        <v>314655.24</v>
      </c>
    </row>
    <row r="3478" spans="1:4" x14ac:dyDescent="0.25">
      <c r="A3478" s="176" t="s">
        <v>6275</v>
      </c>
      <c r="B3478" s="176" t="s">
        <v>6276</v>
      </c>
      <c r="C3478" s="176" t="s">
        <v>115</v>
      </c>
      <c r="D3478" s="177">
        <v>5235.72</v>
      </c>
    </row>
    <row r="3479" spans="1:4" x14ac:dyDescent="0.25">
      <c r="A3479" s="176" t="s">
        <v>6277</v>
      </c>
      <c r="B3479" s="176" t="s">
        <v>6276</v>
      </c>
      <c r="C3479" s="176" t="s">
        <v>115</v>
      </c>
      <c r="D3479" s="177">
        <v>4885.1400000000003</v>
      </c>
    </row>
    <row r="3480" spans="1:4" x14ac:dyDescent="0.25">
      <c r="A3480" s="176" t="s">
        <v>6278</v>
      </c>
      <c r="B3480" s="176" t="s">
        <v>6279</v>
      </c>
      <c r="C3480" s="176" t="s">
        <v>83</v>
      </c>
      <c r="D3480" s="177">
        <v>72.11</v>
      </c>
    </row>
    <row r="3481" spans="1:4" x14ac:dyDescent="0.25">
      <c r="A3481" s="176" t="s">
        <v>6280</v>
      </c>
      <c r="B3481" s="176" t="s">
        <v>6279</v>
      </c>
      <c r="C3481" s="176" t="s">
        <v>83</v>
      </c>
      <c r="D3481" s="177">
        <v>67.28</v>
      </c>
    </row>
    <row r="3482" spans="1:4" x14ac:dyDescent="0.25">
      <c r="A3482" s="176" t="s">
        <v>6281</v>
      </c>
      <c r="B3482" s="176" t="s">
        <v>6282</v>
      </c>
      <c r="C3482" s="176" t="s">
        <v>322</v>
      </c>
      <c r="D3482" s="177">
        <v>93.93</v>
      </c>
    </row>
    <row r="3483" spans="1:4" x14ac:dyDescent="0.25">
      <c r="A3483" s="176" t="s">
        <v>6283</v>
      </c>
      <c r="B3483" s="176" t="s">
        <v>6282</v>
      </c>
      <c r="C3483" s="176" t="s">
        <v>322</v>
      </c>
      <c r="D3483" s="177">
        <v>93.35</v>
      </c>
    </row>
    <row r="3484" spans="1:4" x14ac:dyDescent="0.25">
      <c r="A3484" s="176" t="s">
        <v>6284</v>
      </c>
      <c r="B3484" s="176" t="s">
        <v>6285</v>
      </c>
      <c r="C3484" s="176" t="s">
        <v>322</v>
      </c>
      <c r="D3484" s="177">
        <v>139.69999999999999</v>
      </c>
    </row>
    <row r="3485" spans="1:4" x14ac:dyDescent="0.25">
      <c r="A3485" s="176" t="s">
        <v>6286</v>
      </c>
      <c r="B3485" s="176" t="s">
        <v>6285</v>
      </c>
      <c r="C3485" s="176" t="s">
        <v>322</v>
      </c>
      <c r="D3485" s="177">
        <v>138.53</v>
      </c>
    </row>
    <row r="3486" spans="1:4" x14ac:dyDescent="0.25">
      <c r="A3486" s="176" t="s">
        <v>6287</v>
      </c>
      <c r="B3486" s="176" t="s">
        <v>6288</v>
      </c>
      <c r="C3486" s="176" t="s">
        <v>322</v>
      </c>
      <c r="D3486" s="177">
        <v>349.32</v>
      </c>
    </row>
    <row r="3487" spans="1:4" x14ac:dyDescent="0.25">
      <c r="A3487" s="176" t="s">
        <v>6289</v>
      </c>
      <c r="B3487" s="176" t="s">
        <v>6288</v>
      </c>
      <c r="C3487" s="176" t="s">
        <v>322</v>
      </c>
      <c r="D3487" s="177">
        <v>347.58</v>
      </c>
    </row>
    <row r="3488" spans="1:4" x14ac:dyDescent="0.25">
      <c r="A3488" s="176" t="s">
        <v>6290</v>
      </c>
      <c r="B3488" s="176" t="s">
        <v>6291</v>
      </c>
      <c r="C3488" s="176" t="s">
        <v>1467</v>
      </c>
      <c r="D3488" s="177">
        <v>616.97</v>
      </c>
    </row>
    <row r="3489" spans="1:4" x14ac:dyDescent="0.25">
      <c r="A3489" s="176" t="s">
        <v>6292</v>
      </c>
      <c r="B3489" s="176" t="s">
        <v>6291</v>
      </c>
      <c r="C3489" s="176" t="s">
        <v>1467</v>
      </c>
      <c r="D3489" s="177">
        <v>616.97</v>
      </c>
    </row>
    <row r="3490" spans="1:4" x14ac:dyDescent="0.25">
      <c r="A3490" s="176" t="s">
        <v>6293</v>
      </c>
      <c r="B3490" s="176" t="s">
        <v>6294</v>
      </c>
      <c r="C3490" s="176" t="s">
        <v>1467</v>
      </c>
      <c r="D3490" s="177">
        <v>555.27</v>
      </c>
    </row>
    <row r="3491" spans="1:4" x14ac:dyDescent="0.25">
      <c r="A3491" s="176" t="s">
        <v>6295</v>
      </c>
      <c r="B3491" s="176" t="s">
        <v>6294</v>
      </c>
      <c r="C3491" s="176" t="s">
        <v>1467</v>
      </c>
      <c r="D3491" s="177">
        <v>555.27</v>
      </c>
    </row>
    <row r="3492" spans="1:4" x14ac:dyDescent="0.25">
      <c r="A3492" s="176" t="s">
        <v>6296</v>
      </c>
      <c r="B3492" s="176" t="s">
        <v>6297</v>
      </c>
      <c r="C3492" s="176" t="s">
        <v>1467</v>
      </c>
      <c r="D3492" s="177">
        <v>0.96</v>
      </c>
    </row>
    <row r="3493" spans="1:4" x14ac:dyDescent="0.25">
      <c r="A3493" s="176" t="s">
        <v>6298</v>
      </c>
      <c r="B3493" s="176" t="s">
        <v>6297</v>
      </c>
      <c r="C3493" s="176" t="s">
        <v>1467</v>
      </c>
      <c r="D3493" s="177">
        <v>0.93</v>
      </c>
    </row>
    <row r="3494" spans="1:4" x14ac:dyDescent="0.25">
      <c r="A3494" s="176" t="s">
        <v>6299</v>
      </c>
      <c r="B3494" s="176" t="s">
        <v>6300</v>
      </c>
      <c r="C3494" s="176" t="s">
        <v>6301</v>
      </c>
      <c r="D3494" s="177">
        <v>7.27</v>
      </c>
    </row>
    <row r="3495" spans="1:4" x14ac:dyDescent="0.25">
      <c r="A3495" s="176" t="s">
        <v>6302</v>
      </c>
      <c r="B3495" s="176" t="s">
        <v>6300</v>
      </c>
      <c r="C3495" s="176" t="s">
        <v>6301</v>
      </c>
      <c r="D3495" s="177">
        <v>6.94</v>
      </c>
    </row>
    <row r="3496" spans="1:4" x14ac:dyDescent="0.25">
      <c r="A3496" s="176" t="s">
        <v>6303</v>
      </c>
      <c r="B3496" s="176" t="s">
        <v>6304</v>
      </c>
      <c r="C3496" s="176" t="s">
        <v>6305</v>
      </c>
      <c r="D3496" s="177">
        <v>5.04</v>
      </c>
    </row>
    <row r="3497" spans="1:4" x14ac:dyDescent="0.25">
      <c r="A3497" s="176" t="s">
        <v>6306</v>
      </c>
      <c r="B3497" s="176" t="s">
        <v>6304</v>
      </c>
      <c r="C3497" s="176" t="s">
        <v>6305</v>
      </c>
      <c r="D3497" s="177">
        <v>4.71</v>
      </c>
    </row>
    <row r="3498" spans="1:4" x14ac:dyDescent="0.25">
      <c r="A3498" s="176" t="s">
        <v>6307</v>
      </c>
      <c r="B3498" s="176" t="s">
        <v>6308</v>
      </c>
      <c r="C3498" s="176" t="s">
        <v>949</v>
      </c>
      <c r="D3498" s="177">
        <v>4.59</v>
      </c>
    </row>
    <row r="3499" spans="1:4" x14ac:dyDescent="0.25">
      <c r="A3499" s="176" t="s">
        <v>6309</v>
      </c>
      <c r="B3499" s="176" t="s">
        <v>6308</v>
      </c>
      <c r="C3499" s="176" t="s">
        <v>949</v>
      </c>
      <c r="D3499" s="177">
        <v>4.59</v>
      </c>
    </row>
    <row r="3500" spans="1:4" x14ac:dyDescent="0.25">
      <c r="A3500" s="176" t="s">
        <v>6310</v>
      </c>
      <c r="B3500" s="176" t="s">
        <v>6311</v>
      </c>
      <c r="C3500" s="176" t="s">
        <v>949</v>
      </c>
      <c r="D3500" s="177">
        <v>0.26</v>
      </c>
    </row>
    <row r="3501" spans="1:4" x14ac:dyDescent="0.25">
      <c r="A3501" s="176" t="s">
        <v>6312</v>
      </c>
      <c r="B3501" s="176" t="s">
        <v>6311</v>
      </c>
      <c r="C3501" s="176" t="s">
        <v>949</v>
      </c>
      <c r="D3501" s="177">
        <v>0.26</v>
      </c>
    </row>
    <row r="3502" spans="1:4" x14ac:dyDescent="0.25">
      <c r="A3502" s="176" t="s">
        <v>6313</v>
      </c>
      <c r="B3502" s="176" t="s">
        <v>6314</v>
      </c>
      <c r="C3502" s="176" t="s">
        <v>322</v>
      </c>
      <c r="D3502" s="177">
        <v>126.73</v>
      </c>
    </row>
    <row r="3503" spans="1:4" x14ac:dyDescent="0.25">
      <c r="A3503" s="176" t="s">
        <v>6315</v>
      </c>
      <c r="B3503" s="176" t="s">
        <v>6314</v>
      </c>
      <c r="C3503" s="176" t="s">
        <v>322</v>
      </c>
      <c r="D3503" s="177">
        <v>123.52</v>
      </c>
    </row>
    <row r="3504" spans="1:4" x14ac:dyDescent="0.25">
      <c r="A3504" s="176" t="s">
        <v>6316</v>
      </c>
      <c r="B3504" s="176" t="s">
        <v>6317</v>
      </c>
      <c r="C3504" s="176" t="s">
        <v>322</v>
      </c>
      <c r="D3504" s="177">
        <v>56.31</v>
      </c>
    </row>
    <row r="3505" spans="1:4" x14ac:dyDescent="0.25">
      <c r="A3505" s="176" t="s">
        <v>6318</v>
      </c>
      <c r="B3505" s="176" t="s">
        <v>6317</v>
      </c>
      <c r="C3505" s="176" t="s">
        <v>322</v>
      </c>
      <c r="D3505" s="177">
        <v>54.71</v>
      </c>
    </row>
    <row r="3506" spans="1:4" x14ac:dyDescent="0.25">
      <c r="A3506" s="176" t="s">
        <v>6319</v>
      </c>
      <c r="B3506" s="176" t="s">
        <v>6320</v>
      </c>
      <c r="C3506" s="176" t="s">
        <v>322</v>
      </c>
      <c r="D3506" s="177">
        <v>154.44999999999999</v>
      </c>
    </row>
    <row r="3507" spans="1:4" x14ac:dyDescent="0.25">
      <c r="A3507" s="176" t="s">
        <v>6321</v>
      </c>
      <c r="B3507" s="176" t="s">
        <v>6320</v>
      </c>
      <c r="C3507" s="176" t="s">
        <v>322</v>
      </c>
      <c r="D3507" s="177">
        <v>150.13</v>
      </c>
    </row>
    <row r="3508" spans="1:4" x14ac:dyDescent="0.25">
      <c r="A3508" s="176" t="s">
        <v>6322</v>
      </c>
      <c r="B3508" s="176" t="s">
        <v>6323</v>
      </c>
      <c r="C3508" s="176" t="s">
        <v>115</v>
      </c>
      <c r="D3508" s="177">
        <v>569.07000000000005</v>
      </c>
    </row>
    <row r="3509" spans="1:4" x14ac:dyDescent="0.25">
      <c r="A3509" s="176" t="s">
        <v>6324</v>
      </c>
      <c r="B3509" s="176" t="s">
        <v>6323</v>
      </c>
      <c r="C3509" s="176" t="s">
        <v>115</v>
      </c>
      <c r="D3509" s="177">
        <v>569.07000000000005</v>
      </c>
    </row>
    <row r="3510" spans="1:4" x14ac:dyDescent="0.25">
      <c r="A3510" s="176" t="s">
        <v>6325</v>
      </c>
      <c r="B3510" s="176" t="s">
        <v>6326</v>
      </c>
      <c r="C3510" s="176" t="s">
        <v>115</v>
      </c>
      <c r="D3510" s="177">
        <v>531.89</v>
      </c>
    </row>
    <row r="3511" spans="1:4" x14ac:dyDescent="0.25">
      <c r="A3511" s="176" t="s">
        <v>6327</v>
      </c>
      <c r="B3511" s="176" t="s">
        <v>6326</v>
      </c>
      <c r="C3511" s="176" t="s">
        <v>115</v>
      </c>
      <c r="D3511" s="177">
        <v>531.89</v>
      </c>
    </row>
    <row r="3512" spans="1:4" x14ac:dyDescent="0.25">
      <c r="A3512" s="176" t="s">
        <v>6328</v>
      </c>
      <c r="B3512" s="176" t="s">
        <v>6329</v>
      </c>
      <c r="C3512" s="176" t="s">
        <v>322</v>
      </c>
      <c r="D3512" s="177">
        <v>48.03</v>
      </c>
    </row>
    <row r="3513" spans="1:4" x14ac:dyDescent="0.25">
      <c r="A3513" s="176" t="s">
        <v>6330</v>
      </c>
      <c r="B3513" s="176" t="s">
        <v>6329</v>
      </c>
      <c r="C3513" s="176" t="s">
        <v>322</v>
      </c>
      <c r="D3513" s="177">
        <v>45.82</v>
      </c>
    </row>
    <row r="3514" spans="1:4" x14ac:dyDescent="0.25">
      <c r="A3514" s="176" t="s">
        <v>6331</v>
      </c>
      <c r="B3514" s="176" t="s">
        <v>6332</v>
      </c>
      <c r="C3514" s="176" t="s">
        <v>322</v>
      </c>
      <c r="D3514" s="177">
        <v>94.75</v>
      </c>
    </row>
    <row r="3515" spans="1:4" x14ac:dyDescent="0.25">
      <c r="A3515" s="176" t="s">
        <v>6333</v>
      </c>
      <c r="B3515" s="176" t="s">
        <v>6332</v>
      </c>
      <c r="C3515" s="176" t="s">
        <v>322</v>
      </c>
      <c r="D3515" s="177">
        <v>90.66</v>
      </c>
    </row>
    <row r="3516" spans="1:4" x14ac:dyDescent="0.25">
      <c r="A3516" s="176" t="s">
        <v>6334</v>
      </c>
      <c r="B3516" s="176" t="s">
        <v>6335</v>
      </c>
      <c r="C3516" s="176" t="s">
        <v>322</v>
      </c>
      <c r="D3516" s="177">
        <v>7.45</v>
      </c>
    </row>
    <row r="3517" spans="1:4" x14ac:dyDescent="0.25">
      <c r="A3517" s="176" t="s">
        <v>6336</v>
      </c>
      <c r="B3517" s="176" t="s">
        <v>6335</v>
      </c>
      <c r="C3517" s="176" t="s">
        <v>322</v>
      </c>
      <c r="D3517" s="177">
        <v>6.95</v>
      </c>
    </row>
    <row r="3518" spans="1:4" x14ac:dyDescent="0.25">
      <c r="A3518" s="176" t="s">
        <v>6337</v>
      </c>
      <c r="B3518" s="176" t="s">
        <v>6338</v>
      </c>
      <c r="C3518" s="176" t="s">
        <v>4054</v>
      </c>
      <c r="D3518" s="177">
        <v>1122.7</v>
      </c>
    </row>
    <row r="3519" spans="1:4" x14ac:dyDescent="0.25">
      <c r="A3519" s="176" t="s">
        <v>6339</v>
      </c>
      <c r="B3519" s="176" t="s">
        <v>6338</v>
      </c>
      <c r="C3519" s="176" t="s">
        <v>4054</v>
      </c>
      <c r="D3519" s="177">
        <v>1122.7</v>
      </c>
    </row>
    <row r="3520" spans="1:4" x14ac:dyDescent="0.25">
      <c r="A3520" s="176" t="s">
        <v>6340</v>
      </c>
      <c r="B3520" s="176" t="s">
        <v>6341</v>
      </c>
      <c r="C3520" s="176" t="s">
        <v>4054</v>
      </c>
      <c r="D3520" s="177">
        <v>1338.59</v>
      </c>
    </row>
    <row r="3521" spans="1:4" x14ac:dyDescent="0.25">
      <c r="A3521" s="176" t="s">
        <v>6342</v>
      </c>
      <c r="B3521" s="176" t="s">
        <v>6341</v>
      </c>
      <c r="C3521" s="176" t="s">
        <v>4054</v>
      </c>
      <c r="D3521" s="177">
        <v>1338.59</v>
      </c>
    </row>
    <row r="3522" spans="1:4" x14ac:dyDescent="0.25">
      <c r="A3522" s="176" t="s">
        <v>6343</v>
      </c>
      <c r="B3522" s="176" t="s">
        <v>6344</v>
      </c>
      <c r="C3522" s="176" t="s">
        <v>4054</v>
      </c>
      <c r="D3522" s="177">
        <v>1605.75</v>
      </c>
    </row>
    <row r="3523" spans="1:4" x14ac:dyDescent="0.25">
      <c r="A3523" s="176" t="s">
        <v>6345</v>
      </c>
      <c r="B3523" s="176" t="s">
        <v>6344</v>
      </c>
      <c r="C3523" s="176" t="s">
        <v>4054</v>
      </c>
      <c r="D3523" s="177">
        <v>1605.75</v>
      </c>
    </row>
    <row r="3524" spans="1:4" x14ac:dyDescent="0.25">
      <c r="A3524" s="176" t="s">
        <v>6346</v>
      </c>
      <c r="B3524" s="176" t="s">
        <v>6347</v>
      </c>
      <c r="C3524" s="176" t="s">
        <v>4054</v>
      </c>
      <c r="D3524" s="177">
        <v>1961.62</v>
      </c>
    </row>
    <row r="3525" spans="1:4" x14ac:dyDescent="0.25">
      <c r="A3525" s="176" t="s">
        <v>6348</v>
      </c>
      <c r="B3525" s="176" t="s">
        <v>6347</v>
      </c>
      <c r="C3525" s="176" t="s">
        <v>4054</v>
      </c>
      <c r="D3525" s="177">
        <v>1961.62</v>
      </c>
    </row>
    <row r="3526" spans="1:4" x14ac:dyDescent="0.25">
      <c r="A3526" s="176" t="s">
        <v>6349</v>
      </c>
      <c r="B3526" s="176" t="s">
        <v>6350</v>
      </c>
      <c r="C3526" s="176" t="s">
        <v>4054</v>
      </c>
      <c r="D3526" s="177">
        <v>2667.7</v>
      </c>
    </row>
    <row r="3527" spans="1:4" x14ac:dyDescent="0.25">
      <c r="A3527" s="176" t="s">
        <v>6351</v>
      </c>
      <c r="B3527" s="176" t="s">
        <v>6350</v>
      </c>
      <c r="C3527" s="176" t="s">
        <v>4054</v>
      </c>
      <c r="D3527" s="177">
        <v>2667.7</v>
      </c>
    </row>
    <row r="3528" spans="1:4" x14ac:dyDescent="0.25">
      <c r="A3528" s="176" t="s">
        <v>6352</v>
      </c>
      <c r="B3528" s="176" t="s">
        <v>6353</v>
      </c>
      <c r="C3528" s="176" t="s">
        <v>4054</v>
      </c>
      <c r="D3528" s="177">
        <v>3296</v>
      </c>
    </row>
    <row r="3529" spans="1:4" x14ac:dyDescent="0.25">
      <c r="A3529" s="176" t="s">
        <v>6354</v>
      </c>
      <c r="B3529" s="176" t="s">
        <v>6353</v>
      </c>
      <c r="C3529" s="176" t="s">
        <v>4054</v>
      </c>
      <c r="D3529" s="177">
        <v>3296</v>
      </c>
    </row>
    <row r="3530" spans="1:4" x14ac:dyDescent="0.25">
      <c r="A3530" s="176" t="s">
        <v>6355</v>
      </c>
      <c r="B3530" s="176" t="s">
        <v>6356</v>
      </c>
      <c r="C3530" s="176" t="s">
        <v>4054</v>
      </c>
      <c r="D3530" s="177">
        <v>3900</v>
      </c>
    </row>
    <row r="3531" spans="1:4" x14ac:dyDescent="0.25">
      <c r="A3531" s="176" t="s">
        <v>6357</v>
      </c>
      <c r="B3531" s="176" t="s">
        <v>6356</v>
      </c>
      <c r="C3531" s="176" t="s">
        <v>4054</v>
      </c>
      <c r="D3531" s="177">
        <v>3900</v>
      </c>
    </row>
    <row r="3532" spans="1:4" x14ac:dyDescent="0.25">
      <c r="A3532" s="176" t="s">
        <v>6358</v>
      </c>
      <c r="B3532" s="176" t="s">
        <v>6359</v>
      </c>
      <c r="C3532" s="176" t="s">
        <v>115</v>
      </c>
      <c r="D3532" s="177">
        <v>183162.34</v>
      </c>
    </row>
    <row r="3533" spans="1:4" x14ac:dyDescent="0.25">
      <c r="A3533" s="176" t="s">
        <v>6360</v>
      </c>
      <c r="B3533" s="176" t="s">
        <v>6359</v>
      </c>
      <c r="C3533" s="176" t="s">
        <v>115</v>
      </c>
      <c r="D3533" s="177">
        <v>182763.4</v>
      </c>
    </row>
    <row r="3534" spans="1:4" x14ac:dyDescent="0.25">
      <c r="A3534" s="176" t="s">
        <v>6361</v>
      </c>
      <c r="B3534" s="176" t="s">
        <v>6362</v>
      </c>
      <c r="C3534" s="176" t="s">
        <v>115</v>
      </c>
      <c r="D3534" s="177">
        <v>170420.99</v>
      </c>
    </row>
    <row r="3535" spans="1:4" x14ac:dyDescent="0.25">
      <c r="A3535" s="176" t="s">
        <v>6363</v>
      </c>
      <c r="B3535" s="176" t="s">
        <v>6362</v>
      </c>
      <c r="C3535" s="176" t="s">
        <v>115</v>
      </c>
      <c r="D3535" s="177">
        <v>170023.77</v>
      </c>
    </row>
    <row r="3536" spans="1:4" x14ac:dyDescent="0.25">
      <c r="A3536" s="176" t="s">
        <v>6364</v>
      </c>
      <c r="B3536" s="176" t="s">
        <v>6365</v>
      </c>
      <c r="C3536" s="176" t="s">
        <v>115</v>
      </c>
      <c r="D3536" s="177">
        <v>167052.99</v>
      </c>
    </row>
    <row r="3537" spans="1:4" x14ac:dyDescent="0.25">
      <c r="A3537" s="176" t="s">
        <v>6366</v>
      </c>
      <c r="B3537" s="176" t="s">
        <v>6365</v>
      </c>
      <c r="C3537" s="176" t="s">
        <v>115</v>
      </c>
      <c r="D3537" s="177">
        <v>166656.51</v>
      </c>
    </row>
    <row r="3538" spans="1:4" x14ac:dyDescent="0.25">
      <c r="A3538" s="176" t="s">
        <v>6367</v>
      </c>
      <c r="B3538" s="176" t="s">
        <v>6368</v>
      </c>
      <c r="C3538" s="176" t="s">
        <v>115</v>
      </c>
      <c r="D3538" s="177">
        <v>144386.01</v>
      </c>
    </row>
    <row r="3539" spans="1:4" x14ac:dyDescent="0.25">
      <c r="A3539" s="176" t="s">
        <v>6369</v>
      </c>
      <c r="B3539" s="176" t="s">
        <v>6368</v>
      </c>
      <c r="C3539" s="176" t="s">
        <v>115</v>
      </c>
      <c r="D3539" s="177">
        <v>143990.44</v>
      </c>
    </row>
    <row r="3540" spans="1:4" x14ac:dyDescent="0.25">
      <c r="A3540" s="176" t="s">
        <v>6370</v>
      </c>
      <c r="B3540" s="176" t="s">
        <v>6371</v>
      </c>
      <c r="C3540" s="176" t="s">
        <v>115</v>
      </c>
      <c r="D3540" s="177">
        <v>139122.03</v>
      </c>
    </row>
    <row r="3541" spans="1:4" x14ac:dyDescent="0.25">
      <c r="A3541" s="176" t="s">
        <v>6372</v>
      </c>
      <c r="B3541" s="176" t="s">
        <v>6371</v>
      </c>
      <c r="C3541" s="176" t="s">
        <v>115</v>
      </c>
      <c r="D3541" s="177">
        <v>138727.37</v>
      </c>
    </row>
    <row r="3542" spans="1:4" x14ac:dyDescent="0.25">
      <c r="A3542" s="176" t="s">
        <v>6373</v>
      </c>
      <c r="B3542" s="176" t="s">
        <v>6374</v>
      </c>
      <c r="C3542" s="176" t="s">
        <v>115</v>
      </c>
      <c r="D3542" s="177">
        <v>83579.509999999995</v>
      </c>
    </row>
    <row r="3543" spans="1:4" x14ac:dyDescent="0.25">
      <c r="A3543" s="176" t="s">
        <v>6375</v>
      </c>
      <c r="B3543" s="176" t="s">
        <v>6374</v>
      </c>
      <c r="C3543" s="176" t="s">
        <v>115</v>
      </c>
      <c r="D3543" s="177">
        <v>83254.75</v>
      </c>
    </row>
    <row r="3544" spans="1:4" x14ac:dyDescent="0.25">
      <c r="A3544" s="176" t="s">
        <v>6376</v>
      </c>
      <c r="B3544" s="176" t="s">
        <v>6377</v>
      </c>
      <c r="C3544" s="176" t="s">
        <v>115</v>
      </c>
      <c r="D3544" s="177">
        <v>71900.570000000007</v>
      </c>
    </row>
    <row r="3545" spans="1:4" x14ac:dyDescent="0.25">
      <c r="A3545" s="176" t="s">
        <v>6378</v>
      </c>
      <c r="B3545" s="176" t="s">
        <v>6377</v>
      </c>
      <c r="C3545" s="176" t="s">
        <v>115</v>
      </c>
      <c r="D3545" s="177">
        <v>71636.91</v>
      </c>
    </row>
    <row r="3546" spans="1:4" x14ac:dyDescent="0.25">
      <c r="A3546" s="176" t="s">
        <v>6379</v>
      </c>
      <c r="B3546" s="176" t="s">
        <v>6380</v>
      </c>
      <c r="C3546" s="176" t="s">
        <v>115</v>
      </c>
      <c r="D3546" s="177">
        <v>127359.51</v>
      </c>
    </row>
    <row r="3547" spans="1:4" x14ac:dyDescent="0.25">
      <c r="A3547" s="176" t="s">
        <v>6381</v>
      </c>
      <c r="B3547" s="176" t="s">
        <v>6380</v>
      </c>
      <c r="C3547" s="176" t="s">
        <v>115</v>
      </c>
      <c r="D3547" s="177">
        <v>127034.75</v>
      </c>
    </row>
    <row r="3548" spans="1:4" x14ac:dyDescent="0.25">
      <c r="A3548" s="176" t="s">
        <v>6382</v>
      </c>
      <c r="B3548" s="176" t="s">
        <v>6383</v>
      </c>
      <c r="C3548" s="176" t="s">
        <v>115</v>
      </c>
      <c r="D3548" s="177">
        <v>104924.57</v>
      </c>
    </row>
    <row r="3549" spans="1:4" x14ac:dyDescent="0.25">
      <c r="A3549" s="176" t="s">
        <v>6384</v>
      </c>
      <c r="B3549" s="176" t="s">
        <v>6383</v>
      </c>
      <c r="C3549" s="176" t="s">
        <v>115</v>
      </c>
      <c r="D3549" s="177">
        <v>104660.91</v>
      </c>
    </row>
    <row r="3550" spans="1:4" x14ac:dyDescent="0.25">
      <c r="A3550" s="176" t="s">
        <v>6385</v>
      </c>
      <c r="B3550" s="176" t="s">
        <v>6386</v>
      </c>
      <c r="C3550" s="176" t="s">
        <v>322</v>
      </c>
      <c r="D3550" s="177">
        <v>475.75</v>
      </c>
    </row>
    <row r="3551" spans="1:4" x14ac:dyDescent="0.25">
      <c r="A3551" s="176" t="s">
        <v>6387</v>
      </c>
      <c r="B3551" s="176" t="s">
        <v>6386</v>
      </c>
      <c r="C3551" s="176" t="s">
        <v>322</v>
      </c>
      <c r="D3551" s="177">
        <v>468.84</v>
      </c>
    </row>
    <row r="3552" spans="1:4" x14ac:dyDescent="0.25">
      <c r="A3552" s="176" t="s">
        <v>6388</v>
      </c>
      <c r="B3552" s="176" t="s">
        <v>6389</v>
      </c>
      <c r="C3552" s="176" t="s">
        <v>322</v>
      </c>
      <c r="D3552" s="177">
        <v>482.8</v>
      </c>
    </row>
    <row r="3553" spans="1:4" x14ac:dyDescent="0.25">
      <c r="A3553" s="176" t="s">
        <v>6390</v>
      </c>
      <c r="B3553" s="176" t="s">
        <v>6389</v>
      </c>
      <c r="C3553" s="176" t="s">
        <v>322</v>
      </c>
      <c r="D3553" s="177">
        <v>475.88</v>
      </c>
    </row>
    <row r="3554" spans="1:4" x14ac:dyDescent="0.25">
      <c r="A3554" s="176" t="s">
        <v>6391</v>
      </c>
      <c r="B3554" s="176" t="s">
        <v>6392</v>
      </c>
      <c r="C3554" s="176" t="s">
        <v>322</v>
      </c>
      <c r="D3554" s="177">
        <v>490.4</v>
      </c>
    </row>
    <row r="3555" spans="1:4" x14ac:dyDescent="0.25">
      <c r="A3555" s="176" t="s">
        <v>6393</v>
      </c>
      <c r="B3555" s="176" t="s">
        <v>6392</v>
      </c>
      <c r="C3555" s="176" t="s">
        <v>322</v>
      </c>
      <c r="D3555" s="177">
        <v>483.49</v>
      </c>
    </row>
    <row r="3556" spans="1:4" x14ac:dyDescent="0.25">
      <c r="A3556" s="176" t="s">
        <v>6394</v>
      </c>
      <c r="B3556" s="176" t="s">
        <v>6395</v>
      </c>
      <c r="C3556" s="176" t="s">
        <v>322</v>
      </c>
      <c r="D3556" s="177">
        <v>625.82000000000005</v>
      </c>
    </row>
    <row r="3557" spans="1:4" x14ac:dyDescent="0.25">
      <c r="A3557" s="176" t="s">
        <v>6396</v>
      </c>
      <c r="B3557" s="176" t="s">
        <v>6395</v>
      </c>
      <c r="C3557" s="176" t="s">
        <v>322</v>
      </c>
      <c r="D3557" s="177">
        <v>617.14</v>
      </c>
    </row>
    <row r="3558" spans="1:4" x14ac:dyDescent="0.25">
      <c r="A3558" s="176" t="s">
        <v>6397</v>
      </c>
      <c r="B3558" s="176" t="s">
        <v>6398</v>
      </c>
      <c r="C3558" s="176" t="s">
        <v>322</v>
      </c>
      <c r="D3558" s="177">
        <v>632.87</v>
      </c>
    </row>
    <row r="3559" spans="1:4" x14ac:dyDescent="0.25">
      <c r="A3559" s="176" t="s">
        <v>6399</v>
      </c>
      <c r="B3559" s="176" t="s">
        <v>6398</v>
      </c>
      <c r="C3559" s="176" t="s">
        <v>322</v>
      </c>
      <c r="D3559" s="177">
        <v>624.17999999999995</v>
      </c>
    </row>
    <row r="3560" spans="1:4" x14ac:dyDescent="0.25">
      <c r="A3560" s="176" t="s">
        <v>6400</v>
      </c>
      <c r="B3560" s="176" t="s">
        <v>6401</v>
      </c>
      <c r="C3560" s="176" t="s">
        <v>322</v>
      </c>
      <c r="D3560" s="177">
        <v>640.48</v>
      </c>
    </row>
    <row r="3561" spans="1:4" x14ac:dyDescent="0.25">
      <c r="A3561" s="176" t="s">
        <v>6402</v>
      </c>
      <c r="B3561" s="176" t="s">
        <v>6401</v>
      </c>
      <c r="C3561" s="176" t="s">
        <v>322</v>
      </c>
      <c r="D3561" s="177">
        <v>631.79</v>
      </c>
    </row>
    <row r="3562" spans="1:4" x14ac:dyDescent="0.25">
      <c r="A3562" s="176" t="s">
        <v>6403</v>
      </c>
      <c r="B3562" s="176" t="s">
        <v>6404</v>
      </c>
      <c r="C3562" s="176" t="s">
        <v>322</v>
      </c>
      <c r="D3562" s="177">
        <v>84.51</v>
      </c>
    </row>
    <row r="3563" spans="1:4" x14ac:dyDescent="0.25">
      <c r="A3563" s="176" t="s">
        <v>6405</v>
      </c>
      <c r="B3563" s="176" t="s">
        <v>6404</v>
      </c>
      <c r="C3563" s="176" t="s">
        <v>322</v>
      </c>
      <c r="D3563" s="177">
        <v>83.85</v>
      </c>
    </row>
    <row r="3564" spans="1:4" x14ac:dyDescent="0.25">
      <c r="A3564" s="176" t="s">
        <v>6406</v>
      </c>
      <c r="B3564" s="176" t="s">
        <v>6407</v>
      </c>
      <c r="C3564" s="176" t="s">
        <v>322</v>
      </c>
      <c r="D3564" s="177">
        <v>125.44</v>
      </c>
    </row>
    <row r="3565" spans="1:4" x14ac:dyDescent="0.25">
      <c r="A3565" s="176" t="s">
        <v>6408</v>
      </c>
      <c r="B3565" s="176" t="s">
        <v>6407</v>
      </c>
      <c r="C3565" s="176" t="s">
        <v>322</v>
      </c>
      <c r="D3565" s="177">
        <v>124.12</v>
      </c>
    </row>
    <row r="3566" spans="1:4" x14ac:dyDescent="0.25">
      <c r="A3566" s="176" t="s">
        <v>6409</v>
      </c>
      <c r="B3566" s="176" t="s">
        <v>6410</v>
      </c>
      <c r="C3566" s="176" t="s">
        <v>322</v>
      </c>
      <c r="D3566" s="177">
        <v>54.89</v>
      </c>
    </row>
    <row r="3567" spans="1:4" x14ac:dyDescent="0.25">
      <c r="A3567" s="176" t="s">
        <v>6411</v>
      </c>
      <c r="B3567" s="176" t="s">
        <v>6410</v>
      </c>
      <c r="C3567" s="176" t="s">
        <v>322</v>
      </c>
      <c r="D3567" s="177">
        <v>54.23</v>
      </c>
    </row>
    <row r="3568" spans="1:4" x14ac:dyDescent="0.25">
      <c r="A3568" s="176" t="s">
        <v>6412</v>
      </c>
      <c r="B3568" s="176" t="s">
        <v>6413</v>
      </c>
      <c r="C3568" s="176" t="s">
        <v>322</v>
      </c>
      <c r="D3568" s="177">
        <v>81.12</v>
      </c>
    </row>
    <row r="3569" spans="1:4" x14ac:dyDescent="0.25">
      <c r="A3569" s="176" t="s">
        <v>6414</v>
      </c>
      <c r="B3569" s="176" t="s">
        <v>6413</v>
      </c>
      <c r="C3569" s="176" t="s">
        <v>322</v>
      </c>
      <c r="D3569" s="177">
        <v>79.8</v>
      </c>
    </row>
    <row r="3570" spans="1:4" x14ac:dyDescent="0.25">
      <c r="A3570" s="176" t="s">
        <v>6415</v>
      </c>
      <c r="B3570" s="176" t="s">
        <v>6416</v>
      </c>
      <c r="C3570" s="176" t="s">
        <v>322</v>
      </c>
      <c r="D3570" s="177">
        <v>122.35</v>
      </c>
    </row>
    <row r="3571" spans="1:4" x14ac:dyDescent="0.25">
      <c r="A3571" s="176" t="s">
        <v>6417</v>
      </c>
      <c r="B3571" s="176" t="s">
        <v>6416</v>
      </c>
      <c r="C3571" s="176" t="s">
        <v>322</v>
      </c>
      <c r="D3571" s="177">
        <v>120.7</v>
      </c>
    </row>
    <row r="3572" spans="1:4" x14ac:dyDescent="0.25">
      <c r="A3572" s="176" t="s">
        <v>6418</v>
      </c>
      <c r="B3572" s="176" t="s">
        <v>6419</v>
      </c>
      <c r="C3572" s="176" t="s">
        <v>322</v>
      </c>
      <c r="D3572" s="177">
        <v>132.33000000000001</v>
      </c>
    </row>
    <row r="3573" spans="1:4" x14ac:dyDescent="0.25">
      <c r="A3573" s="176" t="s">
        <v>6420</v>
      </c>
      <c r="B3573" s="176" t="s">
        <v>6419</v>
      </c>
      <c r="C3573" s="176" t="s">
        <v>322</v>
      </c>
      <c r="D3573" s="177">
        <v>130.34</v>
      </c>
    </row>
    <row r="3574" spans="1:4" x14ac:dyDescent="0.25">
      <c r="A3574" s="176" t="s">
        <v>6421</v>
      </c>
      <c r="B3574" s="176" t="s">
        <v>6422</v>
      </c>
      <c r="C3574" s="176" t="s">
        <v>322</v>
      </c>
      <c r="D3574" s="177">
        <v>23.75</v>
      </c>
    </row>
    <row r="3575" spans="1:4" x14ac:dyDescent="0.25">
      <c r="A3575" s="176" t="s">
        <v>6423</v>
      </c>
      <c r="B3575" s="176" t="s">
        <v>6422</v>
      </c>
      <c r="C3575" s="176" t="s">
        <v>322</v>
      </c>
      <c r="D3575" s="177">
        <v>23.65</v>
      </c>
    </row>
    <row r="3576" spans="1:4" x14ac:dyDescent="0.25">
      <c r="A3576" s="176" t="s">
        <v>6424</v>
      </c>
      <c r="B3576" s="176" t="s">
        <v>6425</v>
      </c>
      <c r="C3576" s="176" t="s">
        <v>322</v>
      </c>
      <c r="D3576" s="177">
        <v>34.799999999999997</v>
      </c>
    </row>
    <row r="3577" spans="1:4" x14ac:dyDescent="0.25">
      <c r="A3577" s="176" t="s">
        <v>6426</v>
      </c>
      <c r="B3577" s="176" t="s">
        <v>6425</v>
      </c>
      <c r="C3577" s="176" t="s">
        <v>322</v>
      </c>
      <c r="D3577" s="177">
        <v>34.4</v>
      </c>
    </row>
    <row r="3578" spans="1:4" x14ac:dyDescent="0.25">
      <c r="A3578" s="176" t="s">
        <v>6427</v>
      </c>
      <c r="B3578" s="176" t="s">
        <v>6428</v>
      </c>
      <c r="C3578" s="176" t="s">
        <v>322</v>
      </c>
      <c r="D3578" s="177">
        <v>52.42</v>
      </c>
    </row>
    <row r="3579" spans="1:4" x14ac:dyDescent="0.25">
      <c r="A3579" s="176" t="s">
        <v>6429</v>
      </c>
      <c r="B3579" s="176" t="s">
        <v>6428</v>
      </c>
      <c r="C3579" s="176" t="s">
        <v>322</v>
      </c>
      <c r="D3579" s="177">
        <v>51.59</v>
      </c>
    </row>
    <row r="3580" spans="1:4" x14ac:dyDescent="0.25">
      <c r="A3580" s="176" t="s">
        <v>6430</v>
      </c>
      <c r="B3580" s="176" t="s">
        <v>6431</v>
      </c>
      <c r="C3580" s="176" t="s">
        <v>322</v>
      </c>
      <c r="D3580" s="177">
        <v>70.540000000000006</v>
      </c>
    </row>
    <row r="3581" spans="1:4" x14ac:dyDescent="0.25">
      <c r="A3581" s="176" t="s">
        <v>6432</v>
      </c>
      <c r="B3581" s="176" t="s">
        <v>6431</v>
      </c>
      <c r="C3581" s="176" t="s">
        <v>322</v>
      </c>
      <c r="D3581" s="177">
        <v>69.23</v>
      </c>
    </row>
    <row r="3582" spans="1:4" x14ac:dyDescent="0.25">
      <c r="A3582" s="176" t="s">
        <v>6433</v>
      </c>
      <c r="B3582" s="176" t="s">
        <v>6434</v>
      </c>
      <c r="C3582" s="176" t="s">
        <v>115</v>
      </c>
      <c r="D3582" s="177">
        <v>32.200000000000003</v>
      </c>
    </row>
    <row r="3583" spans="1:4" x14ac:dyDescent="0.25">
      <c r="A3583" s="176" t="s">
        <v>6435</v>
      </c>
      <c r="B3583" s="176" t="s">
        <v>6434</v>
      </c>
      <c r="C3583" s="176" t="s">
        <v>115</v>
      </c>
      <c r="D3583" s="177">
        <v>32.04</v>
      </c>
    </row>
    <row r="3584" spans="1:4" x14ac:dyDescent="0.25">
      <c r="A3584" s="176" t="s">
        <v>6436</v>
      </c>
      <c r="B3584" s="176" t="s">
        <v>6437</v>
      </c>
      <c r="C3584" s="176" t="s">
        <v>115</v>
      </c>
      <c r="D3584" s="177">
        <v>28.11</v>
      </c>
    </row>
    <row r="3585" spans="1:4" x14ac:dyDescent="0.25">
      <c r="A3585" s="176" t="s">
        <v>6438</v>
      </c>
      <c r="B3585" s="176" t="s">
        <v>6437</v>
      </c>
      <c r="C3585" s="176" t="s">
        <v>115</v>
      </c>
      <c r="D3585" s="177">
        <v>27.94</v>
      </c>
    </row>
    <row r="3586" spans="1:4" x14ac:dyDescent="0.25">
      <c r="A3586" s="176" t="s">
        <v>6439</v>
      </c>
      <c r="B3586" s="176" t="s">
        <v>6440</v>
      </c>
      <c r="C3586" s="176" t="s">
        <v>115</v>
      </c>
      <c r="D3586" s="177">
        <v>27.84</v>
      </c>
    </row>
    <row r="3587" spans="1:4" x14ac:dyDescent="0.25">
      <c r="A3587" s="176" t="s">
        <v>6441</v>
      </c>
      <c r="B3587" s="176" t="s">
        <v>6440</v>
      </c>
      <c r="C3587" s="176" t="s">
        <v>115</v>
      </c>
      <c r="D3587" s="177">
        <v>27.67</v>
      </c>
    </row>
    <row r="3588" spans="1:4" x14ac:dyDescent="0.25">
      <c r="A3588" s="176" t="s">
        <v>6442</v>
      </c>
      <c r="B3588" s="176" t="s">
        <v>6443</v>
      </c>
      <c r="C3588" s="176" t="s">
        <v>115</v>
      </c>
      <c r="D3588" s="177">
        <v>29.9</v>
      </c>
    </row>
    <row r="3589" spans="1:4" x14ac:dyDescent="0.25">
      <c r="A3589" s="176" t="s">
        <v>6444</v>
      </c>
      <c r="B3589" s="176" t="s">
        <v>6443</v>
      </c>
      <c r="C3589" s="176" t="s">
        <v>115</v>
      </c>
      <c r="D3589" s="177">
        <v>29.73</v>
      </c>
    </row>
    <row r="3590" spans="1:4" x14ac:dyDescent="0.25">
      <c r="A3590" s="176" t="s">
        <v>6445</v>
      </c>
      <c r="B3590" s="176" t="s">
        <v>6446</v>
      </c>
      <c r="C3590" s="176" t="s">
        <v>115</v>
      </c>
      <c r="D3590" s="177">
        <v>38.47</v>
      </c>
    </row>
    <row r="3591" spans="1:4" x14ac:dyDescent="0.25">
      <c r="A3591" s="176" t="s">
        <v>6447</v>
      </c>
      <c r="B3591" s="176" t="s">
        <v>6446</v>
      </c>
      <c r="C3591" s="176" t="s">
        <v>115</v>
      </c>
      <c r="D3591" s="177">
        <v>38.299999999999997</v>
      </c>
    </row>
    <row r="3592" spans="1:4" x14ac:dyDescent="0.25">
      <c r="A3592" s="176" t="s">
        <v>6448</v>
      </c>
      <c r="B3592" s="176" t="s">
        <v>6449</v>
      </c>
      <c r="C3592" s="176" t="s">
        <v>115</v>
      </c>
      <c r="D3592" s="177">
        <v>40.43</v>
      </c>
    </row>
    <row r="3593" spans="1:4" x14ac:dyDescent="0.25">
      <c r="A3593" s="176" t="s">
        <v>6450</v>
      </c>
      <c r="B3593" s="176" t="s">
        <v>6449</v>
      </c>
      <c r="C3593" s="176" t="s">
        <v>115</v>
      </c>
      <c r="D3593" s="177">
        <v>40.26</v>
      </c>
    </row>
    <row r="3594" spans="1:4" x14ac:dyDescent="0.25">
      <c r="A3594" s="176" t="s">
        <v>6451</v>
      </c>
      <c r="B3594" s="176" t="s">
        <v>6452</v>
      </c>
      <c r="C3594" s="176" t="s">
        <v>115</v>
      </c>
      <c r="D3594" s="177">
        <v>39.5</v>
      </c>
    </row>
    <row r="3595" spans="1:4" x14ac:dyDescent="0.25">
      <c r="A3595" s="176" t="s">
        <v>6453</v>
      </c>
      <c r="B3595" s="176" t="s">
        <v>6452</v>
      </c>
      <c r="C3595" s="176" t="s">
        <v>115</v>
      </c>
      <c r="D3595" s="177">
        <v>39.33</v>
      </c>
    </row>
    <row r="3596" spans="1:4" x14ac:dyDescent="0.25">
      <c r="A3596" s="176" t="s">
        <v>6454</v>
      </c>
      <c r="B3596" s="176" t="s">
        <v>6455</v>
      </c>
      <c r="C3596" s="176" t="s">
        <v>115</v>
      </c>
      <c r="D3596" s="177">
        <v>15.38</v>
      </c>
    </row>
    <row r="3597" spans="1:4" x14ac:dyDescent="0.25">
      <c r="A3597" s="176" t="s">
        <v>6456</v>
      </c>
      <c r="B3597" s="176" t="s">
        <v>6455</v>
      </c>
      <c r="C3597" s="176" t="s">
        <v>115</v>
      </c>
      <c r="D3597" s="177">
        <v>15.21</v>
      </c>
    </row>
    <row r="3598" spans="1:4" x14ac:dyDescent="0.25">
      <c r="A3598" s="176" t="s">
        <v>6457</v>
      </c>
      <c r="B3598" s="176" t="s">
        <v>6458</v>
      </c>
      <c r="C3598" s="176" t="s">
        <v>115</v>
      </c>
      <c r="D3598" s="177">
        <v>15.38</v>
      </c>
    </row>
    <row r="3599" spans="1:4" x14ac:dyDescent="0.25">
      <c r="A3599" s="176" t="s">
        <v>6459</v>
      </c>
      <c r="B3599" s="176" t="s">
        <v>6458</v>
      </c>
      <c r="C3599" s="176" t="s">
        <v>115</v>
      </c>
      <c r="D3599" s="177">
        <v>15.21</v>
      </c>
    </row>
    <row r="3600" spans="1:4" x14ac:dyDescent="0.25">
      <c r="A3600" s="176" t="s">
        <v>6460</v>
      </c>
      <c r="B3600" s="176" t="s">
        <v>6461</v>
      </c>
      <c r="C3600" s="176" t="s">
        <v>115</v>
      </c>
      <c r="D3600" s="177">
        <v>89.96</v>
      </c>
    </row>
    <row r="3601" spans="1:4" x14ac:dyDescent="0.25">
      <c r="A3601" s="176" t="s">
        <v>6462</v>
      </c>
      <c r="B3601" s="176" t="s">
        <v>6461</v>
      </c>
      <c r="C3601" s="176" t="s">
        <v>115</v>
      </c>
      <c r="D3601" s="177">
        <v>89.6</v>
      </c>
    </row>
    <row r="3602" spans="1:4" x14ac:dyDescent="0.25">
      <c r="A3602" s="176" t="s">
        <v>6463</v>
      </c>
      <c r="B3602" s="176" t="s">
        <v>6464</v>
      </c>
      <c r="C3602" s="176" t="s">
        <v>115</v>
      </c>
      <c r="D3602" s="177">
        <v>4.22</v>
      </c>
    </row>
    <row r="3603" spans="1:4" x14ac:dyDescent="0.25">
      <c r="A3603" s="176" t="s">
        <v>6465</v>
      </c>
      <c r="B3603" s="176" t="s">
        <v>6464</v>
      </c>
      <c r="C3603" s="176" t="s">
        <v>115</v>
      </c>
      <c r="D3603" s="177">
        <v>4.1100000000000003</v>
      </c>
    </row>
    <row r="3604" spans="1:4" x14ac:dyDescent="0.25">
      <c r="A3604" s="176" t="s">
        <v>6466</v>
      </c>
      <c r="B3604" s="176" t="s">
        <v>6467</v>
      </c>
      <c r="C3604" s="176" t="s">
        <v>115</v>
      </c>
      <c r="D3604" s="177">
        <v>7.28</v>
      </c>
    </row>
    <row r="3605" spans="1:4" x14ac:dyDescent="0.25">
      <c r="A3605" s="176" t="s">
        <v>6468</v>
      </c>
      <c r="B3605" s="176" t="s">
        <v>6467</v>
      </c>
      <c r="C3605" s="176" t="s">
        <v>115</v>
      </c>
      <c r="D3605" s="177">
        <v>7.17</v>
      </c>
    </row>
    <row r="3606" spans="1:4" x14ac:dyDescent="0.25">
      <c r="A3606" s="176" t="s">
        <v>6469</v>
      </c>
      <c r="B3606" s="176" t="s">
        <v>6470</v>
      </c>
      <c r="C3606" s="176" t="s">
        <v>83</v>
      </c>
      <c r="D3606" s="177">
        <v>6.86</v>
      </c>
    </row>
    <row r="3607" spans="1:4" x14ac:dyDescent="0.25">
      <c r="A3607" s="176" t="s">
        <v>6471</v>
      </c>
      <c r="B3607" s="176" t="s">
        <v>6470</v>
      </c>
      <c r="C3607" s="176" t="s">
        <v>83</v>
      </c>
      <c r="D3607" s="177">
        <v>6.74</v>
      </c>
    </row>
    <row r="3608" spans="1:4" x14ac:dyDescent="0.25">
      <c r="A3608" s="176" t="s">
        <v>6472</v>
      </c>
      <c r="B3608" s="176" t="s">
        <v>6473</v>
      </c>
      <c r="C3608" s="176" t="s">
        <v>322</v>
      </c>
      <c r="D3608" s="177">
        <v>10.47</v>
      </c>
    </row>
    <row r="3609" spans="1:4" x14ac:dyDescent="0.25">
      <c r="A3609" s="176" t="s">
        <v>6474</v>
      </c>
      <c r="B3609" s="176" t="s">
        <v>6473</v>
      </c>
      <c r="C3609" s="176" t="s">
        <v>322</v>
      </c>
      <c r="D3609" s="177">
        <v>10.37</v>
      </c>
    </row>
    <row r="3610" spans="1:4" x14ac:dyDescent="0.25">
      <c r="A3610" s="176" t="s">
        <v>6475</v>
      </c>
      <c r="B3610" s="176" t="s">
        <v>6476</v>
      </c>
      <c r="C3610" s="176" t="s">
        <v>322</v>
      </c>
      <c r="D3610" s="177">
        <v>10.55</v>
      </c>
    </row>
    <row r="3611" spans="1:4" x14ac:dyDescent="0.25">
      <c r="A3611" s="176" t="s">
        <v>6477</v>
      </c>
      <c r="B3611" s="176" t="s">
        <v>6476</v>
      </c>
      <c r="C3611" s="176" t="s">
        <v>322</v>
      </c>
      <c r="D3611" s="177">
        <v>10.45</v>
      </c>
    </row>
    <row r="3612" spans="1:4" x14ac:dyDescent="0.25">
      <c r="A3612" s="176" t="s">
        <v>6478</v>
      </c>
      <c r="B3612" s="176" t="s">
        <v>6479</v>
      </c>
      <c r="C3612" s="176" t="s">
        <v>322</v>
      </c>
      <c r="D3612" s="177">
        <v>7.95</v>
      </c>
    </row>
    <row r="3613" spans="1:4" x14ac:dyDescent="0.25">
      <c r="A3613" s="176" t="s">
        <v>6480</v>
      </c>
      <c r="B3613" s="176" t="s">
        <v>6479</v>
      </c>
      <c r="C3613" s="176" t="s">
        <v>322</v>
      </c>
      <c r="D3613" s="177">
        <v>7.87</v>
      </c>
    </row>
    <row r="3614" spans="1:4" x14ac:dyDescent="0.25">
      <c r="A3614" s="176" t="s">
        <v>6481</v>
      </c>
      <c r="B3614" s="176" t="s">
        <v>6482</v>
      </c>
      <c r="C3614" s="176" t="s">
        <v>322</v>
      </c>
      <c r="D3614" s="177">
        <v>8.01</v>
      </c>
    </row>
    <row r="3615" spans="1:4" x14ac:dyDescent="0.25">
      <c r="A3615" s="176" t="s">
        <v>6483</v>
      </c>
      <c r="B3615" s="176" t="s">
        <v>6482</v>
      </c>
      <c r="C3615" s="176" t="s">
        <v>322</v>
      </c>
      <c r="D3615" s="177">
        <v>7.93</v>
      </c>
    </row>
    <row r="3616" spans="1:4" x14ac:dyDescent="0.25">
      <c r="A3616" s="176" t="s">
        <v>6484</v>
      </c>
      <c r="B3616" s="176" t="s">
        <v>6485</v>
      </c>
      <c r="C3616" s="176" t="s">
        <v>322</v>
      </c>
      <c r="D3616" s="177">
        <v>15.11</v>
      </c>
    </row>
    <row r="3617" spans="1:4" x14ac:dyDescent="0.25">
      <c r="A3617" s="176" t="s">
        <v>6486</v>
      </c>
      <c r="B3617" s="176" t="s">
        <v>6485</v>
      </c>
      <c r="C3617" s="176" t="s">
        <v>322</v>
      </c>
      <c r="D3617" s="177">
        <v>15</v>
      </c>
    </row>
    <row r="3618" spans="1:4" x14ac:dyDescent="0.25">
      <c r="A3618" s="176" t="s">
        <v>6487</v>
      </c>
      <c r="B3618" s="176" t="s">
        <v>6488</v>
      </c>
      <c r="C3618" s="176" t="s">
        <v>322</v>
      </c>
      <c r="D3618" s="177">
        <v>15.84</v>
      </c>
    </row>
    <row r="3619" spans="1:4" x14ac:dyDescent="0.25">
      <c r="A3619" s="176" t="s">
        <v>6489</v>
      </c>
      <c r="B3619" s="176" t="s">
        <v>6488</v>
      </c>
      <c r="C3619" s="176" t="s">
        <v>322</v>
      </c>
      <c r="D3619" s="177">
        <v>15.68</v>
      </c>
    </row>
    <row r="3620" spans="1:4" x14ac:dyDescent="0.25">
      <c r="A3620" s="176" t="s">
        <v>6490</v>
      </c>
      <c r="B3620" s="176" t="s">
        <v>6491</v>
      </c>
      <c r="C3620" s="176" t="s">
        <v>322</v>
      </c>
      <c r="D3620" s="177">
        <v>11.92</v>
      </c>
    </row>
    <row r="3621" spans="1:4" x14ac:dyDescent="0.25">
      <c r="A3621" s="176" t="s">
        <v>6492</v>
      </c>
      <c r="B3621" s="176" t="s">
        <v>6491</v>
      </c>
      <c r="C3621" s="176" t="s">
        <v>322</v>
      </c>
      <c r="D3621" s="177">
        <v>11.81</v>
      </c>
    </row>
    <row r="3622" spans="1:4" x14ac:dyDescent="0.25">
      <c r="A3622" s="176" t="s">
        <v>6493</v>
      </c>
      <c r="B3622" s="176" t="s">
        <v>6494</v>
      </c>
      <c r="C3622" s="176" t="s">
        <v>322</v>
      </c>
      <c r="D3622" s="177">
        <v>12.02</v>
      </c>
    </row>
    <row r="3623" spans="1:4" x14ac:dyDescent="0.25">
      <c r="A3623" s="176" t="s">
        <v>6495</v>
      </c>
      <c r="B3623" s="176" t="s">
        <v>6494</v>
      </c>
      <c r="C3623" s="176" t="s">
        <v>322</v>
      </c>
      <c r="D3623" s="177">
        <v>11.9</v>
      </c>
    </row>
    <row r="3624" spans="1:4" x14ac:dyDescent="0.25">
      <c r="A3624" s="176" t="s">
        <v>6496</v>
      </c>
      <c r="B3624" s="176" t="s">
        <v>6497</v>
      </c>
      <c r="C3624" s="176" t="s">
        <v>83</v>
      </c>
      <c r="D3624" s="177">
        <v>135.29</v>
      </c>
    </row>
    <row r="3625" spans="1:4" x14ac:dyDescent="0.25">
      <c r="A3625" s="176" t="s">
        <v>6498</v>
      </c>
      <c r="B3625" s="176" t="s">
        <v>6497</v>
      </c>
      <c r="C3625" s="176" t="s">
        <v>83</v>
      </c>
      <c r="D3625" s="177">
        <v>130.46</v>
      </c>
    </row>
    <row r="3626" spans="1:4" x14ac:dyDescent="0.25">
      <c r="A3626" s="176" t="s">
        <v>6499</v>
      </c>
      <c r="B3626" s="176" t="s">
        <v>6500</v>
      </c>
      <c r="C3626" s="176" t="s">
        <v>83</v>
      </c>
      <c r="D3626" s="177">
        <v>128.52000000000001</v>
      </c>
    </row>
    <row r="3627" spans="1:4" x14ac:dyDescent="0.25">
      <c r="A3627" s="176" t="s">
        <v>6501</v>
      </c>
      <c r="B3627" s="176" t="s">
        <v>6500</v>
      </c>
      <c r="C3627" s="176" t="s">
        <v>83</v>
      </c>
      <c r="D3627" s="177">
        <v>123.93</v>
      </c>
    </row>
    <row r="3628" spans="1:4" x14ac:dyDescent="0.25">
      <c r="A3628" s="176" t="s">
        <v>6502</v>
      </c>
      <c r="B3628" s="176" t="s">
        <v>6503</v>
      </c>
      <c r="C3628" s="176" t="s">
        <v>83</v>
      </c>
      <c r="D3628" s="177">
        <v>169.11</v>
      </c>
    </row>
    <row r="3629" spans="1:4" x14ac:dyDescent="0.25">
      <c r="A3629" s="176" t="s">
        <v>6504</v>
      </c>
      <c r="B3629" s="176" t="s">
        <v>6503</v>
      </c>
      <c r="C3629" s="176" t="s">
        <v>83</v>
      </c>
      <c r="D3629" s="177">
        <v>163.07</v>
      </c>
    </row>
    <row r="3630" spans="1:4" x14ac:dyDescent="0.25">
      <c r="A3630" s="176" t="s">
        <v>6505</v>
      </c>
      <c r="B3630" s="176" t="s">
        <v>6506</v>
      </c>
      <c r="C3630" s="176" t="s">
        <v>83</v>
      </c>
      <c r="D3630" s="177">
        <v>160.66</v>
      </c>
    </row>
    <row r="3631" spans="1:4" x14ac:dyDescent="0.25">
      <c r="A3631" s="176" t="s">
        <v>6507</v>
      </c>
      <c r="B3631" s="176" t="s">
        <v>6506</v>
      </c>
      <c r="C3631" s="176" t="s">
        <v>83</v>
      </c>
      <c r="D3631" s="177">
        <v>154.91999999999999</v>
      </c>
    </row>
    <row r="3632" spans="1:4" x14ac:dyDescent="0.25">
      <c r="A3632" s="176" t="s">
        <v>6508</v>
      </c>
      <c r="B3632" s="176" t="s">
        <v>6509</v>
      </c>
      <c r="C3632" s="176" t="s">
        <v>83</v>
      </c>
      <c r="D3632" s="177">
        <v>227.79</v>
      </c>
    </row>
    <row r="3633" spans="1:4" x14ac:dyDescent="0.25">
      <c r="A3633" s="176" t="s">
        <v>6510</v>
      </c>
      <c r="B3633" s="176" t="s">
        <v>6509</v>
      </c>
      <c r="C3633" s="176" t="s">
        <v>83</v>
      </c>
      <c r="D3633" s="177">
        <v>219.73</v>
      </c>
    </row>
    <row r="3634" spans="1:4" x14ac:dyDescent="0.25">
      <c r="A3634" s="176" t="s">
        <v>6511</v>
      </c>
      <c r="B3634" s="176" t="s">
        <v>6512</v>
      </c>
      <c r="C3634" s="176" t="s">
        <v>83</v>
      </c>
      <c r="D3634" s="177">
        <v>216.4</v>
      </c>
    </row>
    <row r="3635" spans="1:4" x14ac:dyDescent="0.25">
      <c r="A3635" s="176" t="s">
        <v>6513</v>
      </c>
      <c r="B3635" s="176" t="s">
        <v>6512</v>
      </c>
      <c r="C3635" s="176" t="s">
        <v>83</v>
      </c>
      <c r="D3635" s="177">
        <v>208.74</v>
      </c>
    </row>
    <row r="3636" spans="1:4" x14ac:dyDescent="0.25">
      <c r="A3636" s="176" t="s">
        <v>6514</v>
      </c>
      <c r="B3636" s="176" t="s">
        <v>6515</v>
      </c>
      <c r="C3636" s="176" t="s">
        <v>83</v>
      </c>
      <c r="D3636" s="177">
        <v>385.87</v>
      </c>
    </row>
    <row r="3637" spans="1:4" x14ac:dyDescent="0.25">
      <c r="A3637" s="176" t="s">
        <v>6516</v>
      </c>
      <c r="B3637" s="176" t="s">
        <v>6515</v>
      </c>
      <c r="C3637" s="176" t="s">
        <v>83</v>
      </c>
      <c r="D3637" s="177">
        <v>371.78</v>
      </c>
    </row>
    <row r="3638" spans="1:4" x14ac:dyDescent="0.25">
      <c r="A3638" s="176" t="s">
        <v>6517</v>
      </c>
      <c r="B3638" s="176" t="s">
        <v>6518</v>
      </c>
      <c r="C3638" s="176" t="s">
        <v>83</v>
      </c>
      <c r="D3638" s="177">
        <v>366.58</v>
      </c>
    </row>
    <row r="3639" spans="1:4" x14ac:dyDescent="0.25">
      <c r="A3639" s="176" t="s">
        <v>6519</v>
      </c>
      <c r="B3639" s="176" t="s">
        <v>6518</v>
      </c>
      <c r="C3639" s="176" t="s">
        <v>83</v>
      </c>
      <c r="D3639" s="177">
        <v>353.19</v>
      </c>
    </row>
    <row r="3640" spans="1:4" x14ac:dyDescent="0.25">
      <c r="A3640" s="176" t="s">
        <v>6520</v>
      </c>
      <c r="B3640" s="176" t="s">
        <v>6521</v>
      </c>
      <c r="C3640" s="176" t="s">
        <v>83</v>
      </c>
      <c r="D3640" s="177">
        <v>514.47</v>
      </c>
    </row>
    <row r="3641" spans="1:4" x14ac:dyDescent="0.25">
      <c r="A3641" s="176" t="s">
        <v>6522</v>
      </c>
      <c r="B3641" s="176" t="s">
        <v>6521</v>
      </c>
      <c r="C3641" s="176" t="s">
        <v>83</v>
      </c>
      <c r="D3641" s="177">
        <v>495.68</v>
      </c>
    </row>
    <row r="3642" spans="1:4" x14ac:dyDescent="0.25">
      <c r="A3642" s="176" t="s">
        <v>6523</v>
      </c>
      <c r="B3642" s="176" t="s">
        <v>6524</v>
      </c>
      <c r="C3642" s="176" t="s">
        <v>83</v>
      </c>
      <c r="D3642" s="177">
        <v>488.74</v>
      </c>
    </row>
    <row r="3643" spans="1:4" x14ac:dyDescent="0.25">
      <c r="A3643" s="176" t="s">
        <v>6525</v>
      </c>
      <c r="B3643" s="176" t="s">
        <v>6524</v>
      </c>
      <c r="C3643" s="176" t="s">
        <v>83</v>
      </c>
      <c r="D3643" s="177">
        <v>470.89</v>
      </c>
    </row>
    <row r="3644" spans="1:4" x14ac:dyDescent="0.25">
      <c r="A3644" s="176" t="s">
        <v>6526</v>
      </c>
      <c r="B3644" s="176" t="s">
        <v>6527</v>
      </c>
      <c r="C3644" s="176" t="s">
        <v>83</v>
      </c>
      <c r="D3644" s="177">
        <v>668.97</v>
      </c>
    </row>
    <row r="3645" spans="1:4" x14ac:dyDescent="0.25">
      <c r="A3645" s="176" t="s">
        <v>6528</v>
      </c>
      <c r="B3645" s="176" t="s">
        <v>6527</v>
      </c>
      <c r="C3645" s="176" t="s">
        <v>83</v>
      </c>
      <c r="D3645" s="177">
        <v>644.54</v>
      </c>
    </row>
    <row r="3646" spans="1:4" x14ac:dyDescent="0.25">
      <c r="A3646" s="176" t="s">
        <v>6529</v>
      </c>
      <c r="B3646" s="176" t="s">
        <v>6530</v>
      </c>
      <c r="C3646" s="176" t="s">
        <v>83</v>
      </c>
      <c r="D3646" s="177">
        <v>635.52</v>
      </c>
    </row>
    <row r="3647" spans="1:4" x14ac:dyDescent="0.25">
      <c r="A3647" s="176" t="s">
        <v>6531</v>
      </c>
      <c r="B3647" s="176" t="s">
        <v>6530</v>
      </c>
      <c r="C3647" s="176" t="s">
        <v>83</v>
      </c>
      <c r="D3647" s="177">
        <v>612.32000000000005</v>
      </c>
    </row>
    <row r="3648" spans="1:4" x14ac:dyDescent="0.25">
      <c r="A3648" s="176" t="s">
        <v>6532</v>
      </c>
      <c r="B3648" s="176" t="s">
        <v>6533</v>
      </c>
      <c r="C3648" s="176" t="s">
        <v>83</v>
      </c>
      <c r="D3648" s="177">
        <v>45.43</v>
      </c>
    </row>
    <row r="3649" spans="1:4" x14ac:dyDescent="0.25">
      <c r="A3649" s="176" t="s">
        <v>6534</v>
      </c>
      <c r="B3649" s="176" t="s">
        <v>6533</v>
      </c>
      <c r="C3649" s="176" t="s">
        <v>83</v>
      </c>
      <c r="D3649" s="177">
        <v>44.18</v>
      </c>
    </row>
    <row r="3650" spans="1:4" x14ac:dyDescent="0.25">
      <c r="A3650" s="176" t="s">
        <v>6535</v>
      </c>
      <c r="B3650" s="176" t="s">
        <v>6536</v>
      </c>
      <c r="C3650" s="176" t="s">
        <v>83</v>
      </c>
      <c r="D3650" s="177">
        <v>52.24</v>
      </c>
    </row>
    <row r="3651" spans="1:4" x14ac:dyDescent="0.25">
      <c r="A3651" s="176" t="s">
        <v>6537</v>
      </c>
      <c r="B3651" s="176" t="s">
        <v>6536</v>
      </c>
      <c r="C3651" s="176" t="s">
        <v>83</v>
      </c>
      <c r="D3651" s="177">
        <v>50.81</v>
      </c>
    </row>
    <row r="3652" spans="1:4" x14ac:dyDescent="0.25">
      <c r="A3652" s="176" t="s">
        <v>6538</v>
      </c>
      <c r="B3652" s="176" t="s">
        <v>6539</v>
      </c>
      <c r="C3652" s="176" t="s">
        <v>83</v>
      </c>
      <c r="D3652" s="177">
        <v>60.76</v>
      </c>
    </row>
    <row r="3653" spans="1:4" x14ac:dyDescent="0.25">
      <c r="A3653" s="176" t="s">
        <v>6540</v>
      </c>
      <c r="B3653" s="176" t="s">
        <v>6539</v>
      </c>
      <c r="C3653" s="176" t="s">
        <v>83</v>
      </c>
      <c r="D3653" s="177">
        <v>59.17</v>
      </c>
    </row>
    <row r="3654" spans="1:4" x14ac:dyDescent="0.25">
      <c r="A3654" s="176" t="s">
        <v>6541</v>
      </c>
      <c r="B3654" s="176" t="s">
        <v>6542</v>
      </c>
      <c r="C3654" s="176" t="s">
        <v>83</v>
      </c>
      <c r="D3654" s="177">
        <v>69.88</v>
      </c>
    </row>
    <row r="3655" spans="1:4" x14ac:dyDescent="0.25">
      <c r="A3655" s="176" t="s">
        <v>6543</v>
      </c>
      <c r="B3655" s="176" t="s">
        <v>6542</v>
      </c>
      <c r="C3655" s="176" t="s">
        <v>83</v>
      </c>
      <c r="D3655" s="177">
        <v>68.040000000000006</v>
      </c>
    </row>
    <row r="3656" spans="1:4" x14ac:dyDescent="0.25">
      <c r="A3656" s="176" t="s">
        <v>6544</v>
      </c>
      <c r="B3656" s="176" t="s">
        <v>6545</v>
      </c>
      <c r="C3656" s="176" t="s">
        <v>83</v>
      </c>
      <c r="D3656" s="177">
        <v>97.67</v>
      </c>
    </row>
    <row r="3657" spans="1:4" x14ac:dyDescent="0.25">
      <c r="A3657" s="176" t="s">
        <v>6546</v>
      </c>
      <c r="B3657" s="176" t="s">
        <v>6545</v>
      </c>
      <c r="C3657" s="176" t="s">
        <v>83</v>
      </c>
      <c r="D3657" s="177">
        <v>94.58</v>
      </c>
    </row>
    <row r="3658" spans="1:4" x14ac:dyDescent="0.25">
      <c r="A3658" s="176" t="s">
        <v>6547</v>
      </c>
      <c r="B3658" s="176" t="s">
        <v>6548</v>
      </c>
      <c r="C3658" s="176" t="s">
        <v>83</v>
      </c>
      <c r="D3658" s="177">
        <v>112.32</v>
      </c>
    </row>
    <row r="3659" spans="1:4" x14ac:dyDescent="0.25">
      <c r="A3659" s="176" t="s">
        <v>6549</v>
      </c>
      <c r="B3659" s="176" t="s">
        <v>6548</v>
      </c>
      <c r="C3659" s="176" t="s">
        <v>83</v>
      </c>
      <c r="D3659" s="177">
        <v>108.77</v>
      </c>
    </row>
    <row r="3660" spans="1:4" x14ac:dyDescent="0.25">
      <c r="A3660" s="176" t="s">
        <v>6550</v>
      </c>
      <c r="B3660" s="176" t="s">
        <v>6551</v>
      </c>
      <c r="C3660" s="176" t="s">
        <v>83</v>
      </c>
      <c r="D3660" s="177">
        <v>182.59</v>
      </c>
    </row>
    <row r="3661" spans="1:4" x14ac:dyDescent="0.25">
      <c r="A3661" s="176" t="s">
        <v>6552</v>
      </c>
      <c r="B3661" s="176" t="s">
        <v>6551</v>
      </c>
      <c r="C3661" s="176" t="s">
        <v>83</v>
      </c>
      <c r="D3661" s="177">
        <v>176.12</v>
      </c>
    </row>
    <row r="3662" spans="1:4" x14ac:dyDescent="0.25">
      <c r="A3662" s="176" t="s">
        <v>6553</v>
      </c>
      <c r="B3662" s="176" t="s">
        <v>6554</v>
      </c>
      <c r="C3662" s="176" t="s">
        <v>83</v>
      </c>
      <c r="D3662" s="177">
        <v>209.98</v>
      </c>
    </row>
    <row r="3663" spans="1:4" x14ac:dyDescent="0.25">
      <c r="A3663" s="176" t="s">
        <v>6555</v>
      </c>
      <c r="B3663" s="176" t="s">
        <v>6554</v>
      </c>
      <c r="C3663" s="176" t="s">
        <v>83</v>
      </c>
      <c r="D3663" s="177">
        <v>202.54</v>
      </c>
    </row>
    <row r="3664" spans="1:4" x14ac:dyDescent="0.25">
      <c r="A3664" s="176" t="s">
        <v>6556</v>
      </c>
      <c r="B3664" s="176" t="s">
        <v>6557</v>
      </c>
      <c r="C3664" s="176" t="s">
        <v>115</v>
      </c>
      <c r="D3664" s="177">
        <v>9.0299999999999994</v>
      </c>
    </row>
    <row r="3665" spans="1:4" x14ac:dyDescent="0.25">
      <c r="A3665" s="176" t="s">
        <v>6558</v>
      </c>
      <c r="B3665" s="176" t="s">
        <v>6557</v>
      </c>
      <c r="C3665" s="176" t="s">
        <v>115</v>
      </c>
      <c r="D3665" s="177">
        <v>8.7899999999999991</v>
      </c>
    </row>
    <row r="3666" spans="1:4" x14ac:dyDescent="0.25">
      <c r="A3666" s="176" t="s">
        <v>6559</v>
      </c>
      <c r="B3666" s="176" t="s">
        <v>6560</v>
      </c>
      <c r="C3666" s="176" t="s">
        <v>115</v>
      </c>
      <c r="D3666" s="177">
        <v>9.9499999999999993</v>
      </c>
    </row>
    <row r="3667" spans="1:4" x14ac:dyDescent="0.25">
      <c r="A3667" s="176" t="s">
        <v>6561</v>
      </c>
      <c r="B3667" s="176" t="s">
        <v>6560</v>
      </c>
      <c r="C3667" s="176" t="s">
        <v>115</v>
      </c>
      <c r="D3667" s="177">
        <v>9.69</v>
      </c>
    </row>
    <row r="3668" spans="1:4" x14ac:dyDescent="0.25">
      <c r="A3668" s="176" t="s">
        <v>6562</v>
      </c>
      <c r="B3668" s="176" t="s">
        <v>6563</v>
      </c>
      <c r="C3668" s="176" t="s">
        <v>115</v>
      </c>
      <c r="D3668" s="177">
        <v>10.81</v>
      </c>
    </row>
    <row r="3669" spans="1:4" x14ac:dyDescent="0.25">
      <c r="A3669" s="176" t="s">
        <v>6564</v>
      </c>
      <c r="B3669" s="176" t="s">
        <v>6563</v>
      </c>
      <c r="C3669" s="176" t="s">
        <v>115</v>
      </c>
      <c r="D3669" s="177">
        <v>10.53</v>
      </c>
    </row>
    <row r="3670" spans="1:4" x14ac:dyDescent="0.25">
      <c r="A3670" s="176" t="s">
        <v>6565</v>
      </c>
      <c r="B3670" s="176" t="s">
        <v>6566</v>
      </c>
      <c r="C3670" s="176" t="s">
        <v>115</v>
      </c>
      <c r="D3670" s="177">
        <v>12.53</v>
      </c>
    </row>
    <row r="3671" spans="1:4" x14ac:dyDescent="0.25">
      <c r="A3671" s="176" t="s">
        <v>6567</v>
      </c>
      <c r="B3671" s="176" t="s">
        <v>6566</v>
      </c>
      <c r="C3671" s="176" t="s">
        <v>115</v>
      </c>
      <c r="D3671" s="177">
        <v>12.21</v>
      </c>
    </row>
    <row r="3672" spans="1:4" x14ac:dyDescent="0.25">
      <c r="A3672" s="176" t="s">
        <v>6568</v>
      </c>
      <c r="B3672" s="176" t="s">
        <v>6569</v>
      </c>
      <c r="C3672" s="176" t="s">
        <v>115</v>
      </c>
      <c r="D3672" s="177">
        <v>15.54</v>
      </c>
    </row>
    <row r="3673" spans="1:4" x14ac:dyDescent="0.25">
      <c r="A3673" s="176" t="s">
        <v>6570</v>
      </c>
      <c r="B3673" s="176" t="s">
        <v>6569</v>
      </c>
      <c r="C3673" s="176" t="s">
        <v>115</v>
      </c>
      <c r="D3673" s="177">
        <v>15.17</v>
      </c>
    </row>
    <row r="3674" spans="1:4" x14ac:dyDescent="0.25">
      <c r="A3674" s="176" t="s">
        <v>6571</v>
      </c>
      <c r="B3674" s="176" t="s">
        <v>6572</v>
      </c>
      <c r="C3674" s="176" t="s">
        <v>83</v>
      </c>
      <c r="D3674" s="177">
        <v>7.28</v>
      </c>
    </row>
    <row r="3675" spans="1:4" x14ac:dyDescent="0.25">
      <c r="A3675" s="176" t="s">
        <v>6573</v>
      </c>
      <c r="B3675" s="176" t="s">
        <v>6572</v>
      </c>
      <c r="C3675" s="176" t="s">
        <v>83</v>
      </c>
      <c r="D3675" s="177">
        <v>6.99</v>
      </c>
    </row>
    <row r="3676" spans="1:4" x14ac:dyDescent="0.25">
      <c r="A3676" s="176" t="s">
        <v>6574</v>
      </c>
      <c r="B3676" s="176" t="s">
        <v>6575</v>
      </c>
      <c r="C3676" s="176" t="s">
        <v>83</v>
      </c>
      <c r="D3676" s="177">
        <v>9.02</v>
      </c>
    </row>
    <row r="3677" spans="1:4" x14ac:dyDescent="0.25">
      <c r="A3677" s="176" t="s">
        <v>6576</v>
      </c>
      <c r="B3677" s="176" t="s">
        <v>6575</v>
      </c>
      <c r="C3677" s="176" t="s">
        <v>83</v>
      </c>
      <c r="D3677" s="177">
        <v>8.67</v>
      </c>
    </row>
    <row r="3678" spans="1:4" x14ac:dyDescent="0.25">
      <c r="A3678" s="176" t="s">
        <v>6577</v>
      </c>
      <c r="B3678" s="176" t="s">
        <v>6578</v>
      </c>
      <c r="C3678" s="176" t="s">
        <v>83</v>
      </c>
      <c r="D3678" s="177">
        <v>11.75</v>
      </c>
    </row>
    <row r="3679" spans="1:4" x14ac:dyDescent="0.25">
      <c r="A3679" s="176" t="s">
        <v>6579</v>
      </c>
      <c r="B3679" s="176" t="s">
        <v>6578</v>
      </c>
      <c r="C3679" s="176" t="s">
        <v>83</v>
      </c>
      <c r="D3679" s="177">
        <v>11.31</v>
      </c>
    </row>
    <row r="3680" spans="1:4" x14ac:dyDescent="0.25">
      <c r="A3680" s="176" t="s">
        <v>6580</v>
      </c>
      <c r="B3680" s="176" t="s">
        <v>6581</v>
      </c>
      <c r="C3680" s="176" t="s">
        <v>83</v>
      </c>
      <c r="D3680" s="177">
        <v>14.67</v>
      </c>
    </row>
    <row r="3681" spans="1:4" x14ac:dyDescent="0.25">
      <c r="A3681" s="176" t="s">
        <v>6582</v>
      </c>
      <c r="B3681" s="176" t="s">
        <v>6581</v>
      </c>
      <c r="C3681" s="176" t="s">
        <v>83</v>
      </c>
      <c r="D3681" s="177">
        <v>14.14</v>
      </c>
    </row>
    <row r="3682" spans="1:4" x14ac:dyDescent="0.25">
      <c r="A3682" s="176" t="s">
        <v>6583</v>
      </c>
      <c r="B3682" s="176" t="s">
        <v>6584</v>
      </c>
      <c r="C3682" s="176" t="s">
        <v>115</v>
      </c>
      <c r="D3682" s="177">
        <v>8.7899999999999991</v>
      </c>
    </row>
    <row r="3683" spans="1:4" x14ac:dyDescent="0.25">
      <c r="A3683" s="176" t="s">
        <v>6585</v>
      </c>
      <c r="B3683" s="176" t="s">
        <v>6584</v>
      </c>
      <c r="C3683" s="176" t="s">
        <v>115</v>
      </c>
      <c r="D3683" s="177">
        <v>8.31</v>
      </c>
    </row>
    <row r="3684" spans="1:4" x14ac:dyDescent="0.25">
      <c r="A3684" s="176" t="s">
        <v>6586</v>
      </c>
      <c r="B3684" s="176" t="s">
        <v>6587</v>
      </c>
      <c r="C3684" s="176" t="s">
        <v>115</v>
      </c>
      <c r="D3684" s="177">
        <v>11.4</v>
      </c>
    </row>
    <row r="3685" spans="1:4" x14ac:dyDescent="0.25">
      <c r="A3685" s="176" t="s">
        <v>6588</v>
      </c>
      <c r="B3685" s="176" t="s">
        <v>6587</v>
      </c>
      <c r="C3685" s="176" t="s">
        <v>115</v>
      </c>
      <c r="D3685" s="177">
        <v>10.78</v>
      </c>
    </row>
    <row r="3686" spans="1:4" x14ac:dyDescent="0.25">
      <c r="A3686" s="176" t="s">
        <v>6589</v>
      </c>
      <c r="B3686" s="176" t="s">
        <v>6590</v>
      </c>
      <c r="C3686" s="176" t="s">
        <v>115</v>
      </c>
      <c r="D3686" s="177">
        <v>17.690000000000001</v>
      </c>
    </row>
    <row r="3687" spans="1:4" x14ac:dyDescent="0.25">
      <c r="A3687" s="176" t="s">
        <v>6591</v>
      </c>
      <c r="B3687" s="176" t="s">
        <v>6590</v>
      </c>
      <c r="C3687" s="176" t="s">
        <v>115</v>
      </c>
      <c r="D3687" s="177">
        <v>16.72</v>
      </c>
    </row>
    <row r="3688" spans="1:4" x14ac:dyDescent="0.25">
      <c r="A3688" s="176" t="s">
        <v>6592</v>
      </c>
      <c r="B3688" s="176" t="s">
        <v>6593</v>
      </c>
      <c r="C3688" s="176" t="s">
        <v>115</v>
      </c>
      <c r="D3688" s="177">
        <v>24.62</v>
      </c>
    </row>
    <row r="3689" spans="1:4" x14ac:dyDescent="0.25">
      <c r="A3689" s="176" t="s">
        <v>6594</v>
      </c>
      <c r="B3689" s="176" t="s">
        <v>6593</v>
      </c>
      <c r="C3689" s="176" t="s">
        <v>115</v>
      </c>
      <c r="D3689" s="177">
        <v>23.26</v>
      </c>
    </row>
    <row r="3690" spans="1:4" x14ac:dyDescent="0.25">
      <c r="A3690" s="176" t="s">
        <v>6595</v>
      </c>
      <c r="B3690" s="176" t="s">
        <v>6596</v>
      </c>
      <c r="C3690" s="176" t="s">
        <v>115</v>
      </c>
      <c r="D3690" s="177">
        <v>28.78</v>
      </c>
    </row>
    <row r="3691" spans="1:4" x14ac:dyDescent="0.25">
      <c r="A3691" s="176" t="s">
        <v>6597</v>
      </c>
      <c r="B3691" s="176" t="s">
        <v>6596</v>
      </c>
      <c r="C3691" s="176" t="s">
        <v>115</v>
      </c>
      <c r="D3691" s="177">
        <v>27.23</v>
      </c>
    </row>
    <row r="3692" spans="1:4" x14ac:dyDescent="0.25">
      <c r="A3692" s="176" t="s">
        <v>6598</v>
      </c>
      <c r="B3692" s="176" t="s">
        <v>6599</v>
      </c>
      <c r="C3692" s="176" t="s">
        <v>115</v>
      </c>
      <c r="D3692" s="177">
        <v>37.44</v>
      </c>
    </row>
    <row r="3693" spans="1:4" x14ac:dyDescent="0.25">
      <c r="A3693" s="176" t="s">
        <v>6600</v>
      </c>
      <c r="B3693" s="176" t="s">
        <v>6599</v>
      </c>
      <c r="C3693" s="176" t="s">
        <v>115</v>
      </c>
      <c r="D3693" s="177">
        <v>35.5</v>
      </c>
    </row>
    <row r="3694" spans="1:4" x14ac:dyDescent="0.25">
      <c r="A3694" s="176" t="s">
        <v>6601</v>
      </c>
      <c r="B3694" s="176" t="s">
        <v>6602</v>
      </c>
      <c r="C3694" s="176" t="s">
        <v>115</v>
      </c>
      <c r="D3694" s="177">
        <v>558.96</v>
      </c>
    </row>
    <row r="3695" spans="1:4" x14ac:dyDescent="0.25">
      <c r="A3695" s="176" t="s">
        <v>6603</v>
      </c>
      <c r="B3695" s="176" t="s">
        <v>6602</v>
      </c>
      <c r="C3695" s="176" t="s">
        <v>115</v>
      </c>
      <c r="D3695" s="177">
        <v>545.70000000000005</v>
      </c>
    </row>
    <row r="3696" spans="1:4" x14ac:dyDescent="0.25">
      <c r="A3696" s="176" t="s">
        <v>6604</v>
      </c>
      <c r="B3696" s="176" t="s">
        <v>6605</v>
      </c>
      <c r="C3696" s="176" t="s">
        <v>1467</v>
      </c>
      <c r="D3696" s="177">
        <v>262.47000000000003</v>
      </c>
    </row>
    <row r="3697" spans="1:4" x14ac:dyDescent="0.25">
      <c r="A3697" s="176" t="s">
        <v>6606</v>
      </c>
      <c r="B3697" s="176" t="s">
        <v>6605</v>
      </c>
      <c r="C3697" s="176" t="s">
        <v>1467</v>
      </c>
      <c r="D3697" s="177">
        <v>256.58</v>
      </c>
    </row>
    <row r="3698" spans="1:4" x14ac:dyDescent="0.25">
      <c r="A3698" s="176" t="s">
        <v>6607</v>
      </c>
      <c r="B3698" s="176" t="s">
        <v>6608</v>
      </c>
      <c r="C3698" s="176" t="s">
        <v>1467</v>
      </c>
      <c r="D3698" s="177">
        <v>306.35000000000002</v>
      </c>
    </row>
    <row r="3699" spans="1:4" x14ac:dyDescent="0.25">
      <c r="A3699" s="176" t="s">
        <v>6609</v>
      </c>
      <c r="B3699" s="176" t="s">
        <v>6608</v>
      </c>
      <c r="C3699" s="176" t="s">
        <v>1467</v>
      </c>
      <c r="D3699" s="177">
        <v>297.51</v>
      </c>
    </row>
    <row r="3700" spans="1:4" x14ac:dyDescent="0.25">
      <c r="A3700" s="176" t="s">
        <v>6610</v>
      </c>
      <c r="B3700" s="176" t="s">
        <v>6611</v>
      </c>
      <c r="C3700" s="176" t="s">
        <v>1467</v>
      </c>
      <c r="D3700" s="177">
        <v>131.63</v>
      </c>
    </row>
    <row r="3701" spans="1:4" x14ac:dyDescent="0.25">
      <c r="A3701" s="176" t="s">
        <v>6612</v>
      </c>
      <c r="B3701" s="176" t="s">
        <v>6611</v>
      </c>
      <c r="C3701" s="176" t="s">
        <v>1467</v>
      </c>
      <c r="D3701" s="177">
        <v>122.79</v>
      </c>
    </row>
    <row r="3702" spans="1:4" x14ac:dyDescent="0.25">
      <c r="A3702" s="176" t="s">
        <v>6613</v>
      </c>
      <c r="B3702" s="176" t="s">
        <v>6614</v>
      </c>
      <c r="C3702" s="176" t="s">
        <v>83</v>
      </c>
      <c r="D3702" s="177">
        <v>42.4</v>
      </c>
    </row>
    <row r="3703" spans="1:4" x14ac:dyDescent="0.25">
      <c r="A3703" s="176" t="s">
        <v>6615</v>
      </c>
      <c r="B3703" s="176" t="s">
        <v>6614</v>
      </c>
      <c r="C3703" s="176" t="s">
        <v>83</v>
      </c>
      <c r="D3703" s="177">
        <v>41.38</v>
      </c>
    </row>
    <row r="3704" spans="1:4" x14ac:dyDescent="0.25">
      <c r="A3704" s="176" t="s">
        <v>6616</v>
      </c>
      <c r="B3704" s="176" t="s">
        <v>6617</v>
      </c>
      <c r="C3704" s="176" t="s">
        <v>83</v>
      </c>
      <c r="D3704" s="177">
        <v>33.97</v>
      </c>
    </row>
    <row r="3705" spans="1:4" x14ac:dyDescent="0.25">
      <c r="A3705" s="176" t="s">
        <v>6618</v>
      </c>
      <c r="B3705" s="176" t="s">
        <v>6617</v>
      </c>
      <c r="C3705" s="176" t="s">
        <v>83</v>
      </c>
      <c r="D3705" s="177">
        <v>33.090000000000003</v>
      </c>
    </row>
    <row r="3706" spans="1:4" x14ac:dyDescent="0.25">
      <c r="A3706" s="176" t="s">
        <v>6619</v>
      </c>
      <c r="B3706" s="176" t="s">
        <v>6620</v>
      </c>
      <c r="C3706" s="176" t="s">
        <v>322</v>
      </c>
      <c r="D3706" s="177">
        <v>62.37</v>
      </c>
    </row>
    <row r="3707" spans="1:4" x14ac:dyDescent="0.25">
      <c r="A3707" s="176" t="s">
        <v>6621</v>
      </c>
      <c r="B3707" s="176" t="s">
        <v>6620</v>
      </c>
      <c r="C3707" s="176" t="s">
        <v>322</v>
      </c>
      <c r="D3707" s="177">
        <v>60.88</v>
      </c>
    </row>
    <row r="3708" spans="1:4" x14ac:dyDescent="0.25">
      <c r="A3708" s="176" t="s">
        <v>6622</v>
      </c>
      <c r="B3708" s="176" t="s">
        <v>6623</v>
      </c>
      <c r="C3708" s="176" t="s">
        <v>83</v>
      </c>
      <c r="D3708" s="177">
        <v>42.5</v>
      </c>
    </row>
    <row r="3709" spans="1:4" x14ac:dyDescent="0.25">
      <c r="A3709" s="176" t="s">
        <v>6624</v>
      </c>
      <c r="B3709" s="176" t="s">
        <v>6623</v>
      </c>
      <c r="C3709" s="176" t="s">
        <v>83</v>
      </c>
      <c r="D3709" s="177">
        <v>41.23</v>
      </c>
    </row>
    <row r="3710" spans="1:4" x14ac:dyDescent="0.25">
      <c r="A3710" s="176" t="s">
        <v>6625</v>
      </c>
      <c r="B3710" s="176" t="s">
        <v>6626</v>
      </c>
      <c r="C3710" s="176" t="s">
        <v>83</v>
      </c>
      <c r="D3710" s="177">
        <v>53.73</v>
      </c>
    </row>
    <row r="3711" spans="1:4" x14ac:dyDescent="0.25">
      <c r="A3711" s="176" t="s">
        <v>6627</v>
      </c>
      <c r="B3711" s="176" t="s">
        <v>6626</v>
      </c>
      <c r="C3711" s="176" t="s">
        <v>83</v>
      </c>
      <c r="D3711" s="177">
        <v>52.04</v>
      </c>
    </row>
    <row r="3712" spans="1:4" x14ac:dyDescent="0.25">
      <c r="A3712" s="176" t="s">
        <v>6628</v>
      </c>
      <c r="B3712" s="176" t="s">
        <v>6629</v>
      </c>
      <c r="C3712" s="176" t="s">
        <v>83</v>
      </c>
      <c r="D3712" s="177">
        <v>54.92</v>
      </c>
    </row>
    <row r="3713" spans="1:4" x14ac:dyDescent="0.25">
      <c r="A3713" s="176" t="s">
        <v>6630</v>
      </c>
      <c r="B3713" s="176" t="s">
        <v>6629</v>
      </c>
      <c r="C3713" s="176" t="s">
        <v>83</v>
      </c>
      <c r="D3713" s="177">
        <v>52.8</v>
      </c>
    </row>
    <row r="3714" spans="1:4" x14ac:dyDescent="0.25">
      <c r="A3714" s="176" t="s">
        <v>6631</v>
      </c>
      <c r="B3714" s="176" t="s">
        <v>6632</v>
      </c>
      <c r="C3714" s="176" t="s">
        <v>83</v>
      </c>
      <c r="D3714" s="177">
        <v>69.37</v>
      </c>
    </row>
    <row r="3715" spans="1:4" x14ac:dyDescent="0.25">
      <c r="A3715" s="176" t="s">
        <v>6633</v>
      </c>
      <c r="B3715" s="176" t="s">
        <v>6632</v>
      </c>
      <c r="C3715" s="176" t="s">
        <v>83</v>
      </c>
      <c r="D3715" s="177">
        <v>68.03</v>
      </c>
    </row>
    <row r="3716" spans="1:4" x14ac:dyDescent="0.25">
      <c r="A3716" s="176" t="s">
        <v>6634</v>
      </c>
      <c r="B3716" s="176" t="s">
        <v>6635</v>
      </c>
      <c r="C3716" s="176" t="s">
        <v>83</v>
      </c>
      <c r="D3716" s="177">
        <v>45.14</v>
      </c>
    </row>
    <row r="3717" spans="1:4" x14ac:dyDescent="0.25">
      <c r="A3717" s="176" t="s">
        <v>6636</v>
      </c>
      <c r="B3717" s="176" t="s">
        <v>6635</v>
      </c>
      <c r="C3717" s="176" t="s">
        <v>83</v>
      </c>
      <c r="D3717" s="177">
        <v>44.24</v>
      </c>
    </row>
    <row r="3718" spans="1:4" x14ac:dyDescent="0.25">
      <c r="A3718" s="176" t="s">
        <v>6637</v>
      </c>
      <c r="B3718" s="176" t="s">
        <v>6638</v>
      </c>
      <c r="C3718" s="176" t="s">
        <v>83</v>
      </c>
      <c r="D3718" s="177">
        <v>276.88</v>
      </c>
    </row>
    <row r="3719" spans="1:4" x14ac:dyDescent="0.25">
      <c r="A3719" s="176" t="s">
        <v>6639</v>
      </c>
      <c r="B3719" s="176" t="s">
        <v>6638</v>
      </c>
      <c r="C3719" s="176" t="s">
        <v>83</v>
      </c>
      <c r="D3719" s="177">
        <v>271.70999999999998</v>
      </c>
    </row>
    <row r="3720" spans="1:4" x14ac:dyDescent="0.25">
      <c r="A3720" s="176" t="s">
        <v>6640</v>
      </c>
      <c r="B3720" s="176" t="s">
        <v>6641</v>
      </c>
      <c r="C3720" s="176" t="s">
        <v>83</v>
      </c>
      <c r="D3720" s="177">
        <v>36.659999999999997</v>
      </c>
    </row>
    <row r="3721" spans="1:4" x14ac:dyDescent="0.25">
      <c r="A3721" s="176" t="s">
        <v>6642</v>
      </c>
      <c r="B3721" s="176" t="s">
        <v>6641</v>
      </c>
      <c r="C3721" s="176" t="s">
        <v>83</v>
      </c>
      <c r="D3721" s="177">
        <v>35.81</v>
      </c>
    </row>
    <row r="3722" spans="1:4" x14ac:dyDescent="0.25">
      <c r="A3722" s="176" t="s">
        <v>6643</v>
      </c>
      <c r="B3722" s="176" t="s">
        <v>6644</v>
      </c>
      <c r="C3722" s="176" t="s">
        <v>83</v>
      </c>
      <c r="D3722" s="177">
        <v>184.68</v>
      </c>
    </row>
    <row r="3723" spans="1:4" x14ac:dyDescent="0.25">
      <c r="A3723" s="176" t="s">
        <v>6645</v>
      </c>
      <c r="B3723" s="176" t="s">
        <v>6644</v>
      </c>
      <c r="C3723" s="176" t="s">
        <v>83</v>
      </c>
      <c r="D3723" s="177">
        <v>182.42</v>
      </c>
    </row>
    <row r="3724" spans="1:4" x14ac:dyDescent="0.25">
      <c r="A3724" s="176" t="s">
        <v>6646</v>
      </c>
      <c r="B3724" s="176" t="s">
        <v>6647</v>
      </c>
      <c r="C3724" s="176" t="s">
        <v>83</v>
      </c>
      <c r="D3724" s="177">
        <v>50.37</v>
      </c>
    </row>
    <row r="3725" spans="1:4" x14ac:dyDescent="0.25">
      <c r="A3725" s="176" t="s">
        <v>6648</v>
      </c>
      <c r="B3725" s="176" t="s">
        <v>6647</v>
      </c>
      <c r="C3725" s="176" t="s">
        <v>83</v>
      </c>
      <c r="D3725" s="177">
        <v>49.42</v>
      </c>
    </row>
    <row r="3726" spans="1:4" x14ac:dyDescent="0.25">
      <c r="A3726" s="176" t="s">
        <v>6649</v>
      </c>
      <c r="B3726" s="176" t="s">
        <v>6650</v>
      </c>
      <c r="C3726" s="176" t="s">
        <v>322</v>
      </c>
      <c r="D3726" s="177">
        <v>255.25</v>
      </c>
    </row>
    <row r="3727" spans="1:4" x14ac:dyDescent="0.25">
      <c r="A3727" s="176" t="s">
        <v>6651</v>
      </c>
      <c r="B3727" s="176" t="s">
        <v>6650</v>
      </c>
      <c r="C3727" s="176" t="s">
        <v>322</v>
      </c>
      <c r="D3727" s="177">
        <v>246.13</v>
      </c>
    </row>
    <row r="3728" spans="1:4" x14ac:dyDescent="0.25">
      <c r="A3728" s="176" t="s">
        <v>6652</v>
      </c>
      <c r="B3728" s="176" t="s">
        <v>6653</v>
      </c>
      <c r="C3728" s="176" t="s">
        <v>83</v>
      </c>
      <c r="D3728" s="177">
        <v>14.24</v>
      </c>
    </row>
    <row r="3729" spans="1:4" x14ac:dyDescent="0.25">
      <c r="A3729" s="176" t="s">
        <v>6654</v>
      </c>
      <c r="B3729" s="176" t="s">
        <v>6653</v>
      </c>
      <c r="C3729" s="176" t="s">
        <v>83</v>
      </c>
      <c r="D3729" s="177">
        <v>13.62</v>
      </c>
    </row>
    <row r="3730" spans="1:4" x14ac:dyDescent="0.25">
      <c r="A3730" s="176" t="s">
        <v>6655</v>
      </c>
      <c r="B3730" s="176" t="s">
        <v>6656</v>
      </c>
      <c r="C3730" s="176" t="s">
        <v>83</v>
      </c>
      <c r="D3730" s="177">
        <v>34.659999999999997</v>
      </c>
    </row>
    <row r="3731" spans="1:4" x14ac:dyDescent="0.25">
      <c r="A3731" s="176" t="s">
        <v>6657</v>
      </c>
      <c r="B3731" s="176" t="s">
        <v>6656</v>
      </c>
      <c r="C3731" s="176" t="s">
        <v>83</v>
      </c>
      <c r="D3731" s="177">
        <v>33.270000000000003</v>
      </c>
    </row>
    <row r="3732" spans="1:4" x14ac:dyDescent="0.25">
      <c r="A3732" s="176" t="s">
        <v>6658</v>
      </c>
      <c r="B3732" s="176" t="s">
        <v>6659</v>
      </c>
      <c r="C3732" s="176" t="s">
        <v>115</v>
      </c>
      <c r="D3732" s="177">
        <v>2699.93</v>
      </c>
    </row>
    <row r="3733" spans="1:4" x14ac:dyDescent="0.25">
      <c r="A3733" s="176" t="s">
        <v>6660</v>
      </c>
      <c r="B3733" s="176" t="s">
        <v>6659</v>
      </c>
      <c r="C3733" s="176" t="s">
        <v>115</v>
      </c>
      <c r="D3733" s="177">
        <v>2630.44</v>
      </c>
    </row>
    <row r="3734" spans="1:4" x14ac:dyDescent="0.25">
      <c r="A3734" s="176" t="s">
        <v>6661</v>
      </c>
      <c r="B3734" s="176" t="s">
        <v>6662</v>
      </c>
      <c r="C3734" s="176" t="s">
        <v>83</v>
      </c>
      <c r="D3734" s="177">
        <v>82.11</v>
      </c>
    </row>
    <row r="3735" spans="1:4" x14ac:dyDescent="0.25">
      <c r="A3735" s="176" t="s">
        <v>6663</v>
      </c>
      <c r="B3735" s="176" t="s">
        <v>6662</v>
      </c>
      <c r="C3735" s="176" t="s">
        <v>83</v>
      </c>
      <c r="D3735" s="177">
        <v>79.3</v>
      </c>
    </row>
    <row r="3736" spans="1:4" x14ac:dyDescent="0.25">
      <c r="A3736" s="176" t="s">
        <v>6664</v>
      </c>
      <c r="B3736" s="176" t="s">
        <v>6665</v>
      </c>
      <c r="C3736" s="176" t="s">
        <v>83</v>
      </c>
      <c r="D3736" s="177">
        <v>106.57</v>
      </c>
    </row>
    <row r="3737" spans="1:4" x14ac:dyDescent="0.25">
      <c r="A3737" s="176" t="s">
        <v>6666</v>
      </c>
      <c r="B3737" s="176" t="s">
        <v>6665</v>
      </c>
      <c r="C3737" s="176" t="s">
        <v>83</v>
      </c>
      <c r="D3737" s="177">
        <v>103.24</v>
      </c>
    </row>
    <row r="3738" spans="1:4" x14ac:dyDescent="0.25">
      <c r="A3738" s="176" t="s">
        <v>6667</v>
      </c>
      <c r="B3738" s="176" t="s">
        <v>6668</v>
      </c>
      <c r="C3738" s="176" t="s">
        <v>51</v>
      </c>
      <c r="D3738" s="177">
        <v>43.6</v>
      </c>
    </row>
    <row r="3739" spans="1:4" x14ac:dyDescent="0.25">
      <c r="A3739" s="176" t="s">
        <v>6669</v>
      </c>
      <c r="B3739" s="176" t="s">
        <v>6668</v>
      </c>
      <c r="C3739" s="176" t="s">
        <v>51</v>
      </c>
      <c r="D3739" s="177">
        <v>41.67</v>
      </c>
    </row>
    <row r="3740" spans="1:4" x14ac:dyDescent="0.25">
      <c r="A3740" s="176" t="s">
        <v>6670</v>
      </c>
      <c r="B3740" s="176" t="s">
        <v>6671</v>
      </c>
      <c r="C3740" s="176" t="s">
        <v>83</v>
      </c>
      <c r="D3740" s="177">
        <v>276.35000000000002</v>
      </c>
    </row>
    <row r="3741" spans="1:4" x14ac:dyDescent="0.25">
      <c r="A3741" s="176" t="s">
        <v>6672</v>
      </c>
      <c r="B3741" s="176" t="s">
        <v>6671</v>
      </c>
      <c r="C3741" s="176" t="s">
        <v>83</v>
      </c>
      <c r="D3741" s="177">
        <v>270.45999999999998</v>
      </c>
    </row>
    <row r="3742" spans="1:4" x14ac:dyDescent="0.25">
      <c r="A3742" s="176" t="s">
        <v>6673</v>
      </c>
      <c r="B3742" s="176" t="s">
        <v>6674</v>
      </c>
      <c r="C3742" s="176" t="s">
        <v>83</v>
      </c>
      <c r="D3742" s="177">
        <v>42.24</v>
      </c>
    </row>
    <row r="3743" spans="1:4" x14ac:dyDescent="0.25">
      <c r="A3743" s="176" t="s">
        <v>6675</v>
      </c>
      <c r="B3743" s="176" t="s">
        <v>6674</v>
      </c>
      <c r="C3743" s="176" t="s">
        <v>83</v>
      </c>
      <c r="D3743" s="177">
        <v>40.31</v>
      </c>
    </row>
    <row r="3744" spans="1:4" x14ac:dyDescent="0.25">
      <c r="A3744" s="176" t="s">
        <v>6676</v>
      </c>
      <c r="B3744" s="176" t="s">
        <v>6677</v>
      </c>
      <c r="C3744" s="176" t="s">
        <v>83</v>
      </c>
      <c r="D3744" s="177">
        <v>45.72</v>
      </c>
    </row>
    <row r="3745" spans="1:4" x14ac:dyDescent="0.25">
      <c r="A3745" s="176" t="s">
        <v>6678</v>
      </c>
      <c r="B3745" s="176" t="s">
        <v>6677</v>
      </c>
      <c r="C3745" s="176" t="s">
        <v>83</v>
      </c>
      <c r="D3745" s="177">
        <v>43.54</v>
      </c>
    </row>
    <row r="3746" spans="1:4" x14ac:dyDescent="0.25">
      <c r="A3746" s="176" t="s">
        <v>6679</v>
      </c>
      <c r="B3746" s="176" t="s">
        <v>6680</v>
      </c>
      <c r="C3746" s="176" t="s">
        <v>83</v>
      </c>
      <c r="D3746" s="177">
        <v>62.94</v>
      </c>
    </row>
    <row r="3747" spans="1:4" x14ac:dyDescent="0.25">
      <c r="A3747" s="176" t="s">
        <v>6681</v>
      </c>
      <c r="B3747" s="176" t="s">
        <v>6680</v>
      </c>
      <c r="C3747" s="176" t="s">
        <v>83</v>
      </c>
      <c r="D3747" s="177">
        <v>60.39</v>
      </c>
    </row>
    <row r="3748" spans="1:4" x14ac:dyDescent="0.25">
      <c r="A3748" s="176" t="s">
        <v>6682</v>
      </c>
      <c r="B3748" s="176" t="s">
        <v>6683</v>
      </c>
      <c r="C3748" s="176" t="s">
        <v>322</v>
      </c>
      <c r="D3748" s="177">
        <v>26.47</v>
      </c>
    </row>
    <row r="3749" spans="1:4" x14ac:dyDescent="0.25">
      <c r="A3749" s="176" t="s">
        <v>6684</v>
      </c>
      <c r="B3749" s="176" t="s">
        <v>6683</v>
      </c>
      <c r="C3749" s="176" t="s">
        <v>322</v>
      </c>
      <c r="D3749" s="177">
        <v>25.05</v>
      </c>
    </row>
    <row r="3750" spans="1:4" x14ac:dyDescent="0.25">
      <c r="A3750" s="176" t="s">
        <v>6685</v>
      </c>
      <c r="B3750" s="176" t="s">
        <v>6686</v>
      </c>
      <c r="C3750" s="176" t="s">
        <v>322</v>
      </c>
      <c r="D3750" s="177">
        <v>50</v>
      </c>
    </row>
    <row r="3751" spans="1:4" x14ac:dyDescent="0.25">
      <c r="A3751" s="176" t="s">
        <v>6687</v>
      </c>
      <c r="B3751" s="176" t="s">
        <v>6686</v>
      </c>
      <c r="C3751" s="176" t="s">
        <v>322</v>
      </c>
      <c r="D3751" s="177">
        <v>50</v>
      </c>
    </row>
    <row r="3752" spans="1:4" x14ac:dyDescent="0.25">
      <c r="A3752" s="176" t="s">
        <v>6688</v>
      </c>
      <c r="B3752" s="176" t="s">
        <v>6689</v>
      </c>
      <c r="C3752" s="176" t="s">
        <v>322</v>
      </c>
      <c r="D3752" s="177">
        <v>7.43</v>
      </c>
    </row>
    <row r="3753" spans="1:4" x14ac:dyDescent="0.25">
      <c r="A3753" s="176" t="s">
        <v>6690</v>
      </c>
      <c r="B3753" s="176" t="s">
        <v>6689</v>
      </c>
      <c r="C3753" s="176" t="s">
        <v>322</v>
      </c>
      <c r="D3753" s="177">
        <v>7.13</v>
      </c>
    </row>
    <row r="3754" spans="1:4" x14ac:dyDescent="0.25">
      <c r="A3754" s="176" t="s">
        <v>6691</v>
      </c>
      <c r="B3754" s="176" t="s">
        <v>6692</v>
      </c>
      <c r="C3754" s="176" t="s">
        <v>83</v>
      </c>
      <c r="D3754" s="177">
        <v>2.72</v>
      </c>
    </row>
    <row r="3755" spans="1:4" x14ac:dyDescent="0.25">
      <c r="A3755" s="176" t="s">
        <v>6693</v>
      </c>
      <c r="B3755" s="176" t="s">
        <v>6692</v>
      </c>
      <c r="C3755" s="176" t="s">
        <v>83</v>
      </c>
      <c r="D3755" s="177">
        <v>2.57</v>
      </c>
    </row>
    <row r="3756" spans="1:4" x14ac:dyDescent="0.25">
      <c r="A3756" s="176" t="s">
        <v>6694</v>
      </c>
      <c r="B3756" s="176" t="s">
        <v>6695</v>
      </c>
      <c r="C3756" s="176" t="s">
        <v>83</v>
      </c>
      <c r="D3756" s="177">
        <v>3.49</v>
      </c>
    </row>
    <row r="3757" spans="1:4" x14ac:dyDescent="0.25">
      <c r="A3757" s="176" t="s">
        <v>6696</v>
      </c>
      <c r="B3757" s="176" t="s">
        <v>6695</v>
      </c>
      <c r="C3757" s="176" t="s">
        <v>83</v>
      </c>
      <c r="D3757" s="177">
        <v>3.31</v>
      </c>
    </row>
    <row r="3758" spans="1:4" x14ac:dyDescent="0.25">
      <c r="A3758" s="176" t="s">
        <v>6697</v>
      </c>
      <c r="B3758" s="176" t="s">
        <v>6698</v>
      </c>
      <c r="C3758" s="176" t="s">
        <v>115</v>
      </c>
      <c r="D3758" s="177">
        <v>995.53</v>
      </c>
    </row>
    <row r="3759" spans="1:4" x14ac:dyDescent="0.25">
      <c r="A3759" s="176" t="s">
        <v>6699</v>
      </c>
      <c r="B3759" s="176" t="s">
        <v>6698</v>
      </c>
      <c r="C3759" s="176" t="s">
        <v>115</v>
      </c>
      <c r="D3759" s="177">
        <v>992.48</v>
      </c>
    </row>
    <row r="3760" spans="1:4" x14ac:dyDescent="0.25">
      <c r="A3760" s="176" t="s">
        <v>6700</v>
      </c>
      <c r="B3760" s="176" t="s">
        <v>6701</v>
      </c>
      <c r="C3760" s="176" t="s">
        <v>115</v>
      </c>
      <c r="D3760" s="177">
        <v>2109.0300000000002</v>
      </c>
    </row>
    <row r="3761" spans="1:4" x14ac:dyDescent="0.25">
      <c r="A3761" s="176" t="s">
        <v>6702</v>
      </c>
      <c r="B3761" s="176" t="s">
        <v>6701</v>
      </c>
      <c r="C3761" s="176" t="s">
        <v>115</v>
      </c>
      <c r="D3761" s="177">
        <v>2105.98</v>
      </c>
    </row>
    <row r="3762" spans="1:4" x14ac:dyDescent="0.25">
      <c r="A3762" s="176" t="s">
        <v>6703</v>
      </c>
      <c r="B3762" s="176" t="s">
        <v>380</v>
      </c>
      <c r="C3762" s="176" t="s">
        <v>115</v>
      </c>
      <c r="D3762" s="177">
        <v>3944.7</v>
      </c>
    </row>
    <row r="3763" spans="1:4" x14ac:dyDescent="0.25">
      <c r="A3763" s="176" t="s">
        <v>6704</v>
      </c>
      <c r="B3763" s="176" t="s">
        <v>380</v>
      </c>
      <c r="C3763" s="176" t="s">
        <v>115</v>
      </c>
      <c r="D3763" s="177">
        <v>3940.65</v>
      </c>
    </row>
    <row r="3764" spans="1:4" x14ac:dyDescent="0.25">
      <c r="A3764" s="176" t="s">
        <v>6705</v>
      </c>
      <c r="B3764" s="176" t="s">
        <v>6706</v>
      </c>
      <c r="C3764" s="176" t="s">
        <v>6707</v>
      </c>
      <c r="D3764" s="177">
        <v>2.16</v>
      </c>
    </row>
    <row r="3765" spans="1:4" x14ac:dyDescent="0.25">
      <c r="A3765" s="176" t="s">
        <v>6708</v>
      </c>
      <c r="B3765" s="176" t="s">
        <v>6706</v>
      </c>
      <c r="C3765" s="176" t="s">
        <v>6707</v>
      </c>
      <c r="D3765" s="177">
        <v>2.16</v>
      </c>
    </row>
    <row r="3766" spans="1:4" x14ac:dyDescent="0.25">
      <c r="A3766" s="176" t="s">
        <v>6709</v>
      </c>
      <c r="B3766" s="176" t="s">
        <v>6710</v>
      </c>
      <c r="C3766" s="176" t="s">
        <v>115</v>
      </c>
      <c r="D3766" s="177">
        <v>50.36</v>
      </c>
    </row>
    <row r="3767" spans="1:4" x14ac:dyDescent="0.25">
      <c r="A3767" s="176" t="s">
        <v>6711</v>
      </c>
      <c r="B3767" s="176" t="s">
        <v>6710</v>
      </c>
      <c r="C3767" s="176" t="s">
        <v>115</v>
      </c>
      <c r="D3767" s="177">
        <v>49.95</v>
      </c>
    </row>
    <row r="3768" spans="1:4" x14ac:dyDescent="0.25">
      <c r="A3768" s="176" t="s">
        <v>6712</v>
      </c>
      <c r="B3768" s="176" t="s">
        <v>6713</v>
      </c>
      <c r="C3768" s="176" t="s">
        <v>115</v>
      </c>
      <c r="D3768" s="177">
        <v>356.27</v>
      </c>
    </row>
    <row r="3769" spans="1:4" x14ac:dyDescent="0.25">
      <c r="A3769" s="176" t="s">
        <v>6714</v>
      </c>
      <c r="B3769" s="176" t="s">
        <v>6713</v>
      </c>
      <c r="C3769" s="176" t="s">
        <v>115</v>
      </c>
      <c r="D3769" s="177">
        <v>355.86</v>
      </c>
    </row>
    <row r="3770" spans="1:4" x14ac:dyDescent="0.25">
      <c r="A3770" s="176" t="s">
        <v>6715</v>
      </c>
      <c r="B3770" s="176" t="s">
        <v>6716</v>
      </c>
      <c r="C3770" s="176" t="s">
        <v>115</v>
      </c>
      <c r="D3770" s="177">
        <v>3904.03</v>
      </c>
    </row>
    <row r="3771" spans="1:4" x14ac:dyDescent="0.25">
      <c r="A3771" s="176" t="s">
        <v>6717</v>
      </c>
      <c r="B3771" s="176" t="s">
        <v>6716</v>
      </c>
      <c r="C3771" s="176" t="s">
        <v>115</v>
      </c>
      <c r="D3771" s="177">
        <v>3902.69</v>
      </c>
    </row>
    <row r="3772" spans="1:4" x14ac:dyDescent="0.25">
      <c r="A3772" s="176" t="s">
        <v>6718</v>
      </c>
      <c r="B3772" s="176" t="s">
        <v>6719</v>
      </c>
      <c r="C3772" s="176" t="s">
        <v>115</v>
      </c>
      <c r="D3772" s="177">
        <v>4361.2700000000004</v>
      </c>
    </row>
    <row r="3773" spans="1:4" x14ac:dyDescent="0.25">
      <c r="A3773" s="176" t="s">
        <v>6720</v>
      </c>
      <c r="B3773" s="176" t="s">
        <v>6719</v>
      </c>
      <c r="C3773" s="176" t="s">
        <v>115</v>
      </c>
      <c r="D3773" s="177">
        <v>4342.07</v>
      </c>
    </row>
    <row r="3774" spans="1:4" x14ac:dyDescent="0.25">
      <c r="A3774" s="176" t="s">
        <v>6721</v>
      </c>
      <c r="B3774" s="176" t="s">
        <v>6722</v>
      </c>
      <c r="C3774" s="176" t="s">
        <v>115</v>
      </c>
      <c r="D3774" s="177">
        <v>237.65</v>
      </c>
    </row>
    <row r="3775" spans="1:4" x14ac:dyDescent="0.25">
      <c r="A3775" s="176" t="s">
        <v>6723</v>
      </c>
      <c r="B3775" s="176" t="s">
        <v>6722</v>
      </c>
      <c r="C3775" s="176" t="s">
        <v>115</v>
      </c>
      <c r="D3775" s="177">
        <v>236.07</v>
      </c>
    </row>
    <row r="3776" spans="1:4" x14ac:dyDescent="0.25">
      <c r="A3776" s="176" t="s">
        <v>6724</v>
      </c>
      <c r="B3776" s="176" t="s">
        <v>6725</v>
      </c>
      <c r="C3776" s="176" t="s">
        <v>115</v>
      </c>
      <c r="D3776" s="177">
        <v>11.85</v>
      </c>
    </row>
    <row r="3777" spans="1:4" x14ac:dyDescent="0.25">
      <c r="A3777" s="176" t="s">
        <v>6726</v>
      </c>
      <c r="B3777" s="176" t="s">
        <v>6725</v>
      </c>
      <c r="C3777" s="176" t="s">
        <v>115</v>
      </c>
      <c r="D3777" s="177">
        <v>11.44</v>
      </c>
    </row>
    <row r="3778" spans="1:4" x14ac:dyDescent="0.25">
      <c r="A3778" s="176" t="s">
        <v>6727</v>
      </c>
      <c r="B3778" s="176" t="s">
        <v>6728</v>
      </c>
      <c r="C3778" s="176" t="s">
        <v>115</v>
      </c>
      <c r="D3778" s="177">
        <v>29.76</v>
      </c>
    </row>
    <row r="3779" spans="1:4" x14ac:dyDescent="0.25">
      <c r="A3779" s="176" t="s">
        <v>6729</v>
      </c>
      <c r="B3779" s="176" t="s">
        <v>6728</v>
      </c>
      <c r="C3779" s="176" t="s">
        <v>115</v>
      </c>
      <c r="D3779" s="177">
        <v>29.35</v>
      </c>
    </row>
    <row r="3780" spans="1:4" x14ac:dyDescent="0.25">
      <c r="A3780" s="176" t="s">
        <v>6730</v>
      </c>
      <c r="B3780" s="176" t="s">
        <v>6731</v>
      </c>
      <c r="C3780" s="176" t="s">
        <v>115</v>
      </c>
      <c r="D3780" s="177">
        <v>11.91</v>
      </c>
    </row>
    <row r="3781" spans="1:4" x14ac:dyDescent="0.25">
      <c r="A3781" s="176" t="s">
        <v>6732</v>
      </c>
      <c r="B3781" s="176" t="s">
        <v>6731</v>
      </c>
      <c r="C3781" s="176" t="s">
        <v>115</v>
      </c>
      <c r="D3781" s="177">
        <v>11.5</v>
      </c>
    </row>
    <row r="3782" spans="1:4" x14ac:dyDescent="0.25">
      <c r="A3782" s="176" t="s">
        <v>6733</v>
      </c>
      <c r="B3782" s="176" t="s">
        <v>6734</v>
      </c>
      <c r="C3782" s="176" t="s">
        <v>115</v>
      </c>
      <c r="D3782" s="177">
        <v>10.4</v>
      </c>
    </row>
    <row r="3783" spans="1:4" x14ac:dyDescent="0.25">
      <c r="A3783" s="176" t="s">
        <v>6735</v>
      </c>
      <c r="B3783" s="176" t="s">
        <v>6734</v>
      </c>
      <c r="C3783" s="176" t="s">
        <v>115</v>
      </c>
      <c r="D3783" s="177">
        <v>9.99</v>
      </c>
    </row>
    <row r="3784" spans="1:4" x14ac:dyDescent="0.25">
      <c r="A3784" s="176" t="s">
        <v>6736</v>
      </c>
      <c r="B3784" s="176" t="s">
        <v>6737</v>
      </c>
      <c r="C3784" s="176" t="s">
        <v>115</v>
      </c>
      <c r="D3784" s="177">
        <v>12.12</v>
      </c>
    </row>
    <row r="3785" spans="1:4" x14ac:dyDescent="0.25">
      <c r="A3785" s="176" t="s">
        <v>6738</v>
      </c>
      <c r="B3785" s="176" t="s">
        <v>6737</v>
      </c>
      <c r="C3785" s="176" t="s">
        <v>115</v>
      </c>
      <c r="D3785" s="177">
        <v>11.71</v>
      </c>
    </row>
    <row r="3786" spans="1:4" x14ac:dyDescent="0.25">
      <c r="A3786" s="176" t="s">
        <v>6739</v>
      </c>
      <c r="B3786" s="176" t="s">
        <v>6740</v>
      </c>
      <c r="C3786" s="176" t="s">
        <v>115</v>
      </c>
      <c r="D3786" s="177">
        <v>53.35</v>
      </c>
    </row>
    <row r="3787" spans="1:4" x14ac:dyDescent="0.25">
      <c r="A3787" s="176" t="s">
        <v>6741</v>
      </c>
      <c r="B3787" s="176" t="s">
        <v>6740</v>
      </c>
      <c r="C3787" s="176" t="s">
        <v>115</v>
      </c>
      <c r="D3787" s="177">
        <v>52.94</v>
      </c>
    </row>
    <row r="3788" spans="1:4" x14ac:dyDescent="0.25">
      <c r="A3788" s="176" t="s">
        <v>6742</v>
      </c>
      <c r="B3788" s="176" t="s">
        <v>6743</v>
      </c>
      <c r="C3788" s="176" t="s">
        <v>115</v>
      </c>
      <c r="D3788" s="177">
        <v>12.48</v>
      </c>
    </row>
    <row r="3789" spans="1:4" x14ac:dyDescent="0.25">
      <c r="A3789" s="176" t="s">
        <v>6744</v>
      </c>
      <c r="B3789" s="176" t="s">
        <v>6743</v>
      </c>
      <c r="C3789" s="176" t="s">
        <v>115</v>
      </c>
      <c r="D3789" s="177">
        <v>12.07</v>
      </c>
    </row>
    <row r="3790" spans="1:4" x14ac:dyDescent="0.25">
      <c r="A3790" s="176" t="s">
        <v>6745</v>
      </c>
      <c r="B3790" s="176" t="s">
        <v>6746</v>
      </c>
      <c r="C3790" s="176" t="s">
        <v>115</v>
      </c>
      <c r="D3790" s="177">
        <v>17.09</v>
      </c>
    </row>
    <row r="3791" spans="1:4" x14ac:dyDescent="0.25">
      <c r="A3791" s="176" t="s">
        <v>6747</v>
      </c>
      <c r="B3791" s="176" t="s">
        <v>6746</v>
      </c>
      <c r="C3791" s="176" t="s">
        <v>115</v>
      </c>
      <c r="D3791" s="177">
        <v>16.68</v>
      </c>
    </row>
    <row r="3792" spans="1:4" x14ac:dyDescent="0.25">
      <c r="A3792" s="176" t="s">
        <v>6748</v>
      </c>
      <c r="B3792" s="176" t="s">
        <v>6749</v>
      </c>
      <c r="C3792" s="176" t="s">
        <v>115</v>
      </c>
      <c r="D3792" s="177">
        <v>13.22</v>
      </c>
    </row>
    <row r="3793" spans="1:4" x14ac:dyDescent="0.25">
      <c r="A3793" s="176" t="s">
        <v>6750</v>
      </c>
      <c r="B3793" s="176" t="s">
        <v>6749</v>
      </c>
      <c r="C3793" s="176" t="s">
        <v>115</v>
      </c>
      <c r="D3793" s="177">
        <v>12.81</v>
      </c>
    </row>
    <row r="3794" spans="1:4" x14ac:dyDescent="0.25">
      <c r="A3794" s="176" t="s">
        <v>6751</v>
      </c>
      <c r="B3794" s="176" t="s">
        <v>6752</v>
      </c>
      <c r="C3794" s="176" t="s">
        <v>115</v>
      </c>
      <c r="D3794" s="177">
        <v>118.3</v>
      </c>
    </row>
    <row r="3795" spans="1:4" x14ac:dyDescent="0.25">
      <c r="A3795" s="176" t="s">
        <v>6753</v>
      </c>
      <c r="B3795" s="176" t="s">
        <v>6752</v>
      </c>
      <c r="C3795" s="176" t="s">
        <v>115</v>
      </c>
      <c r="D3795" s="177">
        <v>117.07</v>
      </c>
    </row>
    <row r="3796" spans="1:4" x14ac:dyDescent="0.25">
      <c r="A3796" s="176" t="s">
        <v>6754</v>
      </c>
      <c r="B3796" s="176" t="s">
        <v>6755</v>
      </c>
      <c r="C3796" s="176" t="s">
        <v>115</v>
      </c>
      <c r="D3796" s="177">
        <v>216.3</v>
      </c>
    </row>
    <row r="3797" spans="1:4" x14ac:dyDescent="0.25">
      <c r="A3797" s="176" t="s">
        <v>6756</v>
      </c>
      <c r="B3797" s="176" t="s">
        <v>6755</v>
      </c>
      <c r="C3797" s="176" t="s">
        <v>115</v>
      </c>
      <c r="D3797" s="177">
        <v>215.07</v>
      </c>
    </row>
    <row r="3798" spans="1:4" x14ac:dyDescent="0.25">
      <c r="A3798" s="176" t="s">
        <v>6757</v>
      </c>
      <c r="B3798" s="176" t="s">
        <v>6758</v>
      </c>
      <c r="C3798" s="176" t="s">
        <v>115</v>
      </c>
      <c r="D3798" s="177">
        <v>293.3</v>
      </c>
    </row>
    <row r="3799" spans="1:4" x14ac:dyDescent="0.25">
      <c r="A3799" s="176" t="s">
        <v>6759</v>
      </c>
      <c r="B3799" s="176" t="s">
        <v>6758</v>
      </c>
      <c r="C3799" s="176" t="s">
        <v>115</v>
      </c>
      <c r="D3799" s="177">
        <v>292.07</v>
      </c>
    </row>
    <row r="3800" spans="1:4" x14ac:dyDescent="0.25">
      <c r="A3800" s="176" t="s">
        <v>6760</v>
      </c>
      <c r="B3800" s="176" t="s">
        <v>6761</v>
      </c>
      <c r="C3800" s="176" t="s">
        <v>115</v>
      </c>
      <c r="D3800" s="177">
        <v>324.20999999999998</v>
      </c>
    </row>
    <row r="3801" spans="1:4" x14ac:dyDescent="0.25">
      <c r="A3801" s="176" t="s">
        <v>6762</v>
      </c>
      <c r="B3801" s="176" t="s">
        <v>6761</v>
      </c>
      <c r="C3801" s="176" t="s">
        <v>115</v>
      </c>
      <c r="D3801" s="177">
        <v>322.98</v>
      </c>
    </row>
    <row r="3802" spans="1:4" x14ac:dyDescent="0.25">
      <c r="A3802" s="176" t="s">
        <v>6763</v>
      </c>
      <c r="B3802" s="176" t="s">
        <v>6764</v>
      </c>
      <c r="C3802" s="176" t="s">
        <v>115</v>
      </c>
      <c r="D3802" s="177">
        <v>119.23</v>
      </c>
    </row>
    <row r="3803" spans="1:4" x14ac:dyDescent="0.25">
      <c r="A3803" s="176" t="s">
        <v>6765</v>
      </c>
      <c r="B3803" s="176" t="s">
        <v>6764</v>
      </c>
      <c r="C3803" s="176" t="s">
        <v>115</v>
      </c>
      <c r="D3803" s="177">
        <v>118</v>
      </c>
    </row>
    <row r="3804" spans="1:4" x14ac:dyDescent="0.25">
      <c r="A3804" s="176" t="s">
        <v>6766</v>
      </c>
      <c r="B3804" s="176" t="s">
        <v>6767</v>
      </c>
      <c r="C3804" s="176" t="s">
        <v>115</v>
      </c>
      <c r="D3804" s="177">
        <v>148.30000000000001</v>
      </c>
    </row>
    <row r="3805" spans="1:4" x14ac:dyDescent="0.25">
      <c r="A3805" s="176" t="s">
        <v>6768</v>
      </c>
      <c r="B3805" s="176" t="s">
        <v>6767</v>
      </c>
      <c r="C3805" s="176" t="s">
        <v>115</v>
      </c>
      <c r="D3805" s="177">
        <v>147.07</v>
      </c>
    </row>
    <row r="3806" spans="1:4" x14ac:dyDescent="0.25">
      <c r="A3806" s="176" t="s">
        <v>6769</v>
      </c>
      <c r="B3806" s="176" t="s">
        <v>6770</v>
      </c>
      <c r="C3806" s="176" t="s">
        <v>115</v>
      </c>
      <c r="D3806" s="177">
        <v>67.099999999999994</v>
      </c>
    </row>
    <row r="3807" spans="1:4" x14ac:dyDescent="0.25">
      <c r="A3807" s="176" t="s">
        <v>6771</v>
      </c>
      <c r="B3807" s="176" t="s">
        <v>6770</v>
      </c>
      <c r="C3807" s="176" t="s">
        <v>115</v>
      </c>
      <c r="D3807" s="177">
        <v>66.400000000000006</v>
      </c>
    </row>
    <row r="3808" spans="1:4" x14ac:dyDescent="0.25">
      <c r="A3808" s="176" t="s">
        <v>6772</v>
      </c>
      <c r="B3808" s="176" t="s">
        <v>6773</v>
      </c>
      <c r="C3808" s="176" t="s">
        <v>115</v>
      </c>
      <c r="D3808" s="177">
        <v>23.29</v>
      </c>
    </row>
    <row r="3809" spans="1:4" x14ac:dyDescent="0.25">
      <c r="A3809" s="176" t="s">
        <v>6774</v>
      </c>
      <c r="B3809" s="176" t="s">
        <v>6773</v>
      </c>
      <c r="C3809" s="176" t="s">
        <v>115</v>
      </c>
      <c r="D3809" s="177">
        <v>22.76</v>
      </c>
    </row>
    <row r="3810" spans="1:4" x14ac:dyDescent="0.25">
      <c r="A3810" s="176" t="s">
        <v>6775</v>
      </c>
      <c r="B3810" s="176" t="s">
        <v>6776</v>
      </c>
      <c r="C3810" s="176" t="s">
        <v>115</v>
      </c>
      <c r="D3810" s="177">
        <v>139.93</v>
      </c>
    </row>
    <row r="3811" spans="1:4" x14ac:dyDescent="0.25">
      <c r="A3811" s="176" t="s">
        <v>6777</v>
      </c>
      <c r="B3811" s="176" t="s">
        <v>6776</v>
      </c>
      <c r="C3811" s="176" t="s">
        <v>115</v>
      </c>
      <c r="D3811" s="177">
        <v>138.91999999999999</v>
      </c>
    </row>
    <row r="3812" spans="1:4" x14ac:dyDescent="0.25">
      <c r="A3812" s="176" t="s">
        <v>6778</v>
      </c>
      <c r="B3812" s="176" t="s">
        <v>6779</v>
      </c>
      <c r="C3812" s="176" t="s">
        <v>115</v>
      </c>
      <c r="D3812" s="177">
        <v>656.82</v>
      </c>
    </row>
    <row r="3813" spans="1:4" x14ac:dyDescent="0.25">
      <c r="A3813" s="176" t="s">
        <v>6780</v>
      </c>
      <c r="B3813" s="176" t="s">
        <v>6779</v>
      </c>
      <c r="C3813" s="176" t="s">
        <v>115</v>
      </c>
      <c r="D3813" s="177">
        <v>656.41</v>
      </c>
    </row>
    <row r="3814" spans="1:4" x14ac:dyDescent="0.25">
      <c r="A3814" s="176" t="s">
        <v>6781</v>
      </c>
      <c r="B3814" s="176" t="s">
        <v>6782</v>
      </c>
      <c r="C3814" s="176" t="s">
        <v>115</v>
      </c>
      <c r="D3814" s="177">
        <v>23.41</v>
      </c>
    </row>
    <row r="3815" spans="1:4" x14ac:dyDescent="0.25">
      <c r="A3815" s="176" t="s">
        <v>6783</v>
      </c>
      <c r="B3815" s="176" t="s">
        <v>6782</v>
      </c>
      <c r="C3815" s="176" t="s">
        <v>115</v>
      </c>
      <c r="D3815" s="177">
        <v>22.4</v>
      </c>
    </row>
    <row r="3816" spans="1:4" x14ac:dyDescent="0.25">
      <c r="A3816" s="176" t="s">
        <v>6784</v>
      </c>
      <c r="B3816" s="176" t="s">
        <v>6785</v>
      </c>
      <c r="C3816" s="176" t="s">
        <v>322</v>
      </c>
      <c r="D3816" s="177">
        <v>1.58</v>
      </c>
    </row>
    <row r="3817" spans="1:4" x14ac:dyDescent="0.25">
      <c r="A3817" s="176" t="s">
        <v>6786</v>
      </c>
      <c r="B3817" s="176" t="s">
        <v>6785</v>
      </c>
      <c r="C3817" s="176" t="s">
        <v>322</v>
      </c>
      <c r="D3817" s="177">
        <v>1.49</v>
      </c>
    </row>
    <row r="3818" spans="1:4" x14ac:dyDescent="0.25">
      <c r="A3818" s="176" t="s">
        <v>6787</v>
      </c>
      <c r="B3818" s="176" t="s">
        <v>40</v>
      </c>
      <c r="C3818" s="176" t="s">
        <v>322</v>
      </c>
      <c r="D3818" s="177">
        <v>1.92</v>
      </c>
    </row>
    <row r="3819" spans="1:4" x14ac:dyDescent="0.25">
      <c r="A3819" s="176" t="s">
        <v>6788</v>
      </c>
      <c r="B3819" s="176" t="s">
        <v>40</v>
      </c>
      <c r="C3819" s="176" t="s">
        <v>322</v>
      </c>
      <c r="D3819" s="177">
        <v>1.89</v>
      </c>
    </row>
    <row r="3820" spans="1:4" x14ac:dyDescent="0.25">
      <c r="A3820" s="176" t="s">
        <v>6789</v>
      </c>
      <c r="B3820" s="176" t="s">
        <v>6790</v>
      </c>
      <c r="C3820" s="176" t="s">
        <v>83</v>
      </c>
      <c r="D3820" s="177">
        <v>2.87</v>
      </c>
    </row>
    <row r="3821" spans="1:4" x14ac:dyDescent="0.25">
      <c r="A3821" s="176" t="s">
        <v>6791</v>
      </c>
      <c r="B3821" s="176" t="s">
        <v>6790</v>
      </c>
      <c r="C3821" s="176" t="s">
        <v>83</v>
      </c>
      <c r="D3821" s="177">
        <v>2.73</v>
      </c>
    </row>
    <row r="3822" spans="1:4" x14ac:dyDescent="0.25">
      <c r="A3822" s="176" t="s">
        <v>6792</v>
      </c>
      <c r="B3822" s="176" t="s">
        <v>6793</v>
      </c>
      <c r="C3822" s="176" t="s">
        <v>115</v>
      </c>
      <c r="D3822" s="177">
        <v>644.77</v>
      </c>
    </row>
    <row r="3823" spans="1:4" x14ac:dyDescent="0.25">
      <c r="A3823" s="176" t="s">
        <v>6794</v>
      </c>
      <c r="B3823" s="176" t="s">
        <v>6793</v>
      </c>
      <c r="C3823" s="176" t="s">
        <v>115</v>
      </c>
      <c r="D3823" s="177">
        <v>644.77</v>
      </c>
    </row>
    <row r="3824" spans="1:4" x14ac:dyDescent="0.25">
      <c r="A3824" s="176" t="s">
        <v>6795</v>
      </c>
      <c r="B3824" s="176" t="s">
        <v>6796</v>
      </c>
      <c r="C3824" s="176" t="s">
        <v>83</v>
      </c>
      <c r="D3824" s="177">
        <v>244</v>
      </c>
    </row>
    <row r="3825" spans="1:4" x14ac:dyDescent="0.25">
      <c r="A3825" s="176" t="s">
        <v>6797</v>
      </c>
      <c r="B3825" s="176" t="s">
        <v>6796</v>
      </c>
      <c r="C3825" s="176" t="s">
        <v>83</v>
      </c>
      <c r="D3825" s="177">
        <v>237.27</v>
      </c>
    </row>
    <row r="3826" spans="1:4" x14ac:dyDescent="0.25">
      <c r="A3826" s="176" t="s">
        <v>6798</v>
      </c>
      <c r="B3826" s="176" t="s">
        <v>6799</v>
      </c>
      <c r="C3826" s="176" t="s">
        <v>83</v>
      </c>
      <c r="D3826" s="177">
        <v>313.24</v>
      </c>
    </row>
    <row r="3827" spans="1:4" x14ac:dyDescent="0.25">
      <c r="A3827" s="176" t="s">
        <v>6800</v>
      </c>
      <c r="B3827" s="176" t="s">
        <v>6799</v>
      </c>
      <c r="C3827" s="176" t="s">
        <v>83</v>
      </c>
      <c r="D3827" s="177">
        <v>304.89</v>
      </c>
    </row>
    <row r="3828" spans="1:4" x14ac:dyDescent="0.25">
      <c r="A3828" s="176" t="s">
        <v>6801</v>
      </c>
      <c r="B3828" s="176" t="s">
        <v>6802</v>
      </c>
      <c r="C3828" s="176" t="s">
        <v>83</v>
      </c>
      <c r="D3828" s="177">
        <v>197.76</v>
      </c>
    </row>
    <row r="3829" spans="1:4" x14ac:dyDescent="0.25">
      <c r="A3829" s="176" t="s">
        <v>6803</v>
      </c>
      <c r="B3829" s="176" t="s">
        <v>6802</v>
      </c>
      <c r="C3829" s="176" t="s">
        <v>83</v>
      </c>
      <c r="D3829" s="177">
        <v>193.38</v>
      </c>
    </row>
    <row r="3830" spans="1:4" x14ac:dyDescent="0.25">
      <c r="A3830" s="176" t="s">
        <v>6804</v>
      </c>
      <c r="B3830" s="176" t="s">
        <v>6805</v>
      </c>
      <c r="C3830" s="176" t="s">
        <v>83</v>
      </c>
      <c r="D3830" s="177">
        <v>265.01</v>
      </c>
    </row>
    <row r="3831" spans="1:4" x14ac:dyDescent="0.25">
      <c r="A3831" s="176" t="s">
        <v>6806</v>
      </c>
      <c r="B3831" s="176" t="s">
        <v>6805</v>
      </c>
      <c r="C3831" s="176" t="s">
        <v>83</v>
      </c>
      <c r="D3831" s="177">
        <v>260.22000000000003</v>
      </c>
    </row>
    <row r="3832" spans="1:4" x14ac:dyDescent="0.25">
      <c r="A3832" s="176" t="s">
        <v>6807</v>
      </c>
      <c r="B3832" s="176" t="s">
        <v>6808</v>
      </c>
      <c r="C3832" s="176" t="s">
        <v>322</v>
      </c>
      <c r="D3832" s="177">
        <v>349.91</v>
      </c>
    </row>
    <row r="3833" spans="1:4" x14ac:dyDescent="0.25">
      <c r="A3833" s="176" t="s">
        <v>6809</v>
      </c>
      <c r="B3833" s="176" t="s">
        <v>6808</v>
      </c>
      <c r="C3833" s="176" t="s">
        <v>322</v>
      </c>
      <c r="D3833" s="177">
        <v>338.67</v>
      </c>
    </row>
    <row r="3834" spans="1:4" x14ac:dyDescent="0.25">
      <c r="A3834" s="176" t="s">
        <v>6810</v>
      </c>
      <c r="B3834" s="176" t="s">
        <v>6811</v>
      </c>
      <c r="C3834" s="176" t="s">
        <v>322</v>
      </c>
      <c r="D3834" s="177">
        <v>631.58000000000004</v>
      </c>
    </row>
    <row r="3835" spans="1:4" x14ac:dyDescent="0.25">
      <c r="A3835" s="176" t="s">
        <v>6812</v>
      </c>
      <c r="B3835" s="176" t="s">
        <v>6811</v>
      </c>
      <c r="C3835" s="176" t="s">
        <v>322</v>
      </c>
      <c r="D3835" s="177">
        <v>614.36</v>
      </c>
    </row>
    <row r="3836" spans="1:4" x14ac:dyDescent="0.25">
      <c r="A3836" s="176" t="s">
        <v>6813</v>
      </c>
      <c r="B3836" s="176" t="s">
        <v>6814</v>
      </c>
      <c r="C3836" s="176" t="s">
        <v>322</v>
      </c>
      <c r="D3836" s="177">
        <v>104.32</v>
      </c>
    </row>
    <row r="3837" spans="1:4" x14ac:dyDescent="0.25">
      <c r="A3837" s="176" t="s">
        <v>6815</v>
      </c>
      <c r="B3837" s="176" t="s">
        <v>6814</v>
      </c>
      <c r="C3837" s="176" t="s">
        <v>322</v>
      </c>
      <c r="D3837" s="177">
        <v>101.47</v>
      </c>
    </row>
    <row r="3838" spans="1:4" x14ac:dyDescent="0.25">
      <c r="A3838" s="176" t="s">
        <v>6816</v>
      </c>
      <c r="B3838" s="176" t="s">
        <v>6817</v>
      </c>
      <c r="C3838" s="176" t="s">
        <v>322</v>
      </c>
      <c r="D3838" s="177">
        <v>116.8</v>
      </c>
    </row>
    <row r="3839" spans="1:4" x14ac:dyDescent="0.25">
      <c r="A3839" s="176" t="s">
        <v>6818</v>
      </c>
      <c r="B3839" s="176" t="s">
        <v>6817</v>
      </c>
      <c r="C3839" s="176" t="s">
        <v>322</v>
      </c>
      <c r="D3839" s="177">
        <v>113.95</v>
      </c>
    </row>
    <row r="3840" spans="1:4" x14ac:dyDescent="0.25">
      <c r="A3840" s="176" t="s">
        <v>6819</v>
      </c>
      <c r="B3840" s="176" t="s">
        <v>6820</v>
      </c>
      <c r="C3840" s="176" t="s">
        <v>322</v>
      </c>
      <c r="D3840" s="177">
        <v>179.13</v>
      </c>
    </row>
    <row r="3841" spans="1:4" x14ac:dyDescent="0.25">
      <c r="A3841" s="176" t="s">
        <v>6821</v>
      </c>
      <c r="B3841" s="176" t="s">
        <v>6820</v>
      </c>
      <c r="C3841" s="176" t="s">
        <v>322</v>
      </c>
      <c r="D3841" s="177">
        <v>176.28</v>
      </c>
    </row>
    <row r="3842" spans="1:4" x14ac:dyDescent="0.25">
      <c r="A3842" s="176" t="s">
        <v>6822</v>
      </c>
      <c r="B3842" s="176" t="s">
        <v>6823</v>
      </c>
      <c r="C3842" s="176" t="s">
        <v>322</v>
      </c>
      <c r="D3842" s="177">
        <v>136.91999999999999</v>
      </c>
    </row>
    <row r="3843" spans="1:4" x14ac:dyDescent="0.25">
      <c r="A3843" s="176" t="s">
        <v>6824</v>
      </c>
      <c r="B3843" s="176" t="s">
        <v>6823</v>
      </c>
      <c r="C3843" s="176" t="s">
        <v>322</v>
      </c>
      <c r="D3843" s="177">
        <v>132.79</v>
      </c>
    </row>
    <row r="3844" spans="1:4" x14ac:dyDescent="0.25">
      <c r="A3844" s="176" t="s">
        <v>6825</v>
      </c>
      <c r="B3844" s="176" t="s">
        <v>6826</v>
      </c>
      <c r="C3844" s="176" t="s">
        <v>322</v>
      </c>
      <c r="D3844" s="177">
        <v>149.46</v>
      </c>
    </row>
    <row r="3845" spans="1:4" x14ac:dyDescent="0.25">
      <c r="A3845" s="176" t="s">
        <v>6827</v>
      </c>
      <c r="B3845" s="176" t="s">
        <v>6826</v>
      </c>
      <c r="C3845" s="176" t="s">
        <v>322</v>
      </c>
      <c r="D3845" s="177">
        <v>145.32</v>
      </c>
    </row>
    <row r="3846" spans="1:4" x14ac:dyDescent="0.25">
      <c r="A3846" s="176" t="s">
        <v>6828</v>
      </c>
      <c r="B3846" s="176" t="s">
        <v>6829</v>
      </c>
      <c r="C3846" s="176" t="s">
        <v>322</v>
      </c>
      <c r="D3846" s="177">
        <v>212.18</v>
      </c>
    </row>
    <row r="3847" spans="1:4" x14ac:dyDescent="0.25">
      <c r="A3847" s="176" t="s">
        <v>6830</v>
      </c>
      <c r="B3847" s="176" t="s">
        <v>6829</v>
      </c>
      <c r="C3847" s="176" t="s">
        <v>322</v>
      </c>
      <c r="D3847" s="177">
        <v>208.04</v>
      </c>
    </row>
    <row r="3848" spans="1:4" x14ac:dyDescent="0.25">
      <c r="A3848" s="176" t="s">
        <v>6831</v>
      </c>
      <c r="B3848" s="176" t="s">
        <v>6832</v>
      </c>
      <c r="C3848" s="176" t="s">
        <v>322</v>
      </c>
      <c r="D3848" s="177">
        <v>160.6</v>
      </c>
    </row>
    <row r="3849" spans="1:4" x14ac:dyDescent="0.25">
      <c r="A3849" s="176" t="s">
        <v>6833</v>
      </c>
      <c r="B3849" s="176" t="s">
        <v>6832</v>
      </c>
      <c r="C3849" s="176" t="s">
        <v>322</v>
      </c>
      <c r="D3849" s="177">
        <v>155.58000000000001</v>
      </c>
    </row>
    <row r="3850" spans="1:4" x14ac:dyDescent="0.25">
      <c r="A3850" s="176" t="s">
        <v>6834</v>
      </c>
      <c r="B3850" s="176" t="s">
        <v>6835</v>
      </c>
      <c r="C3850" s="176" t="s">
        <v>322</v>
      </c>
      <c r="D3850" s="177">
        <v>172.95</v>
      </c>
    </row>
    <row r="3851" spans="1:4" x14ac:dyDescent="0.25">
      <c r="A3851" s="176" t="s">
        <v>6836</v>
      </c>
      <c r="B3851" s="176" t="s">
        <v>6835</v>
      </c>
      <c r="C3851" s="176" t="s">
        <v>322</v>
      </c>
      <c r="D3851" s="177">
        <v>167.93</v>
      </c>
    </row>
    <row r="3852" spans="1:4" x14ac:dyDescent="0.25">
      <c r="A3852" s="176" t="s">
        <v>6837</v>
      </c>
      <c r="B3852" s="176" t="s">
        <v>6838</v>
      </c>
      <c r="C3852" s="176" t="s">
        <v>322</v>
      </c>
      <c r="D3852" s="177">
        <v>234.65</v>
      </c>
    </row>
    <row r="3853" spans="1:4" x14ac:dyDescent="0.25">
      <c r="A3853" s="176" t="s">
        <v>6839</v>
      </c>
      <c r="B3853" s="176" t="s">
        <v>6838</v>
      </c>
      <c r="C3853" s="176" t="s">
        <v>322</v>
      </c>
      <c r="D3853" s="177">
        <v>229.63</v>
      </c>
    </row>
    <row r="3854" spans="1:4" x14ac:dyDescent="0.25">
      <c r="A3854" s="176" t="s">
        <v>6840</v>
      </c>
      <c r="B3854" s="176" t="s">
        <v>6841</v>
      </c>
      <c r="C3854" s="176" t="s">
        <v>322</v>
      </c>
      <c r="D3854" s="177">
        <v>117.11</v>
      </c>
    </row>
    <row r="3855" spans="1:4" x14ac:dyDescent="0.25">
      <c r="A3855" s="176" t="s">
        <v>6842</v>
      </c>
      <c r="B3855" s="176" t="s">
        <v>6841</v>
      </c>
      <c r="C3855" s="176" t="s">
        <v>322</v>
      </c>
      <c r="D3855" s="177">
        <v>113.91</v>
      </c>
    </row>
    <row r="3856" spans="1:4" x14ac:dyDescent="0.25">
      <c r="A3856" s="176" t="s">
        <v>6843</v>
      </c>
      <c r="B3856" s="176" t="s">
        <v>6844</v>
      </c>
      <c r="C3856" s="176" t="s">
        <v>322</v>
      </c>
      <c r="D3856" s="177">
        <v>129.58000000000001</v>
      </c>
    </row>
    <row r="3857" spans="1:4" x14ac:dyDescent="0.25">
      <c r="A3857" s="176" t="s">
        <v>6845</v>
      </c>
      <c r="B3857" s="176" t="s">
        <v>6844</v>
      </c>
      <c r="C3857" s="176" t="s">
        <v>322</v>
      </c>
      <c r="D3857" s="177">
        <v>126.39</v>
      </c>
    </row>
    <row r="3858" spans="1:4" x14ac:dyDescent="0.25">
      <c r="A3858" s="176" t="s">
        <v>6846</v>
      </c>
      <c r="B3858" s="176" t="s">
        <v>6847</v>
      </c>
      <c r="C3858" s="176" t="s">
        <v>322</v>
      </c>
      <c r="D3858" s="177">
        <v>191.92</v>
      </c>
    </row>
    <row r="3859" spans="1:4" x14ac:dyDescent="0.25">
      <c r="A3859" s="176" t="s">
        <v>6848</v>
      </c>
      <c r="B3859" s="176" t="s">
        <v>6847</v>
      </c>
      <c r="C3859" s="176" t="s">
        <v>322</v>
      </c>
      <c r="D3859" s="177">
        <v>188.72</v>
      </c>
    </row>
    <row r="3860" spans="1:4" x14ac:dyDescent="0.25">
      <c r="A3860" s="176" t="s">
        <v>6849</v>
      </c>
      <c r="B3860" s="176" t="s">
        <v>6850</v>
      </c>
      <c r="C3860" s="176" t="s">
        <v>322</v>
      </c>
      <c r="D3860" s="177">
        <v>159.55000000000001</v>
      </c>
    </row>
    <row r="3861" spans="1:4" x14ac:dyDescent="0.25">
      <c r="A3861" s="176" t="s">
        <v>6851</v>
      </c>
      <c r="B3861" s="176" t="s">
        <v>6850</v>
      </c>
      <c r="C3861" s="176" t="s">
        <v>322</v>
      </c>
      <c r="D3861" s="177">
        <v>154.99</v>
      </c>
    </row>
    <row r="3862" spans="1:4" x14ac:dyDescent="0.25">
      <c r="A3862" s="176" t="s">
        <v>6852</v>
      </c>
      <c r="B3862" s="176" t="s">
        <v>6853</v>
      </c>
      <c r="C3862" s="176" t="s">
        <v>322</v>
      </c>
      <c r="D3862" s="177">
        <v>172.09</v>
      </c>
    </row>
    <row r="3863" spans="1:4" x14ac:dyDescent="0.25">
      <c r="A3863" s="176" t="s">
        <v>6854</v>
      </c>
      <c r="B3863" s="176" t="s">
        <v>6853</v>
      </c>
      <c r="C3863" s="176" t="s">
        <v>322</v>
      </c>
      <c r="D3863" s="177">
        <v>167.52</v>
      </c>
    </row>
    <row r="3864" spans="1:4" x14ac:dyDescent="0.25">
      <c r="A3864" s="176" t="s">
        <v>6855</v>
      </c>
      <c r="B3864" s="176" t="s">
        <v>6856</v>
      </c>
      <c r="C3864" s="176" t="s">
        <v>322</v>
      </c>
      <c r="D3864" s="177">
        <v>234.81</v>
      </c>
    </row>
    <row r="3865" spans="1:4" x14ac:dyDescent="0.25">
      <c r="A3865" s="176" t="s">
        <v>6857</v>
      </c>
      <c r="B3865" s="176" t="s">
        <v>6856</v>
      </c>
      <c r="C3865" s="176" t="s">
        <v>322</v>
      </c>
      <c r="D3865" s="177">
        <v>230.24</v>
      </c>
    </row>
    <row r="3866" spans="1:4" x14ac:dyDescent="0.25">
      <c r="A3866" s="176" t="s">
        <v>6858</v>
      </c>
      <c r="B3866" s="176" t="s">
        <v>6859</v>
      </c>
      <c r="C3866" s="176" t="s">
        <v>322</v>
      </c>
      <c r="D3866" s="177">
        <v>184.91</v>
      </c>
    </row>
    <row r="3867" spans="1:4" x14ac:dyDescent="0.25">
      <c r="A3867" s="176" t="s">
        <v>6860</v>
      </c>
      <c r="B3867" s="176" t="s">
        <v>6859</v>
      </c>
      <c r="C3867" s="176" t="s">
        <v>322</v>
      </c>
      <c r="D3867" s="177">
        <v>179.39</v>
      </c>
    </row>
    <row r="3868" spans="1:4" x14ac:dyDescent="0.25">
      <c r="A3868" s="176" t="s">
        <v>6861</v>
      </c>
      <c r="B3868" s="176" t="s">
        <v>6862</v>
      </c>
      <c r="C3868" s="176" t="s">
        <v>322</v>
      </c>
      <c r="D3868" s="177">
        <v>197.26</v>
      </c>
    </row>
    <row r="3869" spans="1:4" x14ac:dyDescent="0.25">
      <c r="A3869" s="176" t="s">
        <v>6863</v>
      </c>
      <c r="B3869" s="176" t="s">
        <v>6862</v>
      </c>
      <c r="C3869" s="176" t="s">
        <v>322</v>
      </c>
      <c r="D3869" s="177">
        <v>191.74</v>
      </c>
    </row>
    <row r="3870" spans="1:4" x14ac:dyDescent="0.25">
      <c r="A3870" s="176" t="s">
        <v>6864</v>
      </c>
      <c r="B3870" s="176" t="s">
        <v>6865</v>
      </c>
      <c r="C3870" s="176" t="s">
        <v>322</v>
      </c>
      <c r="D3870" s="177">
        <v>258.95999999999998</v>
      </c>
    </row>
    <row r="3871" spans="1:4" x14ac:dyDescent="0.25">
      <c r="A3871" s="176" t="s">
        <v>6866</v>
      </c>
      <c r="B3871" s="176" t="s">
        <v>6865</v>
      </c>
      <c r="C3871" s="176" t="s">
        <v>322</v>
      </c>
      <c r="D3871" s="177">
        <v>253.44</v>
      </c>
    </row>
    <row r="3872" spans="1:4" x14ac:dyDescent="0.25">
      <c r="A3872" s="176" t="s">
        <v>6867</v>
      </c>
      <c r="B3872" s="176" t="s">
        <v>6868</v>
      </c>
      <c r="C3872" s="176" t="s">
        <v>322</v>
      </c>
      <c r="D3872" s="177">
        <v>28.32</v>
      </c>
    </row>
    <row r="3873" spans="1:4" x14ac:dyDescent="0.25">
      <c r="A3873" s="176" t="s">
        <v>6869</v>
      </c>
      <c r="B3873" s="176" t="s">
        <v>6868</v>
      </c>
      <c r="C3873" s="176" t="s">
        <v>322</v>
      </c>
      <c r="D3873" s="177">
        <v>27.58</v>
      </c>
    </row>
    <row r="3874" spans="1:4" x14ac:dyDescent="0.25">
      <c r="A3874" s="176" t="s">
        <v>6870</v>
      </c>
      <c r="B3874" s="176" t="s">
        <v>6871</v>
      </c>
      <c r="C3874" s="176" t="s">
        <v>322</v>
      </c>
      <c r="D3874" s="177">
        <v>22.68</v>
      </c>
    </row>
    <row r="3875" spans="1:4" x14ac:dyDescent="0.25">
      <c r="A3875" s="176" t="s">
        <v>6872</v>
      </c>
      <c r="B3875" s="176" t="s">
        <v>6871</v>
      </c>
      <c r="C3875" s="176" t="s">
        <v>322</v>
      </c>
      <c r="D3875" s="177">
        <v>22.1</v>
      </c>
    </row>
    <row r="3876" spans="1:4" x14ac:dyDescent="0.25">
      <c r="A3876" s="176" t="s">
        <v>6873</v>
      </c>
      <c r="B3876" s="176" t="s">
        <v>6874</v>
      </c>
      <c r="C3876" s="176" t="s">
        <v>322</v>
      </c>
      <c r="D3876" s="177">
        <v>19.03</v>
      </c>
    </row>
    <row r="3877" spans="1:4" x14ac:dyDescent="0.25">
      <c r="A3877" s="176" t="s">
        <v>6875</v>
      </c>
      <c r="B3877" s="176" t="s">
        <v>6874</v>
      </c>
      <c r="C3877" s="176" t="s">
        <v>322</v>
      </c>
      <c r="D3877" s="177">
        <v>18.55</v>
      </c>
    </row>
    <row r="3878" spans="1:4" x14ac:dyDescent="0.25">
      <c r="A3878" s="176" t="s">
        <v>6876</v>
      </c>
      <c r="B3878" s="176" t="s">
        <v>6877</v>
      </c>
      <c r="C3878" s="176" t="s">
        <v>322</v>
      </c>
      <c r="D3878" s="177">
        <v>113.72</v>
      </c>
    </row>
    <row r="3879" spans="1:4" x14ac:dyDescent="0.25">
      <c r="A3879" s="176" t="s">
        <v>6878</v>
      </c>
      <c r="B3879" s="176" t="s">
        <v>6877</v>
      </c>
      <c r="C3879" s="176" t="s">
        <v>322</v>
      </c>
      <c r="D3879" s="177">
        <v>109.11</v>
      </c>
    </row>
    <row r="3880" spans="1:4" x14ac:dyDescent="0.25">
      <c r="A3880" s="176" t="s">
        <v>6879</v>
      </c>
      <c r="B3880" s="176" t="s">
        <v>6880</v>
      </c>
      <c r="C3880" s="176" t="s">
        <v>322</v>
      </c>
      <c r="D3880" s="177">
        <v>325.45999999999998</v>
      </c>
    </row>
    <row r="3881" spans="1:4" x14ac:dyDescent="0.25">
      <c r="A3881" s="176" t="s">
        <v>6881</v>
      </c>
      <c r="B3881" s="176" t="s">
        <v>6880</v>
      </c>
      <c r="C3881" s="176" t="s">
        <v>322</v>
      </c>
      <c r="D3881" s="177">
        <v>313.42</v>
      </c>
    </row>
    <row r="3882" spans="1:4" x14ac:dyDescent="0.25">
      <c r="A3882" s="176" t="s">
        <v>6882</v>
      </c>
      <c r="B3882" s="176" t="s">
        <v>6883</v>
      </c>
      <c r="C3882" s="176" t="s">
        <v>322</v>
      </c>
      <c r="D3882" s="177">
        <v>407.94</v>
      </c>
    </row>
    <row r="3883" spans="1:4" x14ac:dyDescent="0.25">
      <c r="A3883" s="176" t="s">
        <v>6884</v>
      </c>
      <c r="B3883" s="176" t="s">
        <v>6883</v>
      </c>
      <c r="C3883" s="176" t="s">
        <v>322</v>
      </c>
      <c r="D3883" s="177">
        <v>393.34</v>
      </c>
    </row>
    <row r="3884" spans="1:4" x14ac:dyDescent="0.25">
      <c r="A3884" s="176" t="s">
        <v>6885</v>
      </c>
      <c r="B3884" s="176" t="s">
        <v>6886</v>
      </c>
      <c r="C3884" s="176" t="s">
        <v>322</v>
      </c>
      <c r="D3884" s="177">
        <v>333.32</v>
      </c>
    </row>
    <row r="3885" spans="1:4" x14ac:dyDescent="0.25">
      <c r="A3885" s="176" t="s">
        <v>6887</v>
      </c>
      <c r="B3885" s="176" t="s">
        <v>6886</v>
      </c>
      <c r="C3885" s="176" t="s">
        <v>322</v>
      </c>
      <c r="D3885" s="177">
        <v>320.60000000000002</v>
      </c>
    </row>
    <row r="3886" spans="1:4" x14ac:dyDescent="0.25">
      <c r="A3886" s="176" t="s">
        <v>6888</v>
      </c>
      <c r="B3886" s="176" t="s">
        <v>6889</v>
      </c>
      <c r="C3886" s="176" t="s">
        <v>322</v>
      </c>
      <c r="D3886" s="177">
        <v>402.39</v>
      </c>
    </row>
    <row r="3887" spans="1:4" x14ac:dyDescent="0.25">
      <c r="A3887" s="176" t="s">
        <v>6890</v>
      </c>
      <c r="B3887" s="176" t="s">
        <v>6889</v>
      </c>
      <c r="C3887" s="176" t="s">
        <v>322</v>
      </c>
      <c r="D3887" s="177">
        <v>387.26</v>
      </c>
    </row>
    <row r="3888" spans="1:4" x14ac:dyDescent="0.25">
      <c r="A3888" s="176" t="s">
        <v>6891</v>
      </c>
      <c r="B3888" s="176" t="s">
        <v>6892</v>
      </c>
      <c r="C3888" s="176" t="s">
        <v>322</v>
      </c>
      <c r="D3888" s="177">
        <v>207.62</v>
      </c>
    </row>
    <row r="3889" spans="1:4" x14ac:dyDescent="0.25">
      <c r="A3889" s="176" t="s">
        <v>6893</v>
      </c>
      <c r="B3889" s="176" t="s">
        <v>6892</v>
      </c>
      <c r="C3889" s="176" t="s">
        <v>322</v>
      </c>
      <c r="D3889" s="177">
        <v>197.67</v>
      </c>
    </row>
    <row r="3890" spans="1:4" x14ac:dyDescent="0.25">
      <c r="A3890" s="176" t="s">
        <v>6894</v>
      </c>
      <c r="B3890" s="176" t="s">
        <v>6895</v>
      </c>
      <c r="C3890" s="176" t="s">
        <v>322</v>
      </c>
      <c r="D3890" s="177">
        <v>209.77</v>
      </c>
    </row>
    <row r="3891" spans="1:4" x14ac:dyDescent="0.25">
      <c r="A3891" s="176" t="s">
        <v>6896</v>
      </c>
      <c r="B3891" s="176" t="s">
        <v>6895</v>
      </c>
      <c r="C3891" s="176" t="s">
        <v>322</v>
      </c>
      <c r="D3891" s="177">
        <v>199.46</v>
      </c>
    </row>
    <row r="3892" spans="1:4" x14ac:dyDescent="0.25">
      <c r="A3892" s="176" t="s">
        <v>6897</v>
      </c>
      <c r="B3892" s="176" t="s">
        <v>6898</v>
      </c>
      <c r="C3892" s="176" t="s">
        <v>322</v>
      </c>
      <c r="D3892" s="177">
        <v>270.88</v>
      </c>
    </row>
    <row r="3893" spans="1:4" x14ac:dyDescent="0.25">
      <c r="A3893" s="176" t="s">
        <v>6899</v>
      </c>
      <c r="B3893" s="176" t="s">
        <v>6898</v>
      </c>
      <c r="C3893" s="176" t="s">
        <v>322</v>
      </c>
      <c r="D3893" s="177">
        <v>260.77</v>
      </c>
    </row>
    <row r="3894" spans="1:4" x14ac:dyDescent="0.25">
      <c r="A3894" s="176" t="s">
        <v>6900</v>
      </c>
      <c r="B3894" s="176" t="s">
        <v>6901</v>
      </c>
      <c r="C3894" s="176" t="s">
        <v>322</v>
      </c>
      <c r="D3894" s="177">
        <v>338.6</v>
      </c>
    </row>
    <row r="3895" spans="1:4" x14ac:dyDescent="0.25">
      <c r="A3895" s="176" t="s">
        <v>6902</v>
      </c>
      <c r="B3895" s="176" t="s">
        <v>6901</v>
      </c>
      <c r="C3895" s="176" t="s">
        <v>322</v>
      </c>
      <c r="D3895" s="177">
        <v>325.95999999999998</v>
      </c>
    </row>
    <row r="3896" spans="1:4" x14ac:dyDescent="0.25">
      <c r="A3896" s="176" t="s">
        <v>6903</v>
      </c>
      <c r="B3896" s="176" t="s">
        <v>6904</v>
      </c>
      <c r="C3896" s="176" t="s">
        <v>322</v>
      </c>
      <c r="D3896" s="177">
        <v>284.42</v>
      </c>
    </row>
    <row r="3897" spans="1:4" x14ac:dyDescent="0.25">
      <c r="A3897" s="176" t="s">
        <v>6905</v>
      </c>
      <c r="B3897" s="176" t="s">
        <v>6904</v>
      </c>
      <c r="C3897" s="176" t="s">
        <v>322</v>
      </c>
      <c r="D3897" s="177">
        <v>273.8</v>
      </c>
    </row>
    <row r="3898" spans="1:4" x14ac:dyDescent="0.25">
      <c r="A3898" s="176" t="s">
        <v>6906</v>
      </c>
      <c r="B3898" s="176" t="s">
        <v>6907</v>
      </c>
      <c r="C3898" s="176" t="s">
        <v>322</v>
      </c>
      <c r="D3898" s="177">
        <v>365.69</v>
      </c>
    </row>
    <row r="3899" spans="1:4" x14ac:dyDescent="0.25">
      <c r="A3899" s="176" t="s">
        <v>6908</v>
      </c>
      <c r="B3899" s="176" t="s">
        <v>6907</v>
      </c>
      <c r="C3899" s="176" t="s">
        <v>322</v>
      </c>
      <c r="D3899" s="177">
        <v>352.03</v>
      </c>
    </row>
    <row r="3900" spans="1:4" x14ac:dyDescent="0.25">
      <c r="A3900" s="176" t="s">
        <v>6909</v>
      </c>
      <c r="B3900" s="176" t="s">
        <v>6910</v>
      </c>
      <c r="C3900" s="176" t="s">
        <v>322</v>
      </c>
      <c r="D3900" s="177">
        <v>173.81</v>
      </c>
    </row>
    <row r="3901" spans="1:4" x14ac:dyDescent="0.25">
      <c r="A3901" s="176" t="s">
        <v>6911</v>
      </c>
      <c r="B3901" s="176" t="s">
        <v>6910</v>
      </c>
      <c r="C3901" s="176" t="s">
        <v>322</v>
      </c>
      <c r="D3901" s="177">
        <v>165.52</v>
      </c>
    </row>
    <row r="3902" spans="1:4" x14ac:dyDescent="0.25">
      <c r="A3902" s="176" t="s">
        <v>6912</v>
      </c>
      <c r="B3902" s="176" t="s">
        <v>6913</v>
      </c>
      <c r="C3902" s="176" t="s">
        <v>322</v>
      </c>
      <c r="D3902" s="177">
        <v>176.08</v>
      </c>
    </row>
    <row r="3903" spans="1:4" x14ac:dyDescent="0.25">
      <c r="A3903" s="176" t="s">
        <v>6914</v>
      </c>
      <c r="B3903" s="176" t="s">
        <v>6913</v>
      </c>
      <c r="C3903" s="176" t="s">
        <v>322</v>
      </c>
      <c r="D3903" s="177">
        <v>167.5</v>
      </c>
    </row>
    <row r="3904" spans="1:4" x14ac:dyDescent="0.25">
      <c r="A3904" s="176" t="s">
        <v>6915</v>
      </c>
      <c r="B3904" s="176" t="s">
        <v>6916</v>
      </c>
      <c r="C3904" s="176" t="s">
        <v>322</v>
      </c>
      <c r="D3904" s="177">
        <v>210.61</v>
      </c>
    </row>
    <row r="3905" spans="1:4" x14ac:dyDescent="0.25">
      <c r="A3905" s="176" t="s">
        <v>6917</v>
      </c>
      <c r="B3905" s="176" t="s">
        <v>6916</v>
      </c>
      <c r="C3905" s="176" t="s">
        <v>322</v>
      </c>
      <c r="D3905" s="177">
        <v>201.47</v>
      </c>
    </row>
    <row r="3906" spans="1:4" x14ac:dyDescent="0.25">
      <c r="A3906" s="176" t="s">
        <v>6918</v>
      </c>
      <c r="B3906" s="176" t="s">
        <v>6919</v>
      </c>
      <c r="C3906" s="176" t="s">
        <v>322</v>
      </c>
      <c r="D3906" s="177">
        <v>242.54</v>
      </c>
    </row>
    <row r="3907" spans="1:4" x14ac:dyDescent="0.25">
      <c r="A3907" s="176" t="s">
        <v>6920</v>
      </c>
      <c r="B3907" s="176" t="s">
        <v>6919</v>
      </c>
      <c r="C3907" s="176" t="s">
        <v>322</v>
      </c>
      <c r="D3907" s="177">
        <v>233.41</v>
      </c>
    </row>
    <row r="3908" spans="1:4" x14ac:dyDescent="0.25">
      <c r="A3908" s="176" t="s">
        <v>6921</v>
      </c>
      <c r="B3908" s="176" t="s">
        <v>6922</v>
      </c>
      <c r="C3908" s="176" t="s">
        <v>322</v>
      </c>
      <c r="D3908" s="177">
        <v>392.68</v>
      </c>
    </row>
    <row r="3909" spans="1:4" x14ac:dyDescent="0.25">
      <c r="A3909" s="176" t="s">
        <v>6923</v>
      </c>
      <c r="B3909" s="176" t="s">
        <v>6922</v>
      </c>
      <c r="C3909" s="176" t="s">
        <v>322</v>
      </c>
      <c r="D3909" s="177">
        <v>383.73</v>
      </c>
    </row>
    <row r="3910" spans="1:4" x14ac:dyDescent="0.25">
      <c r="A3910" s="176" t="s">
        <v>6924</v>
      </c>
      <c r="B3910" s="176" t="s">
        <v>6925</v>
      </c>
      <c r="C3910" s="176" t="s">
        <v>322</v>
      </c>
      <c r="D3910" s="177">
        <v>163.78</v>
      </c>
    </row>
    <row r="3911" spans="1:4" x14ac:dyDescent="0.25">
      <c r="A3911" s="176" t="s">
        <v>6926</v>
      </c>
      <c r="B3911" s="176" t="s">
        <v>6925</v>
      </c>
      <c r="C3911" s="176" t="s">
        <v>322</v>
      </c>
      <c r="D3911" s="177">
        <v>156.80000000000001</v>
      </c>
    </row>
    <row r="3912" spans="1:4" x14ac:dyDescent="0.25">
      <c r="A3912" s="176" t="s">
        <v>6927</v>
      </c>
      <c r="B3912" s="176" t="s">
        <v>6928</v>
      </c>
      <c r="C3912" s="176" t="s">
        <v>115</v>
      </c>
      <c r="D3912" s="177">
        <v>95.44</v>
      </c>
    </row>
    <row r="3913" spans="1:4" x14ac:dyDescent="0.25">
      <c r="A3913" s="176" t="s">
        <v>6929</v>
      </c>
      <c r="B3913" s="176" t="s">
        <v>6928</v>
      </c>
      <c r="C3913" s="176" t="s">
        <v>115</v>
      </c>
      <c r="D3913" s="177">
        <v>91.02</v>
      </c>
    </row>
    <row r="3914" spans="1:4" x14ac:dyDescent="0.25">
      <c r="A3914" s="176" t="s">
        <v>6930</v>
      </c>
      <c r="B3914" s="176" t="s">
        <v>6931</v>
      </c>
      <c r="C3914" s="176" t="s">
        <v>322</v>
      </c>
      <c r="D3914" s="177">
        <v>84.1</v>
      </c>
    </row>
    <row r="3915" spans="1:4" x14ac:dyDescent="0.25">
      <c r="A3915" s="176" t="s">
        <v>6932</v>
      </c>
      <c r="B3915" s="176" t="s">
        <v>6931</v>
      </c>
      <c r="C3915" s="176" t="s">
        <v>322</v>
      </c>
      <c r="D3915" s="177">
        <v>83.62</v>
      </c>
    </row>
    <row r="3916" spans="1:4" x14ac:dyDescent="0.25">
      <c r="A3916" s="176" t="s">
        <v>6933</v>
      </c>
      <c r="B3916" s="176" t="s">
        <v>6934</v>
      </c>
      <c r="C3916" s="176" t="s">
        <v>115</v>
      </c>
      <c r="D3916" s="177">
        <v>151.47</v>
      </c>
    </row>
    <row r="3917" spans="1:4" x14ac:dyDescent="0.25">
      <c r="A3917" s="176" t="s">
        <v>6935</v>
      </c>
      <c r="B3917" s="176" t="s">
        <v>6934</v>
      </c>
      <c r="C3917" s="176" t="s">
        <v>115</v>
      </c>
      <c r="D3917" s="177">
        <v>146.11000000000001</v>
      </c>
    </row>
    <row r="3918" spans="1:4" x14ac:dyDescent="0.25">
      <c r="A3918" s="176" t="s">
        <v>6936</v>
      </c>
      <c r="B3918" s="176" t="s">
        <v>6937</v>
      </c>
      <c r="C3918" s="176" t="s">
        <v>83</v>
      </c>
      <c r="D3918" s="177">
        <v>90.5</v>
      </c>
    </row>
    <row r="3919" spans="1:4" x14ac:dyDescent="0.25">
      <c r="A3919" s="176" t="s">
        <v>6938</v>
      </c>
      <c r="B3919" s="176" t="s">
        <v>6937</v>
      </c>
      <c r="C3919" s="176" t="s">
        <v>83</v>
      </c>
      <c r="D3919" s="177">
        <v>89.22</v>
      </c>
    </row>
    <row r="3920" spans="1:4" x14ac:dyDescent="0.25">
      <c r="A3920" s="176" t="s">
        <v>6939</v>
      </c>
      <c r="B3920" s="176" t="s">
        <v>6940</v>
      </c>
      <c r="C3920" s="176" t="s">
        <v>83</v>
      </c>
      <c r="D3920" s="177">
        <v>113.07</v>
      </c>
    </row>
    <row r="3921" spans="1:4" x14ac:dyDescent="0.25">
      <c r="A3921" s="176" t="s">
        <v>6941</v>
      </c>
      <c r="B3921" s="176" t="s">
        <v>6940</v>
      </c>
      <c r="C3921" s="176" t="s">
        <v>83</v>
      </c>
      <c r="D3921" s="177">
        <v>111.43</v>
      </c>
    </row>
    <row r="3922" spans="1:4" x14ac:dyDescent="0.25">
      <c r="A3922" s="176" t="s">
        <v>6942</v>
      </c>
      <c r="B3922" s="176" t="s">
        <v>6943</v>
      </c>
      <c r="C3922" s="176" t="s">
        <v>115</v>
      </c>
      <c r="D3922" s="177">
        <v>204.28</v>
      </c>
    </row>
    <row r="3923" spans="1:4" x14ac:dyDescent="0.25">
      <c r="A3923" s="176" t="s">
        <v>6944</v>
      </c>
      <c r="B3923" s="176" t="s">
        <v>6943</v>
      </c>
      <c r="C3923" s="176" t="s">
        <v>115</v>
      </c>
      <c r="D3923" s="177">
        <v>199.24</v>
      </c>
    </row>
    <row r="3924" spans="1:4" x14ac:dyDescent="0.25">
      <c r="A3924" s="176" t="s">
        <v>6945</v>
      </c>
      <c r="B3924" s="176" t="s">
        <v>6946</v>
      </c>
      <c r="C3924" s="176" t="s">
        <v>115</v>
      </c>
      <c r="D3924" s="177">
        <v>10</v>
      </c>
    </row>
    <row r="3925" spans="1:4" x14ac:dyDescent="0.25">
      <c r="A3925" s="176" t="s">
        <v>6947</v>
      </c>
      <c r="B3925" s="176" t="s">
        <v>6946</v>
      </c>
      <c r="C3925" s="176" t="s">
        <v>115</v>
      </c>
      <c r="D3925" s="177">
        <v>10</v>
      </c>
    </row>
    <row r="3926" spans="1:4" x14ac:dyDescent="0.25">
      <c r="A3926" s="176" t="s">
        <v>6948</v>
      </c>
      <c r="B3926" s="176" t="s">
        <v>6949</v>
      </c>
      <c r="C3926" s="176" t="s">
        <v>115</v>
      </c>
      <c r="D3926" s="177">
        <v>17</v>
      </c>
    </row>
    <row r="3927" spans="1:4" x14ac:dyDescent="0.25">
      <c r="A3927" s="176" t="s">
        <v>6950</v>
      </c>
      <c r="B3927" s="176" t="s">
        <v>6949</v>
      </c>
      <c r="C3927" s="176" t="s">
        <v>115</v>
      </c>
      <c r="D3927" s="177">
        <v>17</v>
      </c>
    </row>
    <row r="3928" spans="1:4" x14ac:dyDescent="0.25">
      <c r="A3928" s="176" t="s">
        <v>6951</v>
      </c>
      <c r="B3928" s="176" t="s">
        <v>6952</v>
      </c>
      <c r="C3928" s="176" t="s">
        <v>4054</v>
      </c>
      <c r="D3928" s="177">
        <v>325</v>
      </c>
    </row>
    <row r="3929" spans="1:4" x14ac:dyDescent="0.25">
      <c r="A3929" s="176" t="s">
        <v>6953</v>
      </c>
      <c r="B3929" s="176" t="s">
        <v>6952</v>
      </c>
      <c r="C3929" s="176" t="s">
        <v>4054</v>
      </c>
      <c r="D3929" s="177">
        <v>325</v>
      </c>
    </row>
    <row r="3930" spans="1:4" x14ac:dyDescent="0.25">
      <c r="A3930" s="176" t="s">
        <v>6954</v>
      </c>
      <c r="B3930" s="176" t="s">
        <v>6955</v>
      </c>
      <c r="C3930" s="176" t="s">
        <v>115</v>
      </c>
      <c r="D3930" s="177">
        <v>8.66</v>
      </c>
    </row>
    <row r="3931" spans="1:4" x14ac:dyDescent="0.25">
      <c r="A3931" s="176" t="s">
        <v>6956</v>
      </c>
      <c r="B3931" s="176" t="s">
        <v>6955</v>
      </c>
      <c r="C3931" s="176" t="s">
        <v>115</v>
      </c>
      <c r="D3931" s="177">
        <v>8.66</v>
      </c>
    </row>
    <row r="3932" spans="1:4" x14ac:dyDescent="0.25">
      <c r="A3932" s="176" t="s">
        <v>6957</v>
      </c>
      <c r="B3932" s="176" t="s">
        <v>6958</v>
      </c>
      <c r="C3932" s="176" t="s">
        <v>6959</v>
      </c>
      <c r="D3932" s="177">
        <v>36.85</v>
      </c>
    </row>
    <row r="3933" spans="1:4" x14ac:dyDescent="0.25">
      <c r="A3933" s="176" t="s">
        <v>6960</v>
      </c>
      <c r="B3933" s="176" t="s">
        <v>6958</v>
      </c>
      <c r="C3933" s="176" t="s">
        <v>6959</v>
      </c>
      <c r="D3933" s="177">
        <v>36.85</v>
      </c>
    </row>
    <row r="3934" spans="1:4" x14ac:dyDescent="0.25">
      <c r="A3934" s="176" t="s">
        <v>6961</v>
      </c>
      <c r="B3934" s="176" t="s">
        <v>6962</v>
      </c>
      <c r="D3934" s="177">
        <v>8375</v>
      </c>
    </row>
    <row r="3935" spans="1:4" x14ac:dyDescent="0.25">
      <c r="A3935" s="176" t="s">
        <v>6963</v>
      </c>
      <c r="B3935" s="176" t="s">
        <v>6962</v>
      </c>
      <c r="D3935" s="177">
        <v>7850</v>
      </c>
    </row>
    <row r="3936" spans="1:4" x14ac:dyDescent="0.25">
      <c r="A3936" s="176" t="s">
        <v>6964</v>
      </c>
      <c r="B3936" s="176" t="s">
        <v>6965</v>
      </c>
      <c r="D3936" s="177">
        <v>6266</v>
      </c>
    </row>
    <row r="3937" spans="1:4" x14ac:dyDescent="0.25">
      <c r="A3937" s="176" t="s">
        <v>6966</v>
      </c>
      <c r="B3937" s="176" t="s">
        <v>6965</v>
      </c>
      <c r="D3937" s="177">
        <v>6266</v>
      </c>
    </row>
    <row r="3938" spans="1:4" x14ac:dyDescent="0.25">
      <c r="A3938" s="176" t="s">
        <v>6967</v>
      </c>
      <c r="B3938" s="176" t="s">
        <v>6968</v>
      </c>
      <c r="C3938" s="176" t="s">
        <v>932</v>
      </c>
      <c r="D3938" s="177">
        <v>3949.44</v>
      </c>
    </row>
    <row r="3939" spans="1:4" x14ac:dyDescent="0.25">
      <c r="A3939" s="176" t="s">
        <v>6969</v>
      </c>
      <c r="B3939" s="176" t="s">
        <v>6968</v>
      </c>
      <c r="C3939" s="176" t="s">
        <v>932</v>
      </c>
      <c r="D3939" s="177">
        <v>3687.2</v>
      </c>
    </row>
    <row r="3940" spans="1:4" x14ac:dyDescent="0.25">
      <c r="A3940" s="176" t="s">
        <v>6970</v>
      </c>
      <c r="B3940" s="176" t="s">
        <v>6971</v>
      </c>
      <c r="C3940" s="176" t="s">
        <v>932</v>
      </c>
      <c r="D3940" s="177">
        <v>7164.96</v>
      </c>
    </row>
    <row r="3941" spans="1:4" x14ac:dyDescent="0.25">
      <c r="A3941" s="176" t="s">
        <v>6972</v>
      </c>
      <c r="B3941" s="176" t="s">
        <v>6971</v>
      </c>
      <c r="C3941" s="176" t="s">
        <v>932</v>
      </c>
      <c r="D3941" s="177">
        <v>6688</v>
      </c>
    </row>
    <row r="3942" spans="1:4" x14ac:dyDescent="0.25">
      <c r="A3942" s="176" t="s">
        <v>6973</v>
      </c>
      <c r="B3942" s="176" t="s">
        <v>6974</v>
      </c>
      <c r="C3942" s="176" t="s">
        <v>932</v>
      </c>
      <c r="D3942" s="177">
        <v>5582.72</v>
      </c>
    </row>
    <row r="3943" spans="1:4" x14ac:dyDescent="0.25">
      <c r="A3943" s="176" t="s">
        <v>6975</v>
      </c>
      <c r="B3943" s="176" t="s">
        <v>6974</v>
      </c>
      <c r="C3943" s="176" t="s">
        <v>932</v>
      </c>
      <c r="D3943" s="177">
        <v>5211.3599999999997</v>
      </c>
    </row>
    <row r="3944" spans="1:4" x14ac:dyDescent="0.25">
      <c r="A3944" s="176" t="s">
        <v>6976</v>
      </c>
      <c r="B3944" s="176" t="s">
        <v>6977</v>
      </c>
      <c r="C3944" s="176" t="s">
        <v>932</v>
      </c>
      <c r="D3944" s="177">
        <v>5186.72</v>
      </c>
    </row>
    <row r="3945" spans="1:4" x14ac:dyDescent="0.25">
      <c r="A3945" s="176" t="s">
        <v>6978</v>
      </c>
      <c r="B3945" s="176" t="s">
        <v>6977</v>
      </c>
      <c r="C3945" s="176" t="s">
        <v>932</v>
      </c>
      <c r="D3945" s="177">
        <v>4840</v>
      </c>
    </row>
    <row r="3946" spans="1:4" x14ac:dyDescent="0.25">
      <c r="A3946" s="176" t="s">
        <v>6979</v>
      </c>
      <c r="B3946" s="176" t="s">
        <v>6980</v>
      </c>
      <c r="C3946" s="176" t="s">
        <v>932</v>
      </c>
      <c r="D3946" s="177">
        <v>5186.72</v>
      </c>
    </row>
    <row r="3947" spans="1:4" x14ac:dyDescent="0.25">
      <c r="A3947" s="176" t="s">
        <v>6981</v>
      </c>
      <c r="B3947" s="176" t="s">
        <v>6980</v>
      </c>
      <c r="C3947" s="176" t="s">
        <v>932</v>
      </c>
      <c r="D3947" s="177">
        <v>4840</v>
      </c>
    </row>
    <row r="3948" spans="1:4" x14ac:dyDescent="0.25">
      <c r="A3948" s="176" t="s">
        <v>6982</v>
      </c>
      <c r="B3948" s="176" t="s">
        <v>6983</v>
      </c>
      <c r="C3948" s="176" t="s">
        <v>932</v>
      </c>
      <c r="D3948" s="177">
        <v>5582.72</v>
      </c>
    </row>
    <row r="3949" spans="1:4" x14ac:dyDescent="0.25">
      <c r="A3949" s="176" t="s">
        <v>6984</v>
      </c>
      <c r="B3949" s="176" t="s">
        <v>6983</v>
      </c>
      <c r="C3949" s="176" t="s">
        <v>932</v>
      </c>
      <c r="D3949" s="177">
        <v>5211.3599999999997</v>
      </c>
    </row>
    <row r="3950" spans="1:4" x14ac:dyDescent="0.25">
      <c r="A3950" s="176" t="s">
        <v>6985</v>
      </c>
      <c r="B3950" s="176" t="s">
        <v>6986</v>
      </c>
      <c r="C3950" s="176" t="s">
        <v>932</v>
      </c>
      <c r="D3950" s="177">
        <v>5186.72</v>
      </c>
    </row>
    <row r="3951" spans="1:4" x14ac:dyDescent="0.25">
      <c r="A3951" s="176" t="s">
        <v>6987</v>
      </c>
      <c r="B3951" s="176" t="s">
        <v>6986</v>
      </c>
      <c r="C3951" s="176" t="s">
        <v>932</v>
      </c>
      <c r="D3951" s="177">
        <v>4840</v>
      </c>
    </row>
    <row r="3952" spans="1:4" x14ac:dyDescent="0.25">
      <c r="A3952" s="176" t="s">
        <v>6988</v>
      </c>
      <c r="B3952" s="176" t="s">
        <v>6989</v>
      </c>
      <c r="C3952" s="176" t="s">
        <v>932</v>
      </c>
      <c r="D3952" s="177">
        <v>5186.72</v>
      </c>
    </row>
    <row r="3953" spans="1:4" x14ac:dyDescent="0.25">
      <c r="A3953" s="176" t="s">
        <v>6990</v>
      </c>
      <c r="B3953" s="176" t="s">
        <v>6989</v>
      </c>
      <c r="C3953" s="176" t="s">
        <v>932</v>
      </c>
      <c r="D3953" s="177">
        <v>4840</v>
      </c>
    </row>
    <row r="3954" spans="1:4" x14ac:dyDescent="0.25">
      <c r="A3954" s="176" t="s">
        <v>6991</v>
      </c>
      <c r="B3954" s="176" t="s">
        <v>931</v>
      </c>
      <c r="C3954" s="176" t="s">
        <v>932</v>
      </c>
      <c r="D3954" s="177">
        <v>5186.72</v>
      </c>
    </row>
    <row r="3955" spans="1:4" x14ac:dyDescent="0.25">
      <c r="A3955" s="176" t="s">
        <v>6992</v>
      </c>
      <c r="B3955" s="176" t="s">
        <v>931</v>
      </c>
      <c r="C3955" s="176" t="s">
        <v>932</v>
      </c>
      <c r="D3955" s="177">
        <v>4840</v>
      </c>
    </row>
    <row r="3956" spans="1:4" x14ac:dyDescent="0.25">
      <c r="A3956" s="176" t="s">
        <v>6993</v>
      </c>
      <c r="B3956" s="176" t="s">
        <v>6994</v>
      </c>
      <c r="C3956" s="176" t="s">
        <v>932</v>
      </c>
      <c r="D3956" s="177">
        <v>5186.72</v>
      </c>
    </row>
    <row r="3957" spans="1:4" x14ac:dyDescent="0.25">
      <c r="A3957" s="176" t="s">
        <v>6995</v>
      </c>
      <c r="B3957" s="176" t="s">
        <v>6994</v>
      </c>
      <c r="C3957" s="176" t="s">
        <v>932</v>
      </c>
      <c r="D3957" s="177">
        <v>4840</v>
      </c>
    </row>
    <row r="3958" spans="1:4" x14ac:dyDescent="0.25">
      <c r="A3958" s="176" t="s">
        <v>6996</v>
      </c>
      <c r="B3958" s="176" t="s">
        <v>6997</v>
      </c>
      <c r="C3958" s="176" t="s">
        <v>932</v>
      </c>
      <c r="D3958" s="177">
        <v>5186.72</v>
      </c>
    </row>
    <row r="3959" spans="1:4" x14ac:dyDescent="0.25">
      <c r="A3959" s="176" t="s">
        <v>6998</v>
      </c>
      <c r="B3959" s="176" t="s">
        <v>6997</v>
      </c>
      <c r="C3959" s="176" t="s">
        <v>932</v>
      </c>
      <c r="D3959" s="177">
        <v>4840</v>
      </c>
    </row>
    <row r="3960" spans="1:4" x14ac:dyDescent="0.25">
      <c r="A3960" s="176" t="s">
        <v>6999</v>
      </c>
      <c r="B3960" s="176" t="s">
        <v>7000</v>
      </c>
      <c r="C3960" s="176" t="s">
        <v>932</v>
      </c>
      <c r="D3960" s="177">
        <v>5582.72</v>
      </c>
    </row>
    <row r="3961" spans="1:4" x14ac:dyDescent="0.25">
      <c r="A3961" s="176" t="s">
        <v>7001</v>
      </c>
      <c r="B3961" s="176" t="s">
        <v>7000</v>
      </c>
      <c r="C3961" s="176" t="s">
        <v>932</v>
      </c>
      <c r="D3961" s="177">
        <v>5211.3599999999997</v>
      </c>
    </row>
    <row r="3962" spans="1:4" x14ac:dyDescent="0.25">
      <c r="A3962" s="176" t="s">
        <v>7002</v>
      </c>
      <c r="B3962" s="176" t="s">
        <v>7003</v>
      </c>
      <c r="C3962" s="176" t="s">
        <v>932</v>
      </c>
      <c r="D3962" s="177">
        <v>5186.72</v>
      </c>
    </row>
    <row r="3963" spans="1:4" x14ac:dyDescent="0.25">
      <c r="A3963" s="176" t="s">
        <v>7004</v>
      </c>
      <c r="B3963" s="176" t="s">
        <v>7003</v>
      </c>
      <c r="C3963" s="176" t="s">
        <v>932</v>
      </c>
      <c r="D3963" s="177">
        <v>4840</v>
      </c>
    </row>
    <row r="3964" spans="1:4" x14ac:dyDescent="0.25">
      <c r="A3964" s="176" t="s">
        <v>7005</v>
      </c>
      <c r="B3964" s="176" t="s">
        <v>7006</v>
      </c>
      <c r="C3964" s="176" t="s">
        <v>932</v>
      </c>
      <c r="D3964" s="177">
        <v>5186.72</v>
      </c>
    </row>
    <row r="3965" spans="1:4" x14ac:dyDescent="0.25">
      <c r="A3965" s="176" t="s">
        <v>7007</v>
      </c>
      <c r="B3965" s="176" t="s">
        <v>7006</v>
      </c>
      <c r="C3965" s="176" t="s">
        <v>932</v>
      </c>
      <c r="D3965" s="177">
        <v>4840</v>
      </c>
    </row>
    <row r="3966" spans="1:4" x14ac:dyDescent="0.25">
      <c r="A3966" s="176" t="s">
        <v>7008</v>
      </c>
      <c r="B3966" s="176" t="s">
        <v>936</v>
      </c>
      <c r="C3966" s="176" t="s">
        <v>932</v>
      </c>
      <c r="D3966" s="177">
        <v>3748.8</v>
      </c>
    </row>
    <row r="3967" spans="1:4" x14ac:dyDescent="0.25">
      <c r="A3967" s="176" t="s">
        <v>7009</v>
      </c>
      <c r="B3967" s="176" t="s">
        <v>936</v>
      </c>
      <c r="C3967" s="176" t="s">
        <v>932</v>
      </c>
      <c r="D3967" s="177">
        <v>3497.12</v>
      </c>
    </row>
    <row r="3968" spans="1:4" x14ac:dyDescent="0.25">
      <c r="A3968" s="176" t="s">
        <v>7010</v>
      </c>
      <c r="B3968" s="176" t="s">
        <v>934</v>
      </c>
      <c r="C3968" s="176" t="s">
        <v>932</v>
      </c>
      <c r="D3968" s="177">
        <v>3748.8</v>
      </c>
    </row>
    <row r="3969" spans="1:4" x14ac:dyDescent="0.25">
      <c r="A3969" s="176" t="s">
        <v>7011</v>
      </c>
      <c r="B3969" s="176" t="s">
        <v>934</v>
      </c>
      <c r="C3969" s="176" t="s">
        <v>932</v>
      </c>
      <c r="D3969" s="177">
        <v>3497.12</v>
      </c>
    </row>
    <row r="3970" spans="1:4" x14ac:dyDescent="0.25">
      <c r="A3970" s="176" t="s">
        <v>7012</v>
      </c>
      <c r="B3970" s="176" t="s">
        <v>7013</v>
      </c>
      <c r="C3970" s="176" t="s">
        <v>932</v>
      </c>
      <c r="D3970" s="177">
        <v>5582.72</v>
      </c>
    </row>
    <row r="3971" spans="1:4" x14ac:dyDescent="0.25">
      <c r="A3971" s="176" t="s">
        <v>7014</v>
      </c>
      <c r="B3971" s="176" t="s">
        <v>7013</v>
      </c>
      <c r="C3971" s="176" t="s">
        <v>932</v>
      </c>
      <c r="D3971" s="177">
        <v>5211.3599999999997</v>
      </c>
    </row>
    <row r="3972" spans="1:4" x14ac:dyDescent="0.25">
      <c r="A3972" s="176" t="s">
        <v>7015</v>
      </c>
      <c r="B3972" s="176" t="s">
        <v>940</v>
      </c>
      <c r="C3972" s="176" t="s">
        <v>932</v>
      </c>
      <c r="D3972" s="177">
        <v>5186.72</v>
      </c>
    </row>
    <row r="3973" spans="1:4" x14ac:dyDescent="0.25">
      <c r="A3973" s="176" t="s">
        <v>7016</v>
      </c>
      <c r="B3973" s="176" t="s">
        <v>940</v>
      </c>
      <c r="C3973" s="176" t="s">
        <v>932</v>
      </c>
      <c r="D3973" s="177">
        <v>4840</v>
      </c>
    </row>
    <row r="3974" spans="1:4" x14ac:dyDescent="0.25">
      <c r="A3974" s="176" t="s">
        <v>7017</v>
      </c>
      <c r="B3974" s="176" t="s">
        <v>7018</v>
      </c>
      <c r="C3974" s="176" t="s">
        <v>932</v>
      </c>
      <c r="D3974" s="177">
        <v>5186.72</v>
      </c>
    </row>
    <row r="3975" spans="1:4" x14ac:dyDescent="0.25">
      <c r="A3975" s="176" t="s">
        <v>7019</v>
      </c>
      <c r="B3975" s="176" t="s">
        <v>7018</v>
      </c>
      <c r="C3975" s="176" t="s">
        <v>932</v>
      </c>
      <c r="D3975" s="177">
        <v>4840</v>
      </c>
    </row>
    <row r="3976" spans="1:4" x14ac:dyDescent="0.25">
      <c r="A3976" s="176" t="s">
        <v>7020</v>
      </c>
      <c r="B3976" s="176" t="s">
        <v>7021</v>
      </c>
      <c r="C3976" s="176" t="s">
        <v>932</v>
      </c>
      <c r="D3976" s="177">
        <v>5014.24</v>
      </c>
    </row>
    <row r="3977" spans="1:4" x14ac:dyDescent="0.25">
      <c r="A3977" s="176" t="s">
        <v>7022</v>
      </c>
      <c r="B3977" s="176" t="s">
        <v>7021</v>
      </c>
      <c r="C3977" s="176" t="s">
        <v>932</v>
      </c>
      <c r="D3977" s="177">
        <v>4679.84</v>
      </c>
    </row>
    <row r="3978" spans="1:4" x14ac:dyDescent="0.25">
      <c r="A3978" s="176" t="s">
        <v>7023</v>
      </c>
      <c r="B3978" s="176" t="s">
        <v>7024</v>
      </c>
      <c r="C3978" s="176" t="s">
        <v>932</v>
      </c>
      <c r="D3978" s="177">
        <v>5823.84</v>
      </c>
    </row>
    <row r="3979" spans="1:4" x14ac:dyDescent="0.25">
      <c r="A3979" s="176" t="s">
        <v>7025</v>
      </c>
      <c r="B3979" s="176" t="s">
        <v>7024</v>
      </c>
      <c r="C3979" s="176" t="s">
        <v>932</v>
      </c>
      <c r="D3979" s="177">
        <v>5434.88</v>
      </c>
    </row>
    <row r="3980" spans="1:4" x14ac:dyDescent="0.25">
      <c r="A3980" s="176" t="s">
        <v>7026</v>
      </c>
      <c r="B3980" s="176" t="s">
        <v>7027</v>
      </c>
      <c r="C3980" s="176" t="s">
        <v>932</v>
      </c>
      <c r="D3980" s="177">
        <v>6135.36</v>
      </c>
    </row>
    <row r="3981" spans="1:4" x14ac:dyDescent="0.25">
      <c r="A3981" s="176" t="s">
        <v>7028</v>
      </c>
      <c r="B3981" s="176" t="s">
        <v>7027</v>
      </c>
      <c r="C3981" s="176" t="s">
        <v>932</v>
      </c>
      <c r="D3981" s="177">
        <v>5725.28</v>
      </c>
    </row>
    <row r="3982" spans="1:4" x14ac:dyDescent="0.25">
      <c r="A3982" s="176" t="s">
        <v>7029</v>
      </c>
      <c r="B3982" s="176" t="s">
        <v>7030</v>
      </c>
      <c r="C3982" s="176" t="s">
        <v>932</v>
      </c>
      <c r="D3982" s="177">
        <v>6135.36</v>
      </c>
    </row>
    <row r="3983" spans="1:4" x14ac:dyDescent="0.25">
      <c r="A3983" s="176" t="s">
        <v>7031</v>
      </c>
      <c r="B3983" s="176" t="s">
        <v>7030</v>
      </c>
      <c r="C3983" s="176" t="s">
        <v>932</v>
      </c>
      <c r="D3983" s="177">
        <v>5725.28</v>
      </c>
    </row>
    <row r="3984" spans="1:4" x14ac:dyDescent="0.25">
      <c r="A3984" s="176" t="s">
        <v>7032</v>
      </c>
      <c r="B3984" s="176" t="s">
        <v>7033</v>
      </c>
      <c r="C3984" s="176" t="s">
        <v>932</v>
      </c>
      <c r="D3984" s="177">
        <v>3949.44</v>
      </c>
    </row>
    <row r="3985" spans="1:4" x14ac:dyDescent="0.25">
      <c r="A3985" s="176" t="s">
        <v>7034</v>
      </c>
      <c r="B3985" s="176" t="s">
        <v>7033</v>
      </c>
      <c r="C3985" s="176" t="s">
        <v>932</v>
      </c>
      <c r="D3985" s="177">
        <v>3687.2</v>
      </c>
    </row>
    <row r="3986" spans="1:4" x14ac:dyDescent="0.25">
      <c r="A3986" s="176" t="s">
        <v>7035</v>
      </c>
      <c r="B3986" s="176" t="s">
        <v>7036</v>
      </c>
      <c r="C3986" s="176" t="s">
        <v>932</v>
      </c>
      <c r="D3986" s="177">
        <v>1953.6</v>
      </c>
    </row>
    <row r="3987" spans="1:4" x14ac:dyDescent="0.25">
      <c r="A3987" s="176" t="s">
        <v>7037</v>
      </c>
      <c r="B3987" s="176" t="s">
        <v>7036</v>
      </c>
      <c r="C3987" s="176" t="s">
        <v>932</v>
      </c>
      <c r="D3987" s="177">
        <v>1822.8</v>
      </c>
    </row>
    <row r="3988" spans="1:4" x14ac:dyDescent="0.25">
      <c r="A3988" s="176" t="s">
        <v>7038</v>
      </c>
      <c r="B3988" s="176" t="s">
        <v>943</v>
      </c>
      <c r="C3988" s="176" t="s">
        <v>932</v>
      </c>
      <c r="D3988" s="177">
        <v>3949.44</v>
      </c>
    </row>
    <row r="3989" spans="1:4" x14ac:dyDescent="0.25">
      <c r="A3989" s="176" t="s">
        <v>7039</v>
      </c>
      <c r="B3989" s="176" t="s">
        <v>943</v>
      </c>
      <c r="C3989" s="176" t="s">
        <v>932</v>
      </c>
      <c r="D3989" s="177">
        <v>3687.2</v>
      </c>
    </row>
    <row r="3990" spans="1:4" x14ac:dyDescent="0.25">
      <c r="A3990" s="176" t="s">
        <v>7040</v>
      </c>
      <c r="B3990" s="176" t="s">
        <v>7041</v>
      </c>
      <c r="C3990" s="176" t="s">
        <v>932</v>
      </c>
      <c r="D3990" s="177">
        <v>7164.96</v>
      </c>
    </row>
    <row r="3991" spans="1:4" x14ac:dyDescent="0.25">
      <c r="A3991" s="176" t="s">
        <v>7042</v>
      </c>
      <c r="B3991" s="176" t="s">
        <v>7041</v>
      </c>
      <c r="C3991" s="176" t="s">
        <v>932</v>
      </c>
      <c r="D3991" s="177">
        <v>6688</v>
      </c>
    </row>
    <row r="3992" spans="1:4" x14ac:dyDescent="0.25">
      <c r="A3992" s="176" t="s">
        <v>7043</v>
      </c>
      <c r="B3992" s="176" t="s">
        <v>7044</v>
      </c>
      <c r="C3992" s="176" t="s">
        <v>932</v>
      </c>
      <c r="D3992" s="177">
        <v>8631.0400000000009</v>
      </c>
    </row>
    <row r="3993" spans="1:4" x14ac:dyDescent="0.25">
      <c r="A3993" s="176" t="s">
        <v>7045</v>
      </c>
      <c r="B3993" s="176" t="s">
        <v>7044</v>
      </c>
      <c r="C3993" s="176" t="s">
        <v>932</v>
      </c>
      <c r="D3993" s="177">
        <v>8055.52</v>
      </c>
    </row>
    <row r="3994" spans="1:4" x14ac:dyDescent="0.25">
      <c r="A3994" s="176" t="s">
        <v>7046</v>
      </c>
      <c r="B3994" s="176" t="s">
        <v>7047</v>
      </c>
      <c r="C3994" s="176" t="s">
        <v>932</v>
      </c>
      <c r="D3994" s="177">
        <v>11850.08</v>
      </c>
    </row>
    <row r="3995" spans="1:4" x14ac:dyDescent="0.25">
      <c r="A3995" s="176" t="s">
        <v>7048</v>
      </c>
      <c r="B3995" s="176" t="s">
        <v>7047</v>
      </c>
      <c r="C3995" s="176" t="s">
        <v>932</v>
      </c>
      <c r="D3995" s="177">
        <v>11059.84</v>
      </c>
    </row>
    <row r="3996" spans="1:4" x14ac:dyDescent="0.25">
      <c r="A3996" s="176" t="s">
        <v>7049</v>
      </c>
      <c r="B3996" s="176" t="s">
        <v>7050</v>
      </c>
      <c r="C3996" s="176" t="s">
        <v>932</v>
      </c>
      <c r="D3996" s="177">
        <v>8631.0400000000009</v>
      </c>
    </row>
    <row r="3997" spans="1:4" x14ac:dyDescent="0.25">
      <c r="A3997" s="176" t="s">
        <v>7051</v>
      </c>
      <c r="B3997" s="176" t="s">
        <v>7050</v>
      </c>
      <c r="C3997" s="176" t="s">
        <v>932</v>
      </c>
      <c r="D3997" s="177">
        <v>8055.52</v>
      </c>
    </row>
    <row r="3998" spans="1:4" x14ac:dyDescent="0.25">
      <c r="A3998" s="176" t="s">
        <v>7052</v>
      </c>
      <c r="B3998" s="176" t="s">
        <v>7053</v>
      </c>
      <c r="C3998" s="176" t="s">
        <v>932</v>
      </c>
      <c r="D3998" s="177">
        <v>24349.599999999999</v>
      </c>
    </row>
    <row r="3999" spans="1:4" x14ac:dyDescent="0.25">
      <c r="A3999" s="176" t="s">
        <v>7054</v>
      </c>
      <c r="B3999" s="176" t="s">
        <v>7053</v>
      </c>
      <c r="C3999" s="176" t="s">
        <v>932</v>
      </c>
      <c r="D3999" s="177">
        <v>22725.119999999999</v>
      </c>
    </row>
    <row r="4000" spans="1:4" x14ac:dyDescent="0.25">
      <c r="A4000" s="176" t="s">
        <v>7055</v>
      </c>
      <c r="B4000" s="176" t="s">
        <v>7056</v>
      </c>
      <c r="C4000" s="176" t="s">
        <v>932</v>
      </c>
      <c r="D4000" s="177">
        <v>48700.959999999999</v>
      </c>
    </row>
    <row r="4001" spans="1:4" x14ac:dyDescent="0.25">
      <c r="A4001" s="176" t="s">
        <v>7057</v>
      </c>
      <c r="B4001" s="176" t="s">
        <v>7056</v>
      </c>
      <c r="C4001" s="176" t="s">
        <v>932</v>
      </c>
      <c r="D4001" s="177">
        <v>45452</v>
      </c>
    </row>
    <row r="4002" spans="1:4" x14ac:dyDescent="0.25">
      <c r="A4002" s="176" t="s">
        <v>7058</v>
      </c>
      <c r="B4002" s="176" t="s">
        <v>7059</v>
      </c>
      <c r="C4002" s="176" t="s">
        <v>932</v>
      </c>
      <c r="D4002" s="177">
        <v>56006.720000000001</v>
      </c>
    </row>
    <row r="4003" spans="1:4" x14ac:dyDescent="0.25">
      <c r="A4003" s="176" t="s">
        <v>7060</v>
      </c>
      <c r="B4003" s="176" t="s">
        <v>7059</v>
      </c>
      <c r="C4003" s="176" t="s">
        <v>932</v>
      </c>
      <c r="D4003" s="177">
        <v>52268.480000000003</v>
      </c>
    </row>
    <row r="4004" spans="1:4" x14ac:dyDescent="0.25">
      <c r="A4004" s="176" t="s">
        <v>7061</v>
      </c>
      <c r="B4004" s="176" t="s">
        <v>7062</v>
      </c>
      <c r="C4004" s="176" t="s">
        <v>932</v>
      </c>
      <c r="D4004" s="177">
        <v>7164.96</v>
      </c>
    </row>
    <row r="4005" spans="1:4" x14ac:dyDescent="0.25">
      <c r="A4005" s="176" t="s">
        <v>7063</v>
      </c>
      <c r="B4005" s="176" t="s">
        <v>7062</v>
      </c>
      <c r="C4005" s="176" t="s">
        <v>932</v>
      </c>
      <c r="D4005" s="177">
        <v>6688</v>
      </c>
    </row>
    <row r="4006" spans="1:4" x14ac:dyDescent="0.25">
      <c r="A4006" s="176" t="s">
        <v>7064</v>
      </c>
      <c r="B4006" s="176" t="s">
        <v>7065</v>
      </c>
      <c r="C4006" s="176" t="s">
        <v>932</v>
      </c>
      <c r="D4006" s="177">
        <v>4748.4799999999996</v>
      </c>
    </row>
    <row r="4007" spans="1:4" x14ac:dyDescent="0.25">
      <c r="A4007" s="176" t="s">
        <v>7066</v>
      </c>
      <c r="B4007" s="176" t="s">
        <v>7065</v>
      </c>
      <c r="C4007" s="176" t="s">
        <v>932</v>
      </c>
      <c r="D4007" s="177">
        <v>4431.68</v>
      </c>
    </row>
    <row r="4008" spans="1:4" x14ac:dyDescent="0.25">
      <c r="A4008" s="176" t="s">
        <v>7067</v>
      </c>
      <c r="B4008" s="176" t="s">
        <v>7068</v>
      </c>
      <c r="C4008" s="176" t="s">
        <v>932</v>
      </c>
      <c r="D4008" s="177">
        <v>8282.56</v>
      </c>
    </row>
    <row r="4009" spans="1:4" x14ac:dyDescent="0.25">
      <c r="A4009" s="176" t="s">
        <v>7069</v>
      </c>
      <c r="B4009" s="176" t="s">
        <v>7068</v>
      </c>
      <c r="C4009" s="176" t="s">
        <v>932</v>
      </c>
      <c r="D4009" s="177">
        <v>7729.92</v>
      </c>
    </row>
    <row r="4010" spans="1:4" x14ac:dyDescent="0.25">
      <c r="A4010" s="176" t="s">
        <v>7070</v>
      </c>
      <c r="B4010" s="176" t="s">
        <v>7071</v>
      </c>
      <c r="C4010" s="176" t="s">
        <v>932</v>
      </c>
      <c r="D4010" s="177">
        <v>6135.36</v>
      </c>
    </row>
    <row r="4011" spans="1:4" x14ac:dyDescent="0.25">
      <c r="A4011" s="176" t="s">
        <v>7072</v>
      </c>
      <c r="B4011" s="176" t="s">
        <v>7071</v>
      </c>
      <c r="C4011" s="176" t="s">
        <v>932</v>
      </c>
      <c r="D4011" s="177">
        <v>5725.28</v>
      </c>
    </row>
    <row r="4012" spans="1:4" x14ac:dyDescent="0.25">
      <c r="A4012" s="176" t="s">
        <v>7073</v>
      </c>
      <c r="B4012" s="176" t="s">
        <v>7074</v>
      </c>
      <c r="C4012" s="176" t="s">
        <v>932</v>
      </c>
      <c r="D4012" s="177">
        <v>34376.32</v>
      </c>
    </row>
    <row r="4013" spans="1:4" x14ac:dyDescent="0.25">
      <c r="A4013" s="176" t="s">
        <v>7075</v>
      </c>
      <c r="B4013" s="176" t="s">
        <v>7074</v>
      </c>
      <c r="C4013" s="176" t="s">
        <v>932</v>
      </c>
      <c r="D4013" s="177">
        <v>32083.040000000001</v>
      </c>
    </row>
    <row r="4014" spans="1:4" x14ac:dyDescent="0.25">
      <c r="A4014" s="176" t="s">
        <v>7076</v>
      </c>
      <c r="B4014" s="176" t="s">
        <v>7077</v>
      </c>
      <c r="C4014" s="176" t="s">
        <v>932</v>
      </c>
      <c r="D4014" s="177">
        <v>4748.4799999999996</v>
      </c>
    </row>
    <row r="4015" spans="1:4" x14ac:dyDescent="0.25">
      <c r="A4015" s="176" t="s">
        <v>7078</v>
      </c>
      <c r="B4015" s="176" t="s">
        <v>7077</v>
      </c>
      <c r="C4015" s="176" t="s">
        <v>932</v>
      </c>
      <c r="D4015" s="177">
        <v>4431.68</v>
      </c>
    </row>
    <row r="4016" spans="1:4" x14ac:dyDescent="0.25">
      <c r="A4016" s="176" t="s">
        <v>7079</v>
      </c>
      <c r="B4016" s="176" t="s">
        <v>7080</v>
      </c>
      <c r="C4016" s="176" t="s">
        <v>932</v>
      </c>
      <c r="D4016" s="177">
        <v>4748.4799999999996</v>
      </c>
    </row>
    <row r="4017" spans="1:4" x14ac:dyDescent="0.25">
      <c r="A4017" s="176" t="s">
        <v>7081</v>
      </c>
      <c r="B4017" s="176" t="s">
        <v>7080</v>
      </c>
      <c r="C4017" s="176" t="s">
        <v>932</v>
      </c>
      <c r="D4017" s="177">
        <v>4431.68</v>
      </c>
    </row>
    <row r="4018" spans="1:4" x14ac:dyDescent="0.25">
      <c r="A4018" s="176" t="s">
        <v>7082</v>
      </c>
      <c r="B4018" s="176" t="s">
        <v>7083</v>
      </c>
      <c r="C4018" s="176" t="s">
        <v>932</v>
      </c>
      <c r="D4018" s="177">
        <v>5186.72</v>
      </c>
    </row>
    <row r="4019" spans="1:4" x14ac:dyDescent="0.25">
      <c r="A4019" s="176" t="s">
        <v>7084</v>
      </c>
      <c r="B4019" s="176" t="s">
        <v>7083</v>
      </c>
      <c r="C4019" s="176" t="s">
        <v>932</v>
      </c>
      <c r="D4019" s="177">
        <v>4840</v>
      </c>
    </row>
    <row r="4020" spans="1:4" x14ac:dyDescent="0.25">
      <c r="A4020" s="176" t="s">
        <v>7085</v>
      </c>
      <c r="B4020" s="176" t="s">
        <v>7086</v>
      </c>
      <c r="C4020" s="176" t="s">
        <v>932</v>
      </c>
      <c r="D4020" s="177">
        <v>5186.72</v>
      </c>
    </row>
    <row r="4021" spans="1:4" x14ac:dyDescent="0.25">
      <c r="A4021" s="176" t="s">
        <v>7087</v>
      </c>
      <c r="B4021" s="176" t="s">
        <v>7086</v>
      </c>
      <c r="C4021" s="176" t="s">
        <v>932</v>
      </c>
      <c r="D4021" s="177">
        <v>4840</v>
      </c>
    </row>
    <row r="4022" spans="1:4" x14ac:dyDescent="0.25">
      <c r="A4022" s="176" t="s">
        <v>7088</v>
      </c>
      <c r="B4022" s="176" t="s">
        <v>938</v>
      </c>
      <c r="C4022" s="176" t="s">
        <v>932</v>
      </c>
      <c r="D4022" s="177">
        <v>7164.96</v>
      </c>
    </row>
    <row r="4023" spans="1:4" x14ac:dyDescent="0.25">
      <c r="A4023" s="176" t="s">
        <v>7089</v>
      </c>
      <c r="B4023" s="176" t="s">
        <v>938</v>
      </c>
      <c r="C4023" s="176" t="s">
        <v>932</v>
      </c>
      <c r="D4023" s="177">
        <v>6688</v>
      </c>
    </row>
    <row r="4024" spans="1:4" x14ac:dyDescent="0.25">
      <c r="A4024" s="176" t="s">
        <v>7090</v>
      </c>
      <c r="B4024" s="176" t="s">
        <v>7091</v>
      </c>
      <c r="C4024" s="176" t="s">
        <v>932</v>
      </c>
      <c r="D4024" s="177">
        <v>5186.72</v>
      </c>
    </row>
    <row r="4025" spans="1:4" x14ac:dyDescent="0.25">
      <c r="A4025" s="176" t="s">
        <v>7092</v>
      </c>
      <c r="B4025" s="176" t="s">
        <v>7091</v>
      </c>
      <c r="C4025" s="176" t="s">
        <v>932</v>
      </c>
      <c r="D4025" s="177">
        <v>4840</v>
      </c>
    </row>
    <row r="4026" spans="1:4" x14ac:dyDescent="0.25">
      <c r="A4026" s="176" t="s">
        <v>7093</v>
      </c>
      <c r="B4026" s="176" t="s">
        <v>7094</v>
      </c>
      <c r="C4026" s="176" t="s">
        <v>932</v>
      </c>
      <c r="D4026" s="177">
        <v>8631.0400000000009</v>
      </c>
    </row>
    <row r="4027" spans="1:4" x14ac:dyDescent="0.25">
      <c r="A4027" s="176" t="s">
        <v>7095</v>
      </c>
      <c r="B4027" s="176" t="s">
        <v>7094</v>
      </c>
      <c r="C4027" s="176" t="s">
        <v>932</v>
      </c>
      <c r="D4027" s="177">
        <v>8055.52</v>
      </c>
    </row>
    <row r="4028" spans="1:4" x14ac:dyDescent="0.25">
      <c r="A4028" s="176" t="s">
        <v>7096</v>
      </c>
      <c r="B4028" s="176" t="s">
        <v>7097</v>
      </c>
      <c r="C4028" s="176" t="s">
        <v>932</v>
      </c>
      <c r="D4028" s="177">
        <v>7164.96</v>
      </c>
    </row>
    <row r="4029" spans="1:4" x14ac:dyDescent="0.25">
      <c r="A4029" s="176" t="s">
        <v>7098</v>
      </c>
      <c r="B4029" s="176" t="s">
        <v>7097</v>
      </c>
      <c r="C4029" s="176" t="s">
        <v>932</v>
      </c>
      <c r="D4029" s="177">
        <v>6688</v>
      </c>
    </row>
    <row r="4030" spans="1:4" x14ac:dyDescent="0.25">
      <c r="A4030" s="176" t="s">
        <v>7099</v>
      </c>
      <c r="B4030" s="176" t="s">
        <v>7100</v>
      </c>
      <c r="C4030" s="176" t="s">
        <v>932</v>
      </c>
      <c r="D4030" s="177">
        <v>3949.44</v>
      </c>
    </row>
    <row r="4031" spans="1:4" x14ac:dyDescent="0.25">
      <c r="A4031" s="176" t="s">
        <v>7101</v>
      </c>
      <c r="B4031" s="176" t="s">
        <v>7100</v>
      </c>
      <c r="C4031" s="176" t="s">
        <v>932</v>
      </c>
      <c r="D4031" s="177">
        <v>3687.2</v>
      </c>
    </row>
    <row r="4032" spans="1:4" x14ac:dyDescent="0.25">
      <c r="A4032" s="176" t="s">
        <v>7102</v>
      </c>
      <c r="B4032" s="176" t="s">
        <v>7103</v>
      </c>
      <c r="C4032" s="176" t="s">
        <v>932</v>
      </c>
      <c r="D4032" s="177">
        <v>7164.96</v>
      </c>
    </row>
    <row r="4033" spans="1:4" x14ac:dyDescent="0.25">
      <c r="A4033" s="176" t="s">
        <v>7104</v>
      </c>
      <c r="B4033" s="176" t="s">
        <v>7103</v>
      </c>
      <c r="C4033" s="176" t="s">
        <v>932</v>
      </c>
      <c r="D4033" s="177">
        <v>6688</v>
      </c>
    </row>
    <row r="4034" spans="1:4" x14ac:dyDescent="0.25">
      <c r="A4034" s="176" t="s">
        <v>7105</v>
      </c>
      <c r="B4034" s="176" t="s">
        <v>7106</v>
      </c>
      <c r="C4034" s="176" t="s">
        <v>932</v>
      </c>
      <c r="D4034" s="177">
        <v>5186.72</v>
      </c>
    </row>
    <row r="4035" spans="1:4" x14ac:dyDescent="0.25">
      <c r="A4035" s="176" t="s">
        <v>7107</v>
      </c>
      <c r="B4035" s="176" t="s">
        <v>7106</v>
      </c>
      <c r="C4035" s="176" t="s">
        <v>932</v>
      </c>
      <c r="D4035" s="177">
        <v>4840</v>
      </c>
    </row>
    <row r="4036" spans="1:4" x14ac:dyDescent="0.25">
      <c r="A4036" s="176" t="s">
        <v>7108</v>
      </c>
      <c r="B4036" s="176" t="s">
        <v>7109</v>
      </c>
      <c r="C4036" s="176" t="s">
        <v>932</v>
      </c>
      <c r="D4036" s="177">
        <v>5582.72</v>
      </c>
    </row>
    <row r="4037" spans="1:4" x14ac:dyDescent="0.25">
      <c r="A4037" s="176" t="s">
        <v>7110</v>
      </c>
      <c r="B4037" s="176" t="s">
        <v>7109</v>
      </c>
      <c r="C4037" s="176" t="s">
        <v>932</v>
      </c>
      <c r="D4037" s="177">
        <v>5211.3599999999997</v>
      </c>
    </row>
    <row r="4038" spans="1:4" x14ac:dyDescent="0.25">
      <c r="A4038" s="176" t="s">
        <v>7111</v>
      </c>
      <c r="B4038" s="176" t="s">
        <v>7112</v>
      </c>
      <c r="C4038" s="176" t="s">
        <v>932</v>
      </c>
      <c r="D4038" s="177">
        <v>5582.72</v>
      </c>
    </row>
    <row r="4039" spans="1:4" x14ac:dyDescent="0.25">
      <c r="A4039" s="176" t="s">
        <v>7113</v>
      </c>
      <c r="B4039" s="176" t="s">
        <v>7112</v>
      </c>
      <c r="C4039" s="176" t="s">
        <v>932</v>
      </c>
      <c r="D4039" s="177">
        <v>5211.3599999999997</v>
      </c>
    </row>
    <row r="4040" spans="1:4" x14ac:dyDescent="0.25">
      <c r="A4040" s="176" t="s">
        <v>7114</v>
      </c>
      <c r="B4040" s="176" t="s">
        <v>7115</v>
      </c>
      <c r="C4040" s="176" t="s">
        <v>932</v>
      </c>
      <c r="D4040" s="177">
        <v>5823.84</v>
      </c>
    </row>
    <row r="4041" spans="1:4" x14ac:dyDescent="0.25">
      <c r="A4041" s="176" t="s">
        <v>7116</v>
      </c>
      <c r="B4041" s="176" t="s">
        <v>7115</v>
      </c>
      <c r="C4041" s="176" t="s">
        <v>932</v>
      </c>
      <c r="D4041" s="177">
        <v>5434.88</v>
      </c>
    </row>
    <row r="4042" spans="1:4" x14ac:dyDescent="0.25">
      <c r="A4042" s="176" t="s">
        <v>7117</v>
      </c>
      <c r="B4042" s="176" t="s">
        <v>7118</v>
      </c>
      <c r="C4042" s="176" t="s">
        <v>932</v>
      </c>
      <c r="D4042" s="177">
        <v>5186.72</v>
      </c>
    </row>
    <row r="4043" spans="1:4" x14ac:dyDescent="0.25">
      <c r="A4043" s="176" t="s">
        <v>7119</v>
      </c>
      <c r="B4043" s="176" t="s">
        <v>7118</v>
      </c>
      <c r="C4043" s="176" t="s">
        <v>932</v>
      </c>
      <c r="D4043" s="177">
        <v>4840</v>
      </c>
    </row>
    <row r="4044" spans="1:4" x14ac:dyDescent="0.25">
      <c r="A4044" s="176" t="s">
        <v>7120</v>
      </c>
      <c r="B4044" s="176" t="s">
        <v>7121</v>
      </c>
      <c r="C4044" s="176" t="s">
        <v>932</v>
      </c>
      <c r="D4044" s="177">
        <v>5213.12</v>
      </c>
    </row>
    <row r="4045" spans="1:4" x14ac:dyDescent="0.25">
      <c r="A4045" s="176" t="s">
        <v>7122</v>
      </c>
      <c r="B4045" s="176" t="s">
        <v>7121</v>
      </c>
      <c r="C4045" s="176" t="s">
        <v>932</v>
      </c>
      <c r="D4045" s="177">
        <v>4866.3999999999996</v>
      </c>
    </row>
    <row r="4046" spans="1:4" x14ac:dyDescent="0.25">
      <c r="A4046" s="176" t="s">
        <v>7123</v>
      </c>
      <c r="B4046" s="176" t="s">
        <v>7124</v>
      </c>
      <c r="C4046" s="176" t="s">
        <v>932</v>
      </c>
      <c r="D4046" s="177">
        <v>3213.76</v>
      </c>
    </row>
    <row r="4047" spans="1:4" x14ac:dyDescent="0.25">
      <c r="A4047" s="176" t="s">
        <v>7125</v>
      </c>
      <c r="B4047" s="176" t="s">
        <v>7124</v>
      </c>
      <c r="C4047" s="176" t="s">
        <v>932</v>
      </c>
      <c r="D4047" s="177">
        <v>2999.04</v>
      </c>
    </row>
    <row r="4048" spans="1:4" x14ac:dyDescent="0.25">
      <c r="A4048" s="176" t="s">
        <v>7126</v>
      </c>
      <c r="B4048" s="176" t="s">
        <v>7127</v>
      </c>
      <c r="C4048" s="176" t="s">
        <v>932</v>
      </c>
      <c r="D4048" s="177">
        <v>6135.36</v>
      </c>
    </row>
    <row r="4049" spans="1:4" x14ac:dyDescent="0.25">
      <c r="A4049" s="176" t="s">
        <v>7128</v>
      </c>
      <c r="B4049" s="176" t="s">
        <v>7127</v>
      </c>
      <c r="C4049" s="176" t="s">
        <v>932</v>
      </c>
      <c r="D4049" s="177">
        <v>5725.28</v>
      </c>
    </row>
    <row r="4050" spans="1:4" x14ac:dyDescent="0.25">
      <c r="A4050" s="176" t="s">
        <v>7129</v>
      </c>
      <c r="B4050" s="176" t="s">
        <v>7130</v>
      </c>
      <c r="C4050" s="176" t="s">
        <v>932</v>
      </c>
      <c r="D4050" s="177">
        <v>10892.64</v>
      </c>
    </row>
    <row r="4051" spans="1:4" x14ac:dyDescent="0.25">
      <c r="A4051" s="176" t="s">
        <v>7131</v>
      </c>
      <c r="B4051" s="176" t="s">
        <v>7130</v>
      </c>
      <c r="C4051" s="176" t="s">
        <v>932</v>
      </c>
      <c r="D4051" s="177">
        <v>10165.76</v>
      </c>
    </row>
    <row r="4052" spans="1:4" x14ac:dyDescent="0.25">
      <c r="A4052" s="176" t="s">
        <v>7132</v>
      </c>
      <c r="B4052" s="176" t="s">
        <v>7133</v>
      </c>
      <c r="C4052" s="176" t="s">
        <v>932</v>
      </c>
      <c r="D4052" s="177">
        <v>5582.72</v>
      </c>
    </row>
    <row r="4053" spans="1:4" x14ac:dyDescent="0.25">
      <c r="A4053" s="176" t="s">
        <v>7134</v>
      </c>
      <c r="B4053" s="176" t="s">
        <v>7133</v>
      </c>
      <c r="C4053" s="176" t="s">
        <v>932</v>
      </c>
      <c r="D4053" s="177">
        <v>5211.3599999999997</v>
      </c>
    </row>
    <row r="4054" spans="1:4" x14ac:dyDescent="0.25">
      <c r="A4054" s="176" t="s">
        <v>7135</v>
      </c>
      <c r="B4054" s="176" t="s">
        <v>7136</v>
      </c>
      <c r="C4054" s="176" t="s">
        <v>932</v>
      </c>
      <c r="D4054" s="177">
        <v>11850.08</v>
      </c>
    </row>
    <row r="4055" spans="1:4" x14ac:dyDescent="0.25">
      <c r="A4055" s="176" t="s">
        <v>7137</v>
      </c>
      <c r="B4055" s="176" t="s">
        <v>7136</v>
      </c>
      <c r="C4055" s="176" t="s">
        <v>932</v>
      </c>
      <c r="D4055" s="177">
        <v>11059.84</v>
      </c>
    </row>
    <row r="4056" spans="1:4" x14ac:dyDescent="0.25">
      <c r="A4056" s="176" t="s">
        <v>7138</v>
      </c>
      <c r="B4056" s="176" t="s">
        <v>7139</v>
      </c>
      <c r="C4056" s="176" t="s">
        <v>932</v>
      </c>
      <c r="D4056" s="177">
        <v>8631.0400000000009</v>
      </c>
    </row>
    <row r="4057" spans="1:4" x14ac:dyDescent="0.25">
      <c r="A4057" s="176" t="s">
        <v>7140</v>
      </c>
      <c r="B4057" s="176" t="s">
        <v>7139</v>
      </c>
      <c r="C4057" s="176" t="s">
        <v>932</v>
      </c>
      <c r="D4057" s="177">
        <v>8055.52</v>
      </c>
    </row>
    <row r="4058" spans="1:4" x14ac:dyDescent="0.25">
      <c r="A4058" s="176" t="s">
        <v>7141</v>
      </c>
      <c r="B4058" s="176" t="s">
        <v>7142</v>
      </c>
      <c r="C4058" s="176" t="s">
        <v>932</v>
      </c>
      <c r="D4058" s="177">
        <v>24349.599999999999</v>
      </c>
    </row>
    <row r="4059" spans="1:4" x14ac:dyDescent="0.25">
      <c r="A4059" s="176" t="s">
        <v>7143</v>
      </c>
      <c r="B4059" s="176" t="s">
        <v>7142</v>
      </c>
      <c r="C4059" s="176" t="s">
        <v>932</v>
      </c>
      <c r="D4059" s="177">
        <v>22725.119999999999</v>
      </c>
    </row>
    <row r="4060" spans="1:4" x14ac:dyDescent="0.25">
      <c r="A4060" s="176" t="s">
        <v>7144</v>
      </c>
      <c r="B4060" s="176" t="s">
        <v>7145</v>
      </c>
      <c r="C4060" s="176" t="s">
        <v>932</v>
      </c>
      <c r="D4060" s="177">
        <v>8631.0400000000009</v>
      </c>
    </row>
    <row r="4061" spans="1:4" x14ac:dyDescent="0.25">
      <c r="A4061" s="176" t="s">
        <v>7146</v>
      </c>
      <c r="B4061" s="176" t="s">
        <v>7145</v>
      </c>
      <c r="C4061" s="176" t="s">
        <v>932</v>
      </c>
      <c r="D4061" s="177">
        <v>8055.52</v>
      </c>
    </row>
    <row r="4062" spans="1:4" x14ac:dyDescent="0.25">
      <c r="A4062" s="176" t="s">
        <v>7147</v>
      </c>
      <c r="B4062" s="176" t="s">
        <v>7148</v>
      </c>
      <c r="C4062" s="176" t="s">
        <v>932</v>
      </c>
      <c r="D4062" s="177">
        <v>8631.0400000000009</v>
      </c>
    </row>
    <row r="4063" spans="1:4" x14ac:dyDescent="0.25">
      <c r="A4063" s="176" t="s">
        <v>7149</v>
      </c>
      <c r="B4063" s="176" t="s">
        <v>7148</v>
      </c>
      <c r="C4063" s="176" t="s">
        <v>932</v>
      </c>
      <c r="D4063" s="177">
        <v>8055.52</v>
      </c>
    </row>
    <row r="4064" spans="1:4" x14ac:dyDescent="0.25">
      <c r="A4064" s="176" t="s">
        <v>7150</v>
      </c>
      <c r="B4064" s="176" t="s">
        <v>7151</v>
      </c>
      <c r="C4064" s="176" t="s">
        <v>932</v>
      </c>
      <c r="D4064" s="177">
        <v>4748.4799999999996</v>
      </c>
    </row>
    <row r="4065" spans="1:4" x14ac:dyDescent="0.25">
      <c r="A4065" s="176" t="s">
        <v>7152</v>
      </c>
      <c r="B4065" s="176" t="s">
        <v>7151</v>
      </c>
      <c r="C4065" s="176" t="s">
        <v>932</v>
      </c>
      <c r="D4065" s="177">
        <v>4431.68</v>
      </c>
    </row>
    <row r="4066" spans="1:4" x14ac:dyDescent="0.25">
      <c r="A4066" s="176" t="s">
        <v>7153</v>
      </c>
      <c r="B4066" s="176" t="s">
        <v>7154</v>
      </c>
      <c r="C4066" s="176" t="s">
        <v>932</v>
      </c>
      <c r="D4066" s="177">
        <v>8631.0400000000009</v>
      </c>
    </row>
    <row r="4067" spans="1:4" x14ac:dyDescent="0.25">
      <c r="A4067" s="176" t="s">
        <v>7155</v>
      </c>
      <c r="B4067" s="176" t="s">
        <v>7154</v>
      </c>
      <c r="C4067" s="176" t="s">
        <v>932</v>
      </c>
      <c r="D4067" s="177">
        <v>8055.52</v>
      </c>
    </row>
    <row r="4068" spans="1:4" x14ac:dyDescent="0.25">
      <c r="A4068" s="176" t="s">
        <v>7156</v>
      </c>
      <c r="B4068" s="176" t="s">
        <v>7157</v>
      </c>
      <c r="C4068" s="176" t="s">
        <v>932</v>
      </c>
      <c r="D4068" s="177">
        <v>8631.0400000000009</v>
      </c>
    </row>
    <row r="4069" spans="1:4" x14ac:dyDescent="0.25">
      <c r="A4069" s="176" t="s">
        <v>7158</v>
      </c>
      <c r="B4069" s="176" t="s">
        <v>7157</v>
      </c>
      <c r="C4069" s="176" t="s">
        <v>932</v>
      </c>
      <c r="D4069" s="177">
        <v>8055.52</v>
      </c>
    </row>
    <row r="4070" spans="1:4" x14ac:dyDescent="0.25">
      <c r="A4070" s="176" t="s">
        <v>7159</v>
      </c>
      <c r="B4070" s="176" t="s">
        <v>7160</v>
      </c>
      <c r="C4070" s="176" t="s">
        <v>932</v>
      </c>
      <c r="D4070" s="177">
        <v>24349.599999999999</v>
      </c>
    </row>
    <row r="4071" spans="1:4" x14ac:dyDescent="0.25">
      <c r="A4071" s="176" t="s">
        <v>7161</v>
      </c>
      <c r="B4071" s="176" t="s">
        <v>7160</v>
      </c>
      <c r="C4071" s="176" t="s">
        <v>932</v>
      </c>
      <c r="D4071" s="177">
        <v>22725.119999999999</v>
      </c>
    </row>
    <row r="4072" spans="1:4" x14ac:dyDescent="0.25">
      <c r="A4072" s="176" t="s">
        <v>7162</v>
      </c>
      <c r="B4072" s="176" t="s">
        <v>7163</v>
      </c>
      <c r="C4072" s="176" t="s">
        <v>932</v>
      </c>
      <c r="D4072" s="177">
        <v>6135.36</v>
      </c>
    </row>
    <row r="4073" spans="1:4" x14ac:dyDescent="0.25">
      <c r="A4073" s="176" t="s">
        <v>7164</v>
      </c>
      <c r="B4073" s="176" t="s">
        <v>7163</v>
      </c>
      <c r="C4073" s="176" t="s">
        <v>932</v>
      </c>
      <c r="D4073" s="177">
        <v>5725.28</v>
      </c>
    </row>
    <row r="4074" spans="1:4" x14ac:dyDescent="0.25">
      <c r="A4074" s="176" t="s">
        <v>7165</v>
      </c>
      <c r="B4074" s="176" t="s">
        <v>7166</v>
      </c>
      <c r="C4074" s="176" t="s">
        <v>932</v>
      </c>
      <c r="D4074" s="177">
        <v>4748.4799999999996</v>
      </c>
    </row>
    <row r="4075" spans="1:4" x14ac:dyDescent="0.25">
      <c r="A4075" s="176" t="s">
        <v>7167</v>
      </c>
      <c r="B4075" s="176" t="s">
        <v>7166</v>
      </c>
      <c r="C4075" s="176" t="s">
        <v>932</v>
      </c>
      <c r="D4075" s="177">
        <v>4431.68</v>
      </c>
    </row>
    <row r="4076" spans="1:4" x14ac:dyDescent="0.25">
      <c r="A4076" s="176" t="s">
        <v>7168</v>
      </c>
      <c r="B4076" s="176" t="s">
        <v>7169</v>
      </c>
      <c r="C4076" s="176" t="s">
        <v>932</v>
      </c>
      <c r="D4076" s="177">
        <v>5582.72</v>
      </c>
    </row>
    <row r="4077" spans="1:4" x14ac:dyDescent="0.25">
      <c r="A4077" s="176" t="s">
        <v>7170</v>
      </c>
      <c r="B4077" s="176" t="s">
        <v>7169</v>
      </c>
      <c r="C4077" s="176" t="s">
        <v>932</v>
      </c>
      <c r="D4077" s="177">
        <v>5211.3599999999997</v>
      </c>
    </row>
    <row r="4078" spans="1:4" x14ac:dyDescent="0.25">
      <c r="A4078" s="176" t="s">
        <v>7171</v>
      </c>
      <c r="B4078" s="176" t="s">
        <v>7172</v>
      </c>
      <c r="C4078" s="176" t="s">
        <v>932</v>
      </c>
      <c r="D4078" s="177">
        <v>5582.72</v>
      </c>
    </row>
    <row r="4079" spans="1:4" x14ac:dyDescent="0.25">
      <c r="A4079" s="176" t="s">
        <v>7173</v>
      </c>
      <c r="B4079" s="176" t="s">
        <v>7172</v>
      </c>
      <c r="C4079" s="176" t="s">
        <v>932</v>
      </c>
      <c r="D4079" s="177">
        <v>5211.3599999999997</v>
      </c>
    </row>
    <row r="4080" spans="1:4" x14ac:dyDescent="0.25">
      <c r="A4080" s="176" t="s">
        <v>7174</v>
      </c>
      <c r="B4080" s="176" t="s">
        <v>7175</v>
      </c>
      <c r="C4080" s="176" t="s">
        <v>932</v>
      </c>
      <c r="D4080" s="177">
        <v>3748.8</v>
      </c>
    </row>
    <row r="4081" spans="1:4" x14ac:dyDescent="0.25">
      <c r="A4081" s="176" t="s">
        <v>7176</v>
      </c>
      <c r="B4081" s="176" t="s">
        <v>7175</v>
      </c>
      <c r="C4081" s="176" t="s">
        <v>932</v>
      </c>
      <c r="D4081" s="177">
        <v>3497.12</v>
      </c>
    </row>
    <row r="4082" spans="1:4" x14ac:dyDescent="0.25">
      <c r="A4082" s="176" t="s">
        <v>7177</v>
      </c>
      <c r="B4082" s="176" t="s">
        <v>7178</v>
      </c>
      <c r="C4082" s="176" t="s">
        <v>932</v>
      </c>
      <c r="D4082" s="177">
        <v>3748.8</v>
      </c>
    </row>
    <row r="4083" spans="1:4" x14ac:dyDescent="0.25">
      <c r="A4083" s="176" t="s">
        <v>7179</v>
      </c>
      <c r="B4083" s="176" t="s">
        <v>7178</v>
      </c>
      <c r="C4083" s="176" t="s">
        <v>932</v>
      </c>
      <c r="D4083" s="177">
        <v>3497.12</v>
      </c>
    </row>
    <row r="4084" spans="1:4" x14ac:dyDescent="0.25">
      <c r="A4084" s="176" t="s">
        <v>7180</v>
      </c>
      <c r="B4084" s="176" t="s">
        <v>7181</v>
      </c>
      <c r="C4084" s="176" t="s">
        <v>932</v>
      </c>
      <c r="D4084" s="177">
        <v>18517.259999999998</v>
      </c>
    </row>
    <row r="4085" spans="1:4" x14ac:dyDescent="0.25">
      <c r="A4085" s="176" t="s">
        <v>7182</v>
      </c>
      <c r="B4085" s="176" t="s">
        <v>7181</v>
      </c>
      <c r="C4085" s="176" t="s">
        <v>932</v>
      </c>
      <c r="D4085" s="177">
        <v>17287.73</v>
      </c>
    </row>
    <row r="4086" spans="1:4" x14ac:dyDescent="0.25">
      <c r="A4086" s="176" t="s">
        <v>7183</v>
      </c>
      <c r="B4086" s="176" t="s">
        <v>7184</v>
      </c>
      <c r="C4086" s="176" t="s">
        <v>932</v>
      </c>
      <c r="D4086" s="177">
        <v>37034.519999999997</v>
      </c>
    </row>
    <row r="4087" spans="1:4" x14ac:dyDescent="0.25">
      <c r="A4087" s="176" t="s">
        <v>7185</v>
      </c>
      <c r="B4087" s="176" t="s">
        <v>7184</v>
      </c>
      <c r="C4087" s="176" t="s">
        <v>932</v>
      </c>
      <c r="D4087" s="177">
        <v>34575.46</v>
      </c>
    </row>
    <row r="4088" spans="1:4" x14ac:dyDescent="0.25">
      <c r="A4088" s="176" t="s">
        <v>7186</v>
      </c>
      <c r="B4088" s="176" t="s">
        <v>7187</v>
      </c>
      <c r="C4088" s="176" t="s">
        <v>932</v>
      </c>
      <c r="D4088" s="177">
        <v>55551.79</v>
      </c>
    </row>
    <row r="4089" spans="1:4" x14ac:dyDescent="0.25">
      <c r="A4089" s="176" t="s">
        <v>7188</v>
      </c>
      <c r="B4089" s="176" t="s">
        <v>7187</v>
      </c>
      <c r="C4089" s="176" t="s">
        <v>932</v>
      </c>
      <c r="D4089" s="177">
        <v>51863.19</v>
      </c>
    </row>
    <row r="4090" spans="1:4" x14ac:dyDescent="0.25">
      <c r="A4090" s="176" t="s">
        <v>7189</v>
      </c>
      <c r="B4090" s="176" t="s">
        <v>7190</v>
      </c>
      <c r="C4090" s="176" t="s">
        <v>932</v>
      </c>
      <c r="D4090" s="177">
        <v>74069.05</v>
      </c>
    </row>
    <row r="4091" spans="1:4" x14ac:dyDescent="0.25">
      <c r="A4091" s="176" t="s">
        <v>7191</v>
      </c>
      <c r="B4091" s="176" t="s">
        <v>7190</v>
      </c>
      <c r="C4091" s="176" t="s">
        <v>932</v>
      </c>
      <c r="D4091" s="177">
        <v>69150.92</v>
      </c>
    </row>
    <row r="4092" spans="1:4" x14ac:dyDescent="0.25">
      <c r="A4092" s="176" t="s">
        <v>7192</v>
      </c>
      <c r="B4092" s="176" t="s">
        <v>7193</v>
      </c>
      <c r="C4092" s="176" t="s">
        <v>932</v>
      </c>
      <c r="D4092" s="177">
        <v>14349.7</v>
      </c>
    </row>
    <row r="4093" spans="1:4" x14ac:dyDescent="0.25">
      <c r="A4093" s="176" t="s">
        <v>7194</v>
      </c>
      <c r="B4093" s="176" t="s">
        <v>7193</v>
      </c>
      <c r="C4093" s="176" t="s">
        <v>932</v>
      </c>
      <c r="D4093" s="177">
        <v>13396.89</v>
      </c>
    </row>
    <row r="4094" spans="1:4" x14ac:dyDescent="0.25">
      <c r="A4094" s="176" t="s">
        <v>7195</v>
      </c>
      <c r="B4094" s="176" t="s">
        <v>7196</v>
      </c>
      <c r="C4094" s="176" t="s">
        <v>932</v>
      </c>
      <c r="D4094" s="177">
        <v>28699.41</v>
      </c>
    </row>
    <row r="4095" spans="1:4" x14ac:dyDescent="0.25">
      <c r="A4095" s="176" t="s">
        <v>7197</v>
      </c>
      <c r="B4095" s="176" t="s">
        <v>7196</v>
      </c>
      <c r="C4095" s="176" t="s">
        <v>932</v>
      </c>
      <c r="D4095" s="177">
        <v>26793.79</v>
      </c>
    </row>
    <row r="4096" spans="1:4" x14ac:dyDescent="0.25">
      <c r="A4096" s="176" t="s">
        <v>7198</v>
      </c>
      <c r="B4096" s="176" t="s">
        <v>7199</v>
      </c>
      <c r="C4096" s="176" t="s">
        <v>932</v>
      </c>
      <c r="D4096" s="177">
        <v>43049.120000000003</v>
      </c>
    </row>
    <row r="4097" spans="1:4" x14ac:dyDescent="0.25">
      <c r="A4097" s="176" t="s">
        <v>7200</v>
      </c>
      <c r="B4097" s="176" t="s">
        <v>7199</v>
      </c>
      <c r="C4097" s="176" t="s">
        <v>932</v>
      </c>
      <c r="D4097" s="177">
        <v>40190.68</v>
      </c>
    </row>
    <row r="4098" spans="1:4" x14ac:dyDescent="0.25">
      <c r="A4098" s="176" t="s">
        <v>7201</v>
      </c>
      <c r="B4098" s="176" t="s">
        <v>7202</v>
      </c>
      <c r="C4098" s="176" t="s">
        <v>932</v>
      </c>
      <c r="D4098" s="177">
        <v>57398.82</v>
      </c>
    </row>
    <row r="4099" spans="1:4" x14ac:dyDescent="0.25">
      <c r="A4099" s="176" t="s">
        <v>7203</v>
      </c>
      <c r="B4099" s="176" t="s">
        <v>7202</v>
      </c>
      <c r="C4099" s="176" t="s">
        <v>932</v>
      </c>
      <c r="D4099" s="177">
        <v>53587.58</v>
      </c>
    </row>
    <row r="4100" spans="1:4" x14ac:dyDescent="0.25">
      <c r="A4100" s="176" t="s">
        <v>7204</v>
      </c>
      <c r="B4100" s="176" t="s">
        <v>7205</v>
      </c>
      <c r="D4100" s="177">
        <v>11612</v>
      </c>
    </row>
    <row r="4101" spans="1:4" x14ac:dyDescent="0.25">
      <c r="A4101" s="176" t="s">
        <v>7206</v>
      </c>
      <c r="B4101" s="176" t="s">
        <v>7205</v>
      </c>
      <c r="D4101" s="177">
        <v>10835</v>
      </c>
    </row>
    <row r="4102" spans="1:4" x14ac:dyDescent="0.25">
      <c r="A4102" s="176" t="s">
        <v>7207</v>
      </c>
      <c r="B4102" s="176" t="s">
        <v>7208</v>
      </c>
      <c r="C4102" s="176" t="s">
        <v>932</v>
      </c>
      <c r="D4102" s="177">
        <v>21908.79</v>
      </c>
    </row>
    <row r="4103" spans="1:4" x14ac:dyDescent="0.25">
      <c r="A4103" s="176" t="s">
        <v>7209</v>
      </c>
      <c r="B4103" s="176" t="s">
        <v>7208</v>
      </c>
      <c r="C4103" s="176" t="s">
        <v>932</v>
      </c>
      <c r="D4103" s="177">
        <v>20448.2</v>
      </c>
    </row>
    <row r="4104" spans="1:4" x14ac:dyDescent="0.25">
      <c r="A4104" s="176" t="s">
        <v>7210</v>
      </c>
      <c r="B4104" s="176" t="s">
        <v>7211</v>
      </c>
      <c r="C4104" s="176" t="s">
        <v>932</v>
      </c>
      <c r="D4104" s="177">
        <v>43817.58</v>
      </c>
    </row>
    <row r="4105" spans="1:4" x14ac:dyDescent="0.25">
      <c r="A4105" s="176" t="s">
        <v>7212</v>
      </c>
      <c r="B4105" s="176" t="s">
        <v>7211</v>
      </c>
      <c r="C4105" s="176" t="s">
        <v>932</v>
      </c>
      <c r="D4105" s="177">
        <v>40896.410000000003</v>
      </c>
    </row>
    <row r="4106" spans="1:4" x14ac:dyDescent="0.25">
      <c r="A4106" s="176" t="s">
        <v>7213</v>
      </c>
      <c r="B4106" s="176" t="s">
        <v>7214</v>
      </c>
      <c r="C4106" s="176" t="s">
        <v>932</v>
      </c>
      <c r="D4106" s="177">
        <v>65726.38</v>
      </c>
    </row>
    <row r="4107" spans="1:4" x14ac:dyDescent="0.25">
      <c r="A4107" s="176" t="s">
        <v>7215</v>
      </c>
      <c r="B4107" s="176" t="s">
        <v>7214</v>
      </c>
      <c r="C4107" s="176" t="s">
        <v>932</v>
      </c>
      <c r="D4107" s="177">
        <v>61344.62</v>
      </c>
    </row>
    <row r="4108" spans="1:4" x14ac:dyDescent="0.25">
      <c r="A4108" s="176" t="s">
        <v>7216</v>
      </c>
      <c r="B4108" s="176" t="s">
        <v>7217</v>
      </c>
      <c r="C4108" s="176" t="s">
        <v>932</v>
      </c>
      <c r="D4108" s="177">
        <v>87635.17</v>
      </c>
    </row>
    <row r="4109" spans="1:4" x14ac:dyDescent="0.25">
      <c r="A4109" s="176" t="s">
        <v>7218</v>
      </c>
      <c r="B4109" s="176" t="s">
        <v>7217</v>
      </c>
      <c r="C4109" s="176" t="s">
        <v>932</v>
      </c>
      <c r="D4109" s="177">
        <v>81792.83</v>
      </c>
    </row>
    <row r="4110" spans="1:4" x14ac:dyDescent="0.25">
      <c r="A4110" s="176" t="s">
        <v>7219</v>
      </c>
      <c r="B4110" s="176" t="s">
        <v>7220</v>
      </c>
      <c r="C4110" s="176" t="s">
        <v>932</v>
      </c>
      <c r="D4110" s="177">
        <v>16977.919999999998</v>
      </c>
    </row>
    <row r="4111" spans="1:4" x14ac:dyDescent="0.25">
      <c r="A4111" s="176" t="s">
        <v>7221</v>
      </c>
      <c r="B4111" s="176" t="s">
        <v>7220</v>
      </c>
      <c r="C4111" s="176" t="s">
        <v>932</v>
      </c>
      <c r="D4111" s="177">
        <v>15846.06</v>
      </c>
    </row>
    <row r="4112" spans="1:4" x14ac:dyDescent="0.25">
      <c r="A4112" s="176" t="s">
        <v>7222</v>
      </c>
      <c r="B4112" s="176" t="s">
        <v>7223</v>
      </c>
      <c r="C4112" s="176" t="s">
        <v>932</v>
      </c>
      <c r="D4112" s="177">
        <v>33955.85</v>
      </c>
    </row>
    <row r="4113" spans="1:4" x14ac:dyDescent="0.25">
      <c r="A4113" s="176" t="s">
        <v>7224</v>
      </c>
      <c r="B4113" s="176" t="s">
        <v>7223</v>
      </c>
      <c r="C4113" s="176" t="s">
        <v>932</v>
      </c>
      <c r="D4113" s="177">
        <v>31692.13</v>
      </c>
    </row>
    <row r="4114" spans="1:4" x14ac:dyDescent="0.25">
      <c r="A4114" s="176" t="s">
        <v>7225</v>
      </c>
      <c r="B4114" s="176" t="s">
        <v>7226</v>
      </c>
      <c r="C4114" s="176" t="s">
        <v>932</v>
      </c>
      <c r="D4114" s="177">
        <v>50933.78</v>
      </c>
    </row>
    <row r="4115" spans="1:4" x14ac:dyDescent="0.25">
      <c r="A4115" s="176" t="s">
        <v>7227</v>
      </c>
      <c r="B4115" s="176" t="s">
        <v>7226</v>
      </c>
      <c r="C4115" s="176" t="s">
        <v>932</v>
      </c>
      <c r="D4115" s="177">
        <v>47538.19</v>
      </c>
    </row>
    <row r="4116" spans="1:4" x14ac:dyDescent="0.25">
      <c r="A4116" s="176" t="s">
        <v>7228</v>
      </c>
      <c r="B4116" s="176" t="s">
        <v>7229</v>
      </c>
      <c r="C4116" s="176" t="s">
        <v>932</v>
      </c>
      <c r="D4116" s="177">
        <v>67911.710000000006</v>
      </c>
    </row>
    <row r="4117" spans="1:4" x14ac:dyDescent="0.25">
      <c r="A4117" s="176" t="s">
        <v>7230</v>
      </c>
      <c r="B4117" s="176" t="s">
        <v>7229</v>
      </c>
      <c r="C4117" s="176" t="s">
        <v>932</v>
      </c>
      <c r="D4117" s="177">
        <v>63384.26</v>
      </c>
    </row>
    <row r="4118" spans="1:4" x14ac:dyDescent="0.25">
      <c r="A4118" s="176" t="s">
        <v>7231</v>
      </c>
      <c r="B4118" s="176" t="s">
        <v>7232</v>
      </c>
      <c r="D4118" s="177">
        <v>6215</v>
      </c>
    </row>
    <row r="4119" spans="1:4" x14ac:dyDescent="0.25">
      <c r="A4119" s="176" t="s">
        <v>7233</v>
      </c>
      <c r="B4119" s="176" t="s">
        <v>7232</v>
      </c>
      <c r="D4119" s="177">
        <v>5987</v>
      </c>
    </row>
    <row r="4120" spans="1:4" x14ac:dyDescent="0.25">
      <c r="A4120" s="176" t="s">
        <v>7234</v>
      </c>
      <c r="B4120" s="176" t="s">
        <v>7235</v>
      </c>
      <c r="C4120" s="176" t="s">
        <v>83</v>
      </c>
      <c r="D4120" s="177">
        <v>36.47</v>
      </c>
    </row>
    <row r="4121" spans="1:4" x14ac:dyDescent="0.25">
      <c r="A4121" s="176" t="s">
        <v>7236</v>
      </c>
      <c r="B4121" s="176" t="s">
        <v>7235</v>
      </c>
      <c r="C4121" s="176" t="s">
        <v>83</v>
      </c>
      <c r="D4121" s="177">
        <v>34.049999999999997</v>
      </c>
    </row>
    <row r="4122" spans="1:4" x14ac:dyDescent="0.25">
      <c r="A4122" s="176" t="s">
        <v>7237</v>
      </c>
      <c r="B4122" s="176" t="s">
        <v>7238</v>
      </c>
      <c r="C4122" s="176" t="s">
        <v>83</v>
      </c>
      <c r="D4122" s="177">
        <v>53.39</v>
      </c>
    </row>
    <row r="4123" spans="1:4" x14ac:dyDescent="0.25">
      <c r="A4123" s="176" t="s">
        <v>7239</v>
      </c>
      <c r="B4123" s="176" t="s">
        <v>7238</v>
      </c>
      <c r="C4123" s="176" t="s">
        <v>83</v>
      </c>
      <c r="D4123" s="177">
        <v>49.87</v>
      </c>
    </row>
    <row r="4124" spans="1:4" x14ac:dyDescent="0.25">
      <c r="A4124" s="176" t="s">
        <v>7240</v>
      </c>
      <c r="B4124" s="176" t="s">
        <v>7241</v>
      </c>
      <c r="C4124" s="176" t="s">
        <v>83</v>
      </c>
      <c r="D4124" s="177">
        <v>75.72</v>
      </c>
    </row>
    <row r="4125" spans="1:4" x14ac:dyDescent="0.25">
      <c r="A4125" s="176" t="s">
        <v>7242</v>
      </c>
      <c r="B4125" s="176" t="s">
        <v>7241</v>
      </c>
      <c r="C4125" s="176" t="s">
        <v>83</v>
      </c>
      <c r="D4125" s="177">
        <v>71.05</v>
      </c>
    </row>
    <row r="4126" spans="1:4" x14ac:dyDescent="0.25">
      <c r="A4126" s="176" t="s">
        <v>7243</v>
      </c>
      <c r="B4126" s="176" t="s">
        <v>7244</v>
      </c>
      <c r="C4126" s="176" t="s">
        <v>83</v>
      </c>
      <c r="D4126" s="177">
        <v>97.18</v>
      </c>
    </row>
    <row r="4127" spans="1:4" x14ac:dyDescent="0.25">
      <c r="A4127" s="176" t="s">
        <v>7245</v>
      </c>
      <c r="B4127" s="176" t="s">
        <v>7244</v>
      </c>
      <c r="C4127" s="176" t="s">
        <v>83</v>
      </c>
      <c r="D4127" s="177">
        <v>91.33</v>
      </c>
    </row>
    <row r="4128" spans="1:4" x14ac:dyDescent="0.25">
      <c r="A4128" s="176" t="s">
        <v>7246</v>
      </c>
      <c r="B4128" s="176" t="s">
        <v>7247</v>
      </c>
      <c r="C4128" s="176" t="s">
        <v>83</v>
      </c>
      <c r="D4128" s="177">
        <v>114.49</v>
      </c>
    </row>
    <row r="4129" spans="1:4" x14ac:dyDescent="0.25">
      <c r="A4129" s="176" t="s">
        <v>7248</v>
      </c>
      <c r="B4129" s="176" t="s">
        <v>7247</v>
      </c>
      <c r="C4129" s="176" t="s">
        <v>83</v>
      </c>
      <c r="D4129" s="177">
        <v>107.61</v>
      </c>
    </row>
    <row r="4130" spans="1:4" x14ac:dyDescent="0.25">
      <c r="A4130" s="176" t="s">
        <v>7249</v>
      </c>
      <c r="B4130" s="176" t="s">
        <v>7250</v>
      </c>
      <c r="C4130" s="176" t="s">
        <v>83</v>
      </c>
      <c r="D4130" s="177">
        <v>54.36</v>
      </c>
    </row>
    <row r="4131" spans="1:4" x14ac:dyDescent="0.25">
      <c r="A4131" s="176" t="s">
        <v>7251</v>
      </c>
      <c r="B4131" s="176" t="s">
        <v>7250</v>
      </c>
      <c r="C4131" s="176" t="s">
        <v>83</v>
      </c>
      <c r="D4131" s="177">
        <v>51.02</v>
      </c>
    </row>
    <row r="4132" spans="1:4" x14ac:dyDescent="0.25">
      <c r="A4132" s="176" t="s">
        <v>7252</v>
      </c>
      <c r="B4132" s="176" t="s">
        <v>7253</v>
      </c>
      <c r="C4132" s="176" t="s">
        <v>83</v>
      </c>
      <c r="D4132" s="177">
        <v>80.61</v>
      </c>
    </row>
    <row r="4133" spans="1:4" x14ac:dyDescent="0.25">
      <c r="A4133" s="176" t="s">
        <v>7254</v>
      </c>
      <c r="B4133" s="176" t="s">
        <v>7253</v>
      </c>
      <c r="C4133" s="176" t="s">
        <v>83</v>
      </c>
      <c r="D4133" s="177">
        <v>75.650000000000006</v>
      </c>
    </row>
    <row r="4134" spans="1:4" x14ac:dyDescent="0.25">
      <c r="A4134" s="176" t="s">
        <v>7255</v>
      </c>
      <c r="B4134" s="176" t="s">
        <v>7256</v>
      </c>
      <c r="C4134" s="176" t="s">
        <v>83</v>
      </c>
      <c r="D4134" s="177">
        <v>100.56</v>
      </c>
    </row>
    <row r="4135" spans="1:4" x14ac:dyDescent="0.25">
      <c r="A4135" s="176" t="s">
        <v>7257</v>
      </c>
      <c r="B4135" s="176" t="s">
        <v>7256</v>
      </c>
      <c r="C4135" s="176" t="s">
        <v>83</v>
      </c>
      <c r="D4135" s="177">
        <v>94.5</v>
      </c>
    </row>
    <row r="4136" spans="1:4" x14ac:dyDescent="0.25">
      <c r="A4136" s="176" t="s">
        <v>7258</v>
      </c>
      <c r="B4136" s="176" t="s">
        <v>7259</v>
      </c>
      <c r="C4136" s="176" t="s">
        <v>83</v>
      </c>
      <c r="D4136" s="177">
        <v>125.29</v>
      </c>
    </row>
    <row r="4137" spans="1:4" x14ac:dyDescent="0.25">
      <c r="A4137" s="176" t="s">
        <v>7260</v>
      </c>
      <c r="B4137" s="176" t="s">
        <v>7259</v>
      </c>
      <c r="C4137" s="176" t="s">
        <v>83</v>
      </c>
      <c r="D4137" s="177">
        <v>117.72</v>
      </c>
    </row>
    <row r="4138" spans="1:4" x14ac:dyDescent="0.25">
      <c r="A4138" s="176" t="s">
        <v>7261</v>
      </c>
      <c r="B4138" s="176" t="s">
        <v>7262</v>
      </c>
      <c r="C4138" s="176" t="s">
        <v>83</v>
      </c>
      <c r="D4138" s="177">
        <v>145.99</v>
      </c>
    </row>
    <row r="4139" spans="1:4" x14ac:dyDescent="0.25">
      <c r="A4139" s="176" t="s">
        <v>7263</v>
      </c>
      <c r="B4139" s="176" t="s">
        <v>7262</v>
      </c>
      <c r="C4139" s="176" t="s">
        <v>83</v>
      </c>
      <c r="D4139" s="177">
        <v>137.26</v>
      </c>
    </row>
    <row r="4140" spans="1:4" x14ac:dyDescent="0.25">
      <c r="A4140" s="176" t="s">
        <v>7264</v>
      </c>
      <c r="B4140" s="176" t="s">
        <v>7265</v>
      </c>
      <c r="C4140" s="176" t="s">
        <v>83</v>
      </c>
      <c r="D4140" s="177">
        <v>180.1</v>
      </c>
    </row>
    <row r="4141" spans="1:4" x14ac:dyDescent="0.25">
      <c r="A4141" s="176" t="s">
        <v>7266</v>
      </c>
      <c r="B4141" s="176" t="s">
        <v>7265</v>
      </c>
      <c r="C4141" s="176" t="s">
        <v>83</v>
      </c>
      <c r="D4141" s="177">
        <v>169.35</v>
      </c>
    </row>
    <row r="4142" spans="1:4" x14ac:dyDescent="0.25">
      <c r="A4142" s="176" t="s">
        <v>7267</v>
      </c>
      <c r="B4142" s="176" t="s">
        <v>7268</v>
      </c>
      <c r="C4142" s="176" t="s">
        <v>83</v>
      </c>
      <c r="D4142" s="177">
        <v>208.65</v>
      </c>
    </row>
    <row r="4143" spans="1:4" x14ac:dyDescent="0.25">
      <c r="A4143" s="176" t="s">
        <v>7269</v>
      </c>
      <c r="B4143" s="176" t="s">
        <v>7268</v>
      </c>
      <c r="C4143" s="176" t="s">
        <v>83</v>
      </c>
      <c r="D4143" s="177">
        <v>196.27</v>
      </c>
    </row>
    <row r="4144" spans="1:4" x14ac:dyDescent="0.25">
      <c r="A4144" s="176" t="s">
        <v>7270</v>
      </c>
      <c r="B4144" s="176" t="s">
        <v>7271</v>
      </c>
      <c r="C4144" s="176" t="s">
        <v>83</v>
      </c>
      <c r="D4144" s="177">
        <v>367.89</v>
      </c>
    </row>
    <row r="4145" spans="1:4" x14ac:dyDescent="0.25">
      <c r="A4145" s="176" t="s">
        <v>7272</v>
      </c>
      <c r="B4145" s="176" t="s">
        <v>7271</v>
      </c>
      <c r="C4145" s="176" t="s">
        <v>83</v>
      </c>
      <c r="D4145" s="177">
        <v>353.74</v>
      </c>
    </row>
    <row r="4146" spans="1:4" x14ac:dyDescent="0.25">
      <c r="A4146" s="176" t="s">
        <v>7273</v>
      </c>
      <c r="B4146" s="176" t="s">
        <v>7274</v>
      </c>
      <c r="C4146" s="176" t="s">
        <v>83</v>
      </c>
      <c r="D4146" s="177">
        <v>409.75</v>
      </c>
    </row>
    <row r="4147" spans="1:4" x14ac:dyDescent="0.25">
      <c r="A4147" s="176" t="s">
        <v>7275</v>
      </c>
      <c r="B4147" s="176" t="s">
        <v>7274</v>
      </c>
      <c r="C4147" s="176" t="s">
        <v>83</v>
      </c>
      <c r="D4147" s="177">
        <v>394.31</v>
      </c>
    </row>
    <row r="4148" spans="1:4" x14ac:dyDescent="0.25">
      <c r="A4148" s="176" t="s">
        <v>7276</v>
      </c>
      <c r="B4148" s="176" t="s">
        <v>7277</v>
      </c>
      <c r="C4148" s="176" t="s">
        <v>83</v>
      </c>
      <c r="D4148" s="177">
        <v>461.64</v>
      </c>
    </row>
    <row r="4149" spans="1:4" x14ac:dyDescent="0.25">
      <c r="A4149" s="176" t="s">
        <v>7278</v>
      </c>
      <c r="B4149" s="176" t="s">
        <v>7277</v>
      </c>
      <c r="C4149" s="176" t="s">
        <v>83</v>
      </c>
      <c r="D4149" s="177">
        <v>444.23</v>
      </c>
    </row>
    <row r="4150" spans="1:4" x14ac:dyDescent="0.25">
      <c r="A4150" s="176" t="s">
        <v>7279</v>
      </c>
      <c r="B4150" s="176" t="s">
        <v>7280</v>
      </c>
      <c r="C4150" s="176" t="s">
        <v>83</v>
      </c>
      <c r="D4150" s="177">
        <v>553.35</v>
      </c>
    </row>
    <row r="4151" spans="1:4" x14ac:dyDescent="0.25">
      <c r="A4151" s="176" t="s">
        <v>7281</v>
      </c>
      <c r="B4151" s="176" t="s">
        <v>7280</v>
      </c>
      <c r="C4151" s="176" t="s">
        <v>83</v>
      </c>
      <c r="D4151" s="177">
        <v>531.52</v>
      </c>
    </row>
    <row r="4152" spans="1:4" x14ac:dyDescent="0.25">
      <c r="A4152" s="176" t="s">
        <v>7282</v>
      </c>
      <c r="B4152" s="176" t="s">
        <v>7283</v>
      </c>
      <c r="C4152" s="176" t="s">
        <v>83</v>
      </c>
      <c r="D4152" s="177">
        <v>651.29</v>
      </c>
    </row>
    <row r="4153" spans="1:4" x14ac:dyDescent="0.25">
      <c r="A4153" s="176" t="s">
        <v>7284</v>
      </c>
      <c r="B4153" s="176" t="s">
        <v>7283</v>
      </c>
      <c r="C4153" s="176" t="s">
        <v>83</v>
      </c>
      <c r="D4153" s="177">
        <v>624.85</v>
      </c>
    </row>
    <row r="4154" spans="1:4" x14ac:dyDescent="0.25">
      <c r="A4154" s="176" t="s">
        <v>7285</v>
      </c>
      <c r="B4154" s="176" t="s">
        <v>7286</v>
      </c>
      <c r="C4154" s="176" t="s">
        <v>83</v>
      </c>
      <c r="D4154" s="177">
        <v>722.51</v>
      </c>
    </row>
    <row r="4155" spans="1:4" x14ac:dyDescent="0.25">
      <c r="A4155" s="176" t="s">
        <v>7287</v>
      </c>
      <c r="B4155" s="176" t="s">
        <v>7286</v>
      </c>
      <c r="C4155" s="176" t="s">
        <v>83</v>
      </c>
      <c r="D4155" s="177">
        <v>692.68</v>
      </c>
    </row>
    <row r="4156" spans="1:4" x14ac:dyDescent="0.25">
      <c r="A4156" s="176" t="s">
        <v>7288</v>
      </c>
      <c r="B4156" s="176" t="s">
        <v>7289</v>
      </c>
      <c r="C4156" s="176" t="s">
        <v>83</v>
      </c>
      <c r="D4156" s="177">
        <v>38.58</v>
      </c>
    </row>
    <row r="4157" spans="1:4" x14ac:dyDescent="0.25">
      <c r="A4157" s="176" t="s">
        <v>7290</v>
      </c>
      <c r="B4157" s="176" t="s">
        <v>7289</v>
      </c>
      <c r="C4157" s="176" t="s">
        <v>83</v>
      </c>
      <c r="D4157" s="177">
        <v>36.35</v>
      </c>
    </row>
    <row r="4158" spans="1:4" x14ac:dyDescent="0.25">
      <c r="A4158" s="176" t="s">
        <v>7291</v>
      </c>
      <c r="B4158" s="176" t="s">
        <v>7292</v>
      </c>
      <c r="C4158" s="176" t="s">
        <v>83</v>
      </c>
      <c r="D4158" s="177">
        <v>51.81</v>
      </c>
    </row>
    <row r="4159" spans="1:4" x14ac:dyDescent="0.25">
      <c r="A4159" s="176" t="s">
        <v>7293</v>
      </c>
      <c r="B4159" s="176" t="s">
        <v>7292</v>
      </c>
      <c r="C4159" s="176" t="s">
        <v>83</v>
      </c>
      <c r="D4159" s="177">
        <v>48.69</v>
      </c>
    </row>
    <row r="4160" spans="1:4" x14ac:dyDescent="0.25">
      <c r="A4160" s="176" t="s">
        <v>7294</v>
      </c>
      <c r="B4160" s="176" t="s">
        <v>7295</v>
      </c>
      <c r="C4160" s="176" t="s">
        <v>83</v>
      </c>
      <c r="D4160" s="177">
        <v>72.48</v>
      </c>
    </row>
    <row r="4161" spans="1:4" x14ac:dyDescent="0.25">
      <c r="A4161" s="176" t="s">
        <v>7296</v>
      </c>
      <c r="B4161" s="176" t="s">
        <v>7295</v>
      </c>
      <c r="C4161" s="176" t="s">
        <v>83</v>
      </c>
      <c r="D4161" s="177">
        <v>68.2</v>
      </c>
    </row>
    <row r="4162" spans="1:4" x14ac:dyDescent="0.25">
      <c r="A4162" s="176" t="s">
        <v>7297</v>
      </c>
      <c r="B4162" s="176" t="s">
        <v>7298</v>
      </c>
      <c r="C4162" s="176" t="s">
        <v>83</v>
      </c>
      <c r="D4162" s="177">
        <v>86.8</v>
      </c>
    </row>
    <row r="4163" spans="1:4" x14ac:dyDescent="0.25">
      <c r="A4163" s="176" t="s">
        <v>7299</v>
      </c>
      <c r="B4163" s="176" t="s">
        <v>7298</v>
      </c>
      <c r="C4163" s="176" t="s">
        <v>83</v>
      </c>
      <c r="D4163" s="177">
        <v>81.66</v>
      </c>
    </row>
    <row r="4164" spans="1:4" x14ac:dyDescent="0.25">
      <c r="A4164" s="176" t="s">
        <v>7300</v>
      </c>
      <c r="B4164" s="176" t="s">
        <v>7301</v>
      </c>
      <c r="C4164" s="176" t="s">
        <v>83</v>
      </c>
      <c r="D4164" s="177">
        <v>103.62</v>
      </c>
    </row>
    <row r="4165" spans="1:4" x14ac:dyDescent="0.25">
      <c r="A4165" s="176" t="s">
        <v>7302</v>
      </c>
      <c r="B4165" s="176" t="s">
        <v>7301</v>
      </c>
      <c r="C4165" s="176" t="s">
        <v>83</v>
      </c>
      <c r="D4165" s="177">
        <v>97.52</v>
      </c>
    </row>
    <row r="4166" spans="1:4" x14ac:dyDescent="0.25">
      <c r="A4166" s="176" t="s">
        <v>7303</v>
      </c>
      <c r="B4166" s="176" t="s">
        <v>7304</v>
      </c>
      <c r="C4166" s="176" t="s">
        <v>83</v>
      </c>
      <c r="D4166" s="177">
        <v>126.45</v>
      </c>
    </row>
    <row r="4167" spans="1:4" x14ac:dyDescent="0.25">
      <c r="A4167" s="176" t="s">
        <v>7305</v>
      </c>
      <c r="B4167" s="176" t="s">
        <v>7304</v>
      </c>
      <c r="C4167" s="176" t="s">
        <v>83</v>
      </c>
      <c r="D4167" s="177">
        <v>119.01</v>
      </c>
    </row>
    <row r="4168" spans="1:4" x14ac:dyDescent="0.25">
      <c r="A4168" s="176" t="s">
        <v>7306</v>
      </c>
      <c r="B4168" s="176" t="s">
        <v>7307</v>
      </c>
      <c r="C4168" s="176" t="s">
        <v>83</v>
      </c>
      <c r="D4168" s="177">
        <v>147.84</v>
      </c>
    </row>
    <row r="4169" spans="1:4" x14ac:dyDescent="0.25">
      <c r="A4169" s="176" t="s">
        <v>7308</v>
      </c>
      <c r="B4169" s="176" t="s">
        <v>7307</v>
      </c>
      <c r="C4169" s="176" t="s">
        <v>83</v>
      </c>
      <c r="D4169" s="177">
        <v>139.19</v>
      </c>
    </row>
    <row r="4170" spans="1:4" x14ac:dyDescent="0.25">
      <c r="A4170" s="176" t="s">
        <v>7309</v>
      </c>
      <c r="B4170" s="176" t="s">
        <v>7310</v>
      </c>
      <c r="C4170" s="176" t="s">
        <v>83</v>
      </c>
      <c r="D4170" s="177">
        <v>294.64</v>
      </c>
    </row>
    <row r="4171" spans="1:4" x14ac:dyDescent="0.25">
      <c r="A4171" s="176" t="s">
        <v>7311</v>
      </c>
      <c r="B4171" s="176" t="s">
        <v>7310</v>
      </c>
      <c r="C4171" s="176" t="s">
        <v>83</v>
      </c>
      <c r="D4171" s="177">
        <v>284.99</v>
      </c>
    </row>
    <row r="4172" spans="1:4" x14ac:dyDescent="0.25">
      <c r="A4172" s="176" t="s">
        <v>7312</v>
      </c>
      <c r="B4172" s="176" t="s">
        <v>7313</v>
      </c>
      <c r="C4172" s="176" t="s">
        <v>83</v>
      </c>
      <c r="D4172" s="177">
        <v>327.63</v>
      </c>
    </row>
    <row r="4173" spans="1:4" x14ac:dyDescent="0.25">
      <c r="A4173" s="176" t="s">
        <v>7314</v>
      </c>
      <c r="B4173" s="176" t="s">
        <v>7313</v>
      </c>
      <c r="C4173" s="176" t="s">
        <v>83</v>
      </c>
      <c r="D4173" s="177">
        <v>317.20999999999998</v>
      </c>
    </row>
    <row r="4174" spans="1:4" x14ac:dyDescent="0.25">
      <c r="A4174" s="176" t="s">
        <v>7315</v>
      </c>
      <c r="B4174" s="176" t="s">
        <v>7316</v>
      </c>
      <c r="C4174" s="176" t="s">
        <v>83</v>
      </c>
      <c r="D4174" s="177">
        <v>371.75</v>
      </c>
    </row>
    <row r="4175" spans="1:4" x14ac:dyDescent="0.25">
      <c r="A4175" s="176" t="s">
        <v>7317</v>
      </c>
      <c r="B4175" s="176" t="s">
        <v>7316</v>
      </c>
      <c r="C4175" s="176" t="s">
        <v>83</v>
      </c>
      <c r="D4175" s="177">
        <v>359.82</v>
      </c>
    </row>
    <row r="4176" spans="1:4" x14ac:dyDescent="0.25">
      <c r="A4176" s="176" t="s">
        <v>7318</v>
      </c>
      <c r="B4176" s="176" t="s">
        <v>7319</v>
      </c>
      <c r="C4176" s="176" t="s">
        <v>83</v>
      </c>
      <c r="D4176" s="177">
        <v>436.39</v>
      </c>
    </row>
    <row r="4177" spans="1:4" x14ac:dyDescent="0.25">
      <c r="A4177" s="176" t="s">
        <v>7320</v>
      </c>
      <c r="B4177" s="176" t="s">
        <v>7319</v>
      </c>
      <c r="C4177" s="176" t="s">
        <v>83</v>
      </c>
      <c r="D4177" s="177">
        <v>421.57</v>
      </c>
    </row>
    <row r="4178" spans="1:4" x14ac:dyDescent="0.25">
      <c r="A4178" s="176" t="s">
        <v>7321</v>
      </c>
      <c r="B4178" s="176" t="s">
        <v>7322</v>
      </c>
      <c r="C4178" s="176" t="s">
        <v>83</v>
      </c>
      <c r="D4178" s="177">
        <v>508.38</v>
      </c>
    </row>
    <row r="4179" spans="1:4" x14ac:dyDescent="0.25">
      <c r="A4179" s="176" t="s">
        <v>7323</v>
      </c>
      <c r="B4179" s="176" t="s">
        <v>7322</v>
      </c>
      <c r="C4179" s="176" t="s">
        <v>83</v>
      </c>
      <c r="D4179" s="177">
        <v>491.04</v>
      </c>
    </row>
    <row r="4180" spans="1:4" x14ac:dyDescent="0.25">
      <c r="A4180" s="176" t="s">
        <v>7324</v>
      </c>
      <c r="B4180" s="176" t="s">
        <v>7325</v>
      </c>
      <c r="C4180" s="176" t="s">
        <v>83</v>
      </c>
      <c r="D4180" s="177">
        <v>580.37</v>
      </c>
    </row>
    <row r="4181" spans="1:4" x14ac:dyDescent="0.25">
      <c r="A4181" s="176" t="s">
        <v>7326</v>
      </c>
      <c r="B4181" s="176" t="s">
        <v>7325</v>
      </c>
      <c r="C4181" s="176" t="s">
        <v>83</v>
      </c>
      <c r="D4181" s="177">
        <v>560.52</v>
      </c>
    </row>
    <row r="4182" spans="1:4" x14ac:dyDescent="0.25">
      <c r="A4182" s="176" t="s">
        <v>7327</v>
      </c>
      <c r="B4182" s="176" t="s">
        <v>7328</v>
      </c>
      <c r="C4182" s="176" t="s">
        <v>83</v>
      </c>
      <c r="D4182" s="177">
        <v>6.02</v>
      </c>
    </row>
    <row r="4183" spans="1:4" x14ac:dyDescent="0.25">
      <c r="A4183" s="176" t="s">
        <v>7329</v>
      </c>
      <c r="B4183" s="176" t="s">
        <v>7328</v>
      </c>
      <c r="C4183" s="176" t="s">
        <v>83</v>
      </c>
      <c r="D4183" s="177">
        <v>5.61</v>
      </c>
    </row>
    <row r="4184" spans="1:4" x14ac:dyDescent="0.25">
      <c r="A4184" s="176" t="s">
        <v>7330</v>
      </c>
      <c r="B4184" s="176" t="s">
        <v>7331</v>
      </c>
      <c r="C4184" s="176" t="s">
        <v>83</v>
      </c>
      <c r="D4184" s="177">
        <v>6.98</v>
      </c>
    </row>
    <row r="4185" spans="1:4" x14ac:dyDescent="0.25">
      <c r="A4185" s="176" t="s">
        <v>7332</v>
      </c>
      <c r="B4185" s="176" t="s">
        <v>7331</v>
      </c>
      <c r="C4185" s="176" t="s">
        <v>83</v>
      </c>
      <c r="D4185" s="177">
        <v>6.51</v>
      </c>
    </row>
    <row r="4186" spans="1:4" x14ac:dyDescent="0.25">
      <c r="A4186" s="176" t="s">
        <v>7333</v>
      </c>
      <c r="B4186" s="176" t="s">
        <v>7334</v>
      </c>
      <c r="C4186" s="176" t="s">
        <v>83</v>
      </c>
      <c r="D4186" s="177">
        <v>8.0500000000000007</v>
      </c>
    </row>
    <row r="4187" spans="1:4" x14ac:dyDescent="0.25">
      <c r="A4187" s="176" t="s">
        <v>7335</v>
      </c>
      <c r="B4187" s="176" t="s">
        <v>7334</v>
      </c>
      <c r="C4187" s="176" t="s">
        <v>83</v>
      </c>
      <c r="D4187" s="177">
        <v>7.51</v>
      </c>
    </row>
    <row r="4188" spans="1:4" x14ac:dyDescent="0.25">
      <c r="A4188" s="176" t="s">
        <v>7336</v>
      </c>
      <c r="B4188" s="176" t="s">
        <v>7337</v>
      </c>
      <c r="C4188" s="176" t="s">
        <v>83</v>
      </c>
      <c r="D4188" s="177">
        <v>9.23</v>
      </c>
    </row>
    <row r="4189" spans="1:4" x14ac:dyDescent="0.25">
      <c r="A4189" s="176" t="s">
        <v>7338</v>
      </c>
      <c r="B4189" s="176" t="s">
        <v>7337</v>
      </c>
      <c r="C4189" s="176" t="s">
        <v>83</v>
      </c>
      <c r="D4189" s="177">
        <v>8.61</v>
      </c>
    </row>
    <row r="4190" spans="1:4" x14ac:dyDescent="0.25">
      <c r="A4190" s="176" t="s">
        <v>7339</v>
      </c>
      <c r="B4190" s="176" t="s">
        <v>7340</v>
      </c>
      <c r="C4190" s="176" t="s">
        <v>83</v>
      </c>
      <c r="D4190" s="177">
        <v>10.52</v>
      </c>
    </row>
    <row r="4191" spans="1:4" x14ac:dyDescent="0.25">
      <c r="A4191" s="176" t="s">
        <v>7341</v>
      </c>
      <c r="B4191" s="176" t="s">
        <v>7340</v>
      </c>
      <c r="C4191" s="176" t="s">
        <v>83</v>
      </c>
      <c r="D4191" s="177">
        <v>9.82</v>
      </c>
    </row>
    <row r="4192" spans="1:4" x14ac:dyDescent="0.25">
      <c r="A4192" s="176" t="s">
        <v>7342</v>
      </c>
      <c r="B4192" s="176" t="s">
        <v>7343</v>
      </c>
      <c r="C4192" s="176" t="s">
        <v>83</v>
      </c>
      <c r="D4192" s="177">
        <v>11.92</v>
      </c>
    </row>
    <row r="4193" spans="1:4" x14ac:dyDescent="0.25">
      <c r="A4193" s="176" t="s">
        <v>7344</v>
      </c>
      <c r="B4193" s="176" t="s">
        <v>7343</v>
      </c>
      <c r="C4193" s="176" t="s">
        <v>83</v>
      </c>
      <c r="D4193" s="177">
        <v>11.12</v>
      </c>
    </row>
    <row r="4194" spans="1:4" x14ac:dyDescent="0.25">
      <c r="A4194" s="176" t="s">
        <v>7345</v>
      </c>
      <c r="B4194" s="176" t="s">
        <v>7346</v>
      </c>
      <c r="C4194" s="176" t="s">
        <v>83</v>
      </c>
      <c r="D4194" s="177">
        <v>30.36</v>
      </c>
    </row>
    <row r="4195" spans="1:4" x14ac:dyDescent="0.25">
      <c r="A4195" s="176" t="s">
        <v>7347</v>
      </c>
      <c r="B4195" s="176" t="s">
        <v>7346</v>
      </c>
      <c r="C4195" s="176" t="s">
        <v>83</v>
      </c>
      <c r="D4195" s="177">
        <v>28.38</v>
      </c>
    </row>
    <row r="4196" spans="1:4" x14ac:dyDescent="0.25">
      <c r="A4196" s="176" t="s">
        <v>7348</v>
      </c>
      <c r="B4196" s="176" t="s">
        <v>7349</v>
      </c>
      <c r="C4196" s="176" t="s">
        <v>83</v>
      </c>
      <c r="D4196" s="177">
        <v>36.35</v>
      </c>
    </row>
    <row r="4197" spans="1:4" x14ac:dyDescent="0.25">
      <c r="A4197" s="176" t="s">
        <v>7350</v>
      </c>
      <c r="B4197" s="176" t="s">
        <v>7349</v>
      </c>
      <c r="C4197" s="176" t="s">
        <v>83</v>
      </c>
      <c r="D4197" s="177">
        <v>33.97</v>
      </c>
    </row>
    <row r="4198" spans="1:4" x14ac:dyDescent="0.25">
      <c r="A4198" s="176" t="s">
        <v>7351</v>
      </c>
      <c r="B4198" s="176" t="s">
        <v>7352</v>
      </c>
      <c r="C4198" s="176" t="s">
        <v>83</v>
      </c>
      <c r="D4198" s="177">
        <v>42.49</v>
      </c>
    </row>
    <row r="4199" spans="1:4" x14ac:dyDescent="0.25">
      <c r="A4199" s="176" t="s">
        <v>7353</v>
      </c>
      <c r="B4199" s="176" t="s">
        <v>7352</v>
      </c>
      <c r="C4199" s="176" t="s">
        <v>83</v>
      </c>
      <c r="D4199" s="177">
        <v>39.71</v>
      </c>
    </row>
    <row r="4200" spans="1:4" x14ac:dyDescent="0.25">
      <c r="A4200" s="176" t="s">
        <v>7354</v>
      </c>
      <c r="B4200" s="176" t="s">
        <v>7355</v>
      </c>
      <c r="C4200" s="176" t="s">
        <v>83</v>
      </c>
      <c r="D4200" s="177">
        <v>54.37</v>
      </c>
    </row>
    <row r="4201" spans="1:4" x14ac:dyDescent="0.25">
      <c r="A4201" s="176" t="s">
        <v>7356</v>
      </c>
      <c r="B4201" s="176" t="s">
        <v>7355</v>
      </c>
      <c r="C4201" s="176" t="s">
        <v>83</v>
      </c>
      <c r="D4201" s="177">
        <v>50.84</v>
      </c>
    </row>
    <row r="4202" spans="1:4" x14ac:dyDescent="0.25">
      <c r="A4202" s="176" t="s">
        <v>7357</v>
      </c>
      <c r="B4202" s="176" t="s">
        <v>7358</v>
      </c>
      <c r="C4202" s="176" t="s">
        <v>83</v>
      </c>
      <c r="D4202" s="177">
        <v>60.98</v>
      </c>
    </row>
    <row r="4203" spans="1:4" x14ac:dyDescent="0.25">
      <c r="A4203" s="176" t="s">
        <v>7359</v>
      </c>
      <c r="B4203" s="176" t="s">
        <v>7358</v>
      </c>
      <c r="C4203" s="176" t="s">
        <v>83</v>
      </c>
      <c r="D4203" s="177">
        <v>57.04</v>
      </c>
    </row>
    <row r="4204" spans="1:4" x14ac:dyDescent="0.25">
      <c r="A4204" s="176" t="s">
        <v>7360</v>
      </c>
      <c r="B4204" s="176" t="s">
        <v>7361</v>
      </c>
      <c r="C4204" s="176" t="s">
        <v>83</v>
      </c>
      <c r="D4204" s="177">
        <v>20.09</v>
      </c>
    </row>
    <row r="4205" spans="1:4" x14ac:dyDescent="0.25">
      <c r="A4205" s="176" t="s">
        <v>7362</v>
      </c>
      <c r="B4205" s="176" t="s">
        <v>7361</v>
      </c>
      <c r="C4205" s="176" t="s">
        <v>83</v>
      </c>
      <c r="D4205" s="177">
        <v>18.739999999999998</v>
      </c>
    </row>
    <row r="4206" spans="1:4" x14ac:dyDescent="0.25">
      <c r="A4206" s="176" t="s">
        <v>7363</v>
      </c>
      <c r="B4206" s="176" t="s">
        <v>7364</v>
      </c>
      <c r="C4206" s="176" t="s">
        <v>83</v>
      </c>
      <c r="D4206" s="177">
        <v>24.37</v>
      </c>
    </row>
    <row r="4207" spans="1:4" x14ac:dyDescent="0.25">
      <c r="A4207" s="176" t="s">
        <v>7365</v>
      </c>
      <c r="B4207" s="176" t="s">
        <v>7364</v>
      </c>
      <c r="C4207" s="176" t="s">
        <v>83</v>
      </c>
      <c r="D4207" s="177">
        <v>22.74</v>
      </c>
    </row>
    <row r="4208" spans="1:4" x14ac:dyDescent="0.25">
      <c r="A4208" s="176" t="s">
        <v>7366</v>
      </c>
      <c r="B4208" s="176" t="s">
        <v>7367</v>
      </c>
      <c r="C4208" s="176" t="s">
        <v>83</v>
      </c>
      <c r="D4208" s="177">
        <v>29.1</v>
      </c>
    </row>
    <row r="4209" spans="1:4" x14ac:dyDescent="0.25">
      <c r="A4209" s="176" t="s">
        <v>7368</v>
      </c>
      <c r="B4209" s="176" t="s">
        <v>7367</v>
      </c>
      <c r="C4209" s="176" t="s">
        <v>83</v>
      </c>
      <c r="D4209" s="177">
        <v>27.15</v>
      </c>
    </row>
    <row r="4210" spans="1:4" x14ac:dyDescent="0.25">
      <c r="A4210" s="176" t="s">
        <v>7369</v>
      </c>
      <c r="B4210" s="176" t="s">
        <v>7370</v>
      </c>
      <c r="C4210" s="176" t="s">
        <v>83</v>
      </c>
      <c r="D4210" s="177">
        <v>34.26</v>
      </c>
    </row>
    <row r="4211" spans="1:4" x14ac:dyDescent="0.25">
      <c r="A4211" s="176" t="s">
        <v>7371</v>
      </c>
      <c r="B4211" s="176" t="s">
        <v>7370</v>
      </c>
      <c r="C4211" s="176" t="s">
        <v>83</v>
      </c>
      <c r="D4211" s="177">
        <v>31.96</v>
      </c>
    </row>
    <row r="4212" spans="1:4" x14ac:dyDescent="0.25">
      <c r="A4212" s="176" t="s">
        <v>7372</v>
      </c>
      <c r="B4212" s="176" t="s">
        <v>7373</v>
      </c>
      <c r="C4212" s="176" t="s">
        <v>83</v>
      </c>
      <c r="D4212" s="177">
        <v>39.86</v>
      </c>
    </row>
    <row r="4213" spans="1:4" x14ac:dyDescent="0.25">
      <c r="A4213" s="176" t="s">
        <v>7374</v>
      </c>
      <c r="B4213" s="176" t="s">
        <v>7373</v>
      </c>
      <c r="C4213" s="176" t="s">
        <v>83</v>
      </c>
      <c r="D4213" s="177">
        <v>37.19</v>
      </c>
    </row>
    <row r="4214" spans="1:4" x14ac:dyDescent="0.25">
      <c r="A4214" s="176" t="s">
        <v>7375</v>
      </c>
      <c r="B4214" s="176" t="s">
        <v>7376</v>
      </c>
      <c r="C4214" s="176" t="s">
        <v>83</v>
      </c>
      <c r="D4214" s="177">
        <v>43.57</v>
      </c>
    </row>
    <row r="4215" spans="1:4" x14ac:dyDescent="0.25">
      <c r="A4215" s="176" t="s">
        <v>7377</v>
      </c>
      <c r="B4215" s="176" t="s">
        <v>7376</v>
      </c>
      <c r="C4215" s="176" t="s">
        <v>83</v>
      </c>
      <c r="D4215" s="177">
        <v>40.700000000000003</v>
      </c>
    </row>
    <row r="4216" spans="1:4" x14ac:dyDescent="0.25">
      <c r="A4216" s="176" t="s">
        <v>7378</v>
      </c>
      <c r="B4216" s="176" t="s">
        <v>7379</v>
      </c>
      <c r="C4216" s="176" t="s">
        <v>83</v>
      </c>
      <c r="D4216" s="177">
        <v>54.13</v>
      </c>
    </row>
    <row r="4217" spans="1:4" x14ac:dyDescent="0.25">
      <c r="A4217" s="176" t="s">
        <v>7380</v>
      </c>
      <c r="B4217" s="176" t="s">
        <v>7379</v>
      </c>
      <c r="C4217" s="176" t="s">
        <v>83</v>
      </c>
      <c r="D4217" s="177">
        <v>50.56</v>
      </c>
    </row>
    <row r="4218" spans="1:4" x14ac:dyDescent="0.25">
      <c r="A4218" s="176" t="s">
        <v>7381</v>
      </c>
      <c r="B4218" s="176" t="s">
        <v>7382</v>
      </c>
      <c r="C4218" s="176" t="s">
        <v>83</v>
      </c>
      <c r="D4218" s="177">
        <v>75.400000000000006</v>
      </c>
    </row>
    <row r="4219" spans="1:4" x14ac:dyDescent="0.25">
      <c r="A4219" s="176" t="s">
        <v>7383</v>
      </c>
      <c r="B4219" s="176" t="s">
        <v>7382</v>
      </c>
      <c r="C4219" s="176" t="s">
        <v>83</v>
      </c>
      <c r="D4219" s="177">
        <v>70.42</v>
      </c>
    </row>
    <row r="4220" spans="1:4" x14ac:dyDescent="0.25">
      <c r="A4220" s="176" t="s">
        <v>7384</v>
      </c>
      <c r="B4220" s="176" t="s">
        <v>7385</v>
      </c>
      <c r="C4220" s="176" t="s">
        <v>83</v>
      </c>
      <c r="D4220" s="177">
        <v>86.11</v>
      </c>
    </row>
    <row r="4221" spans="1:4" x14ac:dyDescent="0.25">
      <c r="A4221" s="176" t="s">
        <v>7386</v>
      </c>
      <c r="B4221" s="176" t="s">
        <v>7385</v>
      </c>
      <c r="C4221" s="176" t="s">
        <v>83</v>
      </c>
      <c r="D4221" s="177">
        <v>80.430000000000007</v>
      </c>
    </row>
    <row r="4222" spans="1:4" x14ac:dyDescent="0.25">
      <c r="A4222" s="176" t="s">
        <v>7387</v>
      </c>
      <c r="B4222" s="176" t="s">
        <v>7388</v>
      </c>
      <c r="C4222" s="176" t="s">
        <v>115</v>
      </c>
      <c r="D4222" s="177">
        <v>25</v>
      </c>
    </row>
    <row r="4223" spans="1:4" x14ac:dyDescent="0.25">
      <c r="A4223" s="176" t="s">
        <v>7389</v>
      </c>
      <c r="B4223" s="176" t="s">
        <v>7388</v>
      </c>
      <c r="C4223" s="176" t="s">
        <v>115</v>
      </c>
      <c r="D4223" s="177">
        <v>23.35</v>
      </c>
    </row>
    <row r="4224" spans="1:4" x14ac:dyDescent="0.25">
      <c r="A4224" s="176" t="s">
        <v>7390</v>
      </c>
      <c r="B4224" s="176" t="s">
        <v>7391</v>
      </c>
      <c r="C4224" s="176" t="s">
        <v>115</v>
      </c>
      <c r="D4224" s="177">
        <v>34.79</v>
      </c>
    </row>
    <row r="4225" spans="1:4" x14ac:dyDescent="0.25">
      <c r="A4225" s="176" t="s">
        <v>7392</v>
      </c>
      <c r="B4225" s="176" t="s">
        <v>7391</v>
      </c>
      <c r="C4225" s="176" t="s">
        <v>115</v>
      </c>
      <c r="D4225" s="177">
        <v>32.51</v>
      </c>
    </row>
    <row r="4226" spans="1:4" x14ac:dyDescent="0.25">
      <c r="A4226" s="176" t="s">
        <v>7393</v>
      </c>
      <c r="B4226" s="176" t="s">
        <v>7394</v>
      </c>
      <c r="C4226" s="176" t="s">
        <v>115</v>
      </c>
      <c r="D4226" s="177">
        <v>42.69</v>
      </c>
    </row>
    <row r="4227" spans="1:4" x14ac:dyDescent="0.25">
      <c r="A4227" s="176" t="s">
        <v>7395</v>
      </c>
      <c r="B4227" s="176" t="s">
        <v>7394</v>
      </c>
      <c r="C4227" s="176" t="s">
        <v>115</v>
      </c>
      <c r="D4227" s="177">
        <v>39.880000000000003</v>
      </c>
    </row>
    <row r="4228" spans="1:4" x14ac:dyDescent="0.25">
      <c r="A4228" s="176" t="s">
        <v>7396</v>
      </c>
      <c r="B4228" s="176" t="s">
        <v>7397</v>
      </c>
      <c r="C4228" s="176" t="s">
        <v>115</v>
      </c>
      <c r="D4228" s="177">
        <v>47.45</v>
      </c>
    </row>
    <row r="4229" spans="1:4" x14ac:dyDescent="0.25">
      <c r="A4229" s="176" t="s">
        <v>7398</v>
      </c>
      <c r="B4229" s="176" t="s">
        <v>7397</v>
      </c>
      <c r="C4229" s="176" t="s">
        <v>115</v>
      </c>
      <c r="D4229" s="177">
        <v>44.32</v>
      </c>
    </row>
    <row r="4230" spans="1:4" x14ac:dyDescent="0.25">
      <c r="A4230" s="176" t="s">
        <v>7399</v>
      </c>
      <c r="B4230" s="176" t="s">
        <v>7400</v>
      </c>
      <c r="C4230" s="176" t="s">
        <v>115</v>
      </c>
      <c r="D4230" s="177">
        <v>47.39</v>
      </c>
    </row>
    <row r="4231" spans="1:4" x14ac:dyDescent="0.25">
      <c r="A4231" s="176" t="s">
        <v>7401</v>
      </c>
      <c r="B4231" s="176" t="s">
        <v>7400</v>
      </c>
      <c r="C4231" s="176" t="s">
        <v>115</v>
      </c>
      <c r="D4231" s="177">
        <v>44.27</v>
      </c>
    </row>
    <row r="4232" spans="1:4" x14ac:dyDescent="0.25">
      <c r="A4232" s="176" t="s">
        <v>7402</v>
      </c>
      <c r="B4232" s="176" t="s">
        <v>7403</v>
      </c>
      <c r="C4232" s="176" t="s">
        <v>115</v>
      </c>
      <c r="D4232" s="177">
        <v>54.07</v>
      </c>
    </row>
    <row r="4233" spans="1:4" x14ac:dyDescent="0.25">
      <c r="A4233" s="176" t="s">
        <v>7404</v>
      </c>
      <c r="B4233" s="176" t="s">
        <v>7403</v>
      </c>
      <c r="C4233" s="176" t="s">
        <v>115</v>
      </c>
      <c r="D4233" s="177">
        <v>50.53</v>
      </c>
    </row>
    <row r="4234" spans="1:4" x14ac:dyDescent="0.25">
      <c r="A4234" s="176" t="s">
        <v>7405</v>
      </c>
      <c r="B4234" s="176" t="s">
        <v>7406</v>
      </c>
      <c r="C4234" s="176" t="s">
        <v>115</v>
      </c>
      <c r="D4234" s="177">
        <v>66.98</v>
      </c>
    </row>
    <row r="4235" spans="1:4" x14ac:dyDescent="0.25">
      <c r="A4235" s="176" t="s">
        <v>7407</v>
      </c>
      <c r="B4235" s="176" t="s">
        <v>7406</v>
      </c>
      <c r="C4235" s="176" t="s">
        <v>115</v>
      </c>
      <c r="D4235" s="177">
        <v>62.59</v>
      </c>
    </row>
    <row r="4236" spans="1:4" x14ac:dyDescent="0.25">
      <c r="A4236" s="176" t="s">
        <v>7408</v>
      </c>
      <c r="B4236" s="176" t="s">
        <v>7409</v>
      </c>
      <c r="C4236" s="176" t="s">
        <v>115</v>
      </c>
      <c r="D4236" s="177">
        <v>73.56</v>
      </c>
    </row>
    <row r="4237" spans="1:4" x14ac:dyDescent="0.25">
      <c r="A4237" s="176" t="s">
        <v>7410</v>
      </c>
      <c r="B4237" s="176" t="s">
        <v>7409</v>
      </c>
      <c r="C4237" s="176" t="s">
        <v>115</v>
      </c>
      <c r="D4237" s="177">
        <v>68.739999999999995</v>
      </c>
    </row>
    <row r="4238" spans="1:4" x14ac:dyDescent="0.25">
      <c r="A4238" s="176" t="s">
        <v>7411</v>
      </c>
      <c r="B4238" s="176" t="s">
        <v>7412</v>
      </c>
      <c r="C4238" s="176" t="s">
        <v>115</v>
      </c>
      <c r="D4238" s="177">
        <v>99.37</v>
      </c>
    </row>
    <row r="4239" spans="1:4" x14ac:dyDescent="0.25">
      <c r="A4239" s="176" t="s">
        <v>7413</v>
      </c>
      <c r="B4239" s="176" t="s">
        <v>7412</v>
      </c>
      <c r="C4239" s="176" t="s">
        <v>115</v>
      </c>
      <c r="D4239" s="177">
        <v>92.86</v>
      </c>
    </row>
    <row r="4240" spans="1:4" x14ac:dyDescent="0.25">
      <c r="A4240" s="176" t="s">
        <v>7414</v>
      </c>
      <c r="B4240" s="176" t="s">
        <v>7415</v>
      </c>
      <c r="C4240" s="176" t="s">
        <v>83</v>
      </c>
      <c r="D4240" s="177">
        <v>17.14</v>
      </c>
    </row>
    <row r="4241" spans="1:4" x14ac:dyDescent="0.25">
      <c r="A4241" s="176" t="s">
        <v>7416</v>
      </c>
      <c r="B4241" s="176" t="s">
        <v>7415</v>
      </c>
      <c r="C4241" s="176" t="s">
        <v>83</v>
      </c>
      <c r="D4241" s="177">
        <v>16</v>
      </c>
    </row>
    <row r="4242" spans="1:4" x14ac:dyDescent="0.25">
      <c r="A4242" s="176" t="s">
        <v>7417</v>
      </c>
      <c r="B4242" s="176" t="s">
        <v>7418</v>
      </c>
      <c r="C4242" s="176" t="s">
        <v>83</v>
      </c>
      <c r="D4242" s="177">
        <v>21.28</v>
      </c>
    </row>
    <row r="4243" spans="1:4" x14ac:dyDescent="0.25">
      <c r="A4243" s="176" t="s">
        <v>7419</v>
      </c>
      <c r="B4243" s="176" t="s">
        <v>7418</v>
      </c>
      <c r="C4243" s="176" t="s">
        <v>83</v>
      </c>
      <c r="D4243" s="177">
        <v>19.850000000000001</v>
      </c>
    </row>
    <row r="4244" spans="1:4" x14ac:dyDescent="0.25">
      <c r="A4244" s="176" t="s">
        <v>7420</v>
      </c>
      <c r="B4244" s="176" t="s">
        <v>7421</v>
      </c>
      <c r="C4244" s="176" t="s">
        <v>83</v>
      </c>
      <c r="D4244" s="177">
        <v>29.18</v>
      </c>
    </row>
    <row r="4245" spans="1:4" x14ac:dyDescent="0.25">
      <c r="A4245" s="176" t="s">
        <v>7422</v>
      </c>
      <c r="B4245" s="176" t="s">
        <v>7421</v>
      </c>
      <c r="C4245" s="176" t="s">
        <v>83</v>
      </c>
      <c r="D4245" s="177">
        <v>27.23</v>
      </c>
    </row>
    <row r="4246" spans="1:4" x14ac:dyDescent="0.25">
      <c r="A4246" s="176" t="s">
        <v>7423</v>
      </c>
      <c r="B4246" s="176" t="s">
        <v>7424</v>
      </c>
      <c r="C4246" s="176" t="s">
        <v>83</v>
      </c>
      <c r="D4246" s="177">
        <v>34.590000000000003</v>
      </c>
    </row>
    <row r="4247" spans="1:4" x14ac:dyDescent="0.25">
      <c r="A4247" s="176" t="s">
        <v>7425</v>
      </c>
      <c r="B4247" s="176" t="s">
        <v>7424</v>
      </c>
      <c r="C4247" s="176" t="s">
        <v>83</v>
      </c>
      <c r="D4247" s="177">
        <v>32.270000000000003</v>
      </c>
    </row>
    <row r="4248" spans="1:4" x14ac:dyDescent="0.25">
      <c r="A4248" s="176" t="s">
        <v>7426</v>
      </c>
      <c r="B4248" s="176" t="s">
        <v>7427</v>
      </c>
      <c r="C4248" s="176" t="s">
        <v>83</v>
      </c>
      <c r="D4248" s="177">
        <v>40.69</v>
      </c>
    </row>
    <row r="4249" spans="1:4" x14ac:dyDescent="0.25">
      <c r="A4249" s="176" t="s">
        <v>7428</v>
      </c>
      <c r="B4249" s="176" t="s">
        <v>7427</v>
      </c>
      <c r="C4249" s="176" t="s">
        <v>83</v>
      </c>
      <c r="D4249" s="177">
        <v>37.97</v>
      </c>
    </row>
    <row r="4250" spans="1:4" x14ac:dyDescent="0.25">
      <c r="A4250" s="176" t="s">
        <v>7429</v>
      </c>
      <c r="B4250" s="176" t="s">
        <v>7430</v>
      </c>
      <c r="C4250" s="176" t="s">
        <v>83</v>
      </c>
      <c r="D4250" s="177">
        <v>48.59</v>
      </c>
    </row>
    <row r="4251" spans="1:4" x14ac:dyDescent="0.25">
      <c r="A4251" s="176" t="s">
        <v>7431</v>
      </c>
      <c r="B4251" s="176" t="s">
        <v>7430</v>
      </c>
      <c r="C4251" s="176" t="s">
        <v>83</v>
      </c>
      <c r="D4251" s="177">
        <v>45.34</v>
      </c>
    </row>
    <row r="4252" spans="1:4" x14ac:dyDescent="0.25">
      <c r="A4252" s="176" t="s">
        <v>7432</v>
      </c>
      <c r="B4252" s="176" t="s">
        <v>7433</v>
      </c>
      <c r="C4252" s="176" t="s">
        <v>83</v>
      </c>
      <c r="D4252" s="177">
        <v>57.15</v>
      </c>
    </row>
    <row r="4253" spans="1:4" x14ac:dyDescent="0.25">
      <c r="A4253" s="176" t="s">
        <v>7434</v>
      </c>
      <c r="B4253" s="176" t="s">
        <v>7433</v>
      </c>
      <c r="C4253" s="176" t="s">
        <v>83</v>
      </c>
      <c r="D4253" s="177">
        <v>53.33</v>
      </c>
    </row>
    <row r="4254" spans="1:4" x14ac:dyDescent="0.25">
      <c r="A4254" s="176" t="s">
        <v>7435</v>
      </c>
      <c r="B4254" s="176" t="s">
        <v>7436</v>
      </c>
      <c r="C4254" s="176" t="s">
        <v>83</v>
      </c>
      <c r="D4254" s="177">
        <v>65.650000000000006</v>
      </c>
    </row>
    <row r="4255" spans="1:4" x14ac:dyDescent="0.25">
      <c r="A4255" s="176" t="s">
        <v>7437</v>
      </c>
      <c r="B4255" s="176" t="s">
        <v>7436</v>
      </c>
      <c r="C4255" s="176" t="s">
        <v>83</v>
      </c>
      <c r="D4255" s="177">
        <v>61.26</v>
      </c>
    </row>
    <row r="4256" spans="1:4" x14ac:dyDescent="0.25">
      <c r="A4256" s="176" t="s">
        <v>7438</v>
      </c>
      <c r="B4256" s="176" t="s">
        <v>7439</v>
      </c>
      <c r="C4256" s="176" t="s">
        <v>83</v>
      </c>
      <c r="D4256" s="177">
        <v>77.16</v>
      </c>
    </row>
    <row r="4257" spans="1:4" x14ac:dyDescent="0.25">
      <c r="A4257" s="176" t="s">
        <v>7440</v>
      </c>
      <c r="B4257" s="176" t="s">
        <v>7439</v>
      </c>
      <c r="C4257" s="176" t="s">
        <v>83</v>
      </c>
      <c r="D4257" s="177">
        <v>72</v>
      </c>
    </row>
    <row r="4258" spans="1:4" x14ac:dyDescent="0.25">
      <c r="A4258" s="176" t="s">
        <v>7441</v>
      </c>
      <c r="B4258" s="176" t="s">
        <v>7442</v>
      </c>
      <c r="C4258" s="176" t="s">
        <v>83</v>
      </c>
      <c r="D4258" s="177">
        <v>92.68</v>
      </c>
    </row>
    <row r="4259" spans="1:4" x14ac:dyDescent="0.25">
      <c r="A4259" s="176" t="s">
        <v>7443</v>
      </c>
      <c r="B4259" s="176" t="s">
        <v>7442</v>
      </c>
      <c r="C4259" s="176" t="s">
        <v>83</v>
      </c>
      <c r="D4259" s="177">
        <v>86.48</v>
      </c>
    </row>
    <row r="4260" spans="1:4" x14ac:dyDescent="0.25">
      <c r="A4260" s="176" t="s">
        <v>7444</v>
      </c>
      <c r="B4260" s="176" t="s">
        <v>7445</v>
      </c>
      <c r="C4260" s="176" t="s">
        <v>83</v>
      </c>
      <c r="D4260" s="177">
        <v>135.11000000000001</v>
      </c>
    </row>
    <row r="4261" spans="1:4" x14ac:dyDescent="0.25">
      <c r="A4261" s="176" t="s">
        <v>7446</v>
      </c>
      <c r="B4261" s="176" t="s">
        <v>7445</v>
      </c>
      <c r="C4261" s="176" t="s">
        <v>83</v>
      </c>
      <c r="D4261" s="177">
        <v>126.07</v>
      </c>
    </row>
    <row r="4262" spans="1:4" x14ac:dyDescent="0.25">
      <c r="A4262" s="176" t="s">
        <v>7447</v>
      </c>
      <c r="B4262" s="176" t="s">
        <v>7448</v>
      </c>
      <c r="C4262" s="176" t="s">
        <v>83</v>
      </c>
      <c r="D4262" s="177">
        <v>174.7</v>
      </c>
    </row>
    <row r="4263" spans="1:4" x14ac:dyDescent="0.25">
      <c r="A4263" s="176" t="s">
        <v>7449</v>
      </c>
      <c r="B4263" s="176" t="s">
        <v>7448</v>
      </c>
      <c r="C4263" s="176" t="s">
        <v>83</v>
      </c>
      <c r="D4263" s="177">
        <v>163.01</v>
      </c>
    </row>
    <row r="4264" spans="1:4" x14ac:dyDescent="0.25">
      <c r="A4264" s="176" t="s">
        <v>7450</v>
      </c>
      <c r="B4264" s="176" t="s">
        <v>7451</v>
      </c>
      <c r="C4264" s="176" t="s">
        <v>83</v>
      </c>
      <c r="D4264" s="177">
        <v>205.27</v>
      </c>
    </row>
    <row r="4265" spans="1:4" x14ac:dyDescent="0.25">
      <c r="A4265" s="176" t="s">
        <v>7452</v>
      </c>
      <c r="B4265" s="176" t="s">
        <v>7451</v>
      </c>
      <c r="C4265" s="176" t="s">
        <v>83</v>
      </c>
      <c r="D4265" s="177">
        <v>191.54</v>
      </c>
    </row>
    <row r="4266" spans="1:4" x14ac:dyDescent="0.25">
      <c r="A4266" s="176" t="s">
        <v>7453</v>
      </c>
      <c r="B4266" s="176" t="s">
        <v>7454</v>
      </c>
      <c r="C4266" s="176" t="s">
        <v>83</v>
      </c>
      <c r="D4266" s="177">
        <v>299</v>
      </c>
    </row>
    <row r="4267" spans="1:4" x14ac:dyDescent="0.25">
      <c r="A4267" s="176" t="s">
        <v>7455</v>
      </c>
      <c r="B4267" s="176" t="s">
        <v>7454</v>
      </c>
      <c r="C4267" s="176" t="s">
        <v>83</v>
      </c>
      <c r="D4267" s="177">
        <v>278.99</v>
      </c>
    </row>
    <row r="4268" spans="1:4" x14ac:dyDescent="0.25">
      <c r="A4268" s="176" t="s">
        <v>7456</v>
      </c>
      <c r="B4268" s="176" t="s">
        <v>7457</v>
      </c>
      <c r="C4268" s="176" t="s">
        <v>83</v>
      </c>
      <c r="D4268" s="177">
        <v>414.85</v>
      </c>
    </row>
    <row r="4269" spans="1:4" x14ac:dyDescent="0.25">
      <c r="A4269" s="176" t="s">
        <v>7458</v>
      </c>
      <c r="B4269" s="176" t="s">
        <v>7457</v>
      </c>
      <c r="C4269" s="176" t="s">
        <v>83</v>
      </c>
      <c r="D4269" s="177">
        <v>387.09</v>
      </c>
    </row>
    <row r="4270" spans="1:4" x14ac:dyDescent="0.25">
      <c r="A4270" s="176" t="s">
        <v>7459</v>
      </c>
      <c r="B4270" s="176" t="s">
        <v>7460</v>
      </c>
      <c r="C4270" s="176" t="s">
        <v>83</v>
      </c>
      <c r="D4270" s="177">
        <v>10.14</v>
      </c>
    </row>
    <row r="4271" spans="1:4" x14ac:dyDescent="0.25">
      <c r="A4271" s="176" t="s">
        <v>7461</v>
      </c>
      <c r="B4271" s="176" t="s">
        <v>7460</v>
      </c>
      <c r="C4271" s="176" t="s">
        <v>83</v>
      </c>
      <c r="D4271" s="177">
        <v>9.4600000000000009</v>
      </c>
    </row>
    <row r="4272" spans="1:4" x14ac:dyDescent="0.25">
      <c r="A4272" s="176" t="s">
        <v>7462</v>
      </c>
      <c r="B4272" s="176" t="s">
        <v>7463</v>
      </c>
      <c r="C4272" s="176" t="s">
        <v>83</v>
      </c>
      <c r="D4272" s="177">
        <v>13.91</v>
      </c>
    </row>
    <row r="4273" spans="1:4" x14ac:dyDescent="0.25">
      <c r="A4273" s="176" t="s">
        <v>7464</v>
      </c>
      <c r="B4273" s="176" t="s">
        <v>7463</v>
      </c>
      <c r="C4273" s="176" t="s">
        <v>83</v>
      </c>
      <c r="D4273" s="177">
        <v>12.98</v>
      </c>
    </row>
    <row r="4274" spans="1:4" x14ac:dyDescent="0.25">
      <c r="A4274" s="176" t="s">
        <v>7465</v>
      </c>
      <c r="B4274" s="176" t="s">
        <v>7466</v>
      </c>
      <c r="C4274" s="176" t="s">
        <v>83</v>
      </c>
      <c r="D4274" s="177">
        <v>17.670000000000002</v>
      </c>
    </row>
    <row r="4275" spans="1:4" x14ac:dyDescent="0.25">
      <c r="A4275" s="176" t="s">
        <v>7467</v>
      </c>
      <c r="B4275" s="176" t="s">
        <v>7466</v>
      </c>
      <c r="C4275" s="176" t="s">
        <v>83</v>
      </c>
      <c r="D4275" s="177">
        <v>16.489999999999998</v>
      </c>
    </row>
    <row r="4276" spans="1:4" x14ac:dyDescent="0.25">
      <c r="A4276" s="176" t="s">
        <v>7468</v>
      </c>
      <c r="B4276" s="176" t="s">
        <v>7469</v>
      </c>
      <c r="C4276" s="176" t="s">
        <v>83</v>
      </c>
      <c r="D4276" s="177">
        <v>21.44</v>
      </c>
    </row>
    <row r="4277" spans="1:4" x14ac:dyDescent="0.25">
      <c r="A4277" s="176" t="s">
        <v>7470</v>
      </c>
      <c r="B4277" s="176" t="s">
        <v>7469</v>
      </c>
      <c r="C4277" s="176" t="s">
        <v>83</v>
      </c>
      <c r="D4277" s="177">
        <v>20</v>
      </c>
    </row>
    <row r="4278" spans="1:4" x14ac:dyDescent="0.25">
      <c r="A4278" s="176" t="s">
        <v>7471</v>
      </c>
      <c r="B4278" s="176" t="s">
        <v>7472</v>
      </c>
      <c r="C4278" s="176" t="s">
        <v>83</v>
      </c>
      <c r="D4278" s="177">
        <v>25.21</v>
      </c>
    </row>
    <row r="4279" spans="1:4" x14ac:dyDescent="0.25">
      <c r="A4279" s="176" t="s">
        <v>7473</v>
      </c>
      <c r="B4279" s="176" t="s">
        <v>7472</v>
      </c>
      <c r="C4279" s="176" t="s">
        <v>83</v>
      </c>
      <c r="D4279" s="177">
        <v>23.52</v>
      </c>
    </row>
    <row r="4280" spans="1:4" x14ac:dyDescent="0.25">
      <c r="A4280" s="176" t="s">
        <v>7474</v>
      </c>
      <c r="B4280" s="176" t="s">
        <v>7475</v>
      </c>
      <c r="C4280" s="176" t="s">
        <v>83</v>
      </c>
      <c r="D4280" s="177">
        <v>28.97</v>
      </c>
    </row>
    <row r="4281" spans="1:4" x14ac:dyDescent="0.25">
      <c r="A4281" s="176" t="s">
        <v>7476</v>
      </c>
      <c r="B4281" s="176" t="s">
        <v>7475</v>
      </c>
      <c r="C4281" s="176" t="s">
        <v>83</v>
      </c>
      <c r="D4281" s="177">
        <v>27.03</v>
      </c>
    </row>
    <row r="4282" spans="1:4" x14ac:dyDescent="0.25">
      <c r="A4282" s="176" t="s">
        <v>7477</v>
      </c>
      <c r="B4282" s="176" t="s">
        <v>7478</v>
      </c>
      <c r="C4282" s="176" t="s">
        <v>83</v>
      </c>
      <c r="D4282" s="177">
        <v>32.74</v>
      </c>
    </row>
    <row r="4283" spans="1:4" x14ac:dyDescent="0.25">
      <c r="A4283" s="176" t="s">
        <v>7479</v>
      </c>
      <c r="B4283" s="176" t="s">
        <v>7478</v>
      </c>
      <c r="C4283" s="176" t="s">
        <v>83</v>
      </c>
      <c r="D4283" s="177">
        <v>30.55</v>
      </c>
    </row>
    <row r="4284" spans="1:4" x14ac:dyDescent="0.25">
      <c r="A4284" s="176" t="s">
        <v>7480</v>
      </c>
      <c r="B4284" s="176" t="s">
        <v>7481</v>
      </c>
      <c r="C4284" s="176" t="s">
        <v>83</v>
      </c>
      <c r="D4284" s="177">
        <v>3.55</v>
      </c>
    </row>
    <row r="4285" spans="1:4" x14ac:dyDescent="0.25">
      <c r="A4285" s="176" t="s">
        <v>7482</v>
      </c>
      <c r="B4285" s="176" t="s">
        <v>7481</v>
      </c>
      <c r="C4285" s="176" t="s">
        <v>83</v>
      </c>
      <c r="D4285" s="177">
        <v>3.32</v>
      </c>
    </row>
    <row r="4286" spans="1:4" x14ac:dyDescent="0.25">
      <c r="A4286" s="176" t="s">
        <v>7483</v>
      </c>
      <c r="B4286" s="176" t="s">
        <v>7484</v>
      </c>
      <c r="C4286" s="176" t="s">
        <v>83</v>
      </c>
      <c r="D4286" s="177">
        <v>6.13</v>
      </c>
    </row>
    <row r="4287" spans="1:4" x14ac:dyDescent="0.25">
      <c r="A4287" s="176" t="s">
        <v>7485</v>
      </c>
      <c r="B4287" s="176" t="s">
        <v>7484</v>
      </c>
      <c r="C4287" s="176" t="s">
        <v>83</v>
      </c>
      <c r="D4287" s="177">
        <v>5.74</v>
      </c>
    </row>
    <row r="4288" spans="1:4" x14ac:dyDescent="0.25">
      <c r="A4288" s="176" t="s">
        <v>7486</v>
      </c>
      <c r="B4288" s="176" t="s">
        <v>7487</v>
      </c>
      <c r="C4288" s="176" t="s">
        <v>83</v>
      </c>
      <c r="D4288" s="177">
        <v>8.26</v>
      </c>
    </row>
    <row r="4289" spans="1:4" x14ac:dyDescent="0.25">
      <c r="A4289" s="176" t="s">
        <v>7488</v>
      </c>
      <c r="B4289" s="176" t="s">
        <v>7487</v>
      </c>
      <c r="C4289" s="176" t="s">
        <v>83</v>
      </c>
      <c r="D4289" s="177">
        <v>7.74</v>
      </c>
    </row>
    <row r="4290" spans="1:4" x14ac:dyDescent="0.25">
      <c r="A4290" s="176" t="s">
        <v>7489</v>
      </c>
      <c r="B4290" s="176" t="s">
        <v>7490</v>
      </c>
      <c r="C4290" s="176" t="s">
        <v>83</v>
      </c>
      <c r="D4290" s="177">
        <v>12.44</v>
      </c>
    </row>
    <row r="4291" spans="1:4" x14ac:dyDescent="0.25">
      <c r="A4291" s="176" t="s">
        <v>7491</v>
      </c>
      <c r="B4291" s="176" t="s">
        <v>7490</v>
      </c>
      <c r="C4291" s="176" t="s">
        <v>83</v>
      </c>
      <c r="D4291" s="177">
        <v>11.65</v>
      </c>
    </row>
    <row r="4292" spans="1:4" x14ac:dyDescent="0.25">
      <c r="A4292" s="176" t="s">
        <v>7492</v>
      </c>
      <c r="B4292" s="176" t="s">
        <v>7493</v>
      </c>
      <c r="C4292" s="176" t="s">
        <v>83</v>
      </c>
      <c r="D4292" s="177">
        <v>17.329999999999998</v>
      </c>
    </row>
    <row r="4293" spans="1:4" x14ac:dyDescent="0.25">
      <c r="A4293" s="176" t="s">
        <v>7494</v>
      </c>
      <c r="B4293" s="176" t="s">
        <v>7493</v>
      </c>
      <c r="C4293" s="176" t="s">
        <v>83</v>
      </c>
      <c r="D4293" s="177">
        <v>16.23</v>
      </c>
    </row>
    <row r="4294" spans="1:4" x14ac:dyDescent="0.25">
      <c r="A4294" s="176" t="s">
        <v>7495</v>
      </c>
      <c r="B4294" s="176" t="s">
        <v>7496</v>
      </c>
      <c r="C4294" s="176" t="s">
        <v>83</v>
      </c>
      <c r="D4294" s="177">
        <v>22.28</v>
      </c>
    </row>
    <row r="4295" spans="1:4" x14ac:dyDescent="0.25">
      <c r="A4295" s="176" t="s">
        <v>7497</v>
      </c>
      <c r="B4295" s="176" t="s">
        <v>7496</v>
      </c>
      <c r="C4295" s="176" t="s">
        <v>83</v>
      </c>
      <c r="D4295" s="177">
        <v>20.88</v>
      </c>
    </row>
    <row r="4296" spans="1:4" x14ac:dyDescent="0.25">
      <c r="A4296" s="176" t="s">
        <v>7498</v>
      </c>
      <c r="B4296" s="176" t="s">
        <v>7499</v>
      </c>
      <c r="C4296" s="176" t="s">
        <v>83</v>
      </c>
      <c r="D4296" s="177">
        <v>27.5</v>
      </c>
    </row>
    <row r="4297" spans="1:4" x14ac:dyDescent="0.25">
      <c r="A4297" s="176" t="s">
        <v>7500</v>
      </c>
      <c r="B4297" s="176" t="s">
        <v>7499</v>
      </c>
      <c r="C4297" s="176" t="s">
        <v>83</v>
      </c>
      <c r="D4297" s="177">
        <v>25.77</v>
      </c>
    </row>
    <row r="4298" spans="1:4" x14ac:dyDescent="0.25">
      <c r="A4298" s="176" t="s">
        <v>7501</v>
      </c>
      <c r="B4298" s="176" t="s">
        <v>7502</v>
      </c>
      <c r="C4298" s="176" t="s">
        <v>83</v>
      </c>
      <c r="D4298" s="177">
        <v>36.520000000000003</v>
      </c>
    </row>
    <row r="4299" spans="1:4" x14ac:dyDescent="0.25">
      <c r="A4299" s="176" t="s">
        <v>7503</v>
      </c>
      <c r="B4299" s="176" t="s">
        <v>7502</v>
      </c>
      <c r="C4299" s="176" t="s">
        <v>83</v>
      </c>
      <c r="D4299" s="177">
        <v>34.24</v>
      </c>
    </row>
    <row r="4300" spans="1:4" x14ac:dyDescent="0.25">
      <c r="A4300" s="176" t="s">
        <v>7504</v>
      </c>
      <c r="B4300" s="176" t="s">
        <v>7505</v>
      </c>
      <c r="C4300" s="176" t="s">
        <v>83</v>
      </c>
      <c r="D4300" s="177">
        <v>45.53</v>
      </c>
    </row>
    <row r="4301" spans="1:4" x14ac:dyDescent="0.25">
      <c r="A4301" s="176" t="s">
        <v>7506</v>
      </c>
      <c r="B4301" s="176" t="s">
        <v>7505</v>
      </c>
      <c r="C4301" s="176" t="s">
        <v>83</v>
      </c>
      <c r="D4301" s="177">
        <v>42.71</v>
      </c>
    </row>
    <row r="4302" spans="1:4" x14ac:dyDescent="0.25">
      <c r="A4302" s="176" t="s">
        <v>7507</v>
      </c>
      <c r="B4302" s="176" t="s">
        <v>7508</v>
      </c>
      <c r="C4302" s="176" t="s">
        <v>115</v>
      </c>
      <c r="D4302" s="177">
        <v>8.36</v>
      </c>
    </row>
    <row r="4303" spans="1:4" x14ac:dyDescent="0.25">
      <c r="A4303" s="176" t="s">
        <v>7509</v>
      </c>
      <c r="B4303" s="176" t="s">
        <v>7508</v>
      </c>
      <c r="C4303" s="176" t="s">
        <v>115</v>
      </c>
      <c r="D4303" s="177">
        <v>7.8</v>
      </c>
    </row>
    <row r="4304" spans="1:4" x14ac:dyDescent="0.25">
      <c r="A4304" s="176" t="s">
        <v>7510</v>
      </c>
      <c r="B4304" s="176" t="s">
        <v>7511</v>
      </c>
      <c r="C4304" s="176" t="s">
        <v>115</v>
      </c>
      <c r="D4304" s="177">
        <v>12.55</v>
      </c>
    </row>
    <row r="4305" spans="1:4" x14ac:dyDescent="0.25">
      <c r="A4305" s="176" t="s">
        <v>7512</v>
      </c>
      <c r="B4305" s="176" t="s">
        <v>7511</v>
      </c>
      <c r="C4305" s="176" t="s">
        <v>115</v>
      </c>
      <c r="D4305" s="177">
        <v>11.7</v>
      </c>
    </row>
    <row r="4306" spans="1:4" x14ac:dyDescent="0.25">
      <c r="A4306" s="176" t="s">
        <v>7513</v>
      </c>
      <c r="B4306" s="176" t="s">
        <v>7514</v>
      </c>
      <c r="C4306" s="176" t="s">
        <v>115</v>
      </c>
      <c r="D4306" s="177">
        <v>16.73</v>
      </c>
    </row>
    <row r="4307" spans="1:4" x14ac:dyDescent="0.25">
      <c r="A4307" s="176" t="s">
        <v>7515</v>
      </c>
      <c r="B4307" s="176" t="s">
        <v>7514</v>
      </c>
      <c r="C4307" s="176" t="s">
        <v>115</v>
      </c>
      <c r="D4307" s="177">
        <v>15.61</v>
      </c>
    </row>
    <row r="4308" spans="1:4" x14ac:dyDescent="0.25">
      <c r="A4308" s="176" t="s">
        <v>7516</v>
      </c>
      <c r="B4308" s="176" t="s">
        <v>7517</v>
      </c>
      <c r="C4308" s="176" t="s">
        <v>115</v>
      </c>
      <c r="D4308" s="177">
        <v>20.91</v>
      </c>
    </row>
    <row r="4309" spans="1:4" x14ac:dyDescent="0.25">
      <c r="A4309" s="176" t="s">
        <v>7518</v>
      </c>
      <c r="B4309" s="176" t="s">
        <v>7517</v>
      </c>
      <c r="C4309" s="176" t="s">
        <v>115</v>
      </c>
      <c r="D4309" s="177">
        <v>19.510000000000002</v>
      </c>
    </row>
    <row r="4310" spans="1:4" x14ac:dyDescent="0.25">
      <c r="A4310" s="176" t="s">
        <v>7519</v>
      </c>
      <c r="B4310" s="176" t="s">
        <v>7520</v>
      </c>
      <c r="C4310" s="176" t="s">
        <v>115</v>
      </c>
      <c r="D4310" s="177">
        <v>25.1</v>
      </c>
    </row>
    <row r="4311" spans="1:4" x14ac:dyDescent="0.25">
      <c r="A4311" s="176" t="s">
        <v>7521</v>
      </c>
      <c r="B4311" s="176" t="s">
        <v>7520</v>
      </c>
      <c r="C4311" s="176" t="s">
        <v>115</v>
      </c>
      <c r="D4311" s="177">
        <v>23.41</v>
      </c>
    </row>
    <row r="4312" spans="1:4" x14ac:dyDescent="0.25">
      <c r="A4312" s="176" t="s">
        <v>7522</v>
      </c>
      <c r="B4312" s="176" t="s">
        <v>7523</v>
      </c>
      <c r="C4312" s="176" t="s">
        <v>115</v>
      </c>
      <c r="D4312" s="177">
        <v>29.28</v>
      </c>
    </row>
    <row r="4313" spans="1:4" x14ac:dyDescent="0.25">
      <c r="A4313" s="176" t="s">
        <v>7524</v>
      </c>
      <c r="B4313" s="176" t="s">
        <v>7523</v>
      </c>
      <c r="C4313" s="176" t="s">
        <v>115</v>
      </c>
      <c r="D4313" s="177">
        <v>27.32</v>
      </c>
    </row>
    <row r="4314" spans="1:4" x14ac:dyDescent="0.25">
      <c r="A4314" s="176" t="s">
        <v>7525</v>
      </c>
      <c r="B4314" s="176" t="s">
        <v>7526</v>
      </c>
      <c r="C4314" s="176" t="s">
        <v>115</v>
      </c>
      <c r="D4314" s="177">
        <v>33.46</v>
      </c>
    </row>
    <row r="4315" spans="1:4" x14ac:dyDescent="0.25">
      <c r="A4315" s="176" t="s">
        <v>7527</v>
      </c>
      <c r="B4315" s="176" t="s">
        <v>7526</v>
      </c>
      <c r="C4315" s="176" t="s">
        <v>115</v>
      </c>
      <c r="D4315" s="177">
        <v>31.22</v>
      </c>
    </row>
    <row r="4316" spans="1:4" x14ac:dyDescent="0.25">
      <c r="A4316" s="176" t="s">
        <v>7528</v>
      </c>
      <c r="B4316" s="176" t="s">
        <v>7529</v>
      </c>
      <c r="C4316" s="176" t="s">
        <v>115</v>
      </c>
      <c r="D4316" s="177">
        <v>37.65</v>
      </c>
    </row>
    <row r="4317" spans="1:4" x14ac:dyDescent="0.25">
      <c r="A4317" s="176" t="s">
        <v>7530</v>
      </c>
      <c r="B4317" s="176" t="s">
        <v>7529</v>
      </c>
      <c r="C4317" s="176" t="s">
        <v>115</v>
      </c>
      <c r="D4317" s="177">
        <v>35.119999999999997</v>
      </c>
    </row>
    <row r="4318" spans="1:4" x14ac:dyDescent="0.25">
      <c r="A4318" s="176" t="s">
        <v>7531</v>
      </c>
      <c r="B4318" s="176" t="s">
        <v>7532</v>
      </c>
      <c r="C4318" s="176" t="s">
        <v>115</v>
      </c>
      <c r="D4318" s="177">
        <v>41.83</v>
      </c>
    </row>
    <row r="4319" spans="1:4" x14ac:dyDescent="0.25">
      <c r="A4319" s="176" t="s">
        <v>7533</v>
      </c>
      <c r="B4319" s="176" t="s">
        <v>7532</v>
      </c>
      <c r="C4319" s="176" t="s">
        <v>115</v>
      </c>
      <c r="D4319" s="177">
        <v>39.03</v>
      </c>
    </row>
    <row r="4320" spans="1:4" x14ac:dyDescent="0.25">
      <c r="A4320" s="176" t="s">
        <v>7534</v>
      </c>
      <c r="B4320" s="176" t="s">
        <v>7535</v>
      </c>
      <c r="C4320" s="176" t="s">
        <v>115</v>
      </c>
      <c r="D4320" s="177">
        <v>50.2</v>
      </c>
    </row>
    <row r="4321" spans="1:4" x14ac:dyDescent="0.25">
      <c r="A4321" s="176" t="s">
        <v>7536</v>
      </c>
      <c r="B4321" s="176" t="s">
        <v>7535</v>
      </c>
      <c r="C4321" s="176" t="s">
        <v>115</v>
      </c>
      <c r="D4321" s="177">
        <v>46.83</v>
      </c>
    </row>
    <row r="4322" spans="1:4" x14ac:dyDescent="0.25">
      <c r="A4322" s="176" t="s">
        <v>7537</v>
      </c>
      <c r="B4322" s="176" t="s">
        <v>7538</v>
      </c>
      <c r="C4322" s="176" t="s">
        <v>83</v>
      </c>
      <c r="D4322" s="177">
        <v>1.98</v>
      </c>
    </row>
    <row r="4323" spans="1:4" x14ac:dyDescent="0.25">
      <c r="A4323" s="176" t="s">
        <v>7539</v>
      </c>
      <c r="B4323" s="176" t="s">
        <v>7538</v>
      </c>
      <c r="C4323" s="176" t="s">
        <v>83</v>
      </c>
      <c r="D4323" s="177">
        <v>1.85</v>
      </c>
    </row>
    <row r="4324" spans="1:4" x14ac:dyDescent="0.25">
      <c r="A4324" s="176" t="s">
        <v>7540</v>
      </c>
      <c r="B4324" s="176" t="s">
        <v>7541</v>
      </c>
      <c r="C4324" s="176" t="s">
        <v>83</v>
      </c>
      <c r="D4324" s="177">
        <v>2.19</v>
      </c>
    </row>
    <row r="4325" spans="1:4" x14ac:dyDescent="0.25">
      <c r="A4325" s="176" t="s">
        <v>7542</v>
      </c>
      <c r="B4325" s="176" t="s">
        <v>7541</v>
      </c>
      <c r="C4325" s="176" t="s">
        <v>83</v>
      </c>
      <c r="D4325" s="177">
        <v>2.04</v>
      </c>
    </row>
    <row r="4326" spans="1:4" x14ac:dyDescent="0.25">
      <c r="A4326" s="176" t="s">
        <v>7543</v>
      </c>
      <c r="B4326" s="176" t="s">
        <v>7544</v>
      </c>
      <c r="C4326" s="176" t="s">
        <v>83</v>
      </c>
      <c r="D4326" s="177">
        <v>2.61</v>
      </c>
    </row>
    <row r="4327" spans="1:4" x14ac:dyDescent="0.25">
      <c r="A4327" s="176" t="s">
        <v>7545</v>
      </c>
      <c r="B4327" s="176" t="s">
        <v>7544</v>
      </c>
      <c r="C4327" s="176" t="s">
        <v>83</v>
      </c>
      <c r="D4327" s="177">
        <v>2.4300000000000002</v>
      </c>
    </row>
    <row r="4328" spans="1:4" x14ac:dyDescent="0.25">
      <c r="A4328" s="176" t="s">
        <v>7546</v>
      </c>
      <c r="B4328" s="176" t="s">
        <v>7547</v>
      </c>
      <c r="C4328" s="176" t="s">
        <v>83</v>
      </c>
      <c r="D4328" s="177">
        <v>3.13</v>
      </c>
    </row>
    <row r="4329" spans="1:4" x14ac:dyDescent="0.25">
      <c r="A4329" s="176" t="s">
        <v>7548</v>
      </c>
      <c r="B4329" s="176" t="s">
        <v>7547</v>
      </c>
      <c r="C4329" s="176" t="s">
        <v>83</v>
      </c>
      <c r="D4329" s="177">
        <v>2.92</v>
      </c>
    </row>
    <row r="4330" spans="1:4" x14ac:dyDescent="0.25">
      <c r="A4330" s="176" t="s">
        <v>7549</v>
      </c>
      <c r="B4330" s="176" t="s">
        <v>7550</v>
      </c>
      <c r="C4330" s="176" t="s">
        <v>83</v>
      </c>
      <c r="D4330" s="177">
        <v>3.45</v>
      </c>
    </row>
    <row r="4331" spans="1:4" x14ac:dyDescent="0.25">
      <c r="A4331" s="176" t="s">
        <v>7551</v>
      </c>
      <c r="B4331" s="176" t="s">
        <v>7550</v>
      </c>
      <c r="C4331" s="176" t="s">
        <v>83</v>
      </c>
      <c r="D4331" s="177">
        <v>3.22</v>
      </c>
    </row>
    <row r="4332" spans="1:4" x14ac:dyDescent="0.25">
      <c r="A4332" s="176" t="s">
        <v>7552</v>
      </c>
      <c r="B4332" s="176" t="s">
        <v>7553</v>
      </c>
      <c r="C4332" s="176" t="s">
        <v>83</v>
      </c>
      <c r="D4332" s="177">
        <v>4.4400000000000004</v>
      </c>
    </row>
    <row r="4333" spans="1:4" x14ac:dyDescent="0.25">
      <c r="A4333" s="176" t="s">
        <v>7554</v>
      </c>
      <c r="B4333" s="176" t="s">
        <v>7553</v>
      </c>
      <c r="C4333" s="176" t="s">
        <v>83</v>
      </c>
      <c r="D4333" s="177">
        <v>4.1399999999999997</v>
      </c>
    </row>
    <row r="4334" spans="1:4" x14ac:dyDescent="0.25">
      <c r="A4334" s="176" t="s">
        <v>7555</v>
      </c>
      <c r="B4334" s="176" t="s">
        <v>7556</v>
      </c>
      <c r="C4334" s="176" t="s">
        <v>83</v>
      </c>
      <c r="D4334" s="177">
        <v>5.69</v>
      </c>
    </row>
    <row r="4335" spans="1:4" x14ac:dyDescent="0.25">
      <c r="A4335" s="176" t="s">
        <v>7557</v>
      </c>
      <c r="B4335" s="176" t="s">
        <v>7556</v>
      </c>
      <c r="C4335" s="176" t="s">
        <v>83</v>
      </c>
      <c r="D4335" s="177">
        <v>5.31</v>
      </c>
    </row>
    <row r="4336" spans="1:4" x14ac:dyDescent="0.25">
      <c r="A4336" s="176" t="s">
        <v>7558</v>
      </c>
      <c r="B4336" s="176" t="s">
        <v>7559</v>
      </c>
      <c r="C4336" s="176" t="s">
        <v>115</v>
      </c>
      <c r="D4336" s="177">
        <v>1990.68</v>
      </c>
    </row>
    <row r="4337" spans="1:4" x14ac:dyDescent="0.25">
      <c r="A4337" s="176" t="s">
        <v>7560</v>
      </c>
      <c r="B4337" s="176" t="s">
        <v>7559</v>
      </c>
      <c r="C4337" s="176" t="s">
        <v>115</v>
      </c>
      <c r="D4337" s="177">
        <v>1858.31</v>
      </c>
    </row>
    <row r="4338" spans="1:4" x14ac:dyDescent="0.25">
      <c r="A4338" s="176" t="s">
        <v>7561</v>
      </c>
      <c r="B4338" s="176" t="s">
        <v>7562</v>
      </c>
      <c r="C4338" s="176" t="s">
        <v>115</v>
      </c>
      <c r="D4338" s="177">
        <v>983.42</v>
      </c>
    </row>
    <row r="4339" spans="1:4" x14ac:dyDescent="0.25">
      <c r="A4339" s="176" t="s">
        <v>7563</v>
      </c>
      <c r="B4339" s="176" t="s">
        <v>7562</v>
      </c>
      <c r="C4339" s="176" t="s">
        <v>115</v>
      </c>
      <c r="D4339" s="177">
        <v>918.09</v>
      </c>
    </row>
    <row r="4340" spans="1:4" x14ac:dyDescent="0.25">
      <c r="A4340" s="176" t="s">
        <v>7564</v>
      </c>
      <c r="B4340" s="176" t="s">
        <v>7565</v>
      </c>
      <c r="C4340" s="176" t="s">
        <v>115</v>
      </c>
      <c r="D4340" s="177">
        <v>514.54</v>
      </c>
    </row>
    <row r="4341" spans="1:4" x14ac:dyDescent="0.25">
      <c r="A4341" s="176" t="s">
        <v>7566</v>
      </c>
      <c r="B4341" s="176" t="s">
        <v>7565</v>
      </c>
      <c r="C4341" s="176" t="s">
        <v>115</v>
      </c>
      <c r="D4341" s="177">
        <v>480.49</v>
      </c>
    </row>
    <row r="4342" spans="1:4" x14ac:dyDescent="0.25">
      <c r="A4342" s="176" t="s">
        <v>7567</v>
      </c>
      <c r="B4342" s="176" t="s">
        <v>7568</v>
      </c>
      <c r="C4342" s="176" t="s">
        <v>115</v>
      </c>
      <c r="D4342" s="177">
        <v>61.59</v>
      </c>
    </row>
    <row r="4343" spans="1:4" x14ac:dyDescent="0.25">
      <c r="A4343" s="176" t="s">
        <v>7569</v>
      </c>
      <c r="B4343" s="176" t="s">
        <v>7568</v>
      </c>
      <c r="C4343" s="176" t="s">
        <v>115</v>
      </c>
      <c r="D4343" s="177">
        <v>58.55</v>
      </c>
    </row>
    <row r="4344" spans="1:4" x14ac:dyDescent="0.25">
      <c r="A4344" s="176" t="s">
        <v>7570</v>
      </c>
      <c r="B4344" s="176" t="s">
        <v>7571</v>
      </c>
      <c r="C4344" s="176" t="s">
        <v>115</v>
      </c>
      <c r="D4344" s="177">
        <v>72.61</v>
      </c>
    </row>
    <row r="4345" spans="1:4" x14ac:dyDescent="0.25">
      <c r="A4345" s="176" t="s">
        <v>7572</v>
      </c>
      <c r="B4345" s="176" t="s">
        <v>7571</v>
      </c>
      <c r="C4345" s="176" t="s">
        <v>115</v>
      </c>
      <c r="D4345" s="177">
        <v>68.819999999999993</v>
      </c>
    </row>
    <row r="4346" spans="1:4" x14ac:dyDescent="0.25">
      <c r="A4346" s="176" t="s">
        <v>7573</v>
      </c>
      <c r="B4346" s="176" t="s">
        <v>7574</v>
      </c>
      <c r="C4346" s="176" t="s">
        <v>115</v>
      </c>
      <c r="D4346" s="177">
        <v>261.39</v>
      </c>
    </row>
    <row r="4347" spans="1:4" x14ac:dyDescent="0.25">
      <c r="A4347" s="176" t="s">
        <v>7575</v>
      </c>
      <c r="B4347" s="176" t="s">
        <v>7574</v>
      </c>
      <c r="C4347" s="176" t="s">
        <v>115</v>
      </c>
      <c r="D4347" s="177">
        <v>255.82</v>
      </c>
    </row>
    <row r="4348" spans="1:4" x14ac:dyDescent="0.25">
      <c r="A4348" s="176" t="s">
        <v>7576</v>
      </c>
      <c r="B4348" s="176" t="s">
        <v>7577</v>
      </c>
      <c r="C4348" s="176" t="s">
        <v>115</v>
      </c>
      <c r="D4348" s="177">
        <v>274.73</v>
      </c>
    </row>
    <row r="4349" spans="1:4" x14ac:dyDescent="0.25">
      <c r="A4349" s="176" t="s">
        <v>7578</v>
      </c>
      <c r="B4349" s="176" t="s">
        <v>7577</v>
      </c>
      <c r="C4349" s="176" t="s">
        <v>115</v>
      </c>
      <c r="D4349" s="177">
        <v>269.14</v>
      </c>
    </row>
    <row r="4350" spans="1:4" x14ac:dyDescent="0.25">
      <c r="A4350" s="176" t="s">
        <v>7579</v>
      </c>
      <c r="B4350" s="176" t="s">
        <v>7580</v>
      </c>
      <c r="C4350" s="176" t="s">
        <v>115</v>
      </c>
      <c r="D4350" s="177">
        <v>320.04000000000002</v>
      </c>
    </row>
    <row r="4351" spans="1:4" x14ac:dyDescent="0.25">
      <c r="A4351" s="176" t="s">
        <v>7581</v>
      </c>
      <c r="B4351" s="176" t="s">
        <v>7580</v>
      </c>
      <c r="C4351" s="176" t="s">
        <v>115</v>
      </c>
      <c r="D4351" s="177">
        <v>313.33999999999997</v>
      </c>
    </row>
    <row r="4352" spans="1:4" x14ac:dyDescent="0.25">
      <c r="A4352" s="176" t="s">
        <v>7582</v>
      </c>
      <c r="B4352" s="176" t="s">
        <v>7583</v>
      </c>
      <c r="C4352" s="176" t="s">
        <v>115</v>
      </c>
      <c r="D4352" s="177">
        <v>341.07</v>
      </c>
    </row>
    <row r="4353" spans="1:4" x14ac:dyDescent="0.25">
      <c r="A4353" s="176" t="s">
        <v>7584</v>
      </c>
      <c r="B4353" s="176" t="s">
        <v>7583</v>
      </c>
      <c r="C4353" s="176" t="s">
        <v>115</v>
      </c>
      <c r="D4353" s="177">
        <v>333.51</v>
      </c>
    </row>
    <row r="4354" spans="1:4" x14ac:dyDescent="0.25">
      <c r="A4354" s="176" t="s">
        <v>7585</v>
      </c>
      <c r="B4354" s="176" t="s">
        <v>7586</v>
      </c>
      <c r="C4354" s="176" t="s">
        <v>115</v>
      </c>
      <c r="D4354" s="177">
        <v>363.34</v>
      </c>
    </row>
    <row r="4355" spans="1:4" x14ac:dyDescent="0.25">
      <c r="A4355" s="176" t="s">
        <v>7587</v>
      </c>
      <c r="B4355" s="176" t="s">
        <v>7586</v>
      </c>
      <c r="C4355" s="176" t="s">
        <v>115</v>
      </c>
      <c r="D4355" s="177">
        <v>355.25</v>
      </c>
    </row>
    <row r="4356" spans="1:4" x14ac:dyDescent="0.25">
      <c r="A4356" s="176" t="s">
        <v>7588</v>
      </c>
      <c r="B4356" s="176" t="s">
        <v>7589</v>
      </c>
      <c r="C4356" s="176" t="s">
        <v>115</v>
      </c>
      <c r="D4356" s="177">
        <v>72.61</v>
      </c>
    </row>
    <row r="4357" spans="1:4" x14ac:dyDescent="0.25">
      <c r="A4357" s="176" t="s">
        <v>7590</v>
      </c>
      <c r="B4357" s="176" t="s">
        <v>7589</v>
      </c>
      <c r="C4357" s="176" t="s">
        <v>115</v>
      </c>
      <c r="D4357" s="177">
        <v>68.819999999999993</v>
      </c>
    </row>
    <row r="4358" spans="1:4" x14ac:dyDescent="0.25">
      <c r="A4358" s="176" t="s">
        <v>7591</v>
      </c>
      <c r="B4358" s="176" t="s">
        <v>7592</v>
      </c>
      <c r="C4358" s="176" t="s">
        <v>115</v>
      </c>
      <c r="D4358" s="177">
        <v>72.760000000000005</v>
      </c>
    </row>
    <row r="4359" spans="1:4" x14ac:dyDescent="0.25">
      <c r="A4359" s="176" t="s">
        <v>7593</v>
      </c>
      <c r="B4359" s="176" t="s">
        <v>7592</v>
      </c>
      <c r="C4359" s="176" t="s">
        <v>115</v>
      </c>
      <c r="D4359" s="177">
        <v>68.97</v>
      </c>
    </row>
    <row r="4360" spans="1:4" x14ac:dyDescent="0.25">
      <c r="A4360" s="176" t="s">
        <v>7594</v>
      </c>
      <c r="B4360" s="176" t="s">
        <v>7595</v>
      </c>
      <c r="C4360" s="176" t="s">
        <v>115</v>
      </c>
      <c r="D4360" s="177">
        <v>259.83</v>
      </c>
    </row>
    <row r="4361" spans="1:4" x14ac:dyDescent="0.25">
      <c r="A4361" s="176" t="s">
        <v>7596</v>
      </c>
      <c r="B4361" s="176" t="s">
        <v>7595</v>
      </c>
      <c r="C4361" s="176" t="s">
        <v>115</v>
      </c>
      <c r="D4361" s="177">
        <v>254.29</v>
      </c>
    </row>
    <row r="4362" spans="1:4" x14ac:dyDescent="0.25">
      <c r="A4362" s="176" t="s">
        <v>7597</v>
      </c>
      <c r="B4362" s="176" t="s">
        <v>7598</v>
      </c>
      <c r="C4362" s="176" t="s">
        <v>115</v>
      </c>
      <c r="D4362" s="177">
        <v>273.45999999999998</v>
      </c>
    </row>
    <row r="4363" spans="1:4" x14ac:dyDescent="0.25">
      <c r="A4363" s="176" t="s">
        <v>7599</v>
      </c>
      <c r="B4363" s="176" t="s">
        <v>7598</v>
      </c>
      <c r="C4363" s="176" t="s">
        <v>115</v>
      </c>
      <c r="D4363" s="177">
        <v>267.89</v>
      </c>
    </row>
    <row r="4364" spans="1:4" x14ac:dyDescent="0.25">
      <c r="A4364" s="176" t="s">
        <v>7600</v>
      </c>
      <c r="B4364" s="176" t="s">
        <v>7601</v>
      </c>
      <c r="C4364" s="176" t="s">
        <v>115</v>
      </c>
      <c r="D4364" s="177">
        <v>322.11</v>
      </c>
    </row>
    <row r="4365" spans="1:4" x14ac:dyDescent="0.25">
      <c r="A4365" s="176" t="s">
        <v>7602</v>
      </c>
      <c r="B4365" s="176" t="s">
        <v>7601</v>
      </c>
      <c r="C4365" s="176" t="s">
        <v>115</v>
      </c>
      <c r="D4365" s="177">
        <v>315.37</v>
      </c>
    </row>
    <row r="4366" spans="1:4" x14ac:dyDescent="0.25">
      <c r="A4366" s="176" t="s">
        <v>7603</v>
      </c>
      <c r="B4366" s="176" t="s">
        <v>7604</v>
      </c>
      <c r="C4366" s="176" t="s">
        <v>115</v>
      </c>
      <c r="D4366" s="177">
        <v>13.17</v>
      </c>
    </row>
    <row r="4367" spans="1:4" x14ac:dyDescent="0.25">
      <c r="A4367" s="176" t="s">
        <v>7605</v>
      </c>
      <c r="B4367" s="176" t="s">
        <v>7604</v>
      </c>
      <c r="C4367" s="176" t="s">
        <v>115</v>
      </c>
      <c r="D4367" s="177">
        <v>12.35</v>
      </c>
    </row>
    <row r="4368" spans="1:4" x14ac:dyDescent="0.25">
      <c r="A4368" s="176" t="s">
        <v>7606</v>
      </c>
      <c r="B4368" s="176" t="s">
        <v>7607</v>
      </c>
      <c r="C4368" s="176" t="s">
        <v>115</v>
      </c>
      <c r="D4368" s="177">
        <v>53.81</v>
      </c>
    </row>
    <row r="4369" spans="1:4" x14ac:dyDescent="0.25">
      <c r="A4369" s="176" t="s">
        <v>7608</v>
      </c>
      <c r="B4369" s="176" t="s">
        <v>7607</v>
      </c>
      <c r="C4369" s="176" t="s">
        <v>115</v>
      </c>
      <c r="D4369" s="177">
        <v>50.29</v>
      </c>
    </row>
    <row r="4370" spans="1:4" x14ac:dyDescent="0.25">
      <c r="A4370" s="176" t="s">
        <v>7609</v>
      </c>
      <c r="B4370" s="176" t="s">
        <v>7610</v>
      </c>
      <c r="C4370" s="176" t="s">
        <v>115</v>
      </c>
      <c r="D4370" s="177">
        <v>214.23</v>
      </c>
    </row>
    <row r="4371" spans="1:4" x14ac:dyDescent="0.25">
      <c r="A4371" s="176" t="s">
        <v>7611</v>
      </c>
      <c r="B4371" s="176" t="s">
        <v>7610</v>
      </c>
      <c r="C4371" s="176" t="s">
        <v>115</v>
      </c>
      <c r="D4371" s="177">
        <v>200.17</v>
      </c>
    </row>
    <row r="4372" spans="1:4" x14ac:dyDescent="0.25">
      <c r="A4372" s="176" t="s">
        <v>7612</v>
      </c>
      <c r="B4372" s="176" t="s">
        <v>7613</v>
      </c>
      <c r="C4372" s="176" t="s">
        <v>115</v>
      </c>
      <c r="D4372" s="177">
        <v>295.8</v>
      </c>
    </row>
    <row r="4373" spans="1:4" x14ac:dyDescent="0.25">
      <c r="A4373" s="176" t="s">
        <v>7614</v>
      </c>
      <c r="B4373" s="176" t="s">
        <v>7613</v>
      </c>
      <c r="C4373" s="176" t="s">
        <v>115</v>
      </c>
      <c r="D4373" s="177">
        <v>276.27999999999997</v>
      </c>
    </row>
    <row r="4374" spans="1:4" x14ac:dyDescent="0.25">
      <c r="A4374" s="176" t="s">
        <v>7615</v>
      </c>
      <c r="B4374" s="176" t="s">
        <v>7616</v>
      </c>
      <c r="C4374" s="176" t="s">
        <v>115</v>
      </c>
      <c r="D4374" s="177">
        <v>107.11</v>
      </c>
    </row>
    <row r="4375" spans="1:4" x14ac:dyDescent="0.25">
      <c r="A4375" s="176" t="s">
        <v>7617</v>
      </c>
      <c r="B4375" s="176" t="s">
        <v>7616</v>
      </c>
      <c r="C4375" s="176" t="s">
        <v>115</v>
      </c>
      <c r="D4375" s="177">
        <v>100.08</v>
      </c>
    </row>
    <row r="4376" spans="1:4" x14ac:dyDescent="0.25">
      <c r="A4376" s="176" t="s">
        <v>7618</v>
      </c>
      <c r="B4376" s="176" t="s">
        <v>7619</v>
      </c>
      <c r="C4376" s="176" t="s">
        <v>115</v>
      </c>
      <c r="D4376" s="177">
        <v>107.11</v>
      </c>
    </row>
    <row r="4377" spans="1:4" x14ac:dyDescent="0.25">
      <c r="A4377" s="176" t="s">
        <v>7620</v>
      </c>
      <c r="B4377" s="176" t="s">
        <v>7619</v>
      </c>
      <c r="C4377" s="176" t="s">
        <v>115</v>
      </c>
      <c r="D4377" s="177">
        <v>100.08</v>
      </c>
    </row>
    <row r="4378" spans="1:4" x14ac:dyDescent="0.25">
      <c r="A4378" s="176" t="s">
        <v>7621</v>
      </c>
      <c r="B4378" s="176" t="s">
        <v>7622</v>
      </c>
      <c r="C4378" s="176" t="s">
        <v>115</v>
      </c>
      <c r="D4378" s="177">
        <v>214.23</v>
      </c>
    </row>
    <row r="4379" spans="1:4" x14ac:dyDescent="0.25">
      <c r="A4379" s="176" t="s">
        <v>7623</v>
      </c>
      <c r="B4379" s="176" t="s">
        <v>7622</v>
      </c>
      <c r="C4379" s="176" t="s">
        <v>115</v>
      </c>
      <c r="D4379" s="177">
        <v>200.17</v>
      </c>
    </row>
    <row r="4380" spans="1:4" x14ac:dyDescent="0.25">
      <c r="A4380" s="176" t="s">
        <v>7624</v>
      </c>
      <c r="B4380" s="176" t="s">
        <v>7625</v>
      </c>
      <c r="C4380" s="176" t="s">
        <v>115</v>
      </c>
      <c r="D4380" s="177">
        <v>321.33999999999997</v>
      </c>
    </row>
    <row r="4381" spans="1:4" x14ac:dyDescent="0.25">
      <c r="A4381" s="176" t="s">
        <v>7626</v>
      </c>
      <c r="B4381" s="176" t="s">
        <v>7625</v>
      </c>
      <c r="C4381" s="176" t="s">
        <v>115</v>
      </c>
      <c r="D4381" s="177">
        <v>300.25</v>
      </c>
    </row>
    <row r="4382" spans="1:4" x14ac:dyDescent="0.25">
      <c r="A4382" s="176" t="s">
        <v>7627</v>
      </c>
      <c r="B4382" s="176" t="s">
        <v>7628</v>
      </c>
      <c r="C4382" s="176" t="s">
        <v>115</v>
      </c>
      <c r="D4382" s="177">
        <v>543.16999999999996</v>
      </c>
    </row>
    <row r="4383" spans="1:4" x14ac:dyDescent="0.25">
      <c r="A4383" s="176" t="s">
        <v>7629</v>
      </c>
      <c r="B4383" s="176" t="s">
        <v>7628</v>
      </c>
      <c r="C4383" s="176" t="s">
        <v>115</v>
      </c>
      <c r="D4383" s="177">
        <v>507.93</v>
      </c>
    </row>
    <row r="4384" spans="1:4" x14ac:dyDescent="0.25">
      <c r="A4384" s="176" t="s">
        <v>7630</v>
      </c>
      <c r="B4384" s="176" t="s">
        <v>7631</v>
      </c>
      <c r="C4384" s="176" t="s">
        <v>115</v>
      </c>
      <c r="D4384" s="177">
        <v>140</v>
      </c>
    </row>
    <row r="4385" spans="1:4" x14ac:dyDescent="0.25">
      <c r="A4385" s="176" t="s">
        <v>7632</v>
      </c>
      <c r="B4385" s="176" t="s">
        <v>7631</v>
      </c>
      <c r="C4385" s="176" t="s">
        <v>115</v>
      </c>
      <c r="D4385" s="177">
        <v>130.86000000000001</v>
      </c>
    </row>
    <row r="4386" spans="1:4" x14ac:dyDescent="0.25">
      <c r="A4386" s="176" t="s">
        <v>7633</v>
      </c>
      <c r="B4386" s="176" t="s">
        <v>7634</v>
      </c>
      <c r="C4386" s="176" t="s">
        <v>115</v>
      </c>
      <c r="D4386" s="177">
        <v>80.959999999999994</v>
      </c>
    </row>
    <row r="4387" spans="1:4" x14ac:dyDescent="0.25">
      <c r="A4387" s="176" t="s">
        <v>7635</v>
      </c>
      <c r="B4387" s="176" t="s">
        <v>7634</v>
      </c>
      <c r="C4387" s="176" t="s">
        <v>115</v>
      </c>
      <c r="D4387" s="177">
        <v>75.680000000000007</v>
      </c>
    </row>
    <row r="4388" spans="1:4" x14ac:dyDescent="0.25">
      <c r="A4388" s="176" t="s">
        <v>7636</v>
      </c>
      <c r="B4388" s="176" t="s">
        <v>7637</v>
      </c>
      <c r="C4388" s="176" t="s">
        <v>83</v>
      </c>
      <c r="D4388" s="177">
        <v>5.56</v>
      </c>
    </row>
    <row r="4389" spans="1:4" x14ac:dyDescent="0.25">
      <c r="A4389" s="176" t="s">
        <v>7638</v>
      </c>
      <c r="B4389" s="176" t="s">
        <v>7637</v>
      </c>
      <c r="C4389" s="176" t="s">
        <v>83</v>
      </c>
      <c r="D4389" s="177">
        <v>5.22</v>
      </c>
    </row>
    <row r="4390" spans="1:4" x14ac:dyDescent="0.25">
      <c r="A4390" s="176" t="s">
        <v>7639</v>
      </c>
      <c r="B4390" s="176" t="s">
        <v>7640</v>
      </c>
      <c r="C4390" s="176" t="s">
        <v>83</v>
      </c>
      <c r="D4390" s="177">
        <v>9.01</v>
      </c>
    </row>
    <row r="4391" spans="1:4" x14ac:dyDescent="0.25">
      <c r="A4391" s="176" t="s">
        <v>7641</v>
      </c>
      <c r="B4391" s="176" t="s">
        <v>7640</v>
      </c>
      <c r="C4391" s="176" t="s">
        <v>83</v>
      </c>
      <c r="D4391" s="177">
        <v>8.4499999999999993</v>
      </c>
    </row>
    <row r="4392" spans="1:4" x14ac:dyDescent="0.25">
      <c r="A4392" s="176" t="s">
        <v>7642</v>
      </c>
      <c r="B4392" s="176" t="s">
        <v>7643</v>
      </c>
      <c r="C4392" s="176" t="s">
        <v>83</v>
      </c>
      <c r="D4392" s="177">
        <v>13.09</v>
      </c>
    </row>
    <row r="4393" spans="1:4" x14ac:dyDescent="0.25">
      <c r="A4393" s="176" t="s">
        <v>7644</v>
      </c>
      <c r="B4393" s="176" t="s">
        <v>7643</v>
      </c>
      <c r="C4393" s="176" t="s">
        <v>83</v>
      </c>
      <c r="D4393" s="177">
        <v>12.27</v>
      </c>
    </row>
    <row r="4394" spans="1:4" x14ac:dyDescent="0.25">
      <c r="A4394" s="176" t="s">
        <v>7645</v>
      </c>
      <c r="B4394" s="176" t="s">
        <v>7646</v>
      </c>
      <c r="C4394" s="176" t="s">
        <v>83</v>
      </c>
      <c r="D4394" s="177">
        <v>21.38</v>
      </c>
    </row>
    <row r="4395" spans="1:4" x14ac:dyDescent="0.25">
      <c r="A4395" s="176" t="s">
        <v>7647</v>
      </c>
      <c r="B4395" s="176" t="s">
        <v>7646</v>
      </c>
      <c r="C4395" s="176" t="s">
        <v>83</v>
      </c>
      <c r="D4395" s="177">
        <v>20.03</v>
      </c>
    </row>
    <row r="4396" spans="1:4" x14ac:dyDescent="0.25">
      <c r="A4396" s="176" t="s">
        <v>7648</v>
      </c>
      <c r="B4396" s="176" t="s">
        <v>7649</v>
      </c>
      <c r="C4396" s="176" t="s">
        <v>83</v>
      </c>
      <c r="D4396" s="177">
        <v>31.99</v>
      </c>
    </row>
    <row r="4397" spans="1:4" x14ac:dyDescent="0.25">
      <c r="A4397" s="176" t="s">
        <v>7650</v>
      </c>
      <c r="B4397" s="176" t="s">
        <v>7649</v>
      </c>
      <c r="C4397" s="176" t="s">
        <v>83</v>
      </c>
      <c r="D4397" s="177">
        <v>29.95</v>
      </c>
    </row>
    <row r="4398" spans="1:4" x14ac:dyDescent="0.25">
      <c r="A4398" s="176" t="s">
        <v>7651</v>
      </c>
      <c r="B4398" s="176" t="s">
        <v>7652</v>
      </c>
      <c r="C4398" s="176" t="s">
        <v>83</v>
      </c>
      <c r="D4398" s="177">
        <v>41.68</v>
      </c>
    </row>
    <row r="4399" spans="1:4" x14ac:dyDescent="0.25">
      <c r="A4399" s="176" t="s">
        <v>7653</v>
      </c>
      <c r="B4399" s="176" t="s">
        <v>7652</v>
      </c>
      <c r="C4399" s="176" t="s">
        <v>83</v>
      </c>
      <c r="D4399" s="177">
        <v>39.020000000000003</v>
      </c>
    </row>
    <row r="4400" spans="1:4" x14ac:dyDescent="0.25">
      <c r="A4400" s="176" t="s">
        <v>7654</v>
      </c>
      <c r="B4400" s="176" t="s">
        <v>7655</v>
      </c>
      <c r="C4400" s="176" t="s">
        <v>83</v>
      </c>
      <c r="D4400" s="177">
        <v>46.46</v>
      </c>
    </row>
    <row r="4401" spans="1:4" x14ac:dyDescent="0.25">
      <c r="A4401" s="176" t="s">
        <v>7656</v>
      </c>
      <c r="B4401" s="176" t="s">
        <v>7655</v>
      </c>
      <c r="C4401" s="176" t="s">
        <v>83</v>
      </c>
      <c r="D4401" s="177">
        <v>43.84</v>
      </c>
    </row>
    <row r="4402" spans="1:4" x14ac:dyDescent="0.25">
      <c r="A4402" s="176" t="s">
        <v>7657</v>
      </c>
      <c r="B4402" s="176" t="s">
        <v>7658</v>
      </c>
      <c r="C4402" s="176" t="s">
        <v>83</v>
      </c>
      <c r="D4402" s="177">
        <v>53.86</v>
      </c>
    </row>
    <row r="4403" spans="1:4" x14ac:dyDescent="0.25">
      <c r="A4403" s="176" t="s">
        <v>7659</v>
      </c>
      <c r="B4403" s="176" t="s">
        <v>7658</v>
      </c>
      <c r="C4403" s="176" t="s">
        <v>83</v>
      </c>
      <c r="D4403" s="177">
        <v>50.83</v>
      </c>
    </row>
    <row r="4404" spans="1:4" x14ac:dyDescent="0.25">
      <c r="A4404" s="176" t="s">
        <v>7660</v>
      </c>
      <c r="B4404" s="176" t="s">
        <v>7661</v>
      </c>
      <c r="C4404" s="176" t="s">
        <v>83</v>
      </c>
      <c r="D4404" s="177">
        <v>62.88</v>
      </c>
    </row>
    <row r="4405" spans="1:4" x14ac:dyDescent="0.25">
      <c r="A4405" s="176" t="s">
        <v>7662</v>
      </c>
      <c r="B4405" s="176" t="s">
        <v>7661</v>
      </c>
      <c r="C4405" s="176" t="s">
        <v>83</v>
      </c>
      <c r="D4405" s="177">
        <v>59.34</v>
      </c>
    </row>
    <row r="4406" spans="1:4" x14ac:dyDescent="0.25">
      <c r="A4406" s="176" t="s">
        <v>7663</v>
      </c>
      <c r="B4406" s="176" t="s">
        <v>7664</v>
      </c>
      <c r="C4406" s="176" t="s">
        <v>83</v>
      </c>
      <c r="D4406" s="177">
        <v>79.83</v>
      </c>
    </row>
    <row r="4407" spans="1:4" x14ac:dyDescent="0.25">
      <c r="A4407" s="176" t="s">
        <v>7665</v>
      </c>
      <c r="B4407" s="176" t="s">
        <v>7664</v>
      </c>
      <c r="C4407" s="176" t="s">
        <v>83</v>
      </c>
      <c r="D4407" s="177">
        <v>75.7</v>
      </c>
    </row>
    <row r="4408" spans="1:4" x14ac:dyDescent="0.25">
      <c r="A4408" s="176" t="s">
        <v>7666</v>
      </c>
      <c r="B4408" s="176" t="s">
        <v>7667</v>
      </c>
      <c r="C4408" s="176" t="s">
        <v>83</v>
      </c>
      <c r="D4408" s="177">
        <v>80.17</v>
      </c>
    </row>
    <row r="4409" spans="1:4" x14ac:dyDescent="0.25">
      <c r="A4409" s="176" t="s">
        <v>7668</v>
      </c>
      <c r="B4409" s="176" t="s">
        <v>7667</v>
      </c>
      <c r="C4409" s="176" t="s">
        <v>83</v>
      </c>
      <c r="D4409" s="177">
        <v>75.680000000000007</v>
      </c>
    </row>
    <row r="4410" spans="1:4" x14ac:dyDescent="0.25">
      <c r="A4410" s="176" t="s">
        <v>7669</v>
      </c>
      <c r="B4410" s="176" t="s">
        <v>7670</v>
      </c>
      <c r="C4410" s="176" t="s">
        <v>83</v>
      </c>
      <c r="D4410" s="177">
        <v>98.2</v>
      </c>
    </row>
    <row r="4411" spans="1:4" x14ac:dyDescent="0.25">
      <c r="A4411" s="176" t="s">
        <v>7671</v>
      </c>
      <c r="B4411" s="176" t="s">
        <v>7670</v>
      </c>
      <c r="C4411" s="176" t="s">
        <v>83</v>
      </c>
      <c r="D4411" s="177">
        <v>92.72</v>
      </c>
    </row>
    <row r="4412" spans="1:4" x14ac:dyDescent="0.25">
      <c r="A4412" s="176" t="s">
        <v>7672</v>
      </c>
      <c r="B4412" s="176" t="s">
        <v>7673</v>
      </c>
      <c r="C4412" s="176" t="s">
        <v>83</v>
      </c>
      <c r="D4412" s="177">
        <v>167.02</v>
      </c>
    </row>
    <row r="4413" spans="1:4" x14ac:dyDescent="0.25">
      <c r="A4413" s="176" t="s">
        <v>7674</v>
      </c>
      <c r="B4413" s="176" t="s">
        <v>7673</v>
      </c>
      <c r="C4413" s="176" t="s">
        <v>83</v>
      </c>
      <c r="D4413" s="177">
        <v>160.71</v>
      </c>
    </row>
    <row r="4414" spans="1:4" x14ac:dyDescent="0.25">
      <c r="A4414" s="176" t="s">
        <v>7675</v>
      </c>
      <c r="B4414" s="176" t="s">
        <v>7676</v>
      </c>
      <c r="C4414" s="176" t="s">
        <v>83</v>
      </c>
      <c r="D4414" s="177">
        <v>198.92</v>
      </c>
    </row>
    <row r="4415" spans="1:4" x14ac:dyDescent="0.25">
      <c r="A4415" s="176" t="s">
        <v>7677</v>
      </c>
      <c r="B4415" s="176" t="s">
        <v>7676</v>
      </c>
      <c r="C4415" s="176" t="s">
        <v>83</v>
      </c>
      <c r="D4415" s="177">
        <v>191.45</v>
      </c>
    </row>
    <row r="4416" spans="1:4" x14ac:dyDescent="0.25">
      <c r="A4416" s="176" t="s">
        <v>7678</v>
      </c>
      <c r="B4416" s="176" t="s">
        <v>7679</v>
      </c>
      <c r="C4416" s="176" t="s">
        <v>83</v>
      </c>
      <c r="D4416" s="177">
        <v>238.75</v>
      </c>
    </row>
    <row r="4417" spans="1:4" x14ac:dyDescent="0.25">
      <c r="A4417" s="176" t="s">
        <v>7680</v>
      </c>
      <c r="B4417" s="176" t="s">
        <v>7679</v>
      </c>
      <c r="C4417" s="176" t="s">
        <v>83</v>
      </c>
      <c r="D4417" s="177">
        <v>229.92</v>
      </c>
    </row>
    <row r="4418" spans="1:4" x14ac:dyDescent="0.25">
      <c r="A4418" s="176" t="s">
        <v>7681</v>
      </c>
      <c r="B4418" s="176" t="s">
        <v>7682</v>
      </c>
      <c r="C4418" s="176" t="s">
        <v>83</v>
      </c>
      <c r="D4418" s="177">
        <v>278.83</v>
      </c>
    </row>
    <row r="4419" spans="1:4" x14ac:dyDescent="0.25">
      <c r="A4419" s="176" t="s">
        <v>7683</v>
      </c>
      <c r="B4419" s="176" t="s">
        <v>7682</v>
      </c>
      <c r="C4419" s="176" t="s">
        <v>83</v>
      </c>
      <c r="D4419" s="177">
        <v>268.62</v>
      </c>
    </row>
    <row r="4420" spans="1:4" x14ac:dyDescent="0.25">
      <c r="A4420" s="176" t="s">
        <v>7684</v>
      </c>
      <c r="B4420" s="176" t="s">
        <v>7685</v>
      </c>
      <c r="C4420" s="176" t="s">
        <v>83</v>
      </c>
      <c r="D4420" s="177">
        <v>346.19</v>
      </c>
    </row>
    <row r="4421" spans="1:4" x14ac:dyDescent="0.25">
      <c r="A4421" s="176" t="s">
        <v>7686</v>
      </c>
      <c r="B4421" s="176" t="s">
        <v>7685</v>
      </c>
      <c r="C4421" s="176" t="s">
        <v>83</v>
      </c>
      <c r="D4421" s="177">
        <v>333.5</v>
      </c>
    </row>
    <row r="4422" spans="1:4" x14ac:dyDescent="0.25">
      <c r="A4422" s="176" t="s">
        <v>7687</v>
      </c>
      <c r="B4422" s="176" t="s">
        <v>7688</v>
      </c>
      <c r="C4422" s="176" t="s">
        <v>83</v>
      </c>
      <c r="D4422" s="177">
        <v>3.78</v>
      </c>
    </row>
    <row r="4423" spans="1:4" x14ac:dyDescent="0.25">
      <c r="A4423" s="176" t="s">
        <v>7689</v>
      </c>
      <c r="B4423" s="176" t="s">
        <v>7688</v>
      </c>
      <c r="C4423" s="176" t="s">
        <v>83</v>
      </c>
      <c r="D4423" s="177">
        <v>3.55</v>
      </c>
    </row>
    <row r="4424" spans="1:4" x14ac:dyDescent="0.25">
      <c r="A4424" s="176" t="s">
        <v>7690</v>
      </c>
      <c r="B4424" s="176" t="s">
        <v>7691</v>
      </c>
      <c r="C4424" s="176" t="s">
        <v>83</v>
      </c>
      <c r="D4424" s="177">
        <v>6.15</v>
      </c>
    </row>
    <row r="4425" spans="1:4" x14ac:dyDescent="0.25">
      <c r="A4425" s="176" t="s">
        <v>7692</v>
      </c>
      <c r="B4425" s="176" t="s">
        <v>7691</v>
      </c>
      <c r="C4425" s="176" t="s">
        <v>83</v>
      </c>
      <c r="D4425" s="177">
        <v>5.78</v>
      </c>
    </row>
    <row r="4426" spans="1:4" x14ac:dyDescent="0.25">
      <c r="A4426" s="176" t="s">
        <v>7693</v>
      </c>
      <c r="B4426" s="176" t="s">
        <v>7694</v>
      </c>
      <c r="C4426" s="176" t="s">
        <v>83</v>
      </c>
      <c r="D4426" s="177">
        <v>9.08</v>
      </c>
    </row>
    <row r="4427" spans="1:4" x14ac:dyDescent="0.25">
      <c r="A4427" s="176" t="s">
        <v>7695</v>
      </c>
      <c r="B4427" s="176" t="s">
        <v>7694</v>
      </c>
      <c r="C4427" s="176" t="s">
        <v>83</v>
      </c>
      <c r="D4427" s="177">
        <v>8.5299999999999994</v>
      </c>
    </row>
    <row r="4428" spans="1:4" x14ac:dyDescent="0.25">
      <c r="A4428" s="176" t="s">
        <v>7696</v>
      </c>
      <c r="B4428" s="176" t="s">
        <v>7697</v>
      </c>
      <c r="C4428" s="176" t="s">
        <v>83</v>
      </c>
      <c r="D4428" s="177">
        <v>15.04</v>
      </c>
    </row>
    <row r="4429" spans="1:4" x14ac:dyDescent="0.25">
      <c r="A4429" s="176" t="s">
        <v>7698</v>
      </c>
      <c r="B4429" s="176" t="s">
        <v>7697</v>
      </c>
      <c r="C4429" s="176" t="s">
        <v>83</v>
      </c>
      <c r="D4429" s="177">
        <v>14.11</v>
      </c>
    </row>
    <row r="4430" spans="1:4" x14ac:dyDescent="0.25">
      <c r="A4430" s="176" t="s">
        <v>7699</v>
      </c>
      <c r="B4430" s="176" t="s">
        <v>7700</v>
      </c>
      <c r="C4430" s="176" t="s">
        <v>83</v>
      </c>
      <c r="D4430" s="177">
        <v>22.88</v>
      </c>
    </row>
    <row r="4431" spans="1:4" x14ac:dyDescent="0.25">
      <c r="A4431" s="176" t="s">
        <v>7701</v>
      </c>
      <c r="B4431" s="176" t="s">
        <v>7700</v>
      </c>
      <c r="C4431" s="176" t="s">
        <v>83</v>
      </c>
      <c r="D4431" s="177">
        <v>21.45</v>
      </c>
    </row>
    <row r="4432" spans="1:4" x14ac:dyDescent="0.25">
      <c r="A4432" s="176" t="s">
        <v>7702</v>
      </c>
      <c r="B4432" s="176" t="s">
        <v>7703</v>
      </c>
      <c r="C4432" s="176" t="s">
        <v>83</v>
      </c>
      <c r="D4432" s="177">
        <v>30.02</v>
      </c>
    </row>
    <row r="4433" spans="1:4" x14ac:dyDescent="0.25">
      <c r="A4433" s="176" t="s">
        <v>7704</v>
      </c>
      <c r="B4433" s="176" t="s">
        <v>7703</v>
      </c>
      <c r="C4433" s="176" t="s">
        <v>83</v>
      </c>
      <c r="D4433" s="177">
        <v>28.14</v>
      </c>
    </row>
    <row r="4434" spans="1:4" x14ac:dyDescent="0.25">
      <c r="A4434" s="176" t="s">
        <v>7705</v>
      </c>
      <c r="B4434" s="176" t="s">
        <v>7706</v>
      </c>
      <c r="C4434" s="176" t="s">
        <v>83</v>
      </c>
      <c r="D4434" s="177">
        <v>35.090000000000003</v>
      </c>
    </row>
    <row r="4435" spans="1:4" x14ac:dyDescent="0.25">
      <c r="A4435" s="176" t="s">
        <v>7707</v>
      </c>
      <c r="B4435" s="176" t="s">
        <v>7706</v>
      </c>
      <c r="C4435" s="176" t="s">
        <v>83</v>
      </c>
      <c r="D4435" s="177">
        <v>33.24</v>
      </c>
    </row>
    <row r="4436" spans="1:4" x14ac:dyDescent="0.25">
      <c r="A4436" s="176" t="s">
        <v>7708</v>
      </c>
      <c r="B4436" s="176" t="s">
        <v>7709</v>
      </c>
      <c r="C4436" s="176" t="s">
        <v>83</v>
      </c>
      <c r="D4436" s="177">
        <v>41.42</v>
      </c>
    </row>
    <row r="4437" spans="1:4" x14ac:dyDescent="0.25">
      <c r="A4437" s="176" t="s">
        <v>7710</v>
      </c>
      <c r="B4437" s="176" t="s">
        <v>7709</v>
      </c>
      <c r="C4437" s="176" t="s">
        <v>83</v>
      </c>
      <c r="D4437" s="177">
        <v>39.229999999999997</v>
      </c>
    </row>
    <row r="4438" spans="1:4" x14ac:dyDescent="0.25">
      <c r="A4438" s="176" t="s">
        <v>7711</v>
      </c>
      <c r="B4438" s="176" t="s">
        <v>7712</v>
      </c>
      <c r="C4438" s="176" t="s">
        <v>83</v>
      </c>
      <c r="D4438" s="177">
        <v>47.73</v>
      </c>
    </row>
    <row r="4439" spans="1:4" x14ac:dyDescent="0.25">
      <c r="A4439" s="176" t="s">
        <v>7713</v>
      </c>
      <c r="B4439" s="176" t="s">
        <v>7712</v>
      </c>
      <c r="C4439" s="176" t="s">
        <v>83</v>
      </c>
      <c r="D4439" s="177">
        <v>45.21</v>
      </c>
    </row>
    <row r="4440" spans="1:4" x14ac:dyDescent="0.25">
      <c r="A4440" s="176" t="s">
        <v>7714</v>
      </c>
      <c r="B4440" s="176" t="s">
        <v>7715</v>
      </c>
      <c r="C4440" s="176" t="s">
        <v>83</v>
      </c>
      <c r="D4440" s="177">
        <v>54.48</v>
      </c>
    </row>
    <row r="4441" spans="1:4" x14ac:dyDescent="0.25">
      <c r="A4441" s="176" t="s">
        <v>7716</v>
      </c>
      <c r="B4441" s="176" t="s">
        <v>7715</v>
      </c>
      <c r="C4441" s="176" t="s">
        <v>83</v>
      </c>
      <c r="D4441" s="177">
        <v>51.61</v>
      </c>
    </row>
    <row r="4442" spans="1:4" x14ac:dyDescent="0.25">
      <c r="A4442" s="176" t="s">
        <v>7717</v>
      </c>
      <c r="B4442" s="176" t="s">
        <v>7718</v>
      </c>
      <c r="C4442" s="176" t="s">
        <v>83</v>
      </c>
      <c r="D4442" s="177">
        <v>61.23</v>
      </c>
    </row>
    <row r="4443" spans="1:4" x14ac:dyDescent="0.25">
      <c r="A4443" s="176" t="s">
        <v>7719</v>
      </c>
      <c r="B4443" s="176" t="s">
        <v>7718</v>
      </c>
      <c r="C4443" s="176" t="s">
        <v>83</v>
      </c>
      <c r="D4443" s="177">
        <v>58.01</v>
      </c>
    </row>
    <row r="4444" spans="1:4" x14ac:dyDescent="0.25">
      <c r="A4444" s="176" t="s">
        <v>7720</v>
      </c>
      <c r="B4444" s="176" t="s">
        <v>7721</v>
      </c>
      <c r="C4444" s="176" t="s">
        <v>83</v>
      </c>
      <c r="D4444" s="177">
        <v>75.47</v>
      </c>
    </row>
    <row r="4445" spans="1:4" x14ac:dyDescent="0.25">
      <c r="A4445" s="176" t="s">
        <v>7722</v>
      </c>
      <c r="B4445" s="176" t="s">
        <v>7721</v>
      </c>
      <c r="C4445" s="176" t="s">
        <v>83</v>
      </c>
      <c r="D4445" s="177">
        <v>71.510000000000005</v>
      </c>
    </row>
    <row r="4446" spans="1:4" x14ac:dyDescent="0.25">
      <c r="A4446" s="176" t="s">
        <v>7723</v>
      </c>
      <c r="B4446" s="176" t="s">
        <v>7724</v>
      </c>
      <c r="C4446" s="176" t="s">
        <v>83</v>
      </c>
      <c r="D4446" s="177">
        <v>139.82</v>
      </c>
    </row>
    <row r="4447" spans="1:4" x14ac:dyDescent="0.25">
      <c r="A4447" s="176" t="s">
        <v>7725</v>
      </c>
      <c r="B4447" s="176" t="s">
        <v>7724</v>
      </c>
      <c r="C4447" s="176" t="s">
        <v>83</v>
      </c>
      <c r="D4447" s="177">
        <v>135.33000000000001</v>
      </c>
    </row>
    <row r="4448" spans="1:4" x14ac:dyDescent="0.25">
      <c r="A4448" s="176" t="s">
        <v>7726</v>
      </c>
      <c r="B4448" s="176" t="s">
        <v>7727</v>
      </c>
      <c r="C4448" s="176" t="s">
        <v>83</v>
      </c>
      <c r="D4448" s="177">
        <v>167.74</v>
      </c>
    </row>
    <row r="4449" spans="1:4" x14ac:dyDescent="0.25">
      <c r="A4449" s="176" t="s">
        <v>7728</v>
      </c>
      <c r="B4449" s="176" t="s">
        <v>7727</v>
      </c>
      <c r="C4449" s="176" t="s">
        <v>83</v>
      </c>
      <c r="D4449" s="177">
        <v>162.36000000000001</v>
      </c>
    </row>
    <row r="4450" spans="1:4" x14ac:dyDescent="0.25">
      <c r="A4450" s="176" t="s">
        <v>7729</v>
      </c>
      <c r="B4450" s="176" t="s">
        <v>7730</v>
      </c>
      <c r="C4450" s="176" t="s">
        <v>83</v>
      </c>
      <c r="D4450" s="177">
        <v>202.9</v>
      </c>
    </row>
    <row r="4451" spans="1:4" x14ac:dyDescent="0.25">
      <c r="A4451" s="176" t="s">
        <v>7731</v>
      </c>
      <c r="B4451" s="176" t="s">
        <v>7730</v>
      </c>
      <c r="C4451" s="176" t="s">
        <v>83</v>
      </c>
      <c r="D4451" s="177">
        <v>196.47</v>
      </c>
    </row>
    <row r="4452" spans="1:4" x14ac:dyDescent="0.25">
      <c r="A4452" s="176" t="s">
        <v>7732</v>
      </c>
      <c r="B4452" s="176" t="s">
        <v>7733</v>
      </c>
      <c r="C4452" s="176" t="s">
        <v>83</v>
      </c>
      <c r="D4452" s="177">
        <v>238.32</v>
      </c>
    </row>
    <row r="4453" spans="1:4" x14ac:dyDescent="0.25">
      <c r="A4453" s="176" t="s">
        <v>7734</v>
      </c>
      <c r="B4453" s="176" t="s">
        <v>7733</v>
      </c>
      <c r="C4453" s="176" t="s">
        <v>83</v>
      </c>
      <c r="D4453" s="177">
        <v>230.82</v>
      </c>
    </row>
    <row r="4454" spans="1:4" x14ac:dyDescent="0.25">
      <c r="A4454" s="176" t="s">
        <v>7735</v>
      </c>
      <c r="B4454" s="176" t="s">
        <v>7736</v>
      </c>
      <c r="C4454" s="176" t="s">
        <v>83</v>
      </c>
      <c r="D4454" s="177">
        <v>297.22000000000003</v>
      </c>
    </row>
    <row r="4455" spans="1:4" x14ac:dyDescent="0.25">
      <c r="A4455" s="176" t="s">
        <v>7737</v>
      </c>
      <c r="B4455" s="176" t="s">
        <v>7736</v>
      </c>
      <c r="C4455" s="176" t="s">
        <v>83</v>
      </c>
      <c r="D4455" s="177">
        <v>287.82</v>
      </c>
    </row>
    <row r="4456" spans="1:4" x14ac:dyDescent="0.25">
      <c r="A4456" s="176" t="s">
        <v>7738</v>
      </c>
      <c r="B4456" s="176" t="s">
        <v>7739</v>
      </c>
      <c r="C4456" s="176" t="s">
        <v>83</v>
      </c>
      <c r="D4456" s="177">
        <v>12.7</v>
      </c>
    </row>
    <row r="4457" spans="1:4" x14ac:dyDescent="0.25">
      <c r="A4457" s="176" t="s">
        <v>7740</v>
      </c>
      <c r="B4457" s="176" t="s">
        <v>7739</v>
      </c>
      <c r="C4457" s="176" t="s">
        <v>83</v>
      </c>
      <c r="D4457" s="177">
        <v>11.88</v>
      </c>
    </row>
    <row r="4458" spans="1:4" x14ac:dyDescent="0.25">
      <c r="A4458" s="176" t="s">
        <v>7741</v>
      </c>
      <c r="B4458" s="176" t="s">
        <v>7742</v>
      </c>
      <c r="C4458" s="176" t="s">
        <v>83</v>
      </c>
      <c r="D4458" s="177">
        <v>20.94</v>
      </c>
    </row>
    <row r="4459" spans="1:4" x14ac:dyDescent="0.25">
      <c r="A4459" s="176" t="s">
        <v>7743</v>
      </c>
      <c r="B4459" s="176" t="s">
        <v>7742</v>
      </c>
      <c r="C4459" s="176" t="s">
        <v>83</v>
      </c>
      <c r="D4459" s="177">
        <v>19.59</v>
      </c>
    </row>
    <row r="4460" spans="1:4" x14ac:dyDescent="0.25">
      <c r="A4460" s="176" t="s">
        <v>7744</v>
      </c>
      <c r="B4460" s="176" t="s">
        <v>7745</v>
      </c>
      <c r="C4460" s="176" t="s">
        <v>83</v>
      </c>
      <c r="D4460" s="177">
        <v>31.49</v>
      </c>
    </row>
    <row r="4461" spans="1:4" x14ac:dyDescent="0.25">
      <c r="A4461" s="176" t="s">
        <v>7746</v>
      </c>
      <c r="B4461" s="176" t="s">
        <v>7745</v>
      </c>
      <c r="C4461" s="176" t="s">
        <v>83</v>
      </c>
      <c r="D4461" s="177">
        <v>29.45</v>
      </c>
    </row>
    <row r="4462" spans="1:4" x14ac:dyDescent="0.25">
      <c r="A4462" s="176" t="s">
        <v>7747</v>
      </c>
      <c r="B4462" s="176" t="s">
        <v>7748</v>
      </c>
      <c r="C4462" s="176" t="s">
        <v>83</v>
      </c>
      <c r="D4462" s="177">
        <v>41.06</v>
      </c>
    </row>
    <row r="4463" spans="1:4" x14ac:dyDescent="0.25">
      <c r="A4463" s="176" t="s">
        <v>7749</v>
      </c>
      <c r="B4463" s="176" t="s">
        <v>7748</v>
      </c>
      <c r="C4463" s="176" t="s">
        <v>83</v>
      </c>
      <c r="D4463" s="177">
        <v>38.4</v>
      </c>
    </row>
    <row r="4464" spans="1:4" x14ac:dyDescent="0.25">
      <c r="A4464" s="176" t="s">
        <v>7750</v>
      </c>
      <c r="B4464" s="176" t="s">
        <v>7751</v>
      </c>
      <c r="C4464" s="176" t="s">
        <v>83</v>
      </c>
      <c r="D4464" s="177">
        <v>45.68</v>
      </c>
    </row>
    <row r="4465" spans="1:4" x14ac:dyDescent="0.25">
      <c r="A4465" s="176" t="s">
        <v>7752</v>
      </c>
      <c r="B4465" s="176" t="s">
        <v>7751</v>
      </c>
      <c r="C4465" s="176" t="s">
        <v>83</v>
      </c>
      <c r="D4465" s="177">
        <v>43.07</v>
      </c>
    </row>
    <row r="4466" spans="1:4" x14ac:dyDescent="0.25">
      <c r="A4466" s="176" t="s">
        <v>7753</v>
      </c>
      <c r="B4466" s="176" t="s">
        <v>7754</v>
      </c>
      <c r="C4466" s="176" t="s">
        <v>115</v>
      </c>
      <c r="D4466" s="177">
        <v>10.45</v>
      </c>
    </row>
    <row r="4467" spans="1:4" x14ac:dyDescent="0.25">
      <c r="A4467" s="176" t="s">
        <v>7755</v>
      </c>
      <c r="B4467" s="176" t="s">
        <v>7754</v>
      </c>
      <c r="C4467" s="176" t="s">
        <v>115</v>
      </c>
      <c r="D4467" s="177">
        <v>9.75</v>
      </c>
    </row>
    <row r="4468" spans="1:4" x14ac:dyDescent="0.25">
      <c r="A4468" s="176" t="s">
        <v>7756</v>
      </c>
      <c r="B4468" s="176" t="s">
        <v>7757</v>
      </c>
      <c r="C4468" s="176" t="s">
        <v>115</v>
      </c>
      <c r="D4468" s="177">
        <v>15.68</v>
      </c>
    </row>
    <row r="4469" spans="1:4" x14ac:dyDescent="0.25">
      <c r="A4469" s="176" t="s">
        <v>7758</v>
      </c>
      <c r="B4469" s="176" t="s">
        <v>7757</v>
      </c>
      <c r="C4469" s="176" t="s">
        <v>115</v>
      </c>
      <c r="D4469" s="177">
        <v>14.63</v>
      </c>
    </row>
    <row r="4470" spans="1:4" x14ac:dyDescent="0.25">
      <c r="A4470" s="176" t="s">
        <v>7759</v>
      </c>
      <c r="B4470" s="176" t="s">
        <v>7760</v>
      </c>
      <c r="C4470" s="176" t="s">
        <v>115</v>
      </c>
      <c r="D4470" s="177">
        <v>20.91</v>
      </c>
    </row>
    <row r="4471" spans="1:4" x14ac:dyDescent="0.25">
      <c r="A4471" s="176" t="s">
        <v>7761</v>
      </c>
      <c r="B4471" s="176" t="s">
        <v>7760</v>
      </c>
      <c r="C4471" s="176" t="s">
        <v>115</v>
      </c>
      <c r="D4471" s="177">
        <v>19.510000000000002</v>
      </c>
    </row>
    <row r="4472" spans="1:4" x14ac:dyDescent="0.25">
      <c r="A4472" s="176" t="s">
        <v>7762</v>
      </c>
      <c r="B4472" s="176" t="s">
        <v>7763</v>
      </c>
      <c r="C4472" s="176" t="s">
        <v>115</v>
      </c>
      <c r="D4472" s="177">
        <v>26.14</v>
      </c>
    </row>
    <row r="4473" spans="1:4" x14ac:dyDescent="0.25">
      <c r="A4473" s="176" t="s">
        <v>7764</v>
      </c>
      <c r="B4473" s="176" t="s">
        <v>7763</v>
      </c>
      <c r="C4473" s="176" t="s">
        <v>115</v>
      </c>
      <c r="D4473" s="177">
        <v>24.39</v>
      </c>
    </row>
    <row r="4474" spans="1:4" x14ac:dyDescent="0.25">
      <c r="A4474" s="176" t="s">
        <v>7765</v>
      </c>
      <c r="B4474" s="176" t="s">
        <v>7766</v>
      </c>
      <c r="C4474" s="176" t="s">
        <v>115</v>
      </c>
      <c r="D4474" s="177">
        <v>31.37</v>
      </c>
    </row>
    <row r="4475" spans="1:4" x14ac:dyDescent="0.25">
      <c r="A4475" s="176" t="s">
        <v>7767</v>
      </c>
      <c r="B4475" s="176" t="s">
        <v>7766</v>
      </c>
      <c r="C4475" s="176" t="s">
        <v>115</v>
      </c>
      <c r="D4475" s="177">
        <v>29.27</v>
      </c>
    </row>
    <row r="4476" spans="1:4" x14ac:dyDescent="0.25">
      <c r="A4476" s="176" t="s">
        <v>7768</v>
      </c>
      <c r="B4476" s="176" t="s">
        <v>7769</v>
      </c>
      <c r="C4476" s="176" t="s">
        <v>115</v>
      </c>
      <c r="D4476" s="177">
        <v>36.6</v>
      </c>
    </row>
    <row r="4477" spans="1:4" x14ac:dyDescent="0.25">
      <c r="A4477" s="176" t="s">
        <v>7770</v>
      </c>
      <c r="B4477" s="176" t="s">
        <v>7769</v>
      </c>
      <c r="C4477" s="176" t="s">
        <v>115</v>
      </c>
      <c r="D4477" s="177">
        <v>34.15</v>
      </c>
    </row>
    <row r="4478" spans="1:4" x14ac:dyDescent="0.25">
      <c r="A4478" s="176" t="s">
        <v>7771</v>
      </c>
      <c r="B4478" s="176" t="s">
        <v>7772</v>
      </c>
      <c r="C4478" s="176" t="s">
        <v>115</v>
      </c>
      <c r="D4478" s="177">
        <v>41.83</v>
      </c>
    </row>
    <row r="4479" spans="1:4" x14ac:dyDescent="0.25">
      <c r="A4479" s="176" t="s">
        <v>7773</v>
      </c>
      <c r="B4479" s="176" t="s">
        <v>7772</v>
      </c>
      <c r="C4479" s="176" t="s">
        <v>115</v>
      </c>
      <c r="D4479" s="177">
        <v>39.03</v>
      </c>
    </row>
    <row r="4480" spans="1:4" x14ac:dyDescent="0.25">
      <c r="A4480" s="176" t="s">
        <v>7774</v>
      </c>
      <c r="B4480" s="176" t="s">
        <v>7775</v>
      </c>
      <c r="C4480" s="176" t="s">
        <v>115</v>
      </c>
      <c r="D4480" s="177">
        <v>47.06</v>
      </c>
    </row>
    <row r="4481" spans="1:4" x14ac:dyDescent="0.25">
      <c r="A4481" s="176" t="s">
        <v>7776</v>
      </c>
      <c r="B4481" s="176" t="s">
        <v>7775</v>
      </c>
      <c r="C4481" s="176" t="s">
        <v>115</v>
      </c>
      <c r="D4481" s="177">
        <v>43.91</v>
      </c>
    </row>
    <row r="4482" spans="1:4" x14ac:dyDescent="0.25">
      <c r="A4482" s="176" t="s">
        <v>7777</v>
      </c>
      <c r="B4482" s="176" t="s">
        <v>7778</v>
      </c>
      <c r="C4482" s="176" t="s">
        <v>115</v>
      </c>
      <c r="D4482" s="177">
        <v>52.29</v>
      </c>
    </row>
    <row r="4483" spans="1:4" x14ac:dyDescent="0.25">
      <c r="A4483" s="176" t="s">
        <v>7779</v>
      </c>
      <c r="B4483" s="176" t="s">
        <v>7778</v>
      </c>
      <c r="C4483" s="176" t="s">
        <v>115</v>
      </c>
      <c r="D4483" s="177">
        <v>48.79</v>
      </c>
    </row>
    <row r="4484" spans="1:4" x14ac:dyDescent="0.25">
      <c r="A4484" s="176" t="s">
        <v>7780</v>
      </c>
      <c r="B4484" s="176" t="s">
        <v>7781</v>
      </c>
      <c r="C4484" s="176" t="s">
        <v>115</v>
      </c>
      <c r="D4484" s="177">
        <v>57.52</v>
      </c>
    </row>
    <row r="4485" spans="1:4" x14ac:dyDescent="0.25">
      <c r="A4485" s="176" t="s">
        <v>7782</v>
      </c>
      <c r="B4485" s="176" t="s">
        <v>7781</v>
      </c>
      <c r="C4485" s="176" t="s">
        <v>115</v>
      </c>
      <c r="D4485" s="177">
        <v>53.67</v>
      </c>
    </row>
    <row r="4486" spans="1:4" x14ac:dyDescent="0.25">
      <c r="A4486" s="176" t="s">
        <v>7783</v>
      </c>
      <c r="B4486" s="176" t="s">
        <v>7784</v>
      </c>
      <c r="C4486" s="176" t="s">
        <v>115</v>
      </c>
      <c r="D4486" s="177">
        <v>62.75</v>
      </c>
    </row>
    <row r="4487" spans="1:4" x14ac:dyDescent="0.25">
      <c r="A4487" s="176" t="s">
        <v>7785</v>
      </c>
      <c r="B4487" s="176" t="s">
        <v>7784</v>
      </c>
      <c r="C4487" s="176" t="s">
        <v>115</v>
      </c>
      <c r="D4487" s="177">
        <v>58.54</v>
      </c>
    </row>
    <row r="4488" spans="1:4" x14ac:dyDescent="0.25">
      <c r="A4488" s="176" t="s">
        <v>7786</v>
      </c>
      <c r="B4488" s="176" t="s">
        <v>7787</v>
      </c>
      <c r="C4488" s="176" t="s">
        <v>115</v>
      </c>
      <c r="D4488" s="177">
        <v>67.98</v>
      </c>
    </row>
    <row r="4489" spans="1:4" x14ac:dyDescent="0.25">
      <c r="A4489" s="176" t="s">
        <v>7788</v>
      </c>
      <c r="B4489" s="176" t="s">
        <v>7787</v>
      </c>
      <c r="C4489" s="176" t="s">
        <v>115</v>
      </c>
      <c r="D4489" s="177">
        <v>63.42</v>
      </c>
    </row>
    <row r="4490" spans="1:4" x14ac:dyDescent="0.25">
      <c r="A4490" s="176" t="s">
        <v>7789</v>
      </c>
      <c r="B4490" s="176" t="s">
        <v>7790</v>
      </c>
      <c r="C4490" s="176" t="s">
        <v>115</v>
      </c>
      <c r="D4490" s="177">
        <v>73.209999999999994</v>
      </c>
    </row>
    <row r="4491" spans="1:4" x14ac:dyDescent="0.25">
      <c r="A4491" s="176" t="s">
        <v>7791</v>
      </c>
      <c r="B4491" s="176" t="s">
        <v>7790</v>
      </c>
      <c r="C4491" s="176" t="s">
        <v>115</v>
      </c>
      <c r="D4491" s="177">
        <v>68.3</v>
      </c>
    </row>
    <row r="4492" spans="1:4" x14ac:dyDescent="0.25">
      <c r="A4492" s="176" t="s">
        <v>7792</v>
      </c>
      <c r="B4492" s="176" t="s">
        <v>7793</v>
      </c>
      <c r="C4492" s="176" t="s">
        <v>115</v>
      </c>
      <c r="D4492" s="177">
        <v>78.430000000000007</v>
      </c>
    </row>
    <row r="4493" spans="1:4" x14ac:dyDescent="0.25">
      <c r="A4493" s="176" t="s">
        <v>7794</v>
      </c>
      <c r="B4493" s="176" t="s">
        <v>7793</v>
      </c>
      <c r="C4493" s="176" t="s">
        <v>115</v>
      </c>
      <c r="D4493" s="177">
        <v>73.180000000000007</v>
      </c>
    </row>
    <row r="4494" spans="1:4" x14ac:dyDescent="0.25">
      <c r="A4494" s="176" t="s">
        <v>7795</v>
      </c>
      <c r="B4494" s="176" t="s">
        <v>7796</v>
      </c>
      <c r="C4494" s="176" t="s">
        <v>115</v>
      </c>
      <c r="D4494" s="177">
        <v>83.66</v>
      </c>
    </row>
    <row r="4495" spans="1:4" x14ac:dyDescent="0.25">
      <c r="A4495" s="176" t="s">
        <v>7797</v>
      </c>
      <c r="B4495" s="176" t="s">
        <v>7796</v>
      </c>
      <c r="C4495" s="176" t="s">
        <v>115</v>
      </c>
      <c r="D4495" s="177">
        <v>78.06</v>
      </c>
    </row>
    <row r="4496" spans="1:4" x14ac:dyDescent="0.25">
      <c r="A4496" s="176" t="s">
        <v>7798</v>
      </c>
      <c r="B4496" s="176" t="s">
        <v>7799</v>
      </c>
      <c r="C4496" s="176" t="s">
        <v>115</v>
      </c>
      <c r="D4496" s="177">
        <v>88.89</v>
      </c>
    </row>
    <row r="4497" spans="1:4" x14ac:dyDescent="0.25">
      <c r="A4497" s="176" t="s">
        <v>7800</v>
      </c>
      <c r="B4497" s="176" t="s">
        <v>7799</v>
      </c>
      <c r="C4497" s="176" t="s">
        <v>115</v>
      </c>
      <c r="D4497" s="177">
        <v>82.94</v>
      </c>
    </row>
    <row r="4498" spans="1:4" x14ac:dyDescent="0.25">
      <c r="A4498" s="176" t="s">
        <v>7801</v>
      </c>
      <c r="B4498" s="176" t="s">
        <v>7802</v>
      </c>
      <c r="C4498" s="176" t="s">
        <v>115</v>
      </c>
      <c r="D4498" s="177">
        <v>99.35</v>
      </c>
    </row>
    <row r="4499" spans="1:4" x14ac:dyDescent="0.25">
      <c r="A4499" s="176" t="s">
        <v>7803</v>
      </c>
      <c r="B4499" s="176" t="s">
        <v>7802</v>
      </c>
      <c r="C4499" s="176" t="s">
        <v>115</v>
      </c>
      <c r="D4499" s="177">
        <v>92.7</v>
      </c>
    </row>
    <row r="4500" spans="1:4" x14ac:dyDescent="0.25">
      <c r="A4500" s="176" t="s">
        <v>7804</v>
      </c>
      <c r="B4500" s="176" t="s">
        <v>7805</v>
      </c>
      <c r="C4500" s="176" t="s">
        <v>115</v>
      </c>
      <c r="D4500" s="177">
        <v>26.14</v>
      </c>
    </row>
    <row r="4501" spans="1:4" x14ac:dyDescent="0.25">
      <c r="A4501" s="176" t="s">
        <v>7806</v>
      </c>
      <c r="B4501" s="176" t="s">
        <v>7805</v>
      </c>
      <c r="C4501" s="176" t="s">
        <v>115</v>
      </c>
      <c r="D4501" s="177">
        <v>24.39</v>
      </c>
    </row>
    <row r="4502" spans="1:4" x14ac:dyDescent="0.25">
      <c r="A4502" s="176" t="s">
        <v>7807</v>
      </c>
      <c r="B4502" s="176" t="s">
        <v>7808</v>
      </c>
      <c r="C4502" s="176" t="s">
        <v>115</v>
      </c>
      <c r="D4502" s="177">
        <v>38.69</v>
      </c>
    </row>
    <row r="4503" spans="1:4" x14ac:dyDescent="0.25">
      <c r="A4503" s="176" t="s">
        <v>7809</v>
      </c>
      <c r="B4503" s="176" t="s">
        <v>7808</v>
      </c>
      <c r="C4503" s="176" t="s">
        <v>115</v>
      </c>
      <c r="D4503" s="177">
        <v>36.1</v>
      </c>
    </row>
    <row r="4504" spans="1:4" x14ac:dyDescent="0.25">
      <c r="A4504" s="176" t="s">
        <v>7810</v>
      </c>
      <c r="B4504" s="176" t="s">
        <v>7811</v>
      </c>
      <c r="C4504" s="176" t="s">
        <v>115</v>
      </c>
      <c r="D4504" s="177">
        <v>50.72</v>
      </c>
    </row>
    <row r="4505" spans="1:4" x14ac:dyDescent="0.25">
      <c r="A4505" s="176" t="s">
        <v>7812</v>
      </c>
      <c r="B4505" s="176" t="s">
        <v>7811</v>
      </c>
      <c r="C4505" s="176" t="s">
        <v>115</v>
      </c>
      <c r="D4505" s="177">
        <v>47.32</v>
      </c>
    </row>
    <row r="4506" spans="1:4" x14ac:dyDescent="0.25">
      <c r="A4506" s="176" t="s">
        <v>7813</v>
      </c>
      <c r="B4506" s="176" t="s">
        <v>7814</v>
      </c>
      <c r="C4506" s="176" t="s">
        <v>115</v>
      </c>
      <c r="D4506" s="177">
        <v>75.3</v>
      </c>
    </row>
    <row r="4507" spans="1:4" x14ac:dyDescent="0.25">
      <c r="A4507" s="176" t="s">
        <v>7815</v>
      </c>
      <c r="B4507" s="176" t="s">
        <v>7814</v>
      </c>
      <c r="C4507" s="176" t="s">
        <v>115</v>
      </c>
      <c r="D4507" s="177">
        <v>70.25</v>
      </c>
    </row>
    <row r="4508" spans="1:4" x14ac:dyDescent="0.25">
      <c r="A4508" s="176" t="s">
        <v>7816</v>
      </c>
      <c r="B4508" s="176" t="s">
        <v>7817</v>
      </c>
      <c r="C4508" s="176" t="s">
        <v>115</v>
      </c>
      <c r="D4508" s="177">
        <v>97.78</v>
      </c>
    </row>
    <row r="4509" spans="1:4" x14ac:dyDescent="0.25">
      <c r="A4509" s="176" t="s">
        <v>7818</v>
      </c>
      <c r="B4509" s="176" t="s">
        <v>7817</v>
      </c>
      <c r="C4509" s="176" t="s">
        <v>115</v>
      </c>
      <c r="D4509" s="177">
        <v>91.23</v>
      </c>
    </row>
    <row r="4510" spans="1:4" x14ac:dyDescent="0.25">
      <c r="A4510" s="176" t="s">
        <v>7819</v>
      </c>
      <c r="B4510" s="176" t="s">
        <v>7820</v>
      </c>
      <c r="C4510" s="176" t="s">
        <v>115</v>
      </c>
      <c r="D4510" s="177">
        <v>119.75</v>
      </c>
    </row>
    <row r="4511" spans="1:4" x14ac:dyDescent="0.25">
      <c r="A4511" s="176" t="s">
        <v>7821</v>
      </c>
      <c r="B4511" s="176" t="s">
        <v>7820</v>
      </c>
      <c r="C4511" s="176" t="s">
        <v>115</v>
      </c>
      <c r="D4511" s="177">
        <v>111.73</v>
      </c>
    </row>
    <row r="4512" spans="1:4" x14ac:dyDescent="0.25">
      <c r="A4512" s="176" t="s">
        <v>7822</v>
      </c>
      <c r="B4512" s="176" t="s">
        <v>7823</v>
      </c>
      <c r="C4512" s="176" t="s">
        <v>115</v>
      </c>
      <c r="D4512" s="177">
        <v>140.66</v>
      </c>
    </row>
    <row r="4513" spans="1:4" x14ac:dyDescent="0.25">
      <c r="A4513" s="176" t="s">
        <v>7824</v>
      </c>
      <c r="B4513" s="176" t="s">
        <v>7823</v>
      </c>
      <c r="C4513" s="176" t="s">
        <v>115</v>
      </c>
      <c r="D4513" s="177">
        <v>131.24</v>
      </c>
    </row>
    <row r="4514" spans="1:4" x14ac:dyDescent="0.25">
      <c r="A4514" s="176" t="s">
        <v>7825</v>
      </c>
      <c r="B4514" s="176" t="s">
        <v>7826</v>
      </c>
      <c r="C4514" s="176" t="s">
        <v>115</v>
      </c>
      <c r="D4514" s="177">
        <v>160.01</v>
      </c>
    </row>
    <row r="4515" spans="1:4" x14ac:dyDescent="0.25">
      <c r="A4515" s="176" t="s">
        <v>7827</v>
      </c>
      <c r="B4515" s="176" t="s">
        <v>7826</v>
      </c>
      <c r="C4515" s="176" t="s">
        <v>115</v>
      </c>
      <c r="D4515" s="177">
        <v>149.30000000000001</v>
      </c>
    </row>
    <row r="4516" spans="1:4" x14ac:dyDescent="0.25">
      <c r="A4516" s="176" t="s">
        <v>7828</v>
      </c>
      <c r="B4516" s="176" t="s">
        <v>7829</v>
      </c>
      <c r="C4516" s="176" t="s">
        <v>115</v>
      </c>
      <c r="D4516" s="177">
        <v>178.31</v>
      </c>
    </row>
    <row r="4517" spans="1:4" x14ac:dyDescent="0.25">
      <c r="A4517" s="176" t="s">
        <v>7830</v>
      </c>
      <c r="B4517" s="176" t="s">
        <v>7829</v>
      </c>
      <c r="C4517" s="176" t="s">
        <v>115</v>
      </c>
      <c r="D4517" s="177">
        <v>166.37</v>
      </c>
    </row>
    <row r="4518" spans="1:4" x14ac:dyDescent="0.25">
      <c r="A4518" s="176" t="s">
        <v>7831</v>
      </c>
      <c r="B4518" s="176" t="s">
        <v>7832</v>
      </c>
      <c r="C4518" s="176" t="s">
        <v>115</v>
      </c>
      <c r="D4518" s="177">
        <v>196.09</v>
      </c>
    </row>
    <row r="4519" spans="1:4" x14ac:dyDescent="0.25">
      <c r="A4519" s="176" t="s">
        <v>7833</v>
      </c>
      <c r="B4519" s="176" t="s">
        <v>7832</v>
      </c>
      <c r="C4519" s="176" t="s">
        <v>115</v>
      </c>
      <c r="D4519" s="177">
        <v>182.96</v>
      </c>
    </row>
    <row r="4520" spans="1:4" x14ac:dyDescent="0.25">
      <c r="A4520" s="176" t="s">
        <v>7834</v>
      </c>
      <c r="B4520" s="176" t="s">
        <v>7835</v>
      </c>
      <c r="C4520" s="176" t="s">
        <v>115</v>
      </c>
      <c r="D4520" s="177">
        <v>212.3</v>
      </c>
    </row>
    <row r="4521" spans="1:4" x14ac:dyDescent="0.25">
      <c r="A4521" s="176" t="s">
        <v>7836</v>
      </c>
      <c r="B4521" s="176" t="s">
        <v>7835</v>
      </c>
      <c r="C4521" s="176" t="s">
        <v>115</v>
      </c>
      <c r="D4521" s="177">
        <v>198.09</v>
      </c>
    </row>
    <row r="4522" spans="1:4" x14ac:dyDescent="0.25">
      <c r="A4522" s="176" t="s">
        <v>7837</v>
      </c>
      <c r="B4522" s="176" t="s">
        <v>7838</v>
      </c>
      <c r="C4522" s="176" t="s">
        <v>115</v>
      </c>
      <c r="D4522" s="177">
        <v>242.11</v>
      </c>
    </row>
    <row r="4523" spans="1:4" x14ac:dyDescent="0.25">
      <c r="A4523" s="176" t="s">
        <v>7839</v>
      </c>
      <c r="B4523" s="176" t="s">
        <v>7838</v>
      </c>
      <c r="C4523" s="176" t="s">
        <v>115</v>
      </c>
      <c r="D4523" s="177">
        <v>225.9</v>
      </c>
    </row>
    <row r="4524" spans="1:4" x14ac:dyDescent="0.25">
      <c r="A4524" s="176" t="s">
        <v>7840</v>
      </c>
      <c r="B4524" s="176" t="s">
        <v>7841</v>
      </c>
      <c r="C4524" s="176" t="s">
        <v>115</v>
      </c>
      <c r="D4524" s="177">
        <v>267.20999999999998</v>
      </c>
    </row>
    <row r="4525" spans="1:4" x14ac:dyDescent="0.25">
      <c r="A4525" s="176" t="s">
        <v>7842</v>
      </c>
      <c r="B4525" s="176" t="s">
        <v>7841</v>
      </c>
      <c r="C4525" s="176" t="s">
        <v>115</v>
      </c>
      <c r="D4525" s="177">
        <v>249.32</v>
      </c>
    </row>
    <row r="4526" spans="1:4" x14ac:dyDescent="0.25">
      <c r="A4526" s="176" t="s">
        <v>7843</v>
      </c>
      <c r="B4526" s="176" t="s">
        <v>7844</v>
      </c>
      <c r="C4526" s="176" t="s">
        <v>115</v>
      </c>
      <c r="D4526" s="177">
        <v>279.24</v>
      </c>
    </row>
    <row r="4527" spans="1:4" x14ac:dyDescent="0.25">
      <c r="A4527" s="176" t="s">
        <v>7845</v>
      </c>
      <c r="B4527" s="176" t="s">
        <v>7844</v>
      </c>
      <c r="C4527" s="176" t="s">
        <v>115</v>
      </c>
      <c r="D4527" s="177">
        <v>260.54000000000002</v>
      </c>
    </row>
    <row r="4528" spans="1:4" x14ac:dyDescent="0.25">
      <c r="A4528" s="176" t="s">
        <v>7846</v>
      </c>
      <c r="B4528" s="176" t="s">
        <v>7847</v>
      </c>
      <c r="C4528" s="176" t="s">
        <v>115</v>
      </c>
      <c r="D4528" s="177">
        <v>288.13</v>
      </c>
    </row>
    <row r="4529" spans="1:4" x14ac:dyDescent="0.25">
      <c r="A4529" s="176" t="s">
        <v>7848</v>
      </c>
      <c r="B4529" s="176" t="s">
        <v>7847</v>
      </c>
      <c r="C4529" s="176" t="s">
        <v>115</v>
      </c>
      <c r="D4529" s="177">
        <v>268.83</v>
      </c>
    </row>
    <row r="4530" spans="1:4" x14ac:dyDescent="0.25">
      <c r="A4530" s="176" t="s">
        <v>7849</v>
      </c>
      <c r="B4530" s="176" t="s">
        <v>7850</v>
      </c>
      <c r="C4530" s="176" t="s">
        <v>115</v>
      </c>
      <c r="D4530" s="177">
        <v>316.37</v>
      </c>
    </row>
    <row r="4531" spans="1:4" x14ac:dyDescent="0.25">
      <c r="A4531" s="176" t="s">
        <v>7851</v>
      </c>
      <c r="B4531" s="176" t="s">
        <v>7850</v>
      </c>
      <c r="C4531" s="176" t="s">
        <v>115</v>
      </c>
      <c r="D4531" s="177">
        <v>295.18</v>
      </c>
    </row>
    <row r="4532" spans="1:4" x14ac:dyDescent="0.25">
      <c r="A4532" s="176" t="s">
        <v>7852</v>
      </c>
      <c r="B4532" s="176" t="s">
        <v>7853</v>
      </c>
      <c r="C4532" s="176" t="s">
        <v>115</v>
      </c>
      <c r="D4532" s="177">
        <v>327.87</v>
      </c>
    </row>
    <row r="4533" spans="1:4" x14ac:dyDescent="0.25">
      <c r="A4533" s="176" t="s">
        <v>7854</v>
      </c>
      <c r="B4533" s="176" t="s">
        <v>7853</v>
      </c>
      <c r="C4533" s="176" t="s">
        <v>115</v>
      </c>
      <c r="D4533" s="177">
        <v>305.92</v>
      </c>
    </row>
    <row r="4534" spans="1:4" x14ac:dyDescent="0.25">
      <c r="A4534" s="176" t="s">
        <v>7855</v>
      </c>
      <c r="B4534" s="176" t="s">
        <v>7856</v>
      </c>
      <c r="C4534" s="176" t="s">
        <v>115</v>
      </c>
      <c r="D4534" s="177">
        <v>32.71</v>
      </c>
    </row>
    <row r="4535" spans="1:4" x14ac:dyDescent="0.25">
      <c r="A4535" s="176" t="s">
        <v>7857</v>
      </c>
      <c r="B4535" s="176" t="s">
        <v>7856</v>
      </c>
      <c r="C4535" s="176" t="s">
        <v>115</v>
      </c>
      <c r="D4535" s="177">
        <v>30.52</v>
      </c>
    </row>
    <row r="4536" spans="1:4" x14ac:dyDescent="0.25">
      <c r="A4536" s="176" t="s">
        <v>7858</v>
      </c>
      <c r="B4536" s="176" t="s">
        <v>7859</v>
      </c>
      <c r="C4536" s="176" t="s">
        <v>115</v>
      </c>
      <c r="D4536" s="177">
        <v>47.25</v>
      </c>
    </row>
    <row r="4537" spans="1:4" x14ac:dyDescent="0.25">
      <c r="A4537" s="176" t="s">
        <v>7860</v>
      </c>
      <c r="B4537" s="176" t="s">
        <v>7859</v>
      </c>
      <c r="C4537" s="176" t="s">
        <v>115</v>
      </c>
      <c r="D4537" s="177">
        <v>44.09</v>
      </c>
    </row>
    <row r="4538" spans="1:4" x14ac:dyDescent="0.25">
      <c r="A4538" s="176" t="s">
        <v>7861</v>
      </c>
      <c r="B4538" s="176" t="s">
        <v>7862</v>
      </c>
      <c r="C4538" s="176" t="s">
        <v>115</v>
      </c>
      <c r="D4538" s="177">
        <v>224.46</v>
      </c>
    </row>
    <row r="4539" spans="1:4" x14ac:dyDescent="0.25">
      <c r="A4539" s="176" t="s">
        <v>7863</v>
      </c>
      <c r="B4539" s="176" t="s">
        <v>7862</v>
      </c>
      <c r="C4539" s="176" t="s">
        <v>115</v>
      </c>
      <c r="D4539" s="177">
        <v>219.83</v>
      </c>
    </row>
    <row r="4540" spans="1:4" x14ac:dyDescent="0.25">
      <c r="A4540" s="176" t="s">
        <v>7864</v>
      </c>
      <c r="B4540" s="176" t="s">
        <v>7865</v>
      </c>
      <c r="C4540" s="176" t="s">
        <v>115</v>
      </c>
      <c r="D4540" s="177">
        <v>24.9</v>
      </c>
    </row>
    <row r="4541" spans="1:4" x14ac:dyDescent="0.25">
      <c r="A4541" s="176" t="s">
        <v>7866</v>
      </c>
      <c r="B4541" s="176" t="s">
        <v>7865</v>
      </c>
      <c r="C4541" s="176" t="s">
        <v>115</v>
      </c>
      <c r="D4541" s="177">
        <v>23.23</v>
      </c>
    </row>
    <row r="4542" spans="1:4" x14ac:dyDescent="0.25">
      <c r="A4542" s="176" t="s">
        <v>7867</v>
      </c>
      <c r="B4542" s="176" t="s">
        <v>7868</v>
      </c>
      <c r="C4542" s="176" t="s">
        <v>115</v>
      </c>
      <c r="D4542" s="177">
        <v>30.8</v>
      </c>
    </row>
    <row r="4543" spans="1:4" x14ac:dyDescent="0.25">
      <c r="A4543" s="176" t="s">
        <v>7869</v>
      </c>
      <c r="B4543" s="176" t="s">
        <v>7868</v>
      </c>
      <c r="C4543" s="176" t="s">
        <v>115</v>
      </c>
      <c r="D4543" s="177">
        <v>28.74</v>
      </c>
    </row>
    <row r="4544" spans="1:4" x14ac:dyDescent="0.25">
      <c r="A4544" s="176" t="s">
        <v>7870</v>
      </c>
      <c r="B4544" s="176" t="s">
        <v>7871</v>
      </c>
      <c r="C4544" s="176" t="s">
        <v>115</v>
      </c>
      <c r="D4544" s="177">
        <v>34.619999999999997</v>
      </c>
    </row>
    <row r="4545" spans="1:4" x14ac:dyDescent="0.25">
      <c r="A4545" s="176" t="s">
        <v>7872</v>
      </c>
      <c r="B4545" s="176" t="s">
        <v>7871</v>
      </c>
      <c r="C4545" s="176" t="s">
        <v>115</v>
      </c>
      <c r="D4545" s="177">
        <v>32.31</v>
      </c>
    </row>
    <row r="4546" spans="1:4" x14ac:dyDescent="0.25">
      <c r="A4546" s="176" t="s">
        <v>7873</v>
      </c>
      <c r="B4546" s="176" t="s">
        <v>7874</v>
      </c>
      <c r="C4546" s="176" t="s">
        <v>115</v>
      </c>
      <c r="D4546" s="177">
        <v>40.28</v>
      </c>
    </row>
    <row r="4547" spans="1:4" x14ac:dyDescent="0.25">
      <c r="A4547" s="176" t="s">
        <v>7875</v>
      </c>
      <c r="B4547" s="176" t="s">
        <v>7874</v>
      </c>
      <c r="C4547" s="176" t="s">
        <v>115</v>
      </c>
      <c r="D4547" s="177">
        <v>37.590000000000003</v>
      </c>
    </row>
    <row r="4548" spans="1:4" x14ac:dyDescent="0.25">
      <c r="A4548" s="176" t="s">
        <v>7876</v>
      </c>
      <c r="B4548" s="176" t="s">
        <v>7877</v>
      </c>
      <c r="C4548" s="176" t="s">
        <v>115</v>
      </c>
      <c r="D4548" s="177">
        <v>44.01</v>
      </c>
    </row>
    <row r="4549" spans="1:4" x14ac:dyDescent="0.25">
      <c r="A4549" s="176" t="s">
        <v>7878</v>
      </c>
      <c r="B4549" s="176" t="s">
        <v>7877</v>
      </c>
      <c r="C4549" s="176" t="s">
        <v>115</v>
      </c>
      <c r="D4549" s="177">
        <v>41.07</v>
      </c>
    </row>
    <row r="4550" spans="1:4" x14ac:dyDescent="0.25">
      <c r="A4550" s="176" t="s">
        <v>7879</v>
      </c>
      <c r="B4550" s="176" t="s">
        <v>7880</v>
      </c>
      <c r="C4550" s="176" t="s">
        <v>115</v>
      </c>
      <c r="D4550" s="177">
        <v>90.9</v>
      </c>
    </row>
    <row r="4551" spans="1:4" x14ac:dyDescent="0.25">
      <c r="A4551" s="176" t="s">
        <v>7881</v>
      </c>
      <c r="B4551" s="176" t="s">
        <v>7880</v>
      </c>
      <c r="C4551" s="176" t="s">
        <v>115</v>
      </c>
      <c r="D4551" s="177">
        <v>86.03</v>
      </c>
    </row>
    <row r="4552" spans="1:4" x14ac:dyDescent="0.25">
      <c r="A4552" s="176" t="s">
        <v>7882</v>
      </c>
      <c r="B4552" s="176" t="s">
        <v>7883</v>
      </c>
      <c r="C4552" s="176" t="s">
        <v>115</v>
      </c>
      <c r="D4552" s="177">
        <v>125.67</v>
      </c>
    </row>
    <row r="4553" spans="1:4" x14ac:dyDescent="0.25">
      <c r="A4553" s="176" t="s">
        <v>7884</v>
      </c>
      <c r="B4553" s="176" t="s">
        <v>7883</v>
      </c>
      <c r="C4553" s="176" t="s">
        <v>115</v>
      </c>
      <c r="D4553" s="177">
        <v>119.41</v>
      </c>
    </row>
    <row r="4554" spans="1:4" x14ac:dyDescent="0.25">
      <c r="A4554" s="176" t="s">
        <v>7885</v>
      </c>
      <c r="B4554" s="176" t="s">
        <v>7886</v>
      </c>
      <c r="C4554" s="176" t="s">
        <v>115</v>
      </c>
      <c r="D4554" s="177">
        <v>125.82</v>
      </c>
    </row>
    <row r="4555" spans="1:4" x14ac:dyDescent="0.25">
      <c r="A4555" s="176" t="s">
        <v>7887</v>
      </c>
      <c r="B4555" s="176" t="s">
        <v>7886</v>
      </c>
      <c r="C4555" s="176" t="s">
        <v>115</v>
      </c>
      <c r="D4555" s="177">
        <v>119.55</v>
      </c>
    </row>
    <row r="4556" spans="1:4" x14ac:dyDescent="0.25">
      <c r="A4556" s="176" t="s">
        <v>7888</v>
      </c>
      <c r="B4556" s="176" t="s">
        <v>7889</v>
      </c>
      <c r="C4556" s="176" t="s">
        <v>115</v>
      </c>
      <c r="D4556" s="177">
        <v>337.63</v>
      </c>
    </row>
    <row r="4557" spans="1:4" x14ac:dyDescent="0.25">
      <c r="A4557" s="176" t="s">
        <v>7890</v>
      </c>
      <c r="B4557" s="176" t="s">
        <v>7889</v>
      </c>
      <c r="C4557" s="176" t="s">
        <v>115</v>
      </c>
      <c r="D4557" s="177">
        <v>328.39</v>
      </c>
    </row>
    <row r="4558" spans="1:4" x14ac:dyDescent="0.25">
      <c r="A4558" s="176" t="s">
        <v>7891</v>
      </c>
      <c r="B4558" s="176" t="s">
        <v>7892</v>
      </c>
      <c r="C4558" s="176" t="s">
        <v>115</v>
      </c>
      <c r="D4558" s="177">
        <v>363.26</v>
      </c>
    </row>
    <row r="4559" spans="1:4" x14ac:dyDescent="0.25">
      <c r="A4559" s="176" t="s">
        <v>7893</v>
      </c>
      <c r="B4559" s="176" t="s">
        <v>7892</v>
      </c>
      <c r="C4559" s="176" t="s">
        <v>115</v>
      </c>
      <c r="D4559" s="177">
        <v>353.99</v>
      </c>
    </row>
    <row r="4560" spans="1:4" x14ac:dyDescent="0.25">
      <c r="A4560" s="176" t="s">
        <v>7894</v>
      </c>
      <c r="B4560" s="176" t="s">
        <v>7895</v>
      </c>
      <c r="C4560" s="176" t="s">
        <v>115</v>
      </c>
      <c r="D4560" s="177">
        <v>434.64</v>
      </c>
    </row>
    <row r="4561" spans="1:4" x14ac:dyDescent="0.25">
      <c r="A4561" s="176" t="s">
        <v>7896</v>
      </c>
      <c r="B4561" s="176" t="s">
        <v>7895</v>
      </c>
      <c r="C4561" s="176" t="s">
        <v>115</v>
      </c>
      <c r="D4561" s="177">
        <v>423.48</v>
      </c>
    </row>
    <row r="4562" spans="1:4" x14ac:dyDescent="0.25">
      <c r="A4562" s="176" t="s">
        <v>7897</v>
      </c>
      <c r="B4562" s="176" t="s">
        <v>7898</v>
      </c>
      <c r="C4562" s="176" t="s">
        <v>115</v>
      </c>
      <c r="D4562" s="177">
        <v>466.97</v>
      </c>
    </row>
    <row r="4563" spans="1:4" x14ac:dyDescent="0.25">
      <c r="A4563" s="176" t="s">
        <v>7899</v>
      </c>
      <c r="B4563" s="176" t="s">
        <v>7898</v>
      </c>
      <c r="C4563" s="176" t="s">
        <v>115</v>
      </c>
      <c r="D4563" s="177">
        <v>454.48</v>
      </c>
    </row>
    <row r="4564" spans="1:4" x14ac:dyDescent="0.25">
      <c r="A4564" s="176" t="s">
        <v>7900</v>
      </c>
      <c r="B4564" s="176" t="s">
        <v>7901</v>
      </c>
      <c r="C4564" s="176" t="s">
        <v>115</v>
      </c>
      <c r="D4564" s="177">
        <v>470.81</v>
      </c>
    </row>
    <row r="4565" spans="1:4" x14ac:dyDescent="0.25">
      <c r="A4565" s="176" t="s">
        <v>7902</v>
      </c>
      <c r="B4565" s="176" t="s">
        <v>7901</v>
      </c>
      <c r="C4565" s="176" t="s">
        <v>115</v>
      </c>
      <c r="D4565" s="177">
        <v>458.29</v>
      </c>
    </row>
    <row r="4566" spans="1:4" x14ac:dyDescent="0.25">
      <c r="A4566" s="176" t="s">
        <v>7903</v>
      </c>
      <c r="B4566" s="176" t="s">
        <v>7904</v>
      </c>
      <c r="C4566" s="176" t="s">
        <v>115</v>
      </c>
      <c r="D4566" s="177">
        <v>507.5</v>
      </c>
    </row>
    <row r="4567" spans="1:4" x14ac:dyDescent="0.25">
      <c r="A4567" s="176" t="s">
        <v>7905</v>
      </c>
      <c r="B4567" s="176" t="s">
        <v>7904</v>
      </c>
      <c r="C4567" s="176" t="s">
        <v>115</v>
      </c>
      <c r="D4567" s="177">
        <v>492.77</v>
      </c>
    </row>
    <row r="4568" spans="1:4" x14ac:dyDescent="0.25">
      <c r="A4568" s="176" t="s">
        <v>7906</v>
      </c>
      <c r="B4568" s="176" t="s">
        <v>7907</v>
      </c>
      <c r="C4568" s="176" t="s">
        <v>115</v>
      </c>
      <c r="D4568" s="177">
        <v>547.66</v>
      </c>
    </row>
    <row r="4569" spans="1:4" x14ac:dyDescent="0.25">
      <c r="A4569" s="176" t="s">
        <v>7908</v>
      </c>
      <c r="B4569" s="176" t="s">
        <v>7907</v>
      </c>
      <c r="C4569" s="176" t="s">
        <v>115</v>
      </c>
      <c r="D4569" s="177">
        <v>531.65</v>
      </c>
    </row>
    <row r="4570" spans="1:4" x14ac:dyDescent="0.25">
      <c r="A4570" s="176" t="s">
        <v>7909</v>
      </c>
      <c r="B4570" s="176" t="s">
        <v>7910</v>
      </c>
      <c r="C4570" s="176" t="s">
        <v>115</v>
      </c>
      <c r="D4570" s="177">
        <v>590.94000000000005</v>
      </c>
    </row>
    <row r="4571" spans="1:4" x14ac:dyDescent="0.25">
      <c r="A4571" s="176" t="s">
        <v>7911</v>
      </c>
      <c r="B4571" s="176" t="s">
        <v>7910</v>
      </c>
      <c r="C4571" s="176" t="s">
        <v>115</v>
      </c>
      <c r="D4571" s="177">
        <v>572.42999999999995</v>
      </c>
    </row>
    <row r="4572" spans="1:4" x14ac:dyDescent="0.25">
      <c r="A4572" s="176" t="s">
        <v>7912</v>
      </c>
      <c r="B4572" s="176" t="s">
        <v>7913</v>
      </c>
      <c r="C4572" s="176" t="s">
        <v>115</v>
      </c>
      <c r="D4572" s="177">
        <v>649.37</v>
      </c>
    </row>
    <row r="4573" spans="1:4" x14ac:dyDescent="0.25">
      <c r="A4573" s="176" t="s">
        <v>7914</v>
      </c>
      <c r="B4573" s="176" t="s">
        <v>7913</v>
      </c>
      <c r="C4573" s="176" t="s">
        <v>115</v>
      </c>
      <c r="D4573" s="177">
        <v>629.28</v>
      </c>
    </row>
    <row r="4574" spans="1:4" x14ac:dyDescent="0.25">
      <c r="A4574" s="176" t="s">
        <v>7915</v>
      </c>
      <c r="B4574" s="176" t="s">
        <v>7916</v>
      </c>
      <c r="C4574" s="176" t="s">
        <v>115</v>
      </c>
      <c r="D4574" s="177">
        <v>709.43</v>
      </c>
    </row>
    <row r="4575" spans="1:4" x14ac:dyDescent="0.25">
      <c r="A4575" s="176" t="s">
        <v>7917</v>
      </c>
      <c r="B4575" s="176" t="s">
        <v>7916</v>
      </c>
      <c r="C4575" s="176" t="s">
        <v>115</v>
      </c>
      <c r="D4575" s="177">
        <v>686.59</v>
      </c>
    </row>
    <row r="4576" spans="1:4" x14ac:dyDescent="0.25">
      <c r="A4576" s="176" t="s">
        <v>7918</v>
      </c>
      <c r="B4576" s="176" t="s">
        <v>7919</v>
      </c>
      <c r="C4576" s="176" t="s">
        <v>115</v>
      </c>
      <c r="D4576" s="177">
        <v>775.36</v>
      </c>
    </row>
    <row r="4577" spans="1:4" x14ac:dyDescent="0.25">
      <c r="A4577" s="176" t="s">
        <v>7920</v>
      </c>
      <c r="B4577" s="176" t="s">
        <v>7919</v>
      </c>
      <c r="C4577" s="176" t="s">
        <v>115</v>
      </c>
      <c r="D4577" s="177">
        <v>750.72</v>
      </c>
    </row>
    <row r="4578" spans="1:4" x14ac:dyDescent="0.25">
      <c r="A4578" s="176" t="s">
        <v>7921</v>
      </c>
      <c r="B4578" s="176" t="s">
        <v>7922</v>
      </c>
      <c r="C4578" s="176" t="s">
        <v>115</v>
      </c>
      <c r="D4578" s="177">
        <v>891.54</v>
      </c>
    </row>
    <row r="4579" spans="1:4" x14ac:dyDescent="0.25">
      <c r="A4579" s="176" t="s">
        <v>7923</v>
      </c>
      <c r="B4579" s="176" t="s">
        <v>7922</v>
      </c>
      <c r="C4579" s="176" t="s">
        <v>115</v>
      </c>
      <c r="D4579" s="177">
        <v>861.7</v>
      </c>
    </row>
    <row r="4580" spans="1:4" x14ac:dyDescent="0.25">
      <c r="A4580" s="176" t="s">
        <v>7924</v>
      </c>
      <c r="B4580" s="176" t="s">
        <v>7925</v>
      </c>
      <c r="C4580" s="176" t="s">
        <v>115</v>
      </c>
      <c r="D4580" s="177">
        <v>1004.92</v>
      </c>
    </row>
    <row r="4581" spans="1:4" x14ac:dyDescent="0.25">
      <c r="A4581" s="176" t="s">
        <v>7926</v>
      </c>
      <c r="B4581" s="176" t="s">
        <v>7925</v>
      </c>
      <c r="C4581" s="176" t="s">
        <v>115</v>
      </c>
      <c r="D4581" s="177">
        <v>970.33</v>
      </c>
    </row>
    <row r="4582" spans="1:4" x14ac:dyDescent="0.25">
      <c r="A4582" s="176" t="s">
        <v>7927</v>
      </c>
      <c r="B4582" s="176" t="s">
        <v>7928</v>
      </c>
      <c r="C4582" s="176" t="s">
        <v>115</v>
      </c>
      <c r="D4582" s="177">
        <v>1072.3</v>
      </c>
    </row>
    <row r="4583" spans="1:4" x14ac:dyDescent="0.25">
      <c r="A4583" s="176" t="s">
        <v>7929</v>
      </c>
      <c r="B4583" s="176" t="s">
        <v>7928</v>
      </c>
      <c r="C4583" s="176" t="s">
        <v>115</v>
      </c>
      <c r="D4583" s="177">
        <v>1036.5999999999999</v>
      </c>
    </row>
    <row r="4584" spans="1:4" x14ac:dyDescent="0.25">
      <c r="A4584" s="176" t="s">
        <v>7930</v>
      </c>
      <c r="B4584" s="176" t="s">
        <v>7931</v>
      </c>
      <c r="C4584" s="176" t="s">
        <v>115</v>
      </c>
      <c r="D4584" s="177">
        <v>38.39</v>
      </c>
    </row>
    <row r="4585" spans="1:4" x14ac:dyDescent="0.25">
      <c r="A4585" s="176" t="s">
        <v>7932</v>
      </c>
      <c r="B4585" s="176" t="s">
        <v>7931</v>
      </c>
      <c r="C4585" s="176" t="s">
        <v>115</v>
      </c>
      <c r="D4585" s="177">
        <v>35.82</v>
      </c>
    </row>
    <row r="4586" spans="1:4" x14ac:dyDescent="0.25">
      <c r="A4586" s="176" t="s">
        <v>7933</v>
      </c>
      <c r="B4586" s="176" t="s">
        <v>7934</v>
      </c>
      <c r="C4586" s="176" t="s">
        <v>115</v>
      </c>
      <c r="D4586" s="177">
        <v>38.44</v>
      </c>
    </row>
    <row r="4587" spans="1:4" x14ac:dyDescent="0.25">
      <c r="A4587" s="176" t="s">
        <v>7935</v>
      </c>
      <c r="B4587" s="176" t="s">
        <v>7934</v>
      </c>
      <c r="C4587" s="176" t="s">
        <v>115</v>
      </c>
      <c r="D4587" s="177">
        <v>35.869999999999997</v>
      </c>
    </row>
    <row r="4588" spans="1:4" x14ac:dyDescent="0.25">
      <c r="A4588" s="176" t="s">
        <v>7936</v>
      </c>
      <c r="B4588" s="176" t="s">
        <v>7937</v>
      </c>
      <c r="C4588" s="176" t="s">
        <v>115</v>
      </c>
      <c r="D4588" s="177">
        <v>42.26</v>
      </c>
    </row>
    <row r="4589" spans="1:4" x14ac:dyDescent="0.25">
      <c r="A4589" s="176" t="s">
        <v>7938</v>
      </c>
      <c r="B4589" s="176" t="s">
        <v>7937</v>
      </c>
      <c r="C4589" s="176" t="s">
        <v>115</v>
      </c>
      <c r="D4589" s="177">
        <v>39.44</v>
      </c>
    </row>
    <row r="4590" spans="1:4" x14ac:dyDescent="0.25">
      <c r="A4590" s="176" t="s">
        <v>7939</v>
      </c>
      <c r="B4590" s="176" t="s">
        <v>7940</v>
      </c>
      <c r="C4590" s="176" t="s">
        <v>115</v>
      </c>
      <c r="D4590" s="177">
        <v>42.32</v>
      </c>
    </row>
    <row r="4591" spans="1:4" x14ac:dyDescent="0.25">
      <c r="A4591" s="176" t="s">
        <v>7941</v>
      </c>
      <c r="B4591" s="176" t="s">
        <v>7940</v>
      </c>
      <c r="C4591" s="176" t="s">
        <v>115</v>
      </c>
      <c r="D4591" s="177">
        <v>39.49</v>
      </c>
    </row>
    <row r="4592" spans="1:4" x14ac:dyDescent="0.25">
      <c r="A4592" s="176" t="s">
        <v>7942</v>
      </c>
      <c r="B4592" s="176" t="s">
        <v>7943</v>
      </c>
      <c r="C4592" s="176" t="s">
        <v>115</v>
      </c>
      <c r="D4592" s="177">
        <v>42.32</v>
      </c>
    </row>
    <row r="4593" spans="1:4" x14ac:dyDescent="0.25">
      <c r="A4593" s="176" t="s">
        <v>7944</v>
      </c>
      <c r="B4593" s="176" t="s">
        <v>7943</v>
      </c>
      <c r="C4593" s="176" t="s">
        <v>115</v>
      </c>
      <c r="D4593" s="177">
        <v>39.49</v>
      </c>
    </row>
    <row r="4594" spans="1:4" x14ac:dyDescent="0.25">
      <c r="A4594" s="176" t="s">
        <v>7945</v>
      </c>
      <c r="B4594" s="176" t="s">
        <v>7946</v>
      </c>
      <c r="C4594" s="176" t="s">
        <v>115</v>
      </c>
      <c r="D4594" s="177">
        <v>57.08</v>
      </c>
    </row>
    <row r="4595" spans="1:4" x14ac:dyDescent="0.25">
      <c r="A4595" s="176" t="s">
        <v>7947</v>
      </c>
      <c r="B4595" s="176" t="s">
        <v>7946</v>
      </c>
      <c r="C4595" s="176" t="s">
        <v>115</v>
      </c>
      <c r="D4595" s="177">
        <v>53.26</v>
      </c>
    </row>
    <row r="4596" spans="1:4" x14ac:dyDescent="0.25">
      <c r="A4596" s="176" t="s">
        <v>7948</v>
      </c>
      <c r="B4596" s="176" t="s">
        <v>7949</v>
      </c>
      <c r="C4596" s="176" t="s">
        <v>115</v>
      </c>
      <c r="D4596" s="177">
        <v>57.08</v>
      </c>
    </row>
    <row r="4597" spans="1:4" x14ac:dyDescent="0.25">
      <c r="A4597" s="176" t="s">
        <v>7950</v>
      </c>
      <c r="B4597" s="176" t="s">
        <v>7949</v>
      </c>
      <c r="C4597" s="176" t="s">
        <v>115</v>
      </c>
      <c r="D4597" s="177">
        <v>53.26</v>
      </c>
    </row>
    <row r="4598" spans="1:4" x14ac:dyDescent="0.25">
      <c r="A4598" s="176" t="s">
        <v>7951</v>
      </c>
      <c r="B4598" s="176" t="s">
        <v>7952</v>
      </c>
      <c r="C4598" s="176" t="s">
        <v>115</v>
      </c>
      <c r="D4598" s="177">
        <v>60.98</v>
      </c>
    </row>
    <row r="4599" spans="1:4" x14ac:dyDescent="0.25">
      <c r="A4599" s="176" t="s">
        <v>7953</v>
      </c>
      <c r="B4599" s="176" t="s">
        <v>7952</v>
      </c>
      <c r="C4599" s="176" t="s">
        <v>115</v>
      </c>
      <c r="D4599" s="177">
        <v>56.9</v>
      </c>
    </row>
    <row r="4600" spans="1:4" x14ac:dyDescent="0.25">
      <c r="A4600" s="176" t="s">
        <v>7954</v>
      </c>
      <c r="B4600" s="176" t="s">
        <v>7955</v>
      </c>
      <c r="C4600" s="176" t="s">
        <v>115</v>
      </c>
      <c r="D4600" s="177">
        <v>64.88</v>
      </c>
    </row>
    <row r="4601" spans="1:4" x14ac:dyDescent="0.25">
      <c r="A4601" s="176" t="s">
        <v>7956</v>
      </c>
      <c r="B4601" s="176" t="s">
        <v>7955</v>
      </c>
      <c r="C4601" s="176" t="s">
        <v>115</v>
      </c>
      <c r="D4601" s="177">
        <v>60.54</v>
      </c>
    </row>
    <row r="4602" spans="1:4" x14ac:dyDescent="0.25">
      <c r="A4602" s="176" t="s">
        <v>7957</v>
      </c>
      <c r="B4602" s="176" t="s">
        <v>7958</v>
      </c>
      <c r="C4602" s="176" t="s">
        <v>115</v>
      </c>
      <c r="D4602" s="177">
        <v>64.95</v>
      </c>
    </row>
    <row r="4603" spans="1:4" x14ac:dyDescent="0.25">
      <c r="A4603" s="176" t="s">
        <v>7959</v>
      </c>
      <c r="B4603" s="176" t="s">
        <v>7958</v>
      </c>
      <c r="C4603" s="176" t="s">
        <v>115</v>
      </c>
      <c r="D4603" s="177">
        <v>60.61</v>
      </c>
    </row>
    <row r="4604" spans="1:4" x14ac:dyDescent="0.25">
      <c r="A4604" s="176" t="s">
        <v>7960</v>
      </c>
      <c r="B4604" s="176" t="s">
        <v>7961</v>
      </c>
      <c r="C4604" s="176" t="s">
        <v>115</v>
      </c>
      <c r="D4604" s="177">
        <v>238.66</v>
      </c>
    </row>
    <row r="4605" spans="1:4" x14ac:dyDescent="0.25">
      <c r="A4605" s="176" t="s">
        <v>7962</v>
      </c>
      <c r="B4605" s="176" t="s">
        <v>7961</v>
      </c>
      <c r="C4605" s="176" t="s">
        <v>115</v>
      </c>
      <c r="D4605" s="177">
        <v>232.95</v>
      </c>
    </row>
    <row r="4606" spans="1:4" x14ac:dyDescent="0.25">
      <c r="A4606" s="176" t="s">
        <v>7963</v>
      </c>
      <c r="B4606" s="176" t="s">
        <v>7964</v>
      </c>
      <c r="C4606" s="176" t="s">
        <v>115</v>
      </c>
      <c r="D4606" s="177">
        <v>242.85</v>
      </c>
    </row>
    <row r="4607" spans="1:4" x14ac:dyDescent="0.25">
      <c r="A4607" s="176" t="s">
        <v>7965</v>
      </c>
      <c r="B4607" s="176" t="s">
        <v>7964</v>
      </c>
      <c r="C4607" s="176" t="s">
        <v>115</v>
      </c>
      <c r="D4607" s="177">
        <v>236.88</v>
      </c>
    </row>
    <row r="4608" spans="1:4" x14ac:dyDescent="0.25">
      <c r="A4608" s="176" t="s">
        <v>7966</v>
      </c>
      <c r="B4608" s="176" t="s">
        <v>7967</v>
      </c>
      <c r="C4608" s="176" t="s">
        <v>115</v>
      </c>
      <c r="D4608" s="177">
        <v>247.01</v>
      </c>
    </row>
    <row r="4609" spans="1:4" x14ac:dyDescent="0.25">
      <c r="A4609" s="176" t="s">
        <v>7968</v>
      </c>
      <c r="B4609" s="176" t="s">
        <v>7967</v>
      </c>
      <c r="C4609" s="176" t="s">
        <v>115</v>
      </c>
      <c r="D4609" s="177">
        <v>240.97</v>
      </c>
    </row>
    <row r="4610" spans="1:4" x14ac:dyDescent="0.25">
      <c r="A4610" s="176" t="s">
        <v>7969</v>
      </c>
      <c r="B4610" s="176" t="s">
        <v>7970</v>
      </c>
      <c r="C4610" s="176" t="s">
        <v>115</v>
      </c>
      <c r="D4610" s="177">
        <v>255.56</v>
      </c>
    </row>
    <row r="4611" spans="1:4" x14ac:dyDescent="0.25">
      <c r="A4611" s="176" t="s">
        <v>7971</v>
      </c>
      <c r="B4611" s="176" t="s">
        <v>7970</v>
      </c>
      <c r="C4611" s="176" t="s">
        <v>115</v>
      </c>
      <c r="D4611" s="177">
        <v>248.99</v>
      </c>
    </row>
    <row r="4612" spans="1:4" x14ac:dyDescent="0.25">
      <c r="A4612" s="176" t="s">
        <v>7972</v>
      </c>
      <c r="B4612" s="176" t="s">
        <v>7973</v>
      </c>
      <c r="C4612" s="176" t="s">
        <v>115</v>
      </c>
      <c r="D4612" s="177">
        <v>260.64999999999998</v>
      </c>
    </row>
    <row r="4613" spans="1:4" x14ac:dyDescent="0.25">
      <c r="A4613" s="176" t="s">
        <v>7974</v>
      </c>
      <c r="B4613" s="176" t="s">
        <v>7973</v>
      </c>
      <c r="C4613" s="176" t="s">
        <v>115</v>
      </c>
      <c r="D4613" s="177">
        <v>253.8</v>
      </c>
    </row>
    <row r="4614" spans="1:4" x14ac:dyDescent="0.25">
      <c r="A4614" s="176" t="s">
        <v>7975</v>
      </c>
      <c r="B4614" s="176" t="s">
        <v>7976</v>
      </c>
      <c r="C4614" s="176" t="s">
        <v>115</v>
      </c>
      <c r="D4614" s="177">
        <v>267</v>
      </c>
    </row>
    <row r="4615" spans="1:4" x14ac:dyDescent="0.25">
      <c r="A4615" s="176" t="s">
        <v>7977</v>
      </c>
      <c r="B4615" s="176" t="s">
        <v>7976</v>
      </c>
      <c r="C4615" s="176" t="s">
        <v>115</v>
      </c>
      <c r="D4615" s="177">
        <v>259.86</v>
      </c>
    </row>
    <row r="4616" spans="1:4" x14ac:dyDescent="0.25">
      <c r="A4616" s="176" t="s">
        <v>7978</v>
      </c>
      <c r="B4616" s="176" t="s">
        <v>7979</v>
      </c>
      <c r="C4616" s="176" t="s">
        <v>115</v>
      </c>
      <c r="D4616" s="177">
        <v>286.45</v>
      </c>
    </row>
    <row r="4617" spans="1:4" x14ac:dyDescent="0.25">
      <c r="A4617" s="176" t="s">
        <v>7980</v>
      </c>
      <c r="B4617" s="176" t="s">
        <v>7979</v>
      </c>
      <c r="C4617" s="176" t="s">
        <v>115</v>
      </c>
      <c r="D4617" s="177">
        <v>278.20999999999998</v>
      </c>
    </row>
    <row r="4618" spans="1:4" x14ac:dyDescent="0.25">
      <c r="A4618" s="176" t="s">
        <v>7981</v>
      </c>
      <c r="B4618" s="176" t="s">
        <v>7982</v>
      </c>
      <c r="C4618" s="176" t="s">
        <v>115</v>
      </c>
      <c r="D4618" s="177">
        <v>294.44</v>
      </c>
    </row>
    <row r="4619" spans="1:4" x14ac:dyDescent="0.25">
      <c r="A4619" s="176" t="s">
        <v>7983</v>
      </c>
      <c r="B4619" s="176" t="s">
        <v>7982</v>
      </c>
      <c r="C4619" s="176" t="s">
        <v>115</v>
      </c>
      <c r="D4619" s="177">
        <v>285.87</v>
      </c>
    </row>
    <row r="4620" spans="1:4" x14ac:dyDescent="0.25">
      <c r="A4620" s="176" t="s">
        <v>7984</v>
      </c>
      <c r="B4620" s="176" t="s">
        <v>7985</v>
      </c>
      <c r="C4620" s="176" t="s">
        <v>83</v>
      </c>
      <c r="D4620" s="177">
        <v>34.32</v>
      </c>
    </row>
    <row r="4621" spans="1:4" x14ac:dyDescent="0.25">
      <c r="A4621" s="176" t="s">
        <v>7986</v>
      </c>
      <c r="B4621" s="176" t="s">
        <v>7985</v>
      </c>
      <c r="C4621" s="176" t="s">
        <v>83</v>
      </c>
      <c r="D4621" s="177">
        <v>32.44</v>
      </c>
    </row>
    <row r="4622" spans="1:4" x14ac:dyDescent="0.25">
      <c r="A4622" s="176" t="s">
        <v>7987</v>
      </c>
      <c r="B4622" s="176" t="s">
        <v>7988</v>
      </c>
      <c r="C4622" s="176" t="s">
        <v>83</v>
      </c>
      <c r="D4622" s="177">
        <v>35.06</v>
      </c>
    </row>
    <row r="4623" spans="1:4" x14ac:dyDescent="0.25">
      <c r="A4623" s="176" t="s">
        <v>7989</v>
      </c>
      <c r="B4623" s="176" t="s">
        <v>7988</v>
      </c>
      <c r="C4623" s="176" t="s">
        <v>83</v>
      </c>
      <c r="D4623" s="177">
        <v>33.14</v>
      </c>
    </row>
    <row r="4624" spans="1:4" x14ac:dyDescent="0.25">
      <c r="A4624" s="176" t="s">
        <v>7990</v>
      </c>
      <c r="B4624" s="176" t="s">
        <v>7991</v>
      </c>
      <c r="C4624" s="176" t="s">
        <v>83</v>
      </c>
      <c r="D4624" s="177">
        <v>36.11</v>
      </c>
    </row>
    <row r="4625" spans="1:4" x14ac:dyDescent="0.25">
      <c r="A4625" s="176" t="s">
        <v>7992</v>
      </c>
      <c r="B4625" s="176" t="s">
        <v>7991</v>
      </c>
      <c r="C4625" s="176" t="s">
        <v>83</v>
      </c>
      <c r="D4625" s="177">
        <v>34.130000000000003</v>
      </c>
    </row>
    <row r="4626" spans="1:4" x14ac:dyDescent="0.25">
      <c r="A4626" s="176" t="s">
        <v>7993</v>
      </c>
      <c r="B4626" s="176" t="s">
        <v>7994</v>
      </c>
      <c r="C4626" s="176" t="s">
        <v>83</v>
      </c>
      <c r="D4626" s="177">
        <v>37.15</v>
      </c>
    </row>
    <row r="4627" spans="1:4" x14ac:dyDescent="0.25">
      <c r="A4627" s="176" t="s">
        <v>7995</v>
      </c>
      <c r="B4627" s="176" t="s">
        <v>7994</v>
      </c>
      <c r="C4627" s="176" t="s">
        <v>83</v>
      </c>
      <c r="D4627" s="177">
        <v>35.119999999999997</v>
      </c>
    </row>
    <row r="4628" spans="1:4" x14ac:dyDescent="0.25">
      <c r="A4628" s="176" t="s">
        <v>7996</v>
      </c>
      <c r="B4628" s="176" t="s">
        <v>7997</v>
      </c>
      <c r="C4628" s="176" t="s">
        <v>83</v>
      </c>
      <c r="D4628" s="177">
        <v>38.200000000000003</v>
      </c>
    </row>
    <row r="4629" spans="1:4" x14ac:dyDescent="0.25">
      <c r="A4629" s="176" t="s">
        <v>7998</v>
      </c>
      <c r="B4629" s="176" t="s">
        <v>7997</v>
      </c>
      <c r="C4629" s="176" t="s">
        <v>83</v>
      </c>
      <c r="D4629" s="177">
        <v>36.11</v>
      </c>
    </row>
    <row r="4630" spans="1:4" x14ac:dyDescent="0.25">
      <c r="A4630" s="176" t="s">
        <v>7999</v>
      </c>
      <c r="B4630" s="176" t="s">
        <v>8000</v>
      </c>
      <c r="C4630" s="176" t="s">
        <v>83</v>
      </c>
      <c r="D4630" s="177">
        <v>39.24</v>
      </c>
    </row>
    <row r="4631" spans="1:4" x14ac:dyDescent="0.25">
      <c r="A4631" s="176" t="s">
        <v>8001</v>
      </c>
      <c r="B4631" s="176" t="s">
        <v>8000</v>
      </c>
      <c r="C4631" s="176" t="s">
        <v>83</v>
      </c>
      <c r="D4631" s="177">
        <v>37.1</v>
      </c>
    </row>
    <row r="4632" spans="1:4" x14ac:dyDescent="0.25">
      <c r="A4632" s="176" t="s">
        <v>8002</v>
      </c>
      <c r="B4632" s="176" t="s">
        <v>8003</v>
      </c>
      <c r="C4632" s="176" t="s">
        <v>83</v>
      </c>
      <c r="D4632" s="177">
        <v>40.29</v>
      </c>
    </row>
    <row r="4633" spans="1:4" x14ac:dyDescent="0.25">
      <c r="A4633" s="176" t="s">
        <v>8004</v>
      </c>
      <c r="B4633" s="176" t="s">
        <v>8003</v>
      </c>
      <c r="C4633" s="176" t="s">
        <v>83</v>
      </c>
      <c r="D4633" s="177">
        <v>38.1</v>
      </c>
    </row>
    <row r="4634" spans="1:4" x14ac:dyDescent="0.25">
      <c r="A4634" s="176" t="s">
        <v>8005</v>
      </c>
      <c r="B4634" s="176" t="s">
        <v>8006</v>
      </c>
      <c r="C4634" s="176" t="s">
        <v>83</v>
      </c>
      <c r="D4634" s="177">
        <v>41.33</v>
      </c>
    </row>
    <row r="4635" spans="1:4" x14ac:dyDescent="0.25">
      <c r="A4635" s="176" t="s">
        <v>8007</v>
      </c>
      <c r="B4635" s="176" t="s">
        <v>8006</v>
      </c>
      <c r="C4635" s="176" t="s">
        <v>83</v>
      </c>
      <c r="D4635" s="177">
        <v>39.090000000000003</v>
      </c>
    </row>
    <row r="4636" spans="1:4" x14ac:dyDescent="0.25">
      <c r="A4636" s="176" t="s">
        <v>8008</v>
      </c>
      <c r="B4636" s="176" t="s">
        <v>8009</v>
      </c>
      <c r="C4636" s="176" t="s">
        <v>83</v>
      </c>
      <c r="D4636" s="177">
        <v>50.23</v>
      </c>
    </row>
    <row r="4637" spans="1:4" x14ac:dyDescent="0.25">
      <c r="A4637" s="176" t="s">
        <v>8010</v>
      </c>
      <c r="B4637" s="176" t="s">
        <v>8009</v>
      </c>
      <c r="C4637" s="176" t="s">
        <v>83</v>
      </c>
      <c r="D4637" s="177">
        <v>47.69</v>
      </c>
    </row>
    <row r="4638" spans="1:4" x14ac:dyDescent="0.25">
      <c r="A4638" s="176" t="s">
        <v>8011</v>
      </c>
      <c r="B4638" s="176" t="s">
        <v>8012</v>
      </c>
      <c r="C4638" s="176" t="s">
        <v>83</v>
      </c>
      <c r="D4638" s="177">
        <v>66.63</v>
      </c>
    </row>
    <row r="4639" spans="1:4" x14ac:dyDescent="0.25">
      <c r="A4639" s="176" t="s">
        <v>8013</v>
      </c>
      <c r="B4639" s="176" t="s">
        <v>8012</v>
      </c>
      <c r="C4639" s="176" t="s">
        <v>83</v>
      </c>
      <c r="D4639" s="177">
        <v>63.61</v>
      </c>
    </row>
    <row r="4640" spans="1:4" x14ac:dyDescent="0.25">
      <c r="A4640" s="176" t="s">
        <v>8014</v>
      </c>
      <c r="B4640" s="176" t="s">
        <v>8015</v>
      </c>
      <c r="C4640" s="176" t="s">
        <v>83</v>
      </c>
      <c r="D4640" s="177">
        <v>79.510000000000005</v>
      </c>
    </row>
    <row r="4641" spans="1:4" x14ac:dyDescent="0.25">
      <c r="A4641" s="176" t="s">
        <v>8016</v>
      </c>
      <c r="B4641" s="176" t="s">
        <v>8015</v>
      </c>
      <c r="C4641" s="176" t="s">
        <v>83</v>
      </c>
      <c r="D4641" s="177">
        <v>76.42</v>
      </c>
    </row>
    <row r="4642" spans="1:4" x14ac:dyDescent="0.25">
      <c r="A4642" s="176" t="s">
        <v>8017</v>
      </c>
      <c r="B4642" s="176" t="s">
        <v>8018</v>
      </c>
      <c r="C4642" s="176" t="s">
        <v>83</v>
      </c>
      <c r="D4642" s="177">
        <v>109.01</v>
      </c>
    </row>
    <row r="4643" spans="1:4" x14ac:dyDescent="0.25">
      <c r="A4643" s="176" t="s">
        <v>8019</v>
      </c>
      <c r="B4643" s="176" t="s">
        <v>8018</v>
      </c>
      <c r="C4643" s="176" t="s">
        <v>83</v>
      </c>
      <c r="D4643" s="177">
        <v>105.27</v>
      </c>
    </row>
    <row r="4644" spans="1:4" x14ac:dyDescent="0.25">
      <c r="A4644" s="176" t="s">
        <v>8020</v>
      </c>
      <c r="B4644" s="176" t="s">
        <v>8021</v>
      </c>
      <c r="C4644" s="176" t="s">
        <v>83</v>
      </c>
      <c r="D4644" s="177">
        <v>390.44</v>
      </c>
    </row>
    <row r="4645" spans="1:4" x14ac:dyDescent="0.25">
      <c r="A4645" s="176" t="s">
        <v>8022</v>
      </c>
      <c r="B4645" s="176" t="s">
        <v>8021</v>
      </c>
      <c r="C4645" s="176" t="s">
        <v>83</v>
      </c>
      <c r="D4645" s="177">
        <v>386.23</v>
      </c>
    </row>
    <row r="4646" spans="1:4" x14ac:dyDescent="0.25">
      <c r="A4646" s="176" t="s">
        <v>8023</v>
      </c>
      <c r="B4646" s="176" t="s">
        <v>8024</v>
      </c>
      <c r="C4646" s="176" t="s">
        <v>83</v>
      </c>
      <c r="D4646" s="177">
        <v>540.1</v>
      </c>
    </row>
    <row r="4647" spans="1:4" x14ac:dyDescent="0.25">
      <c r="A4647" s="176" t="s">
        <v>8025</v>
      </c>
      <c r="B4647" s="176" t="s">
        <v>8024</v>
      </c>
      <c r="C4647" s="176" t="s">
        <v>83</v>
      </c>
      <c r="D4647" s="177">
        <v>535.82000000000005</v>
      </c>
    </row>
    <row r="4648" spans="1:4" x14ac:dyDescent="0.25">
      <c r="A4648" s="176" t="s">
        <v>8026</v>
      </c>
      <c r="B4648" s="176" t="s">
        <v>8027</v>
      </c>
      <c r="C4648" s="176" t="s">
        <v>83</v>
      </c>
      <c r="D4648" s="177">
        <v>643</v>
      </c>
    </row>
    <row r="4649" spans="1:4" x14ac:dyDescent="0.25">
      <c r="A4649" s="176" t="s">
        <v>8028</v>
      </c>
      <c r="B4649" s="176" t="s">
        <v>8027</v>
      </c>
      <c r="C4649" s="176" t="s">
        <v>83</v>
      </c>
      <c r="D4649" s="177">
        <v>637.86</v>
      </c>
    </row>
    <row r="4650" spans="1:4" x14ac:dyDescent="0.25">
      <c r="A4650" s="176" t="s">
        <v>8029</v>
      </c>
      <c r="B4650" s="176" t="s">
        <v>8030</v>
      </c>
      <c r="C4650" s="176" t="s">
        <v>83</v>
      </c>
      <c r="D4650" s="177">
        <v>856.55</v>
      </c>
    </row>
    <row r="4651" spans="1:4" x14ac:dyDescent="0.25">
      <c r="A4651" s="176" t="s">
        <v>8031</v>
      </c>
      <c r="B4651" s="176" t="s">
        <v>8030</v>
      </c>
      <c r="C4651" s="176" t="s">
        <v>83</v>
      </c>
      <c r="D4651" s="177">
        <v>850.45</v>
      </c>
    </row>
    <row r="4652" spans="1:4" x14ac:dyDescent="0.25">
      <c r="A4652" s="176" t="s">
        <v>8032</v>
      </c>
      <c r="B4652" s="176" t="s">
        <v>8033</v>
      </c>
      <c r="C4652" s="176" t="s">
        <v>83</v>
      </c>
      <c r="D4652" s="177">
        <v>1050.3599999999999</v>
      </c>
    </row>
    <row r="4653" spans="1:4" x14ac:dyDescent="0.25">
      <c r="A4653" s="176" t="s">
        <v>8034</v>
      </c>
      <c r="B4653" s="176" t="s">
        <v>8033</v>
      </c>
      <c r="C4653" s="176" t="s">
        <v>83</v>
      </c>
      <c r="D4653" s="177">
        <v>1042.92</v>
      </c>
    </row>
    <row r="4654" spans="1:4" x14ac:dyDescent="0.25">
      <c r="A4654" s="176" t="s">
        <v>8035</v>
      </c>
      <c r="B4654" s="176" t="s">
        <v>8036</v>
      </c>
      <c r="C4654" s="176" t="s">
        <v>83</v>
      </c>
      <c r="D4654" s="177">
        <v>1276.72</v>
      </c>
    </row>
    <row r="4655" spans="1:4" x14ac:dyDescent="0.25">
      <c r="A4655" s="176" t="s">
        <v>8037</v>
      </c>
      <c r="B4655" s="176" t="s">
        <v>8036</v>
      </c>
      <c r="C4655" s="176" t="s">
        <v>83</v>
      </c>
      <c r="D4655" s="177">
        <v>1268.07</v>
      </c>
    </row>
    <row r="4656" spans="1:4" x14ac:dyDescent="0.25">
      <c r="A4656" s="176" t="s">
        <v>8038</v>
      </c>
      <c r="B4656" s="176" t="s">
        <v>8039</v>
      </c>
      <c r="C4656" s="176" t="s">
        <v>83</v>
      </c>
      <c r="D4656" s="177">
        <v>1613.04</v>
      </c>
    </row>
    <row r="4657" spans="1:4" x14ac:dyDescent="0.25">
      <c r="A4657" s="176" t="s">
        <v>8040</v>
      </c>
      <c r="B4657" s="176" t="s">
        <v>8039</v>
      </c>
      <c r="C4657" s="176" t="s">
        <v>83</v>
      </c>
      <c r="D4657" s="177">
        <v>1603.39</v>
      </c>
    </row>
    <row r="4658" spans="1:4" x14ac:dyDescent="0.25">
      <c r="A4658" s="176" t="s">
        <v>8041</v>
      </c>
      <c r="B4658" s="176" t="s">
        <v>8042</v>
      </c>
      <c r="C4658" s="176" t="s">
        <v>83</v>
      </c>
      <c r="D4658" s="177">
        <v>2309.1799999999998</v>
      </c>
    </row>
    <row r="4659" spans="1:4" x14ac:dyDescent="0.25">
      <c r="A4659" s="176" t="s">
        <v>8043</v>
      </c>
      <c r="B4659" s="176" t="s">
        <v>8042</v>
      </c>
      <c r="C4659" s="176" t="s">
        <v>83</v>
      </c>
      <c r="D4659" s="177">
        <v>2297.25</v>
      </c>
    </row>
    <row r="4660" spans="1:4" x14ac:dyDescent="0.25">
      <c r="A4660" s="176" t="s">
        <v>8044</v>
      </c>
      <c r="B4660" s="176" t="s">
        <v>8045</v>
      </c>
      <c r="C4660" s="176" t="s">
        <v>83</v>
      </c>
      <c r="D4660" s="177">
        <v>3362.62</v>
      </c>
    </row>
    <row r="4661" spans="1:4" x14ac:dyDescent="0.25">
      <c r="A4661" s="176" t="s">
        <v>8046</v>
      </c>
      <c r="B4661" s="176" t="s">
        <v>8045</v>
      </c>
      <c r="C4661" s="176" t="s">
        <v>83</v>
      </c>
      <c r="D4661" s="177">
        <v>3347.8</v>
      </c>
    </row>
    <row r="4662" spans="1:4" x14ac:dyDescent="0.25">
      <c r="A4662" s="176" t="s">
        <v>8047</v>
      </c>
      <c r="B4662" s="176" t="s">
        <v>8048</v>
      </c>
      <c r="C4662" s="176" t="s">
        <v>83</v>
      </c>
      <c r="D4662" s="177">
        <v>406.13</v>
      </c>
    </row>
    <row r="4663" spans="1:4" x14ac:dyDescent="0.25">
      <c r="A4663" s="176" t="s">
        <v>8049</v>
      </c>
      <c r="B4663" s="176" t="s">
        <v>8048</v>
      </c>
      <c r="C4663" s="176" t="s">
        <v>83</v>
      </c>
      <c r="D4663" s="177">
        <v>403.01</v>
      </c>
    </row>
    <row r="4664" spans="1:4" x14ac:dyDescent="0.25">
      <c r="A4664" s="176" t="s">
        <v>8050</v>
      </c>
      <c r="B4664" s="176" t="s">
        <v>8051</v>
      </c>
      <c r="C4664" s="176" t="s">
        <v>83</v>
      </c>
      <c r="D4664" s="177">
        <v>595.72</v>
      </c>
    </row>
    <row r="4665" spans="1:4" x14ac:dyDescent="0.25">
      <c r="A4665" s="176" t="s">
        <v>8052</v>
      </c>
      <c r="B4665" s="176" t="s">
        <v>8051</v>
      </c>
      <c r="C4665" s="176" t="s">
        <v>83</v>
      </c>
      <c r="D4665" s="177">
        <v>591.44000000000005</v>
      </c>
    </row>
    <row r="4666" spans="1:4" x14ac:dyDescent="0.25">
      <c r="A4666" s="176" t="s">
        <v>8053</v>
      </c>
      <c r="B4666" s="176" t="s">
        <v>8054</v>
      </c>
      <c r="C4666" s="176" t="s">
        <v>83</v>
      </c>
      <c r="D4666" s="177">
        <v>728.49</v>
      </c>
    </row>
    <row r="4667" spans="1:4" x14ac:dyDescent="0.25">
      <c r="A4667" s="176" t="s">
        <v>8055</v>
      </c>
      <c r="B4667" s="176" t="s">
        <v>8054</v>
      </c>
      <c r="C4667" s="176" t="s">
        <v>83</v>
      </c>
      <c r="D4667" s="177">
        <v>723.35</v>
      </c>
    </row>
    <row r="4668" spans="1:4" x14ac:dyDescent="0.25">
      <c r="A4668" s="176" t="s">
        <v>8056</v>
      </c>
      <c r="B4668" s="176" t="s">
        <v>8057</v>
      </c>
      <c r="C4668" s="176" t="s">
        <v>83</v>
      </c>
      <c r="D4668" s="177">
        <v>1048.6199999999999</v>
      </c>
    </row>
    <row r="4669" spans="1:4" x14ac:dyDescent="0.25">
      <c r="A4669" s="176" t="s">
        <v>8058</v>
      </c>
      <c r="B4669" s="176" t="s">
        <v>8057</v>
      </c>
      <c r="C4669" s="176" t="s">
        <v>83</v>
      </c>
      <c r="D4669" s="177">
        <v>1042.52</v>
      </c>
    </row>
    <row r="4670" spans="1:4" x14ac:dyDescent="0.25">
      <c r="A4670" s="176" t="s">
        <v>8059</v>
      </c>
      <c r="B4670" s="176" t="s">
        <v>8060</v>
      </c>
      <c r="C4670" s="176" t="s">
        <v>83</v>
      </c>
      <c r="D4670" s="177">
        <v>1143.06</v>
      </c>
    </row>
    <row r="4671" spans="1:4" x14ac:dyDescent="0.25">
      <c r="A4671" s="176" t="s">
        <v>8061</v>
      </c>
      <c r="B4671" s="176" t="s">
        <v>8060</v>
      </c>
      <c r="C4671" s="176" t="s">
        <v>83</v>
      </c>
      <c r="D4671" s="177">
        <v>1135.6199999999999</v>
      </c>
    </row>
    <row r="4672" spans="1:4" x14ac:dyDescent="0.25">
      <c r="A4672" s="176" t="s">
        <v>8062</v>
      </c>
      <c r="B4672" s="176" t="s">
        <v>8063</v>
      </c>
      <c r="C4672" s="176" t="s">
        <v>83</v>
      </c>
      <c r="D4672" s="177">
        <v>1390.02</v>
      </c>
    </row>
    <row r="4673" spans="1:4" x14ac:dyDescent="0.25">
      <c r="A4673" s="176" t="s">
        <v>8064</v>
      </c>
      <c r="B4673" s="176" t="s">
        <v>8063</v>
      </c>
      <c r="C4673" s="176" t="s">
        <v>83</v>
      </c>
      <c r="D4673" s="177">
        <v>1381.37</v>
      </c>
    </row>
    <row r="4674" spans="1:4" x14ac:dyDescent="0.25">
      <c r="A4674" s="176" t="s">
        <v>8065</v>
      </c>
      <c r="B4674" s="176" t="s">
        <v>8066</v>
      </c>
      <c r="C4674" s="176" t="s">
        <v>83</v>
      </c>
      <c r="D4674" s="177">
        <v>1743.85</v>
      </c>
    </row>
    <row r="4675" spans="1:4" x14ac:dyDescent="0.25">
      <c r="A4675" s="176" t="s">
        <v>8067</v>
      </c>
      <c r="B4675" s="176" t="s">
        <v>8066</v>
      </c>
      <c r="C4675" s="176" t="s">
        <v>83</v>
      </c>
      <c r="D4675" s="177">
        <v>1734.2</v>
      </c>
    </row>
    <row r="4676" spans="1:4" x14ac:dyDescent="0.25">
      <c r="A4676" s="176" t="s">
        <v>8068</v>
      </c>
      <c r="B4676" s="176" t="s">
        <v>8069</v>
      </c>
      <c r="C4676" s="176" t="s">
        <v>83</v>
      </c>
      <c r="D4676" s="177">
        <v>2503.85</v>
      </c>
    </row>
    <row r="4677" spans="1:4" x14ac:dyDescent="0.25">
      <c r="A4677" s="176" t="s">
        <v>8070</v>
      </c>
      <c r="B4677" s="176" t="s">
        <v>8069</v>
      </c>
      <c r="C4677" s="176" t="s">
        <v>83</v>
      </c>
      <c r="D4677" s="177">
        <v>2491.92</v>
      </c>
    </row>
    <row r="4678" spans="1:4" x14ac:dyDescent="0.25">
      <c r="A4678" s="176" t="s">
        <v>8071</v>
      </c>
      <c r="B4678" s="176" t="s">
        <v>8072</v>
      </c>
      <c r="C4678" s="176" t="s">
        <v>83</v>
      </c>
      <c r="D4678" s="177">
        <v>3655.14</v>
      </c>
    </row>
    <row r="4679" spans="1:4" x14ac:dyDescent="0.25">
      <c r="A4679" s="176" t="s">
        <v>8073</v>
      </c>
      <c r="B4679" s="176" t="s">
        <v>8072</v>
      </c>
      <c r="C4679" s="176" t="s">
        <v>83</v>
      </c>
      <c r="D4679" s="177">
        <v>3640.32</v>
      </c>
    </row>
    <row r="4680" spans="1:4" x14ac:dyDescent="0.25">
      <c r="A4680" s="176" t="s">
        <v>8074</v>
      </c>
      <c r="B4680" s="176" t="s">
        <v>8075</v>
      </c>
      <c r="C4680" s="176" t="s">
        <v>83</v>
      </c>
      <c r="D4680" s="177">
        <v>442.18</v>
      </c>
    </row>
    <row r="4681" spans="1:4" x14ac:dyDescent="0.25">
      <c r="A4681" s="176" t="s">
        <v>8076</v>
      </c>
      <c r="B4681" s="176" t="s">
        <v>8075</v>
      </c>
      <c r="C4681" s="176" t="s">
        <v>83</v>
      </c>
      <c r="D4681" s="177">
        <v>439.06</v>
      </c>
    </row>
    <row r="4682" spans="1:4" x14ac:dyDescent="0.25">
      <c r="A4682" s="176" t="s">
        <v>8077</v>
      </c>
      <c r="B4682" s="176" t="s">
        <v>8078</v>
      </c>
      <c r="C4682" s="176" t="s">
        <v>83</v>
      </c>
      <c r="D4682" s="177">
        <v>648.25</v>
      </c>
    </row>
    <row r="4683" spans="1:4" x14ac:dyDescent="0.25">
      <c r="A4683" s="176" t="s">
        <v>8079</v>
      </c>
      <c r="B4683" s="176" t="s">
        <v>8078</v>
      </c>
      <c r="C4683" s="176" t="s">
        <v>83</v>
      </c>
      <c r="D4683" s="177">
        <v>643.97</v>
      </c>
    </row>
    <row r="4684" spans="1:4" x14ac:dyDescent="0.25">
      <c r="A4684" s="176" t="s">
        <v>8080</v>
      </c>
      <c r="B4684" s="176" t="s">
        <v>8081</v>
      </c>
      <c r="C4684" s="176" t="s">
        <v>83</v>
      </c>
      <c r="D4684" s="177">
        <v>792.35</v>
      </c>
    </row>
    <row r="4685" spans="1:4" x14ac:dyDescent="0.25">
      <c r="A4685" s="176" t="s">
        <v>8082</v>
      </c>
      <c r="B4685" s="176" t="s">
        <v>8081</v>
      </c>
      <c r="C4685" s="176" t="s">
        <v>83</v>
      </c>
      <c r="D4685" s="177">
        <v>787.21</v>
      </c>
    </row>
    <row r="4686" spans="1:4" x14ac:dyDescent="0.25">
      <c r="A4686" s="176" t="s">
        <v>8083</v>
      </c>
      <c r="B4686" s="176" t="s">
        <v>8084</v>
      </c>
      <c r="C4686" s="176" t="s">
        <v>83</v>
      </c>
      <c r="D4686" s="177">
        <v>1015.17</v>
      </c>
    </row>
    <row r="4687" spans="1:4" x14ac:dyDescent="0.25">
      <c r="A4687" s="176" t="s">
        <v>8085</v>
      </c>
      <c r="B4687" s="176" t="s">
        <v>8084</v>
      </c>
      <c r="C4687" s="176" t="s">
        <v>83</v>
      </c>
      <c r="D4687" s="177">
        <v>1009.07</v>
      </c>
    </row>
    <row r="4688" spans="1:4" x14ac:dyDescent="0.25">
      <c r="A4688" s="176" t="s">
        <v>8086</v>
      </c>
      <c r="B4688" s="176" t="s">
        <v>8087</v>
      </c>
      <c r="C4688" s="176" t="s">
        <v>83</v>
      </c>
      <c r="D4688" s="177">
        <v>1245.03</v>
      </c>
    </row>
    <row r="4689" spans="1:4" x14ac:dyDescent="0.25">
      <c r="A4689" s="176" t="s">
        <v>8088</v>
      </c>
      <c r="B4689" s="176" t="s">
        <v>8087</v>
      </c>
      <c r="C4689" s="176" t="s">
        <v>83</v>
      </c>
      <c r="D4689" s="177">
        <v>1237.5899999999999</v>
      </c>
    </row>
    <row r="4690" spans="1:4" x14ac:dyDescent="0.25">
      <c r="A4690" s="176" t="s">
        <v>8089</v>
      </c>
      <c r="B4690" s="176" t="s">
        <v>8090</v>
      </c>
      <c r="C4690" s="176" t="s">
        <v>83</v>
      </c>
      <c r="D4690" s="177">
        <v>1513.62</v>
      </c>
    </row>
    <row r="4691" spans="1:4" x14ac:dyDescent="0.25">
      <c r="A4691" s="176" t="s">
        <v>8091</v>
      </c>
      <c r="B4691" s="176" t="s">
        <v>8090</v>
      </c>
      <c r="C4691" s="176" t="s">
        <v>83</v>
      </c>
      <c r="D4691" s="177">
        <v>1504.97</v>
      </c>
    </row>
    <row r="4692" spans="1:4" x14ac:dyDescent="0.25">
      <c r="A4692" s="176" t="s">
        <v>8092</v>
      </c>
      <c r="B4692" s="176" t="s">
        <v>8093</v>
      </c>
      <c r="C4692" s="176" t="s">
        <v>83</v>
      </c>
      <c r="D4692" s="177">
        <v>1889.08</v>
      </c>
    </row>
    <row r="4693" spans="1:4" x14ac:dyDescent="0.25">
      <c r="A4693" s="176" t="s">
        <v>8094</v>
      </c>
      <c r="B4693" s="176" t="s">
        <v>8093</v>
      </c>
      <c r="C4693" s="176" t="s">
        <v>83</v>
      </c>
      <c r="D4693" s="177">
        <v>1879.43</v>
      </c>
    </row>
    <row r="4694" spans="1:4" x14ac:dyDescent="0.25">
      <c r="A4694" s="176" t="s">
        <v>8095</v>
      </c>
      <c r="B4694" s="176" t="s">
        <v>8096</v>
      </c>
      <c r="C4694" s="176" t="s">
        <v>83</v>
      </c>
      <c r="D4694" s="177">
        <v>2717.06</v>
      </c>
    </row>
    <row r="4695" spans="1:4" x14ac:dyDescent="0.25">
      <c r="A4695" s="176" t="s">
        <v>8097</v>
      </c>
      <c r="B4695" s="176" t="s">
        <v>8096</v>
      </c>
      <c r="C4695" s="176" t="s">
        <v>83</v>
      </c>
      <c r="D4695" s="177">
        <v>2705.13</v>
      </c>
    </row>
    <row r="4696" spans="1:4" x14ac:dyDescent="0.25">
      <c r="A4696" s="176" t="s">
        <v>8098</v>
      </c>
      <c r="B4696" s="176" t="s">
        <v>8099</v>
      </c>
      <c r="C4696" s="176" t="s">
        <v>83</v>
      </c>
      <c r="D4696" s="177">
        <v>4159.84</v>
      </c>
    </row>
    <row r="4697" spans="1:4" x14ac:dyDescent="0.25">
      <c r="A4697" s="176" t="s">
        <v>8100</v>
      </c>
      <c r="B4697" s="176" t="s">
        <v>8099</v>
      </c>
      <c r="C4697" s="176" t="s">
        <v>83</v>
      </c>
      <c r="D4697" s="177">
        <v>4145.0200000000004</v>
      </c>
    </row>
    <row r="4698" spans="1:4" x14ac:dyDescent="0.25">
      <c r="A4698" s="176" t="s">
        <v>8101</v>
      </c>
      <c r="B4698" s="176" t="s">
        <v>8102</v>
      </c>
      <c r="C4698" s="176" t="s">
        <v>83</v>
      </c>
      <c r="D4698" s="177">
        <v>81.099999999999994</v>
      </c>
    </row>
    <row r="4699" spans="1:4" x14ac:dyDescent="0.25">
      <c r="A4699" s="176" t="s">
        <v>8103</v>
      </c>
      <c r="B4699" s="176" t="s">
        <v>8102</v>
      </c>
      <c r="C4699" s="176" t="s">
        <v>83</v>
      </c>
      <c r="D4699" s="177">
        <v>79.459999999999994</v>
      </c>
    </row>
    <row r="4700" spans="1:4" x14ac:dyDescent="0.25">
      <c r="A4700" s="176" t="s">
        <v>8104</v>
      </c>
      <c r="B4700" s="176" t="s">
        <v>8105</v>
      </c>
      <c r="C4700" s="176" t="s">
        <v>83</v>
      </c>
      <c r="D4700" s="177">
        <v>104.56</v>
      </c>
    </row>
    <row r="4701" spans="1:4" x14ac:dyDescent="0.25">
      <c r="A4701" s="176" t="s">
        <v>8106</v>
      </c>
      <c r="B4701" s="176" t="s">
        <v>8105</v>
      </c>
      <c r="C4701" s="176" t="s">
        <v>83</v>
      </c>
      <c r="D4701" s="177">
        <v>101.39</v>
      </c>
    </row>
    <row r="4702" spans="1:4" x14ac:dyDescent="0.25">
      <c r="A4702" s="176" t="s">
        <v>8107</v>
      </c>
      <c r="B4702" s="176" t="s">
        <v>8108</v>
      </c>
      <c r="C4702" s="176" t="s">
        <v>83</v>
      </c>
      <c r="D4702" s="177">
        <v>170.03</v>
      </c>
    </row>
    <row r="4703" spans="1:4" x14ac:dyDescent="0.25">
      <c r="A4703" s="176" t="s">
        <v>8109</v>
      </c>
      <c r="B4703" s="176" t="s">
        <v>8108</v>
      </c>
      <c r="C4703" s="176" t="s">
        <v>83</v>
      </c>
      <c r="D4703" s="177">
        <v>164.84</v>
      </c>
    </row>
    <row r="4704" spans="1:4" x14ac:dyDescent="0.25">
      <c r="A4704" s="176" t="s">
        <v>8110</v>
      </c>
      <c r="B4704" s="176" t="s">
        <v>8111</v>
      </c>
      <c r="C4704" s="176" t="s">
        <v>83</v>
      </c>
      <c r="D4704" s="177">
        <v>232.83</v>
      </c>
    </row>
    <row r="4705" spans="1:4" x14ac:dyDescent="0.25">
      <c r="A4705" s="176" t="s">
        <v>8112</v>
      </c>
      <c r="B4705" s="176" t="s">
        <v>8111</v>
      </c>
      <c r="C4705" s="176" t="s">
        <v>83</v>
      </c>
      <c r="D4705" s="177">
        <v>224.9</v>
      </c>
    </row>
    <row r="4706" spans="1:4" x14ac:dyDescent="0.25">
      <c r="A4706" s="176" t="s">
        <v>8113</v>
      </c>
      <c r="B4706" s="176" t="s">
        <v>8114</v>
      </c>
      <c r="C4706" s="176" t="s">
        <v>83</v>
      </c>
      <c r="D4706" s="177">
        <v>607.75</v>
      </c>
    </row>
    <row r="4707" spans="1:4" x14ac:dyDescent="0.25">
      <c r="A4707" s="176" t="s">
        <v>8115</v>
      </c>
      <c r="B4707" s="176" t="s">
        <v>8114</v>
      </c>
      <c r="C4707" s="176" t="s">
        <v>83</v>
      </c>
      <c r="D4707" s="177">
        <v>600.05999999999995</v>
      </c>
    </row>
    <row r="4708" spans="1:4" x14ac:dyDescent="0.25">
      <c r="A4708" s="176" t="s">
        <v>8116</v>
      </c>
      <c r="B4708" s="176" t="s">
        <v>8117</v>
      </c>
      <c r="C4708" s="176" t="s">
        <v>83</v>
      </c>
      <c r="D4708" s="177">
        <v>917.95</v>
      </c>
    </row>
    <row r="4709" spans="1:4" x14ac:dyDescent="0.25">
      <c r="A4709" s="176" t="s">
        <v>8118</v>
      </c>
      <c r="B4709" s="176" t="s">
        <v>8117</v>
      </c>
      <c r="C4709" s="176" t="s">
        <v>83</v>
      </c>
      <c r="D4709" s="177">
        <v>907.16</v>
      </c>
    </row>
    <row r="4710" spans="1:4" x14ac:dyDescent="0.25">
      <c r="A4710" s="176" t="s">
        <v>8119</v>
      </c>
      <c r="B4710" s="176" t="s">
        <v>8120</v>
      </c>
      <c r="C4710" s="176" t="s">
        <v>83</v>
      </c>
      <c r="D4710" s="177">
        <v>130.04</v>
      </c>
    </row>
    <row r="4711" spans="1:4" x14ac:dyDescent="0.25">
      <c r="A4711" s="176" t="s">
        <v>8121</v>
      </c>
      <c r="B4711" s="176" t="s">
        <v>8120</v>
      </c>
      <c r="C4711" s="176" t="s">
        <v>83</v>
      </c>
      <c r="D4711" s="177">
        <v>127.37</v>
      </c>
    </row>
    <row r="4712" spans="1:4" x14ac:dyDescent="0.25">
      <c r="A4712" s="176" t="s">
        <v>8122</v>
      </c>
      <c r="B4712" s="176" t="s">
        <v>8123</v>
      </c>
      <c r="C4712" s="176" t="s">
        <v>83</v>
      </c>
      <c r="D4712" s="177">
        <v>161.38999999999999</v>
      </c>
    </row>
    <row r="4713" spans="1:4" x14ac:dyDescent="0.25">
      <c r="A4713" s="176" t="s">
        <v>8124</v>
      </c>
      <c r="B4713" s="176" t="s">
        <v>8123</v>
      </c>
      <c r="C4713" s="176" t="s">
        <v>83</v>
      </c>
      <c r="D4713" s="177">
        <v>157.87</v>
      </c>
    </row>
    <row r="4714" spans="1:4" x14ac:dyDescent="0.25">
      <c r="A4714" s="176" t="s">
        <v>8125</v>
      </c>
      <c r="B4714" s="176" t="s">
        <v>8126</v>
      </c>
      <c r="C4714" s="176" t="s">
        <v>83</v>
      </c>
      <c r="D4714" s="177">
        <v>234.22</v>
      </c>
    </row>
    <row r="4715" spans="1:4" x14ac:dyDescent="0.25">
      <c r="A4715" s="176" t="s">
        <v>8127</v>
      </c>
      <c r="B4715" s="176" t="s">
        <v>8126</v>
      </c>
      <c r="C4715" s="176" t="s">
        <v>83</v>
      </c>
      <c r="D4715" s="177">
        <v>229.55</v>
      </c>
    </row>
    <row r="4716" spans="1:4" x14ac:dyDescent="0.25">
      <c r="A4716" s="176" t="s">
        <v>8128</v>
      </c>
      <c r="B4716" s="176" t="s">
        <v>8129</v>
      </c>
      <c r="C4716" s="176" t="s">
        <v>83</v>
      </c>
      <c r="D4716" s="177">
        <v>351.01</v>
      </c>
    </row>
    <row r="4717" spans="1:4" x14ac:dyDescent="0.25">
      <c r="A4717" s="176" t="s">
        <v>8130</v>
      </c>
      <c r="B4717" s="176" t="s">
        <v>8129</v>
      </c>
      <c r="C4717" s="176" t="s">
        <v>83</v>
      </c>
      <c r="D4717" s="177">
        <v>345.16</v>
      </c>
    </row>
    <row r="4718" spans="1:4" x14ac:dyDescent="0.25">
      <c r="A4718" s="176" t="s">
        <v>8131</v>
      </c>
      <c r="B4718" s="176" t="s">
        <v>8132</v>
      </c>
      <c r="C4718" s="176" t="s">
        <v>83</v>
      </c>
      <c r="D4718" s="177">
        <v>409.07</v>
      </c>
    </row>
    <row r="4719" spans="1:4" x14ac:dyDescent="0.25">
      <c r="A4719" s="176" t="s">
        <v>8133</v>
      </c>
      <c r="B4719" s="176" t="s">
        <v>8132</v>
      </c>
      <c r="C4719" s="176" t="s">
        <v>83</v>
      </c>
      <c r="D4719" s="177">
        <v>402.19</v>
      </c>
    </row>
    <row r="4720" spans="1:4" x14ac:dyDescent="0.25">
      <c r="A4720" s="176" t="s">
        <v>8134</v>
      </c>
      <c r="B4720" s="176" t="s">
        <v>8135</v>
      </c>
      <c r="C4720" s="176" t="s">
        <v>83</v>
      </c>
      <c r="D4720" s="177">
        <v>135.35</v>
      </c>
    </row>
    <row r="4721" spans="1:4" x14ac:dyDescent="0.25">
      <c r="A4721" s="176" t="s">
        <v>8136</v>
      </c>
      <c r="B4721" s="176" t="s">
        <v>8135</v>
      </c>
      <c r="C4721" s="176" t="s">
        <v>83</v>
      </c>
      <c r="D4721" s="177">
        <v>132.93</v>
      </c>
    </row>
    <row r="4722" spans="1:4" x14ac:dyDescent="0.25">
      <c r="A4722" s="176" t="s">
        <v>8137</v>
      </c>
      <c r="B4722" s="176" t="s">
        <v>8138</v>
      </c>
      <c r="C4722" s="176" t="s">
        <v>83</v>
      </c>
      <c r="D4722" s="177">
        <v>189.89</v>
      </c>
    </row>
    <row r="4723" spans="1:4" x14ac:dyDescent="0.25">
      <c r="A4723" s="176" t="s">
        <v>8139</v>
      </c>
      <c r="B4723" s="176" t="s">
        <v>8138</v>
      </c>
      <c r="C4723" s="176" t="s">
        <v>83</v>
      </c>
      <c r="D4723" s="177">
        <v>186.37</v>
      </c>
    </row>
    <row r="4724" spans="1:4" x14ac:dyDescent="0.25">
      <c r="A4724" s="176" t="s">
        <v>8140</v>
      </c>
      <c r="B4724" s="176" t="s">
        <v>8141</v>
      </c>
      <c r="C4724" s="176" t="s">
        <v>83</v>
      </c>
      <c r="D4724" s="177">
        <v>252.88</v>
      </c>
    </row>
    <row r="4725" spans="1:4" x14ac:dyDescent="0.25">
      <c r="A4725" s="176" t="s">
        <v>8142</v>
      </c>
      <c r="B4725" s="176" t="s">
        <v>8141</v>
      </c>
      <c r="C4725" s="176" t="s">
        <v>83</v>
      </c>
      <c r="D4725" s="177">
        <v>248.21</v>
      </c>
    </row>
    <row r="4726" spans="1:4" x14ac:dyDescent="0.25">
      <c r="A4726" s="176" t="s">
        <v>8143</v>
      </c>
      <c r="B4726" s="176" t="s">
        <v>8144</v>
      </c>
      <c r="C4726" s="176" t="s">
        <v>83</v>
      </c>
      <c r="D4726" s="177">
        <v>367.04</v>
      </c>
    </row>
    <row r="4727" spans="1:4" x14ac:dyDescent="0.25">
      <c r="A4727" s="176" t="s">
        <v>8145</v>
      </c>
      <c r="B4727" s="176" t="s">
        <v>8144</v>
      </c>
      <c r="C4727" s="176" t="s">
        <v>83</v>
      </c>
      <c r="D4727" s="177">
        <v>361.19</v>
      </c>
    </row>
    <row r="4728" spans="1:4" x14ac:dyDescent="0.25">
      <c r="A4728" s="176" t="s">
        <v>8146</v>
      </c>
      <c r="B4728" s="176" t="s">
        <v>8147</v>
      </c>
      <c r="C4728" s="176" t="s">
        <v>83</v>
      </c>
      <c r="D4728" s="177">
        <v>458.46</v>
      </c>
    </row>
    <row r="4729" spans="1:4" x14ac:dyDescent="0.25">
      <c r="A4729" s="176" t="s">
        <v>8148</v>
      </c>
      <c r="B4729" s="176" t="s">
        <v>8147</v>
      </c>
      <c r="C4729" s="176" t="s">
        <v>83</v>
      </c>
      <c r="D4729" s="177">
        <v>451.58</v>
      </c>
    </row>
    <row r="4730" spans="1:4" x14ac:dyDescent="0.25">
      <c r="A4730" s="176" t="s">
        <v>8149</v>
      </c>
      <c r="B4730" s="176" t="s">
        <v>8150</v>
      </c>
      <c r="C4730" s="176" t="s">
        <v>83</v>
      </c>
      <c r="D4730" s="177">
        <v>232.06</v>
      </c>
    </row>
    <row r="4731" spans="1:4" x14ac:dyDescent="0.25">
      <c r="A4731" s="176" t="s">
        <v>8151</v>
      </c>
      <c r="B4731" s="176" t="s">
        <v>8150</v>
      </c>
      <c r="C4731" s="176" t="s">
        <v>83</v>
      </c>
      <c r="D4731" s="177">
        <v>228.36</v>
      </c>
    </row>
    <row r="4732" spans="1:4" x14ac:dyDescent="0.25">
      <c r="A4732" s="176" t="s">
        <v>8152</v>
      </c>
      <c r="B4732" s="176" t="s">
        <v>8153</v>
      </c>
      <c r="C4732" s="176" t="s">
        <v>83</v>
      </c>
      <c r="D4732" s="177">
        <v>267.39</v>
      </c>
    </row>
    <row r="4733" spans="1:4" x14ac:dyDescent="0.25">
      <c r="A4733" s="176" t="s">
        <v>8154</v>
      </c>
      <c r="B4733" s="176" t="s">
        <v>8153</v>
      </c>
      <c r="C4733" s="176" t="s">
        <v>83</v>
      </c>
      <c r="D4733" s="177">
        <v>262.72000000000003</v>
      </c>
    </row>
    <row r="4734" spans="1:4" x14ac:dyDescent="0.25">
      <c r="A4734" s="176" t="s">
        <v>8155</v>
      </c>
      <c r="B4734" s="176" t="s">
        <v>8156</v>
      </c>
      <c r="C4734" s="176" t="s">
        <v>83</v>
      </c>
      <c r="D4734" s="177">
        <v>383.07</v>
      </c>
    </row>
    <row r="4735" spans="1:4" x14ac:dyDescent="0.25">
      <c r="A4735" s="176" t="s">
        <v>8157</v>
      </c>
      <c r="B4735" s="176" t="s">
        <v>8156</v>
      </c>
      <c r="C4735" s="176" t="s">
        <v>83</v>
      </c>
      <c r="D4735" s="177">
        <v>377.22</v>
      </c>
    </row>
    <row r="4736" spans="1:4" x14ac:dyDescent="0.25">
      <c r="A4736" s="176" t="s">
        <v>8158</v>
      </c>
      <c r="B4736" s="176" t="s">
        <v>8159</v>
      </c>
      <c r="C4736" s="176" t="s">
        <v>83</v>
      </c>
      <c r="D4736" s="177">
        <v>404.49</v>
      </c>
    </row>
    <row r="4737" spans="1:4" x14ac:dyDescent="0.25">
      <c r="A4737" s="176" t="s">
        <v>8160</v>
      </c>
      <c r="B4737" s="176" t="s">
        <v>8159</v>
      </c>
      <c r="C4737" s="176" t="s">
        <v>83</v>
      </c>
      <c r="D4737" s="177">
        <v>397.61</v>
      </c>
    </row>
    <row r="4738" spans="1:4" x14ac:dyDescent="0.25">
      <c r="A4738" s="176" t="s">
        <v>8161</v>
      </c>
      <c r="B4738" s="176" t="s">
        <v>8162</v>
      </c>
      <c r="C4738" s="176" t="s">
        <v>83</v>
      </c>
      <c r="D4738" s="177">
        <v>637.07000000000005</v>
      </c>
    </row>
    <row r="4739" spans="1:4" x14ac:dyDescent="0.25">
      <c r="A4739" s="176" t="s">
        <v>8163</v>
      </c>
      <c r="B4739" s="176" t="s">
        <v>8162</v>
      </c>
      <c r="C4739" s="176" t="s">
        <v>83</v>
      </c>
      <c r="D4739" s="177">
        <v>629.11</v>
      </c>
    </row>
    <row r="4740" spans="1:4" x14ac:dyDescent="0.25">
      <c r="A4740" s="176" t="s">
        <v>8164</v>
      </c>
      <c r="B4740" s="176" t="s">
        <v>8165</v>
      </c>
      <c r="C4740" s="176" t="s">
        <v>83</v>
      </c>
      <c r="D4740" s="177">
        <v>806.35</v>
      </c>
    </row>
    <row r="4741" spans="1:4" x14ac:dyDescent="0.25">
      <c r="A4741" s="176" t="s">
        <v>8166</v>
      </c>
      <c r="B4741" s="176" t="s">
        <v>8165</v>
      </c>
      <c r="C4741" s="176" t="s">
        <v>83</v>
      </c>
      <c r="D4741" s="177">
        <v>797.31</v>
      </c>
    </row>
    <row r="4742" spans="1:4" x14ac:dyDescent="0.25">
      <c r="A4742" s="176" t="s">
        <v>8167</v>
      </c>
      <c r="B4742" s="176" t="s">
        <v>8168</v>
      </c>
      <c r="C4742" s="176" t="s">
        <v>83</v>
      </c>
      <c r="D4742" s="177">
        <v>954.19</v>
      </c>
    </row>
    <row r="4743" spans="1:4" x14ac:dyDescent="0.25">
      <c r="A4743" s="176" t="s">
        <v>8169</v>
      </c>
      <c r="B4743" s="176" t="s">
        <v>8168</v>
      </c>
      <c r="C4743" s="176" t="s">
        <v>83</v>
      </c>
      <c r="D4743" s="177">
        <v>942.11</v>
      </c>
    </row>
    <row r="4744" spans="1:4" x14ac:dyDescent="0.25">
      <c r="A4744" s="176" t="s">
        <v>8170</v>
      </c>
      <c r="B4744" s="176" t="s">
        <v>8171</v>
      </c>
      <c r="C4744" s="176" t="s">
        <v>83</v>
      </c>
      <c r="D4744" s="177">
        <v>1270.93</v>
      </c>
    </row>
    <row r="4745" spans="1:4" x14ac:dyDescent="0.25">
      <c r="A4745" s="176" t="s">
        <v>8172</v>
      </c>
      <c r="B4745" s="176" t="s">
        <v>8171</v>
      </c>
      <c r="C4745" s="176" t="s">
        <v>83</v>
      </c>
      <c r="D4745" s="177">
        <v>1257.6400000000001</v>
      </c>
    </row>
    <row r="4746" spans="1:4" x14ac:dyDescent="0.25">
      <c r="A4746" s="176" t="s">
        <v>8173</v>
      </c>
      <c r="B4746" s="176" t="s">
        <v>8174</v>
      </c>
      <c r="C4746" s="176" t="s">
        <v>83</v>
      </c>
      <c r="D4746" s="177">
        <v>1256.04</v>
      </c>
    </row>
    <row r="4747" spans="1:4" x14ac:dyDescent="0.25">
      <c r="A4747" s="176" t="s">
        <v>8175</v>
      </c>
      <c r="B4747" s="176" t="s">
        <v>8174</v>
      </c>
      <c r="C4747" s="176" t="s">
        <v>83</v>
      </c>
      <c r="D4747" s="177">
        <v>1240.8399999999999</v>
      </c>
    </row>
    <row r="4748" spans="1:4" x14ac:dyDescent="0.25">
      <c r="A4748" s="176" t="s">
        <v>8176</v>
      </c>
      <c r="B4748" s="176" t="s">
        <v>8177</v>
      </c>
      <c r="C4748" s="176" t="s">
        <v>83</v>
      </c>
      <c r="D4748" s="177">
        <v>1847.96</v>
      </c>
    </row>
    <row r="4749" spans="1:4" x14ac:dyDescent="0.25">
      <c r="A4749" s="176" t="s">
        <v>8178</v>
      </c>
      <c r="B4749" s="176" t="s">
        <v>8177</v>
      </c>
      <c r="C4749" s="176" t="s">
        <v>83</v>
      </c>
      <c r="D4749" s="177">
        <v>1830.91</v>
      </c>
    </row>
    <row r="4750" spans="1:4" x14ac:dyDescent="0.25">
      <c r="A4750" s="176" t="s">
        <v>8179</v>
      </c>
      <c r="B4750" s="176" t="s">
        <v>8180</v>
      </c>
      <c r="C4750" s="176" t="s">
        <v>83</v>
      </c>
      <c r="D4750" s="177">
        <v>2735.14</v>
      </c>
    </row>
    <row r="4751" spans="1:4" x14ac:dyDescent="0.25">
      <c r="A4751" s="176" t="s">
        <v>8181</v>
      </c>
      <c r="B4751" s="176" t="s">
        <v>8180</v>
      </c>
      <c r="C4751" s="176" t="s">
        <v>83</v>
      </c>
      <c r="D4751" s="177">
        <v>2713.56</v>
      </c>
    </row>
    <row r="4752" spans="1:4" x14ac:dyDescent="0.25">
      <c r="A4752" s="176" t="s">
        <v>8182</v>
      </c>
      <c r="B4752" s="176" t="s">
        <v>8183</v>
      </c>
      <c r="C4752" s="176" t="s">
        <v>83</v>
      </c>
      <c r="D4752" s="177">
        <v>5447.63</v>
      </c>
    </row>
    <row r="4753" spans="1:4" x14ac:dyDescent="0.25">
      <c r="A4753" s="176" t="s">
        <v>8184</v>
      </c>
      <c r="B4753" s="176" t="s">
        <v>8183</v>
      </c>
      <c r="C4753" s="176" t="s">
        <v>83</v>
      </c>
      <c r="D4753" s="177">
        <v>5418.57</v>
      </c>
    </row>
    <row r="4754" spans="1:4" x14ac:dyDescent="0.25">
      <c r="A4754" s="176" t="s">
        <v>8185</v>
      </c>
      <c r="B4754" s="176" t="s">
        <v>8186</v>
      </c>
      <c r="C4754" s="176" t="s">
        <v>83</v>
      </c>
      <c r="D4754" s="177">
        <v>260.89999999999998</v>
      </c>
    </row>
    <row r="4755" spans="1:4" x14ac:dyDescent="0.25">
      <c r="A4755" s="176" t="s">
        <v>8187</v>
      </c>
      <c r="B4755" s="176" t="s">
        <v>8186</v>
      </c>
      <c r="C4755" s="176" t="s">
        <v>83</v>
      </c>
      <c r="D4755" s="177">
        <v>257.2</v>
      </c>
    </row>
    <row r="4756" spans="1:4" x14ac:dyDescent="0.25">
      <c r="A4756" s="176" t="s">
        <v>8188</v>
      </c>
      <c r="B4756" s="176" t="s">
        <v>8189</v>
      </c>
      <c r="C4756" s="176" t="s">
        <v>83</v>
      </c>
      <c r="D4756" s="177">
        <v>303.35000000000002</v>
      </c>
    </row>
    <row r="4757" spans="1:4" x14ac:dyDescent="0.25">
      <c r="A4757" s="176" t="s">
        <v>8190</v>
      </c>
      <c r="B4757" s="176" t="s">
        <v>8189</v>
      </c>
      <c r="C4757" s="176" t="s">
        <v>83</v>
      </c>
      <c r="D4757" s="177">
        <v>298.68</v>
      </c>
    </row>
    <row r="4758" spans="1:4" x14ac:dyDescent="0.25">
      <c r="A4758" s="176" t="s">
        <v>8191</v>
      </c>
      <c r="B4758" s="176" t="s">
        <v>8192</v>
      </c>
      <c r="C4758" s="176" t="s">
        <v>83</v>
      </c>
      <c r="D4758" s="177">
        <v>398.57</v>
      </c>
    </row>
    <row r="4759" spans="1:4" x14ac:dyDescent="0.25">
      <c r="A4759" s="176" t="s">
        <v>8193</v>
      </c>
      <c r="B4759" s="176" t="s">
        <v>8192</v>
      </c>
      <c r="C4759" s="176" t="s">
        <v>83</v>
      </c>
      <c r="D4759" s="177">
        <v>392.72</v>
      </c>
    </row>
    <row r="4760" spans="1:4" x14ac:dyDescent="0.25">
      <c r="A4760" s="176" t="s">
        <v>8194</v>
      </c>
      <c r="B4760" s="176" t="s">
        <v>8195</v>
      </c>
      <c r="C4760" s="176" t="s">
        <v>83</v>
      </c>
      <c r="D4760" s="177">
        <v>536.79</v>
      </c>
    </row>
    <row r="4761" spans="1:4" x14ac:dyDescent="0.25">
      <c r="A4761" s="176" t="s">
        <v>8196</v>
      </c>
      <c r="B4761" s="176" t="s">
        <v>8195</v>
      </c>
      <c r="C4761" s="176" t="s">
        <v>83</v>
      </c>
      <c r="D4761" s="177">
        <v>529.91</v>
      </c>
    </row>
    <row r="4762" spans="1:4" x14ac:dyDescent="0.25">
      <c r="A4762" s="176" t="s">
        <v>8197</v>
      </c>
      <c r="B4762" s="176" t="s">
        <v>8198</v>
      </c>
      <c r="C4762" s="176" t="s">
        <v>83</v>
      </c>
      <c r="D4762" s="177">
        <v>771.66</v>
      </c>
    </row>
    <row r="4763" spans="1:4" x14ac:dyDescent="0.25">
      <c r="A4763" s="176" t="s">
        <v>8199</v>
      </c>
      <c r="B4763" s="176" t="s">
        <v>8198</v>
      </c>
      <c r="C4763" s="176" t="s">
        <v>83</v>
      </c>
      <c r="D4763" s="177">
        <v>763.7</v>
      </c>
    </row>
    <row r="4764" spans="1:4" x14ac:dyDescent="0.25">
      <c r="A4764" s="176" t="s">
        <v>8200</v>
      </c>
      <c r="B4764" s="176" t="s">
        <v>8201</v>
      </c>
      <c r="C4764" s="176" t="s">
        <v>83</v>
      </c>
      <c r="D4764" s="177">
        <v>848.35</v>
      </c>
    </row>
    <row r="4765" spans="1:4" x14ac:dyDescent="0.25">
      <c r="A4765" s="176" t="s">
        <v>8202</v>
      </c>
      <c r="B4765" s="176" t="s">
        <v>8201</v>
      </c>
      <c r="C4765" s="176" t="s">
        <v>83</v>
      </c>
      <c r="D4765" s="177">
        <v>839.31</v>
      </c>
    </row>
    <row r="4766" spans="1:4" x14ac:dyDescent="0.25">
      <c r="A4766" s="176" t="s">
        <v>8203</v>
      </c>
      <c r="B4766" s="176" t="s">
        <v>8204</v>
      </c>
      <c r="C4766" s="176" t="s">
        <v>83</v>
      </c>
      <c r="D4766" s="177">
        <v>1127.32</v>
      </c>
    </row>
    <row r="4767" spans="1:4" x14ac:dyDescent="0.25">
      <c r="A4767" s="176" t="s">
        <v>8205</v>
      </c>
      <c r="B4767" s="176" t="s">
        <v>8204</v>
      </c>
      <c r="C4767" s="176" t="s">
        <v>83</v>
      </c>
      <c r="D4767" s="177">
        <v>1115.24</v>
      </c>
    </row>
    <row r="4768" spans="1:4" x14ac:dyDescent="0.25">
      <c r="A4768" s="176" t="s">
        <v>8206</v>
      </c>
      <c r="B4768" s="176" t="s">
        <v>8207</v>
      </c>
      <c r="C4768" s="176" t="s">
        <v>83</v>
      </c>
      <c r="D4768" s="177">
        <v>1358.75</v>
      </c>
    </row>
    <row r="4769" spans="1:4" x14ac:dyDescent="0.25">
      <c r="A4769" s="176" t="s">
        <v>8208</v>
      </c>
      <c r="B4769" s="176" t="s">
        <v>8207</v>
      </c>
      <c r="C4769" s="176" t="s">
        <v>83</v>
      </c>
      <c r="D4769" s="177">
        <v>1345.46</v>
      </c>
    </row>
    <row r="4770" spans="1:4" x14ac:dyDescent="0.25">
      <c r="A4770" s="176" t="s">
        <v>8209</v>
      </c>
      <c r="B4770" s="176" t="s">
        <v>8210</v>
      </c>
      <c r="C4770" s="176" t="s">
        <v>83</v>
      </c>
      <c r="D4770" s="177">
        <v>2168.3000000000002</v>
      </c>
    </row>
    <row r="4771" spans="1:4" x14ac:dyDescent="0.25">
      <c r="A4771" s="176" t="s">
        <v>8211</v>
      </c>
      <c r="B4771" s="176" t="s">
        <v>8210</v>
      </c>
      <c r="C4771" s="176" t="s">
        <v>83</v>
      </c>
      <c r="D4771" s="177">
        <v>2151.25</v>
      </c>
    </row>
    <row r="4772" spans="1:4" x14ac:dyDescent="0.25">
      <c r="A4772" s="176" t="s">
        <v>8212</v>
      </c>
      <c r="B4772" s="176" t="s">
        <v>8213</v>
      </c>
      <c r="C4772" s="176" t="s">
        <v>83</v>
      </c>
      <c r="D4772" s="177">
        <v>2812.14</v>
      </c>
    </row>
    <row r="4773" spans="1:4" x14ac:dyDescent="0.25">
      <c r="A4773" s="176" t="s">
        <v>8214</v>
      </c>
      <c r="B4773" s="176" t="s">
        <v>8213</v>
      </c>
      <c r="C4773" s="176" t="s">
        <v>83</v>
      </c>
      <c r="D4773" s="177">
        <v>2790.56</v>
      </c>
    </row>
    <row r="4774" spans="1:4" x14ac:dyDescent="0.25">
      <c r="A4774" s="176" t="s">
        <v>8215</v>
      </c>
      <c r="B4774" s="176" t="s">
        <v>8216</v>
      </c>
      <c r="C4774" s="176" t="s">
        <v>83</v>
      </c>
      <c r="D4774" s="177">
        <v>5919.37</v>
      </c>
    </row>
    <row r="4775" spans="1:4" x14ac:dyDescent="0.25">
      <c r="A4775" s="176" t="s">
        <v>8217</v>
      </c>
      <c r="B4775" s="176" t="s">
        <v>8216</v>
      </c>
      <c r="C4775" s="176" t="s">
        <v>83</v>
      </c>
      <c r="D4775" s="177">
        <v>5890.31</v>
      </c>
    </row>
    <row r="4776" spans="1:4" x14ac:dyDescent="0.25">
      <c r="A4776" s="176" t="s">
        <v>8218</v>
      </c>
      <c r="B4776" s="176" t="s">
        <v>8219</v>
      </c>
      <c r="C4776" s="176" t="s">
        <v>83</v>
      </c>
      <c r="D4776" s="177">
        <v>340.04</v>
      </c>
    </row>
    <row r="4777" spans="1:4" x14ac:dyDescent="0.25">
      <c r="A4777" s="176" t="s">
        <v>8220</v>
      </c>
      <c r="B4777" s="176" t="s">
        <v>8219</v>
      </c>
      <c r="C4777" s="176" t="s">
        <v>83</v>
      </c>
      <c r="D4777" s="177">
        <v>336.34</v>
      </c>
    </row>
    <row r="4778" spans="1:4" x14ac:dyDescent="0.25">
      <c r="A4778" s="176" t="s">
        <v>8221</v>
      </c>
      <c r="B4778" s="176" t="s">
        <v>8222</v>
      </c>
      <c r="C4778" s="176" t="s">
        <v>83</v>
      </c>
      <c r="D4778" s="177">
        <v>395.02</v>
      </c>
    </row>
    <row r="4779" spans="1:4" x14ac:dyDescent="0.25">
      <c r="A4779" s="176" t="s">
        <v>8223</v>
      </c>
      <c r="B4779" s="176" t="s">
        <v>8222</v>
      </c>
      <c r="C4779" s="176" t="s">
        <v>83</v>
      </c>
      <c r="D4779" s="177">
        <v>390.35</v>
      </c>
    </row>
    <row r="4780" spans="1:4" x14ac:dyDescent="0.25">
      <c r="A4780" s="176" t="s">
        <v>8224</v>
      </c>
      <c r="B4780" s="176" t="s">
        <v>8225</v>
      </c>
      <c r="C4780" s="176" t="s">
        <v>83</v>
      </c>
      <c r="D4780" s="177">
        <v>506.09</v>
      </c>
    </row>
    <row r="4781" spans="1:4" x14ac:dyDescent="0.25">
      <c r="A4781" s="176" t="s">
        <v>8226</v>
      </c>
      <c r="B4781" s="176" t="s">
        <v>8225</v>
      </c>
      <c r="C4781" s="176" t="s">
        <v>83</v>
      </c>
      <c r="D4781" s="177">
        <v>500.24</v>
      </c>
    </row>
    <row r="4782" spans="1:4" x14ac:dyDescent="0.25">
      <c r="A4782" s="176" t="s">
        <v>8227</v>
      </c>
      <c r="B4782" s="176" t="s">
        <v>8228</v>
      </c>
      <c r="C4782" s="176" t="s">
        <v>83</v>
      </c>
      <c r="D4782" s="177">
        <v>655.24</v>
      </c>
    </row>
    <row r="4783" spans="1:4" x14ac:dyDescent="0.25">
      <c r="A4783" s="176" t="s">
        <v>8229</v>
      </c>
      <c r="B4783" s="176" t="s">
        <v>8228</v>
      </c>
      <c r="C4783" s="176" t="s">
        <v>83</v>
      </c>
      <c r="D4783" s="177">
        <v>648.36</v>
      </c>
    </row>
    <row r="4784" spans="1:4" x14ac:dyDescent="0.25">
      <c r="A4784" s="176" t="s">
        <v>8230</v>
      </c>
      <c r="B4784" s="176" t="s">
        <v>8231</v>
      </c>
      <c r="C4784" s="176" t="s">
        <v>83</v>
      </c>
      <c r="D4784" s="177">
        <v>949.85</v>
      </c>
    </row>
    <row r="4785" spans="1:4" x14ac:dyDescent="0.25">
      <c r="A4785" s="176" t="s">
        <v>8232</v>
      </c>
      <c r="B4785" s="176" t="s">
        <v>8231</v>
      </c>
      <c r="C4785" s="176" t="s">
        <v>83</v>
      </c>
      <c r="D4785" s="177">
        <v>941.89</v>
      </c>
    </row>
    <row r="4786" spans="1:4" x14ac:dyDescent="0.25">
      <c r="A4786" s="176" t="s">
        <v>8233</v>
      </c>
      <c r="B4786" s="176" t="s">
        <v>8234</v>
      </c>
      <c r="C4786" s="176" t="s">
        <v>83</v>
      </c>
      <c r="D4786" s="177">
        <v>1113.6500000000001</v>
      </c>
    </row>
    <row r="4787" spans="1:4" x14ac:dyDescent="0.25">
      <c r="A4787" s="176" t="s">
        <v>8235</v>
      </c>
      <c r="B4787" s="176" t="s">
        <v>8234</v>
      </c>
      <c r="C4787" s="176" t="s">
        <v>83</v>
      </c>
      <c r="D4787" s="177">
        <v>1104.6099999999999</v>
      </c>
    </row>
    <row r="4788" spans="1:4" x14ac:dyDescent="0.25">
      <c r="A4788" s="176" t="s">
        <v>8236</v>
      </c>
      <c r="B4788" s="176" t="s">
        <v>8237</v>
      </c>
      <c r="C4788" s="176" t="s">
        <v>83</v>
      </c>
      <c r="D4788" s="177">
        <v>1645.85</v>
      </c>
    </row>
    <row r="4789" spans="1:4" x14ac:dyDescent="0.25">
      <c r="A4789" s="176" t="s">
        <v>8238</v>
      </c>
      <c r="B4789" s="176" t="s">
        <v>8237</v>
      </c>
      <c r="C4789" s="176" t="s">
        <v>83</v>
      </c>
      <c r="D4789" s="177">
        <v>1632.56</v>
      </c>
    </row>
    <row r="4790" spans="1:4" x14ac:dyDescent="0.25">
      <c r="A4790" s="176" t="s">
        <v>8239</v>
      </c>
      <c r="B4790" s="176" t="s">
        <v>8240</v>
      </c>
      <c r="C4790" s="176" t="s">
        <v>83</v>
      </c>
      <c r="D4790" s="177">
        <v>2414.46</v>
      </c>
    </row>
    <row r="4791" spans="1:4" x14ac:dyDescent="0.25">
      <c r="A4791" s="176" t="s">
        <v>8241</v>
      </c>
      <c r="B4791" s="176" t="s">
        <v>8240</v>
      </c>
      <c r="C4791" s="176" t="s">
        <v>83</v>
      </c>
      <c r="D4791" s="177">
        <v>2397.41</v>
      </c>
    </row>
    <row r="4792" spans="1:4" x14ac:dyDescent="0.25">
      <c r="A4792" s="176" t="s">
        <v>8242</v>
      </c>
      <c r="B4792" s="176" t="s">
        <v>8243</v>
      </c>
      <c r="C4792" s="176" t="s">
        <v>83</v>
      </c>
      <c r="D4792" s="177">
        <v>3511.92</v>
      </c>
    </row>
    <row r="4793" spans="1:4" x14ac:dyDescent="0.25">
      <c r="A4793" s="176" t="s">
        <v>8244</v>
      </c>
      <c r="B4793" s="176" t="s">
        <v>8243</v>
      </c>
      <c r="C4793" s="176" t="s">
        <v>83</v>
      </c>
      <c r="D4793" s="177">
        <v>3490.34</v>
      </c>
    </row>
    <row r="4794" spans="1:4" x14ac:dyDescent="0.25">
      <c r="A4794" s="176" t="s">
        <v>8245</v>
      </c>
      <c r="B4794" s="176" t="s">
        <v>8246</v>
      </c>
      <c r="C4794" s="176" t="s">
        <v>83</v>
      </c>
      <c r="D4794" s="177">
        <v>355.06</v>
      </c>
    </row>
    <row r="4795" spans="1:4" x14ac:dyDescent="0.25">
      <c r="A4795" s="176" t="s">
        <v>8247</v>
      </c>
      <c r="B4795" s="176" t="s">
        <v>8246</v>
      </c>
      <c r="C4795" s="176" t="s">
        <v>83</v>
      </c>
      <c r="D4795" s="177">
        <v>351.36</v>
      </c>
    </row>
    <row r="4796" spans="1:4" x14ac:dyDescent="0.25">
      <c r="A4796" s="176" t="s">
        <v>8248</v>
      </c>
      <c r="B4796" s="176" t="s">
        <v>8249</v>
      </c>
      <c r="C4796" s="176" t="s">
        <v>83</v>
      </c>
      <c r="D4796" s="177">
        <v>412.27</v>
      </c>
    </row>
    <row r="4797" spans="1:4" x14ac:dyDescent="0.25">
      <c r="A4797" s="176" t="s">
        <v>8250</v>
      </c>
      <c r="B4797" s="176" t="s">
        <v>8249</v>
      </c>
      <c r="C4797" s="176" t="s">
        <v>83</v>
      </c>
      <c r="D4797" s="177">
        <v>407.31</v>
      </c>
    </row>
    <row r="4798" spans="1:4" x14ac:dyDescent="0.25">
      <c r="A4798" s="176" t="s">
        <v>8251</v>
      </c>
      <c r="B4798" s="176" t="s">
        <v>8252</v>
      </c>
      <c r="C4798" s="176" t="s">
        <v>83</v>
      </c>
      <c r="D4798" s="177">
        <v>568.17999999999995</v>
      </c>
    </row>
    <row r="4799" spans="1:4" x14ac:dyDescent="0.25">
      <c r="A4799" s="176" t="s">
        <v>8253</v>
      </c>
      <c r="B4799" s="176" t="s">
        <v>8252</v>
      </c>
      <c r="C4799" s="176" t="s">
        <v>83</v>
      </c>
      <c r="D4799" s="177">
        <v>562.12</v>
      </c>
    </row>
    <row r="4800" spans="1:4" x14ac:dyDescent="0.25">
      <c r="A4800" s="176" t="s">
        <v>8254</v>
      </c>
      <c r="B4800" s="176" t="s">
        <v>8255</v>
      </c>
      <c r="C4800" s="176" t="s">
        <v>83</v>
      </c>
      <c r="D4800" s="177">
        <v>742.26</v>
      </c>
    </row>
    <row r="4801" spans="1:4" x14ac:dyDescent="0.25">
      <c r="A4801" s="176" t="s">
        <v>8256</v>
      </c>
      <c r="B4801" s="176" t="s">
        <v>8255</v>
      </c>
      <c r="C4801" s="176" t="s">
        <v>83</v>
      </c>
      <c r="D4801" s="177">
        <v>734.69</v>
      </c>
    </row>
    <row r="4802" spans="1:4" x14ac:dyDescent="0.25">
      <c r="A4802" s="176" t="s">
        <v>8257</v>
      </c>
      <c r="B4802" s="176" t="s">
        <v>8258</v>
      </c>
      <c r="C4802" s="176" t="s">
        <v>83</v>
      </c>
      <c r="D4802" s="177">
        <v>1078.1400000000001</v>
      </c>
    </row>
    <row r="4803" spans="1:4" x14ac:dyDescent="0.25">
      <c r="A4803" s="176" t="s">
        <v>8259</v>
      </c>
      <c r="B4803" s="176" t="s">
        <v>8258</v>
      </c>
      <c r="C4803" s="176" t="s">
        <v>83</v>
      </c>
      <c r="D4803" s="177">
        <v>1069.4100000000001</v>
      </c>
    </row>
    <row r="4804" spans="1:4" x14ac:dyDescent="0.25">
      <c r="A4804" s="176" t="s">
        <v>8260</v>
      </c>
      <c r="B4804" s="176" t="s">
        <v>8261</v>
      </c>
      <c r="C4804" s="176" t="s">
        <v>83</v>
      </c>
      <c r="D4804" s="177">
        <v>1277.05</v>
      </c>
    </row>
    <row r="4805" spans="1:4" x14ac:dyDescent="0.25">
      <c r="A4805" s="176" t="s">
        <v>8262</v>
      </c>
      <c r="B4805" s="176" t="s">
        <v>8261</v>
      </c>
      <c r="C4805" s="176" t="s">
        <v>83</v>
      </c>
      <c r="D4805" s="177">
        <v>1266.3</v>
      </c>
    </row>
    <row r="4806" spans="1:4" x14ac:dyDescent="0.25">
      <c r="A4806" s="176" t="s">
        <v>8263</v>
      </c>
      <c r="B4806" s="176" t="s">
        <v>8264</v>
      </c>
      <c r="C4806" s="176" t="s">
        <v>83</v>
      </c>
      <c r="D4806" s="177">
        <v>1557.95</v>
      </c>
    </row>
    <row r="4807" spans="1:4" x14ac:dyDescent="0.25">
      <c r="A4807" s="176" t="s">
        <v>8265</v>
      </c>
      <c r="B4807" s="176" t="s">
        <v>8264</v>
      </c>
      <c r="C4807" s="176" t="s">
        <v>83</v>
      </c>
      <c r="D4807" s="177">
        <v>1545.57</v>
      </c>
    </row>
    <row r="4808" spans="1:4" x14ac:dyDescent="0.25">
      <c r="A4808" s="176" t="s">
        <v>8266</v>
      </c>
      <c r="B4808" s="176" t="s">
        <v>8267</v>
      </c>
      <c r="C4808" s="176" t="s">
        <v>83</v>
      </c>
      <c r="D4808" s="177">
        <v>1867.57</v>
      </c>
    </row>
    <row r="4809" spans="1:4" x14ac:dyDescent="0.25">
      <c r="A4809" s="176" t="s">
        <v>8268</v>
      </c>
      <c r="B4809" s="176" t="s">
        <v>8267</v>
      </c>
      <c r="C4809" s="176" t="s">
        <v>83</v>
      </c>
      <c r="D4809" s="177">
        <v>1853.42</v>
      </c>
    </row>
    <row r="4810" spans="1:4" x14ac:dyDescent="0.25">
      <c r="A4810" s="176" t="s">
        <v>8269</v>
      </c>
      <c r="B4810" s="176" t="s">
        <v>8270</v>
      </c>
      <c r="C4810" s="176" t="s">
        <v>83</v>
      </c>
      <c r="D4810" s="177">
        <v>2268.73</v>
      </c>
    </row>
    <row r="4811" spans="1:4" x14ac:dyDescent="0.25">
      <c r="A4811" s="176" t="s">
        <v>8271</v>
      </c>
      <c r="B4811" s="176" t="s">
        <v>8270</v>
      </c>
      <c r="C4811" s="176" t="s">
        <v>83</v>
      </c>
      <c r="D4811" s="177">
        <v>2253.29</v>
      </c>
    </row>
    <row r="4812" spans="1:4" x14ac:dyDescent="0.25">
      <c r="A4812" s="176" t="s">
        <v>8272</v>
      </c>
      <c r="B4812" s="176" t="s">
        <v>8273</v>
      </c>
      <c r="C4812" s="176" t="s">
        <v>83</v>
      </c>
      <c r="D4812" s="177">
        <v>2724.55</v>
      </c>
    </row>
    <row r="4813" spans="1:4" x14ac:dyDescent="0.25">
      <c r="A4813" s="176" t="s">
        <v>8274</v>
      </c>
      <c r="B4813" s="176" t="s">
        <v>8273</v>
      </c>
      <c r="C4813" s="176" t="s">
        <v>83</v>
      </c>
      <c r="D4813" s="177">
        <v>2707.14</v>
      </c>
    </row>
    <row r="4814" spans="1:4" x14ac:dyDescent="0.25">
      <c r="A4814" s="176" t="s">
        <v>8275</v>
      </c>
      <c r="B4814" s="176" t="s">
        <v>8276</v>
      </c>
      <c r="C4814" s="176" t="s">
        <v>83</v>
      </c>
      <c r="D4814" s="177">
        <v>3937.93</v>
      </c>
    </row>
    <row r="4815" spans="1:4" x14ac:dyDescent="0.25">
      <c r="A4815" s="176" t="s">
        <v>8277</v>
      </c>
      <c r="B4815" s="176" t="s">
        <v>8276</v>
      </c>
      <c r="C4815" s="176" t="s">
        <v>83</v>
      </c>
      <c r="D4815" s="177">
        <v>3916.1</v>
      </c>
    </row>
    <row r="4816" spans="1:4" x14ac:dyDescent="0.25">
      <c r="A4816" s="176" t="s">
        <v>8278</v>
      </c>
      <c r="B4816" s="176" t="s">
        <v>8279</v>
      </c>
      <c r="C4816" s="176" t="s">
        <v>322</v>
      </c>
      <c r="D4816" s="177">
        <v>493.63</v>
      </c>
    </row>
    <row r="4817" spans="1:4" x14ac:dyDescent="0.25">
      <c r="A4817" s="176" t="s">
        <v>8280</v>
      </c>
      <c r="B4817" s="176" t="s">
        <v>8279</v>
      </c>
      <c r="C4817" s="176" t="s">
        <v>322</v>
      </c>
      <c r="D4817" s="177">
        <v>479.82</v>
      </c>
    </row>
    <row r="4818" spans="1:4" x14ac:dyDescent="0.25">
      <c r="A4818" s="176" t="s">
        <v>8281</v>
      </c>
      <c r="B4818" s="176" t="s">
        <v>8282</v>
      </c>
      <c r="C4818" s="176" t="s">
        <v>322</v>
      </c>
      <c r="D4818" s="177">
        <v>628.83000000000004</v>
      </c>
    </row>
    <row r="4819" spans="1:4" x14ac:dyDescent="0.25">
      <c r="A4819" s="176" t="s">
        <v>8283</v>
      </c>
      <c r="B4819" s="176" t="s">
        <v>8282</v>
      </c>
      <c r="C4819" s="176" t="s">
        <v>322</v>
      </c>
      <c r="D4819" s="177">
        <v>612.04</v>
      </c>
    </row>
    <row r="4820" spans="1:4" x14ac:dyDescent="0.25">
      <c r="A4820" s="176" t="s">
        <v>59935</v>
      </c>
      <c r="B4820" s="176" t="s">
        <v>59936</v>
      </c>
      <c r="C4820" s="176" t="s">
        <v>83</v>
      </c>
      <c r="D4820" s="177">
        <v>2685.18</v>
      </c>
    </row>
    <row r="4821" spans="1:4" x14ac:dyDescent="0.25">
      <c r="A4821" s="176" t="s">
        <v>59937</v>
      </c>
      <c r="B4821" s="176" t="s">
        <v>59936</v>
      </c>
      <c r="C4821" s="176" t="s">
        <v>83</v>
      </c>
      <c r="D4821" s="177">
        <v>2639.18</v>
      </c>
    </row>
    <row r="4822" spans="1:4" x14ac:dyDescent="0.25">
      <c r="A4822" s="176" t="s">
        <v>59938</v>
      </c>
      <c r="B4822" s="176" t="s">
        <v>59939</v>
      </c>
      <c r="C4822" s="176" t="s">
        <v>83</v>
      </c>
      <c r="D4822" s="177">
        <v>3800.3</v>
      </c>
    </row>
    <row r="4823" spans="1:4" x14ac:dyDescent="0.25">
      <c r="A4823" s="176" t="s">
        <v>59940</v>
      </c>
      <c r="B4823" s="176" t="s">
        <v>59939</v>
      </c>
      <c r="C4823" s="176" t="s">
        <v>83</v>
      </c>
      <c r="D4823" s="177">
        <v>3730.69</v>
      </c>
    </row>
    <row r="4824" spans="1:4" x14ac:dyDescent="0.25">
      <c r="A4824" s="176" t="s">
        <v>59941</v>
      </c>
      <c r="B4824" s="176" t="s">
        <v>59942</v>
      </c>
      <c r="C4824" s="176" t="s">
        <v>83</v>
      </c>
      <c r="D4824" s="177">
        <v>5033.9799999999996</v>
      </c>
    </row>
    <row r="4825" spans="1:4" x14ac:dyDescent="0.25">
      <c r="A4825" s="176" t="s">
        <v>59943</v>
      </c>
      <c r="B4825" s="176" t="s">
        <v>59942</v>
      </c>
      <c r="C4825" s="176" t="s">
        <v>83</v>
      </c>
      <c r="D4825" s="177">
        <v>4936</v>
      </c>
    </row>
    <row r="4826" spans="1:4" x14ac:dyDescent="0.25">
      <c r="A4826" s="176" t="s">
        <v>59944</v>
      </c>
      <c r="B4826" s="176" t="s">
        <v>59945</v>
      </c>
      <c r="C4826" s="176" t="s">
        <v>83</v>
      </c>
      <c r="D4826" s="177">
        <v>5531.72</v>
      </c>
    </row>
    <row r="4827" spans="1:4" x14ac:dyDescent="0.25">
      <c r="A4827" s="176" t="s">
        <v>59946</v>
      </c>
      <c r="B4827" s="176" t="s">
        <v>59945</v>
      </c>
      <c r="C4827" s="176" t="s">
        <v>83</v>
      </c>
      <c r="D4827" s="177">
        <v>5437.5</v>
      </c>
    </row>
    <row r="4828" spans="1:4" x14ac:dyDescent="0.25">
      <c r="A4828" s="176" t="s">
        <v>59947</v>
      </c>
      <c r="B4828" s="176" t="s">
        <v>59948</v>
      </c>
      <c r="C4828" s="176" t="s">
        <v>83</v>
      </c>
      <c r="D4828" s="177">
        <v>6769.3</v>
      </c>
    </row>
    <row r="4829" spans="1:4" x14ac:dyDescent="0.25">
      <c r="A4829" s="176" t="s">
        <v>59949</v>
      </c>
      <c r="B4829" s="176" t="s">
        <v>59948</v>
      </c>
      <c r="C4829" s="176" t="s">
        <v>83</v>
      </c>
      <c r="D4829" s="177">
        <v>6649.65</v>
      </c>
    </row>
    <row r="4830" spans="1:4" x14ac:dyDescent="0.25">
      <c r="A4830" s="176" t="s">
        <v>59950</v>
      </c>
      <c r="B4830" s="176" t="s">
        <v>59951</v>
      </c>
      <c r="C4830" s="176" t="s">
        <v>83</v>
      </c>
      <c r="D4830" s="177">
        <v>7433.38</v>
      </c>
    </row>
    <row r="4831" spans="1:4" x14ac:dyDescent="0.25">
      <c r="A4831" s="176" t="s">
        <v>59952</v>
      </c>
      <c r="B4831" s="176" t="s">
        <v>59951</v>
      </c>
      <c r="C4831" s="176" t="s">
        <v>83</v>
      </c>
      <c r="D4831" s="177">
        <v>7310.68</v>
      </c>
    </row>
    <row r="4832" spans="1:4" x14ac:dyDescent="0.25">
      <c r="A4832" s="176" t="s">
        <v>8284</v>
      </c>
      <c r="B4832" s="176" t="s">
        <v>8285</v>
      </c>
      <c r="C4832" s="176" t="s">
        <v>83</v>
      </c>
      <c r="D4832" s="177">
        <v>6773.22</v>
      </c>
    </row>
    <row r="4833" spans="1:4" x14ac:dyDescent="0.25">
      <c r="A4833" s="176" t="s">
        <v>8286</v>
      </c>
      <c r="B4833" s="176" t="s">
        <v>8285</v>
      </c>
      <c r="C4833" s="176" t="s">
        <v>83</v>
      </c>
      <c r="D4833" s="177">
        <v>6657.82</v>
      </c>
    </row>
    <row r="4834" spans="1:4" x14ac:dyDescent="0.25">
      <c r="A4834" s="176" t="s">
        <v>8287</v>
      </c>
      <c r="B4834" s="176" t="s">
        <v>8288</v>
      </c>
      <c r="C4834" s="176" t="s">
        <v>83</v>
      </c>
      <c r="D4834" s="177">
        <v>7016.08</v>
      </c>
    </row>
    <row r="4835" spans="1:4" x14ac:dyDescent="0.25">
      <c r="A4835" s="176" t="s">
        <v>8289</v>
      </c>
      <c r="B4835" s="176" t="s">
        <v>8288</v>
      </c>
      <c r="C4835" s="176" t="s">
        <v>83</v>
      </c>
      <c r="D4835" s="177">
        <v>6891.11</v>
      </c>
    </row>
    <row r="4836" spans="1:4" x14ac:dyDescent="0.25">
      <c r="A4836" s="176" t="s">
        <v>8290</v>
      </c>
      <c r="B4836" s="176" t="s">
        <v>8291</v>
      </c>
      <c r="C4836" s="176" t="s">
        <v>83</v>
      </c>
      <c r="D4836" s="177">
        <v>7725.73</v>
      </c>
    </row>
    <row r="4837" spans="1:4" x14ac:dyDescent="0.25">
      <c r="A4837" s="176" t="s">
        <v>8292</v>
      </c>
      <c r="B4837" s="176" t="s">
        <v>8291</v>
      </c>
      <c r="C4837" s="176" t="s">
        <v>83</v>
      </c>
      <c r="D4837" s="177">
        <v>7590.16</v>
      </c>
    </row>
    <row r="4838" spans="1:4" x14ac:dyDescent="0.25">
      <c r="A4838" s="176" t="s">
        <v>8293</v>
      </c>
      <c r="B4838" s="176" t="s">
        <v>8294</v>
      </c>
      <c r="C4838" s="176" t="s">
        <v>83</v>
      </c>
      <c r="D4838" s="177">
        <v>11885.36</v>
      </c>
    </row>
    <row r="4839" spans="1:4" x14ac:dyDescent="0.25">
      <c r="A4839" s="176" t="s">
        <v>8295</v>
      </c>
      <c r="B4839" s="176" t="s">
        <v>8294</v>
      </c>
      <c r="C4839" s="176" t="s">
        <v>83</v>
      </c>
      <c r="D4839" s="177">
        <v>11619.62</v>
      </c>
    </row>
    <row r="4840" spans="1:4" x14ac:dyDescent="0.25">
      <c r="A4840" s="176" t="s">
        <v>8296</v>
      </c>
      <c r="B4840" s="176" t="s">
        <v>8297</v>
      </c>
      <c r="C4840" s="176" t="s">
        <v>83</v>
      </c>
      <c r="D4840" s="177">
        <v>10098.969999999999</v>
      </c>
    </row>
    <row r="4841" spans="1:4" x14ac:dyDescent="0.25">
      <c r="A4841" s="176" t="s">
        <v>8298</v>
      </c>
      <c r="B4841" s="176" t="s">
        <v>8297</v>
      </c>
      <c r="C4841" s="176" t="s">
        <v>83</v>
      </c>
      <c r="D4841" s="177">
        <v>9932.64</v>
      </c>
    </row>
    <row r="4842" spans="1:4" x14ac:dyDescent="0.25">
      <c r="A4842" s="176" t="s">
        <v>8299</v>
      </c>
      <c r="B4842" s="176" t="s">
        <v>8300</v>
      </c>
      <c r="C4842" s="176" t="s">
        <v>83</v>
      </c>
      <c r="D4842" s="177">
        <v>12813.78</v>
      </c>
    </row>
    <row r="4843" spans="1:4" x14ac:dyDescent="0.25">
      <c r="A4843" s="176" t="s">
        <v>8301</v>
      </c>
      <c r="B4843" s="176" t="s">
        <v>8300</v>
      </c>
      <c r="C4843" s="176" t="s">
        <v>83</v>
      </c>
      <c r="D4843" s="177">
        <v>12598.38</v>
      </c>
    </row>
    <row r="4844" spans="1:4" x14ac:dyDescent="0.25">
      <c r="A4844" s="176" t="s">
        <v>8302</v>
      </c>
      <c r="B4844" s="176" t="s">
        <v>8303</v>
      </c>
      <c r="C4844" s="176" t="s">
        <v>83</v>
      </c>
      <c r="D4844" s="177">
        <v>12418.06</v>
      </c>
    </row>
    <row r="4845" spans="1:4" x14ac:dyDescent="0.25">
      <c r="A4845" s="176" t="s">
        <v>8304</v>
      </c>
      <c r="B4845" s="176" t="s">
        <v>8303</v>
      </c>
      <c r="C4845" s="176" t="s">
        <v>83</v>
      </c>
      <c r="D4845" s="177">
        <v>12208.05</v>
      </c>
    </row>
    <row r="4846" spans="1:4" x14ac:dyDescent="0.25">
      <c r="A4846" s="176" t="s">
        <v>8305</v>
      </c>
      <c r="B4846" s="176" t="s">
        <v>8306</v>
      </c>
      <c r="C4846" s="176" t="s">
        <v>83</v>
      </c>
      <c r="D4846" s="177">
        <v>18811.2</v>
      </c>
    </row>
    <row r="4847" spans="1:4" x14ac:dyDescent="0.25">
      <c r="A4847" s="176" t="s">
        <v>8307</v>
      </c>
      <c r="B4847" s="176" t="s">
        <v>8306</v>
      </c>
      <c r="C4847" s="176" t="s">
        <v>83</v>
      </c>
      <c r="D4847" s="177">
        <v>18391.330000000002</v>
      </c>
    </row>
    <row r="4848" spans="1:4" x14ac:dyDescent="0.25">
      <c r="A4848" s="176" t="s">
        <v>8308</v>
      </c>
      <c r="B4848" s="176" t="s">
        <v>8309</v>
      </c>
      <c r="C4848" s="176" t="s">
        <v>83</v>
      </c>
      <c r="D4848" s="177">
        <v>13898.36</v>
      </c>
    </row>
    <row r="4849" spans="1:4" x14ac:dyDescent="0.25">
      <c r="A4849" s="176" t="s">
        <v>8310</v>
      </c>
      <c r="B4849" s="176" t="s">
        <v>8309</v>
      </c>
      <c r="C4849" s="176" t="s">
        <v>83</v>
      </c>
      <c r="D4849" s="177">
        <v>13679.67</v>
      </c>
    </row>
    <row r="4850" spans="1:4" x14ac:dyDescent="0.25">
      <c r="A4850" s="176" t="s">
        <v>8311</v>
      </c>
      <c r="B4850" s="176" t="s">
        <v>8312</v>
      </c>
      <c r="C4850" s="176" t="s">
        <v>83</v>
      </c>
      <c r="D4850" s="177">
        <v>15463.49</v>
      </c>
    </row>
    <row r="4851" spans="1:4" x14ac:dyDescent="0.25">
      <c r="A4851" s="176" t="s">
        <v>8313</v>
      </c>
      <c r="B4851" s="176" t="s">
        <v>8312</v>
      </c>
      <c r="C4851" s="176" t="s">
        <v>83</v>
      </c>
      <c r="D4851" s="177">
        <v>15202.93</v>
      </c>
    </row>
    <row r="4852" spans="1:4" x14ac:dyDescent="0.25">
      <c r="A4852" s="176" t="s">
        <v>8314</v>
      </c>
      <c r="B4852" s="176" t="s">
        <v>8315</v>
      </c>
      <c r="C4852" s="176" t="s">
        <v>83</v>
      </c>
      <c r="D4852" s="177">
        <v>16227.44</v>
      </c>
    </row>
    <row r="4853" spans="1:4" x14ac:dyDescent="0.25">
      <c r="A4853" s="176" t="s">
        <v>8316</v>
      </c>
      <c r="B4853" s="176" t="s">
        <v>8315</v>
      </c>
      <c r="C4853" s="176" t="s">
        <v>83</v>
      </c>
      <c r="D4853" s="177">
        <v>15957.18</v>
      </c>
    </row>
    <row r="4854" spans="1:4" x14ac:dyDescent="0.25">
      <c r="A4854" s="176" t="s">
        <v>8317</v>
      </c>
      <c r="B4854" s="176" t="s">
        <v>8318</v>
      </c>
      <c r="C4854" s="176" t="s">
        <v>83</v>
      </c>
      <c r="D4854" s="177">
        <v>24697.85</v>
      </c>
    </row>
    <row r="4855" spans="1:4" x14ac:dyDescent="0.25">
      <c r="A4855" s="176" t="s">
        <v>8319</v>
      </c>
      <c r="B4855" s="176" t="s">
        <v>8318</v>
      </c>
      <c r="C4855" s="176" t="s">
        <v>83</v>
      </c>
      <c r="D4855" s="177">
        <v>24147.71</v>
      </c>
    </row>
    <row r="4856" spans="1:4" x14ac:dyDescent="0.25">
      <c r="A4856" s="176" t="s">
        <v>8320</v>
      </c>
      <c r="B4856" s="176" t="s">
        <v>8321</v>
      </c>
      <c r="C4856" s="176" t="s">
        <v>83</v>
      </c>
      <c r="D4856" s="177">
        <v>2109.73</v>
      </c>
    </row>
    <row r="4857" spans="1:4" x14ac:dyDescent="0.25">
      <c r="A4857" s="176" t="s">
        <v>8322</v>
      </c>
      <c r="B4857" s="176" t="s">
        <v>8321</v>
      </c>
      <c r="C4857" s="176" t="s">
        <v>83</v>
      </c>
      <c r="D4857" s="177">
        <v>2051.52</v>
      </c>
    </row>
    <row r="4858" spans="1:4" x14ac:dyDescent="0.25">
      <c r="A4858" s="176" t="s">
        <v>8323</v>
      </c>
      <c r="B4858" s="176" t="s">
        <v>8324</v>
      </c>
      <c r="C4858" s="176" t="s">
        <v>83</v>
      </c>
      <c r="D4858" s="177">
        <v>2670.96</v>
      </c>
    </row>
    <row r="4859" spans="1:4" x14ac:dyDescent="0.25">
      <c r="A4859" s="176" t="s">
        <v>8325</v>
      </c>
      <c r="B4859" s="176" t="s">
        <v>8324</v>
      </c>
      <c r="C4859" s="176" t="s">
        <v>83</v>
      </c>
      <c r="D4859" s="177">
        <v>2597.46</v>
      </c>
    </row>
    <row r="4860" spans="1:4" x14ac:dyDescent="0.25">
      <c r="A4860" s="176" t="s">
        <v>8326</v>
      </c>
      <c r="B4860" s="176" t="s">
        <v>8327</v>
      </c>
      <c r="C4860" s="176" t="s">
        <v>83</v>
      </c>
      <c r="D4860" s="177">
        <v>3429.64</v>
      </c>
    </row>
    <row r="4861" spans="1:4" x14ac:dyDescent="0.25">
      <c r="A4861" s="176" t="s">
        <v>8328</v>
      </c>
      <c r="B4861" s="176" t="s">
        <v>8327</v>
      </c>
      <c r="C4861" s="176" t="s">
        <v>83</v>
      </c>
      <c r="D4861" s="177">
        <v>3335.33</v>
      </c>
    </row>
    <row r="4862" spans="1:4" x14ac:dyDescent="0.25">
      <c r="A4862" s="176" t="s">
        <v>8329</v>
      </c>
      <c r="B4862" s="176" t="s">
        <v>8330</v>
      </c>
      <c r="C4862" s="176" t="s">
        <v>83</v>
      </c>
      <c r="D4862" s="177">
        <v>3725.82</v>
      </c>
    </row>
    <row r="4863" spans="1:4" x14ac:dyDescent="0.25">
      <c r="A4863" s="176" t="s">
        <v>8331</v>
      </c>
      <c r="B4863" s="176" t="s">
        <v>8330</v>
      </c>
      <c r="C4863" s="176" t="s">
        <v>83</v>
      </c>
      <c r="D4863" s="177">
        <v>3623.22</v>
      </c>
    </row>
    <row r="4864" spans="1:4" x14ac:dyDescent="0.25">
      <c r="A4864" s="176" t="s">
        <v>8332</v>
      </c>
      <c r="B4864" s="176" t="s">
        <v>8333</v>
      </c>
      <c r="C4864" s="176" t="s">
        <v>83</v>
      </c>
      <c r="D4864" s="177">
        <v>4287.0600000000004</v>
      </c>
    </row>
    <row r="4865" spans="1:4" x14ac:dyDescent="0.25">
      <c r="A4865" s="176" t="s">
        <v>8334</v>
      </c>
      <c r="B4865" s="176" t="s">
        <v>8333</v>
      </c>
      <c r="C4865" s="176" t="s">
        <v>83</v>
      </c>
      <c r="D4865" s="177">
        <v>4169.16</v>
      </c>
    </row>
    <row r="4866" spans="1:4" x14ac:dyDescent="0.25">
      <c r="A4866" s="176" t="s">
        <v>8335</v>
      </c>
      <c r="B4866" s="176" t="s">
        <v>8336</v>
      </c>
      <c r="C4866" s="176" t="s">
        <v>83</v>
      </c>
      <c r="D4866" s="177">
        <v>4780.6899999999996</v>
      </c>
    </row>
    <row r="4867" spans="1:4" x14ac:dyDescent="0.25">
      <c r="A4867" s="176" t="s">
        <v>8337</v>
      </c>
      <c r="B4867" s="176" t="s">
        <v>8336</v>
      </c>
      <c r="C4867" s="176" t="s">
        <v>83</v>
      </c>
      <c r="D4867" s="177">
        <v>4648.99</v>
      </c>
    </row>
    <row r="4868" spans="1:4" x14ac:dyDescent="0.25">
      <c r="A4868" s="176" t="s">
        <v>8338</v>
      </c>
      <c r="B4868" s="176" t="s">
        <v>8339</v>
      </c>
      <c r="C4868" s="176" t="s">
        <v>83</v>
      </c>
      <c r="D4868" s="177">
        <v>5341.92</v>
      </c>
    </row>
    <row r="4869" spans="1:4" x14ac:dyDescent="0.25">
      <c r="A4869" s="176" t="s">
        <v>8340</v>
      </c>
      <c r="B4869" s="176" t="s">
        <v>8339</v>
      </c>
      <c r="C4869" s="176" t="s">
        <v>83</v>
      </c>
      <c r="D4869" s="177">
        <v>5194.92</v>
      </c>
    </row>
    <row r="4870" spans="1:4" x14ac:dyDescent="0.25">
      <c r="A4870" s="176" t="s">
        <v>8341</v>
      </c>
      <c r="B4870" s="176" t="s">
        <v>8342</v>
      </c>
      <c r="C4870" s="176" t="s">
        <v>83</v>
      </c>
      <c r="D4870" s="177">
        <v>5903.15</v>
      </c>
    </row>
    <row r="4871" spans="1:4" x14ac:dyDescent="0.25">
      <c r="A4871" s="176" t="s">
        <v>8343</v>
      </c>
      <c r="B4871" s="176" t="s">
        <v>8342</v>
      </c>
      <c r="C4871" s="176" t="s">
        <v>83</v>
      </c>
      <c r="D4871" s="177">
        <v>5740.86</v>
      </c>
    </row>
    <row r="4872" spans="1:4" x14ac:dyDescent="0.25">
      <c r="A4872" s="176" t="s">
        <v>8344</v>
      </c>
      <c r="B4872" s="176" t="s">
        <v>8345</v>
      </c>
      <c r="C4872" s="176" t="s">
        <v>83</v>
      </c>
      <c r="D4872" s="177">
        <v>67.319999999999993</v>
      </c>
    </row>
    <row r="4873" spans="1:4" x14ac:dyDescent="0.25">
      <c r="A4873" s="176" t="s">
        <v>8346</v>
      </c>
      <c r="B4873" s="176" t="s">
        <v>8345</v>
      </c>
      <c r="C4873" s="176" t="s">
        <v>83</v>
      </c>
      <c r="D4873" s="177">
        <v>65.34</v>
      </c>
    </row>
    <row r="4874" spans="1:4" x14ac:dyDescent="0.25">
      <c r="A4874" s="176" t="s">
        <v>8347</v>
      </c>
      <c r="B4874" s="176" t="s">
        <v>8348</v>
      </c>
      <c r="C4874" s="176" t="s">
        <v>83</v>
      </c>
      <c r="D4874" s="177">
        <v>87.46</v>
      </c>
    </row>
    <row r="4875" spans="1:4" x14ac:dyDescent="0.25">
      <c r="A4875" s="176" t="s">
        <v>8349</v>
      </c>
      <c r="B4875" s="176" t="s">
        <v>8348</v>
      </c>
      <c r="C4875" s="176" t="s">
        <v>83</v>
      </c>
      <c r="D4875" s="177">
        <v>85.09</v>
      </c>
    </row>
    <row r="4876" spans="1:4" x14ac:dyDescent="0.25">
      <c r="A4876" s="176" t="s">
        <v>8350</v>
      </c>
      <c r="B4876" s="176" t="s">
        <v>8351</v>
      </c>
      <c r="C4876" s="176" t="s">
        <v>83</v>
      </c>
      <c r="D4876" s="177">
        <v>130.29</v>
      </c>
    </row>
    <row r="4877" spans="1:4" x14ac:dyDescent="0.25">
      <c r="A4877" s="176" t="s">
        <v>8352</v>
      </c>
      <c r="B4877" s="176" t="s">
        <v>8351</v>
      </c>
      <c r="C4877" s="176" t="s">
        <v>83</v>
      </c>
      <c r="D4877" s="177">
        <v>127.52</v>
      </c>
    </row>
    <row r="4878" spans="1:4" x14ac:dyDescent="0.25">
      <c r="A4878" s="176" t="s">
        <v>8353</v>
      </c>
      <c r="B4878" s="176" t="s">
        <v>8354</v>
      </c>
      <c r="C4878" s="176" t="s">
        <v>83</v>
      </c>
      <c r="D4878" s="177">
        <v>202.24</v>
      </c>
    </row>
    <row r="4879" spans="1:4" x14ac:dyDescent="0.25">
      <c r="A4879" s="176" t="s">
        <v>8355</v>
      </c>
      <c r="B4879" s="176" t="s">
        <v>8354</v>
      </c>
      <c r="C4879" s="176" t="s">
        <v>83</v>
      </c>
      <c r="D4879" s="177">
        <v>198.71</v>
      </c>
    </row>
    <row r="4880" spans="1:4" x14ac:dyDescent="0.25">
      <c r="A4880" s="176" t="s">
        <v>8356</v>
      </c>
      <c r="B4880" s="176" t="s">
        <v>8357</v>
      </c>
      <c r="C4880" s="176" t="s">
        <v>83</v>
      </c>
      <c r="D4880" s="177">
        <v>263.39</v>
      </c>
    </row>
    <row r="4881" spans="1:4" x14ac:dyDescent="0.25">
      <c r="A4881" s="176" t="s">
        <v>8358</v>
      </c>
      <c r="B4881" s="176" t="s">
        <v>8357</v>
      </c>
      <c r="C4881" s="176" t="s">
        <v>83</v>
      </c>
      <c r="D4881" s="177">
        <v>259.44</v>
      </c>
    </row>
    <row r="4882" spans="1:4" x14ac:dyDescent="0.25">
      <c r="A4882" s="176" t="s">
        <v>8359</v>
      </c>
      <c r="B4882" s="176" t="s">
        <v>8360</v>
      </c>
      <c r="C4882" s="176" t="s">
        <v>115</v>
      </c>
      <c r="D4882" s="177">
        <v>411.58</v>
      </c>
    </row>
    <row r="4883" spans="1:4" x14ac:dyDescent="0.25">
      <c r="A4883" s="176" t="s">
        <v>8361</v>
      </c>
      <c r="B4883" s="176" t="s">
        <v>8360</v>
      </c>
      <c r="C4883" s="176" t="s">
        <v>115</v>
      </c>
      <c r="D4883" s="177">
        <v>403.93</v>
      </c>
    </row>
    <row r="4884" spans="1:4" x14ac:dyDescent="0.25">
      <c r="A4884" s="176" t="s">
        <v>8362</v>
      </c>
      <c r="B4884" s="176" t="s">
        <v>8363</v>
      </c>
      <c r="C4884" s="176" t="s">
        <v>83</v>
      </c>
      <c r="D4884" s="177">
        <v>76.099999999999994</v>
      </c>
    </row>
    <row r="4885" spans="1:4" x14ac:dyDescent="0.25">
      <c r="A4885" s="176" t="s">
        <v>8364</v>
      </c>
      <c r="B4885" s="176" t="s">
        <v>8363</v>
      </c>
      <c r="C4885" s="176" t="s">
        <v>83</v>
      </c>
      <c r="D4885" s="177">
        <v>74.75</v>
      </c>
    </row>
    <row r="4886" spans="1:4" x14ac:dyDescent="0.25">
      <c r="A4886" s="176" t="s">
        <v>8365</v>
      </c>
      <c r="B4886" s="176" t="s">
        <v>8366</v>
      </c>
      <c r="C4886" s="176" t="s">
        <v>115</v>
      </c>
      <c r="D4886" s="177">
        <v>250.45</v>
      </c>
    </row>
    <row r="4887" spans="1:4" x14ac:dyDescent="0.25">
      <c r="A4887" s="176" t="s">
        <v>8367</v>
      </c>
      <c r="B4887" s="176" t="s">
        <v>8366</v>
      </c>
      <c r="C4887" s="176" t="s">
        <v>115</v>
      </c>
      <c r="D4887" s="177">
        <v>245.78</v>
      </c>
    </row>
    <row r="4888" spans="1:4" x14ac:dyDescent="0.25">
      <c r="A4888" s="176" t="s">
        <v>8368</v>
      </c>
      <c r="B4888" s="176" t="s">
        <v>8369</v>
      </c>
      <c r="C4888" s="176" t="s">
        <v>83</v>
      </c>
      <c r="D4888" s="177">
        <v>53.31</v>
      </c>
    </row>
    <row r="4889" spans="1:4" x14ac:dyDescent="0.25">
      <c r="A4889" s="176" t="s">
        <v>8370</v>
      </c>
      <c r="B4889" s="176" t="s">
        <v>8369</v>
      </c>
      <c r="C4889" s="176" t="s">
        <v>83</v>
      </c>
      <c r="D4889" s="177">
        <v>52.41</v>
      </c>
    </row>
    <row r="4890" spans="1:4" x14ac:dyDescent="0.25">
      <c r="A4890" s="176" t="s">
        <v>8371</v>
      </c>
      <c r="B4890" s="176" t="s">
        <v>8372</v>
      </c>
      <c r="C4890" s="176" t="s">
        <v>115</v>
      </c>
      <c r="D4890" s="177">
        <v>162.38999999999999</v>
      </c>
    </row>
    <row r="4891" spans="1:4" x14ac:dyDescent="0.25">
      <c r="A4891" s="176" t="s">
        <v>8373</v>
      </c>
      <c r="B4891" s="176" t="s">
        <v>8372</v>
      </c>
      <c r="C4891" s="176" t="s">
        <v>115</v>
      </c>
      <c r="D4891" s="177">
        <v>159.32</v>
      </c>
    </row>
    <row r="4892" spans="1:4" x14ac:dyDescent="0.25">
      <c r="A4892" s="176" t="s">
        <v>8374</v>
      </c>
      <c r="B4892" s="176" t="s">
        <v>8375</v>
      </c>
      <c r="C4892" s="176" t="s">
        <v>115</v>
      </c>
      <c r="D4892" s="177">
        <v>278.2</v>
      </c>
    </row>
    <row r="4893" spans="1:4" x14ac:dyDescent="0.25">
      <c r="A4893" s="176" t="s">
        <v>8376</v>
      </c>
      <c r="B4893" s="176" t="s">
        <v>8375</v>
      </c>
      <c r="C4893" s="176" t="s">
        <v>115</v>
      </c>
      <c r="D4893" s="177">
        <v>271.49</v>
      </c>
    </row>
    <row r="4894" spans="1:4" x14ac:dyDescent="0.25">
      <c r="A4894" s="176" t="s">
        <v>8377</v>
      </c>
      <c r="B4894" s="176" t="s">
        <v>8378</v>
      </c>
      <c r="C4894" s="176" t="s">
        <v>83</v>
      </c>
      <c r="D4894" s="177">
        <v>158.03</v>
      </c>
    </row>
    <row r="4895" spans="1:4" x14ac:dyDescent="0.25">
      <c r="A4895" s="176" t="s">
        <v>8379</v>
      </c>
      <c r="B4895" s="176" t="s">
        <v>8378</v>
      </c>
      <c r="C4895" s="176" t="s">
        <v>83</v>
      </c>
      <c r="D4895" s="177">
        <v>152.74</v>
      </c>
    </row>
    <row r="4896" spans="1:4" x14ac:dyDescent="0.25">
      <c r="A4896" s="176" t="s">
        <v>8380</v>
      </c>
      <c r="B4896" s="176" t="s">
        <v>8381</v>
      </c>
      <c r="C4896" s="176" t="s">
        <v>115</v>
      </c>
      <c r="D4896" s="177">
        <v>394.3</v>
      </c>
    </row>
    <row r="4897" spans="1:4" x14ac:dyDescent="0.25">
      <c r="A4897" s="176" t="s">
        <v>8382</v>
      </c>
      <c r="B4897" s="176" t="s">
        <v>8381</v>
      </c>
      <c r="C4897" s="176" t="s">
        <v>115</v>
      </c>
      <c r="D4897" s="177">
        <v>386.02</v>
      </c>
    </row>
    <row r="4898" spans="1:4" x14ac:dyDescent="0.25">
      <c r="A4898" s="176" t="s">
        <v>8383</v>
      </c>
      <c r="B4898" s="176" t="s">
        <v>8384</v>
      </c>
      <c r="C4898" s="176" t="s">
        <v>83</v>
      </c>
      <c r="D4898" s="177">
        <v>201.08</v>
      </c>
    </row>
    <row r="4899" spans="1:4" x14ac:dyDescent="0.25">
      <c r="A4899" s="176" t="s">
        <v>8385</v>
      </c>
      <c r="B4899" s="176" t="s">
        <v>8384</v>
      </c>
      <c r="C4899" s="176" t="s">
        <v>83</v>
      </c>
      <c r="D4899" s="177">
        <v>194.65</v>
      </c>
    </row>
    <row r="4900" spans="1:4" x14ac:dyDescent="0.25">
      <c r="A4900" s="176" t="s">
        <v>8386</v>
      </c>
      <c r="B4900" s="176" t="s">
        <v>8387</v>
      </c>
      <c r="C4900" s="176" t="s">
        <v>115</v>
      </c>
      <c r="D4900" s="177">
        <v>654.47</v>
      </c>
    </row>
    <row r="4901" spans="1:4" x14ac:dyDescent="0.25">
      <c r="A4901" s="176" t="s">
        <v>8388</v>
      </c>
      <c r="B4901" s="176" t="s">
        <v>8387</v>
      </c>
      <c r="C4901" s="176" t="s">
        <v>115</v>
      </c>
      <c r="D4901" s="177">
        <v>644.17999999999995</v>
      </c>
    </row>
    <row r="4902" spans="1:4" x14ac:dyDescent="0.25">
      <c r="A4902" s="176" t="s">
        <v>8389</v>
      </c>
      <c r="B4902" s="176" t="s">
        <v>8390</v>
      </c>
      <c r="C4902" s="176" t="s">
        <v>83</v>
      </c>
      <c r="D4902" s="177">
        <v>266.14</v>
      </c>
    </row>
    <row r="4903" spans="1:4" x14ac:dyDescent="0.25">
      <c r="A4903" s="176" t="s">
        <v>8391</v>
      </c>
      <c r="B4903" s="176" t="s">
        <v>8390</v>
      </c>
      <c r="C4903" s="176" t="s">
        <v>83</v>
      </c>
      <c r="D4903" s="177">
        <v>258.58999999999997</v>
      </c>
    </row>
    <row r="4904" spans="1:4" x14ac:dyDescent="0.25">
      <c r="A4904" s="176" t="s">
        <v>8392</v>
      </c>
      <c r="B4904" s="176" t="s">
        <v>8393</v>
      </c>
      <c r="C4904" s="176" t="s">
        <v>115</v>
      </c>
      <c r="D4904" s="177">
        <v>1216.17</v>
      </c>
    </row>
    <row r="4905" spans="1:4" x14ac:dyDescent="0.25">
      <c r="A4905" s="176" t="s">
        <v>8394</v>
      </c>
      <c r="B4905" s="176" t="s">
        <v>8393</v>
      </c>
      <c r="C4905" s="176" t="s">
        <v>115</v>
      </c>
      <c r="D4905" s="177">
        <v>1203.24</v>
      </c>
    </row>
    <row r="4906" spans="1:4" x14ac:dyDescent="0.25">
      <c r="A4906" s="176" t="s">
        <v>8395</v>
      </c>
      <c r="B4906" s="176" t="s">
        <v>8396</v>
      </c>
      <c r="C4906" s="176" t="s">
        <v>83</v>
      </c>
      <c r="D4906" s="177">
        <v>360.32</v>
      </c>
    </row>
    <row r="4907" spans="1:4" x14ac:dyDescent="0.25">
      <c r="A4907" s="176" t="s">
        <v>8397</v>
      </c>
      <c r="B4907" s="176" t="s">
        <v>8396</v>
      </c>
      <c r="C4907" s="176" t="s">
        <v>83</v>
      </c>
      <c r="D4907" s="177">
        <v>351.29</v>
      </c>
    </row>
    <row r="4908" spans="1:4" x14ac:dyDescent="0.25">
      <c r="A4908" s="176" t="s">
        <v>8398</v>
      </c>
      <c r="B4908" s="176" t="s">
        <v>8399</v>
      </c>
      <c r="C4908" s="176" t="s">
        <v>115</v>
      </c>
      <c r="D4908" s="177">
        <v>1680.37</v>
      </c>
    </row>
    <row r="4909" spans="1:4" x14ac:dyDescent="0.25">
      <c r="A4909" s="176" t="s">
        <v>8400</v>
      </c>
      <c r="B4909" s="176" t="s">
        <v>8399</v>
      </c>
      <c r="C4909" s="176" t="s">
        <v>115</v>
      </c>
      <c r="D4909" s="177">
        <v>1665.08</v>
      </c>
    </row>
    <row r="4910" spans="1:4" x14ac:dyDescent="0.25">
      <c r="A4910" s="176" t="s">
        <v>8401</v>
      </c>
      <c r="B4910" s="176" t="s">
        <v>8402</v>
      </c>
      <c r="C4910" s="176" t="s">
        <v>83</v>
      </c>
      <c r="D4910" s="177">
        <v>452.39</v>
      </c>
    </row>
    <row r="4911" spans="1:4" x14ac:dyDescent="0.25">
      <c r="A4911" s="176" t="s">
        <v>8403</v>
      </c>
      <c r="B4911" s="176" t="s">
        <v>8402</v>
      </c>
      <c r="C4911" s="176" t="s">
        <v>83</v>
      </c>
      <c r="D4911" s="177">
        <v>441.99</v>
      </c>
    </row>
    <row r="4912" spans="1:4" x14ac:dyDescent="0.25">
      <c r="A4912" s="176" t="s">
        <v>8404</v>
      </c>
      <c r="B4912" s="176" t="s">
        <v>8405</v>
      </c>
      <c r="C4912" s="176" t="s">
        <v>115</v>
      </c>
      <c r="D4912" s="177">
        <v>120.65</v>
      </c>
    </row>
    <row r="4913" spans="1:4" x14ac:dyDescent="0.25">
      <c r="A4913" s="176" t="s">
        <v>8406</v>
      </c>
      <c r="B4913" s="176" t="s">
        <v>8405</v>
      </c>
      <c r="C4913" s="176" t="s">
        <v>115</v>
      </c>
      <c r="D4913" s="177">
        <v>118.74</v>
      </c>
    </row>
    <row r="4914" spans="1:4" x14ac:dyDescent="0.25">
      <c r="A4914" s="176" t="s">
        <v>8407</v>
      </c>
      <c r="B4914" s="176" t="s">
        <v>8408</v>
      </c>
      <c r="C4914" s="176" t="s">
        <v>115</v>
      </c>
      <c r="D4914" s="177">
        <v>157.79</v>
      </c>
    </row>
    <row r="4915" spans="1:4" x14ac:dyDescent="0.25">
      <c r="A4915" s="176" t="s">
        <v>8409</v>
      </c>
      <c r="B4915" s="176" t="s">
        <v>8408</v>
      </c>
      <c r="C4915" s="176" t="s">
        <v>115</v>
      </c>
      <c r="D4915" s="177">
        <v>155.41</v>
      </c>
    </row>
    <row r="4916" spans="1:4" x14ac:dyDescent="0.25">
      <c r="A4916" s="176" t="s">
        <v>8410</v>
      </c>
      <c r="B4916" s="176" t="s">
        <v>8411</v>
      </c>
      <c r="C4916" s="176" t="s">
        <v>83</v>
      </c>
      <c r="D4916" s="177">
        <v>47.85</v>
      </c>
    </row>
    <row r="4917" spans="1:4" x14ac:dyDescent="0.25">
      <c r="A4917" s="176" t="s">
        <v>8412</v>
      </c>
      <c r="B4917" s="176" t="s">
        <v>8411</v>
      </c>
      <c r="C4917" s="176" t="s">
        <v>83</v>
      </c>
      <c r="D4917" s="177">
        <v>45.02</v>
      </c>
    </row>
    <row r="4918" spans="1:4" x14ac:dyDescent="0.25">
      <c r="A4918" s="176" t="s">
        <v>8413</v>
      </c>
      <c r="B4918" s="176" t="s">
        <v>8414</v>
      </c>
      <c r="C4918" s="176" t="s">
        <v>83</v>
      </c>
      <c r="D4918" s="177">
        <v>60.22</v>
      </c>
    </row>
    <row r="4919" spans="1:4" x14ac:dyDescent="0.25">
      <c r="A4919" s="176" t="s">
        <v>8415</v>
      </c>
      <c r="B4919" s="176" t="s">
        <v>8414</v>
      </c>
      <c r="C4919" s="176" t="s">
        <v>83</v>
      </c>
      <c r="D4919" s="177">
        <v>56.64</v>
      </c>
    </row>
    <row r="4920" spans="1:4" x14ac:dyDescent="0.25">
      <c r="A4920" s="176" t="s">
        <v>8416</v>
      </c>
      <c r="B4920" s="176" t="s">
        <v>8417</v>
      </c>
      <c r="C4920" s="176" t="s">
        <v>83</v>
      </c>
      <c r="D4920" s="177">
        <v>81.88</v>
      </c>
    </row>
    <row r="4921" spans="1:4" x14ac:dyDescent="0.25">
      <c r="A4921" s="176" t="s">
        <v>8418</v>
      </c>
      <c r="B4921" s="176" t="s">
        <v>8417</v>
      </c>
      <c r="C4921" s="176" t="s">
        <v>83</v>
      </c>
      <c r="D4921" s="177">
        <v>77.010000000000005</v>
      </c>
    </row>
    <row r="4922" spans="1:4" x14ac:dyDescent="0.25">
      <c r="A4922" s="176" t="s">
        <v>8419</v>
      </c>
      <c r="B4922" s="176" t="s">
        <v>8420</v>
      </c>
      <c r="C4922" s="176" t="s">
        <v>83</v>
      </c>
      <c r="D4922" s="177">
        <v>100.86</v>
      </c>
    </row>
    <row r="4923" spans="1:4" x14ac:dyDescent="0.25">
      <c r="A4923" s="176" t="s">
        <v>8421</v>
      </c>
      <c r="B4923" s="176" t="s">
        <v>8420</v>
      </c>
      <c r="C4923" s="176" t="s">
        <v>83</v>
      </c>
      <c r="D4923" s="177">
        <v>94.85</v>
      </c>
    </row>
    <row r="4924" spans="1:4" x14ac:dyDescent="0.25">
      <c r="A4924" s="176" t="s">
        <v>8422</v>
      </c>
      <c r="B4924" s="176" t="s">
        <v>8423</v>
      </c>
      <c r="C4924" s="176" t="s">
        <v>83</v>
      </c>
      <c r="D4924" s="177">
        <v>108.31</v>
      </c>
    </row>
    <row r="4925" spans="1:4" x14ac:dyDescent="0.25">
      <c r="A4925" s="176" t="s">
        <v>8424</v>
      </c>
      <c r="B4925" s="176" t="s">
        <v>8423</v>
      </c>
      <c r="C4925" s="176" t="s">
        <v>83</v>
      </c>
      <c r="D4925" s="177">
        <v>101.87</v>
      </c>
    </row>
    <row r="4926" spans="1:4" x14ac:dyDescent="0.25">
      <c r="A4926" s="176" t="s">
        <v>8425</v>
      </c>
      <c r="B4926" s="176" t="s">
        <v>8426</v>
      </c>
      <c r="C4926" s="176" t="s">
        <v>83</v>
      </c>
      <c r="D4926" s="177">
        <v>123.34</v>
      </c>
    </row>
    <row r="4927" spans="1:4" x14ac:dyDescent="0.25">
      <c r="A4927" s="176" t="s">
        <v>8427</v>
      </c>
      <c r="B4927" s="176" t="s">
        <v>8426</v>
      </c>
      <c r="C4927" s="176" t="s">
        <v>83</v>
      </c>
      <c r="D4927" s="177">
        <v>116.01</v>
      </c>
    </row>
    <row r="4928" spans="1:4" x14ac:dyDescent="0.25">
      <c r="A4928" s="176" t="s">
        <v>8428</v>
      </c>
      <c r="B4928" s="176" t="s">
        <v>8429</v>
      </c>
      <c r="C4928" s="176" t="s">
        <v>83</v>
      </c>
      <c r="D4928" s="177">
        <v>146.5</v>
      </c>
    </row>
    <row r="4929" spans="1:4" x14ac:dyDescent="0.25">
      <c r="A4929" s="176" t="s">
        <v>8430</v>
      </c>
      <c r="B4929" s="176" t="s">
        <v>8429</v>
      </c>
      <c r="C4929" s="176" t="s">
        <v>83</v>
      </c>
      <c r="D4929" s="177">
        <v>137.82</v>
      </c>
    </row>
    <row r="4930" spans="1:4" x14ac:dyDescent="0.25">
      <c r="A4930" s="176" t="s">
        <v>8431</v>
      </c>
      <c r="B4930" s="176" t="s">
        <v>8432</v>
      </c>
      <c r="C4930" s="176" t="s">
        <v>115</v>
      </c>
      <c r="D4930" s="177">
        <v>74.400000000000006</v>
      </c>
    </row>
    <row r="4931" spans="1:4" x14ac:dyDescent="0.25">
      <c r="A4931" s="176" t="s">
        <v>8433</v>
      </c>
      <c r="B4931" s="176" t="s">
        <v>8432</v>
      </c>
      <c r="C4931" s="176" t="s">
        <v>115</v>
      </c>
      <c r="D4931" s="177">
        <v>70.760000000000005</v>
      </c>
    </row>
    <row r="4932" spans="1:4" x14ac:dyDescent="0.25">
      <c r="A4932" s="176" t="s">
        <v>8434</v>
      </c>
      <c r="B4932" s="176" t="s">
        <v>8435</v>
      </c>
      <c r="C4932" s="176" t="s">
        <v>115</v>
      </c>
      <c r="D4932" s="177">
        <v>99.39</v>
      </c>
    </row>
    <row r="4933" spans="1:4" x14ac:dyDescent="0.25">
      <c r="A4933" s="176" t="s">
        <v>8436</v>
      </c>
      <c r="B4933" s="176" t="s">
        <v>8435</v>
      </c>
      <c r="C4933" s="176" t="s">
        <v>115</v>
      </c>
      <c r="D4933" s="177">
        <v>94.48</v>
      </c>
    </row>
    <row r="4934" spans="1:4" x14ac:dyDescent="0.25">
      <c r="A4934" s="176" t="s">
        <v>8437</v>
      </c>
      <c r="B4934" s="176" t="s">
        <v>8438</v>
      </c>
      <c r="C4934" s="176" t="s">
        <v>115</v>
      </c>
      <c r="D4934" s="177">
        <v>152.93</v>
      </c>
    </row>
    <row r="4935" spans="1:4" x14ac:dyDescent="0.25">
      <c r="A4935" s="176" t="s">
        <v>8439</v>
      </c>
      <c r="B4935" s="176" t="s">
        <v>8438</v>
      </c>
      <c r="C4935" s="176" t="s">
        <v>115</v>
      </c>
      <c r="D4935" s="177">
        <v>145.58000000000001</v>
      </c>
    </row>
    <row r="4936" spans="1:4" x14ac:dyDescent="0.25">
      <c r="A4936" s="176" t="s">
        <v>8440</v>
      </c>
      <c r="B4936" s="176" t="s">
        <v>8441</v>
      </c>
      <c r="C4936" s="176" t="s">
        <v>115</v>
      </c>
      <c r="D4936" s="177">
        <v>238.75</v>
      </c>
    </row>
    <row r="4937" spans="1:4" x14ac:dyDescent="0.25">
      <c r="A4937" s="176" t="s">
        <v>8442</v>
      </c>
      <c r="B4937" s="176" t="s">
        <v>8441</v>
      </c>
      <c r="C4937" s="176" t="s">
        <v>115</v>
      </c>
      <c r="D4937" s="177">
        <v>226.99</v>
      </c>
    </row>
    <row r="4938" spans="1:4" x14ac:dyDescent="0.25">
      <c r="A4938" s="176" t="s">
        <v>8443</v>
      </c>
      <c r="B4938" s="176" t="s">
        <v>8444</v>
      </c>
      <c r="C4938" s="176" t="s">
        <v>115</v>
      </c>
      <c r="D4938" s="177">
        <v>309.36</v>
      </c>
    </row>
    <row r="4939" spans="1:4" x14ac:dyDescent="0.25">
      <c r="A4939" s="176" t="s">
        <v>8445</v>
      </c>
      <c r="B4939" s="176" t="s">
        <v>8444</v>
      </c>
      <c r="C4939" s="176" t="s">
        <v>115</v>
      </c>
      <c r="D4939" s="177">
        <v>294.10000000000002</v>
      </c>
    </row>
    <row r="4940" spans="1:4" x14ac:dyDescent="0.25">
      <c r="A4940" s="176" t="s">
        <v>8446</v>
      </c>
      <c r="B4940" s="176" t="s">
        <v>8447</v>
      </c>
      <c r="C4940" s="176" t="s">
        <v>115</v>
      </c>
      <c r="D4940" s="177">
        <v>379.99</v>
      </c>
    </row>
    <row r="4941" spans="1:4" x14ac:dyDescent="0.25">
      <c r="A4941" s="176" t="s">
        <v>8448</v>
      </c>
      <c r="B4941" s="176" t="s">
        <v>8447</v>
      </c>
      <c r="C4941" s="176" t="s">
        <v>115</v>
      </c>
      <c r="D4941" s="177">
        <v>361.34</v>
      </c>
    </row>
    <row r="4942" spans="1:4" x14ac:dyDescent="0.25">
      <c r="A4942" s="176" t="s">
        <v>8449</v>
      </c>
      <c r="B4942" s="176" t="s">
        <v>8450</v>
      </c>
      <c r="C4942" s="176" t="s">
        <v>115</v>
      </c>
      <c r="D4942" s="177">
        <v>149.85</v>
      </c>
    </row>
    <row r="4943" spans="1:4" x14ac:dyDescent="0.25">
      <c r="A4943" s="176" t="s">
        <v>8451</v>
      </c>
      <c r="B4943" s="176" t="s">
        <v>8450</v>
      </c>
      <c r="C4943" s="176" t="s">
        <v>115</v>
      </c>
      <c r="D4943" s="177">
        <v>142.5</v>
      </c>
    </row>
    <row r="4944" spans="1:4" x14ac:dyDescent="0.25">
      <c r="A4944" s="176" t="s">
        <v>8452</v>
      </c>
      <c r="B4944" s="176" t="s">
        <v>8453</v>
      </c>
      <c r="C4944" s="176" t="s">
        <v>115</v>
      </c>
      <c r="D4944" s="177">
        <v>195.09</v>
      </c>
    </row>
    <row r="4945" spans="1:4" x14ac:dyDescent="0.25">
      <c r="A4945" s="176" t="s">
        <v>8454</v>
      </c>
      <c r="B4945" s="176" t="s">
        <v>8453</v>
      </c>
      <c r="C4945" s="176" t="s">
        <v>115</v>
      </c>
      <c r="D4945" s="177">
        <v>185.63</v>
      </c>
    </row>
    <row r="4946" spans="1:4" x14ac:dyDescent="0.25">
      <c r="A4946" s="176" t="s">
        <v>8455</v>
      </c>
      <c r="B4946" s="176" t="s">
        <v>8456</v>
      </c>
      <c r="C4946" s="176" t="s">
        <v>115</v>
      </c>
      <c r="D4946" s="177">
        <v>304.79000000000002</v>
      </c>
    </row>
    <row r="4947" spans="1:4" x14ac:dyDescent="0.25">
      <c r="A4947" s="176" t="s">
        <v>8457</v>
      </c>
      <c r="B4947" s="176" t="s">
        <v>8456</v>
      </c>
      <c r="C4947" s="176" t="s">
        <v>115</v>
      </c>
      <c r="D4947" s="177">
        <v>290.26</v>
      </c>
    </row>
    <row r="4948" spans="1:4" x14ac:dyDescent="0.25">
      <c r="A4948" s="176" t="s">
        <v>8458</v>
      </c>
      <c r="B4948" s="176" t="s">
        <v>8459</v>
      </c>
      <c r="C4948" s="176" t="s">
        <v>115</v>
      </c>
      <c r="D4948" s="177">
        <v>477.51</v>
      </c>
    </row>
    <row r="4949" spans="1:4" x14ac:dyDescent="0.25">
      <c r="A4949" s="176" t="s">
        <v>8460</v>
      </c>
      <c r="B4949" s="176" t="s">
        <v>8459</v>
      </c>
      <c r="C4949" s="176" t="s">
        <v>115</v>
      </c>
      <c r="D4949" s="177">
        <v>453.98</v>
      </c>
    </row>
    <row r="4950" spans="1:4" x14ac:dyDescent="0.25">
      <c r="A4950" s="176" t="s">
        <v>8461</v>
      </c>
      <c r="B4950" s="176" t="s">
        <v>8462</v>
      </c>
      <c r="C4950" s="176" t="s">
        <v>115</v>
      </c>
      <c r="D4950" s="177">
        <v>620.27</v>
      </c>
    </row>
    <row r="4951" spans="1:4" x14ac:dyDescent="0.25">
      <c r="A4951" s="176" t="s">
        <v>8463</v>
      </c>
      <c r="B4951" s="176" t="s">
        <v>8462</v>
      </c>
      <c r="C4951" s="176" t="s">
        <v>115</v>
      </c>
      <c r="D4951" s="177">
        <v>589.75</v>
      </c>
    </row>
    <row r="4952" spans="1:4" x14ac:dyDescent="0.25">
      <c r="A4952" s="176" t="s">
        <v>8464</v>
      </c>
      <c r="B4952" s="176" t="s">
        <v>8465</v>
      </c>
      <c r="C4952" s="176" t="s">
        <v>115</v>
      </c>
      <c r="D4952" s="177">
        <v>758.45</v>
      </c>
    </row>
    <row r="4953" spans="1:4" x14ac:dyDescent="0.25">
      <c r="A4953" s="176" t="s">
        <v>8466</v>
      </c>
      <c r="B4953" s="176" t="s">
        <v>8465</v>
      </c>
      <c r="C4953" s="176" t="s">
        <v>115</v>
      </c>
      <c r="D4953" s="177">
        <v>721.15</v>
      </c>
    </row>
    <row r="4954" spans="1:4" x14ac:dyDescent="0.25">
      <c r="A4954" s="176" t="s">
        <v>8467</v>
      </c>
      <c r="B4954" s="176" t="s">
        <v>8468</v>
      </c>
      <c r="C4954" s="176" t="s">
        <v>115</v>
      </c>
      <c r="D4954" s="177">
        <v>149.85</v>
      </c>
    </row>
    <row r="4955" spans="1:4" x14ac:dyDescent="0.25">
      <c r="A4955" s="176" t="s">
        <v>8469</v>
      </c>
      <c r="B4955" s="176" t="s">
        <v>8468</v>
      </c>
      <c r="C4955" s="176" t="s">
        <v>115</v>
      </c>
      <c r="D4955" s="177">
        <v>142.5</v>
      </c>
    </row>
    <row r="4956" spans="1:4" x14ac:dyDescent="0.25">
      <c r="A4956" s="176" t="s">
        <v>8470</v>
      </c>
      <c r="B4956" s="176" t="s">
        <v>8471</v>
      </c>
      <c r="C4956" s="176" t="s">
        <v>115</v>
      </c>
      <c r="D4956" s="177">
        <v>196.63</v>
      </c>
    </row>
    <row r="4957" spans="1:4" x14ac:dyDescent="0.25">
      <c r="A4957" s="176" t="s">
        <v>8472</v>
      </c>
      <c r="B4957" s="176" t="s">
        <v>8471</v>
      </c>
      <c r="C4957" s="176" t="s">
        <v>115</v>
      </c>
      <c r="D4957" s="177">
        <v>187.17</v>
      </c>
    </row>
    <row r="4958" spans="1:4" x14ac:dyDescent="0.25">
      <c r="A4958" s="176" t="s">
        <v>8473</v>
      </c>
      <c r="B4958" s="176" t="s">
        <v>8474</v>
      </c>
      <c r="C4958" s="176" t="s">
        <v>115</v>
      </c>
      <c r="D4958" s="177">
        <v>302.18</v>
      </c>
    </row>
    <row r="4959" spans="1:4" x14ac:dyDescent="0.25">
      <c r="A4959" s="176" t="s">
        <v>8475</v>
      </c>
      <c r="B4959" s="176" t="s">
        <v>8474</v>
      </c>
      <c r="C4959" s="176" t="s">
        <v>115</v>
      </c>
      <c r="D4959" s="177">
        <v>287.82</v>
      </c>
    </row>
    <row r="4960" spans="1:4" x14ac:dyDescent="0.25">
      <c r="A4960" s="176" t="s">
        <v>8476</v>
      </c>
      <c r="B4960" s="176" t="s">
        <v>8477</v>
      </c>
      <c r="C4960" s="176" t="s">
        <v>115</v>
      </c>
      <c r="D4960" s="177">
        <v>206.8</v>
      </c>
    </row>
    <row r="4961" spans="1:4" x14ac:dyDescent="0.25">
      <c r="A4961" s="176" t="s">
        <v>8478</v>
      </c>
      <c r="B4961" s="176" t="s">
        <v>8477</v>
      </c>
      <c r="C4961" s="176" t="s">
        <v>115</v>
      </c>
      <c r="D4961" s="177">
        <v>197.69</v>
      </c>
    </row>
    <row r="4962" spans="1:4" x14ac:dyDescent="0.25">
      <c r="A4962" s="176" t="s">
        <v>8479</v>
      </c>
      <c r="B4962" s="176" t="s">
        <v>8480</v>
      </c>
      <c r="C4962" s="176" t="s">
        <v>115</v>
      </c>
      <c r="D4962" s="177">
        <v>265.25</v>
      </c>
    </row>
    <row r="4963" spans="1:4" x14ac:dyDescent="0.25">
      <c r="A4963" s="176" t="s">
        <v>8481</v>
      </c>
      <c r="B4963" s="176" t="s">
        <v>8480</v>
      </c>
      <c r="C4963" s="176" t="s">
        <v>115</v>
      </c>
      <c r="D4963" s="177">
        <v>252.64</v>
      </c>
    </row>
    <row r="4964" spans="1:4" x14ac:dyDescent="0.25">
      <c r="A4964" s="176" t="s">
        <v>8482</v>
      </c>
      <c r="B4964" s="176" t="s">
        <v>8483</v>
      </c>
      <c r="C4964" s="176" t="s">
        <v>115</v>
      </c>
      <c r="D4964" s="177">
        <v>445.62</v>
      </c>
    </row>
    <row r="4965" spans="1:4" x14ac:dyDescent="0.25">
      <c r="A4965" s="176" t="s">
        <v>8484</v>
      </c>
      <c r="B4965" s="176" t="s">
        <v>8483</v>
      </c>
      <c r="C4965" s="176" t="s">
        <v>115</v>
      </c>
      <c r="D4965" s="177">
        <v>426.71</v>
      </c>
    </row>
    <row r="4966" spans="1:4" x14ac:dyDescent="0.25">
      <c r="A4966" s="176" t="s">
        <v>8485</v>
      </c>
      <c r="B4966" s="176" t="s">
        <v>8486</v>
      </c>
      <c r="C4966" s="176" t="s">
        <v>115</v>
      </c>
      <c r="D4966" s="177">
        <v>732.69</v>
      </c>
    </row>
    <row r="4967" spans="1:4" x14ac:dyDescent="0.25">
      <c r="A4967" s="176" t="s">
        <v>8487</v>
      </c>
      <c r="B4967" s="176" t="s">
        <v>8486</v>
      </c>
      <c r="C4967" s="176" t="s">
        <v>115</v>
      </c>
      <c r="D4967" s="177">
        <v>702.17</v>
      </c>
    </row>
    <row r="4968" spans="1:4" x14ac:dyDescent="0.25">
      <c r="A4968" s="176" t="s">
        <v>8488</v>
      </c>
      <c r="B4968" s="176" t="s">
        <v>8489</v>
      </c>
      <c r="C4968" s="176" t="s">
        <v>115</v>
      </c>
      <c r="D4968" s="177">
        <v>1011.35</v>
      </c>
    </row>
    <row r="4969" spans="1:4" x14ac:dyDescent="0.25">
      <c r="A4969" s="176" t="s">
        <v>8490</v>
      </c>
      <c r="B4969" s="176" t="s">
        <v>8489</v>
      </c>
      <c r="C4969" s="176" t="s">
        <v>115</v>
      </c>
      <c r="D4969" s="177">
        <v>971.66</v>
      </c>
    </row>
    <row r="4970" spans="1:4" x14ac:dyDescent="0.25">
      <c r="A4970" s="176" t="s">
        <v>8491</v>
      </c>
      <c r="B4970" s="176" t="s">
        <v>8492</v>
      </c>
      <c r="C4970" s="176" t="s">
        <v>115</v>
      </c>
      <c r="D4970" s="177">
        <v>1209.98</v>
      </c>
    </row>
    <row r="4971" spans="1:4" x14ac:dyDescent="0.25">
      <c r="A4971" s="176" t="s">
        <v>8493</v>
      </c>
      <c r="B4971" s="176" t="s">
        <v>8492</v>
      </c>
      <c r="C4971" s="176" t="s">
        <v>115</v>
      </c>
      <c r="D4971" s="177">
        <v>1161.31</v>
      </c>
    </row>
    <row r="4972" spans="1:4" x14ac:dyDescent="0.25">
      <c r="A4972" s="176" t="s">
        <v>8494</v>
      </c>
      <c r="B4972" s="176" t="s">
        <v>8495</v>
      </c>
      <c r="C4972" s="176" t="s">
        <v>83</v>
      </c>
      <c r="D4972" s="177">
        <v>228.41</v>
      </c>
    </row>
    <row r="4973" spans="1:4" x14ac:dyDescent="0.25">
      <c r="A4973" s="176" t="s">
        <v>8496</v>
      </c>
      <c r="B4973" s="176" t="s">
        <v>8495</v>
      </c>
      <c r="C4973" s="176" t="s">
        <v>83</v>
      </c>
      <c r="D4973" s="177">
        <v>227.39</v>
      </c>
    </row>
    <row r="4974" spans="1:4" x14ac:dyDescent="0.25">
      <c r="A4974" s="176" t="s">
        <v>8497</v>
      </c>
      <c r="B4974" s="176" t="s">
        <v>8498</v>
      </c>
      <c r="C4974" s="176" t="s">
        <v>83</v>
      </c>
      <c r="D4974" s="177">
        <v>277.82</v>
      </c>
    </row>
    <row r="4975" spans="1:4" x14ac:dyDescent="0.25">
      <c r="A4975" s="176" t="s">
        <v>8499</v>
      </c>
      <c r="B4975" s="176" t="s">
        <v>8498</v>
      </c>
      <c r="C4975" s="176" t="s">
        <v>83</v>
      </c>
      <c r="D4975" s="177">
        <v>276.45</v>
      </c>
    </row>
    <row r="4976" spans="1:4" x14ac:dyDescent="0.25">
      <c r="A4976" s="176" t="s">
        <v>8500</v>
      </c>
      <c r="B4976" s="176" t="s">
        <v>8501</v>
      </c>
      <c r="C4976" s="176" t="s">
        <v>83</v>
      </c>
      <c r="D4976" s="177">
        <v>317.56</v>
      </c>
    </row>
    <row r="4977" spans="1:4" x14ac:dyDescent="0.25">
      <c r="A4977" s="176" t="s">
        <v>8502</v>
      </c>
      <c r="B4977" s="176" t="s">
        <v>8501</v>
      </c>
      <c r="C4977" s="176" t="s">
        <v>83</v>
      </c>
      <c r="D4977" s="177">
        <v>315.83999999999997</v>
      </c>
    </row>
    <row r="4978" spans="1:4" x14ac:dyDescent="0.25">
      <c r="A4978" s="176" t="s">
        <v>8503</v>
      </c>
      <c r="B4978" s="176" t="s">
        <v>8504</v>
      </c>
      <c r="C4978" s="176" t="s">
        <v>83</v>
      </c>
      <c r="D4978" s="177">
        <v>427.78</v>
      </c>
    </row>
    <row r="4979" spans="1:4" x14ac:dyDescent="0.25">
      <c r="A4979" s="176" t="s">
        <v>8505</v>
      </c>
      <c r="B4979" s="176" t="s">
        <v>8504</v>
      </c>
      <c r="C4979" s="176" t="s">
        <v>83</v>
      </c>
      <c r="D4979" s="177">
        <v>425.88</v>
      </c>
    </row>
    <row r="4980" spans="1:4" x14ac:dyDescent="0.25">
      <c r="A4980" s="176" t="s">
        <v>8506</v>
      </c>
      <c r="B4980" s="176" t="s">
        <v>8507</v>
      </c>
      <c r="C4980" s="176" t="s">
        <v>83</v>
      </c>
      <c r="D4980" s="177">
        <v>461.64</v>
      </c>
    </row>
    <row r="4981" spans="1:4" x14ac:dyDescent="0.25">
      <c r="A4981" s="176" t="s">
        <v>8508</v>
      </c>
      <c r="B4981" s="176" t="s">
        <v>8507</v>
      </c>
      <c r="C4981" s="176" t="s">
        <v>83</v>
      </c>
      <c r="D4981" s="177">
        <v>459.57</v>
      </c>
    </row>
    <row r="4982" spans="1:4" x14ac:dyDescent="0.25">
      <c r="A4982" s="176" t="s">
        <v>8509</v>
      </c>
      <c r="B4982" s="176" t="s">
        <v>8510</v>
      </c>
      <c r="C4982" s="176" t="s">
        <v>83</v>
      </c>
      <c r="D4982" s="177">
        <v>828.33</v>
      </c>
    </row>
    <row r="4983" spans="1:4" x14ac:dyDescent="0.25">
      <c r="A4983" s="176" t="s">
        <v>8511</v>
      </c>
      <c r="B4983" s="176" t="s">
        <v>8510</v>
      </c>
      <c r="C4983" s="176" t="s">
        <v>83</v>
      </c>
      <c r="D4983" s="177">
        <v>825.91</v>
      </c>
    </row>
    <row r="4984" spans="1:4" x14ac:dyDescent="0.25">
      <c r="A4984" s="176" t="s">
        <v>8512</v>
      </c>
      <c r="B4984" s="176" t="s">
        <v>8513</v>
      </c>
      <c r="C4984" s="176" t="s">
        <v>83</v>
      </c>
      <c r="D4984" s="177">
        <v>1374.76</v>
      </c>
    </row>
    <row r="4985" spans="1:4" x14ac:dyDescent="0.25">
      <c r="A4985" s="176" t="s">
        <v>8514</v>
      </c>
      <c r="B4985" s="176" t="s">
        <v>8513</v>
      </c>
      <c r="C4985" s="176" t="s">
        <v>83</v>
      </c>
      <c r="D4985" s="177">
        <v>1371.99</v>
      </c>
    </row>
    <row r="4986" spans="1:4" x14ac:dyDescent="0.25">
      <c r="A4986" s="176" t="s">
        <v>8515</v>
      </c>
      <c r="B4986" s="176" t="s">
        <v>8516</v>
      </c>
      <c r="C4986" s="176" t="s">
        <v>83</v>
      </c>
      <c r="D4986" s="177">
        <v>1969.68</v>
      </c>
    </row>
    <row r="4987" spans="1:4" x14ac:dyDescent="0.25">
      <c r="A4987" s="176" t="s">
        <v>8517</v>
      </c>
      <c r="B4987" s="176" t="s">
        <v>8516</v>
      </c>
      <c r="C4987" s="176" t="s">
        <v>83</v>
      </c>
      <c r="D4987" s="177">
        <v>1966.56</v>
      </c>
    </row>
    <row r="4988" spans="1:4" x14ac:dyDescent="0.25">
      <c r="A4988" s="176" t="s">
        <v>8518</v>
      </c>
      <c r="B4988" s="176" t="s">
        <v>8519</v>
      </c>
      <c r="C4988" s="176" t="s">
        <v>83</v>
      </c>
      <c r="D4988" s="177">
        <v>6085.46</v>
      </c>
    </row>
    <row r="4989" spans="1:4" x14ac:dyDescent="0.25">
      <c r="A4989" s="176" t="s">
        <v>8520</v>
      </c>
      <c r="B4989" s="176" t="s">
        <v>8519</v>
      </c>
      <c r="C4989" s="176" t="s">
        <v>83</v>
      </c>
      <c r="D4989" s="177">
        <v>6081.98</v>
      </c>
    </row>
    <row r="4990" spans="1:4" x14ac:dyDescent="0.25">
      <c r="A4990" s="176" t="s">
        <v>8521</v>
      </c>
      <c r="B4990" s="176" t="s">
        <v>8522</v>
      </c>
      <c r="C4990" s="176" t="s">
        <v>83</v>
      </c>
      <c r="D4990" s="177">
        <v>7397.96</v>
      </c>
    </row>
    <row r="4991" spans="1:4" x14ac:dyDescent="0.25">
      <c r="A4991" s="176" t="s">
        <v>8523</v>
      </c>
      <c r="B4991" s="176" t="s">
        <v>8522</v>
      </c>
      <c r="C4991" s="176" t="s">
        <v>83</v>
      </c>
      <c r="D4991" s="177">
        <v>7394.13</v>
      </c>
    </row>
    <row r="4992" spans="1:4" x14ac:dyDescent="0.25">
      <c r="A4992" s="176" t="s">
        <v>8524</v>
      </c>
      <c r="B4992" s="176" t="s">
        <v>8525</v>
      </c>
      <c r="C4992" s="176" t="s">
        <v>83</v>
      </c>
      <c r="D4992" s="177">
        <v>9942.99</v>
      </c>
    </row>
    <row r="4993" spans="1:4" x14ac:dyDescent="0.25">
      <c r="A4993" s="176" t="s">
        <v>8526</v>
      </c>
      <c r="B4993" s="176" t="s">
        <v>8525</v>
      </c>
      <c r="C4993" s="176" t="s">
        <v>83</v>
      </c>
      <c r="D4993" s="177">
        <v>9938.81</v>
      </c>
    </row>
    <row r="4994" spans="1:4" x14ac:dyDescent="0.25">
      <c r="A4994" s="176" t="s">
        <v>8527</v>
      </c>
      <c r="B4994" s="176" t="s">
        <v>8528</v>
      </c>
      <c r="C4994" s="176" t="s">
        <v>83</v>
      </c>
      <c r="D4994" s="177">
        <v>346.89</v>
      </c>
    </row>
    <row r="4995" spans="1:4" x14ac:dyDescent="0.25">
      <c r="A4995" s="176" t="s">
        <v>8529</v>
      </c>
      <c r="B4995" s="176" t="s">
        <v>8528</v>
      </c>
      <c r="C4995" s="176" t="s">
        <v>83</v>
      </c>
      <c r="D4995" s="177">
        <v>345.17</v>
      </c>
    </row>
    <row r="4996" spans="1:4" x14ac:dyDescent="0.25">
      <c r="A4996" s="176" t="s">
        <v>8530</v>
      </c>
      <c r="B4996" s="176" t="s">
        <v>8531</v>
      </c>
      <c r="C4996" s="176" t="s">
        <v>83</v>
      </c>
      <c r="D4996" s="177">
        <v>537.04</v>
      </c>
    </row>
    <row r="4997" spans="1:4" x14ac:dyDescent="0.25">
      <c r="A4997" s="176" t="s">
        <v>8532</v>
      </c>
      <c r="B4997" s="176" t="s">
        <v>8531</v>
      </c>
      <c r="C4997" s="176" t="s">
        <v>83</v>
      </c>
      <c r="D4997" s="177">
        <v>534.97</v>
      </c>
    </row>
    <row r="4998" spans="1:4" x14ac:dyDescent="0.25">
      <c r="A4998" s="176" t="s">
        <v>8533</v>
      </c>
      <c r="B4998" s="176" t="s">
        <v>8534</v>
      </c>
      <c r="C4998" s="176" t="s">
        <v>83</v>
      </c>
      <c r="D4998" s="177">
        <v>315.47000000000003</v>
      </c>
    </row>
    <row r="4999" spans="1:4" x14ac:dyDescent="0.25">
      <c r="A4999" s="176" t="s">
        <v>8535</v>
      </c>
      <c r="B4999" s="176" t="s">
        <v>8534</v>
      </c>
      <c r="C4999" s="176" t="s">
        <v>83</v>
      </c>
      <c r="D4999" s="177">
        <v>315.08999999999997</v>
      </c>
    </row>
    <row r="5000" spans="1:4" x14ac:dyDescent="0.25">
      <c r="A5000" s="176" t="s">
        <v>8536</v>
      </c>
      <c r="B5000" s="176" t="s">
        <v>8537</v>
      </c>
      <c r="C5000" s="176" t="s">
        <v>83</v>
      </c>
      <c r="D5000" s="177">
        <v>445.06</v>
      </c>
    </row>
    <row r="5001" spans="1:4" x14ac:dyDescent="0.25">
      <c r="A5001" s="176" t="s">
        <v>8538</v>
      </c>
      <c r="B5001" s="176" t="s">
        <v>8537</v>
      </c>
      <c r="C5001" s="176" t="s">
        <v>83</v>
      </c>
      <c r="D5001" s="177">
        <v>444.51</v>
      </c>
    </row>
    <row r="5002" spans="1:4" x14ac:dyDescent="0.25">
      <c r="A5002" s="176" t="s">
        <v>8539</v>
      </c>
      <c r="B5002" s="176" t="s">
        <v>8540</v>
      </c>
      <c r="C5002" s="176" t="s">
        <v>83</v>
      </c>
      <c r="D5002" s="177">
        <v>612.85</v>
      </c>
    </row>
    <row r="5003" spans="1:4" x14ac:dyDescent="0.25">
      <c r="A5003" s="176" t="s">
        <v>8541</v>
      </c>
      <c r="B5003" s="176" t="s">
        <v>8540</v>
      </c>
      <c r="C5003" s="176" t="s">
        <v>83</v>
      </c>
      <c r="D5003" s="177">
        <v>612.23</v>
      </c>
    </row>
    <row r="5004" spans="1:4" x14ac:dyDescent="0.25">
      <c r="A5004" s="176" t="s">
        <v>8542</v>
      </c>
      <c r="B5004" s="176" t="s">
        <v>8543</v>
      </c>
      <c r="C5004" s="176" t="s">
        <v>83</v>
      </c>
      <c r="D5004" s="177">
        <v>744.37</v>
      </c>
    </row>
    <row r="5005" spans="1:4" x14ac:dyDescent="0.25">
      <c r="A5005" s="176" t="s">
        <v>8544</v>
      </c>
      <c r="B5005" s="176" t="s">
        <v>8543</v>
      </c>
      <c r="C5005" s="176" t="s">
        <v>83</v>
      </c>
      <c r="D5005" s="177">
        <v>743.81</v>
      </c>
    </row>
    <row r="5006" spans="1:4" x14ac:dyDescent="0.25">
      <c r="A5006" s="176" t="s">
        <v>8545</v>
      </c>
      <c r="B5006" s="176" t="s">
        <v>8546</v>
      </c>
      <c r="C5006" s="176" t="s">
        <v>83</v>
      </c>
      <c r="D5006" s="177">
        <v>731.93</v>
      </c>
    </row>
    <row r="5007" spans="1:4" x14ac:dyDescent="0.25">
      <c r="A5007" s="176" t="s">
        <v>8547</v>
      </c>
      <c r="B5007" s="176" t="s">
        <v>8546</v>
      </c>
      <c r="C5007" s="176" t="s">
        <v>83</v>
      </c>
      <c r="D5007" s="177">
        <v>731.11</v>
      </c>
    </row>
    <row r="5008" spans="1:4" x14ac:dyDescent="0.25">
      <c r="A5008" s="176" t="s">
        <v>8548</v>
      </c>
      <c r="B5008" s="176" t="s">
        <v>8549</v>
      </c>
      <c r="C5008" s="176" t="s">
        <v>83</v>
      </c>
      <c r="D5008" s="177">
        <v>875.85</v>
      </c>
    </row>
    <row r="5009" spans="1:4" x14ac:dyDescent="0.25">
      <c r="A5009" s="176" t="s">
        <v>8550</v>
      </c>
      <c r="B5009" s="176" t="s">
        <v>8549</v>
      </c>
      <c r="C5009" s="176" t="s">
        <v>83</v>
      </c>
      <c r="D5009" s="177">
        <v>874.5</v>
      </c>
    </row>
    <row r="5010" spans="1:4" x14ac:dyDescent="0.25">
      <c r="A5010" s="176" t="s">
        <v>8551</v>
      </c>
      <c r="B5010" s="176" t="s">
        <v>8552</v>
      </c>
      <c r="C5010" s="176" t="s">
        <v>83</v>
      </c>
      <c r="D5010" s="177">
        <v>1072.06</v>
      </c>
    </row>
    <row r="5011" spans="1:4" x14ac:dyDescent="0.25">
      <c r="A5011" s="176" t="s">
        <v>8553</v>
      </c>
      <c r="B5011" s="176" t="s">
        <v>8552</v>
      </c>
      <c r="C5011" s="176" t="s">
        <v>83</v>
      </c>
      <c r="D5011" s="177">
        <v>1070.02</v>
      </c>
    </row>
    <row r="5012" spans="1:4" x14ac:dyDescent="0.25">
      <c r="A5012" s="176" t="s">
        <v>8554</v>
      </c>
      <c r="B5012" s="176" t="s">
        <v>8555</v>
      </c>
      <c r="C5012" s="176" t="s">
        <v>83</v>
      </c>
      <c r="D5012" s="177">
        <v>1317.12</v>
      </c>
    </row>
    <row r="5013" spans="1:4" x14ac:dyDescent="0.25">
      <c r="A5013" s="176" t="s">
        <v>8556</v>
      </c>
      <c r="B5013" s="176" t="s">
        <v>8555</v>
      </c>
      <c r="C5013" s="176" t="s">
        <v>83</v>
      </c>
      <c r="D5013" s="177">
        <v>1314.46</v>
      </c>
    </row>
    <row r="5014" spans="1:4" x14ac:dyDescent="0.25">
      <c r="A5014" s="176" t="s">
        <v>8557</v>
      </c>
      <c r="B5014" s="176" t="s">
        <v>8558</v>
      </c>
      <c r="C5014" s="176" t="s">
        <v>83</v>
      </c>
      <c r="D5014" s="177">
        <v>1551.76</v>
      </c>
    </row>
    <row r="5015" spans="1:4" x14ac:dyDescent="0.25">
      <c r="A5015" s="176" t="s">
        <v>8559</v>
      </c>
      <c r="B5015" s="176" t="s">
        <v>8558</v>
      </c>
      <c r="C5015" s="176" t="s">
        <v>83</v>
      </c>
      <c r="D5015" s="177">
        <v>1549.14</v>
      </c>
    </row>
    <row r="5016" spans="1:4" x14ac:dyDescent="0.25">
      <c r="A5016" s="176" t="s">
        <v>8560</v>
      </c>
      <c r="B5016" s="176" t="s">
        <v>8561</v>
      </c>
      <c r="C5016" s="176" t="s">
        <v>83</v>
      </c>
      <c r="D5016" s="177">
        <v>2118.11</v>
      </c>
    </row>
    <row r="5017" spans="1:4" x14ac:dyDescent="0.25">
      <c r="A5017" s="176" t="s">
        <v>8562</v>
      </c>
      <c r="B5017" s="176" t="s">
        <v>8561</v>
      </c>
      <c r="C5017" s="176" t="s">
        <v>83</v>
      </c>
      <c r="D5017" s="177">
        <v>2114.5700000000002</v>
      </c>
    </row>
    <row r="5018" spans="1:4" x14ac:dyDescent="0.25">
      <c r="A5018" s="176" t="s">
        <v>8563</v>
      </c>
      <c r="B5018" s="176" t="s">
        <v>8564</v>
      </c>
      <c r="C5018" s="176" t="s">
        <v>83</v>
      </c>
      <c r="D5018" s="177">
        <v>2724.32</v>
      </c>
    </row>
    <row r="5019" spans="1:4" x14ac:dyDescent="0.25">
      <c r="A5019" s="176" t="s">
        <v>8565</v>
      </c>
      <c r="B5019" s="176" t="s">
        <v>8564</v>
      </c>
      <c r="C5019" s="176" t="s">
        <v>83</v>
      </c>
      <c r="D5019" s="177">
        <v>2719.83</v>
      </c>
    </row>
    <row r="5020" spans="1:4" x14ac:dyDescent="0.25">
      <c r="A5020" s="176" t="s">
        <v>8566</v>
      </c>
      <c r="B5020" s="176" t="s">
        <v>8567</v>
      </c>
      <c r="C5020" s="176" t="s">
        <v>83</v>
      </c>
      <c r="D5020" s="177">
        <v>3527.92</v>
      </c>
    </row>
    <row r="5021" spans="1:4" x14ac:dyDescent="0.25">
      <c r="A5021" s="176" t="s">
        <v>8568</v>
      </c>
      <c r="B5021" s="176" t="s">
        <v>8567</v>
      </c>
      <c r="C5021" s="176" t="s">
        <v>83</v>
      </c>
      <c r="D5021" s="177">
        <v>3522.44</v>
      </c>
    </row>
    <row r="5022" spans="1:4" x14ac:dyDescent="0.25">
      <c r="A5022" s="176" t="s">
        <v>8569</v>
      </c>
      <c r="B5022" s="176" t="s">
        <v>8570</v>
      </c>
      <c r="C5022" s="176" t="s">
        <v>83</v>
      </c>
      <c r="D5022" s="177">
        <v>4946.05</v>
      </c>
    </row>
    <row r="5023" spans="1:4" x14ac:dyDescent="0.25">
      <c r="A5023" s="176" t="s">
        <v>8571</v>
      </c>
      <c r="B5023" s="176" t="s">
        <v>8570</v>
      </c>
      <c r="C5023" s="176" t="s">
        <v>83</v>
      </c>
      <c r="D5023" s="177">
        <v>4939.6499999999996</v>
      </c>
    </row>
    <row r="5024" spans="1:4" x14ac:dyDescent="0.25">
      <c r="A5024" s="176" t="s">
        <v>8572</v>
      </c>
      <c r="B5024" s="176" t="s">
        <v>8573</v>
      </c>
      <c r="C5024" s="176" t="s">
        <v>83</v>
      </c>
      <c r="D5024" s="177">
        <v>5916.31</v>
      </c>
    </row>
    <row r="5025" spans="1:4" x14ac:dyDescent="0.25">
      <c r="A5025" s="176" t="s">
        <v>8574</v>
      </c>
      <c r="B5025" s="176" t="s">
        <v>8573</v>
      </c>
      <c r="C5025" s="176" t="s">
        <v>83</v>
      </c>
      <c r="D5025" s="177">
        <v>5909</v>
      </c>
    </row>
    <row r="5026" spans="1:4" x14ac:dyDescent="0.25">
      <c r="A5026" s="176" t="s">
        <v>8575</v>
      </c>
      <c r="B5026" s="176" t="s">
        <v>8576</v>
      </c>
      <c r="C5026" s="176" t="s">
        <v>83</v>
      </c>
      <c r="D5026" s="177">
        <v>6919.05</v>
      </c>
    </row>
    <row r="5027" spans="1:4" x14ac:dyDescent="0.25">
      <c r="A5027" s="176" t="s">
        <v>8577</v>
      </c>
      <c r="B5027" s="176" t="s">
        <v>8576</v>
      </c>
      <c r="C5027" s="176" t="s">
        <v>83</v>
      </c>
      <c r="D5027" s="177">
        <v>6910.82</v>
      </c>
    </row>
    <row r="5028" spans="1:4" x14ac:dyDescent="0.25">
      <c r="A5028" s="176" t="s">
        <v>8578</v>
      </c>
      <c r="B5028" s="176" t="s">
        <v>8579</v>
      </c>
      <c r="C5028" s="176" t="s">
        <v>83</v>
      </c>
      <c r="D5028" s="177">
        <v>8063.21</v>
      </c>
    </row>
    <row r="5029" spans="1:4" x14ac:dyDescent="0.25">
      <c r="A5029" s="176" t="s">
        <v>8580</v>
      </c>
      <c r="B5029" s="176" t="s">
        <v>8579</v>
      </c>
      <c r="C5029" s="176" t="s">
        <v>83</v>
      </c>
      <c r="D5029" s="177">
        <v>8054.07</v>
      </c>
    </row>
    <row r="5030" spans="1:4" x14ac:dyDescent="0.25">
      <c r="A5030" s="176" t="s">
        <v>8581</v>
      </c>
      <c r="B5030" s="176" t="s">
        <v>8582</v>
      </c>
      <c r="C5030" s="176" t="s">
        <v>83</v>
      </c>
      <c r="D5030" s="177">
        <v>10531.76</v>
      </c>
    </row>
    <row r="5031" spans="1:4" x14ac:dyDescent="0.25">
      <c r="A5031" s="176" t="s">
        <v>8583</v>
      </c>
      <c r="B5031" s="176" t="s">
        <v>8582</v>
      </c>
      <c r="C5031" s="176" t="s">
        <v>83</v>
      </c>
      <c r="D5031" s="177">
        <v>10520.96</v>
      </c>
    </row>
    <row r="5032" spans="1:4" x14ac:dyDescent="0.25">
      <c r="A5032" s="176" t="s">
        <v>8584</v>
      </c>
      <c r="B5032" s="176" t="s">
        <v>8585</v>
      </c>
      <c r="C5032" s="176" t="s">
        <v>83</v>
      </c>
      <c r="D5032" s="177">
        <v>818.01</v>
      </c>
    </row>
    <row r="5033" spans="1:4" x14ac:dyDescent="0.25">
      <c r="A5033" s="176" t="s">
        <v>8586</v>
      </c>
      <c r="B5033" s="176" t="s">
        <v>8585</v>
      </c>
      <c r="C5033" s="176" t="s">
        <v>83</v>
      </c>
      <c r="D5033" s="177">
        <v>816.66</v>
      </c>
    </row>
    <row r="5034" spans="1:4" x14ac:dyDescent="0.25">
      <c r="A5034" s="176" t="s">
        <v>8587</v>
      </c>
      <c r="B5034" s="176" t="s">
        <v>8588</v>
      </c>
      <c r="C5034" s="176" t="s">
        <v>83</v>
      </c>
      <c r="D5034" s="177">
        <v>984.33</v>
      </c>
    </row>
    <row r="5035" spans="1:4" x14ac:dyDescent="0.25">
      <c r="A5035" s="176" t="s">
        <v>8589</v>
      </c>
      <c r="B5035" s="176" t="s">
        <v>8588</v>
      </c>
      <c r="C5035" s="176" t="s">
        <v>83</v>
      </c>
      <c r="D5035" s="177">
        <v>982.29</v>
      </c>
    </row>
    <row r="5036" spans="1:4" x14ac:dyDescent="0.25">
      <c r="A5036" s="176" t="s">
        <v>8590</v>
      </c>
      <c r="B5036" s="176" t="s">
        <v>8591</v>
      </c>
      <c r="C5036" s="176" t="s">
        <v>83</v>
      </c>
      <c r="D5036" s="177">
        <v>1206.29</v>
      </c>
    </row>
    <row r="5037" spans="1:4" x14ac:dyDescent="0.25">
      <c r="A5037" s="176" t="s">
        <v>8592</v>
      </c>
      <c r="B5037" s="176" t="s">
        <v>8591</v>
      </c>
      <c r="C5037" s="176" t="s">
        <v>83</v>
      </c>
      <c r="D5037" s="177">
        <v>1203.6300000000001</v>
      </c>
    </row>
    <row r="5038" spans="1:4" x14ac:dyDescent="0.25">
      <c r="A5038" s="176" t="s">
        <v>8593</v>
      </c>
      <c r="B5038" s="176" t="s">
        <v>8594</v>
      </c>
      <c r="C5038" s="176" t="s">
        <v>83</v>
      </c>
      <c r="D5038" s="177">
        <v>1375.04</v>
      </c>
    </row>
    <row r="5039" spans="1:4" x14ac:dyDescent="0.25">
      <c r="A5039" s="176" t="s">
        <v>8595</v>
      </c>
      <c r="B5039" s="176" t="s">
        <v>8594</v>
      </c>
      <c r="C5039" s="176" t="s">
        <v>83</v>
      </c>
      <c r="D5039" s="177">
        <v>1372.42</v>
      </c>
    </row>
    <row r="5040" spans="1:4" x14ac:dyDescent="0.25">
      <c r="A5040" s="176" t="s">
        <v>8596</v>
      </c>
      <c r="B5040" s="176" t="s">
        <v>8597</v>
      </c>
      <c r="C5040" s="176" t="s">
        <v>83</v>
      </c>
      <c r="D5040" s="177">
        <v>1933.34</v>
      </c>
    </row>
    <row r="5041" spans="1:4" x14ac:dyDescent="0.25">
      <c r="A5041" s="176" t="s">
        <v>8598</v>
      </c>
      <c r="B5041" s="176" t="s">
        <v>8597</v>
      </c>
      <c r="C5041" s="176" t="s">
        <v>83</v>
      </c>
      <c r="D5041" s="177">
        <v>1929.8</v>
      </c>
    </row>
    <row r="5042" spans="1:4" x14ac:dyDescent="0.25">
      <c r="A5042" s="176" t="s">
        <v>8599</v>
      </c>
      <c r="B5042" s="176" t="s">
        <v>8600</v>
      </c>
      <c r="C5042" s="176" t="s">
        <v>83</v>
      </c>
      <c r="D5042" s="177">
        <v>2412.4</v>
      </c>
    </row>
    <row r="5043" spans="1:4" x14ac:dyDescent="0.25">
      <c r="A5043" s="176" t="s">
        <v>8601</v>
      </c>
      <c r="B5043" s="176" t="s">
        <v>8600</v>
      </c>
      <c r="C5043" s="176" t="s">
        <v>83</v>
      </c>
      <c r="D5043" s="177">
        <v>2407.91</v>
      </c>
    </row>
    <row r="5044" spans="1:4" x14ac:dyDescent="0.25">
      <c r="A5044" s="176" t="s">
        <v>8602</v>
      </c>
      <c r="B5044" s="176" t="s">
        <v>8603</v>
      </c>
      <c r="C5044" s="176" t="s">
        <v>83</v>
      </c>
      <c r="D5044" s="177">
        <v>3099.82</v>
      </c>
    </row>
    <row r="5045" spans="1:4" x14ac:dyDescent="0.25">
      <c r="A5045" s="176" t="s">
        <v>8604</v>
      </c>
      <c r="B5045" s="176" t="s">
        <v>8603</v>
      </c>
      <c r="C5045" s="176" t="s">
        <v>83</v>
      </c>
      <c r="D5045" s="177">
        <v>3095.26</v>
      </c>
    </row>
    <row r="5046" spans="1:4" x14ac:dyDescent="0.25">
      <c r="A5046" s="176" t="s">
        <v>8605</v>
      </c>
      <c r="B5046" s="176" t="s">
        <v>8606</v>
      </c>
      <c r="C5046" s="176" t="s">
        <v>83</v>
      </c>
      <c r="D5046" s="177">
        <v>4385.6400000000003</v>
      </c>
    </row>
    <row r="5047" spans="1:4" x14ac:dyDescent="0.25">
      <c r="A5047" s="176" t="s">
        <v>8607</v>
      </c>
      <c r="B5047" s="176" t="s">
        <v>8606</v>
      </c>
      <c r="C5047" s="176" t="s">
        <v>83</v>
      </c>
      <c r="D5047" s="177">
        <v>4380.33</v>
      </c>
    </row>
    <row r="5048" spans="1:4" x14ac:dyDescent="0.25">
      <c r="A5048" s="176" t="s">
        <v>8608</v>
      </c>
      <c r="B5048" s="176" t="s">
        <v>8609</v>
      </c>
      <c r="C5048" s="176" t="s">
        <v>83</v>
      </c>
      <c r="D5048" s="177">
        <v>5088.75</v>
      </c>
    </row>
    <row r="5049" spans="1:4" x14ac:dyDescent="0.25">
      <c r="A5049" s="176" t="s">
        <v>8610</v>
      </c>
      <c r="B5049" s="176" t="s">
        <v>8609</v>
      </c>
      <c r="C5049" s="176" t="s">
        <v>83</v>
      </c>
      <c r="D5049" s="177">
        <v>5082.68</v>
      </c>
    </row>
    <row r="5050" spans="1:4" x14ac:dyDescent="0.25">
      <c r="A5050" s="176" t="s">
        <v>8611</v>
      </c>
      <c r="B5050" s="176" t="s">
        <v>8612</v>
      </c>
      <c r="C5050" s="176" t="s">
        <v>83</v>
      </c>
      <c r="D5050" s="177">
        <v>5875.13</v>
      </c>
    </row>
    <row r="5051" spans="1:4" x14ac:dyDescent="0.25">
      <c r="A5051" s="176" t="s">
        <v>8613</v>
      </c>
      <c r="B5051" s="176" t="s">
        <v>8612</v>
      </c>
      <c r="C5051" s="176" t="s">
        <v>83</v>
      </c>
      <c r="D5051" s="177">
        <v>5868.3</v>
      </c>
    </row>
    <row r="5052" spans="1:4" x14ac:dyDescent="0.25">
      <c r="A5052" s="176" t="s">
        <v>8614</v>
      </c>
      <c r="B5052" s="176" t="s">
        <v>8615</v>
      </c>
      <c r="C5052" s="176" t="s">
        <v>83</v>
      </c>
      <c r="D5052" s="177">
        <v>6898.67</v>
      </c>
    </row>
    <row r="5053" spans="1:4" x14ac:dyDescent="0.25">
      <c r="A5053" s="176" t="s">
        <v>8616</v>
      </c>
      <c r="B5053" s="176" t="s">
        <v>8615</v>
      </c>
      <c r="C5053" s="176" t="s">
        <v>83</v>
      </c>
      <c r="D5053" s="177">
        <v>6891.09</v>
      </c>
    </row>
    <row r="5054" spans="1:4" x14ac:dyDescent="0.25">
      <c r="A5054" s="176" t="s">
        <v>8617</v>
      </c>
      <c r="B5054" s="176" t="s">
        <v>8618</v>
      </c>
      <c r="C5054" s="176" t="s">
        <v>83</v>
      </c>
      <c r="D5054" s="177">
        <v>9161.26</v>
      </c>
    </row>
    <row r="5055" spans="1:4" x14ac:dyDescent="0.25">
      <c r="A5055" s="176" t="s">
        <v>8619</v>
      </c>
      <c r="B5055" s="176" t="s">
        <v>8618</v>
      </c>
      <c r="C5055" s="176" t="s">
        <v>83</v>
      </c>
      <c r="D5055" s="177">
        <v>9152.15</v>
      </c>
    </row>
    <row r="5056" spans="1:4" x14ac:dyDescent="0.25">
      <c r="A5056" s="176" t="s">
        <v>8620</v>
      </c>
      <c r="B5056" s="176" t="s">
        <v>8621</v>
      </c>
      <c r="C5056" s="176" t="s">
        <v>115</v>
      </c>
      <c r="D5056" s="177">
        <v>310.64999999999998</v>
      </c>
    </row>
    <row r="5057" spans="1:4" x14ac:dyDescent="0.25">
      <c r="A5057" s="176" t="s">
        <v>8622</v>
      </c>
      <c r="B5057" s="176" t="s">
        <v>8621</v>
      </c>
      <c r="C5057" s="176" t="s">
        <v>115</v>
      </c>
      <c r="D5057" s="177">
        <v>300.19</v>
      </c>
    </row>
    <row r="5058" spans="1:4" x14ac:dyDescent="0.25">
      <c r="A5058" s="176" t="s">
        <v>8623</v>
      </c>
      <c r="B5058" s="176" t="s">
        <v>8624</v>
      </c>
      <c r="C5058" s="176" t="s">
        <v>83</v>
      </c>
      <c r="D5058" s="177">
        <v>160.29</v>
      </c>
    </row>
    <row r="5059" spans="1:4" x14ac:dyDescent="0.25">
      <c r="A5059" s="176" t="s">
        <v>8625</v>
      </c>
      <c r="B5059" s="176" t="s">
        <v>8624</v>
      </c>
      <c r="C5059" s="176" t="s">
        <v>83</v>
      </c>
      <c r="D5059" s="177">
        <v>155.44999999999999</v>
      </c>
    </row>
    <row r="5060" spans="1:4" x14ac:dyDescent="0.25">
      <c r="A5060" s="176" t="s">
        <v>8626</v>
      </c>
      <c r="B5060" s="176" t="s">
        <v>8627</v>
      </c>
      <c r="C5060" s="176" t="s">
        <v>115</v>
      </c>
      <c r="D5060" s="177">
        <v>549.99</v>
      </c>
    </row>
    <row r="5061" spans="1:4" x14ac:dyDescent="0.25">
      <c r="A5061" s="176" t="s">
        <v>8628</v>
      </c>
      <c r="B5061" s="176" t="s">
        <v>8627</v>
      </c>
      <c r="C5061" s="176" t="s">
        <v>115</v>
      </c>
      <c r="D5061" s="177">
        <v>537.15</v>
      </c>
    </row>
    <row r="5062" spans="1:4" x14ac:dyDescent="0.25">
      <c r="A5062" s="176" t="s">
        <v>8629</v>
      </c>
      <c r="B5062" s="176" t="s">
        <v>8630</v>
      </c>
      <c r="C5062" s="176" t="s">
        <v>83</v>
      </c>
      <c r="D5062" s="177">
        <v>213.87</v>
      </c>
    </row>
    <row r="5063" spans="1:4" x14ac:dyDescent="0.25">
      <c r="A5063" s="176" t="s">
        <v>8631</v>
      </c>
      <c r="B5063" s="176" t="s">
        <v>8630</v>
      </c>
      <c r="C5063" s="176" t="s">
        <v>83</v>
      </c>
      <c r="D5063" s="177">
        <v>208.03</v>
      </c>
    </row>
    <row r="5064" spans="1:4" x14ac:dyDescent="0.25">
      <c r="A5064" s="176" t="s">
        <v>8632</v>
      </c>
      <c r="B5064" s="176" t="s">
        <v>8633</v>
      </c>
      <c r="C5064" s="176" t="s">
        <v>115</v>
      </c>
      <c r="D5064" s="177">
        <v>1053.79</v>
      </c>
    </row>
    <row r="5065" spans="1:4" x14ac:dyDescent="0.25">
      <c r="A5065" s="176" t="s">
        <v>8634</v>
      </c>
      <c r="B5065" s="176" t="s">
        <v>8633</v>
      </c>
      <c r="C5065" s="176" t="s">
        <v>115</v>
      </c>
      <c r="D5065" s="177">
        <v>1038.57</v>
      </c>
    </row>
    <row r="5066" spans="1:4" x14ac:dyDescent="0.25">
      <c r="A5066" s="176" t="s">
        <v>8635</v>
      </c>
      <c r="B5066" s="176" t="s">
        <v>8636</v>
      </c>
      <c r="C5066" s="176" t="s">
        <v>83</v>
      </c>
      <c r="D5066" s="177">
        <v>275.48</v>
      </c>
    </row>
    <row r="5067" spans="1:4" x14ac:dyDescent="0.25">
      <c r="A5067" s="176" t="s">
        <v>8637</v>
      </c>
      <c r="B5067" s="176" t="s">
        <v>8636</v>
      </c>
      <c r="C5067" s="176" t="s">
        <v>83</v>
      </c>
      <c r="D5067" s="177">
        <v>268.66000000000003</v>
      </c>
    </row>
    <row r="5068" spans="1:4" x14ac:dyDescent="0.25">
      <c r="A5068" s="176" t="s">
        <v>8638</v>
      </c>
      <c r="B5068" s="176" t="s">
        <v>8639</v>
      </c>
      <c r="C5068" s="176" t="s">
        <v>115</v>
      </c>
      <c r="D5068" s="177">
        <v>1505</v>
      </c>
    </row>
    <row r="5069" spans="1:4" x14ac:dyDescent="0.25">
      <c r="A5069" s="176" t="s">
        <v>8640</v>
      </c>
      <c r="B5069" s="176" t="s">
        <v>8639</v>
      </c>
      <c r="C5069" s="176" t="s">
        <v>115</v>
      </c>
      <c r="D5069" s="177">
        <v>1496.22</v>
      </c>
    </row>
    <row r="5070" spans="1:4" x14ac:dyDescent="0.25">
      <c r="A5070" s="176" t="s">
        <v>8641</v>
      </c>
      <c r="B5070" s="176" t="s">
        <v>8642</v>
      </c>
      <c r="C5070" s="176" t="s">
        <v>83</v>
      </c>
      <c r="D5070" s="177">
        <v>357.74</v>
      </c>
    </row>
    <row r="5071" spans="1:4" x14ac:dyDescent="0.25">
      <c r="A5071" s="176" t="s">
        <v>8643</v>
      </c>
      <c r="B5071" s="176" t="s">
        <v>8642</v>
      </c>
      <c r="C5071" s="176" t="s">
        <v>83</v>
      </c>
      <c r="D5071" s="177">
        <v>349.94</v>
      </c>
    </row>
    <row r="5072" spans="1:4" x14ac:dyDescent="0.25">
      <c r="A5072" s="176" t="s">
        <v>8644</v>
      </c>
      <c r="B5072" s="176" t="s">
        <v>8645</v>
      </c>
      <c r="C5072" s="176" t="s">
        <v>115</v>
      </c>
      <c r="D5072" s="177">
        <v>2581.67</v>
      </c>
    </row>
    <row r="5073" spans="1:4" x14ac:dyDescent="0.25">
      <c r="A5073" s="176" t="s">
        <v>8646</v>
      </c>
      <c r="B5073" s="176" t="s">
        <v>8645</v>
      </c>
      <c r="C5073" s="176" t="s">
        <v>115</v>
      </c>
      <c r="D5073" s="177">
        <v>2571.56</v>
      </c>
    </row>
    <row r="5074" spans="1:4" x14ac:dyDescent="0.25">
      <c r="A5074" s="176" t="s">
        <v>8647</v>
      </c>
      <c r="B5074" s="176" t="s">
        <v>8648</v>
      </c>
      <c r="C5074" s="176" t="s">
        <v>83</v>
      </c>
      <c r="D5074" s="177">
        <v>513.9</v>
      </c>
    </row>
    <row r="5075" spans="1:4" x14ac:dyDescent="0.25">
      <c r="A5075" s="176" t="s">
        <v>8649</v>
      </c>
      <c r="B5075" s="176" t="s">
        <v>8648</v>
      </c>
      <c r="C5075" s="176" t="s">
        <v>83</v>
      </c>
      <c r="D5075" s="177">
        <v>504.9</v>
      </c>
    </row>
    <row r="5076" spans="1:4" x14ac:dyDescent="0.25">
      <c r="A5076" s="176" t="s">
        <v>8650</v>
      </c>
      <c r="B5076" s="176" t="s">
        <v>8651</v>
      </c>
      <c r="C5076" s="176" t="s">
        <v>115</v>
      </c>
      <c r="D5076" s="177">
        <v>71.69</v>
      </c>
    </row>
    <row r="5077" spans="1:4" x14ac:dyDescent="0.25">
      <c r="A5077" s="176" t="s">
        <v>8652</v>
      </c>
      <c r="B5077" s="176" t="s">
        <v>8651</v>
      </c>
      <c r="C5077" s="176" t="s">
        <v>115</v>
      </c>
      <c r="D5077" s="177">
        <v>70.349999999999994</v>
      </c>
    </row>
    <row r="5078" spans="1:4" x14ac:dyDescent="0.25">
      <c r="A5078" s="176" t="s">
        <v>8653</v>
      </c>
      <c r="B5078" s="176" t="s">
        <v>8654</v>
      </c>
      <c r="C5078" s="176" t="s">
        <v>115</v>
      </c>
      <c r="D5078" s="177">
        <v>71.97</v>
      </c>
    </row>
    <row r="5079" spans="1:4" x14ac:dyDescent="0.25">
      <c r="A5079" s="176" t="s">
        <v>8655</v>
      </c>
      <c r="B5079" s="176" t="s">
        <v>8654</v>
      </c>
      <c r="C5079" s="176" t="s">
        <v>115</v>
      </c>
      <c r="D5079" s="177">
        <v>70.61</v>
      </c>
    </row>
    <row r="5080" spans="1:4" x14ac:dyDescent="0.25">
      <c r="A5080" s="176" t="s">
        <v>8656</v>
      </c>
      <c r="B5080" s="176" t="s">
        <v>8657</v>
      </c>
      <c r="C5080" s="176" t="s">
        <v>115</v>
      </c>
      <c r="D5080" s="177">
        <v>139.9</v>
      </c>
    </row>
    <row r="5081" spans="1:4" x14ac:dyDescent="0.25">
      <c r="A5081" s="176" t="s">
        <v>8658</v>
      </c>
      <c r="B5081" s="176" t="s">
        <v>8657</v>
      </c>
      <c r="C5081" s="176" t="s">
        <v>115</v>
      </c>
      <c r="D5081" s="177">
        <v>138.05000000000001</v>
      </c>
    </row>
    <row r="5082" spans="1:4" x14ac:dyDescent="0.25">
      <c r="A5082" s="176" t="s">
        <v>8659</v>
      </c>
      <c r="B5082" s="176" t="s">
        <v>8660</v>
      </c>
      <c r="C5082" s="176" t="s">
        <v>115</v>
      </c>
      <c r="D5082" s="177">
        <v>156.27000000000001</v>
      </c>
    </row>
    <row r="5083" spans="1:4" x14ac:dyDescent="0.25">
      <c r="A5083" s="176" t="s">
        <v>8661</v>
      </c>
      <c r="B5083" s="176" t="s">
        <v>8660</v>
      </c>
      <c r="C5083" s="176" t="s">
        <v>115</v>
      </c>
      <c r="D5083" s="177">
        <v>153.79</v>
      </c>
    </row>
    <row r="5084" spans="1:4" x14ac:dyDescent="0.25">
      <c r="A5084" s="176" t="s">
        <v>8662</v>
      </c>
      <c r="B5084" s="176" t="s">
        <v>8663</v>
      </c>
      <c r="C5084" s="176" t="s">
        <v>115</v>
      </c>
      <c r="D5084" s="177">
        <v>157.32</v>
      </c>
    </row>
    <row r="5085" spans="1:4" x14ac:dyDescent="0.25">
      <c r="A5085" s="176" t="s">
        <v>8664</v>
      </c>
      <c r="B5085" s="176" t="s">
        <v>8663</v>
      </c>
      <c r="C5085" s="176" t="s">
        <v>115</v>
      </c>
      <c r="D5085" s="177">
        <v>154.77000000000001</v>
      </c>
    </row>
    <row r="5086" spans="1:4" x14ac:dyDescent="0.25">
      <c r="A5086" s="176" t="s">
        <v>8665</v>
      </c>
      <c r="B5086" s="176" t="s">
        <v>8666</v>
      </c>
      <c r="C5086" s="176" t="s">
        <v>115</v>
      </c>
      <c r="D5086" s="177">
        <v>298.33</v>
      </c>
    </row>
    <row r="5087" spans="1:4" x14ac:dyDescent="0.25">
      <c r="A5087" s="176" t="s">
        <v>8667</v>
      </c>
      <c r="B5087" s="176" t="s">
        <v>8666</v>
      </c>
      <c r="C5087" s="176" t="s">
        <v>115</v>
      </c>
      <c r="D5087" s="177">
        <v>294.97000000000003</v>
      </c>
    </row>
    <row r="5088" spans="1:4" x14ac:dyDescent="0.25">
      <c r="A5088" s="176" t="s">
        <v>8668</v>
      </c>
      <c r="B5088" s="176" t="s">
        <v>8669</v>
      </c>
      <c r="C5088" s="176" t="s">
        <v>115</v>
      </c>
      <c r="D5088" s="177">
        <v>310.77</v>
      </c>
    </row>
    <row r="5089" spans="1:4" x14ac:dyDescent="0.25">
      <c r="A5089" s="176" t="s">
        <v>8670</v>
      </c>
      <c r="B5089" s="176" t="s">
        <v>8669</v>
      </c>
      <c r="C5089" s="176" t="s">
        <v>115</v>
      </c>
      <c r="D5089" s="177">
        <v>307.39</v>
      </c>
    </row>
    <row r="5090" spans="1:4" x14ac:dyDescent="0.25">
      <c r="A5090" s="176" t="s">
        <v>8671</v>
      </c>
      <c r="B5090" s="176" t="s">
        <v>8672</v>
      </c>
      <c r="C5090" s="176" t="s">
        <v>115</v>
      </c>
      <c r="D5090" s="177">
        <v>393.13</v>
      </c>
    </row>
    <row r="5091" spans="1:4" x14ac:dyDescent="0.25">
      <c r="A5091" s="176" t="s">
        <v>8673</v>
      </c>
      <c r="B5091" s="176" t="s">
        <v>8672</v>
      </c>
      <c r="C5091" s="176" t="s">
        <v>115</v>
      </c>
      <c r="D5091" s="177">
        <v>389.16</v>
      </c>
    </row>
    <row r="5092" spans="1:4" x14ac:dyDescent="0.25">
      <c r="A5092" s="176" t="s">
        <v>8674</v>
      </c>
      <c r="B5092" s="176" t="s">
        <v>8675</v>
      </c>
      <c r="C5092" s="176" t="s">
        <v>115</v>
      </c>
      <c r="D5092" s="177">
        <v>534.38</v>
      </c>
    </row>
    <row r="5093" spans="1:4" x14ac:dyDescent="0.25">
      <c r="A5093" s="176" t="s">
        <v>8676</v>
      </c>
      <c r="B5093" s="176" t="s">
        <v>8675</v>
      </c>
      <c r="C5093" s="176" t="s">
        <v>115</v>
      </c>
      <c r="D5093" s="177">
        <v>529.91999999999996</v>
      </c>
    </row>
    <row r="5094" spans="1:4" x14ac:dyDescent="0.25">
      <c r="A5094" s="176" t="s">
        <v>8677</v>
      </c>
      <c r="B5094" s="176" t="s">
        <v>8678</v>
      </c>
      <c r="C5094" s="176" t="s">
        <v>115</v>
      </c>
      <c r="D5094" s="177">
        <v>625.5</v>
      </c>
    </row>
    <row r="5095" spans="1:4" x14ac:dyDescent="0.25">
      <c r="A5095" s="176" t="s">
        <v>8679</v>
      </c>
      <c r="B5095" s="176" t="s">
        <v>8678</v>
      </c>
      <c r="C5095" s="176" t="s">
        <v>115</v>
      </c>
      <c r="D5095" s="177">
        <v>620.67999999999995</v>
      </c>
    </row>
    <row r="5096" spans="1:4" x14ac:dyDescent="0.25">
      <c r="A5096" s="176" t="s">
        <v>8680</v>
      </c>
      <c r="B5096" s="176" t="s">
        <v>8681</v>
      </c>
      <c r="C5096" s="176" t="s">
        <v>115</v>
      </c>
      <c r="D5096" s="177">
        <v>632.51</v>
      </c>
    </row>
    <row r="5097" spans="1:4" x14ac:dyDescent="0.25">
      <c r="A5097" s="176" t="s">
        <v>8682</v>
      </c>
      <c r="B5097" s="176" t="s">
        <v>8681</v>
      </c>
      <c r="C5097" s="176" t="s">
        <v>115</v>
      </c>
      <c r="D5097" s="177">
        <v>627.32000000000005</v>
      </c>
    </row>
    <row r="5098" spans="1:4" x14ac:dyDescent="0.25">
      <c r="A5098" s="176" t="s">
        <v>8683</v>
      </c>
      <c r="B5098" s="176" t="s">
        <v>8684</v>
      </c>
      <c r="C5098" s="176" t="s">
        <v>115</v>
      </c>
      <c r="D5098" s="177">
        <v>799.81</v>
      </c>
    </row>
    <row r="5099" spans="1:4" x14ac:dyDescent="0.25">
      <c r="A5099" s="176" t="s">
        <v>8685</v>
      </c>
      <c r="B5099" s="176" t="s">
        <v>8684</v>
      </c>
      <c r="C5099" s="176" t="s">
        <v>115</v>
      </c>
      <c r="D5099" s="177">
        <v>794.15</v>
      </c>
    </row>
    <row r="5100" spans="1:4" x14ac:dyDescent="0.25">
      <c r="A5100" s="176" t="s">
        <v>8686</v>
      </c>
      <c r="B5100" s="176" t="s">
        <v>8687</v>
      </c>
      <c r="C5100" s="176" t="s">
        <v>115</v>
      </c>
      <c r="D5100" s="177">
        <v>928.45</v>
      </c>
    </row>
    <row r="5101" spans="1:4" x14ac:dyDescent="0.25">
      <c r="A5101" s="176" t="s">
        <v>8688</v>
      </c>
      <c r="B5101" s="176" t="s">
        <v>8687</v>
      </c>
      <c r="C5101" s="176" t="s">
        <v>115</v>
      </c>
      <c r="D5101" s="177">
        <v>921.96</v>
      </c>
    </row>
    <row r="5102" spans="1:4" x14ac:dyDescent="0.25">
      <c r="A5102" s="176" t="s">
        <v>8689</v>
      </c>
      <c r="B5102" s="176" t="s">
        <v>8690</v>
      </c>
      <c r="C5102" s="176" t="s">
        <v>115</v>
      </c>
      <c r="D5102" s="177">
        <v>1815.62</v>
      </c>
    </row>
    <row r="5103" spans="1:4" x14ac:dyDescent="0.25">
      <c r="A5103" s="176" t="s">
        <v>8691</v>
      </c>
      <c r="B5103" s="176" t="s">
        <v>8690</v>
      </c>
      <c r="C5103" s="176" t="s">
        <v>115</v>
      </c>
      <c r="D5103" s="177">
        <v>1808.56</v>
      </c>
    </row>
    <row r="5104" spans="1:4" x14ac:dyDescent="0.25">
      <c r="A5104" s="176" t="s">
        <v>8692</v>
      </c>
      <c r="B5104" s="176" t="s">
        <v>8693</v>
      </c>
      <c r="C5104" s="176" t="s">
        <v>115</v>
      </c>
      <c r="D5104" s="177">
        <v>2095.9899999999998</v>
      </c>
    </row>
    <row r="5105" spans="1:4" x14ac:dyDescent="0.25">
      <c r="A5105" s="176" t="s">
        <v>8694</v>
      </c>
      <c r="B5105" s="176" t="s">
        <v>8693</v>
      </c>
      <c r="C5105" s="176" t="s">
        <v>115</v>
      </c>
      <c r="D5105" s="177">
        <v>2088.02</v>
      </c>
    </row>
    <row r="5106" spans="1:4" x14ac:dyDescent="0.25">
      <c r="A5106" s="176" t="s">
        <v>8695</v>
      </c>
      <c r="B5106" s="176" t="s">
        <v>8696</v>
      </c>
      <c r="C5106" s="176" t="s">
        <v>115</v>
      </c>
      <c r="D5106" s="177">
        <v>2423.0700000000002</v>
      </c>
    </row>
    <row r="5107" spans="1:4" x14ac:dyDescent="0.25">
      <c r="A5107" s="176" t="s">
        <v>8697</v>
      </c>
      <c r="B5107" s="176" t="s">
        <v>8696</v>
      </c>
      <c r="C5107" s="176" t="s">
        <v>115</v>
      </c>
      <c r="D5107" s="177">
        <v>2414.4299999999998</v>
      </c>
    </row>
    <row r="5108" spans="1:4" x14ac:dyDescent="0.25">
      <c r="A5108" s="176" t="s">
        <v>8698</v>
      </c>
      <c r="B5108" s="176" t="s">
        <v>8699</v>
      </c>
      <c r="C5108" s="176" t="s">
        <v>115</v>
      </c>
      <c r="D5108" s="177">
        <v>3446.54</v>
      </c>
    </row>
    <row r="5109" spans="1:4" x14ac:dyDescent="0.25">
      <c r="A5109" s="176" t="s">
        <v>8700</v>
      </c>
      <c r="B5109" s="176" t="s">
        <v>8699</v>
      </c>
      <c r="C5109" s="176" t="s">
        <v>115</v>
      </c>
      <c r="D5109" s="177">
        <v>3436.12</v>
      </c>
    </row>
    <row r="5110" spans="1:4" x14ac:dyDescent="0.25">
      <c r="A5110" s="176" t="s">
        <v>8701</v>
      </c>
      <c r="B5110" s="176" t="s">
        <v>8702</v>
      </c>
      <c r="C5110" s="176" t="s">
        <v>115</v>
      </c>
      <c r="D5110" s="177">
        <v>71.69</v>
      </c>
    </row>
    <row r="5111" spans="1:4" x14ac:dyDescent="0.25">
      <c r="A5111" s="176" t="s">
        <v>8703</v>
      </c>
      <c r="B5111" s="176" t="s">
        <v>8702</v>
      </c>
      <c r="C5111" s="176" t="s">
        <v>115</v>
      </c>
      <c r="D5111" s="177">
        <v>70.349999999999994</v>
      </c>
    </row>
    <row r="5112" spans="1:4" x14ac:dyDescent="0.25">
      <c r="A5112" s="176" t="s">
        <v>8704</v>
      </c>
      <c r="B5112" s="176" t="s">
        <v>8705</v>
      </c>
      <c r="C5112" s="176" t="s">
        <v>115</v>
      </c>
      <c r="D5112" s="177">
        <v>71.97</v>
      </c>
    </row>
    <row r="5113" spans="1:4" x14ac:dyDescent="0.25">
      <c r="A5113" s="176" t="s">
        <v>8706</v>
      </c>
      <c r="B5113" s="176" t="s">
        <v>8705</v>
      </c>
      <c r="C5113" s="176" t="s">
        <v>115</v>
      </c>
      <c r="D5113" s="177">
        <v>70.61</v>
      </c>
    </row>
    <row r="5114" spans="1:4" x14ac:dyDescent="0.25">
      <c r="A5114" s="176" t="s">
        <v>8707</v>
      </c>
      <c r="B5114" s="176" t="s">
        <v>8708</v>
      </c>
      <c r="C5114" s="176" t="s">
        <v>115</v>
      </c>
      <c r="D5114" s="177">
        <v>123.9</v>
      </c>
    </row>
    <row r="5115" spans="1:4" x14ac:dyDescent="0.25">
      <c r="A5115" s="176" t="s">
        <v>8709</v>
      </c>
      <c r="B5115" s="176" t="s">
        <v>8708</v>
      </c>
      <c r="C5115" s="176" t="s">
        <v>115</v>
      </c>
      <c r="D5115" s="177">
        <v>122.05</v>
      </c>
    </row>
    <row r="5116" spans="1:4" x14ac:dyDescent="0.25">
      <c r="A5116" s="176" t="s">
        <v>8710</v>
      </c>
      <c r="B5116" s="176" t="s">
        <v>8711</v>
      </c>
      <c r="C5116" s="176" t="s">
        <v>115</v>
      </c>
      <c r="D5116" s="177">
        <v>156.27000000000001</v>
      </c>
    </row>
    <row r="5117" spans="1:4" x14ac:dyDescent="0.25">
      <c r="A5117" s="176" t="s">
        <v>8712</v>
      </c>
      <c r="B5117" s="176" t="s">
        <v>8711</v>
      </c>
      <c r="C5117" s="176" t="s">
        <v>115</v>
      </c>
      <c r="D5117" s="177">
        <v>153.79</v>
      </c>
    </row>
    <row r="5118" spans="1:4" x14ac:dyDescent="0.25">
      <c r="A5118" s="176" t="s">
        <v>8713</v>
      </c>
      <c r="B5118" s="176" t="s">
        <v>8714</v>
      </c>
      <c r="C5118" s="176" t="s">
        <v>115</v>
      </c>
      <c r="D5118" s="177">
        <v>217.66</v>
      </c>
    </row>
    <row r="5119" spans="1:4" x14ac:dyDescent="0.25">
      <c r="A5119" s="176" t="s">
        <v>8715</v>
      </c>
      <c r="B5119" s="176" t="s">
        <v>8714</v>
      </c>
      <c r="C5119" s="176" t="s">
        <v>115</v>
      </c>
      <c r="D5119" s="177">
        <v>214.53</v>
      </c>
    </row>
    <row r="5120" spans="1:4" x14ac:dyDescent="0.25">
      <c r="A5120" s="176" t="s">
        <v>8716</v>
      </c>
      <c r="B5120" s="176" t="s">
        <v>8717</v>
      </c>
      <c r="C5120" s="176" t="s">
        <v>115</v>
      </c>
      <c r="D5120" s="177">
        <v>399.8</v>
      </c>
    </row>
    <row r="5121" spans="1:4" x14ac:dyDescent="0.25">
      <c r="A5121" s="176" t="s">
        <v>8718</v>
      </c>
      <c r="B5121" s="176" t="s">
        <v>8717</v>
      </c>
      <c r="C5121" s="176" t="s">
        <v>115</v>
      </c>
      <c r="D5121" s="177">
        <v>396.09</v>
      </c>
    </row>
    <row r="5122" spans="1:4" x14ac:dyDescent="0.25">
      <c r="A5122" s="176" t="s">
        <v>8719</v>
      </c>
      <c r="B5122" s="176" t="s">
        <v>8720</v>
      </c>
      <c r="C5122" s="176" t="s">
        <v>115</v>
      </c>
      <c r="D5122" s="177">
        <v>412.23</v>
      </c>
    </row>
    <row r="5123" spans="1:4" x14ac:dyDescent="0.25">
      <c r="A5123" s="176" t="s">
        <v>8721</v>
      </c>
      <c r="B5123" s="176" t="s">
        <v>8720</v>
      </c>
      <c r="C5123" s="176" t="s">
        <v>115</v>
      </c>
      <c r="D5123" s="177">
        <v>408.51</v>
      </c>
    </row>
    <row r="5124" spans="1:4" x14ac:dyDescent="0.25">
      <c r="A5124" s="176" t="s">
        <v>8722</v>
      </c>
      <c r="B5124" s="176" t="s">
        <v>8723</v>
      </c>
      <c r="C5124" s="176" t="s">
        <v>115</v>
      </c>
      <c r="D5124" s="177">
        <v>659.58</v>
      </c>
    </row>
    <row r="5125" spans="1:4" x14ac:dyDescent="0.25">
      <c r="A5125" s="176" t="s">
        <v>8724</v>
      </c>
      <c r="B5125" s="176" t="s">
        <v>8723</v>
      </c>
      <c r="C5125" s="176" t="s">
        <v>115</v>
      </c>
      <c r="D5125" s="177">
        <v>654.78</v>
      </c>
    </row>
    <row r="5126" spans="1:4" x14ac:dyDescent="0.25">
      <c r="A5126" s="176" t="s">
        <v>8725</v>
      </c>
      <c r="B5126" s="176" t="s">
        <v>8726</v>
      </c>
      <c r="C5126" s="176" t="s">
        <v>115</v>
      </c>
      <c r="D5126" s="177">
        <v>783.92</v>
      </c>
    </row>
    <row r="5127" spans="1:4" x14ac:dyDescent="0.25">
      <c r="A5127" s="176" t="s">
        <v>8727</v>
      </c>
      <c r="B5127" s="176" t="s">
        <v>8726</v>
      </c>
      <c r="C5127" s="176" t="s">
        <v>115</v>
      </c>
      <c r="D5127" s="177">
        <v>778.49</v>
      </c>
    </row>
    <row r="5128" spans="1:4" x14ac:dyDescent="0.25">
      <c r="A5128" s="176" t="s">
        <v>8728</v>
      </c>
      <c r="B5128" s="176" t="s">
        <v>8729</v>
      </c>
      <c r="C5128" s="176" t="s">
        <v>115</v>
      </c>
      <c r="D5128" s="177">
        <v>1514.1</v>
      </c>
    </row>
    <row r="5129" spans="1:4" x14ac:dyDescent="0.25">
      <c r="A5129" s="176" t="s">
        <v>8730</v>
      </c>
      <c r="B5129" s="176" t="s">
        <v>8729</v>
      </c>
      <c r="C5129" s="176" t="s">
        <v>115</v>
      </c>
      <c r="D5129" s="177">
        <v>1508.03</v>
      </c>
    </row>
    <row r="5130" spans="1:4" x14ac:dyDescent="0.25">
      <c r="A5130" s="176" t="s">
        <v>8731</v>
      </c>
      <c r="B5130" s="176" t="s">
        <v>8732</v>
      </c>
      <c r="C5130" s="176" t="s">
        <v>115</v>
      </c>
      <c r="D5130" s="177">
        <v>1532.23</v>
      </c>
    </row>
    <row r="5131" spans="1:4" x14ac:dyDescent="0.25">
      <c r="A5131" s="176" t="s">
        <v>8733</v>
      </c>
      <c r="B5131" s="176" t="s">
        <v>8732</v>
      </c>
      <c r="C5131" s="176" t="s">
        <v>115</v>
      </c>
      <c r="D5131" s="177">
        <v>1525.68</v>
      </c>
    </row>
    <row r="5132" spans="1:4" x14ac:dyDescent="0.25">
      <c r="A5132" s="176" t="s">
        <v>8734</v>
      </c>
      <c r="B5132" s="176" t="s">
        <v>8735</v>
      </c>
      <c r="C5132" s="176" t="s">
        <v>115</v>
      </c>
      <c r="D5132" s="177">
        <v>2062.0700000000002</v>
      </c>
    </row>
    <row r="5133" spans="1:4" x14ac:dyDescent="0.25">
      <c r="A5133" s="176" t="s">
        <v>8736</v>
      </c>
      <c r="B5133" s="176" t="s">
        <v>8735</v>
      </c>
      <c r="C5133" s="176" t="s">
        <v>115</v>
      </c>
      <c r="D5133" s="177">
        <v>2054.52</v>
      </c>
    </row>
    <row r="5134" spans="1:4" x14ac:dyDescent="0.25">
      <c r="A5134" s="176" t="s">
        <v>8737</v>
      </c>
      <c r="B5134" s="176" t="s">
        <v>8738</v>
      </c>
      <c r="C5134" s="176" t="s">
        <v>115</v>
      </c>
      <c r="D5134" s="177">
        <v>2597.2800000000002</v>
      </c>
    </row>
    <row r="5135" spans="1:4" x14ac:dyDescent="0.25">
      <c r="A5135" s="176" t="s">
        <v>8739</v>
      </c>
      <c r="B5135" s="176" t="s">
        <v>8738</v>
      </c>
      <c r="C5135" s="176" t="s">
        <v>115</v>
      </c>
      <c r="D5135" s="177">
        <v>2589.17</v>
      </c>
    </row>
    <row r="5136" spans="1:4" x14ac:dyDescent="0.25">
      <c r="A5136" s="176" t="s">
        <v>8740</v>
      </c>
      <c r="B5136" s="176" t="s">
        <v>8741</v>
      </c>
      <c r="C5136" s="176" t="s">
        <v>115</v>
      </c>
      <c r="D5136" s="177">
        <v>3008.47</v>
      </c>
    </row>
    <row r="5137" spans="1:4" x14ac:dyDescent="0.25">
      <c r="A5137" s="176" t="s">
        <v>8742</v>
      </c>
      <c r="B5137" s="176" t="s">
        <v>8741</v>
      </c>
      <c r="C5137" s="176" t="s">
        <v>115</v>
      </c>
      <c r="D5137" s="177">
        <v>2999.25</v>
      </c>
    </row>
    <row r="5138" spans="1:4" x14ac:dyDescent="0.25">
      <c r="A5138" s="176" t="s">
        <v>8743</v>
      </c>
      <c r="B5138" s="176" t="s">
        <v>8744</v>
      </c>
      <c r="C5138" s="176" t="s">
        <v>115</v>
      </c>
      <c r="D5138" s="177">
        <v>3633.58</v>
      </c>
    </row>
    <row r="5139" spans="1:4" x14ac:dyDescent="0.25">
      <c r="A5139" s="176" t="s">
        <v>8745</v>
      </c>
      <c r="B5139" s="176" t="s">
        <v>8744</v>
      </c>
      <c r="C5139" s="176" t="s">
        <v>115</v>
      </c>
      <c r="D5139" s="177">
        <v>3623.7</v>
      </c>
    </row>
    <row r="5140" spans="1:4" x14ac:dyDescent="0.25">
      <c r="A5140" s="176" t="s">
        <v>8746</v>
      </c>
      <c r="B5140" s="176" t="s">
        <v>8747</v>
      </c>
      <c r="C5140" s="176" t="s">
        <v>115</v>
      </c>
      <c r="D5140" s="177">
        <v>6893.73</v>
      </c>
    </row>
    <row r="5141" spans="1:4" x14ac:dyDescent="0.25">
      <c r="A5141" s="176" t="s">
        <v>8748</v>
      </c>
      <c r="B5141" s="176" t="s">
        <v>8747</v>
      </c>
      <c r="C5141" s="176" t="s">
        <v>115</v>
      </c>
      <c r="D5141" s="177">
        <v>6881.19</v>
      </c>
    </row>
    <row r="5142" spans="1:4" x14ac:dyDescent="0.25">
      <c r="A5142" s="176" t="s">
        <v>8749</v>
      </c>
      <c r="B5142" s="176" t="s">
        <v>8750</v>
      </c>
      <c r="C5142" s="176" t="s">
        <v>83</v>
      </c>
      <c r="D5142" s="177">
        <v>3.61</v>
      </c>
    </row>
    <row r="5143" spans="1:4" x14ac:dyDescent="0.25">
      <c r="A5143" s="176" t="s">
        <v>8751</v>
      </c>
      <c r="B5143" s="176" t="s">
        <v>8750</v>
      </c>
      <c r="C5143" s="176" t="s">
        <v>83</v>
      </c>
      <c r="D5143" s="177">
        <v>3.37</v>
      </c>
    </row>
    <row r="5144" spans="1:4" x14ac:dyDescent="0.25">
      <c r="A5144" s="176" t="s">
        <v>8752</v>
      </c>
      <c r="B5144" s="176" t="s">
        <v>8753</v>
      </c>
      <c r="C5144" s="176" t="s">
        <v>83</v>
      </c>
      <c r="D5144" s="177">
        <v>18.420000000000002</v>
      </c>
    </row>
    <row r="5145" spans="1:4" x14ac:dyDescent="0.25">
      <c r="A5145" s="176" t="s">
        <v>8754</v>
      </c>
      <c r="B5145" s="176" t="s">
        <v>8753</v>
      </c>
      <c r="C5145" s="176" t="s">
        <v>83</v>
      </c>
      <c r="D5145" s="177">
        <v>18.13</v>
      </c>
    </row>
    <row r="5146" spans="1:4" x14ac:dyDescent="0.25">
      <c r="A5146" s="176" t="s">
        <v>8755</v>
      </c>
      <c r="B5146" s="176" t="s">
        <v>8756</v>
      </c>
      <c r="C5146" s="176" t="s">
        <v>83</v>
      </c>
      <c r="D5146" s="177">
        <v>18.420000000000002</v>
      </c>
    </row>
    <row r="5147" spans="1:4" x14ac:dyDescent="0.25">
      <c r="A5147" s="176" t="s">
        <v>8757</v>
      </c>
      <c r="B5147" s="176" t="s">
        <v>8756</v>
      </c>
      <c r="C5147" s="176" t="s">
        <v>83</v>
      </c>
      <c r="D5147" s="177">
        <v>18.13</v>
      </c>
    </row>
    <row r="5148" spans="1:4" x14ac:dyDescent="0.25">
      <c r="A5148" s="176" t="s">
        <v>8758</v>
      </c>
      <c r="B5148" s="176" t="s">
        <v>8759</v>
      </c>
      <c r="C5148" s="176" t="s">
        <v>83</v>
      </c>
      <c r="D5148" s="177">
        <v>18.73</v>
      </c>
    </row>
    <row r="5149" spans="1:4" x14ac:dyDescent="0.25">
      <c r="A5149" s="176" t="s">
        <v>8760</v>
      </c>
      <c r="B5149" s="176" t="s">
        <v>8759</v>
      </c>
      <c r="C5149" s="176" t="s">
        <v>83</v>
      </c>
      <c r="D5149" s="177">
        <v>18.43</v>
      </c>
    </row>
    <row r="5150" spans="1:4" x14ac:dyDescent="0.25">
      <c r="A5150" s="176" t="s">
        <v>8761</v>
      </c>
      <c r="B5150" s="176" t="s">
        <v>8762</v>
      </c>
      <c r="C5150" s="176" t="s">
        <v>83</v>
      </c>
      <c r="D5150" s="177">
        <v>18.73</v>
      </c>
    </row>
    <row r="5151" spans="1:4" x14ac:dyDescent="0.25">
      <c r="A5151" s="176" t="s">
        <v>8763</v>
      </c>
      <c r="B5151" s="176" t="s">
        <v>8762</v>
      </c>
      <c r="C5151" s="176" t="s">
        <v>83</v>
      </c>
      <c r="D5151" s="177">
        <v>18.43</v>
      </c>
    </row>
    <row r="5152" spans="1:4" x14ac:dyDescent="0.25">
      <c r="A5152" s="176" t="s">
        <v>8764</v>
      </c>
      <c r="B5152" s="176" t="s">
        <v>8765</v>
      </c>
      <c r="C5152" s="176" t="s">
        <v>83</v>
      </c>
      <c r="D5152" s="177">
        <v>19.5</v>
      </c>
    </row>
    <row r="5153" spans="1:4" x14ac:dyDescent="0.25">
      <c r="A5153" s="176" t="s">
        <v>8766</v>
      </c>
      <c r="B5153" s="176" t="s">
        <v>8765</v>
      </c>
      <c r="C5153" s="176" t="s">
        <v>83</v>
      </c>
      <c r="D5153" s="177">
        <v>19.190000000000001</v>
      </c>
    </row>
    <row r="5154" spans="1:4" x14ac:dyDescent="0.25">
      <c r="A5154" s="176" t="s">
        <v>8767</v>
      </c>
      <c r="B5154" s="176" t="s">
        <v>8768</v>
      </c>
      <c r="C5154" s="176" t="s">
        <v>83</v>
      </c>
      <c r="D5154" s="177">
        <v>19.55</v>
      </c>
    </row>
    <row r="5155" spans="1:4" x14ac:dyDescent="0.25">
      <c r="A5155" s="176" t="s">
        <v>8769</v>
      </c>
      <c r="B5155" s="176" t="s">
        <v>8768</v>
      </c>
      <c r="C5155" s="176" t="s">
        <v>83</v>
      </c>
      <c r="D5155" s="177">
        <v>19.239999999999998</v>
      </c>
    </row>
    <row r="5156" spans="1:4" x14ac:dyDescent="0.25">
      <c r="A5156" s="176" t="s">
        <v>8770</v>
      </c>
      <c r="B5156" s="176" t="s">
        <v>8771</v>
      </c>
      <c r="C5156" s="176" t="s">
        <v>83</v>
      </c>
      <c r="D5156" s="177">
        <v>19.86</v>
      </c>
    </row>
    <row r="5157" spans="1:4" x14ac:dyDescent="0.25">
      <c r="A5157" s="176" t="s">
        <v>8772</v>
      </c>
      <c r="B5157" s="176" t="s">
        <v>8771</v>
      </c>
      <c r="C5157" s="176" t="s">
        <v>83</v>
      </c>
      <c r="D5157" s="177">
        <v>19.54</v>
      </c>
    </row>
    <row r="5158" spans="1:4" x14ac:dyDescent="0.25">
      <c r="A5158" s="176" t="s">
        <v>8773</v>
      </c>
      <c r="B5158" s="176" t="s">
        <v>8774</v>
      </c>
      <c r="C5158" s="176" t="s">
        <v>83</v>
      </c>
      <c r="D5158" s="177">
        <v>19.91</v>
      </c>
    </row>
    <row r="5159" spans="1:4" x14ac:dyDescent="0.25">
      <c r="A5159" s="176" t="s">
        <v>8775</v>
      </c>
      <c r="B5159" s="176" t="s">
        <v>8774</v>
      </c>
      <c r="C5159" s="176" t="s">
        <v>83</v>
      </c>
      <c r="D5159" s="177">
        <v>19.59</v>
      </c>
    </row>
    <row r="5160" spans="1:4" x14ac:dyDescent="0.25">
      <c r="A5160" s="176" t="s">
        <v>8776</v>
      </c>
      <c r="B5160" s="176" t="s">
        <v>8777</v>
      </c>
      <c r="C5160" s="176" t="s">
        <v>83</v>
      </c>
      <c r="D5160" s="177">
        <v>20.22</v>
      </c>
    </row>
    <row r="5161" spans="1:4" x14ac:dyDescent="0.25">
      <c r="A5161" s="176" t="s">
        <v>8778</v>
      </c>
      <c r="B5161" s="176" t="s">
        <v>8777</v>
      </c>
      <c r="C5161" s="176" t="s">
        <v>83</v>
      </c>
      <c r="D5161" s="177">
        <v>19.89</v>
      </c>
    </row>
    <row r="5162" spans="1:4" x14ac:dyDescent="0.25">
      <c r="A5162" s="176" t="s">
        <v>8779</v>
      </c>
      <c r="B5162" s="176" t="s">
        <v>8780</v>
      </c>
      <c r="C5162" s="176" t="s">
        <v>83</v>
      </c>
      <c r="D5162" s="177">
        <v>20.98</v>
      </c>
    </row>
    <row r="5163" spans="1:4" x14ac:dyDescent="0.25">
      <c r="A5163" s="176" t="s">
        <v>8781</v>
      </c>
      <c r="B5163" s="176" t="s">
        <v>8780</v>
      </c>
      <c r="C5163" s="176" t="s">
        <v>83</v>
      </c>
      <c r="D5163" s="177">
        <v>20.65</v>
      </c>
    </row>
    <row r="5164" spans="1:4" x14ac:dyDescent="0.25">
      <c r="A5164" s="176" t="s">
        <v>8782</v>
      </c>
      <c r="B5164" s="176" t="s">
        <v>8783</v>
      </c>
      <c r="C5164" s="176" t="s">
        <v>83</v>
      </c>
      <c r="D5164" s="177">
        <v>21.81</v>
      </c>
    </row>
    <row r="5165" spans="1:4" x14ac:dyDescent="0.25">
      <c r="A5165" s="176" t="s">
        <v>8784</v>
      </c>
      <c r="B5165" s="176" t="s">
        <v>8783</v>
      </c>
      <c r="C5165" s="176" t="s">
        <v>83</v>
      </c>
      <c r="D5165" s="177">
        <v>21.46</v>
      </c>
    </row>
    <row r="5166" spans="1:4" x14ac:dyDescent="0.25">
      <c r="A5166" s="176" t="s">
        <v>8785</v>
      </c>
      <c r="B5166" s="176" t="s">
        <v>8786</v>
      </c>
      <c r="C5166" s="176" t="s">
        <v>83</v>
      </c>
      <c r="D5166" s="177">
        <v>22.93</v>
      </c>
    </row>
    <row r="5167" spans="1:4" x14ac:dyDescent="0.25">
      <c r="A5167" s="176" t="s">
        <v>8787</v>
      </c>
      <c r="B5167" s="176" t="s">
        <v>8786</v>
      </c>
      <c r="C5167" s="176" t="s">
        <v>83</v>
      </c>
      <c r="D5167" s="177">
        <v>22.57</v>
      </c>
    </row>
    <row r="5168" spans="1:4" x14ac:dyDescent="0.25">
      <c r="A5168" s="176" t="s">
        <v>8788</v>
      </c>
      <c r="B5168" s="176" t="s">
        <v>8789</v>
      </c>
      <c r="C5168" s="176" t="s">
        <v>83</v>
      </c>
      <c r="D5168" s="177">
        <v>23.6</v>
      </c>
    </row>
    <row r="5169" spans="1:4" x14ac:dyDescent="0.25">
      <c r="A5169" s="176" t="s">
        <v>8790</v>
      </c>
      <c r="B5169" s="176" t="s">
        <v>8789</v>
      </c>
      <c r="C5169" s="176" t="s">
        <v>83</v>
      </c>
      <c r="D5169" s="177">
        <v>23.22</v>
      </c>
    </row>
    <row r="5170" spans="1:4" x14ac:dyDescent="0.25">
      <c r="A5170" s="176" t="s">
        <v>8791</v>
      </c>
      <c r="B5170" s="176" t="s">
        <v>8792</v>
      </c>
      <c r="C5170" s="176" t="s">
        <v>83</v>
      </c>
      <c r="D5170" s="177">
        <v>24.97</v>
      </c>
    </row>
    <row r="5171" spans="1:4" x14ac:dyDescent="0.25">
      <c r="A5171" s="176" t="s">
        <v>8793</v>
      </c>
      <c r="B5171" s="176" t="s">
        <v>8792</v>
      </c>
      <c r="C5171" s="176" t="s">
        <v>83</v>
      </c>
      <c r="D5171" s="177">
        <v>24.58</v>
      </c>
    </row>
    <row r="5172" spans="1:4" x14ac:dyDescent="0.25">
      <c r="A5172" s="176" t="s">
        <v>8794</v>
      </c>
      <c r="B5172" s="176" t="s">
        <v>8795</v>
      </c>
      <c r="C5172" s="176" t="s">
        <v>83</v>
      </c>
      <c r="D5172" s="177">
        <v>26.1</v>
      </c>
    </row>
    <row r="5173" spans="1:4" x14ac:dyDescent="0.25">
      <c r="A5173" s="176" t="s">
        <v>8796</v>
      </c>
      <c r="B5173" s="176" t="s">
        <v>8795</v>
      </c>
      <c r="C5173" s="176" t="s">
        <v>83</v>
      </c>
      <c r="D5173" s="177">
        <v>25.68</v>
      </c>
    </row>
    <row r="5174" spans="1:4" x14ac:dyDescent="0.25">
      <c r="A5174" s="176" t="s">
        <v>8797</v>
      </c>
      <c r="B5174" s="176" t="s">
        <v>8798</v>
      </c>
      <c r="C5174" s="176" t="s">
        <v>83</v>
      </c>
      <c r="D5174" s="177">
        <v>29.43</v>
      </c>
    </row>
    <row r="5175" spans="1:4" x14ac:dyDescent="0.25">
      <c r="A5175" s="176" t="s">
        <v>8799</v>
      </c>
      <c r="B5175" s="176" t="s">
        <v>8798</v>
      </c>
      <c r="C5175" s="176" t="s">
        <v>83</v>
      </c>
      <c r="D5175" s="177">
        <v>28.96</v>
      </c>
    </row>
    <row r="5176" spans="1:4" x14ac:dyDescent="0.25">
      <c r="A5176" s="176" t="s">
        <v>8800</v>
      </c>
      <c r="B5176" s="176" t="s">
        <v>8801</v>
      </c>
      <c r="C5176" s="176" t="s">
        <v>115</v>
      </c>
      <c r="D5176" s="177">
        <v>71.63</v>
      </c>
    </row>
    <row r="5177" spans="1:4" x14ac:dyDescent="0.25">
      <c r="A5177" s="176" t="s">
        <v>8802</v>
      </c>
      <c r="B5177" s="176" t="s">
        <v>8801</v>
      </c>
      <c r="C5177" s="176" t="s">
        <v>115</v>
      </c>
      <c r="D5177" s="177">
        <v>70.290000000000006</v>
      </c>
    </row>
    <row r="5178" spans="1:4" x14ac:dyDescent="0.25">
      <c r="A5178" s="176" t="s">
        <v>8803</v>
      </c>
      <c r="B5178" s="176" t="s">
        <v>8804</v>
      </c>
      <c r="C5178" s="176" t="s">
        <v>115</v>
      </c>
      <c r="D5178" s="177">
        <v>72.13</v>
      </c>
    </row>
    <row r="5179" spans="1:4" x14ac:dyDescent="0.25">
      <c r="A5179" s="176" t="s">
        <v>8805</v>
      </c>
      <c r="B5179" s="176" t="s">
        <v>8804</v>
      </c>
      <c r="C5179" s="176" t="s">
        <v>115</v>
      </c>
      <c r="D5179" s="177">
        <v>70.760000000000005</v>
      </c>
    </row>
    <row r="5180" spans="1:4" x14ac:dyDescent="0.25">
      <c r="A5180" s="176" t="s">
        <v>8806</v>
      </c>
      <c r="B5180" s="176" t="s">
        <v>8807</v>
      </c>
      <c r="C5180" s="176" t="s">
        <v>115</v>
      </c>
      <c r="D5180" s="177">
        <v>129.11000000000001</v>
      </c>
    </row>
    <row r="5181" spans="1:4" x14ac:dyDescent="0.25">
      <c r="A5181" s="176" t="s">
        <v>8808</v>
      </c>
      <c r="B5181" s="176" t="s">
        <v>8807</v>
      </c>
      <c r="C5181" s="176" t="s">
        <v>115</v>
      </c>
      <c r="D5181" s="177">
        <v>126.91</v>
      </c>
    </row>
    <row r="5182" spans="1:4" x14ac:dyDescent="0.25">
      <c r="A5182" s="176" t="s">
        <v>8809</v>
      </c>
      <c r="B5182" s="176" t="s">
        <v>8810</v>
      </c>
      <c r="C5182" s="176" t="s">
        <v>115</v>
      </c>
      <c r="D5182" s="177">
        <v>156.94</v>
      </c>
    </row>
    <row r="5183" spans="1:4" x14ac:dyDescent="0.25">
      <c r="A5183" s="176" t="s">
        <v>8811</v>
      </c>
      <c r="B5183" s="176" t="s">
        <v>8810</v>
      </c>
      <c r="C5183" s="176" t="s">
        <v>115</v>
      </c>
      <c r="D5183" s="177">
        <v>154.41999999999999</v>
      </c>
    </row>
    <row r="5184" spans="1:4" x14ac:dyDescent="0.25">
      <c r="A5184" s="176" t="s">
        <v>8812</v>
      </c>
      <c r="B5184" s="176" t="s">
        <v>8813</v>
      </c>
      <c r="C5184" s="176" t="s">
        <v>115</v>
      </c>
      <c r="D5184" s="177">
        <v>231.15</v>
      </c>
    </row>
    <row r="5185" spans="1:4" x14ac:dyDescent="0.25">
      <c r="A5185" s="176" t="s">
        <v>8814</v>
      </c>
      <c r="B5185" s="176" t="s">
        <v>8813</v>
      </c>
      <c r="C5185" s="176" t="s">
        <v>115</v>
      </c>
      <c r="D5185" s="177">
        <v>228.38</v>
      </c>
    </row>
    <row r="5186" spans="1:4" x14ac:dyDescent="0.25">
      <c r="A5186" s="176" t="s">
        <v>8815</v>
      </c>
      <c r="B5186" s="176" t="s">
        <v>8816</v>
      </c>
      <c r="C5186" s="176" t="s">
        <v>115</v>
      </c>
      <c r="D5186" s="177">
        <v>298.94</v>
      </c>
    </row>
    <row r="5187" spans="1:4" x14ac:dyDescent="0.25">
      <c r="A5187" s="176" t="s">
        <v>8817</v>
      </c>
      <c r="B5187" s="176" t="s">
        <v>8816</v>
      </c>
      <c r="C5187" s="176" t="s">
        <v>115</v>
      </c>
      <c r="D5187" s="177">
        <v>295.57</v>
      </c>
    </row>
    <row r="5188" spans="1:4" x14ac:dyDescent="0.25">
      <c r="A5188" s="176" t="s">
        <v>8818</v>
      </c>
      <c r="B5188" s="176" t="s">
        <v>8819</v>
      </c>
      <c r="C5188" s="176" t="s">
        <v>115</v>
      </c>
      <c r="D5188" s="177">
        <v>312.66000000000003</v>
      </c>
    </row>
    <row r="5189" spans="1:4" x14ac:dyDescent="0.25">
      <c r="A5189" s="176" t="s">
        <v>8820</v>
      </c>
      <c r="B5189" s="176" t="s">
        <v>8819</v>
      </c>
      <c r="C5189" s="176" t="s">
        <v>115</v>
      </c>
      <c r="D5189" s="177">
        <v>309.26</v>
      </c>
    </row>
    <row r="5190" spans="1:4" x14ac:dyDescent="0.25">
      <c r="A5190" s="176" t="s">
        <v>8821</v>
      </c>
      <c r="B5190" s="176" t="s">
        <v>8822</v>
      </c>
      <c r="C5190" s="176" t="s">
        <v>115</v>
      </c>
      <c r="D5190" s="177">
        <v>397.15</v>
      </c>
    </row>
    <row r="5191" spans="1:4" x14ac:dyDescent="0.25">
      <c r="A5191" s="176" t="s">
        <v>8823</v>
      </c>
      <c r="B5191" s="176" t="s">
        <v>8822</v>
      </c>
      <c r="C5191" s="176" t="s">
        <v>115</v>
      </c>
      <c r="D5191" s="177">
        <v>393.11</v>
      </c>
    </row>
    <row r="5192" spans="1:4" x14ac:dyDescent="0.25">
      <c r="A5192" s="176" t="s">
        <v>8824</v>
      </c>
      <c r="B5192" s="176" t="s">
        <v>8825</v>
      </c>
      <c r="C5192" s="176" t="s">
        <v>115</v>
      </c>
      <c r="D5192" s="177">
        <v>539.21</v>
      </c>
    </row>
    <row r="5193" spans="1:4" x14ac:dyDescent="0.25">
      <c r="A5193" s="176" t="s">
        <v>8826</v>
      </c>
      <c r="B5193" s="176" t="s">
        <v>8825</v>
      </c>
      <c r="C5193" s="176" t="s">
        <v>115</v>
      </c>
      <c r="D5193" s="177">
        <v>534.67999999999995</v>
      </c>
    </row>
    <row r="5194" spans="1:4" x14ac:dyDescent="0.25">
      <c r="A5194" s="176" t="s">
        <v>8827</v>
      </c>
      <c r="B5194" s="176" t="s">
        <v>8828</v>
      </c>
      <c r="C5194" s="176" t="s">
        <v>115</v>
      </c>
      <c r="D5194" s="177">
        <v>632.91</v>
      </c>
    </row>
    <row r="5195" spans="1:4" x14ac:dyDescent="0.25">
      <c r="A5195" s="176" t="s">
        <v>8829</v>
      </c>
      <c r="B5195" s="176" t="s">
        <v>8828</v>
      </c>
      <c r="C5195" s="176" t="s">
        <v>115</v>
      </c>
      <c r="D5195" s="177">
        <v>627.96</v>
      </c>
    </row>
    <row r="5196" spans="1:4" x14ac:dyDescent="0.25">
      <c r="A5196" s="176" t="s">
        <v>8830</v>
      </c>
      <c r="B5196" s="176" t="s">
        <v>8831</v>
      </c>
      <c r="C5196" s="176" t="s">
        <v>115</v>
      </c>
      <c r="D5196" s="177">
        <v>643.24</v>
      </c>
    </row>
    <row r="5197" spans="1:4" x14ac:dyDescent="0.25">
      <c r="A5197" s="176" t="s">
        <v>8832</v>
      </c>
      <c r="B5197" s="176" t="s">
        <v>8831</v>
      </c>
      <c r="C5197" s="176" t="s">
        <v>115</v>
      </c>
      <c r="D5197" s="177">
        <v>637.88</v>
      </c>
    </row>
    <row r="5198" spans="1:4" x14ac:dyDescent="0.25">
      <c r="A5198" s="176" t="s">
        <v>8833</v>
      </c>
      <c r="B5198" s="176" t="s">
        <v>8834</v>
      </c>
      <c r="C5198" s="176" t="s">
        <v>115</v>
      </c>
      <c r="D5198" s="177">
        <v>816.01</v>
      </c>
    </row>
    <row r="5199" spans="1:4" x14ac:dyDescent="0.25">
      <c r="A5199" s="176" t="s">
        <v>8835</v>
      </c>
      <c r="B5199" s="176" t="s">
        <v>8834</v>
      </c>
      <c r="C5199" s="176" t="s">
        <v>115</v>
      </c>
      <c r="D5199" s="177">
        <v>810.09</v>
      </c>
    </row>
    <row r="5200" spans="1:4" x14ac:dyDescent="0.25">
      <c r="A5200" s="176" t="s">
        <v>8836</v>
      </c>
      <c r="B5200" s="176" t="s">
        <v>8837</v>
      </c>
      <c r="C5200" s="176" t="s">
        <v>115</v>
      </c>
      <c r="D5200" s="177">
        <v>955.38</v>
      </c>
    </row>
    <row r="5201" spans="1:4" x14ac:dyDescent="0.25">
      <c r="A5201" s="176" t="s">
        <v>8838</v>
      </c>
      <c r="B5201" s="176" t="s">
        <v>8837</v>
      </c>
      <c r="C5201" s="176" t="s">
        <v>115</v>
      </c>
      <c r="D5201" s="177">
        <v>948.47</v>
      </c>
    </row>
    <row r="5202" spans="1:4" x14ac:dyDescent="0.25">
      <c r="A5202" s="176" t="s">
        <v>8839</v>
      </c>
      <c r="B5202" s="176" t="s">
        <v>8840</v>
      </c>
      <c r="C5202" s="176" t="s">
        <v>115</v>
      </c>
      <c r="D5202" s="177">
        <v>1846.25</v>
      </c>
    </row>
    <row r="5203" spans="1:4" x14ac:dyDescent="0.25">
      <c r="A5203" s="176" t="s">
        <v>8841</v>
      </c>
      <c r="B5203" s="176" t="s">
        <v>8840</v>
      </c>
      <c r="C5203" s="176" t="s">
        <v>115</v>
      </c>
      <c r="D5203" s="177">
        <v>1838.68</v>
      </c>
    </row>
    <row r="5204" spans="1:4" x14ac:dyDescent="0.25">
      <c r="A5204" s="176" t="s">
        <v>8842</v>
      </c>
      <c r="B5204" s="176" t="s">
        <v>8843</v>
      </c>
      <c r="C5204" s="176" t="s">
        <v>115</v>
      </c>
      <c r="D5204" s="177">
        <v>2141.48</v>
      </c>
    </row>
    <row r="5205" spans="1:4" x14ac:dyDescent="0.25">
      <c r="A5205" s="176" t="s">
        <v>8844</v>
      </c>
      <c r="B5205" s="176" t="s">
        <v>8843</v>
      </c>
      <c r="C5205" s="176" t="s">
        <v>115</v>
      </c>
      <c r="D5205" s="177">
        <v>2132.77</v>
      </c>
    </row>
    <row r="5206" spans="1:4" x14ac:dyDescent="0.25">
      <c r="A5206" s="176" t="s">
        <v>8845</v>
      </c>
      <c r="B5206" s="176" t="s">
        <v>8846</v>
      </c>
      <c r="C5206" s="176" t="s">
        <v>115</v>
      </c>
      <c r="D5206" s="177">
        <v>2506.54</v>
      </c>
    </row>
    <row r="5207" spans="1:4" x14ac:dyDescent="0.25">
      <c r="A5207" s="176" t="s">
        <v>8847</v>
      </c>
      <c r="B5207" s="176" t="s">
        <v>8846</v>
      </c>
      <c r="C5207" s="176" t="s">
        <v>115</v>
      </c>
      <c r="D5207" s="177">
        <v>2496.4299999999998</v>
      </c>
    </row>
    <row r="5208" spans="1:4" x14ac:dyDescent="0.25">
      <c r="A5208" s="176" t="s">
        <v>8848</v>
      </c>
      <c r="B5208" s="176" t="s">
        <v>8849</v>
      </c>
      <c r="C5208" s="176" t="s">
        <v>115</v>
      </c>
      <c r="D5208" s="177">
        <v>3562.26</v>
      </c>
    </row>
    <row r="5209" spans="1:4" x14ac:dyDescent="0.25">
      <c r="A5209" s="176" t="s">
        <v>8850</v>
      </c>
      <c r="B5209" s="176" t="s">
        <v>8849</v>
      </c>
      <c r="C5209" s="176" t="s">
        <v>115</v>
      </c>
      <c r="D5209" s="177">
        <v>3549.84</v>
      </c>
    </row>
    <row r="5210" spans="1:4" x14ac:dyDescent="0.25">
      <c r="A5210" s="176" t="s">
        <v>8851</v>
      </c>
      <c r="B5210" s="176" t="s">
        <v>8852</v>
      </c>
      <c r="C5210" s="176" t="s">
        <v>115</v>
      </c>
      <c r="D5210" s="177">
        <v>71.63</v>
      </c>
    </row>
    <row r="5211" spans="1:4" x14ac:dyDescent="0.25">
      <c r="A5211" s="176" t="s">
        <v>8853</v>
      </c>
      <c r="B5211" s="176" t="s">
        <v>8852</v>
      </c>
      <c r="C5211" s="176" t="s">
        <v>115</v>
      </c>
      <c r="D5211" s="177">
        <v>70.290000000000006</v>
      </c>
    </row>
    <row r="5212" spans="1:4" x14ac:dyDescent="0.25">
      <c r="A5212" s="176" t="s">
        <v>8854</v>
      </c>
      <c r="B5212" s="176" t="s">
        <v>8855</v>
      </c>
      <c r="C5212" s="176" t="s">
        <v>115</v>
      </c>
      <c r="D5212" s="177">
        <v>72.13</v>
      </c>
    </row>
    <row r="5213" spans="1:4" x14ac:dyDescent="0.25">
      <c r="A5213" s="176" t="s">
        <v>8856</v>
      </c>
      <c r="B5213" s="176" t="s">
        <v>8855</v>
      </c>
      <c r="C5213" s="176" t="s">
        <v>115</v>
      </c>
      <c r="D5213" s="177">
        <v>70.760000000000005</v>
      </c>
    </row>
    <row r="5214" spans="1:4" x14ac:dyDescent="0.25">
      <c r="A5214" s="176" t="s">
        <v>8857</v>
      </c>
      <c r="B5214" s="176" t="s">
        <v>8858</v>
      </c>
      <c r="C5214" s="176" t="s">
        <v>115</v>
      </c>
      <c r="D5214" s="177">
        <v>129.11000000000001</v>
      </c>
    </row>
    <row r="5215" spans="1:4" x14ac:dyDescent="0.25">
      <c r="A5215" s="176" t="s">
        <v>8859</v>
      </c>
      <c r="B5215" s="176" t="s">
        <v>8858</v>
      </c>
      <c r="C5215" s="176" t="s">
        <v>115</v>
      </c>
      <c r="D5215" s="177">
        <v>126.91</v>
      </c>
    </row>
    <row r="5216" spans="1:4" x14ac:dyDescent="0.25">
      <c r="A5216" s="176" t="s">
        <v>8860</v>
      </c>
      <c r="B5216" s="176" t="s">
        <v>8861</v>
      </c>
      <c r="C5216" s="176" t="s">
        <v>115</v>
      </c>
      <c r="D5216" s="177">
        <v>156.94</v>
      </c>
    </row>
    <row r="5217" spans="1:4" x14ac:dyDescent="0.25">
      <c r="A5217" s="176" t="s">
        <v>8862</v>
      </c>
      <c r="B5217" s="176" t="s">
        <v>8861</v>
      </c>
      <c r="C5217" s="176" t="s">
        <v>115</v>
      </c>
      <c r="D5217" s="177">
        <v>154.41999999999999</v>
      </c>
    </row>
    <row r="5218" spans="1:4" x14ac:dyDescent="0.25">
      <c r="A5218" s="176" t="s">
        <v>8863</v>
      </c>
      <c r="B5218" s="176" t="s">
        <v>8864</v>
      </c>
      <c r="C5218" s="176" t="s">
        <v>115</v>
      </c>
      <c r="D5218" s="177">
        <v>291.08</v>
      </c>
    </row>
    <row r="5219" spans="1:4" x14ac:dyDescent="0.25">
      <c r="A5219" s="176" t="s">
        <v>8865</v>
      </c>
      <c r="B5219" s="176" t="s">
        <v>8864</v>
      </c>
      <c r="C5219" s="176" t="s">
        <v>115</v>
      </c>
      <c r="D5219" s="177">
        <v>287.66000000000003</v>
      </c>
    </row>
    <row r="5220" spans="1:4" x14ac:dyDescent="0.25">
      <c r="A5220" s="176" t="s">
        <v>8866</v>
      </c>
      <c r="B5220" s="176" t="s">
        <v>8867</v>
      </c>
      <c r="C5220" s="176" t="s">
        <v>115</v>
      </c>
      <c r="D5220" s="177">
        <v>400.87</v>
      </c>
    </row>
    <row r="5221" spans="1:4" x14ac:dyDescent="0.25">
      <c r="A5221" s="176" t="s">
        <v>8868</v>
      </c>
      <c r="B5221" s="176" t="s">
        <v>8867</v>
      </c>
      <c r="C5221" s="176" t="s">
        <v>115</v>
      </c>
      <c r="D5221" s="177">
        <v>397.15</v>
      </c>
    </row>
    <row r="5222" spans="1:4" x14ac:dyDescent="0.25">
      <c r="A5222" s="176" t="s">
        <v>8869</v>
      </c>
      <c r="B5222" s="176" t="s">
        <v>8870</v>
      </c>
      <c r="C5222" s="176" t="s">
        <v>115</v>
      </c>
      <c r="D5222" s="177">
        <v>407.75</v>
      </c>
    </row>
    <row r="5223" spans="1:4" x14ac:dyDescent="0.25">
      <c r="A5223" s="176" t="s">
        <v>8871</v>
      </c>
      <c r="B5223" s="176" t="s">
        <v>8870</v>
      </c>
      <c r="C5223" s="176" t="s">
        <v>115</v>
      </c>
      <c r="D5223" s="177">
        <v>404.05</v>
      </c>
    </row>
    <row r="5224" spans="1:4" x14ac:dyDescent="0.25">
      <c r="A5224" s="176" t="s">
        <v>8872</v>
      </c>
      <c r="B5224" s="176" t="s">
        <v>8873</v>
      </c>
      <c r="C5224" s="176" t="s">
        <v>115</v>
      </c>
      <c r="D5224" s="177">
        <v>526.09</v>
      </c>
    </row>
    <row r="5225" spans="1:4" x14ac:dyDescent="0.25">
      <c r="A5225" s="176" t="s">
        <v>8874</v>
      </c>
      <c r="B5225" s="176" t="s">
        <v>8873</v>
      </c>
      <c r="C5225" s="176" t="s">
        <v>115</v>
      </c>
      <c r="D5225" s="177">
        <v>521.79</v>
      </c>
    </row>
    <row r="5226" spans="1:4" x14ac:dyDescent="0.25">
      <c r="A5226" s="176" t="s">
        <v>8875</v>
      </c>
      <c r="B5226" s="176" t="s">
        <v>8876</v>
      </c>
      <c r="C5226" s="176" t="s">
        <v>115</v>
      </c>
      <c r="D5226" s="177">
        <v>665.83</v>
      </c>
    </row>
    <row r="5227" spans="1:4" x14ac:dyDescent="0.25">
      <c r="A5227" s="176" t="s">
        <v>8877</v>
      </c>
      <c r="B5227" s="176" t="s">
        <v>8876</v>
      </c>
      <c r="C5227" s="176" t="s">
        <v>115</v>
      </c>
      <c r="D5227" s="177">
        <v>660.92</v>
      </c>
    </row>
    <row r="5228" spans="1:4" x14ac:dyDescent="0.25">
      <c r="A5228" s="176" t="s">
        <v>8878</v>
      </c>
      <c r="B5228" s="176" t="s">
        <v>8879</v>
      </c>
      <c r="C5228" s="176" t="s">
        <v>115</v>
      </c>
      <c r="D5228" s="177">
        <v>792.64</v>
      </c>
    </row>
    <row r="5229" spans="1:4" x14ac:dyDescent="0.25">
      <c r="A5229" s="176" t="s">
        <v>8880</v>
      </c>
      <c r="B5229" s="176" t="s">
        <v>8879</v>
      </c>
      <c r="C5229" s="176" t="s">
        <v>115</v>
      </c>
      <c r="D5229" s="177">
        <v>787.07</v>
      </c>
    </row>
    <row r="5230" spans="1:4" x14ac:dyDescent="0.25">
      <c r="A5230" s="176" t="s">
        <v>8881</v>
      </c>
      <c r="B5230" s="176" t="s">
        <v>8882</v>
      </c>
      <c r="C5230" s="176" t="s">
        <v>115</v>
      </c>
      <c r="D5230" s="177">
        <v>1524.82</v>
      </c>
    </row>
    <row r="5231" spans="1:4" x14ac:dyDescent="0.25">
      <c r="A5231" s="176" t="s">
        <v>8883</v>
      </c>
      <c r="B5231" s="176" t="s">
        <v>8882</v>
      </c>
      <c r="C5231" s="176" t="s">
        <v>115</v>
      </c>
      <c r="D5231" s="177">
        <v>1518.58</v>
      </c>
    </row>
    <row r="5232" spans="1:4" x14ac:dyDescent="0.25">
      <c r="A5232" s="176" t="s">
        <v>8884</v>
      </c>
      <c r="B5232" s="176" t="s">
        <v>8885</v>
      </c>
      <c r="C5232" s="176" t="s">
        <v>115</v>
      </c>
      <c r="D5232" s="177">
        <v>1747.91</v>
      </c>
    </row>
    <row r="5233" spans="1:4" x14ac:dyDescent="0.25">
      <c r="A5233" s="176" t="s">
        <v>8886</v>
      </c>
      <c r="B5233" s="176" t="s">
        <v>8885</v>
      </c>
      <c r="C5233" s="176" t="s">
        <v>115</v>
      </c>
      <c r="D5233" s="177">
        <v>1741.99</v>
      </c>
    </row>
    <row r="5234" spans="1:4" x14ac:dyDescent="0.25">
      <c r="A5234" s="176" t="s">
        <v>8887</v>
      </c>
      <c r="B5234" s="176" t="s">
        <v>8888</v>
      </c>
      <c r="C5234" s="176" t="s">
        <v>115</v>
      </c>
      <c r="D5234" s="177">
        <v>2088.48</v>
      </c>
    </row>
    <row r="5235" spans="1:4" x14ac:dyDescent="0.25">
      <c r="A5235" s="176" t="s">
        <v>8889</v>
      </c>
      <c r="B5235" s="176" t="s">
        <v>8888</v>
      </c>
      <c r="C5235" s="176" t="s">
        <v>115</v>
      </c>
      <c r="D5235" s="177">
        <v>2080.5100000000002</v>
      </c>
    </row>
    <row r="5236" spans="1:4" x14ac:dyDescent="0.25">
      <c r="A5236" s="176" t="s">
        <v>8890</v>
      </c>
      <c r="B5236" s="176" t="s">
        <v>8891</v>
      </c>
      <c r="C5236" s="176" t="s">
        <v>115</v>
      </c>
      <c r="D5236" s="177">
        <v>2629.58</v>
      </c>
    </row>
    <row r="5237" spans="1:4" x14ac:dyDescent="0.25">
      <c r="A5237" s="176" t="s">
        <v>8892</v>
      </c>
      <c r="B5237" s="176" t="s">
        <v>8891</v>
      </c>
      <c r="C5237" s="176" t="s">
        <v>115</v>
      </c>
      <c r="D5237" s="177">
        <v>2620.9899999999998</v>
      </c>
    </row>
    <row r="5238" spans="1:4" x14ac:dyDescent="0.25">
      <c r="A5238" s="176" t="s">
        <v>8893</v>
      </c>
      <c r="B5238" s="176" t="s">
        <v>8894</v>
      </c>
      <c r="C5238" s="176" t="s">
        <v>115</v>
      </c>
      <c r="D5238" s="177">
        <v>3054.11</v>
      </c>
    </row>
    <row r="5239" spans="1:4" x14ac:dyDescent="0.25">
      <c r="A5239" s="176" t="s">
        <v>8895</v>
      </c>
      <c r="B5239" s="176" t="s">
        <v>8894</v>
      </c>
      <c r="C5239" s="176" t="s">
        <v>115</v>
      </c>
      <c r="D5239" s="177">
        <v>3044.17</v>
      </c>
    </row>
    <row r="5240" spans="1:4" x14ac:dyDescent="0.25">
      <c r="A5240" s="176" t="s">
        <v>8896</v>
      </c>
      <c r="B5240" s="176" t="s">
        <v>8897</v>
      </c>
      <c r="C5240" s="176" t="s">
        <v>115</v>
      </c>
      <c r="D5240" s="177">
        <v>3686.92</v>
      </c>
    </row>
    <row r="5241" spans="1:4" x14ac:dyDescent="0.25">
      <c r="A5241" s="176" t="s">
        <v>8898</v>
      </c>
      <c r="B5241" s="176" t="s">
        <v>8897</v>
      </c>
      <c r="C5241" s="176" t="s">
        <v>115</v>
      </c>
      <c r="D5241" s="177">
        <v>3676.18</v>
      </c>
    </row>
    <row r="5242" spans="1:4" x14ac:dyDescent="0.25">
      <c r="A5242" s="176" t="s">
        <v>8899</v>
      </c>
      <c r="B5242" s="176" t="s">
        <v>8900</v>
      </c>
      <c r="C5242" s="176" t="s">
        <v>115</v>
      </c>
      <c r="D5242" s="177">
        <v>6976.05</v>
      </c>
    </row>
    <row r="5243" spans="1:4" x14ac:dyDescent="0.25">
      <c r="A5243" s="176" t="s">
        <v>8901</v>
      </c>
      <c r="B5243" s="176" t="s">
        <v>8900</v>
      </c>
      <c r="C5243" s="176" t="s">
        <v>115</v>
      </c>
      <c r="D5243" s="177">
        <v>6961.81</v>
      </c>
    </row>
    <row r="5244" spans="1:4" x14ac:dyDescent="0.25">
      <c r="A5244" s="176" t="s">
        <v>8902</v>
      </c>
      <c r="B5244" s="176" t="s">
        <v>8903</v>
      </c>
      <c r="C5244" s="176" t="s">
        <v>115</v>
      </c>
      <c r="D5244" s="177">
        <v>72.459999999999994</v>
      </c>
    </row>
    <row r="5245" spans="1:4" x14ac:dyDescent="0.25">
      <c r="A5245" s="176" t="s">
        <v>8904</v>
      </c>
      <c r="B5245" s="176" t="s">
        <v>8903</v>
      </c>
      <c r="C5245" s="176" t="s">
        <v>115</v>
      </c>
      <c r="D5245" s="177">
        <v>71.069999999999993</v>
      </c>
    </row>
    <row r="5246" spans="1:4" x14ac:dyDescent="0.25">
      <c r="A5246" s="176" t="s">
        <v>8905</v>
      </c>
      <c r="B5246" s="176" t="s">
        <v>8906</v>
      </c>
      <c r="C5246" s="176" t="s">
        <v>115</v>
      </c>
      <c r="D5246" s="177">
        <v>129.38999999999999</v>
      </c>
    </row>
    <row r="5247" spans="1:4" x14ac:dyDescent="0.25">
      <c r="A5247" s="176" t="s">
        <v>8907</v>
      </c>
      <c r="B5247" s="176" t="s">
        <v>8906</v>
      </c>
      <c r="C5247" s="176" t="s">
        <v>115</v>
      </c>
      <c r="D5247" s="177">
        <v>127.17</v>
      </c>
    </row>
    <row r="5248" spans="1:4" x14ac:dyDescent="0.25">
      <c r="A5248" s="176" t="s">
        <v>8908</v>
      </c>
      <c r="B5248" s="176" t="s">
        <v>8909</v>
      </c>
      <c r="C5248" s="176" t="s">
        <v>115</v>
      </c>
      <c r="D5248" s="177">
        <v>156.65</v>
      </c>
    </row>
    <row r="5249" spans="1:4" x14ac:dyDescent="0.25">
      <c r="A5249" s="176" t="s">
        <v>8910</v>
      </c>
      <c r="B5249" s="176" t="s">
        <v>8909</v>
      </c>
      <c r="C5249" s="176" t="s">
        <v>115</v>
      </c>
      <c r="D5249" s="177">
        <v>154.15</v>
      </c>
    </row>
    <row r="5250" spans="1:4" x14ac:dyDescent="0.25">
      <c r="A5250" s="176" t="s">
        <v>8911</v>
      </c>
      <c r="B5250" s="176" t="s">
        <v>8912</v>
      </c>
      <c r="C5250" s="176" t="s">
        <v>115</v>
      </c>
      <c r="D5250" s="177">
        <v>230.84</v>
      </c>
    </row>
    <row r="5251" spans="1:4" x14ac:dyDescent="0.25">
      <c r="A5251" s="176" t="s">
        <v>8913</v>
      </c>
      <c r="B5251" s="176" t="s">
        <v>8912</v>
      </c>
      <c r="C5251" s="176" t="s">
        <v>115</v>
      </c>
      <c r="D5251" s="177">
        <v>228.08</v>
      </c>
    </row>
    <row r="5252" spans="1:4" x14ac:dyDescent="0.25">
      <c r="A5252" s="176" t="s">
        <v>8914</v>
      </c>
      <c r="B5252" s="176" t="s">
        <v>8915</v>
      </c>
      <c r="C5252" s="176" t="s">
        <v>115</v>
      </c>
      <c r="D5252" s="177">
        <v>298.58</v>
      </c>
    </row>
    <row r="5253" spans="1:4" x14ac:dyDescent="0.25">
      <c r="A5253" s="176" t="s">
        <v>8916</v>
      </c>
      <c r="B5253" s="176" t="s">
        <v>8915</v>
      </c>
      <c r="C5253" s="176" t="s">
        <v>115</v>
      </c>
      <c r="D5253" s="177">
        <v>295.22000000000003</v>
      </c>
    </row>
    <row r="5254" spans="1:4" x14ac:dyDescent="0.25">
      <c r="A5254" s="176" t="s">
        <v>8917</v>
      </c>
      <c r="B5254" s="176" t="s">
        <v>8918</v>
      </c>
      <c r="C5254" s="176" t="s">
        <v>115</v>
      </c>
      <c r="D5254" s="177">
        <v>311.54000000000002</v>
      </c>
    </row>
    <row r="5255" spans="1:4" x14ac:dyDescent="0.25">
      <c r="A5255" s="176" t="s">
        <v>8919</v>
      </c>
      <c r="B5255" s="176" t="s">
        <v>8918</v>
      </c>
      <c r="C5255" s="176" t="s">
        <v>115</v>
      </c>
      <c r="D5255" s="177">
        <v>308.14999999999998</v>
      </c>
    </row>
    <row r="5256" spans="1:4" x14ac:dyDescent="0.25">
      <c r="A5256" s="176" t="s">
        <v>8920</v>
      </c>
      <c r="B5256" s="176" t="s">
        <v>8921</v>
      </c>
      <c r="C5256" s="176" t="s">
        <v>115</v>
      </c>
      <c r="D5256" s="177">
        <v>393.44</v>
      </c>
    </row>
    <row r="5257" spans="1:4" x14ac:dyDescent="0.25">
      <c r="A5257" s="176" t="s">
        <v>8922</v>
      </c>
      <c r="B5257" s="176" t="s">
        <v>8921</v>
      </c>
      <c r="C5257" s="176" t="s">
        <v>115</v>
      </c>
      <c r="D5257" s="177">
        <v>389.46</v>
      </c>
    </row>
    <row r="5258" spans="1:4" x14ac:dyDescent="0.25">
      <c r="A5258" s="176" t="s">
        <v>8923</v>
      </c>
      <c r="B5258" s="176" t="s">
        <v>8924</v>
      </c>
      <c r="C5258" s="176" t="s">
        <v>115</v>
      </c>
      <c r="D5258" s="177">
        <v>535.15</v>
      </c>
    </row>
    <row r="5259" spans="1:4" x14ac:dyDescent="0.25">
      <c r="A5259" s="176" t="s">
        <v>8925</v>
      </c>
      <c r="B5259" s="176" t="s">
        <v>8924</v>
      </c>
      <c r="C5259" s="176" t="s">
        <v>115</v>
      </c>
      <c r="D5259" s="177">
        <v>530.67999999999995</v>
      </c>
    </row>
    <row r="5260" spans="1:4" x14ac:dyDescent="0.25">
      <c r="A5260" s="176" t="s">
        <v>8926</v>
      </c>
      <c r="B5260" s="176" t="s">
        <v>8927</v>
      </c>
      <c r="C5260" s="176" t="s">
        <v>115</v>
      </c>
      <c r="D5260" s="177">
        <v>625.84</v>
      </c>
    </row>
    <row r="5261" spans="1:4" x14ac:dyDescent="0.25">
      <c r="A5261" s="176" t="s">
        <v>8928</v>
      </c>
      <c r="B5261" s="176" t="s">
        <v>8927</v>
      </c>
      <c r="C5261" s="176" t="s">
        <v>115</v>
      </c>
      <c r="D5261" s="177">
        <v>621.01</v>
      </c>
    </row>
    <row r="5262" spans="1:4" x14ac:dyDescent="0.25">
      <c r="A5262" s="176" t="s">
        <v>8929</v>
      </c>
      <c r="B5262" s="176" t="s">
        <v>8930</v>
      </c>
      <c r="C5262" s="176" t="s">
        <v>115</v>
      </c>
      <c r="D5262" s="177">
        <v>633.66999999999996</v>
      </c>
    </row>
    <row r="5263" spans="1:4" x14ac:dyDescent="0.25">
      <c r="A5263" s="176" t="s">
        <v>8931</v>
      </c>
      <c r="B5263" s="176" t="s">
        <v>8930</v>
      </c>
      <c r="C5263" s="176" t="s">
        <v>115</v>
      </c>
      <c r="D5263" s="177">
        <v>628.46</v>
      </c>
    </row>
    <row r="5264" spans="1:4" x14ac:dyDescent="0.25">
      <c r="A5264" s="176" t="s">
        <v>8932</v>
      </c>
      <c r="B5264" s="176" t="s">
        <v>8933</v>
      </c>
      <c r="C5264" s="176" t="s">
        <v>115</v>
      </c>
      <c r="D5264" s="177">
        <v>802.34</v>
      </c>
    </row>
    <row r="5265" spans="1:4" x14ac:dyDescent="0.25">
      <c r="A5265" s="176" t="s">
        <v>8934</v>
      </c>
      <c r="B5265" s="176" t="s">
        <v>8933</v>
      </c>
      <c r="C5265" s="176" t="s">
        <v>115</v>
      </c>
      <c r="D5265" s="177">
        <v>796.64</v>
      </c>
    </row>
    <row r="5266" spans="1:4" x14ac:dyDescent="0.25">
      <c r="A5266" s="176" t="s">
        <v>8935</v>
      </c>
      <c r="B5266" s="176" t="s">
        <v>8936</v>
      </c>
      <c r="C5266" s="176" t="s">
        <v>115</v>
      </c>
      <c r="D5266" s="177">
        <v>931.07</v>
      </c>
    </row>
    <row r="5267" spans="1:4" x14ac:dyDescent="0.25">
      <c r="A5267" s="176" t="s">
        <v>8937</v>
      </c>
      <c r="B5267" s="176" t="s">
        <v>8936</v>
      </c>
      <c r="C5267" s="176" t="s">
        <v>115</v>
      </c>
      <c r="D5267" s="177">
        <v>924.53</v>
      </c>
    </row>
    <row r="5268" spans="1:4" x14ac:dyDescent="0.25">
      <c r="A5268" s="176" t="s">
        <v>8938</v>
      </c>
      <c r="B5268" s="176" t="s">
        <v>8939</v>
      </c>
      <c r="C5268" s="176" t="s">
        <v>115</v>
      </c>
      <c r="D5268" s="177">
        <v>1824.39</v>
      </c>
    </row>
    <row r="5269" spans="1:4" x14ac:dyDescent="0.25">
      <c r="A5269" s="176" t="s">
        <v>8940</v>
      </c>
      <c r="B5269" s="176" t="s">
        <v>8939</v>
      </c>
      <c r="C5269" s="176" t="s">
        <v>115</v>
      </c>
      <c r="D5269" s="177">
        <v>1817.19</v>
      </c>
    </row>
    <row r="5270" spans="1:4" x14ac:dyDescent="0.25">
      <c r="A5270" s="176" t="s">
        <v>8941</v>
      </c>
      <c r="B5270" s="176" t="s">
        <v>8942</v>
      </c>
      <c r="C5270" s="176" t="s">
        <v>115</v>
      </c>
      <c r="D5270" s="177">
        <v>2105.77</v>
      </c>
    </row>
    <row r="5271" spans="1:4" x14ac:dyDescent="0.25">
      <c r="A5271" s="176" t="s">
        <v>8943</v>
      </c>
      <c r="B5271" s="176" t="s">
        <v>8942</v>
      </c>
      <c r="C5271" s="176" t="s">
        <v>115</v>
      </c>
      <c r="D5271" s="177">
        <v>2097.63</v>
      </c>
    </row>
    <row r="5272" spans="1:4" x14ac:dyDescent="0.25">
      <c r="A5272" s="176" t="s">
        <v>8944</v>
      </c>
      <c r="B5272" s="176" t="s">
        <v>8945</v>
      </c>
      <c r="C5272" s="176" t="s">
        <v>115</v>
      </c>
      <c r="D5272" s="177">
        <v>2433.36</v>
      </c>
    </row>
    <row r="5273" spans="1:4" x14ac:dyDescent="0.25">
      <c r="A5273" s="176" t="s">
        <v>8946</v>
      </c>
      <c r="B5273" s="176" t="s">
        <v>8945</v>
      </c>
      <c r="C5273" s="176" t="s">
        <v>115</v>
      </c>
      <c r="D5273" s="177">
        <v>2424.5500000000002</v>
      </c>
    </row>
    <row r="5274" spans="1:4" x14ac:dyDescent="0.25">
      <c r="A5274" s="176" t="s">
        <v>8947</v>
      </c>
      <c r="B5274" s="176" t="s">
        <v>8948</v>
      </c>
      <c r="C5274" s="176" t="s">
        <v>115</v>
      </c>
      <c r="D5274" s="177">
        <v>3467.55</v>
      </c>
    </row>
    <row r="5275" spans="1:4" x14ac:dyDescent="0.25">
      <c r="A5275" s="176" t="s">
        <v>8949</v>
      </c>
      <c r="B5275" s="176" t="s">
        <v>8948</v>
      </c>
      <c r="C5275" s="176" t="s">
        <v>115</v>
      </c>
      <c r="D5275" s="177">
        <v>3456.8</v>
      </c>
    </row>
    <row r="5276" spans="1:4" x14ac:dyDescent="0.25">
      <c r="A5276" s="176" t="s">
        <v>8950</v>
      </c>
      <c r="B5276" s="176" t="s">
        <v>8951</v>
      </c>
      <c r="C5276" s="176" t="s">
        <v>115</v>
      </c>
      <c r="D5276" s="177">
        <v>77.53</v>
      </c>
    </row>
    <row r="5277" spans="1:4" x14ac:dyDescent="0.25">
      <c r="A5277" s="176" t="s">
        <v>8952</v>
      </c>
      <c r="B5277" s="176" t="s">
        <v>8951</v>
      </c>
      <c r="C5277" s="176" t="s">
        <v>115</v>
      </c>
      <c r="D5277" s="177">
        <v>75.8</v>
      </c>
    </row>
    <row r="5278" spans="1:4" x14ac:dyDescent="0.25">
      <c r="A5278" s="176" t="s">
        <v>8953</v>
      </c>
      <c r="B5278" s="176" t="s">
        <v>8954</v>
      </c>
      <c r="C5278" s="176" t="s">
        <v>115</v>
      </c>
      <c r="D5278" s="177">
        <v>129.55000000000001</v>
      </c>
    </row>
    <row r="5279" spans="1:4" x14ac:dyDescent="0.25">
      <c r="A5279" s="176" t="s">
        <v>8955</v>
      </c>
      <c r="B5279" s="176" t="s">
        <v>8954</v>
      </c>
      <c r="C5279" s="176" t="s">
        <v>115</v>
      </c>
      <c r="D5279" s="177">
        <v>127.32</v>
      </c>
    </row>
    <row r="5280" spans="1:4" x14ac:dyDescent="0.25">
      <c r="A5280" s="176" t="s">
        <v>8956</v>
      </c>
      <c r="B5280" s="176" t="s">
        <v>8957</v>
      </c>
      <c r="C5280" s="176" t="s">
        <v>115</v>
      </c>
      <c r="D5280" s="177">
        <v>156.41999999999999</v>
      </c>
    </row>
    <row r="5281" spans="1:4" x14ac:dyDescent="0.25">
      <c r="A5281" s="176" t="s">
        <v>8958</v>
      </c>
      <c r="B5281" s="176" t="s">
        <v>8957</v>
      </c>
      <c r="C5281" s="176" t="s">
        <v>115</v>
      </c>
      <c r="D5281" s="177">
        <v>153.94</v>
      </c>
    </row>
    <row r="5282" spans="1:4" x14ac:dyDescent="0.25">
      <c r="A5282" s="176" t="s">
        <v>8959</v>
      </c>
      <c r="B5282" s="176" t="s">
        <v>8960</v>
      </c>
      <c r="C5282" s="176" t="s">
        <v>115</v>
      </c>
      <c r="D5282" s="177">
        <v>291.48</v>
      </c>
    </row>
    <row r="5283" spans="1:4" x14ac:dyDescent="0.25">
      <c r="A5283" s="176" t="s">
        <v>8961</v>
      </c>
      <c r="B5283" s="176" t="s">
        <v>8960</v>
      </c>
      <c r="C5283" s="176" t="s">
        <v>115</v>
      </c>
      <c r="D5283" s="177">
        <v>288.13</v>
      </c>
    </row>
    <row r="5284" spans="1:4" x14ac:dyDescent="0.25">
      <c r="A5284" s="176" t="s">
        <v>8962</v>
      </c>
      <c r="B5284" s="176" t="s">
        <v>8963</v>
      </c>
      <c r="C5284" s="176" t="s">
        <v>115</v>
      </c>
      <c r="D5284" s="177">
        <v>400.85</v>
      </c>
    </row>
    <row r="5285" spans="1:4" x14ac:dyDescent="0.25">
      <c r="A5285" s="176" t="s">
        <v>8964</v>
      </c>
      <c r="B5285" s="176" t="s">
        <v>8963</v>
      </c>
      <c r="C5285" s="176" t="s">
        <v>115</v>
      </c>
      <c r="D5285" s="177">
        <v>397.13</v>
      </c>
    </row>
    <row r="5286" spans="1:4" x14ac:dyDescent="0.25">
      <c r="A5286" s="176" t="s">
        <v>8965</v>
      </c>
      <c r="B5286" s="176" t="s">
        <v>8966</v>
      </c>
      <c r="C5286" s="176" t="s">
        <v>115</v>
      </c>
      <c r="D5286" s="177">
        <v>412.56</v>
      </c>
    </row>
    <row r="5287" spans="1:4" x14ac:dyDescent="0.25">
      <c r="A5287" s="176" t="s">
        <v>8967</v>
      </c>
      <c r="B5287" s="176" t="s">
        <v>8966</v>
      </c>
      <c r="C5287" s="176" t="s">
        <v>115</v>
      </c>
      <c r="D5287" s="177">
        <v>408.82</v>
      </c>
    </row>
    <row r="5288" spans="1:4" x14ac:dyDescent="0.25">
      <c r="A5288" s="176" t="s">
        <v>8968</v>
      </c>
      <c r="B5288" s="176" t="s">
        <v>8969</v>
      </c>
      <c r="C5288" s="176" t="s">
        <v>115</v>
      </c>
      <c r="D5288" s="177">
        <v>525.91</v>
      </c>
    </row>
    <row r="5289" spans="1:4" x14ac:dyDescent="0.25">
      <c r="A5289" s="176" t="s">
        <v>8970</v>
      </c>
      <c r="B5289" s="176" t="s">
        <v>8969</v>
      </c>
      <c r="C5289" s="176" t="s">
        <v>115</v>
      </c>
      <c r="D5289" s="177">
        <v>521.64</v>
      </c>
    </row>
    <row r="5290" spans="1:4" x14ac:dyDescent="0.25">
      <c r="A5290" s="176" t="s">
        <v>8971</v>
      </c>
      <c r="B5290" s="176" t="s">
        <v>8972</v>
      </c>
      <c r="C5290" s="176" t="s">
        <v>115</v>
      </c>
      <c r="D5290" s="177">
        <v>660.38</v>
      </c>
    </row>
    <row r="5291" spans="1:4" x14ac:dyDescent="0.25">
      <c r="A5291" s="176" t="s">
        <v>8973</v>
      </c>
      <c r="B5291" s="176" t="s">
        <v>8972</v>
      </c>
      <c r="C5291" s="176" t="s">
        <v>115</v>
      </c>
      <c r="D5291" s="177">
        <v>655.57</v>
      </c>
    </row>
    <row r="5292" spans="1:4" x14ac:dyDescent="0.25">
      <c r="A5292" s="176" t="s">
        <v>8974</v>
      </c>
      <c r="B5292" s="176" t="s">
        <v>8975</v>
      </c>
      <c r="C5292" s="176" t="s">
        <v>115</v>
      </c>
      <c r="D5292" s="177">
        <v>785.76</v>
      </c>
    </row>
    <row r="5293" spans="1:4" x14ac:dyDescent="0.25">
      <c r="A5293" s="176" t="s">
        <v>8976</v>
      </c>
      <c r="B5293" s="176" t="s">
        <v>8975</v>
      </c>
      <c r="C5293" s="176" t="s">
        <v>115</v>
      </c>
      <c r="D5293" s="177">
        <v>780.3</v>
      </c>
    </row>
    <row r="5294" spans="1:4" x14ac:dyDescent="0.25">
      <c r="A5294" s="176" t="s">
        <v>8977</v>
      </c>
      <c r="B5294" s="176" t="s">
        <v>8978</v>
      </c>
      <c r="C5294" s="176" t="s">
        <v>115</v>
      </c>
      <c r="D5294" s="177">
        <v>1516.01</v>
      </c>
    </row>
    <row r="5295" spans="1:4" x14ac:dyDescent="0.25">
      <c r="A5295" s="176" t="s">
        <v>8979</v>
      </c>
      <c r="B5295" s="176" t="s">
        <v>8978</v>
      </c>
      <c r="C5295" s="176" t="s">
        <v>115</v>
      </c>
      <c r="D5295" s="177">
        <v>1509.92</v>
      </c>
    </row>
    <row r="5296" spans="1:4" x14ac:dyDescent="0.25">
      <c r="A5296" s="176" t="s">
        <v>8980</v>
      </c>
      <c r="B5296" s="176" t="s">
        <v>8981</v>
      </c>
      <c r="C5296" s="176" t="s">
        <v>115</v>
      </c>
      <c r="D5296" s="177">
        <v>1746.41</v>
      </c>
    </row>
    <row r="5297" spans="1:4" x14ac:dyDescent="0.25">
      <c r="A5297" s="176" t="s">
        <v>8982</v>
      </c>
      <c r="B5297" s="176" t="s">
        <v>8981</v>
      </c>
      <c r="C5297" s="176" t="s">
        <v>115</v>
      </c>
      <c r="D5297" s="177">
        <v>1739.82</v>
      </c>
    </row>
    <row r="5298" spans="1:4" x14ac:dyDescent="0.25">
      <c r="A5298" s="176" t="s">
        <v>8983</v>
      </c>
      <c r="B5298" s="176" t="s">
        <v>8984</v>
      </c>
      <c r="C5298" s="176" t="s">
        <v>115</v>
      </c>
      <c r="D5298" s="177">
        <v>2065.94</v>
      </c>
    </row>
    <row r="5299" spans="1:4" x14ac:dyDescent="0.25">
      <c r="A5299" s="176" t="s">
        <v>8985</v>
      </c>
      <c r="B5299" s="176" t="s">
        <v>8984</v>
      </c>
      <c r="C5299" s="176" t="s">
        <v>115</v>
      </c>
      <c r="D5299" s="177">
        <v>2058.33</v>
      </c>
    </row>
    <row r="5300" spans="1:4" x14ac:dyDescent="0.25">
      <c r="A5300" s="176" t="s">
        <v>8986</v>
      </c>
      <c r="B5300" s="176" t="s">
        <v>8987</v>
      </c>
      <c r="C5300" s="176" t="s">
        <v>115</v>
      </c>
      <c r="D5300" s="177">
        <v>2607.16</v>
      </c>
    </row>
    <row r="5301" spans="1:4" x14ac:dyDescent="0.25">
      <c r="A5301" s="176" t="s">
        <v>8988</v>
      </c>
      <c r="B5301" s="176" t="s">
        <v>8987</v>
      </c>
      <c r="C5301" s="176" t="s">
        <v>115</v>
      </c>
      <c r="D5301" s="177">
        <v>2598.89</v>
      </c>
    </row>
    <row r="5302" spans="1:4" x14ac:dyDescent="0.25">
      <c r="A5302" s="176" t="s">
        <v>8989</v>
      </c>
      <c r="B5302" s="176" t="s">
        <v>8990</v>
      </c>
      <c r="C5302" s="176" t="s">
        <v>115</v>
      </c>
      <c r="D5302" s="177">
        <v>3023.27</v>
      </c>
    </row>
    <row r="5303" spans="1:4" x14ac:dyDescent="0.25">
      <c r="A5303" s="176" t="s">
        <v>8991</v>
      </c>
      <c r="B5303" s="176" t="s">
        <v>8990</v>
      </c>
      <c r="C5303" s="176" t="s">
        <v>115</v>
      </c>
      <c r="D5303" s="177">
        <v>3013.84</v>
      </c>
    </row>
    <row r="5304" spans="1:4" x14ac:dyDescent="0.25">
      <c r="A5304" s="176" t="s">
        <v>8992</v>
      </c>
      <c r="B5304" s="176" t="s">
        <v>8993</v>
      </c>
      <c r="C5304" s="176" t="s">
        <v>115</v>
      </c>
      <c r="D5304" s="177">
        <v>3645</v>
      </c>
    </row>
    <row r="5305" spans="1:4" x14ac:dyDescent="0.25">
      <c r="A5305" s="176" t="s">
        <v>8994</v>
      </c>
      <c r="B5305" s="176" t="s">
        <v>8993</v>
      </c>
      <c r="C5305" s="176" t="s">
        <v>115</v>
      </c>
      <c r="D5305" s="177">
        <v>3634.93</v>
      </c>
    </row>
    <row r="5306" spans="1:4" x14ac:dyDescent="0.25">
      <c r="A5306" s="176" t="s">
        <v>8995</v>
      </c>
      <c r="B5306" s="176" t="s">
        <v>8996</v>
      </c>
      <c r="C5306" s="176" t="s">
        <v>115</v>
      </c>
      <c r="D5306" s="177">
        <v>6916.7</v>
      </c>
    </row>
    <row r="5307" spans="1:4" x14ac:dyDescent="0.25">
      <c r="A5307" s="176" t="s">
        <v>8997</v>
      </c>
      <c r="B5307" s="176" t="s">
        <v>8996</v>
      </c>
      <c r="C5307" s="176" t="s">
        <v>115</v>
      </c>
      <c r="D5307" s="177">
        <v>6903.79</v>
      </c>
    </row>
    <row r="5308" spans="1:4" x14ac:dyDescent="0.25">
      <c r="A5308" s="176" t="s">
        <v>8998</v>
      </c>
      <c r="B5308" s="176" t="s">
        <v>8999</v>
      </c>
      <c r="C5308" s="176" t="s">
        <v>115</v>
      </c>
      <c r="D5308" s="177">
        <v>199.38</v>
      </c>
    </row>
    <row r="5309" spans="1:4" x14ac:dyDescent="0.25">
      <c r="A5309" s="176" t="s">
        <v>9000</v>
      </c>
      <c r="B5309" s="176" t="s">
        <v>8999</v>
      </c>
      <c r="C5309" s="176" t="s">
        <v>115</v>
      </c>
      <c r="D5309" s="177">
        <v>197.07</v>
      </c>
    </row>
    <row r="5310" spans="1:4" x14ac:dyDescent="0.25">
      <c r="A5310" s="176" t="s">
        <v>9001</v>
      </c>
      <c r="B5310" s="176" t="s">
        <v>9002</v>
      </c>
      <c r="C5310" s="176" t="s">
        <v>115</v>
      </c>
      <c r="D5310" s="177">
        <v>373.83</v>
      </c>
    </row>
    <row r="5311" spans="1:4" x14ac:dyDescent="0.25">
      <c r="A5311" s="176" t="s">
        <v>9003</v>
      </c>
      <c r="B5311" s="176" t="s">
        <v>9002</v>
      </c>
      <c r="C5311" s="176" t="s">
        <v>115</v>
      </c>
      <c r="D5311" s="177">
        <v>371.02</v>
      </c>
    </row>
    <row r="5312" spans="1:4" x14ac:dyDescent="0.25">
      <c r="A5312" s="176" t="s">
        <v>9004</v>
      </c>
      <c r="B5312" s="176" t="s">
        <v>9005</v>
      </c>
      <c r="C5312" s="176" t="s">
        <v>115</v>
      </c>
      <c r="D5312" s="177">
        <v>559.69000000000005</v>
      </c>
    </row>
    <row r="5313" spans="1:4" x14ac:dyDescent="0.25">
      <c r="A5313" s="176" t="s">
        <v>9006</v>
      </c>
      <c r="B5313" s="176" t="s">
        <v>9005</v>
      </c>
      <c r="C5313" s="176" t="s">
        <v>115</v>
      </c>
      <c r="D5313" s="177">
        <v>556.65</v>
      </c>
    </row>
    <row r="5314" spans="1:4" x14ac:dyDescent="0.25">
      <c r="A5314" s="176" t="s">
        <v>9007</v>
      </c>
      <c r="B5314" s="176" t="s">
        <v>9008</v>
      </c>
      <c r="C5314" s="176" t="s">
        <v>115</v>
      </c>
      <c r="D5314" s="177">
        <v>838.38</v>
      </c>
    </row>
    <row r="5315" spans="1:4" x14ac:dyDescent="0.25">
      <c r="A5315" s="176" t="s">
        <v>9009</v>
      </c>
      <c r="B5315" s="176" t="s">
        <v>9008</v>
      </c>
      <c r="C5315" s="176" t="s">
        <v>115</v>
      </c>
      <c r="D5315" s="177">
        <v>833.98</v>
      </c>
    </row>
    <row r="5316" spans="1:4" x14ac:dyDescent="0.25">
      <c r="A5316" s="176" t="s">
        <v>9010</v>
      </c>
      <c r="B5316" s="176" t="s">
        <v>9011</v>
      </c>
      <c r="C5316" s="176" t="s">
        <v>115</v>
      </c>
      <c r="D5316" s="177">
        <v>1120.1500000000001</v>
      </c>
    </row>
    <row r="5317" spans="1:4" x14ac:dyDescent="0.25">
      <c r="A5317" s="176" t="s">
        <v>9012</v>
      </c>
      <c r="B5317" s="176" t="s">
        <v>9011</v>
      </c>
      <c r="C5317" s="176" t="s">
        <v>115</v>
      </c>
      <c r="D5317" s="177">
        <v>1114.6300000000001</v>
      </c>
    </row>
    <row r="5318" spans="1:4" x14ac:dyDescent="0.25">
      <c r="A5318" s="176" t="s">
        <v>9013</v>
      </c>
      <c r="B5318" s="176" t="s">
        <v>9014</v>
      </c>
      <c r="C5318" s="176" t="s">
        <v>115</v>
      </c>
      <c r="D5318" s="177">
        <v>1448.57</v>
      </c>
    </row>
    <row r="5319" spans="1:4" x14ac:dyDescent="0.25">
      <c r="A5319" s="176" t="s">
        <v>9015</v>
      </c>
      <c r="B5319" s="176" t="s">
        <v>9014</v>
      </c>
      <c r="C5319" s="176" t="s">
        <v>115</v>
      </c>
      <c r="D5319" s="177">
        <v>1442.41</v>
      </c>
    </row>
    <row r="5320" spans="1:4" x14ac:dyDescent="0.25">
      <c r="A5320" s="176" t="s">
        <v>9016</v>
      </c>
      <c r="B5320" s="176" t="s">
        <v>9017</v>
      </c>
      <c r="C5320" s="176" t="s">
        <v>115</v>
      </c>
      <c r="D5320" s="177">
        <v>2641.5</v>
      </c>
    </row>
    <row r="5321" spans="1:4" x14ac:dyDescent="0.25">
      <c r="A5321" s="176" t="s">
        <v>9018</v>
      </c>
      <c r="B5321" s="176" t="s">
        <v>9017</v>
      </c>
      <c r="C5321" s="176" t="s">
        <v>115</v>
      </c>
      <c r="D5321" s="177">
        <v>2634.87</v>
      </c>
    </row>
    <row r="5322" spans="1:4" x14ac:dyDescent="0.25">
      <c r="A5322" s="176" t="s">
        <v>9019</v>
      </c>
      <c r="B5322" s="176" t="s">
        <v>9020</v>
      </c>
      <c r="C5322" s="176" t="s">
        <v>115</v>
      </c>
      <c r="D5322" s="177">
        <v>3304.71</v>
      </c>
    </row>
    <row r="5323" spans="1:4" x14ac:dyDescent="0.25">
      <c r="A5323" s="176" t="s">
        <v>9021</v>
      </c>
      <c r="B5323" s="176" t="s">
        <v>9020</v>
      </c>
      <c r="C5323" s="176" t="s">
        <v>115</v>
      </c>
      <c r="D5323" s="177">
        <v>3297.31</v>
      </c>
    </row>
    <row r="5324" spans="1:4" x14ac:dyDescent="0.25">
      <c r="A5324" s="176" t="s">
        <v>9022</v>
      </c>
      <c r="B5324" s="176" t="s">
        <v>9023</v>
      </c>
      <c r="C5324" s="176" t="s">
        <v>115</v>
      </c>
      <c r="D5324" s="177">
        <v>6748.51</v>
      </c>
    </row>
    <row r="5325" spans="1:4" x14ac:dyDescent="0.25">
      <c r="A5325" s="176" t="s">
        <v>9024</v>
      </c>
      <c r="B5325" s="176" t="s">
        <v>9023</v>
      </c>
      <c r="C5325" s="176" t="s">
        <v>115</v>
      </c>
      <c r="D5325" s="177">
        <v>6740.65</v>
      </c>
    </row>
    <row r="5326" spans="1:4" x14ac:dyDescent="0.25">
      <c r="A5326" s="176" t="s">
        <v>9025</v>
      </c>
      <c r="B5326" s="176" t="s">
        <v>9026</v>
      </c>
      <c r="C5326" s="176" t="s">
        <v>115</v>
      </c>
      <c r="D5326" s="177">
        <v>8036.97</v>
      </c>
    </row>
    <row r="5327" spans="1:4" x14ac:dyDescent="0.25">
      <c r="A5327" s="176" t="s">
        <v>9027</v>
      </c>
      <c r="B5327" s="176" t="s">
        <v>9026</v>
      </c>
      <c r="C5327" s="176" t="s">
        <v>115</v>
      </c>
      <c r="D5327" s="177">
        <v>8028.19</v>
      </c>
    </row>
    <row r="5328" spans="1:4" x14ac:dyDescent="0.25">
      <c r="A5328" s="176" t="s">
        <v>9028</v>
      </c>
      <c r="B5328" s="176" t="s">
        <v>9029</v>
      </c>
      <c r="C5328" s="176" t="s">
        <v>115</v>
      </c>
      <c r="D5328" s="177">
        <v>8371.8700000000008</v>
      </c>
    </row>
    <row r="5329" spans="1:4" x14ac:dyDescent="0.25">
      <c r="A5329" s="176" t="s">
        <v>9030</v>
      </c>
      <c r="B5329" s="176" t="s">
        <v>9029</v>
      </c>
      <c r="C5329" s="176" t="s">
        <v>115</v>
      </c>
      <c r="D5329" s="177">
        <v>8362.42</v>
      </c>
    </row>
    <row r="5330" spans="1:4" x14ac:dyDescent="0.25">
      <c r="A5330" s="176" t="s">
        <v>9031</v>
      </c>
      <c r="B5330" s="176" t="s">
        <v>9032</v>
      </c>
      <c r="C5330" s="176" t="s">
        <v>115</v>
      </c>
      <c r="D5330" s="177">
        <v>9826.56</v>
      </c>
    </row>
    <row r="5331" spans="1:4" x14ac:dyDescent="0.25">
      <c r="A5331" s="176" t="s">
        <v>9033</v>
      </c>
      <c r="B5331" s="176" t="s">
        <v>9032</v>
      </c>
      <c r="C5331" s="176" t="s">
        <v>115</v>
      </c>
      <c r="D5331" s="177">
        <v>9816.1299999999992</v>
      </c>
    </row>
    <row r="5332" spans="1:4" x14ac:dyDescent="0.25">
      <c r="A5332" s="176" t="s">
        <v>9034</v>
      </c>
      <c r="B5332" s="176" t="s">
        <v>9035</v>
      </c>
      <c r="C5332" s="176" t="s">
        <v>115</v>
      </c>
      <c r="D5332" s="177">
        <v>15197.02</v>
      </c>
    </row>
    <row r="5333" spans="1:4" x14ac:dyDescent="0.25">
      <c r="A5333" s="176" t="s">
        <v>9036</v>
      </c>
      <c r="B5333" s="176" t="s">
        <v>9035</v>
      </c>
      <c r="C5333" s="176" t="s">
        <v>115</v>
      </c>
      <c r="D5333" s="177">
        <v>15185.81</v>
      </c>
    </row>
    <row r="5334" spans="1:4" x14ac:dyDescent="0.25">
      <c r="A5334" s="176" t="s">
        <v>9037</v>
      </c>
      <c r="B5334" s="176" t="s">
        <v>9038</v>
      </c>
      <c r="C5334" s="176" t="s">
        <v>115</v>
      </c>
      <c r="D5334" s="177">
        <v>17365.32</v>
      </c>
    </row>
    <row r="5335" spans="1:4" x14ac:dyDescent="0.25">
      <c r="A5335" s="176" t="s">
        <v>9039</v>
      </c>
      <c r="B5335" s="176" t="s">
        <v>9038</v>
      </c>
      <c r="C5335" s="176" t="s">
        <v>115</v>
      </c>
      <c r="D5335" s="177">
        <v>17351.98</v>
      </c>
    </row>
    <row r="5336" spans="1:4" x14ac:dyDescent="0.25">
      <c r="A5336" s="176" t="s">
        <v>9040</v>
      </c>
      <c r="B5336" s="176" t="s">
        <v>9041</v>
      </c>
      <c r="C5336" s="176" t="s">
        <v>115</v>
      </c>
      <c r="D5336" s="177">
        <v>199.38</v>
      </c>
    </row>
    <row r="5337" spans="1:4" x14ac:dyDescent="0.25">
      <c r="A5337" s="176" t="s">
        <v>9042</v>
      </c>
      <c r="B5337" s="176" t="s">
        <v>9041</v>
      </c>
      <c r="C5337" s="176" t="s">
        <v>115</v>
      </c>
      <c r="D5337" s="177">
        <v>197.07</v>
      </c>
    </row>
    <row r="5338" spans="1:4" x14ac:dyDescent="0.25">
      <c r="A5338" s="176" t="s">
        <v>9043</v>
      </c>
      <c r="B5338" s="176" t="s">
        <v>9044</v>
      </c>
      <c r="C5338" s="176" t="s">
        <v>115</v>
      </c>
      <c r="D5338" s="177">
        <v>364.83</v>
      </c>
    </row>
    <row r="5339" spans="1:4" x14ac:dyDescent="0.25">
      <c r="A5339" s="176" t="s">
        <v>9045</v>
      </c>
      <c r="B5339" s="176" t="s">
        <v>9044</v>
      </c>
      <c r="C5339" s="176" t="s">
        <v>115</v>
      </c>
      <c r="D5339" s="177">
        <v>362.02</v>
      </c>
    </row>
    <row r="5340" spans="1:4" x14ac:dyDescent="0.25">
      <c r="A5340" s="176" t="s">
        <v>9046</v>
      </c>
      <c r="B5340" s="176" t="s">
        <v>9047</v>
      </c>
      <c r="C5340" s="176" t="s">
        <v>115</v>
      </c>
      <c r="D5340" s="177">
        <v>559.64</v>
      </c>
    </row>
    <row r="5341" spans="1:4" x14ac:dyDescent="0.25">
      <c r="A5341" s="176" t="s">
        <v>9048</v>
      </c>
      <c r="B5341" s="176" t="s">
        <v>9047</v>
      </c>
      <c r="C5341" s="176" t="s">
        <v>115</v>
      </c>
      <c r="D5341" s="177">
        <v>556.6</v>
      </c>
    </row>
    <row r="5342" spans="1:4" x14ac:dyDescent="0.25">
      <c r="A5342" s="176" t="s">
        <v>9049</v>
      </c>
      <c r="B5342" s="176" t="s">
        <v>9050</v>
      </c>
      <c r="C5342" s="176" t="s">
        <v>115</v>
      </c>
      <c r="D5342" s="177">
        <v>818.02</v>
      </c>
    </row>
    <row r="5343" spans="1:4" x14ac:dyDescent="0.25">
      <c r="A5343" s="176" t="s">
        <v>9051</v>
      </c>
      <c r="B5343" s="176" t="s">
        <v>9050</v>
      </c>
      <c r="C5343" s="176" t="s">
        <v>115</v>
      </c>
      <c r="D5343" s="177">
        <v>814.36</v>
      </c>
    </row>
    <row r="5344" spans="1:4" x14ac:dyDescent="0.25">
      <c r="A5344" s="176" t="s">
        <v>9052</v>
      </c>
      <c r="B5344" s="176" t="s">
        <v>9053</v>
      </c>
      <c r="C5344" s="176" t="s">
        <v>115</v>
      </c>
      <c r="D5344" s="177">
        <v>1437.39</v>
      </c>
    </row>
    <row r="5345" spans="1:4" x14ac:dyDescent="0.25">
      <c r="A5345" s="176" t="s">
        <v>9054</v>
      </c>
      <c r="B5345" s="176" t="s">
        <v>9053</v>
      </c>
      <c r="C5345" s="176" t="s">
        <v>115</v>
      </c>
      <c r="D5345" s="177">
        <v>1432.65</v>
      </c>
    </row>
    <row r="5346" spans="1:4" x14ac:dyDescent="0.25">
      <c r="A5346" s="176" t="s">
        <v>9055</v>
      </c>
      <c r="B5346" s="176" t="s">
        <v>9056</v>
      </c>
      <c r="C5346" s="176" t="s">
        <v>115</v>
      </c>
      <c r="D5346" s="177">
        <v>1640.53</v>
      </c>
    </row>
    <row r="5347" spans="1:4" x14ac:dyDescent="0.25">
      <c r="A5347" s="176" t="s">
        <v>9057</v>
      </c>
      <c r="B5347" s="176" t="s">
        <v>9056</v>
      </c>
      <c r="C5347" s="176" t="s">
        <v>115</v>
      </c>
      <c r="D5347" s="177">
        <v>1634.68</v>
      </c>
    </row>
    <row r="5348" spans="1:4" x14ac:dyDescent="0.25">
      <c r="A5348" s="176" t="s">
        <v>9058</v>
      </c>
      <c r="B5348" s="176" t="s">
        <v>9059</v>
      </c>
      <c r="C5348" s="176" t="s">
        <v>115</v>
      </c>
      <c r="D5348" s="177">
        <v>2689.63</v>
      </c>
    </row>
    <row r="5349" spans="1:4" x14ac:dyDescent="0.25">
      <c r="A5349" s="176" t="s">
        <v>9060</v>
      </c>
      <c r="B5349" s="176" t="s">
        <v>9059</v>
      </c>
      <c r="C5349" s="176" t="s">
        <v>115</v>
      </c>
      <c r="D5349" s="177">
        <v>2683.02</v>
      </c>
    </row>
    <row r="5350" spans="1:4" x14ac:dyDescent="0.25">
      <c r="A5350" s="176" t="s">
        <v>9061</v>
      </c>
      <c r="B5350" s="176" t="s">
        <v>9062</v>
      </c>
      <c r="C5350" s="176" t="s">
        <v>115</v>
      </c>
      <c r="D5350" s="177">
        <v>4120.7</v>
      </c>
    </row>
    <row r="5351" spans="1:4" x14ac:dyDescent="0.25">
      <c r="A5351" s="176" t="s">
        <v>9063</v>
      </c>
      <c r="B5351" s="176" t="s">
        <v>9062</v>
      </c>
      <c r="C5351" s="176" t="s">
        <v>115</v>
      </c>
      <c r="D5351" s="177">
        <v>4113.75</v>
      </c>
    </row>
    <row r="5352" spans="1:4" x14ac:dyDescent="0.25">
      <c r="A5352" s="176" t="s">
        <v>9064</v>
      </c>
      <c r="B5352" s="176" t="s">
        <v>9065</v>
      </c>
      <c r="C5352" s="176" t="s">
        <v>115</v>
      </c>
      <c r="D5352" s="177">
        <v>6983.53</v>
      </c>
    </row>
    <row r="5353" spans="1:4" x14ac:dyDescent="0.25">
      <c r="A5353" s="176" t="s">
        <v>9066</v>
      </c>
      <c r="B5353" s="176" t="s">
        <v>9065</v>
      </c>
      <c r="C5353" s="176" t="s">
        <v>115</v>
      </c>
      <c r="D5353" s="177">
        <v>6975.31</v>
      </c>
    </row>
    <row r="5354" spans="1:4" x14ac:dyDescent="0.25">
      <c r="A5354" s="176" t="s">
        <v>9067</v>
      </c>
      <c r="B5354" s="176" t="s">
        <v>9068</v>
      </c>
      <c r="C5354" s="176" t="s">
        <v>115</v>
      </c>
      <c r="D5354" s="177">
        <v>9928.48</v>
      </c>
    </row>
    <row r="5355" spans="1:4" x14ac:dyDescent="0.25">
      <c r="A5355" s="176" t="s">
        <v>9069</v>
      </c>
      <c r="B5355" s="176" t="s">
        <v>9068</v>
      </c>
      <c r="C5355" s="176" t="s">
        <v>115</v>
      </c>
      <c r="D5355" s="177">
        <v>9919.7999999999993</v>
      </c>
    </row>
    <row r="5356" spans="1:4" x14ac:dyDescent="0.25">
      <c r="A5356" s="176" t="s">
        <v>9070</v>
      </c>
      <c r="B5356" s="176" t="s">
        <v>9071</v>
      </c>
      <c r="C5356" s="176" t="s">
        <v>115</v>
      </c>
      <c r="D5356" s="177">
        <v>9864.41</v>
      </c>
    </row>
    <row r="5357" spans="1:4" x14ac:dyDescent="0.25">
      <c r="A5357" s="176" t="s">
        <v>9072</v>
      </c>
      <c r="B5357" s="176" t="s">
        <v>9071</v>
      </c>
      <c r="C5357" s="176" t="s">
        <v>115</v>
      </c>
      <c r="D5357" s="177">
        <v>9854.65</v>
      </c>
    </row>
    <row r="5358" spans="1:4" x14ac:dyDescent="0.25">
      <c r="A5358" s="176" t="s">
        <v>9073</v>
      </c>
      <c r="B5358" s="176" t="s">
        <v>9074</v>
      </c>
      <c r="C5358" s="176" t="s">
        <v>115</v>
      </c>
      <c r="D5358" s="177">
        <v>12944.22</v>
      </c>
    </row>
    <row r="5359" spans="1:4" x14ac:dyDescent="0.25">
      <c r="A5359" s="176" t="s">
        <v>9075</v>
      </c>
      <c r="B5359" s="176" t="s">
        <v>9074</v>
      </c>
      <c r="C5359" s="176" t="s">
        <v>115</v>
      </c>
      <c r="D5359" s="177">
        <v>12933.78</v>
      </c>
    </row>
    <row r="5360" spans="1:4" x14ac:dyDescent="0.25">
      <c r="A5360" s="176" t="s">
        <v>9076</v>
      </c>
      <c r="B5360" s="176" t="s">
        <v>9077</v>
      </c>
      <c r="C5360" s="176" t="s">
        <v>115</v>
      </c>
      <c r="D5360" s="177">
        <v>15062.45</v>
      </c>
    </row>
    <row r="5361" spans="1:4" x14ac:dyDescent="0.25">
      <c r="A5361" s="176" t="s">
        <v>9078</v>
      </c>
      <c r="B5361" s="176" t="s">
        <v>9077</v>
      </c>
      <c r="C5361" s="176" t="s">
        <v>115</v>
      </c>
      <c r="D5361" s="177">
        <v>15050.87</v>
      </c>
    </row>
    <row r="5362" spans="1:4" x14ac:dyDescent="0.25">
      <c r="A5362" s="176" t="s">
        <v>9079</v>
      </c>
      <c r="B5362" s="176" t="s">
        <v>9080</v>
      </c>
      <c r="C5362" s="176" t="s">
        <v>115</v>
      </c>
      <c r="D5362" s="177">
        <v>17183.04</v>
      </c>
    </row>
    <row r="5363" spans="1:4" x14ac:dyDescent="0.25">
      <c r="A5363" s="176" t="s">
        <v>9081</v>
      </c>
      <c r="B5363" s="176" t="s">
        <v>9080</v>
      </c>
      <c r="C5363" s="176" t="s">
        <v>115</v>
      </c>
      <c r="D5363" s="177">
        <v>17170.68</v>
      </c>
    </row>
    <row r="5364" spans="1:4" x14ac:dyDescent="0.25">
      <c r="A5364" s="176" t="s">
        <v>9082</v>
      </c>
      <c r="B5364" s="176" t="s">
        <v>9083</v>
      </c>
      <c r="C5364" s="176" t="s">
        <v>115</v>
      </c>
      <c r="D5364" s="177">
        <v>29224.07</v>
      </c>
    </row>
    <row r="5365" spans="1:4" x14ac:dyDescent="0.25">
      <c r="A5365" s="176" t="s">
        <v>9084</v>
      </c>
      <c r="B5365" s="176" t="s">
        <v>9083</v>
      </c>
      <c r="C5365" s="176" t="s">
        <v>115</v>
      </c>
      <c r="D5365" s="177">
        <v>29208.76</v>
      </c>
    </row>
    <row r="5366" spans="1:4" x14ac:dyDescent="0.25">
      <c r="A5366" s="176" t="s">
        <v>9085</v>
      </c>
      <c r="B5366" s="176" t="s">
        <v>9086</v>
      </c>
      <c r="C5366" s="176" t="s">
        <v>115</v>
      </c>
      <c r="D5366" s="177">
        <v>53.9</v>
      </c>
    </row>
    <row r="5367" spans="1:4" x14ac:dyDescent="0.25">
      <c r="A5367" s="176" t="s">
        <v>9087</v>
      </c>
      <c r="B5367" s="176" t="s">
        <v>9086</v>
      </c>
      <c r="C5367" s="176" t="s">
        <v>115</v>
      </c>
      <c r="D5367" s="177">
        <v>52.49</v>
      </c>
    </row>
    <row r="5368" spans="1:4" x14ac:dyDescent="0.25">
      <c r="A5368" s="176" t="s">
        <v>9088</v>
      </c>
      <c r="B5368" s="176" t="s">
        <v>9089</v>
      </c>
      <c r="C5368" s="176" t="s">
        <v>115</v>
      </c>
      <c r="D5368" s="177">
        <v>53.09</v>
      </c>
    </row>
    <row r="5369" spans="1:4" x14ac:dyDescent="0.25">
      <c r="A5369" s="176" t="s">
        <v>9090</v>
      </c>
      <c r="B5369" s="176" t="s">
        <v>9089</v>
      </c>
      <c r="C5369" s="176" t="s">
        <v>115</v>
      </c>
      <c r="D5369" s="177">
        <v>51.73</v>
      </c>
    </row>
    <row r="5370" spans="1:4" x14ac:dyDescent="0.25">
      <c r="A5370" s="176" t="s">
        <v>9091</v>
      </c>
      <c r="B5370" s="176" t="s">
        <v>9092</v>
      </c>
      <c r="C5370" s="176" t="s">
        <v>115</v>
      </c>
      <c r="D5370" s="177">
        <v>219.66</v>
      </c>
    </row>
    <row r="5371" spans="1:4" x14ac:dyDescent="0.25">
      <c r="A5371" s="176" t="s">
        <v>9093</v>
      </c>
      <c r="B5371" s="176" t="s">
        <v>9092</v>
      </c>
      <c r="C5371" s="176" t="s">
        <v>115</v>
      </c>
      <c r="D5371" s="177">
        <v>217.81</v>
      </c>
    </row>
    <row r="5372" spans="1:4" x14ac:dyDescent="0.25">
      <c r="A5372" s="176" t="s">
        <v>9094</v>
      </c>
      <c r="B5372" s="176" t="s">
        <v>9095</v>
      </c>
      <c r="C5372" s="176" t="s">
        <v>115</v>
      </c>
      <c r="D5372" s="177">
        <v>236.03</v>
      </c>
    </row>
    <row r="5373" spans="1:4" x14ac:dyDescent="0.25">
      <c r="A5373" s="176" t="s">
        <v>9096</v>
      </c>
      <c r="B5373" s="176" t="s">
        <v>9095</v>
      </c>
      <c r="C5373" s="176" t="s">
        <v>115</v>
      </c>
      <c r="D5373" s="177">
        <v>233.55</v>
      </c>
    </row>
    <row r="5374" spans="1:4" x14ac:dyDescent="0.25">
      <c r="A5374" s="176" t="s">
        <v>9097</v>
      </c>
      <c r="B5374" s="176" t="s">
        <v>9098</v>
      </c>
      <c r="C5374" s="176" t="s">
        <v>115</v>
      </c>
      <c r="D5374" s="177">
        <v>237.08</v>
      </c>
    </row>
    <row r="5375" spans="1:4" x14ac:dyDescent="0.25">
      <c r="A5375" s="176" t="s">
        <v>9099</v>
      </c>
      <c r="B5375" s="176" t="s">
        <v>9098</v>
      </c>
      <c r="C5375" s="176" t="s">
        <v>115</v>
      </c>
      <c r="D5375" s="177">
        <v>234.53</v>
      </c>
    </row>
    <row r="5376" spans="1:4" x14ac:dyDescent="0.25">
      <c r="A5376" s="176" t="s">
        <v>9100</v>
      </c>
      <c r="B5376" s="176" t="s">
        <v>9101</v>
      </c>
      <c r="C5376" s="176" t="s">
        <v>115</v>
      </c>
      <c r="D5376" s="177">
        <v>417.97</v>
      </c>
    </row>
    <row r="5377" spans="1:4" x14ac:dyDescent="0.25">
      <c r="A5377" s="176" t="s">
        <v>9102</v>
      </c>
      <c r="B5377" s="176" t="s">
        <v>9101</v>
      </c>
      <c r="C5377" s="176" t="s">
        <v>115</v>
      </c>
      <c r="D5377" s="177">
        <v>414.61</v>
      </c>
    </row>
    <row r="5378" spans="1:4" x14ac:dyDescent="0.25">
      <c r="A5378" s="176" t="s">
        <v>9103</v>
      </c>
      <c r="B5378" s="176" t="s">
        <v>9104</v>
      </c>
      <c r="C5378" s="176" t="s">
        <v>115</v>
      </c>
      <c r="D5378" s="177">
        <v>430.41</v>
      </c>
    </row>
    <row r="5379" spans="1:4" x14ac:dyDescent="0.25">
      <c r="A5379" s="176" t="s">
        <v>9105</v>
      </c>
      <c r="B5379" s="176" t="s">
        <v>9104</v>
      </c>
      <c r="C5379" s="176" t="s">
        <v>115</v>
      </c>
      <c r="D5379" s="177">
        <v>427.03</v>
      </c>
    </row>
    <row r="5380" spans="1:4" x14ac:dyDescent="0.25">
      <c r="A5380" s="176" t="s">
        <v>9106</v>
      </c>
      <c r="B5380" s="176" t="s">
        <v>9107</v>
      </c>
      <c r="C5380" s="176" t="s">
        <v>115</v>
      </c>
      <c r="D5380" s="177">
        <v>552.65</v>
      </c>
    </row>
    <row r="5381" spans="1:4" x14ac:dyDescent="0.25">
      <c r="A5381" s="176" t="s">
        <v>9108</v>
      </c>
      <c r="B5381" s="176" t="s">
        <v>9107</v>
      </c>
      <c r="C5381" s="176" t="s">
        <v>115</v>
      </c>
      <c r="D5381" s="177">
        <v>548.67999999999995</v>
      </c>
    </row>
    <row r="5382" spans="1:4" x14ac:dyDescent="0.25">
      <c r="A5382" s="176" t="s">
        <v>9109</v>
      </c>
      <c r="B5382" s="176" t="s">
        <v>9110</v>
      </c>
      <c r="C5382" s="176" t="s">
        <v>115</v>
      </c>
      <c r="D5382" s="177">
        <v>677.76</v>
      </c>
    </row>
    <row r="5383" spans="1:4" x14ac:dyDescent="0.25">
      <c r="A5383" s="176" t="s">
        <v>9111</v>
      </c>
      <c r="B5383" s="176" t="s">
        <v>9110</v>
      </c>
      <c r="C5383" s="176" t="s">
        <v>115</v>
      </c>
      <c r="D5383" s="177">
        <v>673.31</v>
      </c>
    </row>
    <row r="5384" spans="1:4" x14ac:dyDescent="0.25">
      <c r="A5384" s="176" t="s">
        <v>9112</v>
      </c>
      <c r="B5384" s="176" t="s">
        <v>9113</v>
      </c>
      <c r="C5384" s="176" t="s">
        <v>115</v>
      </c>
      <c r="D5384" s="177">
        <v>806.1</v>
      </c>
    </row>
    <row r="5385" spans="1:4" x14ac:dyDescent="0.25">
      <c r="A5385" s="176" t="s">
        <v>9114</v>
      </c>
      <c r="B5385" s="176" t="s">
        <v>9113</v>
      </c>
      <c r="C5385" s="176" t="s">
        <v>115</v>
      </c>
      <c r="D5385" s="177">
        <v>801.16</v>
      </c>
    </row>
    <row r="5386" spans="1:4" x14ac:dyDescent="0.25">
      <c r="A5386" s="176" t="s">
        <v>9115</v>
      </c>
      <c r="B5386" s="176" t="s">
        <v>9116</v>
      </c>
      <c r="C5386" s="176" t="s">
        <v>115</v>
      </c>
      <c r="D5386" s="177">
        <v>811.74</v>
      </c>
    </row>
    <row r="5387" spans="1:4" x14ac:dyDescent="0.25">
      <c r="A5387" s="176" t="s">
        <v>9117</v>
      </c>
      <c r="B5387" s="176" t="s">
        <v>9116</v>
      </c>
      <c r="C5387" s="176" t="s">
        <v>115</v>
      </c>
      <c r="D5387" s="177">
        <v>806.55</v>
      </c>
    </row>
    <row r="5388" spans="1:4" x14ac:dyDescent="0.25">
      <c r="A5388" s="176" t="s">
        <v>9118</v>
      </c>
      <c r="B5388" s="176" t="s">
        <v>9119</v>
      </c>
      <c r="C5388" s="176" t="s">
        <v>115</v>
      </c>
      <c r="D5388" s="177">
        <v>2056.92</v>
      </c>
    </row>
    <row r="5389" spans="1:4" x14ac:dyDescent="0.25">
      <c r="A5389" s="176" t="s">
        <v>9120</v>
      </c>
      <c r="B5389" s="176" t="s">
        <v>9119</v>
      </c>
      <c r="C5389" s="176" t="s">
        <v>115</v>
      </c>
      <c r="D5389" s="177">
        <v>2051.25</v>
      </c>
    </row>
    <row r="5390" spans="1:4" x14ac:dyDescent="0.25">
      <c r="A5390" s="176" t="s">
        <v>9121</v>
      </c>
      <c r="B5390" s="176" t="s">
        <v>9122</v>
      </c>
      <c r="C5390" s="176" t="s">
        <v>115</v>
      </c>
      <c r="D5390" s="177">
        <v>2436.98</v>
      </c>
    </row>
    <row r="5391" spans="1:4" x14ac:dyDescent="0.25">
      <c r="A5391" s="176" t="s">
        <v>9123</v>
      </c>
      <c r="B5391" s="176" t="s">
        <v>9122</v>
      </c>
      <c r="C5391" s="176" t="s">
        <v>115</v>
      </c>
      <c r="D5391" s="177">
        <v>2430.4899999999998</v>
      </c>
    </row>
    <row r="5392" spans="1:4" x14ac:dyDescent="0.25">
      <c r="A5392" s="176" t="s">
        <v>9124</v>
      </c>
      <c r="B5392" s="176" t="s">
        <v>9125</v>
      </c>
      <c r="C5392" s="176" t="s">
        <v>115</v>
      </c>
      <c r="D5392" s="177">
        <v>3978.36</v>
      </c>
    </row>
    <row r="5393" spans="1:4" x14ac:dyDescent="0.25">
      <c r="A5393" s="176" t="s">
        <v>9126</v>
      </c>
      <c r="B5393" s="176" t="s">
        <v>9125</v>
      </c>
      <c r="C5393" s="176" t="s">
        <v>115</v>
      </c>
      <c r="D5393" s="177">
        <v>3971.3</v>
      </c>
    </row>
    <row r="5394" spans="1:4" x14ac:dyDescent="0.25">
      <c r="A5394" s="176" t="s">
        <v>9127</v>
      </c>
      <c r="B5394" s="176" t="s">
        <v>9128</v>
      </c>
      <c r="C5394" s="176" t="s">
        <v>115</v>
      </c>
      <c r="D5394" s="177">
        <v>4619.1899999999996</v>
      </c>
    </row>
    <row r="5395" spans="1:4" x14ac:dyDescent="0.25">
      <c r="A5395" s="176" t="s">
        <v>9129</v>
      </c>
      <c r="B5395" s="176" t="s">
        <v>9128</v>
      </c>
      <c r="C5395" s="176" t="s">
        <v>115</v>
      </c>
      <c r="D5395" s="177">
        <v>4611.21</v>
      </c>
    </row>
    <row r="5396" spans="1:4" x14ac:dyDescent="0.25">
      <c r="A5396" s="176" t="s">
        <v>9130</v>
      </c>
      <c r="B5396" s="176" t="s">
        <v>9131</v>
      </c>
      <c r="C5396" s="176" t="s">
        <v>115</v>
      </c>
      <c r="D5396" s="177">
        <v>7299.01</v>
      </c>
    </row>
    <row r="5397" spans="1:4" x14ac:dyDescent="0.25">
      <c r="A5397" s="176" t="s">
        <v>9132</v>
      </c>
      <c r="B5397" s="176" t="s">
        <v>9131</v>
      </c>
      <c r="C5397" s="176" t="s">
        <v>115</v>
      </c>
      <c r="D5397" s="177">
        <v>7290.37</v>
      </c>
    </row>
    <row r="5398" spans="1:4" x14ac:dyDescent="0.25">
      <c r="A5398" s="176" t="s">
        <v>9133</v>
      </c>
      <c r="B5398" s="176" t="s">
        <v>9134</v>
      </c>
      <c r="C5398" s="176" t="s">
        <v>115</v>
      </c>
      <c r="D5398" s="177">
        <v>9721.2199999999993</v>
      </c>
    </row>
    <row r="5399" spans="1:4" x14ac:dyDescent="0.25">
      <c r="A5399" s="176" t="s">
        <v>9135</v>
      </c>
      <c r="B5399" s="176" t="s">
        <v>9134</v>
      </c>
      <c r="C5399" s="176" t="s">
        <v>115</v>
      </c>
      <c r="D5399" s="177">
        <v>9710.7999999999993</v>
      </c>
    </row>
    <row r="5400" spans="1:4" x14ac:dyDescent="0.25">
      <c r="A5400" s="176" t="s">
        <v>9136</v>
      </c>
      <c r="B5400" s="176" t="s">
        <v>9137</v>
      </c>
      <c r="C5400" s="176" t="s">
        <v>115</v>
      </c>
      <c r="D5400" s="177">
        <v>52.75</v>
      </c>
    </row>
    <row r="5401" spans="1:4" x14ac:dyDescent="0.25">
      <c r="A5401" s="176" t="s">
        <v>9138</v>
      </c>
      <c r="B5401" s="176" t="s">
        <v>9137</v>
      </c>
      <c r="C5401" s="176" t="s">
        <v>115</v>
      </c>
      <c r="D5401" s="177">
        <v>51.41</v>
      </c>
    </row>
    <row r="5402" spans="1:4" x14ac:dyDescent="0.25">
      <c r="A5402" s="176" t="s">
        <v>9139</v>
      </c>
      <c r="B5402" s="176" t="s">
        <v>9140</v>
      </c>
      <c r="C5402" s="176" t="s">
        <v>115</v>
      </c>
      <c r="D5402" s="177">
        <v>53.25</v>
      </c>
    </row>
    <row r="5403" spans="1:4" x14ac:dyDescent="0.25">
      <c r="A5403" s="176" t="s">
        <v>9141</v>
      </c>
      <c r="B5403" s="176" t="s">
        <v>9140</v>
      </c>
      <c r="C5403" s="176" t="s">
        <v>115</v>
      </c>
      <c r="D5403" s="177">
        <v>51.88</v>
      </c>
    </row>
    <row r="5404" spans="1:4" x14ac:dyDescent="0.25">
      <c r="A5404" s="176" t="s">
        <v>9142</v>
      </c>
      <c r="B5404" s="176" t="s">
        <v>9143</v>
      </c>
      <c r="C5404" s="176" t="s">
        <v>115</v>
      </c>
      <c r="D5404" s="177">
        <v>91.35</v>
      </c>
    </row>
    <row r="5405" spans="1:4" x14ac:dyDescent="0.25">
      <c r="A5405" s="176" t="s">
        <v>9144</v>
      </c>
      <c r="B5405" s="176" t="s">
        <v>9143</v>
      </c>
      <c r="C5405" s="176" t="s">
        <v>115</v>
      </c>
      <c r="D5405" s="177">
        <v>89.15</v>
      </c>
    </row>
    <row r="5406" spans="1:4" x14ac:dyDescent="0.25">
      <c r="A5406" s="176" t="s">
        <v>9145</v>
      </c>
      <c r="B5406" s="176" t="s">
        <v>9146</v>
      </c>
      <c r="C5406" s="176" t="s">
        <v>115</v>
      </c>
      <c r="D5406" s="177">
        <v>236.7</v>
      </c>
    </row>
    <row r="5407" spans="1:4" x14ac:dyDescent="0.25">
      <c r="A5407" s="176" t="s">
        <v>9147</v>
      </c>
      <c r="B5407" s="176" t="s">
        <v>9146</v>
      </c>
      <c r="C5407" s="176" t="s">
        <v>115</v>
      </c>
      <c r="D5407" s="177">
        <v>234.18</v>
      </c>
    </row>
    <row r="5408" spans="1:4" x14ac:dyDescent="0.25">
      <c r="A5408" s="176" t="s">
        <v>9148</v>
      </c>
      <c r="B5408" s="176" t="s">
        <v>9149</v>
      </c>
      <c r="C5408" s="176" t="s">
        <v>115</v>
      </c>
      <c r="D5408" s="177">
        <v>310.91000000000003</v>
      </c>
    </row>
    <row r="5409" spans="1:4" x14ac:dyDescent="0.25">
      <c r="A5409" s="176" t="s">
        <v>9150</v>
      </c>
      <c r="B5409" s="176" t="s">
        <v>9149</v>
      </c>
      <c r="C5409" s="176" t="s">
        <v>115</v>
      </c>
      <c r="D5409" s="177">
        <v>308.14</v>
      </c>
    </row>
    <row r="5410" spans="1:4" x14ac:dyDescent="0.25">
      <c r="A5410" s="176" t="s">
        <v>9151</v>
      </c>
      <c r="B5410" s="176" t="s">
        <v>9152</v>
      </c>
      <c r="C5410" s="176" t="s">
        <v>115</v>
      </c>
      <c r="D5410" s="177">
        <v>418.58</v>
      </c>
    </row>
    <row r="5411" spans="1:4" x14ac:dyDescent="0.25">
      <c r="A5411" s="176" t="s">
        <v>9153</v>
      </c>
      <c r="B5411" s="176" t="s">
        <v>9152</v>
      </c>
      <c r="C5411" s="176" t="s">
        <v>115</v>
      </c>
      <c r="D5411" s="177">
        <v>415.21</v>
      </c>
    </row>
    <row r="5412" spans="1:4" x14ac:dyDescent="0.25">
      <c r="A5412" s="176" t="s">
        <v>9154</v>
      </c>
      <c r="B5412" s="176" t="s">
        <v>9155</v>
      </c>
      <c r="C5412" s="176" t="s">
        <v>115</v>
      </c>
      <c r="D5412" s="177">
        <v>432.3</v>
      </c>
    </row>
    <row r="5413" spans="1:4" x14ac:dyDescent="0.25">
      <c r="A5413" s="176" t="s">
        <v>9156</v>
      </c>
      <c r="B5413" s="176" t="s">
        <v>9155</v>
      </c>
      <c r="C5413" s="176" t="s">
        <v>115</v>
      </c>
      <c r="D5413" s="177">
        <v>428.9</v>
      </c>
    </row>
    <row r="5414" spans="1:4" x14ac:dyDescent="0.25">
      <c r="A5414" s="176" t="s">
        <v>9157</v>
      </c>
      <c r="B5414" s="176" t="s">
        <v>9158</v>
      </c>
      <c r="C5414" s="176" t="s">
        <v>115</v>
      </c>
      <c r="D5414" s="177">
        <v>556.66999999999996</v>
      </c>
    </row>
    <row r="5415" spans="1:4" x14ac:dyDescent="0.25">
      <c r="A5415" s="176" t="s">
        <v>9159</v>
      </c>
      <c r="B5415" s="176" t="s">
        <v>9158</v>
      </c>
      <c r="C5415" s="176" t="s">
        <v>115</v>
      </c>
      <c r="D5415" s="177">
        <v>552.63</v>
      </c>
    </row>
    <row r="5416" spans="1:4" x14ac:dyDescent="0.25">
      <c r="A5416" s="176" t="s">
        <v>9160</v>
      </c>
      <c r="B5416" s="176" t="s">
        <v>9161</v>
      </c>
      <c r="C5416" s="176" t="s">
        <v>115</v>
      </c>
      <c r="D5416" s="177">
        <v>682.6</v>
      </c>
    </row>
    <row r="5417" spans="1:4" x14ac:dyDescent="0.25">
      <c r="A5417" s="176" t="s">
        <v>9162</v>
      </c>
      <c r="B5417" s="176" t="s">
        <v>9161</v>
      </c>
      <c r="C5417" s="176" t="s">
        <v>115</v>
      </c>
      <c r="D5417" s="177">
        <v>678.06</v>
      </c>
    </row>
    <row r="5418" spans="1:4" x14ac:dyDescent="0.25">
      <c r="A5418" s="176" t="s">
        <v>9163</v>
      </c>
      <c r="B5418" s="176" t="s">
        <v>9164</v>
      </c>
      <c r="C5418" s="176" t="s">
        <v>115</v>
      </c>
      <c r="D5418" s="177">
        <v>812.16</v>
      </c>
    </row>
    <row r="5419" spans="1:4" x14ac:dyDescent="0.25">
      <c r="A5419" s="176" t="s">
        <v>9165</v>
      </c>
      <c r="B5419" s="176" t="s">
        <v>9164</v>
      </c>
      <c r="C5419" s="176" t="s">
        <v>115</v>
      </c>
      <c r="D5419" s="177">
        <v>807.13</v>
      </c>
    </row>
    <row r="5420" spans="1:4" x14ac:dyDescent="0.25">
      <c r="A5420" s="176" t="s">
        <v>9166</v>
      </c>
      <c r="B5420" s="176" t="s">
        <v>9167</v>
      </c>
      <c r="C5420" s="176" t="s">
        <v>115</v>
      </c>
      <c r="D5420" s="177">
        <v>822.47</v>
      </c>
    </row>
    <row r="5421" spans="1:4" x14ac:dyDescent="0.25">
      <c r="A5421" s="176" t="s">
        <v>9168</v>
      </c>
      <c r="B5421" s="176" t="s">
        <v>9167</v>
      </c>
      <c r="C5421" s="176" t="s">
        <v>115</v>
      </c>
      <c r="D5421" s="177">
        <v>817.11</v>
      </c>
    </row>
    <row r="5422" spans="1:4" x14ac:dyDescent="0.25">
      <c r="A5422" s="176" t="s">
        <v>9169</v>
      </c>
      <c r="B5422" s="176" t="s">
        <v>9170</v>
      </c>
      <c r="C5422" s="176" t="s">
        <v>115</v>
      </c>
      <c r="D5422" s="177">
        <v>2073.11</v>
      </c>
    </row>
    <row r="5423" spans="1:4" x14ac:dyDescent="0.25">
      <c r="A5423" s="176" t="s">
        <v>9171</v>
      </c>
      <c r="B5423" s="176" t="s">
        <v>9170</v>
      </c>
      <c r="C5423" s="176" t="s">
        <v>115</v>
      </c>
      <c r="D5423" s="177">
        <v>2067.19</v>
      </c>
    </row>
    <row r="5424" spans="1:4" x14ac:dyDescent="0.25">
      <c r="A5424" s="176" t="s">
        <v>9172</v>
      </c>
      <c r="B5424" s="176" t="s">
        <v>9173</v>
      </c>
      <c r="C5424" s="176" t="s">
        <v>115</v>
      </c>
      <c r="D5424" s="177">
        <v>2463.91</v>
      </c>
    </row>
    <row r="5425" spans="1:4" x14ac:dyDescent="0.25">
      <c r="A5425" s="176" t="s">
        <v>9174</v>
      </c>
      <c r="B5425" s="176" t="s">
        <v>9173</v>
      </c>
      <c r="C5425" s="176" t="s">
        <v>115</v>
      </c>
      <c r="D5425" s="177">
        <v>2456.9899999999998</v>
      </c>
    </row>
    <row r="5426" spans="1:4" x14ac:dyDescent="0.25">
      <c r="A5426" s="176" t="s">
        <v>9175</v>
      </c>
      <c r="B5426" s="176" t="s">
        <v>9176</v>
      </c>
      <c r="C5426" s="176" t="s">
        <v>115</v>
      </c>
      <c r="D5426" s="177">
        <v>4008.99</v>
      </c>
    </row>
    <row r="5427" spans="1:4" x14ac:dyDescent="0.25">
      <c r="A5427" s="176" t="s">
        <v>9177</v>
      </c>
      <c r="B5427" s="176" t="s">
        <v>9176</v>
      </c>
      <c r="C5427" s="176" t="s">
        <v>115</v>
      </c>
      <c r="D5427" s="177">
        <v>4001.43</v>
      </c>
    </row>
    <row r="5428" spans="1:4" x14ac:dyDescent="0.25">
      <c r="A5428" s="176" t="s">
        <v>9178</v>
      </c>
      <c r="B5428" s="176" t="s">
        <v>9179</v>
      </c>
      <c r="C5428" s="176" t="s">
        <v>115</v>
      </c>
      <c r="D5428" s="177">
        <v>4664.68</v>
      </c>
    </row>
    <row r="5429" spans="1:4" x14ac:dyDescent="0.25">
      <c r="A5429" s="176" t="s">
        <v>9180</v>
      </c>
      <c r="B5429" s="176" t="s">
        <v>9179</v>
      </c>
      <c r="C5429" s="176" t="s">
        <v>115</v>
      </c>
      <c r="D5429" s="177">
        <v>4655.97</v>
      </c>
    </row>
    <row r="5430" spans="1:4" x14ac:dyDescent="0.25">
      <c r="A5430" s="176" t="s">
        <v>9181</v>
      </c>
      <c r="B5430" s="176" t="s">
        <v>9182</v>
      </c>
      <c r="C5430" s="176" t="s">
        <v>115</v>
      </c>
      <c r="D5430" s="177">
        <v>7382.48</v>
      </c>
    </row>
    <row r="5431" spans="1:4" x14ac:dyDescent="0.25">
      <c r="A5431" s="176" t="s">
        <v>9183</v>
      </c>
      <c r="B5431" s="176" t="s">
        <v>9182</v>
      </c>
      <c r="C5431" s="176" t="s">
        <v>115</v>
      </c>
      <c r="D5431" s="177">
        <v>7372.37</v>
      </c>
    </row>
    <row r="5432" spans="1:4" x14ac:dyDescent="0.25">
      <c r="A5432" s="176" t="s">
        <v>9184</v>
      </c>
      <c r="B5432" s="176" t="s">
        <v>9185</v>
      </c>
      <c r="C5432" s="176" t="s">
        <v>115</v>
      </c>
      <c r="D5432" s="177">
        <v>9836.94</v>
      </c>
    </row>
    <row r="5433" spans="1:4" x14ac:dyDescent="0.25">
      <c r="A5433" s="176" t="s">
        <v>9186</v>
      </c>
      <c r="B5433" s="176" t="s">
        <v>9185</v>
      </c>
      <c r="C5433" s="176" t="s">
        <v>115</v>
      </c>
      <c r="D5433" s="177">
        <v>9824.52</v>
      </c>
    </row>
    <row r="5434" spans="1:4" x14ac:dyDescent="0.25">
      <c r="A5434" s="176" t="s">
        <v>9187</v>
      </c>
      <c r="B5434" s="176" t="s">
        <v>9188</v>
      </c>
      <c r="C5434" s="176" t="s">
        <v>115</v>
      </c>
      <c r="D5434" s="177">
        <v>3898.6</v>
      </c>
    </row>
    <row r="5435" spans="1:4" x14ac:dyDescent="0.25">
      <c r="A5435" s="176" t="s">
        <v>9189</v>
      </c>
      <c r="B5435" s="176" t="s">
        <v>9188</v>
      </c>
      <c r="C5435" s="176" t="s">
        <v>115</v>
      </c>
      <c r="D5435" s="177">
        <v>3782.24</v>
      </c>
    </row>
    <row r="5436" spans="1:4" x14ac:dyDescent="0.25">
      <c r="A5436" s="176" t="s">
        <v>9190</v>
      </c>
      <c r="B5436" s="176" t="s">
        <v>9191</v>
      </c>
      <c r="C5436" s="176" t="s">
        <v>115</v>
      </c>
      <c r="D5436" s="177">
        <v>4091.33</v>
      </c>
    </row>
    <row r="5437" spans="1:4" x14ac:dyDescent="0.25">
      <c r="A5437" s="176" t="s">
        <v>9192</v>
      </c>
      <c r="B5437" s="176" t="s">
        <v>9191</v>
      </c>
      <c r="C5437" s="176" t="s">
        <v>115</v>
      </c>
      <c r="D5437" s="177">
        <v>3968.62</v>
      </c>
    </row>
    <row r="5438" spans="1:4" x14ac:dyDescent="0.25">
      <c r="A5438" s="176" t="s">
        <v>9193</v>
      </c>
      <c r="B5438" s="176" t="s">
        <v>9194</v>
      </c>
      <c r="C5438" s="176" t="s">
        <v>115</v>
      </c>
      <c r="D5438" s="177">
        <v>4582.3</v>
      </c>
    </row>
    <row r="5439" spans="1:4" x14ac:dyDescent="0.25">
      <c r="A5439" s="176" t="s">
        <v>9195</v>
      </c>
      <c r="B5439" s="176" t="s">
        <v>9194</v>
      </c>
      <c r="C5439" s="176" t="s">
        <v>115</v>
      </c>
      <c r="D5439" s="177">
        <v>4447.2299999999996</v>
      </c>
    </row>
    <row r="5440" spans="1:4" x14ac:dyDescent="0.25">
      <c r="A5440" s="176" t="s">
        <v>9196</v>
      </c>
      <c r="B5440" s="176" t="s">
        <v>9197</v>
      </c>
      <c r="C5440" s="176" t="s">
        <v>115</v>
      </c>
      <c r="D5440" s="177">
        <v>5114.83</v>
      </c>
    </row>
    <row r="5441" spans="1:4" x14ac:dyDescent="0.25">
      <c r="A5441" s="176" t="s">
        <v>9198</v>
      </c>
      <c r="B5441" s="176" t="s">
        <v>9197</v>
      </c>
      <c r="C5441" s="176" t="s">
        <v>115</v>
      </c>
      <c r="D5441" s="177">
        <v>4963.01</v>
      </c>
    </row>
    <row r="5442" spans="1:4" x14ac:dyDescent="0.25">
      <c r="A5442" s="176" t="s">
        <v>9199</v>
      </c>
      <c r="B5442" s="176" t="s">
        <v>9200</v>
      </c>
      <c r="C5442" s="176" t="s">
        <v>115</v>
      </c>
      <c r="D5442" s="177">
        <v>5554.05</v>
      </c>
    </row>
    <row r="5443" spans="1:4" x14ac:dyDescent="0.25">
      <c r="A5443" s="176" t="s">
        <v>9201</v>
      </c>
      <c r="B5443" s="176" t="s">
        <v>9200</v>
      </c>
      <c r="C5443" s="176" t="s">
        <v>115</v>
      </c>
      <c r="D5443" s="177">
        <v>5387.84</v>
      </c>
    </row>
    <row r="5444" spans="1:4" x14ac:dyDescent="0.25">
      <c r="A5444" s="176" t="s">
        <v>9202</v>
      </c>
      <c r="B5444" s="176" t="s">
        <v>9203</v>
      </c>
      <c r="C5444" s="176" t="s">
        <v>115</v>
      </c>
      <c r="D5444" s="177">
        <v>6368.41</v>
      </c>
    </row>
    <row r="5445" spans="1:4" x14ac:dyDescent="0.25">
      <c r="A5445" s="176" t="s">
        <v>9204</v>
      </c>
      <c r="B5445" s="176" t="s">
        <v>9203</v>
      </c>
      <c r="C5445" s="176" t="s">
        <v>115</v>
      </c>
      <c r="D5445" s="177">
        <v>6176.81</v>
      </c>
    </row>
    <row r="5446" spans="1:4" x14ac:dyDescent="0.25">
      <c r="A5446" s="176" t="s">
        <v>9205</v>
      </c>
      <c r="B5446" s="176" t="s">
        <v>9206</v>
      </c>
      <c r="C5446" s="176" t="s">
        <v>115</v>
      </c>
      <c r="D5446" s="177">
        <v>7065.46</v>
      </c>
    </row>
    <row r="5447" spans="1:4" x14ac:dyDescent="0.25">
      <c r="A5447" s="176" t="s">
        <v>9207</v>
      </c>
      <c r="B5447" s="176" t="s">
        <v>9206</v>
      </c>
      <c r="C5447" s="176" t="s">
        <v>115</v>
      </c>
      <c r="D5447" s="177">
        <v>6853.87</v>
      </c>
    </row>
    <row r="5448" spans="1:4" x14ac:dyDescent="0.25">
      <c r="A5448" s="176" t="s">
        <v>9208</v>
      </c>
      <c r="B5448" s="176" t="s">
        <v>9209</v>
      </c>
      <c r="C5448" s="176" t="s">
        <v>115</v>
      </c>
      <c r="D5448" s="177">
        <v>7761.96</v>
      </c>
    </row>
    <row r="5449" spans="1:4" x14ac:dyDescent="0.25">
      <c r="A5449" s="176" t="s">
        <v>9210</v>
      </c>
      <c r="B5449" s="176" t="s">
        <v>9209</v>
      </c>
      <c r="C5449" s="176" t="s">
        <v>115</v>
      </c>
      <c r="D5449" s="177">
        <v>7530.35</v>
      </c>
    </row>
    <row r="5450" spans="1:4" x14ac:dyDescent="0.25">
      <c r="A5450" s="176" t="s">
        <v>9211</v>
      </c>
      <c r="B5450" s="176" t="s">
        <v>9212</v>
      </c>
      <c r="C5450" s="176" t="s">
        <v>115</v>
      </c>
      <c r="D5450" s="177">
        <v>8664.0400000000009</v>
      </c>
    </row>
    <row r="5451" spans="1:4" x14ac:dyDescent="0.25">
      <c r="A5451" s="176" t="s">
        <v>9213</v>
      </c>
      <c r="B5451" s="176" t="s">
        <v>9212</v>
      </c>
      <c r="C5451" s="176" t="s">
        <v>115</v>
      </c>
      <c r="D5451" s="177">
        <v>8406.14</v>
      </c>
    </row>
    <row r="5452" spans="1:4" x14ac:dyDescent="0.25">
      <c r="A5452" s="176" t="s">
        <v>9214</v>
      </c>
      <c r="B5452" s="176" t="s">
        <v>9215</v>
      </c>
      <c r="C5452" s="176" t="s">
        <v>115</v>
      </c>
      <c r="D5452" s="177">
        <v>2868.91</v>
      </c>
    </row>
    <row r="5453" spans="1:4" x14ac:dyDescent="0.25">
      <c r="A5453" s="176" t="s">
        <v>9216</v>
      </c>
      <c r="B5453" s="176" t="s">
        <v>9215</v>
      </c>
      <c r="C5453" s="176" t="s">
        <v>115</v>
      </c>
      <c r="D5453" s="177">
        <v>2782.61</v>
      </c>
    </row>
    <row r="5454" spans="1:4" x14ac:dyDescent="0.25">
      <c r="A5454" s="176" t="s">
        <v>9217</v>
      </c>
      <c r="B5454" s="176" t="s">
        <v>9218</v>
      </c>
      <c r="C5454" s="176" t="s">
        <v>115</v>
      </c>
      <c r="D5454" s="177">
        <v>3299.85</v>
      </c>
    </row>
    <row r="5455" spans="1:4" x14ac:dyDescent="0.25">
      <c r="A5455" s="176" t="s">
        <v>9219</v>
      </c>
      <c r="B5455" s="176" t="s">
        <v>9218</v>
      </c>
      <c r="C5455" s="176" t="s">
        <v>115</v>
      </c>
      <c r="D5455" s="177">
        <v>3202.22</v>
      </c>
    </row>
    <row r="5456" spans="1:4" x14ac:dyDescent="0.25">
      <c r="A5456" s="176" t="s">
        <v>9220</v>
      </c>
      <c r="B5456" s="176" t="s">
        <v>9221</v>
      </c>
      <c r="C5456" s="176" t="s">
        <v>115</v>
      </c>
      <c r="D5456" s="177">
        <v>3566.98</v>
      </c>
    </row>
    <row r="5457" spans="1:4" x14ac:dyDescent="0.25">
      <c r="A5457" s="176" t="s">
        <v>9222</v>
      </c>
      <c r="B5457" s="176" t="s">
        <v>9221</v>
      </c>
      <c r="C5457" s="176" t="s">
        <v>115</v>
      </c>
      <c r="D5457" s="177">
        <v>3460.84</v>
      </c>
    </row>
    <row r="5458" spans="1:4" x14ac:dyDescent="0.25">
      <c r="A5458" s="176" t="s">
        <v>9223</v>
      </c>
      <c r="B5458" s="176" t="s">
        <v>9224</v>
      </c>
      <c r="C5458" s="176" t="s">
        <v>115</v>
      </c>
      <c r="D5458" s="177">
        <v>4018.97</v>
      </c>
    </row>
    <row r="5459" spans="1:4" x14ac:dyDescent="0.25">
      <c r="A5459" s="176" t="s">
        <v>9225</v>
      </c>
      <c r="B5459" s="176" t="s">
        <v>9224</v>
      </c>
      <c r="C5459" s="176" t="s">
        <v>115</v>
      </c>
      <c r="D5459" s="177">
        <v>3897.45</v>
      </c>
    </row>
    <row r="5460" spans="1:4" x14ac:dyDescent="0.25">
      <c r="A5460" s="176" t="s">
        <v>9226</v>
      </c>
      <c r="B5460" s="176" t="s">
        <v>9227</v>
      </c>
      <c r="C5460" s="176" t="s">
        <v>115</v>
      </c>
      <c r="D5460" s="177">
        <v>4711.63</v>
      </c>
    </row>
    <row r="5461" spans="1:4" x14ac:dyDescent="0.25">
      <c r="A5461" s="176" t="s">
        <v>9228</v>
      </c>
      <c r="B5461" s="176" t="s">
        <v>9227</v>
      </c>
      <c r="C5461" s="176" t="s">
        <v>115</v>
      </c>
      <c r="D5461" s="177">
        <v>4570.83</v>
      </c>
    </row>
    <row r="5462" spans="1:4" x14ac:dyDescent="0.25">
      <c r="A5462" s="176" t="s">
        <v>9229</v>
      </c>
      <c r="B5462" s="176" t="s">
        <v>9230</v>
      </c>
      <c r="C5462" s="176" t="s">
        <v>115</v>
      </c>
      <c r="D5462" s="177">
        <v>5204.62</v>
      </c>
    </row>
    <row r="5463" spans="1:4" x14ac:dyDescent="0.25">
      <c r="A5463" s="176" t="s">
        <v>9231</v>
      </c>
      <c r="B5463" s="176" t="s">
        <v>9230</v>
      </c>
      <c r="C5463" s="176" t="s">
        <v>115</v>
      </c>
      <c r="D5463" s="177">
        <v>5046.59</v>
      </c>
    </row>
    <row r="5464" spans="1:4" x14ac:dyDescent="0.25">
      <c r="A5464" s="176" t="s">
        <v>9232</v>
      </c>
      <c r="B5464" s="176" t="s">
        <v>9233</v>
      </c>
      <c r="C5464" s="176" t="s">
        <v>115</v>
      </c>
      <c r="D5464" s="177">
        <v>5649.55</v>
      </c>
    </row>
    <row r="5465" spans="1:4" x14ac:dyDescent="0.25">
      <c r="A5465" s="176" t="s">
        <v>9234</v>
      </c>
      <c r="B5465" s="176" t="s">
        <v>9233</v>
      </c>
      <c r="C5465" s="176" t="s">
        <v>115</v>
      </c>
      <c r="D5465" s="177">
        <v>5478.65</v>
      </c>
    </row>
    <row r="5466" spans="1:4" x14ac:dyDescent="0.25">
      <c r="A5466" s="176" t="s">
        <v>9235</v>
      </c>
      <c r="B5466" s="176" t="s">
        <v>9236</v>
      </c>
      <c r="C5466" s="176" t="s">
        <v>115</v>
      </c>
      <c r="D5466" s="177">
        <v>6104.26</v>
      </c>
    </row>
    <row r="5467" spans="1:4" x14ac:dyDescent="0.25">
      <c r="A5467" s="176" t="s">
        <v>9237</v>
      </c>
      <c r="B5467" s="176" t="s">
        <v>9236</v>
      </c>
      <c r="C5467" s="176" t="s">
        <v>115</v>
      </c>
      <c r="D5467" s="177">
        <v>5920.8</v>
      </c>
    </row>
    <row r="5468" spans="1:4" x14ac:dyDescent="0.25">
      <c r="A5468" s="176" t="s">
        <v>9238</v>
      </c>
      <c r="B5468" s="176" t="s">
        <v>9239</v>
      </c>
      <c r="C5468" s="176" t="s">
        <v>115</v>
      </c>
      <c r="D5468" s="177">
        <v>2748.26</v>
      </c>
    </row>
    <row r="5469" spans="1:4" x14ac:dyDescent="0.25">
      <c r="A5469" s="176" t="s">
        <v>9240</v>
      </c>
      <c r="B5469" s="176" t="s">
        <v>9239</v>
      </c>
      <c r="C5469" s="176" t="s">
        <v>115</v>
      </c>
      <c r="D5469" s="177">
        <v>2658.19</v>
      </c>
    </row>
    <row r="5470" spans="1:4" x14ac:dyDescent="0.25">
      <c r="A5470" s="176" t="s">
        <v>9241</v>
      </c>
      <c r="B5470" s="176" t="s">
        <v>9242</v>
      </c>
      <c r="C5470" s="176" t="s">
        <v>115</v>
      </c>
      <c r="D5470" s="177">
        <v>2511.4699999999998</v>
      </c>
    </row>
    <row r="5471" spans="1:4" x14ac:dyDescent="0.25">
      <c r="A5471" s="176" t="s">
        <v>9243</v>
      </c>
      <c r="B5471" s="176" t="s">
        <v>9242</v>
      </c>
      <c r="C5471" s="176" t="s">
        <v>115</v>
      </c>
      <c r="D5471" s="177">
        <v>2429.56</v>
      </c>
    </row>
    <row r="5472" spans="1:4" x14ac:dyDescent="0.25">
      <c r="A5472" s="176" t="s">
        <v>9244</v>
      </c>
      <c r="B5472" s="176" t="s">
        <v>9245</v>
      </c>
      <c r="C5472" s="176" t="s">
        <v>115</v>
      </c>
      <c r="D5472" s="177">
        <v>2380.85</v>
      </c>
    </row>
    <row r="5473" spans="1:4" x14ac:dyDescent="0.25">
      <c r="A5473" s="176" t="s">
        <v>9246</v>
      </c>
      <c r="B5473" s="176" t="s">
        <v>9245</v>
      </c>
      <c r="C5473" s="176" t="s">
        <v>115</v>
      </c>
      <c r="D5473" s="177">
        <v>2302.41</v>
      </c>
    </row>
    <row r="5474" spans="1:4" x14ac:dyDescent="0.25">
      <c r="A5474" s="176" t="s">
        <v>9247</v>
      </c>
      <c r="B5474" s="176" t="s">
        <v>9248</v>
      </c>
      <c r="C5474" s="176" t="s">
        <v>115</v>
      </c>
      <c r="D5474" s="177">
        <v>2094.29</v>
      </c>
    </row>
    <row r="5475" spans="1:4" x14ac:dyDescent="0.25">
      <c r="A5475" s="176" t="s">
        <v>9249</v>
      </c>
      <c r="B5475" s="176" t="s">
        <v>9248</v>
      </c>
      <c r="C5475" s="176" t="s">
        <v>115</v>
      </c>
      <c r="D5475" s="177">
        <v>2026.6</v>
      </c>
    </row>
    <row r="5476" spans="1:4" x14ac:dyDescent="0.25">
      <c r="A5476" s="176" t="s">
        <v>9250</v>
      </c>
      <c r="B5476" s="176" t="s">
        <v>9251</v>
      </c>
      <c r="C5476" s="176" t="s">
        <v>115</v>
      </c>
      <c r="D5476" s="177">
        <v>2005.43</v>
      </c>
    </row>
    <row r="5477" spans="1:4" x14ac:dyDescent="0.25">
      <c r="A5477" s="176" t="s">
        <v>9252</v>
      </c>
      <c r="B5477" s="176" t="s">
        <v>9251</v>
      </c>
      <c r="C5477" s="176" t="s">
        <v>115</v>
      </c>
      <c r="D5477" s="177">
        <v>1940.07</v>
      </c>
    </row>
    <row r="5478" spans="1:4" x14ac:dyDescent="0.25">
      <c r="A5478" s="176" t="s">
        <v>9253</v>
      </c>
      <c r="B5478" s="176" t="s">
        <v>9254</v>
      </c>
      <c r="C5478" s="176" t="s">
        <v>115</v>
      </c>
      <c r="D5478" s="177">
        <v>6089.62</v>
      </c>
    </row>
    <row r="5479" spans="1:4" x14ac:dyDescent="0.25">
      <c r="A5479" s="176" t="s">
        <v>9255</v>
      </c>
      <c r="B5479" s="176" t="s">
        <v>9254</v>
      </c>
      <c r="C5479" s="176" t="s">
        <v>115</v>
      </c>
      <c r="D5479" s="177">
        <v>5819.56</v>
      </c>
    </row>
    <row r="5480" spans="1:4" x14ac:dyDescent="0.25">
      <c r="A5480" s="176" t="s">
        <v>9256</v>
      </c>
      <c r="B5480" s="176" t="s">
        <v>9257</v>
      </c>
      <c r="C5480" s="176" t="s">
        <v>115</v>
      </c>
      <c r="D5480" s="177">
        <v>6674.58</v>
      </c>
    </row>
    <row r="5481" spans="1:4" x14ac:dyDescent="0.25">
      <c r="A5481" s="176" t="s">
        <v>9258</v>
      </c>
      <c r="B5481" s="176" t="s">
        <v>9257</v>
      </c>
      <c r="C5481" s="176" t="s">
        <v>115</v>
      </c>
      <c r="D5481" s="177">
        <v>6378.25</v>
      </c>
    </row>
    <row r="5482" spans="1:4" x14ac:dyDescent="0.25">
      <c r="A5482" s="176" t="s">
        <v>9259</v>
      </c>
      <c r="B5482" s="176" t="s">
        <v>9260</v>
      </c>
      <c r="C5482" s="176" t="s">
        <v>115</v>
      </c>
      <c r="D5482" s="177">
        <v>7330.76</v>
      </c>
    </row>
    <row r="5483" spans="1:4" x14ac:dyDescent="0.25">
      <c r="A5483" s="176" t="s">
        <v>9261</v>
      </c>
      <c r="B5483" s="176" t="s">
        <v>9260</v>
      </c>
      <c r="C5483" s="176" t="s">
        <v>115</v>
      </c>
      <c r="D5483" s="177">
        <v>7008.37</v>
      </c>
    </row>
    <row r="5484" spans="1:4" x14ac:dyDescent="0.25">
      <c r="A5484" s="176" t="s">
        <v>9262</v>
      </c>
      <c r="B5484" s="176" t="s">
        <v>9263</v>
      </c>
      <c r="C5484" s="176" t="s">
        <v>115</v>
      </c>
      <c r="D5484" s="177">
        <v>8009.17</v>
      </c>
    </row>
    <row r="5485" spans="1:4" x14ac:dyDescent="0.25">
      <c r="A5485" s="176" t="s">
        <v>9264</v>
      </c>
      <c r="B5485" s="176" t="s">
        <v>9263</v>
      </c>
      <c r="C5485" s="176" t="s">
        <v>115</v>
      </c>
      <c r="D5485" s="177">
        <v>7659.78</v>
      </c>
    </row>
    <row r="5486" spans="1:4" x14ac:dyDescent="0.25">
      <c r="A5486" s="176" t="s">
        <v>9265</v>
      </c>
      <c r="B5486" s="176" t="s">
        <v>9266</v>
      </c>
      <c r="C5486" s="176" t="s">
        <v>115</v>
      </c>
      <c r="D5486" s="177">
        <v>8932.8700000000008</v>
      </c>
    </row>
    <row r="5487" spans="1:4" x14ac:dyDescent="0.25">
      <c r="A5487" s="176" t="s">
        <v>9267</v>
      </c>
      <c r="B5487" s="176" t="s">
        <v>9266</v>
      </c>
      <c r="C5487" s="176" t="s">
        <v>115</v>
      </c>
      <c r="D5487" s="177">
        <v>8542.9599999999991</v>
      </c>
    </row>
    <row r="5488" spans="1:4" x14ac:dyDescent="0.25">
      <c r="A5488" s="176" t="s">
        <v>9268</v>
      </c>
      <c r="B5488" s="176" t="s">
        <v>9269</v>
      </c>
      <c r="C5488" s="176" t="s">
        <v>115</v>
      </c>
      <c r="D5488" s="177">
        <v>9778.17</v>
      </c>
    </row>
    <row r="5489" spans="1:4" x14ac:dyDescent="0.25">
      <c r="A5489" s="176" t="s">
        <v>9270</v>
      </c>
      <c r="B5489" s="176" t="s">
        <v>9269</v>
      </c>
      <c r="C5489" s="176" t="s">
        <v>115</v>
      </c>
      <c r="D5489" s="177">
        <v>9347.93</v>
      </c>
    </row>
    <row r="5490" spans="1:4" x14ac:dyDescent="0.25">
      <c r="A5490" s="176" t="s">
        <v>9271</v>
      </c>
      <c r="B5490" s="176" t="s">
        <v>9272</v>
      </c>
      <c r="C5490" s="176" t="s">
        <v>115</v>
      </c>
      <c r="D5490" s="177">
        <v>9991.98</v>
      </c>
    </row>
    <row r="5491" spans="1:4" x14ac:dyDescent="0.25">
      <c r="A5491" s="176" t="s">
        <v>9273</v>
      </c>
      <c r="B5491" s="176" t="s">
        <v>9272</v>
      </c>
      <c r="C5491" s="176" t="s">
        <v>115</v>
      </c>
      <c r="D5491" s="177">
        <v>9558.1</v>
      </c>
    </row>
    <row r="5492" spans="1:4" x14ac:dyDescent="0.25">
      <c r="A5492" s="176" t="s">
        <v>9274</v>
      </c>
      <c r="B5492" s="176" t="s">
        <v>9275</v>
      </c>
      <c r="C5492" s="176" t="s">
        <v>115</v>
      </c>
      <c r="D5492" s="177">
        <v>10217.39</v>
      </c>
    </row>
    <row r="5493" spans="1:4" x14ac:dyDescent="0.25">
      <c r="A5493" s="176" t="s">
        <v>9276</v>
      </c>
      <c r="B5493" s="176" t="s">
        <v>9275</v>
      </c>
      <c r="C5493" s="176" t="s">
        <v>115</v>
      </c>
      <c r="D5493" s="177">
        <v>9779.1200000000008</v>
      </c>
    </row>
    <row r="5494" spans="1:4" x14ac:dyDescent="0.25">
      <c r="A5494" s="176" t="s">
        <v>9277</v>
      </c>
      <c r="B5494" s="176" t="s">
        <v>9278</v>
      </c>
      <c r="C5494" s="176" t="s">
        <v>115</v>
      </c>
      <c r="D5494" s="177">
        <v>11136</v>
      </c>
    </row>
    <row r="5495" spans="1:4" x14ac:dyDescent="0.25">
      <c r="A5495" s="176" t="s">
        <v>9279</v>
      </c>
      <c r="B5495" s="176" t="s">
        <v>9278</v>
      </c>
      <c r="C5495" s="176" t="s">
        <v>115</v>
      </c>
      <c r="D5495" s="177">
        <v>10686.86</v>
      </c>
    </row>
    <row r="5496" spans="1:4" x14ac:dyDescent="0.25">
      <c r="A5496" s="176" t="s">
        <v>9280</v>
      </c>
      <c r="B5496" s="176" t="s">
        <v>9281</v>
      </c>
      <c r="C5496" s="176" t="s">
        <v>115</v>
      </c>
      <c r="D5496" s="177">
        <v>11654.28</v>
      </c>
    </row>
    <row r="5497" spans="1:4" x14ac:dyDescent="0.25">
      <c r="A5497" s="176" t="s">
        <v>9282</v>
      </c>
      <c r="B5497" s="176" t="s">
        <v>9281</v>
      </c>
      <c r="C5497" s="176" t="s">
        <v>115</v>
      </c>
      <c r="D5497" s="177">
        <v>11183.11</v>
      </c>
    </row>
    <row r="5498" spans="1:4" x14ac:dyDescent="0.25">
      <c r="A5498" s="176" t="s">
        <v>9283</v>
      </c>
      <c r="B5498" s="176" t="s">
        <v>9284</v>
      </c>
      <c r="C5498" s="176" t="s">
        <v>115</v>
      </c>
      <c r="D5498" s="177">
        <v>12245.42</v>
      </c>
    </row>
    <row r="5499" spans="1:4" x14ac:dyDescent="0.25">
      <c r="A5499" s="176" t="s">
        <v>9285</v>
      </c>
      <c r="B5499" s="176" t="s">
        <v>9284</v>
      </c>
      <c r="C5499" s="176" t="s">
        <v>115</v>
      </c>
      <c r="D5499" s="177">
        <v>11752.35</v>
      </c>
    </row>
    <row r="5500" spans="1:4" x14ac:dyDescent="0.25">
      <c r="A5500" s="176" t="s">
        <v>9286</v>
      </c>
      <c r="B5500" s="176" t="s">
        <v>9287</v>
      </c>
      <c r="C5500" s="176" t="s">
        <v>115</v>
      </c>
      <c r="D5500" s="177">
        <v>12838.89</v>
      </c>
    </row>
    <row r="5501" spans="1:4" x14ac:dyDescent="0.25">
      <c r="A5501" s="176" t="s">
        <v>9288</v>
      </c>
      <c r="B5501" s="176" t="s">
        <v>9287</v>
      </c>
      <c r="C5501" s="176" t="s">
        <v>115</v>
      </c>
      <c r="D5501" s="177">
        <v>12323.78</v>
      </c>
    </row>
    <row r="5502" spans="1:4" x14ac:dyDescent="0.25">
      <c r="A5502" s="176" t="s">
        <v>9289</v>
      </c>
      <c r="B5502" s="176" t="s">
        <v>9290</v>
      </c>
      <c r="C5502" s="176" t="s">
        <v>115</v>
      </c>
      <c r="D5502" s="177">
        <v>13432.22</v>
      </c>
    </row>
    <row r="5503" spans="1:4" x14ac:dyDescent="0.25">
      <c r="A5503" s="176" t="s">
        <v>9291</v>
      </c>
      <c r="B5503" s="176" t="s">
        <v>9290</v>
      </c>
      <c r="C5503" s="176" t="s">
        <v>115</v>
      </c>
      <c r="D5503" s="177">
        <v>12895.06</v>
      </c>
    </row>
    <row r="5504" spans="1:4" x14ac:dyDescent="0.25">
      <c r="A5504" s="176" t="s">
        <v>9292</v>
      </c>
      <c r="B5504" s="176" t="s">
        <v>9293</v>
      </c>
      <c r="C5504" s="176" t="s">
        <v>115</v>
      </c>
      <c r="D5504" s="177">
        <v>13948.31</v>
      </c>
    </row>
    <row r="5505" spans="1:4" x14ac:dyDescent="0.25">
      <c r="A5505" s="176" t="s">
        <v>9294</v>
      </c>
      <c r="B5505" s="176" t="s">
        <v>9293</v>
      </c>
      <c r="C5505" s="176" t="s">
        <v>115</v>
      </c>
      <c r="D5505" s="177">
        <v>13389.26</v>
      </c>
    </row>
    <row r="5506" spans="1:4" x14ac:dyDescent="0.25">
      <c r="A5506" s="176" t="s">
        <v>9295</v>
      </c>
      <c r="B5506" s="176" t="s">
        <v>9296</v>
      </c>
      <c r="C5506" s="176" t="s">
        <v>115</v>
      </c>
      <c r="D5506" s="177">
        <v>14541.64</v>
      </c>
    </row>
    <row r="5507" spans="1:4" x14ac:dyDescent="0.25">
      <c r="A5507" s="176" t="s">
        <v>9297</v>
      </c>
      <c r="B5507" s="176" t="s">
        <v>9296</v>
      </c>
      <c r="C5507" s="176" t="s">
        <v>115</v>
      </c>
      <c r="D5507" s="177">
        <v>13960.54</v>
      </c>
    </row>
    <row r="5508" spans="1:4" x14ac:dyDescent="0.25">
      <c r="A5508" s="176" t="s">
        <v>9298</v>
      </c>
      <c r="B5508" s="176" t="s">
        <v>9299</v>
      </c>
      <c r="C5508" s="176" t="s">
        <v>115</v>
      </c>
      <c r="D5508" s="177">
        <v>15135.12</v>
      </c>
    </row>
    <row r="5509" spans="1:4" x14ac:dyDescent="0.25">
      <c r="A5509" s="176" t="s">
        <v>9300</v>
      </c>
      <c r="B5509" s="176" t="s">
        <v>9299</v>
      </c>
      <c r="C5509" s="176" t="s">
        <v>115</v>
      </c>
      <c r="D5509" s="177">
        <v>14531.98</v>
      </c>
    </row>
    <row r="5510" spans="1:4" x14ac:dyDescent="0.25">
      <c r="A5510" s="176" t="s">
        <v>9301</v>
      </c>
      <c r="B5510" s="176" t="s">
        <v>9302</v>
      </c>
      <c r="C5510" s="176" t="s">
        <v>115</v>
      </c>
      <c r="D5510" s="177">
        <v>15726.25</v>
      </c>
    </row>
    <row r="5511" spans="1:4" x14ac:dyDescent="0.25">
      <c r="A5511" s="176" t="s">
        <v>9303</v>
      </c>
      <c r="B5511" s="176" t="s">
        <v>9302</v>
      </c>
      <c r="C5511" s="176" t="s">
        <v>115</v>
      </c>
      <c r="D5511" s="177">
        <v>15101.21</v>
      </c>
    </row>
    <row r="5512" spans="1:4" x14ac:dyDescent="0.25">
      <c r="A5512" s="176" t="s">
        <v>9304</v>
      </c>
      <c r="B5512" s="176" t="s">
        <v>9305</v>
      </c>
      <c r="C5512" s="176" t="s">
        <v>115</v>
      </c>
      <c r="D5512" s="177">
        <v>7498.67</v>
      </c>
    </row>
    <row r="5513" spans="1:4" x14ac:dyDescent="0.25">
      <c r="A5513" s="176" t="s">
        <v>9306</v>
      </c>
      <c r="B5513" s="176" t="s">
        <v>9305</v>
      </c>
      <c r="C5513" s="176" t="s">
        <v>115</v>
      </c>
      <c r="D5513" s="177">
        <v>7166.44</v>
      </c>
    </row>
    <row r="5514" spans="1:4" x14ac:dyDescent="0.25">
      <c r="A5514" s="176" t="s">
        <v>9307</v>
      </c>
      <c r="B5514" s="176" t="s">
        <v>9308</v>
      </c>
      <c r="C5514" s="176" t="s">
        <v>115</v>
      </c>
      <c r="D5514" s="177">
        <v>8204.15</v>
      </c>
    </row>
    <row r="5515" spans="1:4" x14ac:dyDescent="0.25">
      <c r="A5515" s="176" t="s">
        <v>9309</v>
      </c>
      <c r="B5515" s="176" t="s">
        <v>9308</v>
      </c>
      <c r="C5515" s="176" t="s">
        <v>115</v>
      </c>
      <c r="D5515" s="177">
        <v>7843.7</v>
      </c>
    </row>
    <row r="5516" spans="1:4" x14ac:dyDescent="0.25">
      <c r="A5516" s="176" t="s">
        <v>9310</v>
      </c>
      <c r="B5516" s="176" t="s">
        <v>9311</v>
      </c>
      <c r="C5516" s="176" t="s">
        <v>115</v>
      </c>
      <c r="D5516" s="177">
        <v>8910.0300000000007</v>
      </c>
    </row>
    <row r="5517" spans="1:4" x14ac:dyDescent="0.25">
      <c r="A5517" s="176" t="s">
        <v>9312</v>
      </c>
      <c r="B5517" s="176" t="s">
        <v>9311</v>
      </c>
      <c r="C5517" s="176" t="s">
        <v>115</v>
      </c>
      <c r="D5517" s="177">
        <v>8521.3799999999992</v>
      </c>
    </row>
    <row r="5518" spans="1:4" x14ac:dyDescent="0.25">
      <c r="A5518" s="176" t="s">
        <v>9313</v>
      </c>
      <c r="B5518" s="176" t="s">
        <v>9314</v>
      </c>
      <c r="C5518" s="176" t="s">
        <v>115</v>
      </c>
      <c r="D5518" s="177">
        <v>9845.16</v>
      </c>
    </row>
    <row r="5519" spans="1:4" x14ac:dyDescent="0.25">
      <c r="A5519" s="176" t="s">
        <v>9315</v>
      </c>
      <c r="B5519" s="176" t="s">
        <v>9314</v>
      </c>
      <c r="C5519" s="176" t="s">
        <v>115</v>
      </c>
      <c r="D5519" s="177">
        <v>9412.86</v>
      </c>
    </row>
    <row r="5520" spans="1:4" x14ac:dyDescent="0.25">
      <c r="A5520" s="176" t="s">
        <v>9316</v>
      </c>
      <c r="B5520" s="176" t="s">
        <v>9317</v>
      </c>
      <c r="C5520" s="176" t="s">
        <v>115</v>
      </c>
      <c r="D5520" s="177">
        <v>10814.46</v>
      </c>
    </row>
    <row r="5521" spans="1:4" x14ac:dyDescent="0.25">
      <c r="A5521" s="176" t="s">
        <v>9318</v>
      </c>
      <c r="B5521" s="176" t="s">
        <v>9317</v>
      </c>
      <c r="C5521" s="176" t="s">
        <v>115</v>
      </c>
      <c r="D5521" s="177">
        <v>10338.48</v>
      </c>
    </row>
    <row r="5522" spans="1:4" x14ac:dyDescent="0.25">
      <c r="A5522" s="176" t="s">
        <v>9319</v>
      </c>
      <c r="B5522" s="176" t="s">
        <v>9320</v>
      </c>
      <c r="C5522" s="176" t="s">
        <v>115</v>
      </c>
      <c r="D5522" s="177">
        <v>11315.92</v>
      </c>
    </row>
    <row r="5523" spans="1:4" x14ac:dyDescent="0.25">
      <c r="A5523" s="176" t="s">
        <v>9321</v>
      </c>
      <c r="B5523" s="176" t="s">
        <v>9320</v>
      </c>
      <c r="C5523" s="176" t="s">
        <v>115</v>
      </c>
      <c r="D5523" s="177">
        <v>10825.79</v>
      </c>
    </row>
    <row r="5524" spans="1:4" x14ac:dyDescent="0.25">
      <c r="A5524" s="176" t="s">
        <v>9322</v>
      </c>
      <c r="B5524" s="176" t="s">
        <v>9323</v>
      </c>
      <c r="C5524" s="176" t="s">
        <v>115</v>
      </c>
      <c r="D5524" s="177">
        <v>11693.4</v>
      </c>
    </row>
    <row r="5525" spans="1:4" x14ac:dyDescent="0.25">
      <c r="A5525" s="176" t="s">
        <v>9324</v>
      </c>
      <c r="B5525" s="176" t="s">
        <v>9323</v>
      </c>
      <c r="C5525" s="176" t="s">
        <v>115</v>
      </c>
      <c r="D5525" s="177">
        <v>11186.95</v>
      </c>
    </row>
    <row r="5526" spans="1:4" x14ac:dyDescent="0.25">
      <c r="A5526" s="176" t="s">
        <v>9325</v>
      </c>
      <c r="B5526" s="176" t="s">
        <v>9326</v>
      </c>
      <c r="C5526" s="176" t="s">
        <v>115</v>
      </c>
      <c r="D5526" s="177">
        <v>12165.58</v>
      </c>
    </row>
    <row r="5527" spans="1:4" x14ac:dyDescent="0.25">
      <c r="A5527" s="176" t="s">
        <v>9327</v>
      </c>
      <c r="B5527" s="176" t="s">
        <v>9326</v>
      </c>
      <c r="C5527" s="176" t="s">
        <v>115</v>
      </c>
      <c r="D5527" s="177">
        <v>11638.04</v>
      </c>
    </row>
    <row r="5528" spans="1:4" x14ac:dyDescent="0.25">
      <c r="A5528" s="176" t="s">
        <v>9328</v>
      </c>
      <c r="B5528" s="176" t="s">
        <v>9329</v>
      </c>
      <c r="C5528" s="176" t="s">
        <v>115</v>
      </c>
      <c r="D5528" s="177">
        <v>12755.39</v>
      </c>
    </row>
    <row r="5529" spans="1:4" x14ac:dyDescent="0.25">
      <c r="A5529" s="176" t="s">
        <v>9330</v>
      </c>
      <c r="B5529" s="176" t="s">
        <v>9329</v>
      </c>
      <c r="C5529" s="176" t="s">
        <v>115</v>
      </c>
      <c r="D5529" s="177">
        <v>12233.74</v>
      </c>
    </row>
    <row r="5530" spans="1:4" x14ac:dyDescent="0.25">
      <c r="A5530" s="176" t="s">
        <v>9331</v>
      </c>
      <c r="B5530" s="176" t="s">
        <v>9332</v>
      </c>
      <c r="C5530" s="176" t="s">
        <v>115</v>
      </c>
      <c r="D5530" s="177">
        <v>13346.52</v>
      </c>
    </row>
    <row r="5531" spans="1:4" x14ac:dyDescent="0.25">
      <c r="A5531" s="176" t="s">
        <v>9333</v>
      </c>
      <c r="B5531" s="176" t="s">
        <v>9332</v>
      </c>
      <c r="C5531" s="176" t="s">
        <v>115</v>
      </c>
      <c r="D5531" s="177">
        <v>12802.98</v>
      </c>
    </row>
    <row r="5532" spans="1:4" x14ac:dyDescent="0.25">
      <c r="A5532" s="176" t="s">
        <v>9334</v>
      </c>
      <c r="B5532" s="176" t="s">
        <v>9335</v>
      </c>
      <c r="C5532" s="176" t="s">
        <v>115</v>
      </c>
      <c r="D5532" s="177">
        <v>13940</v>
      </c>
    </row>
    <row r="5533" spans="1:4" x14ac:dyDescent="0.25">
      <c r="A5533" s="176" t="s">
        <v>9336</v>
      </c>
      <c r="B5533" s="176" t="s">
        <v>9335</v>
      </c>
      <c r="C5533" s="176" t="s">
        <v>115</v>
      </c>
      <c r="D5533" s="177">
        <v>13374.41</v>
      </c>
    </row>
    <row r="5534" spans="1:4" x14ac:dyDescent="0.25">
      <c r="A5534" s="176" t="s">
        <v>9337</v>
      </c>
      <c r="B5534" s="176" t="s">
        <v>9338</v>
      </c>
      <c r="C5534" s="176" t="s">
        <v>115</v>
      </c>
      <c r="D5534" s="177">
        <v>14458.28</v>
      </c>
    </row>
    <row r="5535" spans="1:4" x14ac:dyDescent="0.25">
      <c r="A5535" s="176" t="s">
        <v>9339</v>
      </c>
      <c r="B5535" s="176" t="s">
        <v>9338</v>
      </c>
      <c r="C5535" s="176" t="s">
        <v>115</v>
      </c>
      <c r="D5535" s="177">
        <v>13870.66</v>
      </c>
    </row>
    <row r="5536" spans="1:4" x14ac:dyDescent="0.25">
      <c r="A5536" s="176" t="s">
        <v>9340</v>
      </c>
      <c r="B5536" s="176" t="s">
        <v>9341</v>
      </c>
      <c r="C5536" s="176" t="s">
        <v>115</v>
      </c>
      <c r="D5536" s="177">
        <v>15049.42</v>
      </c>
    </row>
    <row r="5537" spans="1:4" x14ac:dyDescent="0.25">
      <c r="A5537" s="176" t="s">
        <v>9342</v>
      </c>
      <c r="B5537" s="176" t="s">
        <v>9341</v>
      </c>
      <c r="C5537" s="176" t="s">
        <v>115</v>
      </c>
      <c r="D5537" s="177">
        <v>14439.9</v>
      </c>
    </row>
    <row r="5538" spans="1:4" x14ac:dyDescent="0.25">
      <c r="A5538" s="176" t="s">
        <v>9343</v>
      </c>
      <c r="B5538" s="176" t="s">
        <v>9344</v>
      </c>
      <c r="C5538" s="176" t="s">
        <v>115</v>
      </c>
      <c r="D5538" s="177">
        <v>15642.75</v>
      </c>
    </row>
    <row r="5539" spans="1:4" x14ac:dyDescent="0.25">
      <c r="A5539" s="176" t="s">
        <v>9345</v>
      </c>
      <c r="B5539" s="176" t="s">
        <v>9344</v>
      </c>
      <c r="C5539" s="176" t="s">
        <v>115</v>
      </c>
      <c r="D5539" s="177">
        <v>15011.18</v>
      </c>
    </row>
    <row r="5540" spans="1:4" x14ac:dyDescent="0.25">
      <c r="A5540" s="176" t="s">
        <v>9346</v>
      </c>
      <c r="B5540" s="176" t="s">
        <v>9347</v>
      </c>
      <c r="C5540" s="176" t="s">
        <v>115</v>
      </c>
      <c r="D5540" s="177">
        <v>16236.22</v>
      </c>
    </row>
    <row r="5541" spans="1:4" x14ac:dyDescent="0.25">
      <c r="A5541" s="176" t="s">
        <v>9348</v>
      </c>
      <c r="B5541" s="176" t="s">
        <v>9347</v>
      </c>
      <c r="C5541" s="176" t="s">
        <v>115</v>
      </c>
      <c r="D5541" s="177">
        <v>15582.61</v>
      </c>
    </row>
    <row r="5542" spans="1:4" x14ac:dyDescent="0.25">
      <c r="A5542" s="176" t="s">
        <v>9349</v>
      </c>
      <c r="B5542" s="176" t="s">
        <v>9350</v>
      </c>
      <c r="C5542" s="176" t="s">
        <v>115</v>
      </c>
      <c r="D5542" s="177">
        <v>16752.310000000001</v>
      </c>
    </row>
    <row r="5543" spans="1:4" x14ac:dyDescent="0.25">
      <c r="A5543" s="176" t="s">
        <v>9351</v>
      </c>
      <c r="B5543" s="176" t="s">
        <v>9350</v>
      </c>
      <c r="C5543" s="176" t="s">
        <v>115</v>
      </c>
      <c r="D5543" s="177">
        <v>16076.81</v>
      </c>
    </row>
    <row r="5544" spans="1:4" x14ac:dyDescent="0.25">
      <c r="A5544" s="176" t="s">
        <v>9352</v>
      </c>
      <c r="B5544" s="176" t="s">
        <v>9353</v>
      </c>
      <c r="C5544" s="176" t="s">
        <v>115</v>
      </c>
      <c r="D5544" s="177">
        <v>8544.83</v>
      </c>
    </row>
    <row r="5545" spans="1:4" x14ac:dyDescent="0.25">
      <c r="A5545" s="176" t="s">
        <v>9354</v>
      </c>
      <c r="B5545" s="176" t="s">
        <v>9353</v>
      </c>
      <c r="C5545" s="176" t="s">
        <v>115</v>
      </c>
      <c r="D5545" s="177">
        <v>8165.86</v>
      </c>
    </row>
    <row r="5546" spans="1:4" x14ac:dyDescent="0.25">
      <c r="A5546" s="176" t="s">
        <v>9355</v>
      </c>
      <c r="B5546" s="176" t="s">
        <v>9356</v>
      </c>
      <c r="C5546" s="176" t="s">
        <v>115</v>
      </c>
      <c r="D5546" s="177">
        <v>9314.77</v>
      </c>
    </row>
    <row r="5547" spans="1:4" x14ac:dyDescent="0.25">
      <c r="A5547" s="176" t="s">
        <v>9357</v>
      </c>
      <c r="B5547" s="176" t="s">
        <v>9356</v>
      </c>
      <c r="C5547" s="176" t="s">
        <v>115</v>
      </c>
      <c r="D5547" s="177">
        <v>8904.39</v>
      </c>
    </row>
    <row r="5548" spans="1:4" x14ac:dyDescent="0.25">
      <c r="A5548" s="176" t="s">
        <v>9358</v>
      </c>
      <c r="B5548" s="176" t="s">
        <v>9359</v>
      </c>
      <c r="C5548" s="176" t="s">
        <v>115</v>
      </c>
      <c r="D5548" s="177">
        <v>10005.56</v>
      </c>
    </row>
    <row r="5549" spans="1:4" x14ac:dyDescent="0.25">
      <c r="A5549" s="176" t="s">
        <v>9360</v>
      </c>
      <c r="B5549" s="176" t="s">
        <v>9359</v>
      </c>
      <c r="C5549" s="176" t="s">
        <v>115</v>
      </c>
      <c r="D5549" s="177">
        <v>9564.25</v>
      </c>
    </row>
    <row r="5550" spans="1:4" x14ac:dyDescent="0.25">
      <c r="A5550" s="176" t="s">
        <v>9361</v>
      </c>
      <c r="B5550" s="176" t="s">
        <v>9362</v>
      </c>
      <c r="C5550" s="176" t="s">
        <v>115</v>
      </c>
      <c r="D5550" s="177">
        <v>10832.39</v>
      </c>
    </row>
    <row r="5551" spans="1:4" x14ac:dyDescent="0.25">
      <c r="A5551" s="176" t="s">
        <v>9363</v>
      </c>
      <c r="B5551" s="176" t="s">
        <v>9362</v>
      </c>
      <c r="C5551" s="176" t="s">
        <v>115</v>
      </c>
      <c r="D5551" s="177">
        <v>10356.08</v>
      </c>
    </row>
    <row r="5552" spans="1:4" x14ac:dyDescent="0.25">
      <c r="A5552" s="176" t="s">
        <v>9364</v>
      </c>
      <c r="B5552" s="176" t="s">
        <v>9365</v>
      </c>
      <c r="C5552" s="176" t="s">
        <v>115</v>
      </c>
      <c r="D5552" s="177">
        <v>11888.39</v>
      </c>
    </row>
    <row r="5553" spans="1:4" x14ac:dyDescent="0.25">
      <c r="A5553" s="176" t="s">
        <v>9366</v>
      </c>
      <c r="B5553" s="176" t="s">
        <v>9365</v>
      </c>
      <c r="C5553" s="176" t="s">
        <v>115</v>
      </c>
      <c r="D5553" s="177">
        <v>11365.24</v>
      </c>
    </row>
    <row r="5554" spans="1:4" x14ac:dyDescent="0.25">
      <c r="A5554" s="176" t="s">
        <v>9367</v>
      </c>
      <c r="B5554" s="176" t="s">
        <v>9368</v>
      </c>
      <c r="C5554" s="176" t="s">
        <v>115</v>
      </c>
      <c r="D5554" s="177">
        <v>12652.33</v>
      </c>
    </row>
    <row r="5555" spans="1:4" x14ac:dyDescent="0.25">
      <c r="A5555" s="176" t="s">
        <v>9369</v>
      </c>
      <c r="B5555" s="176" t="s">
        <v>9368</v>
      </c>
      <c r="C5555" s="176" t="s">
        <v>115</v>
      </c>
      <c r="D5555" s="177">
        <v>12105.82</v>
      </c>
    </row>
    <row r="5556" spans="1:4" x14ac:dyDescent="0.25">
      <c r="A5556" s="176" t="s">
        <v>9370</v>
      </c>
      <c r="B5556" s="176" t="s">
        <v>9371</v>
      </c>
      <c r="C5556" s="176" t="s">
        <v>115</v>
      </c>
      <c r="D5556" s="177">
        <v>12934.35</v>
      </c>
    </row>
    <row r="5557" spans="1:4" x14ac:dyDescent="0.25">
      <c r="A5557" s="176" t="s">
        <v>9372</v>
      </c>
      <c r="B5557" s="176" t="s">
        <v>9371</v>
      </c>
      <c r="C5557" s="176" t="s">
        <v>115</v>
      </c>
      <c r="D5557" s="177">
        <v>12369.26</v>
      </c>
    </row>
    <row r="5558" spans="1:4" x14ac:dyDescent="0.25">
      <c r="A5558" s="176" t="s">
        <v>9373</v>
      </c>
      <c r="B5558" s="176" t="s">
        <v>9374</v>
      </c>
      <c r="C5558" s="176" t="s">
        <v>115</v>
      </c>
      <c r="D5558" s="177">
        <v>13306.79</v>
      </c>
    </row>
    <row r="5559" spans="1:4" x14ac:dyDescent="0.25">
      <c r="A5559" s="176" t="s">
        <v>9375</v>
      </c>
      <c r="B5559" s="176" t="s">
        <v>9374</v>
      </c>
      <c r="C5559" s="176" t="s">
        <v>115</v>
      </c>
      <c r="D5559" s="177">
        <v>12728.89</v>
      </c>
    </row>
    <row r="5560" spans="1:4" x14ac:dyDescent="0.25">
      <c r="A5560" s="176" t="s">
        <v>9376</v>
      </c>
      <c r="B5560" s="176" t="s">
        <v>9377</v>
      </c>
      <c r="C5560" s="176" t="s">
        <v>115</v>
      </c>
      <c r="D5560" s="177">
        <v>14227.78</v>
      </c>
    </row>
    <row r="5561" spans="1:4" x14ac:dyDescent="0.25">
      <c r="A5561" s="176" t="s">
        <v>9378</v>
      </c>
      <c r="B5561" s="176" t="s">
        <v>9377</v>
      </c>
      <c r="C5561" s="176" t="s">
        <v>115</v>
      </c>
      <c r="D5561" s="177">
        <v>13638.88</v>
      </c>
    </row>
    <row r="5562" spans="1:4" x14ac:dyDescent="0.25">
      <c r="A5562" s="176" t="s">
        <v>9379</v>
      </c>
      <c r="B5562" s="176" t="s">
        <v>9380</v>
      </c>
      <c r="C5562" s="176" t="s">
        <v>115</v>
      </c>
      <c r="D5562" s="177">
        <v>14819.17</v>
      </c>
    </row>
    <row r="5563" spans="1:4" x14ac:dyDescent="0.25">
      <c r="A5563" s="176" t="s">
        <v>9381</v>
      </c>
      <c r="B5563" s="176" t="s">
        <v>9380</v>
      </c>
      <c r="C5563" s="176" t="s">
        <v>115</v>
      </c>
      <c r="D5563" s="177">
        <v>14208.38</v>
      </c>
    </row>
    <row r="5564" spans="1:4" x14ac:dyDescent="0.25">
      <c r="A5564" s="176" t="s">
        <v>9382</v>
      </c>
      <c r="B5564" s="176" t="s">
        <v>9383</v>
      </c>
      <c r="C5564" s="176" t="s">
        <v>115</v>
      </c>
      <c r="D5564" s="177">
        <v>15337.6</v>
      </c>
    </row>
    <row r="5565" spans="1:4" x14ac:dyDescent="0.25">
      <c r="A5565" s="176" t="s">
        <v>9384</v>
      </c>
      <c r="B5565" s="176" t="s">
        <v>9383</v>
      </c>
      <c r="C5565" s="176" t="s">
        <v>115</v>
      </c>
      <c r="D5565" s="177">
        <v>14704.77</v>
      </c>
    </row>
    <row r="5566" spans="1:4" x14ac:dyDescent="0.25">
      <c r="A5566" s="176" t="s">
        <v>9385</v>
      </c>
      <c r="B5566" s="176" t="s">
        <v>9386</v>
      </c>
      <c r="C5566" s="176" t="s">
        <v>115</v>
      </c>
      <c r="D5566" s="177">
        <v>15929.12</v>
      </c>
    </row>
    <row r="5567" spans="1:4" x14ac:dyDescent="0.25">
      <c r="A5567" s="176" t="s">
        <v>9387</v>
      </c>
      <c r="B5567" s="176" t="s">
        <v>9386</v>
      </c>
      <c r="C5567" s="176" t="s">
        <v>115</v>
      </c>
      <c r="D5567" s="177">
        <v>15274.25</v>
      </c>
    </row>
    <row r="5568" spans="1:4" x14ac:dyDescent="0.25">
      <c r="A5568" s="176" t="s">
        <v>9388</v>
      </c>
      <c r="B5568" s="176" t="s">
        <v>9389</v>
      </c>
      <c r="C5568" s="176" t="s">
        <v>115</v>
      </c>
      <c r="D5568" s="177">
        <v>16522.07</v>
      </c>
    </row>
    <row r="5569" spans="1:4" x14ac:dyDescent="0.25">
      <c r="A5569" s="176" t="s">
        <v>9390</v>
      </c>
      <c r="B5569" s="176" t="s">
        <v>9389</v>
      </c>
      <c r="C5569" s="176" t="s">
        <v>115</v>
      </c>
      <c r="D5569" s="177">
        <v>15845.29</v>
      </c>
    </row>
    <row r="5570" spans="1:4" x14ac:dyDescent="0.25">
      <c r="A5570" s="176" t="s">
        <v>9391</v>
      </c>
      <c r="B5570" s="176" t="s">
        <v>9392</v>
      </c>
      <c r="C5570" s="176" t="s">
        <v>115</v>
      </c>
      <c r="D5570" s="177">
        <v>17115.39</v>
      </c>
    </row>
    <row r="5571" spans="1:4" x14ac:dyDescent="0.25">
      <c r="A5571" s="176" t="s">
        <v>9393</v>
      </c>
      <c r="B5571" s="176" t="s">
        <v>9392</v>
      </c>
      <c r="C5571" s="176" t="s">
        <v>115</v>
      </c>
      <c r="D5571" s="177">
        <v>16416.580000000002</v>
      </c>
    </row>
    <row r="5572" spans="1:4" x14ac:dyDescent="0.25">
      <c r="A5572" s="176" t="s">
        <v>9394</v>
      </c>
      <c r="B5572" s="176" t="s">
        <v>9395</v>
      </c>
      <c r="C5572" s="176" t="s">
        <v>115</v>
      </c>
      <c r="D5572" s="177">
        <v>17632.59</v>
      </c>
    </row>
    <row r="5573" spans="1:4" x14ac:dyDescent="0.25">
      <c r="A5573" s="176" t="s">
        <v>9396</v>
      </c>
      <c r="B5573" s="176" t="s">
        <v>9395</v>
      </c>
      <c r="C5573" s="176" t="s">
        <v>115</v>
      </c>
      <c r="D5573" s="177">
        <v>16911.73</v>
      </c>
    </row>
    <row r="5574" spans="1:4" x14ac:dyDescent="0.25">
      <c r="A5574" s="176" t="s">
        <v>9397</v>
      </c>
      <c r="B5574" s="176" t="s">
        <v>9398</v>
      </c>
      <c r="C5574" s="176" t="s">
        <v>115</v>
      </c>
      <c r="D5574" s="177">
        <v>18225.080000000002</v>
      </c>
    </row>
    <row r="5575" spans="1:4" x14ac:dyDescent="0.25">
      <c r="A5575" s="176" t="s">
        <v>9399</v>
      </c>
      <c r="B5575" s="176" t="s">
        <v>9398</v>
      </c>
      <c r="C5575" s="176" t="s">
        <v>115</v>
      </c>
      <c r="D5575" s="177">
        <v>17482.330000000002</v>
      </c>
    </row>
    <row r="5576" spans="1:4" x14ac:dyDescent="0.25">
      <c r="A5576" s="176" t="s">
        <v>9400</v>
      </c>
      <c r="B5576" s="176" t="s">
        <v>9401</v>
      </c>
      <c r="C5576" s="176" t="s">
        <v>115</v>
      </c>
      <c r="D5576" s="177">
        <v>10210.94</v>
      </c>
    </row>
    <row r="5577" spans="1:4" x14ac:dyDescent="0.25">
      <c r="A5577" s="176" t="s">
        <v>9402</v>
      </c>
      <c r="B5577" s="176" t="s">
        <v>9401</v>
      </c>
      <c r="C5577" s="176" t="s">
        <v>115</v>
      </c>
      <c r="D5577" s="177">
        <v>9757.49</v>
      </c>
    </row>
    <row r="5578" spans="1:4" x14ac:dyDescent="0.25">
      <c r="A5578" s="176" t="s">
        <v>9403</v>
      </c>
      <c r="B5578" s="176" t="s">
        <v>9404</v>
      </c>
      <c r="C5578" s="176" t="s">
        <v>115</v>
      </c>
      <c r="D5578" s="177">
        <v>11035.93</v>
      </c>
    </row>
    <row r="5579" spans="1:4" x14ac:dyDescent="0.25">
      <c r="A5579" s="176" t="s">
        <v>9405</v>
      </c>
      <c r="B5579" s="176" t="s">
        <v>9404</v>
      </c>
      <c r="C5579" s="176" t="s">
        <v>115</v>
      </c>
      <c r="D5579" s="177">
        <v>10548.94</v>
      </c>
    </row>
    <row r="5580" spans="1:4" x14ac:dyDescent="0.25">
      <c r="A5580" s="176" t="s">
        <v>9406</v>
      </c>
      <c r="B5580" s="176" t="s">
        <v>9407</v>
      </c>
      <c r="C5580" s="176" t="s">
        <v>115</v>
      </c>
      <c r="D5580" s="177">
        <v>11860.8</v>
      </c>
    </row>
    <row r="5581" spans="1:4" x14ac:dyDescent="0.25">
      <c r="A5581" s="176" t="s">
        <v>9408</v>
      </c>
      <c r="B5581" s="176" t="s">
        <v>9407</v>
      </c>
      <c r="C5581" s="176" t="s">
        <v>115</v>
      </c>
      <c r="D5581" s="177">
        <v>11340.28</v>
      </c>
    </row>
    <row r="5582" spans="1:4" x14ac:dyDescent="0.25">
      <c r="A5582" s="176" t="s">
        <v>9409</v>
      </c>
      <c r="B5582" s="176" t="s">
        <v>9410</v>
      </c>
      <c r="C5582" s="176" t="s">
        <v>115</v>
      </c>
      <c r="D5582" s="177">
        <v>12984.16</v>
      </c>
    </row>
    <row r="5583" spans="1:4" x14ac:dyDescent="0.25">
      <c r="A5583" s="176" t="s">
        <v>9411</v>
      </c>
      <c r="B5583" s="176" t="s">
        <v>9410</v>
      </c>
      <c r="C5583" s="176" t="s">
        <v>115</v>
      </c>
      <c r="D5583" s="177">
        <v>12413.61</v>
      </c>
    </row>
    <row r="5584" spans="1:4" x14ac:dyDescent="0.25">
      <c r="A5584" s="176" t="s">
        <v>9412</v>
      </c>
      <c r="B5584" s="176" t="s">
        <v>9413</v>
      </c>
      <c r="C5584" s="176" t="s">
        <v>115</v>
      </c>
      <c r="D5584" s="177">
        <v>14111.82</v>
      </c>
    </row>
    <row r="5585" spans="1:4" x14ac:dyDescent="0.25">
      <c r="A5585" s="176" t="s">
        <v>9414</v>
      </c>
      <c r="B5585" s="176" t="s">
        <v>9413</v>
      </c>
      <c r="C5585" s="176" t="s">
        <v>115</v>
      </c>
      <c r="D5585" s="177">
        <v>13491.39</v>
      </c>
    </row>
    <row r="5586" spans="1:4" x14ac:dyDescent="0.25">
      <c r="A5586" s="176" t="s">
        <v>9415</v>
      </c>
      <c r="B5586" s="176" t="s">
        <v>9416</v>
      </c>
      <c r="C5586" s="176" t="s">
        <v>115</v>
      </c>
      <c r="D5586" s="177">
        <v>14356.61</v>
      </c>
    </row>
    <row r="5587" spans="1:4" x14ac:dyDescent="0.25">
      <c r="A5587" s="176" t="s">
        <v>9417</v>
      </c>
      <c r="B5587" s="176" t="s">
        <v>9416</v>
      </c>
      <c r="C5587" s="176" t="s">
        <v>115</v>
      </c>
      <c r="D5587" s="177">
        <v>13730.5</v>
      </c>
    </row>
    <row r="5588" spans="1:4" x14ac:dyDescent="0.25">
      <c r="A5588" s="176" t="s">
        <v>9418</v>
      </c>
      <c r="B5588" s="176" t="s">
        <v>9419</v>
      </c>
      <c r="C5588" s="176" t="s">
        <v>115</v>
      </c>
      <c r="D5588" s="177">
        <v>14468.64</v>
      </c>
    </row>
    <row r="5589" spans="1:4" x14ac:dyDescent="0.25">
      <c r="A5589" s="176" t="s">
        <v>9420</v>
      </c>
      <c r="B5589" s="176" t="s">
        <v>9419</v>
      </c>
      <c r="C5589" s="176" t="s">
        <v>115</v>
      </c>
      <c r="D5589" s="177">
        <v>13840.18</v>
      </c>
    </row>
    <row r="5590" spans="1:4" x14ac:dyDescent="0.25">
      <c r="A5590" s="176" t="s">
        <v>9421</v>
      </c>
      <c r="B5590" s="176" t="s">
        <v>9422</v>
      </c>
      <c r="C5590" s="176" t="s">
        <v>115</v>
      </c>
      <c r="D5590" s="177">
        <v>15388.29</v>
      </c>
    </row>
    <row r="5591" spans="1:4" x14ac:dyDescent="0.25">
      <c r="A5591" s="176" t="s">
        <v>9423</v>
      </c>
      <c r="B5591" s="176" t="s">
        <v>9422</v>
      </c>
      <c r="C5591" s="176" t="s">
        <v>115</v>
      </c>
      <c r="D5591" s="177">
        <v>14748.94</v>
      </c>
    </row>
    <row r="5592" spans="1:4" x14ac:dyDescent="0.25">
      <c r="A5592" s="176" t="s">
        <v>9424</v>
      </c>
      <c r="B5592" s="176" t="s">
        <v>9425</v>
      </c>
      <c r="C5592" s="176" t="s">
        <v>115</v>
      </c>
      <c r="D5592" s="177">
        <v>15906.57</v>
      </c>
    </row>
    <row r="5593" spans="1:4" x14ac:dyDescent="0.25">
      <c r="A5593" s="176" t="s">
        <v>9426</v>
      </c>
      <c r="B5593" s="176" t="s">
        <v>9425</v>
      </c>
      <c r="C5593" s="176" t="s">
        <v>115</v>
      </c>
      <c r="D5593" s="177">
        <v>15245.19</v>
      </c>
    </row>
    <row r="5594" spans="1:4" x14ac:dyDescent="0.25">
      <c r="A5594" s="176" t="s">
        <v>9427</v>
      </c>
      <c r="B5594" s="176" t="s">
        <v>9428</v>
      </c>
      <c r="C5594" s="176" t="s">
        <v>115</v>
      </c>
      <c r="D5594" s="177">
        <v>16499.900000000001</v>
      </c>
    </row>
    <row r="5595" spans="1:4" x14ac:dyDescent="0.25">
      <c r="A5595" s="176" t="s">
        <v>9429</v>
      </c>
      <c r="B5595" s="176" t="s">
        <v>9428</v>
      </c>
      <c r="C5595" s="176" t="s">
        <v>115</v>
      </c>
      <c r="D5595" s="177">
        <v>15816.47</v>
      </c>
    </row>
    <row r="5596" spans="1:4" x14ac:dyDescent="0.25">
      <c r="A5596" s="176" t="s">
        <v>9430</v>
      </c>
      <c r="B5596" s="176" t="s">
        <v>9431</v>
      </c>
      <c r="C5596" s="176" t="s">
        <v>115</v>
      </c>
      <c r="D5596" s="177">
        <v>17091.18</v>
      </c>
    </row>
    <row r="5597" spans="1:4" x14ac:dyDescent="0.25">
      <c r="A5597" s="176" t="s">
        <v>9432</v>
      </c>
      <c r="B5597" s="176" t="s">
        <v>9431</v>
      </c>
      <c r="C5597" s="176" t="s">
        <v>115</v>
      </c>
      <c r="D5597" s="177">
        <v>16385.86</v>
      </c>
    </row>
    <row r="5598" spans="1:4" x14ac:dyDescent="0.25">
      <c r="A5598" s="176" t="s">
        <v>9433</v>
      </c>
      <c r="B5598" s="176" t="s">
        <v>9434</v>
      </c>
      <c r="C5598" s="176" t="s">
        <v>115</v>
      </c>
      <c r="D5598" s="177">
        <v>17684.509999999998</v>
      </c>
    </row>
    <row r="5599" spans="1:4" x14ac:dyDescent="0.25">
      <c r="A5599" s="176" t="s">
        <v>9435</v>
      </c>
      <c r="B5599" s="176" t="s">
        <v>9434</v>
      </c>
      <c r="C5599" s="176" t="s">
        <v>115</v>
      </c>
      <c r="D5599" s="177">
        <v>16957.14</v>
      </c>
    </row>
    <row r="5600" spans="1:4" x14ac:dyDescent="0.25">
      <c r="A5600" s="176" t="s">
        <v>9436</v>
      </c>
      <c r="B5600" s="176" t="s">
        <v>9437</v>
      </c>
      <c r="C5600" s="176" t="s">
        <v>115</v>
      </c>
      <c r="D5600" s="177">
        <v>18202.79</v>
      </c>
    </row>
    <row r="5601" spans="1:4" x14ac:dyDescent="0.25">
      <c r="A5601" s="176" t="s">
        <v>9438</v>
      </c>
      <c r="B5601" s="176" t="s">
        <v>9437</v>
      </c>
      <c r="C5601" s="176" t="s">
        <v>115</v>
      </c>
      <c r="D5601" s="177">
        <v>17453.39</v>
      </c>
    </row>
    <row r="5602" spans="1:4" x14ac:dyDescent="0.25">
      <c r="A5602" s="176" t="s">
        <v>9439</v>
      </c>
      <c r="B5602" s="176" t="s">
        <v>9440</v>
      </c>
      <c r="C5602" s="176" t="s">
        <v>115</v>
      </c>
      <c r="D5602" s="177">
        <v>18793.93</v>
      </c>
    </row>
    <row r="5603" spans="1:4" x14ac:dyDescent="0.25">
      <c r="A5603" s="176" t="s">
        <v>9441</v>
      </c>
      <c r="B5603" s="176" t="s">
        <v>9440</v>
      </c>
      <c r="C5603" s="176" t="s">
        <v>115</v>
      </c>
      <c r="D5603" s="177">
        <v>18022.62</v>
      </c>
    </row>
    <row r="5604" spans="1:4" x14ac:dyDescent="0.25">
      <c r="A5604" s="176" t="s">
        <v>9442</v>
      </c>
      <c r="B5604" s="176" t="s">
        <v>9443</v>
      </c>
      <c r="C5604" s="176" t="s">
        <v>115</v>
      </c>
      <c r="D5604" s="177">
        <v>19387.400000000001</v>
      </c>
    </row>
    <row r="5605" spans="1:4" x14ac:dyDescent="0.25">
      <c r="A5605" s="176" t="s">
        <v>9444</v>
      </c>
      <c r="B5605" s="176" t="s">
        <v>9443</v>
      </c>
      <c r="C5605" s="176" t="s">
        <v>115</v>
      </c>
      <c r="D5605" s="177">
        <v>18594.05</v>
      </c>
    </row>
    <row r="5606" spans="1:4" x14ac:dyDescent="0.25">
      <c r="A5606" s="176" t="s">
        <v>9445</v>
      </c>
      <c r="B5606" s="176" t="s">
        <v>9446</v>
      </c>
      <c r="C5606" s="176" t="s">
        <v>115</v>
      </c>
      <c r="D5606" s="177">
        <v>11496.53</v>
      </c>
    </row>
    <row r="5607" spans="1:4" x14ac:dyDescent="0.25">
      <c r="A5607" s="176" t="s">
        <v>9447</v>
      </c>
      <c r="B5607" s="176" t="s">
        <v>9446</v>
      </c>
      <c r="C5607" s="176" t="s">
        <v>115</v>
      </c>
      <c r="D5607" s="177">
        <v>10984.29</v>
      </c>
    </row>
    <row r="5608" spans="1:4" x14ac:dyDescent="0.25">
      <c r="A5608" s="176" t="s">
        <v>9448</v>
      </c>
      <c r="B5608" s="176" t="s">
        <v>9449</v>
      </c>
      <c r="C5608" s="176" t="s">
        <v>115</v>
      </c>
      <c r="D5608" s="177">
        <v>12366.71</v>
      </c>
    </row>
    <row r="5609" spans="1:4" x14ac:dyDescent="0.25">
      <c r="A5609" s="176" t="s">
        <v>9450</v>
      </c>
      <c r="B5609" s="176" t="s">
        <v>9449</v>
      </c>
      <c r="C5609" s="176" t="s">
        <v>115</v>
      </c>
      <c r="D5609" s="177">
        <v>11818.68</v>
      </c>
    </row>
    <row r="5610" spans="1:4" x14ac:dyDescent="0.25">
      <c r="A5610" s="176" t="s">
        <v>9451</v>
      </c>
      <c r="B5610" s="176" t="s">
        <v>9452</v>
      </c>
      <c r="C5610" s="176" t="s">
        <v>115</v>
      </c>
      <c r="D5610" s="177">
        <v>13251.01</v>
      </c>
    </row>
    <row r="5611" spans="1:4" x14ac:dyDescent="0.25">
      <c r="A5611" s="176" t="s">
        <v>9453</v>
      </c>
      <c r="B5611" s="176" t="s">
        <v>9452</v>
      </c>
      <c r="C5611" s="176" t="s">
        <v>115</v>
      </c>
      <c r="D5611" s="177">
        <v>12666.67</v>
      </c>
    </row>
    <row r="5612" spans="1:4" x14ac:dyDescent="0.25">
      <c r="A5612" s="176" t="s">
        <v>9454</v>
      </c>
      <c r="B5612" s="176" t="s">
        <v>9455</v>
      </c>
      <c r="C5612" s="176" t="s">
        <v>115</v>
      </c>
      <c r="D5612" s="177">
        <v>14065.42</v>
      </c>
    </row>
    <row r="5613" spans="1:4" x14ac:dyDescent="0.25">
      <c r="A5613" s="176" t="s">
        <v>9456</v>
      </c>
      <c r="B5613" s="176" t="s">
        <v>9455</v>
      </c>
      <c r="C5613" s="176" t="s">
        <v>115</v>
      </c>
      <c r="D5613" s="177">
        <v>13444.58</v>
      </c>
    </row>
    <row r="5614" spans="1:4" x14ac:dyDescent="0.25">
      <c r="A5614" s="176" t="s">
        <v>9457</v>
      </c>
      <c r="B5614" s="176" t="s">
        <v>9458</v>
      </c>
      <c r="C5614" s="176" t="s">
        <v>115</v>
      </c>
      <c r="D5614" s="177">
        <v>15330.29</v>
      </c>
    </row>
    <row r="5615" spans="1:4" x14ac:dyDescent="0.25">
      <c r="A5615" s="176" t="s">
        <v>9459</v>
      </c>
      <c r="B5615" s="176" t="s">
        <v>9458</v>
      </c>
      <c r="C5615" s="176" t="s">
        <v>115</v>
      </c>
      <c r="D5615" s="177">
        <v>14656.23</v>
      </c>
    </row>
    <row r="5616" spans="1:4" x14ac:dyDescent="0.25">
      <c r="A5616" s="176" t="s">
        <v>9460</v>
      </c>
      <c r="B5616" s="176" t="s">
        <v>9461</v>
      </c>
      <c r="C5616" s="176" t="s">
        <v>115</v>
      </c>
      <c r="D5616" s="177">
        <v>15939.54</v>
      </c>
    </row>
    <row r="5617" spans="1:4" x14ac:dyDescent="0.25">
      <c r="A5617" s="176" t="s">
        <v>9462</v>
      </c>
      <c r="B5617" s="176" t="s">
        <v>9461</v>
      </c>
      <c r="C5617" s="176" t="s">
        <v>115</v>
      </c>
      <c r="D5617" s="177">
        <v>15246.96</v>
      </c>
    </row>
    <row r="5618" spans="1:4" x14ac:dyDescent="0.25">
      <c r="A5618" s="176" t="s">
        <v>9463</v>
      </c>
      <c r="B5618" s="176" t="s">
        <v>9464</v>
      </c>
      <c r="C5618" s="176" t="s">
        <v>115</v>
      </c>
      <c r="D5618" s="177">
        <v>16237</v>
      </c>
    </row>
    <row r="5619" spans="1:4" x14ac:dyDescent="0.25">
      <c r="A5619" s="176" t="s">
        <v>9465</v>
      </c>
      <c r="B5619" s="176" t="s">
        <v>9464</v>
      </c>
      <c r="C5619" s="176" t="s">
        <v>115</v>
      </c>
      <c r="D5619" s="177">
        <v>15527.55</v>
      </c>
    </row>
    <row r="5620" spans="1:4" x14ac:dyDescent="0.25">
      <c r="A5620" s="176" t="s">
        <v>9466</v>
      </c>
      <c r="B5620" s="176" t="s">
        <v>9467</v>
      </c>
      <c r="C5620" s="176" t="s">
        <v>115</v>
      </c>
      <c r="D5620" s="177">
        <v>16816.02</v>
      </c>
    </row>
    <row r="5621" spans="1:4" x14ac:dyDescent="0.25">
      <c r="A5621" s="176" t="s">
        <v>9468</v>
      </c>
      <c r="B5621" s="176" t="s">
        <v>9467</v>
      </c>
      <c r="C5621" s="176" t="s">
        <v>115</v>
      </c>
      <c r="D5621" s="177">
        <v>16080.21</v>
      </c>
    </row>
    <row r="5622" spans="1:4" x14ac:dyDescent="0.25">
      <c r="A5622" s="176" t="s">
        <v>9469</v>
      </c>
      <c r="B5622" s="176" t="s">
        <v>9470</v>
      </c>
      <c r="C5622" s="176" t="s">
        <v>115</v>
      </c>
      <c r="D5622" s="177">
        <v>17318.080000000002</v>
      </c>
    </row>
    <row r="5623" spans="1:4" x14ac:dyDescent="0.25">
      <c r="A5623" s="176" t="s">
        <v>9471</v>
      </c>
      <c r="B5623" s="176" t="s">
        <v>9470</v>
      </c>
      <c r="C5623" s="176" t="s">
        <v>115</v>
      </c>
      <c r="D5623" s="177">
        <v>16592.509999999998</v>
      </c>
    </row>
    <row r="5624" spans="1:4" x14ac:dyDescent="0.25">
      <c r="A5624" s="176" t="s">
        <v>9472</v>
      </c>
      <c r="B5624" s="176" t="s">
        <v>9473</v>
      </c>
      <c r="C5624" s="176" t="s">
        <v>115</v>
      </c>
      <c r="D5624" s="177">
        <v>17909.84</v>
      </c>
    </row>
    <row r="5625" spans="1:4" x14ac:dyDescent="0.25">
      <c r="A5625" s="176" t="s">
        <v>9474</v>
      </c>
      <c r="B5625" s="176" t="s">
        <v>9473</v>
      </c>
      <c r="C5625" s="176" t="s">
        <v>115</v>
      </c>
      <c r="D5625" s="177">
        <v>17162.36</v>
      </c>
    </row>
    <row r="5626" spans="1:4" x14ac:dyDescent="0.25">
      <c r="A5626" s="176" t="s">
        <v>9475</v>
      </c>
      <c r="B5626" s="176" t="s">
        <v>9476</v>
      </c>
      <c r="C5626" s="176" t="s">
        <v>115</v>
      </c>
      <c r="D5626" s="177">
        <v>18503.16</v>
      </c>
    </row>
    <row r="5627" spans="1:4" x14ac:dyDescent="0.25">
      <c r="A5627" s="176" t="s">
        <v>9477</v>
      </c>
      <c r="B5627" s="176" t="s">
        <v>9476</v>
      </c>
      <c r="C5627" s="176" t="s">
        <v>115</v>
      </c>
      <c r="D5627" s="177">
        <v>17733.650000000001</v>
      </c>
    </row>
    <row r="5628" spans="1:4" x14ac:dyDescent="0.25">
      <c r="A5628" s="176" t="s">
        <v>9478</v>
      </c>
      <c r="B5628" s="176" t="s">
        <v>9479</v>
      </c>
      <c r="C5628" s="176" t="s">
        <v>115</v>
      </c>
      <c r="D5628" s="177">
        <v>19021.45</v>
      </c>
    </row>
    <row r="5629" spans="1:4" x14ac:dyDescent="0.25">
      <c r="A5629" s="176" t="s">
        <v>9480</v>
      </c>
      <c r="B5629" s="176" t="s">
        <v>9479</v>
      </c>
      <c r="C5629" s="176" t="s">
        <v>115</v>
      </c>
      <c r="D5629" s="177">
        <v>18229.89</v>
      </c>
    </row>
    <row r="5630" spans="1:4" x14ac:dyDescent="0.25">
      <c r="A5630" s="176" t="s">
        <v>9481</v>
      </c>
      <c r="B5630" s="176" t="s">
        <v>9482</v>
      </c>
      <c r="C5630" s="176" t="s">
        <v>115</v>
      </c>
      <c r="D5630" s="177">
        <v>19612.73</v>
      </c>
    </row>
    <row r="5631" spans="1:4" x14ac:dyDescent="0.25">
      <c r="A5631" s="176" t="s">
        <v>9483</v>
      </c>
      <c r="B5631" s="176" t="s">
        <v>9482</v>
      </c>
      <c r="C5631" s="176" t="s">
        <v>115</v>
      </c>
      <c r="D5631" s="177">
        <v>18799.28</v>
      </c>
    </row>
    <row r="5632" spans="1:4" x14ac:dyDescent="0.25">
      <c r="A5632" s="176" t="s">
        <v>9484</v>
      </c>
      <c r="B5632" s="176" t="s">
        <v>9485</v>
      </c>
      <c r="C5632" s="176" t="s">
        <v>115</v>
      </c>
      <c r="D5632" s="177">
        <v>20206.060000000001</v>
      </c>
    </row>
    <row r="5633" spans="1:4" x14ac:dyDescent="0.25">
      <c r="A5633" s="176" t="s">
        <v>9486</v>
      </c>
      <c r="B5633" s="176" t="s">
        <v>9485</v>
      </c>
      <c r="C5633" s="176" t="s">
        <v>115</v>
      </c>
      <c r="D5633" s="177">
        <v>19370.560000000001</v>
      </c>
    </row>
    <row r="5634" spans="1:4" x14ac:dyDescent="0.25">
      <c r="A5634" s="176" t="s">
        <v>9487</v>
      </c>
      <c r="B5634" s="176" t="s">
        <v>9488</v>
      </c>
      <c r="C5634" s="176" t="s">
        <v>115</v>
      </c>
      <c r="D5634" s="177">
        <v>20799.39</v>
      </c>
    </row>
    <row r="5635" spans="1:4" x14ac:dyDescent="0.25">
      <c r="A5635" s="176" t="s">
        <v>9489</v>
      </c>
      <c r="B5635" s="176" t="s">
        <v>9488</v>
      </c>
      <c r="C5635" s="176" t="s">
        <v>115</v>
      </c>
      <c r="D5635" s="177">
        <v>19941.849999999999</v>
      </c>
    </row>
    <row r="5636" spans="1:4" x14ac:dyDescent="0.25">
      <c r="A5636" s="176" t="s">
        <v>9490</v>
      </c>
      <c r="B5636" s="176" t="s">
        <v>9491</v>
      </c>
      <c r="C5636" s="176" t="s">
        <v>115</v>
      </c>
      <c r="D5636" s="177">
        <v>13770.62</v>
      </c>
    </row>
    <row r="5637" spans="1:4" x14ac:dyDescent="0.25">
      <c r="A5637" s="176" t="s">
        <v>9492</v>
      </c>
      <c r="B5637" s="176" t="s">
        <v>9491</v>
      </c>
      <c r="C5637" s="176" t="s">
        <v>115</v>
      </c>
      <c r="D5637" s="177">
        <v>13129.89</v>
      </c>
    </row>
    <row r="5638" spans="1:4" x14ac:dyDescent="0.25">
      <c r="A5638" s="176" t="s">
        <v>9493</v>
      </c>
      <c r="B5638" s="176" t="s">
        <v>9494</v>
      </c>
      <c r="C5638" s="176" t="s">
        <v>115</v>
      </c>
      <c r="D5638" s="177">
        <v>14086.73</v>
      </c>
    </row>
    <row r="5639" spans="1:4" x14ac:dyDescent="0.25">
      <c r="A5639" s="176" t="s">
        <v>9495</v>
      </c>
      <c r="B5639" s="176" t="s">
        <v>9494</v>
      </c>
      <c r="C5639" s="176" t="s">
        <v>115</v>
      </c>
      <c r="D5639" s="177">
        <v>13438.55</v>
      </c>
    </row>
    <row r="5640" spans="1:4" x14ac:dyDescent="0.25">
      <c r="A5640" s="176" t="s">
        <v>9496</v>
      </c>
      <c r="B5640" s="176" t="s">
        <v>9497</v>
      </c>
      <c r="C5640" s="176" t="s">
        <v>115</v>
      </c>
      <c r="D5640" s="177">
        <v>15132.5</v>
      </c>
    </row>
    <row r="5641" spans="1:4" x14ac:dyDescent="0.25">
      <c r="A5641" s="176" t="s">
        <v>9498</v>
      </c>
      <c r="B5641" s="176" t="s">
        <v>9497</v>
      </c>
      <c r="C5641" s="176" t="s">
        <v>115</v>
      </c>
      <c r="D5641" s="177">
        <v>14423.32</v>
      </c>
    </row>
    <row r="5642" spans="1:4" x14ac:dyDescent="0.25">
      <c r="A5642" s="176" t="s">
        <v>9499</v>
      </c>
      <c r="B5642" s="176" t="s">
        <v>9500</v>
      </c>
      <c r="C5642" s="176" t="s">
        <v>115</v>
      </c>
      <c r="D5642" s="177">
        <v>15278.75</v>
      </c>
    </row>
    <row r="5643" spans="1:4" x14ac:dyDescent="0.25">
      <c r="A5643" s="176" t="s">
        <v>9501</v>
      </c>
      <c r="B5643" s="176" t="s">
        <v>9500</v>
      </c>
      <c r="C5643" s="176" t="s">
        <v>115</v>
      </c>
      <c r="D5643" s="177">
        <v>14605.74</v>
      </c>
    </row>
    <row r="5644" spans="1:4" x14ac:dyDescent="0.25">
      <c r="A5644" s="176" t="s">
        <v>9502</v>
      </c>
      <c r="B5644" s="176" t="s">
        <v>9503</v>
      </c>
      <c r="C5644" s="176" t="s">
        <v>115</v>
      </c>
      <c r="D5644" s="177">
        <v>16613.490000000002</v>
      </c>
    </row>
    <row r="5645" spans="1:4" x14ac:dyDescent="0.25">
      <c r="A5645" s="176" t="s">
        <v>9504</v>
      </c>
      <c r="B5645" s="176" t="s">
        <v>9503</v>
      </c>
      <c r="C5645" s="176" t="s">
        <v>115</v>
      </c>
      <c r="D5645" s="177">
        <v>15884.1</v>
      </c>
    </row>
    <row r="5646" spans="1:4" x14ac:dyDescent="0.25">
      <c r="A5646" s="176" t="s">
        <v>9505</v>
      </c>
      <c r="B5646" s="176" t="s">
        <v>9506</v>
      </c>
      <c r="C5646" s="176" t="s">
        <v>115</v>
      </c>
      <c r="D5646" s="177">
        <v>17623.259999999998</v>
      </c>
    </row>
    <row r="5647" spans="1:4" x14ac:dyDescent="0.25">
      <c r="A5647" s="176" t="s">
        <v>9507</v>
      </c>
      <c r="B5647" s="176" t="s">
        <v>9506</v>
      </c>
      <c r="C5647" s="176" t="s">
        <v>115</v>
      </c>
      <c r="D5647" s="177">
        <v>16854.72</v>
      </c>
    </row>
    <row r="5648" spans="1:4" x14ac:dyDescent="0.25">
      <c r="A5648" s="176" t="s">
        <v>9508</v>
      </c>
      <c r="B5648" s="176" t="s">
        <v>9509</v>
      </c>
      <c r="C5648" s="176" t="s">
        <v>115</v>
      </c>
      <c r="D5648" s="177">
        <v>17747.96</v>
      </c>
    </row>
    <row r="5649" spans="1:4" x14ac:dyDescent="0.25">
      <c r="A5649" s="176" t="s">
        <v>9510</v>
      </c>
      <c r="B5649" s="176" t="s">
        <v>9509</v>
      </c>
      <c r="C5649" s="176" t="s">
        <v>115</v>
      </c>
      <c r="D5649" s="177">
        <v>16969.23</v>
      </c>
    </row>
    <row r="5650" spans="1:4" x14ac:dyDescent="0.25">
      <c r="A5650" s="176" t="s">
        <v>9511</v>
      </c>
      <c r="B5650" s="176" t="s">
        <v>9512</v>
      </c>
      <c r="C5650" s="176" t="s">
        <v>115</v>
      </c>
      <c r="D5650" s="177">
        <v>18234.099999999999</v>
      </c>
    </row>
    <row r="5651" spans="1:4" x14ac:dyDescent="0.25">
      <c r="A5651" s="176" t="s">
        <v>9513</v>
      </c>
      <c r="B5651" s="176" t="s">
        <v>9512</v>
      </c>
      <c r="C5651" s="176" t="s">
        <v>115</v>
      </c>
      <c r="D5651" s="177">
        <v>17440</v>
      </c>
    </row>
    <row r="5652" spans="1:4" x14ac:dyDescent="0.25">
      <c r="A5652" s="176" t="s">
        <v>9514</v>
      </c>
      <c r="B5652" s="176" t="s">
        <v>9515</v>
      </c>
      <c r="C5652" s="176" t="s">
        <v>115</v>
      </c>
      <c r="D5652" s="177">
        <v>18882.5</v>
      </c>
    </row>
    <row r="5653" spans="1:4" x14ac:dyDescent="0.25">
      <c r="A5653" s="176" t="s">
        <v>9516</v>
      </c>
      <c r="B5653" s="176" t="s">
        <v>9515</v>
      </c>
      <c r="C5653" s="176" t="s">
        <v>115</v>
      </c>
      <c r="D5653" s="177">
        <v>18088.09</v>
      </c>
    </row>
    <row r="5654" spans="1:4" x14ac:dyDescent="0.25">
      <c r="A5654" s="176" t="s">
        <v>9517</v>
      </c>
      <c r="B5654" s="176" t="s">
        <v>9518</v>
      </c>
      <c r="C5654" s="176" t="s">
        <v>115</v>
      </c>
      <c r="D5654" s="177">
        <v>19289.63</v>
      </c>
    </row>
    <row r="5655" spans="1:4" x14ac:dyDescent="0.25">
      <c r="A5655" s="176" t="s">
        <v>9519</v>
      </c>
      <c r="B5655" s="176" t="s">
        <v>9518</v>
      </c>
      <c r="C5655" s="176" t="s">
        <v>115</v>
      </c>
      <c r="D5655" s="177">
        <v>18473.25</v>
      </c>
    </row>
    <row r="5656" spans="1:4" x14ac:dyDescent="0.25">
      <c r="A5656" s="176" t="s">
        <v>9520</v>
      </c>
      <c r="B5656" s="176" t="s">
        <v>9521</v>
      </c>
      <c r="C5656" s="176" t="s">
        <v>115</v>
      </c>
      <c r="D5656" s="177">
        <v>19952.34</v>
      </c>
    </row>
    <row r="5657" spans="1:4" x14ac:dyDescent="0.25">
      <c r="A5657" s="176" t="s">
        <v>9522</v>
      </c>
      <c r="B5657" s="176" t="s">
        <v>9521</v>
      </c>
      <c r="C5657" s="176" t="s">
        <v>115</v>
      </c>
      <c r="D5657" s="177">
        <v>19116.66</v>
      </c>
    </row>
    <row r="5658" spans="1:4" x14ac:dyDescent="0.25">
      <c r="A5658" s="176" t="s">
        <v>9523</v>
      </c>
      <c r="B5658" s="176" t="s">
        <v>9524</v>
      </c>
      <c r="C5658" s="176" t="s">
        <v>115</v>
      </c>
      <c r="D5658" s="177">
        <v>20495.650000000001</v>
      </c>
    </row>
    <row r="5659" spans="1:4" x14ac:dyDescent="0.25">
      <c r="A5659" s="176" t="s">
        <v>9525</v>
      </c>
      <c r="B5659" s="176" t="s">
        <v>9524</v>
      </c>
      <c r="C5659" s="176" t="s">
        <v>115</v>
      </c>
      <c r="D5659" s="177">
        <v>19641.28</v>
      </c>
    </row>
    <row r="5660" spans="1:4" x14ac:dyDescent="0.25">
      <c r="A5660" s="176" t="s">
        <v>9526</v>
      </c>
      <c r="B5660" s="176" t="s">
        <v>9527</v>
      </c>
      <c r="C5660" s="176" t="s">
        <v>115</v>
      </c>
      <c r="D5660" s="177">
        <v>21177.919999999998</v>
      </c>
    </row>
    <row r="5661" spans="1:4" x14ac:dyDescent="0.25">
      <c r="A5661" s="176" t="s">
        <v>9528</v>
      </c>
      <c r="B5661" s="176" t="s">
        <v>9527</v>
      </c>
      <c r="C5661" s="176" t="s">
        <v>115</v>
      </c>
      <c r="D5661" s="177">
        <v>20295.560000000001</v>
      </c>
    </row>
    <row r="5662" spans="1:4" x14ac:dyDescent="0.25">
      <c r="A5662" s="176" t="s">
        <v>9529</v>
      </c>
      <c r="B5662" s="176" t="s">
        <v>9530</v>
      </c>
      <c r="C5662" s="176" t="s">
        <v>115</v>
      </c>
      <c r="D5662" s="177">
        <v>21771.25</v>
      </c>
    </row>
    <row r="5663" spans="1:4" x14ac:dyDescent="0.25">
      <c r="A5663" s="176" t="s">
        <v>9531</v>
      </c>
      <c r="B5663" s="176" t="s">
        <v>9530</v>
      </c>
      <c r="C5663" s="176" t="s">
        <v>115</v>
      </c>
      <c r="D5663" s="177">
        <v>20866.849999999999</v>
      </c>
    </row>
    <row r="5664" spans="1:4" x14ac:dyDescent="0.25">
      <c r="A5664" s="176" t="s">
        <v>9532</v>
      </c>
      <c r="B5664" s="176" t="s">
        <v>9533</v>
      </c>
      <c r="C5664" s="176" t="s">
        <v>115</v>
      </c>
      <c r="D5664" s="177">
        <v>22308.66</v>
      </c>
    </row>
    <row r="5665" spans="1:4" x14ac:dyDescent="0.25">
      <c r="A5665" s="176" t="s">
        <v>9534</v>
      </c>
      <c r="B5665" s="176" t="s">
        <v>9533</v>
      </c>
      <c r="C5665" s="176" t="s">
        <v>115</v>
      </c>
      <c r="D5665" s="177">
        <v>21380.94</v>
      </c>
    </row>
    <row r="5666" spans="1:4" x14ac:dyDescent="0.25">
      <c r="A5666" s="176" t="s">
        <v>9535</v>
      </c>
      <c r="B5666" s="176" t="s">
        <v>9536</v>
      </c>
      <c r="C5666" s="176" t="s">
        <v>115</v>
      </c>
      <c r="D5666" s="177">
        <v>15432.16</v>
      </c>
    </row>
    <row r="5667" spans="1:4" x14ac:dyDescent="0.25">
      <c r="A5667" s="176" t="s">
        <v>9537</v>
      </c>
      <c r="B5667" s="176" t="s">
        <v>9536</v>
      </c>
      <c r="C5667" s="176" t="s">
        <v>115</v>
      </c>
      <c r="D5667" s="177">
        <v>14703.56</v>
      </c>
    </row>
    <row r="5668" spans="1:4" x14ac:dyDescent="0.25">
      <c r="A5668" s="176" t="s">
        <v>9538</v>
      </c>
      <c r="B5668" s="176" t="s">
        <v>9539</v>
      </c>
      <c r="C5668" s="176" t="s">
        <v>115</v>
      </c>
      <c r="D5668" s="177">
        <v>15734.19</v>
      </c>
    </row>
    <row r="5669" spans="1:4" x14ac:dyDescent="0.25">
      <c r="A5669" s="176" t="s">
        <v>9540</v>
      </c>
      <c r="B5669" s="176" t="s">
        <v>9539</v>
      </c>
      <c r="C5669" s="176" t="s">
        <v>115</v>
      </c>
      <c r="D5669" s="177">
        <v>14985.85</v>
      </c>
    </row>
    <row r="5670" spans="1:4" x14ac:dyDescent="0.25">
      <c r="A5670" s="176" t="s">
        <v>9541</v>
      </c>
      <c r="B5670" s="176" t="s">
        <v>9542</v>
      </c>
      <c r="C5670" s="176" t="s">
        <v>115</v>
      </c>
      <c r="D5670" s="177">
        <v>15975.69</v>
      </c>
    </row>
    <row r="5671" spans="1:4" x14ac:dyDescent="0.25">
      <c r="A5671" s="176" t="s">
        <v>9543</v>
      </c>
      <c r="B5671" s="176" t="s">
        <v>9542</v>
      </c>
      <c r="C5671" s="176" t="s">
        <v>115</v>
      </c>
      <c r="D5671" s="177">
        <v>15216.44</v>
      </c>
    </row>
    <row r="5672" spans="1:4" x14ac:dyDescent="0.25">
      <c r="A5672" s="176" t="s">
        <v>9544</v>
      </c>
      <c r="B5672" s="176" t="s">
        <v>9545</v>
      </c>
      <c r="C5672" s="176" t="s">
        <v>115</v>
      </c>
      <c r="D5672" s="177">
        <v>16790.45</v>
      </c>
    </row>
    <row r="5673" spans="1:4" x14ac:dyDescent="0.25">
      <c r="A5673" s="176" t="s">
        <v>9546</v>
      </c>
      <c r="B5673" s="176" t="s">
        <v>9545</v>
      </c>
      <c r="C5673" s="176" t="s">
        <v>115</v>
      </c>
      <c r="D5673" s="177">
        <v>16045.23</v>
      </c>
    </row>
    <row r="5674" spans="1:4" x14ac:dyDescent="0.25">
      <c r="A5674" s="176" t="s">
        <v>9547</v>
      </c>
      <c r="B5674" s="176" t="s">
        <v>9548</v>
      </c>
      <c r="C5674" s="176" t="s">
        <v>115</v>
      </c>
      <c r="D5674" s="177">
        <v>17896.68</v>
      </c>
    </row>
    <row r="5675" spans="1:4" x14ac:dyDescent="0.25">
      <c r="A5675" s="176" t="s">
        <v>9549</v>
      </c>
      <c r="B5675" s="176" t="s">
        <v>9548</v>
      </c>
      <c r="C5675" s="176" t="s">
        <v>115</v>
      </c>
      <c r="D5675" s="177">
        <v>17111.97</v>
      </c>
    </row>
    <row r="5676" spans="1:4" x14ac:dyDescent="0.25">
      <c r="A5676" s="176" t="s">
        <v>9550</v>
      </c>
      <c r="B5676" s="176" t="s">
        <v>9551</v>
      </c>
      <c r="C5676" s="176" t="s">
        <v>115</v>
      </c>
      <c r="D5676" s="177">
        <v>19230.48</v>
      </c>
    </row>
    <row r="5677" spans="1:4" x14ac:dyDescent="0.25">
      <c r="A5677" s="176" t="s">
        <v>9552</v>
      </c>
      <c r="B5677" s="176" t="s">
        <v>9551</v>
      </c>
      <c r="C5677" s="176" t="s">
        <v>115</v>
      </c>
      <c r="D5677" s="177">
        <v>18385.990000000002</v>
      </c>
    </row>
    <row r="5678" spans="1:4" x14ac:dyDescent="0.25">
      <c r="A5678" s="176" t="s">
        <v>9553</v>
      </c>
      <c r="B5678" s="176" t="s">
        <v>9554</v>
      </c>
      <c r="C5678" s="176" t="s">
        <v>115</v>
      </c>
      <c r="D5678" s="177">
        <v>19359.71</v>
      </c>
    </row>
    <row r="5679" spans="1:4" x14ac:dyDescent="0.25">
      <c r="A5679" s="176" t="s">
        <v>9555</v>
      </c>
      <c r="B5679" s="176" t="s">
        <v>9554</v>
      </c>
      <c r="C5679" s="176" t="s">
        <v>115</v>
      </c>
      <c r="D5679" s="177">
        <v>18511.71</v>
      </c>
    </row>
    <row r="5680" spans="1:4" x14ac:dyDescent="0.25">
      <c r="A5680" s="176" t="s">
        <v>9556</v>
      </c>
      <c r="B5680" s="176" t="s">
        <v>9557</v>
      </c>
      <c r="C5680" s="176" t="s">
        <v>115</v>
      </c>
      <c r="D5680" s="177">
        <v>19502.09</v>
      </c>
    </row>
    <row r="5681" spans="1:4" x14ac:dyDescent="0.25">
      <c r="A5681" s="176" t="s">
        <v>9558</v>
      </c>
      <c r="B5681" s="176" t="s">
        <v>9557</v>
      </c>
      <c r="C5681" s="176" t="s">
        <v>115</v>
      </c>
      <c r="D5681" s="177">
        <v>18649.71</v>
      </c>
    </row>
    <row r="5682" spans="1:4" x14ac:dyDescent="0.25">
      <c r="A5682" s="176" t="s">
        <v>9559</v>
      </c>
      <c r="B5682" s="176" t="s">
        <v>9560</v>
      </c>
      <c r="C5682" s="176" t="s">
        <v>115</v>
      </c>
      <c r="D5682" s="177">
        <v>20421.169999999998</v>
      </c>
    </row>
    <row r="5683" spans="1:4" x14ac:dyDescent="0.25">
      <c r="A5683" s="176" t="s">
        <v>9561</v>
      </c>
      <c r="B5683" s="176" t="s">
        <v>9560</v>
      </c>
      <c r="C5683" s="176" t="s">
        <v>115</v>
      </c>
      <c r="D5683" s="177">
        <v>19557.93</v>
      </c>
    </row>
    <row r="5684" spans="1:4" x14ac:dyDescent="0.25">
      <c r="A5684" s="176" t="s">
        <v>9562</v>
      </c>
      <c r="B5684" s="176" t="s">
        <v>9563</v>
      </c>
      <c r="C5684" s="176" t="s">
        <v>115</v>
      </c>
      <c r="D5684" s="177">
        <v>20939.46</v>
      </c>
    </row>
    <row r="5685" spans="1:4" x14ac:dyDescent="0.25">
      <c r="A5685" s="176" t="s">
        <v>9564</v>
      </c>
      <c r="B5685" s="176" t="s">
        <v>9563</v>
      </c>
      <c r="C5685" s="176" t="s">
        <v>115</v>
      </c>
      <c r="D5685" s="177">
        <v>20054.18</v>
      </c>
    </row>
    <row r="5686" spans="1:4" x14ac:dyDescent="0.25">
      <c r="A5686" s="176" t="s">
        <v>9565</v>
      </c>
      <c r="B5686" s="176" t="s">
        <v>9566</v>
      </c>
      <c r="C5686" s="176" t="s">
        <v>115</v>
      </c>
      <c r="D5686" s="177">
        <v>21450.83</v>
      </c>
    </row>
    <row r="5687" spans="1:4" x14ac:dyDescent="0.25">
      <c r="A5687" s="176" t="s">
        <v>9567</v>
      </c>
      <c r="B5687" s="176" t="s">
        <v>9566</v>
      </c>
      <c r="C5687" s="176" t="s">
        <v>115</v>
      </c>
      <c r="D5687" s="177">
        <v>20548.990000000002</v>
      </c>
    </row>
    <row r="5688" spans="1:4" x14ac:dyDescent="0.25">
      <c r="A5688" s="176" t="s">
        <v>9568</v>
      </c>
      <c r="B5688" s="176" t="s">
        <v>9569</v>
      </c>
      <c r="C5688" s="176" t="s">
        <v>115</v>
      </c>
      <c r="D5688" s="177">
        <v>22126.26</v>
      </c>
    </row>
    <row r="5689" spans="1:4" x14ac:dyDescent="0.25">
      <c r="A5689" s="176" t="s">
        <v>9570</v>
      </c>
      <c r="B5689" s="176" t="s">
        <v>9569</v>
      </c>
      <c r="C5689" s="176" t="s">
        <v>115</v>
      </c>
      <c r="D5689" s="177">
        <v>21196.89</v>
      </c>
    </row>
    <row r="5690" spans="1:4" x14ac:dyDescent="0.25">
      <c r="A5690" s="176" t="s">
        <v>9571</v>
      </c>
      <c r="B5690" s="176" t="s">
        <v>9572</v>
      </c>
      <c r="C5690" s="176" t="s">
        <v>115</v>
      </c>
      <c r="D5690" s="177">
        <v>22717.4</v>
      </c>
    </row>
    <row r="5691" spans="1:4" x14ac:dyDescent="0.25">
      <c r="A5691" s="176" t="s">
        <v>9573</v>
      </c>
      <c r="B5691" s="176" t="s">
        <v>9572</v>
      </c>
      <c r="C5691" s="176" t="s">
        <v>115</v>
      </c>
      <c r="D5691" s="177">
        <v>21766.13</v>
      </c>
    </row>
    <row r="5692" spans="1:4" x14ac:dyDescent="0.25">
      <c r="A5692" s="176" t="s">
        <v>9574</v>
      </c>
      <c r="B5692" s="176" t="s">
        <v>9575</v>
      </c>
      <c r="C5692" s="176" t="s">
        <v>115</v>
      </c>
      <c r="D5692" s="177">
        <v>23235.68</v>
      </c>
    </row>
    <row r="5693" spans="1:4" x14ac:dyDescent="0.25">
      <c r="A5693" s="176" t="s">
        <v>9576</v>
      </c>
      <c r="B5693" s="176" t="s">
        <v>9575</v>
      </c>
      <c r="C5693" s="176" t="s">
        <v>115</v>
      </c>
      <c r="D5693" s="177">
        <v>22262.38</v>
      </c>
    </row>
    <row r="5694" spans="1:4" x14ac:dyDescent="0.25">
      <c r="A5694" s="176" t="s">
        <v>9577</v>
      </c>
      <c r="B5694" s="176" t="s">
        <v>9578</v>
      </c>
      <c r="C5694" s="176" t="s">
        <v>115</v>
      </c>
      <c r="D5694" s="177">
        <v>23828.41</v>
      </c>
    </row>
    <row r="5695" spans="1:4" x14ac:dyDescent="0.25">
      <c r="A5695" s="176" t="s">
        <v>9579</v>
      </c>
      <c r="B5695" s="176" t="s">
        <v>9578</v>
      </c>
      <c r="C5695" s="176" t="s">
        <v>115</v>
      </c>
      <c r="D5695" s="177">
        <v>22833.1</v>
      </c>
    </row>
    <row r="5696" spans="1:4" x14ac:dyDescent="0.25">
      <c r="A5696" s="176" t="s">
        <v>9580</v>
      </c>
      <c r="B5696" s="176" t="s">
        <v>9581</v>
      </c>
      <c r="C5696" s="176" t="s">
        <v>115</v>
      </c>
      <c r="D5696" s="177">
        <v>20411.88</v>
      </c>
    </row>
    <row r="5697" spans="1:4" x14ac:dyDescent="0.25">
      <c r="A5697" s="176" t="s">
        <v>9582</v>
      </c>
      <c r="B5697" s="176" t="s">
        <v>9581</v>
      </c>
      <c r="C5697" s="176" t="s">
        <v>115</v>
      </c>
      <c r="D5697" s="177">
        <v>19495.810000000001</v>
      </c>
    </row>
    <row r="5698" spans="1:4" x14ac:dyDescent="0.25">
      <c r="A5698" s="176" t="s">
        <v>9583</v>
      </c>
      <c r="B5698" s="176" t="s">
        <v>9584</v>
      </c>
      <c r="C5698" s="176" t="s">
        <v>115</v>
      </c>
      <c r="D5698" s="177">
        <v>22662.32</v>
      </c>
    </row>
    <row r="5699" spans="1:4" x14ac:dyDescent="0.25">
      <c r="A5699" s="176" t="s">
        <v>9585</v>
      </c>
      <c r="B5699" s="176" t="s">
        <v>9584</v>
      </c>
      <c r="C5699" s="176" t="s">
        <v>115</v>
      </c>
      <c r="D5699" s="177">
        <v>21658.71</v>
      </c>
    </row>
    <row r="5700" spans="1:4" x14ac:dyDescent="0.25">
      <c r="A5700" s="176" t="s">
        <v>9586</v>
      </c>
      <c r="B5700" s="176" t="s">
        <v>9587</v>
      </c>
      <c r="C5700" s="176" t="s">
        <v>115</v>
      </c>
      <c r="D5700" s="177">
        <v>24874.36</v>
      </c>
    </row>
    <row r="5701" spans="1:4" x14ac:dyDescent="0.25">
      <c r="A5701" s="176" t="s">
        <v>9588</v>
      </c>
      <c r="B5701" s="176" t="s">
        <v>9587</v>
      </c>
      <c r="C5701" s="176" t="s">
        <v>115</v>
      </c>
      <c r="D5701" s="177">
        <v>23773.66</v>
      </c>
    </row>
    <row r="5702" spans="1:4" x14ac:dyDescent="0.25">
      <c r="A5702" s="176" t="s">
        <v>9589</v>
      </c>
      <c r="B5702" s="176" t="s">
        <v>9590</v>
      </c>
      <c r="C5702" s="176" t="s">
        <v>115</v>
      </c>
      <c r="D5702" s="177">
        <v>28001.53</v>
      </c>
    </row>
    <row r="5703" spans="1:4" x14ac:dyDescent="0.25">
      <c r="A5703" s="176" t="s">
        <v>9591</v>
      </c>
      <c r="B5703" s="176" t="s">
        <v>9590</v>
      </c>
      <c r="C5703" s="176" t="s">
        <v>115</v>
      </c>
      <c r="D5703" s="177">
        <v>26762.3</v>
      </c>
    </row>
    <row r="5704" spans="1:4" x14ac:dyDescent="0.25">
      <c r="A5704" s="176" t="s">
        <v>9592</v>
      </c>
      <c r="B5704" s="176" t="s">
        <v>9593</v>
      </c>
      <c r="C5704" s="176" t="s">
        <v>115</v>
      </c>
      <c r="D5704" s="177">
        <v>28811.89</v>
      </c>
    </row>
    <row r="5705" spans="1:4" x14ac:dyDescent="0.25">
      <c r="A5705" s="176" t="s">
        <v>9594</v>
      </c>
      <c r="B5705" s="176" t="s">
        <v>9593</v>
      </c>
      <c r="C5705" s="176" t="s">
        <v>115</v>
      </c>
      <c r="D5705" s="177">
        <v>27570.79</v>
      </c>
    </row>
    <row r="5706" spans="1:4" x14ac:dyDescent="0.25">
      <c r="A5706" s="176" t="s">
        <v>9595</v>
      </c>
      <c r="B5706" s="176" t="s">
        <v>9596</v>
      </c>
      <c r="C5706" s="176" t="s">
        <v>115</v>
      </c>
      <c r="D5706" s="177">
        <v>28971.439999999999</v>
      </c>
    </row>
    <row r="5707" spans="1:4" x14ac:dyDescent="0.25">
      <c r="A5707" s="176" t="s">
        <v>9597</v>
      </c>
      <c r="B5707" s="176" t="s">
        <v>9596</v>
      </c>
      <c r="C5707" s="176" t="s">
        <v>115</v>
      </c>
      <c r="D5707" s="177">
        <v>27724.87</v>
      </c>
    </row>
    <row r="5708" spans="1:4" x14ac:dyDescent="0.25">
      <c r="A5708" s="176" t="s">
        <v>9598</v>
      </c>
      <c r="B5708" s="176" t="s">
        <v>9599</v>
      </c>
      <c r="C5708" s="176" t="s">
        <v>115</v>
      </c>
      <c r="D5708" s="177">
        <v>29366.14</v>
      </c>
    </row>
    <row r="5709" spans="1:4" x14ac:dyDescent="0.25">
      <c r="A5709" s="176" t="s">
        <v>9600</v>
      </c>
      <c r="B5709" s="176" t="s">
        <v>9599</v>
      </c>
      <c r="C5709" s="176" t="s">
        <v>115</v>
      </c>
      <c r="D5709" s="177">
        <v>28088.240000000002</v>
      </c>
    </row>
    <row r="5710" spans="1:4" x14ac:dyDescent="0.25">
      <c r="A5710" s="176" t="s">
        <v>9601</v>
      </c>
      <c r="B5710" s="176" t="s">
        <v>9602</v>
      </c>
      <c r="C5710" s="176" t="s">
        <v>115</v>
      </c>
      <c r="D5710" s="177">
        <v>30109.71</v>
      </c>
    </row>
    <row r="5711" spans="1:4" x14ac:dyDescent="0.25">
      <c r="A5711" s="176" t="s">
        <v>9603</v>
      </c>
      <c r="B5711" s="176" t="s">
        <v>9602</v>
      </c>
      <c r="C5711" s="176" t="s">
        <v>115</v>
      </c>
      <c r="D5711" s="177">
        <v>28799.82</v>
      </c>
    </row>
    <row r="5712" spans="1:4" x14ac:dyDescent="0.25">
      <c r="A5712" s="176" t="s">
        <v>9604</v>
      </c>
      <c r="B5712" s="176" t="s">
        <v>9605</v>
      </c>
      <c r="C5712" s="176" t="s">
        <v>115</v>
      </c>
      <c r="D5712" s="177">
        <v>30660.25</v>
      </c>
    </row>
    <row r="5713" spans="1:4" x14ac:dyDescent="0.25">
      <c r="A5713" s="176" t="s">
        <v>9606</v>
      </c>
      <c r="B5713" s="176" t="s">
        <v>9605</v>
      </c>
      <c r="C5713" s="176" t="s">
        <v>115</v>
      </c>
      <c r="D5713" s="177">
        <v>29326.26</v>
      </c>
    </row>
    <row r="5714" spans="1:4" x14ac:dyDescent="0.25">
      <c r="A5714" s="176" t="s">
        <v>9607</v>
      </c>
      <c r="B5714" s="176" t="s">
        <v>9608</v>
      </c>
      <c r="C5714" s="176" t="s">
        <v>115</v>
      </c>
      <c r="D5714" s="177">
        <v>31521.98</v>
      </c>
    </row>
    <row r="5715" spans="1:4" x14ac:dyDescent="0.25">
      <c r="A5715" s="176" t="s">
        <v>9609</v>
      </c>
      <c r="B5715" s="176" t="s">
        <v>9608</v>
      </c>
      <c r="C5715" s="176" t="s">
        <v>115</v>
      </c>
      <c r="D5715" s="177">
        <v>30148.11</v>
      </c>
    </row>
    <row r="5716" spans="1:4" x14ac:dyDescent="0.25">
      <c r="A5716" s="176" t="s">
        <v>9610</v>
      </c>
      <c r="B5716" s="176" t="s">
        <v>9611</v>
      </c>
      <c r="C5716" s="176" t="s">
        <v>115</v>
      </c>
      <c r="D5716" s="177">
        <v>32269.279999999999</v>
      </c>
    </row>
    <row r="5717" spans="1:4" x14ac:dyDescent="0.25">
      <c r="A5717" s="176" t="s">
        <v>9612</v>
      </c>
      <c r="B5717" s="176" t="s">
        <v>9611</v>
      </c>
      <c r="C5717" s="176" t="s">
        <v>115</v>
      </c>
      <c r="D5717" s="177">
        <v>30863.64</v>
      </c>
    </row>
    <row r="5718" spans="1:4" x14ac:dyDescent="0.25">
      <c r="A5718" s="176" t="s">
        <v>9613</v>
      </c>
      <c r="B5718" s="176" t="s">
        <v>9614</v>
      </c>
      <c r="C5718" s="176" t="s">
        <v>115</v>
      </c>
      <c r="D5718" s="177">
        <v>33061.43</v>
      </c>
    </row>
    <row r="5719" spans="1:4" x14ac:dyDescent="0.25">
      <c r="A5719" s="176" t="s">
        <v>9615</v>
      </c>
      <c r="B5719" s="176" t="s">
        <v>9614</v>
      </c>
      <c r="C5719" s="176" t="s">
        <v>115</v>
      </c>
      <c r="D5719" s="177">
        <v>31620.07</v>
      </c>
    </row>
    <row r="5720" spans="1:4" x14ac:dyDescent="0.25">
      <c r="A5720" s="176" t="s">
        <v>9616</v>
      </c>
      <c r="B5720" s="176" t="s">
        <v>9617</v>
      </c>
      <c r="C5720" s="176" t="s">
        <v>115</v>
      </c>
      <c r="D5720" s="177">
        <v>33730.239999999998</v>
      </c>
    </row>
    <row r="5721" spans="1:4" x14ac:dyDescent="0.25">
      <c r="A5721" s="176" t="s">
        <v>9618</v>
      </c>
      <c r="B5721" s="176" t="s">
        <v>9617</v>
      </c>
      <c r="C5721" s="176" t="s">
        <v>115</v>
      </c>
      <c r="D5721" s="177">
        <v>32256.87</v>
      </c>
    </row>
    <row r="5722" spans="1:4" x14ac:dyDescent="0.25">
      <c r="A5722" s="176" t="s">
        <v>9619</v>
      </c>
      <c r="B5722" s="176" t="s">
        <v>9620</v>
      </c>
      <c r="C5722" s="176" t="s">
        <v>115</v>
      </c>
      <c r="D5722" s="177">
        <v>3994.95</v>
      </c>
    </row>
    <row r="5723" spans="1:4" x14ac:dyDescent="0.25">
      <c r="A5723" s="176" t="s">
        <v>9621</v>
      </c>
      <c r="B5723" s="176" t="s">
        <v>9620</v>
      </c>
      <c r="C5723" s="176" t="s">
        <v>115</v>
      </c>
      <c r="D5723" s="177">
        <v>3892.96</v>
      </c>
    </row>
    <row r="5724" spans="1:4" x14ac:dyDescent="0.25">
      <c r="A5724" s="176" t="s">
        <v>9622</v>
      </c>
      <c r="B5724" s="176" t="s">
        <v>9623</v>
      </c>
      <c r="C5724" s="176" t="s">
        <v>115</v>
      </c>
      <c r="D5724" s="177">
        <v>4204.58</v>
      </c>
    </row>
    <row r="5725" spans="1:4" x14ac:dyDescent="0.25">
      <c r="A5725" s="176" t="s">
        <v>9624</v>
      </c>
      <c r="B5725" s="176" t="s">
        <v>9623</v>
      </c>
      <c r="C5725" s="176" t="s">
        <v>115</v>
      </c>
      <c r="D5725" s="177">
        <v>4093.92</v>
      </c>
    </row>
    <row r="5726" spans="1:4" x14ac:dyDescent="0.25">
      <c r="A5726" s="176" t="s">
        <v>9625</v>
      </c>
      <c r="B5726" s="176" t="s">
        <v>9626</v>
      </c>
      <c r="C5726" s="176" t="s">
        <v>115</v>
      </c>
      <c r="D5726" s="177">
        <v>4592.3599999999997</v>
      </c>
    </row>
    <row r="5727" spans="1:4" x14ac:dyDescent="0.25">
      <c r="A5727" s="176" t="s">
        <v>9627</v>
      </c>
      <c r="B5727" s="176" t="s">
        <v>9626</v>
      </c>
      <c r="C5727" s="176" t="s">
        <v>115</v>
      </c>
      <c r="D5727" s="177">
        <v>4474.95</v>
      </c>
    </row>
    <row r="5728" spans="1:4" x14ac:dyDescent="0.25">
      <c r="A5728" s="176" t="s">
        <v>9628</v>
      </c>
      <c r="B5728" s="176" t="s">
        <v>9629</v>
      </c>
      <c r="C5728" s="176" t="s">
        <v>115</v>
      </c>
      <c r="D5728" s="177">
        <v>5127.5600000000004</v>
      </c>
    </row>
    <row r="5729" spans="1:4" x14ac:dyDescent="0.25">
      <c r="A5729" s="176" t="s">
        <v>9630</v>
      </c>
      <c r="B5729" s="176" t="s">
        <v>9629</v>
      </c>
      <c r="C5729" s="176" t="s">
        <v>115</v>
      </c>
      <c r="D5729" s="177">
        <v>4992.97</v>
      </c>
    </row>
    <row r="5730" spans="1:4" x14ac:dyDescent="0.25">
      <c r="A5730" s="176" t="s">
        <v>9631</v>
      </c>
      <c r="B5730" s="176" t="s">
        <v>9632</v>
      </c>
      <c r="C5730" s="176" t="s">
        <v>115</v>
      </c>
      <c r="D5730" s="177">
        <v>5732.35</v>
      </c>
    </row>
    <row r="5731" spans="1:4" x14ac:dyDescent="0.25">
      <c r="A5731" s="176" t="s">
        <v>9633</v>
      </c>
      <c r="B5731" s="176" t="s">
        <v>9632</v>
      </c>
      <c r="C5731" s="176" t="s">
        <v>115</v>
      </c>
      <c r="D5731" s="177">
        <v>5578.03</v>
      </c>
    </row>
    <row r="5732" spans="1:4" x14ac:dyDescent="0.25">
      <c r="A5732" s="176" t="s">
        <v>9634</v>
      </c>
      <c r="B5732" s="176" t="s">
        <v>9635</v>
      </c>
      <c r="C5732" s="176" t="s">
        <v>115</v>
      </c>
      <c r="D5732" s="177">
        <v>693.78</v>
      </c>
    </row>
    <row r="5733" spans="1:4" x14ac:dyDescent="0.25">
      <c r="A5733" s="176" t="s">
        <v>9636</v>
      </c>
      <c r="B5733" s="176" t="s">
        <v>9635</v>
      </c>
      <c r="C5733" s="176" t="s">
        <v>115</v>
      </c>
      <c r="D5733" s="177">
        <v>671.81</v>
      </c>
    </row>
    <row r="5734" spans="1:4" x14ac:dyDescent="0.25">
      <c r="A5734" s="176" t="s">
        <v>9637</v>
      </c>
      <c r="B5734" s="176" t="s">
        <v>9638</v>
      </c>
      <c r="C5734" s="176" t="s">
        <v>115</v>
      </c>
      <c r="D5734" s="177">
        <v>833.64</v>
      </c>
    </row>
    <row r="5735" spans="1:4" x14ac:dyDescent="0.25">
      <c r="A5735" s="176" t="s">
        <v>9639</v>
      </c>
      <c r="B5735" s="176" t="s">
        <v>9638</v>
      </c>
      <c r="C5735" s="176" t="s">
        <v>115</v>
      </c>
      <c r="D5735" s="177">
        <v>806.53</v>
      </c>
    </row>
    <row r="5736" spans="1:4" x14ac:dyDescent="0.25">
      <c r="A5736" s="176" t="s">
        <v>9640</v>
      </c>
      <c r="B5736" s="176" t="s">
        <v>9641</v>
      </c>
      <c r="C5736" s="176" t="s">
        <v>115</v>
      </c>
      <c r="D5736" s="177">
        <v>1218.05</v>
      </c>
    </row>
    <row r="5737" spans="1:4" x14ac:dyDescent="0.25">
      <c r="A5737" s="176" t="s">
        <v>9642</v>
      </c>
      <c r="B5737" s="176" t="s">
        <v>9641</v>
      </c>
      <c r="C5737" s="176" t="s">
        <v>115</v>
      </c>
      <c r="D5737" s="177">
        <v>1179.22</v>
      </c>
    </row>
    <row r="5738" spans="1:4" x14ac:dyDescent="0.25">
      <c r="A5738" s="176" t="s">
        <v>9643</v>
      </c>
      <c r="B5738" s="176" t="s">
        <v>9644</v>
      </c>
      <c r="C5738" s="176" t="s">
        <v>115</v>
      </c>
      <c r="D5738" s="177">
        <v>1602.67</v>
      </c>
    </row>
    <row r="5739" spans="1:4" x14ac:dyDescent="0.25">
      <c r="A5739" s="176" t="s">
        <v>9645</v>
      </c>
      <c r="B5739" s="176" t="s">
        <v>9644</v>
      </c>
      <c r="C5739" s="176" t="s">
        <v>115</v>
      </c>
      <c r="D5739" s="177">
        <v>1550.73</v>
      </c>
    </row>
    <row r="5740" spans="1:4" x14ac:dyDescent="0.25">
      <c r="A5740" s="176" t="s">
        <v>9646</v>
      </c>
      <c r="B5740" s="176" t="s">
        <v>9647</v>
      </c>
      <c r="C5740" s="176" t="s">
        <v>115</v>
      </c>
      <c r="D5740" s="177">
        <v>2525.37</v>
      </c>
    </row>
    <row r="5741" spans="1:4" x14ac:dyDescent="0.25">
      <c r="A5741" s="176" t="s">
        <v>9648</v>
      </c>
      <c r="B5741" s="176" t="s">
        <v>9647</v>
      </c>
      <c r="C5741" s="176" t="s">
        <v>115</v>
      </c>
      <c r="D5741" s="177">
        <v>2441.56</v>
      </c>
    </row>
    <row r="5742" spans="1:4" x14ac:dyDescent="0.25">
      <c r="A5742" s="176" t="s">
        <v>9649</v>
      </c>
      <c r="B5742" s="176" t="s">
        <v>9650</v>
      </c>
      <c r="C5742" s="176" t="s">
        <v>115</v>
      </c>
      <c r="D5742" s="177">
        <v>804.71</v>
      </c>
    </row>
    <row r="5743" spans="1:4" x14ac:dyDescent="0.25">
      <c r="A5743" s="176" t="s">
        <v>9651</v>
      </c>
      <c r="B5743" s="176" t="s">
        <v>9650</v>
      </c>
      <c r="C5743" s="176" t="s">
        <v>115</v>
      </c>
      <c r="D5743" s="177">
        <v>779.64</v>
      </c>
    </row>
    <row r="5744" spans="1:4" x14ac:dyDescent="0.25">
      <c r="A5744" s="176" t="s">
        <v>9652</v>
      </c>
      <c r="B5744" s="176" t="s">
        <v>9653</v>
      </c>
      <c r="C5744" s="176" t="s">
        <v>115</v>
      </c>
      <c r="D5744" s="177">
        <v>982.45</v>
      </c>
    </row>
    <row r="5745" spans="1:4" x14ac:dyDescent="0.25">
      <c r="A5745" s="176" t="s">
        <v>9654</v>
      </c>
      <c r="B5745" s="176" t="s">
        <v>9653</v>
      </c>
      <c r="C5745" s="176" t="s">
        <v>115</v>
      </c>
      <c r="D5745" s="177">
        <v>950.63</v>
      </c>
    </row>
    <row r="5746" spans="1:4" x14ac:dyDescent="0.25">
      <c r="A5746" s="176" t="s">
        <v>9655</v>
      </c>
      <c r="B5746" s="176" t="s">
        <v>9656</v>
      </c>
      <c r="C5746" s="176" t="s">
        <v>115</v>
      </c>
      <c r="D5746" s="177">
        <v>1380.28</v>
      </c>
    </row>
    <row r="5747" spans="1:4" x14ac:dyDescent="0.25">
      <c r="A5747" s="176" t="s">
        <v>9657</v>
      </c>
      <c r="B5747" s="176" t="s">
        <v>9656</v>
      </c>
      <c r="C5747" s="176" t="s">
        <v>115</v>
      </c>
      <c r="D5747" s="177">
        <v>1336.89</v>
      </c>
    </row>
    <row r="5748" spans="1:4" x14ac:dyDescent="0.25">
      <c r="A5748" s="176" t="s">
        <v>9658</v>
      </c>
      <c r="B5748" s="176" t="s">
        <v>9659</v>
      </c>
      <c r="C5748" s="176" t="s">
        <v>115</v>
      </c>
      <c r="D5748" s="177">
        <v>1764.89</v>
      </c>
    </row>
    <row r="5749" spans="1:4" x14ac:dyDescent="0.25">
      <c r="A5749" s="176" t="s">
        <v>9660</v>
      </c>
      <c r="B5749" s="176" t="s">
        <v>9659</v>
      </c>
      <c r="C5749" s="176" t="s">
        <v>115</v>
      </c>
      <c r="D5749" s="177">
        <v>1708.4</v>
      </c>
    </row>
    <row r="5750" spans="1:4" x14ac:dyDescent="0.25">
      <c r="A5750" s="176" t="s">
        <v>9661</v>
      </c>
      <c r="B5750" s="176" t="s">
        <v>9662</v>
      </c>
      <c r="C5750" s="176" t="s">
        <v>115</v>
      </c>
      <c r="D5750" s="177">
        <v>2832.23</v>
      </c>
    </row>
    <row r="5751" spans="1:4" x14ac:dyDescent="0.25">
      <c r="A5751" s="176" t="s">
        <v>9663</v>
      </c>
      <c r="B5751" s="176" t="s">
        <v>9662</v>
      </c>
      <c r="C5751" s="176" t="s">
        <v>115</v>
      </c>
      <c r="D5751" s="177">
        <v>2740.89</v>
      </c>
    </row>
    <row r="5752" spans="1:4" x14ac:dyDescent="0.25">
      <c r="A5752" s="176" t="s">
        <v>9664</v>
      </c>
      <c r="B5752" s="176" t="s">
        <v>9665</v>
      </c>
      <c r="C5752" s="176" t="s">
        <v>115</v>
      </c>
      <c r="D5752" s="177">
        <v>2957.41</v>
      </c>
    </row>
    <row r="5753" spans="1:4" x14ac:dyDescent="0.25">
      <c r="A5753" s="176" t="s">
        <v>9666</v>
      </c>
      <c r="B5753" s="176" t="s">
        <v>9665</v>
      </c>
      <c r="C5753" s="176" t="s">
        <v>115</v>
      </c>
      <c r="D5753" s="177">
        <v>2887.06</v>
      </c>
    </row>
    <row r="5754" spans="1:4" x14ac:dyDescent="0.25">
      <c r="A5754" s="176" t="s">
        <v>9667</v>
      </c>
      <c r="B5754" s="176" t="s">
        <v>9668</v>
      </c>
      <c r="C5754" s="176" t="s">
        <v>115</v>
      </c>
      <c r="D5754" s="177">
        <v>2022.41</v>
      </c>
    </row>
    <row r="5755" spans="1:4" x14ac:dyDescent="0.25">
      <c r="A5755" s="176" t="s">
        <v>9669</v>
      </c>
      <c r="B5755" s="176" t="s">
        <v>9668</v>
      </c>
      <c r="C5755" s="176" t="s">
        <v>115</v>
      </c>
      <c r="D5755" s="177">
        <v>1976.06</v>
      </c>
    </row>
    <row r="5756" spans="1:4" x14ac:dyDescent="0.25">
      <c r="A5756" s="176" t="s">
        <v>9670</v>
      </c>
      <c r="B5756" s="176" t="s">
        <v>9671</v>
      </c>
      <c r="C5756" s="176" t="s">
        <v>115</v>
      </c>
      <c r="D5756" s="177">
        <v>2155.04</v>
      </c>
    </row>
    <row r="5757" spans="1:4" x14ac:dyDescent="0.25">
      <c r="A5757" s="176" t="s">
        <v>9672</v>
      </c>
      <c r="B5757" s="176" t="s">
        <v>9671</v>
      </c>
      <c r="C5757" s="176" t="s">
        <v>115</v>
      </c>
      <c r="D5757" s="177">
        <v>2105.19</v>
      </c>
    </row>
    <row r="5758" spans="1:4" x14ac:dyDescent="0.25">
      <c r="A5758" s="176" t="s">
        <v>9673</v>
      </c>
      <c r="B5758" s="176" t="s">
        <v>9674</v>
      </c>
      <c r="C5758" s="176" t="s">
        <v>115</v>
      </c>
      <c r="D5758" s="177">
        <v>2121.14</v>
      </c>
    </row>
    <row r="5759" spans="1:4" x14ac:dyDescent="0.25">
      <c r="A5759" s="176" t="s">
        <v>9675</v>
      </c>
      <c r="B5759" s="176" t="s">
        <v>9674</v>
      </c>
      <c r="C5759" s="176" t="s">
        <v>115</v>
      </c>
      <c r="D5759" s="177">
        <v>2068.16</v>
      </c>
    </row>
    <row r="5760" spans="1:4" x14ac:dyDescent="0.25">
      <c r="A5760" s="176" t="s">
        <v>9676</v>
      </c>
      <c r="B5760" s="176" t="s">
        <v>9677</v>
      </c>
      <c r="C5760" s="176" t="s">
        <v>115</v>
      </c>
      <c r="D5760" s="177">
        <v>488.09</v>
      </c>
    </row>
    <row r="5761" spans="1:4" x14ac:dyDescent="0.25">
      <c r="A5761" s="176" t="s">
        <v>9678</v>
      </c>
      <c r="B5761" s="176" t="s">
        <v>9677</v>
      </c>
      <c r="C5761" s="176" t="s">
        <v>115</v>
      </c>
      <c r="D5761" s="177">
        <v>472.6</v>
      </c>
    </row>
    <row r="5762" spans="1:4" x14ac:dyDescent="0.25">
      <c r="A5762" s="176" t="s">
        <v>9679</v>
      </c>
      <c r="B5762" s="176" t="s">
        <v>9680</v>
      </c>
      <c r="C5762" s="176" t="s">
        <v>115</v>
      </c>
      <c r="D5762" s="177">
        <v>930.57</v>
      </c>
    </row>
    <row r="5763" spans="1:4" x14ac:dyDescent="0.25">
      <c r="A5763" s="176" t="s">
        <v>9681</v>
      </c>
      <c r="B5763" s="176" t="s">
        <v>9680</v>
      </c>
      <c r="C5763" s="176" t="s">
        <v>115</v>
      </c>
      <c r="D5763" s="177">
        <v>903.51</v>
      </c>
    </row>
    <row r="5764" spans="1:4" x14ac:dyDescent="0.25">
      <c r="A5764" s="176" t="s">
        <v>9682</v>
      </c>
      <c r="B5764" s="176" t="s">
        <v>9683</v>
      </c>
      <c r="C5764" s="176" t="s">
        <v>115</v>
      </c>
      <c r="D5764" s="177">
        <v>1105.3699999999999</v>
      </c>
    </row>
    <row r="5765" spans="1:4" x14ac:dyDescent="0.25">
      <c r="A5765" s="176" t="s">
        <v>9684</v>
      </c>
      <c r="B5765" s="176" t="s">
        <v>9683</v>
      </c>
      <c r="C5765" s="176" t="s">
        <v>115</v>
      </c>
      <c r="D5765" s="177">
        <v>1073.53</v>
      </c>
    </row>
    <row r="5766" spans="1:4" x14ac:dyDescent="0.25">
      <c r="A5766" s="176" t="s">
        <v>9685</v>
      </c>
      <c r="B5766" s="176" t="s">
        <v>9686</v>
      </c>
      <c r="C5766" s="176" t="s">
        <v>115</v>
      </c>
      <c r="D5766" s="177">
        <v>466.02</v>
      </c>
    </row>
    <row r="5767" spans="1:4" x14ac:dyDescent="0.25">
      <c r="A5767" s="176" t="s">
        <v>9687</v>
      </c>
      <c r="B5767" s="176" t="s">
        <v>9686</v>
      </c>
      <c r="C5767" s="176" t="s">
        <v>115</v>
      </c>
      <c r="D5767" s="177">
        <v>453.28</v>
      </c>
    </row>
    <row r="5768" spans="1:4" x14ac:dyDescent="0.25">
      <c r="A5768" s="176" t="s">
        <v>9688</v>
      </c>
      <c r="B5768" s="176" t="s">
        <v>9689</v>
      </c>
      <c r="C5768" s="176" t="s">
        <v>115</v>
      </c>
      <c r="D5768" s="177">
        <v>640.83000000000004</v>
      </c>
    </row>
    <row r="5769" spans="1:4" x14ac:dyDescent="0.25">
      <c r="A5769" s="176" t="s">
        <v>9690</v>
      </c>
      <c r="B5769" s="176" t="s">
        <v>9689</v>
      </c>
      <c r="C5769" s="176" t="s">
        <v>115</v>
      </c>
      <c r="D5769" s="177">
        <v>623.29999999999995</v>
      </c>
    </row>
    <row r="5770" spans="1:4" x14ac:dyDescent="0.25">
      <c r="A5770" s="176" t="s">
        <v>9691</v>
      </c>
      <c r="B5770" s="176" t="s">
        <v>9692</v>
      </c>
      <c r="C5770" s="176" t="s">
        <v>115</v>
      </c>
      <c r="D5770" s="177">
        <v>815.26</v>
      </c>
    </row>
    <row r="5771" spans="1:4" x14ac:dyDescent="0.25">
      <c r="A5771" s="176" t="s">
        <v>9693</v>
      </c>
      <c r="B5771" s="176" t="s">
        <v>9692</v>
      </c>
      <c r="C5771" s="176" t="s">
        <v>115</v>
      </c>
      <c r="D5771" s="177">
        <v>792.97</v>
      </c>
    </row>
    <row r="5772" spans="1:4" x14ac:dyDescent="0.25">
      <c r="A5772" s="176" t="s">
        <v>9694</v>
      </c>
      <c r="B5772" s="176" t="s">
        <v>9695</v>
      </c>
      <c r="C5772" s="176" t="s">
        <v>115</v>
      </c>
      <c r="D5772" s="177">
        <v>318.88</v>
      </c>
    </row>
    <row r="5773" spans="1:4" x14ac:dyDescent="0.25">
      <c r="A5773" s="176" t="s">
        <v>9696</v>
      </c>
      <c r="B5773" s="176" t="s">
        <v>9695</v>
      </c>
      <c r="C5773" s="176" t="s">
        <v>115</v>
      </c>
      <c r="D5773" s="177">
        <v>308.41000000000003</v>
      </c>
    </row>
    <row r="5774" spans="1:4" x14ac:dyDescent="0.25">
      <c r="A5774" s="176" t="s">
        <v>9697</v>
      </c>
      <c r="B5774" s="176" t="s">
        <v>9698</v>
      </c>
      <c r="C5774" s="176" t="s">
        <v>115</v>
      </c>
      <c r="D5774" s="177">
        <v>453.23</v>
      </c>
    </row>
    <row r="5775" spans="1:4" x14ac:dyDescent="0.25">
      <c r="A5775" s="176" t="s">
        <v>9699</v>
      </c>
      <c r="B5775" s="176" t="s">
        <v>9698</v>
      </c>
      <c r="C5775" s="176" t="s">
        <v>115</v>
      </c>
      <c r="D5775" s="177">
        <v>439.2</v>
      </c>
    </row>
    <row r="5776" spans="1:4" x14ac:dyDescent="0.25">
      <c r="A5776" s="176" t="s">
        <v>9700</v>
      </c>
      <c r="B5776" s="176" t="s">
        <v>9701</v>
      </c>
      <c r="C5776" s="176" t="s">
        <v>115</v>
      </c>
      <c r="D5776" s="177">
        <v>581.22</v>
      </c>
    </row>
    <row r="5777" spans="1:4" x14ac:dyDescent="0.25">
      <c r="A5777" s="176" t="s">
        <v>9702</v>
      </c>
      <c r="B5777" s="176" t="s">
        <v>9701</v>
      </c>
      <c r="C5777" s="176" t="s">
        <v>115</v>
      </c>
      <c r="D5777" s="177">
        <v>563.95000000000005</v>
      </c>
    </row>
    <row r="5778" spans="1:4" x14ac:dyDescent="0.25">
      <c r="A5778" s="176" t="s">
        <v>9703</v>
      </c>
      <c r="B5778" s="176" t="s">
        <v>9704</v>
      </c>
      <c r="C5778" s="176" t="s">
        <v>115</v>
      </c>
      <c r="D5778" s="177">
        <v>231.32</v>
      </c>
    </row>
    <row r="5779" spans="1:4" x14ac:dyDescent="0.25">
      <c r="A5779" s="176" t="s">
        <v>9705</v>
      </c>
      <c r="B5779" s="176" t="s">
        <v>9704</v>
      </c>
      <c r="C5779" s="176" t="s">
        <v>115</v>
      </c>
      <c r="D5779" s="177">
        <v>226.06</v>
      </c>
    </row>
    <row r="5780" spans="1:4" x14ac:dyDescent="0.25">
      <c r="A5780" s="176" t="s">
        <v>9706</v>
      </c>
      <c r="B5780" s="176" t="s">
        <v>9707</v>
      </c>
      <c r="C5780" s="176" t="s">
        <v>115</v>
      </c>
      <c r="D5780" s="177">
        <v>384.35</v>
      </c>
    </row>
    <row r="5781" spans="1:4" x14ac:dyDescent="0.25">
      <c r="A5781" s="176" t="s">
        <v>9708</v>
      </c>
      <c r="B5781" s="176" t="s">
        <v>9707</v>
      </c>
      <c r="C5781" s="176" t="s">
        <v>115</v>
      </c>
      <c r="D5781" s="177">
        <v>374.61</v>
      </c>
    </row>
    <row r="5782" spans="1:4" x14ac:dyDescent="0.25">
      <c r="A5782" s="176" t="s">
        <v>9709</v>
      </c>
      <c r="B5782" s="176" t="s">
        <v>9710</v>
      </c>
      <c r="C5782" s="176" t="s">
        <v>115</v>
      </c>
      <c r="D5782" s="177">
        <v>512.72</v>
      </c>
    </row>
    <row r="5783" spans="1:4" x14ac:dyDescent="0.25">
      <c r="A5783" s="176" t="s">
        <v>9711</v>
      </c>
      <c r="B5783" s="176" t="s">
        <v>9710</v>
      </c>
      <c r="C5783" s="176" t="s">
        <v>115</v>
      </c>
      <c r="D5783" s="177">
        <v>499.71</v>
      </c>
    </row>
    <row r="5784" spans="1:4" x14ac:dyDescent="0.25">
      <c r="A5784" s="176" t="s">
        <v>9712</v>
      </c>
      <c r="B5784" s="176" t="s">
        <v>9713</v>
      </c>
      <c r="C5784" s="176" t="s">
        <v>115</v>
      </c>
      <c r="D5784" s="177">
        <v>2907.16</v>
      </c>
    </row>
    <row r="5785" spans="1:4" x14ac:dyDescent="0.25">
      <c r="A5785" s="176" t="s">
        <v>9714</v>
      </c>
      <c r="B5785" s="176" t="s">
        <v>9713</v>
      </c>
      <c r="C5785" s="176" t="s">
        <v>115</v>
      </c>
      <c r="D5785" s="177">
        <v>2836.2</v>
      </c>
    </row>
    <row r="5786" spans="1:4" x14ac:dyDescent="0.25">
      <c r="A5786" s="176" t="s">
        <v>9715</v>
      </c>
      <c r="B5786" s="176" t="s">
        <v>9716</v>
      </c>
      <c r="C5786" s="176" t="s">
        <v>115</v>
      </c>
      <c r="D5786" s="177">
        <v>3040.22</v>
      </c>
    </row>
    <row r="5787" spans="1:4" x14ac:dyDescent="0.25">
      <c r="A5787" s="176" t="s">
        <v>9717</v>
      </c>
      <c r="B5787" s="176" t="s">
        <v>9716</v>
      </c>
      <c r="C5787" s="176" t="s">
        <v>115</v>
      </c>
      <c r="D5787" s="177">
        <v>2966.71</v>
      </c>
    </row>
    <row r="5788" spans="1:4" x14ac:dyDescent="0.25">
      <c r="A5788" s="176" t="s">
        <v>9718</v>
      </c>
      <c r="B5788" s="176" t="s">
        <v>9719</v>
      </c>
      <c r="C5788" s="176" t="s">
        <v>115</v>
      </c>
      <c r="D5788" s="177">
        <v>3474.52</v>
      </c>
    </row>
    <row r="5789" spans="1:4" x14ac:dyDescent="0.25">
      <c r="A5789" s="176" t="s">
        <v>9720</v>
      </c>
      <c r="B5789" s="176" t="s">
        <v>9719</v>
      </c>
      <c r="C5789" s="176" t="s">
        <v>115</v>
      </c>
      <c r="D5789" s="177">
        <v>3391.61</v>
      </c>
    </row>
    <row r="5790" spans="1:4" x14ac:dyDescent="0.25">
      <c r="A5790" s="176" t="s">
        <v>9721</v>
      </c>
      <c r="B5790" s="176" t="s">
        <v>9722</v>
      </c>
      <c r="C5790" s="176" t="s">
        <v>115</v>
      </c>
      <c r="D5790" s="177">
        <v>3827.9</v>
      </c>
    </row>
    <row r="5791" spans="1:4" x14ac:dyDescent="0.25">
      <c r="A5791" s="176" t="s">
        <v>9723</v>
      </c>
      <c r="B5791" s="176" t="s">
        <v>9722</v>
      </c>
      <c r="C5791" s="176" t="s">
        <v>115</v>
      </c>
      <c r="D5791" s="177">
        <v>3735.73</v>
      </c>
    </row>
    <row r="5792" spans="1:4" x14ac:dyDescent="0.25">
      <c r="A5792" s="176" t="s">
        <v>9724</v>
      </c>
      <c r="B5792" s="176" t="s">
        <v>9725</v>
      </c>
      <c r="C5792" s="176" t="s">
        <v>115</v>
      </c>
      <c r="D5792" s="177">
        <v>4320.37</v>
      </c>
    </row>
    <row r="5793" spans="1:4" x14ac:dyDescent="0.25">
      <c r="A5793" s="176" t="s">
        <v>9726</v>
      </c>
      <c r="B5793" s="176" t="s">
        <v>9725</v>
      </c>
      <c r="C5793" s="176" t="s">
        <v>115</v>
      </c>
      <c r="D5793" s="177">
        <v>4210.87</v>
      </c>
    </row>
    <row r="5794" spans="1:4" x14ac:dyDescent="0.25">
      <c r="A5794" s="176" t="s">
        <v>9727</v>
      </c>
      <c r="B5794" s="176" t="s">
        <v>9728</v>
      </c>
      <c r="C5794" s="176" t="s">
        <v>115</v>
      </c>
      <c r="D5794" s="177">
        <v>4735.3999999999996</v>
      </c>
    </row>
    <row r="5795" spans="1:4" x14ac:dyDescent="0.25">
      <c r="A5795" s="176" t="s">
        <v>9729</v>
      </c>
      <c r="B5795" s="176" t="s">
        <v>9728</v>
      </c>
      <c r="C5795" s="176" t="s">
        <v>115</v>
      </c>
      <c r="D5795" s="177">
        <v>4614.5200000000004</v>
      </c>
    </row>
    <row r="5796" spans="1:4" x14ac:dyDescent="0.25">
      <c r="A5796" s="176" t="s">
        <v>9730</v>
      </c>
      <c r="B5796" s="176" t="s">
        <v>9731</v>
      </c>
      <c r="C5796" s="176" t="s">
        <v>115</v>
      </c>
      <c r="D5796" s="177">
        <v>6168.8</v>
      </c>
    </row>
    <row r="5797" spans="1:4" x14ac:dyDescent="0.25">
      <c r="A5797" s="176" t="s">
        <v>9732</v>
      </c>
      <c r="B5797" s="176" t="s">
        <v>9731</v>
      </c>
      <c r="C5797" s="176" t="s">
        <v>115</v>
      </c>
      <c r="D5797" s="177">
        <v>6010.56</v>
      </c>
    </row>
    <row r="5798" spans="1:4" x14ac:dyDescent="0.25">
      <c r="A5798" s="176" t="s">
        <v>9733</v>
      </c>
      <c r="B5798" s="176" t="s">
        <v>9734</v>
      </c>
      <c r="C5798" s="176" t="s">
        <v>115</v>
      </c>
      <c r="D5798" s="177">
        <v>1170.81</v>
      </c>
    </row>
    <row r="5799" spans="1:4" x14ac:dyDescent="0.25">
      <c r="A5799" s="176" t="s">
        <v>9735</v>
      </c>
      <c r="B5799" s="176" t="s">
        <v>9734</v>
      </c>
      <c r="C5799" s="176" t="s">
        <v>115</v>
      </c>
      <c r="D5799" s="177">
        <v>1152.3599999999999</v>
      </c>
    </row>
    <row r="5800" spans="1:4" x14ac:dyDescent="0.25">
      <c r="A5800" s="176" t="s">
        <v>9736</v>
      </c>
      <c r="B5800" s="176" t="s">
        <v>9737</v>
      </c>
      <c r="C5800" s="176" t="s">
        <v>115</v>
      </c>
      <c r="D5800" s="177">
        <v>3553.98</v>
      </c>
    </row>
    <row r="5801" spans="1:4" x14ac:dyDescent="0.25">
      <c r="A5801" s="176" t="s">
        <v>9738</v>
      </c>
      <c r="B5801" s="176" t="s">
        <v>9737</v>
      </c>
      <c r="C5801" s="176" t="s">
        <v>115</v>
      </c>
      <c r="D5801" s="177">
        <v>3482.66</v>
      </c>
    </row>
    <row r="5802" spans="1:4" x14ac:dyDescent="0.25">
      <c r="A5802" s="176" t="s">
        <v>9739</v>
      </c>
      <c r="B5802" s="176" t="s">
        <v>9740</v>
      </c>
      <c r="C5802" s="176" t="s">
        <v>115</v>
      </c>
      <c r="D5802" s="177">
        <v>629.94000000000005</v>
      </c>
    </row>
    <row r="5803" spans="1:4" x14ac:dyDescent="0.25">
      <c r="A5803" s="176" t="s">
        <v>9741</v>
      </c>
      <c r="B5803" s="176" t="s">
        <v>9740</v>
      </c>
      <c r="C5803" s="176" t="s">
        <v>115</v>
      </c>
      <c r="D5803" s="177">
        <v>601.16999999999996</v>
      </c>
    </row>
    <row r="5804" spans="1:4" x14ac:dyDescent="0.25">
      <c r="A5804" s="176" t="s">
        <v>9742</v>
      </c>
      <c r="B5804" s="176" t="s">
        <v>9743</v>
      </c>
      <c r="C5804" s="176" t="s">
        <v>115</v>
      </c>
      <c r="D5804" s="177">
        <v>464.91</v>
      </c>
    </row>
    <row r="5805" spans="1:4" x14ac:dyDescent="0.25">
      <c r="A5805" s="176" t="s">
        <v>9744</v>
      </c>
      <c r="B5805" s="176" t="s">
        <v>9743</v>
      </c>
      <c r="C5805" s="176" t="s">
        <v>115</v>
      </c>
      <c r="D5805" s="177">
        <v>446.64</v>
      </c>
    </row>
    <row r="5806" spans="1:4" x14ac:dyDescent="0.25">
      <c r="A5806" s="176" t="s">
        <v>9745</v>
      </c>
      <c r="B5806" s="176" t="s">
        <v>9746</v>
      </c>
      <c r="C5806" s="176" t="s">
        <v>115</v>
      </c>
      <c r="D5806" s="177">
        <v>478.67</v>
      </c>
    </row>
    <row r="5807" spans="1:4" x14ac:dyDescent="0.25">
      <c r="A5807" s="176" t="s">
        <v>9747</v>
      </c>
      <c r="B5807" s="176" t="s">
        <v>9746</v>
      </c>
      <c r="C5807" s="176" t="s">
        <v>115</v>
      </c>
      <c r="D5807" s="177">
        <v>457.09</v>
      </c>
    </row>
    <row r="5808" spans="1:4" x14ac:dyDescent="0.25">
      <c r="A5808" s="176" t="s">
        <v>9748</v>
      </c>
      <c r="B5808" s="176" t="s">
        <v>9749</v>
      </c>
      <c r="C5808" s="176" t="s">
        <v>115</v>
      </c>
      <c r="D5808" s="177">
        <v>481.11</v>
      </c>
    </row>
    <row r="5809" spans="1:4" x14ac:dyDescent="0.25">
      <c r="A5809" s="176" t="s">
        <v>9750</v>
      </c>
      <c r="B5809" s="176" t="s">
        <v>9749</v>
      </c>
      <c r="C5809" s="176" t="s">
        <v>115</v>
      </c>
      <c r="D5809" s="177">
        <v>474.08</v>
      </c>
    </row>
    <row r="5810" spans="1:4" x14ac:dyDescent="0.25">
      <c r="A5810" s="176" t="s">
        <v>9751</v>
      </c>
      <c r="B5810" s="176" t="s">
        <v>9752</v>
      </c>
      <c r="C5810" s="176" t="s">
        <v>115</v>
      </c>
      <c r="D5810" s="177">
        <v>608.51</v>
      </c>
    </row>
    <row r="5811" spans="1:4" x14ac:dyDescent="0.25">
      <c r="A5811" s="176" t="s">
        <v>9753</v>
      </c>
      <c r="B5811" s="176" t="s">
        <v>9752</v>
      </c>
      <c r="C5811" s="176" t="s">
        <v>115</v>
      </c>
      <c r="D5811" s="177">
        <v>601.48</v>
      </c>
    </row>
    <row r="5812" spans="1:4" x14ac:dyDescent="0.25">
      <c r="A5812" s="176" t="s">
        <v>9754</v>
      </c>
      <c r="B5812" s="176" t="s">
        <v>9755</v>
      </c>
      <c r="C5812" s="176" t="s">
        <v>115</v>
      </c>
      <c r="D5812" s="177">
        <v>93.81</v>
      </c>
    </row>
    <row r="5813" spans="1:4" x14ac:dyDescent="0.25">
      <c r="A5813" s="176" t="s">
        <v>9756</v>
      </c>
      <c r="B5813" s="176" t="s">
        <v>9755</v>
      </c>
      <c r="C5813" s="176" t="s">
        <v>115</v>
      </c>
      <c r="D5813" s="177">
        <v>90.29</v>
      </c>
    </row>
    <row r="5814" spans="1:4" x14ac:dyDescent="0.25">
      <c r="A5814" s="176" t="s">
        <v>9757</v>
      </c>
      <c r="B5814" s="176" t="s">
        <v>9758</v>
      </c>
      <c r="C5814" s="176" t="s">
        <v>115</v>
      </c>
      <c r="D5814" s="177">
        <v>308.47000000000003</v>
      </c>
    </row>
    <row r="5815" spans="1:4" x14ac:dyDescent="0.25">
      <c r="A5815" s="176" t="s">
        <v>9759</v>
      </c>
      <c r="B5815" s="176" t="s">
        <v>9758</v>
      </c>
      <c r="C5815" s="176" t="s">
        <v>115</v>
      </c>
      <c r="D5815" s="177">
        <v>304.95</v>
      </c>
    </row>
    <row r="5816" spans="1:4" x14ac:dyDescent="0.25">
      <c r="A5816" s="176" t="s">
        <v>9760</v>
      </c>
      <c r="B5816" s="176" t="s">
        <v>9761</v>
      </c>
      <c r="C5816" s="176" t="s">
        <v>115</v>
      </c>
      <c r="D5816" s="177">
        <v>657.3</v>
      </c>
    </row>
    <row r="5817" spans="1:4" x14ac:dyDescent="0.25">
      <c r="A5817" s="176" t="s">
        <v>9762</v>
      </c>
      <c r="B5817" s="176" t="s">
        <v>9761</v>
      </c>
      <c r="C5817" s="176" t="s">
        <v>115</v>
      </c>
      <c r="D5817" s="177">
        <v>648.15</v>
      </c>
    </row>
    <row r="5818" spans="1:4" x14ac:dyDescent="0.25">
      <c r="A5818" s="176" t="s">
        <v>9763</v>
      </c>
      <c r="B5818" s="176" t="s">
        <v>9764</v>
      </c>
      <c r="C5818" s="176" t="s">
        <v>115</v>
      </c>
      <c r="D5818" s="177">
        <v>490.2</v>
      </c>
    </row>
    <row r="5819" spans="1:4" x14ac:dyDescent="0.25">
      <c r="A5819" s="176" t="s">
        <v>9765</v>
      </c>
      <c r="B5819" s="176" t="s">
        <v>9764</v>
      </c>
      <c r="C5819" s="176" t="s">
        <v>115</v>
      </c>
      <c r="D5819" s="177">
        <v>481.06</v>
      </c>
    </row>
    <row r="5820" spans="1:4" x14ac:dyDescent="0.25">
      <c r="A5820" s="176" t="s">
        <v>9766</v>
      </c>
      <c r="B5820" s="176" t="s">
        <v>9767</v>
      </c>
      <c r="C5820" s="176" t="s">
        <v>115</v>
      </c>
      <c r="D5820" s="177">
        <v>5183.7700000000004</v>
      </c>
    </row>
    <row r="5821" spans="1:4" x14ac:dyDescent="0.25">
      <c r="A5821" s="176" t="s">
        <v>9768</v>
      </c>
      <c r="B5821" s="176" t="s">
        <v>9767</v>
      </c>
      <c r="C5821" s="176" t="s">
        <v>115</v>
      </c>
      <c r="D5821" s="177">
        <v>5161.2700000000004</v>
      </c>
    </row>
    <row r="5822" spans="1:4" x14ac:dyDescent="0.25">
      <c r="A5822" s="176" t="s">
        <v>9769</v>
      </c>
      <c r="B5822" s="176" t="s">
        <v>9770</v>
      </c>
      <c r="C5822" s="176" t="s">
        <v>115</v>
      </c>
      <c r="D5822" s="177">
        <v>290.95999999999998</v>
      </c>
    </row>
    <row r="5823" spans="1:4" x14ac:dyDescent="0.25">
      <c r="A5823" s="176" t="s">
        <v>9771</v>
      </c>
      <c r="B5823" s="176" t="s">
        <v>9770</v>
      </c>
      <c r="C5823" s="176" t="s">
        <v>115</v>
      </c>
      <c r="D5823" s="177">
        <v>285.68</v>
      </c>
    </row>
    <row r="5824" spans="1:4" x14ac:dyDescent="0.25">
      <c r="A5824" s="176" t="s">
        <v>9772</v>
      </c>
      <c r="B5824" s="176" t="s">
        <v>9773</v>
      </c>
      <c r="C5824" s="176" t="s">
        <v>115</v>
      </c>
      <c r="D5824" s="177">
        <v>642.44000000000005</v>
      </c>
    </row>
    <row r="5825" spans="1:4" x14ac:dyDescent="0.25">
      <c r="A5825" s="176" t="s">
        <v>9774</v>
      </c>
      <c r="B5825" s="176" t="s">
        <v>9773</v>
      </c>
      <c r="C5825" s="176" t="s">
        <v>115</v>
      </c>
      <c r="D5825" s="177">
        <v>636.44000000000005</v>
      </c>
    </row>
    <row r="5826" spans="1:4" x14ac:dyDescent="0.25">
      <c r="A5826" s="176" t="s">
        <v>9775</v>
      </c>
      <c r="B5826" s="176" t="s">
        <v>9776</v>
      </c>
      <c r="C5826" s="176" t="s">
        <v>115</v>
      </c>
      <c r="D5826" s="177">
        <v>898.92</v>
      </c>
    </row>
    <row r="5827" spans="1:4" x14ac:dyDescent="0.25">
      <c r="A5827" s="176" t="s">
        <v>9777</v>
      </c>
      <c r="B5827" s="176" t="s">
        <v>9776</v>
      </c>
      <c r="C5827" s="176" t="s">
        <v>115</v>
      </c>
      <c r="D5827" s="177">
        <v>888.37</v>
      </c>
    </row>
    <row r="5828" spans="1:4" x14ac:dyDescent="0.25">
      <c r="A5828" s="176" t="s">
        <v>9778</v>
      </c>
      <c r="B5828" s="176" t="s">
        <v>9779</v>
      </c>
      <c r="C5828" s="176" t="s">
        <v>83</v>
      </c>
      <c r="D5828" s="177">
        <v>207.62</v>
      </c>
    </row>
    <row r="5829" spans="1:4" x14ac:dyDescent="0.25">
      <c r="A5829" s="176" t="s">
        <v>9780</v>
      </c>
      <c r="B5829" s="176" t="s">
        <v>9779</v>
      </c>
      <c r="C5829" s="176" t="s">
        <v>83</v>
      </c>
      <c r="D5829" s="177">
        <v>207.39</v>
      </c>
    </row>
    <row r="5830" spans="1:4" x14ac:dyDescent="0.25">
      <c r="A5830" s="176" t="s">
        <v>9781</v>
      </c>
      <c r="B5830" s="176" t="s">
        <v>9782</v>
      </c>
      <c r="C5830" s="176" t="s">
        <v>83</v>
      </c>
      <c r="D5830" s="177">
        <v>223.63</v>
      </c>
    </row>
    <row r="5831" spans="1:4" x14ac:dyDescent="0.25">
      <c r="A5831" s="176" t="s">
        <v>9783</v>
      </c>
      <c r="B5831" s="176" t="s">
        <v>9782</v>
      </c>
      <c r="C5831" s="176" t="s">
        <v>83</v>
      </c>
      <c r="D5831" s="177">
        <v>223.4</v>
      </c>
    </row>
    <row r="5832" spans="1:4" x14ac:dyDescent="0.25">
      <c r="A5832" s="176" t="s">
        <v>9784</v>
      </c>
      <c r="B5832" s="176" t="s">
        <v>9785</v>
      </c>
      <c r="C5832" s="176" t="s">
        <v>83</v>
      </c>
      <c r="D5832" s="177">
        <v>191.32</v>
      </c>
    </row>
    <row r="5833" spans="1:4" x14ac:dyDescent="0.25">
      <c r="A5833" s="176" t="s">
        <v>9786</v>
      </c>
      <c r="B5833" s="176" t="s">
        <v>9785</v>
      </c>
      <c r="C5833" s="176" t="s">
        <v>83</v>
      </c>
      <c r="D5833" s="177">
        <v>191.08</v>
      </c>
    </row>
    <row r="5834" spans="1:4" x14ac:dyDescent="0.25">
      <c r="A5834" s="176" t="s">
        <v>9787</v>
      </c>
      <c r="B5834" s="176" t="s">
        <v>9788</v>
      </c>
      <c r="C5834" s="176" t="s">
        <v>83</v>
      </c>
      <c r="D5834" s="177">
        <v>273.51</v>
      </c>
    </row>
    <row r="5835" spans="1:4" x14ac:dyDescent="0.25">
      <c r="A5835" s="176" t="s">
        <v>9789</v>
      </c>
      <c r="B5835" s="176" t="s">
        <v>9788</v>
      </c>
      <c r="C5835" s="176" t="s">
        <v>83</v>
      </c>
      <c r="D5835" s="177">
        <v>273.27</v>
      </c>
    </row>
    <row r="5836" spans="1:4" x14ac:dyDescent="0.25">
      <c r="A5836" s="176" t="s">
        <v>9790</v>
      </c>
      <c r="B5836" s="176" t="s">
        <v>9791</v>
      </c>
      <c r="C5836" s="176" t="s">
        <v>115</v>
      </c>
      <c r="D5836" s="177">
        <v>351.12</v>
      </c>
    </row>
    <row r="5837" spans="1:4" x14ac:dyDescent="0.25">
      <c r="A5837" s="176" t="s">
        <v>9792</v>
      </c>
      <c r="B5837" s="176" t="s">
        <v>9791</v>
      </c>
      <c r="C5837" s="176" t="s">
        <v>115</v>
      </c>
      <c r="D5837" s="177">
        <v>345.84</v>
      </c>
    </row>
    <row r="5838" spans="1:4" x14ac:dyDescent="0.25">
      <c r="A5838" s="176" t="s">
        <v>9793</v>
      </c>
      <c r="B5838" s="176" t="s">
        <v>9794</v>
      </c>
      <c r="C5838" s="176" t="s">
        <v>115</v>
      </c>
      <c r="D5838" s="177">
        <v>1131.82</v>
      </c>
    </row>
    <row r="5839" spans="1:4" x14ac:dyDescent="0.25">
      <c r="A5839" s="176" t="s">
        <v>9795</v>
      </c>
      <c r="B5839" s="176" t="s">
        <v>9794</v>
      </c>
      <c r="C5839" s="176" t="s">
        <v>115</v>
      </c>
      <c r="D5839" s="177">
        <v>1126.53</v>
      </c>
    </row>
    <row r="5840" spans="1:4" x14ac:dyDescent="0.25">
      <c r="A5840" s="176" t="s">
        <v>9796</v>
      </c>
      <c r="B5840" s="176" t="s">
        <v>9797</v>
      </c>
      <c r="C5840" s="176" t="s">
        <v>115</v>
      </c>
      <c r="D5840" s="177">
        <v>148.65</v>
      </c>
    </row>
    <row r="5841" spans="1:4" x14ac:dyDescent="0.25">
      <c r="A5841" s="176" t="s">
        <v>9798</v>
      </c>
      <c r="B5841" s="176" t="s">
        <v>9797</v>
      </c>
      <c r="C5841" s="176" t="s">
        <v>115</v>
      </c>
      <c r="D5841" s="177">
        <v>143.72</v>
      </c>
    </row>
    <row r="5842" spans="1:4" x14ac:dyDescent="0.25">
      <c r="A5842" s="176" t="s">
        <v>9799</v>
      </c>
      <c r="B5842" s="176" t="s">
        <v>9800</v>
      </c>
      <c r="C5842" s="176" t="s">
        <v>115</v>
      </c>
      <c r="D5842" s="177">
        <v>622.21</v>
      </c>
    </row>
    <row r="5843" spans="1:4" x14ac:dyDescent="0.25">
      <c r="A5843" s="176" t="s">
        <v>9801</v>
      </c>
      <c r="B5843" s="176" t="s">
        <v>9800</v>
      </c>
      <c r="C5843" s="176" t="s">
        <v>115</v>
      </c>
      <c r="D5843" s="177">
        <v>615.16999999999996</v>
      </c>
    </row>
    <row r="5844" spans="1:4" x14ac:dyDescent="0.25">
      <c r="A5844" s="176" t="s">
        <v>9802</v>
      </c>
      <c r="B5844" s="176" t="s">
        <v>9803</v>
      </c>
      <c r="C5844" s="176" t="s">
        <v>115</v>
      </c>
      <c r="D5844" s="177">
        <v>356.62</v>
      </c>
    </row>
    <row r="5845" spans="1:4" x14ac:dyDescent="0.25">
      <c r="A5845" s="176" t="s">
        <v>9804</v>
      </c>
      <c r="B5845" s="176" t="s">
        <v>9803</v>
      </c>
      <c r="C5845" s="176" t="s">
        <v>115</v>
      </c>
      <c r="D5845" s="177">
        <v>351.34</v>
      </c>
    </row>
    <row r="5846" spans="1:4" x14ac:dyDescent="0.25">
      <c r="A5846" s="176" t="s">
        <v>9805</v>
      </c>
      <c r="B5846" s="176" t="s">
        <v>9806</v>
      </c>
      <c r="C5846" s="176" t="s">
        <v>115</v>
      </c>
      <c r="D5846" s="177">
        <v>339.8</v>
      </c>
    </row>
    <row r="5847" spans="1:4" x14ac:dyDescent="0.25">
      <c r="A5847" s="176" t="s">
        <v>9807</v>
      </c>
      <c r="B5847" s="176" t="s">
        <v>9806</v>
      </c>
      <c r="C5847" s="176" t="s">
        <v>115</v>
      </c>
      <c r="D5847" s="177">
        <v>334.28</v>
      </c>
    </row>
    <row r="5848" spans="1:4" x14ac:dyDescent="0.25">
      <c r="A5848" s="176" t="s">
        <v>9808</v>
      </c>
      <c r="B5848" s="176" t="s">
        <v>9809</v>
      </c>
      <c r="C5848" s="176" t="s">
        <v>115</v>
      </c>
      <c r="D5848" s="177">
        <v>615.58000000000004</v>
      </c>
    </row>
    <row r="5849" spans="1:4" x14ac:dyDescent="0.25">
      <c r="A5849" s="176" t="s">
        <v>9810</v>
      </c>
      <c r="B5849" s="176" t="s">
        <v>9809</v>
      </c>
      <c r="C5849" s="176" t="s">
        <v>115</v>
      </c>
      <c r="D5849" s="177">
        <v>608.62</v>
      </c>
    </row>
    <row r="5850" spans="1:4" x14ac:dyDescent="0.25">
      <c r="A5850" s="176" t="s">
        <v>9811</v>
      </c>
      <c r="B5850" s="176" t="s">
        <v>9812</v>
      </c>
      <c r="C5850" s="176" t="s">
        <v>115</v>
      </c>
      <c r="D5850" s="177">
        <v>744.5</v>
      </c>
    </row>
    <row r="5851" spans="1:4" x14ac:dyDescent="0.25">
      <c r="A5851" s="176" t="s">
        <v>9813</v>
      </c>
      <c r="B5851" s="176" t="s">
        <v>9812</v>
      </c>
      <c r="C5851" s="176" t="s">
        <v>115</v>
      </c>
      <c r="D5851" s="177">
        <v>736.56</v>
      </c>
    </row>
    <row r="5852" spans="1:4" x14ac:dyDescent="0.25">
      <c r="A5852" s="176" t="s">
        <v>9814</v>
      </c>
      <c r="B5852" s="176" t="s">
        <v>9815</v>
      </c>
      <c r="C5852" s="176" t="s">
        <v>115</v>
      </c>
      <c r="D5852" s="177">
        <v>1801.76</v>
      </c>
    </row>
    <row r="5853" spans="1:4" x14ac:dyDescent="0.25">
      <c r="A5853" s="176" t="s">
        <v>9816</v>
      </c>
      <c r="B5853" s="176" t="s">
        <v>9815</v>
      </c>
      <c r="C5853" s="176" t="s">
        <v>115</v>
      </c>
      <c r="D5853" s="177">
        <v>1792.34</v>
      </c>
    </row>
    <row r="5854" spans="1:4" x14ac:dyDescent="0.25">
      <c r="A5854" s="176" t="s">
        <v>9817</v>
      </c>
      <c r="B5854" s="176" t="s">
        <v>9818</v>
      </c>
      <c r="C5854" s="176" t="s">
        <v>115</v>
      </c>
      <c r="D5854" s="177">
        <v>1872.6</v>
      </c>
    </row>
    <row r="5855" spans="1:4" x14ac:dyDescent="0.25">
      <c r="A5855" s="176" t="s">
        <v>9819</v>
      </c>
      <c r="B5855" s="176" t="s">
        <v>9818</v>
      </c>
      <c r="C5855" s="176" t="s">
        <v>115</v>
      </c>
      <c r="D5855" s="177">
        <v>1862.28</v>
      </c>
    </row>
    <row r="5856" spans="1:4" x14ac:dyDescent="0.25">
      <c r="A5856" s="176" t="s">
        <v>9820</v>
      </c>
      <c r="B5856" s="176" t="s">
        <v>9821</v>
      </c>
      <c r="C5856" s="176" t="s">
        <v>115</v>
      </c>
      <c r="D5856" s="177">
        <v>2108.71</v>
      </c>
    </row>
    <row r="5857" spans="1:4" x14ac:dyDescent="0.25">
      <c r="A5857" s="176" t="s">
        <v>9822</v>
      </c>
      <c r="B5857" s="176" t="s">
        <v>9821</v>
      </c>
      <c r="C5857" s="176" t="s">
        <v>115</v>
      </c>
      <c r="D5857" s="177">
        <v>2096.9699999999998</v>
      </c>
    </row>
    <row r="5858" spans="1:4" x14ac:dyDescent="0.25">
      <c r="A5858" s="176" t="s">
        <v>9823</v>
      </c>
      <c r="B5858" s="176" t="s">
        <v>9824</v>
      </c>
      <c r="C5858" s="176" t="s">
        <v>115</v>
      </c>
      <c r="D5858" s="177">
        <v>2162.2600000000002</v>
      </c>
    </row>
    <row r="5859" spans="1:4" x14ac:dyDescent="0.25">
      <c r="A5859" s="176" t="s">
        <v>9825</v>
      </c>
      <c r="B5859" s="176" t="s">
        <v>9824</v>
      </c>
      <c r="C5859" s="176" t="s">
        <v>115</v>
      </c>
      <c r="D5859" s="177">
        <v>2150.04</v>
      </c>
    </row>
    <row r="5860" spans="1:4" x14ac:dyDescent="0.25">
      <c r="A5860" s="176" t="s">
        <v>9826</v>
      </c>
      <c r="B5860" s="176" t="s">
        <v>9827</v>
      </c>
      <c r="C5860" s="176" t="s">
        <v>115</v>
      </c>
      <c r="D5860" s="177">
        <v>2148.34</v>
      </c>
    </row>
    <row r="5861" spans="1:4" x14ac:dyDescent="0.25">
      <c r="A5861" s="176" t="s">
        <v>9828</v>
      </c>
      <c r="B5861" s="176" t="s">
        <v>9827</v>
      </c>
      <c r="C5861" s="176" t="s">
        <v>115</v>
      </c>
      <c r="D5861" s="177">
        <v>2135.67</v>
      </c>
    </row>
    <row r="5862" spans="1:4" x14ac:dyDescent="0.25">
      <c r="A5862" s="176" t="s">
        <v>9829</v>
      </c>
      <c r="B5862" s="176" t="s">
        <v>9830</v>
      </c>
      <c r="C5862" s="176" t="s">
        <v>115</v>
      </c>
      <c r="D5862" s="177">
        <v>2401.89</v>
      </c>
    </row>
    <row r="5863" spans="1:4" x14ac:dyDescent="0.25">
      <c r="A5863" s="176" t="s">
        <v>9831</v>
      </c>
      <c r="B5863" s="176" t="s">
        <v>9830</v>
      </c>
      <c r="C5863" s="176" t="s">
        <v>115</v>
      </c>
      <c r="D5863" s="177">
        <v>2388.25</v>
      </c>
    </row>
    <row r="5864" spans="1:4" x14ac:dyDescent="0.25">
      <c r="A5864" s="176" t="s">
        <v>9832</v>
      </c>
      <c r="B5864" s="176" t="s">
        <v>9833</v>
      </c>
      <c r="C5864" s="176" t="s">
        <v>115</v>
      </c>
      <c r="D5864" s="177">
        <v>2587.33</v>
      </c>
    </row>
    <row r="5865" spans="1:4" x14ac:dyDescent="0.25">
      <c r="A5865" s="176" t="s">
        <v>9834</v>
      </c>
      <c r="B5865" s="176" t="s">
        <v>9833</v>
      </c>
      <c r="C5865" s="176" t="s">
        <v>115</v>
      </c>
      <c r="D5865" s="177">
        <v>2571.8000000000002</v>
      </c>
    </row>
    <row r="5866" spans="1:4" x14ac:dyDescent="0.25">
      <c r="A5866" s="176" t="s">
        <v>9835</v>
      </c>
      <c r="B5866" s="176" t="s">
        <v>9836</v>
      </c>
      <c r="C5866" s="176" t="s">
        <v>115</v>
      </c>
      <c r="D5866" s="177">
        <v>2744.77</v>
      </c>
    </row>
    <row r="5867" spans="1:4" x14ac:dyDescent="0.25">
      <c r="A5867" s="176" t="s">
        <v>9837</v>
      </c>
      <c r="B5867" s="176" t="s">
        <v>9836</v>
      </c>
      <c r="C5867" s="176" t="s">
        <v>115</v>
      </c>
      <c r="D5867" s="177">
        <v>2729.25</v>
      </c>
    </row>
    <row r="5868" spans="1:4" x14ac:dyDescent="0.25">
      <c r="A5868" s="176" t="s">
        <v>9838</v>
      </c>
      <c r="B5868" s="176" t="s">
        <v>9839</v>
      </c>
      <c r="C5868" s="176" t="s">
        <v>115</v>
      </c>
      <c r="D5868" s="177">
        <v>2962.95</v>
      </c>
    </row>
    <row r="5869" spans="1:4" x14ac:dyDescent="0.25">
      <c r="A5869" s="176" t="s">
        <v>9840</v>
      </c>
      <c r="B5869" s="176" t="s">
        <v>9839</v>
      </c>
      <c r="C5869" s="176" t="s">
        <v>115</v>
      </c>
      <c r="D5869" s="177">
        <v>2943.64</v>
      </c>
    </row>
    <row r="5870" spans="1:4" x14ac:dyDescent="0.25">
      <c r="A5870" s="176" t="s">
        <v>9841</v>
      </c>
      <c r="B5870" s="176" t="s">
        <v>9842</v>
      </c>
      <c r="C5870" s="176" t="s">
        <v>115</v>
      </c>
      <c r="D5870" s="177">
        <v>3251.07</v>
      </c>
    </row>
    <row r="5871" spans="1:4" x14ac:dyDescent="0.25">
      <c r="A5871" s="176" t="s">
        <v>9843</v>
      </c>
      <c r="B5871" s="176" t="s">
        <v>9842</v>
      </c>
      <c r="C5871" s="176" t="s">
        <v>115</v>
      </c>
      <c r="D5871" s="177">
        <v>3229.91</v>
      </c>
    </row>
    <row r="5872" spans="1:4" x14ac:dyDescent="0.25">
      <c r="A5872" s="176" t="s">
        <v>9844</v>
      </c>
      <c r="B5872" s="176" t="s">
        <v>9845</v>
      </c>
      <c r="C5872" s="176" t="s">
        <v>115</v>
      </c>
      <c r="D5872" s="177">
        <v>3544.57</v>
      </c>
    </row>
    <row r="5873" spans="1:4" x14ac:dyDescent="0.25">
      <c r="A5873" s="176" t="s">
        <v>9846</v>
      </c>
      <c r="B5873" s="176" t="s">
        <v>9845</v>
      </c>
      <c r="C5873" s="176" t="s">
        <v>115</v>
      </c>
      <c r="D5873" s="177">
        <v>3521.47</v>
      </c>
    </row>
    <row r="5874" spans="1:4" x14ac:dyDescent="0.25">
      <c r="A5874" s="176" t="s">
        <v>9847</v>
      </c>
      <c r="B5874" s="176" t="s">
        <v>9848</v>
      </c>
      <c r="C5874" s="176" t="s">
        <v>115</v>
      </c>
      <c r="D5874" s="177">
        <v>3857.27</v>
      </c>
    </row>
    <row r="5875" spans="1:4" x14ac:dyDescent="0.25">
      <c r="A5875" s="176" t="s">
        <v>9849</v>
      </c>
      <c r="B5875" s="176" t="s">
        <v>9848</v>
      </c>
      <c r="C5875" s="176" t="s">
        <v>115</v>
      </c>
      <c r="D5875" s="177">
        <v>3830.67</v>
      </c>
    </row>
    <row r="5876" spans="1:4" x14ac:dyDescent="0.25">
      <c r="A5876" s="176" t="s">
        <v>9850</v>
      </c>
      <c r="B5876" s="176" t="s">
        <v>9851</v>
      </c>
      <c r="C5876" s="176" t="s">
        <v>115</v>
      </c>
      <c r="D5876" s="177">
        <v>4126.1899999999996</v>
      </c>
    </row>
    <row r="5877" spans="1:4" x14ac:dyDescent="0.25">
      <c r="A5877" s="176" t="s">
        <v>9852</v>
      </c>
      <c r="B5877" s="176" t="s">
        <v>9851</v>
      </c>
      <c r="C5877" s="176" t="s">
        <v>115</v>
      </c>
      <c r="D5877" s="177">
        <v>4099.3100000000004</v>
      </c>
    </row>
    <row r="5878" spans="1:4" x14ac:dyDescent="0.25">
      <c r="A5878" s="176" t="s">
        <v>9853</v>
      </c>
      <c r="B5878" s="176" t="s">
        <v>9854</v>
      </c>
      <c r="C5878" s="176" t="s">
        <v>115</v>
      </c>
      <c r="D5878" s="177">
        <v>4414.3100000000004</v>
      </c>
    </row>
    <row r="5879" spans="1:4" x14ac:dyDescent="0.25">
      <c r="A5879" s="176" t="s">
        <v>9855</v>
      </c>
      <c r="B5879" s="176" t="s">
        <v>9854</v>
      </c>
      <c r="C5879" s="176" t="s">
        <v>115</v>
      </c>
      <c r="D5879" s="177">
        <v>4385.58</v>
      </c>
    </row>
    <row r="5880" spans="1:4" x14ac:dyDescent="0.25">
      <c r="A5880" s="176" t="s">
        <v>9856</v>
      </c>
      <c r="B5880" s="176" t="s">
        <v>9857</v>
      </c>
      <c r="C5880" s="176" t="s">
        <v>115</v>
      </c>
      <c r="D5880" s="177">
        <v>4707.8</v>
      </c>
    </row>
    <row r="5881" spans="1:4" x14ac:dyDescent="0.25">
      <c r="A5881" s="176" t="s">
        <v>9858</v>
      </c>
      <c r="B5881" s="176" t="s">
        <v>9857</v>
      </c>
      <c r="C5881" s="176" t="s">
        <v>115</v>
      </c>
      <c r="D5881" s="177">
        <v>4677.1400000000003</v>
      </c>
    </row>
    <row r="5882" spans="1:4" x14ac:dyDescent="0.25">
      <c r="A5882" s="176" t="s">
        <v>9859</v>
      </c>
      <c r="B5882" s="176" t="s">
        <v>9860</v>
      </c>
      <c r="C5882" s="176" t="s">
        <v>115</v>
      </c>
      <c r="D5882" s="177">
        <v>4748.7299999999996</v>
      </c>
    </row>
    <row r="5883" spans="1:4" x14ac:dyDescent="0.25">
      <c r="A5883" s="176" t="s">
        <v>9861</v>
      </c>
      <c r="B5883" s="176" t="s">
        <v>9860</v>
      </c>
      <c r="C5883" s="176" t="s">
        <v>115</v>
      </c>
      <c r="D5883" s="177">
        <v>4716.22</v>
      </c>
    </row>
    <row r="5884" spans="1:4" x14ac:dyDescent="0.25">
      <c r="A5884" s="176" t="s">
        <v>9862</v>
      </c>
      <c r="B5884" s="176" t="s">
        <v>9863</v>
      </c>
      <c r="C5884" s="176" t="s">
        <v>115</v>
      </c>
      <c r="D5884" s="177">
        <v>5289.21</v>
      </c>
    </row>
    <row r="5885" spans="1:4" x14ac:dyDescent="0.25">
      <c r="A5885" s="176" t="s">
        <v>9864</v>
      </c>
      <c r="B5885" s="176" t="s">
        <v>9863</v>
      </c>
      <c r="C5885" s="176" t="s">
        <v>115</v>
      </c>
      <c r="D5885" s="177">
        <v>5254.77</v>
      </c>
    </row>
    <row r="5886" spans="1:4" x14ac:dyDescent="0.25">
      <c r="A5886" s="176" t="s">
        <v>9865</v>
      </c>
      <c r="B5886" s="176" t="s">
        <v>9866</v>
      </c>
      <c r="C5886" s="176" t="s">
        <v>115</v>
      </c>
      <c r="D5886" s="177">
        <v>5577.55</v>
      </c>
    </row>
    <row r="5887" spans="1:4" x14ac:dyDescent="0.25">
      <c r="A5887" s="176" t="s">
        <v>9867</v>
      </c>
      <c r="B5887" s="176" t="s">
        <v>9866</v>
      </c>
      <c r="C5887" s="176" t="s">
        <v>115</v>
      </c>
      <c r="D5887" s="177">
        <v>5541.25</v>
      </c>
    </row>
    <row r="5888" spans="1:4" x14ac:dyDescent="0.25">
      <c r="A5888" s="176" t="s">
        <v>9868</v>
      </c>
      <c r="B5888" s="176" t="s">
        <v>9869</v>
      </c>
      <c r="C5888" s="176" t="s">
        <v>115</v>
      </c>
      <c r="D5888" s="177">
        <v>5873.78</v>
      </c>
    </row>
    <row r="5889" spans="1:4" x14ac:dyDescent="0.25">
      <c r="A5889" s="176" t="s">
        <v>9870</v>
      </c>
      <c r="B5889" s="176" t="s">
        <v>9869</v>
      </c>
      <c r="C5889" s="176" t="s">
        <v>115</v>
      </c>
      <c r="D5889" s="177">
        <v>5835.36</v>
      </c>
    </row>
    <row r="5890" spans="1:4" x14ac:dyDescent="0.25">
      <c r="A5890" s="176" t="s">
        <v>9871</v>
      </c>
      <c r="B5890" s="176" t="s">
        <v>9872</v>
      </c>
      <c r="C5890" s="176" t="s">
        <v>115</v>
      </c>
      <c r="D5890" s="177">
        <v>6159.17</v>
      </c>
    </row>
    <row r="5891" spans="1:4" x14ac:dyDescent="0.25">
      <c r="A5891" s="176" t="s">
        <v>9873</v>
      </c>
      <c r="B5891" s="176" t="s">
        <v>9872</v>
      </c>
      <c r="C5891" s="176" t="s">
        <v>115</v>
      </c>
      <c r="D5891" s="177">
        <v>6119.09</v>
      </c>
    </row>
    <row r="5892" spans="1:4" x14ac:dyDescent="0.25">
      <c r="A5892" s="176" t="s">
        <v>9874</v>
      </c>
      <c r="B5892" s="176" t="s">
        <v>9875</v>
      </c>
      <c r="C5892" s="176" t="s">
        <v>115</v>
      </c>
      <c r="D5892" s="177">
        <v>6452.06</v>
      </c>
    </row>
    <row r="5893" spans="1:4" x14ac:dyDescent="0.25">
      <c r="A5893" s="176" t="s">
        <v>9876</v>
      </c>
      <c r="B5893" s="176" t="s">
        <v>9875</v>
      </c>
      <c r="C5893" s="176" t="s">
        <v>115</v>
      </c>
      <c r="D5893" s="177">
        <v>6410.08</v>
      </c>
    </row>
    <row r="5894" spans="1:4" x14ac:dyDescent="0.25">
      <c r="A5894" s="176" t="s">
        <v>9877</v>
      </c>
      <c r="B5894" s="176" t="s">
        <v>9878</v>
      </c>
      <c r="C5894" s="176" t="s">
        <v>115</v>
      </c>
      <c r="D5894" s="177">
        <v>6740.79</v>
      </c>
    </row>
    <row r="5895" spans="1:4" x14ac:dyDescent="0.25">
      <c r="A5895" s="176" t="s">
        <v>9879</v>
      </c>
      <c r="B5895" s="176" t="s">
        <v>9878</v>
      </c>
      <c r="C5895" s="176" t="s">
        <v>115</v>
      </c>
      <c r="D5895" s="177">
        <v>6696.92</v>
      </c>
    </row>
    <row r="5896" spans="1:4" x14ac:dyDescent="0.25">
      <c r="A5896" s="176" t="s">
        <v>9880</v>
      </c>
      <c r="B5896" s="176" t="s">
        <v>9881</v>
      </c>
      <c r="C5896" s="176" t="s">
        <v>115</v>
      </c>
      <c r="D5896" s="177">
        <v>7034.28</v>
      </c>
    </row>
    <row r="5897" spans="1:4" x14ac:dyDescent="0.25">
      <c r="A5897" s="176" t="s">
        <v>9882</v>
      </c>
      <c r="B5897" s="176" t="s">
        <v>9881</v>
      </c>
      <c r="C5897" s="176" t="s">
        <v>115</v>
      </c>
      <c r="D5897" s="177">
        <v>6988.48</v>
      </c>
    </row>
    <row r="5898" spans="1:4" x14ac:dyDescent="0.25">
      <c r="A5898" s="176" t="s">
        <v>9883</v>
      </c>
      <c r="B5898" s="176" t="s">
        <v>9884</v>
      </c>
      <c r="C5898" s="176" t="s">
        <v>115</v>
      </c>
      <c r="D5898" s="177">
        <v>7322.41</v>
      </c>
    </row>
    <row r="5899" spans="1:4" x14ac:dyDescent="0.25">
      <c r="A5899" s="176" t="s">
        <v>9885</v>
      </c>
      <c r="B5899" s="176" t="s">
        <v>9884</v>
      </c>
      <c r="C5899" s="176" t="s">
        <v>115</v>
      </c>
      <c r="D5899" s="177">
        <v>7274.76</v>
      </c>
    </row>
    <row r="5900" spans="1:4" x14ac:dyDescent="0.25">
      <c r="A5900" s="176" t="s">
        <v>9886</v>
      </c>
      <c r="B5900" s="176" t="s">
        <v>9887</v>
      </c>
      <c r="C5900" s="176" t="s">
        <v>115</v>
      </c>
      <c r="D5900" s="177">
        <v>115.79</v>
      </c>
    </row>
    <row r="5901" spans="1:4" x14ac:dyDescent="0.25">
      <c r="A5901" s="176" t="s">
        <v>9888</v>
      </c>
      <c r="B5901" s="176" t="s">
        <v>9887</v>
      </c>
      <c r="C5901" s="176" t="s">
        <v>115</v>
      </c>
      <c r="D5901" s="177">
        <v>114.04</v>
      </c>
    </row>
    <row r="5902" spans="1:4" x14ac:dyDescent="0.25">
      <c r="A5902" s="176" t="s">
        <v>9889</v>
      </c>
      <c r="B5902" s="176" t="s">
        <v>9890</v>
      </c>
      <c r="C5902" s="176" t="s">
        <v>115</v>
      </c>
      <c r="D5902" s="177">
        <v>874.71</v>
      </c>
    </row>
    <row r="5903" spans="1:4" x14ac:dyDescent="0.25">
      <c r="A5903" s="176" t="s">
        <v>9891</v>
      </c>
      <c r="B5903" s="176" t="s">
        <v>9890</v>
      </c>
      <c r="C5903" s="176" t="s">
        <v>115</v>
      </c>
      <c r="D5903" s="177">
        <v>871.49</v>
      </c>
    </row>
    <row r="5904" spans="1:4" x14ac:dyDescent="0.25">
      <c r="A5904" s="176" t="s">
        <v>9892</v>
      </c>
      <c r="B5904" s="176" t="s">
        <v>9893</v>
      </c>
      <c r="C5904" s="176" t="s">
        <v>115</v>
      </c>
      <c r="D5904" s="177">
        <v>766.37</v>
      </c>
    </row>
    <row r="5905" spans="1:4" x14ac:dyDescent="0.25">
      <c r="A5905" s="176" t="s">
        <v>9894</v>
      </c>
      <c r="B5905" s="176" t="s">
        <v>9893</v>
      </c>
      <c r="C5905" s="176" t="s">
        <v>115</v>
      </c>
      <c r="D5905" s="177">
        <v>760.24</v>
      </c>
    </row>
    <row r="5906" spans="1:4" x14ac:dyDescent="0.25">
      <c r="A5906" s="176" t="s">
        <v>9895</v>
      </c>
      <c r="B5906" s="176" t="s">
        <v>9896</v>
      </c>
      <c r="C5906" s="176" t="s">
        <v>115</v>
      </c>
      <c r="D5906" s="177">
        <v>1456.56</v>
      </c>
    </row>
    <row r="5907" spans="1:4" x14ac:dyDescent="0.25">
      <c r="A5907" s="176" t="s">
        <v>9897</v>
      </c>
      <c r="B5907" s="176" t="s">
        <v>9896</v>
      </c>
      <c r="C5907" s="176" t="s">
        <v>115</v>
      </c>
      <c r="D5907" s="177">
        <v>1448.68</v>
      </c>
    </row>
    <row r="5908" spans="1:4" x14ac:dyDescent="0.25">
      <c r="A5908" s="176" t="s">
        <v>9898</v>
      </c>
      <c r="B5908" s="176" t="s">
        <v>9899</v>
      </c>
      <c r="C5908" s="176" t="s">
        <v>83</v>
      </c>
      <c r="D5908" s="177">
        <v>423.31</v>
      </c>
    </row>
    <row r="5909" spans="1:4" x14ac:dyDescent="0.25">
      <c r="A5909" s="176" t="s">
        <v>9900</v>
      </c>
      <c r="B5909" s="176" t="s">
        <v>9899</v>
      </c>
      <c r="C5909" s="176" t="s">
        <v>83</v>
      </c>
      <c r="D5909" s="177">
        <v>417.02</v>
      </c>
    </row>
    <row r="5910" spans="1:4" x14ac:dyDescent="0.25">
      <c r="A5910" s="176" t="s">
        <v>9901</v>
      </c>
      <c r="B5910" s="176" t="s">
        <v>9902</v>
      </c>
      <c r="C5910" s="176" t="s">
        <v>83</v>
      </c>
      <c r="D5910" s="177">
        <v>795.97</v>
      </c>
    </row>
    <row r="5911" spans="1:4" x14ac:dyDescent="0.25">
      <c r="A5911" s="176" t="s">
        <v>9903</v>
      </c>
      <c r="B5911" s="176" t="s">
        <v>9902</v>
      </c>
      <c r="C5911" s="176" t="s">
        <v>83</v>
      </c>
      <c r="D5911" s="177">
        <v>784.49</v>
      </c>
    </row>
    <row r="5912" spans="1:4" x14ac:dyDescent="0.25">
      <c r="A5912" s="176" t="s">
        <v>9904</v>
      </c>
      <c r="B5912" s="176" t="s">
        <v>9905</v>
      </c>
      <c r="C5912" s="176" t="s">
        <v>83</v>
      </c>
      <c r="D5912" s="177">
        <v>1188.58</v>
      </c>
    </row>
    <row r="5913" spans="1:4" x14ac:dyDescent="0.25">
      <c r="A5913" s="176" t="s">
        <v>9906</v>
      </c>
      <c r="B5913" s="176" t="s">
        <v>9905</v>
      </c>
      <c r="C5913" s="176" t="s">
        <v>83</v>
      </c>
      <c r="D5913" s="177">
        <v>1172.67</v>
      </c>
    </row>
    <row r="5914" spans="1:4" x14ac:dyDescent="0.25">
      <c r="A5914" s="176" t="s">
        <v>9907</v>
      </c>
      <c r="B5914" s="176" t="s">
        <v>9908</v>
      </c>
      <c r="C5914" s="176" t="s">
        <v>83</v>
      </c>
      <c r="D5914" s="177">
        <v>2590.7800000000002</v>
      </c>
    </row>
    <row r="5915" spans="1:4" x14ac:dyDescent="0.25">
      <c r="A5915" s="176" t="s">
        <v>9909</v>
      </c>
      <c r="B5915" s="176" t="s">
        <v>9908</v>
      </c>
      <c r="C5915" s="176" t="s">
        <v>83</v>
      </c>
      <c r="D5915" s="177">
        <v>2569.7800000000002</v>
      </c>
    </row>
    <row r="5916" spans="1:4" x14ac:dyDescent="0.25">
      <c r="A5916" s="176" t="s">
        <v>9910</v>
      </c>
      <c r="B5916" s="176" t="s">
        <v>9911</v>
      </c>
      <c r="C5916" s="176" t="s">
        <v>83</v>
      </c>
      <c r="D5916" s="177">
        <v>673.2</v>
      </c>
    </row>
    <row r="5917" spans="1:4" x14ac:dyDescent="0.25">
      <c r="A5917" s="176" t="s">
        <v>9912</v>
      </c>
      <c r="B5917" s="176" t="s">
        <v>9911</v>
      </c>
      <c r="C5917" s="176" t="s">
        <v>83</v>
      </c>
      <c r="D5917" s="177">
        <v>666.92</v>
      </c>
    </row>
    <row r="5918" spans="1:4" x14ac:dyDescent="0.25">
      <c r="A5918" s="176" t="s">
        <v>9913</v>
      </c>
      <c r="B5918" s="176" t="s">
        <v>9914</v>
      </c>
      <c r="C5918" s="176" t="s">
        <v>83</v>
      </c>
      <c r="D5918" s="177">
        <v>1045.8599999999999</v>
      </c>
    </row>
    <row r="5919" spans="1:4" x14ac:dyDescent="0.25">
      <c r="A5919" s="176" t="s">
        <v>9915</v>
      </c>
      <c r="B5919" s="176" t="s">
        <v>9914</v>
      </c>
      <c r="C5919" s="176" t="s">
        <v>83</v>
      </c>
      <c r="D5919" s="177">
        <v>1034.3800000000001</v>
      </c>
    </row>
    <row r="5920" spans="1:4" x14ac:dyDescent="0.25">
      <c r="A5920" s="176" t="s">
        <v>9916</v>
      </c>
      <c r="B5920" s="176" t="s">
        <v>9917</v>
      </c>
      <c r="C5920" s="176" t="s">
        <v>83</v>
      </c>
      <c r="D5920" s="177">
        <v>1438.47</v>
      </c>
    </row>
    <row r="5921" spans="1:4" x14ac:dyDescent="0.25">
      <c r="A5921" s="176" t="s">
        <v>9918</v>
      </c>
      <c r="B5921" s="176" t="s">
        <v>9917</v>
      </c>
      <c r="C5921" s="176" t="s">
        <v>83</v>
      </c>
      <c r="D5921" s="177">
        <v>1422.57</v>
      </c>
    </row>
    <row r="5922" spans="1:4" x14ac:dyDescent="0.25">
      <c r="A5922" s="176" t="s">
        <v>9919</v>
      </c>
      <c r="B5922" s="176" t="s">
        <v>9920</v>
      </c>
      <c r="C5922" s="176" t="s">
        <v>83</v>
      </c>
      <c r="D5922" s="177">
        <v>2840.67</v>
      </c>
    </row>
    <row r="5923" spans="1:4" x14ac:dyDescent="0.25">
      <c r="A5923" s="176" t="s">
        <v>9921</v>
      </c>
      <c r="B5923" s="176" t="s">
        <v>9920</v>
      </c>
      <c r="C5923" s="176" t="s">
        <v>83</v>
      </c>
      <c r="D5923" s="177">
        <v>2819.67</v>
      </c>
    </row>
    <row r="5924" spans="1:4" x14ac:dyDescent="0.25">
      <c r="A5924" s="176" t="s">
        <v>9922</v>
      </c>
      <c r="B5924" s="176" t="s">
        <v>9923</v>
      </c>
      <c r="C5924" s="176" t="s">
        <v>115</v>
      </c>
      <c r="D5924" s="177">
        <v>333.75</v>
      </c>
    </row>
    <row r="5925" spans="1:4" x14ac:dyDescent="0.25">
      <c r="A5925" s="176" t="s">
        <v>9924</v>
      </c>
      <c r="B5925" s="176" t="s">
        <v>9923</v>
      </c>
      <c r="C5925" s="176" t="s">
        <v>115</v>
      </c>
      <c r="D5925" s="177">
        <v>327.57</v>
      </c>
    </row>
    <row r="5926" spans="1:4" x14ac:dyDescent="0.25">
      <c r="A5926" s="176" t="s">
        <v>9925</v>
      </c>
      <c r="B5926" s="176" t="s">
        <v>9926</v>
      </c>
      <c r="C5926" s="176" t="s">
        <v>115</v>
      </c>
      <c r="D5926" s="177">
        <v>348</v>
      </c>
    </row>
    <row r="5927" spans="1:4" x14ac:dyDescent="0.25">
      <c r="A5927" s="176" t="s">
        <v>9927</v>
      </c>
      <c r="B5927" s="176" t="s">
        <v>9926</v>
      </c>
      <c r="C5927" s="176" t="s">
        <v>115</v>
      </c>
      <c r="D5927" s="177">
        <v>344.43</v>
      </c>
    </row>
    <row r="5928" spans="1:4" x14ac:dyDescent="0.25">
      <c r="A5928" s="176" t="s">
        <v>9928</v>
      </c>
      <c r="B5928" s="176" t="s">
        <v>9929</v>
      </c>
      <c r="C5928" s="176" t="s">
        <v>115</v>
      </c>
      <c r="D5928" s="177">
        <v>188.64</v>
      </c>
    </row>
    <row r="5929" spans="1:4" x14ac:dyDescent="0.25">
      <c r="A5929" s="176" t="s">
        <v>9930</v>
      </c>
      <c r="B5929" s="176" t="s">
        <v>9929</v>
      </c>
      <c r="C5929" s="176" t="s">
        <v>115</v>
      </c>
      <c r="D5929" s="177">
        <v>186.84</v>
      </c>
    </row>
    <row r="5930" spans="1:4" x14ac:dyDescent="0.25">
      <c r="A5930" s="176" t="s">
        <v>9931</v>
      </c>
      <c r="B5930" s="176" t="s">
        <v>9932</v>
      </c>
      <c r="C5930" s="176" t="s">
        <v>83</v>
      </c>
      <c r="D5930" s="177">
        <v>2510.6799999999998</v>
      </c>
    </row>
    <row r="5931" spans="1:4" x14ac:dyDescent="0.25">
      <c r="A5931" s="176" t="s">
        <v>9933</v>
      </c>
      <c r="B5931" s="176" t="s">
        <v>9932</v>
      </c>
      <c r="C5931" s="176" t="s">
        <v>83</v>
      </c>
      <c r="D5931" s="177">
        <v>2409.7199999999998</v>
      </c>
    </row>
    <row r="5932" spans="1:4" x14ac:dyDescent="0.25">
      <c r="A5932" s="176" t="s">
        <v>9934</v>
      </c>
      <c r="B5932" s="176" t="s">
        <v>9935</v>
      </c>
      <c r="C5932" s="176" t="s">
        <v>83</v>
      </c>
      <c r="D5932" s="177">
        <v>1359.28</v>
      </c>
    </row>
    <row r="5933" spans="1:4" x14ac:dyDescent="0.25">
      <c r="A5933" s="176" t="s">
        <v>9936</v>
      </c>
      <c r="B5933" s="176" t="s">
        <v>9935</v>
      </c>
      <c r="C5933" s="176" t="s">
        <v>83</v>
      </c>
      <c r="D5933" s="177">
        <v>1303.31</v>
      </c>
    </row>
    <row r="5934" spans="1:4" x14ac:dyDescent="0.25">
      <c r="A5934" s="176" t="s">
        <v>9937</v>
      </c>
      <c r="B5934" s="176" t="s">
        <v>9938</v>
      </c>
      <c r="C5934" s="176" t="s">
        <v>83</v>
      </c>
      <c r="D5934" s="177">
        <v>1781.06</v>
      </c>
    </row>
    <row r="5935" spans="1:4" x14ac:dyDescent="0.25">
      <c r="A5935" s="176" t="s">
        <v>9939</v>
      </c>
      <c r="B5935" s="176" t="s">
        <v>9938</v>
      </c>
      <c r="C5935" s="176" t="s">
        <v>83</v>
      </c>
      <c r="D5935" s="177">
        <v>1708.44</v>
      </c>
    </row>
    <row r="5936" spans="1:4" x14ac:dyDescent="0.25">
      <c r="A5936" s="176" t="s">
        <v>9940</v>
      </c>
      <c r="B5936" s="176" t="s">
        <v>9941</v>
      </c>
      <c r="C5936" s="176" t="s">
        <v>83</v>
      </c>
      <c r="D5936" s="177">
        <v>3400.63</v>
      </c>
    </row>
    <row r="5937" spans="1:4" x14ac:dyDescent="0.25">
      <c r="A5937" s="176" t="s">
        <v>9942</v>
      </c>
      <c r="B5937" s="176" t="s">
        <v>9941</v>
      </c>
      <c r="C5937" s="176" t="s">
        <v>83</v>
      </c>
      <c r="D5937" s="177">
        <v>3266.7</v>
      </c>
    </row>
    <row r="5938" spans="1:4" x14ac:dyDescent="0.25">
      <c r="A5938" s="176" t="s">
        <v>9943</v>
      </c>
      <c r="B5938" s="176" t="s">
        <v>9944</v>
      </c>
      <c r="C5938" s="176" t="s">
        <v>83</v>
      </c>
      <c r="D5938" s="177">
        <v>4366.9399999999996</v>
      </c>
    </row>
    <row r="5939" spans="1:4" x14ac:dyDescent="0.25">
      <c r="A5939" s="176" t="s">
        <v>9945</v>
      </c>
      <c r="B5939" s="176" t="s">
        <v>9944</v>
      </c>
      <c r="C5939" s="176" t="s">
        <v>83</v>
      </c>
      <c r="D5939" s="177">
        <v>4197.04</v>
      </c>
    </row>
    <row r="5940" spans="1:4" x14ac:dyDescent="0.25">
      <c r="A5940" s="176" t="s">
        <v>9946</v>
      </c>
      <c r="B5940" s="176" t="s">
        <v>9947</v>
      </c>
      <c r="C5940" s="176" t="s">
        <v>83</v>
      </c>
      <c r="D5940" s="177">
        <v>26.8</v>
      </c>
    </row>
    <row r="5941" spans="1:4" x14ac:dyDescent="0.25">
      <c r="A5941" s="176" t="s">
        <v>9948</v>
      </c>
      <c r="B5941" s="176" t="s">
        <v>9947</v>
      </c>
      <c r="C5941" s="176" t="s">
        <v>83</v>
      </c>
      <c r="D5941" s="177">
        <v>25.07</v>
      </c>
    </row>
    <row r="5942" spans="1:4" x14ac:dyDescent="0.25">
      <c r="A5942" s="176" t="s">
        <v>9949</v>
      </c>
      <c r="B5942" s="176" t="s">
        <v>9950</v>
      </c>
      <c r="C5942" s="176" t="s">
        <v>83</v>
      </c>
      <c r="D5942" s="177">
        <v>41.24</v>
      </c>
    </row>
    <row r="5943" spans="1:4" x14ac:dyDescent="0.25">
      <c r="A5943" s="176" t="s">
        <v>9951</v>
      </c>
      <c r="B5943" s="176" t="s">
        <v>9950</v>
      </c>
      <c r="C5943" s="176" t="s">
        <v>83</v>
      </c>
      <c r="D5943" s="177">
        <v>38.6</v>
      </c>
    </row>
    <row r="5944" spans="1:4" x14ac:dyDescent="0.25">
      <c r="A5944" s="176" t="s">
        <v>9952</v>
      </c>
      <c r="B5944" s="176" t="s">
        <v>9953</v>
      </c>
      <c r="C5944" s="176" t="s">
        <v>83</v>
      </c>
      <c r="D5944" s="177">
        <v>49.72</v>
      </c>
    </row>
    <row r="5945" spans="1:4" x14ac:dyDescent="0.25">
      <c r="A5945" s="176" t="s">
        <v>9954</v>
      </c>
      <c r="B5945" s="176" t="s">
        <v>9953</v>
      </c>
      <c r="C5945" s="176" t="s">
        <v>83</v>
      </c>
      <c r="D5945" s="177">
        <v>46.57</v>
      </c>
    </row>
    <row r="5946" spans="1:4" x14ac:dyDescent="0.25">
      <c r="A5946" s="176" t="s">
        <v>9955</v>
      </c>
      <c r="B5946" s="176" t="s">
        <v>9956</v>
      </c>
      <c r="C5946" s="176" t="s">
        <v>83</v>
      </c>
      <c r="D5946" s="177">
        <v>47.52</v>
      </c>
    </row>
    <row r="5947" spans="1:4" x14ac:dyDescent="0.25">
      <c r="A5947" s="176" t="s">
        <v>9957</v>
      </c>
      <c r="B5947" s="176" t="s">
        <v>9956</v>
      </c>
      <c r="C5947" s="176" t="s">
        <v>83</v>
      </c>
      <c r="D5947" s="177">
        <v>46.2</v>
      </c>
    </row>
    <row r="5948" spans="1:4" x14ac:dyDescent="0.25">
      <c r="A5948" s="176" t="s">
        <v>9958</v>
      </c>
      <c r="B5948" s="176" t="s">
        <v>9959</v>
      </c>
      <c r="C5948" s="176" t="s">
        <v>83</v>
      </c>
      <c r="D5948" s="177">
        <v>52.8</v>
      </c>
    </row>
    <row r="5949" spans="1:4" x14ac:dyDescent="0.25">
      <c r="A5949" s="176" t="s">
        <v>9960</v>
      </c>
      <c r="B5949" s="176" t="s">
        <v>9959</v>
      </c>
      <c r="C5949" s="176" t="s">
        <v>83</v>
      </c>
      <c r="D5949" s="177">
        <v>51.31</v>
      </c>
    </row>
    <row r="5950" spans="1:4" x14ac:dyDescent="0.25">
      <c r="A5950" s="176" t="s">
        <v>9961</v>
      </c>
      <c r="B5950" s="176" t="s">
        <v>9962</v>
      </c>
      <c r="C5950" s="176" t="s">
        <v>83</v>
      </c>
      <c r="D5950" s="177">
        <v>56.19</v>
      </c>
    </row>
    <row r="5951" spans="1:4" x14ac:dyDescent="0.25">
      <c r="A5951" s="176" t="s">
        <v>9963</v>
      </c>
      <c r="B5951" s="176" t="s">
        <v>9962</v>
      </c>
      <c r="C5951" s="176" t="s">
        <v>83</v>
      </c>
      <c r="D5951" s="177">
        <v>54.57</v>
      </c>
    </row>
    <row r="5952" spans="1:4" x14ac:dyDescent="0.25">
      <c r="A5952" s="176" t="s">
        <v>9964</v>
      </c>
      <c r="B5952" s="176" t="s">
        <v>9965</v>
      </c>
      <c r="C5952" s="176" t="s">
        <v>83</v>
      </c>
      <c r="D5952" s="177">
        <v>61.51</v>
      </c>
    </row>
    <row r="5953" spans="1:4" x14ac:dyDescent="0.25">
      <c r="A5953" s="176" t="s">
        <v>9966</v>
      </c>
      <c r="B5953" s="176" t="s">
        <v>9965</v>
      </c>
      <c r="C5953" s="176" t="s">
        <v>83</v>
      </c>
      <c r="D5953" s="177">
        <v>59.74</v>
      </c>
    </row>
    <row r="5954" spans="1:4" x14ac:dyDescent="0.25">
      <c r="A5954" s="176" t="s">
        <v>9967</v>
      </c>
      <c r="B5954" s="176" t="s">
        <v>9968</v>
      </c>
      <c r="C5954" s="176" t="s">
        <v>83</v>
      </c>
      <c r="D5954" s="177">
        <v>64.39</v>
      </c>
    </row>
    <row r="5955" spans="1:4" x14ac:dyDescent="0.25">
      <c r="A5955" s="176" t="s">
        <v>9969</v>
      </c>
      <c r="B5955" s="176" t="s">
        <v>9968</v>
      </c>
      <c r="C5955" s="176" t="s">
        <v>83</v>
      </c>
      <c r="D5955" s="177">
        <v>62.54</v>
      </c>
    </row>
    <row r="5956" spans="1:4" x14ac:dyDescent="0.25">
      <c r="A5956" s="176" t="s">
        <v>9970</v>
      </c>
      <c r="B5956" s="176" t="s">
        <v>9971</v>
      </c>
      <c r="C5956" s="176" t="s">
        <v>83</v>
      </c>
      <c r="D5956" s="177">
        <v>71.540000000000006</v>
      </c>
    </row>
    <row r="5957" spans="1:4" x14ac:dyDescent="0.25">
      <c r="A5957" s="176" t="s">
        <v>9972</v>
      </c>
      <c r="B5957" s="176" t="s">
        <v>9971</v>
      </c>
      <c r="C5957" s="176" t="s">
        <v>83</v>
      </c>
      <c r="D5957" s="177">
        <v>69.42</v>
      </c>
    </row>
    <row r="5958" spans="1:4" x14ac:dyDescent="0.25">
      <c r="A5958" s="176" t="s">
        <v>9973</v>
      </c>
      <c r="B5958" s="176" t="s">
        <v>9974</v>
      </c>
      <c r="C5958" s="176" t="s">
        <v>83</v>
      </c>
      <c r="D5958" s="177">
        <v>75.05</v>
      </c>
    </row>
    <row r="5959" spans="1:4" x14ac:dyDescent="0.25">
      <c r="A5959" s="176" t="s">
        <v>9975</v>
      </c>
      <c r="B5959" s="176" t="s">
        <v>9974</v>
      </c>
      <c r="C5959" s="176" t="s">
        <v>83</v>
      </c>
      <c r="D5959" s="177">
        <v>72.81</v>
      </c>
    </row>
    <row r="5960" spans="1:4" x14ac:dyDescent="0.25">
      <c r="A5960" s="176" t="s">
        <v>9976</v>
      </c>
      <c r="B5960" s="176" t="s">
        <v>9977</v>
      </c>
      <c r="C5960" s="176" t="s">
        <v>83</v>
      </c>
      <c r="D5960" s="177">
        <v>80.47</v>
      </c>
    </row>
    <row r="5961" spans="1:4" x14ac:dyDescent="0.25">
      <c r="A5961" s="176" t="s">
        <v>9978</v>
      </c>
      <c r="B5961" s="176" t="s">
        <v>9977</v>
      </c>
      <c r="C5961" s="176" t="s">
        <v>83</v>
      </c>
      <c r="D5961" s="177">
        <v>78.06</v>
      </c>
    </row>
    <row r="5962" spans="1:4" x14ac:dyDescent="0.25">
      <c r="A5962" s="176" t="s">
        <v>9979</v>
      </c>
      <c r="B5962" s="176" t="s">
        <v>9980</v>
      </c>
      <c r="C5962" s="176" t="s">
        <v>83</v>
      </c>
      <c r="D5962" s="177">
        <v>50.23</v>
      </c>
    </row>
    <row r="5963" spans="1:4" x14ac:dyDescent="0.25">
      <c r="A5963" s="176" t="s">
        <v>9981</v>
      </c>
      <c r="B5963" s="176" t="s">
        <v>9980</v>
      </c>
      <c r="C5963" s="176" t="s">
        <v>83</v>
      </c>
      <c r="D5963" s="177">
        <v>48.81</v>
      </c>
    </row>
    <row r="5964" spans="1:4" x14ac:dyDescent="0.25">
      <c r="A5964" s="176" t="s">
        <v>9982</v>
      </c>
      <c r="B5964" s="176" t="s">
        <v>9983</v>
      </c>
      <c r="C5964" s="176" t="s">
        <v>83</v>
      </c>
      <c r="D5964" s="177">
        <v>56.36</v>
      </c>
    </row>
    <row r="5965" spans="1:4" x14ac:dyDescent="0.25">
      <c r="A5965" s="176" t="s">
        <v>9984</v>
      </c>
      <c r="B5965" s="176" t="s">
        <v>9983</v>
      </c>
      <c r="C5965" s="176" t="s">
        <v>83</v>
      </c>
      <c r="D5965" s="177">
        <v>54.74</v>
      </c>
    </row>
    <row r="5966" spans="1:4" x14ac:dyDescent="0.25">
      <c r="A5966" s="176" t="s">
        <v>9985</v>
      </c>
      <c r="B5966" s="176" t="s">
        <v>9986</v>
      </c>
      <c r="C5966" s="176" t="s">
        <v>83</v>
      </c>
      <c r="D5966" s="177">
        <v>60.58</v>
      </c>
    </row>
    <row r="5967" spans="1:4" x14ac:dyDescent="0.25">
      <c r="A5967" s="176" t="s">
        <v>9987</v>
      </c>
      <c r="B5967" s="176" t="s">
        <v>9986</v>
      </c>
      <c r="C5967" s="176" t="s">
        <v>83</v>
      </c>
      <c r="D5967" s="177">
        <v>58.81</v>
      </c>
    </row>
    <row r="5968" spans="1:4" x14ac:dyDescent="0.25">
      <c r="A5968" s="176" t="s">
        <v>9988</v>
      </c>
      <c r="B5968" s="176" t="s">
        <v>9989</v>
      </c>
      <c r="C5968" s="176" t="s">
        <v>83</v>
      </c>
      <c r="D5968" s="177">
        <v>66.819999999999993</v>
      </c>
    </row>
    <row r="5969" spans="1:4" x14ac:dyDescent="0.25">
      <c r="A5969" s="176" t="s">
        <v>9990</v>
      </c>
      <c r="B5969" s="176" t="s">
        <v>9989</v>
      </c>
      <c r="C5969" s="176" t="s">
        <v>83</v>
      </c>
      <c r="D5969" s="177">
        <v>64.86</v>
      </c>
    </row>
    <row r="5970" spans="1:4" x14ac:dyDescent="0.25">
      <c r="A5970" s="176" t="s">
        <v>9991</v>
      </c>
      <c r="B5970" s="176" t="s">
        <v>9992</v>
      </c>
      <c r="C5970" s="176" t="s">
        <v>83</v>
      </c>
      <c r="D5970" s="177">
        <v>71.22</v>
      </c>
    </row>
    <row r="5971" spans="1:4" x14ac:dyDescent="0.25">
      <c r="A5971" s="176" t="s">
        <v>9993</v>
      </c>
      <c r="B5971" s="176" t="s">
        <v>9992</v>
      </c>
      <c r="C5971" s="176" t="s">
        <v>83</v>
      </c>
      <c r="D5971" s="177">
        <v>69.099999999999994</v>
      </c>
    </row>
    <row r="5972" spans="1:4" x14ac:dyDescent="0.25">
      <c r="A5972" s="176" t="s">
        <v>9994</v>
      </c>
      <c r="B5972" s="176" t="s">
        <v>9995</v>
      </c>
      <c r="C5972" s="176" t="s">
        <v>83</v>
      </c>
      <c r="D5972" s="177">
        <v>78.64</v>
      </c>
    </row>
    <row r="5973" spans="1:4" x14ac:dyDescent="0.25">
      <c r="A5973" s="176" t="s">
        <v>9996</v>
      </c>
      <c r="B5973" s="176" t="s">
        <v>9995</v>
      </c>
      <c r="C5973" s="176" t="s">
        <v>83</v>
      </c>
      <c r="D5973" s="177">
        <v>76.27</v>
      </c>
    </row>
    <row r="5974" spans="1:4" x14ac:dyDescent="0.25">
      <c r="A5974" s="176" t="s">
        <v>9997</v>
      </c>
      <c r="B5974" s="176" t="s">
        <v>9998</v>
      </c>
      <c r="C5974" s="176" t="s">
        <v>83</v>
      </c>
      <c r="D5974" s="177">
        <v>82.7</v>
      </c>
    </row>
    <row r="5975" spans="1:4" x14ac:dyDescent="0.25">
      <c r="A5975" s="176" t="s">
        <v>9999</v>
      </c>
      <c r="B5975" s="176" t="s">
        <v>9998</v>
      </c>
      <c r="C5975" s="176" t="s">
        <v>83</v>
      </c>
      <c r="D5975" s="177">
        <v>80.180000000000007</v>
      </c>
    </row>
    <row r="5976" spans="1:4" x14ac:dyDescent="0.25">
      <c r="A5976" s="176" t="s">
        <v>10000</v>
      </c>
      <c r="B5976" s="176" t="s">
        <v>10001</v>
      </c>
      <c r="C5976" s="176" t="s">
        <v>83</v>
      </c>
      <c r="D5976" s="177">
        <v>89.84</v>
      </c>
    </row>
    <row r="5977" spans="1:4" x14ac:dyDescent="0.25">
      <c r="A5977" s="176" t="s">
        <v>10002</v>
      </c>
      <c r="B5977" s="176" t="s">
        <v>10001</v>
      </c>
      <c r="C5977" s="176" t="s">
        <v>83</v>
      </c>
      <c r="D5977" s="177">
        <v>87.09</v>
      </c>
    </row>
    <row r="5978" spans="1:4" x14ac:dyDescent="0.25">
      <c r="A5978" s="176" t="s">
        <v>10003</v>
      </c>
      <c r="B5978" s="176" t="s">
        <v>10004</v>
      </c>
      <c r="C5978" s="176" t="s">
        <v>83</v>
      </c>
      <c r="D5978" s="177">
        <v>98.13</v>
      </c>
    </row>
    <row r="5979" spans="1:4" x14ac:dyDescent="0.25">
      <c r="A5979" s="176" t="s">
        <v>10005</v>
      </c>
      <c r="B5979" s="176" t="s">
        <v>10004</v>
      </c>
      <c r="C5979" s="176" t="s">
        <v>83</v>
      </c>
      <c r="D5979" s="177">
        <v>95.08</v>
      </c>
    </row>
    <row r="5980" spans="1:4" x14ac:dyDescent="0.25">
      <c r="A5980" s="176" t="s">
        <v>10006</v>
      </c>
      <c r="B5980" s="176" t="s">
        <v>10007</v>
      </c>
      <c r="C5980" s="176" t="s">
        <v>83</v>
      </c>
      <c r="D5980" s="177">
        <v>191.89</v>
      </c>
    </row>
    <row r="5981" spans="1:4" x14ac:dyDescent="0.25">
      <c r="A5981" s="176" t="s">
        <v>10008</v>
      </c>
      <c r="B5981" s="176" t="s">
        <v>10007</v>
      </c>
      <c r="C5981" s="176" t="s">
        <v>83</v>
      </c>
      <c r="D5981" s="177">
        <v>183.6</v>
      </c>
    </row>
    <row r="5982" spans="1:4" x14ac:dyDescent="0.25">
      <c r="A5982" s="176" t="s">
        <v>10009</v>
      </c>
      <c r="B5982" s="176" t="s">
        <v>10010</v>
      </c>
      <c r="C5982" s="176" t="s">
        <v>83</v>
      </c>
      <c r="D5982" s="177">
        <v>200.68</v>
      </c>
    </row>
    <row r="5983" spans="1:4" x14ac:dyDescent="0.25">
      <c r="A5983" s="176" t="s">
        <v>10011</v>
      </c>
      <c r="B5983" s="176" t="s">
        <v>10010</v>
      </c>
      <c r="C5983" s="176" t="s">
        <v>83</v>
      </c>
      <c r="D5983" s="177">
        <v>192.08</v>
      </c>
    </row>
    <row r="5984" spans="1:4" x14ac:dyDescent="0.25">
      <c r="A5984" s="176" t="s">
        <v>10012</v>
      </c>
      <c r="B5984" s="176" t="s">
        <v>10013</v>
      </c>
      <c r="C5984" s="176" t="s">
        <v>83</v>
      </c>
      <c r="D5984" s="177">
        <v>111.32</v>
      </c>
    </row>
    <row r="5985" spans="1:4" x14ac:dyDescent="0.25">
      <c r="A5985" s="176" t="s">
        <v>10014</v>
      </c>
      <c r="B5985" s="176" t="s">
        <v>10013</v>
      </c>
      <c r="C5985" s="176" t="s">
        <v>83</v>
      </c>
      <c r="D5985" s="177">
        <v>106.99</v>
      </c>
    </row>
    <row r="5986" spans="1:4" x14ac:dyDescent="0.25">
      <c r="A5986" s="176" t="s">
        <v>10015</v>
      </c>
      <c r="B5986" s="176" t="s">
        <v>10016</v>
      </c>
      <c r="C5986" s="176" t="s">
        <v>83</v>
      </c>
      <c r="D5986" s="177">
        <v>115.12</v>
      </c>
    </row>
    <row r="5987" spans="1:4" x14ac:dyDescent="0.25">
      <c r="A5987" s="176" t="s">
        <v>10017</v>
      </c>
      <c r="B5987" s="176" t="s">
        <v>10016</v>
      </c>
      <c r="C5987" s="176" t="s">
        <v>83</v>
      </c>
      <c r="D5987" s="177">
        <v>110.62</v>
      </c>
    </row>
    <row r="5988" spans="1:4" x14ac:dyDescent="0.25">
      <c r="A5988" s="176" t="s">
        <v>10018</v>
      </c>
      <c r="B5988" s="176" t="s">
        <v>10019</v>
      </c>
      <c r="C5988" s="176" t="s">
        <v>83</v>
      </c>
      <c r="D5988" s="177">
        <v>125.15</v>
      </c>
    </row>
    <row r="5989" spans="1:4" x14ac:dyDescent="0.25">
      <c r="A5989" s="176" t="s">
        <v>10020</v>
      </c>
      <c r="B5989" s="176" t="s">
        <v>10019</v>
      </c>
      <c r="C5989" s="176" t="s">
        <v>83</v>
      </c>
      <c r="D5989" s="177">
        <v>120.27</v>
      </c>
    </row>
    <row r="5990" spans="1:4" x14ac:dyDescent="0.25">
      <c r="A5990" s="176" t="s">
        <v>10021</v>
      </c>
      <c r="B5990" s="176" t="s">
        <v>10022</v>
      </c>
      <c r="C5990" s="176" t="s">
        <v>83</v>
      </c>
      <c r="D5990" s="177">
        <v>130.62</v>
      </c>
    </row>
    <row r="5991" spans="1:4" x14ac:dyDescent="0.25">
      <c r="A5991" s="176" t="s">
        <v>10023</v>
      </c>
      <c r="B5991" s="176" t="s">
        <v>10022</v>
      </c>
      <c r="C5991" s="176" t="s">
        <v>83</v>
      </c>
      <c r="D5991" s="177">
        <v>125.54</v>
      </c>
    </row>
    <row r="5992" spans="1:4" x14ac:dyDescent="0.25">
      <c r="A5992" s="176" t="s">
        <v>10024</v>
      </c>
      <c r="B5992" s="176" t="s">
        <v>10025</v>
      </c>
      <c r="C5992" s="176" t="s">
        <v>83</v>
      </c>
      <c r="D5992" s="177">
        <v>163.09</v>
      </c>
    </row>
    <row r="5993" spans="1:4" x14ac:dyDescent="0.25">
      <c r="A5993" s="176" t="s">
        <v>10026</v>
      </c>
      <c r="B5993" s="176" t="s">
        <v>10025</v>
      </c>
      <c r="C5993" s="176" t="s">
        <v>83</v>
      </c>
      <c r="D5993" s="177">
        <v>156.38</v>
      </c>
    </row>
    <row r="5994" spans="1:4" x14ac:dyDescent="0.25">
      <c r="A5994" s="176" t="s">
        <v>10027</v>
      </c>
      <c r="B5994" s="176" t="s">
        <v>10028</v>
      </c>
      <c r="C5994" s="176" t="s">
        <v>83</v>
      </c>
      <c r="D5994" s="177">
        <v>201.35</v>
      </c>
    </row>
    <row r="5995" spans="1:4" x14ac:dyDescent="0.25">
      <c r="A5995" s="176" t="s">
        <v>10029</v>
      </c>
      <c r="B5995" s="176" t="s">
        <v>10028</v>
      </c>
      <c r="C5995" s="176" t="s">
        <v>83</v>
      </c>
      <c r="D5995" s="177">
        <v>192.74</v>
      </c>
    </row>
    <row r="5996" spans="1:4" x14ac:dyDescent="0.25">
      <c r="A5996" s="176" t="s">
        <v>10030</v>
      </c>
      <c r="B5996" s="176" t="s">
        <v>10031</v>
      </c>
      <c r="C5996" s="176" t="s">
        <v>83</v>
      </c>
      <c r="D5996" s="177">
        <v>214.11</v>
      </c>
    </row>
    <row r="5997" spans="1:4" x14ac:dyDescent="0.25">
      <c r="A5997" s="176" t="s">
        <v>10032</v>
      </c>
      <c r="B5997" s="176" t="s">
        <v>10031</v>
      </c>
      <c r="C5997" s="176" t="s">
        <v>83</v>
      </c>
      <c r="D5997" s="177">
        <v>205.05</v>
      </c>
    </row>
    <row r="5998" spans="1:4" x14ac:dyDescent="0.25">
      <c r="A5998" s="176" t="s">
        <v>10033</v>
      </c>
      <c r="B5998" s="176" t="s">
        <v>10034</v>
      </c>
      <c r="C5998" s="176" t="s">
        <v>83</v>
      </c>
      <c r="D5998" s="177">
        <v>225.13</v>
      </c>
    </row>
    <row r="5999" spans="1:4" x14ac:dyDescent="0.25">
      <c r="A5999" s="176" t="s">
        <v>10035</v>
      </c>
      <c r="B5999" s="176" t="s">
        <v>10034</v>
      </c>
      <c r="C5999" s="176" t="s">
        <v>83</v>
      </c>
      <c r="D5999" s="177">
        <v>215.68</v>
      </c>
    </row>
    <row r="6000" spans="1:4" x14ac:dyDescent="0.25">
      <c r="A6000" s="176" t="s">
        <v>10036</v>
      </c>
      <c r="B6000" s="176" t="s">
        <v>10037</v>
      </c>
      <c r="C6000" s="176" t="s">
        <v>83</v>
      </c>
      <c r="D6000" s="177">
        <v>248.53</v>
      </c>
    </row>
    <row r="6001" spans="1:4" x14ac:dyDescent="0.25">
      <c r="A6001" s="176" t="s">
        <v>10038</v>
      </c>
      <c r="B6001" s="176" t="s">
        <v>10037</v>
      </c>
      <c r="C6001" s="176" t="s">
        <v>83</v>
      </c>
      <c r="D6001" s="177">
        <v>238.12</v>
      </c>
    </row>
    <row r="6002" spans="1:4" x14ac:dyDescent="0.25">
      <c r="A6002" s="176" t="s">
        <v>10039</v>
      </c>
      <c r="B6002" s="176" t="s">
        <v>10040</v>
      </c>
      <c r="C6002" s="176" t="s">
        <v>83</v>
      </c>
      <c r="D6002" s="177">
        <v>272.14999999999998</v>
      </c>
    </row>
    <row r="6003" spans="1:4" x14ac:dyDescent="0.25">
      <c r="A6003" s="176" t="s">
        <v>10041</v>
      </c>
      <c r="B6003" s="176" t="s">
        <v>10040</v>
      </c>
      <c r="C6003" s="176" t="s">
        <v>83</v>
      </c>
      <c r="D6003" s="177">
        <v>260.77</v>
      </c>
    </row>
    <row r="6004" spans="1:4" x14ac:dyDescent="0.25">
      <c r="A6004" s="176" t="s">
        <v>10042</v>
      </c>
      <c r="B6004" s="176" t="s">
        <v>10043</v>
      </c>
      <c r="C6004" s="176" t="s">
        <v>83</v>
      </c>
      <c r="D6004" s="177">
        <v>316.92</v>
      </c>
    </row>
    <row r="6005" spans="1:4" x14ac:dyDescent="0.25">
      <c r="A6005" s="176" t="s">
        <v>10044</v>
      </c>
      <c r="B6005" s="176" t="s">
        <v>10043</v>
      </c>
      <c r="C6005" s="176" t="s">
        <v>83</v>
      </c>
      <c r="D6005" s="177">
        <v>303.76</v>
      </c>
    </row>
    <row r="6006" spans="1:4" x14ac:dyDescent="0.25">
      <c r="A6006" s="176" t="s">
        <v>10045</v>
      </c>
      <c r="B6006" s="176" t="s">
        <v>10046</v>
      </c>
      <c r="C6006" s="176" t="s">
        <v>83</v>
      </c>
      <c r="D6006" s="177">
        <v>132.51</v>
      </c>
    </row>
    <row r="6007" spans="1:4" x14ac:dyDescent="0.25">
      <c r="A6007" s="176" t="s">
        <v>10047</v>
      </c>
      <c r="B6007" s="176" t="s">
        <v>10046</v>
      </c>
      <c r="C6007" s="176" t="s">
        <v>83</v>
      </c>
      <c r="D6007" s="177">
        <v>127.32</v>
      </c>
    </row>
    <row r="6008" spans="1:4" x14ac:dyDescent="0.25">
      <c r="A6008" s="176" t="s">
        <v>10048</v>
      </c>
      <c r="B6008" s="176" t="s">
        <v>10049</v>
      </c>
      <c r="C6008" s="176" t="s">
        <v>83</v>
      </c>
      <c r="D6008" s="177">
        <v>144.05000000000001</v>
      </c>
    </row>
    <row r="6009" spans="1:4" x14ac:dyDescent="0.25">
      <c r="A6009" s="176" t="s">
        <v>10050</v>
      </c>
      <c r="B6009" s="176" t="s">
        <v>10049</v>
      </c>
      <c r="C6009" s="176" t="s">
        <v>83</v>
      </c>
      <c r="D6009" s="177">
        <v>138.44</v>
      </c>
    </row>
    <row r="6010" spans="1:4" x14ac:dyDescent="0.25">
      <c r="A6010" s="176" t="s">
        <v>10051</v>
      </c>
      <c r="B6010" s="176" t="s">
        <v>10052</v>
      </c>
      <c r="C6010" s="176" t="s">
        <v>83</v>
      </c>
      <c r="D6010" s="177">
        <v>158.35</v>
      </c>
    </row>
    <row r="6011" spans="1:4" x14ac:dyDescent="0.25">
      <c r="A6011" s="176" t="s">
        <v>10053</v>
      </c>
      <c r="B6011" s="176" t="s">
        <v>10052</v>
      </c>
      <c r="C6011" s="176" t="s">
        <v>83</v>
      </c>
      <c r="D6011" s="177">
        <v>152.19999999999999</v>
      </c>
    </row>
    <row r="6012" spans="1:4" x14ac:dyDescent="0.25">
      <c r="A6012" s="176" t="s">
        <v>10054</v>
      </c>
      <c r="B6012" s="176" t="s">
        <v>10055</v>
      </c>
      <c r="C6012" s="176" t="s">
        <v>83</v>
      </c>
      <c r="D6012" s="177">
        <v>173.31</v>
      </c>
    </row>
    <row r="6013" spans="1:4" x14ac:dyDescent="0.25">
      <c r="A6013" s="176" t="s">
        <v>10056</v>
      </c>
      <c r="B6013" s="176" t="s">
        <v>10055</v>
      </c>
      <c r="C6013" s="176" t="s">
        <v>83</v>
      </c>
      <c r="D6013" s="177">
        <v>166.6</v>
      </c>
    </row>
    <row r="6014" spans="1:4" x14ac:dyDescent="0.25">
      <c r="A6014" s="176" t="s">
        <v>10057</v>
      </c>
      <c r="B6014" s="176" t="s">
        <v>10058</v>
      </c>
      <c r="C6014" s="176" t="s">
        <v>83</v>
      </c>
      <c r="D6014" s="177">
        <v>204.99</v>
      </c>
    </row>
    <row r="6015" spans="1:4" x14ac:dyDescent="0.25">
      <c r="A6015" s="176" t="s">
        <v>10059</v>
      </c>
      <c r="B6015" s="176" t="s">
        <v>10058</v>
      </c>
      <c r="C6015" s="176" t="s">
        <v>83</v>
      </c>
      <c r="D6015" s="177">
        <v>196.68</v>
      </c>
    </row>
    <row r="6016" spans="1:4" x14ac:dyDescent="0.25">
      <c r="A6016" s="176" t="s">
        <v>10060</v>
      </c>
      <c r="B6016" s="176" t="s">
        <v>10061</v>
      </c>
      <c r="C6016" s="176" t="s">
        <v>83</v>
      </c>
      <c r="D6016" s="177">
        <v>250.99</v>
      </c>
    </row>
    <row r="6017" spans="1:4" x14ac:dyDescent="0.25">
      <c r="A6017" s="176" t="s">
        <v>10062</v>
      </c>
      <c r="B6017" s="176" t="s">
        <v>10061</v>
      </c>
      <c r="C6017" s="176" t="s">
        <v>83</v>
      </c>
      <c r="D6017" s="177">
        <v>240.49</v>
      </c>
    </row>
    <row r="6018" spans="1:4" x14ac:dyDescent="0.25">
      <c r="A6018" s="176" t="s">
        <v>10063</v>
      </c>
      <c r="B6018" s="176" t="s">
        <v>10064</v>
      </c>
      <c r="C6018" s="176" t="s">
        <v>83</v>
      </c>
      <c r="D6018" s="177">
        <v>272.60000000000002</v>
      </c>
    </row>
    <row r="6019" spans="1:4" x14ac:dyDescent="0.25">
      <c r="A6019" s="176" t="s">
        <v>10065</v>
      </c>
      <c r="B6019" s="176" t="s">
        <v>10064</v>
      </c>
      <c r="C6019" s="176" t="s">
        <v>83</v>
      </c>
      <c r="D6019" s="177">
        <v>261.31</v>
      </c>
    </row>
    <row r="6020" spans="1:4" x14ac:dyDescent="0.25">
      <c r="A6020" s="176" t="s">
        <v>10066</v>
      </c>
      <c r="B6020" s="176" t="s">
        <v>10067</v>
      </c>
      <c r="C6020" s="176" t="s">
        <v>83</v>
      </c>
      <c r="D6020" s="177">
        <v>323.85000000000002</v>
      </c>
    </row>
    <row r="6021" spans="1:4" x14ac:dyDescent="0.25">
      <c r="A6021" s="176" t="s">
        <v>10068</v>
      </c>
      <c r="B6021" s="176" t="s">
        <v>10067</v>
      </c>
      <c r="C6021" s="176" t="s">
        <v>83</v>
      </c>
      <c r="D6021" s="177">
        <v>310.43</v>
      </c>
    </row>
    <row r="6022" spans="1:4" x14ac:dyDescent="0.25">
      <c r="A6022" s="176" t="s">
        <v>10069</v>
      </c>
      <c r="B6022" s="176" t="s">
        <v>10070</v>
      </c>
      <c r="C6022" s="176" t="s">
        <v>83</v>
      </c>
      <c r="D6022" s="177">
        <v>343.14</v>
      </c>
    </row>
    <row r="6023" spans="1:4" x14ac:dyDescent="0.25">
      <c r="A6023" s="176" t="s">
        <v>10071</v>
      </c>
      <c r="B6023" s="176" t="s">
        <v>10070</v>
      </c>
      <c r="C6023" s="176" t="s">
        <v>83</v>
      </c>
      <c r="D6023" s="177">
        <v>329.01</v>
      </c>
    </row>
    <row r="6024" spans="1:4" x14ac:dyDescent="0.25">
      <c r="A6024" s="176" t="s">
        <v>10072</v>
      </c>
      <c r="B6024" s="176" t="s">
        <v>10073</v>
      </c>
      <c r="C6024" s="176" t="s">
        <v>83</v>
      </c>
      <c r="D6024" s="177">
        <v>396.52</v>
      </c>
    </row>
    <row r="6025" spans="1:4" x14ac:dyDescent="0.25">
      <c r="A6025" s="176" t="s">
        <v>10074</v>
      </c>
      <c r="B6025" s="176" t="s">
        <v>10073</v>
      </c>
      <c r="C6025" s="176" t="s">
        <v>83</v>
      </c>
      <c r="D6025" s="177">
        <v>379.95</v>
      </c>
    </row>
    <row r="6026" spans="1:4" x14ac:dyDescent="0.25">
      <c r="A6026" s="176" t="s">
        <v>10075</v>
      </c>
      <c r="B6026" s="176" t="s">
        <v>10076</v>
      </c>
      <c r="C6026" s="176" t="s">
        <v>83</v>
      </c>
      <c r="D6026" s="177">
        <v>435.11</v>
      </c>
    </row>
    <row r="6027" spans="1:4" x14ac:dyDescent="0.25">
      <c r="A6027" s="176" t="s">
        <v>10077</v>
      </c>
      <c r="B6027" s="176" t="s">
        <v>10076</v>
      </c>
      <c r="C6027" s="176" t="s">
        <v>83</v>
      </c>
      <c r="D6027" s="177">
        <v>417.13</v>
      </c>
    </row>
    <row r="6028" spans="1:4" x14ac:dyDescent="0.25">
      <c r="A6028" s="176" t="s">
        <v>10078</v>
      </c>
      <c r="B6028" s="176" t="s">
        <v>10079</v>
      </c>
      <c r="C6028" s="176" t="s">
        <v>83</v>
      </c>
      <c r="D6028" s="177">
        <v>498.35</v>
      </c>
    </row>
    <row r="6029" spans="1:4" x14ac:dyDescent="0.25">
      <c r="A6029" s="176" t="s">
        <v>10080</v>
      </c>
      <c r="B6029" s="176" t="s">
        <v>10079</v>
      </c>
      <c r="C6029" s="176" t="s">
        <v>83</v>
      </c>
      <c r="D6029" s="177">
        <v>477.25</v>
      </c>
    </row>
    <row r="6030" spans="1:4" x14ac:dyDescent="0.25">
      <c r="A6030" s="176" t="s">
        <v>10081</v>
      </c>
      <c r="B6030" s="176" t="s">
        <v>10082</v>
      </c>
      <c r="C6030" s="176" t="s">
        <v>83</v>
      </c>
      <c r="D6030" s="177">
        <v>536.92999999999995</v>
      </c>
    </row>
    <row r="6031" spans="1:4" x14ac:dyDescent="0.25">
      <c r="A6031" s="176" t="s">
        <v>10083</v>
      </c>
      <c r="B6031" s="176" t="s">
        <v>10082</v>
      </c>
      <c r="C6031" s="176" t="s">
        <v>83</v>
      </c>
      <c r="D6031" s="177">
        <v>514.42999999999995</v>
      </c>
    </row>
    <row r="6032" spans="1:4" x14ac:dyDescent="0.25">
      <c r="A6032" s="176" t="s">
        <v>10084</v>
      </c>
      <c r="B6032" s="176" t="s">
        <v>10085</v>
      </c>
      <c r="C6032" s="176" t="s">
        <v>83</v>
      </c>
      <c r="D6032" s="177">
        <v>709.68</v>
      </c>
    </row>
    <row r="6033" spans="1:4" x14ac:dyDescent="0.25">
      <c r="A6033" s="176" t="s">
        <v>10086</v>
      </c>
      <c r="B6033" s="176" t="s">
        <v>10085</v>
      </c>
      <c r="C6033" s="176" t="s">
        <v>83</v>
      </c>
      <c r="D6033" s="177">
        <v>679.94</v>
      </c>
    </row>
    <row r="6034" spans="1:4" x14ac:dyDescent="0.25">
      <c r="A6034" s="176" t="s">
        <v>10087</v>
      </c>
      <c r="B6034" s="176" t="s">
        <v>10088</v>
      </c>
      <c r="C6034" s="176" t="s">
        <v>83</v>
      </c>
      <c r="D6034" s="177">
        <v>879.16</v>
      </c>
    </row>
    <row r="6035" spans="1:4" x14ac:dyDescent="0.25">
      <c r="A6035" s="176" t="s">
        <v>10089</v>
      </c>
      <c r="B6035" s="176" t="s">
        <v>10088</v>
      </c>
      <c r="C6035" s="176" t="s">
        <v>83</v>
      </c>
      <c r="D6035" s="177">
        <v>842.34</v>
      </c>
    </row>
    <row r="6036" spans="1:4" x14ac:dyDescent="0.25">
      <c r="A6036" s="176" t="s">
        <v>10090</v>
      </c>
      <c r="B6036" s="176" t="s">
        <v>10091</v>
      </c>
      <c r="C6036" s="176" t="s">
        <v>83</v>
      </c>
      <c r="D6036" s="177">
        <v>196.01</v>
      </c>
    </row>
    <row r="6037" spans="1:4" x14ac:dyDescent="0.25">
      <c r="A6037" s="176" t="s">
        <v>10092</v>
      </c>
      <c r="B6037" s="176" t="s">
        <v>10091</v>
      </c>
      <c r="C6037" s="176" t="s">
        <v>83</v>
      </c>
      <c r="D6037" s="177">
        <v>189.8</v>
      </c>
    </row>
    <row r="6038" spans="1:4" x14ac:dyDescent="0.25">
      <c r="A6038" s="176" t="s">
        <v>10093</v>
      </c>
      <c r="B6038" s="176" t="s">
        <v>10094</v>
      </c>
      <c r="C6038" s="176" t="s">
        <v>83</v>
      </c>
      <c r="D6038" s="177">
        <v>318.51</v>
      </c>
    </row>
    <row r="6039" spans="1:4" x14ac:dyDescent="0.25">
      <c r="A6039" s="176" t="s">
        <v>10095</v>
      </c>
      <c r="B6039" s="176" t="s">
        <v>10094</v>
      </c>
      <c r="C6039" s="176" t="s">
        <v>83</v>
      </c>
      <c r="D6039" s="177">
        <v>305.26</v>
      </c>
    </row>
    <row r="6040" spans="1:4" x14ac:dyDescent="0.25">
      <c r="A6040" s="176" t="s">
        <v>10096</v>
      </c>
      <c r="B6040" s="176" t="s">
        <v>10097</v>
      </c>
      <c r="C6040" s="176" t="s">
        <v>83</v>
      </c>
      <c r="D6040" s="177">
        <v>345.34</v>
      </c>
    </row>
    <row r="6041" spans="1:4" x14ac:dyDescent="0.25">
      <c r="A6041" s="176" t="s">
        <v>10098</v>
      </c>
      <c r="B6041" s="176" t="s">
        <v>10097</v>
      </c>
      <c r="C6041" s="176" t="s">
        <v>83</v>
      </c>
      <c r="D6041" s="177">
        <v>331.18</v>
      </c>
    </row>
    <row r="6042" spans="1:4" x14ac:dyDescent="0.25">
      <c r="A6042" s="176" t="s">
        <v>10099</v>
      </c>
      <c r="B6042" s="176" t="s">
        <v>10100</v>
      </c>
      <c r="C6042" s="176" t="s">
        <v>83</v>
      </c>
      <c r="D6042" s="177">
        <v>394.02</v>
      </c>
    </row>
    <row r="6043" spans="1:4" x14ac:dyDescent="0.25">
      <c r="A6043" s="176" t="s">
        <v>10101</v>
      </c>
      <c r="B6043" s="176" t="s">
        <v>10100</v>
      </c>
      <c r="C6043" s="176" t="s">
        <v>83</v>
      </c>
      <c r="D6043" s="177">
        <v>377.87</v>
      </c>
    </row>
    <row r="6044" spans="1:4" x14ac:dyDescent="0.25">
      <c r="A6044" s="176" t="s">
        <v>10102</v>
      </c>
      <c r="B6044" s="176" t="s">
        <v>10103</v>
      </c>
      <c r="C6044" s="176" t="s">
        <v>83</v>
      </c>
      <c r="D6044" s="177">
        <v>419.74</v>
      </c>
    </row>
    <row r="6045" spans="1:4" x14ac:dyDescent="0.25">
      <c r="A6045" s="176" t="s">
        <v>10104</v>
      </c>
      <c r="B6045" s="176" t="s">
        <v>10103</v>
      </c>
      <c r="C6045" s="176" t="s">
        <v>83</v>
      </c>
      <c r="D6045" s="177">
        <v>402.65</v>
      </c>
    </row>
    <row r="6046" spans="1:4" x14ac:dyDescent="0.25">
      <c r="A6046" s="176" t="s">
        <v>10105</v>
      </c>
      <c r="B6046" s="176" t="s">
        <v>10106</v>
      </c>
      <c r="C6046" s="176" t="s">
        <v>83</v>
      </c>
      <c r="D6046" s="177">
        <v>478.62</v>
      </c>
    </row>
    <row r="6047" spans="1:4" x14ac:dyDescent="0.25">
      <c r="A6047" s="176" t="s">
        <v>10107</v>
      </c>
      <c r="B6047" s="176" t="s">
        <v>10106</v>
      </c>
      <c r="C6047" s="176" t="s">
        <v>83</v>
      </c>
      <c r="D6047" s="177">
        <v>458.85</v>
      </c>
    </row>
    <row r="6048" spans="1:4" x14ac:dyDescent="0.25">
      <c r="A6048" s="176" t="s">
        <v>10108</v>
      </c>
      <c r="B6048" s="176" t="s">
        <v>10109</v>
      </c>
      <c r="C6048" s="176" t="s">
        <v>83</v>
      </c>
      <c r="D6048" s="177">
        <v>535.22</v>
      </c>
    </row>
    <row r="6049" spans="1:4" x14ac:dyDescent="0.25">
      <c r="A6049" s="176" t="s">
        <v>10110</v>
      </c>
      <c r="B6049" s="176" t="s">
        <v>10109</v>
      </c>
      <c r="C6049" s="176" t="s">
        <v>83</v>
      </c>
      <c r="D6049" s="177">
        <v>513.38</v>
      </c>
    </row>
    <row r="6050" spans="1:4" x14ac:dyDescent="0.25">
      <c r="A6050" s="176" t="s">
        <v>10111</v>
      </c>
      <c r="B6050" s="176" t="s">
        <v>10112</v>
      </c>
      <c r="C6050" s="176" t="s">
        <v>83</v>
      </c>
      <c r="D6050" s="177">
        <v>660.64</v>
      </c>
    </row>
    <row r="6051" spans="1:4" x14ac:dyDescent="0.25">
      <c r="A6051" s="176" t="s">
        <v>10113</v>
      </c>
      <c r="B6051" s="176" t="s">
        <v>10112</v>
      </c>
      <c r="C6051" s="176" t="s">
        <v>83</v>
      </c>
      <c r="D6051" s="177">
        <v>633.33000000000004</v>
      </c>
    </row>
    <row r="6052" spans="1:4" x14ac:dyDescent="0.25">
      <c r="A6052" s="176" t="s">
        <v>10114</v>
      </c>
      <c r="B6052" s="176" t="s">
        <v>10115</v>
      </c>
      <c r="C6052" s="176" t="s">
        <v>83</v>
      </c>
      <c r="D6052" s="177">
        <v>771.32</v>
      </c>
    </row>
    <row r="6053" spans="1:4" x14ac:dyDescent="0.25">
      <c r="A6053" s="176" t="s">
        <v>10116</v>
      </c>
      <c r="B6053" s="176" t="s">
        <v>10115</v>
      </c>
      <c r="C6053" s="176" t="s">
        <v>83</v>
      </c>
      <c r="D6053" s="177">
        <v>739.49</v>
      </c>
    </row>
    <row r="6054" spans="1:4" x14ac:dyDescent="0.25">
      <c r="A6054" s="176" t="s">
        <v>10117</v>
      </c>
      <c r="B6054" s="176" t="s">
        <v>10118</v>
      </c>
      <c r="C6054" s="176" t="s">
        <v>83</v>
      </c>
      <c r="D6054" s="177">
        <v>781.61</v>
      </c>
    </row>
    <row r="6055" spans="1:4" x14ac:dyDescent="0.25">
      <c r="A6055" s="176" t="s">
        <v>10119</v>
      </c>
      <c r="B6055" s="176" t="s">
        <v>10118</v>
      </c>
      <c r="C6055" s="176" t="s">
        <v>83</v>
      </c>
      <c r="D6055" s="177">
        <v>749.41</v>
      </c>
    </row>
    <row r="6056" spans="1:4" x14ac:dyDescent="0.25">
      <c r="A6056" s="176" t="s">
        <v>10120</v>
      </c>
      <c r="B6056" s="176" t="s">
        <v>10121</v>
      </c>
      <c r="C6056" s="176" t="s">
        <v>83</v>
      </c>
      <c r="D6056" s="177">
        <v>858.59</v>
      </c>
    </row>
    <row r="6057" spans="1:4" x14ac:dyDescent="0.25">
      <c r="A6057" s="176" t="s">
        <v>10122</v>
      </c>
      <c r="B6057" s="176" t="s">
        <v>10121</v>
      </c>
      <c r="C6057" s="176" t="s">
        <v>83</v>
      </c>
      <c r="D6057" s="177">
        <v>823.32</v>
      </c>
    </row>
    <row r="6058" spans="1:4" x14ac:dyDescent="0.25">
      <c r="A6058" s="176" t="s">
        <v>10123</v>
      </c>
      <c r="B6058" s="176" t="s">
        <v>10124</v>
      </c>
      <c r="C6058" s="176" t="s">
        <v>83</v>
      </c>
      <c r="D6058" s="177">
        <v>1056.1400000000001</v>
      </c>
    </row>
    <row r="6059" spans="1:4" x14ac:dyDescent="0.25">
      <c r="A6059" s="176" t="s">
        <v>10125</v>
      </c>
      <c r="B6059" s="176" t="s">
        <v>10124</v>
      </c>
      <c r="C6059" s="176" t="s">
        <v>83</v>
      </c>
      <c r="D6059" s="177">
        <v>1012.88</v>
      </c>
    </row>
    <row r="6060" spans="1:4" x14ac:dyDescent="0.25">
      <c r="A6060" s="176" t="s">
        <v>10126</v>
      </c>
      <c r="B6060" s="176" t="s">
        <v>10127</v>
      </c>
      <c r="C6060" s="176" t="s">
        <v>83</v>
      </c>
      <c r="D6060" s="177">
        <v>926.85</v>
      </c>
    </row>
    <row r="6061" spans="1:4" x14ac:dyDescent="0.25">
      <c r="A6061" s="176" t="s">
        <v>10128</v>
      </c>
      <c r="B6061" s="176" t="s">
        <v>10127</v>
      </c>
      <c r="C6061" s="176" t="s">
        <v>83</v>
      </c>
      <c r="D6061" s="177">
        <v>889.34</v>
      </c>
    </row>
    <row r="6062" spans="1:4" x14ac:dyDescent="0.25">
      <c r="A6062" s="176" t="s">
        <v>10129</v>
      </c>
      <c r="B6062" s="176" t="s">
        <v>10130</v>
      </c>
      <c r="C6062" s="176" t="s">
        <v>83</v>
      </c>
      <c r="D6062" s="177">
        <v>1020.82</v>
      </c>
    </row>
    <row r="6063" spans="1:4" x14ac:dyDescent="0.25">
      <c r="A6063" s="176" t="s">
        <v>10131</v>
      </c>
      <c r="B6063" s="176" t="s">
        <v>10130</v>
      </c>
      <c r="C6063" s="176" t="s">
        <v>83</v>
      </c>
      <c r="D6063" s="177">
        <v>979.63</v>
      </c>
    </row>
    <row r="6064" spans="1:4" x14ac:dyDescent="0.25">
      <c r="A6064" s="176" t="s">
        <v>10132</v>
      </c>
      <c r="B6064" s="176" t="s">
        <v>10133</v>
      </c>
      <c r="C6064" s="176" t="s">
        <v>83</v>
      </c>
      <c r="D6064" s="177">
        <v>1258.55</v>
      </c>
    </row>
    <row r="6065" spans="1:4" x14ac:dyDescent="0.25">
      <c r="A6065" s="176" t="s">
        <v>10134</v>
      </c>
      <c r="B6065" s="176" t="s">
        <v>10133</v>
      </c>
      <c r="C6065" s="176" t="s">
        <v>83</v>
      </c>
      <c r="D6065" s="177">
        <v>1207.8900000000001</v>
      </c>
    </row>
    <row r="6066" spans="1:4" x14ac:dyDescent="0.25">
      <c r="A6066" s="176" t="s">
        <v>10135</v>
      </c>
      <c r="B6066" s="176" t="s">
        <v>10136</v>
      </c>
      <c r="C6066" s="176" t="s">
        <v>83</v>
      </c>
      <c r="D6066" s="177">
        <v>28.28</v>
      </c>
    </row>
    <row r="6067" spans="1:4" x14ac:dyDescent="0.25">
      <c r="A6067" s="176" t="s">
        <v>10137</v>
      </c>
      <c r="B6067" s="176" t="s">
        <v>10136</v>
      </c>
      <c r="C6067" s="176" t="s">
        <v>83</v>
      </c>
      <c r="D6067" s="177">
        <v>27.5</v>
      </c>
    </row>
    <row r="6068" spans="1:4" x14ac:dyDescent="0.25">
      <c r="A6068" s="176" t="s">
        <v>10138</v>
      </c>
      <c r="B6068" s="176" t="s">
        <v>10139</v>
      </c>
      <c r="C6068" s="176" t="s">
        <v>83</v>
      </c>
      <c r="D6068" s="177">
        <v>30.86</v>
      </c>
    </row>
    <row r="6069" spans="1:4" x14ac:dyDescent="0.25">
      <c r="A6069" s="176" t="s">
        <v>10140</v>
      </c>
      <c r="B6069" s="176" t="s">
        <v>10139</v>
      </c>
      <c r="C6069" s="176" t="s">
        <v>83</v>
      </c>
      <c r="D6069" s="177">
        <v>30</v>
      </c>
    </row>
    <row r="6070" spans="1:4" x14ac:dyDescent="0.25">
      <c r="A6070" s="176" t="s">
        <v>10141</v>
      </c>
      <c r="B6070" s="176" t="s">
        <v>10142</v>
      </c>
      <c r="C6070" s="176" t="s">
        <v>83</v>
      </c>
      <c r="D6070" s="177">
        <v>32.619999999999997</v>
      </c>
    </row>
    <row r="6071" spans="1:4" x14ac:dyDescent="0.25">
      <c r="A6071" s="176" t="s">
        <v>10143</v>
      </c>
      <c r="B6071" s="176" t="s">
        <v>10142</v>
      </c>
      <c r="C6071" s="176" t="s">
        <v>83</v>
      </c>
      <c r="D6071" s="177">
        <v>31.69</v>
      </c>
    </row>
    <row r="6072" spans="1:4" x14ac:dyDescent="0.25">
      <c r="A6072" s="176" t="s">
        <v>10144</v>
      </c>
      <c r="B6072" s="176" t="s">
        <v>10145</v>
      </c>
      <c r="C6072" s="176" t="s">
        <v>83</v>
      </c>
      <c r="D6072" s="177">
        <v>33.86</v>
      </c>
    </row>
    <row r="6073" spans="1:4" x14ac:dyDescent="0.25">
      <c r="A6073" s="176" t="s">
        <v>10146</v>
      </c>
      <c r="B6073" s="176" t="s">
        <v>10145</v>
      </c>
      <c r="C6073" s="176" t="s">
        <v>83</v>
      </c>
      <c r="D6073" s="177">
        <v>32.92</v>
      </c>
    </row>
    <row r="6074" spans="1:4" x14ac:dyDescent="0.25">
      <c r="A6074" s="176" t="s">
        <v>10147</v>
      </c>
      <c r="B6074" s="176" t="s">
        <v>10148</v>
      </c>
      <c r="C6074" s="176" t="s">
        <v>83</v>
      </c>
      <c r="D6074" s="177">
        <v>37.520000000000003</v>
      </c>
    </row>
    <row r="6075" spans="1:4" x14ac:dyDescent="0.25">
      <c r="A6075" s="176" t="s">
        <v>10149</v>
      </c>
      <c r="B6075" s="176" t="s">
        <v>10148</v>
      </c>
      <c r="C6075" s="176" t="s">
        <v>83</v>
      </c>
      <c r="D6075" s="177">
        <v>36.44</v>
      </c>
    </row>
    <row r="6076" spans="1:4" x14ac:dyDescent="0.25">
      <c r="A6076" s="176" t="s">
        <v>10150</v>
      </c>
      <c r="B6076" s="176" t="s">
        <v>10151</v>
      </c>
      <c r="C6076" s="176" t="s">
        <v>83</v>
      </c>
      <c r="D6076" s="177">
        <v>40.85</v>
      </c>
    </row>
    <row r="6077" spans="1:4" x14ac:dyDescent="0.25">
      <c r="A6077" s="176" t="s">
        <v>10152</v>
      </c>
      <c r="B6077" s="176" t="s">
        <v>10151</v>
      </c>
      <c r="C6077" s="176" t="s">
        <v>83</v>
      </c>
      <c r="D6077" s="177">
        <v>39.659999999999997</v>
      </c>
    </row>
    <row r="6078" spans="1:4" x14ac:dyDescent="0.25">
      <c r="A6078" s="176" t="s">
        <v>10153</v>
      </c>
      <c r="B6078" s="176" t="s">
        <v>10154</v>
      </c>
      <c r="C6078" s="176" t="s">
        <v>83</v>
      </c>
      <c r="D6078" s="177">
        <v>41.69</v>
      </c>
    </row>
    <row r="6079" spans="1:4" x14ac:dyDescent="0.25">
      <c r="A6079" s="176" t="s">
        <v>10155</v>
      </c>
      <c r="B6079" s="176" t="s">
        <v>10154</v>
      </c>
      <c r="C6079" s="176" t="s">
        <v>83</v>
      </c>
      <c r="D6079" s="177">
        <v>40.44</v>
      </c>
    </row>
    <row r="6080" spans="1:4" x14ac:dyDescent="0.25">
      <c r="A6080" s="176" t="s">
        <v>10156</v>
      </c>
      <c r="B6080" s="176" t="s">
        <v>10157</v>
      </c>
      <c r="C6080" s="176" t="s">
        <v>83</v>
      </c>
      <c r="D6080" s="177">
        <v>45.52</v>
      </c>
    </row>
    <row r="6081" spans="1:4" x14ac:dyDescent="0.25">
      <c r="A6081" s="176" t="s">
        <v>10158</v>
      </c>
      <c r="B6081" s="176" t="s">
        <v>10157</v>
      </c>
      <c r="C6081" s="176" t="s">
        <v>83</v>
      </c>
      <c r="D6081" s="177">
        <v>44.17</v>
      </c>
    </row>
    <row r="6082" spans="1:4" x14ac:dyDescent="0.25">
      <c r="A6082" s="176" t="s">
        <v>10159</v>
      </c>
      <c r="B6082" s="176" t="s">
        <v>10160</v>
      </c>
      <c r="C6082" s="176" t="s">
        <v>83</v>
      </c>
      <c r="D6082" s="177">
        <v>29.63</v>
      </c>
    </row>
    <row r="6083" spans="1:4" x14ac:dyDescent="0.25">
      <c r="A6083" s="176" t="s">
        <v>10161</v>
      </c>
      <c r="B6083" s="176" t="s">
        <v>10160</v>
      </c>
      <c r="C6083" s="176" t="s">
        <v>83</v>
      </c>
      <c r="D6083" s="177">
        <v>28.8</v>
      </c>
    </row>
    <row r="6084" spans="1:4" x14ac:dyDescent="0.25">
      <c r="A6084" s="176" t="s">
        <v>10162</v>
      </c>
      <c r="B6084" s="176" t="s">
        <v>10163</v>
      </c>
      <c r="C6084" s="176" t="s">
        <v>83</v>
      </c>
      <c r="D6084" s="177">
        <v>32.619999999999997</v>
      </c>
    </row>
    <row r="6085" spans="1:4" x14ac:dyDescent="0.25">
      <c r="A6085" s="176" t="s">
        <v>10164</v>
      </c>
      <c r="B6085" s="176" t="s">
        <v>10163</v>
      </c>
      <c r="C6085" s="176" t="s">
        <v>83</v>
      </c>
      <c r="D6085" s="177">
        <v>31.69</v>
      </c>
    </row>
    <row r="6086" spans="1:4" x14ac:dyDescent="0.25">
      <c r="A6086" s="176" t="s">
        <v>10165</v>
      </c>
      <c r="B6086" s="176" t="s">
        <v>10166</v>
      </c>
      <c r="C6086" s="176" t="s">
        <v>83</v>
      </c>
      <c r="D6086" s="177">
        <v>34.82</v>
      </c>
    </row>
    <row r="6087" spans="1:4" x14ac:dyDescent="0.25">
      <c r="A6087" s="176" t="s">
        <v>10167</v>
      </c>
      <c r="B6087" s="176" t="s">
        <v>10166</v>
      </c>
      <c r="C6087" s="176" t="s">
        <v>83</v>
      </c>
      <c r="D6087" s="177">
        <v>33.81</v>
      </c>
    </row>
    <row r="6088" spans="1:4" x14ac:dyDescent="0.25">
      <c r="A6088" s="176" t="s">
        <v>10168</v>
      </c>
      <c r="B6088" s="176" t="s">
        <v>10169</v>
      </c>
      <c r="C6088" s="176" t="s">
        <v>83</v>
      </c>
      <c r="D6088" s="177">
        <v>36.06</v>
      </c>
    </row>
    <row r="6089" spans="1:4" x14ac:dyDescent="0.25">
      <c r="A6089" s="176" t="s">
        <v>10170</v>
      </c>
      <c r="B6089" s="176" t="s">
        <v>10169</v>
      </c>
      <c r="C6089" s="176" t="s">
        <v>83</v>
      </c>
      <c r="D6089" s="177">
        <v>35.04</v>
      </c>
    </row>
    <row r="6090" spans="1:4" x14ac:dyDescent="0.25">
      <c r="A6090" s="176" t="s">
        <v>10171</v>
      </c>
      <c r="B6090" s="176" t="s">
        <v>10172</v>
      </c>
      <c r="C6090" s="176" t="s">
        <v>83</v>
      </c>
      <c r="D6090" s="177">
        <v>40.630000000000003</v>
      </c>
    </row>
    <row r="6091" spans="1:4" x14ac:dyDescent="0.25">
      <c r="A6091" s="176" t="s">
        <v>10173</v>
      </c>
      <c r="B6091" s="176" t="s">
        <v>10172</v>
      </c>
      <c r="C6091" s="176" t="s">
        <v>83</v>
      </c>
      <c r="D6091" s="177">
        <v>39.44</v>
      </c>
    </row>
    <row r="6092" spans="1:4" x14ac:dyDescent="0.25">
      <c r="A6092" s="176" t="s">
        <v>10174</v>
      </c>
      <c r="B6092" s="176" t="s">
        <v>10175</v>
      </c>
      <c r="C6092" s="176" t="s">
        <v>83</v>
      </c>
      <c r="D6092" s="177">
        <v>44.36</v>
      </c>
    </row>
    <row r="6093" spans="1:4" x14ac:dyDescent="0.25">
      <c r="A6093" s="176" t="s">
        <v>10176</v>
      </c>
      <c r="B6093" s="176" t="s">
        <v>10175</v>
      </c>
      <c r="C6093" s="176" t="s">
        <v>83</v>
      </c>
      <c r="D6093" s="177">
        <v>43.05</v>
      </c>
    </row>
    <row r="6094" spans="1:4" x14ac:dyDescent="0.25">
      <c r="A6094" s="176" t="s">
        <v>10177</v>
      </c>
      <c r="B6094" s="176" t="s">
        <v>10178</v>
      </c>
      <c r="C6094" s="176" t="s">
        <v>83</v>
      </c>
      <c r="D6094" s="177">
        <v>46.9</v>
      </c>
    </row>
    <row r="6095" spans="1:4" x14ac:dyDescent="0.25">
      <c r="A6095" s="176" t="s">
        <v>10179</v>
      </c>
      <c r="B6095" s="176" t="s">
        <v>10178</v>
      </c>
      <c r="C6095" s="176" t="s">
        <v>83</v>
      </c>
      <c r="D6095" s="177">
        <v>45.5</v>
      </c>
    </row>
    <row r="6096" spans="1:4" x14ac:dyDescent="0.25">
      <c r="A6096" s="176" t="s">
        <v>10180</v>
      </c>
      <c r="B6096" s="176" t="s">
        <v>10181</v>
      </c>
      <c r="C6096" s="176" t="s">
        <v>83</v>
      </c>
      <c r="D6096" s="177">
        <v>50.01</v>
      </c>
    </row>
    <row r="6097" spans="1:4" x14ac:dyDescent="0.25">
      <c r="A6097" s="176" t="s">
        <v>10182</v>
      </c>
      <c r="B6097" s="176" t="s">
        <v>10181</v>
      </c>
      <c r="C6097" s="176" t="s">
        <v>83</v>
      </c>
      <c r="D6097" s="177">
        <v>48.5</v>
      </c>
    </row>
    <row r="6098" spans="1:4" x14ac:dyDescent="0.25">
      <c r="A6098" s="176" t="s">
        <v>10183</v>
      </c>
      <c r="B6098" s="176" t="s">
        <v>10184</v>
      </c>
      <c r="C6098" s="176" t="s">
        <v>83</v>
      </c>
      <c r="D6098" s="177">
        <v>54.42</v>
      </c>
    </row>
    <row r="6099" spans="1:4" x14ac:dyDescent="0.25">
      <c r="A6099" s="176" t="s">
        <v>10185</v>
      </c>
      <c r="B6099" s="176" t="s">
        <v>10184</v>
      </c>
      <c r="C6099" s="176" t="s">
        <v>83</v>
      </c>
      <c r="D6099" s="177">
        <v>52.76</v>
      </c>
    </row>
    <row r="6100" spans="1:4" x14ac:dyDescent="0.25">
      <c r="A6100" s="176" t="s">
        <v>10186</v>
      </c>
      <c r="B6100" s="176" t="s">
        <v>10187</v>
      </c>
      <c r="C6100" s="176" t="s">
        <v>83</v>
      </c>
      <c r="D6100" s="177">
        <v>111.84</v>
      </c>
    </row>
    <row r="6101" spans="1:4" x14ac:dyDescent="0.25">
      <c r="A6101" s="176" t="s">
        <v>10188</v>
      </c>
      <c r="B6101" s="176" t="s">
        <v>10187</v>
      </c>
      <c r="C6101" s="176" t="s">
        <v>83</v>
      </c>
      <c r="D6101" s="177">
        <v>106.94</v>
      </c>
    </row>
    <row r="6102" spans="1:4" x14ac:dyDescent="0.25">
      <c r="A6102" s="176" t="s">
        <v>10189</v>
      </c>
      <c r="B6102" s="176" t="s">
        <v>10190</v>
      </c>
      <c r="C6102" s="176" t="s">
        <v>83</v>
      </c>
      <c r="D6102" s="177">
        <v>116.23</v>
      </c>
    </row>
    <row r="6103" spans="1:4" x14ac:dyDescent="0.25">
      <c r="A6103" s="176" t="s">
        <v>10191</v>
      </c>
      <c r="B6103" s="176" t="s">
        <v>10190</v>
      </c>
      <c r="C6103" s="176" t="s">
        <v>83</v>
      </c>
      <c r="D6103" s="177">
        <v>111.18</v>
      </c>
    </row>
    <row r="6104" spans="1:4" x14ac:dyDescent="0.25">
      <c r="A6104" s="176" t="s">
        <v>10192</v>
      </c>
      <c r="B6104" s="176" t="s">
        <v>10193</v>
      </c>
      <c r="C6104" s="176" t="s">
        <v>83</v>
      </c>
      <c r="D6104" s="177">
        <v>60.47</v>
      </c>
    </row>
    <row r="6105" spans="1:4" x14ac:dyDescent="0.25">
      <c r="A6105" s="176" t="s">
        <v>10194</v>
      </c>
      <c r="B6105" s="176" t="s">
        <v>10193</v>
      </c>
      <c r="C6105" s="176" t="s">
        <v>83</v>
      </c>
      <c r="D6105" s="177">
        <v>58.05</v>
      </c>
    </row>
    <row r="6106" spans="1:4" x14ac:dyDescent="0.25">
      <c r="A6106" s="176" t="s">
        <v>10195</v>
      </c>
      <c r="B6106" s="176" t="s">
        <v>10196</v>
      </c>
      <c r="C6106" s="176" t="s">
        <v>83</v>
      </c>
      <c r="D6106" s="177">
        <v>66.62</v>
      </c>
    </row>
    <row r="6107" spans="1:4" x14ac:dyDescent="0.25">
      <c r="A6107" s="176" t="s">
        <v>10197</v>
      </c>
      <c r="B6107" s="176" t="s">
        <v>10196</v>
      </c>
      <c r="C6107" s="176" t="s">
        <v>83</v>
      </c>
      <c r="D6107" s="177">
        <v>63.98</v>
      </c>
    </row>
    <row r="6108" spans="1:4" x14ac:dyDescent="0.25">
      <c r="A6108" s="176" t="s">
        <v>10198</v>
      </c>
      <c r="B6108" s="176" t="s">
        <v>10199</v>
      </c>
      <c r="C6108" s="176" t="s">
        <v>83</v>
      </c>
      <c r="D6108" s="177">
        <v>71.47</v>
      </c>
    </row>
    <row r="6109" spans="1:4" x14ac:dyDescent="0.25">
      <c r="A6109" s="176" t="s">
        <v>10200</v>
      </c>
      <c r="B6109" s="176" t="s">
        <v>10199</v>
      </c>
      <c r="C6109" s="176" t="s">
        <v>83</v>
      </c>
      <c r="D6109" s="177">
        <v>68.66</v>
      </c>
    </row>
    <row r="6110" spans="1:4" x14ac:dyDescent="0.25">
      <c r="A6110" s="176" t="s">
        <v>10201</v>
      </c>
      <c r="B6110" s="176" t="s">
        <v>10202</v>
      </c>
      <c r="C6110" s="176" t="s">
        <v>83</v>
      </c>
      <c r="D6110" s="177">
        <v>74.89</v>
      </c>
    </row>
    <row r="6111" spans="1:4" x14ac:dyDescent="0.25">
      <c r="A6111" s="176" t="s">
        <v>10203</v>
      </c>
      <c r="B6111" s="176" t="s">
        <v>10202</v>
      </c>
      <c r="C6111" s="176" t="s">
        <v>83</v>
      </c>
      <c r="D6111" s="177">
        <v>71.959999999999994</v>
      </c>
    </row>
    <row r="6112" spans="1:4" x14ac:dyDescent="0.25">
      <c r="A6112" s="176" t="s">
        <v>10204</v>
      </c>
      <c r="B6112" s="176" t="s">
        <v>10205</v>
      </c>
      <c r="C6112" s="176" t="s">
        <v>83</v>
      </c>
      <c r="D6112" s="177">
        <v>102.09</v>
      </c>
    </row>
    <row r="6113" spans="1:4" x14ac:dyDescent="0.25">
      <c r="A6113" s="176" t="s">
        <v>10206</v>
      </c>
      <c r="B6113" s="176" t="s">
        <v>10205</v>
      </c>
      <c r="C6113" s="176" t="s">
        <v>83</v>
      </c>
      <c r="D6113" s="177">
        <v>97.64</v>
      </c>
    </row>
    <row r="6114" spans="1:4" x14ac:dyDescent="0.25">
      <c r="A6114" s="176" t="s">
        <v>10207</v>
      </c>
      <c r="B6114" s="176" t="s">
        <v>10208</v>
      </c>
      <c r="C6114" s="176" t="s">
        <v>83</v>
      </c>
      <c r="D6114" s="177">
        <v>116.65</v>
      </c>
    </row>
    <row r="6115" spans="1:4" x14ac:dyDescent="0.25">
      <c r="A6115" s="176" t="s">
        <v>10209</v>
      </c>
      <c r="B6115" s="176" t="s">
        <v>10208</v>
      </c>
      <c r="C6115" s="176" t="s">
        <v>83</v>
      </c>
      <c r="D6115" s="177">
        <v>111.6</v>
      </c>
    </row>
    <row r="6116" spans="1:4" x14ac:dyDescent="0.25">
      <c r="A6116" s="176" t="s">
        <v>10210</v>
      </c>
      <c r="B6116" s="176" t="s">
        <v>10211</v>
      </c>
      <c r="C6116" s="176" t="s">
        <v>83</v>
      </c>
      <c r="D6116" s="177">
        <v>122.57</v>
      </c>
    </row>
    <row r="6117" spans="1:4" x14ac:dyDescent="0.25">
      <c r="A6117" s="176" t="s">
        <v>10212</v>
      </c>
      <c r="B6117" s="176" t="s">
        <v>10211</v>
      </c>
      <c r="C6117" s="176" t="s">
        <v>83</v>
      </c>
      <c r="D6117" s="177">
        <v>117.31</v>
      </c>
    </row>
    <row r="6118" spans="1:4" x14ac:dyDescent="0.25">
      <c r="A6118" s="176" t="s">
        <v>10213</v>
      </c>
      <c r="B6118" s="176" t="s">
        <v>10214</v>
      </c>
      <c r="C6118" s="176" t="s">
        <v>83</v>
      </c>
      <c r="D6118" s="177">
        <v>128.5</v>
      </c>
    </row>
    <row r="6119" spans="1:4" x14ac:dyDescent="0.25">
      <c r="A6119" s="176" t="s">
        <v>10215</v>
      </c>
      <c r="B6119" s="176" t="s">
        <v>10214</v>
      </c>
      <c r="C6119" s="176" t="s">
        <v>83</v>
      </c>
      <c r="D6119" s="177">
        <v>123.03</v>
      </c>
    </row>
    <row r="6120" spans="1:4" x14ac:dyDescent="0.25">
      <c r="A6120" s="176" t="s">
        <v>10216</v>
      </c>
      <c r="B6120" s="176" t="s">
        <v>10217</v>
      </c>
      <c r="C6120" s="176" t="s">
        <v>83</v>
      </c>
      <c r="D6120" s="177">
        <v>141.74</v>
      </c>
    </row>
    <row r="6121" spans="1:4" x14ac:dyDescent="0.25">
      <c r="A6121" s="176" t="s">
        <v>10218</v>
      </c>
      <c r="B6121" s="176" t="s">
        <v>10217</v>
      </c>
      <c r="C6121" s="176" t="s">
        <v>83</v>
      </c>
      <c r="D6121" s="177">
        <v>135.72</v>
      </c>
    </row>
    <row r="6122" spans="1:4" x14ac:dyDescent="0.25">
      <c r="A6122" s="176" t="s">
        <v>10219</v>
      </c>
      <c r="B6122" s="176" t="s">
        <v>10220</v>
      </c>
      <c r="C6122" s="176" t="s">
        <v>83</v>
      </c>
      <c r="D6122" s="177">
        <v>154.97999999999999</v>
      </c>
    </row>
    <row r="6123" spans="1:4" x14ac:dyDescent="0.25">
      <c r="A6123" s="176" t="s">
        <v>10221</v>
      </c>
      <c r="B6123" s="176" t="s">
        <v>10220</v>
      </c>
      <c r="C6123" s="176" t="s">
        <v>83</v>
      </c>
      <c r="D6123" s="177">
        <v>148.4</v>
      </c>
    </row>
    <row r="6124" spans="1:4" x14ac:dyDescent="0.25">
      <c r="A6124" s="176" t="s">
        <v>10222</v>
      </c>
      <c r="B6124" s="176" t="s">
        <v>10223</v>
      </c>
      <c r="C6124" s="176" t="s">
        <v>83</v>
      </c>
      <c r="D6124" s="177">
        <v>179.77</v>
      </c>
    </row>
    <row r="6125" spans="1:4" x14ac:dyDescent="0.25">
      <c r="A6125" s="176" t="s">
        <v>10224</v>
      </c>
      <c r="B6125" s="176" t="s">
        <v>10223</v>
      </c>
      <c r="C6125" s="176" t="s">
        <v>83</v>
      </c>
      <c r="D6125" s="177">
        <v>172.2</v>
      </c>
    </row>
    <row r="6126" spans="1:4" x14ac:dyDescent="0.25">
      <c r="A6126" s="176" t="s">
        <v>10225</v>
      </c>
      <c r="B6126" s="176" t="s">
        <v>10226</v>
      </c>
      <c r="C6126" s="176" t="s">
        <v>83</v>
      </c>
      <c r="D6126" s="177">
        <v>75.2</v>
      </c>
    </row>
    <row r="6127" spans="1:4" x14ac:dyDescent="0.25">
      <c r="A6127" s="176" t="s">
        <v>10227</v>
      </c>
      <c r="B6127" s="176" t="s">
        <v>10226</v>
      </c>
      <c r="C6127" s="176" t="s">
        <v>83</v>
      </c>
      <c r="D6127" s="177">
        <v>72.239999999999995</v>
      </c>
    </row>
    <row r="6128" spans="1:4" x14ac:dyDescent="0.25">
      <c r="A6128" s="176" t="s">
        <v>10228</v>
      </c>
      <c r="B6128" s="176" t="s">
        <v>10229</v>
      </c>
      <c r="C6128" s="176" t="s">
        <v>83</v>
      </c>
      <c r="D6128" s="177">
        <v>81.16</v>
      </c>
    </row>
    <row r="6129" spans="1:4" x14ac:dyDescent="0.25">
      <c r="A6129" s="176" t="s">
        <v>10230</v>
      </c>
      <c r="B6129" s="176" t="s">
        <v>10229</v>
      </c>
      <c r="C6129" s="176" t="s">
        <v>83</v>
      </c>
      <c r="D6129" s="177">
        <v>77.97</v>
      </c>
    </row>
    <row r="6130" spans="1:4" x14ac:dyDescent="0.25">
      <c r="A6130" s="176" t="s">
        <v>10231</v>
      </c>
      <c r="B6130" s="176" t="s">
        <v>10232</v>
      </c>
      <c r="C6130" s="176" t="s">
        <v>83</v>
      </c>
      <c r="D6130" s="177">
        <v>87.92</v>
      </c>
    </row>
    <row r="6131" spans="1:4" x14ac:dyDescent="0.25">
      <c r="A6131" s="176" t="s">
        <v>10233</v>
      </c>
      <c r="B6131" s="176" t="s">
        <v>10232</v>
      </c>
      <c r="C6131" s="176" t="s">
        <v>83</v>
      </c>
      <c r="D6131" s="177">
        <v>84.48</v>
      </c>
    </row>
    <row r="6132" spans="1:4" x14ac:dyDescent="0.25">
      <c r="A6132" s="176" t="s">
        <v>10234</v>
      </c>
      <c r="B6132" s="176" t="s">
        <v>10235</v>
      </c>
      <c r="C6132" s="176" t="s">
        <v>83</v>
      </c>
      <c r="D6132" s="177">
        <v>100.14</v>
      </c>
    </row>
    <row r="6133" spans="1:4" x14ac:dyDescent="0.25">
      <c r="A6133" s="176" t="s">
        <v>10236</v>
      </c>
      <c r="B6133" s="176" t="s">
        <v>10235</v>
      </c>
      <c r="C6133" s="176" t="s">
        <v>83</v>
      </c>
      <c r="D6133" s="177">
        <v>96.2</v>
      </c>
    </row>
    <row r="6134" spans="1:4" x14ac:dyDescent="0.25">
      <c r="A6134" s="176" t="s">
        <v>10237</v>
      </c>
      <c r="B6134" s="176" t="s">
        <v>10238</v>
      </c>
      <c r="C6134" s="176" t="s">
        <v>83</v>
      </c>
      <c r="D6134" s="177">
        <v>122.8</v>
      </c>
    </row>
    <row r="6135" spans="1:4" x14ac:dyDescent="0.25">
      <c r="A6135" s="176" t="s">
        <v>10239</v>
      </c>
      <c r="B6135" s="176" t="s">
        <v>10238</v>
      </c>
      <c r="C6135" s="176" t="s">
        <v>83</v>
      </c>
      <c r="D6135" s="177">
        <v>117.56</v>
      </c>
    </row>
    <row r="6136" spans="1:4" x14ac:dyDescent="0.25">
      <c r="A6136" s="176" t="s">
        <v>10240</v>
      </c>
      <c r="B6136" s="176" t="s">
        <v>10241</v>
      </c>
      <c r="C6136" s="176" t="s">
        <v>83</v>
      </c>
      <c r="D6136" s="177">
        <v>141.47</v>
      </c>
    </row>
    <row r="6137" spans="1:4" x14ac:dyDescent="0.25">
      <c r="A6137" s="176" t="s">
        <v>10242</v>
      </c>
      <c r="B6137" s="176" t="s">
        <v>10241</v>
      </c>
      <c r="C6137" s="176" t="s">
        <v>83</v>
      </c>
      <c r="D6137" s="177">
        <v>135.47</v>
      </c>
    </row>
    <row r="6138" spans="1:4" x14ac:dyDescent="0.25">
      <c r="A6138" s="176" t="s">
        <v>10243</v>
      </c>
      <c r="B6138" s="176" t="s">
        <v>10244</v>
      </c>
      <c r="C6138" s="176" t="s">
        <v>83</v>
      </c>
      <c r="D6138" s="177">
        <v>151.5</v>
      </c>
    </row>
    <row r="6139" spans="1:4" x14ac:dyDescent="0.25">
      <c r="A6139" s="176" t="s">
        <v>10245</v>
      </c>
      <c r="B6139" s="176" t="s">
        <v>10244</v>
      </c>
      <c r="C6139" s="176" t="s">
        <v>83</v>
      </c>
      <c r="D6139" s="177">
        <v>145.13999999999999</v>
      </c>
    </row>
    <row r="6140" spans="1:4" x14ac:dyDescent="0.25">
      <c r="A6140" s="176" t="s">
        <v>10246</v>
      </c>
      <c r="B6140" s="176" t="s">
        <v>10247</v>
      </c>
      <c r="C6140" s="176" t="s">
        <v>83</v>
      </c>
      <c r="D6140" s="177">
        <v>181.74</v>
      </c>
    </row>
    <row r="6141" spans="1:4" x14ac:dyDescent="0.25">
      <c r="A6141" s="176" t="s">
        <v>10248</v>
      </c>
      <c r="B6141" s="176" t="s">
        <v>10247</v>
      </c>
      <c r="C6141" s="176" t="s">
        <v>83</v>
      </c>
      <c r="D6141" s="177">
        <v>174.1</v>
      </c>
    </row>
    <row r="6142" spans="1:4" x14ac:dyDescent="0.25">
      <c r="A6142" s="176" t="s">
        <v>10249</v>
      </c>
      <c r="B6142" s="176" t="s">
        <v>10250</v>
      </c>
      <c r="C6142" s="176" t="s">
        <v>83</v>
      </c>
      <c r="D6142" s="177">
        <v>189.45</v>
      </c>
    </row>
    <row r="6143" spans="1:4" x14ac:dyDescent="0.25">
      <c r="A6143" s="176" t="s">
        <v>10251</v>
      </c>
      <c r="B6143" s="176" t="s">
        <v>10250</v>
      </c>
      <c r="C6143" s="176" t="s">
        <v>83</v>
      </c>
      <c r="D6143" s="177">
        <v>181.54</v>
      </c>
    </row>
    <row r="6144" spans="1:4" x14ac:dyDescent="0.25">
      <c r="A6144" s="176" t="s">
        <v>10252</v>
      </c>
      <c r="B6144" s="176" t="s">
        <v>10253</v>
      </c>
      <c r="C6144" s="176" t="s">
        <v>83</v>
      </c>
      <c r="D6144" s="177">
        <v>220.61</v>
      </c>
    </row>
    <row r="6145" spans="1:4" x14ac:dyDescent="0.25">
      <c r="A6145" s="176" t="s">
        <v>10254</v>
      </c>
      <c r="B6145" s="176" t="s">
        <v>10253</v>
      </c>
      <c r="C6145" s="176" t="s">
        <v>83</v>
      </c>
      <c r="D6145" s="177">
        <v>211.26</v>
      </c>
    </row>
    <row r="6146" spans="1:4" x14ac:dyDescent="0.25">
      <c r="A6146" s="176" t="s">
        <v>10255</v>
      </c>
      <c r="B6146" s="176" t="s">
        <v>10256</v>
      </c>
      <c r="C6146" s="176" t="s">
        <v>83</v>
      </c>
      <c r="D6146" s="177">
        <v>239.13</v>
      </c>
    </row>
    <row r="6147" spans="1:4" x14ac:dyDescent="0.25">
      <c r="A6147" s="176" t="s">
        <v>10257</v>
      </c>
      <c r="B6147" s="176" t="s">
        <v>10256</v>
      </c>
      <c r="C6147" s="176" t="s">
        <v>83</v>
      </c>
      <c r="D6147" s="177">
        <v>229.11</v>
      </c>
    </row>
    <row r="6148" spans="1:4" x14ac:dyDescent="0.25">
      <c r="A6148" s="176" t="s">
        <v>10258</v>
      </c>
      <c r="B6148" s="176" t="s">
        <v>10259</v>
      </c>
      <c r="C6148" s="176" t="s">
        <v>83</v>
      </c>
      <c r="D6148" s="177">
        <v>277.98</v>
      </c>
    </row>
    <row r="6149" spans="1:4" x14ac:dyDescent="0.25">
      <c r="A6149" s="176" t="s">
        <v>10260</v>
      </c>
      <c r="B6149" s="176" t="s">
        <v>10259</v>
      </c>
      <c r="C6149" s="176" t="s">
        <v>83</v>
      </c>
      <c r="D6149" s="177">
        <v>266.02999999999997</v>
      </c>
    </row>
    <row r="6150" spans="1:4" x14ac:dyDescent="0.25">
      <c r="A6150" s="176" t="s">
        <v>10261</v>
      </c>
      <c r="B6150" s="176" t="s">
        <v>10262</v>
      </c>
      <c r="C6150" s="176" t="s">
        <v>83</v>
      </c>
      <c r="D6150" s="177">
        <v>297.27999999999997</v>
      </c>
    </row>
    <row r="6151" spans="1:4" x14ac:dyDescent="0.25">
      <c r="A6151" s="176" t="s">
        <v>10263</v>
      </c>
      <c r="B6151" s="176" t="s">
        <v>10262</v>
      </c>
      <c r="C6151" s="176" t="s">
        <v>83</v>
      </c>
      <c r="D6151" s="177">
        <v>284.62</v>
      </c>
    </row>
    <row r="6152" spans="1:4" x14ac:dyDescent="0.25">
      <c r="A6152" s="176" t="s">
        <v>10264</v>
      </c>
      <c r="B6152" s="176" t="s">
        <v>10265</v>
      </c>
      <c r="C6152" s="176" t="s">
        <v>83</v>
      </c>
      <c r="D6152" s="177">
        <v>392.39</v>
      </c>
    </row>
    <row r="6153" spans="1:4" x14ac:dyDescent="0.25">
      <c r="A6153" s="176" t="s">
        <v>10266</v>
      </c>
      <c r="B6153" s="176" t="s">
        <v>10265</v>
      </c>
      <c r="C6153" s="176" t="s">
        <v>83</v>
      </c>
      <c r="D6153" s="177">
        <v>375.68</v>
      </c>
    </row>
    <row r="6154" spans="1:4" x14ac:dyDescent="0.25">
      <c r="A6154" s="176" t="s">
        <v>10267</v>
      </c>
      <c r="B6154" s="176" t="s">
        <v>10268</v>
      </c>
      <c r="C6154" s="176" t="s">
        <v>83</v>
      </c>
      <c r="D6154" s="177">
        <v>485.71</v>
      </c>
    </row>
    <row r="6155" spans="1:4" x14ac:dyDescent="0.25">
      <c r="A6155" s="176" t="s">
        <v>10269</v>
      </c>
      <c r="B6155" s="176" t="s">
        <v>10268</v>
      </c>
      <c r="C6155" s="176" t="s">
        <v>83</v>
      </c>
      <c r="D6155" s="177">
        <v>465.05</v>
      </c>
    </row>
    <row r="6156" spans="1:4" x14ac:dyDescent="0.25">
      <c r="A6156" s="176" t="s">
        <v>10270</v>
      </c>
      <c r="B6156" s="176" t="s">
        <v>10271</v>
      </c>
      <c r="C6156" s="176" t="s">
        <v>83</v>
      </c>
      <c r="D6156" s="177">
        <v>105.33</v>
      </c>
    </row>
    <row r="6157" spans="1:4" x14ac:dyDescent="0.25">
      <c r="A6157" s="176" t="s">
        <v>10272</v>
      </c>
      <c r="B6157" s="176" t="s">
        <v>10271</v>
      </c>
      <c r="C6157" s="176" t="s">
        <v>83</v>
      </c>
      <c r="D6157" s="177">
        <v>102.07</v>
      </c>
    </row>
    <row r="6158" spans="1:4" x14ac:dyDescent="0.25">
      <c r="A6158" s="176" t="s">
        <v>10273</v>
      </c>
      <c r="B6158" s="176" t="s">
        <v>10274</v>
      </c>
      <c r="C6158" s="176" t="s">
        <v>83</v>
      </c>
      <c r="D6158" s="177">
        <v>178.44</v>
      </c>
    </row>
    <row r="6159" spans="1:4" x14ac:dyDescent="0.25">
      <c r="A6159" s="176" t="s">
        <v>10275</v>
      </c>
      <c r="B6159" s="176" t="s">
        <v>10274</v>
      </c>
      <c r="C6159" s="176" t="s">
        <v>83</v>
      </c>
      <c r="D6159" s="177">
        <v>170.93</v>
      </c>
    </row>
    <row r="6160" spans="1:4" x14ac:dyDescent="0.25">
      <c r="A6160" s="176" t="s">
        <v>10276</v>
      </c>
      <c r="B6160" s="176" t="s">
        <v>10277</v>
      </c>
      <c r="C6160" s="176" t="s">
        <v>83</v>
      </c>
      <c r="D6160" s="177">
        <v>191.82</v>
      </c>
    </row>
    <row r="6161" spans="1:4" x14ac:dyDescent="0.25">
      <c r="A6161" s="176" t="s">
        <v>10278</v>
      </c>
      <c r="B6161" s="176" t="s">
        <v>10277</v>
      </c>
      <c r="C6161" s="176" t="s">
        <v>83</v>
      </c>
      <c r="D6161" s="177">
        <v>183.82</v>
      </c>
    </row>
    <row r="6162" spans="1:4" x14ac:dyDescent="0.25">
      <c r="A6162" s="176" t="s">
        <v>10279</v>
      </c>
      <c r="B6162" s="176" t="s">
        <v>10280</v>
      </c>
      <c r="C6162" s="176" t="s">
        <v>83</v>
      </c>
      <c r="D6162" s="177">
        <v>218.94</v>
      </c>
    </row>
    <row r="6163" spans="1:4" x14ac:dyDescent="0.25">
      <c r="A6163" s="176" t="s">
        <v>10281</v>
      </c>
      <c r="B6163" s="176" t="s">
        <v>10280</v>
      </c>
      <c r="C6163" s="176" t="s">
        <v>83</v>
      </c>
      <c r="D6163" s="177">
        <v>209.85</v>
      </c>
    </row>
    <row r="6164" spans="1:4" x14ac:dyDescent="0.25">
      <c r="A6164" s="176" t="s">
        <v>10282</v>
      </c>
      <c r="B6164" s="176" t="s">
        <v>10283</v>
      </c>
      <c r="C6164" s="176" t="s">
        <v>83</v>
      </c>
      <c r="D6164" s="177">
        <v>229.23</v>
      </c>
    </row>
    <row r="6165" spans="1:4" x14ac:dyDescent="0.25">
      <c r="A6165" s="176" t="s">
        <v>10284</v>
      </c>
      <c r="B6165" s="176" t="s">
        <v>10283</v>
      </c>
      <c r="C6165" s="176" t="s">
        <v>83</v>
      </c>
      <c r="D6165" s="177">
        <v>219.77</v>
      </c>
    </row>
    <row r="6166" spans="1:4" x14ac:dyDescent="0.25">
      <c r="A6166" s="176" t="s">
        <v>10285</v>
      </c>
      <c r="B6166" s="176" t="s">
        <v>10286</v>
      </c>
      <c r="C6166" s="176" t="s">
        <v>83</v>
      </c>
      <c r="D6166" s="177">
        <v>266.07</v>
      </c>
    </row>
    <row r="6167" spans="1:4" x14ac:dyDescent="0.25">
      <c r="A6167" s="176" t="s">
        <v>10287</v>
      </c>
      <c r="B6167" s="176" t="s">
        <v>10286</v>
      </c>
      <c r="C6167" s="176" t="s">
        <v>83</v>
      </c>
      <c r="D6167" s="177">
        <v>254.93</v>
      </c>
    </row>
    <row r="6168" spans="1:4" x14ac:dyDescent="0.25">
      <c r="A6168" s="176" t="s">
        <v>10288</v>
      </c>
      <c r="B6168" s="176" t="s">
        <v>10289</v>
      </c>
      <c r="C6168" s="176" t="s">
        <v>83</v>
      </c>
      <c r="D6168" s="177">
        <v>290.77</v>
      </c>
    </row>
    <row r="6169" spans="1:4" x14ac:dyDescent="0.25">
      <c r="A6169" s="176" t="s">
        <v>10290</v>
      </c>
      <c r="B6169" s="176" t="s">
        <v>10289</v>
      </c>
      <c r="C6169" s="176" t="s">
        <v>83</v>
      </c>
      <c r="D6169" s="177">
        <v>278.73</v>
      </c>
    </row>
    <row r="6170" spans="1:4" x14ac:dyDescent="0.25">
      <c r="A6170" s="176" t="s">
        <v>10291</v>
      </c>
      <c r="B6170" s="176" t="s">
        <v>10292</v>
      </c>
      <c r="C6170" s="176" t="s">
        <v>83</v>
      </c>
      <c r="D6170" s="177">
        <v>362.1</v>
      </c>
    </row>
    <row r="6171" spans="1:4" x14ac:dyDescent="0.25">
      <c r="A6171" s="176" t="s">
        <v>10293</v>
      </c>
      <c r="B6171" s="176" t="s">
        <v>10292</v>
      </c>
      <c r="C6171" s="176" t="s">
        <v>83</v>
      </c>
      <c r="D6171" s="177">
        <v>346.9</v>
      </c>
    </row>
    <row r="6172" spans="1:4" x14ac:dyDescent="0.25">
      <c r="A6172" s="176" t="s">
        <v>10294</v>
      </c>
      <c r="B6172" s="176" t="s">
        <v>10295</v>
      </c>
      <c r="C6172" s="176" t="s">
        <v>83</v>
      </c>
      <c r="D6172" s="177">
        <v>421.49</v>
      </c>
    </row>
    <row r="6173" spans="1:4" x14ac:dyDescent="0.25">
      <c r="A6173" s="176" t="s">
        <v>10296</v>
      </c>
      <c r="B6173" s="176" t="s">
        <v>10295</v>
      </c>
      <c r="C6173" s="176" t="s">
        <v>83</v>
      </c>
      <c r="D6173" s="177">
        <v>403.8</v>
      </c>
    </row>
    <row r="6174" spans="1:4" x14ac:dyDescent="0.25">
      <c r="A6174" s="176" t="s">
        <v>10297</v>
      </c>
      <c r="B6174" s="176" t="s">
        <v>10298</v>
      </c>
      <c r="C6174" s="176" t="s">
        <v>83</v>
      </c>
      <c r="D6174" s="177">
        <v>426.63</v>
      </c>
    </row>
    <row r="6175" spans="1:4" x14ac:dyDescent="0.25">
      <c r="A6175" s="176" t="s">
        <v>10299</v>
      </c>
      <c r="B6175" s="176" t="s">
        <v>10298</v>
      </c>
      <c r="C6175" s="176" t="s">
        <v>83</v>
      </c>
      <c r="D6175" s="177">
        <v>408.76</v>
      </c>
    </row>
    <row r="6176" spans="1:4" x14ac:dyDescent="0.25">
      <c r="A6176" s="176" t="s">
        <v>10300</v>
      </c>
      <c r="B6176" s="176" t="s">
        <v>10301</v>
      </c>
      <c r="C6176" s="176" t="s">
        <v>83</v>
      </c>
      <c r="D6176" s="177">
        <v>465.56</v>
      </c>
    </row>
    <row r="6177" spans="1:4" x14ac:dyDescent="0.25">
      <c r="A6177" s="176" t="s">
        <v>10302</v>
      </c>
      <c r="B6177" s="176" t="s">
        <v>10301</v>
      </c>
      <c r="C6177" s="176" t="s">
        <v>83</v>
      </c>
      <c r="D6177" s="177">
        <v>446.11</v>
      </c>
    </row>
    <row r="6178" spans="1:4" x14ac:dyDescent="0.25">
      <c r="A6178" s="176" t="s">
        <v>10303</v>
      </c>
      <c r="B6178" s="176" t="s">
        <v>10304</v>
      </c>
      <c r="C6178" s="176" t="s">
        <v>83</v>
      </c>
      <c r="D6178" s="177">
        <v>572.28</v>
      </c>
    </row>
    <row r="6179" spans="1:4" x14ac:dyDescent="0.25">
      <c r="A6179" s="176" t="s">
        <v>10305</v>
      </c>
      <c r="B6179" s="176" t="s">
        <v>10304</v>
      </c>
      <c r="C6179" s="176" t="s">
        <v>83</v>
      </c>
      <c r="D6179" s="177">
        <v>548.46</v>
      </c>
    </row>
    <row r="6180" spans="1:4" x14ac:dyDescent="0.25">
      <c r="A6180" s="176" t="s">
        <v>10306</v>
      </c>
      <c r="B6180" s="176" t="s">
        <v>10307</v>
      </c>
      <c r="C6180" s="176" t="s">
        <v>83</v>
      </c>
      <c r="D6180" s="177">
        <v>499.25</v>
      </c>
    </row>
    <row r="6181" spans="1:4" x14ac:dyDescent="0.25">
      <c r="A6181" s="176" t="s">
        <v>10308</v>
      </c>
      <c r="B6181" s="176" t="s">
        <v>10307</v>
      </c>
      <c r="C6181" s="176" t="s">
        <v>83</v>
      </c>
      <c r="D6181" s="177">
        <v>478.72</v>
      </c>
    </row>
    <row r="6182" spans="1:4" x14ac:dyDescent="0.25">
      <c r="A6182" s="176" t="s">
        <v>10309</v>
      </c>
      <c r="B6182" s="176" t="s">
        <v>10310</v>
      </c>
      <c r="C6182" s="176" t="s">
        <v>83</v>
      </c>
      <c r="D6182" s="177">
        <v>545.9</v>
      </c>
    </row>
    <row r="6183" spans="1:4" x14ac:dyDescent="0.25">
      <c r="A6183" s="176" t="s">
        <v>10311</v>
      </c>
      <c r="B6183" s="176" t="s">
        <v>10310</v>
      </c>
      <c r="C6183" s="176" t="s">
        <v>83</v>
      </c>
      <c r="D6183" s="177">
        <v>523.52</v>
      </c>
    </row>
    <row r="6184" spans="1:4" x14ac:dyDescent="0.25">
      <c r="A6184" s="176" t="s">
        <v>10312</v>
      </c>
      <c r="B6184" s="176" t="s">
        <v>10313</v>
      </c>
      <c r="C6184" s="176" t="s">
        <v>83</v>
      </c>
      <c r="D6184" s="177">
        <v>672.71</v>
      </c>
    </row>
    <row r="6185" spans="1:4" x14ac:dyDescent="0.25">
      <c r="A6185" s="176" t="s">
        <v>10314</v>
      </c>
      <c r="B6185" s="176" t="s">
        <v>10313</v>
      </c>
      <c r="C6185" s="176" t="s">
        <v>83</v>
      </c>
      <c r="D6185" s="177">
        <v>645.23</v>
      </c>
    </row>
    <row r="6186" spans="1:4" x14ac:dyDescent="0.25">
      <c r="A6186" s="176" t="s">
        <v>10315</v>
      </c>
      <c r="B6186" s="176" t="s">
        <v>10316</v>
      </c>
      <c r="C6186" s="176" t="s">
        <v>115</v>
      </c>
      <c r="D6186" s="177">
        <v>13.73</v>
      </c>
    </row>
    <row r="6187" spans="1:4" x14ac:dyDescent="0.25">
      <c r="A6187" s="176" t="s">
        <v>10317</v>
      </c>
      <c r="B6187" s="176" t="s">
        <v>10316</v>
      </c>
      <c r="C6187" s="176" t="s">
        <v>115</v>
      </c>
      <c r="D6187" s="177">
        <v>12.87</v>
      </c>
    </row>
    <row r="6188" spans="1:4" x14ac:dyDescent="0.25">
      <c r="A6188" s="176" t="s">
        <v>10318</v>
      </c>
      <c r="B6188" s="176" t="s">
        <v>10319</v>
      </c>
      <c r="C6188" s="176" t="s">
        <v>115</v>
      </c>
      <c r="D6188" s="177">
        <v>25.55</v>
      </c>
    </row>
    <row r="6189" spans="1:4" x14ac:dyDescent="0.25">
      <c r="A6189" s="176" t="s">
        <v>10320</v>
      </c>
      <c r="B6189" s="176" t="s">
        <v>10319</v>
      </c>
      <c r="C6189" s="176" t="s">
        <v>115</v>
      </c>
      <c r="D6189" s="177">
        <v>23.96</v>
      </c>
    </row>
    <row r="6190" spans="1:4" x14ac:dyDescent="0.25">
      <c r="A6190" s="176" t="s">
        <v>10321</v>
      </c>
      <c r="B6190" s="176" t="s">
        <v>10322</v>
      </c>
      <c r="C6190" s="176" t="s">
        <v>115</v>
      </c>
      <c r="D6190" s="177">
        <v>31.42</v>
      </c>
    </row>
    <row r="6191" spans="1:4" x14ac:dyDescent="0.25">
      <c r="A6191" s="176" t="s">
        <v>10323</v>
      </c>
      <c r="B6191" s="176" t="s">
        <v>10322</v>
      </c>
      <c r="C6191" s="176" t="s">
        <v>115</v>
      </c>
      <c r="D6191" s="177">
        <v>29.49</v>
      </c>
    </row>
    <row r="6192" spans="1:4" x14ac:dyDescent="0.25">
      <c r="A6192" s="176" t="s">
        <v>10324</v>
      </c>
      <c r="B6192" s="176" t="s">
        <v>10325</v>
      </c>
      <c r="C6192" s="176" t="s">
        <v>115</v>
      </c>
      <c r="D6192" s="177">
        <v>194.67</v>
      </c>
    </row>
    <row r="6193" spans="1:4" x14ac:dyDescent="0.25">
      <c r="A6193" s="176" t="s">
        <v>10326</v>
      </c>
      <c r="B6193" s="176" t="s">
        <v>10325</v>
      </c>
      <c r="C6193" s="176" t="s">
        <v>115</v>
      </c>
      <c r="D6193" s="177">
        <v>185.73</v>
      </c>
    </row>
    <row r="6194" spans="1:4" x14ac:dyDescent="0.25">
      <c r="A6194" s="176" t="s">
        <v>10327</v>
      </c>
      <c r="B6194" s="176" t="s">
        <v>10328</v>
      </c>
      <c r="C6194" s="176" t="s">
        <v>115</v>
      </c>
      <c r="D6194" s="177">
        <v>240.22</v>
      </c>
    </row>
    <row r="6195" spans="1:4" x14ac:dyDescent="0.25">
      <c r="A6195" s="176" t="s">
        <v>10329</v>
      </c>
      <c r="B6195" s="176" t="s">
        <v>10328</v>
      </c>
      <c r="C6195" s="176" t="s">
        <v>115</v>
      </c>
      <c r="D6195" s="177">
        <v>229.64</v>
      </c>
    </row>
    <row r="6196" spans="1:4" x14ac:dyDescent="0.25">
      <c r="A6196" s="176" t="s">
        <v>10330</v>
      </c>
      <c r="B6196" s="176" t="s">
        <v>10331</v>
      </c>
      <c r="C6196" s="176" t="s">
        <v>115</v>
      </c>
      <c r="D6196" s="177">
        <v>282.85000000000002</v>
      </c>
    </row>
    <row r="6197" spans="1:4" x14ac:dyDescent="0.25">
      <c r="A6197" s="176" t="s">
        <v>10332</v>
      </c>
      <c r="B6197" s="176" t="s">
        <v>10331</v>
      </c>
      <c r="C6197" s="176" t="s">
        <v>115</v>
      </c>
      <c r="D6197" s="177">
        <v>270.77</v>
      </c>
    </row>
    <row r="6198" spans="1:4" x14ac:dyDescent="0.25">
      <c r="A6198" s="176" t="s">
        <v>10333</v>
      </c>
      <c r="B6198" s="176" t="s">
        <v>10334</v>
      </c>
      <c r="C6198" s="176" t="s">
        <v>115</v>
      </c>
      <c r="D6198" s="177">
        <v>331.58</v>
      </c>
    </row>
    <row r="6199" spans="1:4" x14ac:dyDescent="0.25">
      <c r="A6199" s="176" t="s">
        <v>10335</v>
      </c>
      <c r="B6199" s="176" t="s">
        <v>10334</v>
      </c>
      <c r="C6199" s="176" t="s">
        <v>115</v>
      </c>
      <c r="D6199" s="177">
        <v>317.60000000000002</v>
      </c>
    </row>
    <row r="6200" spans="1:4" x14ac:dyDescent="0.25">
      <c r="A6200" s="176" t="s">
        <v>10336</v>
      </c>
      <c r="B6200" s="176" t="s">
        <v>10337</v>
      </c>
      <c r="C6200" s="176" t="s">
        <v>115</v>
      </c>
      <c r="D6200" s="177">
        <v>375.36</v>
      </c>
    </row>
    <row r="6201" spans="1:4" x14ac:dyDescent="0.25">
      <c r="A6201" s="176" t="s">
        <v>10338</v>
      </c>
      <c r="B6201" s="176" t="s">
        <v>10337</v>
      </c>
      <c r="C6201" s="176" t="s">
        <v>115</v>
      </c>
      <c r="D6201" s="177">
        <v>359.83</v>
      </c>
    </row>
    <row r="6202" spans="1:4" x14ac:dyDescent="0.25">
      <c r="A6202" s="176" t="s">
        <v>10339</v>
      </c>
      <c r="B6202" s="176" t="s">
        <v>10340</v>
      </c>
      <c r="C6202" s="176" t="s">
        <v>115</v>
      </c>
      <c r="D6202" s="177">
        <v>425.4</v>
      </c>
    </row>
    <row r="6203" spans="1:4" x14ac:dyDescent="0.25">
      <c r="A6203" s="176" t="s">
        <v>10341</v>
      </c>
      <c r="B6203" s="176" t="s">
        <v>10340</v>
      </c>
      <c r="C6203" s="176" t="s">
        <v>115</v>
      </c>
      <c r="D6203" s="177">
        <v>407.87</v>
      </c>
    </row>
    <row r="6204" spans="1:4" x14ac:dyDescent="0.25">
      <c r="A6204" s="176" t="s">
        <v>10342</v>
      </c>
      <c r="B6204" s="176" t="s">
        <v>10343</v>
      </c>
      <c r="C6204" s="176" t="s">
        <v>115</v>
      </c>
      <c r="D6204" s="177">
        <v>469.18</v>
      </c>
    </row>
    <row r="6205" spans="1:4" x14ac:dyDescent="0.25">
      <c r="A6205" s="176" t="s">
        <v>10344</v>
      </c>
      <c r="B6205" s="176" t="s">
        <v>10343</v>
      </c>
      <c r="C6205" s="176" t="s">
        <v>115</v>
      </c>
      <c r="D6205" s="177">
        <v>450.11</v>
      </c>
    </row>
    <row r="6206" spans="1:4" x14ac:dyDescent="0.25">
      <c r="A6206" s="176" t="s">
        <v>10345</v>
      </c>
      <c r="B6206" s="176" t="s">
        <v>10346</v>
      </c>
      <c r="C6206" s="176" t="s">
        <v>115</v>
      </c>
      <c r="D6206" s="177">
        <v>515.15</v>
      </c>
    </row>
    <row r="6207" spans="1:4" x14ac:dyDescent="0.25">
      <c r="A6207" s="176" t="s">
        <v>10347</v>
      </c>
      <c r="B6207" s="176" t="s">
        <v>10346</v>
      </c>
      <c r="C6207" s="176" t="s">
        <v>115</v>
      </c>
      <c r="D6207" s="177">
        <v>494.35</v>
      </c>
    </row>
    <row r="6208" spans="1:4" x14ac:dyDescent="0.25">
      <c r="A6208" s="176" t="s">
        <v>10348</v>
      </c>
      <c r="B6208" s="176" t="s">
        <v>10349</v>
      </c>
      <c r="C6208" s="176" t="s">
        <v>115</v>
      </c>
      <c r="D6208" s="177">
        <v>227.17</v>
      </c>
    </row>
    <row r="6209" spans="1:4" x14ac:dyDescent="0.25">
      <c r="A6209" s="176" t="s">
        <v>10350</v>
      </c>
      <c r="B6209" s="176" t="s">
        <v>10349</v>
      </c>
      <c r="C6209" s="176" t="s">
        <v>115</v>
      </c>
      <c r="D6209" s="177">
        <v>217.1</v>
      </c>
    </row>
    <row r="6210" spans="1:4" x14ac:dyDescent="0.25">
      <c r="A6210" s="176" t="s">
        <v>10351</v>
      </c>
      <c r="B6210" s="176" t="s">
        <v>10352</v>
      </c>
      <c r="C6210" s="176" t="s">
        <v>115</v>
      </c>
      <c r="D6210" s="177">
        <v>283.74</v>
      </c>
    </row>
    <row r="6211" spans="1:4" x14ac:dyDescent="0.25">
      <c r="A6211" s="176" t="s">
        <v>10353</v>
      </c>
      <c r="B6211" s="176" t="s">
        <v>10352</v>
      </c>
      <c r="C6211" s="176" t="s">
        <v>115</v>
      </c>
      <c r="D6211" s="177">
        <v>271.63</v>
      </c>
    </row>
    <row r="6212" spans="1:4" x14ac:dyDescent="0.25">
      <c r="A6212" s="176" t="s">
        <v>10354</v>
      </c>
      <c r="B6212" s="176" t="s">
        <v>10355</v>
      </c>
      <c r="C6212" s="176" t="s">
        <v>115</v>
      </c>
      <c r="D6212" s="177">
        <v>337.05</v>
      </c>
    </row>
    <row r="6213" spans="1:4" x14ac:dyDescent="0.25">
      <c r="A6213" s="176" t="s">
        <v>10356</v>
      </c>
      <c r="B6213" s="176" t="s">
        <v>10355</v>
      </c>
      <c r="C6213" s="176" t="s">
        <v>115</v>
      </c>
      <c r="D6213" s="177">
        <v>323.07</v>
      </c>
    </row>
    <row r="6214" spans="1:4" x14ac:dyDescent="0.25">
      <c r="A6214" s="176" t="s">
        <v>10357</v>
      </c>
      <c r="B6214" s="176" t="s">
        <v>10358</v>
      </c>
      <c r="C6214" s="176" t="s">
        <v>115</v>
      </c>
      <c r="D6214" s="177">
        <v>396.47</v>
      </c>
    </row>
    <row r="6215" spans="1:4" x14ac:dyDescent="0.25">
      <c r="A6215" s="176" t="s">
        <v>10359</v>
      </c>
      <c r="B6215" s="176" t="s">
        <v>10358</v>
      </c>
      <c r="C6215" s="176" t="s">
        <v>115</v>
      </c>
      <c r="D6215" s="177">
        <v>380.21</v>
      </c>
    </row>
    <row r="6216" spans="1:4" x14ac:dyDescent="0.25">
      <c r="A6216" s="176" t="s">
        <v>10360</v>
      </c>
      <c r="B6216" s="176" t="s">
        <v>10361</v>
      </c>
      <c r="C6216" s="176" t="s">
        <v>115</v>
      </c>
      <c r="D6216" s="177">
        <v>451.48</v>
      </c>
    </row>
    <row r="6217" spans="1:4" x14ac:dyDescent="0.25">
      <c r="A6217" s="176" t="s">
        <v>10362</v>
      </c>
      <c r="B6217" s="176" t="s">
        <v>10361</v>
      </c>
      <c r="C6217" s="176" t="s">
        <v>115</v>
      </c>
      <c r="D6217" s="177">
        <v>433.29</v>
      </c>
    </row>
    <row r="6218" spans="1:4" x14ac:dyDescent="0.25">
      <c r="A6218" s="176" t="s">
        <v>10363</v>
      </c>
      <c r="B6218" s="176" t="s">
        <v>10364</v>
      </c>
      <c r="C6218" s="176" t="s">
        <v>115</v>
      </c>
      <c r="D6218" s="177">
        <v>512.23</v>
      </c>
    </row>
    <row r="6219" spans="1:4" x14ac:dyDescent="0.25">
      <c r="A6219" s="176" t="s">
        <v>10365</v>
      </c>
      <c r="B6219" s="176" t="s">
        <v>10364</v>
      </c>
      <c r="C6219" s="176" t="s">
        <v>115</v>
      </c>
      <c r="D6219" s="177">
        <v>491.67</v>
      </c>
    </row>
    <row r="6220" spans="1:4" x14ac:dyDescent="0.25">
      <c r="A6220" s="176" t="s">
        <v>10366</v>
      </c>
      <c r="B6220" s="176" t="s">
        <v>10367</v>
      </c>
      <c r="C6220" s="176" t="s">
        <v>115</v>
      </c>
      <c r="D6220" s="177">
        <v>567.26</v>
      </c>
    </row>
    <row r="6221" spans="1:4" x14ac:dyDescent="0.25">
      <c r="A6221" s="176" t="s">
        <v>10368</v>
      </c>
      <c r="B6221" s="176" t="s">
        <v>10367</v>
      </c>
      <c r="C6221" s="176" t="s">
        <v>115</v>
      </c>
      <c r="D6221" s="177">
        <v>544.77</v>
      </c>
    </row>
    <row r="6222" spans="1:4" x14ac:dyDescent="0.25">
      <c r="A6222" s="176" t="s">
        <v>10369</v>
      </c>
      <c r="B6222" s="176" t="s">
        <v>10370</v>
      </c>
      <c r="C6222" s="176" t="s">
        <v>115</v>
      </c>
      <c r="D6222" s="177">
        <v>624.04</v>
      </c>
    </row>
    <row r="6223" spans="1:4" x14ac:dyDescent="0.25">
      <c r="A6223" s="176" t="s">
        <v>10371</v>
      </c>
      <c r="B6223" s="176" t="s">
        <v>10370</v>
      </c>
      <c r="C6223" s="176" t="s">
        <v>115</v>
      </c>
      <c r="D6223" s="177">
        <v>599.44000000000005</v>
      </c>
    </row>
    <row r="6224" spans="1:4" x14ac:dyDescent="0.25">
      <c r="A6224" s="176" t="s">
        <v>10372</v>
      </c>
      <c r="B6224" s="176" t="s">
        <v>10373</v>
      </c>
      <c r="C6224" s="176" t="s">
        <v>115</v>
      </c>
      <c r="D6224" s="177">
        <v>748.44</v>
      </c>
    </row>
    <row r="6225" spans="1:4" x14ac:dyDescent="0.25">
      <c r="A6225" s="176" t="s">
        <v>10374</v>
      </c>
      <c r="B6225" s="176" t="s">
        <v>10373</v>
      </c>
      <c r="C6225" s="176" t="s">
        <v>115</v>
      </c>
      <c r="D6225" s="177">
        <v>719.9</v>
      </c>
    </row>
    <row r="6226" spans="1:4" x14ac:dyDescent="0.25">
      <c r="A6226" s="176" t="s">
        <v>10375</v>
      </c>
      <c r="B6226" s="176" t="s">
        <v>10376</v>
      </c>
      <c r="C6226" s="176" t="s">
        <v>115</v>
      </c>
      <c r="D6226" s="177">
        <v>899.75</v>
      </c>
    </row>
    <row r="6227" spans="1:4" x14ac:dyDescent="0.25">
      <c r="A6227" s="176" t="s">
        <v>10377</v>
      </c>
      <c r="B6227" s="176" t="s">
        <v>10376</v>
      </c>
      <c r="C6227" s="176" t="s">
        <v>115</v>
      </c>
      <c r="D6227" s="177">
        <v>864.8</v>
      </c>
    </row>
    <row r="6228" spans="1:4" x14ac:dyDescent="0.25">
      <c r="A6228" s="176" t="s">
        <v>10378</v>
      </c>
      <c r="B6228" s="176" t="s">
        <v>10379</v>
      </c>
      <c r="C6228" s="176" t="s">
        <v>115</v>
      </c>
      <c r="D6228" s="177">
        <v>1034.3900000000001</v>
      </c>
    </row>
    <row r="6229" spans="1:4" x14ac:dyDescent="0.25">
      <c r="A6229" s="176" t="s">
        <v>10380</v>
      </c>
      <c r="B6229" s="176" t="s">
        <v>10379</v>
      </c>
      <c r="C6229" s="176" t="s">
        <v>115</v>
      </c>
      <c r="D6229" s="177">
        <v>994.15</v>
      </c>
    </row>
    <row r="6230" spans="1:4" x14ac:dyDescent="0.25">
      <c r="A6230" s="176" t="s">
        <v>10381</v>
      </c>
      <c r="B6230" s="176" t="s">
        <v>10382</v>
      </c>
      <c r="C6230" s="176" t="s">
        <v>115</v>
      </c>
      <c r="D6230" s="177">
        <v>547.42999999999995</v>
      </c>
    </row>
    <row r="6231" spans="1:4" x14ac:dyDescent="0.25">
      <c r="A6231" s="176" t="s">
        <v>10383</v>
      </c>
      <c r="B6231" s="176" t="s">
        <v>10382</v>
      </c>
      <c r="C6231" s="176" t="s">
        <v>115</v>
      </c>
      <c r="D6231" s="177">
        <v>524.77</v>
      </c>
    </row>
    <row r="6232" spans="1:4" x14ac:dyDescent="0.25">
      <c r="A6232" s="176" t="s">
        <v>10384</v>
      </c>
      <c r="B6232" s="176" t="s">
        <v>10385</v>
      </c>
      <c r="C6232" s="176" t="s">
        <v>115</v>
      </c>
      <c r="D6232" s="177">
        <v>621.54</v>
      </c>
    </row>
    <row r="6233" spans="1:4" x14ac:dyDescent="0.25">
      <c r="A6233" s="176" t="s">
        <v>10386</v>
      </c>
      <c r="B6233" s="176" t="s">
        <v>10385</v>
      </c>
      <c r="C6233" s="176" t="s">
        <v>115</v>
      </c>
      <c r="D6233" s="177">
        <v>596.29999999999995</v>
      </c>
    </row>
    <row r="6234" spans="1:4" x14ac:dyDescent="0.25">
      <c r="A6234" s="176" t="s">
        <v>10387</v>
      </c>
      <c r="B6234" s="176" t="s">
        <v>10388</v>
      </c>
      <c r="C6234" s="176" t="s">
        <v>115</v>
      </c>
      <c r="D6234" s="177">
        <v>703.27</v>
      </c>
    </row>
    <row r="6235" spans="1:4" x14ac:dyDescent="0.25">
      <c r="A6235" s="176" t="s">
        <v>10389</v>
      </c>
      <c r="B6235" s="176" t="s">
        <v>10388</v>
      </c>
      <c r="C6235" s="176" t="s">
        <v>115</v>
      </c>
      <c r="D6235" s="177">
        <v>674.86</v>
      </c>
    </row>
    <row r="6236" spans="1:4" x14ac:dyDescent="0.25">
      <c r="A6236" s="176" t="s">
        <v>10390</v>
      </c>
      <c r="B6236" s="176" t="s">
        <v>10391</v>
      </c>
      <c r="C6236" s="176" t="s">
        <v>115</v>
      </c>
      <c r="D6236" s="177">
        <v>777.38</v>
      </c>
    </row>
    <row r="6237" spans="1:4" x14ac:dyDescent="0.25">
      <c r="A6237" s="176" t="s">
        <v>10392</v>
      </c>
      <c r="B6237" s="176" t="s">
        <v>10391</v>
      </c>
      <c r="C6237" s="176" t="s">
        <v>115</v>
      </c>
      <c r="D6237" s="177">
        <v>746.4</v>
      </c>
    </row>
    <row r="6238" spans="1:4" x14ac:dyDescent="0.25">
      <c r="A6238" s="176" t="s">
        <v>10393</v>
      </c>
      <c r="B6238" s="176" t="s">
        <v>10394</v>
      </c>
      <c r="C6238" s="176" t="s">
        <v>115</v>
      </c>
      <c r="D6238" s="177">
        <v>859.46</v>
      </c>
    </row>
    <row r="6239" spans="1:4" x14ac:dyDescent="0.25">
      <c r="A6239" s="176" t="s">
        <v>10395</v>
      </c>
      <c r="B6239" s="176" t="s">
        <v>10394</v>
      </c>
      <c r="C6239" s="176" t="s">
        <v>115</v>
      </c>
      <c r="D6239" s="177">
        <v>825.28</v>
      </c>
    </row>
    <row r="6240" spans="1:4" x14ac:dyDescent="0.25">
      <c r="A6240" s="176" t="s">
        <v>10396</v>
      </c>
      <c r="B6240" s="176" t="s">
        <v>10397</v>
      </c>
      <c r="C6240" s="176" t="s">
        <v>115</v>
      </c>
      <c r="D6240" s="177">
        <v>1056.76</v>
      </c>
    </row>
    <row r="6241" spans="1:4" x14ac:dyDescent="0.25">
      <c r="A6241" s="176" t="s">
        <v>10398</v>
      </c>
      <c r="B6241" s="176" t="s">
        <v>10397</v>
      </c>
      <c r="C6241" s="176" t="s">
        <v>115</v>
      </c>
      <c r="D6241" s="177">
        <v>1015.4</v>
      </c>
    </row>
    <row r="6242" spans="1:4" x14ac:dyDescent="0.25">
      <c r="A6242" s="176" t="s">
        <v>10399</v>
      </c>
      <c r="B6242" s="176" t="s">
        <v>10400</v>
      </c>
      <c r="C6242" s="176" t="s">
        <v>115</v>
      </c>
      <c r="D6242" s="177">
        <v>1204.98</v>
      </c>
    </row>
    <row r="6243" spans="1:4" x14ac:dyDescent="0.25">
      <c r="A6243" s="176" t="s">
        <v>10401</v>
      </c>
      <c r="B6243" s="176" t="s">
        <v>10400</v>
      </c>
      <c r="C6243" s="176" t="s">
        <v>115</v>
      </c>
      <c r="D6243" s="177">
        <v>1158.52</v>
      </c>
    </row>
    <row r="6244" spans="1:4" x14ac:dyDescent="0.25">
      <c r="A6244" s="176" t="s">
        <v>10402</v>
      </c>
      <c r="B6244" s="176" t="s">
        <v>10403</v>
      </c>
      <c r="C6244" s="176" t="s">
        <v>115</v>
      </c>
      <c r="D6244" s="177">
        <v>1369.84</v>
      </c>
    </row>
    <row r="6245" spans="1:4" x14ac:dyDescent="0.25">
      <c r="A6245" s="176" t="s">
        <v>10404</v>
      </c>
      <c r="B6245" s="176" t="s">
        <v>10403</v>
      </c>
      <c r="C6245" s="176" t="s">
        <v>115</v>
      </c>
      <c r="D6245" s="177">
        <v>1317.34</v>
      </c>
    </row>
    <row r="6246" spans="1:4" x14ac:dyDescent="0.25">
      <c r="A6246" s="176" t="s">
        <v>10405</v>
      </c>
      <c r="B6246" s="176" t="s">
        <v>10406</v>
      </c>
      <c r="C6246" s="176" t="s">
        <v>115</v>
      </c>
      <c r="D6246" s="177">
        <v>1523.83</v>
      </c>
    </row>
    <row r="6247" spans="1:4" x14ac:dyDescent="0.25">
      <c r="A6247" s="176" t="s">
        <v>10407</v>
      </c>
      <c r="B6247" s="176" t="s">
        <v>10406</v>
      </c>
      <c r="C6247" s="176" t="s">
        <v>115</v>
      </c>
      <c r="D6247" s="177">
        <v>1465.8</v>
      </c>
    </row>
    <row r="6248" spans="1:4" x14ac:dyDescent="0.25">
      <c r="A6248" s="176" t="s">
        <v>10408</v>
      </c>
      <c r="B6248" s="176" t="s">
        <v>10409</v>
      </c>
      <c r="C6248" s="176" t="s">
        <v>115</v>
      </c>
      <c r="D6248" s="177">
        <v>1703.62</v>
      </c>
    </row>
    <row r="6249" spans="1:4" x14ac:dyDescent="0.25">
      <c r="A6249" s="176" t="s">
        <v>10410</v>
      </c>
      <c r="B6249" s="176" t="s">
        <v>10409</v>
      </c>
      <c r="C6249" s="176" t="s">
        <v>115</v>
      </c>
      <c r="D6249" s="177">
        <v>1638.67</v>
      </c>
    </row>
    <row r="6250" spans="1:4" x14ac:dyDescent="0.25">
      <c r="A6250" s="176" t="s">
        <v>10411</v>
      </c>
      <c r="B6250" s="176" t="s">
        <v>10412</v>
      </c>
      <c r="C6250" s="176" t="s">
        <v>115</v>
      </c>
      <c r="D6250" s="177">
        <v>2005.85</v>
      </c>
    </row>
    <row r="6251" spans="1:4" x14ac:dyDescent="0.25">
      <c r="A6251" s="176" t="s">
        <v>10413</v>
      </c>
      <c r="B6251" s="176" t="s">
        <v>10412</v>
      </c>
      <c r="C6251" s="176" t="s">
        <v>115</v>
      </c>
      <c r="D6251" s="177">
        <v>1930.2</v>
      </c>
    </row>
    <row r="6252" spans="1:4" x14ac:dyDescent="0.25">
      <c r="A6252" s="176" t="s">
        <v>10414</v>
      </c>
      <c r="B6252" s="176" t="s">
        <v>10415</v>
      </c>
      <c r="C6252" s="176" t="s">
        <v>115</v>
      </c>
      <c r="D6252" s="177">
        <v>837.41</v>
      </c>
    </row>
    <row r="6253" spans="1:4" x14ac:dyDescent="0.25">
      <c r="A6253" s="176" t="s">
        <v>10416</v>
      </c>
      <c r="B6253" s="176" t="s">
        <v>10415</v>
      </c>
      <c r="C6253" s="176" t="s">
        <v>115</v>
      </c>
      <c r="D6253" s="177">
        <v>804.06</v>
      </c>
    </row>
    <row r="6254" spans="1:4" x14ac:dyDescent="0.25">
      <c r="A6254" s="176" t="s">
        <v>10417</v>
      </c>
      <c r="B6254" s="176" t="s">
        <v>10418</v>
      </c>
      <c r="C6254" s="176" t="s">
        <v>115</v>
      </c>
      <c r="D6254" s="177">
        <v>972.41</v>
      </c>
    </row>
    <row r="6255" spans="1:4" x14ac:dyDescent="0.25">
      <c r="A6255" s="176" t="s">
        <v>10419</v>
      </c>
      <c r="B6255" s="176" t="s">
        <v>10418</v>
      </c>
      <c r="C6255" s="176" t="s">
        <v>115</v>
      </c>
      <c r="D6255" s="177">
        <v>933.88</v>
      </c>
    </row>
    <row r="6256" spans="1:4" x14ac:dyDescent="0.25">
      <c r="A6256" s="176" t="s">
        <v>10420</v>
      </c>
      <c r="B6256" s="176" t="s">
        <v>10421</v>
      </c>
      <c r="C6256" s="176" t="s">
        <v>115</v>
      </c>
      <c r="D6256" s="177">
        <v>1103.5899999999999</v>
      </c>
    </row>
    <row r="6257" spans="1:4" x14ac:dyDescent="0.25">
      <c r="A6257" s="176" t="s">
        <v>10422</v>
      </c>
      <c r="B6257" s="176" t="s">
        <v>10421</v>
      </c>
      <c r="C6257" s="176" t="s">
        <v>115</v>
      </c>
      <c r="D6257" s="177">
        <v>1060.02</v>
      </c>
    </row>
    <row r="6258" spans="1:4" x14ac:dyDescent="0.25">
      <c r="A6258" s="176" t="s">
        <v>10423</v>
      </c>
      <c r="B6258" s="176" t="s">
        <v>10424</v>
      </c>
      <c r="C6258" s="176" t="s">
        <v>115</v>
      </c>
      <c r="D6258" s="177">
        <v>1234.02</v>
      </c>
    </row>
    <row r="6259" spans="1:4" x14ac:dyDescent="0.25">
      <c r="A6259" s="176" t="s">
        <v>10425</v>
      </c>
      <c r="B6259" s="176" t="s">
        <v>10424</v>
      </c>
      <c r="C6259" s="176" t="s">
        <v>115</v>
      </c>
      <c r="D6259" s="177">
        <v>1185.5899999999999</v>
      </c>
    </row>
    <row r="6260" spans="1:4" x14ac:dyDescent="0.25">
      <c r="A6260" s="176" t="s">
        <v>10426</v>
      </c>
      <c r="B6260" s="176" t="s">
        <v>10427</v>
      </c>
      <c r="C6260" s="176" t="s">
        <v>115</v>
      </c>
      <c r="D6260" s="177">
        <v>1360.29</v>
      </c>
    </row>
    <row r="6261" spans="1:4" x14ac:dyDescent="0.25">
      <c r="A6261" s="176" t="s">
        <v>10428</v>
      </c>
      <c r="B6261" s="176" t="s">
        <v>10427</v>
      </c>
      <c r="C6261" s="176" t="s">
        <v>115</v>
      </c>
      <c r="D6261" s="177">
        <v>1307.1500000000001</v>
      </c>
    </row>
    <row r="6262" spans="1:4" x14ac:dyDescent="0.25">
      <c r="A6262" s="176" t="s">
        <v>10429</v>
      </c>
      <c r="B6262" s="176" t="s">
        <v>10430</v>
      </c>
      <c r="C6262" s="176" t="s">
        <v>115</v>
      </c>
      <c r="D6262" s="177">
        <v>1657.11</v>
      </c>
    </row>
    <row r="6263" spans="1:4" x14ac:dyDescent="0.25">
      <c r="A6263" s="176" t="s">
        <v>10431</v>
      </c>
      <c r="B6263" s="176" t="s">
        <v>10430</v>
      </c>
      <c r="C6263" s="176" t="s">
        <v>115</v>
      </c>
      <c r="D6263" s="177">
        <v>1593.03</v>
      </c>
    </row>
    <row r="6264" spans="1:4" x14ac:dyDescent="0.25">
      <c r="A6264" s="176" t="s">
        <v>10432</v>
      </c>
      <c r="B6264" s="176" t="s">
        <v>10433</v>
      </c>
      <c r="C6264" s="176" t="s">
        <v>115</v>
      </c>
      <c r="D6264" s="177">
        <v>1903.42</v>
      </c>
    </row>
    <row r="6265" spans="1:4" x14ac:dyDescent="0.25">
      <c r="A6265" s="176" t="s">
        <v>10434</v>
      </c>
      <c r="B6265" s="176" t="s">
        <v>10433</v>
      </c>
      <c r="C6265" s="176" t="s">
        <v>115</v>
      </c>
      <c r="D6265" s="177">
        <v>1830.46</v>
      </c>
    </row>
    <row r="6266" spans="1:4" x14ac:dyDescent="0.25">
      <c r="A6266" s="176" t="s">
        <v>10435</v>
      </c>
      <c r="B6266" s="176" t="s">
        <v>10436</v>
      </c>
      <c r="C6266" s="176" t="s">
        <v>115</v>
      </c>
      <c r="D6266" s="177">
        <v>2192.3200000000002</v>
      </c>
    </row>
    <row r="6267" spans="1:4" x14ac:dyDescent="0.25">
      <c r="A6267" s="176" t="s">
        <v>10437</v>
      </c>
      <c r="B6267" s="176" t="s">
        <v>10436</v>
      </c>
      <c r="C6267" s="176" t="s">
        <v>115</v>
      </c>
      <c r="D6267" s="177">
        <v>2108.37</v>
      </c>
    </row>
    <row r="6268" spans="1:4" x14ac:dyDescent="0.25">
      <c r="A6268" s="176" t="s">
        <v>10438</v>
      </c>
      <c r="B6268" s="176" t="s">
        <v>10439</v>
      </c>
      <c r="C6268" s="176" t="s">
        <v>115</v>
      </c>
      <c r="D6268" s="177">
        <v>2434.6999999999998</v>
      </c>
    </row>
    <row r="6269" spans="1:4" x14ac:dyDescent="0.25">
      <c r="A6269" s="176" t="s">
        <v>10440</v>
      </c>
      <c r="B6269" s="176" t="s">
        <v>10439</v>
      </c>
      <c r="C6269" s="176" t="s">
        <v>115</v>
      </c>
      <c r="D6269" s="177">
        <v>2342</v>
      </c>
    </row>
    <row r="6270" spans="1:4" x14ac:dyDescent="0.25">
      <c r="A6270" s="176" t="s">
        <v>10441</v>
      </c>
      <c r="B6270" s="176" t="s">
        <v>10442</v>
      </c>
      <c r="C6270" s="176" t="s">
        <v>115</v>
      </c>
      <c r="D6270" s="177">
        <v>2737.76</v>
      </c>
    </row>
    <row r="6271" spans="1:4" x14ac:dyDescent="0.25">
      <c r="A6271" s="176" t="s">
        <v>10443</v>
      </c>
      <c r="B6271" s="176" t="s">
        <v>10442</v>
      </c>
      <c r="C6271" s="176" t="s">
        <v>115</v>
      </c>
      <c r="D6271" s="177">
        <v>2633.13</v>
      </c>
    </row>
    <row r="6272" spans="1:4" x14ac:dyDescent="0.25">
      <c r="A6272" s="176" t="s">
        <v>10444</v>
      </c>
      <c r="B6272" s="176" t="s">
        <v>10445</v>
      </c>
      <c r="C6272" s="176" t="s">
        <v>115</v>
      </c>
      <c r="D6272" s="177">
        <v>3230.4</v>
      </c>
    </row>
    <row r="6273" spans="1:4" x14ac:dyDescent="0.25">
      <c r="A6273" s="176" t="s">
        <v>10446</v>
      </c>
      <c r="B6273" s="176" t="s">
        <v>10445</v>
      </c>
      <c r="C6273" s="176" t="s">
        <v>115</v>
      </c>
      <c r="D6273" s="177">
        <v>3108.02</v>
      </c>
    </row>
    <row r="6274" spans="1:4" x14ac:dyDescent="0.25">
      <c r="A6274" s="176" t="s">
        <v>10447</v>
      </c>
      <c r="B6274" s="176" t="s">
        <v>10448</v>
      </c>
      <c r="C6274" s="176" t="s">
        <v>115</v>
      </c>
      <c r="D6274" s="177">
        <v>3514.5</v>
      </c>
    </row>
    <row r="6275" spans="1:4" x14ac:dyDescent="0.25">
      <c r="A6275" s="176" t="s">
        <v>10449</v>
      </c>
      <c r="B6275" s="176" t="s">
        <v>10448</v>
      </c>
      <c r="C6275" s="176" t="s">
        <v>115</v>
      </c>
      <c r="D6275" s="177">
        <v>3381.1</v>
      </c>
    </row>
    <row r="6276" spans="1:4" x14ac:dyDescent="0.25">
      <c r="A6276" s="176" t="s">
        <v>10450</v>
      </c>
      <c r="B6276" s="176" t="s">
        <v>10451</v>
      </c>
      <c r="C6276" s="176" t="s">
        <v>115</v>
      </c>
      <c r="D6276" s="177">
        <v>4003.29</v>
      </c>
    </row>
    <row r="6277" spans="1:4" x14ac:dyDescent="0.25">
      <c r="A6277" s="176" t="s">
        <v>10452</v>
      </c>
      <c r="B6277" s="176" t="s">
        <v>10451</v>
      </c>
      <c r="C6277" s="176" t="s">
        <v>115</v>
      </c>
      <c r="D6277" s="177">
        <v>3852.26</v>
      </c>
    </row>
    <row r="6278" spans="1:4" x14ac:dyDescent="0.25">
      <c r="A6278" s="176" t="s">
        <v>10453</v>
      </c>
      <c r="B6278" s="176" t="s">
        <v>10454</v>
      </c>
      <c r="C6278" s="176" t="s">
        <v>115</v>
      </c>
      <c r="D6278" s="177">
        <v>5286.2</v>
      </c>
    </row>
    <row r="6279" spans="1:4" x14ac:dyDescent="0.25">
      <c r="A6279" s="176" t="s">
        <v>10455</v>
      </c>
      <c r="B6279" s="176" t="s">
        <v>10454</v>
      </c>
      <c r="C6279" s="176" t="s">
        <v>115</v>
      </c>
      <c r="D6279" s="177">
        <v>5087.71</v>
      </c>
    </row>
    <row r="6280" spans="1:4" x14ac:dyDescent="0.25">
      <c r="A6280" s="176" t="s">
        <v>10456</v>
      </c>
      <c r="B6280" s="176" t="s">
        <v>10457</v>
      </c>
      <c r="C6280" s="176" t="s">
        <v>115</v>
      </c>
      <c r="D6280" s="177">
        <v>6565.16</v>
      </c>
    </row>
    <row r="6281" spans="1:4" x14ac:dyDescent="0.25">
      <c r="A6281" s="176" t="s">
        <v>10458</v>
      </c>
      <c r="B6281" s="176" t="s">
        <v>10457</v>
      </c>
      <c r="C6281" s="176" t="s">
        <v>115</v>
      </c>
      <c r="D6281" s="177">
        <v>6319.37</v>
      </c>
    </row>
    <row r="6282" spans="1:4" x14ac:dyDescent="0.25">
      <c r="A6282" s="176" t="s">
        <v>10459</v>
      </c>
      <c r="B6282" s="176" t="s">
        <v>10460</v>
      </c>
      <c r="C6282" s="176" t="s">
        <v>115</v>
      </c>
      <c r="D6282" s="177">
        <v>1915.9</v>
      </c>
    </row>
    <row r="6283" spans="1:4" x14ac:dyDescent="0.25">
      <c r="A6283" s="176" t="s">
        <v>10461</v>
      </c>
      <c r="B6283" s="176" t="s">
        <v>10460</v>
      </c>
      <c r="C6283" s="176" t="s">
        <v>115</v>
      </c>
      <c r="D6283" s="177">
        <v>1838.19</v>
      </c>
    </row>
    <row r="6284" spans="1:4" x14ac:dyDescent="0.25">
      <c r="A6284" s="176" t="s">
        <v>10462</v>
      </c>
      <c r="B6284" s="176" t="s">
        <v>10463</v>
      </c>
      <c r="C6284" s="176" t="s">
        <v>115</v>
      </c>
      <c r="D6284" s="177">
        <v>2330.4299999999998</v>
      </c>
    </row>
    <row r="6285" spans="1:4" x14ac:dyDescent="0.25">
      <c r="A6285" s="176" t="s">
        <v>10464</v>
      </c>
      <c r="B6285" s="176" t="s">
        <v>10463</v>
      </c>
      <c r="C6285" s="176" t="s">
        <v>115</v>
      </c>
      <c r="D6285" s="177">
        <v>2236.73</v>
      </c>
    </row>
    <row r="6286" spans="1:4" x14ac:dyDescent="0.25">
      <c r="A6286" s="176" t="s">
        <v>10465</v>
      </c>
      <c r="B6286" s="176" t="s">
        <v>10466</v>
      </c>
      <c r="C6286" s="176" t="s">
        <v>115</v>
      </c>
      <c r="D6286" s="177">
        <v>2658.75</v>
      </c>
    </row>
    <row r="6287" spans="1:4" x14ac:dyDescent="0.25">
      <c r="A6287" s="176" t="s">
        <v>10467</v>
      </c>
      <c r="B6287" s="176" t="s">
        <v>10466</v>
      </c>
      <c r="C6287" s="176" t="s">
        <v>115</v>
      </c>
      <c r="D6287" s="177">
        <v>2553.2199999999998</v>
      </c>
    </row>
    <row r="6288" spans="1:4" x14ac:dyDescent="0.25">
      <c r="A6288" s="176" t="s">
        <v>10468</v>
      </c>
      <c r="B6288" s="176" t="s">
        <v>10469</v>
      </c>
      <c r="C6288" s="176" t="s">
        <v>115</v>
      </c>
      <c r="D6288" s="177">
        <v>3045.95</v>
      </c>
    </row>
    <row r="6289" spans="1:4" x14ac:dyDescent="0.25">
      <c r="A6289" s="176" t="s">
        <v>10470</v>
      </c>
      <c r="B6289" s="176" t="s">
        <v>10469</v>
      </c>
      <c r="C6289" s="176" t="s">
        <v>115</v>
      </c>
      <c r="D6289" s="177">
        <v>2925.29</v>
      </c>
    </row>
    <row r="6290" spans="1:4" x14ac:dyDescent="0.25">
      <c r="A6290" s="176" t="s">
        <v>10471</v>
      </c>
      <c r="B6290" s="176" t="s">
        <v>10472</v>
      </c>
      <c r="C6290" s="176" t="s">
        <v>115</v>
      </c>
      <c r="D6290" s="177">
        <v>3369.1</v>
      </c>
    </row>
    <row r="6291" spans="1:4" x14ac:dyDescent="0.25">
      <c r="A6291" s="176" t="s">
        <v>10473</v>
      </c>
      <c r="B6291" s="176" t="s">
        <v>10472</v>
      </c>
      <c r="C6291" s="176" t="s">
        <v>115</v>
      </c>
      <c r="D6291" s="177">
        <v>3236.79</v>
      </c>
    </row>
    <row r="6292" spans="1:4" x14ac:dyDescent="0.25">
      <c r="A6292" s="176" t="s">
        <v>10474</v>
      </c>
      <c r="B6292" s="176" t="s">
        <v>10475</v>
      </c>
      <c r="C6292" s="176" t="s">
        <v>115</v>
      </c>
      <c r="D6292" s="177">
        <v>3762.66</v>
      </c>
    </row>
    <row r="6293" spans="1:4" x14ac:dyDescent="0.25">
      <c r="A6293" s="176" t="s">
        <v>10476</v>
      </c>
      <c r="B6293" s="176" t="s">
        <v>10475</v>
      </c>
      <c r="C6293" s="176" t="s">
        <v>115</v>
      </c>
      <c r="D6293" s="177">
        <v>3614.95</v>
      </c>
    </row>
    <row r="6294" spans="1:4" x14ac:dyDescent="0.25">
      <c r="A6294" s="176" t="s">
        <v>10477</v>
      </c>
      <c r="B6294" s="176" t="s">
        <v>10478</v>
      </c>
      <c r="C6294" s="176" t="s">
        <v>115</v>
      </c>
      <c r="D6294" s="177">
        <v>4419.32</v>
      </c>
    </row>
    <row r="6295" spans="1:4" x14ac:dyDescent="0.25">
      <c r="A6295" s="176" t="s">
        <v>10479</v>
      </c>
      <c r="B6295" s="176" t="s">
        <v>10478</v>
      </c>
      <c r="C6295" s="176" t="s">
        <v>115</v>
      </c>
      <c r="D6295" s="177">
        <v>4247.9399999999996</v>
      </c>
    </row>
    <row r="6296" spans="1:4" x14ac:dyDescent="0.25">
      <c r="A6296" s="176" t="s">
        <v>10480</v>
      </c>
      <c r="B6296" s="176" t="s">
        <v>10481</v>
      </c>
      <c r="C6296" s="176" t="s">
        <v>115</v>
      </c>
      <c r="D6296" s="177">
        <v>5511.56</v>
      </c>
    </row>
    <row r="6297" spans="1:4" x14ac:dyDescent="0.25">
      <c r="A6297" s="176" t="s">
        <v>10482</v>
      </c>
      <c r="B6297" s="176" t="s">
        <v>10481</v>
      </c>
      <c r="C6297" s="176" t="s">
        <v>115</v>
      </c>
      <c r="D6297" s="177">
        <v>5298.08</v>
      </c>
    </row>
    <row r="6298" spans="1:4" x14ac:dyDescent="0.25">
      <c r="A6298" s="176" t="s">
        <v>10483</v>
      </c>
      <c r="B6298" s="176" t="s">
        <v>10484</v>
      </c>
      <c r="C6298" s="176" t="s">
        <v>115</v>
      </c>
      <c r="D6298" s="177">
        <v>6430.94</v>
      </c>
    </row>
    <row r="6299" spans="1:4" x14ac:dyDescent="0.25">
      <c r="A6299" s="176" t="s">
        <v>10485</v>
      </c>
      <c r="B6299" s="176" t="s">
        <v>10484</v>
      </c>
      <c r="C6299" s="176" t="s">
        <v>115</v>
      </c>
      <c r="D6299" s="177">
        <v>6181.82</v>
      </c>
    </row>
    <row r="6300" spans="1:4" x14ac:dyDescent="0.25">
      <c r="A6300" s="176" t="s">
        <v>10486</v>
      </c>
      <c r="B6300" s="176" t="s">
        <v>10487</v>
      </c>
      <c r="C6300" s="176" t="s">
        <v>115</v>
      </c>
      <c r="D6300" s="177">
        <v>6597.7</v>
      </c>
    </row>
    <row r="6301" spans="1:4" x14ac:dyDescent="0.25">
      <c r="A6301" s="176" t="s">
        <v>10488</v>
      </c>
      <c r="B6301" s="176" t="s">
        <v>10487</v>
      </c>
      <c r="C6301" s="176" t="s">
        <v>115</v>
      </c>
      <c r="D6301" s="177">
        <v>6342.56</v>
      </c>
    </row>
    <row r="6302" spans="1:4" x14ac:dyDescent="0.25">
      <c r="A6302" s="176" t="s">
        <v>10489</v>
      </c>
      <c r="B6302" s="176" t="s">
        <v>10490</v>
      </c>
      <c r="C6302" s="176" t="s">
        <v>115</v>
      </c>
      <c r="D6302" s="177">
        <v>7320.09</v>
      </c>
    </row>
    <row r="6303" spans="1:4" x14ac:dyDescent="0.25">
      <c r="A6303" s="176" t="s">
        <v>10491</v>
      </c>
      <c r="B6303" s="176" t="s">
        <v>10490</v>
      </c>
      <c r="C6303" s="176" t="s">
        <v>115</v>
      </c>
      <c r="D6303" s="177">
        <v>7037.21</v>
      </c>
    </row>
    <row r="6304" spans="1:4" x14ac:dyDescent="0.25">
      <c r="A6304" s="176" t="s">
        <v>10492</v>
      </c>
      <c r="B6304" s="176" t="s">
        <v>10493</v>
      </c>
      <c r="C6304" s="176" t="s">
        <v>115</v>
      </c>
      <c r="D6304" s="177">
        <v>9142.69</v>
      </c>
    </row>
    <row r="6305" spans="1:4" x14ac:dyDescent="0.25">
      <c r="A6305" s="176" t="s">
        <v>10494</v>
      </c>
      <c r="B6305" s="176" t="s">
        <v>10493</v>
      </c>
      <c r="C6305" s="176" t="s">
        <v>115</v>
      </c>
      <c r="D6305" s="177">
        <v>8789.75</v>
      </c>
    </row>
    <row r="6306" spans="1:4" x14ac:dyDescent="0.25">
      <c r="A6306" s="176" t="s">
        <v>10495</v>
      </c>
      <c r="B6306" s="176" t="s">
        <v>10496</v>
      </c>
      <c r="C6306" s="176" t="s">
        <v>115</v>
      </c>
      <c r="D6306" s="177">
        <v>8363.15</v>
      </c>
    </row>
    <row r="6307" spans="1:4" x14ac:dyDescent="0.25">
      <c r="A6307" s="176" t="s">
        <v>10497</v>
      </c>
      <c r="B6307" s="176" t="s">
        <v>10496</v>
      </c>
      <c r="C6307" s="176" t="s">
        <v>115</v>
      </c>
      <c r="D6307" s="177">
        <v>8044.25</v>
      </c>
    </row>
    <row r="6308" spans="1:4" x14ac:dyDescent="0.25">
      <c r="A6308" s="176" t="s">
        <v>10498</v>
      </c>
      <c r="B6308" s="176" t="s">
        <v>10499</v>
      </c>
      <c r="C6308" s="176" t="s">
        <v>115</v>
      </c>
      <c r="D6308" s="177">
        <v>9280.67</v>
      </c>
    </row>
    <row r="6309" spans="1:4" x14ac:dyDescent="0.25">
      <c r="A6309" s="176" t="s">
        <v>10500</v>
      </c>
      <c r="B6309" s="176" t="s">
        <v>10499</v>
      </c>
      <c r="C6309" s="176" t="s">
        <v>115</v>
      </c>
      <c r="D6309" s="177">
        <v>8926.98</v>
      </c>
    </row>
    <row r="6310" spans="1:4" x14ac:dyDescent="0.25">
      <c r="A6310" s="176" t="s">
        <v>10501</v>
      </c>
      <c r="B6310" s="176" t="s">
        <v>10502</v>
      </c>
      <c r="C6310" s="176" t="s">
        <v>115</v>
      </c>
      <c r="D6310" s="177">
        <v>11596.27</v>
      </c>
    </row>
    <row r="6311" spans="1:4" x14ac:dyDescent="0.25">
      <c r="A6311" s="176" t="s">
        <v>10503</v>
      </c>
      <c r="B6311" s="176" t="s">
        <v>10502</v>
      </c>
      <c r="C6311" s="176" t="s">
        <v>115</v>
      </c>
      <c r="D6311" s="177">
        <v>11154.76</v>
      </c>
    </row>
    <row r="6312" spans="1:4" x14ac:dyDescent="0.25">
      <c r="A6312" s="176" t="s">
        <v>10504</v>
      </c>
      <c r="B6312" s="176" t="s">
        <v>10505</v>
      </c>
      <c r="C6312" s="176" t="s">
        <v>115</v>
      </c>
      <c r="D6312" s="177">
        <v>104.28</v>
      </c>
    </row>
    <row r="6313" spans="1:4" x14ac:dyDescent="0.25">
      <c r="A6313" s="176" t="s">
        <v>10506</v>
      </c>
      <c r="B6313" s="176" t="s">
        <v>10505</v>
      </c>
      <c r="C6313" s="176" t="s">
        <v>115</v>
      </c>
      <c r="D6313" s="177">
        <v>100</v>
      </c>
    </row>
    <row r="6314" spans="1:4" x14ac:dyDescent="0.25">
      <c r="A6314" s="176" t="s">
        <v>10507</v>
      </c>
      <c r="B6314" s="176" t="s">
        <v>10508</v>
      </c>
      <c r="C6314" s="176" t="s">
        <v>115</v>
      </c>
      <c r="D6314" s="177">
        <v>139.04</v>
      </c>
    </row>
    <row r="6315" spans="1:4" x14ac:dyDescent="0.25">
      <c r="A6315" s="176" t="s">
        <v>10509</v>
      </c>
      <c r="B6315" s="176" t="s">
        <v>10508</v>
      </c>
      <c r="C6315" s="176" t="s">
        <v>115</v>
      </c>
      <c r="D6315" s="177">
        <v>133.34</v>
      </c>
    </row>
    <row r="6316" spans="1:4" x14ac:dyDescent="0.25">
      <c r="A6316" s="176" t="s">
        <v>10510</v>
      </c>
      <c r="B6316" s="176" t="s">
        <v>10511</v>
      </c>
      <c r="C6316" s="176" t="s">
        <v>115</v>
      </c>
      <c r="D6316" s="177">
        <v>173.84</v>
      </c>
    </row>
    <row r="6317" spans="1:4" x14ac:dyDescent="0.25">
      <c r="A6317" s="176" t="s">
        <v>10512</v>
      </c>
      <c r="B6317" s="176" t="s">
        <v>10511</v>
      </c>
      <c r="C6317" s="176" t="s">
        <v>115</v>
      </c>
      <c r="D6317" s="177">
        <v>166.72</v>
      </c>
    </row>
    <row r="6318" spans="1:4" x14ac:dyDescent="0.25">
      <c r="A6318" s="176" t="s">
        <v>10513</v>
      </c>
      <c r="B6318" s="176" t="s">
        <v>10514</v>
      </c>
      <c r="C6318" s="176" t="s">
        <v>115</v>
      </c>
      <c r="D6318" s="177">
        <v>208.49</v>
      </c>
    </row>
    <row r="6319" spans="1:4" x14ac:dyDescent="0.25">
      <c r="A6319" s="176" t="s">
        <v>10515</v>
      </c>
      <c r="B6319" s="176" t="s">
        <v>10514</v>
      </c>
      <c r="C6319" s="176" t="s">
        <v>115</v>
      </c>
      <c r="D6319" s="177">
        <v>199.94</v>
      </c>
    </row>
    <row r="6320" spans="1:4" x14ac:dyDescent="0.25">
      <c r="A6320" s="176" t="s">
        <v>10516</v>
      </c>
      <c r="B6320" s="176" t="s">
        <v>10517</v>
      </c>
      <c r="C6320" s="176" t="s">
        <v>115</v>
      </c>
      <c r="D6320" s="177">
        <v>278.25</v>
      </c>
    </row>
    <row r="6321" spans="1:4" x14ac:dyDescent="0.25">
      <c r="A6321" s="176" t="s">
        <v>10518</v>
      </c>
      <c r="B6321" s="176" t="s">
        <v>10517</v>
      </c>
      <c r="C6321" s="176" t="s">
        <v>115</v>
      </c>
      <c r="D6321" s="177">
        <v>266.85000000000002</v>
      </c>
    </row>
    <row r="6322" spans="1:4" x14ac:dyDescent="0.25">
      <c r="A6322" s="176" t="s">
        <v>10519</v>
      </c>
      <c r="B6322" s="176" t="s">
        <v>10520</v>
      </c>
      <c r="C6322" s="176" t="s">
        <v>115</v>
      </c>
      <c r="D6322" s="177">
        <v>313.08</v>
      </c>
    </row>
    <row r="6323" spans="1:4" x14ac:dyDescent="0.25">
      <c r="A6323" s="176" t="s">
        <v>10521</v>
      </c>
      <c r="B6323" s="176" t="s">
        <v>10520</v>
      </c>
      <c r="C6323" s="176" t="s">
        <v>115</v>
      </c>
      <c r="D6323" s="177">
        <v>300.26</v>
      </c>
    </row>
    <row r="6324" spans="1:4" x14ac:dyDescent="0.25">
      <c r="A6324" s="176" t="s">
        <v>10522</v>
      </c>
      <c r="B6324" s="176" t="s">
        <v>10523</v>
      </c>
      <c r="C6324" s="176" t="s">
        <v>115</v>
      </c>
      <c r="D6324" s="177">
        <v>347.3</v>
      </c>
    </row>
    <row r="6325" spans="1:4" x14ac:dyDescent="0.25">
      <c r="A6325" s="176" t="s">
        <v>10524</v>
      </c>
      <c r="B6325" s="176" t="s">
        <v>10523</v>
      </c>
      <c r="C6325" s="176" t="s">
        <v>115</v>
      </c>
      <c r="D6325" s="177">
        <v>333.08</v>
      </c>
    </row>
    <row r="6326" spans="1:4" x14ac:dyDescent="0.25">
      <c r="A6326" s="176" t="s">
        <v>10525</v>
      </c>
      <c r="B6326" s="176" t="s">
        <v>10526</v>
      </c>
      <c r="C6326" s="176" t="s">
        <v>115</v>
      </c>
      <c r="D6326" s="177">
        <v>416.51</v>
      </c>
    </row>
    <row r="6327" spans="1:4" x14ac:dyDescent="0.25">
      <c r="A6327" s="176" t="s">
        <v>10527</v>
      </c>
      <c r="B6327" s="176" t="s">
        <v>10526</v>
      </c>
      <c r="C6327" s="176" t="s">
        <v>115</v>
      </c>
      <c r="D6327" s="177">
        <v>399.44</v>
      </c>
    </row>
    <row r="6328" spans="1:4" x14ac:dyDescent="0.25">
      <c r="A6328" s="176" t="s">
        <v>10528</v>
      </c>
      <c r="B6328" s="176" t="s">
        <v>10529</v>
      </c>
      <c r="C6328" s="176" t="s">
        <v>115</v>
      </c>
      <c r="D6328" s="177">
        <v>486.81</v>
      </c>
    </row>
    <row r="6329" spans="1:4" x14ac:dyDescent="0.25">
      <c r="A6329" s="176" t="s">
        <v>10530</v>
      </c>
      <c r="B6329" s="176" t="s">
        <v>10529</v>
      </c>
      <c r="C6329" s="176" t="s">
        <v>115</v>
      </c>
      <c r="D6329" s="177">
        <v>466.86</v>
      </c>
    </row>
    <row r="6330" spans="1:4" x14ac:dyDescent="0.25">
      <c r="A6330" s="176" t="s">
        <v>10531</v>
      </c>
      <c r="B6330" s="176" t="s">
        <v>10532</v>
      </c>
      <c r="C6330" s="176" t="s">
        <v>115</v>
      </c>
      <c r="D6330" s="177">
        <v>120.99</v>
      </c>
    </row>
    <row r="6331" spans="1:4" x14ac:dyDescent="0.25">
      <c r="A6331" s="176" t="s">
        <v>10533</v>
      </c>
      <c r="B6331" s="176" t="s">
        <v>10532</v>
      </c>
      <c r="C6331" s="176" t="s">
        <v>115</v>
      </c>
      <c r="D6331" s="177">
        <v>116.13</v>
      </c>
    </row>
    <row r="6332" spans="1:4" x14ac:dyDescent="0.25">
      <c r="A6332" s="176" t="s">
        <v>10534</v>
      </c>
      <c r="B6332" s="176" t="s">
        <v>10535</v>
      </c>
      <c r="C6332" s="176" t="s">
        <v>115</v>
      </c>
      <c r="D6332" s="177">
        <v>161.22999999999999</v>
      </c>
    </row>
    <row r="6333" spans="1:4" x14ac:dyDescent="0.25">
      <c r="A6333" s="176" t="s">
        <v>10536</v>
      </c>
      <c r="B6333" s="176" t="s">
        <v>10535</v>
      </c>
      <c r="C6333" s="176" t="s">
        <v>115</v>
      </c>
      <c r="D6333" s="177">
        <v>154.74</v>
      </c>
    </row>
    <row r="6334" spans="1:4" x14ac:dyDescent="0.25">
      <c r="A6334" s="176" t="s">
        <v>10537</v>
      </c>
      <c r="B6334" s="176" t="s">
        <v>10538</v>
      </c>
      <c r="C6334" s="176" t="s">
        <v>115</v>
      </c>
      <c r="D6334" s="177">
        <v>201.61</v>
      </c>
    </row>
    <row r="6335" spans="1:4" x14ac:dyDescent="0.25">
      <c r="A6335" s="176" t="s">
        <v>10539</v>
      </c>
      <c r="B6335" s="176" t="s">
        <v>10538</v>
      </c>
      <c r="C6335" s="176" t="s">
        <v>115</v>
      </c>
      <c r="D6335" s="177">
        <v>193.5</v>
      </c>
    </row>
    <row r="6336" spans="1:4" x14ac:dyDescent="0.25">
      <c r="A6336" s="176" t="s">
        <v>10540</v>
      </c>
      <c r="B6336" s="176" t="s">
        <v>10541</v>
      </c>
      <c r="C6336" s="176" t="s">
        <v>115</v>
      </c>
      <c r="D6336" s="177">
        <v>241.82</v>
      </c>
    </row>
    <row r="6337" spans="1:4" x14ac:dyDescent="0.25">
      <c r="A6337" s="176" t="s">
        <v>10542</v>
      </c>
      <c r="B6337" s="176" t="s">
        <v>10541</v>
      </c>
      <c r="C6337" s="176" t="s">
        <v>115</v>
      </c>
      <c r="D6337" s="177">
        <v>232.1</v>
      </c>
    </row>
    <row r="6338" spans="1:4" x14ac:dyDescent="0.25">
      <c r="A6338" s="176" t="s">
        <v>10543</v>
      </c>
      <c r="B6338" s="176" t="s">
        <v>10544</v>
      </c>
      <c r="C6338" s="176" t="s">
        <v>115</v>
      </c>
      <c r="D6338" s="177">
        <v>282.43</v>
      </c>
    </row>
    <row r="6339" spans="1:4" x14ac:dyDescent="0.25">
      <c r="A6339" s="176" t="s">
        <v>10545</v>
      </c>
      <c r="B6339" s="176" t="s">
        <v>10544</v>
      </c>
      <c r="C6339" s="176" t="s">
        <v>115</v>
      </c>
      <c r="D6339" s="177">
        <v>271.07</v>
      </c>
    </row>
    <row r="6340" spans="1:4" x14ac:dyDescent="0.25">
      <c r="A6340" s="176" t="s">
        <v>10546</v>
      </c>
      <c r="B6340" s="176" t="s">
        <v>10547</v>
      </c>
      <c r="C6340" s="176" t="s">
        <v>115</v>
      </c>
      <c r="D6340" s="177">
        <v>322.64</v>
      </c>
    </row>
    <row r="6341" spans="1:4" x14ac:dyDescent="0.25">
      <c r="A6341" s="176" t="s">
        <v>10548</v>
      </c>
      <c r="B6341" s="176" t="s">
        <v>10547</v>
      </c>
      <c r="C6341" s="176" t="s">
        <v>115</v>
      </c>
      <c r="D6341" s="177">
        <v>309.67</v>
      </c>
    </row>
    <row r="6342" spans="1:4" x14ac:dyDescent="0.25">
      <c r="A6342" s="176" t="s">
        <v>10549</v>
      </c>
      <c r="B6342" s="176" t="s">
        <v>10550</v>
      </c>
      <c r="C6342" s="176" t="s">
        <v>115</v>
      </c>
      <c r="D6342" s="177">
        <v>363.02</v>
      </c>
    </row>
    <row r="6343" spans="1:4" x14ac:dyDescent="0.25">
      <c r="A6343" s="176" t="s">
        <v>10551</v>
      </c>
      <c r="B6343" s="176" t="s">
        <v>10550</v>
      </c>
      <c r="C6343" s="176" t="s">
        <v>115</v>
      </c>
      <c r="D6343" s="177">
        <v>348.43</v>
      </c>
    </row>
    <row r="6344" spans="1:4" x14ac:dyDescent="0.25">
      <c r="A6344" s="176" t="s">
        <v>10552</v>
      </c>
      <c r="B6344" s="176" t="s">
        <v>10553</v>
      </c>
      <c r="C6344" s="176" t="s">
        <v>115</v>
      </c>
      <c r="D6344" s="177">
        <v>402.84</v>
      </c>
    </row>
    <row r="6345" spans="1:4" x14ac:dyDescent="0.25">
      <c r="A6345" s="176" t="s">
        <v>10554</v>
      </c>
      <c r="B6345" s="176" t="s">
        <v>10553</v>
      </c>
      <c r="C6345" s="176" t="s">
        <v>115</v>
      </c>
      <c r="D6345" s="177">
        <v>386.65</v>
      </c>
    </row>
    <row r="6346" spans="1:4" x14ac:dyDescent="0.25">
      <c r="A6346" s="176" t="s">
        <v>10555</v>
      </c>
      <c r="B6346" s="176" t="s">
        <v>10556</v>
      </c>
      <c r="C6346" s="176" t="s">
        <v>115</v>
      </c>
      <c r="D6346" s="177">
        <v>483.92</v>
      </c>
    </row>
    <row r="6347" spans="1:4" x14ac:dyDescent="0.25">
      <c r="A6347" s="176" t="s">
        <v>10557</v>
      </c>
      <c r="B6347" s="176" t="s">
        <v>10556</v>
      </c>
      <c r="C6347" s="176" t="s">
        <v>115</v>
      </c>
      <c r="D6347" s="177">
        <v>464.46</v>
      </c>
    </row>
    <row r="6348" spans="1:4" x14ac:dyDescent="0.25">
      <c r="A6348" s="176" t="s">
        <v>10558</v>
      </c>
      <c r="B6348" s="176" t="s">
        <v>10559</v>
      </c>
      <c r="C6348" s="176" t="s">
        <v>115</v>
      </c>
      <c r="D6348" s="177">
        <v>564.51</v>
      </c>
    </row>
    <row r="6349" spans="1:4" x14ac:dyDescent="0.25">
      <c r="A6349" s="176" t="s">
        <v>10560</v>
      </c>
      <c r="B6349" s="176" t="s">
        <v>10559</v>
      </c>
      <c r="C6349" s="176" t="s">
        <v>115</v>
      </c>
      <c r="D6349" s="177">
        <v>541.80999999999995</v>
      </c>
    </row>
    <row r="6350" spans="1:4" x14ac:dyDescent="0.25">
      <c r="A6350" s="176" t="s">
        <v>10561</v>
      </c>
      <c r="B6350" s="176" t="s">
        <v>10562</v>
      </c>
      <c r="C6350" s="176" t="s">
        <v>115</v>
      </c>
      <c r="D6350" s="177">
        <v>645.15</v>
      </c>
    </row>
    <row r="6351" spans="1:4" x14ac:dyDescent="0.25">
      <c r="A6351" s="176" t="s">
        <v>10563</v>
      </c>
      <c r="B6351" s="176" t="s">
        <v>10562</v>
      </c>
      <c r="C6351" s="176" t="s">
        <v>115</v>
      </c>
      <c r="D6351" s="177">
        <v>619.21</v>
      </c>
    </row>
    <row r="6352" spans="1:4" x14ac:dyDescent="0.25">
      <c r="A6352" s="176" t="s">
        <v>10564</v>
      </c>
      <c r="B6352" s="176" t="s">
        <v>10565</v>
      </c>
      <c r="C6352" s="176" t="s">
        <v>115</v>
      </c>
      <c r="D6352" s="177">
        <v>298.58</v>
      </c>
    </row>
    <row r="6353" spans="1:4" x14ac:dyDescent="0.25">
      <c r="A6353" s="176" t="s">
        <v>10566</v>
      </c>
      <c r="B6353" s="176" t="s">
        <v>10565</v>
      </c>
      <c r="C6353" s="176" t="s">
        <v>115</v>
      </c>
      <c r="D6353" s="177">
        <v>286.91000000000003</v>
      </c>
    </row>
    <row r="6354" spans="1:4" x14ac:dyDescent="0.25">
      <c r="A6354" s="176" t="s">
        <v>10567</v>
      </c>
      <c r="B6354" s="176" t="s">
        <v>10568</v>
      </c>
      <c r="C6354" s="176" t="s">
        <v>115</v>
      </c>
      <c r="D6354" s="177">
        <v>348.55</v>
      </c>
    </row>
    <row r="6355" spans="1:4" x14ac:dyDescent="0.25">
      <c r="A6355" s="176" t="s">
        <v>10569</v>
      </c>
      <c r="B6355" s="176" t="s">
        <v>10568</v>
      </c>
      <c r="C6355" s="176" t="s">
        <v>115</v>
      </c>
      <c r="D6355" s="177">
        <v>334.94</v>
      </c>
    </row>
    <row r="6356" spans="1:4" x14ac:dyDescent="0.25">
      <c r="A6356" s="176" t="s">
        <v>10570</v>
      </c>
      <c r="B6356" s="176" t="s">
        <v>10571</v>
      </c>
      <c r="C6356" s="176" t="s">
        <v>115</v>
      </c>
      <c r="D6356" s="177">
        <v>398.27</v>
      </c>
    </row>
    <row r="6357" spans="1:4" x14ac:dyDescent="0.25">
      <c r="A6357" s="176" t="s">
        <v>10572</v>
      </c>
      <c r="B6357" s="176" t="s">
        <v>10571</v>
      </c>
      <c r="C6357" s="176" t="s">
        <v>115</v>
      </c>
      <c r="D6357" s="177">
        <v>382.71</v>
      </c>
    </row>
    <row r="6358" spans="1:4" x14ac:dyDescent="0.25">
      <c r="A6358" s="176" t="s">
        <v>10573</v>
      </c>
      <c r="B6358" s="176" t="s">
        <v>10574</v>
      </c>
      <c r="C6358" s="176" t="s">
        <v>115</v>
      </c>
      <c r="D6358" s="177">
        <v>448.15</v>
      </c>
    </row>
    <row r="6359" spans="1:4" x14ac:dyDescent="0.25">
      <c r="A6359" s="176" t="s">
        <v>10575</v>
      </c>
      <c r="B6359" s="176" t="s">
        <v>10574</v>
      </c>
      <c r="C6359" s="176" t="s">
        <v>115</v>
      </c>
      <c r="D6359" s="177">
        <v>430.64</v>
      </c>
    </row>
    <row r="6360" spans="1:4" x14ac:dyDescent="0.25">
      <c r="A6360" s="176" t="s">
        <v>10576</v>
      </c>
      <c r="B6360" s="176" t="s">
        <v>10577</v>
      </c>
      <c r="C6360" s="176" t="s">
        <v>115</v>
      </c>
      <c r="D6360" s="177">
        <v>497.88</v>
      </c>
    </row>
    <row r="6361" spans="1:4" x14ac:dyDescent="0.25">
      <c r="A6361" s="176" t="s">
        <v>10578</v>
      </c>
      <c r="B6361" s="176" t="s">
        <v>10577</v>
      </c>
      <c r="C6361" s="176" t="s">
        <v>115</v>
      </c>
      <c r="D6361" s="177">
        <v>478.43</v>
      </c>
    </row>
    <row r="6362" spans="1:4" x14ac:dyDescent="0.25">
      <c r="A6362" s="176" t="s">
        <v>10579</v>
      </c>
      <c r="B6362" s="176" t="s">
        <v>10580</v>
      </c>
      <c r="C6362" s="176" t="s">
        <v>115</v>
      </c>
      <c r="D6362" s="177">
        <v>597.44000000000005</v>
      </c>
    </row>
    <row r="6363" spans="1:4" x14ac:dyDescent="0.25">
      <c r="A6363" s="176" t="s">
        <v>10581</v>
      </c>
      <c r="B6363" s="176" t="s">
        <v>10580</v>
      </c>
      <c r="C6363" s="176" t="s">
        <v>115</v>
      </c>
      <c r="D6363" s="177">
        <v>574.1</v>
      </c>
    </row>
    <row r="6364" spans="1:4" x14ac:dyDescent="0.25">
      <c r="A6364" s="176" t="s">
        <v>10582</v>
      </c>
      <c r="B6364" s="176" t="s">
        <v>10583</v>
      </c>
      <c r="C6364" s="176" t="s">
        <v>115</v>
      </c>
      <c r="D6364" s="177">
        <v>696.48</v>
      </c>
    </row>
    <row r="6365" spans="1:4" x14ac:dyDescent="0.25">
      <c r="A6365" s="176" t="s">
        <v>10584</v>
      </c>
      <c r="B6365" s="176" t="s">
        <v>10583</v>
      </c>
      <c r="C6365" s="176" t="s">
        <v>115</v>
      </c>
      <c r="D6365" s="177">
        <v>669.28</v>
      </c>
    </row>
    <row r="6366" spans="1:4" x14ac:dyDescent="0.25">
      <c r="A6366" s="176" t="s">
        <v>10585</v>
      </c>
      <c r="B6366" s="176" t="s">
        <v>10586</v>
      </c>
      <c r="C6366" s="176" t="s">
        <v>115</v>
      </c>
      <c r="D6366" s="177">
        <v>796.48</v>
      </c>
    </row>
    <row r="6367" spans="1:4" x14ac:dyDescent="0.25">
      <c r="A6367" s="176" t="s">
        <v>10587</v>
      </c>
      <c r="B6367" s="176" t="s">
        <v>10586</v>
      </c>
      <c r="C6367" s="176" t="s">
        <v>115</v>
      </c>
      <c r="D6367" s="177">
        <v>765.37</v>
      </c>
    </row>
    <row r="6368" spans="1:4" x14ac:dyDescent="0.25">
      <c r="A6368" s="176" t="s">
        <v>10588</v>
      </c>
      <c r="B6368" s="176" t="s">
        <v>10589</v>
      </c>
      <c r="C6368" s="176" t="s">
        <v>115</v>
      </c>
      <c r="D6368" s="177">
        <v>895.91</v>
      </c>
    </row>
    <row r="6369" spans="1:4" x14ac:dyDescent="0.25">
      <c r="A6369" s="176" t="s">
        <v>10590</v>
      </c>
      <c r="B6369" s="176" t="s">
        <v>10589</v>
      </c>
      <c r="C6369" s="176" t="s">
        <v>115</v>
      </c>
      <c r="D6369" s="177">
        <v>860.9</v>
      </c>
    </row>
    <row r="6370" spans="1:4" x14ac:dyDescent="0.25">
      <c r="A6370" s="176" t="s">
        <v>10591</v>
      </c>
      <c r="B6370" s="176" t="s">
        <v>10592</v>
      </c>
      <c r="C6370" s="176" t="s">
        <v>115</v>
      </c>
      <c r="D6370" s="177">
        <v>996.95</v>
      </c>
    </row>
    <row r="6371" spans="1:4" x14ac:dyDescent="0.25">
      <c r="A6371" s="176" t="s">
        <v>10593</v>
      </c>
      <c r="B6371" s="176" t="s">
        <v>10592</v>
      </c>
      <c r="C6371" s="176" t="s">
        <v>115</v>
      </c>
      <c r="D6371" s="177">
        <v>958.05</v>
      </c>
    </row>
    <row r="6372" spans="1:4" x14ac:dyDescent="0.25">
      <c r="A6372" s="176" t="s">
        <v>10594</v>
      </c>
      <c r="B6372" s="176" t="s">
        <v>10595</v>
      </c>
      <c r="C6372" s="176" t="s">
        <v>115</v>
      </c>
      <c r="D6372" s="177">
        <v>1194.76</v>
      </c>
    </row>
    <row r="6373" spans="1:4" x14ac:dyDescent="0.25">
      <c r="A6373" s="176" t="s">
        <v>10596</v>
      </c>
      <c r="B6373" s="176" t="s">
        <v>10595</v>
      </c>
      <c r="C6373" s="176" t="s">
        <v>115</v>
      </c>
      <c r="D6373" s="177">
        <v>1148.08</v>
      </c>
    </row>
    <row r="6374" spans="1:4" x14ac:dyDescent="0.25">
      <c r="A6374" s="176" t="s">
        <v>10597</v>
      </c>
      <c r="B6374" s="176" t="s">
        <v>10598</v>
      </c>
      <c r="C6374" s="176" t="s">
        <v>115</v>
      </c>
      <c r="D6374" s="177">
        <v>449.37</v>
      </c>
    </row>
    <row r="6375" spans="1:4" x14ac:dyDescent="0.25">
      <c r="A6375" s="176" t="s">
        <v>10599</v>
      </c>
      <c r="B6375" s="176" t="s">
        <v>10598</v>
      </c>
      <c r="C6375" s="176" t="s">
        <v>115</v>
      </c>
      <c r="D6375" s="177">
        <v>431.97</v>
      </c>
    </row>
    <row r="6376" spans="1:4" x14ac:dyDescent="0.25">
      <c r="A6376" s="176" t="s">
        <v>10600</v>
      </c>
      <c r="B6376" s="176" t="s">
        <v>10601</v>
      </c>
      <c r="C6376" s="176" t="s">
        <v>115</v>
      </c>
      <c r="D6376" s="177">
        <v>524.82000000000005</v>
      </c>
    </row>
    <row r="6377" spans="1:4" x14ac:dyDescent="0.25">
      <c r="A6377" s="176" t="s">
        <v>10602</v>
      </c>
      <c r="B6377" s="176" t="s">
        <v>10601</v>
      </c>
      <c r="C6377" s="176" t="s">
        <v>115</v>
      </c>
      <c r="D6377" s="177">
        <v>504.5</v>
      </c>
    </row>
    <row r="6378" spans="1:4" x14ac:dyDescent="0.25">
      <c r="A6378" s="176" t="s">
        <v>10603</v>
      </c>
      <c r="B6378" s="176" t="s">
        <v>10604</v>
      </c>
      <c r="C6378" s="176" t="s">
        <v>115</v>
      </c>
      <c r="D6378" s="177">
        <v>599.65</v>
      </c>
    </row>
    <row r="6379" spans="1:4" x14ac:dyDescent="0.25">
      <c r="A6379" s="176" t="s">
        <v>10605</v>
      </c>
      <c r="B6379" s="176" t="s">
        <v>10604</v>
      </c>
      <c r="C6379" s="176" t="s">
        <v>115</v>
      </c>
      <c r="D6379" s="177">
        <v>576.44000000000005</v>
      </c>
    </row>
    <row r="6380" spans="1:4" x14ac:dyDescent="0.25">
      <c r="A6380" s="176" t="s">
        <v>10606</v>
      </c>
      <c r="B6380" s="176" t="s">
        <v>10607</v>
      </c>
      <c r="C6380" s="176" t="s">
        <v>115</v>
      </c>
      <c r="D6380" s="177">
        <v>674.56</v>
      </c>
    </row>
    <row r="6381" spans="1:4" x14ac:dyDescent="0.25">
      <c r="A6381" s="176" t="s">
        <v>10608</v>
      </c>
      <c r="B6381" s="176" t="s">
        <v>10607</v>
      </c>
      <c r="C6381" s="176" t="s">
        <v>115</v>
      </c>
      <c r="D6381" s="177">
        <v>648.45000000000005</v>
      </c>
    </row>
    <row r="6382" spans="1:4" x14ac:dyDescent="0.25">
      <c r="A6382" s="176" t="s">
        <v>10609</v>
      </c>
      <c r="B6382" s="176" t="s">
        <v>10610</v>
      </c>
      <c r="C6382" s="176" t="s">
        <v>115</v>
      </c>
      <c r="D6382" s="177">
        <v>749.47</v>
      </c>
    </row>
    <row r="6383" spans="1:4" x14ac:dyDescent="0.25">
      <c r="A6383" s="176" t="s">
        <v>10611</v>
      </c>
      <c r="B6383" s="176" t="s">
        <v>10610</v>
      </c>
      <c r="C6383" s="176" t="s">
        <v>115</v>
      </c>
      <c r="D6383" s="177">
        <v>720.46</v>
      </c>
    </row>
    <row r="6384" spans="1:4" x14ac:dyDescent="0.25">
      <c r="A6384" s="176" t="s">
        <v>10612</v>
      </c>
      <c r="B6384" s="176" t="s">
        <v>10613</v>
      </c>
      <c r="C6384" s="176" t="s">
        <v>115</v>
      </c>
      <c r="D6384" s="177">
        <v>899.33</v>
      </c>
    </row>
    <row r="6385" spans="1:4" x14ac:dyDescent="0.25">
      <c r="A6385" s="176" t="s">
        <v>10614</v>
      </c>
      <c r="B6385" s="176" t="s">
        <v>10613</v>
      </c>
      <c r="C6385" s="176" t="s">
        <v>115</v>
      </c>
      <c r="D6385" s="177">
        <v>864.52</v>
      </c>
    </row>
    <row r="6386" spans="1:4" x14ac:dyDescent="0.25">
      <c r="A6386" s="176" t="s">
        <v>10615</v>
      </c>
      <c r="B6386" s="176" t="s">
        <v>10616</v>
      </c>
      <c r="C6386" s="176" t="s">
        <v>115</v>
      </c>
      <c r="D6386" s="177">
        <v>1049.08</v>
      </c>
    </row>
    <row r="6387" spans="1:4" x14ac:dyDescent="0.25">
      <c r="A6387" s="176" t="s">
        <v>10617</v>
      </c>
      <c r="B6387" s="176" t="s">
        <v>10616</v>
      </c>
      <c r="C6387" s="176" t="s">
        <v>115</v>
      </c>
      <c r="D6387" s="177">
        <v>1008.47</v>
      </c>
    </row>
    <row r="6388" spans="1:4" x14ac:dyDescent="0.25">
      <c r="A6388" s="176" t="s">
        <v>10618</v>
      </c>
      <c r="B6388" s="176" t="s">
        <v>10619</v>
      </c>
      <c r="C6388" s="176" t="s">
        <v>115</v>
      </c>
      <c r="D6388" s="177">
        <v>1198.94</v>
      </c>
    </row>
    <row r="6389" spans="1:4" x14ac:dyDescent="0.25">
      <c r="A6389" s="176" t="s">
        <v>10620</v>
      </c>
      <c r="B6389" s="176" t="s">
        <v>10619</v>
      </c>
      <c r="C6389" s="176" t="s">
        <v>115</v>
      </c>
      <c r="D6389" s="177">
        <v>1152.53</v>
      </c>
    </row>
    <row r="6390" spans="1:4" x14ac:dyDescent="0.25">
      <c r="A6390" s="176" t="s">
        <v>10621</v>
      </c>
      <c r="B6390" s="176" t="s">
        <v>10622</v>
      </c>
      <c r="C6390" s="176" t="s">
        <v>115</v>
      </c>
      <c r="D6390" s="177">
        <v>1348.71</v>
      </c>
    </row>
    <row r="6391" spans="1:4" x14ac:dyDescent="0.25">
      <c r="A6391" s="176" t="s">
        <v>10623</v>
      </c>
      <c r="B6391" s="176" t="s">
        <v>10622</v>
      </c>
      <c r="C6391" s="176" t="s">
        <v>115</v>
      </c>
      <c r="D6391" s="177">
        <v>1296.5</v>
      </c>
    </row>
    <row r="6392" spans="1:4" x14ac:dyDescent="0.25">
      <c r="A6392" s="176" t="s">
        <v>10624</v>
      </c>
      <c r="B6392" s="176" t="s">
        <v>10625</v>
      </c>
      <c r="C6392" s="176" t="s">
        <v>115</v>
      </c>
      <c r="D6392" s="177">
        <v>1498.99</v>
      </c>
    </row>
    <row r="6393" spans="1:4" x14ac:dyDescent="0.25">
      <c r="A6393" s="176" t="s">
        <v>10626</v>
      </c>
      <c r="B6393" s="176" t="s">
        <v>10625</v>
      </c>
      <c r="C6393" s="176" t="s">
        <v>115</v>
      </c>
      <c r="D6393" s="177">
        <v>1440.97</v>
      </c>
    </row>
    <row r="6394" spans="1:4" x14ac:dyDescent="0.25">
      <c r="A6394" s="176" t="s">
        <v>10627</v>
      </c>
      <c r="B6394" s="176" t="s">
        <v>10628</v>
      </c>
      <c r="C6394" s="176" t="s">
        <v>115</v>
      </c>
      <c r="D6394" s="177">
        <v>1798.62</v>
      </c>
    </row>
    <row r="6395" spans="1:4" x14ac:dyDescent="0.25">
      <c r="A6395" s="176" t="s">
        <v>10629</v>
      </c>
      <c r="B6395" s="176" t="s">
        <v>10628</v>
      </c>
      <c r="C6395" s="176" t="s">
        <v>115</v>
      </c>
      <c r="D6395" s="177">
        <v>1729</v>
      </c>
    </row>
    <row r="6396" spans="1:4" x14ac:dyDescent="0.25">
      <c r="A6396" s="176" t="s">
        <v>10630</v>
      </c>
      <c r="B6396" s="176" t="s">
        <v>10631</v>
      </c>
      <c r="C6396" s="176" t="s">
        <v>115</v>
      </c>
      <c r="D6396" s="177">
        <v>1948.42</v>
      </c>
    </row>
    <row r="6397" spans="1:4" x14ac:dyDescent="0.25">
      <c r="A6397" s="176" t="s">
        <v>10632</v>
      </c>
      <c r="B6397" s="176" t="s">
        <v>10631</v>
      </c>
      <c r="C6397" s="176" t="s">
        <v>115</v>
      </c>
      <c r="D6397" s="177">
        <v>1872.99</v>
      </c>
    </row>
    <row r="6398" spans="1:4" x14ac:dyDescent="0.25">
      <c r="A6398" s="176" t="s">
        <v>10633</v>
      </c>
      <c r="B6398" s="176" t="s">
        <v>10634</v>
      </c>
      <c r="C6398" s="176" t="s">
        <v>115</v>
      </c>
      <c r="D6398" s="177">
        <v>2248.0500000000002</v>
      </c>
    </row>
    <row r="6399" spans="1:4" x14ac:dyDescent="0.25">
      <c r="A6399" s="176" t="s">
        <v>10635</v>
      </c>
      <c r="B6399" s="176" t="s">
        <v>10634</v>
      </c>
      <c r="C6399" s="176" t="s">
        <v>115</v>
      </c>
      <c r="D6399" s="177">
        <v>2161.02</v>
      </c>
    </row>
    <row r="6400" spans="1:4" x14ac:dyDescent="0.25">
      <c r="A6400" s="176" t="s">
        <v>10636</v>
      </c>
      <c r="B6400" s="176" t="s">
        <v>10637</v>
      </c>
      <c r="C6400" s="176" t="s">
        <v>115</v>
      </c>
      <c r="D6400" s="177">
        <v>2997.57</v>
      </c>
    </row>
    <row r="6401" spans="1:4" x14ac:dyDescent="0.25">
      <c r="A6401" s="176" t="s">
        <v>10638</v>
      </c>
      <c r="B6401" s="176" t="s">
        <v>10637</v>
      </c>
      <c r="C6401" s="176" t="s">
        <v>115</v>
      </c>
      <c r="D6401" s="177">
        <v>2881.53</v>
      </c>
    </row>
    <row r="6402" spans="1:4" x14ac:dyDescent="0.25">
      <c r="A6402" s="176" t="s">
        <v>10639</v>
      </c>
      <c r="B6402" s="176" t="s">
        <v>10640</v>
      </c>
      <c r="C6402" s="176" t="s">
        <v>115</v>
      </c>
      <c r="D6402" s="177">
        <v>3747.04</v>
      </c>
    </row>
    <row r="6403" spans="1:4" x14ac:dyDescent="0.25">
      <c r="A6403" s="176" t="s">
        <v>10641</v>
      </c>
      <c r="B6403" s="176" t="s">
        <v>10640</v>
      </c>
      <c r="C6403" s="176" t="s">
        <v>115</v>
      </c>
      <c r="D6403" s="177">
        <v>3602</v>
      </c>
    </row>
    <row r="6404" spans="1:4" x14ac:dyDescent="0.25">
      <c r="A6404" s="176" t="s">
        <v>10642</v>
      </c>
      <c r="B6404" s="176" t="s">
        <v>10643</v>
      </c>
      <c r="C6404" s="176" t="s">
        <v>115</v>
      </c>
      <c r="D6404" s="177">
        <v>956.09</v>
      </c>
    </row>
    <row r="6405" spans="1:4" x14ac:dyDescent="0.25">
      <c r="A6405" s="176" t="s">
        <v>10644</v>
      </c>
      <c r="B6405" s="176" t="s">
        <v>10643</v>
      </c>
      <c r="C6405" s="176" t="s">
        <v>115</v>
      </c>
      <c r="D6405" s="177">
        <v>919.57</v>
      </c>
    </row>
    <row r="6406" spans="1:4" x14ac:dyDescent="0.25">
      <c r="A6406" s="176" t="s">
        <v>10645</v>
      </c>
      <c r="B6406" s="176" t="s">
        <v>10646</v>
      </c>
      <c r="C6406" s="176" t="s">
        <v>115</v>
      </c>
      <c r="D6406" s="177">
        <v>1147.21</v>
      </c>
    </row>
    <row r="6407" spans="1:4" x14ac:dyDescent="0.25">
      <c r="A6407" s="176" t="s">
        <v>10647</v>
      </c>
      <c r="B6407" s="176" t="s">
        <v>10646</v>
      </c>
      <c r="C6407" s="176" t="s">
        <v>115</v>
      </c>
      <c r="D6407" s="177">
        <v>1103.3900000000001</v>
      </c>
    </row>
    <row r="6408" spans="1:4" x14ac:dyDescent="0.25">
      <c r="A6408" s="176" t="s">
        <v>10648</v>
      </c>
      <c r="B6408" s="176" t="s">
        <v>10649</v>
      </c>
      <c r="C6408" s="176" t="s">
        <v>115</v>
      </c>
      <c r="D6408" s="177">
        <v>1338.29</v>
      </c>
    </row>
    <row r="6409" spans="1:4" x14ac:dyDescent="0.25">
      <c r="A6409" s="176" t="s">
        <v>10650</v>
      </c>
      <c r="B6409" s="176" t="s">
        <v>10649</v>
      </c>
      <c r="C6409" s="176" t="s">
        <v>115</v>
      </c>
      <c r="D6409" s="177">
        <v>1287.1600000000001</v>
      </c>
    </row>
    <row r="6410" spans="1:4" x14ac:dyDescent="0.25">
      <c r="A6410" s="176" t="s">
        <v>10651</v>
      </c>
      <c r="B6410" s="176" t="s">
        <v>10652</v>
      </c>
      <c r="C6410" s="176" t="s">
        <v>115</v>
      </c>
      <c r="D6410" s="177">
        <v>1529.4</v>
      </c>
    </row>
    <row r="6411" spans="1:4" x14ac:dyDescent="0.25">
      <c r="A6411" s="176" t="s">
        <v>10653</v>
      </c>
      <c r="B6411" s="176" t="s">
        <v>10652</v>
      </c>
      <c r="C6411" s="176" t="s">
        <v>115</v>
      </c>
      <c r="D6411" s="177">
        <v>1470.97</v>
      </c>
    </row>
    <row r="6412" spans="1:4" x14ac:dyDescent="0.25">
      <c r="A6412" s="176" t="s">
        <v>10654</v>
      </c>
      <c r="B6412" s="176" t="s">
        <v>10655</v>
      </c>
      <c r="C6412" s="176" t="s">
        <v>115</v>
      </c>
      <c r="D6412" s="177">
        <v>1720.5</v>
      </c>
    </row>
    <row r="6413" spans="1:4" x14ac:dyDescent="0.25">
      <c r="A6413" s="176" t="s">
        <v>10656</v>
      </c>
      <c r="B6413" s="176" t="s">
        <v>10655</v>
      </c>
      <c r="C6413" s="176" t="s">
        <v>115</v>
      </c>
      <c r="D6413" s="177">
        <v>1654.77</v>
      </c>
    </row>
    <row r="6414" spans="1:4" x14ac:dyDescent="0.25">
      <c r="A6414" s="176" t="s">
        <v>10657</v>
      </c>
      <c r="B6414" s="176" t="s">
        <v>10658</v>
      </c>
      <c r="C6414" s="176" t="s">
        <v>115</v>
      </c>
      <c r="D6414" s="177">
        <v>1912.29</v>
      </c>
    </row>
    <row r="6415" spans="1:4" x14ac:dyDescent="0.25">
      <c r="A6415" s="176" t="s">
        <v>10659</v>
      </c>
      <c r="B6415" s="176" t="s">
        <v>10658</v>
      </c>
      <c r="C6415" s="176" t="s">
        <v>115</v>
      </c>
      <c r="D6415" s="177">
        <v>1839.24</v>
      </c>
    </row>
    <row r="6416" spans="1:4" x14ac:dyDescent="0.25">
      <c r="A6416" s="176" t="s">
        <v>10660</v>
      </c>
      <c r="B6416" s="176" t="s">
        <v>10661</v>
      </c>
      <c r="C6416" s="176" t="s">
        <v>115</v>
      </c>
      <c r="D6416" s="177">
        <v>2294.5</v>
      </c>
    </row>
    <row r="6417" spans="1:4" x14ac:dyDescent="0.25">
      <c r="A6417" s="176" t="s">
        <v>10662</v>
      </c>
      <c r="B6417" s="176" t="s">
        <v>10661</v>
      </c>
      <c r="C6417" s="176" t="s">
        <v>115</v>
      </c>
      <c r="D6417" s="177">
        <v>2206.85</v>
      </c>
    </row>
    <row r="6418" spans="1:4" x14ac:dyDescent="0.25">
      <c r="A6418" s="176" t="s">
        <v>10663</v>
      </c>
      <c r="B6418" s="176" t="s">
        <v>10664</v>
      </c>
      <c r="C6418" s="176" t="s">
        <v>115</v>
      </c>
      <c r="D6418" s="177">
        <v>2867.84</v>
      </c>
    </row>
    <row r="6419" spans="1:4" x14ac:dyDescent="0.25">
      <c r="A6419" s="176" t="s">
        <v>10665</v>
      </c>
      <c r="B6419" s="176" t="s">
        <v>10664</v>
      </c>
      <c r="C6419" s="176" t="s">
        <v>115</v>
      </c>
      <c r="D6419" s="177">
        <v>2758.28</v>
      </c>
    </row>
    <row r="6420" spans="1:4" x14ac:dyDescent="0.25">
      <c r="A6420" s="176" t="s">
        <v>10666</v>
      </c>
      <c r="B6420" s="176" t="s">
        <v>10667</v>
      </c>
      <c r="C6420" s="176" t="s">
        <v>115</v>
      </c>
      <c r="D6420" s="177">
        <v>3346.15</v>
      </c>
    </row>
    <row r="6421" spans="1:4" x14ac:dyDescent="0.25">
      <c r="A6421" s="176" t="s">
        <v>10668</v>
      </c>
      <c r="B6421" s="176" t="s">
        <v>10667</v>
      </c>
      <c r="C6421" s="176" t="s">
        <v>115</v>
      </c>
      <c r="D6421" s="177">
        <v>3218.32</v>
      </c>
    </row>
    <row r="6422" spans="1:4" x14ac:dyDescent="0.25">
      <c r="A6422" s="176" t="s">
        <v>10669</v>
      </c>
      <c r="B6422" s="176" t="s">
        <v>10670</v>
      </c>
      <c r="C6422" s="176" t="s">
        <v>115</v>
      </c>
      <c r="D6422" s="177">
        <v>3441.72</v>
      </c>
    </row>
    <row r="6423" spans="1:4" x14ac:dyDescent="0.25">
      <c r="A6423" s="176" t="s">
        <v>10671</v>
      </c>
      <c r="B6423" s="176" t="s">
        <v>10670</v>
      </c>
      <c r="C6423" s="176" t="s">
        <v>115</v>
      </c>
      <c r="D6423" s="177">
        <v>3310.24</v>
      </c>
    </row>
    <row r="6424" spans="1:4" x14ac:dyDescent="0.25">
      <c r="A6424" s="176" t="s">
        <v>10672</v>
      </c>
      <c r="B6424" s="176" t="s">
        <v>10673</v>
      </c>
      <c r="C6424" s="176" t="s">
        <v>115</v>
      </c>
      <c r="D6424" s="177">
        <v>3823.91</v>
      </c>
    </row>
    <row r="6425" spans="1:4" x14ac:dyDescent="0.25">
      <c r="A6425" s="176" t="s">
        <v>10674</v>
      </c>
      <c r="B6425" s="176" t="s">
        <v>10673</v>
      </c>
      <c r="C6425" s="176" t="s">
        <v>115</v>
      </c>
      <c r="D6425" s="177">
        <v>3677.82</v>
      </c>
    </row>
    <row r="6426" spans="1:4" x14ac:dyDescent="0.25">
      <c r="A6426" s="176" t="s">
        <v>10675</v>
      </c>
      <c r="B6426" s="176" t="s">
        <v>10676</v>
      </c>
      <c r="C6426" s="176" t="s">
        <v>115</v>
      </c>
      <c r="D6426" s="177">
        <v>4780</v>
      </c>
    </row>
    <row r="6427" spans="1:4" x14ac:dyDescent="0.25">
      <c r="A6427" s="176" t="s">
        <v>10677</v>
      </c>
      <c r="B6427" s="176" t="s">
        <v>10676</v>
      </c>
      <c r="C6427" s="176" t="s">
        <v>115</v>
      </c>
      <c r="D6427" s="177">
        <v>4597.3999999999996</v>
      </c>
    </row>
    <row r="6428" spans="1:4" x14ac:dyDescent="0.25">
      <c r="A6428" s="176" t="s">
        <v>10678</v>
      </c>
      <c r="B6428" s="176" t="s">
        <v>10679</v>
      </c>
      <c r="C6428" s="176" t="s">
        <v>115</v>
      </c>
      <c r="D6428" s="177">
        <v>4331.9799999999996</v>
      </c>
    </row>
    <row r="6429" spans="1:4" x14ac:dyDescent="0.25">
      <c r="A6429" s="176" t="s">
        <v>10680</v>
      </c>
      <c r="B6429" s="176" t="s">
        <v>10679</v>
      </c>
      <c r="C6429" s="176" t="s">
        <v>115</v>
      </c>
      <c r="D6429" s="177">
        <v>4168.1099999999997</v>
      </c>
    </row>
    <row r="6430" spans="1:4" x14ac:dyDescent="0.25">
      <c r="A6430" s="176" t="s">
        <v>10681</v>
      </c>
      <c r="B6430" s="176" t="s">
        <v>10682</v>
      </c>
      <c r="C6430" s="176" t="s">
        <v>115</v>
      </c>
      <c r="D6430" s="177">
        <v>4813.0600000000004</v>
      </c>
    </row>
    <row r="6431" spans="1:4" x14ac:dyDescent="0.25">
      <c r="A6431" s="176" t="s">
        <v>10683</v>
      </c>
      <c r="B6431" s="176" t="s">
        <v>10682</v>
      </c>
      <c r="C6431" s="176" t="s">
        <v>115</v>
      </c>
      <c r="D6431" s="177">
        <v>4630.99</v>
      </c>
    </row>
    <row r="6432" spans="1:4" x14ac:dyDescent="0.25">
      <c r="A6432" s="176" t="s">
        <v>10684</v>
      </c>
      <c r="B6432" s="176" t="s">
        <v>10685</v>
      </c>
      <c r="C6432" s="176" t="s">
        <v>115</v>
      </c>
      <c r="D6432" s="177">
        <v>6016.65</v>
      </c>
    </row>
    <row r="6433" spans="1:4" x14ac:dyDescent="0.25">
      <c r="A6433" s="176" t="s">
        <v>10686</v>
      </c>
      <c r="B6433" s="176" t="s">
        <v>10685</v>
      </c>
      <c r="C6433" s="176" t="s">
        <v>115</v>
      </c>
      <c r="D6433" s="177">
        <v>5789.05</v>
      </c>
    </row>
    <row r="6434" spans="1:4" x14ac:dyDescent="0.25">
      <c r="A6434" s="176" t="s">
        <v>10687</v>
      </c>
      <c r="B6434" s="176" t="s">
        <v>10688</v>
      </c>
      <c r="C6434" s="176" t="s">
        <v>115</v>
      </c>
      <c r="D6434" s="177">
        <v>277.55</v>
      </c>
    </row>
    <row r="6435" spans="1:4" x14ac:dyDescent="0.25">
      <c r="A6435" s="176" t="s">
        <v>10689</v>
      </c>
      <c r="B6435" s="176" t="s">
        <v>10688</v>
      </c>
      <c r="C6435" s="176" t="s">
        <v>115</v>
      </c>
      <c r="D6435" s="177">
        <v>269.2</v>
      </c>
    </row>
    <row r="6436" spans="1:4" x14ac:dyDescent="0.25">
      <c r="A6436" s="176" t="s">
        <v>10690</v>
      </c>
      <c r="B6436" s="176" t="s">
        <v>10691</v>
      </c>
      <c r="C6436" s="176" t="s">
        <v>115</v>
      </c>
      <c r="D6436" s="177">
        <v>292.3</v>
      </c>
    </row>
    <row r="6437" spans="1:4" x14ac:dyDescent="0.25">
      <c r="A6437" s="176" t="s">
        <v>10692</v>
      </c>
      <c r="B6437" s="176" t="s">
        <v>10691</v>
      </c>
      <c r="C6437" s="176" t="s">
        <v>115</v>
      </c>
      <c r="D6437" s="177">
        <v>283.54000000000002</v>
      </c>
    </row>
    <row r="6438" spans="1:4" x14ac:dyDescent="0.25">
      <c r="A6438" s="176" t="s">
        <v>10693</v>
      </c>
      <c r="B6438" s="176" t="s">
        <v>10694</v>
      </c>
      <c r="C6438" s="176" t="s">
        <v>115</v>
      </c>
      <c r="D6438" s="177">
        <v>228.62</v>
      </c>
    </row>
    <row r="6439" spans="1:4" x14ac:dyDescent="0.25">
      <c r="A6439" s="176" t="s">
        <v>10695</v>
      </c>
      <c r="B6439" s="176" t="s">
        <v>10694</v>
      </c>
      <c r="C6439" s="176" t="s">
        <v>115</v>
      </c>
      <c r="D6439" s="177">
        <v>221.13</v>
      </c>
    </row>
    <row r="6440" spans="1:4" x14ac:dyDescent="0.25">
      <c r="A6440" s="176" t="s">
        <v>10696</v>
      </c>
      <c r="B6440" s="176" t="s">
        <v>10697</v>
      </c>
      <c r="C6440" s="176" t="s">
        <v>115</v>
      </c>
      <c r="D6440" s="177">
        <v>204.13</v>
      </c>
    </row>
    <row r="6441" spans="1:4" x14ac:dyDescent="0.25">
      <c r="A6441" s="176" t="s">
        <v>10698</v>
      </c>
      <c r="B6441" s="176" t="s">
        <v>10697</v>
      </c>
      <c r="C6441" s="176" t="s">
        <v>115</v>
      </c>
      <c r="D6441" s="177">
        <v>197.08</v>
      </c>
    </row>
    <row r="6442" spans="1:4" x14ac:dyDescent="0.25">
      <c r="A6442" s="176" t="s">
        <v>10699</v>
      </c>
      <c r="B6442" s="176" t="s">
        <v>10700</v>
      </c>
      <c r="C6442" s="176" t="s">
        <v>115</v>
      </c>
      <c r="D6442" s="177">
        <v>202.25</v>
      </c>
    </row>
    <row r="6443" spans="1:4" x14ac:dyDescent="0.25">
      <c r="A6443" s="176" t="s">
        <v>10701</v>
      </c>
      <c r="B6443" s="176" t="s">
        <v>10700</v>
      </c>
      <c r="C6443" s="176" t="s">
        <v>115</v>
      </c>
      <c r="D6443" s="177">
        <v>193.28</v>
      </c>
    </row>
    <row r="6444" spans="1:4" x14ac:dyDescent="0.25">
      <c r="A6444" s="176" t="s">
        <v>10702</v>
      </c>
      <c r="B6444" s="176" t="s">
        <v>10703</v>
      </c>
      <c r="C6444" s="176" t="s">
        <v>115</v>
      </c>
      <c r="D6444" s="177">
        <v>252.36</v>
      </c>
    </row>
    <row r="6445" spans="1:4" x14ac:dyDescent="0.25">
      <c r="A6445" s="176" t="s">
        <v>10704</v>
      </c>
      <c r="B6445" s="176" t="s">
        <v>10703</v>
      </c>
      <c r="C6445" s="176" t="s">
        <v>115</v>
      </c>
      <c r="D6445" s="177">
        <v>241.61</v>
      </c>
    </row>
    <row r="6446" spans="1:4" x14ac:dyDescent="0.25">
      <c r="A6446" s="176" t="s">
        <v>10705</v>
      </c>
      <c r="B6446" s="176" t="s">
        <v>10706</v>
      </c>
      <c r="C6446" s="176" t="s">
        <v>115</v>
      </c>
      <c r="D6446" s="177">
        <v>313.79000000000002</v>
      </c>
    </row>
    <row r="6447" spans="1:4" x14ac:dyDescent="0.25">
      <c r="A6447" s="176" t="s">
        <v>10707</v>
      </c>
      <c r="B6447" s="176" t="s">
        <v>10706</v>
      </c>
      <c r="C6447" s="176" t="s">
        <v>115</v>
      </c>
      <c r="D6447" s="177">
        <v>300.45</v>
      </c>
    </row>
    <row r="6448" spans="1:4" x14ac:dyDescent="0.25">
      <c r="A6448" s="176" t="s">
        <v>10708</v>
      </c>
      <c r="B6448" s="176" t="s">
        <v>10709</v>
      </c>
      <c r="C6448" s="176" t="s">
        <v>115</v>
      </c>
      <c r="D6448" s="177">
        <v>435.95</v>
      </c>
    </row>
    <row r="6449" spans="1:4" x14ac:dyDescent="0.25">
      <c r="A6449" s="176" t="s">
        <v>10710</v>
      </c>
      <c r="B6449" s="176" t="s">
        <v>10709</v>
      </c>
      <c r="C6449" s="176" t="s">
        <v>115</v>
      </c>
      <c r="D6449" s="177">
        <v>418.24</v>
      </c>
    </row>
    <row r="6450" spans="1:4" x14ac:dyDescent="0.25">
      <c r="A6450" s="176" t="s">
        <v>10711</v>
      </c>
      <c r="B6450" s="176" t="s">
        <v>10712</v>
      </c>
      <c r="C6450" s="176" t="s">
        <v>115</v>
      </c>
      <c r="D6450" s="177">
        <v>505.68</v>
      </c>
    </row>
    <row r="6451" spans="1:4" x14ac:dyDescent="0.25">
      <c r="A6451" s="176" t="s">
        <v>10713</v>
      </c>
      <c r="B6451" s="176" t="s">
        <v>10712</v>
      </c>
      <c r="C6451" s="176" t="s">
        <v>115</v>
      </c>
      <c r="D6451" s="177">
        <v>485.2</v>
      </c>
    </row>
    <row r="6452" spans="1:4" x14ac:dyDescent="0.25">
      <c r="A6452" s="176" t="s">
        <v>10714</v>
      </c>
      <c r="B6452" s="176" t="s">
        <v>10715</v>
      </c>
      <c r="C6452" s="176" t="s">
        <v>115</v>
      </c>
      <c r="D6452" s="177">
        <v>586.24</v>
      </c>
    </row>
    <row r="6453" spans="1:4" x14ac:dyDescent="0.25">
      <c r="A6453" s="176" t="s">
        <v>10716</v>
      </c>
      <c r="B6453" s="176" t="s">
        <v>10715</v>
      </c>
      <c r="C6453" s="176" t="s">
        <v>115</v>
      </c>
      <c r="D6453" s="177">
        <v>562.27</v>
      </c>
    </row>
    <row r="6454" spans="1:4" x14ac:dyDescent="0.25">
      <c r="A6454" s="176" t="s">
        <v>10717</v>
      </c>
      <c r="B6454" s="176" t="s">
        <v>10718</v>
      </c>
      <c r="C6454" s="176" t="s">
        <v>115</v>
      </c>
      <c r="D6454" s="177">
        <v>847.91</v>
      </c>
    </row>
    <row r="6455" spans="1:4" x14ac:dyDescent="0.25">
      <c r="A6455" s="176" t="s">
        <v>10719</v>
      </c>
      <c r="B6455" s="176" t="s">
        <v>10718</v>
      </c>
      <c r="C6455" s="176" t="s">
        <v>115</v>
      </c>
      <c r="D6455" s="177">
        <v>814.54</v>
      </c>
    </row>
    <row r="6456" spans="1:4" x14ac:dyDescent="0.25">
      <c r="A6456" s="176" t="s">
        <v>10720</v>
      </c>
      <c r="B6456" s="176" t="s">
        <v>10721</v>
      </c>
      <c r="C6456" s="176" t="s">
        <v>115</v>
      </c>
      <c r="D6456" s="177">
        <v>933.81</v>
      </c>
    </row>
    <row r="6457" spans="1:4" x14ac:dyDescent="0.25">
      <c r="A6457" s="176" t="s">
        <v>10722</v>
      </c>
      <c r="B6457" s="176" t="s">
        <v>10721</v>
      </c>
      <c r="C6457" s="176" t="s">
        <v>115</v>
      </c>
      <c r="D6457" s="177">
        <v>897.29</v>
      </c>
    </row>
    <row r="6458" spans="1:4" x14ac:dyDescent="0.25">
      <c r="A6458" s="176" t="s">
        <v>10723</v>
      </c>
      <c r="B6458" s="176" t="s">
        <v>10724</v>
      </c>
      <c r="C6458" s="176" t="s">
        <v>115</v>
      </c>
      <c r="D6458" s="177">
        <v>1110.17</v>
      </c>
    </row>
    <row r="6459" spans="1:4" x14ac:dyDescent="0.25">
      <c r="A6459" s="176" t="s">
        <v>10725</v>
      </c>
      <c r="B6459" s="176" t="s">
        <v>10724</v>
      </c>
      <c r="C6459" s="176" t="s">
        <v>115</v>
      </c>
      <c r="D6459" s="177">
        <v>1067.0899999999999</v>
      </c>
    </row>
    <row r="6460" spans="1:4" x14ac:dyDescent="0.25">
      <c r="A6460" s="176" t="s">
        <v>10726</v>
      </c>
      <c r="B6460" s="176" t="s">
        <v>10727</v>
      </c>
      <c r="C6460" s="176" t="s">
        <v>115</v>
      </c>
      <c r="D6460" s="177">
        <v>2085.48</v>
      </c>
    </row>
    <row r="6461" spans="1:4" x14ac:dyDescent="0.25">
      <c r="A6461" s="176" t="s">
        <v>10728</v>
      </c>
      <c r="B6461" s="176" t="s">
        <v>10727</v>
      </c>
      <c r="C6461" s="176" t="s">
        <v>115</v>
      </c>
      <c r="D6461" s="177">
        <v>2005.28</v>
      </c>
    </row>
    <row r="6462" spans="1:4" x14ac:dyDescent="0.25">
      <c r="A6462" s="176" t="s">
        <v>10729</v>
      </c>
      <c r="B6462" s="176" t="s">
        <v>10730</v>
      </c>
      <c r="C6462" s="176" t="s">
        <v>115</v>
      </c>
      <c r="D6462" s="177">
        <v>2544.4</v>
      </c>
    </row>
    <row r="6463" spans="1:4" x14ac:dyDescent="0.25">
      <c r="A6463" s="176" t="s">
        <v>10731</v>
      </c>
      <c r="B6463" s="176" t="s">
        <v>10730</v>
      </c>
      <c r="C6463" s="176" t="s">
        <v>115</v>
      </c>
      <c r="D6463" s="177">
        <v>2452.19</v>
      </c>
    </row>
    <row r="6464" spans="1:4" x14ac:dyDescent="0.25">
      <c r="A6464" s="176" t="s">
        <v>10732</v>
      </c>
      <c r="B6464" s="176" t="s">
        <v>10733</v>
      </c>
      <c r="C6464" s="176" t="s">
        <v>115</v>
      </c>
      <c r="D6464" s="177">
        <v>2838.98</v>
      </c>
    </row>
    <row r="6465" spans="1:4" x14ac:dyDescent="0.25">
      <c r="A6465" s="176" t="s">
        <v>10734</v>
      </c>
      <c r="B6465" s="176" t="s">
        <v>10733</v>
      </c>
      <c r="C6465" s="176" t="s">
        <v>115</v>
      </c>
      <c r="D6465" s="177">
        <v>2735.51</v>
      </c>
    </row>
    <row r="6466" spans="1:4" x14ac:dyDescent="0.25">
      <c r="A6466" s="176" t="s">
        <v>10735</v>
      </c>
      <c r="B6466" s="176" t="s">
        <v>10736</v>
      </c>
      <c r="C6466" s="176" t="s">
        <v>115</v>
      </c>
      <c r="D6466" s="177">
        <v>4066.03</v>
      </c>
    </row>
    <row r="6467" spans="1:4" x14ac:dyDescent="0.25">
      <c r="A6467" s="176" t="s">
        <v>10737</v>
      </c>
      <c r="B6467" s="176" t="s">
        <v>10736</v>
      </c>
      <c r="C6467" s="176" t="s">
        <v>115</v>
      </c>
      <c r="D6467" s="177">
        <v>3917.5</v>
      </c>
    </row>
    <row r="6468" spans="1:4" x14ac:dyDescent="0.25">
      <c r="A6468" s="176" t="s">
        <v>10738</v>
      </c>
      <c r="B6468" s="176" t="s">
        <v>10739</v>
      </c>
      <c r="C6468" s="176" t="s">
        <v>115</v>
      </c>
      <c r="D6468" s="177">
        <v>4839.4399999999996</v>
      </c>
    </row>
    <row r="6469" spans="1:4" x14ac:dyDescent="0.25">
      <c r="A6469" s="176" t="s">
        <v>10740</v>
      </c>
      <c r="B6469" s="176" t="s">
        <v>10739</v>
      </c>
      <c r="C6469" s="176" t="s">
        <v>115</v>
      </c>
      <c r="D6469" s="177">
        <v>4661.7299999999996</v>
      </c>
    </row>
    <row r="6470" spans="1:4" x14ac:dyDescent="0.25">
      <c r="A6470" s="176" t="s">
        <v>10741</v>
      </c>
      <c r="B6470" s="176" t="s">
        <v>10742</v>
      </c>
      <c r="C6470" s="176" t="s">
        <v>115</v>
      </c>
      <c r="D6470" s="177">
        <v>5241.4399999999996</v>
      </c>
    </row>
    <row r="6471" spans="1:4" x14ac:dyDescent="0.25">
      <c r="A6471" s="176" t="s">
        <v>10743</v>
      </c>
      <c r="B6471" s="176" t="s">
        <v>10742</v>
      </c>
      <c r="C6471" s="176" t="s">
        <v>115</v>
      </c>
      <c r="D6471" s="177">
        <v>5048.1499999999996</v>
      </c>
    </row>
    <row r="6472" spans="1:4" x14ac:dyDescent="0.25">
      <c r="A6472" s="176" t="s">
        <v>10744</v>
      </c>
      <c r="B6472" s="176" t="s">
        <v>10745</v>
      </c>
      <c r="C6472" s="176" t="s">
        <v>115</v>
      </c>
      <c r="D6472" s="177">
        <v>7685.27</v>
      </c>
    </row>
    <row r="6473" spans="1:4" x14ac:dyDescent="0.25">
      <c r="A6473" s="176" t="s">
        <v>10746</v>
      </c>
      <c r="B6473" s="176" t="s">
        <v>10745</v>
      </c>
      <c r="C6473" s="176" t="s">
        <v>115</v>
      </c>
      <c r="D6473" s="177">
        <v>7402.22</v>
      </c>
    </row>
    <row r="6474" spans="1:4" x14ac:dyDescent="0.25">
      <c r="A6474" s="176" t="s">
        <v>10747</v>
      </c>
      <c r="B6474" s="176" t="s">
        <v>10748</v>
      </c>
      <c r="C6474" s="176" t="s">
        <v>115</v>
      </c>
      <c r="D6474" s="177">
        <v>10182.540000000001</v>
      </c>
    </row>
    <row r="6475" spans="1:4" x14ac:dyDescent="0.25">
      <c r="A6475" s="176" t="s">
        <v>10749</v>
      </c>
      <c r="B6475" s="176" t="s">
        <v>10748</v>
      </c>
      <c r="C6475" s="176" t="s">
        <v>115</v>
      </c>
      <c r="D6475" s="177">
        <v>9806.01</v>
      </c>
    </row>
    <row r="6476" spans="1:4" x14ac:dyDescent="0.25">
      <c r="A6476" s="176" t="s">
        <v>10750</v>
      </c>
      <c r="B6476" s="176" t="s">
        <v>10751</v>
      </c>
      <c r="C6476" s="176" t="s">
        <v>115</v>
      </c>
      <c r="D6476" s="177">
        <v>12706.42</v>
      </c>
    </row>
    <row r="6477" spans="1:4" x14ac:dyDescent="0.25">
      <c r="A6477" s="176" t="s">
        <v>10752</v>
      </c>
      <c r="B6477" s="176" t="s">
        <v>10751</v>
      </c>
      <c r="C6477" s="176" t="s">
        <v>115</v>
      </c>
      <c r="D6477" s="177">
        <v>12234.85</v>
      </c>
    </row>
    <row r="6478" spans="1:4" x14ac:dyDescent="0.25">
      <c r="A6478" s="176" t="s">
        <v>10753</v>
      </c>
      <c r="B6478" s="176" t="s">
        <v>10754</v>
      </c>
      <c r="C6478" s="176" t="s">
        <v>83</v>
      </c>
      <c r="D6478" s="177">
        <v>307.42</v>
      </c>
    </row>
    <row r="6479" spans="1:4" x14ac:dyDescent="0.25">
      <c r="A6479" s="176" t="s">
        <v>10755</v>
      </c>
      <c r="B6479" s="176" t="s">
        <v>10754</v>
      </c>
      <c r="C6479" s="176" t="s">
        <v>83</v>
      </c>
      <c r="D6479" s="177">
        <v>294.24</v>
      </c>
    </row>
    <row r="6480" spans="1:4" x14ac:dyDescent="0.25">
      <c r="A6480" s="176" t="s">
        <v>10756</v>
      </c>
      <c r="B6480" s="176" t="s">
        <v>10757</v>
      </c>
      <c r="C6480" s="176" t="s">
        <v>83</v>
      </c>
      <c r="D6480" s="177">
        <v>395.39</v>
      </c>
    </row>
    <row r="6481" spans="1:4" x14ac:dyDescent="0.25">
      <c r="A6481" s="176" t="s">
        <v>10758</v>
      </c>
      <c r="B6481" s="176" t="s">
        <v>10757</v>
      </c>
      <c r="C6481" s="176" t="s">
        <v>83</v>
      </c>
      <c r="D6481" s="177">
        <v>378.47</v>
      </c>
    </row>
    <row r="6482" spans="1:4" x14ac:dyDescent="0.25">
      <c r="A6482" s="176" t="s">
        <v>10759</v>
      </c>
      <c r="B6482" s="176" t="s">
        <v>10760</v>
      </c>
      <c r="C6482" s="176" t="s">
        <v>83</v>
      </c>
      <c r="D6482" s="177">
        <v>457.55</v>
      </c>
    </row>
    <row r="6483" spans="1:4" x14ac:dyDescent="0.25">
      <c r="A6483" s="176" t="s">
        <v>10761</v>
      </c>
      <c r="B6483" s="176" t="s">
        <v>10760</v>
      </c>
      <c r="C6483" s="176" t="s">
        <v>83</v>
      </c>
      <c r="D6483" s="177">
        <v>437.82</v>
      </c>
    </row>
    <row r="6484" spans="1:4" x14ac:dyDescent="0.25">
      <c r="A6484" s="176" t="s">
        <v>10762</v>
      </c>
      <c r="B6484" s="176" t="s">
        <v>10763</v>
      </c>
      <c r="C6484" s="176" t="s">
        <v>83</v>
      </c>
      <c r="D6484" s="177">
        <v>556.49</v>
      </c>
    </row>
    <row r="6485" spans="1:4" x14ac:dyDescent="0.25">
      <c r="A6485" s="176" t="s">
        <v>10764</v>
      </c>
      <c r="B6485" s="176" t="s">
        <v>10763</v>
      </c>
      <c r="C6485" s="176" t="s">
        <v>83</v>
      </c>
      <c r="D6485" s="177">
        <v>532.48</v>
      </c>
    </row>
    <row r="6486" spans="1:4" x14ac:dyDescent="0.25">
      <c r="A6486" s="176" t="s">
        <v>10765</v>
      </c>
      <c r="B6486" s="176" t="s">
        <v>10766</v>
      </c>
      <c r="C6486" s="176" t="s">
        <v>83</v>
      </c>
      <c r="D6486" s="177">
        <v>740.65</v>
      </c>
    </row>
    <row r="6487" spans="1:4" x14ac:dyDescent="0.25">
      <c r="A6487" s="176" t="s">
        <v>10767</v>
      </c>
      <c r="B6487" s="176" t="s">
        <v>10766</v>
      </c>
      <c r="C6487" s="176" t="s">
        <v>83</v>
      </c>
      <c r="D6487" s="177">
        <v>709.06</v>
      </c>
    </row>
    <row r="6488" spans="1:4" x14ac:dyDescent="0.25">
      <c r="A6488" s="176" t="s">
        <v>10768</v>
      </c>
      <c r="B6488" s="176" t="s">
        <v>10769</v>
      </c>
      <c r="C6488" s="176" t="s">
        <v>83</v>
      </c>
      <c r="D6488" s="177">
        <v>866.63</v>
      </c>
    </row>
    <row r="6489" spans="1:4" x14ac:dyDescent="0.25">
      <c r="A6489" s="176" t="s">
        <v>10770</v>
      </c>
      <c r="B6489" s="176" t="s">
        <v>10769</v>
      </c>
      <c r="C6489" s="176" t="s">
        <v>83</v>
      </c>
      <c r="D6489" s="177">
        <v>829.63</v>
      </c>
    </row>
    <row r="6490" spans="1:4" x14ac:dyDescent="0.25">
      <c r="A6490" s="176" t="s">
        <v>10771</v>
      </c>
      <c r="B6490" s="176" t="s">
        <v>10772</v>
      </c>
      <c r="C6490" s="176" t="s">
        <v>83</v>
      </c>
      <c r="D6490" s="177">
        <v>1059.04</v>
      </c>
    </row>
    <row r="6491" spans="1:4" x14ac:dyDescent="0.25">
      <c r="A6491" s="176" t="s">
        <v>10773</v>
      </c>
      <c r="B6491" s="176" t="s">
        <v>10772</v>
      </c>
      <c r="C6491" s="176" t="s">
        <v>83</v>
      </c>
      <c r="D6491" s="177">
        <v>1014.45</v>
      </c>
    </row>
    <row r="6492" spans="1:4" x14ac:dyDescent="0.25">
      <c r="A6492" s="176" t="s">
        <v>10774</v>
      </c>
      <c r="B6492" s="176" t="s">
        <v>10775</v>
      </c>
      <c r="C6492" s="176" t="s">
        <v>83</v>
      </c>
      <c r="D6492" s="177">
        <v>1013.32</v>
      </c>
    </row>
    <row r="6493" spans="1:4" x14ac:dyDescent="0.25">
      <c r="A6493" s="176" t="s">
        <v>10776</v>
      </c>
      <c r="B6493" s="176" t="s">
        <v>10775</v>
      </c>
      <c r="C6493" s="176" t="s">
        <v>83</v>
      </c>
      <c r="D6493" s="177">
        <v>970.46</v>
      </c>
    </row>
    <row r="6494" spans="1:4" x14ac:dyDescent="0.25">
      <c r="A6494" s="176" t="s">
        <v>10777</v>
      </c>
      <c r="B6494" s="176" t="s">
        <v>10778</v>
      </c>
      <c r="C6494" s="176" t="s">
        <v>83</v>
      </c>
      <c r="D6494" s="177">
        <v>1351.42</v>
      </c>
    </row>
    <row r="6495" spans="1:4" x14ac:dyDescent="0.25">
      <c r="A6495" s="176" t="s">
        <v>10779</v>
      </c>
      <c r="B6495" s="176" t="s">
        <v>10778</v>
      </c>
      <c r="C6495" s="176" t="s">
        <v>83</v>
      </c>
      <c r="D6495" s="177">
        <v>1295.22</v>
      </c>
    </row>
    <row r="6496" spans="1:4" x14ac:dyDescent="0.25">
      <c r="A6496" s="176" t="s">
        <v>10780</v>
      </c>
      <c r="B6496" s="176" t="s">
        <v>10781</v>
      </c>
      <c r="C6496" s="176" t="s">
        <v>83</v>
      </c>
      <c r="D6496" s="177">
        <v>1581.16</v>
      </c>
    </row>
    <row r="6497" spans="1:4" x14ac:dyDescent="0.25">
      <c r="A6497" s="176" t="s">
        <v>10782</v>
      </c>
      <c r="B6497" s="176" t="s">
        <v>10781</v>
      </c>
      <c r="C6497" s="176" t="s">
        <v>83</v>
      </c>
      <c r="D6497" s="177">
        <v>1515.07</v>
      </c>
    </row>
    <row r="6498" spans="1:4" x14ac:dyDescent="0.25">
      <c r="A6498" s="176" t="s">
        <v>10783</v>
      </c>
      <c r="B6498" s="176" t="s">
        <v>10784</v>
      </c>
      <c r="C6498" s="176" t="s">
        <v>83</v>
      </c>
      <c r="D6498" s="177">
        <v>2057.67</v>
      </c>
    </row>
    <row r="6499" spans="1:4" x14ac:dyDescent="0.25">
      <c r="A6499" s="176" t="s">
        <v>10785</v>
      </c>
      <c r="B6499" s="176" t="s">
        <v>10784</v>
      </c>
      <c r="C6499" s="176" t="s">
        <v>83</v>
      </c>
      <c r="D6499" s="177">
        <v>1973.09</v>
      </c>
    </row>
    <row r="6500" spans="1:4" x14ac:dyDescent="0.25">
      <c r="A6500" s="176" t="s">
        <v>10786</v>
      </c>
      <c r="B6500" s="176" t="s">
        <v>10787</v>
      </c>
      <c r="C6500" s="176" t="s">
        <v>83</v>
      </c>
      <c r="D6500" s="177">
        <v>2317.7600000000002</v>
      </c>
    </row>
    <row r="6501" spans="1:4" x14ac:dyDescent="0.25">
      <c r="A6501" s="176" t="s">
        <v>10788</v>
      </c>
      <c r="B6501" s="176" t="s">
        <v>10787</v>
      </c>
      <c r="C6501" s="176" t="s">
        <v>83</v>
      </c>
      <c r="D6501" s="177">
        <v>2222.64</v>
      </c>
    </row>
    <row r="6502" spans="1:4" x14ac:dyDescent="0.25">
      <c r="A6502" s="176" t="s">
        <v>10789</v>
      </c>
      <c r="B6502" s="176" t="s">
        <v>10790</v>
      </c>
      <c r="C6502" s="176" t="s">
        <v>83</v>
      </c>
      <c r="D6502" s="177">
        <v>690.72</v>
      </c>
    </row>
    <row r="6503" spans="1:4" x14ac:dyDescent="0.25">
      <c r="A6503" s="176" t="s">
        <v>10791</v>
      </c>
      <c r="B6503" s="176" t="s">
        <v>10790</v>
      </c>
      <c r="C6503" s="176" t="s">
        <v>83</v>
      </c>
      <c r="D6503" s="177">
        <v>659.84</v>
      </c>
    </row>
    <row r="6504" spans="1:4" x14ac:dyDescent="0.25">
      <c r="A6504" s="176" t="s">
        <v>10792</v>
      </c>
      <c r="B6504" s="176" t="s">
        <v>10793</v>
      </c>
      <c r="C6504" s="176" t="s">
        <v>83</v>
      </c>
      <c r="D6504" s="177">
        <v>888.8</v>
      </c>
    </row>
    <row r="6505" spans="1:4" x14ac:dyDescent="0.25">
      <c r="A6505" s="176" t="s">
        <v>10794</v>
      </c>
      <c r="B6505" s="176" t="s">
        <v>10793</v>
      </c>
      <c r="C6505" s="176" t="s">
        <v>83</v>
      </c>
      <c r="D6505" s="177">
        <v>849.13</v>
      </c>
    </row>
    <row r="6506" spans="1:4" x14ac:dyDescent="0.25">
      <c r="A6506" s="176" t="s">
        <v>10795</v>
      </c>
      <c r="B6506" s="176" t="s">
        <v>10796</v>
      </c>
      <c r="C6506" s="176" t="s">
        <v>83</v>
      </c>
      <c r="D6506" s="177">
        <v>1200.77</v>
      </c>
    </row>
    <row r="6507" spans="1:4" x14ac:dyDescent="0.25">
      <c r="A6507" s="176" t="s">
        <v>10797</v>
      </c>
      <c r="B6507" s="176" t="s">
        <v>10796</v>
      </c>
      <c r="C6507" s="176" t="s">
        <v>83</v>
      </c>
      <c r="D6507" s="177">
        <v>1148.07</v>
      </c>
    </row>
    <row r="6508" spans="1:4" x14ac:dyDescent="0.25">
      <c r="A6508" s="176" t="s">
        <v>10798</v>
      </c>
      <c r="B6508" s="176" t="s">
        <v>10799</v>
      </c>
      <c r="C6508" s="176" t="s">
        <v>83</v>
      </c>
      <c r="D6508" s="177">
        <v>1457.57</v>
      </c>
    </row>
    <row r="6509" spans="1:4" x14ac:dyDescent="0.25">
      <c r="A6509" s="176" t="s">
        <v>10800</v>
      </c>
      <c r="B6509" s="176" t="s">
        <v>10799</v>
      </c>
      <c r="C6509" s="176" t="s">
        <v>83</v>
      </c>
      <c r="D6509" s="177">
        <v>1393.53</v>
      </c>
    </row>
    <row r="6510" spans="1:4" x14ac:dyDescent="0.25">
      <c r="A6510" s="176" t="s">
        <v>10801</v>
      </c>
      <c r="B6510" s="176" t="s">
        <v>10802</v>
      </c>
      <c r="C6510" s="176" t="s">
        <v>83</v>
      </c>
      <c r="D6510" s="177">
        <v>2043.17</v>
      </c>
    </row>
    <row r="6511" spans="1:4" x14ac:dyDescent="0.25">
      <c r="A6511" s="176" t="s">
        <v>10803</v>
      </c>
      <c r="B6511" s="176" t="s">
        <v>10802</v>
      </c>
      <c r="C6511" s="176" t="s">
        <v>83</v>
      </c>
      <c r="D6511" s="177">
        <v>1955.25</v>
      </c>
    </row>
    <row r="6512" spans="1:4" x14ac:dyDescent="0.25">
      <c r="A6512" s="176" t="s">
        <v>10804</v>
      </c>
      <c r="B6512" s="176" t="s">
        <v>10805</v>
      </c>
      <c r="C6512" s="176" t="s">
        <v>83</v>
      </c>
      <c r="D6512" s="177">
        <v>2380.9299999999998</v>
      </c>
    </row>
    <row r="6513" spans="1:4" x14ac:dyDescent="0.25">
      <c r="A6513" s="176" t="s">
        <v>10806</v>
      </c>
      <c r="B6513" s="176" t="s">
        <v>10805</v>
      </c>
      <c r="C6513" s="176" t="s">
        <v>83</v>
      </c>
      <c r="D6513" s="177">
        <v>2278.2600000000002</v>
      </c>
    </row>
    <row r="6514" spans="1:4" x14ac:dyDescent="0.25">
      <c r="A6514" s="176" t="s">
        <v>10807</v>
      </c>
      <c r="B6514" s="176" t="s">
        <v>10808</v>
      </c>
      <c r="C6514" s="176" t="s">
        <v>83</v>
      </c>
      <c r="D6514" s="177">
        <v>3120.91</v>
      </c>
    </row>
    <row r="6515" spans="1:4" x14ac:dyDescent="0.25">
      <c r="A6515" s="176" t="s">
        <v>10809</v>
      </c>
      <c r="B6515" s="176" t="s">
        <v>10808</v>
      </c>
      <c r="C6515" s="176" t="s">
        <v>83</v>
      </c>
      <c r="D6515" s="177">
        <v>2989.39</v>
      </c>
    </row>
    <row r="6516" spans="1:4" x14ac:dyDescent="0.25">
      <c r="A6516" s="176" t="s">
        <v>10810</v>
      </c>
      <c r="B6516" s="176" t="s">
        <v>10811</v>
      </c>
      <c r="C6516" s="176" t="s">
        <v>83</v>
      </c>
      <c r="D6516" s="177">
        <v>3419.45</v>
      </c>
    </row>
    <row r="6517" spans="1:4" x14ac:dyDescent="0.25">
      <c r="A6517" s="176" t="s">
        <v>10812</v>
      </c>
      <c r="B6517" s="176" t="s">
        <v>10811</v>
      </c>
      <c r="C6517" s="176" t="s">
        <v>83</v>
      </c>
      <c r="D6517" s="177">
        <v>3275.62</v>
      </c>
    </row>
    <row r="6518" spans="1:4" x14ac:dyDescent="0.25">
      <c r="A6518" s="176" t="s">
        <v>10813</v>
      </c>
      <c r="B6518" s="176" t="s">
        <v>10814</v>
      </c>
      <c r="C6518" s="176" t="s">
        <v>83</v>
      </c>
      <c r="D6518" s="177">
        <v>4015.5</v>
      </c>
    </row>
    <row r="6519" spans="1:4" x14ac:dyDescent="0.25">
      <c r="A6519" s="176" t="s">
        <v>10815</v>
      </c>
      <c r="B6519" s="176" t="s">
        <v>10814</v>
      </c>
      <c r="C6519" s="176" t="s">
        <v>83</v>
      </c>
      <c r="D6519" s="177">
        <v>3846.68</v>
      </c>
    </row>
    <row r="6520" spans="1:4" x14ac:dyDescent="0.25">
      <c r="A6520" s="176" t="s">
        <v>10816</v>
      </c>
      <c r="B6520" s="176" t="s">
        <v>10817</v>
      </c>
      <c r="C6520" s="176" t="s">
        <v>83</v>
      </c>
      <c r="D6520" s="177">
        <v>5240.67</v>
      </c>
    </row>
    <row r="6521" spans="1:4" x14ac:dyDescent="0.25">
      <c r="A6521" s="176" t="s">
        <v>10818</v>
      </c>
      <c r="B6521" s="176" t="s">
        <v>10817</v>
      </c>
      <c r="C6521" s="176" t="s">
        <v>83</v>
      </c>
      <c r="D6521" s="177">
        <v>5023.79</v>
      </c>
    </row>
    <row r="6522" spans="1:4" x14ac:dyDescent="0.25">
      <c r="A6522" s="176" t="s">
        <v>10819</v>
      </c>
      <c r="B6522" s="176" t="s">
        <v>10820</v>
      </c>
      <c r="C6522" s="176" t="s">
        <v>83</v>
      </c>
      <c r="D6522" s="177">
        <v>7042.1</v>
      </c>
    </row>
    <row r="6523" spans="1:4" x14ac:dyDescent="0.25">
      <c r="A6523" s="176" t="s">
        <v>10821</v>
      </c>
      <c r="B6523" s="176" t="s">
        <v>10820</v>
      </c>
      <c r="C6523" s="176" t="s">
        <v>83</v>
      </c>
      <c r="D6523" s="177">
        <v>6756.14</v>
      </c>
    </row>
    <row r="6524" spans="1:4" x14ac:dyDescent="0.25">
      <c r="A6524" s="176" t="s">
        <v>10822</v>
      </c>
      <c r="B6524" s="176" t="s">
        <v>10823</v>
      </c>
      <c r="C6524" s="176" t="s">
        <v>83</v>
      </c>
      <c r="D6524" s="177">
        <v>7964.7</v>
      </c>
    </row>
    <row r="6525" spans="1:4" x14ac:dyDescent="0.25">
      <c r="A6525" s="176" t="s">
        <v>10824</v>
      </c>
      <c r="B6525" s="176" t="s">
        <v>10823</v>
      </c>
      <c r="C6525" s="176" t="s">
        <v>83</v>
      </c>
      <c r="D6525" s="177">
        <v>7641.89</v>
      </c>
    </row>
    <row r="6526" spans="1:4" x14ac:dyDescent="0.25">
      <c r="A6526" s="176" t="s">
        <v>10825</v>
      </c>
      <c r="B6526" s="176" t="s">
        <v>10826</v>
      </c>
      <c r="C6526" s="176" t="s">
        <v>115</v>
      </c>
      <c r="D6526" s="177">
        <v>6874.32</v>
      </c>
    </row>
    <row r="6527" spans="1:4" x14ac:dyDescent="0.25">
      <c r="A6527" s="176" t="s">
        <v>10827</v>
      </c>
      <c r="B6527" s="176" t="s">
        <v>10826</v>
      </c>
      <c r="C6527" s="176" t="s">
        <v>115</v>
      </c>
      <c r="D6527" s="177">
        <v>6586.61</v>
      </c>
    </row>
    <row r="6528" spans="1:4" x14ac:dyDescent="0.25">
      <c r="A6528" s="176" t="s">
        <v>10828</v>
      </c>
      <c r="B6528" s="176" t="s">
        <v>10829</v>
      </c>
      <c r="C6528" s="176" t="s">
        <v>115</v>
      </c>
      <c r="D6528" s="177">
        <v>16963.22</v>
      </c>
    </row>
    <row r="6529" spans="1:4" x14ac:dyDescent="0.25">
      <c r="A6529" s="176" t="s">
        <v>10830</v>
      </c>
      <c r="B6529" s="176" t="s">
        <v>10829</v>
      </c>
      <c r="C6529" s="176" t="s">
        <v>115</v>
      </c>
      <c r="D6529" s="177">
        <v>16335.9</v>
      </c>
    </row>
    <row r="6530" spans="1:4" x14ac:dyDescent="0.25">
      <c r="A6530" s="176" t="s">
        <v>10831</v>
      </c>
      <c r="B6530" s="176" t="s">
        <v>10832</v>
      </c>
      <c r="C6530" s="176" t="s">
        <v>51</v>
      </c>
      <c r="D6530" s="177">
        <v>71.86</v>
      </c>
    </row>
    <row r="6531" spans="1:4" x14ac:dyDescent="0.25">
      <c r="A6531" s="176" t="s">
        <v>10833</v>
      </c>
      <c r="B6531" s="176" t="s">
        <v>10832</v>
      </c>
      <c r="C6531" s="176" t="s">
        <v>51</v>
      </c>
      <c r="D6531" s="177">
        <v>70.81</v>
      </c>
    </row>
    <row r="6532" spans="1:4" x14ac:dyDescent="0.25">
      <c r="A6532" s="176" t="s">
        <v>10834</v>
      </c>
      <c r="B6532" s="176" t="s">
        <v>10835</v>
      </c>
      <c r="C6532" s="176" t="s">
        <v>115</v>
      </c>
      <c r="D6532" s="177">
        <v>74.209999999999994</v>
      </c>
    </row>
    <row r="6533" spans="1:4" x14ac:dyDescent="0.25">
      <c r="A6533" s="176" t="s">
        <v>10836</v>
      </c>
      <c r="B6533" s="176" t="s">
        <v>10835</v>
      </c>
      <c r="C6533" s="176" t="s">
        <v>115</v>
      </c>
      <c r="D6533" s="177">
        <v>72.52</v>
      </c>
    </row>
    <row r="6534" spans="1:4" x14ac:dyDescent="0.25">
      <c r="A6534" s="176" t="s">
        <v>10837</v>
      </c>
      <c r="B6534" s="176" t="s">
        <v>10838</v>
      </c>
      <c r="C6534" s="176" t="s">
        <v>115</v>
      </c>
      <c r="D6534" s="177">
        <v>127.14</v>
      </c>
    </row>
    <row r="6535" spans="1:4" x14ac:dyDescent="0.25">
      <c r="A6535" s="176" t="s">
        <v>10839</v>
      </c>
      <c r="B6535" s="176" t="s">
        <v>10838</v>
      </c>
      <c r="C6535" s="176" t="s">
        <v>115</v>
      </c>
      <c r="D6535" s="177">
        <v>125.02</v>
      </c>
    </row>
    <row r="6536" spans="1:4" x14ac:dyDescent="0.25">
      <c r="A6536" s="176" t="s">
        <v>10840</v>
      </c>
      <c r="B6536" s="176" t="s">
        <v>10841</v>
      </c>
      <c r="C6536" s="176" t="s">
        <v>115</v>
      </c>
      <c r="D6536" s="177">
        <v>229.43</v>
      </c>
    </row>
    <row r="6537" spans="1:4" x14ac:dyDescent="0.25">
      <c r="A6537" s="176" t="s">
        <v>10842</v>
      </c>
      <c r="B6537" s="176" t="s">
        <v>10841</v>
      </c>
      <c r="C6537" s="176" t="s">
        <v>115</v>
      </c>
      <c r="D6537" s="177">
        <v>227.1</v>
      </c>
    </row>
    <row r="6538" spans="1:4" x14ac:dyDescent="0.25">
      <c r="A6538" s="176" t="s">
        <v>10843</v>
      </c>
      <c r="B6538" s="176" t="s">
        <v>10844</v>
      </c>
      <c r="C6538" s="176" t="s">
        <v>115</v>
      </c>
      <c r="D6538" s="177">
        <v>447.69</v>
      </c>
    </row>
    <row r="6539" spans="1:4" x14ac:dyDescent="0.25">
      <c r="A6539" s="176" t="s">
        <v>10845</v>
      </c>
      <c r="B6539" s="176" t="s">
        <v>10844</v>
      </c>
      <c r="C6539" s="176" t="s">
        <v>115</v>
      </c>
      <c r="D6539" s="177">
        <v>444.51</v>
      </c>
    </row>
    <row r="6540" spans="1:4" x14ac:dyDescent="0.25">
      <c r="A6540" s="176" t="s">
        <v>10846</v>
      </c>
      <c r="B6540" s="176" t="s">
        <v>10847</v>
      </c>
      <c r="C6540" s="176" t="s">
        <v>115</v>
      </c>
      <c r="D6540" s="177">
        <v>56.3</v>
      </c>
    </row>
    <row r="6541" spans="1:4" x14ac:dyDescent="0.25">
      <c r="A6541" s="176" t="s">
        <v>10848</v>
      </c>
      <c r="B6541" s="176" t="s">
        <v>10847</v>
      </c>
      <c r="C6541" s="176" t="s">
        <v>115</v>
      </c>
      <c r="D6541" s="177">
        <v>55.46</v>
      </c>
    </row>
    <row r="6542" spans="1:4" x14ac:dyDescent="0.25">
      <c r="A6542" s="176" t="s">
        <v>10849</v>
      </c>
      <c r="B6542" s="176" t="s">
        <v>10850</v>
      </c>
      <c r="C6542" s="176" t="s">
        <v>115</v>
      </c>
      <c r="D6542" s="177">
        <v>77.17</v>
      </c>
    </row>
    <row r="6543" spans="1:4" x14ac:dyDescent="0.25">
      <c r="A6543" s="176" t="s">
        <v>10851</v>
      </c>
      <c r="B6543" s="176" t="s">
        <v>10850</v>
      </c>
      <c r="C6543" s="176" t="s">
        <v>115</v>
      </c>
      <c r="D6543" s="177">
        <v>76.11</v>
      </c>
    </row>
    <row r="6544" spans="1:4" x14ac:dyDescent="0.25">
      <c r="A6544" s="176" t="s">
        <v>10852</v>
      </c>
      <c r="B6544" s="176" t="s">
        <v>10853</v>
      </c>
      <c r="C6544" s="176" t="s">
        <v>115</v>
      </c>
      <c r="D6544" s="177">
        <v>144.59</v>
      </c>
    </row>
    <row r="6545" spans="1:4" x14ac:dyDescent="0.25">
      <c r="A6545" s="176" t="s">
        <v>10854</v>
      </c>
      <c r="B6545" s="176" t="s">
        <v>10853</v>
      </c>
      <c r="C6545" s="176" t="s">
        <v>115</v>
      </c>
      <c r="D6545" s="177">
        <v>143</v>
      </c>
    </row>
    <row r="6546" spans="1:4" x14ac:dyDescent="0.25">
      <c r="A6546" s="176" t="s">
        <v>10855</v>
      </c>
      <c r="B6546" s="176" t="s">
        <v>10856</v>
      </c>
      <c r="C6546" s="176" t="s">
        <v>115</v>
      </c>
      <c r="D6546" s="177">
        <v>305.19</v>
      </c>
    </row>
    <row r="6547" spans="1:4" x14ac:dyDescent="0.25">
      <c r="A6547" s="176" t="s">
        <v>10857</v>
      </c>
      <c r="B6547" s="176" t="s">
        <v>10856</v>
      </c>
      <c r="C6547" s="176" t="s">
        <v>115</v>
      </c>
      <c r="D6547" s="177">
        <v>303.07</v>
      </c>
    </row>
    <row r="6548" spans="1:4" x14ac:dyDescent="0.25">
      <c r="A6548" s="176" t="s">
        <v>10858</v>
      </c>
      <c r="B6548" s="176" t="s">
        <v>10859</v>
      </c>
      <c r="C6548" s="176" t="s">
        <v>115</v>
      </c>
      <c r="D6548" s="177">
        <v>77.599999999999994</v>
      </c>
    </row>
    <row r="6549" spans="1:4" x14ac:dyDescent="0.25">
      <c r="A6549" s="176" t="s">
        <v>10860</v>
      </c>
      <c r="B6549" s="176" t="s">
        <v>10859</v>
      </c>
      <c r="C6549" s="176" t="s">
        <v>115</v>
      </c>
      <c r="D6549" s="177">
        <v>75.69</v>
      </c>
    </row>
    <row r="6550" spans="1:4" x14ac:dyDescent="0.25">
      <c r="A6550" s="176" t="s">
        <v>10861</v>
      </c>
      <c r="B6550" s="176" t="s">
        <v>10862</v>
      </c>
      <c r="C6550" s="176" t="s">
        <v>115</v>
      </c>
      <c r="D6550" s="177">
        <v>91.7</v>
      </c>
    </row>
    <row r="6551" spans="1:4" x14ac:dyDescent="0.25">
      <c r="A6551" s="176" t="s">
        <v>10863</v>
      </c>
      <c r="B6551" s="176" t="s">
        <v>10862</v>
      </c>
      <c r="C6551" s="176" t="s">
        <v>115</v>
      </c>
      <c r="D6551" s="177">
        <v>89.26</v>
      </c>
    </row>
    <row r="6552" spans="1:4" x14ac:dyDescent="0.25">
      <c r="A6552" s="176" t="s">
        <v>10864</v>
      </c>
      <c r="B6552" s="176" t="s">
        <v>10865</v>
      </c>
      <c r="C6552" s="176" t="s">
        <v>115</v>
      </c>
      <c r="D6552" s="177">
        <v>101.09</v>
      </c>
    </row>
    <row r="6553" spans="1:4" x14ac:dyDescent="0.25">
      <c r="A6553" s="176" t="s">
        <v>10866</v>
      </c>
      <c r="B6553" s="176" t="s">
        <v>10865</v>
      </c>
      <c r="C6553" s="176" t="s">
        <v>115</v>
      </c>
      <c r="D6553" s="177">
        <v>98.44</v>
      </c>
    </row>
    <row r="6554" spans="1:4" x14ac:dyDescent="0.25">
      <c r="A6554" s="176" t="s">
        <v>10867</v>
      </c>
      <c r="B6554" s="176" t="s">
        <v>10868</v>
      </c>
      <c r="C6554" s="176" t="s">
        <v>115</v>
      </c>
      <c r="D6554" s="177">
        <v>117.79</v>
      </c>
    </row>
    <row r="6555" spans="1:4" x14ac:dyDescent="0.25">
      <c r="A6555" s="176" t="s">
        <v>10869</v>
      </c>
      <c r="B6555" s="176" t="s">
        <v>10868</v>
      </c>
      <c r="C6555" s="176" t="s">
        <v>115</v>
      </c>
      <c r="D6555" s="177">
        <v>114.83</v>
      </c>
    </row>
    <row r="6556" spans="1:4" x14ac:dyDescent="0.25">
      <c r="A6556" s="176" t="s">
        <v>10870</v>
      </c>
      <c r="B6556" s="176" t="s">
        <v>10871</v>
      </c>
      <c r="C6556" s="176" t="s">
        <v>115</v>
      </c>
      <c r="D6556" s="177">
        <v>129.18</v>
      </c>
    </row>
    <row r="6557" spans="1:4" x14ac:dyDescent="0.25">
      <c r="A6557" s="176" t="s">
        <v>10872</v>
      </c>
      <c r="B6557" s="176" t="s">
        <v>10871</v>
      </c>
      <c r="C6557" s="176" t="s">
        <v>115</v>
      </c>
      <c r="D6557" s="177">
        <v>126.01</v>
      </c>
    </row>
    <row r="6558" spans="1:4" x14ac:dyDescent="0.25">
      <c r="A6558" s="176" t="s">
        <v>10873</v>
      </c>
      <c r="B6558" s="176" t="s">
        <v>10874</v>
      </c>
      <c r="C6558" s="176" t="s">
        <v>115</v>
      </c>
      <c r="D6558" s="177">
        <v>133.88999999999999</v>
      </c>
    </row>
    <row r="6559" spans="1:4" x14ac:dyDescent="0.25">
      <c r="A6559" s="176" t="s">
        <v>10875</v>
      </c>
      <c r="B6559" s="176" t="s">
        <v>10874</v>
      </c>
      <c r="C6559" s="176" t="s">
        <v>115</v>
      </c>
      <c r="D6559" s="177">
        <v>130.4</v>
      </c>
    </row>
    <row r="6560" spans="1:4" x14ac:dyDescent="0.25">
      <c r="A6560" s="176" t="s">
        <v>10876</v>
      </c>
      <c r="B6560" s="176" t="s">
        <v>10877</v>
      </c>
      <c r="C6560" s="176" t="s">
        <v>115</v>
      </c>
      <c r="D6560" s="177">
        <v>145.28</v>
      </c>
    </row>
    <row r="6561" spans="1:4" x14ac:dyDescent="0.25">
      <c r="A6561" s="176" t="s">
        <v>10878</v>
      </c>
      <c r="B6561" s="176" t="s">
        <v>10877</v>
      </c>
      <c r="C6561" s="176" t="s">
        <v>115</v>
      </c>
      <c r="D6561" s="177">
        <v>141.58000000000001</v>
      </c>
    </row>
    <row r="6562" spans="1:4" x14ac:dyDescent="0.25">
      <c r="A6562" s="176" t="s">
        <v>10879</v>
      </c>
      <c r="B6562" s="176" t="s">
        <v>10880</v>
      </c>
      <c r="C6562" s="176" t="s">
        <v>115</v>
      </c>
      <c r="D6562" s="177">
        <v>37095.68</v>
      </c>
    </row>
    <row r="6563" spans="1:4" x14ac:dyDescent="0.25">
      <c r="A6563" s="176" t="s">
        <v>10881</v>
      </c>
      <c r="B6563" s="176" t="s">
        <v>10880</v>
      </c>
      <c r="C6563" s="176" t="s">
        <v>115</v>
      </c>
      <c r="D6563" s="177">
        <v>35608.980000000003</v>
      </c>
    </row>
    <row r="6564" spans="1:4" x14ac:dyDescent="0.25">
      <c r="A6564" s="176" t="s">
        <v>10882</v>
      </c>
      <c r="B6564" s="176" t="s">
        <v>10883</v>
      </c>
      <c r="C6564" s="176" t="s">
        <v>115</v>
      </c>
      <c r="D6564" s="177">
        <v>61207.88</v>
      </c>
    </row>
    <row r="6565" spans="1:4" x14ac:dyDescent="0.25">
      <c r="A6565" s="176" t="s">
        <v>10884</v>
      </c>
      <c r="B6565" s="176" t="s">
        <v>10883</v>
      </c>
      <c r="C6565" s="176" t="s">
        <v>115</v>
      </c>
      <c r="D6565" s="177">
        <v>58754.82</v>
      </c>
    </row>
    <row r="6566" spans="1:4" x14ac:dyDescent="0.25">
      <c r="A6566" s="176" t="s">
        <v>10885</v>
      </c>
      <c r="B6566" s="176" t="s">
        <v>10886</v>
      </c>
      <c r="C6566" s="176" t="s">
        <v>83</v>
      </c>
      <c r="D6566" s="177">
        <v>600.49</v>
      </c>
    </row>
    <row r="6567" spans="1:4" x14ac:dyDescent="0.25">
      <c r="A6567" s="176" t="s">
        <v>10887</v>
      </c>
      <c r="B6567" s="176" t="s">
        <v>10886</v>
      </c>
      <c r="C6567" s="176" t="s">
        <v>83</v>
      </c>
      <c r="D6567" s="177">
        <v>600.49</v>
      </c>
    </row>
    <row r="6568" spans="1:4" x14ac:dyDescent="0.25">
      <c r="A6568" s="176" t="s">
        <v>10888</v>
      </c>
      <c r="B6568" s="176" t="s">
        <v>10889</v>
      </c>
      <c r="C6568" s="176" t="s">
        <v>83</v>
      </c>
      <c r="D6568" s="177">
        <v>797.22</v>
      </c>
    </row>
    <row r="6569" spans="1:4" x14ac:dyDescent="0.25">
      <c r="A6569" s="176" t="s">
        <v>10890</v>
      </c>
      <c r="B6569" s="176" t="s">
        <v>10889</v>
      </c>
      <c r="C6569" s="176" t="s">
        <v>83</v>
      </c>
      <c r="D6569" s="177">
        <v>797.22</v>
      </c>
    </row>
    <row r="6570" spans="1:4" x14ac:dyDescent="0.25">
      <c r="A6570" s="176" t="s">
        <v>10891</v>
      </c>
      <c r="B6570" s="176" t="s">
        <v>10892</v>
      </c>
      <c r="C6570" s="176" t="s">
        <v>83</v>
      </c>
      <c r="D6570" s="177">
        <v>1104.1600000000001</v>
      </c>
    </row>
    <row r="6571" spans="1:4" x14ac:dyDescent="0.25">
      <c r="A6571" s="176" t="s">
        <v>10893</v>
      </c>
      <c r="B6571" s="176" t="s">
        <v>10892</v>
      </c>
      <c r="C6571" s="176" t="s">
        <v>83</v>
      </c>
      <c r="D6571" s="177">
        <v>1104.1600000000001</v>
      </c>
    </row>
    <row r="6572" spans="1:4" x14ac:dyDescent="0.25">
      <c r="A6572" s="176" t="s">
        <v>10894</v>
      </c>
      <c r="B6572" s="176" t="s">
        <v>10895</v>
      </c>
      <c r="C6572" s="176" t="s">
        <v>83</v>
      </c>
      <c r="D6572" s="177">
        <v>1346.21</v>
      </c>
    </row>
    <row r="6573" spans="1:4" x14ac:dyDescent="0.25">
      <c r="A6573" s="176" t="s">
        <v>10896</v>
      </c>
      <c r="B6573" s="176" t="s">
        <v>10895</v>
      </c>
      <c r="C6573" s="176" t="s">
        <v>83</v>
      </c>
      <c r="D6573" s="177">
        <v>1346.21</v>
      </c>
    </row>
    <row r="6574" spans="1:4" x14ac:dyDescent="0.25">
      <c r="A6574" s="176" t="s">
        <v>10897</v>
      </c>
      <c r="B6574" s="176" t="s">
        <v>10898</v>
      </c>
      <c r="C6574" s="176" t="s">
        <v>83</v>
      </c>
      <c r="D6574" s="177">
        <v>1609.89</v>
      </c>
    </row>
    <row r="6575" spans="1:4" x14ac:dyDescent="0.25">
      <c r="A6575" s="176" t="s">
        <v>10899</v>
      </c>
      <c r="B6575" s="176" t="s">
        <v>10898</v>
      </c>
      <c r="C6575" s="176" t="s">
        <v>83</v>
      </c>
      <c r="D6575" s="177">
        <v>1609.89</v>
      </c>
    </row>
    <row r="6576" spans="1:4" x14ac:dyDescent="0.25">
      <c r="A6576" s="176" t="s">
        <v>10900</v>
      </c>
      <c r="B6576" s="176" t="s">
        <v>10901</v>
      </c>
      <c r="C6576" s="176" t="s">
        <v>83</v>
      </c>
      <c r="D6576" s="177">
        <v>2031.16</v>
      </c>
    </row>
    <row r="6577" spans="1:4" x14ac:dyDescent="0.25">
      <c r="A6577" s="176" t="s">
        <v>10902</v>
      </c>
      <c r="B6577" s="176" t="s">
        <v>10901</v>
      </c>
      <c r="C6577" s="176" t="s">
        <v>83</v>
      </c>
      <c r="D6577" s="177">
        <v>2031.16</v>
      </c>
    </row>
    <row r="6578" spans="1:4" x14ac:dyDescent="0.25">
      <c r="A6578" s="176" t="s">
        <v>10903</v>
      </c>
      <c r="B6578" s="176" t="s">
        <v>10904</v>
      </c>
      <c r="C6578" s="176" t="s">
        <v>83</v>
      </c>
      <c r="D6578" s="177">
        <v>2454.4899999999998</v>
      </c>
    </row>
    <row r="6579" spans="1:4" x14ac:dyDescent="0.25">
      <c r="A6579" s="176" t="s">
        <v>10905</v>
      </c>
      <c r="B6579" s="176" t="s">
        <v>10904</v>
      </c>
      <c r="C6579" s="176" t="s">
        <v>83</v>
      </c>
      <c r="D6579" s="177">
        <v>2454.4899999999998</v>
      </c>
    </row>
    <row r="6580" spans="1:4" x14ac:dyDescent="0.25">
      <c r="A6580" s="176" t="s">
        <v>10906</v>
      </c>
      <c r="B6580" s="176" t="s">
        <v>10907</v>
      </c>
      <c r="C6580" s="176" t="s">
        <v>83</v>
      </c>
      <c r="D6580" s="177">
        <v>3625.6</v>
      </c>
    </row>
    <row r="6581" spans="1:4" x14ac:dyDescent="0.25">
      <c r="A6581" s="176" t="s">
        <v>10908</v>
      </c>
      <c r="B6581" s="176" t="s">
        <v>10907</v>
      </c>
      <c r="C6581" s="176" t="s">
        <v>83</v>
      </c>
      <c r="D6581" s="177">
        <v>3625.6</v>
      </c>
    </row>
    <row r="6582" spans="1:4" x14ac:dyDescent="0.25">
      <c r="A6582" s="176" t="s">
        <v>10909</v>
      </c>
      <c r="B6582" s="176" t="s">
        <v>10910</v>
      </c>
      <c r="C6582" s="176" t="s">
        <v>83</v>
      </c>
      <c r="D6582" s="177">
        <v>5134.55</v>
      </c>
    </row>
    <row r="6583" spans="1:4" x14ac:dyDescent="0.25">
      <c r="A6583" s="176" t="s">
        <v>10911</v>
      </c>
      <c r="B6583" s="176" t="s">
        <v>10910</v>
      </c>
      <c r="C6583" s="176" t="s">
        <v>83</v>
      </c>
      <c r="D6583" s="177">
        <v>5134.55</v>
      </c>
    </row>
    <row r="6584" spans="1:4" x14ac:dyDescent="0.25">
      <c r="A6584" s="176" t="s">
        <v>10912</v>
      </c>
      <c r="B6584" s="176" t="s">
        <v>10913</v>
      </c>
      <c r="C6584" s="176" t="s">
        <v>83</v>
      </c>
      <c r="D6584" s="177">
        <v>11555.57</v>
      </c>
    </row>
    <row r="6585" spans="1:4" x14ac:dyDescent="0.25">
      <c r="A6585" s="176" t="s">
        <v>10914</v>
      </c>
      <c r="B6585" s="176" t="s">
        <v>10913</v>
      </c>
      <c r="C6585" s="176" t="s">
        <v>83</v>
      </c>
      <c r="D6585" s="177">
        <v>11555.57</v>
      </c>
    </row>
    <row r="6586" spans="1:4" x14ac:dyDescent="0.25">
      <c r="A6586" s="176" t="s">
        <v>10915</v>
      </c>
      <c r="B6586" s="176" t="s">
        <v>10916</v>
      </c>
      <c r="C6586" s="176" t="s">
        <v>83</v>
      </c>
      <c r="D6586" s="177">
        <v>15.81</v>
      </c>
    </row>
    <row r="6587" spans="1:4" x14ac:dyDescent="0.25">
      <c r="A6587" s="176" t="s">
        <v>10917</v>
      </c>
      <c r="B6587" s="176" t="s">
        <v>10916</v>
      </c>
      <c r="C6587" s="176" t="s">
        <v>83</v>
      </c>
      <c r="D6587" s="177">
        <v>15.14</v>
      </c>
    </row>
    <row r="6588" spans="1:4" x14ac:dyDescent="0.25">
      <c r="A6588" s="176" t="s">
        <v>10918</v>
      </c>
      <c r="B6588" s="176" t="s">
        <v>10919</v>
      </c>
      <c r="C6588" s="176" t="s">
        <v>83</v>
      </c>
      <c r="D6588" s="177">
        <v>24.6</v>
      </c>
    </row>
    <row r="6589" spans="1:4" x14ac:dyDescent="0.25">
      <c r="A6589" s="176" t="s">
        <v>10920</v>
      </c>
      <c r="B6589" s="176" t="s">
        <v>10919</v>
      </c>
      <c r="C6589" s="176" t="s">
        <v>83</v>
      </c>
      <c r="D6589" s="177">
        <v>23.74</v>
      </c>
    </row>
    <row r="6590" spans="1:4" x14ac:dyDescent="0.25">
      <c r="A6590" s="176" t="s">
        <v>10921</v>
      </c>
      <c r="B6590" s="176" t="s">
        <v>10922</v>
      </c>
      <c r="C6590" s="176" t="s">
        <v>83</v>
      </c>
      <c r="D6590" s="177">
        <v>16.96</v>
      </c>
    </row>
    <row r="6591" spans="1:4" x14ac:dyDescent="0.25">
      <c r="A6591" s="176" t="s">
        <v>10923</v>
      </c>
      <c r="B6591" s="176" t="s">
        <v>10922</v>
      </c>
      <c r="C6591" s="176" t="s">
        <v>83</v>
      </c>
      <c r="D6591" s="177">
        <v>16.3</v>
      </c>
    </row>
    <row r="6592" spans="1:4" x14ac:dyDescent="0.25">
      <c r="A6592" s="176" t="s">
        <v>10924</v>
      </c>
      <c r="B6592" s="176" t="s">
        <v>10925</v>
      </c>
      <c r="C6592" s="176" t="s">
        <v>83</v>
      </c>
      <c r="D6592" s="177">
        <v>26.9</v>
      </c>
    </row>
    <row r="6593" spans="1:4" x14ac:dyDescent="0.25">
      <c r="A6593" s="176" t="s">
        <v>10926</v>
      </c>
      <c r="B6593" s="176" t="s">
        <v>10925</v>
      </c>
      <c r="C6593" s="176" t="s">
        <v>83</v>
      </c>
      <c r="D6593" s="177">
        <v>26.05</v>
      </c>
    </row>
    <row r="6594" spans="1:4" x14ac:dyDescent="0.25">
      <c r="A6594" s="176" t="s">
        <v>10927</v>
      </c>
      <c r="B6594" s="176" t="s">
        <v>10928</v>
      </c>
      <c r="C6594" s="176" t="s">
        <v>83</v>
      </c>
      <c r="D6594" s="177">
        <v>17.98</v>
      </c>
    </row>
    <row r="6595" spans="1:4" x14ac:dyDescent="0.25">
      <c r="A6595" s="176" t="s">
        <v>10929</v>
      </c>
      <c r="B6595" s="176" t="s">
        <v>10928</v>
      </c>
      <c r="C6595" s="176" t="s">
        <v>83</v>
      </c>
      <c r="D6595" s="177">
        <v>17.32</v>
      </c>
    </row>
    <row r="6596" spans="1:4" x14ac:dyDescent="0.25">
      <c r="A6596" s="176" t="s">
        <v>10930</v>
      </c>
      <c r="B6596" s="176" t="s">
        <v>10931</v>
      </c>
      <c r="C6596" s="176" t="s">
        <v>83</v>
      </c>
      <c r="D6596" s="177">
        <v>28.95</v>
      </c>
    </row>
    <row r="6597" spans="1:4" x14ac:dyDescent="0.25">
      <c r="A6597" s="176" t="s">
        <v>10932</v>
      </c>
      <c r="B6597" s="176" t="s">
        <v>10931</v>
      </c>
      <c r="C6597" s="176" t="s">
        <v>83</v>
      </c>
      <c r="D6597" s="177">
        <v>28.09</v>
      </c>
    </row>
    <row r="6598" spans="1:4" x14ac:dyDescent="0.25">
      <c r="A6598" s="176" t="s">
        <v>10933</v>
      </c>
      <c r="B6598" s="176" t="s">
        <v>10934</v>
      </c>
      <c r="C6598" s="176" t="s">
        <v>83</v>
      </c>
      <c r="D6598" s="177">
        <v>22</v>
      </c>
    </row>
    <row r="6599" spans="1:4" x14ac:dyDescent="0.25">
      <c r="A6599" s="176" t="s">
        <v>10935</v>
      </c>
      <c r="B6599" s="176" t="s">
        <v>10934</v>
      </c>
      <c r="C6599" s="176" t="s">
        <v>83</v>
      </c>
      <c r="D6599" s="177">
        <v>21.33</v>
      </c>
    </row>
    <row r="6600" spans="1:4" x14ac:dyDescent="0.25">
      <c r="A6600" s="176" t="s">
        <v>10936</v>
      </c>
      <c r="B6600" s="176" t="s">
        <v>10937</v>
      </c>
      <c r="C6600" s="176" t="s">
        <v>83</v>
      </c>
      <c r="D6600" s="177">
        <v>36.979999999999997</v>
      </c>
    </row>
    <row r="6601" spans="1:4" x14ac:dyDescent="0.25">
      <c r="A6601" s="176" t="s">
        <v>10938</v>
      </c>
      <c r="B6601" s="176" t="s">
        <v>10937</v>
      </c>
      <c r="C6601" s="176" t="s">
        <v>83</v>
      </c>
      <c r="D6601" s="177">
        <v>36.119999999999997</v>
      </c>
    </row>
    <row r="6602" spans="1:4" x14ac:dyDescent="0.25">
      <c r="A6602" s="176" t="s">
        <v>10939</v>
      </c>
      <c r="B6602" s="176" t="s">
        <v>10940</v>
      </c>
      <c r="C6602" s="176" t="s">
        <v>83</v>
      </c>
      <c r="D6602" s="177">
        <v>27.95</v>
      </c>
    </row>
    <row r="6603" spans="1:4" x14ac:dyDescent="0.25">
      <c r="A6603" s="176" t="s">
        <v>10941</v>
      </c>
      <c r="B6603" s="176" t="s">
        <v>10940</v>
      </c>
      <c r="C6603" s="176" t="s">
        <v>83</v>
      </c>
      <c r="D6603" s="177">
        <v>27.29</v>
      </c>
    </row>
    <row r="6604" spans="1:4" x14ac:dyDescent="0.25">
      <c r="A6604" s="176" t="s">
        <v>10942</v>
      </c>
      <c r="B6604" s="176" t="s">
        <v>10943</v>
      </c>
      <c r="C6604" s="176" t="s">
        <v>83</v>
      </c>
      <c r="D6604" s="177">
        <v>48.89</v>
      </c>
    </row>
    <row r="6605" spans="1:4" x14ac:dyDescent="0.25">
      <c r="A6605" s="176" t="s">
        <v>10944</v>
      </c>
      <c r="B6605" s="176" t="s">
        <v>10943</v>
      </c>
      <c r="C6605" s="176" t="s">
        <v>83</v>
      </c>
      <c r="D6605" s="177">
        <v>48.03</v>
      </c>
    </row>
    <row r="6606" spans="1:4" x14ac:dyDescent="0.25">
      <c r="A6606" s="176" t="s">
        <v>10945</v>
      </c>
      <c r="B6606" s="176" t="s">
        <v>10946</v>
      </c>
      <c r="C6606" s="176" t="s">
        <v>83</v>
      </c>
      <c r="D6606" s="177">
        <v>31.63</v>
      </c>
    </row>
    <row r="6607" spans="1:4" x14ac:dyDescent="0.25">
      <c r="A6607" s="176" t="s">
        <v>10947</v>
      </c>
      <c r="B6607" s="176" t="s">
        <v>10946</v>
      </c>
      <c r="C6607" s="176" t="s">
        <v>83</v>
      </c>
      <c r="D6607" s="177">
        <v>30.96</v>
      </c>
    </row>
    <row r="6608" spans="1:4" x14ac:dyDescent="0.25">
      <c r="A6608" s="176" t="s">
        <v>10948</v>
      </c>
      <c r="B6608" s="176" t="s">
        <v>10949</v>
      </c>
      <c r="C6608" s="176" t="s">
        <v>83</v>
      </c>
      <c r="D6608" s="177">
        <v>56.24</v>
      </c>
    </row>
    <row r="6609" spans="1:4" x14ac:dyDescent="0.25">
      <c r="A6609" s="176" t="s">
        <v>10950</v>
      </c>
      <c r="B6609" s="176" t="s">
        <v>10949</v>
      </c>
      <c r="C6609" s="176" t="s">
        <v>83</v>
      </c>
      <c r="D6609" s="177">
        <v>55.38</v>
      </c>
    </row>
    <row r="6610" spans="1:4" x14ac:dyDescent="0.25">
      <c r="A6610" s="176" t="s">
        <v>10951</v>
      </c>
      <c r="B6610" s="176" t="s">
        <v>10952</v>
      </c>
      <c r="C6610" s="176" t="s">
        <v>83</v>
      </c>
      <c r="D6610" s="177">
        <v>37.11</v>
      </c>
    </row>
    <row r="6611" spans="1:4" x14ac:dyDescent="0.25">
      <c r="A6611" s="176" t="s">
        <v>10953</v>
      </c>
      <c r="B6611" s="176" t="s">
        <v>10952</v>
      </c>
      <c r="C6611" s="176" t="s">
        <v>83</v>
      </c>
      <c r="D6611" s="177">
        <v>36.450000000000003</v>
      </c>
    </row>
    <row r="6612" spans="1:4" x14ac:dyDescent="0.25">
      <c r="A6612" s="176" t="s">
        <v>10954</v>
      </c>
      <c r="B6612" s="176" t="s">
        <v>10955</v>
      </c>
      <c r="C6612" s="176" t="s">
        <v>83</v>
      </c>
      <c r="D6612" s="177">
        <v>67.209999999999994</v>
      </c>
    </row>
    <row r="6613" spans="1:4" x14ac:dyDescent="0.25">
      <c r="A6613" s="176" t="s">
        <v>10956</v>
      </c>
      <c r="B6613" s="176" t="s">
        <v>10955</v>
      </c>
      <c r="C6613" s="176" t="s">
        <v>83</v>
      </c>
      <c r="D6613" s="177">
        <v>66.349999999999994</v>
      </c>
    </row>
    <row r="6614" spans="1:4" x14ac:dyDescent="0.25">
      <c r="A6614" s="176" t="s">
        <v>10957</v>
      </c>
      <c r="B6614" s="176" t="s">
        <v>10958</v>
      </c>
      <c r="C6614" s="176" t="s">
        <v>83</v>
      </c>
      <c r="D6614" s="177">
        <v>22.53</v>
      </c>
    </row>
    <row r="6615" spans="1:4" x14ac:dyDescent="0.25">
      <c r="A6615" s="176" t="s">
        <v>10959</v>
      </c>
      <c r="B6615" s="176" t="s">
        <v>10958</v>
      </c>
      <c r="C6615" s="176" t="s">
        <v>83</v>
      </c>
      <c r="D6615" s="177">
        <v>21.86</v>
      </c>
    </row>
    <row r="6616" spans="1:4" x14ac:dyDescent="0.25">
      <c r="A6616" s="176" t="s">
        <v>10960</v>
      </c>
      <c r="B6616" s="176" t="s">
        <v>10961</v>
      </c>
      <c r="C6616" s="176" t="s">
        <v>83</v>
      </c>
      <c r="D6616" s="177">
        <v>38.04</v>
      </c>
    </row>
    <row r="6617" spans="1:4" x14ac:dyDescent="0.25">
      <c r="A6617" s="176" t="s">
        <v>10962</v>
      </c>
      <c r="B6617" s="176" t="s">
        <v>10961</v>
      </c>
      <c r="C6617" s="176" t="s">
        <v>83</v>
      </c>
      <c r="D6617" s="177">
        <v>37.18</v>
      </c>
    </row>
    <row r="6618" spans="1:4" x14ac:dyDescent="0.25">
      <c r="A6618" s="176" t="s">
        <v>10963</v>
      </c>
      <c r="B6618" s="176" t="s">
        <v>10964</v>
      </c>
      <c r="C6618" s="176" t="s">
        <v>83</v>
      </c>
      <c r="D6618" s="177">
        <v>24.98</v>
      </c>
    </row>
    <row r="6619" spans="1:4" x14ac:dyDescent="0.25">
      <c r="A6619" s="176" t="s">
        <v>10965</v>
      </c>
      <c r="B6619" s="176" t="s">
        <v>10964</v>
      </c>
      <c r="C6619" s="176" t="s">
        <v>83</v>
      </c>
      <c r="D6619" s="177">
        <v>24.32</v>
      </c>
    </row>
    <row r="6620" spans="1:4" x14ac:dyDescent="0.25">
      <c r="A6620" s="176" t="s">
        <v>10966</v>
      </c>
      <c r="B6620" s="176" t="s">
        <v>10967</v>
      </c>
      <c r="C6620" s="176" t="s">
        <v>83</v>
      </c>
      <c r="D6620" s="177">
        <v>42.94</v>
      </c>
    </row>
    <row r="6621" spans="1:4" x14ac:dyDescent="0.25">
      <c r="A6621" s="176" t="s">
        <v>10968</v>
      </c>
      <c r="B6621" s="176" t="s">
        <v>10967</v>
      </c>
      <c r="C6621" s="176" t="s">
        <v>83</v>
      </c>
      <c r="D6621" s="177">
        <v>42.09</v>
      </c>
    </row>
    <row r="6622" spans="1:4" x14ac:dyDescent="0.25">
      <c r="A6622" s="176" t="s">
        <v>10969</v>
      </c>
      <c r="B6622" s="176" t="s">
        <v>10970</v>
      </c>
      <c r="C6622" s="176" t="s">
        <v>83</v>
      </c>
      <c r="D6622" s="177">
        <v>31.09</v>
      </c>
    </row>
    <row r="6623" spans="1:4" x14ac:dyDescent="0.25">
      <c r="A6623" s="176" t="s">
        <v>10971</v>
      </c>
      <c r="B6623" s="176" t="s">
        <v>10970</v>
      </c>
      <c r="C6623" s="176" t="s">
        <v>83</v>
      </c>
      <c r="D6623" s="177">
        <v>30.43</v>
      </c>
    </row>
    <row r="6624" spans="1:4" x14ac:dyDescent="0.25">
      <c r="A6624" s="176" t="s">
        <v>10972</v>
      </c>
      <c r="B6624" s="176" t="s">
        <v>10973</v>
      </c>
      <c r="C6624" s="176" t="s">
        <v>83</v>
      </c>
      <c r="D6624" s="177">
        <v>55.17</v>
      </c>
    </row>
    <row r="6625" spans="1:4" x14ac:dyDescent="0.25">
      <c r="A6625" s="176" t="s">
        <v>10974</v>
      </c>
      <c r="B6625" s="176" t="s">
        <v>10973</v>
      </c>
      <c r="C6625" s="176" t="s">
        <v>83</v>
      </c>
      <c r="D6625" s="177">
        <v>54.31</v>
      </c>
    </row>
    <row r="6626" spans="1:4" x14ac:dyDescent="0.25">
      <c r="A6626" s="176" t="s">
        <v>10975</v>
      </c>
      <c r="B6626" s="176" t="s">
        <v>10976</v>
      </c>
      <c r="C6626" s="176" t="s">
        <v>83</v>
      </c>
      <c r="D6626" s="177">
        <v>37.49</v>
      </c>
    </row>
    <row r="6627" spans="1:4" x14ac:dyDescent="0.25">
      <c r="A6627" s="176" t="s">
        <v>10977</v>
      </c>
      <c r="B6627" s="176" t="s">
        <v>10976</v>
      </c>
      <c r="C6627" s="176" t="s">
        <v>83</v>
      </c>
      <c r="D6627" s="177">
        <v>36.82</v>
      </c>
    </row>
    <row r="6628" spans="1:4" x14ac:dyDescent="0.25">
      <c r="A6628" s="176" t="s">
        <v>10978</v>
      </c>
      <c r="B6628" s="176" t="s">
        <v>10979</v>
      </c>
      <c r="C6628" s="176" t="s">
        <v>83</v>
      </c>
      <c r="D6628" s="177">
        <v>67.959999999999994</v>
      </c>
    </row>
    <row r="6629" spans="1:4" x14ac:dyDescent="0.25">
      <c r="A6629" s="176" t="s">
        <v>10980</v>
      </c>
      <c r="B6629" s="176" t="s">
        <v>10979</v>
      </c>
      <c r="C6629" s="176" t="s">
        <v>83</v>
      </c>
      <c r="D6629" s="177">
        <v>67.099999999999994</v>
      </c>
    </row>
    <row r="6630" spans="1:4" x14ac:dyDescent="0.25">
      <c r="A6630" s="176" t="s">
        <v>10981</v>
      </c>
      <c r="B6630" s="176" t="s">
        <v>10982</v>
      </c>
      <c r="C6630" s="176" t="s">
        <v>83</v>
      </c>
      <c r="D6630" s="177">
        <v>47.02</v>
      </c>
    </row>
    <row r="6631" spans="1:4" x14ac:dyDescent="0.25">
      <c r="A6631" s="176" t="s">
        <v>10983</v>
      </c>
      <c r="B6631" s="176" t="s">
        <v>10982</v>
      </c>
      <c r="C6631" s="176" t="s">
        <v>83</v>
      </c>
      <c r="D6631" s="177">
        <v>46.36</v>
      </c>
    </row>
    <row r="6632" spans="1:4" x14ac:dyDescent="0.25">
      <c r="A6632" s="176" t="s">
        <v>10984</v>
      </c>
      <c r="B6632" s="176" t="s">
        <v>10985</v>
      </c>
      <c r="C6632" s="176" t="s">
        <v>83</v>
      </c>
      <c r="D6632" s="177">
        <v>87.03</v>
      </c>
    </row>
    <row r="6633" spans="1:4" x14ac:dyDescent="0.25">
      <c r="A6633" s="176" t="s">
        <v>10986</v>
      </c>
      <c r="B6633" s="176" t="s">
        <v>10985</v>
      </c>
      <c r="C6633" s="176" t="s">
        <v>83</v>
      </c>
      <c r="D6633" s="177">
        <v>86.17</v>
      </c>
    </row>
    <row r="6634" spans="1:4" x14ac:dyDescent="0.25">
      <c r="A6634" s="176" t="s">
        <v>10987</v>
      </c>
      <c r="B6634" s="176" t="s">
        <v>10988</v>
      </c>
      <c r="C6634" s="176" t="s">
        <v>83</v>
      </c>
      <c r="D6634" s="177">
        <v>71.98</v>
      </c>
    </row>
    <row r="6635" spans="1:4" x14ac:dyDescent="0.25">
      <c r="A6635" s="176" t="s">
        <v>10989</v>
      </c>
      <c r="B6635" s="176" t="s">
        <v>10988</v>
      </c>
      <c r="C6635" s="176" t="s">
        <v>83</v>
      </c>
      <c r="D6635" s="177">
        <v>71.319999999999993</v>
      </c>
    </row>
    <row r="6636" spans="1:4" x14ac:dyDescent="0.25">
      <c r="A6636" s="176" t="s">
        <v>10990</v>
      </c>
      <c r="B6636" s="176" t="s">
        <v>10991</v>
      </c>
      <c r="C6636" s="176" t="s">
        <v>83</v>
      </c>
      <c r="D6636" s="177">
        <v>136.94999999999999</v>
      </c>
    </row>
    <row r="6637" spans="1:4" x14ac:dyDescent="0.25">
      <c r="A6637" s="176" t="s">
        <v>10992</v>
      </c>
      <c r="B6637" s="176" t="s">
        <v>10991</v>
      </c>
      <c r="C6637" s="176" t="s">
        <v>83</v>
      </c>
      <c r="D6637" s="177">
        <v>136.09</v>
      </c>
    </row>
    <row r="6638" spans="1:4" x14ac:dyDescent="0.25">
      <c r="A6638" s="176" t="s">
        <v>10993</v>
      </c>
      <c r="B6638" s="176" t="s">
        <v>10994</v>
      </c>
      <c r="C6638" s="176" t="s">
        <v>83</v>
      </c>
      <c r="D6638" s="177">
        <v>95.24</v>
      </c>
    </row>
    <row r="6639" spans="1:4" x14ac:dyDescent="0.25">
      <c r="A6639" s="176" t="s">
        <v>10995</v>
      </c>
      <c r="B6639" s="176" t="s">
        <v>10994</v>
      </c>
      <c r="C6639" s="176" t="s">
        <v>83</v>
      </c>
      <c r="D6639" s="177">
        <v>94.58</v>
      </c>
    </row>
    <row r="6640" spans="1:4" x14ac:dyDescent="0.25">
      <c r="A6640" s="176" t="s">
        <v>10996</v>
      </c>
      <c r="B6640" s="176" t="s">
        <v>10997</v>
      </c>
      <c r="C6640" s="176" t="s">
        <v>83</v>
      </c>
      <c r="D6640" s="177">
        <v>183.47</v>
      </c>
    </row>
    <row r="6641" spans="1:4" x14ac:dyDescent="0.25">
      <c r="A6641" s="176" t="s">
        <v>10998</v>
      </c>
      <c r="B6641" s="176" t="s">
        <v>10997</v>
      </c>
      <c r="C6641" s="176" t="s">
        <v>83</v>
      </c>
      <c r="D6641" s="177">
        <v>182.61</v>
      </c>
    </row>
    <row r="6642" spans="1:4" x14ac:dyDescent="0.25">
      <c r="A6642" s="176" t="s">
        <v>10999</v>
      </c>
      <c r="B6642" s="176" t="s">
        <v>11000</v>
      </c>
      <c r="C6642" s="176" t="s">
        <v>83</v>
      </c>
      <c r="D6642" s="177">
        <v>152.38</v>
      </c>
    </row>
    <row r="6643" spans="1:4" x14ac:dyDescent="0.25">
      <c r="A6643" s="176" t="s">
        <v>11001</v>
      </c>
      <c r="B6643" s="176" t="s">
        <v>11000</v>
      </c>
      <c r="C6643" s="176" t="s">
        <v>83</v>
      </c>
      <c r="D6643" s="177">
        <v>151.71</v>
      </c>
    </row>
    <row r="6644" spans="1:4" x14ac:dyDescent="0.25">
      <c r="A6644" s="176" t="s">
        <v>11002</v>
      </c>
      <c r="B6644" s="176" t="s">
        <v>11003</v>
      </c>
      <c r="C6644" s="176" t="s">
        <v>83</v>
      </c>
      <c r="D6644" s="177">
        <v>297.74</v>
      </c>
    </row>
    <row r="6645" spans="1:4" x14ac:dyDescent="0.25">
      <c r="A6645" s="176" t="s">
        <v>11004</v>
      </c>
      <c r="B6645" s="176" t="s">
        <v>11003</v>
      </c>
      <c r="C6645" s="176" t="s">
        <v>83</v>
      </c>
      <c r="D6645" s="177">
        <v>296.89</v>
      </c>
    </row>
    <row r="6646" spans="1:4" x14ac:dyDescent="0.25">
      <c r="A6646" s="176" t="s">
        <v>11005</v>
      </c>
      <c r="B6646" s="176" t="s">
        <v>11006</v>
      </c>
      <c r="C6646" s="176" t="s">
        <v>1467</v>
      </c>
      <c r="D6646" s="177">
        <v>792.37</v>
      </c>
    </row>
    <row r="6647" spans="1:4" x14ac:dyDescent="0.25">
      <c r="A6647" s="176" t="s">
        <v>11007</v>
      </c>
      <c r="B6647" s="176" t="s">
        <v>11006</v>
      </c>
      <c r="C6647" s="176" t="s">
        <v>1467</v>
      </c>
      <c r="D6647" s="177">
        <v>774.71</v>
      </c>
    </row>
    <row r="6648" spans="1:4" x14ac:dyDescent="0.25">
      <c r="A6648" s="176" t="s">
        <v>11008</v>
      </c>
      <c r="B6648" s="176" t="s">
        <v>11009</v>
      </c>
      <c r="C6648" s="176" t="s">
        <v>1467</v>
      </c>
      <c r="D6648" s="177">
        <v>982.71</v>
      </c>
    </row>
    <row r="6649" spans="1:4" x14ac:dyDescent="0.25">
      <c r="A6649" s="176" t="s">
        <v>11010</v>
      </c>
      <c r="B6649" s="176" t="s">
        <v>11009</v>
      </c>
      <c r="C6649" s="176" t="s">
        <v>1467</v>
      </c>
      <c r="D6649" s="177">
        <v>964.43</v>
      </c>
    </row>
    <row r="6650" spans="1:4" x14ac:dyDescent="0.25">
      <c r="A6650" s="176" t="s">
        <v>11011</v>
      </c>
      <c r="B6650" s="176" t="s">
        <v>11012</v>
      </c>
      <c r="C6650" s="176" t="s">
        <v>1467</v>
      </c>
      <c r="D6650" s="177">
        <v>1024.73</v>
      </c>
    </row>
    <row r="6651" spans="1:4" x14ac:dyDescent="0.25">
      <c r="A6651" s="176" t="s">
        <v>11013</v>
      </c>
      <c r="B6651" s="176" t="s">
        <v>11012</v>
      </c>
      <c r="C6651" s="176" t="s">
        <v>1467</v>
      </c>
      <c r="D6651" s="177">
        <v>1006.95</v>
      </c>
    </row>
    <row r="6652" spans="1:4" x14ac:dyDescent="0.25">
      <c r="A6652" s="176" t="s">
        <v>11014</v>
      </c>
      <c r="B6652" s="176" t="s">
        <v>11015</v>
      </c>
      <c r="C6652" s="176" t="s">
        <v>1467</v>
      </c>
      <c r="D6652" s="177">
        <v>1201.1099999999999</v>
      </c>
    </row>
    <row r="6653" spans="1:4" x14ac:dyDescent="0.25">
      <c r="A6653" s="176" t="s">
        <v>11016</v>
      </c>
      <c r="B6653" s="176" t="s">
        <v>11015</v>
      </c>
      <c r="C6653" s="176" t="s">
        <v>1467</v>
      </c>
      <c r="D6653" s="177">
        <v>1182.83</v>
      </c>
    </row>
    <row r="6654" spans="1:4" x14ac:dyDescent="0.25">
      <c r="A6654" s="176" t="s">
        <v>11017</v>
      </c>
      <c r="B6654" s="176" t="s">
        <v>11018</v>
      </c>
      <c r="C6654" s="176" t="s">
        <v>1467</v>
      </c>
      <c r="D6654" s="177">
        <v>903.36</v>
      </c>
    </row>
    <row r="6655" spans="1:4" x14ac:dyDescent="0.25">
      <c r="A6655" s="176" t="s">
        <v>11019</v>
      </c>
      <c r="B6655" s="176" t="s">
        <v>11018</v>
      </c>
      <c r="C6655" s="176" t="s">
        <v>1467</v>
      </c>
      <c r="D6655" s="177">
        <v>885.7</v>
      </c>
    </row>
    <row r="6656" spans="1:4" x14ac:dyDescent="0.25">
      <c r="A6656" s="176" t="s">
        <v>11020</v>
      </c>
      <c r="B6656" s="176" t="s">
        <v>11021</v>
      </c>
      <c r="C6656" s="176" t="s">
        <v>1467</v>
      </c>
      <c r="D6656" s="177">
        <v>1170.42</v>
      </c>
    </row>
    <row r="6657" spans="1:4" x14ac:dyDescent="0.25">
      <c r="A6657" s="176" t="s">
        <v>11022</v>
      </c>
      <c r="B6657" s="176" t="s">
        <v>11021</v>
      </c>
      <c r="C6657" s="176" t="s">
        <v>1467</v>
      </c>
      <c r="D6657" s="177">
        <v>1152.1400000000001</v>
      </c>
    </row>
    <row r="6658" spans="1:4" x14ac:dyDescent="0.25">
      <c r="A6658" s="176" t="s">
        <v>11023</v>
      </c>
      <c r="B6658" s="176" t="s">
        <v>11024</v>
      </c>
      <c r="C6658" s="176" t="s">
        <v>1467</v>
      </c>
      <c r="D6658" s="177">
        <v>920.95</v>
      </c>
    </row>
    <row r="6659" spans="1:4" x14ac:dyDescent="0.25">
      <c r="A6659" s="176" t="s">
        <v>11025</v>
      </c>
      <c r="B6659" s="176" t="s">
        <v>11024</v>
      </c>
      <c r="C6659" s="176" t="s">
        <v>1467</v>
      </c>
      <c r="D6659" s="177">
        <v>905.73</v>
      </c>
    </row>
    <row r="6660" spans="1:4" x14ac:dyDescent="0.25">
      <c r="A6660" s="176" t="s">
        <v>11026</v>
      </c>
      <c r="B6660" s="176" t="s">
        <v>11027</v>
      </c>
      <c r="C6660" s="176" t="s">
        <v>322</v>
      </c>
      <c r="D6660" s="177">
        <v>377.02</v>
      </c>
    </row>
    <row r="6661" spans="1:4" x14ac:dyDescent="0.25">
      <c r="A6661" s="176" t="s">
        <v>11028</v>
      </c>
      <c r="B6661" s="176" t="s">
        <v>11027</v>
      </c>
      <c r="C6661" s="176" t="s">
        <v>322</v>
      </c>
      <c r="D6661" s="177">
        <v>371.04</v>
      </c>
    </row>
    <row r="6662" spans="1:4" x14ac:dyDescent="0.25">
      <c r="A6662" s="176" t="s">
        <v>11029</v>
      </c>
      <c r="B6662" s="176" t="s">
        <v>11030</v>
      </c>
      <c r="C6662" s="176" t="s">
        <v>322</v>
      </c>
      <c r="D6662" s="177">
        <v>331.54</v>
      </c>
    </row>
    <row r="6663" spans="1:4" x14ac:dyDescent="0.25">
      <c r="A6663" s="176" t="s">
        <v>11031</v>
      </c>
      <c r="B6663" s="176" t="s">
        <v>11030</v>
      </c>
      <c r="C6663" s="176" t="s">
        <v>322</v>
      </c>
      <c r="D6663" s="177">
        <v>326.94</v>
      </c>
    </row>
    <row r="6664" spans="1:4" x14ac:dyDescent="0.25">
      <c r="A6664" s="176" t="s">
        <v>11032</v>
      </c>
      <c r="B6664" s="176" t="s">
        <v>11033</v>
      </c>
      <c r="C6664" s="176" t="s">
        <v>1467</v>
      </c>
      <c r="D6664" s="177">
        <v>1121.76</v>
      </c>
    </row>
    <row r="6665" spans="1:4" x14ac:dyDescent="0.25">
      <c r="A6665" s="176" t="s">
        <v>11034</v>
      </c>
      <c r="B6665" s="176" t="s">
        <v>11033</v>
      </c>
      <c r="C6665" s="176" t="s">
        <v>1467</v>
      </c>
      <c r="D6665" s="177">
        <v>1104.0999999999999</v>
      </c>
    </row>
    <row r="6666" spans="1:4" x14ac:dyDescent="0.25">
      <c r="A6666" s="176" t="s">
        <v>11035</v>
      </c>
      <c r="B6666" s="176" t="s">
        <v>11036</v>
      </c>
      <c r="C6666" s="176" t="s">
        <v>1467</v>
      </c>
      <c r="D6666" s="177">
        <v>1388.82</v>
      </c>
    </row>
    <row r="6667" spans="1:4" x14ac:dyDescent="0.25">
      <c r="A6667" s="176" t="s">
        <v>11037</v>
      </c>
      <c r="B6667" s="176" t="s">
        <v>11036</v>
      </c>
      <c r="C6667" s="176" t="s">
        <v>1467</v>
      </c>
      <c r="D6667" s="177">
        <v>1370.54</v>
      </c>
    </row>
    <row r="6668" spans="1:4" x14ac:dyDescent="0.25">
      <c r="A6668" s="176" t="s">
        <v>11038</v>
      </c>
      <c r="B6668" s="176" t="s">
        <v>11039</v>
      </c>
      <c r="C6668" s="176" t="s">
        <v>1467</v>
      </c>
      <c r="D6668" s="177">
        <v>1139.3499999999999</v>
      </c>
    </row>
    <row r="6669" spans="1:4" x14ac:dyDescent="0.25">
      <c r="A6669" s="176" t="s">
        <v>11040</v>
      </c>
      <c r="B6669" s="176" t="s">
        <v>11039</v>
      </c>
      <c r="C6669" s="176" t="s">
        <v>1467</v>
      </c>
      <c r="D6669" s="177">
        <v>1124.1300000000001</v>
      </c>
    </row>
    <row r="6670" spans="1:4" x14ac:dyDescent="0.25">
      <c r="A6670" s="176" t="s">
        <v>11041</v>
      </c>
      <c r="B6670" s="176" t="s">
        <v>11042</v>
      </c>
      <c r="C6670" s="176" t="s">
        <v>322</v>
      </c>
      <c r="D6670" s="177">
        <v>442.54</v>
      </c>
    </row>
    <row r="6671" spans="1:4" x14ac:dyDescent="0.25">
      <c r="A6671" s="176" t="s">
        <v>11043</v>
      </c>
      <c r="B6671" s="176" t="s">
        <v>11042</v>
      </c>
      <c r="C6671" s="176" t="s">
        <v>322</v>
      </c>
      <c r="D6671" s="177">
        <v>436.56</v>
      </c>
    </row>
    <row r="6672" spans="1:4" x14ac:dyDescent="0.25">
      <c r="A6672" s="176" t="s">
        <v>11044</v>
      </c>
      <c r="B6672" s="176" t="s">
        <v>11045</v>
      </c>
      <c r="C6672" s="176" t="s">
        <v>322</v>
      </c>
      <c r="D6672" s="177">
        <v>381.78</v>
      </c>
    </row>
    <row r="6673" spans="1:4" x14ac:dyDescent="0.25">
      <c r="A6673" s="176" t="s">
        <v>11046</v>
      </c>
      <c r="B6673" s="176" t="s">
        <v>11045</v>
      </c>
      <c r="C6673" s="176" t="s">
        <v>322</v>
      </c>
      <c r="D6673" s="177">
        <v>377.17</v>
      </c>
    </row>
    <row r="6674" spans="1:4" x14ac:dyDescent="0.25">
      <c r="A6674" s="176" t="s">
        <v>11047</v>
      </c>
      <c r="B6674" s="176" t="s">
        <v>11048</v>
      </c>
      <c r="C6674" s="176" t="s">
        <v>83</v>
      </c>
      <c r="D6674" s="177">
        <v>189.73</v>
      </c>
    </row>
    <row r="6675" spans="1:4" x14ac:dyDescent="0.25">
      <c r="A6675" s="176" t="s">
        <v>11049</v>
      </c>
      <c r="B6675" s="176" t="s">
        <v>11048</v>
      </c>
      <c r="C6675" s="176" t="s">
        <v>83</v>
      </c>
      <c r="D6675" s="177">
        <v>185.94</v>
      </c>
    </row>
    <row r="6676" spans="1:4" x14ac:dyDescent="0.25">
      <c r="A6676" s="176" t="s">
        <v>11050</v>
      </c>
      <c r="B6676" s="176" t="s">
        <v>11051</v>
      </c>
      <c r="C6676" s="176" t="s">
        <v>83</v>
      </c>
      <c r="D6676" s="177">
        <v>32.74</v>
      </c>
    </row>
    <row r="6677" spans="1:4" x14ac:dyDescent="0.25">
      <c r="A6677" s="176" t="s">
        <v>11052</v>
      </c>
      <c r="B6677" s="176" t="s">
        <v>11051</v>
      </c>
      <c r="C6677" s="176" t="s">
        <v>83</v>
      </c>
      <c r="D6677" s="177">
        <v>31.2</v>
      </c>
    </row>
    <row r="6678" spans="1:4" x14ac:dyDescent="0.25">
      <c r="A6678" s="176" t="s">
        <v>11053</v>
      </c>
      <c r="B6678" s="176" t="s">
        <v>11054</v>
      </c>
      <c r="C6678" s="176" t="s">
        <v>83</v>
      </c>
      <c r="D6678" s="177">
        <v>43.1</v>
      </c>
    </row>
    <row r="6679" spans="1:4" x14ac:dyDescent="0.25">
      <c r="A6679" s="176" t="s">
        <v>11055</v>
      </c>
      <c r="B6679" s="176" t="s">
        <v>11054</v>
      </c>
      <c r="C6679" s="176" t="s">
        <v>83</v>
      </c>
      <c r="D6679" s="177">
        <v>41.17</v>
      </c>
    </row>
    <row r="6680" spans="1:4" x14ac:dyDescent="0.25">
      <c r="A6680" s="176" t="s">
        <v>11056</v>
      </c>
      <c r="B6680" s="176" t="s">
        <v>11057</v>
      </c>
      <c r="C6680" s="176" t="s">
        <v>83</v>
      </c>
      <c r="D6680" s="177">
        <v>50.57</v>
      </c>
    </row>
    <row r="6681" spans="1:4" x14ac:dyDescent="0.25">
      <c r="A6681" s="176" t="s">
        <v>11058</v>
      </c>
      <c r="B6681" s="176" t="s">
        <v>11057</v>
      </c>
      <c r="C6681" s="176" t="s">
        <v>83</v>
      </c>
      <c r="D6681" s="177">
        <v>48.27</v>
      </c>
    </row>
    <row r="6682" spans="1:4" x14ac:dyDescent="0.25">
      <c r="A6682" s="176" t="s">
        <v>11059</v>
      </c>
      <c r="B6682" s="176" t="s">
        <v>11060</v>
      </c>
      <c r="C6682" s="176" t="s">
        <v>83</v>
      </c>
      <c r="D6682" s="177">
        <v>21.2</v>
      </c>
    </row>
    <row r="6683" spans="1:4" x14ac:dyDescent="0.25">
      <c r="A6683" s="176" t="s">
        <v>11061</v>
      </c>
      <c r="B6683" s="176" t="s">
        <v>11060</v>
      </c>
      <c r="C6683" s="176" t="s">
        <v>83</v>
      </c>
      <c r="D6683" s="177">
        <v>20.46</v>
      </c>
    </row>
    <row r="6684" spans="1:4" x14ac:dyDescent="0.25">
      <c r="A6684" s="176" t="s">
        <v>11062</v>
      </c>
      <c r="B6684" s="176" t="s">
        <v>11063</v>
      </c>
      <c r="C6684" s="176" t="s">
        <v>83</v>
      </c>
      <c r="D6684" s="177">
        <v>24.99</v>
      </c>
    </row>
    <row r="6685" spans="1:4" x14ac:dyDescent="0.25">
      <c r="A6685" s="176" t="s">
        <v>11064</v>
      </c>
      <c r="B6685" s="176" t="s">
        <v>11063</v>
      </c>
      <c r="C6685" s="176" t="s">
        <v>83</v>
      </c>
      <c r="D6685" s="177">
        <v>24.25</v>
      </c>
    </row>
    <row r="6686" spans="1:4" x14ac:dyDescent="0.25">
      <c r="A6686" s="176" t="s">
        <v>11065</v>
      </c>
      <c r="B6686" s="176" t="s">
        <v>11066</v>
      </c>
      <c r="C6686" s="176" t="s">
        <v>83</v>
      </c>
      <c r="D6686" s="177">
        <v>27</v>
      </c>
    </row>
    <row r="6687" spans="1:4" x14ac:dyDescent="0.25">
      <c r="A6687" s="176" t="s">
        <v>11067</v>
      </c>
      <c r="B6687" s="176" t="s">
        <v>11066</v>
      </c>
      <c r="C6687" s="176" t="s">
        <v>83</v>
      </c>
      <c r="D6687" s="177">
        <v>26.26</v>
      </c>
    </row>
    <row r="6688" spans="1:4" x14ac:dyDescent="0.25">
      <c r="A6688" s="176" t="s">
        <v>11068</v>
      </c>
      <c r="B6688" s="176" t="s">
        <v>11069</v>
      </c>
      <c r="C6688" s="176" t="s">
        <v>83</v>
      </c>
      <c r="D6688" s="177">
        <v>22.45</v>
      </c>
    </row>
    <row r="6689" spans="1:4" x14ac:dyDescent="0.25">
      <c r="A6689" s="176" t="s">
        <v>11070</v>
      </c>
      <c r="B6689" s="176" t="s">
        <v>11069</v>
      </c>
      <c r="C6689" s="176" t="s">
        <v>83</v>
      </c>
      <c r="D6689" s="177">
        <v>21.86</v>
      </c>
    </row>
    <row r="6690" spans="1:4" x14ac:dyDescent="0.25">
      <c r="A6690" s="176" t="s">
        <v>11071</v>
      </c>
      <c r="B6690" s="176" t="s">
        <v>11072</v>
      </c>
      <c r="C6690" s="176" t="s">
        <v>83</v>
      </c>
      <c r="D6690" s="177">
        <v>24.18</v>
      </c>
    </row>
    <row r="6691" spans="1:4" x14ac:dyDescent="0.25">
      <c r="A6691" s="176" t="s">
        <v>11073</v>
      </c>
      <c r="B6691" s="176" t="s">
        <v>11072</v>
      </c>
      <c r="C6691" s="176" t="s">
        <v>83</v>
      </c>
      <c r="D6691" s="177">
        <v>23.59</v>
      </c>
    </row>
    <row r="6692" spans="1:4" x14ac:dyDescent="0.25">
      <c r="A6692" s="176" t="s">
        <v>11074</v>
      </c>
      <c r="B6692" s="176" t="s">
        <v>11075</v>
      </c>
      <c r="C6692" s="176" t="s">
        <v>1467</v>
      </c>
      <c r="D6692" s="177">
        <v>221.59</v>
      </c>
    </row>
    <row r="6693" spans="1:4" x14ac:dyDescent="0.25">
      <c r="A6693" s="176" t="s">
        <v>11076</v>
      </c>
      <c r="B6693" s="176" t="s">
        <v>11075</v>
      </c>
      <c r="C6693" s="176" t="s">
        <v>1467</v>
      </c>
      <c r="D6693" s="177">
        <v>217.91</v>
      </c>
    </row>
    <row r="6694" spans="1:4" x14ac:dyDescent="0.25">
      <c r="A6694" s="176" t="s">
        <v>11077</v>
      </c>
      <c r="B6694" s="176" t="s">
        <v>11078</v>
      </c>
      <c r="C6694" s="176" t="s">
        <v>322</v>
      </c>
      <c r="D6694" s="177">
        <v>15.04</v>
      </c>
    </row>
    <row r="6695" spans="1:4" x14ac:dyDescent="0.25">
      <c r="A6695" s="176" t="s">
        <v>11079</v>
      </c>
      <c r="B6695" s="176" t="s">
        <v>11078</v>
      </c>
      <c r="C6695" s="176" t="s">
        <v>322</v>
      </c>
      <c r="D6695" s="177">
        <v>14.3</v>
      </c>
    </row>
    <row r="6696" spans="1:4" x14ac:dyDescent="0.25">
      <c r="A6696" s="176" t="s">
        <v>11080</v>
      </c>
      <c r="B6696" s="176" t="s">
        <v>11081</v>
      </c>
      <c r="C6696" s="176" t="s">
        <v>83</v>
      </c>
      <c r="D6696" s="177">
        <v>117.49</v>
      </c>
    </row>
    <row r="6697" spans="1:4" x14ac:dyDescent="0.25">
      <c r="A6697" s="176" t="s">
        <v>11082</v>
      </c>
      <c r="B6697" s="176" t="s">
        <v>11081</v>
      </c>
      <c r="C6697" s="176" t="s">
        <v>83</v>
      </c>
      <c r="D6697" s="177">
        <v>113.07</v>
      </c>
    </row>
    <row r="6698" spans="1:4" x14ac:dyDescent="0.25">
      <c r="A6698" s="176" t="s">
        <v>11083</v>
      </c>
      <c r="B6698" s="176" t="s">
        <v>11084</v>
      </c>
      <c r="C6698" s="176" t="s">
        <v>1467</v>
      </c>
      <c r="D6698" s="177">
        <v>227.1</v>
      </c>
    </row>
    <row r="6699" spans="1:4" x14ac:dyDescent="0.25">
      <c r="A6699" s="176" t="s">
        <v>11085</v>
      </c>
      <c r="B6699" s="176" t="s">
        <v>11084</v>
      </c>
      <c r="C6699" s="176" t="s">
        <v>1467</v>
      </c>
      <c r="D6699" s="177">
        <v>223.42</v>
      </c>
    </row>
    <row r="6700" spans="1:4" x14ac:dyDescent="0.25">
      <c r="A6700" s="176" t="s">
        <v>11086</v>
      </c>
      <c r="B6700" s="176" t="s">
        <v>11087</v>
      </c>
      <c r="C6700" s="176" t="s">
        <v>1467</v>
      </c>
      <c r="D6700" s="177">
        <v>244.34</v>
      </c>
    </row>
    <row r="6701" spans="1:4" x14ac:dyDescent="0.25">
      <c r="A6701" s="176" t="s">
        <v>11088</v>
      </c>
      <c r="B6701" s="176" t="s">
        <v>11087</v>
      </c>
      <c r="C6701" s="176" t="s">
        <v>1467</v>
      </c>
      <c r="D6701" s="177">
        <v>239.92</v>
      </c>
    </row>
    <row r="6702" spans="1:4" x14ac:dyDescent="0.25">
      <c r="A6702" s="176" t="s">
        <v>11089</v>
      </c>
      <c r="B6702" s="176" t="s">
        <v>11090</v>
      </c>
      <c r="C6702" s="176" t="s">
        <v>1467</v>
      </c>
      <c r="D6702" s="177">
        <v>219.27</v>
      </c>
    </row>
    <row r="6703" spans="1:4" x14ac:dyDescent="0.25">
      <c r="A6703" s="176" t="s">
        <v>11091</v>
      </c>
      <c r="B6703" s="176" t="s">
        <v>11090</v>
      </c>
      <c r="C6703" s="176" t="s">
        <v>1467</v>
      </c>
      <c r="D6703" s="177">
        <v>215.59</v>
      </c>
    </row>
    <row r="6704" spans="1:4" x14ac:dyDescent="0.25">
      <c r="A6704" s="176" t="s">
        <v>11092</v>
      </c>
      <c r="B6704" s="176" t="s">
        <v>11093</v>
      </c>
      <c r="C6704" s="176" t="s">
        <v>1467</v>
      </c>
      <c r="D6704" s="177">
        <v>637.88</v>
      </c>
    </row>
    <row r="6705" spans="1:4" x14ac:dyDescent="0.25">
      <c r="A6705" s="176" t="s">
        <v>11094</v>
      </c>
      <c r="B6705" s="176" t="s">
        <v>11093</v>
      </c>
      <c r="C6705" s="176" t="s">
        <v>1467</v>
      </c>
      <c r="D6705" s="177">
        <v>634.19000000000005</v>
      </c>
    </row>
    <row r="6706" spans="1:4" x14ac:dyDescent="0.25">
      <c r="A6706" s="176" t="s">
        <v>11095</v>
      </c>
      <c r="B6706" s="176" t="s">
        <v>11096</v>
      </c>
      <c r="C6706" s="176" t="s">
        <v>1467</v>
      </c>
      <c r="D6706" s="177">
        <v>236.07</v>
      </c>
    </row>
    <row r="6707" spans="1:4" x14ac:dyDescent="0.25">
      <c r="A6707" s="176" t="s">
        <v>11097</v>
      </c>
      <c r="B6707" s="176" t="s">
        <v>11096</v>
      </c>
      <c r="C6707" s="176" t="s">
        <v>1467</v>
      </c>
      <c r="D6707" s="177">
        <v>233.12</v>
      </c>
    </row>
    <row r="6708" spans="1:4" x14ac:dyDescent="0.25">
      <c r="A6708" s="176" t="s">
        <v>11098</v>
      </c>
      <c r="B6708" s="176" t="s">
        <v>11099</v>
      </c>
      <c r="C6708" s="176" t="s">
        <v>1467</v>
      </c>
      <c r="D6708" s="177">
        <v>279.94</v>
      </c>
    </row>
    <row r="6709" spans="1:4" x14ac:dyDescent="0.25">
      <c r="A6709" s="176" t="s">
        <v>11100</v>
      </c>
      <c r="B6709" s="176" t="s">
        <v>11099</v>
      </c>
      <c r="C6709" s="176" t="s">
        <v>1467</v>
      </c>
      <c r="D6709" s="177">
        <v>274.05</v>
      </c>
    </row>
    <row r="6710" spans="1:4" x14ac:dyDescent="0.25">
      <c r="A6710" s="176" t="s">
        <v>11101</v>
      </c>
      <c r="B6710" s="176" t="s">
        <v>11102</v>
      </c>
      <c r="C6710" s="176" t="s">
        <v>1467</v>
      </c>
      <c r="D6710" s="177">
        <v>422.64</v>
      </c>
    </row>
    <row r="6711" spans="1:4" x14ac:dyDescent="0.25">
      <c r="A6711" s="176" t="s">
        <v>11103</v>
      </c>
      <c r="B6711" s="176" t="s">
        <v>11102</v>
      </c>
      <c r="C6711" s="176" t="s">
        <v>1467</v>
      </c>
      <c r="D6711" s="177">
        <v>418.71</v>
      </c>
    </row>
    <row r="6712" spans="1:4" x14ac:dyDescent="0.25">
      <c r="A6712" s="176" t="s">
        <v>11104</v>
      </c>
      <c r="B6712" s="176" t="s">
        <v>11105</v>
      </c>
      <c r="C6712" s="176" t="s">
        <v>1467</v>
      </c>
      <c r="D6712" s="177">
        <v>262.47000000000003</v>
      </c>
    </row>
    <row r="6713" spans="1:4" x14ac:dyDescent="0.25">
      <c r="A6713" s="176" t="s">
        <v>11106</v>
      </c>
      <c r="B6713" s="176" t="s">
        <v>11105</v>
      </c>
      <c r="C6713" s="176" t="s">
        <v>1467</v>
      </c>
      <c r="D6713" s="177">
        <v>256.58</v>
      </c>
    </row>
    <row r="6714" spans="1:4" x14ac:dyDescent="0.25">
      <c r="A6714" s="176" t="s">
        <v>11107</v>
      </c>
      <c r="B6714" s="176" t="s">
        <v>11108</v>
      </c>
      <c r="C6714" s="176" t="s">
        <v>1467</v>
      </c>
      <c r="D6714" s="177">
        <v>515.98</v>
      </c>
    </row>
    <row r="6715" spans="1:4" x14ac:dyDescent="0.25">
      <c r="A6715" s="176" t="s">
        <v>11109</v>
      </c>
      <c r="B6715" s="176" t="s">
        <v>11108</v>
      </c>
      <c r="C6715" s="176" t="s">
        <v>1467</v>
      </c>
      <c r="D6715" s="177">
        <v>491.08</v>
      </c>
    </row>
    <row r="6716" spans="1:4" x14ac:dyDescent="0.25">
      <c r="A6716" s="176" t="s">
        <v>11110</v>
      </c>
      <c r="B6716" s="176" t="s">
        <v>11111</v>
      </c>
      <c r="C6716" s="176" t="s">
        <v>1467</v>
      </c>
      <c r="D6716" s="177">
        <v>222.41</v>
      </c>
    </row>
    <row r="6717" spans="1:4" x14ac:dyDescent="0.25">
      <c r="A6717" s="176" t="s">
        <v>11112</v>
      </c>
      <c r="B6717" s="176" t="s">
        <v>11111</v>
      </c>
      <c r="C6717" s="176" t="s">
        <v>1467</v>
      </c>
      <c r="D6717" s="177">
        <v>217.99</v>
      </c>
    </row>
    <row r="6718" spans="1:4" x14ac:dyDescent="0.25">
      <c r="A6718" s="176" t="s">
        <v>11113</v>
      </c>
      <c r="B6718" s="176" t="s">
        <v>11114</v>
      </c>
      <c r="C6718" s="176" t="s">
        <v>1467</v>
      </c>
      <c r="D6718" s="177">
        <v>217.75</v>
      </c>
    </row>
    <row r="6719" spans="1:4" x14ac:dyDescent="0.25">
      <c r="A6719" s="176" t="s">
        <v>11115</v>
      </c>
      <c r="B6719" s="176" t="s">
        <v>11114</v>
      </c>
      <c r="C6719" s="176" t="s">
        <v>1467</v>
      </c>
      <c r="D6719" s="177">
        <v>214.07</v>
      </c>
    </row>
    <row r="6720" spans="1:4" x14ac:dyDescent="0.25">
      <c r="A6720" s="176" t="s">
        <v>11116</v>
      </c>
      <c r="B6720" s="176" t="s">
        <v>11117</v>
      </c>
      <c r="C6720" s="176" t="s">
        <v>1467</v>
      </c>
      <c r="D6720" s="177">
        <v>268.94</v>
      </c>
    </row>
    <row r="6721" spans="1:4" x14ac:dyDescent="0.25">
      <c r="A6721" s="176" t="s">
        <v>11118</v>
      </c>
      <c r="B6721" s="176" t="s">
        <v>11117</v>
      </c>
      <c r="C6721" s="176" t="s">
        <v>1467</v>
      </c>
      <c r="D6721" s="177">
        <v>263.05</v>
      </c>
    </row>
    <row r="6722" spans="1:4" x14ac:dyDescent="0.25">
      <c r="A6722" s="176" t="s">
        <v>11119</v>
      </c>
      <c r="B6722" s="176" t="s">
        <v>11120</v>
      </c>
      <c r="C6722" s="176" t="s">
        <v>1467</v>
      </c>
      <c r="D6722" s="177">
        <v>260.01</v>
      </c>
    </row>
    <row r="6723" spans="1:4" x14ac:dyDescent="0.25">
      <c r="A6723" s="176" t="s">
        <v>11121</v>
      </c>
      <c r="B6723" s="176" t="s">
        <v>11120</v>
      </c>
      <c r="C6723" s="176" t="s">
        <v>1467</v>
      </c>
      <c r="D6723" s="177">
        <v>254.12</v>
      </c>
    </row>
    <row r="6724" spans="1:4" x14ac:dyDescent="0.25">
      <c r="A6724" s="176" t="s">
        <v>11122</v>
      </c>
      <c r="B6724" s="176" t="s">
        <v>11123</v>
      </c>
      <c r="C6724" s="176" t="s">
        <v>1467</v>
      </c>
      <c r="D6724" s="177">
        <v>260.01</v>
      </c>
    </row>
    <row r="6725" spans="1:4" x14ac:dyDescent="0.25">
      <c r="A6725" s="176" t="s">
        <v>11124</v>
      </c>
      <c r="B6725" s="176" t="s">
        <v>11123</v>
      </c>
      <c r="C6725" s="176" t="s">
        <v>1467</v>
      </c>
      <c r="D6725" s="177">
        <v>254.12</v>
      </c>
    </row>
    <row r="6726" spans="1:4" x14ac:dyDescent="0.25">
      <c r="A6726" s="176" t="s">
        <v>11125</v>
      </c>
      <c r="B6726" s="176" t="s">
        <v>11126</v>
      </c>
      <c r="C6726" s="176" t="s">
        <v>1467</v>
      </c>
      <c r="D6726" s="177">
        <v>570.89</v>
      </c>
    </row>
    <row r="6727" spans="1:4" x14ac:dyDescent="0.25">
      <c r="A6727" s="176" t="s">
        <v>11127</v>
      </c>
      <c r="B6727" s="176" t="s">
        <v>11126</v>
      </c>
      <c r="C6727" s="176" t="s">
        <v>1467</v>
      </c>
      <c r="D6727" s="177">
        <v>559.77</v>
      </c>
    </row>
    <row r="6728" spans="1:4" x14ac:dyDescent="0.25">
      <c r="A6728" s="176" t="s">
        <v>11128</v>
      </c>
      <c r="B6728" s="176" t="s">
        <v>11129</v>
      </c>
      <c r="C6728" s="176" t="s">
        <v>1467</v>
      </c>
      <c r="D6728" s="177">
        <v>1286.3800000000001</v>
      </c>
    </row>
    <row r="6729" spans="1:4" x14ac:dyDescent="0.25">
      <c r="A6729" s="176" t="s">
        <v>11130</v>
      </c>
      <c r="B6729" s="176" t="s">
        <v>11129</v>
      </c>
      <c r="C6729" s="176" t="s">
        <v>1467</v>
      </c>
      <c r="D6729" s="177">
        <v>1251.1199999999999</v>
      </c>
    </row>
    <row r="6730" spans="1:4" x14ac:dyDescent="0.25">
      <c r="A6730" s="176" t="s">
        <v>11131</v>
      </c>
      <c r="B6730" s="176" t="s">
        <v>11132</v>
      </c>
      <c r="C6730" s="176" t="s">
        <v>1467</v>
      </c>
      <c r="D6730" s="177">
        <v>214.97</v>
      </c>
    </row>
    <row r="6731" spans="1:4" x14ac:dyDescent="0.25">
      <c r="A6731" s="176" t="s">
        <v>11133</v>
      </c>
      <c r="B6731" s="176" t="s">
        <v>11132</v>
      </c>
      <c r="C6731" s="176" t="s">
        <v>1467</v>
      </c>
      <c r="D6731" s="177">
        <v>212.03</v>
      </c>
    </row>
    <row r="6732" spans="1:4" x14ac:dyDescent="0.25">
      <c r="A6732" s="176" t="s">
        <v>11134</v>
      </c>
      <c r="B6732" s="176" t="s">
        <v>11135</v>
      </c>
      <c r="C6732" s="176" t="s">
        <v>83</v>
      </c>
      <c r="D6732" s="177">
        <v>7.23</v>
      </c>
    </row>
    <row r="6733" spans="1:4" x14ac:dyDescent="0.25">
      <c r="A6733" s="176" t="s">
        <v>11136</v>
      </c>
      <c r="B6733" s="176" t="s">
        <v>11135</v>
      </c>
      <c r="C6733" s="176" t="s">
        <v>83</v>
      </c>
      <c r="D6733" s="177">
        <v>6.75</v>
      </c>
    </row>
    <row r="6734" spans="1:4" x14ac:dyDescent="0.25">
      <c r="A6734" s="176" t="s">
        <v>11137</v>
      </c>
      <c r="B6734" s="176" t="s">
        <v>11138</v>
      </c>
      <c r="C6734" s="176" t="s">
        <v>322</v>
      </c>
      <c r="D6734" s="177">
        <v>27.44</v>
      </c>
    </row>
    <row r="6735" spans="1:4" x14ac:dyDescent="0.25">
      <c r="A6735" s="176" t="s">
        <v>11139</v>
      </c>
      <c r="B6735" s="176" t="s">
        <v>11138</v>
      </c>
      <c r="C6735" s="176" t="s">
        <v>322</v>
      </c>
      <c r="D6735" s="177">
        <v>26.62</v>
      </c>
    </row>
    <row r="6736" spans="1:4" x14ac:dyDescent="0.25">
      <c r="A6736" s="176" t="s">
        <v>11140</v>
      </c>
      <c r="B6736" s="176" t="s">
        <v>11141</v>
      </c>
      <c r="C6736" s="176" t="s">
        <v>322</v>
      </c>
      <c r="D6736" s="177">
        <v>31.93</v>
      </c>
    </row>
    <row r="6737" spans="1:4" x14ac:dyDescent="0.25">
      <c r="A6737" s="176" t="s">
        <v>11142</v>
      </c>
      <c r="B6737" s="176" t="s">
        <v>11141</v>
      </c>
      <c r="C6737" s="176" t="s">
        <v>322</v>
      </c>
      <c r="D6737" s="177">
        <v>31.06</v>
      </c>
    </row>
    <row r="6738" spans="1:4" x14ac:dyDescent="0.25">
      <c r="A6738" s="176" t="s">
        <v>11143</v>
      </c>
      <c r="B6738" s="176" t="s">
        <v>11144</v>
      </c>
      <c r="C6738" s="176" t="s">
        <v>322</v>
      </c>
      <c r="D6738" s="177">
        <v>42.78</v>
      </c>
    </row>
    <row r="6739" spans="1:4" x14ac:dyDescent="0.25">
      <c r="A6739" s="176" t="s">
        <v>11145</v>
      </c>
      <c r="B6739" s="176" t="s">
        <v>11144</v>
      </c>
      <c r="C6739" s="176" t="s">
        <v>322</v>
      </c>
      <c r="D6739" s="177">
        <v>41.81</v>
      </c>
    </row>
    <row r="6740" spans="1:4" x14ac:dyDescent="0.25">
      <c r="A6740" s="176" t="s">
        <v>11146</v>
      </c>
      <c r="B6740" s="176" t="s">
        <v>11147</v>
      </c>
      <c r="C6740" s="176" t="s">
        <v>322</v>
      </c>
      <c r="D6740" s="177">
        <v>53.62</v>
      </c>
    </row>
    <row r="6741" spans="1:4" x14ac:dyDescent="0.25">
      <c r="A6741" s="176" t="s">
        <v>11148</v>
      </c>
      <c r="B6741" s="176" t="s">
        <v>11147</v>
      </c>
      <c r="C6741" s="176" t="s">
        <v>322</v>
      </c>
      <c r="D6741" s="177">
        <v>52.56</v>
      </c>
    </row>
    <row r="6742" spans="1:4" x14ac:dyDescent="0.25">
      <c r="A6742" s="176" t="s">
        <v>11149</v>
      </c>
      <c r="B6742" s="176" t="s">
        <v>11150</v>
      </c>
      <c r="C6742" s="176" t="s">
        <v>322</v>
      </c>
      <c r="D6742" s="177">
        <v>66.53</v>
      </c>
    </row>
    <row r="6743" spans="1:4" x14ac:dyDescent="0.25">
      <c r="A6743" s="176" t="s">
        <v>11151</v>
      </c>
      <c r="B6743" s="176" t="s">
        <v>11150</v>
      </c>
      <c r="C6743" s="176" t="s">
        <v>322</v>
      </c>
      <c r="D6743" s="177">
        <v>65.37</v>
      </c>
    </row>
    <row r="6744" spans="1:4" x14ac:dyDescent="0.25">
      <c r="A6744" s="176" t="s">
        <v>11152</v>
      </c>
      <c r="B6744" s="176" t="s">
        <v>11153</v>
      </c>
      <c r="C6744" s="176" t="s">
        <v>322</v>
      </c>
      <c r="D6744" s="177">
        <v>36.619999999999997</v>
      </c>
    </row>
    <row r="6745" spans="1:4" x14ac:dyDescent="0.25">
      <c r="A6745" s="176" t="s">
        <v>11154</v>
      </c>
      <c r="B6745" s="176" t="s">
        <v>11153</v>
      </c>
      <c r="C6745" s="176" t="s">
        <v>322</v>
      </c>
      <c r="D6745" s="177">
        <v>35.75</v>
      </c>
    </row>
    <row r="6746" spans="1:4" x14ac:dyDescent="0.25">
      <c r="A6746" s="176" t="s">
        <v>11155</v>
      </c>
      <c r="B6746" s="176" t="s">
        <v>11156</v>
      </c>
      <c r="C6746" s="176" t="s">
        <v>322</v>
      </c>
      <c r="D6746" s="177">
        <v>49.82</v>
      </c>
    </row>
    <row r="6747" spans="1:4" x14ac:dyDescent="0.25">
      <c r="A6747" s="176" t="s">
        <v>11157</v>
      </c>
      <c r="B6747" s="176" t="s">
        <v>11156</v>
      </c>
      <c r="C6747" s="176" t="s">
        <v>322</v>
      </c>
      <c r="D6747" s="177">
        <v>48.85</v>
      </c>
    </row>
    <row r="6748" spans="1:4" x14ac:dyDescent="0.25">
      <c r="A6748" s="176" t="s">
        <v>11158</v>
      </c>
      <c r="B6748" s="176" t="s">
        <v>11159</v>
      </c>
      <c r="C6748" s="176" t="s">
        <v>322</v>
      </c>
      <c r="D6748" s="177">
        <v>71.37</v>
      </c>
    </row>
    <row r="6749" spans="1:4" x14ac:dyDescent="0.25">
      <c r="A6749" s="176" t="s">
        <v>11160</v>
      </c>
      <c r="B6749" s="176" t="s">
        <v>11159</v>
      </c>
      <c r="C6749" s="176" t="s">
        <v>322</v>
      </c>
      <c r="D6749" s="177">
        <v>70.31</v>
      </c>
    </row>
    <row r="6750" spans="1:4" x14ac:dyDescent="0.25">
      <c r="A6750" s="176" t="s">
        <v>11161</v>
      </c>
      <c r="B6750" s="176" t="s">
        <v>11162</v>
      </c>
      <c r="C6750" s="176" t="s">
        <v>322</v>
      </c>
      <c r="D6750" s="177">
        <v>9.2100000000000009</v>
      </c>
    </row>
    <row r="6751" spans="1:4" x14ac:dyDescent="0.25">
      <c r="A6751" s="176" t="s">
        <v>11163</v>
      </c>
      <c r="B6751" s="176" t="s">
        <v>11162</v>
      </c>
      <c r="C6751" s="176" t="s">
        <v>322</v>
      </c>
      <c r="D6751" s="177">
        <v>9.1</v>
      </c>
    </row>
    <row r="6752" spans="1:4" x14ac:dyDescent="0.25">
      <c r="A6752" s="176" t="s">
        <v>11164</v>
      </c>
      <c r="B6752" s="176" t="s">
        <v>11165</v>
      </c>
      <c r="C6752" s="176" t="s">
        <v>322</v>
      </c>
      <c r="D6752" s="177">
        <v>13.03</v>
      </c>
    </row>
    <row r="6753" spans="1:4" x14ac:dyDescent="0.25">
      <c r="A6753" s="176" t="s">
        <v>11166</v>
      </c>
      <c r="B6753" s="176" t="s">
        <v>11165</v>
      </c>
      <c r="C6753" s="176" t="s">
        <v>322</v>
      </c>
      <c r="D6753" s="177">
        <v>12.93</v>
      </c>
    </row>
    <row r="6754" spans="1:4" x14ac:dyDescent="0.25">
      <c r="A6754" s="176" t="s">
        <v>11167</v>
      </c>
      <c r="B6754" s="176" t="s">
        <v>11168</v>
      </c>
      <c r="C6754" s="176" t="s">
        <v>322</v>
      </c>
      <c r="D6754" s="177">
        <v>16.329999999999998</v>
      </c>
    </row>
    <row r="6755" spans="1:4" x14ac:dyDescent="0.25">
      <c r="A6755" s="176" t="s">
        <v>11169</v>
      </c>
      <c r="B6755" s="176" t="s">
        <v>11168</v>
      </c>
      <c r="C6755" s="176" t="s">
        <v>322</v>
      </c>
      <c r="D6755" s="177">
        <v>16.260000000000002</v>
      </c>
    </row>
    <row r="6756" spans="1:4" x14ac:dyDescent="0.25">
      <c r="A6756" s="176" t="s">
        <v>11170</v>
      </c>
      <c r="B6756" s="176" t="s">
        <v>11171</v>
      </c>
      <c r="C6756" s="176" t="s">
        <v>322</v>
      </c>
      <c r="D6756" s="177">
        <v>14.08</v>
      </c>
    </row>
    <row r="6757" spans="1:4" x14ac:dyDescent="0.25">
      <c r="A6757" s="176" t="s">
        <v>11172</v>
      </c>
      <c r="B6757" s="176" t="s">
        <v>11171</v>
      </c>
      <c r="C6757" s="176" t="s">
        <v>322</v>
      </c>
      <c r="D6757" s="177">
        <v>13.9</v>
      </c>
    </row>
    <row r="6758" spans="1:4" x14ac:dyDescent="0.25">
      <c r="A6758" s="176" t="s">
        <v>11173</v>
      </c>
      <c r="B6758" s="176" t="s">
        <v>11174</v>
      </c>
      <c r="C6758" s="176" t="s">
        <v>322</v>
      </c>
      <c r="D6758" s="177">
        <v>23.13</v>
      </c>
    </row>
    <row r="6759" spans="1:4" x14ac:dyDescent="0.25">
      <c r="A6759" s="176" t="s">
        <v>11175</v>
      </c>
      <c r="B6759" s="176" t="s">
        <v>11174</v>
      </c>
      <c r="C6759" s="176" t="s">
        <v>322</v>
      </c>
      <c r="D6759" s="177">
        <v>22.6</v>
      </c>
    </row>
    <row r="6760" spans="1:4" x14ac:dyDescent="0.25">
      <c r="A6760" s="176" t="s">
        <v>11176</v>
      </c>
      <c r="B6760" s="176" t="s">
        <v>11177</v>
      </c>
      <c r="C6760" s="176" t="s">
        <v>322</v>
      </c>
      <c r="D6760" s="177">
        <v>21.92</v>
      </c>
    </row>
    <row r="6761" spans="1:4" x14ac:dyDescent="0.25">
      <c r="A6761" s="176" t="s">
        <v>11178</v>
      </c>
      <c r="B6761" s="176" t="s">
        <v>11177</v>
      </c>
      <c r="C6761" s="176" t="s">
        <v>322</v>
      </c>
      <c r="D6761" s="177">
        <v>21.22</v>
      </c>
    </row>
    <row r="6762" spans="1:4" x14ac:dyDescent="0.25">
      <c r="A6762" s="176" t="s">
        <v>11179</v>
      </c>
      <c r="B6762" s="176" t="s">
        <v>11180</v>
      </c>
      <c r="C6762" s="176" t="s">
        <v>322</v>
      </c>
      <c r="D6762" s="177">
        <v>21.92</v>
      </c>
    </row>
    <row r="6763" spans="1:4" x14ac:dyDescent="0.25">
      <c r="A6763" s="176" t="s">
        <v>11181</v>
      </c>
      <c r="B6763" s="176" t="s">
        <v>11180</v>
      </c>
      <c r="C6763" s="176" t="s">
        <v>322</v>
      </c>
      <c r="D6763" s="177">
        <v>21.22</v>
      </c>
    </row>
    <row r="6764" spans="1:4" x14ac:dyDescent="0.25">
      <c r="A6764" s="176" t="s">
        <v>11182</v>
      </c>
      <c r="B6764" s="176" t="s">
        <v>11183</v>
      </c>
      <c r="C6764" s="176" t="s">
        <v>322</v>
      </c>
      <c r="D6764" s="177">
        <v>7.51</v>
      </c>
    </row>
    <row r="6765" spans="1:4" x14ac:dyDescent="0.25">
      <c r="A6765" s="176" t="s">
        <v>11184</v>
      </c>
      <c r="B6765" s="176" t="s">
        <v>11183</v>
      </c>
      <c r="C6765" s="176" t="s">
        <v>322</v>
      </c>
      <c r="D6765" s="177">
        <v>7.33</v>
      </c>
    </row>
    <row r="6766" spans="1:4" x14ac:dyDescent="0.25">
      <c r="A6766" s="176" t="s">
        <v>11185</v>
      </c>
      <c r="B6766" s="176" t="s">
        <v>11186</v>
      </c>
      <c r="C6766" s="176" t="s">
        <v>322</v>
      </c>
      <c r="D6766" s="177">
        <v>9.6300000000000008</v>
      </c>
    </row>
    <row r="6767" spans="1:4" x14ac:dyDescent="0.25">
      <c r="A6767" s="176" t="s">
        <v>11187</v>
      </c>
      <c r="B6767" s="176" t="s">
        <v>11186</v>
      </c>
      <c r="C6767" s="176" t="s">
        <v>322</v>
      </c>
      <c r="D6767" s="177">
        <v>9.42</v>
      </c>
    </row>
    <row r="6768" spans="1:4" x14ac:dyDescent="0.25">
      <c r="A6768" s="176" t="s">
        <v>11188</v>
      </c>
      <c r="B6768" s="176" t="s">
        <v>11189</v>
      </c>
      <c r="C6768" s="176" t="s">
        <v>322</v>
      </c>
      <c r="D6768" s="177">
        <v>13.19</v>
      </c>
    </row>
    <row r="6769" spans="1:4" x14ac:dyDescent="0.25">
      <c r="A6769" s="176" t="s">
        <v>11190</v>
      </c>
      <c r="B6769" s="176" t="s">
        <v>11189</v>
      </c>
      <c r="C6769" s="176" t="s">
        <v>322</v>
      </c>
      <c r="D6769" s="177">
        <v>12.97</v>
      </c>
    </row>
    <row r="6770" spans="1:4" x14ac:dyDescent="0.25">
      <c r="A6770" s="176" t="s">
        <v>11191</v>
      </c>
      <c r="B6770" s="176" t="s">
        <v>11192</v>
      </c>
      <c r="C6770" s="176" t="s">
        <v>322</v>
      </c>
      <c r="D6770" s="177">
        <v>17.559999999999999</v>
      </c>
    </row>
    <row r="6771" spans="1:4" x14ac:dyDescent="0.25">
      <c r="A6771" s="176" t="s">
        <v>11193</v>
      </c>
      <c r="B6771" s="176" t="s">
        <v>11192</v>
      </c>
      <c r="C6771" s="176" t="s">
        <v>322</v>
      </c>
      <c r="D6771" s="177">
        <v>17.309999999999999</v>
      </c>
    </row>
    <row r="6772" spans="1:4" x14ac:dyDescent="0.25">
      <c r="A6772" s="176" t="s">
        <v>58594</v>
      </c>
      <c r="B6772" s="176" t="s">
        <v>11194</v>
      </c>
      <c r="C6772" s="176" t="s">
        <v>322</v>
      </c>
      <c r="D6772" s="177">
        <v>23.52</v>
      </c>
    </row>
    <row r="6773" spans="1:4" x14ac:dyDescent="0.25">
      <c r="A6773" s="176" t="s">
        <v>58595</v>
      </c>
      <c r="B6773" s="176" t="s">
        <v>11194</v>
      </c>
      <c r="C6773" s="176" t="s">
        <v>322</v>
      </c>
      <c r="D6773" s="177">
        <v>23.25</v>
      </c>
    </row>
    <row r="6774" spans="1:4" x14ac:dyDescent="0.25">
      <c r="A6774" s="176" t="s">
        <v>11195</v>
      </c>
      <c r="B6774" s="176" t="s">
        <v>11196</v>
      </c>
      <c r="C6774" s="176" t="s">
        <v>322</v>
      </c>
      <c r="D6774" s="177">
        <v>6.83</v>
      </c>
    </row>
    <row r="6775" spans="1:4" x14ac:dyDescent="0.25">
      <c r="A6775" s="176" t="s">
        <v>11197</v>
      </c>
      <c r="B6775" s="176" t="s">
        <v>11196</v>
      </c>
      <c r="C6775" s="176" t="s">
        <v>322</v>
      </c>
      <c r="D6775" s="177">
        <v>6.67</v>
      </c>
    </row>
    <row r="6776" spans="1:4" x14ac:dyDescent="0.25">
      <c r="A6776" s="176" t="s">
        <v>11198</v>
      </c>
      <c r="B6776" s="176" t="s">
        <v>11199</v>
      </c>
      <c r="C6776" s="176" t="s">
        <v>322</v>
      </c>
      <c r="D6776" s="177">
        <v>30.94</v>
      </c>
    </row>
    <row r="6777" spans="1:4" x14ac:dyDescent="0.25">
      <c r="A6777" s="176" t="s">
        <v>11200</v>
      </c>
      <c r="B6777" s="176" t="s">
        <v>11199</v>
      </c>
      <c r="C6777" s="176" t="s">
        <v>322</v>
      </c>
      <c r="D6777" s="177">
        <v>30.57</v>
      </c>
    </row>
    <row r="6778" spans="1:4" x14ac:dyDescent="0.25">
      <c r="A6778" s="176" t="s">
        <v>11201</v>
      </c>
      <c r="B6778" s="176" t="s">
        <v>11202</v>
      </c>
      <c r="C6778" s="176" t="s">
        <v>322</v>
      </c>
      <c r="D6778" s="177">
        <v>31.97</v>
      </c>
    </row>
    <row r="6779" spans="1:4" x14ac:dyDescent="0.25">
      <c r="A6779" s="176" t="s">
        <v>11203</v>
      </c>
      <c r="B6779" s="176" t="s">
        <v>11202</v>
      </c>
      <c r="C6779" s="176" t="s">
        <v>322</v>
      </c>
      <c r="D6779" s="177">
        <v>31.41</v>
      </c>
    </row>
    <row r="6780" spans="1:4" x14ac:dyDescent="0.25">
      <c r="A6780" s="176" t="s">
        <v>11204</v>
      </c>
      <c r="B6780" s="176" t="s">
        <v>11205</v>
      </c>
      <c r="C6780" s="176" t="s">
        <v>322</v>
      </c>
      <c r="D6780" s="177">
        <v>39.770000000000003</v>
      </c>
    </row>
    <row r="6781" spans="1:4" x14ac:dyDescent="0.25">
      <c r="A6781" s="176" t="s">
        <v>11206</v>
      </c>
      <c r="B6781" s="176" t="s">
        <v>11205</v>
      </c>
      <c r="C6781" s="176" t="s">
        <v>322</v>
      </c>
      <c r="D6781" s="177">
        <v>39.19</v>
      </c>
    </row>
    <row r="6782" spans="1:4" x14ac:dyDescent="0.25">
      <c r="A6782" s="176" t="s">
        <v>11207</v>
      </c>
      <c r="B6782" s="176" t="s">
        <v>11208</v>
      </c>
      <c r="C6782" s="176" t="s">
        <v>322</v>
      </c>
      <c r="D6782" s="177">
        <v>35.5</v>
      </c>
    </row>
    <row r="6783" spans="1:4" x14ac:dyDescent="0.25">
      <c r="A6783" s="176" t="s">
        <v>11209</v>
      </c>
      <c r="B6783" s="176" t="s">
        <v>11208</v>
      </c>
      <c r="C6783" s="176" t="s">
        <v>322</v>
      </c>
      <c r="D6783" s="177">
        <v>34.909999999999997</v>
      </c>
    </row>
    <row r="6784" spans="1:4" x14ac:dyDescent="0.25">
      <c r="A6784" s="176" t="s">
        <v>11210</v>
      </c>
      <c r="B6784" s="176" t="s">
        <v>11211</v>
      </c>
      <c r="C6784" s="176" t="s">
        <v>322</v>
      </c>
      <c r="D6784" s="177">
        <v>49.79</v>
      </c>
    </row>
    <row r="6785" spans="1:4" x14ac:dyDescent="0.25">
      <c r="A6785" s="176" t="s">
        <v>11212</v>
      </c>
      <c r="B6785" s="176" t="s">
        <v>11211</v>
      </c>
      <c r="C6785" s="176" t="s">
        <v>322</v>
      </c>
      <c r="D6785" s="177">
        <v>49.19</v>
      </c>
    </row>
    <row r="6786" spans="1:4" x14ac:dyDescent="0.25">
      <c r="A6786" s="176" t="s">
        <v>11213</v>
      </c>
      <c r="B6786" s="176" t="s">
        <v>11214</v>
      </c>
      <c r="C6786" s="176" t="s">
        <v>322</v>
      </c>
      <c r="D6786" s="177">
        <v>49.92</v>
      </c>
    </row>
    <row r="6787" spans="1:4" x14ac:dyDescent="0.25">
      <c r="A6787" s="176" t="s">
        <v>11215</v>
      </c>
      <c r="B6787" s="176" t="s">
        <v>11214</v>
      </c>
      <c r="C6787" s="176" t="s">
        <v>322</v>
      </c>
      <c r="D6787" s="177">
        <v>49.3</v>
      </c>
    </row>
    <row r="6788" spans="1:4" x14ac:dyDescent="0.25">
      <c r="A6788" s="176" t="s">
        <v>11216</v>
      </c>
      <c r="B6788" s="176" t="s">
        <v>11217</v>
      </c>
      <c r="C6788" s="176" t="s">
        <v>322</v>
      </c>
      <c r="D6788" s="177">
        <v>62.49</v>
      </c>
    </row>
    <row r="6789" spans="1:4" x14ac:dyDescent="0.25">
      <c r="A6789" s="176" t="s">
        <v>11218</v>
      </c>
      <c r="B6789" s="176" t="s">
        <v>11217</v>
      </c>
      <c r="C6789" s="176" t="s">
        <v>322</v>
      </c>
      <c r="D6789" s="177">
        <v>61.86</v>
      </c>
    </row>
    <row r="6790" spans="1:4" x14ac:dyDescent="0.25">
      <c r="A6790" s="176" t="s">
        <v>11219</v>
      </c>
      <c r="B6790" s="176" t="s">
        <v>11220</v>
      </c>
      <c r="C6790" s="176" t="s">
        <v>322</v>
      </c>
      <c r="D6790" s="177">
        <v>63.15</v>
      </c>
    </row>
    <row r="6791" spans="1:4" x14ac:dyDescent="0.25">
      <c r="A6791" s="176" t="s">
        <v>11221</v>
      </c>
      <c r="B6791" s="176" t="s">
        <v>11220</v>
      </c>
      <c r="C6791" s="176" t="s">
        <v>322</v>
      </c>
      <c r="D6791" s="177">
        <v>62.47</v>
      </c>
    </row>
    <row r="6792" spans="1:4" x14ac:dyDescent="0.25">
      <c r="A6792" s="176" t="s">
        <v>11222</v>
      </c>
      <c r="B6792" s="176" t="s">
        <v>11223</v>
      </c>
      <c r="C6792" s="176" t="s">
        <v>322</v>
      </c>
      <c r="D6792" s="177">
        <v>82.73</v>
      </c>
    </row>
    <row r="6793" spans="1:4" x14ac:dyDescent="0.25">
      <c r="A6793" s="176" t="s">
        <v>11224</v>
      </c>
      <c r="B6793" s="176" t="s">
        <v>11223</v>
      </c>
      <c r="C6793" s="176" t="s">
        <v>322</v>
      </c>
      <c r="D6793" s="177">
        <v>82.01</v>
      </c>
    </row>
    <row r="6794" spans="1:4" x14ac:dyDescent="0.25">
      <c r="A6794" s="176" t="s">
        <v>11225</v>
      </c>
      <c r="B6794" s="176" t="s">
        <v>11226</v>
      </c>
      <c r="C6794" s="176" t="s">
        <v>322</v>
      </c>
      <c r="D6794" s="177">
        <v>107.89</v>
      </c>
    </row>
    <row r="6795" spans="1:4" x14ac:dyDescent="0.25">
      <c r="A6795" s="176" t="s">
        <v>11227</v>
      </c>
      <c r="B6795" s="176" t="s">
        <v>11226</v>
      </c>
      <c r="C6795" s="176" t="s">
        <v>322</v>
      </c>
      <c r="D6795" s="177">
        <v>107.14</v>
      </c>
    </row>
    <row r="6796" spans="1:4" x14ac:dyDescent="0.25">
      <c r="A6796" s="176" t="s">
        <v>11228</v>
      </c>
      <c r="B6796" s="176" t="s">
        <v>11229</v>
      </c>
      <c r="C6796" s="176" t="s">
        <v>322</v>
      </c>
      <c r="D6796" s="177">
        <v>156.69</v>
      </c>
    </row>
    <row r="6797" spans="1:4" x14ac:dyDescent="0.25">
      <c r="A6797" s="176" t="s">
        <v>11230</v>
      </c>
      <c r="B6797" s="176" t="s">
        <v>11229</v>
      </c>
      <c r="C6797" s="176" t="s">
        <v>322</v>
      </c>
      <c r="D6797" s="177">
        <v>155.91</v>
      </c>
    </row>
    <row r="6798" spans="1:4" x14ac:dyDescent="0.25">
      <c r="A6798" s="176" t="s">
        <v>11231</v>
      </c>
      <c r="B6798" s="176" t="s">
        <v>11232</v>
      </c>
      <c r="C6798" s="176" t="s">
        <v>322</v>
      </c>
      <c r="D6798" s="177">
        <v>205.71</v>
      </c>
    </row>
    <row r="6799" spans="1:4" x14ac:dyDescent="0.25">
      <c r="A6799" s="176" t="s">
        <v>11233</v>
      </c>
      <c r="B6799" s="176" t="s">
        <v>11232</v>
      </c>
      <c r="C6799" s="176" t="s">
        <v>322</v>
      </c>
      <c r="D6799" s="177">
        <v>204.88</v>
      </c>
    </row>
    <row r="6800" spans="1:4" x14ac:dyDescent="0.25">
      <c r="A6800" s="176" t="s">
        <v>11234</v>
      </c>
      <c r="B6800" s="176" t="s">
        <v>11235</v>
      </c>
      <c r="C6800" s="176" t="s">
        <v>322</v>
      </c>
      <c r="D6800" s="177">
        <v>55.91</v>
      </c>
    </row>
    <row r="6801" spans="1:4" x14ac:dyDescent="0.25">
      <c r="A6801" s="176" t="s">
        <v>11236</v>
      </c>
      <c r="B6801" s="176" t="s">
        <v>11235</v>
      </c>
      <c r="C6801" s="176" t="s">
        <v>322</v>
      </c>
      <c r="D6801" s="177">
        <v>55.06</v>
      </c>
    </row>
    <row r="6802" spans="1:4" x14ac:dyDescent="0.25">
      <c r="A6802" s="176" t="s">
        <v>11237</v>
      </c>
      <c r="B6802" s="176" t="s">
        <v>11238</v>
      </c>
      <c r="C6802" s="176" t="s">
        <v>322</v>
      </c>
      <c r="D6802" s="177">
        <v>72.59</v>
      </c>
    </row>
    <row r="6803" spans="1:4" x14ac:dyDescent="0.25">
      <c r="A6803" s="176" t="s">
        <v>11239</v>
      </c>
      <c r="B6803" s="176" t="s">
        <v>11238</v>
      </c>
      <c r="C6803" s="176" t="s">
        <v>322</v>
      </c>
      <c r="D6803" s="177">
        <v>71.7</v>
      </c>
    </row>
    <row r="6804" spans="1:4" x14ac:dyDescent="0.25">
      <c r="A6804" s="176" t="s">
        <v>11240</v>
      </c>
      <c r="B6804" s="176" t="s">
        <v>11241</v>
      </c>
      <c r="C6804" s="176" t="s">
        <v>322</v>
      </c>
      <c r="D6804" s="177">
        <v>86.15</v>
      </c>
    </row>
    <row r="6805" spans="1:4" x14ac:dyDescent="0.25">
      <c r="A6805" s="176" t="s">
        <v>11242</v>
      </c>
      <c r="B6805" s="176" t="s">
        <v>11241</v>
      </c>
      <c r="C6805" s="176" t="s">
        <v>322</v>
      </c>
      <c r="D6805" s="177">
        <v>85.19</v>
      </c>
    </row>
    <row r="6806" spans="1:4" x14ac:dyDescent="0.25">
      <c r="A6806" s="176" t="s">
        <v>11243</v>
      </c>
      <c r="B6806" s="176" t="s">
        <v>11244</v>
      </c>
      <c r="C6806" s="176" t="s">
        <v>322</v>
      </c>
      <c r="D6806" s="177">
        <v>100.56</v>
      </c>
    </row>
    <row r="6807" spans="1:4" x14ac:dyDescent="0.25">
      <c r="A6807" s="176" t="s">
        <v>11245</v>
      </c>
      <c r="B6807" s="176" t="s">
        <v>11244</v>
      </c>
      <c r="C6807" s="176" t="s">
        <v>322</v>
      </c>
      <c r="D6807" s="177">
        <v>99.58</v>
      </c>
    </row>
    <row r="6808" spans="1:4" x14ac:dyDescent="0.25">
      <c r="A6808" s="176" t="s">
        <v>11246</v>
      </c>
      <c r="B6808" s="176" t="s">
        <v>11247</v>
      </c>
      <c r="C6808" s="176" t="s">
        <v>322</v>
      </c>
      <c r="D6808" s="177">
        <v>123.71</v>
      </c>
    </row>
    <row r="6809" spans="1:4" x14ac:dyDescent="0.25">
      <c r="A6809" s="176" t="s">
        <v>11248</v>
      </c>
      <c r="B6809" s="176" t="s">
        <v>11247</v>
      </c>
      <c r="C6809" s="176" t="s">
        <v>322</v>
      </c>
      <c r="D6809" s="177">
        <v>122.7</v>
      </c>
    </row>
    <row r="6810" spans="1:4" x14ac:dyDescent="0.25">
      <c r="A6810" s="176" t="s">
        <v>11249</v>
      </c>
      <c r="B6810" s="176" t="s">
        <v>11250</v>
      </c>
      <c r="C6810" s="176" t="s">
        <v>322</v>
      </c>
      <c r="D6810" s="177">
        <v>143.56</v>
      </c>
    </row>
    <row r="6811" spans="1:4" x14ac:dyDescent="0.25">
      <c r="A6811" s="176" t="s">
        <v>11251</v>
      </c>
      <c r="B6811" s="176" t="s">
        <v>11250</v>
      </c>
      <c r="C6811" s="176" t="s">
        <v>322</v>
      </c>
      <c r="D6811" s="177">
        <v>142.5</v>
      </c>
    </row>
    <row r="6812" spans="1:4" x14ac:dyDescent="0.25">
      <c r="A6812" s="176" t="s">
        <v>11252</v>
      </c>
      <c r="B6812" s="176" t="s">
        <v>11253</v>
      </c>
      <c r="C6812" s="176" t="s">
        <v>322</v>
      </c>
      <c r="D6812" s="177">
        <v>205.56</v>
      </c>
    </row>
    <row r="6813" spans="1:4" x14ac:dyDescent="0.25">
      <c r="A6813" s="176" t="s">
        <v>11254</v>
      </c>
      <c r="B6813" s="176" t="s">
        <v>11253</v>
      </c>
      <c r="C6813" s="176" t="s">
        <v>322</v>
      </c>
      <c r="D6813" s="177">
        <v>204.45</v>
      </c>
    </row>
    <row r="6814" spans="1:4" x14ac:dyDescent="0.25">
      <c r="A6814" s="176" t="s">
        <v>11255</v>
      </c>
      <c r="B6814" s="176" t="s">
        <v>11256</v>
      </c>
      <c r="C6814" s="176" t="s">
        <v>322</v>
      </c>
      <c r="D6814" s="177">
        <v>269.04000000000002</v>
      </c>
    </row>
    <row r="6815" spans="1:4" x14ac:dyDescent="0.25">
      <c r="A6815" s="176" t="s">
        <v>11257</v>
      </c>
      <c r="B6815" s="176" t="s">
        <v>11256</v>
      </c>
      <c r="C6815" s="176" t="s">
        <v>322</v>
      </c>
      <c r="D6815" s="177">
        <v>267.89999999999998</v>
      </c>
    </row>
    <row r="6816" spans="1:4" x14ac:dyDescent="0.25">
      <c r="A6816" s="176" t="s">
        <v>11258</v>
      </c>
      <c r="B6816" s="176" t="s">
        <v>11259</v>
      </c>
      <c r="C6816" s="176" t="s">
        <v>322</v>
      </c>
      <c r="D6816" s="177">
        <v>35.65</v>
      </c>
    </row>
    <row r="6817" spans="1:4" x14ac:dyDescent="0.25">
      <c r="A6817" s="176" t="s">
        <v>11260</v>
      </c>
      <c r="B6817" s="176" t="s">
        <v>11259</v>
      </c>
      <c r="C6817" s="176" t="s">
        <v>322</v>
      </c>
      <c r="D6817" s="177">
        <v>35.08</v>
      </c>
    </row>
    <row r="6818" spans="1:4" x14ac:dyDescent="0.25">
      <c r="A6818" s="176" t="s">
        <v>11261</v>
      </c>
      <c r="B6818" s="176" t="s">
        <v>11262</v>
      </c>
      <c r="C6818" s="176" t="s">
        <v>322</v>
      </c>
      <c r="D6818" s="177">
        <v>48.42</v>
      </c>
    </row>
    <row r="6819" spans="1:4" x14ac:dyDescent="0.25">
      <c r="A6819" s="176" t="s">
        <v>11263</v>
      </c>
      <c r="B6819" s="176" t="s">
        <v>11262</v>
      </c>
      <c r="C6819" s="176" t="s">
        <v>322</v>
      </c>
      <c r="D6819" s="177">
        <v>47.53</v>
      </c>
    </row>
    <row r="6820" spans="1:4" x14ac:dyDescent="0.25">
      <c r="A6820" s="176" t="s">
        <v>11264</v>
      </c>
      <c r="B6820" s="176" t="s">
        <v>11265</v>
      </c>
      <c r="C6820" s="176" t="s">
        <v>322</v>
      </c>
      <c r="D6820" s="177">
        <v>51.98</v>
      </c>
    </row>
    <row r="6821" spans="1:4" x14ac:dyDescent="0.25">
      <c r="A6821" s="176" t="s">
        <v>11266</v>
      </c>
      <c r="B6821" s="176" t="s">
        <v>11265</v>
      </c>
      <c r="C6821" s="176" t="s">
        <v>322</v>
      </c>
      <c r="D6821" s="177">
        <v>51.1</v>
      </c>
    </row>
    <row r="6822" spans="1:4" x14ac:dyDescent="0.25">
      <c r="A6822" s="176" t="s">
        <v>11267</v>
      </c>
      <c r="B6822" s="176" t="s">
        <v>11268</v>
      </c>
      <c r="C6822" s="176" t="s">
        <v>322</v>
      </c>
      <c r="D6822" s="177">
        <v>73.959999999999994</v>
      </c>
    </row>
    <row r="6823" spans="1:4" x14ac:dyDescent="0.25">
      <c r="A6823" s="176" t="s">
        <v>11269</v>
      </c>
      <c r="B6823" s="176" t="s">
        <v>11268</v>
      </c>
      <c r="C6823" s="176" t="s">
        <v>322</v>
      </c>
      <c r="D6823" s="177">
        <v>72.19</v>
      </c>
    </row>
    <row r="6824" spans="1:4" x14ac:dyDescent="0.25">
      <c r="A6824" s="176" t="s">
        <v>11270</v>
      </c>
      <c r="B6824" s="176" t="s">
        <v>11271</v>
      </c>
      <c r="C6824" s="176" t="s">
        <v>322</v>
      </c>
      <c r="D6824" s="177">
        <v>82.92</v>
      </c>
    </row>
    <row r="6825" spans="1:4" x14ac:dyDescent="0.25">
      <c r="A6825" s="176" t="s">
        <v>11272</v>
      </c>
      <c r="B6825" s="176" t="s">
        <v>11271</v>
      </c>
      <c r="C6825" s="176" t="s">
        <v>322</v>
      </c>
      <c r="D6825" s="177">
        <v>81.150000000000006</v>
      </c>
    </row>
    <row r="6826" spans="1:4" x14ac:dyDescent="0.25">
      <c r="A6826" s="176" t="s">
        <v>11273</v>
      </c>
      <c r="B6826" s="176" t="s">
        <v>11274</v>
      </c>
      <c r="C6826" s="176" t="s">
        <v>322</v>
      </c>
      <c r="D6826" s="177">
        <v>60.7</v>
      </c>
    </row>
    <row r="6827" spans="1:4" x14ac:dyDescent="0.25">
      <c r="A6827" s="176" t="s">
        <v>11275</v>
      </c>
      <c r="B6827" s="176" t="s">
        <v>11274</v>
      </c>
      <c r="C6827" s="176" t="s">
        <v>322</v>
      </c>
      <c r="D6827" s="177">
        <v>59.81</v>
      </c>
    </row>
    <row r="6828" spans="1:4" x14ac:dyDescent="0.25">
      <c r="A6828" s="176" t="s">
        <v>11276</v>
      </c>
      <c r="B6828" s="176" t="s">
        <v>11277</v>
      </c>
      <c r="C6828" s="176" t="s">
        <v>322</v>
      </c>
      <c r="D6828" s="177">
        <v>76.02</v>
      </c>
    </row>
    <row r="6829" spans="1:4" x14ac:dyDescent="0.25">
      <c r="A6829" s="176" t="s">
        <v>11278</v>
      </c>
      <c r="B6829" s="176" t="s">
        <v>11277</v>
      </c>
      <c r="C6829" s="176" t="s">
        <v>322</v>
      </c>
      <c r="D6829" s="177">
        <v>74.25</v>
      </c>
    </row>
    <row r="6830" spans="1:4" x14ac:dyDescent="0.25">
      <c r="A6830" s="176" t="s">
        <v>11279</v>
      </c>
      <c r="B6830" s="176" t="s">
        <v>11280</v>
      </c>
      <c r="C6830" s="176" t="s">
        <v>322</v>
      </c>
      <c r="D6830" s="177">
        <v>91.28</v>
      </c>
    </row>
    <row r="6831" spans="1:4" x14ac:dyDescent="0.25">
      <c r="A6831" s="176" t="s">
        <v>11281</v>
      </c>
      <c r="B6831" s="176" t="s">
        <v>11280</v>
      </c>
      <c r="C6831" s="176" t="s">
        <v>322</v>
      </c>
      <c r="D6831" s="177">
        <v>88.93</v>
      </c>
    </row>
    <row r="6832" spans="1:4" x14ac:dyDescent="0.25">
      <c r="A6832" s="176" t="s">
        <v>11282</v>
      </c>
      <c r="B6832" s="176" t="s">
        <v>11283</v>
      </c>
      <c r="C6832" s="176" t="s">
        <v>322</v>
      </c>
      <c r="D6832" s="177">
        <v>93.18</v>
      </c>
    </row>
    <row r="6833" spans="1:4" x14ac:dyDescent="0.25">
      <c r="A6833" s="176" t="s">
        <v>11284</v>
      </c>
      <c r="B6833" s="176" t="s">
        <v>11283</v>
      </c>
      <c r="C6833" s="176" t="s">
        <v>322</v>
      </c>
      <c r="D6833" s="177">
        <v>92.22</v>
      </c>
    </row>
    <row r="6834" spans="1:4" x14ac:dyDescent="0.25">
      <c r="A6834" s="176" t="s">
        <v>11285</v>
      </c>
      <c r="B6834" s="176" t="s">
        <v>11286</v>
      </c>
      <c r="C6834" s="176" t="s">
        <v>322</v>
      </c>
      <c r="D6834" s="177">
        <v>76.849999999999994</v>
      </c>
    </row>
    <row r="6835" spans="1:4" x14ac:dyDescent="0.25">
      <c r="A6835" s="176" t="s">
        <v>11287</v>
      </c>
      <c r="B6835" s="176" t="s">
        <v>11286</v>
      </c>
      <c r="C6835" s="176" t="s">
        <v>322</v>
      </c>
      <c r="D6835" s="177">
        <v>74.58</v>
      </c>
    </row>
    <row r="6836" spans="1:4" x14ac:dyDescent="0.25">
      <c r="A6836" s="176" t="s">
        <v>11288</v>
      </c>
      <c r="B6836" s="176" t="s">
        <v>11289</v>
      </c>
      <c r="C6836" s="176" t="s">
        <v>322</v>
      </c>
      <c r="D6836" s="177">
        <v>72.849999999999994</v>
      </c>
    </row>
    <row r="6837" spans="1:4" x14ac:dyDescent="0.25">
      <c r="A6837" s="176" t="s">
        <v>11290</v>
      </c>
      <c r="B6837" s="176" t="s">
        <v>11289</v>
      </c>
      <c r="C6837" s="176" t="s">
        <v>322</v>
      </c>
      <c r="D6837" s="177">
        <v>72.63</v>
      </c>
    </row>
    <row r="6838" spans="1:4" x14ac:dyDescent="0.25">
      <c r="A6838" s="176" t="s">
        <v>11291</v>
      </c>
      <c r="B6838" s="176" t="s">
        <v>11292</v>
      </c>
      <c r="C6838" s="176" t="s">
        <v>322</v>
      </c>
      <c r="D6838" s="177">
        <v>280.81</v>
      </c>
    </row>
    <row r="6839" spans="1:4" x14ac:dyDescent="0.25">
      <c r="A6839" s="176" t="s">
        <v>11293</v>
      </c>
      <c r="B6839" s="176" t="s">
        <v>11292</v>
      </c>
      <c r="C6839" s="176" t="s">
        <v>322</v>
      </c>
      <c r="D6839" s="177">
        <v>271.39</v>
      </c>
    </row>
    <row r="6840" spans="1:4" x14ac:dyDescent="0.25">
      <c r="A6840" s="176" t="s">
        <v>11294</v>
      </c>
      <c r="B6840" s="176" t="s">
        <v>11295</v>
      </c>
      <c r="C6840" s="176" t="s">
        <v>115</v>
      </c>
      <c r="D6840" s="177">
        <v>688.2</v>
      </c>
    </row>
    <row r="6841" spans="1:4" x14ac:dyDescent="0.25">
      <c r="A6841" s="176" t="s">
        <v>11296</v>
      </c>
      <c r="B6841" s="176" t="s">
        <v>11295</v>
      </c>
      <c r="C6841" s="176" t="s">
        <v>115</v>
      </c>
      <c r="D6841" s="177">
        <v>688.2</v>
      </c>
    </row>
    <row r="6842" spans="1:4" x14ac:dyDescent="0.25">
      <c r="A6842" s="176" t="s">
        <v>11297</v>
      </c>
      <c r="B6842" s="176" t="s">
        <v>11298</v>
      </c>
      <c r="C6842" s="176" t="s">
        <v>115</v>
      </c>
      <c r="D6842" s="177">
        <v>808.76</v>
      </c>
    </row>
    <row r="6843" spans="1:4" x14ac:dyDescent="0.25">
      <c r="A6843" s="176" t="s">
        <v>11299</v>
      </c>
      <c r="B6843" s="176" t="s">
        <v>11298</v>
      </c>
      <c r="C6843" s="176" t="s">
        <v>115</v>
      </c>
      <c r="D6843" s="177">
        <v>808.76</v>
      </c>
    </row>
    <row r="6844" spans="1:4" x14ac:dyDescent="0.25">
      <c r="A6844" s="176" t="s">
        <v>11300</v>
      </c>
      <c r="B6844" s="176" t="s">
        <v>11301</v>
      </c>
      <c r="C6844" s="176" t="s">
        <v>115</v>
      </c>
      <c r="D6844" s="177">
        <v>895.7</v>
      </c>
    </row>
    <row r="6845" spans="1:4" x14ac:dyDescent="0.25">
      <c r="A6845" s="176" t="s">
        <v>11302</v>
      </c>
      <c r="B6845" s="176" t="s">
        <v>11301</v>
      </c>
      <c r="C6845" s="176" t="s">
        <v>115</v>
      </c>
      <c r="D6845" s="177">
        <v>895.7</v>
      </c>
    </row>
    <row r="6846" spans="1:4" x14ac:dyDescent="0.25">
      <c r="A6846" s="176" t="s">
        <v>11303</v>
      </c>
      <c r="B6846" s="176" t="s">
        <v>11304</v>
      </c>
      <c r="C6846" s="176" t="s">
        <v>115</v>
      </c>
      <c r="D6846" s="177">
        <v>995.66</v>
      </c>
    </row>
    <row r="6847" spans="1:4" x14ac:dyDescent="0.25">
      <c r="A6847" s="176" t="s">
        <v>11305</v>
      </c>
      <c r="B6847" s="176" t="s">
        <v>11304</v>
      </c>
      <c r="C6847" s="176" t="s">
        <v>115</v>
      </c>
      <c r="D6847" s="177">
        <v>995.66</v>
      </c>
    </row>
    <row r="6848" spans="1:4" x14ac:dyDescent="0.25">
      <c r="A6848" s="176" t="s">
        <v>11306</v>
      </c>
      <c r="B6848" s="176" t="s">
        <v>11307</v>
      </c>
      <c r="C6848" s="176" t="s">
        <v>115</v>
      </c>
      <c r="D6848" s="177">
        <v>1089.32</v>
      </c>
    </row>
    <row r="6849" spans="1:4" x14ac:dyDescent="0.25">
      <c r="A6849" s="176" t="s">
        <v>11308</v>
      </c>
      <c r="B6849" s="176" t="s">
        <v>11307</v>
      </c>
      <c r="C6849" s="176" t="s">
        <v>115</v>
      </c>
      <c r="D6849" s="177">
        <v>1089.32</v>
      </c>
    </row>
    <row r="6850" spans="1:4" x14ac:dyDescent="0.25">
      <c r="A6850" s="176" t="s">
        <v>11309</v>
      </c>
      <c r="B6850" s="176" t="s">
        <v>11310</v>
      </c>
      <c r="C6850" s="176" t="s">
        <v>115</v>
      </c>
      <c r="D6850" s="177">
        <v>1185.82</v>
      </c>
    </row>
    <row r="6851" spans="1:4" x14ac:dyDescent="0.25">
      <c r="A6851" s="176" t="s">
        <v>11311</v>
      </c>
      <c r="B6851" s="176" t="s">
        <v>11310</v>
      </c>
      <c r="C6851" s="176" t="s">
        <v>115</v>
      </c>
      <c r="D6851" s="177">
        <v>1185.82</v>
      </c>
    </row>
    <row r="6852" spans="1:4" x14ac:dyDescent="0.25">
      <c r="A6852" s="176" t="s">
        <v>11312</v>
      </c>
      <c r="B6852" s="176" t="s">
        <v>11313</v>
      </c>
      <c r="C6852" s="176" t="s">
        <v>115</v>
      </c>
      <c r="D6852" s="177">
        <v>1296.4000000000001</v>
      </c>
    </row>
    <row r="6853" spans="1:4" x14ac:dyDescent="0.25">
      <c r="A6853" s="176" t="s">
        <v>11314</v>
      </c>
      <c r="B6853" s="176" t="s">
        <v>11313</v>
      </c>
      <c r="C6853" s="176" t="s">
        <v>115</v>
      </c>
      <c r="D6853" s="177">
        <v>1296.4000000000001</v>
      </c>
    </row>
    <row r="6854" spans="1:4" x14ac:dyDescent="0.25">
      <c r="A6854" s="176" t="s">
        <v>11315</v>
      </c>
      <c r="B6854" s="176" t="s">
        <v>11316</v>
      </c>
      <c r="C6854" s="176" t="s">
        <v>115</v>
      </c>
      <c r="D6854" s="177">
        <v>1396.57</v>
      </c>
    </row>
    <row r="6855" spans="1:4" x14ac:dyDescent="0.25">
      <c r="A6855" s="176" t="s">
        <v>11317</v>
      </c>
      <c r="B6855" s="176" t="s">
        <v>11316</v>
      </c>
      <c r="C6855" s="176" t="s">
        <v>115</v>
      </c>
      <c r="D6855" s="177">
        <v>1396.57</v>
      </c>
    </row>
    <row r="6856" spans="1:4" x14ac:dyDescent="0.25">
      <c r="A6856" s="176" t="s">
        <v>11318</v>
      </c>
      <c r="B6856" s="176" t="s">
        <v>11319</v>
      </c>
      <c r="C6856" s="176" t="s">
        <v>115</v>
      </c>
      <c r="D6856" s="177">
        <v>1493.49</v>
      </c>
    </row>
    <row r="6857" spans="1:4" x14ac:dyDescent="0.25">
      <c r="A6857" s="176" t="s">
        <v>11320</v>
      </c>
      <c r="B6857" s="176" t="s">
        <v>11319</v>
      </c>
      <c r="C6857" s="176" t="s">
        <v>115</v>
      </c>
      <c r="D6857" s="177">
        <v>1493.49</v>
      </c>
    </row>
    <row r="6858" spans="1:4" x14ac:dyDescent="0.25">
      <c r="A6858" s="176" t="s">
        <v>11321</v>
      </c>
      <c r="B6858" s="176" t="s">
        <v>11322</v>
      </c>
      <c r="C6858" s="176" t="s">
        <v>115</v>
      </c>
      <c r="D6858" s="177">
        <v>1590.63</v>
      </c>
    </row>
    <row r="6859" spans="1:4" x14ac:dyDescent="0.25">
      <c r="A6859" s="176" t="s">
        <v>11323</v>
      </c>
      <c r="B6859" s="176" t="s">
        <v>11322</v>
      </c>
      <c r="C6859" s="176" t="s">
        <v>115</v>
      </c>
      <c r="D6859" s="177">
        <v>1590.63</v>
      </c>
    </row>
    <row r="6860" spans="1:4" x14ac:dyDescent="0.25">
      <c r="A6860" s="176" t="s">
        <v>11324</v>
      </c>
      <c r="B6860" s="176" t="s">
        <v>11325</v>
      </c>
      <c r="C6860" s="176" t="s">
        <v>115</v>
      </c>
      <c r="D6860" s="177">
        <v>885.51</v>
      </c>
    </row>
    <row r="6861" spans="1:4" x14ac:dyDescent="0.25">
      <c r="A6861" s="176" t="s">
        <v>11326</v>
      </c>
      <c r="B6861" s="176" t="s">
        <v>11325</v>
      </c>
      <c r="C6861" s="176" t="s">
        <v>115</v>
      </c>
      <c r="D6861" s="177">
        <v>885.51</v>
      </c>
    </row>
    <row r="6862" spans="1:4" x14ac:dyDescent="0.25">
      <c r="A6862" s="176" t="s">
        <v>11327</v>
      </c>
      <c r="B6862" s="176" t="s">
        <v>11328</v>
      </c>
      <c r="C6862" s="176" t="s">
        <v>115</v>
      </c>
      <c r="D6862" s="177">
        <v>975.71</v>
      </c>
    </row>
    <row r="6863" spans="1:4" x14ac:dyDescent="0.25">
      <c r="A6863" s="176" t="s">
        <v>11329</v>
      </c>
      <c r="B6863" s="176" t="s">
        <v>11328</v>
      </c>
      <c r="C6863" s="176" t="s">
        <v>115</v>
      </c>
      <c r="D6863" s="177">
        <v>975.71</v>
      </c>
    </row>
    <row r="6864" spans="1:4" x14ac:dyDescent="0.25">
      <c r="A6864" s="176" t="s">
        <v>11330</v>
      </c>
      <c r="B6864" s="176" t="s">
        <v>11331</v>
      </c>
      <c r="C6864" s="176" t="s">
        <v>115</v>
      </c>
      <c r="D6864" s="177">
        <v>1079.1400000000001</v>
      </c>
    </row>
    <row r="6865" spans="1:4" x14ac:dyDescent="0.25">
      <c r="A6865" s="176" t="s">
        <v>11332</v>
      </c>
      <c r="B6865" s="176" t="s">
        <v>11331</v>
      </c>
      <c r="C6865" s="176" t="s">
        <v>115</v>
      </c>
      <c r="D6865" s="177">
        <v>1079.1400000000001</v>
      </c>
    </row>
    <row r="6866" spans="1:4" x14ac:dyDescent="0.25">
      <c r="A6866" s="176" t="s">
        <v>11333</v>
      </c>
      <c r="B6866" s="176" t="s">
        <v>11334</v>
      </c>
      <c r="C6866" s="176" t="s">
        <v>115</v>
      </c>
      <c r="D6866" s="177">
        <v>1176.28</v>
      </c>
    </row>
    <row r="6867" spans="1:4" x14ac:dyDescent="0.25">
      <c r="A6867" s="176" t="s">
        <v>11335</v>
      </c>
      <c r="B6867" s="176" t="s">
        <v>11334</v>
      </c>
      <c r="C6867" s="176" t="s">
        <v>115</v>
      </c>
      <c r="D6867" s="177">
        <v>1176.28</v>
      </c>
    </row>
    <row r="6868" spans="1:4" x14ac:dyDescent="0.25">
      <c r="A6868" s="176" t="s">
        <v>11336</v>
      </c>
      <c r="B6868" s="176" t="s">
        <v>11337</v>
      </c>
      <c r="C6868" s="176" t="s">
        <v>115</v>
      </c>
      <c r="D6868" s="177">
        <v>1269.8399999999999</v>
      </c>
    </row>
    <row r="6869" spans="1:4" x14ac:dyDescent="0.25">
      <c r="A6869" s="176" t="s">
        <v>11338</v>
      </c>
      <c r="B6869" s="176" t="s">
        <v>11337</v>
      </c>
      <c r="C6869" s="176" t="s">
        <v>115</v>
      </c>
      <c r="D6869" s="177">
        <v>1269.8399999999999</v>
      </c>
    </row>
    <row r="6870" spans="1:4" x14ac:dyDescent="0.25">
      <c r="A6870" s="176" t="s">
        <v>11339</v>
      </c>
      <c r="B6870" s="176" t="s">
        <v>11340</v>
      </c>
      <c r="C6870" s="176" t="s">
        <v>115</v>
      </c>
      <c r="D6870" s="177">
        <v>1276.4100000000001</v>
      </c>
    </row>
    <row r="6871" spans="1:4" x14ac:dyDescent="0.25">
      <c r="A6871" s="176" t="s">
        <v>11341</v>
      </c>
      <c r="B6871" s="176" t="s">
        <v>11340</v>
      </c>
      <c r="C6871" s="176" t="s">
        <v>115</v>
      </c>
      <c r="D6871" s="177">
        <v>1276.4100000000001</v>
      </c>
    </row>
    <row r="6872" spans="1:4" x14ac:dyDescent="0.25">
      <c r="A6872" s="176" t="s">
        <v>11342</v>
      </c>
      <c r="B6872" s="176" t="s">
        <v>11343</v>
      </c>
      <c r="C6872" s="176" t="s">
        <v>115</v>
      </c>
      <c r="D6872" s="177">
        <v>1486.77</v>
      </c>
    </row>
    <row r="6873" spans="1:4" x14ac:dyDescent="0.25">
      <c r="A6873" s="176" t="s">
        <v>11344</v>
      </c>
      <c r="B6873" s="176" t="s">
        <v>11343</v>
      </c>
      <c r="C6873" s="176" t="s">
        <v>115</v>
      </c>
      <c r="D6873" s="177">
        <v>1486.77</v>
      </c>
    </row>
    <row r="6874" spans="1:4" x14ac:dyDescent="0.25">
      <c r="A6874" s="176" t="s">
        <v>11345</v>
      </c>
      <c r="B6874" s="176" t="s">
        <v>11346</v>
      </c>
      <c r="C6874" s="176" t="s">
        <v>115</v>
      </c>
      <c r="D6874" s="177">
        <v>1590.63</v>
      </c>
    </row>
    <row r="6875" spans="1:4" x14ac:dyDescent="0.25">
      <c r="A6875" s="176" t="s">
        <v>11347</v>
      </c>
      <c r="B6875" s="176" t="s">
        <v>11346</v>
      </c>
      <c r="C6875" s="176" t="s">
        <v>115</v>
      </c>
      <c r="D6875" s="177">
        <v>1590.63</v>
      </c>
    </row>
    <row r="6876" spans="1:4" x14ac:dyDescent="0.25">
      <c r="A6876" s="176" t="s">
        <v>11348</v>
      </c>
      <c r="B6876" s="176" t="s">
        <v>11349</v>
      </c>
      <c r="C6876" s="176" t="s">
        <v>115</v>
      </c>
      <c r="D6876" s="177">
        <v>1687.33</v>
      </c>
    </row>
    <row r="6877" spans="1:4" x14ac:dyDescent="0.25">
      <c r="A6877" s="176" t="s">
        <v>11350</v>
      </c>
      <c r="B6877" s="176" t="s">
        <v>11349</v>
      </c>
      <c r="C6877" s="176" t="s">
        <v>115</v>
      </c>
      <c r="D6877" s="177">
        <v>1687.33</v>
      </c>
    </row>
    <row r="6878" spans="1:4" x14ac:dyDescent="0.25">
      <c r="A6878" s="176" t="s">
        <v>11351</v>
      </c>
      <c r="B6878" s="176" t="s">
        <v>11352</v>
      </c>
      <c r="C6878" s="176" t="s">
        <v>115</v>
      </c>
      <c r="D6878" s="177">
        <v>1797.48</v>
      </c>
    </row>
    <row r="6879" spans="1:4" x14ac:dyDescent="0.25">
      <c r="A6879" s="176" t="s">
        <v>11353</v>
      </c>
      <c r="B6879" s="176" t="s">
        <v>11352</v>
      </c>
      <c r="C6879" s="176" t="s">
        <v>115</v>
      </c>
      <c r="D6879" s="177">
        <v>1797.48</v>
      </c>
    </row>
    <row r="6880" spans="1:4" x14ac:dyDescent="0.25">
      <c r="A6880" s="176" t="s">
        <v>11354</v>
      </c>
      <c r="B6880" s="176" t="s">
        <v>11355</v>
      </c>
      <c r="C6880" s="176" t="s">
        <v>322</v>
      </c>
      <c r="D6880" s="177">
        <v>97.53</v>
      </c>
    </row>
    <row r="6881" spans="1:4" x14ac:dyDescent="0.25">
      <c r="A6881" s="176" t="s">
        <v>11356</v>
      </c>
      <c r="B6881" s="176" t="s">
        <v>11355</v>
      </c>
      <c r="C6881" s="176" t="s">
        <v>322</v>
      </c>
      <c r="D6881" s="177">
        <v>97.53</v>
      </c>
    </row>
    <row r="6882" spans="1:4" x14ac:dyDescent="0.25">
      <c r="A6882" s="176" t="s">
        <v>11357</v>
      </c>
      <c r="B6882" s="176" t="s">
        <v>11358</v>
      </c>
      <c r="C6882" s="176" t="s">
        <v>83</v>
      </c>
      <c r="D6882" s="177">
        <v>2000.69</v>
      </c>
    </row>
    <row r="6883" spans="1:4" x14ac:dyDescent="0.25">
      <c r="A6883" s="176" t="s">
        <v>11359</v>
      </c>
      <c r="B6883" s="176" t="s">
        <v>11358</v>
      </c>
      <c r="C6883" s="176" t="s">
        <v>83</v>
      </c>
      <c r="D6883" s="177">
        <v>1916.09</v>
      </c>
    </row>
    <row r="6884" spans="1:4" x14ac:dyDescent="0.25">
      <c r="A6884" s="176" t="s">
        <v>11360</v>
      </c>
      <c r="B6884" s="176" t="s">
        <v>11361</v>
      </c>
      <c r="C6884" s="176" t="s">
        <v>83</v>
      </c>
      <c r="D6884" s="177">
        <v>2262.3200000000002</v>
      </c>
    </row>
    <row r="6885" spans="1:4" x14ac:dyDescent="0.25">
      <c r="A6885" s="176" t="s">
        <v>11362</v>
      </c>
      <c r="B6885" s="176" t="s">
        <v>11361</v>
      </c>
      <c r="C6885" s="176" t="s">
        <v>83</v>
      </c>
      <c r="D6885" s="177">
        <v>2168.84</v>
      </c>
    </row>
    <row r="6886" spans="1:4" x14ac:dyDescent="0.25">
      <c r="A6886" s="176" t="s">
        <v>11363</v>
      </c>
      <c r="B6886" s="176" t="s">
        <v>11364</v>
      </c>
      <c r="C6886" s="176" t="s">
        <v>83</v>
      </c>
      <c r="D6886" s="177">
        <v>2727.96</v>
      </c>
    </row>
    <row r="6887" spans="1:4" x14ac:dyDescent="0.25">
      <c r="A6887" s="176" t="s">
        <v>11365</v>
      </c>
      <c r="B6887" s="176" t="s">
        <v>11364</v>
      </c>
      <c r="C6887" s="176" t="s">
        <v>83</v>
      </c>
      <c r="D6887" s="177">
        <v>2616.89</v>
      </c>
    </row>
    <row r="6888" spans="1:4" x14ac:dyDescent="0.25">
      <c r="A6888" s="176" t="s">
        <v>11366</v>
      </c>
      <c r="B6888" s="176" t="s">
        <v>11367</v>
      </c>
      <c r="C6888" s="176" t="s">
        <v>83</v>
      </c>
      <c r="D6888" s="177">
        <v>2377.54</v>
      </c>
    </row>
    <row r="6889" spans="1:4" x14ac:dyDescent="0.25">
      <c r="A6889" s="176" t="s">
        <v>11368</v>
      </c>
      <c r="B6889" s="176" t="s">
        <v>11367</v>
      </c>
      <c r="C6889" s="176" t="s">
        <v>83</v>
      </c>
      <c r="D6889" s="177">
        <v>2289.39</v>
      </c>
    </row>
    <row r="6890" spans="1:4" x14ac:dyDescent="0.25">
      <c r="A6890" s="176" t="s">
        <v>11369</v>
      </c>
      <c r="B6890" s="176" t="s">
        <v>11370</v>
      </c>
      <c r="C6890" s="176" t="s">
        <v>83</v>
      </c>
      <c r="D6890" s="177">
        <v>2853.02</v>
      </c>
    </row>
    <row r="6891" spans="1:4" x14ac:dyDescent="0.25">
      <c r="A6891" s="176" t="s">
        <v>11371</v>
      </c>
      <c r="B6891" s="176" t="s">
        <v>11370</v>
      </c>
      <c r="C6891" s="176" t="s">
        <v>83</v>
      </c>
      <c r="D6891" s="177">
        <v>2747.25</v>
      </c>
    </row>
    <row r="6892" spans="1:4" x14ac:dyDescent="0.25">
      <c r="A6892" s="176" t="s">
        <v>11372</v>
      </c>
      <c r="B6892" s="176" t="s">
        <v>11373</v>
      </c>
      <c r="C6892" s="176" t="s">
        <v>83</v>
      </c>
      <c r="D6892" s="177">
        <v>3566.32</v>
      </c>
    </row>
    <row r="6893" spans="1:4" x14ac:dyDescent="0.25">
      <c r="A6893" s="176" t="s">
        <v>11374</v>
      </c>
      <c r="B6893" s="176" t="s">
        <v>11373</v>
      </c>
      <c r="C6893" s="176" t="s">
        <v>83</v>
      </c>
      <c r="D6893" s="177">
        <v>3434.1</v>
      </c>
    </row>
    <row r="6894" spans="1:4" x14ac:dyDescent="0.25">
      <c r="A6894" s="176" t="s">
        <v>11375</v>
      </c>
      <c r="B6894" s="176" t="s">
        <v>11376</v>
      </c>
      <c r="C6894" s="176" t="s">
        <v>83</v>
      </c>
      <c r="D6894" s="177">
        <v>4755.09</v>
      </c>
    </row>
    <row r="6895" spans="1:4" x14ac:dyDescent="0.25">
      <c r="A6895" s="176" t="s">
        <v>11377</v>
      </c>
      <c r="B6895" s="176" t="s">
        <v>11376</v>
      </c>
      <c r="C6895" s="176" t="s">
        <v>83</v>
      </c>
      <c r="D6895" s="177">
        <v>4578.79</v>
      </c>
    </row>
    <row r="6896" spans="1:4" x14ac:dyDescent="0.25">
      <c r="A6896" s="176" t="s">
        <v>11378</v>
      </c>
      <c r="B6896" s="176" t="s">
        <v>11379</v>
      </c>
      <c r="C6896" s="176" t="s">
        <v>83</v>
      </c>
      <c r="D6896" s="177">
        <v>5943.87</v>
      </c>
    </row>
    <row r="6897" spans="1:4" x14ac:dyDescent="0.25">
      <c r="A6897" s="176" t="s">
        <v>11380</v>
      </c>
      <c r="B6897" s="176" t="s">
        <v>11379</v>
      </c>
      <c r="C6897" s="176" t="s">
        <v>83</v>
      </c>
      <c r="D6897" s="177">
        <v>5723.5</v>
      </c>
    </row>
    <row r="6898" spans="1:4" x14ac:dyDescent="0.25">
      <c r="A6898" s="176" t="s">
        <v>11381</v>
      </c>
      <c r="B6898" s="176" t="s">
        <v>11382</v>
      </c>
      <c r="C6898" s="176" t="s">
        <v>1467</v>
      </c>
      <c r="D6898" s="177">
        <v>1790.03</v>
      </c>
    </row>
    <row r="6899" spans="1:4" x14ac:dyDescent="0.25">
      <c r="A6899" s="176" t="s">
        <v>11383</v>
      </c>
      <c r="B6899" s="176" t="s">
        <v>11382</v>
      </c>
      <c r="C6899" s="176" t="s">
        <v>1467</v>
      </c>
      <c r="D6899" s="177">
        <v>1694.43</v>
      </c>
    </row>
    <row r="6900" spans="1:4" x14ac:dyDescent="0.25">
      <c r="A6900" s="176" t="s">
        <v>11384</v>
      </c>
      <c r="B6900" s="176" t="s">
        <v>11385</v>
      </c>
      <c r="C6900" s="176" t="s">
        <v>1467</v>
      </c>
      <c r="D6900" s="177">
        <v>475.03</v>
      </c>
    </row>
    <row r="6901" spans="1:4" x14ac:dyDescent="0.25">
      <c r="A6901" s="176" t="s">
        <v>11386</v>
      </c>
      <c r="B6901" s="176" t="s">
        <v>11385</v>
      </c>
      <c r="C6901" s="176" t="s">
        <v>1467</v>
      </c>
      <c r="D6901" s="177">
        <v>449.99</v>
      </c>
    </row>
    <row r="6902" spans="1:4" x14ac:dyDescent="0.25">
      <c r="A6902" s="176" t="s">
        <v>11387</v>
      </c>
      <c r="B6902" s="176" t="s">
        <v>11388</v>
      </c>
      <c r="C6902" s="176" t="s">
        <v>83</v>
      </c>
      <c r="D6902" s="177">
        <v>309.35000000000002</v>
      </c>
    </row>
    <row r="6903" spans="1:4" x14ac:dyDescent="0.25">
      <c r="A6903" s="176" t="s">
        <v>11389</v>
      </c>
      <c r="B6903" s="176" t="s">
        <v>11388</v>
      </c>
      <c r="C6903" s="176" t="s">
        <v>83</v>
      </c>
      <c r="D6903" s="177">
        <v>309.35000000000002</v>
      </c>
    </row>
    <row r="6904" spans="1:4" x14ac:dyDescent="0.25">
      <c r="A6904" s="176" t="s">
        <v>11390</v>
      </c>
      <c r="B6904" s="176" t="s">
        <v>11391</v>
      </c>
      <c r="C6904" s="176" t="s">
        <v>83</v>
      </c>
      <c r="D6904" s="177">
        <v>436.37</v>
      </c>
    </row>
    <row r="6905" spans="1:4" x14ac:dyDescent="0.25">
      <c r="A6905" s="176" t="s">
        <v>11392</v>
      </c>
      <c r="B6905" s="176" t="s">
        <v>11391</v>
      </c>
      <c r="C6905" s="176" t="s">
        <v>83</v>
      </c>
      <c r="D6905" s="177">
        <v>436.37</v>
      </c>
    </row>
    <row r="6906" spans="1:4" x14ac:dyDescent="0.25">
      <c r="A6906" s="176" t="s">
        <v>11393</v>
      </c>
      <c r="B6906" s="176" t="s">
        <v>11394</v>
      </c>
      <c r="C6906" s="176" t="s">
        <v>83</v>
      </c>
      <c r="D6906" s="177">
        <v>602.98</v>
      </c>
    </row>
    <row r="6907" spans="1:4" x14ac:dyDescent="0.25">
      <c r="A6907" s="176" t="s">
        <v>11395</v>
      </c>
      <c r="B6907" s="176" t="s">
        <v>11394</v>
      </c>
      <c r="C6907" s="176" t="s">
        <v>83</v>
      </c>
      <c r="D6907" s="177">
        <v>602.98</v>
      </c>
    </row>
    <row r="6908" spans="1:4" x14ac:dyDescent="0.25">
      <c r="A6908" s="176" t="s">
        <v>11396</v>
      </c>
      <c r="B6908" s="176" t="s">
        <v>11397</v>
      </c>
      <c r="C6908" s="176" t="s">
        <v>83</v>
      </c>
      <c r="D6908" s="177">
        <v>735.36</v>
      </c>
    </row>
    <row r="6909" spans="1:4" x14ac:dyDescent="0.25">
      <c r="A6909" s="176" t="s">
        <v>11398</v>
      </c>
      <c r="B6909" s="176" t="s">
        <v>11397</v>
      </c>
      <c r="C6909" s="176" t="s">
        <v>83</v>
      </c>
      <c r="D6909" s="177">
        <v>735.36</v>
      </c>
    </row>
    <row r="6910" spans="1:4" x14ac:dyDescent="0.25">
      <c r="A6910" s="176" t="s">
        <v>11399</v>
      </c>
      <c r="B6910" s="176" t="s">
        <v>11400</v>
      </c>
      <c r="C6910" s="176" t="s">
        <v>83</v>
      </c>
      <c r="D6910" s="177">
        <v>718.84</v>
      </c>
    </row>
    <row r="6911" spans="1:4" x14ac:dyDescent="0.25">
      <c r="A6911" s="176" t="s">
        <v>11401</v>
      </c>
      <c r="B6911" s="176" t="s">
        <v>11400</v>
      </c>
      <c r="C6911" s="176" t="s">
        <v>83</v>
      </c>
      <c r="D6911" s="177">
        <v>718.84</v>
      </c>
    </row>
    <row r="6912" spans="1:4" x14ac:dyDescent="0.25">
      <c r="A6912" s="176" t="s">
        <v>11402</v>
      </c>
      <c r="B6912" s="176" t="s">
        <v>11403</v>
      </c>
      <c r="C6912" s="176" t="s">
        <v>83</v>
      </c>
      <c r="D6912" s="177">
        <v>854.47</v>
      </c>
    </row>
    <row r="6913" spans="1:4" x14ac:dyDescent="0.25">
      <c r="A6913" s="176" t="s">
        <v>11404</v>
      </c>
      <c r="B6913" s="176" t="s">
        <v>11403</v>
      </c>
      <c r="C6913" s="176" t="s">
        <v>83</v>
      </c>
      <c r="D6913" s="177">
        <v>854.47</v>
      </c>
    </row>
    <row r="6914" spans="1:4" x14ac:dyDescent="0.25">
      <c r="A6914" s="176" t="s">
        <v>11405</v>
      </c>
      <c r="B6914" s="176" t="s">
        <v>11406</v>
      </c>
      <c r="C6914" s="176" t="s">
        <v>83</v>
      </c>
      <c r="D6914" s="177">
        <v>1040.07</v>
      </c>
    </row>
    <row r="6915" spans="1:4" x14ac:dyDescent="0.25">
      <c r="A6915" s="176" t="s">
        <v>11407</v>
      </c>
      <c r="B6915" s="176" t="s">
        <v>11406</v>
      </c>
      <c r="C6915" s="176" t="s">
        <v>83</v>
      </c>
      <c r="D6915" s="177">
        <v>1040.07</v>
      </c>
    </row>
    <row r="6916" spans="1:4" x14ac:dyDescent="0.25">
      <c r="A6916" s="176" t="s">
        <v>11408</v>
      </c>
      <c r="B6916" s="176" t="s">
        <v>11409</v>
      </c>
      <c r="C6916" s="176" t="s">
        <v>83</v>
      </c>
      <c r="D6916" s="177">
        <v>1275.44</v>
      </c>
    </row>
    <row r="6917" spans="1:4" x14ac:dyDescent="0.25">
      <c r="A6917" s="176" t="s">
        <v>11410</v>
      </c>
      <c r="B6917" s="176" t="s">
        <v>11409</v>
      </c>
      <c r="C6917" s="176" t="s">
        <v>83</v>
      </c>
      <c r="D6917" s="177">
        <v>1275.44</v>
      </c>
    </row>
    <row r="6918" spans="1:4" x14ac:dyDescent="0.25">
      <c r="A6918" s="176" t="s">
        <v>11411</v>
      </c>
      <c r="B6918" s="176" t="s">
        <v>11412</v>
      </c>
      <c r="C6918" s="176" t="s">
        <v>83</v>
      </c>
      <c r="D6918" s="177">
        <v>1505.3</v>
      </c>
    </row>
    <row r="6919" spans="1:4" x14ac:dyDescent="0.25">
      <c r="A6919" s="176" t="s">
        <v>11413</v>
      </c>
      <c r="B6919" s="176" t="s">
        <v>11412</v>
      </c>
      <c r="C6919" s="176" t="s">
        <v>83</v>
      </c>
      <c r="D6919" s="177">
        <v>1505.3</v>
      </c>
    </row>
    <row r="6920" spans="1:4" x14ac:dyDescent="0.25">
      <c r="A6920" s="176" t="s">
        <v>11414</v>
      </c>
      <c r="B6920" s="176" t="s">
        <v>11415</v>
      </c>
      <c r="C6920" s="176" t="s">
        <v>83</v>
      </c>
      <c r="D6920" s="177">
        <v>1965.35</v>
      </c>
    </row>
    <row r="6921" spans="1:4" x14ac:dyDescent="0.25">
      <c r="A6921" s="176" t="s">
        <v>11416</v>
      </c>
      <c r="B6921" s="176" t="s">
        <v>11415</v>
      </c>
      <c r="C6921" s="176" t="s">
        <v>83</v>
      </c>
      <c r="D6921" s="177">
        <v>1965.35</v>
      </c>
    </row>
    <row r="6922" spans="1:4" x14ac:dyDescent="0.25">
      <c r="A6922" s="176" t="s">
        <v>11417</v>
      </c>
      <c r="B6922" s="176" t="s">
        <v>11418</v>
      </c>
      <c r="C6922" s="176" t="s">
        <v>83</v>
      </c>
      <c r="D6922" s="177">
        <v>2055.23</v>
      </c>
    </row>
    <row r="6923" spans="1:4" x14ac:dyDescent="0.25">
      <c r="A6923" s="176" t="s">
        <v>11419</v>
      </c>
      <c r="B6923" s="176" t="s">
        <v>11418</v>
      </c>
      <c r="C6923" s="176" t="s">
        <v>83</v>
      </c>
      <c r="D6923" s="177">
        <v>2055.23</v>
      </c>
    </row>
    <row r="6924" spans="1:4" x14ac:dyDescent="0.25">
      <c r="A6924" s="176" t="s">
        <v>11420</v>
      </c>
      <c r="B6924" s="176" t="s">
        <v>11421</v>
      </c>
      <c r="C6924" s="176" t="s">
        <v>83</v>
      </c>
      <c r="D6924" s="177">
        <v>2405.4299999999998</v>
      </c>
    </row>
    <row r="6925" spans="1:4" x14ac:dyDescent="0.25">
      <c r="A6925" s="176" t="s">
        <v>11422</v>
      </c>
      <c r="B6925" s="176" t="s">
        <v>11421</v>
      </c>
      <c r="C6925" s="176" t="s">
        <v>83</v>
      </c>
      <c r="D6925" s="177">
        <v>2405.4299999999998</v>
      </c>
    </row>
    <row r="6926" spans="1:4" x14ac:dyDescent="0.25">
      <c r="A6926" s="176" t="s">
        <v>11423</v>
      </c>
      <c r="B6926" s="176" t="s">
        <v>11424</v>
      </c>
      <c r="C6926" s="176" t="s">
        <v>83</v>
      </c>
      <c r="D6926" s="177">
        <v>2644.15</v>
      </c>
    </row>
    <row r="6927" spans="1:4" x14ac:dyDescent="0.25">
      <c r="A6927" s="176" t="s">
        <v>11425</v>
      </c>
      <c r="B6927" s="176" t="s">
        <v>11424</v>
      </c>
      <c r="C6927" s="176" t="s">
        <v>83</v>
      </c>
      <c r="D6927" s="177">
        <v>2644.15</v>
      </c>
    </row>
    <row r="6928" spans="1:4" x14ac:dyDescent="0.25">
      <c r="A6928" s="176" t="s">
        <v>11426</v>
      </c>
      <c r="B6928" s="176" t="s">
        <v>11427</v>
      </c>
      <c r="C6928" s="176" t="s">
        <v>83</v>
      </c>
      <c r="D6928" s="177">
        <v>3429.72</v>
      </c>
    </row>
    <row r="6929" spans="1:4" x14ac:dyDescent="0.25">
      <c r="A6929" s="176" t="s">
        <v>11428</v>
      </c>
      <c r="B6929" s="176" t="s">
        <v>11427</v>
      </c>
      <c r="C6929" s="176" t="s">
        <v>83</v>
      </c>
      <c r="D6929" s="177">
        <v>3429.72</v>
      </c>
    </row>
    <row r="6930" spans="1:4" x14ac:dyDescent="0.25">
      <c r="A6930" s="176" t="s">
        <v>11429</v>
      </c>
      <c r="B6930" s="176" t="s">
        <v>11430</v>
      </c>
      <c r="C6930" s="176" t="s">
        <v>83</v>
      </c>
      <c r="D6930" s="177">
        <v>4831.54</v>
      </c>
    </row>
    <row r="6931" spans="1:4" x14ac:dyDescent="0.25">
      <c r="A6931" s="176" t="s">
        <v>11431</v>
      </c>
      <c r="B6931" s="176" t="s">
        <v>11430</v>
      </c>
      <c r="C6931" s="176" t="s">
        <v>83</v>
      </c>
      <c r="D6931" s="177">
        <v>4831.54</v>
      </c>
    </row>
    <row r="6932" spans="1:4" x14ac:dyDescent="0.25">
      <c r="A6932" s="176" t="s">
        <v>11432</v>
      </c>
      <c r="B6932" s="176" t="s">
        <v>11433</v>
      </c>
      <c r="C6932" s="176" t="s">
        <v>83</v>
      </c>
      <c r="D6932" s="177">
        <v>5785.5</v>
      </c>
    </row>
    <row r="6933" spans="1:4" x14ac:dyDescent="0.25">
      <c r="A6933" s="176" t="s">
        <v>11434</v>
      </c>
      <c r="B6933" s="176" t="s">
        <v>11433</v>
      </c>
      <c r="C6933" s="176" t="s">
        <v>83</v>
      </c>
      <c r="D6933" s="177">
        <v>5785.5</v>
      </c>
    </row>
    <row r="6934" spans="1:4" x14ac:dyDescent="0.25">
      <c r="A6934" s="176" t="s">
        <v>11435</v>
      </c>
      <c r="B6934" s="176" t="s">
        <v>11436</v>
      </c>
      <c r="C6934" s="176" t="s">
        <v>83</v>
      </c>
      <c r="D6934" s="177">
        <v>6771.93</v>
      </c>
    </row>
    <row r="6935" spans="1:4" x14ac:dyDescent="0.25">
      <c r="A6935" s="176" t="s">
        <v>11437</v>
      </c>
      <c r="B6935" s="176" t="s">
        <v>11436</v>
      </c>
      <c r="C6935" s="176" t="s">
        <v>83</v>
      </c>
      <c r="D6935" s="177">
        <v>6771.93</v>
      </c>
    </row>
    <row r="6936" spans="1:4" x14ac:dyDescent="0.25">
      <c r="A6936" s="176" t="s">
        <v>11438</v>
      </c>
      <c r="B6936" s="176" t="s">
        <v>11439</v>
      </c>
      <c r="C6936" s="176" t="s">
        <v>83</v>
      </c>
      <c r="D6936" s="177">
        <v>7899.86</v>
      </c>
    </row>
    <row r="6937" spans="1:4" x14ac:dyDescent="0.25">
      <c r="A6937" s="176" t="s">
        <v>11440</v>
      </c>
      <c r="B6937" s="176" t="s">
        <v>11439</v>
      </c>
      <c r="C6937" s="176" t="s">
        <v>83</v>
      </c>
      <c r="D6937" s="177">
        <v>7899.86</v>
      </c>
    </row>
    <row r="6938" spans="1:4" x14ac:dyDescent="0.25">
      <c r="A6938" s="176" t="s">
        <v>11441</v>
      </c>
      <c r="B6938" s="176" t="s">
        <v>11442</v>
      </c>
      <c r="C6938" s="176" t="s">
        <v>83</v>
      </c>
      <c r="D6938" s="177">
        <v>10355.120000000001</v>
      </c>
    </row>
    <row r="6939" spans="1:4" x14ac:dyDescent="0.25">
      <c r="A6939" s="176" t="s">
        <v>11443</v>
      </c>
      <c r="B6939" s="176" t="s">
        <v>11442</v>
      </c>
      <c r="C6939" s="176" t="s">
        <v>83</v>
      </c>
      <c r="D6939" s="177">
        <v>10355.120000000001</v>
      </c>
    </row>
    <row r="6940" spans="1:4" x14ac:dyDescent="0.25">
      <c r="A6940" s="176" t="s">
        <v>11444</v>
      </c>
      <c r="B6940" s="176" t="s">
        <v>11445</v>
      </c>
      <c r="C6940" s="176" t="s">
        <v>83</v>
      </c>
      <c r="D6940" s="177">
        <v>796.63</v>
      </c>
    </row>
    <row r="6941" spans="1:4" x14ac:dyDescent="0.25">
      <c r="A6941" s="176" t="s">
        <v>11446</v>
      </c>
      <c r="B6941" s="176" t="s">
        <v>11445</v>
      </c>
      <c r="C6941" s="176" t="s">
        <v>83</v>
      </c>
      <c r="D6941" s="177">
        <v>796.63</v>
      </c>
    </row>
    <row r="6942" spans="1:4" x14ac:dyDescent="0.25">
      <c r="A6942" s="176" t="s">
        <v>11447</v>
      </c>
      <c r="B6942" s="176" t="s">
        <v>11448</v>
      </c>
      <c r="C6942" s="176" t="s">
        <v>83</v>
      </c>
      <c r="D6942" s="177">
        <v>952.34</v>
      </c>
    </row>
    <row r="6943" spans="1:4" x14ac:dyDescent="0.25">
      <c r="A6943" s="176" t="s">
        <v>11449</v>
      </c>
      <c r="B6943" s="176" t="s">
        <v>11448</v>
      </c>
      <c r="C6943" s="176" t="s">
        <v>83</v>
      </c>
      <c r="D6943" s="177">
        <v>952.34</v>
      </c>
    </row>
    <row r="6944" spans="1:4" x14ac:dyDescent="0.25">
      <c r="A6944" s="176" t="s">
        <v>11450</v>
      </c>
      <c r="B6944" s="176" t="s">
        <v>11451</v>
      </c>
      <c r="C6944" s="176" t="s">
        <v>83</v>
      </c>
      <c r="D6944" s="177">
        <v>1164.6099999999999</v>
      </c>
    </row>
    <row r="6945" spans="1:4" x14ac:dyDescent="0.25">
      <c r="A6945" s="176" t="s">
        <v>11452</v>
      </c>
      <c r="B6945" s="176" t="s">
        <v>11451</v>
      </c>
      <c r="C6945" s="176" t="s">
        <v>83</v>
      </c>
      <c r="D6945" s="177">
        <v>1164.6099999999999</v>
      </c>
    </row>
    <row r="6946" spans="1:4" x14ac:dyDescent="0.25">
      <c r="A6946" s="176" t="s">
        <v>11453</v>
      </c>
      <c r="B6946" s="176" t="s">
        <v>11454</v>
      </c>
      <c r="C6946" s="176" t="s">
        <v>83</v>
      </c>
      <c r="D6946" s="177">
        <v>1328.58</v>
      </c>
    </row>
    <row r="6947" spans="1:4" x14ac:dyDescent="0.25">
      <c r="A6947" s="176" t="s">
        <v>11455</v>
      </c>
      <c r="B6947" s="176" t="s">
        <v>11454</v>
      </c>
      <c r="C6947" s="176" t="s">
        <v>83</v>
      </c>
      <c r="D6947" s="177">
        <v>1328.58</v>
      </c>
    </row>
    <row r="6948" spans="1:4" x14ac:dyDescent="0.25">
      <c r="A6948" s="176" t="s">
        <v>11456</v>
      </c>
      <c r="B6948" s="176" t="s">
        <v>11457</v>
      </c>
      <c r="C6948" s="176" t="s">
        <v>83</v>
      </c>
      <c r="D6948" s="177">
        <v>1752.89</v>
      </c>
    </row>
    <row r="6949" spans="1:4" x14ac:dyDescent="0.25">
      <c r="A6949" s="176" t="s">
        <v>11458</v>
      </c>
      <c r="B6949" s="176" t="s">
        <v>11457</v>
      </c>
      <c r="C6949" s="176" t="s">
        <v>83</v>
      </c>
      <c r="D6949" s="177">
        <v>1752.89</v>
      </c>
    </row>
    <row r="6950" spans="1:4" x14ac:dyDescent="0.25">
      <c r="A6950" s="176" t="s">
        <v>11459</v>
      </c>
      <c r="B6950" s="176" t="s">
        <v>11460</v>
      </c>
      <c r="C6950" s="176" t="s">
        <v>83</v>
      </c>
      <c r="D6950" s="177">
        <v>1870.46</v>
      </c>
    </row>
    <row r="6951" spans="1:4" x14ac:dyDescent="0.25">
      <c r="A6951" s="176" t="s">
        <v>11461</v>
      </c>
      <c r="B6951" s="176" t="s">
        <v>11460</v>
      </c>
      <c r="C6951" s="176" t="s">
        <v>83</v>
      </c>
      <c r="D6951" s="177">
        <v>1870.46</v>
      </c>
    </row>
    <row r="6952" spans="1:4" x14ac:dyDescent="0.25">
      <c r="A6952" s="176" t="s">
        <v>11462</v>
      </c>
      <c r="B6952" s="176" t="s">
        <v>11463</v>
      </c>
      <c r="C6952" s="176" t="s">
        <v>83</v>
      </c>
      <c r="D6952" s="177">
        <v>2189.9299999999998</v>
      </c>
    </row>
    <row r="6953" spans="1:4" x14ac:dyDescent="0.25">
      <c r="A6953" s="176" t="s">
        <v>11464</v>
      </c>
      <c r="B6953" s="176" t="s">
        <v>11463</v>
      </c>
      <c r="C6953" s="176" t="s">
        <v>83</v>
      </c>
      <c r="D6953" s="177">
        <v>2189.9299999999998</v>
      </c>
    </row>
    <row r="6954" spans="1:4" x14ac:dyDescent="0.25">
      <c r="A6954" s="176" t="s">
        <v>11465</v>
      </c>
      <c r="B6954" s="176" t="s">
        <v>11466</v>
      </c>
      <c r="C6954" s="176" t="s">
        <v>83</v>
      </c>
      <c r="D6954" s="177">
        <v>2332.23</v>
      </c>
    </row>
    <row r="6955" spans="1:4" x14ac:dyDescent="0.25">
      <c r="A6955" s="176" t="s">
        <v>11467</v>
      </c>
      <c r="B6955" s="176" t="s">
        <v>11466</v>
      </c>
      <c r="C6955" s="176" t="s">
        <v>83</v>
      </c>
      <c r="D6955" s="177">
        <v>2332.23</v>
      </c>
    </row>
    <row r="6956" spans="1:4" x14ac:dyDescent="0.25">
      <c r="A6956" s="176" t="s">
        <v>11468</v>
      </c>
      <c r="B6956" s="176" t="s">
        <v>11469</v>
      </c>
      <c r="C6956" s="176" t="s">
        <v>83</v>
      </c>
      <c r="D6956" s="177">
        <v>3015.44</v>
      </c>
    </row>
    <row r="6957" spans="1:4" x14ac:dyDescent="0.25">
      <c r="A6957" s="176" t="s">
        <v>11470</v>
      </c>
      <c r="B6957" s="176" t="s">
        <v>11469</v>
      </c>
      <c r="C6957" s="176" t="s">
        <v>83</v>
      </c>
      <c r="D6957" s="177">
        <v>3015.44</v>
      </c>
    </row>
    <row r="6958" spans="1:4" x14ac:dyDescent="0.25">
      <c r="A6958" s="176" t="s">
        <v>11471</v>
      </c>
      <c r="B6958" s="176" t="s">
        <v>11472</v>
      </c>
      <c r="C6958" s="176" t="s">
        <v>83</v>
      </c>
      <c r="D6958" s="177">
        <v>4287.26</v>
      </c>
    </row>
    <row r="6959" spans="1:4" x14ac:dyDescent="0.25">
      <c r="A6959" s="176" t="s">
        <v>11473</v>
      </c>
      <c r="B6959" s="176" t="s">
        <v>11472</v>
      </c>
      <c r="C6959" s="176" t="s">
        <v>83</v>
      </c>
      <c r="D6959" s="177">
        <v>4287.26</v>
      </c>
    </row>
    <row r="6960" spans="1:4" x14ac:dyDescent="0.25">
      <c r="A6960" s="176" t="s">
        <v>11474</v>
      </c>
      <c r="B6960" s="176" t="s">
        <v>11475</v>
      </c>
      <c r="C6960" s="176" t="s">
        <v>83</v>
      </c>
      <c r="D6960" s="177">
        <v>4976.37</v>
      </c>
    </row>
    <row r="6961" spans="1:4" x14ac:dyDescent="0.25">
      <c r="A6961" s="176" t="s">
        <v>11476</v>
      </c>
      <c r="B6961" s="176" t="s">
        <v>11475</v>
      </c>
      <c r="C6961" s="176" t="s">
        <v>83</v>
      </c>
      <c r="D6961" s="177">
        <v>4976.37</v>
      </c>
    </row>
    <row r="6962" spans="1:4" x14ac:dyDescent="0.25">
      <c r="A6962" s="176" t="s">
        <v>11477</v>
      </c>
      <c r="B6962" s="176" t="s">
        <v>11478</v>
      </c>
      <c r="C6962" s="176" t="s">
        <v>83</v>
      </c>
      <c r="D6962" s="177">
        <v>5748.81</v>
      </c>
    </row>
    <row r="6963" spans="1:4" x14ac:dyDescent="0.25">
      <c r="A6963" s="176" t="s">
        <v>11479</v>
      </c>
      <c r="B6963" s="176" t="s">
        <v>11478</v>
      </c>
      <c r="C6963" s="176" t="s">
        <v>83</v>
      </c>
      <c r="D6963" s="177">
        <v>5748.81</v>
      </c>
    </row>
    <row r="6964" spans="1:4" x14ac:dyDescent="0.25">
      <c r="A6964" s="176" t="s">
        <v>11480</v>
      </c>
      <c r="B6964" s="176" t="s">
        <v>11481</v>
      </c>
      <c r="C6964" s="176" t="s">
        <v>83</v>
      </c>
      <c r="D6964" s="177">
        <v>6758.32</v>
      </c>
    </row>
    <row r="6965" spans="1:4" x14ac:dyDescent="0.25">
      <c r="A6965" s="176" t="s">
        <v>11482</v>
      </c>
      <c r="B6965" s="176" t="s">
        <v>11481</v>
      </c>
      <c r="C6965" s="176" t="s">
        <v>83</v>
      </c>
      <c r="D6965" s="177">
        <v>6758.32</v>
      </c>
    </row>
    <row r="6966" spans="1:4" x14ac:dyDescent="0.25">
      <c r="A6966" s="176" t="s">
        <v>11483</v>
      </c>
      <c r="B6966" s="176" t="s">
        <v>11484</v>
      </c>
      <c r="C6966" s="176" t="s">
        <v>83</v>
      </c>
      <c r="D6966" s="177">
        <v>8992.7900000000009</v>
      </c>
    </row>
    <row r="6967" spans="1:4" x14ac:dyDescent="0.25">
      <c r="A6967" s="176" t="s">
        <v>11485</v>
      </c>
      <c r="B6967" s="176" t="s">
        <v>11484</v>
      </c>
      <c r="C6967" s="176" t="s">
        <v>83</v>
      </c>
      <c r="D6967" s="177">
        <v>8992.7900000000009</v>
      </c>
    </row>
    <row r="6968" spans="1:4" x14ac:dyDescent="0.25">
      <c r="A6968" s="176" t="s">
        <v>11486</v>
      </c>
      <c r="B6968" s="176" t="s">
        <v>11487</v>
      </c>
      <c r="C6968" s="176" t="s">
        <v>83</v>
      </c>
      <c r="D6968" s="177">
        <v>790.25</v>
      </c>
    </row>
    <row r="6969" spans="1:4" x14ac:dyDescent="0.25">
      <c r="A6969" s="176" t="s">
        <v>11488</v>
      </c>
      <c r="B6969" s="176" t="s">
        <v>11487</v>
      </c>
      <c r="C6969" s="176" t="s">
        <v>83</v>
      </c>
      <c r="D6969" s="177">
        <v>790.25</v>
      </c>
    </row>
    <row r="6970" spans="1:4" x14ac:dyDescent="0.25">
      <c r="A6970" s="176" t="s">
        <v>11489</v>
      </c>
      <c r="B6970" s="176" t="s">
        <v>11490</v>
      </c>
      <c r="C6970" s="176" t="s">
        <v>83</v>
      </c>
      <c r="D6970" s="177">
        <v>790.51</v>
      </c>
    </row>
    <row r="6971" spans="1:4" x14ac:dyDescent="0.25">
      <c r="A6971" s="176" t="s">
        <v>11491</v>
      </c>
      <c r="B6971" s="176" t="s">
        <v>11490</v>
      </c>
      <c r="C6971" s="176" t="s">
        <v>83</v>
      </c>
      <c r="D6971" s="177">
        <v>790.51</v>
      </c>
    </row>
    <row r="6972" spans="1:4" x14ac:dyDescent="0.25">
      <c r="A6972" s="176" t="s">
        <v>11492</v>
      </c>
      <c r="B6972" s="176" t="s">
        <v>11493</v>
      </c>
      <c r="C6972" s="176" t="s">
        <v>83</v>
      </c>
      <c r="D6972" s="177">
        <v>912.48</v>
      </c>
    </row>
    <row r="6973" spans="1:4" x14ac:dyDescent="0.25">
      <c r="A6973" s="176" t="s">
        <v>11494</v>
      </c>
      <c r="B6973" s="176" t="s">
        <v>11493</v>
      </c>
      <c r="C6973" s="176" t="s">
        <v>83</v>
      </c>
      <c r="D6973" s="177">
        <v>912.48</v>
      </c>
    </row>
    <row r="6974" spans="1:4" x14ac:dyDescent="0.25">
      <c r="A6974" s="176" t="s">
        <v>11495</v>
      </c>
      <c r="B6974" s="176" t="s">
        <v>11496</v>
      </c>
      <c r="C6974" s="176" t="s">
        <v>83</v>
      </c>
      <c r="D6974" s="177">
        <v>1067.23</v>
      </c>
    </row>
    <row r="6975" spans="1:4" x14ac:dyDescent="0.25">
      <c r="A6975" s="176" t="s">
        <v>11497</v>
      </c>
      <c r="B6975" s="176" t="s">
        <v>11496</v>
      </c>
      <c r="C6975" s="176" t="s">
        <v>83</v>
      </c>
      <c r="D6975" s="177">
        <v>1067.23</v>
      </c>
    </row>
    <row r="6976" spans="1:4" x14ac:dyDescent="0.25">
      <c r="A6976" s="176" t="s">
        <v>11498</v>
      </c>
      <c r="B6976" s="176" t="s">
        <v>11499</v>
      </c>
      <c r="C6976" s="176" t="s">
        <v>83</v>
      </c>
      <c r="D6976" s="177">
        <v>1324.41</v>
      </c>
    </row>
    <row r="6977" spans="1:4" x14ac:dyDescent="0.25">
      <c r="A6977" s="176" t="s">
        <v>11500</v>
      </c>
      <c r="B6977" s="176" t="s">
        <v>11499</v>
      </c>
      <c r="C6977" s="176" t="s">
        <v>83</v>
      </c>
      <c r="D6977" s="177">
        <v>1324.41</v>
      </c>
    </row>
    <row r="6978" spans="1:4" x14ac:dyDescent="0.25">
      <c r="A6978" s="176" t="s">
        <v>11501</v>
      </c>
      <c r="B6978" s="176" t="s">
        <v>11502</v>
      </c>
      <c r="C6978" s="176" t="s">
        <v>83</v>
      </c>
      <c r="D6978" s="177">
        <v>1495.16</v>
      </c>
    </row>
    <row r="6979" spans="1:4" x14ac:dyDescent="0.25">
      <c r="A6979" s="176" t="s">
        <v>11503</v>
      </c>
      <c r="B6979" s="176" t="s">
        <v>11502</v>
      </c>
      <c r="C6979" s="176" t="s">
        <v>83</v>
      </c>
      <c r="D6979" s="177">
        <v>1495.16</v>
      </c>
    </row>
    <row r="6980" spans="1:4" x14ac:dyDescent="0.25">
      <c r="A6980" s="176" t="s">
        <v>11504</v>
      </c>
      <c r="B6980" s="176" t="s">
        <v>11505</v>
      </c>
      <c r="C6980" s="176" t="s">
        <v>83</v>
      </c>
      <c r="D6980" s="177">
        <v>1998.8</v>
      </c>
    </row>
    <row r="6981" spans="1:4" x14ac:dyDescent="0.25">
      <c r="A6981" s="176" t="s">
        <v>11506</v>
      </c>
      <c r="B6981" s="176" t="s">
        <v>11505</v>
      </c>
      <c r="C6981" s="176" t="s">
        <v>83</v>
      </c>
      <c r="D6981" s="177">
        <v>1998.8</v>
      </c>
    </row>
    <row r="6982" spans="1:4" x14ac:dyDescent="0.25">
      <c r="A6982" s="176" t="s">
        <v>11507</v>
      </c>
      <c r="B6982" s="176" t="s">
        <v>11508</v>
      </c>
      <c r="C6982" s="176" t="s">
        <v>83</v>
      </c>
      <c r="D6982" s="177">
        <v>2186.02</v>
      </c>
    </row>
    <row r="6983" spans="1:4" x14ac:dyDescent="0.25">
      <c r="A6983" s="176" t="s">
        <v>11509</v>
      </c>
      <c r="B6983" s="176" t="s">
        <v>11508</v>
      </c>
      <c r="C6983" s="176" t="s">
        <v>83</v>
      </c>
      <c r="D6983" s="177">
        <v>2186.02</v>
      </c>
    </row>
    <row r="6984" spans="1:4" x14ac:dyDescent="0.25">
      <c r="A6984" s="176" t="s">
        <v>11510</v>
      </c>
      <c r="B6984" s="176" t="s">
        <v>11511</v>
      </c>
      <c r="C6984" s="176" t="s">
        <v>83</v>
      </c>
      <c r="D6984" s="177">
        <v>2502.13</v>
      </c>
    </row>
    <row r="6985" spans="1:4" x14ac:dyDescent="0.25">
      <c r="A6985" s="176" t="s">
        <v>11512</v>
      </c>
      <c r="B6985" s="176" t="s">
        <v>11511</v>
      </c>
      <c r="C6985" s="176" t="s">
        <v>83</v>
      </c>
      <c r="D6985" s="177">
        <v>2502.13</v>
      </c>
    </row>
    <row r="6986" spans="1:4" x14ac:dyDescent="0.25">
      <c r="A6986" s="176" t="s">
        <v>11513</v>
      </c>
      <c r="B6986" s="176" t="s">
        <v>11514</v>
      </c>
      <c r="C6986" s="176" t="s">
        <v>83</v>
      </c>
      <c r="D6986" s="177">
        <v>2687.49</v>
      </c>
    </row>
    <row r="6987" spans="1:4" x14ac:dyDescent="0.25">
      <c r="A6987" s="176" t="s">
        <v>11515</v>
      </c>
      <c r="B6987" s="176" t="s">
        <v>11514</v>
      </c>
      <c r="C6987" s="176" t="s">
        <v>83</v>
      </c>
      <c r="D6987" s="177">
        <v>2687.49</v>
      </c>
    </row>
    <row r="6988" spans="1:4" x14ac:dyDescent="0.25">
      <c r="A6988" s="176" t="s">
        <v>11516</v>
      </c>
      <c r="B6988" s="176" t="s">
        <v>11517</v>
      </c>
      <c r="C6988" s="176" t="s">
        <v>83</v>
      </c>
      <c r="D6988" s="177">
        <v>3567.49</v>
      </c>
    </row>
    <row r="6989" spans="1:4" x14ac:dyDescent="0.25">
      <c r="A6989" s="176" t="s">
        <v>11518</v>
      </c>
      <c r="B6989" s="176" t="s">
        <v>11517</v>
      </c>
      <c r="C6989" s="176" t="s">
        <v>83</v>
      </c>
      <c r="D6989" s="177">
        <v>3567.49</v>
      </c>
    </row>
    <row r="6990" spans="1:4" x14ac:dyDescent="0.25">
      <c r="A6990" s="176" t="s">
        <v>11519</v>
      </c>
      <c r="B6990" s="176" t="s">
        <v>11520</v>
      </c>
      <c r="C6990" s="176" t="s">
        <v>83</v>
      </c>
      <c r="D6990" s="177">
        <v>5208.78</v>
      </c>
    </row>
    <row r="6991" spans="1:4" x14ac:dyDescent="0.25">
      <c r="A6991" s="176" t="s">
        <v>11521</v>
      </c>
      <c r="B6991" s="176" t="s">
        <v>11520</v>
      </c>
      <c r="C6991" s="176" t="s">
        <v>83</v>
      </c>
      <c r="D6991" s="177">
        <v>5208.78</v>
      </c>
    </row>
    <row r="6992" spans="1:4" x14ac:dyDescent="0.25">
      <c r="A6992" s="176" t="s">
        <v>11522</v>
      </c>
      <c r="B6992" s="176" t="s">
        <v>11523</v>
      </c>
      <c r="C6992" s="176" t="s">
        <v>83</v>
      </c>
      <c r="D6992" s="177">
        <v>6100.87</v>
      </c>
    </row>
    <row r="6993" spans="1:4" x14ac:dyDescent="0.25">
      <c r="A6993" s="176" t="s">
        <v>11524</v>
      </c>
      <c r="B6993" s="176" t="s">
        <v>11523</v>
      </c>
      <c r="C6993" s="176" t="s">
        <v>83</v>
      </c>
      <c r="D6993" s="177">
        <v>6100.87</v>
      </c>
    </row>
    <row r="6994" spans="1:4" x14ac:dyDescent="0.25">
      <c r="A6994" s="176" t="s">
        <v>11525</v>
      </c>
      <c r="B6994" s="176" t="s">
        <v>11526</v>
      </c>
      <c r="C6994" s="176" t="s">
        <v>83</v>
      </c>
      <c r="D6994" s="177">
        <v>7254.35</v>
      </c>
    </row>
    <row r="6995" spans="1:4" x14ac:dyDescent="0.25">
      <c r="A6995" s="176" t="s">
        <v>11527</v>
      </c>
      <c r="B6995" s="176" t="s">
        <v>11526</v>
      </c>
      <c r="C6995" s="176" t="s">
        <v>83</v>
      </c>
      <c r="D6995" s="177">
        <v>7254.35</v>
      </c>
    </row>
    <row r="6996" spans="1:4" x14ac:dyDescent="0.25">
      <c r="A6996" s="176" t="s">
        <v>11528</v>
      </c>
      <c r="B6996" s="176" t="s">
        <v>11529</v>
      </c>
      <c r="C6996" s="176" t="s">
        <v>83</v>
      </c>
      <c r="D6996" s="177">
        <v>8503.86</v>
      </c>
    </row>
    <row r="6997" spans="1:4" x14ac:dyDescent="0.25">
      <c r="A6997" s="176" t="s">
        <v>11530</v>
      </c>
      <c r="B6997" s="176" t="s">
        <v>11529</v>
      </c>
      <c r="C6997" s="176" t="s">
        <v>83</v>
      </c>
      <c r="D6997" s="177">
        <v>8503.86</v>
      </c>
    </row>
    <row r="6998" spans="1:4" x14ac:dyDescent="0.25">
      <c r="A6998" s="176" t="s">
        <v>11531</v>
      </c>
      <c r="B6998" s="176" t="s">
        <v>11532</v>
      </c>
      <c r="C6998" s="176" t="s">
        <v>83</v>
      </c>
      <c r="D6998" s="177">
        <v>11905.73</v>
      </c>
    </row>
    <row r="6999" spans="1:4" x14ac:dyDescent="0.25">
      <c r="A6999" s="176" t="s">
        <v>11533</v>
      </c>
      <c r="B6999" s="176" t="s">
        <v>11532</v>
      </c>
      <c r="C6999" s="176" t="s">
        <v>83</v>
      </c>
      <c r="D6999" s="177">
        <v>11905.73</v>
      </c>
    </row>
    <row r="7000" spans="1:4" x14ac:dyDescent="0.25">
      <c r="A7000" s="176" t="s">
        <v>11534</v>
      </c>
      <c r="B7000" s="176" t="s">
        <v>11535</v>
      </c>
      <c r="C7000" s="176" t="s">
        <v>115</v>
      </c>
      <c r="D7000" s="177">
        <v>2622.52</v>
      </c>
    </row>
    <row r="7001" spans="1:4" x14ac:dyDescent="0.25">
      <c r="A7001" s="176" t="s">
        <v>11536</v>
      </c>
      <c r="B7001" s="176" t="s">
        <v>11535</v>
      </c>
      <c r="C7001" s="176" t="s">
        <v>115</v>
      </c>
      <c r="D7001" s="177">
        <v>2622.52</v>
      </c>
    </row>
    <row r="7002" spans="1:4" x14ac:dyDescent="0.25">
      <c r="A7002" s="176" t="s">
        <v>11537</v>
      </c>
      <c r="B7002" s="176" t="s">
        <v>11538</v>
      </c>
      <c r="C7002" s="176" t="s">
        <v>115</v>
      </c>
      <c r="D7002" s="177">
        <v>2918.99</v>
      </c>
    </row>
    <row r="7003" spans="1:4" x14ac:dyDescent="0.25">
      <c r="A7003" s="176" t="s">
        <v>11539</v>
      </c>
      <c r="B7003" s="176" t="s">
        <v>11538</v>
      </c>
      <c r="C7003" s="176" t="s">
        <v>115</v>
      </c>
      <c r="D7003" s="177">
        <v>2918.99</v>
      </c>
    </row>
    <row r="7004" spans="1:4" x14ac:dyDescent="0.25">
      <c r="A7004" s="176" t="s">
        <v>11540</v>
      </c>
      <c r="B7004" s="176" t="s">
        <v>11541</v>
      </c>
      <c r="C7004" s="176" t="s">
        <v>115</v>
      </c>
      <c r="D7004" s="177">
        <v>3602.16</v>
      </c>
    </row>
    <row r="7005" spans="1:4" x14ac:dyDescent="0.25">
      <c r="A7005" s="176" t="s">
        <v>11542</v>
      </c>
      <c r="B7005" s="176" t="s">
        <v>11541</v>
      </c>
      <c r="C7005" s="176" t="s">
        <v>115</v>
      </c>
      <c r="D7005" s="177">
        <v>3602.16</v>
      </c>
    </row>
    <row r="7006" spans="1:4" x14ac:dyDescent="0.25">
      <c r="A7006" s="176" t="s">
        <v>11543</v>
      </c>
      <c r="B7006" s="176" t="s">
        <v>11544</v>
      </c>
      <c r="C7006" s="176" t="s">
        <v>115</v>
      </c>
      <c r="D7006" s="177">
        <v>4351.76</v>
      </c>
    </row>
    <row r="7007" spans="1:4" x14ac:dyDescent="0.25">
      <c r="A7007" s="176" t="s">
        <v>11545</v>
      </c>
      <c r="B7007" s="176" t="s">
        <v>11544</v>
      </c>
      <c r="C7007" s="176" t="s">
        <v>115</v>
      </c>
      <c r="D7007" s="177">
        <v>4351.76</v>
      </c>
    </row>
    <row r="7008" spans="1:4" x14ac:dyDescent="0.25">
      <c r="A7008" s="176" t="s">
        <v>11546</v>
      </c>
      <c r="B7008" s="176" t="s">
        <v>11547</v>
      </c>
      <c r="C7008" s="176" t="s">
        <v>115</v>
      </c>
      <c r="D7008" s="177">
        <v>5145.58</v>
      </c>
    </row>
    <row r="7009" spans="1:4" x14ac:dyDescent="0.25">
      <c r="A7009" s="176" t="s">
        <v>11548</v>
      </c>
      <c r="B7009" s="176" t="s">
        <v>11547</v>
      </c>
      <c r="C7009" s="176" t="s">
        <v>115</v>
      </c>
      <c r="D7009" s="177">
        <v>5145.58</v>
      </c>
    </row>
    <row r="7010" spans="1:4" x14ac:dyDescent="0.25">
      <c r="A7010" s="176" t="s">
        <v>11549</v>
      </c>
      <c r="B7010" s="176" t="s">
        <v>11550</v>
      </c>
      <c r="C7010" s="176" t="s">
        <v>115</v>
      </c>
      <c r="D7010" s="177">
        <v>6301.97</v>
      </c>
    </row>
    <row r="7011" spans="1:4" x14ac:dyDescent="0.25">
      <c r="A7011" s="176" t="s">
        <v>11551</v>
      </c>
      <c r="B7011" s="176" t="s">
        <v>11550</v>
      </c>
      <c r="C7011" s="176" t="s">
        <v>115</v>
      </c>
      <c r="D7011" s="177">
        <v>6301.97</v>
      </c>
    </row>
    <row r="7012" spans="1:4" x14ac:dyDescent="0.25">
      <c r="A7012" s="176" t="s">
        <v>11552</v>
      </c>
      <c r="B7012" s="176" t="s">
        <v>11553</v>
      </c>
      <c r="C7012" s="176" t="s">
        <v>115</v>
      </c>
      <c r="D7012" s="177">
        <v>7324.37</v>
      </c>
    </row>
    <row r="7013" spans="1:4" x14ac:dyDescent="0.25">
      <c r="A7013" s="176" t="s">
        <v>11554</v>
      </c>
      <c r="B7013" s="176" t="s">
        <v>11553</v>
      </c>
      <c r="C7013" s="176" t="s">
        <v>115</v>
      </c>
      <c r="D7013" s="177">
        <v>7324.37</v>
      </c>
    </row>
    <row r="7014" spans="1:4" x14ac:dyDescent="0.25">
      <c r="A7014" s="176" t="s">
        <v>11555</v>
      </c>
      <c r="B7014" s="176" t="s">
        <v>11556</v>
      </c>
      <c r="C7014" s="176" t="s">
        <v>115</v>
      </c>
      <c r="D7014" s="177">
        <v>8241.59</v>
      </c>
    </row>
    <row r="7015" spans="1:4" x14ac:dyDescent="0.25">
      <c r="A7015" s="176" t="s">
        <v>11557</v>
      </c>
      <c r="B7015" s="176" t="s">
        <v>11556</v>
      </c>
      <c r="C7015" s="176" t="s">
        <v>115</v>
      </c>
      <c r="D7015" s="177">
        <v>8241.59</v>
      </c>
    </row>
    <row r="7016" spans="1:4" x14ac:dyDescent="0.25">
      <c r="A7016" s="176" t="s">
        <v>11558</v>
      </c>
      <c r="B7016" s="176" t="s">
        <v>11559</v>
      </c>
      <c r="C7016" s="176" t="s">
        <v>115</v>
      </c>
      <c r="D7016" s="177">
        <v>10096.44</v>
      </c>
    </row>
    <row r="7017" spans="1:4" x14ac:dyDescent="0.25">
      <c r="A7017" s="176" t="s">
        <v>11560</v>
      </c>
      <c r="B7017" s="176" t="s">
        <v>11559</v>
      </c>
      <c r="C7017" s="176" t="s">
        <v>115</v>
      </c>
      <c r="D7017" s="177">
        <v>10096.44</v>
      </c>
    </row>
    <row r="7018" spans="1:4" x14ac:dyDescent="0.25">
      <c r="A7018" s="176" t="s">
        <v>11561</v>
      </c>
      <c r="B7018" s="176" t="s">
        <v>11562</v>
      </c>
      <c r="C7018" s="176" t="s">
        <v>115</v>
      </c>
      <c r="D7018" s="177">
        <v>10760.07</v>
      </c>
    </row>
    <row r="7019" spans="1:4" x14ac:dyDescent="0.25">
      <c r="A7019" s="176" t="s">
        <v>11563</v>
      </c>
      <c r="B7019" s="176" t="s">
        <v>11562</v>
      </c>
      <c r="C7019" s="176" t="s">
        <v>115</v>
      </c>
      <c r="D7019" s="177">
        <v>10760.07</v>
      </c>
    </row>
    <row r="7020" spans="1:4" x14ac:dyDescent="0.25">
      <c r="A7020" s="176" t="s">
        <v>11564</v>
      </c>
      <c r="B7020" s="176" t="s">
        <v>11565</v>
      </c>
      <c r="C7020" s="176" t="s">
        <v>115</v>
      </c>
      <c r="D7020" s="177">
        <v>13032.76</v>
      </c>
    </row>
    <row r="7021" spans="1:4" x14ac:dyDescent="0.25">
      <c r="A7021" s="176" t="s">
        <v>11566</v>
      </c>
      <c r="B7021" s="176" t="s">
        <v>11565</v>
      </c>
      <c r="C7021" s="176" t="s">
        <v>115</v>
      </c>
      <c r="D7021" s="177">
        <v>13032.76</v>
      </c>
    </row>
    <row r="7022" spans="1:4" x14ac:dyDescent="0.25">
      <c r="A7022" s="176" t="s">
        <v>11567</v>
      </c>
      <c r="B7022" s="176" t="s">
        <v>11568</v>
      </c>
      <c r="C7022" s="176" t="s">
        <v>115</v>
      </c>
      <c r="D7022" s="177">
        <v>28973.99</v>
      </c>
    </row>
    <row r="7023" spans="1:4" x14ac:dyDescent="0.25">
      <c r="A7023" s="176" t="s">
        <v>11569</v>
      </c>
      <c r="B7023" s="176" t="s">
        <v>11568</v>
      </c>
      <c r="C7023" s="176" t="s">
        <v>115</v>
      </c>
      <c r="D7023" s="177">
        <v>28973.99</v>
      </c>
    </row>
    <row r="7024" spans="1:4" x14ac:dyDescent="0.25">
      <c r="A7024" s="176" t="s">
        <v>11570</v>
      </c>
      <c r="B7024" s="176" t="s">
        <v>11571</v>
      </c>
      <c r="C7024" s="176" t="s">
        <v>115</v>
      </c>
      <c r="D7024" s="177">
        <v>36790.79</v>
      </c>
    </row>
    <row r="7025" spans="1:4" x14ac:dyDescent="0.25">
      <c r="A7025" s="176" t="s">
        <v>11572</v>
      </c>
      <c r="B7025" s="176" t="s">
        <v>11571</v>
      </c>
      <c r="C7025" s="176" t="s">
        <v>115</v>
      </c>
      <c r="D7025" s="177">
        <v>36790.79</v>
      </c>
    </row>
    <row r="7026" spans="1:4" x14ac:dyDescent="0.25">
      <c r="A7026" s="176" t="s">
        <v>11573</v>
      </c>
      <c r="B7026" s="176" t="s">
        <v>11574</v>
      </c>
      <c r="C7026" s="176" t="s">
        <v>115</v>
      </c>
      <c r="D7026" s="177">
        <v>53444.33</v>
      </c>
    </row>
    <row r="7027" spans="1:4" x14ac:dyDescent="0.25">
      <c r="A7027" s="176" t="s">
        <v>11575</v>
      </c>
      <c r="B7027" s="176" t="s">
        <v>11574</v>
      </c>
      <c r="C7027" s="176" t="s">
        <v>115</v>
      </c>
      <c r="D7027" s="177">
        <v>53444.33</v>
      </c>
    </row>
    <row r="7028" spans="1:4" x14ac:dyDescent="0.25">
      <c r="A7028" s="176" t="s">
        <v>11576</v>
      </c>
      <c r="B7028" s="176" t="s">
        <v>11577</v>
      </c>
      <c r="C7028" s="176" t="s">
        <v>115</v>
      </c>
      <c r="D7028" s="177">
        <v>55445.919999999998</v>
      </c>
    </row>
    <row r="7029" spans="1:4" x14ac:dyDescent="0.25">
      <c r="A7029" s="176" t="s">
        <v>11578</v>
      </c>
      <c r="B7029" s="176" t="s">
        <v>11577</v>
      </c>
      <c r="C7029" s="176" t="s">
        <v>115</v>
      </c>
      <c r="D7029" s="177">
        <v>55445.919999999998</v>
      </c>
    </row>
    <row r="7030" spans="1:4" x14ac:dyDescent="0.25">
      <c r="A7030" s="176" t="s">
        <v>11579</v>
      </c>
      <c r="B7030" s="176" t="s">
        <v>11580</v>
      </c>
      <c r="C7030" s="176" t="s">
        <v>115</v>
      </c>
      <c r="D7030" s="177">
        <v>79522.78</v>
      </c>
    </row>
    <row r="7031" spans="1:4" x14ac:dyDescent="0.25">
      <c r="A7031" s="176" t="s">
        <v>11581</v>
      </c>
      <c r="B7031" s="176" t="s">
        <v>11580</v>
      </c>
      <c r="C7031" s="176" t="s">
        <v>115</v>
      </c>
      <c r="D7031" s="177">
        <v>79522.78</v>
      </c>
    </row>
    <row r="7032" spans="1:4" x14ac:dyDescent="0.25">
      <c r="A7032" s="176" t="s">
        <v>11582</v>
      </c>
      <c r="B7032" s="176" t="s">
        <v>11583</v>
      </c>
      <c r="C7032" s="176" t="s">
        <v>115</v>
      </c>
      <c r="D7032" s="177">
        <v>2622.52</v>
      </c>
    </row>
    <row r="7033" spans="1:4" x14ac:dyDescent="0.25">
      <c r="A7033" s="176" t="s">
        <v>11584</v>
      </c>
      <c r="B7033" s="176" t="s">
        <v>11583</v>
      </c>
      <c r="C7033" s="176" t="s">
        <v>115</v>
      </c>
      <c r="D7033" s="177">
        <v>2622.52</v>
      </c>
    </row>
    <row r="7034" spans="1:4" x14ac:dyDescent="0.25">
      <c r="A7034" s="176" t="s">
        <v>11585</v>
      </c>
      <c r="B7034" s="176" t="s">
        <v>11586</v>
      </c>
      <c r="C7034" s="176" t="s">
        <v>115</v>
      </c>
      <c r="D7034" s="177">
        <v>2918.99</v>
      </c>
    </row>
    <row r="7035" spans="1:4" x14ac:dyDescent="0.25">
      <c r="A7035" s="176" t="s">
        <v>11587</v>
      </c>
      <c r="B7035" s="176" t="s">
        <v>11586</v>
      </c>
      <c r="C7035" s="176" t="s">
        <v>115</v>
      </c>
      <c r="D7035" s="177">
        <v>2918.99</v>
      </c>
    </row>
    <row r="7036" spans="1:4" x14ac:dyDescent="0.25">
      <c r="A7036" s="176" t="s">
        <v>11588</v>
      </c>
      <c r="B7036" s="176" t="s">
        <v>11589</v>
      </c>
      <c r="C7036" s="176" t="s">
        <v>115</v>
      </c>
      <c r="D7036" s="177">
        <v>3602.16</v>
      </c>
    </row>
    <row r="7037" spans="1:4" x14ac:dyDescent="0.25">
      <c r="A7037" s="176" t="s">
        <v>11590</v>
      </c>
      <c r="B7037" s="176" t="s">
        <v>11589</v>
      </c>
      <c r="C7037" s="176" t="s">
        <v>115</v>
      </c>
      <c r="D7037" s="177">
        <v>3602.16</v>
      </c>
    </row>
    <row r="7038" spans="1:4" x14ac:dyDescent="0.25">
      <c r="A7038" s="176" t="s">
        <v>11591</v>
      </c>
      <c r="B7038" s="176" t="s">
        <v>11592</v>
      </c>
      <c r="C7038" s="176" t="s">
        <v>115</v>
      </c>
      <c r="D7038" s="177">
        <v>4353.5200000000004</v>
      </c>
    </row>
    <row r="7039" spans="1:4" x14ac:dyDescent="0.25">
      <c r="A7039" s="176" t="s">
        <v>11593</v>
      </c>
      <c r="B7039" s="176" t="s">
        <v>11592</v>
      </c>
      <c r="C7039" s="176" t="s">
        <v>115</v>
      </c>
      <c r="D7039" s="177">
        <v>4353.5200000000004</v>
      </c>
    </row>
    <row r="7040" spans="1:4" x14ac:dyDescent="0.25">
      <c r="A7040" s="176" t="s">
        <v>11594</v>
      </c>
      <c r="B7040" s="176" t="s">
        <v>11595</v>
      </c>
      <c r="C7040" s="176" t="s">
        <v>115</v>
      </c>
      <c r="D7040" s="177">
        <v>5263.88</v>
      </c>
    </row>
    <row r="7041" spans="1:4" x14ac:dyDescent="0.25">
      <c r="A7041" s="176" t="s">
        <v>11596</v>
      </c>
      <c r="B7041" s="176" t="s">
        <v>11595</v>
      </c>
      <c r="C7041" s="176" t="s">
        <v>115</v>
      </c>
      <c r="D7041" s="177">
        <v>5263.88</v>
      </c>
    </row>
    <row r="7042" spans="1:4" x14ac:dyDescent="0.25">
      <c r="A7042" s="176" t="s">
        <v>11597</v>
      </c>
      <c r="B7042" s="176" t="s">
        <v>11598</v>
      </c>
      <c r="C7042" s="176" t="s">
        <v>115</v>
      </c>
      <c r="D7042" s="177">
        <v>6399.1</v>
      </c>
    </row>
    <row r="7043" spans="1:4" x14ac:dyDescent="0.25">
      <c r="A7043" s="176" t="s">
        <v>11599</v>
      </c>
      <c r="B7043" s="176" t="s">
        <v>11598</v>
      </c>
      <c r="C7043" s="176" t="s">
        <v>115</v>
      </c>
      <c r="D7043" s="177">
        <v>6399.1</v>
      </c>
    </row>
    <row r="7044" spans="1:4" x14ac:dyDescent="0.25">
      <c r="A7044" s="176" t="s">
        <v>11600</v>
      </c>
      <c r="B7044" s="176" t="s">
        <v>11601</v>
      </c>
      <c r="C7044" s="176" t="s">
        <v>115</v>
      </c>
      <c r="D7044" s="177">
        <v>7428.92</v>
      </c>
    </row>
    <row r="7045" spans="1:4" x14ac:dyDescent="0.25">
      <c r="A7045" s="176" t="s">
        <v>11602</v>
      </c>
      <c r="B7045" s="176" t="s">
        <v>11601</v>
      </c>
      <c r="C7045" s="176" t="s">
        <v>115</v>
      </c>
      <c r="D7045" s="177">
        <v>7428.92</v>
      </c>
    </row>
    <row r="7046" spans="1:4" x14ac:dyDescent="0.25">
      <c r="A7046" s="176" t="s">
        <v>11603</v>
      </c>
      <c r="B7046" s="176" t="s">
        <v>11604</v>
      </c>
      <c r="C7046" s="176" t="s">
        <v>115</v>
      </c>
      <c r="D7046" s="177">
        <v>8739.2199999999993</v>
      </c>
    </row>
    <row r="7047" spans="1:4" x14ac:dyDescent="0.25">
      <c r="A7047" s="176" t="s">
        <v>11605</v>
      </c>
      <c r="B7047" s="176" t="s">
        <v>11604</v>
      </c>
      <c r="C7047" s="176" t="s">
        <v>115</v>
      </c>
      <c r="D7047" s="177">
        <v>8739.2199999999993</v>
      </c>
    </row>
    <row r="7048" spans="1:4" x14ac:dyDescent="0.25">
      <c r="A7048" s="176" t="s">
        <v>11606</v>
      </c>
      <c r="B7048" s="176" t="s">
        <v>11607</v>
      </c>
      <c r="C7048" s="176" t="s">
        <v>115</v>
      </c>
      <c r="D7048" s="177">
        <v>10707.58</v>
      </c>
    </row>
    <row r="7049" spans="1:4" x14ac:dyDescent="0.25">
      <c r="A7049" s="176" t="s">
        <v>11608</v>
      </c>
      <c r="B7049" s="176" t="s">
        <v>11607</v>
      </c>
      <c r="C7049" s="176" t="s">
        <v>115</v>
      </c>
      <c r="D7049" s="177">
        <v>10707.58</v>
      </c>
    </row>
    <row r="7050" spans="1:4" x14ac:dyDescent="0.25">
      <c r="A7050" s="176" t="s">
        <v>11609</v>
      </c>
      <c r="B7050" s="176" t="s">
        <v>11610</v>
      </c>
      <c r="C7050" s="176" t="s">
        <v>115</v>
      </c>
      <c r="D7050" s="177">
        <v>12421.3</v>
      </c>
    </row>
    <row r="7051" spans="1:4" x14ac:dyDescent="0.25">
      <c r="A7051" s="176" t="s">
        <v>11611</v>
      </c>
      <c r="B7051" s="176" t="s">
        <v>11610</v>
      </c>
      <c r="C7051" s="176" t="s">
        <v>115</v>
      </c>
      <c r="D7051" s="177">
        <v>12421.3</v>
      </c>
    </row>
    <row r="7052" spans="1:4" x14ac:dyDescent="0.25">
      <c r="A7052" s="176" t="s">
        <v>11612</v>
      </c>
      <c r="B7052" s="176" t="s">
        <v>11613</v>
      </c>
      <c r="C7052" s="176" t="s">
        <v>115</v>
      </c>
      <c r="D7052" s="177">
        <v>17059.400000000001</v>
      </c>
    </row>
    <row r="7053" spans="1:4" x14ac:dyDescent="0.25">
      <c r="A7053" s="176" t="s">
        <v>11614</v>
      </c>
      <c r="B7053" s="176" t="s">
        <v>11613</v>
      </c>
      <c r="C7053" s="176" t="s">
        <v>115</v>
      </c>
      <c r="D7053" s="177">
        <v>17059.400000000001</v>
      </c>
    </row>
    <row r="7054" spans="1:4" x14ac:dyDescent="0.25">
      <c r="A7054" s="176" t="s">
        <v>11615</v>
      </c>
      <c r="B7054" s="176" t="s">
        <v>11616</v>
      </c>
      <c r="C7054" s="176" t="s">
        <v>115</v>
      </c>
      <c r="D7054" s="177">
        <v>29757.49</v>
      </c>
    </row>
    <row r="7055" spans="1:4" x14ac:dyDescent="0.25">
      <c r="A7055" s="176" t="s">
        <v>11617</v>
      </c>
      <c r="B7055" s="176" t="s">
        <v>11616</v>
      </c>
      <c r="C7055" s="176" t="s">
        <v>115</v>
      </c>
      <c r="D7055" s="177">
        <v>29757.49</v>
      </c>
    </row>
    <row r="7056" spans="1:4" x14ac:dyDescent="0.25">
      <c r="A7056" s="176" t="s">
        <v>11618</v>
      </c>
      <c r="B7056" s="176" t="s">
        <v>11619</v>
      </c>
      <c r="C7056" s="176" t="s">
        <v>115</v>
      </c>
      <c r="D7056" s="177">
        <v>53490.720000000001</v>
      </c>
    </row>
    <row r="7057" spans="1:4" x14ac:dyDescent="0.25">
      <c r="A7057" s="176" t="s">
        <v>11620</v>
      </c>
      <c r="B7057" s="176" t="s">
        <v>11619</v>
      </c>
      <c r="C7057" s="176" t="s">
        <v>115</v>
      </c>
      <c r="D7057" s="177">
        <v>53490.720000000001</v>
      </c>
    </row>
    <row r="7058" spans="1:4" x14ac:dyDescent="0.25">
      <c r="A7058" s="176" t="s">
        <v>11621</v>
      </c>
      <c r="B7058" s="176" t="s">
        <v>11622</v>
      </c>
      <c r="C7058" s="176" t="s">
        <v>115</v>
      </c>
      <c r="D7058" s="177">
        <v>70875.37</v>
      </c>
    </row>
    <row r="7059" spans="1:4" x14ac:dyDescent="0.25">
      <c r="A7059" s="176" t="s">
        <v>11623</v>
      </c>
      <c r="B7059" s="176" t="s">
        <v>11622</v>
      </c>
      <c r="C7059" s="176" t="s">
        <v>115</v>
      </c>
      <c r="D7059" s="177">
        <v>70875.37</v>
      </c>
    </row>
    <row r="7060" spans="1:4" x14ac:dyDescent="0.25">
      <c r="A7060" s="176" t="s">
        <v>11624</v>
      </c>
      <c r="B7060" s="176" t="s">
        <v>11625</v>
      </c>
      <c r="C7060" s="176" t="s">
        <v>115</v>
      </c>
      <c r="D7060" s="177">
        <v>97332.04</v>
      </c>
    </row>
    <row r="7061" spans="1:4" x14ac:dyDescent="0.25">
      <c r="A7061" s="176" t="s">
        <v>11626</v>
      </c>
      <c r="B7061" s="176" t="s">
        <v>11625</v>
      </c>
      <c r="C7061" s="176" t="s">
        <v>115</v>
      </c>
      <c r="D7061" s="177">
        <v>97332.04</v>
      </c>
    </row>
    <row r="7062" spans="1:4" x14ac:dyDescent="0.25">
      <c r="A7062" s="176" t="s">
        <v>11627</v>
      </c>
      <c r="B7062" s="176" t="s">
        <v>11628</v>
      </c>
      <c r="C7062" s="176" t="s">
        <v>115</v>
      </c>
      <c r="D7062" s="177">
        <v>57789.79</v>
      </c>
    </row>
    <row r="7063" spans="1:4" x14ac:dyDescent="0.25">
      <c r="A7063" s="176" t="s">
        <v>11629</v>
      </c>
      <c r="B7063" s="176" t="s">
        <v>11628</v>
      </c>
      <c r="C7063" s="176" t="s">
        <v>115</v>
      </c>
      <c r="D7063" s="177">
        <v>57789.79</v>
      </c>
    </row>
    <row r="7064" spans="1:4" x14ac:dyDescent="0.25">
      <c r="A7064" s="176" t="s">
        <v>11630</v>
      </c>
      <c r="B7064" s="176" t="s">
        <v>11631</v>
      </c>
      <c r="C7064" s="176" t="s">
        <v>115</v>
      </c>
      <c r="D7064" s="177">
        <v>70875.37</v>
      </c>
    </row>
    <row r="7065" spans="1:4" x14ac:dyDescent="0.25">
      <c r="A7065" s="176" t="s">
        <v>11632</v>
      </c>
      <c r="B7065" s="176" t="s">
        <v>11631</v>
      </c>
      <c r="C7065" s="176" t="s">
        <v>115</v>
      </c>
      <c r="D7065" s="177">
        <v>70875.37</v>
      </c>
    </row>
    <row r="7066" spans="1:4" x14ac:dyDescent="0.25">
      <c r="A7066" s="176" t="s">
        <v>11633</v>
      </c>
      <c r="B7066" s="176" t="s">
        <v>11634</v>
      </c>
      <c r="C7066" s="176" t="s">
        <v>115</v>
      </c>
      <c r="D7066" s="177">
        <v>105206.92</v>
      </c>
    </row>
    <row r="7067" spans="1:4" x14ac:dyDescent="0.25">
      <c r="A7067" s="176" t="s">
        <v>11635</v>
      </c>
      <c r="B7067" s="176" t="s">
        <v>11634</v>
      </c>
      <c r="C7067" s="176" t="s">
        <v>115</v>
      </c>
      <c r="D7067" s="177">
        <v>105206.92</v>
      </c>
    </row>
    <row r="7068" spans="1:4" x14ac:dyDescent="0.25">
      <c r="A7068" s="176" t="s">
        <v>11636</v>
      </c>
      <c r="B7068" s="176" t="s">
        <v>11637</v>
      </c>
      <c r="C7068" s="176" t="s">
        <v>115</v>
      </c>
      <c r="D7068" s="177">
        <v>73673.45</v>
      </c>
    </row>
    <row r="7069" spans="1:4" x14ac:dyDescent="0.25">
      <c r="A7069" s="176" t="s">
        <v>11638</v>
      </c>
      <c r="B7069" s="176" t="s">
        <v>11637</v>
      </c>
      <c r="C7069" s="176" t="s">
        <v>115</v>
      </c>
      <c r="D7069" s="177">
        <v>73673.45</v>
      </c>
    </row>
    <row r="7070" spans="1:4" x14ac:dyDescent="0.25">
      <c r="A7070" s="176" t="s">
        <v>11639</v>
      </c>
      <c r="B7070" s="176" t="s">
        <v>11640</v>
      </c>
      <c r="C7070" s="176" t="s">
        <v>115</v>
      </c>
      <c r="D7070" s="177">
        <v>93074.94</v>
      </c>
    </row>
    <row r="7071" spans="1:4" x14ac:dyDescent="0.25">
      <c r="A7071" s="176" t="s">
        <v>11641</v>
      </c>
      <c r="B7071" s="176" t="s">
        <v>11640</v>
      </c>
      <c r="C7071" s="176" t="s">
        <v>115</v>
      </c>
      <c r="D7071" s="177">
        <v>93074.94</v>
      </c>
    </row>
    <row r="7072" spans="1:4" x14ac:dyDescent="0.25">
      <c r="A7072" s="176" t="s">
        <v>11642</v>
      </c>
      <c r="B7072" s="176" t="s">
        <v>11643</v>
      </c>
      <c r="C7072" s="176" t="s">
        <v>115</v>
      </c>
      <c r="D7072" s="177">
        <v>114074.63</v>
      </c>
    </row>
    <row r="7073" spans="1:4" x14ac:dyDescent="0.25">
      <c r="A7073" s="176" t="s">
        <v>11644</v>
      </c>
      <c r="B7073" s="176" t="s">
        <v>11643</v>
      </c>
      <c r="C7073" s="176" t="s">
        <v>115</v>
      </c>
      <c r="D7073" s="177">
        <v>114074.63</v>
      </c>
    </row>
    <row r="7074" spans="1:4" x14ac:dyDescent="0.25">
      <c r="A7074" s="176" t="s">
        <v>11645</v>
      </c>
      <c r="B7074" s="176" t="s">
        <v>11646</v>
      </c>
      <c r="C7074" s="176" t="s">
        <v>115</v>
      </c>
      <c r="D7074" s="177">
        <v>107377.51</v>
      </c>
    </row>
    <row r="7075" spans="1:4" x14ac:dyDescent="0.25">
      <c r="A7075" s="176" t="s">
        <v>11647</v>
      </c>
      <c r="B7075" s="176" t="s">
        <v>11646</v>
      </c>
      <c r="C7075" s="176" t="s">
        <v>115</v>
      </c>
      <c r="D7075" s="177">
        <v>107377.51</v>
      </c>
    </row>
    <row r="7076" spans="1:4" x14ac:dyDescent="0.25">
      <c r="A7076" s="176" t="s">
        <v>11648</v>
      </c>
      <c r="B7076" s="176" t="s">
        <v>11649</v>
      </c>
      <c r="C7076" s="176" t="s">
        <v>115</v>
      </c>
      <c r="D7076" s="177">
        <v>125256.24</v>
      </c>
    </row>
    <row r="7077" spans="1:4" x14ac:dyDescent="0.25">
      <c r="A7077" s="176" t="s">
        <v>11650</v>
      </c>
      <c r="B7077" s="176" t="s">
        <v>11649</v>
      </c>
      <c r="C7077" s="176" t="s">
        <v>115</v>
      </c>
      <c r="D7077" s="177">
        <v>125256.24</v>
      </c>
    </row>
    <row r="7078" spans="1:4" x14ac:dyDescent="0.25">
      <c r="A7078" s="176" t="s">
        <v>11651</v>
      </c>
      <c r="B7078" s="176" t="s">
        <v>11652</v>
      </c>
      <c r="C7078" s="176" t="s">
        <v>115</v>
      </c>
      <c r="D7078" s="177">
        <v>156878.20000000001</v>
      </c>
    </row>
    <row r="7079" spans="1:4" x14ac:dyDescent="0.25">
      <c r="A7079" s="176" t="s">
        <v>11653</v>
      </c>
      <c r="B7079" s="176" t="s">
        <v>11652</v>
      </c>
      <c r="C7079" s="176" t="s">
        <v>115</v>
      </c>
      <c r="D7079" s="177">
        <v>156878.20000000001</v>
      </c>
    </row>
    <row r="7080" spans="1:4" x14ac:dyDescent="0.25">
      <c r="A7080" s="176" t="s">
        <v>11654</v>
      </c>
      <c r="B7080" s="176" t="s">
        <v>11655</v>
      </c>
      <c r="C7080" s="176" t="s">
        <v>115</v>
      </c>
      <c r="D7080" s="177">
        <v>1891.29</v>
      </c>
    </row>
    <row r="7081" spans="1:4" x14ac:dyDescent="0.25">
      <c r="A7081" s="176" t="s">
        <v>11656</v>
      </c>
      <c r="B7081" s="176" t="s">
        <v>11655</v>
      </c>
      <c r="C7081" s="176" t="s">
        <v>115</v>
      </c>
      <c r="D7081" s="177">
        <v>1891.29</v>
      </c>
    </row>
    <row r="7082" spans="1:4" x14ac:dyDescent="0.25">
      <c r="A7082" s="176" t="s">
        <v>11657</v>
      </c>
      <c r="B7082" s="176" t="s">
        <v>11658</v>
      </c>
      <c r="C7082" s="176" t="s">
        <v>115</v>
      </c>
      <c r="D7082" s="177">
        <v>2067.96</v>
      </c>
    </row>
    <row r="7083" spans="1:4" x14ac:dyDescent="0.25">
      <c r="A7083" s="176" t="s">
        <v>11659</v>
      </c>
      <c r="B7083" s="176" t="s">
        <v>11658</v>
      </c>
      <c r="C7083" s="176" t="s">
        <v>115</v>
      </c>
      <c r="D7083" s="177">
        <v>2067.96</v>
      </c>
    </row>
    <row r="7084" spans="1:4" x14ac:dyDescent="0.25">
      <c r="A7084" s="176" t="s">
        <v>11660</v>
      </c>
      <c r="B7084" s="176" t="s">
        <v>11661</v>
      </c>
      <c r="C7084" s="176" t="s">
        <v>115</v>
      </c>
      <c r="D7084" s="177">
        <v>2516.5700000000002</v>
      </c>
    </row>
    <row r="7085" spans="1:4" x14ac:dyDescent="0.25">
      <c r="A7085" s="176" t="s">
        <v>11662</v>
      </c>
      <c r="B7085" s="176" t="s">
        <v>11661</v>
      </c>
      <c r="C7085" s="176" t="s">
        <v>115</v>
      </c>
      <c r="D7085" s="177">
        <v>2516.5700000000002</v>
      </c>
    </row>
    <row r="7086" spans="1:4" x14ac:dyDescent="0.25">
      <c r="A7086" s="176" t="s">
        <v>11663</v>
      </c>
      <c r="B7086" s="176" t="s">
        <v>11664</v>
      </c>
      <c r="C7086" s="176" t="s">
        <v>115</v>
      </c>
      <c r="D7086" s="177">
        <v>3055.01</v>
      </c>
    </row>
    <row r="7087" spans="1:4" x14ac:dyDescent="0.25">
      <c r="A7087" s="176" t="s">
        <v>11665</v>
      </c>
      <c r="B7087" s="176" t="s">
        <v>11664</v>
      </c>
      <c r="C7087" s="176" t="s">
        <v>115</v>
      </c>
      <c r="D7087" s="177">
        <v>3055.01</v>
      </c>
    </row>
    <row r="7088" spans="1:4" x14ac:dyDescent="0.25">
      <c r="A7088" s="176" t="s">
        <v>11666</v>
      </c>
      <c r="B7088" s="176" t="s">
        <v>11667</v>
      </c>
      <c r="C7088" s="176" t="s">
        <v>115</v>
      </c>
      <c r="D7088" s="177">
        <v>3618.17</v>
      </c>
    </row>
    <row r="7089" spans="1:4" x14ac:dyDescent="0.25">
      <c r="A7089" s="176" t="s">
        <v>11668</v>
      </c>
      <c r="B7089" s="176" t="s">
        <v>11667</v>
      </c>
      <c r="C7089" s="176" t="s">
        <v>115</v>
      </c>
      <c r="D7089" s="177">
        <v>3618.17</v>
      </c>
    </row>
    <row r="7090" spans="1:4" x14ac:dyDescent="0.25">
      <c r="A7090" s="176" t="s">
        <v>11669</v>
      </c>
      <c r="B7090" s="176" t="s">
        <v>11670</v>
      </c>
      <c r="C7090" s="176" t="s">
        <v>115</v>
      </c>
      <c r="D7090" s="177">
        <v>4346.3100000000004</v>
      </c>
    </row>
    <row r="7091" spans="1:4" x14ac:dyDescent="0.25">
      <c r="A7091" s="176" t="s">
        <v>11671</v>
      </c>
      <c r="B7091" s="176" t="s">
        <v>11670</v>
      </c>
      <c r="C7091" s="176" t="s">
        <v>115</v>
      </c>
      <c r="D7091" s="177">
        <v>4346.3100000000004</v>
      </c>
    </row>
    <row r="7092" spans="1:4" x14ac:dyDescent="0.25">
      <c r="A7092" s="176" t="s">
        <v>11672</v>
      </c>
      <c r="B7092" s="176" t="s">
        <v>11673</v>
      </c>
      <c r="C7092" s="176" t="s">
        <v>115</v>
      </c>
      <c r="D7092" s="177">
        <v>5012.29</v>
      </c>
    </row>
    <row r="7093" spans="1:4" x14ac:dyDescent="0.25">
      <c r="A7093" s="176" t="s">
        <v>11674</v>
      </c>
      <c r="B7093" s="176" t="s">
        <v>11673</v>
      </c>
      <c r="C7093" s="176" t="s">
        <v>115</v>
      </c>
      <c r="D7093" s="177">
        <v>5012.29</v>
      </c>
    </row>
    <row r="7094" spans="1:4" x14ac:dyDescent="0.25">
      <c r="A7094" s="176" t="s">
        <v>11675</v>
      </c>
      <c r="B7094" s="176" t="s">
        <v>11676</v>
      </c>
      <c r="C7094" s="176" t="s">
        <v>115</v>
      </c>
      <c r="D7094" s="177">
        <v>5698.9</v>
      </c>
    </row>
    <row r="7095" spans="1:4" x14ac:dyDescent="0.25">
      <c r="A7095" s="176" t="s">
        <v>11677</v>
      </c>
      <c r="B7095" s="176" t="s">
        <v>11676</v>
      </c>
      <c r="C7095" s="176" t="s">
        <v>115</v>
      </c>
      <c r="D7095" s="177">
        <v>5698.9</v>
      </c>
    </row>
    <row r="7096" spans="1:4" x14ac:dyDescent="0.25">
      <c r="A7096" s="176" t="s">
        <v>11678</v>
      </c>
      <c r="B7096" s="176" t="s">
        <v>11679</v>
      </c>
      <c r="C7096" s="176" t="s">
        <v>115</v>
      </c>
      <c r="D7096" s="177">
        <v>6820.45</v>
      </c>
    </row>
    <row r="7097" spans="1:4" x14ac:dyDescent="0.25">
      <c r="A7097" s="176" t="s">
        <v>11680</v>
      </c>
      <c r="B7097" s="176" t="s">
        <v>11679</v>
      </c>
      <c r="C7097" s="176" t="s">
        <v>115</v>
      </c>
      <c r="D7097" s="177">
        <v>6820.45</v>
      </c>
    </row>
    <row r="7098" spans="1:4" x14ac:dyDescent="0.25">
      <c r="A7098" s="176" t="s">
        <v>11681</v>
      </c>
      <c r="B7098" s="176" t="s">
        <v>11682</v>
      </c>
      <c r="C7098" s="176" t="s">
        <v>115</v>
      </c>
      <c r="D7098" s="177">
        <v>7347.75</v>
      </c>
    </row>
    <row r="7099" spans="1:4" x14ac:dyDescent="0.25">
      <c r="A7099" s="176" t="s">
        <v>11683</v>
      </c>
      <c r="B7099" s="176" t="s">
        <v>11682</v>
      </c>
      <c r="C7099" s="176" t="s">
        <v>115</v>
      </c>
      <c r="D7099" s="177">
        <v>7347.75</v>
      </c>
    </row>
    <row r="7100" spans="1:4" x14ac:dyDescent="0.25">
      <c r="A7100" s="176" t="s">
        <v>11684</v>
      </c>
      <c r="B7100" s="176" t="s">
        <v>11685</v>
      </c>
      <c r="C7100" s="176" t="s">
        <v>115</v>
      </c>
      <c r="D7100" s="177">
        <v>9003.3799999999992</v>
      </c>
    </row>
    <row r="7101" spans="1:4" x14ac:dyDescent="0.25">
      <c r="A7101" s="176" t="s">
        <v>11686</v>
      </c>
      <c r="B7101" s="176" t="s">
        <v>11685</v>
      </c>
      <c r="C7101" s="176" t="s">
        <v>115</v>
      </c>
      <c r="D7101" s="177">
        <v>9003.3799999999992</v>
      </c>
    </row>
    <row r="7102" spans="1:4" x14ac:dyDescent="0.25">
      <c r="A7102" s="176" t="s">
        <v>11687</v>
      </c>
      <c r="B7102" s="176" t="s">
        <v>11688</v>
      </c>
      <c r="C7102" s="176" t="s">
        <v>115</v>
      </c>
      <c r="D7102" s="177">
        <v>18029.43</v>
      </c>
    </row>
    <row r="7103" spans="1:4" x14ac:dyDescent="0.25">
      <c r="A7103" s="176" t="s">
        <v>11689</v>
      </c>
      <c r="B7103" s="176" t="s">
        <v>11688</v>
      </c>
      <c r="C7103" s="176" t="s">
        <v>115</v>
      </c>
      <c r="D7103" s="177">
        <v>18029.43</v>
      </c>
    </row>
    <row r="7104" spans="1:4" x14ac:dyDescent="0.25">
      <c r="A7104" s="176" t="s">
        <v>11690</v>
      </c>
      <c r="B7104" s="176" t="s">
        <v>11691</v>
      </c>
      <c r="C7104" s="176" t="s">
        <v>115</v>
      </c>
      <c r="D7104" s="177">
        <v>22828.35</v>
      </c>
    </row>
    <row r="7105" spans="1:4" x14ac:dyDescent="0.25">
      <c r="A7105" s="176" t="s">
        <v>11692</v>
      </c>
      <c r="B7105" s="176" t="s">
        <v>11691</v>
      </c>
      <c r="C7105" s="176" t="s">
        <v>115</v>
      </c>
      <c r="D7105" s="177">
        <v>22828.35</v>
      </c>
    </row>
    <row r="7106" spans="1:4" x14ac:dyDescent="0.25">
      <c r="A7106" s="176" t="s">
        <v>11693</v>
      </c>
      <c r="B7106" s="176" t="s">
        <v>11694</v>
      </c>
      <c r="C7106" s="176" t="s">
        <v>115</v>
      </c>
      <c r="D7106" s="177">
        <v>35159.01</v>
      </c>
    </row>
    <row r="7107" spans="1:4" x14ac:dyDescent="0.25">
      <c r="A7107" s="176" t="s">
        <v>11695</v>
      </c>
      <c r="B7107" s="176" t="s">
        <v>11694</v>
      </c>
      <c r="C7107" s="176" t="s">
        <v>115</v>
      </c>
      <c r="D7107" s="177">
        <v>35159.01</v>
      </c>
    </row>
    <row r="7108" spans="1:4" x14ac:dyDescent="0.25">
      <c r="A7108" s="176" t="s">
        <v>11696</v>
      </c>
      <c r="B7108" s="176" t="s">
        <v>11697</v>
      </c>
      <c r="C7108" s="176" t="s">
        <v>115</v>
      </c>
      <c r="D7108" s="177">
        <v>37008.42</v>
      </c>
    </row>
    <row r="7109" spans="1:4" x14ac:dyDescent="0.25">
      <c r="A7109" s="176" t="s">
        <v>11698</v>
      </c>
      <c r="B7109" s="176" t="s">
        <v>11697</v>
      </c>
      <c r="C7109" s="176" t="s">
        <v>115</v>
      </c>
      <c r="D7109" s="177">
        <v>37008.42</v>
      </c>
    </row>
    <row r="7110" spans="1:4" x14ac:dyDescent="0.25">
      <c r="A7110" s="176" t="s">
        <v>11699</v>
      </c>
      <c r="B7110" s="176" t="s">
        <v>11700</v>
      </c>
      <c r="C7110" s="176" t="s">
        <v>115</v>
      </c>
      <c r="D7110" s="177">
        <v>50901.2</v>
      </c>
    </row>
    <row r="7111" spans="1:4" x14ac:dyDescent="0.25">
      <c r="A7111" s="176" t="s">
        <v>11701</v>
      </c>
      <c r="B7111" s="176" t="s">
        <v>11700</v>
      </c>
      <c r="C7111" s="176" t="s">
        <v>115</v>
      </c>
      <c r="D7111" s="177">
        <v>50901.2</v>
      </c>
    </row>
    <row r="7112" spans="1:4" x14ac:dyDescent="0.25">
      <c r="A7112" s="176" t="s">
        <v>11702</v>
      </c>
      <c r="B7112" s="176" t="s">
        <v>11703</v>
      </c>
      <c r="C7112" s="176" t="s">
        <v>115</v>
      </c>
      <c r="D7112" s="177">
        <v>1891.29</v>
      </c>
    </row>
    <row r="7113" spans="1:4" x14ac:dyDescent="0.25">
      <c r="A7113" s="176" t="s">
        <v>11704</v>
      </c>
      <c r="B7113" s="176" t="s">
        <v>11703</v>
      </c>
      <c r="C7113" s="176" t="s">
        <v>115</v>
      </c>
      <c r="D7113" s="177">
        <v>1891.29</v>
      </c>
    </row>
    <row r="7114" spans="1:4" x14ac:dyDescent="0.25">
      <c r="A7114" s="176" t="s">
        <v>11705</v>
      </c>
      <c r="B7114" s="176" t="s">
        <v>11706</v>
      </c>
      <c r="C7114" s="176" t="s">
        <v>115</v>
      </c>
      <c r="D7114" s="177">
        <v>2067.96</v>
      </c>
    </row>
    <row r="7115" spans="1:4" x14ac:dyDescent="0.25">
      <c r="A7115" s="176" t="s">
        <v>11707</v>
      </c>
      <c r="B7115" s="176" t="s">
        <v>11706</v>
      </c>
      <c r="C7115" s="176" t="s">
        <v>115</v>
      </c>
      <c r="D7115" s="177">
        <v>2067.96</v>
      </c>
    </row>
    <row r="7116" spans="1:4" x14ac:dyDescent="0.25">
      <c r="A7116" s="176" t="s">
        <v>11708</v>
      </c>
      <c r="B7116" s="176" t="s">
        <v>11709</v>
      </c>
      <c r="C7116" s="176" t="s">
        <v>115</v>
      </c>
      <c r="D7116" s="177">
        <v>2516.5700000000002</v>
      </c>
    </row>
    <row r="7117" spans="1:4" x14ac:dyDescent="0.25">
      <c r="A7117" s="176" t="s">
        <v>11710</v>
      </c>
      <c r="B7117" s="176" t="s">
        <v>11709</v>
      </c>
      <c r="C7117" s="176" t="s">
        <v>115</v>
      </c>
      <c r="D7117" s="177">
        <v>2516.5700000000002</v>
      </c>
    </row>
    <row r="7118" spans="1:4" x14ac:dyDescent="0.25">
      <c r="A7118" s="176" t="s">
        <v>11711</v>
      </c>
      <c r="B7118" s="176" t="s">
        <v>11712</v>
      </c>
      <c r="C7118" s="176" t="s">
        <v>115</v>
      </c>
      <c r="D7118" s="177">
        <v>3055.95</v>
      </c>
    </row>
    <row r="7119" spans="1:4" x14ac:dyDescent="0.25">
      <c r="A7119" s="176" t="s">
        <v>11713</v>
      </c>
      <c r="B7119" s="176" t="s">
        <v>11712</v>
      </c>
      <c r="C7119" s="176" t="s">
        <v>115</v>
      </c>
      <c r="D7119" s="177">
        <v>3055.95</v>
      </c>
    </row>
    <row r="7120" spans="1:4" x14ac:dyDescent="0.25">
      <c r="A7120" s="176" t="s">
        <v>11714</v>
      </c>
      <c r="B7120" s="176" t="s">
        <v>11715</v>
      </c>
      <c r="C7120" s="176" t="s">
        <v>115</v>
      </c>
      <c r="D7120" s="177">
        <v>3677.43</v>
      </c>
    </row>
    <row r="7121" spans="1:4" x14ac:dyDescent="0.25">
      <c r="A7121" s="176" t="s">
        <v>11716</v>
      </c>
      <c r="B7121" s="176" t="s">
        <v>11715</v>
      </c>
      <c r="C7121" s="176" t="s">
        <v>115</v>
      </c>
      <c r="D7121" s="177">
        <v>3677.43</v>
      </c>
    </row>
    <row r="7122" spans="1:4" x14ac:dyDescent="0.25">
      <c r="A7122" s="176" t="s">
        <v>11717</v>
      </c>
      <c r="B7122" s="176" t="s">
        <v>11718</v>
      </c>
      <c r="C7122" s="176" t="s">
        <v>115</v>
      </c>
      <c r="D7122" s="177">
        <v>4394.83</v>
      </c>
    </row>
    <row r="7123" spans="1:4" x14ac:dyDescent="0.25">
      <c r="A7123" s="176" t="s">
        <v>11719</v>
      </c>
      <c r="B7123" s="176" t="s">
        <v>11718</v>
      </c>
      <c r="C7123" s="176" t="s">
        <v>115</v>
      </c>
      <c r="D7123" s="177">
        <v>4394.83</v>
      </c>
    </row>
    <row r="7124" spans="1:4" x14ac:dyDescent="0.25">
      <c r="A7124" s="176" t="s">
        <v>11720</v>
      </c>
      <c r="B7124" s="176" t="s">
        <v>11721</v>
      </c>
      <c r="C7124" s="176" t="s">
        <v>115</v>
      </c>
      <c r="D7124" s="177">
        <v>5064.55</v>
      </c>
    </row>
    <row r="7125" spans="1:4" x14ac:dyDescent="0.25">
      <c r="A7125" s="176" t="s">
        <v>11722</v>
      </c>
      <c r="B7125" s="176" t="s">
        <v>11721</v>
      </c>
      <c r="C7125" s="176" t="s">
        <v>115</v>
      </c>
      <c r="D7125" s="177">
        <v>5064.55</v>
      </c>
    </row>
    <row r="7126" spans="1:4" x14ac:dyDescent="0.25">
      <c r="A7126" s="176" t="s">
        <v>11723</v>
      </c>
      <c r="B7126" s="176" t="s">
        <v>11724</v>
      </c>
      <c r="C7126" s="176" t="s">
        <v>115</v>
      </c>
      <c r="D7126" s="177">
        <v>5947.69</v>
      </c>
    </row>
    <row r="7127" spans="1:4" x14ac:dyDescent="0.25">
      <c r="A7127" s="176" t="s">
        <v>11725</v>
      </c>
      <c r="B7127" s="176" t="s">
        <v>11724</v>
      </c>
      <c r="C7127" s="176" t="s">
        <v>115</v>
      </c>
      <c r="D7127" s="177">
        <v>5947.69</v>
      </c>
    </row>
    <row r="7128" spans="1:4" x14ac:dyDescent="0.25">
      <c r="A7128" s="176" t="s">
        <v>11726</v>
      </c>
      <c r="B7128" s="176" t="s">
        <v>11727</v>
      </c>
      <c r="C7128" s="176" t="s">
        <v>115</v>
      </c>
      <c r="D7128" s="177">
        <v>7131.47</v>
      </c>
    </row>
    <row r="7129" spans="1:4" x14ac:dyDescent="0.25">
      <c r="A7129" s="176" t="s">
        <v>11728</v>
      </c>
      <c r="B7129" s="176" t="s">
        <v>11727</v>
      </c>
      <c r="C7129" s="176" t="s">
        <v>115</v>
      </c>
      <c r="D7129" s="177">
        <v>7131.47</v>
      </c>
    </row>
    <row r="7130" spans="1:4" x14ac:dyDescent="0.25">
      <c r="A7130" s="176" t="s">
        <v>11729</v>
      </c>
      <c r="B7130" s="176" t="s">
        <v>11730</v>
      </c>
      <c r="C7130" s="176" t="s">
        <v>115</v>
      </c>
      <c r="D7130" s="177">
        <v>8172.85</v>
      </c>
    </row>
    <row r="7131" spans="1:4" x14ac:dyDescent="0.25">
      <c r="A7131" s="176" t="s">
        <v>11731</v>
      </c>
      <c r="B7131" s="176" t="s">
        <v>11730</v>
      </c>
      <c r="C7131" s="176" t="s">
        <v>115</v>
      </c>
      <c r="D7131" s="177">
        <v>8172.85</v>
      </c>
    </row>
    <row r="7132" spans="1:4" x14ac:dyDescent="0.25">
      <c r="A7132" s="176" t="s">
        <v>11732</v>
      </c>
      <c r="B7132" s="176" t="s">
        <v>11733</v>
      </c>
      <c r="C7132" s="176" t="s">
        <v>115</v>
      </c>
      <c r="D7132" s="177">
        <v>11207.84</v>
      </c>
    </row>
    <row r="7133" spans="1:4" x14ac:dyDescent="0.25">
      <c r="A7133" s="176" t="s">
        <v>11734</v>
      </c>
      <c r="B7133" s="176" t="s">
        <v>11733</v>
      </c>
      <c r="C7133" s="176" t="s">
        <v>115</v>
      </c>
      <c r="D7133" s="177">
        <v>11207.84</v>
      </c>
    </row>
    <row r="7134" spans="1:4" x14ac:dyDescent="0.25">
      <c r="A7134" s="176" t="s">
        <v>11735</v>
      </c>
      <c r="B7134" s="176" t="s">
        <v>11736</v>
      </c>
      <c r="C7134" s="176" t="s">
        <v>115</v>
      </c>
      <c r="D7134" s="177">
        <v>19356.21</v>
      </c>
    </row>
    <row r="7135" spans="1:4" x14ac:dyDescent="0.25">
      <c r="A7135" s="176" t="s">
        <v>11737</v>
      </c>
      <c r="B7135" s="176" t="s">
        <v>11736</v>
      </c>
      <c r="C7135" s="176" t="s">
        <v>115</v>
      </c>
      <c r="D7135" s="177">
        <v>19356.21</v>
      </c>
    </row>
    <row r="7136" spans="1:4" x14ac:dyDescent="0.25">
      <c r="A7136" s="176" t="s">
        <v>11738</v>
      </c>
      <c r="B7136" s="176" t="s">
        <v>11739</v>
      </c>
      <c r="C7136" s="176" t="s">
        <v>115</v>
      </c>
      <c r="D7136" s="177">
        <v>1950.15</v>
      </c>
    </row>
    <row r="7137" spans="1:4" x14ac:dyDescent="0.25">
      <c r="A7137" s="176" t="s">
        <v>11740</v>
      </c>
      <c r="B7137" s="176" t="s">
        <v>11739</v>
      </c>
      <c r="C7137" s="176" t="s">
        <v>115</v>
      </c>
      <c r="D7137" s="177">
        <v>1950.15</v>
      </c>
    </row>
    <row r="7138" spans="1:4" x14ac:dyDescent="0.25">
      <c r="A7138" s="176" t="s">
        <v>11741</v>
      </c>
      <c r="B7138" s="176" t="s">
        <v>11742</v>
      </c>
      <c r="C7138" s="176" t="s">
        <v>115</v>
      </c>
      <c r="D7138" s="177">
        <v>2145.6999999999998</v>
      </c>
    </row>
    <row r="7139" spans="1:4" x14ac:dyDescent="0.25">
      <c r="A7139" s="176" t="s">
        <v>11743</v>
      </c>
      <c r="B7139" s="176" t="s">
        <v>11742</v>
      </c>
      <c r="C7139" s="176" t="s">
        <v>115</v>
      </c>
      <c r="D7139" s="177">
        <v>2145.6999999999998</v>
      </c>
    </row>
    <row r="7140" spans="1:4" x14ac:dyDescent="0.25">
      <c r="A7140" s="176" t="s">
        <v>11744</v>
      </c>
      <c r="B7140" s="176" t="s">
        <v>11745</v>
      </c>
      <c r="C7140" s="176" t="s">
        <v>115</v>
      </c>
      <c r="D7140" s="177">
        <v>2618.1</v>
      </c>
    </row>
    <row r="7141" spans="1:4" x14ac:dyDescent="0.25">
      <c r="A7141" s="176" t="s">
        <v>11746</v>
      </c>
      <c r="B7141" s="176" t="s">
        <v>11745</v>
      </c>
      <c r="C7141" s="176" t="s">
        <v>115</v>
      </c>
      <c r="D7141" s="177">
        <v>2618.1</v>
      </c>
    </row>
    <row r="7142" spans="1:4" x14ac:dyDescent="0.25">
      <c r="A7142" s="176" t="s">
        <v>11747</v>
      </c>
      <c r="B7142" s="176" t="s">
        <v>11748</v>
      </c>
      <c r="C7142" s="176" t="s">
        <v>115</v>
      </c>
      <c r="D7142" s="177">
        <v>3196.43</v>
      </c>
    </row>
    <row r="7143" spans="1:4" x14ac:dyDescent="0.25">
      <c r="A7143" s="176" t="s">
        <v>11749</v>
      </c>
      <c r="B7143" s="176" t="s">
        <v>11748</v>
      </c>
      <c r="C7143" s="176" t="s">
        <v>115</v>
      </c>
      <c r="D7143" s="177">
        <v>3196.43</v>
      </c>
    </row>
    <row r="7144" spans="1:4" x14ac:dyDescent="0.25">
      <c r="A7144" s="176" t="s">
        <v>11750</v>
      </c>
      <c r="B7144" s="176" t="s">
        <v>11751</v>
      </c>
      <c r="C7144" s="176" t="s">
        <v>115</v>
      </c>
      <c r="D7144" s="177">
        <v>3812.47</v>
      </c>
    </row>
    <row r="7145" spans="1:4" x14ac:dyDescent="0.25">
      <c r="A7145" s="176" t="s">
        <v>11752</v>
      </c>
      <c r="B7145" s="176" t="s">
        <v>11751</v>
      </c>
      <c r="C7145" s="176" t="s">
        <v>115</v>
      </c>
      <c r="D7145" s="177">
        <v>3812.47</v>
      </c>
    </row>
    <row r="7146" spans="1:4" x14ac:dyDescent="0.25">
      <c r="A7146" s="176" t="s">
        <v>11753</v>
      </c>
      <c r="B7146" s="176" t="s">
        <v>11754</v>
      </c>
      <c r="C7146" s="176" t="s">
        <v>115</v>
      </c>
      <c r="D7146" s="177">
        <v>4612.68</v>
      </c>
    </row>
    <row r="7147" spans="1:4" x14ac:dyDescent="0.25">
      <c r="A7147" s="176" t="s">
        <v>11755</v>
      </c>
      <c r="B7147" s="176" t="s">
        <v>11754</v>
      </c>
      <c r="C7147" s="176" t="s">
        <v>115</v>
      </c>
      <c r="D7147" s="177">
        <v>4612.68</v>
      </c>
    </row>
    <row r="7148" spans="1:4" x14ac:dyDescent="0.25">
      <c r="A7148" s="176" t="s">
        <v>11756</v>
      </c>
      <c r="B7148" s="176" t="s">
        <v>11757</v>
      </c>
      <c r="C7148" s="176" t="s">
        <v>115</v>
      </c>
      <c r="D7148" s="177">
        <v>5374.31</v>
      </c>
    </row>
    <row r="7149" spans="1:4" x14ac:dyDescent="0.25">
      <c r="A7149" s="176" t="s">
        <v>11758</v>
      </c>
      <c r="B7149" s="176" t="s">
        <v>11757</v>
      </c>
      <c r="C7149" s="176" t="s">
        <v>115</v>
      </c>
      <c r="D7149" s="177">
        <v>5374.31</v>
      </c>
    </row>
    <row r="7150" spans="1:4" x14ac:dyDescent="0.25">
      <c r="A7150" s="176" t="s">
        <v>11759</v>
      </c>
      <c r="B7150" s="176" t="s">
        <v>11760</v>
      </c>
      <c r="C7150" s="176" t="s">
        <v>115</v>
      </c>
      <c r="D7150" s="177">
        <v>6096.76</v>
      </c>
    </row>
    <row r="7151" spans="1:4" x14ac:dyDescent="0.25">
      <c r="A7151" s="176" t="s">
        <v>11761</v>
      </c>
      <c r="B7151" s="176" t="s">
        <v>11760</v>
      </c>
      <c r="C7151" s="176" t="s">
        <v>115</v>
      </c>
      <c r="D7151" s="177">
        <v>6096.76</v>
      </c>
    </row>
    <row r="7152" spans="1:4" x14ac:dyDescent="0.25">
      <c r="A7152" s="176" t="s">
        <v>11762</v>
      </c>
      <c r="B7152" s="176" t="s">
        <v>11763</v>
      </c>
      <c r="C7152" s="176" t="s">
        <v>115</v>
      </c>
      <c r="D7152" s="177">
        <v>7345.96</v>
      </c>
    </row>
    <row r="7153" spans="1:4" x14ac:dyDescent="0.25">
      <c r="A7153" s="176" t="s">
        <v>11764</v>
      </c>
      <c r="B7153" s="176" t="s">
        <v>11763</v>
      </c>
      <c r="C7153" s="176" t="s">
        <v>115</v>
      </c>
      <c r="D7153" s="177">
        <v>7345.96</v>
      </c>
    </row>
    <row r="7154" spans="1:4" x14ac:dyDescent="0.25">
      <c r="A7154" s="176" t="s">
        <v>11765</v>
      </c>
      <c r="B7154" s="176" t="s">
        <v>11766</v>
      </c>
      <c r="C7154" s="176" t="s">
        <v>115</v>
      </c>
      <c r="D7154" s="177">
        <v>7937.84</v>
      </c>
    </row>
    <row r="7155" spans="1:4" x14ac:dyDescent="0.25">
      <c r="A7155" s="176" t="s">
        <v>11767</v>
      </c>
      <c r="B7155" s="176" t="s">
        <v>11766</v>
      </c>
      <c r="C7155" s="176" t="s">
        <v>115</v>
      </c>
      <c r="D7155" s="177">
        <v>7937.84</v>
      </c>
    </row>
    <row r="7156" spans="1:4" x14ac:dyDescent="0.25">
      <c r="A7156" s="176" t="s">
        <v>11768</v>
      </c>
      <c r="B7156" s="176" t="s">
        <v>11769</v>
      </c>
      <c r="C7156" s="176" t="s">
        <v>115</v>
      </c>
      <c r="D7156" s="177">
        <v>9817.0300000000007</v>
      </c>
    </row>
    <row r="7157" spans="1:4" x14ac:dyDescent="0.25">
      <c r="A7157" s="176" t="s">
        <v>11770</v>
      </c>
      <c r="B7157" s="176" t="s">
        <v>11769</v>
      </c>
      <c r="C7157" s="176" t="s">
        <v>115</v>
      </c>
      <c r="D7157" s="177">
        <v>9817.0300000000007</v>
      </c>
    </row>
    <row r="7158" spans="1:4" x14ac:dyDescent="0.25">
      <c r="A7158" s="176" t="s">
        <v>11771</v>
      </c>
      <c r="B7158" s="176" t="s">
        <v>11772</v>
      </c>
      <c r="C7158" s="176" t="s">
        <v>115</v>
      </c>
      <c r="D7158" s="177">
        <v>19263.77</v>
      </c>
    </row>
    <row r="7159" spans="1:4" x14ac:dyDescent="0.25">
      <c r="A7159" s="176" t="s">
        <v>11773</v>
      </c>
      <c r="B7159" s="176" t="s">
        <v>11772</v>
      </c>
      <c r="C7159" s="176" t="s">
        <v>115</v>
      </c>
      <c r="D7159" s="177">
        <v>19263.77</v>
      </c>
    </row>
    <row r="7160" spans="1:4" x14ac:dyDescent="0.25">
      <c r="A7160" s="176" t="s">
        <v>11774</v>
      </c>
      <c r="B7160" s="176" t="s">
        <v>11775</v>
      </c>
      <c r="C7160" s="176" t="s">
        <v>115</v>
      </c>
      <c r="D7160" s="177">
        <v>24370.98</v>
      </c>
    </row>
    <row r="7161" spans="1:4" x14ac:dyDescent="0.25">
      <c r="A7161" s="176" t="s">
        <v>11776</v>
      </c>
      <c r="B7161" s="176" t="s">
        <v>11775</v>
      </c>
      <c r="C7161" s="176" t="s">
        <v>115</v>
      </c>
      <c r="D7161" s="177">
        <v>24370.98</v>
      </c>
    </row>
    <row r="7162" spans="1:4" x14ac:dyDescent="0.25">
      <c r="A7162" s="176" t="s">
        <v>11777</v>
      </c>
      <c r="B7162" s="176" t="s">
        <v>11778</v>
      </c>
      <c r="C7162" s="176" t="s">
        <v>115</v>
      </c>
      <c r="D7162" s="177">
        <v>37069.82</v>
      </c>
    </row>
    <row r="7163" spans="1:4" x14ac:dyDescent="0.25">
      <c r="A7163" s="176" t="s">
        <v>11779</v>
      </c>
      <c r="B7163" s="176" t="s">
        <v>11778</v>
      </c>
      <c r="C7163" s="176" t="s">
        <v>115</v>
      </c>
      <c r="D7163" s="177">
        <v>37069.82</v>
      </c>
    </row>
    <row r="7164" spans="1:4" x14ac:dyDescent="0.25">
      <c r="A7164" s="176" t="s">
        <v>11780</v>
      </c>
      <c r="B7164" s="176" t="s">
        <v>11781</v>
      </c>
      <c r="C7164" s="176" t="s">
        <v>115</v>
      </c>
      <c r="D7164" s="177">
        <v>39378.6</v>
      </c>
    </row>
    <row r="7165" spans="1:4" x14ac:dyDescent="0.25">
      <c r="A7165" s="176" t="s">
        <v>11782</v>
      </c>
      <c r="B7165" s="176" t="s">
        <v>11781</v>
      </c>
      <c r="C7165" s="176" t="s">
        <v>115</v>
      </c>
      <c r="D7165" s="177">
        <v>39378.6</v>
      </c>
    </row>
    <row r="7166" spans="1:4" x14ac:dyDescent="0.25">
      <c r="A7166" s="176" t="s">
        <v>11783</v>
      </c>
      <c r="B7166" s="176" t="s">
        <v>11784</v>
      </c>
      <c r="C7166" s="176" t="s">
        <v>115</v>
      </c>
      <c r="D7166" s="177">
        <v>54399.6</v>
      </c>
    </row>
    <row r="7167" spans="1:4" x14ac:dyDescent="0.25">
      <c r="A7167" s="176" t="s">
        <v>11785</v>
      </c>
      <c r="B7167" s="176" t="s">
        <v>11784</v>
      </c>
      <c r="C7167" s="176" t="s">
        <v>115</v>
      </c>
      <c r="D7167" s="177">
        <v>54399.6</v>
      </c>
    </row>
    <row r="7168" spans="1:4" x14ac:dyDescent="0.25">
      <c r="A7168" s="176" t="s">
        <v>11786</v>
      </c>
      <c r="B7168" s="176" t="s">
        <v>11787</v>
      </c>
      <c r="C7168" s="176" t="s">
        <v>115</v>
      </c>
      <c r="D7168" s="177">
        <v>1950.15</v>
      </c>
    </row>
    <row r="7169" spans="1:4" x14ac:dyDescent="0.25">
      <c r="A7169" s="176" t="s">
        <v>11788</v>
      </c>
      <c r="B7169" s="176" t="s">
        <v>11787</v>
      </c>
      <c r="C7169" s="176" t="s">
        <v>115</v>
      </c>
      <c r="D7169" s="177">
        <v>1950.15</v>
      </c>
    </row>
    <row r="7170" spans="1:4" x14ac:dyDescent="0.25">
      <c r="A7170" s="176" t="s">
        <v>11789</v>
      </c>
      <c r="B7170" s="176" t="s">
        <v>11790</v>
      </c>
      <c r="C7170" s="176" t="s">
        <v>115</v>
      </c>
      <c r="D7170" s="177">
        <v>2145.6999999999998</v>
      </c>
    </row>
    <row r="7171" spans="1:4" x14ac:dyDescent="0.25">
      <c r="A7171" s="176" t="s">
        <v>11791</v>
      </c>
      <c r="B7171" s="176" t="s">
        <v>11790</v>
      </c>
      <c r="C7171" s="176" t="s">
        <v>115</v>
      </c>
      <c r="D7171" s="177">
        <v>2145.6999999999998</v>
      </c>
    </row>
    <row r="7172" spans="1:4" x14ac:dyDescent="0.25">
      <c r="A7172" s="176" t="s">
        <v>11792</v>
      </c>
      <c r="B7172" s="176" t="s">
        <v>11793</v>
      </c>
      <c r="C7172" s="176" t="s">
        <v>115</v>
      </c>
      <c r="D7172" s="177">
        <v>2618.1</v>
      </c>
    </row>
    <row r="7173" spans="1:4" x14ac:dyDescent="0.25">
      <c r="A7173" s="176" t="s">
        <v>11794</v>
      </c>
      <c r="B7173" s="176" t="s">
        <v>11793</v>
      </c>
      <c r="C7173" s="176" t="s">
        <v>115</v>
      </c>
      <c r="D7173" s="177">
        <v>2618.1</v>
      </c>
    </row>
    <row r="7174" spans="1:4" x14ac:dyDescent="0.25">
      <c r="A7174" s="176" t="s">
        <v>11795</v>
      </c>
      <c r="B7174" s="176" t="s">
        <v>11796</v>
      </c>
      <c r="C7174" s="176" t="s">
        <v>115</v>
      </c>
      <c r="D7174" s="177">
        <v>3197.32</v>
      </c>
    </row>
    <row r="7175" spans="1:4" x14ac:dyDescent="0.25">
      <c r="A7175" s="176" t="s">
        <v>11797</v>
      </c>
      <c r="B7175" s="176" t="s">
        <v>11796</v>
      </c>
      <c r="C7175" s="176" t="s">
        <v>115</v>
      </c>
      <c r="D7175" s="177">
        <v>3197.32</v>
      </c>
    </row>
    <row r="7176" spans="1:4" x14ac:dyDescent="0.25">
      <c r="A7176" s="176" t="s">
        <v>11798</v>
      </c>
      <c r="B7176" s="176" t="s">
        <v>11799</v>
      </c>
      <c r="C7176" s="176" t="s">
        <v>115</v>
      </c>
      <c r="D7176" s="177">
        <v>3871.71</v>
      </c>
    </row>
    <row r="7177" spans="1:4" x14ac:dyDescent="0.25">
      <c r="A7177" s="176" t="s">
        <v>11800</v>
      </c>
      <c r="B7177" s="176" t="s">
        <v>11799</v>
      </c>
      <c r="C7177" s="176" t="s">
        <v>115</v>
      </c>
      <c r="D7177" s="177">
        <v>3871.71</v>
      </c>
    </row>
    <row r="7178" spans="1:4" x14ac:dyDescent="0.25">
      <c r="A7178" s="176" t="s">
        <v>11801</v>
      </c>
      <c r="B7178" s="176" t="s">
        <v>11802</v>
      </c>
      <c r="C7178" s="176" t="s">
        <v>115</v>
      </c>
      <c r="D7178" s="177">
        <v>4661.26</v>
      </c>
    </row>
    <row r="7179" spans="1:4" x14ac:dyDescent="0.25">
      <c r="A7179" s="176" t="s">
        <v>11803</v>
      </c>
      <c r="B7179" s="176" t="s">
        <v>11802</v>
      </c>
      <c r="C7179" s="176" t="s">
        <v>115</v>
      </c>
      <c r="D7179" s="177">
        <v>4661.26</v>
      </c>
    </row>
    <row r="7180" spans="1:4" x14ac:dyDescent="0.25">
      <c r="A7180" s="176" t="s">
        <v>11804</v>
      </c>
      <c r="B7180" s="176" t="s">
        <v>11805</v>
      </c>
      <c r="C7180" s="176" t="s">
        <v>115</v>
      </c>
      <c r="D7180" s="177">
        <v>5426.57</v>
      </c>
    </row>
    <row r="7181" spans="1:4" x14ac:dyDescent="0.25">
      <c r="A7181" s="176" t="s">
        <v>11806</v>
      </c>
      <c r="B7181" s="176" t="s">
        <v>11805</v>
      </c>
      <c r="C7181" s="176" t="s">
        <v>115</v>
      </c>
      <c r="D7181" s="177">
        <v>5426.57</v>
      </c>
    </row>
    <row r="7182" spans="1:4" x14ac:dyDescent="0.25">
      <c r="A7182" s="176" t="s">
        <v>11807</v>
      </c>
      <c r="B7182" s="176" t="s">
        <v>11808</v>
      </c>
      <c r="C7182" s="176" t="s">
        <v>115</v>
      </c>
      <c r="D7182" s="177">
        <v>6345.53</v>
      </c>
    </row>
    <row r="7183" spans="1:4" x14ac:dyDescent="0.25">
      <c r="A7183" s="176" t="s">
        <v>11809</v>
      </c>
      <c r="B7183" s="176" t="s">
        <v>11808</v>
      </c>
      <c r="C7183" s="176" t="s">
        <v>115</v>
      </c>
      <c r="D7183" s="177">
        <v>6345.53</v>
      </c>
    </row>
    <row r="7184" spans="1:4" x14ac:dyDescent="0.25">
      <c r="A7184" s="176" t="s">
        <v>11810</v>
      </c>
      <c r="B7184" s="176" t="s">
        <v>11811</v>
      </c>
      <c r="C7184" s="176" t="s">
        <v>115</v>
      </c>
      <c r="D7184" s="177">
        <v>7656.96</v>
      </c>
    </row>
    <row r="7185" spans="1:4" x14ac:dyDescent="0.25">
      <c r="A7185" s="176" t="s">
        <v>11812</v>
      </c>
      <c r="B7185" s="176" t="s">
        <v>11811</v>
      </c>
      <c r="C7185" s="176" t="s">
        <v>115</v>
      </c>
      <c r="D7185" s="177">
        <v>7656.96</v>
      </c>
    </row>
    <row r="7186" spans="1:4" x14ac:dyDescent="0.25">
      <c r="A7186" s="176" t="s">
        <v>11813</v>
      </c>
      <c r="B7186" s="176" t="s">
        <v>11814</v>
      </c>
      <c r="C7186" s="176" t="s">
        <v>115</v>
      </c>
      <c r="D7186" s="177">
        <v>8762.93</v>
      </c>
    </row>
    <row r="7187" spans="1:4" x14ac:dyDescent="0.25">
      <c r="A7187" s="176" t="s">
        <v>11815</v>
      </c>
      <c r="B7187" s="176" t="s">
        <v>11814</v>
      </c>
      <c r="C7187" s="176" t="s">
        <v>115</v>
      </c>
      <c r="D7187" s="177">
        <v>8762.93</v>
      </c>
    </row>
    <row r="7188" spans="1:4" x14ac:dyDescent="0.25">
      <c r="A7188" s="176" t="s">
        <v>11816</v>
      </c>
      <c r="B7188" s="176" t="s">
        <v>11817</v>
      </c>
      <c r="C7188" s="176" t="s">
        <v>115</v>
      </c>
      <c r="D7188" s="177">
        <v>12010.58</v>
      </c>
    </row>
    <row r="7189" spans="1:4" x14ac:dyDescent="0.25">
      <c r="A7189" s="176" t="s">
        <v>11818</v>
      </c>
      <c r="B7189" s="176" t="s">
        <v>11817</v>
      </c>
      <c r="C7189" s="176" t="s">
        <v>115</v>
      </c>
      <c r="D7189" s="177">
        <v>12010.58</v>
      </c>
    </row>
    <row r="7190" spans="1:4" x14ac:dyDescent="0.25">
      <c r="A7190" s="176" t="s">
        <v>11819</v>
      </c>
      <c r="B7190" s="176" t="s">
        <v>11820</v>
      </c>
      <c r="C7190" s="176" t="s">
        <v>115</v>
      </c>
      <c r="D7190" s="177">
        <v>20579.61</v>
      </c>
    </row>
    <row r="7191" spans="1:4" x14ac:dyDescent="0.25">
      <c r="A7191" s="176" t="s">
        <v>11821</v>
      </c>
      <c r="B7191" s="176" t="s">
        <v>11820</v>
      </c>
      <c r="C7191" s="176" t="s">
        <v>115</v>
      </c>
      <c r="D7191" s="177">
        <v>20579.61</v>
      </c>
    </row>
    <row r="7192" spans="1:4" x14ac:dyDescent="0.25">
      <c r="A7192" s="176" t="s">
        <v>11822</v>
      </c>
      <c r="B7192" s="176" t="s">
        <v>11823</v>
      </c>
      <c r="C7192" s="176" t="s">
        <v>83</v>
      </c>
      <c r="D7192" s="177">
        <v>646.54</v>
      </c>
    </row>
    <row r="7193" spans="1:4" x14ac:dyDescent="0.25">
      <c r="A7193" s="176" t="s">
        <v>11824</v>
      </c>
      <c r="B7193" s="176" t="s">
        <v>11823</v>
      </c>
      <c r="C7193" s="176" t="s">
        <v>83</v>
      </c>
      <c r="D7193" s="177">
        <v>646.54</v>
      </c>
    </row>
    <row r="7194" spans="1:4" x14ac:dyDescent="0.25">
      <c r="A7194" s="176" t="s">
        <v>11825</v>
      </c>
      <c r="B7194" s="176" t="s">
        <v>11826</v>
      </c>
      <c r="C7194" s="176" t="s">
        <v>83</v>
      </c>
      <c r="D7194" s="177">
        <v>683.17</v>
      </c>
    </row>
    <row r="7195" spans="1:4" x14ac:dyDescent="0.25">
      <c r="A7195" s="176" t="s">
        <v>11827</v>
      </c>
      <c r="B7195" s="176" t="s">
        <v>11826</v>
      </c>
      <c r="C7195" s="176" t="s">
        <v>83</v>
      </c>
      <c r="D7195" s="177">
        <v>683.17</v>
      </c>
    </row>
    <row r="7196" spans="1:4" x14ac:dyDescent="0.25">
      <c r="A7196" s="176" t="s">
        <v>11828</v>
      </c>
      <c r="B7196" s="176" t="s">
        <v>11829</v>
      </c>
      <c r="C7196" s="176" t="s">
        <v>83</v>
      </c>
      <c r="D7196" s="177">
        <v>870.89</v>
      </c>
    </row>
    <row r="7197" spans="1:4" x14ac:dyDescent="0.25">
      <c r="A7197" s="176" t="s">
        <v>11830</v>
      </c>
      <c r="B7197" s="176" t="s">
        <v>11829</v>
      </c>
      <c r="C7197" s="176" t="s">
        <v>83</v>
      </c>
      <c r="D7197" s="177">
        <v>870.89</v>
      </c>
    </row>
    <row r="7198" spans="1:4" x14ac:dyDescent="0.25">
      <c r="A7198" s="176" t="s">
        <v>11831</v>
      </c>
      <c r="B7198" s="176" t="s">
        <v>11832</v>
      </c>
      <c r="C7198" s="176" t="s">
        <v>83</v>
      </c>
      <c r="D7198" s="177">
        <v>1130.53</v>
      </c>
    </row>
    <row r="7199" spans="1:4" x14ac:dyDescent="0.25">
      <c r="A7199" s="176" t="s">
        <v>11833</v>
      </c>
      <c r="B7199" s="176" t="s">
        <v>11832</v>
      </c>
      <c r="C7199" s="176" t="s">
        <v>83</v>
      </c>
      <c r="D7199" s="177">
        <v>1130.53</v>
      </c>
    </row>
    <row r="7200" spans="1:4" x14ac:dyDescent="0.25">
      <c r="A7200" s="176" t="s">
        <v>11834</v>
      </c>
      <c r="B7200" s="176" t="s">
        <v>11835</v>
      </c>
      <c r="C7200" s="176" t="s">
        <v>83</v>
      </c>
      <c r="D7200" s="177">
        <v>1448.24</v>
      </c>
    </row>
    <row r="7201" spans="1:4" x14ac:dyDescent="0.25">
      <c r="A7201" s="176" t="s">
        <v>11836</v>
      </c>
      <c r="B7201" s="176" t="s">
        <v>11835</v>
      </c>
      <c r="C7201" s="176" t="s">
        <v>83</v>
      </c>
      <c r="D7201" s="177">
        <v>1448.24</v>
      </c>
    </row>
    <row r="7202" spans="1:4" x14ac:dyDescent="0.25">
      <c r="A7202" s="176" t="s">
        <v>11837</v>
      </c>
      <c r="B7202" s="176" t="s">
        <v>11838</v>
      </c>
      <c r="C7202" s="176" t="s">
        <v>83</v>
      </c>
      <c r="D7202" s="177">
        <v>1736.72</v>
      </c>
    </row>
    <row r="7203" spans="1:4" x14ac:dyDescent="0.25">
      <c r="A7203" s="176" t="s">
        <v>11839</v>
      </c>
      <c r="B7203" s="176" t="s">
        <v>11838</v>
      </c>
      <c r="C7203" s="176" t="s">
        <v>83</v>
      </c>
      <c r="D7203" s="177">
        <v>1736.72</v>
      </c>
    </row>
    <row r="7204" spans="1:4" x14ac:dyDescent="0.25">
      <c r="A7204" s="176" t="s">
        <v>11840</v>
      </c>
      <c r="B7204" s="176" t="s">
        <v>11841</v>
      </c>
      <c r="C7204" s="176" t="s">
        <v>83</v>
      </c>
      <c r="D7204" s="177">
        <v>2039.38</v>
      </c>
    </row>
    <row r="7205" spans="1:4" x14ac:dyDescent="0.25">
      <c r="A7205" s="176" t="s">
        <v>11842</v>
      </c>
      <c r="B7205" s="176" t="s">
        <v>11841</v>
      </c>
      <c r="C7205" s="176" t="s">
        <v>83</v>
      </c>
      <c r="D7205" s="177">
        <v>2039.38</v>
      </c>
    </row>
    <row r="7206" spans="1:4" x14ac:dyDescent="0.25">
      <c r="A7206" s="176" t="s">
        <v>11843</v>
      </c>
      <c r="B7206" s="176" t="s">
        <v>11844</v>
      </c>
      <c r="C7206" s="176" t="s">
        <v>83</v>
      </c>
      <c r="D7206" s="177">
        <v>2246.62</v>
      </c>
    </row>
    <row r="7207" spans="1:4" x14ac:dyDescent="0.25">
      <c r="A7207" s="176" t="s">
        <v>11845</v>
      </c>
      <c r="B7207" s="176" t="s">
        <v>11844</v>
      </c>
      <c r="C7207" s="176" t="s">
        <v>83</v>
      </c>
      <c r="D7207" s="177">
        <v>2246.62</v>
      </c>
    </row>
    <row r="7208" spans="1:4" x14ac:dyDescent="0.25">
      <c r="A7208" s="176" t="s">
        <v>11846</v>
      </c>
      <c r="B7208" s="176" t="s">
        <v>11847</v>
      </c>
      <c r="C7208" s="176" t="s">
        <v>83</v>
      </c>
      <c r="D7208" s="177">
        <v>2624</v>
      </c>
    </row>
    <row r="7209" spans="1:4" x14ac:dyDescent="0.25">
      <c r="A7209" s="176" t="s">
        <v>11848</v>
      </c>
      <c r="B7209" s="176" t="s">
        <v>11847</v>
      </c>
      <c r="C7209" s="176" t="s">
        <v>83</v>
      </c>
      <c r="D7209" s="177">
        <v>2624</v>
      </c>
    </row>
    <row r="7210" spans="1:4" x14ac:dyDescent="0.25">
      <c r="A7210" s="176" t="s">
        <v>11849</v>
      </c>
      <c r="B7210" s="176" t="s">
        <v>11850</v>
      </c>
      <c r="C7210" s="176" t="s">
        <v>83</v>
      </c>
      <c r="D7210" s="177">
        <v>2943.46</v>
      </c>
    </row>
    <row r="7211" spans="1:4" x14ac:dyDescent="0.25">
      <c r="A7211" s="176" t="s">
        <v>11851</v>
      </c>
      <c r="B7211" s="176" t="s">
        <v>11850</v>
      </c>
      <c r="C7211" s="176" t="s">
        <v>83</v>
      </c>
      <c r="D7211" s="177">
        <v>2943.46</v>
      </c>
    </row>
    <row r="7212" spans="1:4" x14ac:dyDescent="0.25">
      <c r="A7212" s="176" t="s">
        <v>11852</v>
      </c>
      <c r="B7212" s="176" t="s">
        <v>11853</v>
      </c>
      <c r="C7212" s="176" t="s">
        <v>83</v>
      </c>
      <c r="D7212" s="177">
        <v>3807.56</v>
      </c>
    </row>
    <row r="7213" spans="1:4" x14ac:dyDescent="0.25">
      <c r="A7213" s="176" t="s">
        <v>11854</v>
      </c>
      <c r="B7213" s="176" t="s">
        <v>11853</v>
      </c>
      <c r="C7213" s="176" t="s">
        <v>83</v>
      </c>
      <c r="D7213" s="177">
        <v>3807.56</v>
      </c>
    </row>
    <row r="7214" spans="1:4" x14ac:dyDescent="0.25">
      <c r="A7214" s="176" t="s">
        <v>11855</v>
      </c>
      <c r="B7214" s="176" t="s">
        <v>11856</v>
      </c>
      <c r="C7214" s="176" t="s">
        <v>83</v>
      </c>
      <c r="D7214" s="177">
        <v>5161.25</v>
      </c>
    </row>
    <row r="7215" spans="1:4" x14ac:dyDescent="0.25">
      <c r="A7215" s="176" t="s">
        <v>11857</v>
      </c>
      <c r="B7215" s="176" t="s">
        <v>11856</v>
      </c>
      <c r="C7215" s="176" t="s">
        <v>83</v>
      </c>
      <c r="D7215" s="177">
        <v>5161.25</v>
      </c>
    </row>
    <row r="7216" spans="1:4" x14ac:dyDescent="0.25">
      <c r="A7216" s="176" t="s">
        <v>11858</v>
      </c>
      <c r="B7216" s="176" t="s">
        <v>11859</v>
      </c>
      <c r="C7216" s="176" t="s">
        <v>83</v>
      </c>
      <c r="D7216" s="177">
        <v>6168.85</v>
      </c>
    </row>
    <row r="7217" spans="1:4" x14ac:dyDescent="0.25">
      <c r="A7217" s="176" t="s">
        <v>11860</v>
      </c>
      <c r="B7217" s="176" t="s">
        <v>11859</v>
      </c>
      <c r="C7217" s="176" t="s">
        <v>83</v>
      </c>
      <c r="D7217" s="177">
        <v>6168.85</v>
      </c>
    </row>
    <row r="7218" spans="1:4" x14ac:dyDescent="0.25">
      <c r="A7218" s="176" t="s">
        <v>11861</v>
      </c>
      <c r="B7218" s="176" t="s">
        <v>11862</v>
      </c>
      <c r="C7218" s="176" t="s">
        <v>83</v>
      </c>
      <c r="D7218" s="177">
        <v>9511.09</v>
      </c>
    </row>
    <row r="7219" spans="1:4" x14ac:dyDescent="0.25">
      <c r="A7219" s="176" t="s">
        <v>11863</v>
      </c>
      <c r="B7219" s="176" t="s">
        <v>11862</v>
      </c>
      <c r="C7219" s="176" t="s">
        <v>83</v>
      </c>
      <c r="D7219" s="177">
        <v>9511.09</v>
      </c>
    </row>
    <row r="7220" spans="1:4" x14ac:dyDescent="0.25">
      <c r="A7220" s="176" t="s">
        <v>11864</v>
      </c>
      <c r="B7220" s="176" t="s">
        <v>11865</v>
      </c>
      <c r="C7220" s="176" t="s">
        <v>83</v>
      </c>
      <c r="D7220" s="177">
        <v>11208.47</v>
      </c>
    </row>
    <row r="7221" spans="1:4" x14ac:dyDescent="0.25">
      <c r="A7221" s="176" t="s">
        <v>11866</v>
      </c>
      <c r="B7221" s="176" t="s">
        <v>11865</v>
      </c>
      <c r="C7221" s="176" t="s">
        <v>83</v>
      </c>
      <c r="D7221" s="177">
        <v>11208.47</v>
      </c>
    </row>
    <row r="7222" spans="1:4" x14ac:dyDescent="0.25">
      <c r="A7222" s="176" t="s">
        <v>11867</v>
      </c>
      <c r="B7222" s="176" t="s">
        <v>11868</v>
      </c>
      <c r="C7222" s="176" t="s">
        <v>83</v>
      </c>
      <c r="D7222" s="177">
        <v>14906.33</v>
      </c>
    </row>
    <row r="7223" spans="1:4" x14ac:dyDescent="0.25">
      <c r="A7223" s="176" t="s">
        <v>11869</v>
      </c>
      <c r="B7223" s="176" t="s">
        <v>11868</v>
      </c>
      <c r="C7223" s="176" t="s">
        <v>83</v>
      </c>
      <c r="D7223" s="177">
        <v>14906.33</v>
      </c>
    </row>
    <row r="7224" spans="1:4" x14ac:dyDescent="0.25">
      <c r="A7224" s="176" t="s">
        <v>11870</v>
      </c>
      <c r="B7224" s="176" t="s">
        <v>11871</v>
      </c>
      <c r="C7224" s="176" t="s">
        <v>83</v>
      </c>
      <c r="D7224" s="177">
        <v>646.54</v>
      </c>
    </row>
    <row r="7225" spans="1:4" x14ac:dyDescent="0.25">
      <c r="A7225" s="176" t="s">
        <v>11872</v>
      </c>
      <c r="B7225" s="176" t="s">
        <v>11871</v>
      </c>
      <c r="C7225" s="176" t="s">
        <v>83</v>
      </c>
      <c r="D7225" s="177">
        <v>646.54</v>
      </c>
    </row>
    <row r="7226" spans="1:4" x14ac:dyDescent="0.25">
      <c r="A7226" s="176" t="s">
        <v>11873</v>
      </c>
      <c r="B7226" s="176" t="s">
        <v>11874</v>
      </c>
      <c r="C7226" s="176" t="s">
        <v>83</v>
      </c>
      <c r="D7226" s="177">
        <v>683.17</v>
      </c>
    </row>
    <row r="7227" spans="1:4" x14ac:dyDescent="0.25">
      <c r="A7227" s="176" t="s">
        <v>11875</v>
      </c>
      <c r="B7227" s="176" t="s">
        <v>11874</v>
      </c>
      <c r="C7227" s="176" t="s">
        <v>83</v>
      </c>
      <c r="D7227" s="177">
        <v>683.17</v>
      </c>
    </row>
    <row r="7228" spans="1:4" x14ac:dyDescent="0.25">
      <c r="A7228" s="176" t="s">
        <v>11876</v>
      </c>
      <c r="B7228" s="176" t="s">
        <v>11877</v>
      </c>
      <c r="C7228" s="176" t="s">
        <v>83</v>
      </c>
      <c r="D7228" s="177">
        <v>870.89</v>
      </c>
    </row>
    <row r="7229" spans="1:4" x14ac:dyDescent="0.25">
      <c r="A7229" s="176" t="s">
        <v>11878</v>
      </c>
      <c r="B7229" s="176" t="s">
        <v>11877</v>
      </c>
      <c r="C7229" s="176" t="s">
        <v>83</v>
      </c>
      <c r="D7229" s="177">
        <v>870.89</v>
      </c>
    </row>
    <row r="7230" spans="1:4" x14ac:dyDescent="0.25">
      <c r="A7230" s="176" t="s">
        <v>11879</v>
      </c>
      <c r="B7230" s="176" t="s">
        <v>11880</v>
      </c>
      <c r="C7230" s="176" t="s">
        <v>83</v>
      </c>
      <c r="D7230" s="177">
        <v>1130.54</v>
      </c>
    </row>
    <row r="7231" spans="1:4" x14ac:dyDescent="0.25">
      <c r="A7231" s="176" t="s">
        <v>11881</v>
      </c>
      <c r="B7231" s="176" t="s">
        <v>11880</v>
      </c>
      <c r="C7231" s="176" t="s">
        <v>83</v>
      </c>
      <c r="D7231" s="177">
        <v>1130.54</v>
      </c>
    </row>
    <row r="7232" spans="1:4" x14ac:dyDescent="0.25">
      <c r="A7232" s="176" t="s">
        <v>11882</v>
      </c>
      <c r="B7232" s="176" t="s">
        <v>11883</v>
      </c>
      <c r="C7232" s="176" t="s">
        <v>83</v>
      </c>
      <c r="D7232" s="177">
        <v>1448.38</v>
      </c>
    </row>
    <row r="7233" spans="1:4" x14ac:dyDescent="0.25">
      <c r="A7233" s="176" t="s">
        <v>11884</v>
      </c>
      <c r="B7233" s="176" t="s">
        <v>11883</v>
      </c>
      <c r="C7233" s="176" t="s">
        <v>83</v>
      </c>
      <c r="D7233" s="177">
        <v>1448.38</v>
      </c>
    </row>
    <row r="7234" spans="1:4" x14ac:dyDescent="0.25">
      <c r="A7234" s="176" t="s">
        <v>11885</v>
      </c>
      <c r="B7234" s="176" t="s">
        <v>11886</v>
      </c>
      <c r="C7234" s="176" t="s">
        <v>83</v>
      </c>
      <c r="D7234" s="177">
        <v>1736.76</v>
      </c>
    </row>
    <row r="7235" spans="1:4" x14ac:dyDescent="0.25">
      <c r="A7235" s="176" t="s">
        <v>11887</v>
      </c>
      <c r="B7235" s="176" t="s">
        <v>11886</v>
      </c>
      <c r="C7235" s="176" t="s">
        <v>83</v>
      </c>
      <c r="D7235" s="177">
        <v>1736.76</v>
      </c>
    </row>
    <row r="7236" spans="1:4" x14ac:dyDescent="0.25">
      <c r="A7236" s="176" t="s">
        <v>11888</v>
      </c>
      <c r="B7236" s="176" t="s">
        <v>11889</v>
      </c>
      <c r="C7236" s="176" t="s">
        <v>83</v>
      </c>
      <c r="D7236" s="177">
        <v>2039.37</v>
      </c>
    </row>
    <row r="7237" spans="1:4" x14ac:dyDescent="0.25">
      <c r="A7237" s="176" t="s">
        <v>11890</v>
      </c>
      <c r="B7237" s="176" t="s">
        <v>11889</v>
      </c>
      <c r="C7237" s="176" t="s">
        <v>83</v>
      </c>
      <c r="D7237" s="177">
        <v>2039.37</v>
      </c>
    </row>
    <row r="7238" spans="1:4" x14ac:dyDescent="0.25">
      <c r="A7238" s="176" t="s">
        <v>11891</v>
      </c>
      <c r="B7238" s="176" t="s">
        <v>11892</v>
      </c>
      <c r="C7238" s="176" t="s">
        <v>83</v>
      </c>
      <c r="D7238" s="177">
        <v>2246.63</v>
      </c>
    </row>
    <row r="7239" spans="1:4" x14ac:dyDescent="0.25">
      <c r="A7239" s="176" t="s">
        <v>11893</v>
      </c>
      <c r="B7239" s="176" t="s">
        <v>11892</v>
      </c>
      <c r="C7239" s="176" t="s">
        <v>83</v>
      </c>
      <c r="D7239" s="177">
        <v>2246.63</v>
      </c>
    </row>
    <row r="7240" spans="1:4" x14ac:dyDescent="0.25">
      <c r="A7240" s="176" t="s">
        <v>11894</v>
      </c>
      <c r="B7240" s="176" t="s">
        <v>11895</v>
      </c>
      <c r="C7240" s="176" t="s">
        <v>83</v>
      </c>
      <c r="D7240" s="177">
        <v>2624.03</v>
      </c>
    </row>
    <row r="7241" spans="1:4" x14ac:dyDescent="0.25">
      <c r="A7241" s="176" t="s">
        <v>11896</v>
      </c>
      <c r="B7241" s="176" t="s">
        <v>11895</v>
      </c>
      <c r="C7241" s="176" t="s">
        <v>83</v>
      </c>
      <c r="D7241" s="177">
        <v>2624.03</v>
      </c>
    </row>
    <row r="7242" spans="1:4" x14ac:dyDescent="0.25">
      <c r="A7242" s="176" t="s">
        <v>11897</v>
      </c>
      <c r="B7242" s="176" t="s">
        <v>11898</v>
      </c>
      <c r="C7242" s="176" t="s">
        <v>83</v>
      </c>
      <c r="D7242" s="177">
        <v>2943.51</v>
      </c>
    </row>
    <row r="7243" spans="1:4" x14ac:dyDescent="0.25">
      <c r="A7243" s="176" t="s">
        <v>11899</v>
      </c>
      <c r="B7243" s="176" t="s">
        <v>11898</v>
      </c>
      <c r="C7243" s="176" t="s">
        <v>83</v>
      </c>
      <c r="D7243" s="177">
        <v>2943.51</v>
      </c>
    </row>
    <row r="7244" spans="1:4" x14ac:dyDescent="0.25">
      <c r="A7244" s="176" t="s">
        <v>11900</v>
      </c>
      <c r="B7244" s="176" t="s">
        <v>11901</v>
      </c>
      <c r="C7244" s="176" t="s">
        <v>83</v>
      </c>
      <c r="D7244" s="177">
        <v>4178.93</v>
      </c>
    </row>
    <row r="7245" spans="1:4" x14ac:dyDescent="0.25">
      <c r="A7245" s="176" t="s">
        <v>11902</v>
      </c>
      <c r="B7245" s="176" t="s">
        <v>11901</v>
      </c>
      <c r="C7245" s="176" t="s">
        <v>83</v>
      </c>
      <c r="D7245" s="177">
        <v>4178.93</v>
      </c>
    </row>
    <row r="7246" spans="1:4" x14ac:dyDescent="0.25">
      <c r="A7246" s="176" t="s">
        <v>11903</v>
      </c>
      <c r="B7246" s="176" t="s">
        <v>11904</v>
      </c>
      <c r="C7246" s="176" t="s">
        <v>83</v>
      </c>
      <c r="D7246" s="177">
        <v>6684.87</v>
      </c>
    </row>
    <row r="7247" spans="1:4" x14ac:dyDescent="0.25">
      <c r="A7247" s="176" t="s">
        <v>11905</v>
      </c>
      <c r="B7247" s="176" t="s">
        <v>11904</v>
      </c>
      <c r="C7247" s="176" t="s">
        <v>83</v>
      </c>
      <c r="D7247" s="177">
        <v>6684.87</v>
      </c>
    </row>
    <row r="7248" spans="1:4" x14ac:dyDescent="0.25">
      <c r="A7248" s="176" t="s">
        <v>11906</v>
      </c>
      <c r="B7248" s="176" t="s">
        <v>11907</v>
      </c>
      <c r="C7248" s="176" t="s">
        <v>83</v>
      </c>
      <c r="D7248" s="177">
        <v>43841.32</v>
      </c>
    </row>
    <row r="7249" spans="1:4" x14ac:dyDescent="0.25">
      <c r="A7249" s="176" t="s">
        <v>11908</v>
      </c>
      <c r="B7249" s="176" t="s">
        <v>11907</v>
      </c>
      <c r="C7249" s="176" t="s">
        <v>83</v>
      </c>
      <c r="D7249" s="177">
        <v>43841.32</v>
      </c>
    </row>
    <row r="7250" spans="1:4" x14ac:dyDescent="0.25">
      <c r="A7250" s="176" t="s">
        <v>11909</v>
      </c>
      <c r="B7250" s="176" t="s">
        <v>11910</v>
      </c>
      <c r="C7250" s="176" t="s">
        <v>83</v>
      </c>
      <c r="D7250" s="177">
        <v>47417.13</v>
      </c>
    </row>
    <row r="7251" spans="1:4" x14ac:dyDescent="0.25">
      <c r="A7251" s="176" t="s">
        <v>11911</v>
      </c>
      <c r="B7251" s="176" t="s">
        <v>11910</v>
      </c>
      <c r="C7251" s="176" t="s">
        <v>83</v>
      </c>
      <c r="D7251" s="177">
        <v>47417.13</v>
      </c>
    </row>
    <row r="7252" spans="1:4" x14ac:dyDescent="0.25">
      <c r="A7252" s="176" t="s">
        <v>11912</v>
      </c>
      <c r="B7252" s="176" t="s">
        <v>11913</v>
      </c>
      <c r="C7252" s="176" t="s">
        <v>83</v>
      </c>
      <c r="D7252" s="177">
        <v>40401.18</v>
      </c>
    </row>
    <row r="7253" spans="1:4" x14ac:dyDescent="0.25">
      <c r="A7253" s="176" t="s">
        <v>11914</v>
      </c>
      <c r="B7253" s="176" t="s">
        <v>11913</v>
      </c>
      <c r="C7253" s="176" t="s">
        <v>83</v>
      </c>
      <c r="D7253" s="177">
        <v>40401.18</v>
      </c>
    </row>
    <row r="7254" spans="1:4" x14ac:dyDescent="0.25">
      <c r="A7254" s="176" t="s">
        <v>11915</v>
      </c>
      <c r="B7254" s="176" t="s">
        <v>11916</v>
      </c>
      <c r="C7254" s="176" t="s">
        <v>83</v>
      </c>
      <c r="D7254" s="177">
        <v>49500.69</v>
      </c>
    </row>
    <row r="7255" spans="1:4" x14ac:dyDescent="0.25">
      <c r="A7255" s="176" t="s">
        <v>11917</v>
      </c>
      <c r="B7255" s="176" t="s">
        <v>11916</v>
      </c>
      <c r="C7255" s="176" t="s">
        <v>83</v>
      </c>
      <c r="D7255" s="177">
        <v>49500.69</v>
      </c>
    </row>
    <row r="7256" spans="1:4" x14ac:dyDescent="0.25">
      <c r="A7256" s="176" t="s">
        <v>11918</v>
      </c>
      <c r="B7256" s="176" t="s">
        <v>11919</v>
      </c>
      <c r="C7256" s="176" t="s">
        <v>115</v>
      </c>
      <c r="D7256" s="177">
        <v>2662.3</v>
      </c>
    </row>
    <row r="7257" spans="1:4" x14ac:dyDescent="0.25">
      <c r="A7257" s="176" t="s">
        <v>11920</v>
      </c>
      <c r="B7257" s="176" t="s">
        <v>11919</v>
      </c>
      <c r="C7257" s="176" t="s">
        <v>115</v>
      </c>
      <c r="D7257" s="177">
        <v>2662.3</v>
      </c>
    </row>
    <row r="7258" spans="1:4" x14ac:dyDescent="0.25">
      <c r="A7258" s="176" t="s">
        <v>11921</v>
      </c>
      <c r="B7258" s="176" t="s">
        <v>11922</v>
      </c>
      <c r="C7258" s="176" t="s">
        <v>115</v>
      </c>
      <c r="D7258" s="177">
        <v>2962.46</v>
      </c>
    </row>
    <row r="7259" spans="1:4" x14ac:dyDescent="0.25">
      <c r="A7259" s="176" t="s">
        <v>11923</v>
      </c>
      <c r="B7259" s="176" t="s">
        <v>11922</v>
      </c>
      <c r="C7259" s="176" t="s">
        <v>115</v>
      </c>
      <c r="D7259" s="177">
        <v>2962.46</v>
      </c>
    </row>
    <row r="7260" spans="1:4" x14ac:dyDescent="0.25">
      <c r="A7260" s="176" t="s">
        <v>11924</v>
      </c>
      <c r="B7260" s="176" t="s">
        <v>11925</v>
      </c>
      <c r="C7260" s="176" t="s">
        <v>115</v>
      </c>
      <c r="D7260" s="177">
        <v>3662.3</v>
      </c>
    </row>
    <row r="7261" spans="1:4" x14ac:dyDescent="0.25">
      <c r="A7261" s="176" t="s">
        <v>11926</v>
      </c>
      <c r="B7261" s="176" t="s">
        <v>11925</v>
      </c>
      <c r="C7261" s="176" t="s">
        <v>115</v>
      </c>
      <c r="D7261" s="177">
        <v>3662.3</v>
      </c>
    </row>
    <row r="7262" spans="1:4" x14ac:dyDescent="0.25">
      <c r="A7262" s="176" t="s">
        <v>11927</v>
      </c>
      <c r="B7262" s="176" t="s">
        <v>11928</v>
      </c>
      <c r="C7262" s="176" t="s">
        <v>115</v>
      </c>
      <c r="D7262" s="177">
        <v>4407.9799999999996</v>
      </c>
    </row>
    <row r="7263" spans="1:4" x14ac:dyDescent="0.25">
      <c r="A7263" s="176" t="s">
        <v>11929</v>
      </c>
      <c r="B7263" s="176" t="s">
        <v>11928</v>
      </c>
      <c r="C7263" s="176" t="s">
        <v>115</v>
      </c>
      <c r="D7263" s="177">
        <v>4407.9799999999996</v>
      </c>
    </row>
    <row r="7264" spans="1:4" x14ac:dyDescent="0.25">
      <c r="A7264" s="176" t="s">
        <v>11930</v>
      </c>
      <c r="B7264" s="176" t="s">
        <v>11931</v>
      </c>
      <c r="C7264" s="176" t="s">
        <v>115</v>
      </c>
      <c r="D7264" s="177">
        <v>5240.93</v>
      </c>
    </row>
    <row r="7265" spans="1:4" x14ac:dyDescent="0.25">
      <c r="A7265" s="176" t="s">
        <v>11932</v>
      </c>
      <c r="B7265" s="176" t="s">
        <v>11931</v>
      </c>
      <c r="C7265" s="176" t="s">
        <v>115</v>
      </c>
      <c r="D7265" s="177">
        <v>5240.93</v>
      </c>
    </row>
    <row r="7266" spans="1:4" x14ac:dyDescent="0.25">
      <c r="A7266" s="176" t="s">
        <v>11933</v>
      </c>
      <c r="B7266" s="176" t="s">
        <v>11934</v>
      </c>
      <c r="C7266" s="176" t="s">
        <v>115</v>
      </c>
      <c r="D7266" s="177">
        <v>6404.77</v>
      </c>
    </row>
    <row r="7267" spans="1:4" x14ac:dyDescent="0.25">
      <c r="A7267" s="176" t="s">
        <v>11935</v>
      </c>
      <c r="B7267" s="176" t="s">
        <v>11934</v>
      </c>
      <c r="C7267" s="176" t="s">
        <v>115</v>
      </c>
      <c r="D7267" s="177">
        <v>6404.77</v>
      </c>
    </row>
    <row r="7268" spans="1:4" x14ac:dyDescent="0.25">
      <c r="A7268" s="176" t="s">
        <v>11936</v>
      </c>
      <c r="B7268" s="176" t="s">
        <v>11937</v>
      </c>
      <c r="C7268" s="176" t="s">
        <v>115</v>
      </c>
      <c r="D7268" s="177">
        <v>7483.8</v>
      </c>
    </row>
    <row r="7269" spans="1:4" x14ac:dyDescent="0.25">
      <c r="A7269" s="176" t="s">
        <v>11938</v>
      </c>
      <c r="B7269" s="176" t="s">
        <v>11937</v>
      </c>
      <c r="C7269" s="176" t="s">
        <v>115</v>
      </c>
      <c r="D7269" s="177">
        <v>7483.8</v>
      </c>
    </row>
    <row r="7270" spans="1:4" x14ac:dyDescent="0.25">
      <c r="A7270" s="176" t="s">
        <v>11939</v>
      </c>
      <c r="B7270" s="176" t="s">
        <v>11940</v>
      </c>
      <c r="C7270" s="176" t="s">
        <v>115</v>
      </c>
      <c r="D7270" s="177">
        <v>8446.89</v>
      </c>
    </row>
    <row r="7271" spans="1:4" x14ac:dyDescent="0.25">
      <c r="A7271" s="176" t="s">
        <v>11941</v>
      </c>
      <c r="B7271" s="176" t="s">
        <v>11940</v>
      </c>
      <c r="C7271" s="176" t="s">
        <v>115</v>
      </c>
      <c r="D7271" s="177">
        <v>8446.89</v>
      </c>
    </row>
    <row r="7272" spans="1:4" x14ac:dyDescent="0.25">
      <c r="A7272" s="176" t="s">
        <v>11942</v>
      </c>
      <c r="B7272" s="176" t="s">
        <v>11943</v>
      </c>
      <c r="C7272" s="176" t="s">
        <v>115</v>
      </c>
      <c r="D7272" s="177">
        <v>10299.58</v>
      </c>
    </row>
    <row r="7273" spans="1:4" x14ac:dyDescent="0.25">
      <c r="A7273" s="176" t="s">
        <v>11944</v>
      </c>
      <c r="B7273" s="176" t="s">
        <v>11943</v>
      </c>
      <c r="C7273" s="176" t="s">
        <v>115</v>
      </c>
      <c r="D7273" s="177">
        <v>10299.58</v>
      </c>
    </row>
    <row r="7274" spans="1:4" x14ac:dyDescent="0.25">
      <c r="A7274" s="176" t="s">
        <v>11945</v>
      </c>
      <c r="B7274" s="176" t="s">
        <v>11946</v>
      </c>
      <c r="C7274" s="176" t="s">
        <v>115</v>
      </c>
      <c r="D7274" s="177">
        <v>10991.64</v>
      </c>
    </row>
    <row r="7275" spans="1:4" x14ac:dyDescent="0.25">
      <c r="A7275" s="176" t="s">
        <v>11947</v>
      </c>
      <c r="B7275" s="176" t="s">
        <v>11946</v>
      </c>
      <c r="C7275" s="176" t="s">
        <v>115</v>
      </c>
      <c r="D7275" s="177">
        <v>10991.64</v>
      </c>
    </row>
    <row r="7276" spans="1:4" x14ac:dyDescent="0.25">
      <c r="A7276" s="176" t="s">
        <v>11948</v>
      </c>
      <c r="B7276" s="176" t="s">
        <v>11949</v>
      </c>
      <c r="C7276" s="176" t="s">
        <v>115</v>
      </c>
      <c r="D7276" s="177">
        <v>13380.21</v>
      </c>
    </row>
    <row r="7277" spans="1:4" x14ac:dyDescent="0.25">
      <c r="A7277" s="176" t="s">
        <v>11950</v>
      </c>
      <c r="B7277" s="176" t="s">
        <v>11949</v>
      </c>
      <c r="C7277" s="176" t="s">
        <v>115</v>
      </c>
      <c r="D7277" s="177">
        <v>13380.21</v>
      </c>
    </row>
    <row r="7278" spans="1:4" x14ac:dyDescent="0.25">
      <c r="A7278" s="176" t="s">
        <v>11951</v>
      </c>
      <c r="B7278" s="176" t="s">
        <v>11952</v>
      </c>
      <c r="C7278" s="176" t="s">
        <v>115</v>
      </c>
      <c r="D7278" s="177">
        <v>29387.279999999999</v>
      </c>
    </row>
    <row r="7279" spans="1:4" x14ac:dyDescent="0.25">
      <c r="A7279" s="176" t="s">
        <v>11953</v>
      </c>
      <c r="B7279" s="176" t="s">
        <v>11952</v>
      </c>
      <c r="C7279" s="176" t="s">
        <v>115</v>
      </c>
      <c r="D7279" s="177">
        <v>29387.279999999999</v>
      </c>
    </row>
    <row r="7280" spans="1:4" x14ac:dyDescent="0.25">
      <c r="A7280" s="176" t="s">
        <v>11954</v>
      </c>
      <c r="B7280" s="176" t="s">
        <v>11955</v>
      </c>
      <c r="C7280" s="176" t="s">
        <v>115</v>
      </c>
      <c r="D7280" s="177">
        <v>37299.54</v>
      </c>
    </row>
    <row r="7281" spans="1:4" x14ac:dyDescent="0.25">
      <c r="A7281" s="176" t="s">
        <v>11956</v>
      </c>
      <c r="B7281" s="176" t="s">
        <v>11955</v>
      </c>
      <c r="C7281" s="176" t="s">
        <v>115</v>
      </c>
      <c r="D7281" s="177">
        <v>37299.54</v>
      </c>
    </row>
    <row r="7282" spans="1:4" x14ac:dyDescent="0.25">
      <c r="A7282" s="176" t="s">
        <v>11957</v>
      </c>
      <c r="B7282" s="176" t="s">
        <v>11958</v>
      </c>
      <c r="C7282" s="176" t="s">
        <v>115</v>
      </c>
      <c r="D7282" s="177">
        <v>54057.37</v>
      </c>
    </row>
    <row r="7283" spans="1:4" x14ac:dyDescent="0.25">
      <c r="A7283" s="176" t="s">
        <v>11959</v>
      </c>
      <c r="B7283" s="176" t="s">
        <v>11958</v>
      </c>
      <c r="C7283" s="176" t="s">
        <v>115</v>
      </c>
      <c r="D7283" s="177">
        <v>54057.37</v>
      </c>
    </row>
    <row r="7284" spans="1:4" x14ac:dyDescent="0.25">
      <c r="A7284" s="176" t="s">
        <v>11960</v>
      </c>
      <c r="B7284" s="176" t="s">
        <v>11961</v>
      </c>
      <c r="C7284" s="176" t="s">
        <v>115</v>
      </c>
      <c r="D7284" s="177">
        <v>56182.68</v>
      </c>
    </row>
    <row r="7285" spans="1:4" x14ac:dyDescent="0.25">
      <c r="A7285" s="176" t="s">
        <v>11962</v>
      </c>
      <c r="B7285" s="176" t="s">
        <v>11961</v>
      </c>
      <c r="C7285" s="176" t="s">
        <v>115</v>
      </c>
      <c r="D7285" s="177">
        <v>56182.68</v>
      </c>
    </row>
    <row r="7286" spans="1:4" x14ac:dyDescent="0.25">
      <c r="A7286" s="176" t="s">
        <v>11963</v>
      </c>
      <c r="B7286" s="176" t="s">
        <v>11964</v>
      </c>
      <c r="C7286" s="176" t="s">
        <v>115</v>
      </c>
      <c r="D7286" s="177">
        <v>80519.58</v>
      </c>
    </row>
    <row r="7287" spans="1:4" x14ac:dyDescent="0.25">
      <c r="A7287" s="176" t="s">
        <v>11965</v>
      </c>
      <c r="B7287" s="176" t="s">
        <v>11964</v>
      </c>
      <c r="C7287" s="176" t="s">
        <v>115</v>
      </c>
      <c r="D7287" s="177">
        <v>80519.58</v>
      </c>
    </row>
    <row r="7288" spans="1:4" x14ac:dyDescent="0.25">
      <c r="A7288" s="176" t="s">
        <v>11966</v>
      </c>
      <c r="B7288" s="176" t="s">
        <v>11967</v>
      </c>
      <c r="C7288" s="176" t="s">
        <v>115</v>
      </c>
      <c r="D7288" s="177">
        <v>2662.39</v>
      </c>
    </row>
    <row r="7289" spans="1:4" x14ac:dyDescent="0.25">
      <c r="A7289" s="176" t="s">
        <v>11968</v>
      </c>
      <c r="B7289" s="176" t="s">
        <v>11967</v>
      </c>
      <c r="C7289" s="176" t="s">
        <v>115</v>
      </c>
      <c r="D7289" s="177">
        <v>2662.39</v>
      </c>
    </row>
    <row r="7290" spans="1:4" x14ac:dyDescent="0.25">
      <c r="A7290" s="176" t="s">
        <v>11969</v>
      </c>
      <c r="B7290" s="176" t="s">
        <v>11970</v>
      </c>
      <c r="C7290" s="176" t="s">
        <v>115</v>
      </c>
      <c r="D7290" s="177">
        <v>2962.46</v>
      </c>
    </row>
    <row r="7291" spans="1:4" x14ac:dyDescent="0.25">
      <c r="A7291" s="176" t="s">
        <v>11971</v>
      </c>
      <c r="B7291" s="176" t="s">
        <v>11970</v>
      </c>
      <c r="C7291" s="176" t="s">
        <v>115</v>
      </c>
      <c r="D7291" s="177">
        <v>2962.46</v>
      </c>
    </row>
    <row r="7292" spans="1:4" x14ac:dyDescent="0.25">
      <c r="A7292" s="176" t="s">
        <v>11972</v>
      </c>
      <c r="B7292" s="176" t="s">
        <v>11973</v>
      </c>
      <c r="C7292" s="176" t="s">
        <v>115</v>
      </c>
      <c r="D7292" s="177">
        <v>3662.3</v>
      </c>
    </row>
    <row r="7293" spans="1:4" x14ac:dyDescent="0.25">
      <c r="A7293" s="176" t="s">
        <v>11974</v>
      </c>
      <c r="B7293" s="176" t="s">
        <v>11973</v>
      </c>
      <c r="C7293" s="176" t="s">
        <v>115</v>
      </c>
      <c r="D7293" s="177">
        <v>3662.3</v>
      </c>
    </row>
    <row r="7294" spans="1:4" x14ac:dyDescent="0.25">
      <c r="A7294" s="176" t="s">
        <v>11975</v>
      </c>
      <c r="B7294" s="176" t="s">
        <v>11976</v>
      </c>
      <c r="C7294" s="176" t="s">
        <v>115</v>
      </c>
      <c r="D7294" s="177">
        <v>4409.7299999999996</v>
      </c>
    </row>
    <row r="7295" spans="1:4" x14ac:dyDescent="0.25">
      <c r="A7295" s="176" t="s">
        <v>11977</v>
      </c>
      <c r="B7295" s="176" t="s">
        <v>11976</v>
      </c>
      <c r="C7295" s="176" t="s">
        <v>115</v>
      </c>
      <c r="D7295" s="177">
        <v>4409.7299999999996</v>
      </c>
    </row>
    <row r="7296" spans="1:4" x14ac:dyDescent="0.25">
      <c r="A7296" s="176" t="s">
        <v>11978</v>
      </c>
      <c r="B7296" s="176" t="s">
        <v>11979</v>
      </c>
      <c r="C7296" s="176" t="s">
        <v>115</v>
      </c>
      <c r="D7296" s="177">
        <v>5359.36</v>
      </c>
    </row>
    <row r="7297" spans="1:4" x14ac:dyDescent="0.25">
      <c r="A7297" s="176" t="s">
        <v>11980</v>
      </c>
      <c r="B7297" s="176" t="s">
        <v>11979</v>
      </c>
      <c r="C7297" s="176" t="s">
        <v>115</v>
      </c>
      <c r="D7297" s="177">
        <v>5359.36</v>
      </c>
    </row>
    <row r="7298" spans="1:4" x14ac:dyDescent="0.25">
      <c r="A7298" s="176" t="s">
        <v>11981</v>
      </c>
      <c r="B7298" s="176" t="s">
        <v>11982</v>
      </c>
      <c r="C7298" s="176" t="s">
        <v>115</v>
      </c>
      <c r="D7298" s="177">
        <v>6501.91</v>
      </c>
    </row>
    <row r="7299" spans="1:4" x14ac:dyDescent="0.25">
      <c r="A7299" s="176" t="s">
        <v>11983</v>
      </c>
      <c r="B7299" s="176" t="s">
        <v>11982</v>
      </c>
      <c r="C7299" s="176" t="s">
        <v>115</v>
      </c>
      <c r="D7299" s="177">
        <v>6501.91</v>
      </c>
    </row>
    <row r="7300" spans="1:4" x14ac:dyDescent="0.25">
      <c r="A7300" s="176" t="s">
        <v>11984</v>
      </c>
      <c r="B7300" s="176" t="s">
        <v>11985</v>
      </c>
      <c r="C7300" s="176" t="s">
        <v>115</v>
      </c>
      <c r="D7300" s="177">
        <v>7588.38</v>
      </c>
    </row>
    <row r="7301" spans="1:4" x14ac:dyDescent="0.25">
      <c r="A7301" s="176" t="s">
        <v>11986</v>
      </c>
      <c r="B7301" s="176" t="s">
        <v>11985</v>
      </c>
      <c r="C7301" s="176" t="s">
        <v>115</v>
      </c>
      <c r="D7301" s="177">
        <v>7588.38</v>
      </c>
    </row>
    <row r="7302" spans="1:4" x14ac:dyDescent="0.25">
      <c r="A7302" s="176" t="s">
        <v>11987</v>
      </c>
      <c r="B7302" s="176" t="s">
        <v>11988</v>
      </c>
      <c r="C7302" s="176" t="s">
        <v>115</v>
      </c>
      <c r="D7302" s="177">
        <v>8944.56</v>
      </c>
    </row>
    <row r="7303" spans="1:4" x14ac:dyDescent="0.25">
      <c r="A7303" s="176" t="s">
        <v>11989</v>
      </c>
      <c r="B7303" s="176" t="s">
        <v>11988</v>
      </c>
      <c r="C7303" s="176" t="s">
        <v>115</v>
      </c>
      <c r="D7303" s="177">
        <v>8944.56</v>
      </c>
    </row>
    <row r="7304" spans="1:4" x14ac:dyDescent="0.25">
      <c r="A7304" s="176" t="s">
        <v>11990</v>
      </c>
      <c r="B7304" s="176" t="s">
        <v>11991</v>
      </c>
      <c r="C7304" s="176" t="s">
        <v>115</v>
      </c>
      <c r="D7304" s="177">
        <v>10910.8</v>
      </c>
    </row>
    <row r="7305" spans="1:4" x14ac:dyDescent="0.25">
      <c r="A7305" s="176" t="s">
        <v>11992</v>
      </c>
      <c r="B7305" s="176" t="s">
        <v>11991</v>
      </c>
      <c r="C7305" s="176" t="s">
        <v>115</v>
      </c>
      <c r="D7305" s="177">
        <v>10910.8</v>
      </c>
    </row>
    <row r="7306" spans="1:4" x14ac:dyDescent="0.25">
      <c r="A7306" s="176" t="s">
        <v>11993</v>
      </c>
      <c r="B7306" s="176" t="s">
        <v>11994</v>
      </c>
      <c r="C7306" s="176" t="s">
        <v>115</v>
      </c>
      <c r="D7306" s="177">
        <v>12652.94</v>
      </c>
    </row>
    <row r="7307" spans="1:4" x14ac:dyDescent="0.25">
      <c r="A7307" s="176" t="s">
        <v>11995</v>
      </c>
      <c r="B7307" s="176" t="s">
        <v>11994</v>
      </c>
      <c r="C7307" s="176" t="s">
        <v>115</v>
      </c>
      <c r="D7307" s="177">
        <v>12652.94</v>
      </c>
    </row>
    <row r="7308" spans="1:4" x14ac:dyDescent="0.25">
      <c r="A7308" s="176" t="s">
        <v>11996</v>
      </c>
      <c r="B7308" s="176" t="s">
        <v>11997</v>
      </c>
      <c r="C7308" s="176" t="s">
        <v>115</v>
      </c>
      <c r="D7308" s="177">
        <v>17264.810000000001</v>
      </c>
    </row>
    <row r="7309" spans="1:4" x14ac:dyDescent="0.25">
      <c r="A7309" s="176" t="s">
        <v>11998</v>
      </c>
      <c r="B7309" s="176" t="s">
        <v>11997</v>
      </c>
      <c r="C7309" s="176" t="s">
        <v>115</v>
      </c>
      <c r="D7309" s="177">
        <v>17264.810000000001</v>
      </c>
    </row>
    <row r="7310" spans="1:4" x14ac:dyDescent="0.25">
      <c r="A7310" s="176" t="s">
        <v>11999</v>
      </c>
      <c r="B7310" s="176" t="s">
        <v>12000</v>
      </c>
      <c r="C7310" s="176" t="s">
        <v>115</v>
      </c>
      <c r="D7310" s="177">
        <v>30173.98</v>
      </c>
    </row>
    <row r="7311" spans="1:4" x14ac:dyDescent="0.25">
      <c r="A7311" s="176" t="s">
        <v>12001</v>
      </c>
      <c r="B7311" s="176" t="s">
        <v>12000</v>
      </c>
      <c r="C7311" s="176" t="s">
        <v>115</v>
      </c>
      <c r="D7311" s="177">
        <v>30173.98</v>
      </c>
    </row>
    <row r="7312" spans="1:4" x14ac:dyDescent="0.25">
      <c r="A7312" s="176" t="s">
        <v>12002</v>
      </c>
      <c r="B7312" s="176" t="s">
        <v>12003</v>
      </c>
      <c r="C7312" s="176" t="s">
        <v>115</v>
      </c>
      <c r="D7312" s="177">
        <v>41923.620000000003</v>
      </c>
    </row>
    <row r="7313" spans="1:4" x14ac:dyDescent="0.25">
      <c r="A7313" s="176" t="s">
        <v>12004</v>
      </c>
      <c r="B7313" s="176" t="s">
        <v>12003</v>
      </c>
      <c r="C7313" s="176" t="s">
        <v>115</v>
      </c>
      <c r="D7313" s="177">
        <v>41923.620000000003</v>
      </c>
    </row>
    <row r="7314" spans="1:4" x14ac:dyDescent="0.25">
      <c r="A7314" s="176" t="s">
        <v>12005</v>
      </c>
      <c r="B7314" s="176" t="s">
        <v>12006</v>
      </c>
      <c r="C7314" s="176" t="s">
        <v>115</v>
      </c>
      <c r="D7314" s="177">
        <v>53813.58</v>
      </c>
    </row>
    <row r="7315" spans="1:4" x14ac:dyDescent="0.25">
      <c r="A7315" s="176" t="s">
        <v>12007</v>
      </c>
      <c r="B7315" s="176" t="s">
        <v>12006</v>
      </c>
      <c r="C7315" s="176" t="s">
        <v>115</v>
      </c>
      <c r="D7315" s="177">
        <v>53813.58</v>
      </c>
    </row>
    <row r="7316" spans="1:4" x14ac:dyDescent="0.25">
      <c r="A7316" s="176" t="s">
        <v>12008</v>
      </c>
      <c r="B7316" s="176" t="s">
        <v>12009</v>
      </c>
      <c r="C7316" s="176" t="s">
        <v>115</v>
      </c>
      <c r="D7316" s="177">
        <v>79658.53</v>
      </c>
    </row>
    <row r="7317" spans="1:4" x14ac:dyDescent="0.25">
      <c r="A7317" s="176" t="s">
        <v>12010</v>
      </c>
      <c r="B7317" s="176" t="s">
        <v>12009</v>
      </c>
      <c r="C7317" s="176" t="s">
        <v>115</v>
      </c>
      <c r="D7317" s="177">
        <v>79658.53</v>
      </c>
    </row>
    <row r="7318" spans="1:4" x14ac:dyDescent="0.25">
      <c r="A7318" s="176" t="s">
        <v>12011</v>
      </c>
      <c r="B7318" s="176" t="s">
        <v>12012</v>
      </c>
      <c r="C7318" s="176" t="s">
        <v>115</v>
      </c>
      <c r="D7318" s="177">
        <v>59214.99</v>
      </c>
    </row>
    <row r="7319" spans="1:4" x14ac:dyDescent="0.25">
      <c r="A7319" s="176" t="s">
        <v>12013</v>
      </c>
      <c r="B7319" s="176" t="s">
        <v>12012</v>
      </c>
      <c r="C7319" s="176" t="s">
        <v>115</v>
      </c>
      <c r="D7319" s="177">
        <v>59214.99</v>
      </c>
    </row>
    <row r="7320" spans="1:4" x14ac:dyDescent="0.25">
      <c r="A7320" s="176" t="s">
        <v>12014</v>
      </c>
      <c r="B7320" s="176" t="s">
        <v>12015</v>
      </c>
      <c r="C7320" s="176" t="s">
        <v>115</v>
      </c>
      <c r="D7320" s="177">
        <v>59532.65</v>
      </c>
    </row>
    <row r="7321" spans="1:4" x14ac:dyDescent="0.25">
      <c r="A7321" s="176" t="s">
        <v>12016</v>
      </c>
      <c r="B7321" s="176" t="s">
        <v>12015</v>
      </c>
      <c r="C7321" s="176" t="s">
        <v>115</v>
      </c>
      <c r="D7321" s="177">
        <v>59532.65</v>
      </c>
    </row>
    <row r="7322" spans="1:4" x14ac:dyDescent="0.25">
      <c r="A7322" s="176" t="s">
        <v>12017</v>
      </c>
      <c r="B7322" s="176" t="s">
        <v>12018</v>
      </c>
      <c r="C7322" s="176" t="s">
        <v>115</v>
      </c>
      <c r="D7322" s="177">
        <v>86187.23</v>
      </c>
    </row>
    <row r="7323" spans="1:4" x14ac:dyDescent="0.25">
      <c r="A7323" s="176" t="s">
        <v>12019</v>
      </c>
      <c r="B7323" s="176" t="s">
        <v>12018</v>
      </c>
      <c r="C7323" s="176" t="s">
        <v>115</v>
      </c>
      <c r="D7323" s="177">
        <v>86187.23</v>
      </c>
    </row>
    <row r="7324" spans="1:4" x14ac:dyDescent="0.25">
      <c r="A7324" s="176" t="s">
        <v>12020</v>
      </c>
      <c r="B7324" s="176" t="s">
        <v>12021</v>
      </c>
      <c r="C7324" s="176" t="s">
        <v>115</v>
      </c>
      <c r="D7324" s="177">
        <v>60416.44</v>
      </c>
    </row>
    <row r="7325" spans="1:4" x14ac:dyDescent="0.25">
      <c r="A7325" s="176" t="s">
        <v>12022</v>
      </c>
      <c r="B7325" s="176" t="s">
        <v>12021</v>
      </c>
      <c r="C7325" s="176" t="s">
        <v>115</v>
      </c>
      <c r="D7325" s="177">
        <v>60416.44</v>
      </c>
    </row>
    <row r="7326" spans="1:4" x14ac:dyDescent="0.25">
      <c r="A7326" s="176" t="s">
        <v>12023</v>
      </c>
      <c r="B7326" s="176" t="s">
        <v>12024</v>
      </c>
      <c r="C7326" s="176" t="s">
        <v>115</v>
      </c>
      <c r="D7326" s="177">
        <v>76502.23</v>
      </c>
    </row>
    <row r="7327" spans="1:4" x14ac:dyDescent="0.25">
      <c r="A7327" s="176" t="s">
        <v>12025</v>
      </c>
      <c r="B7327" s="176" t="s">
        <v>12024</v>
      </c>
      <c r="C7327" s="176" t="s">
        <v>115</v>
      </c>
      <c r="D7327" s="177">
        <v>76502.23</v>
      </c>
    </row>
    <row r="7328" spans="1:4" x14ac:dyDescent="0.25">
      <c r="A7328" s="176" t="s">
        <v>12026</v>
      </c>
      <c r="B7328" s="176" t="s">
        <v>12027</v>
      </c>
      <c r="C7328" s="176" t="s">
        <v>115</v>
      </c>
      <c r="D7328" s="177">
        <v>102064</v>
      </c>
    </row>
    <row r="7329" spans="1:4" x14ac:dyDescent="0.25">
      <c r="A7329" s="176" t="s">
        <v>12028</v>
      </c>
      <c r="B7329" s="176" t="s">
        <v>12027</v>
      </c>
      <c r="C7329" s="176" t="s">
        <v>115</v>
      </c>
      <c r="D7329" s="177">
        <v>102064</v>
      </c>
    </row>
    <row r="7330" spans="1:4" x14ac:dyDescent="0.25">
      <c r="A7330" s="176" t="s">
        <v>12029</v>
      </c>
      <c r="B7330" s="176" t="s">
        <v>12030</v>
      </c>
      <c r="C7330" s="176" t="s">
        <v>115</v>
      </c>
      <c r="D7330" s="177">
        <v>90549.41</v>
      </c>
    </row>
    <row r="7331" spans="1:4" x14ac:dyDescent="0.25">
      <c r="A7331" s="176" t="s">
        <v>12031</v>
      </c>
      <c r="B7331" s="176" t="s">
        <v>12030</v>
      </c>
      <c r="C7331" s="176" t="s">
        <v>115</v>
      </c>
      <c r="D7331" s="177">
        <v>90549.41</v>
      </c>
    </row>
    <row r="7332" spans="1:4" x14ac:dyDescent="0.25">
      <c r="A7332" s="176" t="s">
        <v>12032</v>
      </c>
      <c r="B7332" s="176" t="s">
        <v>12033</v>
      </c>
      <c r="C7332" s="176" t="s">
        <v>115</v>
      </c>
      <c r="D7332" s="177">
        <v>104715.98</v>
      </c>
    </row>
    <row r="7333" spans="1:4" x14ac:dyDescent="0.25">
      <c r="A7333" s="176" t="s">
        <v>12034</v>
      </c>
      <c r="B7333" s="176" t="s">
        <v>12033</v>
      </c>
      <c r="C7333" s="176" t="s">
        <v>115</v>
      </c>
      <c r="D7333" s="177">
        <v>104715.98</v>
      </c>
    </row>
    <row r="7334" spans="1:4" x14ac:dyDescent="0.25">
      <c r="A7334" s="176" t="s">
        <v>12035</v>
      </c>
      <c r="B7334" s="176" t="s">
        <v>12036</v>
      </c>
      <c r="C7334" s="176" t="s">
        <v>115</v>
      </c>
      <c r="D7334" s="177">
        <v>131387.54999999999</v>
      </c>
    </row>
    <row r="7335" spans="1:4" x14ac:dyDescent="0.25">
      <c r="A7335" s="176" t="s">
        <v>12037</v>
      </c>
      <c r="B7335" s="176" t="s">
        <v>12036</v>
      </c>
      <c r="C7335" s="176" t="s">
        <v>115</v>
      </c>
      <c r="D7335" s="177">
        <v>131387.54999999999</v>
      </c>
    </row>
    <row r="7336" spans="1:4" x14ac:dyDescent="0.25">
      <c r="A7336" s="176" t="s">
        <v>12038</v>
      </c>
      <c r="B7336" s="176" t="s">
        <v>12039</v>
      </c>
      <c r="C7336" s="176" t="s">
        <v>115</v>
      </c>
      <c r="D7336" s="177">
        <v>1931</v>
      </c>
    </row>
    <row r="7337" spans="1:4" x14ac:dyDescent="0.25">
      <c r="A7337" s="176" t="s">
        <v>12040</v>
      </c>
      <c r="B7337" s="176" t="s">
        <v>12039</v>
      </c>
      <c r="C7337" s="176" t="s">
        <v>115</v>
      </c>
      <c r="D7337" s="177">
        <v>1931</v>
      </c>
    </row>
    <row r="7338" spans="1:4" x14ac:dyDescent="0.25">
      <c r="A7338" s="176" t="s">
        <v>12041</v>
      </c>
      <c r="B7338" s="176" t="s">
        <v>12042</v>
      </c>
      <c r="C7338" s="176" t="s">
        <v>115</v>
      </c>
      <c r="D7338" s="177">
        <v>2111.54</v>
      </c>
    </row>
    <row r="7339" spans="1:4" x14ac:dyDescent="0.25">
      <c r="A7339" s="176" t="s">
        <v>12043</v>
      </c>
      <c r="B7339" s="176" t="s">
        <v>12042</v>
      </c>
      <c r="C7339" s="176" t="s">
        <v>115</v>
      </c>
      <c r="D7339" s="177">
        <v>2111.54</v>
      </c>
    </row>
    <row r="7340" spans="1:4" x14ac:dyDescent="0.25">
      <c r="A7340" s="176" t="s">
        <v>12044</v>
      </c>
      <c r="B7340" s="176" t="s">
        <v>12045</v>
      </c>
      <c r="C7340" s="176" t="s">
        <v>115</v>
      </c>
      <c r="D7340" s="177">
        <v>2587.59</v>
      </c>
    </row>
    <row r="7341" spans="1:4" x14ac:dyDescent="0.25">
      <c r="A7341" s="176" t="s">
        <v>12046</v>
      </c>
      <c r="B7341" s="176" t="s">
        <v>12045</v>
      </c>
      <c r="C7341" s="176" t="s">
        <v>115</v>
      </c>
      <c r="D7341" s="177">
        <v>2587.59</v>
      </c>
    </row>
    <row r="7342" spans="1:4" x14ac:dyDescent="0.25">
      <c r="A7342" s="176" t="s">
        <v>12047</v>
      </c>
      <c r="B7342" s="176" t="s">
        <v>12048</v>
      </c>
      <c r="C7342" s="176" t="s">
        <v>115</v>
      </c>
      <c r="D7342" s="177">
        <v>3122.16</v>
      </c>
    </row>
    <row r="7343" spans="1:4" x14ac:dyDescent="0.25">
      <c r="A7343" s="176" t="s">
        <v>12049</v>
      </c>
      <c r="B7343" s="176" t="s">
        <v>12048</v>
      </c>
      <c r="C7343" s="176" t="s">
        <v>115</v>
      </c>
      <c r="D7343" s="177">
        <v>3122.16</v>
      </c>
    </row>
    <row r="7344" spans="1:4" x14ac:dyDescent="0.25">
      <c r="A7344" s="176" t="s">
        <v>12050</v>
      </c>
      <c r="B7344" s="176" t="s">
        <v>12051</v>
      </c>
      <c r="C7344" s="176" t="s">
        <v>115</v>
      </c>
      <c r="D7344" s="177">
        <v>3713.48</v>
      </c>
    </row>
    <row r="7345" spans="1:4" x14ac:dyDescent="0.25">
      <c r="A7345" s="176" t="s">
        <v>12052</v>
      </c>
      <c r="B7345" s="176" t="s">
        <v>12051</v>
      </c>
      <c r="C7345" s="176" t="s">
        <v>115</v>
      </c>
      <c r="D7345" s="177">
        <v>3713.48</v>
      </c>
    </row>
    <row r="7346" spans="1:4" x14ac:dyDescent="0.25">
      <c r="A7346" s="176" t="s">
        <v>12053</v>
      </c>
      <c r="B7346" s="176" t="s">
        <v>12054</v>
      </c>
      <c r="C7346" s="176" t="s">
        <v>115</v>
      </c>
      <c r="D7346" s="177">
        <v>4459.97</v>
      </c>
    </row>
    <row r="7347" spans="1:4" x14ac:dyDescent="0.25">
      <c r="A7347" s="176" t="s">
        <v>12055</v>
      </c>
      <c r="B7347" s="176" t="s">
        <v>12054</v>
      </c>
      <c r="C7347" s="176" t="s">
        <v>115</v>
      </c>
      <c r="D7347" s="177">
        <v>4459.97</v>
      </c>
    </row>
    <row r="7348" spans="1:4" x14ac:dyDescent="0.25">
      <c r="A7348" s="176" t="s">
        <v>12056</v>
      </c>
      <c r="B7348" s="176" t="s">
        <v>12057</v>
      </c>
      <c r="C7348" s="176" t="s">
        <v>115</v>
      </c>
      <c r="D7348" s="177">
        <v>5182.6400000000003</v>
      </c>
    </row>
    <row r="7349" spans="1:4" x14ac:dyDescent="0.25">
      <c r="A7349" s="176" t="s">
        <v>12058</v>
      </c>
      <c r="B7349" s="176" t="s">
        <v>12057</v>
      </c>
      <c r="C7349" s="176" t="s">
        <v>115</v>
      </c>
      <c r="D7349" s="177">
        <v>5182.6400000000003</v>
      </c>
    </row>
    <row r="7350" spans="1:4" x14ac:dyDescent="0.25">
      <c r="A7350" s="176" t="s">
        <v>12059</v>
      </c>
      <c r="B7350" s="176" t="s">
        <v>12060</v>
      </c>
      <c r="C7350" s="176" t="s">
        <v>115</v>
      </c>
      <c r="D7350" s="177">
        <v>5904.16</v>
      </c>
    </row>
    <row r="7351" spans="1:4" x14ac:dyDescent="0.25">
      <c r="A7351" s="176" t="s">
        <v>12061</v>
      </c>
      <c r="B7351" s="176" t="s">
        <v>12060</v>
      </c>
      <c r="C7351" s="176" t="s">
        <v>115</v>
      </c>
      <c r="D7351" s="177">
        <v>5904.16</v>
      </c>
    </row>
    <row r="7352" spans="1:4" x14ac:dyDescent="0.25">
      <c r="A7352" s="176" t="s">
        <v>12062</v>
      </c>
      <c r="B7352" s="176" t="s">
        <v>12063</v>
      </c>
      <c r="C7352" s="176" t="s">
        <v>115</v>
      </c>
      <c r="D7352" s="177">
        <v>7034.62</v>
      </c>
    </row>
    <row r="7353" spans="1:4" x14ac:dyDescent="0.25">
      <c r="A7353" s="176" t="s">
        <v>12064</v>
      </c>
      <c r="B7353" s="176" t="s">
        <v>12063</v>
      </c>
      <c r="C7353" s="176" t="s">
        <v>115</v>
      </c>
      <c r="D7353" s="177">
        <v>7034.62</v>
      </c>
    </row>
    <row r="7354" spans="1:4" x14ac:dyDescent="0.25">
      <c r="A7354" s="176" t="s">
        <v>12065</v>
      </c>
      <c r="B7354" s="176" t="s">
        <v>12066</v>
      </c>
      <c r="C7354" s="176" t="s">
        <v>115</v>
      </c>
      <c r="D7354" s="177">
        <v>7579.3</v>
      </c>
    </row>
    <row r="7355" spans="1:4" x14ac:dyDescent="0.25">
      <c r="A7355" s="176" t="s">
        <v>12067</v>
      </c>
      <c r="B7355" s="176" t="s">
        <v>12066</v>
      </c>
      <c r="C7355" s="176" t="s">
        <v>115</v>
      </c>
      <c r="D7355" s="177">
        <v>7579.3</v>
      </c>
    </row>
    <row r="7356" spans="1:4" x14ac:dyDescent="0.25">
      <c r="A7356" s="176" t="s">
        <v>12068</v>
      </c>
      <c r="B7356" s="176" t="s">
        <v>12069</v>
      </c>
      <c r="C7356" s="176" t="s">
        <v>115</v>
      </c>
      <c r="D7356" s="177">
        <v>9361.74</v>
      </c>
    </row>
    <row r="7357" spans="1:4" x14ac:dyDescent="0.25">
      <c r="A7357" s="176" t="s">
        <v>12070</v>
      </c>
      <c r="B7357" s="176" t="s">
        <v>12069</v>
      </c>
      <c r="C7357" s="176" t="s">
        <v>115</v>
      </c>
      <c r="D7357" s="177">
        <v>9361.74</v>
      </c>
    </row>
    <row r="7358" spans="1:4" x14ac:dyDescent="0.25">
      <c r="A7358" s="176" t="s">
        <v>12071</v>
      </c>
      <c r="B7358" s="176" t="s">
        <v>12072</v>
      </c>
      <c r="C7358" s="176" t="s">
        <v>115</v>
      </c>
      <c r="D7358" s="177">
        <v>18453.71</v>
      </c>
    </row>
    <row r="7359" spans="1:4" x14ac:dyDescent="0.25">
      <c r="A7359" s="176" t="s">
        <v>12073</v>
      </c>
      <c r="B7359" s="176" t="s">
        <v>12072</v>
      </c>
      <c r="C7359" s="176" t="s">
        <v>115</v>
      </c>
      <c r="D7359" s="177">
        <v>18453.71</v>
      </c>
    </row>
    <row r="7360" spans="1:4" x14ac:dyDescent="0.25">
      <c r="A7360" s="176" t="s">
        <v>12074</v>
      </c>
      <c r="B7360" s="176" t="s">
        <v>12075</v>
      </c>
      <c r="C7360" s="176" t="s">
        <v>115</v>
      </c>
      <c r="D7360" s="177">
        <v>23336.99</v>
      </c>
    </row>
    <row r="7361" spans="1:4" x14ac:dyDescent="0.25">
      <c r="A7361" s="176" t="s">
        <v>12076</v>
      </c>
      <c r="B7361" s="176" t="s">
        <v>12075</v>
      </c>
      <c r="C7361" s="176" t="s">
        <v>115</v>
      </c>
      <c r="D7361" s="177">
        <v>23336.99</v>
      </c>
    </row>
    <row r="7362" spans="1:4" x14ac:dyDescent="0.25">
      <c r="A7362" s="176" t="s">
        <v>12077</v>
      </c>
      <c r="B7362" s="176" t="s">
        <v>12078</v>
      </c>
      <c r="C7362" s="176" t="s">
        <v>115</v>
      </c>
      <c r="D7362" s="177">
        <v>35782.980000000003</v>
      </c>
    </row>
    <row r="7363" spans="1:4" x14ac:dyDescent="0.25">
      <c r="A7363" s="176" t="s">
        <v>12079</v>
      </c>
      <c r="B7363" s="176" t="s">
        <v>12078</v>
      </c>
      <c r="C7363" s="176" t="s">
        <v>115</v>
      </c>
      <c r="D7363" s="177">
        <v>35782.980000000003</v>
      </c>
    </row>
    <row r="7364" spans="1:4" x14ac:dyDescent="0.25">
      <c r="A7364" s="176" t="s">
        <v>12080</v>
      </c>
      <c r="B7364" s="176" t="s">
        <v>12081</v>
      </c>
      <c r="C7364" s="176" t="s">
        <v>115</v>
      </c>
      <c r="D7364" s="177">
        <v>37745.230000000003</v>
      </c>
    </row>
    <row r="7365" spans="1:4" x14ac:dyDescent="0.25">
      <c r="A7365" s="176" t="s">
        <v>12082</v>
      </c>
      <c r="B7365" s="176" t="s">
        <v>12081</v>
      </c>
      <c r="C7365" s="176" t="s">
        <v>115</v>
      </c>
      <c r="D7365" s="177">
        <v>37745.230000000003</v>
      </c>
    </row>
    <row r="7366" spans="1:4" x14ac:dyDescent="0.25">
      <c r="A7366" s="176" t="s">
        <v>12083</v>
      </c>
      <c r="B7366" s="176" t="s">
        <v>12084</v>
      </c>
      <c r="C7366" s="176" t="s">
        <v>115</v>
      </c>
      <c r="D7366" s="177">
        <v>51898.06</v>
      </c>
    </row>
    <row r="7367" spans="1:4" x14ac:dyDescent="0.25">
      <c r="A7367" s="176" t="s">
        <v>12085</v>
      </c>
      <c r="B7367" s="176" t="s">
        <v>12084</v>
      </c>
      <c r="C7367" s="176" t="s">
        <v>115</v>
      </c>
      <c r="D7367" s="177">
        <v>51898.06</v>
      </c>
    </row>
    <row r="7368" spans="1:4" x14ac:dyDescent="0.25">
      <c r="A7368" s="176" t="s">
        <v>12086</v>
      </c>
      <c r="B7368" s="176" t="s">
        <v>12087</v>
      </c>
      <c r="C7368" s="176" t="s">
        <v>115</v>
      </c>
      <c r="D7368" s="177">
        <v>1931</v>
      </c>
    </row>
    <row r="7369" spans="1:4" x14ac:dyDescent="0.25">
      <c r="A7369" s="176" t="s">
        <v>12088</v>
      </c>
      <c r="B7369" s="176" t="s">
        <v>12087</v>
      </c>
      <c r="C7369" s="176" t="s">
        <v>115</v>
      </c>
      <c r="D7369" s="177">
        <v>1931</v>
      </c>
    </row>
    <row r="7370" spans="1:4" x14ac:dyDescent="0.25">
      <c r="A7370" s="176" t="s">
        <v>12089</v>
      </c>
      <c r="B7370" s="176" t="s">
        <v>12090</v>
      </c>
      <c r="C7370" s="176" t="s">
        <v>115</v>
      </c>
      <c r="D7370" s="177">
        <v>2111.54</v>
      </c>
    </row>
    <row r="7371" spans="1:4" x14ac:dyDescent="0.25">
      <c r="A7371" s="176" t="s">
        <v>12091</v>
      </c>
      <c r="B7371" s="176" t="s">
        <v>12090</v>
      </c>
      <c r="C7371" s="176" t="s">
        <v>115</v>
      </c>
      <c r="D7371" s="177">
        <v>2111.54</v>
      </c>
    </row>
    <row r="7372" spans="1:4" x14ac:dyDescent="0.25">
      <c r="A7372" s="176" t="s">
        <v>12092</v>
      </c>
      <c r="B7372" s="176" t="s">
        <v>12093</v>
      </c>
      <c r="C7372" s="176" t="s">
        <v>115</v>
      </c>
      <c r="D7372" s="177">
        <v>2587.59</v>
      </c>
    </row>
    <row r="7373" spans="1:4" x14ac:dyDescent="0.25">
      <c r="A7373" s="176" t="s">
        <v>12094</v>
      </c>
      <c r="B7373" s="176" t="s">
        <v>12093</v>
      </c>
      <c r="C7373" s="176" t="s">
        <v>115</v>
      </c>
      <c r="D7373" s="177">
        <v>2587.59</v>
      </c>
    </row>
    <row r="7374" spans="1:4" x14ac:dyDescent="0.25">
      <c r="A7374" s="176" t="s">
        <v>12095</v>
      </c>
      <c r="B7374" s="176" t="s">
        <v>12096</v>
      </c>
      <c r="C7374" s="176" t="s">
        <v>115</v>
      </c>
      <c r="D7374" s="177">
        <v>3123.04</v>
      </c>
    </row>
    <row r="7375" spans="1:4" x14ac:dyDescent="0.25">
      <c r="A7375" s="176" t="s">
        <v>12097</v>
      </c>
      <c r="B7375" s="176" t="s">
        <v>12096</v>
      </c>
      <c r="C7375" s="176" t="s">
        <v>115</v>
      </c>
      <c r="D7375" s="177">
        <v>3123.04</v>
      </c>
    </row>
    <row r="7376" spans="1:4" x14ac:dyDescent="0.25">
      <c r="A7376" s="176" t="s">
        <v>12098</v>
      </c>
      <c r="B7376" s="176" t="s">
        <v>12099</v>
      </c>
      <c r="C7376" s="176" t="s">
        <v>115</v>
      </c>
      <c r="D7376" s="177">
        <v>3772.69</v>
      </c>
    </row>
    <row r="7377" spans="1:4" x14ac:dyDescent="0.25">
      <c r="A7377" s="176" t="s">
        <v>12100</v>
      </c>
      <c r="B7377" s="176" t="s">
        <v>12099</v>
      </c>
      <c r="C7377" s="176" t="s">
        <v>115</v>
      </c>
      <c r="D7377" s="177">
        <v>3772.69</v>
      </c>
    </row>
    <row r="7378" spans="1:4" x14ac:dyDescent="0.25">
      <c r="A7378" s="176" t="s">
        <v>12101</v>
      </c>
      <c r="B7378" s="176" t="s">
        <v>12102</v>
      </c>
      <c r="C7378" s="176" t="s">
        <v>115</v>
      </c>
      <c r="D7378" s="177">
        <v>4505.51</v>
      </c>
    </row>
    <row r="7379" spans="1:4" x14ac:dyDescent="0.25">
      <c r="A7379" s="176" t="s">
        <v>12103</v>
      </c>
      <c r="B7379" s="176" t="s">
        <v>12102</v>
      </c>
      <c r="C7379" s="176" t="s">
        <v>115</v>
      </c>
      <c r="D7379" s="177">
        <v>4505.51</v>
      </c>
    </row>
    <row r="7380" spans="1:4" x14ac:dyDescent="0.25">
      <c r="A7380" s="176" t="s">
        <v>12104</v>
      </c>
      <c r="B7380" s="176" t="s">
        <v>12105</v>
      </c>
      <c r="C7380" s="176" t="s">
        <v>115</v>
      </c>
      <c r="D7380" s="177">
        <v>5234.95</v>
      </c>
    </row>
    <row r="7381" spans="1:4" x14ac:dyDescent="0.25">
      <c r="A7381" s="176" t="s">
        <v>12106</v>
      </c>
      <c r="B7381" s="176" t="s">
        <v>12105</v>
      </c>
      <c r="C7381" s="176" t="s">
        <v>115</v>
      </c>
      <c r="D7381" s="177">
        <v>5234.95</v>
      </c>
    </row>
    <row r="7382" spans="1:4" x14ac:dyDescent="0.25">
      <c r="A7382" s="176" t="s">
        <v>12107</v>
      </c>
      <c r="B7382" s="176" t="s">
        <v>12108</v>
      </c>
      <c r="C7382" s="176" t="s">
        <v>115</v>
      </c>
      <c r="D7382" s="177">
        <v>6152.87</v>
      </c>
    </row>
    <row r="7383" spans="1:4" x14ac:dyDescent="0.25">
      <c r="A7383" s="176" t="s">
        <v>12109</v>
      </c>
      <c r="B7383" s="176" t="s">
        <v>12108</v>
      </c>
      <c r="C7383" s="176" t="s">
        <v>115</v>
      </c>
      <c r="D7383" s="177">
        <v>6152.87</v>
      </c>
    </row>
    <row r="7384" spans="1:4" x14ac:dyDescent="0.25">
      <c r="A7384" s="176" t="s">
        <v>12110</v>
      </c>
      <c r="B7384" s="176" t="s">
        <v>12111</v>
      </c>
      <c r="C7384" s="176" t="s">
        <v>115</v>
      </c>
      <c r="D7384" s="177">
        <v>7334.67</v>
      </c>
    </row>
    <row r="7385" spans="1:4" x14ac:dyDescent="0.25">
      <c r="A7385" s="176" t="s">
        <v>12112</v>
      </c>
      <c r="B7385" s="176" t="s">
        <v>12111</v>
      </c>
      <c r="C7385" s="176" t="s">
        <v>115</v>
      </c>
      <c r="D7385" s="177">
        <v>7334.67</v>
      </c>
    </row>
    <row r="7386" spans="1:4" x14ac:dyDescent="0.25">
      <c r="A7386" s="176" t="s">
        <v>12113</v>
      </c>
      <c r="B7386" s="176" t="s">
        <v>12114</v>
      </c>
      <c r="C7386" s="176" t="s">
        <v>115</v>
      </c>
      <c r="D7386" s="177">
        <v>8415.3700000000008</v>
      </c>
    </row>
    <row r="7387" spans="1:4" x14ac:dyDescent="0.25">
      <c r="A7387" s="176" t="s">
        <v>12115</v>
      </c>
      <c r="B7387" s="176" t="s">
        <v>12114</v>
      </c>
      <c r="C7387" s="176" t="s">
        <v>115</v>
      </c>
      <c r="D7387" s="177">
        <v>8415.3700000000008</v>
      </c>
    </row>
    <row r="7388" spans="1:4" x14ac:dyDescent="0.25">
      <c r="A7388" s="176" t="s">
        <v>12116</v>
      </c>
      <c r="B7388" s="176" t="s">
        <v>12117</v>
      </c>
      <c r="C7388" s="176" t="s">
        <v>115</v>
      </c>
      <c r="D7388" s="177">
        <v>11293.14</v>
      </c>
    </row>
    <row r="7389" spans="1:4" x14ac:dyDescent="0.25">
      <c r="A7389" s="176" t="s">
        <v>12118</v>
      </c>
      <c r="B7389" s="176" t="s">
        <v>12117</v>
      </c>
      <c r="C7389" s="176" t="s">
        <v>115</v>
      </c>
      <c r="D7389" s="177">
        <v>11293.14</v>
      </c>
    </row>
    <row r="7390" spans="1:4" x14ac:dyDescent="0.25">
      <c r="A7390" s="176" t="s">
        <v>12119</v>
      </c>
      <c r="B7390" s="176" t="s">
        <v>12120</v>
      </c>
      <c r="C7390" s="176" t="s">
        <v>115</v>
      </c>
      <c r="D7390" s="177">
        <v>19772.73</v>
      </c>
    </row>
    <row r="7391" spans="1:4" x14ac:dyDescent="0.25">
      <c r="A7391" s="176" t="s">
        <v>12121</v>
      </c>
      <c r="B7391" s="176" t="s">
        <v>12120</v>
      </c>
      <c r="C7391" s="176" t="s">
        <v>115</v>
      </c>
      <c r="D7391" s="177">
        <v>19772.73</v>
      </c>
    </row>
    <row r="7392" spans="1:4" x14ac:dyDescent="0.25">
      <c r="A7392" s="176" t="s">
        <v>12122</v>
      </c>
      <c r="B7392" s="176" t="s">
        <v>12123</v>
      </c>
      <c r="C7392" s="176" t="s">
        <v>115</v>
      </c>
      <c r="D7392" s="177">
        <v>1982.81</v>
      </c>
    </row>
    <row r="7393" spans="1:4" x14ac:dyDescent="0.25">
      <c r="A7393" s="176" t="s">
        <v>12124</v>
      </c>
      <c r="B7393" s="176" t="s">
        <v>12123</v>
      </c>
      <c r="C7393" s="176" t="s">
        <v>115</v>
      </c>
      <c r="D7393" s="177">
        <v>1982.81</v>
      </c>
    </row>
    <row r="7394" spans="1:4" x14ac:dyDescent="0.25">
      <c r="A7394" s="176" t="s">
        <v>12125</v>
      </c>
      <c r="B7394" s="176" t="s">
        <v>12126</v>
      </c>
      <c r="C7394" s="176" t="s">
        <v>115</v>
      </c>
      <c r="D7394" s="177">
        <v>2181.61</v>
      </c>
    </row>
    <row r="7395" spans="1:4" x14ac:dyDescent="0.25">
      <c r="A7395" s="176" t="s">
        <v>12127</v>
      </c>
      <c r="B7395" s="176" t="s">
        <v>12126</v>
      </c>
      <c r="C7395" s="176" t="s">
        <v>115</v>
      </c>
      <c r="D7395" s="177">
        <v>2181.61</v>
      </c>
    </row>
    <row r="7396" spans="1:4" x14ac:dyDescent="0.25">
      <c r="A7396" s="176" t="s">
        <v>12128</v>
      </c>
      <c r="B7396" s="176" t="s">
        <v>12129</v>
      </c>
      <c r="C7396" s="176" t="s">
        <v>115</v>
      </c>
      <c r="D7396" s="177">
        <v>2701.4</v>
      </c>
    </row>
    <row r="7397" spans="1:4" x14ac:dyDescent="0.25">
      <c r="A7397" s="176" t="s">
        <v>12130</v>
      </c>
      <c r="B7397" s="176" t="s">
        <v>12129</v>
      </c>
      <c r="C7397" s="176" t="s">
        <v>115</v>
      </c>
      <c r="D7397" s="177">
        <v>2701.4</v>
      </c>
    </row>
    <row r="7398" spans="1:4" x14ac:dyDescent="0.25">
      <c r="A7398" s="176" t="s">
        <v>12131</v>
      </c>
      <c r="B7398" s="176" t="s">
        <v>12132</v>
      </c>
      <c r="C7398" s="176" t="s">
        <v>115</v>
      </c>
      <c r="D7398" s="177">
        <v>3278.05</v>
      </c>
    </row>
    <row r="7399" spans="1:4" x14ac:dyDescent="0.25">
      <c r="A7399" s="176" t="s">
        <v>12133</v>
      </c>
      <c r="B7399" s="176" t="s">
        <v>12132</v>
      </c>
      <c r="C7399" s="176" t="s">
        <v>115</v>
      </c>
      <c r="D7399" s="177">
        <v>3278.05</v>
      </c>
    </row>
    <row r="7400" spans="1:4" x14ac:dyDescent="0.25">
      <c r="A7400" s="176" t="s">
        <v>12134</v>
      </c>
      <c r="B7400" s="176" t="s">
        <v>12135</v>
      </c>
      <c r="C7400" s="176" t="s">
        <v>115</v>
      </c>
      <c r="D7400" s="177">
        <v>3963.73</v>
      </c>
    </row>
    <row r="7401" spans="1:4" x14ac:dyDescent="0.25">
      <c r="A7401" s="176" t="s">
        <v>12136</v>
      </c>
      <c r="B7401" s="176" t="s">
        <v>12135</v>
      </c>
      <c r="C7401" s="176" t="s">
        <v>115</v>
      </c>
      <c r="D7401" s="177">
        <v>3963.73</v>
      </c>
    </row>
    <row r="7402" spans="1:4" x14ac:dyDescent="0.25">
      <c r="A7402" s="176" t="s">
        <v>12137</v>
      </c>
      <c r="B7402" s="176" t="s">
        <v>12138</v>
      </c>
      <c r="C7402" s="176" t="s">
        <v>115</v>
      </c>
      <c r="D7402" s="177">
        <v>4740.1899999999996</v>
      </c>
    </row>
    <row r="7403" spans="1:4" x14ac:dyDescent="0.25">
      <c r="A7403" s="176" t="s">
        <v>12139</v>
      </c>
      <c r="B7403" s="176" t="s">
        <v>12138</v>
      </c>
      <c r="C7403" s="176" t="s">
        <v>115</v>
      </c>
      <c r="D7403" s="177">
        <v>4740.1899999999996</v>
      </c>
    </row>
    <row r="7404" spans="1:4" x14ac:dyDescent="0.25">
      <c r="A7404" s="176" t="s">
        <v>12140</v>
      </c>
      <c r="B7404" s="176" t="s">
        <v>12141</v>
      </c>
      <c r="C7404" s="176" t="s">
        <v>115</v>
      </c>
      <c r="D7404" s="177">
        <v>5563.1</v>
      </c>
    </row>
    <row r="7405" spans="1:4" x14ac:dyDescent="0.25">
      <c r="A7405" s="176" t="s">
        <v>12142</v>
      </c>
      <c r="B7405" s="176" t="s">
        <v>12141</v>
      </c>
      <c r="C7405" s="176" t="s">
        <v>115</v>
      </c>
      <c r="D7405" s="177">
        <v>5563.1</v>
      </c>
    </row>
    <row r="7406" spans="1:4" x14ac:dyDescent="0.25">
      <c r="A7406" s="176" t="s">
        <v>12143</v>
      </c>
      <c r="B7406" s="176" t="s">
        <v>12144</v>
      </c>
      <c r="C7406" s="176" t="s">
        <v>115</v>
      </c>
      <c r="D7406" s="177">
        <v>6331.91</v>
      </c>
    </row>
    <row r="7407" spans="1:4" x14ac:dyDescent="0.25">
      <c r="A7407" s="176" t="s">
        <v>12145</v>
      </c>
      <c r="B7407" s="176" t="s">
        <v>12144</v>
      </c>
      <c r="C7407" s="176" t="s">
        <v>115</v>
      </c>
      <c r="D7407" s="177">
        <v>6331.91</v>
      </c>
    </row>
    <row r="7408" spans="1:4" x14ac:dyDescent="0.25">
      <c r="A7408" s="176" t="s">
        <v>12146</v>
      </c>
      <c r="B7408" s="176" t="s">
        <v>12147</v>
      </c>
      <c r="C7408" s="176" t="s">
        <v>115</v>
      </c>
      <c r="D7408" s="177">
        <v>7582.93</v>
      </c>
    </row>
    <row r="7409" spans="1:4" x14ac:dyDescent="0.25">
      <c r="A7409" s="176" t="s">
        <v>12148</v>
      </c>
      <c r="B7409" s="176" t="s">
        <v>12147</v>
      </c>
      <c r="C7409" s="176" t="s">
        <v>115</v>
      </c>
      <c r="D7409" s="177">
        <v>7582.93</v>
      </c>
    </row>
    <row r="7410" spans="1:4" x14ac:dyDescent="0.25">
      <c r="A7410" s="176" t="s">
        <v>12149</v>
      </c>
      <c r="B7410" s="176" t="s">
        <v>12150</v>
      </c>
      <c r="C7410" s="176" t="s">
        <v>115</v>
      </c>
      <c r="D7410" s="177">
        <v>8205.0300000000007</v>
      </c>
    </row>
    <row r="7411" spans="1:4" x14ac:dyDescent="0.25">
      <c r="A7411" s="176" t="s">
        <v>12151</v>
      </c>
      <c r="B7411" s="176" t="s">
        <v>12150</v>
      </c>
      <c r="C7411" s="176" t="s">
        <v>115</v>
      </c>
      <c r="D7411" s="177">
        <v>8205.0300000000007</v>
      </c>
    </row>
    <row r="7412" spans="1:4" x14ac:dyDescent="0.25">
      <c r="A7412" s="176" t="s">
        <v>12152</v>
      </c>
      <c r="B7412" s="176" t="s">
        <v>12153</v>
      </c>
      <c r="C7412" s="176" t="s">
        <v>115</v>
      </c>
      <c r="D7412" s="177">
        <v>10267.290000000001</v>
      </c>
    </row>
    <row r="7413" spans="1:4" x14ac:dyDescent="0.25">
      <c r="A7413" s="176" t="s">
        <v>12154</v>
      </c>
      <c r="B7413" s="176" t="s">
        <v>12153</v>
      </c>
      <c r="C7413" s="176" t="s">
        <v>115</v>
      </c>
      <c r="D7413" s="177">
        <v>10267.290000000001</v>
      </c>
    </row>
    <row r="7414" spans="1:4" x14ac:dyDescent="0.25">
      <c r="A7414" s="176" t="s">
        <v>12155</v>
      </c>
      <c r="B7414" s="176" t="s">
        <v>12156</v>
      </c>
      <c r="C7414" s="176" t="s">
        <v>115</v>
      </c>
      <c r="D7414" s="177">
        <v>19734.560000000001</v>
      </c>
    </row>
    <row r="7415" spans="1:4" x14ac:dyDescent="0.25">
      <c r="A7415" s="176" t="s">
        <v>12157</v>
      </c>
      <c r="B7415" s="176" t="s">
        <v>12156</v>
      </c>
      <c r="C7415" s="176" t="s">
        <v>115</v>
      </c>
      <c r="D7415" s="177">
        <v>19734.560000000001</v>
      </c>
    </row>
    <row r="7416" spans="1:4" x14ac:dyDescent="0.25">
      <c r="A7416" s="176" t="s">
        <v>12158</v>
      </c>
      <c r="B7416" s="176" t="s">
        <v>12159</v>
      </c>
      <c r="C7416" s="176" t="s">
        <v>115</v>
      </c>
      <c r="D7416" s="177">
        <v>25010.16</v>
      </c>
    </row>
    <row r="7417" spans="1:4" x14ac:dyDescent="0.25">
      <c r="A7417" s="176" t="s">
        <v>12160</v>
      </c>
      <c r="B7417" s="176" t="s">
        <v>12159</v>
      </c>
      <c r="C7417" s="176" t="s">
        <v>115</v>
      </c>
      <c r="D7417" s="177">
        <v>25010.16</v>
      </c>
    </row>
    <row r="7418" spans="1:4" x14ac:dyDescent="0.25">
      <c r="A7418" s="176" t="s">
        <v>12161</v>
      </c>
      <c r="B7418" s="176" t="s">
        <v>12162</v>
      </c>
      <c r="C7418" s="176" t="s">
        <v>115</v>
      </c>
      <c r="D7418" s="177">
        <v>37922.78</v>
      </c>
    </row>
    <row r="7419" spans="1:4" x14ac:dyDescent="0.25">
      <c r="A7419" s="176" t="s">
        <v>12163</v>
      </c>
      <c r="B7419" s="176" t="s">
        <v>12162</v>
      </c>
      <c r="C7419" s="176" t="s">
        <v>115</v>
      </c>
      <c r="D7419" s="177">
        <v>37922.78</v>
      </c>
    </row>
    <row r="7420" spans="1:4" x14ac:dyDescent="0.25">
      <c r="A7420" s="176" t="s">
        <v>12164</v>
      </c>
      <c r="B7420" s="176" t="s">
        <v>12165</v>
      </c>
      <c r="C7420" s="176" t="s">
        <v>115</v>
      </c>
      <c r="D7420" s="177">
        <v>41675.32</v>
      </c>
    </row>
    <row r="7421" spans="1:4" x14ac:dyDescent="0.25">
      <c r="A7421" s="176" t="s">
        <v>12166</v>
      </c>
      <c r="B7421" s="176" t="s">
        <v>12165</v>
      </c>
      <c r="C7421" s="176" t="s">
        <v>115</v>
      </c>
      <c r="D7421" s="177">
        <v>41675.32</v>
      </c>
    </row>
    <row r="7422" spans="1:4" x14ac:dyDescent="0.25">
      <c r="A7422" s="176" t="s">
        <v>12167</v>
      </c>
      <c r="B7422" s="176" t="s">
        <v>12168</v>
      </c>
      <c r="C7422" s="176" t="s">
        <v>115</v>
      </c>
      <c r="D7422" s="177">
        <v>55609.4</v>
      </c>
    </row>
    <row r="7423" spans="1:4" x14ac:dyDescent="0.25">
      <c r="A7423" s="176" t="s">
        <v>12169</v>
      </c>
      <c r="B7423" s="176" t="s">
        <v>12168</v>
      </c>
      <c r="C7423" s="176" t="s">
        <v>115</v>
      </c>
      <c r="D7423" s="177">
        <v>55609.4</v>
      </c>
    </row>
    <row r="7424" spans="1:4" x14ac:dyDescent="0.25">
      <c r="A7424" s="176" t="s">
        <v>12170</v>
      </c>
      <c r="B7424" s="176" t="s">
        <v>12171</v>
      </c>
      <c r="C7424" s="176" t="s">
        <v>115</v>
      </c>
      <c r="D7424" s="177">
        <v>1982.81</v>
      </c>
    </row>
    <row r="7425" spans="1:4" x14ac:dyDescent="0.25">
      <c r="A7425" s="176" t="s">
        <v>12172</v>
      </c>
      <c r="B7425" s="176" t="s">
        <v>12171</v>
      </c>
      <c r="C7425" s="176" t="s">
        <v>115</v>
      </c>
      <c r="D7425" s="177">
        <v>1982.81</v>
      </c>
    </row>
    <row r="7426" spans="1:4" x14ac:dyDescent="0.25">
      <c r="A7426" s="176" t="s">
        <v>12173</v>
      </c>
      <c r="B7426" s="176" t="s">
        <v>12174</v>
      </c>
      <c r="C7426" s="176" t="s">
        <v>115</v>
      </c>
      <c r="D7426" s="177">
        <v>2181.61</v>
      </c>
    </row>
    <row r="7427" spans="1:4" x14ac:dyDescent="0.25">
      <c r="A7427" s="176" t="s">
        <v>12175</v>
      </c>
      <c r="B7427" s="176" t="s">
        <v>12174</v>
      </c>
      <c r="C7427" s="176" t="s">
        <v>115</v>
      </c>
      <c r="D7427" s="177">
        <v>2181.61</v>
      </c>
    </row>
    <row r="7428" spans="1:4" x14ac:dyDescent="0.25">
      <c r="A7428" s="176" t="s">
        <v>12176</v>
      </c>
      <c r="B7428" s="176" t="s">
        <v>12177</v>
      </c>
      <c r="C7428" s="176" t="s">
        <v>115</v>
      </c>
      <c r="D7428" s="177">
        <v>2701.4</v>
      </c>
    </row>
    <row r="7429" spans="1:4" x14ac:dyDescent="0.25">
      <c r="A7429" s="176" t="s">
        <v>12178</v>
      </c>
      <c r="B7429" s="176" t="s">
        <v>12177</v>
      </c>
      <c r="C7429" s="176" t="s">
        <v>115</v>
      </c>
      <c r="D7429" s="177">
        <v>2701.4</v>
      </c>
    </row>
    <row r="7430" spans="1:4" x14ac:dyDescent="0.25">
      <c r="A7430" s="176" t="s">
        <v>12179</v>
      </c>
      <c r="B7430" s="176" t="s">
        <v>12180</v>
      </c>
      <c r="C7430" s="176" t="s">
        <v>115</v>
      </c>
      <c r="D7430" s="177">
        <v>3278.96</v>
      </c>
    </row>
    <row r="7431" spans="1:4" x14ac:dyDescent="0.25">
      <c r="A7431" s="176" t="s">
        <v>12181</v>
      </c>
      <c r="B7431" s="176" t="s">
        <v>12180</v>
      </c>
      <c r="C7431" s="176" t="s">
        <v>115</v>
      </c>
      <c r="D7431" s="177">
        <v>3278.96</v>
      </c>
    </row>
    <row r="7432" spans="1:4" x14ac:dyDescent="0.25">
      <c r="A7432" s="176" t="s">
        <v>12182</v>
      </c>
      <c r="B7432" s="176" t="s">
        <v>12183</v>
      </c>
      <c r="C7432" s="176" t="s">
        <v>115</v>
      </c>
      <c r="D7432" s="177">
        <v>4004.82</v>
      </c>
    </row>
    <row r="7433" spans="1:4" x14ac:dyDescent="0.25">
      <c r="A7433" s="176" t="s">
        <v>12184</v>
      </c>
      <c r="B7433" s="176" t="s">
        <v>12183</v>
      </c>
      <c r="C7433" s="176" t="s">
        <v>115</v>
      </c>
      <c r="D7433" s="177">
        <v>4004.82</v>
      </c>
    </row>
    <row r="7434" spans="1:4" x14ac:dyDescent="0.25">
      <c r="A7434" s="176" t="s">
        <v>12185</v>
      </c>
      <c r="B7434" s="176" t="s">
        <v>12186</v>
      </c>
      <c r="C7434" s="176" t="s">
        <v>115</v>
      </c>
      <c r="D7434" s="177">
        <v>4787.84</v>
      </c>
    </row>
    <row r="7435" spans="1:4" x14ac:dyDescent="0.25">
      <c r="A7435" s="176" t="s">
        <v>12187</v>
      </c>
      <c r="B7435" s="176" t="s">
        <v>12186</v>
      </c>
      <c r="C7435" s="176" t="s">
        <v>115</v>
      </c>
      <c r="D7435" s="177">
        <v>4787.84</v>
      </c>
    </row>
    <row r="7436" spans="1:4" x14ac:dyDescent="0.25">
      <c r="A7436" s="176" t="s">
        <v>12188</v>
      </c>
      <c r="B7436" s="176" t="s">
        <v>12189</v>
      </c>
      <c r="C7436" s="176" t="s">
        <v>115</v>
      </c>
      <c r="D7436" s="177">
        <v>5615.37</v>
      </c>
    </row>
    <row r="7437" spans="1:4" x14ac:dyDescent="0.25">
      <c r="A7437" s="176" t="s">
        <v>12190</v>
      </c>
      <c r="B7437" s="176" t="s">
        <v>12189</v>
      </c>
      <c r="C7437" s="176" t="s">
        <v>115</v>
      </c>
      <c r="D7437" s="177">
        <v>5615.37</v>
      </c>
    </row>
    <row r="7438" spans="1:4" x14ac:dyDescent="0.25">
      <c r="A7438" s="176" t="s">
        <v>12191</v>
      </c>
      <c r="B7438" s="176" t="s">
        <v>12192</v>
      </c>
      <c r="C7438" s="176" t="s">
        <v>115</v>
      </c>
      <c r="D7438" s="177">
        <v>6578.96</v>
      </c>
    </row>
    <row r="7439" spans="1:4" x14ac:dyDescent="0.25">
      <c r="A7439" s="176" t="s">
        <v>12193</v>
      </c>
      <c r="B7439" s="176" t="s">
        <v>12192</v>
      </c>
      <c r="C7439" s="176" t="s">
        <v>115</v>
      </c>
      <c r="D7439" s="177">
        <v>6578.96</v>
      </c>
    </row>
    <row r="7440" spans="1:4" x14ac:dyDescent="0.25">
      <c r="A7440" s="176" t="s">
        <v>12194</v>
      </c>
      <c r="B7440" s="176" t="s">
        <v>12195</v>
      </c>
      <c r="C7440" s="176" t="s">
        <v>115</v>
      </c>
      <c r="D7440" s="177">
        <v>7893.48</v>
      </c>
    </row>
    <row r="7441" spans="1:4" x14ac:dyDescent="0.25">
      <c r="A7441" s="176" t="s">
        <v>12196</v>
      </c>
      <c r="B7441" s="176" t="s">
        <v>12195</v>
      </c>
      <c r="C7441" s="176" t="s">
        <v>115</v>
      </c>
      <c r="D7441" s="177">
        <v>7893.48</v>
      </c>
    </row>
    <row r="7442" spans="1:4" x14ac:dyDescent="0.25">
      <c r="A7442" s="176" t="s">
        <v>12197</v>
      </c>
      <c r="B7442" s="176" t="s">
        <v>12198</v>
      </c>
      <c r="C7442" s="176" t="s">
        <v>115</v>
      </c>
      <c r="D7442" s="177">
        <v>9029.7000000000007</v>
      </c>
    </row>
    <row r="7443" spans="1:4" x14ac:dyDescent="0.25">
      <c r="A7443" s="176" t="s">
        <v>12199</v>
      </c>
      <c r="B7443" s="176" t="s">
        <v>12198</v>
      </c>
      <c r="C7443" s="176" t="s">
        <v>115</v>
      </c>
      <c r="D7443" s="177">
        <v>9029.7000000000007</v>
      </c>
    </row>
    <row r="7444" spans="1:4" x14ac:dyDescent="0.25">
      <c r="A7444" s="176" t="s">
        <v>12200</v>
      </c>
      <c r="B7444" s="176" t="s">
        <v>12201</v>
      </c>
      <c r="C7444" s="176" t="s">
        <v>115</v>
      </c>
      <c r="D7444" s="177">
        <v>12209.14</v>
      </c>
    </row>
    <row r="7445" spans="1:4" x14ac:dyDescent="0.25">
      <c r="A7445" s="176" t="s">
        <v>12202</v>
      </c>
      <c r="B7445" s="176" t="s">
        <v>12201</v>
      </c>
      <c r="C7445" s="176" t="s">
        <v>115</v>
      </c>
      <c r="D7445" s="177">
        <v>12209.14</v>
      </c>
    </row>
    <row r="7446" spans="1:4" x14ac:dyDescent="0.25">
      <c r="A7446" s="176" t="s">
        <v>12203</v>
      </c>
      <c r="B7446" s="176" t="s">
        <v>12204</v>
      </c>
      <c r="C7446" s="176" t="s">
        <v>115</v>
      </c>
      <c r="D7446" s="177">
        <v>21053.599999999999</v>
      </c>
    </row>
    <row r="7447" spans="1:4" x14ac:dyDescent="0.25">
      <c r="A7447" s="176" t="s">
        <v>12205</v>
      </c>
      <c r="B7447" s="176" t="s">
        <v>12204</v>
      </c>
      <c r="C7447" s="176" t="s">
        <v>115</v>
      </c>
      <c r="D7447" s="177">
        <v>21053.599999999999</v>
      </c>
    </row>
    <row r="7448" spans="1:4" x14ac:dyDescent="0.25">
      <c r="A7448" s="176" t="s">
        <v>12206</v>
      </c>
      <c r="B7448" s="176" t="s">
        <v>12207</v>
      </c>
      <c r="C7448" s="176" t="s">
        <v>83</v>
      </c>
      <c r="D7448" s="177">
        <v>664.34</v>
      </c>
    </row>
    <row r="7449" spans="1:4" x14ac:dyDescent="0.25">
      <c r="A7449" s="176" t="s">
        <v>12208</v>
      </c>
      <c r="B7449" s="176" t="s">
        <v>12207</v>
      </c>
      <c r="C7449" s="176" t="s">
        <v>83</v>
      </c>
      <c r="D7449" s="177">
        <v>664.34</v>
      </c>
    </row>
    <row r="7450" spans="1:4" x14ac:dyDescent="0.25">
      <c r="A7450" s="176" t="s">
        <v>12209</v>
      </c>
      <c r="B7450" s="176" t="s">
        <v>12210</v>
      </c>
      <c r="C7450" s="176" t="s">
        <v>83</v>
      </c>
      <c r="D7450" s="177">
        <v>715.82</v>
      </c>
    </row>
    <row r="7451" spans="1:4" x14ac:dyDescent="0.25">
      <c r="A7451" s="176" t="s">
        <v>12211</v>
      </c>
      <c r="B7451" s="176" t="s">
        <v>12210</v>
      </c>
      <c r="C7451" s="176" t="s">
        <v>83</v>
      </c>
      <c r="D7451" s="177">
        <v>715.82</v>
      </c>
    </row>
    <row r="7452" spans="1:4" x14ac:dyDescent="0.25">
      <c r="A7452" s="176" t="s">
        <v>12212</v>
      </c>
      <c r="B7452" s="176" t="s">
        <v>12213</v>
      </c>
      <c r="C7452" s="176" t="s">
        <v>83</v>
      </c>
      <c r="D7452" s="177">
        <v>941.95</v>
      </c>
    </row>
    <row r="7453" spans="1:4" x14ac:dyDescent="0.25">
      <c r="A7453" s="176" t="s">
        <v>12214</v>
      </c>
      <c r="B7453" s="176" t="s">
        <v>12213</v>
      </c>
      <c r="C7453" s="176" t="s">
        <v>83</v>
      </c>
      <c r="D7453" s="177">
        <v>941.95</v>
      </c>
    </row>
    <row r="7454" spans="1:4" x14ac:dyDescent="0.25">
      <c r="A7454" s="176" t="s">
        <v>12215</v>
      </c>
      <c r="B7454" s="176" t="s">
        <v>12216</v>
      </c>
      <c r="C7454" s="176" t="s">
        <v>83</v>
      </c>
      <c r="D7454" s="177">
        <v>1208.67</v>
      </c>
    </row>
    <row r="7455" spans="1:4" x14ac:dyDescent="0.25">
      <c r="A7455" s="176" t="s">
        <v>12217</v>
      </c>
      <c r="B7455" s="176" t="s">
        <v>12216</v>
      </c>
      <c r="C7455" s="176" t="s">
        <v>83</v>
      </c>
      <c r="D7455" s="177">
        <v>1208.67</v>
      </c>
    </row>
    <row r="7456" spans="1:4" x14ac:dyDescent="0.25">
      <c r="A7456" s="176" t="s">
        <v>12218</v>
      </c>
      <c r="B7456" s="176" t="s">
        <v>12219</v>
      </c>
      <c r="C7456" s="176" t="s">
        <v>83</v>
      </c>
      <c r="D7456" s="177">
        <v>1543.65</v>
      </c>
    </row>
    <row r="7457" spans="1:4" x14ac:dyDescent="0.25">
      <c r="A7457" s="176" t="s">
        <v>12220</v>
      </c>
      <c r="B7457" s="176" t="s">
        <v>12219</v>
      </c>
      <c r="C7457" s="176" t="s">
        <v>83</v>
      </c>
      <c r="D7457" s="177">
        <v>1543.65</v>
      </c>
    </row>
    <row r="7458" spans="1:4" x14ac:dyDescent="0.25">
      <c r="A7458" s="176" t="s">
        <v>12221</v>
      </c>
      <c r="B7458" s="176" t="s">
        <v>12222</v>
      </c>
      <c r="C7458" s="176" t="s">
        <v>83</v>
      </c>
      <c r="D7458" s="177">
        <v>1839.51</v>
      </c>
    </row>
    <row r="7459" spans="1:4" x14ac:dyDescent="0.25">
      <c r="A7459" s="176" t="s">
        <v>12223</v>
      </c>
      <c r="B7459" s="176" t="s">
        <v>12222</v>
      </c>
      <c r="C7459" s="176" t="s">
        <v>83</v>
      </c>
      <c r="D7459" s="177">
        <v>1839.51</v>
      </c>
    </row>
    <row r="7460" spans="1:4" x14ac:dyDescent="0.25">
      <c r="A7460" s="176" t="s">
        <v>12224</v>
      </c>
      <c r="B7460" s="176" t="s">
        <v>12225</v>
      </c>
      <c r="C7460" s="176" t="s">
        <v>83</v>
      </c>
      <c r="D7460" s="177">
        <v>2198.86</v>
      </c>
    </row>
    <row r="7461" spans="1:4" x14ac:dyDescent="0.25">
      <c r="A7461" s="176" t="s">
        <v>12226</v>
      </c>
      <c r="B7461" s="176" t="s">
        <v>12225</v>
      </c>
      <c r="C7461" s="176" t="s">
        <v>83</v>
      </c>
      <c r="D7461" s="177">
        <v>2198.86</v>
      </c>
    </row>
    <row r="7462" spans="1:4" x14ac:dyDescent="0.25">
      <c r="A7462" s="176" t="s">
        <v>12227</v>
      </c>
      <c r="B7462" s="176" t="s">
        <v>12228</v>
      </c>
      <c r="C7462" s="176" t="s">
        <v>83</v>
      </c>
      <c r="D7462" s="177">
        <v>2451.64</v>
      </c>
    </row>
    <row r="7463" spans="1:4" x14ac:dyDescent="0.25">
      <c r="A7463" s="176" t="s">
        <v>12229</v>
      </c>
      <c r="B7463" s="176" t="s">
        <v>12228</v>
      </c>
      <c r="C7463" s="176" t="s">
        <v>83</v>
      </c>
      <c r="D7463" s="177">
        <v>2451.64</v>
      </c>
    </row>
    <row r="7464" spans="1:4" x14ac:dyDescent="0.25">
      <c r="A7464" s="176" t="s">
        <v>12230</v>
      </c>
      <c r="B7464" s="176" t="s">
        <v>12231</v>
      </c>
      <c r="C7464" s="176" t="s">
        <v>83</v>
      </c>
      <c r="D7464" s="177">
        <v>2827.41</v>
      </c>
    </row>
    <row r="7465" spans="1:4" x14ac:dyDescent="0.25">
      <c r="A7465" s="176" t="s">
        <v>12232</v>
      </c>
      <c r="B7465" s="176" t="s">
        <v>12231</v>
      </c>
      <c r="C7465" s="176" t="s">
        <v>83</v>
      </c>
      <c r="D7465" s="177">
        <v>2827.41</v>
      </c>
    </row>
    <row r="7466" spans="1:4" x14ac:dyDescent="0.25">
      <c r="A7466" s="176" t="s">
        <v>12233</v>
      </c>
      <c r="B7466" s="176" t="s">
        <v>12234</v>
      </c>
      <c r="C7466" s="176" t="s">
        <v>83</v>
      </c>
      <c r="D7466" s="177">
        <v>3175.2</v>
      </c>
    </row>
    <row r="7467" spans="1:4" x14ac:dyDescent="0.25">
      <c r="A7467" s="176" t="s">
        <v>12235</v>
      </c>
      <c r="B7467" s="176" t="s">
        <v>12234</v>
      </c>
      <c r="C7467" s="176" t="s">
        <v>83</v>
      </c>
      <c r="D7467" s="177">
        <v>3175.2</v>
      </c>
    </row>
    <row r="7468" spans="1:4" x14ac:dyDescent="0.25">
      <c r="A7468" s="176" t="s">
        <v>12236</v>
      </c>
      <c r="B7468" s="176" t="s">
        <v>12237</v>
      </c>
      <c r="C7468" s="176" t="s">
        <v>83</v>
      </c>
      <c r="D7468" s="177">
        <v>4155.05</v>
      </c>
    </row>
    <row r="7469" spans="1:4" x14ac:dyDescent="0.25">
      <c r="A7469" s="176" t="s">
        <v>12238</v>
      </c>
      <c r="B7469" s="176" t="s">
        <v>12237</v>
      </c>
      <c r="C7469" s="176" t="s">
        <v>83</v>
      </c>
      <c r="D7469" s="177">
        <v>4155.05</v>
      </c>
    </row>
    <row r="7470" spans="1:4" x14ac:dyDescent="0.25">
      <c r="A7470" s="176" t="s">
        <v>12239</v>
      </c>
      <c r="B7470" s="176" t="s">
        <v>12240</v>
      </c>
      <c r="C7470" s="176" t="s">
        <v>83</v>
      </c>
      <c r="D7470" s="177">
        <v>5585.45</v>
      </c>
    </row>
    <row r="7471" spans="1:4" x14ac:dyDescent="0.25">
      <c r="A7471" s="176" t="s">
        <v>12241</v>
      </c>
      <c r="B7471" s="176" t="s">
        <v>12240</v>
      </c>
      <c r="C7471" s="176" t="s">
        <v>83</v>
      </c>
      <c r="D7471" s="177">
        <v>5585.45</v>
      </c>
    </row>
    <row r="7472" spans="1:4" x14ac:dyDescent="0.25">
      <c r="A7472" s="176" t="s">
        <v>12242</v>
      </c>
      <c r="B7472" s="176" t="s">
        <v>12243</v>
      </c>
      <c r="C7472" s="176" t="s">
        <v>83</v>
      </c>
      <c r="D7472" s="177">
        <v>6666.8</v>
      </c>
    </row>
    <row r="7473" spans="1:4" x14ac:dyDescent="0.25">
      <c r="A7473" s="176" t="s">
        <v>12244</v>
      </c>
      <c r="B7473" s="176" t="s">
        <v>12243</v>
      </c>
      <c r="C7473" s="176" t="s">
        <v>83</v>
      </c>
      <c r="D7473" s="177">
        <v>6666.8</v>
      </c>
    </row>
    <row r="7474" spans="1:4" x14ac:dyDescent="0.25">
      <c r="A7474" s="176" t="s">
        <v>12245</v>
      </c>
      <c r="B7474" s="176" t="s">
        <v>12246</v>
      </c>
      <c r="C7474" s="176" t="s">
        <v>83</v>
      </c>
      <c r="D7474" s="177">
        <v>10134.969999999999</v>
      </c>
    </row>
    <row r="7475" spans="1:4" x14ac:dyDescent="0.25">
      <c r="A7475" s="176" t="s">
        <v>12247</v>
      </c>
      <c r="B7475" s="176" t="s">
        <v>12246</v>
      </c>
      <c r="C7475" s="176" t="s">
        <v>83</v>
      </c>
      <c r="D7475" s="177">
        <v>10134.969999999999</v>
      </c>
    </row>
    <row r="7476" spans="1:4" x14ac:dyDescent="0.25">
      <c r="A7476" s="176" t="s">
        <v>12248</v>
      </c>
      <c r="B7476" s="176" t="s">
        <v>12249</v>
      </c>
      <c r="C7476" s="176" t="s">
        <v>83</v>
      </c>
      <c r="D7476" s="177">
        <v>11934.5</v>
      </c>
    </row>
    <row r="7477" spans="1:4" x14ac:dyDescent="0.25">
      <c r="A7477" s="176" t="s">
        <v>12250</v>
      </c>
      <c r="B7477" s="176" t="s">
        <v>12249</v>
      </c>
      <c r="C7477" s="176" t="s">
        <v>83</v>
      </c>
      <c r="D7477" s="177">
        <v>11934.5</v>
      </c>
    </row>
    <row r="7478" spans="1:4" x14ac:dyDescent="0.25">
      <c r="A7478" s="176" t="s">
        <v>12251</v>
      </c>
      <c r="B7478" s="176" t="s">
        <v>12252</v>
      </c>
      <c r="C7478" s="176" t="s">
        <v>83</v>
      </c>
      <c r="D7478" s="177">
        <v>15892.33</v>
      </c>
    </row>
    <row r="7479" spans="1:4" x14ac:dyDescent="0.25">
      <c r="A7479" s="176" t="s">
        <v>12253</v>
      </c>
      <c r="B7479" s="176" t="s">
        <v>12252</v>
      </c>
      <c r="C7479" s="176" t="s">
        <v>83</v>
      </c>
      <c r="D7479" s="177">
        <v>15892.33</v>
      </c>
    </row>
    <row r="7480" spans="1:4" x14ac:dyDescent="0.25">
      <c r="A7480" s="176" t="s">
        <v>12254</v>
      </c>
      <c r="B7480" s="176" t="s">
        <v>12255</v>
      </c>
      <c r="C7480" s="176" t="s">
        <v>83</v>
      </c>
      <c r="D7480" s="177">
        <v>664.34</v>
      </c>
    </row>
    <row r="7481" spans="1:4" x14ac:dyDescent="0.25">
      <c r="A7481" s="176" t="s">
        <v>12256</v>
      </c>
      <c r="B7481" s="176" t="s">
        <v>12255</v>
      </c>
      <c r="C7481" s="176" t="s">
        <v>83</v>
      </c>
      <c r="D7481" s="177">
        <v>664.34</v>
      </c>
    </row>
    <row r="7482" spans="1:4" x14ac:dyDescent="0.25">
      <c r="A7482" s="176" t="s">
        <v>12257</v>
      </c>
      <c r="B7482" s="176" t="s">
        <v>12258</v>
      </c>
      <c r="C7482" s="176" t="s">
        <v>83</v>
      </c>
      <c r="D7482" s="177">
        <v>715.82</v>
      </c>
    </row>
    <row r="7483" spans="1:4" x14ac:dyDescent="0.25">
      <c r="A7483" s="176" t="s">
        <v>12259</v>
      </c>
      <c r="B7483" s="176" t="s">
        <v>12258</v>
      </c>
      <c r="C7483" s="176" t="s">
        <v>83</v>
      </c>
      <c r="D7483" s="177">
        <v>715.82</v>
      </c>
    </row>
    <row r="7484" spans="1:4" x14ac:dyDescent="0.25">
      <c r="A7484" s="176" t="s">
        <v>12260</v>
      </c>
      <c r="B7484" s="176" t="s">
        <v>12261</v>
      </c>
      <c r="C7484" s="176" t="s">
        <v>83</v>
      </c>
      <c r="D7484" s="177">
        <v>941.95</v>
      </c>
    </row>
    <row r="7485" spans="1:4" x14ac:dyDescent="0.25">
      <c r="A7485" s="176" t="s">
        <v>12262</v>
      </c>
      <c r="B7485" s="176" t="s">
        <v>12261</v>
      </c>
      <c r="C7485" s="176" t="s">
        <v>83</v>
      </c>
      <c r="D7485" s="177">
        <v>941.95</v>
      </c>
    </row>
    <row r="7486" spans="1:4" x14ac:dyDescent="0.25">
      <c r="A7486" s="176" t="s">
        <v>12263</v>
      </c>
      <c r="B7486" s="176" t="s">
        <v>12264</v>
      </c>
      <c r="C7486" s="176" t="s">
        <v>83</v>
      </c>
      <c r="D7486" s="177">
        <v>1208.6600000000001</v>
      </c>
    </row>
    <row r="7487" spans="1:4" x14ac:dyDescent="0.25">
      <c r="A7487" s="176" t="s">
        <v>12265</v>
      </c>
      <c r="B7487" s="176" t="s">
        <v>12264</v>
      </c>
      <c r="C7487" s="176" t="s">
        <v>83</v>
      </c>
      <c r="D7487" s="177">
        <v>1208.6600000000001</v>
      </c>
    </row>
    <row r="7488" spans="1:4" x14ac:dyDescent="0.25">
      <c r="A7488" s="176" t="s">
        <v>12266</v>
      </c>
      <c r="B7488" s="176" t="s">
        <v>12267</v>
      </c>
      <c r="C7488" s="176" t="s">
        <v>83</v>
      </c>
      <c r="D7488" s="177">
        <v>1543.64</v>
      </c>
    </row>
    <row r="7489" spans="1:4" x14ac:dyDescent="0.25">
      <c r="A7489" s="176" t="s">
        <v>12268</v>
      </c>
      <c r="B7489" s="176" t="s">
        <v>12267</v>
      </c>
      <c r="C7489" s="176" t="s">
        <v>83</v>
      </c>
      <c r="D7489" s="177">
        <v>1543.64</v>
      </c>
    </row>
    <row r="7490" spans="1:4" x14ac:dyDescent="0.25">
      <c r="A7490" s="176" t="s">
        <v>12269</v>
      </c>
      <c r="B7490" s="176" t="s">
        <v>12270</v>
      </c>
      <c r="C7490" s="176" t="s">
        <v>83</v>
      </c>
      <c r="D7490" s="177">
        <v>1839.47</v>
      </c>
    </row>
    <row r="7491" spans="1:4" x14ac:dyDescent="0.25">
      <c r="A7491" s="176" t="s">
        <v>12271</v>
      </c>
      <c r="B7491" s="176" t="s">
        <v>12270</v>
      </c>
      <c r="C7491" s="176" t="s">
        <v>83</v>
      </c>
      <c r="D7491" s="177">
        <v>1839.47</v>
      </c>
    </row>
    <row r="7492" spans="1:4" x14ac:dyDescent="0.25">
      <c r="A7492" s="176" t="s">
        <v>12272</v>
      </c>
      <c r="B7492" s="176" t="s">
        <v>12273</v>
      </c>
      <c r="C7492" s="176" t="s">
        <v>83</v>
      </c>
      <c r="D7492" s="177">
        <v>2198.7800000000002</v>
      </c>
    </row>
    <row r="7493" spans="1:4" x14ac:dyDescent="0.25">
      <c r="A7493" s="176" t="s">
        <v>12274</v>
      </c>
      <c r="B7493" s="176" t="s">
        <v>12273</v>
      </c>
      <c r="C7493" s="176" t="s">
        <v>83</v>
      </c>
      <c r="D7493" s="177">
        <v>2198.7800000000002</v>
      </c>
    </row>
    <row r="7494" spans="1:4" x14ac:dyDescent="0.25">
      <c r="A7494" s="176" t="s">
        <v>12275</v>
      </c>
      <c r="B7494" s="176" t="s">
        <v>12276</v>
      </c>
      <c r="C7494" s="176" t="s">
        <v>83</v>
      </c>
      <c r="D7494" s="177">
        <v>2451.61</v>
      </c>
    </row>
    <row r="7495" spans="1:4" x14ac:dyDescent="0.25">
      <c r="A7495" s="176" t="s">
        <v>12277</v>
      </c>
      <c r="B7495" s="176" t="s">
        <v>12276</v>
      </c>
      <c r="C7495" s="176" t="s">
        <v>83</v>
      </c>
      <c r="D7495" s="177">
        <v>2451.61</v>
      </c>
    </row>
    <row r="7496" spans="1:4" x14ac:dyDescent="0.25">
      <c r="A7496" s="176" t="s">
        <v>12278</v>
      </c>
      <c r="B7496" s="176" t="s">
        <v>12279</v>
      </c>
      <c r="C7496" s="176" t="s">
        <v>83</v>
      </c>
      <c r="D7496" s="177">
        <v>2827.33</v>
      </c>
    </row>
    <row r="7497" spans="1:4" x14ac:dyDescent="0.25">
      <c r="A7497" s="176" t="s">
        <v>12280</v>
      </c>
      <c r="B7497" s="176" t="s">
        <v>12279</v>
      </c>
      <c r="C7497" s="176" t="s">
        <v>83</v>
      </c>
      <c r="D7497" s="177">
        <v>2827.33</v>
      </c>
    </row>
    <row r="7498" spans="1:4" x14ac:dyDescent="0.25">
      <c r="A7498" s="176" t="s">
        <v>12281</v>
      </c>
      <c r="B7498" s="176" t="s">
        <v>12282</v>
      </c>
      <c r="C7498" s="176" t="s">
        <v>83</v>
      </c>
      <c r="D7498" s="177">
        <v>3175.21</v>
      </c>
    </row>
    <row r="7499" spans="1:4" x14ac:dyDescent="0.25">
      <c r="A7499" s="176" t="s">
        <v>12283</v>
      </c>
      <c r="B7499" s="176" t="s">
        <v>12282</v>
      </c>
      <c r="C7499" s="176" t="s">
        <v>83</v>
      </c>
      <c r="D7499" s="177">
        <v>3175.21</v>
      </c>
    </row>
    <row r="7500" spans="1:4" x14ac:dyDescent="0.25">
      <c r="A7500" s="176" t="s">
        <v>12284</v>
      </c>
      <c r="B7500" s="176" t="s">
        <v>12285</v>
      </c>
      <c r="C7500" s="176" t="s">
        <v>83</v>
      </c>
      <c r="D7500" s="177">
        <v>4155.07</v>
      </c>
    </row>
    <row r="7501" spans="1:4" x14ac:dyDescent="0.25">
      <c r="A7501" s="176" t="s">
        <v>12286</v>
      </c>
      <c r="B7501" s="176" t="s">
        <v>12285</v>
      </c>
      <c r="C7501" s="176" t="s">
        <v>83</v>
      </c>
      <c r="D7501" s="177">
        <v>4155.07</v>
      </c>
    </row>
    <row r="7502" spans="1:4" x14ac:dyDescent="0.25">
      <c r="A7502" s="176" t="s">
        <v>12287</v>
      </c>
      <c r="B7502" s="176" t="s">
        <v>12288</v>
      </c>
      <c r="C7502" s="176" t="s">
        <v>83</v>
      </c>
      <c r="D7502" s="177">
        <v>7112.18</v>
      </c>
    </row>
    <row r="7503" spans="1:4" x14ac:dyDescent="0.25">
      <c r="A7503" s="176" t="s">
        <v>12289</v>
      </c>
      <c r="B7503" s="176" t="s">
        <v>12288</v>
      </c>
      <c r="C7503" s="176" t="s">
        <v>83</v>
      </c>
      <c r="D7503" s="177">
        <v>7112.18</v>
      </c>
    </row>
    <row r="7504" spans="1:4" x14ac:dyDescent="0.25">
      <c r="A7504" s="176" t="s">
        <v>12290</v>
      </c>
      <c r="B7504" s="176" t="s">
        <v>12291</v>
      </c>
      <c r="C7504" s="176" t="s">
        <v>83</v>
      </c>
      <c r="D7504" s="177">
        <v>37734.910000000003</v>
      </c>
    </row>
    <row r="7505" spans="1:4" x14ac:dyDescent="0.25">
      <c r="A7505" s="176" t="s">
        <v>12292</v>
      </c>
      <c r="B7505" s="176" t="s">
        <v>12291</v>
      </c>
      <c r="C7505" s="176" t="s">
        <v>83</v>
      </c>
      <c r="D7505" s="177">
        <v>37734.910000000003</v>
      </c>
    </row>
    <row r="7506" spans="1:4" x14ac:dyDescent="0.25">
      <c r="A7506" s="176" t="s">
        <v>12293</v>
      </c>
      <c r="B7506" s="176" t="s">
        <v>12294</v>
      </c>
      <c r="C7506" s="176" t="s">
        <v>83</v>
      </c>
      <c r="D7506" s="177">
        <v>26972.240000000002</v>
      </c>
    </row>
    <row r="7507" spans="1:4" x14ac:dyDescent="0.25">
      <c r="A7507" s="176" t="s">
        <v>12295</v>
      </c>
      <c r="B7507" s="176" t="s">
        <v>12294</v>
      </c>
      <c r="C7507" s="176" t="s">
        <v>83</v>
      </c>
      <c r="D7507" s="177">
        <v>26972.240000000002</v>
      </c>
    </row>
    <row r="7508" spans="1:4" x14ac:dyDescent="0.25">
      <c r="A7508" s="176" t="s">
        <v>12296</v>
      </c>
      <c r="B7508" s="176" t="s">
        <v>12297</v>
      </c>
      <c r="C7508" s="176" t="s">
        <v>83</v>
      </c>
      <c r="D7508" s="177">
        <v>41647.56</v>
      </c>
    </row>
    <row r="7509" spans="1:4" x14ac:dyDescent="0.25">
      <c r="A7509" s="176" t="s">
        <v>12298</v>
      </c>
      <c r="B7509" s="176" t="s">
        <v>12297</v>
      </c>
      <c r="C7509" s="176" t="s">
        <v>83</v>
      </c>
      <c r="D7509" s="177">
        <v>41647.56</v>
      </c>
    </row>
    <row r="7510" spans="1:4" x14ac:dyDescent="0.25">
      <c r="A7510" s="176" t="s">
        <v>12299</v>
      </c>
      <c r="B7510" s="176" t="s">
        <v>12300</v>
      </c>
      <c r="C7510" s="176" t="s">
        <v>83</v>
      </c>
      <c r="D7510" s="177">
        <v>40838.14</v>
      </c>
    </row>
    <row r="7511" spans="1:4" x14ac:dyDescent="0.25">
      <c r="A7511" s="176" t="s">
        <v>12301</v>
      </c>
      <c r="B7511" s="176" t="s">
        <v>12300</v>
      </c>
      <c r="C7511" s="176" t="s">
        <v>83</v>
      </c>
      <c r="D7511" s="177">
        <v>40838.14</v>
      </c>
    </row>
    <row r="7512" spans="1:4" x14ac:dyDescent="0.25">
      <c r="A7512" s="176" t="s">
        <v>12302</v>
      </c>
      <c r="B7512" s="176" t="s">
        <v>12303</v>
      </c>
      <c r="C7512" s="176" t="s">
        <v>83</v>
      </c>
      <c r="D7512" s="177">
        <v>100.88</v>
      </c>
    </row>
    <row r="7513" spans="1:4" x14ac:dyDescent="0.25">
      <c r="A7513" s="176" t="s">
        <v>12304</v>
      </c>
      <c r="B7513" s="176" t="s">
        <v>12303</v>
      </c>
      <c r="C7513" s="176" t="s">
        <v>83</v>
      </c>
      <c r="D7513" s="177">
        <v>100.88</v>
      </c>
    </row>
    <row r="7514" spans="1:4" x14ac:dyDescent="0.25">
      <c r="A7514" s="176" t="s">
        <v>12305</v>
      </c>
      <c r="B7514" s="176" t="s">
        <v>12306</v>
      </c>
      <c r="C7514" s="176" t="s">
        <v>83</v>
      </c>
      <c r="D7514" s="177">
        <v>160.04</v>
      </c>
    </row>
    <row r="7515" spans="1:4" x14ac:dyDescent="0.25">
      <c r="A7515" s="176" t="s">
        <v>12307</v>
      </c>
      <c r="B7515" s="176" t="s">
        <v>12306</v>
      </c>
      <c r="C7515" s="176" t="s">
        <v>83</v>
      </c>
      <c r="D7515" s="177">
        <v>160.04</v>
      </c>
    </row>
    <row r="7516" spans="1:4" x14ac:dyDescent="0.25">
      <c r="A7516" s="176" t="s">
        <v>12308</v>
      </c>
      <c r="B7516" s="176" t="s">
        <v>12309</v>
      </c>
      <c r="C7516" s="176" t="s">
        <v>83</v>
      </c>
      <c r="D7516" s="177">
        <v>246.76</v>
      </c>
    </row>
    <row r="7517" spans="1:4" x14ac:dyDescent="0.25">
      <c r="A7517" s="176" t="s">
        <v>12310</v>
      </c>
      <c r="B7517" s="176" t="s">
        <v>12309</v>
      </c>
      <c r="C7517" s="176" t="s">
        <v>83</v>
      </c>
      <c r="D7517" s="177">
        <v>246.76</v>
      </c>
    </row>
    <row r="7518" spans="1:4" x14ac:dyDescent="0.25">
      <c r="A7518" s="176" t="s">
        <v>12311</v>
      </c>
      <c r="B7518" s="176" t="s">
        <v>12312</v>
      </c>
      <c r="C7518" s="176" t="s">
        <v>83</v>
      </c>
      <c r="D7518" s="177">
        <v>308.44</v>
      </c>
    </row>
    <row r="7519" spans="1:4" x14ac:dyDescent="0.25">
      <c r="A7519" s="176" t="s">
        <v>12313</v>
      </c>
      <c r="B7519" s="176" t="s">
        <v>12312</v>
      </c>
      <c r="C7519" s="176" t="s">
        <v>83</v>
      </c>
      <c r="D7519" s="177">
        <v>308.44</v>
      </c>
    </row>
    <row r="7520" spans="1:4" x14ac:dyDescent="0.25">
      <c r="A7520" s="176" t="s">
        <v>12314</v>
      </c>
      <c r="B7520" s="176" t="s">
        <v>12315</v>
      </c>
      <c r="C7520" s="176" t="s">
        <v>83</v>
      </c>
      <c r="D7520" s="177">
        <v>630.48</v>
      </c>
    </row>
    <row r="7521" spans="1:4" x14ac:dyDescent="0.25">
      <c r="A7521" s="176" t="s">
        <v>12316</v>
      </c>
      <c r="B7521" s="176" t="s">
        <v>12315</v>
      </c>
      <c r="C7521" s="176" t="s">
        <v>83</v>
      </c>
      <c r="D7521" s="177">
        <v>630.48</v>
      </c>
    </row>
    <row r="7522" spans="1:4" x14ac:dyDescent="0.25">
      <c r="A7522" s="176" t="s">
        <v>12317</v>
      </c>
      <c r="B7522" s="176" t="s">
        <v>12318</v>
      </c>
      <c r="C7522" s="176" t="s">
        <v>83</v>
      </c>
      <c r="D7522" s="177">
        <v>812.4</v>
      </c>
    </row>
    <row r="7523" spans="1:4" x14ac:dyDescent="0.25">
      <c r="A7523" s="176" t="s">
        <v>12319</v>
      </c>
      <c r="B7523" s="176" t="s">
        <v>12318</v>
      </c>
      <c r="C7523" s="176" t="s">
        <v>83</v>
      </c>
      <c r="D7523" s="177">
        <v>812.4</v>
      </c>
    </row>
    <row r="7524" spans="1:4" x14ac:dyDescent="0.25">
      <c r="A7524" s="176" t="s">
        <v>12320</v>
      </c>
      <c r="B7524" s="176" t="s">
        <v>12321</v>
      </c>
      <c r="C7524" s="176" t="s">
        <v>83</v>
      </c>
      <c r="D7524" s="177">
        <v>1000.68</v>
      </c>
    </row>
    <row r="7525" spans="1:4" x14ac:dyDescent="0.25">
      <c r="A7525" s="176" t="s">
        <v>12322</v>
      </c>
      <c r="B7525" s="176" t="s">
        <v>12321</v>
      </c>
      <c r="C7525" s="176" t="s">
        <v>83</v>
      </c>
      <c r="D7525" s="177">
        <v>1000.68</v>
      </c>
    </row>
    <row r="7526" spans="1:4" x14ac:dyDescent="0.25">
      <c r="A7526" s="176" t="s">
        <v>12323</v>
      </c>
      <c r="B7526" s="176" t="s">
        <v>12324</v>
      </c>
      <c r="C7526" s="176" t="s">
        <v>83</v>
      </c>
      <c r="D7526" s="177">
        <v>1592.28</v>
      </c>
    </row>
    <row r="7527" spans="1:4" x14ac:dyDescent="0.25">
      <c r="A7527" s="176" t="s">
        <v>12325</v>
      </c>
      <c r="B7527" s="176" t="s">
        <v>12324</v>
      </c>
      <c r="C7527" s="176" t="s">
        <v>83</v>
      </c>
      <c r="D7527" s="177">
        <v>1592.28</v>
      </c>
    </row>
    <row r="7528" spans="1:4" x14ac:dyDescent="0.25">
      <c r="A7528" s="176" t="s">
        <v>12326</v>
      </c>
      <c r="B7528" s="176" t="s">
        <v>12327</v>
      </c>
      <c r="C7528" s="176" t="s">
        <v>83</v>
      </c>
      <c r="D7528" s="177">
        <v>2565.48</v>
      </c>
    </row>
    <row r="7529" spans="1:4" x14ac:dyDescent="0.25">
      <c r="A7529" s="176" t="s">
        <v>12328</v>
      </c>
      <c r="B7529" s="176" t="s">
        <v>12327</v>
      </c>
      <c r="C7529" s="176" t="s">
        <v>83</v>
      </c>
      <c r="D7529" s="177">
        <v>2565.48</v>
      </c>
    </row>
    <row r="7530" spans="1:4" x14ac:dyDescent="0.25">
      <c r="A7530" s="176" t="s">
        <v>12329</v>
      </c>
      <c r="B7530" s="176" t="s">
        <v>12330</v>
      </c>
      <c r="C7530" s="176" t="s">
        <v>83</v>
      </c>
      <c r="D7530" s="177">
        <v>3244.28</v>
      </c>
    </row>
    <row r="7531" spans="1:4" x14ac:dyDescent="0.25">
      <c r="A7531" s="176" t="s">
        <v>12331</v>
      </c>
      <c r="B7531" s="176" t="s">
        <v>12330</v>
      </c>
      <c r="C7531" s="176" t="s">
        <v>83</v>
      </c>
      <c r="D7531" s="177">
        <v>3244.28</v>
      </c>
    </row>
    <row r="7532" spans="1:4" x14ac:dyDescent="0.25">
      <c r="A7532" s="176" t="s">
        <v>12332</v>
      </c>
      <c r="B7532" s="176" t="s">
        <v>12333</v>
      </c>
      <c r="C7532" s="176" t="s">
        <v>83</v>
      </c>
      <c r="D7532" s="177">
        <v>4008.6</v>
      </c>
    </row>
    <row r="7533" spans="1:4" x14ac:dyDescent="0.25">
      <c r="A7533" s="176" t="s">
        <v>12334</v>
      </c>
      <c r="B7533" s="176" t="s">
        <v>12333</v>
      </c>
      <c r="C7533" s="176" t="s">
        <v>83</v>
      </c>
      <c r="D7533" s="177">
        <v>4008.6</v>
      </c>
    </row>
    <row r="7534" spans="1:4" x14ac:dyDescent="0.25">
      <c r="A7534" s="176" t="s">
        <v>12335</v>
      </c>
      <c r="B7534" s="176" t="s">
        <v>12336</v>
      </c>
      <c r="C7534" s="176" t="s">
        <v>83</v>
      </c>
      <c r="D7534" s="177">
        <v>5765.24</v>
      </c>
    </row>
    <row r="7535" spans="1:4" x14ac:dyDescent="0.25">
      <c r="A7535" s="176" t="s">
        <v>12337</v>
      </c>
      <c r="B7535" s="176" t="s">
        <v>12336</v>
      </c>
      <c r="C7535" s="176" t="s">
        <v>83</v>
      </c>
      <c r="D7535" s="177">
        <v>5765.24</v>
      </c>
    </row>
    <row r="7536" spans="1:4" x14ac:dyDescent="0.25">
      <c r="A7536" s="176" t="s">
        <v>12338</v>
      </c>
      <c r="B7536" s="176" t="s">
        <v>12339</v>
      </c>
      <c r="C7536" s="176" t="s">
        <v>83</v>
      </c>
      <c r="D7536" s="177">
        <v>109.6</v>
      </c>
    </row>
    <row r="7537" spans="1:4" x14ac:dyDescent="0.25">
      <c r="A7537" s="176" t="s">
        <v>12340</v>
      </c>
      <c r="B7537" s="176" t="s">
        <v>12339</v>
      </c>
      <c r="C7537" s="176" t="s">
        <v>83</v>
      </c>
      <c r="D7537" s="177">
        <v>109.6</v>
      </c>
    </row>
    <row r="7538" spans="1:4" x14ac:dyDescent="0.25">
      <c r="A7538" s="176" t="s">
        <v>12341</v>
      </c>
      <c r="B7538" s="176" t="s">
        <v>12342</v>
      </c>
      <c r="C7538" s="176" t="s">
        <v>83</v>
      </c>
      <c r="D7538" s="177">
        <v>222.4</v>
      </c>
    </row>
    <row r="7539" spans="1:4" x14ac:dyDescent="0.25">
      <c r="A7539" s="176" t="s">
        <v>12343</v>
      </c>
      <c r="B7539" s="176" t="s">
        <v>12342</v>
      </c>
      <c r="C7539" s="176" t="s">
        <v>83</v>
      </c>
      <c r="D7539" s="177">
        <v>222.4</v>
      </c>
    </row>
    <row r="7540" spans="1:4" x14ac:dyDescent="0.25">
      <c r="A7540" s="176" t="s">
        <v>12344</v>
      </c>
      <c r="B7540" s="176" t="s">
        <v>12345</v>
      </c>
      <c r="C7540" s="176" t="s">
        <v>83</v>
      </c>
      <c r="D7540" s="177">
        <v>346</v>
      </c>
    </row>
    <row r="7541" spans="1:4" x14ac:dyDescent="0.25">
      <c r="A7541" s="176" t="s">
        <v>12346</v>
      </c>
      <c r="B7541" s="176" t="s">
        <v>12345</v>
      </c>
      <c r="C7541" s="176" t="s">
        <v>83</v>
      </c>
      <c r="D7541" s="177">
        <v>346</v>
      </c>
    </row>
    <row r="7542" spans="1:4" x14ac:dyDescent="0.25">
      <c r="A7542" s="176" t="s">
        <v>12347</v>
      </c>
      <c r="B7542" s="176" t="s">
        <v>12348</v>
      </c>
      <c r="C7542" s="176" t="s">
        <v>83</v>
      </c>
      <c r="D7542" s="177">
        <v>540</v>
      </c>
    </row>
    <row r="7543" spans="1:4" x14ac:dyDescent="0.25">
      <c r="A7543" s="176" t="s">
        <v>12349</v>
      </c>
      <c r="B7543" s="176" t="s">
        <v>12348</v>
      </c>
      <c r="C7543" s="176" t="s">
        <v>83</v>
      </c>
      <c r="D7543" s="177">
        <v>540</v>
      </c>
    </row>
    <row r="7544" spans="1:4" x14ac:dyDescent="0.25">
      <c r="A7544" s="176" t="s">
        <v>12350</v>
      </c>
      <c r="B7544" s="176" t="s">
        <v>12351</v>
      </c>
      <c r="C7544" s="176" t="s">
        <v>83</v>
      </c>
      <c r="D7544" s="177">
        <v>864</v>
      </c>
    </row>
    <row r="7545" spans="1:4" x14ac:dyDescent="0.25">
      <c r="A7545" s="176" t="s">
        <v>12352</v>
      </c>
      <c r="B7545" s="176" t="s">
        <v>12351</v>
      </c>
      <c r="C7545" s="176" t="s">
        <v>83</v>
      </c>
      <c r="D7545" s="177">
        <v>864</v>
      </c>
    </row>
    <row r="7546" spans="1:4" x14ac:dyDescent="0.25">
      <c r="A7546" s="176" t="s">
        <v>12353</v>
      </c>
      <c r="B7546" s="176" t="s">
        <v>12354</v>
      </c>
      <c r="C7546" s="176" t="s">
        <v>83</v>
      </c>
      <c r="D7546" s="177">
        <v>1408</v>
      </c>
    </row>
    <row r="7547" spans="1:4" x14ac:dyDescent="0.25">
      <c r="A7547" s="176" t="s">
        <v>12355</v>
      </c>
      <c r="B7547" s="176" t="s">
        <v>12354</v>
      </c>
      <c r="C7547" s="176" t="s">
        <v>83</v>
      </c>
      <c r="D7547" s="177">
        <v>1408</v>
      </c>
    </row>
    <row r="7548" spans="1:4" x14ac:dyDescent="0.25">
      <c r="A7548" s="176" t="s">
        <v>12356</v>
      </c>
      <c r="B7548" s="176" t="s">
        <v>12357</v>
      </c>
      <c r="C7548" s="176" t="s">
        <v>83</v>
      </c>
      <c r="D7548" s="177">
        <v>2200</v>
      </c>
    </row>
    <row r="7549" spans="1:4" x14ac:dyDescent="0.25">
      <c r="A7549" s="176" t="s">
        <v>12358</v>
      </c>
      <c r="B7549" s="176" t="s">
        <v>12357</v>
      </c>
      <c r="C7549" s="176" t="s">
        <v>83</v>
      </c>
      <c r="D7549" s="177">
        <v>2200</v>
      </c>
    </row>
    <row r="7550" spans="1:4" x14ac:dyDescent="0.25">
      <c r="A7550" s="176" t="s">
        <v>12359</v>
      </c>
      <c r="B7550" s="176" t="s">
        <v>12360</v>
      </c>
      <c r="C7550" s="176" t="s">
        <v>83</v>
      </c>
      <c r="D7550" s="177">
        <v>3492</v>
      </c>
    </row>
    <row r="7551" spans="1:4" x14ac:dyDescent="0.25">
      <c r="A7551" s="176" t="s">
        <v>12361</v>
      </c>
      <c r="B7551" s="176" t="s">
        <v>12360</v>
      </c>
      <c r="C7551" s="176" t="s">
        <v>83</v>
      </c>
      <c r="D7551" s="177">
        <v>3492</v>
      </c>
    </row>
    <row r="7552" spans="1:4" x14ac:dyDescent="0.25">
      <c r="A7552" s="176" t="s">
        <v>12362</v>
      </c>
      <c r="B7552" s="176" t="s">
        <v>12363</v>
      </c>
      <c r="C7552" s="176" t="s">
        <v>83</v>
      </c>
      <c r="D7552" s="177">
        <v>5490.6</v>
      </c>
    </row>
    <row r="7553" spans="1:4" x14ac:dyDescent="0.25">
      <c r="A7553" s="176" t="s">
        <v>12364</v>
      </c>
      <c r="B7553" s="176" t="s">
        <v>12363</v>
      </c>
      <c r="C7553" s="176" t="s">
        <v>83</v>
      </c>
      <c r="D7553" s="177">
        <v>5490.6</v>
      </c>
    </row>
    <row r="7554" spans="1:4" x14ac:dyDescent="0.25">
      <c r="A7554" s="176" t="s">
        <v>12365</v>
      </c>
      <c r="B7554" s="176" t="s">
        <v>12366</v>
      </c>
      <c r="C7554" s="176" t="s">
        <v>115</v>
      </c>
      <c r="D7554" s="177">
        <v>151.75</v>
      </c>
    </row>
    <row r="7555" spans="1:4" x14ac:dyDescent="0.25">
      <c r="A7555" s="176" t="s">
        <v>12367</v>
      </c>
      <c r="B7555" s="176" t="s">
        <v>12366</v>
      </c>
      <c r="C7555" s="176" t="s">
        <v>115</v>
      </c>
      <c r="D7555" s="177">
        <v>151.75</v>
      </c>
    </row>
    <row r="7556" spans="1:4" x14ac:dyDescent="0.25">
      <c r="A7556" s="176" t="s">
        <v>12368</v>
      </c>
      <c r="B7556" s="176" t="s">
        <v>12369</v>
      </c>
      <c r="C7556" s="176" t="s">
        <v>115</v>
      </c>
      <c r="D7556" s="177">
        <v>244.7</v>
      </c>
    </row>
    <row r="7557" spans="1:4" x14ac:dyDescent="0.25">
      <c r="A7557" s="176" t="s">
        <v>12370</v>
      </c>
      <c r="B7557" s="176" t="s">
        <v>12369</v>
      </c>
      <c r="C7557" s="176" t="s">
        <v>115</v>
      </c>
      <c r="D7557" s="177">
        <v>244.7</v>
      </c>
    </row>
    <row r="7558" spans="1:4" x14ac:dyDescent="0.25">
      <c r="A7558" s="176" t="s">
        <v>12371</v>
      </c>
      <c r="B7558" s="176" t="s">
        <v>12372</v>
      </c>
      <c r="C7558" s="176" t="s">
        <v>115</v>
      </c>
      <c r="D7558" s="177">
        <v>419.03</v>
      </c>
    </row>
    <row r="7559" spans="1:4" x14ac:dyDescent="0.25">
      <c r="A7559" s="176" t="s">
        <v>12373</v>
      </c>
      <c r="B7559" s="176" t="s">
        <v>12372</v>
      </c>
      <c r="C7559" s="176" t="s">
        <v>115</v>
      </c>
      <c r="D7559" s="177">
        <v>419.03</v>
      </c>
    </row>
    <row r="7560" spans="1:4" x14ac:dyDescent="0.25">
      <c r="A7560" s="176" t="s">
        <v>12374</v>
      </c>
      <c r="B7560" s="176" t="s">
        <v>12375</v>
      </c>
      <c r="C7560" s="176" t="s">
        <v>115</v>
      </c>
      <c r="D7560" s="177">
        <v>376.44</v>
      </c>
    </row>
    <row r="7561" spans="1:4" x14ac:dyDescent="0.25">
      <c r="A7561" s="176" t="s">
        <v>12376</v>
      </c>
      <c r="B7561" s="176" t="s">
        <v>12375</v>
      </c>
      <c r="C7561" s="176" t="s">
        <v>115</v>
      </c>
      <c r="D7561" s="177">
        <v>376.44</v>
      </c>
    </row>
    <row r="7562" spans="1:4" x14ac:dyDescent="0.25">
      <c r="A7562" s="176" t="s">
        <v>12377</v>
      </c>
      <c r="B7562" s="176" t="s">
        <v>12378</v>
      </c>
      <c r="C7562" s="176" t="s">
        <v>115</v>
      </c>
      <c r="D7562" s="177">
        <v>820.05</v>
      </c>
    </row>
    <row r="7563" spans="1:4" x14ac:dyDescent="0.25">
      <c r="A7563" s="176" t="s">
        <v>12379</v>
      </c>
      <c r="B7563" s="176" t="s">
        <v>12378</v>
      </c>
      <c r="C7563" s="176" t="s">
        <v>115</v>
      </c>
      <c r="D7563" s="177">
        <v>820.05</v>
      </c>
    </row>
    <row r="7564" spans="1:4" x14ac:dyDescent="0.25">
      <c r="A7564" s="176" t="s">
        <v>12380</v>
      </c>
      <c r="B7564" s="176" t="s">
        <v>12381</v>
      </c>
      <c r="C7564" s="176" t="s">
        <v>115</v>
      </c>
      <c r="D7564" s="177">
        <v>2436.7199999999998</v>
      </c>
    </row>
    <row r="7565" spans="1:4" x14ac:dyDescent="0.25">
      <c r="A7565" s="176" t="s">
        <v>12382</v>
      </c>
      <c r="B7565" s="176" t="s">
        <v>12381</v>
      </c>
      <c r="C7565" s="176" t="s">
        <v>115</v>
      </c>
      <c r="D7565" s="177">
        <v>2436.7199999999998</v>
      </c>
    </row>
    <row r="7566" spans="1:4" x14ac:dyDescent="0.25">
      <c r="A7566" s="176" t="s">
        <v>12383</v>
      </c>
      <c r="B7566" s="176" t="s">
        <v>12384</v>
      </c>
      <c r="C7566" s="176" t="s">
        <v>115</v>
      </c>
      <c r="D7566" s="177">
        <v>2623.18</v>
      </c>
    </row>
    <row r="7567" spans="1:4" x14ac:dyDescent="0.25">
      <c r="A7567" s="176" t="s">
        <v>12385</v>
      </c>
      <c r="B7567" s="176" t="s">
        <v>12384</v>
      </c>
      <c r="C7567" s="176" t="s">
        <v>115</v>
      </c>
      <c r="D7567" s="177">
        <v>2623.18</v>
      </c>
    </row>
    <row r="7568" spans="1:4" x14ac:dyDescent="0.25">
      <c r="A7568" s="176" t="s">
        <v>12386</v>
      </c>
      <c r="B7568" s="176" t="s">
        <v>12387</v>
      </c>
      <c r="C7568" s="176" t="s">
        <v>115</v>
      </c>
      <c r="D7568" s="177">
        <v>4263.03</v>
      </c>
    </row>
    <row r="7569" spans="1:4" x14ac:dyDescent="0.25">
      <c r="A7569" s="176" t="s">
        <v>12388</v>
      </c>
      <c r="B7569" s="176" t="s">
        <v>12387</v>
      </c>
      <c r="C7569" s="176" t="s">
        <v>115</v>
      </c>
      <c r="D7569" s="177">
        <v>4263.03</v>
      </c>
    </row>
    <row r="7570" spans="1:4" x14ac:dyDescent="0.25">
      <c r="A7570" s="176" t="s">
        <v>12389</v>
      </c>
      <c r="B7570" s="176" t="s">
        <v>12390</v>
      </c>
      <c r="C7570" s="176" t="s">
        <v>115</v>
      </c>
      <c r="D7570" s="177">
        <v>10581.88</v>
      </c>
    </row>
    <row r="7571" spans="1:4" x14ac:dyDescent="0.25">
      <c r="A7571" s="176" t="s">
        <v>12391</v>
      </c>
      <c r="B7571" s="176" t="s">
        <v>12390</v>
      </c>
      <c r="C7571" s="176" t="s">
        <v>115</v>
      </c>
      <c r="D7571" s="177">
        <v>10581.88</v>
      </c>
    </row>
    <row r="7572" spans="1:4" x14ac:dyDescent="0.25">
      <c r="A7572" s="176" t="s">
        <v>12392</v>
      </c>
      <c r="B7572" s="176" t="s">
        <v>12393</v>
      </c>
      <c r="C7572" s="176" t="s">
        <v>115</v>
      </c>
      <c r="D7572" s="177">
        <v>10919.31</v>
      </c>
    </row>
    <row r="7573" spans="1:4" x14ac:dyDescent="0.25">
      <c r="A7573" s="176" t="s">
        <v>12394</v>
      </c>
      <c r="B7573" s="176" t="s">
        <v>12393</v>
      </c>
      <c r="C7573" s="176" t="s">
        <v>115</v>
      </c>
      <c r="D7573" s="177">
        <v>10919.31</v>
      </c>
    </row>
    <row r="7574" spans="1:4" x14ac:dyDescent="0.25">
      <c r="A7574" s="176" t="s">
        <v>12395</v>
      </c>
      <c r="B7574" s="176" t="s">
        <v>12396</v>
      </c>
      <c r="C7574" s="176" t="s">
        <v>115</v>
      </c>
      <c r="D7574" s="177">
        <v>13073.23</v>
      </c>
    </row>
    <row r="7575" spans="1:4" x14ac:dyDescent="0.25">
      <c r="A7575" s="176" t="s">
        <v>12397</v>
      </c>
      <c r="B7575" s="176" t="s">
        <v>12396</v>
      </c>
      <c r="C7575" s="176" t="s">
        <v>115</v>
      </c>
      <c r="D7575" s="177">
        <v>13073.23</v>
      </c>
    </row>
    <row r="7576" spans="1:4" x14ac:dyDescent="0.25">
      <c r="A7576" s="176" t="s">
        <v>12398</v>
      </c>
      <c r="B7576" s="176" t="s">
        <v>12399</v>
      </c>
      <c r="C7576" s="176" t="s">
        <v>115</v>
      </c>
      <c r="D7576" s="177">
        <v>19373.91</v>
      </c>
    </row>
    <row r="7577" spans="1:4" x14ac:dyDescent="0.25">
      <c r="A7577" s="176" t="s">
        <v>12400</v>
      </c>
      <c r="B7577" s="176" t="s">
        <v>12399</v>
      </c>
      <c r="C7577" s="176" t="s">
        <v>115</v>
      </c>
      <c r="D7577" s="177">
        <v>19373.91</v>
      </c>
    </row>
    <row r="7578" spans="1:4" x14ac:dyDescent="0.25">
      <c r="A7578" s="176" t="s">
        <v>12401</v>
      </c>
      <c r="B7578" s="176" t="s">
        <v>12402</v>
      </c>
      <c r="C7578" s="176" t="s">
        <v>115</v>
      </c>
      <c r="D7578" s="177">
        <v>102.75</v>
      </c>
    </row>
    <row r="7579" spans="1:4" x14ac:dyDescent="0.25">
      <c r="A7579" s="176" t="s">
        <v>12403</v>
      </c>
      <c r="B7579" s="176" t="s">
        <v>12402</v>
      </c>
      <c r="C7579" s="176" t="s">
        <v>115</v>
      </c>
      <c r="D7579" s="177">
        <v>102.75</v>
      </c>
    </row>
    <row r="7580" spans="1:4" x14ac:dyDescent="0.25">
      <c r="A7580" s="176" t="s">
        <v>12404</v>
      </c>
      <c r="B7580" s="176" t="s">
        <v>12405</v>
      </c>
      <c r="C7580" s="176" t="s">
        <v>115</v>
      </c>
      <c r="D7580" s="177">
        <v>167.88</v>
      </c>
    </row>
    <row r="7581" spans="1:4" x14ac:dyDescent="0.25">
      <c r="A7581" s="176" t="s">
        <v>12406</v>
      </c>
      <c r="B7581" s="176" t="s">
        <v>12405</v>
      </c>
      <c r="C7581" s="176" t="s">
        <v>115</v>
      </c>
      <c r="D7581" s="177">
        <v>167.88</v>
      </c>
    </row>
    <row r="7582" spans="1:4" x14ac:dyDescent="0.25">
      <c r="A7582" s="176" t="s">
        <v>12407</v>
      </c>
      <c r="B7582" s="176" t="s">
        <v>12408</v>
      </c>
      <c r="C7582" s="176" t="s">
        <v>115</v>
      </c>
      <c r="D7582" s="177">
        <v>273.77999999999997</v>
      </c>
    </row>
    <row r="7583" spans="1:4" x14ac:dyDescent="0.25">
      <c r="A7583" s="176" t="s">
        <v>12409</v>
      </c>
      <c r="B7583" s="176" t="s">
        <v>12408</v>
      </c>
      <c r="C7583" s="176" t="s">
        <v>115</v>
      </c>
      <c r="D7583" s="177">
        <v>273.77999999999997</v>
      </c>
    </row>
    <row r="7584" spans="1:4" x14ac:dyDescent="0.25">
      <c r="A7584" s="176" t="s">
        <v>12410</v>
      </c>
      <c r="B7584" s="176" t="s">
        <v>12411</v>
      </c>
      <c r="C7584" s="176" t="s">
        <v>115</v>
      </c>
      <c r="D7584" s="177">
        <v>470.31</v>
      </c>
    </row>
    <row r="7585" spans="1:4" x14ac:dyDescent="0.25">
      <c r="A7585" s="176" t="s">
        <v>12412</v>
      </c>
      <c r="B7585" s="176" t="s">
        <v>12411</v>
      </c>
      <c r="C7585" s="176" t="s">
        <v>115</v>
      </c>
      <c r="D7585" s="177">
        <v>470.31</v>
      </c>
    </row>
    <row r="7586" spans="1:4" x14ac:dyDescent="0.25">
      <c r="A7586" s="176" t="s">
        <v>12413</v>
      </c>
      <c r="B7586" s="176" t="s">
        <v>12414</v>
      </c>
      <c r="C7586" s="176" t="s">
        <v>115</v>
      </c>
      <c r="D7586" s="177">
        <v>565.41</v>
      </c>
    </row>
    <row r="7587" spans="1:4" x14ac:dyDescent="0.25">
      <c r="A7587" s="176" t="s">
        <v>12415</v>
      </c>
      <c r="B7587" s="176" t="s">
        <v>12414</v>
      </c>
      <c r="C7587" s="176" t="s">
        <v>115</v>
      </c>
      <c r="D7587" s="177">
        <v>565.41</v>
      </c>
    </row>
    <row r="7588" spans="1:4" x14ac:dyDescent="0.25">
      <c r="A7588" s="176" t="s">
        <v>12416</v>
      </c>
      <c r="B7588" s="176" t="s">
        <v>12417</v>
      </c>
      <c r="C7588" s="176" t="s">
        <v>115</v>
      </c>
      <c r="D7588" s="177">
        <v>983.01</v>
      </c>
    </row>
    <row r="7589" spans="1:4" x14ac:dyDescent="0.25">
      <c r="A7589" s="176" t="s">
        <v>12418</v>
      </c>
      <c r="B7589" s="176" t="s">
        <v>12417</v>
      </c>
      <c r="C7589" s="176" t="s">
        <v>115</v>
      </c>
      <c r="D7589" s="177">
        <v>983.01</v>
      </c>
    </row>
    <row r="7590" spans="1:4" x14ac:dyDescent="0.25">
      <c r="A7590" s="176" t="s">
        <v>12419</v>
      </c>
      <c r="B7590" s="176" t="s">
        <v>12420</v>
      </c>
      <c r="C7590" s="176" t="s">
        <v>115</v>
      </c>
      <c r="D7590" s="177">
        <v>3078.92</v>
      </c>
    </row>
    <row r="7591" spans="1:4" x14ac:dyDescent="0.25">
      <c r="A7591" s="176" t="s">
        <v>12421</v>
      </c>
      <c r="B7591" s="176" t="s">
        <v>12420</v>
      </c>
      <c r="C7591" s="176" t="s">
        <v>115</v>
      </c>
      <c r="D7591" s="177">
        <v>3078.92</v>
      </c>
    </row>
    <row r="7592" spans="1:4" x14ac:dyDescent="0.25">
      <c r="A7592" s="176" t="s">
        <v>12422</v>
      </c>
      <c r="B7592" s="176" t="s">
        <v>12423</v>
      </c>
      <c r="C7592" s="176" t="s">
        <v>115</v>
      </c>
      <c r="D7592" s="177">
        <v>5308.85</v>
      </c>
    </row>
    <row r="7593" spans="1:4" x14ac:dyDescent="0.25">
      <c r="A7593" s="176" t="s">
        <v>12424</v>
      </c>
      <c r="B7593" s="176" t="s">
        <v>12423</v>
      </c>
      <c r="C7593" s="176" t="s">
        <v>115</v>
      </c>
      <c r="D7593" s="177">
        <v>5308.85</v>
      </c>
    </row>
    <row r="7594" spans="1:4" x14ac:dyDescent="0.25">
      <c r="A7594" s="176" t="s">
        <v>12425</v>
      </c>
      <c r="B7594" s="176" t="s">
        <v>12426</v>
      </c>
      <c r="C7594" s="176" t="s">
        <v>115</v>
      </c>
      <c r="D7594" s="177">
        <v>12042</v>
      </c>
    </row>
    <row r="7595" spans="1:4" x14ac:dyDescent="0.25">
      <c r="A7595" s="176" t="s">
        <v>12427</v>
      </c>
      <c r="B7595" s="176" t="s">
        <v>12426</v>
      </c>
      <c r="C7595" s="176" t="s">
        <v>115</v>
      </c>
      <c r="D7595" s="177">
        <v>12042</v>
      </c>
    </row>
    <row r="7596" spans="1:4" x14ac:dyDescent="0.25">
      <c r="A7596" s="176" t="s">
        <v>12428</v>
      </c>
      <c r="B7596" s="176" t="s">
        <v>12429</v>
      </c>
      <c r="C7596" s="176" t="s">
        <v>115</v>
      </c>
      <c r="D7596" s="177">
        <v>114.21</v>
      </c>
    </row>
    <row r="7597" spans="1:4" x14ac:dyDescent="0.25">
      <c r="A7597" s="176" t="s">
        <v>12430</v>
      </c>
      <c r="B7597" s="176" t="s">
        <v>12429</v>
      </c>
      <c r="C7597" s="176" t="s">
        <v>115</v>
      </c>
      <c r="D7597" s="177">
        <v>114.21</v>
      </c>
    </row>
    <row r="7598" spans="1:4" x14ac:dyDescent="0.25">
      <c r="A7598" s="176" t="s">
        <v>12431</v>
      </c>
      <c r="B7598" s="176" t="s">
        <v>12432</v>
      </c>
      <c r="C7598" s="176" t="s">
        <v>115</v>
      </c>
      <c r="D7598" s="177">
        <v>208.1</v>
      </c>
    </row>
    <row r="7599" spans="1:4" x14ac:dyDescent="0.25">
      <c r="A7599" s="176" t="s">
        <v>12433</v>
      </c>
      <c r="B7599" s="176" t="s">
        <v>12432</v>
      </c>
      <c r="C7599" s="176" t="s">
        <v>115</v>
      </c>
      <c r="D7599" s="177">
        <v>208.1</v>
      </c>
    </row>
    <row r="7600" spans="1:4" x14ac:dyDescent="0.25">
      <c r="A7600" s="176" t="s">
        <v>12434</v>
      </c>
      <c r="B7600" s="176" t="s">
        <v>12435</v>
      </c>
      <c r="C7600" s="176" t="s">
        <v>115</v>
      </c>
      <c r="D7600" s="177">
        <v>355.12</v>
      </c>
    </row>
    <row r="7601" spans="1:4" x14ac:dyDescent="0.25">
      <c r="A7601" s="176" t="s">
        <v>12436</v>
      </c>
      <c r="B7601" s="176" t="s">
        <v>12435</v>
      </c>
      <c r="C7601" s="176" t="s">
        <v>115</v>
      </c>
      <c r="D7601" s="177">
        <v>355.12</v>
      </c>
    </row>
    <row r="7602" spans="1:4" x14ac:dyDescent="0.25">
      <c r="A7602" s="176" t="s">
        <v>12437</v>
      </c>
      <c r="B7602" s="176" t="s">
        <v>12438</v>
      </c>
      <c r="C7602" s="176" t="s">
        <v>115</v>
      </c>
      <c r="D7602" s="177">
        <v>449.44</v>
      </c>
    </row>
    <row r="7603" spans="1:4" x14ac:dyDescent="0.25">
      <c r="A7603" s="176" t="s">
        <v>12439</v>
      </c>
      <c r="B7603" s="176" t="s">
        <v>12438</v>
      </c>
      <c r="C7603" s="176" t="s">
        <v>115</v>
      </c>
      <c r="D7603" s="177">
        <v>449.44</v>
      </c>
    </row>
    <row r="7604" spans="1:4" x14ac:dyDescent="0.25">
      <c r="A7604" s="176" t="s">
        <v>12440</v>
      </c>
      <c r="B7604" s="176" t="s">
        <v>12441</v>
      </c>
      <c r="C7604" s="176" t="s">
        <v>115</v>
      </c>
      <c r="D7604" s="177">
        <v>1032.1600000000001</v>
      </c>
    </row>
    <row r="7605" spans="1:4" x14ac:dyDescent="0.25">
      <c r="A7605" s="176" t="s">
        <v>12442</v>
      </c>
      <c r="B7605" s="176" t="s">
        <v>12441</v>
      </c>
      <c r="C7605" s="176" t="s">
        <v>115</v>
      </c>
      <c r="D7605" s="177">
        <v>1032.1600000000001</v>
      </c>
    </row>
    <row r="7606" spans="1:4" x14ac:dyDescent="0.25">
      <c r="A7606" s="176" t="s">
        <v>12443</v>
      </c>
      <c r="B7606" s="176" t="s">
        <v>12444</v>
      </c>
      <c r="C7606" s="176" t="s">
        <v>115</v>
      </c>
      <c r="D7606" s="177">
        <v>3265.16</v>
      </c>
    </row>
    <row r="7607" spans="1:4" x14ac:dyDescent="0.25">
      <c r="A7607" s="176" t="s">
        <v>12445</v>
      </c>
      <c r="B7607" s="176" t="s">
        <v>12444</v>
      </c>
      <c r="C7607" s="176" t="s">
        <v>115</v>
      </c>
      <c r="D7607" s="177">
        <v>3265.16</v>
      </c>
    </row>
    <row r="7608" spans="1:4" x14ac:dyDescent="0.25">
      <c r="A7608" s="176" t="s">
        <v>12446</v>
      </c>
      <c r="B7608" s="176" t="s">
        <v>12447</v>
      </c>
      <c r="C7608" s="176" t="s">
        <v>83</v>
      </c>
      <c r="D7608" s="177">
        <v>321.36</v>
      </c>
    </row>
    <row r="7609" spans="1:4" x14ac:dyDescent="0.25">
      <c r="A7609" s="176" t="s">
        <v>12448</v>
      </c>
      <c r="B7609" s="176" t="s">
        <v>12447</v>
      </c>
      <c r="C7609" s="176" t="s">
        <v>83</v>
      </c>
      <c r="D7609" s="177">
        <v>321.36</v>
      </c>
    </row>
    <row r="7610" spans="1:4" x14ac:dyDescent="0.25">
      <c r="A7610" s="176" t="s">
        <v>12449</v>
      </c>
      <c r="B7610" s="176" t="s">
        <v>12450</v>
      </c>
      <c r="C7610" s="176" t="s">
        <v>83</v>
      </c>
      <c r="D7610" s="177">
        <v>467.62</v>
      </c>
    </row>
    <row r="7611" spans="1:4" x14ac:dyDescent="0.25">
      <c r="A7611" s="176" t="s">
        <v>12451</v>
      </c>
      <c r="B7611" s="176" t="s">
        <v>12450</v>
      </c>
      <c r="C7611" s="176" t="s">
        <v>83</v>
      </c>
      <c r="D7611" s="177">
        <v>467.62</v>
      </c>
    </row>
    <row r="7612" spans="1:4" x14ac:dyDescent="0.25">
      <c r="A7612" s="176" t="s">
        <v>12452</v>
      </c>
      <c r="B7612" s="176" t="s">
        <v>12453</v>
      </c>
      <c r="C7612" s="176" t="s">
        <v>83</v>
      </c>
      <c r="D7612" s="177">
        <v>556.20000000000005</v>
      </c>
    </row>
    <row r="7613" spans="1:4" x14ac:dyDescent="0.25">
      <c r="A7613" s="176" t="s">
        <v>12454</v>
      </c>
      <c r="B7613" s="176" t="s">
        <v>12453</v>
      </c>
      <c r="C7613" s="176" t="s">
        <v>83</v>
      </c>
      <c r="D7613" s="177">
        <v>556.20000000000005</v>
      </c>
    </row>
    <row r="7614" spans="1:4" x14ac:dyDescent="0.25">
      <c r="A7614" s="176" t="s">
        <v>12455</v>
      </c>
      <c r="B7614" s="176" t="s">
        <v>12456</v>
      </c>
      <c r="C7614" s="176" t="s">
        <v>83</v>
      </c>
      <c r="D7614" s="177">
        <v>752.93</v>
      </c>
    </row>
    <row r="7615" spans="1:4" x14ac:dyDescent="0.25">
      <c r="A7615" s="176" t="s">
        <v>12457</v>
      </c>
      <c r="B7615" s="176" t="s">
        <v>12456</v>
      </c>
      <c r="C7615" s="176" t="s">
        <v>83</v>
      </c>
      <c r="D7615" s="177">
        <v>752.93</v>
      </c>
    </row>
    <row r="7616" spans="1:4" x14ac:dyDescent="0.25">
      <c r="A7616" s="176" t="s">
        <v>12458</v>
      </c>
      <c r="B7616" s="176" t="s">
        <v>12459</v>
      </c>
      <c r="C7616" s="176" t="s">
        <v>83</v>
      </c>
      <c r="D7616" s="177">
        <v>923.91</v>
      </c>
    </row>
    <row r="7617" spans="1:4" x14ac:dyDescent="0.25">
      <c r="A7617" s="176" t="s">
        <v>12460</v>
      </c>
      <c r="B7617" s="176" t="s">
        <v>12459</v>
      </c>
      <c r="C7617" s="176" t="s">
        <v>83</v>
      </c>
      <c r="D7617" s="177">
        <v>923.91</v>
      </c>
    </row>
    <row r="7618" spans="1:4" x14ac:dyDescent="0.25">
      <c r="A7618" s="176" t="s">
        <v>12461</v>
      </c>
      <c r="B7618" s="176" t="s">
        <v>12462</v>
      </c>
      <c r="C7618" s="176" t="s">
        <v>83</v>
      </c>
      <c r="D7618" s="177">
        <v>1128.8800000000001</v>
      </c>
    </row>
    <row r="7619" spans="1:4" x14ac:dyDescent="0.25">
      <c r="A7619" s="176" t="s">
        <v>12463</v>
      </c>
      <c r="B7619" s="176" t="s">
        <v>12462</v>
      </c>
      <c r="C7619" s="176" t="s">
        <v>83</v>
      </c>
      <c r="D7619" s="177">
        <v>1128.8800000000001</v>
      </c>
    </row>
    <row r="7620" spans="1:4" x14ac:dyDescent="0.25">
      <c r="A7620" s="176" t="s">
        <v>12464</v>
      </c>
      <c r="B7620" s="176" t="s">
        <v>12465</v>
      </c>
      <c r="C7620" s="176" t="s">
        <v>83</v>
      </c>
      <c r="D7620" s="177">
        <v>1318.4</v>
      </c>
    </row>
    <row r="7621" spans="1:4" x14ac:dyDescent="0.25">
      <c r="A7621" s="176" t="s">
        <v>12466</v>
      </c>
      <c r="B7621" s="176" t="s">
        <v>12465</v>
      </c>
      <c r="C7621" s="176" t="s">
        <v>83</v>
      </c>
      <c r="D7621" s="177">
        <v>1318.4</v>
      </c>
    </row>
    <row r="7622" spans="1:4" x14ac:dyDescent="0.25">
      <c r="A7622" s="176" t="s">
        <v>12467</v>
      </c>
      <c r="B7622" s="176" t="s">
        <v>12468</v>
      </c>
      <c r="C7622" s="176" t="s">
        <v>83</v>
      </c>
      <c r="D7622" s="177">
        <v>1937.43</v>
      </c>
    </row>
    <row r="7623" spans="1:4" x14ac:dyDescent="0.25">
      <c r="A7623" s="176" t="s">
        <v>12469</v>
      </c>
      <c r="B7623" s="176" t="s">
        <v>12468</v>
      </c>
      <c r="C7623" s="176" t="s">
        <v>83</v>
      </c>
      <c r="D7623" s="177">
        <v>1937.43</v>
      </c>
    </row>
    <row r="7624" spans="1:4" x14ac:dyDescent="0.25">
      <c r="A7624" s="176" t="s">
        <v>12470</v>
      </c>
      <c r="B7624" s="176" t="s">
        <v>12471</v>
      </c>
      <c r="C7624" s="176" t="s">
        <v>83</v>
      </c>
      <c r="D7624" s="177">
        <v>2926.23</v>
      </c>
    </row>
    <row r="7625" spans="1:4" x14ac:dyDescent="0.25">
      <c r="A7625" s="176" t="s">
        <v>12472</v>
      </c>
      <c r="B7625" s="176" t="s">
        <v>12471</v>
      </c>
      <c r="C7625" s="176" t="s">
        <v>83</v>
      </c>
      <c r="D7625" s="177">
        <v>2926.23</v>
      </c>
    </row>
    <row r="7626" spans="1:4" x14ac:dyDescent="0.25">
      <c r="A7626" s="176" t="s">
        <v>12473</v>
      </c>
      <c r="B7626" s="176" t="s">
        <v>12474</v>
      </c>
      <c r="C7626" s="176" t="s">
        <v>83</v>
      </c>
      <c r="D7626" s="177">
        <v>354.32</v>
      </c>
    </row>
    <row r="7627" spans="1:4" x14ac:dyDescent="0.25">
      <c r="A7627" s="176" t="s">
        <v>12475</v>
      </c>
      <c r="B7627" s="176" t="s">
        <v>12474</v>
      </c>
      <c r="C7627" s="176" t="s">
        <v>83</v>
      </c>
      <c r="D7627" s="177">
        <v>354.32</v>
      </c>
    </row>
    <row r="7628" spans="1:4" x14ac:dyDescent="0.25">
      <c r="A7628" s="176" t="s">
        <v>12476</v>
      </c>
      <c r="B7628" s="176" t="s">
        <v>12477</v>
      </c>
      <c r="C7628" s="176" t="s">
        <v>83</v>
      </c>
      <c r="D7628" s="177">
        <v>523.24</v>
      </c>
    </row>
    <row r="7629" spans="1:4" x14ac:dyDescent="0.25">
      <c r="A7629" s="176" t="s">
        <v>12478</v>
      </c>
      <c r="B7629" s="176" t="s">
        <v>12477</v>
      </c>
      <c r="C7629" s="176" t="s">
        <v>83</v>
      </c>
      <c r="D7629" s="177">
        <v>523.24</v>
      </c>
    </row>
    <row r="7630" spans="1:4" x14ac:dyDescent="0.25">
      <c r="A7630" s="176" t="s">
        <v>12479</v>
      </c>
      <c r="B7630" s="176" t="s">
        <v>12480</v>
      </c>
      <c r="C7630" s="176" t="s">
        <v>83</v>
      </c>
      <c r="D7630" s="177">
        <v>641.69000000000005</v>
      </c>
    </row>
    <row r="7631" spans="1:4" x14ac:dyDescent="0.25">
      <c r="A7631" s="176" t="s">
        <v>12481</v>
      </c>
      <c r="B7631" s="176" t="s">
        <v>12480</v>
      </c>
      <c r="C7631" s="176" t="s">
        <v>83</v>
      </c>
      <c r="D7631" s="177">
        <v>641.69000000000005</v>
      </c>
    </row>
    <row r="7632" spans="1:4" x14ac:dyDescent="0.25">
      <c r="A7632" s="176" t="s">
        <v>12482</v>
      </c>
      <c r="B7632" s="176" t="s">
        <v>12483</v>
      </c>
      <c r="C7632" s="176" t="s">
        <v>83</v>
      </c>
      <c r="D7632" s="177">
        <v>945</v>
      </c>
    </row>
    <row r="7633" spans="1:4" x14ac:dyDescent="0.25">
      <c r="A7633" s="176" t="s">
        <v>12484</v>
      </c>
      <c r="B7633" s="176" t="s">
        <v>12483</v>
      </c>
      <c r="C7633" s="176" t="s">
        <v>83</v>
      </c>
      <c r="D7633" s="177">
        <v>945</v>
      </c>
    </row>
    <row r="7634" spans="1:4" x14ac:dyDescent="0.25">
      <c r="A7634" s="176" t="s">
        <v>12485</v>
      </c>
      <c r="B7634" s="176" t="s">
        <v>12486</v>
      </c>
      <c r="C7634" s="176" t="s">
        <v>83</v>
      </c>
      <c r="D7634" s="177">
        <v>1016.61</v>
      </c>
    </row>
    <row r="7635" spans="1:4" x14ac:dyDescent="0.25">
      <c r="A7635" s="176" t="s">
        <v>12487</v>
      </c>
      <c r="B7635" s="176" t="s">
        <v>12486</v>
      </c>
      <c r="C7635" s="176" t="s">
        <v>83</v>
      </c>
      <c r="D7635" s="177">
        <v>1016.61</v>
      </c>
    </row>
    <row r="7636" spans="1:4" x14ac:dyDescent="0.25">
      <c r="A7636" s="176" t="s">
        <v>12488</v>
      </c>
      <c r="B7636" s="176" t="s">
        <v>12489</v>
      </c>
      <c r="C7636" s="176" t="s">
        <v>83</v>
      </c>
      <c r="D7636" s="177">
        <v>1242.18</v>
      </c>
    </row>
    <row r="7637" spans="1:4" x14ac:dyDescent="0.25">
      <c r="A7637" s="176" t="s">
        <v>12490</v>
      </c>
      <c r="B7637" s="176" t="s">
        <v>12489</v>
      </c>
      <c r="C7637" s="176" t="s">
        <v>83</v>
      </c>
      <c r="D7637" s="177">
        <v>1242.18</v>
      </c>
    </row>
    <row r="7638" spans="1:4" x14ac:dyDescent="0.25">
      <c r="A7638" s="176" t="s">
        <v>12491</v>
      </c>
      <c r="B7638" s="176" t="s">
        <v>12492</v>
      </c>
      <c r="C7638" s="176" t="s">
        <v>83</v>
      </c>
      <c r="D7638" s="177">
        <v>1449.21</v>
      </c>
    </row>
    <row r="7639" spans="1:4" x14ac:dyDescent="0.25">
      <c r="A7639" s="176" t="s">
        <v>12493</v>
      </c>
      <c r="B7639" s="176" t="s">
        <v>12492</v>
      </c>
      <c r="C7639" s="176" t="s">
        <v>83</v>
      </c>
      <c r="D7639" s="177">
        <v>1449.21</v>
      </c>
    </row>
    <row r="7640" spans="1:4" x14ac:dyDescent="0.25">
      <c r="A7640" s="176" t="s">
        <v>12494</v>
      </c>
      <c r="B7640" s="176" t="s">
        <v>12495</v>
      </c>
      <c r="C7640" s="176" t="s">
        <v>83</v>
      </c>
      <c r="D7640" s="177">
        <v>2132.1</v>
      </c>
    </row>
    <row r="7641" spans="1:4" x14ac:dyDescent="0.25">
      <c r="A7641" s="176" t="s">
        <v>12496</v>
      </c>
      <c r="B7641" s="176" t="s">
        <v>12495</v>
      </c>
      <c r="C7641" s="176" t="s">
        <v>83</v>
      </c>
      <c r="D7641" s="177">
        <v>2132.1</v>
      </c>
    </row>
    <row r="7642" spans="1:4" x14ac:dyDescent="0.25">
      <c r="A7642" s="176" t="s">
        <v>12497</v>
      </c>
      <c r="B7642" s="176" t="s">
        <v>12498</v>
      </c>
      <c r="C7642" s="176" t="s">
        <v>83</v>
      </c>
      <c r="D7642" s="177">
        <v>3218.75</v>
      </c>
    </row>
    <row r="7643" spans="1:4" x14ac:dyDescent="0.25">
      <c r="A7643" s="176" t="s">
        <v>12499</v>
      </c>
      <c r="B7643" s="176" t="s">
        <v>12498</v>
      </c>
      <c r="C7643" s="176" t="s">
        <v>83</v>
      </c>
      <c r="D7643" s="177">
        <v>3218.75</v>
      </c>
    </row>
    <row r="7644" spans="1:4" x14ac:dyDescent="0.25">
      <c r="A7644" s="176" t="s">
        <v>12500</v>
      </c>
      <c r="B7644" s="176" t="s">
        <v>12501</v>
      </c>
      <c r="C7644" s="176" t="s">
        <v>83</v>
      </c>
      <c r="D7644" s="177">
        <v>390.37</v>
      </c>
    </row>
    <row r="7645" spans="1:4" x14ac:dyDescent="0.25">
      <c r="A7645" s="176" t="s">
        <v>12502</v>
      </c>
      <c r="B7645" s="176" t="s">
        <v>12501</v>
      </c>
      <c r="C7645" s="176" t="s">
        <v>83</v>
      </c>
      <c r="D7645" s="177">
        <v>390.37</v>
      </c>
    </row>
    <row r="7646" spans="1:4" x14ac:dyDescent="0.25">
      <c r="A7646" s="176" t="s">
        <v>12503</v>
      </c>
      <c r="B7646" s="176" t="s">
        <v>12504</v>
      </c>
      <c r="C7646" s="176" t="s">
        <v>83</v>
      </c>
      <c r="D7646" s="177">
        <v>575.77</v>
      </c>
    </row>
    <row r="7647" spans="1:4" x14ac:dyDescent="0.25">
      <c r="A7647" s="176" t="s">
        <v>12505</v>
      </c>
      <c r="B7647" s="176" t="s">
        <v>12504</v>
      </c>
      <c r="C7647" s="176" t="s">
        <v>83</v>
      </c>
      <c r="D7647" s="177">
        <v>575.77</v>
      </c>
    </row>
    <row r="7648" spans="1:4" x14ac:dyDescent="0.25">
      <c r="A7648" s="176" t="s">
        <v>12506</v>
      </c>
      <c r="B7648" s="176" t="s">
        <v>12507</v>
      </c>
      <c r="C7648" s="176" t="s">
        <v>83</v>
      </c>
      <c r="D7648" s="177">
        <v>705.55</v>
      </c>
    </row>
    <row r="7649" spans="1:4" x14ac:dyDescent="0.25">
      <c r="A7649" s="176" t="s">
        <v>12508</v>
      </c>
      <c r="B7649" s="176" t="s">
        <v>12507</v>
      </c>
      <c r="C7649" s="176" t="s">
        <v>83</v>
      </c>
      <c r="D7649" s="177">
        <v>705.55</v>
      </c>
    </row>
    <row r="7650" spans="1:4" x14ac:dyDescent="0.25">
      <c r="A7650" s="176" t="s">
        <v>12509</v>
      </c>
      <c r="B7650" s="176" t="s">
        <v>12510</v>
      </c>
      <c r="C7650" s="176" t="s">
        <v>83</v>
      </c>
      <c r="D7650" s="177">
        <v>911.55</v>
      </c>
    </row>
    <row r="7651" spans="1:4" x14ac:dyDescent="0.25">
      <c r="A7651" s="176" t="s">
        <v>12511</v>
      </c>
      <c r="B7651" s="176" t="s">
        <v>12510</v>
      </c>
      <c r="C7651" s="176" t="s">
        <v>83</v>
      </c>
      <c r="D7651" s="177">
        <v>911.55</v>
      </c>
    </row>
    <row r="7652" spans="1:4" x14ac:dyDescent="0.25">
      <c r="A7652" s="176" t="s">
        <v>12512</v>
      </c>
      <c r="B7652" s="176" t="s">
        <v>12513</v>
      </c>
      <c r="C7652" s="176" t="s">
        <v>83</v>
      </c>
      <c r="D7652" s="177">
        <v>1118.58</v>
      </c>
    </row>
    <row r="7653" spans="1:4" x14ac:dyDescent="0.25">
      <c r="A7653" s="176" t="s">
        <v>12514</v>
      </c>
      <c r="B7653" s="176" t="s">
        <v>12513</v>
      </c>
      <c r="C7653" s="176" t="s">
        <v>83</v>
      </c>
      <c r="D7653" s="177">
        <v>1118.58</v>
      </c>
    </row>
    <row r="7654" spans="1:4" x14ac:dyDescent="0.25">
      <c r="A7654" s="176" t="s">
        <v>12515</v>
      </c>
      <c r="B7654" s="176" t="s">
        <v>12516</v>
      </c>
      <c r="C7654" s="176" t="s">
        <v>83</v>
      </c>
      <c r="D7654" s="177">
        <v>1365.78</v>
      </c>
    </row>
    <row r="7655" spans="1:4" x14ac:dyDescent="0.25">
      <c r="A7655" s="176" t="s">
        <v>12517</v>
      </c>
      <c r="B7655" s="176" t="s">
        <v>12516</v>
      </c>
      <c r="C7655" s="176" t="s">
        <v>83</v>
      </c>
      <c r="D7655" s="177">
        <v>1365.78</v>
      </c>
    </row>
    <row r="7656" spans="1:4" x14ac:dyDescent="0.25">
      <c r="A7656" s="176" t="s">
        <v>12518</v>
      </c>
      <c r="B7656" s="176" t="s">
        <v>12519</v>
      </c>
      <c r="C7656" s="176" t="s">
        <v>83</v>
      </c>
      <c r="D7656" s="177">
        <v>1594.44</v>
      </c>
    </row>
    <row r="7657" spans="1:4" x14ac:dyDescent="0.25">
      <c r="A7657" s="176" t="s">
        <v>12520</v>
      </c>
      <c r="B7657" s="176" t="s">
        <v>12519</v>
      </c>
      <c r="C7657" s="176" t="s">
        <v>83</v>
      </c>
      <c r="D7657" s="177">
        <v>1594.44</v>
      </c>
    </row>
    <row r="7658" spans="1:4" x14ac:dyDescent="0.25">
      <c r="A7658" s="176" t="s">
        <v>12521</v>
      </c>
      <c r="B7658" s="176" t="s">
        <v>12522</v>
      </c>
      <c r="C7658" s="176" t="s">
        <v>83</v>
      </c>
      <c r="D7658" s="177">
        <v>2345.31</v>
      </c>
    </row>
    <row r="7659" spans="1:4" x14ac:dyDescent="0.25">
      <c r="A7659" s="176" t="s">
        <v>12523</v>
      </c>
      <c r="B7659" s="176" t="s">
        <v>12522</v>
      </c>
      <c r="C7659" s="176" t="s">
        <v>83</v>
      </c>
      <c r="D7659" s="177">
        <v>2345.31</v>
      </c>
    </row>
    <row r="7660" spans="1:4" x14ac:dyDescent="0.25">
      <c r="A7660" s="176" t="s">
        <v>12524</v>
      </c>
      <c r="B7660" s="176" t="s">
        <v>12525</v>
      </c>
      <c r="C7660" s="176" t="s">
        <v>83</v>
      </c>
      <c r="D7660" s="177">
        <v>3723.45</v>
      </c>
    </row>
    <row r="7661" spans="1:4" x14ac:dyDescent="0.25">
      <c r="A7661" s="176" t="s">
        <v>12526</v>
      </c>
      <c r="B7661" s="176" t="s">
        <v>12525</v>
      </c>
      <c r="C7661" s="176" t="s">
        <v>83</v>
      </c>
      <c r="D7661" s="177">
        <v>3723.45</v>
      </c>
    </row>
    <row r="7662" spans="1:4" x14ac:dyDescent="0.25">
      <c r="A7662" s="176" t="s">
        <v>12527</v>
      </c>
      <c r="B7662" s="176" t="s">
        <v>12528</v>
      </c>
      <c r="C7662" s="176" t="s">
        <v>83</v>
      </c>
      <c r="D7662" s="177">
        <v>172.01</v>
      </c>
    </row>
    <row r="7663" spans="1:4" x14ac:dyDescent="0.25">
      <c r="A7663" s="176" t="s">
        <v>12529</v>
      </c>
      <c r="B7663" s="176" t="s">
        <v>12528</v>
      </c>
      <c r="C7663" s="176" t="s">
        <v>83</v>
      </c>
      <c r="D7663" s="177">
        <v>172.01</v>
      </c>
    </row>
    <row r="7664" spans="1:4" x14ac:dyDescent="0.25">
      <c r="A7664" s="176" t="s">
        <v>12530</v>
      </c>
      <c r="B7664" s="176" t="s">
        <v>12531</v>
      </c>
      <c r="C7664" s="176" t="s">
        <v>83</v>
      </c>
      <c r="D7664" s="177">
        <v>191.67</v>
      </c>
    </row>
    <row r="7665" spans="1:4" x14ac:dyDescent="0.25">
      <c r="A7665" s="176" t="s">
        <v>12532</v>
      </c>
      <c r="B7665" s="176" t="s">
        <v>12531</v>
      </c>
      <c r="C7665" s="176" t="s">
        <v>83</v>
      </c>
      <c r="D7665" s="177">
        <v>191.67</v>
      </c>
    </row>
    <row r="7666" spans="1:4" x14ac:dyDescent="0.25">
      <c r="A7666" s="176" t="s">
        <v>12533</v>
      </c>
      <c r="B7666" s="176" t="s">
        <v>12534</v>
      </c>
      <c r="C7666" s="176" t="s">
        <v>83</v>
      </c>
      <c r="D7666" s="177">
        <v>285.89</v>
      </c>
    </row>
    <row r="7667" spans="1:4" x14ac:dyDescent="0.25">
      <c r="A7667" s="176" t="s">
        <v>12535</v>
      </c>
      <c r="B7667" s="176" t="s">
        <v>12534</v>
      </c>
      <c r="C7667" s="176" t="s">
        <v>83</v>
      </c>
      <c r="D7667" s="177">
        <v>285.89</v>
      </c>
    </row>
    <row r="7668" spans="1:4" x14ac:dyDescent="0.25">
      <c r="A7668" s="176" t="s">
        <v>12536</v>
      </c>
      <c r="B7668" s="176" t="s">
        <v>12537</v>
      </c>
      <c r="C7668" s="176" t="s">
        <v>83</v>
      </c>
      <c r="D7668" s="177">
        <v>290</v>
      </c>
    </row>
    <row r="7669" spans="1:4" x14ac:dyDescent="0.25">
      <c r="A7669" s="176" t="s">
        <v>12538</v>
      </c>
      <c r="B7669" s="176" t="s">
        <v>12537</v>
      </c>
      <c r="C7669" s="176" t="s">
        <v>83</v>
      </c>
      <c r="D7669" s="177">
        <v>290</v>
      </c>
    </row>
    <row r="7670" spans="1:4" x14ac:dyDescent="0.25">
      <c r="A7670" s="176" t="s">
        <v>12539</v>
      </c>
      <c r="B7670" s="176" t="s">
        <v>12540</v>
      </c>
      <c r="C7670" s="176" t="s">
        <v>83</v>
      </c>
      <c r="D7670" s="177">
        <v>502.98</v>
      </c>
    </row>
    <row r="7671" spans="1:4" x14ac:dyDescent="0.25">
      <c r="A7671" s="176" t="s">
        <v>12541</v>
      </c>
      <c r="B7671" s="176" t="s">
        <v>12540</v>
      </c>
      <c r="C7671" s="176" t="s">
        <v>83</v>
      </c>
      <c r="D7671" s="177">
        <v>502.98</v>
      </c>
    </row>
    <row r="7672" spans="1:4" x14ac:dyDescent="0.25">
      <c r="A7672" s="176" t="s">
        <v>12542</v>
      </c>
      <c r="B7672" s="176" t="s">
        <v>12543</v>
      </c>
      <c r="C7672" s="176" t="s">
        <v>83</v>
      </c>
      <c r="D7672" s="177">
        <v>652.66</v>
      </c>
    </row>
    <row r="7673" spans="1:4" x14ac:dyDescent="0.25">
      <c r="A7673" s="176" t="s">
        <v>12544</v>
      </c>
      <c r="B7673" s="176" t="s">
        <v>12543</v>
      </c>
      <c r="C7673" s="176" t="s">
        <v>83</v>
      </c>
      <c r="D7673" s="177">
        <v>652.66</v>
      </c>
    </row>
    <row r="7674" spans="1:4" x14ac:dyDescent="0.25">
      <c r="A7674" s="176" t="s">
        <v>12545</v>
      </c>
      <c r="B7674" s="176" t="s">
        <v>12546</v>
      </c>
      <c r="C7674" s="176" t="s">
        <v>83</v>
      </c>
      <c r="D7674" s="177">
        <v>750.78</v>
      </c>
    </row>
    <row r="7675" spans="1:4" x14ac:dyDescent="0.25">
      <c r="A7675" s="176" t="s">
        <v>12547</v>
      </c>
      <c r="B7675" s="176" t="s">
        <v>12546</v>
      </c>
      <c r="C7675" s="176" t="s">
        <v>83</v>
      </c>
      <c r="D7675" s="177">
        <v>750.78</v>
      </c>
    </row>
    <row r="7676" spans="1:4" x14ac:dyDescent="0.25">
      <c r="A7676" s="176" t="s">
        <v>12548</v>
      </c>
      <c r="B7676" s="176" t="s">
        <v>12549</v>
      </c>
      <c r="C7676" s="176" t="s">
        <v>83</v>
      </c>
      <c r="D7676" s="177">
        <v>937.3</v>
      </c>
    </row>
    <row r="7677" spans="1:4" x14ac:dyDescent="0.25">
      <c r="A7677" s="176" t="s">
        <v>12550</v>
      </c>
      <c r="B7677" s="176" t="s">
        <v>12549</v>
      </c>
      <c r="C7677" s="176" t="s">
        <v>83</v>
      </c>
      <c r="D7677" s="177">
        <v>937.3</v>
      </c>
    </row>
    <row r="7678" spans="1:4" x14ac:dyDescent="0.25">
      <c r="A7678" s="176" t="s">
        <v>12551</v>
      </c>
      <c r="B7678" s="176" t="s">
        <v>12552</v>
      </c>
      <c r="C7678" s="176" t="s">
        <v>83</v>
      </c>
      <c r="D7678" s="177">
        <v>1413.16</v>
      </c>
    </row>
    <row r="7679" spans="1:4" x14ac:dyDescent="0.25">
      <c r="A7679" s="176" t="s">
        <v>12553</v>
      </c>
      <c r="B7679" s="176" t="s">
        <v>12552</v>
      </c>
      <c r="C7679" s="176" t="s">
        <v>83</v>
      </c>
      <c r="D7679" s="177">
        <v>1413.16</v>
      </c>
    </row>
    <row r="7680" spans="1:4" x14ac:dyDescent="0.25">
      <c r="A7680" s="176" t="s">
        <v>12554</v>
      </c>
      <c r="B7680" s="176" t="s">
        <v>12555</v>
      </c>
      <c r="C7680" s="176" t="s">
        <v>83</v>
      </c>
      <c r="D7680" s="177">
        <v>2185.5</v>
      </c>
    </row>
    <row r="7681" spans="1:4" x14ac:dyDescent="0.25">
      <c r="A7681" s="176" t="s">
        <v>12556</v>
      </c>
      <c r="B7681" s="176" t="s">
        <v>12555</v>
      </c>
      <c r="C7681" s="176" t="s">
        <v>83</v>
      </c>
      <c r="D7681" s="177">
        <v>2185.5</v>
      </c>
    </row>
    <row r="7682" spans="1:4" x14ac:dyDescent="0.25">
      <c r="A7682" s="176" t="s">
        <v>12557</v>
      </c>
      <c r="B7682" s="176" t="s">
        <v>12558</v>
      </c>
      <c r="C7682" s="176" t="s">
        <v>83</v>
      </c>
      <c r="D7682" s="177">
        <v>200.85</v>
      </c>
    </row>
    <row r="7683" spans="1:4" x14ac:dyDescent="0.25">
      <c r="A7683" s="176" t="s">
        <v>12559</v>
      </c>
      <c r="B7683" s="176" t="s">
        <v>12558</v>
      </c>
      <c r="C7683" s="176" t="s">
        <v>83</v>
      </c>
      <c r="D7683" s="177">
        <v>200.85</v>
      </c>
    </row>
    <row r="7684" spans="1:4" x14ac:dyDescent="0.25">
      <c r="A7684" s="176" t="s">
        <v>12560</v>
      </c>
      <c r="B7684" s="176" t="s">
        <v>12561</v>
      </c>
      <c r="C7684" s="176" t="s">
        <v>83</v>
      </c>
      <c r="D7684" s="177">
        <v>227.63</v>
      </c>
    </row>
    <row r="7685" spans="1:4" x14ac:dyDescent="0.25">
      <c r="A7685" s="176" t="s">
        <v>12562</v>
      </c>
      <c r="B7685" s="176" t="s">
        <v>12561</v>
      </c>
      <c r="C7685" s="176" t="s">
        <v>83</v>
      </c>
      <c r="D7685" s="177">
        <v>227.63</v>
      </c>
    </row>
    <row r="7686" spans="1:4" x14ac:dyDescent="0.25">
      <c r="A7686" s="176" t="s">
        <v>12563</v>
      </c>
      <c r="B7686" s="176" t="s">
        <v>12564</v>
      </c>
      <c r="C7686" s="176" t="s">
        <v>83</v>
      </c>
      <c r="D7686" s="177">
        <v>301.39</v>
      </c>
    </row>
    <row r="7687" spans="1:4" x14ac:dyDescent="0.25">
      <c r="A7687" s="176" t="s">
        <v>12565</v>
      </c>
      <c r="B7687" s="176" t="s">
        <v>12564</v>
      </c>
      <c r="C7687" s="176" t="s">
        <v>83</v>
      </c>
      <c r="D7687" s="177">
        <v>301.39</v>
      </c>
    </row>
    <row r="7688" spans="1:4" x14ac:dyDescent="0.25">
      <c r="A7688" s="176" t="s">
        <v>12566</v>
      </c>
      <c r="B7688" s="176" t="s">
        <v>12567</v>
      </c>
      <c r="C7688" s="176" t="s">
        <v>83</v>
      </c>
      <c r="D7688" s="177">
        <v>422.3</v>
      </c>
    </row>
    <row r="7689" spans="1:4" x14ac:dyDescent="0.25">
      <c r="A7689" s="176" t="s">
        <v>12568</v>
      </c>
      <c r="B7689" s="176" t="s">
        <v>12567</v>
      </c>
      <c r="C7689" s="176" t="s">
        <v>83</v>
      </c>
      <c r="D7689" s="177">
        <v>422.3</v>
      </c>
    </row>
    <row r="7690" spans="1:4" x14ac:dyDescent="0.25">
      <c r="A7690" s="176" t="s">
        <v>12569</v>
      </c>
      <c r="B7690" s="176" t="s">
        <v>12570</v>
      </c>
      <c r="C7690" s="176" t="s">
        <v>83</v>
      </c>
      <c r="D7690" s="177">
        <v>637.57000000000005</v>
      </c>
    </row>
    <row r="7691" spans="1:4" x14ac:dyDescent="0.25">
      <c r="A7691" s="176" t="s">
        <v>12571</v>
      </c>
      <c r="B7691" s="176" t="s">
        <v>12570</v>
      </c>
      <c r="C7691" s="176" t="s">
        <v>83</v>
      </c>
      <c r="D7691" s="177">
        <v>637.57000000000005</v>
      </c>
    </row>
    <row r="7692" spans="1:4" x14ac:dyDescent="0.25">
      <c r="A7692" s="176" t="s">
        <v>12572</v>
      </c>
      <c r="B7692" s="176" t="s">
        <v>12573</v>
      </c>
      <c r="C7692" s="176" t="s">
        <v>83</v>
      </c>
      <c r="D7692" s="177">
        <v>694.66</v>
      </c>
    </row>
    <row r="7693" spans="1:4" x14ac:dyDescent="0.25">
      <c r="A7693" s="176" t="s">
        <v>12574</v>
      </c>
      <c r="B7693" s="176" t="s">
        <v>12573</v>
      </c>
      <c r="C7693" s="176" t="s">
        <v>83</v>
      </c>
      <c r="D7693" s="177">
        <v>694.66</v>
      </c>
    </row>
    <row r="7694" spans="1:4" x14ac:dyDescent="0.25">
      <c r="A7694" s="176" t="s">
        <v>12575</v>
      </c>
      <c r="B7694" s="176" t="s">
        <v>12576</v>
      </c>
      <c r="C7694" s="176" t="s">
        <v>83</v>
      </c>
      <c r="D7694" s="177">
        <v>923.91</v>
      </c>
    </row>
    <row r="7695" spans="1:4" x14ac:dyDescent="0.25">
      <c r="A7695" s="176" t="s">
        <v>12577</v>
      </c>
      <c r="B7695" s="176" t="s">
        <v>12576</v>
      </c>
      <c r="C7695" s="176" t="s">
        <v>83</v>
      </c>
      <c r="D7695" s="177">
        <v>923.91</v>
      </c>
    </row>
    <row r="7696" spans="1:4" x14ac:dyDescent="0.25">
      <c r="A7696" s="176" t="s">
        <v>12578</v>
      </c>
      <c r="B7696" s="176" t="s">
        <v>12579</v>
      </c>
      <c r="C7696" s="176" t="s">
        <v>83</v>
      </c>
      <c r="D7696" s="177">
        <v>1025.1199999999999</v>
      </c>
    </row>
    <row r="7697" spans="1:4" x14ac:dyDescent="0.25">
      <c r="A7697" s="176" t="s">
        <v>12580</v>
      </c>
      <c r="B7697" s="176" t="s">
        <v>12579</v>
      </c>
      <c r="C7697" s="176" t="s">
        <v>83</v>
      </c>
      <c r="D7697" s="177">
        <v>1025.1199999999999</v>
      </c>
    </row>
    <row r="7698" spans="1:4" x14ac:dyDescent="0.25">
      <c r="A7698" s="176" t="s">
        <v>12581</v>
      </c>
      <c r="B7698" s="176" t="s">
        <v>12582</v>
      </c>
      <c r="C7698" s="176" t="s">
        <v>83</v>
      </c>
      <c r="D7698" s="177">
        <v>1733.5</v>
      </c>
    </row>
    <row r="7699" spans="1:4" x14ac:dyDescent="0.25">
      <c r="A7699" s="176" t="s">
        <v>12583</v>
      </c>
      <c r="B7699" s="176" t="s">
        <v>12582</v>
      </c>
      <c r="C7699" s="176" t="s">
        <v>83</v>
      </c>
      <c r="D7699" s="177">
        <v>1733.5</v>
      </c>
    </row>
    <row r="7700" spans="1:4" x14ac:dyDescent="0.25">
      <c r="A7700" s="176" t="s">
        <v>12584</v>
      </c>
      <c r="B7700" s="176" t="s">
        <v>12585</v>
      </c>
      <c r="C7700" s="176" t="s">
        <v>83</v>
      </c>
      <c r="D7700" s="177">
        <v>2262.5</v>
      </c>
    </row>
    <row r="7701" spans="1:4" x14ac:dyDescent="0.25">
      <c r="A7701" s="176" t="s">
        <v>12586</v>
      </c>
      <c r="B7701" s="176" t="s">
        <v>12585</v>
      </c>
      <c r="C7701" s="176" t="s">
        <v>83</v>
      </c>
      <c r="D7701" s="177">
        <v>2262.5</v>
      </c>
    </row>
    <row r="7702" spans="1:4" x14ac:dyDescent="0.25">
      <c r="A7702" s="176" t="s">
        <v>12587</v>
      </c>
      <c r="B7702" s="176" t="s">
        <v>12588</v>
      </c>
      <c r="C7702" s="176" t="s">
        <v>83</v>
      </c>
      <c r="D7702" s="177">
        <v>279.99</v>
      </c>
    </row>
    <row r="7703" spans="1:4" x14ac:dyDescent="0.25">
      <c r="A7703" s="176" t="s">
        <v>12589</v>
      </c>
      <c r="B7703" s="176" t="s">
        <v>12588</v>
      </c>
      <c r="C7703" s="176" t="s">
        <v>83</v>
      </c>
      <c r="D7703" s="177">
        <v>279.99</v>
      </c>
    </row>
    <row r="7704" spans="1:4" x14ac:dyDescent="0.25">
      <c r="A7704" s="176" t="s">
        <v>12590</v>
      </c>
      <c r="B7704" s="176" t="s">
        <v>12591</v>
      </c>
      <c r="C7704" s="176" t="s">
        <v>83</v>
      </c>
      <c r="D7704" s="177">
        <v>319.3</v>
      </c>
    </row>
    <row r="7705" spans="1:4" x14ac:dyDescent="0.25">
      <c r="A7705" s="176" t="s">
        <v>12592</v>
      </c>
      <c r="B7705" s="176" t="s">
        <v>12591</v>
      </c>
      <c r="C7705" s="176" t="s">
        <v>83</v>
      </c>
      <c r="D7705" s="177">
        <v>319.3</v>
      </c>
    </row>
    <row r="7706" spans="1:4" x14ac:dyDescent="0.25">
      <c r="A7706" s="176" t="s">
        <v>12593</v>
      </c>
      <c r="B7706" s="176" t="s">
        <v>12594</v>
      </c>
      <c r="C7706" s="176" t="s">
        <v>83</v>
      </c>
      <c r="D7706" s="177">
        <v>408.91</v>
      </c>
    </row>
    <row r="7707" spans="1:4" x14ac:dyDescent="0.25">
      <c r="A7707" s="176" t="s">
        <v>12595</v>
      </c>
      <c r="B7707" s="176" t="s">
        <v>12594</v>
      </c>
      <c r="C7707" s="176" t="s">
        <v>83</v>
      </c>
      <c r="D7707" s="177">
        <v>408.91</v>
      </c>
    </row>
    <row r="7708" spans="1:4" x14ac:dyDescent="0.25">
      <c r="A7708" s="176" t="s">
        <v>12596</v>
      </c>
      <c r="B7708" s="176" t="s">
        <v>12597</v>
      </c>
      <c r="C7708" s="176" t="s">
        <v>83</v>
      </c>
      <c r="D7708" s="177">
        <v>540.75</v>
      </c>
    </row>
    <row r="7709" spans="1:4" x14ac:dyDescent="0.25">
      <c r="A7709" s="176" t="s">
        <v>12598</v>
      </c>
      <c r="B7709" s="176" t="s">
        <v>12597</v>
      </c>
      <c r="C7709" s="176" t="s">
        <v>83</v>
      </c>
      <c r="D7709" s="177">
        <v>540.75</v>
      </c>
    </row>
    <row r="7710" spans="1:4" x14ac:dyDescent="0.25">
      <c r="A7710" s="176" t="s">
        <v>12599</v>
      </c>
      <c r="B7710" s="176" t="s">
        <v>12600</v>
      </c>
      <c r="C7710" s="176" t="s">
        <v>83</v>
      </c>
      <c r="D7710" s="177">
        <v>815.76</v>
      </c>
    </row>
    <row r="7711" spans="1:4" x14ac:dyDescent="0.25">
      <c r="A7711" s="176" t="s">
        <v>12601</v>
      </c>
      <c r="B7711" s="176" t="s">
        <v>12600</v>
      </c>
      <c r="C7711" s="176" t="s">
        <v>83</v>
      </c>
      <c r="D7711" s="177">
        <v>815.76</v>
      </c>
    </row>
    <row r="7712" spans="1:4" x14ac:dyDescent="0.25">
      <c r="A7712" s="176" t="s">
        <v>12602</v>
      </c>
      <c r="B7712" s="176" t="s">
        <v>12603</v>
      </c>
      <c r="C7712" s="176" t="s">
        <v>83</v>
      </c>
      <c r="D7712" s="177">
        <v>959.96</v>
      </c>
    </row>
    <row r="7713" spans="1:4" x14ac:dyDescent="0.25">
      <c r="A7713" s="176" t="s">
        <v>12604</v>
      </c>
      <c r="B7713" s="176" t="s">
        <v>12603</v>
      </c>
      <c r="C7713" s="176" t="s">
        <v>83</v>
      </c>
      <c r="D7713" s="177">
        <v>959.96</v>
      </c>
    </row>
    <row r="7714" spans="1:4" x14ac:dyDescent="0.25">
      <c r="A7714" s="176" t="s">
        <v>12605</v>
      </c>
      <c r="B7714" s="176" t="s">
        <v>12606</v>
      </c>
      <c r="C7714" s="176" t="s">
        <v>83</v>
      </c>
      <c r="D7714" s="177">
        <v>1312.22</v>
      </c>
    </row>
    <row r="7715" spans="1:4" x14ac:dyDescent="0.25">
      <c r="A7715" s="176" t="s">
        <v>12607</v>
      </c>
      <c r="B7715" s="176" t="s">
        <v>12606</v>
      </c>
      <c r="C7715" s="176" t="s">
        <v>83</v>
      </c>
      <c r="D7715" s="177">
        <v>1312.22</v>
      </c>
    </row>
    <row r="7716" spans="1:4" x14ac:dyDescent="0.25">
      <c r="A7716" s="176" t="s">
        <v>12608</v>
      </c>
      <c r="B7716" s="176" t="s">
        <v>12609</v>
      </c>
      <c r="C7716" s="176" t="s">
        <v>83</v>
      </c>
      <c r="D7716" s="177">
        <v>1979.66</v>
      </c>
    </row>
    <row r="7717" spans="1:4" x14ac:dyDescent="0.25">
      <c r="A7717" s="176" t="s">
        <v>12610</v>
      </c>
      <c r="B7717" s="176" t="s">
        <v>12609</v>
      </c>
      <c r="C7717" s="176" t="s">
        <v>83</v>
      </c>
      <c r="D7717" s="177">
        <v>1979.66</v>
      </c>
    </row>
    <row r="7718" spans="1:4" x14ac:dyDescent="0.25">
      <c r="A7718" s="176" t="s">
        <v>12611</v>
      </c>
      <c r="B7718" s="176" t="s">
        <v>12612</v>
      </c>
      <c r="C7718" s="176" t="s">
        <v>83</v>
      </c>
      <c r="D7718" s="177">
        <v>2962.28</v>
      </c>
    </row>
    <row r="7719" spans="1:4" x14ac:dyDescent="0.25">
      <c r="A7719" s="176" t="s">
        <v>12613</v>
      </c>
      <c r="B7719" s="176" t="s">
        <v>12612</v>
      </c>
      <c r="C7719" s="176" t="s">
        <v>83</v>
      </c>
      <c r="D7719" s="177">
        <v>2962.28</v>
      </c>
    </row>
    <row r="7720" spans="1:4" x14ac:dyDescent="0.25">
      <c r="A7720" s="176" t="s">
        <v>12614</v>
      </c>
      <c r="B7720" s="176" t="s">
        <v>12615</v>
      </c>
      <c r="C7720" s="176" t="s">
        <v>83</v>
      </c>
      <c r="D7720" s="177">
        <v>295.01</v>
      </c>
    </row>
    <row r="7721" spans="1:4" x14ac:dyDescent="0.25">
      <c r="A7721" s="176" t="s">
        <v>12616</v>
      </c>
      <c r="B7721" s="176" t="s">
        <v>12615</v>
      </c>
      <c r="C7721" s="176" t="s">
        <v>83</v>
      </c>
      <c r="D7721" s="177">
        <v>295.01</v>
      </c>
    </row>
    <row r="7722" spans="1:4" x14ac:dyDescent="0.25">
      <c r="A7722" s="176" t="s">
        <v>12617</v>
      </c>
      <c r="B7722" s="176" t="s">
        <v>12618</v>
      </c>
      <c r="C7722" s="176" t="s">
        <v>83</v>
      </c>
      <c r="D7722" s="177">
        <v>331.66</v>
      </c>
    </row>
    <row r="7723" spans="1:4" x14ac:dyDescent="0.25">
      <c r="A7723" s="176" t="s">
        <v>12619</v>
      </c>
      <c r="B7723" s="176" t="s">
        <v>12618</v>
      </c>
      <c r="C7723" s="176" t="s">
        <v>83</v>
      </c>
      <c r="D7723" s="177">
        <v>331.66</v>
      </c>
    </row>
    <row r="7724" spans="1:4" x14ac:dyDescent="0.25">
      <c r="A7724" s="176" t="s">
        <v>12620</v>
      </c>
      <c r="B7724" s="176" t="s">
        <v>12621</v>
      </c>
      <c r="C7724" s="176" t="s">
        <v>83</v>
      </c>
      <c r="D7724" s="177">
        <v>467.62</v>
      </c>
    </row>
    <row r="7725" spans="1:4" x14ac:dyDescent="0.25">
      <c r="A7725" s="176" t="s">
        <v>12622</v>
      </c>
      <c r="B7725" s="176" t="s">
        <v>12621</v>
      </c>
      <c r="C7725" s="176" t="s">
        <v>83</v>
      </c>
      <c r="D7725" s="177">
        <v>467.62</v>
      </c>
    </row>
    <row r="7726" spans="1:4" x14ac:dyDescent="0.25">
      <c r="A7726" s="176" t="s">
        <v>12623</v>
      </c>
      <c r="B7726" s="176" t="s">
        <v>12624</v>
      </c>
      <c r="C7726" s="176" t="s">
        <v>83</v>
      </c>
      <c r="D7726" s="177">
        <v>616.97</v>
      </c>
    </row>
    <row r="7727" spans="1:4" x14ac:dyDescent="0.25">
      <c r="A7727" s="176" t="s">
        <v>12625</v>
      </c>
      <c r="B7727" s="176" t="s">
        <v>12624</v>
      </c>
      <c r="C7727" s="176" t="s">
        <v>83</v>
      </c>
      <c r="D7727" s="177">
        <v>616.97</v>
      </c>
    </row>
    <row r="7728" spans="1:4" x14ac:dyDescent="0.25">
      <c r="A7728" s="176" t="s">
        <v>12626</v>
      </c>
      <c r="B7728" s="176" t="s">
        <v>12627</v>
      </c>
      <c r="C7728" s="176" t="s">
        <v>83</v>
      </c>
      <c r="D7728" s="177">
        <v>932.15</v>
      </c>
    </row>
    <row r="7729" spans="1:4" x14ac:dyDescent="0.25">
      <c r="A7729" s="176" t="s">
        <v>12628</v>
      </c>
      <c r="B7729" s="176" t="s">
        <v>12627</v>
      </c>
      <c r="C7729" s="176" t="s">
        <v>83</v>
      </c>
      <c r="D7729" s="177">
        <v>932.15</v>
      </c>
    </row>
    <row r="7730" spans="1:4" x14ac:dyDescent="0.25">
      <c r="A7730" s="176" t="s">
        <v>12629</v>
      </c>
      <c r="B7730" s="176" t="s">
        <v>12630</v>
      </c>
      <c r="C7730" s="176" t="s">
        <v>83</v>
      </c>
      <c r="D7730" s="177">
        <v>1096.95</v>
      </c>
    </row>
    <row r="7731" spans="1:4" x14ac:dyDescent="0.25">
      <c r="A7731" s="176" t="s">
        <v>12631</v>
      </c>
      <c r="B7731" s="176" t="s">
        <v>12630</v>
      </c>
      <c r="C7731" s="176" t="s">
        <v>83</v>
      </c>
      <c r="D7731" s="177">
        <v>1096.95</v>
      </c>
    </row>
    <row r="7732" spans="1:4" x14ac:dyDescent="0.25">
      <c r="A7732" s="176" t="s">
        <v>12632</v>
      </c>
      <c r="B7732" s="176" t="s">
        <v>12633</v>
      </c>
      <c r="C7732" s="176" t="s">
        <v>83</v>
      </c>
      <c r="D7732" s="177">
        <v>1349.3</v>
      </c>
    </row>
    <row r="7733" spans="1:4" x14ac:dyDescent="0.25">
      <c r="A7733" s="176" t="s">
        <v>12634</v>
      </c>
      <c r="B7733" s="176" t="s">
        <v>12633</v>
      </c>
      <c r="C7733" s="176" t="s">
        <v>83</v>
      </c>
      <c r="D7733" s="177">
        <v>1349.3</v>
      </c>
    </row>
    <row r="7734" spans="1:4" x14ac:dyDescent="0.25">
      <c r="A7734" s="176" t="s">
        <v>12635</v>
      </c>
      <c r="B7734" s="176" t="s">
        <v>12636</v>
      </c>
      <c r="C7734" s="176" t="s">
        <v>83</v>
      </c>
      <c r="D7734" s="177">
        <v>1499.68</v>
      </c>
    </row>
    <row r="7735" spans="1:4" x14ac:dyDescent="0.25">
      <c r="A7735" s="176" t="s">
        <v>12637</v>
      </c>
      <c r="B7735" s="176" t="s">
        <v>12636</v>
      </c>
      <c r="C7735" s="176" t="s">
        <v>83</v>
      </c>
      <c r="D7735" s="177">
        <v>1499.68</v>
      </c>
    </row>
    <row r="7736" spans="1:4" x14ac:dyDescent="0.25">
      <c r="A7736" s="176" t="s">
        <v>12638</v>
      </c>
      <c r="B7736" s="176" t="s">
        <v>12639</v>
      </c>
      <c r="C7736" s="176" t="s">
        <v>83</v>
      </c>
      <c r="D7736" s="177">
        <v>2262.91</v>
      </c>
    </row>
    <row r="7737" spans="1:4" x14ac:dyDescent="0.25">
      <c r="A7737" s="176" t="s">
        <v>12640</v>
      </c>
      <c r="B7737" s="176" t="s">
        <v>12639</v>
      </c>
      <c r="C7737" s="176" t="s">
        <v>83</v>
      </c>
      <c r="D7737" s="177">
        <v>2262.91</v>
      </c>
    </row>
    <row r="7738" spans="1:4" x14ac:dyDescent="0.25">
      <c r="A7738" s="176" t="s">
        <v>12641</v>
      </c>
      <c r="B7738" s="176" t="s">
        <v>12642</v>
      </c>
      <c r="C7738" s="176" t="s">
        <v>83</v>
      </c>
      <c r="D7738" s="177">
        <v>3384.58</v>
      </c>
    </row>
    <row r="7739" spans="1:4" x14ac:dyDescent="0.25">
      <c r="A7739" s="176" t="s">
        <v>12643</v>
      </c>
      <c r="B7739" s="176" t="s">
        <v>12642</v>
      </c>
      <c r="C7739" s="176" t="s">
        <v>83</v>
      </c>
      <c r="D7739" s="177">
        <v>3384.58</v>
      </c>
    </row>
    <row r="7740" spans="1:4" x14ac:dyDescent="0.25">
      <c r="A7740" s="176" t="s">
        <v>12644</v>
      </c>
      <c r="B7740" s="176" t="s">
        <v>12645</v>
      </c>
      <c r="C7740" s="176" t="s">
        <v>83</v>
      </c>
      <c r="D7740" s="177">
        <v>27.09</v>
      </c>
    </row>
    <row r="7741" spans="1:4" x14ac:dyDescent="0.25">
      <c r="A7741" s="176" t="s">
        <v>12646</v>
      </c>
      <c r="B7741" s="176" t="s">
        <v>12645</v>
      </c>
      <c r="C7741" s="176" t="s">
        <v>83</v>
      </c>
      <c r="D7741" s="177">
        <v>27.09</v>
      </c>
    </row>
    <row r="7742" spans="1:4" x14ac:dyDescent="0.25">
      <c r="A7742" s="176" t="s">
        <v>12647</v>
      </c>
      <c r="B7742" s="176" t="s">
        <v>12648</v>
      </c>
      <c r="C7742" s="176" t="s">
        <v>83</v>
      </c>
      <c r="D7742" s="177">
        <v>54.21</v>
      </c>
    </row>
    <row r="7743" spans="1:4" x14ac:dyDescent="0.25">
      <c r="A7743" s="176" t="s">
        <v>12649</v>
      </c>
      <c r="B7743" s="176" t="s">
        <v>12648</v>
      </c>
      <c r="C7743" s="176" t="s">
        <v>83</v>
      </c>
      <c r="D7743" s="177">
        <v>54.21</v>
      </c>
    </row>
    <row r="7744" spans="1:4" x14ac:dyDescent="0.25">
      <c r="A7744" s="176" t="s">
        <v>12650</v>
      </c>
      <c r="B7744" s="176" t="s">
        <v>12651</v>
      </c>
      <c r="C7744" s="176" t="s">
        <v>83</v>
      </c>
      <c r="D7744" s="177">
        <v>89.38</v>
      </c>
    </row>
    <row r="7745" spans="1:4" x14ac:dyDescent="0.25">
      <c r="A7745" s="176" t="s">
        <v>12652</v>
      </c>
      <c r="B7745" s="176" t="s">
        <v>12651</v>
      </c>
      <c r="C7745" s="176" t="s">
        <v>83</v>
      </c>
      <c r="D7745" s="177">
        <v>89.38</v>
      </c>
    </row>
    <row r="7746" spans="1:4" x14ac:dyDescent="0.25">
      <c r="A7746" s="176" t="s">
        <v>12653</v>
      </c>
      <c r="B7746" s="176" t="s">
        <v>12654</v>
      </c>
      <c r="C7746" s="176" t="s">
        <v>83</v>
      </c>
      <c r="D7746" s="177">
        <v>26.66</v>
      </c>
    </row>
    <row r="7747" spans="1:4" x14ac:dyDescent="0.25">
      <c r="A7747" s="176" t="s">
        <v>12655</v>
      </c>
      <c r="B7747" s="176" t="s">
        <v>12654</v>
      </c>
      <c r="C7747" s="176" t="s">
        <v>83</v>
      </c>
      <c r="D7747" s="177">
        <v>26.66</v>
      </c>
    </row>
    <row r="7748" spans="1:4" x14ac:dyDescent="0.25">
      <c r="A7748" s="176" t="s">
        <v>12656</v>
      </c>
      <c r="B7748" s="176" t="s">
        <v>12657</v>
      </c>
      <c r="C7748" s="176" t="s">
        <v>83</v>
      </c>
      <c r="D7748" s="177">
        <v>47.51</v>
      </c>
    </row>
    <row r="7749" spans="1:4" x14ac:dyDescent="0.25">
      <c r="A7749" s="176" t="s">
        <v>12658</v>
      </c>
      <c r="B7749" s="176" t="s">
        <v>12657</v>
      </c>
      <c r="C7749" s="176" t="s">
        <v>83</v>
      </c>
      <c r="D7749" s="177">
        <v>47.51</v>
      </c>
    </row>
    <row r="7750" spans="1:4" x14ac:dyDescent="0.25">
      <c r="A7750" s="176" t="s">
        <v>12659</v>
      </c>
      <c r="B7750" s="176" t="s">
        <v>12660</v>
      </c>
      <c r="C7750" s="176" t="s">
        <v>83</v>
      </c>
      <c r="D7750" s="177">
        <v>83.55</v>
      </c>
    </row>
    <row r="7751" spans="1:4" x14ac:dyDescent="0.25">
      <c r="A7751" s="176" t="s">
        <v>12661</v>
      </c>
      <c r="B7751" s="176" t="s">
        <v>12660</v>
      </c>
      <c r="C7751" s="176" t="s">
        <v>83</v>
      </c>
      <c r="D7751" s="177">
        <v>83.55</v>
      </c>
    </row>
    <row r="7752" spans="1:4" x14ac:dyDescent="0.25">
      <c r="A7752" s="176" t="s">
        <v>12662</v>
      </c>
      <c r="B7752" s="176" t="s">
        <v>12663</v>
      </c>
      <c r="C7752" s="176" t="s">
        <v>115</v>
      </c>
      <c r="D7752" s="177">
        <v>20.04</v>
      </c>
    </row>
    <row r="7753" spans="1:4" x14ac:dyDescent="0.25">
      <c r="A7753" s="176" t="s">
        <v>12664</v>
      </c>
      <c r="B7753" s="176" t="s">
        <v>12663</v>
      </c>
      <c r="C7753" s="176" t="s">
        <v>115</v>
      </c>
      <c r="D7753" s="177">
        <v>20.04</v>
      </c>
    </row>
    <row r="7754" spans="1:4" x14ac:dyDescent="0.25">
      <c r="A7754" s="176" t="s">
        <v>12665</v>
      </c>
      <c r="B7754" s="176" t="s">
        <v>12666</v>
      </c>
      <c r="C7754" s="176" t="s">
        <v>115</v>
      </c>
      <c r="D7754" s="177">
        <v>35.29</v>
      </c>
    </row>
    <row r="7755" spans="1:4" x14ac:dyDescent="0.25">
      <c r="A7755" s="176" t="s">
        <v>12667</v>
      </c>
      <c r="B7755" s="176" t="s">
        <v>12666</v>
      </c>
      <c r="C7755" s="176" t="s">
        <v>115</v>
      </c>
      <c r="D7755" s="177">
        <v>35.29</v>
      </c>
    </row>
    <row r="7756" spans="1:4" x14ac:dyDescent="0.25">
      <c r="A7756" s="176" t="s">
        <v>12668</v>
      </c>
      <c r="B7756" s="176" t="s">
        <v>12669</v>
      </c>
      <c r="C7756" s="176" t="s">
        <v>115</v>
      </c>
      <c r="D7756" s="177">
        <v>52.17</v>
      </c>
    </row>
    <row r="7757" spans="1:4" x14ac:dyDescent="0.25">
      <c r="A7757" s="176" t="s">
        <v>12670</v>
      </c>
      <c r="B7757" s="176" t="s">
        <v>12669</v>
      </c>
      <c r="C7757" s="176" t="s">
        <v>115</v>
      </c>
      <c r="D7757" s="177">
        <v>52.17</v>
      </c>
    </row>
    <row r="7758" spans="1:4" x14ac:dyDescent="0.25">
      <c r="A7758" s="176" t="s">
        <v>12671</v>
      </c>
      <c r="B7758" s="176" t="s">
        <v>12672</v>
      </c>
      <c r="C7758" s="176" t="s">
        <v>115</v>
      </c>
      <c r="D7758" s="177">
        <v>5.69</v>
      </c>
    </row>
    <row r="7759" spans="1:4" x14ac:dyDescent="0.25">
      <c r="A7759" s="176" t="s">
        <v>12673</v>
      </c>
      <c r="B7759" s="176" t="s">
        <v>12672</v>
      </c>
      <c r="C7759" s="176" t="s">
        <v>115</v>
      </c>
      <c r="D7759" s="177">
        <v>5.69</v>
      </c>
    </row>
    <row r="7760" spans="1:4" x14ac:dyDescent="0.25">
      <c r="A7760" s="176" t="s">
        <v>12674</v>
      </c>
      <c r="B7760" s="176" t="s">
        <v>12675</v>
      </c>
      <c r="C7760" s="176" t="s">
        <v>115</v>
      </c>
      <c r="D7760" s="177">
        <v>13.11</v>
      </c>
    </row>
    <row r="7761" spans="1:4" x14ac:dyDescent="0.25">
      <c r="A7761" s="176" t="s">
        <v>12676</v>
      </c>
      <c r="B7761" s="176" t="s">
        <v>12675</v>
      </c>
      <c r="C7761" s="176" t="s">
        <v>115</v>
      </c>
      <c r="D7761" s="177">
        <v>13.11</v>
      </c>
    </row>
    <row r="7762" spans="1:4" x14ac:dyDescent="0.25">
      <c r="A7762" s="176" t="s">
        <v>12677</v>
      </c>
      <c r="B7762" s="176" t="s">
        <v>12678</v>
      </c>
      <c r="C7762" s="176" t="s">
        <v>115</v>
      </c>
      <c r="D7762" s="177">
        <v>25.49</v>
      </c>
    </row>
    <row r="7763" spans="1:4" x14ac:dyDescent="0.25">
      <c r="A7763" s="176" t="s">
        <v>12679</v>
      </c>
      <c r="B7763" s="176" t="s">
        <v>12678</v>
      </c>
      <c r="C7763" s="176" t="s">
        <v>115</v>
      </c>
      <c r="D7763" s="177">
        <v>25.49</v>
      </c>
    </row>
    <row r="7764" spans="1:4" x14ac:dyDescent="0.25">
      <c r="A7764" s="176" t="s">
        <v>12680</v>
      </c>
      <c r="B7764" s="176" t="s">
        <v>12681</v>
      </c>
      <c r="C7764" s="176" t="s">
        <v>115</v>
      </c>
      <c r="D7764" s="177">
        <v>45.46</v>
      </c>
    </row>
    <row r="7765" spans="1:4" x14ac:dyDescent="0.25">
      <c r="A7765" s="176" t="s">
        <v>12682</v>
      </c>
      <c r="B7765" s="176" t="s">
        <v>12681</v>
      </c>
      <c r="C7765" s="176" t="s">
        <v>115</v>
      </c>
      <c r="D7765" s="177">
        <v>45.46</v>
      </c>
    </row>
    <row r="7766" spans="1:4" x14ac:dyDescent="0.25">
      <c r="A7766" s="176" t="s">
        <v>12683</v>
      </c>
      <c r="B7766" s="176" t="s">
        <v>12684</v>
      </c>
      <c r="C7766" s="176" t="s">
        <v>115</v>
      </c>
      <c r="D7766" s="177">
        <v>39.86</v>
      </c>
    </row>
    <row r="7767" spans="1:4" x14ac:dyDescent="0.25">
      <c r="A7767" s="176" t="s">
        <v>12685</v>
      </c>
      <c r="B7767" s="176" t="s">
        <v>12684</v>
      </c>
      <c r="C7767" s="176" t="s">
        <v>115</v>
      </c>
      <c r="D7767" s="177">
        <v>39.86</v>
      </c>
    </row>
    <row r="7768" spans="1:4" x14ac:dyDescent="0.25">
      <c r="A7768" s="176" t="s">
        <v>12686</v>
      </c>
      <c r="B7768" s="176" t="s">
        <v>12687</v>
      </c>
      <c r="C7768" s="176" t="s">
        <v>115</v>
      </c>
      <c r="D7768" s="177">
        <v>66.790000000000006</v>
      </c>
    </row>
    <row r="7769" spans="1:4" x14ac:dyDescent="0.25">
      <c r="A7769" s="176" t="s">
        <v>12688</v>
      </c>
      <c r="B7769" s="176" t="s">
        <v>12687</v>
      </c>
      <c r="C7769" s="176" t="s">
        <v>115</v>
      </c>
      <c r="D7769" s="177">
        <v>66.790000000000006</v>
      </c>
    </row>
    <row r="7770" spans="1:4" x14ac:dyDescent="0.25">
      <c r="A7770" s="176" t="s">
        <v>12689</v>
      </c>
      <c r="B7770" s="176" t="s">
        <v>12690</v>
      </c>
      <c r="C7770" s="176" t="s">
        <v>115</v>
      </c>
      <c r="D7770" s="177">
        <v>80.98</v>
      </c>
    </row>
    <row r="7771" spans="1:4" x14ac:dyDescent="0.25">
      <c r="A7771" s="176" t="s">
        <v>12691</v>
      </c>
      <c r="B7771" s="176" t="s">
        <v>12690</v>
      </c>
      <c r="C7771" s="176" t="s">
        <v>115</v>
      </c>
      <c r="D7771" s="177">
        <v>80.98</v>
      </c>
    </row>
    <row r="7772" spans="1:4" x14ac:dyDescent="0.25">
      <c r="A7772" s="176" t="s">
        <v>12692</v>
      </c>
      <c r="B7772" s="176" t="s">
        <v>12693</v>
      </c>
      <c r="C7772" s="176" t="s">
        <v>115</v>
      </c>
      <c r="D7772" s="177">
        <v>190.13</v>
      </c>
    </row>
    <row r="7773" spans="1:4" x14ac:dyDescent="0.25">
      <c r="A7773" s="176" t="s">
        <v>12694</v>
      </c>
      <c r="B7773" s="176" t="s">
        <v>12693</v>
      </c>
      <c r="C7773" s="176" t="s">
        <v>115</v>
      </c>
      <c r="D7773" s="177">
        <v>190.13</v>
      </c>
    </row>
    <row r="7774" spans="1:4" x14ac:dyDescent="0.25">
      <c r="A7774" s="176" t="s">
        <v>12695</v>
      </c>
      <c r="B7774" s="176" t="s">
        <v>12696</v>
      </c>
      <c r="C7774" s="176" t="s">
        <v>115</v>
      </c>
      <c r="D7774" s="177">
        <v>27.08</v>
      </c>
    </row>
    <row r="7775" spans="1:4" x14ac:dyDescent="0.25">
      <c r="A7775" s="176" t="s">
        <v>12697</v>
      </c>
      <c r="B7775" s="176" t="s">
        <v>12696</v>
      </c>
      <c r="C7775" s="176" t="s">
        <v>115</v>
      </c>
      <c r="D7775" s="177">
        <v>27.08</v>
      </c>
    </row>
    <row r="7776" spans="1:4" x14ac:dyDescent="0.25">
      <c r="A7776" s="176" t="s">
        <v>12698</v>
      </c>
      <c r="B7776" s="176" t="s">
        <v>12699</v>
      </c>
      <c r="C7776" s="176" t="s">
        <v>115</v>
      </c>
      <c r="D7776" s="177">
        <v>50.98</v>
      </c>
    </row>
    <row r="7777" spans="1:4" x14ac:dyDescent="0.25">
      <c r="A7777" s="176" t="s">
        <v>12700</v>
      </c>
      <c r="B7777" s="176" t="s">
        <v>12699</v>
      </c>
      <c r="C7777" s="176" t="s">
        <v>115</v>
      </c>
      <c r="D7777" s="177">
        <v>50.98</v>
      </c>
    </row>
    <row r="7778" spans="1:4" x14ac:dyDescent="0.25">
      <c r="A7778" s="176" t="s">
        <v>12701</v>
      </c>
      <c r="B7778" s="176" t="s">
        <v>12702</v>
      </c>
      <c r="C7778" s="176" t="s">
        <v>115</v>
      </c>
      <c r="D7778" s="177">
        <v>101.34</v>
      </c>
    </row>
    <row r="7779" spans="1:4" x14ac:dyDescent="0.25">
      <c r="A7779" s="176" t="s">
        <v>12703</v>
      </c>
      <c r="B7779" s="176" t="s">
        <v>12702</v>
      </c>
      <c r="C7779" s="176" t="s">
        <v>115</v>
      </c>
      <c r="D7779" s="177">
        <v>101.34</v>
      </c>
    </row>
    <row r="7780" spans="1:4" x14ac:dyDescent="0.25">
      <c r="A7780" s="176" t="s">
        <v>12704</v>
      </c>
      <c r="B7780" s="176" t="s">
        <v>12705</v>
      </c>
      <c r="C7780" s="176" t="s">
        <v>115</v>
      </c>
      <c r="D7780" s="177">
        <v>25.63</v>
      </c>
    </row>
    <row r="7781" spans="1:4" x14ac:dyDescent="0.25">
      <c r="A7781" s="176" t="s">
        <v>12706</v>
      </c>
      <c r="B7781" s="176" t="s">
        <v>12705</v>
      </c>
      <c r="C7781" s="176" t="s">
        <v>115</v>
      </c>
      <c r="D7781" s="177">
        <v>25.63</v>
      </c>
    </row>
    <row r="7782" spans="1:4" x14ac:dyDescent="0.25">
      <c r="A7782" s="176" t="s">
        <v>12707</v>
      </c>
      <c r="B7782" s="176" t="s">
        <v>12708</v>
      </c>
      <c r="C7782" s="176" t="s">
        <v>115</v>
      </c>
      <c r="D7782" s="177">
        <v>46.63</v>
      </c>
    </row>
    <row r="7783" spans="1:4" x14ac:dyDescent="0.25">
      <c r="A7783" s="176" t="s">
        <v>12709</v>
      </c>
      <c r="B7783" s="176" t="s">
        <v>12708</v>
      </c>
      <c r="C7783" s="176" t="s">
        <v>115</v>
      </c>
      <c r="D7783" s="177">
        <v>46.63</v>
      </c>
    </row>
    <row r="7784" spans="1:4" x14ac:dyDescent="0.25">
      <c r="A7784" s="176" t="s">
        <v>12710</v>
      </c>
      <c r="B7784" s="176" t="s">
        <v>12711</v>
      </c>
      <c r="C7784" s="176" t="s">
        <v>115</v>
      </c>
      <c r="D7784" s="177">
        <v>94.44</v>
      </c>
    </row>
    <row r="7785" spans="1:4" x14ac:dyDescent="0.25">
      <c r="A7785" s="176" t="s">
        <v>12712</v>
      </c>
      <c r="B7785" s="176" t="s">
        <v>12711</v>
      </c>
      <c r="C7785" s="176" t="s">
        <v>115</v>
      </c>
      <c r="D7785" s="177">
        <v>94.44</v>
      </c>
    </row>
    <row r="7786" spans="1:4" x14ac:dyDescent="0.25">
      <c r="A7786" s="176" t="s">
        <v>12713</v>
      </c>
      <c r="B7786" s="176" t="s">
        <v>12714</v>
      </c>
      <c r="C7786" s="176" t="s">
        <v>115</v>
      </c>
      <c r="D7786" s="177">
        <v>19.82</v>
      </c>
    </row>
    <row r="7787" spans="1:4" x14ac:dyDescent="0.25">
      <c r="A7787" s="176" t="s">
        <v>12715</v>
      </c>
      <c r="B7787" s="176" t="s">
        <v>12714</v>
      </c>
      <c r="C7787" s="176" t="s">
        <v>115</v>
      </c>
      <c r="D7787" s="177">
        <v>19.82</v>
      </c>
    </row>
    <row r="7788" spans="1:4" x14ac:dyDescent="0.25">
      <c r="A7788" s="176" t="s">
        <v>12716</v>
      </c>
      <c r="B7788" s="176" t="s">
        <v>12717</v>
      </c>
      <c r="C7788" s="176" t="s">
        <v>115</v>
      </c>
      <c r="D7788" s="177">
        <v>52.69</v>
      </c>
    </row>
    <row r="7789" spans="1:4" x14ac:dyDescent="0.25">
      <c r="A7789" s="176" t="s">
        <v>12718</v>
      </c>
      <c r="B7789" s="176" t="s">
        <v>12717</v>
      </c>
      <c r="C7789" s="176" t="s">
        <v>115</v>
      </c>
      <c r="D7789" s="177">
        <v>52.69</v>
      </c>
    </row>
    <row r="7790" spans="1:4" x14ac:dyDescent="0.25">
      <c r="A7790" s="176" t="s">
        <v>12719</v>
      </c>
      <c r="B7790" s="176" t="s">
        <v>12720</v>
      </c>
      <c r="C7790" s="176" t="s">
        <v>115</v>
      </c>
      <c r="D7790" s="177">
        <v>96.17</v>
      </c>
    </row>
    <row r="7791" spans="1:4" x14ac:dyDescent="0.25">
      <c r="A7791" s="176" t="s">
        <v>12721</v>
      </c>
      <c r="B7791" s="176" t="s">
        <v>12720</v>
      </c>
      <c r="C7791" s="176" t="s">
        <v>115</v>
      </c>
      <c r="D7791" s="177">
        <v>96.17</v>
      </c>
    </row>
    <row r="7792" spans="1:4" x14ac:dyDescent="0.25">
      <c r="A7792" s="176" t="s">
        <v>12722</v>
      </c>
      <c r="B7792" s="176" t="s">
        <v>12723</v>
      </c>
      <c r="C7792" s="176" t="s">
        <v>115</v>
      </c>
      <c r="D7792" s="177">
        <v>46.1</v>
      </c>
    </row>
    <row r="7793" spans="1:4" x14ac:dyDescent="0.25">
      <c r="A7793" s="176" t="s">
        <v>12724</v>
      </c>
      <c r="B7793" s="176" t="s">
        <v>12723</v>
      </c>
      <c r="C7793" s="176" t="s">
        <v>115</v>
      </c>
      <c r="D7793" s="177">
        <v>46.1</v>
      </c>
    </row>
    <row r="7794" spans="1:4" x14ac:dyDescent="0.25">
      <c r="A7794" s="176" t="s">
        <v>12725</v>
      </c>
      <c r="B7794" s="176" t="s">
        <v>12726</v>
      </c>
      <c r="C7794" s="176" t="s">
        <v>115</v>
      </c>
      <c r="D7794" s="177">
        <v>141.35</v>
      </c>
    </row>
    <row r="7795" spans="1:4" x14ac:dyDescent="0.25">
      <c r="A7795" s="176" t="s">
        <v>12727</v>
      </c>
      <c r="B7795" s="176" t="s">
        <v>12726</v>
      </c>
      <c r="C7795" s="176" t="s">
        <v>115</v>
      </c>
      <c r="D7795" s="177">
        <v>141.35</v>
      </c>
    </row>
    <row r="7796" spans="1:4" x14ac:dyDescent="0.25">
      <c r="A7796" s="176" t="s">
        <v>12728</v>
      </c>
      <c r="B7796" s="176" t="s">
        <v>12729</v>
      </c>
      <c r="C7796" s="176" t="s">
        <v>115</v>
      </c>
      <c r="D7796" s="177">
        <v>211.33</v>
      </c>
    </row>
    <row r="7797" spans="1:4" x14ac:dyDescent="0.25">
      <c r="A7797" s="176" t="s">
        <v>12730</v>
      </c>
      <c r="B7797" s="176" t="s">
        <v>12729</v>
      </c>
      <c r="C7797" s="176" t="s">
        <v>115</v>
      </c>
      <c r="D7797" s="177">
        <v>211.33</v>
      </c>
    </row>
    <row r="7798" spans="1:4" x14ac:dyDescent="0.25">
      <c r="A7798" s="176" t="s">
        <v>12731</v>
      </c>
      <c r="B7798" s="176" t="s">
        <v>12732</v>
      </c>
      <c r="C7798" s="176" t="s">
        <v>115</v>
      </c>
      <c r="D7798" s="177">
        <v>117.48</v>
      </c>
    </row>
    <row r="7799" spans="1:4" x14ac:dyDescent="0.25">
      <c r="A7799" s="176" t="s">
        <v>12733</v>
      </c>
      <c r="B7799" s="176" t="s">
        <v>12732</v>
      </c>
      <c r="C7799" s="176" t="s">
        <v>115</v>
      </c>
      <c r="D7799" s="177">
        <v>117.48</v>
      </c>
    </row>
    <row r="7800" spans="1:4" x14ac:dyDescent="0.25">
      <c r="A7800" s="176" t="s">
        <v>12734</v>
      </c>
      <c r="B7800" s="176" t="s">
        <v>12735</v>
      </c>
      <c r="C7800" s="176" t="s">
        <v>115</v>
      </c>
      <c r="D7800" s="177">
        <v>138.79</v>
      </c>
    </row>
    <row r="7801" spans="1:4" x14ac:dyDescent="0.25">
      <c r="A7801" s="176" t="s">
        <v>12736</v>
      </c>
      <c r="B7801" s="176" t="s">
        <v>12735</v>
      </c>
      <c r="C7801" s="176" t="s">
        <v>115</v>
      </c>
      <c r="D7801" s="177">
        <v>138.79</v>
      </c>
    </row>
    <row r="7802" spans="1:4" x14ac:dyDescent="0.25">
      <c r="A7802" s="176" t="s">
        <v>12737</v>
      </c>
      <c r="B7802" s="176" t="s">
        <v>12738</v>
      </c>
      <c r="C7802" s="176" t="s">
        <v>115</v>
      </c>
      <c r="D7802" s="177">
        <v>199</v>
      </c>
    </row>
    <row r="7803" spans="1:4" x14ac:dyDescent="0.25">
      <c r="A7803" s="176" t="s">
        <v>12739</v>
      </c>
      <c r="B7803" s="176" t="s">
        <v>12738</v>
      </c>
      <c r="C7803" s="176" t="s">
        <v>115</v>
      </c>
      <c r="D7803" s="177">
        <v>199</v>
      </c>
    </row>
    <row r="7804" spans="1:4" x14ac:dyDescent="0.25">
      <c r="A7804" s="176" t="s">
        <v>12740</v>
      </c>
      <c r="B7804" s="176" t="s">
        <v>12741</v>
      </c>
      <c r="C7804" s="176" t="s">
        <v>115</v>
      </c>
      <c r="D7804" s="177">
        <v>10.92</v>
      </c>
    </row>
    <row r="7805" spans="1:4" x14ac:dyDescent="0.25">
      <c r="A7805" s="176" t="s">
        <v>12742</v>
      </c>
      <c r="B7805" s="176" t="s">
        <v>12741</v>
      </c>
      <c r="C7805" s="176" t="s">
        <v>115</v>
      </c>
      <c r="D7805" s="177">
        <v>10.92</v>
      </c>
    </row>
    <row r="7806" spans="1:4" x14ac:dyDescent="0.25">
      <c r="A7806" s="176" t="s">
        <v>12743</v>
      </c>
      <c r="B7806" s="176" t="s">
        <v>12744</v>
      </c>
      <c r="C7806" s="176" t="s">
        <v>115</v>
      </c>
      <c r="D7806" s="177">
        <v>28.15</v>
      </c>
    </row>
    <row r="7807" spans="1:4" x14ac:dyDescent="0.25">
      <c r="A7807" s="176" t="s">
        <v>12745</v>
      </c>
      <c r="B7807" s="176" t="s">
        <v>12744</v>
      </c>
      <c r="C7807" s="176" t="s">
        <v>115</v>
      </c>
      <c r="D7807" s="177">
        <v>28.15</v>
      </c>
    </row>
    <row r="7808" spans="1:4" x14ac:dyDescent="0.25">
      <c r="A7808" s="176" t="s">
        <v>12746</v>
      </c>
      <c r="B7808" s="176" t="s">
        <v>12747</v>
      </c>
      <c r="C7808" s="176" t="s">
        <v>115</v>
      </c>
      <c r="D7808" s="177">
        <v>40.86</v>
      </c>
    </row>
    <row r="7809" spans="1:4" x14ac:dyDescent="0.25">
      <c r="A7809" s="176" t="s">
        <v>12748</v>
      </c>
      <c r="B7809" s="176" t="s">
        <v>12747</v>
      </c>
      <c r="C7809" s="176" t="s">
        <v>115</v>
      </c>
      <c r="D7809" s="177">
        <v>40.86</v>
      </c>
    </row>
    <row r="7810" spans="1:4" x14ac:dyDescent="0.25">
      <c r="A7810" s="176" t="s">
        <v>12749</v>
      </c>
      <c r="B7810" s="176" t="s">
        <v>12750</v>
      </c>
      <c r="C7810" s="176" t="s">
        <v>115</v>
      </c>
      <c r="D7810" s="177">
        <v>22.32</v>
      </c>
    </row>
    <row r="7811" spans="1:4" x14ac:dyDescent="0.25">
      <c r="A7811" s="176" t="s">
        <v>12751</v>
      </c>
      <c r="B7811" s="176" t="s">
        <v>12750</v>
      </c>
      <c r="C7811" s="176" t="s">
        <v>115</v>
      </c>
      <c r="D7811" s="177">
        <v>22.32</v>
      </c>
    </row>
    <row r="7812" spans="1:4" x14ac:dyDescent="0.25">
      <c r="A7812" s="176" t="s">
        <v>12752</v>
      </c>
      <c r="B7812" s="176" t="s">
        <v>12753</v>
      </c>
      <c r="C7812" s="176" t="s">
        <v>115</v>
      </c>
      <c r="D7812" s="177">
        <v>43.29</v>
      </c>
    </row>
    <row r="7813" spans="1:4" x14ac:dyDescent="0.25">
      <c r="A7813" s="176" t="s">
        <v>12754</v>
      </c>
      <c r="B7813" s="176" t="s">
        <v>12753</v>
      </c>
      <c r="C7813" s="176" t="s">
        <v>115</v>
      </c>
      <c r="D7813" s="177">
        <v>43.29</v>
      </c>
    </row>
    <row r="7814" spans="1:4" x14ac:dyDescent="0.25">
      <c r="A7814" s="176" t="s">
        <v>12755</v>
      </c>
      <c r="B7814" s="176" t="s">
        <v>12756</v>
      </c>
      <c r="C7814" s="176" t="s">
        <v>115</v>
      </c>
      <c r="D7814" s="177">
        <v>66.66</v>
      </c>
    </row>
    <row r="7815" spans="1:4" x14ac:dyDescent="0.25">
      <c r="A7815" s="176" t="s">
        <v>12757</v>
      </c>
      <c r="B7815" s="176" t="s">
        <v>12756</v>
      </c>
      <c r="C7815" s="176" t="s">
        <v>115</v>
      </c>
      <c r="D7815" s="177">
        <v>66.66</v>
      </c>
    </row>
    <row r="7816" spans="1:4" x14ac:dyDescent="0.25">
      <c r="A7816" s="176" t="s">
        <v>12758</v>
      </c>
      <c r="B7816" s="176" t="s">
        <v>12759</v>
      </c>
      <c r="C7816" s="176" t="s">
        <v>115</v>
      </c>
      <c r="D7816" s="177">
        <v>11.21</v>
      </c>
    </row>
    <row r="7817" spans="1:4" x14ac:dyDescent="0.25">
      <c r="A7817" s="176" t="s">
        <v>12760</v>
      </c>
      <c r="B7817" s="176" t="s">
        <v>12759</v>
      </c>
      <c r="C7817" s="176" t="s">
        <v>115</v>
      </c>
      <c r="D7817" s="177">
        <v>11.21</v>
      </c>
    </row>
    <row r="7818" spans="1:4" x14ac:dyDescent="0.25">
      <c r="A7818" s="176" t="s">
        <v>12761</v>
      </c>
      <c r="B7818" s="176" t="s">
        <v>12762</v>
      </c>
      <c r="C7818" s="176" t="s">
        <v>115</v>
      </c>
      <c r="D7818" s="177">
        <v>28.55</v>
      </c>
    </row>
    <row r="7819" spans="1:4" x14ac:dyDescent="0.25">
      <c r="A7819" s="176" t="s">
        <v>12763</v>
      </c>
      <c r="B7819" s="176" t="s">
        <v>12762</v>
      </c>
      <c r="C7819" s="176" t="s">
        <v>115</v>
      </c>
      <c r="D7819" s="177">
        <v>28.55</v>
      </c>
    </row>
    <row r="7820" spans="1:4" x14ac:dyDescent="0.25">
      <c r="A7820" s="176" t="s">
        <v>12764</v>
      </c>
      <c r="B7820" s="176" t="s">
        <v>12765</v>
      </c>
      <c r="C7820" s="176" t="s">
        <v>115</v>
      </c>
      <c r="D7820" s="177">
        <v>28.3</v>
      </c>
    </row>
    <row r="7821" spans="1:4" x14ac:dyDescent="0.25">
      <c r="A7821" s="176" t="s">
        <v>12766</v>
      </c>
      <c r="B7821" s="176" t="s">
        <v>12765</v>
      </c>
      <c r="C7821" s="176" t="s">
        <v>115</v>
      </c>
      <c r="D7821" s="177">
        <v>28.3</v>
      </c>
    </row>
    <row r="7822" spans="1:4" x14ac:dyDescent="0.25">
      <c r="A7822" s="176" t="s">
        <v>12767</v>
      </c>
      <c r="B7822" s="176" t="s">
        <v>12768</v>
      </c>
      <c r="C7822" s="176" t="s">
        <v>115</v>
      </c>
      <c r="D7822" s="177">
        <v>25.29</v>
      </c>
    </row>
    <row r="7823" spans="1:4" x14ac:dyDescent="0.25">
      <c r="A7823" s="176" t="s">
        <v>12769</v>
      </c>
      <c r="B7823" s="176" t="s">
        <v>12768</v>
      </c>
      <c r="C7823" s="176" t="s">
        <v>115</v>
      </c>
      <c r="D7823" s="177">
        <v>25.29</v>
      </c>
    </row>
    <row r="7824" spans="1:4" x14ac:dyDescent="0.25">
      <c r="A7824" s="176" t="s">
        <v>12770</v>
      </c>
      <c r="B7824" s="176" t="s">
        <v>12771</v>
      </c>
      <c r="C7824" s="176" t="s">
        <v>115</v>
      </c>
      <c r="D7824" s="177">
        <v>55.85</v>
      </c>
    </row>
    <row r="7825" spans="1:4" x14ac:dyDescent="0.25">
      <c r="A7825" s="176" t="s">
        <v>12772</v>
      </c>
      <c r="B7825" s="176" t="s">
        <v>12771</v>
      </c>
      <c r="C7825" s="176" t="s">
        <v>115</v>
      </c>
      <c r="D7825" s="177">
        <v>55.85</v>
      </c>
    </row>
    <row r="7826" spans="1:4" x14ac:dyDescent="0.25">
      <c r="A7826" s="176" t="s">
        <v>12773</v>
      </c>
      <c r="B7826" s="176" t="s">
        <v>12774</v>
      </c>
      <c r="C7826" s="176" t="s">
        <v>115</v>
      </c>
      <c r="D7826" s="177">
        <v>66.040000000000006</v>
      </c>
    </row>
    <row r="7827" spans="1:4" x14ac:dyDescent="0.25">
      <c r="A7827" s="176" t="s">
        <v>12775</v>
      </c>
      <c r="B7827" s="176" t="s">
        <v>12774</v>
      </c>
      <c r="C7827" s="176" t="s">
        <v>115</v>
      </c>
      <c r="D7827" s="177">
        <v>66.040000000000006</v>
      </c>
    </row>
    <row r="7828" spans="1:4" x14ac:dyDescent="0.25">
      <c r="A7828" s="176" t="s">
        <v>12776</v>
      </c>
      <c r="B7828" s="176" t="s">
        <v>12777</v>
      </c>
      <c r="C7828" s="176" t="s">
        <v>115</v>
      </c>
      <c r="D7828" s="177">
        <v>86.82</v>
      </c>
    </row>
    <row r="7829" spans="1:4" x14ac:dyDescent="0.25">
      <c r="A7829" s="176" t="s">
        <v>12778</v>
      </c>
      <c r="B7829" s="176" t="s">
        <v>12777</v>
      </c>
      <c r="C7829" s="176" t="s">
        <v>115</v>
      </c>
      <c r="D7829" s="177">
        <v>86.82</v>
      </c>
    </row>
    <row r="7830" spans="1:4" x14ac:dyDescent="0.25">
      <c r="A7830" s="176" t="s">
        <v>12779</v>
      </c>
      <c r="B7830" s="176" t="s">
        <v>12780</v>
      </c>
      <c r="C7830" s="176" t="s">
        <v>115</v>
      </c>
      <c r="D7830" s="177">
        <v>184.47</v>
      </c>
    </row>
    <row r="7831" spans="1:4" x14ac:dyDescent="0.25">
      <c r="A7831" s="176" t="s">
        <v>12781</v>
      </c>
      <c r="B7831" s="176" t="s">
        <v>12780</v>
      </c>
      <c r="C7831" s="176" t="s">
        <v>115</v>
      </c>
      <c r="D7831" s="177">
        <v>184.47</v>
      </c>
    </row>
    <row r="7832" spans="1:4" x14ac:dyDescent="0.25">
      <c r="A7832" s="176" t="s">
        <v>12782</v>
      </c>
      <c r="B7832" s="176" t="s">
        <v>12783</v>
      </c>
      <c r="C7832" s="176" t="s">
        <v>115</v>
      </c>
      <c r="D7832" s="177">
        <v>117.12</v>
      </c>
    </row>
    <row r="7833" spans="1:4" x14ac:dyDescent="0.25">
      <c r="A7833" s="176" t="s">
        <v>12784</v>
      </c>
      <c r="B7833" s="176" t="s">
        <v>12783</v>
      </c>
      <c r="C7833" s="176" t="s">
        <v>115</v>
      </c>
      <c r="D7833" s="177">
        <v>117.12</v>
      </c>
    </row>
    <row r="7834" spans="1:4" x14ac:dyDescent="0.25">
      <c r="A7834" s="176" t="s">
        <v>12785</v>
      </c>
      <c r="B7834" s="176" t="s">
        <v>12786</v>
      </c>
      <c r="C7834" s="176" t="s">
        <v>115</v>
      </c>
      <c r="D7834" s="177">
        <v>8.23</v>
      </c>
    </row>
    <row r="7835" spans="1:4" x14ac:dyDescent="0.25">
      <c r="A7835" s="176" t="s">
        <v>12787</v>
      </c>
      <c r="B7835" s="176" t="s">
        <v>12786</v>
      </c>
      <c r="C7835" s="176" t="s">
        <v>115</v>
      </c>
      <c r="D7835" s="177">
        <v>8.23</v>
      </c>
    </row>
    <row r="7836" spans="1:4" x14ac:dyDescent="0.25">
      <c r="A7836" s="176" t="s">
        <v>12788</v>
      </c>
      <c r="B7836" s="176" t="s">
        <v>12789</v>
      </c>
      <c r="C7836" s="176" t="s">
        <v>115</v>
      </c>
      <c r="D7836" s="177">
        <v>22.66</v>
      </c>
    </row>
    <row r="7837" spans="1:4" x14ac:dyDescent="0.25">
      <c r="A7837" s="176" t="s">
        <v>12790</v>
      </c>
      <c r="B7837" s="176" t="s">
        <v>12789</v>
      </c>
      <c r="C7837" s="176" t="s">
        <v>115</v>
      </c>
      <c r="D7837" s="177">
        <v>22.66</v>
      </c>
    </row>
    <row r="7838" spans="1:4" x14ac:dyDescent="0.25">
      <c r="A7838" s="176" t="s">
        <v>12791</v>
      </c>
      <c r="B7838" s="176" t="s">
        <v>12792</v>
      </c>
      <c r="C7838" s="176" t="s">
        <v>83</v>
      </c>
      <c r="D7838" s="177">
        <v>62.99</v>
      </c>
    </row>
    <row r="7839" spans="1:4" x14ac:dyDescent="0.25">
      <c r="A7839" s="176" t="s">
        <v>12793</v>
      </c>
      <c r="B7839" s="176" t="s">
        <v>12792</v>
      </c>
      <c r="C7839" s="176" t="s">
        <v>83</v>
      </c>
      <c r="D7839" s="177">
        <v>62.99</v>
      </c>
    </row>
    <row r="7840" spans="1:4" x14ac:dyDescent="0.25">
      <c r="A7840" s="176" t="s">
        <v>12794</v>
      </c>
      <c r="B7840" s="176" t="s">
        <v>12795</v>
      </c>
      <c r="C7840" s="176" t="s">
        <v>83</v>
      </c>
      <c r="D7840" s="177">
        <v>128.18</v>
      </c>
    </row>
    <row r="7841" spans="1:4" x14ac:dyDescent="0.25">
      <c r="A7841" s="176" t="s">
        <v>12796</v>
      </c>
      <c r="B7841" s="176" t="s">
        <v>12795</v>
      </c>
      <c r="C7841" s="176" t="s">
        <v>83</v>
      </c>
      <c r="D7841" s="177">
        <v>128.18</v>
      </c>
    </row>
    <row r="7842" spans="1:4" x14ac:dyDescent="0.25">
      <c r="A7842" s="176" t="s">
        <v>12797</v>
      </c>
      <c r="B7842" s="176" t="s">
        <v>12798</v>
      </c>
      <c r="C7842" s="176" t="s">
        <v>83</v>
      </c>
      <c r="D7842" s="177">
        <v>213.77</v>
      </c>
    </row>
    <row r="7843" spans="1:4" x14ac:dyDescent="0.25">
      <c r="A7843" s="176" t="s">
        <v>12799</v>
      </c>
      <c r="B7843" s="176" t="s">
        <v>12798</v>
      </c>
      <c r="C7843" s="176" t="s">
        <v>83</v>
      </c>
      <c r="D7843" s="177">
        <v>213.77</v>
      </c>
    </row>
    <row r="7844" spans="1:4" x14ac:dyDescent="0.25">
      <c r="A7844" s="176" t="s">
        <v>12800</v>
      </c>
      <c r="B7844" s="176" t="s">
        <v>12801</v>
      </c>
      <c r="C7844" s="176" t="s">
        <v>83</v>
      </c>
      <c r="D7844" s="177">
        <v>337.03</v>
      </c>
    </row>
    <row r="7845" spans="1:4" x14ac:dyDescent="0.25">
      <c r="A7845" s="176" t="s">
        <v>12802</v>
      </c>
      <c r="B7845" s="176" t="s">
        <v>12801</v>
      </c>
      <c r="C7845" s="176" t="s">
        <v>83</v>
      </c>
      <c r="D7845" s="177">
        <v>337.03</v>
      </c>
    </row>
    <row r="7846" spans="1:4" x14ac:dyDescent="0.25">
      <c r="A7846" s="176" t="s">
        <v>12803</v>
      </c>
      <c r="B7846" s="176" t="s">
        <v>12804</v>
      </c>
      <c r="C7846" s="176" t="s">
        <v>83</v>
      </c>
      <c r="D7846" s="177">
        <v>432</v>
      </c>
    </row>
    <row r="7847" spans="1:4" x14ac:dyDescent="0.25">
      <c r="A7847" s="176" t="s">
        <v>12805</v>
      </c>
      <c r="B7847" s="176" t="s">
        <v>12804</v>
      </c>
      <c r="C7847" s="176" t="s">
        <v>83</v>
      </c>
      <c r="D7847" s="177">
        <v>432</v>
      </c>
    </row>
    <row r="7848" spans="1:4" x14ac:dyDescent="0.25">
      <c r="A7848" s="176" t="s">
        <v>12806</v>
      </c>
      <c r="B7848" s="176" t="s">
        <v>12807</v>
      </c>
      <c r="C7848" s="176" t="s">
        <v>83</v>
      </c>
      <c r="D7848" s="177">
        <v>860.46</v>
      </c>
    </row>
    <row r="7849" spans="1:4" x14ac:dyDescent="0.25">
      <c r="A7849" s="176" t="s">
        <v>12808</v>
      </c>
      <c r="B7849" s="176" t="s">
        <v>12807</v>
      </c>
      <c r="C7849" s="176" t="s">
        <v>83</v>
      </c>
      <c r="D7849" s="177">
        <v>860.46</v>
      </c>
    </row>
    <row r="7850" spans="1:4" x14ac:dyDescent="0.25">
      <c r="A7850" s="176" t="s">
        <v>12809</v>
      </c>
      <c r="B7850" s="176" t="s">
        <v>12810</v>
      </c>
      <c r="C7850" s="176" t="s">
        <v>83</v>
      </c>
      <c r="D7850" s="177">
        <v>1756.16</v>
      </c>
    </row>
    <row r="7851" spans="1:4" x14ac:dyDescent="0.25">
      <c r="A7851" s="176" t="s">
        <v>12811</v>
      </c>
      <c r="B7851" s="176" t="s">
        <v>12810</v>
      </c>
      <c r="C7851" s="176" t="s">
        <v>83</v>
      </c>
      <c r="D7851" s="177">
        <v>1756.16</v>
      </c>
    </row>
    <row r="7852" spans="1:4" x14ac:dyDescent="0.25">
      <c r="A7852" s="176" t="s">
        <v>12812</v>
      </c>
      <c r="B7852" s="176" t="s">
        <v>12813</v>
      </c>
      <c r="C7852" s="176" t="s">
        <v>115</v>
      </c>
      <c r="D7852" s="177">
        <v>69.819999999999993</v>
      </c>
    </row>
    <row r="7853" spans="1:4" x14ac:dyDescent="0.25">
      <c r="A7853" s="176" t="s">
        <v>12814</v>
      </c>
      <c r="B7853" s="176" t="s">
        <v>12813</v>
      </c>
      <c r="C7853" s="176" t="s">
        <v>115</v>
      </c>
      <c r="D7853" s="177">
        <v>69.819999999999993</v>
      </c>
    </row>
    <row r="7854" spans="1:4" x14ac:dyDescent="0.25">
      <c r="A7854" s="176" t="s">
        <v>12815</v>
      </c>
      <c r="B7854" s="176" t="s">
        <v>12816</v>
      </c>
      <c r="C7854" s="176" t="s">
        <v>115</v>
      </c>
      <c r="D7854" s="177">
        <v>100.81</v>
      </c>
    </row>
    <row r="7855" spans="1:4" x14ac:dyDescent="0.25">
      <c r="A7855" s="176" t="s">
        <v>12817</v>
      </c>
      <c r="B7855" s="176" t="s">
        <v>12816</v>
      </c>
      <c r="C7855" s="176" t="s">
        <v>115</v>
      </c>
      <c r="D7855" s="177">
        <v>100.81</v>
      </c>
    </row>
    <row r="7856" spans="1:4" x14ac:dyDescent="0.25">
      <c r="A7856" s="176" t="s">
        <v>12818</v>
      </c>
      <c r="B7856" s="176" t="s">
        <v>12819</v>
      </c>
      <c r="C7856" s="176" t="s">
        <v>115</v>
      </c>
      <c r="D7856" s="177">
        <v>245.86</v>
      </c>
    </row>
    <row r="7857" spans="1:4" x14ac:dyDescent="0.25">
      <c r="A7857" s="176" t="s">
        <v>12820</v>
      </c>
      <c r="B7857" s="176" t="s">
        <v>12819</v>
      </c>
      <c r="C7857" s="176" t="s">
        <v>115</v>
      </c>
      <c r="D7857" s="177">
        <v>245.86</v>
      </c>
    </row>
    <row r="7858" spans="1:4" x14ac:dyDescent="0.25">
      <c r="A7858" s="176" t="s">
        <v>12821</v>
      </c>
      <c r="B7858" s="176" t="s">
        <v>12822</v>
      </c>
      <c r="C7858" s="176" t="s">
        <v>115</v>
      </c>
      <c r="D7858" s="177">
        <v>302.62</v>
      </c>
    </row>
    <row r="7859" spans="1:4" x14ac:dyDescent="0.25">
      <c r="A7859" s="176" t="s">
        <v>12823</v>
      </c>
      <c r="B7859" s="176" t="s">
        <v>12822</v>
      </c>
      <c r="C7859" s="176" t="s">
        <v>115</v>
      </c>
      <c r="D7859" s="177">
        <v>302.62</v>
      </c>
    </row>
    <row r="7860" spans="1:4" x14ac:dyDescent="0.25">
      <c r="A7860" s="176" t="s">
        <v>12824</v>
      </c>
      <c r="B7860" s="176" t="s">
        <v>12825</v>
      </c>
      <c r="C7860" s="176" t="s">
        <v>115</v>
      </c>
      <c r="D7860" s="177">
        <v>614.28</v>
      </c>
    </row>
    <row r="7861" spans="1:4" x14ac:dyDescent="0.25">
      <c r="A7861" s="176" t="s">
        <v>12826</v>
      </c>
      <c r="B7861" s="176" t="s">
        <v>12825</v>
      </c>
      <c r="C7861" s="176" t="s">
        <v>115</v>
      </c>
      <c r="D7861" s="177">
        <v>614.28</v>
      </c>
    </row>
    <row r="7862" spans="1:4" x14ac:dyDescent="0.25">
      <c r="A7862" s="176" t="s">
        <v>12827</v>
      </c>
      <c r="B7862" s="176" t="s">
        <v>12828</v>
      </c>
      <c r="C7862" s="176" t="s">
        <v>83</v>
      </c>
      <c r="D7862" s="177">
        <v>8.85</v>
      </c>
    </row>
    <row r="7863" spans="1:4" x14ac:dyDescent="0.25">
      <c r="A7863" s="176" t="s">
        <v>12829</v>
      </c>
      <c r="B7863" s="176" t="s">
        <v>12828</v>
      </c>
      <c r="C7863" s="176" t="s">
        <v>83</v>
      </c>
      <c r="D7863" s="177">
        <v>8.85</v>
      </c>
    </row>
    <row r="7864" spans="1:4" x14ac:dyDescent="0.25">
      <c r="A7864" s="176" t="s">
        <v>12830</v>
      </c>
      <c r="B7864" s="176" t="s">
        <v>12831</v>
      </c>
      <c r="C7864" s="176" t="s">
        <v>83</v>
      </c>
      <c r="D7864" s="177">
        <v>12.92</v>
      </c>
    </row>
    <row r="7865" spans="1:4" x14ac:dyDescent="0.25">
      <c r="A7865" s="176" t="s">
        <v>12832</v>
      </c>
      <c r="B7865" s="176" t="s">
        <v>12831</v>
      </c>
      <c r="C7865" s="176" t="s">
        <v>83</v>
      </c>
      <c r="D7865" s="177">
        <v>12.92</v>
      </c>
    </row>
    <row r="7866" spans="1:4" x14ac:dyDescent="0.25">
      <c r="A7866" s="176" t="s">
        <v>12833</v>
      </c>
      <c r="B7866" s="176" t="s">
        <v>12834</v>
      </c>
      <c r="C7866" s="176" t="s">
        <v>83</v>
      </c>
      <c r="D7866" s="177">
        <v>19.89</v>
      </c>
    </row>
    <row r="7867" spans="1:4" x14ac:dyDescent="0.25">
      <c r="A7867" s="176" t="s">
        <v>12835</v>
      </c>
      <c r="B7867" s="176" t="s">
        <v>12834</v>
      </c>
      <c r="C7867" s="176" t="s">
        <v>83</v>
      </c>
      <c r="D7867" s="177">
        <v>19.89</v>
      </c>
    </row>
    <row r="7868" spans="1:4" x14ac:dyDescent="0.25">
      <c r="A7868" s="176" t="s">
        <v>12836</v>
      </c>
      <c r="B7868" s="176" t="s">
        <v>12837</v>
      </c>
      <c r="C7868" s="176" t="s">
        <v>83</v>
      </c>
      <c r="D7868" s="177">
        <v>28.48</v>
      </c>
    </row>
    <row r="7869" spans="1:4" x14ac:dyDescent="0.25">
      <c r="A7869" s="176" t="s">
        <v>12838</v>
      </c>
      <c r="B7869" s="176" t="s">
        <v>12837</v>
      </c>
      <c r="C7869" s="176" t="s">
        <v>83</v>
      </c>
      <c r="D7869" s="177">
        <v>28.48</v>
      </c>
    </row>
    <row r="7870" spans="1:4" x14ac:dyDescent="0.25">
      <c r="A7870" s="176" t="s">
        <v>12839</v>
      </c>
      <c r="B7870" s="176" t="s">
        <v>12840</v>
      </c>
      <c r="C7870" s="176" t="s">
        <v>83</v>
      </c>
      <c r="D7870" s="177">
        <v>57.38</v>
      </c>
    </row>
    <row r="7871" spans="1:4" x14ac:dyDescent="0.25">
      <c r="A7871" s="176" t="s">
        <v>12841</v>
      </c>
      <c r="B7871" s="176" t="s">
        <v>12840</v>
      </c>
      <c r="C7871" s="176" t="s">
        <v>83</v>
      </c>
      <c r="D7871" s="177">
        <v>57.38</v>
      </c>
    </row>
    <row r="7872" spans="1:4" x14ac:dyDescent="0.25">
      <c r="A7872" s="176" t="s">
        <v>12842</v>
      </c>
      <c r="B7872" s="176" t="s">
        <v>12843</v>
      </c>
      <c r="C7872" s="176" t="s">
        <v>83</v>
      </c>
      <c r="D7872" s="177">
        <v>143.54</v>
      </c>
    </row>
    <row r="7873" spans="1:4" x14ac:dyDescent="0.25">
      <c r="A7873" s="176" t="s">
        <v>12844</v>
      </c>
      <c r="B7873" s="176" t="s">
        <v>12843</v>
      </c>
      <c r="C7873" s="176" t="s">
        <v>83</v>
      </c>
      <c r="D7873" s="177">
        <v>143.54</v>
      </c>
    </row>
    <row r="7874" spans="1:4" x14ac:dyDescent="0.25">
      <c r="A7874" s="176" t="s">
        <v>12845</v>
      </c>
      <c r="B7874" s="176" t="s">
        <v>12846</v>
      </c>
      <c r="C7874" s="176" t="s">
        <v>83</v>
      </c>
      <c r="D7874" s="177">
        <v>3.04</v>
      </c>
    </row>
    <row r="7875" spans="1:4" x14ac:dyDescent="0.25">
      <c r="A7875" s="176" t="s">
        <v>12847</v>
      </c>
      <c r="B7875" s="176" t="s">
        <v>12846</v>
      </c>
      <c r="C7875" s="176" t="s">
        <v>83</v>
      </c>
      <c r="D7875" s="177">
        <v>3.04</v>
      </c>
    </row>
    <row r="7876" spans="1:4" x14ac:dyDescent="0.25">
      <c r="A7876" s="176" t="s">
        <v>12848</v>
      </c>
      <c r="B7876" s="176" t="s">
        <v>12849</v>
      </c>
      <c r="C7876" s="176" t="s">
        <v>83</v>
      </c>
      <c r="D7876" s="177">
        <v>3.76</v>
      </c>
    </row>
    <row r="7877" spans="1:4" x14ac:dyDescent="0.25">
      <c r="A7877" s="176" t="s">
        <v>12850</v>
      </c>
      <c r="B7877" s="176" t="s">
        <v>12849</v>
      </c>
      <c r="C7877" s="176" t="s">
        <v>83</v>
      </c>
      <c r="D7877" s="177">
        <v>3.76</v>
      </c>
    </row>
    <row r="7878" spans="1:4" x14ac:dyDescent="0.25">
      <c r="A7878" s="176" t="s">
        <v>12851</v>
      </c>
      <c r="B7878" s="176" t="s">
        <v>12852</v>
      </c>
      <c r="C7878" s="176" t="s">
        <v>83</v>
      </c>
      <c r="D7878" s="177">
        <v>7.53</v>
      </c>
    </row>
    <row r="7879" spans="1:4" x14ac:dyDescent="0.25">
      <c r="A7879" s="176" t="s">
        <v>12853</v>
      </c>
      <c r="B7879" s="176" t="s">
        <v>12852</v>
      </c>
      <c r="C7879" s="176" t="s">
        <v>83</v>
      </c>
      <c r="D7879" s="177">
        <v>7.53</v>
      </c>
    </row>
    <row r="7880" spans="1:4" x14ac:dyDescent="0.25">
      <c r="A7880" s="176" t="s">
        <v>12854</v>
      </c>
      <c r="B7880" s="176" t="s">
        <v>12855</v>
      </c>
      <c r="C7880" s="176" t="s">
        <v>83</v>
      </c>
      <c r="D7880" s="177">
        <v>12</v>
      </c>
    </row>
    <row r="7881" spans="1:4" x14ac:dyDescent="0.25">
      <c r="A7881" s="176" t="s">
        <v>12856</v>
      </c>
      <c r="B7881" s="176" t="s">
        <v>12855</v>
      </c>
      <c r="C7881" s="176" t="s">
        <v>83</v>
      </c>
      <c r="D7881" s="177">
        <v>12</v>
      </c>
    </row>
    <row r="7882" spans="1:4" x14ac:dyDescent="0.25">
      <c r="A7882" s="176" t="s">
        <v>12857</v>
      </c>
      <c r="B7882" s="176" t="s">
        <v>12858</v>
      </c>
      <c r="C7882" s="176" t="s">
        <v>83</v>
      </c>
      <c r="D7882" s="177">
        <v>13.29</v>
      </c>
    </row>
    <row r="7883" spans="1:4" x14ac:dyDescent="0.25">
      <c r="A7883" s="176" t="s">
        <v>12859</v>
      </c>
      <c r="B7883" s="176" t="s">
        <v>12858</v>
      </c>
      <c r="C7883" s="176" t="s">
        <v>83</v>
      </c>
      <c r="D7883" s="177">
        <v>13.29</v>
      </c>
    </row>
    <row r="7884" spans="1:4" x14ac:dyDescent="0.25">
      <c r="A7884" s="176" t="s">
        <v>12860</v>
      </c>
      <c r="B7884" s="176" t="s">
        <v>12861</v>
      </c>
      <c r="C7884" s="176" t="s">
        <v>83</v>
      </c>
      <c r="D7884" s="177">
        <v>20.75</v>
      </c>
    </row>
    <row r="7885" spans="1:4" x14ac:dyDescent="0.25">
      <c r="A7885" s="176" t="s">
        <v>12862</v>
      </c>
      <c r="B7885" s="176" t="s">
        <v>12861</v>
      </c>
      <c r="C7885" s="176" t="s">
        <v>83</v>
      </c>
      <c r="D7885" s="177">
        <v>20.75</v>
      </c>
    </row>
    <row r="7886" spans="1:4" x14ac:dyDescent="0.25">
      <c r="A7886" s="176" t="s">
        <v>12863</v>
      </c>
      <c r="B7886" s="176" t="s">
        <v>12864</v>
      </c>
      <c r="C7886" s="176" t="s">
        <v>83</v>
      </c>
      <c r="D7886" s="177">
        <v>44.03</v>
      </c>
    </row>
    <row r="7887" spans="1:4" x14ac:dyDescent="0.25">
      <c r="A7887" s="176" t="s">
        <v>12865</v>
      </c>
      <c r="B7887" s="176" t="s">
        <v>12864</v>
      </c>
      <c r="C7887" s="176" t="s">
        <v>83</v>
      </c>
      <c r="D7887" s="177">
        <v>44.03</v>
      </c>
    </row>
    <row r="7888" spans="1:4" x14ac:dyDescent="0.25">
      <c r="A7888" s="176" t="s">
        <v>12866</v>
      </c>
      <c r="B7888" s="176" t="s">
        <v>12867</v>
      </c>
      <c r="C7888" s="176" t="s">
        <v>83</v>
      </c>
      <c r="D7888" s="177">
        <v>56.28</v>
      </c>
    </row>
    <row r="7889" spans="1:4" x14ac:dyDescent="0.25">
      <c r="A7889" s="176" t="s">
        <v>12868</v>
      </c>
      <c r="B7889" s="176" t="s">
        <v>12867</v>
      </c>
      <c r="C7889" s="176" t="s">
        <v>83</v>
      </c>
      <c r="D7889" s="177">
        <v>56.28</v>
      </c>
    </row>
    <row r="7890" spans="1:4" x14ac:dyDescent="0.25">
      <c r="A7890" s="176" t="s">
        <v>12869</v>
      </c>
      <c r="B7890" s="176" t="s">
        <v>12870</v>
      </c>
      <c r="C7890" s="176" t="s">
        <v>83</v>
      </c>
      <c r="D7890" s="177">
        <v>87.69</v>
      </c>
    </row>
    <row r="7891" spans="1:4" x14ac:dyDescent="0.25">
      <c r="A7891" s="176" t="s">
        <v>12871</v>
      </c>
      <c r="B7891" s="176" t="s">
        <v>12870</v>
      </c>
      <c r="C7891" s="176" t="s">
        <v>83</v>
      </c>
      <c r="D7891" s="177">
        <v>87.69</v>
      </c>
    </row>
    <row r="7892" spans="1:4" x14ac:dyDescent="0.25">
      <c r="A7892" s="176" t="s">
        <v>12872</v>
      </c>
      <c r="B7892" s="176" t="s">
        <v>12873</v>
      </c>
      <c r="C7892" s="176" t="s">
        <v>83</v>
      </c>
      <c r="D7892" s="177">
        <v>26.3</v>
      </c>
    </row>
    <row r="7893" spans="1:4" x14ac:dyDescent="0.25">
      <c r="A7893" s="176" t="s">
        <v>12874</v>
      </c>
      <c r="B7893" s="176" t="s">
        <v>12873</v>
      </c>
      <c r="C7893" s="176" t="s">
        <v>83</v>
      </c>
      <c r="D7893" s="177">
        <v>26.3</v>
      </c>
    </row>
    <row r="7894" spans="1:4" x14ac:dyDescent="0.25">
      <c r="A7894" s="176" t="s">
        <v>12875</v>
      </c>
      <c r="B7894" s="176" t="s">
        <v>12876</v>
      </c>
      <c r="C7894" s="176" t="s">
        <v>83</v>
      </c>
      <c r="D7894" s="177">
        <v>49.76</v>
      </c>
    </row>
    <row r="7895" spans="1:4" x14ac:dyDescent="0.25">
      <c r="A7895" s="176" t="s">
        <v>12877</v>
      </c>
      <c r="B7895" s="176" t="s">
        <v>12876</v>
      </c>
      <c r="C7895" s="176" t="s">
        <v>83</v>
      </c>
      <c r="D7895" s="177">
        <v>49.76</v>
      </c>
    </row>
    <row r="7896" spans="1:4" x14ac:dyDescent="0.25">
      <c r="A7896" s="176" t="s">
        <v>12878</v>
      </c>
      <c r="B7896" s="176" t="s">
        <v>12879</v>
      </c>
      <c r="C7896" s="176" t="s">
        <v>83</v>
      </c>
      <c r="D7896" s="177">
        <v>81.92</v>
      </c>
    </row>
    <row r="7897" spans="1:4" x14ac:dyDescent="0.25">
      <c r="A7897" s="176" t="s">
        <v>12880</v>
      </c>
      <c r="B7897" s="176" t="s">
        <v>12879</v>
      </c>
      <c r="C7897" s="176" t="s">
        <v>83</v>
      </c>
      <c r="D7897" s="177">
        <v>81.92</v>
      </c>
    </row>
    <row r="7898" spans="1:4" x14ac:dyDescent="0.25">
      <c r="A7898" s="176" t="s">
        <v>12881</v>
      </c>
      <c r="B7898" s="176" t="s">
        <v>12882</v>
      </c>
      <c r="C7898" s="176" t="s">
        <v>83</v>
      </c>
      <c r="D7898" s="177">
        <v>134.72999999999999</v>
      </c>
    </row>
    <row r="7899" spans="1:4" x14ac:dyDescent="0.25">
      <c r="A7899" s="176" t="s">
        <v>12883</v>
      </c>
      <c r="B7899" s="176" t="s">
        <v>12882</v>
      </c>
      <c r="C7899" s="176" t="s">
        <v>83</v>
      </c>
      <c r="D7899" s="177">
        <v>134.72999999999999</v>
      </c>
    </row>
    <row r="7900" spans="1:4" x14ac:dyDescent="0.25">
      <c r="A7900" s="176" t="s">
        <v>12884</v>
      </c>
      <c r="B7900" s="176" t="s">
        <v>12885</v>
      </c>
      <c r="C7900" s="176" t="s">
        <v>83</v>
      </c>
      <c r="D7900" s="177">
        <v>252.76</v>
      </c>
    </row>
    <row r="7901" spans="1:4" x14ac:dyDescent="0.25">
      <c r="A7901" s="176" t="s">
        <v>12886</v>
      </c>
      <c r="B7901" s="176" t="s">
        <v>12885</v>
      </c>
      <c r="C7901" s="176" t="s">
        <v>83</v>
      </c>
      <c r="D7901" s="177">
        <v>252.76</v>
      </c>
    </row>
    <row r="7902" spans="1:4" x14ac:dyDescent="0.25">
      <c r="A7902" s="176" t="s">
        <v>12887</v>
      </c>
      <c r="B7902" s="176" t="s">
        <v>12888</v>
      </c>
      <c r="C7902" s="176" t="s">
        <v>83</v>
      </c>
      <c r="D7902" s="177">
        <v>503.94</v>
      </c>
    </row>
    <row r="7903" spans="1:4" x14ac:dyDescent="0.25">
      <c r="A7903" s="176" t="s">
        <v>12889</v>
      </c>
      <c r="B7903" s="176" t="s">
        <v>12888</v>
      </c>
      <c r="C7903" s="176" t="s">
        <v>83</v>
      </c>
      <c r="D7903" s="177">
        <v>503.94</v>
      </c>
    </row>
    <row r="7904" spans="1:4" x14ac:dyDescent="0.25">
      <c r="A7904" s="176" t="s">
        <v>12890</v>
      </c>
      <c r="B7904" s="176" t="s">
        <v>12891</v>
      </c>
      <c r="C7904" s="176" t="s">
        <v>83</v>
      </c>
      <c r="D7904" s="177">
        <v>518.67999999999995</v>
      </c>
    </row>
    <row r="7905" spans="1:4" x14ac:dyDescent="0.25">
      <c r="A7905" s="176" t="s">
        <v>12892</v>
      </c>
      <c r="B7905" s="176" t="s">
        <v>12891</v>
      </c>
      <c r="C7905" s="176" t="s">
        <v>83</v>
      </c>
      <c r="D7905" s="177">
        <v>518.67999999999995</v>
      </c>
    </row>
    <row r="7906" spans="1:4" x14ac:dyDescent="0.25">
      <c r="A7906" s="176" t="s">
        <v>12893</v>
      </c>
      <c r="B7906" s="176" t="s">
        <v>12894</v>
      </c>
      <c r="C7906" s="176" t="s">
        <v>115</v>
      </c>
      <c r="D7906" s="177">
        <v>15.31</v>
      </c>
    </row>
    <row r="7907" spans="1:4" x14ac:dyDescent="0.25">
      <c r="A7907" s="176" t="s">
        <v>12895</v>
      </c>
      <c r="B7907" s="176" t="s">
        <v>12894</v>
      </c>
      <c r="C7907" s="176" t="s">
        <v>115</v>
      </c>
      <c r="D7907" s="177">
        <v>15.31</v>
      </c>
    </row>
    <row r="7908" spans="1:4" x14ac:dyDescent="0.25">
      <c r="A7908" s="176" t="s">
        <v>12896</v>
      </c>
      <c r="B7908" s="176" t="s">
        <v>12897</v>
      </c>
      <c r="C7908" s="176" t="s">
        <v>115</v>
      </c>
      <c r="D7908" s="177">
        <v>58.35</v>
      </c>
    </row>
    <row r="7909" spans="1:4" x14ac:dyDescent="0.25">
      <c r="A7909" s="176" t="s">
        <v>12898</v>
      </c>
      <c r="B7909" s="176" t="s">
        <v>12897</v>
      </c>
      <c r="C7909" s="176" t="s">
        <v>115</v>
      </c>
      <c r="D7909" s="177">
        <v>58.35</v>
      </c>
    </row>
    <row r="7910" spans="1:4" x14ac:dyDescent="0.25">
      <c r="A7910" s="176" t="s">
        <v>12899</v>
      </c>
      <c r="B7910" s="176" t="s">
        <v>12900</v>
      </c>
      <c r="C7910" s="176" t="s">
        <v>115</v>
      </c>
      <c r="D7910" s="177">
        <v>20.260000000000002</v>
      </c>
    </row>
    <row r="7911" spans="1:4" x14ac:dyDescent="0.25">
      <c r="A7911" s="176" t="s">
        <v>12901</v>
      </c>
      <c r="B7911" s="176" t="s">
        <v>12900</v>
      </c>
      <c r="C7911" s="176" t="s">
        <v>115</v>
      </c>
      <c r="D7911" s="177">
        <v>20.260000000000002</v>
      </c>
    </row>
    <row r="7912" spans="1:4" x14ac:dyDescent="0.25">
      <c r="A7912" s="176" t="s">
        <v>12902</v>
      </c>
      <c r="B7912" s="176" t="s">
        <v>12903</v>
      </c>
      <c r="C7912" s="176" t="s">
        <v>115</v>
      </c>
      <c r="D7912" s="177">
        <v>72.66</v>
      </c>
    </row>
    <row r="7913" spans="1:4" x14ac:dyDescent="0.25">
      <c r="A7913" s="176" t="s">
        <v>12904</v>
      </c>
      <c r="B7913" s="176" t="s">
        <v>12903</v>
      </c>
      <c r="C7913" s="176" t="s">
        <v>115</v>
      </c>
      <c r="D7913" s="177">
        <v>72.66</v>
      </c>
    </row>
    <row r="7914" spans="1:4" x14ac:dyDescent="0.25">
      <c r="A7914" s="176" t="s">
        <v>12905</v>
      </c>
      <c r="B7914" s="176" t="s">
        <v>12906</v>
      </c>
      <c r="C7914" s="176" t="s">
        <v>115</v>
      </c>
      <c r="D7914" s="177">
        <v>34.03</v>
      </c>
    </row>
    <row r="7915" spans="1:4" x14ac:dyDescent="0.25">
      <c r="A7915" s="176" t="s">
        <v>12907</v>
      </c>
      <c r="B7915" s="176" t="s">
        <v>12906</v>
      </c>
      <c r="C7915" s="176" t="s">
        <v>115</v>
      </c>
      <c r="D7915" s="177">
        <v>34.03</v>
      </c>
    </row>
    <row r="7916" spans="1:4" x14ac:dyDescent="0.25">
      <c r="A7916" s="176" t="s">
        <v>12908</v>
      </c>
      <c r="B7916" s="176" t="s">
        <v>12909</v>
      </c>
      <c r="C7916" s="176" t="s">
        <v>115</v>
      </c>
      <c r="D7916" s="177">
        <v>94.55</v>
      </c>
    </row>
    <row r="7917" spans="1:4" x14ac:dyDescent="0.25">
      <c r="A7917" s="176" t="s">
        <v>12910</v>
      </c>
      <c r="B7917" s="176" t="s">
        <v>12909</v>
      </c>
      <c r="C7917" s="176" t="s">
        <v>115</v>
      </c>
      <c r="D7917" s="177">
        <v>94.55</v>
      </c>
    </row>
    <row r="7918" spans="1:4" x14ac:dyDescent="0.25">
      <c r="A7918" s="176" t="s">
        <v>12911</v>
      </c>
      <c r="B7918" s="176" t="s">
        <v>12912</v>
      </c>
      <c r="C7918" s="176" t="s">
        <v>115</v>
      </c>
      <c r="D7918" s="177">
        <v>10.199999999999999</v>
      </c>
    </row>
    <row r="7919" spans="1:4" x14ac:dyDescent="0.25">
      <c r="A7919" s="176" t="s">
        <v>12913</v>
      </c>
      <c r="B7919" s="176" t="s">
        <v>12912</v>
      </c>
      <c r="C7919" s="176" t="s">
        <v>115</v>
      </c>
      <c r="D7919" s="177">
        <v>10.199999999999999</v>
      </c>
    </row>
    <row r="7920" spans="1:4" x14ac:dyDescent="0.25">
      <c r="A7920" s="176" t="s">
        <v>12914</v>
      </c>
      <c r="B7920" s="176" t="s">
        <v>12915</v>
      </c>
      <c r="C7920" s="176" t="s">
        <v>115</v>
      </c>
      <c r="D7920" s="177">
        <v>34</v>
      </c>
    </row>
    <row r="7921" spans="1:4" x14ac:dyDescent="0.25">
      <c r="A7921" s="176" t="s">
        <v>12916</v>
      </c>
      <c r="B7921" s="176" t="s">
        <v>12915</v>
      </c>
      <c r="C7921" s="176" t="s">
        <v>115</v>
      </c>
      <c r="D7921" s="177">
        <v>34</v>
      </c>
    </row>
    <row r="7922" spans="1:4" x14ac:dyDescent="0.25">
      <c r="A7922" s="176" t="s">
        <v>12917</v>
      </c>
      <c r="B7922" s="176" t="s">
        <v>12918</v>
      </c>
      <c r="C7922" s="176" t="s">
        <v>115</v>
      </c>
      <c r="D7922" s="177">
        <v>54.37</v>
      </c>
    </row>
    <row r="7923" spans="1:4" x14ac:dyDescent="0.25">
      <c r="A7923" s="176" t="s">
        <v>12919</v>
      </c>
      <c r="B7923" s="176" t="s">
        <v>12918</v>
      </c>
      <c r="C7923" s="176" t="s">
        <v>115</v>
      </c>
      <c r="D7923" s="177">
        <v>54.37</v>
      </c>
    </row>
    <row r="7924" spans="1:4" x14ac:dyDescent="0.25">
      <c r="A7924" s="176" t="s">
        <v>12920</v>
      </c>
      <c r="B7924" s="176" t="s">
        <v>12921</v>
      </c>
      <c r="C7924" s="176" t="s">
        <v>115</v>
      </c>
      <c r="D7924" s="177">
        <v>18.43</v>
      </c>
    </row>
    <row r="7925" spans="1:4" x14ac:dyDescent="0.25">
      <c r="A7925" s="176" t="s">
        <v>12922</v>
      </c>
      <c r="B7925" s="176" t="s">
        <v>12921</v>
      </c>
      <c r="C7925" s="176" t="s">
        <v>115</v>
      </c>
      <c r="D7925" s="177">
        <v>18.43</v>
      </c>
    </row>
    <row r="7926" spans="1:4" x14ac:dyDescent="0.25">
      <c r="A7926" s="176" t="s">
        <v>12923</v>
      </c>
      <c r="B7926" s="176" t="s">
        <v>12924</v>
      </c>
      <c r="C7926" s="176" t="s">
        <v>115</v>
      </c>
      <c r="D7926" s="177">
        <v>43.56</v>
      </c>
    </row>
    <row r="7927" spans="1:4" x14ac:dyDescent="0.25">
      <c r="A7927" s="176" t="s">
        <v>12925</v>
      </c>
      <c r="B7927" s="176" t="s">
        <v>12924</v>
      </c>
      <c r="C7927" s="176" t="s">
        <v>115</v>
      </c>
      <c r="D7927" s="177">
        <v>43.56</v>
      </c>
    </row>
    <row r="7928" spans="1:4" x14ac:dyDescent="0.25">
      <c r="A7928" s="176" t="s">
        <v>12926</v>
      </c>
      <c r="B7928" s="176" t="s">
        <v>12927</v>
      </c>
      <c r="C7928" s="176" t="s">
        <v>83</v>
      </c>
      <c r="D7928" s="177">
        <v>132.49</v>
      </c>
    </row>
    <row r="7929" spans="1:4" x14ac:dyDescent="0.25">
      <c r="A7929" s="176" t="s">
        <v>12928</v>
      </c>
      <c r="B7929" s="176" t="s">
        <v>12927</v>
      </c>
      <c r="C7929" s="176" t="s">
        <v>83</v>
      </c>
      <c r="D7929" s="177">
        <v>132.49</v>
      </c>
    </row>
    <row r="7930" spans="1:4" x14ac:dyDescent="0.25">
      <c r="A7930" s="176" t="s">
        <v>12929</v>
      </c>
      <c r="B7930" s="176" t="s">
        <v>12930</v>
      </c>
      <c r="C7930" s="176" t="s">
        <v>83</v>
      </c>
      <c r="D7930" s="177">
        <v>176.65</v>
      </c>
    </row>
    <row r="7931" spans="1:4" x14ac:dyDescent="0.25">
      <c r="A7931" s="176" t="s">
        <v>12931</v>
      </c>
      <c r="B7931" s="176" t="s">
        <v>12930</v>
      </c>
      <c r="C7931" s="176" t="s">
        <v>83</v>
      </c>
      <c r="D7931" s="177">
        <v>176.65</v>
      </c>
    </row>
    <row r="7932" spans="1:4" x14ac:dyDescent="0.25">
      <c r="A7932" s="176" t="s">
        <v>12932</v>
      </c>
      <c r="B7932" s="176" t="s">
        <v>12933</v>
      </c>
      <c r="C7932" s="176" t="s">
        <v>83</v>
      </c>
      <c r="D7932" s="177">
        <v>253.43</v>
      </c>
    </row>
    <row r="7933" spans="1:4" x14ac:dyDescent="0.25">
      <c r="A7933" s="176" t="s">
        <v>12934</v>
      </c>
      <c r="B7933" s="176" t="s">
        <v>12933</v>
      </c>
      <c r="C7933" s="176" t="s">
        <v>83</v>
      </c>
      <c r="D7933" s="177">
        <v>253.43</v>
      </c>
    </row>
    <row r="7934" spans="1:4" x14ac:dyDescent="0.25">
      <c r="A7934" s="176" t="s">
        <v>12935</v>
      </c>
      <c r="B7934" s="176" t="s">
        <v>12936</v>
      </c>
      <c r="C7934" s="176" t="s">
        <v>83</v>
      </c>
      <c r="D7934" s="177">
        <v>304.10000000000002</v>
      </c>
    </row>
    <row r="7935" spans="1:4" x14ac:dyDescent="0.25">
      <c r="A7935" s="176" t="s">
        <v>12937</v>
      </c>
      <c r="B7935" s="176" t="s">
        <v>12936</v>
      </c>
      <c r="C7935" s="176" t="s">
        <v>83</v>
      </c>
      <c r="D7935" s="177">
        <v>304.10000000000002</v>
      </c>
    </row>
    <row r="7936" spans="1:4" x14ac:dyDescent="0.25">
      <c r="A7936" s="176" t="s">
        <v>12938</v>
      </c>
      <c r="B7936" s="176" t="s">
        <v>12939</v>
      </c>
      <c r="C7936" s="176" t="s">
        <v>83</v>
      </c>
      <c r="D7936" s="177">
        <v>447.54</v>
      </c>
    </row>
    <row r="7937" spans="1:4" x14ac:dyDescent="0.25">
      <c r="A7937" s="176" t="s">
        <v>12940</v>
      </c>
      <c r="B7937" s="176" t="s">
        <v>12939</v>
      </c>
      <c r="C7937" s="176" t="s">
        <v>83</v>
      </c>
      <c r="D7937" s="177">
        <v>447.54</v>
      </c>
    </row>
    <row r="7938" spans="1:4" x14ac:dyDescent="0.25">
      <c r="A7938" s="176" t="s">
        <v>12941</v>
      </c>
      <c r="B7938" s="176" t="s">
        <v>12942</v>
      </c>
      <c r="C7938" s="176" t="s">
        <v>83</v>
      </c>
      <c r="D7938" s="177">
        <v>511.48</v>
      </c>
    </row>
    <row r="7939" spans="1:4" x14ac:dyDescent="0.25">
      <c r="A7939" s="176" t="s">
        <v>12943</v>
      </c>
      <c r="B7939" s="176" t="s">
        <v>12942</v>
      </c>
      <c r="C7939" s="176" t="s">
        <v>83</v>
      </c>
      <c r="D7939" s="177">
        <v>511.48</v>
      </c>
    </row>
    <row r="7940" spans="1:4" x14ac:dyDescent="0.25">
      <c r="A7940" s="176" t="s">
        <v>12944</v>
      </c>
      <c r="B7940" s="176" t="s">
        <v>12945</v>
      </c>
      <c r="C7940" s="176" t="s">
        <v>83</v>
      </c>
      <c r="D7940" s="177">
        <v>591.19000000000005</v>
      </c>
    </row>
    <row r="7941" spans="1:4" x14ac:dyDescent="0.25">
      <c r="A7941" s="176" t="s">
        <v>12946</v>
      </c>
      <c r="B7941" s="176" t="s">
        <v>12945</v>
      </c>
      <c r="C7941" s="176" t="s">
        <v>83</v>
      </c>
      <c r="D7941" s="177">
        <v>591.19000000000005</v>
      </c>
    </row>
    <row r="7942" spans="1:4" x14ac:dyDescent="0.25">
      <c r="A7942" s="176" t="s">
        <v>12947</v>
      </c>
      <c r="B7942" s="176" t="s">
        <v>12948</v>
      </c>
      <c r="C7942" s="176" t="s">
        <v>83</v>
      </c>
      <c r="D7942" s="177">
        <v>681.04</v>
      </c>
    </row>
    <row r="7943" spans="1:4" x14ac:dyDescent="0.25">
      <c r="A7943" s="176" t="s">
        <v>12949</v>
      </c>
      <c r="B7943" s="176" t="s">
        <v>12948</v>
      </c>
      <c r="C7943" s="176" t="s">
        <v>83</v>
      </c>
      <c r="D7943" s="177">
        <v>681.04</v>
      </c>
    </row>
    <row r="7944" spans="1:4" x14ac:dyDescent="0.25">
      <c r="A7944" s="176" t="s">
        <v>12950</v>
      </c>
      <c r="B7944" s="176" t="s">
        <v>12951</v>
      </c>
      <c r="C7944" s="176" t="s">
        <v>83</v>
      </c>
      <c r="D7944" s="177">
        <v>955.73</v>
      </c>
    </row>
    <row r="7945" spans="1:4" x14ac:dyDescent="0.25">
      <c r="A7945" s="176" t="s">
        <v>12952</v>
      </c>
      <c r="B7945" s="176" t="s">
        <v>12951</v>
      </c>
      <c r="C7945" s="176" t="s">
        <v>83</v>
      </c>
      <c r="D7945" s="177">
        <v>955.73</v>
      </c>
    </row>
    <row r="7946" spans="1:4" x14ac:dyDescent="0.25">
      <c r="A7946" s="176" t="s">
        <v>12953</v>
      </c>
      <c r="B7946" s="176" t="s">
        <v>12954</v>
      </c>
      <c r="C7946" s="176" t="s">
        <v>83</v>
      </c>
      <c r="D7946" s="177">
        <v>1042.6400000000001</v>
      </c>
    </row>
    <row r="7947" spans="1:4" x14ac:dyDescent="0.25">
      <c r="A7947" s="176" t="s">
        <v>12955</v>
      </c>
      <c r="B7947" s="176" t="s">
        <v>12954</v>
      </c>
      <c r="C7947" s="176" t="s">
        <v>83</v>
      </c>
      <c r="D7947" s="177">
        <v>1042.6400000000001</v>
      </c>
    </row>
    <row r="7948" spans="1:4" x14ac:dyDescent="0.25">
      <c r="A7948" s="176" t="s">
        <v>12956</v>
      </c>
      <c r="B7948" s="176" t="s">
        <v>12957</v>
      </c>
      <c r="C7948" s="176" t="s">
        <v>83</v>
      </c>
      <c r="D7948" s="177">
        <v>1583.53</v>
      </c>
    </row>
    <row r="7949" spans="1:4" x14ac:dyDescent="0.25">
      <c r="A7949" s="176" t="s">
        <v>12958</v>
      </c>
      <c r="B7949" s="176" t="s">
        <v>12957</v>
      </c>
      <c r="C7949" s="176" t="s">
        <v>83</v>
      </c>
      <c r="D7949" s="177">
        <v>1583.53</v>
      </c>
    </row>
    <row r="7950" spans="1:4" x14ac:dyDescent="0.25">
      <c r="A7950" s="176" t="s">
        <v>12959</v>
      </c>
      <c r="B7950" s="176" t="s">
        <v>12960</v>
      </c>
      <c r="C7950" s="176" t="s">
        <v>83</v>
      </c>
      <c r="D7950" s="177">
        <v>2269.2199999999998</v>
      </c>
    </row>
    <row r="7951" spans="1:4" x14ac:dyDescent="0.25">
      <c r="A7951" s="176" t="s">
        <v>12961</v>
      </c>
      <c r="B7951" s="176" t="s">
        <v>12960</v>
      </c>
      <c r="C7951" s="176" t="s">
        <v>83</v>
      </c>
      <c r="D7951" s="177">
        <v>2269.2199999999998</v>
      </c>
    </row>
    <row r="7952" spans="1:4" x14ac:dyDescent="0.25">
      <c r="A7952" s="176" t="s">
        <v>12962</v>
      </c>
      <c r="B7952" s="176" t="s">
        <v>12963</v>
      </c>
      <c r="C7952" s="176" t="s">
        <v>83</v>
      </c>
      <c r="D7952" s="177">
        <v>2621.08</v>
      </c>
    </row>
    <row r="7953" spans="1:4" x14ac:dyDescent="0.25">
      <c r="A7953" s="176" t="s">
        <v>12964</v>
      </c>
      <c r="B7953" s="176" t="s">
        <v>12963</v>
      </c>
      <c r="C7953" s="176" t="s">
        <v>83</v>
      </c>
      <c r="D7953" s="177">
        <v>2621.08</v>
      </c>
    </row>
    <row r="7954" spans="1:4" x14ac:dyDescent="0.25">
      <c r="A7954" s="176" t="s">
        <v>12965</v>
      </c>
      <c r="B7954" s="176" t="s">
        <v>12966</v>
      </c>
      <c r="C7954" s="176" t="s">
        <v>83</v>
      </c>
      <c r="D7954" s="177">
        <v>3521.49</v>
      </c>
    </row>
    <row r="7955" spans="1:4" x14ac:dyDescent="0.25">
      <c r="A7955" s="176" t="s">
        <v>12967</v>
      </c>
      <c r="B7955" s="176" t="s">
        <v>12966</v>
      </c>
      <c r="C7955" s="176" t="s">
        <v>83</v>
      </c>
      <c r="D7955" s="177">
        <v>3521.49</v>
      </c>
    </row>
    <row r="7956" spans="1:4" x14ac:dyDescent="0.25">
      <c r="A7956" s="176" t="s">
        <v>12968</v>
      </c>
      <c r="B7956" s="176" t="s">
        <v>12969</v>
      </c>
      <c r="C7956" s="176" t="s">
        <v>83</v>
      </c>
      <c r="D7956" s="177">
        <v>5159.9399999999996</v>
      </c>
    </row>
    <row r="7957" spans="1:4" x14ac:dyDescent="0.25">
      <c r="A7957" s="176" t="s">
        <v>12970</v>
      </c>
      <c r="B7957" s="176" t="s">
        <v>12969</v>
      </c>
      <c r="C7957" s="176" t="s">
        <v>83</v>
      </c>
      <c r="D7957" s="177">
        <v>5159.9399999999996</v>
      </c>
    </row>
    <row r="7958" spans="1:4" x14ac:dyDescent="0.25">
      <c r="A7958" s="176" t="s">
        <v>12971</v>
      </c>
      <c r="B7958" s="176" t="s">
        <v>12972</v>
      </c>
      <c r="C7958" s="176" t="s">
        <v>115</v>
      </c>
      <c r="D7958" s="177">
        <v>25.63</v>
      </c>
    </row>
    <row r="7959" spans="1:4" x14ac:dyDescent="0.25">
      <c r="A7959" s="176" t="s">
        <v>12973</v>
      </c>
      <c r="B7959" s="176" t="s">
        <v>12972</v>
      </c>
      <c r="C7959" s="176" t="s">
        <v>115</v>
      </c>
      <c r="D7959" s="177">
        <v>25.63</v>
      </c>
    </row>
    <row r="7960" spans="1:4" x14ac:dyDescent="0.25">
      <c r="A7960" s="176" t="s">
        <v>12974</v>
      </c>
      <c r="B7960" s="176" t="s">
        <v>12975</v>
      </c>
      <c r="C7960" s="176" t="s">
        <v>115</v>
      </c>
      <c r="D7960" s="177">
        <v>46.63</v>
      </c>
    </row>
    <row r="7961" spans="1:4" x14ac:dyDescent="0.25">
      <c r="A7961" s="176" t="s">
        <v>12976</v>
      </c>
      <c r="B7961" s="176" t="s">
        <v>12975</v>
      </c>
      <c r="C7961" s="176" t="s">
        <v>115</v>
      </c>
      <c r="D7961" s="177">
        <v>46.63</v>
      </c>
    </row>
    <row r="7962" spans="1:4" x14ac:dyDescent="0.25">
      <c r="A7962" s="176" t="s">
        <v>12977</v>
      </c>
      <c r="B7962" s="176" t="s">
        <v>12978</v>
      </c>
      <c r="C7962" s="176" t="s">
        <v>115</v>
      </c>
      <c r="D7962" s="177">
        <v>94.44</v>
      </c>
    </row>
    <row r="7963" spans="1:4" x14ac:dyDescent="0.25">
      <c r="A7963" s="176" t="s">
        <v>12979</v>
      </c>
      <c r="B7963" s="176" t="s">
        <v>12978</v>
      </c>
      <c r="C7963" s="176" t="s">
        <v>115</v>
      </c>
      <c r="D7963" s="177">
        <v>94.44</v>
      </c>
    </row>
    <row r="7964" spans="1:4" x14ac:dyDescent="0.25">
      <c r="A7964" s="176" t="s">
        <v>12980</v>
      </c>
      <c r="B7964" s="176" t="s">
        <v>12981</v>
      </c>
      <c r="C7964" s="176" t="s">
        <v>115</v>
      </c>
      <c r="D7964" s="177">
        <v>25.29</v>
      </c>
    </row>
    <row r="7965" spans="1:4" x14ac:dyDescent="0.25">
      <c r="A7965" s="176" t="s">
        <v>12982</v>
      </c>
      <c r="B7965" s="176" t="s">
        <v>12981</v>
      </c>
      <c r="C7965" s="176" t="s">
        <v>115</v>
      </c>
      <c r="D7965" s="177">
        <v>25.29</v>
      </c>
    </row>
    <row r="7966" spans="1:4" x14ac:dyDescent="0.25">
      <c r="A7966" s="176" t="s">
        <v>12983</v>
      </c>
      <c r="B7966" s="176" t="s">
        <v>12984</v>
      </c>
      <c r="C7966" s="176" t="s">
        <v>115</v>
      </c>
      <c r="D7966" s="177">
        <v>66.040000000000006</v>
      </c>
    </row>
    <row r="7967" spans="1:4" x14ac:dyDescent="0.25">
      <c r="A7967" s="176" t="s">
        <v>12985</v>
      </c>
      <c r="B7967" s="176" t="s">
        <v>12984</v>
      </c>
      <c r="C7967" s="176" t="s">
        <v>115</v>
      </c>
      <c r="D7967" s="177">
        <v>66.040000000000006</v>
      </c>
    </row>
    <row r="7968" spans="1:4" x14ac:dyDescent="0.25">
      <c r="A7968" s="176" t="s">
        <v>12986</v>
      </c>
      <c r="B7968" s="176" t="s">
        <v>12987</v>
      </c>
      <c r="C7968" s="176" t="s">
        <v>115</v>
      </c>
      <c r="D7968" s="177">
        <v>117.12</v>
      </c>
    </row>
    <row r="7969" spans="1:4" x14ac:dyDescent="0.25">
      <c r="A7969" s="176" t="s">
        <v>12988</v>
      </c>
      <c r="B7969" s="176" t="s">
        <v>12987</v>
      </c>
      <c r="C7969" s="176" t="s">
        <v>115</v>
      </c>
      <c r="D7969" s="177">
        <v>117.12</v>
      </c>
    </row>
    <row r="7970" spans="1:4" x14ac:dyDescent="0.25">
      <c r="A7970" s="176" t="s">
        <v>12989</v>
      </c>
      <c r="B7970" s="176" t="s">
        <v>12990</v>
      </c>
      <c r="C7970" s="176" t="s">
        <v>83</v>
      </c>
      <c r="D7970" s="177">
        <v>35.200000000000003</v>
      </c>
    </row>
    <row r="7971" spans="1:4" x14ac:dyDescent="0.25">
      <c r="A7971" s="176" t="s">
        <v>12991</v>
      </c>
      <c r="B7971" s="176" t="s">
        <v>12990</v>
      </c>
      <c r="C7971" s="176" t="s">
        <v>83</v>
      </c>
      <c r="D7971" s="177">
        <v>35.200000000000003</v>
      </c>
    </row>
    <row r="7972" spans="1:4" x14ac:dyDescent="0.25">
      <c r="A7972" s="176" t="s">
        <v>12992</v>
      </c>
      <c r="B7972" s="176" t="s">
        <v>12993</v>
      </c>
      <c r="C7972" s="176" t="s">
        <v>83</v>
      </c>
      <c r="D7972" s="177">
        <v>48.68</v>
      </c>
    </row>
    <row r="7973" spans="1:4" x14ac:dyDescent="0.25">
      <c r="A7973" s="176" t="s">
        <v>12994</v>
      </c>
      <c r="B7973" s="176" t="s">
        <v>12993</v>
      </c>
      <c r="C7973" s="176" t="s">
        <v>83</v>
      </c>
      <c r="D7973" s="177">
        <v>48.68</v>
      </c>
    </row>
    <row r="7974" spans="1:4" x14ac:dyDescent="0.25">
      <c r="A7974" s="176" t="s">
        <v>12995</v>
      </c>
      <c r="B7974" s="176" t="s">
        <v>12996</v>
      </c>
      <c r="C7974" s="176" t="s">
        <v>83</v>
      </c>
      <c r="D7974" s="177">
        <v>83.62</v>
      </c>
    </row>
    <row r="7975" spans="1:4" x14ac:dyDescent="0.25">
      <c r="A7975" s="176" t="s">
        <v>12997</v>
      </c>
      <c r="B7975" s="176" t="s">
        <v>12996</v>
      </c>
      <c r="C7975" s="176" t="s">
        <v>83</v>
      </c>
      <c r="D7975" s="177">
        <v>83.62</v>
      </c>
    </row>
    <row r="7976" spans="1:4" x14ac:dyDescent="0.25">
      <c r="A7976" s="176" t="s">
        <v>12998</v>
      </c>
      <c r="B7976" s="176" t="s">
        <v>12999</v>
      </c>
      <c r="C7976" s="176" t="s">
        <v>83</v>
      </c>
      <c r="D7976" s="177">
        <v>140.83000000000001</v>
      </c>
    </row>
    <row r="7977" spans="1:4" x14ac:dyDescent="0.25">
      <c r="A7977" s="176" t="s">
        <v>13000</v>
      </c>
      <c r="B7977" s="176" t="s">
        <v>12999</v>
      </c>
      <c r="C7977" s="176" t="s">
        <v>83</v>
      </c>
      <c r="D7977" s="177">
        <v>140.83000000000001</v>
      </c>
    </row>
    <row r="7978" spans="1:4" x14ac:dyDescent="0.25">
      <c r="A7978" s="176" t="s">
        <v>13001</v>
      </c>
      <c r="B7978" s="176" t="s">
        <v>13002</v>
      </c>
      <c r="C7978" s="176" t="s">
        <v>83</v>
      </c>
      <c r="D7978" s="177">
        <v>192.77</v>
      </c>
    </row>
    <row r="7979" spans="1:4" x14ac:dyDescent="0.25">
      <c r="A7979" s="176" t="s">
        <v>13003</v>
      </c>
      <c r="B7979" s="176" t="s">
        <v>13002</v>
      </c>
      <c r="C7979" s="176" t="s">
        <v>83</v>
      </c>
      <c r="D7979" s="177">
        <v>192.77</v>
      </c>
    </row>
    <row r="7980" spans="1:4" x14ac:dyDescent="0.25">
      <c r="A7980" s="176" t="s">
        <v>13004</v>
      </c>
      <c r="B7980" s="176" t="s">
        <v>13005</v>
      </c>
      <c r="C7980" s="176" t="s">
        <v>115</v>
      </c>
      <c r="D7980" s="177">
        <v>458.79</v>
      </c>
    </row>
    <row r="7981" spans="1:4" x14ac:dyDescent="0.25">
      <c r="A7981" s="176" t="s">
        <v>13006</v>
      </c>
      <c r="B7981" s="176" t="s">
        <v>13005</v>
      </c>
      <c r="C7981" s="176" t="s">
        <v>115</v>
      </c>
      <c r="D7981" s="177">
        <v>436.35</v>
      </c>
    </row>
    <row r="7982" spans="1:4" x14ac:dyDescent="0.25">
      <c r="A7982" s="176" t="s">
        <v>13007</v>
      </c>
      <c r="B7982" s="176" t="s">
        <v>13008</v>
      </c>
      <c r="C7982" s="176" t="s">
        <v>115</v>
      </c>
      <c r="D7982" s="177">
        <v>518.76</v>
      </c>
    </row>
    <row r="7983" spans="1:4" x14ac:dyDescent="0.25">
      <c r="A7983" s="176" t="s">
        <v>13009</v>
      </c>
      <c r="B7983" s="176" t="s">
        <v>13008</v>
      </c>
      <c r="C7983" s="176" t="s">
        <v>115</v>
      </c>
      <c r="D7983" s="177">
        <v>492.32</v>
      </c>
    </row>
    <row r="7984" spans="1:4" x14ac:dyDescent="0.25">
      <c r="A7984" s="176" t="s">
        <v>13010</v>
      </c>
      <c r="B7984" s="176" t="s">
        <v>13011</v>
      </c>
      <c r="C7984" s="176" t="s">
        <v>115</v>
      </c>
      <c r="D7984" s="177">
        <v>2172</v>
      </c>
    </row>
    <row r="7985" spans="1:4" x14ac:dyDescent="0.25">
      <c r="A7985" s="176" t="s">
        <v>13012</v>
      </c>
      <c r="B7985" s="176" t="s">
        <v>13011</v>
      </c>
      <c r="C7985" s="176" t="s">
        <v>115</v>
      </c>
      <c r="D7985" s="177">
        <v>2034.92</v>
      </c>
    </row>
    <row r="7986" spans="1:4" x14ac:dyDescent="0.25">
      <c r="A7986" s="176" t="s">
        <v>13013</v>
      </c>
      <c r="B7986" s="176" t="s">
        <v>13014</v>
      </c>
      <c r="C7986" s="176" t="s">
        <v>115</v>
      </c>
      <c r="D7986" s="177">
        <v>2589.4899999999998</v>
      </c>
    </row>
    <row r="7987" spans="1:4" x14ac:dyDescent="0.25">
      <c r="A7987" s="176" t="s">
        <v>13015</v>
      </c>
      <c r="B7987" s="176" t="s">
        <v>13014</v>
      </c>
      <c r="C7987" s="176" t="s">
        <v>115</v>
      </c>
      <c r="D7987" s="177">
        <v>2424.4899999999998</v>
      </c>
    </row>
    <row r="7988" spans="1:4" x14ac:dyDescent="0.25">
      <c r="A7988" s="176" t="s">
        <v>13016</v>
      </c>
      <c r="B7988" s="176" t="s">
        <v>13017</v>
      </c>
      <c r="C7988" s="176" t="s">
        <v>115</v>
      </c>
      <c r="D7988" s="177">
        <v>2771.23</v>
      </c>
    </row>
    <row r="7989" spans="1:4" x14ac:dyDescent="0.25">
      <c r="A7989" s="176" t="s">
        <v>13018</v>
      </c>
      <c r="B7989" s="176" t="s">
        <v>13017</v>
      </c>
      <c r="C7989" s="176" t="s">
        <v>115</v>
      </c>
      <c r="D7989" s="177">
        <v>2594.0700000000002</v>
      </c>
    </row>
    <row r="7990" spans="1:4" x14ac:dyDescent="0.25">
      <c r="A7990" s="176" t="s">
        <v>13019</v>
      </c>
      <c r="B7990" s="176" t="s">
        <v>13020</v>
      </c>
      <c r="C7990" s="176" t="s">
        <v>115</v>
      </c>
      <c r="D7990" s="177">
        <v>2859.64</v>
      </c>
    </row>
    <row r="7991" spans="1:4" x14ac:dyDescent="0.25">
      <c r="A7991" s="176" t="s">
        <v>13021</v>
      </c>
      <c r="B7991" s="176" t="s">
        <v>13020</v>
      </c>
      <c r="C7991" s="176" t="s">
        <v>115</v>
      </c>
      <c r="D7991" s="177">
        <v>2676.57</v>
      </c>
    </row>
    <row r="7992" spans="1:4" x14ac:dyDescent="0.25">
      <c r="A7992" s="176" t="s">
        <v>13022</v>
      </c>
      <c r="B7992" s="176" t="s">
        <v>13023</v>
      </c>
      <c r="C7992" s="176" t="s">
        <v>115</v>
      </c>
      <c r="D7992" s="177">
        <v>189.4</v>
      </c>
    </row>
    <row r="7993" spans="1:4" x14ac:dyDescent="0.25">
      <c r="A7993" s="176" t="s">
        <v>13024</v>
      </c>
      <c r="B7993" s="176" t="s">
        <v>13023</v>
      </c>
      <c r="C7993" s="176" t="s">
        <v>115</v>
      </c>
      <c r="D7993" s="177">
        <v>176.77</v>
      </c>
    </row>
    <row r="7994" spans="1:4" x14ac:dyDescent="0.25">
      <c r="A7994" s="176" t="s">
        <v>13025</v>
      </c>
      <c r="B7994" s="176" t="s">
        <v>13026</v>
      </c>
      <c r="C7994" s="176" t="s">
        <v>115</v>
      </c>
      <c r="D7994" s="177">
        <v>227.01</v>
      </c>
    </row>
    <row r="7995" spans="1:4" x14ac:dyDescent="0.25">
      <c r="A7995" s="176" t="s">
        <v>13027</v>
      </c>
      <c r="B7995" s="176" t="s">
        <v>13026</v>
      </c>
      <c r="C7995" s="176" t="s">
        <v>115</v>
      </c>
      <c r="D7995" s="177">
        <v>211.88</v>
      </c>
    </row>
    <row r="7996" spans="1:4" x14ac:dyDescent="0.25">
      <c r="A7996" s="176" t="s">
        <v>13028</v>
      </c>
      <c r="B7996" s="176" t="s">
        <v>13029</v>
      </c>
      <c r="C7996" s="176" t="s">
        <v>115</v>
      </c>
      <c r="D7996" s="177">
        <v>775.59</v>
      </c>
    </row>
    <row r="7997" spans="1:4" x14ac:dyDescent="0.25">
      <c r="A7997" s="176" t="s">
        <v>13030</v>
      </c>
      <c r="B7997" s="176" t="s">
        <v>13029</v>
      </c>
      <c r="C7997" s="176" t="s">
        <v>115</v>
      </c>
      <c r="D7997" s="177">
        <v>723.9</v>
      </c>
    </row>
    <row r="7998" spans="1:4" x14ac:dyDescent="0.25">
      <c r="A7998" s="176" t="s">
        <v>13031</v>
      </c>
      <c r="B7998" s="176" t="s">
        <v>13032</v>
      </c>
      <c r="C7998" s="176" t="s">
        <v>115</v>
      </c>
      <c r="D7998" s="177">
        <v>936.52</v>
      </c>
    </row>
    <row r="7999" spans="1:4" x14ac:dyDescent="0.25">
      <c r="A7999" s="176" t="s">
        <v>13033</v>
      </c>
      <c r="B7999" s="176" t="s">
        <v>13032</v>
      </c>
      <c r="C7999" s="176" t="s">
        <v>115</v>
      </c>
      <c r="D7999" s="177">
        <v>874.1</v>
      </c>
    </row>
    <row r="8000" spans="1:4" x14ac:dyDescent="0.25">
      <c r="A8000" s="176" t="s">
        <v>13034</v>
      </c>
      <c r="B8000" s="176" t="s">
        <v>13035</v>
      </c>
      <c r="C8000" s="176" t="s">
        <v>115</v>
      </c>
      <c r="D8000" s="177">
        <v>1006.34</v>
      </c>
    </row>
    <row r="8001" spans="1:4" x14ac:dyDescent="0.25">
      <c r="A8001" s="176" t="s">
        <v>13036</v>
      </c>
      <c r="B8001" s="176" t="s">
        <v>13035</v>
      </c>
      <c r="C8001" s="176" t="s">
        <v>115</v>
      </c>
      <c r="D8001" s="177">
        <v>939.28</v>
      </c>
    </row>
    <row r="8002" spans="1:4" x14ac:dyDescent="0.25">
      <c r="A8002" s="176" t="s">
        <v>13037</v>
      </c>
      <c r="B8002" s="176" t="s">
        <v>13038</v>
      </c>
      <c r="C8002" s="176" t="s">
        <v>115</v>
      </c>
      <c r="D8002" s="177">
        <v>1040.3800000000001</v>
      </c>
    </row>
    <row r="8003" spans="1:4" x14ac:dyDescent="0.25">
      <c r="A8003" s="176" t="s">
        <v>13039</v>
      </c>
      <c r="B8003" s="176" t="s">
        <v>13038</v>
      </c>
      <c r="C8003" s="176" t="s">
        <v>115</v>
      </c>
      <c r="D8003" s="177">
        <v>971.04</v>
      </c>
    </row>
    <row r="8004" spans="1:4" x14ac:dyDescent="0.25">
      <c r="A8004" s="176" t="s">
        <v>13040</v>
      </c>
      <c r="B8004" s="176" t="s">
        <v>13041</v>
      </c>
      <c r="C8004" s="176" t="s">
        <v>115</v>
      </c>
      <c r="D8004" s="177">
        <v>1588.27</v>
      </c>
    </row>
    <row r="8005" spans="1:4" x14ac:dyDescent="0.25">
      <c r="A8005" s="176" t="s">
        <v>13042</v>
      </c>
      <c r="B8005" s="176" t="s">
        <v>13041</v>
      </c>
      <c r="C8005" s="176" t="s">
        <v>115</v>
      </c>
      <c r="D8005" s="177">
        <v>1496.08</v>
      </c>
    </row>
    <row r="8006" spans="1:4" x14ac:dyDescent="0.25">
      <c r="A8006" s="176" t="s">
        <v>13043</v>
      </c>
      <c r="B8006" s="176" t="s">
        <v>13044</v>
      </c>
      <c r="C8006" s="176" t="s">
        <v>1467</v>
      </c>
      <c r="D8006" s="177">
        <v>5174.88</v>
      </c>
    </row>
    <row r="8007" spans="1:4" x14ac:dyDescent="0.25">
      <c r="A8007" s="176" t="s">
        <v>13045</v>
      </c>
      <c r="B8007" s="176" t="s">
        <v>13044</v>
      </c>
      <c r="C8007" s="176" t="s">
        <v>1467</v>
      </c>
      <c r="D8007" s="177">
        <v>5174.88</v>
      </c>
    </row>
    <row r="8008" spans="1:4" x14ac:dyDescent="0.25">
      <c r="A8008" s="176" t="s">
        <v>13046</v>
      </c>
      <c r="B8008" s="176" t="s">
        <v>13047</v>
      </c>
      <c r="C8008" s="176" t="s">
        <v>1707</v>
      </c>
      <c r="D8008" s="177">
        <v>1854</v>
      </c>
    </row>
    <row r="8009" spans="1:4" x14ac:dyDescent="0.25">
      <c r="A8009" s="176" t="s">
        <v>13048</v>
      </c>
      <c r="B8009" s="176" t="s">
        <v>13047</v>
      </c>
      <c r="C8009" s="176" t="s">
        <v>1707</v>
      </c>
      <c r="D8009" s="177">
        <v>1854</v>
      </c>
    </row>
    <row r="8010" spans="1:4" x14ac:dyDescent="0.25">
      <c r="A8010" s="176" t="s">
        <v>13049</v>
      </c>
      <c r="B8010" s="176" t="s">
        <v>13050</v>
      </c>
      <c r="C8010" s="176" t="s">
        <v>1467</v>
      </c>
      <c r="D8010" s="177">
        <v>2317.5</v>
      </c>
    </row>
    <row r="8011" spans="1:4" x14ac:dyDescent="0.25">
      <c r="A8011" s="176" t="s">
        <v>13051</v>
      </c>
      <c r="B8011" s="176" t="s">
        <v>13050</v>
      </c>
      <c r="C8011" s="176" t="s">
        <v>1467</v>
      </c>
      <c r="D8011" s="177">
        <v>2317.5</v>
      </c>
    </row>
    <row r="8012" spans="1:4" x14ac:dyDescent="0.25">
      <c r="A8012" s="176" t="s">
        <v>13052</v>
      </c>
      <c r="B8012" s="176" t="s">
        <v>13053</v>
      </c>
      <c r="C8012" s="176" t="s">
        <v>1467</v>
      </c>
      <c r="D8012" s="177">
        <v>2029.1</v>
      </c>
    </row>
    <row r="8013" spans="1:4" x14ac:dyDescent="0.25">
      <c r="A8013" s="176" t="s">
        <v>13054</v>
      </c>
      <c r="B8013" s="176" t="s">
        <v>13053</v>
      </c>
      <c r="C8013" s="176" t="s">
        <v>1467</v>
      </c>
      <c r="D8013" s="177">
        <v>2029.1</v>
      </c>
    </row>
    <row r="8014" spans="1:4" x14ac:dyDescent="0.25">
      <c r="A8014" s="176" t="s">
        <v>13055</v>
      </c>
      <c r="B8014" s="176" t="s">
        <v>13056</v>
      </c>
      <c r="C8014" s="176" t="s">
        <v>1467</v>
      </c>
      <c r="D8014" s="177">
        <v>2029.1</v>
      </c>
    </row>
    <row r="8015" spans="1:4" x14ac:dyDescent="0.25">
      <c r="A8015" s="176" t="s">
        <v>13057</v>
      </c>
      <c r="B8015" s="176" t="s">
        <v>13056</v>
      </c>
      <c r="C8015" s="176" t="s">
        <v>1467</v>
      </c>
      <c r="D8015" s="177">
        <v>2029.1</v>
      </c>
    </row>
    <row r="8016" spans="1:4" x14ac:dyDescent="0.25">
      <c r="A8016" s="176" t="s">
        <v>13058</v>
      </c>
      <c r="B8016" s="176" t="s">
        <v>13059</v>
      </c>
      <c r="C8016" s="176" t="s">
        <v>1467</v>
      </c>
      <c r="D8016" s="177">
        <v>2163</v>
      </c>
    </row>
    <row r="8017" spans="1:4" x14ac:dyDescent="0.25">
      <c r="A8017" s="176" t="s">
        <v>13060</v>
      </c>
      <c r="B8017" s="176" t="s">
        <v>13059</v>
      </c>
      <c r="C8017" s="176" t="s">
        <v>1467</v>
      </c>
      <c r="D8017" s="177">
        <v>2163</v>
      </c>
    </row>
    <row r="8018" spans="1:4" x14ac:dyDescent="0.25">
      <c r="A8018" s="176" t="s">
        <v>13061</v>
      </c>
      <c r="B8018" s="176" t="s">
        <v>13062</v>
      </c>
      <c r="C8018" s="176" t="s">
        <v>1467</v>
      </c>
      <c r="D8018" s="177">
        <v>972.45</v>
      </c>
    </row>
    <row r="8019" spans="1:4" x14ac:dyDescent="0.25">
      <c r="A8019" s="176" t="s">
        <v>13063</v>
      </c>
      <c r="B8019" s="176" t="s">
        <v>13062</v>
      </c>
      <c r="C8019" s="176" t="s">
        <v>1467</v>
      </c>
      <c r="D8019" s="177">
        <v>959.19</v>
      </c>
    </row>
    <row r="8020" spans="1:4" x14ac:dyDescent="0.25">
      <c r="A8020" s="176" t="s">
        <v>13064</v>
      </c>
      <c r="B8020" s="176" t="s">
        <v>13065</v>
      </c>
      <c r="C8020" s="176" t="s">
        <v>1467</v>
      </c>
      <c r="D8020" s="177">
        <v>4097.45</v>
      </c>
    </row>
    <row r="8021" spans="1:4" x14ac:dyDescent="0.25">
      <c r="A8021" s="176" t="s">
        <v>13066</v>
      </c>
      <c r="B8021" s="176" t="s">
        <v>13065</v>
      </c>
      <c r="C8021" s="176" t="s">
        <v>1467</v>
      </c>
      <c r="D8021" s="177">
        <v>4084.19</v>
      </c>
    </row>
    <row r="8022" spans="1:4" x14ac:dyDescent="0.25">
      <c r="A8022" s="176" t="s">
        <v>13067</v>
      </c>
      <c r="B8022" s="176" t="s">
        <v>13068</v>
      </c>
      <c r="C8022" s="176" t="s">
        <v>1467</v>
      </c>
      <c r="D8022" s="177">
        <v>1017.67</v>
      </c>
    </row>
    <row r="8023" spans="1:4" x14ac:dyDescent="0.25">
      <c r="A8023" s="176" t="s">
        <v>13069</v>
      </c>
      <c r="B8023" s="176" t="s">
        <v>13068</v>
      </c>
      <c r="C8023" s="176" t="s">
        <v>1467</v>
      </c>
      <c r="D8023" s="177">
        <v>1004.41</v>
      </c>
    </row>
    <row r="8024" spans="1:4" x14ac:dyDescent="0.25">
      <c r="A8024" s="176" t="s">
        <v>13070</v>
      </c>
      <c r="B8024" s="176" t="s">
        <v>13071</v>
      </c>
      <c r="C8024" s="176" t="s">
        <v>1467</v>
      </c>
      <c r="D8024" s="177">
        <v>1710.69</v>
      </c>
    </row>
    <row r="8025" spans="1:4" x14ac:dyDescent="0.25">
      <c r="A8025" s="176" t="s">
        <v>13072</v>
      </c>
      <c r="B8025" s="176" t="s">
        <v>13071</v>
      </c>
      <c r="C8025" s="176" t="s">
        <v>1467</v>
      </c>
      <c r="D8025" s="177">
        <v>1697.43</v>
      </c>
    </row>
    <row r="8026" spans="1:4" x14ac:dyDescent="0.25">
      <c r="A8026" s="176" t="s">
        <v>13073</v>
      </c>
      <c r="B8026" s="176" t="s">
        <v>13074</v>
      </c>
      <c r="C8026" s="176" t="s">
        <v>1467</v>
      </c>
      <c r="D8026" s="177">
        <v>2557.56</v>
      </c>
    </row>
    <row r="8027" spans="1:4" x14ac:dyDescent="0.25">
      <c r="A8027" s="176" t="s">
        <v>13075</v>
      </c>
      <c r="B8027" s="176" t="s">
        <v>13074</v>
      </c>
      <c r="C8027" s="176" t="s">
        <v>1467</v>
      </c>
      <c r="D8027" s="177">
        <v>2544.3000000000002</v>
      </c>
    </row>
    <row r="8028" spans="1:4" x14ac:dyDescent="0.25">
      <c r="A8028" s="176" t="s">
        <v>13076</v>
      </c>
      <c r="B8028" s="176" t="s">
        <v>13077</v>
      </c>
      <c r="C8028" s="176" t="s">
        <v>1467</v>
      </c>
      <c r="D8028" s="177">
        <v>840.66</v>
      </c>
    </row>
    <row r="8029" spans="1:4" x14ac:dyDescent="0.25">
      <c r="A8029" s="176" t="s">
        <v>13078</v>
      </c>
      <c r="B8029" s="176" t="s">
        <v>13077</v>
      </c>
      <c r="C8029" s="176" t="s">
        <v>1467</v>
      </c>
      <c r="D8029" s="177">
        <v>824.46</v>
      </c>
    </row>
    <row r="8030" spans="1:4" x14ac:dyDescent="0.25">
      <c r="A8030" s="176" t="s">
        <v>13079</v>
      </c>
      <c r="B8030" s="176" t="s">
        <v>13080</v>
      </c>
      <c r="C8030" s="176" t="s">
        <v>1467</v>
      </c>
      <c r="D8030" s="177">
        <v>797.13</v>
      </c>
    </row>
    <row r="8031" spans="1:4" x14ac:dyDescent="0.25">
      <c r="A8031" s="176" t="s">
        <v>13081</v>
      </c>
      <c r="B8031" s="176" t="s">
        <v>13080</v>
      </c>
      <c r="C8031" s="176" t="s">
        <v>1467</v>
      </c>
      <c r="D8031" s="177">
        <v>780.93</v>
      </c>
    </row>
    <row r="8032" spans="1:4" x14ac:dyDescent="0.25">
      <c r="A8032" s="176" t="s">
        <v>13082</v>
      </c>
      <c r="B8032" s="176" t="s">
        <v>13083</v>
      </c>
      <c r="C8032" s="176" t="s">
        <v>1467</v>
      </c>
      <c r="D8032" s="177">
        <v>756.46</v>
      </c>
    </row>
    <row r="8033" spans="1:4" x14ac:dyDescent="0.25">
      <c r="A8033" s="176" t="s">
        <v>13084</v>
      </c>
      <c r="B8033" s="176" t="s">
        <v>13083</v>
      </c>
      <c r="C8033" s="176" t="s">
        <v>1467</v>
      </c>
      <c r="D8033" s="177">
        <v>740.26</v>
      </c>
    </row>
    <row r="8034" spans="1:4" x14ac:dyDescent="0.25">
      <c r="A8034" s="176" t="s">
        <v>13085</v>
      </c>
      <c r="B8034" s="176" t="s">
        <v>13086</v>
      </c>
      <c r="C8034" s="176" t="s">
        <v>1467</v>
      </c>
      <c r="D8034" s="177">
        <v>690.79</v>
      </c>
    </row>
    <row r="8035" spans="1:4" x14ac:dyDescent="0.25">
      <c r="A8035" s="176" t="s">
        <v>13087</v>
      </c>
      <c r="B8035" s="176" t="s">
        <v>13086</v>
      </c>
      <c r="C8035" s="176" t="s">
        <v>1467</v>
      </c>
      <c r="D8035" s="177">
        <v>674.59</v>
      </c>
    </row>
    <row r="8036" spans="1:4" x14ac:dyDescent="0.25">
      <c r="A8036" s="176" t="s">
        <v>13088</v>
      </c>
      <c r="B8036" s="176" t="s">
        <v>13089</v>
      </c>
      <c r="C8036" s="176" t="s">
        <v>1467</v>
      </c>
      <c r="D8036" s="177">
        <v>659.21</v>
      </c>
    </row>
    <row r="8037" spans="1:4" x14ac:dyDescent="0.25">
      <c r="A8037" s="176" t="s">
        <v>13090</v>
      </c>
      <c r="B8037" s="176" t="s">
        <v>13089</v>
      </c>
      <c r="C8037" s="176" t="s">
        <v>1467</v>
      </c>
      <c r="D8037" s="177">
        <v>643.01</v>
      </c>
    </row>
    <row r="8038" spans="1:4" x14ac:dyDescent="0.25">
      <c r="A8038" s="176" t="s">
        <v>13091</v>
      </c>
      <c r="B8038" s="176" t="s">
        <v>13092</v>
      </c>
      <c r="C8038" s="176" t="s">
        <v>1467</v>
      </c>
      <c r="D8038" s="177">
        <v>629.04999999999995</v>
      </c>
    </row>
    <row r="8039" spans="1:4" x14ac:dyDescent="0.25">
      <c r="A8039" s="176" t="s">
        <v>13093</v>
      </c>
      <c r="B8039" s="176" t="s">
        <v>13092</v>
      </c>
      <c r="C8039" s="176" t="s">
        <v>1467</v>
      </c>
      <c r="D8039" s="177">
        <v>612.85</v>
      </c>
    </row>
    <row r="8040" spans="1:4" x14ac:dyDescent="0.25">
      <c r="A8040" s="176" t="s">
        <v>13094</v>
      </c>
      <c r="B8040" s="176" t="s">
        <v>13095</v>
      </c>
      <c r="C8040" s="176" t="s">
        <v>1467</v>
      </c>
      <c r="D8040" s="177">
        <v>608.80999999999995</v>
      </c>
    </row>
    <row r="8041" spans="1:4" x14ac:dyDescent="0.25">
      <c r="A8041" s="176" t="s">
        <v>13096</v>
      </c>
      <c r="B8041" s="176" t="s">
        <v>13095</v>
      </c>
      <c r="C8041" s="176" t="s">
        <v>1467</v>
      </c>
      <c r="D8041" s="177">
        <v>592.61</v>
      </c>
    </row>
    <row r="8042" spans="1:4" x14ac:dyDescent="0.25">
      <c r="A8042" s="176" t="s">
        <v>13097</v>
      </c>
      <c r="B8042" s="176" t="s">
        <v>13098</v>
      </c>
      <c r="C8042" s="176" t="s">
        <v>1467</v>
      </c>
      <c r="D8042" s="177">
        <v>581.34</v>
      </c>
    </row>
    <row r="8043" spans="1:4" x14ac:dyDescent="0.25">
      <c r="A8043" s="176" t="s">
        <v>13099</v>
      </c>
      <c r="B8043" s="176" t="s">
        <v>13098</v>
      </c>
      <c r="C8043" s="176" t="s">
        <v>1467</v>
      </c>
      <c r="D8043" s="177">
        <v>565.14</v>
      </c>
    </row>
    <row r="8044" spans="1:4" x14ac:dyDescent="0.25">
      <c r="A8044" s="176" t="s">
        <v>13100</v>
      </c>
      <c r="B8044" s="176" t="s">
        <v>13101</v>
      </c>
      <c r="C8044" s="176" t="s">
        <v>1467</v>
      </c>
      <c r="D8044" s="177">
        <v>673.51</v>
      </c>
    </row>
    <row r="8045" spans="1:4" x14ac:dyDescent="0.25">
      <c r="A8045" s="176" t="s">
        <v>13102</v>
      </c>
      <c r="B8045" s="176" t="s">
        <v>13101</v>
      </c>
      <c r="C8045" s="176" t="s">
        <v>1467</v>
      </c>
      <c r="D8045" s="177">
        <v>657.3</v>
      </c>
    </row>
    <row r="8046" spans="1:4" x14ac:dyDescent="0.25">
      <c r="A8046" s="176" t="s">
        <v>13103</v>
      </c>
      <c r="B8046" s="176" t="s">
        <v>13104</v>
      </c>
      <c r="C8046" s="176" t="s">
        <v>1467</v>
      </c>
      <c r="D8046" s="177">
        <v>637.45000000000005</v>
      </c>
    </row>
    <row r="8047" spans="1:4" x14ac:dyDescent="0.25">
      <c r="A8047" s="176" t="s">
        <v>13105</v>
      </c>
      <c r="B8047" s="176" t="s">
        <v>13104</v>
      </c>
      <c r="C8047" s="176" t="s">
        <v>1467</v>
      </c>
      <c r="D8047" s="177">
        <v>621.25</v>
      </c>
    </row>
    <row r="8048" spans="1:4" x14ac:dyDescent="0.25">
      <c r="A8048" s="176" t="s">
        <v>13106</v>
      </c>
      <c r="B8048" s="176" t="s">
        <v>13107</v>
      </c>
      <c r="C8048" s="176" t="s">
        <v>1467</v>
      </c>
      <c r="D8048" s="177">
        <v>785.2</v>
      </c>
    </row>
    <row r="8049" spans="1:4" x14ac:dyDescent="0.25">
      <c r="A8049" s="176" t="s">
        <v>13108</v>
      </c>
      <c r="B8049" s="176" t="s">
        <v>13107</v>
      </c>
      <c r="C8049" s="176" t="s">
        <v>1467</v>
      </c>
      <c r="D8049" s="177">
        <v>769</v>
      </c>
    </row>
    <row r="8050" spans="1:4" x14ac:dyDescent="0.25">
      <c r="A8050" s="176" t="s">
        <v>13109</v>
      </c>
      <c r="B8050" s="176" t="s">
        <v>13110</v>
      </c>
      <c r="C8050" s="176" t="s">
        <v>1467</v>
      </c>
      <c r="D8050" s="177">
        <v>730.07</v>
      </c>
    </row>
    <row r="8051" spans="1:4" x14ac:dyDescent="0.25">
      <c r="A8051" s="176" t="s">
        <v>13111</v>
      </c>
      <c r="B8051" s="176" t="s">
        <v>13110</v>
      </c>
      <c r="C8051" s="176" t="s">
        <v>1467</v>
      </c>
      <c r="D8051" s="177">
        <v>713.87</v>
      </c>
    </row>
    <row r="8052" spans="1:4" x14ac:dyDescent="0.25">
      <c r="A8052" s="176" t="s">
        <v>13112</v>
      </c>
      <c r="B8052" s="176" t="s">
        <v>13113</v>
      </c>
      <c r="C8052" s="176" t="s">
        <v>1467</v>
      </c>
      <c r="D8052" s="177">
        <v>1933.69</v>
      </c>
    </row>
    <row r="8053" spans="1:4" x14ac:dyDescent="0.25">
      <c r="A8053" s="176" t="s">
        <v>13114</v>
      </c>
      <c r="B8053" s="176" t="s">
        <v>13113</v>
      </c>
      <c r="C8053" s="176" t="s">
        <v>1467</v>
      </c>
      <c r="D8053" s="177">
        <v>1917.49</v>
      </c>
    </row>
    <row r="8054" spans="1:4" x14ac:dyDescent="0.25">
      <c r="A8054" s="176" t="s">
        <v>13115</v>
      </c>
      <c r="B8054" s="176" t="s">
        <v>13116</v>
      </c>
      <c r="C8054" s="176" t="s">
        <v>1467</v>
      </c>
      <c r="D8054" s="177">
        <v>690.12</v>
      </c>
    </row>
    <row r="8055" spans="1:4" x14ac:dyDescent="0.25">
      <c r="A8055" s="176" t="s">
        <v>13117</v>
      </c>
      <c r="B8055" s="176" t="s">
        <v>13116</v>
      </c>
      <c r="C8055" s="176" t="s">
        <v>1467</v>
      </c>
      <c r="D8055" s="177">
        <v>673.92</v>
      </c>
    </row>
    <row r="8056" spans="1:4" x14ac:dyDescent="0.25">
      <c r="A8056" s="176" t="s">
        <v>13118</v>
      </c>
      <c r="B8056" s="176" t="s">
        <v>13119</v>
      </c>
      <c r="C8056" s="176" t="s">
        <v>1467</v>
      </c>
      <c r="D8056" s="177">
        <v>584.74</v>
      </c>
    </row>
    <row r="8057" spans="1:4" x14ac:dyDescent="0.25">
      <c r="A8057" s="176" t="s">
        <v>13120</v>
      </c>
      <c r="B8057" s="176" t="s">
        <v>13119</v>
      </c>
      <c r="C8057" s="176" t="s">
        <v>1467</v>
      </c>
      <c r="D8057" s="177">
        <v>568.54</v>
      </c>
    </row>
    <row r="8058" spans="1:4" x14ac:dyDescent="0.25">
      <c r="A8058" s="176" t="s">
        <v>13121</v>
      </c>
      <c r="B8058" s="176" t="s">
        <v>13122</v>
      </c>
      <c r="C8058" s="176" t="s">
        <v>1467</v>
      </c>
      <c r="D8058" s="177">
        <v>535.52</v>
      </c>
    </row>
    <row r="8059" spans="1:4" x14ac:dyDescent="0.25">
      <c r="A8059" s="176" t="s">
        <v>13123</v>
      </c>
      <c r="B8059" s="176" t="s">
        <v>13122</v>
      </c>
      <c r="C8059" s="176" t="s">
        <v>1467</v>
      </c>
      <c r="D8059" s="177">
        <v>519.32000000000005</v>
      </c>
    </row>
    <row r="8060" spans="1:4" x14ac:dyDescent="0.25">
      <c r="A8060" s="176" t="s">
        <v>13124</v>
      </c>
      <c r="B8060" s="176" t="s">
        <v>13125</v>
      </c>
      <c r="C8060" s="176" t="s">
        <v>1467</v>
      </c>
      <c r="D8060" s="177">
        <v>509.32</v>
      </c>
    </row>
    <row r="8061" spans="1:4" x14ac:dyDescent="0.25">
      <c r="A8061" s="176" t="s">
        <v>13126</v>
      </c>
      <c r="B8061" s="176" t="s">
        <v>13125</v>
      </c>
      <c r="C8061" s="176" t="s">
        <v>1467</v>
      </c>
      <c r="D8061" s="177">
        <v>493.12</v>
      </c>
    </row>
    <row r="8062" spans="1:4" x14ac:dyDescent="0.25">
      <c r="A8062" s="176" t="s">
        <v>13127</v>
      </c>
      <c r="B8062" s="176" t="s">
        <v>13128</v>
      </c>
      <c r="C8062" s="176" t="s">
        <v>1467</v>
      </c>
      <c r="D8062" s="177">
        <v>570.20000000000005</v>
      </c>
    </row>
    <row r="8063" spans="1:4" x14ac:dyDescent="0.25">
      <c r="A8063" s="176" t="s">
        <v>13129</v>
      </c>
      <c r="B8063" s="176" t="s">
        <v>13128</v>
      </c>
      <c r="C8063" s="176" t="s">
        <v>1467</v>
      </c>
      <c r="D8063" s="177">
        <v>554</v>
      </c>
    </row>
    <row r="8064" spans="1:4" x14ac:dyDescent="0.25">
      <c r="A8064" s="176" t="s">
        <v>13130</v>
      </c>
      <c r="B8064" s="176" t="s">
        <v>13131</v>
      </c>
      <c r="C8064" s="176" t="s">
        <v>1467</v>
      </c>
      <c r="D8064" s="177">
        <v>610.94000000000005</v>
      </c>
    </row>
    <row r="8065" spans="1:4" x14ac:dyDescent="0.25">
      <c r="A8065" s="176" t="s">
        <v>13132</v>
      </c>
      <c r="B8065" s="176" t="s">
        <v>13131</v>
      </c>
      <c r="C8065" s="176" t="s">
        <v>1467</v>
      </c>
      <c r="D8065" s="177">
        <v>594.74</v>
      </c>
    </row>
    <row r="8066" spans="1:4" x14ac:dyDescent="0.25">
      <c r="A8066" s="176" t="s">
        <v>13133</v>
      </c>
      <c r="B8066" s="176" t="s">
        <v>13134</v>
      </c>
      <c r="C8066" s="176" t="s">
        <v>1467</v>
      </c>
      <c r="D8066" s="177">
        <v>591.51</v>
      </c>
    </row>
    <row r="8067" spans="1:4" x14ac:dyDescent="0.25">
      <c r="A8067" s="176" t="s">
        <v>13135</v>
      </c>
      <c r="B8067" s="176" t="s">
        <v>13134</v>
      </c>
      <c r="C8067" s="176" t="s">
        <v>1467</v>
      </c>
      <c r="D8067" s="177">
        <v>575.30999999999995</v>
      </c>
    </row>
    <row r="8068" spans="1:4" x14ac:dyDescent="0.25">
      <c r="A8068" s="176" t="s">
        <v>13136</v>
      </c>
      <c r="B8068" s="176" t="s">
        <v>13137</v>
      </c>
      <c r="C8068" s="176" t="s">
        <v>1467</v>
      </c>
      <c r="D8068" s="177">
        <v>607.28</v>
      </c>
    </row>
    <row r="8069" spans="1:4" x14ac:dyDescent="0.25">
      <c r="A8069" s="176" t="s">
        <v>13138</v>
      </c>
      <c r="B8069" s="176" t="s">
        <v>13137</v>
      </c>
      <c r="C8069" s="176" t="s">
        <v>1467</v>
      </c>
      <c r="D8069" s="177">
        <v>591.08000000000004</v>
      </c>
    </row>
    <row r="8070" spans="1:4" x14ac:dyDescent="0.25">
      <c r="A8070" s="176" t="s">
        <v>13139</v>
      </c>
      <c r="B8070" s="176" t="s">
        <v>13140</v>
      </c>
      <c r="C8070" s="176" t="s">
        <v>1467</v>
      </c>
      <c r="D8070" s="177">
        <v>642.11</v>
      </c>
    </row>
    <row r="8071" spans="1:4" x14ac:dyDescent="0.25">
      <c r="A8071" s="176" t="s">
        <v>13141</v>
      </c>
      <c r="B8071" s="176" t="s">
        <v>13140</v>
      </c>
      <c r="C8071" s="176" t="s">
        <v>1467</v>
      </c>
      <c r="D8071" s="177">
        <v>625.91</v>
      </c>
    </row>
    <row r="8072" spans="1:4" x14ac:dyDescent="0.25">
      <c r="A8072" s="176" t="s">
        <v>13142</v>
      </c>
      <c r="B8072" s="176" t="s">
        <v>13143</v>
      </c>
      <c r="C8072" s="176" t="s">
        <v>1467</v>
      </c>
      <c r="D8072" s="177">
        <v>766.32</v>
      </c>
    </row>
    <row r="8073" spans="1:4" x14ac:dyDescent="0.25">
      <c r="A8073" s="176" t="s">
        <v>13144</v>
      </c>
      <c r="B8073" s="176" t="s">
        <v>13143</v>
      </c>
      <c r="C8073" s="176" t="s">
        <v>1467</v>
      </c>
      <c r="D8073" s="177">
        <v>750.12</v>
      </c>
    </row>
    <row r="8074" spans="1:4" x14ac:dyDescent="0.25">
      <c r="A8074" s="176" t="s">
        <v>13145</v>
      </c>
      <c r="B8074" s="176" t="s">
        <v>13146</v>
      </c>
      <c r="C8074" s="176" t="s">
        <v>1467</v>
      </c>
      <c r="D8074" s="177">
        <v>636.12</v>
      </c>
    </row>
    <row r="8075" spans="1:4" x14ac:dyDescent="0.25">
      <c r="A8075" s="176" t="s">
        <v>13147</v>
      </c>
      <c r="B8075" s="176" t="s">
        <v>13146</v>
      </c>
      <c r="C8075" s="176" t="s">
        <v>1467</v>
      </c>
      <c r="D8075" s="177">
        <v>619.91999999999996</v>
      </c>
    </row>
    <row r="8076" spans="1:4" x14ac:dyDescent="0.25">
      <c r="A8076" s="176" t="s">
        <v>13148</v>
      </c>
      <c r="B8076" s="176" t="s">
        <v>13149</v>
      </c>
      <c r="C8076" s="176" t="s">
        <v>1467</v>
      </c>
      <c r="D8076" s="177">
        <v>588.32000000000005</v>
      </c>
    </row>
    <row r="8077" spans="1:4" x14ac:dyDescent="0.25">
      <c r="A8077" s="176" t="s">
        <v>13150</v>
      </c>
      <c r="B8077" s="176" t="s">
        <v>13149</v>
      </c>
      <c r="C8077" s="176" t="s">
        <v>1467</v>
      </c>
      <c r="D8077" s="177">
        <v>572.12</v>
      </c>
    </row>
    <row r="8078" spans="1:4" x14ac:dyDescent="0.25">
      <c r="A8078" s="176" t="s">
        <v>13151</v>
      </c>
      <c r="B8078" s="176" t="s">
        <v>13152</v>
      </c>
      <c r="C8078" s="176" t="s">
        <v>1467</v>
      </c>
      <c r="D8078" s="177">
        <v>1428.18</v>
      </c>
    </row>
    <row r="8079" spans="1:4" x14ac:dyDescent="0.25">
      <c r="A8079" s="176" t="s">
        <v>13153</v>
      </c>
      <c r="B8079" s="176" t="s">
        <v>13152</v>
      </c>
      <c r="C8079" s="176" t="s">
        <v>1467</v>
      </c>
      <c r="D8079" s="177">
        <v>1411.97</v>
      </c>
    </row>
    <row r="8080" spans="1:4" x14ac:dyDescent="0.25">
      <c r="A8080" s="176" t="s">
        <v>13154</v>
      </c>
      <c r="B8080" s="176" t="s">
        <v>13155</v>
      </c>
      <c r="C8080" s="176" t="s">
        <v>1467</v>
      </c>
      <c r="D8080" s="177">
        <v>651.22</v>
      </c>
    </row>
    <row r="8081" spans="1:4" x14ac:dyDescent="0.25">
      <c r="A8081" s="176" t="s">
        <v>13156</v>
      </c>
      <c r="B8081" s="176" t="s">
        <v>13155</v>
      </c>
      <c r="C8081" s="176" t="s">
        <v>1467</v>
      </c>
      <c r="D8081" s="177">
        <v>648.28</v>
      </c>
    </row>
    <row r="8082" spans="1:4" x14ac:dyDescent="0.25">
      <c r="A8082" s="176" t="s">
        <v>13157</v>
      </c>
      <c r="B8082" s="176" t="s">
        <v>13158</v>
      </c>
      <c r="C8082" s="176" t="s">
        <v>1467</v>
      </c>
      <c r="D8082" s="177">
        <v>613.83000000000004</v>
      </c>
    </row>
    <row r="8083" spans="1:4" x14ac:dyDescent="0.25">
      <c r="A8083" s="176" t="s">
        <v>13159</v>
      </c>
      <c r="B8083" s="176" t="s">
        <v>13158</v>
      </c>
      <c r="C8083" s="176" t="s">
        <v>1467</v>
      </c>
      <c r="D8083" s="177">
        <v>610.48</v>
      </c>
    </row>
    <row r="8084" spans="1:4" x14ac:dyDescent="0.25">
      <c r="A8084" s="176" t="s">
        <v>13160</v>
      </c>
      <c r="B8084" s="176" t="s">
        <v>13161</v>
      </c>
      <c r="C8084" s="176" t="s">
        <v>1467</v>
      </c>
      <c r="D8084" s="177">
        <v>579.09</v>
      </c>
    </row>
    <row r="8085" spans="1:4" x14ac:dyDescent="0.25">
      <c r="A8085" s="176" t="s">
        <v>13162</v>
      </c>
      <c r="B8085" s="176" t="s">
        <v>13161</v>
      </c>
      <c r="C8085" s="176" t="s">
        <v>1467</v>
      </c>
      <c r="D8085" s="177">
        <v>575.34</v>
      </c>
    </row>
    <row r="8086" spans="1:4" x14ac:dyDescent="0.25">
      <c r="A8086" s="176" t="s">
        <v>13163</v>
      </c>
      <c r="B8086" s="176" t="s">
        <v>13164</v>
      </c>
      <c r="C8086" s="176" t="s">
        <v>1467</v>
      </c>
      <c r="D8086" s="177">
        <v>525.48</v>
      </c>
    </row>
    <row r="8087" spans="1:4" x14ac:dyDescent="0.25">
      <c r="A8087" s="176" t="s">
        <v>13165</v>
      </c>
      <c r="B8087" s="176" t="s">
        <v>13164</v>
      </c>
      <c r="C8087" s="176" t="s">
        <v>1467</v>
      </c>
      <c r="D8087" s="177">
        <v>520.92999999999995</v>
      </c>
    </row>
    <row r="8088" spans="1:4" x14ac:dyDescent="0.25">
      <c r="A8088" s="176" t="s">
        <v>13166</v>
      </c>
      <c r="B8088" s="176" t="s">
        <v>13167</v>
      </c>
      <c r="C8088" s="176" t="s">
        <v>1467</v>
      </c>
      <c r="D8088" s="177">
        <v>505.97</v>
      </c>
    </row>
    <row r="8089" spans="1:4" x14ac:dyDescent="0.25">
      <c r="A8089" s="176" t="s">
        <v>13168</v>
      </c>
      <c r="B8089" s="176" t="s">
        <v>13167</v>
      </c>
      <c r="C8089" s="176" t="s">
        <v>1467</v>
      </c>
      <c r="D8089" s="177">
        <v>500.6</v>
      </c>
    </row>
    <row r="8090" spans="1:4" x14ac:dyDescent="0.25">
      <c r="A8090" s="176" t="s">
        <v>13169</v>
      </c>
      <c r="B8090" s="176" t="s">
        <v>13170</v>
      </c>
      <c r="C8090" s="176" t="s">
        <v>1467</v>
      </c>
      <c r="D8090" s="177">
        <v>487.88</v>
      </c>
    </row>
    <row r="8091" spans="1:4" x14ac:dyDescent="0.25">
      <c r="A8091" s="176" t="s">
        <v>13171</v>
      </c>
      <c r="B8091" s="176" t="s">
        <v>13170</v>
      </c>
      <c r="C8091" s="176" t="s">
        <v>1467</v>
      </c>
      <c r="D8091" s="177">
        <v>481.7</v>
      </c>
    </row>
    <row r="8092" spans="1:4" x14ac:dyDescent="0.25">
      <c r="A8092" s="176" t="s">
        <v>13172</v>
      </c>
      <c r="B8092" s="176" t="s">
        <v>13173</v>
      </c>
      <c r="C8092" s="176" t="s">
        <v>1467</v>
      </c>
      <c r="D8092" s="177">
        <v>478.61</v>
      </c>
    </row>
    <row r="8093" spans="1:4" x14ac:dyDescent="0.25">
      <c r="A8093" s="176" t="s">
        <v>13174</v>
      </c>
      <c r="B8093" s="176" t="s">
        <v>13173</v>
      </c>
      <c r="C8093" s="176" t="s">
        <v>1467</v>
      </c>
      <c r="D8093" s="177">
        <v>471.69</v>
      </c>
    </row>
    <row r="8094" spans="1:4" x14ac:dyDescent="0.25">
      <c r="A8094" s="176" t="s">
        <v>13175</v>
      </c>
      <c r="B8094" s="176" t="s">
        <v>13176</v>
      </c>
      <c r="C8094" s="176" t="s">
        <v>1467</v>
      </c>
      <c r="D8094" s="177">
        <v>475.27</v>
      </c>
    </row>
    <row r="8095" spans="1:4" x14ac:dyDescent="0.25">
      <c r="A8095" s="176" t="s">
        <v>13177</v>
      </c>
      <c r="B8095" s="176" t="s">
        <v>13176</v>
      </c>
      <c r="C8095" s="176" t="s">
        <v>1467</v>
      </c>
      <c r="D8095" s="177">
        <v>466.73</v>
      </c>
    </row>
    <row r="8096" spans="1:4" x14ac:dyDescent="0.25">
      <c r="A8096" s="176" t="s">
        <v>13178</v>
      </c>
      <c r="B8096" s="176" t="s">
        <v>13179</v>
      </c>
      <c r="C8096" s="176" t="s">
        <v>1467</v>
      </c>
      <c r="D8096" s="177">
        <v>508.2</v>
      </c>
    </row>
    <row r="8097" spans="1:4" x14ac:dyDescent="0.25">
      <c r="A8097" s="176" t="s">
        <v>13180</v>
      </c>
      <c r="B8097" s="176" t="s">
        <v>13179</v>
      </c>
      <c r="C8097" s="176" t="s">
        <v>1467</v>
      </c>
      <c r="D8097" s="177">
        <v>503.64</v>
      </c>
    </row>
    <row r="8098" spans="1:4" x14ac:dyDescent="0.25">
      <c r="A8098" s="176" t="s">
        <v>13181</v>
      </c>
      <c r="B8098" s="176" t="s">
        <v>13182</v>
      </c>
      <c r="C8098" s="176" t="s">
        <v>1467</v>
      </c>
      <c r="D8098" s="177">
        <v>484.21</v>
      </c>
    </row>
    <row r="8099" spans="1:4" x14ac:dyDescent="0.25">
      <c r="A8099" s="176" t="s">
        <v>13183</v>
      </c>
      <c r="B8099" s="176" t="s">
        <v>13182</v>
      </c>
      <c r="C8099" s="176" t="s">
        <v>1467</v>
      </c>
      <c r="D8099" s="177">
        <v>478.84</v>
      </c>
    </row>
    <row r="8100" spans="1:4" x14ac:dyDescent="0.25">
      <c r="A8100" s="176" t="s">
        <v>13184</v>
      </c>
      <c r="B8100" s="176" t="s">
        <v>13185</v>
      </c>
      <c r="C8100" s="176" t="s">
        <v>1467</v>
      </c>
      <c r="D8100" s="177">
        <v>680.22</v>
      </c>
    </row>
    <row r="8101" spans="1:4" x14ac:dyDescent="0.25">
      <c r="A8101" s="176" t="s">
        <v>13186</v>
      </c>
      <c r="B8101" s="176" t="s">
        <v>13185</v>
      </c>
      <c r="C8101" s="176" t="s">
        <v>1467</v>
      </c>
      <c r="D8101" s="177">
        <v>671.61</v>
      </c>
    </row>
    <row r="8102" spans="1:4" x14ac:dyDescent="0.25">
      <c r="A8102" s="176" t="s">
        <v>13187</v>
      </c>
      <c r="B8102" s="176" t="s">
        <v>13188</v>
      </c>
      <c r="C8102" s="176" t="s">
        <v>1467</v>
      </c>
      <c r="D8102" s="177">
        <v>661.29</v>
      </c>
    </row>
    <row r="8103" spans="1:4" x14ac:dyDescent="0.25">
      <c r="A8103" s="176" t="s">
        <v>13189</v>
      </c>
      <c r="B8103" s="176" t="s">
        <v>13188</v>
      </c>
      <c r="C8103" s="176" t="s">
        <v>1467</v>
      </c>
      <c r="D8103" s="177">
        <v>650.25</v>
      </c>
    </row>
    <row r="8104" spans="1:4" x14ac:dyDescent="0.25">
      <c r="A8104" s="176" t="s">
        <v>13190</v>
      </c>
      <c r="B8104" s="176" t="s">
        <v>13191</v>
      </c>
      <c r="C8104" s="176" t="s">
        <v>1467</v>
      </c>
      <c r="D8104" s="177">
        <v>1780.45</v>
      </c>
    </row>
    <row r="8105" spans="1:4" x14ac:dyDescent="0.25">
      <c r="A8105" s="176" t="s">
        <v>13192</v>
      </c>
      <c r="B8105" s="176" t="s">
        <v>13191</v>
      </c>
      <c r="C8105" s="176" t="s">
        <v>1467</v>
      </c>
      <c r="D8105" s="177">
        <v>1775.08</v>
      </c>
    </row>
    <row r="8106" spans="1:4" x14ac:dyDescent="0.25">
      <c r="A8106" s="176" t="s">
        <v>13193</v>
      </c>
      <c r="B8106" s="176" t="s">
        <v>13194</v>
      </c>
      <c r="C8106" s="176" t="s">
        <v>1467</v>
      </c>
      <c r="D8106" s="177">
        <v>513.70000000000005</v>
      </c>
    </row>
    <row r="8107" spans="1:4" x14ac:dyDescent="0.25">
      <c r="A8107" s="176" t="s">
        <v>13195</v>
      </c>
      <c r="B8107" s="176" t="s">
        <v>13194</v>
      </c>
      <c r="C8107" s="176" t="s">
        <v>1467</v>
      </c>
      <c r="D8107" s="177">
        <v>506.78</v>
      </c>
    </row>
    <row r="8108" spans="1:4" x14ac:dyDescent="0.25">
      <c r="A8108" s="176" t="s">
        <v>13196</v>
      </c>
      <c r="B8108" s="176" t="s">
        <v>13197</v>
      </c>
      <c r="C8108" s="176" t="s">
        <v>1467</v>
      </c>
      <c r="D8108" s="177">
        <v>567.89</v>
      </c>
    </row>
    <row r="8109" spans="1:4" x14ac:dyDescent="0.25">
      <c r="A8109" s="176" t="s">
        <v>13198</v>
      </c>
      <c r="B8109" s="176" t="s">
        <v>13197</v>
      </c>
      <c r="C8109" s="176" t="s">
        <v>1467</v>
      </c>
      <c r="D8109" s="177">
        <v>561.41</v>
      </c>
    </row>
    <row r="8110" spans="1:4" x14ac:dyDescent="0.25">
      <c r="A8110" s="176" t="s">
        <v>13199</v>
      </c>
      <c r="B8110" s="176" t="s">
        <v>13200</v>
      </c>
      <c r="C8110" s="176" t="s">
        <v>1467</v>
      </c>
      <c r="D8110" s="177">
        <v>468.28</v>
      </c>
    </row>
    <row r="8111" spans="1:4" x14ac:dyDescent="0.25">
      <c r="A8111" s="176" t="s">
        <v>13201</v>
      </c>
      <c r="B8111" s="176" t="s">
        <v>13200</v>
      </c>
      <c r="C8111" s="176" t="s">
        <v>1467</v>
      </c>
      <c r="D8111" s="177">
        <v>460.34</v>
      </c>
    </row>
    <row r="8112" spans="1:4" x14ac:dyDescent="0.25">
      <c r="A8112" s="176" t="s">
        <v>13202</v>
      </c>
      <c r="B8112" s="176" t="s">
        <v>13203</v>
      </c>
      <c r="C8112" s="176" t="s">
        <v>1467</v>
      </c>
      <c r="D8112" s="177">
        <v>512.75</v>
      </c>
    </row>
    <row r="8113" spans="1:4" x14ac:dyDescent="0.25">
      <c r="A8113" s="176" t="s">
        <v>13204</v>
      </c>
      <c r="B8113" s="176" t="s">
        <v>13203</v>
      </c>
      <c r="C8113" s="176" t="s">
        <v>1467</v>
      </c>
      <c r="D8113" s="177">
        <v>509</v>
      </c>
    </row>
    <row r="8114" spans="1:4" x14ac:dyDescent="0.25">
      <c r="A8114" s="176" t="s">
        <v>13205</v>
      </c>
      <c r="B8114" s="176" t="s">
        <v>13206</v>
      </c>
      <c r="C8114" s="176" t="s">
        <v>1467</v>
      </c>
      <c r="D8114" s="177">
        <v>431.5</v>
      </c>
    </row>
    <row r="8115" spans="1:4" x14ac:dyDescent="0.25">
      <c r="A8115" s="176" t="s">
        <v>13207</v>
      </c>
      <c r="B8115" s="176" t="s">
        <v>13206</v>
      </c>
      <c r="C8115" s="176" t="s">
        <v>1467</v>
      </c>
      <c r="D8115" s="177">
        <v>426.13</v>
      </c>
    </row>
    <row r="8116" spans="1:4" x14ac:dyDescent="0.25">
      <c r="A8116" s="176" t="s">
        <v>13208</v>
      </c>
      <c r="B8116" s="176" t="s">
        <v>13209</v>
      </c>
      <c r="C8116" s="176" t="s">
        <v>1467</v>
      </c>
      <c r="D8116" s="177">
        <v>404.12</v>
      </c>
    </row>
    <row r="8117" spans="1:4" x14ac:dyDescent="0.25">
      <c r="A8117" s="176" t="s">
        <v>13210</v>
      </c>
      <c r="B8117" s="176" t="s">
        <v>13209</v>
      </c>
      <c r="C8117" s="176" t="s">
        <v>1467</v>
      </c>
      <c r="D8117" s="177">
        <v>397.2</v>
      </c>
    </row>
    <row r="8118" spans="1:4" x14ac:dyDescent="0.25">
      <c r="A8118" s="176" t="s">
        <v>13211</v>
      </c>
      <c r="B8118" s="176" t="s">
        <v>13212</v>
      </c>
      <c r="C8118" s="176" t="s">
        <v>1467</v>
      </c>
      <c r="D8118" s="177">
        <v>403.25</v>
      </c>
    </row>
    <row r="8119" spans="1:4" x14ac:dyDescent="0.25">
      <c r="A8119" s="176" t="s">
        <v>13213</v>
      </c>
      <c r="B8119" s="176" t="s">
        <v>13212</v>
      </c>
      <c r="C8119" s="176" t="s">
        <v>1467</v>
      </c>
      <c r="D8119" s="177">
        <v>394.71</v>
      </c>
    </row>
    <row r="8120" spans="1:4" x14ac:dyDescent="0.25">
      <c r="A8120" s="176" t="s">
        <v>13214</v>
      </c>
      <c r="B8120" s="176" t="s">
        <v>13215</v>
      </c>
      <c r="C8120" s="176" t="s">
        <v>1467</v>
      </c>
      <c r="D8120" s="177">
        <v>478.96</v>
      </c>
    </row>
    <row r="8121" spans="1:4" x14ac:dyDescent="0.25">
      <c r="A8121" s="176" t="s">
        <v>13216</v>
      </c>
      <c r="B8121" s="176" t="s">
        <v>13215</v>
      </c>
      <c r="C8121" s="176" t="s">
        <v>1467</v>
      </c>
      <c r="D8121" s="177">
        <v>473.59</v>
      </c>
    </row>
    <row r="8122" spans="1:4" x14ac:dyDescent="0.25">
      <c r="A8122" s="176" t="s">
        <v>13217</v>
      </c>
      <c r="B8122" s="176" t="s">
        <v>13218</v>
      </c>
      <c r="C8122" s="176" t="s">
        <v>1467</v>
      </c>
      <c r="D8122" s="177">
        <v>469.77</v>
      </c>
    </row>
    <row r="8123" spans="1:4" x14ac:dyDescent="0.25">
      <c r="A8123" s="176" t="s">
        <v>13219</v>
      </c>
      <c r="B8123" s="176" t="s">
        <v>13218</v>
      </c>
      <c r="C8123" s="176" t="s">
        <v>1467</v>
      </c>
      <c r="D8123" s="177">
        <v>463.59</v>
      </c>
    </row>
    <row r="8124" spans="1:4" x14ac:dyDescent="0.25">
      <c r="A8124" s="176" t="s">
        <v>13220</v>
      </c>
      <c r="B8124" s="176" t="s">
        <v>13221</v>
      </c>
      <c r="C8124" s="176" t="s">
        <v>1467</v>
      </c>
      <c r="D8124" s="177">
        <v>461.31</v>
      </c>
    </row>
    <row r="8125" spans="1:4" x14ac:dyDescent="0.25">
      <c r="A8125" s="176" t="s">
        <v>13222</v>
      </c>
      <c r="B8125" s="176" t="s">
        <v>13221</v>
      </c>
      <c r="C8125" s="176" t="s">
        <v>1467</v>
      </c>
      <c r="D8125" s="177">
        <v>454.39</v>
      </c>
    </row>
    <row r="8126" spans="1:4" x14ac:dyDescent="0.25">
      <c r="A8126" s="176" t="s">
        <v>13223</v>
      </c>
      <c r="B8126" s="176" t="s">
        <v>13224</v>
      </c>
      <c r="C8126" s="176" t="s">
        <v>1467</v>
      </c>
      <c r="D8126" s="177">
        <v>470.21</v>
      </c>
    </row>
    <row r="8127" spans="1:4" x14ac:dyDescent="0.25">
      <c r="A8127" s="176" t="s">
        <v>13225</v>
      </c>
      <c r="B8127" s="176" t="s">
        <v>13224</v>
      </c>
      <c r="C8127" s="176" t="s">
        <v>1467</v>
      </c>
      <c r="D8127" s="177">
        <v>461.67</v>
      </c>
    </row>
    <row r="8128" spans="1:4" x14ac:dyDescent="0.25">
      <c r="A8128" s="176" t="s">
        <v>13226</v>
      </c>
      <c r="B8128" s="176" t="s">
        <v>13227</v>
      </c>
      <c r="C8128" s="176" t="s">
        <v>1467</v>
      </c>
      <c r="D8128" s="177">
        <v>560.16999999999996</v>
      </c>
    </row>
    <row r="8129" spans="1:4" x14ac:dyDescent="0.25">
      <c r="A8129" s="176" t="s">
        <v>13228</v>
      </c>
      <c r="B8129" s="176" t="s">
        <v>13227</v>
      </c>
      <c r="C8129" s="176" t="s">
        <v>1467</v>
      </c>
      <c r="D8129" s="177">
        <v>550.01</v>
      </c>
    </row>
    <row r="8130" spans="1:4" x14ac:dyDescent="0.25">
      <c r="A8130" s="176" t="s">
        <v>13229</v>
      </c>
      <c r="B8130" s="176" t="s">
        <v>13230</v>
      </c>
      <c r="C8130" s="176" t="s">
        <v>1467</v>
      </c>
      <c r="D8130" s="177">
        <v>588.95000000000005</v>
      </c>
    </row>
    <row r="8131" spans="1:4" x14ac:dyDescent="0.25">
      <c r="A8131" s="176" t="s">
        <v>13231</v>
      </c>
      <c r="B8131" s="176" t="s">
        <v>13230</v>
      </c>
      <c r="C8131" s="176" t="s">
        <v>1467</v>
      </c>
      <c r="D8131" s="177">
        <v>585.20000000000005</v>
      </c>
    </row>
    <row r="8132" spans="1:4" x14ac:dyDescent="0.25">
      <c r="A8132" s="176" t="s">
        <v>13232</v>
      </c>
      <c r="B8132" s="176" t="s">
        <v>13233</v>
      </c>
      <c r="C8132" s="176" t="s">
        <v>1467</v>
      </c>
      <c r="D8132" s="177">
        <v>482.88</v>
      </c>
    </row>
    <row r="8133" spans="1:4" x14ac:dyDescent="0.25">
      <c r="A8133" s="176" t="s">
        <v>13234</v>
      </c>
      <c r="B8133" s="176" t="s">
        <v>13233</v>
      </c>
      <c r="C8133" s="176" t="s">
        <v>1467</v>
      </c>
      <c r="D8133" s="177">
        <v>477.51</v>
      </c>
    </row>
    <row r="8134" spans="1:4" x14ac:dyDescent="0.25">
      <c r="A8134" s="176" t="s">
        <v>13235</v>
      </c>
      <c r="B8134" s="176" t="s">
        <v>13236</v>
      </c>
      <c r="C8134" s="176" t="s">
        <v>1467</v>
      </c>
      <c r="D8134" s="177">
        <v>458.12</v>
      </c>
    </row>
    <row r="8135" spans="1:4" x14ac:dyDescent="0.25">
      <c r="A8135" s="176" t="s">
        <v>13237</v>
      </c>
      <c r="B8135" s="176" t="s">
        <v>13236</v>
      </c>
      <c r="C8135" s="176" t="s">
        <v>1467</v>
      </c>
      <c r="D8135" s="177">
        <v>451.2</v>
      </c>
    </row>
    <row r="8136" spans="1:4" x14ac:dyDescent="0.25">
      <c r="A8136" s="176" t="s">
        <v>13238</v>
      </c>
      <c r="B8136" s="176" t="s">
        <v>13239</v>
      </c>
      <c r="C8136" s="176" t="s">
        <v>1467</v>
      </c>
      <c r="D8136" s="177">
        <v>241.1</v>
      </c>
    </row>
    <row r="8137" spans="1:4" x14ac:dyDescent="0.25">
      <c r="A8137" s="176" t="s">
        <v>13240</v>
      </c>
      <c r="B8137" s="176" t="s">
        <v>13239</v>
      </c>
      <c r="C8137" s="176" t="s">
        <v>1467</v>
      </c>
      <c r="D8137" s="177">
        <v>237.76</v>
      </c>
    </row>
    <row r="8138" spans="1:4" x14ac:dyDescent="0.25">
      <c r="A8138" s="176" t="s">
        <v>13241</v>
      </c>
      <c r="B8138" s="176" t="s">
        <v>13242</v>
      </c>
      <c r="C8138" s="176" t="s">
        <v>1467</v>
      </c>
      <c r="D8138" s="177">
        <v>1238.26</v>
      </c>
    </row>
    <row r="8139" spans="1:4" x14ac:dyDescent="0.25">
      <c r="A8139" s="176" t="s">
        <v>13243</v>
      </c>
      <c r="B8139" s="176" t="s">
        <v>13242</v>
      </c>
      <c r="C8139" s="176" t="s">
        <v>1467</v>
      </c>
      <c r="D8139" s="177">
        <v>1219.82</v>
      </c>
    </row>
    <row r="8140" spans="1:4" x14ac:dyDescent="0.25">
      <c r="A8140" s="176" t="s">
        <v>13244</v>
      </c>
      <c r="B8140" s="176" t="s">
        <v>13245</v>
      </c>
      <c r="C8140" s="176" t="s">
        <v>1467</v>
      </c>
      <c r="D8140" s="177">
        <v>809.02</v>
      </c>
    </row>
    <row r="8141" spans="1:4" x14ac:dyDescent="0.25">
      <c r="A8141" s="176" t="s">
        <v>13246</v>
      </c>
      <c r="B8141" s="176" t="s">
        <v>13245</v>
      </c>
      <c r="C8141" s="176" t="s">
        <v>1467</v>
      </c>
      <c r="D8141" s="177">
        <v>792.48</v>
      </c>
    </row>
    <row r="8142" spans="1:4" x14ac:dyDescent="0.25">
      <c r="A8142" s="176" t="s">
        <v>13247</v>
      </c>
      <c r="B8142" s="176" t="s">
        <v>13248</v>
      </c>
      <c r="C8142" s="176" t="s">
        <v>1467</v>
      </c>
      <c r="D8142" s="177">
        <v>795.52</v>
      </c>
    </row>
    <row r="8143" spans="1:4" x14ac:dyDescent="0.25">
      <c r="A8143" s="176" t="s">
        <v>13249</v>
      </c>
      <c r="B8143" s="176" t="s">
        <v>13248</v>
      </c>
      <c r="C8143" s="176" t="s">
        <v>1467</v>
      </c>
      <c r="D8143" s="177">
        <v>773.91</v>
      </c>
    </row>
    <row r="8144" spans="1:4" x14ac:dyDescent="0.25">
      <c r="A8144" s="176" t="s">
        <v>13250</v>
      </c>
      <c r="B8144" s="176" t="s">
        <v>13251</v>
      </c>
      <c r="C8144" s="176" t="s">
        <v>51</v>
      </c>
      <c r="D8144" s="177">
        <v>70.44</v>
      </c>
    </row>
    <row r="8145" spans="1:4" x14ac:dyDescent="0.25">
      <c r="A8145" s="176" t="s">
        <v>13252</v>
      </c>
      <c r="B8145" s="176" t="s">
        <v>13251</v>
      </c>
      <c r="C8145" s="176" t="s">
        <v>51</v>
      </c>
      <c r="D8145" s="177">
        <v>67.66</v>
      </c>
    </row>
    <row r="8146" spans="1:4" x14ac:dyDescent="0.25">
      <c r="A8146" s="176" t="s">
        <v>13253</v>
      </c>
      <c r="B8146" s="176" t="s">
        <v>13254</v>
      </c>
      <c r="C8146" s="176" t="s">
        <v>51</v>
      </c>
      <c r="D8146" s="177">
        <v>22.66</v>
      </c>
    </row>
    <row r="8147" spans="1:4" x14ac:dyDescent="0.25">
      <c r="A8147" s="176" t="s">
        <v>13255</v>
      </c>
      <c r="B8147" s="176" t="s">
        <v>13254</v>
      </c>
      <c r="C8147" s="176" t="s">
        <v>51</v>
      </c>
      <c r="D8147" s="177">
        <v>21.14</v>
      </c>
    </row>
    <row r="8148" spans="1:4" x14ac:dyDescent="0.25">
      <c r="A8148" s="176" t="s">
        <v>13256</v>
      </c>
      <c r="B8148" s="176" t="s">
        <v>13257</v>
      </c>
      <c r="C8148" s="176" t="s">
        <v>51</v>
      </c>
      <c r="D8148" s="177">
        <v>106.35</v>
      </c>
    </row>
    <row r="8149" spans="1:4" x14ac:dyDescent="0.25">
      <c r="A8149" s="176" t="s">
        <v>13258</v>
      </c>
      <c r="B8149" s="176" t="s">
        <v>13257</v>
      </c>
      <c r="C8149" s="176" t="s">
        <v>51</v>
      </c>
      <c r="D8149" s="177">
        <v>104.47</v>
      </c>
    </row>
    <row r="8150" spans="1:4" x14ac:dyDescent="0.25">
      <c r="A8150" s="176" t="s">
        <v>13259</v>
      </c>
      <c r="B8150" s="176" t="s">
        <v>13260</v>
      </c>
      <c r="C8150" s="176" t="s">
        <v>51</v>
      </c>
      <c r="D8150" s="177">
        <v>89.51</v>
      </c>
    </row>
    <row r="8151" spans="1:4" x14ac:dyDescent="0.25">
      <c r="A8151" s="176" t="s">
        <v>13261</v>
      </c>
      <c r="B8151" s="176" t="s">
        <v>13260</v>
      </c>
      <c r="C8151" s="176" t="s">
        <v>51</v>
      </c>
      <c r="D8151" s="177">
        <v>87.99</v>
      </c>
    </row>
    <row r="8152" spans="1:4" x14ac:dyDescent="0.25">
      <c r="A8152" s="176" t="s">
        <v>13262</v>
      </c>
      <c r="B8152" s="176" t="s">
        <v>13263</v>
      </c>
      <c r="C8152" s="176" t="s">
        <v>1467</v>
      </c>
      <c r="D8152" s="177">
        <v>803.76</v>
      </c>
    </row>
    <row r="8153" spans="1:4" x14ac:dyDescent="0.25">
      <c r="A8153" s="176" t="s">
        <v>13264</v>
      </c>
      <c r="B8153" s="176" t="s">
        <v>13263</v>
      </c>
      <c r="C8153" s="176" t="s">
        <v>1467</v>
      </c>
      <c r="D8153" s="177">
        <v>787.56</v>
      </c>
    </row>
    <row r="8154" spans="1:4" x14ac:dyDescent="0.25">
      <c r="A8154" s="176" t="s">
        <v>13265</v>
      </c>
      <c r="B8154" s="176" t="s">
        <v>13266</v>
      </c>
      <c r="C8154" s="176" t="s">
        <v>1467</v>
      </c>
      <c r="D8154" s="177">
        <v>2031.03</v>
      </c>
    </row>
    <row r="8155" spans="1:4" x14ac:dyDescent="0.25">
      <c r="A8155" s="176" t="s">
        <v>13267</v>
      </c>
      <c r="B8155" s="176" t="s">
        <v>13266</v>
      </c>
      <c r="C8155" s="176" t="s">
        <v>1467</v>
      </c>
      <c r="D8155" s="177">
        <v>2014.83</v>
      </c>
    </row>
    <row r="8156" spans="1:4" x14ac:dyDescent="0.25">
      <c r="A8156" s="176" t="s">
        <v>13268</v>
      </c>
      <c r="B8156" s="176" t="s">
        <v>13269</v>
      </c>
      <c r="C8156" s="176" t="s">
        <v>1467</v>
      </c>
      <c r="D8156" s="177">
        <v>209.56</v>
      </c>
    </row>
    <row r="8157" spans="1:4" x14ac:dyDescent="0.25">
      <c r="A8157" s="176" t="s">
        <v>13270</v>
      </c>
      <c r="B8157" s="176" t="s">
        <v>13269</v>
      </c>
      <c r="C8157" s="176" t="s">
        <v>1467</v>
      </c>
      <c r="D8157" s="177">
        <v>209.33</v>
      </c>
    </row>
    <row r="8158" spans="1:4" x14ac:dyDescent="0.25">
      <c r="A8158" s="176" t="s">
        <v>13271</v>
      </c>
      <c r="B8158" s="176" t="s">
        <v>13272</v>
      </c>
      <c r="C8158" s="176" t="s">
        <v>1467</v>
      </c>
      <c r="D8158" s="177">
        <v>281.93</v>
      </c>
    </row>
    <row r="8159" spans="1:4" x14ac:dyDescent="0.25">
      <c r="A8159" s="176" t="s">
        <v>13273</v>
      </c>
      <c r="B8159" s="176" t="s">
        <v>13272</v>
      </c>
      <c r="C8159" s="176" t="s">
        <v>1467</v>
      </c>
      <c r="D8159" s="177">
        <v>281.55</v>
      </c>
    </row>
    <row r="8160" spans="1:4" x14ac:dyDescent="0.25">
      <c r="A8160" s="176" t="s">
        <v>13274</v>
      </c>
      <c r="B8160" s="176" t="s">
        <v>13275</v>
      </c>
      <c r="C8160" s="176" t="s">
        <v>1467</v>
      </c>
      <c r="D8160" s="177">
        <v>322.11</v>
      </c>
    </row>
    <row r="8161" spans="1:4" x14ac:dyDescent="0.25">
      <c r="A8161" s="176" t="s">
        <v>13276</v>
      </c>
      <c r="B8161" s="176" t="s">
        <v>13275</v>
      </c>
      <c r="C8161" s="176" t="s">
        <v>1467</v>
      </c>
      <c r="D8161" s="177">
        <v>321.73</v>
      </c>
    </row>
    <row r="8162" spans="1:4" x14ac:dyDescent="0.25">
      <c r="A8162" s="176" t="s">
        <v>13277</v>
      </c>
      <c r="B8162" s="176" t="s">
        <v>13278</v>
      </c>
      <c r="C8162" s="176" t="s">
        <v>1467</v>
      </c>
      <c r="D8162" s="177">
        <v>201.19</v>
      </c>
    </row>
    <row r="8163" spans="1:4" x14ac:dyDescent="0.25">
      <c r="A8163" s="176" t="s">
        <v>13279</v>
      </c>
      <c r="B8163" s="176" t="s">
        <v>13278</v>
      </c>
      <c r="C8163" s="176" t="s">
        <v>1467</v>
      </c>
      <c r="D8163" s="177">
        <v>200.81</v>
      </c>
    </row>
    <row r="8164" spans="1:4" x14ac:dyDescent="0.25">
      <c r="A8164" s="176" t="s">
        <v>13280</v>
      </c>
      <c r="B8164" s="176" t="s">
        <v>13281</v>
      </c>
      <c r="C8164" s="176" t="s">
        <v>1467</v>
      </c>
      <c r="D8164" s="177">
        <v>201.33</v>
      </c>
    </row>
    <row r="8165" spans="1:4" x14ac:dyDescent="0.25">
      <c r="A8165" s="176" t="s">
        <v>13282</v>
      </c>
      <c r="B8165" s="176" t="s">
        <v>13281</v>
      </c>
      <c r="C8165" s="176" t="s">
        <v>1467</v>
      </c>
      <c r="D8165" s="177">
        <v>201.05</v>
      </c>
    </row>
    <row r="8166" spans="1:4" x14ac:dyDescent="0.25">
      <c r="A8166" s="176" t="s">
        <v>13283</v>
      </c>
      <c r="B8166" s="176" t="s">
        <v>13284</v>
      </c>
      <c r="C8166" s="176" t="s">
        <v>1467</v>
      </c>
      <c r="D8166" s="177">
        <v>201.33</v>
      </c>
    </row>
    <row r="8167" spans="1:4" x14ac:dyDescent="0.25">
      <c r="A8167" s="176" t="s">
        <v>13285</v>
      </c>
      <c r="B8167" s="176" t="s">
        <v>13284</v>
      </c>
      <c r="C8167" s="176" t="s">
        <v>1467</v>
      </c>
      <c r="D8167" s="177">
        <v>201.05</v>
      </c>
    </row>
    <row r="8168" spans="1:4" x14ac:dyDescent="0.25">
      <c r="A8168" s="176" t="s">
        <v>13286</v>
      </c>
      <c r="B8168" s="176" t="s">
        <v>13287</v>
      </c>
      <c r="C8168" s="176" t="s">
        <v>1467</v>
      </c>
      <c r="D8168" s="177">
        <v>295.12</v>
      </c>
    </row>
    <row r="8169" spans="1:4" x14ac:dyDescent="0.25">
      <c r="A8169" s="176" t="s">
        <v>13288</v>
      </c>
      <c r="B8169" s="176" t="s">
        <v>13287</v>
      </c>
      <c r="C8169" s="176" t="s">
        <v>1467</v>
      </c>
      <c r="D8169" s="177">
        <v>293.49</v>
      </c>
    </row>
    <row r="8170" spans="1:4" x14ac:dyDescent="0.25">
      <c r="A8170" s="176" t="s">
        <v>13289</v>
      </c>
      <c r="B8170" s="176" t="s">
        <v>13290</v>
      </c>
      <c r="C8170" s="176" t="s">
        <v>1467</v>
      </c>
      <c r="D8170" s="177">
        <v>18.260000000000002</v>
      </c>
    </row>
    <row r="8171" spans="1:4" x14ac:dyDescent="0.25">
      <c r="A8171" s="176" t="s">
        <v>13291</v>
      </c>
      <c r="B8171" s="176" t="s">
        <v>13290</v>
      </c>
      <c r="C8171" s="176" t="s">
        <v>1467</v>
      </c>
      <c r="D8171" s="177">
        <v>17.96</v>
      </c>
    </row>
    <row r="8172" spans="1:4" x14ac:dyDescent="0.25">
      <c r="A8172" s="176" t="s">
        <v>13292</v>
      </c>
      <c r="B8172" s="176" t="s">
        <v>13293</v>
      </c>
      <c r="C8172" s="176" t="s">
        <v>1467</v>
      </c>
      <c r="D8172" s="177">
        <v>15.68</v>
      </c>
    </row>
    <row r="8173" spans="1:4" x14ac:dyDescent="0.25">
      <c r="A8173" s="176" t="s">
        <v>13294</v>
      </c>
      <c r="B8173" s="176" t="s">
        <v>13293</v>
      </c>
      <c r="C8173" s="176" t="s">
        <v>1467</v>
      </c>
      <c r="D8173" s="177">
        <v>15.42</v>
      </c>
    </row>
    <row r="8174" spans="1:4" x14ac:dyDescent="0.25">
      <c r="A8174" s="176" t="s">
        <v>13295</v>
      </c>
      <c r="B8174" s="176" t="s">
        <v>13296</v>
      </c>
      <c r="C8174" s="176" t="s">
        <v>1467</v>
      </c>
      <c r="D8174" s="177">
        <v>80.98</v>
      </c>
    </row>
    <row r="8175" spans="1:4" x14ac:dyDescent="0.25">
      <c r="A8175" s="176" t="s">
        <v>13297</v>
      </c>
      <c r="B8175" s="176" t="s">
        <v>13296</v>
      </c>
      <c r="C8175" s="176" t="s">
        <v>1467</v>
      </c>
      <c r="D8175" s="177">
        <v>80.72</v>
      </c>
    </row>
    <row r="8176" spans="1:4" x14ac:dyDescent="0.25">
      <c r="A8176" s="176" t="s">
        <v>13298</v>
      </c>
      <c r="B8176" s="176" t="s">
        <v>13299</v>
      </c>
      <c r="C8176" s="176" t="s">
        <v>1467</v>
      </c>
      <c r="D8176" s="177">
        <v>133.57</v>
      </c>
    </row>
    <row r="8177" spans="1:4" x14ac:dyDescent="0.25">
      <c r="A8177" s="176" t="s">
        <v>13300</v>
      </c>
      <c r="B8177" s="176" t="s">
        <v>13299</v>
      </c>
      <c r="C8177" s="176" t="s">
        <v>1467</v>
      </c>
      <c r="D8177" s="177">
        <v>133.29</v>
      </c>
    </row>
    <row r="8178" spans="1:4" x14ac:dyDescent="0.25">
      <c r="A8178" s="176" t="s">
        <v>13301</v>
      </c>
      <c r="B8178" s="176" t="s">
        <v>13302</v>
      </c>
      <c r="C8178" s="176" t="s">
        <v>1467</v>
      </c>
      <c r="D8178" s="177">
        <v>105.43</v>
      </c>
    </row>
    <row r="8179" spans="1:4" x14ac:dyDescent="0.25">
      <c r="A8179" s="176" t="s">
        <v>13303</v>
      </c>
      <c r="B8179" s="176" t="s">
        <v>13302</v>
      </c>
      <c r="C8179" s="176" t="s">
        <v>1467</v>
      </c>
      <c r="D8179" s="177">
        <v>105.15</v>
      </c>
    </row>
    <row r="8180" spans="1:4" x14ac:dyDescent="0.25">
      <c r="A8180" s="176" t="s">
        <v>13304</v>
      </c>
      <c r="B8180" s="176" t="s">
        <v>13305</v>
      </c>
      <c r="C8180" s="176" t="s">
        <v>1467</v>
      </c>
      <c r="D8180" s="177">
        <v>13.89</v>
      </c>
    </row>
    <row r="8181" spans="1:4" x14ac:dyDescent="0.25">
      <c r="A8181" s="176" t="s">
        <v>13306</v>
      </c>
      <c r="B8181" s="176" t="s">
        <v>13305</v>
      </c>
      <c r="C8181" s="176" t="s">
        <v>1467</v>
      </c>
      <c r="D8181" s="177">
        <v>13.57</v>
      </c>
    </row>
    <row r="8182" spans="1:4" x14ac:dyDescent="0.25">
      <c r="A8182" s="176" t="s">
        <v>13307</v>
      </c>
      <c r="B8182" s="176" t="s">
        <v>13308</v>
      </c>
      <c r="C8182" s="176" t="s">
        <v>1467</v>
      </c>
      <c r="D8182" s="177">
        <v>17.78</v>
      </c>
    </row>
    <row r="8183" spans="1:4" x14ac:dyDescent="0.25">
      <c r="A8183" s="176" t="s">
        <v>13309</v>
      </c>
      <c r="B8183" s="176" t="s">
        <v>13308</v>
      </c>
      <c r="C8183" s="176" t="s">
        <v>1467</v>
      </c>
      <c r="D8183" s="177">
        <v>17.45</v>
      </c>
    </row>
    <row r="8184" spans="1:4" x14ac:dyDescent="0.25">
      <c r="A8184" s="176" t="s">
        <v>13310</v>
      </c>
      <c r="B8184" s="176" t="s">
        <v>13311</v>
      </c>
      <c r="C8184" s="176" t="s">
        <v>1467</v>
      </c>
      <c r="D8184" s="177">
        <v>24.21</v>
      </c>
    </row>
    <row r="8185" spans="1:4" x14ac:dyDescent="0.25">
      <c r="A8185" s="176" t="s">
        <v>13312</v>
      </c>
      <c r="B8185" s="176" t="s">
        <v>13311</v>
      </c>
      <c r="C8185" s="176" t="s">
        <v>1467</v>
      </c>
      <c r="D8185" s="177">
        <v>23.8</v>
      </c>
    </row>
    <row r="8186" spans="1:4" x14ac:dyDescent="0.25">
      <c r="A8186" s="176" t="s">
        <v>13313</v>
      </c>
      <c r="B8186" s="176" t="s">
        <v>13314</v>
      </c>
      <c r="C8186" s="176" t="s">
        <v>1467</v>
      </c>
      <c r="D8186" s="177">
        <v>541.25</v>
      </c>
    </row>
    <row r="8187" spans="1:4" x14ac:dyDescent="0.25">
      <c r="A8187" s="176" t="s">
        <v>13315</v>
      </c>
      <c r="B8187" s="176" t="s">
        <v>13314</v>
      </c>
      <c r="C8187" s="176" t="s">
        <v>1467</v>
      </c>
      <c r="D8187" s="177">
        <v>540.91999999999996</v>
      </c>
    </row>
    <row r="8188" spans="1:4" x14ac:dyDescent="0.25">
      <c r="A8188" s="176" t="s">
        <v>13316</v>
      </c>
      <c r="B8188" s="176" t="s">
        <v>13317</v>
      </c>
      <c r="C8188" s="176" t="s">
        <v>1467</v>
      </c>
      <c r="D8188" s="177">
        <v>829.84</v>
      </c>
    </row>
    <row r="8189" spans="1:4" x14ac:dyDescent="0.25">
      <c r="A8189" s="176" t="s">
        <v>13318</v>
      </c>
      <c r="B8189" s="176" t="s">
        <v>13317</v>
      </c>
      <c r="C8189" s="176" t="s">
        <v>1467</v>
      </c>
      <c r="D8189" s="177">
        <v>812.14</v>
      </c>
    </row>
    <row r="8190" spans="1:4" x14ac:dyDescent="0.25">
      <c r="A8190" s="176" t="s">
        <v>13319</v>
      </c>
      <c r="B8190" s="176" t="s">
        <v>13320</v>
      </c>
      <c r="C8190" s="176" t="s">
        <v>1467</v>
      </c>
      <c r="D8190" s="177">
        <v>801.81</v>
      </c>
    </row>
    <row r="8191" spans="1:4" x14ac:dyDescent="0.25">
      <c r="A8191" s="176" t="s">
        <v>13321</v>
      </c>
      <c r="B8191" s="176" t="s">
        <v>13320</v>
      </c>
      <c r="C8191" s="176" t="s">
        <v>1467</v>
      </c>
      <c r="D8191" s="177">
        <v>784.16</v>
      </c>
    </row>
    <row r="8192" spans="1:4" x14ac:dyDescent="0.25">
      <c r="A8192" s="176" t="s">
        <v>13322</v>
      </c>
      <c r="B8192" s="176" t="s">
        <v>13323</v>
      </c>
      <c r="C8192" s="176" t="s">
        <v>1467</v>
      </c>
      <c r="D8192" s="177">
        <v>779.47</v>
      </c>
    </row>
    <row r="8193" spans="1:4" x14ac:dyDescent="0.25">
      <c r="A8193" s="176" t="s">
        <v>13324</v>
      </c>
      <c r="B8193" s="176" t="s">
        <v>13323</v>
      </c>
      <c r="C8193" s="176" t="s">
        <v>1467</v>
      </c>
      <c r="D8193" s="177">
        <v>761.88</v>
      </c>
    </row>
    <row r="8194" spans="1:4" x14ac:dyDescent="0.25">
      <c r="A8194" s="176" t="s">
        <v>13325</v>
      </c>
      <c r="B8194" s="176" t="s">
        <v>13326</v>
      </c>
      <c r="C8194" s="176" t="s">
        <v>322</v>
      </c>
      <c r="D8194" s="177">
        <v>107.58</v>
      </c>
    </row>
    <row r="8195" spans="1:4" x14ac:dyDescent="0.25">
      <c r="A8195" s="176" t="s">
        <v>13327</v>
      </c>
      <c r="B8195" s="176" t="s">
        <v>13326</v>
      </c>
      <c r="C8195" s="176" t="s">
        <v>322</v>
      </c>
      <c r="D8195" s="177">
        <v>102.94</v>
      </c>
    </row>
    <row r="8196" spans="1:4" x14ac:dyDescent="0.25">
      <c r="A8196" s="176" t="s">
        <v>13328</v>
      </c>
      <c r="B8196" s="176" t="s">
        <v>13329</v>
      </c>
      <c r="C8196" s="176" t="s">
        <v>322</v>
      </c>
      <c r="D8196" s="177">
        <v>107.34</v>
      </c>
    </row>
    <row r="8197" spans="1:4" x14ac:dyDescent="0.25">
      <c r="A8197" s="176" t="s">
        <v>13330</v>
      </c>
      <c r="B8197" s="176" t="s">
        <v>13329</v>
      </c>
      <c r="C8197" s="176" t="s">
        <v>322</v>
      </c>
      <c r="D8197" s="177">
        <v>102.7</v>
      </c>
    </row>
    <row r="8198" spans="1:4" x14ac:dyDescent="0.25">
      <c r="A8198" s="176" t="s">
        <v>13331</v>
      </c>
      <c r="B8198" s="176" t="s">
        <v>13332</v>
      </c>
      <c r="C8198" s="176" t="s">
        <v>322</v>
      </c>
      <c r="D8198" s="177">
        <v>78.819999999999993</v>
      </c>
    </row>
    <row r="8199" spans="1:4" x14ac:dyDescent="0.25">
      <c r="A8199" s="176" t="s">
        <v>13333</v>
      </c>
      <c r="B8199" s="176" t="s">
        <v>13332</v>
      </c>
      <c r="C8199" s="176" t="s">
        <v>322</v>
      </c>
      <c r="D8199" s="177">
        <v>76.09</v>
      </c>
    </row>
    <row r="8200" spans="1:4" x14ac:dyDescent="0.25">
      <c r="A8200" s="176" t="s">
        <v>13334</v>
      </c>
      <c r="B8200" s="176" t="s">
        <v>13335</v>
      </c>
      <c r="C8200" s="176" t="s">
        <v>322</v>
      </c>
      <c r="D8200" s="177">
        <v>79.06</v>
      </c>
    </row>
    <row r="8201" spans="1:4" x14ac:dyDescent="0.25">
      <c r="A8201" s="176" t="s">
        <v>13336</v>
      </c>
      <c r="B8201" s="176" t="s">
        <v>13335</v>
      </c>
      <c r="C8201" s="176" t="s">
        <v>322</v>
      </c>
      <c r="D8201" s="177">
        <v>76.33</v>
      </c>
    </row>
    <row r="8202" spans="1:4" x14ac:dyDescent="0.25">
      <c r="A8202" s="176" t="s">
        <v>13337</v>
      </c>
      <c r="B8202" s="176" t="s">
        <v>13338</v>
      </c>
      <c r="C8202" s="176" t="s">
        <v>322</v>
      </c>
      <c r="D8202" s="177">
        <v>12.41</v>
      </c>
    </row>
    <row r="8203" spans="1:4" x14ac:dyDescent="0.25">
      <c r="A8203" s="176" t="s">
        <v>13339</v>
      </c>
      <c r="B8203" s="176" t="s">
        <v>13338</v>
      </c>
      <c r="C8203" s="176" t="s">
        <v>322</v>
      </c>
      <c r="D8203" s="177">
        <v>11.68</v>
      </c>
    </row>
    <row r="8204" spans="1:4" x14ac:dyDescent="0.25">
      <c r="A8204" s="176" t="s">
        <v>13340</v>
      </c>
      <c r="B8204" s="176" t="s">
        <v>13341</v>
      </c>
      <c r="C8204" s="176" t="s">
        <v>322</v>
      </c>
      <c r="D8204" s="177">
        <v>13.44</v>
      </c>
    </row>
    <row r="8205" spans="1:4" x14ac:dyDescent="0.25">
      <c r="A8205" s="176" t="s">
        <v>13342</v>
      </c>
      <c r="B8205" s="176" t="s">
        <v>13341</v>
      </c>
      <c r="C8205" s="176" t="s">
        <v>322</v>
      </c>
      <c r="D8205" s="177">
        <v>12.7</v>
      </c>
    </row>
    <row r="8206" spans="1:4" x14ac:dyDescent="0.25">
      <c r="A8206" s="176" t="s">
        <v>13343</v>
      </c>
      <c r="B8206" s="176" t="s">
        <v>13344</v>
      </c>
      <c r="C8206" s="176" t="s">
        <v>322</v>
      </c>
      <c r="D8206" s="177">
        <v>34.869999999999997</v>
      </c>
    </row>
    <row r="8207" spans="1:4" x14ac:dyDescent="0.25">
      <c r="A8207" s="176" t="s">
        <v>13345</v>
      </c>
      <c r="B8207" s="176" t="s">
        <v>13344</v>
      </c>
      <c r="C8207" s="176" t="s">
        <v>322</v>
      </c>
      <c r="D8207" s="177">
        <v>34.130000000000003</v>
      </c>
    </row>
    <row r="8208" spans="1:4" x14ac:dyDescent="0.25">
      <c r="A8208" s="176" t="s">
        <v>13346</v>
      </c>
      <c r="B8208" s="176" t="s">
        <v>13347</v>
      </c>
      <c r="C8208" s="176" t="s">
        <v>322</v>
      </c>
      <c r="D8208" s="177">
        <v>31.81</v>
      </c>
    </row>
    <row r="8209" spans="1:4" x14ac:dyDescent="0.25">
      <c r="A8209" s="176" t="s">
        <v>13348</v>
      </c>
      <c r="B8209" s="176" t="s">
        <v>13347</v>
      </c>
      <c r="C8209" s="176" t="s">
        <v>322</v>
      </c>
      <c r="D8209" s="177">
        <v>30.49</v>
      </c>
    </row>
    <row r="8210" spans="1:4" x14ac:dyDescent="0.25">
      <c r="A8210" s="176" t="s">
        <v>13349</v>
      </c>
      <c r="B8210" s="176" t="s">
        <v>13350</v>
      </c>
      <c r="C8210" s="176" t="s">
        <v>322</v>
      </c>
      <c r="D8210" s="177">
        <v>93.95</v>
      </c>
    </row>
    <row r="8211" spans="1:4" x14ac:dyDescent="0.25">
      <c r="A8211" s="176" t="s">
        <v>13351</v>
      </c>
      <c r="B8211" s="176" t="s">
        <v>13350</v>
      </c>
      <c r="C8211" s="176" t="s">
        <v>322</v>
      </c>
      <c r="D8211" s="177">
        <v>89.21</v>
      </c>
    </row>
    <row r="8212" spans="1:4" x14ac:dyDescent="0.25">
      <c r="A8212" s="176" t="s">
        <v>13352</v>
      </c>
      <c r="B8212" s="176" t="s">
        <v>13353</v>
      </c>
      <c r="C8212" s="176" t="s">
        <v>322</v>
      </c>
      <c r="D8212" s="177">
        <v>65.430000000000007</v>
      </c>
    </row>
    <row r="8213" spans="1:4" x14ac:dyDescent="0.25">
      <c r="A8213" s="176" t="s">
        <v>13354</v>
      </c>
      <c r="B8213" s="176" t="s">
        <v>13353</v>
      </c>
      <c r="C8213" s="176" t="s">
        <v>322</v>
      </c>
      <c r="D8213" s="177">
        <v>62.61</v>
      </c>
    </row>
    <row r="8214" spans="1:4" x14ac:dyDescent="0.25">
      <c r="A8214" s="176" t="s">
        <v>13355</v>
      </c>
      <c r="B8214" s="176" t="s">
        <v>13356</v>
      </c>
      <c r="C8214" s="176" t="s">
        <v>322</v>
      </c>
      <c r="D8214" s="177">
        <v>72.47</v>
      </c>
    </row>
    <row r="8215" spans="1:4" x14ac:dyDescent="0.25">
      <c r="A8215" s="176" t="s">
        <v>13357</v>
      </c>
      <c r="B8215" s="176" t="s">
        <v>13356</v>
      </c>
      <c r="C8215" s="176" t="s">
        <v>322</v>
      </c>
      <c r="D8215" s="177">
        <v>68.56</v>
      </c>
    </row>
    <row r="8216" spans="1:4" x14ac:dyDescent="0.25">
      <c r="A8216" s="176" t="s">
        <v>13358</v>
      </c>
      <c r="B8216" s="176" t="s">
        <v>13359</v>
      </c>
      <c r="C8216" s="176" t="s">
        <v>322</v>
      </c>
      <c r="D8216" s="177">
        <v>52.72</v>
      </c>
    </row>
    <row r="8217" spans="1:4" x14ac:dyDescent="0.25">
      <c r="A8217" s="176" t="s">
        <v>13360</v>
      </c>
      <c r="B8217" s="176" t="s">
        <v>13359</v>
      </c>
      <c r="C8217" s="176" t="s">
        <v>322</v>
      </c>
      <c r="D8217" s="177">
        <v>50.14</v>
      </c>
    </row>
    <row r="8218" spans="1:4" x14ac:dyDescent="0.25">
      <c r="A8218" s="176" t="s">
        <v>13361</v>
      </c>
      <c r="B8218" s="176" t="s">
        <v>13362</v>
      </c>
      <c r="C8218" s="176" t="s">
        <v>322</v>
      </c>
      <c r="D8218" s="177">
        <v>135.24</v>
      </c>
    </row>
    <row r="8219" spans="1:4" x14ac:dyDescent="0.25">
      <c r="A8219" s="176" t="s">
        <v>13363</v>
      </c>
      <c r="B8219" s="176" t="s">
        <v>13362</v>
      </c>
      <c r="C8219" s="176" t="s">
        <v>322</v>
      </c>
      <c r="D8219" s="177">
        <v>132.26</v>
      </c>
    </row>
    <row r="8220" spans="1:4" x14ac:dyDescent="0.25">
      <c r="A8220" s="176" t="s">
        <v>13364</v>
      </c>
      <c r="B8220" s="176" t="s">
        <v>13365</v>
      </c>
      <c r="C8220" s="176" t="s">
        <v>322</v>
      </c>
      <c r="D8220" s="177">
        <v>148.63999999999999</v>
      </c>
    </row>
    <row r="8221" spans="1:4" x14ac:dyDescent="0.25">
      <c r="A8221" s="176" t="s">
        <v>13366</v>
      </c>
      <c r="B8221" s="176" t="s">
        <v>13365</v>
      </c>
      <c r="C8221" s="176" t="s">
        <v>322</v>
      </c>
      <c r="D8221" s="177">
        <v>145.75</v>
      </c>
    </row>
    <row r="8222" spans="1:4" x14ac:dyDescent="0.25">
      <c r="A8222" s="176" t="s">
        <v>13367</v>
      </c>
      <c r="B8222" s="176" t="s">
        <v>13368</v>
      </c>
      <c r="C8222" s="176" t="s">
        <v>322</v>
      </c>
      <c r="D8222" s="177">
        <v>123.57</v>
      </c>
    </row>
    <row r="8223" spans="1:4" x14ac:dyDescent="0.25">
      <c r="A8223" s="176" t="s">
        <v>13369</v>
      </c>
      <c r="B8223" s="176" t="s">
        <v>13368</v>
      </c>
      <c r="C8223" s="176" t="s">
        <v>322</v>
      </c>
      <c r="D8223" s="177">
        <v>120.69</v>
      </c>
    </row>
    <row r="8224" spans="1:4" x14ac:dyDescent="0.25">
      <c r="A8224" s="176" t="s">
        <v>13370</v>
      </c>
      <c r="B8224" s="176" t="s">
        <v>13371</v>
      </c>
      <c r="C8224" s="176" t="s">
        <v>322</v>
      </c>
      <c r="D8224" s="177">
        <v>198.94</v>
      </c>
    </row>
    <row r="8225" spans="1:4" x14ac:dyDescent="0.25">
      <c r="A8225" s="176" t="s">
        <v>13372</v>
      </c>
      <c r="B8225" s="176" t="s">
        <v>13371</v>
      </c>
      <c r="C8225" s="176" t="s">
        <v>322</v>
      </c>
      <c r="D8225" s="177">
        <v>195.28</v>
      </c>
    </row>
    <row r="8226" spans="1:4" x14ac:dyDescent="0.25">
      <c r="A8226" s="176" t="s">
        <v>13373</v>
      </c>
      <c r="B8226" s="176" t="s">
        <v>13374</v>
      </c>
      <c r="C8226" s="176" t="s">
        <v>83</v>
      </c>
      <c r="D8226" s="177">
        <v>39.93</v>
      </c>
    </row>
    <row r="8227" spans="1:4" x14ac:dyDescent="0.25">
      <c r="A8227" s="176" t="s">
        <v>13375</v>
      </c>
      <c r="B8227" s="176" t="s">
        <v>13374</v>
      </c>
      <c r="C8227" s="176" t="s">
        <v>83</v>
      </c>
      <c r="D8227" s="177">
        <v>38.4</v>
      </c>
    </row>
    <row r="8228" spans="1:4" x14ac:dyDescent="0.25">
      <c r="A8228" s="176" t="s">
        <v>13376</v>
      </c>
      <c r="B8228" s="176" t="s">
        <v>13377</v>
      </c>
      <c r="C8228" s="176" t="s">
        <v>83</v>
      </c>
      <c r="D8228" s="177">
        <v>94.21</v>
      </c>
    </row>
    <row r="8229" spans="1:4" x14ac:dyDescent="0.25">
      <c r="A8229" s="176" t="s">
        <v>13378</v>
      </c>
      <c r="B8229" s="176" t="s">
        <v>13377</v>
      </c>
      <c r="C8229" s="176" t="s">
        <v>83</v>
      </c>
      <c r="D8229" s="177">
        <v>92.48</v>
      </c>
    </row>
    <row r="8230" spans="1:4" x14ac:dyDescent="0.25">
      <c r="A8230" s="176" t="s">
        <v>13379</v>
      </c>
      <c r="B8230" s="176" t="s">
        <v>13380</v>
      </c>
      <c r="C8230" s="176" t="s">
        <v>83</v>
      </c>
      <c r="D8230" s="177">
        <v>73.33</v>
      </c>
    </row>
    <row r="8231" spans="1:4" x14ac:dyDescent="0.25">
      <c r="A8231" s="176" t="s">
        <v>13381</v>
      </c>
      <c r="B8231" s="176" t="s">
        <v>13380</v>
      </c>
      <c r="C8231" s="176" t="s">
        <v>83</v>
      </c>
      <c r="D8231" s="177">
        <v>68.44</v>
      </c>
    </row>
    <row r="8232" spans="1:4" x14ac:dyDescent="0.25">
      <c r="A8232" s="176" t="s">
        <v>13382</v>
      </c>
      <c r="B8232" s="176" t="s">
        <v>13383</v>
      </c>
      <c r="C8232" s="176" t="s">
        <v>83</v>
      </c>
      <c r="D8232" s="177">
        <v>62.36</v>
      </c>
    </row>
    <row r="8233" spans="1:4" x14ac:dyDescent="0.25">
      <c r="A8233" s="176" t="s">
        <v>13384</v>
      </c>
      <c r="B8233" s="176" t="s">
        <v>13383</v>
      </c>
      <c r="C8233" s="176" t="s">
        <v>83</v>
      </c>
      <c r="D8233" s="177">
        <v>58.2</v>
      </c>
    </row>
    <row r="8234" spans="1:4" x14ac:dyDescent="0.25">
      <c r="A8234" s="176" t="s">
        <v>13385</v>
      </c>
      <c r="B8234" s="176" t="s">
        <v>13386</v>
      </c>
      <c r="C8234" s="176" t="s">
        <v>83</v>
      </c>
      <c r="D8234" s="177">
        <v>57.97</v>
      </c>
    </row>
    <row r="8235" spans="1:4" x14ac:dyDescent="0.25">
      <c r="A8235" s="176" t="s">
        <v>13387</v>
      </c>
      <c r="B8235" s="176" t="s">
        <v>13386</v>
      </c>
      <c r="C8235" s="176" t="s">
        <v>83</v>
      </c>
      <c r="D8235" s="177">
        <v>54.11</v>
      </c>
    </row>
    <row r="8236" spans="1:4" x14ac:dyDescent="0.25">
      <c r="A8236" s="176" t="s">
        <v>13388</v>
      </c>
      <c r="B8236" s="176" t="s">
        <v>13389</v>
      </c>
      <c r="C8236" s="176" t="s">
        <v>83</v>
      </c>
      <c r="D8236" s="177">
        <v>51.39</v>
      </c>
    </row>
    <row r="8237" spans="1:4" x14ac:dyDescent="0.25">
      <c r="A8237" s="176" t="s">
        <v>13390</v>
      </c>
      <c r="B8237" s="176" t="s">
        <v>13389</v>
      </c>
      <c r="C8237" s="176" t="s">
        <v>83</v>
      </c>
      <c r="D8237" s="177">
        <v>47.97</v>
      </c>
    </row>
    <row r="8238" spans="1:4" x14ac:dyDescent="0.25">
      <c r="A8238" s="176" t="s">
        <v>13391</v>
      </c>
      <c r="B8238" s="176" t="s">
        <v>13392</v>
      </c>
      <c r="C8238" s="176" t="s">
        <v>83</v>
      </c>
      <c r="D8238" s="177">
        <v>162.71</v>
      </c>
    </row>
    <row r="8239" spans="1:4" x14ac:dyDescent="0.25">
      <c r="A8239" s="176" t="s">
        <v>13393</v>
      </c>
      <c r="B8239" s="176" t="s">
        <v>13392</v>
      </c>
      <c r="C8239" s="176" t="s">
        <v>83</v>
      </c>
      <c r="D8239" s="177">
        <v>160.81</v>
      </c>
    </row>
    <row r="8240" spans="1:4" x14ac:dyDescent="0.25">
      <c r="A8240" s="176" t="s">
        <v>13394</v>
      </c>
      <c r="B8240" s="176" t="s">
        <v>13395</v>
      </c>
      <c r="C8240" s="176" t="s">
        <v>83</v>
      </c>
      <c r="D8240" s="177">
        <v>435.69</v>
      </c>
    </row>
    <row r="8241" spans="1:4" x14ac:dyDescent="0.25">
      <c r="A8241" s="176" t="s">
        <v>13396</v>
      </c>
      <c r="B8241" s="176" t="s">
        <v>13395</v>
      </c>
      <c r="C8241" s="176" t="s">
        <v>83</v>
      </c>
      <c r="D8241" s="177">
        <v>433.44</v>
      </c>
    </row>
    <row r="8242" spans="1:4" x14ac:dyDescent="0.25">
      <c r="A8242" s="176" t="s">
        <v>13397</v>
      </c>
      <c r="B8242" s="176" t="s">
        <v>13398</v>
      </c>
      <c r="C8242" s="176" t="s">
        <v>83</v>
      </c>
      <c r="D8242" s="177">
        <v>570.59</v>
      </c>
    </row>
    <row r="8243" spans="1:4" x14ac:dyDescent="0.25">
      <c r="A8243" s="176" t="s">
        <v>13399</v>
      </c>
      <c r="B8243" s="176" t="s">
        <v>13398</v>
      </c>
      <c r="C8243" s="176" t="s">
        <v>83</v>
      </c>
      <c r="D8243" s="177">
        <v>568.34</v>
      </c>
    </row>
    <row r="8244" spans="1:4" x14ac:dyDescent="0.25">
      <c r="A8244" s="176" t="s">
        <v>13400</v>
      </c>
      <c r="B8244" s="176" t="s">
        <v>13401</v>
      </c>
      <c r="C8244" s="176" t="s">
        <v>322</v>
      </c>
      <c r="D8244" s="177">
        <v>7.44</v>
      </c>
    </row>
    <row r="8245" spans="1:4" x14ac:dyDescent="0.25">
      <c r="A8245" s="176" t="s">
        <v>13402</v>
      </c>
      <c r="B8245" s="176" t="s">
        <v>13401</v>
      </c>
      <c r="C8245" s="176" t="s">
        <v>322</v>
      </c>
      <c r="D8245" s="177">
        <v>7.38</v>
      </c>
    </row>
    <row r="8246" spans="1:4" x14ac:dyDescent="0.25">
      <c r="A8246" s="176" t="s">
        <v>13403</v>
      </c>
      <c r="B8246" s="176" t="s">
        <v>13404</v>
      </c>
      <c r="C8246" s="176" t="s">
        <v>322</v>
      </c>
      <c r="D8246" s="177">
        <v>16.89</v>
      </c>
    </row>
    <row r="8247" spans="1:4" x14ac:dyDescent="0.25">
      <c r="A8247" s="176" t="s">
        <v>13405</v>
      </c>
      <c r="B8247" s="176" t="s">
        <v>13404</v>
      </c>
      <c r="C8247" s="176" t="s">
        <v>322</v>
      </c>
      <c r="D8247" s="177">
        <v>16.8</v>
      </c>
    </row>
    <row r="8248" spans="1:4" x14ac:dyDescent="0.25">
      <c r="A8248" s="176" t="s">
        <v>13406</v>
      </c>
      <c r="B8248" s="176" t="s">
        <v>13407</v>
      </c>
      <c r="C8248" s="176" t="s">
        <v>322</v>
      </c>
      <c r="D8248" s="177">
        <v>23.24</v>
      </c>
    </row>
    <row r="8249" spans="1:4" x14ac:dyDescent="0.25">
      <c r="A8249" s="176" t="s">
        <v>13408</v>
      </c>
      <c r="B8249" s="176" t="s">
        <v>13407</v>
      </c>
      <c r="C8249" s="176" t="s">
        <v>322</v>
      </c>
      <c r="D8249" s="177">
        <v>23.1</v>
      </c>
    </row>
    <row r="8250" spans="1:4" x14ac:dyDescent="0.25">
      <c r="A8250" s="176" t="s">
        <v>13409</v>
      </c>
      <c r="B8250" s="176" t="s">
        <v>13410</v>
      </c>
      <c r="C8250" s="176" t="s">
        <v>1467</v>
      </c>
      <c r="D8250" s="177">
        <v>587.42999999999995</v>
      </c>
    </row>
    <row r="8251" spans="1:4" x14ac:dyDescent="0.25">
      <c r="A8251" s="176" t="s">
        <v>13411</v>
      </c>
      <c r="B8251" s="176" t="s">
        <v>13410</v>
      </c>
      <c r="C8251" s="176" t="s">
        <v>1467</v>
      </c>
      <c r="D8251" s="177">
        <v>586.22</v>
      </c>
    </row>
    <row r="8252" spans="1:4" x14ac:dyDescent="0.25">
      <c r="A8252" s="176" t="s">
        <v>13412</v>
      </c>
      <c r="B8252" s="176" t="s">
        <v>13413</v>
      </c>
      <c r="C8252" s="176" t="s">
        <v>1467</v>
      </c>
      <c r="D8252" s="177">
        <v>888.47</v>
      </c>
    </row>
    <row r="8253" spans="1:4" x14ac:dyDescent="0.25">
      <c r="A8253" s="176" t="s">
        <v>13414</v>
      </c>
      <c r="B8253" s="176" t="s">
        <v>13413</v>
      </c>
      <c r="C8253" s="176" t="s">
        <v>1467</v>
      </c>
      <c r="D8253" s="177">
        <v>885.77</v>
      </c>
    </row>
    <row r="8254" spans="1:4" x14ac:dyDescent="0.25">
      <c r="A8254" s="176" t="s">
        <v>13415</v>
      </c>
      <c r="B8254" s="176" t="s">
        <v>13416</v>
      </c>
      <c r="C8254" s="176" t="s">
        <v>322</v>
      </c>
      <c r="D8254" s="177">
        <v>6.42</v>
      </c>
    </row>
    <row r="8255" spans="1:4" x14ac:dyDescent="0.25">
      <c r="A8255" s="176" t="s">
        <v>13417</v>
      </c>
      <c r="B8255" s="176" t="s">
        <v>13416</v>
      </c>
      <c r="C8255" s="176" t="s">
        <v>322</v>
      </c>
      <c r="D8255" s="177">
        <v>6.41</v>
      </c>
    </row>
    <row r="8256" spans="1:4" x14ac:dyDescent="0.25">
      <c r="A8256" s="176" t="s">
        <v>13418</v>
      </c>
      <c r="B8256" s="176" t="s">
        <v>13419</v>
      </c>
      <c r="C8256" s="176" t="s">
        <v>1707</v>
      </c>
      <c r="D8256" s="177">
        <v>633.48</v>
      </c>
    </row>
    <row r="8257" spans="1:4" x14ac:dyDescent="0.25">
      <c r="A8257" s="176" t="s">
        <v>13420</v>
      </c>
      <c r="B8257" s="176" t="s">
        <v>13419</v>
      </c>
      <c r="C8257" s="176" t="s">
        <v>1707</v>
      </c>
      <c r="D8257" s="177">
        <v>624.91</v>
      </c>
    </row>
    <row r="8258" spans="1:4" x14ac:dyDescent="0.25">
      <c r="A8258" s="176" t="s">
        <v>13421</v>
      </c>
      <c r="B8258" s="176" t="s">
        <v>13422</v>
      </c>
      <c r="C8258" s="176" t="s">
        <v>322</v>
      </c>
      <c r="D8258" s="177">
        <v>18.18</v>
      </c>
    </row>
    <row r="8259" spans="1:4" x14ac:dyDescent="0.25">
      <c r="A8259" s="176" t="s">
        <v>13423</v>
      </c>
      <c r="B8259" s="176" t="s">
        <v>13422</v>
      </c>
      <c r="C8259" s="176" t="s">
        <v>322</v>
      </c>
      <c r="D8259" s="177">
        <v>18.13</v>
      </c>
    </row>
    <row r="8260" spans="1:4" x14ac:dyDescent="0.25">
      <c r="A8260" s="176" t="s">
        <v>13424</v>
      </c>
      <c r="B8260" s="176" t="s">
        <v>13425</v>
      </c>
      <c r="C8260" s="176" t="s">
        <v>83</v>
      </c>
      <c r="D8260" s="177">
        <v>13.72</v>
      </c>
    </row>
    <row r="8261" spans="1:4" x14ac:dyDescent="0.25">
      <c r="A8261" s="176" t="s">
        <v>13426</v>
      </c>
      <c r="B8261" s="176" t="s">
        <v>13425</v>
      </c>
      <c r="C8261" s="176" t="s">
        <v>83</v>
      </c>
      <c r="D8261" s="177">
        <v>13.48</v>
      </c>
    </row>
    <row r="8262" spans="1:4" x14ac:dyDescent="0.25">
      <c r="A8262" s="176" t="s">
        <v>13427</v>
      </c>
      <c r="B8262" s="176" t="s">
        <v>13428</v>
      </c>
      <c r="C8262" s="176" t="s">
        <v>322</v>
      </c>
      <c r="D8262" s="177">
        <v>41.19</v>
      </c>
    </row>
    <row r="8263" spans="1:4" x14ac:dyDescent="0.25">
      <c r="A8263" s="176" t="s">
        <v>13429</v>
      </c>
      <c r="B8263" s="176" t="s">
        <v>13428</v>
      </c>
      <c r="C8263" s="176" t="s">
        <v>322</v>
      </c>
      <c r="D8263" s="177">
        <v>41.16</v>
      </c>
    </row>
    <row r="8264" spans="1:4" x14ac:dyDescent="0.25">
      <c r="A8264" s="176" t="s">
        <v>13430</v>
      </c>
      <c r="B8264" s="176" t="s">
        <v>13431</v>
      </c>
      <c r="C8264" s="176" t="s">
        <v>322</v>
      </c>
      <c r="D8264" s="177">
        <v>92.08</v>
      </c>
    </row>
    <row r="8265" spans="1:4" x14ac:dyDescent="0.25">
      <c r="A8265" s="176" t="s">
        <v>13432</v>
      </c>
      <c r="B8265" s="176" t="s">
        <v>13431</v>
      </c>
      <c r="C8265" s="176" t="s">
        <v>322</v>
      </c>
      <c r="D8265" s="177">
        <v>91.69</v>
      </c>
    </row>
    <row r="8266" spans="1:4" x14ac:dyDescent="0.25">
      <c r="A8266" s="176" t="s">
        <v>13433</v>
      </c>
      <c r="B8266" s="176" t="s">
        <v>13434</v>
      </c>
      <c r="C8266" s="176" t="s">
        <v>322</v>
      </c>
      <c r="D8266" s="177">
        <v>113.49</v>
      </c>
    </row>
    <row r="8267" spans="1:4" x14ac:dyDescent="0.25">
      <c r="A8267" s="176" t="s">
        <v>13435</v>
      </c>
      <c r="B8267" s="176" t="s">
        <v>13434</v>
      </c>
      <c r="C8267" s="176" t="s">
        <v>322</v>
      </c>
      <c r="D8267" s="177">
        <v>112.98</v>
      </c>
    </row>
    <row r="8268" spans="1:4" x14ac:dyDescent="0.25">
      <c r="A8268" s="176" t="s">
        <v>13436</v>
      </c>
      <c r="B8268" s="176" t="s">
        <v>13437</v>
      </c>
      <c r="C8268" s="176" t="s">
        <v>1707</v>
      </c>
      <c r="D8268" s="177">
        <v>486.05</v>
      </c>
    </row>
    <row r="8269" spans="1:4" x14ac:dyDescent="0.25">
      <c r="A8269" s="176" t="s">
        <v>13438</v>
      </c>
      <c r="B8269" s="176" t="s">
        <v>13437</v>
      </c>
      <c r="C8269" s="176" t="s">
        <v>1707</v>
      </c>
      <c r="D8269" s="177">
        <v>483.67</v>
      </c>
    </row>
    <row r="8270" spans="1:4" x14ac:dyDescent="0.25">
      <c r="A8270" s="176" t="s">
        <v>13439</v>
      </c>
      <c r="B8270" s="176" t="s">
        <v>13440</v>
      </c>
      <c r="C8270" s="176" t="s">
        <v>1707</v>
      </c>
      <c r="D8270" s="177">
        <v>150.56</v>
      </c>
    </row>
    <row r="8271" spans="1:4" x14ac:dyDescent="0.25">
      <c r="A8271" s="176" t="s">
        <v>13441</v>
      </c>
      <c r="B8271" s="176" t="s">
        <v>13440</v>
      </c>
      <c r="C8271" s="176" t="s">
        <v>1707</v>
      </c>
      <c r="D8271" s="177">
        <v>148.19</v>
      </c>
    </row>
    <row r="8272" spans="1:4" x14ac:dyDescent="0.25">
      <c r="A8272" s="176" t="s">
        <v>13442</v>
      </c>
      <c r="B8272" s="176" t="s">
        <v>13443</v>
      </c>
      <c r="C8272" s="176" t="s">
        <v>1707</v>
      </c>
      <c r="D8272" s="177">
        <v>456.74</v>
      </c>
    </row>
    <row r="8273" spans="1:4" x14ac:dyDescent="0.25">
      <c r="A8273" s="176" t="s">
        <v>13444</v>
      </c>
      <c r="B8273" s="176" t="s">
        <v>13443</v>
      </c>
      <c r="C8273" s="176" t="s">
        <v>1707</v>
      </c>
      <c r="D8273" s="177">
        <v>455.19</v>
      </c>
    </row>
    <row r="8274" spans="1:4" x14ac:dyDescent="0.25">
      <c r="A8274" s="176" t="s">
        <v>13445</v>
      </c>
      <c r="B8274" s="176" t="s">
        <v>13446</v>
      </c>
      <c r="C8274" s="176" t="s">
        <v>1707</v>
      </c>
      <c r="D8274" s="177">
        <v>121.25</v>
      </c>
    </row>
    <row r="8275" spans="1:4" x14ac:dyDescent="0.25">
      <c r="A8275" s="176" t="s">
        <v>13447</v>
      </c>
      <c r="B8275" s="176" t="s">
        <v>13446</v>
      </c>
      <c r="C8275" s="176" t="s">
        <v>1707</v>
      </c>
      <c r="D8275" s="177">
        <v>119.7</v>
      </c>
    </row>
    <row r="8276" spans="1:4" x14ac:dyDescent="0.25">
      <c r="A8276" s="176" t="s">
        <v>13448</v>
      </c>
      <c r="B8276" s="176" t="s">
        <v>13449</v>
      </c>
      <c r="C8276" s="176" t="s">
        <v>1707</v>
      </c>
      <c r="D8276" s="177">
        <v>591.1</v>
      </c>
    </row>
    <row r="8277" spans="1:4" x14ac:dyDescent="0.25">
      <c r="A8277" s="176" t="s">
        <v>13450</v>
      </c>
      <c r="B8277" s="176" t="s">
        <v>13449</v>
      </c>
      <c r="C8277" s="176" t="s">
        <v>1707</v>
      </c>
      <c r="D8277" s="177">
        <v>588.37</v>
      </c>
    </row>
    <row r="8278" spans="1:4" x14ac:dyDescent="0.25">
      <c r="A8278" s="176" t="s">
        <v>13451</v>
      </c>
      <c r="B8278" s="176" t="s">
        <v>13452</v>
      </c>
      <c r="C8278" s="176" t="s">
        <v>1707</v>
      </c>
      <c r="D8278" s="177">
        <v>561.79</v>
      </c>
    </row>
    <row r="8279" spans="1:4" x14ac:dyDescent="0.25">
      <c r="A8279" s="176" t="s">
        <v>13453</v>
      </c>
      <c r="B8279" s="176" t="s">
        <v>13452</v>
      </c>
      <c r="C8279" s="176" t="s">
        <v>1707</v>
      </c>
      <c r="D8279" s="177">
        <v>559.88</v>
      </c>
    </row>
    <row r="8280" spans="1:4" x14ac:dyDescent="0.25">
      <c r="A8280" s="176" t="s">
        <v>13454</v>
      </c>
      <c r="B8280" s="176" t="s">
        <v>13455</v>
      </c>
      <c r="C8280" s="176" t="s">
        <v>322</v>
      </c>
      <c r="D8280" s="177">
        <v>121.87</v>
      </c>
    </row>
    <row r="8281" spans="1:4" x14ac:dyDescent="0.25">
      <c r="A8281" s="176" t="s">
        <v>13456</v>
      </c>
      <c r="B8281" s="176" t="s">
        <v>13455</v>
      </c>
      <c r="C8281" s="176" t="s">
        <v>322</v>
      </c>
      <c r="D8281" s="177">
        <v>121.65</v>
      </c>
    </row>
    <row r="8282" spans="1:4" x14ac:dyDescent="0.25">
      <c r="A8282" s="176" t="s">
        <v>13457</v>
      </c>
      <c r="B8282" s="176" t="s">
        <v>13458</v>
      </c>
      <c r="C8282" s="176" t="s">
        <v>322</v>
      </c>
      <c r="D8282" s="177">
        <v>140.03</v>
      </c>
    </row>
    <row r="8283" spans="1:4" x14ac:dyDescent="0.25">
      <c r="A8283" s="176" t="s">
        <v>13459</v>
      </c>
      <c r="B8283" s="176" t="s">
        <v>13458</v>
      </c>
      <c r="C8283" s="176" t="s">
        <v>322</v>
      </c>
      <c r="D8283" s="177">
        <v>139.80000000000001</v>
      </c>
    </row>
    <row r="8284" spans="1:4" x14ac:dyDescent="0.25">
      <c r="A8284" s="176" t="s">
        <v>13460</v>
      </c>
      <c r="B8284" s="176" t="s">
        <v>13461</v>
      </c>
      <c r="C8284" s="176" t="s">
        <v>1707</v>
      </c>
      <c r="D8284" s="177">
        <v>560.37</v>
      </c>
    </row>
    <row r="8285" spans="1:4" x14ac:dyDescent="0.25">
      <c r="A8285" s="176" t="s">
        <v>13462</v>
      </c>
      <c r="B8285" s="176" t="s">
        <v>13461</v>
      </c>
      <c r="C8285" s="176" t="s">
        <v>1707</v>
      </c>
      <c r="D8285" s="177">
        <v>558.20000000000005</v>
      </c>
    </row>
    <row r="8286" spans="1:4" x14ac:dyDescent="0.25">
      <c r="A8286" s="176" t="s">
        <v>13463</v>
      </c>
      <c r="B8286" s="176" t="s">
        <v>13464</v>
      </c>
      <c r="C8286" s="176" t="s">
        <v>322</v>
      </c>
      <c r="D8286" s="177">
        <v>19.38</v>
      </c>
    </row>
    <row r="8287" spans="1:4" x14ac:dyDescent="0.25">
      <c r="A8287" s="176" t="s">
        <v>13465</v>
      </c>
      <c r="B8287" s="176" t="s">
        <v>13464</v>
      </c>
      <c r="C8287" s="176" t="s">
        <v>322</v>
      </c>
      <c r="D8287" s="177">
        <v>19.32</v>
      </c>
    </row>
    <row r="8288" spans="1:4" x14ac:dyDescent="0.25">
      <c r="A8288" s="176" t="s">
        <v>13466</v>
      </c>
      <c r="B8288" s="176" t="s">
        <v>13467</v>
      </c>
      <c r="C8288" s="176" t="s">
        <v>322</v>
      </c>
      <c r="D8288" s="177">
        <v>4.97</v>
      </c>
    </row>
    <row r="8289" spans="1:4" x14ac:dyDescent="0.25">
      <c r="A8289" s="176" t="s">
        <v>13468</v>
      </c>
      <c r="B8289" s="176" t="s">
        <v>13467</v>
      </c>
      <c r="C8289" s="176" t="s">
        <v>322</v>
      </c>
      <c r="D8289" s="177">
        <v>4.93</v>
      </c>
    </row>
    <row r="8290" spans="1:4" x14ac:dyDescent="0.25">
      <c r="A8290" s="176" t="s">
        <v>13469</v>
      </c>
      <c r="B8290" s="176" t="s">
        <v>13470</v>
      </c>
      <c r="C8290" s="176" t="s">
        <v>322</v>
      </c>
      <c r="D8290" s="177">
        <v>16.09</v>
      </c>
    </row>
    <row r="8291" spans="1:4" x14ac:dyDescent="0.25">
      <c r="A8291" s="176" t="s">
        <v>13471</v>
      </c>
      <c r="B8291" s="176" t="s">
        <v>13470</v>
      </c>
      <c r="C8291" s="176" t="s">
        <v>322</v>
      </c>
      <c r="D8291" s="177">
        <v>16.059999999999999</v>
      </c>
    </row>
    <row r="8292" spans="1:4" x14ac:dyDescent="0.25">
      <c r="A8292" s="176" t="s">
        <v>13472</v>
      </c>
      <c r="B8292" s="176" t="s">
        <v>13473</v>
      </c>
      <c r="C8292" s="176" t="s">
        <v>322</v>
      </c>
      <c r="D8292" s="177">
        <v>63.6</v>
      </c>
    </row>
    <row r="8293" spans="1:4" x14ac:dyDescent="0.25">
      <c r="A8293" s="176" t="s">
        <v>13474</v>
      </c>
      <c r="B8293" s="176" t="s">
        <v>13473</v>
      </c>
      <c r="C8293" s="176" t="s">
        <v>322</v>
      </c>
      <c r="D8293" s="177">
        <v>63.38</v>
      </c>
    </row>
    <row r="8294" spans="1:4" x14ac:dyDescent="0.25">
      <c r="A8294" s="176" t="s">
        <v>13475</v>
      </c>
      <c r="B8294" s="176" t="s">
        <v>13476</v>
      </c>
      <c r="C8294" s="176" t="s">
        <v>322</v>
      </c>
      <c r="D8294" s="177">
        <v>86.73</v>
      </c>
    </row>
    <row r="8295" spans="1:4" x14ac:dyDescent="0.25">
      <c r="A8295" s="176" t="s">
        <v>13477</v>
      </c>
      <c r="B8295" s="176" t="s">
        <v>13476</v>
      </c>
      <c r="C8295" s="176" t="s">
        <v>322</v>
      </c>
      <c r="D8295" s="177">
        <v>86.46</v>
      </c>
    </row>
    <row r="8296" spans="1:4" x14ac:dyDescent="0.25">
      <c r="A8296" s="176" t="s">
        <v>13478</v>
      </c>
      <c r="B8296" s="176" t="s">
        <v>13479</v>
      </c>
      <c r="C8296" s="176" t="s">
        <v>322</v>
      </c>
      <c r="D8296" s="177">
        <v>8.68</v>
      </c>
    </row>
    <row r="8297" spans="1:4" x14ac:dyDescent="0.25">
      <c r="A8297" s="176" t="s">
        <v>13480</v>
      </c>
      <c r="B8297" s="176" t="s">
        <v>13479</v>
      </c>
      <c r="C8297" s="176" t="s">
        <v>322</v>
      </c>
      <c r="D8297" s="177">
        <v>8.4600000000000009</v>
      </c>
    </row>
    <row r="8298" spans="1:4" x14ac:dyDescent="0.25">
      <c r="A8298" s="176" t="s">
        <v>13481</v>
      </c>
      <c r="B8298" s="176" t="s">
        <v>13482</v>
      </c>
      <c r="C8298" s="176" t="s">
        <v>322</v>
      </c>
      <c r="D8298" s="177">
        <v>12.3</v>
      </c>
    </row>
    <row r="8299" spans="1:4" x14ac:dyDescent="0.25">
      <c r="A8299" s="176" t="s">
        <v>13483</v>
      </c>
      <c r="B8299" s="176" t="s">
        <v>13482</v>
      </c>
      <c r="C8299" s="176" t="s">
        <v>322</v>
      </c>
      <c r="D8299" s="177">
        <v>12</v>
      </c>
    </row>
    <row r="8300" spans="1:4" x14ac:dyDescent="0.25">
      <c r="A8300" s="176" t="s">
        <v>13484</v>
      </c>
      <c r="B8300" s="176" t="s">
        <v>13485</v>
      </c>
      <c r="C8300" s="176" t="s">
        <v>1707</v>
      </c>
      <c r="D8300" s="177">
        <v>443</v>
      </c>
    </row>
    <row r="8301" spans="1:4" x14ac:dyDescent="0.25">
      <c r="A8301" s="176" t="s">
        <v>13486</v>
      </c>
      <c r="B8301" s="176" t="s">
        <v>13485</v>
      </c>
      <c r="C8301" s="176" t="s">
        <v>1707</v>
      </c>
      <c r="D8301" s="177">
        <v>441.37</v>
      </c>
    </row>
    <row r="8302" spans="1:4" x14ac:dyDescent="0.25">
      <c r="A8302" s="176" t="s">
        <v>13487</v>
      </c>
      <c r="B8302" s="176" t="s">
        <v>13488</v>
      </c>
      <c r="C8302" s="176" t="s">
        <v>1707</v>
      </c>
      <c r="D8302" s="177">
        <v>25.65</v>
      </c>
    </row>
    <row r="8303" spans="1:4" x14ac:dyDescent="0.25">
      <c r="A8303" s="176" t="s">
        <v>13489</v>
      </c>
      <c r="B8303" s="176" t="s">
        <v>13488</v>
      </c>
      <c r="C8303" s="176" t="s">
        <v>1707</v>
      </c>
      <c r="D8303" s="177">
        <v>25.32</v>
      </c>
    </row>
    <row r="8304" spans="1:4" x14ac:dyDescent="0.25">
      <c r="A8304" s="176" t="s">
        <v>13490</v>
      </c>
      <c r="B8304" s="176" t="s">
        <v>13491</v>
      </c>
      <c r="C8304" s="176" t="s">
        <v>1707</v>
      </c>
      <c r="D8304" s="177">
        <v>34.340000000000003</v>
      </c>
    </row>
    <row r="8305" spans="1:4" x14ac:dyDescent="0.25">
      <c r="A8305" s="176" t="s">
        <v>13492</v>
      </c>
      <c r="B8305" s="176" t="s">
        <v>13491</v>
      </c>
      <c r="C8305" s="176" t="s">
        <v>1707</v>
      </c>
      <c r="D8305" s="177">
        <v>34.020000000000003</v>
      </c>
    </row>
    <row r="8306" spans="1:4" x14ac:dyDescent="0.25">
      <c r="A8306" s="176" t="s">
        <v>13493</v>
      </c>
      <c r="B8306" s="176" t="s">
        <v>13494</v>
      </c>
      <c r="C8306" s="176" t="s">
        <v>1707</v>
      </c>
      <c r="D8306" s="177">
        <v>121.64</v>
      </c>
    </row>
    <row r="8307" spans="1:4" x14ac:dyDescent="0.25">
      <c r="A8307" s="176" t="s">
        <v>13495</v>
      </c>
      <c r="B8307" s="176" t="s">
        <v>13494</v>
      </c>
      <c r="C8307" s="176" t="s">
        <v>1707</v>
      </c>
      <c r="D8307" s="177">
        <v>121.32</v>
      </c>
    </row>
    <row r="8308" spans="1:4" x14ac:dyDescent="0.25">
      <c r="A8308" s="176" t="s">
        <v>13496</v>
      </c>
      <c r="B8308" s="176" t="s">
        <v>13497</v>
      </c>
      <c r="C8308" s="176" t="s">
        <v>1707</v>
      </c>
      <c r="D8308" s="177">
        <v>129.38999999999999</v>
      </c>
    </row>
    <row r="8309" spans="1:4" x14ac:dyDescent="0.25">
      <c r="A8309" s="176" t="s">
        <v>13498</v>
      </c>
      <c r="B8309" s="176" t="s">
        <v>13497</v>
      </c>
      <c r="C8309" s="176" t="s">
        <v>1707</v>
      </c>
      <c r="D8309" s="177">
        <v>129.07</v>
      </c>
    </row>
    <row r="8310" spans="1:4" x14ac:dyDescent="0.25">
      <c r="A8310" s="176" t="s">
        <v>13499</v>
      </c>
      <c r="B8310" s="176" t="s">
        <v>13500</v>
      </c>
      <c r="C8310" s="176" t="s">
        <v>1707</v>
      </c>
      <c r="D8310" s="177">
        <v>128.19</v>
      </c>
    </row>
    <row r="8311" spans="1:4" x14ac:dyDescent="0.25">
      <c r="A8311" s="176" t="s">
        <v>13501</v>
      </c>
      <c r="B8311" s="176" t="s">
        <v>13500</v>
      </c>
      <c r="C8311" s="176" t="s">
        <v>1707</v>
      </c>
      <c r="D8311" s="177">
        <v>126.66</v>
      </c>
    </row>
    <row r="8312" spans="1:4" x14ac:dyDescent="0.25">
      <c r="A8312" s="176" t="s">
        <v>13502</v>
      </c>
      <c r="B8312" s="176" t="s">
        <v>13503</v>
      </c>
      <c r="C8312" s="176" t="s">
        <v>1707</v>
      </c>
      <c r="D8312" s="177">
        <v>4533.1899999999996</v>
      </c>
    </row>
    <row r="8313" spans="1:4" x14ac:dyDescent="0.25">
      <c r="A8313" s="176" t="s">
        <v>13504</v>
      </c>
      <c r="B8313" s="176" t="s">
        <v>13503</v>
      </c>
      <c r="C8313" s="176" t="s">
        <v>1707</v>
      </c>
      <c r="D8313" s="177">
        <v>4532.4399999999996</v>
      </c>
    </row>
    <row r="8314" spans="1:4" x14ac:dyDescent="0.25">
      <c r="A8314" s="176" t="s">
        <v>13505</v>
      </c>
      <c r="B8314" s="176" t="s">
        <v>13506</v>
      </c>
      <c r="C8314" s="176" t="s">
        <v>1707</v>
      </c>
      <c r="D8314" s="177">
        <v>5575.83</v>
      </c>
    </row>
    <row r="8315" spans="1:4" x14ac:dyDescent="0.25">
      <c r="A8315" s="176" t="s">
        <v>13507</v>
      </c>
      <c r="B8315" s="176" t="s">
        <v>13506</v>
      </c>
      <c r="C8315" s="176" t="s">
        <v>1707</v>
      </c>
      <c r="D8315" s="177">
        <v>5574.9</v>
      </c>
    </row>
    <row r="8316" spans="1:4" x14ac:dyDescent="0.25">
      <c r="A8316" s="176" t="s">
        <v>13508</v>
      </c>
      <c r="B8316" s="176" t="s">
        <v>13509</v>
      </c>
      <c r="C8316" s="176" t="s">
        <v>1467</v>
      </c>
      <c r="D8316" s="177">
        <v>484.38</v>
      </c>
    </row>
    <row r="8317" spans="1:4" x14ac:dyDescent="0.25">
      <c r="A8317" s="176" t="s">
        <v>13510</v>
      </c>
      <c r="B8317" s="176" t="s">
        <v>13509</v>
      </c>
      <c r="C8317" s="176" t="s">
        <v>1467</v>
      </c>
      <c r="D8317" s="177">
        <v>483.32</v>
      </c>
    </row>
    <row r="8318" spans="1:4" x14ac:dyDescent="0.25">
      <c r="A8318" s="176" t="s">
        <v>13511</v>
      </c>
      <c r="B8318" s="176" t="s">
        <v>13512</v>
      </c>
      <c r="C8318" s="176" t="s">
        <v>115</v>
      </c>
      <c r="D8318" s="177">
        <v>13942.81</v>
      </c>
    </row>
    <row r="8319" spans="1:4" x14ac:dyDescent="0.25">
      <c r="A8319" s="176" t="s">
        <v>13513</v>
      </c>
      <c r="B8319" s="176" t="s">
        <v>13512</v>
      </c>
      <c r="C8319" s="176" t="s">
        <v>115</v>
      </c>
      <c r="D8319" s="177">
        <v>13479.91</v>
      </c>
    </row>
    <row r="8320" spans="1:4" x14ac:dyDescent="0.25">
      <c r="A8320" s="176" t="s">
        <v>13514</v>
      </c>
      <c r="B8320" s="176" t="s">
        <v>13515</v>
      </c>
      <c r="C8320" s="176" t="s">
        <v>1467</v>
      </c>
      <c r="D8320" s="177">
        <v>1274.69</v>
      </c>
    </row>
    <row r="8321" spans="1:4" x14ac:dyDescent="0.25">
      <c r="A8321" s="176" t="s">
        <v>13516</v>
      </c>
      <c r="B8321" s="176" t="s">
        <v>13515</v>
      </c>
      <c r="C8321" s="176" t="s">
        <v>1467</v>
      </c>
      <c r="D8321" s="177">
        <v>1268.54</v>
      </c>
    </row>
    <row r="8322" spans="1:4" x14ac:dyDescent="0.25">
      <c r="A8322" s="176" t="s">
        <v>13517</v>
      </c>
      <c r="B8322" s="176" t="s">
        <v>13518</v>
      </c>
      <c r="C8322" s="176" t="s">
        <v>1467</v>
      </c>
      <c r="D8322" s="177">
        <v>997.69</v>
      </c>
    </row>
    <row r="8323" spans="1:4" x14ac:dyDescent="0.25">
      <c r="A8323" s="176" t="s">
        <v>13519</v>
      </c>
      <c r="B8323" s="176" t="s">
        <v>13518</v>
      </c>
      <c r="C8323" s="176" t="s">
        <v>1467</v>
      </c>
      <c r="D8323" s="177">
        <v>994.25</v>
      </c>
    </row>
    <row r="8324" spans="1:4" x14ac:dyDescent="0.25">
      <c r="A8324" s="176" t="s">
        <v>13520</v>
      </c>
      <c r="B8324" s="176" t="s">
        <v>13521</v>
      </c>
      <c r="C8324" s="176" t="s">
        <v>1467</v>
      </c>
      <c r="D8324" s="177">
        <v>569.47</v>
      </c>
    </row>
    <row r="8325" spans="1:4" x14ac:dyDescent="0.25">
      <c r="A8325" s="176" t="s">
        <v>13522</v>
      </c>
      <c r="B8325" s="176" t="s">
        <v>13521</v>
      </c>
      <c r="C8325" s="176" t="s">
        <v>1467</v>
      </c>
      <c r="D8325" s="177">
        <v>567.4</v>
      </c>
    </row>
    <row r="8326" spans="1:4" x14ac:dyDescent="0.25">
      <c r="A8326" s="176" t="s">
        <v>13523</v>
      </c>
      <c r="B8326" s="176" t="s">
        <v>13524</v>
      </c>
      <c r="C8326" s="176" t="s">
        <v>1467</v>
      </c>
      <c r="D8326" s="177">
        <v>620.41</v>
      </c>
    </row>
    <row r="8327" spans="1:4" x14ac:dyDescent="0.25">
      <c r="A8327" s="176" t="s">
        <v>13525</v>
      </c>
      <c r="B8327" s="176" t="s">
        <v>13524</v>
      </c>
      <c r="C8327" s="176" t="s">
        <v>1467</v>
      </c>
      <c r="D8327" s="177">
        <v>619.05999999999995</v>
      </c>
    </row>
    <row r="8328" spans="1:4" x14ac:dyDescent="0.25">
      <c r="A8328" s="176" t="s">
        <v>13526</v>
      </c>
      <c r="B8328" s="176" t="s">
        <v>13527</v>
      </c>
      <c r="C8328" s="176" t="s">
        <v>322</v>
      </c>
      <c r="D8328" s="177">
        <v>352.3</v>
      </c>
    </row>
    <row r="8329" spans="1:4" x14ac:dyDescent="0.25">
      <c r="A8329" s="176" t="s">
        <v>13528</v>
      </c>
      <c r="B8329" s="176" t="s">
        <v>13527</v>
      </c>
      <c r="C8329" s="176" t="s">
        <v>322</v>
      </c>
      <c r="D8329" s="177">
        <v>338.35</v>
      </c>
    </row>
    <row r="8330" spans="1:4" x14ac:dyDescent="0.25">
      <c r="A8330" s="176" t="s">
        <v>13529</v>
      </c>
      <c r="B8330" s="176" t="s">
        <v>13530</v>
      </c>
      <c r="C8330" s="176" t="s">
        <v>1467</v>
      </c>
      <c r="D8330" s="177">
        <v>21.94</v>
      </c>
    </row>
    <row r="8331" spans="1:4" x14ac:dyDescent="0.25">
      <c r="A8331" s="176" t="s">
        <v>13531</v>
      </c>
      <c r="B8331" s="176" t="s">
        <v>13530</v>
      </c>
      <c r="C8331" s="176" t="s">
        <v>1467</v>
      </c>
      <c r="D8331" s="177">
        <v>21.48</v>
      </c>
    </row>
    <row r="8332" spans="1:4" x14ac:dyDescent="0.25">
      <c r="A8332" s="176" t="s">
        <v>13532</v>
      </c>
      <c r="B8332" s="176" t="s">
        <v>13533</v>
      </c>
      <c r="C8332" s="176" t="s">
        <v>1467</v>
      </c>
      <c r="D8332" s="177">
        <v>175.54</v>
      </c>
    </row>
    <row r="8333" spans="1:4" x14ac:dyDescent="0.25">
      <c r="A8333" s="176" t="s">
        <v>13534</v>
      </c>
      <c r="B8333" s="176" t="s">
        <v>13533</v>
      </c>
      <c r="C8333" s="176" t="s">
        <v>1467</v>
      </c>
      <c r="D8333" s="177">
        <v>175.08</v>
      </c>
    </row>
    <row r="8334" spans="1:4" x14ac:dyDescent="0.25">
      <c r="A8334" s="176" t="s">
        <v>13535</v>
      </c>
      <c r="B8334" s="176" t="s">
        <v>13536</v>
      </c>
      <c r="C8334" s="176" t="s">
        <v>1467</v>
      </c>
      <c r="D8334" s="177">
        <v>175.34</v>
      </c>
    </row>
    <row r="8335" spans="1:4" x14ac:dyDescent="0.25">
      <c r="A8335" s="176" t="s">
        <v>13537</v>
      </c>
      <c r="B8335" s="176" t="s">
        <v>13536</v>
      </c>
      <c r="C8335" s="176" t="s">
        <v>1467</v>
      </c>
      <c r="D8335" s="177">
        <v>174.88</v>
      </c>
    </row>
    <row r="8336" spans="1:4" x14ac:dyDescent="0.25">
      <c r="A8336" s="176" t="s">
        <v>13538</v>
      </c>
      <c r="B8336" s="176" t="s">
        <v>13539</v>
      </c>
      <c r="C8336" s="176" t="s">
        <v>1467</v>
      </c>
      <c r="D8336" s="177">
        <v>59.73</v>
      </c>
    </row>
    <row r="8337" spans="1:4" x14ac:dyDescent="0.25">
      <c r="A8337" s="176" t="s">
        <v>13540</v>
      </c>
      <c r="B8337" s="176" t="s">
        <v>13539</v>
      </c>
      <c r="C8337" s="176" t="s">
        <v>1467</v>
      </c>
      <c r="D8337" s="177">
        <v>55.97</v>
      </c>
    </row>
    <row r="8338" spans="1:4" x14ac:dyDescent="0.25">
      <c r="A8338" s="176" t="s">
        <v>13541</v>
      </c>
      <c r="B8338" s="176" t="s">
        <v>13542</v>
      </c>
      <c r="C8338" s="176" t="s">
        <v>1467</v>
      </c>
      <c r="D8338" s="177">
        <v>213.33</v>
      </c>
    </row>
    <row r="8339" spans="1:4" x14ac:dyDescent="0.25">
      <c r="A8339" s="176" t="s">
        <v>13543</v>
      </c>
      <c r="B8339" s="176" t="s">
        <v>13542</v>
      </c>
      <c r="C8339" s="176" t="s">
        <v>1467</v>
      </c>
      <c r="D8339" s="177">
        <v>209.57</v>
      </c>
    </row>
    <row r="8340" spans="1:4" x14ac:dyDescent="0.25">
      <c r="A8340" s="176" t="s">
        <v>13544</v>
      </c>
      <c r="B8340" s="176" t="s">
        <v>13545</v>
      </c>
      <c r="C8340" s="176" t="s">
        <v>322</v>
      </c>
      <c r="D8340" s="177">
        <v>12.95</v>
      </c>
    </row>
    <row r="8341" spans="1:4" x14ac:dyDescent="0.25">
      <c r="A8341" s="176" t="s">
        <v>13546</v>
      </c>
      <c r="B8341" s="176" t="s">
        <v>13545</v>
      </c>
      <c r="C8341" s="176" t="s">
        <v>322</v>
      </c>
      <c r="D8341" s="177">
        <v>12.91</v>
      </c>
    </row>
    <row r="8342" spans="1:4" x14ac:dyDescent="0.25">
      <c r="A8342" s="176" t="s">
        <v>13547</v>
      </c>
      <c r="B8342" s="176" t="s">
        <v>13548</v>
      </c>
      <c r="C8342" s="176" t="s">
        <v>83</v>
      </c>
      <c r="D8342" s="177">
        <v>28.81</v>
      </c>
    </row>
    <row r="8343" spans="1:4" x14ac:dyDescent="0.25">
      <c r="A8343" s="176" t="s">
        <v>13549</v>
      </c>
      <c r="B8343" s="176" t="s">
        <v>13548</v>
      </c>
      <c r="C8343" s="176" t="s">
        <v>83</v>
      </c>
      <c r="D8343" s="177">
        <v>26.97</v>
      </c>
    </row>
    <row r="8344" spans="1:4" x14ac:dyDescent="0.25">
      <c r="A8344" s="176" t="s">
        <v>13550</v>
      </c>
      <c r="B8344" s="176" t="s">
        <v>13551</v>
      </c>
      <c r="C8344" s="176" t="s">
        <v>83</v>
      </c>
      <c r="D8344" s="177">
        <v>9.4700000000000006</v>
      </c>
    </row>
    <row r="8345" spans="1:4" x14ac:dyDescent="0.25">
      <c r="A8345" s="176" t="s">
        <v>13552</v>
      </c>
      <c r="B8345" s="176" t="s">
        <v>13551</v>
      </c>
      <c r="C8345" s="176" t="s">
        <v>83</v>
      </c>
      <c r="D8345" s="177">
        <v>8.8800000000000008</v>
      </c>
    </row>
    <row r="8346" spans="1:4" x14ac:dyDescent="0.25">
      <c r="A8346" s="176" t="s">
        <v>13553</v>
      </c>
      <c r="B8346" s="176" t="s">
        <v>13554</v>
      </c>
      <c r="C8346" s="176" t="s">
        <v>83</v>
      </c>
      <c r="D8346" s="177">
        <v>51.51</v>
      </c>
    </row>
    <row r="8347" spans="1:4" x14ac:dyDescent="0.25">
      <c r="A8347" s="176" t="s">
        <v>13555</v>
      </c>
      <c r="B8347" s="176" t="s">
        <v>13554</v>
      </c>
      <c r="C8347" s="176" t="s">
        <v>83</v>
      </c>
      <c r="D8347" s="177">
        <v>48.52</v>
      </c>
    </row>
    <row r="8348" spans="1:4" x14ac:dyDescent="0.25">
      <c r="A8348" s="176" t="s">
        <v>13556</v>
      </c>
      <c r="B8348" s="176" t="s">
        <v>13557</v>
      </c>
      <c r="C8348" s="176" t="s">
        <v>83</v>
      </c>
      <c r="D8348" s="177">
        <v>39.11</v>
      </c>
    </row>
    <row r="8349" spans="1:4" x14ac:dyDescent="0.25">
      <c r="A8349" s="176" t="s">
        <v>13558</v>
      </c>
      <c r="B8349" s="176" t="s">
        <v>13557</v>
      </c>
      <c r="C8349" s="176" t="s">
        <v>83</v>
      </c>
      <c r="D8349" s="177">
        <v>38.380000000000003</v>
      </c>
    </row>
    <row r="8350" spans="1:4" x14ac:dyDescent="0.25">
      <c r="A8350" s="176" t="s">
        <v>13559</v>
      </c>
      <c r="B8350" s="176" t="s">
        <v>13560</v>
      </c>
      <c r="C8350" s="176" t="s">
        <v>83</v>
      </c>
      <c r="D8350" s="177">
        <v>18.27</v>
      </c>
    </row>
    <row r="8351" spans="1:4" x14ac:dyDescent="0.25">
      <c r="A8351" s="176" t="s">
        <v>13561</v>
      </c>
      <c r="B8351" s="176" t="s">
        <v>13560</v>
      </c>
      <c r="C8351" s="176" t="s">
        <v>83</v>
      </c>
      <c r="D8351" s="177">
        <v>17.29</v>
      </c>
    </row>
    <row r="8352" spans="1:4" x14ac:dyDescent="0.25">
      <c r="A8352" s="176" t="s">
        <v>13562</v>
      </c>
      <c r="B8352" s="176" t="s">
        <v>13563</v>
      </c>
      <c r="C8352" s="176" t="s">
        <v>83</v>
      </c>
      <c r="D8352" s="177">
        <v>5.85</v>
      </c>
    </row>
    <row r="8353" spans="1:4" x14ac:dyDescent="0.25">
      <c r="A8353" s="176" t="s">
        <v>13564</v>
      </c>
      <c r="B8353" s="176" t="s">
        <v>13563</v>
      </c>
      <c r="C8353" s="176" t="s">
        <v>83</v>
      </c>
      <c r="D8353" s="177">
        <v>5.55</v>
      </c>
    </row>
    <row r="8354" spans="1:4" x14ac:dyDescent="0.25">
      <c r="A8354" s="176" t="s">
        <v>13565</v>
      </c>
      <c r="B8354" s="176" t="s">
        <v>13566</v>
      </c>
      <c r="C8354" s="176" t="s">
        <v>322</v>
      </c>
      <c r="D8354" s="177">
        <v>107.72</v>
      </c>
    </row>
    <row r="8355" spans="1:4" x14ac:dyDescent="0.25">
      <c r="A8355" s="176" t="s">
        <v>13567</v>
      </c>
      <c r="B8355" s="176" t="s">
        <v>13566</v>
      </c>
      <c r="C8355" s="176" t="s">
        <v>322</v>
      </c>
      <c r="D8355" s="177">
        <v>105.69</v>
      </c>
    </row>
    <row r="8356" spans="1:4" x14ac:dyDescent="0.25">
      <c r="A8356" s="176" t="s">
        <v>13568</v>
      </c>
      <c r="B8356" s="176" t="s">
        <v>13569</v>
      </c>
      <c r="C8356" s="176" t="s">
        <v>322</v>
      </c>
      <c r="D8356" s="177">
        <v>116.31</v>
      </c>
    </row>
    <row r="8357" spans="1:4" x14ac:dyDescent="0.25">
      <c r="A8357" s="176" t="s">
        <v>13570</v>
      </c>
      <c r="B8357" s="176" t="s">
        <v>13569</v>
      </c>
      <c r="C8357" s="176" t="s">
        <v>322</v>
      </c>
      <c r="D8357" s="177">
        <v>114.28</v>
      </c>
    </row>
    <row r="8358" spans="1:4" x14ac:dyDescent="0.25">
      <c r="A8358" s="176" t="s">
        <v>13571</v>
      </c>
      <c r="B8358" s="176" t="s">
        <v>13572</v>
      </c>
      <c r="C8358" s="176" t="s">
        <v>322</v>
      </c>
      <c r="D8358" s="177">
        <v>124.92</v>
      </c>
    </row>
    <row r="8359" spans="1:4" x14ac:dyDescent="0.25">
      <c r="A8359" s="176" t="s">
        <v>13573</v>
      </c>
      <c r="B8359" s="176" t="s">
        <v>13572</v>
      </c>
      <c r="C8359" s="176" t="s">
        <v>322</v>
      </c>
      <c r="D8359" s="177">
        <v>122.89</v>
      </c>
    </row>
    <row r="8360" spans="1:4" x14ac:dyDescent="0.25">
      <c r="A8360" s="176" t="s">
        <v>13574</v>
      </c>
      <c r="B8360" s="176" t="s">
        <v>13575</v>
      </c>
      <c r="C8360" s="176" t="s">
        <v>322</v>
      </c>
      <c r="D8360" s="177">
        <v>155.37</v>
      </c>
    </row>
    <row r="8361" spans="1:4" x14ac:dyDescent="0.25">
      <c r="A8361" s="176" t="s">
        <v>13576</v>
      </c>
      <c r="B8361" s="176" t="s">
        <v>13575</v>
      </c>
      <c r="C8361" s="176" t="s">
        <v>322</v>
      </c>
      <c r="D8361" s="177">
        <v>153.34</v>
      </c>
    </row>
    <row r="8362" spans="1:4" x14ac:dyDescent="0.25">
      <c r="A8362" s="176" t="s">
        <v>13577</v>
      </c>
      <c r="B8362" s="176" t="s">
        <v>13578</v>
      </c>
      <c r="C8362" s="176" t="s">
        <v>322</v>
      </c>
      <c r="D8362" s="177">
        <v>115.67</v>
      </c>
    </row>
    <row r="8363" spans="1:4" x14ac:dyDescent="0.25">
      <c r="A8363" s="176" t="s">
        <v>13579</v>
      </c>
      <c r="B8363" s="176" t="s">
        <v>13578</v>
      </c>
      <c r="C8363" s="176" t="s">
        <v>322</v>
      </c>
      <c r="D8363" s="177">
        <v>113.63</v>
      </c>
    </row>
    <row r="8364" spans="1:4" x14ac:dyDescent="0.25">
      <c r="A8364" s="176" t="s">
        <v>13580</v>
      </c>
      <c r="B8364" s="176" t="s">
        <v>13581</v>
      </c>
      <c r="C8364" s="176" t="s">
        <v>322</v>
      </c>
      <c r="D8364" s="177">
        <v>124.52</v>
      </c>
    </row>
    <row r="8365" spans="1:4" x14ac:dyDescent="0.25">
      <c r="A8365" s="176" t="s">
        <v>13582</v>
      </c>
      <c r="B8365" s="176" t="s">
        <v>13581</v>
      </c>
      <c r="C8365" s="176" t="s">
        <v>322</v>
      </c>
      <c r="D8365" s="177">
        <v>122.48</v>
      </c>
    </row>
    <row r="8366" spans="1:4" x14ac:dyDescent="0.25">
      <c r="A8366" s="176" t="s">
        <v>13583</v>
      </c>
      <c r="B8366" s="176" t="s">
        <v>13584</v>
      </c>
      <c r="C8366" s="176" t="s">
        <v>322</v>
      </c>
      <c r="D8366" s="177">
        <v>138.57</v>
      </c>
    </row>
    <row r="8367" spans="1:4" x14ac:dyDescent="0.25">
      <c r="A8367" s="176" t="s">
        <v>13585</v>
      </c>
      <c r="B8367" s="176" t="s">
        <v>13584</v>
      </c>
      <c r="C8367" s="176" t="s">
        <v>322</v>
      </c>
      <c r="D8367" s="177">
        <v>136.54</v>
      </c>
    </row>
    <row r="8368" spans="1:4" x14ac:dyDescent="0.25">
      <c r="A8368" s="176" t="s">
        <v>13586</v>
      </c>
      <c r="B8368" s="176" t="s">
        <v>13587</v>
      </c>
      <c r="C8368" s="176" t="s">
        <v>322</v>
      </c>
      <c r="D8368" s="177">
        <v>73.7</v>
      </c>
    </row>
    <row r="8369" spans="1:4" x14ac:dyDescent="0.25">
      <c r="A8369" s="176" t="s">
        <v>13588</v>
      </c>
      <c r="B8369" s="176" t="s">
        <v>13587</v>
      </c>
      <c r="C8369" s="176" t="s">
        <v>322</v>
      </c>
      <c r="D8369" s="177">
        <v>71.78</v>
      </c>
    </row>
    <row r="8370" spans="1:4" x14ac:dyDescent="0.25">
      <c r="A8370" s="176" t="s">
        <v>13589</v>
      </c>
      <c r="B8370" s="176" t="s">
        <v>13590</v>
      </c>
      <c r="C8370" s="176" t="s">
        <v>322</v>
      </c>
      <c r="D8370" s="177">
        <v>84.67</v>
      </c>
    </row>
    <row r="8371" spans="1:4" x14ac:dyDescent="0.25">
      <c r="A8371" s="176" t="s">
        <v>13591</v>
      </c>
      <c r="B8371" s="176" t="s">
        <v>13590</v>
      </c>
      <c r="C8371" s="176" t="s">
        <v>322</v>
      </c>
      <c r="D8371" s="177">
        <v>82.02</v>
      </c>
    </row>
    <row r="8372" spans="1:4" x14ac:dyDescent="0.25">
      <c r="A8372" s="176" t="s">
        <v>13592</v>
      </c>
      <c r="B8372" s="176" t="s">
        <v>13593</v>
      </c>
      <c r="C8372" s="176" t="s">
        <v>322</v>
      </c>
      <c r="D8372" s="177">
        <v>67.430000000000007</v>
      </c>
    </row>
    <row r="8373" spans="1:4" x14ac:dyDescent="0.25">
      <c r="A8373" s="176" t="s">
        <v>13594</v>
      </c>
      <c r="B8373" s="176" t="s">
        <v>13593</v>
      </c>
      <c r="C8373" s="176" t="s">
        <v>322</v>
      </c>
      <c r="D8373" s="177">
        <v>65.010000000000005</v>
      </c>
    </row>
    <row r="8374" spans="1:4" x14ac:dyDescent="0.25">
      <c r="A8374" s="176" t="s">
        <v>13595</v>
      </c>
      <c r="B8374" s="176" t="s">
        <v>13596</v>
      </c>
      <c r="C8374" s="176" t="s">
        <v>322</v>
      </c>
      <c r="D8374" s="177">
        <v>1.85</v>
      </c>
    </row>
    <row r="8375" spans="1:4" x14ac:dyDescent="0.25">
      <c r="A8375" s="176" t="s">
        <v>13597</v>
      </c>
      <c r="B8375" s="176" t="s">
        <v>13596</v>
      </c>
      <c r="C8375" s="176" t="s">
        <v>322</v>
      </c>
      <c r="D8375" s="177">
        <v>1.82</v>
      </c>
    </row>
    <row r="8376" spans="1:4" x14ac:dyDescent="0.25">
      <c r="A8376" s="176" t="s">
        <v>13598</v>
      </c>
      <c r="B8376" s="176" t="s">
        <v>13599</v>
      </c>
      <c r="C8376" s="176" t="s">
        <v>1467</v>
      </c>
      <c r="D8376" s="177">
        <v>7.8</v>
      </c>
    </row>
    <row r="8377" spans="1:4" x14ac:dyDescent="0.25">
      <c r="A8377" s="176" t="s">
        <v>13600</v>
      </c>
      <c r="B8377" s="176" t="s">
        <v>13599</v>
      </c>
      <c r="C8377" s="176" t="s">
        <v>1467</v>
      </c>
      <c r="D8377" s="177">
        <v>7.66</v>
      </c>
    </row>
    <row r="8378" spans="1:4" x14ac:dyDescent="0.25">
      <c r="A8378" s="176" t="s">
        <v>13601</v>
      </c>
      <c r="B8378" s="176" t="s">
        <v>13602</v>
      </c>
      <c r="C8378" s="176" t="s">
        <v>1467</v>
      </c>
      <c r="D8378" s="177">
        <v>3.96</v>
      </c>
    </row>
    <row r="8379" spans="1:4" x14ac:dyDescent="0.25">
      <c r="A8379" s="176" t="s">
        <v>13603</v>
      </c>
      <c r="B8379" s="176" t="s">
        <v>13602</v>
      </c>
      <c r="C8379" s="176" t="s">
        <v>1467</v>
      </c>
      <c r="D8379" s="177">
        <v>3.91</v>
      </c>
    </row>
    <row r="8380" spans="1:4" x14ac:dyDescent="0.25">
      <c r="A8380" s="176" t="s">
        <v>13604</v>
      </c>
      <c r="B8380" s="176" t="s">
        <v>13605</v>
      </c>
      <c r="C8380" s="176" t="s">
        <v>1467</v>
      </c>
      <c r="D8380" s="177">
        <v>1132.4100000000001</v>
      </c>
    </row>
    <row r="8381" spans="1:4" x14ac:dyDescent="0.25">
      <c r="A8381" s="176" t="s">
        <v>13606</v>
      </c>
      <c r="B8381" s="176" t="s">
        <v>13605</v>
      </c>
      <c r="C8381" s="176" t="s">
        <v>1467</v>
      </c>
      <c r="D8381" s="177">
        <v>1126.95</v>
      </c>
    </row>
    <row r="8382" spans="1:4" x14ac:dyDescent="0.25">
      <c r="A8382" s="176" t="s">
        <v>13607</v>
      </c>
      <c r="B8382" s="176" t="s">
        <v>13608</v>
      </c>
      <c r="C8382" s="176" t="s">
        <v>1707</v>
      </c>
      <c r="D8382" s="177">
        <v>55.55</v>
      </c>
    </row>
    <row r="8383" spans="1:4" x14ac:dyDescent="0.25">
      <c r="A8383" s="176" t="s">
        <v>13609</v>
      </c>
      <c r="B8383" s="176" t="s">
        <v>13608</v>
      </c>
      <c r="C8383" s="176" t="s">
        <v>1707</v>
      </c>
      <c r="D8383" s="177">
        <v>51.83</v>
      </c>
    </row>
    <row r="8384" spans="1:4" x14ac:dyDescent="0.25">
      <c r="A8384" s="176" t="s">
        <v>13610</v>
      </c>
      <c r="B8384" s="176" t="s">
        <v>13611</v>
      </c>
      <c r="C8384" s="176" t="s">
        <v>322</v>
      </c>
      <c r="D8384" s="177">
        <v>10.19</v>
      </c>
    </row>
    <row r="8385" spans="1:4" x14ac:dyDescent="0.25">
      <c r="A8385" s="176" t="s">
        <v>13612</v>
      </c>
      <c r="B8385" s="176" t="s">
        <v>13611</v>
      </c>
      <c r="C8385" s="176" t="s">
        <v>322</v>
      </c>
      <c r="D8385" s="177">
        <v>10.18</v>
      </c>
    </row>
    <row r="8386" spans="1:4" x14ac:dyDescent="0.25">
      <c r="A8386" s="176" t="s">
        <v>13613</v>
      </c>
      <c r="B8386" s="176" t="s">
        <v>13614</v>
      </c>
      <c r="C8386" s="176" t="s">
        <v>322</v>
      </c>
      <c r="D8386" s="177">
        <v>2.2400000000000002</v>
      </c>
    </row>
    <row r="8387" spans="1:4" x14ac:dyDescent="0.25">
      <c r="A8387" s="176" t="s">
        <v>13615</v>
      </c>
      <c r="B8387" s="176" t="s">
        <v>13614</v>
      </c>
      <c r="C8387" s="176" t="s">
        <v>322</v>
      </c>
      <c r="D8387" s="177">
        <v>2.23</v>
      </c>
    </row>
    <row r="8388" spans="1:4" x14ac:dyDescent="0.25">
      <c r="A8388" s="176" t="s">
        <v>13616</v>
      </c>
      <c r="B8388" s="176" t="s">
        <v>13617</v>
      </c>
      <c r="C8388" s="176" t="s">
        <v>322</v>
      </c>
      <c r="D8388" s="177">
        <v>2.2599999999999998</v>
      </c>
    </row>
    <row r="8389" spans="1:4" x14ac:dyDescent="0.25">
      <c r="A8389" s="176" t="s">
        <v>13618</v>
      </c>
      <c r="B8389" s="176" t="s">
        <v>13617</v>
      </c>
      <c r="C8389" s="176" t="s">
        <v>322</v>
      </c>
      <c r="D8389" s="177">
        <v>2.2599999999999998</v>
      </c>
    </row>
    <row r="8390" spans="1:4" x14ac:dyDescent="0.25">
      <c r="A8390" s="176" t="s">
        <v>13619</v>
      </c>
      <c r="B8390" s="176" t="s">
        <v>13620</v>
      </c>
      <c r="C8390" s="176" t="s">
        <v>83</v>
      </c>
      <c r="D8390" s="177">
        <v>133.22</v>
      </c>
    </row>
    <row r="8391" spans="1:4" x14ac:dyDescent="0.25">
      <c r="A8391" s="176" t="s">
        <v>13621</v>
      </c>
      <c r="B8391" s="176" t="s">
        <v>13620</v>
      </c>
      <c r="C8391" s="176" t="s">
        <v>83</v>
      </c>
      <c r="D8391" s="177">
        <v>128.13</v>
      </c>
    </row>
    <row r="8392" spans="1:4" x14ac:dyDescent="0.25">
      <c r="A8392" s="176" t="s">
        <v>13622</v>
      </c>
      <c r="B8392" s="176" t="s">
        <v>13623</v>
      </c>
      <c r="C8392" s="176" t="s">
        <v>83</v>
      </c>
      <c r="D8392" s="177">
        <v>146.54</v>
      </c>
    </row>
    <row r="8393" spans="1:4" x14ac:dyDescent="0.25">
      <c r="A8393" s="176" t="s">
        <v>13624</v>
      </c>
      <c r="B8393" s="176" t="s">
        <v>13623</v>
      </c>
      <c r="C8393" s="176" t="s">
        <v>83</v>
      </c>
      <c r="D8393" s="177">
        <v>140.94</v>
      </c>
    </row>
    <row r="8394" spans="1:4" x14ac:dyDescent="0.25">
      <c r="A8394" s="176" t="s">
        <v>13625</v>
      </c>
      <c r="B8394" s="176" t="s">
        <v>13626</v>
      </c>
      <c r="C8394" s="176" t="s">
        <v>83</v>
      </c>
      <c r="D8394" s="177">
        <v>127.66</v>
      </c>
    </row>
    <row r="8395" spans="1:4" x14ac:dyDescent="0.25">
      <c r="A8395" s="176" t="s">
        <v>13627</v>
      </c>
      <c r="B8395" s="176" t="s">
        <v>13626</v>
      </c>
      <c r="C8395" s="176" t="s">
        <v>83</v>
      </c>
      <c r="D8395" s="177">
        <v>121.52</v>
      </c>
    </row>
    <row r="8396" spans="1:4" x14ac:dyDescent="0.25">
      <c r="A8396" s="176" t="s">
        <v>13628</v>
      </c>
      <c r="B8396" s="176" t="s">
        <v>13629</v>
      </c>
      <c r="C8396" s="176" t="s">
        <v>83</v>
      </c>
      <c r="D8396" s="177">
        <v>90.93</v>
      </c>
    </row>
    <row r="8397" spans="1:4" x14ac:dyDescent="0.25">
      <c r="A8397" s="176" t="s">
        <v>13630</v>
      </c>
      <c r="B8397" s="176" t="s">
        <v>13629</v>
      </c>
      <c r="C8397" s="176" t="s">
        <v>83</v>
      </c>
      <c r="D8397" s="177">
        <v>87.44</v>
      </c>
    </row>
    <row r="8398" spans="1:4" x14ac:dyDescent="0.25">
      <c r="A8398" s="176" t="s">
        <v>13631</v>
      </c>
      <c r="B8398" s="176" t="s">
        <v>13632</v>
      </c>
      <c r="C8398" s="176" t="s">
        <v>83</v>
      </c>
      <c r="D8398" s="177">
        <v>100.03</v>
      </c>
    </row>
    <row r="8399" spans="1:4" x14ac:dyDescent="0.25">
      <c r="A8399" s="176" t="s">
        <v>13633</v>
      </c>
      <c r="B8399" s="176" t="s">
        <v>13632</v>
      </c>
      <c r="C8399" s="176" t="s">
        <v>83</v>
      </c>
      <c r="D8399" s="177">
        <v>96.18</v>
      </c>
    </row>
    <row r="8400" spans="1:4" x14ac:dyDescent="0.25">
      <c r="A8400" s="176" t="s">
        <v>13634</v>
      </c>
      <c r="B8400" s="176" t="s">
        <v>360</v>
      </c>
      <c r="C8400" s="176" t="s">
        <v>83</v>
      </c>
      <c r="D8400" s="177">
        <v>86.78</v>
      </c>
    </row>
    <row r="8401" spans="1:4" x14ac:dyDescent="0.25">
      <c r="A8401" s="176" t="s">
        <v>13635</v>
      </c>
      <c r="B8401" s="176" t="s">
        <v>360</v>
      </c>
      <c r="C8401" s="176" t="s">
        <v>83</v>
      </c>
      <c r="D8401" s="177">
        <v>82.63</v>
      </c>
    </row>
    <row r="8402" spans="1:4" x14ac:dyDescent="0.25">
      <c r="A8402" s="176" t="s">
        <v>13636</v>
      </c>
      <c r="B8402" s="176" t="s">
        <v>13637</v>
      </c>
      <c r="C8402" s="176" t="s">
        <v>83</v>
      </c>
      <c r="D8402" s="177">
        <v>182.71</v>
      </c>
    </row>
    <row r="8403" spans="1:4" x14ac:dyDescent="0.25">
      <c r="A8403" s="176" t="s">
        <v>13638</v>
      </c>
      <c r="B8403" s="176" t="s">
        <v>13637</v>
      </c>
      <c r="C8403" s="176" t="s">
        <v>83</v>
      </c>
      <c r="D8403" s="177">
        <v>176.46</v>
      </c>
    </row>
    <row r="8404" spans="1:4" x14ac:dyDescent="0.25">
      <c r="A8404" s="176" t="s">
        <v>13639</v>
      </c>
      <c r="B8404" s="176" t="s">
        <v>13640</v>
      </c>
      <c r="C8404" s="176" t="s">
        <v>83</v>
      </c>
      <c r="D8404" s="177">
        <v>165.97</v>
      </c>
    </row>
    <row r="8405" spans="1:4" x14ac:dyDescent="0.25">
      <c r="A8405" s="176" t="s">
        <v>13641</v>
      </c>
      <c r="B8405" s="176" t="s">
        <v>13640</v>
      </c>
      <c r="C8405" s="176" t="s">
        <v>83</v>
      </c>
      <c r="D8405" s="177">
        <v>160.29</v>
      </c>
    </row>
    <row r="8406" spans="1:4" x14ac:dyDescent="0.25">
      <c r="A8406" s="176" t="s">
        <v>13642</v>
      </c>
      <c r="B8406" s="176" t="s">
        <v>13643</v>
      </c>
      <c r="C8406" s="176" t="s">
        <v>83</v>
      </c>
      <c r="D8406" s="177">
        <v>160.12</v>
      </c>
    </row>
    <row r="8407" spans="1:4" x14ac:dyDescent="0.25">
      <c r="A8407" s="176" t="s">
        <v>13644</v>
      </c>
      <c r="B8407" s="176" t="s">
        <v>13643</v>
      </c>
      <c r="C8407" s="176" t="s">
        <v>83</v>
      </c>
      <c r="D8407" s="177">
        <v>153.97</v>
      </c>
    </row>
    <row r="8408" spans="1:4" x14ac:dyDescent="0.25">
      <c r="A8408" s="176" t="s">
        <v>13645</v>
      </c>
      <c r="B8408" s="176" t="s">
        <v>13646</v>
      </c>
      <c r="C8408" s="176" t="s">
        <v>83</v>
      </c>
      <c r="D8408" s="177">
        <v>176.13</v>
      </c>
    </row>
    <row r="8409" spans="1:4" x14ac:dyDescent="0.25">
      <c r="A8409" s="176" t="s">
        <v>13647</v>
      </c>
      <c r="B8409" s="176" t="s">
        <v>13646</v>
      </c>
      <c r="C8409" s="176" t="s">
        <v>83</v>
      </c>
      <c r="D8409" s="177">
        <v>169.36</v>
      </c>
    </row>
    <row r="8410" spans="1:4" x14ac:dyDescent="0.25">
      <c r="A8410" s="176" t="s">
        <v>13648</v>
      </c>
      <c r="B8410" s="176" t="s">
        <v>13649</v>
      </c>
      <c r="C8410" s="176" t="s">
        <v>83</v>
      </c>
      <c r="D8410" s="177">
        <v>204.34</v>
      </c>
    </row>
    <row r="8411" spans="1:4" x14ac:dyDescent="0.25">
      <c r="A8411" s="176" t="s">
        <v>13650</v>
      </c>
      <c r="B8411" s="176" t="s">
        <v>13649</v>
      </c>
      <c r="C8411" s="176" t="s">
        <v>83</v>
      </c>
      <c r="D8411" s="177">
        <v>198.1</v>
      </c>
    </row>
    <row r="8412" spans="1:4" x14ac:dyDescent="0.25">
      <c r="A8412" s="176" t="s">
        <v>13651</v>
      </c>
      <c r="B8412" s="176" t="s">
        <v>13652</v>
      </c>
      <c r="C8412" s="176" t="s">
        <v>83</v>
      </c>
      <c r="D8412" s="177">
        <v>185.77</v>
      </c>
    </row>
    <row r="8413" spans="1:4" x14ac:dyDescent="0.25">
      <c r="A8413" s="176" t="s">
        <v>13653</v>
      </c>
      <c r="B8413" s="176" t="s">
        <v>13652</v>
      </c>
      <c r="C8413" s="176" t="s">
        <v>83</v>
      </c>
      <c r="D8413" s="177">
        <v>180.09</v>
      </c>
    </row>
    <row r="8414" spans="1:4" x14ac:dyDescent="0.25">
      <c r="A8414" s="176" t="s">
        <v>13654</v>
      </c>
      <c r="B8414" s="176" t="s">
        <v>13655</v>
      </c>
      <c r="C8414" s="176" t="s">
        <v>83</v>
      </c>
      <c r="D8414" s="177">
        <v>179.92</v>
      </c>
    </row>
    <row r="8415" spans="1:4" x14ac:dyDescent="0.25">
      <c r="A8415" s="176" t="s">
        <v>13656</v>
      </c>
      <c r="B8415" s="176" t="s">
        <v>13655</v>
      </c>
      <c r="C8415" s="176" t="s">
        <v>83</v>
      </c>
      <c r="D8415" s="177">
        <v>173.76</v>
      </c>
    </row>
    <row r="8416" spans="1:4" x14ac:dyDescent="0.25">
      <c r="A8416" s="176" t="s">
        <v>13657</v>
      </c>
      <c r="B8416" s="176" t="s">
        <v>13658</v>
      </c>
      <c r="C8416" s="176" t="s">
        <v>83</v>
      </c>
      <c r="D8416" s="177">
        <v>197.91</v>
      </c>
    </row>
    <row r="8417" spans="1:4" x14ac:dyDescent="0.25">
      <c r="A8417" s="176" t="s">
        <v>13659</v>
      </c>
      <c r="B8417" s="176" t="s">
        <v>13658</v>
      </c>
      <c r="C8417" s="176" t="s">
        <v>83</v>
      </c>
      <c r="D8417" s="177">
        <v>191.14</v>
      </c>
    </row>
    <row r="8418" spans="1:4" x14ac:dyDescent="0.25">
      <c r="A8418" s="176" t="s">
        <v>13660</v>
      </c>
      <c r="B8418" s="176" t="s">
        <v>13661</v>
      </c>
      <c r="C8418" s="176" t="s">
        <v>83</v>
      </c>
      <c r="D8418" s="177">
        <v>226.44</v>
      </c>
    </row>
    <row r="8419" spans="1:4" x14ac:dyDescent="0.25">
      <c r="A8419" s="176" t="s">
        <v>13662</v>
      </c>
      <c r="B8419" s="176" t="s">
        <v>13661</v>
      </c>
      <c r="C8419" s="176" t="s">
        <v>83</v>
      </c>
      <c r="D8419" s="177">
        <v>220.19</v>
      </c>
    </row>
    <row r="8420" spans="1:4" x14ac:dyDescent="0.25">
      <c r="A8420" s="176" t="s">
        <v>13663</v>
      </c>
      <c r="B8420" s="176" t="s">
        <v>13664</v>
      </c>
      <c r="C8420" s="176" t="s">
        <v>83</v>
      </c>
      <c r="D8420" s="177">
        <v>205.86</v>
      </c>
    </row>
    <row r="8421" spans="1:4" x14ac:dyDescent="0.25">
      <c r="A8421" s="176" t="s">
        <v>13665</v>
      </c>
      <c r="B8421" s="176" t="s">
        <v>13664</v>
      </c>
      <c r="C8421" s="176" t="s">
        <v>83</v>
      </c>
      <c r="D8421" s="177">
        <v>200.18</v>
      </c>
    </row>
    <row r="8422" spans="1:4" x14ac:dyDescent="0.25">
      <c r="A8422" s="176" t="s">
        <v>13666</v>
      </c>
      <c r="B8422" s="176" t="s">
        <v>13667</v>
      </c>
      <c r="C8422" s="176" t="s">
        <v>83</v>
      </c>
      <c r="D8422" s="177">
        <v>206.08</v>
      </c>
    </row>
    <row r="8423" spans="1:4" x14ac:dyDescent="0.25">
      <c r="A8423" s="176" t="s">
        <v>13668</v>
      </c>
      <c r="B8423" s="176" t="s">
        <v>13667</v>
      </c>
      <c r="C8423" s="176" t="s">
        <v>83</v>
      </c>
      <c r="D8423" s="177">
        <v>199.52</v>
      </c>
    </row>
    <row r="8424" spans="1:4" x14ac:dyDescent="0.25">
      <c r="A8424" s="176" t="s">
        <v>13669</v>
      </c>
      <c r="B8424" s="176" t="s">
        <v>13670</v>
      </c>
      <c r="C8424" s="176" t="s">
        <v>83</v>
      </c>
      <c r="D8424" s="177">
        <v>220.01</v>
      </c>
    </row>
    <row r="8425" spans="1:4" x14ac:dyDescent="0.25">
      <c r="A8425" s="176" t="s">
        <v>13671</v>
      </c>
      <c r="B8425" s="176" t="s">
        <v>13670</v>
      </c>
      <c r="C8425" s="176" t="s">
        <v>83</v>
      </c>
      <c r="D8425" s="177">
        <v>213.24</v>
      </c>
    </row>
    <row r="8426" spans="1:4" x14ac:dyDescent="0.25">
      <c r="A8426" s="176" t="s">
        <v>13672</v>
      </c>
      <c r="B8426" s="176" t="s">
        <v>13673</v>
      </c>
      <c r="C8426" s="176" t="s">
        <v>83</v>
      </c>
      <c r="D8426" s="177">
        <v>143.76</v>
      </c>
    </row>
    <row r="8427" spans="1:4" x14ac:dyDescent="0.25">
      <c r="A8427" s="176" t="s">
        <v>13674</v>
      </c>
      <c r="B8427" s="176" t="s">
        <v>13673</v>
      </c>
      <c r="C8427" s="176" t="s">
        <v>83</v>
      </c>
      <c r="D8427" s="177">
        <v>138.72</v>
      </c>
    </row>
    <row r="8428" spans="1:4" x14ac:dyDescent="0.25">
      <c r="A8428" s="176" t="s">
        <v>13675</v>
      </c>
      <c r="B8428" s="176" t="s">
        <v>13676</v>
      </c>
      <c r="C8428" s="176" t="s">
        <v>83</v>
      </c>
      <c r="D8428" s="177">
        <v>130.69</v>
      </c>
    </row>
    <row r="8429" spans="1:4" x14ac:dyDescent="0.25">
      <c r="A8429" s="176" t="s">
        <v>13677</v>
      </c>
      <c r="B8429" s="176" t="s">
        <v>13676</v>
      </c>
      <c r="C8429" s="176" t="s">
        <v>83</v>
      </c>
      <c r="D8429" s="177">
        <v>126.11</v>
      </c>
    </row>
    <row r="8430" spans="1:4" x14ac:dyDescent="0.25">
      <c r="A8430" s="176" t="s">
        <v>13678</v>
      </c>
      <c r="B8430" s="176" t="s">
        <v>13679</v>
      </c>
      <c r="C8430" s="176" t="s">
        <v>83</v>
      </c>
      <c r="D8430" s="177">
        <v>128.94</v>
      </c>
    </row>
    <row r="8431" spans="1:4" x14ac:dyDescent="0.25">
      <c r="A8431" s="176" t="s">
        <v>13680</v>
      </c>
      <c r="B8431" s="176" t="s">
        <v>13679</v>
      </c>
      <c r="C8431" s="176" t="s">
        <v>83</v>
      </c>
      <c r="D8431" s="177">
        <v>123.92</v>
      </c>
    </row>
    <row r="8432" spans="1:4" x14ac:dyDescent="0.25">
      <c r="A8432" s="176" t="s">
        <v>13681</v>
      </c>
      <c r="B8432" s="176" t="s">
        <v>13682</v>
      </c>
      <c r="C8432" s="176" t="s">
        <v>83</v>
      </c>
      <c r="D8432" s="177">
        <v>117.21</v>
      </c>
    </row>
    <row r="8433" spans="1:4" x14ac:dyDescent="0.25">
      <c r="A8433" s="176" t="s">
        <v>13683</v>
      </c>
      <c r="B8433" s="176" t="s">
        <v>13682</v>
      </c>
      <c r="C8433" s="176" t="s">
        <v>83</v>
      </c>
      <c r="D8433" s="177">
        <v>112.66</v>
      </c>
    </row>
    <row r="8434" spans="1:4" x14ac:dyDescent="0.25">
      <c r="A8434" s="176" t="s">
        <v>13684</v>
      </c>
      <c r="B8434" s="176" t="s">
        <v>13685</v>
      </c>
      <c r="C8434" s="176" t="s">
        <v>83</v>
      </c>
      <c r="D8434" s="177">
        <v>151.66</v>
      </c>
    </row>
    <row r="8435" spans="1:4" x14ac:dyDescent="0.25">
      <c r="A8435" s="176" t="s">
        <v>13686</v>
      </c>
      <c r="B8435" s="176" t="s">
        <v>13685</v>
      </c>
      <c r="C8435" s="176" t="s">
        <v>83</v>
      </c>
      <c r="D8435" s="177">
        <v>146.62</v>
      </c>
    </row>
    <row r="8436" spans="1:4" x14ac:dyDescent="0.25">
      <c r="A8436" s="176" t="s">
        <v>13687</v>
      </c>
      <c r="B8436" s="176" t="s">
        <v>13688</v>
      </c>
      <c r="C8436" s="176" t="s">
        <v>83</v>
      </c>
      <c r="D8436" s="177">
        <v>137.88</v>
      </c>
    </row>
    <row r="8437" spans="1:4" x14ac:dyDescent="0.25">
      <c r="A8437" s="176" t="s">
        <v>13689</v>
      </c>
      <c r="B8437" s="176" t="s">
        <v>13688</v>
      </c>
      <c r="C8437" s="176" t="s">
        <v>83</v>
      </c>
      <c r="D8437" s="177">
        <v>133.29</v>
      </c>
    </row>
    <row r="8438" spans="1:4" x14ac:dyDescent="0.25">
      <c r="A8438" s="176" t="s">
        <v>13690</v>
      </c>
      <c r="B8438" s="176" t="s">
        <v>13691</v>
      </c>
      <c r="C8438" s="176" t="s">
        <v>83</v>
      </c>
      <c r="D8438" s="177">
        <v>136.84</v>
      </c>
    </row>
    <row r="8439" spans="1:4" x14ac:dyDescent="0.25">
      <c r="A8439" s="176" t="s">
        <v>13692</v>
      </c>
      <c r="B8439" s="176" t="s">
        <v>13691</v>
      </c>
      <c r="C8439" s="176" t="s">
        <v>83</v>
      </c>
      <c r="D8439" s="177">
        <v>131.83000000000001</v>
      </c>
    </row>
    <row r="8440" spans="1:4" x14ac:dyDescent="0.25">
      <c r="A8440" s="176" t="s">
        <v>13693</v>
      </c>
      <c r="B8440" s="176" t="s">
        <v>13694</v>
      </c>
      <c r="C8440" s="176" t="s">
        <v>83</v>
      </c>
      <c r="D8440" s="177">
        <v>124.4</v>
      </c>
    </row>
    <row r="8441" spans="1:4" x14ac:dyDescent="0.25">
      <c r="A8441" s="176" t="s">
        <v>13695</v>
      </c>
      <c r="B8441" s="176" t="s">
        <v>13694</v>
      </c>
      <c r="C8441" s="176" t="s">
        <v>83</v>
      </c>
      <c r="D8441" s="177">
        <v>119.84</v>
      </c>
    </row>
    <row r="8442" spans="1:4" x14ac:dyDescent="0.25">
      <c r="A8442" s="176" t="s">
        <v>13696</v>
      </c>
      <c r="B8442" s="176" t="s">
        <v>13697</v>
      </c>
      <c r="C8442" s="176" t="s">
        <v>83</v>
      </c>
      <c r="D8442" s="177">
        <v>167.41</v>
      </c>
    </row>
    <row r="8443" spans="1:4" x14ac:dyDescent="0.25">
      <c r="A8443" s="176" t="s">
        <v>13698</v>
      </c>
      <c r="B8443" s="176" t="s">
        <v>13697</v>
      </c>
      <c r="C8443" s="176" t="s">
        <v>83</v>
      </c>
      <c r="D8443" s="177">
        <v>162.37</v>
      </c>
    </row>
    <row r="8444" spans="1:4" x14ac:dyDescent="0.25">
      <c r="A8444" s="176" t="s">
        <v>13699</v>
      </c>
      <c r="B8444" s="176" t="s">
        <v>13700</v>
      </c>
      <c r="C8444" s="176" t="s">
        <v>83</v>
      </c>
      <c r="D8444" s="177">
        <v>152.19</v>
      </c>
    </row>
    <row r="8445" spans="1:4" x14ac:dyDescent="0.25">
      <c r="A8445" s="176" t="s">
        <v>13701</v>
      </c>
      <c r="B8445" s="176" t="s">
        <v>13700</v>
      </c>
      <c r="C8445" s="176" t="s">
        <v>83</v>
      </c>
      <c r="D8445" s="177">
        <v>147.61000000000001</v>
      </c>
    </row>
    <row r="8446" spans="1:4" x14ac:dyDescent="0.25">
      <c r="A8446" s="176" t="s">
        <v>13702</v>
      </c>
      <c r="B8446" s="176" t="s">
        <v>13703</v>
      </c>
      <c r="C8446" s="176" t="s">
        <v>83</v>
      </c>
      <c r="D8446" s="177">
        <v>152.59</v>
      </c>
    </row>
    <row r="8447" spans="1:4" x14ac:dyDescent="0.25">
      <c r="A8447" s="176" t="s">
        <v>13704</v>
      </c>
      <c r="B8447" s="176" t="s">
        <v>13703</v>
      </c>
      <c r="C8447" s="176" t="s">
        <v>83</v>
      </c>
      <c r="D8447" s="177">
        <v>147.58000000000001</v>
      </c>
    </row>
    <row r="8448" spans="1:4" x14ac:dyDescent="0.25">
      <c r="A8448" s="176" t="s">
        <v>13705</v>
      </c>
      <c r="B8448" s="176" t="s">
        <v>13706</v>
      </c>
      <c r="C8448" s="176" t="s">
        <v>83</v>
      </c>
      <c r="D8448" s="177">
        <v>138.71</v>
      </c>
    </row>
    <row r="8449" spans="1:4" x14ac:dyDescent="0.25">
      <c r="A8449" s="176" t="s">
        <v>13707</v>
      </c>
      <c r="B8449" s="176" t="s">
        <v>13706</v>
      </c>
      <c r="C8449" s="176" t="s">
        <v>83</v>
      </c>
      <c r="D8449" s="177">
        <v>134.16</v>
      </c>
    </row>
    <row r="8450" spans="1:4" x14ac:dyDescent="0.25">
      <c r="A8450" s="176" t="s">
        <v>13708</v>
      </c>
      <c r="B8450" s="176" t="s">
        <v>13709</v>
      </c>
      <c r="C8450" s="176" t="s">
        <v>83</v>
      </c>
      <c r="D8450" s="177">
        <v>268.43</v>
      </c>
    </row>
    <row r="8451" spans="1:4" x14ac:dyDescent="0.25">
      <c r="A8451" s="176" t="s">
        <v>13710</v>
      </c>
      <c r="B8451" s="176" t="s">
        <v>13709</v>
      </c>
      <c r="C8451" s="176" t="s">
        <v>83</v>
      </c>
      <c r="D8451" s="177">
        <v>259.42</v>
      </c>
    </row>
    <row r="8452" spans="1:4" x14ac:dyDescent="0.25">
      <c r="A8452" s="176" t="s">
        <v>13711</v>
      </c>
      <c r="B8452" s="176" t="s">
        <v>13712</v>
      </c>
      <c r="C8452" s="176" t="s">
        <v>83</v>
      </c>
      <c r="D8452" s="177">
        <v>41.78</v>
      </c>
    </row>
    <row r="8453" spans="1:4" x14ac:dyDescent="0.25">
      <c r="A8453" s="176" t="s">
        <v>13713</v>
      </c>
      <c r="B8453" s="176" t="s">
        <v>13712</v>
      </c>
      <c r="C8453" s="176" t="s">
        <v>83</v>
      </c>
      <c r="D8453" s="177">
        <v>40.21</v>
      </c>
    </row>
    <row r="8454" spans="1:4" x14ac:dyDescent="0.25">
      <c r="A8454" s="176" t="s">
        <v>13714</v>
      </c>
      <c r="B8454" s="176" t="s">
        <v>13715</v>
      </c>
      <c r="C8454" s="176" t="s">
        <v>83</v>
      </c>
      <c r="D8454" s="177">
        <v>2226.86</v>
      </c>
    </row>
    <row r="8455" spans="1:4" x14ac:dyDescent="0.25">
      <c r="A8455" s="176" t="s">
        <v>13716</v>
      </c>
      <c r="B8455" s="176" t="s">
        <v>13715</v>
      </c>
      <c r="C8455" s="176" t="s">
        <v>83</v>
      </c>
      <c r="D8455" s="177">
        <v>2200.11</v>
      </c>
    </row>
    <row r="8456" spans="1:4" x14ac:dyDescent="0.25">
      <c r="A8456" s="176" t="s">
        <v>13717</v>
      </c>
      <c r="B8456" s="176" t="s">
        <v>13718</v>
      </c>
      <c r="C8456" s="176" t="s">
        <v>83</v>
      </c>
      <c r="D8456" s="177">
        <v>2795.79</v>
      </c>
    </row>
    <row r="8457" spans="1:4" x14ac:dyDescent="0.25">
      <c r="A8457" s="176" t="s">
        <v>13719</v>
      </c>
      <c r="B8457" s="176" t="s">
        <v>13718</v>
      </c>
      <c r="C8457" s="176" t="s">
        <v>83</v>
      </c>
      <c r="D8457" s="177">
        <v>2745.28</v>
      </c>
    </row>
    <row r="8458" spans="1:4" x14ac:dyDescent="0.25">
      <c r="A8458" s="176" t="s">
        <v>13720</v>
      </c>
      <c r="B8458" s="176" t="s">
        <v>13721</v>
      </c>
      <c r="C8458" s="176" t="s">
        <v>83</v>
      </c>
      <c r="D8458" s="177">
        <v>2614.5500000000002</v>
      </c>
    </row>
    <row r="8459" spans="1:4" x14ac:dyDescent="0.25">
      <c r="A8459" s="176" t="s">
        <v>13722</v>
      </c>
      <c r="B8459" s="176" t="s">
        <v>13721</v>
      </c>
      <c r="C8459" s="176" t="s">
        <v>83</v>
      </c>
      <c r="D8459" s="177">
        <v>2564.3000000000002</v>
      </c>
    </row>
    <row r="8460" spans="1:4" x14ac:dyDescent="0.25">
      <c r="A8460" s="176" t="s">
        <v>13723</v>
      </c>
      <c r="B8460" s="176" t="s">
        <v>13724</v>
      </c>
      <c r="C8460" s="176" t="s">
        <v>322</v>
      </c>
      <c r="D8460" s="177">
        <v>9.83</v>
      </c>
    </row>
    <row r="8461" spans="1:4" x14ac:dyDescent="0.25">
      <c r="A8461" s="176" t="s">
        <v>13725</v>
      </c>
      <c r="B8461" s="176" t="s">
        <v>13724</v>
      </c>
      <c r="C8461" s="176" t="s">
        <v>322</v>
      </c>
      <c r="D8461" s="177">
        <v>9.69</v>
      </c>
    </row>
    <row r="8462" spans="1:4" x14ac:dyDescent="0.25">
      <c r="A8462" s="176" t="s">
        <v>13726</v>
      </c>
      <c r="B8462" s="176" t="s">
        <v>13727</v>
      </c>
      <c r="C8462" s="176" t="s">
        <v>83</v>
      </c>
      <c r="D8462" s="177">
        <v>65.650000000000006</v>
      </c>
    </row>
    <row r="8463" spans="1:4" x14ac:dyDescent="0.25">
      <c r="A8463" s="176" t="s">
        <v>13728</v>
      </c>
      <c r="B8463" s="176" t="s">
        <v>13727</v>
      </c>
      <c r="C8463" s="176" t="s">
        <v>83</v>
      </c>
      <c r="D8463" s="177">
        <v>63.57</v>
      </c>
    </row>
    <row r="8464" spans="1:4" x14ac:dyDescent="0.25">
      <c r="A8464" s="176" t="s">
        <v>13729</v>
      </c>
      <c r="B8464" s="176" t="s">
        <v>13730</v>
      </c>
      <c r="C8464" s="176" t="s">
        <v>83</v>
      </c>
      <c r="D8464" s="177">
        <v>235.9</v>
      </c>
    </row>
    <row r="8465" spans="1:4" x14ac:dyDescent="0.25">
      <c r="A8465" s="176" t="s">
        <v>13731</v>
      </c>
      <c r="B8465" s="176" t="s">
        <v>13730</v>
      </c>
      <c r="C8465" s="176" t="s">
        <v>83</v>
      </c>
      <c r="D8465" s="177">
        <v>226.72</v>
      </c>
    </row>
    <row r="8466" spans="1:4" x14ac:dyDescent="0.25">
      <c r="A8466" s="176" t="s">
        <v>13732</v>
      </c>
      <c r="B8466" s="176" t="s">
        <v>13733</v>
      </c>
      <c r="C8466" s="176" t="s">
        <v>83</v>
      </c>
      <c r="D8466" s="177">
        <v>334.59</v>
      </c>
    </row>
    <row r="8467" spans="1:4" x14ac:dyDescent="0.25">
      <c r="A8467" s="176" t="s">
        <v>13734</v>
      </c>
      <c r="B8467" s="176" t="s">
        <v>13733</v>
      </c>
      <c r="C8467" s="176" t="s">
        <v>83</v>
      </c>
      <c r="D8467" s="177">
        <v>323.47000000000003</v>
      </c>
    </row>
    <row r="8468" spans="1:4" x14ac:dyDescent="0.25">
      <c r="A8468" s="176" t="s">
        <v>13735</v>
      </c>
      <c r="B8468" s="176" t="s">
        <v>13736</v>
      </c>
      <c r="C8468" s="176" t="s">
        <v>83</v>
      </c>
      <c r="D8468" s="177">
        <v>334.59</v>
      </c>
    </row>
    <row r="8469" spans="1:4" x14ac:dyDescent="0.25">
      <c r="A8469" s="176" t="s">
        <v>13737</v>
      </c>
      <c r="B8469" s="176" t="s">
        <v>13736</v>
      </c>
      <c r="C8469" s="176" t="s">
        <v>83</v>
      </c>
      <c r="D8469" s="177">
        <v>323.47000000000003</v>
      </c>
    </row>
    <row r="8470" spans="1:4" x14ac:dyDescent="0.25">
      <c r="A8470" s="176" t="s">
        <v>13738</v>
      </c>
      <c r="B8470" s="176" t="s">
        <v>13739</v>
      </c>
      <c r="C8470" s="176" t="s">
        <v>83</v>
      </c>
      <c r="D8470" s="177">
        <v>853.48</v>
      </c>
    </row>
    <row r="8471" spans="1:4" x14ac:dyDescent="0.25">
      <c r="A8471" s="176" t="s">
        <v>13740</v>
      </c>
      <c r="B8471" s="176" t="s">
        <v>13739</v>
      </c>
      <c r="C8471" s="176" t="s">
        <v>83</v>
      </c>
      <c r="D8471" s="177">
        <v>817.19</v>
      </c>
    </row>
    <row r="8472" spans="1:4" x14ac:dyDescent="0.25">
      <c r="A8472" s="176" t="s">
        <v>13741</v>
      </c>
      <c r="B8472" s="176" t="s">
        <v>13742</v>
      </c>
      <c r="C8472" s="176" t="s">
        <v>83</v>
      </c>
      <c r="D8472" s="177">
        <v>800.59</v>
      </c>
    </row>
    <row r="8473" spans="1:4" x14ac:dyDescent="0.25">
      <c r="A8473" s="176" t="s">
        <v>13743</v>
      </c>
      <c r="B8473" s="176" t="s">
        <v>13742</v>
      </c>
      <c r="C8473" s="176" t="s">
        <v>83</v>
      </c>
      <c r="D8473" s="177">
        <v>765.34</v>
      </c>
    </row>
    <row r="8474" spans="1:4" x14ac:dyDescent="0.25">
      <c r="A8474" s="176" t="s">
        <v>13744</v>
      </c>
      <c r="B8474" s="176" t="s">
        <v>13745</v>
      </c>
      <c r="C8474" s="176" t="s">
        <v>1467</v>
      </c>
      <c r="D8474" s="177">
        <v>193.44</v>
      </c>
    </row>
    <row r="8475" spans="1:4" x14ac:dyDescent="0.25">
      <c r="A8475" s="176" t="s">
        <v>13746</v>
      </c>
      <c r="B8475" s="176" t="s">
        <v>13745</v>
      </c>
      <c r="C8475" s="176" t="s">
        <v>1467</v>
      </c>
      <c r="D8475" s="177">
        <v>193.27</v>
      </c>
    </row>
    <row r="8476" spans="1:4" x14ac:dyDescent="0.25">
      <c r="A8476" s="176" t="s">
        <v>13747</v>
      </c>
      <c r="B8476" s="176" t="s">
        <v>13748</v>
      </c>
      <c r="C8476" s="176" t="s">
        <v>1467</v>
      </c>
      <c r="D8476" s="177">
        <v>240.2</v>
      </c>
    </row>
    <row r="8477" spans="1:4" x14ac:dyDescent="0.25">
      <c r="A8477" s="176" t="s">
        <v>13749</v>
      </c>
      <c r="B8477" s="176" t="s">
        <v>13748</v>
      </c>
      <c r="C8477" s="176" t="s">
        <v>1467</v>
      </c>
      <c r="D8477" s="177">
        <v>236.52</v>
      </c>
    </row>
    <row r="8478" spans="1:4" x14ac:dyDescent="0.25">
      <c r="A8478" s="176" t="s">
        <v>13750</v>
      </c>
      <c r="B8478" s="176" t="s">
        <v>13751</v>
      </c>
      <c r="C8478" s="176" t="s">
        <v>1467</v>
      </c>
      <c r="D8478" s="177">
        <v>196.58</v>
      </c>
    </row>
    <row r="8479" spans="1:4" x14ac:dyDescent="0.25">
      <c r="A8479" s="176" t="s">
        <v>13752</v>
      </c>
      <c r="B8479" s="176" t="s">
        <v>13751</v>
      </c>
      <c r="C8479" s="176" t="s">
        <v>1467</v>
      </c>
      <c r="D8479" s="177">
        <v>196.41</v>
      </c>
    </row>
    <row r="8480" spans="1:4" x14ac:dyDescent="0.25">
      <c r="A8480" s="176" t="s">
        <v>13753</v>
      </c>
      <c r="B8480" s="176" t="s">
        <v>13754</v>
      </c>
      <c r="C8480" s="176" t="s">
        <v>1467</v>
      </c>
      <c r="D8480" s="177">
        <v>243.34</v>
      </c>
    </row>
    <row r="8481" spans="1:4" x14ac:dyDescent="0.25">
      <c r="A8481" s="176" t="s">
        <v>13755</v>
      </c>
      <c r="B8481" s="176" t="s">
        <v>13754</v>
      </c>
      <c r="C8481" s="176" t="s">
        <v>1467</v>
      </c>
      <c r="D8481" s="177">
        <v>239.66</v>
      </c>
    </row>
    <row r="8482" spans="1:4" x14ac:dyDescent="0.25">
      <c r="A8482" s="176" t="s">
        <v>13756</v>
      </c>
      <c r="B8482" s="176" t="s">
        <v>13757</v>
      </c>
      <c r="C8482" s="176" t="s">
        <v>1707</v>
      </c>
      <c r="D8482" s="177">
        <v>29.31</v>
      </c>
    </row>
    <row r="8483" spans="1:4" x14ac:dyDescent="0.25">
      <c r="A8483" s="176" t="s">
        <v>13758</v>
      </c>
      <c r="B8483" s="176" t="s">
        <v>13757</v>
      </c>
      <c r="C8483" s="176" t="s">
        <v>1707</v>
      </c>
      <c r="D8483" s="177">
        <v>28.48</v>
      </c>
    </row>
    <row r="8484" spans="1:4" x14ac:dyDescent="0.25">
      <c r="A8484" s="176" t="s">
        <v>13759</v>
      </c>
      <c r="B8484" s="176" t="s">
        <v>13760</v>
      </c>
      <c r="C8484" s="176" t="s">
        <v>1707</v>
      </c>
      <c r="D8484" s="177">
        <v>26.87</v>
      </c>
    </row>
    <row r="8485" spans="1:4" x14ac:dyDescent="0.25">
      <c r="A8485" s="176" t="s">
        <v>13761</v>
      </c>
      <c r="B8485" s="176" t="s">
        <v>13760</v>
      </c>
      <c r="C8485" s="176" t="s">
        <v>1707</v>
      </c>
      <c r="D8485" s="177">
        <v>26.09</v>
      </c>
    </row>
    <row r="8486" spans="1:4" x14ac:dyDescent="0.25">
      <c r="A8486" s="176" t="s">
        <v>13762</v>
      </c>
      <c r="B8486" s="176" t="s">
        <v>13763</v>
      </c>
      <c r="C8486" s="176" t="s">
        <v>1707</v>
      </c>
      <c r="D8486" s="177">
        <v>29.59</v>
      </c>
    </row>
    <row r="8487" spans="1:4" x14ac:dyDescent="0.25">
      <c r="A8487" s="176" t="s">
        <v>13764</v>
      </c>
      <c r="B8487" s="176" t="s">
        <v>13763</v>
      </c>
      <c r="C8487" s="176" t="s">
        <v>1707</v>
      </c>
      <c r="D8487" s="177">
        <v>28.77</v>
      </c>
    </row>
    <row r="8488" spans="1:4" x14ac:dyDescent="0.25">
      <c r="A8488" s="176" t="s">
        <v>13765</v>
      </c>
      <c r="B8488" s="176" t="s">
        <v>13766</v>
      </c>
      <c r="C8488" s="176" t="s">
        <v>1707</v>
      </c>
      <c r="D8488" s="177">
        <v>22.07</v>
      </c>
    </row>
    <row r="8489" spans="1:4" x14ac:dyDescent="0.25">
      <c r="A8489" s="176" t="s">
        <v>13767</v>
      </c>
      <c r="B8489" s="176" t="s">
        <v>13766</v>
      </c>
      <c r="C8489" s="176" t="s">
        <v>1707</v>
      </c>
      <c r="D8489" s="177">
        <v>21.36</v>
      </c>
    </row>
    <row r="8490" spans="1:4" x14ac:dyDescent="0.25">
      <c r="A8490" s="176" t="s">
        <v>13768</v>
      </c>
      <c r="B8490" s="176" t="s">
        <v>13769</v>
      </c>
      <c r="C8490" s="176" t="s">
        <v>322</v>
      </c>
      <c r="D8490" s="177">
        <v>200.88</v>
      </c>
    </row>
    <row r="8491" spans="1:4" x14ac:dyDescent="0.25">
      <c r="A8491" s="176" t="s">
        <v>13770</v>
      </c>
      <c r="B8491" s="176" t="s">
        <v>13769</v>
      </c>
      <c r="C8491" s="176" t="s">
        <v>322</v>
      </c>
      <c r="D8491" s="177">
        <v>195.33</v>
      </c>
    </row>
    <row r="8492" spans="1:4" x14ac:dyDescent="0.25">
      <c r="A8492" s="176" t="s">
        <v>13771</v>
      </c>
      <c r="B8492" s="176" t="s">
        <v>13772</v>
      </c>
      <c r="C8492" s="176" t="s">
        <v>83</v>
      </c>
      <c r="D8492" s="177">
        <v>62.54</v>
      </c>
    </row>
    <row r="8493" spans="1:4" x14ac:dyDescent="0.25">
      <c r="A8493" s="176" t="s">
        <v>13773</v>
      </c>
      <c r="B8493" s="176" t="s">
        <v>13772</v>
      </c>
      <c r="C8493" s="176" t="s">
        <v>83</v>
      </c>
      <c r="D8493" s="177">
        <v>61.6</v>
      </c>
    </row>
    <row r="8494" spans="1:4" x14ac:dyDescent="0.25">
      <c r="A8494" s="176" t="s">
        <v>13774</v>
      </c>
      <c r="B8494" s="176" t="s">
        <v>13775</v>
      </c>
      <c r="C8494" s="176" t="s">
        <v>83</v>
      </c>
      <c r="D8494" s="177">
        <v>52.43</v>
      </c>
    </row>
    <row r="8495" spans="1:4" x14ac:dyDescent="0.25">
      <c r="A8495" s="176" t="s">
        <v>13776</v>
      </c>
      <c r="B8495" s="176" t="s">
        <v>13775</v>
      </c>
      <c r="C8495" s="176" t="s">
        <v>83</v>
      </c>
      <c r="D8495" s="177">
        <v>51.64</v>
      </c>
    </row>
    <row r="8496" spans="1:4" x14ac:dyDescent="0.25">
      <c r="A8496" s="176" t="s">
        <v>13777</v>
      </c>
      <c r="B8496" s="176" t="s">
        <v>13778</v>
      </c>
      <c r="C8496" s="176" t="s">
        <v>83</v>
      </c>
      <c r="D8496" s="177">
        <v>38.26</v>
      </c>
    </row>
    <row r="8497" spans="1:4" x14ac:dyDescent="0.25">
      <c r="A8497" s="176" t="s">
        <v>13779</v>
      </c>
      <c r="B8497" s="176" t="s">
        <v>13778</v>
      </c>
      <c r="C8497" s="176" t="s">
        <v>83</v>
      </c>
      <c r="D8497" s="177">
        <v>37.68</v>
      </c>
    </row>
    <row r="8498" spans="1:4" x14ac:dyDescent="0.25">
      <c r="A8498" s="176" t="s">
        <v>13780</v>
      </c>
      <c r="B8498" s="176" t="s">
        <v>13781</v>
      </c>
      <c r="C8498" s="176" t="s">
        <v>83</v>
      </c>
      <c r="D8498" s="177">
        <v>31.33</v>
      </c>
    </row>
    <row r="8499" spans="1:4" x14ac:dyDescent="0.25">
      <c r="A8499" s="176" t="s">
        <v>13782</v>
      </c>
      <c r="B8499" s="176" t="s">
        <v>13781</v>
      </c>
      <c r="C8499" s="176" t="s">
        <v>83</v>
      </c>
      <c r="D8499" s="177">
        <v>30.86</v>
      </c>
    </row>
    <row r="8500" spans="1:4" x14ac:dyDescent="0.25">
      <c r="A8500" s="176" t="s">
        <v>13783</v>
      </c>
      <c r="B8500" s="176" t="s">
        <v>13784</v>
      </c>
      <c r="C8500" s="176" t="s">
        <v>83</v>
      </c>
      <c r="D8500" s="177">
        <v>30.65</v>
      </c>
    </row>
    <row r="8501" spans="1:4" x14ac:dyDescent="0.25">
      <c r="A8501" s="176" t="s">
        <v>13785</v>
      </c>
      <c r="B8501" s="176" t="s">
        <v>13784</v>
      </c>
      <c r="C8501" s="176" t="s">
        <v>83</v>
      </c>
      <c r="D8501" s="177">
        <v>30.19</v>
      </c>
    </row>
    <row r="8502" spans="1:4" x14ac:dyDescent="0.25">
      <c r="A8502" s="176" t="s">
        <v>13786</v>
      </c>
      <c r="B8502" s="176" t="s">
        <v>13787</v>
      </c>
      <c r="C8502" s="176" t="s">
        <v>83</v>
      </c>
      <c r="D8502" s="177">
        <v>13.67</v>
      </c>
    </row>
    <row r="8503" spans="1:4" x14ac:dyDescent="0.25">
      <c r="A8503" s="176" t="s">
        <v>13788</v>
      </c>
      <c r="B8503" s="176" t="s">
        <v>13787</v>
      </c>
      <c r="C8503" s="176" t="s">
        <v>83</v>
      </c>
      <c r="D8503" s="177">
        <v>13.46</v>
      </c>
    </row>
    <row r="8504" spans="1:4" x14ac:dyDescent="0.25">
      <c r="A8504" s="176" t="s">
        <v>13789</v>
      </c>
      <c r="B8504" s="176" t="s">
        <v>13790</v>
      </c>
      <c r="C8504" s="176" t="s">
        <v>322</v>
      </c>
      <c r="D8504" s="177">
        <v>209.49</v>
      </c>
    </row>
    <row r="8505" spans="1:4" x14ac:dyDescent="0.25">
      <c r="A8505" s="176" t="s">
        <v>13791</v>
      </c>
      <c r="B8505" s="176" t="s">
        <v>13790</v>
      </c>
      <c r="C8505" s="176" t="s">
        <v>322</v>
      </c>
      <c r="D8505" s="177">
        <v>208.25</v>
      </c>
    </row>
    <row r="8506" spans="1:4" x14ac:dyDescent="0.25">
      <c r="A8506" s="176" t="s">
        <v>13792</v>
      </c>
      <c r="B8506" s="176" t="s">
        <v>13793</v>
      </c>
      <c r="C8506" s="176" t="s">
        <v>322</v>
      </c>
      <c r="D8506" s="177">
        <v>156.66999999999999</v>
      </c>
    </row>
    <row r="8507" spans="1:4" x14ac:dyDescent="0.25">
      <c r="A8507" s="176" t="s">
        <v>13794</v>
      </c>
      <c r="B8507" s="176" t="s">
        <v>13793</v>
      </c>
      <c r="C8507" s="176" t="s">
        <v>322</v>
      </c>
      <c r="D8507" s="177">
        <v>155.43</v>
      </c>
    </row>
    <row r="8508" spans="1:4" x14ac:dyDescent="0.25">
      <c r="A8508" s="176" t="s">
        <v>13795</v>
      </c>
      <c r="B8508" s="176" t="s">
        <v>13796</v>
      </c>
      <c r="C8508" s="176" t="s">
        <v>322</v>
      </c>
      <c r="D8508" s="177">
        <v>22.72</v>
      </c>
    </row>
    <row r="8509" spans="1:4" x14ac:dyDescent="0.25">
      <c r="A8509" s="176" t="s">
        <v>13797</v>
      </c>
      <c r="B8509" s="176" t="s">
        <v>13796</v>
      </c>
      <c r="C8509" s="176" t="s">
        <v>322</v>
      </c>
      <c r="D8509" s="177">
        <v>22.12</v>
      </c>
    </row>
    <row r="8510" spans="1:4" x14ac:dyDescent="0.25">
      <c r="A8510" s="176" t="s">
        <v>13798</v>
      </c>
      <c r="B8510" s="176" t="s">
        <v>13799</v>
      </c>
      <c r="C8510" s="176" t="s">
        <v>322</v>
      </c>
      <c r="D8510" s="177">
        <v>27.19</v>
      </c>
    </row>
    <row r="8511" spans="1:4" x14ac:dyDescent="0.25">
      <c r="A8511" s="176" t="s">
        <v>13800</v>
      </c>
      <c r="B8511" s="176" t="s">
        <v>13799</v>
      </c>
      <c r="C8511" s="176" t="s">
        <v>322</v>
      </c>
      <c r="D8511" s="177">
        <v>26.29</v>
      </c>
    </row>
    <row r="8512" spans="1:4" x14ac:dyDescent="0.25">
      <c r="A8512" s="176" t="s">
        <v>13801</v>
      </c>
      <c r="B8512" s="176" t="s">
        <v>13802</v>
      </c>
      <c r="C8512" s="176" t="s">
        <v>322</v>
      </c>
      <c r="D8512" s="177">
        <v>22.32</v>
      </c>
    </row>
    <row r="8513" spans="1:4" x14ac:dyDescent="0.25">
      <c r="A8513" s="176" t="s">
        <v>13803</v>
      </c>
      <c r="B8513" s="176" t="s">
        <v>13802</v>
      </c>
      <c r="C8513" s="176" t="s">
        <v>322</v>
      </c>
      <c r="D8513" s="177">
        <v>21.72</v>
      </c>
    </row>
    <row r="8514" spans="1:4" x14ac:dyDescent="0.25">
      <c r="A8514" s="176" t="s">
        <v>13804</v>
      </c>
      <c r="B8514" s="176" t="s">
        <v>13805</v>
      </c>
      <c r="C8514" s="176" t="s">
        <v>322</v>
      </c>
      <c r="D8514" s="177">
        <v>25.22</v>
      </c>
    </row>
    <row r="8515" spans="1:4" x14ac:dyDescent="0.25">
      <c r="A8515" s="176" t="s">
        <v>13806</v>
      </c>
      <c r="B8515" s="176" t="s">
        <v>13805</v>
      </c>
      <c r="C8515" s="176" t="s">
        <v>322</v>
      </c>
      <c r="D8515" s="177">
        <v>24.46</v>
      </c>
    </row>
    <row r="8516" spans="1:4" x14ac:dyDescent="0.25">
      <c r="A8516" s="176" t="s">
        <v>13807</v>
      </c>
      <c r="B8516" s="176" t="s">
        <v>372</v>
      </c>
      <c r="C8516" s="176" t="s">
        <v>322</v>
      </c>
      <c r="D8516" s="177">
        <v>18.399999999999999</v>
      </c>
    </row>
    <row r="8517" spans="1:4" x14ac:dyDescent="0.25">
      <c r="A8517" s="176" t="s">
        <v>13808</v>
      </c>
      <c r="B8517" s="176" t="s">
        <v>372</v>
      </c>
      <c r="C8517" s="176" t="s">
        <v>322</v>
      </c>
      <c r="D8517" s="177">
        <v>17.98</v>
      </c>
    </row>
    <row r="8518" spans="1:4" x14ac:dyDescent="0.25">
      <c r="A8518" s="176" t="s">
        <v>13809</v>
      </c>
      <c r="B8518" s="176" t="s">
        <v>13810</v>
      </c>
      <c r="C8518" s="176" t="s">
        <v>322</v>
      </c>
      <c r="D8518" s="177">
        <v>24.66</v>
      </c>
    </row>
    <row r="8519" spans="1:4" x14ac:dyDescent="0.25">
      <c r="A8519" s="176" t="s">
        <v>13811</v>
      </c>
      <c r="B8519" s="176" t="s">
        <v>13810</v>
      </c>
      <c r="C8519" s="176" t="s">
        <v>322</v>
      </c>
      <c r="D8519" s="177">
        <v>23.83</v>
      </c>
    </row>
    <row r="8520" spans="1:4" x14ac:dyDescent="0.25">
      <c r="A8520" s="176" t="s">
        <v>13812</v>
      </c>
      <c r="B8520" s="176" t="s">
        <v>13813</v>
      </c>
      <c r="C8520" s="176" t="s">
        <v>322</v>
      </c>
      <c r="D8520" s="177">
        <v>19.649999999999999</v>
      </c>
    </row>
    <row r="8521" spans="1:4" x14ac:dyDescent="0.25">
      <c r="A8521" s="176" t="s">
        <v>13814</v>
      </c>
      <c r="B8521" s="176" t="s">
        <v>13813</v>
      </c>
      <c r="C8521" s="176" t="s">
        <v>322</v>
      </c>
      <c r="D8521" s="177">
        <v>19.149999999999999</v>
      </c>
    </row>
    <row r="8522" spans="1:4" x14ac:dyDescent="0.25">
      <c r="A8522" s="176" t="s">
        <v>13815</v>
      </c>
      <c r="B8522" s="176" t="s">
        <v>13816</v>
      </c>
      <c r="C8522" s="176" t="s">
        <v>322</v>
      </c>
      <c r="D8522" s="177">
        <v>16.78</v>
      </c>
    </row>
    <row r="8523" spans="1:4" x14ac:dyDescent="0.25">
      <c r="A8523" s="176" t="s">
        <v>13817</v>
      </c>
      <c r="B8523" s="176" t="s">
        <v>13816</v>
      </c>
      <c r="C8523" s="176" t="s">
        <v>322</v>
      </c>
      <c r="D8523" s="177">
        <v>16.36</v>
      </c>
    </row>
    <row r="8524" spans="1:4" x14ac:dyDescent="0.25">
      <c r="A8524" s="176" t="s">
        <v>13818</v>
      </c>
      <c r="B8524" s="176" t="s">
        <v>13819</v>
      </c>
      <c r="C8524" s="176" t="s">
        <v>322</v>
      </c>
      <c r="D8524" s="177">
        <v>10</v>
      </c>
    </row>
    <row r="8525" spans="1:4" x14ac:dyDescent="0.25">
      <c r="A8525" s="176" t="s">
        <v>13820</v>
      </c>
      <c r="B8525" s="176" t="s">
        <v>13819</v>
      </c>
      <c r="C8525" s="176" t="s">
        <v>322</v>
      </c>
      <c r="D8525" s="177">
        <v>9.94</v>
      </c>
    </row>
    <row r="8526" spans="1:4" x14ac:dyDescent="0.25">
      <c r="A8526" s="176" t="s">
        <v>13821</v>
      </c>
      <c r="B8526" s="176" t="s">
        <v>13822</v>
      </c>
      <c r="C8526" s="176" t="s">
        <v>322</v>
      </c>
      <c r="D8526" s="177">
        <v>14.84</v>
      </c>
    </row>
    <row r="8527" spans="1:4" x14ac:dyDescent="0.25">
      <c r="A8527" s="176" t="s">
        <v>13823</v>
      </c>
      <c r="B8527" s="176" t="s">
        <v>13822</v>
      </c>
      <c r="C8527" s="176" t="s">
        <v>322</v>
      </c>
      <c r="D8527" s="177">
        <v>14.26</v>
      </c>
    </row>
    <row r="8528" spans="1:4" x14ac:dyDescent="0.25">
      <c r="A8528" s="176" t="s">
        <v>13824</v>
      </c>
      <c r="B8528" s="176" t="s">
        <v>13825</v>
      </c>
      <c r="C8528" s="176" t="s">
        <v>322</v>
      </c>
      <c r="D8528" s="177">
        <v>33.729999999999997</v>
      </c>
    </row>
    <row r="8529" spans="1:4" x14ac:dyDescent="0.25">
      <c r="A8529" s="176" t="s">
        <v>13826</v>
      </c>
      <c r="B8529" s="176" t="s">
        <v>13825</v>
      </c>
      <c r="C8529" s="176" t="s">
        <v>322</v>
      </c>
      <c r="D8529" s="177">
        <v>33.200000000000003</v>
      </c>
    </row>
    <row r="8530" spans="1:4" x14ac:dyDescent="0.25">
      <c r="A8530" s="176" t="s">
        <v>13827</v>
      </c>
      <c r="B8530" s="176" t="s">
        <v>13828</v>
      </c>
      <c r="C8530" s="176" t="s">
        <v>322</v>
      </c>
      <c r="D8530" s="177">
        <v>16.75</v>
      </c>
    </row>
    <row r="8531" spans="1:4" x14ac:dyDescent="0.25">
      <c r="A8531" s="176" t="s">
        <v>13829</v>
      </c>
      <c r="B8531" s="176" t="s">
        <v>13828</v>
      </c>
      <c r="C8531" s="176" t="s">
        <v>322</v>
      </c>
      <c r="D8531" s="177">
        <v>16.100000000000001</v>
      </c>
    </row>
    <row r="8532" spans="1:4" x14ac:dyDescent="0.25">
      <c r="A8532" s="176" t="s">
        <v>13830</v>
      </c>
      <c r="B8532" s="176" t="s">
        <v>13831</v>
      </c>
      <c r="C8532" s="176" t="s">
        <v>322</v>
      </c>
      <c r="D8532" s="177">
        <v>30.56</v>
      </c>
    </row>
    <row r="8533" spans="1:4" x14ac:dyDescent="0.25">
      <c r="A8533" s="176" t="s">
        <v>13832</v>
      </c>
      <c r="B8533" s="176" t="s">
        <v>13831</v>
      </c>
      <c r="C8533" s="176" t="s">
        <v>322</v>
      </c>
      <c r="D8533" s="177">
        <v>29.34</v>
      </c>
    </row>
    <row r="8534" spans="1:4" x14ac:dyDescent="0.25">
      <c r="A8534" s="176" t="s">
        <v>13833</v>
      </c>
      <c r="B8534" s="176" t="s">
        <v>13834</v>
      </c>
      <c r="C8534" s="176" t="s">
        <v>322</v>
      </c>
      <c r="D8534" s="177">
        <v>44.08</v>
      </c>
    </row>
    <row r="8535" spans="1:4" x14ac:dyDescent="0.25">
      <c r="A8535" s="176" t="s">
        <v>13835</v>
      </c>
      <c r="B8535" s="176" t="s">
        <v>13834</v>
      </c>
      <c r="C8535" s="176" t="s">
        <v>322</v>
      </c>
      <c r="D8535" s="177">
        <v>42.85</v>
      </c>
    </row>
    <row r="8536" spans="1:4" x14ac:dyDescent="0.25">
      <c r="A8536" s="176" t="s">
        <v>13836</v>
      </c>
      <c r="B8536" s="176" t="s">
        <v>13837</v>
      </c>
      <c r="C8536" s="176" t="s">
        <v>322</v>
      </c>
      <c r="D8536" s="177">
        <v>7.37</v>
      </c>
    </row>
    <row r="8537" spans="1:4" x14ac:dyDescent="0.25">
      <c r="A8537" s="176" t="s">
        <v>13838</v>
      </c>
      <c r="B8537" s="176" t="s">
        <v>13837</v>
      </c>
      <c r="C8537" s="176" t="s">
        <v>322</v>
      </c>
      <c r="D8537" s="177">
        <v>6.89</v>
      </c>
    </row>
    <row r="8538" spans="1:4" x14ac:dyDescent="0.25">
      <c r="A8538" s="176" t="s">
        <v>13839</v>
      </c>
      <c r="B8538" s="176" t="s">
        <v>13840</v>
      </c>
      <c r="C8538" s="176" t="s">
        <v>322</v>
      </c>
      <c r="D8538" s="177">
        <v>7.37</v>
      </c>
    </row>
    <row r="8539" spans="1:4" x14ac:dyDescent="0.25">
      <c r="A8539" s="176" t="s">
        <v>13841</v>
      </c>
      <c r="B8539" s="176" t="s">
        <v>13840</v>
      </c>
      <c r="C8539" s="176" t="s">
        <v>322</v>
      </c>
      <c r="D8539" s="177">
        <v>6.89</v>
      </c>
    </row>
    <row r="8540" spans="1:4" x14ac:dyDescent="0.25">
      <c r="A8540" s="176" t="s">
        <v>13842</v>
      </c>
      <c r="B8540" s="176" t="s">
        <v>13843</v>
      </c>
      <c r="C8540" s="176" t="s">
        <v>115</v>
      </c>
      <c r="D8540" s="177">
        <v>22.47</v>
      </c>
    </row>
    <row r="8541" spans="1:4" x14ac:dyDescent="0.25">
      <c r="A8541" s="176" t="s">
        <v>13844</v>
      </c>
      <c r="B8541" s="176" t="s">
        <v>13843</v>
      </c>
      <c r="C8541" s="176" t="s">
        <v>115</v>
      </c>
      <c r="D8541" s="177">
        <v>22.17</v>
      </c>
    </row>
    <row r="8542" spans="1:4" x14ac:dyDescent="0.25">
      <c r="A8542" s="176" t="s">
        <v>13845</v>
      </c>
      <c r="B8542" s="176" t="s">
        <v>13846</v>
      </c>
      <c r="C8542" s="176" t="s">
        <v>322</v>
      </c>
      <c r="D8542" s="177">
        <v>101.21</v>
      </c>
    </row>
    <row r="8543" spans="1:4" x14ac:dyDescent="0.25">
      <c r="A8543" s="176" t="s">
        <v>13847</v>
      </c>
      <c r="B8543" s="176" t="s">
        <v>13846</v>
      </c>
      <c r="C8543" s="176" t="s">
        <v>322</v>
      </c>
      <c r="D8543" s="177">
        <v>101.18</v>
      </c>
    </row>
    <row r="8544" spans="1:4" x14ac:dyDescent="0.25">
      <c r="A8544" s="176" t="s">
        <v>13848</v>
      </c>
      <c r="B8544" s="176" t="s">
        <v>370</v>
      </c>
      <c r="C8544" s="176" t="s">
        <v>115</v>
      </c>
      <c r="D8544" s="177">
        <v>75.16</v>
      </c>
    </row>
    <row r="8545" spans="1:4" x14ac:dyDescent="0.25">
      <c r="A8545" s="176" t="s">
        <v>13849</v>
      </c>
      <c r="B8545" s="176" t="s">
        <v>370</v>
      </c>
      <c r="C8545" s="176" t="s">
        <v>115</v>
      </c>
      <c r="D8545" s="177">
        <v>72.67</v>
      </c>
    </row>
    <row r="8546" spans="1:4" x14ac:dyDescent="0.25">
      <c r="A8546" s="176" t="s">
        <v>13850</v>
      </c>
      <c r="B8546" s="176" t="s">
        <v>13851</v>
      </c>
      <c r="C8546" s="176" t="s">
        <v>322</v>
      </c>
      <c r="D8546" s="177">
        <v>8.9499999999999993</v>
      </c>
    </row>
    <row r="8547" spans="1:4" x14ac:dyDescent="0.25">
      <c r="A8547" s="176" t="s">
        <v>13852</v>
      </c>
      <c r="B8547" s="176" t="s">
        <v>13851</v>
      </c>
      <c r="C8547" s="176" t="s">
        <v>322</v>
      </c>
      <c r="D8547" s="177">
        <v>8.35</v>
      </c>
    </row>
    <row r="8548" spans="1:4" x14ac:dyDescent="0.25">
      <c r="A8548" s="176" t="s">
        <v>13853</v>
      </c>
      <c r="B8548" s="176" t="s">
        <v>13854</v>
      </c>
      <c r="C8548" s="176" t="s">
        <v>322</v>
      </c>
      <c r="D8548" s="177">
        <v>8.0500000000000007</v>
      </c>
    </row>
    <row r="8549" spans="1:4" x14ac:dyDescent="0.25">
      <c r="A8549" s="176" t="s">
        <v>13855</v>
      </c>
      <c r="B8549" s="176" t="s">
        <v>13854</v>
      </c>
      <c r="C8549" s="176" t="s">
        <v>322</v>
      </c>
      <c r="D8549" s="177">
        <v>7.51</v>
      </c>
    </row>
    <row r="8550" spans="1:4" x14ac:dyDescent="0.25">
      <c r="A8550" s="176" t="s">
        <v>13856</v>
      </c>
      <c r="B8550" s="176" t="s">
        <v>13857</v>
      </c>
      <c r="C8550" s="176" t="s">
        <v>322</v>
      </c>
      <c r="D8550" s="177">
        <v>6.26</v>
      </c>
    </row>
    <row r="8551" spans="1:4" x14ac:dyDescent="0.25">
      <c r="A8551" s="176" t="s">
        <v>13858</v>
      </c>
      <c r="B8551" s="176" t="s">
        <v>13857</v>
      </c>
      <c r="C8551" s="176" t="s">
        <v>322</v>
      </c>
      <c r="D8551" s="177">
        <v>5.84</v>
      </c>
    </row>
    <row r="8552" spans="1:4" x14ac:dyDescent="0.25">
      <c r="A8552" s="176" t="s">
        <v>13859</v>
      </c>
      <c r="B8552" s="176" t="s">
        <v>13860</v>
      </c>
      <c r="C8552" s="176" t="s">
        <v>115</v>
      </c>
      <c r="D8552" s="177">
        <v>2.86</v>
      </c>
    </row>
    <row r="8553" spans="1:4" x14ac:dyDescent="0.25">
      <c r="A8553" s="176" t="s">
        <v>13861</v>
      </c>
      <c r="B8553" s="176" t="s">
        <v>13860</v>
      </c>
      <c r="C8553" s="176" t="s">
        <v>115</v>
      </c>
      <c r="D8553" s="177">
        <v>2.67</v>
      </c>
    </row>
    <row r="8554" spans="1:4" x14ac:dyDescent="0.25">
      <c r="A8554" s="176" t="s">
        <v>13862</v>
      </c>
      <c r="B8554" s="176" t="s">
        <v>13863</v>
      </c>
      <c r="C8554" s="176" t="s">
        <v>322</v>
      </c>
      <c r="D8554" s="177">
        <v>2.46</v>
      </c>
    </row>
    <row r="8555" spans="1:4" x14ac:dyDescent="0.25">
      <c r="A8555" s="176" t="s">
        <v>13864</v>
      </c>
      <c r="B8555" s="176" t="s">
        <v>13863</v>
      </c>
      <c r="C8555" s="176" t="s">
        <v>322</v>
      </c>
      <c r="D8555" s="177">
        <v>2.2999999999999998</v>
      </c>
    </row>
    <row r="8556" spans="1:4" x14ac:dyDescent="0.25">
      <c r="A8556" s="176" t="s">
        <v>13865</v>
      </c>
      <c r="B8556" s="176" t="s">
        <v>13866</v>
      </c>
      <c r="C8556" s="176" t="s">
        <v>322</v>
      </c>
      <c r="D8556" s="177">
        <v>4.92</v>
      </c>
    </row>
    <row r="8557" spans="1:4" x14ac:dyDescent="0.25">
      <c r="A8557" s="176" t="s">
        <v>13867</v>
      </c>
      <c r="B8557" s="176" t="s">
        <v>13866</v>
      </c>
      <c r="C8557" s="176" t="s">
        <v>322</v>
      </c>
      <c r="D8557" s="177">
        <v>4.5999999999999996</v>
      </c>
    </row>
    <row r="8558" spans="1:4" x14ac:dyDescent="0.25">
      <c r="A8558" s="176" t="s">
        <v>13868</v>
      </c>
      <c r="B8558" s="176" t="s">
        <v>374</v>
      </c>
      <c r="C8558" s="176" t="s">
        <v>322</v>
      </c>
      <c r="D8558" s="177">
        <v>7.39</v>
      </c>
    </row>
    <row r="8559" spans="1:4" x14ac:dyDescent="0.25">
      <c r="A8559" s="176" t="s">
        <v>13869</v>
      </c>
      <c r="B8559" s="176" t="s">
        <v>374</v>
      </c>
      <c r="C8559" s="176" t="s">
        <v>322</v>
      </c>
      <c r="D8559" s="177">
        <v>6.9</v>
      </c>
    </row>
    <row r="8560" spans="1:4" x14ac:dyDescent="0.25">
      <c r="A8560" s="176" t="s">
        <v>13870</v>
      </c>
      <c r="B8560" s="176" t="s">
        <v>13871</v>
      </c>
      <c r="C8560" s="176" t="s">
        <v>322</v>
      </c>
      <c r="D8560" s="177">
        <v>9.85</v>
      </c>
    </row>
    <row r="8561" spans="1:4" x14ac:dyDescent="0.25">
      <c r="A8561" s="176" t="s">
        <v>13872</v>
      </c>
      <c r="B8561" s="176" t="s">
        <v>13871</v>
      </c>
      <c r="C8561" s="176" t="s">
        <v>322</v>
      </c>
      <c r="D8561" s="177">
        <v>9.1999999999999993</v>
      </c>
    </row>
    <row r="8562" spans="1:4" x14ac:dyDescent="0.25">
      <c r="A8562" s="176" t="s">
        <v>13873</v>
      </c>
      <c r="B8562" s="176" t="s">
        <v>13874</v>
      </c>
      <c r="C8562" s="176" t="s">
        <v>322</v>
      </c>
      <c r="D8562" s="177">
        <v>15.4</v>
      </c>
    </row>
    <row r="8563" spans="1:4" x14ac:dyDescent="0.25">
      <c r="A8563" s="176" t="s">
        <v>13875</v>
      </c>
      <c r="B8563" s="176" t="s">
        <v>13874</v>
      </c>
      <c r="C8563" s="176" t="s">
        <v>322</v>
      </c>
      <c r="D8563" s="177">
        <v>14.37</v>
      </c>
    </row>
    <row r="8564" spans="1:4" x14ac:dyDescent="0.25">
      <c r="A8564" s="176" t="s">
        <v>13876</v>
      </c>
      <c r="B8564" s="176" t="s">
        <v>13877</v>
      </c>
      <c r="C8564" s="176" t="s">
        <v>322</v>
      </c>
      <c r="D8564" s="177">
        <v>38.619999999999997</v>
      </c>
    </row>
    <row r="8565" spans="1:4" x14ac:dyDescent="0.25">
      <c r="A8565" s="176" t="s">
        <v>13878</v>
      </c>
      <c r="B8565" s="176" t="s">
        <v>13877</v>
      </c>
      <c r="C8565" s="176" t="s">
        <v>322</v>
      </c>
      <c r="D8565" s="177">
        <v>37.81</v>
      </c>
    </row>
    <row r="8566" spans="1:4" x14ac:dyDescent="0.25">
      <c r="A8566" s="176" t="s">
        <v>13879</v>
      </c>
      <c r="B8566" s="176" t="s">
        <v>13880</v>
      </c>
      <c r="C8566" s="176" t="s">
        <v>322</v>
      </c>
      <c r="D8566" s="177">
        <v>8.9499999999999993</v>
      </c>
    </row>
    <row r="8567" spans="1:4" x14ac:dyDescent="0.25">
      <c r="A8567" s="176" t="s">
        <v>13881</v>
      </c>
      <c r="B8567" s="176" t="s">
        <v>13880</v>
      </c>
      <c r="C8567" s="176" t="s">
        <v>322</v>
      </c>
      <c r="D8567" s="177">
        <v>8.35</v>
      </c>
    </row>
    <row r="8568" spans="1:4" x14ac:dyDescent="0.25">
      <c r="A8568" s="176" t="s">
        <v>13882</v>
      </c>
      <c r="B8568" s="176" t="s">
        <v>13883</v>
      </c>
      <c r="C8568" s="176" t="s">
        <v>115</v>
      </c>
      <c r="D8568" s="177">
        <v>0.89</v>
      </c>
    </row>
    <row r="8569" spans="1:4" x14ac:dyDescent="0.25">
      <c r="A8569" s="176" t="s">
        <v>13884</v>
      </c>
      <c r="B8569" s="176" t="s">
        <v>13883</v>
      </c>
      <c r="C8569" s="176" t="s">
        <v>115</v>
      </c>
      <c r="D8569" s="177">
        <v>0.83</v>
      </c>
    </row>
    <row r="8570" spans="1:4" x14ac:dyDescent="0.25">
      <c r="A8570" s="176" t="s">
        <v>13885</v>
      </c>
      <c r="B8570" s="176" t="s">
        <v>13886</v>
      </c>
      <c r="C8570" s="176" t="s">
        <v>115</v>
      </c>
      <c r="D8570" s="177">
        <v>2.74</v>
      </c>
    </row>
    <row r="8571" spans="1:4" x14ac:dyDescent="0.25">
      <c r="A8571" s="176" t="s">
        <v>13887</v>
      </c>
      <c r="B8571" s="176" t="s">
        <v>13886</v>
      </c>
      <c r="C8571" s="176" t="s">
        <v>115</v>
      </c>
      <c r="D8571" s="177">
        <v>2.74</v>
      </c>
    </row>
    <row r="8572" spans="1:4" x14ac:dyDescent="0.25">
      <c r="A8572" s="176" t="s">
        <v>13888</v>
      </c>
      <c r="B8572" s="176" t="s">
        <v>13889</v>
      </c>
      <c r="C8572" s="176" t="s">
        <v>115</v>
      </c>
      <c r="D8572" s="177">
        <v>10</v>
      </c>
    </row>
    <row r="8573" spans="1:4" x14ac:dyDescent="0.25">
      <c r="A8573" s="176" t="s">
        <v>13890</v>
      </c>
      <c r="B8573" s="176" t="s">
        <v>13889</v>
      </c>
      <c r="C8573" s="176" t="s">
        <v>115</v>
      </c>
      <c r="D8573" s="177">
        <v>10</v>
      </c>
    </row>
    <row r="8574" spans="1:4" x14ac:dyDescent="0.25">
      <c r="A8574" s="176" t="s">
        <v>13891</v>
      </c>
      <c r="B8574" s="176" t="s">
        <v>13892</v>
      </c>
      <c r="C8574" s="176" t="s">
        <v>115</v>
      </c>
      <c r="D8574" s="177">
        <v>10</v>
      </c>
    </row>
    <row r="8575" spans="1:4" x14ac:dyDescent="0.25">
      <c r="A8575" s="176" t="s">
        <v>13893</v>
      </c>
      <c r="B8575" s="176" t="s">
        <v>13892</v>
      </c>
      <c r="C8575" s="176" t="s">
        <v>115</v>
      </c>
      <c r="D8575" s="177">
        <v>10</v>
      </c>
    </row>
    <row r="8576" spans="1:4" x14ac:dyDescent="0.25">
      <c r="A8576" s="176" t="s">
        <v>13894</v>
      </c>
      <c r="B8576" s="176" t="s">
        <v>13895</v>
      </c>
      <c r="C8576" s="176" t="s">
        <v>115</v>
      </c>
      <c r="D8576" s="177">
        <v>15</v>
      </c>
    </row>
    <row r="8577" spans="1:4" x14ac:dyDescent="0.25">
      <c r="A8577" s="176" t="s">
        <v>13896</v>
      </c>
      <c r="B8577" s="176" t="s">
        <v>13895</v>
      </c>
      <c r="C8577" s="176" t="s">
        <v>115</v>
      </c>
      <c r="D8577" s="177">
        <v>15</v>
      </c>
    </row>
    <row r="8578" spans="1:4" x14ac:dyDescent="0.25">
      <c r="A8578" s="176" t="s">
        <v>13897</v>
      </c>
      <c r="B8578" s="176" t="s">
        <v>13898</v>
      </c>
      <c r="C8578" s="176" t="s">
        <v>115</v>
      </c>
      <c r="D8578" s="177">
        <v>75</v>
      </c>
    </row>
    <row r="8579" spans="1:4" x14ac:dyDescent="0.25">
      <c r="A8579" s="176" t="s">
        <v>13899</v>
      </c>
      <c r="B8579" s="176" t="s">
        <v>13898</v>
      </c>
      <c r="C8579" s="176" t="s">
        <v>115</v>
      </c>
      <c r="D8579" s="177">
        <v>75</v>
      </c>
    </row>
    <row r="8580" spans="1:4" x14ac:dyDescent="0.25">
      <c r="A8580" s="176" t="s">
        <v>13900</v>
      </c>
      <c r="B8580" s="176" t="s">
        <v>13901</v>
      </c>
      <c r="C8580" s="176" t="s">
        <v>115</v>
      </c>
      <c r="D8580" s="177">
        <v>300</v>
      </c>
    </row>
    <row r="8581" spans="1:4" x14ac:dyDescent="0.25">
      <c r="A8581" s="176" t="s">
        <v>13902</v>
      </c>
      <c r="B8581" s="176" t="s">
        <v>13901</v>
      </c>
      <c r="C8581" s="176" t="s">
        <v>115</v>
      </c>
      <c r="D8581" s="177">
        <v>300</v>
      </c>
    </row>
    <row r="8582" spans="1:4" x14ac:dyDescent="0.25">
      <c r="A8582" s="176" t="s">
        <v>13903</v>
      </c>
      <c r="B8582" s="176" t="s">
        <v>13904</v>
      </c>
      <c r="C8582" s="176" t="s">
        <v>115</v>
      </c>
      <c r="D8582" s="177">
        <v>350</v>
      </c>
    </row>
    <row r="8583" spans="1:4" x14ac:dyDescent="0.25">
      <c r="A8583" s="176" t="s">
        <v>13905</v>
      </c>
      <c r="B8583" s="176" t="s">
        <v>13904</v>
      </c>
      <c r="C8583" s="176" t="s">
        <v>115</v>
      </c>
      <c r="D8583" s="177">
        <v>350</v>
      </c>
    </row>
    <row r="8584" spans="1:4" x14ac:dyDescent="0.25">
      <c r="A8584" s="176" t="s">
        <v>13906</v>
      </c>
      <c r="B8584" s="176" t="s">
        <v>13907</v>
      </c>
      <c r="C8584" s="176" t="s">
        <v>115</v>
      </c>
      <c r="D8584" s="177">
        <v>700</v>
      </c>
    </row>
    <row r="8585" spans="1:4" x14ac:dyDescent="0.25">
      <c r="A8585" s="176" t="s">
        <v>13908</v>
      </c>
      <c r="B8585" s="176" t="s">
        <v>13907</v>
      </c>
      <c r="C8585" s="176" t="s">
        <v>115</v>
      </c>
      <c r="D8585" s="177">
        <v>700</v>
      </c>
    </row>
    <row r="8586" spans="1:4" x14ac:dyDescent="0.25">
      <c r="A8586" s="176" t="s">
        <v>13909</v>
      </c>
      <c r="B8586" s="176" t="s">
        <v>13910</v>
      </c>
      <c r="C8586" s="176" t="s">
        <v>115</v>
      </c>
      <c r="D8586" s="177">
        <v>20</v>
      </c>
    </row>
    <row r="8587" spans="1:4" x14ac:dyDescent="0.25">
      <c r="A8587" s="176" t="s">
        <v>13911</v>
      </c>
      <c r="B8587" s="176" t="s">
        <v>13910</v>
      </c>
      <c r="C8587" s="176" t="s">
        <v>115</v>
      </c>
      <c r="D8587" s="177">
        <v>20</v>
      </c>
    </row>
    <row r="8588" spans="1:4" x14ac:dyDescent="0.25">
      <c r="A8588" s="176" t="s">
        <v>13912</v>
      </c>
      <c r="B8588" s="176" t="s">
        <v>13913</v>
      </c>
      <c r="C8588" s="176" t="s">
        <v>115</v>
      </c>
      <c r="D8588" s="177">
        <v>150</v>
      </c>
    </row>
    <row r="8589" spans="1:4" x14ac:dyDescent="0.25">
      <c r="A8589" s="176" t="s">
        <v>13914</v>
      </c>
      <c r="B8589" s="176" t="s">
        <v>13913</v>
      </c>
      <c r="C8589" s="176" t="s">
        <v>115</v>
      </c>
      <c r="D8589" s="177">
        <v>150</v>
      </c>
    </row>
    <row r="8590" spans="1:4" x14ac:dyDescent="0.25">
      <c r="A8590" s="176" t="s">
        <v>13915</v>
      </c>
      <c r="B8590" s="176" t="s">
        <v>13916</v>
      </c>
      <c r="C8590" s="176" t="s">
        <v>115</v>
      </c>
      <c r="D8590" s="177">
        <v>20.6</v>
      </c>
    </row>
    <row r="8591" spans="1:4" x14ac:dyDescent="0.25">
      <c r="A8591" s="176" t="s">
        <v>13917</v>
      </c>
      <c r="B8591" s="176" t="s">
        <v>13916</v>
      </c>
      <c r="C8591" s="176" t="s">
        <v>115</v>
      </c>
      <c r="D8591" s="177">
        <v>20.6</v>
      </c>
    </row>
    <row r="8592" spans="1:4" x14ac:dyDescent="0.25">
      <c r="A8592" s="176" t="s">
        <v>13918</v>
      </c>
      <c r="B8592" s="176" t="s">
        <v>13919</v>
      </c>
      <c r="C8592" s="176" t="s">
        <v>322</v>
      </c>
      <c r="D8592" s="177">
        <v>80</v>
      </c>
    </row>
    <row r="8593" spans="1:4" x14ac:dyDescent="0.25">
      <c r="A8593" s="176" t="s">
        <v>13920</v>
      </c>
      <c r="B8593" s="176" t="s">
        <v>13919</v>
      </c>
      <c r="C8593" s="176" t="s">
        <v>322</v>
      </c>
      <c r="D8593" s="177">
        <v>80</v>
      </c>
    </row>
    <row r="8594" spans="1:4" x14ac:dyDescent="0.25">
      <c r="A8594" s="176" t="s">
        <v>13921</v>
      </c>
      <c r="B8594" s="176" t="s">
        <v>13922</v>
      </c>
      <c r="C8594" s="176" t="s">
        <v>322</v>
      </c>
      <c r="D8594" s="177">
        <v>90.64</v>
      </c>
    </row>
    <row r="8595" spans="1:4" x14ac:dyDescent="0.25">
      <c r="A8595" s="176" t="s">
        <v>13923</v>
      </c>
      <c r="B8595" s="176" t="s">
        <v>13922</v>
      </c>
      <c r="C8595" s="176" t="s">
        <v>322</v>
      </c>
      <c r="D8595" s="177">
        <v>90.64</v>
      </c>
    </row>
    <row r="8596" spans="1:4" x14ac:dyDescent="0.25">
      <c r="A8596" s="176" t="s">
        <v>13924</v>
      </c>
      <c r="B8596" s="176" t="s">
        <v>13925</v>
      </c>
      <c r="C8596" s="176" t="s">
        <v>322</v>
      </c>
      <c r="D8596" s="177">
        <v>96</v>
      </c>
    </row>
    <row r="8597" spans="1:4" x14ac:dyDescent="0.25">
      <c r="A8597" s="176" t="s">
        <v>13926</v>
      </c>
      <c r="B8597" s="176" t="s">
        <v>13925</v>
      </c>
      <c r="C8597" s="176" t="s">
        <v>322</v>
      </c>
      <c r="D8597" s="177">
        <v>96</v>
      </c>
    </row>
    <row r="8598" spans="1:4" x14ac:dyDescent="0.25">
      <c r="A8598" s="176" t="s">
        <v>13927</v>
      </c>
      <c r="B8598" s="176" t="s">
        <v>13928</v>
      </c>
      <c r="C8598" s="176" t="s">
        <v>322</v>
      </c>
      <c r="D8598" s="177">
        <v>360</v>
      </c>
    </row>
    <row r="8599" spans="1:4" x14ac:dyDescent="0.25">
      <c r="A8599" s="176" t="s">
        <v>13929</v>
      </c>
      <c r="B8599" s="176" t="s">
        <v>13928</v>
      </c>
      <c r="C8599" s="176" t="s">
        <v>322</v>
      </c>
      <c r="D8599" s="177">
        <v>360</v>
      </c>
    </row>
    <row r="8600" spans="1:4" x14ac:dyDescent="0.25">
      <c r="A8600" s="176" t="s">
        <v>13930</v>
      </c>
      <c r="B8600" s="176" t="s">
        <v>13931</v>
      </c>
      <c r="C8600" s="176" t="s">
        <v>322</v>
      </c>
      <c r="D8600" s="177">
        <v>148.32</v>
      </c>
    </row>
    <row r="8601" spans="1:4" x14ac:dyDescent="0.25">
      <c r="A8601" s="176" t="s">
        <v>13932</v>
      </c>
      <c r="B8601" s="176" t="s">
        <v>13931</v>
      </c>
      <c r="C8601" s="176" t="s">
        <v>322</v>
      </c>
      <c r="D8601" s="177">
        <v>148.32</v>
      </c>
    </row>
    <row r="8602" spans="1:4" x14ac:dyDescent="0.25">
      <c r="A8602" s="176" t="s">
        <v>13933</v>
      </c>
      <c r="B8602" s="176" t="s">
        <v>13934</v>
      </c>
      <c r="C8602" s="176" t="s">
        <v>322</v>
      </c>
      <c r="D8602" s="177">
        <v>54.88</v>
      </c>
    </row>
    <row r="8603" spans="1:4" x14ac:dyDescent="0.25">
      <c r="A8603" s="176" t="s">
        <v>13935</v>
      </c>
      <c r="B8603" s="176" t="s">
        <v>13934</v>
      </c>
      <c r="C8603" s="176" t="s">
        <v>322</v>
      </c>
      <c r="D8603" s="177">
        <v>54.88</v>
      </c>
    </row>
    <row r="8604" spans="1:4" x14ac:dyDescent="0.25">
      <c r="A8604" s="176" t="s">
        <v>13936</v>
      </c>
      <c r="B8604" s="176" t="s">
        <v>13937</v>
      </c>
      <c r="C8604" s="176" t="s">
        <v>322</v>
      </c>
      <c r="D8604" s="177">
        <v>320</v>
      </c>
    </row>
    <row r="8605" spans="1:4" x14ac:dyDescent="0.25">
      <c r="A8605" s="176" t="s">
        <v>13938</v>
      </c>
      <c r="B8605" s="176" t="s">
        <v>13937</v>
      </c>
      <c r="C8605" s="176" t="s">
        <v>322</v>
      </c>
      <c r="D8605" s="177">
        <v>320</v>
      </c>
    </row>
    <row r="8606" spans="1:4" x14ac:dyDescent="0.25">
      <c r="A8606" s="176" t="s">
        <v>13939</v>
      </c>
      <c r="B8606" s="176" t="s">
        <v>13940</v>
      </c>
      <c r="C8606" s="176" t="s">
        <v>322</v>
      </c>
      <c r="D8606" s="177">
        <v>68.5</v>
      </c>
    </row>
    <row r="8607" spans="1:4" x14ac:dyDescent="0.25">
      <c r="A8607" s="176" t="s">
        <v>13941</v>
      </c>
      <c r="B8607" s="176" t="s">
        <v>13940</v>
      </c>
      <c r="C8607" s="176" t="s">
        <v>322</v>
      </c>
      <c r="D8607" s="177">
        <v>68.5</v>
      </c>
    </row>
    <row r="8608" spans="1:4" x14ac:dyDescent="0.25">
      <c r="A8608" s="176" t="s">
        <v>13942</v>
      </c>
      <c r="B8608" s="176" t="s">
        <v>13943</v>
      </c>
      <c r="C8608" s="176" t="s">
        <v>322</v>
      </c>
      <c r="D8608" s="177">
        <v>75</v>
      </c>
    </row>
    <row r="8609" spans="1:4" x14ac:dyDescent="0.25">
      <c r="A8609" s="176" t="s">
        <v>13944</v>
      </c>
      <c r="B8609" s="176" t="s">
        <v>13943</v>
      </c>
      <c r="C8609" s="176" t="s">
        <v>322</v>
      </c>
      <c r="D8609" s="177">
        <v>75</v>
      </c>
    </row>
    <row r="8610" spans="1:4" x14ac:dyDescent="0.25">
      <c r="A8610" s="176" t="s">
        <v>13945</v>
      </c>
      <c r="B8610" s="176" t="s">
        <v>13946</v>
      </c>
      <c r="C8610" s="176" t="s">
        <v>322</v>
      </c>
      <c r="D8610" s="177">
        <v>175</v>
      </c>
    </row>
    <row r="8611" spans="1:4" x14ac:dyDescent="0.25">
      <c r="A8611" s="176" t="s">
        <v>13947</v>
      </c>
      <c r="B8611" s="176" t="s">
        <v>13946</v>
      </c>
      <c r="C8611" s="176" t="s">
        <v>322</v>
      </c>
      <c r="D8611" s="177">
        <v>175</v>
      </c>
    </row>
    <row r="8612" spans="1:4" x14ac:dyDescent="0.25">
      <c r="A8612" s="176" t="s">
        <v>13948</v>
      </c>
      <c r="B8612" s="176" t="s">
        <v>13949</v>
      </c>
      <c r="C8612" s="176" t="s">
        <v>322</v>
      </c>
      <c r="D8612" s="177">
        <v>64.5</v>
      </c>
    </row>
    <row r="8613" spans="1:4" x14ac:dyDescent="0.25">
      <c r="A8613" s="176" t="s">
        <v>13950</v>
      </c>
      <c r="B8613" s="176" t="s">
        <v>13949</v>
      </c>
      <c r="C8613" s="176" t="s">
        <v>322</v>
      </c>
      <c r="D8613" s="177">
        <v>64.5</v>
      </c>
    </row>
    <row r="8614" spans="1:4" x14ac:dyDescent="0.25">
      <c r="A8614" s="176" t="s">
        <v>13951</v>
      </c>
      <c r="B8614" s="176" t="s">
        <v>13952</v>
      </c>
      <c r="C8614" s="176" t="s">
        <v>115</v>
      </c>
      <c r="D8614" s="177">
        <v>213.95</v>
      </c>
    </row>
    <row r="8615" spans="1:4" x14ac:dyDescent="0.25">
      <c r="A8615" s="176" t="s">
        <v>13953</v>
      </c>
      <c r="B8615" s="176" t="s">
        <v>13952</v>
      </c>
      <c r="C8615" s="176" t="s">
        <v>115</v>
      </c>
      <c r="D8615" s="177">
        <v>209.19</v>
      </c>
    </row>
    <row r="8616" spans="1:4" x14ac:dyDescent="0.25">
      <c r="A8616" s="176" t="s">
        <v>13954</v>
      </c>
      <c r="B8616" s="176" t="s">
        <v>13955</v>
      </c>
      <c r="C8616" s="176" t="s">
        <v>115</v>
      </c>
      <c r="D8616" s="177">
        <v>323.39999999999998</v>
      </c>
    </row>
    <row r="8617" spans="1:4" x14ac:dyDescent="0.25">
      <c r="A8617" s="176" t="s">
        <v>13956</v>
      </c>
      <c r="B8617" s="176" t="s">
        <v>13955</v>
      </c>
      <c r="C8617" s="176" t="s">
        <v>115</v>
      </c>
      <c r="D8617" s="177">
        <v>314.31</v>
      </c>
    </row>
    <row r="8618" spans="1:4" x14ac:dyDescent="0.25">
      <c r="A8618" s="176" t="s">
        <v>13957</v>
      </c>
      <c r="B8618" s="176" t="s">
        <v>13958</v>
      </c>
      <c r="C8618" s="176" t="s">
        <v>115</v>
      </c>
      <c r="D8618" s="177">
        <v>964.18</v>
      </c>
    </row>
    <row r="8619" spans="1:4" x14ac:dyDescent="0.25">
      <c r="A8619" s="176" t="s">
        <v>13959</v>
      </c>
      <c r="B8619" s="176" t="s">
        <v>13958</v>
      </c>
      <c r="C8619" s="176" t="s">
        <v>115</v>
      </c>
      <c r="D8619" s="177">
        <v>964.18</v>
      </c>
    </row>
    <row r="8620" spans="1:4" x14ac:dyDescent="0.25">
      <c r="A8620" s="176" t="s">
        <v>13960</v>
      </c>
      <c r="B8620" s="176" t="s">
        <v>13961</v>
      </c>
      <c r="C8620" s="176" t="s">
        <v>115</v>
      </c>
      <c r="D8620" s="177">
        <v>1630.53</v>
      </c>
    </row>
    <row r="8621" spans="1:4" x14ac:dyDescent="0.25">
      <c r="A8621" s="176" t="s">
        <v>13962</v>
      </c>
      <c r="B8621" s="176" t="s">
        <v>13961</v>
      </c>
      <c r="C8621" s="176" t="s">
        <v>115</v>
      </c>
      <c r="D8621" s="177">
        <v>1630.53</v>
      </c>
    </row>
    <row r="8622" spans="1:4" x14ac:dyDescent="0.25">
      <c r="A8622" s="176" t="s">
        <v>13963</v>
      </c>
      <c r="B8622" s="176" t="s">
        <v>13964</v>
      </c>
      <c r="C8622" s="176" t="s">
        <v>83</v>
      </c>
      <c r="D8622" s="177">
        <v>737.1</v>
      </c>
    </row>
    <row r="8623" spans="1:4" x14ac:dyDescent="0.25">
      <c r="A8623" s="176" t="s">
        <v>13965</v>
      </c>
      <c r="B8623" s="176" t="s">
        <v>13964</v>
      </c>
      <c r="C8623" s="176" t="s">
        <v>83</v>
      </c>
      <c r="D8623" s="177">
        <v>721.56</v>
      </c>
    </row>
    <row r="8624" spans="1:4" x14ac:dyDescent="0.25">
      <c r="A8624" s="176" t="s">
        <v>13966</v>
      </c>
      <c r="B8624" s="176" t="s">
        <v>13967</v>
      </c>
      <c r="C8624" s="176" t="s">
        <v>83</v>
      </c>
      <c r="D8624" s="177">
        <v>51.6</v>
      </c>
    </row>
    <row r="8625" spans="1:4" x14ac:dyDescent="0.25">
      <c r="A8625" s="176" t="s">
        <v>13968</v>
      </c>
      <c r="B8625" s="176" t="s">
        <v>13967</v>
      </c>
      <c r="C8625" s="176" t="s">
        <v>83</v>
      </c>
      <c r="D8625" s="177">
        <v>49.97</v>
      </c>
    </row>
    <row r="8626" spans="1:4" x14ac:dyDescent="0.25">
      <c r="A8626" s="176" t="s">
        <v>13969</v>
      </c>
      <c r="B8626" s="176" t="s">
        <v>13970</v>
      </c>
      <c r="C8626" s="176" t="s">
        <v>83</v>
      </c>
      <c r="D8626" s="177">
        <v>109.63</v>
      </c>
    </row>
    <row r="8627" spans="1:4" x14ac:dyDescent="0.25">
      <c r="A8627" s="176" t="s">
        <v>13971</v>
      </c>
      <c r="B8627" s="176" t="s">
        <v>13970</v>
      </c>
      <c r="C8627" s="176" t="s">
        <v>83</v>
      </c>
      <c r="D8627" s="177">
        <v>106.2</v>
      </c>
    </row>
    <row r="8628" spans="1:4" x14ac:dyDescent="0.25">
      <c r="A8628" s="176" t="s">
        <v>13972</v>
      </c>
      <c r="B8628" s="176" t="s">
        <v>13973</v>
      </c>
      <c r="C8628" s="176" t="s">
        <v>115</v>
      </c>
      <c r="D8628" s="177">
        <v>458.77</v>
      </c>
    </row>
    <row r="8629" spans="1:4" x14ac:dyDescent="0.25">
      <c r="A8629" s="176" t="s">
        <v>13974</v>
      </c>
      <c r="B8629" s="176" t="s">
        <v>13973</v>
      </c>
      <c r="C8629" s="176" t="s">
        <v>115</v>
      </c>
      <c r="D8629" s="177">
        <v>444.68</v>
      </c>
    </row>
    <row r="8630" spans="1:4" x14ac:dyDescent="0.25">
      <c r="A8630" s="176" t="s">
        <v>13975</v>
      </c>
      <c r="B8630" s="176" t="s">
        <v>13976</v>
      </c>
      <c r="C8630" s="176" t="s">
        <v>83</v>
      </c>
      <c r="D8630" s="177">
        <v>85.99</v>
      </c>
    </row>
    <row r="8631" spans="1:4" x14ac:dyDescent="0.25">
      <c r="A8631" s="176" t="s">
        <v>13977</v>
      </c>
      <c r="B8631" s="176" t="s">
        <v>13976</v>
      </c>
      <c r="C8631" s="176" t="s">
        <v>83</v>
      </c>
      <c r="D8631" s="177">
        <v>80.91</v>
      </c>
    </row>
    <row r="8632" spans="1:4" x14ac:dyDescent="0.25">
      <c r="A8632" s="176" t="s">
        <v>13978</v>
      </c>
      <c r="B8632" s="176" t="s">
        <v>13979</v>
      </c>
      <c r="C8632" s="176" t="s">
        <v>83</v>
      </c>
      <c r="D8632" s="177">
        <v>109.53</v>
      </c>
    </row>
    <row r="8633" spans="1:4" x14ac:dyDescent="0.25">
      <c r="A8633" s="176" t="s">
        <v>13980</v>
      </c>
      <c r="B8633" s="176" t="s">
        <v>13979</v>
      </c>
      <c r="C8633" s="176" t="s">
        <v>83</v>
      </c>
      <c r="D8633" s="177">
        <v>106.44</v>
      </c>
    </row>
    <row r="8634" spans="1:4" x14ac:dyDescent="0.25">
      <c r="A8634" s="176" t="s">
        <v>13981</v>
      </c>
      <c r="B8634" s="176" t="s">
        <v>13982</v>
      </c>
      <c r="C8634" s="176" t="s">
        <v>115</v>
      </c>
      <c r="D8634" s="177">
        <v>160.04</v>
      </c>
    </row>
    <row r="8635" spans="1:4" x14ac:dyDescent="0.25">
      <c r="A8635" s="176" t="s">
        <v>13983</v>
      </c>
      <c r="B8635" s="176" t="s">
        <v>13982</v>
      </c>
      <c r="C8635" s="176" t="s">
        <v>115</v>
      </c>
      <c r="D8635" s="177">
        <v>154.09</v>
      </c>
    </row>
    <row r="8636" spans="1:4" x14ac:dyDescent="0.25">
      <c r="A8636" s="176" t="s">
        <v>13984</v>
      </c>
      <c r="B8636" s="176" t="s">
        <v>13985</v>
      </c>
      <c r="C8636" s="176" t="s">
        <v>83</v>
      </c>
      <c r="D8636" s="177">
        <v>118.21</v>
      </c>
    </row>
    <row r="8637" spans="1:4" x14ac:dyDescent="0.25">
      <c r="A8637" s="176" t="s">
        <v>13986</v>
      </c>
      <c r="B8637" s="176" t="s">
        <v>13985</v>
      </c>
      <c r="C8637" s="176" t="s">
        <v>83</v>
      </c>
      <c r="D8637" s="177">
        <v>114.35</v>
      </c>
    </row>
    <row r="8638" spans="1:4" x14ac:dyDescent="0.25">
      <c r="A8638" s="176" t="s">
        <v>13987</v>
      </c>
      <c r="B8638" s="176" t="s">
        <v>13988</v>
      </c>
      <c r="C8638" s="176" t="s">
        <v>83</v>
      </c>
      <c r="D8638" s="177">
        <v>6.48</v>
      </c>
    </row>
    <row r="8639" spans="1:4" x14ac:dyDescent="0.25">
      <c r="A8639" s="176" t="s">
        <v>13989</v>
      </c>
      <c r="B8639" s="176" t="s">
        <v>13988</v>
      </c>
      <c r="C8639" s="176" t="s">
        <v>83</v>
      </c>
      <c r="D8639" s="177">
        <v>6.16</v>
      </c>
    </row>
    <row r="8640" spans="1:4" x14ac:dyDescent="0.25">
      <c r="A8640" s="176" t="s">
        <v>13990</v>
      </c>
      <c r="B8640" s="176" t="s">
        <v>13991</v>
      </c>
      <c r="C8640" s="176" t="s">
        <v>83</v>
      </c>
      <c r="D8640" s="177">
        <v>6.71</v>
      </c>
    </row>
    <row r="8641" spans="1:4" x14ac:dyDescent="0.25">
      <c r="A8641" s="176" t="s">
        <v>13992</v>
      </c>
      <c r="B8641" s="176" t="s">
        <v>13991</v>
      </c>
      <c r="C8641" s="176" t="s">
        <v>83</v>
      </c>
      <c r="D8641" s="177">
        <v>6.38</v>
      </c>
    </row>
    <row r="8642" spans="1:4" x14ac:dyDescent="0.25">
      <c r="A8642" s="176" t="s">
        <v>13993</v>
      </c>
      <c r="B8642" s="176" t="s">
        <v>13994</v>
      </c>
      <c r="C8642" s="176" t="s">
        <v>115</v>
      </c>
      <c r="D8642" s="177">
        <v>183.09</v>
      </c>
    </row>
    <row r="8643" spans="1:4" x14ac:dyDescent="0.25">
      <c r="A8643" s="176" t="s">
        <v>13995</v>
      </c>
      <c r="B8643" s="176" t="s">
        <v>13994</v>
      </c>
      <c r="C8643" s="176" t="s">
        <v>115</v>
      </c>
      <c r="D8643" s="177">
        <v>181.76</v>
      </c>
    </row>
    <row r="8644" spans="1:4" x14ac:dyDescent="0.25">
      <c r="A8644" s="176" t="s">
        <v>13996</v>
      </c>
      <c r="B8644" s="176" t="s">
        <v>13997</v>
      </c>
      <c r="C8644" s="176" t="s">
        <v>115</v>
      </c>
      <c r="D8644" s="177">
        <v>269.86</v>
      </c>
    </row>
    <row r="8645" spans="1:4" x14ac:dyDescent="0.25">
      <c r="A8645" s="176" t="s">
        <v>13998</v>
      </c>
      <c r="B8645" s="176" t="s">
        <v>13997</v>
      </c>
      <c r="C8645" s="176" t="s">
        <v>115</v>
      </c>
      <c r="D8645" s="177">
        <v>254.9</v>
      </c>
    </row>
    <row r="8646" spans="1:4" x14ac:dyDescent="0.25">
      <c r="A8646" s="176" t="s">
        <v>13999</v>
      </c>
      <c r="B8646" s="176" t="s">
        <v>14000</v>
      </c>
      <c r="C8646" s="176" t="s">
        <v>115</v>
      </c>
      <c r="D8646" s="177">
        <v>318.26</v>
      </c>
    </row>
    <row r="8647" spans="1:4" x14ac:dyDescent="0.25">
      <c r="A8647" s="176" t="s">
        <v>14001</v>
      </c>
      <c r="B8647" s="176" t="s">
        <v>14000</v>
      </c>
      <c r="C8647" s="176" t="s">
        <v>115</v>
      </c>
      <c r="D8647" s="177">
        <v>300.52</v>
      </c>
    </row>
    <row r="8648" spans="1:4" x14ac:dyDescent="0.25">
      <c r="A8648" s="176" t="s">
        <v>14002</v>
      </c>
      <c r="B8648" s="176" t="s">
        <v>14003</v>
      </c>
      <c r="C8648" s="176" t="s">
        <v>115</v>
      </c>
      <c r="D8648" s="177">
        <v>258.63</v>
      </c>
    </row>
    <row r="8649" spans="1:4" x14ac:dyDescent="0.25">
      <c r="A8649" s="176" t="s">
        <v>14004</v>
      </c>
      <c r="B8649" s="176" t="s">
        <v>14003</v>
      </c>
      <c r="C8649" s="176" t="s">
        <v>115</v>
      </c>
      <c r="D8649" s="177">
        <v>244.42</v>
      </c>
    </row>
    <row r="8650" spans="1:4" x14ac:dyDescent="0.25">
      <c r="A8650" s="176" t="s">
        <v>14005</v>
      </c>
      <c r="B8650" s="176" t="s">
        <v>14006</v>
      </c>
      <c r="C8650" s="176" t="s">
        <v>115</v>
      </c>
      <c r="D8650" s="177">
        <v>289.95999999999998</v>
      </c>
    </row>
    <row r="8651" spans="1:4" x14ac:dyDescent="0.25">
      <c r="A8651" s="176" t="s">
        <v>14007</v>
      </c>
      <c r="B8651" s="176" t="s">
        <v>14006</v>
      </c>
      <c r="C8651" s="176" t="s">
        <v>115</v>
      </c>
      <c r="D8651" s="177">
        <v>273.88</v>
      </c>
    </row>
    <row r="8652" spans="1:4" x14ac:dyDescent="0.25">
      <c r="A8652" s="176" t="s">
        <v>14008</v>
      </c>
      <c r="B8652" s="176" t="s">
        <v>14009</v>
      </c>
      <c r="C8652" s="176" t="s">
        <v>115</v>
      </c>
      <c r="D8652" s="177">
        <v>424.51</v>
      </c>
    </row>
    <row r="8653" spans="1:4" x14ac:dyDescent="0.25">
      <c r="A8653" s="176" t="s">
        <v>14010</v>
      </c>
      <c r="B8653" s="176" t="s">
        <v>14009</v>
      </c>
      <c r="C8653" s="176" t="s">
        <v>115</v>
      </c>
      <c r="D8653" s="177">
        <v>422.2</v>
      </c>
    </row>
    <row r="8654" spans="1:4" x14ac:dyDescent="0.25">
      <c r="A8654" s="176" t="s">
        <v>14011</v>
      </c>
      <c r="B8654" s="176" t="s">
        <v>14012</v>
      </c>
      <c r="C8654" s="176" t="s">
        <v>322</v>
      </c>
      <c r="D8654" s="177">
        <v>2.86</v>
      </c>
    </row>
    <row r="8655" spans="1:4" x14ac:dyDescent="0.25">
      <c r="A8655" s="176" t="s">
        <v>14013</v>
      </c>
      <c r="B8655" s="176" t="s">
        <v>14012</v>
      </c>
      <c r="C8655" s="176" t="s">
        <v>322</v>
      </c>
      <c r="D8655" s="177">
        <v>2.67</v>
      </c>
    </row>
    <row r="8656" spans="1:4" x14ac:dyDescent="0.25">
      <c r="A8656" s="176" t="s">
        <v>14014</v>
      </c>
      <c r="B8656" s="176" t="s">
        <v>14015</v>
      </c>
      <c r="C8656" s="176" t="s">
        <v>322</v>
      </c>
      <c r="D8656" s="177">
        <v>1.79</v>
      </c>
    </row>
    <row r="8657" spans="1:4" x14ac:dyDescent="0.25">
      <c r="A8657" s="176" t="s">
        <v>14016</v>
      </c>
      <c r="B8657" s="176" t="s">
        <v>14015</v>
      </c>
      <c r="C8657" s="176" t="s">
        <v>322</v>
      </c>
      <c r="D8657" s="177">
        <v>1.67</v>
      </c>
    </row>
    <row r="8658" spans="1:4" x14ac:dyDescent="0.25">
      <c r="A8658" s="176" t="s">
        <v>14017</v>
      </c>
      <c r="B8658" s="176" t="s">
        <v>14018</v>
      </c>
      <c r="C8658" s="176" t="s">
        <v>322</v>
      </c>
      <c r="D8658" s="177">
        <v>2.68</v>
      </c>
    </row>
    <row r="8659" spans="1:4" x14ac:dyDescent="0.25">
      <c r="A8659" s="176" t="s">
        <v>14019</v>
      </c>
      <c r="B8659" s="176" t="s">
        <v>14018</v>
      </c>
      <c r="C8659" s="176" t="s">
        <v>322</v>
      </c>
      <c r="D8659" s="177">
        <v>2.5</v>
      </c>
    </row>
    <row r="8660" spans="1:4" x14ac:dyDescent="0.25">
      <c r="A8660" s="176" t="s">
        <v>14020</v>
      </c>
      <c r="B8660" s="176" t="s">
        <v>14021</v>
      </c>
      <c r="C8660" s="176" t="s">
        <v>115</v>
      </c>
      <c r="D8660" s="177">
        <v>17.73</v>
      </c>
    </row>
    <row r="8661" spans="1:4" x14ac:dyDescent="0.25">
      <c r="A8661" s="176" t="s">
        <v>14022</v>
      </c>
      <c r="B8661" s="176" t="s">
        <v>14021</v>
      </c>
      <c r="C8661" s="176" t="s">
        <v>115</v>
      </c>
      <c r="D8661" s="177">
        <v>17.43</v>
      </c>
    </row>
    <row r="8662" spans="1:4" x14ac:dyDescent="0.25">
      <c r="A8662" s="176" t="s">
        <v>14023</v>
      </c>
      <c r="B8662" s="176" t="s">
        <v>14024</v>
      </c>
      <c r="C8662" s="176" t="s">
        <v>115</v>
      </c>
      <c r="D8662" s="177">
        <v>35.369999999999997</v>
      </c>
    </row>
    <row r="8663" spans="1:4" x14ac:dyDescent="0.25">
      <c r="A8663" s="176" t="s">
        <v>14025</v>
      </c>
      <c r="B8663" s="176" t="s">
        <v>14024</v>
      </c>
      <c r="C8663" s="176" t="s">
        <v>115</v>
      </c>
      <c r="D8663" s="177">
        <v>35.07</v>
      </c>
    </row>
    <row r="8664" spans="1:4" x14ac:dyDescent="0.25">
      <c r="A8664" s="176" t="s">
        <v>14026</v>
      </c>
      <c r="B8664" s="176" t="s">
        <v>14027</v>
      </c>
      <c r="C8664" s="176" t="s">
        <v>115</v>
      </c>
      <c r="D8664" s="177">
        <v>40.78</v>
      </c>
    </row>
    <row r="8665" spans="1:4" x14ac:dyDescent="0.25">
      <c r="A8665" s="176" t="s">
        <v>14028</v>
      </c>
      <c r="B8665" s="176" t="s">
        <v>14027</v>
      </c>
      <c r="C8665" s="176" t="s">
        <v>115</v>
      </c>
      <c r="D8665" s="177">
        <v>40.479999999999997</v>
      </c>
    </row>
    <row r="8666" spans="1:4" x14ac:dyDescent="0.25">
      <c r="A8666" s="176" t="s">
        <v>14029</v>
      </c>
      <c r="B8666" s="176" t="s">
        <v>14030</v>
      </c>
      <c r="C8666" s="176" t="s">
        <v>14031</v>
      </c>
      <c r="D8666" s="177">
        <v>3.58</v>
      </c>
    </row>
    <row r="8667" spans="1:4" x14ac:dyDescent="0.25">
      <c r="A8667" s="176" t="s">
        <v>14032</v>
      </c>
      <c r="B8667" s="176" t="s">
        <v>14030</v>
      </c>
      <c r="C8667" s="176" t="s">
        <v>14031</v>
      </c>
      <c r="D8667" s="177">
        <v>3.34</v>
      </c>
    </row>
    <row r="8668" spans="1:4" x14ac:dyDescent="0.25">
      <c r="A8668" s="176" t="s">
        <v>14033</v>
      </c>
      <c r="B8668" s="176" t="s">
        <v>14034</v>
      </c>
      <c r="C8668" s="176" t="s">
        <v>2213</v>
      </c>
      <c r="D8668" s="177">
        <v>7202.91</v>
      </c>
    </row>
    <row r="8669" spans="1:4" x14ac:dyDescent="0.25">
      <c r="A8669" s="176" t="s">
        <v>14035</v>
      </c>
      <c r="B8669" s="176" t="s">
        <v>14034</v>
      </c>
      <c r="C8669" s="176" t="s">
        <v>2213</v>
      </c>
      <c r="D8669" s="177">
        <v>6724</v>
      </c>
    </row>
    <row r="8670" spans="1:4" x14ac:dyDescent="0.25">
      <c r="A8670" s="176" t="s">
        <v>14036</v>
      </c>
      <c r="B8670" s="176" t="s">
        <v>14037</v>
      </c>
      <c r="C8670" s="176" t="s">
        <v>322</v>
      </c>
      <c r="D8670" s="177">
        <v>4.47</v>
      </c>
    </row>
    <row r="8671" spans="1:4" x14ac:dyDescent="0.25">
      <c r="A8671" s="176" t="s">
        <v>14038</v>
      </c>
      <c r="B8671" s="176" t="s">
        <v>14037</v>
      </c>
      <c r="C8671" s="176" t="s">
        <v>322</v>
      </c>
      <c r="D8671" s="177">
        <v>4.17</v>
      </c>
    </row>
    <row r="8672" spans="1:4" x14ac:dyDescent="0.25">
      <c r="A8672" s="176" t="s">
        <v>14039</v>
      </c>
      <c r="B8672" s="176" t="s">
        <v>14040</v>
      </c>
      <c r="C8672" s="176" t="s">
        <v>1467</v>
      </c>
      <c r="D8672" s="177">
        <v>195.26</v>
      </c>
    </row>
    <row r="8673" spans="1:4" x14ac:dyDescent="0.25">
      <c r="A8673" s="176" t="s">
        <v>14041</v>
      </c>
      <c r="B8673" s="176" t="s">
        <v>14040</v>
      </c>
      <c r="C8673" s="176" t="s">
        <v>1467</v>
      </c>
      <c r="D8673" s="177">
        <v>191.4</v>
      </c>
    </row>
    <row r="8674" spans="1:4" x14ac:dyDescent="0.25">
      <c r="A8674" s="176" t="s">
        <v>14042</v>
      </c>
      <c r="B8674" s="176" t="s">
        <v>14043</v>
      </c>
      <c r="C8674" s="176" t="s">
        <v>2213</v>
      </c>
      <c r="D8674" s="177">
        <v>7766.57</v>
      </c>
    </row>
    <row r="8675" spans="1:4" x14ac:dyDescent="0.25">
      <c r="A8675" s="176" t="s">
        <v>14044</v>
      </c>
      <c r="B8675" s="176" t="s">
        <v>14043</v>
      </c>
      <c r="C8675" s="176" t="s">
        <v>2213</v>
      </c>
      <c r="D8675" s="177">
        <v>7626.79</v>
      </c>
    </row>
    <row r="8676" spans="1:4" x14ac:dyDescent="0.25">
      <c r="A8676" s="176" t="s">
        <v>14045</v>
      </c>
      <c r="B8676" s="176" t="s">
        <v>14046</v>
      </c>
      <c r="C8676" s="176" t="s">
        <v>2213</v>
      </c>
      <c r="D8676" s="177">
        <v>28.64</v>
      </c>
    </row>
    <row r="8677" spans="1:4" x14ac:dyDescent="0.25">
      <c r="A8677" s="176" t="s">
        <v>14047</v>
      </c>
      <c r="B8677" s="176" t="s">
        <v>14046</v>
      </c>
      <c r="C8677" s="176" t="s">
        <v>2213</v>
      </c>
      <c r="D8677" s="177">
        <v>26.73</v>
      </c>
    </row>
    <row r="8678" spans="1:4" x14ac:dyDescent="0.25">
      <c r="A8678" s="176" t="s">
        <v>14048</v>
      </c>
      <c r="B8678" s="176" t="s">
        <v>14049</v>
      </c>
      <c r="C8678" s="176" t="s">
        <v>2213</v>
      </c>
      <c r="D8678" s="177">
        <v>28.64</v>
      </c>
    </row>
    <row r="8679" spans="1:4" x14ac:dyDescent="0.25">
      <c r="A8679" s="176" t="s">
        <v>14050</v>
      </c>
      <c r="B8679" s="176" t="s">
        <v>14049</v>
      </c>
      <c r="C8679" s="176" t="s">
        <v>2213</v>
      </c>
      <c r="D8679" s="177">
        <v>26.73</v>
      </c>
    </row>
    <row r="8680" spans="1:4" x14ac:dyDescent="0.25">
      <c r="A8680" s="176" t="s">
        <v>14051</v>
      </c>
      <c r="B8680" s="176" t="s">
        <v>14052</v>
      </c>
      <c r="C8680" s="176" t="s">
        <v>2213</v>
      </c>
      <c r="D8680" s="177">
        <v>28.64</v>
      </c>
    </row>
    <row r="8681" spans="1:4" x14ac:dyDescent="0.25">
      <c r="A8681" s="176" t="s">
        <v>14053</v>
      </c>
      <c r="B8681" s="176" t="s">
        <v>14052</v>
      </c>
      <c r="C8681" s="176" t="s">
        <v>2213</v>
      </c>
      <c r="D8681" s="177">
        <v>26.73</v>
      </c>
    </row>
    <row r="8682" spans="1:4" x14ac:dyDescent="0.25">
      <c r="A8682" s="176" t="s">
        <v>14054</v>
      </c>
      <c r="B8682" s="176" t="s">
        <v>14055</v>
      </c>
      <c r="C8682" s="176" t="s">
        <v>2213</v>
      </c>
      <c r="D8682" s="177">
        <v>28.64</v>
      </c>
    </row>
    <row r="8683" spans="1:4" x14ac:dyDescent="0.25">
      <c r="A8683" s="176" t="s">
        <v>14056</v>
      </c>
      <c r="B8683" s="176" t="s">
        <v>14055</v>
      </c>
      <c r="C8683" s="176" t="s">
        <v>2213</v>
      </c>
      <c r="D8683" s="177">
        <v>26.73</v>
      </c>
    </row>
    <row r="8684" spans="1:4" x14ac:dyDescent="0.25">
      <c r="A8684" s="176" t="s">
        <v>14057</v>
      </c>
      <c r="B8684" s="176" t="s">
        <v>14058</v>
      </c>
      <c r="C8684" s="176" t="s">
        <v>2213</v>
      </c>
      <c r="D8684" s="177">
        <v>468.71</v>
      </c>
    </row>
    <row r="8685" spans="1:4" x14ac:dyDescent="0.25">
      <c r="A8685" s="176" t="s">
        <v>14059</v>
      </c>
      <c r="B8685" s="176" t="s">
        <v>14058</v>
      </c>
      <c r="C8685" s="176" t="s">
        <v>2213</v>
      </c>
      <c r="D8685" s="177">
        <v>438.34</v>
      </c>
    </row>
    <row r="8686" spans="1:4" x14ac:dyDescent="0.25">
      <c r="A8686" s="176" t="s">
        <v>14060</v>
      </c>
      <c r="B8686" s="176" t="s">
        <v>14061</v>
      </c>
      <c r="C8686" s="176" t="s">
        <v>2213</v>
      </c>
      <c r="D8686" s="177">
        <v>372.42</v>
      </c>
    </row>
    <row r="8687" spans="1:4" x14ac:dyDescent="0.25">
      <c r="A8687" s="176" t="s">
        <v>14062</v>
      </c>
      <c r="B8687" s="176" t="s">
        <v>14061</v>
      </c>
      <c r="C8687" s="176" t="s">
        <v>2213</v>
      </c>
      <c r="D8687" s="177">
        <v>348.19</v>
      </c>
    </row>
    <row r="8688" spans="1:4" x14ac:dyDescent="0.25">
      <c r="A8688" s="176" t="s">
        <v>14063</v>
      </c>
      <c r="B8688" s="176" t="s">
        <v>14064</v>
      </c>
      <c r="C8688" s="176" t="s">
        <v>2213</v>
      </c>
      <c r="D8688" s="177">
        <v>404.41</v>
      </c>
    </row>
    <row r="8689" spans="1:4" x14ac:dyDescent="0.25">
      <c r="A8689" s="176" t="s">
        <v>14065</v>
      </c>
      <c r="B8689" s="176" t="s">
        <v>14064</v>
      </c>
      <c r="C8689" s="176" t="s">
        <v>2213</v>
      </c>
      <c r="D8689" s="177">
        <v>377.88</v>
      </c>
    </row>
    <row r="8690" spans="1:4" x14ac:dyDescent="0.25">
      <c r="A8690" s="176" t="s">
        <v>14066</v>
      </c>
      <c r="B8690" s="176" t="s">
        <v>14067</v>
      </c>
      <c r="C8690" s="176" t="s">
        <v>2213</v>
      </c>
      <c r="D8690" s="177">
        <v>372.42</v>
      </c>
    </row>
    <row r="8691" spans="1:4" x14ac:dyDescent="0.25">
      <c r="A8691" s="176" t="s">
        <v>14068</v>
      </c>
      <c r="B8691" s="176" t="s">
        <v>14067</v>
      </c>
      <c r="C8691" s="176" t="s">
        <v>2213</v>
      </c>
      <c r="D8691" s="177">
        <v>348.19</v>
      </c>
    </row>
    <row r="8692" spans="1:4" x14ac:dyDescent="0.25">
      <c r="A8692" s="176" t="s">
        <v>14069</v>
      </c>
      <c r="B8692" s="176" t="s">
        <v>14070</v>
      </c>
      <c r="C8692" s="176" t="s">
        <v>2213</v>
      </c>
      <c r="D8692" s="177">
        <v>2317.58</v>
      </c>
    </row>
    <row r="8693" spans="1:4" x14ac:dyDescent="0.25">
      <c r="A8693" s="176" t="s">
        <v>14071</v>
      </c>
      <c r="B8693" s="176" t="s">
        <v>14070</v>
      </c>
      <c r="C8693" s="176" t="s">
        <v>2213</v>
      </c>
      <c r="D8693" s="177">
        <v>2170.2600000000002</v>
      </c>
    </row>
    <row r="8694" spans="1:4" x14ac:dyDescent="0.25">
      <c r="A8694" s="176" t="s">
        <v>14072</v>
      </c>
      <c r="B8694" s="176" t="s">
        <v>14073</v>
      </c>
      <c r="C8694" s="176" t="s">
        <v>322</v>
      </c>
      <c r="D8694" s="177">
        <v>5.37</v>
      </c>
    </row>
    <row r="8695" spans="1:4" x14ac:dyDescent="0.25">
      <c r="A8695" s="176" t="s">
        <v>14074</v>
      </c>
      <c r="B8695" s="176" t="s">
        <v>14073</v>
      </c>
      <c r="C8695" s="176" t="s">
        <v>322</v>
      </c>
      <c r="D8695" s="177">
        <v>5.01</v>
      </c>
    </row>
    <row r="8696" spans="1:4" x14ac:dyDescent="0.25">
      <c r="A8696" s="176" t="s">
        <v>14075</v>
      </c>
      <c r="B8696" s="176" t="s">
        <v>14076</v>
      </c>
      <c r="C8696" s="176" t="s">
        <v>2213</v>
      </c>
      <c r="D8696" s="177">
        <v>179.01</v>
      </c>
    </row>
    <row r="8697" spans="1:4" x14ac:dyDescent="0.25">
      <c r="A8697" s="176" t="s">
        <v>14077</v>
      </c>
      <c r="B8697" s="176" t="s">
        <v>14076</v>
      </c>
      <c r="C8697" s="176" t="s">
        <v>2213</v>
      </c>
      <c r="D8697" s="177">
        <v>167.06</v>
      </c>
    </row>
    <row r="8698" spans="1:4" x14ac:dyDescent="0.25">
      <c r="A8698" s="176" t="s">
        <v>14078</v>
      </c>
      <c r="B8698" s="176" t="s">
        <v>14079</v>
      </c>
      <c r="C8698" s="176" t="s">
        <v>115</v>
      </c>
      <c r="D8698" s="177">
        <v>103.34</v>
      </c>
    </row>
    <row r="8699" spans="1:4" x14ac:dyDescent="0.25">
      <c r="A8699" s="176" t="s">
        <v>14080</v>
      </c>
      <c r="B8699" s="176" t="s">
        <v>14079</v>
      </c>
      <c r="C8699" s="176" t="s">
        <v>115</v>
      </c>
      <c r="D8699" s="177">
        <v>96.81</v>
      </c>
    </row>
    <row r="8700" spans="1:4" x14ac:dyDescent="0.25">
      <c r="A8700" s="176" t="s">
        <v>14081</v>
      </c>
      <c r="B8700" s="176" t="s">
        <v>14082</v>
      </c>
      <c r="C8700" s="176" t="s">
        <v>115</v>
      </c>
      <c r="D8700" s="177">
        <v>16.61</v>
      </c>
    </row>
    <row r="8701" spans="1:4" x14ac:dyDescent="0.25">
      <c r="A8701" s="176" t="s">
        <v>14083</v>
      </c>
      <c r="B8701" s="176" t="s">
        <v>14082</v>
      </c>
      <c r="C8701" s="176" t="s">
        <v>115</v>
      </c>
      <c r="D8701" s="177">
        <v>15.53</v>
      </c>
    </row>
    <row r="8702" spans="1:4" x14ac:dyDescent="0.25">
      <c r="A8702" s="176" t="s">
        <v>14084</v>
      </c>
      <c r="B8702" s="176" t="s">
        <v>14085</v>
      </c>
      <c r="C8702" s="176" t="s">
        <v>83</v>
      </c>
      <c r="D8702" s="177">
        <v>37.49</v>
      </c>
    </row>
    <row r="8703" spans="1:4" x14ac:dyDescent="0.25">
      <c r="A8703" s="176" t="s">
        <v>14086</v>
      </c>
      <c r="B8703" s="176" t="s">
        <v>14085</v>
      </c>
      <c r="C8703" s="176" t="s">
        <v>83</v>
      </c>
      <c r="D8703" s="177">
        <v>35.06</v>
      </c>
    </row>
    <row r="8704" spans="1:4" x14ac:dyDescent="0.25">
      <c r="A8704" s="176" t="s">
        <v>14087</v>
      </c>
      <c r="B8704" s="176" t="s">
        <v>14088</v>
      </c>
      <c r="C8704" s="176" t="s">
        <v>83</v>
      </c>
      <c r="D8704" s="177">
        <v>5.64</v>
      </c>
    </row>
    <row r="8705" spans="1:4" x14ac:dyDescent="0.25">
      <c r="A8705" s="176" t="s">
        <v>14089</v>
      </c>
      <c r="B8705" s="176" t="s">
        <v>14088</v>
      </c>
      <c r="C8705" s="176" t="s">
        <v>83</v>
      </c>
      <c r="D8705" s="177">
        <v>5.28</v>
      </c>
    </row>
    <row r="8706" spans="1:4" x14ac:dyDescent="0.25">
      <c r="A8706" s="176" t="s">
        <v>14090</v>
      </c>
      <c r="B8706" s="176" t="s">
        <v>14091</v>
      </c>
      <c r="C8706" s="176" t="s">
        <v>1467</v>
      </c>
      <c r="D8706" s="177">
        <v>43.29</v>
      </c>
    </row>
    <row r="8707" spans="1:4" x14ac:dyDescent="0.25">
      <c r="A8707" s="176" t="s">
        <v>14092</v>
      </c>
      <c r="B8707" s="176" t="s">
        <v>14091</v>
      </c>
      <c r="C8707" s="176" t="s">
        <v>1467</v>
      </c>
      <c r="D8707" s="177">
        <v>42.62</v>
      </c>
    </row>
    <row r="8708" spans="1:4" x14ac:dyDescent="0.25">
      <c r="A8708" s="176" t="s">
        <v>14093</v>
      </c>
      <c r="B8708" s="176" t="s">
        <v>14094</v>
      </c>
      <c r="C8708" s="176" t="s">
        <v>115</v>
      </c>
      <c r="D8708" s="177">
        <v>1.18</v>
      </c>
    </row>
    <row r="8709" spans="1:4" x14ac:dyDescent="0.25">
      <c r="A8709" s="176" t="s">
        <v>14095</v>
      </c>
      <c r="B8709" s="176" t="s">
        <v>14094</v>
      </c>
      <c r="C8709" s="176" t="s">
        <v>115</v>
      </c>
      <c r="D8709" s="177">
        <v>1.1599999999999999</v>
      </c>
    </row>
    <row r="8710" spans="1:4" x14ac:dyDescent="0.25">
      <c r="A8710" s="176" t="s">
        <v>14096</v>
      </c>
      <c r="B8710" s="176" t="s">
        <v>14097</v>
      </c>
      <c r="C8710" s="176" t="s">
        <v>115</v>
      </c>
      <c r="D8710" s="177">
        <v>0.79</v>
      </c>
    </row>
    <row r="8711" spans="1:4" x14ac:dyDescent="0.25">
      <c r="A8711" s="176" t="s">
        <v>14098</v>
      </c>
      <c r="B8711" s="176" t="s">
        <v>14097</v>
      </c>
      <c r="C8711" s="176" t="s">
        <v>115</v>
      </c>
      <c r="D8711" s="177">
        <v>0.77</v>
      </c>
    </row>
    <row r="8712" spans="1:4" x14ac:dyDescent="0.25">
      <c r="A8712" s="176" t="s">
        <v>14099</v>
      </c>
      <c r="B8712" s="176" t="s">
        <v>14100</v>
      </c>
      <c r="C8712" s="176" t="s">
        <v>322</v>
      </c>
      <c r="D8712" s="177">
        <v>0.12</v>
      </c>
    </row>
    <row r="8713" spans="1:4" x14ac:dyDescent="0.25">
      <c r="A8713" s="176" t="s">
        <v>14101</v>
      </c>
      <c r="B8713" s="176" t="s">
        <v>14100</v>
      </c>
      <c r="C8713" s="176" t="s">
        <v>322</v>
      </c>
      <c r="D8713" s="177">
        <v>0.12</v>
      </c>
    </row>
    <row r="8714" spans="1:4" x14ac:dyDescent="0.25">
      <c r="A8714" s="176" t="s">
        <v>14102</v>
      </c>
      <c r="B8714" s="176" t="s">
        <v>14103</v>
      </c>
      <c r="C8714" s="176" t="s">
        <v>14031</v>
      </c>
      <c r="D8714" s="177">
        <v>43.92</v>
      </c>
    </row>
    <row r="8715" spans="1:4" x14ac:dyDescent="0.25">
      <c r="A8715" s="176" t="s">
        <v>14104</v>
      </c>
      <c r="B8715" s="176" t="s">
        <v>14103</v>
      </c>
      <c r="C8715" s="176" t="s">
        <v>14031</v>
      </c>
      <c r="D8715" s="177">
        <v>43.47</v>
      </c>
    </row>
    <row r="8716" spans="1:4" x14ac:dyDescent="0.25">
      <c r="A8716" s="176" t="s">
        <v>14105</v>
      </c>
      <c r="B8716" s="176" t="s">
        <v>14106</v>
      </c>
      <c r="C8716" s="176" t="s">
        <v>115</v>
      </c>
      <c r="D8716" s="177">
        <v>272.93</v>
      </c>
    </row>
    <row r="8717" spans="1:4" x14ac:dyDescent="0.25">
      <c r="A8717" s="176" t="s">
        <v>14107</v>
      </c>
      <c r="B8717" s="176" t="s">
        <v>14106</v>
      </c>
      <c r="C8717" s="176" t="s">
        <v>115</v>
      </c>
      <c r="D8717" s="177">
        <v>262.54000000000002</v>
      </c>
    </row>
    <row r="8718" spans="1:4" x14ac:dyDescent="0.25">
      <c r="A8718" s="176" t="s">
        <v>14108</v>
      </c>
      <c r="B8718" s="176" t="s">
        <v>14109</v>
      </c>
      <c r="C8718" s="176" t="s">
        <v>115</v>
      </c>
      <c r="D8718" s="177">
        <v>390.42</v>
      </c>
    </row>
    <row r="8719" spans="1:4" x14ac:dyDescent="0.25">
      <c r="A8719" s="176" t="s">
        <v>14110</v>
      </c>
      <c r="B8719" s="176" t="s">
        <v>14109</v>
      </c>
      <c r="C8719" s="176" t="s">
        <v>115</v>
      </c>
      <c r="D8719" s="177">
        <v>375.54</v>
      </c>
    </row>
    <row r="8720" spans="1:4" x14ac:dyDescent="0.25">
      <c r="A8720" s="176" t="s">
        <v>14111</v>
      </c>
      <c r="B8720" s="176" t="s">
        <v>14112</v>
      </c>
      <c r="C8720" s="176" t="s">
        <v>115</v>
      </c>
      <c r="D8720" s="177">
        <v>617.85</v>
      </c>
    </row>
    <row r="8721" spans="1:4" x14ac:dyDescent="0.25">
      <c r="A8721" s="176" t="s">
        <v>14113</v>
      </c>
      <c r="B8721" s="176" t="s">
        <v>14112</v>
      </c>
      <c r="C8721" s="176" t="s">
        <v>115</v>
      </c>
      <c r="D8721" s="177">
        <v>593.39</v>
      </c>
    </row>
    <row r="8722" spans="1:4" x14ac:dyDescent="0.25">
      <c r="A8722" s="176" t="s">
        <v>14114</v>
      </c>
      <c r="B8722" s="176" t="s">
        <v>14115</v>
      </c>
      <c r="C8722" s="176" t="s">
        <v>322</v>
      </c>
      <c r="D8722" s="177">
        <v>1.07</v>
      </c>
    </row>
    <row r="8723" spans="1:4" x14ac:dyDescent="0.25">
      <c r="A8723" s="176" t="s">
        <v>14116</v>
      </c>
      <c r="B8723" s="176" t="s">
        <v>14115</v>
      </c>
      <c r="C8723" s="176" t="s">
        <v>322</v>
      </c>
      <c r="D8723" s="177">
        <v>1</v>
      </c>
    </row>
    <row r="8724" spans="1:4" x14ac:dyDescent="0.25">
      <c r="A8724" s="176" t="s">
        <v>14117</v>
      </c>
      <c r="B8724" s="176" t="s">
        <v>14118</v>
      </c>
      <c r="C8724" s="176" t="s">
        <v>322</v>
      </c>
      <c r="D8724" s="177">
        <v>2.69</v>
      </c>
    </row>
    <row r="8725" spans="1:4" x14ac:dyDescent="0.25">
      <c r="A8725" s="176" t="s">
        <v>14119</v>
      </c>
      <c r="B8725" s="176" t="s">
        <v>14118</v>
      </c>
      <c r="C8725" s="176" t="s">
        <v>322</v>
      </c>
      <c r="D8725" s="177">
        <v>2.5099999999999998</v>
      </c>
    </row>
    <row r="8726" spans="1:4" x14ac:dyDescent="0.25">
      <c r="A8726" s="176" t="s">
        <v>14120</v>
      </c>
      <c r="B8726" s="176" t="s">
        <v>14121</v>
      </c>
      <c r="C8726" s="176" t="s">
        <v>322</v>
      </c>
      <c r="D8726" s="177">
        <v>36.11</v>
      </c>
    </row>
    <row r="8727" spans="1:4" x14ac:dyDescent="0.25">
      <c r="A8727" s="176" t="s">
        <v>14122</v>
      </c>
      <c r="B8727" s="176" t="s">
        <v>14121</v>
      </c>
      <c r="C8727" s="176" t="s">
        <v>322</v>
      </c>
      <c r="D8727" s="177">
        <v>33.72</v>
      </c>
    </row>
    <row r="8728" spans="1:4" x14ac:dyDescent="0.25">
      <c r="A8728" s="176" t="s">
        <v>14123</v>
      </c>
      <c r="B8728" s="176" t="s">
        <v>14124</v>
      </c>
      <c r="C8728" s="176" t="s">
        <v>2213</v>
      </c>
      <c r="D8728" s="177">
        <v>3673.45</v>
      </c>
    </row>
    <row r="8729" spans="1:4" x14ac:dyDescent="0.25">
      <c r="A8729" s="176" t="s">
        <v>14125</v>
      </c>
      <c r="B8729" s="176" t="s">
        <v>14124</v>
      </c>
      <c r="C8729" s="176" t="s">
        <v>2213</v>
      </c>
      <c r="D8729" s="177">
        <v>3432.33</v>
      </c>
    </row>
    <row r="8730" spans="1:4" x14ac:dyDescent="0.25">
      <c r="A8730" s="176" t="s">
        <v>14126</v>
      </c>
      <c r="B8730" s="176" t="s">
        <v>14127</v>
      </c>
      <c r="C8730" s="176" t="s">
        <v>2213</v>
      </c>
      <c r="D8730" s="177">
        <v>1489.48</v>
      </c>
    </row>
    <row r="8731" spans="1:4" x14ac:dyDescent="0.25">
      <c r="A8731" s="176" t="s">
        <v>14128</v>
      </c>
      <c r="B8731" s="176" t="s">
        <v>14127</v>
      </c>
      <c r="C8731" s="176" t="s">
        <v>2213</v>
      </c>
      <c r="D8731" s="177">
        <v>1394.12</v>
      </c>
    </row>
    <row r="8732" spans="1:4" x14ac:dyDescent="0.25">
      <c r="A8732" s="176" t="s">
        <v>14129</v>
      </c>
      <c r="B8732" s="176" t="s">
        <v>14130</v>
      </c>
      <c r="C8732" s="176" t="s">
        <v>322</v>
      </c>
      <c r="D8732" s="177">
        <v>4.47</v>
      </c>
    </row>
    <row r="8733" spans="1:4" x14ac:dyDescent="0.25">
      <c r="A8733" s="176" t="s">
        <v>14131</v>
      </c>
      <c r="B8733" s="176" t="s">
        <v>14130</v>
      </c>
      <c r="C8733" s="176" t="s">
        <v>322</v>
      </c>
      <c r="D8733" s="177">
        <v>4.17</v>
      </c>
    </row>
    <row r="8734" spans="1:4" x14ac:dyDescent="0.25">
      <c r="A8734" s="176" t="s">
        <v>14132</v>
      </c>
      <c r="B8734" s="176" t="s">
        <v>14133</v>
      </c>
      <c r="C8734" s="176" t="s">
        <v>115</v>
      </c>
      <c r="D8734" s="177">
        <v>92.13</v>
      </c>
    </row>
    <row r="8735" spans="1:4" x14ac:dyDescent="0.25">
      <c r="A8735" s="176" t="s">
        <v>14134</v>
      </c>
      <c r="B8735" s="176" t="s">
        <v>14133</v>
      </c>
      <c r="C8735" s="176" t="s">
        <v>115</v>
      </c>
      <c r="D8735" s="177">
        <v>86.09</v>
      </c>
    </row>
    <row r="8736" spans="1:4" x14ac:dyDescent="0.25">
      <c r="A8736" s="176" t="s">
        <v>14135</v>
      </c>
      <c r="B8736" s="176" t="s">
        <v>14136</v>
      </c>
      <c r="C8736" s="176" t="s">
        <v>2213</v>
      </c>
      <c r="D8736" s="177">
        <v>1450.01</v>
      </c>
    </row>
    <row r="8737" spans="1:4" x14ac:dyDescent="0.25">
      <c r="A8737" s="176" t="s">
        <v>14137</v>
      </c>
      <c r="B8737" s="176" t="s">
        <v>14136</v>
      </c>
      <c r="C8737" s="176" t="s">
        <v>2213</v>
      </c>
      <c r="D8737" s="177">
        <v>1354.42</v>
      </c>
    </row>
    <row r="8738" spans="1:4" x14ac:dyDescent="0.25">
      <c r="A8738" s="176" t="s">
        <v>14138</v>
      </c>
      <c r="B8738" s="176" t="s">
        <v>14139</v>
      </c>
      <c r="C8738" s="176" t="s">
        <v>2150</v>
      </c>
      <c r="D8738" s="177">
        <v>372.42</v>
      </c>
    </row>
    <row r="8739" spans="1:4" x14ac:dyDescent="0.25">
      <c r="A8739" s="176" t="s">
        <v>14140</v>
      </c>
      <c r="B8739" s="176" t="s">
        <v>14139</v>
      </c>
      <c r="C8739" s="176" t="s">
        <v>2150</v>
      </c>
      <c r="D8739" s="177">
        <v>348.19</v>
      </c>
    </row>
    <row r="8740" spans="1:4" x14ac:dyDescent="0.25">
      <c r="A8740" s="176" t="s">
        <v>14141</v>
      </c>
      <c r="B8740" s="176" t="s">
        <v>14142</v>
      </c>
      <c r="C8740" s="176" t="s">
        <v>83</v>
      </c>
      <c r="D8740" s="177">
        <v>0.35</v>
      </c>
    </row>
    <row r="8741" spans="1:4" x14ac:dyDescent="0.25">
      <c r="A8741" s="176" t="s">
        <v>14143</v>
      </c>
      <c r="B8741" s="176" t="s">
        <v>14142</v>
      </c>
      <c r="C8741" s="176" t="s">
        <v>83</v>
      </c>
      <c r="D8741" s="177">
        <v>0.33</v>
      </c>
    </row>
    <row r="8742" spans="1:4" x14ac:dyDescent="0.25">
      <c r="A8742" s="176" t="s">
        <v>14144</v>
      </c>
      <c r="B8742" s="176" t="s">
        <v>14145</v>
      </c>
      <c r="C8742" s="176" t="s">
        <v>83</v>
      </c>
      <c r="D8742" s="177">
        <v>1.79</v>
      </c>
    </row>
    <row r="8743" spans="1:4" x14ac:dyDescent="0.25">
      <c r="A8743" s="176" t="s">
        <v>14146</v>
      </c>
      <c r="B8743" s="176" t="s">
        <v>14145</v>
      </c>
      <c r="C8743" s="176" t="s">
        <v>83</v>
      </c>
      <c r="D8743" s="177">
        <v>1.67</v>
      </c>
    </row>
    <row r="8744" spans="1:4" x14ac:dyDescent="0.25">
      <c r="A8744" s="176" t="s">
        <v>14147</v>
      </c>
      <c r="B8744" s="176" t="s">
        <v>14148</v>
      </c>
      <c r="C8744" s="176" t="s">
        <v>322</v>
      </c>
      <c r="D8744" s="177">
        <v>1.43</v>
      </c>
    </row>
    <row r="8745" spans="1:4" x14ac:dyDescent="0.25">
      <c r="A8745" s="176" t="s">
        <v>14149</v>
      </c>
      <c r="B8745" s="176" t="s">
        <v>14148</v>
      </c>
      <c r="C8745" s="176" t="s">
        <v>322</v>
      </c>
      <c r="D8745" s="177">
        <v>1.33</v>
      </c>
    </row>
    <row r="8746" spans="1:4" x14ac:dyDescent="0.25">
      <c r="A8746" s="176" t="s">
        <v>14150</v>
      </c>
      <c r="B8746" s="176" t="s">
        <v>14151</v>
      </c>
      <c r="C8746" s="176" t="s">
        <v>322</v>
      </c>
      <c r="D8746" s="177">
        <v>4.47</v>
      </c>
    </row>
    <row r="8747" spans="1:4" x14ac:dyDescent="0.25">
      <c r="A8747" s="176" t="s">
        <v>14152</v>
      </c>
      <c r="B8747" s="176" t="s">
        <v>14151</v>
      </c>
      <c r="C8747" s="176" t="s">
        <v>322</v>
      </c>
      <c r="D8747" s="177">
        <v>4.17</v>
      </c>
    </row>
    <row r="8748" spans="1:4" x14ac:dyDescent="0.25">
      <c r="A8748" s="176" t="s">
        <v>14153</v>
      </c>
      <c r="B8748" s="176" t="s">
        <v>14154</v>
      </c>
      <c r="C8748" s="176" t="s">
        <v>322</v>
      </c>
      <c r="D8748" s="177">
        <v>0.21</v>
      </c>
    </row>
    <row r="8749" spans="1:4" x14ac:dyDescent="0.25">
      <c r="A8749" s="176" t="s">
        <v>14155</v>
      </c>
      <c r="B8749" s="176" t="s">
        <v>14154</v>
      </c>
      <c r="C8749" s="176" t="s">
        <v>322</v>
      </c>
      <c r="D8749" s="177">
        <v>0.2</v>
      </c>
    </row>
    <row r="8750" spans="1:4" x14ac:dyDescent="0.25">
      <c r="A8750" s="176" t="s">
        <v>14156</v>
      </c>
      <c r="B8750" s="176" t="s">
        <v>14157</v>
      </c>
      <c r="C8750" s="176" t="s">
        <v>322</v>
      </c>
      <c r="D8750" s="177">
        <v>3.58</v>
      </c>
    </row>
    <row r="8751" spans="1:4" x14ac:dyDescent="0.25">
      <c r="A8751" s="176" t="s">
        <v>14158</v>
      </c>
      <c r="B8751" s="176" t="s">
        <v>14157</v>
      </c>
      <c r="C8751" s="176" t="s">
        <v>322</v>
      </c>
      <c r="D8751" s="177">
        <v>3.34</v>
      </c>
    </row>
    <row r="8752" spans="1:4" x14ac:dyDescent="0.25">
      <c r="A8752" s="176" t="s">
        <v>14159</v>
      </c>
      <c r="B8752" s="176" t="s">
        <v>14160</v>
      </c>
      <c r="C8752" s="176" t="s">
        <v>1467</v>
      </c>
      <c r="D8752" s="177">
        <v>119.95</v>
      </c>
    </row>
    <row r="8753" spans="1:4" x14ac:dyDescent="0.25">
      <c r="A8753" s="176" t="s">
        <v>14161</v>
      </c>
      <c r="B8753" s="176" t="s">
        <v>14160</v>
      </c>
      <c r="C8753" s="176" t="s">
        <v>1467</v>
      </c>
      <c r="D8753" s="177">
        <v>119.35</v>
      </c>
    </row>
    <row r="8754" spans="1:4" x14ac:dyDescent="0.25">
      <c r="A8754" s="176" t="s">
        <v>14162</v>
      </c>
      <c r="B8754" s="176" t="s">
        <v>14163</v>
      </c>
      <c r="C8754" s="176" t="s">
        <v>2213</v>
      </c>
      <c r="D8754" s="177">
        <v>1145.82</v>
      </c>
    </row>
    <row r="8755" spans="1:4" x14ac:dyDescent="0.25">
      <c r="A8755" s="176" t="s">
        <v>14164</v>
      </c>
      <c r="B8755" s="176" t="s">
        <v>14163</v>
      </c>
      <c r="C8755" s="176" t="s">
        <v>2213</v>
      </c>
      <c r="D8755" s="177">
        <v>1099.71</v>
      </c>
    </row>
    <row r="8756" spans="1:4" x14ac:dyDescent="0.25">
      <c r="A8756" s="176" t="s">
        <v>14165</v>
      </c>
      <c r="B8756" s="176" t="s">
        <v>14166</v>
      </c>
      <c r="C8756" s="176" t="s">
        <v>2213</v>
      </c>
      <c r="D8756" s="177">
        <v>1939.07</v>
      </c>
    </row>
    <row r="8757" spans="1:4" x14ac:dyDescent="0.25">
      <c r="A8757" s="176" t="s">
        <v>14167</v>
      </c>
      <c r="B8757" s="176" t="s">
        <v>14166</v>
      </c>
      <c r="C8757" s="176" t="s">
        <v>2213</v>
      </c>
      <c r="D8757" s="177">
        <v>1915.18</v>
      </c>
    </row>
    <row r="8758" spans="1:4" x14ac:dyDescent="0.25">
      <c r="A8758" s="176" t="s">
        <v>14168</v>
      </c>
      <c r="B8758" s="176" t="s">
        <v>14169</v>
      </c>
      <c r="C8758" s="176" t="s">
        <v>2213</v>
      </c>
      <c r="D8758" s="177">
        <v>583.1</v>
      </c>
    </row>
    <row r="8759" spans="1:4" x14ac:dyDescent="0.25">
      <c r="A8759" s="176" t="s">
        <v>14170</v>
      </c>
      <c r="B8759" s="176" t="s">
        <v>14169</v>
      </c>
      <c r="C8759" s="176" t="s">
        <v>2213</v>
      </c>
      <c r="D8759" s="177">
        <v>563.98</v>
      </c>
    </row>
    <row r="8760" spans="1:4" x14ac:dyDescent="0.25">
      <c r="A8760" s="176" t="s">
        <v>14171</v>
      </c>
      <c r="B8760" s="176" t="s">
        <v>14172</v>
      </c>
      <c r="C8760" s="176" t="s">
        <v>2213</v>
      </c>
      <c r="D8760" s="177">
        <v>71.599999999999994</v>
      </c>
    </row>
    <row r="8761" spans="1:4" x14ac:dyDescent="0.25">
      <c r="A8761" s="176" t="s">
        <v>14173</v>
      </c>
      <c r="B8761" s="176" t="s">
        <v>14172</v>
      </c>
      <c r="C8761" s="176" t="s">
        <v>2213</v>
      </c>
      <c r="D8761" s="177">
        <v>66.819999999999993</v>
      </c>
    </row>
    <row r="8762" spans="1:4" x14ac:dyDescent="0.25">
      <c r="A8762" s="176" t="s">
        <v>14174</v>
      </c>
      <c r="B8762" s="176" t="s">
        <v>14175</v>
      </c>
      <c r="C8762" s="176" t="s">
        <v>2213</v>
      </c>
      <c r="D8762" s="177">
        <v>3267.57</v>
      </c>
    </row>
    <row r="8763" spans="1:4" x14ac:dyDescent="0.25">
      <c r="A8763" s="176" t="s">
        <v>14176</v>
      </c>
      <c r="B8763" s="176" t="s">
        <v>14175</v>
      </c>
      <c r="C8763" s="176" t="s">
        <v>2213</v>
      </c>
      <c r="D8763" s="177">
        <v>3221.45</v>
      </c>
    </row>
    <row r="8764" spans="1:4" x14ac:dyDescent="0.25">
      <c r="A8764" s="176" t="s">
        <v>14177</v>
      </c>
      <c r="B8764" s="176" t="s">
        <v>14178</v>
      </c>
      <c r="C8764" s="176" t="s">
        <v>2213</v>
      </c>
      <c r="D8764" s="177">
        <v>1890.62</v>
      </c>
    </row>
    <row r="8765" spans="1:4" x14ac:dyDescent="0.25">
      <c r="A8765" s="176" t="s">
        <v>14179</v>
      </c>
      <c r="B8765" s="176" t="s">
        <v>14178</v>
      </c>
      <c r="C8765" s="176" t="s">
        <v>2213</v>
      </c>
      <c r="D8765" s="177">
        <v>1844.5</v>
      </c>
    </row>
    <row r="8766" spans="1:4" x14ac:dyDescent="0.25">
      <c r="A8766" s="176" t="s">
        <v>57018</v>
      </c>
      <c r="B8766" s="176" t="s">
        <v>57019</v>
      </c>
      <c r="C8766" s="176" t="s">
        <v>51</v>
      </c>
      <c r="D8766" s="177">
        <v>1.53</v>
      </c>
    </row>
    <row r="8767" spans="1:4" x14ac:dyDescent="0.25">
      <c r="A8767" s="176" t="s">
        <v>57020</v>
      </c>
      <c r="B8767" s="176" t="s">
        <v>57019</v>
      </c>
      <c r="C8767" s="176" t="s">
        <v>51</v>
      </c>
      <c r="D8767" s="177">
        <v>1.53</v>
      </c>
    </row>
    <row r="8768" spans="1:4" x14ac:dyDescent="0.25">
      <c r="A8768" s="176" t="s">
        <v>14180</v>
      </c>
      <c r="B8768" s="176" t="s">
        <v>364</v>
      </c>
      <c r="C8768" s="176" t="s">
        <v>1467</v>
      </c>
      <c r="D8768" s="177">
        <v>393.04</v>
      </c>
    </row>
    <row r="8769" spans="1:4" x14ac:dyDescent="0.25">
      <c r="A8769" s="176" t="s">
        <v>14181</v>
      </c>
      <c r="B8769" s="176" t="s">
        <v>364</v>
      </c>
      <c r="C8769" s="176" t="s">
        <v>1467</v>
      </c>
      <c r="D8769" s="177">
        <v>389.93</v>
      </c>
    </row>
    <row r="8770" spans="1:4" x14ac:dyDescent="0.25">
      <c r="A8770" s="176" t="s">
        <v>14182</v>
      </c>
      <c r="B8770" s="176" t="s">
        <v>14183</v>
      </c>
      <c r="C8770" s="176" t="s">
        <v>1467</v>
      </c>
      <c r="D8770" s="177">
        <v>287.5</v>
      </c>
    </row>
    <row r="8771" spans="1:4" x14ac:dyDescent="0.25">
      <c r="A8771" s="176" t="s">
        <v>14184</v>
      </c>
      <c r="B8771" s="176" t="s">
        <v>14183</v>
      </c>
      <c r="C8771" s="176" t="s">
        <v>1467</v>
      </c>
      <c r="D8771" s="177">
        <v>287.5</v>
      </c>
    </row>
    <row r="8772" spans="1:4" x14ac:dyDescent="0.25">
      <c r="A8772" s="176" t="s">
        <v>14185</v>
      </c>
      <c r="B8772" s="176" t="s">
        <v>14186</v>
      </c>
      <c r="C8772" s="176" t="s">
        <v>115</v>
      </c>
      <c r="D8772" s="177">
        <v>143.21</v>
      </c>
    </row>
    <row r="8773" spans="1:4" x14ac:dyDescent="0.25">
      <c r="A8773" s="176" t="s">
        <v>14187</v>
      </c>
      <c r="B8773" s="176" t="s">
        <v>14186</v>
      </c>
      <c r="C8773" s="176" t="s">
        <v>115</v>
      </c>
      <c r="D8773" s="177">
        <v>133.65</v>
      </c>
    </row>
    <row r="8774" spans="1:4" x14ac:dyDescent="0.25">
      <c r="A8774" s="176" t="s">
        <v>14188</v>
      </c>
      <c r="B8774" s="176" t="s">
        <v>14189</v>
      </c>
      <c r="C8774" s="176" t="s">
        <v>115</v>
      </c>
      <c r="D8774" s="177">
        <v>187.96</v>
      </c>
    </row>
    <row r="8775" spans="1:4" x14ac:dyDescent="0.25">
      <c r="A8775" s="176" t="s">
        <v>14190</v>
      </c>
      <c r="B8775" s="176" t="s">
        <v>14189</v>
      </c>
      <c r="C8775" s="176" t="s">
        <v>115</v>
      </c>
      <c r="D8775" s="177">
        <v>175.41</v>
      </c>
    </row>
    <row r="8776" spans="1:4" x14ac:dyDescent="0.25">
      <c r="A8776" s="176" t="s">
        <v>14191</v>
      </c>
      <c r="B8776" s="176" t="s">
        <v>14192</v>
      </c>
      <c r="C8776" s="176" t="s">
        <v>115</v>
      </c>
      <c r="D8776" s="177">
        <v>217.5</v>
      </c>
    </row>
    <row r="8777" spans="1:4" x14ac:dyDescent="0.25">
      <c r="A8777" s="176" t="s">
        <v>14193</v>
      </c>
      <c r="B8777" s="176" t="s">
        <v>14192</v>
      </c>
      <c r="C8777" s="176" t="s">
        <v>115</v>
      </c>
      <c r="D8777" s="177">
        <v>202.98</v>
      </c>
    </row>
    <row r="8778" spans="1:4" x14ac:dyDescent="0.25">
      <c r="A8778" s="176" t="s">
        <v>14194</v>
      </c>
      <c r="B8778" s="176" t="s">
        <v>14195</v>
      </c>
      <c r="C8778" s="176" t="s">
        <v>322</v>
      </c>
      <c r="D8778" s="177">
        <v>1.92</v>
      </c>
    </row>
    <row r="8779" spans="1:4" x14ac:dyDescent="0.25">
      <c r="A8779" s="176" t="s">
        <v>14196</v>
      </c>
      <c r="B8779" s="176" t="s">
        <v>14195</v>
      </c>
      <c r="C8779" s="176" t="s">
        <v>322</v>
      </c>
      <c r="D8779" s="177">
        <v>1.81</v>
      </c>
    </row>
    <row r="8780" spans="1:4" x14ac:dyDescent="0.25">
      <c r="A8780" s="176" t="s">
        <v>14197</v>
      </c>
      <c r="B8780" s="176" t="s">
        <v>14198</v>
      </c>
      <c r="C8780" s="176" t="s">
        <v>83</v>
      </c>
      <c r="D8780" s="177">
        <v>26.85</v>
      </c>
    </row>
    <row r="8781" spans="1:4" x14ac:dyDescent="0.25">
      <c r="A8781" s="176" t="s">
        <v>14199</v>
      </c>
      <c r="B8781" s="176" t="s">
        <v>14198</v>
      </c>
      <c r="C8781" s="176" t="s">
        <v>83</v>
      </c>
      <c r="D8781" s="177">
        <v>25.05</v>
      </c>
    </row>
    <row r="8782" spans="1:4" x14ac:dyDescent="0.25">
      <c r="A8782" s="176" t="s">
        <v>14200</v>
      </c>
      <c r="B8782" s="176" t="s">
        <v>14201</v>
      </c>
      <c r="C8782" s="176" t="s">
        <v>115</v>
      </c>
      <c r="D8782" s="177">
        <v>13.42</v>
      </c>
    </row>
    <row r="8783" spans="1:4" x14ac:dyDescent="0.25">
      <c r="A8783" s="176" t="s">
        <v>14202</v>
      </c>
      <c r="B8783" s="176" t="s">
        <v>14201</v>
      </c>
      <c r="C8783" s="176" t="s">
        <v>115</v>
      </c>
      <c r="D8783" s="177">
        <v>12.52</v>
      </c>
    </row>
    <row r="8784" spans="1:4" x14ac:dyDescent="0.25">
      <c r="A8784" s="176" t="s">
        <v>14203</v>
      </c>
      <c r="B8784" s="176" t="s">
        <v>14204</v>
      </c>
      <c r="C8784" s="176" t="s">
        <v>115</v>
      </c>
      <c r="D8784" s="177">
        <v>89.5</v>
      </c>
    </row>
    <row r="8785" spans="1:4" x14ac:dyDescent="0.25">
      <c r="A8785" s="176" t="s">
        <v>14205</v>
      </c>
      <c r="B8785" s="176" t="s">
        <v>14204</v>
      </c>
      <c r="C8785" s="176" t="s">
        <v>115</v>
      </c>
      <c r="D8785" s="177">
        <v>83.53</v>
      </c>
    </row>
    <row r="8786" spans="1:4" x14ac:dyDescent="0.25">
      <c r="A8786" s="176" t="s">
        <v>14206</v>
      </c>
      <c r="B8786" s="176" t="s">
        <v>14207</v>
      </c>
      <c r="C8786" s="176" t="s">
        <v>1467</v>
      </c>
      <c r="D8786" s="177">
        <v>204.25</v>
      </c>
    </row>
    <row r="8787" spans="1:4" x14ac:dyDescent="0.25">
      <c r="A8787" s="176" t="s">
        <v>14208</v>
      </c>
      <c r="B8787" s="176" t="s">
        <v>14207</v>
      </c>
      <c r="C8787" s="176" t="s">
        <v>1467</v>
      </c>
      <c r="D8787" s="177">
        <v>201.26</v>
      </c>
    </row>
    <row r="8788" spans="1:4" x14ac:dyDescent="0.25">
      <c r="A8788" s="176" t="s">
        <v>14209</v>
      </c>
      <c r="B8788" s="176" t="s">
        <v>14210</v>
      </c>
      <c r="C8788" s="176" t="s">
        <v>322</v>
      </c>
      <c r="D8788" s="177">
        <v>24.44</v>
      </c>
    </row>
    <row r="8789" spans="1:4" x14ac:dyDescent="0.25">
      <c r="A8789" s="176" t="s">
        <v>14211</v>
      </c>
      <c r="B8789" s="176" t="s">
        <v>14210</v>
      </c>
      <c r="C8789" s="176" t="s">
        <v>322</v>
      </c>
      <c r="D8789" s="177">
        <v>23.82</v>
      </c>
    </row>
    <row r="8790" spans="1:4" x14ac:dyDescent="0.25">
      <c r="A8790" s="176" t="s">
        <v>14212</v>
      </c>
      <c r="B8790" s="176" t="s">
        <v>14213</v>
      </c>
      <c r="C8790" s="176" t="s">
        <v>322</v>
      </c>
      <c r="D8790" s="177">
        <v>37.18</v>
      </c>
    </row>
    <row r="8791" spans="1:4" x14ac:dyDescent="0.25">
      <c r="A8791" s="176" t="s">
        <v>14214</v>
      </c>
      <c r="B8791" s="176" t="s">
        <v>14213</v>
      </c>
      <c r="C8791" s="176" t="s">
        <v>322</v>
      </c>
      <c r="D8791" s="177">
        <v>36.340000000000003</v>
      </c>
    </row>
    <row r="8792" spans="1:4" x14ac:dyDescent="0.25">
      <c r="A8792" s="176" t="s">
        <v>14215</v>
      </c>
      <c r="B8792" s="176" t="s">
        <v>14216</v>
      </c>
      <c r="C8792" s="176" t="s">
        <v>322</v>
      </c>
      <c r="D8792" s="177">
        <v>22.16</v>
      </c>
    </row>
    <row r="8793" spans="1:4" x14ac:dyDescent="0.25">
      <c r="A8793" s="176" t="s">
        <v>14217</v>
      </c>
      <c r="B8793" s="176" t="s">
        <v>14216</v>
      </c>
      <c r="C8793" s="176" t="s">
        <v>322</v>
      </c>
      <c r="D8793" s="177">
        <v>21.68</v>
      </c>
    </row>
    <row r="8794" spans="1:4" x14ac:dyDescent="0.25">
      <c r="A8794" s="176" t="s">
        <v>14218</v>
      </c>
      <c r="B8794" s="176" t="s">
        <v>14219</v>
      </c>
      <c r="C8794" s="176" t="s">
        <v>1467</v>
      </c>
      <c r="D8794" s="177">
        <v>201.59</v>
      </c>
    </row>
    <row r="8795" spans="1:4" x14ac:dyDescent="0.25">
      <c r="A8795" s="176" t="s">
        <v>14220</v>
      </c>
      <c r="B8795" s="176" t="s">
        <v>14219</v>
      </c>
      <c r="C8795" s="176" t="s">
        <v>1467</v>
      </c>
      <c r="D8795" s="177">
        <v>198.6</v>
      </c>
    </row>
    <row r="8796" spans="1:4" x14ac:dyDescent="0.25">
      <c r="A8796" s="176" t="s">
        <v>14221</v>
      </c>
      <c r="B8796" s="176" t="s">
        <v>14043</v>
      </c>
      <c r="C8796" s="176" t="s">
        <v>2213</v>
      </c>
      <c r="D8796" s="177">
        <v>7766.57</v>
      </c>
    </row>
    <row r="8797" spans="1:4" x14ac:dyDescent="0.25">
      <c r="A8797" s="176" t="s">
        <v>14222</v>
      </c>
      <c r="B8797" s="176" t="s">
        <v>14043</v>
      </c>
      <c r="C8797" s="176" t="s">
        <v>2213</v>
      </c>
      <c r="D8797" s="177">
        <v>7626.79</v>
      </c>
    </row>
    <row r="8798" spans="1:4" x14ac:dyDescent="0.25">
      <c r="A8798" s="176" t="s">
        <v>14223</v>
      </c>
      <c r="B8798" s="176" t="s">
        <v>14224</v>
      </c>
      <c r="C8798" s="176" t="s">
        <v>83</v>
      </c>
      <c r="D8798" s="177">
        <v>63.02</v>
      </c>
    </row>
    <row r="8799" spans="1:4" x14ac:dyDescent="0.25">
      <c r="A8799" s="176" t="s">
        <v>14225</v>
      </c>
      <c r="B8799" s="176" t="s">
        <v>14224</v>
      </c>
      <c r="C8799" s="176" t="s">
        <v>83</v>
      </c>
      <c r="D8799" s="177">
        <v>60.59</v>
      </c>
    </row>
    <row r="8800" spans="1:4" x14ac:dyDescent="0.25">
      <c r="A8800" s="176" t="s">
        <v>14226</v>
      </c>
      <c r="B8800" s="176" t="s">
        <v>14227</v>
      </c>
      <c r="C8800" s="176" t="s">
        <v>83</v>
      </c>
      <c r="D8800" s="177">
        <v>36.840000000000003</v>
      </c>
    </row>
    <row r="8801" spans="1:4" x14ac:dyDescent="0.25">
      <c r="A8801" s="176" t="s">
        <v>14228</v>
      </c>
      <c r="B8801" s="176" t="s">
        <v>14227</v>
      </c>
      <c r="C8801" s="176" t="s">
        <v>83</v>
      </c>
      <c r="D8801" s="177">
        <v>35.18</v>
      </c>
    </row>
    <row r="8802" spans="1:4" x14ac:dyDescent="0.25">
      <c r="A8802" s="176" t="s">
        <v>14229</v>
      </c>
      <c r="B8802" s="176" t="s">
        <v>14230</v>
      </c>
      <c r="C8802" s="176" t="s">
        <v>83</v>
      </c>
      <c r="D8802" s="177">
        <v>154.38999999999999</v>
      </c>
    </row>
    <row r="8803" spans="1:4" x14ac:dyDescent="0.25">
      <c r="A8803" s="176" t="s">
        <v>14231</v>
      </c>
      <c r="B8803" s="176" t="s">
        <v>14230</v>
      </c>
      <c r="C8803" s="176" t="s">
        <v>83</v>
      </c>
      <c r="D8803" s="177">
        <v>153.49</v>
      </c>
    </row>
    <row r="8804" spans="1:4" x14ac:dyDescent="0.25">
      <c r="A8804" s="176" t="s">
        <v>14232</v>
      </c>
      <c r="B8804" s="176" t="s">
        <v>14233</v>
      </c>
      <c r="C8804" s="176" t="s">
        <v>115</v>
      </c>
      <c r="D8804" s="177">
        <v>381.97</v>
      </c>
    </row>
    <row r="8805" spans="1:4" x14ac:dyDescent="0.25">
      <c r="A8805" s="176" t="s">
        <v>14234</v>
      </c>
      <c r="B8805" s="176" t="s">
        <v>14233</v>
      </c>
      <c r="C8805" s="176" t="s">
        <v>115</v>
      </c>
      <c r="D8805" s="177">
        <v>363.24</v>
      </c>
    </row>
    <row r="8806" spans="1:4" x14ac:dyDescent="0.25">
      <c r="A8806" s="176" t="s">
        <v>14235</v>
      </c>
      <c r="B8806" s="176" t="s">
        <v>14236</v>
      </c>
      <c r="C8806" s="176" t="s">
        <v>83</v>
      </c>
      <c r="D8806" s="177">
        <v>274.85000000000002</v>
      </c>
    </row>
    <row r="8807" spans="1:4" x14ac:dyDescent="0.25">
      <c r="A8807" s="176" t="s">
        <v>14237</v>
      </c>
      <c r="B8807" s="176" t="s">
        <v>14236</v>
      </c>
      <c r="C8807" s="176" t="s">
        <v>83</v>
      </c>
      <c r="D8807" s="177">
        <v>261.3</v>
      </c>
    </row>
    <row r="8808" spans="1:4" x14ac:dyDescent="0.25">
      <c r="A8808" s="176" t="s">
        <v>14238</v>
      </c>
      <c r="B8808" s="176" t="s">
        <v>14239</v>
      </c>
      <c r="C8808" s="176" t="s">
        <v>115</v>
      </c>
      <c r="D8808" s="177">
        <v>781.53</v>
      </c>
    </row>
    <row r="8809" spans="1:4" x14ac:dyDescent="0.25">
      <c r="A8809" s="176" t="s">
        <v>14240</v>
      </c>
      <c r="B8809" s="176" t="s">
        <v>14239</v>
      </c>
      <c r="C8809" s="176" t="s">
        <v>115</v>
      </c>
      <c r="D8809" s="177">
        <v>750.04</v>
      </c>
    </row>
    <row r="8810" spans="1:4" x14ac:dyDescent="0.25">
      <c r="A8810" s="176" t="s">
        <v>14241</v>
      </c>
      <c r="B8810" s="176" t="s">
        <v>14242</v>
      </c>
      <c r="C8810" s="176" t="s">
        <v>115</v>
      </c>
      <c r="D8810" s="177">
        <v>1348.83</v>
      </c>
    </row>
    <row r="8811" spans="1:4" x14ac:dyDescent="0.25">
      <c r="A8811" s="176" t="s">
        <v>14243</v>
      </c>
      <c r="B8811" s="176" t="s">
        <v>14242</v>
      </c>
      <c r="C8811" s="176" t="s">
        <v>115</v>
      </c>
      <c r="D8811" s="177">
        <v>1291.95</v>
      </c>
    </row>
    <row r="8812" spans="1:4" x14ac:dyDescent="0.25">
      <c r="A8812" s="176" t="s">
        <v>14244</v>
      </c>
      <c r="B8812" s="176" t="s">
        <v>14245</v>
      </c>
      <c r="C8812" s="176" t="s">
        <v>115</v>
      </c>
      <c r="D8812" s="177">
        <v>690.1</v>
      </c>
    </row>
    <row r="8813" spans="1:4" x14ac:dyDescent="0.25">
      <c r="A8813" s="176" t="s">
        <v>14246</v>
      </c>
      <c r="B8813" s="176" t="s">
        <v>14245</v>
      </c>
      <c r="C8813" s="176" t="s">
        <v>115</v>
      </c>
      <c r="D8813" s="177">
        <v>690.1</v>
      </c>
    </row>
    <row r="8814" spans="1:4" x14ac:dyDescent="0.25">
      <c r="A8814" s="176" t="s">
        <v>14247</v>
      </c>
      <c r="B8814" s="176" t="s">
        <v>14248</v>
      </c>
      <c r="C8814" s="176" t="s">
        <v>115</v>
      </c>
      <c r="D8814" s="177">
        <v>361.93</v>
      </c>
    </row>
    <row r="8815" spans="1:4" x14ac:dyDescent="0.25">
      <c r="A8815" s="176" t="s">
        <v>14249</v>
      </c>
      <c r="B8815" s="176" t="s">
        <v>14248</v>
      </c>
      <c r="C8815" s="176" t="s">
        <v>115</v>
      </c>
      <c r="D8815" s="177">
        <v>355.55</v>
      </c>
    </row>
    <row r="8816" spans="1:4" x14ac:dyDescent="0.25">
      <c r="A8816" s="176" t="s">
        <v>14250</v>
      </c>
      <c r="B8816" s="176" t="s">
        <v>14251</v>
      </c>
      <c r="C8816" s="176" t="s">
        <v>115</v>
      </c>
      <c r="D8816" s="177">
        <v>944</v>
      </c>
    </row>
    <row r="8817" spans="1:4" x14ac:dyDescent="0.25">
      <c r="A8817" s="176" t="s">
        <v>14252</v>
      </c>
      <c r="B8817" s="176" t="s">
        <v>14251</v>
      </c>
      <c r="C8817" s="176" t="s">
        <v>115</v>
      </c>
      <c r="D8817" s="177">
        <v>930.77</v>
      </c>
    </row>
    <row r="8818" spans="1:4" x14ac:dyDescent="0.25">
      <c r="A8818" s="176" t="s">
        <v>14253</v>
      </c>
      <c r="B8818" s="176" t="s">
        <v>14254</v>
      </c>
      <c r="C8818" s="176" t="s">
        <v>115</v>
      </c>
      <c r="D8818" s="177">
        <v>2347.9</v>
      </c>
    </row>
    <row r="8819" spans="1:4" x14ac:dyDescent="0.25">
      <c r="A8819" s="176" t="s">
        <v>14255</v>
      </c>
      <c r="B8819" s="176" t="s">
        <v>14254</v>
      </c>
      <c r="C8819" s="176" t="s">
        <v>115</v>
      </c>
      <c r="D8819" s="177">
        <v>2253.04</v>
      </c>
    </row>
    <row r="8820" spans="1:4" x14ac:dyDescent="0.25">
      <c r="A8820" s="176" t="s">
        <v>14256</v>
      </c>
      <c r="B8820" s="176" t="s">
        <v>14257</v>
      </c>
      <c r="C8820" s="176" t="s">
        <v>83</v>
      </c>
      <c r="D8820" s="177">
        <v>941.82</v>
      </c>
    </row>
    <row r="8821" spans="1:4" x14ac:dyDescent="0.25">
      <c r="A8821" s="176" t="s">
        <v>14258</v>
      </c>
      <c r="B8821" s="176" t="s">
        <v>14257</v>
      </c>
      <c r="C8821" s="176" t="s">
        <v>83</v>
      </c>
      <c r="D8821" s="177">
        <v>892.17</v>
      </c>
    </row>
    <row r="8822" spans="1:4" x14ac:dyDescent="0.25">
      <c r="A8822" s="176" t="s">
        <v>14259</v>
      </c>
      <c r="B8822" s="176" t="s">
        <v>14260</v>
      </c>
      <c r="C8822" s="176" t="s">
        <v>115</v>
      </c>
      <c r="D8822" s="177">
        <v>1636.61</v>
      </c>
    </row>
    <row r="8823" spans="1:4" x14ac:dyDescent="0.25">
      <c r="A8823" s="176" t="s">
        <v>14261</v>
      </c>
      <c r="B8823" s="176" t="s">
        <v>14260</v>
      </c>
      <c r="C8823" s="176" t="s">
        <v>115</v>
      </c>
      <c r="D8823" s="177">
        <v>1591.55</v>
      </c>
    </row>
    <row r="8824" spans="1:4" x14ac:dyDescent="0.25">
      <c r="A8824" s="176" t="s">
        <v>14262</v>
      </c>
      <c r="B8824" s="176" t="s">
        <v>14263</v>
      </c>
      <c r="C8824" s="176" t="s">
        <v>115</v>
      </c>
      <c r="D8824" s="177">
        <v>589.46</v>
      </c>
    </row>
    <row r="8825" spans="1:4" x14ac:dyDescent="0.25">
      <c r="A8825" s="176" t="s">
        <v>14264</v>
      </c>
      <c r="B8825" s="176" t="s">
        <v>14263</v>
      </c>
      <c r="C8825" s="176" t="s">
        <v>115</v>
      </c>
      <c r="D8825" s="177">
        <v>570.76</v>
      </c>
    </row>
    <row r="8826" spans="1:4" x14ac:dyDescent="0.25">
      <c r="A8826" s="176" t="s">
        <v>14265</v>
      </c>
      <c r="B8826" s="176" t="s">
        <v>14266</v>
      </c>
      <c r="C8826" s="176" t="s">
        <v>115</v>
      </c>
      <c r="D8826" s="177">
        <v>1030.52</v>
      </c>
    </row>
    <row r="8827" spans="1:4" x14ac:dyDescent="0.25">
      <c r="A8827" s="176" t="s">
        <v>14267</v>
      </c>
      <c r="B8827" s="176" t="s">
        <v>14266</v>
      </c>
      <c r="C8827" s="176" t="s">
        <v>115</v>
      </c>
      <c r="D8827" s="177">
        <v>1018.13</v>
      </c>
    </row>
    <row r="8828" spans="1:4" x14ac:dyDescent="0.25">
      <c r="A8828" s="176" t="s">
        <v>14268</v>
      </c>
      <c r="B8828" s="176" t="s">
        <v>14269</v>
      </c>
      <c r="C8828" s="176" t="s">
        <v>115</v>
      </c>
      <c r="D8828" s="177">
        <v>211.12</v>
      </c>
    </row>
    <row r="8829" spans="1:4" x14ac:dyDescent="0.25">
      <c r="A8829" s="176" t="s">
        <v>14270</v>
      </c>
      <c r="B8829" s="176" t="s">
        <v>14269</v>
      </c>
      <c r="C8829" s="176" t="s">
        <v>115</v>
      </c>
      <c r="D8829" s="177">
        <v>205.71</v>
      </c>
    </row>
    <row r="8830" spans="1:4" x14ac:dyDescent="0.25">
      <c r="A8830" s="176" t="s">
        <v>14271</v>
      </c>
      <c r="B8830" s="176" t="s">
        <v>14272</v>
      </c>
      <c r="C8830" s="176" t="s">
        <v>115</v>
      </c>
      <c r="D8830" s="177">
        <v>101.62</v>
      </c>
    </row>
    <row r="8831" spans="1:4" x14ac:dyDescent="0.25">
      <c r="A8831" s="176" t="s">
        <v>14273</v>
      </c>
      <c r="B8831" s="176" t="s">
        <v>14272</v>
      </c>
      <c r="C8831" s="176" t="s">
        <v>115</v>
      </c>
      <c r="D8831" s="177">
        <v>97.47</v>
      </c>
    </row>
    <row r="8832" spans="1:4" x14ac:dyDescent="0.25">
      <c r="A8832" s="176" t="s">
        <v>14274</v>
      </c>
      <c r="B8832" s="176" t="s">
        <v>14275</v>
      </c>
      <c r="C8832" s="176" t="s">
        <v>115</v>
      </c>
      <c r="D8832" s="177">
        <v>130.44</v>
      </c>
    </row>
    <row r="8833" spans="1:4" x14ac:dyDescent="0.25">
      <c r="A8833" s="176" t="s">
        <v>14276</v>
      </c>
      <c r="B8833" s="176" t="s">
        <v>14275</v>
      </c>
      <c r="C8833" s="176" t="s">
        <v>115</v>
      </c>
      <c r="D8833" s="177">
        <v>122.37</v>
      </c>
    </row>
    <row r="8834" spans="1:4" x14ac:dyDescent="0.25">
      <c r="A8834" s="176" t="s">
        <v>14277</v>
      </c>
      <c r="B8834" s="176" t="s">
        <v>14278</v>
      </c>
      <c r="C8834" s="176" t="s">
        <v>115</v>
      </c>
      <c r="D8834" s="177">
        <v>2014.71</v>
      </c>
    </row>
    <row r="8835" spans="1:4" x14ac:dyDescent="0.25">
      <c r="A8835" s="176" t="s">
        <v>14279</v>
      </c>
      <c r="B8835" s="176" t="s">
        <v>14278</v>
      </c>
      <c r="C8835" s="176" t="s">
        <v>115</v>
      </c>
      <c r="D8835" s="177">
        <v>1950.81</v>
      </c>
    </row>
    <row r="8836" spans="1:4" x14ac:dyDescent="0.25">
      <c r="A8836" s="176" t="s">
        <v>14280</v>
      </c>
      <c r="B8836" s="176" t="s">
        <v>14281</v>
      </c>
      <c r="C8836" s="176" t="s">
        <v>322</v>
      </c>
      <c r="D8836" s="177">
        <v>210.91</v>
      </c>
    </row>
    <row r="8837" spans="1:4" x14ac:dyDescent="0.25">
      <c r="A8837" s="176" t="s">
        <v>14282</v>
      </c>
      <c r="B8837" s="176" t="s">
        <v>14281</v>
      </c>
      <c r="C8837" s="176" t="s">
        <v>322</v>
      </c>
      <c r="D8837" s="177">
        <v>205.45</v>
      </c>
    </row>
    <row r="8838" spans="1:4" x14ac:dyDescent="0.25">
      <c r="A8838" s="176" t="s">
        <v>14283</v>
      </c>
      <c r="B8838" s="176" t="s">
        <v>14284</v>
      </c>
      <c r="C8838" s="176" t="s">
        <v>322</v>
      </c>
      <c r="D8838" s="177">
        <v>199.82</v>
      </c>
    </row>
    <row r="8839" spans="1:4" x14ac:dyDescent="0.25">
      <c r="A8839" s="176" t="s">
        <v>14285</v>
      </c>
      <c r="B8839" s="176" t="s">
        <v>14284</v>
      </c>
      <c r="C8839" s="176" t="s">
        <v>322</v>
      </c>
      <c r="D8839" s="177">
        <v>193.49</v>
      </c>
    </row>
    <row r="8840" spans="1:4" x14ac:dyDescent="0.25">
      <c r="A8840" s="176" t="s">
        <v>14286</v>
      </c>
      <c r="B8840" s="176" t="s">
        <v>14287</v>
      </c>
      <c r="C8840" s="176" t="s">
        <v>322</v>
      </c>
      <c r="D8840" s="177">
        <v>268.89</v>
      </c>
    </row>
    <row r="8841" spans="1:4" x14ac:dyDescent="0.25">
      <c r="A8841" s="176" t="s">
        <v>14288</v>
      </c>
      <c r="B8841" s="176" t="s">
        <v>14287</v>
      </c>
      <c r="C8841" s="176" t="s">
        <v>322</v>
      </c>
      <c r="D8841" s="177">
        <v>258.56</v>
      </c>
    </row>
    <row r="8842" spans="1:4" x14ac:dyDescent="0.25">
      <c r="A8842" s="176" t="s">
        <v>14289</v>
      </c>
      <c r="B8842" s="176" t="s">
        <v>14290</v>
      </c>
      <c r="C8842" s="176" t="s">
        <v>322</v>
      </c>
      <c r="D8842" s="177">
        <v>265.32</v>
      </c>
    </row>
    <row r="8843" spans="1:4" x14ac:dyDescent="0.25">
      <c r="A8843" s="176" t="s">
        <v>14291</v>
      </c>
      <c r="B8843" s="176" t="s">
        <v>14290</v>
      </c>
      <c r="C8843" s="176" t="s">
        <v>322</v>
      </c>
      <c r="D8843" s="177">
        <v>257.33</v>
      </c>
    </row>
    <row r="8844" spans="1:4" x14ac:dyDescent="0.25">
      <c r="A8844" s="176" t="s">
        <v>14292</v>
      </c>
      <c r="B8844" s="176" t="s">
        <v>14293</v>
      </c>
      <c r="C8844" s="176" t="s">
        <v>322</v>
      </c>
      <c r="D8844" s="177">
        <v>230.39</v>
      </c>
    </row>
    <row r="8845" spans="1:4" x14ac:dyDescent="0.25">
      <c r="A8845" s="176" t="s">
        <v>14294</v>
      </c>
      <c r="B8845" s="176" t="s">
        <v>14293</v>
      </c>
      <c r="C8845" s="176" t="s">
        <v>322</v>
      </c>
      <c r="D8845" s="177">
        <v>223.93</v>
      </c>
    </row>
    <row r="8846" spans="1:4" x14ac:dyDescent="0.25">
      <c r="A8846" s="176" t="s">
        <v>14295</v>
      </c>
      <c r="B8846" s="176" t="s">
        <v>14296</v>
      </c>
      <c r="C8846" s="176" t="s">
        <v>322</v>
      </c>
      <c r="D8846" s="177">
        <v>205.52</v>
      </c>
    </row>
    <row r="8847" spans="1:4" x14ac:dyDescent="0.25">
      <c r="A8847" s="176" t="s">
        <v>14297</v>
      </c>
      <c r="B8847" s="176" t="s">
        <v>14296</v>
      </c>
      <c r="C8847" s="176" t="s">
        <v>322</v>
      </c>
      <c r="D8847" s="177">
        <v>200.05</v>
      </c>
    </row>
    <row r="8848" spans="1:4" x14ac:dyDescent="0.25">
      <c r="A8848" s="176" t="s">
        <v>14298</v>
      </c>
      <c r="B8848" s="176" t="s">
        <v>14299</v>
      </c>
      <c r="C8848" s="176" t="s">
        <v>322</v>
      </c>
      <c r="D8848" s="177">
        <v>159.41</v>
      </c>
    </row>
    <row r="8849" spans="1:4" x14ac:dyDescent="0.25">
      <c r="A8849" s="176" t="s">
        <v>14300</v>
      </c>
      <c r="B8849" s="176" t="s">
        <v>14299</v>
      </c>
      <c r="C8849" s="176" t="s">
        <v>322</v>
      </c>
      <c r="D8849" s="177">
        <v>157.22999999999999</v>
      </c>
    </row>
    <row r="8850" spans="1:4" x14ac:dyDescent="0.25">
      <c r="A8850" s="176" t="s">
        <v>14301</v>
      </c>
      <c r="B8850" s="176" t="s">
        <v>14302</v>
      </c>
      <c r="C8850" s="176" t="s">
        <v>322</v>
      </c>
      <c r="D8850" s="177">
        <v>313.81</v>
      </c>
    </row>
    <row r="8851" spans="1:4" x14ac:dyDescent="0.25">
      <c r="A8851" s="176" t="s">
        <v>14303</v>
      </c>
      <c r="B8851" s="176" t="s">
        <v>14302</v>
      </c>
      <c r="C8851" s="176" t="s">
        <v>322</v>
      </c>
      <c r="D8851" s="177">
        <v>304.48</v>
      </c>
    </row>
    <row r="8852" spans="1:4" x14ac:dyDescent="0.25">
      <c r="A8852" s="176" t="s">
        <v>14304</v>
      </c>
      <c r="B8852" s="176" t="s">
        <v>14305</v>
      </c>
      <c r="C8852" s="176" t="s">
        <v>322</v>
      </c>
      <c r="D8852" s="177">
        <v>167.94</v>
      </c>
    </row>
    <row r="8853" spans="1:4" x14ac:dyDescent="0.25">
      <c r="A8853" s="176" t="s">
        <v>14306</v>
      </c>
      <c r="B8853" s="176" t="s">
        <v>14305</v>
      </c>
      <c r="C8853" s="176" t="s">
        <v>322</v>
      </c>
      <c r="D8853" s="177">
        <v>161.07</v>
      </c>
    </row>
    <row r="8854" spans="1:4" x14ac:dyDescent="0.25">
      <c r="A8854" s="176" t="s">
        <v>14307</v>
      </c>
      <c r="B8854" s="176" t="s">
        <v>14308</v>
      </c>
      <c r="C8854" s="176" t="s">
        <v>322</v>
      </c>
      <c r="D8854" s="177">
        <v>211.75</v>
      </c>
    </row>
    <row r="8855" spans="1:4" x14ac:dyDescent="0.25">
      <c r="A8855" s="176" t="s">
        <v>14309</v>
      </c>
      <c r="B8855" s="176" t="s">
        <v>14308</v>
      </c>
      <c r="C8855" s="176" t="s">
        <v>322</v>
      </c>
      <c r="D8855" s="177">
        <v>205.31</v>
      </c>
    </row>
    <row r="8856" spans="1:4" x14ac:dyDescent="0.25">
      <c r="A8856" s="176" t="s">
        <v>14310</v>
      </c>
      <c r="B8856" s="176" t="s">
        <v>14311</v>
      </c>
      <c r="C8856" s="176" t="s">
        <v>322</v>
      </c>
      <c r="D8856" s="177">
        <v>186.91</v>
      </c>
    </row>
    <row r="8857" spans="1:4" x14ac:dyDescent="0.25">
      <c r="A8857" s="176" t="s">
        <v>14312</v>
      </c>
      <c r="B8857" s="176" t="s">
        <v>14311</v>
      </c>
      <c r="C8857" s="176" t="s">
        <v>322</v>
      </c>
      <c r="D8857" s="177">
        <v>180.86</v>
      </c>
    </row>
    <row r="8858" spans="1:4" x14ac:dyDescent="0.25">
      <c r="A8858" s="176" t="s">
        <v>14313</v>
      </c>
      <c r="B8858" s="176" t="s">
        <v>14314</v>
      </c>
      <c r="C8858" s="176" t="s">
        <v>322</v>
      </c>
      <c r="D8858" s="177">
        <v>170.49</v>
      </c>
    </row>
    <row r="8859" spans="1:4" x14ac:dyDescent="0.25">
      <c r="A8859" s="176" t="s">
        <v>14315</v>
      </c>
      <c r="B8859" s="176" t="s">
        <v>14314</v>
      </c>
      <c r="C8859" s="176" t="s">
        <v>322</v>
      </c>
      <c r="D8859" s="177">
        <v>164.9</v>
      </c>
    </row>
    <row r="8860" spans="1:4" x14ac:dyDescent="0.25">
      <c r="A8860" s="176" t="s">
        <v>14316</v>
      </c>
      <c r="B8860" s="176" t="s">
        <v>14317</v>
      </c>
      <c r="C8860" s="176" t="s">
        <v>322</v>
      </c>
      <c r="D8860" s="177">
        <v>147.71</v>
      </c>
    </row>
    <row r="8861" spans="1:4" x14ac:dyDescent="0.25">
      <c r="A8861" s="176" t="s">
        <v>14318</v>
      </c>
      <c r="B8861" s="176" t="s">
        <v>14317</v>
      </c>
      <c r="C8861" s="176" t="s">
        <v>322</v>
      </c>
      <c r="D8861" s="177">
        <v>142.88</v>
      </c>
    </row>
    <row r="8862" spans="1:4" x14ac:dyDescent="0.25">
      <c r="A8862" s="176" t="s">
        <v>14319</v>
      </c>
      <c r="B8862" s="176" t="s">
        <v>14320</v>
      </c>
      <c r="C8862" s="176" t="s">
        <v>322</v>
      </c>
      <c r="D8862" s="177">
        <v>250.24</v>
      </c>
    </row>
    <row r="8863" spans="1:4" x14ac:dyDescent="0.25">
      <c r="A8863" s="176" t="s">
        <v>14321</v>
      </c>
      <c r="B8863" s="176" t="s">
        <v>14320</v>
      </c>
      <c r="C8863" s="176" t="s">
        <v>322</v>
      </c>
      <c r="D8863" s="177">
        <v>244.47</v>
      </c>
    </row>
    <row r="8864" spans="1:4" x14ac:dyDescent="0.25">
      <c r="A8864" s="176" t="s">
        <v>14322</v>
      </c>
      <c r="B8864" s="176" t="s">
        <v>14323</v>
      </c>
      <c r="C8864" s="176" t="s">
        <v>322</v>
      </c>
      <c r="D8864" s="177">
        <v>242.27</v>
      </c>
    </row>
    <row r="8865" spans="1:4" x14ac:dyDescent="0.25">
      <c r="A8865" s="176" t="s">
        <v>14324</v>
      </c>
      <c r="B8865" s="176" t="s">
        <v>14323</v>
      </c>
      <c r="C8865" s="176" t="s">
        <v>322</v>
      </c>
      <c r="D8865" s="177">
        <v>236.87</v>
      </c>
    </row>
    <row r="8866" spans="1:4" x14ac:dyDescent="0.25">
      <c r="A8866" s="176" t="s">
        <v>14325</v>
      </c>
      <c r="B8866" s="176" t="s">
        <v>14326</v>
      </c>
      <c r="C8866" s="176" t="s">
        <v>322</v>
      </c>
      <c r="D8866" s="177">
        <v>292.74</v>
      </c>
    </row>
    <row r="8867" spans="1:4" x14ac:dyDescent="0.25">
      <c r="A8867" s="176" t="s">
        <v>14327</v>
      </c>
      <c r="B8867" s="176" t="s">
        <v>14326</v>
      </c>
      <c r="C8867" s="176" t="s">
        <v>322</v>
      </c>
      <c r="D8867" s="177">
        <v>287.24</v>
      </c>
    </row>
    <row r="8868" spans="1:4" x14ac:dyDescent="0.25">
      <c r="A8868" s="176" t="s">
        <v>14328</v>
      </c>
      <c r="B8868" s="176" t="s">
        <v>14329</v>
      </c>
      <c r="C8868" s="176" t="s">
        <v>322</v>
      </c>
      <c r="D8868" s="177">
        <v>308.29000000000002</v>
      </c>
    </row>
    <row r="8869" spans="1:4" x14ac:dyDescent="0.25">
      <c r="A8869" s="176" t="s">
        <v>14330</v>
      </c>
      <c r="B8869" s="176" t="s">
        <v>14329</v>
      </c>
      <c r="C8869" s="176" t="s">
        <v>322</v>
      </c>
      <c r="D8869" s="177">
        <v>303.31</v>
      </c>
    </row>
    <row r="8870" spans="1:4" x14ac:dyDescent="0.25">
      <c r="A8870" s="176" t="s">
        <v>14331</v>
      </c>
      <c r="B8870" s="176" t="s">
        <v>14332</v>
      </c>
      <c r="C8870" s="176" t="s">
        <v>322</v>
      </c>
      <c r="D8870" s="177">
        <v>242.79</v>
      </c>
    </row>
    <row r="8871" spans="1:4" x14ac:dyDescent="0.25">
      <c r="A8871" s="176" t="s">
        <v>14333</v>
      </c>
      <c r="B8871" s="176" t="s">
        <v>14332</v>
      </c>
      <c r="C8871" s="176" t="s">
        <v>322</v>
      </c>
      <c r="D8871" s="177">
        <v>238.78</v>
      </c>
    </row>
    <row r="8872" spans="1:4" x14ac:dyDescent="0.25">
      <c r="A8872" s="176" t="s">
        <v>14334</v>
      </c>
      <c r="B8872" s="176" t="s">
        <v>14335</v>
      </c>
      <c r="C8872" s="176" t="s">
        <v>322</v>
      </c>
      <c r="D8872" s="177">
        <v>250.93</v>
      </c>
    </row>
    <row r="8873" spans="1:4" x14ac:dyDescent="0.25">
      <c r="A8873" s="176" t="s">
        <v>14336</v>
      </c>
      <c r="B8873" s="176" t="s">
        <v>14335</v>
      </c>
      <c r="C8873" s="176" t="s">
        <v>322</v>
      </c>
      <c r="D8873" s="177">
        <v>245.68</v>
      </c>
    </row>
    <row r="8874" spans="1:4" x14ac:dyDescent="0.25">
      <c r="A8874" s="176" t="s">
        <v>14337</v>
      </c>
      <c r="B8874" s="176" t="s">
        <v>14338</v>
      </c>
      <c r="C8874" s="176" t="s">
        <v>322</v>
      </c>
      <c r="D8874" s="177">
        <v>294.17</v>
      </c>
    </row>
    <row r="8875" spans="1:4" x14ac:dyDescent="0.25">
      <c r="A8875" s="176" t="s">
        <v>14339</v>
      </c>
      <c r="B8875" s="176" t="s">
        <v>14338</v>
      </c>
      <c r="C8875" s="176" t="s">
        <v>322</v>
      </c>
      <c r="D8875" s="177">
        <v>288.92</v>
      </c>
    </row>
    <row r="8876" spans="1:4" x14ac:dyDescent="0.25">
      <c r="A8876" s="176" t="s">
        <v>14340</v>
      </c>
      <c r="B8876" s="176" t="s">
        <v>14341</v>
      </c>
      <c r="C8876" s="176" t="s">
        <v>322</v>
      </c>
      <c r="D8876" s="177">
        <v>321.02999999999997</v>
      </c>
    </row>
    <row r="8877" spans="1:4" x14ac:dyDescent="0.25">
      <c r="A8877" s="176" t="s">
        <v>14342</v>
      </c>
      <c r="B8877" s="176" t="s">
        <v>14341</v>
      </c>
      <c r="C8877" s="176" t="s">
        <v>322</v>
      </c>
      <c r="D8877" s="177">
        <v>315.75</v>
      </c>
    </row>
    <row r="8878" spans="1:4" x14ac:dyDescent="0.25">
      <c r="A8878" s="176" t="s">
        <v>14343</v>
      </c>
      <c r="B8878" s="176" t="s">
        <v>14344</v>
      </c>
      <c r="C8878" s="176" t="s">
        <v>322</v>
      </c>
      <c r="D8878" s="177">
        <v>286.64999999999998</v>
      </c>
    </row>
    <row r="8879" spans="1:4" x14ac:dyDescent="0.25">
      <c r="A8879" s="176" t="s">
        <v>14345</v>
      </c>
      <c r="B8879" s="176" t="s">
        <v>14344</v>
      </c>
      <c r="C8879" s="176" t="s">
        <v>322</v>
      </c>
      <c r="D8879" s="177">
        <v>281.39</v>
      </c>
    </row>
    <row r="8880" spans="1:4" x14ac:dyDescent="0.25">
      <c r="A8880" s="176" t="s">
        <v>14346</v>
      </c>
      <c r="B8880" s="176" t="s">
        <v>14347</v>
      </c>
      <c r="C8880" s="176" t="s">
        <v>322</v>
      </c>
      <c r="D8880" s="177">
        <v>347.96</v>
      </c>
    </row>
    <row r="8881" spans="1:4" x14ac:dyDescent="0.25">
      <c r="A8881" s="176" t="s">
        <v>14348</v>
      </c>
      <c r="B8881" s="176" t="s">
        <v>14347</v>
      </c>
      <c r="C8881" s="176" t="s">
        <v>322</v>
      </c>
      <c r="D8881" s="177">
        <v>342.51</v>
      </c>
    </row>
    <row r="8882" spans="1:4" x14ac:dyDescent="0.25">
      <c r="A8882" s="176" t="s">
        <v>14349</v>
      </c>
      <c r="B8882" s="176" t="s">
        <v>14350</v>
      </c>
      <c r="C8882" s="176" t="s">
        <v>322</v>
      </c>
      <c r="D8882" s="177">
        <v>402.3</v>
      </c>
    </row>
    <row r="8883" spans="1:4" x14ac:dyDescent="0.25">
      <c r="A8883" s="176" t="s">
        <v>14351</v>
      </c>
      <c r="B8883" s="176" t="s">
        <v>14350</v>
      </c>
      <c r="C8883" s="176" t="s">
        <v>322</v>
      </c>
      <c r="D8883" s="177">
        <v>396.3</v>
      </c>
    </row>
    <row r="8884" spans="1:4" x14ac:dyDescent="0.25">
      <c r="A8884" s="176" t="s">
        <v>14352</v>
      </c>
      <c r="B8884" s="176" t="s">
        <v>14353</v>
      </c>
      <c r="C8884" s="176" t="s">
        <v>322</v>
      </c>
      <c r="D8884" s="177">
        <v>199.82</v>
      </c>
    </row>
    <row r="8885" spans="1:4" x14ac:dyDescent="0.25">
      <c r="A8885" s="176" t="s">
        <v>14354</v>
      </c>
      <c r="B8885" s="176" t="s">
        <v>14353</v>
      </c>
      <c r="C8885" s="176" t="s">
        <v>322</v>
      </c>
      <c r="D8885" s="177">
        <v>193.49</v>
      </c>
    </row>
    <row r="8886" spans="1:4" x14ac:dyDescent="0.25">
      <c r="A8886" s="176" t="s">
        <v>14355</v>
      </c>
      <c r="B8886" s="176" t="s">
        <v>14356</v>
      </c>
      <c r="C8886" s="176" t="s">
        <v>322</v>
      </c>
      <c r="D8886" s="177">
        <v>268.69</v>
      </c>
    </row>
    <row r="8887" spans="1:4" x14ac:dyDescent="0.25">
      <c r="A8887" s="176" t="s">
        <v>14357</v>
      </c>
      <c r="B8887" s="176" t="s">
        <v>14356</v>
      </c>
      <c r="C8887" s="176" t="s">
        <v>322</v>
      </c>
      <c r="D8887" s="177">
        <v>265.27</v>
      </c>
    </row>
    <row r="8888" spans="1:4" x14ac:dyDescent="0.25">
      <c r="A8888" s="176" t="s">
        <v>14358</v>
      </c>
      <c r="B8888" s="176" t="s">
        <v>14359</v>
      </c>
      <c r="C8888" s="176" t="s">
        <v>322</v>
      </c>
      <c r="D8888" s="177">
        <v>249.15</v>
      </c>
    </row>
    <row r="8889" spans="1:4" x14ac:dyDescent="0.25">
      <c r="A8889" s="176" t="s">
        <v>14360</v>
      </c>
      <c r="B8889" s="176" t="s">
        <v>14359</v>
      </c>
      <c r="C8889" s="176" t="s">
        <v>322</v>
      </c>
      <c r="D8889" s="177">
        <v>240.83</v>
      </c>
    </row>
    <row r="8890" spans="1:4" x14ac:dyDescent="0.25">
      <c r="A8890" s="176" t="s">
        <v>14361</v>
      </c>
      <c r="B8890" s="176" t="s">
        <v>14362</v>
      </c>
      <c r="C8890" s="176" t="s">
        <v>322</v>
      </c>
      <c r="D8890" s="177">
        <v>237.33</v>
      </c>
    </row>
    <row r="8891" spans="1:4" x14ac:dyDescent="0.25">
      <c r="A8891" s="176" t="s">
        <v>14363</v>
      </c>
      <c r="B8891" s="176" t="s">
        <v>14362</v>
      </c>
      <c r="C8891" s="176" t="s">
        <v>322</v>
      </c>
      <c r="D8891" s="177">
        <v>229.01</v>
      </c>
    </row>
    <row r="8892" spans="1:4" x14ac:dyDescent="0.25">
      <c r="A8892" s="176" t="s">
        <v>14364</v>
      </c>
      <c r="B8892" s="176" t="s">
        <v>14365</v>
      </c>
      <c r="C8892" s="176" t="s">
        <v>322</v>
      </c>
      <c r="D8892" s="177">
        <v>314.47000000000003</v>
      </c>
    </row>
    <row r="8893" spans="1:4" x14ac:dyDescent="0.25">
      <c r="A8893" s="176" t="s">
        <v>14366</v>
      </c>
      <c r="B8893" s="176" t="s">
        <v>14365</v>
      </c>
      <c r="C8893" s="176" t="s">
        <v>322</v>
      </c>
      <c r="D8893" s="177">
        <v>305.11</v>
      </c>
    </row>
    <row r="8894" spans="1:4" x14ac:dyDescent="0.25">
      <c r="A8894" s="176" t="s">
        <v>14367</v>
      </c>
      <c r="B8894" s="176" t="s">
        <v>14368</v>
      </c>
      <c r="C8894" s="176" t="s">
        <v>83</v>
      </c>
      <c r="D8894" s="177">
        <v>106.91</v>
      </c>
    </row>
    <row r="8895" spans="1:4" x14ac:dyDescent="0.25">
      <c r="A8895" s="176" t="s">
        <v>14369</v>
      </c>
      <c r="B8895" s="176" t="s">
        <v>14368</v>
      </c>
      <c r="C8895" s="176" t="s">
        <v>83</v>
      </c>
      <c r="D8895" s="177">
        <v>105.09</v>
      </c>
    </row>
    <row r="8896" spans="1:4" x14ac:dyDescent="0.25">
      <c r="A8896" s="176" t="s">
        <v>14370</v>
      </c>
      <c r="B8896" s="176" t="s">
        <v>14371</v>
      </c>
      <c r="C8896" s="176" t="s">
        <v>83</v>
      </c>
      <c r="D8896" s="177">
        <v>137.01</v>
      </c>
    </row>
    <row r="8897" spans="1:4" x14ac:dyDescent="0.25">
      <c r="A8897" s="176" t="s">
        <v>14372</v>
      </c>
      <c r="B8897" s="176" t="s">
        <v>14371</v>
      </c>
      <c r="C8897" s="176" t="s">
        <v>83</v>
      </c>
      <c r="D8897" s="177">
        <v>135.19</v>
      </c>
    </row>
    <row r="8898" spans="1:4" x14ac:dyDescent="0.25">
      <c r="A8898" s="176" t="s">
        <v>14373</v>
      </c>
      <c r="B8898" s="176" t="s">
        <v>14374</v>
      </c>
      <c r="C8898" s="176" t="s">
        <v>83</v>
      </c>
      <c r="D8898" s="177">
        <v>160.65</v>
      </c>
    </row>
    <row r="8899" spans="1:4" x14ac:dyDescent="0.25">
      <c r="A8899" s="176" t="s">
        <v>14375</v>
      </c>
      <c r="B8899" s="176" t="s">
        <v>14374</v>
      </c>
      <c r="C8899" s="176" t="s">
        <v>83</v>
      </c>
      <c r="D8899" s="177">
        <v>158.46</v>
      </c>
    </row>
    <row r="8900" spans="1:4" x14ac:dyDescent="0.25">
      <c r="A8900" s="176" t="s">
        <v>14376</v>
      </c>
      <c r="B8900" s="176" t="s">
        <v>14377</v>
      </c>
      <c r="C8900" s="176" t="s">
        <v>322</v>
      </c>
      <c r="D8900" s="177">
        <v>66.430000000000007</v>
      </c>
    </row>
    <row r="8901" spans="1:4" x14ac:dyDescent="0.25">
      <c r="A8901" s="176" t="s">
        <v>14378</v>
      </c>
      <c r="B8901" s="176" t="s">
        <v>14377</v>
      </c>
      <c r="C8901" s="176" t="s">
        <v>322</v>
      </c>
      <c r="D8901" s="177">
        <v>65.23</v>
      </c>
    </row>
    <row r="8902" spans="1:4" x14ac:dyDescent="0.25">
      <c r="A8902" s="176" t="s">
        <v>14379</v>
      </c>
      <c r="B8902" s="176" t="s">
        <v>14380</v>
      </c>
      <c r="C8902" s="176" t="s">
        <v>115</v>
      </c>
      <c r="D8902" s="177">
        <v>696.4</v>
      </c>
    </row>
    <row r="8903" spans="1:4" x14ac:dyDescent="0.25">
      <c r="A8903" s="176" t="s">
        <v>14381</v>
      </c>
      <c r="B8903" s="176" t="s">
        <v>14380</v>
      </c>
      <c r="C8903" s="176" t="s">
        <v>115</v>
      </c>
      <c r="D8903" s="177">
        <v>674.88</v>
      </c>
    </row>
    <row r="8904" spans="1:4" x14ac:dyDescent="0.25">
      <c r="A8904" s="176" t="s">
        <v>14382</v>
      </c>
      <c r="B8904" s="176" t="s">
        <v>14383</v>
      </c>
      <c r="C8904" s="176" t="s">
        <v>115</v>
      </c>
      <c r="D8904" s="177">
        <v>1739.87</v>
      </c>
    </row>
    <row r="8905" spans="1:4" x14ac:dyDescent="0.25">
      <c r="A8905" s="176" t="s">
        <v>14384</v>
      </c>
      <c r="B8905" s="176" t="s">
        <v>14383</v>
      </c>
      <c r="C8905" s="176" t="s">
        <v>115</v>
      </c>
      <c r="D8905" s="177">
        <v>1718.35</v>
      </c>
    </row>
    <row r="8906" spans="1:4" x14ac:dyDescent="0.25">
      <c r="A8906" s="176" t="s">
        <v>14385</v>
      </c>
      <c r="B8906" s="176" t="s">
        <v>14386</v>
      </c>
      <c r="C8906" s="176" t="s">
        <v>115</v>
      </c>
      <c r="D8906" s="177">
        <v>1497.35</v>
      </c>
    </row>
    <row r="8907" spans="1:4" x14ac:dyDescent="0.25">
      <c r="A8907" s="176" t="s">
        <v>14387</v>
      </c>
      <c r="B8907" s="176" t="s">
        <v>14386</v>
      </c>
      <c r="C8907" s="176" t="s">
        <v>115</v>
      </c>
      <c r="D8907" s="177">
        <v>1474.31</v>
      </c>
    </row>
    <row r="8908" spans="1:4" x14ac:dyDescent="0.25">
      <c r="A8908" s="176" t="s">
        <v>14388</v>
      </c>
      <c r="B8908" s="176" t="s">
        <v>14389</v>
      </c>
      <c r="C8908" s="176" t="s">
        <v>115</v>
      </c>
      <c r="D8908" s="177">
        <v>1946.33</v>
      </c>
    </row>
    <row r="8909" spans="1:4" x14ac:dyDescent="0.25">
      <c r="A8909" s="176" t="s">
        <v>14390</v>
      </c>
      <c r="B8909" s="176" t="s">
        <v>14389</v>
      </c>
      <c r="C8909" s="176" t="s">
        <v>115</v>
      </c>
      <c r="D8909" s="177">
        <v>1930.67</v>
      </c>
    </row>
    <row r="8910" spans="1:4" x14ac:dyDescent="0.25">
      <c r="A8910" s="176" t="s">
        <v>14391</v>
      </c>
      <c r="B8910" s="176" t="s">
        <v>14392</v>
      </c>
      <c r="C8910" s="176" t="s">
        <v>115</v>
      </c>
      <c r="D8910" s="177">
        <v>1207.73</v>
      </c>
    </row>
    <row r="8911" spans="1:4" x14ac:dyDescent="0.25">
      <c r="A8911" s="176" t="s">
        <v>14393</v>
      </c>
      <c r="B8911" s="176" t="s">
        <v>14392</v>
      </c>
      <c r="C8911" s="176" t="s">
        <v>115</v>
      </c>
      <c r="D8911" s="177">
        <v>1193.55</v>
      </c>
    </row>
    <row r="8912" spans="1:4" x14ac:dyDescent="0.25">
      <c r="A8912" s="176" t="s">
        <v>14394</v>
      </c>
      <c r="B8912" s="176" t="s">
        <v>14395</v>
      </c>
      <c r="C8912" s="176" t="s">
        <v>115</v>
      </c>
      <c r="D8912" s="177">
        <v>10549.48</v>
      </c>
    </row>
    <row r="8913" spans="1:4" x14ac:dyDescent="0.25">
      <c r="A8913" s="176" t="s">
        <v>14396</v>
      </c>
      <c r="B8913" s="176" t="s">
        <v>14395</v>
      </c>
      <c r="C8913" s="176" t="s">
        <v>115</v>
      </c>
      <c r="D8913" s="177">
        <v>10222.879999999999</v>
      </c>
    </row>
    <row r="8914" spans="1:4" x14ac:dyDescent="0.25">
      <c r="A8914" s="176" t="s">
        <v>14397</v>
      </c>
      <c r="B8914" s="176" t="s">
        <v>14398</v>
      </c>
      <c r="C8914" s="176" t="s">
        <v>115</v>
      </c>
      <c r="D8914" s="177">
        <v>3118.02</v>
      </c>
    </row>
    <row r="8915" spans="1:4" x14ac:dyDescent="0.25">
      <c r="A8915" s="176" t="s">
        <v>14399</v>
      </c>
      <c r="B8915" s="176" t="s">
        <v>14398</v>
      </c>
      <c r="C8915" s="176" t="s">
        <v>115</v>
      </c>
      <c r="D8915" s="177">
        <v>3013.34</v>
      </c>
    </row>
    <row r="8916" spans="1:4" x14ac:dyDescent="0.25">
      <c r="A8916" s="176" t="s">
        <v>14400</v>
      </c>
      <c r="B8916" s="176" t="s">
        <v>14401</v>
      </c>
      <c r="C8916" s="176" t="s">
        <v>115</v>
      </c>
      <c r="D8916" s="177">
        <v>3434.84</v>
      </c>
    </row>
    <row r="8917" spans="1:4" x14ac:dyDescent="0.25">
      <c r="A8917" s="176" t="s">
        <v>14402</v>
      </c>
      <c r="B8917" s="176" t="s">
        <v>14401</v>
      </c>
      <c r="C8917" s="176" t="s">
        <v>115</v>
      </c>
      <c r="D8917" s="177">
        <v>3329.73</v>
      </c>
    </row>
    <row r="8918" spans="1:4" x14ac:dyDescent="0.25">
      <c r="A8918" s="176" t="s">
        <v>14403</v>
      </c>
      <c r="B8918" s="176" t="s">
        <v>14404</v>
      </c>
      <c r="C8918" s="176" t="s">
        <v>115</v>
      </c>
      <c r="D8918" s="177">
        <v>539.73</v>
      </c>
    </row>
    <row r="8919" spans="1:4" x14ac:dyDescent="0.25">
      <c r="A8919" s="176" t="s">
        <v>14405</v>
      </c>
      <c r="B8919" s="176" t="s">
        <v>14404</v>
      </c>
      <c r="C8919" s="176" t="s">
        <v>115</v>
      </c>
      <c r="D8919" s="177">
        <v>520.54</v>
      </c>
    </row>
    <row r="8920" spans="1:4" x14ac:dyDescent="0.25">
      <c r="A8920" s="176" t="s">
        <v>14406</v>
      </c>
      <c r="B8920" s="176" t="s">
        <v>14407</v>
      </c>
      <c r="C8920" s="176" t="s">
        <v>115</v>
      </c>
      <c r="D8920" s="177">
        <v>1049.1600000000001</v>
      </c>
    </row>
    <row r="8921" spans="1:4" x14ac:dyDescent="0.25">
      <c r="A8921" s="176" t="s">
        <v>14408</v>
      </c>
      <c r="B8921" s="176" t="s">
        <v>14407</v>
      </c>
      <c r="C8921" s="176" t="s">
        <v>115</v>
      </c>
      <c r="D8921" s="177">
        <v>1016.9</v>
      </c>
    </row>
    <row r="8922" spans="1:4" x14ac:dyDescent="0.25">
      <c r="A8922" s="176" t="s">
        <v>14409</v>
      </c>
      <c r="B8922" s="176" t="s">
        <v>14410</v>
      </c>
      <c r="C8922" s="176" t="s">
        <v>115</v>
      </c>
      <c r="D8922" s="177">
        <v>1820.84</v>
      </c>
    </row>
    <row r="8923" spans="1:4" x14ac:dyDescent="0.25">
      <c r="A8923" s="176" t="s">
        <v>14411</v>
      </c>
      <c r="B8923" s="176" t="s">
        <v>14410</v>
      </c>
      <c r="C8923" s="176" t="s">
        <v>115</v>
      </c>
      <c r="D8923" s="177">
        <v>1808.45</v>
      </c>
    </row>
    <row r="8924" spans="1:4" x14ac:dyDescent="0.25">
      <c r="A8924" s="176" t="s">
        <v>14412</v>
      </c>
      <c r="B8924" s="176" t="s">
        <v>14413</v>
      </c>
      <c r="C8924" s="176" t="s">
        <v>115</v>
      </c>
      <c r="D8924" s="177">
        <v>2962.45</v>
      </c>
    </row>
    <row r="8925" spans="1:4" x14ac:dyDescent="0.25">
      <c r="A8925" s="176" t="s">
        <v>14414</v>
      </c>
      <c r="B8925" s="176" t="s">
        <v>14413</v>
      </c>
      <c r="C8925" s="176" t="s">
        <v>115</v>
      </c>
      <c r="D8925" s="177">
        <v>2859.06</v>
      </c>
    </row>
    <row r="8926" spans="1:4" x14ac:dyDescent="0.25">
      <c r="A8926" s="176" t="s">
        <v>14415</v>
      </c>
      <c r="B8926" s="176" t="s">
        <v>14416</v>
      </c>
      <c r="C8926" s="176" t="s">
        <v>115</v>
      </c>
      <c r="D8926" s="177">
        <v>3753.03</v>
      </c>
    </row>
    <row r="8927" spans="1:4" x14ac:dyDescent="0.25">
      <c r="A8927" s="176" t="s">
        <v>14417</v>
      </c>
      <c r="B8927" s="176" t="s">
        <v>14416</v>
      </c>
      <c r="C8927" s="176" t="s">
        <v>115</v>
      </c>
      <c r="D8927" s="177">
        <v>3648.36</v>
      </c>
    </row>
    <row r="8928" spans="1:4" x14ac:dyDescent="0.25">
      <c r="A8928" s="176" t="s">
        <v>14418</v>
      </c>
      <c r="B8928" s="176" t="s">
        <v>14419</v>
      </c>
      <c r="C8928" s="176" t="s">
        <v>115</v>
      </c>
      <c r="D8928" s="177">
        <v>1078.28</v>
      </c>
    </row>
    <row r="8929" spans="1:4" x14ac:dyDescent="0.25">
      <c r="A8929" s="176" t="s">
        <v>14420</v>
      </c>
      <c r="B8929" s="176" t="s">
        <v>14419</v>
      </c>
      <c r="C8929" s="176" t="s">
        <v>115</v>
      </c>
      <c r="D8929" s="177">
        <v>1054.73</v>
      </c>
    </row>
    <row r="8930" spans="1:4" x14ac:dyDescent="0.25">
      <c r="A8930" s="176" t="s">
        <v>14421</v>
      </c>
      <c r="B8930" s="176" t="s">
        <v>14422</v>
      </c>
      <c r="C8930" s="176" t="s">
        <v>115</v>
      </c>
      <c r="D8930" s="177">
        <v>2365.67</v>
      </c>
    </row>
    <row r="8931" spans="1:4" x14ac:dyDescent="0.25">
      <c r="A8931" s="176" t="s">
        <v>14423</v>
      </c>
      <c r="B8931" s="176" t="s">
        <v>14422</v>
      </c>
      <c r="C8931" s="176" t="s">
        <v>115</v>
      </c>
      <c r="D8931" s="177">
        <v>2260.4299999999998</v>
      </c>
    </row>
    <row r="8932" spans="1:4" x14ac:dyDescent="0.25">
      <c r="A8932" s="176" t="s">
        <v>14424</v>
      </c>
      <c r="B8932" s="176" t="s">
        <v>14425</v>
      </c>
      <c r="C8932" s="176" t="s">
        <v>115</v>
      </c>
      <c r="D8932" s="177">
        <v>2931.62</v>
      </c>
    </row>
    <row r="8933" spans="1:4" x14ac:dyDescent="0.25">
      <c r="A8933" s="176" t="s">
        <v>14426</v>
      </c>
      <c r="B8933" s="176" t="s">
        <v>14425</v>
      </c>
      <c r="C8933" s="176" t="s">
        <v>115</v>
      </c>
      <c r="D8933" s="177">
        <v>2822.29</v>
      </c>
    </row>
    <row r="8934" spans="1:4" x14ac:dyDescent="0.25">
      <c r="A8934" s="176" t="s">
        <v>14427</v>
      </c>
      <c r="B8934" s="176" t="s">
        <v>14428</v>
      </c>
      <c r="C8934" s="176" t="s">
        <v>115</v>
      </c>
      <c r="D8934" s="177">
        <v>6978.81</v>
      </c>
    </row>
    <row r="8935" spans="1:4" x14ac:dyDescent="0.25">
      <c r="A8935" s="176" t="s">
        <v>14429</v>
      </c>
      <c r="B8935" s="176" t="s">
        <v>14428</v>
      </c>
      <c r="C8935" s="176" t="s">
        <v>115</v>
      </c>
      <c r="D8935" s="177">
        <v>6793.36</v>
      </c>
    </row>
    <row r="8936" spans="1:4" x14ac:dyDescent="0.25">
      <c r="A8936" s="176" t="s">
        <v>14430</v>
      </c>
      <c r="B8936" s="176" t="s">
        <v>14431</v>
      </c>
      <c r="C8936" s="176" t="s">
        <v>115</v>
      </c>
      <c r="D8936" s="177">
        <v>585.39</v>
      </c>
    </row>
    <row r="8937" spans="1:4" x14ac:dyDescent="0.25">
      <c r="A8937" s="176" t="s">
        <v>14432</v>
      </c>
      <c r="B8937" s="176" t="s">
        <v>14431</v>
      </c>
      <c r="C8937" s="176" t="s">
        <v>115</v>
      </c>
      <c r="D8937" s="177">
        <v>569.13</v>
      </c>
    </row>
    <row r="8938" spans="1:4" x14ac:dyDescent="0.25">
      <c r="A8938" s="176" t="s">
        <v>14433</v>
      </c>
      <c r="B8938" s="176" t="s">
        <v>14434</v>
      </c>
      <c r="C8938" s="176" t="s">
        <v>115</v>
      </c>
      <c r="D8938" s="177">
        <v>706.06</v>
      </c>
    </row>
    <row r="8939" spans="1:4" x14ac:dyDescent="0.25">
      <c r="A8939" s="176" t="s">
        <v>14435</v>
      </c>
      <c r="B8939" s="176" t="s">
        <v>14434</v>
      </c>
      <c r="C8939" s="176" t="s">
        <v>115</v>
      </c>
      <c r="D8939" s="177">
        <v>678.66</v>
      </c>
    </row>
    <row r="8940" spans="1:4" x14ac:dyDescent="0.25">
      <c r="A8940" s="176" t="s">
        <v>14436</v>
      </c>
      <c r="B8940" s="176" t="s">
        <v>14437</v>
      </c>
      <c r="C8940" s="176" t="s">
        <v>115</v>
      </c>
      <c r="D8940" s="177">
        <v>711.27</v>
      </c>
    </row>
    <row r="8941" spans="1:4" x14ac:dyDescent="0.25">
      <c r="A8941" s="176" t="s">
        <v>14438</v>
      </c>
      <c r="B8941" s="176" t="s">
        <v>14437</v>
      </c>
      <c r="C8941" s="176" t="s">
        <v>115</v>
      </c>
      <c r="D8941" s="177">
        <v>688.94</v>
      </c>
    </row>
    <row r="8942" spans="1:4" x14ac:dyDescent="0.25">
      <c r="A8942" s="176" t="s">
        <v>14439</v>
      </c>
      <c r="B8942" s="176" t="s">
        <v>14440</v>
      </c>
      <c r="C8942" s="176" t="s">
        <v>115</v>
      </c>
      <c r="D8942" s="177">
        <v>916.34</v>
      </c>
    </row>
    <row r="8943" spans="1:4" x14ac:dyDescent="0.25">
      <c r="A8943" s="176" t="s">
        <v>14441</v>
      </c>
      <c r="B8943" s="176" t="s">
        <v>14440</v>
      </c>
      <c r="C8943" s="176" t="s">
        <v>115</v>
      </c>
      <c r="D8943" s="177">
        <v>889.68</v>
      </c>
    </row>
    <row r="8944" spans="1:4" x14ac:dyDescent="0.25">
      <c r="A8944" s="176" t="s">
        <v>14442</v>
      </c>
      <c r="B8944" s="176" t="s">
        <v>14443</v>
      </c>
      <c r="C8944" s="176" t="s">
        <v>115</v>
      </c>
      <c r="D8944" s="177">
        <v>1115.3499999999999</v>
      </c>
    </row>
    <row r="8945" spans="1:4" x14ac:dyDescent="0.25">
      <c r="A8945" s="176" t="s">
        <v>14444</v>
      </c>
      <c r="B8945" s="176" t="s">
        <v>14443</v>
      </c>
      <c r="C8945" s="176" t="s">
        <v>115</v>
      </c>
      <c r="D8945" s="177">
        <v>1075.97</v>
      </c>
    </row>
    <row r="8946" spans="1:4" x14ac:dyDescent="0.25">
      <c r="A8946" s="176" t="s">
        <v>14445</v>
      </c>
      <c r="B8946" s="176" t="s">
        <v>14446</v>
      </c>
      <c r="C8946" s="176" t="s">
        <v>115</v>
      </c>
      <c r="D8946" s="177">
        <v>1016.86</v>
      </c>
    </row>
    <row r="8947" spans="1:4" x14ac:dyDescent="0.25">
      <c r="A8947" s="176" t="s">
        <v>14447</v>
      </c>
      <c r="B8947" s="176" t="s">
        <v>14446</v>
      </c>
      <c r="C8947" s="176" t="s">
        <v>115</v>
      </c>
      <c r="D8947" s="177">
        <v>1016.86</v>
      </c>
    </row>
    <row r="8948" spans="1:4" x14ac:dyDescent="0.25">
      <c r="A8948" s="176" t="s">
        <v>14448</v>
      </c>
      <c r="B8948" s="176" t="s">
        <v>14449</v>
      </c>
      <c r="C8948" s="176" t="s">
        <v>115</v>
      </c>
      <c r="D8948" s="177">
        <v>307.97000000000003</v>
      </c>
    </row>
    <row r="8949" spans="1:4" x14ac:dyDescent="0.25">
      <c r="A8949" s="176" t="s">
        <v>14450</v>
      </c>
      <c r="B8949" s="176" t="s">
        <v>14449</v>
      </c>
      <c r="C8949" s="176" t="s">
        <v>115</v>
      </c>
      <c r="D8949" s="177">
        <v>307.97000000000003</v>
      </c>
    </row>
    <row r="8950" spans="1:4" x14ac:dyDescent="0.25">
      <c r="A8950" s="176" t="s">
        <v>14451</v>
      </c>
      <c r="B8950" s="176" t="s">
        <v>14452</v>
      </c>
      <c r="C8950" s="176" t="s">
        <v>115</v>
      </c>
      <c r="D8950" s="177">
        <v>231.65</v>
      </c>
    </row>
    <row r="8951" spans="1:4" x14ac:dyDescent="0.25">
      <c r="A8951" s="176" t="s">
        <v>14453</v>
      </c>
      <c r="B8951" s="176" t="s">
        <v>14452</v>
      </c>
      <c r="C8951" s="176" t="s">
        <v>115</v>
      </c>
      <c r="D8951" s="177">
        <v>231.65</v>
      </c>
    </row>
    <row r="8952" spans="1:4" x14ac:dyDescent="0.25">
      <c r="A8952" s="176" t="s">
        <v>14454</v>
      </c>
      <c r="B8952" s="176" t="s">
        <v>14455</v>
      </c>
      <c r="C8952" s="176" t="s">
        <v>51</v>
      </c>
      <c r="D8952" s="177">
        <v>100.13</v>
      </c>
    </row>
    <row r="8953" spans="1:4" x14ac:dyDescent="0.25">
      <c r="A8953" s="176" t="s">
        <v>14456</v>
      </c>
      <c r="B8953" s="176" t="s">
        <v>14455</v>
      </c>
      <c r="C8953" s="176" t="s">
        <v>51</v>
      </c>
      <c r="D8953" s="177">
        <v>100.13</v>
      </c>
    </row>
    <row r="8954" spans="1:4" x14ac:dyDescent="0.25">
      <c r="A8954" s="176" t="s">
        <v>14457</v>
      </c>
      <c r="B8954" s="176" t="s">
        <v>14458</v>
      </c>
      <c r="C8954" s="176" t="s">
        <v>115</v>
      </c>
      <c r="D8954" s="177">
        <v>140.65</v>
      </c>
    </row>
    <row r="8955" spans="1:4" x14ac:dyDescent="0.25">
      <c r="A8955" s="176" t="s">
        <v>14459</v>
      </c>
      <c r="B8955" s="176" t="s">
        <v>14458</v>
      </c>
      <c r="C8955" s="176" t="s">
        <v>115</v>
      </c>
      <c r="D8955" s="177">
        <v>140.4</v>
      </c>
    </row>
    <row r="8956" spans="1:4" x14ac:dyDescent="0.25">
      <c r="A8956" s="176" t="s">
        <v>14460</v>
      </c>
      <c r="B8956" s="176" t="s">
        <v>14461</v>
      </c>
      <c r="C8956" s="176" t="s">
        <v>115</v>
      </c>
      <c r="D8956" s="177">
        <v>56.64</v>
      </c>
    </row>
    <row r="8957" spans="1:4" x14ac:dyDescent="0.25">
      <c r="A8957" s="176" t="s">
        <v>14462</v>
      </c>
      <c r="B8957" s="176" t="s">
        <v>14461</v>
      </c>
      <c r="C8957" s="176" t="s">
        <v>115</v>
      </c>
      <c r="D8957" s="177">
        <v>56.64</v>
      </c>
    </row>
    <row r="8958" spans="1:4" x14ac:dyDescent="0.25">
      <c r="A8958" s="176" t="s">
        <v>14463</v>
      </c>
      <c r="B8958" s="176" t="s">
        <v>14464</v>
      </c>
      <c r="C8958" s="176" t="s">
        <v>115</v>
      </c>
      <c r="D8958" s="177">
        <v>49.6</v>
      </c>
    </row>
    <row r="8959" spans="1:4" x14ac:dyDescent="0.25">
      <c r="A8959" s="176" t="s">
        <v>14465</v>
      </c>
      <c r="B8959" s="176" t="s">
        <v>14464</v>
      </c>
      <c r="C8959" s="176" t="s">
        <v>115</v>
      </c>
      <c r="D8959" s="177">
        <v>49.6</v>
      </c>
    </row>
    <row r="8960" spans="1:4" x14ac:dyDescent="0.25">
      <c r="A8960" s="176" t="s">
        <v>14466</v>
      </c>
      <c r="B8960" s="176" t="s">
        <v>14467</v>
      </c>
      <c r="C8960" s="176" t="s">
        <v>115</v>
      </c>
      <c r="D8960" s="177">
        <v>100.84</v>
      </c>
    </row>
    <row r="8961" spans="1:4" x14ac:dyDescent="0.25">
      <c r="A8961" s="176" t="s">
        <v>14468</v>
      </c>
      <c r="B8961" s="176" t="s">
        <v>14467</v>
      </c>
      <c r="C8961" s="176" t="s">
        <v>115</v>
      </c>
      <c r="D8961" s="177">
        <v>100.84</v>
      </c>
    </row>
    <row r="8962" spans="1:4" x14ac:dyDescent="0.25">
      <c r="A8962" s="176" t="s">
        <v>14469</v>
      </c>
      <c r="B8962" s="176" t="s">
        <v>14470</v>
      </c>
      <c r="C8962" s="176" t="s">
        <v>115</v>
      </c>
      <c r="D8962" s="177">
        <v>55.78</v>
      </c>
    </row>
    <row r="8963" spans="1:4" x14ac:dyDescent="0.25">
      <c r="A8963" s="176" t="s">
        <v>14471</v>
      </c>
      <c r="B8963" s="176" t="s">
        <v>14470</v>
      </c>
      <c r="C8963" s="176" t="s">
        <v>115</v>
      </c>
      <c r="D8963" s="177">
        <v>54.31</v>
      </c>
    </row>
    <row r="8964" spans="1:4" x14ac:dyDescent="0.25">
      <c r="A8964" s="176" t="s">
        <v>14472</v>
      </c>
      <c r="B8964" s="176" t="s">
        <v>14473</v>
      </c>
      <c r="C8964" s="176" t="s">
        <v>83</v>
      </c>
      <c r="D8964" s="177">
        <v>243.19</v>
      </c>
    </row>
    <row r="8965" spans="1:4" x14ac:dyDescent="0.25">
      <c r="A8965" s="176" t="s">
        <v>14474</v>
      </c>
      <c r="B8965" s="176" t="s">
        <v>14473</v>
      </c>
      <c r="C8965" s="176" t="s">
        <v>83</v>
      </c>
      <c r="D8965" s="177">
        <v>239.93</v>
      </c>
    </row>
    <row r="8966" spans="1:4" x14ac:dyDescent="0.25">
      <c r="A8966" s="176" t="s">
        <v>14475</v>
      </c>
      <c r="B8966" s="176" t="s">
        <v>14476</v>
      </c>
      <c r="C8966" s="176" t="s">
        <v>1467</v>
      </c>
      <c r="D8966" s="177">
        <v>685.74</v>
      </c>
    </row>
    <row r="8967" spans="1:4" x14ac:dyDescent="0.25">
      <c r="A8967" s="176" t="s">
        <v>14477</v>
      </c>
      <c r="B8967" s="176" t="s">
        <v>14476</v>
      </c>
      <c r="C8967" s="176" t="s">
        <v>1467</v>
      </c>
      <c r="D8967" s="177">
        <v>658.54</v>
      </c>
    </row>
    <row r="8968" spans="1:4" x14ac:dyDescent="0.25">
      <c r="A8968" s="176" t="s">
        <v>14478</v>
      </c>
      <c r="B8968" s="176" t="s">
        <v>14479</v>
      </c>
      <c r="C8968" s="176" t="s">
        <v>1467</v>
      </c>
      <c r="D8968" s="177">
        <v>820.88</v>
      </c>
    </row>
    <row r="8969" spans="1:4" x14ac:dyDescent="0.25">
      <c r="A8969" s="176" t="s">
        <v>14480</v>
      </c>
      <c r="B8969" s="176" t="s">
        <v>14479</v>
      </c>
      <c r="C8969" s="176" t="s">
        <v>1467</v>
      </c>
      <c r="D8969" s="177">
        <v>785.86</v>
      </c>
    </row>
    <row r="8970" spans="1:4" x14ac:dyDescent="0.25">
      <c r="A8970" s="176" t="s">
        <v>14481</v>
      </c>
      <c r="B8970" s="176" t="s">
        <v>14482</v>
      </c>
      <c r="C8970" s="176" t="s">
        <v>83</v>
      </c>
      <c r="D8970" s="177">
        <v>483.79</v>
      </c>
    </row>
    <row r="8971" spans="1:4" x14ac:dyDescent="0.25">
      <c r="A8971" s="176" t="s">
        <v>14483</v>
      </c>
      <c r="B8971" s="176" t="s">
        <v>14482</v>
      </c>
      <c r="C8971" s="176" t="s">
        <v>83</v>
      </c>
      <c r="D8971" s="177">
        <v>480.85</v>
      </c>
    </row>
    <row r="8972" spans="1:4" x14ac:dyDescent="0.25">
      <c r="A8972" s="176" t="s">
        <v>14484</v>
      </c>
      <c r="B8972" s="176" t="s">
        <v>14485</v>
      </c>
      <c r="C8972" s="176" t="s">
        <v>83</v>
      </c>
      <c r="D8972" s="177">
        <v>153.34</v>
      </c>
    </row>
    <row r="8973" spans="1:4" x14ac:dyDescent="0.25">
      <c r="A8973" s="176" t="s">
        <v>14486</v>
      </c>
      <c r="B8973" s="176" t="s">
        <v>14485</v>
      </c>
      <c r="C8973" s="176" t="s">
        <v>83</v>
      </c>
      <c r="D8973" s="177">
        <v>151.61000000000001</v>
      </c>
    </row>
    <row r="8974" spans="1:4" x14ac:dyDescent="0.25">
      <c r="A8974" s="176" t="s">
        <v>14487</v>
      </c>
      <c r="B8974" s="176" t="s">
        <v>14488</v>
      </c>
      <c r="C8974" s="176" t="s">
        <v>83</v>
      </c>
      <c r="D8974" s="177">
        <v>383.46</v>
      </c>
    </row>
    <row r="8975" spans="1:4" x14ac:dyDescent="0.25">
      <c r="A8975" s="176" t="s">
        <v>14489</v>
      </c>
      <c r="B8975" s="176" t="s">
        <v>14488</v>
      </c>
      <c r="C8975" s="176" t="s">
        <v>83</v>
      </c>
      <c r="D8975" s="177">
        <v>378.52</v>
      </c>
    </row>
    <row r="8976" spans="1:4" x14ac:dyDescent="0.25">
      <c r="A8976" s="176" t="s">
        <v>14490</v>
      </c>
      <c r="B8976" s="176" t="s">
        <v>14491</v>
      </c>
      <c r="C8976" s="176" t="s">
        <v>83</v>
      </c>
      <c r="D8976" s="177">
        <v>548.28</v>
      </c>
    </row>
    <row r="8977" spans="1:4" x14ac:dyDescent="0.25">
      <c r="A8977" s="176" t="s">
        <v>14492</v>
      </c>
      <c r="B8977" s="176" t="s">
        <v>14491</v>
      </c>
      <c r="C8977" s="176" t="s">
        <v>83</v>
      </c>
      <c r="D8977" s="177">
        <v>541.34</v>
      </c>
    </row>
    <row r="8978" spans="1:4" x14ac:dyDescent="0.25">
      <c r="A8978" s="176" t="s">
        <v>14493</v>
      </c>
      <c r="B8978" s="176" t="s">
        <v>14494</v>
      </c>
      <c r="C8978" s="176" t="s">
        <v>83</v>
      </c>
      <c r="D8978" s="177">
        <v>195.78</v>
      </c>
    </row>
    <row r="8979" spans="1:4" x14ac:dyDescent="0.25">
      <c r="A8979" s="176" t="s">
        <v>14495</v>
      </c>
      <c r="B8979" s="176" t="s">
        <v>14494</v>
      </c>
      <c r="C8979" s="176" t="s">
        <v>83</v>
      </c>
      <c r="D8979" s="177">
        <v>193.54</v>
      </c>
    </row>
    <row r="8980" spans="1:4" x14ac:dyDescent="0.25">
      <c r="A8980" s="176" t="s">
        <v>14496</v>
      </c>
      <c r="B8980" s="176" t="s">
        <v>14497</v>
      </c>
      <c r="C8980" s="176" t="s">
        <v>83</v>
      </c>
      <c r="D8980" s="177">
        <v>468.6</v>
      </c>
    </row>
    <row r="8981" spans="1:4" x14ac:dyDescent="0.25">
      <c r="A8981" s="176" t="s">
        <v>14498</v>
      </c>
      <c r="B8981" s="176" t="s">
        <v>14497</v>
      </c>
      <c r="C8981" s="176" t="s">
        <v>83</v>
      </c>
      <c r="D8981" s="177">
        <v>463</v>
      </c>
    </row>
    <row r="8982" spans="1:4" x14ac:dyDescent="0.25">
      <c r="A8982" s="176" t="s">
        <v>14499</v>
      </c>
      <c r="B8982" s="176" t="s">
        <v>14500</v>
      </c>
      <c r="C8982" s="176" t="s">
        <v>83</v>
      </c>
      <c r="D8982" s="177">
        <v>666.58</v>
      </c>
    </row>
    <row r="8983" spans="1:4" x14ac:dyDescent="0.25">
      <c r="A8983" s="176" t="s">
        <v>14501</v>
      </c>
      <c r="B8983" s="176" t="s">
        <v>14500</v>
      </c>
      <c r="C8983" s="176" t="s">
        <v>83</v>
      </c>
      <c r="D8983" s="177">
        <v>658.89</v>
      </c>
    </row>
    <row r="8984" spans="1:4" x14ac:dyDescent="0.25">
      <c r="A8984" s="176" t="s">
        <v>14502</v>
      </c>
      <c r="B8984" s="176" t="s">
        <v>14503</v>
      </c>
      <c r="C8984" s="176" t="s">
        <v>83</v>
      </c>
      <c r="D8984" s="177">
        <v>228.56</v>
      </c>
    </row>
    <row r="8985" spans="1:4" x14ac:dyDescent="0.25">
      <c r="A8985" s="176" t="s">
        <v>14504</v>
      </c>
      <c r="B8985" s="176" t="s">
        <v>14503</v>
      </c>
      <c r="C8985" s="176" t="s">
        <v>83</v>
      </c>
      <c r="D8985" s="177">
        <v>225.92</v>
      </c>
    </row>
    <row r="8986" spans="1:4" x14ac:dyDescent="0.25">
      <c r="A8986" s="176" t="s">
        <v>14505</v>
      </c>
      <c r="B8986" s="176" t="s">
        <v>14506</v>
      </c>
      <c r="C8986" s="176" t="s">
        <v>83</v>
      </c>
      <c r="D8986" s="177">
        <v>520.73</v>
      </c>
    </row>
    <row r="8987" spans="1:4" x14ac:dyDescent="0.25">
      <c r="A8987" s="176" t="s">
        <v>14507</v>
      </c>
      <c r="B8987" s="176" t="s">
        <v>14506</v>
      </c>
      <c r="C8987" s="176" t="s">
        <v>83</v>
      </c>
      <c r="D8987" s="177">
        <v>514.88</v>
      </c>
    </row>
    <row r="8988" spans="1:4" x14ac:dyDescent="0.25">
      <c r="A8988" s="176" t="s">
        <v>14508</v>
      </c>
      <c r="B8988" s="176" t="s">
        <v>14509</v>
      </c>
      <c r="C8988" s="176" t="s">
        <v>83</v>
      </c>
      <c r="D8988" s="177">
        <v>745.91</v>
      </c>
    </row>
    <row r="8989" spans="1:4" x14ac:dyDescent="0.25">
      <c r="A8989" s="176" t="s">
        <v>14510</v>
      </c>
      <c r="B8989" s="176" t="s">
        <v>14509</v>
      </c>
      <c r="C8989" s="176" t="s">
        <v>83</v>
      </c>
      <c r="D8989" s="177">
        <v>737.79</v>
      </c>
    </row>
    <row r="8990" spans="1:4" x14ac:dyDescent="0.25">
      <c r="A8990" s="176" t="s">
        <v>14511</v>
      </c>
      <c r="B8990" s="176" t="s">
        <v>14512</v>
      </c>
      <c r="C8990" s="176" t="s">
        <v>83</v>
      </c>
      <c r="D8990" s="177">
        <v>275.67</v>
      </c>
    </row>
    <row r="8991" spans="1:4" x14ac:dyDescent="0.25">
      <c r="A8991" s="176" t="s">
        <v>14513</v>
      </c>
      <c r="B8991" s="176" t="s">
        <v>14512</v>
      </c>
      <c r="C8991" s="176" t="s">
        <v>83</v>
      </c>
      <c r="D8991" s="177">
        <v>272.51</v>
      </c>
    </row>
    <row r="8992" spans="1:4" x14ac:dyDescent="0.25">
      <c r="A8992" s="176" t="s">
        <v>14514</v>
      </c>
      <c r="B8992" s="176" t="s">
        <v>14515</v>
      </c>
      <c r="C8992" s="176" t="s">
        <v>83</v>
      </c>
      <c r="D8992" s="177">
        <v>615.14</v>
      </c>
    </row>
    <row r="8993" spans="1:4" x14ac:dyDescent="0.25">
      <c r="A8993" s="176" t="s">
        <v>14516</v>
      </c>
      <c r="B8993" s="176" t="s">
        <v>14515</v>
      </c>
      <c r="C8993" s="176" t="s">
        <v>83</v>
      </c>
      <c r="D8993" s="177">
        <v>608.62</v>
      </c>
    </row>
    <row r="8994" spans="1:4" x14ac:dyDescent="0.25">
      <c r="A8994" s="176" t="s">
        <v>14517</v>
      </c>
      <c r="B8994" s="176" t="s">
        <v>14518</v>
      </c>
      <c r="C8994" s="176" t="s">
        <v>83</v>
      </c>
      <c r="D8994" s="177">
        <v>874.71</v>
      </c>
    </row>
    <row r="8995" spans="1:4" x14ac:dyDescent="0.25">
      <c r="A8995" s="176" t="s">
        <v>14519</v>
      </c>
      <c r="B8995" s="176" t="s">
        <v>14518</v>
      </c>
      <c r="C8995" s="176" t="s">
        <v>83</v>
      </c>
      <c r="D8995" s="177">
        <v>865.85</v>
      </c>
    </row>
    <row r="8996" spans="1:4" x14ac:dyDescent="0.25">
      <c r="A8996" s="176" t="s">
        <v>14520</v>
      </c>
      <c r="B8996" s="176" t="s">
        <v>14521</v>
      </c>
      <c r="C8996" s="176" t="s">
        <v>83</v>
      </c>
      <c r="D8996" s="177">
        <v>307.89</v>
      </c>
    </row>
    <row r="8997" spans="1:4" x14ac:dyDescent="0.25">
      <c r="A8997" s="176" t="s">
        <v>14522</v>
      </c>
      <c r="B8997" s="176" t="s">
        <v>14521</v>
      </c>
      <c r="C8997" s="176" t="s">
        <v>83</v>
      </c>
      <c r="D8997" s="177">
        <v>304.33</v>
      </c>
    </row>
    <row r="8998" spans="1:4" x14ac:dyDescent="0.25">
      <c r="A8998" s="176" t="s">
        <v>14523</v>
      </c>
      <c r="B8998" s="176" t="s">
        <v>14524</v>
      </c>
      <c r="C8998" s="176" t="s">
        <v>83</v>
      </c>
      <c r="D8998" s="177">
        <v>676.96</v>
      </c>
    </row>
    <row r="8999" spans="1:4" x14ac:dyDescent="0.25">
      <c r="A8999" s="176" t="s">
        <v>14525</v>
      </c>
      <c r="B8999" s="176" t="s">
        <v>14524</v>
      </c>
      <c r="C8999" s="176" t="s">
        <v>83</v>
      </c>
      <c r="D8999" s="177">
        <v>669.92</v>
      </c>
    </row>
    <row r="9000" spans="1:4" x14ac:dyDescent="0.25">
      <c r="A9000" s="176" t="s">
        <v>14526</v>
      </c>
      <c r="B9000" s="176" t="s">
        <v>14527</v>
      </c>
      <c r="C9000" s="176" t="s">
        <v>83</v>
      </c>
      <c r="D9000" s="177">
        <v>955.3</v>
      </c>
    </row>
    <row r="9001" spans="1:4" x14ac:dyDescent="0.25">
      <c r="A9001" s="176" t="s">
        <v>14528</v>
      </c>
      <c r="B9001" s="176" t="s">
        <v>14527</v>
      </c>
      <c r="C9001" s="176" t="s">
        <v>83</v>
      </c>
      <c r="D9001" s="177">
        <v>946</v>
      </c>
    </row>
    <row r="9002" spans="1:4" x14ac:dyDescent="0.25">
      <c r="A9002" s="176" t="s">
        <v>14529</v>
      </c>
      <c r="B9002" s="176" t="s">
        <v>14530</v>
      </c>
      <c r="C9002" s="176" t="s">
        <v>83</v>
      </c>
      <c r="D9002" s="177">
        <v>349.69</v>
      </c>
    </row>
    <row r="9003" spans="1:4" x14ac:dyDescent="0.25">
      <c r="A9003" s="176" t="s">
        <v>14531</v>
      </c>
      <c r="B9003" s="176" t="s">
        <v>14530</v>
      </c>
      <c r="C9003" s="176" t="s">
        <v>83</v>
      </c>
      <c r="D9003" s="177">
        <v>345.72</v>
      </c>
    </row>
    <row r="9004" spans="1:4" x14ac:dyDescent="0.25">
      <c r="A9004" s="176" t="s">
        <v>14532</v>
      </c>
      <c r="B9004" s="176" t="s">
        <v>14533</v>
      </c>
      <c r="C9004" s="176" t="s">
        <v>83</v>
      </c>
      <c r="D9004" s="177">
        <v>748.83</v>
      </c>
    </row>
    <row r="9005" spans="1:4" x14ac:dyDescent="0.25">
      <c r="A9005" s="176" t="s">
        <v>14534</v>
      </c>
      <c r="B9005" s="176" t="s">
        <v>14533</v>
      </c>
      <c r="C9005" s="176" t="s">
        <v>83</v>
      </c>
      <c r="D9005" s="177">
        <v>741.52</v>
      </c>
    </row>
    <row r="9006" spans="1:4" x14ac:dyDescent="0.25">
      <c r="A9006" s="176" t="s">
        <v>14535</v>
      </c>
      <c r="B9006" s="176" t="s">
        <v>14536</v>
      </c>
      <c r="C9006" s="176" t="s">
        <v>83</v>
      </c>
      <c r="D9006" s="177">
        <v>1080.2</v>
      </c>
    </row>
    <row r="9007" spans="1:4" x14ac:dyDescent="0.25">
      <c r="A9007" s="176" t="s">
        <v>14537</v>
      </c>
      <c r="B9007" s="176" t="s">
        <v>14536</v>
      </c>
      <c r="C9007" s="176" t="s">
        <v>83</v>
      </c>
      <c r="D9007" s="177">
        <v>1069.8800000000001</v>
      </c>
    </row>
    <row r="9008" spans="1:4" x14ac:dyDescent="0.25">
      <c r="A9008" s="176" t="s">
        <v>14538</v>
      </c>
      <c r="B9008" s="176" t="s">
        <v>14539</v>
      </c>
      <c r="C9008" s="176" t="s">
        <v>83</v>
      </c>
      <c r="D9008" s="177">
        <v>28.86</v>
      </c>
    </row>
    <row r="9009" spans="1:4" x14ac:dyDescent="0.25">
      <c r="A9009" s="176" t="s">
        <v>14540</v>
      </c>
      <c r="B9009" s="176" t="s">
        <v>14539</v>
      </c>
      <c r="C9009" s="176" t="s">
        <v>83</v>
      </c>
      <c r="D9009" s="177">
        <v>28.11</v>
      </c>
    </row>
    <row r="9010" spans="1:4" x14ac:dyDescent="0.25">
      <c r="A9010" s="176" t="s">
        <v>14541</v>
      </c>
      <c r="B9010" s="176" t="s">
        <v>14542</v>
      </c>
      <c r="C9010" s="176" t="s">
        <v>83</v>
      </c>
      <c r="D9010" s="177">
        <v>25.2</v>
      </c>
    </row>
    <row r="9011" spans="1:4" x14ac:dyDescent="0.25">
      <c r="A9011" s="176" t="s">
        <v>14543</v>
      </c>
      <c r="B9011" s="176" t="s">
        <v>14542</v>
      </c>
      <c r="C9011" s="176" t="s">
        <v>83</v>
      </c>
      <c r="D9011" s="177">
        <v>23.55</v>
      </c>
    </row>
    <row r="9012" spans="1:4" x14ac:dyDescent="0.25">
      <c r="A9012" s="176" t="s">
        <v>14544</v>
      </c>
      <c r="B9012" s="176" t="s">
        <v>14545</v>
      </c>
      <c r="C9012" s="176" t="s">
        <v>83</v>
      </c>
      <c r="D9012" s="177">
        <v>39.54</v>
      </c>
    </row>
    <row r="9013" spans="1:4" x14ac:dyDescent="0.25">
      <c r="A9013" s="176" t="s">
        <v>14546</v>
      </c>
      <c r="B9013" s="176" t="s">
        <v>14545</v>
      </c>
      <c r="C9013" s="176" t="s">
        <v>83</v>
      </c>
      <c r="D9013" s="177">
        <v>38.47</v>
      </c>
    </row>
    <row r="9014" spans="1:4" x14ac:dyDescent="0.25">
      <c r="A9014" s="176" t="s">
        <v>14547</v>
      </c>
      <c r="B9014" s="176" t="s">
        <v>14548</v>
      </c>
      <c r="C9014" s="176" t="s">
        <v>83</v>
      </c>
      <c r="D9014" s="177">
        <v>26.47</v>
      </c>
    </row>
    <row r="9015" spans="1:4" x14ac:dyDescent="0.25">
      <c r="A9015" s="176" t="s">
        <v>14549</v>
      </c>
      <c r="B9015" s="176" t="s">
        <v>14548</v>
      </c>
      <c r="C9015" s="176" t="s">
        <v>83</v>
      </c>
      <c r="D9015" s="177">
        <v>24.73</v>
      </c>
    </row>
    <row r="9016" spans="1:4" x14ac:dyDescent="0.25">
      <c r="A9016" s="176" t="s">
        <v>14550</v>
      </c>
      <c r="B9016" s="176" t="s">
        <v>14551</v>
      </c>
      <c r="C9016" s="176" t="s">
        <v>83</v>
      </c>
      <c r="D9016" s="177">
        <v>56.23</v>
      </c>
    </row>
    <row r="9017" spans="1:4" x14ac:dyDescent="0.25">
      <c r="A9017" s="176" t="s">
        <v>14552</v>
      </c>
      <c r="B9017" s="176" t="s">
        <v>14551</v>
      </c>
      <c r="C9017" s="176" t="s">
        <v>83</v>
      </c>
      <c r="D9017" s="177">
        <v>54.66</v>
      </c>
    </row>
    <row r="9018" spans="1:4" x14ac:dyDescent="0.25">
      <c r="A9018" s="176" t="s">
        <v>14553</v>
      </c>
      <c r="B9018" s="176" t="s">
        <v>14554</v>
      </c>
      <c r="C9018" s="176" t="s">
        <v>83</v>
      </c>
      <c r="D9018" s="177">
        <v>27.73</v>
      </c>
    </row>
    <row r="9019" spans="1:4" x14ac:dyDescent="0.25">
      <c r="A9019" s="176" t="s">
        <v>14555</v>
      </c>
      <c r="B9019" s="176" t="s">
        <v>14554</v>
      </c>
      <c r="C9019" s="176" t="s">
        <v>83</v>
      </c>
      <c r="D9019" s="177">
        <v>25.9</v>
      </c>
    </row>
    <row r="9020" spans="1:4" x14ac:dyDescent="0.25">
      <c r="A9020" s="176" t="s">
        <v>14556</v>
      </c>
      <c r="B9020" s="176" t="s">
        <v>14557</v>
      </c>
      <c r="C9020" s="176" t="s">
        <v>83</v>
      </c>
      <c r="D9020" s="177">
        <v>71.67</v>
      </c>
    </row>
    <row r="9021" spans="1:4" x14ac:dyDescent="0.25">
      <c r="A9021" s="176" t="s">
        <v>14558</v>
      </c>
      <c r="B9021" s="176" t="s">
        <v>14557</v>
      </c>
      <c r="C9021" s="176" t="s">
        <v>83</v>
      </c>
      <c r="D9021" s="177">
        <v>69.680000000000007</v>
      </c>
    </row>
    <row r="9022" spans="1:4" x14ac:dyDescent="0.25">
      <c r="A9022" s="176" t="s">
        <v>14559</v>
      </c>
      <c r="B9022" s="176" t="s">
        <v>14560</v>
      </c>
      <c r="C9022" s="176" t="s">
        <v>83</v>
      </c>
      <c r="D9022" s="177">
        <v>30.12</v>
      </c>
    </row>
    <row r="9023" spans="1:4" x14ac:dyDescent="0.25">
      <c r="A9023" s="176" t="s">
        <v>14561</v>
      </c>
      <c r="B9023" s="176" t="s">
        <v>14560</v>
      </c>
      <c r="C9023" s="176" t="s">
        <v>83</v>
      </c>
      <c r="D9023" s="177">
        <v>28.16</v>
      </c>
    </row>
    <row r="9024" spans="1:4" x14ac:dyDescent="0.25">
      <c r="A9024" s="176" t="s">
        <v>14562</v>
      </c>
      <c r="B9024" s="176" t="s">
        <v>14563</v>
      </c>
      <c r="C9024" s="176" t="s">
        <v>83</v>
      </c>
      <c r="D9024" s="177">
        <v>109.41</v>
      </c>
    </row>
    <row r="9025" spans="1:4" x14ac:dyDescent="0.25">
      <c r="A9025" s="176" t="s">
        <v>14564</v>
      </c>
      <c r="B9025" s="176" t="s">
        <v>14563</v>
      </c>
      <c r="C9025" s="176" t="s">
        <v>83</v>
      </c>
      <c r="D9025" s="177">
        <v>106.34</v>
      </c>
    </row>
    <row r="9026" spans="1:4" x14ac:dyDescent="0.25">
      <c r="A9026" s="176" t="s">
        <v>14565</v>
      </c>
      <c r="B9026" s="176" t="s">
        <v>14566</v>
      </c>
      <c r="C9026" s="176" t="s">
        <v>83</v>
      </c>
      <c r="D9026" s="177">
        <v>38.51</v>
      </c>
    </row>
    <row r="9027" spans="1:4" x14ac:dyDescent="0.25">
      <c r="A9027" s="176" t="s">
        <v>14567</v>
      </c>
      <c r="B9027" s="176" t="s">
        <v>14566</v>
      </c>
      <c r="C9027" s="176" t="s">
        <v>83</v>
      </c>
      <c r="D9027" s="177">
        <v>36.01</v>
      </c>
    </row>
    <row r="9028" spans="1:4" x14ac:dyDescent="0.25">
      <c r="A9028" s="176" t="s">
        <v>14568</v>
      </c>
      <c r="B9028" s="176" t="s">
        <v>14569</v>
      </c>
      <c r="C9028" s="176" t="s">
        <v>83</v>
      </c>
      <c r="D9028" s="177">
        <v>140.94999999999999</v>
      </c>
    </row>
    <row r="9029" spans="1:4" x14ac:dyDescent="0.25">
      <c r="A9029" s="176" t="s">
        <v>14570</v>
      </c>
      <c r="B9029" s="176" t="s">
        <v>14569</v>
      </c>
      <c r="C9029" s="176" t="s">
        <v>83</v>
      </c>
      <c r="D9029" s="177">
        <v>137.03</v>
      </c>
    </row>
    <row r="9030" spans="1:4" x14ac:dyDescent="0.25">
      <c r="A9030" s="176" t="s">
        <v>14571</v>
      </c>
      <c r="B9030" s="176" t="s">
        <v>14572</v>
      </c>
      <c r="C9030" s="176" t="s">
        <v>83</v>
      </c>
      <c r="D9030" s="177">
        <v>50.15</v>
      </c>
    </row>
    <row r="9031" spans="1:4" x14ac:dyDescent="0.25">
      <c r="A9031" s="176" t="s">
        <v>14573</v>
      </c>
      <c r="B9031" s="176" t="s">
        <v>14572</v>
      </c>
      <c r="C9031" s="176" t="s">
        <v>83</v>
      </c>
      <c r="D9031" s="177">
        <v>46.92</v>
      </c>
    </row>
    <row r="9032" spans="1:4" x14ac:dyDescent="0.25">
      <c r="A9032" s="176" t="s">
        <v>14574</v>
      </c>
      <c r="B9032" s="176" t="s">
        <v>14575</v>
      </c>
      <c r="C9032" s="176" t="s">
        <v>83</v>
      </c>
      <c r="D9032" s="177">
        <v>179.6</v>
      </c>
    </row>
    <row r="9033" spans="1:4" x14ac:dyDescent="0.25">
      <c r="A9033" s="176" t="s">
        <v>14576</v>
      </c>
      <c r="B9033" s="176" t="s">
        <v>14575</v>
      </c>
      <c r="C9033" s="176" t="s">
        <v>83</v>
      </c>
      <c r="D9033" s="177">
        <v>174.54</v>
      </c>
    </row>
    <row r="9034" spans="1:4" x14ac:dyDescent="0.25">
      <c r="A9034" s="176" t="s">
        <v>14577</v>
      </c>
      <c r="B9034" s="176" t="s">
        <v>14578</v>
      </c>
      <c r="C9034" s="176" t="s">
        <v>83</v>
      </c>
      <c r="D9034" s="177">
        <v>51.41</v>
      </c>
    </row>
    <row r="9035" spans="1:4" x14ac:dyDescent="0.25">
      <c r="A9035" s="176" t="s">
        <v>14579</v>
      </c>
      <c r="B9035" s="176" t="s">
        <v>14578</v>
      </c>
      <c r="C9035" s="176" t="s">
        <v>83</v>
      </c>
      <c r="D9035" s="177">
        <v>48.1</v>
      </c>
    </row>
    <row r="9036" spans="1:4" x14ac:dyDescent="0.25">
      <c r="A9036" s="176" t="s">
        <v>14580</v>
      </c>
      <c r="B9036" s="176" t="s">
        <v>14581</v>
      </c>
      <c r="C9036" s="176" t="s">
        <v>83</v>
      </c>
      <c r="D9036" s="177">
        <v>224.73</v>
      </c>
    </row>
    <row r="9037" spans="1:4" x14ac:dyDescent="0.25">
      <c r="A9037" s="176" t="s">
        <v>14582</v>
      </c>
      <c r="B9037" s="176" t="s">
        <v>14581</v>
      </c>
      <c r="C9037" s="176" t="s">
        <v>83</v>
      </c>
      <c r="D9037" s="177">
        <v>218.3</v>
      </c>
    </row>
    <row r="9038" spans="1:4" x14ac:dyDescent="0.25">
      <c r="A9038" s="176" t="s">
        <v>14583</v>
      </c>
      <c r="B9038" s="176" t="s">
        <v>14584</v>
      </c>
      <c r="C9038" s="176" t="s">
        <v>83</v>
      </c>
      <c r="D9038" s="177">
        <v>53.31</v>
      </c>
    </row>
    <row r="9039" spans="1:4" x14ac:dyDescent="0.25">
      <c r="A9039" s="176" t="s">
        <v>14585</v>
      </c>
      <c r="B9039" s="176" t="s">
        <v>14584</v>
      </c>
      <c r="C9039" s="176" t="s">
        <v>83</v>
      </c>
      <c r="D9039" s="177">
        <v>49.87</v>
      </c>
    </row>
    <row r="9040" spans="1:4" x14ac:dyDescent="0.25">
      <c r="A9040" s="176" t="s">
        <v>14586</v>
      </c>
      <c r="B9040" s="176" t="s">
        <v>14587</v>
      </c>
      <c r="C9040" s="176" t="s">
        <v>83</v>
      </c>
      <c r="D9040" s="177">
        <v>246.41</v>
      </c>
    </row>
    <row r="9041" spans="1:4" x14ac:dyDescent="0.25">
      <c r="A9041" s="176" t="s">
        <v>14588</v>
      </c>
      <c r="B9041" s="176" t="s">
        <v>14587</v>
      </c>
      <c r="C9041" s="176" t="s">
        <v>83</v>
      </c>
      <c r="D9041" s="177">
        <v>239.5</v>
      </c>
    </row>
    <row r="9042" spans="1:4" x14ac:dyDescent="0.25">
      <c r="A9042" s="176" t="s">
        <v>14589</v>
      </c>
      <c r="B9042" s="176" t="s">
        <v>14590</v>
      </c>
      <c r="C9042" s="176" t="s">
        <v>83</v>
      </c>
      <c r="D9042" s="177">
        <v>66.52</v>
      </c>
    </row>
    <row r="9043" spans="1:4" x14ac:dyDescent="0.25">
      <c r="A9043" s="176" t="s">
        <v>14591</v>
      </c>
      <c r="B9043" s="176" t="s">
        <v>14590</v>
      </c>
      <c r="C9043" s="176" t="s">
        <v>83</v>
      </c>
      <c r="D9043" s="177">
        <v>62.27</v>
      </c>
    </row>
    <row r="9044" spans="1:4" x14ac:dyDescent="0.25">
      <c r="A9044" s="176" t="s">
        <v>14592</v>
      </c>
      <c r="B9044" s="176" t="s">
        <v>14593</v>
      </c>
      <c r="C9044" s="176" t="s">
        <v>83</v>
      </c>
      <c r="D9044" s="177">
        <v>276.68</v>
      </c>
    </row>
    <row r="9045" spans="1:4" x14ac:dyDescent="0.25">
      <c r="A9045" s="176" t="s">
        <v>14594</v>
      </c>
      <c r="B9045" s="176" t="s">
        <v>14593</v>
      </c>
      <c r="C9045" s="176" t="s">
        <v>83</v>
      </c>
      <c r="D9045" s="177">
        <v>269.12</v>
      </c>
    </row>
    <row r="9046" spans="1:4" x14ac:dyDescent="0.25">
      <c r="A9046" s="176" t="s">
        <v>14595</v>
      </c>
      <c r="B9046" s="176" t="s">
        <v>14596</v>
      </c>
      <c r="C9046" s="176" t="s">
        <v>83</v>
      </c>
      <c r="D9046" s="177">
        <v>99.48</v>
      </c>
    </row>
    <row r="9047" spans="1:4" x14ac:dyDescent="0.25">
      <c r="A9047" s="176" t="s">
        <v>14597</v>
      </c>
      <c r="B9047" s="176" t="s">
        <v>14596</v>
      </c>
      <c r="C9047" s="176" t="s">
        <v>83</v>
      </c>
      <c r="D9047" s="177">
        <v>93.13</v>
      </c>
    </row>
    <row r="9048" spans="1:4" x14ac:dyDescent="0.25">
      <c r="A9048" s="176" t="s">
        <v>14598</v>
      </c>
      <c r="B9048" s="176" t="s">
        <v>14599</v>
      </c>
      <c r="C9048" s="176" t="s">
        <v>83</v>
      </c>
      <c r="D9048" s="177">
        <v>295.77999999999997</v>
      </c>
    </row>
    <row r="9049" spans="1:4" x14ac:dyDescent="0.25">
      <c r="A9049" s="176" t="s">
        <v>14600</v>
      </c>
      <c r="B9049" s="176" t="s">
        <v>14599</v>
      </c>
      <c r="C9049" s="176" t="s">
        <v>83</v>
      </c>
      <c r="D9049" s="177">
        <v>288.18</v>
      </c>
    </row>
    <row r="9050" spans="1:4" x14ac:dyDescent="0.25">
      <c r="A9050" s="176" t="s">
        <v>14601</v>
      </c>
      <c r="B9050" s="176" t="s">
        <v>14602</v>
      </c>
      <c r="C9050" s="176" t="s">
        <v>83</v>
      </c>
      <c r="D9050" s="177">
        <v>174.68</v>
      </c>
    </row>
    <row r="9051" spans="1:4" x14ac:dyDescent="0.25">
      <c r="A9051" s="176" t="s">
        <v>14603</v>
      </c>
      <c r="B9051" s="176" t="s">
        <v>14602</v>
      </c>
      <c r="C9051" s="176" t="s">
        <v>83</v>
      </c>
      <c r="D9051" s="177">
        <v>163.53</v>
      </c>
    </row>
    <row r="9052" spans="1:4" x14ac:dyDescent="0.25">
      <c r="A9052" s="176" t="s">
        <v>14604</v>
      </c>
      <c r="B9052" s="176" t="s">
        <v>14605</v>
      </c>
      <c r="C9052" s="176" t="s">
        <v>83</v>
      </c>
      <c r="D9052" s="177">
        <v>511.8</v>
      </c>
    </row>
    <row r="9053" spans="1:4" x14ac:dyDescent="0.25">
      <c r="A9053" s="176" t="s">
        <v>14606</v>
      </c>
      <c r="B9053" s="176" t="s">
        <v>14605</v>
      </c>
      <c r="C9053" s="176" t="s">
        <v>83</v>
      </c>
      <c r="D9053" s="177">
        <v>503.68</v>
      </c>
    </row>
    <row r="9054" spans="1:4" x14ac:dyDescent="0.25">
      <c r="A9054" s="176" t="s">
        <v>14607</v>
      </c>
      <c r="B9054" s="176" t="s">
        <v>14608</v>
      </c>
      <c r="C9054" s="176" t="s">
        <v>83</v>
      </c>
      <c r="D9054" s="177">
        <v>614.91</v>
      </c>
    </row>
    <row r="9055" spans="1:4" x14ac:dyDescent="0.25">
      <c r="A9055" s="176" t="s">
        <v>14609</v>
      </c>
      <c r="B9055" s="176" t="s">
        <v>14608</v>
      </c>
      <c r="C9055" s="176" t="s">
        <v>83</v>
      </c>
      <c r="D9055" s="177">
        <v>606.25</v>
      </c>
    </row>
    <row r="9056" spans="1:4" x14ac:dyDescent="0.25">
      <c r="A9056" s="176" t="s">
        <v>14610</v>
      </c>
      <c r="B9056" s="176" t="s">
        <v>14611</v>
      </c>
      <c r="C9056" s="176" t="s">
        <v>83</v>
      </c>
      <c r="D9056" s="177">
        <v>949.61</v>
      </c>
    </row>
    <row r="9057" spans="1:4" x14ac:dyDescent="0.25">
      <c r="A9057" s="176" t="s">
        <v>14612</v>
      </c>
      <c r="B9057" s="176" t="s">
        <v>14611</v>
      </c>
      <c r="C9057" s="176" t="s">
        <v>83</v>
      </c>
      <c r="D9057" s="177">
        <v>937.74</v>
      </c>
    </row>
    <row r="9058" spans="1:4" x14ac:dyDescent="0.25">
      <c r="A9058" s="176" t="s">
        <v>14613</v>
      </c>
      <c r="B9058" s="176" t="s">
        <v>14614</v>
      </c>
      <c r="C9058" s="176" t="s">
        <v>83</v>
      </c>
      <c r="D9058" s="177">
        <v>85.72</v>
      </c>
    </row>
    <row r="9059" spans="1:4" x14ac:dyDescent="0.25">
      <c r="A9059" s="176" t="s">
        <v>14615</v>
      </c>
      <c r="B9059" s="176" t="s">
        <v>14614</v>
      </c>
      <c r="C9059" s="176" t="s">
        <v>83</v>
      </c>
      <c r="D9059" s="177">
        <v>85.72</v>
      </c>
    </row>
    <row r="9060" spans="1:4" x14ac:dyDescent="0.25">
      <c r="A9060" s="176" t="s">
        <v>14616</v>
      </c>
      <c r="B9060" s="176" t="s">
        <v>14617</v>
      </c>
      <c r="C9060" s="176" t="s">
        <v>83</v>
      </c>
      <c r="D9060" s="177">
        <v>91.47</v>
      </c>
    </row>
    <row r="9061" spans="1:4" x14ac:dyDescent="0.25">
      <c r="A9061" s="176" t="s">
        <v>14618</v>
      </c>
      <c r="B9061" s="176" t="s">
        <v>14617</v>
      </c>
      <c r="C9061" s="176" t="s">
        <v>83</v>
      </c>
      <c r="D9061" s="177">
        <v>91.47</v>
      </c>
    </row>
    <row r="9062" spans="1:4" x14ac:dyDescent="0.25">
      <c r="A9062" s="176" t="s">
        <v>14619</v>
      </c>
      <c r="B9062" s="176" t="s">
        <v>14620</v>
      </c>
      <c r="C9062" s="176" t="s">
        <v>83</v>
      </c>
      <c r="D9062" s="177">
        <v>109.65</v>
      </c>
    </row>
    <row r="9063" spans="1:4" x14ac:dyDescent="0.25">
      <c r="A9063" s="176" t="s">
        <v>14621</v>
      </c>
      <c r="B9063" s="176" t="s">
        <v>14620</v>
      </c>
      <c r="C9063" s="176" t="s">
        <v>83</v>
      </c>
      <c r="D9063" s="177">
        <v>109.65</v>
      </c>
    </row>
    <row r="9064" spans="1:4" x14ac:dyDescent="0.25">
      <c r="A9064" s="176" t="s">
        <v>14622</v>
      </c>
      <c r="B9064" s="176" t="s">
        <v>14623</v>
      </c>
      <c r="C9064" s="176" t="s">
        <v>83</v>
      </c>
      <c r="D9064" s="177">
        <v>132.41999999999999</v>
      </c>
    </row>
    <row r="9065" spans="1:4" x14ac:dyDescent="0.25">
      <c r="A9065" s="176" t="s">
        <v>14624</v>
      </c>
      <c r="B9065" s="176" t="s">
        <v>14623</v>
      </c>
      <c r="C9065" s="176" t="s">
        <v>83</v>
      </c>
      <c r="D9065" s="177">
        <v>132.41999999999999</v>
      </c>
    </row>
    <row r="9066" spans="1:4" x14ac:dyDescent="0.25">
      <c r="A9066" s="176" t="s">
        <v>14625</v>
      </c>
      <c r="B9066" s="176" t="s">
        <v>14626</v>
      </c>
      <c r="C9066" s="176" t="s">
        <v>83</v>
      </c>
      <c r="D9066" s="177">
        <v>167.71</v>
      </c>
    </row>
    <row r="9067" spans="1:4" x14ac:dyDescent="0.25">
      <c r="A9067" s="176" t="s">
        <v>14627</v>
      </c>
      <c r="B9067" s="176" t="s">
        <v>14626</v>
      </c>
      <c r="C9067" s="176" t="s">
        <v>83</v>
      </c>
      <c r="D9067" s="177">
        <v>167.71</v>
      </c>
    </row>
    <row r="9068" spans="1:4" x14ac:dyDescent="0.25">
      <c r="A9068" s="176" t="s">
        <v>14628</v>
      </c>
      <c r="B9068" s="176" t="s">
        <v>14629</v>
      </c>
      <c r="C9068" s="176" t="s">
        <v>83</v>
      </c>
      <c r="D9068" s="177">
        <v>190.25</v>
      </c>
    </row>
    <row r="9069" spans="1:4" x14ac:dyDescent="0.25">
      <c r="A9069" s="176" t="s">
        <v>14630</v>
      </c>
      <c r="B9069" s="176" t="s">
        <v>14629</v>
      </c>
      <c r="C9069" s="176" t="s">
        <v>83</v>
      </c>
      <c r="D9069" s="177">
        <v>190.25</v>
      </c>
    </row>
    <row r="9070" spans="1:4" x14ac:dyDescent="0.25">
      <c r="A9070" s="176" t="s">
        <v>14631</v>
      </c>
      <c r="B9070" s="176" t="s">
        <v>14632</v>
      </c>
      <c r="C9070" s="176" t="s">
        <v>83</v>
      </c>
      <c r="D9070" s="177">
        <v>206.51</v>
      </c>
    </row>
    <row r="9071" spans="1:4" x14ac:dyDescent="0.25">
      <c r="A9071" s="176" t="s">
        <v>14633</v>
      </c>
      <c r="B9071" s="176" t="s">
        <v>14632</v>
      </c>
      <c r="C9071" s="176" t="s">
        <v>83</v>
      </c>
      <c r="D9071" s="177">
        <v>206.51</v>
      </c>
    </row>
    <row r="9072" spans="1:4" x14ac:dyDescent="0.25">
      <c r="A9072" s="176" t="s">
        <v>14634</v>
      </c>
      <c r="B9072" s="176" t="s">
        <v>14635</v>
      </c>
      <c r="C9072" s="176" t="s">
        <v>83</v>
      </c>
      <c r="D9072" s="177">
        <v>314.14</v>
      </c>
    </row>
    <row r="9073" spans="1:4" x14ac:dyDescent="0.25">
      <c r="A9073" s="176" t="s">
        <v>14636</v>
      </c>
      <c r="B9073" s="176" t="s">
        <v>14635</v>
      </c>
      <c r="C9073" s="176" t="s">
        <v>83</v>
      </c>
      <c r="D9073" s="177">
        <v>314.14</v>
      </c>
    </row>
    <row r="9074" spans="1:4" x14ac:dyDescent="0.25">
      <c r="A9074" s="176" t="s">
        <v>14637</v>
      </c>
      <c r="B9074" s="176" t="s">
        <v>14638</v>
      </c>
      <c r="C9074" s="176" t="s">
        <v>83</v>
      </c>
      <c r="D9074" s="177">
        <v>201.88</v>
      </c>
    </row>
    <row r="9075" spans="1:4" x14ac:dyDescent="0.25">
      <c r="A9075" s="176" t="s">
        <v>14639</v>
      </c>
      <c r="B9075" s="176" t="s">
        <v>14638</v>
      </c>
      <c r="C9075" s="176" t="s">
        <v>83</v>
      </c>
      <c r="D9075" s="177">
        <v>201.88</v>
      </c>
    </row>
    <row r="9076" spans="1:4" x14ac:dyDescent="0.25">
      <c r="A9076" s="176" t="s">
        <v>14640</v>
      </c>
      <c r="B9076" s="176" t="s">
        <v>14641</v>
      </c>
      <c r="C9076" s="176" t="s">
        <v>83</v>
      </c>
      <c r="D9076" s="177">
        <v>241.02</v>
      </c>
    </row>
    <row r="9077" spans="1:4" x14ac:dyDescent="0.25">
      <c r="A9077" s="176" t="s">
        <v>14642</v>
      </c>
      <c r="B9077" s="176" t="s">
        <v>14641</v>
      </c>
      <c r="C9077" s="176" t="s">
        <v>83</v>
      </c>
      <c r="D9077" s="177">
        <v>241.02</v>
      </c>
    </row>
    <row r="9078" spans="1:4" x14ac:dyDescent="0.25">
      <c r="A9078" s="176" t="s">
        <v>14643</v>
      </c>
      <c r="B9078" s="176" t="s">
        <v>14644</v>
      </c>
      <c r="C9078" s="176" t="s">
        <v>83</v>
      </c>
      <c r="D9078" s="177">
        <v>304.29000000000002</v>
      </c>
    </row>
    <row r="9079" spans="1:4" x14ac:dyDescent="0.25">
      <c r="A9079" s="176" t="s">
        <v>14645</v>
      </c>
      <c r="B9079" s="176" t="s">
        <v>14644</v>
      </c>
      <c r="C9079" s="176" t="s">
        <v>83</v>
      </c>
      <c r="D9079" s="177">
        <v>304.29000000000002</v>
      </c>
    </row>
    <row r="9080" spans="1:4" x14ac:dyDescent="0.25">
      <c r="A9080" s="176" t="s">
        <v>14646</v>
      </c>
      <c r="B9080" s="176" t="s">
        <v>14647</v>
      </c>
      <c r="C9080" s="176" t="s">
        <v>83</v>
      </c>
      <c r="D9080" s="177">
        <v>337.84</v>
      </c>
    </row>
    <row r="9081" spans="1:4" x14ac:dyDescent="0.25">
      <c r="A9081" s="176" t="s">
        <v>14648</v>
      </c>
      <c r="B9081" s="176" t="s">
        <v>14647</v>
      </c>
      <c r="C9081" s="176" t="s">
        <v>83</v>
      </c>
      <c r="D9081" s="177">
        <v>337.84</v>
      </c>
    </row>
    <row r="9082" spans="1:4" x14ac:dyDescent="0.25">
      <c r="A9082" s="176" t="s">
        <v>14649</v>
      </c>
      <c r="B9082" s="176" t="s">
        <v>14650</v>
      </c>
      <c r="C9082" s="176" t="s">
        <v>83</v>
      </c>
      <c r="D9082" s="177">
        <v>469.68</v>
      </c>
    </row>
    <row r="9083" spans="1:4" x14ac:dyDescent="0.25">
      <c r="A9083" s="176" t="s">
        <v>14651</v>
      </c>
      <c r="B9083" s="176" t="s">
        <v>14650</v>
      </c>
      <c r="C9083" s="176" t="s">
        <v>83</v>
      </c>
      <c r="D9083" s="177">
        <v>469.68</v>
      </c>
    </row>
    <row r="9084" spans="1:4" x14ac:dyDescent="0.25">
      <c r="A9084" s="176" t="s">
        <v>14652</v>
      </c>
      <c r="B9084" s="176" t="s">
        <v>14653</v>
      </c>
      <c r="C9084" s="176" t="s">
        <v>83</v>
      </c>
      <c r="D9084" s="177">
        <v>654.04999999999995</v>
      </c>
    </row>
    <row r="9085" spans="1:4" x14ac:dyDescent="0.25">
      <c r="A9085" s="176" t="s">
        <v>14654</v>
      </c>
      <c r="B9085" s="176" t="s">
        <v>14653</v>
      </c>
      <c r="C9085" s="176" t="s">
        <v>83</v>
      </c>
      <c r="D9085" s="177">
        <v>654.04999999999995</v>
      </c>
    </row>
    <row r="9086" spans="1:4" x14ac:dyDescent="0.25">
      <c r="A9086" s="176" t="s">
        <v>14655</v>
      </c>
      <c r="B9086" s="176" t="s">
        <v>14656</v>
      </c>
      <c r="C9086" s="176" t="s">
        <v>83</v>
      </c>
      <c r="D9086" s="177">
        <v>74.16</v>
      </c>
    </row>
    <row r="9087" spans="1:4" x14ac:dyDescent="0.25">
      <c r="A9087" s="176" t="s">
        <v>14657</v>
      </c>
      <c r="B9087" s="176" t="s">
        <v>14656</v>
      </c>
      <c r="C9087" s="176" t="s">
        <v>83</v>
      </c>
      <c r="D9087" s="177">
        <v>74.16</v>
      </c>
    </row>
    <row r="9088" spans="1:4" x14ac:dyDescent="0.25">
      <c r="A9088" s="176" t="s">
        <v>14658</v>
      </c>
      <c r="B9088" s="176" t="s">
        <v>14659</v>
      </c>
      <c r="C9088" s="176" t="s">
        <v>83</v>
      </c>
      <c r="D9088" s="177">
        <v>81.37</v>
      </c>
    </row>
    <row r="9089" spans="1:4" x14ac:dyDescent="0.25">
      <c r="A9089" s="176" t="s">
        <v>14660</v>
      </c>
      <c r="B9089" s="176" t="s">
        <v>14659</v>
      </c>
      <c r="C9089" s="176" t="s">
        <v>83</v>
      </c>
      <c r="D9089" s="177">
        <v>81.37</v>
      </c>
    </row>
    <row r="9090" spans="1:4" x14ac:dyDescent="0.25">
      <c r="A9090" s="176" t="s">
        <v>14661</v>
      </c>
      <c r="B9090" s="176" t="s">
        <v>14662</v>
      </c>
      <c r="C9090" s="176" t="s">
        <v>83</v>
      </c>
      <c r="D9090" s="177">
        <v>90.64</v>
      </c>
    </row>
    <row r="9091" spans="1:4" x14ac:dyDescent="0.25">
      <c r="A9091" s="176" t="s">
        <v>14663</v>
      </c>
      <c r="B9091" s="176" t="s">
        <v>14662</v>
      </c>
      <c r="C9091" s="176" t="s">
        <v>83</v>
      </c>
      <c r="D9091" s="177">
        <v>90.64</v>
      </c>
    </row>
    <row r="9092" spans="1:4" x14ac:dyDescent="0.25">
      <c r="A9092" s="176" t="s">
        <v>14664</v>
      </c>
      <c r="B9092" s="176" t="s">
        <v>14665</v>
      </c>
      <c r="C9092" s="176" t="s">
        <v>83</v>
      </c>
      <c r="D9092" s="177">
        <v>100.94</v>
      </c>
    </row>
    <row r="9093" spans="1:4" x14ac:dyDescent="0.25">
      <c r="A9093" s="176" t="s">
        <v>14666</v>
      </c>
      <c r="B9093" s="176" t="s">
        <v>14665</v>
      </c>
      <c r="C9093" s="176" t="s">
        <v>83</v>
      </c>
      <c r="D9093" s="177">
        <v>100.94</v>
      </c>
    </row>
    <row r="9094" spans="1:4" x14ac:dyDescent="0.25">
      <c r="A9094" s="176" t="s">
        <v>14667</v>
      </c>
      <c r="B9094" s="176" t="s">
        <v>14668</v>
      </c>
      <c r="C9094" s="176" t="s">
        <v>83</v>
      </c>
      <c r="D9094" s="177">
        <v>113.3</v>
      </c>
    </row>
    <row r="9095" spans="1:4" x14ac:dyDescent="0.25">
      <c r="A9095" s="176" t="s">
        <v>14669</v>
      </c>
      <c r="B9095" s="176" t="s">
        <v>14668</v>
      </c>
      <c r="C9095" s="176" t="s">
        <v>83</v>
      </c>
      <c r="D9095" s="177">
        <v>113.3</v>
      </c>
    </row>
    <row r="9096" spans="1:4" x14ac:dyDescent="0.25">
      <c r="A9096" s="176" t="s">
        <v>14670</v>
      </c>
      <c r="B9096" s="176" t="s">
        <v>14671</v>
      </c>
      <c r="C9096" s="176" t="s">
        <v>83</v>
      </c>
      <c r="D9096" s="177">
        <v>151</v>
      </c>
    </row>
    <row r="9097" spans="1:4" x14ac:dyDescent="0.25">
      <c r="A9097" s="176" t="s">
        <v>14672</v>
      </c>
      <c r="B9097" s="176" t="s">
        <v>14671</v>
      </c>
      <c r="C9097" s="176" t="s">
        <v>83</v>
      </c>
      <c r="D9097" s="177">
        <v>151</v>
      </c>
    </row>
    <row r="9098" spans="1:4" x14ac:dyDescent="0.25">
      <c r="A9098" s="176" t="s">
        <v>14673</v>
      </c>
      <c r="B9098" s="176" t="s">
        <v>14674</v>
      </c>
      <c r="C9098" s="176" t="s">
        <v>83</v>
      </c>
      <c r="D9098" s="177">
        <v>193.64</v>
      </c>
    </row>
    <row r="9099" spans="1:4" x14ac:dyDescent="0.25">
      <c r="A9099" s="176" t="s">
        <v>14675</v>
      </c>
      <c r="B9099" s="176" t="s">
        <v>14674</v>
      </c>
      <c r="C9099" s="176" t="s">
        <v>83</v>
      </c>
      <c r="D9099" s="177">
        <v>193.64</v>
      </c>
    </row>
    <row r="9100" spans="1:4" x14ac:dyDescent="0.25">
      <c r="A9100" s="176" t="s">
        <v>14676</v>
      </c>
      <c r="B9100" s="176" t="s">
        <v>14677</v>
      </c>
      <c r="C9100" s="176" t="s">
        <v>83</v>
      </c>
      <c r="D9100" s="177">
        <v>228.66</v>
      </c>
    </row>
    <row r="9101" spans="1:4" x14ac:dyDescent="0.25">
      <c r="A9101" s="176" t="s">
        <v>14678</v>
      </c>
      <c r="B9101" s="176" t="s">
        <v>14677</v>
      </c>
      <c r="C9101" s="176" t="s">
        <v>83</v>
      </c>
      <c r="D9101" s="177">
        <v>228.66</v>
      </c>
    </row>
    <row r="9102" spans="1:4" x14ac:dyDescent="0.25">
      <c r="A9102" s="176" t="s">
        <v>14679</v>
      </c>
      <c r="B9102" s="176" t="s">
        <v>14680</v>
      </c>
      <c r="C9102" s="176" t="s">
        <v>115</v>
      </c>
      <c r="D9102" s="177">
        <v>111.24</v>
      </c>
    </row>
    <row r="9103" spans="1:4" x14ac:dyDescent="0.25">
      <c r="A9103" s="176" t="s">
        <v>14681</v>
      </c>
      <c r="B9103" s="176" t="s">
        <v>14680</v>
      </c>
      <c r="C9103" s="176" t="s">
        <v>115</v>
      </c>
      <c r="D9103" s="177">
        <v>111.24</v>
      </c>
    </row>
    <row r="9104" spans="1:4" x14ac:dyDescent="0.25">
      <c r="A9104" s="176" t="s">
        <v>14682</v>
      </c>
      <c r="B9104" s="176" t="s">
        <v>14683</v>
      </c>
      <c r="C9104" s="176" t="s">
        <v>115</v>
      </c>
      <c r="D9104" s="177">
        <v>121.54</v>
      </c>
    </row>
    <row r="9105" spans="1:4" x14ac:dyDescent="0.25">
      <c r="A9105" s="176" t="s">
        <v>14684</v>
      </c>
      <c r="B9105" s="176" t="s">
        <v>14683</v>
      </c>
      <c r="C9105" s="176" t="s">
        <v>115</v>
      </c>
      <c r="D9105" s="177">
        <v>121.54</v>
      </c>
    </row>
    <row r="9106" spans="1:4" x14ac:dyDescent="0.25">
      <c r="A9106" s="176" t="s">
        <v>14685</v>
      </c>
      <c r="B9106" s="176" t="s">
        <v>14686</v>
      </c>
      <c r="C9106" s="176" t="s">
        <v>115</v>
      </c>
      <c r="D9106" s="177">
        <v>135.96</v>
      </c>
    </row>
    <row r="9107" spans="1:4" x14ac:dyDescent="0.25">
      <c r="A9107" s="176" t="s">
        <v>14687</v>
      </c>
      <c r="B9107" s="176" t="s">
        <v>14686</v>
      </c>
      <c r="C9107" s="176" t="s">
        <v>115</v>
      </c>
      <c r="D9107" s="177">
        <v>135.96</v>
      </c>
    </row>
    <row r="9108" spans="1:4" x14ac:dyDescent="0.25">
      <c r="A9108" s="176" t="s">
        <v>14688</v>
      </c>
      <c r="B9108" s="176" t="s">
        <v>14689</v>
      </c>
      <c r="C9108" s="176" t="s">
        <v>115</v>
      </c>
      <c r="D9108" s="177">
        <v>151.41</v>
      </c>
    </row>
    <row r="9109" spans="1:4" x14ac:dyDescent="0.25">
      <c r="A9109" s="176" t="s">
        <v>14690</v>
      </c>
      <c r="B9109" s="176" t="s">
        <v>14689</v>
      </c>
      <c r="C9109" s="176" t="s">
        <v>115</v>
      </c>
      <c r="D9109" s="177">
        <v>151.41</v>
      </c>
    </row>
    <row r="9110" spans="1:4" x14ac:dyDescent="0.25">
      <c r="A9110" s="176" t="s">
        <v>14691</v>
      </c>
      <c r="B9110" s="176" t="s">
        <v>14692</v>
      </c>
      <c r="C9110" s="176" t="s">
        <v>115</v>
      </c>
      <c r="D9110" s="177">
        <v>169.95</v>
      </c>
    </row>
    <row r="9111" spans="1:4" x14ac:dyDescent="0.25">
      <c r="A9111" s="176" t="s">
        <v>14693</v>
      </c>
      <c r="B9111" s="176" t="s">
        <v>14692</v>
      </c>
      <c r="C9111" s="176" t="s">
        <v>115</v>
      </c>
      <c r="D9111" s="177">
        <v>169.95</v>
      </c>
    </row>
    <row r="9112" spans="1:4" x14ac:dyDescent="0.25">
      <c r="A9112" s="176" t="s">
        <v>14694</v>
      </c>
      <c r="B9112" s="176" t="s">
        <v>14695</v>
      </c>
      <c r="C9112" s="176" t="s">
        <v>115</v>
      </c>
      <c r="D9112" s="177">
        <v>234.84</v>
      </c>
    </row>
    <row r="9113" spans="1:4" x14ac:dyDescent="0.25">
      <c r="A9113" s="176" t="s">
        <v>14696</v>
      </c>
      <c r="B9113" s="176" t="s">
        <v>14695</v>
      </c>
      <c r="C9113" s="176" t="s">
        <v>115</v>
      </c>
      <c r="D9113" s="177">
        <v>234.84</v>
      </c>
    </row>
    <row r="9114" spans="1:4" x14ac:dyDescent="0.25">
      <c r="A9114" s="176" t="s">
        <v>14697</v>
      </c>
      <c r="B9114" s="176" t="s">
        <v>14698</v>
      </c>
      <c r="C9114" s="176" t="s">
        <v>115</v>
      </c>
      <c r="D9114" s="177">
        <v>290.45999999999998</v>
      </c>
    </row>
    <row r="9115" spans="1:4" x14ac:dyDescent="0.25">
      <c r="A9115" s="176" t="s">
        <v>14699</v>
      </c>
      <c r="B9115" s="176" t="s">
        <v>14698</v>
      </c>
      <c r="C9115" s="176" t="s">
        <v>115</v>
      </c>
      <c r="D9115" s="177">
        <v>290.45999999999998</v>
      </c>
    </row>
    <row r="9116" spans="1:4" x14ac:dyDescent="0.25">
      <c r="A9116" s="176" t="s">
        <v>14700</v>
      </c>
      <c r="B9116" s="176" t="s">
        <v>14701</v>
      </c>
      <c r="C9116" s="176" t="s">
        <v>115</v>
      </c>
      <c r="D9116" s="177">
        <v>342.99</v>
      </c>
    </row>
    <row r="9117" spans="1:4" x14ac:dyDescent="0.25">
      <c r="A9117" s="176" t="s">
        <v>14702</v>
      </c>
      <c r="B9117" s="176" t="s">
        <v>14701</v>
      </c>
      <c r="C9117" s="176" t="s">
        <v>115</v>
      </c>
      <c r="D9117" s="177">
        <v>342.99</v>
      </c>
    </row>
    <row r="9118" spans="1:4" x14ac:dyDescent="0.25">
      <c r="A9118" s="176" t="s">
        <v>14703</v>
      </c>
      <c r="B9118" s="176" t="s">
        <v>14704</v>
      </c>
      <c r="C9118" s="176" t="s">
        <v>83</v>
      </c>
      <c r="D9118" s="177">
        <v>347.87</v>
      </c>
    </row>
    <row r="9119" spans="1:4" x14ac:dyDescent="0.25">
      <c r="A9119" s="176" t="s">
        <v>14705</v>
      </c>
      <c r="B9119" s="176" t="s">
        <v>14704</v>
      </c>
      <c r="C9119" s="176" t="s">
        <v>83</v>
      </c>
      <c r="D9119" s="177">
        <v>342.94</v>
      </c>
    </row>
    <row r="9120" spans="1:4" x14ac:dyDescent="0.25">
      <c r="A9120" s="176" t="s">
        <v>14706</v>
      </c>
      <c r="B9120" s="176" t="s">
        <v>14707</v>
      </c>
      <c r="C9120" s="176" t="s">
        <v>83</v>
      </c>
      <c r="D9120" s="177">
        <v>379.3</v>
      </c>
    </row>
    <row r="9121" spans="1:4" x14ac:dyDescent="0.25">
      <c r="A9121" s="176" t="s">
        <v>14708</v>
      </c>
      <c r="B9121" s="176" t="s">
        <v>14707</v>
      </c>
      <c r="C9121" s="176" t="s">
        <v>83</v>
      </c>
      <c r="D9121" s="177">
        <v>374.17</v>
      </c>
    </row>
    <row r="9122" spans="1:4" x14ac:dyDescent="0.25">
      <c r="A9122" s="176" t="s">
        <v>14709</v>
      </c>
      <c r="B9122" s="176" t="s">
        <v>14710</v>
      </c>
      <c r="C9122" s="176" t="s">
        <v>83</v>
      </c>
      <c r="D9122" s="177">
        <v>446.59</v>
      </c>
    </row>
    <row r="9123" spans="1:4" x14ac:dyDescent="0.25">
      <c r="A9123" s="176" t="s">
        <v>14711</v>
      </c>
      <c r="B9123" s="176" t="s">
        <v>14710</v>
      </c>
      <c r="C9123" s="176" t="s">
        <v>83</v>
      </c>
      <c r="D9123" s="177">
        <v>441.04</v>
      </c>
    </row>
    <row r="9124" spans="1:4" x14ac:dyDescent="0.25">
      <c r="A9124" s="176" t="s">
        <v>14712</v>
      </c>
      <c r="B9124" s="176" t="s">
        <v>14713</v>
      </c>
      <c r="C9124" s="176" t="s">
        <v>83</v>
      </c>
      <c r="D9124" s="177">
        <v>517.42999999999995</v>
      </c>
    </row>
    <row r="9125" spans="1:4" x14ac:dyDescent="0.25">
      <c r="A9125" s="176" t="s">
        <v>14714</v>
      </c>
      <c r="B9125" s="176" t="s">
        <v>14713</v>
      </c>
      <c r="C9125" s="176" t="s">
        <v>83</v>
      </c>
      <c r="D9125" s="177">
        <v>511.52</v>
      </c>
    </row>
    <row r="9126" spans="1:4" x14ac:dyDescent="0.25">
      <c r="A9126" s="176" t="s">
        <v>14715</v>
      </c>
      <c r="B9126" s="176" t="s">
        <v>14716</v>
      </c>
      <c r="C9126" s="176" t="s">
        <v>83</v>
      </c>
      <c r="D9126" s="177">
        <v>600.53</v>
      </c>
    </row>
    <row r="9127" spans="1:4" x14ac:dyDescent="0.25">
      <c r="A9127" s="176" t="s">
        <v>14717</v>
      </c>
      <c r="B9127" s="176" t="s">
        <v>14716</v>
      </c>
      <c r="C9127" s="176" t="s">
        <v>83</v>
      </c>
      <c r="D9127" s="177">
        <v>593.64</v>
      </c>
    </row>
    <row r="9128" spans="1:4" x14ac:dyDescent="0.25">
      <c r="A9128" s="176" t="s">
        <v>14718</v>
      </c>
      <c r="B9128" s="176" t="s">
        <v>14719</v>
      </c>
      <c r="C9128" s="176" t="s">
        <v>83</v>
      </c>
      <c r="D9128" s="177">
        <v>354.21</v>
      </c>
    </row>
    <row r="9129" spans="1:4" x14ac:dyDescent="0.25">
      <c r="A9129" s="176" t="s">
        <v>14720</v>
      </c>
      <c r="B9129" s="176" t="s">
        <v>14719</v>
      </c>
      <c r="C9129" s="176" t="s">
        <v>83</v>
      </c>
      <c r="D9129" s="177">
        <v>348.87</v>
      </c>
    </row>
    <row r="9130" spans="1:4" x14ac:dyDescent="0.25">
      <c r="A9130" s="176" t="s">
        <v>14721</v>
      </c>
      <c r="B9130" s="176" t="s">
        <v>14722</v>
      </c>
      <c r="C9130" s="176" t="s">
        <v>83</v>
      </c>
      <c r="D9130" s="177">
        <v>385</v>
      </c>
    </row>
    <row r="9131" spans="1:4" x14ac:dyDescent="0.25">
      <c r="A9131" s="176" t="s">
        <v>14723</v>
      </c>
      <c r="B9131" s="176" t="s">
        <v>14722</v>
      </c>
      <c r="C9131" s="176" t="s">
        <v>83</v>
      </c>
      <c r="D9131" s="177">
        <v>379.49</v>
      </c>
    </row>
    <row r="9132" spans="1:4" x14ac:dyDescent="0.25">
      <c r="A9132" s="176" t="s">
        <v>14724</v>
      </c>
      <c r="B9132" s="176" t="s">
        <v>14725</v>
      </c>
      <c r="C9132" s="176" t="s">
        <v>83</v>
      </c>
      <c r="D9132" s="177">
        <v>452.73</v>
      </c>
    </row>
    <row r="9133" spans="1:4" x14ac:dyDescent="0.25">
      <c r="A9133" s="176" t="s">
        <v>14726</v>
      </c>
      <c r="B9133" s="176" t="s">
        <v>14725</v>
      </c>
      <c r="C9133" s="176" t="s">
        <v>83</v>
      </c>
      <c r="D9133" s="177">
        <v>446.77</v>
      </c>
    </row>
    <row r="9134" spans="1:4" x14ac:dyDescent="0.25">
      <c r="A9134" s="176" t="s">
        <v>14727</v>
      </c>
      <c r="B9134" s="176" t="s">
        <v>14728</v>
      </c>
      <c r="C9134" s="176" t="s">
        <v>83</v>
      </c>
      <c r="D9134" s="177">
        <v>524.01</v>
      </c>
    </row>
    <row r="9135" spans="1:4" x14ac:dyDescent="0.25">
      <c r="A9135" s="176" t="s">
        <v>14729</v>
      </c>
      <c r="B9135" s="176" t="s">
        <v>14728</v>
      </c>
      <c r="C9135" s="176" t="s">
        <v>83</v>
      </c>
      <c r="D9135" s="177">
        <v>517.66</v>
      </c>
    </row>
    <row r="9136" spans="1:4" x14ac:dyDescent="0.25">
      <c r="A9136" s="176" t="s">
        <v>14730</v>
      </c>
      <c r="B9136" s="176" t="s">
        <v>14731</v>
      </c>
      <c r="C9136" s="176" t="s">
        <v>83</v>
      </c>
      <c r="D9136" s="177">
        <v>598.94000000000005</v>
      </c>
    </row>
    <row r="9137" spans="1:4" x14ac:dyDescent="0.25">
      <c r="A9137" s="176" t="s">
        <v>14732</v>
      </c>
      <c r="B9137" s="176" t="s">
        <v>14731</v>
      </c>
      <c r="C9137" s="176" t="s">
        <v>83</v>
      </c>
      <c r="D9137" s="177">
        <v>591.95000000000005</v>
      </c>
    </row>
    <row r="9138" spans="1:4" x14ac:dyDescent="0.25">
      <c r="A9138" s="176" t="s">
        <v>14733</v>
      </c>
      <c r="B9138" s="176" t="s">
        <v>14734</v>
      </c>
      <c r="C9138" s="176" t="s">
        <v>83</v>
      </c>
      <c r="D9138" s="177">
        <v>180.61</v>
      </c>
    </row>
    <row r="9139" spans="1:4" x14ac:dyDescent="0.25">
      <c r="A9139" s="176" t="s">
        <v>14735</v>
      </c>
      <c r="B9139" s="176" t="s">
        <v>14734</v>
      </c>
      <c r="C9139" s="176" t="s">
        <v>83</v>
      </c>
      <c r="D9139" s="177">
        <v>178.16</v>
      </c>
    </row>
    <row r="9140" spans="1:4" x14ac:dyDescent="0.25">
      <c r="A9140" s="176" t="s">
        <v>14736</v>
      </c>
      <c r="B9140" s="176" t="s">
        <v>14737</v>
      </c>
      <c r="C9140" s="176" t="s">
        <v>83</v>
      </c>
      <c r="D9140" s="177">
        <v>198.65</v>
      </c>
    </row>
    <row r="9141" spans="1:4" x14ac:dyDescent="0.25">
      <c r="A9141" s="176" t="s">
        <v>14738</v>
      </c>
      <c r="B9141" s="176" t="s">
        <v>14737</v>
      </c>
      <c r="C9141" s="176" t="s">
        <v>83</v>
      </c>
      <c r="D9141" s="177">
        <v>196.08</v>
      </c>
    </row>
    <row r="9142" spans="1:4" x14ac:dyDescent="0.25">
      <c r="A9142" s="176" t="s">
        <v>14739</v>
      </c>
      <c r="B9142" s="176" t="s">
        <v>14740</v>
      </c>
      <c r="C9142" s="176" t="s">
        <v>83</v>
      </c>
      <c r="D9142" s="177">
        <v>238.95</v>
      </c>
    </row>
    <row r="9143" spans="1:4" x14ac:dyDescent="0.25">
      <c r="A9143" s="176" t="s">
        <v>14741</v>
      </c>
      <c r="B9143" s="176" t="s">
        <v>14740</v>
      </c>
      <c r="C9143" s="176" t="s">
        <v>83</v>
      </c>
      <c r="D9143" s="177">
        <v>236.17</v>
      </c>
    </row>
    <row r="9144" spans="1:4" x14ac:dyDescent="0.25">
      <c r="A9144" s="176" t="s">
        <v>14742</v>
      </c>
      <c r="B9144" s="176" t="s">
        <v>14743</v>
      </c>
      <c r="C9144" s="176" t="s">
        <v>83</v>
      </c>
      <c r="D9144" s="177">
        <v>270.52999999999997</v>
      </c>
    </row>
    <row r="9145" spans="1:4" x14ac:dyDescent="0.25">
      <c r="A9145" s="176" t="s">
        <v>14744</v>
      </c>
      <c r="B9145" s="176" t="s">
        <v>14743</v>
      </c>
      <c r="C9145" s="176" t="s">
        <v>83</v>
      </c>
      <c r="D9145" s="177">
        <v>267.58</v>
      </c>
    </row>
    <row r="9146" spans="1:4" x14ac:dyDescent="0.25">
      <c r="A9146" s="176" t="s">
        <v>14745</v>
      </c>
      <c r="B9146" s="176" t="s">
        <v>14746</v>
      </c>
      <c r="C9146" s="176" t="s">
        <v>83</v>
      </c>
      <c r="D9146" s="177">
        <v>289.48</v>
      </c>
    </row>
    <row r="9147" spans="1:4" x14ac:dyDescent="0.25">
      <c r="A9147" s="176" t="s">
        <v>14747</v>
      </c>
      <c r="B9147" s="176" t="s">
        <v>14746</v>
      </c>
      <c r="C9147" s="176" t="s">
        <v>83</v>
      </c>
      <c r="D9147" s="177">
        <v>286.24</v>
      </c>
    </row>
    <row r="9148" spans="1:4" x14ac:dyDescent="0.25">
      <c r="A9148" s="176" t="s">
        <v>14748</v>
      </c>
      <c r="B9148" s="176" t="s">
        <v>14749</v>
      </c>
      <c r="C9148" s="176" t="s">
        <v>115</v>
      </c>
      <c r="D9148" s="177">
        <v>347.87</v>
      </c>
    </row>
    <row r="9149" spans="1:4" x14ac:dyDescent="0.25">
      <c r="A9149" s="176" t="s">
        <v>14750</v>
      </c>
      <c r="B9149" s="176" t="s">
        <v>14749</v>
      </c>
      <c r="C9149" s="176" t="s">
        <v>115</v>
      </c>
      <c r="D9149" s="177">
        <v>342.94</v>
      </c>
    </row>
    <row r="9150" spans="1:4" x14ac:dyDescent="0.25">
      <c r="A9150" s="176" t="s">
        <v>14751</v>
      </c>
      <c r="B9150" s="176" t="s">
        <v>14752</v>
      </c>
      <c r="C9150" s="176" t="s">
        <v>115</v>
      </c>
      <c r="D9150" s="177">
        <v>394.17</v>
      </c>
    </row>
    <row r="9151" spans="1:4" x14ac:dyDescent="0.25">
      <c r="A9151" s="176" t="s">
        <v>14753</v>
      </c>
      <c r="B9151" s="176" t="s">
        <v>14752</v>
      </c>
      <c r="C9151" s="176" t="s">
        <v>115</v>
      </c>
      <c r="D9151" s="177">
        <v>388.58</v>
      </c>
    </row>
    <row r="9152" spans="1:4" x14ac:dyDescent="0.25">
      <c r="A9152" s="176" t="s">
        <v>14754</v>
      </c>
      <c r="B9152" s="176" t="s">
        <v>14755</v>
      </c>
      <c r="C9152" s="176" t="s">
        <v>115</v>
      </c>
      <c r="D9152" s="177">
        <v>484.92</v>
      </c>
    </row>
    <row r="9153" spans="1:4" x14ac:dyDescent="0.25">
      <c r="A9153" s="176" t="s">
        <v>14756</v>
      </c>
      <c r="B9153" s="176" t="s">
        <v>14755</v>
      </c>
      <c r="C9153" s="176" t="s">
        <v>115</v>
      </c>
      <c r="D9153" s="177">
        <v>478.04</v>
      </c>
    </row>
    <row r="9154" spans="1:4" x14ac:dyDescent="0.25">
      <c r="A9154" s="176" t="s">
        <v>14757</v>
      </c>
      <c r="B9154" s="176" t="s">
        <v>14758</v>
      </c>
      <c r="C9154" s="176" t="s">
        <v>115</v>
      </c>
      <c r="D9154" s="177">
        <v>584.52</v>
      </c>
    </row>
    <row r="9155" spans="1:4" x14ac:dyDescent="0.25">
      <c r="A9155" s="176" t="s">
        <v>14759</v>
      </c>
      <c r="B9155" s="176" t="s">
        <v>14758</v>
      </c>
      <c r="C9155" s="176" t="s">
        <v>115</v>
      </c>
      <c r="D9155" s="177">
        <v>576.23</v>
      </c>
    </row>
    <row r="9156" spans="1:4" x14ac:dyDescent="0.25">
      <c r="A9156" s="176" t="s">
        <v>14760</v>
      </c>
      <c r="B9156" s="176" t="s">
        <v>14761</v>
      </c>
      <c r="C9156" s="176" t="s">
        <v>115</v>
      </c>
      <c r="D9156" s="177">
        <v>697.01</v>
      </c>
    </row>
    <row r="9157" spans="1:4" x14ac:dyDescent="0.25">
      <c r="A9157" s="176" t="s">
        <v>14762</v>
      </c>
      <c r="B9157" s="176" t="s">
        <v>14761</v>
      </c>
      <c r="C9157" s="176" t="s">
        <v>115</v>
      </c>
      <c r="D9157" s="177">
        <v>687.14</v>
      </c>
    </row>
    <row r="9158" spans="1:4" x14ac:dyDescent="0.25">
      <c r="A9158" s="176" t="s">
        <v>14763</v>
      </c>
      <c r="B9158" s="176" t="s">
        <v>14764</v>
      </c>
      <c r="C9158" s="176" t="s">
        <v>83</v>
      </c>
      <c r="D9158" s="177">
        <v>271.89</v>
      </c>
    </row>
    <row r="9159" spans="1:4" x14ac:dyDescent="0.25">
      <c r="A9159" s="176" t="s">
        <v>14765</v>
      </c>
      <c r="B9159" s="176" t="s">
        <v>14764</v>
      </c>
      <c r="C9159" s="176" t="s">
        <v>83</v>
      </c>
      <c r="D9159" s="177">
        <v>253.63</v>
      </c>
    </row>
    <row r="9160" spans="1:4" x14ac:dyDescent="0.25">
      <c r="A9160" s="176" t="s">
        <v>14766</v>
      </c>
      <c r="B9160" s="176" t="s">
        <v>14767</v>
      </c>
      <c r="C9160" s="176" t="s">
        <v>83</v>
      </c>
      <c r="D9160" s="177">
        <v>418.42</v>
      </c>
    </row>
    <row r="9161" spans="1:4" x14ac:dyDescent="0.25">
      <c r="A9161" s="176" t="s">
        <v>14768</v>
      </c>
      <c r="B9161" s="176" t="s">
        <v>14767</v>
      </c>
      <c r="C9161" s="176" t="s">
        <v>83</v>
      </c>
      <c r="D9161" s="177">
        <v>390.33</v>
      </c>
    </row>
    <row r="9162" spans="1:4" x14ac:dyDescent="0.25">
      <c r="A9162" s="176" t="s">
        <v>14769</v>
      </c>
      <c r="B9162" s="176" t="s">
        <v>14770</v>
      </c>
      <c r="C9162" s="176" t="s">
        <v>83</v>
      </c>
      <c r="D9162" s="177">
        <v>313.47000000000003</v>
      </c>
    </row>
    <row r="9163" spans="1:4" x14ac:dyDescent="0.25">
      <c r="A9163" s="176" t="s">
        <v>14771</v>
      </c>
      <c r="B9163" s="176" t="s">
        <v>14770</v>
      </c>
      <c r="C9163" s="176" t="s">
        <v>83</v>
      </c>
      <c r="D9163" s="177">
        <v>292.42</v>
      </c>
    </row>
    <row r="9164" spans="1:4" x14ac:dyDescent="0.25">
      <c r="A9164" s="176" t="s">
        <v>14772</v>
      </c>
      <c r="B9164" s="176" t="s">
        <v>14773</v>
      </c>
      <c r="C9164" s="176" t="s">
        <v>83</v>
      </c>
      <c r="D9164" s="177">
        <v>479.63</v>
      </c>
    </row>
    <row r="9165" spans="1:4" x14ac:dyDescent="0.25">
      <c r="A9165" s="176" t="s">
        <v>14774</v>
      </c>
      <c r="B9165" s="176" t="s">
        <v>14773</v>
      </c>
      <c r="C9165" s="176" t="s">
        <v>83</v>
      </c>
      <c r="D9165" s="177">
        <v>447.43</v>
      </c>
    </row>
    <row r="9166" spans="1:4" x14ac:dyDescent="0.25">
      <c r="A9166" s="176" t="s">
        <v>14775</v>
      </c>
      <c r="B9166" s="176" t="s">
        <v>14776</v>
      </c>
      <c r="C9166" s="176" t="s">
        <v>83</v>
      </c>
      <c r="D9166" s="177">
        <v>356.65</v>
      </c>
    </row>
    <row r="9167" spans="1:4" x14ac:dyDescent="0.25">
      <c r="A9167" s="176" t="s">
        <v>14777</v>
      </c>
      <c r="B9167" s="176" t="s">
        <v>14776</v>
      </c>
      <c r="C9167" s="176" t="s">
        <v>83</v>
      </c>
      <c r="D9167" s="177">
        <v>332.71</v>
      </c>
    </row>
    <row r="9168" spans="1:4" x14ac:dyDescent="0.25">
      <c r="A9168" s="176" t="s">
        <v>14778</v>
      </c>
      <c r="B9168" s="176" t="s">
        <v>14779</v>
      </c>
      <c r="C9168" s="176" t="s">
        <v>83</v>
      </c>
      <c r="D9168" s="177">
        <v>546.13</v>
      </c>
    </row>
    <row r="9169" spans="1:4" x14ac:dyDescent="0.25">
      <c r="A9169" s="176" t="s">
        <v>14780</v>
      </c>
      <c r="B9169" s="176" t="s">
        <v>14779</v>
      </c>
      <c r="C9169" s="176" t="s">
        <v>83</v>
      </c>
      <c r="D9169" s="177">
        <v>509.47</v>
      </c>
    </row>
    <row r="9170" spans="1:4" x14ac:dyDescent="0.25">
      <c r="A9170" s="176" t="s">
        <v>14781</v>
      </c>
      <c r="B9170" s="176" t="s">
        <v>14782</v>
      </c>
      <c r="C9170" s="176" t="s">
        <v>83</v>
      </c>
      <c r="D9170" s="177">
        <v>452.08</v>
      </c>
    </row>
    <row r="9171" spans="1:4" x14ac:dyDescent="0.25">
      <c r="A9171" s="176" t="s">
        <v>14783</v>
      </c>
      <c r="B9171" s="176" t="s">
        <v>14782</v>
      </c>
      <c r="C9171" s="176" t="s">
        <v>83</v>
      </c>
      <c r="D9171" s="177">
        <v>421.73</v>
      </c>
    </row>
    <row r="9172" spans="1:4" x14ac:dyDescent="0.25">
      <c r="A9172" s="176" t="s">
        <v>14784</v>
      </c>
      <c r="B9172" s="176" t="s">
        <v>14785</v>
      </c>
      <c r="C9172" s="176" t="s">
        <v>83</v>
      </c>
      <c r="D9172" s="177">
        <v>691.29</v>
      </c>
    </row>
    <row r="9173" spans="1:4" x14ac:dyDescent="0.25">
      <c r="A9173" s="176" t="s">
        <v>14786</v>
      </c>
      <c r="B9173" s="176" t="s">
        <v>14785</v>
      </c>
      <c r="C9173" s="176" t="s">
        <v>83</v>
      </c>
      <c r="D9173" s="177">
        <v>644.88</v>
      </c>
    </row>
    <row r="9174" spans="1:4" x14ac:dyDescent="0.25">
      <c r="A9174" s="176" t="s">
        <v>14787</v>
      </c>
      <c r="B9174" s="176" t="s">
        <v>14788</v>
      </c>
      <c r="C9174" s="176" t="s">
        <v>83</v>
      </c>
      <c r="D9174" s="177">
        <v>557.64</v>
      </c>
    </row>
    <row r="9175" spans="1:4" x14ac:dyDescent="0.25">
      <c r="A9175" s="176" t="s">
        <v>14789</v>
      </c>
      <c r="B9175" s="176" t="s">
        <v>14788</v>
      </c>
      <c r="C9175" s="176" t="s">
        <v>83</v>
      </c>
      <c r="D9175" s="177">
        <v>520.20000000000005</v>
      </c>
    </row>
    <row r="9176" spans="1:4" x14ac:dyDescent="0.25">
      <c r="A9176" s="176" t="s">
        <v>14790</v>
      </c>
      <c r="B9176" s="176" t="s">
        <v>14791</v>
      </c>
      <c r="C9176" s="176" t="s">
        <v>83</v>
      </c>
      <c r="D9176" s="177">
        <v>853.06</v>
      </c>
    </row>
    <row r="9177" spans="1:4" x14ac:dyDescent="0.25">
      <c r="A9177" s="176" t="s">
        <v>14792</v>
      </c>
      <c r="B9177" s="176" t="s">
        <v>14791</v>
      </c>
      <c r="C9177" s="176" t="s">
        <v>83</v>
      </c>
      <c r="D9177" s="177">
        <v>795.79</v>
      </c>
    </row>
    <row r="9178" spans="1:4" x14ac:dyDescent="0.25">
      <c r="A9178" s="176" t="s">
        <v>14793</v>
      </c>
      <c r="B9178" s="176" t="s">
        <v>14794</v>
      </c>
      <c r="C9178" s="176" t="s">
        <v>83</v>
      </c>
      <c r="D9178" s="177">
        <v>380.64</v>
      </c>
    </row>
    <row r="9179" spans="1:4" x14ac:dyDescent="0.25">
      <c r="A9179" s="176" t="s">
        <v>14795</v>
      </c>
      <c r="B9179" s="176" t="s">
        <v>14794</v>
      </c>
      <c r="C9179" s="176" t="s">
        <v>83</v>
      </c>
      <c r="D9179" s="177">
        <v>355.09</v>
      </c>
    </row>
    <row r="9180" spans="1:4" x14ac:dyDescent="0.25">
      <c r="A9180" s="176" t="s">
        <v>14796</v>
      </c>
      <c r="B9180" s="176" t="s">
        <v>14797</v>
      </c>
      <c r="C9180" s="176" t="s">
        <v>83</v>
      </c>
      <c r="D9180" s="177">
        <v>761.52</v>
      </c>
    </row>
    <row r="9181" spans="1:4" x14ac:dyDescent="0.25">
      <c r="A9181" s="176" t="s">
        <v>14798</v>
      </c>
      <c r="B9181" s="176" t="s">
        <v>14797</v>
      </c>
      <c r="C9181" s="176" t="s">
        <v>83</v>
      </c>
      <c r="D9181" s="177">
        <v>710.4</v>
      </c>
    </row>
    <row r="9182" spans="1:4" x14ac:dyDescent="0.25">
      <c r="A9182" s="176" t="s">
        <v>14799</v>
      </c>
      <c r="B9182" s="176" t="s">
        <v>14800</v>
      </c>
      <c r="C9182" s="176" t="s">
        <v>83</v>
      </c>
      <c r="D9182" s="177">
        <v>438.86</v>
      </c>
    </row>
    <row r="9183" spans="1:4" x14ac:dyDescent="0.25">
      <c r="A9183" s="176" t="s">
        <v>14801</v>
      </c>
      <c r="B9183" s="176" t="s">
        <v>14800</v>
      </c>
      <c r="C9183" s="176" t="s">
        <v>83</v>
      </c>
      <c r="D9183" s="177">
        <v>409.39</v>
      </c>
    </row>
    <row r="9184" spans="1:4" x14ac:dyDescent="0.25">
      <c r="A9184" s="176" t="s">
        <v>14802</v>
      </c>
      <c r="B9184" s="176" t="s">
        <v>14803</v>
      </c>
      <c r="C9184" s="176" t="s">
        <v>83</v>
      </c>
      <c r="D9184" s="177">
        <v>872.94</v>
      </c>
    </row>
    <row r="9185" spans="1:4" x14ac:dyDescent="0.25">
      <c r="A9185" s="176" t="s">
        <v>14804</v>
      </c>
      <c r="B9185" s="176" t="s">
        <v>14803</v>
      </c>
      <c r="C9185" s="176" t="s">
        <v>83</v>
      </c>
      <c r="D9185" s="177">
        <v>814.33</v>
      </c>
    </row>
    <row r="9186" spans="1:4" x14ac:dyDescent="0.25">
      <c r="A9186" s="176" t="s">
        <v>14805</v>
      </c>
      <c r="B9186" s="176" t="s">
        <v>14806</v>
      </c>
      <c r="C9186" s="176" t="s">
        <v>83</v>
      </c>
      <c r="D9186" s="177">
        <v>499.31</v>
      </c>
    </row>
    <row r="9187" spans="1:4" x14ac:dyDescent="0.25">
      <c r="A9187" s="176" t="s">
        <v>14807</v>
      </c>
      <c r="B9187" s="176" t="s">
        <v>14806</v>
      </c>
      <c r="C9187" s="176" t="s">
        <v>83</v>
      </c>
      <c r="D9187" s="177">
        <v>465.79</v>
      </c>
    </row>
    <row r="9188" spans="1:4" x14ac:dyDescent="0.25">
      <c r="A9188" s="176" t="s">
        <v>14808</v>
      </c>
      <c r="B9188" s="176" t="s">
        <v>14809</v>
      </c>
      <c r="C9188" s="176" t="s">
        <v>83</v>
      </c>
      <c r="D9188" s="177">
        <v>993.97</v>
      </c>
    </row>
    <row r="9189" spans="1:4" x14ac:dyDescent="0.25">
      <c r="A9189" s="176" t="s">
        <v>14810</v>
      </c>
      <c r="B9189" s="176" t="s">
        <v>14809</v>
      </c>
      <c r="C9189" s="176" t="s">
        <v>83</v>
      </c>
      <c r="D9189" s="177">
        <v>927.23</v>
      </c>
    </row>
    <row r="9190" spans="1:4" x14ac:dyDescent="0.25">
      <c r="A9190" s="176" t="s">
        <v>14811</v>
      </c>
      <c r="B9190" s="176" t="s">
        <v>14812</v>
      </c>
      <c r="C9190" s="176" t="s">
        <v>83</v>
      </c>
      <c r="D9190" s="177">
        <v>632.91</v>
      </c>
    </row>
    <row r="9191" spans="1:4" x14ac:dyDescent="0.25">
      <c r="A9191" s="176" t="s">
        <v>14813</v>
      </c>
      <c r="B9191" s="176" t="s">
        <v>14812</v>
      </c>
      <c r="C9191" s="176" t="s">
        <v>83</v>
      </c>
      <c r="D9191" s="177">
        <v>590.41999999999996</v>
      </c>
    </row>
    <row r="9192" spans="1:4" x14ac:dyDescent="0.25">
      <c r="A9192" s="176" t="s">
        <v>14814</v>
      </c>
      <c r="B9192" s="176" t="s">
        <v>14815</v>
      </c>
      <c r="C9192" s="176" t="s">
        <v>83</v>
      </c>
      <c r="D9192" s="177">
        <v>1258.1600000000001</v>
      </c>
    </row>
    <row r="9193" spans="1:4" x14ac:dyDescent="0.25">
      <c r="A9193" s="176" t="s">
        <v>14816</v>
      </c>
      <c r="B9193" s="176" t="s">
        <v>14815</v>
      </c>
      <c r="C9193" s="176" t="s">
        <v>83</v>
      </c>
      <c r="D9193" s="177">
        <v>1173.69</v>
      </c>
    </row>
    <row r="9194" spans="1:4" x14ac:dyDescent="0.25">
      <c r="A9194" s="176" t="s">
        <v>14817</v>
      </c>
      <c r="B9194" s="176" t="s">
        <v>14818</v>
      </c>
      <c r="C9194" s="176" t="s">
        <v>83</v>
      </c>
      <c r="D9194" s="177">
        <v>780.69</v>
      </c>
    </row>
    <row r="9195" spans="1:4" x14ac:dyDescent="0.25">
      <c r="A9195" s="176" t="s">
        <v>14819</v>
      </c>
      <c r="B9195" s="176" t="s">
        <v>14818</v>
      </c>
      <c r="C9195" s="176" t="s">
        <v>83</v>
      </c>
      <c r="D9195" s="177">
        <v>728.28</v>
      </c>
    </row>
    <row r="9196" spans="1:4" x14ac:dyDescent="0.25">
      <c r="A9196" s="176" t="s">
        <v>14820</v>
      </c>
      <c r="B9196" s="176" t="s">
        <v>14821</v>
      </c>
      <c r="C9196" s="176" t="s">
        <v>83</v>
      </c>
      <c r="D9196" s="177">
        <v>1552.58</v>
      </c>
    </row>
    <row r="9197" spans="1:4" x14ac:dyDescent="0.25">
      <c r="A9197" s="176" t="s">
        <v>14822</v>
      </c>
      <c r="B9197" s="176" t="s">
        <v>14821</v>
      </c>
      <c r="C9197" s="176" t="s">
        <v>83</v>
      </c>
      <c r="D9197" s="177">
        <v>1448.34</v>
      </c>
    </row>
    <row r="9198" spans="1:4" x14ac:dyDescent="0.25">
      <c r="A9198" s="176" t="s">
        <v>14823</v>
      </c>
      <c r="B9198" s="176" t="s">
        <v>14824</v>
      </c>
      <c r="C9198" s="176" t="s">
        <v>83</v>
      </c>
      <c r="D9198" s="177">
        <v>421.42</v>
      </c>
    </row>
    <row r="9199" spans="1:4" x14ac:dyDescent="0.25">
      <c r="A9199" s="176" t="s">
        <v>14825</v>
      </c>
      <c r="B9199" s="176" t="s">
        <v>14824</v>
      </c>
      <c r="C9199" s="176" t="s">
        <v>83</v>
      </c>
      <c r="D9199" s="177">
        <v>393.13</v>
      </c>
    </row>
    <row r="9200" spans="1:4" x14ac:dyDescent="0.25">
      <c r="A9200" s="176" t="s">
        <v>14826</v>
      </c>
      <c r="B9200" s="176" t="s">
        <v>14827</v>
      </c>
      <c r="C9200" s="176" t="s">
        <v>83</v>
      </c>
      <c r="D9200" s="177">
        <v>843.12</v>
      </c>
    </row>
    <row r="9201" spans="1:4" x14ac:dyDescent="0.25">
      <c r="A9201" s="176" t="s">
        <v>14828</v>
      </c>
      <c r="B9201" s="176" t="s">
        <v>14827</v>
      </c>
      <c r="C9201" s="176" t="s">
        <v>83</v>
      </c>
      <c r="D9201" s="177">
        <v>786.51</v>
      </c>
    </row>
    <row r="9202" spans="1:4" x14ac:dyDescent="0.25">
      <c r="A9202" s="176" t="s">
        <v>14829</v>
      </c>
      <c r="B9202" s="176" t="s">
        <v>14830</v>
      </c>
      <c r="C9202" s="176" t="s">
        <v>83</v>
      </c>
      <c r="D9202" s="177">
        <v>485.88</v>
      </c>
    </row>
    <row r="9203" spans="1:4" x14ac:dyDescent="0.25">
      <c r="A9203" s="176" t="s">
        <v>14831</v>
      </c>
      <c r="B9203" s="176" t="s">
        <v>14830</v>
      </c>
      <c r="C9203" s="176" t="s">
        <v>83</v>
      </c>
      <c r="D9203" s="177">
        <v>453.26</v>
      </c>
    </row>
    <row r="9204" spans="1:4" x14ac:dyDescent="0.25">
      <c r="A9204" s="176" t="s">
        <v>14832</v>
      </c>
      <c r="B9204" s="176" t="s">
        <v>14833</v>
      </c>
      <c r="C9204" s="176" t="s">
        <v>83</v>
      </c>
      <c r="D9204" s="177">
        <v>966.47</v>
      </c>
    </row>
    <row r="9205" spans="1:4" x14ac:dyDescent="0.25">
      <c r="A9205" s="176" t="s">
        <v>14834</v>
      </c>
      <c r="B9205" s="176" t="s">
        <v>14833</v>
      </c>
      <c r="C9205" s="176" t="s">
        <v>83</v>
      </c>
      <c r="D9205" s="177">
        <v>901.58</v>
      </c>
    </row>
    <row r="9206" spans="1:4" x14ac:dyDescent="0.25">
      <c r="A9206" s="176" t="s">
        <v>14835</v>
      </c>
      <c r="B9206" s="176" t="s">
        <v>14836</v>
      </c>
      <c r="C9206" s="176" t="s">
        <v>83</v>
      </c>
      <c r="D9206" s="177">
        <v>552.80999999999995</v>
      </c>
    </row>
    <row r="9207" spans="1:4" x14ac:dyDescent="0.25">
      <c r="A9207" s="176" t="s">
        <v>14837</v>
      </c>
      <c r="B9207" s="176" t="s">
        <v>14836</v>
      </c>
      <c r="C9207" s="176" t="s">
        <v>83</v>
      </c>
      <c r="D9207" s="177">
        <v>515.70000000000005</v>
      </c>
    </row>
    <row r="9208" spans="1:4" x14ac:dyDescent="0.25">
      <c r="A9208" s="176" t="s">
        <v>14838</v>
      </c>
      <c r="B9208" s="176" t="s">
        <v>14839</v>
      </c>
      <c r="C9208" s="176" t="s">
        <v>83</v>
      </c>
      <c r="D9208" s="177">
        <v>1100.46</v>
      </c>
    </row>
    <row r="9209" spans="1:4" x14ac:dyDescent="0.25">
      <c r="A9209" s="176" t="s">
        <v>14840</v>
      </c>
      <c r="B9209" s="176" t="s">
        <v>14839</v>
      </c>
      <c r="C9209" s="176" t="s">
        <v>83</v>
      </c>
      <c r="D9209" s="177">
        <v>1026.58</v>
      </c>
    </row>
    <row r="9210" spans="1:4" x14ac:dyDescent="0.25">
      <c r="A9210" s="176" t="s">
        <v>14841</v>
      </c>
      <c r="B9210" s="176" t="s">
        <v>14842</v>
      </c>
      <c r="C9210" s="176" t="s">
        <v>83</v>
      </c>
      <c r="D9210" s="177">
        <v>700.72</v>
      </c>
    </row>
    <row r="9211" spans="1:4" x14ac:dyDescent="0.25">
      <c r="A9211" s="176" t="s">
        <v>14843</v>
      </c>
      <c r="B9211" s="176" t="s">
        <v>14842</v>
      </c>
      <c r="C9211" s="176" t="s">
        <v>83</v>
      </c>
      <c r="D9211" s="177">
        <v>653.67999999999995</v>
      </c>
    </row>
    <row r="9212" spans="1:4" x14ac:dyDescent="0.25">
      <c r="A9212" s="176" t="s">
        <v>14844</v>
      </c>
      <c r="B9212" s="176" t="s">
        <v>14845</v>
      </c>
      <c r="C9212" s="176" t="s">
        <v>83</v>
      </c>
      <c r="D9212" s="177">
        <v>1392.96</v>
      </c>
    </row>
    <row r="9213" spans="1:4" x14ac:dyDescent="0.25">
      <c r="A9213" s="176" t="s">
        <v>14846</v>
      </c>
      <c r="B9213" s="176" t="s">
        <v>14845</v>
      </c>
      <c r="C9213" s="176" t="s">
        <v>83</v>
      </c>
      <c r="D9213" s="177">
        <v>1299.44</v>
      </c>
    </row>
    <row r="9214" spans="1:4" x14ac:dyDescent="0.25">
      <c r="A9214" s="176" t="s">
        <v>14847</v>
      </c>
      <c r="B9214" s="176" t="s">
        <v>14848</v>
      </c>
      <c r="C9214" s="176" t="s">
        <v>83</v>
      </c>
      <c r="D9214" s="177">
        <v>864.34</v>
      </c>
    </row>
    <row r="9215" spans="1:4" x14ac:dyDescent="0.25">
      <c r="A9215" s="176" t="s">
        <v>14849</v>
      </c>
      <c r="B9215" s="176" t="s">
        <v>14848</v>
      </c>
      <c r="C9215" s="176" t="s">
        <v>83</v>
      </c>
      <c r="D9215" s="177">
        <v>806.31</v>
      </c>
    </row>
    <row r="9216" spans="1:4" x14ac:dyDescent="0.25">
      <c r="A9216" s="176" t="s">
        <v>14850</v>
      </c>
      <c r="B9216" s="176" t="s">
        <v>14851</v>
      </c>
      <c r="C9216" s="176" t="s">
        <v>83</v>
      </c>
      <c r="D9216" s="177">
        <v>1718.93</v>
      </c>
    </row>
    <row r="9217" spans="1:4" x14ac:dyDescent="0.25">
      <c r="A9217" s="176" t="s">
        <v>14852</v>
      </c>
      <c r="B9217" s="176" t="s">
        <v>14851</v>
      </c>
      <c r="C9217" s="176" t="s">
        <v>83</v>
      </c>
      <c r="D9217" s="177">
        <v>1603.52</v>
      </c>
    </row>
    <row r="9218" spans="1:4" x14ac:dyDescent="0.25">
      <c r="A9218" s="176" t="s">
        <v>14853</v>
      </c>
      <c r="B9218" s="176" t="s">
        <v>14854</v>
      </c>
      <c r="C9218" s="176" t="s">
        <v>1467</v>
      </c>
      <c r="D9218" s="177">
        <v>178.21</v>
      </c>
    </row>
    <row r="9219" spans="1:4" x14ac:dyDescent="0.25">
      <c r="A9219" s="176" t="s">
        <v>14855</v>
      </c>
      <c r="B9219" s="176" t="s">
        <v>14854</v>
      </c>
      <c r="C9219" s="176" t="s">
        <v>1467</v>
      </c>
      <c r="D9219" s="177">
        <v>166.25</v>
      </c>
    </row>
    <row r="9220" spans="1:4" x14ac:dyDescent="0.25">
      <c r="A9220" s="176" t="s">
        <v>14856</v>
      </c>
      <c r="B9220" s="176" t="s">
        <v>14857</v>
      </c>
      <c r="C9220" s="176" t="s">
        <v>1467</v>
      </c>
      <c r="D9220" s="177">
        <v>345.53</v>
      </c>
    </row>
    <row r="9221" spans="1:4" x14ac:dyDescent="0.25">
      <c r="A9221" s="176" t="s">
        <v>14858</v>
      </c>
      <c r="B9221" s="176" t="s">
        <v>14857</v>
      </c>
      <c r="C9221" s="176" t="s">
        <v>1467</v>
      </c>
      <c r="D9221" s="177">
        <v>322.33999999999997</v>
      </c>
    </row>
    <row r="9222" spans="1:4" x14ac:dyDescent="0.25">
      <c r="A9222" s="176" t="s">
        <v>14859</v>
      </c>
      <c r="B9222" s="176" t="s">
        <v>14860</v>
      </c>
      <c r="C9222" s="176" t="s">
        <v>1467</v>
      </c>
      <c r="D9222" s="177">
        <v>249.5</v>
      </c>
    </row>
    <row r="9223" spans="1:4" x14ac:dyDescent="0.25">
      <c r="A9223" s="176" t="s">
        <v>14861</v>
      </c>
      <c r="B9223" s="176" t="s">
        <v>14860</v>
      </c>
      <c r="C9223" s="176" t="s">
        <v>1467</v>
      </c>
      <c r="D9223" s="177">
        <v>232.75</v>
      </c>
    </row>
    <row r="9224" spans="1:4" x14ac:dyDescent="0.25">
      <c r="A9224" s="176" t="s">
        <v>14862</v>
      </c>
      <c r="B9224" s="176" t="s">
        <v>14863</v>
      </c>
      <c r="C9224" s="176" t="s">
        <v>1467</v>
      </c>
      <c r="D9224" s="177">
        <v>628.88</v>
      </c>
    </row>
    <row r="9225" spans="1:4" x14ac:dyDescent="0.25">
      <c r="A9225" s="176" t="s">
        <v>14864</v>
      </c>
      <c r="B9225" s="176" t="s">
        <v>14863</v>
      </c>
      <c r="C9225" s="176" t="s">
        <v>1467</v>
      </c>
      <c r="D9225" s="177">
        <v>586.66</v>
      </c>
    </row>
    <row r="9226" spans="1:4" x14ac:dyDescent="0.25">
      <c r="A9226" s="176" t="s">
        <v>14865</v>
      </c>
      <c r="B9226" s="176" t="s">
        <v>14866</v>
      </c>
      <c r="C9226" s="176" t="s">
        <v>1467</v>
      </c>
      <c r="D9226" s="177">
        <v>276.23</v>
      </c>
    </row>
    <row r="9227" spans="1:4" x14ac:dyDescent="0.25">
      <c r="A9227" s="176" t="s">
        <v>14867</v>
      </c>
      <c r="B9227" s="176" t="s">
        <v>14866</v>
      </c>
      <c r="C9227" s="176" t="s">
        <v>1467</v>
      </c>
      <c r="D9227" s="177">
        <v>257.69</v>
      </c>
    </row>
    <row r="9228" spans="1:4" x14ac:dyDescent="0.25">
      <c r="A9228" s="176" t="s">
        <v>14868</v>
      </c>
      <c r="B9228" s="176" t="s">
        <v>14869</v>
      </c>
      <c r="C9228" s="176" t="s">
        <v>1467</v>
      </c>
      <c r="D9228" s="177">
        <v>696.26</v>
      </c>
    </row>
    <row r="9229" spans="1:4" x14ac:dyDescent="0.25">
      <c r="A9229" s="176" t="s">
        <v>14870</v>
      </c>
      <c r="B9229" s="176" t="s">
        <v>14869</v>
      </c>
      <c r="C9229" s="176" t="s">
        <v>1467</v>
      </c>
      <c r="D9229" s="177">
        <v>649.51</v>
      </c>
    </row>
    <row r="9230" spans="1:4" x14ac:dyDescent="0.25">
      <c r="A9230" s="176" t="s">
        <v>14871</v>
      </c>
      <c r="B9230" s="176" t="s">
        <v>14872</v>
      </c>
      <c r="C9230" s="176" t="s">
        <v>115</v>
      </c>
      <c r="D9230" s="177">
        <v>312.33999999999997</v>
      </c>
    </row>
    <row r="9231" spans="1:4" x14ac:dyDescent="0.25">
      <c r="A9231" s="176" t="s">
        <v>14873</v>
      </c>
      <c r="B9231" s="176" t="s">
        <v>14872</v>
      </c>
      <c r="C9231" s="176" t="s">
        <v>115</v>
      </c>
      <c r="D9231" s="177">
        <v>304.57</v>
      </c>
    </row>
    <row r="9232" spans="1:4" x14ac:dyDescent="0.25">
      <c r="A9232" s="176" t="s">
        <v>14874</v>
      </c>
      <c r="B9232" s="176" t="s">
        <v>14875</v>
      </c>
      <c r="C9232" s="176" t="s">
        <v>115</v>
      </c>
      <c r="D9232" s="177">
        <v>300.01</v>
      </c>
    </row>
    <row r="9233" spans="1:4" x14ac:dyDescent="0.25">
      <c r="A9233" s="176" t="s">
        <v>14876</v>
      </c>
      <c r="B9233" s="176" t="s">
        <v>14875</v>
      </c>
      <c r="C9233" s="176" t="s">
        <v>115</v>
      </c>
      <c r="D9233" s="177">
        <v>292.77999999999997</v>
      </c>
    </row>
    <row r="9234" spans="1:4" x14ac:dyDescent="0.25">
      <c r="A9234" s="176" t="s">
        <v>14877</v>
      </c>
      <c r="B9234" s="176" t="s">
        <v>14878</v>
      </c>
      <c r="C9234" s="176" t="s">
        <v>115</v>
      </c>
      <c r="D9234" s="177">
        <v>338.86</v>
      </c>
    </row>
    <row r="9235" spans="1:4" x14ac:dyDescent="0.25">
      <c r="A9235" s="176" t="s">
        <v>14879</v>
      </c>
      <c r="B9235" s="176" t="s">
        <v>14878</v>
      </c>
      <c r="C9235" s="176" t="s">
        <v>115</v>
      </c>
      <c r="D9235" s="177">
        <v>330.47</v>
      </c>
    </row>
    <row r="9236" spans="1:4" x14ac:dyDescent="0.25">
      <c r="A9236" s="176" t="s">
        <v>14880</v>
      </c>
      <c r="B9236" s="176" t="s">
        <v>14881</v>
      </c>
      <c r="C9236" s="176" t="s">
        <v>115</v>
      </c>
      <c r="D9236" s="177">
        <v>670.74</v>
      </c>
    </row>
    <row r="9237" spans="1:4" x14ac:dyDescent="0.25">
      <c r="A9237" s="176" t="s">
        <v>14882</v>
      </c>
      <c r="B9237" s="176" t="s">
        <v>14881</v>
      </c>
      <c r="C9237" s="176" t="s">
        <v>115</v>
      </c>
      <c r="D9237" s="177">
        <v>651.88</v>
      </c>
    </row>
    <row r="9238" spans="1:4" x14ac:dyDescent="0.25">
      <c r="A9238" s="176" t="s">
        <v>14883</v>
      </c>
      <c r="B9238" s="176" t="s">
        <v>14884</v>
      </c>
      <c r="C9238" s="176" t="s">
        <v>115</v>
      </c>
      <c r="D9238" s="177">
        <v>763.8</v>
      </c>
    </row>
    <row r="9239" spans="1:4" x14ac:dyDescent="0.25">
      <c r="A9239" s="176" t="s">
        <v>14885</v>
      </c>
      <c r="B9239" s="176" t="s">
        <v>14884</v>
      </c>
      <c r="C9239" s="176" t="s">
        <v>115</v>
      </c>
      <c r="D9239" s="177">
        <v>742.24</v>
      </c>
    </row>
    <row r="9240" spans="1:4" x14ac:dyDescent="0.25">
      <c r="A9240" s="176" t="s">
        <v>14886</v>
      </c>
      <c r="B9240" s="176" t="s">
        <v>14887</v>
      </c>
      <c r="C9240" s="176" t="s">
        <v>115</v>
      </c>
      <c r="D9240" s="177">
        <v>363.83</v>
      </c>
    </row>
    <row r="9241" spans="1:4" x14ac:dyDescent="0.25">
      <c r="A9241" s="176" t="s">
        <v>14888</v>
      </c>
      <c r="B9241" s="176" t="s">
        <v>14887</v>
      </c>
      <c r="C9241" s="176" t="s">
        <v>115</v>
      </c>
      <c r="D9241" s="177">
        <v>353.45</v>
      </c>
    </row>
    <row r="9242" spans="1:4" x14ac:dyDescent="0.25">
      <c r="A9242" s="176" t="s">
        <v>14889</v>
      </c>
      <c r="B9242" s="176" t="s">
        <v>14890</v>
      </c>
      <c r="C9242" s="176" t="s">
        <v>115</v>
      </c>
      <c r="D9242" s="177">
        <v>520.26</v>
      </c>
    </row>
    <row r="9243" spans="1:4" x14ac:dyDescent="0.25">
      <c r="A9243" s="176" t="s">
        <v>14891</v>
      </c>
      <c r="B9243" s="176" t="s">
        <v>14890</v>
      </c>
      <c r="C9243" s="176" t="s">
        <v>115</v>
      </c>
      <c r="D9243" s="177">
        <v>507.07</v>
      </c>
    </row>
    <row r="9244" spans="1:4" x14ac:dyDescent="0.25">
      <c r="A9244" s="176" t="s">
        <v>14892</v>
      </c>
      <c r="B9244" s="176" t="s">
        <v>14893</v>
      </c>
      <c r="C9244" s="176" t="s">
        <v>115</v>
      </c>
      <c r="D9244" s="177">
        <v>894.38</v>
      </c>
    </row>
    <row r="9245" spans="1:4" x14ac:dyDescent="0.25">
      <c r="A9245" s="176" t="s">
        <v>14894</v>
      </c>
      <c r="B9245" s="176" t="s">
        <v>14893</v>
      </c>
      <c r="C9245" s="176" t="s">
        <v>115</v>
      </c>
      <c r="D9245" s="177">
        <v>868.99</v>
      </c>
    </row>
    <row r="9246" spans="1:4" x14ac:dyDescent="0.25">
      <c r="A9246" s="176" t="s">
        <v>14895</v>
      </c>
      <c r="B9246" s="176" t="s">
        <v>14896</v>
      </c>
      <c r="C9246" s="176" t="s">
        <v>115</v>
      </c>
      <c r="D9246" s="177">
        <v>1732.74</v>
      </c>
    </row>
    <row r="9247" spans="1:4" x14ac:dyDescent="0.25">
      <c r="A9247" s="176" t="s">
        <v>14897</v>
      </c>
      <c r="B9247" s="176" t="s">
        <v>14896</v>
      </c>
      <c r="C9247" s="176" t="s">
        <v>115</v>
      </c>
      <c r="D9247" s="177">
        <v>1678.23</v>
      </c>
    </row>
    <row r="9248" spans="1:4" x14ac:dyDescent="0.25">
      <c r="A9248" s="176" t="s">
        <v>14898</v>
      </c>
      <c r="B9248" s="176" t="s">
        <v>14899</v>
      </c>
      <c r="C9248" s="176" t="s">
        <v>115</v>
      </c>
      <c r="D9248" s="177">
        <v>201.55</v>
      </c>
    </row>
    <row r="9249" spans="1:4" x14ac:dyDescent="0.25">
      <c r="A9249" s="176" t="s">
        <v>14900</v>
      </c>
      <c r="B9249" s="176" t="s">
        <v>14899</v>
      </c>
      <c r="C9249" s="176" t="s">
        <v>115</v>
      </c>
      <c r="D9249" s="177">
        <v>196.14</v>
      </c>
    </row>
    <row r="9250" spans="1:4" x14ac:dyDescent="0.25">
      <c r="A9250" s="176" t="s">
        <v>14901</v>
      </c>
      <c r="B9250" s="176" t="s">
        <v>14902</v>
      </c>
      <c r="C9250" s="176" t="s">
        <v>115</v>
      </c>
      <c r="D9250" s="177">
        <v>358.28</v>
      </c>
    </row>
    <row r="9251" spans="1:4" x14ac:dyDescent="0.25">
      <c r="A9251" s="176" t="s">
        <v>14903</v>
      </c>
      <c r="B9251" s="176" t="s">
        <v>14902</v>
      </c>
      <c r="C9251" s="176" t="s">
        <v>115</v>
      </c>
      <c r="D9251" s="177">
        <v>348.76</v>
      </c>
    </row>
    <row r="9252" spans="1:4" x14ac:dyDescent="0.25">
      <c r="A9252" s="176" t="s">
        <v>14904</v>
      </c>
      <c r="B9252" s="176" t="s">
        <v>14905</v>
      </c>
      <c r="C9252" s="176" t="s">
        <v>115</v>
      </c>
      <c r="D9252" s="177">
        <v>477.55</v>
      </c>
    </row>
    <row r="9253" spans="1:4" x14ac:dyDescent="0.25">
      <c r="A9253" s="176" t="s">
        <v>14906</v>
      </c>
      <c r="B9253" s="176" t="s">
        <v>14905</v>
      </c>
      <c r="C9253" s="176" t="s">
        <v>115</v>
      </c>
      <c r="D9253" s="177">
        <v>463.57</v>
      </c>
    </row>
    <row r="9254" spans="1:4" x14ac:dyDescent="0.25">
      <c r="A9254" s="176" t="s">
        <v>14907</v>
      </c>
      <c r="B9254" s="176" t="s">
        <v>14908</v>
      </c>
      <c r="C9254" s="176" t="s">
        <v>115</v>
      </c>
      <c r="D9254" s="177">
        <v>207.01</v>
      </c>
    </row>
    <row r="9255" spans="1:4" x14ac:dyDescent="0.25">
      <c r="A9255" s="176" t="s">
        <v>14909</v>
      </c>
      <c r="B9255" s="176" t="s">
        <v>14908</v>
      </c>
      <c r="C9255" s="176" t="s">
        <v>115</v>
      </c>
      <c r="D9255" s="177">
        <v>201.23</v>
      </c>
    </row>
    <row r="9256" spans="1:4" x14ac:dyDescent="0.25">
      <c r="A9256" s="176" t="s">
        <v>14910</v>
      </c>
      <c r="B9256" s="176" t="s">
        <v>14911</v>
      </c>
      <c r="C9256" s="176" t="s">
        <v>115</v>
      </c>
      <c r="D9256" s="177">
        <v>368.11</v>
      </c>
    </row>
    <row r="9257" spans="1:4" x14ac:dyDescent="0.25">
      <c r="A9257" s="176" t="s">
        <v>14912</v>
      </c>
      <c r="B9257" s="176" t="s">
        <v>14911</v>
      </c>
      <c r="C9257" s="176" t="s">
        <v>115</v>
      </c>
      <c r="D9257" s="177">
        <v>357.94</v>
      </c>
    </row>
    <row r="9258" spans="1:4" x14ac:dyDescent="0.25">
      <c r="A9258" s="176" t="s">
        <v>14913</v>
      </c>
      <c r="B9258" s="176" t="s">
        <v>14914</v>
      </c>
      <c r="C9258" s="176" t="s">
        <v>115</v>
      </c>
      <c r="D9258" s="177">
        <v>491.75</v>
      </c>
    </row>
    <row r="9259" spans="1:4" x14ac:dyDescent="0.25">
      <c r="A9259" s="176" t="s">
        <v>14915</v>
      </c>
      <c r="B9259" s="176" t="s">
        <v>14914</v>
      </c>
      <c r="C9259" s="176" t="s">
        <v>115</v>
      </c>
      <c r="D9259" s="177">
        <v>476.82</v>
      </c>
    </row>
    <row r="9260" spans="1:4" x14ac:dyDescent="0.25">
      <c r="A9260" s="176" t="s">
        <v>14916</v>
      </c>
      <c r="B9260" s="176" t="s">
        <v>14917</v>
      </c>
      <c r="C9260" s="176" t="s">
        <v>115</v>
      </c>
      <c r="D9260" s="177">
        <v>215.75</v>
      </c>
    </row>
    <row r="9261" spans="1:4" x14ac:dyDescent="0.25">
      <c r="A9261" s="176" t="s">
        <v>14918</v>
      </c>
      <c r="B9261" s="176" t="s">
        <v>14917</v>
      </c>
      <c r="C9261" s="176" t="s">
        <v>115</v>
      </c>
      <c r="D9261" s="177">
        <v>209.39</v>
      </c>
    </row>
    <row r="9262" spans="1:4" x14ac:dyDescent="0.25">
      <c r="A9262" s="176" t="s">
        <v>14919</v>
      </c>
      <c r="B9262" s="176" t="s">
        <v>14920</v>
      </c>
      <c r="C9262" s="176" t="s">
        <v>115</v>
      </c>
      <c r="D9262" s="177">
        <v>373.03</v>
      </c>
    </row>
    <row r="9263" spans="1:4" x14ac:dyDescent="0.25">
      <c r="A9263" s="176" t="s">
        <v>14921</v>
      </c>
      <c r="B9263" s="176" t="s">
        <v>14920</v>
      </c>
      <c r="C9263" s="176" t="s">
        <v>115</v>
      </c>
      <c r="D9263" s="177">
        <v>362.52</v>
      </c>
    </row>
    <row r="9264" spans="1:4" x14ac:dyDescent="0.25">
      <c r="A9264" s="176" t="s">
        <v>14922</v>
      </c>
      <c r="B9264" s="176" t="s">
        <v>14923</v>
      </c>
      <c r="C9264" s="176" t="s">
        <v>115</v>
      </c>
      <c r="D9264" s="177">
        <v>499.94</v>
      </c>
    </row>
    <row r="9265" spans="1:4" x14ac:dyDescent="0.25">
      <c r="A9265" s="176" t="s">
        <v>14924</v>
      </c>
      <c r="B9265" s="176" t="s">
        <v>14923</v>
      </c>
      <c r="C9265" s="176" t="s">
        <v>115</v>
      </c>
      <c r="D9265" s="177">
        <v>484.46</v>
      </c>
    </row>
    <row r="9266" spans="1:4" x14ac:dyDescent="0.25">
      <c r="A9266" s="176" t="s">
        <v>14925</v>
      </c>
      <c r="B9266" s="176" t="s">
        <v>14926</v>
      </c>
      <c r="C9266" s="176" t="s">
        <v>115</v>
      </c>
      <c r="D9266" s="177">
        <v>318.33999999999997</v>
      </c>
    </row>
    <row r="9267" spans="1:4" x14ac:dyDescent="0.25">
      <c r="A9267" s="176" t="s">
        <v>14927</v>
      </c>
      <c r="B9267" s="176" t="s">
        <v>14926</v>
      </c>
      <c r="C9267" s="176" t="s">
        <v>115</v>
      </c>
      <c r="D9267" s="177">
        <v>308.19</v>
      </c>
    </row>
    <row r="9268" spans="1:4" x14ac:dyDescent="0.25">
      <c r="A9268" s="176" t="s">
        <v>14928</v>
      </c>
      <c r="B9268" s="176" t="s">
        <v>14929</v>
      </c>
      <c r="C9268" s="176" t="s">
        <v>115</v>
      </c>
      <c r="D9268" s="177">
        <v>563.34</v>
      </c>
    </row>
    <row r="9269" spans="1:4" x14ac:dyDescent="0.25">
      <c r="A9269" s="176" t="s">
        <v>14930</v>
      </c>
      <c r="B9269" s="176" t="s">
        <v>14929</v>
      </c>
      <c r="C9269" s="176" t="s">
        <v>115</v>
      </c>
      <c r="D9269" s="177">
        <v>545.54</v>
      </c>
    </row>
    <row r="9270" spans="1:4" x14ac:dyDescent="0.25">
      <c r="A9270" s="176" t="s">
        <v>14931</v>
      </c>
      <c r="B9270" s="176" t="s">
        <v>14932</v>
      </c>
      <c r="C9270" s="176" t="s">
        <v>115</v>
      </c>
      <c r="D9270" s="177">
        <v>750.2</v>
      </c>
    </row>
    <row r="9271" spans="1:4" x14ac:dyDescent="0.25">
      <c r="A9271" s="176" t="s">
        <v>14933</v>
      </c>
      <c r="B9271" s="176" t="s">
        <v>14932</v>
      </c>
      <c r="C9271" s="176" t="s">
        <v>115</v>
      </c>
      <c r="D9271" s="177">
        <v>724.88</v>
      </c>
    </row>
    <row r="9272" spans="1:4" x14ac:dyDescent="0.25">
      <c r="A9272" s="176" t="s">
        <v>14934</v>
      </c>
      <c r="B9272" s="176" t="s">
        <v>14935</v>
      </c>
      <c r="C9272" s="176" t="s">
        <v>115</v>
      </c>
      <c r="D9272" s="177">
        <v>333.09</v>
      </c>
    </row>
    <row r="9273" spans="1:4" x14ac:dyDescent="0.25">
      <c r="A9273" s="176" t="s">
        <v>14936</v>
      </c>
      <c r="B9273" s="176" t="s">
        <v>14935</v>
      </c>
      <c r="C9273" s="176" t="s">
        <v>115</v>
      </c>
      <c r="D9273" s="177">
        <v>321.95</v>
      </c>
    </row>
    <row r="9274" spans="1:4" x14ac:dyDescent="0.25">
      <c r="A9274" s="176" t="s">
        <v>14937</v>
      </c>
      <c r="B9274" s="176" t="s">
        <v>14938</v>
      </c>
      <c r="C9274" s="176" t="s">
        <v>115</v>
      </c>
      <c r="D9274" s="177">
        <v>580.82000000000005</v>
      </c>
    </row>
    <row r="9275" spans="1:4" x14ac:dyDescent="0.25">
      <c r="A9275" s="176" t="s">
        <v>14939</v>
      </c>
      <c r="B9275" s="176" t="s">
        <v>14938</v>
      </c>
      <c r="C9275" s="176" t="s">
        <v>115</v>
      </c>
      <c r="D9275" s="177">
        <v>561.85</v>
      </c>
    </row>
    <row r="9276" spans="1:4" x14ac:dyDescent="0.25">
      <c r="A9276" s="176" t="s">
        <v>14940</v>
      </c>
      <c r="B9276" s="176" t="s">
        <v>14941</v>
      </c>
      <c r="C9276" s="176" t="s">
        <v>115</v>
      </c>
      <c r="D9276" s="177">
        <v>775.32</v>
      </c>
    </row>
    <row r="9277" spans="1:4" x14ac:dyDescent="0.25">
      <c r="A9277" s="176" t="s">
        <v>14942</v>
      </c>
      <c r="B9277" s="176" t="s">
        <v>14941</v>
      </c>
      <c r="C9277" s="176" t="s">
        <v>115</v>
      </c>
      <c r="D9277" s="177">
        <v>748.32</v>
      </c>
    </row>
    <row r="9278" spans="1:4" x14ac:dyDescent="0.25">
      <c r="A9278" s="176" t="s">
        <v>14943</v>
      </c>
      <c r="B9278" s="176" t="s">
        <v>14944</v>
      </c>
      <c r="C9278" s="176" t="s">
        <v>115</v>
      </c>
      <c r="D9278" s="177">
        <v>344.01</v>
      </c>
    </row>
    <row r="9279" spans="1:4" x14ac:dyDescent="0.25">
      <c r="A9279" s="176" t="s">
        <v>14945</v>
      </c>
      <c r="B9279" s="176" t="s">
        <v>14944</v>
      </c>
      <c r="C9279" s="176" t="s">
        <v>115</v>
      </c>
      <c r="D9279" s="177">
        <v>332.14</v>
      </c>
    </row>
    <row r="9280" spans="1:4" x14ac:dyDescent="0.25">
      <c r="A9280" s="176" t="s">
        <v>14946</v>
      </c>
      <c r="B9280" s="176" t="s">
        <v>14947</v>
      </c>
      <c r="C9280" s="176" t="s">
        <v>115</v>
      </c>
      <c r="D9280" s="177">
        <v>602.66</v>
      </c>
    </row>
    <row r="9281" spans="1:4" x14ac:dyDescent="0.25">
      <c r="A9281" s="176" t="s">
        <v>14948</v>
      </c>
      <c r="B9281" s="176" t="s">
        <v>14947</v>
      </c>
      <c r="C9281" s="176" t="s">
        <v>115</v>
      </c>
      <c r="D9281" s="177">
        <v>582.24</v>
      </c>
    </row>
    <row r="9282" spans="1:4" x14ac:dyDescent="0.25">
      <c r="A9282" s="176" t="s">
        <v>14949</v>
      </c>
      <c r="B9282" s="176" t="s">
        <v>14950</v>
      </c>
      <c r="C9282" s="176" t="s">
        <v>115</v>
      </c>
      <c r="D9282" s="177">
        <v>822.28</v>
      </c>
    </row>
    <row r="9283" spans="1:4" x14ac:dyDescent="0.25">
      <c r="A9283" s="176" t="s">
        <v>14951</v>
      </c>
      <c r="B9283" s="176" t="s">
        <v>14950</v>
      </c>
      <c r="C9283" s="176" t="s">
        <v>115</v>
      </c>
      <c r="D9283" s="177">
        <v>792.15</v>
      </c>
    </row>
    <row r="9284" spans="1:4" x14ac:dyDescent="0.25">
      <c r="A9284" s="176" t="s">
        <v>14952</v>
      </c>
      <c r="B9284" s="176" t="s">
        <v>14953</v>
      </c>
      <c r="C9284" s="176" t="s">
        <v>115</v>
      </c>
      <c r="D9284" s="177">
        <v>134.94</v>
      </c>
    </row>
    <row r="9285" spans="1:4" x14ac:dyDescent="0.25">
      <c r="A9285" s="176" t="s">
        <v>14954</v>
      </c>
      <c r="B9285" s="176" t="s">
        <v>14953</v>
      </c>
      <c r="C9285" s="176" t="s">
        <v>115</v>
      </c>
      <c r="D9285" s="177">
        <v>130.6</v>
      </c>
    </row>
    <row r="9286" spans="1:4" x14ac:dyDescent="0.25">
      <c r="A9286" s="176" t="s">
        <v>14955</v>
      </c>
      <c r="B9286" s="176" t="s">
        <v>14956</v>
      </c>
      <c r="C9286" s="176" t="s">
        <v>115</v>
      </c>
      <c r="D9286" s="177">
        <v>182.18</v>
      </c>
    </row>
    <row r="9287" spans="1:4" x14ac:dyDescent="0.25">
      <c r="A9287" s="176" t="s">
        <v>14957</v>
      </c>
      <c r="B9287" s="176" t="s">
        <v>14956</v>
      </c>
      <c r="C9287" s="176" t="s">
        <v>115</v>
      </c>
      <c r="D9287" s="177">
        <v>176.31</v>
      </c>
    </row>
    <row r="9288" spans="1:4" x14ac:dyDescent="0.25">
      <c r="A9288" s="176" t="s">
        <v>14958</v>
      </c>
      <c r="B9288" s="176" t="s">
        <v>14959</v>
      </c>
      <c r="C9288" s="176" t="s">
        <v>115</v>
      </c>
      <c r="D9288" s="177">
        <v>215.91</v>
      </c>
    </row>
    <row r="9289" spans="1:4" x14ac:dyDescent="0.25">
      <c r="A9289" s="176" t="s">
        <v>14960</v>
      </c>
      <c r="B9289" s="176" t="s">
        <v>14959</v>
      </c>
      <c r="C9289" s="176" t="s">
        <v>115</v>
      </c>
      <c r="D9289" s="177">
        <v>208.96</v>
      </c>
    </row>
    <row r="9290" spans="1:4" x14ac:dyDescent="0.25">
      <c r="A9290" s="176" t="s">
        <v>14961</v>
      </c>
      <c r="B9290" s="176" t="s">
        <v>14962</v>
      </c>
      <c r="C9290" s="176" t="s">
        <v>115</v>
      </c>
      <c r="D9290" s="177">
        <v>229.41</v>
      </c>
    </row>
    <row r="9291" spans="1:4" x14ac:dyDescent="0.25">
      <c r="A9291" s="176" t="s">
        <v>14963</v>
      </c>
      <c r="B9291" s="176" t="s">
        <v>14962</v>
      </c>
      <c r="C9291" s="176" t="s">
        <v>115</v>
      </c>
      <c r="D9291" s="177">
        <v>222.02</v>
      </c>
    </row>
    <row r="9292" spans="1:4" x14ac:dyDescent="0.25">
      <c r="A9292" s="176" t="s">
        <v>14964</v>
      </c>
      <c r="B9292" s="176" t="s">
        <v>14965</v>
      </c>
      <c r="C9292" s="176" t="s">
        <v>115</v>
      </c>
      <c r="D9292" s="177">
        <v>309.7</v>
      </c>
    </row>
    <row r="9293" spans="1:4" x14ac:dyDescent="0.25">
      <c r="A9293" s="176" t="s">
        <v>14966</v>
      </c>
      <c r="B9293" s="176" t="s">
        <v>14965</v>
      </c>
      <c r="C9293" s="176" t="s">
        <v>115</v>
      </c>
      <c r="D9293" s="177">
        <v>299.73</v>
      </c>
    </row>
    <row r="9294" spans="1:4" x14ac:dyDescent="0.25">
      <c r="A9294" s="176" t="s">
        <v>14967</v>
      </c>
      <c r="B9294" s="176" t="s">
        <v>14968</v>
      </c>
      <c r="C9294" s="176" t="s">
        <v>115</v>
      </c>
      <c r="D9294" s="177">
        <v>367.06</v>
      </c>
    </row>
    <row r="9295" spans="1:4" x14ac:dyDescent="0.25">
      <c r="A9295" s="176" t="s">
        <v>14969</v>
      </c>
      <c r="B9295" s="176" t="s">
        <v>14968</v>
      </c>
      <c r="C9295" s="176" t="s">
        <v>115</v>
      </c>
      <c r="D9295" s="177">
        <v>355.23</v>
      </c>
    </row>
    <row r="9296" spans="1:4" x14ac:dyDescent="0.25">
      <c r="A9296" s="176" t="s">
        <v>14970</v>
      </c>
      <c r="B9296" s="176" t="s">
        <v>14971</v>
      </c>
      <c r="C9296" s="176" t="s">
        <v>51</v>
      </c>
      <c r="D9296" s="177">
        <v>19.29</v>
      </c>
    </row>
    <row r="9297" spans="1:4" x14ac:dyDescent="0.25">
      <c r="A9297" s="176" t="s">
        <v>14972</v>
      </c>
      <c r="B9297" s="176" t="s">
        <v>14971</v>
      </c>
      <c r="C9297" s="176" t="s">
        <v>51</v>
      </c>
      <c r="D9297" s="177">
        <v>18.670000000000002</v>
      </c>
    </row>
    <row r="9298" spans="1:4" x14ac:dyDescent="0.25">
      <c r="A9298" s="176" t="s">
        <v>14973</v>
      </c>
      <c r="B9298" s="176" t="s">
        <v>14974</v>
      </c>
      <c r="C9298" s="176" t="s">
        <v>115</v>
      </c>
      <c r="D9298" s="177">
        <v>182.12</v>
      </c>
    </row>
    <row r="9299" spans="1:4" x14ac:dyDescent="0.25">
      <c r="A9299" s="176" t="s">
        <v>14975</v>
      </c>
      <c r="B9299" s="176" t="s">
        <v>14974</v>
      </c>
      <c r="C9299" s="176" t="s">
        <v>115</v>
      </c>
      <c r="D9299" s="177">
        <v>169.95</v>
      </c>
    </row>
    <row r="9300" spans="1:4" x14ac:dyDescent="0.25">
      <c r="A9300" s="176" t="s">
        <v>14976</v>
      </c>
      <c r="B9300" s="176" t="s">
        <v>14977</v>
      </c>
      <c r="C9300" s="176" t="s">
        <v>115</v>
      </c>
      <c r="D9300" s="177">
        <v>236.76</v>
      </c>
    </row>
    <row r="9301" spans="1:4" x14ac:dyDescent="0.25">
      <c r="A9301" s="176" t="s">
        <v>14978</v>
      </c>
      <c r="B9301" s="176" t="s">
        <v>14977</v>
      </c>
      <c r="C9301" s="176" t="s">
        <v>115</v>
      </c>
      <c r="D9301" s="177">
        <v>220.93</v>
      </c>
    </row>
    <row r="9302" spans="1:4" x14ac:dyDescent="0.25">
      <c r="A9302" s="176" t="s">
        <v>14979</v>
      </c>
      <c r="B9302" s="176" t="s">
        <v>14980</v>
      </c>
      <c r="C9302" s="176" t="s">
        <v>115</v>
      </c>
      <c r="D9302" s="177">
        <v>418.88</v>
      </c>
    </row>
    <row r="9303" spans="1:4" x14ac:dyDescent="0.25">
      <c r="A9303" s="176" t="s">
        <v>14981</v>
      </c>
      <c r="B9303" s="176" t="s">
        <v>14980</v>
      </c>
      <c r="C9303" s="176" t="s">
        <v>115</v>
      </c>
      <c r="D9303" s="177">
        <v>390.88</v>
      </c>
    </row>
    <row r="9304" spans="1:4" x14ac:dyDescent="0.25">
      <c r="A9304" s="176" t="s">
        <v>14982</v>
      </c>
      <c r="B9304" s="176" t="s">
        <v>14983</v>
      </c>
      <c r="C9304" s="176" t="s">
        <v>115</v>
      </c>
      <c r="D9304" s="177">
        <v>491.73</v>
      </c>
    </row>
    <row r="9305" spans="1:4" x14ac:dyDescent="0.25">
      <c r="A9305" s="176" t="s">
        <v>14984</v>
      </c>
      <c r="B9305" s="176" t="s">
        <v>14983</v>
      </c>
      <c r="C9305" s="176" t="s">
        <v>115</v>
      </c>
      <c r="D9305" s="177">
        <v>458.86</v>
      </c>
    </row>
    <row r="9306" spans="1:4" x14ac:dyDescent="0.25">
      <c r="A9306" s="176" t="s">
        <v>14985</v>
      </c>
      <c r="B9306" s="176" t="s">
        <v>14986</v>
      </c>
      <c r="C9306" s="176" t="s">
        <v>115</v>
      </c>
      <c r="D9306" s="177">
        <v>531.87</v>
      </c>
    </row>
    <row r="9307" spans="1:4" x14ac:dyDescent="0.25">
      <c r="A9307" s="176" t="s">
        <v>14987</v>
      </c>
      <c r="B9307" s="176" t="s">
        <v>14986</v>
      </c>
      <c r="C9307" s="176" t="s">
        <v>115</v>
      </c>
      <c r="D9307" s="177">
        <v>521.36</v>
      </c>
    </row>
    <row r="9308" spans="1:4" x14ac:dyDescent="0.25">
      <c r="A9308" s="176" t="s">
        <v>14988</v>
      </c>
      <c r="B9308" s="176" t="s">
        <v>14989</v>
      </c>
      <c r="C9308" s="176" t="s">
        <v>115</v>
      </c>
      <c r="D9308" s="177">
        <v>797.8</v>
      </c>
    </row>
    <row r="9309" spans="1:4" x14ac:dyDescent="0.25">
      <c r="A9309" s="176" t="s">
        <v>14990</v>
      </c>
      <c r="B9309" s="176" t="s">
        <v>14989</v>
      </c>
      <c r="C9309" s="176" t="s">
        <v>115</v>
      </c>
      <c r="D9309" s="177">
        <v>782.04</v>
      </c>
    </row>
    <row r="9310" spans="1:4" x14ac:dyDescent="0.25">
      <c r="A9310" s="176" t="s">
        <v>14991</v>
      </c>
      <c r="B9310" s="176" t="s">
        <v>14992</v>
      </c>
      <c r="C9310" s="176" t="s">
        <v>115</v>
      </c>
      <c r="D9310" s="177">
        <v>921.9</v>
      </c>
    </row>
    <row r="9311" spans="1:4" x14ac:dyDescent="0.25">
      <c r="A9311" s="176" t="s">
        <v>14993</v>
      </c>
      <c r="B9311" s="176" t="s">
        <v>14992</v>
      </c>
      <c r="C9311" s="176" t="s">
        <v>115</v>
      </c>
      <c r="D9311" s="177">
        <v>903.69</v>
      </c>
    </row>
    <row r="9312" spans="1:4" x14ac:dyDescent="0.25">
      <c r="A9312" s="176" t="s">
        <v>14994</v>
      </c>
      <c r="B9312" s="176" t="s">
        <v>14995</v>
      </c>
      <c r="C9312" s="176" t="s">
        <v>115</v>
      </c>
      <c r="D9312" s="177">
        <v>1063.74</v>
      </c>
    </row>
    <row r="9313" spans="1:4" x14ac:dyDescent="0.25">
      <c r="A9313" s="176" t="s">
        <v>14996</v>
      </c>
      <c r="B9313" s="176" t="s">
        <v>14995</v>
      </c>
      <c r="C9313" s="176" t="s">
        <v>115</v>
      </c>
      <c r="D9313" s="177">
        <v>1042.72</v>
      </c>
    </row>
    <row r="9314" spans="1:4" x14ac:dyDescent="0.25">
      <c r="A9314" s="176" t="s">
        <v>14997</v>
      </c>
      <c r="B9314" s="176" t="s">
        <v>14998</v>
      </c>
      <c r="C9314" s="176" t="s">
        <v>115</v>
      </c>
      <c r="D9314" s="177">
        <v>1329.67</v>
      </c>
    </row>
    <row r="9315" spans="1:4" x14ac:dyDescent="0.25">
      <c r="A9315" s="176" t="s">
        <v>14999</v>
      </c>
      <c r="B9315" s="176" t="s">
        <v>14998</v>
      </c>
      <c r="C9315" s="176" t="s">
        <v>115</v>
      </c>
      <c r="D9315" s="177">
        <v>1303.4100000000001</v>
      </c>
    </row>
    <row r="9316" spans="1:4" x14ac:dyDescent="0.25">
      <c r="A9316" s="176" t="s">
        <v>15000</v>
      </c>
      <c r="B9316" s="176" t="s">
        <v>15001</v>
      </c>
      <c r="C9316" s="176" t="s">
        <v>115</v>
      </c>
      <c r="D9316" s="177">
        <v>1648.79</v>
      </c>
    </row>
    <row r="9317" spans="1:4" x14ac:dyDescent="0.25">
      <c r="A9317" s="176" t="s">
        <v>15002</v>
      </c>
      <c r="B9317" s="176" t="s">
        <v>15001</v>
      </c>
      <c r="C9317" s="176" t="s">
        <v>115</v>
      </c>
      <c r="D9317" s="177">
        <v>1616.23</v>
      </c>
    </row>
    <row r="9318" spans="1:4" x14ac:dyDescent="0.25">
      <c r="A9318" s="176" t="s">
        <v>15003</v>
      </c>
      <c r="B9318" s="176" t="s">
        <v>15004</v>
      </c>
      <c r="C9318" s="176" t="s">
        <v>115</v>
      </c>
      <c r="D9318" s="177">
        <v>196.95</v>
      </c>
    </row>
    <row r="9319" spans="1:4" x14ac:dyDescent="0.25">
      <c r="A9319" s="176" t="s">
        <v>15005</v>
      </c>
      <c r="B9319" s="176" t="s">
        <v>15004</v>
      </c>
      <c r="C9319" s="176" t="s">
        <v>115</v>
      </c>
      <c r="D9319" s="177">
        <v>184.73</v>
      </c>
    </row>
    <row r="9320" spans="1:4" x14ac:dyDescent="0.25">
      <c r="A9320" s="176" t="s">
        <v>15006</v>
      </c>
      <c r="B9320" s="176" t="s">
        <v>15007</v>
      </c>
      <c r="C9320" s="176" t="s">
        <v>115</v>
      </c>
      <c r="D9320" s="177">
        <v>308.77999999999997</v>
      </c>
    </row>
    <row r="9321" spans="1:4" x14ac:dyDescent="0.25">
      <c r="A9321" s="176" t="s">
        <v>15008</v>
      </c>
      <c r="B9321" s="176" t="s">
        <v>15007</v>
      </c>
      <c r="C9321" s="176" t="s">
        <v>115</v>
      </c>
      <c r="D9321" s="177">
        <v>289.43</v>
      </c>
    </row>
    <row r="9322" spans="1:4" x14ac:dyDescent="0.25">
      <c r="A9322" s="176" t="s">
        <v>15009</v>
      </c>
      <c r="B9322" s="176" t="s">
        <v>15010</v>
      </c>
      <c r="C9322" s="176" t="s">
        <v>115</v>
      </c>
      <c r="D9322" s="177">
        <v>337.4</v>
      </c>
    </row>
    <row r="9323" spans="1:4" x14ac:dyDescent="0.25">
      <c r="A9323" s="176" t="s">
        <v>15011</v>
      </c>
      <c r="B9323" s="176" t="s">
        <v>15010</v>
      </c>
      <c r="C9323" s="176" t="s">
        <v>115</v>
      </c>
      <c r="D9323" s="177">
        <v>316.51</v>
      </c>
    </row>
    <row r="9324" spans="1:4" x14ac:dyDescent="0.25">
      <c r="A9324" s="176" t="s">
        <v>15012</v>
      </c>
      <c r="B9324" s="176" t="s">
        <v>15013</v>
      </c>
      <c r="C9324" s="176" t="s">
        <v>115</v>
      </c>
      <c r="D9324" s="177">
        <v>393.56</v>
      </c>
    </row>
    <row r="9325" spans="1:4" x14ac:dyDescent="0.25">
      <c r="A9325" s="176" t="s">
        <v>15014</v>
      </c>
      <c r="B9325" s="176" t="s">
        <v>15013</v>
      </c>
      <c r="C9325" s="176" t="s">
        <v>115</v>
      </c>
      <c r="D9325" s="177">
        <v>369.21</v>
      </c>
    </row>
    <row r="9326" spans="1:4" x14ac:dyDescent="0.25">
      <c r="A9326" s="176" t="s">
        <v>15015</v>
      </c>
      <c r="B9326" s="176" t="s">
        <v>15016</v>
      </c>
      <c r="C9326" s="176" t="s">
        <v>115</v>
      </c>
      <c r="D9326" s="177">
        <v>423.46</v>
      </c>
    </row>
    <row r="9327" spans="1:4" x14ac:dyDescent="0.25">
      <c r="A9327" s="176" t="s">
        <v>15017</v>
      </c>
      <c r="B9327" s="176" t="s">
        <v>15016</v>
      </c>
      <c r="C9327" s="176" t="s">
        <v>115</v>
      </c>
      <c r="D9327" s="177">
        <v>397.49</v>
      </c>
    </row>
    <row r="9328" spans="1:4" x14ac:dyDescent="0.25">
      <c r="A9328" s="176" t="s">
        <v>15018</v>
      </c>
      <c r="B9328" s="176" t="s">
        <v>15019</v>
      </c>
      <c r="C9328" s="176" t="s">
        <v>115</v>
      </c>
      <c r="D9328" s="177">
        <v>460.06</v>
      </c>
    </row>
    <row r="9329" spans="1:4" x14ac:dyDescent="0.25">
      <c r="A9329" s="176" t="s">
        <v>15020</v>
      </c>
      <c r="B9329" s="176" t="s">
        <v>15019</v>
      </c>
      <c r="C9329" s="176" t="s">
        <v>115</v>
      </c>
      <c r="D9329" s="177">
        <v>432.26</v>
      </c>
    </row>
    <row r="9330" spans="1:4" x14ac:dyDescent="0.25">
      <c r="A9330" s="176" t="s">
        <v>15021</v>
      </c>
      <c r="B9330" s="176" t="s">
        <v>15022</v>
      </c>
      <c r="C9330" s="176" t="s">
        <v>115</v>
      </c>
      <c r="D9330" s="177">
        <v>236.46</v>
      </c>
    </row>
    <row r="9331" spans="1:4" x14ac:dyDescent="0.25">
      <c r="A9331" s="176" t="s">
        <v>15023</v>
      </c>
      <c r="B9331" s="176" t="s">
        <v>15022</v>
      </c>
      <c r="C9331" s="176" t="s">
        <v>115</v>
      </c>
      <c r="D9331" s="177">
        <v>221.84</v>
      </c>
    </row>
    <row r="9332" spans="1:4" x14ac:dyDescent="0.25">
      <c r="A9332" s="176" t="s">
        <v>15024</v>
      </c>
      <c r="B9332" s="176" t="s">
        <v>15025</v>
      </c>
      <c r="C9332" s="176" t="s">
        <v>115</v>
      </c>
      <c r="D9332" s="177">
        <v>351.19</v>
      </c>
    </row>
    <row r="9333" spans="1:4" x14ac:dyDescent="0.25">
      <c r="A9333" s="176" t="s">
        <v>15026</v>
      </c>
      <c r="B9333" s="176" t="s">
        <v>15025</v>
      </c>
      <c r="C9333" s="176" t="s">
        <v>115</v>
      </c>
      <c r="D9333" s="177">
        <v>329.69</v>
      </c>
    </row>
    <row r="9334" spans="1:4" x14ac:dyDescent="0.25">
      <c r="A9334" s="176" t="s">
        <v>15027</v>
      </c>
      <c r="B9334" s="176" t="s">
        <v>15028</v>
      </c>
      <c r="C9334" s="176" t="s">
        <v>115</v>
      </c>
      <c r="D9334" s="177">
        <v>199.11</v>
      </c>
    </row>
    <row r="9335" spans="1:4" x14ac:dyDescent="0.25">
      <c r="A9335" s="176" t="s">
        <v>15029</v>
      </c>
      <c r="B9335" s="176" t="s">
        <v>15028</v>
      </c>
      <c r="C9335" s="176" t="s">
        <v>115</v>
      </c>
      <c r="D9335" s="177">
        <v>186.86</v>
      </c>
    </row>
    <row r="9336" spans="1:4" x14ac:dyDescent="0.25">
      <c r="A9336" s="176" t="s">
        <v>15030</v>
      </c>
      <c r="B9336" s="176" t="s">
        <v>15031</v>
      </c>
      <c r="C9336" s="176" t="s">
        <v>115</v>
      </c>
      <c r="D9336" s="177">
        <v>296.39999999999998</v>
      </c>
    </row>
    <row r="9337" spans="1:4" x14ac:dyDescent="0.25">
      <c r="A9337" s="176" t="s">
        <v>15032</v>
      </c>
      <c r="B9337" s="176" t="s">
        <v>15031</v>
      </c>
      <c r="C9337" s="176" t="s">
        <v>115</v>
      </c>
      <c r="D9337" s="177">
        <v>277.95999999999998</v>
      </c>
    </row>
    <row r="9338" spans="1:4" x14ac:dyDescent="0.25">
      <c r="A9338" s="176" t="s">
        <v>15033</v>
      </c>
      <c r="B9338" s="176" t="s">
        <v>15034</v>
      </c>
      <c r="C9338" s="176" t="s">
        <v>115</v>
      </c>
      <c r="D9338" s="177">
        <v>490.69</v>
      </c>
    </row>
    <row r="9339" spans="1:4" x14ac:dyDescent="0.25">
      <c r="A9339" s="176" t="s">
        <v>15035</v>
      </c>
      <c r="B9339" s="176" t="s">
        <v>15034</v>
      </c>
      <c r="C9339" s="176" t="s">
        <v>115</v>
      </c>
      <c r="D9339" s="177">
        <v>468.43</v>
      </c>
    </row>
    <row r="9340" spans="1:4" x14ac:dyDescent="0.25">
      <c r="A9340" s="176" t="s">
        <v>15036</v>
      </c>
      <c r="B9340" s="176" t="s">
        <v>15037</v>
      </c>
      <c r="C9340" s="176" t="s">
        <v>83</v>
      </c>
      <c r="D9340" s="177">
        <v>53.88</v>
      </c>
    </row>
    <row r="9341" spans="1:4" x14ac:dyDescent="0.25">
      <c r="A9341" s="176" t="s">
        <v>15038</v>
      </c>
      <c r="B9341" s="176" t="s">
        <v>15037</v>
      </c>
      <c r="C9341" s="176" t="s">
        <v>83</v>
      </c>
      <c r="D9341" s="177">
        <v>52.32</v>
      </c>
    </row>
    <row r="9342" spans="1:4" x14ac:dyDescent="0.25">
      <c r="A9342" s="176" t="s">
        <v>15039</v>
      </c>
      <c r="B9342" s="176" t="s">
        <v>15040</v>
      </c>
      <c r="C9342" s="176" t="s">
        <v>83</v>
      </c>
      <c r="D9342" s="177">
        <v>46.11</v>
      </c>
    </row>
    <row r="9343" spans="1:4" x14ac:dyDescent="0.25">
      <c r="A9343" s="176" t="s">
        <v>15041</v>
      </c>
      <c r="B9343" s="176" t="s">
        <v>15040</v>
      </c>
      <c r="C9343" s="176" t="s">
        <v>83</v>
      </c>
      <c r="D9343" s="177">
        <v>44.48</v>
      </c>
    </row>
    <row r="9344" spans="1:4" x14ac:dyDescent="0.25">
      <c r="A9344" s="176" t="s">
        <v>15042</v>
      </c>
      <c r="B9344" s="176" t="s">
        <v>15043</v>
      </c>
      <c r="C9344" s="176" t="s">
        <v>51</v>
      </c>
      <c r="D9344" s="177">
        <v>10.29</v>
      </c>
    </row>
    <row r="9345" spans="1:4" x14ac:dyDescent="0.25">
      <c r="A9345" s="176" t="s">
        <v>15044</v>
      </c>
      <c r="B9345" s="176" t="s">
        <v>15043</v>
      </c>
      <c r="C9345" s="176" t="s">
        <v>51</v>
      </c>
      <c r="D9345" s="177">
        <v>10.29</v>
      </c>
    </row>
    <row r="9346" spans="1:4" x14ac:dyDescent="0.25">
      <c r="A9346" s="176" t="s">
        <v>15045</v>
      </c>
      <c r="B9346" s="176" t="s">
        <v>15046</v>
      </c>
      <c r="C9346" s="176" t="s">
        <v>51</v>
      </c>
      <c r="D9346" s="177">
        <v>10.29</v>
      </c>
    </row>
    <row r="9347" spans="1:4" x14ac:dyDescent="0.25">
      <c r="A9347" s="176" t="s">
        <v>15047</v>
      </c>
      <c r="B9347" s="176" t="s">
        <v>15046</v>
      </c>
      <c r="C9347" s="176" t="s">
        <v>51</v>
      </c>
      <c r="D9347" s="177">
        <v>10.29</v>
      </c>
    </row>
    <row r="9348" spans="1:4" x14ac:dyDescent="0.25">
      <c r="A9348" s="176" t="s">
        <v>15048</v>
      </c>
      <c r="B9348" s="176" t="s">
        <v>15049</v>
      </c>
      <c r="C9348" s="176" t="s">
        <v>51</v>
      </c>
      <c r="D9348" s="177">
        <v>27.12</v>
      </c>
    </row>
    <row r="9349" spans="1:4" x14ac:dyDescent="0.25">
      <c r="A9349" s="176" t="s">
        <v>15050</v>
      </c>
      <c r="B9349" s="176" t="s">
        <v>15049</v>
      </c>
      <c r="C9349" s="176" t="s">
        <v>51</v>
      </c>
      <c r="D9349" s="177">
        <v>26.97</v>
      </c>
    </row>
    <row r="9350" spans="1:4" x14ac:dyDescent="0.25">
      <c r="A9350" s="176" t="s">
        <v>15051</v>
      </c>
      <c r="B9350" s="176" t="s">
        <v>15052</v>
      </c>
      <c r="C9350" s="176" t="s">
        <v>51</v>
      </c>
      <c r="D9350" s="177">
        <v>24.24</v>
      </c>
    </row>
    <row r="9351" spans="1:4" x14ac:dyDescent="0.25">
      <c r="A9351" s="176" t="s">
        <v>15053</v>
      </c>
      <c r="B9351" s="176" t="s">
        <v>15052</v>
      </c>
      <c r="C9351" s="176" t="s">
        <v>51</v>
      </c>
      <c r="D9351" s="177">
        <v>24.2</v>
      </c>
    </row>
    <row r="9352" spans="1:4" x14ac:dyDescent="0.25">
      <c r="A9352" s="176" t="s">
        <v>15054</v>
      </c>
      <c r="B9352" s="176" t="s">
        <v>15055</v>
      </c>
      <c r="C9352" s="176" t="s">
        <v>51</v>
      </c>
      <c r="D9352" s="177">
        <v>7.91</v>
      </c>
    </row>
    <row r="9353" spans="1:4" x14ac:dyDescent="0.25">
      <c r="A9353" s="176" t="s">
        <v>15056</v>
      </c>
      <c r="B9353" s="176" t="s">
        <v>15055</v>
      </c>
      <c r="C9353" s="176" t="s">
        <v>51</v>
      </c>
      <c r="D9353" s="177">
        <v>7.91</v>
      </c>
    </row>
    <row r="9354" spans="1:4" x14ac:dyDescent="0.25">
      <c r="A9354" s="176" t="s">
        <v>15057</v>
      </c>
      <c r="B9354" s="176" t="s">
        <v>15058</v>
      </c>
      <c r="C9354" s="176" t="s">
        <v>51</v>
      </c>
      <c r="D9354" s="177">
        <v>10.8</v>
      </c>
    </row>
    <row r="9355" spans="1:4" x14ac:dyDescent="0.25">
      <c r="A9355" s="176" t="s">
        <v>15059</v>
      </c>
      <c r="B9355" s="176" t="s">
        <v>15058</v>
      </c>
      <c r="C9355" s="176" t="s">
        <v>51</v>
      </c>
      <c r="D9355" s="177">
        <v>10.8</v>
      </c>
    </row>
    <row r="9356" spans="1:4" x14ac:dyDescent="0.25">
      <c r="A9356" s="176" t="s">
        <v>15060</v>
      </c>
      <c r="B9356" s="176" t="s">
        <v>15061</v>
      </c>
      <c r="C9356" s="176" t="s">
        <v>51</v>
      </c>
      <c r="D9356" s="177">
        <v>7.56</v>
      </c>
    </row>
    <row r="9357" spans="1:4" x14ac:dyDescent="0.25">
      <c r="A9357" s="176" t="s">
        <v>15062</v>
      </c>
      <c r="B9357" s="176" t="s">
        <v>15061</v>
      </c>
      <c r="C9357" s="176" t="s">
        <v>51</v>
      </c>
      <c r="D9357" s="177">
        <v>7.56</v>
      </c>
    </row>
    <row r="9358" spans="1:4" x14ac:dyDescent="0.25">
      <c r="A9358" s="176" t="s">
        <v>15063</v>
      </c>
      <c r="B9358" s="176" t="s">
        <v>15064</v>
      </c>
      <c r="C9358" s="176" t="s">
        <v>51</v>
      </c>
      <c r="D9358" s="177">
        <v>4.0999999999999996</v>
      </c>
    </row>
    <row r="9359" spans="1:4" x14ac:dyDescent="0.25">
      <c r="A9359" s="176" t="s">
        <v>15065</v>
      </c>
      <c r="B9359" s="176" t="s">
        <v>15064</v>
      </c>
      <c r="C9359" s="176" t="s">
        <v>51</v>
      </c>
      <c r="D9359" s="177">
        <v>4.0999999999999996</v>
      </c>
    </row>
    <row r="9360" spans="1:4" x14ac:dyDescent="0.25">
      <c r="A9360" s="176" t="s">
        <v>15066</v>
      </c>
      <c r="B9360" s="176" t="s">
        <v>15067</v>
      </c>
      <c r="C9360" s="176" t="s">
        <v>51</v>
      </c>
      <c r="D9360" s="177">
        <v>12.84</v>
      </c>
    </row>
    <row r="9361" spans="1:4" x14ac:dyDescent="0.25">
      <c r="A9361" s="176" t="s">
        <v>15068</v>
      </c>
      <c r="B9361" s="176" t="s">
        <v>15067</v>
      </c>
      <c r="C9361" s="176" t="s">
        <v>51</v>
      </c>
      <c r="D9361" s="177">
        <v>12.71</v>
      </c>
    </row>
    <row r="9362" spans="1:4" x14ac:dyDescent="0.25">
      <c r="A9362" s="176" t="s">
        <v>15069</v>
      </c>
      <c r="B9362" s="176" t="s">
        <v>15070</v>
      </c>
      <c r="C9362" s="176" t="s">
        <v>51</v>
      </c>
      <c r="D9362" s="177">
        <v>18.149999999999999</v>
      </c>
    </row>
    <row r="9363" spans="1:4" x14ac:dyDescent="0.25">
      <c r="A9363" s="176" t="s">
        <v>15071</v>
      </c>
      <c r="B9363" s="176" t="s">
        <v>15070</v>
      </c>
      <c r="C9363" s="176" t="s">
        <v>51</v>
      </c>
      <c r="D9363" s="177">
        <v>17.989999999999998</v>
      </c>
    </row>
    <row r="9364" spans="1:4" x14ac:dyDescent="0.25">
      <c r="A9364" s="176" t="s">
        <v>15072</v>
      </c>
      <c r="B9364" s="176" t="s">
        <v>15073</v>
      </c>
      <c r="C9364" s="176" t="s">
        <v>51</v>
      </c>
      <c r="D9364" s="177">
        <v>23.66</v>
      </c>
    </row>
    <row r="9365" spans="1:4" x14ac:dyDescent="0.25">
      <c r="A9365" s="176" t="s">
        <v>15074</v>
      </c>
      <c r="B9365" s="176" t="s">
        <v>15073</v>
      </c>
      <c r="C9365" s="176" t="s">
        <v>51</v>
      </c>
      <c r="D9365" s="177">
        <v>23.47</v>
      </c>
    </row>
    <row r="9366" spans="1:4" x14ac:dyDescent="0.25">
      <c r="A9366" s="176" t="s">
        <v>15075</v>
      </c>
      <c r="B9366" s="176" t="s">
        <v>15076</v>
      </c>
      <c r="C9366" s="176" t="s">
        <v>115</v>
      </c>
      <c r="D9366" s="177">
        <v>401.99</v>
      </c>
    </row>
    <row r="9367" spans="1:4" x14ac:dyDescent="0.25">
      <c r="A9367" s="176" t="s">
        <v>15077</v>
      </c>
      <c r="B9367" s="176" t="s">
        <v>15076</v>
      </c>
      <c r="C9367" s="176" t="s">
        <v>115</v>
      </c>
      <c r="D9367" s="177">
        <v>392.11</v>
      </c>
    </row>
    <row r="9368" spans="1:4" x14ac:dyDescent="0.25">
      <c r="A9368" s="176" t="s">
        <v>15078</v>
      </c>
      <c r="B9368" s="176" t="s">
        <v>15079</v>
      </c>
      <c r="C9368" s="176" t="s">
        <v>83</v>
      </c>
      <c r="D9368" s="177">
        <v>105.36</v>
      </c>
    </row>
    <row r="9369" spans="1:4" x14ac:dyDescent="0.25">
      <c r="A9369" s="176" t="s">
        <v>15080</v>
      </c>
      <c r="B9369" s="176" t="s">
        <v>15079</v>
      </c>
      <c r="C9369" s="176" t="s">
        <v>83</v>
      </c>
      <c r="D9369" s="177">
        <v>102.34</v>
      </c>
    </row>
    <row r="9370" spans="1:4" x14ac:dyDescent="0.25">
      <c r="A9370" s="176" t="s">
        <v>15081</v>
      </c>
      <c r="B9370" s="176" t="s">
        <v>15082</v>
      </c>
      <c r="C9370" s="176" t="s">
        <v>83</v>
      </c>
      <c r="D9370" s="177">
        <v>108.82</v>
      </c>
    </row>
    <row r="9371" spans="1:4" x14ac:dyDescent="0.25">
      <c r="A9371" s="176" t="s">
        <v>15083</v>
      </c>
      <c r="B9371" s="176" t="s">
        <v>15082</v>
      </c>
      <c r="C9371" s="176" t="s">
        <v>83</v>
      </c>
      <c r="D9371" s="177">
        <v>105.69</v>
      </c>
    </row>
    <row r="9372" spans="1:4" x14ac:dyDescent="0.25">
      <c r="A9372" s="176" t="s">
        <v>15084</v>
      </c>
      <c r="B9372" s="176" t="s">
        <v>15085</v>
      </c>
      <c r="C9372" s="176" t="s">
        <v>83</v>
      </c>
      <c r="D9372" s="177">
        <v>186.58</v>
      </c>
    </row>
    <row r="9373" spans="1:4" x14ac:dyDescent="0.25">
      <c r="A9373" s="176" t="s">
        <v>15086</v>
      </c>
      <c r="B9373" s="176" t="s">
        <v>15085</v>
      </c>
      <c r="C9373" s="176" t="s">
        <v>83</v>
      </c>
      <c r="D9373" s="177">
        <v>182.16</v>
      </c>
    </row>
    <row r="9374" spans="1:4" x14ac:dyDescent="0.25">
      <c r="A9374" s="176" t="s">
        <v>15087</v>
      </c>
      <c r="B9374" s="176" t="s">
        <v>15088</v>
      </c>
      <c r="C9374" s="176" t="s">
        <v>83</v>
      </c>
      <c r="D9374" s="177">
        <v>113.97</v>
      </c>
    </row>
    <row r="9375" spans="1:4" x14ac:dyDescent="0.25">
      <c r="A9375" s="176" t="s">
        <v>15089</v>
      </c>
      <c r="B9375" s="176" t="s">
        <v>15088</v>
      </c>
      <c r="C9375" s="176" t="s">
        <v>83</v>
      </c>
      <c r="D9375" s="177">
        <v>110.38</v>
      </c>
    </row>
    <row r="9376" spans="1:4" x14ac:dyDescent="0.25">
      <c r="A9376" s="176" t="s">
        <v>15090</v>
      </c>
      <c r="B9376" s="176" t="s">
        <v>15091</v>
      </c>
      <c r="C9376" s="176" t="s">
        <v>83</v>
      </c>
      <c r="D9376" s="177">
        <v>164.21</v>
      </c>
    </row>
    <row r="9377" spans="1:4" x14ac:dyDescent="0.25">
      <c r="A9377" s="176" t="s">
        <v>15092</v>
      </c>
      <c r="B9377" s="176" t="s">
        <v>15091</v>
      </c>
      <c r="C9377" s="176" t="s">
        <v>83</v>
      </c>
      <c r="D9377" s="177">
        <v>160.44999999999999</v>
      </c>
    </row>
    <row r="9378" spans="1:4" x14ac:dyDescent="0.25">
      <c r="A9378" s="176" t="s">
        <v>15093</v>
      </c>
      <c r="B9378" s="176" t="s">
        <v>15094</v>
      </c>
      <c r="C9378" s="176" t="s">
        <v>83</v>
      </c>
      <c r="D9378" s="177">
        <v>190.9</v>
      </c>
    </row>
    <row r="9379" spans="1:4" x14ac:dyDescent="0.25">
      <c r="A9379" s="176" t="s">
        <v>15095</v>
      </c>
      <c r="B9379" s="176" t="s">
        <v>15094</v>
      </c>
      <c r="C9379" s="176" t="s">
        <v>83</v>
      </c>
      <c r="D9379" s="177">
        <v>186.5</v>
      </c>
    </row>
    <row r="9380" spans="1:4" x14ac:dyDescent="0.25">
      <c r="A9380" s="176" t="s">
        <v>15096</v>
      </c>
      <c r="B9380" s="176" t="s">
        <v>15097</v>
      </c>
      <c r="C9380" s="176" t="s">
        <v>83</v>
      </c>
      <c r="D9380" s="177">
        <v>66.3</v>
      </c>
    </row>
    <row r="9381" spans="1:4" x14ac:dyDescent="0.25">
      <c r="A9381" s="176" t="s">
        <v>15098</v>
      </c>
      <c r="B9381" s="176" t="s">
        <v>15097</v>
      </c>
      <c r="C9381" s="176" t="s">
        <v>83</v>
      </c>
      <c r="D9381" s="177">
        <v>63.8</v>
      </c>
    </row>
    <row r="9382" spans="1:4" x14ac:dyDescent="0.25">
      <c r="A9382" s="176" t="s">
        <v>15099</v>
      </c>
      <c r="B9382" s="176" t="s">
        <v>15100</v>
      </c>
      <c r="C9382" s="176" t="s">
        <v>83</v>
      </c>
      <c r="D9382" s="177">
        <v>90.88</v>
      </c>
    </row>
    <row r="9383" spans="1:4" x14ac:dyDescent="0.25">
      <c r="A9383" s="176" t="s">
        <v>15101</v>
      </c>
      <c r="B9383" s="176" t="s">
        <v>15100</v>
      </c>
      <c r="C9383" s="176" t="s">
        <v>83</v>
      </c>
      <c r="D9383" s="177">
        <v>87.59</v>
      </c>
    </row>
    <row r="9384" spans="1:4" x14ac:dyDescent="0.25">
      <c r="A9384" s="176" t="s">
        <v>15102</v>
      </c>
      <c r="B9384" s="176" t="s">
        <v>15103</v>
      </c>
      <c r="C9384" s="176" t="s">
        <v>83</v>
      </c>
      <c r="D9384" s="177">
        <v>117.39</v>
      </c>
    </row>
    <row r="9385" spans="1:4" x14ac:dyDescent="0.25">
      <c r="A9385" s="176" t="s">
        <v>15104</v>
      </c>
      <c r="B9385" s="176" t="s">
        <v>15103</v>
      </c>
      <c r="C9385" s="176" t="s">
        <v>83</v>
      </c>
      <c r="D9385" s="177">
        <v>113.17</v>
      </c>
    </row>
    <row r="9386" spans="1:4" x14ac:dyDescent="0.25">
      <c r="A9386" s="176" t="s">
        <v>15105</v>
      </c>
      <c r="B9386" s="176" t="s">
        <v>15106</v>
      </c>
      <c r="C9386" s="176" t="s">
        <v>83</v>
      </c>
      <c r="D9386" s="177">
        <v>90.86</v>
      </c>
    </row>
    <row r="9387" spans="1:4" x14ac:dyDescent="0.25">
      <c r="A9387" s="176" t="s">
        <v>15107</v>
      </c>
      <c r="B9387" s="176" t="s">
        <v>15106</v>
      </c>
      <c r="C9387" s="176" t="s">
        <v>83</v>
      </c>
      <c r="D9387" s="177">
        <v>87.62</v>
      </c>
    </row>
    <row r="9388" spans="1:4" x14ac:dyDescent="0.25">
      <c r="A9388" s="176" t="s">
        <v>15108</v>
      </c>
      <c r="B9388" s="176" t="s">
        <v>15109</v>
      </c>
      <c r="C9388" s="176" t="s">
        <v>83</v>
      </c>
      <c r="D9388" s="177">
        <v>118.91</v>
      </c>
    </row>
    <row r="9389" spans="1:4" x14ac:dyDescent="0.25">
      <c r="A9389" s="176" t="s">
        <v>15110</v>
      </c>
      <c r="B9389" s="176" t="s">
        <v>15109</v>
      </c>
      <c r="C9389" s="176" t="s">
        <v>83</v>
      </c>
      <c r="D9389" s="177">
        <v>115.14</v>
      </c>
    </row>
    <row r="9390" spans="1:4" x14ac:dyDescent="0.25">
      <c r="A9390" s="176" t="s">
        <v>15111</v>
      </c>
      <c r="B9390" s="176" t="s">
        <v>15112</v>
      </c>
      <c r="C9390" s="176" t="s">
        <v>83</v>
      </c>
      <c r="D9390" s="177">
        <v>159.82</v>
      </c>
    </row>
    <row r="9391" spans="1:4" x14ac:dyDescent="0.25">
      <c r="A9391" s="176" t="s">
        <v>15113</v>
      </c>
      <c r="B9391" s="176" t="s">
        <v>15112</v>
      </c>
      <c r="C9391" s="176" t="s">
        <v>83</v>
      </c>
      <c r="D9391" s="177">
        <v>155.15</v>
      </c>
    </row>
    <row r="9392" spans="1:4" x14ac:dyDescent="0.25">
      <c r="A9392" s="176" t="s">
        <v>15114</v>
      </c>
      <c r="B9392" s="176" t="s">
        <v>15115</v>
      </c>
      <c r="C9392" s="176" t="s">
        <v>83</v>
      </c>
      <c r="D9392" s="177">
        <v>208.39</v>
      </c>
    </row>
    <row r="9393" spans="1:4" x14ac:dyDescent="0.25">
      <c r="A9393" s="176" t="s">
        <v>15116</v>
      </c>
      <c r="B9393" s="176" t="s">
        <v>15115</v>
      </c>
      <c r="C9393" s="176" t="s">
        <v>83</v>
      </c>
      <c r="D9393" s="177">
        <v>205.21</v>
      </c>
    </row>
    <row r="9394" spans="1:4" x14ac:dyDescent="0.25">
      <c r="A9394" s="176" t="s">
        <v>15117</v>
      </c>
      <c r="B9394" s="176" t="s">
        <v>15118</v>
      </c>
      <c r="C9394" s="176" t="s">
        <v>83</v>
      </c>
      <c r="D9394" s="177">
        <v>342.09</v>
      </c>
    </row>
    <row r="9395" spans="1:4" x14ac:dyDescent="0.25">
      <c r="A9395" s="176" t="s">
        <v>15119</v>
      </c>
      <c r="B9395" s="176" t="s">
        <v>15118</v>
      </c>
      <c r="C9395" s="176" t="s">
        <v>83</v>
      </c>
      <c r="D9395" s="177">
        <v>337.38</v>
      </c>
    </row>
    <row r="9396" spans="1:4" x14ac:dyDescent="0.25">
      <c r="A9396" s="176" t="s">
        <v>15120</v>
      </c>
      <c r="B9396" s="176" t="s">
        <v>15121</v>
      </c>
      <c r="C9396" s="176" t="s">
        <v>83</v>
      </c>
      <c r="D9396" s="177">
        <v>498.06</v>
      </c>
    </row>
    <row r="9397" spans="1:4" x14ac:dyDescent="0.25">
      <c r="A9397" s="176" t="s">
        <v>15122</v>
      </c>
      <c r="B9397" s="176" t="s">
        <v>15121</v>
      </c>
      <c r="C9397" s="176" t="s">
        <v>83</v>
      </c>
      <c r="D9397" s="177">
        <v>492.27</v>
      </c>
    </row>
    <row r="9398" spans="1:4" x14ac:dyDescent="0.25">
      <c r="A9398" s="176" t="s">
        <v>15123</v>
      </c>
      <c r="B9398" s="176" t="s">
        <v>15124</v>
      </c>
      <c r="C9398" s="176" t="s">
        <v>322</v>
      </c>
      <c r="D9398" s="177">
        <v>193.49</v>
      </c>
    </row>
    <row r="9399" spans="1:4" x14ac:dyDescent="0.25">
      <c r="A9399" s="176" t="s">
        <v>15125</v>
      </c>
      <c r="B9399" s="176" t="s">
        <v>15124</v>
      </c>
      <c r="C9399" s="176" t="s">
        <v>322</v>
      </c>
      <c r="D9399" s="177">
        <v>186.28</v>
      </c>
    </row>
    <row r="9400" spans="1:4" x14ac:dyDescent="0.25">
      <c r="A9400" s="176" t="s">
        <v>15126</v>
      </c>
      <c r="B9400" s="176" t="s">
        <v>15127</v>
      </c>
      <c r="C9400" s="176" t="s">
        <v>322</v>
      </c>
      <c r="D9400" s="177">
        <v>1251.27</v>
      </c>
    </row>
    <row r="9401" spans="1:4" x14ac:dyDescent="0.25">
      <c r="A9401" s="176" t="s">
        <v>15128</v>
      </c>
      <c r="B9401" s="176" t="s">
        <v>15127</v>
      </c>
      <c r="C9401" s="176" t="s">
        <v>322</v>
      </c>
      <c r="D9401" s="177">
        <v>1210.07</v>
      </c>
    </row>
    <row r="9402" spans="1:4" x14ac:dyDescent="0.25">
      <c r="A9402" s="176" t="s">
        <v>15129</v>
      </c>
      <c r="B9402" s="176" t="s">
        <v>15130</v>
      </c>
      <c r="C9402" s="176" t="s">
        <v>322</v>
      </c>
      <c r="D9402" s="177">
        <v>1527.2</v>
      </c>
    </row>
    <row r="9403" spans="1:4" x14ac:dyDescent="0.25">
      <c r="A9403" s="176" t="s">
        <v>15131</v>
      </c>
      <c r="B9403" s="176" t="s">
        <v>15130</v>
      </c>
      <c r="C9403" s="176" t="s">
        <v>322</v>
      </c>
      <c r="D9403" s="177">
        <v>1477.02</v>
      </c>
    </row>
    <row r="9404" spans="1:4" x14ac:dyDescent="0.25">
      <c r="A9404" s="176" t="s">
        <v>15132</v>
      </c>
      <c r="B9404" s="176" t="s">
        <v>15133</v>
      </c>
      <c r="C9404" s="176" t="s">
        <v>322</v>
      </c>
      <c r="D9404" s="177">
        <v>2502.5500000000002</v>
      </c>
    </row>
    <row r="9405" spans="1:4" x14ac:dyDescent="0.25">
      <c r="A9405" s="176" t="s">
        <v>15134</v>
      </c>
      <c r="B9405" s="176" t="s">
        <v>15133</v>
      </c>
      <c r="C9405" s="176" t="s">
        <v>322</v>
      </c>
      <c r="D9405" s="177">
        <v>2420.15</v>
      </c>
    </row>
    <row r="9406" spans="1:4" x14ac:dyDescent="0.25">
      <c r="A9406" s="176" t="s">
        <v>15135</v>
      </c>
      <c r="B9406" s="176" t="s">
        <v>15136</v>
      </c>
      <c r="C9406" s="176" t="s">
        <v>322</v>
      </c>
      <c r="D9406" s="177">
        <v>3375.86</v>
      </c>
    </row>
    <row r="9407" spans="1:4" x14ac:dyDescent="0.25">
      <c r="A9407" s="176" t="s">
        <v>15137</v>
      </c>
      <c r="B9407" s="176" t="s">
        <v>15136</v>
      </c>
      <c r="C9407" s="176" t="s">
        <v>322</v>
      </c>
      <c r="D9407" s="177">
        <v>3264.62</v>
      </c>
    </row>
    <row r="9408" spans="1:4" x14ac:dyDescent="0.25">
      <c r="A9408" s="176" t="s">
        <v>15138</v>
      </c>
      <c r="B9408" s="176" t="s">
        <v>15139</v>
      </c>
      <c r="C9408" s="176" t="s">
        <v>51</v>
      </c>
      <c r="D9408" s="177">
        <v>13.84</v>
      </c>
    </row>
    <row r="9409" spans="1:4" x14ac:dyDescent="0.25">
      <c r="A9409" s="176" t="s">
        <v>15140</v>
      </c>
      <c r="B9409" s="176" t="s">
        <v>15139</v>
      </c>
      <c r="C9409" s="176" t="s">
        <v>51</v>
      </c>
      <c r="D9409" s="177">
        <v>13.54</v>
      </c>
    </row>
    <row r="9410" spans="1:4" x14ac:dyDescent="0.25">
      <c r="A9410" s="176" t="s">
        <v>15141</v>
      </c>
      <c r="B9410" s="176" t="s">
        <v>15142</v>
      </c>
      <c r="C9410" s="176" t="s">
        <v>1707</v>
      </c>
      <c r="D9410" s="177">
        <v>109.69</v>
      </c>
    </row>
    <row r="9411" spans="1:4" x14ac:dyDescent="0.25">
      <c r="A9411" s="176" t="s">
        <v>15143</v>
      </c>
      <c r="B9411" s="176" t="s">
        <v>15142</v>
      </c>
      <c r="C9411" s="176" t="s">
        <v>1707</v>
      </c>
      <c r="D9411" s="177">
        <v>102.33</v>
      </c>
    </row>
    <row r="9412" spans="1:4" x14ac:dyDescent="0.25">
      <c r="A9412" s="176" t="s">
        <v>15144</v>
      </c>
      <c r="B9412" s="176" t="s">
        <v>15145</v>
      </c>
      <c r="C9412" s="176" t="s">
        <v>1467</v>
      </c>
      <c r="D9412" s="177">
        <v>405.18</v>
      </c>
    </row>
    <row r="9413" spans="1:4" x14ac:dyDescent="0.25">
      <c r="A9413" s="176" t="s">
        <v>15146</v>
      </c>
      <c r="B9413" s="176" t="s">
        <v>15145</v>
      </c>
      <c r="C9413" s="176" t="s">
        <v>1467</v>
      </c>
      <c r="D9413" s="177">
        <v>405.18</v>
      </c>
    </row>
    <row r="9414" spans="1:4" x14ac:dyDescent="0.25">
      <c r="A9414" s="176" t="s">
        <v>15147</v>
      </c>
      <c r="B9414" s="176" t="s">
        <v>15148</v>
      </c>
      <c r="C9414" s="176" t="s">
        <v>1467</v>
      </c>
      <c r="D9414" s="177">
        <v>428.15</v>
      </c>
    </row>
    <row r="9415" spans="1:4" x14ac:dyDescent="0.25">
      <c r="A9415" s="176" t="s">
        <v>15149</v>
      </c>
      <c r="B9415" s="176" t="s">
        <v>15148</v>
      </c>
      <c r="C9415" s="176" t="s">
        <v>1467</v>
      </c>
      <c r="D9415" s="177">
        <v>428.15</v>
      </c>
    </row>
    <row r="9416" spans="1:4" x14ac:dyDescent="0.25">
      <c r="A9416" s="176" t="s">
        <v>15150</v>
      </c>
      <c r="B9416" s="176" t="s">
        <v>15151</v>
      </c>
      <c r="C9416" s="176" t="s">
        <v>1467</v>
      </c>
      <c r="D9416" s="177">
        <v>453.44</v>
      </c>
    </row>
    <row r="9417" spans="1:4" x14ac:dyDescent="0.25">
      <c r="A9417" s="176" t="s">
        <v>15152</v>
      </c>
      <c r="B9417" s="176" t="s">
        <v>15151</v>
      </c>
      <c r="C9417" s="176" t="s">
        <v>1467</v>
      </c>
      <c r="D9417" s="177">
        <v>453.44</v>
      </c>
    </row>
    <row r="9418" spans="1:4" x14ac:dyDescent="0.25">
      <c r="A9418" s="176" t="s">
        <v>15153</v>
      </c>
      <c r="B9418" s="176" t="s">
        <v>15154</v>
      </c>
      <c r="C9418" s="176" t="s">
        <v>1467</v>
      </c>
      <c r="D9418" s="177">
        <v>474.27</v>
      </c>
    </row>
    <row r="9419" spans="1:4" x14ac:dyDescent="0.25">
      <c r="A9419" s="176" t="s">
        <v>15155</v>
      </c>
      <c r="B9419" s="176" t="s">
        <v>15154</v>
      </c>
      <c r="C9419" s="176" t="s">
        <v>1467</v>
      </c>
      <c r="D9419" s="177">
        <v>474.27</v>
      </c>
    </row>
    <row r="9420" spans="1:4" x14ac:dyDescent="0.25">
      <c r="A9420" s="176" t="s">
        <v>15156</v>
      </c>
      <c r="B9420" s="176" t="s">
        <v>15157</v>
      </c>
      <c r="C9420" s="176" t="s">
        <v>1467</v>
      </c>
      <c r="D9420" s="177">
        <v>504.68</v>
      </c>
    </row>
    <row r="9421" spans="1:4" x14ac:dyDescent="0.25">
      <c r="A9421" s="176" t="s">
        <v>15158</v>
      </c>
      <c r="B9421" s="176" t="s">
        <v>15157</v>
      </c>
      <c r="C9421" s="176" t="s">
        <v>1467</v>
      </c>
      <c r="D9421" s="177">
        <v>504.68</v>
      </c>
    </row>
    <row r="9422" spans="1:4" x14ac:dyDescent="0.25">
      <c r="A9422" s="176" t="s">
        <v>15159</v>
      </c>
      <c r="B9422" s="176" t="s">
        <v>15160</v>
      </c>
      <c r="C9422" s="176" t="s">
        <v>1467</v>
      </c>
      <c r="D9422" s="177">
        <v>506.15</v>
      </c>
    </row>
    <row r="9423" spans="1:4" x14ac:dyDescent="0.25">
      <c r="A9423" s="176" t="s">
        <v>15161</v>
      </c>
      <c r="B9423" s="176" t="s">
        <v>15160</v>
      </c>
      <c r="C9423" s="176" t="s">
        <v>1467</v>
      </c>
      <c r="D9423" s="177">
        <v>506.15</v>
      </c>
    </row>
    <row r="9424" spans="1:4" x14ac:dyDescent="0.25">
      <c r="A9424" s="176" t="s">
        <v>15162</v>
      </c>
      <c r="B9424" s="176" t="s">
        <v>15163</v>
      </c>
      <c r="C9424" s="176" t="s">
        <v>1467</v>
      </c>
      <c r="D9424" s="177">
        <v>505.29</v>
      </c>
    </row>
    <row r="9425" spans="1:4" x14ac:dyDescent="0.25">
      <c r="A9425" s="176" t="s">
        <v>15164</v>
      </c>
      <c r="B9425" s="176" t="s">
        <v>15163</v>
      </c>
      <c r="C9425" s="176" t="s">
        <v>1467</v>
      </c>
      <c r="D9425" s="177">
        <v>505.29</v>
      </c>
    </row>
    <row r="9426" spans="1:4" x14ac:dyDescent="0.25">
      <c r="A9426" s="176" t="s">
        <v>15165</v>
      </c>
      <c r="B9426" s="176" t="s">
        <v>15166</v>
      </c>
      <c r="C9426" s="176" t="s">
        <v>1467</v>
      </c>
      <c r="D9426" s="177">
        <v>494.12</v>
      </c>
    </row>
    <row r="9427" spans="1:4" x14ac:dyDescent="0.25">
      <c r="A9427" s="176" t="s">
        <v>15167</v>
      </c>
      <c r="B9427" s="176" t="s">
        <v>15166</v>
      </c>
      <c r="C9427" s="176" t="s">
        <v>1467</v>
      </c>
      <c r="D9427" s="177">
        <v>494.12</v>
      </c>
    </row>
    <row r="9428" spans="1:4" x14ac:dyDescent="0.25">
      <c r="A9428" s="176" t="s">
        <v>15168</v>
      </c>
      <c r="B9428" s="176" t="s">
        <v>15169</v>
      </c>
      <c r="C9428" s="176" t="s">
        <v>1467</v>
      </c>
      <c r="D9428" s="177">
        <v>1249.6400000000001</v>
      </c>
    </row>
    <row r="9429" spans="1:4" x14ac:dyDescent="0.25">
      <c r="A9429" s="176" t="s">
        <v>15170</v>
      </c>
      <c r="B9429" s="176" t="s">
        <v>15169</v>
      </c>
      <c r="C9429" s="176" t="s">
        <v>1467</v>
      </c>
      <c r="D9429" s="177">
        <v>1249.6400000000001</v>
      </c>
    </row>
    <row r="9430" spans="1:4" x14ac:dyDescent="0.25">
      <c r="A9430" s="176" t="s">
        <v>15171</v>
      </c>
      <c r="B9430" s="176" t="s">
        <v>15172</v>
      </c>
      <c r="C9430" s="176" t="s">
        <v>1467</v>
      </c>
      <c r="D9430" s="177">
        <v>482.17</v>
      </c>
    </row>
    <row r="9431" spans="1:4" x14ac:dyDescent="0.25">
      <c r="A9431" s="176" t="s">
        <v>15173</v>
      </c>
      <c r="B9431" s="176" t="s">
        <v>15172</v>
      </c>
      <c r="C9431" s="176" t="s">
        <v>1467</v>
      </c>
      <c r="D9431" s="177">
        <v>482.17</v>
      </c>
    </row>
    <row r="9432" spans="1:4" x14ac:dyDescent="0.25">
      <c r="A9432" s="176" t="s">
        <v>15174</v>
      </c>
      <c r="B9432" s="176" t="s">
        <v>15175</v>
      </c>
      <c r="C9432" s="176" t="s">
        <v>1467</v>
      </c>
      <c r="D9432" s="177">
        <v>358.16</v>
      </c>
    </row>
    <row r="9433" spans="1:4" x14ac:dyDescent="0.25">
      <c r="A9433" s="176" t="s">
        <v>15176</v>
      </c>
      <c r="B9433" s="176" t="s">
        <v>15175</v>
      </c>
      <c r="C9433" s="176" t="s">
        <v>1467</v>
      </c>
      <c r="D9433" s="177">
        <v>358.16</v>
      </c>
    </row>
    <row r="9434" spans="1:4" x14ac:dyDescent="0.25">
      <c r="A9434" s="176" t="s">
        <v>15177</v>
      </c>
      <c r="B9434" s="176" t="s">
        <v>15178</v>
      </c>
      <c r="C9434" s="176" t="s">
        <v>1467</v>
      </c>
      <c r="D9434" s="177">
        <v>491.18</v>
      </c>
    </row>
    <row r="9435" spans="1:4" x14ac:dyDescent="0.25">
      <c r="A9435" s="176" t="s">
        <v>15179</v>
      </c>
      <c r="B9435" s="176" t="s">
        <v>15178</v>
      </c>
      <c r="C9435" s="176" t="s">
        <v>1467</v>
      </c>
      <c r="D9435" s="177">
        <v>491.18</v>
      </c>
    </row>
    <row r="9436" spans="1:4" x14ac:dyDescent="0.25">
      <c r="A9436" s="176" t="s">
        <v>15180</v>
      </c>
      <c r="B9436" s="176" t="s">
        <v>15181</v>
      </c>
      <c r="C9436" s="176" t="s">
        <v>1467</v>
      </c>
      <c r="D9436" s="177">
        <v>680.58</v>
      </c>
    </row>
    <row r="9437" spans="1:4" x14ac:dyDescent="0.25">
      <c r="A9437" s="176" t="s">
        <v>15182</v>
      </c>
      <c r="B9437" s="176" t="s">
        <v>15181</v>
      </c>
      <c r="C9437" s="176" t="s">
        <v>1467</v>
      </c>
      <c r="D9437" s="177">
        <v>680.58</v>
      </c>
    </row>
    <row r="9438" spans="1:4" x14ac:dyDescent="0.25">
      <c r="A9438" s="176" t="s">
        <v>15183</v>
      </c>
      <c r="B9438" s="176" t="s">
        <v>15184</v>
      </c>
      <c r="C9438" s="176" t="s">
        <v>1467</v>
      </c>
      <c r="D9438" s="177">
        <v>544.16999999999996</v>
      </c>
    </row>
    <row r="9439" spans="1:4" x14ac:dyDescent="0.25">
      <c r="A9439" s="176" t="s">
        <v>15185</v>
      </c>
      <c r="B9439" s="176" t="s">
        <v>15184</v>
      </c>
      <c r="C9439" s="176" t="s">
        <v>1467</v>
      </c>
      <c r="D9439" s="177">
        <v>544.16999999999996</v>
      </c>
    </row>
    <row r="9440" spans="1:4" x14ac:dyDescent="0.25">
      <c r="A9440" s="176" t="s">
        <v>15186</v>
      </c>
      <c r="B9440" s="176" t="s">
        <v>15187</v>
      </c>
      <c r="C9440" s="176" t="s">
        <v>1467</v>
      </c>
      <c r="D9440" s="177">
        <v>589.51</v>
      </c>
    </row>
    <row r="9441" spans="1:4" x14ac:dyDescent="0.25">
      <c r="A9441" s="176" t="s">
        <v>15188</v>
      </c>
      <c r="B9441" s="176" t="s">
        <v>15187</v>
      </c>
      <c r="C9441" s="176" t="s">
        <v>1467</v>
      </c>
      <c r="D9441" s="177">
        <v>589.51</v>
      </c>
    </row>
    <row r="9442" spans="1:4" x14ac:dyDescent="0.25">
      <c r="A9442" s="176" t="s">
        <v>15189</v>
      </c>
      <c r="B9442" s="176" t="s">
        <v>15190</v>
      </c>
      <c r="C9442" s="176" t="s">
        <v>1467</v>
      </c>
      <c r="D9442" s="177">
        <v>629.41999999999996</v>
      </c>
    </row>
    <row r="9443" spans="1:4" x14ac:dyDescent="0.25">
      <c r="A9443" s="176" t="s">
        <v>15191</v>
      </c>
      <c r="B9443" s="176" t="s">
        <v>15190</v>
      </c>
      <c r="C9443" s="176" t="s">
        <v>1467</v>
      </c>
      <c r="D9443" s="177">
        <v>629.41999999999996</v>
      </c>
    </row>
    <row r="9444" spans="1:4" x14ac:dyDescent="0.25">
      <c r="A9444" s="176" t="s">
        <v>15192</v>
      </c>
      <c r="B9444" s="176" t="s">
        <v>15193</v>
      </c>
      <c r="C9444" s="176" t="s">
        <v>1467</v>
      </c>
      <c r="D9444" s="177">
        <v>175.51</v>
      </c>
    </row>
    <row r="9445" spans="1:4" x14ac:dyDescent="0.25">
      <c r="A9445" s="176" t="s">
        <v>15194</v>
      </c>
      <c r="B9445" s="176" t="s">
        <v>15193</v>
      </c>
      <c r="C9445" s="176" t="s">
        <v>1467</v>
      </c>
      <c r="D9445" s="177">
        <v>163.72</v>
      </c>
    </row>
    <row r="9446" spans="1:4" x14ac:dyDescent="0.25">
      <c r="A9446" s="176" t="s">
        <v>15195</v>
      </c>
      <c r="B9446" s="176" t="s">
        <v>15196</v>
      </c>
      <c r="C9446" s="176" t="s">
        <v>1467</v>
      </c>
      <c r="D9446" s="177">
        <v>67.13</v>
      </c>
    </row>
    <row r="9447" spans="1:4" x14ac:dyDescent="0.25">
      <c r="A9447" s="176" t="s">
        <v>15197</v>
      </c>
      <c r="B9447" s="176" t="s">
        <v>15196</v>
      </c>
      <c r="C9447" s="176" t="s">
        <v>1467</v>
      </c>
      <c r="D9447" s="177">
        <v>63.74</v>
      </c>
    </row>
    <row r="9448" spans="1:4" x14ac:dyDescent="0.25">
      <c r="A9448" s="176" t="s">
        <v>15198</v>
      </c>
      <c r="B9448" s="176" t="s">
        <v>15199</v>
      </c>
      <c r="C9448" s="176" t="s">
        <v>1467</v>
      </c>
      <c r="D9448" s="177">
        <v>82.93</v>
      </c>
    </row>
    <row r="9449" spans="1:4" x14ac:dyDescent="0.25">
      <c r="A9449" s="176" t="s">
        <v>15200</v>
      </c>
      <c r="B9449" s="176" t="s">
        <v>15199</v>
      </c>
      <c r="C9449" s="176" t="s">
        <v>1467</v>
      </c>
      <c r="D9449" s="177">
        <v>77.92</v>
      </c>
    </row>
    <row r="9450" spans="1:4" x14ac:dyDescent="0.25">
      <c r="A9450" s="176" t="s">
        <v>15201</v>
      </c>
      <c r="B9450" s="176" t="s">
        <v>15202</v>
      </c>
      <c r="C9450" s="176" t="s">
        <v>1467</v>
      </c>
      <c r="D9450" s="177">
        <v>104.71</v>
      </c>
    </row>
    <row r="9451" spans="1:4" x14ac:dyDescent="0.25">
      <c r="A9451" s="176" t="s">
        <v>15203</v>
      </c>
      <c r="B9451" s="176" t="s">
        <v>15202</v>
      </c>
      <c r="C9451" s="176" t="s">
        <v>1467</v>
      </c>
      <c r="D9451" s="177">
        <v>98.08</v>
      </c>
    </row>
    <row r="9452" spans="1:4" x14ac:dyDescent="0.25">
      <c r="A9452" s="176" t="s">
        <v>15204</v>
      </c>
      <c r="B9452" s="176" t="s">
        <v>15205</v>
      </c>
      <c r="C9452" s="176" t="s">
        <v>1467</v>
      </c>
      <c r="D9452" s="177">
        <v>125.31</v>
      </c>
    </row>
    <row r="9453" spans="1:4" x14ac:dyDescent="0.25">
      <c r="A9453" s="176" t="s">
        <v>15206</v>
      </c>
      <c r="B9453" s="176" t="s">
        <v>15205</v>
      </c>
      <c r="C9453" s="176" t="s">
        <v>1467</v>
      </c>
      <c r="D9453" s="177">
        <v>117.46</v>
      </c>
    </row>
    <row r="9454" spans="1:4" x14ac:dyDescent="0.25">
      <c r="A9454" s="176" t="s">
        <v>15207</v>
      </c>
      <c r="B9454" s="176" t="s">
        <v>15208</v>
      </c>
      <c r="C9454" s="176" t="s">
        <v>1467</v>
      </c>
      <c r="D9454" s="177">
        <v>143.61000000000001</v>
      </c>
    </row>
    <row r="9455" spans="1:4" x14ac:dyDescent="0.25">
      <c r="A9455" s="176" t="s">
        <v>15209</v>
      </c>
      <c r="B9455" s="176" t="s">
        <v>15208</v>
      </c>
      <c r="C9455" s="176" t="s">
        <v>1467</v>
      </c>
      <c r="D9455" s="177">
        <v>134.77000000000001</v>
      </c>
    </row>
    <row r="9456" spans="1:4" x14ac:dyDescent="0.25">
      <c r="A9456" s="176" t="s">
        <v>15210</v>
      </c>
      <c r="B9456" s="176" t="s">
        <v>15211</v>
      </c>
      <c r="C9456" s="176" t="s">
        <v>1467</v>
      </c>
      <c r="D9456" s="177">
        <v>50.17</v>
      </c>
    </row>
    <row r="9457" spans="1:4" x14ac:dyDescent="0.25">
      <c r="A9457" s="176" t="s">
        <v>15212</v>
      </c>
      <c r="B9457" s="176" t="s">
        <v>15211</v>
      </c>
      <c r="C9457" s="176" t="s">
        <v>1467</v>
      </c>
      <c r="D9457" s="177">
        <v>48.15</v>
      </c>
    </row>
    <row r="9458" spans="1:4" x14ac:dyDescent="0.25">
      <c r="A9458" s="176" t="s">
        <v>15213</v>
      </c>
      <c r="B9458" s="176" t="s">
        <v>15214</v>
      </c>
      <c r="C9458" s="176" t="s">
        <v>1467</v>
      </c>
      <c r="D9458" s="177">
        <v>61.79</v>
      </c>
    </row>
    <row r="9459" spans="1:4" x14ac:dyDescent="0.25">
      <c r="A9459" s="176" t="s">
        <v>15215</v>
      </c>
      <c r="B9459" s="176" t="s">
        <v>15214</v>
      </c>
      <c r="C9459" s="176" t="s">
        <v>1467</v>
      </c>
      <c r="D9459" s="177">
        <v>58.97</v>
      </c>
    </row>
    <row r="9460" spans="1:4" x14ac:dyDescent="0.25">
      <c r="A9460" s="176" t="s">
        <v>15216</v>
      </c>
      <c r="B9460" s="176" t="s">
        <v>15217</v>
      </c>
      <c r="C9460" s="176" t="s">
        <v>1467</v>
      </c>
      <c r="D9460" s="177">
        <v>124.7</v>
      </c>
    </row>
    <row r="9461" spans="1:4" x14ac:dyDescent="0.25">
      <c r="A9461" s="176" t="s">
        <v>15218</v>
      </c>
      <c r="B9461" s="176" t="s">
        <v>15217</v>
      </c>
      <c r="C9461" s="176" t="s">
        <v>1467</v>
      </c>
      <c r="D9461" s="177">
        <v>116.61</v>
      </c>
    </row>
    <row r="9462" spans="1:4" x14ac:dyDescent="0.25">
      <c r="A9462" s="176" t="s">
        <v>15219</v>
      </c>
      <c r="B9462" s="176" t="s">
        <v>15220</v>
      </c>
      <c r="C9462" s="176" t="s">
        <v>1467</v>
      </c>
      <c r="D9462" s="177">
        <v>130.16999999999999</v>
      </c>
    </row>
    <row r="9463" spans="1:4" x14ac:dyDescent="0.25">
      <c r="A9463" s="176" t="s">
        <v>15221</v>
      </c>
      <c r="B9463" s="176" t="s">
        <v>15220</v>
      </c>
      <c r="C9463" s="176" t="s">
        <v>1467</v>
      </c>
      <c r="D9463" s="177">
        <v>121.78</v>
      </c>
    </row>
    <row r="9464" spans="1:4" x14ac:dyDescent="0.25">
      <c r="A9464" s="176" t="s">
        <v>15222</v>
      </c>
      <c r="B9464" s="176" t="s">
        <v>15223</v>
      </c>
      <c r="C9464" s="176" t="s">
        <v>1467</v>
      </c>
      <c r="D9464" s="177">
        <v>157.47</v>
      </c>
    </row>
    <row r="9465" spans="1:4" x14ac:dyDescent="0.25">
      <c r="A9465" s="176" t="s">
        <v>15224</v>
      </c>
      <c r="B9465" s="176" t="s">
        <v>15223</v>
      </c>
      <c r="C9465" s="176" t="s">
        <v>1467</v>
      </c>
      <c r="D9465" s="177">
        <v>147.52000000000001</v>
      </c>
    </row>
    <row r="9466" spans="1:4" x14ac:dyDescent="0.25">
      <c r="A9466" s="176" t="s">
        <v>15225</v>
      </c>
      <c r="B9466" s="176" t="s">
        <v>15226</v>
      </c>
      <c r="C9466" s="176" t="s">
        <v>1467</v>
      </c>
      <c r="D9466" s="177">
        <v>173.95</v>
      </c>
    </row>
    <row r="9467" spans="1:4" x14ac:dyDescent="0.25">
      <c r="A9467" s="176" t="s">
        <v>15227</v>
      </c>
      <c r="B9467" s="176" t="s">
        <v>15226</v>
      </c>
      <c r="C9467" s="176" t="s">
        <v>1467</v>
      </c>
      <c r="D9467" s="177">
        <v>162.94999999999999</v>
      </c>
    </row>
    <row r="9468" spans="1:4" x14ac:dyDescent="0.25">
      <c r="A9468" s="176" t="s">
        <v>15228</v>
      </c>
      <c r="B9468" s="176" t="s">
        <v>15229</v>
      </c>
      <c r="C9468" s="176" t="s">
        <v>1467</v>
      </c>
      <c r="D9468" s="177">
        <v>231.29</v>
      </c>
    </row>
    <row r="9469" spans="1:4" x14ac:dyDescent="0.25">
      <c r="A9469" s="176" t="s">
        <v>15230</v>
      </c>
      <c r="B9469" s="176" t="s">
        <v>15229</v>
      </c>
      <c r="C9469" s="176" t="s">
        <v>1467</v>
      </c>
      <c r="D9469" s="177">
        <v>216.37</v>
      </c>
    </row>
    <row r="9470" spans="1:4" x14ac:dyDescent="0.25">
      <c r="A9470" s="176" t="s">
        <v>15231</v>
      </c>
      <c r="B9470" s="176" t="s">
        <v>15232</v>
      </c>
      <c r="C9470" s="176" t="s">
        <v>1467</v>
      </c>
      <c r="D9470" s="177">
        <v>109.37</v>
      </c>
    </row>
    <row r="9471" spans="1:4" x14ac:dyDescent="0.25">
      <c r="A9471" s="176" t="s">
        <v>15233</v>
      </c>
      <c r="B9471" s="176" t="s">
        <v>15232</v>
      </c>
      <c r="C9471" s="176" t="s">
        <v>1467</v>
      </c>
      <c r="D9471" s="177">
        <v>102.29</v>
      </c>
    </row>
    <row r="9472" spans="1:4" x14ac:dyDescent="0.25">
      <c r="A9472" s="176" t="s">
        <v>15234</v>
      </c>
      <c r="B9472" s="176" t="s">
        <v>15235</v>
      </c>
      <c r="C9472" s="176" t="s">
        <v>1467</v>
      </c>
      <c r="D9472" s="177">
        <v>127.08</v>
      </c>
    </row>
    <row r="9473" spans="1:4" x14ac:dyDescent="0.25">
      <c r="A9473" s="176" t="s">
        <v>15236</v>
      </c>
      <c r="B9473" s="176" t="s">
        <v>15235</v>
      </c>
      <c r="C9473" s="176" t="s">
        <v>1467</v>
      </c>
      <c r="D9473" s="177">
        <v>118.82</v>
      </c>
    </row>
    <row r="9474" spans="1:4" x14ac:dyDescent="0.25">
      <c r="A9474" s="176" t="s">
        <v>15237</v>
      </c>
      <c r="B9474" s="176" t="s">
        <v>15238</v>
      </c>
      <c r="C9474" s="176" t="s">
        <v>1467</v>
      </c>
      <c r="D9474" s="177">
        <v>142.16999999999999</v>
      </c>
    </row>
    <row r="9475" spans="1:4" x14ac:dyDescent="0.25">
      <c r="A9475" s="176" t="s">
        <v>15239</v>
      </c>
      <c r="B9475" s="176" t="s">
        <v>15238</v>
      </c>
      <c r="C9475" s="176" t="s">
        <v>1467</v>
      </c>
      <c r="D9475" s="177">
        <v>133.22999999999999</v>
      </c>
    </row>
    <row r="9476" spans="1:4" x14ac:dyDescent="0.25">
      <c r="A9476" s="176" t="s">
        <v>15240</v>
      </c>
      <c r="B9476" s="176" t="s">
        <v>15241</v>
      </c>
      <c r="C9476" s="176" t="s">
        <v>1467</v>
      </c>
      <c r="D9476" s="177">
        <v>158.46</v>
      </c>
    </row>
    <row r="9477" spans="1:4" x14ac:dyDescent="0.25">
      <c r="A9477" s="176" t="s">
        <v>15242</v>
      </c>
      <c r="B9477" s="176" t="s">
        <v>15241</v>
      </c>
      <c r="C9477" s="176" t="s">
        <v>1467</v>
      </c>
      <c r="D9477" s="177">
        <v>148.49</v>
      </c>
    </row>
    <row r="9478" spans="1:4" x14ac:dyDescent="0.25">
      <c r="A9478" s="176" t="s">
        <v>15243</v>
      </c>
      <c r="B9478" s="176" t="s">
        <v>15244</v>
      </c>
      <c r="C9478" s="176" t="s">
        <v>1467</v>
      </c>
      <c r="D9478" s="177">
        <v>209.29</v>
      </c>
    </row>
    <row r="9479" spans="1:4" x14ac:dyDescent="0.25">
      <c r="A9479" s="176" t="s">
        <v>15245</v>
      </c>
      <c r="B9479" s="176" t="s">
        <v>15244</v>
      </c>
      <c r="C9479" s="176" t="s">
        <v>1467</v>
      </c>
      <c r="D9479" s="177">
        <v>195.84</v>
      </c>
    </row>
    <row r="9480" spans="1:4" x14ac:dyDescent="0.25">
      <c r="A9480" s="176" t="s">
        <v>15246</v>
      </c>
      <c r="B9480" s="176" t="s">
        <v>15247</v>
      </c>
      <c r="C9480" s="176" t="s">
        <v>1467</v>
      </c>
      <c r="D9480" s="177">
        <v>95.5</v>
      </c>
    </row>
    <row r="9481" spans="1:4" x14ac:dyDescent="0.25">
      <c r="A9481" s="176" t="s">
        <v>15248</v>
      </c>
      <c r="B9481" s="176" t="s">
        <v>15247</v>
      </c>
      <c r="C9481" s="176" t="s">
        <v>1467</v>
      </c>
      <c r="D9481" s="177">
        <v>89.17</v>
      </c>
    </row>
    <row r="9482" spans="1:4" x14ac:dyDescent="0.25">
      <c r="A9482" s="176" t="s">
        <v>15249</v>
      </c>
      <c r="B9482" s="176" t="s">
        <v>15250</v>
      </c>
      <c r="C9482" s="176" t="s">
        <v>1467</v>
      </c>
      <c r="D9482" s="177">
        <v>96.09</v>
      </c>
    </row>
    <row r="9483" spans="1:4" x14ac:dyDescent="0.25">
      <c r="A9483" s="176" t="s">
        <v>15251</v>
      </c>
      <c r="B9483" s="176" t="s">
        <v>15250</v>
      </c>
      <c r="C9483" s="176" t="s">
        <v>1467</v>
      </c>
      <c r="D9483" s="177">
        <v>89.71</v>
      </c>
    </row>
    <row r="9484" spans="1:4" x14ac:dyDescent="0.25">
      <c r="A9484" s="176" t="s">
        <v>15252</v>
      </c>
      <c r="B9484" s="176" t="s">
        <v>15253</v>
      </c>
      <c r="C9484" s="176" t="s">
        <v>1467</v>
      </c>
      <c r="D9484" s="177">
        <v>97</v>
      </c>
    </row>
    <row r="9485" spans="1:4" x14ac:dyDescent="0.25">
      <c r="A9485" s="176" t="s">
        <v>15254</v>
      </c>
      <c r="B9485" s="176" t="s">
        <v>15253</v>
      </c>
      <c r="C9485" s="176" t="s">
        <v>1467</v>
      </c>
      <c r="D9485" s="177">
        <v>90.55</v>
      </c>
    </row>
    <row r="9486" spans="1:4" x14ac:dyDescent="0.25">
      <c r="A9486" s="176" t="s">
        <v>15255</v>
      </c>
      <c r="B9486" s="176" t="s">
        <v>15256</v>
      </c>
      <c r="C9486" s="176" t="s">
        <v>1467</v>
      </c>
      <c r="D9486" s="177">
        <v>100.61</v>
      </c>
    </row>
    <row r="9487" spans="1:4" x14ac:dyDescent="0.25">
      <c r="A9487" s="176" t="s">
        <v>15257</v>
      </c>
      <c r="B9487" s="176" t="s">
        <v>15256</v>
      </c>
      <c r="C9487" s="176" t="s">
        <v>1467</v>
      </c>
      <c r="D9487" s="177">
        <v>93.91</v>
      </c>
    </row>
    <row r="9488" spans="1:4" x14ac:dyDescent="0.25">
      <c r="A9488" s="176" t="s">
        <v>15258</v>
      </c>
      <c r="B9488" s="176" t="s">
        <v>15259</v>
      </c>
      <c r="C9488" s="176" t="s">
        <v>1467</v>
      </c>
      <c r="D9488" s="177">
        <v>116.13</v>
      </c>
    </row>
    <row r="9489" spans="1:4" x14ac:dyDescent="0.25">
      <c r="A9489" s="176" t="s">
        <v>15260</v>
      </c>
      <c r="B9489" s="176" t="s">
        <v>15259</v>
      </c>
      <c r="C9489" s="176" t="s">
        <v>1467</v>
      </c>
      <c r="D9489" s="177">
        <v>108.39</v>
      </c>
    </row>
    <row r="9490" spans="1:4" x14ac:dyDescent="0.25">
      <c r="A9490" s="176" t="s">
        <v>15261</v>
      </c>
      <c r="B9490" s="176" t="s">
        <v>15262</v>
      </c>
      <c r="C9490" s="176" t="s">
        <v>15263</v>
      </c>
      <c r="D9490" s="177">
        <v>9.0299999999999994</v>
      </c>
    </row>
    <row r="9491" spans="1:4" x14ac:dyDescent="0.25">
      <c r="A9491" s="176" t="s">
        <v>15264</v>
      </c>
      <c r="B9491" s="176" t="s">
        <v>15262</v>
      </c>
      <c r="C9491" s="176" t="s">
        <v>15263</v>
      </c>
      <c r="D9491" s="177">
        <v>8.42</v>
      </c>
    </row>
    <row r="9492" spans="1:4" x14ac:dyDescent="0.25">
      <c r="A9492" s="176" t="s">
        <v>15265</v>
      </c>
      <c r="B9492" s="176" t="s">
        <v>15266</v>
      </c>
      <c r="C9492" s="176" t="s">
        <v>15263</v>
      </c>
      <c r="D9492" s="177">
        <v>5.49</v>
      </c>
    </row>
    <row r="9493" spans="1:4" x14ac:dyDescent="0.25">
      <c r="A9493" s="176" t="s">
        <v>15267</v>
      </c>
      <c r="B9493" s="176" t="s">
        <v>15266</v>
      </c>
      <c r="C9493" s="176" t="s">
        <v>15263</v>
      </c>
      <c r="D9493" s="177">
        <v>5.19</v>
      </c>
    </row>
    <row r="9494" spans="1:4" x14ac:dyDescent="0.25">
      <c r="A9494" s="176" t="s">
        <v>15268</v>
      </c>
      <c r="B9494" s="176" t="s">
        <v>15269</v>
      </c>
      <c r="C9494" s="176" t="s">
        <v>1467</v>
      </c>
      <c r="D9494" s="177">
        <v>109.7</v>
      </c>
    </row>
    <row r="9495" spans="1:4" x14ac:dyDescent="0.25">
      <c r="A9495" s="176" t="s">
        <v>15270</v>
      </c>
      <c r="B9495" s="176" t="s">
        <v>15269</v>
      </c>
      <c r="C9495" s="176" t="s">
        <v>1467</v>
      </c>
      <c r="D9495" s="177">
        <v>102.42</v>
      </c>
    </row>
    <row r="9496" spans="1:4" x14ac:dyDescent="0.25">
      <c r="A9496" s="176" t="s">
        <v>15271</v>
      </c>
      <c r="B9496" s="176" t="s">
        <v>15272</v>
      </c>
      <c r="C9496" s="176" t="s">
        <v>1467</v>
      </c>
      <c r="D9496" s="177">
        <v>110.36</v>
      </c>
    </row>
    <row r="9497" spans="1:4" x14ac:dyDescent="0.25">
      <c r="A9497" s="176" t="s">
        <v>15273</v>
      </c>
      <c r="B9497" s="176" t="s">
        <v>15272</v>
      </c>
      <c r="C9497" s="176" t="s">
        <v>1467</v>
      </c>
      <c r="D9497" s="177">
        <v>103.03</v>
      </c>
    </row>
    <row r="9498" spans="1:4" x14ac:dyDescent="0.25">
      <c r="A9498" s="176" t="s">
        <v>15274</v>
      </c>
      <c r="B9498" s="176" t="s">
        <v>15275</v>
      </c>
      <c r="C9498" s="176" t="s">
        <v>1467</v>
      </c>
      <c r="D9498" s="177">
        <v>111.55</v>
      </c>
    </row>
    <row r="9499" spans="1:4" x14ac:dyDescent="0.25">
      <c r="A9499" s="176" t="s">
        <v>15276</v>
      </c>
      <c r="B9499" s="176" t="s">
        <v>15275</v>
      </c>
      <c r="C9499" s="176" t="s">
        <v>1467</v>
      </c>
      <c r="D9499" s="177">
        <v>104.13</v>
      </c>
    </row>
    <row r="9500" spans="1:4" x14ac:dyDescent="0.25">
      <c r="A9500" s="176" t="s">
        <v>15277</v>
      </c>
      <c r="B9500" s="176" t="s">
        <v>15278</v>
      </c>
      <c r="C9500" s="176" t="s">
        <v>1467</v>
      </c>
      <c r="D9500" s="177">
        <v>115.56</v>
      </c>
    </row>
    <row r="9501" spans="1:4" x14ac:dyDescent="0.25">
      <c r="A9501" s="176" t="s">
        <v>15279</v>
      </c>
      <c r="B9501" s="176" t="s">
        <v>15278</v>
      </c>
      <c r="C9501" s="176" t="s">
        <v>1467</v>
      </c>
      <c r="D9501" s="177">
        <v>107.87</v>
      </c>
    </row>
    <row r="9502" spans="1:4" x14ac:dyDescent="0.25">
      <c r="A9502" s="176" t="s">
        <v>15280</v>
      </c>
      <c r="B9502" s="176" t="s">
        <v>15281</v>
      </c>
      <c r="C9502" s="176" t="s">
        <v>1467</v>
      </c>
      <c r="D9502" s="177">
        <v>133.44</v>
      </c>
    </row>
    <row r="9503" spans="1:4" x14ac:dyDescent="0.25">
      <c r="A9503" s="176" t="s">
        <v>15282</v>
      </c>
      <c r="B9503" s="176" t="s">
        <v>15281</v>
      </c>
      <c r="C9503" s="176" t="s">
        <v>1467</v>
      </c>
      <c r="D9503" s="177">
        <v>124.54</v>
      </c>
    </row>
    <row r="9504" spans="1:4" x14ac:dyDescent="0.25">
      <c r="A9504" s="176" t="s">
        <v>15283</v>
      </c>
      <c r="B9504" s="176" t="s">
        <v>15284</v>
      </c>
      <c r="C9504" s="176" t="s">
        <v>1467</v>
      </c>
      <c r="D9504" s="177">
        <v>191.25</v>
      </c>
    </row>
    <row r="9505" spans="1:4" x14ac:dyDescent="0.25">
      <c r="A9505" s="176" t="s">
        <v>15285</v>
      </c>
      <c r="B9505" s="176" t="s">
        <v>15284</v>
      </c>
      <c r="C9505" s="176" t="s">
        <v>1467</v>
      </c>
      <c r="D9505" s="177">
        <v>179.52</v>
      </c>
    </row>
    <row r="9506" spans="1:4" x14ac:dyDescent="0.25">
      <c r="A9506" s="176" t="s">
        <v>15286</v>
      </c>
      <c r="B9506" s="176" t="s">
        <v>46</v>
      </c>
      <c r="C9506" s="176" t="s">
        <v>1467</v>
      </c>
      <c r="D9506" s="177">
        <v>667.37</v>
      </c>
    </row>
    <row r="9507" spans="1:4" x14ac:dyDescent="0.25">
      <c r="A9507" s="176" t="s">
        <v>15287</v>
      </c>
      <c r="B9507" s="176" t="s">
        <v>46</v>
      </c>
      <c r="C9507" s="176" t="s">
        <v>1467</v>
      </c>
      <c r="D9507" s="177">
        <v>650.79</v>
      </c>
    </row>
    <row r="9508" spans="1:4" x14ac:dyDescent="0.25">
      <c r="A9508" s="176" t="s">
        <v>15288</v>
      </c>
      <c r="B9508" s="176" t="s">
        <v>15289</v>
      </c>
      <c r="C9508" s="176" t="s">
        <v>1467</v>
      </c>
      <c r="D9508" s="177">
        <v>690.34</v>
      </c>
    </row>
    <row r="9509" spans="1:4" x14ac:dyDescent="0.25">
      <c r="A9509" s="176" t="s">
        <v>15290</v>
      </c>
      <c r="B9509" s="176" t="s">
        <v>15289</v>
      </c>
      <c r="C9509" s="176" t="s">
        <v>1467</v>
      </c>
      <c r="D9509" s="177">
        <v>673.76</v>
      </c>
    </row>
    <row r="9510" spans="1:4" x14ac:dyDescent="0.25">
      <c r="A9510" s="176" t="s">
        <v>15291</v>
      </c>
      <c r="B9510" s="176" t="s">
        <v>15292</v>
      </c>
      <c r="C9510" s="176" t="s">
        <v>1467</v>
      </c>
      <c r="D9510" s="177">
        <v>715.63</v>
      </c>
    </row>
    <row r="9511" spans="1:4" x14ac:dyDescent="0.25">
      <c r="A9511" s="176" t="s">
        <v>15293</v>
      </c>
      <c r="B9511" s="176" t="s">
        <v>15292</v>
      </c>
      <c r="C9511" s="176" t="s">
        <v>1467</v>
      </c>
      <c r="D9511" s="177">
        <v>699.06</v>
      </c>
    </row>
    <row r="9512" spans="1:4" x14ac:dyDescent="0.25">
      <c r="A9512" s="176" t="s">
        <v>15294</v>
      </c>
      <c r="B9512" s="176" t="s">
        <v>15295</v>
      </c>
      <c r="C9512" s="176" t="s">
        <v>1467</v>
      </c>
      <c r="D9512" s="177">
        <v>736.46</v>
      </c>
    </row>
    <row r="9513" spans="1:4" x14ac:dyDescent="0.25">
      <c r="A9513" s="176" t="s">
        <v>15296</v>
      </c>
      <c r="B9513" s="176" t="s">
        <v>15295</v>
      </c>
      <c r="C9513" s="176" t="s">
        <v>1467</v>
      </c>
      <c r="D9513" s="177">
        <v>719.88</v>
      </c>
    </row>
    <row r="9514" spans="1:4" x14ac:dyDescent="0.25">
      <c r="A9514" s="176" t="s">
        <v>15297</v>
      </c>
      <c r="B9514" s="176" t="s">
        <v>15298</v>
      </c>
      <c r="C9514" s="176" t="s">
        <v>1467</v>
      </c>
      <c r="D9514" s="177">
        <v>766.87</v>
      </c>
    </row>
    <row r="9515" spans="1:4" x14ac:dyDescent="0.25">
      <c r="A9515" s="176" t="s">
        <v>15299</v>
      </c>
      <c r="B9515" s="176" t="s">
        <v>15298</v>
      </c>
      <c r="C9515" s="176" t="s">
        <v>1467</v>
      </c>
      <c r="D9515" s="177">
        <v>750.29</v>
      </c>
    </row>
    <row r="9516" spans="1:4" x14ac:dyDescent="0.25">
      <c r="A9516" s="176" t="s">
        <v>15300</v>
      </c>
      <c r="B9516" s="176" t="s">
        <v>15301</v>
      </c>
      <c r="C9516" s="176" t="s">
        <v>1467</v>
      </c>
      <c r="D9516" s="177">
        <v>768.34</v>
      </c>
    </row>
    <row r="9517" spans="1:4" x14ac:dyDescent="0.25">
      <c r="A9517" s="176" t="s">
        <v>15302</v>
      </c>
      <c r="B9517" s="176" t="s">
        <v>15301</v>
      </c>
      <c r="C9517" s="176" t="s">
        <v>1467</v>
      </c>
      <c r="D9517" s="177">
        <v>751.76</v>
      </c>
    </row>
    <row r="9518" spans="1:4" x14ac:dyDescent="0.25">
      <c r="A9518" s="176" t="s">
        <v>15303</v>
      </c>
      <c r="B9518" s="176" t="s">
        <v>15304</v>
      </c>
      <c r="C9518" s="176" t="s">
        <v>1467</v>
      </c>
      <c r="D9518" s="177">
        <v>767.48</v>
      </c>
    </row>
    <row r="9519" spans="1:4" x14ac:dyDescent="0.25">
      <c r="A9519" s="176" t="s">
        <v>15305</v>
      </c>
      <c r="B9519" s="176" t="s">
        <v>15304</v>
      </c>
      <c r="C9519" s="176" t="s">
        <v>1467</v>
      </c>
      <c r="D9519" s="177">
        <v>750.91</v>
      </c>
    </row>
    <row r="9520" spans="1:4" x14ac:dyDescent="0.25">
      <c r="A9520" s="176" t="s">
        <v>15306</v>
      </c>
      <c r="B9520" s="176" t="s">
        <v>15307</v>
      </c>
      <c r="C9520" s="176" t="s">
        <v>1467</v>
      </c>
      <c r="D9520" s="177">
        <v>726.92</v>
      </c>
    </row>
    <row r="9521" spans="1:4" x14ac:dyDescent="0.25">
      <c r="A9521" s="176" t="s">
        <v>15308</v>
      </c>
      <c r="B9521" s="176" t="s">
        <v>15307</v>
      </c>
      <c r="C9521" s="176" t="s">
        <v>1467</v>
      </c>
      <c r="D9521" s="177">
        <v>710.34</v>
      </c>
    </row>
    <row r="9522" spans="1:4" x14ac:dyDescent="0.25">
      <c r="A9522" s="176" t="s">
        <v>15309</v>
      </c>
      <c r="B9522" s="176" t="s">
        <v>15310</v>
      </c>
      <c r="C9522" s="176" t="s">
        <v>1467</v>
      </c>
      <c r="D9522" s="177">
        <v>597.54999999999995</v>
      </c>
    </row>
    <row r="9523" spans="1:4" x14ac:dyDescent="0.25">
      <c r="A9523" s="176" t="s">
        <v>15311</v>
      </c>
      <c r="B9523" s="176" t="s">
        <v>15310</v>
      </c>
      <c r="C9523" s="176" t="s">
        <v>1467</v>
      </c>
      <c r="D9523" s="177">
        <v>583.25</v>
      </c>
    </row>
    <row r="9524" spans="1:4" x14ac:dyDescent="0.25">
      <c r="A9524" s="176" t="s">
        <v>15312</v>
      </c>
      <c r="B9524" s="176" t="s">
        <v>15313</v>
      </c>
      <c r="C9524" s="176" t="s">
        <v>1467</v>
      </c>
      <c r="D9524" s="177">
        <v>503.21</v>
      </c>
    </row>
    <row r="9525" spans="1:4" x14ac:dyDescent="0.25">
      <c r="A9525" s="176" t="s">
        <v>15314</v>
      </c>
      <c r="B9525" s="176" t="s">
        <v>15313</v>
      </c>
      <c r="C9525" s="176" t="s">
        <v>1467</v>
      </c>
      <c r="D9525" s="177">
        <v>488.9</v>
      </c>
    </row>
    <row r="9526" spans="1:4" x14ac:dyDescent="0.25">
      <c r="A9526" s="176" t="s">
        <v>15315</v>
      </c>
      <c r="B9526" s="176" t="s">
        <v>15316</v>
      </c>
      <c r="C9526" s="176" t="s">
        <v>1467</v>
      </c>
      <c r="D9526" s="177">
        <v>584.09</v>
      </c>
    </row>
    <row r="9527" spans="1:4" x14ac:dyDescent="0.25">
      <c r="A9527" s="176" t="s">
        <v>15317</v>
      </c>
      <c r="B9527" s="176" t="s">
        <v>15316</v>
      </c>
      <c r="C9527" s="176" t="s">
        <v>1467</v>
      </c>
      <c r="D9527" s="177">
        <v>569.54</v>
      </c>
    </row>
    <row r="9528" spans="1:4" x14ac:dyDescent="0.25">
      <c r="A9528" s="176" t="s">
        <v>15318</v>
      </c>
      <c r="B9528" s="176" t="s">
        <v>15319</v>
      </c>
      <c r="C9528" s="176" t="s">
        <v>322</v>
      </c>
      <c r="D9528" s="177">
        <v>65.38</v>
      </c>
    </row>
    <row r="9529" spans="1:4" x14ac:dyDescent="0.25">
      <c r="A9529" s="176" t="s">
        <v>15320</v>
      </c>
      <c r="B9529" s="176" t="s">
        <v>15319</v>
      </c>
      <c r="C9529" s="176" t="s">
        <v>322</v>
      </c>
      <c r="D9529" s="177">
        <v>62.58</v>
      </c>
    </row>
    <row r="9530" spans="1:4" x14ac:dyDescent="0.25">
      <c r="A9530" s="176" t="s">
        <v>15321</v>
      </c>
      <c r="B9530" s="176" t="s">
        <v>15322</v>
      </c>
      <c r="C9530" s="176" t="s">
        <v>322</v>
      </c>
      <c r="D9530" s="177">
        <v>66.77</v>
      </c>
    </row>
    <row r="9531" spans="1:4" x14ac:dyDescent="0.25">
      <c r="A9531" s="176" t="s">
        <v>15323</v>
      </c>
      <c r="B9531" s="176" t="s">
        <v>15322</v>
      </c>
      <c r="C9531" s="176" t="s">
        <v>322</v>
      </c>
      <c r="D9531" s="177">
        <v>63.97</v>
      </c>
    </row>
    <row r="9532" spans="1:4" x14ac:dyDescent="0.25">
      <c r="A9532" s="176" t="s">
        <v>15324</v>
      </c>
      <c r="B9532" s="176" t="s">
        <v>15325</v>
      </c>
      <c r="C9532" s="176" t="s">
        <v>322</v>
      </c>
      <c r="D9532" s="177">
        <v>67.91</v>
      </c>
    </row>
    <row r="9533" spans="1:4" x14ac:dyDescent="0.25">
      <c r="A9533" s="176" t="s">
        <v>15326</v>
      </c>
      <c r="B9533" s="176" t="s">
        <v>15325</v>
      </c>
      <c r="C9533" s="176" t="s">
        <v>322</v>
      </c>
      <c r="D9533" s="177">
        <v>65.11</v>
      </c>
    </row>
    <row r="9534" spans="1:4" x14ac:dyDescent="0.25">
      <c r="A9534" s="176" t="s">
        <v>15327</v>
      </c>
      <c r="B9534" s="176" t="s">
        <v>15328</v>
      </c>
      <c r="C9534" s="176" t="s">
        <v>322</v>
      </c>
      <c r="D9534" s="177">
        <v>69.59</v>
      </c>
    </row>
    <row r="9535" spans="1:4" x14ac:dyDescent="0.25">
      <c r="A9535" s="176" t="s">
        <v>15329</v>
      </c>
      <c r="B9535" s="176" t="s">
        <v>15328</v>
      </c>
      <c r="C9535" s="176" t="s">
        <v>322</v>
      </c>
      <c r="D9535" s="177">
        <v>66.790000000000006</v>
      </c>
    </row>
    <row r="9536" spans="1:4" x14ac:dyDescent="0.25">
      <c r="A9536" s="176" t="s">
        <v>15330</v>
      </c>
      <c r="B9536" s="176" t="s">
        <v>15331</v>
      </c>
      <c r="C9536" s="176" t="s">
        <v>322</v>
      </c>
      <c r="D9536" s="177">
        <v>76.08</v>
      </c>
    </row>
    <row r="9537" spans="1:4" x14ac:dyDescent="0.25">
      <c r="A9537" s="176" t="s">
        <v>15332</v>
      </c>
      <c r="B9537" s="176" t="s">
        <v>15331</v>
      </c>
      <c r="C9537" s="176" t="s">
        <v>322</v>
      </c>
      <c r="D9537" s="177">
        <v>73.28</v>
      </c>
    </row>
    <row r="9538" spans="1:4" x14ac:dyDescent="0.25">
      <c r="A9538" s="176" t="s">
        <v>15333</v>
      </c>
      <c r="B9538" s="176" t="s">
        <v>15334</v>
      </c>
      <c r="C9538" s="176" t="s">
        <v>322</v>
      </c>
      <c r="D9538" s="177">
        <v>78.11</v>
      </c>
    </row>
    <row r="9539" spans="1:4" x14ac:dyDescent="0.25">
      <c r="A9539" s="176" t="s">
        <v>15335</v>
      </c>
      <c r="B9539" s="176" t="s">
        <v>15334</v>
      </c>
      <c r="C9539" s="176" t="s">
        <v>322</v>
      </c>
      <c r="D9539" s="177">
        <v>75.3</v>
      </c>
    </row>
    <row r="9540" spans="1:4" x14ac:dyDescent="0.25">
      <c r="A9540" s="176" t="s">
        <v>15336</v>
      </c>
      <c r="B9540" s="176" t="s">
        <v>15337</v>
      </c>
      <c r="C9540" s="176" t="s">
        <v>322</v>
      </c>
      <c r="D9540" s="177">
        <v>79.77</v>
      </c>
    </row>
    <row r="9541" spans="1:4" x14ac:dyDescent="0.25">
      <c r="A9541" s="176" t="s">
        <v>15338</v>
      </c>
      <c r="B9541" s="176" t="s">
        <v>15337</v>
      </c>
      <c r="C9541" s="176" t="s">
        <v>322</v>
      </c>
      <c r="D9541" s="177">
        <v>76.97</v>
      </c>
    </row>
    <row r="9542" spans="1:4" x14ac:dyDescent="0.25">
      <c r="A9542" s="176" t="s">
        <v>15339</v>
      </c>
      <c r="B9542" s="176" t="s">
        <v>15340</v>
      </c>
      <c r="C9542" s="176" t="s">
        <v>322</v>
      </c>
      <c r="D9542" s="177">
        <v>82.2</v>
      </c>
    </row>
    <row r="9543" spans="1:4" x14ac:dyDescent="0.25">
      <c r="A9543" s="176" t="s">
        <v>15341</v>
      </c>
      <c r="B9543" s="176" t="s">
        <v>15340</v>
      </c>
      <c r="C9543" s="176" t="s">
        <v>322</v>
      </c>
      <c r="D9543" s="177">
        <v>79.400000000000006</v>
      </c>
    </row>
    <row r="9544" spans="1:4" x14ac:dyDescent="0.25">
      <c r="A9544" s="176" t="s">
        <v>15342</v>
      </c>
      <c r="B9544" s="176" t="s">
        <v>15343</v>
      </c>
      <c r="C9544" s="176" t="s">
        <v>322</v>
      </c>
      <c r="D9544" s="177">
        <v>88.93</v>
      </c>
    </row>
    <row r="9545" spans="1:4" x14ac:dyDescent="0.25">
      <c r="A9545" s="176" t="s">
        <v>15344</v>
      </c>
      <c r="B9545" s="176" t="s">
        <v>15343</v>
      </c>
      <c r="C9545" s="176" t="s">
        <v>322</v>
      </c>
      <c r="D9545" s="177">
        <v>86.12</v>
      </c>
    </row>
    <row r="9546" spans="1:4" x14ac:dyDescent="0.25">
      <c r="A9546" s="176" t="s">
        <v>15345</v>
      </c>
      <c r="B9546" s="176" t="s">
        <v>15346</v>
      </c>
      <c r="C9546" s="176" t="s">
        <v>322</v>
      </c>
      <c r="D9546" s="177">
        <v>91.71</v>
      </c>
    </row>
    <row r="9547" spans="1:4" x14ac:dyDescent="0.25">
      <c r="A9547" s="176" t="s">
        <v>15347</v>
      </c>
      <c r="B9547" s="176" t="s">
        <v>15346</v>
      </c>
      <c r="C9547" s="176" t="s">
        <v>322</v>
      </c>
      <c r="D9547" s="177">
        <v>88.91</v>
      </c>
    </row>
    <row r="9548" spans="1:4" x14ac:dyDescent="0.25">
      <c r="A9548" s="176" t="s">
        <v>15348</v>
      </c>
      <c r="B9548" s="176" t="s">
        <v>15349</v>
      </c>
      <c r="C9548" s="176" t="s">
        <v>322</v>
      </c>
      <c r="D9548" s="177">
        <v>94</v>
      </c>
    </row>
    <row r="9549" spans="1:4" x14ac:dyDescent="0.25">
      <c r="A9549" s="176" t="s">
        <v>15350</v>
      </c>
      <c r="B9549" s="176" t="s">
        <v>15349</v>
      </c>
      <c r="C9549" s="176" t="s">
        <v>322</v>
      </c>
      <c r="D9549" s="177">
        <v>91.2</v>
      </c>
    </row>
    <row r="9550" spans="1:4" x14ac:dyDescent="0.25">
      <c r="A9550" s="176" t="s">
        <v>15351</v>
      </c>
      <c r="B9550" s="176" t="s">
        <v>15352</v>
      </c>
      <c r="C9550" s="176" t="s">
        <v>322</v>
      </c>
      <c r="D9550" s="177">
        <v>97.34</v>
      </c>
    </row>
    <row r="9551" spans="1:4" x14ac:dyDescent="0.25">
      <c r="A9551" s="176" t="s">
        <v>15353</v>
      </c>
      <c r="B9551" s="176" t="s">
        <v>15352</v>
      </c>
      <c r="C9551" s="176" t="s">
        <v>322</v>
      </c>
      <c r="D9551" s="177">
        <v>94.54</v>
      </c>
    </row>
    <row r="9552" spans="1:4" x14ac:dyDescent="0.25">
      <c r="A9552" s="176" t="s">
        <v>15354</v>
      </c>
      <c r="B9552" s="176" t="s">
        <v>15355</v>
      </c>
      <c r="C9552" s="176" t="s">
        <v>322</v>
      </c>
      <c r="D9552" s="177">
        <v>41.46</v>
      </c>
    </row>
    <row r="9553" spans="1:4" x14ac:dyDescent="0.25">
      <c r="A9553" s="176" t="s">
        <v>15356</v>
      </c>
      <c r="B9553" s="176" t="s">
        <v>15355</v>
      </c>
      <c r="C9553" s="176" t="s">
        <v>322</v>
      </c>
      <c r="D9553" s="177">
        <v>39.26</v>
      </c>
    </row>
    <row r="9554" spans="1:4" x14ac:dyDescent="0.25">
      <c r="A9554" s="176" t="s">
        <v>15357</v>
      </c>
      <c r="B9554" s="176" t="s">
        <v>15358</v>
      </c>
      <c r="C9554" s="176" t="s">
        <v>322</v>
      </c>
      <c r="D9554" s="177">
        <v>341.9</v>
      </c>
    </row>
    <row r="9555" spans="1:4" x14ac:dyDescent="0.25">
      <c r="A9555" s="176" t="s">
        <v>15359</v>
      </c>
      <c r="B9555" s="176" t="s">
        <v>15358</v>
      </c>
      <c r="C9555" s="176" t="s">
        <v>322</v>
      </c>
      <c r="D9555" s="177">
        <v>323.61</v>
      </c>
    </row>
    <row r="9556" spans="1:4" x14ac:dyDescent="0.25">
      <c r="A9556" s="176" t="s">
        <v>15360</v>
      </c>
      <c r="B9556" s="176" t="s">
        <v>15361</v>
      </c>
      <c r="C9556" s="176" t="s">
        <v>322</v>
      </c>
      <c r="D9556" s="177">
        <v>454.81</v>
      </c>
    </row>
    <row r="9557" spans="1:4" x14ac:dyDescent="0.25">
      <c r="A9557" s="176" t="s">
        <v>15362</v>
      </c>
      <c r="B9557" s="176" t="s">
        <v>15361</v>
      </c>
      <c r="C9557" s="176" t="s">
        <v>322</v>
      </c>
      <c r="D9557" s="177">
        <v>436.53</v>
      </c>
    </row>
    <row r="9558" spans="1:4" x14ac:dyDescent="0.25">
      <c r="A9558" s="176" t="s">
        <v>15363</v>
      </c>
      <c r="B9558" s="176" t="s">
        <v>15364</v>
      </c>
      <c r="C9558" s="176" t="s">
        <v>322</v>
      </c>
      <c r="D9558" s="177">
        <v>80.03</v>
      </c>
    </row>
    <row r="9559" spans="1:4" x14ac:dyDescent="0.25">
      <c r="A9559" s="176" t="s">
        <v>15365</v>
      </c>
      <c r="B9559" s="176" t="s">
        <v>15364</v>
      </c>
      <c r="C9559" s="176" t="s">
        <v>322</v>
      </c>
      <c r="D9559" s="177">
        <v>76.13</v>
      </c>
    </row>
    <row r="9560" spans="1:4" x14ac:dyDescent="0.25">
      <c r="A9560" s="176" t="s">
        <v>15366</v>
      </c>
      <c r="B9560" s="176" t="s">
        <v>42</v>
      </c>
      <c r="C9560" s="176" t="s">
        <v>322</v>
      </c>
      <c r="D9560" s="177">
        <v>89.55</v>
      </c>
    </row>
    <row r="9561" spans="1:4" x14ac:dyDescent="0.25">
      <c r="A9561" s="176" t="s">
        <v>15367</v>
      </c>
      <c r="B9561" s="176" t="s">
        <v>42</v>
      </c>
      <c r="C9561" s="176" t="s">
        <v>322</v>
      </c>
      <c r="D9561" s="177">
        <v>85.66</v>
      </c>
    </row>
    <row r="9562" spans="1:4" x14ac:dyDescent="0.25">
      <c r="A9562" s="176" t="s">
        <v>15368</v>
      </c>
      <c r="B9562" s="176" t="s">
        <v>15369</v>
      </c>
      <c r="C9562" s="176" t="s">
        <v>322</v>
      </c>
      <c r="D9562" s="177">
        <v>102.16</v>
      </c>
    </row>
    <row r="9563" spans="1:4" x14ac:dyDescent="0.25">
      <c r="A9563" s="176" t="s">
        <v>15370</v>
      </c>
      <c r="B9563" s="176" t="s">
        <v>15369</v>
      </c>
      <c r="C9563" s="176" t="s">
        <v>322</v>
      </c>
      <c r="D9563" s="177">
        <v>98.26</v>
      </c>
    </row>
    <row r="9564" spans="1:4" x14ac:dyDescent="0.25">
      <c r="A9564" s="176" t="s">
        <v>15371</v>
      </c>
      <c r="B9564" s="176" t="s">
        <v>15372</v>
      </c>
      <c r="C9564" s="176" t="s">
        <v>322</v>
      </c>
      <c r="D9564" s="177">
        <v>118.74</v>
      </c>
    </row>
    <row r="9565" spans="1:4" x14ac:dyDescent="0.25">
      <c r="A9565" s="176" t="s">
        <v>15373</v>
      </c>
      <c r="B9565" s="176" t="s">
        <v>15372</v>
      </c>
      <c r="C9565" s="176" t="s">
        <v>322</v>
      </c>
      <c r="D9565" s="177">
        <v>114.84</v>
      </c>
    </row>
    <row r="9566" spans="1:4" x14ac:dyDescent="0.25">
      <c r="A9566" s="176" t="s">
        <v>15374</v>
      </c>
      <c r="B9566" s="176" t="s">
        <v>15375</v>
      </c>
      <c r="C9566" s="176" t="s">
        <v>322</v>
      </c>
      <c r="D9566" s="177">
        <v>148.86000000000001</v>
      </c>
    </row>
    <row r="9567" spans="1:4" x14ac:dyDescent="0.25">
      <c r="A9567" s="176" t="s">
        <v>15376</v>
      </c>
      <c r="B9567" s="176" t="s">
        <v>15375</v>
      </c>
      <c r="C9567" s="176" t="s">
        <v>322</v>
      </c>
      <c r="D9567" s="177">
        <v>142.33000000000001</v>
      </c>
    </row>
    <row r="9568" spans="1:4" x14ac:dyDescent="0.25">
      <c r="A9568" s="176" t="s">
        <v>15377</v>
      </c>
      <c r="B9568" s="176" t="s">
        <v>15378</v>
      </c>
      <c r="C9568" s="176" t="s">
        <v>322</v>
      </c>
      <c r="D9568" s="177">
        <v>133.43</v>
      </c>
    </row>
    <row r="9569" spans="1:4" x14ac:dyDescent="0.25">
      <c r="A9569" s="176" t="s">
        <v>15379</v>
      </c>
      <c r="B9569" s="176" t="s">
        <v>15378</v>
      </c>
      <c r="C9569" s="176" t="s">
        <v>322</v>
      </c>
      <c r="D9569" s="177">
        <v>126.91</v>
      </c>
    </row>
    <row r="9570" spans="1:4" x14ac:dyDescent="0.25">
      <c r="A9570" s="176" t="s">
        <v>15380</v>
      </c>
      <c r="B9570" s="176" t="s">
        <v>15381</v>
      </c>
      <c r="C9570" s="176" t="s">
        <v>322</v>
      </c>
      <c r="D9570" s="177">
        <v>83.44</v>
      </c>
    </row>
    <row r="9571" spans="1:4" x14ac:dyDescent="0.25">
      <c r="A9571" s="176" t="s">
        <v>15382</v>
      </c>
      <c r="B9571" s="176" t="s">
        <v>15381</v>
      </c>
      <c r="C9571" s="176" t="s">
        <v>322</v>
      </c>
      <c r="D9571" s="177">
        <v>79.709999999999994</v>
      </c>
    </row>
    <row r="9572" spans="1:4" x14ac:dyDescent="0.25">
      <c r="A9572" s="176" t="s">
        <v>15383</v>
      </c>
      <c r="B9572" s="176" t="s">
        <v>15384</v>
      </c>
      <c r="C9572" s="176" t="s">
        <v>322</v>
      </c>
      <c r="D9572" s="177">
        <v>228.71</v>
      </c>
    </row>
    <row r="9573" spans="1:4" x14ac:dyDescent="0.25">
      <c r="A9573" s="176" t="s">
        <v>15385</v>
      </c>
      <c r="B9573" s="176" t="s">
        <v>15384</v>
      </c>
      <c r="C9573" s="176" t="s">
        <v>322</v>
      </c>
      <c r="D9573" s="177">
        <v>223.02</v>
      </c>
    </row>
    <row r="9574" spans="1:4" x14ac:dyDescent="0.25">
      <c r="A9574" s="176" t="s">
        <v>15386</v>
      </c>
      <c r="B9574" s="176" t="s">
        <v>15387</v>
      </c>
      <c r="C9574" s="176" t="s">
        <v>322</v>
      </c>
      <c r="D9574" s="177">
        <v>172.51</v>
      </c>
    </row>
    <row r="9575" spans="1:4" x14ac:dyDescent="0.25">
      <c r="A9575" s="176" t="s">
        <v>15388</v>
      </c>
      <c r="B9575" s="176" t="s">
        <v>15387</v>
      </c>
      <c r="C9575" s="176" t="s">
        <v>322</v>
      </c>
      <c r="D9575" s="177">
        <v>165.97</v>
      </c>
    </row>
    <row r="9576" spans="1:4" x14ac:dyDescent="0.25">
      <c r="A9576" s="176" t="s">
        <v>15389</v>
      </c>
      <c r="B9576" s="176" t="s">
        <v>15390</v>
      </c>
      <c r="C9576" s="176" t="s">
        <v>322</v>
      </c>
      <c r="D9576" s="177">
        <v>41.84</v>
      </c>
    </row>
    <row r="9577" spans="1:4" x14ac:dyDescent="0.25">
      <c r="A9577" s="176" t="s">
        <v>15391</v>
      </c>
      <c r="B9577" s="176" t="s">
        <v>15390</v>
      </c>
      <c r="C9577" s="176" t="s">
        <v>322</v>
      </c>
      <c r="D9577" s="177">
        <v>40.08</v>
      </c>
    </row>
    <row r="9578" spans="1:4" x14ac:dyDescent="0.25">
      <c r="A9578" s="176" t="s">
        <v>15392</v>
      </c>
      <c r="B9578" s="176" t="s">
        <v>15393</v>
      </c>
      <c r="C9578" s="176" t="s">
        <v>1467</v>
      </c>
      <c r="D9578" s="177">
        <v>82.75</v>
      </c>
    </row>
    <row r="9579" spans="1:4" x14ac:dyDescent="0.25">
      <c r="A9579" s="176" t="s">
        <v>15394</v>
      </c>
      <c r="B9579" s="176" t="s">
        <v>15393</v>
      </c>
      <c r="C9579" s="176" t="s">
        <v>1467</v>
      </c>
      <c r="D9579" s="177">
        <v>80.400000000000006</v>
      </c>
    </row>
    <row r="9580" spans="1:4" x14ac:dyDescent="0.25">
      <c r="A9580" s="176" t="s">
        <v>15395</v>
      </c>
      <c r="B9580" s="176" t="s">
        <v>15396</v>
      </c>
      <c r="C9580" s="176" t="s">
        <v>1467</v>
      </c>
      <c r="D9580" s="177">
        <v>14.24</v>
      </c>
    </row>
    <row r="9581" spans="1:4" x14ac:dyDescent="0.25">
      <c r="A9581" s="176" t="s">
        <v>15397</v>
      </c>
      <c r="B9581" s="176" t="s">
        <v>15396</v>
      </c>
      <c r="C9581" s="176" t="s">
        <v>1467</v>
      </c>
      <c r="D9581" s="177">
        <v>13.64</v>
      </c>
    </row>
    <row r="9582" spans="1:4" x14ac:dyDescent="0.25">
      <c r="A9582" s="176" t="s">
        <v>15398</v>
      </c>
      <c r="B9582" s="176" t="s">
        <v>15399</v>
      </c>
      <c r="C9582" s="176" t="s">
        <v>1467</v>
      </c>
      <c r="D9582" s="177">
        <v>18.12</v>
      </c>
    </row>
    <row r="9583" spans="1:4" x14ac:dyDescent="0.25">
      <c r="A9583" s="176" t="s">
        <v>15400</v>
      </c>
      <c r="B9583" s="176" t="s">
        <v>15399</v>
      </c>
      <c r="C9583" s="176" t="s">
        <v>1467</v>
      </c>
      <c r="D9583" s="177">
        <v>17.47</v>
      </c>
    </row>
    <row r="9584" spans="1:4" x14ac:dyDescent="0.25">
      <c r="A9584" s="176" t="s">
        <v>15401</v>
      </c>
      <c r="B9584" s="176" t="s">
        <v>15402</v>
      </c>
      <c r="C9584" s="176" t="s">
        <v>1467</v>
      </c>
      <c r="D9584" s="177">
        <v>20.93</v>
      </c>
    </row>
    <row r="9585" spans="1:4" x14ac:dyDescent="0.25">
      <c r="A9585" s="176" t="s">
        <v>15403</v>
      </c>
      <c r="B9585" s="176" t="s">
        <v>15402</v>
      </c>
      <c r="C9585" s="176" t="s">
        <v>1467</v>
      </c>
      <c r="D9585" s="177">
        <v>20.18</v>
      </c>
    </row>
    <row r="9586" spans="1:4" x14ac:dyDescent="0.25">
      <c r="A9586" s="176" t="s">
        <v>15404</v>
      </c>
      <c r="B9586" s="176" t="s">
        <v>15405</v>
      </c>
      <c r="C9586" s="176" t="s">
        <v>1467</v>
      </c>
      <c r="D9586" s="177">
        <v>27.89</v>
      </c>
    </row>
    <row r="9587" spans="1:4" x14ac:dyDescent="0.25">
      <c r="A9587" s="176" t="s">
        <v>15406</v>
      </c>
      <c r="B9587" s="176" t="s">
        <v>15405</v>
      </c>
      <c r="C9587" s="176" t="s">
        <v>1467</v>
      </c>
      <c r="D9587" s="177">
        <v>26.89</v>
      </c>
    </row>
    <row r="9588" spans="1:4" x14ac:dyDescent="0.25">
      <c r="A9588" s="176" t="s">
        <v>15407</v>
      </c>
      <c r="B9588" s="176" t="s">
        <v>15408</v>
      </c>
      <c r="C9588" s="176" t="s">
        <v>322</v>
      </c>
      <c r="D9588" s="177">
        <v>113.03</v>
      </c>
    </row>
    <row r="9589" spans="1:4" x14ac:dyDescent="0.25">
      <c r="A9589" s="176" t="s">
        <v>15409</v>
      </c>
      <c r="B9589" s="176" t="s">
        <v>15408</v>
      </c>
      <c r="C9589" s="176" t="s">
        <v>322</v>
      </c>
      <c r="D9589" s="177">
        <v>108.69</v>
      </c>
    </row>
    <row r="9590" spans="1:4" x14ac:dyDescent="0.25">
      <c r="A9590" s="176" t="s">
        <v>15410</v>
      </c>
      <c r="B9590" s="176" t="s">
        <v>15411</v>
      </c>
      <c r="C9590" s="176" t="s">
        <v>1467</v>
      </c>
      <c r="D9590" s="177">
        <v>5750.13</v>
      </c>
    </row>
    <row r="9591" spans="1:4" x14ac:dyDescent="0.25">
      <c r="A9591" s="176" t="s">
        <v>15412</v>
      </c>
      <c r="B9591" s="176" t="s">
        <v>15411</v>
      </c>
      <c r="C9591" s="176" t="s">
        <v>1467</v>
      </c>
      <c r="D9591" s="177">
        <v>5715.11</v>
      </c>
    </row>
    <row r="9592" spans="1:4" x14ac:dyDescent="0.25">
      <c r="A9592" s="176" t="s">
        <v>15413</v>
      </c>
      <c r="B9592" s="176" t="s">
        <v>15414</v>
      </c>
      <c r="C9592" s="176" t="s">
        <v>322</v>
      </c>
      <c r="D9592" s="177">
        <v>226.9</v>
      </c>
    </row>
    <row r="9593" spans="1:4" x14ac:dyDescent="0.25">
      <c r="A9593" s="176" t="s">
        <v>15415</v>
      </c>
      <c r="B9593" s="176" t="s">
        <v>15414</v>
      </c>
      <c r="C9593" s="176" t="s">
        <v>322</v>
      </c>
      <c r="D9593" s="177">
        <v>221.2</v>
      </c>
    </row>
    <row r="9594" spans="1:4" x14ac:dyDescent="0.25">
      <c r="A9594" s="176" t="s">
        <v>15416</v>
      </c>
      <c r="B9594" s="176" t="s">
        <v>15417</v>
      </c>
      <c r="C9594" s="176" t="s">
        <v>322</v>
      </c>
      <c r="D9594" s="177">
        <v>16.73</v>
      </c>
    </row>
    <row r="9595" spans="1:4" x14ac:dyDescent="0.25">
      <c r="A9595" s="176" t="s">
        <v>15418</v>
      </c>
      <c r="B9595" s="176" t="s">
        <v>15417</v>
      </c>
      <c r="C9595" s="176" t="s">
        <v>322</v>
      </c>
      <c r="D9595" s="177">
        <v>16.21</v>
      </c>
    </row>
    <row r="9596" spans="1:4" x14ac:dyDescent="0.25">
      <c r="A9596" s="176" t="s">
        <v>15419</v>
      </c>
      <c r="B9596" s="176" t="s">
        <v>15420</v>
      </c>
      <c r="C9596" s="176" t="s">
        <v>322</v>
      </c>
      <c r="D9596" s="177">
        <v>15.2</v>
      </c>
    </row>
    <row r="9597" spans="1:4" x14ac:dyDescent="0.25">
      <c r="A9597" s="176" t="s">
        <v>15421</v>
      </c>
      <c r="B9597" s="176" t="s">
        <v>15420</v>
      </c>
      <c r="C9597" s="176" t="s">
        <v>322</v>
      </c>
      <c r="D9597" s="177">
        <v>14.68</v>
      </c>
    </row>
    <row r="9598" spans="1:4" x14ac:dyDescent="0.25">
      <c r="A9598" s="176" t="s">
        <v>15422</v>
      </c>
      <c r="B9598" s="176" t="s">
        <v>15423</v>
      </c>
      <c r="C9598" s="176" t="s">
        <v>322</v>
      </c>
      <c r="D9598" s="177">
        <v>45.68</v>
      </c>
    </row>
    <row r="9599" spans="1:4" x14ac:dyDescent="0.25">
      <c r="A9599" s="176" t="s">
        <v>15424</v>
      </c>
      <c r="B9599" s="176" t="s">
        <v>15423</v>
      </c>
      <c r="C9599" s="176" t="s">
        <v>322</v>
      </c>
      <c r="D9599" s="177">
        <v>43.93</v>
      </c>
    </row>
    <row r="9600" spans="1:4" x14ac:dyDescent="0.25">
      <c r="A9600" s="176" t="s">
        <v>15425</v>
      </c>
      <c r="B9600" s="176" t="s">
        <v>15426</v>
      </c>
      <c r="C9600" s="176" t="s">
        <v>322</v>
      </c>
      <c r="D9600" s="177">
        <v>39.9</v>
      </c>
    </row>
    <row r="9601" spans="1:4" x14ac:dyDescent="0.25">
      <c r="A9601" s="176" t="s">
        <v>15427</v>
      </c>
      <c r="B9601" s="176" t="s">
        <v>15426</v>
      </c>
      <c r="C9601" s="176" t="s">
        <v>322</v>
      </c>
      <c r="D9601" s="177">
        <v>38.15</v>
      </c>
    </row>
    <row r="9602" spans="1:4" x14ac:dyDescent="0.25">
      <c r="A9602" s="176" t="s">
        <v>15428</v>
      </c>
      <c r="B9602" s="176" t="s">
        <v>15429</v>
      </c>
      <c r="C9602" s="176" t="s">
        <v>322</v>
      </c>
      <c r="D9602" s="177">
        <v>59.89</v>
      </c>
    </row>
    <row r="9603" spans="1:4" x14ac:dyDescent="0.25">
      <c r="A9603" s="176" t="s">
        <v>15430</v>
      </c>
      <c r="B9603" s="176" t="s">
        <v>15429</v>
      </c>
      <c r="C9603" s="176" t="s">
        <v>322</v>
      </c>
      <c r="D9603" s="177">
        <v>57.44</v>
      </c>
    </row>
    <row r="9604" spans="1:4" x14ac:dyDescent="0.25">
      <c r="A9604" s="176" t="s">
        <v>15431</v>
      </c>
      <c r="B9604" s="176" t="s">
        <v>15432</v>
      </c>
      <c r="C9604" s="176" t="s">
        <v>322</v>
      </c>
      <c r="D9604" s="177">
        <v>53.34</v>
      </c>
    </row>
    <row r="9605" spans="1:4" x14ac:dyDescent="0.25">
      <c r="A9605" s="176" t="s">
        <v>15433</v>
      </c>
      <c r="B9605" s="176" t="s">
        <v>15432</v>
      </c>
      <c r="C9605" s="176" t="s">
        <v>322</v>
      </c>
      <c r="D9605" s="177">
        <v>50.89</v>
      </c>
    </row>
    <row r="9606" spans="1:4" x14ac:dyDescent="0.25">
      <c r="A9606" s="176" t="s">
        <v>15434</v>
      </c>
      <c r="B9606" s="176" t="s">
        <v>15435</v>
      </c>
      <c r="C9606" s="176" t="s">
        <v>322</v>
      </c>
      <c r="D9606" s="177">
        <v>92.95</v>
      </c>
    </row>
    <row r="9607" spans="1:4" x14ac:dyDescent="0.25">
      <c r="A9607" s="176" t="s">
        <v>15436</v>
      </c>
      <c r="B9607" s="176" t="s">
        <v>15435</v>
      </c>
      <c r="C9607" s="176" t="s">
        <v>322</v>
      </c>
      <c r="D9607" s="177">
        <v>89.09</v>
      </c>
    </row>
    <row r="9608" spans="1:4" x14ac:dyDescent="0.25">
      <c r="A9608" s="176" t="s">
        <v>15437</v>
      </c>
      <c r="B9608" s="176" t="s">
        <v>15438</v>
      </c>
      <c r="C9608" s="176" t="s">
        <v>322</v>
      </c>
      <c r="D9608" s="177">
        <v>83.14</v>
      </c>
    </row>
    <row r="9609" spans="1:4" x14ac:dyDescent="0.25">
      <c r="A9609" s="176" t="s">
        <v>15439</v>
      </c>
      <c r="B9609" s="176" t="s">
        <v>15438</v>
      </c>
      <c r="C9609" s="176" t="s">
        <v>322</v>
      </c>
      <c r="D9609" s="177">
        <v>79.28</v>
      </c>
    </row>
    <row r="9610" spans="1:4" x14ac:dyDescent="0.25">
      <c r="A9610" s="176" t="s">
        <v>15440</v>
      </c>
      <c r="B9610" s="176" t="s">
        <v>15441</v>
      </c>
      <c r="C9610" s="176" t="s">
        <v>322</v>
      </c>
      <c r="D9610" s="177">
        <v>106.64</v>
      </c>
    </row>
    <row r="9611" spans="1:4" x14ac:dyDescent="0.25">
      <c r="A9611" s="176" t="s">
        <v>15442</v>
      </c>
      <c r="B9611" s="176" t="s">
        <v>15441</v>
      </c>
      <c r="C9611" s="176" t="s">
        <v>322</v>
      </c>
      <c r="D9611" s="177">
        <v>102.09</v>
      </c>
    </row>
    <row r="9612" spans="1:4" x14ac:dyDescent="0.25">
      <c r="A9612" s="176" t="s">
        <v>15443</v>
      </c>
      <c r="B9612" s="176" t="s">
        <v>15444</v>
      </c>
      <c r="C9612" s="176" t="s">
        <v>322</v>
      </c>
      <c r="D9612" s="177">
        <v>95.45</v>
      </c>
    </row>
    <row r="9613" spans="1:4" x14ac:dyDescent="0.25">
      <c r="A9613" s="176" t="s">
        <v>15445</v>
      </c>
      <c r="B9613" s="176" t="s">
        <v>15444</v>
      </c>
      <c r="C9613" s="176" t="s">
        <v>322</v>
      </c>
      <c r="D9613" s="177">
        <v>90.9</v>
      </c>
    </row>
    <row r="9614" spans="1:4" x14ac:dyDescent="0.25">
      <c r="A9614" s="176" t="s">
        <v>15446</v>
      </c>
      <c r="B9614" s="176" t="s">
        <v>15447</v>
      </c>
      <c r="C9614" s="176" t="s">
        <v>83</v>
      </c>
      <c r="D9614" s="177">
        <v>5.1100000000000003</v>
      </c>
    </row>
    <row r="9615" spans="1:4" x14ac:dyDescent="0.25">
      <c r="A9615" s="176" t="s">
        <v>15448</v>
      </c>
      <c r="B9615" s="176" t="s">
        <v>15447</v>
      </c>
      <c r="C9615" s="176" t="s">
        <v>83</v>
      </c>
      <c r="D9615" s="177">
        <v>4.8899999999999997</v>
      </c>
    </row>
    <row r="9616" spans="1:4" x14ac:dyDescent="0.25">
      <c r="A9616" s="176" t="s">
        <v>15449</v>
      </c>
      <c r="B9616" s="176" t="s">
        <v>15450</v>
      </c>
      <c r="C9616" s="176" t="s">
        <v>83</v>
      </c>
      <c r="D9616" s="177">
        <v>152.51</v>
      </c>
    </row>
    <row r="9617" spans="1:4" x14ac:dyDescent="0.25">
      <c r="A9617" s="176" t="s">
        <v>15451</v>
      </c>
      <c r="B9617" s="176" t="s">
        <v>15450</v>
      </c>
      <c r="C9617" s="176" t="s">
        <v>83</v>
      </c>
      <c r="D9617" s="177">
        <v>150.35</v>
      </c>
    </row>
    <row r="9618" spans="1:4" x14ac:dyDescent="0.25">
      <c r="A9618" s="176" t="s">
        <v>15452</v>
      </c>
      <c r="B9618" s="176" t="s">
        <v>15453</v>
      </c>
      <c r="C9618" s="176" t="s">
        <v>322</v>
      </c>
      <c r="D9618" s="177">
        <v>1161.0999999999999</v>
      </c>
    </row>
    <row r="9619" spans="1:4" x14ac:dyDescent="0.25">
      <c r="A9619" s="176" t="s">
        <v>15454</v>
      </c>
      <c r="B9619" s="176" t="s">
        <v>15453</v>
      </c>
      <c r="C9619" s="176" t="s">
        <v>322</v>
      </c>
      <c r="D9619" s="177">
        <v>1129.6300000000001</v>
      </c>
    </row>
    <row r="9620" spans="1:4" x14ac:dyDescent="0.25">
      <c r="A9620" s="176" t="s">
        <v>15455</v>
      </c>
      <c r="B9620" s="176" t="s">
        <v>15456</v>
      </c>
      <c r="C9620" s="176" t="s">
        <v>322</v>
      </c>
      <c r="D9620" s="177">
        <v>105.16</v>
      </c>
    </row>
    <row r="9621" spans="1:4" x14ac:dyDescent="0.25">
      <c r="A9621" s="176" t="s">
        <v>15457</v>
      </c>
      <c r="B9621" s="176" t="s">
        <v>15456</v>
      </c>
      <c r="C9621" s="176" t="s">
        <v>322</v>
      </c>
      <c r="D9621" s="177">
        <v>99.41</v>
      </c>
    </row>
    <row r="9622" spans="1:4" x14ac:dyDescent="0.25">
      <c r="A9622" s="176" t="s">
        <v>15458</v>
      </c>
      <c r="B9622" s="176" t="s">
        <v>15459</v>
      </c>
      <c r="C9622" s="176" t="s">
        <v>322</v>
      </c>
      <c r="D9622" s="177">
        <v>145.66</v>
      </c>
    </row>
    <row r="9623" spans="1:4" x14ac:dyDescent="0.25">
      <c r="A9623" s="176" t="s">
        <v>15460</v>
      </c>
      <c r="B9623" s="176" t="s">
        <v>15459</v>
      </c>
      <c r="C9623" s="176" t="s">
        <v>322</v>
      </c>
      <c r="D9623" s="177">
        <v>139.9</v>
      </c>
    </row>
    <row r="9624" spans="1:4" x14ac:dyDescent="0.25">
      <c r="A9624" s="176" t="s">
        <v>15461</v>
      </c>
      <c r="B9624" s="176" t="s">
        <v>15462</v>
      </c>
      <c r="C9624" s="176" t="s">
        <v>322</v>
      </c>
      <c r="D9624" s="177">
        <v>248.99</v>
      </c>
    </row>
    <row r="9625" spans="1:4" x14ac:dyDescent="0.25">
      <c r="A9625" s="176" t="s">
        <v>15463</v>
      </c>
      <c r="B9625" s="176" t="s">
        <v>15462</v>
      </c>
      <c r="C9625" s="176" t="s">
        <v>322</v>
      </c>
      <c r="D9625" s="177">
        <v>241.07</v>
      </c>
    </row>
    <row r="9626" spans="1:4" x14ac:dyDescent="0.25">
      <c r="A9626" s="176" t="s">
        <v>15464</v>
      </c>
      <c r="B9626" s="176" t="s">
        <v>15465</v>
      </c>
      <c r="C9626" s="176" t="s">
        <v>322</v>
      </c>
      <c r="D9626" s="177">
        <v>193.81</v>
      </c>
    </row>
    <row r="9627" spans="1:4" x14ac:dyDescent="0.25">
      <c r="A9627" s="176" t="s">
        <v>15466</v>
      </c>
      <c r="B9627" s="176" t="s">
        <v>15465</v>
      </c>
      <c r="C9627" s="176" t="s">
        <v>322</v>
      </c>
      <c r="D9627" s="177">
        <v>185.36</v>
      </c>
    </row>
    <row r="9628" spans="1:4" x14ac:dyDescent="0.25">
      <c r="A9628" s="176" t="s">
        <v>15467</v>
      </c>
      <c r="B9628" s="176" t="s">
        <v>15468</v>
      </c>
      <c r="C9628" s="176" t="s">
        <v>322</v>
      </c>
      <c r="D9628" s="177">
        <v>82.77</v>
      </c>
    </row>
    <row r="9629" spans="1:4" x14ac:dyDescent="0.25">
      <c r="A9629" s="176" t="s">
        <v>15469</v>
      </c>
      <c r="B9629" s="176" t="s">
        <v>15468</v>
      </c>
      <c r="C9629" s="176" t="s">
        <v>322</v>
      </c>
      <c r="D9629" s="177">
        <v>78.349999999999994</v>
      </c>
    </row>
    <row r="9630" spans="1:4" x14ac:dyDescent="0.25">
      <c r="A9630" s="176" t="s">
        <v>15470</v>
      </c>
      <c r="B9630" s="176" t="s">
        <v>15471</v>
      </c>
      <c r="C9630" s="176" t="s">
        <v>322</v>
      </c>
      <c r="D9630" s="177">
        <v>102.45</v>
      </c>
    </row>
    <row r="9631" spans="1:4" x14ac:dyDescent="0.25">
      <c r="A9631" s="176" t="s">
        <v>15472</v>
      </c>
      <c r="B9631" s="176" t="s">
        <v>15471</v>
      </c>
      <c r="C9631" s="176" t="s">
        <v>322</v>
      </c>
      <c r="D9631" s="177">
        <v>98.03</v>
      </c>
    </row>
    <row r="9632" spans="1:4" x14ac:dyDescent="0.25">
      <c r="A9632" s="176" t="s">
        <v>15473</v>
      </c>
      <c r="B9632" s="176" t="s">
        <v>15474</v>
      </c>
      <c r="C9632" s="176" t="s">
        <v>322</v>
      </c>
      <c r="D9632" s="177">
        <v>133.16</v>
      </c>
    </row>
    <row r="9633" spans="1:4" x14ac:dyDescent="0.25">
      <c r="A9633" s="176" t="s">
        <v>15475</v>
      </c>
      <c r="B9633" s="176" t="s">
        <v>15474</v>
      </c>
      <c r="C9633" s="176" t="s">
        <v>322</v>
      </c>
      <c r="D9633" s="177">
        <v>127.41</v>
      </c>
    </row>
    <row r="9634" spans="1:4" x14ac:dyDescent="0.25">
      <c r="A9634" s="176" t="s">
        <v>15476</v>
      </c>
      <c r="B9634" s="176" t="s">
        <v>15477</v>
      </c>
      <c r="C9634" s="176" t="s">
        <v>83</v>
      </c>
      <c r="D9634" s="177">
        <v>51.24</v>
      </c>
    </row>
    <row r="9635" spans="1:4" x14ac:dyDescent="0.25">
      <c r="A9635" s="176" t="s">
        <v>15478</v>
      </c>
      <c r="B9635" s="176" t="s">
        <v>15477</v>
      </c>
      <c r="C9635" s="176" t="s">
        <v>83</v>
      </c>
      <c r="D9635" s="177">
        <v>49.49</v>
      </c>
    </row>
    <row r="9636" spans="1:4" x14ac:dyDescent="0.25">
      <c r="A9636" s="176" t="s">
        <v>15479</v>
      </c>
      <c r="B9636" s="176" t="s">
        <v>15480</v>
      </c>
      <c r="C9636" s="176" t="s">
        <v>322</v>
      </c>
      <c r="D9636" s="177">
        <v>349.56</v>
      </c>
    </row>
    <row r="9637" spans="1:4" x14ac:dyDescent="0.25">
      <c r="A9637" s="176" t="s">
        <v>15481</v>
      </c>
      <c r="B9637" s="176" t="s">
        <v>15480</v>
      </c>
      <c r="C9637" s="176" t="s">
        <v>322</v>
      </c>
      <c r="D9637" s="177">
        <v>333.22</v>
      </c>
    </row>
    <row r="9638" spans="1:4" x14ac:dyDescent="0.25">
      <c r="A9638" s="176" t="s">
        <v>15482</v>
      </c>
      <c r="B9638" s="176" t="s">
        <v>15483</v>
      </c>
      <c r="C9638" s="176" t="s">
        <v>322</v>
      </c>
      <c r="D9638" s="177">
        <v>291.45</v>
      </c>
    </row>
    <row r="9639" spans="1:4" x14ac:dyDescent="0.25">
      <c r="A9639" s="176" t="s">
        <v>15484</v>
      </c>
      <c r="B9639" s="176" t="s">
        <v>15483</v>
      </c>
      <c r="C9639" s="176" t="s">
        <v>322</v>
      </c>
      <c r="D9639" s="177">
        <v>276.33999999999997</v>
      </c>
    </row>
    <row r="9640" spans="1:4" x14ac:dyDescent="0.25">
      <c r="A9640" s="176" t="s">
        <v>15485</v>
      </c>
      <c r="B9640" s="176" t="s">
        <v>15486</v>
      </c>
      <c r="C9640" s="176" t="s">
        <v>51</v>
      </c>
      <c r="D9640" s="177">
        <v>6.98</v>
      </c>
    </row>
    <row r="9641" spans="1:4" x14ac:dyDescent="0.25">
      <c r="A9641" s="176" t="s">
        <v>15487</v>
      </c>
      <c r="B9641" s="176" t="s">
        <v>15486</v>
      </c>
      <c r="C9641" s="176" t="s">
        <v>51</v>
      </c>
      <c r="D9641" s="177">
        <v>6.98</v>
      </c>
    </row>
    <row r="9642" spans="1:4" x14ac:dyDescent="0.25">
      <c r="A9642" s="176" t="s">
        <v>15488</v>
      </c>
      <c r="B9642" s="176" t="s">
        <v>15489</v>
      </c>
      <c r="C9642" s="176" t="s">
        <v>51</v>
      </c>
      <c r="D9642" s="177">
        <v>6.98</v>
      </c>
    </row>
    <row r="9643" spans="1:4" x14ac:dyDescent="0.25">
      <c r="A9643" s="176" t="s">
        <v>15490</v>
      </c>
      <c r="B9643" s="176" t="s">
        <v>15489</v>
      </c>
      <c r="C9643" s="176" t="s">
        <v>51</v>
      </c>
      <c r="D9643" s="177">
        <v>6.98</v>
      </c>
    </row>
    <row r="9644" spans="1:4" x14ac:dyDescent="0.25">
      <c r="A9644" s="176" t="s">
        <v>15491</v>
      </c>
      <c r="B9644" s="176" t="s">
        <v>15492</v>
      </c>
      <c r="C9644" s="176" t="s">
        <v>51</v>
      </c>
      <c r="D9644" s="177">
        <v>6.45</v>
      </c>
    </row>
    <row r="9645" spans="1:4" x14ac:dyDescent="0.25">
      <c r="A9645" s="176" t="s">
        <v>15493</v>
      </c>
      <c r="B9645" s="176" t="s">
        <v>15492</v>
      </c>
      <c r="C9645" s="176" t="s">
        <v>51</v>
      </c>
      <c r="D9645" s="177">
        <v>6.45</v>
      </c>
    </row>
    <row r="9646" spans="1:4" x14ac:dyDescent="0.25">
      <c r="A9646" s="176" t="s">
        <v>15494</v>
      </c>
      <c r="B9646" s="176" t="s">
        <v>15495</v>
      </c>
      <c r="C9646" s="176" t="s">
        <v>51</v>
      </c>
      <c r="D9646" s="177">
        <v>7.74</v>
      </c>
    </row>
    <row r="9647" spans="1:4" x14ac:dyDescent="0.25">
      <c r="A9647" s="176" t="s">
        <v>15496</v>
      </c>
      <c r="B9647" s="176" t="s">
        <v>15495</v>
      </c>
      <c r="C9647" s="176" t="s">
        <v>51</v>
      </c>
      <c r="D9647" s="177">
        <v>7.74</v>
      </c>
    </row>
    <row r="9648" spans="1:4" x14ac:dyDescent="0.25">
      <c r="A9648" s="176" t="s">
        <v>15497</v>
      </c>
      <c r="B9648" s="176" t="s">
        <v>15498</v>
      </c>
      <c r="C9648" s="176" t="s">
        <v>51</v>
      </c>
      <c r="D9648" s="177">
        <v>7.63</v>
      </c>
    </row>
    <row r="9649" spans="1:4" x14ac:dyDescent="0.25">
      <c r="A9649" s="176" t="s">
        <v>15499</v>
      </c>
      <c r="B9649" s="176" t="s">
        <v>15498</v>
      </c>
      <c r="C9649" s="176" t="s">
        <v>51</v>
      </c>
      <c r="D9649" s="177">
        <v>7.63</v>
      </c>
    </row>
    <row r="9650" spans="1:4" x14ac:dyDescent="0.25">
      <c r="A9650" s="176" t="s">
        <v>58596</v>
      </c>
      <c r="B9650" s="176" t="s">
        <v>58597</v>
      </c>
      <c r="C9650" s="176" t="s">
        <v>51</v>
      </c>
      <c r="D9650" s="177">
        <v>7.11</v>
      </c>
    </row>
    <row r="9651" spans="1:4" x14ac:dyDescent="0.25">
      <c r="A9651" s="176" t="s">
        <v>58598</v>
      </c>
      <c r="B9651" s="176" t="s">
        <v>58597</v>
      </c>
      <c r="C9651" s="176" t="s">
        <v>51</v>
      </c>
      <c r="D9651" s="177">
        <v>7.11</v>
      </c>
    </row>
    <row r="9652" spans="1:4" x14ac:dyDescent="0.25">
      <c r="A9652" s="176" t="s">
        <v>15500</v>
      </c>
      <c r="B9652" s="176" t="s">
        <v>55</v>
      </c>
      <c r="C9652" s="176" t="s">
        <v>51</v>
      </c>
      <c r="D9652" s="177">
        <v>6.93</v>
      </c>
    </row>
    <row r="9653" spans="1:4" x14ac:dyDescent="0.25">
      <c r="A9653" s="176" t="s">
        <v>15501</v>
      </c>
      <c r="B9653" s="176" t="s">
        <v>55</v>
      </c>
      <c r="C9653" s="176" t="s">
        <v>51</v>
      </c>
      <c r="D9653" s="177">
        <v>6.93</v>
      </c>
    </row>
    <row r="9654" spans="1:4" x14ac:dyDescent="0.25">
      <c r="A9654" s="176" t="s">
        <v>15502</v>
      </c>
      <c r="B9654" s="176" t="s">
        <v>50</v>
      </c>
      <c r="C9654" s="176" t="s">
        <v>51</v>
      </c>
      <c r="D9654" s="177">
        <v>6.74</v>
      </c>
    </row>
    <row r="9655" spans="1:4" x14ac:dyDescent="0.25">
      <c r="A9655" s="176" t="s">
        <v>15503</v>
      </c>
      <c r="B9655" s="176" t="s">
        <v>50</v>
      </c>
      <c r="C9655" s="176" t="s">
        <v>51</v>
      </c>
      <c r="D9655" s="177">
        <v>6.74</v>
      </c>
    </row>
    <row r="9656" spans="1:4" x14ac:dyDescent="0.25">
      <c r="A9656" s="176" t="s">
        <v>15504</v>
      </c>
      <c r="B9656" s="176" t="s">
        <v>15505</v>
      </c>
      <c r="C9656" s="176" t="s">
        <v>51</v>
      </c>
      <c r="D9656" s="177">
        <v>13.26</v>
      </c>
    </row>
    <row r="9657" spans="1:4" x14ac:dyDescent="0.25">
      <c r="A9657" s="176" t="s">
        <v>15506</v>
      </c>
      <c r="B9657" s="176" t="s">
        <v>15505</v>
      </c>
      <c r="C9657" s="176" t="s">
        <v>51</v>
      </c>
      <c r="D9657" s="177">
        <v>12.84</v>
      </c>
    </row>
    <row r="9658" spans="1:4" x14ac:dyDescent="0.25">
      <c r="A9658" s="176" t="s">
        <v>15507</v>
      </c>
      <c r="B9658" s="176" t="s">
        <v>15508</v>
      </c>
      <c r="C9658" s="176" t="s">
        <v>51</v>
      </c>
      <c r="D9658" s="177">
        <v>12.21</v>
      </c>
    </row>
    <row r="9659" spans="1:4" x14ac:dyDescent="0.25">
      <c r="A9659" s="176" t="s">
        <v>15509</v>
      </c>
      <c r="B9659" s="176" t="s">
        <v>15508</v>
      </c>
      <c r="C9659" s="176" t="s">
        <v>51</v>
      </c>
      <c r="D9659" s="177">
        <v>11.86</v>
      </c>
    </row>
    <row r="9660" spans="1:4" x14ac:dyDescent="0.25">
      <c r="A9660" s="176" t="s">
        <v>15510</v>
      </c>
      <c r="B9660" s="176" t="s">
        <v>15511</v>
      </c>
      <c r="C9660" s="176" t="s">
        <v>51</v>
      </c>
      <c r="D9660" s="177">
        <v>10.63</v>
      </c>
    </row>
    <row r="9661" spans="1:4" x14ac:dyDescent="0.25">
      <c r="A9661" s="176" t="s">
        <v>15512</v>
      </c>
      <c r="B9661" s="176" t="s">
        <v>15511</v>
      </c>
      <c r="C9661" s="176" t="s">
        <v>51</v>
      </c>
      <c r="D9661" s="177">
        <v>10.35</v>
      </c>
    </row>
    <row r="9662" spans="1:4" x14ac:dyDescent="0.25">
      <c r="A9662" s="176" t="s">
        <v>15513</v>
      </c>
      <c r="B9662" s="176" t="s">
        <v>15514</v>
      </c>
      <c r="C9662" s="176" t="s">
        <v>51</v>
      </c>
      <c r="D9662" s="177">
        <v>13.49</v>
      </c>
    </row>
    <row r="9663" spans="1:4" x14ac:dyDescent="0.25">
      <c r="A9663" s="176" t="s">
        <v>15515</v>
      </c>
      <c r="B9663" s="176" t="s">
        <v>15514</v>
      </c>
      <c r="C9663" s="176" t="s">
        <v>51</v>
      </c>
      <c r="D9663" s="177">
        <v>13.11</v>
      </c>
    </row>
    <row r="9664" spans="1:4" x14ac:dyDescent="0.25">
      <c r="A9664" s="176" t="s">
        <v>15516</v>
      </c>
      <c r="B9664" s="176" t="s">
        <v>15517</v>
      </c>
      <c r="C9664" s="176" t="s">
        <v>51</v>
      </c>
      <c r="D9664" s="177">
        <v>12.86</v>
      </c>
    </row>
    <row r="9665" spans="1:4" x14ac:dyDescent="0.25">
      <c r="A9665" s="176" t="s">
        <v>15518</v>
      </c>
      <c r="B9665" s="176" t="s">
        <v>15517</v>
      </c>
      <c r="C9665" s="176" t="s">
        <v>51</v>
      </c>
      <c r="D9665" s="177">
        <v>12.51</v>
      </c>
    </row>
    <row r="9666" spans="1:4" x14ac:dyDescent="0.25">
      <c r="A9666" s="176" t="s">
        <v>15519</v>
      </c>
      <c r="B9666" s="176" t="s">
        <v>15520</v>
      </c>
      <c r="C9666" s="176" t="s">
        <v>51</v>
      </c>
      <c r="D9666" s="177">
        <v>13.39</v>
      </c>
    </row>
    <row r="9667" spans="1:4" x14ac:dyDescent="0.25">
      <c r="A9667" s="176" t="s">
        <v>15521</v>
      </c>
      <c r="B9667" s="176" t="s">
        <v>15520</v>
      </c>
      <c r="C9667" s="176" t="s">
        <v>51</v>
      </c>
      <c r="D9667" s="177">
        <v>12.97</v>
      </c>
    </row>
    <row r="9668" spans="1:4" x14ac:dyDescent="0.25">
      <c r="A9668" s="176" t="s">
        <v>15522</v>
      </c>
      <c r="B9668" s="176" t="s">
        <v>15523</v>
      </c>
      <c r="C9668" s="176" t="s">
        <v>51</v>
      </c>
      <c r="D9668" s="177">
        <v>12.42</v>
      </c>
    </row>
    <row r="9669" spans="1:4" x14ac:dyDescent="0.25">
      <c r="A9669" s="176" t="s">
        <v>15524</v>
      </c>
      <c r="B9669" s="176" t="s">
        <v>15523</v>
      </c>
      <c r="C9669" s="176" t="s">
        <v>51</v>
      </c>
      <c r="D9669" s="177">
        <v>12.05</v>
      </c>
    </row>
    <row r="9670" spans="1:4" x14ac:dyDescent="0.25">
      <c r="A9670" s="176" t="s">
        <v>15525</v>
      </c>
      <c r="B9670" s="176" t="s">
        <v>15526</v>
      </c>
      <c r="C9670" s="176" t="s">
        <v>51</v>
      </c>
      <c r="D9670" s="177">
        <v>11.45</v>
      </c>
    </row>
    <row r="9671" spans="1:4" x14ac:dyDescent="0.25">
      <c r="A9671" s="176" t="s">
        <v>15527</v>
      </c>
      <c r="B9671" s="176" t="s">
        <v>15526</v>
      </c>
      <c r="C9671" s="176" t="s">
        <v>51</v>
      </c>
      <c r="D9671" s="177">
        <v>11.13</v>
      </c>
    </row>
    <row r="9672" spans="1:4" x14ac:dyDescent="0.25">
      <c r="A9672" s="176" t="s">
        <v>15528</v>
      </c>
      <c r="B9672" s="176" t="s">
        <v>15529</v>
      </c>
      <c r="C9672" s="176" t="s">
        <v>51</v>
      </c>
      <c r="D9672" s="177">
        <v>14.17</v>
      </c>
    </row>
    <row r="9673" spans="1:4" x14ac:dyDescent="0.25">
      <c r="A9673" s="176" t="s">
        <v>15530</v>
      </c>
      <c r="B9673" s="176" t="s">
        <v>15529</v>
      </c>
      <c r="C9673" s="176" t="s">
        <v>51</v>
      </c>
      <c r="D9673" s="177">
        <v>13.74</v>
      </c>
    </row>
    <row r="9674" spans="1:4" x14ac:dyDescent="0.25">
      <c r="A9674" s="176" t="s">
        <v>15531</v>
      </c>
      <c r="B9674" s="176" t="s">
        <v>15532</v>
      </c>
      <c r="C9674" s="176" t="s">
        <v>51</v>
      </c>
      <c r="D9674" s="177">
        <v>13.39</v>
      </c>
    </row>
    <row r="9675" spans="1:4" x14ac:dyDescent="0.25">
      <c r="A9675" s="176" t="s">
        <v>15533</v>
      </c>
      <c r="B9675" s="176" t="s">
        <v>15532</v>
      </c>
      <c r="C9675" s="176" t="s">
        <v>51</v>
      </c>
      <c r="D9675" s="177">
        <v>13.01</v>
      </c>
    </row>
    <row r="9676" spans="1:4" x14ac:dyDescent="0.25">
      <c r="A9676" s="176" t="s">
        <v>15534</v>
      </c>
      <c r="B9676" s="176" t="s">
        <v>15535</v>
      </c>
      <c r="C9676" s="176" t="s">
        <v>51</v>
      </c>
      <c r="D9676" s="177">
        <v>12.07</v>
      </c>
    </row>
    <row r="9677" spans="1:4" x14ac:dyDescent="0.25">
      <c r="A9677" s="176" t="s">
        <v>15536</v>
      </c>
      <c r="B9677" s="176" t="s">
        <v>15535</v>
      </c>
      <c r="C9677" s="176" t="s">
        <v>51</v>
      </c>
      <c r="D9677" s="177">
        <v>11.75</v>
      </c>
    </row>
    <row r="9678" spans="1:4" x14ac:dyDescent="0.25">
      <c r="A9678" s="176" t="s">
        <v>15537</v>
      </c>
      <c r="B9678" s="176" t="s">
        <v>15538</v>
      </c>
      <c r="C9678" s="176" t="s">
        <v>51</v>
      </c>
      <c r="D9678" s="177">
        <v>14.93</v>
      </c>
    </row>
    <row r="9679" spans="1:4" x14ac:dyDescent="0.25">
      <c r="A9679" s="176" t="s">
        <v>15539</v>
      </c>
      <c r="B9679" s="176" t="s">
        <v>15538</v>
      </c>
      <c r="C9679" s="176" t="s">
        <v>51</v>
      </c>
      <c r="D9679" s="177">
        <v>14.5</v>
      </c>
    </row>
    <row r="9680" spans="1:4" x14ac:dyDescent="0.25">
      <c r="A9680" s="176" t="s">
        <v>15540</v>
      </c>
      <c r="B9680" s="176" t="s">
        <v>15541</v>
      </c>
      <c r="C9680" s="176" t="s">
        <v>51</v>
      </c>
      <c r="D9680" s="177">
        <v>14.04</v>
      </c>
    </row>
    <row r="9681" spans="1:4" x14ac:dyDescent="0.25">
      <c r="A9681" s="176" t="s">
        <v>15542</v>
      </c>
      <c r="B9681" s="176" t="s">
        <v>15541</v>
      </c>
      <c r="C9681" s="176" t="s">
        <v>51</v>
      </c>
      <c r="D9681" s="177">
        <v>13.66</v>
      </c>
    </row>
    <row r="9682" spans="1:4" x14ac:dyDescent="0.25">
      <c r="A9682" s="176" t="s">
        <v>15543</v>
      </c>
      <c r="B9682" s="176" t="s">
        <v>15544</v>
      </c>
      <c r="C9682" s="176" t="s">
        <v>51</v>
      </c>
      <c r="D9682" s="177">
        <v>14.3</v>
      </c>
    </row>
    <row r="9683" spans="1:4" x14ac:dyDescent="0.25">
      <c r="A9683" s="176" t="s">
        <v>15545</v>
      </c>
      <c r="B9683" s="176" t="s">
        <v>15544</v>
      </c>
      <c r="C9683" s="176" t="s">
        <v>51</v>
      </c>
      <c r="D9683" s="177">
        <v>13.88</v>
      </c>
    </row>
    <row r="9684" spans="1:4" x14ac:dyDescent="0.25">
      <c r="A9684" s="176" t="s">
        <v>15546</v>
      </c>
      <c r="B9684" s="176" t="s">
        <v>15547</v>
      </c>
      <c r="C9684" s="176" t="s">
        <v>51</v>
      </c>
      <c r="D9684" s="177">
        <v>13.34</v>
      </c>
    </row>
    <row r="9685" spans="1:4" x14ac:dyDescent="0.25">
      <c r="A9685" s="176" t="s">
        <v>15548</v>
      </c>
      <c r="B9685" s="176" t="s">
        <v>15547</v>
      </c>
      <c r="C9685" s="176" t="s">
        <v>51</v>
      </c>
      <c r="D9685" s="177">
        <v>12.96</v>
      </c>
    </row>
    <row r="9686" spans="1:4" x14ac:dyDescent="0.25">
      <c r="A9686" s="176" t="s">
        <v>15549</v>
      </c>
      <c r="B9686" s="176" t="s">
        <v>15550</v>
      </c>
      <c r="C9686" s="176" t="s">
        <v>51</v>
      </c>
      <c r="D9686" s="177">
        <v>12.36</v>
      </c>
    </row>
    <row r="9687" spans="1:4" x14ac:dyDescent="0.25">
      <c r="A9687" s="176" t="s">
        <v>15551</v>
      </c>
      <c r="B9687" s="176" t="s">
        <v>15550</v>
      </c>
      <c r="C9687" s="176" t="s">
        <v>51</v>
      </c>
      <c r="D9687" s="177">
        <v>12.04</v>
      </c>
    </row>
    <row r="9688" spans="1:4" x14ac:dyDescent="0.25">
      <c r="A9688" s="176" t="s">
        <v>15552</v>
      </c>
      <c r="B9688" s="176" t="s">
        <v>15553</v>
      </c>
      <c r="C9688" s="176" t="s">
        <v>51</v>
      </c>
      <c r="D9688" s="177">
        <v>9.24</v>
      </c>
    </row>
    <row r="9689" spans="1:4" x14ac:dyDescent="0.25">
      <c r="A9689" s="176" t="s">
        <v>15554</v>
      </c>
      <c r="B9689" s="176" t="s">
        <v>15553</v>
      </c>
      <c r="C9689" s="176" t="s">
        <v>51</v>
      </c>
      <c r="D9689" s="177">
        <v>9.24</v>
      </c>
    </row>
    <row r="9690" spans="1:4" x14ac:dyDescent="0.25">
      <c r="A9690" s="176" t="s">
        <v>15555</v>
      </c>
      <c r="B9690" s="176" t="s">
        <v>15556</v>
      </c>
      <c r="C9690" s="176" t="s">
        <v>51</v>
      </c>
      <c r="D9690" s="177">
        <v>18.190000000000001</v>
      </c>
    </row>
    <row r="9691" spans="1:4" x14ac:dyDescent="0.25">
      <c r="A9691" s="176" t="s">
        <v>15557</v>
      </c>
      <c r="B9691" s="176" t="s">
        <v>15556</v>
      </c>
      <c r="C9691" s="176" t="s">
        <v>51</v>
      </c>
      <c r="D9691" s="177">
        <v>18.190000000000001</v>
      </c>
    </row>
    <row r="9692" spans="1:4" x14ac:dyDescent="0.25">
      <c r="A9692" s="176" t="s">
        <v>15558</v>
      </c>
      <c r="B9692" s="176" t="s">
        <v>15559</v>
      </c>
      <c r="C9692" s="176" t="s">
        <v>51</v>
      </c>
      <c r="D9692" s="177">
        <v>15.2</v>
      </c>
    </row>
    <row r="9693" spans="1:4" x14ac:dyDescent="0.25">
      <c r="A9693" s="176" t="s">
        <v>15560</v>
      </c>
      <c r="B9693" s="176" t="s">
        <v>15559</v>
      </c>
      <c r="C9693" s="176" t="s">
        <v>51</v>
      </c>
      <c r="D9693" s="177">
        <v>15.2</v>
      </c>
    </row>
    <row r="9694" spans="1:4" x14ac:dyDescent="0.25">
      <c r="A9694" s="176" t="s">
        <v>15561</v>
      </c>
      <c r="B9694" s="176" t="s">
        <v>15562</v>
      </c>
      <c r="C9694" s="176" t="s">
        <v>51</v>
      </c>
      <c r="D9694" s="177">
        <v>14.97</v>
      </c>
    </row>
    <row r="9695" spans="1:4" x14ac:dyDescent="0.25">
      <c r="A9695" s="176" t="s">
        <v>15563</v>
      </c>
      <c r="B9695" s="176" t="s">
        <v>15562</v>
      </c>
      <c r="C9695" s="176" t="s">
        <v>51</v>
      </c>
      <c r="D9695" s="177">
        <v>14.97</v>
      </c>
    </row>
    <row r="9696" spans="1:4" x14ac:dyDescent="0.25">
      <c r="A9696" s="176" t="s">
        <v>15564</v>
      </c>
      <c r="B9696" s="176" t="s">
        <v>15565</v>
      </c>
      <c r="C9696" s="176" t="s">
        <v>51</v>
      </c>
      <c r="D9696" s="177">
        <v>15.49</v>
      </c>
    </row>
    <row r="9697" spans="1:4" x14ac:dyDescent="0.25">
      <c r="A9697" s="176" t="s">
        <v>15566</v>
      </c>
      <c r="B9697" s="176" t="s">
        <v>15565</v>
      </c>
      <c r="C9697" s="176" t="s">
        <v>51</v>
      </c>
      <c r="D9697" s="177">
        <v>15.49</v>
      </c>
    </row>
    <row r="9698" spans="1:4" x14ac:dyDescent="0.25">
      <c r="A9698" s="176" t="s">
        <v>15567</v>
      </c>
      <c r="B9698" s="176" t="s">
        <v>15568</v>
      </c>
      <c r="C9698" s="176" t="s">
        <v>51</v>
      </c>
      <c r="D9698" s="177">
        <v>14.93</v>
      </c>
    </row>
    <row r="9699" spans="1:4" x14ac:dyDescent="0.25">
      <c r="A9699" s="176" t="s">
        <v>15569</v>
      </c>
      <c r="B9699" s="176" t="s">
        <v>15568</v>
      </c>
      <c r="C9699" s="176" t="s">
        <v>51</v>
      </c>
      <c r="D9699" s="177">
        <v>14.93</v>
      </c>
    </row>
    <row r="9700" spans="1:4" x14ac:dyDescent="0.25">
      <c r="A9700" s="176" t="s">
        <v>15570</v>
      </c>
      <c r="B9700" s="176" t="s">
        <v>15571</v>
      </c>
      <c r="C9700" s="176" t="s">
        <v>51</v>
      </c>
      <c r="D9700" s="177">
        <v>14.89</v>
      </c>
    </row>
    <row r="9701" spans="1:4" x14ac:dyDescent="0.25">
      <c r="A9701" s="176" t="s">
        <v>15572</v>
      </c>
      <c r="B9701" s="176" t="s">
        <v>15571</v>
      </c>
      <c r="C9701" s="176" t="s">
        <v>51</v>
      </c>
      <c r="D9701" s="177">
        <v>14.89</v>
      </c>
    </row>
    <row r="9702" spans="1:4" x14ac:dyDescent="0.25">
      <c r="A9702" s="176" t="s">
        <v>15573</v>
      </c>
      <c r="B9702" s="176" t="s">
        <v>15574</v>
      </c>
      <c r="C9702" s="176" t="s">
        <v>51</v>
      </c>
      <c r="D9702" s="177">
        <v>13.16</v>
      </c>
    </row>
    <row r="9703" spans="1:4" x14ac:dyDescent="0.25">
      <c r="A9703" s="176" t="s">
        <v>15575</v>
      </c>
      <c r="B9703" s="176" t="s">
        <v>15574</v>
      </c>
      <c r="C9703" s="176" t="s">
        <v>51</v>
      </c>
      <c r="D9703" s="177">
        <v>13.16</v>
      </c>
    </row>
    <row r="9704" spans="1:4" x14ac:dyDescent="0.25">
      <c r="A9704" s="176" t="s">
        <v>15576</v>
      </c>
      <c r="B9704" s="176" t="s">
        <v>15577</v>
      </c>
      <c r="C9704" s="176" t="s">
        <v>51</v>
      </c>
      <c r="D9704" s="177">
        <v>12.38</v>
      </c>
    </row>
    <row r="9705" spans="1:4" x14ac:dyDescent="0.25">
      <c r="A9705" s="176" t="s">
        <v>15578</v>
      </c>
      <c r="B9705" s="176" t="s">
        <v>15577</v>
      </c>
      <c r="C9705" s="176" t="s">
        <v>51</v>
      </c>
      <c r="D9705" s="177">
        <v>12.38</v>
      </c>
    </row>
    <row r="9706" spans="1:4" x14ac:dyDescent="0.25">
      <c r="A9706" s="176" t="s">
        <v>15579</v>
      </c>
      <c r="B9706" s="176" t="s">
        <v>15580</v>
      </c>
      <c r="C9706" s="176" t="s">
        <v>51</v>
      </c>
      <c r="D9706" s="177">
        <v>12.12</v>
      </c>
    </row>
    <row r="9707" spans="1:4" x14ac:dyDescent="0.25">
      <c r="A9707" s="176" t="s">
        <v>15581</v>
      </c>
      <c r="B9707" s="176" t="s">
        <v>15580</v>
      </c>
      <c r="C9707" s="176" t="s">
        <v>51</v>
      </c>
      <c r="D9707" s="177">
        <v>12.12</v>
      </c>
    </row>
    <row r="9708" spans="1:4" x14ac:dyDescent="0.25">
      <c r="A9708" s="176" t="s">
        <v>15582</v>
      </c>
      <c r="B9708" s="176" t="s">
        <v>15583</v>
      </c>
      <c r="C9708" s="176" t="s">
        <v>51</v>
      </c>
      <c r="D9708" s="177">
        <v>11.79</v>
      </c>
    </row>
    <row r="9709" spans="1:4" x14ac:dyDescent="0.25">
      <c r="A9709" s="176" t="s">
        <v>15584</v>
      </c>
      <c r="B9709" s="176" t="s">
        <v>15583</v>
      </c>
      <c r="C9709" s="176" t="s">
        <v>51</v>
      </c>
      <c r="D9709" s="177">
        <v>11.79</v>
      </c>
    </row>
    <row r="9710" spans="1:4" x14ac:dyDescent="0.25">
      <c r="A9710" s="176" t="s">
        <v>15585</v>
      </c>
      <c r="B9710" s="176" t="s">
        <v>15586</v>
      </c>
      <c r="C9710" s="176" t="s">
        <v>51</v>
      </c>
      <c r="D9710" s="177">
        <v>11.42</v>
      </c>
    </row>
    <row r="9711" spans="1:4" x14ac:dyDescent="0.25">
      <c r="A9711" s="176" t="s">
        <v>15587</v>
      </c>
      <c r="B9711" s="176" t="s">
        <v>15586</v>
      </c>
      <c r="C9711" s="176" t="s">
        <v>51</v>
      </c>
      <c r="D9711" s="177">
        <v>11.42</v>
      </c>
    </row>
    <row r="9712" spans="1:4" x14ac:dyDescent="0.25">
      <c r="A9712" s="176" t="s">
        <v>15588</v>
      </c>
      <c r="B9712" s="176" t="s">
        <v>15589</v>
      </c>
      <c r="C9712" s="176" t="s">
        <v>51</v>
      </c>
      <c r="D9712" s="177">
        <v>11.3</v>
      </c>
    </row>
    <row r="9713" spans="1:4" x14ac:dyDescent="0.25">
      <c r="A9713" s="176" t="s">
        <v>15590</v>
      </c>
      <c r="B9713" s="176" t="s">
        <v>15589</v>
      </c>
      <c r="C9713" s="176" t="s">
        <v>51</v>
      </c>
      <c r="D9713" s="177">
        <v>11.3</v>
      </c>
    </row>
    <row r="9714" spans="1:4" x14ac:dyDescent="0.25">
      <c r="A9714" s="176" t="s">
        <v>15591</v>
      </c>
      <c r="B9714" s="176" t="s">
        <v>15592</v>
      </c>
      <c r="C9714" s="176" t="s">
        <v>51</v>
      </c>
      <c r="D9714" s="177">
        <v>12.48</v>
      </c>
    </row>
    <row r="9715" spans="1:4" x14ac:dyDescent="0.25">
      <c r="A9715" s="176" t="s">
        <v>15593</v>
      </c>
      <c r="B9715" s="176" t="s">
        <v>15592</v>
      </c>
      <c r="C9715" s="176" t="s">
        <v>51</v>
      </c>
      <c r="D9715" s="177">
        <v>12.48</v>
      </c>
    </row>
    <row r="9716" spans="1:4" x14ac:dyDescent="0.25">
      <c r="A9716" s="176" t="s">
        <v>15594</v>
      </c>
      <c r="B9716" s="176" t="s">
        <v>15595</v>
      </c>
      <c r="C9716" s="176" t="s">
        <v>51</v>
      </c>
      <c r="D9716" s="177">
        <v>20.81</v>
      </c>
    </row>
    <row r="9717" spans="1:4" x14ac:dyDescent="0.25">
      <c r="A9717" s="176" t="s">
        <v>15596</v>
      </c>
      <c r="B9717" s="176" t="s">
        <v>15595</v>
      </c>
      <c r="C9717" s="176" t="s">
        <v>51</v>
      </c>
      <c r="D9717" s="177">
        <v>20.81</v>
      </c>
    </row>
    <row r="9718" spans="1:4" x14ac:dyDescent="0.25">
      <c r="A9718" s="176" t="s">
        <v>15597</v>
      </c>
      <c r="B9718" s="176" t="s">
        <v>15598</v>
      </c>
      <c r="C9718" s="176" t="s">
        <v>51</v>
      </c>
      <c r="D9718" s="177">
        <v>19.88</v>
      </c>
    </row>
    <row r="9719" spans="1:4" x14ac:dyDescent="0.25">
      <c r="A9719" s="176" t="s">
        <v>15599</v>
      </c>
      <c r="B9719" s="176" t="s">
        <v>15598</v>
      </c>
      <c r="C9719" s="176" t="s">
        <v>51</v>
      </c>
      <c r="D9719" s="177">
        <v>19.88</v>
      </c>
    </row>
    <row r="9720" spans="1:4" x14ac:dyDescent="0.25">
      <c r="A9720" s="176" t="s">
        <v>15600</v>
      </c>
      <c r="B9720" s="176" t="s">
        <v>15601</v>
      </c>
      <c r="C9720" s="176" t="s">
        <v>51</v>
      </c>
      <c r="D9720" s="177">
        <v>18.45</v>
      </c>
    </row>
    <row r="9721" spans="1:4" x14ac:dyDescent="0.25">
      <c r="A9721" s="176" t="s">
        <v>15602</v>
      </c>
      <c r="B9721" s="176" t="s">
        <v>15601</v>
      </c>
      <c r="C9721" s="176" t="s">
        <v>51</v>
      </c>
      <c r="D9721" s="177">
        <v>18.45</v>
      </c>
    </row>
    <row r="9722" spans="1:4" x14ac:dyDescent="0.25">
      <c r="A9722" s="176" t="s">
        <v>15603</v>
      </c>
      <c r="B9722" s="176" t="s">
        <v>15604</v>
      </c>
      <c r="C9722" s="176" t="s">
        <v>51</v>
      </c>
      <c r="D9722" s="177">
        <v>17.37</v>
      </c>
    </row>
    <row r="9723" spans="1:4" x14ac:dyDescent="0.25">
      <c r="A9723" s="176" t="s">
        <v>15605</v>
      </c>
      <c r="B9723" s="176" t="s">
        <v>15604</v>
      </c>
      <c r="C9723" s="176" t="s">
        <v>51</v>
      </c>
      <c r="D9723" s="177">
        <v>17.37</v>
      </c>
    </row>
    <row r="9724" spans="1:4" x14ac:dyDescent="0.25">
      <c r="A9724" s="176" t="s">
        <v>15606</v>
      </c>
      <c r="B9724" s="176" t="s">
        <v>15607</v>
      </c>
      <c r="C9724" s="176" t="s">
        <v>51</v>
      </c>
      <c r="D9724" s="177">
        <v>17.829999999999998</v>
      </c>
    </row>
    <row r="9725" spans="1:4" x14ac:dyDescent="0.25">
      <c r="A9725" s="176" t="s">
        <v>15608</v>
      </c>
      <c r="B9725" s="176" t="s">
        <v>15607</v>
      </c>
      <c r="C9725" s="176" t="s">
        <v>51</v>
      </c>
      <c r="D9725" s="177">
        <v>17.829999999999998</v>
      </c>
    </row>
    <row r="9726" spans="1:4" x14ac:dyDescent="0.25">
      <c r="A9726" s="176" t="s">
        <v>15609</v>
      </c>
      <c r="B9726" s="176" t="s">
        <v>15610</v>
      </c>
      <c r="C9726" s="176" t="s">
        <v>51</v>
      </c>
      <c r="D9726" s="177">
        <v>17.12</v>
      </c>
    </row>
    <row r="9727" spans="1:4" x14ac:dyDescent="0.25">
      <c r="A9727" s="176" t="s">
        <v>15611</v>
      </c>
      <c r="B9727" s="176" t="s">
        <v>15610</v>
      </c>
      <c r="C9727" s="176" t="s">
        <v>51</v>
      </c>
      <c r="D9727" s="177">
        <v>17.12</v>
      </c>
    </row>
    <row r="9728" spans="1:4" x14ac:dyDescent="0.25">
      <c r="A9728" s="176" t="s">
        <v>15612</v>
      </c>
      <c r="B9728" s="176" t="s">
        <v>15613</v>
      </c>
      <c r="C9728" s="176" t="s">
        <v>51</v>
      </c>
      <c r="D9728" s="177">
        <v>15.8</v>
      </c>
    </row>
    <row r="9729" spans="1:4" x14ac:dyDescent="0.25">
      <c r="A9729" s="176" t="s">
        <v>15614</v>
      </c>
      <c r="B9729" s="176" t="s">
        <v>15613</v>
      </c>
      <c r="C9729" s="176" t="s">
        <v>51</v>
      </c>
      <c r="D9729" s="177">
        <v>15.8</v>
      </c>
    </row>
    <row r="9730" spans="1:4" x14ac:dyDescent="0.25">
      <c r="A9730" s="176" t="s">
        <v>15615</v>
      </c>
      <c r="B9730" s="176" t="s">
        <v>15616</v>
      </c>
      <c r="C9730" s="176" t="s">
        <v>51</v>
      </c>
      <c r="D9730" s="177">
        <v>14.74</v>
      </c>
    </row>
    <row r="9731" spans="1:4" x14ac:dyDescent="0.25">
      <c r="A9731" s="176" t="s">
        <v>15617</v>
      </c>
      <c r="B9731" s="176" t="s">
        <v>15616</v>
      </c>
      <c r="C9731" s="176" t="s">
        <v>51</v>
      </c>
      <c r="D9731" s="177">
        <v>14.74</v>
      </c>
    </row>
    <row r="9732" spans="1:4" x14ac:dyDescent="0.25">
      <c r="A9732" s="176" t="s">
        <v>15618</v>
      </c>
      <c r="B9732" s="176" t="s">
        <v>15619</v>
      </c>
      <c r="C9732" s="176" t="s">
        <v>51</v>
      </c>
      <c r="D9732" s="177">
        <v>14.52</v>
      </c>
    </row>
    <row r="9733" spans="1:4" x14ac:dyDescent="0.25">
      <c r="A9733" s="176" t="s">
        <v>15620</v>
      </c>
      <c r="B9733" s="176" t="s">
        <v>15619</v>
      </c>
      <c r="C9733" s="176" t="s">
        <v>51</v>
      </c>
      <c r="D9733" s="177">
        <v>14.52</v>
      </c>
    </row>
    <row r="9734" spans="1:4" x14ac:dyDescent="0.25">
      <c r="A9734" s="176" t="s">
        <v>15621</v>
      </c>
      <c r="B9734" s="176" t="s">
        <v>15622</v>
      </c>
      <c r="C9734" s="176" t="s">
        <v>51</v>
      </c>
      <c r="D9734" s="177">
        <v>14.68</v>
      </c>
    </row>
    <row r="9735" spans="1:4" x14ac:dyDescent="0.25">
      <c r="A9735" s="176" t="s">
        <v>15623</v>
      </c>
      <c r="B9735" s="176" t="s">
        <v>15622</v>
      </c>
      <c r="C9735" s="176" t="s">
        <v>51</v>
      </c>
      <c r="D9735" s="177">
        <v>14.68</v>
      </c>
    </row>
    <row r="9736" spans="1:4" x14ac:dyDescent="0.25">
      <c r="A9736" s="176" t="s">
        <v>15624</v>
      </c>
      <c r="B9736" s="176" t="s">
        <v>15625</v>
      </c>
      <c r="C9736" s="176" t="s">
        <v>51</v>
      </c>
      <c r="D9736" s="177">
        <v>14.42</v>
      </c>
    </row>
    <row r="9737" spans="1:4" x14ac:dyDescent="0.25">
      <c r="A9737" s="176" t="s">
        <v>15626</v>
      </c>
      <c r="B9737" s="176" t="s">
        <v>15625</v>
      </c>
      <c r="C9737" s="176" t="s">
        <v>51</v>
      </c>
      <c r="D9737" s="177">
        <v>14.42</v>
      </c>
    </row>
    <row r="9738" spans="1:4" x14ac:dyDescent="0.25">
      <c r="A9738" s="176" t="s">
        <v>15627</v>
      </c>
      <c r="B9738" s="176" t="s">
        <v>15628</v>
      </c>
      <c r="C9738" s="176" t="s">
        <v>51</v>
      </c>
      <c r="D9738" s="177">
        <v>14.08</v>
      </c>
    </row>
    <row r="9739" spans="1:4" x14ac:dyDescent="0.25">
      <c r="A9739" s="176" t="s">
        <v>15629</v>
      </c>
      <c r="B9739" s="176" t="s">
        <v>15628</v>
      </c>
      <c r="C9739" s="176" t="s">
        <v>51</v>
      </c>
      <c r="D9739" s="177">
        <v>14.08</v>
      </c>
    </row>
    <row r="9740" spans="1:4" x14ac:dyDescent="0.25">
      <c r="A9740" s="176" t="s">
        <v>15630</v>
      </c>
      <c r="B9740" s="176" t="s">
        <v>15631</v>
      </c>
      <c r="C9740" s="176" t="s">
        <v>51</v>
      </c>
      <c r="D9740" s="177">
        <v>4.37</v>
      </c>
    </row>
    <row r="9741" spans="1:4" x14ac:dyDescent="0.25">
      <c r="A9741" s="176" t="s">
        <v>15632</v>
      </c>
      <c r="B9741" s="176" t="s">
        <v>15631</v>
      </c>
      <c r="C9741" s="176" t="s">
        <v>51</v>
      </c>
      <c r="D9741" s="177">
        <v>4.21</v>
      </c>
    </row>
    <row r="9742" spans="1:4" x14ac:dyDescent="0.25">
      <c r="A9742" s="176" t="s">
        <v>15633</v>
      </c>
      <c r="B9742" s="176" t="s">
        <v>15634</v>
      </c>
      <c r="C9742" s="176" t="s">
        <v>51</v>
      </c>
      <c r="D9742" s="177">
        <v>4.57</v>
      </c>
    </row>
    <row r="9743" spans="1:4" x14ac:dyDescent="0.25">
      <c r="A9743" s="176" t="s">
        <v>15635</v>
      </c>
      <c r="B9743" s="176" t="s">
        <v>15634</v>
      </c>
      <c r="C9743" s="176" t="s">
        <v>51</v>
      </c>
      <c r="D9743" s="177">
        <v>4.4000000000000004</v>
      </c>
    </row>
    <row r="9744" spans="1:4" x14ac:dyDescent="0.25">
      <c r="A9744" s="176" t="s">
        <v>15636</v>
      </c>
      <c r="B9744" s="176" t="s">
        <v>15637</v>
      </c>
      <c r="C9744" s="176" t="s">
        <v>51</v>
      </c>
      <c r="D9744" s="177">
        <v>4.83</v>
      </c>
    </row>
    <row r="9745" spans="1:4" x14ac:dyDescent="0.25">
      <c r="A9745" s="176" t="s">
        <v>15638</v>
      </c>
      <c r="B9745" s="176" t="s">
        <v>15637</v>
      </c>
      <c r="C9745" s="176" t="s">
        <v>51</v>
      </c>
      <c r="D9745" s="177">
        <v>4.6399999999999997</v>
      </c>
    </row>
    <row r="9746" spans="1:4" x14ac:dyDescent="0.25">
      <c r="A9746" s="176" t="s">
        <v>15639</v>
      </c>
      <c r="B9746" s="176" t="s">
        <v>15640</v>
      </c>
      <c r="C9746" s="176" t="s">
        <v>51</v>
      </c>
      <c r="D9746" s="177">
        <v>5.03</v>
      </c>
    </row>
    <row r="9747" spans="1:4" x14ac:dyDescent="0.25">
      <c r="A9747" s="176" t="s">
        <v>15641</v>
      </c>
      <c r="B9747" s="176" t="s">
        <v>15640</v>
      </c>
      <c r="C9747" s="176" t="s">
        <v>51</v>
      </c>
      <c r="D9747" s="177">
        <v>4.82</v>
      </c>
    </row>
    <row r="9748" spans="1:4" x14ac:dyDescent="0.25">
      <c r="A9748" s="176" t="s">
        <v>15642</v>
      </c>
      <c r="B9748" s="176" t="s">
        <v>15643</v>
      </c>
      <c r="C9748" s="176" t="s">
        <v>51</v>
      </c>
      <c r="D9748" s="177">
        <v>5.15</v>
      </c>
    </row>
    <row r="9749" spans="1:4" x14ac:dyDescent="0.25">
      <c r="A9749" s="176" t="s">
        <v>15644</v>
      </c>
      <c r="B9749" s="176" t="s">
        <v>15643</v>
      </c>
      <c r="C9749" s="176" t="s">
        <v>51</v>
      </c>
      <c r="D9749" s="177">
        <v>4.93</v>
      </c>
    </row>
    <row r="9750" spans="1:4" x14ac:dyDescent="0.25">
      <c r="A9750" s="176" t="s">
        <v>15645</v>
      </c>
      <c r="B9750" s="176" t="s">
        <v>15646</v>
      </c>
      <c r="C9750" s="176" t="s">
        <v>51</v>
      </c>
      <c r="D9750" s="177">
        <v>5.26</v>
      </c>
    </row>
    <row r="9751" spans="1:4" x14ac:dyDescent="0.25">
      <c r="A9751" s="176" t="s">
        <v>15647</v>
      </c>
      <c r="B9751" s="176" t="s">
        <v>15646</v>
      </c>
      <c r="C9751" s="176" t="s">
        <v>51</v>
      </c>
      <c r="D9751" s="177">
        <v>5.04</v>
      </c>
    </row>
    <row r="9752" spans="1:4" x14ac:dyDescent="0.25">
      <c r="A9752" s="176" t="s">
        <v>15648</v>
      </c>
      <c r="B9752" s="176" t="s">
        <v>15649</v>
      </c>
      <c r="C9752" s="176" t="s">
        <v>51</v>
      </c>
      <c r="D9752" s="177">
        <v>5.33</v>
      </c>
    </row>
    <row r="9753" spans="1:4" x14ac:dyDescent="0.25">
      <c r="A9753" s="176" t="s">
        <v>15650</v>
      </c>
      <c r="B9753" s="176" t="s">
        <v>15649</v>
      </c>
      <c r="C9753" s="176" t="s">
        <v>51</v>
      </c>
      <c r="D9753" s="177">
        <v>5.0999999999999996</v>
      </c>
    </row>
    <row r="9754" spans="1:4" x14ac:dyDescent="0.25">
      <c r="A9754" s="176" t="s">
        <v>15651</v>
      </c>
      <c r="B9754" s="176" t="s">
        <v>15652</v>
      </c>
      <c r="C9754" s="176" t="s">
        <v>51</v>
      </c>
      <c r="D9754" s="177">
        <v>5.95</v>
      </c>
    </row>
    <row r="9755" spans="1:4" x14ac:dyDescent="0.25">
      <c r="A9755" s="176" t="s">
        <v>15653</v>
      </c>
      <c r="B9755" s="176" t="s">
        <v>15652</v>
      </c>
      <c r="C9755" s="176" t="s">
        <v>51</v>
      </c>
      <c r="D9755" s="177">
        <v>5.7</v>
      </c>
    </row>
    <row r="9756" spans="1:4" x14ac:dyDescent="0.25">
      <c r="A9756" s="176" t="s">
        <v>15654</v>
      </c>
      <c r="B9756" s="176" t="s">
        <v>15655</v>
      </c>
      <c r="C9756" s="176" t="s">
        <v>51</v>
      </c>
      <c r="D9756" s="177">
        <v>6.33</v>
      </c>
    </row>
    <row r="9757" spans="1:4" x14ac:dyDescent="0.25">
      <c r="A9757" s="176" t="s">
        <v>15656</v>
      </c>
      <c r="B9757" s="176" t="s">
        <v>15655</v>
      </c>
      <c r="C9757" s="176" t="s">
        <v>51</v>
      </c>
      <c r="D9757" s="177">
        <v>6.05</v>
      </c>
    </row>
    <row r="9758" spans="1:4" x14ac:dyDescent="0.25">
      <c r="A9758" s="176" t="s">
        <v>15657</v>
      </c>
      <c r="B9758" s="176" t="s">
        <v>15658</v>
      </c>
      <c r="C9758" s="176" t="s">
        <v>51</v>
      </c>
      <c r="D9758" s="177">
        <v>6.52</v>
      </c>
    </row>
    <row r="9759" spans="1:4" x14ac:dyDescent="0.25">
      <c r="A9759" s="176" t="s">
        <v>15659</v>
      </c>
      <c r="B9759" s="176" t="s">
        <v>15658</v>
      </c>
      <c r="C9759" s="176" t="s">
        <v>51</v>
      </c>
      <c r="D9759" s="177">
        <v>6.22</v>
      </c>
    </row>
    <row r="9760" spans="1:4" x14ac:dyDescent="0.25">
      <c r="A9760" s="176" t="s">
        <v>15660</v>
      </c>
      <c r="B9760" s="176" t="s">
        <v>15661</v>
      </c>
      <c r="C9760" s="176" t="s">
        <v>51</v>
      </c>
      <c r="D9760" s="177">
        <v>6.89</v>
      </c>
    </row>
    <row r="9761" spans="1:4" x14ac:dyDescent="0.25">
      <c r="A9761" s="176" t="s">
        <v>15662</v>
      </c>
      <c r="B9761" s="176" t="s">
        <v>15661</v>
      </c>
      <c r="C9761" s="176" t="s">
        <v>51</v>
      </c>
      <c r="D9761" s="177">
        <v>6.56</v>
      </c>
    </row>
    <row r="9762" spans="1:4" x14ac:dyDescent="0.25">
      <c r="A9762" s="176" t="s">
        <v>15663</v>
      </c>
      <c r="B9762" s="176" t="s">
        <v>15664</v>
      </c>
      <c r="C9762" s="176" t="s">
        <v>51</v>
      </c>
      <c r="D9762" s="177">
        <v>7.04</v>
      </c>
    </row>
    <row r="9763" spans="1:4" x14ac:dyDescent="0.25">
      <c r="A9763" s="176" t="s">
        <v>15665</v>
      </c>
      <c r="B9763" s="176" t="s">
        <v>15664</v>
      </c>
      <c r="C9763" s="176" t="s">
        <v>51</v>
      </c>
      <c r="D9763" s="177">
        <v>6.7</v>
      </c>
    </row>
    <row r="9764" spans="1:4" x14ac:dyDescent="0.25">
      <c r="A9764" s="176" t="s">
        <v>15666</v>
      </c>
      <c r="B9764" s="176" t="s">
        <v>15667</v>
      </c>
      <c r="C9764" s="176" t="s">
        <v>51</v>
      </c>
      <c r="D9764" s="177">
        <v>7.48</v>
      </c>
    </row>
    <row r="9765" spans="1:4" x14ac:dyDescent="0.25">
      <c r="A9765" s="176" t="s">
        <v>15668</v>
      </c>
      <c r="B9765" s="176" t="s">
        <v>15667</v>
      </c>
      <c r="C9765" s="176" t="s">
        <v>51</v>
      </c>
      <c r="D9765" s="177">
        <v>7.1</v>
      </c>
    </row>
    <row r="9766" spans="1:4" x14ac:dyDescent="0.25">
      <c r="A9766" s="176" t="s">
        <v>15669</v>
      </c>
      <c r="B9766" s="176" t="s">
        <v>15670</v>
      </c>
      <c r="C9766" s="176" t="s">
        <v>51</v>
      </c>
      <c r="D9766" s="177">
        <v>6.27</v>
      </c>
    </row>
    <row r="9767" spans="1:4" x14ac:dyDescent="0.25">
      <c r="A9767" s="176" t="s">
        <v>15671</v>
      </c>
      <c r="B9767" s="176" t="s">
        <v>15670</v>
      </c>
      <c r="C9767" s="176" t="s">
        <v>51</v>
      </c>
      <c r="D9767" s="177">
        <v>5.85</v>
      </c>
    </row>
    <row r="9768" spans="1:4" x14ac:dyDescent="0.25">
      <c r="A9768" s="176" t="s">
        <v>15672</v>
      </c>
      <c r="B9768" s="176" t="s">
        <v>15673</v>
      </c>
      <c r="C9768" s="176" t="s">
        <v>51</v>
      </c>
      <c r="D9768" s="177">
        <v>5.22</v>
      </c>
    </row>
    <row r="9769" spans="1:4" x14ac:dyDescent="0.25">
      <c r="A9769" s="176" t="s">
        <v>15674</v>
      </c>
      <c r="B9769" s="176" t="s">
        <v>15673</v>
      </c>
      <c r="C9769" s="176" t="s">
        <v>51</v>
      </c>
      <c r="D9769" s="177">
        <v>4.87</v>
      </c>
    </row>
    <row r="9770" spans="1:4" x14ac:dyDescent="0.25">
      <c r="A9770" s="176" t="s">
        <v>15675</v>
      </c>
      <c r="B9770" s="176" t="s">
        <v>15676</v>
      </c>
      <c r="C9770" s="176" t="s">
        <v>51</v>
      </c>
      <c r="D9770" s="177">
        <v>4.18</v>
      </c>
    </row>
    <row r="9771" spans="1:4" x14ac:dyDescent="0.25">
      <c r="A9771" s="176" t="s">
        <v>15677</v>
      </c>
      <c r="B9771" s="176" t="s">
        <v>15676</v>
      </c>
      <c r="C9771" s="176" t="s">
        <v>51</v>
      </c>
      <c r="D9771" s="177">
        <v>3.9</v>
      </c>
    </row>
    <row r="9772" spans="1:4" x14ac:dyDescent="0.25">
      <c r="A9772" s="176" t="s">
        <v>15678</v>
      </c>
      <c r="B9772" s="176" t="s">
        <v>15679</v>
      </c>
      <c r="C9772" s="176" t="s">
        <v>51</v>
      </c>
      <c r="D9772" s="177">
        <v>5.75</v>
      </c>
    </row>
    <row r="9773" spans="1:4" x14ac:dyDescent="0.25">
      <c r="A9773" s="176" t="s">
        <v>15680</v>
      </c>
      <c r="B9773" s="176" t="s">
        <v>15679</v>
      </c>
      <c r="C9773" s="176" t="s">
        <v>51</v>
      </c>
      <c r="D9773" s="177">
        <v>5.36</v>
      </c>
    </row>
    <row r="9774" spans="1:4" x14ac:dyDescent="0.25">
      <c r="A9774" s="176" t="s">
        <v>15681</v>
      </c>
      <c r="B9774" s="176" t="s">
        <v>15682</v>
      </c>
      <c r="C9774" s="176" t="s">
        <v>51</v>
      </c>
      <c r="D9774" s="177">
        <v>5.22</v>
      </c>
    </row>
    <row r="9775" spans="1:4" x14ac:dyDescent="0.25">
      <c r="A9775" s="176" t="s">
        <v>15683</v>
      </c>
      <c r="B9775" s="176" t="s">
        <v>15682</v>
      </c>
      <c r="C9775" s="176" t="s">
        <v>51</v>
      </c>
      <c r="D9775" s="177">
        <v>4.87</v>
      </c>
    </row>
    <row r="9776" spans="1:4" x14ac:dyDescent="0.25">
      <c r="A9776" s="176" t="s">
        <v>58599</v>
      </c>
      <c r="B9776" s="176" t="s">
        <v>15684</v>
      </c>
      <c r="C9776" s="176" t="s">
        <v>51</v>
      </c>
      <c r="D9776" s="177">
        <v>6.27</v>
      </c>
    </row>
    <row r="9777" spans="1:4" x14ac:dyDescent="0.25">
      <c r="A9777" s="176" t="s">
        <v>58600</v>
      </c>
      <c r="B9777" s="176" t="s">
        <v>15684</v>
      </c>
      <c r="C9777" s="176" t="s">
        <v>51</v>
      </c>
      <c r="D9777" s="177">
        <v>5.85</v>
      </c>
    </row>
    <row r="9778" spans="1:4" x14ac:dyDescent="0.25">
      <c r="A9778" s="176" t="s">
        <v>15685</v>
      </c>
      <c r="B9778" s="176" t="s">
        <v>59</v>
      </c>
      <c r="C9778" s="176" t="s">
        <v>51</v>
      </c>
      <c r="D9778" s="177">
        <v>5.49</v>
      </c>
    </row>
    <row r="9779" spans="1:4" x14ac:dyDescent="0.25">
      <c r="A9779" s="176" t="s">
        <v>15686</v>
      </c>
      <c r="B9779" s="176" t="s">
        <v>59</v>
      </c>
      <c r="C9779" s="176" t="s">
        <v>51</v>
      </c>
      <c r="D9779" s="177">
        <v>5.12</v>
      </c>
    </row>
    <row r="9780" spans="1:4" x14ac:dyDescent="0.25">
      <c r="A9780" s="176" t="s">
        <v>15687</v>
      </c>
      <c r="B9780" s="176" t="s">
        <v>57</v>
      </c>
      <c r="C9780" s="176" t="s">
        <v>51</v>
      </c>
      <c r="D9780" s="177">
        <v>4.7</v>
      </c>
    </row>
    <row r="9781" spans="1:4" x14ac:dyDescent="0.25">
      <c r="A9781" s="176" t="s">
        <v>15688</v>
      </c>
      <c r="B9781" s="176" t="s">
        <v>57</v>
      </c>
      <c r="C9781" s="176" t="s">
        <v>51</v>
      </c>
      <c r="D9781" s="177">
        <v>4.3899999999999997</v>
      </c>
    </row>
    <row r="9782" spans="1:4" x14ac:dyDescent="0.25">
      <c r="A9782" s="176" t="s">
        <v>15689</v>
      </c>
      <c r="B9782" s="176" t="s">
        <v>15690</v>
      </c>
      <c r="C9782" s="176" t="s">
        <v>51</v>
      </c>
      <c r="D9782" s="177">
        <v>7.19</v>
      </c>
    </row>
    <row r="9783" spans="1:4" x14ac:dyDescent="0.25">
      <c r="A9783" s="176" t="s">
        <v>15691</v>
      </c>
      <c r="B9783" s="176" t="s">
        <v>15690</v>
      </c>
      <c r="C9783" s="176" t="s">
        <v>51</v>
      </c>
      <c r="D9783" s="177">
        <v>6.76</v>
      </c>
    </row>
    <row r="9784" spans="1:4" x14ac:dyDescent="0.25">
      <c r="A9784" s="176" t="s">
        <v>15692</v>
      </c>
      <c r="B9784" s="176" t="s">
        <v>15693</v>
      </c>
      <c r="C9784" s="176" t="s">
        <v>51</v>
      </c>
      <c r="D9784" s="177">
        <v>6.4</v>
      </c>
    </row>
    <row r="9785" spans="1:4" x14ac:dyDescent="0.25">
      <c r="A9785" s="176" t="s">
        <v>15694</v>
      </c>
      <c r="B9785" s="176" t="s">
        <v>15693</v>
      </c>
      <c r="C9785" s="176" t="s">
        <v>51</v>
      </c>
      <c r="D9785" s="177">
        <v>6.03</v>
      </c>
    </row>
    <row r="9786" spans="1:4" x14ac:dyDescent="0.25">
      <c r="A9786" s="176" t="s">
        <v>15695</v>
      </c>
      <c r="B9786" s="176" t="s">
        <v>15696</v>
      </c>
      <c r="C9786" s="176" t="s">
        <v>51</v>
      </c>
      <c r="D9786" s="177">
        <v>5.62</v>
      </c>
    </row>
    <row r="9787" spans="1:4" x14ac:dyDescent="0.25">
      <c r="A9787" s="176" t="s">
        <v>15697</v>
      </c>
      <c r="B9787" s="176" t="s">
        <v>15696</v>
      </c>
      <c r="C9787" s="176" t="s">
        <v>51</v>
      </c>
      <c r="D9787" s="177">
        <v>5.29</v>
      </c>
    </row>
    <row r="9788" spans="1:4" x14ac:dyDescent="0.25">
      <c r="A9788" s="176" t="s">
        <v>58601</v>
      </c>
      <c r="B9788" s="176" t="s">
        <v>15698</v>
      </c>
      <c r="C9788" s="176" t="s">
        <v>322</v>
      </c>
      <c r="D9788" s="177">
        <v>2.61</v>
      </c>
    </row>
    <row r="9789" spans="1:4" x14ac:dyDescent="0.25">
      <c r="A9789" s="176" t="s">
        <v>58602</v>
      </c>
      <c r="B9789" s="176" t="s">
        <v>15698</v>
      </c>
      <c r="C9789" s="176" t="s">
        <v>322</v>
      </c>
      <c r="D9789" s="177">
        <v>2.4300000000000002</v>
      </c>
    </row>
    <row r="9790" spans="1:4" x14ac:dyDescent="0.25">
      <c r="A9790" s="176" t="s">
        <v>15699</v>
      </c>
      <c r="B9790" s="176" t="s">
        <v>15700</v>
      </c>
      <c r="C9790" s="176" t="s">
        <v>115</v>
      </c>
      <c r="D9790" s="177">
        <v>444.24</v>
      </c>
    </row>
    <row r="9791" spans="1:4" x14ac:dyDescent="0.25">
      <c r="A9791" s="176" t="s">
        <v>15701</v>
      </c>
      <c r="B9791" s="176" t="s">
        <v>15700</v>
      </c>
      <c r="C9791" s="176" t="s">
        <v>115</v>
      </c>
      <c r="D9791" s="177">
        <v>440.17</v>
      </c>
    </row>
    <row r="9792" spans="1:4" x14ac:dyDescent="0.25">
      <c r="A9792" s="176" t="s">
        <v>15702</v>
      </c>
      <c r="B9792" s="176" t="s">
        <v>15703</v>
      </c>
      <c r="C9792" s="176" t="s">
        <v>115</v>
      </c>
      <c r="D9792" s="177">
        <v>705.85</v>
      </c>
    </row>
    <row r="9793" spans="1:4" x14ac:dyDescent="0.25">
      <c r="A9793" s="176" t="s">
        <v>15704</v>
      </c>
      <c r="B9793" s="176" t="s">
        <v>15703</v>
      </c>
      <c r="C9793" s="176" t="s">
        <v>115</v>
      </c>
      <c r="D9793" s="177">
        <v>697.55</v>
      </c>
    </row>
    <row r="9794" spans="1:4" x14ac:dyDescent="0.25">
      <c r="A9794" s="176" t="s">
        <v>15705</v>
      </c>
      <c r="B9794" s="176" t="s">
        <v>15706</v>
      </c>
      <c r="C9794" s="176" t="s">
        <v>115</v>
      </c>
      <c r="D9794" s="177">
        <v>827.41</v>
      </c>
    </row>
    <row r="9795" spans="1:4" x14ac:dyDescent="0.25">
      <c r="A9795" s="176" t="s">
        <v>15707</v>
      </c>
      <c r="B9795" s="176" t="s">
        <v>15706</v>
      </c>
      <c r="C9795" s="176" t="s">
        <v>115</v>
      </c>
      <c r="D9795" s="177">
        <v>815.04</v>
      </c>
    </row>
    <row r="9796" spans="1:4" x14ac:dyDescent="0.25">
      <c r="A9796" s="176" t="s">
        <v>15708</v>
      </c>
      <c r="B9796" s="176" t="s">
        <v>15709</v>
      </c>
      <c r="C9796" s="176" t="s">
        <v>115</v>
      </c>
      <c r="D9796" s="177">
        <v>918.36</v>
      </c>
    </row>
    <row r="9797" spans="1:4" x14ac:dyDescent="0.25">
      <c r="A9797" s="176" t="s">
        <v>15710</v>
      </c>
      <c r="B9797" s="176" t="s">
        <v>15709</v>
      </c>
      <c r="C9797" s="176" t="s">
        <v>115</v>
      </c>
      <c r="D9797" s="177">
        <v>902.07</v>
      </c>
    </row>
    <row r="9798" spans="1:4" x14ac:dyDescent="0.25">
      <c r="A9798" s="176" t="s">
        <v>15711</v>
      </c>
      <c r="B9798" s="176" t="s">
        <v>15712</v>
      </c>
      <c r="C9798" s="176" t="s">
        <v>115</v>
      </c>
      <c r="D9798" s="177">
        <v>1033.23</v>
      </c>
    </row>
    <row r="9799" spans="1:4" x14ac:dyDescent="0.25">
      <c r="A9799" s="176" t="s">
        <v>15713</v>
      </c>
      <c r="B9799" s="176" t="s">
        <v>15712</v>
      </c>
      <c r="C9799" s="176" t="s">
        <v>115</v>
      </c>
      <c r="D9799" s="177">
        <v>1016.19</v>
      </c>
    </row>
    <row r="9800" spans="1:4" x14ac:dyDescent="0.25">
      <c r="A9800" s="176" t="s">
        <v>15714</v>
      </c>
      <c r="B9800" s="176" t="s">
        <v>15715</v>
      </c>
      <c r="C9800" s="176" t="s">
        <v>115</v>
      </c>
      <c r="D9800" s="177">
        <v>1072.6199999999999</v>
      </c>
    </row>
    <row r="9801" spans="1:4" x14ac:dyDescent="0.25">
      <c r="A9801" s="176" t="s">
        <v>15716</v>
      </c>
      <c r="B9801" s="176" t="s">
        <v>15715</v>
      </c>
      <c r="C9801" s="176" t="s">
        <v>115</v>
      </c>
      <c r="D9801" s="177">
        <v>1054.92</v>
      </c>
    </row>
    <row r="9802" spans="1:4" x14ac:dyDescent="0.25">
      <c r="A9802" s="176" t="s">
        <v>15717</v>
      </c>
      <c r="B9802" s="176" t="s">
        <v>15718</v>
      </c>
      <c r="C9802" s="176" t="s">
        <v>115</v>
      </c>
      <c r="D9802" s="177">
        <v>1070.74</v>
      </c>
    </row>
    <row r="9803" spans="1:4" x14ac:dyDescent="0.25">
      <c r="A9803" s="176" t="s">
        <v>15719</v>
      </c>
      <c r="B9803" s="176" t="s">
        <v>15718</v>
      </c>
      <c r="C9803" s="176" t="s">
        <v>115</v>
      </c>
      <c r="D9803" s="177">
        <v>1052.46</v>
      </c>
    </row>
    <row r="9804" spans="1:4" x14ac:dyDescent="0.25">
      <c r="A9804" s="176" t="s">
        <v>15720</v>
      </c>
      <c r="B9804" s="176" t="s">
        <v>15721</v>
      </c>
      <c r="C9804" s="176" t="s">
        <v>115</v>
      </c>
      <c r="D9804" s="177">
        <v>1457.71</v>
      </c>
    </row>
    <row r="9805" spans="1:4" x14ac:dyDescent="0.25">
      <c r="A9805" s="176" t="s">
        <v>15722</v>
      </c>
      <c r="B9805" s="176" t="s">
        <v>15721</v>
      </c>
      <c r="C9805" s="176" t="s">
        <v>115</v>
      </c>
      <c r="D9805" s="177">
        <v>1437.51</v>
      </c>
    </row>
    <row r="9806" spans="1:4" x14ac:dyDescent="0.25">
      <c r="A9806" s="176" t="s">
        <v>15723</v>
      </c>
      <c r="B9806" s="176" t="s">
        <v>15724</v>
      </c>
      <c r="C9806" s="176" t="s">
        <v>115</v>
      </c>
      <c r="D9806" s="177">
        <v>2405.12</v>
      </c>
    </row>
    <row r="9807" spans="1:4" x14ac:dyDescent="0.25">
      <c r="A9807" s="176" t="s">
        <v>15725</v>
      </c>
      <c r="B9807" s="176" t="s">
        <v>15724</v>
      </c>
      <c r="C9807" s="176" t="s">
        <v>115</v>
      </c>
      <c r="D9807" s="177">
        <v>2381.11</v>
      </c>
    </row>
    <row r="9808" spans="1:4" x14ac:dyDescent="0.25">
      <c r="A9808" s="176" t="s">
        <v>15726</v>
      </c>
      <c r="B9808" s="176" t="s">
        <v>15727</v>
      </c>
      <c r="C9808" s="176" t="s">
        <v>115</v>
      </c>
      <c r="D9808" s="177">
        <v>3413.42</v>
      </c>
    </row>
    <row r="9809" spans="1:4" x14ac:dyDescent="0.25">
      <c r="A9809" s="176" t="s">
        <v>15728</v>
      </c>
      <c r="B9809" s="176" t="s">
        <v>15727</v>
      </c>
      <c r="C9809" s="176" t="s">
        <v>115</v>
      </c>
      <c r="D9809" s="177">
        <v>3386.79</v>
      </c>
    </row>
    <row r="9810" spans="1:4" x14ac:dyDescent="0.25">
      <c r="A9810" s="176" t="s">
        <v>15729</v>
      </c>
      <c r="B9810" s="176" t="s">
        <v>15730</v>
      </c>
      <c r="C9810" s="176" t="s">
        <v>115</v>
      </c>
      <c r="D9810" s="177">
        <v>6682.47</v>
      </c>
    </row>
    <row r="9811" spans="1:4" x14ac:dyDescent="0.25">
      <c r="A9811" s="176" t="s">
        <v>15731</v>
      </c>
      <c r="B9811" s="176" t="s">
        <v>15730</v>
      </c>
      <c r="C9811" s="176" t="s">
        <v>115</v>
      </c>
      <c r="D9811" s="177">
        <v>6653.88</v>
      </c>
    </row>
    <row r="9812" spans="1:4" x14ac:dyDescent="0.25">
      <c r="A9812" s="176" t="s">
        <v>15732</v>
      </c>
      <c r="B9812" s="176" t="s">
        <v>15733</v>
      </c>
      <c r="C9812" s="176" t="s">
        <v>115</v>
      </c>
      <c r="D9812" s="177">
        <v>8517.11</v>
      </c>
    </row>
    <row r="9813" spans="1:4" x14ac:dyDescent="0.25">
      <c r="A9813" s="176" t="s">
        <v>15734</v>
      </c>
      <c r="B9813" s="176" t="s">
        <v>15733</v>
      </c>
      <c r="C9813" s="176" t="s">
        <v>115</v>
      </c>
      <c r="D9813" s="177">
        <v>8486.74</v>
      </c>
    </row>
    <row r="9814" spans="1:4" x14ac:dyDescent="0.25">
      <c r="A9814" s="176" t="s">
        <v>15735</v>
      </c>
      <c r="B9814" s="176" t="s">
        <v>15736</v>
      </c>
      <c r="C9814" s="176" t="s">
        <v>115</v>
      </c>
      <c r="D9814" s="177">
        <v>8852.11</v>
      </c>
    </row>
    <row r="9815" spans="1:4" x14ac:dyDescent="0.25">
      <c r="A9815" s="176" t="s">
        <v>15737</v>
      </c>
      <c r="B9815" s="176" t="s">
        <v>15736</v>
      </c>
      <c r="C9815" s="176" t="s">
        <v>115</v>
      </c>
      <c r="D9815" s="177">
        <v>8817.76</v>
      </c>
    </row>
    <row r="9816" spans="1:4" x14ac:dyDescent="0.25">
      <c r="A9816" s="176" t="s">
        <v>15738</v>
      </c>
      <c r="B9816" s="176" t="s">
        <v>15739</v>
      </c>
      <c r="C9816" s="176" t="s">
        <v>115</v>
      </c>
      <c r="D9816" s="177">
        <v>634.33000000000004</v>
      </c>
    </row>
    <row r="9817" spans="1:4" x14ac:dyDescent="0.25">
      <c r="A9817" s="176" t="s">
        <v>15740</v>
      </c>
      <c r="B9817" s="176" t="s">
        <v>15739</v>
      </c>
      <c r="C9817" s="176" t="s">
        <v>115</v>
      </c>
      <c r="D9817" s="177">
        <v>630.26</v>
      </c>
    </row>
    <row r="9818" spans="1:4" x14ac:dyDescent="0.25">
      <c r="A9818" s="176" t="s">
        <v>15741</v>
      </c>
      <c r="B9818" s="176" t="s">
        <v>15742</v>
      </c>
      <c r="C9818" s="176" t="s">
        <v>115</v>
      </c>
      <c r="D9818" s="177">
        <v>736.68</v>
      </c>
    </row>
    <row r="9819" spans="1:4" x14ac:dyDescent="0.25">
      <c r="A9819" s="176" t="s">
        <v>15743</v>
      </c>
      <c r="B9819" s="176" t="s">
        <v>15742</v>
      </c>
      <c r="C9819" s="176" t="s">
        <v>115</v>
      </c>
      <c r="D9819" s="177">
        <v>728.38</v>
      </c>
    </row>
    <row r="9820" spans="1:4" x14ac:dyDescent="0.25">
      <c r="A9820" s="176" t="s">
        <v>15744</v>
      </c>
      <c r="B9820" s="176" t="s">
        <v>15745</v>
      </c>
      <c r="C9820" s="176" t="s">
        <v>115</v>
      </c>
      <c r="D9820" s="177">
        <v>854.27</v>
      </c>
    </row>
    <row r="9821" spans="1:4" x14ac:dyDescent="0.25">
      <c r="A9821" s="176" t="s">
        <v>15746</v>
      </c>
      <c r="B9821" s="176" t="s">
        <v>15745</v>
      </c>
      <c r="C9821" s="176" t="s">
        <v>115</v>
      </c>
      <c r="D9821" s="177">
        <v>841.9</v>
      </c>
    </row>
    <row r="9822" spans="1:4" x14ac:dyDescent="0.25">
      <c r="A9822" s="176" t="s">
        <v>15747</v>
      </c>
      <c r="B9822" s="176" t="s">
        <v>15748</v>
      </c>
      <c r="C9822" s="176" t="s">
        <v>115</v>
      </c>
      <c r="D9822" s="177">
        <v>952.16</v>
      </c>
    </row>
    <row r="9823" spans="1:4" x14ac:dyDescent="0.25">
      <c r="A9823" s="176" t="s">
        <v>15749</v>
      </c>
      <c r="B9823" s="176" t="s">
        <v>15748</v>
      </c>
      <c r="C9823" s="176" t="s">
        <v>115</v>
      </c>
      <c r="D9823" s="177">
        <v>935.87</v>
      </c>
    </row>
    <row r="9824" spans="1:4" x14ac:dyDescent="0.25">
      <c r="A9824" s="176" t="s">
        <v>15750</v>
      </c>
      <c r="B9824" s="176" t="s">
        <v>15751</v>
      </c>
      <c r="C9824" s="176" t="s">
        <v>115</v>
      </c>
      <c r="D9824" s="177">
        <v>1249.9100000000001</v>
      </c>
    </row>
    <row r="9825" spans="1:4" x14ac:dyDescent="0.25">
      <c r="A9825" s="176" t="s">
        <v>15752</v>
      </c>
      <c r="B9825" s="176" t="s">
        <v>15751</v>
      </c>
      <c r="C9825" s="176" t="s">
        <v>115</v>
      </c>
      <c r="D9825" s="177">
        <v>1232.8699999999999</v>
      </c>
    </row>
    <row r="9826" spans="1:4" x14ac:dyDescent="0.25">
      <c r="A9826" s="176" t="s">
        <v>15753</v>
      </c>
      <c r="B9826" s="176" t="s">
        <v>15754</v>
      </c>
      <c r="C9826" s="176" t="s">
        <v>115</v>
      </c>
      <c r="D9826" s="177">
        <v>1284.1099999999999</v>
      </c>
    </row>
    <row r="9827" spans="1:4" x14ac:dyDescent="0.25">
      <c r="A9827" s="176" t="s">
        <v>15755</v>
      </c>
      <c r="B9827" s="176" t="s">
        <v>15754</v>
      </c>
      <c r="C9827" s="176" t="s">
        <v>115</v>
      </c>
      <c r="D9827" s="177">
        <v>1266.4100000000001</v>
      </c>
    </row>
    <row r="9828" spans="1:4" x14ac:dyDescent="0.25">
      <c r="A9828" s="176" t="s">
        <v>15756</v>
      </c>
      <c r="B9828" s="176" t="s">
        <v>15757</v>
      </c>
      <c r="C9828" s="176" t="s">
        <v>115</v>
      </c>
      <c r="D9828" s="177">
        <v>1314.47</v>
      </c>
    </row>
    <row r="9829" spans="1:4" x14ac:dyDescent="0.25">
      <c r="A9829" s="176" t="s">
        <v>15758</v>
      </c>
      <c r="B9829" s="176" t="s">
        <v>15757</v>
      </c>
      <c r="C9829" s="176" t="s">
        <v>115</v>
      </c>
      <c r="D9829" s="177">
        <v>1296.19</v>
      </c>
    </row>
    <row r="9830" spans="1:4" x14ac:dyDescent="0.25">
      <c r="A9830" s="176" t="s">
        <v>15759</v>
      </c>
      <c r="B9830" s="176" t="s">
        <v>15760</v>
      </c>
      <c r="C9830" s="176" t="s">
        <v>115</v>
      </c>
      <c r="D9830" s="177">
        <v>1840.16</v>
      </c>
    </row>
    <row r="9831" spans="1:4" x14ac:dyDescent="0.25">
      <c r="A9831" s="176" t="s">
        <v>15761</v>
      </c>
      <c r="B9831" s="176" t="s">
        <v>15760</v>
      </c>
      <c r="C9831" s="176" t="s">
        <v>115</v>
      </c>
      <c r="D9831" s="177">
        <v>1819.96</v>
      </c>
    </row>
    <row r="9832" spans="1:4" x14ac:dyDescent="0.25">
      <c r="A9832" s="176" t="s">
        <v>15762</v>
      </c>
      <c r="B9832" s="176" t="s">
        <v>15763</v>
      </c>
      <c r="C9832" s="176" t="s">
        <v>115</v>
      </c>
      <c r="D9832" s="177">
        <v>2922.86</v>
      </c>
    </row>
    <row r="9833" spans="1:4" x14ac:dyDescent="0.25">
      <c r="A9833" s="176" t="s">
        <v>15764</v>
      </c>
      <c r="B9833" s="176" t="s">
        <v>15763</v>
      </c>
      <c r="C9833" s="176" t="s">
        <v>115</v>
      </c>
      <c r="D9833" s="177">
        <v>2898.85</v>
      </c>
    </row>
    <row r="9834" spans="1:4" x14ac:dyDescent="0.25">
      <c r="A9834" s="176" t="s">
        <v>15765</v>
      </c>
      <c r="B9834" s="176" t="s">
        <v>15766</v>
      </c>
      <c r="C9834" s="176" t="s">
        <v>115</v>
      </c>
      <c r="D9834" s="177">
        <v>4414.09</v>
      </c>
    </row>
    <row r="9835" spans="1:4" x14ac:dyDescent="0.25">
      <c r="A9835" s="176" t="s">
        <v>15767</v>
      </c>
      <c r="B9835" s="176" t="s">
        <v>15766</v>
      </c>
      <c r="C9835" s="176" t="s">
        <v>115</v>
      </c>
      <c r="D9835" s="177">
        <v>4387.46</v>
      </c>
    </row>
    <row r="9836" spans="1:4" x14ac:dyDescent="0.25">
      <c r="A9836" s="176" t="s">
        <v>15768</v>
      </c>
      <c r="B9836" s="176" t="s">
        <v>15769</v>
      </c>
      <c r="C9836" s="176" t="s">
        <v>115</v>
      </c>
      <c r="D9836" s="177">
        <v>6297.24</v>
      </c>
    </row>
    <row r="9837" spans="1:4" x14ac:dyDescent="0.25">
      <c r="A9837" s="176" t="s">
        <v>15770</v>
      </c>
      <c r="B9837" s="176" t="s">
        <v>15769</v>
      </c>
      <c r="C9837" s="176" t="s">
        <v>115</v>
      </c>
      <c r="D9837" s="177">
        <v>6268.65</v>
      </c>
    </row>
    <row r="9838" spans="1:4" x14ac:dyDescent="0.25">
      <c r="A9838" s="176" t="s">
        <v>15771</v>
      </c>
      <c r="B9838" s="176" t="s">
        <v>15772</v>
      </c>
      <c r="C9838" s="176" t="s">
        <v>115</v>
      </c>
      <c r="D9838" s="177">
        <v>8882.41</v>
      </c>
    </row>
    <row r="9839" spans="1:4" x14ac:dyDescent="0.25">
      <c r="A9839" s="176" t="s">
        <v>15773</v>
      </c>
      <c r="B9839" s="176" t="s">
        <v>15772</v>
      </c>
      <c r="C9839" s="176" t="s">
        <v>115</v>
      </c>
      <c r="D9839" s="177">
        <v>8852.0400000000009</v>
      </c>
    </row>
    <row r="9840" spans="1:4" x14ac:dyDescent="0.25">
      <c r="A9840" s="176" t="s">
        <v>15774</v>
      </c>
      <c r="B9840" s="176" t="s">
        <v>15775</v>
      </c>
      <c r="C9840" s="176" t="s">
        <v>115</v>
      </c>
      <c r="D9840" s="177">
        <v>11424.93</v>
      </c>
    </row>
    <row r="9841" spans="1:4" x14ac:dyDescent="0.25">
      <c r="A9841" s="176" t="s">
        <v>15776</v>
      </c>
      <c r="B9841" s="176" t="s">
        <v>15775</v>
      </c>
      <c r="C9841" s="176" t="s">
        <v>115</v>
      </c>
      <c r="D9841" s="177">
        <v>11390.58</v>
      </c>
    </row>
    <row r="9842" spans="1:4" x14ac:dyDescent="0.25">
      <c r="A9842" s="176" t="s">
        <v>15777</v>
      </c>
      <c r="B9842" s="176" t="s">
        <v>15778</v>
      </c>
      <c r="C9842" s="176" t="s">
        <v>1467</v>
      </c>
      <c r="D9842" s="177">
        <v>2373.64</v>
      </c>
    </row>
    <row r="9843" spans="1:4" x14ac:dyDescent="0.25">
      <c r="A9843" s="176" t="s">
        <v>15779</v>
      </c>
      <c r="B9843" s="176" t="s">
        <v>15778</v>
      </c>
      <c r="C9843" s="176" t="s">
        <v>1467</v>
      </c>
      <c r="D9843" s="177">
        <v>2278.73</v>
      </c>
    </row>
    <row r="9844" spans="1:4" x14ac:dyDescent="0.25">
      <c r="A9844" s="176" t="s">
        <v>15780</v>
      </c>
      <c r="B9844" s="176" t="s">
        <v>15781</v>
      </c>
      <c r="C9844" s="176" t="s">
        <v>83</v>
      </c>
      <c r="D9844" s="177">
        <v>63.33</v>
      </c>
    </row>
    <row r="9845" spans="1:4" x14ac:dyDescent="0.25">
      <c r="A9845" s="176" t="s">
        <v>15782</v>
      </c>
      <c r="B9845" s="176" t="s">
        <v>15781</v>
      </c>
      <c r="C9845" s="176" t="s">
        <v>83</v>
      </c>
      <c r="D9845" s="177">
        <v>61.22</v>
      </c>
    </row>
    <row r="9846" spans="1:4" x14ac:dyDescent="0.25">
      <c r="A9846" s="176" t="s">
        <v>15783</v>
      </c>
      <c r="B9846" s="176" t="s">
        <v>15784</v>
      </c>
      <c r="C9846" s="176" t="s">
        <v>322</v>
      </c>
      <c r="D9846" s="177">
        <v>53.46</v>
      </c>
    </row>
    <row r="9847" spans="1:4" x14ac:dyDescent="0.25">
      <c r="A9847" s="176" t="s">
        <v>15785</v>
      </c>
      <c r="B9847" s="176" t="s">
        <v>15784</v>
      </c>
      <c r="C9847" s="176" t="s">
        <v>322</v>
      </c>
      <c r="D9847" s="177">
        <v>51.79</v>
      </c>
    </row>
    <row r="9848" spans="1:4" x14ac:dyDescent="0.25">
      <c r="A9848" s="176" t="s">
        <v>15786</v>
      </c>
      <c r="B9848" s="176" t="s">
        <v>15787</v>
      </c>
      <c r="C9848" s="176" t="s">
        <v>1467</v>
      </c>
      <c r="D9848" s="177">
        <v>2933.69</v>
      </c>
    </row>
    <row r="9849" spans="1:4" x14ac:dyDescent="0.25">
      <c r="A9849" s="176" t="s">
        <v>15788</v>
      </c>
      <c r="B9849" s="176" t="s">
        <v>15787</v>
      </c>
      <c r="C9849" s="176" t="s">
        <v>1467</v>
      </c>
      <c r="D9849" s="177">
        <v>2839.24</v>
      </c>
    </row>
    <row r="9850" spans="1:4" x14ac:dyDescent="0.25">
      <c r="A9850" s="176" t="s">
        <v>15789</v>
      </c>
      <c r="B9850" s="176" t="s">
        <v>15790</v>
      </c>
      <c r="C9850" s="176" t="s">
        <v>1467</v>
      </c>
      <c r="D9850" s="177">
        <v>2945.69</v>
      </c>
    </row>
    <row r="9851" spans="1:4" x14ac:dyDescent="0.25">
      <c r="A9851" s="176" t="s">
        <v>15791</v>
      </c>
      <c r="B9851" s="176" t="s">
        <v>15790</v>
      </c>
      <c r="C9851" s="176" t="s">
        <v>1467</v>
      </c>
      <c r="D9851" s="177">
        <v>2851.24</v>
      </c>
    </row>
    <row r="9852" spans="1:4" x14ac:dyDescent="0.25">
      <c r="A9852" s="176" t="s">
        <v>15792</v>
      </c>
      <c r="B9852" s="176" t="s">
        <v>15793</v>
      </c>
      <c r="C9852" s="176" t="s">
        <v>1467</v>
      </c>
      <c r="D9852" s="177">
        <v>2973.69</v>
      </c>
    </row>
    <row r="9853" spans="1:4" x14ac:dyDescent="0.25">
      <c r="A9853" s="176" t="s">
        <v>15794</v>
      </c>
      <c r="B9853" s="176" t="s">
        <v>15793</v>
      </c>
      <c r="C9853" s="176" t="s">
        <v>1467</v>
      </c>
      <c r="D9853" s="177">
        <v>2879.24</v>
      </c>
    </row>
    <row r="9854" spans="1:4" x14ac:dyDescent="0.25">
      <c r="A9854" s="176" t="s">
        <v>15795</v>
      </c>
      <c r="B9854" s="176" t="s">
        <v>15796</v>
      </c>
      <c r="C9854" s="176" t="s">
        <v>322</v>
      </c>
      <c r="D9854" s="177">
        <v>228.5</v>
      </c>
    </row>
    <row r="9855" spans="1:4" x14ac:dyDescent="0.25">
      <c r="A9855" s="176" t="s">
        <v>15797</v>
      </c>
      <c r="B9855" s="176" t="s">
        <v>15796</v>
      </c>
      <c r="C9855" s="176" t="s">
        <v>322</v>
      </c>
      <c r="D9855" s="177">
        <v>219.66</v>
      </c>
    </row>
    <row r="9856" spans="1:4" x14ac:dyDescent="0.25">
      <c r="A9856" s="176" t="s">
        <v>15798</v>
      </c>
      <c r="B9856" s="176" t="s">
        <v>15799</v>
      </c>
      <c r="C9856" s="176" t="s">
        <v>322</v>
      </c>
      <c r="D9856" s="177">
        <v>292.64</v>
      </c>
    </row>
    <row r="9857" spans="1:4" x14ac:dyDescent="0.25">
      <c r="A9857" s="176" t="s">
        <v>15800</v>
      </c>
      <c r="B9857" s="176" t="s">
        <v>15799</v>
      </c>
      <c r="C9857" s="176" t="s">
        <v>322</v>
      </c>
      <c r="D9857" s="177">
        <v>284.45999999999998</v>
      </c>
    </row>
    <row r="9858" spans="1:4" x14ac:dyDescent="0.25">
      <c r="A9858" s="176" t="s">
        <v>15801</v>
      </c>
      <c r="B9858" s="176" t="s">
        <v>15802</v>
      </c>
      <c r="C9858" s="176" t="s">
        <v>322</v>
      </c>
      <c r="D9858" s="177">
        <v>262.23</v>
      </c>
    </row>
    <row r="9859" spans="1:4" x14ac:dyDescent="0.25">
      <c r="A9859" s="176" t="s">
        <v>15803</v>
      </c>
      <c r="B9859" s="176" t="s">
        <v>15802</v>
      </c>
      <c r="C9859" s="176" t="s">
        <v>322</v>
      </c>
      <c r="D9859" s="177">
        <v>252.49</v>
      </c>
    </row>
    <row r="9860" spans="1:4" x14ac:dyDescent="0.25">
      <c r="A9860" s="176" t="s">
        <v>15804</v>
      </c>
      <c r="B9860" s="176" t="s">
        <v>15805</v>
      </c>
      <c r="C9860" s="176" t="s">
        <v>322</v>
      </c>
      <c r="D9860" s="177">
        <v>343.69</v>
      </c>
    </row>
    <row r="9861" spans="1:4" x14ac:dyDescent="0.25">
      <c r="A9861" s="176" t="s">
        <v>15806</v>
      </c>
      <c r="B9861" s="176" t="s">
        <v>15805</v>
      </c>
      <c r="C9861" s="176" t="s">
        <v>322</v>
      </c>
      <c r="D9861" s="177">
        <v>334.2</v>
      </c>
    </row>
    <row r="9862" spans="1:4" x14ac:dyDescent="0.25">
      <c r="A9862" s="176" t="s">
        <v>15807</v>
      </c>
      <c r="B9862" s="176" t="s">
        <v>15808</v>
      </c>
      <c r="C9862" s="176" t="s">
        <v>322</v>
      </c>
      <c r="D9862" s="177">
        <v>309.29000000000002</v>
      </c>
    </row>
    <row r="9863" spans="1:4" x14ac:dyDescent="0.25">
      <c r="A9863" s="176" t="s">
        <v>15809</v>
      </c>
      <c r="B9863" s="176" t="s">
        <v>15808</v>
      </c>
      <c r="C9863" s="176" t="s">
        <v>322</v>
      </c>
      <c r="D9863" s="177">
        <v>297.95</v>
      </c>
    </row>
    <row r="9864" spans="1:4" x14ac:dyDescent="0.25">
      <c r="A9864" s="176" t="s">
        <v>15810</v>
      </c>
      <c r="B9864" s="176" t="s">
        <v>15811</v>
      </c>
      <c r="C9864" s="176" t="s">
        <v>322</v>
      </c>
      <c r="D9864" s="177">
        <v>380.95</v>
      </c>
    </row>
    <row r="9865" spans="1:4" x14ac:dyDescent="0.25">
      <c r="A9865" s="176" t="s">
        <v>15812</v>
      </c>
      <c r="B9865" s="176" t="s">
        <v>15811</v>
      </c>
      <c r="C9865" s="176" t="s">
        <v>322</v>
      </c>
      <c r="D9865" s="177">
        <v>370.35</v>
      </c>
    </row>
    <row r="9866" spans="1:4" x14ac:dyDescent="0.25">
      <c r="A9866" s="176" t="s">
        <v>15813</v>
      </c>
      <c r="B9866" s="176" t="s">
        <v>15814</v>
      </c>
      <c r="C9866" s="176" t="s">
        <v>322</v>
      </c>
      <c r="D9866" s="177">
        <v>889.09</v>
      </c>
    </row>
    <row r="9867" spans="1:4" x14ac:dyDescent="0.25">
      <c r="A9867" s="176" t="s">
        <v>15815</v>
      </c>
      <c r="B9867" s="176" t="s">
        <v>15814</v>
      </c>
      <c r="C9867" s="176" t="s">
        <v>322</v>
      </c>
      <c r="D9867" s="177">
        <v>847.32</v>
      </c>
    </row>
    <row r="9868" spans="1:4" x14ac:dyDescent="0.25">
      <c r="A9868" s="176" t="s">
        <v>15816</v>
      </c>
      <c r="B9868" s="176" t="s">
        <v>15817</v>
      </c>
      <c r="C9868" s="176" t="s">
        <v>322</v>
      </c>
      <c r="D9868" s="177">
        <v>369.55</v>
      </c>
    </row>
    <row r="9869" spans="1:4" x14ac:dyDescent="0.25">
      <c r="A9869" s="176" t="s">
        <v>15818</v>
      </c>
      <c r="B9869" s="176" t="s">
        <v>15817</v>
      </c>
      <c r="C9869" s="176" t="s">
        <v>322</v>
      </c>
      <c r="D9869" s="177">
        <v>358.71</v>
      </c>
    </row>
    <row r="9870" spans="1:4" x14ac:dyDescent="0.25">
      <c r="A9870" s="176" t="s">
        <v>15819</v>
      </c>
      <c r="B9870" s="176" t="s">
        <v>15820</v>
      </c>
      <c r="C9870" s="176" t="s">
        <v>322</v>
      </c>
      <c r="D9870" s="177">
        <v>884.52</v>
      </c>
    </row>
    <row r="9871" spans="1:4" x14ac:dyDescent="0.25">
      <c r="A9871" s="176" t="s">
        <v>15821</v>
      </c>
      <c r="B9871" s="176" t="s">
        <v>15820</v>
      </c>
      <c r="C9871" s="176" t="s">
        <v>322</v>
      </c>
      <c r="D9871" s="177">
        <v>842.52</v>
      </c>
    </row>
    <row r="9872" spans="1:4" x14ac:dyDescent="0.25">
      <c r="A9872" s="176" t="s">
        <v>15822</v>
      </c>
      <c r="B9872" s="176" t="s">
        <v>15823</v>
      </c>
      <c r="C9872" s="176" t="s">
        <v>322</v>
      </c>
      <c r="D9872" s="177">
        <v>422.76</v>
      </c>
    </row>
    <row r="9873" spans="1:4" x14ac:dyDescent="0.25">
      <c r="A9873" s="176" t="s">
        <v>15824</v>
      </c>
      <c r="B9873" s="176" t="s">
        <v>15823</v>
      </c>
      <c r="C9873" s="176" t="s">
        <v>322</v>
      </c>
      <c r="D9873" s="177">
        <v>410.37</v>
      </c>
    </row>
    <row r="9874" spans="1:4" x14ac:dyDescent="0.25">
      <c r="A9874" s="176" t="s">
        <v>15825</v>
      </c>
      <c r="B9874" s="176" t="s">
        <v>15826</v>
      </c>
      <c r="C9874" s="176" t="s">
        <v>322</v>
      </c>
      <c r="D9874" s="177">
        <v>947.85</v>
      </c>
    </row>
    <row r="9875" spans="1:4" x14ac:dyDescent="0.25">
      <c r="A9875" s="176" t="s">
        <v>15827</v>
      </c>
      <c r="B9875" s="176" t="s">
        <v>15826</v>
      </c>
      <c r="C9875" s="176" t="s">
        <v>322</v>
      </c>
      <c r="D9875" s="177">
        <v>904.3</v>
      </c>
    </row>
    <row r="9876" spans="1:4" x14ac:dyDescent="0.25">
      <c r="A9876" s="176" t="s">
        <v>15828</v>
      </c>
      <c r="B9876" s="176" t="s">
        <v>15829</v>
      </c>
      <c r="C9876" s="176" t="s">
        <v>1467</v>
      </c>
      <c r="D9876" s="177">
        <v>3094.72</v>
      </c>
    </row>
    <row r="9877" spans="1:4" x14ac:dyDescent="0.25">
      <c r="A9877" s="176" t="s">
        <v>15830</v>
      </c>
      <c r="B9877" s="176" t="s">
        <v>15829</v>
      </c>
      <c r="C9877" s="176" t="s">
        <v>1467</v>
      </c>
      <c r="D9877" s="177">
        <v>2997.16</v>
      </c>
    </row>
    <row r="9878" spans="1:4" x14ac:dyDescent="0.25">
      <c r="A9878" s="176" t="s">
        <v>15831</v>
      </c>
      <c r="B9878" s="176" t="s">
        <v>15832</v>
      </c>
      <c r="C9878" s="176" t="s">
        <v>1467</v>
      </c>
      <c r="D9878" s="177">
        <v>3106.72</v>
      </c>
    </row>
    <row r="9879" spans="1:4" x14ac:dyDescent="0.25">
      <c r="A9879" s="176" t="s">
        <v>15833</v>
      </c>
      <c r="B9879" s="176" t="s">
        <v>15832</v>
      </c>
      <c r="C9879" s="176" t="s">
        <v>1467</v>
      </c>
      <c r="D9879" s="177">
        <v>3009.16</v>
      </c>
    </row>
    <row r="9880" spans="1:4" x14ac:dyDescent="0.25">
      <c r="A9880" s="176" t="s">
        <v>15834</v>
      </c>
      <c r="B9880" s="176" t="s">
        <v>15835</v>
      </c>
      <c r="C9880" s="176" t="s">
        <v>1467</v>
      </c>
      <c r="D9880" s="177">
        <v>3134.72</v>
      </c>
    </row>
    <row r="9881" spans="1:4" x14ac:dyDescent="0.25">
      <c r="A9881" s="176" t="s">
        <v>15836</v>
      </c>
      <c r="B9881" s="176" t="s">
        <v>15835</v>
      </c>
      <c r="C9881" s="176" t="s">
        <v>1467</v>
      </c>
      <c r="D9881" s="177">
        <v>3037.16</v>
      </c>
    </row>
    <row r="9882" spans="1:4" x14ac:dyDescent="0.25">
      <c r="A9882" s="176" t="s">
        <v>15837</v>
      </c>
      <c r="B9882" s="176" t="s">
        <v>15838</v>
      </c>
      <c r="C9882" s="176" t="s">
        <v>1467</v>
      </c>
      <c r="D9882" s="177">
        <v>3128.78</v>
      </c>
    </row>
    <row r="9883" spans="1:4" x14ac:dyDescent="0.25">
      <c r="A9883" s="176" t="s">
        <v>15839</v>
      </c>
      <c r="B9883" s="176" t="s">
        <v>15838</v>
      </c>
      <c r="C9883" s="176" t="s">
        <v>1467</v>
      </c>
      <c r="D9883" s="177">
        <v>3030.05</v>
      </c>
    </row>
    <row r="9884" spans="1:4" x14ac:dyDescent="0.25">
      <c r="A9884" s="176" t="s">
        <v>15840</v>
      </c>
      <c r="B9884" s="176" t="s">
        <v>15841</v>
      </c>
      <c r="C9884" s="176" t="s">
        <v>1467</v>
      </c>
      <c r="D9884" s="177">
        <v>3073.19</v>
      </c>
    </row>
    <row r="9885" spans="1:4" x14ac:dyDescent="0.25">
      <c r="A9885" s="176" t="s">
        <v>15842</v>
      </c>
      <c r="B9885" s="176" t="s">
        <v>15841</v>
      </c>
      <c r="C9885" s="176" t="s">
        <v>1467</v>
      </c>
      <c r="D9885" s="177">
        <v>2978.98</v>
      </c>
    </row>
    <row r="9886" spans="1:4" x14ac:dyDescent="0.25">
      <c r="A9886" s="176" t="s">
        <v>15843</v>
      </c>
      <c r="B9886" s="176" t="s">
        <v>15844</v>
      </c>
      <c r="C9886" s="176" t="s">
        <v>1467</v>
      </c>
      <c r="D9886" s="177">
        <v>3104.06</v>
      </c>
    </row>
    <row r="9887" spans="1:4" x14ac:dyDescent="0.25">
      <c r="A9887" s="176" t="s">
        <v>15845</v>
      </c>
      <c r="B9887" s="176" t="s">
        <v>15844</v>
      </c>
      <c r="C9887" s="176" t="s">
        <v>1467</v>
      </c>
      <c r="D9887" s="177">
        <v>3009.86</v>
      </c>
    </row>
    <row r="9888" spans="1:4" x14ac:dyDescent="0.25">
      <c r="A9888" s="176" t="s">
        <v>15846</v>
      </c>
      <c r="B9888" s="176" t="s">
        <v>15847</v>
      </c>
      <c r="C9888" s="176" t="s">
        <v>1467</v>
      </c>
      <c r="D9888" s="177">
        <v>2531.46</v>
      </c>
    </row>
    <row r="9889" spans="1:4" x14ac:dyDescent="0.25">
      <c r="A9889" s="176" t="s">
        <v>15848</v>
      </c>
      <c r="B9889" s="176" t="s">
        <v>15847</v>
      </c>
      <c r="C9889" s="176" t="s">
        <v>1467</v>
      </c>
      <c r="D9889" s="177">
        <v>2456.69</v>
      </c>
    </row>
    <row r="9890" spans="1:4" x14ac:dyDescent="0.25">
      <c r="A9890" s="176" t="s">
        <v>15849</v>
      </c>
      <c r="B9890" s="176" t="s">
        <v>58603</v>
      </c>
      <c r="C9890" s="176" t="s">
        <v>1467</v>
      </c>
      <c r="D9890" s="177">
        <v>2543.46</v>
      </c>
    </row>
    <row r="9891" spans="1:4" x14ac:dyDescent="0.25">
      <c r="A9891" s="176" t="s">
        <v>15850</v>
      </c>
      <c r="B9891" s="176" t="s">
        <v>58603</v>
      </c>
      <c r="C9891" s="176" t="s">
        <v>1467</v>
      </c>
      <c r="D9891" s="177">
        <v>2468.69</v>
      </c>
    </row>
    <row r="9892" spans="1:4" x14ac:dyDescent="0.25">
      <c r="A9892" s="176" t="s">
        <v>15851</v>
      </c>
      <c r="B9892" s="176" t="s">
        <v>15852</v>
      </c>
      <c r="C9892" s="176" t="s">
        <v>1467</v>
      </c>
      <c r="D9892" s="177">
        <v>2571.46</v>
      </c>
    </row>
    <row r="9893" spans="1:4" x14ac:dyDescent="0.25">
      <c r="A9893" s="176" t="s">
        <v>15853</v>
      </c>
      <c r="B9893" s="176" t="s">
        <v>15852</v>
      </c>
      <c r="C9893" s="176" t="s">
        <v>1467</v>
      </c>
      <c r="D9893" s="177">
        <v>2496.69</v>
      </c>
    </row>
    <row r="9894" spans="1:4" x14ac:dyDescent="0.25">
      <c r="A9894" s="176" t="s">
        <v>15854</v>
      </c>
      <c r="B9894" s="176" t="s">
        <v>15855</v>
      </c>
      <c r="C9894" s="176" t="s">
        <v>51</v>
      </c>
      <c r="D9894" s="177">
        <v>8.5299999999999994</v>
      </c>
    </row>
    <row r="9895" spans="1:4" x14ac:dyDescent="0.25">
      <c r="A9895" s="176" t="s">
        <v>15856</v>
      </c>
      <c r="B9895" s="176" t="s">
        <v>15855</v>
      </c>
      <c r="C9895" s="176" t="s">
        <v>51</v>
      </c>
      <c r="D9895" s="177">
        <v>8.5299999999999994</v>
      </c>
    </row>
    <row r="9896" spans="1:4" x14ac:dyDescent="0.25">
      <c r="A9896" s="176" t="s">
        <v>15857</v>
      </c>
      <c r="B9896" s="176" t="s">
        <v>15858</v>
      </c>
      <c r="C9896" s="176" t="s">
        <v>51</v>
      </c>
      <c r="D9896" s="177">
        <v>8.58</v>
      </c>
    </row>
    <row r="9897" spans="1:4" x14ac:dyDescent="0.25">
      <c r="A9897" s="176" t="s">
        <v>15859</v>
      </c>
      <c r="B9897" s="176" t="s">
        <v>15858</v>
      </c>
      <c r="C9897" s="176" t="s">
        <v>51</v>
      </c>
      <c r="D9897" s="177">
        <v>8.58</v>
      </c>
    </row>
    <row r="9898" spans="1:4" x14ac:dyDescent="0.25">
      <c r="A9898" s="176" t="s">
        <v>15860</v>
      </c>
      <c r="B9898" s="176" t="s">
        <v>15861</v>
      </c>
      <c r="C9898" s="176" t="s">
        <v>51</v>
      </c>
      <c r="D9898" s="177">
        <v>5.93</v>
      </c>
    </row>
    <row r="9899" spans="1:4" x14ac:dyDescent="0.25">
      <c r="A9899" s="176" t="s">
        <v>15862</v>
      </c>
      <c r="B9899" s="176" t="s">
        <v>15861</v>
      </c>
      <c r="C9899" s="176" t="s">
        <v>51</v>
      </c>
      <c r="D9899" s="177">
        <v>5.93</v>
      </c>
    </row>
    <row r="9900" spans="1:4" x14ac:dyDescent="0.25">
      <c r="A9900" s="176" t="s">
        <v>15863</v>
      </c>
      <c r="B9900" s="176" t="s">
        <v>15864</v>
      </c>
      <c r="C9900" s="176" t="s">
        <v>51</v>
      </c>
      <c r="D9900" s="177">
        <v>31.7</v>
      </c>
    </row>
    <row r="9901" spans="1:4" x14ac:dyDescent="0.25">
      <c r="A9901" s="176" t="s">
        <v>15865</v>
      </c>
      <c r="B9901" s="176" t="s">
        <v>15864</v>
      </c>
      <c r="C9901" s="176" t="s">
        <v>51</v>
      </c>
      <c r="D9901" s="177">
        <v>31.7</v>
      </c>
    </row>
    <row r="9902" spans="1:4" x14ac:dyDescent="0.25">
      <c r="A9902" s="176" t="s">
        <v>58604</v>
      </c>
      <c r="B9902" s="176" t="s">
        <v>58605</v>
      </c>
      <c r="C9902" s="176" t="s">
        <v>1467</v>
      </c>
      <c r="D9902" s="177">
        <v>4006.46</v>
      </c>
    </row>
    <row r="9903" spans="1:4" x14ac:dyDescent="0.25">
      <c r="A9903" s="176" t="s">
        <v>58606</v>
      </c>
      <c r="B9903" s="176" t="s">
        <v>58605</v>
      </c>
      <c r="C9903" s="176" t="s">
        <v>1467</v>
      </c>
      <c r="D9903" s="177">
        <v>3984.17</v>
      </c>
    </row>
    <row r="9904" spans="1:4" x14ac:dyDescent="0.25">
      <c r="A9904" s="176" t="s">
        <v>15866</v>
      </c>
      <c r="B9904" s="176" t="s">
        <v>15867</v>
      </c>
      <c r="C9904" s="176" t="s">
        <v>1467</v>
      </c>
      <c r="D9904" s="177">
        <v>3634.58</v>
      </c>
    </row>
    <row r="9905" spans="1:4" x14ac:dyDescent="0.25">
      <c r="A9905" s="176" t="s">
        <v>15868</v>
      </c>
      <c r="B9905" s="176" t="s">
        <v>15867</v>
      </c>
      <c r="C9905" s="176" t="s">
        <v>1467</v>
      </c>
      <c r="D9905" s="177">
        <v>3612.29</v>
      </c>
    </row>
    <row r="9906" spans="1:4" x14ac:dyDescent="0.25">
      <c r="A9906" s="176" t="s">
        <v>15869</v>
      </c>
      <c r="B9906" s="176" t="s">
        <v>15870</v>
      </c>
      <c r="C9906" s="176" t="s">
        <v>15871</v>
      </c>
      <c r="D9906" s="177">
        <v>18.03</v>
      </c>
    </row>
    <row r="9907" spans="1:4" x14ac:dyDescent="0.25">
      <c r="A9907" s="176" t="s">
        <v>15872</v>
      </c>
      <c r="B9907" s="176" t="s">
        <v>15870</v>
      </c>
      <c r="C9907" s="176" t="s">
        <v>15871</v>
      </c>
      <c r="D9907" s="177">
        <v>17.010000000000002</v>
      </c>
    </row>
    <row r="9908" spans="1:4" x14ac:dyDescent="0.25">
      <c r="A9908" s="176" t="s">
        <v>15873</v>
      </c>
      <c r="B9908" s="176" t="s">
        <v>15874</v>
      </c>
      <c r="C9908" s="176" t="s">
        <v>15871</v>
      </c>
      <c r="D9908" s="177">
        <v>34.229999999999997</v>
      </c>
    </row>
    <row r="9909" spans="1:4" x14ac:dyDescent="0.25">
      <c r="A9909" s="176" t="s">
        <v>15875</v>
      </c>
      <c r="B9909" s="176" t="s">
        <v>15874</v>
      </c>
      <c r="C9909" s="176" t="s">
        <v>15871</v>
      </c>
      <c r="D9909" s="177">
        <v>32.200000000000003</v>
      </c>
    </row>
    <row r="9910" spans="1:4" x14ac:dyDescent="0.25">
      <c r="A9910" s="176" t="s">
        <v>15876</v>
      </c>
      <c r="B9910" s="176" t="s">
        <v>15877</v>
      </c>
      <c r="C9910" s="176" t="s">
        <v>1467</v>
      </c>
      <c r="D9910" s="177">
        <v>103.66</v>
      </c>
    </row>
    <row r="9911" spans="1:4" x14ac:dyDescent="0.25">
      <c r="A9911" s="176" t="s">
        <v>15878</v>
      </c>
      <c r="B9911" s="176" t="s">
        <v>15877</v>
      </c>
      <c r="C9911" s="176" t="s">
        <v>1467</v>
      </c>
      <c r="D9911" s="177">
        <v>102.93</v>
      </c>
    </row>
    <row r="9912" spans="1:4" x14ac:dyDescent="0.25">
      <c r="A9912" s="176" t="s">
        <v>15879</v>
      </c>
      <c r="B9912" s="176" t="s">
        <v>15880</v>
      </c>
      <c r="C9912" s="176" t="s">
        <v>51</v>
      </c>
      <c r="D9912" s="177">
        <v>21.51</v>
      </c>
    </row>
    <row r="9913" spans="1:4" x14ac:dyDescent="0.25">
      <c r="A9913" s="176" t="s">
        <v>15881</v>
      </c>
      <c r="B9913" s="176" t="s">
        <v>15880</v>
      </c>
      <c r="C9913" s="176" t="s">
        <v>51</v>
      </c>
      <c r="D9913" s="177">
        <v>21.03</v>
      </c>
    </row>
    <row r="9914" spans="1:4" x14ac:dyDescent="0.25">
      <c r="A9914" s="176" t="s">
        <v>15882</v>
      </c>
      <c r="B9914" s="176" t="s">
        <v>15883</v>
      </c>
      <c r="C9914" s="176" t="s">
        <v>1707</v>
      </c>
      <c r="D9914" s="177">
        <v>26474.6</v>
      </c>
    </row>
    <row r="9915" spans="1:4" x14ac:dyDescent="0.25">
      <c r="A9915" s="176" t="s">
        <v>15884</v>
      </c>
      <c r="B9915" s="176" t="s">
        <v>15883</v>
      </c>
      <c r="C9915" s="176" t="s">
        <v>1707</v>
      </c>
      <c r="D9915" s="177">
        <v>25464.9</v>
      </c>
    </row>
    <row r="9916" spans="1:4" x14ac:dyDescent="0.25">
      <c r="A9916" s="176" t="s">
        <v>15885</v>
      </c>
      <c r="B9916" s="176" t="s">
        <v>15886</v>
      </c>
      <c r="C9916" s="176" t="s">
        <v>322</v>
      </c>
      <c r="D9916" s="177">
        <v>268.91000000000003</v>
      </c>
    </row>
    <row r="9917" spans="1:4" x14ac:dyDescent="0.25">
      <c r="A9917" s="176" t="s">
        <v>15887</v>
      </c>
      <c r="B9917" s="176" t="s">
        <v>15886</v>
      </c>
      <c r="C9917" s="176" t="s">
        <v>322</v>
      </c>
      <c r="D9917" s="177">
        <v>262.86</v>
      </c>
    </row>
    <row r="9918" spans="1:4" x14ac:dyDescent="0.25">
      <c r="A9918" s="176" t="s">
        <v>15888</v>
      </c>
      <c r="B9918" s="176" t="s">
        <v>15889</v>
      </c>
      <c r="C9918" s="176" t="s">
        <v>322</v>
      </c>
      <c r="D9918" s="177">
        <v>291.24</v>
      </c>
    </row>
    <row r="9919" spans="1:4" x14ac:dyDescent="0.25">
      <c r="A9919" s="176" t="s">
        <v>15890</v>
      </c>
      <c r="B9919" s="176" t="s">
        <v>15889</v>
      </c>
      <c r="C9919" s="176" t="s">
        <v>322</v>
      </c>
      <c r="D9919" s="177">
        <v>284.69</v>
      </c>
    </row>
    <row r="9920" spans="1:4" x14ac:dyDescent="0.25">
      <c r="A9920" s="176" t="s">
        <v>15891</v>
      </c>
      <c r="B9920" s="176" t="s">
        <v>15892</v>
      </c>
      <c r="C9920" s="176" t="s">
        <v>322</v>
      </c>
      <c r="D9920" s="177">
        <v>368.98</v>
      </c>
    </row>
    <row r="9921" spans="1:4" x14ac:dyDescent="0.25">
      <c r="A9921" s="176" t="s">
        <v>15893</v>
      </c>
      <c r="B9921" s="176" t="s">
        <v>15892</v>
      </c>
      <c r="C9921" s="176" t="s">
        <v>322</v>
      </c>
      <c r="D9921" s="177">
        <v>360.69</v>
      </c>
    </row>
    <row r="9922" spans="1:4" x14ac:dyDescent="0.25">
      <c r="A9922" s="176" t="s">
        <v>15894</v>
      </c>
      <c r="B9922" s="176" t="s">
        <v>15895</v>
      </c>
      <c r="C9922" s="176" t="s">
        <v>322</v>
      </c>
      <c r="D9922" s="177">
        <v>473.33</v>
      </c>
    </row>
    <row r="9923" spans="1:4" x14ac:dyDescent="0.25">
      <c r="A9923" s="176" t="s">
        <v>15896</v>
      </c>
      <c r="B9923" s="176" t="s">
        <v>15895</v>
      </c>
      <c r="C9923" s="176" t="s">
        <v>322</v>
      </c>
      <c r="D9923" s="177">
        <v>462.69</v>
      </c>
    </row>
    <row r="9924" spans="1:4" x14ac:dyDescent="0.25">
      <c r="A9924" s="176" t="s">
        <v>15897</v>
      </c>
      <c r="B9924" s="176" t="s">
        <v>15898</v>
      </c>
      <c r="C9924" s="176" t="s">
        <v>51</v>
      </c>
      <c r="D9924" s="177">
        <v>20.420000000000002</v>
      </c>
    </row>
    <row r="9925" spans="1:4" x14ac:dyDescent="0.25">
      <c r="A9925" s="176" t="s">
        <v>15899</v>
      </c>
      <c r="B9925" s="176" t="s">
        <v>15898</v>
      </c>
      <c r="C9925" s="176" t="s">
        <v>51</v>
      </c>
      <c r="D9925" s="177">
        <v>20.010000000000002</v>
      </c>
    </row>
    <row r="9926" spans="1:4" x14ac:dyDescent="0.25">
      <c r="A9926" s="176" t="s">
        <v>15900</v>
      </c>
      <c r="B9926" s="176" t="s">
        <v>15901</v>
      </c>
      <c r="C9926" s="176" t="s">
        <v>51</v>
      </c>
      <c r="D9926" s="177">
        <v>12.74</v>
      </c>
    </row>
    <row r="9927" spans="1:4" x14ac:dyDescent="0.25">
      <c r="A9927" s="176" t="s">
        <v>15902</v>
      </c>
      <c r="B9927" s="176" t="s">
        <v>15901</v>
      </c>
      <c r="C9927" s="176" t="s">
        <v>51</v>
      </c>
      <c r="D9927" s="177">
        <v>12.59</v>
      </c>
    </row>
    <row r="9928" spans="1:4" x14ac:dyDescent="0.25">
      <c r="A9928" s="176" t="s">
        <v>15903</v>
      </c>
      <c r="B9928" s="176" t="s">
        <v>15904</v>
      </c>
      <c r="C9928" s="176" t="s">
        <v>51</v>
      </c>
      <c r="D9928" s="177">
        <v>17.11</v>
      </c>
    </row>
    <row r="9929" spans="1:4" x14ac:dyDescent="0.25">
      <c r="A9929" s="176" t="s">
        <v>15905</v>
      </c>
      <c r="B9929" s="176" t="s">
        <v>15904</v>
      </c>
      <c r="C9929" s="176" t="s">
        <v>51</v>
      </c>
      <c r="D9929" s="177">
        <v>16.670000000000002</v>
      </c>
    </row>
    <row r="9930" spans="1:4" x14ac:dyDescent="0.25">
      <c r="A9930" s="176" t="s">
        <v>15906</v>
      </c>
      <c r="B9930" s="176" t="s">
        <v>15907</v>
      </c>
      <c r="C9930" s="176" t="s">
        <v>51</v>
      </c>
      <c r="D9930" s="177">
        <v>29.46</v>
      </c>
    </row>
    <row r="9931" spans="1:4" x14ac:dyDescent="0.25">
      <c r="A9931" s="176" t="s">
        <v>15908</v>
      </c>
      <c r="B9931" s="176" t="s">
        <v>15907</v>
      </c>
      <c r="C9931" s="176" t="s">
        <v>51</v>
      </c>
      <c r="D9931" s="177">
        <v>28.55</v>
      </c>
    </row>
    <row r="9932" spans="1:4" x14ac:dyDescent="0.25">
      <c r="A9932" s="176" t="s">
        <v>15909</v>
      </c>
      <c r="B9932" s="176" t="s">
        <v>15910</v>
      </c>
      <c r="C9932" s="176" t="s">
        <v>322</v>
      </c>
      <c r="D9932" s="177">
        <v>969.42</v>
      </c>
    </row>
    <row r="9933" spans="1:4" x14ac:dyDescent="0.25">
      <c r="A9933" s="176" t="s">
        <v>15911</v>
      </c>
      <c r="B9933" s="176" t="s">
        <v>15910</v>
      </c>
      <c r="C9933" s="176" t="s">
        <v>322</v>
      </c>
      <c r="D9933" s="177">
        <v>949.23</v>
      </c>
    </row>
    <row r="9934" spans="1:4" x14ac:dyDescent="0.25">
      <c r="A9934" s="176" t="s">
        <v>15912</v>
      </c>
      <c r="B9934" s="176" t="s">
        <v>15913</v>
      </c>
      <c r="C9934" s="176" t="s">
        <v>322</v>
      </c>
      <c r="D9934" s="177">
        <v>530.11</v>
      </c>
    </row>
    <row r="9935" spans="1:4" x14ac:dyDescent="0.25">
      <c r="A9935" s="176" t="s">
        <v>15914</v>
      </c>
      <c r="B9935" s="176" t="s">
        <v>15913</v>
      </c>
      <c r="C9935" s="176" t="s">
        <v>322</v>
      </c>
      <c r="D9935" s="177">
        <v>529.82000000000005</v>
      </c>
    </row>
    <row r="9936" spans="1:4" x14ac:dyDescent="0.25">
      <c r="A9936" s="176" t="s">
        <v>15915</v>
      </c>
      <c r="B9936" s="176" t="s">
        <v>15916</v>
      </c>
      <c r="C9936" s="176" t="s">
        <v>322</v>
      </c>
      <c r="D9936" s="177">
        <v>442.09</v>
      </c>
    </row>
    <row r="9937" spans="1:4" x14ac:dyDescent="0.25">
      <c r="A9937" s="176" t="s">
        <v>15917</v>
      </c>
      <c r="B9937" s="176" t="s">
        <v>15916</v>
      </c>
      <c r="C9937" s="176" t="s">
        <v>322</v>
      </c>
      <c r="D9937" s="177">
        <v>422.13</v>
      </c>
    </row>
    <row r="9938" spans="1:4" x14ac:dyDescent="0.25">
      <c r="A9938" s="176" t="s">
        <v>15918</v>
      </c>
      <c r="B9938" s="176" t="s">
        <v>15919</v>
      </c>
      <c r="C9938" s="176" t="s">
        <v>51</v>
      </c>
      <c r="D9938" s="177">
        <v>36.89</v>
      </c>
    </row>
    <row r="9939" spans="1:4" x14ac:dyDescent="0.25">
      <c r="A9939" s="176" t="s">
        <v>15920</v>
      </c>
      <c r="B9939" s="176" t="s">
        <v>15919</v>
      </c>
      <c r="C9939" s="176" t="s">
        <v>51</v>
      </c>
      <c r="D9939" s="177">
        <v>35.94</v>
      </c>
    </row>
    <row r="9940" spans="1:4" x14ac:dyDescent="0.25">
      <c r="A9940" s="176" t="s">
        <v>15921</v>
      </c>
      <c r="B9940" s="176" t="s">
        <v>15922</v>
      </c>
      <c r="C9940" s="176" t="s">
        <v>51</v>
      </c>
      <c r="D9940" s="177">
        <v>17.37</v>
      </c>
    </row>
    <row r="9941" spans="1:4" x14ac:dyDescent="0.25">
      <c r="A9941" s="176" t="s">
        <v>15923</v>
      </c>
      <c r="B9941" s="176" t="s">
        <v>15922</v>
      </c>
      <c r="C9941" s="176" t="s">
        <v>51</v>
      </c>
      <c r="D9941" s="177">
        <v>16.41</v>
      </c>
    </row>
    <row r="9942" spans="1:4" x14ac:dyDescent="0.25">
      <c r="A9942" s="176" t="s">
        <v>15924</v>
      </c>
      <c r="B9942" s="176" t="s">
        <v>15925</v>
      </c>
      <c r="C9942" s="176" t="s">
        <v>51</v>
      </c>
      <c r="D9942" s="177">
        <v>19.52</v>
      </c>
    </row>
    <row r="9943" spans="1:4" x14ac:dyDescent="0.25">
      <c r="A9943" s="176" t="s">
        <v>15926</v>
      </c>
      <c r="B9943" s="176" t="s">
        <v>15925</v>
      </c>
      <c r="C9943" s="176" t="s">
        <v>51</v>
      </c>
      <c r="D9943" s="177">
        <v>19.52</v>
      </c>
    </row>
    <row r="9944" spans="1:4" x14ac:dyDescent="0.25">
      <c r="A9944" s="176" t="s">
        <v>15927</v>
      </c>
      <c r="B9944" s="176" t="s">
        <v>15928</v>
      </c>
      <c r="C9944" s="176" t="s">
        <v>51</v>
      </c>
      <c r="D9944" s="177">
        <v>11.44</v>
      </c>
    </row>
    <row r="9945" spans="1:4" x14ac:dyDescent="0.25">
      <c r="A9945" s="176" t="s">
        <v>15929</v>
      </c>
      <c r="B9945" s="176" t="s">
        <v>15928</v>
      </c>
      <c r="C9945" s="176" t="s">
        <v>51</v>
      </c>
      <c r="D9945" s="177">
        <v>11.44</v>
      </c>
    </row>
    <row r="9946" spans="1:4" x14ac:dyDescent="0.25">
      <c r="A9946" s="176" t="s">
        <v>15930</v>
      </c>
      <c r="B9946" s="176" t="s">
        <v>15931</v>
      </c>
      <c r="C9946" s="176" t="s">
        <v>51</v>
      </c>
      <c r="D9946" s="177">
        <v>20.94</v>
      </c>
    </row>
    <row r="9947" spans="1:4" x14ac:dyDescent="0.25">
      <c r="A9947" s="176" t="s">
        <v>15932</v>
      </c>
      <c r="B9947" s="176" t="s">
        <v>15931</v>
      </c>
      <c r="C9947" s="176" t="s">
        <v>51</v>
      </c>
      <c r="D9947" s="177">
        <v>19.62</v>
      </c>
    </row>
    <row r="9948" spans="1:4" x14ac:dyDescent="0.25">
      <c r="A9948" s="176" t="s">
        <v>15933</v>
      </c>
      <c r="B9948" s="176" t="s">
        <v>15934</v>
      </c>
      <c r="C9948" s="176" t="s">
        <v>51</v>
      </c>
      <c r="D9948" s="177">
        <v>19.36</v>
      </c>
    </row>
    <row r="9949" spans="1:4" x14ac:dyDescent="0.25">
      <c r="A9949" s="176" t="s">
        <v>15935</v>
      </c>
      <c r="B9949" s="176" t="s">
        <v>15934</v>
      </c>
      <c r="C9949" s="176" t="s">
        <v>51</v>
      </c>
      <c r="D9949" s="177">
        <v>18.98</v>
      </c>
    </row>
    <row r="9950" spans="1:4" x14ac:dyDescent="0.25">
      <c r="A9950" s="176" t="s">
        <v>15936</v>
      </c>
      <c r="B9950" s="176" t="s">
        <v>15937</v>
      </c>
      <c r="C9950" s="176" t="s">
        <v>83</v>
      </c>
      <c r="D9950" s="177">
        <v>803.25</v>
      </c>
    </row>
    <row r="9951" spans="1:4" x14ac:dyDescent="0.25">
      <c r="A9951" s="176" t="s">
        <v>15938</v>
      </c>
      <c r="B9951" s="176" t="s">
        <v>15937</v>
      </c>
      <c r="C9951" s="176" t="s">
        <v>83</v>
      </c>
      <c r="D9951" s="177">
        <v>803.25</v>
      </c>
    </row>
    <row r="9952" spans="1:4" x14ac:dyDescent="0.25">
      <c r="A9952" s="176" t="s">
        <v>15939</v>
      </c>
      <c r="B9952" s="176" t="s">
        <v>15940</v>
      </c>
      <c r="C9952" s="176" t="s">
        <v>83</v>
      </c>
      <c r="D9952" s="177">
        <v>1252.7</v>
      </c>
    </row>
    <row r="9953" spans="1:4" x14ac:dyDescent="0.25">
      <c r="A9953" s="176" t="s">
        <v>15941</v>
      </c>
      <c r="B9953" s="176" t="s">
        <v>15940</v>
      </c>
      <c r="C9953" s="176" t="s">
        <v>83</v>
      </c>
      <c r="D9953" s="177">
        <v>1242.07</v>
      </c>
    </row>
    <row r="9954" spans="1:4" x14ac:dyDescent="0.25">
      <c r="A9954" s="176" t="s">
        <v>15942</v>
      </c>
      <c r="B9954" s="176" t="s">
        <v>15943</v>
      </c>
      <c r="C9954" s="176" t="s">
        <v>83</v>
      </c>
      <c r="D9954" s="177">
        <v>1023.75</v>
      </c>
    </row>
    <row r="9955" spans="1:4" x14ac:dyDescent="0.25">
      <c r="A9955" s="176" t="s">
        <v>15944</v>
      </c>
      <c r="B9955" s="176" t="s">
        <v>15943</v>
      </c>
      <c r="C9955" s="176" t="s">
        <v>83</v>
      </c>
      <c r="D9955" s="177">
        <v>1023.75</v>
      </c>
    </row>
    <row r="9956" spans="1:4" x14ac:dyDescent="0.25">
      <c r="A9956" s="176" t="s">
        <v>15945</v>
      </c>
      <c r="B9956" s="176" t="s">
        <v>15946</v>
      </c>
      <c r="C9956" s="176" t="s">
        <v>83</v>
      </c>
      <c r="D9956" s="177">
        <v>1473.2</v>
      </c>
    </row>
    <row r="9957" spans="1:4" x14ac:dyDescent="0.25">
      <c r="A9957" s="176" t="s">
        <v>15947</v>
      </c>
      <c r="B9957" s="176" t="s">
        <v>15946</v>
      </c>
      <c r="C9957" s="176" t="s">
        <v>83</v>
      </c>
      <c r="D9957" s="177">
        <v>1462.57</v>
      </c>
    </row>
    <row r="9958" spans="1:4" x14ac:dyDescent="0.25">
      <c r="A9958" s="176" t="s">
        <v>15948</v>
      </c>
      <c r="B9958" s="176" t="s">
        <v>15949</v>
      </c>
      <c r="C9958" s="176" t="s">
        <v>83</v>
      </c>
      <c r="D9958" s="177">
        <v>1165.5</v>
      </c>
    </row>
    <row r="9959" spans="1:4" x14ac:dyDescent="0.25">
      <c r="A9959" s="176" t="s">
        <v>15950</v>
      </c>
      <c r="B9959" s="176" t="s">
        <v>15949</v>
      </c>
      <c r="C9959" s="176" t="s">
        <v>83</v>
      </c>
      <c r="D9959" s="177">
        <v>1165.5</v>
      </c>
    </row>
    <row r="9960" spans="1:4" x14ac:dyDescent="0.25">
      <c r="A9960" s="176" t="s">
        <v>15951</v>
      </c>
      <c r="B9960" s="176" t="s">
        <v>15952</v>
      </c>
      <c r="C9960" s="176" t="s">
        <v>83</v>
      </c>
      <c r="D9960" s="177">
        <v>1614.95</v>
      </c>
    </row>
    <row r="9961" spans="1:4" x14ac:dyDescent="0.25">
      <c r="A9961" s="176" t="s">
        <v>15953</v>
      </c>
      <c r="B9961" s="176" t="s">
        <v>15952</v>
      </c>
      <c r="C9961" s="176" t="s">
        <v>83</v>
      </c>
      <c r="D9961" s="177">
        <v>1604.32</v>
      </c>
    </row>
    <row r="9962" spans="1:4" x14ac:dyDescent="0.25">
      <c r="A9962" s="176" t="s">
        <v>15954</v>
      </c>
      <c r="B9962" s="176" t="s">
        <v>15955</v>
      </c>
      <c r="C9962" s="176" t="s">
        <v>83</v>
      </c>
      <c r="D9962" s="177">
        <v>294</v>
      </c>
    </row>
    <row r="9963" spans="1:4" x14ac:dyDescent="0.25">
      <c r="A9963" s="176" t="s">
        <v>15956</v>
      </c>
      <c r="B9963" s="176" t="s">
        <v>15955</v>
      </c>
      <c r="C9963" s="176" t="s">
        <v>83</v>
      </c>
      <c r="D9963" s="177">
        <v>294</v>
      </c>
    </row>
    <row r="9964" spans="1:4" x14ac:dyDescent="0.25">
      <c r="A9964" s="176" t="s">
        <v>15957</v>
      </c>
      <c r="B9964" s="176" t="s">
        <v>15958</v>
      </c>
      <c r="C9964" s="176" t="s">
        <v>83</v>
      </c>
      <c r="D9964" s="177">
        <v>383.25</v>
      </c>
    </row>
    <row r="9965" spans="1:4" x14ac:dyDescent="0.25">
      <c r="A9965" s="176" t="s">
        <v>15959</v>
      </c>
      <c r="B9965" s="176" t="s">
        <v>15958</v>
      </c>
      <c r="C9965" s="176" t="s">
        <v>83</v>
      </c>
      <c r="D9965" s="177">
        <v>383.25</v>
      </c>
    </row>
    <row r="9966" spans="1:4" x14ac:dyDescent="0.25">
      <c r="A9966" s="176" t="s">
        <v>15960</v>
      </c>
      <c r="B9966" s="176" t="s">
        <v>15961</v>
      </c>
      <c r="C9966" s="176" t="s">
        <v>83</v>
      </c>
      <c r="D9966" s="177">
        <v>194.25</v>
      </c>
    </row>
    <row r="9967" spans="1:4" x14ac:dyDescent="0.25">
      <c r="A9967" s="176" t="s">
        <v>15962</v>
      </c>
      <c r="B9967" s="176" t="s">
        <v>15961</v>
      </c>
      <c r="C9967" s="176" t="s">
        <v>83</v>
      </c>
      <c r="D9967" s="177">
        <v>194.25</v>
      </c>
    </row>
    <row r="9968" spans="1:4" x14ac:dyDescent="0.25">
      <c r="A9968" s="176" t="s">
        <v>15963</v>
      </c>
      <c r="B9968" s="176" t="s">
        <v>15964</v>
      </c>
      <c r="C9968" s="176" t="s">
        <v>83</v>
      </c>
      <c r="D9968" s="177">
        <v>519.75</v>
      </c>
    </row>
    <row r="9969" spans="1:4" x14ac:dyDescent="0.25">
      <c r="A9969" s="176" t="s">
        <v>15965</v>
      </c>
      <c r="B9969" s="176" t="s">
        <v>15964</v>
      </c>
      <c r="C9969" s="176" t="s">
        <v>83</v>
      </c>
      <c r="D9969" s="177">
        <v>519.75</v>
      </c>
    </row>
    <row r="9970" spans="1:4" x14ac:dyDescent="0.25">
      <c r="A9970" s="176" t="s">
        <v>15966</v>
      </c>
      <c r="B9970" s="176" t="s">
        <v>15967</v>
      </c>
      <c r="C9970" s="176" t="s">
        <v>83</v>
      </c>
      <c r="D9970" s="177">
        <v>761.25</v>
      </c>
    </row>
    <row r="9971" spans="1:4" x14ac:dyDescent="0.25">
      <c r="A9971" s="176" t="s">
        <v>15968</v>
      </c>
      <c r="B9971" s="176" t="s">
        <v>15967</v>
      </c>
      <c r="C9971" s="176" t="s">
        <v>83</v>
      </c>
      <c r="D9971" s="177">
        <v>761.25</v>
      </c>
    </row>
    <row r="9972" spans="1:4" x14ac:dyDescent="0.25">
      <c r="A9972" s="176" t="s">
        <v>15969</v>
      </c>
      <c r="B9972" s="176" t="s">
        <v>15970</v>
      </c>
      <c r="C9972" s="176" t="s">
        <v>83</v>
      </c>
      <c r="D9972" s="177">
        <v>165.22</v>
      </c>
    </row>
    <row r="9973" spans="1:4" x14ac:dyDescent="0.25">
      <c r="A9973" s="176" t="s">
        <v>15971</v>
      </c>
      <c r="B9973" s="176" t="s">
        <v>15970</v>
      </c>
      <c r="C9973" s="176" t="s">
        <v>83</v>
      </c>
      <c r="D9973" s="177">
        <v>165.22</v>
      </c>
    </row>
    <row r="9974" spans="1:4" x14ac:dyDescent="0.25">
      <c r="A9974" s="176" t="s">
        <v>15972</v>
      </c>
      <c r="B9974" s="176" t="s">
        <v>15973</v>
      </c>
      <c r="C9974" s="176" t="s">
        <v>322</v>
      </c>
      <c r="D9974" s="177">
        <v>35.729999999999997</v>
      </c>
    </row>
    <row r="9975" spans="1:4" x14ac:dyDescent="0.25">
      <c r="A9975" s="176" t="s">
        <v>15974</v>
      </c>
      <c r="B9975" s="176" t="s">
        <v>15973</v>
      </c>
      <c r="C9975" s="176" t="s">
        <v>322</v>
      </c>
      <c r="D9975" s="177">
        <v>33.979999999999997</v>
      </c>
    </row>
    <row r="9976" spans="1:4" x14ac:dyDescent="0.25">
      <c r="A9976" s="176" t="s">
        <v>15975</v>
      </c>
      <c r="B9976" s="176" t="s">
        <v>15976</v>
      </c>
      <c r="C9976" s="176" t="s">
        <v>322</v>
      </c>
      <c r="D9976" s="177">
        <v>39.03</v>
      </c>
    </row>
    <row r="9977" spans="1:4" x14ac:dyDescent="0.25">
      <c r="A9977" s="176" t="s">
        <v>15977</v>
      </c>
      <c r="B9977" s="176" t="s">
        <v>15976</v>
      </c>
      <c r="C9977" s="176" t="s">
        <v>322</v>
      </c>
      <c r="D9977" s="177">
        <v>37.28</v>
      </c>
    </row>
    <row r="9978" spans="1:4" x14ac:dyDescent="0.25">
      <c r="A9978" s="176" t="s">
        <v>15978</v>
      </c>
      <c r="B9978" s="176" t="s">
        <v>15979</v>
      </c>
      <c r="C9978" s="176" t="s">
        <v>322</v>
      </c>
      <c r="D9978" s="177">
        <v>43.36</v>
      </c>
    </row>
    <row r="9979" spans="1:4" x14ac:dyDescent="0.25">
      <c r="A9979" s="176" t="s">
        <v>15980</v>
      </c>
      <c r="B9979" s="176" t="s">
        <v>15979</v>
      </c>
      <c r="C9979" s="176" t="s">
        <v>322</v>
      </c>
      <c r="D9979" s="177">
        <v>41.61</v>
      </c>
    </row>
    <row r="9980" spans="1:4" x14ac:dyDescent="0.25">
      <c r="A9980" s="176" t="s">
        <v>15981</v>
      </c>
      <c r="B9980" s="176" t="s">
        <v>15982</v>
      </c>
      <c r="C9980" s="176" t="s">
        <v>322</v>
      </c>
      <c r="D9980" s="177">
        <v>48.48</v>
      </c>
    </row>
    <row r="9981" spans="1:4" x14ac:dyDescent="0.25">
      <c r="A9981" s="176" t="s">
        <v>15983</v>
      </c>
      <c r="B9981" s="176" t="s">
        <v>15982</v>
      </c>
      <c r="C9981" s="176" t="s">
        <v>322</v>
      </c>
      <c r="D9981" s="177">
        <v>46.73</v>
      </c>
    </row>
    <row r="9982" spans="1:4" x14ac:dyDescent="0.25">
      <c r="A9982" s="176" t="s">
        <v>15984</v>
      </c>
      <c r="B9982" s="176" t="s">
        <v>15985</v>
      </c>
      <c r="C9982" s="176" t="s">
        <v>322</v>
      </c>
      <c r="D9982" s="177">
        <v>75.33</v>
      </c>
    </row>
    <row r="9983" spans="1:4" x14ac:dyDescent="0.25">
      <c r="A9983" s="176" t="s">
        <v>15986</v>
      </c>
      <c r="B9983" s="176" t="s">
        <v>15985</v>
      </c>
      <c r="C9983" s="176" t="s">
        <v>322</v>
      </c>
      <c r="D9983" s="177">
        <v>73.540000000000006</v>
      </c>
    </row>
    <row r="9984" spans="1:4" x14ac:dyDescent="0.25">
      <c r="A9984" s="176" t="s">
        <v>15987</v>
      </c>
      <c r="B9984" s="176" t="s">
        <v>15988</v>
      </c>
      <c r="C9984" s="176" t="s">
        <v>322</v>
      </c>
      <c r="D9984" s="177">
        <v>666.08</v>
      </c>
    </row>
    <row r="9985" spans="1:4" x14ac:dyDescent="0.25">
      <c r="A9985" s="176" t="s">
        <v>15989</v>
      </c>
      <c r="B9985" s="176" t="s">
        <v>15988</v>
      </c>
      <c r="C9985" s="176" t="s">
        <v>322</v>
      </c>
      <c r="D9985" s="177">
        <v>649.25</v>
      </c>
    </row>
    <row r="9986" spans="1:4" x14ac:dyDescent="0.25">
      <c r="A9986" s="176" t="s">
        <v>15990</v>
      </c>
      <c r="B9986" s="176" t="s">
        <v>15991</v>
      </c>
      <c r="C9986" s="176" t="s">
        <v>322</v>
      </c>
      <c r="D9986" s="177">
        <v>652.15</v>
      </c>
    </row>
    <row r="9987" spans="1:4" x14ac:dyDescent="0.25">
      <c r="A9987" s="176" t="s">
        <v>15992</v>
      </c>
      <c r="B9987" s="176" t="s">
        <v>15991</v>
      </c>
      <c r="C9987" s="176" t="s">
        <v>322</v>
      </c>
      <c r="D9987" s="177">
        <v>635.32000000000005</v>
      </c>
    </row>
    <row r="9988" spans="1:4" x14ac:dyDescent="0.25">
      <c r="A9988" s="176" t="s">
        <v>15993</v>
      </c>
      <c r="B9988" s="176" t="s">
        <v>15994</v>
      </c>
      <c r="C9988" s="176" t="s">
        <v>322</v>
      </c>
      <c r="D9988" s="177">
        <v>650.91</v>
      </c>
    </row>
    <row r="9989" spans="1:4" x14ac:dyDescent="0.25">
      <c r="A9989" s="176" t="s">
        <v>15995</v>
      </c>
      <c r="B9989" s="176" t="s">
        <v>15994</v>
      </c>
      <c r="C9989" s="176" t="s">
        <v>322</v>
      </c>
      <c r="D9989" s="177">
        <v>634.08000000000004</v>
      </c>
    </row>
    <row r="9990" spans="1:4" x14ac:dyDescent="0.25">
      <c r="A9990" s="176" t="s">
        <v>15996</v>
      </c>
      <c r="B9990" s="176" t="s">
        <v>15997</v>
      </c>
      <c r="C9990" s="176" t="s">
        <v>51</v>
      </c>
      <c r="D9990" s="177">
        <v>55.72</v>
      </c>
    </row>
    <row r="9991" spans="1:4" x14ac:dyDescent="0.25">
      <c r="A9991" s="176" t="s">
        <v>15998</v>
      </c>
      <c r="B9991" s="176" t="s">
        <v>15997</v>
      </c>
      <c r="C9991" s="176" t="s">
        <v>51</v>
      </c>
      <c r="D9991" s="177">
        <v>53.25</v>
      </c>
    </row>
    <row r="9992" spans="1:4" x14ac:dyDescent="0.25">
      <c r="A9992" s="176" t="s">
        <v>15999</v>
      </c>
      <c r="B9992" s="176" t="s">
        <v>16000</v>
      </c>
      <c r="C9992" s="176" t="s">
        <v>51</v>
      </c>
      <c r="D9992" s="177">
        <v>30.19</v>
      </c>
    </row>
    <row r="9993" spans="1:4" x14ac:dyDescent="0.25">
      <c r="A9993" s="176" t="s">
        <v>16001</v>
      </c>
      <c r="B9993" s="176" t="s">
        <v>16000</v>
      </c>
      <c r="C9993" s="176" t="s">
        <v>51</v>
      </c>
      <c r="D9993" s="177">
        <v>28.89</v>
      </c>
    </row>
    <row r="9994" spans="1:4" x14ac:dyDescent="0.25">
      <c r="A9994" s="176" t="s">
        <v>16002</v>
      </c>
      <c r="B9994" s="176" t="s">
        <v>16003</v>
      </c>
      <c r="C9994" s="176" t="s">
        <v>83</v>
      </c>
      <c r="D9994" s="177">
        <v>109.22</v>
      </c>
    </row>
    <row r="9995" spans="1:4" x14ac:dyDescent="0.25">
      <c r="A9995" s="176" t="s">
        <v>16004</v>
      </c>
      <c r="B9995" s="176" t="s">
        <v>16003</v>
      </c>
      <c r="C9995" s="176" t="s">
        <v>83</v>
      </c>
      <c r="D9995" s="177">
        <v>105.15</v>
      </c>
    </row>
    <row r="9996" spans="1:4" x14ac:dyDescent="0.25">
      <c r="A9996" s="176" t="s">
        <v>16005</v>
      </c>
      <c r="B9996" s="176" t="s">
        <v>16006</v>
      </c>
      <c r="C9996" s="176" t="s">
        <v>83</v>
      </c>
      <c r="D9996" s="177">
        <v>184.17</v>
      </c>
    </row>
    <row r="9997" spans="1:4" x14ac:dyDescent="0.25">
      <c r="A9997" s="176" t="s">
        <v>16007</v>
      </c>
      <c r="B9997" s="176" t="s">
        <v>16006</v>
      </c>
      <c r="C9997" s="176" t="s">
        <v>83</v>
      </c>
      <c r="D9997" s="177">
        <v>177.68</v>
      </c>
    </row>
    <row r="9998" spans="1:4" x14ac:dyDescent="0.25">
      <c r="A9998" s="176" t="s">
        <v>16008</v>
      </c>
      <c r="B9998" s="176" t="s">
        <v>16009</v>
      </c>
      <c r="C9998" s="176" t="s">
        <v>83</v>
      </c>
      <c r="D9998" s="177">
        <v>84.02</v>
      </c>
    </row>
    <row r="9999" spans="1:4" x14ac:dyDescent="0.25">
      <c r="A9999" s="176" t="s">
        <v>16010</v>
      </c>
      <c r="B9999" s="176" t="s">
        <v>16009</v>
      </c>
      <c r="C9999" s="176" t="s">
        <v>83</v>
      </c>
      <c r="D9999" s="177">
        <v>80.88</v>
      </c>
    </row>
    <row r="10000" spans="1:4" x14ac:dyDescent="0.25">
      <c r="A10000" s="176" t="s">
        <v>16011</v>
      </c>
      <c r="B10000" s="176" t="s">
        <v>16012</v>
      </c>
      <c r="C10000" s="176" t="s">
        <v>83</v>
      </c>
      <c r="D10000" s="177">
        <v>141.66999999999999</v>
      </c>
    </row>
    <row r="10001" spans="1:4" x14ac:dyDescent="0.25">
      <c r="A10001" s="176" t="s">
        <v>16013</v>
      </c>
      <c r="B10001" s="176" t="s">
        <v>16012</v>
      </c>
      <c r="C10001" s="176" t="s">
        <v>83</v>
      </c>
      <c r="D10001" s="177">
        <v>136.66999999999999</v>
      </c>
    </row>
    <row r="10002" spans="1:4" x14ac:dyDescent="0.25">
      <c r="A10002" s="176" t="s">
        <v>16014</v>
      </c>
      <c r="B10002" s="176" t="s">
        <v>16015</v>
      </c>
      <c r="C10002" s="176" t="s">
        <v>83</v>
      </c>
      <c r="D10002" s="177">
        <v>71.41</v>
      </c>
    </row>
    <row r="10003" spans="1:4" x14ac:dyDescent="0.25">
      <c r="A10003" s="176" t="s">
        <v>16016</v>
      </c>
      <c r="B10003" s="176" t="s">
        <v>16015</v>
      </c>
      <c r="C10003" s="176" t="s">
        <v>83</v>
      </c>
      <c r="D10003" s="177">
        <v>68.75</v>
      </c>
    </row>
    <row r="10004" spans="1:4" x14ac:dyDescent="0.25">
      <c r="A10004" s="176" t="s">
        <v>16017</v>
      </c>
      <c r="B10004" s="176" t="s">
        <v>16018</v>
      </c>
      <c r="C10004" s="176" t="s">
        <v>83</v>
      </c>
      <c r="D10004" s="177">
        <v>120.42</v>
      </c>
    </row>
    <row r="10005" spans="1:4" x14ac:dyDescent="0.25">
      <c r="A10005" s="176" t="s">
        <v>16019</v>
      </c>
      <c r="B10005" s="176" t="s">
        <v>16018</v>
      </c>
      <c r="C10005" s="176" t="s">
        <v>83</v>
      </c>
      <c r="D10005" s="177">
        <v>116.17</v>
      </c>
    </row>
    <row r="10006" spans="1:4" x14ac:dyDescent="0.25">
      <c r="A10006" s="176" t="s">
        <v>16020</v>
      </c>
      <c r="B10006" s="176" t="s">
        <v>16021</v>
      </c>
      <c r="C10006" s="176" t="s">
        <v>115</v>
      </c>
      <c r="D10006" s="177">
        <v>32.25</v>
      </c>
    </row>
    <row r="10007" spans="1:4" x14ac:dyDescent="0.25">
      <c r="A10007" s="176" t="s">
        <v>16022</v>
      </c>
      <c r="B10007" s="176" t="s">
        <v>16021</v>
      </c>
      <c r="C10007" s="176" t="s">
        <v>115</v>
      </c>
      <c r="D10007" s="177">
        <v>30.09</v>
      </c>
    </row>
    <row r="10008" spans="1:4" x14ac:dyDescent="0.25">
      <c r="A10008" s="176" t="s">
        <v>16023</v>
      </c>
      <c r="B10008" s="176" t="s">
        <v>16024</v>
      </c>
      <c r="C10008" s="176" t="s">
        <v>83</v>
      </c>
      <c r="D10008" s="177">
        <v>34.54</v>
      </c>
    </row>
    <row r="10009" spans="1:4" x14ac:dyDescent="0.25">
      <c r="A10009" s="176" t="s">
        <v>16025</v>
      </c>
      <c r="B10009" s="176" t="s">
        <v>16024</v>
      </c>
      <c r="C10009" s="176" t="s">
        <v>83</v>
      </c>
      <c r="D10009" s="177">
        <v>33.81</v>
      </c>
    </row>
    <row r="10010" spans="1:4" x14ac:dyDescent="0.25">
      <c r="A10010" s="176" t="s">
        <v>57021</v>
      </c>
      <c r="B10010" s="176" t="s">
        <v>57022</v>
      </c>
      <c r="C10010" s="176" t="s">
        <v>322</v>
      </c>
      <c r="D10010" s="177">
        <v>6.98</v>
      </c>
    </row>
    <row r="10011" spans="1:4" x14ac:dyDescent="0.25">
      <c r="A10011" s="176" t="s">
        <v>57023</v>
      </c>
      <c r="B10011" s="176" t="s">
        <v>57022</v>
      </c>
      <c r="C10011" s="176" t="s">
        <v>322</v>
      </c>
      <c r="D10011" s="177">
        <v>6.98</v>
      </c>
    </row>
    <row r="10012" spans="1:4" x14ac:dyDescent="0.25">
      <c r="A10012" s="176" t="s">
        <v>57024</v>
      </c>
      <c r="B10012" s="176" t="s">
        <v>57025</v>
      </c>
      <c r="C10012" s="176" t="s">
        <v>322</v>
      </c>
      <c r="D10012" s="177">
        <v>9.9</v>
      </c>
    </row>
    <row r="10013" spans="1:4" x14ac:dyDescent="0.25">
      <c r="A10013" s="176" t="s">
        <v>57026</v>
      </c>
      <c r="B10013" s="176" t="s">
        <v>57025</v>
      </c>
      <c r="C10013" s="176" t="s">
        <v>322</v>
      </c>
      <c r="D10013" s="177">
        <v>9.9</v>
      </c>
    </row>
    <row r="10014" spans="1:4" x14ac:dyDescent="0.25">
      <c r="A10014" s="176" t="s">
        <v>57027</v>
      </c>
      <c r="B10014" s="176" t="s">
        <v>57028</v>
      </c>
      <c r="C10014" s="176" t="s">
        <v>322</v>
      </c>
      <c r="D10014" s="177">
        <v>10.76</v>
      </c>
    </row>
    <row r="10015" spans="1:4" x14ac:dyDescent="0.25">
      <c r="A10015" s="176" t="s">
        <v>57029</v>
      </c>
      <c r="B10015" s="176" t="s">
        <v>57028</v>
      </c>
      <c r="C10015" s="176" t="s">
        <v>322</v>
      </c>
      <c r="D10015" s="177">
        <v>10.76</v>
      </c>
    </row>
    <row r="10016" spans="1:4" x14ac:dyDescent="0.25">
      <c r="A10016" s="176" t="s">
        <v>58607</v>
      </c>
      <c r="B10016" s="176" t="s">
        <v>16026</v>
      </c>
      <c r="C10016" s="176" t="s">
        <v>322</v>
      </c>
      <c r="D10016" s="177">
        <v>22.23</v>
      </c>
    </row>
    <row r="10017" spans="1:4" x14ac:dyDescent="0.25">
      <c r="A10017" s="176" t="s">
        <v>58608</v>
      </c>
      <c r="B10017" s="176" t="s">
        <v>16026</v>
      </c>
      <c r="C10017" s="176" t="s">
        <v>322</v>
      </c>
      <c r="D10017" s="177">
        <v>22.23</v>
      </c>
    </row>
    <row r="10018" spans="1:4" x14ac:dyDescent="0.25">
      <c r="A10018" s="176" t="s">
        <v>57030</v>
      </c>
      <c r="B10018" s="176" t="s">
        <v>57031</v>
      </c>
      <c r="C10018" s="176" t="s">
        <v>322</v>
      </c>
      <c r="D10018" s="177">
        <v>15.73</v>
      </c>
    </row>
    <row r="10019" spans="1:4" x14ac:dyDescent="0.25">
      <c r="A10019" s="176" t="s">
        <v>57032</v>
      </c>
      <c r="B10019" s="176" t="s">
        <v>57031</v>
      </c>
      <c r="C10019" s="176" t="s">
        <v>322</v>
      </c>
      <c r="D10019" s="177">
        <v>15.73</v>
      </c>
    </row>
    <row r="10020" spans="1:4" x14ac:dyDescent="0.25">
      <c r="A10020" s="176" t="s">
        <v>16027</v>
      </c>
      <c r="B10020" s="176" t="s">
        <v>16028</v>
      </c>
      <c r="C10020" s="176" t="s">
        <v>1467</v>
      </c>
      <c r="D10020" s="177">
        <v>1961.31</v>
      </c>
    </row>
    <row r="10021" spans="1:4" x14ac:dyDescent="0.25">
      <c r="A10021" s="176" t="s">
        <v>16029</v>
      </c>
      <c r="B10021" s="176" t="s">
        <v>16028</v>
      </c>
      <c r="C10021" s="176" t="s">
        <v>1467</v>
      </c>
      <c r="D10021" s="177">
        <v>1935.51</v>
      </c>
    </row>
    <row r="10022" spans="1:4" x14ac:dyDescent="0.25">
      <c r="A10022" s="176" t="s">
        <v>16030</v>
      </c>
      <c r="B10022" s="176" t="s">
        <v>16031</v>
      </c>
      <c r="C10022" s="176" t="s">
        <v>1467</v>
      </c>
      <c r="D10022" s="177">
        <v>1569.04</v>
      </c>
    </row>
    <row r="10023" spans="1:4" x14ac:dyDescent="0.25">
      <c r="A10023" s="176" t="s">
        <v>16032</v>
      </c>
      <c r="B10023" s="176" t="s">
        <v>16031</v>
      </c>
      <c r="C10023" s="176" t="s">
        <v>1467</v>
      </c>
      <c r="D10023" s="177">
        <v>1548.41</v>
      </c>
    </row>
    <row r="10024" spans="1:4" x14ac:dyDescent="0.25">
      <c r="A10024" s="176" t="s">
        <v>16033</v>
      </c>
      <c r="B10024" s="176" t="s">
        <v>16034</v>
      </c>
      <c r="C10024" s="176" t="s">
        <v>1467</v>
      </c>
      <c r="D10024" s="177">
        <v>1372.91</v>
      </c>
    </row>
    <row r="10025" spans="1:4" x14ac:dyDescent="0.25">
      <c r="A10025" s="176" t="s">
        <v>16035</v>
      </c>
      <c r="B10025" s="176" t="s">
        <v>16034</v>
      </c>
      <c r="C10025" s="176" t="s">
        <v>1467</v>
      </c>
      <c r="D10025" s="177">
        <v>1354.86</v>
      </c>
    </row>
    <row r="10026" spans="1:4" x14ac:dyDescent="0.25">
      <c r="A10026" s="176" t="s">
        <v>16036</v>
      </c>
      <c r="B10026" s="176" t="s">
        <v>16037</v>
      </c>
      <c r="C10026" s="176" t="s">
        <v>1467</v>
      </c>
      <c r="D10026" s="177">
        <v>1098.33</v>
      </c>
    </row>
    <row r="10027" spans="1:4" x14ac:dyDescent="0.25">
      <c r="A10027" s="176" t="s">
        <v>16038</v>
      </c>
      <c r="B10027" s="176" t="s">
        <v>16037</v>
      </c>
      <c r="C10027" s="176" t="s">
        <v>1467</v>
      </c>
      <c r="D10027" s="177">
        <v>1083.8900000000001</v>
      </c>
    </row>
    <row r="10028" spans="1:4" x14ac:dyDescent="0.25">
      <c r="A10028" s="176" t="s">
        <v>16039</v>
      </c>
      <c r="B10028" s="176" t="s">
        <v>16040</v>
      </c>
      <c r="C10028" s="176" t="s">
        <v>1467</v>
      </c>
      <c r="D10028" s="177">
        <v>2635.64</v>
      </c>
    </row>
    <row r="10029" spans="1:4" x14ac:dyDescent="0.25">
      <c r="A10029" s="176" t="s">
        <v>16041</v>
      </c>
      <c r="B10029" s="176" t="s">
        <v>16040</v>
      </c>
      <c r="C10029" s="176" t="s">
        <v>1467</v>
      </c>
      <c r="D10029" s="177">
        <v>2609.85</v>
      </c>
    </row>
    <row r="10030" spans="1:4" x14ac:dyDescent="0.25">
      <c r="A10030" s="176" t="s">
        <v>16042</v>
      </c>
      <c r="B10030" s="176" t="s">
        <v>16043</v>
      </c>
      <c r="C10030" s="176" t="s">
        <v>1467</v>
      </c>
      <c r="D10030" s="177">
        <v>2108.5100000000002</v>
      </c>
    </row>
    <row r="10031" spans="1:4" x14ac:dyDescent="0.25">
      <c r="A10031" s="176" t="s">
        <v>16044</v>
      </c>
      <c r="B10031" s="176" t="s">
        <v>16043</v>
      </c>
      <c r="C10031" s="176" t="s">
        <v>1467</v>
      </c>
      <c r="D10031" s="177">
        <v>2087.88</v>
      </c>
    </row>
    <row r="10032" spans="1:4" x14ac:dyDescent="0.25">
      <c r="A10032" s="176" t="s">
        <v>16045</v>
      </c>
      <c r="B10032" s="176" t="s">
        <v>16046</v>
      </c>
      <c r="C10032" s="176" t="s">
        <v>1467</v>
      </c>
      <c r="D10032" s="177">
        <v>1844.95</v>
      </c>
    </row>
    <row r="10033" spans="1:4" x14ac:dyDescent="0.25">
      <c r="A10033" s="176" t="s">
        <v>16047</v>
      </c>
      <c r="B10033" s="176" t="s">
        <v>16046</v>
      </c>
      <c r="C10033" s="176" t="s">
        <v>1467</v>
      </c>
      <c r="D10033" s="177">
        <v>1826.9</v>
      </c>
    </row>
    <row r="10034" spans="1:4" x14ac:dyDescent="0.25">
      <c r="A10034" s="176" t="s">
        <v>16048</v>
      </c>
      <c r="B10034" s="176" t="s">
        <v>16049</v>
      </c>
      <c r="C10034" s="176" t="s">
        <v>1467</v>
      </c>
      <c r="D10034" s="177">
        <v>1475.96</v>
      </c>
    </row>
    <row r="10035" spans="1:4" x14ac:dyDescent="0.25">
      <c r="A10035" s="176" t="s">
        <v>16050</v>
      </c>
      <c r="B10035" s="176" t="s">
        <v>16049</v>
      </c>
      <c r="C10035" s="176" t="s">
        <v>1467</v>
      </c>
      <c r="D10035" s="177">
        <v>1461.52</v>
      </c>
    </row>
    <row r="10036" spans="1:4" x14ac:dyDescent="0.25">
      <c r="A10036" s="176" t="s">
        <v>16051</v>
      </c>
      <c r="B10036" s="176" t="s">
        <v>16052</v>
      </c>
      <c r="C10036" s="176" t="s">
        <v>1467</v>
      </c>
      <c r="D10036" s="177">
        <v>702.87</v>
      </c>
    </row>
    <row r="10037" spans="1:4" x14ac:dyDescent="0.25">
      <c r="A10037" s="176" t="s">
        <v>16053</v>
      </c>
      <c r="B10037" s="176" t="s">
        <v>16052</v>
      </c>
      <c r="C10037" s="176" t="s">
        <v>1467</v>
      </c>
      <c r="D10037" s="177">
        <v>696.81</v>
      </c>
    </row>
    <row r="10038" spans="1:4" x14ac:dyDescent="0.25">
      <c r="A10038" s="176" t="s">
        <v>16054</v>
      </c>
      <c r="B10038" s="176" t="s">
        <v>16055</v>
      </c>
      <c r="C10038" s="176" t="s">
        <v>1467</v>
      </c>
      <c r="D10038" s="177">
        <v>704.97</v>
      </c>
    </row>
    <row r="10039" spans="1:4" x14ac:dyDescent="0.25">
      <c r="A10039" s="176" t="s">
        <v>16056</v>
      </c>
      <c r="B10039" s="176" t="s">
        <v>16055</v>
      </c>
      <c r="C10039" s="176" t="s">
        <v>1467</v>
      </c>
      <c r="D10039" s="177">
        <v>698.91</v>
      </c>
    </row>
    <row r="10040" spans="1:4" x14ac:dyDescent="0.25">
      <c r="A10040" s="176" t="s">
        <v>16057</v>
      </c>
      <c r="B10040" s="176" t="s">
        <v>44</v>
      </c>
      <c r="C10040" s="176" t="s">
        <v>1467</v>
      </c>
      <c r="D10040" s="177">
        <v>734.37</v>
      </c>
    </row>
    <row r="10041" spans="1:4" x14ac:dyDescent="0.25">
      <c r="A10041" s="176" t="s">
        <v>16058</v>
      </c>
      <c r="B10041" s="176" t="s">
        <v>44</v>
      </c>
      <c r="C10041" s="176" t="s">
        <v>1467</v>
      </c>
      <c r="D10041" s="177">
        <v>728.31</v>
      </c>
    </row>
    <row r="10042" spans="1:4" x14ac:dyDescent="0.25">
      <c r="A10042" s="176" t="s">
        <v>16059</v>
      </c>
      <c r="B10042" s="176" t="s">
        <v>16060</v>
      </c>
      <c r="C10042" s="176" t="s">
        <v>1467</v>
      </c>
      <c r="D10042" s="177">
        <v>755.37</v>
      </c>
    </row>
    <row r="10043" spans="1:4" x14ac:dyDescent="0.25">
      <c r="A10043" s="176" t="s">
        <v>16061</v>
      </c>
      <c r="B10043" s="176" t="s">
        <v>16060</v>
      </c>
      <c r="C10043" s="176" t="s">
        <v>1467</v>
      </c>
      <c r="D10043" s="177">
        <v>749.31</v>
      </c>
    </row>
    <row r="10044" spans="1:4" x14ac:dyDescent="0.25">
      <c r="A10044" s="176" t="s">
        <v>16062</v>
      </c>
      <c r="B10044" s="176" t="s">
        <v>16063</v>
      </c>
      <c r="C10044" s="176" t="s">
        <v>1467</v>
      </c>
      <c r="D10044" s="177">
        <v>776.37</v>
      </c>
    </row>
    <row r="10045" spans="1:4" x14ac:dyDescent="0.25">
      <c r="A10045" s="176" t="s">
        <v>16064</v>
      </c>
      <c r="B10045" s="176" t="s">
        <v>16063</v>
      </c>
      <c r="C10045" s="176" t="s">
        <v>1467</v>
      </c>
      <c r="D10045" s="177">
        <v>770.31</v>
      </c>
    </row>
    <row r="10046" spans="1:4" x14ac:dyDescent="0.25">
      <c r="A10046" s="176" t="s">
        <v>16065</v>
      </c>
      <c r="B10046" s="176" t="s">
        <v>16066</v>
      </c>
      <c r="C10046" s="176" t="s">
        <v>1467</v>
      </c>
      <c r="D10046" s="177">
        <v>818.37</v>
      </c>
    </row>
    <row r="10047" spans="1:4" x14ac:dyDescent="0.25">
      <c r="A10047" s="176" t="s">
        <v>16067</v>
      </c>
      <c r="B10047" s="176" t="s">
        <v>16066</v>
      </c>
      <c r="C10047" s="176" t="s">
        <v>1467</v>
      </c>
      <c r="D10047" s="177">
        <v>812.31</v>
      </c>
    </row>
    <row r="10048" spans="1:4" x14ac:dyDescent="0.25">
      <c r="A10048" s="176" t="s">
        <v>16068</v>
      </c>
      <c r="B10048" s="176" t="s">
        <v>16069</v>
      </c>
      <c r="C10048" s="176" t="s">
        <v>322</v>
      </c>
      <c r="D10048" s="177">
        <v>67.08</v>
      </c>
    </row>
    <row r="10049" spans="1:4" x14ac:dyDescent="0.25">
      <c r="A10049" s="176" t="s">
        <v>16070</v>
      </c>
      <c r="B10049" s="176" t="s">
        <v>16069</v>
      </c>
      <c r="C10049" s="176" t="s">
        <v>322</v>
      </c>
      <c r="D10049" s="177">
        <v>64.349999999999994</v>
      </c>
    </row>
    <row r="10050" spans="1:4" x14ac:dyDescent="0.25">
      <c r="A10050" s="176" t="s">
        <v>16071</v>
      </c>
      <c r="B10050" s="176" t="s">
        <v>16072</v>
      </c>
      <c r="C10050" s="176" t="s">
        <v>322</v>
      </c>
      <c r="D10050" s="177">
        <v>3.72</v>
      </c>
    </row>
    <row r="10051" spans="1:4" x14ac:dyDescent="0.25">
      <c r="A10051" s="176" t="s">
        <v>16073</v>
      </c>
      <c r="B10051" s="176" t="s">
        <v>16072</v>
      </c>
      <c r="C10051" s="176" t="s">
        <v>322</v>
      </c>
      <c r="D10051" s="177">
        <v>3.47</v>
      </c>
    </row>
    <row r="10052" spans="1:4" x14ac:dyDescent="0.25">
      <c r="A10052" s="176" t="s">
        <v>16074</v>
      </c>
      <c r="B10052" s="176" t="s">
        <v>16075</v>
      </c>
      <c r="C10052" s="176" t="s">
        <v>322</v>
      </c>
      <c r="D10052" s="177">
        <v>15.83</v>
      </c>
    </row>
    <row r="10053" spans="1:4" x14ac:dyDescent="0.25">
      <c r="A10053" s="176" t="s">
        <v>16076</v>
      </c>
      <c r="B10053" s="176" t="s">
        <v>16075</v>
      </c>
      <c r="C10053" s="176" t="s">
        <v>322</v>
      </c>
      <c r="D10053" s="177">
        <v>14.78</v>
      </c>
    </row>
    <row r="10054" spans="1:4" x14ac:dyDescent="0.25">
      <c r="A10054" s="176" t="s">
        <v>16077</v>
      </c>
      <c r="B10054" s="176" t="s">
        <v>16078</v>
      </c>
      <c r="C10054" s="176" t="s">
        <v>322</v>
      </c>
      <c r="D10054" s="177">
        <v>186.87</v>
      </c>
    </row>
    <row r="10055" spans="1:4" x14ac:dyDescent="0.25">
      <c r="A10055" s="176" t="s">
        <v>16079</v>
      </c>
      <c r="B10055" s="176" t="s">
        <v>16078</v>
      </c>
      <c r="C10055" s="176" t="s">
        <v>322</v>
      </c>
      <c r="D10055" s="177">
        <v>177.55</v>
      </c>
    </row>
    <row r="10056" spans="1:4" x14ac:dyDescent="0.25">
      <c r="A10056" s="176" t="s">
        <v>16080</v>
      </c>
      <c r="B10056" s="176" t="s">
        <v>16081</v>
      </c>
      <c r="C10056" s="176" t="s">
        <v>322</v>
      </c>
      <c r="D10056" s="177">
        <v>184.86</v>
      </c>
    </row>
    <row r="10057" spans="1:4" x14ac:dyDescent="0.25">
      <c r="A10057" s="176" t="s">
        <v>16082</v>
      </c>
      <c r="B10057" s="176" t="s">
        <v>16081</v>
      </c>
      <c r="C10057" s="176" t="s">
        <v>322</v>
      </c>
      <c r="D10057" s="177">
        <v>175.73</v>
      </c>
    </row>
    <row r="10058" spans="1:4" x14ac:dyDescent="0.25">
      <c r="A10058" s="176" t="s">
        <v>16083</v>
      </c>
      <c r="B10058" s="176" t="s">
        <v>16084</v>
      </c>
      <c r="C10058" s="176" t="s">
        <v>322</v>
      </c>
      <c r="D10058" s="177">
        <v>346.1</v>
      </c>
    </row>
    <row r="10059" spans="1:4" x14ac:dyDescent="0.25">
      <c r="A10059" s="176" t="s">
        <v>16085</v>
      </c>
      <c r="B10059" s="176" t="s">
        <v>16084</v>
      </c>
      <c r="C10059" s="176" t="s">
        <v>322</v>
      </c>
      <c r="D10059" s="177">
        <v>340.93</v>
      </c>
    </row>
    <row r="10060" spans="1:4" x14ac:dyDescent="0.25">
      <c r="A10060" s="176" t="s">
        <v>16086</v>
      </c>
      <c r="B10060" s="176" t="s">
        <v>16087</v>
      </c>
      <c r="C10060" s="176" t="s">
        <v>322</v>
      </c>
      <c r="D10060" s="177">
        <v>908.05</v>
      </c>
    </row>
    <row r="10061" spans="1:4" x14ac:dyDescent="0.25">
      <c r="A10061" s="176" t="s">
        <v>16088</v>
      </c>
      <c r="B10061" s="176" t="s">
        <v>16087</v>
      </c>
      <c r="C10061" s="176" t="s">
        <v>322</v>
      </c>
      <c r="D10061" s="177">
        <v>900.59</v>
      </c>
    </row>
    <row r="10062" spans="1:4" x14ac:dyDescent="0.25">
      <c r="A10062" s="176" t="s">
        <v>16089</v>
      </c>
      <c r="B10062" s="176" t="s">
        <v>16090</v>
      </c>
      <c r="C10062" s="176" t="s">
        <v>322</v>
      </c>
      <c r="D10062" s="177">
        <v>859.84</v>
      </c>
    </row>
    <row r="10063" spans="1:4" x14ac:dyDescent="0.25">
      <c r="A10063" s="176" t="s">
        <v>16091</v>
      </c>
      <c r="B10063" s="176" t="s">
        <v>16090</v>
      </c>
      <c r="C10063" s="176" t="s">
        <v>322</v>
      </c>
      <c r="D10063" s="177">
        <v>852.38</v>
      </c>
    </row>
    <row r="10064" spans="1:4" x14ac:dyDescent="0.25">
      <c r="A10064" s="176" t="s">
        <v>16092</v>
      </c>
      <c r="B10064" s="176" t="s">
        <v>16093</v>
      </c>
      <c r="C10064" s="176" t="s">
        <v>322</v>
      </c>
      <c r="D10064" s="177">
        <v>75.84</v>
      </c>
    </row>
    <row r="10065" spans="1:4" x14ac:dyDescent="0.25">
      <c r="A10065" s="176" t="s">
        <v>16094</v>
      </c>
      <c r="B10065" s="176" t="s">
        <v>16093</v>
      </c>
      <c r="C10065" s="176" t="s">
        <v>322</v>
      </c>
      <c r="D10065" s="177">
        <v>73.989999999999995</v>
      </c>
    </row>
    <row r="10066" spans="1:4" x14ac:dyDescent="0.25">
      <c r="A10066" s="176" t="s">
        <v>16095</v>
      </c>
      <c r="B10066" s="176" t="s">
        <v>16096</v>
      </c>
      <c r="C10066" s="176" t="s">
        <v>322</v>
      </c>
      <c r="D10066" s="177">
        <v>172.77</v>
      </c>
    </row>
    <row r="10067" spans="1:4" x14ac:dyDescent="0.25">
      <c r="A10067" s="176" t="s">
        <v>16097</v>
      </c>
      <c r="B10067" s="176" t="s">
        <v>16096</v>
      </c>
      <c r="C10067" s="176" t="s">
        <v>322</v>
      </c>
      <c r="D10067" s="177">
        <v>169.7</v>
      </c>
    </row>
    <row r="10068" spans="1:4" x14ac:dyDescent="0.25">
      <c r="A10068" s="176" t="s">
        <v>16098</v>
      </c>
      <c r="B10068" s="176" t="s">
        <v>16099</v>
      </c>
      <c r="C10068" s="176" t="s">
        <v>322</v>
      </c>
      <c r="D10068" s="177">
        <v>173.19</v>
      </c>
    </row>
    <row r="10069" spans="1:4" x14ac:dyDescent="0.25">
      <c r="A10069" s="176" t="s">
        <v>16100</v>
      </c>
      <c r="B10069" s="176" t="s">
        <v>16099</v>
      </c>
      <c r="C10069" s="176" t="s">
        <v>322</v>
      </c>
      <c r="D10069" s="177">
        <v>170.12</v>
      </c>
    </row>
    <row r="10070" spans="1:4" x14ac:dyDescent="0.25">
      <c r="A10070" s="176" t="s">
        <v>16101</v>
      </c>
      <c r="B10070" s="176" t="s">
        <v>16102</v>
      </c>
      <c r="C10070" s="176" t="s">
        <v>322</v>
      </c>
      <c r="D10070" s="177">
        <v>174.17</v>
      </c>
    </row>
    <row r="10071" spans="1:4" x14ac:dyDescent="0.25">
      <c r="A10071" s="176" t="s">
        <v>16103</v>
      </c>
      <c r="B10071" s="176" t="s">
        <v>16102</v>
      </c>
      <c r="C10071" s="176" t="s">
        <v>322</v>
      </c>
      <c r="D10071" s="177">
        <v>171.1</v>
      </c>
    </row>
    <row r="10072" spans="1:4" x14ac:dyDescent="0.25">
      <c r="A10072" s="176" t="s">
        <v>16104</v>
      </c>
      <c r="B10072" s="176" t="s">
        <v>16105</v>
      </c>
      <c r="C10072" s="176" t="s">
        <v>322</v>
      </c>
      <c r="D10072" s="177">
        <v>179.28</v>
      </c>
    </row>
    <row r="10073" spans="1:4" x14ac:dyDescent="0.25">
      <c r="A10073" s="176" t="s">
        <v>16106</v>
      </c>
      <c r="B10073" s="176" t="s">
        <v>16105</v>
      </c>
      <c r="C10073" s="176" t="s">
        <v>322</v>
      </c>
      <c r="D10073" s="177">
        <v>175.9</v>
      </c>
    </row>
    <row r="10074" spans="1:4" x14ac:dyDescent="0.25">
      <c r="A10074" s="176" t="s">
        <v>16107</v>
      </c>
      <c r="B10074" s="176" t="s">
        <v>16108</v>
      </c>
      <c r="C10074" s="176" t="s">
        <v>322</v>
      </c>
      <c r="D10074" s="177">
        <v>179.82</v>
      </c>
    </row>
    <row r="10075" spans="1:4" x14ac:dyDescent="0.25">
      <c r="A10075" s="176" t="s">
        <v>16109</v>
      </c>
      <c r="B10075" s="176" t="s">
        <v>16108</v>
      </c>
      <c r="C10075" s="176" t="s">
        <v>322</v>
      </c>
      <c r="D10075" s="177">
        <v>176.44</v>
      </c>
    </row>
    <row r="10076" spans="1:4" x14ac:dyDescent="0.25">
      <c r="A10076" s="176" t="s">
        <v>16110</v>
      </c>
      <c r="B10076" s="176" t="s">
        <v>16111</v>
      </c>
      <c r="C10076" s="176" t="s">
        <v>322</v>
      </c>
      <c r="D10076" s="177">
        <v>181.08</v>
      </c>
    </row>
    <row r="10077" spans="1:4" x14ac:dyDescent="0.25">
      <c r="A10077" s="176" t="s">
        <v>16112</v>
      </c>
      <c r="B10077" s="176" t="s">
        <v>16111</v>
      </c>
      <c r="C10077" s="176" t="s">
        <v>322</v>
      </c>
      <c r="D10077" s="177">
        <v>177.7</v>
      </c>
    </row>
    <row r="10078" spans="1:4" x14ac:dyDescent="0.25">
      <c r="A10078" s="176" t="s">
        <v>16113</v>
      </c>
      <c r="B10078" s="176" t="s">
        <v>16114</v>
      </c>
      <c r="C10078" s="176" t="s">
        <v>322</v>
      </c>
      <c r="D10078" s="177">
        <v>195.04</v>
      </c>
    </row>
    <row r="10079" spans="1:4" x14ac:dyDescent="0.25">
      <c r="A10079" s="176" t="s">
        <v>16115</v>
      </c>
      <c r="B10079" s="176" t="s">
        <v>16114</v>
      </c>
      <c r="C10079" s="176" t="s">
        <v>322</v>
      </c>
      <c r="D10079" s="177">
        <v>191.37</v>
      </c>
    </row>
    <row r="10080" spans="1:4" x14ac:dyDescent="0.25">
      <c r="A10080" s="176" t="s">
        <v>16116</v>
      </c>
      <c r="B10080" s="176" t="s">
        <v>16117</v>
      </c>
      <c r="C10080" s="176" t="s">
        <v>322</v>
      </c>
      <c r="D10080" s="177">
        <v>195.58</v>
      </c>
    </row>
    <row r="10081" spans="1:4" x14ac:dyDescent="0.25">
      <c r="A10081" s="176" t="s">
        <v>16118</v>
      </c>
      <c r="B10081" s="176" t="s">
        <v>16117</v>
      </c>
      <c r="C10081" s="176" t="s">
        <v>322</v>
      </c>
      <c r="D10081" s="177">
        <v>191.91</v>
      </c>
    </row>
    <row r="10082" spans="1:4" x14ac:dyDescent="0.25">
      <c r="A10082" s="176" t="s">
        <v>16119</v>
      </c>
      <c r="B10082" s="176" t="s">
        <v>16120</v>
      </c>
      <c r="C10082" s="176" t="s">
        <v>322</v>
      </c>
      <c r="D10082" s="177">
        <v>196.84</v>
      </c>
    </row>
    <row r="10083" spans="1:4" x14ac:dyDescent="0.25">
      <c r="A10083" s="176" t="s">
        <v>16121</v>
      </c>
      <c r="B10083" s="176" t="s">
        <v>16120</v>
      </c>
      <c r="C10083" s="176" t="s">
        <v>322</v>
      </c>
      <c r="D10083" s="177">
        <v>193.17</v>
      </c>
    </row>
    <row r="10084" spans="1:4" x14ac:dyDescent="0.25">
      <c r="A10084" s="176" t="s">
        <v>16122</v>
      </c>
      <c r="B10084" s="176" t="s">
        <v>16123</v>
      </c>
      <c r="C10084" s="176" t="s">
        <v>322</v>
      </c>
      <c r="D10084" s="177">
        <v>257.33</v>
      </c>
    </row>
    <row r="10085" spans="1:4" x14ac:dyDescent="0.25">
      <c r="A10085" s="176" t="s">
        <v>16124</v>
      </c>
      <c r="B10085" s="176" t="s">
        <v>16123</v>
      </c>
      <c r="C10085" s="176" t="s">
        <v>322</v>
      </c>
      <c r="D10085" s="177">
        <v>253.56</v>
      </c>
    </row>
    <row r="10086" spans="1:4" x14ac:dyDescent="0.25">
      <c r="A10086" s="176" t="s">
        <v>16125</v>
      </c>
      <c r="B10086" s="176" t="s">
        <v>16126</v>
      </c>
      <c r="C10086" s="176" t="s">
        <v>322</v>
      </c>
      <c r="D10086" s="177">
        <v>257.87</v>
      </c>
    </row>
    <row r="10087" spans="1:4" x14ac:dyDescent="0.25">
      <c r="A10087" s="176" t="s">
        <v>16127</v>
      </c>
      <c r="B10087" s="176" t="s">
        <v>16126</v>
      </c>
      <c r="C10087" s="176" t="s">
        <v>322</v>
      </c>
      <c r="D10087" s="177">
        <v>254.1</v>
      </c>
    </row>
    <row r="10088" spans="1:4" x14ac:dyDescent="0.25">
      <c r="A10088" s="176" t="s">
        <v>16128</v>
      </c>
      <c r="B10088" s="176" t="s">
        <v>16129</v>
      </c>
      <c r="C10088" s="176" t="s">
        <v>322</v>
      </c>
      <c r="D10088" s="177">
        <v>259.13</v>
      </c>
    </row>
    <row r="10089" spans="1:4" x14ac:dyDescent="0.25">
      <c r="A10089" s="176" t="s">
        <v>16130</v>
      </c>
      <c r="B10089" s="176" t="s">
        <v>16129</v>
      </c>
      <c r="C10089" s="176" t="s">
        <v>322</v>
      </c>
      <c r="D10089" s="177">
        <v>255.36</v>
      </c>
    </row>
    <row r="10090" spans="1:4" x14ac:dyDescent="0.25">
      <c r="A10090" s="176" t="s">
        <v>16131</v>
      </c>
      <c r="B10090" s="176" t="s">
        <v>16132</v>
      </c>
      <c r="C10090" s="176" t="s">
        <v>322</v>
      </c>
      <c r="D10090" s="177">
        <v>514.48</v>
      </c>
    </row>
    <row r="10091" spans="1:4" x14ac:dyDescent="0.25">
      <c r="A10091" s="176" t="s">
        <v>16133</v>
      </c>
      <c r="B10091" s="176" t="s">
        <v>16132</v>
      </c>
      <c r="C10091" s="176" t="s">
        <v>322</v>
      </c>
      <c r="D10091" s="177">
        <v>509.87</v>
      </c>
    </row>
    <row r="10092" spans="1:4" x14ac:dyDescent="0.25">
      <c r="A10092" s="176" t="s">
        <v>16134</v>
      </c>
      <c r="B10092" s="176" t="s">
        <v>16135</v>
      </c>
      <c r="C10092" s="176" t="s">
        <v>322</v>
      </c>
      <c r="D10092" s="177">
        <v>312.11</v>
      </c>
    </row>
    <row r="10093" spans="1:4" x14ac:dyDescent="0.25">
      <c r="A10093" s="176" t="s">
        <v>16136</v>
      </c>
      <c r="B10093" s="176" t="s">
        <v>16135</v>
      </c>
      <c r="C10093" s="176" t="s">
        <v>322</v>
      </c>
      <c r="D10093" s="177">
        <v>309.2</v>
      </c>
    </row>
    <row r="10094" spans="1:4" x14ac:dyDescent="0.25">
      <c r="A10094" s="176" t="s">
        <v>16137</v>
      </c>
      <c r="B10094" s="176" t="s">
        <v>16138</v>
      </c>
      <c r="C10094" s="176" t="s">
        <v>322</v>
      </c>
      <c r="D10094" s="177">
        <v>525.22</v>
      </c>
    </row>
    <row r="10095" spans="1:4" x14ac:dyDescent="0.25">
      <c r="A10095" s="176" t="s">
        <v>16139</v>
      </c>
      <c r="B10095" s="176" t="s">
        <v>16138</v>
      </c>
      <c r="C10095" s="176" t="s">
        <v>322</v>
      </c>
      <c r="D10095" s="177">
        <v>520.61</v>
      </c>
    </row>
    <row r="10096" spans="1:4" x14ac:dyDescent="0.25">
      <c r="A10096" s="176" t="s">
        <v>16140</v>
      </c>
      <c r="B10096" s="176" t="s">
        <v>16141</v>
      </c>
      <c r="C10096" s="176" t="s">
        <v>322</v>
      </c>
      <c r="D10096" s="177">
        <v>322.85000000000002</v>
      </c>
    </row>
    <row r="10097" spans="1:4" x14ac:dyDescent="0.25">
      <c r="A10097" s="176" t="s">
        <v>16142</v>
      </c>
      <c r="B10097" s="176" t="s">
        <v>16141</v>
      </c>
      <c r="C10097" s="176" t="s">
        <v>322</v>
      </c>
      <c r="D10097" s="177">
        <v>319.94</v>
      </c>
    </row>
    <row r="10098" spans="1:4" x14ac:dyDescent="0.25">
      <c r="A10098" s="176" t="s">
        <v>16143</v>
      </c>
      <c r="B10098" s="176" t="s">
        <v>16144</v>
      </c>
      <c r="C10098" s="176" t="s">
        <v>322</v>
      </c>
      <c r="D10098" s="177">
        <v>285.92</v>
      </c>
    </row>
    <row r="10099" spans="1:4" x14ac:dyDescent="0.25">
      <c r="A10099" s="176" t="s">
        <v>16145</v>
      </c>
      <c r="B10099" s="176" t="s">
        <v>16144</v>
      </c>
      <c r="C10099" s="176" t="s">
        <v>322</v>
      </c>
      <c r="D10099" s="177">
        <v>283.23</v>
      </c>
    </row>
    <row r="10100" spans="1:4" x14ac:dyDescent="0.25">
      <c r="A10100" s="176" t="s">
        <v>16146</v>
      </c>
      <c r="B10100" s="176" t="s">
        <v>16147</v>
      </c>
      <c r="C10100" s="176" t="s">
        <v>322</v>
      </c>
      <c r="D10100" s="177">
        <v>211.58</v>
      </c>
    </row>
    <row r="10101" spans="1:4" x14ac:dyDescent="0.25">
      <c r="A10101" s="176" t="s">
        <v>16148</v>
      </c>
      <c r="B10101" s="176" t="s">
        <v>16147</v>
      </c>
      <c r="C10101" s="176" t="s">
        <v>322</v>
      </c>
      <c r="D10101" s="177">
        <v>209.61</v>
      </c>
    </row>
    <row r="10102" spans="1:4" x14ac:dyDescent="0.25">
      <c r="A10102" s="176" t="s">
        <v>16149</v>
      </c>
      <c r="B10102" s="176" t="s">
        <v>16150</v>
      </c>
      <c r="C10102" s="176" t="s">
        <v>322</v>
      </c>
      <c r="D10102" s="177">
        <v>536.82000000000005</v>
      </c>
    </row>
    <row r="10103" spans="1:4" x14ac:dyDescent="0.25">
      <c r="A10103" s="176" t="s">
        <v>16151</v>
      </c>
      <c r="B10103" s="176" t="s">
        <v>16150</v>
      </c>
      <c r="C10103" s="176" t="s">
        <v>322</v>
      </c>
      <c r="D10103" s="177">
        <v>533.09</v>
      </c>
    </row>
    <row r="10104" spans="1:4" x14ac:dyDescent="0.25">
      <c r="A10104" s="176" t="s">
        <v>16152</v>
      </c>
      <c r="B10104" s="176" t="s">
        <v>16153</v>
      </c>
      <c r="C10104" s="176" t="s">
        <v>83</v>
      </c>
      <c r="D10104" s="177">
        <v>182.41</v>
      </c>
    </row>
    <row r="10105" spans="1:4" x14ac:dyDescent="0.25">
      <c r="A10105" s="176" t="s">
        <v>16154</v>
      </c>
      <c r="B10105" s="176" t="s">
        <v>16153</v>
      </c>
      <c r="C10105" s="176" t="s">
        <v>83</v>
      </c>
      <c r="D10105" s="177">
        <v>180.26</v>
      </c>
    </row>
    <row r="10106" spans="1:4" x14ac:dyDescent="0.25">
      <c r="A10106" s="176" t="s">
        <v>16155</v>
      </c>
      <c r="B10106" s="176" t="s">
        <v>16156</v>
      </c>
      <c r="C10106" s="176" t="s">
        <v>83</v>
      </c>
      <c r="D10106" s="177">
        <v>224.46</v>
      </c>
    </row>
    <row r="10107" spans="1:4" x14ac:dyDescent="0.25">
      <c r="A10107" s="176" t="s">
        <v>16157</v>
      </c>
      <c r="B10107" s="176" t="s">
        <v>16156</v>
      </c>
      <c r="C10107" s="176" t="s">
        <v>83</v>
      </c>
      <c r="D10107" s="177">
        <v>222.05</v>
      </c>
    </row>
    <row r="10108" spans="1:4" x14ac:dyDescent="0.25">
      <c r="A10108" s="176" t="s">
        <v>16158</v>
      </c>
      <c r="B10108" s="176" t="s">
        <v>16159</v>
      </c>
      <c r="C10108" s="176" t="s">
        <v>322</v>
      </c>
      <c r="D10108" s="177">
        <v>18.690000000000001</v>
      </c>
    </row>
    <row r="10109" spans="1:4" x14ac:dyDescent="0.25">
      <c r="A10109" s="176" t="s">
        <v>16160</v>
      </c>
      <c r="B10109" s="176" t="s">
        <v>16159</v>
      </c>
      <c r="C10109" s="176" t="s">
        <v>322</v>
      </c>
      <c r="D10109" s="177">
        <v>17.8</v>
      </c>
    </row>
    <row r="10110" spans="1:4" x14ac:dyDescent="0.25">
      <c r="A10110" s="176" t="s">
        <v>16161</v>
      </c>
      <c r="B10110" s="176" t="s">
        <v>16162</v>
      </c>
      <c r="C10110" s="176" t="s">
        <v>322</v>
      </c>
      <c r="D10110" s="177">
        <v>16.420000000000002</v>
      </c>
    </row>
    <row r="10111" spans="1:4" x14ac:dyDescent="0.25">
      <c r="A10111" s="176" t="s">
        <v>16163</v>
      </c>
      <c r="B10111" s="176" t="s">
        <v>16162</v>
      </c>
      <c r="C10111" s="176" t="s">
        <v>322</v>
      </c>
      <c r="D10111" s="177">
        <v>15.52</v>
      </c>
    </row>
    <row r="10112" spans="1:4" x14ac:dyDescent="0.25">
      <c r="A10112" s="176" t="s">
        <v>16164</v>
      </c>
      <c r="B10112" s="176" t="s">
        <v>16165</v>
      </c>
      <c r="C10112" s="176" t="s">
        <v>322</v>
      </c>
      <c r="D10112" s="177">
        <v>81.819999999999993</v>
      </c>
    </row>
    <row r="10113" spans="1:4" x14ac:dyDescent="0.25">
      <c r="A10113" s="176" t="s">
        <v>16166</v>
      </c>
      <c r="B10113" s="176" t="s">
        <v>16165</v>
      </c>
      <c r="C10113" s="176" t="s">
        <v>322</v>
      </c>
      <c r="D10113" s="177">
        <v>81.099999999999994</v>
      </c>
    </row>
    <row r="10114" spans="1:4" x14ac:dyDescent="0.25">
      <c r="A10114" s="176" t="s">
        <v>16167</v>
      </c>
      <c r="B10114" s="176" t="s">
        <v>16168</v>
      </c>
      <c r="C10114" s="176" t="s">
        <v>322</v>
      </c>
      <c r="D10114" s="177">
        <v>93</v>
      </c>
    </row>
    <row r="10115" spans="1:4" x14ac:dyDescent="0.25">
      <c r="A10115" s="176" t="s">
        <v>16169</v>
      </c>
      <c r="B10115" s="176" t="s">
        <v>16168</v>
      </c>
      <c r="C10115" s="176" t="s">
        <v>322</v>
      </c>
      <c r="D10115" s="177">
        <v>92.09</v>
      </c>
    </row>
    <row r="10116" spans="1:4" x14ac:dyDescent="0.25">
      <c r="A10116" s="176" t="s">
        <v>16170</v>
      </c>
      <c r="B10116" s="176" t="s">
        <v>16171</v>
      </c>
      <c r="C10116" s="176" t="s">
        <v>322</v>
      </c>
      <c r="D10116" s="177">
        <v>98.12</v>
      </c>
    </row>
    <row r="10117" spans="1:4" x14ac:dyDescent="0.25">
      <c r="A10117" s="176" t="s">
        <v>16172</v>
      </c>
      <c r="B10117" s="176" t="s">
        <v>16171</v>
      </c>
      <c r="C10117" s="176" t="s">
        <v>322</v>
      </c>
      <c r="D10117" s="177">
        <v>97.01</v>
      </c>
    </row>
    <row r="10118" spans="1:4" x14ac:dyDescent="0.25">
      <c r="A10118" s="176" t="s">
        <v>16173</v>
      </c>
      <c r="B10118" s="176" t="s">
        <v>16174</v>
      </c>
      <c r="C10118" s="176" t="s">
        <v>322</v>
      </c>
      <c r="D10118" s="177">
        <v>134.25</v>
      </c>
    </row>
    <row r="10119" spans="1:4" x14ac:dyDescent="0.25">
      <c r="A10119" s="176" t="s">
        <v>16175</v>
      </c>
      <c r="B10119" s="176" t="s">
        <v>16174</v>
      </c>
      <c r="C10119" s="176" t="s">
        <v>322</v>
      </c>
      <c r="D10119" s="177">
        <v>132.93</v>
      </c>
    </row>
    <row r="10120" spans="1:4" x14ac:dyDescent="0.25">
      <c r="A10120" s="176" t="s">
        <v>16176</v>
      </c>
      <c r="B10120" s="176" t="s">
        <v>16177</v>
      </c>
      <c r="C10120" s="176" t="s">
        <v>115</v>
      </c>
      <c r="D10120" s="177">
        <v>505.3</v>
      </c>
    </row>
    <row r="10121" spans="1:4" x14ac:dyDescent="0.25">
      <c r="A10121" s="176" t="s">
        <v>16178</v>
      </c>
      <c r="B10121" s="176" t="s">
        <v>16177</v>
      </c>
      <c r="C10121" s="176" t="s">
        <v>115</v>
      </c>
      <c r="D10121" s="177">
        <v>504.91</v>
      </c>
    </row>
    <row r="10122" spans="1:4" x14ac:dyDescent="0.25">
      <c r="A10122" s="176" t="s">
        <v>16179</v>
      </c>
      <c r="B10122" s="176" t="s">
        <v>16180</v>
      </c>
      <c r="C10122" s="176" t="s">
        <v>115</v>
      </c>
      <c r="D10122" s="177">
        <v>602.12</v>
      </c>
    </row>
    <row r="10123" spans="1:4" x14ac:dyDescent="0.25">
      <c r="A10123" s="176" t="s">
        <v>16181</v>
      </c>
      <c r="B10123" s="176" t="s">
        <v>16180</v>
      </c>
      <c r="C10123" s="176" t="s">
        <v>115</v>
      </c>
      <c r="D10123" s="177">
        <v>601.73</v>
      </c>
    </row>
    <row r="10124" spans="1:4" x14ac:dyDescent="0.25">
      <c r="A10124" s="176" t="s">
        <v>16182</v>
      </c>
      <c r="B10124" s="176" t="s">
        <v>16183</v>
      </c>
      <c r="C10124" s="176" t="s">
        <v>51</v>
      </c>
      <c r="D10124" s="177">
        <v>88.03</v>
      </c>
    </row>
    <row r="10125" spans="1:4" x14ac:dyDescent="0.25">
      <c r="A10125" s="176" t="s">
        <v>16184</v>
      </c>
      <c r="B10125" s="176" t="s">
        <v>16183</v>
      </c>
      <c r="C10125" s="176" t="s">
        <v>51</v>
      </c>
      <c r="D10125" s="177">
        <v>85.52</v>
      </c>
    </row>
    <row r="10126" spans="1:4" x14ac:dyDescent="0.25">
      <c r="A10126" s="176" t="s">
        <v>16185</v>
      </c>
      <c r="B10126" s="176" t="s">
        <v>16186</v>
      </c>
      <c r="C10126" s="176" t="s">
        <v>322</v>
      </c>
      <c r="D10126" s="177">
        <v>14.51</v>
      </c>
    </row>
    <row r="10127" spans="1:4" x14ac:dyDescent="0.25">
      <c r="A10127" s="176" t="s">
        <v>16187</v>
      </c>
      <c r="B10127" s="176" t="s">
        <v>16186</v>
      </c>
      <c r="C10127" s="176" t="s">
        <v>322</v>
      </c>
      <c r="D10127" s="177">
        <v>13.55</v>
      </c>
    </row>
    <row r="10128" spans="1:4" x14ac:dyDescent="0.25">
      <c r="A10128" s="176" t="s">
        <v>16188</v>
      </c>
      <c r="B10128" s="176" t="s">
        <v>16189</v>
      </c>
      <c r="C10128" s="176" t="s">
        <v>115</v>
      </c>
      <c r="D10128" s="177">
        <v>189450.28</v>
      </c>
    </row>
    <row r="10129" spans="1:4" x14ac:dyDescent="0.25">
      <c r="A10129" s="176" t="s">
        <v>16190</v>
      </c>
      <c r="B10129" s="176" t="s">
        <v>16189</v>
      </c>
      <c r="C10129" s="176" t="s">
        <v>115</v>
      </c>
      <c r="D10129" s="177">
        <v>184505.02</v>
      </c>
    </row>
    <row r="10130" spans="1:4" x14ac:dyDescent="0.25">
      <c r="A10130" s="176" t="s">
        <v>16191</v>
      </c>
      <c r="B10130" s="176" t="s">
        <v>16192</v>
      </c>
      <c r="C10130" s="176" t="s">
        <v>322</v>
      </c>
      <c r="D10130" s="177">
        <v>7124.59</v>
      </c>
    </row>
    <row r="10131" spans="1:4" x14ac:dyDescent="0.25">
      <c r="A10131" s="176" t="s">
        <v>16193</v>
      </c>
      <c r="B10131" s="176" t="s">
        <v>16192</v>
      </c>
      <c r="C10131" s="176" t="s">
        <v>322</v>
      </c>
      <c r="D10131" s="177">
        <v>7084.26</v>
      </c>
    </row>
    <row r="10132" spans="1:4" x14ac:dyDescent="0.25">
      <c r="A10132" s="176" t="s">
        <v>16194</v>
      </c>
      <c r="B10132" s="176" t="s">
        <v>16195</v>
      </c>
      <c r="C10132" s="176" t="s">
        <v>322</v>
      </c>
      <c r="D10132" s="177">
        <v>10113.59</v>
      </c>
    </row>
    <row r="10133" spans="1:4" x14ac:dyDescent="0.25">
      <c r="A10133" s="176" t="s">
        <v>16196</v>
      </c>
      <c r="B10133" s="176" t="s">
        <v>16195</v>
      </c>
      <c r="C10133" s="176" t="s">
        <v>322</v>
      </c>
      <c r="D10133" s="177">
        <v>10073.26</v>
      </c>
    </row>
    <row r="10134" spans="1:4" x14ac:dyDescent="0.25">
      <c r="A10134" s="176" t="s">
        <v>16197</v>
      </c>
      <c r="B10134" s="176" t="s">
        <v>16198</v>
      </c>
      <c r="C10134" s="176" t="s">
        <v>322</v>
      </c>
      <c r="D10134" s="177">
        <v>1212.74</v>
      </c>
    </row>
    <row r="10135" spans="1:4" x14ac:dyDescent="0.25">
      <c r="A10135" s="176" t="s">
        <v>16199</v>
      </c>
      <c r="B10135" s="176" t="s">
        <v>16198</v>
      </c>
      <c r="C10135" s="176" t="s">
        <v>322</v>
      </c>
      <c r="D10135" s="177">
        <v>1173.6500000000001</v>
      </c>
    </row>
    <row r="10136" spans="1:4" x14ac:dyDescent="0.25">
      <c r="A10136" s="176" t="s">
        <v>16200</v>
      </c>
      <c r="B10136" s="176" t="s">
        <v>16201</v>
      </c>
      <c r="C10136" s="176" t="s">
        <v>322</v>
      </c>
      <c r="D10136" s="177">
        <v>1567.74</v>
      </c>
    </row>
    <row r="10137" spans="1:4" x14ac:dyDescent="0.25">
      <c r="A10137" s="176" t="s">
        <v>16202</v>
      </c>
      <c r="B10137" s="176" t="s">
        <v>16201</v>
      </c>
      <c r="C10137" s="176" t="s">
        <v>322</v>
      </c>
      <c r="D10137" s="177">
        <v>1528.65</v>
      </c>
    </row>
    <row r="10138" spans="1:4" x14ac:dyDescent="0.25">
      <c r="A10138" s="176" t="s">
        <v>16203</v>
      </c>
      <c r="B10138" s="176" t="s">
        <v>16204</v>
      </c>
      <c r="C10138" s="176" t="s">
        <v>322</v>
      </c>
      <c r="D10138" s="177">
        <v>445.56</v>
      </c>
    </row>
    <row r="10139" spans="1:4" x14ac:dyDescent="0.25">
      <c r="A10139" s="176" t="s">
        <v>16205</v>
      </c>
      <c r="B10139" s="176" t="s">
        <v>16204</v>
      </c>
      <c r="C10139" s="176" t="s">
        <v>322</v>
      </c>
      <c r="D10139" s="177">
        <v>438.64</v>
      </c>
    </row>
    <row r="10140" spans="1:4" x14ac:dyDescent="0.25">
      <c r="A10140" s="176" t="s">
        <v>16206</v>
      </c>
      <c r="B10140" s="176" t="s">
        <v>16207</v>
      </c>
      <c r="C10140" s="176" t="s">
        <v>83</v>
      </c>
      <c r="D10140" s="177">
        <v>81.7</v>
      </c>
    </row>
    <row r="10141" spans="1:4" x14ac:dyDescent="0.25">
      <c r="A10141" s="176" t="s">
        <v>16208</v>
      </c>
      <c r="B10141" s="176" t="s">
        <v>16207</v>
      </c>
      <c r="C10141" s="176" t="s">
        <v>83</v>
      </c>
      <c r="D10141" s="177">
        <v>79.290000000000006</v>
      </c>
    </row>
    <row r="10142" spans="1:4" x14ac:dyDescent="0.25">
      <c r="A10142" s="176" t="s">
        <v>16209</v>
      </c>
      <c r="B10142" s="176" t="s">
        <v>16210</v>
      </c>
      <c r="C10142" s="176" t="s">
        <v>83</v>
      </c>
      <c r="D10142" s="177">
        <v>96.92</v>
      </c>
    </row>
    <row r="10143" spans="1:4" x14ac:dyDescent="0.25">
      <c r="A10143" s="176" t="s">
        <v>16211</v>
      </c>
      <c r="B10143" s="176" t="s">
        <v>16210</v>
      </c>
      <c r="C10143" s="176" t="s">
        <v>83</v>
      </c>
      <c r="D10143" s="177">
        <v>94.51</v>
      </c>
    </row>
    <row r="10144" spans="1:4" x14ac:dyDescent="0.25">
      <c r="A10144" s="176" t="s">
        <v>16212</v>
      </c>
      <c r="B10144" s="176" t="s">
        <v>16213</v>
      </c>
      <c r="C10144" s="176" t="s">
        <v>83</v>
      </c>
      <c r="D10144" s="177">
        <v>112.14</v>
      </c>
    </row>
    <row r="10145" spans="1:4" x14ac:dyDescent="0.25">
      <c r="A10145" s="176" t="s">
        <v>16214</v>
      </c>
      <c r="B10145" s="176" t="s">
        <v>16213</v>
      </c>
      <c r="C10145" s="176" t="s">
        <v>83</v>
      </c>
      <c r="D10145" s="177">
        <v>109.73</v>
      </c>
    </row>
    <row r="10146" spans="1:4" x14ac:dyDescent="0.25">
      <c r="A10146" s="176" t="s">
        <v>16215</v>
      </c>
      <c r="B10146" s="176" t="s">
        <v>16216</v>
      </c>
      <c r="C10146" s="176" t="s">
        <v>83</v>
      </c>
      <c r="D10146" s="177">
        <v>127.35</v>
      </c>
    </row>
    <row r="10147" spans="1:4" x14ac:dyDescent="0.25">
      <c r="A10147" s="176" t="s">
        <v>16217</v>
      </c>
      <c r="B10147" s="176" t="s">
        <v>16216</v>
      </c>
      <c r="C10147" s="176" t="s">
        <v>83</v>
      </c>
      <c r="D10147" s="177">
        <v>124.95</v>
      </c>
    </row>
    <row r="10148" spans="1:4" x14ac:dyDescent="0.25">
      <c r="A10148" s="176" t="s">
        <v>16218</v>
      </c>
      <c r="B10148" s="176" t="s">
        <v>16219</v>
      </c>
      <c r="C10148" s="176" t="s">
        <v>83</v>
      </c>
      <c r="D10148" s="177">
        <v>88.37</v>
      </c>
    </row>
    <row r="10149" spans="1:4" x14ac:dyDescent="0.25">
      <c r="A10149" s="176" t="s">
        <v>16220</v>
      </c>
      <c r="B10149" s="176" t="s">
        <v>16219</v>
      </c>
      <c r="C10149" s="176" t="s">
        <v>83</v>
      </c>
      <c r="D10149" s="177">
        <v>85.2</v>
      </c>
    </row>
    <row r="10150" spans="1:4" x14ac:dyDescent="0.25">
      <c r="A10150" s="176" t="s">
        <v>16221</v>
      </c>
      <c r="B10150" s="176" t="s">
        <v>16222</v>
      </c>
      <c r="C10150" s="176" t="s">
        <v>83</v>
      </c>
      <c r="D10150" s="177">
        <v>108.85</v>
      </c>
    </row>
    <row r="10151" spans="1:4" x14ac:dyDescent="0.25">
      <c r="A10151" s="176" t="s">
        <v>16223</v>
      </c>
      <c r="B10151" s="176" t="s">
        <v>16222</v>
      </c>
      <c r="C10151" s="176" t="s">
        <v>83</v>
      </c>
      <c r="D10151" s="177">
        <v>105.68</v>
      </c>
    </row>
    <row r="10152" spans="1:4" x14ac:dyDescent="0.25">
      <c r="A10152" s="176" t="s">
        <v>16224</v>
      </c>
      <c r="B10152" s="176" t="s">
        <v>16225</v>
      </c>
      <c r="C10152" s="176" t="s">
        <v>83</v>
      </c>
      <c r="D10152" s="177">
        <v>129.32</v>
      </c>
    </row>
    <row r="10153" spans="1:4" x14ac:dyDescent="0.25">
      <c r="A10153" s="176" t="s">
        <v>16226</v>
      </c>
      <c r="B10153" s="176" t="s">
        <v>16225</v>
      </c>
      <c r="C10153" s="176" t="s">
        <v>83</v>
      </c>
      <c r="D10153" s="177">
        <v>126.15</v>
      </c>
    </row>
    <row r="10154" spans="1:4" x14ac:dyDescent="0.25">
      <c r="A10154" s="176" t="s">
        <v>16227</v>
      </c>
      <c r="B10154" s="176" t="s">
        <v>16228</v>
      </c>
      <c r="C10154" s="176" t="s">
        <v>83</v>
      </c>
      <c r="D10154" s="177">
        <v>149.80000000000001</v>
      </c>
    </row>
    <row r="10155" spans="1:4" x14ac:dyDescent="0.25">
      <c r="A10155" s="176" t="s">
        <v>16229</v>
      </c>
      <c r="B10155" s="176" t="s">
        <v>16228</v>
      </c>
      <c r="C10155" s="176" t="s">
        <v>83</v>
      </c>
      <c r="D10155" s="177">
        <v>146.63</v>
      </c>
    </row>
    <row r="10156" spans="1:4" x14ac:dyDescent="0.25">
      <c r="A10156" s="176" t="s">
        <v>16230</v>
      </c>
      <c r="B10156" s="176" t="s">
        <v>16231</v>
      </c>
      <c r="C10156" s="176" t="s">
        <v>83</v>
      </c>
      <c r="D10156" s="177">
        <v>170.27</v>
      </c>
    </row>
    <row r="10157" spans="1:4" x14ac:dyDescent="0.25">
      <c r="A10157" s="176" t="s">
        <v>16232</v>
      </c>
      <c r="B10157" s="176" t="s">
        <v>16231</v>
      </c>
      <c r="C10157" s="176" t="s">
        <v>83</v>
      </c>
      <c r="D10157" s="177">
        <v>167.1</v>
      </c>
    </row>
    <row r="10158" spans="1:4" x14ac:dyDescent="0.25">
      <c r="A10158" s="176" t="s">
        <v>16233</v>
      </c>
      <c r="B10158" s="176" t="s">
        <v>16234</v>
      </c>
      <c r="C10158" s="176" t="s">
        <v>83</v>
      </c>
      <c r="D10158" s="177">
        <v>97.33</v>
      </c>
    </row>
    <row r="10159" spans="1:4" x14ac:dyDescent="0.25">
      <c r="A10159" s="176" t="s">
        <v>16235</v>
      </c>
      <c r="B10159" s="176" t="s">
        <v>16234</v>
      </c>
      <c r="C10159" s="176" t="s">
        <v>83</v>
      </c>
      <c r="D10159" s="177">
        <v>94.28</v>
      </c>
    </row>
    <row r="10160" spans="1:4" x14ac:dyDescent="0.25">
      <c r="A10160" s="176" t="s">
        <v>16236</v>
      </c>
      <c r="B10160" s="176" t="s">
        <v>16237</v>
      </c>
      <c r="C10160" s="176" t="s">
        <v>83</v>
      </c>
      <c r="D10160" s="177">
        <v>112.55</v>
      </c>
    </row>
    <row r="10161" spans="1:4" x14ac:dyDescent="0.25">
      <c r="A10161" s="176" t="s">
        <v>16238</v>
      </c>
      <c r="B10161" s="176" t="s">
        <v>16237</v>
      </c>
      <c r="C10161" s="176" t="s">
        <v>83</v>
      </c>
      <c r="D10161" s="177">
        <v>109.5</v>
      </c>
    </row>
    <row r="10162" spans="1:4" x14ac:dyDescent="0.25">
      <c r="A10162" s="176" t="s">
        <v>16239</v>
      </c>
      <c r="B10162" s="176" t="s">
        <v>16240</v>
      </c>
      <c r="C10162" s="176" t="s">
        <v>83</v>
      </c>
      <c r="D10162" s="177">
        <v>127.76</v>
      </c>
    </row>
    <row r="10163" spans="1:4" x14ac:dyDescent="0.25">
      <c r="A10163" s="176" t="s">
        <v>16241</v>
      </c>
      <c r="B10163" s="176" t="s">
        <v>16240</v>
      </c>
      <c r="C10163" s="176" t="s">
        <v>83</v>
      </c>
      <c r="D10163" s="177">
        <v>124.72</v>
      </c>
    </row>
    <row r="10164" spans="1:4" x14ac:dyDescent="0.25">
      <c r="A10164" s="176" t="s">
        <v>16242</v>
      </c>
      <c r="B10164" s="176" t="s">
        <v>16243</v>
      </c>
      <c r="C10164" s="176" t="s">
        <v>83</v>
      </c>
      <c r="D10164" s="177">
        <v>142.97999999999999</v>
      </c>
    </row>
    <row r="10165" spans="1:4" x14ac:dyDescent="0.25">
      <c r="A10165" s="176" t="s">
        <v>16244</v>
      </c>
      <c r="B10165" s="176" t="s">
        <v>16243</v>
      </c>
      <c r="C10165" s="176" t="s">
        <v>83</v>
      </c>
      <c r="D10165" s="177">
        <v>139.94</v>
      </c>
    </row>
    <row r="10166" spans="1:4" x14ac:dyDescent="0.25">
      <c r="A10166" s="176" t="s">
        <v>16245</v>
      </c>
      <c r="B10166" s="176" t="s">
        <v>16246</v>
      </c>
      <c r="C10166" s="176" t="s">
        <v>83</v>
      </c>
      <c r="D10166" s="177">
        <v>175.32</v>
      </c>
    </row>
    <row r="10167" spans="1:4" x14ac:dyDescent="0.25">
      <c r="A10167" s="176" t="s">
        <v>16247</v>
      </c>
      <c r="B10167" s="176" t="s">
        <v>16246</v>
      </c>
      <c r="C10167" s="176" t="s">
        <v>83</v>
      </c>
      <c r="D10167" s="177">
        <v>172.28</v>
      </c>
    </row>
    <row r="10168" spans="1:4" x14ac:dyDescent="0.25">
      <c r="A10168" s="176" t="s">
        <v>16248</v>
      </c>
      <c r="B10168" s="176" t="s">
        <v>16249</v>
      </c>
      <c r="C10168" s="176" t="s">
        <v>83</v>
      </c>
      <c r="D10168" s="177">
        <v>96.41</v>
      </c>
    </row>
    <row r="10169" spans="1:4" x14ac:dyDescent="0.25">
      <c r="A10169" s="176" t="s">
        <v>16250</v>
      </c>
      <c r="B10169" s="176" t="s">
        <v>16249</v>
      </c>
      <c r="C10169" s="176" t="s">
        <v>83</v>
      </c>
      <c r="D10169" s="177">
        <v>93.12</v>
      </c>
    </row>
    <row r="10170" spans="1:4" x14ac:dyDescent="0.25">
      <c r="A10170" s="176" t="s">
        <v>16251</v>
      </c>
      <c r="B10170" s="176" t="s">
        <v>16252</v>
      </c>
      <c r="C10170" s="176" t="s">
        <v>83</v>
      </c>
      <c r="D10170" s="177">
        <v>116.89</v>
      </c>
    </row>
    <row r="10171" spans="1:4" x14ac:dyDescent="0.25">
      <c r="A10171" s="176" t="s">
        <v>16253</v>
      </c>
      <c r="B10171" s="176" t="s">
        <v>16252</v>
      </c>
      <c r="C10171" s="176" t="s">
        <v>83</v>
      </c>
      <c r="D10171" s="177">
        <v>113.59</v>
      </c>
    </row>
    <row r="10172" spans="1:4" x14ac:dyDescent="0.25">
      <c r="A10172" s="176" t="s">
        <v>16254</v>
      </c>
      <c r="B10172" s="176" t="s">
        <v>16255</v>
      </c>
      <c r="C10172" s="176" t="s">
        <v>83</v>
      </c>
      <c r="D10172" s="177">
        <v>137.36000000000001</v>
      </c>
    </row>
    <row r="10173" spans="1:4" x14ac:dyDescent="0.25">
      <c r="A10173" s="176" t="s">
        <v>16256</v>
      </c>
      <c r="B10173" s="176" t="s">
        <v>16255</v>
      </c>
      <c r="C10173" s="176" t="s">
        <v>83</v>
      </c>
      <c r="D10173" s="177">
        <v>134.07</v>
      </c>
    </row>
    <row r="10174" spans="1:4" x14ac:dyDescent="0.25">
      <c r="A10174" s="176" t="s">
        <v>16257</v>
      </c>
      <c r="B10174" s="176" t="s">
        <v>16258</v>
      </c>
      <c r="C10174" s="176" t="s">
        <v>83</v>
      </c>
      <c r="D10174" s="177">
        <v>165.43</v>
      </c>
    </row>
    <row r="10175" spans="1:4" x14ac:dyDescent="0.25">
      <c r="A10175" s="176" t="s">
        <v>16259</v>
      </c>
      <c r="B10175" s="176" t="s">
        <v>16258</v>
      </c>
      <c r="C10175" s="176" t="s">
        <v>83</v>
      </c>
      <c r="D10175" s="177">
        <v>161.62</v>
      </c>
    </row>
    <row r="10176" spans="1:4" x14ac:dyDescent="0.25">
      <c r="A10176" s="176" t="s">
        <v>16260</v>
      </c>
      <c r="B10176" s="176" t="s">
        <v>16261</v>
      </c>
      <c r="C10176" s="176" t="s">
        <v>83</v>
      </c>
      <c r="D10176" s="177">
        <v>185.9</v>
      </c>
    </row>
    <row r="10177" spans="1:4" x14ac:dyDescent="0.25">
      <c r="A10177" s="176" t="s">
        <v>16262</v>
      </c>
      <c r="B10177" s="176" t="s">
        <v>16261</v>
      </c>
      <c r="C10177" s="176" t="s">
        <v>83</v>
      </c>
      <c r="D10177" s="177">
        <v>182.1</v>
      </c>
    </row>
    <row r="10178" spans="1:4" x14ac:dyDescent="0.25">
      <c r="A10178" s="176" t="s">
        <v>16263</v>
      </c>
      <c r="B10178" s="176" t="s">
        <v>16264</v>
      </c>
      <c r="C10178" s="176" t="s">
        <v>83</v>
      </c>
      <c r="D10178" s="177">
        <v>176.28</v>
      </c>
    </row>
    <row r="10179" spans="1:4" x14ac:dyDescent="0.25">
      <c r="A10179" s="176" t="s">
        <v>16265</v>
      </c>
      <c r="B10179" s="176" t="s">
        <v>16264</v>
      </c>
      <c r="C10179" s="176" t="s">
        <v>83</v>
      </c>
      <c r="D10179" s="177">
        <v>168.17</v>
      </c>
    </row>
    <row r="10180" spans="1:4" x14ac:dyDescent="0.25">
      <c r="A10180" s="176" t="s">
        <v>16266</v>
      </c>
      <c r="B10180" s="176" t="s">
        <v>16267</v>
      </c>
      <c r="C10180" s="176" t="s">
        <v>83</v>
      </c>
      <c r="D10180" s="177">
        <v>191.5</v>
      </c>
    </row>
    <row r="10181" spans="1:4" x14ac:dyDescent="0.25">
      <c r="A10181" s="176" t="s">
        <v>16268</v>
      </c>
      <c r="B10181" s="176" t="s">
        <v>16267</v>
      </c>
      <c r="C10181" s="176" t="s">
        <v>83</v>
      </c>
      <c r="D10181" s="177">
        <v>183.39</v>
      </c>
    </row>
    <row r="10182" spans="1:4" x14ac:dyDescent="0.25">
      <c r="A10182" s="176" t="s">
        <v>16269</v>
      </c>
      <c r="B10182" s="176" t="s">
        <v>16270</v>
      </c>
      <c r="C10182" s="176" t="s">
        <v>83</v>
      </c>
      <c r="D10182" s="177">
        <v>206.72</v>
      </c>
    </row>
    <row r="10183" spans="1:4" x14ac:dyDescent="0.25">
      <c r="A10183" s="176" t="s">
        <v>16271</v>
      </c>
      <c r="B10183" s="176" t="s">
        <v>16270</v>
      </c>
      <c r="C10183" s="176" t="s">
        <v>83</v>
      </c>
      <c r="D10183" s="177">
        <v>198.61</v>
      </c>
    </row>
    <row r="10184" spans="1:4" x14ac:dyDescent="0.25">
      <c r="A10184" s="176" t="s">
        <v>16272</v>
      </c>
      <c r="B10184" s="176" t="s">
        <v>16273</v>
      </c>
      <c r="C10184" s="176" t="s">
        <v>83</v>
      </c>
      <c r="D10184" s="177">
        <v>221.94</v>
      </c>
    </row>
    <row r="10185" spans="1:4" x14ac:dyDescent="0.25">
      <c r="A10185" s="176" t="s">
        <v>16274</v>
      </c>
      <c r="B10185" s="176" t="s">
        <v>16273</v>
      </c>
      <c r="C10185" s="176" t="s">
        <v>83</v>
      </c>
      <c r="D10185" s="177">
        <v>213.82</v>
      </c>
    </row>
    <row r="10186" spans="1:4" x14ac:dyDescent="0.25">
      <c r="A10186" s="176" t="s">
        <v>16275</v>
      </c>
      <c r="B10186" s="176" t="s">
        <v>16276</v>
      </c>
      <c r="C10186" s="176" t="s">
        <v>83</v>
      </c>
      <c r="D10186" s="177">
        <v>254.28</v>
      </c>
    </row>
    <row r="10187" spans="1:4" x14ac:dyDescent="0.25">
      <c r="A10187" s="176" t="s">
        <v>16277</v>
      </c>
      <c r="B10187" s="176" t="s">
        <v>16276</v>
      </c>
      <c r="C10187" s="176" t="s">
        <v>83</v>
      </c>
      <c r="D10187" s="177">
        <v>246.17</v>
      </c>
    </row>
    <row r="10188" spans="1:4" x14ac:dyDescent="0.25">
      <c r="A10188" s="176" t="s">
        <v>16278</v>
      </c>
      <c r="B10188" s="176" t="s">
        <v>16279</v>
      </c>
      <c r="C10188" s="176" t="s">
        <v>83</v>
      </c>
      <c r="D10188" s="177">
        <v>175.37</v>
      </c>
    </row>
    <row r="10189" spans="1:4" x14ac:dyDescent="0.25">
      <c r="A10189" s="176" t="s">
        <v>16280</v>
      </c>
      <c r="B10189" s="176" t="s">
        <v>16279</v>
      </c>
      <c r="C10189" s="176" t="s">
        <v>83</v>
      </c>
      <c r="D10189" s="177">
        <v>167</v>
      </c>
    </row>
    <row r="10190" spans="1:4" x14ac:dyDescent="0.25">
      <c r="A10190" s="176" t="s">
        <v>16281</v>
      </c>
      <c r="B10190" s="176" t="s">
        <v>16282</v>
      </c>
      <c r="C10190" s="176" t="s">
        <v>83</v>
      </c>
      <c r="D10190" s="177">
        <v>195.85</v>
      </c>
    </row>
    <row r="10191" spans="1:4" x14ac:dyDescent="0.25">
      <c r="A10191" s="176" t="s">
        <v>16283</v>
      </c>
      <c r="B10191" s="176" t="s">
        <v>16282</v>
      </c>
      <c r="C10191" s="176" t="s">
        <v>83</v>
      </c>
      <c r="D10191" s="177">
        <v>187.48</v>
      </c>
    </row>
    <row r="10192" spans="1:4" x14ac:dyDescent="0.25">
      <c r="A10192" s="176" t="s">
        <v>16284</v>
      </c>
      <c r="B10192" s="176" t="s">
        <v>16285</v>
      </c>
      <c r="C10192" s="176" t="s">
        <v>83</v>
      </c>
      <c r="D10192" s="177">
        <v>216.32</v>
      </c>
    </row>
    <row r="10193" spans="1:4" x14ac:dyDescent="0.25">
      <c r="A10193" s="176" t="s">
        <v>16286</v>
      </c>
      <c r="B10193" s="176" t="s">
        <v>16285</v>
      </c>
      <c r="C10193" s="176" t="s">
        <v>83</v>
      </c>
      <c r="D10193" s="177">
        <v>207.95</v>
      </c>
    </row>
    <row r="10194" spans="1:4" x14ac:dyDescent="0.25">
      <c r="A10194" s="176" t="s">
        <v>16287</v>
      </c>
      <c r="B10194" s="176" t="s">
        <v>16288</v>
      </c>
      <c r="C10194" s="176" t="s">
        <v>83</v>
      </c>
      <c r="D10194" s="177">
        <v>263.36</v>
      </c>
    </row>
    <row r="10195" spans="1:4" x14ac:dyDescent="0.25">
      <c r="A10195" s="176" t="s">
        <v>16289</v>
      </c>
      <c r="B10195" s="176" t="s">
        <v>16288</v>
      </c>
      <c r="C10195" s="176" t="s">
        <v>83</v>
      </c>
      <c r="D10195" s="177">
        <v>253.21</v>
      </c>
    </row>
    <row r="10196" spans="1:4" x14ac:dyDescent="0.25">
      <c r="A10196" s="176" t="s">
        <v>16290</v>
      </c>
      <c r="B10196" s="176" t="s">
        <v>16291</v>
      </c>
      <c r="C10196" s="176" t="s">
        <v>83</v>
      </c>
      <c r="D10196" s="177">
        <v>283.83</v>
      </c>
    </row>
    <row r="10197" spans="1:4" x14ac:dyDescent="0.25">
      <c r="A10197" s="176" t="s">
        <v>16292</v>
      </c>
      <c r="B10197" s="176" t="s">
        <v>16291</v>
      </c>
      <c r="C10197" s="176" t="s">
        <v>83</v>
      </c>
      <c r="D10197" s="177">
        <v>273.69</v>
      </c>
    </row>
    <row r="10198" spans="1:4" x14ac:dyDescent="0.25">
      <c r="A10198" s="176" t="s">
        <v>16293</v>
      </c>
      <c r="B10198" s="176" t="s">
        <v>16294</v>
      </c>
      <c r="C10198" s="176" t="s">
        <v>115</v>
      </c>
      <c r="D10198" s="177">
        <v>3243.48</v>
      </c>
    </row>
    <row r="10199" spans="1:4" x14ac:dyDescent="0.25">
      <c r="A10199" s="176" t="s">
        <v>16295</v>
      </c>
      <c r="B10199" s="176" t="s">
        <v>16294</v>
      </c>
      <c r="C10199" s="176" t="s">
        <v>115</v>
      </c>
      <c r="D10199" s="177">
        <v>3108.74</v>
      </c>
    </row>
    <row r="10200" spans="1:4" x14ac:dyDescent="0.25">
      <c r="A10200" s="176" t="s">
        <v>16296</v>
      </c>
      <c r="B10200" s="176" t="s">
        <v>16297</v>
      </c>
      <c r="C10200" s="176" t="s">
        <v>115</v>
      </c>
      <c r="D10200" s="177">
        <v>3787.57</v>
      </c>
    </row>
    <row r="10201" spans="1:4" x14ac:dyDescent="0.25">
      <c r="A10201" s="176" t="s">
        <v>16298</v>
      </c>
      <c r="B10201" s="176" t="s">
        <v>16297</v>
      </c>
      <c r="C10201" s="176" t="s">
        <v>115</v>
      </c>
      <c r="D10201" s="177">
        <v>3630.32</v>
      </c>
    </row>
    <row r="10202" spans="1:4" x14ac:dyDescent="0.25">
      <c r="A10202" s="176" t="s">
        <v>16299</v>
      </c>
      <c r="B10202" s="176" t="s">
        <v>16300</v>
      </c>
      <c r="C10202" s="176" t="s">
        <v>115</v>
      </c>
      <c r="D10202" s="177">
        <v>4636.46</v>
      </c>
    </row>
    <row r="10203" spans="1:4" x14ac:dyDescent="0.25">
      <c r="A10203" s="176" t="s">
        <v>16301</v>
      </c>
      <c r="B10203" s="176" t="s">
        <v>16300</v>
      </c>
      <c r="C10203" s="176" t="s">
        <v>115</v>
      </c>
      <c r="D10203" s="177">
        <v>4465.05</v>
      </c>
    </row>
    <row r="10204" spans="1:4" x14ac:dyDescent="0.25">
      <c r="A10204" s="176" t="s">
        <v>16302</v>
      </c>
      <c r="B10204" s="176" t="s">
        <v>16303</v>
      </c>
      <c r="C10204" s="176" t="s">
        <v>115</v>
      </c>
      <c r="D10204" s="177">
        <v>5521.24</v>
      </c>
    </row>
    <row r="10205" spans="1:4" x14ac:dyDescent="0.25">
      <c r="A10205" s="176" t="s">
        <v>16304</v>
      </c>
      <c r="B10205" s="176" t="s">
        <v>16303</v>
      </c>
      <c r="C10205" s="176" t="s">
        <v>115</v>
      </c>
      <c r="D10205" s="177">
        <v>5290.77</v>
      </c>
    </row>
    <row r="10206" spans="1:4" x14ac:dyDescent="0.25">
      <c r="A10206" s="176" t="s">
        <v>16305</v>
      </c>
      <c r="B10206" s="176" t="s">
        <v>16306</v>
      </c>
      <c r="C10206" s="176" t="s">
        <v>115</v>
      </c>
      <c r="D10206" s="177">
        <v>6526.49</v>
      </c>
    </row>
    <row r="10207" spans="1:4" x14ac:dyDescent="0.25">
      <c r="A10207" s="176" t="s">
        <v>16307</v>
      </c>
      <c r="B10207" s="176" t="s">
        <v>16306</v>
      </c>
      <c r="C10207" s="176" t="s">
        <v>115</v>
      </c>
      <c r="D10207" s="177">
        <v>6228.7</v>
      </c>
    </row>
    <row r="10208" spans="1:4" x14ac:dyDescent="0.25">
      <c r="A10208" s="176" t="s">
        <v>16308</v>
      </c>
      <c r="B10208" s="176" t="s">
        <v>16309</v>
      </c>
      <c r="C10208" s="176" t="s">
        <v>115</v>
      </c>
      <c r="D10208" s="177">
        <v>1232.1300000000001</v>
      </c>
    </row>
    <row r="10209" spans="1:4" x14ac:dyDescent="0.25">
      <c r="A10209" s="176" t="s">
        <v>16310</v>
      </c>
      <c r="B10209" s="176" t="s">
        <v>16309</v>
      </c>
      <c r="C10209" s="176" t="s">
        <v>115</v>
      </c>
      <c r="D10209" s="177">
        <v>1176.05</v>
      </c>
    </row>
    <row r="10210" spans="1:4" x14ac:dyDescent="0.25">
      <c r="A10210" s="176" t="s">
        <v>16311</v>
      </c>
      <c r="B10210" s="176" t="s">
        <v>16312</v>
      </c>
      <c r="C10210" s="176" t="s">
        <v>115</v>
      </c>
      <c r="D10210" s="177">
        <v>1437.36</v>
      </c>
    </row>
    <row r="10211" spans="1:4" x14ac:dyDescent="0.25">
      <c r="A10211" s="176" t="s">
        <v>16313</v>
      </c>
      <c r="B10211" s="176" t="s">
        <v>16312</v>
      </c>
      <c r="C10211" s="176" t="s">
        <v>115</v>
      </c>
      <c r="D10211" s="177">
        <v>1371.92</v>
      </c>
    </row>
    <row r="10212" spans="1:4" x14ac:dyDescent="0.25">
      <c r="A10212" s="176" t="s">
        <v>16314</v>
      </c>
      <c r="B10212" s="176" t="s">
        <v>16315</v>
      </c>
      <c r="C10212" s="176" t="s">
        <v>115</v>
      </c>
      <c r="D10212" s="177">
        <v>1893.33</v>
      </c>
    </row>
    <row r="10213" spans="1:4" x14ac:dyDescent="0.25">
      <c r="A10213" s="176" t="s">
        <v>16316</v>
      </c>
      <c r="B10213" s="176" t="s">
        <v>16315</v>
      </c>
      <c r="C10213" s="176" t="s">
        <v>115</v>
      </c>
      <c r="D10213" s="177">
        <v>1797.41</v>
      </c>
    </row>
    <row r="10214" spans="1:4" x14ac:dyDescent="0.25">
      <c r="A10214" s="176" t="s">
        <v>16317</v>
      </c>
      <c r="B10214" s="176" t="s">
        <v>16318</v>
      </c>
      <c r="C10214" s="176" t="s">
        <v>115</v>
      </c>
      <c r="D10214" s="177">
        <v>3327.47</v>
      </c>
    </row>
    <row r="10215" spans="1:4" x14ac:dyDescent="0.25">
      <c r="A10215" s="176" t="s">
        <v>16319</v>
      </c>
      <c r="B10215" s="176" t="s">
        <v>16318</v>
      </c>
      <c r="C10215" s="176" t="s">
        <v>115</v>
      </c>
      <c r="D10215" s="177">
        <v>3187.11</v>
      </c>
    </row>
    <row r="10216" spans="1:4" x14ac:dyDescent="0.25">
      <c r="A10216" s="176" t="s">
        <v>16320</v>
      </c>
      <c r="B10216" s="176" t="s">
        <v>16321</v>
      </c>
      <c r="C10216" s="176" t="s">
        <v>115</v>
      </c>
      <c r="D10216" s="177">
        <v>3885.57</v>
      </c>
    </row>
    <row r="10217" spans="1:4" x14ac:dyDescent="0.25">
      <c r="A10217" s="176" t="s">
        <v>16322</v>
      </c>
      <c r="B10217" s="176" t="s">
        <v>16321</v>
      </c>
      <c r="C10217" s="176" t="s">
        <v>115</v>
      </c>
      <c r="D10217" s="177">
        <v>3721.77</v>
      </c>
    </row>
    <row r="10218" spans="1:4" x14ac:dyDescent="0.25">
      <c r="A10218" s="176" t="s">
        <v>16323</v>
      </c>
      <c r="B10218" s="176" t="s">
        <v>16324</v>
      </c>
      <c r="C10218" s="176" t="s">
        <v>115</v>
      </c>
      <c r="D10218" s="177">
        <v>4743.25</v>
      </c>
    </row>
    <row r="10219" spans="1:4" x14ac:dyDescent="0.25">
      <c r="A10219" s="176" t="s">
        <v>16325</v>
      </c>
      <c r="B10219" s="176" t="s">
        <v>16324</v>
      </c>
      <c r="C10219" s="176" t="s">
        <v>115</v>
      </c>
      <c r="D10219" s="177">
        <v>4564.7</v>
      </c>
    </row>
    <row r="10220" spans="1:4" x14ac:dyDescent="0.25">
      <c r="A10220" s="176" t="s">
        <v>16326</v>
      </c>
      <c r="B10220" s="176" t="s">
        <v>16327</v>
      </c>
      <c r="C10220" s="176" t="s">
        <v>115</v>
      </c>
      <c r="D10220" s="177">
        <v>5664.9</v>
      </c>
    </row>
    <row r="10221" spans="1:4" x14ac:dyDescent="0.25">
      <c r="A10221" s="176" t="s">
        <v>16328</v>
      </c>
      <c r="B10221" s="176" t="s">
        <v>16327</v>
      </c>
      <c r="C10221" s="176" t="s">
        <v>115</v>
      </c>
      <c r="D10221" s="177">
        <v>5424.82</v>
      </c>
    </row>
    <row r="10222" spans="1:4" x14ac:dyDescent="0.25">
      <c r="A10222" s="176" t="s">
        <v>16329</v>
      </c>
      <c r="B10222" s="176" t="s">
        <v>16330</v>
      </c>
      <c r="C10222" s="176" t="s">
        <v>115</v>
      </c>
      <c r="D10222" s="177">
        <v>6712.03</v>
      </c>
    </row>
    <row r="10223" spans="1:4" x14ac:dyDescent="0.25">
      <c r="A10223" s="176" t="s">
        <v>16331</v>
      </c>
      <c r="B10223" s="176" t="s">
        <v>16330</v>
      </c>
      <c r="C10223" s="176" t="s">
        <v>115</v>
      </c>
      <c r="D10223" s="177">
        <v>6401.83</v>
      </c>
    </row>
    <row r="10224" spans="1:4" x14ac:dyDescent="0.25">
      <c r="A10224" s="176" t="s">
        <v>16332</v>
      </c>
      <c r="B10224" s="176" t="s">
        <v>16333</v>
      </c>
      <c r="C10224" s="176" t="s">
        <v>1467</v>
      </c>
      <c r="D10224" s="177">
        <v>490</v>
      </c>
    </row>
    <row r="10225" spans="1:4" x14ac:dyDescent="0.25">
      <c r="A10225" s="176" t="s">
        <v>16334</v>
      </c>
      <c r="B10225" s="176" t="s">
        <v>16333</v>
      </c>
      <c r="C10225" s="176" t="s">
        <v>1467</v>
      </c>
      <c r="D10225" s="177">
        <v>490</v>
      </c>
    </row>
    <row r="10226" spans="1:4" x14ac:dyDescent="0.25">
      <c r="A10226" s="176" t="s">
        <v>16335</v>
      </c>
      <c r="B10226" s="176" t="s">
        <v>16336</v>
      </c>
      <c r="C10226" s="176" t="s">
        <v>1467</v>
      </c>
      <c r="D10226" s="177">
        <v>500</v>
      </c>
    </row>
    <row r="10227" spans="1:4" x14ac:dyDescent="0.25">
      <c r="A10227" s="176" t="s">
        <v>16337</v>
      </c>
      <c r="B10227" s="176" t="s">
        <v>16336</v>
      </c>
      <c r="C10227" s="176" t="s">
        <v>1467</v>
      </c>
      <c r="D10227" s="177">
        <v>500</v>
      </c>
    </row>
    <row r="10228" spans="1:4" x14ac:dyDescent="0.25">
      <c r="A10228" s="176" t="s">
        <v>16338</v>
      </c>
      <c r="B10228" s="176" t="s">
        <v>16339</v>
      </c>
      <c r="C10228" s="176" t="s">
        <v>1467</v>
      </c>
      <c r="D10228" s="177">
        <v>510</v>
      </c>
    </row>
    <row r="10229" spans="1:4" x14ac:dyDescent="0.25">
      <c r="A10229" s="176" t="s">
        <v>16340</v>
      </c>
      <c r="B10229" s="176" t="s">
        <v>16339</v>
      </c>
      <c r="C10229" s="176" t="s">
        <v>1467</v>
      </c>
      <c r="D10229" s="177">
        <v>510</v>
      </c>
    </row>
    <row r="10230" spans="1:4" x14ac:dyDescent="0.25">
      <c r="A10230" s="176" t="s">
        <v>16341</v>
      </c>
      <c r="B10230" s="176" t="s">
        <v>16342</v>
      </c>
      <c r="C10230" s="176" t="s">
        <v>1467</v>
      </c>
      <c r="D10230" s="177">
        <v>522</v>
      </c>
    </row>
    <row r="10231" spans="1:4" x14ac:dyDescent="0.25">
      <c r="A10231" s="176" t="s">
        <v>16343</v>
      </c>
      <c r="B10231" s="176" t="s">
        <v>16342</v>
      </c>
      <c r="C10231" s="176" t="s">
        <v>1467</v>
      </c>
      <c r="D10231" s="177">
        <v>522</v>
      </c>
    </row>
    <row r="10232" spans="1:4" x14ac:dyDescent="0.25">
      <c r="A10232" s="176" t="s">
        <v>16344</v>
      </c>
      <c r="B10232" s="176" t="s">
        <v>16345</v>
      </c>
      <c r="C10232" s="176" t="s">
        <v>1467</v>
      </c>
      <c r="D10232" s="177">
        <v>550</v>
      </c>
    </row>
    <row r="10233" spans="1:4" x14ac:dyDescent="0.25">
      <c r="A10233" s="176" t="s">
        <v>16346</v>
      </c>
      <c r="B10233" s="176" t="s">
        <v>16345</v>
      </c>
      <c r="C10233" s="176" t="s">
        <v>1467</v>
      </c>
      <c r="D10233" s="177">
        <v>550</v>
      </c>
    </row>
    <row r="10234" spans="1:4" x14ac:dyDescent="0.25">
      <c r="A10234" s="176" t="s">
        <v>16347</v>
      </c>
      <c r="B10234" s="176" t="s">
        <v>16348</v>
      </c>
      <c r="C10234" s="176" t="s">
        <v>1467</v>
      </c>
      <c r="D10234" s="177">
        <v>570</v>
      </c>
    </row>
    <row r="10235" spans="1:4" x14ac:dyDescent="0.25">
      <c r="A10235" s="176" t="s">
        <v>16349</v>
      </c>
      <c r="B10235" s="176" t="s">
        <v>16348</v>
      </c>
      <c r="C10235" s="176" t="s">
        <v>1467</v>
      </c>
      <c r="D10235" s="177">
        <v>570</v>
      </c>
    </row>
    <row r="10236" spans="1:4" x14ac:dyDescent="0.25">
      <c r="A10236" s="176" t="s">
        <v>16350</v>
      </c>
      <c r="B10236" s="176" t="s">
        <v>16351</v>
      </c>
      <c r="C10236" s="176" t="s">
        <v>1467</v>
      </c>
      <c r="D10236" s="177">
        <v>600</v>
      </c>
    </row>
    <row r="10237" spans="1:4" x14ac:dyDescent="0.25">
      <c r="A10237" s="176" t="s">
        <v>16352</v>
      </c>
      <c r="B10237" s="176" t="s">
        <v>16351</v>
      </c>
      <c r="C10237" s="176" t="s">
        <v>1467</v>
      </c>
      <c r="D10237" s="177">
        <v>600</v>
      </c>
    </row>
    <row r="10238" spans="1:4" x14ac:dyDescent="0.25">
      <c r="A10238" s="176" t="s">
        <v>16353</v>
      </c>
      <c r="B10238" s="176" t="s">
        <v>16354</v>
      </c>
      <c r="C10238" s="176" t="s">
        <v>1467</v>
      </c>
      <c r="D10238" s="177">
        <v>553.67999999999995</v>
      </c>
    </row>
    <row r="10239" spans="1:4" x14ac:dyDescent="0.25">
      <c r="A10239" s="176" t="s">
        <v>16355</v>
      </c>
      <c r="B10239" s="176" t="s">
        <v>16354</v>
      </c>
      <c r="C10239" s="176" t="s">
        <v>1467</v>
      </c>
      <c r="D10239" s="177">
        <v>553.67999999999995</v>
      </c>
    </row>
    <row r="10240" spans="1:4" x14ac:dyDescent="0.25">
      <c r="A10240" s="176" t="s">
        <v>16356</v>
      </c>
      <c r="B10240" s="176" t="s">
        <v>16357</v>
      </c>
      <c r="C10240" s="176" t="s">
        <v>1467</v>
      </c>
      <c r="D10240" s="177">
        <v>758.82</v>
      </c>
    </row>
    <row r="10241" spans="1:4" x14ac:dyDescent="0.25">
      <c r="A10241" s="176" t="s">
        <v>16358</v>
      </c>
      <c r="B10241" s="176" t="s">
        <v>16357</v>
      </c>
      <c r="C10241" s="176" t="s">
        <v>1467</v>
      </c>
      <c r="D10241" s="177">
        <v>744.16</v>
      </c>
    </row>
    <row r="10242" spans="1:4" x14ac:dyDescent="0.25">
      <c r="A10242" s="176" t="s">
        <v>16359</v>
      </c>
      <c r="B10242" s="176" t="s">
        <v>16360</v>
      </c>
      <c r="C10242" s="176" t="s">
        <v>1467</v>
      </c>
      <c r="D10242" s="177">
        <v>808.87</v>
      </c>
    </row>
    <row r="10243" spans="1:4" x14ac:dyDescent="0.25">
      <c r="A10243" s="176" t="s">
        <v>16361</v>
      </c>
      <c r="B10243" s="176" t="s">
        <v>16360</v>
      </c>
      <c r="C10243" s="176" t="s">
        <v>1467</v>
      </c>
      <c r="D10243" s="177">
        <v>794.21</v>
      </c>
    </row>
    <row r="10244" spans="1:4" x14ac:dyDescent="0.25">
      <c r="A10244" s="176" t="s">
        <v>16362</v>
      </c>
      <c r="B10244" s="176" t="s">
        <v>16363</v>
      </c>
      <c r="C10244" s="176" t="s">
        <v>1467</v>
      </c>
      <c r="D10244" s="177">
        <v>854.21</v>
      </c>
    </row>
    <row r="10245" spans="1:4" x14ac:dyDescent="0.25">
      <c r="A10245" s="176" t="s">
        <v>16364</v>
      </c>
      <c r="B10245" s="176" t="s">
        <v>16363</v>
      </c>
      <c r="C10245" s="176" t="s">
        <v>1467</v>
      </c>
      <c r="D10245" s="177">
        <v>839.55</v>
      </c>
    </row>
    <row r="10246" spans="1:4" x14ac:dyDescent="0.25">
      <c r="A10246" s="176" t="s">
        <v>16365</v>
      </c>
      <c r="B10246" s="176" t="s">
        <v>16366</v>
      </c>
      <c r="C10246" s="176" t="s">
        <v>1467</v>
      </c>
      <c r="D10246" s="177">
        <v>894.13</v>
      </c>
    </row>
    <row r="10247" spans="1:4" x14ac:dyDescent="0.25">
      <c r="A10247" s="176" t="s">
        <v>16367</v>
      </c>
      <c r="B10247" s="176" t="s">
        <v>16366</v>
      </c>
      <c r="C10247" s="176" t="s">
        <v>1467</v>
      </c>
      <c r="D10247" s="177">
        <v>879.47</v>
      </c>
    </row>
    <row r="10248" spans="1:4" x14ac:dyDescent="0.25">
      <c r="A10248" s="176" t="s">
        <v>16368</v>
      </c>
      <c r="B10248" s="176" t="s">
        <v>16369</v>
      </c>
      <c r="C10248" s="176" t="s">
        <v>1467</v>
      </c>
      <c r="D10248" s="177">
        <v>60</v>
      </c>
    </row>
    <row r="10249" spans="1:4" x14ac:dyDescent="0.25">
      <c r="A10249" s="176" t="s">
        <v>16370</v>
      </c>
      <c r="B10249" s="176" t="s">
        <v>16369</v>
      </c>
      <c r="C10249" s="176" t="s">
        <v>1467</v>
      </c>
      <c r="D10249" s="177">
        <v>60</v>
      </c>
    </row>
    <row r="10250" spans="1:4" x14ac:dyDescent="0.25">
      <c r="A10250" s="176" t="s">
        <v>16371</v>
      </c>
      <c r="B10250" s="176" t="s">
        <v>16372</v>
      </c>
      <c r="C10250" s="176" t="s">
        <v>83</v>
      </c>
      <c r="D10250" s="177">
        <v>488.38</v>
      </c>
    </row>
    <row r="10251" spans="1:4" x14ac:dyDescent="0.25">
      <c r="A10251" s="176" t="s">
        <v>16373</v>
      </c>
      <c r="B10251" s="176" t="s">
        <v>16372</v>
      </c>
      <c r="C10251" s="176" t="s">
        <v>83</v>
      </c>
      <c r="D10251" s="177">
        <v>481.36</v>
      </c>
    </row>
    <row r="10252" spans="1:4" x14ac:dyDescent="0.25">
      <c r="A10252" s="176" t="s">
        <v>16374</v>
      </c>
      <c r="B10252" s="176" t="s">
        <v>16375</v>
      </c>
      <c r="C10252" s="176" t="s">
        <v>115</v>
      </c>
      <c r="D10252" s="177">
        <v>2500.73</v>
      </c>
    </row>
    <row r="10253" spans="1:4" x14ac:dyDescent="0.25">
      <c r="A10253" s="176" t="s">
        <v>16376</v>
      </c>
      <c r="B10253" s="176" t="s">
        <v>16375</v>
      </c>
      <c r="C10253" s="176" t="s">
        <v>115</v>
      </c>
      <c r="D10253" s="177">
        <v>2439.2199999999998</v>
      </c>
    </row>
    <row r="10254" spans="1:4" x14ac:dyDescent="0.25">
      <c r="A10254" s="176" t="s">
        <v>16377</v>
      </c>
      <c r="B10254" s="176" t="s">
        <v>16378</v>
      </c>
      <c r="C10254" s="176" t="s">
        <v>83</v>
      </c>
      <c r="D10254" s="177">
        <v>505.47</v>
      </c>
    </row>
    <row r="10255" spans="1:4" x14ac:dyDescent="0.25">
      <c r="A10255" s="176" t="s">
        <v>16379</v>
      </c>
      <c r="B10255" s="176" t="s">
        <v>16378</v>
      </c>
      <c r="C10255" s="176" t="s">
        <v>83</v>
      </c>
      <c r="D10255" s="177">
        <v>498.46</v>
      </c>
    </row>
    <row r="10256" spans="1:4" x14ac:dyDescent="0.25">
      <c r="A10256" s="176" t="s">
        <v>16380</v>
      </c>
      <c r="B10256" s="176" t="s">
        <v>16381</v>
      </c>
      <c r="C10256" s="176" t="s">
        <v>83</v>
      </c>
      <c r="D10256" s="177">
        <v>227.03</v>
      </c>
    </row>
    <row r="10257" spans="1:4" x14ac:dyDescent="0.25">
      <c r="A10257" s="176" t="s">
        <v>16382</v>
      </c>
      <c r="B10257" s="176" t="s">
        <v>16381</v>
      </c>
      <c r="C10257" s="176" t="s">
        <v>83</v>
      </c>
      <c r="D10257" s="177">
        <v>223.74</v>
      </c>
    </row>
    <row r="10258" spans="1:4" x14ac:dyDescent="0.25">
      <c r="A10258" s="176" t="s">
        <v>16383</v>
      </c>
      <c r="B10258" s="176" t="s">
        <v>16384</v>
      </c>
      <c r="C10258" s="176" t="s">
        <v>115</v>
      </c>
      <c r="D10258" s="177">
        <v>2009.71</v>
      </c>
    </row>
    <row r="10259" spans="1:4" x14ac:dyDescent="0.25">
      <c r="A10259" s="176" t="s">
        <v>16385</v>
      </c>
      <c r="B10259" s="176" t="s">
        <v>16384</v>
      </c>
      <c r="C10259" s="176" t="s">
        <v>115</v>
      </c>
      <c r="D10259" s="177">
        <v>1948.19</v>
      </c>
    </row>
    <row r="10260" spans="1:4" x14ac:dyDescent="0.25">
      <c r="A10260" s="176" t="s">
        <v>16386</v>
      </c>
      <c r="B10260" s="176" t="s">
        <v>16387</v>
      </c>
      <c r="C10260" s="176" t="s">
        <v>115</v>
      </c>
      <c r="D10260" s="177">
        <v>585.61</v>
      </c>
    </row>
    <row r="10261" spans="1:4" x14ac:dyDescent="0.25">
      <c r="A10261" s="176" t="s">
        <v>16388</v>
      </c>
      <c r="B10261" s="176" t="s">
        <v>16387</v>
      </c>
      <c r="C10261" s="176" t="s">
        <v>115</v>
      </c>
      <c r="D10261" s="177">
        <v>562.22</v>
      </c>
    </row>
    <row r="10262" spans="1:4" x14ac:dyDescent="0.25">
      <c r="A10262" s="176" t="s">
        <v>16389</v>
      </c>
      <c r="B10262" s="176" t="s">
        <v>16390</v>
      </c>
      <c r="C10262" s="176" t="s">
        <v>1467</v>
      </c>
      <c r="D10262" s="177">
        <v>587.12</v>
      </c>
    </row>
    <row r="10263" spans="1:4" x14ac:dyDescent="0.25">
      <c r="A10263" s="176" t="s">
        <v>16391</v>
      </c>
      <c r="B10263" s="176" t="s">
        <v>16390</v>
      </c>
      <c r="C10263" s="176" t="s">
        <v>1467</v>
      </c>
      <c r="D10263" s="177">
        <v>580.66999999999996</v>
      </c>
    </row>
    <row r="10264" spans="1:4" x14ac:dyDescent="0.25">
      <c r="A10264" s="176" t="s">
        <v>16392</v>
      </c>
      <c r="B10264" s="176" t="s">
        <v>16393</v>
      </c>
      <c r="C10264" s="176" t="s">
        <v>1467</v>
      </c>
      <c r="D10264" s="177">
        <v>597.12</v>
      </c>
    </row>
    <row r="10265" spans="1:4" x14ac:dyDescent="0.25">
      <c r="A10265" s="176" t="s">
        <v>16394</v>
      </c>
      <c r="B10265" s="176" t="s">
        <v>16393</v>
      </c>
      <c r="C10265" s="176" t="s">
        <v>1467</v>
      </c>
      <c r="D10265" s="177">
        <v>590.66999999999996</v>
      </c>
    </row>
    <row r="10266" spans="1:4" x14ac:dyDescent="0.25">
      <c r="A10266" s="176" t="s">
        <v>16395</v>
      </c>
      <c r="B10266" s="176" t="s">
        <v>16396</v>
      </c>
      <c r="C10266" s="176" t="s">
        <v>1467</v>
      </c>
      <c r="D10266" s="177">
        <v>607.12</v>
      </c>
    </row>
    <row r="10267" spans="1:4" x14ac:dyDescent="0.25">
      <c r="A10267" s="176" t="s">
        <v>16397</v>
      </c>
      <c r="B10267" s="176" t="s">
        <v>16396</v>
      </c>
      <c r="C10267" s="176" t="s">
        <v>1467</v>
      </c>
      <c r="D10267" s="177">
        <v>600.66999999999996</v>
      </c>
    </row>
    <row r="10268" spans="1:4" x14ac:dyDescent="0.25">
      <c r="A10268" s="176" t="s">
        <v>16398</v>
      </c>
      <c r="B10268" s="176" t="s">
        <v>16399</v>
      </c>
      <c r="C10268" s="176" t="s">
        <v>1467</v>
      </c>
      <c r="D10268" s="177">
        <v>619.12</v>
      </c>
    </row>
    <row r="10269" spans="1:4" x14ac:dyDescent="0.25">
      <c r="A10269" s="176" t="s">
        <v>16400</v>
      </c>
      <c r="B10269" s="176" t="s">
        <v>16399</v>
      </c>
      <c r="C10269" s="176" t="s">
        <v>1467</v>
      </c>
      <c r="D10269" s="177">
        <v>612.66999999999996</v>
      </c>
    </row>
    <row r="10270" spans="1:4" x14ac:dyDescent="0.25">
      <c r="A10270" s="176" t="s">
        <v>16401</v>
      </c>
      <c r="B10270" s="176" t="s">
        <v>16402</v>
      </c>
      <c r="C10270" s="176" t="s">
        <v>1467</v>
      </c>
      <c r="D10270" s="177">
        <v>647.12</v>
      </c>
    </row>
    <row r="10271" spans="1:4" x14ac:dyDescent="0.25">
      <c r="A10271" s="176" t="s">
        <v>16403</v>
      </c>
      <c r="B10271" s="176" t="s">
        <v>16402</v>
      </c>
      <c r="C10271" s="176" t="s">
        <v>1467</v>
      </c>
      <c r="D10271" s="177">
        <v>640.66999999999996</v>
      </c>
    </row>
    <row r="10272" spans="1:4" x14ac:dyDescent="0.25">
      <c r="A10272" s="176" t="s">
        <v>16404</v>
      </c>
      <c r="B10272" s="176" t="s">
        <v>16405</v>
      </c>
      <c r="C10272" s="176" t="s">
        <v>1467</v>
      </c>
      <c r="D10272" s="177">
        <v>667.12</v>
      </c>
    </row>
    <row r="10273" spans="1:4" x14ac:dyDescent="0.25">
      <c r="A10273" s="176" t="s">
        <v>16406</v>
      </c>
      <c r="B10273" s="176" t="s">
        <v>16405</v>
      </c>
      <c r="C10273" s="176" t="s">
        <v>1467</v>
      </c>
      <c r="D10273" s="177">
        <v>660.67</v>
      </c>
    </row>
    <row r="10274" spans="1:4" x14ac:dyDescent="0.25">
      <c r="A10274" s="176" t="s">
        <v>16407</v>
      </c>
      <c r="B10274" s="176" t="s">
        <v>16408</v>
      </c>
      <c r="C10274" s="176" t="s">
        <v>1467</v>
      </c>
      <c r="D10274" s="177">
        <v>697.12</v>
      </c>
    </row>
    <row r="10275" spans="1:4" x14ac:dyDescent="0.25">
      <c r="A10275" s="176" t="s">
        <v>16409</v>
      </c>
      <c r="B10275" s="176" t="s">
        <v>16408</v>
      </c>
      <c r="C10275" s="176" t="s">
        <v>1467</v>
      </c>
      <c r="D10275" s="177">
        <v>690.67</v>
      </c>
    </row>
    <row r="10276" spans="1:4" x14ac:dyDescent="0.25">
      <c r="A10276" s="176" t="s">
        <v>16410</v>
      </c>
      <c r="B10276" s="176" t="s">
        <v>16411</v>
      </c>
      <c r="C10276" s="176" t="s">
        <v>322</v>
      </c>
      <c r="D10276" s="177">
        <v>213.62</v>
      </c>
    </row>
    <row r="10277" spans="1:4" x14ac:dyDescent="0.25">
      <c r="A10277" s="176" t="s">
        <v>16412</v>
      </c>
      <c r="B10277" s="176" t="s">
        <v>16411</v>
      </c>
      <c r="C10277" s="176" t="s">
        <v>322</v>
      </c>
      <c r="D10277" s="177">
        <v>209.52</v>
      </c>
    </row>
    <row r="10278" spans="1:4" x14ac:dyDescent="0.25">
      <c r="A10278" s="176" t="s">
        <v>16413</v>
      </c>
      <c r="B10278" s="176" t="s">
        <v>16414</v>
      </c>
      <c r="C10278" s="176" t="s">
        <v>322</v>
      </c>
      <c r="D10278" s="177">
        <v>228.79</v>
      </c>
    </row>
    <row r="10279" spans="1:4" x14ac:dyDescent="0.25">
      <c r="A10279" s="176" t="s">
        <v>16415</v>
      </c>
      <c r="B10279" s="176" t="s">
        <v>16414</v>
      </c>
      <c r="C10279" s="176" t="s">
        <v>322</v>
      </c>
      <c r="D10279" s="177">
        <v>224.4</v>
      </c>
    </row>
    <row r="10280" spans="1:4" x14ac:dyDescent="0.25">
      <c r="A10280" s="176" t="s">
        <v>16416</v>
      </c>
      <c r="B10280" s="176" t="s">
        <v>16417</v>
      </c>
      <c r="C10280" s="176" t="s">
        <v>322</v>
      </c>
      <c r="D10280" s="177">
        <v>243.97</v>
      </c>
    </row>
    <row r="10281" spans="1:4" x14ac:dyDescent="0.25">
      <c r="A10281" s="176" t="s">
        <v>16418</v>
      </c>
      <c r="B10281" s="176" t="s">
        <v>16417</v>
      </c>
      <c r="C10281" s="176" t="s">
        <v>322</v>
      </c>
      <c r="D10281" s="177">
        <v>239.28</v>
      </c>
    </row>
    <row r="10282" spans="1:4" x14ac:dyDescent="0.25">
      <c r="A10282" s="176" t="s">
        <v>16419</v>
      </c>
      <c r="B10282" s="176" t="s">
        <v>16420</v>
      </c>
      <c r="C10282" s="176" t="s">
        <v>16421</v>
      </c>
      <c r="D10282" s="177">
        <v>37.5</v>
      </c>
    </row>
    <row r="10283" spans="1:4" x14ac:dyDescent="0.25">
      <c r="A10283" s="176" t="s">
        <v>16422</v>
      </c>
      <c r="B10283" s="176" t="s">
        <v>16420</v>
      </c>
      <c r="C10283" s="176" t="s">
        <v>16421</v>
      </c>
      <c r="D10283" s="177">
        <v>37.5</v>
      </c>
    </row>
    <row r="10284" spans="1:4" x14ac:dyDescent="0.25">
      <c r="A10284" s="176" t="s">
        <v>16423</v>
      </c>
      <c r="B10284" s="176" t="s">
        <v>16424</v>
      </c>
      <c r="C10284" s="176" t="s">
        <v>6225</v>
      </c>
      <c r="D10284" s="177">
        <v>7.5</v>
      </c>
    </row>
    <row r="10285" spans="1:4" x14ac:dyDescent="0.25">
      <c r="A10285" s="176" t="s">
        <v>16425</v>
      </c>
      <c r="B10285" s="176" t="s">
        <v>16424</v>
      </c>
      <c r="C10285" s="176" t="s">
        <v>6225</v>
      </c>
      <c r="D10285" s="177">
        <v>7.5</v>
      </c>
    </row>
    <row r="10286" spans="1:4" x14ac:dyDescent="0.25">
      <c r="A10286" s="176" t="s">
        <v>16426</v>
      </c>
      <c r="B10286" s="176" t="s">
        <v>16427</v>
      </c>
      <c r="C10286" s="176" t="s">
        <v>16421</v>
      </c>
      <c r="D10286" s="177">
        <v>27</v>
      </c>
    </row>
    <row r="10287" spans="1:4" x14ac:dyDescent="0.25">
      <c r="A10287" s="176" t="s">
        <v>16428</v>
      </c>
      <c r="B10287" s="176" t="s">
        <v>16427</v>
      </c>
      <c r="C10287" s="176" t="s">
        <v>16421</v>
      </c>
      <c r="D10287" s="177">
        <v>27</v>
      </c>
    </row>
    <row r="10288" spans="1:4" x14ac:dyDescent="0.25">
      <c r="A10288" s="176" t="s">
        <v>16429</v>
      </c>
      <c r="B10288" s="176" t="s">
        <v>16430</v>
      </c>
      <c r="C10288" s="176" t="s">
        <v>1467</v>
      </c>
      <c r="D10288" s="177">
        <v>27.11</v>
      </c>
    </row>
    <row r="10289" spans="1:4" x14ac:dyDescent="0.25">
      <c r="A10289" s="176" t="s">
        <v>16431</v>
      </c>
      <c r="B10289" s="176" t="s">
        <v>16430</v>
      </c>
      <c r="C10289" s="176" t="s">
        <v>1467</v>
      </c>
      <c r="D10289" s="177">
        <v>25.47</v>
      </c>
    </row>
    <row r="10290" spans="1:4" x14ac:dyDescent="0.25">
      <c r="A10290" s="176" t="s">
        <v>16432</v>
      </c>
      <c r="B10290" s="176" t="s">
        <v>16433</v>
      </c>
      <c r="C10290" s="176" t="s">
        <v>83</v>
      </c>
      <c r="D10290" s="177">
        <v>6.31</v>
      </c>
    </row>
    <row r="10291" spans="1:4" x14ac:dyDescent="0.25">
      <c r="A10291" s="176" t="s">
        <v>16434</v>
      </c>
      <c r="B10291" s="176" t="s">
        <v>16433</v>
      </c>
      <c r="C10291" s="176" t="s">
        <v>83</v>
      </c>
      <c r="D10291" s="177">
        <v>5.92</v>
      </c>
    </row>
    <row r="10292" spans="1:4" x14ac:dyDescent="0.25">
      <c r="A10292" s="176" t="s">
        <v>16435</v>
      </c>
      <c r="B10292" s="176" t="s">
        <v>16436</v>
      </c>
      <c r="C10292" s="176" t="s">
        <v>1467</v>
      </c>
      <c r="D10292" s="177">
        <v>15.3</v>
      </c>
    </row>
    <row r="10293" spans="1:4" x14ac:dyDescent="0.25">
      <c r="A10293" s="176" t="s">
        <v>16437</v>
      </c>
      <c r="B10293" s="176" t="s">
        <v>16436</v>
      </c>
      <c r="C10293" s="176" t="s">
        <v>1467</v>
      </c>
      <c r="D10293" s="177">
        <v>14.45</v>
      </c>
    </row>
    <row r="10294" spans="1:4" x14ac:dyDescent="0.25">
      <c r="A10294" s="176" t="s">
        <v>16438</v>
      </c>
      <c r="B10294" s="176" t="s">
        <v>16439</v>
      </c>
      <c r="C10294" s="176" t="s">
        <v>83</v>
      </c>
      <c r="D10294" s="177">
        <v>22037.75</v>
      </c>
    </row>
    <row r="10295" spans="1:4" x14ac:dyDescent="0.25">
      <c r="A10295" s="176" t="s">
        <v>16440</v>
      </c>
      <c r="B10295" s="176" t="s">
        <v>16439</v>
      </c>
      <c r="C10295" s="176" t="s">
        <v>83</v>
      </c>
      <c r="D10295" s="177">
        <v>21075.4</v>
      </c>
    </row>
    <row r="10296" spans="1:4" x14ac:dyDescent="0.25">
      <c r="A10296" s="176" t="s">
        <v>16441</v>
      </c>
      <c r="B10296" s="176" t="s">
        <v>16442</v>
      </c>
      <c r="C10296" s="176" t="s">
        <v>83</v>
      </c>
      <c r="D10296" s="177">
        <v>41199.06</v>
      </c>
    </row>
    <row r="10297" spans="1:4" x14ac:dyDescent="0.25">
      <c r="A10297" s="176" t="s">
        <v>16443</v>
      </c>
      <c r="B10297" s="176" t="s">
        <v>16442</v>
      </c>
      <c r="C10297" s="176" t="s">
        <v>83</v>
      </c>
      <c r="D10297" s="177">
        <v>39501.33</v>
      </c>
    </row>
    <row r="10298" spans="1:4" x14ac:dyDescent="0.25">
      <c r="A10298" s="176" t="s">
        <v>16444</v>
      </c>
      <c r="B10298" s="176" t="s">
        <v>16445</v>
      </c>
      <c r="C10298" s="176" t="s">
        <v>83</v>
      </c>
      <c r="D10298" s="177">
        <v>24964.73</v>
      </c>
    </row>
    <row r="10299" spans="1:4" x14ac:dyDescent="0.25">
      <c r="A10299" s="176" t="s">
        <v>16446</v>
      </c>
      <c r="B10299" s="176" t="s">
        <v>16445</v>
      </c>
      <c r="C10299" s="176" t="s">
        <v>83</v>
      </c>
      <c r="D10299" s="177">
        <v>23832.13</v>
      </c>
    </row>
    <row r="10300" spans="1:4" x14ac:dyDescent="0.25">
      <c r="A10300" s="176" t="s">
        <v>16447</v>
      </c>
      <c r="B10300" s="176" t="s">
        <v>16448</v>
      </c>
      <c r="C10300" s="176" t="s">
        <v>83</v>
      </c>
      <c r="D10300" s="177">
        <v>46528.43</v>
      </c>
    </row>
    <row r="10301" spans="1:4" x14ac:dyDescent="0.25">
      <c r="A10301" s="176" t="s">
        <v>16449</v>
      </c>
      <c r="B10301" s="176" t="s">
        <v>16448</v>
      </c>
      <c r="C10301" s="176" t="s">
        <v>83</v>
      </c>
      <c r="D10301" s="177">
        <v>44650.22</v>
      </c>
    </row>
    <row r="10302" spans="1:4" x14ac:dyDescent="0.25">
      <c r="A10302" s="176" t="s">
        <v>16450</v>
      </c>
      <c r="B10302" s="176" t="s">
        <v>16451</v>
      </c>
      <c r="C10302" s="176" t="s">
        <v>83</v>
      </c>
      <c r="D10302" s="177">
        <v>53292</v>
      </c>
    </row>
    <row r="10303" spans="1:4" x14ac:dyDescent="0.25">
      <c r="A10303" s="176" t="s">
        <v>16452</v>
      </c>
      <c r="B10303" s="176" t="s">
        <v>16451</v>
      </c>
      <c r="C10303" s="176" t="s">
        <v>83</v>
      </c>
      <c r="D10303" s="177">
        <v>51067.47</v>
      </c>
    </row>
    <row r="10304" spans="1:4" x14ac:dyDescent="0.25">
      <c r="A10304" s="176" t="s">
        <v>16453</v>
      </c>
      <c r="B10304" s="176" t="s">
        <v>16454</v>
      </c>
      <c r="C10304" s="176" t="s">
        <v>83</v>
      </c>
      <c r="D10304" s="177">
        <v>46689.18</v>
      </c>
    </row>
    <row r="10305" spans="1:4" x14ac:dyDescent="0.25">
      <c r="A10305" s="176" t="s">
        <v>16455</v>
      </c>
      <c r="B10305" s="176" t="s">
        <v>16454</v>
      </c>
      <c r="C10305" s="176" t="s">
        <v>83</v>
      </c>
      <c r="D10305" s="177">
        <v>44728.81</v>
      </c>
    </row>
    <row r="10306" spans="1:4" x14ac:dyDescent="0.25">
      <c r="A10306" s="176" t="s">
        <v>16456</v>
      </c>
      <c r="B10306" s="176" t="s">
        <v>16457</v>
      </c>
      <c r="C10306" s="176" t="s">
        <v>83</v>
      </c>
      <c r="D10306" s="177">
        <v>54715.839999999997</v>
      </c>
    </row>
    <row r="10307" spans="1:4" x14ac:dyDescent="0.25">
      <c r="A10307" s="176" t="s">
        <v>16458</v>
      </c>
      <c r="B10307" s="176" t="s">
        <v>16457</v>
      </c>
      <c r="C10307" s="176" t="s">
        <v>83</v>
      </c>
      <c r="D10307" s="177">
        <v>52476.959999999999</v>
      </c>
    </row>
    <row r="10308" spans="1:4" x14ac:dyDescent="0.25">
      <c r="A10308" s="176" t="s">
        <v>16459</v>
      </c>
      <c r="B10308" s="176" t="s">
        <v>16460</v>
      </c>
      <c r="C10308" s="176" t="s">
        <v>83</v>
      </c>
      <c r="D10308" s="177">
        <v>61214.05</v>
      </c>
    </row>
    <row r="10309" spans="1:4" x14ac:dyDescent="0.25">
      <c r="A10309" s="176" t="s">
        <v>16461</v>
      </c>
      <c r="B10309" s="176" t="s">
        <v>16460</v>
      </c>
      <c r="C10309" s="176" t="s">
        <v>83</v>
      </c>
      <c r="D10309" s="177">
        <v>58768.13</v>
      </c>
    </row>
    <row r="10310" spans="1:4" x14ac:dyDescent="0.25">
      <c r="A10310" s="176" t="s">
        <v>16462</v>
      </c>
      <c r="B10310" s="176" t="s">
        <v>16463</v>
      </c>
      <c r="C10310" s="176" t="s">
        <v>83</v>
      </c>
      <c r="D10310" s="177">
        <v>9725.5</v>
      </c>
    </row>
    <row r="10311" spans="1:4" x14ac:dyDescent="0.25">
      <c r="A10311" s="176" t="s">
        <v>16464</v>
      </c>
      <c r="B10311" s="176" t="s">
        <v>16463</v>
      </c>
      <c r="C10311" s="176" t="s">
        <v>83</v>
      </c>
      <c r="D10311" s="177">
        <v>9360.99</v>
      </c>
    </row>
    <row r="10312" spans="1:4" x14ac:dyDescent="0.25">
      <c r="A10312" s="176" t="s">
        <v>16465</v>
      </c>
      <c r="B10312" s="176" t="s">
        <v>16466</v>
      </c>
      <c r="C10312" s="176" t="s">
        <v>115</v>
      </c>
      <c r="D10312" s="177">
        <v>13635.61</v>
      </c>
    </row>
    <row r="10313" spans="1:4" x14ac:dyDescent="0.25">
      <c r="A10313" s="176" t="s">
        <v>16467</v>
      </c>
      <c r="B10313" s="176" t="s">
        <v>16466</v>
      </c>
      <c r="C10313" s="176" t="s">
        <v>115</v>
      </c>
      <c r="D10313" s="177">
        <v>13635.61</v>
      </c>
    </row>
    <row r="10314" spans="1:4" x14ac:dyDescent="0.25">
      <c r="A10314" s="176" t="s">
        <v>16468</v>
      </c>
      <c r="B10314" s="176" t="s">
        <v>16469</v>
      </c>
      <c r="C10314" s="176" t="s">
        <v>322</v>
      </c>
      <c r="D10314" s="177">
        <v>616.09</v>
      </c>
    </row>
    <row r="10315" spans="1:4" x14ac:dyDescent="0.25">
      <c r="A10315" s="176" t="s">
        <v>16470</v>
      </c>
      <c r="B10315" s="176" t="s">
        <v>16469</v>
      </c>
      <c r="C10315" s="176" t="s">
        <v>322</v>
      </c>
      <c r="D10315" s="177">
        <v>604.39</v>
      </c>
    </row>
    <row r="10316" spans="1:4" x14ac:dyDescent="0.25">
      <c r="A10316" s="176" t="s">
        <v>16471</v>
      </c>
      <c r="B10316" s="176" t="s">
        <v>16472</v>
      </c>
      <c r="C10316" s="176" t="s">
        <v>322</v>
      </c>
      <c r="D10316" s="177">
        <v>211.35</v>
      </c>
    </row>
    <row r="10317" spans="1:4" x14ac:dyDescent="0.25">
      <c r="A10317" s="176" t="s">
        <v>16473</v>
      </c>
      <c r="B10317" s="176" t="s">
        <v>16472</v>
      </c>
      <c r="C10317" s="176" t="s">
        <v>322</v>
      </c>
      <c r="D10317" s="177">
        <v>201.9</v>
      </c>
    </row>
    <row r="10318" spans="1:4" x14ac:dyDescent="0.25">
      <c r="A10318" s="176" t="s">
        <v>16474</v>
      </c>
      <c r="B10318" s="176" t="s">
        <v>16475</v>
      </c>
      <c r="C10318" s="176" t="s">
        <v>1467</v>
      </c>
      <c r="D10318" s="177">
        <v>376.52</v>
      </c>
    </row>
    <row r="10319" spans="1:4" x14ac:dyDescent="0.25">
      <c r="A10319" s="176" t="s">
        <v>16476</v>
      </c>
      <c r="B10319" s="176" t="s">
        <v>16475</v>
      </c>
      <c r="C10319" s="176" t="s">
        <v>1467</v>
      </c>
      <c r="D10319" s="177">
        <v>364.35</v>
      </c>
    </row>
    <row r="10320" spans="1:4" x14ac:dyDescent="0.25">
      <c r="A10320" s="176" t="s">
        <v>16477</v>
      </c>
      <c r="B10320" s="176" t="s">
        <v>16478</v>
      </c>
      <c r="C10320" s="176" t="s">
        <v>1467</v>
      </c>
      <c r="D10320" s="177">
        <v>181.68</v>
      </c>
    </row>
    <row r="10321" spans="1:4" x14ac:dyDescent="0.25">
      <c r="A10321" s="176" t="s">
        <v>16479</v>
      </c>
      <c r="B10321" s="176" t="s">
        <v>16478</v>
      </c>
      <c r="C10321" s="176" t="s">
        <v>1467</v>
      </c>
      <c r="D10321" s="177">
        <v>169.51</v>
      </c>
    </row>
    <row r="10322" spans="1:4" x14ac:dyDescent="0.25">
      <c r="A10322" s="176" t="s">
        <v>16480</v>
      </c>
      <c r="B10322" s="176" t="s">
        <v>16481</v>
      </c>
      <c r="C10322" s="176" t="s">
        <v>83</v>
      </c>
      <c r="D10322" s="177">
        <v>50.97</v>
      </c>
    </row>
    <row r="10323" spans="1:4" x14ac:dyDescent="0.25">
      <c r="A10323" s="176" t="s">
        <v>16482</v>
      </c>
      <c r="B10323" s="176" t="s">
        <v>16481</v>
      </c>
      <c r="C10323" s="176" t="s">
        <v>83</v>
      </c>
      <c r="D10323" s="177">
        <v>49.22</v>
      </c>
    </row>
    <row r="10324" spans="1:4" x14ac:dyDescent="0.25">
      <c r="A10324" s="176" t="s">
        <v>16483</v>
      </c>
      <c r="B10324" s="176" t="s">
        <v>16484</v>
      </c>
      <c r="C10324" s="176" t="s">
        <v>51</v>
      </c>
      <c r="D10324" s="177">
        <v>56.23</v>
      </c>
    </row>
    <row r="10325" spans="1:4" x14ac:dyDescent="0.25">
      <c r="A10325" s="176" t="s">
        <v>16485</v>
      </c>
      <c r="B10325" s="176" t="s">
        <v>16484</v>
      </c>
      <c r="C10325" s="176" t="s">
        <v>51</v>
      </c>
      <c r="D10325" s="177">
        <v>53.68</v>
      </c>
    </row>
    <row r="10326" spans="1:4" x14ac:dyDescent="0.25">
      <c r="A10326" s="176" t="s">
        <v>16486</v>
      </c>
      <c r="B10326" s="176" t="s">
        <v>16487</v>
      </c>
      <c r="C10326" s="176" t="s">
        <v>51</v>
      </c>
      <c r="D10326" s="177">
        <v>119.86</v>
      </c>
    </row>
    <row r="10327" spans="1:4" x14ac:dyDescent="0.25">
      <c r="A10327" s="176" t="s">
        <v>16488</v>
      </c>
      <c r="B10327" s="176" t="s">
        <v>16487</v>
      </c>
      <c r="C10327" s="176" t="s">
        <v>51</v>
      </c>
      <c r="D10327" s="177">
        <v>117.4</v>
      </c>
    </row>
    <row r="10328" spans="1:4" x14ac:dyDescent="0.25">
      <c r="A10328" s="176" t="s">
        <v>16489</v>
      </c>
      <c r="B10328" s="176" t="s">
        <v>16490</v>
      </c>
      <c r="C10328" s="176" t="s">
        <v>51</v>
      </c>
      <c r="D10328" s="177">
        <v>32.68</v>
      </c>
    </row>
    <row r="10329" spans="1:4" x14ac:dyDescent="0.25">
      <c r="A10329" s="176" t="s">
        <v>16491</v>
      </c>
      <c r="B10329" s="176" t="s">
        <v>16490</v>
      </c>
      <c r="C10329" s="176" t="s">
        <v>51</v>
      </c>
      <c r="D10329" s="177">
        <v>30.93</v>
      </c>
    </row>
    <row r="10330" spans="1:4" x14ac:dyDescent="0.25">
      <c r="A10330" s="176" t="s">
        <v>16492</v>
      </c>
      <c r="B10330" s="176" t="s">
        <v>16493</v>
      </c>
      <c r="C10330" s="176" t="s">
        <v>322</v>
      </c>
      <c r="D10330" s="177">
        <v>59.13</v>
      </c>
    </row>
    <row r="10331" spans="1:4" x14ac:dyDescent="0.25">
      <c r="A10331" s="176" t="s">
        <v>16494</v>
      </c>
      <c r="B10331" s="176" t="s">
        <v>16493</v>
      </c>
      <c r="C10331" s="176" t="s">
        <v>322</v>
      </c>
      <c r="D10331" s="177">
        <v>57.66</v>
      </c>
    </row>
    <row r="10332" spans="1:4" x14ac:dyDescent="0.25">
      <c r="A10332" s="176" t="s">
        <v>16495</v>
      </c>
      <c r="B10332" s="176" t="s">
        <v>16496</v>
      </c>
      <c r="C10332" s="176" t="s">
        <v>322</v>
      </c>
      <c r="D10332" s="177">
        <v>621.54</v>
      </c>
    </row>
    <row r="10333" spans="1:4" x14ac:dyDescent="0.25">
      <c r="A10333" s="176" t="s">
        <v>16497</v>
      </c>
      <c r="B10333" s="176" t="s">
        <v>16496</v>
      </c>
      <c r="C10333" s="176" t="s">
        <v>322</v>
      </c>
      <c r="D10333" s="177">
        <v>611.03</v>
      </c>
    </row>
    <row r="10334" spans="1:4" x14ac:dyDescent="0.25">
      <c r="A10334" s="176" t="s">
        <v>16498</v>
      </c>
      <c r="B10334" s="176" t="s">
        <v>16499</v>
      </c>
      <c r="C10334" s="176" t="s">
        <v>83</v>
      </c>
      <c r="D10334" s="177">
        <v>278.88</v>
      </c>
    </row>
    <row r="10335" spans="1:4" x14ac:dyDescent="0.25">
      <c r="A10335" s="176" t="s">
        <v>16500</v>
      </c>
      <c r="B10335" s="176" t="s">
        <v>16499</v>
      </c>
      <c r="C10335" s="176" t="s">
        <v>83</v>
      </c>
      <c r="D10335" s="177">
        <v>277.14</v>
      </c>
    </row>
    <row r="10336" spans="1:4" x14ac:dyDescent="0.25">
      <c r="A10336" s="176" t="s">
        <v>16501</v>
      </c>
      <c r="B10336" s="176" t="s">
        <v>16502</v>
      </c>
      <c r="C10336" s="176" t="s">
        <v>322</v>
      </c>
      <c r="D10336" s="177">
        <v>78</v>
      </c>
    </row>
    <row r="10337" spans="1:4" x14ac:dyDescent="0.25">
      <c r="A10337" s="176" t="s">
        <v>16503</v>
      </c>
      <c r="B10337" s="176" t="s">
        <v>16502</v>
      </c>
      <c r="C10337" s="176" t="s">
        <v>322</v>
      </c>
      <c r="D10337" s="177">
        <v>76.89</v>
      </c>
    </row>
    <row r="10338" spans="1:4" x14ac:dyDescent="0.25">
      <c r="A10338" s="176" t="s">
        <v>16504</v>
      </c>
      <c r="B10338" s="176" t="s">
        <v>16505</v>
      </c>
      <c r="C10338" s="176" t="s">
        <v>1467</v>
      </c>
      <c r="D10338" s="177">
        <v>8171.54</v>
      </c>
    </row>
    <row r="10339" spans="1:4" x14ac:dyDescent="0.25">
      <c r="A10339" s="176" t="s">
        <v>16506</v>
      </c>
      <c r="B10339" s="176" t="s">
        <v>16505</v>
      </c>
      <c r="C10339" s="176" t="s">
        <v>1467</v>
      </c>
      <c r="D10339" s="177">
        <v>8143.52</v>
      </c>
    </row>
    <row r="10340" spans="1:4" x14ac:dyDescent="0.25">
      <c r="A10340" s="176" t="s">
        <v>16507</v>
      </c>
      <c r="B10340" s="176" t="s">
        <v>16508</v>
      </c>
      <c r="C10340" s="176" t="s">
        <v>1467</v>
      </c>
      <c r="D10340" s="177">
        <v>2830.19</v>
      </c>
    </row>
    <row r="10341" spans="1:4" x14ac:dyDescent="0.25">
      <c r="A10341" s="176" t="s">
        <v>16509</v>
      </c>
      <c r="B10341" s="176" t="s">
        <v>16508</v>
      </c>
      <c r="C10341" s="176" t="s">
        <v>1467</v>
      </c>
      <c r="D10341" s="177">
        <v>2805.12</v>
      </c>
    </row>
    <row r="10342" spans="1:4" x14ac:dyDescent="0.25">
      <c r="A10342" s="176" t="s">
        <v>16510</v>
      </c>
      <c r="B10342" s="176" t="s">
        <v>16511</v>
      </c>
      <c r="C10342" s="176" t="s">
        <v>322</v>
      </c>
      <c r="D10342" s="177">
        <v>29.18</v>
      </c>
    </row>
    <row r="10343" spans="1:4" x14ac:dyDescent="0.25">
      <c r="A10343" s="176" t="s">
        <v>16512</v>
      </c>
      <c r="B10343" s="176" t="s">
        <v>16511</v>
      </c>
      <c r="C10343" s="176" t="s">
        <v>322</v>
      </c>
      <c r="D10343" s="177">
        <v>27.22</v>
      </c>
    </row>
    <row r="10344" spans="1:4" x14ac:dyDescent="0.25">
      <c r="A10344" s="176" t="s">
        <v>16513</v>
      </c>
      <c r="B10344" s="176" t="s">
        <v>16514</v>
      </c>
      <c r="C10344" s="176" t="s">
        <v>322</v>
      </c>
      <c r="D10344" s="177">
        <v>13.96</v>
      </c>
    </row>
    <row r="10345" spans="1:4" x14ac:dyDescent="0.25">
      <c r="A10345" s="176" t="s">
        <v>16515</v>
      </c>
      <c r="B10345" s="176" t="s">
        <v>16514</v>
      </c>
      <c r="C10345" s="176" t="s">
        <v>322</v>
      </c>
      <c r="D10345" s="177">
        <v>13.1</v>
      </c>
    </row>
    <row r="10346" spans="1:4" x14ac:dyDescent="0.25">
      <c r="A10346" s="176" t="s">
        <v>16516</v>
      </c>
      <c r="B10346" s="176" t="s">
        <v>16517</v>
      </c>
      <c r="C10346" s="176" t="s">
        <v>115</v>
      </c>
      <c r="D10346" s="177">
        <v>1169.47</v>
      </c>
    </row>
    <row r="10347" spans="1:4" x14ac:dyDescent="0.25">
      <c r="A10347" s="176" t="s">
        <v>16518</v>
      </c>
      <c r="B10347" s="176" t="s">
        <v>16517</v>
      </c>
      <c r="C10347" s="176" t="s">
        <v>115</v>
      </c>
      <c r="D10347" s="177">
        <v>1095.22</v>
      </c>
    </row>
    <row r="10348" spans="1:4" x14ac:dyDescent="0.25">
      <c r="A10348" s="176" t="s">
        <v>16519</v>
      </c>
      <c r="B10348" s="176" t="s">
        <v>16520</v>
      </c>
      <c r="C10348" s="176" t="s">
        <v>115</v>
      </c>
      <c r="D10348" s="177">
        <v>1042.6300000000001</v>
      </c>
    </row>
    <row r="10349" spans="1:4" x14ac:dyDescent="0.25">
      <c r="A10349" s="176" t="s">
        <v>16521</v>
      </c>
      <c r="B10349" s="176" t="s">
        <v>16520</v>
      </c>
      <c r="C10349" s="176" t="s">
        <v>115</v>
      </c>
      <c r="D10349" s="177">
        <v>1025.6500000000001</v>
      </c>
    </row>
    <row r="10350" spans="1:4" x14ac:dyDescent="0.25">
      <c r="A10350" s="176" t="s">
        <v>16522</v>
      </c>
      <c r="B10350" s="176" t="s">
        <v>14479</v>
      </c>
      <c r="C10350" s="176" t="s">
        <v>1467</v>
      </c>
      <c r="D10350" s="177">
        <v>657.51</v>
      </c>
    </row>
    <row r="10351" spans="1:4" x14ac:dyDescent="0.25">
      <c r="A10351" s="176" t="s">
        <v>16523</v>
      </c>
      <c r="B10351" s="176" t="s">
        <v>14479</v>
      </c>
      <c r="C10351" s="176" t="s">
        <v>1467</v>
      </c>
      <c r="D10351" s="177">
        <v>632.30999999999995</v>
      </c>
    </row>
    <row r="10352" spans="1:4" x14ac:dyDescent="0.25">
      <c r="A10352" s="176" t="s">
        <v>16524</v>
      </c>
      <c r="B10352" s="176" t="s">
        <v>14476</v>
      </c>
      <c r="C10352" s="176" t="s">
        <v>1467</v>
      </c>
      <c r="D10352" s="177">
        <v>785.58</v>
      </c>
    </row>
    <row r="10353" spans="1:4" x14ac:dyDescent="0.25">
      <c r="A10353" s="176" t="s">
        <v>16525</v>
      </c>
      <c r="B10353" s="176" t="s">
        <v>14476</v>
      </c>
      <c r="C10353" s="176" t="s">
        <v>1467</v>
      </c>
      <c r="D10353" s="177">
        <v>753.07</v>
      </c>
    </row>
    <row r="10354" spans="1:4" x14ac:dyDescent="0.25">
      <c r="A10354" s="176" t="s">
        <v>16526</v>
      </c>
      <c r="B10354" s="176" t="s">
        <v>16527</v>
      </c>
      <c r="C10354" s="176" t="s">
        <v>1467</v>
      </c>
      <c r="D10354" s="177">
        <v>583.27</v>
      </c>
    </row>
    <row r="10355" spans="1:4" x14ac:dyDescent="0.25">
      <c r="A10355" s="176" t="s">
        <v>16528</v>
      </c>
      <c r="B10355" s="176" t="s">
        <v>16527</v>
      </c>
      <c r="C10355" s="176" t="s">
        <v>1467</v>
      </c>
      <c r="D10355" s="177">
        <v>563.05999999999995</v>
      </c>
    </row>
    <row r="10356" spans="1:4" x14ac:dyDescent="0.25">
      <c r="A10356" s="176" t="s">
        <v>16529</v>
      </c>
      <c r="B10356" s="176" t="s">
        <v>16530</v>
      </c>
      <c r="C10356" s="176" t="s">
        <v>1467</v>
      </c>
      <c r="D10356" s="177">
        <v>704.31</v>
      </c>
    </row>
    <row r="10357" spans="1:4" x14ac:dyDescent="0.25">
      <c r="A10357" s="176" t="s">
        <v>16531</v>
      </c>
      <c r="B10357" s="176" t="s">
        <v>16530</v>
      </c>
      <c r="C10357" s="176" t="s">
        <v>1467</v>
      </c>
      <c r="D10357" s="177">
        <v>675.99</v>
      </c>
    </row>
    <row r="10358" spans="1:4" x14ac:dyDescent="0.25">
      <c r="A10358" s="176" t="s">
        <v>16532</v>
      </c>
      <c r="B10358" s="176" t="s">
        <v>16533</v>
      </c>
      <c r="C10358" s="176" t="s">
        <v>1467</v>
      </c>
      <c r="D10358" s="177">
        <v>836.32</v>
      </c>
    </row>
    <row r="10359" spans="1:4" x14ac:dyDescent="0.25">
      <c r="A10359" s="176" t="s">
        <v>16534</v>
      </c>
      <c r="B10359" s="176" t="s">
        <v>16533</v>
      </c>
      <c r="C10359" s="176" t="s">
        <v>1467</v>
      </c>
      <c r="D10359" s="177">
        <v>799.15</v>
      </c>
    </row>
    <row r="10360" spans="1:4" x14ac:dyDescent="0.25">
      <c r="A10360" s="176" t="s">
        <v>16535</v>
      </c>
      <c r="B10360" s="176" t="s">
        <v>16536</v>
      </c>
      <c r="C10360" s="176" t="s">
        <v>1467</v>
      </c>
      <c r="D10360" s="177">
        <v>971.63</v>
      </c>
    </row>
    <row r="10361" spans="1:4" x14ac:dyDescent="0.25">
      <c r="A10361" s="176" t="s">
        <v>16537</v>
      </c>
      <c r="B10361" s="176" t="s">
        <v>16536</v>
      </c>
      <c r="C10361" s="176" t="s">
        <v>1467</v>
      </c>
      <c r="D10361" s="177">
        <v>925.39</v>
      </c>
    </row>
    <row r="10362" spans="1:4" x14ac:dyDescent="0.25">
      <c r="A10362" s="176" t="s">
        <v>16538</v>
      </c>
      <c r="B10362" s="176" t="s">
        <v>16539</v>
      </c>
      <c r="C10362" s="176" t="s">
        <v>322</v>
      </c>
      <c r="D10362" s="177">
        <v>104.45</v>
      </c>
    </row>
    <row r="10363" spans="1:4" x14ac:dyDescent="0.25">
      <c r="A10363" s="176" t="s">
        <v>16540</v>
      </c>
      <c r="B10363" s="176" t="s">
        <v>16539</v>
      </c>
      <c r="C10363" s="176" t="s">
        <v>322</v>
      </c>
      <c r="D10363" s="177">
        <v>97.68</v>
      </c>
    </row>
    <row r="10364" spans="1:4" x14ac:dyDescent="0.25">
      <c r="A10364" s="176" t="s">
        <v>16541</v>
      </c>
      <c r="B10364" s="176" t="s">
        <v>16542</v>
      </c>
      <c r="C10364" s="176" t="s">
        <v>322</v>
      </c>
      <c r="D10364" s="177">
        <v>208.92</v>
      </c>
    </row>
    <row r="10365" spans="1:4" x14ac:dyDescent="0.25">
      <c r="A10365" s="176" t="s">
        <v>16543</v>
      </c>
      <c r="B10365" s="176" t="s">
        <v>16542</v>
      </c>
      <c r="C10365" s="176" t="s">
        <v>322</v>
      </c>
      <c r="D10365" s="177">
        <v>195.36</v>
      </c>
    </row>
    <row r="10366" spans="1:4" x14ac:dyDescent="0.25">
      <c r="A10366" s="176" t="s">
        <v>16544</v>
      </c>
      <c r="B10366" s="176" t="s">
        <v>16545</v>
      </c>
      <c r="C10366" s="176" t="s">
        <v>1467</v>
      </c>
      <c r="D10366" s="177">
        <v>404.3</v>
      </c>
    </row>
    <row r="10367" spans="1:4" x14ac:dyDescent="0.25">
      <c r="A10367" s="176" t="s">
        <v>16546</v>
      </c>
      <c r="B10367" s="176" t="s">
        <v>16545</v>
      </c>
      <c r="C10367" s="176" t="s">
        <v>1467</v>
      </c>
      <c r="D10367" s="177">
        <v>391.01</v>
      </c>
    </row>
    <row r="10368" spans="1:4" x14ac:dyDescent="0.25">
      <c r="A10368" s="176" t="s">
        <v>16547</v>
      </c>
      <c r="B10368" s="176" t="s">
        <v>16548</v>
      </c>
      <c r="C10368" s="176" t="s">
        <v>1467</v>
      </c>
      <c r="D10368" s="177">
        <v>489.32</v>
      </c>
    </row>
    <row r="10369" spans="1:4" x14ac:dyDescent="0.25">
      <c r="A10369" s="176" t="s">
        <v>16549</v>
      </c>
      <c r="B10369" s="176" t="s">
        <v>16548</v>
      </c>
      <c r="C10369" s="176" t="s">
        <v>1467</v>
      </c>
      <c r="D10369" s="177">
        <v>470.34</v>
      </c>
    </row>
    <row r="10370" spans="1:4" x14ac:dyDescent="0.25">
      <c r="A10370" s="176" t="s">
        <v>16550</v>
      </c>
      <c r="B10370" s="176" t="s">
        <v>16551</v>
      </c>
      <c r="C10370" s="176" t="s">
        <v>1467</v>
      </c>
      <c r="D10370" s="177">
        <v>875.09</v>
      </c>
    </row>
    <row r="10371" spans="1:4" x14ac:dyDescent="0.25">
      <c r="A10371" s="176" t="s">
        <v>16552</v>
      </c>
      <c r="B10371" s="176" t="s">
        <v>16551</v>
      </c>
      <c r="C10371" s="176" t="s">
        <v>1467</v>
      </c>
      <c r="D10371" s="177">
        <v>835.34</v>
      </c>
    </row>
    <row r="10372" spans="1:4" x14ac:dyDescent="0.25">
      <c r="A10372" s="176" t="s">
        <v>16553</v>
      </c>
      <c r="B10372" s="176" t="s">
        <v>16554</v>
      </c>
      <c r="C10372" s="176" t="s">
        <v>1467</v>
      </c>
      <c r="D10372" s="177">
        <v>1031.97</v>
      </c>
    </row>
    <row r="10373" spans="1:4" x14ac:dyDescent="0.25">
      <c r="A10373" s="176" t="s">
        <v>16555</v>
      </c>
      <c r="B10373" s="176" t="s">
        <v>16554</v>
      </c>
      <c r="C10373" s="176" t="s">
        <v>1467</v>
      </c>
      <c r="D10373" s="177">
        <v>981.71</v>
      </c>
    </row>
    <row r="10374" spans="1:4" x14ac:dyDescent="0.25">
      <c r="A10374" s="176" t="s">
        <v>16556</v>
      </c>
      <c r="B10374" s="176" t="s">
        <v>16557</v>
      </c>
      <c r="C10374" s="176" t="s">
        <v>1467</v>
      </c>
      <c r="D10374" s="177">
        <v>1165.3599999999999</v>
      </c>
    </row>
    <row r="10375" spans="1:4" x14ac:dyDescent="0.25">
      <c r="A10375" s="176" t="s">
        <v>16558</v>
      </c>
      <c r="B10375" s="176" t="s">
        <v>16557</v>
      </c>
      <c r="C10375" s="176" t="s">
        <v>1467</v>
      </c>
      <c r="D10375" s="177">
        <v>1104.9000000000001</v>
      </c>
    </row>
    <row r="10376" spans="1:4" x14ac:dyDescent="0.25">
      <c r="A10376" s="176" t="s">
        <v>16559</v>
      </c>
      <c r="B10376" s="176" t="s">
        <v>16560</v>
      </c>
      <c r="C10376" s="176" t="s">
        <v>1467</v>
      </c>
      <c r="D10376" s="177">
        <v>1374.54</v>
      </c>
    </row>
    <row r="10377" spans="1:4" x14ac:dyDescent="0.25">
      <c r="A10377" s="176" t="s">
        <v>16561</v>
      </c>
      <c r="B10377" s="176" t="s">
        <v>16560</v>
      </c>
      <c r="C10377" s="176" t="s">
        <v>1467</v>
      </c>
      <c r="D10377" s="177">
        <v>1300.07</v>
      </c>
    </row>
    <row r="10378" spans="1:4" x14ac:dyDescent="0.25">
      <c r="A10378" s="176" t="s">
        <v>16562</v>
      </c>
      <c r="B10378" s="176" t="s">
        <v>16563</v>
      </c>
      <c r="C10378" s="176" t="s">
        <v>322</v>
      </c>
      <c r="D10378" s="177">
        <v>182.89</v>
      </c>
    </row>
    <row r="10379" spans="1:4" x14ac:dyDescent="0.25">
      <c r="A10379" s="176" t="s">
        <v>16564</v>
      </c>
      <c r="B10379" s="176" t="s">
        <v>16563</v>
      </c>
      <c r="C10379" s="176" t="s">
        <v>322</v>
      </c>
      <c r="D10379" s="177">
        <v>170.86</v>
      </c>
    </row>
    <row r="10380" spans="1:4" x14ac:dyDescent="0.25">
      <c r="A10380" s="176" t="s">
        <v>16565</v>
      </c>
      <c r="B10380" s="176" t="s">
        <v>16566</v>
      </c>
      <c r="C10380" s="176" t="s">
        <v>1467</v>
      </c>
      <c r="D10380" s="177">
        <v>1609.2</v>
      </c>
    </row>
    <row r="10381" spans="1:4" x14ac:dyDescent="0.25">
      <c r="A10381" s="176" t="s">
        <v>16567</v>
      </c>
      <c r="B10381" s="176" t="s">
        <v>16566</v>
      </c>
      <c r="C10381" s="176" t="s">
        <v>1467</v>
      </c>
      <c r="D10381" s="177">
        <v>1566.61</v>
      </c>
    </row>
    <row r="10382" spans="1:4" x14ac:dyDescent="0.25">
      <c r="A10382" s="176" t="s">
        <v>16568</v>
      </c>
      <c r="B10382" s="176" t="s">
        <v>16569</v>
      </c>
      <c r="C10382" s="176" t="s">
        <v>1467</v>
      </c>
      <c r="D10382" s="177">
        <v>1576.14</v>
      </c>
    </row>
    <row r="10383" spans="1:4" x14ac:dyDescent="0.25">
      <c r="A10383" s="176" t="s">
        <v>16570</v>
      </c>
      <c r="B10383" s="176" t="s">
        <v>16569</v>
      </c>
      <c r="C10383" s="176" t="s">
        <v>1467</v>
      </c>
      <c r="D10383" s="177">
        <v>1535.77</v>
      </c>
    </row>
    <row r="10384" spans="1:4" x14ac:dyDescent="0.25">
      <c r="A10384" s="176" t="s">
        <v>16571</v>
      </c>
      <c r="B10384" s="176" t="s">
        <v>16572</v>
      </c>
      <c r="C10384" s="176" t="s">
        <v>322</v>
      </c>
      <c r="D10384" s="177">
        <v>302.83</v>
      </c>
    </row>
    <row r="10385" spans="1:4" x14ac:dyDescent="0.25">
      <c r="A10385" s="176" t="s">
        <v>16573</v>
      </c>
      <c r="B10385" s="176" t="s">
        <v>16572</v>
      </c>
      <c r="C10385" s="176" t="s">
        <v>322</v>
      </c>
      <c r="D10385" s="177">
        <v>295.58</v>
      </c>
    </row>
    <row r="10386" spans="1:4" x14ac:dyDescent="0.25">
      <c r="A10386" s="176" t="s">
        <v>16574</v>
      </c>
      <c r="B10386" s="176" t="s">
        <v>16575</v>
      </c>
      <c r="C10386" s="176" t="s">
        <v>322</v>
      </c>
      <c r="D10386" s="177">
        <v>297.87</v>
      </c>
    </row>
    <row r="10387" spans="1:4" x14ac:dyDescent="0.25">
      <c r="A10387" s="176" t="s">
        <v>16576</v>
      </c>
      <c r="B10387" s="176" t="s">
        <v>16575</v>
      </c>
      <c r="C10387" s="176" t="s">
        <v>322</v>
      </c>
      <c r="D10387" s="177">
        <v>290.95</v>
      </c>
    </row>
    <row r="10388" spans="1:4" x14ac:dyDescent="0.25">
      <c r="A10388" s="176" t="s">
        <v>16577</v>
      </c>
      <c r="B10388" s="176" t="s">
        <v>16578</v>
      </c>
      <c r="C10388" s="176" t="s">
        <v>322</v>
      </c>
      <c r="D10388" s="177">
        <v>332.32</v>
      </c>
    </row>
    <row r="10389" spans="1:4" x14ac:dyDescent="0.25">
      <c r="A10389" s="176" t="s">
        <v>16579</v>
      </c>
      <c r="B10389" s="176" t="s">
        <v>16578</v>
      </c>
      <c r="C10389" s="176" t="s">
        <v>322</v>
      </c>
      <c r="D10389" s="177">
        <v>323.62</v>
      </c>
    </row>
    <row r="10390" spans="1:4" x14ac:dyDescent="0.25">
      <c r="A10390" s="176" t="s">
        <v>16580</v>
      </c>
      <c r="B10390" s="176" t="s">
        <v>16581</v>
      </c>
      <c r="C10390" s="176" t="s">
        <v>322</v>
      </c>
      <c r="D10390" s="177">
        <v>378.01</v>
      </c>
    </row>
    <row r="10391" spans="1:4" x14ac:dyDescent="0.25">
      <c r="A10391" s="176" t="s">
        <v>16582</v>
      </c>
      <c r="B10391" s="176" t="s">
        <v>16581</v>
      </c>
      <c r="C10391" s="176" t="s">
        <v>322</v>
      </c>
      <c r="D10391" s="177">
        <v>365.72</v>
      </c>
    </row>
    <row r="10392" spans="1:4" x14ac:dyDescent="0.25">
      <c r="A10392" s="176" t="s">
        <v>16583</v>
      </c>
      <c r="B10392" s="176" t="s">
        <v>16584</v>
      </c>
      <c r="C10392" s="176" t="s">
        <v>322</v>
      </c>
      <c r="D10392" s="177">
        <v>419.7</v>
      </c>
    </row>
    <row r="10393" spans="1:4" x14ac:dyDescent="0.25">
      <c r="A10393" s="176" t="s">
        <v>16585</v>
      </c>
      <c r="B10393" s="176" t="s">
        <v>16584</v>
      </c>
      <c r="C10393" s="176" t="s">
        <v>322</v>
      </c>
      <c r="D10393" s="177">
        <v>405.14</v>
      </c>
    </row>
    <row r="10394" spans="1:4" x14ac:dyDescent="0.25">
      <c r="A10394" s="176" t="s">
        <v>16586</v>
      </c>
      <c r="B10394" s="176" t="s">
        <v>16587</v>
      </c>
      <c r="C10394" s="176" t="s">
        <v>322</v>
      </c>
      <c r="D10394" s="177">
        <v>157.41999999999999</v>
      </c>
    </row>
    <row r="10395" spans="1:4" x14ac:dyDescent="0.25">
      <c r="A10395" s="176" t="s">
        <v>16588</v>
      </c>
      <c r="B10395" s="176" t="s">
        <v>16587</v>
      </c>
      <c r="C10395" s="176" t="s">
        <v>322</v>
      </c>
      <c r="D10395" s="177">
        <v>153.22999999999999</v>
      </c>
    </row>
    <row r="10396" spans="1:4" x14ac:dyDescent="0.25">
      <c r="A10396" s="176" t="s">
        <v>16589</v>
      </c>
      <c r="B10396" s="176" t="s">
        <v>16590</v>
      </c>
      <c r="C10396" s="176" t="s">
        <v>322</v>
      </c>
      <c r="D10396" s="177">
        <v>154.12</v>
      </c>
    </row>
    <row r="10397" spans="1:4" x14ac:dyDescent="0.25">
      <c r="A10397" s="176" t="s">
        <v>16591</v>
      </c>
      <c r="B10397" s="176" t="s">
        <v>16590</v>
      </c>
      <c r="C10397" s="176" t="s">
        <v>322</v>
      </c>
      <c r="D10397" s="177">
        <v>150.15</v>
      </c>
    </row>
    <row r="10398" spans="1:4" x14ac:dyDescent="0.25">
      <c r="A10398" s="176" t="s">
        <v>16592</v>
      </c>
      <c r="B10398" s="176" t="s">
        <v>16593</v>
      </c>
      <c r="C10398" s="176" t="s">
        <v>322</v>
      </c>
      <c r="D10398" s="177">
        <v>169.26</v>
      </c>
    </row>
    <row r="10399" spans="1:4" x14ac:dyDescent="0.25">
      <c r="A10399" s="176" t="s">
        <v>16594</v>
      </c>
      <c r="B10399" s="176" t="s">
        <v>16593</v>
      </c>
      <c r="C10399" s="176" t="s">
        <v>322</v>
      </c>
      <c r="D10399" s="177">
        <v>164.58</v>
      </c>
    </row>
    <row r="10400" spans="1:4" x14ac:dyDescent="0.25">
      <c r="A10400" s="176" t="s">
        <v>16595</v>
      </c>
      <c r="B10400" s="176" t="s">
        <v>16596</v>
      </c>
      <c r="C10400" s="176" t="s">
        <v>322</v>
      </c>
      <c r="D10400" s="177">
        <v>197.28</v>
      </c>
    </row>
    <row r="10401" spans="1:4" x14ac:dyDescent="0.25">
      <c r="A10401" s="176" t="s">
        <v>16597</v>
      </c>
      <c r="B10401" s="176" t="s">
        <v>16596</v>
      </c>
      <c r="C10401" s="176" t="s">
        <v>322</v>
      </c>
      <c r="D10401" s="177">
        <v>190.41</v>
      </c>
    </row>
    <row r="10402" spans="1:4" x14ac:dyDescent="0.25">
      <c r="A10402" s="176" t="s">
        <v>16598</v>
      </c>
      <c r="B10402" s="176" t="s">
        <v>16599</v>
      </c>
      <c r="C10402" s="176" t="s">
        <v>322</v>
      </c>
      <c r="D10402" s="177">
        <v>219.98</v>
      </c>
    </row>
    <row r="10403" spans="1:4" x14ac:dyDescent="0.25">
      <c r="A10403" s="176" t="s">
        <v>16600</v>
      </c>
      <c r="B10403" s="176" t="s">
        <v>16599</v>
      </c>
      <c r="C10403" s="176" t="s">
        <v>322</v>
      </c>
      <c r="D10403" s="177">
        <v>211.89</v>
      </c>
    </row>
    <row r="10404" spans="1:4" x14ac:dyDescent="0.25">
      <c r="A10404" s="176" t="s">
        <v>16601</v>
      </c>
      <c r="B10404" s="176" t="s">
        <v>16602</v>
      </c>
      <c r="C10404" s="176" t="s">
        <v>322</v>
      </c>
      <c r="D10404" s="177">
        <v>170.34</v>
      </c>
    </row>
    <row r="10405" spans="1:4" x14ac:dyDescent="0.25">
      <c r="A10405" s="176" t="s">
        <v>16603</v>
      </c>
      <c r="B10405" s="176" t="s">
        <v>16602</v>
      </c>
      <c r="C10405" s="176" t="s">
        <v>322</v>
      </c>
      <c r="D10405" s="177">
        <v>165.63</v>
      </c>
    </row>
    <row r="10406" spans="1:4" x14ac:dyDescent="0.25">
      <c r="A10406" s="176" t="s">
        <v>16604</v>
      </c>
      <c r="B10406" s="176" t="s">
        <v>16605</v>
      </c>
      <c r="C10406" s="176" t="s">
        <v>322</v>
      </c>
      <c r="D10406" s="177">
        <v>334.59</v>
      </c>
    </row>
    <row r="10407" spans="1:4" x14ac:dyDescent="0.25">
      <c r="A10407" s="176" t="s">
        <v>16606</v>
      </c>
      <c r="B10407" s="176" t="s">
        <v>16605</v>
      </c>
      <c r="C10407" s="176" t="s">
        <v>322</v>
      </c>
      <c r="D10407" s="177">
        <v>326.10000000000002</v>
      </c>
    </row>
    <row r="10408" spans="1:4" x14ac:dyDescent="0.25">
      <c r="A10408" s="176" t="s">
        <v>16607</v>
      </c>
      <c r="B10408" s="176" t="s">
        <v>16608</v>
      </c>
      <c r="C10408" s="176" t="s">
        <v>322</v>
      </c>
      <c r="D10408" s="177">
        <v>372.57</v>
      </c>
    </row>
    <row r="10409" spans="1:4" x14ac:dyDescent="0.25">
      <c r="A10409" s="176" t="s">
        <v>16609</v>
      </c>
      <c r="B10409" s="176" t="s">
        <v>16608</v>
      </c>
      <c r="C10409" s="176" t="s">
        <v>322</v>
      </c>
      <c r="D10409" s="177">
        <v>362.61</v>
      </c>
    </row>
    <row r="10410" spans="1:4" x14ac:dyDescent="0.25">
      <c r="A10410" s="176" t="s">
        <v>16610</v>
      </c>
      <c r="B10410" s="176" t="s">
        <v>16611</v>
      </c>
      <c r="C10410" s="176" t="s">
        <v>83</v>
      </c>
      <c r="D10410" s="177">
        <v>65.239999999999995</v>
      </c>
    </row>
    <row r="10411" spans="1:4" x14ac:dyDescent="0.25">
      <c r="A10411" s="176" t="s">
        <v>16612</v>
      </c>
      <c r="B10411" s="176" t="s">
        <v>16611</v>
      </c>
      <c r="C10411" s="176" t="s">
        <v>83</v>
      </c>
      <c r="D10411" s="177">
        <v>63.63</v>
      </c>
    </row>
    <row r="10412" spans="1:4" x14ac:dyDescent="0.25">
      <c r="A10412" s="176" t="s">
        <v>16613</v>
      </c>
      <c r="B10412" s="176" t="s">
        <v>16614</v>
      </c>
      <c r="C10412" s="176" t="s">
        <v>83</v>
      </c>
      <c r="D10412" s="177">
        <v>38.89</v>
      </c>
    </row>
    <row r="10413" spans="1:4" x14ac:dyDescent="0.25">
      <c r="A10413" s="176" t="s">
        <v>16615</v>
      </c>
      <c r="B10413" s="176" t="s">
        <v>16614</v>
      </c>
      <c r="C10413" s="176" t="s">
        <v>83</v>
      </c>
      <c r="D10413" s="177">
        <v>37.67</v>
      </c>
    </row>
    <row r="10414" spans="1:4" x14ac:dyDescent="0.25">
      <c r="A10414" s="176" t="s">
        <v>16616</v>
      </c>
      <c r="B10414" s="176" t="s">
        <v>16617</v>
      </c>
      <c r="C10414" s="176" t="s">
        <v>1467</v>
      </c>
      <c r="D10414" s="177">
        <v>1014.32</v>
      </c>
    </row>
    <row r="10415" spans="1:4" x14ac:dyDescent="0.25">
      <c r="A10415" s="176" t="s">
        <v>16618</v>
      </c>
      <c r="B10415" s="176" t="s">
        <v>16617</v>
      </c>
      <c r="C10415" s="176" t="s">
        <v>1467</v>
      </c>
      <c r="D10415" s="177">
        <v>989.8</v>
      </c>
    </row>
    <row r="10416" spans="1:4" x14ac:dyDescent="0.25">
      <c r="A10416" s="176" t="s">
        <v>16619</v>
      </c>
      <c r="B10416" s="176" t="s">
        <v>16620</v>
      </c>
      <c r="C10416" s="176" t="s">
        <v>322</v>
      </c>
      <c r="D10416" s="177">
        <v>146.37</v>
      </c>
    </row>
    <row r="10417" spans="1:4" x14ac:dyDescent="0.25">
      <c r="A10417" s="176" t="s">
        <v>16621</v>
      </c>
      <c r="B10417" s="176" t="s">
        <v>16620</v>
      </c>
      <c r="C10417" s="176" t="s">
        <v>322</v>
      </c>
      <c r="D10417" s="177">
        <v>140.26</v>
      </c>
    </row>
    <row r="10418" spans="1:4" x14ac:dyDescent="0.25">
      <c r="A10418" s="176" t="s">
        <v>16622</v>
      </c>
      <c r="B10418" s="176" t="s">
        <v>16623</v>
      </c>
      <c r="C10418" s="176" t="s">
        <v>322</v>
      </c>
      <c r="D10418" s="177">
        <v>142.24</v>
      </c>
    </row>
    <row r="10419" spans="1:4" x14ac:dyDescent="0.25">
      <c r="A10419" s="176" t="s">
        <v>16624</v>
      </c>
      <c r="B10419" s="176" t="s">
        <v>16623</v>
      </c>
      <c r="C10419" s="176" t="s">
        <v>322</v>
      </c>
      <c r="D10419" s="177">
        <v>136.41</v>
      </c>
    </row>
    <row r="10420" spans="1:4" x14ac:dyDescent="0.25">
      <c r="A10420" s="176" t="s">
        <v>16625</v>
      </c>
      <c r="B10420" s="176" t="s">
        <v>16626</v>
      </c>
      <c r="C10420" s="176" t="s">
        <v>322</v>
      </c>
      <c r="D10420" s="177">
        <v>165.3</v>
      </c>
    </row>
    <row r="10421" spans="1:4" x14ac:dyDescent="0.25">
      <c r="A10421" s="176" t="s">
        <v>16627</v>
      </c>
      <c r="B10421" s="176" t="s">
        <v>16626</v>
      </c>
      <c r="C10421" s="176" t="s">
        <v>322</v>
      </c>
      <c r="D10421" s="177">
        <v>158.09</v>
      </c>
    </row>
    <row r="10422" spans="1:4" x14ac:dyDescent="0.25">
      <c r="A10422" s="176" t="s">
        <v>16628</v>
      </c>
      <c r="B10422" s="176" t="s">
        <v>16629</v>
      </c>
      <c r="C10422" s="176" t="s">
        <v>322</v>
      </c>
      <c r="D10422" s="177">
        <v>205.57</v>
      </c>
    </row>
    <row r="10423" spans="1:4" x14ac:dyDescent="0.25">
      <c r="A10423" s="176" t="s">
        <v>16630</v>
      </c>
      <c r="B10423" s="176" t="s">
        <v>16629</v>
      </c>
      <c r="C10423" s="176" t="s">
        <v>322</v>
      </c>
      <c r="D10423" s="177">
        <v>195.5</v>
      </c>
    </row>
    <row r="10424" spans="1:4" x14ac:dyDescent="0.25">
      <c r="A10424" s="176" t="s">
        <v>16631</v>
      </c>
      <c r="B10424" s="176" t="s">
        <v>16632</v>
      </c>
      <c r="C10424" s="176" t="s">
        <v>322</v>
      </c>
      <c r="D10424" s="177">
        <v>239.35</v>
      </c>
    </row>
    <row r="10425" spans="1:4" x14ac:dyDescent="0.25">
      <c r="A10425" s="176" t="s">
        <v>16633</v>
      </c>
      <c r="B10425" s="176" t="s">
        <v>16632</v>
      </c>
      <c r="C10425" s="176" t="s">
        <v>322</v>
      </c>
      <c r="D10425" s="177">
        <v>227.17</v>
      </c>
    </row>
    <row r="10426" spans="1:4" x14ac:dyDescent="0.25">
      <c r="A10426" s="176" t="s">
        <v>16634</v>
      </c>
      <c r="B10426" s="176" t="s">
        <v>16635</v>
      </c>
      <c r="C10426" s="176" t="s">
        <v>322</v>
      </c>
      <c r="D10426" s="177">
        <v>74.150000000000006</v>
      </c>
    </row>
    <row r="10427" spans="1:4" x14ac:dyDescent="0.25">
      <c r="A10427" s="176" t="s">
        <v>16636</v>
      </c>
      <c r="B10427" s="176" t="s">
        <v>16635</v>
      </c>
      <c r="C10427" s="176" t="s">
        <v>322</v>
      </c>
      <c r="D10427" s="177">
        <v>70.91</v>
      </c>
    </row>
    <row r="10428" spans="1:4" x14ac:dyDescent="0.25">
      <c r="A10428" s="176" t="s">
        <v>16637</v>
      </c>
      <c r="B10428" s="176" t="s">
        <v>16638</v>
      </c>
      <c r="C10428" s="176" t="s">
        <v>322</v>
      </c>
      <c r="D10428" s="177">
        <v>71.45</v>
      </c>
    </row>
    <row r="10429" spans="1:4" x14ac:dyDescent="0.25">
      <c r="A10429" s="176" t="s">
        <v>16639</v>
      </c>
      <c r="B10429" s="176" t="s">
        <v>16638</v>
      </c>
      <c r="C10429" s="176" t="s">
        <v>322</v>
      </c>
      <c r="D10429" s="177">
        <v>68.39</v>
      </c>
    </row>
    <row r="10430" spans="1:4" x14ac:dyDescent="0.25">
      <c r="A10430" s="176" t="s">
        <v>16640</v>
      </c>
      <c r="B10430" s="176" t="s">
        <v>16641</v>
      </c>
      <c r="C10430" s="176" t="s">
        <v>322</v>
      </c>
      <c r="D10430" s="177">
        <v>83.32</v>
      </c>
    </row>
    <row r="10431" spans="1:4" x14ac:dyDescent="0.25">
      <c r="A10431" s="176" t="s">
        <v>16642</v>
      </c>
      <c r="B10431" s="176" t="s">
        <v>16641</v>
      </c>
      <c r="C10431" s="176" t="s">
        <v>322</v>
      </c>
      <c r="D10431" s="177">
        <v>79.47</v>
      </c>
    </row>
    <row r="10432" spans="1:4" x14ac:dyDescent="0.25">
      <c r="A10432" s="176" t="s">
        <v>16643</v>
      </c>
      <c r="B10432" s="176" t="s">
        <v>16644</v>
      </c>
      <c r="C10432" s="176" t="s">
        <v>322</v>
      </c>
      <c r="D10432" s="177">
        <v>108.7</v>
      </c>
    </row>
    <row r="10433" spans="1:4" x14ac:dyDescent="0.25">
      <c r="A10433" s="176" t="s">
        <v>16645</v>
      </c>
      <c r="B10433" s="176" t="s">
        <v>16644</v>
      </c>
      <c r="C10433" s="176" t="s">
        <v>322</v>
      </c>
      <c r="D10433" s="177">
        <v>103.14</v>
      </c>
    </row>
    <row r="10434" spans="1:4" x14ac:dyDescent="0.25">
      <c r="A10434" s="176" t="s">
        <v>16646</v>
      </c>
      <c r="B10434" s="176" t="s">
        <v>16647</v>
      </c>
      <c r="C10434" s="176" t="s">
        <v>322</v>
      </c>
      <c r="D10434" s="177">
        <v>127</v>
      </c>
    </row>
    <row r="10435" spans="1:4" x14ac:dyDescent="0.25">
      <c r="A10435" s="176" t="s">
        <v>16648</v>
      </c>
      <c r="B10435" s="176" t="s">
        <v>16647</v>
      </c>
      <c r="C10435" s="176" t="s">
        <v>322</v>
      </c>
      <c r="D10435" s="177">
        <v>120.22</v>
      </c>
    </row>
    <row r="10436" spans="1:4" x14ac:dyDescent="0.25">
      <c r="A10436" s="176" t="s">
        <v>16649</v>
      </c>
      <c r="B10436" s="176" t="s">
        <v>16650</v>
      </c>
      <c r="C10436" s="176" t="s">
        <v>322</v>
      </c>
      <c r="D10436" s="177">
        <v>117.09</v>
      </c>
    </row>
    <row r="10437" spans="1:4" x14ac:dyDescent="0.25">
      <c r="A10437" s="176" t="s">
        <v>16651</v>
      </c>
      <c r="B10437" s="176" t="s">
        <v>16650</v>
      </c>
      <c r="C10437" s="176" t="s">
        <v>322</v>
      </c>
      <c r="D10437" s="177">
        <v>112.66</v>
      </c>
    </row>
    <row r="10438" spans="1:4" x14ac:dyDescent="0.25">
      <c r="A10438" s="176" t="s">
        <v>16652</v>
      </c>
      <c r="B10438" s="176" t="s">
        <v>16653</v>
      </c>
      <c r="C10438" s="176" t="s">
        <v>322</v>
      </c>
      <c r="D10438" s="177">
        <v>113.78</v>
      </c>
    </row>
    <row r="10439" spans="1:4" x14ac:dyDescent="0.25">
      <c r="A10439" s="176" t="s">
        <v>16654</v>
      </c>
      <c r="B10439" s="176" t="s">
        <v>16653</v>
      </c>
      <c r="C10439" s="176" t="s">
        <v>322</v>
      </c>
      <c r="D10439" s="177">
        <v>109.58</v>
      </c>
    </row>
    <row r="10440" spans="1:4" x14ac:dyDescent="0.25">
      <c r="A10440" s="176" t="s">
        <v>16655</v>
      </c>
      <c r="B10440" s="176" t="s">
        <v>16656</v>
      </c>
      <c r="C10440" s="176" t="s">
        <v>322</v>
      </c>
      <c r="D10440" s="177">
        <v>128.57</v>
      </c>
    </row>
    <row r="10441" spans="1:4" x14ac:dyDescent="0.25">
      <c r="A10441" s="176" t="s">
        <v>16657</v>
      </c>
      <c r="B10441" s="176" t="s">
        <v>16656</v>
      </c>
      <c r="C10441" s="176" t="s">
        <v>322</v>
      </c>
      <c r="D10441" s="177">
        <v>123.38</v>
      </c>
    </row>
    <row r="10442" spans="1:4" x14ac:dyDescent="0.25">
      <c r="A10442" s="176" t="s">
        <v>16658</v>
      </c>
      <c r="B10442" s="176" t="s">
        <v>16659</v>
      </c>
      <c r="C10442" s="176" t="s">
        <v>322</v>
      </c>
      <c r="D10442" s="177">
        <v>159.69</v>
      </c>
    </row>
    <row r="10443" spans="1:4" x14ac:dyDescent="0.25">
      <c r="A10443" s="176" t="s">
        <v>16660</v>
      </c>
      <c r="B10443" s="176" t="s">
        <v>16659</v>
      </c>
      <c r="C10443" s="176" t="s">
        <v>322</v>
      </c>
      <c r="D10443" s="177">
        <v>152.41</v>
      </c>
    </row>
    <row r="10444" spans="1:4" x14ac:dyDescent="0.25">
      <c r="A10444" s="176" t="s">
        <v>16661</v>
      </c>
      <c r="B10444" s="176" t="s">
        <v>16662</v>
      </c>
      <c r="C10444" s="176" t="s">
        <v>322</v>
      </c>
      <c r="D10444" s="177">
        <v>180.6</v>
      </c>
    </row>
    <row r="10445" spans="1:4" x14ac:dyDescent="0.25">
      <c r="A10445" s="176" t="s">
        <v>16663</v>
      </c>
      <c r="B10445" s="176" t="s">
        <v>16662</v>
      </c>
      <c r="C10445" s="176" t="s">
        <v>322</v>
      </c>
      <c r="D10445" s="177">
        <v>171.92</v>
      </c>
    </row>
    <row r="10446" spans="1:4" x14ac:dyDescent="0.25">
      <c r="A10446" s="176" t="s">
        <v>1128</v>
      </c>
      <c r="B10446" s="176" t="s">
        <v>16664</v>
      </c>
      <c r="C10446" s="176" t="s">
        <v>322</v>
      </c>
      <c r="D10446" s="177">
        <v>58.59</v>
      </c>
    </row>
    <row r="10447" spans="1:4" x14ac:dyDescent="0.25">
      <c r="A10447" s="176" t="s">
        <v>16665</v>
      </c>
      <c r="B10447" s="176" t="s">
        <v>16664</v>
      </c>
      <c r="C10447" s="176" t="s">
        <v>322</v>
      </c>
      <c r="D10447" s="177">
        <v>56.27</v>
      </c>
    </row>
    <row r="10448" spans="1:4" x14ac:dyDescent="0.25">
      <c r="A10448" s="176" t="s">
        <v>1129</v>
      </c>
      <c r="B10448" s="176" t="s">
        <v>16666</v>
      </c>
      <c r="C10448" s="176" t="s">
        <v>322</v>
      </c>
      <c r="D10448" s="177">
        <v>57.16</v>
      </c>
    </row>
    <row r="10449" spans="1:4" x14ac:dyDescent="0.25">
      <c r="A10449" s="176" t="s">
        <v>16667</v>
      </c>
      <c r="B10449" s="176" t="s">
        <v>16666</v>
      </c>
      <c r="C10449" s="176" t="s">
        <v>322</v>
      </c>
      <c r="D10449" s="177">
        <v>54.93</v>
      </c>
    </row>
    <row r="10450" spans="1:4" x14ac:dyDescent="0.25">
      <c r="A10450" s="176" t="s">
        <v>16668</v>
      </c>
      <c r="B10450" s="176" t="s">
        <v>16669</v>
      </c>
      <c r="C10450" s="176" t="s">
        <v>322</v>
      </c>
      <c r="D10450" s="177">
        <v>67.349999999999994</v>
      </c>
    </row>
    <row r="10451" spans="1:4" x14ac:dyDescent="0.25">
      <c r="A10451" s="176" t="s">
        <v>16670</v>
      </c>
      <c r="B10451" s="176" t="s">
        <v>16669</v>
      </c>
      <c r="C10451" s="176" t="s">
        <v>322</v>
      </c>
      <c r="D10451" s="177">
        <v>64.489999999999995</v>
      </c>
    </row>
    <row r="10452" spans="1:4" x14ac:dyDescent="0.25">
      <c r="A10452" s="176" t="s">
        <v>16671</v>
      </c>
      <c r="B10452" s="176" t="s">
        <v>16672</v>
      </c>
      <c r="C10452" s="176" t="s">
        <v>322</v>
      </c>
      <c r="D10452" s="177">
        <v>83.55</v>
      </c>
    </row>
    <row r="10453" spans="1:4" x14ac:dyDescent="0.25">
      <c r="A10453" s="176" t="s">
        <v>16673</v>
      </c>
      <c r="B10453" s="176" t="s">
        <v>16672</v>
      </c>
      <c r="C10453" s="176" t="s">
        <v>322</v>
      </c>
      <c r="D10453" s="177">
        <v>79.61</v>
      </c>
    </row>
    <row r="10454" spans="1:4" x14ac:dyDescent="0.25">
      <c r="A10454" s="176" t="s">
        <v>16674</v>
      </c>
      <c r="B10454" s="176" t="s">
        <v>16675</v>
      </c>
      <c r="C10454" s="176" t="s">
        <v>322</v>
      </c>
      <c r="D10454" s="177">
        <v>95.58</v>
      </c>
    </row>
    <row r="10455" spans="1:4" x14ac:dyDescent="0.25">
      <c r="A10455" s="176" t="s">
        <v>16676</v>
      </c>
      <c r="B10455" s="176" t="s">
        <v>16675</v>
      </c>
      <c r="C10455" s="176" t="s">
        <v>322</v>
      </c>
      <c r="D10455" s="177">
        <v>90.83</v>
      </c>
    </row>
    <row r="10456" spans="1:4" x14ac:dyDescent="0.25">
      <c r="A10456" s="176" t="s">
        <v>16677</v>
      </c>
      <c r="B10456" s="176" t="s">
        <v>16678</v>
      </c>
      <c r="C10456" s="176" t="s">
        <v>322</v>
      </c>
      <c r="D10456" s="177">
        <v>154.93</v>
      </c>
    </row>
    <row r="10457" spans="1:4" x14ac:dyDescent="0.25">
      <c r="A10457" s="176" t="s">
        <v>16679</v>
      </c>
      <c r="B10457" s="176" t="s">
        <v>16678</v>
      </c>
      <c r="C10457" s="176" t="s">
        <v>322</v>
      </c>
      <c r="D10457" s="177">
        <v>148.93</v>
      </c>
    </row>
    <row r="10458" spans="1:4" x14ac:dyDescent="0.25">
      <c r="A10458" s="176" t="s">
        <v>16680</v>
      </c>
      <c r="B10458" s="176" t="s">
        <v>16681</v>
      </c>
      <c r="C10458" s="176" t="s">
        <v>322</v>
      </c>
      <c r="D10458" s="177">
        <v>150.80000000000001</v>
      </c>
    </row>
    <row r="10459" spans="1:4" x14ac:dyDescent="0.25">
      <c r="A10459" s="176" t="s">
        <v>16682</v>
      </c>
      <c r="B10459" s="176" t="s">
        <v>16681</v>
      </c>
      <c r="C10459" s="176" t="s">
        <v>322</v>
      </c>
      <c r="D10459" s="177">
        <v>145.07</v>
      </c>
    </row>
    <row r="10460" spans="1:4" x14ac:dyDescent="0.25">
      <c r="A10460" s="176" t="s">
        <v>16683</v>
      </c>
      <c r="B10460" s="176" t="s">
        <v>16684</v>
      </c>
      <c r="C10460" s="176" t="s">
        <v>322</v>
      </c>
      <c r="D10460" s="177">
        <v>173.86</v>
      </c>
    </row>
    <row r="10461" spans="1:4" x14ac:dyDescent="0.25">
      <c r="A10461" s="176" t="s">
        <v>16685</v>
      </c>
      <c r="B10461" s="176" t="s">
        <v>16684</v>
      </c>
      <c r="C10461" s="176" t="s">
        <v>322</v>
      </c>
      <c r="D10461" s="177">
        <v>166.75</v>
      </c>
    </row>
    <row r="10462" spans="1:4" x14ac:dyDescent="0.25">
      <c r="A10462" s="176" t="s">
        <v>16686</v>
      </c>
      <c r="B10462" s="176" t="s">
        <v>16687</v>
      </c>
      <c r="C10462" s="176" t="s">
        <v>322</v>
      </c>
      <c r="D10462" s="177">
        <v>214.13</v>
      </c>
    </row>
    <row r="10463" spans="1:4" x14ac:dyDescent="0.25">
      <c r="A10463" s="176" t="s">
        <v>16688</v>
      </c>
      <c r="B10463" s="176" t="s">
        <v>16687</v>
      </c>
      <c r="C10463" s="176" t="s">
        <v>322</v>
      </c>
      <c r="D10463" s="177">
        <v>204.16</v>
      </c>
    </row>
    <row r="10464" spans="1:4" x14ac:dyDescent="0.25">
      <c r="A10464" s="176" t="s">
        <v>16689</v>
      </c>
      <c r="B10464" s="176" t="s">
        <v>16690</v>
      </c>
      <c r="C10464" s="176" t="s">
        <v>322</v>
      </c>
      <c r="D10464" s="177">
        <v>247.91</v>
      </c>
    </row>
    <row r="10465" spans="1:4" x14ac:dyDescent="0.25">
      <c r="A10465" s="176" t="s">
        <v>16691</v>
      </c>
      <c r="B10465" s="176" t="s">
        <v>16690</v>
      </c>
      <c r="C10465" s="176" t="s">
        <v>322</v>
      </c>
      <c r="D10465" s="177">
        <v>235.84</v>
      </c>
    </row>
    <row r="10466" spans="1:4" x14ac:dyDescent="0.25">
      <c r="A10466" s="176" t="s">
        <v>16692</v>
      </c>
      <c r="B10466" s="176" t="s">
        <v>16693</v>
      </c>
      <c r="C10466" s="176" t="s">
        <v>322</v>
      </c>
      <c r="D10466" s="177">
        <v>76.62</v>
      </c>
    </row>
    <row r="10467" spans="1:4" x14ac:dyDescent="0.25">
      <c r="A10467" s="176" t="s">
        <v>16694</v>
      </c>
      <c r="B10467" s="176" t="s">
        <v>16693</v>
      </c>
      <c r="C10467" s="176" t="s">
        <v>322</v>
      </c>
      <c r="D10467" s="177">
        <v>73.41</v>
      </c>
    </row>
    <row r="10468" spans="1:4" x14ac:dyDescent="0.25">
      <c r="A10468" s="176" t="s">
        <v>16695</v>
      </c>
      <c r="B10468" s="176" t="s">
        <v>16696</v>
      </c>
      <c r="C10468" s="176" t="s">
        <v>322</v>
      </c>
      <c r="D10468" s="177">
        <v>73.92</v>
      </c>
    </row>
    <row r="10469" spans="1:4" x14ac:dyDescent="0.25">
      <c r="A10469" s="176" t="s">
        <v>16697</v>
      </c>
      <c r="B10469" s="176" t="s">
        <v>16696</v>
      </c>
      <c r="C10469" s="176" t="s">
        <v>322</v>
      </c>
      <c r="D10469" s="177">
        <v>70.89</v>
      </c>
    </row>
    <row r="10470" spans="1:4" x14ac:dyDescent="0.25">
      <c r="A10470" s="176" t="s">
        <v>16698</v>
      </c>
      <c r="B10470" s="176" t="s">
        <v>16699</v>
      </c>
      <c r="C10470" s="176" t="s">
        <v>322</v>
      </c>
      <c r="D10470" s="177">
        <v>85.79</v>
      </c>
    </row>
    <row r="10471" spans="1:4" x14ac:dyDescent="0.25">
      <c r="A10471" s="176" t="s">
        <v>16700</v>
      </c>
      <c r="B10471" s="176" t="s">
        <v>16699</v>
      </c>
      <c r="C10471" s="176" t="s">
        <v>322</v>
      </c>
      <c r="D10471" s="177">
        <v>81.97</v>
      </c>
    </row>
    <row r="10472" spans="1:4" x14ac:dyDescent="0.25">
      <c r="A10472" s="176" t="s">
        <v>16701</v>
      </c>
      <c r="B10472" s="176" t="s">
        <v>16702</v>
      </c>
      <c r="C10472" s="176" t="s">
        <v>322</v>
      </c>
      <c r="D10472" s="177">
        <v>111.17</v>
      </c>
    </row>
    <row r="10473" spans="1:4" x14ac:dyDescent="0.25">
      <c r="A10473" s="176" t="s">
        <v>16703</v>
      </c>
      <c r="B10473" s="176" t="s">
        <v>16702</v>
      </c>
      <c r="C10473" s="176" t="s">
        <v>322</v>
      </c>
      <c r="D10473" s="177">
        <v>105.64</v>
      </c>
    </row>
    <row r="10474" spans="1:4" x14ac:dyDescent="0.25">
      <c r="A10474" s="176" t="s">
        <v>16704</v>
      </c>
      <c r="B10474" s="176" t="s">
        <v>16705</v>
      </c>
      <c r="C10474" s="176" t="s">
        <v>322</v>
      </c>
      <c r="D10474" s="177">
        <v>129.47</v>
      </c>
    </row>
    <row r="10475" spans="1:4" x14ac:dyDescent="0.25">
      <c r="A10475" s="176" t="s">
        <v>16706</v>
      </c>
      <c r="B10475" s="176" t="s">
        <v>16705</v>
      </c>
      <c r="C10475" s="176" t="s">
        <v>322</v>
      </c>
      <c r="D10475" s="177">
        <v>122.72</v>
      </c>
    </row>
    <row r="10476" spans="1:4" x14ac:dyDescent="0.25">
      <c r="A10476" s="176" t="s">
        <v>16707</v>
      </c>
      <c r="B10476" s="176" t="s">
        <v>16708</v>
      </c>
      <c r="C10476" s="176" t="s">
        <v>322</v>
      </c>
      <c r="D10476" s="177">
        <v>122.44</v>
      </c>
    </row>
    <row r="10477" spans="1:4" x14ac:dyDescent="0.25">
      <c r="A10477" s="176" t="s">
        <v>16709</v>
      </c>
      <c r="B10477" s="176" t="s">
        <v>16708</v>
      </c>
      <c r="C10477" s="176" t="s">
        <v>322</v>
      </c>
      <c r="D10477" s="177">
        <v>118.08</v>
      </c>
    </row>
    <row r="10478" spans="1:4" x14ac:dyDescent="0.25">
      <c r="A10478" s="176" t="s">
        <v>16710</v>
      </c>
      <c r="B10478" s="176" t="s">
        <v>16711</v>
      </c>
      <c r="C10478" s="176" t="s">
        <v>322</v>
      </c>
      <c r="D10478" s="177">
        <v>119.13</v>
      </c>
    </row>
    <row r="10479" spans="1:4" x14ac:dyDescent="0.25">
      <c r="A10479" s="176" t="s">
        <v>16712</v>
      </c>
      <c r="B10479" s="176" t="s">
        <v>16711</v>
      </c>
      <c r="C10479" s="176" t="s">
        <v>322</v>
      </c>
      <c r="D10479" s="177">
        <v>114.99</v>
      </c>
    </row>
    <row r="10480" spans="1:4" x14ac:dyDescent="0.25">
      <c r="A10480" s="176" t="s">
        <v>16713</v>
      </c>
      <c r="B10480" s="176" t="s">
        <v>16714</v>
      </c>
      <c r="C10480" s="176" t="s">
        <v>322</v>
      </c>
      <c r="D10480" s="177">
        <v>133.91999999999999</v>
      </c>
    </row>
    <row r="10481" spans="1:4" x14ac:dyDescent="0.25">
      <c r="A10481" s="176" t="s">
        <v>16715</v>
      </c>
      <c r="B10481" s="176" t="s">
        <v>16714</v>
      </c>
      <c r="C10481" s="176" t="s">
        <v>322</v>
      </c>
      <c r="D10481" s="177">
        <v>128.80000000000001</v>
      </c>
    </row>
    <row r="10482" spans="1:4" x14ac:dyDescent="0.25">
      <c r="A10482" s="176" t="s">
        <v>16716</v>
      </c>
      <c r="B10482" s="176" t="s">
        <v>16717</v>
      </c>
      <c r="C10482" s="176" t="s">
        <v>322</v>
      </c>
      <c r="D10482" s="177">
        <v>165.04</v>
      </c>
    </row>
    <row r="10483" spans="1:4" x14ac:dyDescent="0.25">
      <c r="A10483" s="176" t="s">
        <v>16718</v>
      </c>
      <c r="B10483" s="176" t="s">
        <v>16717</v>
      </c>
      <c r="C10483" s="176" t="s">
        <v>322</v>
      </c>
      <c r="D10483" s="177">
        <v>157.82</v>
      </c>
    </row>
    <row r="10484" spans="1:4" x14ac:dyDescent="0.25">
      <c r="A10484" s="176" t="s">
        <v>16719</v>
      </c>
      <c r="B10484" s="176" t="s">
        <v>16720</v>
      </c>
      <c r="C10484" s="176" t="s">
        <v>322</v>
      </c>
      <c r="D10484" s="177">
        <v>185.95</v>
      </c>
    </row>
    <row r="10485" spans="1:4" x14ac:dyDescent="0.25">
      <c r="A10485" s="176" t="s">
        <v>16721</v>
      </c>
      <c r="B10485" s="176" t="s">
        <v>16720</v>
      </c>
      <c r="C10485" s="176" t="s">
        <v>322</v>
      </c>
      <c r="D10485" s="177">
        <v>177.34</v>
      </c>
    </row>
    <row r="10486" spans="1:4" x14ac:dyDescent="0.25">
      <c r="A10486" s="176" t="s">
        <v>16722</v>
      </c>
      <c r="B10486" s="176" t="s">
        <v>16723</v>
      </c>
      <c r="C10486" s="176" t="s">
        <v>322</v>
      </c>
      <c r="D10486" s="177">
        <v>60.24</v>
      </c>
    </row>
    <row r="10487" spans="1:4" x14ac:dyDescent="0.25">
      <c r="A10487" s="176" t="s">
        <v>16724</v>
      </c>
      <c r="B10487" s="176" t="s">
        <v>16723</v>
      </c>
      <c r="C10487" s="176" t="s">
        <v>322</v>
      </c>
      <c r="D10487" s="177">
        <v>57.94</v>
      </c>
    </row>
    <row r="10488" spans="1:4" x14ac:dyDescent="0.25">
      <c r="A10488" s="176" t="s">
        <v>16725</v>
      </c>
      <c r="B10488" s="176" t="s">
        <v>16726</v>
      </c>
      <c r="C10488" s="176" t="s">
        <v>322</v>
      </c>
      <c r="D10488" s="177">
        <v>58.8</v>
      </c>
    </row>
    <row r="10489" spans="1:4" x14ac:dyDescent="0.25">
      <c r="A10489" s="176" t="s">
        <v>16727</v>
      </c>
      <c r="B10489" s="176" t="s">
        <v>16726</v>
      </c>
      <c r="C10489" s="176" t="s">
        <v>322</v>
      </c>
      <c r="D10489" s="177">
        <v>56.6</v>
      </c>
    </row>
    <row r="10490" spans="1:4" x14ac:dyDescent="0.25">
      <c r="A10490" s="176" t="s">
        <v>16728</v>
      </c>
      <c r="B10490" s="176" t="s">
        <v>16729</v>
      </c>
      <c r="C10490" s="176" t="s">
        <v>322</v>
      </c>
      <c r="D10490" s="177">
        <v>69.17</v>
      </c>
    </row>
    <row r="10491" spans="1:4" x14ac:dyDescent="0.25">
      <c r="A10491" s="176" t="s">
        <v>16730</v>
      </c>
      <c r="B10491" s="176" t="s">
        <v>16729</v>
      </c>
      <c r="C10491" s="176" t="s">
        <v>322</v>
      </c>
      <c r="D10491" s="177">
        <v>66.33</v>
      </c>
    </row>
    <row r="10492" spans="1:4" x14ac:dyDescent="0.25">
      <c r="A10492" s="176" t="s">
        <v>16731</v>
      </c>
      <c r="B10492" s="176" t="s">
        <v>16732</v>
      </c>
      <c r="C10492" s="176" t="s">
        <v>322</v>
      </c>
      <c r="D10492" s="177">
        <v>85.36</v>
      </c>
    </row>
    <row r="10493" spans="1:4" x14ac:dyDescent="0.25">
      <c r="A10493" s="176" t="s">
        <v>16733</v>
      </c>
      <c r="B10493" s="176" t="s">
        <v>16732</v>
      </c>
      <c r="C10493" s="176" t="s">
        <v>322</v>
      </c>
      <c r="D10493" s="177">
        <v>81.44</v>
      </c>
    </row>
    <row r="10494" spans="1:4" x14ac:dyDescent="0.25">
      <c r="A10494" s="176" t="s">
        <v>16734</v>
      </c>
      <c r="B10494" s="176" t="s">
        <v>16735</v>
      </c>
      <c r="C10494" s="176" t="s">
        <v>322</v>
      </c>
      <c r="D10494" s="177">
        <v>97.39</v>
      </c>
    </row>
    <row r="10495" spans="1:4" x14ac:dyDescent="0.25">
      <c r="A10495" s="176" t="s">
        <v>16736</v>
      </c>
      <c r="B10495" s="176" t="s">
        <v>16735</v>
      </c>
      <c r="C10495" s="176" t="s">
        <v>322</v>
      </c>
      <c r="D10495" s="177">
        <v>92.66</v>
      </c>
    </row>
    <row r="10496" spans="1:4" x14ac:dyDescent="0.25">
      <c r="A10496" s="176" t="s">
        <v>16737</v>
      </c>
      <c r="B10496" s="176" t="s">
        <v>16738</v>
      </c>
      <c r="C10496" s="176" t="s">
        <v>322</v>
      </c>
      <c r="D10496" s="177">
        <v>679.52</v>
      </c>
    </row>
    <row r="10497" spans="1:4" x14ac:dyDescent="0.25">
      <c r="A10497" s="176" t="s">
        <v>16739</v>
      </c>
      <c r="B10497" s="176" t="s">
        <v>16738</v>
      </c>
      <c r="C10497" s="176" t="s">
        <v>322</v>
      </c>
      <c r="D10497" s="177">
        <v>674.82</v>
      </c>
    </row>
    <row r="10498" spans="1:4" x14ac:dyDescent="0.25">
      <c r="A10498" s="176" t="s">
        <v>16740</v>
      </c>
      <c r="B10498" s="176" t="s">
        <v>16741</v>
      </c>
      <c r="C10498" s="176" t="s">
        <v>322</v>
      </c>
      <c r="D10498" s="177">
        <v>72.02</v>
      </c>
    </row>
    <row r="10499" spans="1:4" x14ac:dyDescent="0.25">
      <c r="A10499" s="176" t="s">
        <v>16742</v>
      </c>
      <c r="B10499" s="176" t="s">
        <v>16741</v>
      </c>
      <c r="C10499" s="176" t="s">
        <v>322</v>
      </c>
      <c r="D10499" s="177">
        <v>69.48</v>
      </c>
    </row>
    <row r="10500" spans="1:4" x14ac:dyDescent="0.25">
      <c r="A10500" s="176" t="s">
        <v>16743</v>
      </c>
      <c r="B10500" s="176" t="s">
        <v>16744</v>
      </c>
      <c r="C10500" s="176" t="s">
        <v>322</v>
      </c>
      <c r="D10500" s="177">
        <v>82.47</v>
      </c>
    </row>
    <row r="10501" spans="1:4" x14ac:dyDescent="0.25">
      <c r="A10501" s="176" t="s">
        <v>16745</v>
      </c>
      <c r="B10501" s="176" t="s">
        <v>16744</v>
      </c>
      <c r="C10501" s="176" t="s">
        <v>322</v>
      </c>
      <c r="D10501" s="177">
        <v>79.239999999999995</v>
      </c>
    </row>
    <row r="10502" spans="1:4" x14ac:dyDescent="0.25">
      <c r="A10502" s="176" t="s">
        <v>16746</v>
      </c>
      <c r="B10502" s="176" t="s">
        <v>16747</v>
      </c>
      <c r="C10502" s="176" t="s">
        <v>322</v>
      </c>
      <c r="D10502" s="177">
        <v>106.01</v>
      </c>
    </row>
    <row r="10503" spans="1:4" x14ac:dyDescent="0.25">
      <c r="A10503" s="176" t="s">
        <v>16748</v>
      </c>
      <c r="B10503" s="176" t="s">
        <v>16747</v>
      </c>
      <c r="C10503" s="176" t="s">
        <v>322</v>
      </c>
      <c r="D10503" s="177">
        <v>101.19</v>
      </c>
    </row>
    <row r="10504" spans="1:4" x14ac:dyDescent="0.25">
      <c r="A10504" s="176" t="s">
        <v>16749</v>
      </c>
      <c r="B10504" s="176" t="s">
        <v>16750</v>
      </c>
      <c r="C10504" s="176" t="s">
        <v>322</v>
      </c>
      <c r="D10504" s="177">
        <v>108.62</v>
      </c>
    </row>
    <row r="10505" spans="1:4" x14ac:dyDescent="0.25">
      <c r="A10505" s="176" t="s">
        <v>16751</v>
      </c>
      <c r="B10505" s="176" t="s">
        <v>16750</v>
      </c>
      <c r="C10505" s="176" t="s">
        <v>322</v>
      </c>
      <c r="D10505" s="177">
        <v>103.63</v>
      </c>
    </row>
    <row r="10506" spans="1:4" x14ac:dyDescent="0.25">
      <c r="A10506" s="176" t="s">
        <v>16752</v>
      </c>
      <c r="B10506" s="176" t="s">
        <v>16753</v>
      </c>
      <c r="C10506" s="176" t="s">
        <v>322</v>
      </c>
      <c r="D10506" s="177">
        <v>93.37</v>
      </c>
    </row>
    <row r="10507" spans="1:4" x14ac:dyDescent="0.25">
      <c r="A10507" s="176" t="s">
        <v>16754</v>
      </c>
      <c r="B10507" s="176" t="s">
        <v>16753</v>
      </c>
      <c r="C10507" s="176" t="s">
        <v>322</v>
      </c>
      <c r="D10507" s="177">
        <v>90.34</v>
      </c>
    </row>
    <row r="10508" spans="1:4" x14ac:dyDescent="0.25">
      <c r="A10508" s="176" t="s">
        <v>16755</v>
      </c>
      <c r="B10508" s="176" t="s">
        <v>16756</v>
      </c>
      <c r="C10508" s="176" t="s">
        <v>322</v>
      </c>
      <c r="D10508" s="177">
        <v>97.03</v>
      </c>
    </row>
    <row r="10509" spans="1:4" x14ac:dyDescent="0.25">
      <c r="A10509" s="176" t="s">
        <v>16757</v>
      </c>
      <c r="B10509" s="176" t="s">
        <v>16756</v>
      </c>
      <c r="C10509" s="176" t="s">
        <v>322</v>
      </c>
      <c r="D10509" s="177">
        <v>93.75</v>
      </c>
    </row>
    <row r="10510" spans="1:4" x14ac:dyDescent="0.25">
      <c r="A10510" s="176" t="s">
        <v>16758</v>
      </c>
      <c r="B10510" s="176" t="s">
        <v>16759</v>
      </c>
      <c r="C10510" s="176" t="s">
        <v>322</v>
      </c>
      <c r="D10510" s="177">
        <v>109.06</v>
      </c>
    </row>
    <row r="10511" spans="1:4" x14ac:dyDescent="0.25">
      <c r="A10511" s="176" t="s">
        <v>16760</v>
      </c>
      <c r="B10511" s="176" t="s">
        <v>16759</v>
      </c>
      <c r="C10511" s="176" t="s">
        <v>322</v>
      </c>
      <c r="D10511" s="177">
        <v>104.97</v>
      </c>
    </row>
    <row r="10512" spans="1:4" x14ac:dyDescent="0.25">
      <c r="A10512" s="176" t="s">
        <v>16761</v>
      </c>
      <c r="B10512" s="176" t="s">
        <v>16762</v>
      </c>
      <c r="C10512" s="176" t="s">
        <v>322</v>
      </c>
      <c r="D10512" s="177">
        <v>116.9</v>
      </c>
    </row>
    <row r="10513" spans="1:4" x14ac:dyDescent="0.25">
      <c r="A10513" s="176" t="s">
        <v>16763</v>
      </c>
      <c r="B10513" s="176" t="s">
        <v>16762</v>
      </c>
      <c r="C10513" s="176" t="s">
        <v>322</v>
      </c>
      <c r="D10513" s="177">
        <v>112.29</v>
      </c>
    </row>
    <row r="10514" spans="1:4" x14ac:dyDescent="0.25">
      <c r="A10514" s="176" t="s">
        <v>16764</v>
      </c>
      <c r="B10514" s="176" t="s">
        <v>16765</v>
      </c>
      <c r="C10514" s="176" t="s">
        <v>322</v>
      </c>
      <c r="D10514" s="177">
        <v>125.59</v>
      </c>
    </row>
    <row r="10515" spans="1:4" x14ac:dyDescent="0.25">
      <c r="A10515" s="176" t="s">
        <v>16766</v>
      </c>
      <c r="B10515" s="176" t="s">
        <v>16765</v>
      </c>
      <c r="C10515" s="176" t="s">
        <v>322</v>
      </c>
      <c r="D10515" s="177">
        <v>121.6</v>
      </c>
    </row>
    <row r="10516" spans="1:4" x14ac:dyDescent="0.25">
      <c r="A10516" s="176" t="s">
        <v>16767</v>
      </c>
      <c r="B10516" s="176" t="s">
        <v>16768</v>
      </c>
      <c r="C10516" s="176" t="s">
        <v>322</v>
      </c>
      <c r="D10516" s="177">
        <v>130.82</v>
      </c>
    </row>
    <row r="10517" spans="1:4" x14ac:dyDescent="0.25">
      <c r="A10517" s="176" t="s">
        <v>16769</v>
      </c>
      <c r="B10517" s="176" t="s">
        <v>16768</v>
      </c>
      <c r="C10517" s="176" t="s">
        <v>322</v>
      </c>
      <c r="D10517" s="177">
        <v>126.48</v>
      </c>
    </row>
    <row r="10518" spans="1:4" x14ac:dyDescent="0.25">
      <c r="A10518" s="176" t="s">
        <v>16770</v>
      </c>
      <c r="B10518" s="176" t="s">
        <v>16771</v>
      </c>
      <c r="C10518" s="176" t="s">
        <v>322</v>
      </c>
      <c r="D10518" s="177">
        <v>146.51</v>
      </c>
    </row>
    <row r="10519" spans="1:4" x14ac:dyDescent="0.25">
      <c r="A10519" s="176" t="s">
        <v>16772</v>
      </c>
      <c r="B10519" s="176" t="s">
        <v>16771</v>
      </c>
      <c r="C10519" s="176" t="s">
        <v>322</v>
      </c>
      <c r="D10519" s="177">
        <v>141.12</v>
      </c>
    </row>
    <row r="10520" spans="1:4" x14ac:dyDescent="0.25">
      <c r="A10520" s="176" t="s">
        <v>16773</v>
      </c>
      <c r="B10520" s="176" t="s">
        <v>16774</v>
      </c>
      <c r="C10520" s="176" t="s">
        <v>322</v>
      </c>
      <c r="D10520" s="177">
        <v>156.97</v>
      </c>
    </row>
    <row r="10521" spans="1:4" x14ac:dyDescent="0.25">
      <c r="A10521" s="176" t="s">
        <v>16775</v>
      </c>
      <c r="B10521" s="176" t="s">
        <v>16774</v>
      </c>
      <c r="C10521" s="176" t="s">
        <v>322</v>
      </c>
      <c r="D10521" s="177">
        <v>150.87</v>
      </c>
    </row>
    <row r="10522" spans="1:4" x14ac:dyDescent="0.25">
      <c r="A10522" s="176" t="s">
        <v>16776</v>
      </c>
      <c r="B10522" s="176" t="s">
        <v>16777</v>
      </c>
      <c r="C10522" s="176" t="s">
        <v>322</v>
      </c>
      <c r="D10522" s="177">
        <v>72.400000000000006</v>
      </c>
    </row>
    <row r="10523" spans="1:4" x14ac:dyDescent="0.25">
      <c r="A10523" s="176" t="s">
        <v>16778</v>
      </c>
      <c r="B10523" s="176" t="s">
        <v>16777</v>
      </c>
      <c r="C10523" s="176" t="s">
        <v>322</v>
      </c>
      <c r="D10523" s="177">
        <v>69.88</v>
      </c>
    </row>
    <row r="10524" spans="1:4" x14ac:dyDescent="0.25">
      <c r="A10524" s="176" t="s">
        <v>16779</v>
      </c>
      <c r="B10524" s="176" t="s">
        <v>16780</v>
      </c>
      <c r="C10524" s="176" t="s">
        <v>322</v>
      </c>
      <c r="D10524" s="177">
        <v>82.86</v>
      </c>
    </row>
    <row r="10525" spans="1:4" x14ac:dyDescent="0.25">
      <c r="A10525" s="176" t="s">
        <v>16781</v>
      </c>
      <c r="B10525" s="176" t="s">
        <v>16780</v>
      </c>
      <c r="C10525" s="176" t="s">
        <v>322</v>
      </c>
      <c r="D10525" s="177">
        <v>79.64</v>
      </c>
    </row>
    <row r="10526" spans="1:4" x14ac:dyDescent="0.25">
      <c r="A10526" s="176" t="s">
        <v>16782</v>
      </c>
      <c r="B10526" s="176" t="s">
        <v>16783</v>
      </c>
      <c r="C10526" s="176" t="s">
        <v>322</v>
      </c>
      <c r="D10526" s="177">
        <v>106.39</v>
      </c>
    </row>
    <row r="10527" spans="1:4" x14ac:dyDescent="0.25">
      <c r="A10527" s="176" t="s">
        <v>16784</v>
      </c>
      <c r="B10527" s="176" t="s">
        <v>16783</v>
      </c>
      <c r="C10527" s="176" t="s">
        <v>322</v>
      </c>
      <c r="D10527" s="177">
        <v>101.59</v>
      </c>
    </row>
    <row r="10528" spans="1:4" x14ac:dyDescent="0.25">
      <c r="A10528" s="176" t="s">
        <v>16785</v>
      </c>
      <c r="B10528" s="176" t="s">
        <v>16786</v>
      </c>
      <c r="C10528" s="176" t="s">
        <v>322</v>
      </c>
      <c r="D10528" s="177">
        <v>109.01</v>
      </c>
    </row>
    <row r="10529" spans="1:4" x14ac:dyDescent="0.25">
      <c r="A10529" s="176" t="s">
        <v>16787</v>
      </c>
      <c r="B10529" s="176" t="s">
        <v>16786</v>
      </c>
      <c r="C10529" s="176" t="s">
        <v>322</v>
      </c>
      <c r="D10529" s="177">
        <v>104.03</v>
      </c>
    </row>
    <row r="10530" spans="1:4" x14ac:dyDescent="0.25">
      <c r="A10530" s="176" t="s">
        <v>16788</v>
      </c>
      <c r="B10530" s="176" t="s">
        <v>16789</v>
      </c>
      <c r="C10530" s="176" t="s">
        <v>322</v>
      </c>
      <c r="D10530" s="177">
        <v>93.95</v>
      </c>
    </row>
    <row r="10531" spans="1:4" x14ac:dyDescent="0.25">
      <c r="A10531" s="176" t="s">
        <v>16790</v>
      </c>
      <c r="B10531" s="176" t="s">
        <v>16789</v>
      </c>
      <c r="C10531" s="176" t="s">
        <v>322</v>
      </c>
      <c r="D10531" s="177">
        <v>90.94</v>
      </c>
    </row>
    <row r="10532" spans="1:4" x14ac:dyDescent="0.25">
      <c r="A10532" s="176" t="s">
        <v>16791</v>
      </c>
      <c r="B10532" s="176" t="s">
        <v>16792</v>
      </c>
      <c r="C10532" s="176" t="s">
        <v>322</v>
      </c>
      <c r="D10532" s="177">
        <v>97.61</v>
      </c>
    </row>
    <row r="10533" spans="1:4" x14ac:dyDescent="0.25">
      <c r="A10533" s="176" t="s">
        <v>16793</v>
      </c>
      <c r="B10533" s="176" t="s">
        <v>16792</v>
      </c>
      <c r="C10533" s="176" t="s">
        <v>322</v>
      </c>
      <c r="D10533" s="177">
        <v>94.35</v>
      </c>
    </row>
    <row r="10534" spans="1:4" x14ac:dyDescent="0.25">
      <c r="A10534" s="176" t="s">
        <v>16794</v>
      </c>
      <c r="B10534" s="176" t="s">
        <v>16795</v>
      </c>
      <c r="C10534" s="176" t="s">
        <v>322</v>
      </c>
      <c r="D10534" s="177">
        <v>109.64</v>
      </c>
    </row>
    <row r="10535" spans="1:4" x14ac:dyDescent="0.25">
      <c r="A10535" s="176" t="s">
        <v>16796</v>
      </c>
      <c r="B10535" s="176" t="s">
        <v>16795</v>
      </c>
      <c r="C10535" s="176" t="s">
        <v>322</v>
      </c>
      <c r="D10535" s="177">
        <v>105.57</v>
      </c>
    </row>
    <row r="10536" spans="1:4" x14ac:dyDescent="0.25">
      <c r="A10536" s="176" t="s">
        <v>16797</v>
      </c>
      <c r="B10536" s="176" t="s">
        <v>16798</v>
      </c>
      <c r="C10536" s="176" t="s">
        <v>322</v>
      </c>
      <c r="D10536" s="177">
        <v>117.48</v>
      </c>
    </row>
    <row r="10537" spans="1:4" x14ac:dyDescent="0.25">
      <c r="A10537" s="176" t="s">
        <v>16799</v>
      </c>
      <c r="B10537" s="176" t="s">
        <v>16798</v>
      </c>
      <c r="C10537" s="176" t="s">
        <v>322</v>
      </c>
      <c r="D10537" s="177">
        <v>112.89</v>
      </c>
    </row>
    <row r="10538" spans="1:4" x14ac:dyDescent="0.25">
      <c r="A10538" s="176" t="s">
        <v>16800</v>
      </c>
      <c r="B10538" s="176" t="s">
        <v>16801</v>
      </c>
      <c r="C10538" s="176" t="s">
        <v>322</v>
      </c>
      <c r="D10538" s="177">
        <v>126.29</v>
      </c>
    </row>
    <row r="10539" spans="1:4" x14ac:dyDescent="0.25">
      <c r="A10539" s="176" t="s">
        <v>16802</v>
      </c>
      <c r="B10539" s="176" t="s">
        <v>16801</v>
      </c>
      <c r="C10539" s="176" t="s">
        <v>322</v>
      </c>
      <c r="D10539" s="177">
        <v>122.3</v>
      </c>
    </row>
    <row r="10540" spans="1:4" x14ac:dyDescent="0.25">
      <c r="A10540" s="176" t="s">
        <v>16803</v>
      </c>
      <c r="B10540" s="176" t="s">
        <v>16804</v>
      </c>
      <c r="C10540" s="176" t="s">
        <v>322</v>
      </c>
      <c r="D10540" s="177">
        <v>131.52000000000001</v>
      </c>
    </row>
    <row r="10541" spans="1:4" x14ac:dyDescent="0.25">
      <c r="A10541" s="176" t="s">
        <v>16805</v>
      </c>
      <c r="B10541" s="176" t="s">
        <v>16804</v>
      </c>
      <c r="C10541" s="176" t="s">
        <v>322</v>
      </c>
      <c r="D10541" s="177">
        <v>127.18</v>
      </c>
    </row>
    <row r="10542" spans="1:4" x14ac:dyDescent="0.25">
      <c r="A10542" s="176" t="s">
        <v>16806</v>
      </c>
      <c r="B10542" s="176" t="s">
        <v>16807</v>
      </c>
      <c r="C10542" s="176" t="s">
        <v>322</v>
      </c>
      <c r="D10542" s="177">
        <v>147.21</v>
      </c>
    </row>
    <row r="10543" spans="1:4" x14ac:dyDescent="0.25">
      <c r="A10543" s="176" t="s">
        <v>16808</v>
      </c>
      <c r="B10543" s="176" t="s">
        <v>16807</v>
      </c>
      <c r="C10543" s="176" t="s">
        <v>322</v>
      </c>
      <c r="D10543" s="177">
        <v>141.82</v>
      </c>
    </row>
    <row r="10544" spans="1:4" x14ac:dyDescent="0.25">
      <c r="A10544" s="176" t="s">
        <v>16809</v>
      </c>
      <c r="B10544" s="176" t="s">
        <v>16810</v>
      </c>
      <c r="C10544" s="176" t="s">
        <v>322</v>
      </c>
      <c r="D10544" s="177">
        <v>157.66999999999999</v>
      </c>
    </row>
    <row r="10545" spans="1:4" x14ac:dyDescent="0.25">
      <c r="A10545" s="176" t="s">
        <v>16811</v>
      </c>
      <c r="B10545" s="176" t="s">
        <v>16810</v>
      </c>
      <c r="C10545" s="176" t="s">
        <v>322</v>
      </c>
      <c r="D10545" s="177">
        <v>151.58000000000001</v>
      </c>
    </row>
    <row r="10546" spans="1:4" x14ac:dyDescent="0.25">
      <c r="A10546" s="176" t="s">
        <v>16812</v>
      </c>
      <c r="B10546" s="176" t="s">
        <v>16813</v>
      </c>
      <c r="C10546" s="176" t="s">
        <v>322</v>
      </c>
      <c r="D10546" s="177">
        <v>100.92</v>
      </c>
    </row>
    <row r="10547" spans="1:4" x14ac:dyDescent="0.25">
      <c r="A10547" s="176" t="s">
        <v>16814</v>
      </c>
      <c r="B10547" s="176" t="s">
        <v>16813</v>
      </c>
      <c r="C10547" s="176" t="s">
        <v>322</v>
      </c>
      <c r="D10547" s="177">
        <v>97.71</v>
      </c>
    </row>
    <row r="10548" spans="1:4" x14ac:dyDescent="0.25">
      <c r="A10548" s="176" t="s">
        <v>16815</v>
      </c>
      <c r="B10548" s="176" t="s">
        <v>16816</v>
      </c>
      <c r="C10548" s="176" t="s">
        <v>322</v>
      </c>
      <c r="D10548" s="177">
        <v>170.79</v>
      </c>
    </row>
    <row r="10549" spans="1:4" x14ac:dyDescent="0.25">
      <c r="A10549" s="176" t="s">
        <v>16817</v>
      </c>
      <c r="B10549" s="176" t="s">
        <v>16816</v>
      </c>
      <c r="C10549" s="176" t="s">
        <v>322</v>
      </c>
      <c r="D10549" s="177">
        <v>167.18</v>
      </c>
    </row>
    <row r="10550" spans="1:4" x14ac:dyDescent="0.25">
      <c r="A10550" s="176" t="s">
        <v>16818</v>
      </c>
      <c r="B10550" s="176" t="s">
        <v>16819</v>
      </c>
      <c r="C10550" s="176" t="s">
        <v>322</v>
      </c>
      <c r="D10550" s="177">
        <v>181.25</v>
      </c>
    </row>
    <row r="10551" spans="1:4" x14ac:dyDescent="0.25">
      <c r="A10551" s="176" t="s">
        <v>16820</v>
      </c>
      <c r="B10551" s="176" t="s">
        <v>16819</v>
      </c>
      <c r="C10551" s="176" t="s">
        <v>322</v>
      </c>
      <c r="D10551" s="177">
        <v>176.94</v>
      </c>
    </row>
    <row r="10552" spans="1:4" x14ac:dyDescent="0.25">
      <c r="A10552" s="176" t="s">
        <v>16821</v>
      </c>
      <c r="B10552" s="176" t="s">
        <v>16822</v>
      </c>
      <c r="C10552" s="176" t="s">
        <v>322</v>
      </c>
      <c r="D10552" s="177">
        <v>98.76</v>
      </c>
    </row>
    <row r="10553" spans="1:4" x14ac:dyDescent="0.25">
      <c r="A10553" s="176" t="s">
        <v>16823</v>
      </c>
      <c r="B10553" s="176" t="s">
        <v>16822</v>
      </c>
      <c r="C10553" s="176" t="s">
        <v>322</v>
      </c>
      <c r="D10553" s="177">
        <v>95.72</v>
      </c>
    </row>
    <row r="10554" spans="1:4" x14ac:dyDescent="0.25">
      <c r="A10554" s="176" t="s">
        <v>16824</v>
      </c>
      <c r="B10554" s="176" t="s">
        <v>16825</v>
      </c>
      <c r="C10554" s="176" t="s">
        <v>322</v>
      </c>
      <c r="D10554" s="177">
        <v>102.42</v>
      </c>
    </row>
    <row r="10555" spans="1:4" x14ac:dyDescent="0.25">
      <c r="A10555" s="176" t="s">
        <v>16826</v>
      </c>
      <c r="B10555" s="176" t="s">
        <v>16825</v>
      </c>
      <c r="C10555" s="176" t="s">
        <v>322</v>
      </c>
      <c r="D10555" s="177">
        <v>99.14</v>
      </c>
    </row>
    <row r="10556" spans="1:4" x14ac:dyDescent="0.25">
      <c r="A10556" s="176" t="s">
        <v>16827</v>
      </c>
      <c r="B10556" s="176" t="s">
        <v>16828</v>
      </c>
      <c r="C10556" s="176" t="s">
        <v>322</v>
      </c>
      <c r="D10556" s="177">
        <v>114.45</v>
      </c>
    </row>
    <row r="10557" spans="1:4" x14ac:dyDescent="0.25">
      <c r="A10557" s="176" t="s">
        <v>16829</v>
      </c>
      <c r="B10557" s="176" t="s">
        <v>16828</v>
      </c>
      <c r="C10557" s="176" t="s">
        <v>322</v>
      </c>
      <c r="D10557" s="177">
        <v>110.36</v>
      </c>
    </row>
    <row r="10558" spans="1:4" x14ac:dyDescent="0.25">
      <c r="A10558" s="176" t="s">
        <v>16830</v>
      </c>
      <c r="B10558" s="176" t="s">
        <v>16831</v>
      </c>
      <c r="C10558" s="176" t="s">
        <v>322</v>
      </c>
      <c r="D10558" s="177">
        <v>122.29</v>
      </c>
    </row>
    <row r="10559" spans="1:4" x14ac:dyDescent="0.25">
      <c r="A10559" s="176" t="s">
        <v>16832</v>
      </c>
      <c r="B10559" s="176" t="s">
        <v>16831</v>
      </c>
      <c r="C10559" s="176" t="s">
        <v>322</v>
      </c>
      <c r="D10559" s="177">
        <v>117.68</v>
      </c>
    </row>
    <row r="10560" spans="1:4" x14ac:dyDescent="0.25">
      <c r="A10560" s="176" t="s">
        <v>16833</v>
      </c>
      <c r="B10560" s="176" t="s">
        <v>16834</v>
      </c>
      <c r="C10560" s="176" t="s">
        <v>322</v>
      </c>
      <c r="D10560" s="177">
        <v>100.15</v>
      </c>
    </row>
    <row r="10561" spans="1:4" x14ac:dyDescent="0.25">
      <c r="A10561" s="176" t="s">
        <v>16835</v>
      </c>
      <c r="B10561" s="176" t="s">
        <v>16834</v>
      </c>
      <c r="C10561" s="176" t="s">
        <v>322</v>
      </c>
      <c r="D10561" s="177">
        <v>97.14</v>
      </c>
    </row>
    <row r="10562" spans="1:4" x14ac:dyDescent="0.25">
      <c r="A10562" s="176" t="s">
        <v>16836</v>
      </c>
      <c r="B10562" s="176" t="s">
        <v>16837</v>
      </c>
      <c r="C10562" s="176" t="s">
        <v>322</v>
      </c>
      <c r="D10562" s="177">
        <v>103.81</v>
      </c>
    </row>
    <row r="10563" spans="1:4" x14ac:dyDescent="0.25">
      <c r="A10563" s="176" t="s">
        <v>16838</v>
      </c>
      <c r="B10563" s="176" t="s">
        <v>16837</v>
      </c>
      <c r="C10563" s="176" t="s">
        <v>322</v>
      </c>
      <c r="D10563" s="177">
        <v>100.56</v>
      </c>
    </row>
    <row r="10564" spans="1:4" x14ac:dyDescent="0.25">
      <c r="A10564" s="176" t="s">
        <v>16839</v>
      </c>
      <c r="B10564" s="176" t="s">
        <v>16840</v>
      </c>
      <c r="C10564" s="176" t="s">
        <v>322</v>
      </c>
      <c r="D10564" s="177">
        <v>115.83</v>
      </c>
    </row>
    <row r="10565" spans="1:4" x14ac:dyDescent="0.25">
      <c r="A10565" s="176" t="s">
        <v>16841</v>
      </c>
      <c r="B10565" s="176" t="s">
        <v>16840</v>
      </c>
      <c r="C10565" s="176" t="s">
        <v>322</v>
      </c>
      <c r="D10565" s="177">
        <v>111.78</v>
      </c>
    </row>
    <row r="10566" spans="1:4" x14ac:dyDescent="0.25">
      <c r="A10566" s="176" t="s">
        <v>16842</v>
      </c>
      <c r="B10566" s="176" t="s">
        <v>16843</v>
      </c>
      <c r="C10566" s="176" t="s">
        <v>322</v>
      </c>
      <c r="D10566" s="177">
        <v>123.68</v>
      </c>
    </row>
    <row r="10567" spans="1:4" x14ac:dyDescent="0.25">
      <c r="A10567" s="176" t="s">
        <v>16844</v>
      </c>
      <c r="B10567" s="176" t="s">
        <v>16843</v>
      </c>
      <c r="C10567" s="176" t="s">
        <v>322</v>
      </c>
      <c r="D10567" s="177">
        <v>119.1</v>
      </c>
    </row>
    <row r="10568" spans="1:4" x14ac:dyDescent="0.25">
      <c r="A10568" s="176" t="s">
        <v>16845</v>
      </c>
      <c r="B10568" s="176" t="s">
        <v>16846</v>
      </c>
      <c r="C10568" s="176" t="s">
        <v>322</v>
      </c>
      <c r="D10568" s="177">
        <v>305.06</v>
      </c>
    </row>
    <row r="10569" spans="1:4" x14ac:dyDescent="0.25">
      <c r="A10569" s="176" t="s">
        <v>16847</v>
      </c>
      <c r="B10569" s="176" t="s">
        <v>16846</v>
      </c>
      <c r="C10569" s="176" t="s">
        <v>322</v>
      </c>
      <c r="D10569" s="177">
        <v>298.02</v>
      </c>
    </row>
    <row r="10570" spans="1:4" x14ac:dyDescent="0.25">
      <c r="A10570" s="176" t="s">
        <v>16848</v>
      </c>
      <c r="B10570" s="176" t="s">
        <v>16849</v>
      </c>
      <c r="C10570" s="176" t="s">
        <v>322</v>
      </c>
      <c r="D10570" s="177">
        <v>268.62</v>
      </c>
    </row>
    <row r="10571" spans="1:4" x14ac:dyDescent="0.25">
      <c r="A10571" s="176" t="s">
        <v>16850</v>
      </c>
      <c r="B10571" s="176" t="s">
        <v>16849</v>
      </c>
      <c r="C10571" s="176" t="s">
        <v>322</v>
      </c>
      <c r="D10571" s="177">
        <v>265.77</v>
      </c>
    </row>
    <row r="10572" spans="1:4" x14ac:dyDescent="0.25">
      <c r="A10572" s="176" t="s">
        <v>16851</v>
      </c>
      <c r="B10572" s="176" t="s">
        <v>16852</v>
      </c>
      <c r="C10572" s="176" t="s">
        <v>322</v>
      </c>
      <c r="D10572" s="177">
        <v>165.5</v>
      </c>
    </row>
    <row r="10573" spans="1:4" x14ac:dyDescent="0.25">
      <c r="A10573" s="176" t="s">
        <v>16853</v>
      </c>
      <c r="B10573" s="176" t="s">
        <v>16852</v>
      </c>
      <c r="C10573" s="176" t="s">
        <v>322</v>
      </c>
      <c r="D10573" s="177">
        <v>164.05</v>
      </c>
    </row>
    <row r="10574" spans="1:4" x14ac:dyDescent="0.25">
      <c r="A10574" s="176" t="s">
        <v>16854</v>
      </c>
      <c r="B10574" s="176" t="s">
        <v>16855</v>
      </c>
      <c r="C10574" s="176" t="s">
        <v>322</v>
      </c>
      <c r="D10574" s="177">
        <v>205.39</v>
      </c>
    </row>
    <row r="10575" spans="1:4" x14ac:dyDescent="0.25">
      <c r="A10575" s="176" t="s">
        <v>16856</v>
      </c>
      <c r="B10575" s="176" t="s">
        <v>16855</v>
      </c>
      <c r="C10575" s="176" t="s">
        <v>322</v>
      </c>
      <c r="D10575" s="177">
        <v>203.38</v>
      </c>
    </row>
    <row r="10576" spans="1:4" x14ac:dyDescent="0.25">
      <c r="A10576" s="176" t="s">
        <v>16857</v>
      </c>
      <c r="B10576" s="176" t="s">
        <v>16858</v>
      </c>
      <c r="C10576" s="176" t="s">
        <v>322</v>
      </c>
      <c r="D10576" s="177">
        <v>320.3</v>
      </c>
    </row>
    <row r="10577" spans="1:4" x14ac:dyDescent="0.25">
      <c r="A10577" s="176" t="s">
        <v>16859</v>
      </c>
      <c r="B10577" s="176" t="s">
        <v>16858</v>
      </c>
      <c r="C10577" s="176" t="s">
        <v>322</v>
      </c>
      <c r="D10577" s="177">
        <v>317.36</v>
      </c>
    </row>
    <row r="10578" spans="1:4" x14ac:dyDescent="0.25">
      <c r="A10578" s="176" t="s">
        <v>16860</v>
      </c>
      <c r="B10578" s="176" t="s">
        <v>16861</v>
      </c>
      <c r="C10578" s="176" t="s">
        <v>322</v>
      </c>
      <c r="D10578" s="177">
        <v>455.5</v>
      </c>
    </row>
    <row r="10579" spans="1:4" x14ac:dyDescent="0.25">
      <c r="A10579" s="176" t="s">
        <v>16862</v>
      </c>
      <c r="B10579" s="176" t="s">
        <v>16861</v>
      </c>
      <c r="C10579" s="176" t="s">
        <v>322</v>
      </c>
      <c r="D10579" s="177">
        <v>450.79</v>
      </c>
    </row>
    <row r="10580" spans="1:4" x14ac:dyDescent="0.25">
      <c r="A10580" s="176" t="s">
        <v>16863</v>
      </c>
      <c r="B10580" s="176" t="s">
        <v>16864</v>
      </c>
      <c r="C10580" s="176" t="s">
        <v>322</v>
      </c>
      <c r="D10580" s="177">
        <v>248.35</v>
      </c>
    </row>
    <row r="10581" spans="1:4" x14ac:dyDescent="0.25">
      <c r="A10581" s="176" t="s">
        <v>16865</v>
      </c>
      <c r="B10581" s="176" t="s">
        <v>16864</v>
      </c>
      <c r="C10581" s="176" t="s">
        <v>322</v>
      </c>
      <c r="D10581" s="177">
        <v>246.24</v>
      </c>
    </row>
    <row r="10582" spans="1:4" x14ac:dyDescent="0.25">
      <c r="A10582" s="176" t="s">
        <v>16866</v>
      </c>
      <c r="B10582" s="176" t="s">
        <v>76</v>
      </c>
      <c r="C10582" s="176" t="s">
        <v>322</v>
      </c>
      <c r="D10582" s="177">
        <v>235.74</v>
      </c>
    </row>
    <row r="10583" spans="1:4" x14ac:dyDescent="0.25">
      <c r="A10583" s="176" t="s">
        <v>16867</v>
      </c>
      <c r="B10583" s="176" t="s">
        <v>76</v>
      </c>
      <c r="C10583" s="176" t="s">
        <v>322</v>
      </c>
      <c r="D10583" s="177">
        <v>228.65</v>
      </c>
    </row>
    <row r="10584" spans="1:4" x14ac:dyDescent="0.25">
      <c r="A10584" s="176" t="s">
        <v>16868</v>
      </c>
      <c r="B10584" s="176" t="s">
        <v>16869</v>
      </c>
      <c r="C10584" s="176" t="s">
        <v>322</v>
      </c>
      <c r="D10584" s="177">
        <v>252.34</v>
      </c>
    </row>
    <row r="10585" spans="1:4" x14ac:dyDescent="0.25">
      <c r="A10585" s="176" t="s">
        <v>16870</v>
      </c>
      <c r="B10585" s="176" t="s">
        <v>16869</v>
      </c>
      <c r="C10585" s="176" t="s">
        <v>322</v>
      </c>
      <c r="D10585" s="177">
        <v>244.68</v>
      </c>
    </row>
    <row r="10586" spans="1:4" x14ac:dyDescent="0.25">
      <c r="A10586" s="176" t="s">
        <v>16871</v>
      </c>
      <c r="B10586" s="176" t="s">
        <v>16872</v>
      </c>
      <c r="C10586" s="176" t="s">
        <v>322</v>
      </c>
      <c r="D10586" s="177">
        <v>2321.2800000000002</v>
      </c>
    </row>
    <row r="10587" spans="1:4" x14ac:dyDescent="0.25">
      <c r="A10587" s="176" t="s">
        <v>16873</v>
      </c>
      <c r="B10587" s="176" t="s">
        <v>16872</v>
      </c>
      <c r="C10587" s="176" t="s">
        <v>322</v>
      </c>
      <c r="D10587" s="177">
        <v>2303.75</v>
      </c>
    </row>
    <row r="10588" spans="1:4" x14ac:dyDescent="0.25">
      <c r="A10588" s="176" t="s">
        <v>16874</v>
      </c>
      <c r="B10588" s="176" t="s">
        <v>16875</v>
      </c>
      <c r="C10588" s="176" t="s">
        <v>322</v>
      </c>
      <c r="D10588" s="177">
        <v>1808.61</v>
      </c>
    </row>
    <row r="10589" spans="1:4" x14ac:dyDescent="0.25">
      <c r="A10589" s="176" t="s">
        <v>16876</v>
      </c>
      <c r="B10589" s="176" t="s">
        <v>16875</v>
      </c>
      <c r="C10589" s="176" t="s">
        <v>322</v>
      </c>
      <c r="D10589" s="177">
        <v>1791.05</v>
      </c>
    </row>
    <row r="10590" spans="1:4" x14ac:dyDescent="0.25">
      <c r="A10590" s="176" t="s">
        <v>16877</v>
      </c>
      <c r="B10590" s="176" t="s">
        <v>16878</v>
      </c>
      <c r="C10590" s="176" t="s">
        <v>322</v>
      </c>
      <c r="D10590" s="177">
        <v>958.13</v>
      </c>
    </row>
    <row r="10591" spans="1:4" x14ac:dyDescent="0.25">
      <c r="A10591" s="176" t="s">
        <v>16879</v>
      </c>
      <c r="B10591" s="176" t="s">
        <v>16878</v>
      </c>
      <c r="C10591" s="176" t="s">
        <v>322</v>
      </c>
      <c r="D10591" s="177">
        <v>942.35</v>
      </c>
    </row>
    <row r="10592" spans="1:4" x14ac:dyDescent="0.25">
      <c r="A10592" s="176" t="s">
        <v>16880</v>
      </c>
      <c r="B10592" s="176" t="s">
        <v>16881</v>
      </c>
      <c r="C10592" s="176" t="s">
        <v>322</v>
      </c>
      <c r="D10592" s="177">
        <v>578.37</v>
      </c>
    </row>
    <row r="10593" spans="1:4" x14ac:dyDescent="0.25">
      <c r="A10593" s="176" t="s">
        <v>16882</v>
      </c>
      <c r="B10593" s="176" t="s">
        <v>16881</v>
      </c>
      <c r="C10593" s="176" t="s">
        <v>322</v>
      </c>
      <c r="D10593" s="177">
        <v>564.32000000000005</v>
      </c>
    </row>
    <row r="10594" spans="1:4" x14ac:dyDescent="0.25">
      <c r="A10594" s="176" t="s">
        <v>16883</v>
      </c>
      <c r="B10594" s="176" t="s">
        <v>16884</v>
      </c>
      <c r="C10594" s="176" t="s">
        <v>322</v>
      </c>
      <c r="D10594" s="177">
        <v>96.05</v>
      </c>
    </row>
    <row r="10595" spans="1:4" x14ac:dyDescent="0.25">
      <c r="A10595" s="176" t="s">
        <v>16885</v>
      </c>
      <c r="B10595" s="176" t="s">
        <v>16884</v>
      </c>
      <c r="C10595" s="176" t="s">
        <v>322</v>
      </c>
      <c r="D10595" s="177">
        <v>95.22</v>
      </c>
    </row>
    <row r="10596" spans="1:4" x14ac:dyDescent="0.25">
      <c r="A10596" s="176" t="s">
        <v>16886</v>
      </c>
      <c r="B10596" s="176" t="s">
        <v>16887</v>
      </c>
      <c r="C10596" s="176" t="s">
        <v>322</v>
      </c>
      <c r="D10596" s="177">
        <v>235.04</v>
      </c>
    </row>
    <row r="10597" spans="1:4" x14ac:dyDescent="0.25">
      <c r="A10597" s="176" t="s">
        <v>16888</v>
      </c>
      <c r="B10597" s="176" t="s">
        <v>16887</v>
      </c>
      <c r="C10597" s="176" t="s">
        <v>322</v>
      </c>
      <c r="D10597" s="177">
        <v>233.48</v>
      </c>
    </row>
    <row r="10598" spans="1:4" x14ac:dyDescent="0.25">
      <c r="A10598" s="176" t="s">
        <v>16889</v>
      </c>
      <c r="B10598" s="176" t="s">
        <v>16890</v>
      </c>
      <c r="C10598" s="176" t="s">
        <v>322</v>
      </c>
      <c r="D10598" s="177">
        <v>176.93</v>
      </c>
    </row>
    <row r="10599" spans="1:4" x14ac:dyDescent="0.25">
      <c r="A10599" s="176" t="s">
        <v>16891</v>
      </c>
      <c r="B10599" s="176" t="s">
        <v>16890</v>
      </c>
      <c r="C10599" s="176" t="s">
        <v>322</v>
      </c>
      <c r="D10599" s="177">
        <v>175.69</v>
      </c>
    </row>
    <row r="10600" spans="1:4" x14ac:dyDescent="0.25">
      <c r="A10600" s="176" t="s">
        <v>16892</v>
      </c>
      <c r="B10600" s="176" t="s">
        <v>16893</v>
      </c>
      <c r="C10600" s="176" t="s">
        <v>322</v>
      </c>
      <c r="D10600" s="177">
        <v>288.35000000000002</v>
      </c>
    </row>
    <row r="10601" spans="1:4" x14ac:dyDescent="0.25">
      <c r="A10601" s="176" t="s">
        <v>16894</v>
      </c>
      <c r="B10601" s="176" t="s">
        <v>16893</v>
      </c>
      <c r="C10601" s="176" t="s">
        <v>322</v>
      </c>
      <c r="D10601" s="177">
        <v>283.44</v>
      </c>
    </row>
    <row r="10602" spans="1:4" x14ac:dyDescent="0.25">
      <c r="A10602" s="176" t="s">
        <v>16895</v>
      </c>
      <c r="B10602" s="176" t="s">
        <v>16896</v>
      </c>
      <c r="C10602" s="176" t="s">
        <v>322</v>
      </c>
      <c r="D10602" s="177">
        <v>520.23</v>
      </c>
    </row>
    <row r="10603" spans="1:4" x14ac:dyDescent="0.25">
      <c r="A10603" s="176" t="s">
        <v>16897</v>
      </c>
      <c r="B10603" s="176" t="s">
        <v>16896</v>
      </c>
      <c r="C10603" s="176" t="s">
        <v>322</v>
      </c>
      <c r="D10603" s="177">
        <v>491.06</v>
      </c>
    </row>
    <row r="10604" spans="1:4" x14ac:dyDescent="0.25">
      <c r="A10604" s="176" t="s">
        <v>16898</v>
      </c>
      <c r="B10604" s="176" t="s">
        <v>16899</v>
      </c>
      <c r="C10604" s="176" t="s">
        <v>322</v>
      </c>
      <c r="D10604" s="177">
        <v>548.14</v>
      </c>
    </row>
    <row r="10605" spans="1:4" x14ac:dyDescent="0.25">
      <c r="A10605" s="176" t="s">
        <v>16900</v>
      </c>
      <c r="B10605" s="176" t="s">
        <v>16899</v>
      </c>
      <c r="C10605" s="176" t="s">
        <v>322</v>
      </c>
      <c r="D10605" s="177">
        <v>518.16</v>
      </c>
    </row>
    <row r="10606" spans="1:4" x14ac:dyDescent="0.25">
      <c r="A10606" s="176" t="s">
        <v>16901</v>
      </c>
      <c r="B10606" s="176" t="s">
        <v>16902</v>
      </c>
      <c r="C10606" s="176" t="s">
        <v>322</v>
      </c>
      <c r="D10606" s="177">
        <v>230.79</v>
      </c>
    </row>
    <row r="10607" spans="1:4" x14ac:dyDescent="0.25">
      <c r="A10607" s="176" t="s">
        <v>16903</v>
      </c>
      <c r="B10607" s="176" t="s">
        <v>16902</v>
      </c>
      <c r="C10607" s="176" t="s">
        <v>322</v>
      </c>
      <c r="D10607" s="177">
        <v>223.5</v>
      </c>
    </row>
    <row r="10608" spans="1:4" x14ac:dyDescent="0.25">
      <c r="A10608" s="176" t="s">
        <v>16904</v>
      </c>
      <c r="B10608" s="176" t="s">
        <v>16905</v>
      </c>
      <c r="C10608" s="176" t="s">
        <v>322</v>
      </c>
      <c r="D10608" s="177">
        <v>113.3</v>
      </c>
    </row>
    <row r="10609" spans="1:4" x14ac:dyDescent="0.25">
      <c r="A10609" s="176" t="s">
        <v>16906</v>
      </c>
      <c r="B10609" s="176" t="s">
        <v>16905</v>
      </c>
      <c r="C10609" s="176" t="s">
        <v>322</v>
      </c>
      <c r="D10609" s="177">
        <v>113.3</v>
      </c>
    </row>
    <row r="10610" spans="1:4" x14ac:dyDescent="0.25">
      <c r="A10610" s="176" t="s">
        <v>16907</v>
      </c>
      <c r="B10610" s="176" t="s">
        <v>16908</v>
      </c>
      <c r="C10610" s="176" t="s">
        <v>322</v>
      </c>
      <c r="D10610" s="177">
        <v>142.13999999999999</v>
      </c>
    </row>
    <row r="10611" spans="1:4" x14ac:dyDescent="0.25">
      <c r="A10611" s="176" t="s">
        <v>16909</v>
      </c>
      <c r="B10611" s="176" t="s">
        <v>16908</v>
      </c>
      <c r="C10611" s="176" t="s">
        <v>322</v>
      </c>
      <c r="D10611" s="177">
        <v>142.13999999999999</v>
      </c>
    </row>
    <row r="10612" spans="1:4" x14ac:dyDescent="0.25">
      <c r="A10612" s="176" t="s">
        <v>16910</v>
      </c>
      <c r="B10612" s="176" t="s">
        <v>16911</v>
      </c>
      <c r="C10612" s="176" t="s">
        <v>322</v>
      </c>
      <c r="D10612" s="177">
        <v>139.05000000000001</v>
      </c>
    </row>
    <row r="10613" spans="1:4" x14ac:dyDescent="0.25">
      <c r="A10613" s="176" t="s">
        <v>16912</v>
      </c>
      <c r="B10613" s="176" t="s">
        <v>16911</v>
      </c>
      <c r="C10613" s="176" t="s">
        <v>322</v>
      </c>
      <c r="D10613" s="177">
        <v>139.05000000000001</v>
      </c>
    </row>
    <row r="10614" spans="1:4" x14ac:dyDescent="0.25">
      <c r="A10614" s="176" t="s">
        <v>16913</v>
      </c>
      <c r="B10614" s="176" t="s">
        <v>16914</v>
      </c>
      <c r="C10614" s="176" t="s">
        <v>322</v>
      </c>
      <c r="D10614" s="177">
        <v>79.599999999999994</v>
      </c>
    </row>
    <row r="10615" spans="1:4" x14ac:dyDescent="0.25">
      <c r="A10615" s="176" t="s">
        <v>16915</v>
      </c>
      <c r="B10615" s="176" t="s">
        <v>16914</v>
      </c>
      <c r="C10615" s="176" t="s">
        <v>322</v>
      </c>
      <c r="D10615" s="177">
        <v>78.22</v>
      </c>
    </row>
    <row r="10616" spans="1:4" x14ac:dyDescent="0.25">
      <c r="A10616" s="176" t="s">
        <v>16916</v>
      </c>
      <c r="B10616" s="176" t="s">
        <v>16917</v>
      </c>
      <c r="C10616" s="176" t="s">
        <v>322</v>
      </c>
      <c r="D10616" s="177">
        <v>108.47</v>
      </c>
    </row>
    <row r="10617" spans="1:4" x14ac:dyDescent="0.25">
      <c r="A10617" s="176" t="s">
        <v>16918</v>
      </c>
      <c r="B10617" s="176" t="s">
        <v>16917</v>
      </c>
      <c r="C10617" s="176" t="s">
        <v>322</v>
      </c>
      <c r="D10617" s="177">
        <v>106.91</v>
      </c>
    </row>
    <row r="10618" spans="1:4" x14ac:dyDescent="0.25">
      <c r="A10618" s="176" t="s">
        <v>16919</v>
      </c>
      <c r="B10618" s="176" t="s">
        <v>16920</v>
      </c>
      <c r="C10618" s="176" t="s">
        <v>322</v>
      </c>
      <c r="D10618" s="177">
        <v>82.32</v>
      </c>
    </row>
    <row r="10619" spans="1:4" x14ac:dyDescent="0.25">
      <c r="A10619" s="176" t="s">
        <v>16921</v>
      </c>
      <c r="B10619" s="176" t="s">
        <v>16920</v>
      </c>
      <c r="C10619" s="176" t="s">
        <v>322</v>
      </c>
      <c r="D10619" s="177">
        <v>80.94</v>
      </c>
    </row>
    <row r="10620" spans="1:4" x14ac:dyDescent="0.25">
      <c r="A10620" s="176" t="s">
        <v>16922</v>
      </c>
      <c r="B10620" s="176" t="s">
        <v>16923</v>
      </c>
      <c r="C10620" s="176" t="s">
        <v>322</v>
      </c>
      <c r="D10620" s="177">
        <v>111.19</v>
      </c>
    </row>
    <row r="10621" spans="1:4" x14ac:dyDescent="0.25">
      <c r="A10621" s="176" t="s">
        <v>16924</v>
      </c>
      <c r="B10621" s="176" t="s">
        <v>16923</v>
      </c>
      <c r="C10621" s="176" t="s">
        <v>322</v>
      </c>
      <c r="D10621" s="177">
        <v>109.63</v>
      </c>
    </row>
    <row r="10622" spans="1:4" x14ac:dyDescent="0.25">
      <c r="A10622" s="176" t="s">
        <v>16925</v>
      </c>
      <c r="B10622" s="176" t="s">
        <v>16926</v>
      </c>
      <c r="C10622" s="176" t="s">
        <v>322</v>
      </c>
      <c r="D10622" s="177">
        <v>128.97</v>
      </c>
    </row>
    <row r="10623" spans="1:4" x14ac:dyDescent="0.25">
      <c r="A10623" s="176" t="s">
        <v>16927</v>
      </c>
      <c r="B10623" s="176" t="s">
        <v>16926</v>
      </c>
      <c r="C10623" s="176" t="s">
        <v>322</v>
      </c>
      <c r="D10623" s="177">
        <v>127.1</v>
      </c>
    </row>
    <row r="10624" spans="1:4" x14ac:dyDescent="0.25">
      <c r="A10624" s="176" t="s">
        <v>16928</v>
      </c>
      <c r="B10624" s="176" t="s">
        <v>16929</v>
      </c>
      <c r="C10624" s="176" t="s">
        <v>322</v>
      </c>
      <c r="D10624" s="177">
        <v>157.84</v>
      </c>
    </row>
    <row r="10625" spans="1:4" x14ac:dyDescent="0.25">
      <c r="A10625" s="176" t="s">
        <v>16930</v>
      </c>
      <c r="B10625" s="176" t="s">
        <v>16929</v>
      </c>
      <c r="C10625" s="176" t="s">
        <v>322</v>
      </c>
      <c r="D10625" s="177">
        <v>155.79</v>
      </c>
    </row>
    <row r="10626" spans="1:4" x14ac:dyDescent="0.25">
      <c r="A10626" s="176" t="s">
        <v>16931</v>
      </c>
      <c r="B10626" s="176" t="s">
        <v>16932</v>
      </c>
      <c r="C10626" s="176" t="s">
        <v>322</v>
      </c>
      <c r="D10626" s="177">
        <v>132.11000000000001</v>
      </c>
    </row>
    <row r="10627" spans="1:4" x14ac:dyDescent="0.25">
      <c r="A10627" s="176" t="s">
        <v>16933</v>
      </c>
      <c r="B10627" s="176" t="s">
        <v>16932</v>
      </c>
      <c r="C10627" s="176" t="s">
        <v>322</v>
      </c>
      <c r="D10627" s="177">
        <v>130.24</v>
      </c>
    </row>
    <row r="10628" spans="1:4" x14ac:dyDescent="0.25">
      <c r="A10628" s="176" t="s">
        <v>16934</v>
      </c>
      <c r="B10628" s="176" t="s">
        <v>16935</v>
      </c>
      <c r="C10628" s="176" t="s">
        <v>322</v>
      </c>
      <c r="D10628" s="177">
        <v>160.97999999999999</v>
      </c>
    </row>
    <row r="10629" spans="1:4" x14ac:dyDescent="0.25">
      <c r="A10629" s="176" t="s">
        <v>16936</v>
      </c>
      <c r="B10629" s="176" t="s">
        <v>16935</v>
      </c>
      <c r="C10629" s="176" t="s">
        <v>322</v>
      </c>
      <c r="D10629" s="177">
        <v>158.93</v>
      </c>
    </row>
    <row r="10630" spans="1:4" x14ac:dyDescent="0.25">
      <c r="A10630" s="176" t="s">
        <v>16937</v>
      </c>
      <c r="B10630" s="176" t="s">
        <v>16938</v>
      </c>
      <c r="C10630" s="176" t="s">
        <v>322</v>
      </c>
      <c r="D10630" s="177">
        <v>95.7</v>
      </c>
    </row>
    <row r="10631" spans="1:4" x14ac:dyDescent="0.25">
      <c r="A10631" s="176" t="s">
        <v>16939</v>
      </c>
      <c r="B10631" s="176" t="s">
        <v>16938</v>
      </c>
      <c r="C10631" s="176" t="s">
        <v>322</v>
      </c>
      <c r="D10631" s="177">
        <v>94.31</v>
      </c>
    </row>
    <row r="10632" spans="1:4" x14ac:dyDescent="0.25">
      <c r="A10632" s="176" t="s">
        <v>16940</v>
      </c>
      <c r="B10632" s="176" t="s">
        <v>16941</v>
      </c>
      <c r="C10632" s="176" t="s">
        <v>322</v>
      </c>
      <c r="D10632" s="177">
        <v>124.56</v>
      </c>
    </row>
    <row r="10633" spans="1:4" x14ac:dyDescent="0.25">
      <c r="A10633" s="176" t="s">
        <v>16942</v>
      </c>
      <c r="B10633" s="176" t="s">
        <v>16941</v>
      </c>
      <c r="C10633" s="176" t="s">
        <v>322</v>
      </c>
      <c r="D10633" s="177">
        <v>123.01</v>
      </c>
    </row>
    <row r="10634" spans="1:4" x14ac:dyDescent="0.25">
      <c r="A10634" s="176" t="s">
        <v>16943</v>
      </c>
      <c r="B10634" s="176" t="s">
        <v>16944</v>
      </c>
      <c r="C10634" s="176" t="s">
        <v>322</v>
      </c>
      <c r="D10634" s="177">
        <v>121.39</v>
      </c>
    </row>
    <row r="10635" spans="1:4" x14ac:dyDescent="0.25">
      <c r="A10635" s="176" t="s">
        <v>16945</v>
      </c>
      <c r="B10635" s="176" t="s">
        <v>16944</v>
      </c>
      <c r="C10635" s="176" t="s">
        <v>322</v>
      </c>
      <c r="D10635" s="177">
        <v>120.01</v>
      </c>
    </row>
    <row r="10636" spans="1:4" x14ac:dyDescent="0.25">
      <c r="A10636" s="176" t="s">
        <v>16946</v>
      </c>
      <c r="B10636" s="176" t="s">
        <v>16947</v>
      </c>
      <c r="C10636" s="176" t="s">
        <v>322</v>
      </c>
      <c r="D10636" s="177">
        <v>150.26</v>
      </c>
    </row>
    <row r="10637" spans="1:4" x14ac:dyDescent="0.25">
      <c r="A10637" s="176" t="s">
        <v>16948</v>
      </c>
      <c r="B10637" s="176" t="s">
        <v>16947</v>
      </c>
      <c r="C10637" s="176" t="s">
        <v>322</v>
      </c>
      <c r="D10637" s="177">
        <v>148.69999999999999</v>
      </c>
    </row>
    <row r="10638" spans="1:4" x14ac:dyDescent="0.25">
      <c r="A10638" s="176" t="s">
        <v>16949</v>
      </c>
      <c r="B10638" s="176" t="s">
        <v>16950</v>
      </c>
      <c r="C10638" s="176" t="s">
        <v>322</v>
      </c>
      <c r="D10638" s="177">
        <v>112.48</v>
      </c>
    </row>
    <row r="10639" spans="1:4" x14ac:dyDescent="0.25">
      <c r="A10639" s="176" t="s">
        <v>16951</v>
      </c>
      <c r="B10639" s="176" t="s">
        <v>16950</v>
      </c>
      <c r="C10639" s="176" t="s">
        <v>322</v>
      </c>
      <c r="D10639" s="177">
        <v>111.09</v>
      </c>
    </row>
    <row r="10640" spans="1:4" x14ac:dyDescent="0.25">
      <c r="A10640" s="176" t="s">
        <v>16952</v>
      </c>
      <c r="B10640" s="176" t="s">
        <v>16953</v>
      </c>
      <c r="C10640" s="176" t="s">
        <v>322</v>
      </c>
      <c r="D10640" s="177">
        <v>141.34</v>
      </c>
    </row>
    <row r="10641" spans="1:4" x14ac:dyDescent="0.25">
      <c r="A10641" s="176" t="s">
        <v>16954</v>
      </c>
      <c r="B10641" s="176" t="s">
        <v>16953</v>
      </c>
      <c r="C10641" s="176" t="s">
        <v>322</v>
      </c>
      <c r="D10641" s="177">
        <v>139.78</v>
      </c>
    </row>
    <row r="10642" spans="1:4" x14ac:dyDescent="0.25">
      <c r="A10642" s="176" t="s">
        <v>16955</v>
      </c>
      <c r="B10642" s="176" t="s">
        <v>16956</v>
      </c>
      <c r="C10642" s="176" t="s">
        <v>322</v>
      </c>
      <c r="D10642" s="177">
        <v>117.8</v>
      </c>
    </row>
    <row r="10643" spans="1:4" x14ac:dyDescent="0.25">
      <c r="A10643" s="176" t="s">
        <v>16957</v>
      </c>
      <c r="B10643" s="176" t="s">
        <v>16956</v>
      </c>
      <c r="C10643" s="176" t="s">
        <v>322</v>
      </c>
      <c r="D10643" s="177">
        <v>116.41</v>
      </c>
    </row>
    <row r="10644" spans="1:4" x14ac:dyDescent="0.25">
      <c r="A10644" s="176" t="s">
        <v>16958</v>
      </c>
      <c r="B10644" s="176" t="s">
        <v>16959</v>
      </c>
      <c r="C10644" s="176" t="s">
        <v>322</v>
      </c>
      <c r="D10644" s="177">
        <v>146.66</v>
      </c>
    </row>
    <row r="10645" spans="1:4" x14ac:dyDescent="0.25">
      <c r="A10645" s="176" t="s">
        <v>16960</v>
      </c>
      <c r="B10645" s="176" t="s">
        <v>16959</v>
      </c>
      <c r="C10645" s="176" t="s">
        <v>322</v>
      </c>
      <c r="D10645" s="177">
        <v>145.11000000000001</v>
      </c>
    </row>
    <row r="10646" spans="1:4" x14ac:dyDescent="0.25">
      <c r="A10646" s="176" t="s">
        <v>16961</v>
      </c>
      <c r="B10646" s="176" t="s">
        <v>16962</v>
      </c>
      <c r="C10646" s="176" t="s">
        <v>322</v>
      </c>
      <c r="D10646" s="177">
        <v>403.38</v>
      </c>
    </row>
    <row r="10647" spans="1:4" x14ac:dyDescent="0.25">
      <c r="A10647" s="176" t="s">
        <v>16963</v>
      </c>
      <c r="B10647" s="176" t="s">
        <v>16962</v>
      </c>
      <c r="C10647" s="176" t="s">
        <v>322</v>
      </c>
      <c r="D10647" s="177">
        <v>386.66</v>
      </c>
    </row>
    <row r="10648" spans="1:4" x14ac:dyDescent="0.25">
      <c r="A10648" s="176" t="s">
        <v>16964</v>
      </c>
      <c r="B10648" s="176" t="s">
        <v>16965</v>
      </c>
      <c r="C10648" s="176" t="s">
        <v>322</v>
      </c>
      <c r="D10648" s="177">
        <v>797.36</v>
      </c>
    </row>
    <row r="10649" spans="1:4" x14ac:dyDescent="0.25">
      <c r="A10649" s="176" t="s">
        <v>16966</v>
      </c>
      <c r="B10649" s="176" t="s">
        <v>16965</v>
      </c>
      <c r="C10649" s="176" t="s">
        <v>322</v>
      </c>
      <c r="D10649" s="177">
        <v>787.41</v>
      </c>
    </row>
    <row r="10650" spans="1:4" x14ac:dyDescent="0.25">
      <c r="A10650" s="176" t="s">
        <v>16967</v>
      </c>
      <c r="B10650" s="176" t="s">
        <v>16968</v>
      </c>
      <c r="C10650" s="176" t="s">
        <v>322</v>
      </c>
      <c r="D10650" s="177">
        <v>178.86</v>
      </c>
    </row>
    <row r="10651" spans="1:4" x14ac:dyDescent="0.25">
      <c r="A10651" s="176" t="s">
        <v>16969</v>
      </c>
      <c r="B10651" s="176" t="s">
        <v>16968</v>
      </c>
      <c r="C10651" s="176" t="s">
        <v>322</v>
      </c>
      <c r="D10651" s="177">
        <v>170.7</v>
      </c>
    </row>
    <row r="10652" spans="1:4" x14ac:dyDescent="0.25">
      <c r="A10652" s="176" t="s">
        <v>16970</v>
      </c>
      <c r="B10652" s="176" t="s">
        <v>16971</v>
      </c>
      <c r="C10652" s="176" t="s">
        <v>322</v>
      </c>
      <c r="D10652" s="177">
        <v>704.66</v>
      </c>
    </row>
    <row r="10653" spans="1:4" x14ac:dyDescent="0.25">
      <c r="A10653" s="176" t="s">
        <v>16972</v>
      </c>
      <c r="B10653" s="176" t="s">
        <v>16971</v>
      </c>
      <c r="C10653" s="176" t="s">
        <v>322</v>
      </c>
      <c r="D10653" s="177">
        <v>694.71</v>
      </c>
    </row>
    <row r="10654" spans="1:4" x14ac:dyDescent="0.25">
      <c r="A10654" s="176" t="s">
        <v>16973</v>
      </c>
      <c r="B10654" s="176" t="s">
        <v>16974</v>
      </c>
      <c r="C10654" s="176" t="s">
        <v>322</v>
      </c>
      <c r="D10654" s="177">
        <v>704.66</v>
      </c>
    </row>
    <row r="10655" spans="1:4" x14ac:dyDescent="0.25">
      <c r="A10655" s="176" t="s">
        <v>16975</v>
      </c>
      <c r="B10655" s="176" t="s">
        <v>16974</v>
      </c>
      <c r="C10655" s="176" t="s">
        <v>322</v>
      </c>
      <c r="D10655" s="177">
        <v>694.71</v>
      </c>
    </row>
    <row r="10656" spans="1:4" x14ac:dyDescent="0.25">
      <c r="A10656" s="176" t="s">
        <v>16976</v>
      </c>
      <c r="B10656" s="176" t="s">
        <v>78</v>
      </c>
      <c r="C10656" s="176" t="s">
        <v>322</v>
      </c>
      <c r="D10656" s="177">
        <v>704.66</v>
      </c>
    </row>
    <row r="10657" spans="1:4" x14ac:dyDescent="0.25">
      <c r="A10657" s="176" t="s">
        <v>16977</v>
      </c>
      <c r="B10657" s="176" t="s">
        <v>78</v>
      </c>
      <c r="C10657" s="176" t="s">
        <v>322</v>
      </c>
      <c r="D10657" s="177">
        <v>694.71</v>
      </c>
    </row>
    <row r="10658" spans="1:4" x14ac:dyDescent="0.25">
      <c r="A10658" s="176" t="s">
        <v>16978</v>
      </c>
      <c r="B10658" s="176" t="s">
        <v>16979</v>
      </c>
      <c r="C10658" s="176" t="s">
        <v>322</v>
      </c>
      <c r="D10658" s="177">
        <v>704.66</v>
      </c>
    </row>
    <row r="10659" spans="1:4" x14ac:dyDescent="0.25">
      <c r="A10659" s="176" t="s">
        <v>16980</v>
      </c>
      <c r="B10659" s="176" t="s">
        <v>16979</v>
      </c>
      <c r="C10659" s="176" t="s">
        <v>322</v>
      </c>
      <c r="D10659" s="177">
        <v>694.71</v>
      </c>
    </row>
    <row r="10660" spans="1:4" x14ac:dyDescent="0.25">
      <c r="A10660" s="176" t="s">
        <v>16981</v>
      </c>
      <c r="B10660" s="176" t="s">
        <v>16982</v>
      </c>
      <c r="C10660" s="176" t="s">
        <v>322</v>
      </c>
      <c r="D10660" s="177">
        <v>509.48</v>
      </c>
    </row>
    <row r="10661" spans="1:4" x14ac:dyDescent="0.25">
      <c r="A10661" s="176" t="s">
        <v>16983</v>
      </c>
      <c r="B10661" s="176" t="s">
        <v>16982</v>
      </c>
      <c r="C10661" s="176" t="s">
        <v>322</v>
      </c>
      <c r="D10661" s="177">
        <v>499.53</v>
      </c>
    </row>
    <row r="10662" spans="1:4" x14ac:dyDescent="0.25">
      <c r="A10662" s="176" t="s">
        <v>16984</v>
      </c>
      <c r="B10662" s="176" t="s">
        <v>16985</v>
      </c>
      <c r="C10662" s="176" t="s">
        <v>322</v>
      </c>
      <c r="D10662" s="177">
        <v>1013.66</v>
      </c>
    </row>
    <row r="10663" spans="1:4" x14ac:dyDescent="0.25">
      <c r="A10663" s="176" t="s">
        <v>16986</v>
      </c>
      <c r="B10663" s="176" t="s">
        <v>16985</v>
      </c>
      <c r="C10663" s="176" t="s">
        <v>322</v>
      </c>
      <c r="D10663" s="177">
        <v>1003.71</v>
      </c>
    </row>
    <row r="10664" spans="1:4" x14ac:dyDescent="0.25">
      <c r="A10664" s="176" t="s">
        <v>16987</v>
      </c>
      <c r="B10664" s="176" t="s">
        <v>16988</v>
      </c>
      <c r="C10664" s="176" t="s">
        <v>322</v>
      </c>
      <c r="D10664" s="177">
        <v>193.68</v>
      </c>
    </row>
    <row r="10665" spans="1:4" x14ac:dyDescent="0.25">
      <c r="A10665" s="176" t="s">
        <v>16989</v>
      </c>
      <c r="B10665" s="176" t="s">
        <v>16988</v>
      </c>
      <c r="C10665" s="176" t="s">
        <v>322</v>
      </c>
      <c r="D10665" s="177">
        <v>189.85</v>
      </c>
    </row>
    <row r="10666" spans="1:4" x14ac:dyDescent="0.25">
      <c r="A10666" s="176" t="s">
        <v>16990</v>
      </c>
      <c r="B10666" s="176" t="s">
        <v>16991</v>
      </c>
      <c r="C10666" s="176" t="s">
        <v>322</v>
      </c>
      <c r="D10666" s="177">
        <v>34.71</v>
      </c>
    </row>
    <row r="10667" spans="1:4" x14ac:dyDescent="0.25">
      <c r="A10667" s="176" t="s">
        <v>16992</v>
      </c>
      <c r="B10667" s="176" t="s">
        <v>16991</v>
      </c>
      <c r="C10667" s="176" t="s">
        <v>322</v>
      </c>
      <c r="D10667" s="177">
        <v>33.61</v>
      </c>
    </row>
    <row r="10668" spans="1:4" x14ac:dyDescent="0.25">
      <c r="A10668" s="176" t="s">
        <v>16993</v>
      </c>
      <c r="B10668" s="176" t="s">
        <v>16994</v>
      </c>
      <c r="C10668" s="176" t="s">
        <v>322</v>
      </c>
      <c r="D10668" s="177">
        <v>113.85</v>
      </c>
    </row>
    <row r="10669" spans="1:4" x14ac:dyDescent="0.25">
      <c r="A10669" s="176" t="s">
        <v>16995</v>
      </c>
      <c r="B10669" s="176" t="s">
        <v>16994</v>
      </c>
      <c r="C10669" s="176" t="s">
        <v>322</v>
      </c>
      <c r="D10669" s="177">
        <v>109.86</v>
      </c>
    </row>
    <row r="10670" spans="1:4" x14ac:dyDescent="0.25">
      <c r="A10670" s="176" t="s">
        <v>16996</v>
      </c>
      <c r="B10670" s="176" t="s">
        <v>16997</v>
      </c>
      <c r="C10670" s="176" t="s">
        <v>83</v>
      </c>
      <c r="D10670" s="177">
        <v>37.549999999999997</v>
      </c>
    </row>
    <row r="10671" spans="1:4" x14ac:dyDescent="0.25">
      <c r="A10671" s="176" t="s">
        <v>16998</v>
      </c>
      <c r="B10671" s="176" t="s">
        <v>16997</v>
      </c>
      <c r="C10671" s="176" t="s">
        <v>83</v>
      </c>
      <c r="D10671" s="177">
        <v>36.22</v>
      </c>
    </row>
    <row r="10672" spans="1:4" x14ac:dyDescent="0.25">
      <c r="A10672" s="176" t="s">
        <v>16999</v>
      </c>
      <c r="B10672" s="176" t="s">
        <v>17000</v>
      </c>
      <c r="C10672" s="176" t="s">
        <v>83</v>
      </c>
      <c r="D10672" s="177">
        <v>28.69</v>
      </c>
    </row>
    <row r="10673" spans="1:4" x14ac:dyDescent="0.25">
      <c r="A10673" s="176" t="s">
        <v>17001</v>
      </c>
      <c r="B10673" s="176" t="s">
        <v>17000</v>
      </c>
      <c r="C10673" s="176" t="s">
        <v>83</v>
      </c>
      <c r="D10673" s="177">
        <v>27.51</v>
      </c>
    </row>
    <row r="10674" spans="1:4" x14ac:dyDescent="0.25">
      <c r="A10674" s="176" t="s">
        <v>17002</v>
      </c>
      <c r="B10674" s="176" t="s">
        <v>17003</v>
      </c>
      <c r="C10674" s="176" t="s">
        <v>322</v>
      </c>
      <c r="D10674" s="177">
        <v>158.72999999999999</v>
      </c>
    </row>
    <row r="10675" spans="1:4" x14ac:dyDescent="0.25">
      <c r="A10675" s="176" t="s">
        <v>17004</v>
      </c>
      <c r="B10675" s="176" t="s">
        <v>17003</v>
      </c>
      <c r="C10675" s="176" t="s">
        <v>322</v>
      </c>
      <c r="D10675" s="177">
        <v>150.38999999999999</v>
      </c>
    </row>
    <row r="10676" spans="1:4" x14ac:dyDescent="0.25">
      <c r="A10676" s="176" t="s">
        <v>17005</v>
      </c>
      <c r="B10676" s="176" t="s">
        <v>17006</v>
      </c>
      <c r="C10676" s="176" t="s">
        <v>322</v>
      </c>
      <c r="D10676" s="177">
        <v>147.44</v>
      </c>
    </row>
    <row r="10677" spans="1:4" x14ac:dyDescent="0.25">
      <c r="A10677" s="176" t="s">
        <v>17007</v>
      </c>
      <c r="B10677" s="176" t="s">
        <v>17006</v>
      </c>
      <c r="C10677" s="176" t="s">
        <v>322</v>
      </c>
      <c r="D10677" s="177">
        <v>141.22</v>
      </c>
    </row>
    <row r="10678" spans="1:4" x14ac:dyDescent="0.25">
      <c r="A10678" s="176" t="s">
        <v>17008</v>
      </c>
      <c r="B10678" s="176" t="s">
        <v>17009</v>
      </c>
      <c r="C10678" s="176" t="s">
        <v>322</v>
      </c>
      <c r="D10678" s="177">
        <v>7.85</v>
      </c>
    </row>
    <row r="10679" spans="1:4" x14ac:dyDescent="0.25">
      <c r="A10679" s="176" t="s">
        <v>17010</v>
      </c>
      <c r="B10679" s="176" t="s">
        <v>17009</v>
      </c>
      <c r="C10679" s="176" t="s">
        <v>322</v>
      </c>
      <c r="D10679" s="177">
        <v>7.48</v>
      </c>
    </row>
    <row r="10680" spans="1:4" x14ac:dyDescent="0.25">
      <c r="A10680" s="176" t="s">
        <v>17011</v>
      </c>
      <c r="B10680" s="176" t="s">
        <v>17012</v>
      </c>
      <c r="C10680" s="176" t="s">
        <v>322</v>
      </c>
      <c r="D10680" s="177">
        <v>17.34</v>
      </c>
    </row>
    <row r="10681" spans="1:4" x14ac:dyDescent="0.25">
      <c r="A10681" s="176" t="s">
        <v>17013</v>
      </c>
      <c r="B10681" s="176" t="s">
        <v>17012</v>
      </c>
      <c r="C10681" s="176" t="s">
        <v>322</v>
      </c>
      <c r="D10681" s="177">
        <v>16.79</v>
      </c>
    </row>
    <row r="10682" spans="1:4" x14ac:dyDescent="0.25">
      <c r="A10682" s="176" t="s">
        <v>17014</v>
      </c>
      <c r="B10682" s="176" t="s">
        <v>17015</v>
      </c>
      <c r="C10682" s="176" t="s">
        <v>322</v>
      </c>
      <c r="D10682" s="177">
        <v>6.5</v>
      </c>
    </row>
    <row r="10683" spans="1:4" x14ac:dyDescent="0.25">
      <c r="A10683" s="176" t="s">
        <v>17016</v>
      </c>
      <c r="B10683" s="176" t="s">
        <v>17015</v>
      </c>
      <c r="C10683" s="176" t="s">
        <v>322</v>
      </c>
      <c r="D10683" s="177">
        <v>6.29</v>
      </c>
    </row>
    <row r="10684" spans="1:4" x14ac:dyDescent="0.25">
      <c r="A10684" s="176" t="s">
        <v>17017</v>
      </c>
      <c r="B10684" s="176" t="s">
        <v>17018</v>
      </c>
      <c r="C10684" s="176" t="s">
        <v>322</v>
      </c>
      <c r="D10684" s="177">
        <v>15.18</v>
      </c>
    </row>
    <row r="10685" spans="1:4" x14ac:dyDescent="0.25">
      <c r="A10685" s="176" t="s">
        <v>17019</v>
      </c>
      <c r="B10685" s="176" t="s">
        <v>17018</v>
      </c>
      <c r="C10685" s="176" t="s">
        <v>322</v>
      </c>
      <c r="D10685" s="177">
        <v>14.44</v>
      </c>
    </row>
    <row r="10686" spans="1:4" x14ac:dyDescent="0.25">
      <c r="A10686" s="176" t="s">
        <v>17020</v>
      </c>
      <c r="B10686" s="176" t="s">
        <v>17021</v>
      </c>
      <c r="C10686" s="176" t="s">
        <v>322</v>
      </c>
      <c r="D10686" s="177">
        <v>39.200000000000003</v>
      </c>
    </row>
    <row r="10687" spans="1:4" x14ac:dyDescent="0.25">
      <c r="A10687" s="176" t="s">
        <v>17022</v>
      </c>
      <c r="B10687" s="176" t="s">
        <v>17021</v>
      </c>
      <c r="C10687" s="176" t="s">
        <v>322</v>
      </c>
      <c r="D10687" s="177">
        <v>37.369999999999997</v>
      </c>
    </row>
    <row r="10688" spans="1:4" x14ac:dyDescent="0.25">
      <c r="A10688" s="176" t="s">
        <v>17023</v>
      </c>
      <c r="B10688" s="176" t="s">
        <v>17024</v>
      </c>
      <c r="C10688" s="176" t="s">
        <v>322</v>
      </c>
      <c r="D10688" s="177">
        <v>38.61</v>
      </c>
    </row>
    <row r="10689" spans="1:4" x14ac:dyDescent="0.25">
      <c r="A10689" s="176" t="s">
        <v>17025</v>
      </c>
      <c r="B10689" s="176" t="s">
        <v>17024</v>
      </c>
      <c r="C10689" s="176" t="s">
        <v>322</v>
      </c>
      <c r="D10689" s="177">
        <v>36.78</v>
      </c>
    </row>
    <row r="10690" spans="1:4" x14ac:dyDescent="0.25">
      <c r="A10690" s="176" t="s">
        <v>17026</v>
      </c>
      <c r="B10690" s="176" t="s">
        <v>17027</v>
      </c>
      <c r="C10690" s="176" t="s">
        <v>322</v>
      </c>
      <c r="D10690" s="177">
        <v>37.700000000000003</v>
      </c>
    </row>
    <row r="10691" spans="1:4" x14ac:dyDescent="0.25">
      <c r="A10691" s="176" t="s">
        <v>17028</v>
      </c>
      <c r="B10691" s="176" t="s">
        <v>17027</v>
      </c>
      <c r="C10691" s="176" t="s">
        <v>322</v>
      </c>
      <c r="D10691" s="177">
        <v>35.85</v>
      </c>
    </row>
    <row r="10692" spans="1:4" x14ac:dyDescent="0.25">
      <c r="A10692" s="176" t="s">
        <v>17029</v>
      </c>
      <c r="B10692" s="176" t="s">
        <v>17030</v>
      </c>
      <c r="C10692" s="176" t="s">
        <v>322</v>
      </c>
      <c r="D10692" s="177">
        <v>41.38</v>
      </c>
    </row>
    <row r="10693" spans="1:4" x14ac:dyDescent="0.25">
      <c r="A10693" s="176" t="s">
        <v>17031</v>
      </c>
      <c r="B10693" s="176" t="s">
        <v>17030</v>
      </c>
      <c r="C10693" s="176" t="s">
        <v>322</v>
      </c>
      <c r="D10693" s="177">
        <v>39.5</v>
      </c>
    </row>
    <row r="10694" spans="1:4" x14ac:dyDescent="0.25">
      <c r="A10694" s="176" t="s">
        <v>17032</v>
      </c>
      <c r="B10694" s="176" t="s">
        <v>17033</v>
      </c>
      <c r="C10694" s="176" t="s">
        <v>322</v>
      </c>
      <c r="D10694" s="177">
        <v>37.369999999999997</v>
      </c>
    </row>
    <row r="10695" spans="1:4" x14ac:dyDescent="0.25">
      <c r="A10695" s="176" t="s">
        <v>17034</v>
      </c>
      <c r="B10695" s="176" t="s">
        <v>17033</v>
      </c>
      <c r="C10695" s="176" t="s">
        <v>322</v>
      </c>
      <c r="D10695" s="177">
        <v>35.51</v>
      </c>
    </row>
    <row r="10696" spans="1:4" x14ac:dyDescent="0.25">
      <c r="A10696" s="176" t="s">
        <v>17035</v>
      </c>
      <c r="B10696" s="176" t="s">
        <v>17036</v>
      </c>
      <c r="C10696" s="176" t="s">
        <v>322</v>
      </c>
      <c r="D10696" s="177">
        <v>49.06</v>
      </c>
    </row>
    <row r="10697" spans="1:4" x14ac:dyDescent="0.25">
      <c r="A10697" s="176" t="s">
        <v>17037</v>
      </c>
      <c r="B10697" s="176" t="s">
        <v>17036</v>
      </c>
      <c r="C10697" s="176" t="s">
        <v>322</v>
      </c>
      <c r="D10697" s="177">
        <v>47.18</v>
      </c>
    </row>
    <row r="10698" spans="1:4" x14ac:dyDescent="0.25">
      <c r="A10698" s="176" t="s">
        <v>17038</v>
      </c>
      <c r="B10698" s="176" t="s">
        <v>17039</v>
      </c>
      <c r="C10698" s="176" t="s">
        <v>322</v>
      </c>
      <c r="D10698" s="177">
        <v>37.71</v>
      </c>
    </row>
    <row r="10699" spans="1:4" x14ac:dyDescent="0.25">
      <c r="A10699" s="176" t="s">
        <v>17040</v>
      </c>
      <c r="B10699" s="176" t="s">
        <v>17039</v>
      </c>
      <c r="C10699" s="176" t="s">
        <v>322</v>
      </c>
      <c r="D10699" s="177">
        <v>35.840000000000003</v>
      </c>
    </row>
    <row r="10700" spans="1:4" x14ac:dyDescent="0.25">
      <c r="A10700" s="176" t="s">
        <v>17041</v>
      </c>
      <c r="B10700" s="176" t="s">
        <v>17042</v>
      </c>
      <c r="C10700" s="176" t="s">
        <v>322</v>
      </c>
      <c r="D10700" s="177">
        <v>29.86</v>
      </c>
    </row>
    <row r="10701" spans="1:4" x14ac:dyDescent="0.25">
      <c r="A10701" s="176" t="s">
        <v>17043</v>
      </c>
      <c r="B10701" s="176" t="s">
        <v>17042</v>
      </c>
      <c r="C10701" s="176" t="s">
        <v>322</v>
      </c>
      <c r="D10701" s="177">
        <v>28.35</v>
      </c>
    </row>
    <row r="10702" spans="1:4" x14ac:dyDescent="0.25">
      <c r="A10702" s="176" t="s">
        <v>17044</v>
      </c>
      <c r="B10702" s="176" t="s">
        <v>80</v>
      </c>
      <c r="C10702" s="176" t="s">
        <v>322</v>
      </c>
      <c r="D10702" s="177">
        <v>40.69</v>
      </c>
    </row>
    <row r="10703" spans="1:4" x14ac:dyDescent="0.25">
      <c r="A10703" s="176" t="s">
        <v>17045</v>
      </c>
      <c r="B10703" s="176" t="s">
        <v>80</v>
      </c>
      <c r="C10703" s="176" t="s">
        <v>322</v>
      </c>
      <c r="D10703" s="177">
        <v>38.78</v>
      </c>
    </row>
    <row r="10704" spans="1:4" x14ac:dyDescent="0.25">
      <c r="A10704" s="176" t="s">
        <v>17046</v>
      </c>
      <c r="B10704" s="176" t="s">
        <v>17047</v>
      </c>
      <c r="C10704" s="176" t="s">
        <v>322</v>
      </c>
      <c r="D10704" s="177">
        <v>32.840000000000003</v>
      </c>
    </row>
    <row r="10705" spans="1:4" x14ac:dyDescent="0.25">
      <c r="A10705" s="176" t="s">
        <v>17048</v>
      </c>
      <c r="B10705" s="176" t="s">
        <v>17047</v>
      </c>
      <c r="C10705" s="176" t="s">
        <v>322</v>
      </c>
      <c r="D10705" s="177">
        <v>31.3</v>
      </c>
    </row>
    <row r="10706" spans="1:4" x14ac:dyDescent="0.25">
      <c r="A10706" s="176" t="s">
        <v>17049</v>
      </c>
      <c r="B10706" s="176" t="s">
        <v>17050</v>
      </c>
      <c r="C10706" s="176" t="s">
        <v>322</v>
      </c>
      <c r="D10706" s="177">
        <v>49.97</v>
      </c>
    </row>
    <row r="10707" spans="1:4" x14ac:dyDescent="0.25">
      <c r="A10707" s="176" t="s">
        <v>17051</v>
      </c>
      <c r="B10707" s="176" t="s">
        <v>17050</v>
      </c>
      <c r="C10707" s="176" t="s">
        <v>322</v>
      </c>
      <c r="D10707" s="177">
        <v>48.06</v>
      </c>
    </row>
    <row r="10708" spans="1:4" x14ac:dyDescent="0.25">
      <c r="A10708" s="176" t="s">
        <v>17052</v>
      </c>
      <c r="B10708" s="176" t="s">
        <v>17053</v>
      </c>
      <c r="C10708" s="176" t="s">
        <v>322</v>
      </c>
      <c r="D10708" s="177">
        <v>46.15</v>
      </c>
    </row>
    <row r="10709" spans="1:4" x14ac:dyDescent="0.25">
      <c r="A10709" s="176" t="s">
        <v>17054</v>
      </c>
      <c r="B10709" s="176" t="s">
        <v>17053</v>
      </c>
      <c r="C10709" s="176" t="s">
        <v>322</v>
      </c>
      <c r="D10709" s="177">
        <v>44.19</v>
      </c>
    </row>
    <row r="10710" spans="1:4" x14ac:dyDescent="0.25">
      <c r="A10710" s="176" t="s">
        <v>17055</v>
      </c>
      <c r="B10710" s="176" t="s">
        <v>17056</v>
      </c>
      <c r="C10710" s="176" t="s">
        <v>322</v>
      </c>
      <c r="D10710" s="177">
        <v>45.26</v>
      </c>
    </row>
    <row r="10711" spans="1:4" x14ac:dyDescent="0.25">
      <c r="A10711" s="176" t="s">
        <v>17057</v>
      </c>
      <c r="B10711" s="176" t="s">
        <v>17056</v>
      </c>
      <c r="C10711" s="176" t="s">
        <v>322</v>
      </c>
      <c r="D10711" s="177">
        <v>43.24</v>
      </c>
    </row>
    <row r="10712" spans="1:4" x14ac:dyDescent="0.25">
      <c r="A10712" s="176" t="s">
        <v>17058</v>
      </c>
      <c r="B10712" s="176" t="s">
        <v>17059</v>
      </c>
      <c r="C10712" s="176" t="s">
        <v>322</v>
      </c>
      <c r="D10712" s="177">
        <v>41.06</v>
      </c>
    </row>
    <row r="10713" spans="1:4" x14ac:dyDescent="0.25">
      <c r="A10713" s="176" t="s">
        <v>17060</v>
      </c>
      <c r="B10713" s="176" t="s">
        <v>17059</v>
      </c>
      <c r="C10713" s="176" t="s">
        <v>322</v>
      </c>
      <c r="D10713" s="177">
        <v>39.08</v>
      </c>
    </row>
    <row r="10714" spans="1:4" x14ac:dyDescent="0.25">
      <c r="A10714" s="176" t="s">
        <v>17061</v>
      </c>
      <c r="B10714" s="176" t="s">
        <v>17062</v>
      </c>
      <c r="C10714" s="176" t="s">
        <v>322</v>
      </c>
      <c r="D10714" s="177">
        <v>24.51</v>
      </c>
    </row>
    <row r="10715" spans="1:4" x14ac:dyDescent="0.25">
      <c r="A10715" s="176" t="s">
        <v>17063</v>
      </c>
      <c r="B10715" s="176" t="s">
        <v>17062</v>
      </c>
      <c r="C10715" s="176" t="s">
        <v>322</v>
      </c>
      <c r="D10715" s="177">
        <v>23.92</v>
      </c>
    </row>
    <row r="10716" spans="1:4" x14ac:dyDescent="0.25">
      <c r="A10716" s="176" t="s">
        <v>17064</v>
      </c>
      <c r="B10716" s="176" t="s">
        <v>17065</v>
      </c>
      <c r="C10716" s="176" t="s">
        <v>322</v>
      </c>
      <c r="D10716" s="177">
        <v>31.43</v>
      </c>
    </row>
    <row r="10717" spans="1:4" x14ac:dyDescent="0.25">
      <c r="A10717" s="176" t="s">
        <v>17066</v>
      </c>
      <c r="B10717" s="176" t="s">
        <v>17065</v>
      </c>
      <c r="C10717" s="176" t="s">
        <v>322</v>
      </c>
      <c r="D10717" s="177">
        <v>30.48</v>
      </c>
    </row>
    <row r="10718" spans="1:4" x14ac:dyDescent="0.25">
      <c r="A10718" s="176" t="s">
        <v>17067</v>
      </c>
      <c r="B10718" s="176" t="s">
        <v>17068</v>
      </c>
      <c r="C10718" s="176" t="s">
        <v>322</v>
      </c>
      <c r="D10718" s="177">
        <v>24.99</v>
      </c>
    </row>
    <row r="10719" spans="1:4" x14ac:dyDescent="0.25">
      <c r="A10719" s="176" t="s">
        <v>17069</v>
      </c>
      <c r="B10719" s="176" t="s">
        <v>17068</v>
      </c>
      <c r="C10719" s="176" t="s">
        <v>322</v>
      </c>
      <c r="D10719" s="177">
        <v>24.09</v>
      </c>
    </row>
    <row r="10720" spans="1:4" x14ac:dyDescent="0.25">
      <c r="A10720" s="176" t="s">
        <v>17070</v>
      </c>
      <c r="B10720" s="176" t="s">
        <v>17071</v>
      </c>
      <c r="C10720" s="176" t="s">
        <v>322</v>
      </c>
      <c r="D10720" s="177">
        <v>18.57</v>
      </c>
    </row>
    <row r="10721" spans="1:4" x14ac:dyDescent="0.25">
      <c r="A10721" s="176" t="s">
        <v>17072</v>
      </c>
      <c r="B10721" s="176" t="s">
        <v>17071</v>
      </c>
      <c r="C10721" s="176" t="s">
        <v>322</v>
      </c>
      <c r="D10721" s="177">
        <v>17.71</v>
      </c>
    </row>
    <row r="10722" spans="1:4" x14ac:dyDescent="0.25">
      <c r="A10722" s="176" t="s">
        <v>17073</v>
      </c>
      <c r="B10722" s="176" t="s">
        <v>17074</v>
      </c>
      <c r="C10722" s="176" t="s">
        <v>322</v>
      </c>
      <c r="D10722" s="177">
        <v>47.93</v>
      </c>
    </row>
    <row r="10723" spans="1:4" x14ac:dyDescent="0.25">
      <c r="A10723" s="176" t="s">
        <v>17075</v>
      </c>
      <c r="B10723" s="176" t="s">
        <v>17074</v>
      </c>
      <c r="C10723" s="176" t="s">
        <v>322</v>
      </c>
      <c r="D10723" s="177">
        <v>45.94</v>
      </c>
    </row>
    <row r="10724" spans="1:4" x14ac:dyDescent="0.25">
      <c r="A10724" s="176" t="s">
        <v>17076</v>
      </c>
      <c r="B10724" s="176" t="s">
        <v>17077</v>
      </c>
      <c r="C10724" s="176" t="s">
        <v>322</v>
      </c>
      <c r="D10724" s="177">
        <v>42.61</v>
      </c>
    </row>
    <row r="10725" spans="1:4" x14ac:dyDescent="0.25">
      <c r="A10725" s="176" t="s">
        <v>17078</v>
      </c>
      <c r="B10725" s="176" t="s">
        <v>17077</v>
      </c>
      <c r="C10725" s="176" t="s">
        <v>322</v>
      </c>
      <c r="D10725" s="177">
        <v>40.630000000000003</v>
      </c>
    </row>
    <row r="10726" spans="1:4" x14ac:dyDescent="0.25">
      <c r="A10726" s="176" t="s">
        <v>17079</v>
      </c>
      <c r="B10726" s="176" t="s">
        <v>17080</v>
      </c>
      <c r="C10726" s="176" t="s">
        <v>322</v>
      </c>
      <c r="D10726" s="177">
        <v>47.22</v>
      </c>
    </row>
    <row r="10727" spans="1:4" x14ac:dyDescent="0.25">
      <c r="A10727" s="176" t="s">
        <v>17081</v>
      </c>
      <c r="B10727" s="176" t="s">
        <v>17080</v>
      </c>
      <c r="C10727" s="176" t="s">
        <v>322</v>
      </c>
      <c r="D10727" s="177">
        <v>45.17</v>
      </c>
    </row>
    <row r="10728" spans="1:4" x14ac:dyDescent="0.25">
      <c r="A10728" s="176" t="s">
        <v>17082</v>
      </c>
      <c r="B10728" s="176" t="s">
        <v>17083</v>
      </c>
      <c r="C10728" s="176" t="s">
        <v>322</v>
      </c>
      <c r="D10728" s="177">
        <v>41.71</v>
      </c>
    </row>
    <row r="10729" spans="1:4" x14ac:dyDescent="0.25">
      <c r="A10729" s="176" t="s">
        <v>17084</v>
      </c>
      <c r="B10729" s="176" t="s">
        <v>17083</v>
      </c>
      <c r="C10729" s="176" t="s">
        <v>322</v>
      </c>
      <c r="D10729" s="177">
        <v>39.78</v>
      </c>
    </row>
    <row r="10730" spans="1:4" x14ac:dyDescent="0.25">
      <c r="A10730" s="176" t="s">
        <v>17085</v>
      </c>
      <c r="B10730" s="176" t="s">
        <v>17086</v>
      </c>
      <c r="C10730" s="176" t="s">
        <v>322</v>
      </c>
      <c r="D10730" s="177">
        <v>40.89</v>
      </c>
    </row>
    <row r="10731" spans="1:4" x14ac:dyDescent="0.25">
      <c r="A10731" s="176" t="s">
        <v>17087</v>
      </c>
      <c r="B10731" s="176" t="s">
        <v>17086</v>
      </c>
      <c r="C10731" s="176" t="s">
        <v>322</v>
      </c>
      <c r="D10731" s="177">
        <v>38.909999999999997</v>
      </c>
    </row>
    <row r="10732" spans="1:4" x14ac:dyDescent="0.25">
      <c r="A10732" s="176" t="s">
        <v>17088</v>
      </c>
      <c r="B10732" s="176" t="s">
        <v>17089</v>
      </c>
      <c r="C10732" s="176" t="s">
        <v>322</v>
      </c>
      <c r="D10732" s="177">
        <v>36.82</v>
      </c>
    </row>
    <row r="10733" spans="1:4" x14ac:dyDescent="0.25">
      <c r="A10733" s="176" t="s">
        <v>17090</v>
      </c>
      <c r="B10733" s="176" t="s">
        <v>17089</v>
      </c>
      <c r="C10733" s="176" t="s">
        <v>322</v>
      </c>
      <c r="D10733" s="177">
        <v>35.07</v>
      </c>
    </row>
    <row r="10734" spans="1:4" x14ac:dyDescent="0.25">
      <c r="A10734" s="176" t="s">
        <v>17091</v>
      </c>
      <c r="B10734" s="176" t="s">
        <v>17092</v>
      </c>
      <c r="C10734" s="176" t="s">
        <v>322</v>
      </c>
      <c r="D10734" s="177">
        <v>38.69</v>
      </c>
    </row>
    <row r="10735" spans="1:4" x14ac:dyDescent="0.25">
      <c r="A10735" s="176" t="s">
        <v>17093</v>
      </c>
      <c r="B10735" s="176" t="s">
        <v>17092</v>
      </c>
      <c r="C10735" s="176" t="s">
        <v>322</v>
      </c>
      <c r="D10735" s="177">
        <v>37.28</v>
      </c>
    </row>
    <row r="10736" spans="1:4" x14ac:dyDescent="0.25">
      <c r="A10736" s="176" t="s">
        <v>17094</v>
      </c>
      <c r="B10736" s="176" t="s">
        <v>17095</v>
      </c>
      <c r="C10736" s="176" t="s">
        <v>322</v>
      </c>
      <c r="D10736" s="177">
        <v>47.57</v>
      </c>
    </row>
    <row r="10737" spans="1:4" x14ac:dyDescent="0.25">
      <c r="A10737" s="176" t="s">
        <v>17096</v>
      </c>
      <c r="B10737" s="176" t="s">
        <v>17095</v>
      </c>
      <c r="C10737" s="176" t="s">
        <v>322</v>
      </c>
      <c r="D10737" s="177">
        <v>46.17</v>
      </c>
    </row>
    <row r="10738" spans="1:4" x14ac:dyDescent="0.25">
      <c r="A10738" s="176" t="s">
        <v>17097</v>
      </c>
      <c r="B10738" s="176" t="s">
        <v>17098</v>
      </c>
      <c r="C10738" s="176" t="s">
        <v>322</v>
      </c>
      <c r="D10738" s="177">
        <v>55.43</v>
      </c>
    </row>
    <row r="10739" spans="1:4" x14ac:dyDescent="0.25">
      <c r="A10739" s="176" t="s">
        <v>17099</v>
      </c>
      <c r="B10739" s="176" t="s">
        <v>17098</v>
      </c>
      <c r="C10739" s="176" t="s">
        <v>322</v>
      </c>
      <c r="D10739" s="177">
        <v>53.65</v>
      </c>
    </row>
    <row r="10740" spans="1:4" x14ac:dyDescent="0.25">
      <c r="A10740" s="176" t="s">
        <v>17100</v>
      </c>
      <c r="B10740" s="176" t="s">
        <v>17101</v>
      </c>
      <c r="C10740" s="176" t="s">
        <v>322</v>
      </c>
      <c r="D10740" s="177">
        <v>38.07</v>
      </c>
    </row>
    <row r="10741" spans="1:4" x14ac:dyDescent="0.25">
      <c r="A10741" s="176" t="s">
        <v>17102</v>
      </c>
      <c r="B10741" s="176" t="s">
        <v>17101</v>
      </c>
      <c r="C10741" s="176" t="s">
        <v>322</v>
      </c>
      <c r="D10741" s="177">
        <v>36.18</v>
      </c>
    </row>
    <row r="10742" spans="1:4" x14ac:dyDescent="0.25">
      <c r="A10742" s="176" t="s">
        <v>17103</v>
      </c>
      <c r="B10742" s="176" t="s">
        <v>17104</v>
      </c>
      <c r="C10742" s="176" t="s">
        <v>322</v>
      </c>
      <c r="D10742" s="177">
        <v>61.8</v>
      </c>
    </row>
    <row r="10743" spans="1:4" x14ac:dyDescent="0.25">
      <c r="A10743" s="176" t="s">
        <v>17105</v>
      </c>
      <c r="B10743" s="176" t="s">
        <v>17104</v>
      </c>
      <c r="C10743" s="176" t="s">
        <v>322</v>
      </c>
      <c r="D10743" s="177">
        <v>58.86</v>
      </c>
    </row>
    <row r="10744" spans="1:4" x14ac:dyDescent="0.25">
      <c r="A10744" s="176" t="s">
        <v>17106</v>
      </c>
      <c r="B10744" s="176" t="s">
        <v>17107</v>
      </c>
      <c r="C10744" s="176" t="s">
        <v>322</v>
      </c>
      <c r="D10744" s="177">
        <v>58.73</v>
      </c>
    </row>
    <row r="10745" spans="1:4" x14ac:dyDescent="0.25">
      <c r="A10745" s="176" t="s">
        <v>17108</v>
      </c>
      <c r="B10745" s="176" t="s">
        <v>17107</v>
      </c>
      <c r="C10745" s="176" t="s">
        <v>322</v>
      </c>
      <c r="D10745" s="177">
        <v>55.81</v>
      </c>
    </row>
    <row r="10746" spans="1:4" x14ac:dyDescent="0.25">
      <c r="A10746" s="176" t="s">
        <v>17109</v>
      </c>
      <c r="B10746" s="176" t="s">
        <v>17110</v>
      </c>
      <c r="C10746" s="176" t="s">
        <v>322</v>
      </c>
      <c r="D10746" s="177">
        <v>73.31</v>
      </c>
    </row>
    <row r="10747" spans="1:4" x14ac:dyDescent="0.25">
      <c r="A10747" s="176" t="s">
        <v>17111</v>
      </c>
      <c r="B10747" s="176" t="s">
        <v>17110</v>
      </c>
      <c r="C10747" s="176" t="s">
        <v>322</v>
      </c>
      <c r="D10747" s="177">
        <v>70.290000000000006</v>
      </c>
    </row>
    <row r="10748" spans="1:4" x14ac:dyDescent="0.25">
      <c r="A10748" s="176" t="s">
        <v>17112</v>
      </c>
      <c r="B10748" s="176" t="s">
        <v>17113</v>
      </c>
      <c r="C10748" s="176" t="s">
        <v>322</v>
      </c>
      <c r="D10748" s="177">
        <v>71.39</v>
      </c>
    </row>
    <row r="10749" spans="1:4" x14ac:dyDescent="0.25">
      <c r="A10749" s="176" t="s">
        <v>17114</v>
      </c>
      <c r="B10749" s="176" t="s">
        <v>17113</v>
      </c>
      <c r="C10749" s="176" t="s">
        <v>322</v>
      </c>
      <c r="D10749" s="177">
        <v>68.400000000000006</v>
      </c>
    </row>
    <row r="10750" spans="1:4" x14ac:dyDescent="0.25">
      <c r="A10750" s="176" t="s">
        <v>17115</v>
      </c>
      <c r="B10750" s="176" t="s">
        <v>17116</v>
      </c>
      <c r="C10750" s="176" t="s">
        <v>322</v>
      </c>
      <c r="D10750" s="177">
        <v>65.64</v>
      </c>
    </row>
    <row r="10751" spans="1:4" x14ac:dyDescent="0.25">
      <c r="A10751" s="176" t="s">
        <v>17117</v>
      </c>
      <c r="B10751" s="176" t="s">
        <v>17116</v>
      </c>
      <c r="C10751" s="176" t="s">
        <v>322</v>
      </c>
      <c r="D10751" s="177">
        <v>62.71</v>
      </c>
    </row>
    <row r="10752" spans="1:4" x14ac:dyDescent="0.25">
      <c r="A10752" s="176" t="s">
        <v>17118</v>
      </c>
      <c r="B10752" s="176" t="s">
        <v>17119</v>
      </c>
      <c r="C10752" s="176" t="s">
        <v>322</v>
      </c>
      <c r="D10752" s="177">
        <v>70.739999999999995</v>
      </c>
    </row>
    <row r="10753" spans="1:4" x14ac:dyDescent="0.25">
      <c r="A10753" s="176" t="s">
        <v>17120</v>
      </c>
      <c r="B10753" s="176" t="s">
        <v>17119</v>
      </c>
      <c r="C10753" s="176" t="s">
        <v>322</v>
      </c>
      <c r="D10753" s="177">
        <v>67.290000000000006</v>
      </c>
    </row>
    <row r="10754" spans="1:4" x14ac:dyDescent="0.25">
      <c r="A10754" s="176" t="s">
        <v>17121</v>
      </c>
      <c r="B10754" s="176" t="s">
        <v>17122</v>
      </c>
      <c r="C10754" s="176" t="s">
        <v>322</v>
      </c>
      <c r="D10754" s="177">
        <v>68.91</v>
      </c>
    </row>
    <row r="10755" spans="1:4" x14ac:dyDescent="0.25">
      <c r="A10755" s="176" t="s">
        <v>17123</v>
      </c>
      <c r="B10755" s="176" t="s">
        <v>17122</v>
      </c>
      <c r="C10755" s="176" t="s">
        <v>322</v>
      </c>
      <c r="D10755" s="177">
        <v>65.44</v>
      </c>
    </row>
    <row r="10756" spans="1:4" x14ac:dyDescent="0.25">
      <c r="A10756" s="176" t="s">
        <v>17124</v>
      </c>
      <c r="B10756" s="176" t="s">
        <v>17125</v>
      </c>
      <c r="C10756" s="176" t="s">
        <v>322</v>
      </c>
      <c r="D10756" s="177">
        <v>64.45</v>
      </c>
    </row>
    <row r="10757" spans="1:4" x14ac:dyDescent="0.25">
      <c r="A10757" s="176" t="s">
        <v>17126</v>
      </c>
      <c r="B10757" s="176" t="s">
        <v>17125</v>
      </c>
      <c r="C10757" s="176" t="s">
        <v>322</v>
      </c>
      <c r="D10757" s="177">
        <v>61.18</v>
      </c>
    </row>
    <row r="10758" spans="1:4" x14ac:dyDescent="0.25">
      <c r="A10758" s="176" t="s">
        <v>17127</v>
      </c>
      <c r="B10758" s="176" t="s">
        <v>17128</v>
      </c>
      <c r="C10758" s="176" t="s">
        <v>322</v>
      </c>
      <c r="D10758" s="177">
        <v>56.3</v>
      </c>
    </row>
    <row r="10759" spans="1:4" x14ac:dyDescent="0.25">
      <c r="A10759" s="176" t="s">
        <v>17129</v>
      </c>
      <c r="B10759" s="176" t="s">
        <v>17128</v>
      </c>
      <c r="C10759" s="176" t="s">
        <v>322</v>
      </c>
      <c r="D10759" s="177">
        <v>53.29</v>
      </c>
    </row>
    <row r="10760" spans="1:4" x14ac:dyDescent="0.25">
      <c r="A10760" s="176" t="s">
        <v>17130</v>
      </c>
      <c r="B10760" s="176" t="s">
        <v>17131</v>
      </c>
      <c r="C10760" s="176" t="s">
        <v>322</v>
      </c>
      <c r="D10760" s="177">
        <v>25.12</v>
      </c>
    </row>
    <row r="10761" spans="1:4" x14ac:dyDescent="0.25">
      <c r="A10761" s="176" t="s">
        <v>17132</v>
      </c>
      <c r="B10761" s="176" t="s">
        <v>17131</v>
      </c>
      <c r="C10761" s="176" t="s">
        <v>322</v>
      </c>
      <c r="D10761" s="177">
        <v>23.57</v>
      </c>
    </row>
    <row r="10762" spans="1:4" x14ac:dyDescent="0.25">
      <c r="A10762" s="176" t="s">
        <v>17133</v>
      </c>
      <c r="B10762" s="176" t="s">
        <v>17134</v>
      </c>
      <c r="C10762" s="176" t="s">
        <v>322</v>
      </c>
      <c r="D10762" s="177">
        <v>27.41</v>
      </c>
    </row>
    <row r="10763" spans="1:4" x14ac:dyDescent="0.25">
      <c r="A10763" s="176" t="s">
        <v>17135</v>
      </c>
      <c r="B10763" s="176" t="s">
        <v>17134</v>
      </c>
      <c r="C10763" s="176" t="s">
        <v>322</v>
      </c>
      <c r="D10763" s="177">
        <v>25.86</v>
      </c>
    </row>
    <row r="10764" spans="1:4" x14ac:dyDescent="0.25">
      <c r="A10764" s="176" t="s">
        <v>17136</v>
      </c>
      <c r="B10764" s="176" t="s">
        <v>17137</v>
      </c>
      <c r="C10764" s="176" t="s">
        <v>322</v>
      </c>
      <c r="D10764" s="177">
        <v>31.69</v>
      </c>
    </row>
    <row r="10765" spans="1:4" x14ac:dyDescent="0.25">
      <c r="A10765" s="176" t="s">
        <v>17138</v>
      </c>
      <c r="B10765" s="176" t="s">
        <v>17137</v>
      </c>
      <c r="C10765" s="176" t="s">
        <v>322</v>
      </c>
      <c r="D10765" s="177">
        <v>30.29</v>
      </c>
    </row>
    <row r="10766" spans="1:4" x14ac:dyDescent="0.25">
      <c r="A10766" s="176" t="s">
        <v>17139</v>
      </c>
      <c r="B10766" s="176" t="s">
        <v>17140</v>
      </c>
      <c r="C10766" s="176" t="s">
        <v>322</v>
      </c>
      <c r="D10766" s="177">
        <v>27.38</v>
      </c>
    </row>
    <row r="10767" spans="1:4" x14ac:dyDescent="0.25">
      <c r="A10767" s="176" t="s">
        <v>17141</v>
      </c>
      <c r="B10767" s="176" t="s">
        <v>17140</v>
      </c>
      <c r="C10767" s="176" t="s">
        <v>322</v>
      </c>
      <c r="D10767" s="177">
        <v>25.98</v>
      </c>
    </row>
    <row r="10768" spans="1:4" x14ac:dyDescent="0.25">
      <c r="A10768" s="176" t="s">
        <v>17142</v>
      </c>
      <c r="B10768" s="176" t="s">
        <v>17143</v>
      </c>
      <c r="C10768" s="176" t="s">
        <v>322</v>
      </c>
      <c r="D10768" s="177">
        <v>34.520000000000003</v>
      </c>
    </row>
    <row r="10769" spans="1:4" x14ac:dyDescent="0.25">
      <c r="A10769" s="176" t="s">
        <v>17144</v>
      </c>
      <c r="B10769" s="176" t="s">
        <v>17143</v>
      </c>
      <c r="C10769" s="176" t="s">
        <v>322</v>
      </c>
      <c r="D10769" s="177">
        <v>32.950000000000003</v>
      </c>
    </row>
    <row r="10770" spans="1:4" x14ac:dyDescent="0.25">
      <c r="A10770" s="176" t="s">
        <v>17145</v>
      </c>
      <c r="B10770" s="176" t="s">
        <v>17146</v>
      </c>
      <c r="C10770" s="176" t="s">
        <v>322</v>
      </c>
      <c r="D10770" s="177">
        <v>30.12</v>
      </c>
    </row>
    <row r="10771" spans="1:4" x14ac:dyDescent="0.25">
      <c r="A10771" s="176" t="s">
        <v>17147</v>
      </c>
      <c r="B10771" s="176" t="s">
        <v>17146</v>
      </c>
      <c r="C10771" s="176" t="s">
        <v>322</v>
      </c>
      <c r="D10771" s="177">
        <v>28.55</v>
      </c>
    </row>
    <row r="10772" spans="1:4" x14ac:dyDescent="0.25">
      <c r="A10772" s="176" t="s">
        <v>17148</v>
      </c>
      <c r="B10772" s="176" t="s">
        <v>17149</v>
      </c>
      <c r="C10772" s="176" t="s">
        <v>322</v>
      </c>
      <c r="D10772" s="177">
        <v>56.39</v>
      </c>
    </row>
    <row r="10773" spans="1:4" x14ac:dyDescent="0.25">
      <c r="A10773" s="176" t="s">
        <v>17150</v>
      </c>
      <c r="B10773" s="176" t="s">
        <v>17149</v>
      </c>
      <c r="C10773" s="176" t="s">
        <v>322</v>
      </c>
      <c r="D10773" s="177">
        <v>54.05</v>
      </c>
    </row>
    <row r="10774" spans="1:4" x14ac:dyDescent="0.25">
      <c r="A10774" s="176" t="s">
        <v>17151</v>
      </c>
      <c r="B10774" s="176" t="s">
        <v>17152</v>
      </c>
      <c r="C10774" s="176" t="s">
        <v>322</v>
      </c>
      <c r="D10774" s="177">
        <v>66</v>
      </c>
    </row>
    <row r="10775" spans="1:4" x14ac:dyDescent="0.25">
      <c r="A10775" s="176" t="s">
        <v>17153</v>
      </c>
      <c r="B10775" s="176" t="s">
        <v>17152</v>
      </c>
      <c r="C10775" s="176" t="s">
        <v>322</v>
      </c>
      <c r="D10775" s="177">
        <v>63.59</v>
      </c>
    </row>
    <row r="10776" spans="1:4" x14ac:dyDescent="0.25">
      <c r="A10776" s="176" t="s">
        <v>17154</v>
      </c>
      <c r="B10776" s="176" t="s">
        <v>17155</v>
      </c>
      <c r="C10776" s="176" t="s">
        <v>83</v>
      </c>
      <c r="D10776" s="177">
        <v>20.77</v>
      </c>
    </row>
    <row r="10777" spans="1:4" x14ac:dyDescent="0.25">
      <c r="A10777" s="176" t="s">
        <v>17156</v>
      </c>
      <c r="B10777" s="176" t="s">
        <v>17155</v>
      </c>
      <c r="C10777" s="176" t="s">
        <v>83</v>
      </c>
      <c r="D10777" s="177">
        <v>19.39</v>
      </c>
    </row>
    <row r="10778" spans="1:4" x14ac:dyDescent="0.25">
      <c r="A10778" s="176" t="s">
        <v>17157</v>
      </c>
      <c r="B10778" s="176" t="s">
        <v>17158</v>
      </c>
      <c r="C10778" s="176" t="s">
        <v>83</v>
      </c>
      <c r="D10778" s="177">
        <v>22.02</v>
      </c>
    </row>
    <row r="10779" spans="1:4" x14ac:dyDescent="0.25">
      <c r="A10779" s="176" t="s">
        <v>17159</v>
      </c>
      <c r="B10779" s="176" t="s">
        <v>17158</v>
      </c>
      <c r="C10779" s="176" t="s">
        <v>83</v>
      </c>
      <c r="D10779" s="177">
        <v>20.56</v>
      </c>
    </row>
    <row r="10780" spans="1:4" x14ac:dyDescent="0.25">
      <c r="A10780" s="176" t="s">
        <v>17160</v>
      </c>
      <c r="B10780" s="176" t="s">
        <v>17161</v>
      </c>
      <c r="C10780" s="176" t="s">
        <v>83</v>
      </c>
      <c r="D10780" s="177">
        <v>21.86</v>
      </c>
    </row>
    <row r="10781" spans="1:4" x14ac:dyDescent="0.25">
      <c r="A10781" s="176" t="s">
        <v>17162</v>
      </c>
      <c r="B10781" s="176" t="s">
        <v>17161</v>
      </c>
      <c r="C10781" s="176" t="s">
        <v>83</v>
      </c>
      <c r="D10781" s="177">
        <v>20.399999999999999</v>
      </c>
    </row>
    <row r="10782" spans="1:4" x14ac:dyDescent="0.25">
      <c r="A10782" s="176" t="s">
        <v>17163</v>
      </c>
      <c r="B10782" s="176" t="s">
        <v>17164</v>
      </c>
      <c r="C10782" s="176" t="s">
        <v>1467</v>
      </c>
      <c r="D10782" s="177">
        <v>1230.51</v>
      </c>
    </row>
    <row r="10783" spans="1:4" x14ac:dyDescent="0.25">
      <c r="A10783" s="176" t="s">
        <v>17165</v>
      </c>
      <c r="B10783" s="176" t="s">
        <v>17164</v>
      </c>
      <c r="C10783" s="176" t="s">
        <v>1467</v>
      </c>
      <c r="D10783" s="177">
        <v>1181.17</v>
      </c>
    </row>
    <row r="10784" spans="1:4" x14ac:dyDescent="0.25">
      <c r="A10784" s="176" t="s">
        <v>17166</v>
      </c>
      <c r="B10784" s="176" t="s">
        <v>17167</v>
      </c>
      <c r="C10784" s="176" t="s">
        <v>1467</v>
      </c>
      <c r="D10784" s="177">
        <v>1173.5999999999999</v>
      </c>
    </row>
    <row r="10785" spans="1:4" x14ac:dyDescent="0.25">
      <c r="A10785" s="176" t="s">
        <v>17168</v>
      </c>
      <c r="B10785" s="176" t="s">
        <v>17167</v>
      </c>
      <c r="C10785" s="176" t="s">
        <v>1467</v>
      </c>
      <c r="D10785" s="177">
        <v>1120.75</v>
      </c>
    </row>
    <row r="10786" spans="1:4" x14ac:dyDescent="0.25">
      <c r="A10786" s="176" t="s">
        <v>17169</v>
      </c>
      <c r="B10786" s="176" t="s">
        <v>17170</v>
      </c>
      <c r="C10786" s="176" t="s">
        <v>322</v>
      </c>
      <c r="D10786" s="177">
        <v>17.36</v>
      </c>
    </row>
    <row r="10787" spans="1:4" x14ac:dyDescent="0.25">
      <c r="A10787" s="176" t="s">
        <v>17171</v>
      </c>
      <c r="B10787" s="176" t="s">
        <v>17170</v>
      </c>
      <c r="C10787" s="176" t="s">
        <v>322</v>
      </c>
      <c r="D10787" s="177">
        <v>16.66</v>
      </c>
    </row>
    <row r="10788" spans="1:4" x14ac:dyDescent="0.25">
      <c r="A10788" s="176" t="s">
        <v>17172</v>
      </c>
      <c r="B10788" s="176" t="s">
        <v>17173</v>
      </c>
      <c r="C10788" s="176" t="s">
        <v>322</v>
      </c>
      <c r="D10788" s="177">
        <v>44.37</v>
      </c>
    </row>
    <row r="10789" spans="1:4" x14ac:dyDescent="0.25">
      <c r="A10789" s="176" t="s">
        <v>17174</v>
      </c>
      <c r="B10789" s="176" t="s">
        <v>17173</v>
      </c>
      <c r="C10789" s="176" t="s">
        <v>322</v>
      </c>
      <c r="D10789" s="177">
        <v>42.82</v>
      </c>
    </row>
    <row r="10790" spans="1:4" x14ac:dyDescent="0.25">
      <c r="A10790" s="176" t="s">
        <v>17175</v>
      </c>
      <c r="B10790" s="176" t="s">
        <v>17176</v>
      </c>
      <c r="C10790" s="176" t="s">
        <v>322</v>
      </c>
      <c r="D10790" s="177">
        <v>77.55</v>
      </c>
    </row>
    <row r="10791" spans="1:4" x14ac:dyDescent="0.25">
      <c r="A10791" s="176" t="s">
        <v>17177</v>
      </c>
      <c r="B10791" s="176" t="s">
        <v>17176</v>
      </c>
      <c r="C10791" s="176" t="s">
        <v>322</v>
      </c>
      <c r="D10791" s="177">
        <v>76.849999999999994</v>
      </c>
    </row>
    <row r="10792" spans="1:4" x14ac:dyDescent="0.25">
      <c r="A10792" s="176" t="s">
        <v>17178</v>
      </c>
      <c r="B10792" s="176" t="s">
        <v>17179</v>
      </c>
      <c r="C10792" s="176" t="s">
        <v>322</v>
      </c>
      <c r="D10792" s="177">
        <v>261</v>
      </c>
    </row>
    <row r="10793" spans="1:4" x14ac:dyDescent="0.25">
      <c r="A10793" s="176" t="s">
        <v>17180</v>
      </c>
      <c r="B10793" s="176" t="s">
        <v>17179</v>
      </c>
      <c r="C10793" s="176" t="s">
        <v>322</v>
      </c>
      <c r="D10793" s="177">
        <v>256.23</v>
      </c>
    </row>
    <row r="10794" spans="1:4" x14ac:dyDescent="0.25">
      <c r="A10794" s="176" t="s">
        <v>17181</v>
      </c>
      <c r="B10794" s="176" t="s">
        <v>17182</v>
      </c>
      <c r="C10794" s="176" t="s">
        <v>322</v>
      </c>
      <c r="D10794" s="177">
        <v>260.98</v>
      </c>
    </row>
    <row r="10795" spans="1:4" x14ac:dyDescent="0.25">
      <c r="A10795" s="176" t="s">
        <v>17183</v>
      </c>
      <c r="B10795" s="176" t="s">
        <v>17182</v>
      </c>
      <c r="C10795" s="176" t="s">
        <v>322</v>
      </c>
      <c r="D10795" s="177">
        <v>256.22000000000003</v>
      </c>
    </row>
    <row r="10796" spans="1:4" x14ac:dyDescent="0.25">
      <c r="A10796" s="176" t="s">
        <v>17184</v>
      </c>
      <c r="B10796" s="176" t="s">
        <v>17185</v>
      </c>
      <c r="C10796" s="176" t="s">
        <v>322</v>
      </c>
      <c r="D10796" s="177">
        <v>277.77999999999997</v>
      </c>
    </row>
    <row r="10797" spans="1:4" x14ac:dyDescent="0.25">
      <c r="A10797" s="176" t="s">
        <v>17186</v>
      </c>
      <c r="B10797" s="176" t="s">
        <v>17185</v>
      </c>
      <c r="C10797" s="176" t="s">
        <v>322</v>
      </c>
      <c r="D10797" s="177">
        <v>274.31</v>
      </c>
    </row>
    <row r="10798" spans="1:4" x14ac:dyDescent="0.25">
      <c r="A10798" s="176" t="s">
        <v>17187</v>
      </c>
      <c r="B10798" s="176" t="s">
        <v>17188</v>
      </c>
      <c r="C10798" s="176" t="s">
        <v>322</v>
      </c>
      <c r="D10798" s="177">
        <v>270.16000000000003</v>
      </c>
    </row>
    <row r="10799" spans="1:4" x14ac:dyDescent="0.25">
      <c r="A10799" s="176" t="s">
        <v>17189</v>
      </c>
      <c r="B10799" s="176" t="s">
        <v>17188</v>
      </c>
      <c r="C10799" s="176" t="s">
        <v>322</v>
      </c>
      <c r="D10799" s="177">
        <v>265.41000000000003</v>
      </c>
    </row>
    <row r="10800" spans="1:4" x14ac:dyDescent="0.25">
      <c r="A10800" s="176" t="s">
        <v>17190</v>
      </c>
      <c r="B10800" s="176" t="s">
        <v>17191</v>
      </c>
      <c r="C10800" s="176" t="s">
        <v>322</v>
      </c>
      <c r="D10800" s="177">
        <v>237.05</v>
      </c>
    </row>
    <row r="10801" spans="1:4" x14ac:dyDescent="0.25">
      <c r="A10801" s="176" t="s">
        <v>17192</v>
      </c>
      <c r="B10801" s="176" t="s">
        <v>17191</v>
      </c>
      <c r="C10801" s="176" t="s">
        <v>322</v>
      </c>
      <c r="D10801" s="177">
        <v>232.3</v>
      </c>
    </row>
    <row r="10802" spans="1:4" x14ac:dyDescent="0.25">
      <c r="A10802" s="176" t="s">
        <v>17193</v>
      </c>
      <c r="B10802" s="176" t="s">
        <v>17194</v>
      </c>
      <c r="C10802" s="176" t="s">
        <v>322</v>
      </c>
      <c r="D10802" s="177">
        <v>239.5</v>
      </c>
    </row>
    <row r="10803" spans="1:4" x14ac:dyDescent="0.25">
      <c r="A10803" s="176" t="s">
        <v>17195</v>
      </c>
      <c r="B10803" s="176" t="s">
        <v>17194</v>
      </c>
      <c r="C10803" s="176" t="s">
        <v>322</v>
      </c>
      <c r="D10803" s="177">
        <v>232.55</v>
      </c>
    </row>
    <row r="10804" spans="1:4" x14ac:dyDescent="0.25">
      <c r="A10804" s="176" t="s">
        <v>17196</v>
      </c>
      <c r="B10804" s="176" t="s">
        <v>17197</v>
      </c>
      <c r="C10804" s="176" t="s">
        <v>322</v>
      </c>
      <c r="D10804" s="177">
        <v>223.03</v>
      </c>
    </row>
    <row r="10805" spans="1:4" x14ac:dyDescent="0.25">
      <c r="A10805" s="176" t="s">
        <v>17198</v>
      </c>
      <c r="B10805" s="176" t="s">
        <v>17197</v>
      </c>
      <c r="C10805" s="176" t="s">
        <v>322</v>
      </c>
      <c r="D10805" s="177">
        <v>218.1</v>
      </c>
    </row>
    <row r="10806" spans="1:4" x14ac:dyDescent="0.25">
      <c r="A10806" s="176" t="s">
        <v>17199</v>
      </c>
      <c r="B10806" s="176" t="s">
        <v>17200</v>
      </c>
      <c r="C10806" s="176" t="s">
        <v>322</v>
      </c>
      <c r="D10806" s="177">
        <v>181.33</v>
      </c>
    </row>
    <row r="10807" spans="1:4" x14ac:dyDescent="0.25">
      <c r="A10807" s="176" t="s">
        <v>17201</v>
      </c>
      <c r="B10807" s="176" t="s">
        <v>17200</v>
      </c>
      <c r="C10807" s="176" t="s">
        <v>322</v>
      </c>
      <c r="D10807" s="177">
        <v>176.77</v>
      </c>
    </row>
    <row r="10808" spans="1:4" x14ac:dyDescent="0.25">
      <c r="A10808" s="176" t="s">
        <v>17202</v>
      </c>
      <c r="B10808" s="176" t="s">
        <v>17203</v>
      </c>
      <c r="C10808" s="176" t="s">
        <v>322</v>
      </c>
      <c r="D10808" s="177">
        <v>110.69</v>
      </c>
    </row>
    <row r="10809" spans="1:4" x14ac:dyDescent="0.25">
      <c r="A10809" s="176" t="s">
        <v>17204</v>
      </c>
      <c r="B10809" s="176" t="s">
        <v>17203</v>
      </c>
      <c r="C10809" s="176" t="s">
        <v>322</v>
      </c>
      <c r="D10809" s="177">
        <v>105.22</v>
      </c>
    </row>
    <row r="10810" spans="1:4" x14ac:dyDescent="0.25">
      <c r="A10810" s="176" t="s">
        <v>17205</v>
      </c>
      <c r="B10810" s="176" t="s">
        <v>17206</v>
      </c>
      <c r="C10810" s="176" t="s">
        <v>322</v>
      </c>
      <c r="D10810" s="177">
        <v>282.33</v>
      </c>
    </row>
    <row r="10811" spans="1:4" x14ac:dyDescent="0.25">
      <c r="A10811" s="176" t="s">
        <v>17207</v>
      </c>
      <c r="B10811" s="176" t="s">
        <v>17206</v>
      </c>
      <c r="C10811" s="176" t="s">
        <v>322</v>
      </c>
      <c r="D10811" s="177">
        <v>277.01</v>
      </c>
    </row>
    <row r="10812" spans="1:4" x14ac:dyDescent="0.25">
      <c r="A10812" s="176" t="s">
        <v>17208</v>
      </c>
      <c r="B10812" s="176" t="s">
        <v>17209</v>
      </c>
      <c r="C10812" s="176" t="s">
        <v>322</v>
      </c>
      <c r="D10812" s="177">
        <v>217.52</v>
      </c>
    </row>
    <row r="10813" spans="1:4" x14ac:dyDescent="0.25">
      <c r="A10813" s="176" t="s">
        <v>17210</v>
      </c>
      <c r="B10813" s="176" t="s">
        <v>17209</v>
      </c>
      <c r="C10813" s="176" t="s">
        <v>322</v>
      </c>
      <c r="D10813" s="177">
        <v>214.6</v>
      </c>
    </row>
    <row r="10814" spans="1:4" x14ac:dyDescent="0.25">
      <c r="A10814" s="176" t="s">
        <v>17211</v>
      </c>
      <c r="B10814" s="176" t="s">
        <v>17212</v>
      </c>
      <c r="C10814" s="176" t="s">
        <v>322</v>
      </c>
      <c r="D10814" s="177">
        <v>304.60000000000002</v>
      </c>
    </row>
    <row r="10815" spans="1:4" x14ac:dyDescent="0.25">
      <c r="A10815" s="176" t="s">
        <v>17213</v>
      </c>
      <c r="B10815" s="176" t="s">
        <v>17212</v>
      </c>
      <c r="C10815" s="176" t="s">
        <v>322</v>
      </c>
      <c r="D10815" s="177">
        <v>299.27999999999997</v>
      </c>
    </row>
    <row r="10816" spans="1:4" x14ac:dyDescent="0.25">
      <c r="A10816" s="176" t="s">
        <v>17214</v>
      </c>
      <c r="B10816" s="176" t="s">
        <v>17215</v>
      </c>
      <c r="C10816" s="176" t="s">
        <v>322</v>
      </c>
      <c r="D10816" s="177">
        <v>239.79</v>
      </c>
    </row>
    <row r="10817" spans="1:4" x14ac:dyDescent="0.25">
      <c r="A10817" s="176" t="s">
        <v>17216</v>
      </c>
      <c r="B10817" s="176" t="s">
        <v>17215</v>
      </c>
      <c r="C10817" s="176" t="s">
        <v>322</v>
      </c>
      <c r="D10817" s="177">
        <v>236.87</v>
      </c>
    </row>
    <row r="10818" spans="1:4" x14ac:dyDescent="0.25">
      <c r="A10818" s="176" t="s">
        <v>17217</v>
      </c>
      <c r="B10818" s="176" t="s">
        <v>17218</v>
      </c>
      <c r="C10818" s="176" t="s">
        <v>322</v>
      </c>
      <c r="D10818" s="177">
        <v>310.67</v>
      </c>
    </row>
    <row r="10819" spans="1:4" x14ac:dyDescent="0.25">
      <c r="A10819" s="176" t="s">
        <v>17219</v>
      </c>
      <c r="B10819" s="176" t="s">
        <v>17218</v>
      </c>
      <c r="C10819" s="176" t="s">
        <v>322</v>
      </c>
      <c r="D10819" s="177">
        <v>305.36</v>
      </c>
    </row>
    <row r="10820" spans="1:4" x14ac:dyDescent="0.25">
      <c r="A10820" s="176" t="s">
        <v>17220</v>
      </c>
      <c r="B10820" s="176" t="s">
        <v>17221</v>
      </c>
      <c r="C10820" s="176" t="s">
        <v>322</v>
      </c>
      <c r="D10820" s="177">
        <v>245.86</v>
      </c>
    </row>
    <row r="10821" spans="1:4" x14ac:dyDescent="0.25">
      <c r="A10821" s="176" t="s">
        <v>17222</v>
      </c>
      <c r="B10821" s="176" t="s">
        <v>17221</v>
      </c>
      <c r="C10821" s="176" t="s">
        <v>322</v>
      </c>
      <c r="D10821" s="177">
        <v>242.95</v>
      </c>
    </row>
    <row r="10822" spans="1:4" x14ac:dyDescent="0.25">
      <c r="A10822" s="176" t="s">
        <v>17223</v>
      </c>
      <c r="B10822" s="176" t="s">
        <v>17224</v>
      </c>
      <c r="C10822" s="176" t="s">
        <v>322</v>
      </c>
      <c r="D10822" s="177">
        <v>545.1</v>
      </c>
    </row>
    <row r="10823" spans="1:4" x14ac:dyDescent="0.25">
      <c r="A10823" s="176" t="s">
        <v>17225</v>
      </c>
      <c r="B10823" s="176" t="s">
        <v>17224</v>
      </c>
      <c r="C10823" s="176" t="s">
        <v>322</v>
      </c>
      <c r="D10823" s="177">
        <v>539.78</v>
      </c>
    </row>
    <row r="10824" spans="1:4" x14ac:dyDescent="0.25">
      <c r="A10824" s="176" t="s">
        <v>17226</v>
      </c>
      <c r="B10824" s="176" t="s">
        <v>17227</v>
      </c>
      <c r="C10824" s="176" t="s">
        <v>322</v>
      </c>
      <c r="D10824" s="177">
        <v>480.28</v>
      </c>
    </row>
    <row r="10825" spans="1:4" x14ac:dyDescent="0.25">
      <c r="A10825" s="176" t="s">
        <v>17228</v>
      </c>
      <c r="B10825" s="176" t="s">
        <v>17227</v>
      </c>
      <c r="C10825" s="176" t="s">
        <v>322</v>
      </c>
      <c r="D10825" s="177">
        <v>477.37</v>
      </c>
    </row>
    <row r="10826" spans="1:4" x14ac:dyDescent="0.25">
      <c r="A10826" s="176" t="s">
        <v>17229</v>
      </c>
      <c r="B10826" s="176" t="s">
        <v>17230</v>
      </c>
      <c r="C10826" s="176" t="s">
        <v>322</v>
      </c>
      <c r="D10826" s="177">
        <v>57.83</v>
      </c>
    </row>
    <row r="10827" spans="1:4" x14ac:dyDescent="0.25">
      <c r="A10827" s="176" t="s">
        <v>17231</v>
      </c>
      <c r="B10827" s="176" t="s">
        <v>17230</v>
      </c>
      <c r="C10827" s="176" t="s">
        <v>322</v>
      </c>
      <c r="D10827" s="177">
        <v>54.15</v>
      </c>
    </row>
    <row r="10828" spans="1:4" x14ac:dyDescent="0.25">
      <c r="A10828" s="176" t="s">
        <v>17232</v>
      </c>
      <c r="B10828" s="176" t="s">
        <v>17233</v>
      </c>
      <c r="C10828" s="176" t="s">
        <v>322</v>
      </c>
      <c r="D10828" s="177">
        <v>108.3</v>
      </c>
    </row>
    <row r="10829" spans="1:4" x14ac:dyDescent="0.25">
      <c r="A10829" s="176" t="s">
        <v>17234</v>
      </c>
      <c r="B10829" s="176" t="s">
        <v>17233</v>
      </c>
      <c r="C10829" s="176" t="s">
        <v>322</v>
      </c>
      <c r="D10829" s="177">
        <v>102.26</v>
      </c>
    </row>
    <row r="10830" spans="1:4" x14ac:dyDescent="0.25">
      <c r="A10830" s="176" t="s">
        <v>17235</v>
      </c>
      <c r="B10830" s="176" t="s">
        <v>17236</v>
      </c>
      <c r="C10830" s="176" t="s">
        <v>322</v>
      </c>
      <c r="D10830" s="177">
        <v>112.78</v>
      </c>
    </row>
    <row r="10831" spans="1:4" x14ac:dyDescent="0.25">
      <c r="A10831" s="176" t="s">
        <v>17237</v>
      </c>
      <c r="B10831" s="176" t="s">
        <v>17236</v>
      </c>
      <c r="C10831" s="176" t="s">
        <v>322</v>
      </c>
      <c r="D10831" s="177">
        <v>106.74</v>
      </c>
    </row>
    <row r="10832" spans="1:4" x14ac:dyDescent="0.25">
      <c r="A10832" s="176" t="s">
        <v>17238</v>
      </c>
      <c r="B10832" s="176" t="s">
        <v>17239</v>
      </c>
      <c r="C10832" s="176" t="s">
        <v>322</v>
      </c>
      <c r="D10832" s="177">
        <v>3.25</v>
      </c>
    </row>
    <row r="10833" spans="1:4" x14ac:dyDescent="0.25">
      <c r="A10833" s="176" t="s">
        <v>17240</v>
      </c>
      <c r="B10833" s="176" t="s">
        <v>17239</v>
      </c>
      <c r="C10833" s="176" t="s">
        <v>322</v>
      </c>
      <c r="D10833" s="177">
        <v>3.05</v>
      </c>
    </row>
    <row r="10834" spans="1:4" x14ac:dyDescent="0.25">
      <c r="A10834" s="176" t="s">
        <v>17241</v>
      </c>
      <c r="B10834" s="176" t="s">
        <v>17242</v>
      </c>
      <c r="C10834" s="176" t="s">
        <v>322</v>
      </c>
      <c r="D10834" s="177">
        <v>88.45</v>
      </c>
    </row>
    <row r="10835" spans="1:4" x14ac:dyDescent="0.25">
      <c r="A10835" s="176" t="s">
        <v>17243</v>
      </c>
      <c r="B10835" s="176" t="s">
        <v>17242</v>
      </c>
      <c r="C10835" s="176" t="s">
        <v>322</v>
      </c>
      <c r="D10835" s="177">
        <v>84.81</v>
      </c>
    </row>
    <row r="10836" spans="1:4" x14ac:dyDescent="0.25">
      <c r="A10836" s="176" t="s">
        <v>17244</v>
      </c>
      <c r="B10836" s="176" t="s">
        <v>17245</v>
      </c>
      <c r="C10836" s="176" t="s">
        <v>322</v>
      </c>
      <c r="D10836" s="177">
        <v>96.31</v>
      </c>
    </row>
    <row r="10837" spans="1:4" x14ac:dyDescent="0.25">
      <c r="A10837" s="176" t="s">
        <v>17246</v>
      </c>
      <c r="B10837" s="176" t="s">
        <v>17245</v>
      </c>
      <c r="C10837" s="176" t="s">
        <v>322</v>
      </c>
      <c r="D10837" s="177">
        <v>92.29</v>
      </c>
    </row>
    <row r="10838" spans="1:4" x14ac:dyDescent="0.25">
      <c r="A10838" s="176" t="s">
        <v>17247</v>
      </c>
      <c r="B10838" s="176" t="s">
        <v>17248</v>
      </c>
      <c r="C10838" s="176" t="s">
        <v>322</v>
      </c>
      <c r="D10838" s="177">
        <v>54.61</v>
      </c>
    </row>
    <row r="10839" spans="1:4" x14ac:dyDescent="0.25">
      <c r="A10839" s="176" t="s">
        <v>17249</v>
      </c>
      <c r="B10839" s="176" t="s">
        <v>17248</v>
      </c>
      <c r="C10839" s="176" t="s">
        <v>322</v>
      </c>
      <c r="D10839" s="177">
        <v>50.96</v>
      </c>
    </row>
    <row r="10840" spans="1:4" x14ac:dyDescent="0.25">
      <c r="A10840" s="176" t="s">
        <v>17250</v>
      </c>
      <c r="B10840" s="176" t="s">
        <v>17251</v>
      </c>
      <c r="C10840" s="176" t="s">
        <v>83</v>
      </c>
      <c r="D10840" s="177">
        <v>55.59</v>
      </c>
    </row>
    <row r="10841" spans="1:4" x14ac:dyDescent="0.25">
      <c r="A10841" s="176" t="s">
        <v>17252</v>
      </c>
      <c r="B10841" s="176" t="s">
        <v>17251</v>
      </c>
      <c r="C10841" s="176" t="s">
        <v>83</v>
      </c>
      <c r="D10841" s="177">
        <v>52.2</v>
      </c>
    </row>
    <row r="10842" spans="1:4" x14ac:dyDescent="0.25">
      <c r="A10842" s="176" t="s">
        <v>17253</v>
      </c>
      <c r="B10842" s="176" t="s">
        <v>17254</v>
      </c>
      <c r="C10842" s="176" t="s">
        <v>83</v>
      </c>
      <c r="D10842" s="177">
        <v>58.32</v>
      </c>
    </row>
    <row r="10843" spans="1:4" x14ac:dyDescent="0.25">
      <c r="A10843" s="176" t="s">
        <v>17255</v>
      </c>
      <c r="B10843" s="176" t="s">
        <v>17254</v>
      </c>
      <c r="C10843" s="176" t="s">
        <v>83</v>
      </c>
      <c r="D10843" s="177">
        <v>54.9</v>
      </c>
    </row>
    <row r="10844" spans="1:4" x14ac:dyDescent="0.25">
      <c r="A10844" s="176" t="s">
        <v>17256</v>
      </c>
      <c r="B10844" s="176" t="s">
        <v>17257</v>
      </c>
      <c r="C10844" s="176" t="s">
        <v>322</v>
      </c>
      <c r="D10844" s="177">
        <v>33.29</v>
      </c>
    </row>
    <row r="10845" spans="1:4" x14ac:dyDescent="0.25">
      <c r="A10845" s="176" t="s">
        <v>17258</v>
      </c>
      <c r="B10845" s="176" t="s">
        <v>17257</v>
      </c>
      <c r="C10845" s="176" t="s">
        <v>322</v>
      </c>
      <c r="D10845" s="177">
        <v>33.200000000000003</v>
      </c>
    </row>
    <row r="10846" spans="1:4" x14ac:dyDescent="0.25">
      <c r="A10846" s="176" t="s">
        <v>17259</v>
      </c>
      <c r="B10846" s="176" t="s">
        <v>17260</v>
      </c>
      <c r="C10846" s="176" t="s">
        <v>322</v>
      </c>
      <c r="D10846" s="177">
        <v>167.75</v>
      </c>
    </row>
    <row r="10847" spans="1:4" x14ac:dyDescent="0.25">
      <c r="A10847" s="176" t="s">
        <v>17261</v>
      </c>
      <c r="B10847" s="176" t="s">
        <v>17260</v>
      </c>
      <c r="C10847" s="176" t="s">
        <v>322</v>
      </c>
      <c r="D10847" s="177">
        <v>161.71</v>
      </c>
    </row>
    <row r="10848" spans="1:4" x14ac:dyDescent="0.25">
      <c r="A10848" s="176" t="s">
        <v>17262</v>
      </c>
      <c r="B10848" s="176" t="s">
        <v>17263</v>
      </c>
      <c r="C10848" s="176" t="s">
        <v>322</v>
      </c>
      <c r="D10848" s="177">
        <v>117.28</v>
      </c>
    </row>
    <row r="10849" spans="1:4" x14ac:dyDescent="0.25">
      <c r="A10849" s="176" t="s">
        <v>17264</v>
      </c>
      <c r="B10849" s="176" t="s">
        <v>17263</v>
      </c>
      <c r="C10849" s="176" t="s">
        <v>322</v>
      </c>
      <c r="D10849" s="177">
        <v>113.59</v>
      </c>
    </row>
    <row r="10850" spans="1:4" x14ac:dyDescent="0.25">
      <c r="A10850" s="176" t="s">
        <v>17265</v>
      </c>
      <c r="B10850" s="176" t="s">
        <v>17266</v>
      </c>
      <c r="C10850" s="176" t="s">
        <v>322</v>
      </c>
      <c r="D10850" s="177">
        <v>155.75</v>
      </c>
    </row>
    <row r="10851" spans="1:4" x14ac:dyDescent="0.25">
      <c r="A10851" s="176" t="s">
        <v>17267</v>
      </c>
      <c r="B10851" s="176" t="s">
        <v>17266</v>
      </c>
      <c r="C10851" s="176" t="s">
        <v>322</v>
      </c>
      <c r="D10851" s="177">
        <v>151.72999999999999</v>
      </c>
    </row>
    <row r="10852" spans="1:4" x14ac:dyDescent="0.25">
      <c r="A10852" s="176" t="s">
        <v>17268</v>
      </c>
      <c r="B10852" s="176" t="s">
        <v>17269</v>
      </c>
      <c r="C10852" s="176" t="s">
        <v>322</v>
      </c>
      <c r="D10852" s="177">
        <v>265.66000000000003</v>
      </c>
    </row>
    <row r="10853" spans="1:4" x14ac:dyDescent="0.25">
      <c r="A10853" s="176" t="s">
        <v>17270</v>
      </c>
      <c r="B10853" s="176" t="s">
        <v>17269</v>
      </c>
      <c r="C10853" s="176" t="s">
        <v>322</v>
      </c>
      <c r="D10853" s="177">
        <v>251.59</v>
      </c>
    </row>
    <row r="10854" spans="1:4" x14ac:dyDescent="0.25">
      <c r="A10854" s="176" t="s">
        <v>17271</v>
      </c>
      <c r="B10854" s="176" t="s">
        <v>17272</v>
      </c>
      <c r="C10854" s="176" t="s">
        <v>322</v>
      </c>
      <c r="D10854" s="177">
        <v>261.74</v>
      </c>
    </row>
    <row r="10855" spans="1:4" x14ac:dyDescent="0.25">
      <c r="A10855" s="176" t="s">
        <v>17273</v>
      </c>
      <c r="B10855" s="176" t="s">
        <v>17272</v>
      </c>
      <c r="C10855" s="176" t="s">
        <v>322</v>
      </c>
      <c r="D10855" s="177">
        <v>247.31</v>
      </c>
    </row>
    <row r="10856" spans="1:4" x14ac:dyDescent="0.25">
      <c r="A10856" s="176" t="s">
        <v>17274</v>
      </c>
      <c r="B10856" s="176" t="s">
        <v>17275</v>
      </c>
      <c r="C10856" s="176" t="s">
        <v>322</v>
      </c>
      <c r="D10856" s="177">
        <v>182.56</v>
      </c>
    </row>
    <row r="10857" spans="1:4" x14ac:dyDescent="0.25">
      <c r="A10857" s="176" t="s">
        <v>17276</v>
      </c>
      <c r="B10857" s="176" t="s">
        <v>17275</v>
      </c>
      <c r="C10857" s="176" t="s">
        <v>322</v>
      </c>
      <c r="D10857" s="177">
        <v>175.8</v>
      </c>
    </row>
    <row r="10858" spans="1:4" x14ac:dyDescent="0.25">
      <c r="A10858" s="176" t="s">
        <v>17277</v>
      </c>
      <c r="B10858" s="176" t="s">
        <v>17278</v>
      </c>
      <c r="C10858" s="176" t="s">
        <v>322</v>
      </c>
      <c r="D10858" s="177">
        <v>170.57</v>
      </c>
    </row>
    <row r="10859" spans="1:4" x14ac:dyDescent="0.25">
      <c r="A10859" s="176" t="s">
        <v>17279</v>
      </c>
      <c r="B10859" s="176" t="s">
        <v>17278</v>
      </c>
      <c r="C10859" s="176" t="s">
        <v>322</v>
      </c>
      <c r="D10859" s="177">
        <v>165.82</v>
      </c>
    </row>
    <row r="10860" spans="1:4" x14ac:dyDescent="0.25">
      <c r="A10860" s="176" t="s">
        <v>17280</v>
      </c>
      <c r="B10860" s="176" t="s">
        <v>17281</v>
      </c>
      <c r="C10860" s="176" t="s">
        <v>322</v>
      </c>
      <c r="D10860" s="177">
        <v>128.56</v>
      </c>
    </row>
    <row r="10861" spans="1:4" x14ac:dyDescent="0.25">
      <c r="A10861" s="176" t="s">
        <v>17282</v>
      </c>
      <c r="B10861" s="176" t="s">
        <v>17281</v>
      </c>
      <c r="C10861" s="176" t="s">
        <v>322</v>
      </c>
      <c r="D10861" s="177">
        <v>125.27</v>
      </c>
    </row>
    <row r="10862" spans="1:4" x14ac:dyDescent="0.25">
      <c r="A10862" s="176" t="s">
        <v>17283</v>
      </c>
      <c r="B10862" s="176" t="s">
        <v>17284</v>
      </c>
      <c r="C10862" s="176" t="s">
        <v>322</v>
      </c>
      <c r="D10862" s="177">
        <v>125.07</v>
      </c>
    </row>
    <row r="10863" spans="1:4" x14ac:dyDescent="0.25">
      <c r="A10863" s="176" t="s">
        <v>17285</v>
      </c>
      <c r="B10863" s="176" t="s">
        <v>17284</v>
      </c>
      <c r="C10863" s="176" t="s">
        <v>322</v>
      </c>
      <c r="D10863" s="177">
        <v>121.79</v>
      </c>
    </row>
    <row r="10864" spans="1:4" x14ac:dyDescent="0.25">
      <c r="A10864" s="176" t="s">
        <v>17286</v>
      </c>
      <c r="B10864" s="176" t="s">
        <v>17287</v>
      </c>
      <c r="C10864" s="176" t="s">
        <v>322</v>
      </c>
      <c r="D10864" s="177">
        <v>150.69999999999999</v>
      </c>
    </row>
    <row r="10865" spans="1:4" x14ac:dyDescent="0.25">
      <c r="A10865" s="176" t="s">
        <v>17288</v>
      </c>
      <c r="B10865" s="176" t="s">
        <v>17287</v>
      </c>
      <c r="C10865" s="176" t="s">
        <v>322</v>
      </c>
      <c r="D10865" s="177">
        <v>147.04</v>
      </c>
    </row>
    <row r="10866" spans="1:4" x14ac:dyDescent="0.25">
      <c r="A10866" s="176" t="s">
        <v>17289</v>
      </c>
      <c r="B10866" s="176" t="s">
        <v>17290</v>
      </c>
      <c r="C10866" s="176" t="s">
        <v>322</v>
      </c>
      <c r="D10866" s="177">
        <v>266.02999999999997</v>
      </c>
    </row>
    <row r="10867" spans="1:4" x14ac:dyDescent="0.25">
      <c r="A10867" s="176" t="s">
        <v>17291</v>
      </c>
      <c r="B10867" s="176" t="s">
        <v>17290</v>
      </c>
      <c r="C10867" s="176" t="s">
        <v>322</v>
      </c>
      <c r="D10867" s="177">
        <v>260.7</v>
      </c>
    </row>
    <row r="10868" spans="1:4" x14ac:dyDescent="0.25">
      <c r="A10868" s="176" t="s">
        <v>17292</v>
      </c>
      <c r="B10868" s="176" t="s">
        <v>17293</v>
      </c>
      <c r="C10868" s="176" t="s">
        <v>322</v>
      </c>
      <c r="D10868" s="177">
        <v>246.4</v>
      </c>
    </row>
    <row r="10869" spans="1:4" x14ac:dyDescent="0.25">
      <c r="A10869" s="176" t="s">
        <v>17294</v>
      </c>
      <c r="B10869" s="176" t="s">
        <v>17293</v>
      </c>
      <c r="C10869" s="176" t="s">
        <v>322</v>
      </c>
      <c r="D10869" s="177">
        <v>241.47</v>
      </c>
    </row>
    <row r="10870" spans="1:4" x14ac:dyDescent="0.25">
      <c r="A10870" s="176" t="s">
        <v>17295</v>
      </c>
      <c r="B10870" s="176" t="s">
        <v>17296</v>
      </c>
      <c r="C10870" s="176" t="s">
        <v>322</v>
      </c>
      <c r="D10870" s="177">
        <v>246.01</v>
      </c>
    </row>
    <row r="10871" spans="1:4" x14ac:dyDescent="0.25">
      <c r="A10871" s="176" t="s">
        <v>17297</v>
      </c>
      <c r="B10871" s="176" t="s">
        <v>17296</v>
      </c>
      <c r="C10871" s="176" t="s">
        <v>322</v>
      </c>
      <c r="D10871" s="177">
        <v>241.41</v>
      </c>
    </row>
    <row r="10872" spans="1:4" x14ac:dyDescent="0.25">
      <c r="A10872" s="176" t="s">
        <v>17298</v>
      </c>
      <c r="B10872" s="176" t="s">
        <v>17299</v>
      </c>
      <c r="C10872" s="176" t="s">
        <v>322</v>
      </c>
      <c r="D10872" s="177">
        <v>226.38</v>
      </c>
    </row>
    <row r="10873" spans="1:4" x14ac:dyDescent="0.25">
      <c r="A10873" s="176" t="s">
        <v>17300</v>
      </c>
      <c r="B10873" s="176" t="s">
        <v>17299</v>
      </c>
      <c r="C10873" s="176" t="s">
        <v>322</v>
      </c>
      <c r="D10873" s="177">
        <v>222.19</v>
      </c>
    </row>
    <row r="10874" spans="1:4" x14ac:dyDescent="0.25">
      <c r="A10874" s="176" t="s">
        <v>17301</v>
      </c>
      <c r="B10874" s="176" t="s">
        <v>17302</v>
      </c>
      <c r="C10874" s="176" t="s">
        <v>322</v>
      </c>
      <c r="D10874" s="177">
        <v>246.01</v>
      </c>
    </row>
    <row r="10875" spans="1:4" x14ac:dyDescent="0.25">
      <c r="A10875" s="176" t="s">
        <v>17303</v>
      </c>
      <c r="B10875" s="176" t="s">
        <v>17302</v>
      </c>
      <c r="C10875" s="176" t="s">
        <v>322</v>
      </c>
      <c r="D10875" s="177">
        <v>241.41</v>
      </c>
    </row>
    <row r="10876" spans="1:4" x14ac:dyDescent="0.25">
      <c r="A10876" s="176" t="s">
        <v>17304</v>
      </c>
      <c r="B10876" s="176" t="s">
        <v>17305</v>
      </c>
      <c r="C10876" s="176" t="s">
        <v>322</v>
      </c>
      <c r="D10876" s="177">
        <v>226.38</v>
      </c>
    </row>
    <row r="10877" spans="1:4" x14ac:dyDescent="0.25">
      <c r="A10877" s="176" t="s">
        <v>17306</v>
      </c>
      <c r="B10877" s="176" t="s">
        <v>17305</v>
      </c>
      <c r="C10877" s="176" t="s">
        <v>322</v>
      </c>
      <c r="D10877" s="177">
        <v>222.19</v>
      </c>
    </row>
    <row r="10878" spans="1:4" x14ac:dyDescent="0.25">
      <c r="A10878" s="176" t="s">
        <v>17307</v>
      </c>
      <c r="B10878" s="176" t="s">
        <v>17308</v>
      </c>
      <c r="C10878" s="176" t="s">
        <v>322</v>
      </c>
      <c r="D10878" s="177">
        <v>139.97</v>
      </c>
    </row>
    <row r="10879" spans="1:4" x14ac:dyDescent="0.25">
      <c r="A10879" s="176" t="s">
        <v>17309</v>
      </c>
      <c r="B10879" s="176" t="s">
        <v>17308</v>
      </c>
      <c r="C10879" s="176" t="s">
        <v>322</v>
      </c>
      <c r="D10879" s="177">
        <v>133.93</v>
      </c>
    </row>
    <row r="10880" spans="1:4" x14ac:dyDescent="0.25">
      <c r="A10880" s="176" t="s">
        <v>17310</v>
      </c>
      <c r="B10880" s="176" t="s">
        <v>101</v>
      </c>
      <c r="C10880" s="176" t="s">
        <v>322</v>
      </c>
      <c r="D10880" s="177">
        <v>123.5</v>
      </c>
    </row>
    <row r="10881" spans="1:4" x14ac:dyDescent="0.25">
      <c r="A10881" s="176" t="s">
        <v>17311</v>
      </c>
      <c r="B10881" s="176" t="s">
        <v>101</v>
      </c>
      <c r="C10881" s="176" t="s">
        <v>322</v>
      </c>
      <c r="D10881" s="177">
        <v>119.48</v>
      </c>
    </row>
    <row r="10882" spans="1:4" x14ac:dyDescent="0.25">
      <c r="A10882" s="176" t="s">
        <v>17312</v>
      </c>
      <c r="B10882" s="176" t="s">
        <v>17313</v>
      </c>
      <c r="C10882" s="176" t="s">
        <v>322</v>
      </c>
      <c r="D10882" s="177">
        <v>81.8</v>
      </c>
    </row>
    <row r="10883" spans="1:4" x14ac:dyDescent="0.25">
      <c r="A10883" s="176" t="s">
        <v>17314</v>
      </c>
      <c r="B10883" s="176" t="s">
        <v>17313</v>
      </c>
      <c r="C10883" s="176" t="s">
        <v>322</v>
      </c>
      <c r="D10883" s="177">
        <v>78.150000000000006</v>
      </c>
    </row>
    <row r="10884" spans="1:4" x14ac:dyDescent="0.25">
      <c r="A10884" s="176" t="s">
        <v>17315</v>
      </c>
      <c r="B10884" s="176" t="s">
        <v>17316</v>
      </c>
      <c r="C10884" s="176" t="s">
        <v>322</v>
      </c>
      <c r="D10884" s="177">
        <v>494.15</v>
      </c>
    </row>
    <row r="10885" spans="1:4" x14ac:dyDescent="0.25">
      <c r="A10885" s="176" t="s">
        <v>17317</v>
      </c>
      <c r="B10885" s="176" t="s">
        <v>17316</v>
      </c>
      <c r="C10885" s="176" t="s">
        <v>322</v>
      </c>
      <c r="D10885" s="177">
        <v>472.77</v>
      </c>
    </row>
    <row r="10886" spans="1:4" x14ac:dyDescent="0.25">
      <c r="A10886" s="176" t="s">
        <v>17318</v>
      </c>
      <c r="B10886" s="176" t="s">
        <v>17319</v>
      </c>
      <c r="C10886" s="176" t="s">
        <v>322</v>
      </c>
      <c r="D10886" s="177">
        <v>605.29999999999995</v>
      </c>
    </row>
    <row r="10887" spans="1:4" x14ac:dyDescent="0.25">
      <c r="A10887" s="176" t="s">
        <v>17320</v>
      </c>
      <c r="B10887" s="176" t="s">
        <v>17319</v>
      </c>
      <c r="C10887" s="176" t="s">
        <v>322</v>
      </c>
      <c r="D10887" s="177">
        <v>576.91</v>
      </c>
    </row>
    <row r="10888" spans="1:4" x14ac:dyDescent="0.25">
      <c r="A10888" s="176" t="s">
        <v>17321</v>
      </c>
      <c r="B10888" s="176" t="s">
        <v>17322</v>
      </c>
      <c r="C10888" s="176" t="s">
        <v>322</v>
      </c>
      <c r="D10888" s="177">
        <v>653.66</v>
      </c>
    </row>
    <row r="10889" spans="1:4" x14ac:dyDescent="0.25">
      <c r="A10889" s="176" t="s">
        <v>17323</v>
      </c>
      <c r="B10889" s="176" t="s">
        <v>17322</v>
      </c>
      <c r="C10889" s="176" t="s">
        <v>322</v>
      </c>
      <c r="D10889" s="177">
        <v>621.75</v>
      </c>
    </row>
    <row r="10890" spans="1:4" x14ac:dyDescent="0.25">
      <c r="A10890" s="176" t="s">
        <v>17324</v>
      </c>
      <c r="B10890" s="176" t="s">
        <v>17325</v>
      </c>
      <c r="C10890" s="176" t="s">
        <v>322</v>
      </c>
      <c r="D10890" s="177">
        <v>817.1</v>
      </c>
    </row>
    <row r="10891" spans="1:4" x14ac:dyDescent="0.25">
      <c r="A10891" s="176" t="s">
        <v>17326</v>
      </c>
      <c r="B10891" s="176" t="s">
        <v>17325</v>
      </c>
      <c r="C10891" s="176" t="s">
        <v>322</v>
      </c>
      <c r="D10891" s="177">
        <v>774.68</v>
      </c>
    </row>
    <row r="10892" spans="1:4" x14ac:dyDescent="0.25">
      <c r="A10892" s="176" t="s">
        <v>17327</v>
      </c>
      <c r="B10892" s="176" t="s">
        <v>17328</v>
      </c>
      <c r="C10892" s="176" t="s">
        <v>322</v>
      </c>
      <c r="D10892" s="177">
        <v>599.72</v>
      </c>
    </row>
    <row r="10893" spans="1:4" x14ac:dyDescent="0.25">
      <c r="A10893" s="176" t="s">
        <v>17329</v>
      </c>
      <c r="B10893" s="176" t="s">
        <v>17328</v>
      </c>
      <c r="C10893" s="176" t="s">
        <v>322</v>
      </c>
      <c r="D10893" s="177">
        <v>590.64</v>
      </c>
    </row>
    <row r="10894" spans="1:4" x14ac:dyDescent="0.25">
      <c r="A10894" s="176" t="s">
        <v>17330</v>
      </c>
      <c r="B10894" s="176" t="s">
        <v>17331</v>
      </c>
      <c r="C10894" s="176" t="s">
        <v>322</v>
      </c>
      <c r="D10894" s="177">
        <v>577.02</v>
      </c>
    </row>
    <row r="10895" spans="1:4" x14ac:dyDescent="0.25">
      <c r="A10895" s="176" t="s">
        <v>17332</v>
      </c>
      <c r="B10895" s="176" t="s">
        <v>17331</v>
      </c>
      <c r="C10895" s="176" t="s">
        <v>322</v>
      </c>
      <c r="D10895" s="177">
        <v>568.26</v>
      </c>
    </row>
    <row r="10896" spans="1:4" x14ac:dyDescent="0.25">
      <c r="A10896" s="176" t="s">
        <v>17333</v>
      </c>
      <c r="B10896" s="176" t="s">
        <v>17334</v>
      </c>
      <c r="C10896" s="176" t="s">
        <v>83</v>
      </c>
      <c r="D10896" s="177">
        <v>92.82</v>
      </c>
    </row>
    <row r="10897" spans="1:4" x14ac:dyDescent="0.25">
      <c r="A10897" s="176" t="s">
        <v>17335</v>
      </c>
      <c r="B10897" s="176" t="s">
        <v>17334</v>
      </c>
      <c r="C10897" s="176" t="s">
        <v>83</v>
      </c>
      <c r="D10897" s="177">
        <v>90.68</v>
      </c>
    </row>
    <row r="10898" spans="1:4" x14ac:dyDescent="0.25">
      <c r="A10898" s="176" t="s">
        <v>17336</v>
      </c>
      <c r="B10898" s="176" t="s">
        <v>17337</v>
      </c>
      <c r="C10898" s="176" t="s">
        <v>83</v>
      </c>
      <c r="D10898" s="177">
        <v>79.72</v>
      </c>
    </row>
    <row r="10899" spans="1:4" x14ac:dyDescent="0.25">
      <c r="A10899" s="176" t="s">
        <v>17338</v>
      </c>
      <c r="B10899" s="176" t="s">
        <v>17337</v>
      </c>
      <c r="C10899" s="176" t="s">
        <v>83</v>
      </c>
      <c r="D10899" s="177">
        <v>77.64</v>
      </c>
    </row>
    <row r="10900" spans="1:4" x14ac:dyDescent="0.25">
      <c r="A10900" s="176" t="s">
        <v>17339</v>
      </c>
      <c r="B10900" s="176" t="s">
        <v>17340</v>
      </c>
      <c r="C10900" s="176" t="s">
        <v>322</v>
      </c>
      <c r="D10900" s="177">
        <v>694.49</v>
      </c>
    </row>
    <row r="10901" spans="1:4" x14ac:dyDescent="0.25">
      <c r="A10901" s="176" t="s">
        <v>17341</v>
      </c>
      <c r="B10901" s="176" t="s">
        <v>17340</v>
      </c>
      <c r="C10901" s="176" t="s">
        <v>322</v>
      </c>
      <c r="D10901" s="177">
        <v>685.41</v>
      </c>
    </row>
    <row r="10902" spans="1:4" x14ac:dyDescent="0.25">
      <c r="A10902" s="176" t="s">
        <v>17342</v>
      </c>
      <c r="B10902" s="176" t="s">
        <v>17343</v>
      </c>
      <c r="C10902" s="176" t="s">
        <v>322</v>
      </c>
      <c r="D10902" s="177">
        <v>671.78</v>
      </c>
    </row>
    <row r="10903" spans="1:4" x14ac:dyDescent="0.25">
      <c r="A10903" s="176" t="s">
        <v>17344</v>
      </c>
      <c r="B10903" s="176" t="s">
        <v>17343</v>
      </c>
      <c r="C10903" s="176" t="s">
        <v>322</v>
      </c>
      <c r="D10903" s="177">
        <v>663.03</v>
      </c>
    </row>
    <row r="10904" spans="1:4" x14ac:dyDescent="0.25">
      <c r="A10904" s="176" t="s">
        <v>17345</v>
      </c>
      <c r="B10904" s="176" t="s">
        <v>17346</v>
      </c>
      <c r="C10904" s="176" t="s">
        <v>322</v>
      </c>
      <c r="D10904" s="177">
        <v>668.34</v>
      </c>
    </row>
    <row r="10905" spans="1:4" x14ac:dyDescent="0.25">
      <c r="A10905" s="176" t="s">
        <v>17347</v>
      </c>
      <c r="B10905" s="176" t="s">
        <v>17346</v>
      </c>
      <c r="C10905" s="176" t="s">
        <v>322</v>
      </c>
      <c r="D10905" s="177">
        <v>661.01</v>
      </c>
    </row>
    <row r="10906" spans="1:4" x14ac:dyDescent="0.25">
      <c r="A10906" s="176" t="s">
        <v>17348</v>
      </c>
      <c r="B10906" s="176" t="s">
        <v>17349</v>
      </c>
      <c r="C10906" s="176" t="s">
        <v>322</v>
      </c>
      <c r="D10906" s="177">
        <v>645.64</v>
      </c>
    </row>
    <row r="10907" spans="1:4" x14ac:dyDescent="0.25">
      <c r="A10907" s="176" t="s">
        <v>17350</v>
      </c>
      <c r="B10907" s="176" t="s">
        <v>17349</v>
      </c>
      <c r="C10907" s="176" t="s">
        <v>322</v>
      </c>
      <c r="D10907" s="177">
        <v>638.63</v>
      </c>
    </row>
    <row r="10908" spans="1:4" x14ac:dyDescent="0.25">
      <c r="A10908" s="176" t="s">
        <v>17351</v>
      </c>
      <c r="B10908" s="176" t="s">
        <v>17352</v>
      </c>
      <c r="C10908" s="176" t="s">
        <v>83</v>
      </c>
      <c r="D10908" s="177">
        <v>97.13</v>
      </c>
    </row>
    <row r="10909" spans="1:4" x14ac:dyDescent="0.25">
      <c r="A10909" s="176" t="s">
        <v>17353</v>
      </c>
      <c r="B10909" s="176" t="s">
        <v>17352</v>
      </c>
      <c r="C10909" s="176" t="s">
        <v>83</v>
      </c>
      <c r="D10909" s="177">
        <v>95.3</v>
      </c>
    </row>
    <row r="10910" spans="1:4" x14ac:dyDescent="0.25">
      <c r="A10910" s="176" t="s">
        <v>17354</v>
      </c>
      <c r="B10910" s="176" t="s">
        <v>17355</v>
      </c>
      <c r="C10910" s="176" t="s">
        <v>83</v>
      </c>
      <c r="D10910" s="177">
        <v>105.02</v>
      </c>
    </row>
    <row r="10911" spans="1:4" x14ac:dyDescent="0.25">
      <c r="A10911" s="176" t="s">
        <v>17356</v>
      </c>
      <c r="B10911" s="176" t="s">
        <v>17355</v>
      </c>
      <c r="C10911" s="176" t="s">
        <v>83</v>
      </c>
      <c r="D10911" s="177">
        <v>103.16</v>
      </c>
    </row>
    <row r="10912" spans="1:4" x14ac:dyDescent="0.25">
      <c r="A10912" s="176" t="s">
        <v>17357</v>
      </c>
      <c r="B10912" s="176" t="s">
        <v>17358</v>
      </c>
      <c r="C10912" s="176" t="s">
        <v>83</v>
      </c>
      <c r="D10912" s="177">
        <v>134.72</v>
      </c>
    </row>
    <row r="10913" spans="1:4" x14ac:dyDescent="0.25">
      <c r="A10913" s="176" t="s">
        <v>17359</v>
      </c>
      <c r="B10913" s="176" t="s">
        <v>17358</v>
      </c>
      <c r="C10913" s="176" t="s">
        <v>83</v>
      </c>
      <c r="D10913" s="177">
        <v>132.83000000000001</v>
      </c>
    </row>
    <row r="10914" spans="1:4" x14ac:dyDescent="0.25">
      <c r="A10914" s="176" t="s">
        <v>17360</v>
      </c>
      <c r="B10914" s="176" t="s">
        <v>17361</v>
      </c>
      <c r="C10914" s="176" t="s">
        <v>83</v>
      </c>
      <c r="D10914" s="177">
        <v>46.24</v>
      </c>
    </row>
    <row r="10915" spans="1:4" x14ac:dyDescent="0.25">
      <c r="A10915" s="176" t="s">
        <v>17362</v>
      </c>
      <c r="B10915" s="176" t="s">
        <v>17361</v>
      </c>
      <c r="C10915" s="176" t="s">
        <v>83</v>
      </c>
      <c r="D10915" s="177">
        <v>45.02</v>
      </c>
    </row>
    <row r="10916" spans="1:4" x14ac:dyDescent="0.25">
      <c r="A10916" s="176" t="s">
        <v>17363</v>
      </c>
      <c r="B10916" s="176" t="s">
        <v>17364</v>
      </c>
      <c r="C10916" s="176" t="s">
        <v>83</v>
      </c>
      <c r="D10916" s="177">
        <v>85.74</v>
      </c>
    </row>
    <row r="10917" spans="1:4" x14ac:dyDescent="0.25">
      <c r="A10917" s="176" t="s">
        <v>17365</v>
      </c>
      <c r="B10917" s="176" t="s">
        <v>17364</v>
      </c>
      <c r="C10917" s="176" t="s">
        <v>83</v>
      </c>
      <c r="D10917" s="177">
        <v>84.2</v>
      </c>
    </row>
    <row r="10918" spans="1:4" x14ac:dyDescent="0.25">
      <c r="A10918" s="176" t="s">
        <v>17366</v>
      </c>
      <c r="B10918" s="176" t="s">
        <v>17367</v>
      </c>
      <c r="C10918" s="176" t="s">
        <v>83</v>
      </c>
      <c r="D10918" s="177">
        <v>134.99</v>
      </c>
    </row>
    <row r="10919" spans="1:4" x14ac:dyDescent="0.25">
      <c r="A10919" s="176" t="s">
        <v>17368</v>
      </c>
      <c r="B10919" s="176" t="s">
        <v>17367</v>
      </c>
      <c r="C10919" s="176" t="s">
        <v>83</v>
      </c>
      <c r="D10919" s="177">
        <v>133.16</v>
      </c>
    </row>
    <row r="10920" spans="1:4" x14ac:dyDescent="0.25">
      <c r="A10920" s="176" t="s">
        <v>17369</v>
      </c>
      <c r="B10920" s="176" t="s">
        <v>17370</v>
      </c>
      <c r="C10920" s="176" t="s">
        <v>322</v>
      </c>
      <c r="D10920" s="177">
        <v>552.85</v>
      </c>
    </row>
    <row r="10921" spans="1:4" x14ac:dyDescent="0.25">
      <c r="A10921" s="176" t="s">
        <v>17371</v>
      </c>
      <c r="B10921" s="176" t="s">
        <v>17370</v>
      </c>
      <c r="C10921" s="176" t="s">
        <v>322</v>
      </c>
      <c r="D10921" s="177">
        <v>543.73</v>
      </c>
    </row>
    <row r="10922" spans="1:4" x14ac:dyDescent="0.25">
      <c r="A10922" s="176" t="s">
        <v>17372</v>
      </c>
      <c r="B10922" s="176" t="s">
        <v>17373</v>
      </c>
      <c r="C10922" s="176" t="s">
        <v>322</v>
      </c>
      <c r="D10922" s="177">
        <v>525.63</v>
      </c>
    </row>
    <row r="10923" spans="1:4" x14ac:dyDescent="0.25">
      <c r="A10923" s="176" t="s">
        <v>17374</v>
      </c>
      <c r="B10923" s="176" t="s">
        <v>17373</v>
      </c>
      <c r="C10923" s="176" t="s">
        <v>322</v>
      </c>
      <c r="D10923" s="177">
        <v>516.87</v>
      </c>
    </row>
    <row r="10924" spans="1:4" x14ac:dyDescent="0.25">
      <c r="A10924" s="176" t="s">
        <v>17375</v>
      </c>
      <c r="B10924" s="176" t="s">
        <v>17376</v>
      </c>
      <c r="C10924" s="176" t="s">
        <v>322</v>
      </c>
      <c r="D10924" s="177">
        <v>573.61</v>
      </c>
    </row>
    <row r="10925" spans="1:4" x14ac:dyDescent="0.25">
      <c r="A10925" s="176" t="s">
        <v>17377</v>
      </c>
      <c r="B10925" s="176" t="s">
        <v>17376</v>
      </c>
      <c r="C10925" s="176" t="s">
        <v>322</v>
      </c>
      <c r="D10925" s="177">
        <v>562.23</v>
      </c>
    </row>
    <row r="10926" spans="1:4" x14ac:dyDescent="0.25">
      <c r="A10926" s="176" t="s">
        <v>17378</v>
      </c>
      <c r="B10926" s="176" t="s">
        <v>17379</v>
      </c>
      <c r="C10926" s="176" t="s">
        <v>322</v>
      </c>
      <c r="D10926" s="177">
        <v>540.47</v>
      </c>
    </row>
    <row r="10927" spans="1:4" x14ac:dyDescent="0.25">
      <c r="A10927" s="176" t="s">
        <v>17380</v>
      </c>
      <c r="B10927" s="176" t="s">
        <v>17379</v>
      </c>
      <c r="C10927" s="176" t="s">
        <v>322</v>
      </c>
      <c r="D10927" s="177">
        <v>529.61</v>
      </c>
    </row>
    <row r="10928" spans="1:4" x14ac:dyDescent="0.25">
      <c r="A10928" s="176" t="s">
        <v>17381</v>
      </c>
      <c r="B10928" s="176" t="s">
        <v>17382</v>
      </c>
      <c r="C10928" s="176" t="s">
        <v>322</v>
      </c>
      <c r="D10928" s="177">
        <v>823.77</v>
      </c>
    </row>
    <row r="10929" spans="1:4" x14ac:dyDescent="0.25">
      <c r="A10929" s="176" t="s">
        <v>17383</v>
      </c>
      <c r="B10929" s="176" t="s">
        <v>17382</v>
      </c>
      <c r="C10929" s="176" t="s">
        <v>322</v>
      </c>
      <c r="D10929" s="177">
        <v>814.65</v>
      </c>
    </row>
    <row r="10930" spans="1:4" x14ac:dyDescent="0.25">
      <c r="A10930" s="176" t="s">
        <v>17384</v>
      </c>
      <c r="B10930" s="176" t="s">
        <v>17385</v>
      </c>
      <c r="C10930" s="176" t="s">
        <v>322</v>
      </c>
      <c r="D10930" s="177">
        <v>791.27</v>
      </c>
    </row>
    <row r="10931" spans="1:4" x14ac:dyDescent="0.25">
      <c r="A10931" s="176" t="s">
        <v>17386</v>
      </c>
      <c r="B10931" s="176" t="s">
        <v>17385</v>
      </c>
      <c r="C10931" s="176" t="s">
        <v>322</v>
      </c>
      <c r="D10931" s="177">
        <v>783.39</v>
      </c>
    </row>
    <row r="10932" spans="1:4" x14ac:dyDescent="0.25">
      <c r="A10932" s="176" t="s">
        <v>17387</v>
      </c>
      <c r="B10932" s="176" t="s">
        <v>17388</v>
      </c>
      <c r="C10932" s="176" t="s">
        <v>322</v>
      </c>
      <c r="D10932" s="177">
        <v>505.83</v>
      </c>
    </row>
    <row r="10933" spans="1:4" x14ac:dyDescent="0.25">
      <c r="A10933" s="176" t="s">
        <v>17389</v>
      </c>
      <c r="B10933" s="176" t="s">
        <v>17388</v>
      </c>
      <c r="C10933" s="176" t="s">
        <v>322</v>
      </c>
      <c r="D10933" s="177">
        <v>499.34</v>
      </c>
    </row>
    <row r="10934" spans="1:4" x14ac:dyDescent="0.25">
      <c r="A10934" s="176" t="s">
        <v>17390</v>
      </c>
      <c r="B10934" s="176" t="s">
        <v>17391</v>
      </c>
      <c r="C10934" s="176" t="s">
        <v>322</v>
      </c>
      <c r="D10934" s="177">
        <v>486.41</v>
      </c>
    </row>
    <row r="10935" spans="1:4" x14ac:dyDescent="0.25">
      <c r="A10935" s="176" t="s">
        <v>17392</v>
      </c>
      <c r="B10935" s="176" t="s">
        <v>17391</v>
      </c>
      <c r="C10935" s="176" t="s">
        <v>322</v>
      </c>
      <c r="D10935" s="177">
        <v>480.28</v>
      </c>
    </row>
    <row r="10936" spans="1:4" x14ac:dyDescent="0.25">
      <c r="A10936" s="176" t="s">
        <v>17393</v>
      </c>
      <c r="B10936" s="176" t="s">
        <v>17394</v>
      </c>
      <c r="C10936" s="176" t="s">
        <v>83</v>
      </c>
      <c r="D10936" s="177">
        <v>88.05</v>
      </c>
    </row>
    <row r="10937" spans="1:4" x14ac:dyDescent="0.25">
      <c r="A10937" s="176" t="s">
        <v>17395</v>
      </c>
      <c r="B10937" s="176" t="s">
        <v>17394</v>
      </c>
      <c r="C10937" s="176" t="s">
        <v>83</v>
      </c>
      <c r="D10937" s="177">
        <v>86.22</v>
      </c>
    </row>
    <row r="10938" spans="1:4" x14ac:dyDescent="0.25">
      <c r="A10938" s="176" t="s">
        <v>17396</v>
      </c>
      <c r="B10938" s="176" t="s">
        <v>17397</v>
      </c>
      <c r="C10938" s="176" t="s">
        <v>322</v>
      </c>
      <c r="D10938" s="177">
        <v>536.32000000000005</v>
      </c>
    </row>
    <row r="10939" spans="1:4" x14ac:dyDescent="0.25">
      <c r="A10939" s="176" t="s">
        <v>17398</v>
      </c>
      <c r="B10939" s="176" t="s">
        <v>17397</v>
      </c>
      <c r="C10939" s="176" t="s">
        <v>322</v>
      </c>
      <c r="D10939" s="177">
        <v>527.20000000000005</v>
      </c>
    </row>
    <row r="10940" spans="1:4" x14ac:dyDescent="0.25">
      <c r="A10940" s="176" t="s">
        <v>17399</v>
      </c>
      <c r="B10940" s="176" t="s">
        <v>17400</v>
      </c>
      <c r="C10940" s="176" t="s">
        <v>322</v>
      </c>
      <c r="D10940" s="177">
        <v>573.61</v>
      </c>
    </row>
    <row r="10941" spans="1:4" x14ac:dyDescent="0.25">
      <c r="A10941" s="176" t="s">
        <v>17401</v>
      </c>
      <c r="B10941" s="176" t="s">
        <v>17400</v>
      </c>
      <c r="C10941" s="176" t="s">
        <v>322</v>
      </c>
      <c r="D10941" s="177">
        <v>562.23</v>
      </c>
    </row>
    <row r="10942" spans="1:4" x14ac:dyDescent="0.25">
      <c r="A10942" s="176" t="s">
        <v>17402</v>
      </c>
      <c r="B10942" s="176" t="s">
        <v>17403</v>
      </c>
      <c r="C10942" s="176" t="s">
        <v>322</v>
      </c>
      <c r="D10942" s="177">
        <v>843.62</v>
      </c>
    </row>
    <row r="10943" spans="1:4" x14ac:dyDescent="0.25">
      <c r="A10943" s="176" t="s">
        <v>17404</v>
      </c>
      <c r="B10943" s="176" t="s">
        <v>17403</v>
      </c>
      <c r="C10943" s="176" t="s">
        <v>322</v>
      </c>
      <c r="D10943" s="177">
        <v>834.5</v>
      </c>
    </row>
    <row r="10944" spans="1:4" x14ac:dyDescent="0.25">
      <c r="A10944" s="176" t="s">
        <v>17405</v>
      </c>
      <c r="B10944" s="176" t="s">
        <v>17406</v>
      </c>
      <c r="C10944" s="176" t="s">
        <v>322</v>
      </c>
      <c r="D10944" s="177">
        <v>1154.58</v>
      </c>
    </row>
    <row r="10945" spans="1:4" x14ac:dyDescent="0.25">
      <c r="A10945" s="176" t="s">
        <v>17407</v>
      </c>
      <c r="B10945" s="176" t="s">
        <v>17406</v>
      </c>
      <c r="C10945" s="176" t="s">
        <v>322</v>
      </c>
      <c r="D10945" s="177">
        <v>1144.95</v>
      </c>
    </row>
    <row r="10946" spans="1:4" x14ac:dyDescent="0.25">
      <c r="A10946" s="176" t="s">
        <v>17408</v>
      </c>
      <c r="B10946" s="176" t="s">
        <v>17409</v>
      </c>
      <c r="C10946" s="176" t="s">
        <v>322</v>
      </c>
      <c r="D10946" s="177">
        <v>1180.73</v>
      </c>
    </row>
    <row r="10947" spans="1:4" x14ac:dyDescent="0.25">
      <c r="A10947" s="176" t="s">
        <v>17410</v>
      </c>
      <c r="B10947" s="176" t="s">
        <v>17409</v>
      </c>
      <c r="C10947" s="176" t="s">
        <v>322</v>
      </c>
      <c r="D10947" s="177">
        <v>1169.3399999999999</v>
      </c>
    </row>
    <row r="10948" spans="1:4" x14ac:dyDescent="0.25">
      <c r="A10948" s="176" t="s">
        <v>17411</v>
      </c>
      <c r="B10948" s="176" t="s">
        <v>17412</v>
      </c>
      <c r="C10948" s="176" t="s">
        <v>322</v>
      </c>
      <c r="D10948" s="177">
        <v>188.25</v>
      </c>
    </row>
    <row r="10949" spans="1:4" x14ac:dyDescent="0.25">
      <c r="A10949" s="176" t="s">
        <v>17413</v>
      </c>
      <c r="B10949" s="176" t="s">
        <v>17412</v>
      </c>
      <c r="C10949" s="176" t="s">
        <v>322</v>
      </c>
      <c r="D10949" s="177">
        <v>184.66</v>
      </c>
    </row>
    <row r="10950" spans="1:4" x14ac:dyDescent="0.25">
      <c r="A10950" s="176" t="s">
        <v>17414</v>
      </c>
      <c r="B10950" s="176" t="s">
        <v>17415</v>
      </c>
      <c r="C10950" s="176" t="s">
        <v>322</v>
      </c>
      <c r="D10950" s="177">
        <v>2878.95</v>
      </c>
    </row>
    <row r="10951" spans="1:4" x14ac:dyDescent="0.25">
      <c r="A10951" s="176" t="s">
        <v>17416</v>
      </c>
      <c r="B10951" s="176" t="s">
        <v>17415</v>
      </c>
      <c r="C10951" s="176" t="s">
        <v>322</v>
      </c>
      <c r="D10951" s="177">
        <v>2878.95</v>
      </c>
    </row>
    <row r="10952" spans="1:4" x14ac:dyDescent="0.25">
      <c r="A10952" s="176" t="s">
        <v>17417</v>
      </c>
      <c r="B10952" s="176" t="s">
        <v>17418</v>
      </c>
      <c r="C10952" s="176" t="s">
        <v>322</v>
      </c>
      <c r="D10952" s="177">
        <v>48.01</v>
      </c>
    </row>
    <row r="10953" spans="1:4" x14ac:dyDescent="0.25">
      <c r="A10953" s="176" t="s">
        <v>17419</v>
      </c>
      <c r="B10953" s="176" t="s">
        <v>17418</v>
      </c>
      <c r="C10953" s="176" t="s">
        <v>322</v>
      </c>
      <c r="D10953" s="177">
        <v>46.8</v>
      </c>
    </row>
    <row r="10954" spans="1:4" x14ac:dyDescent="0.25">
      <c r="A10954" s="176" t="s">
        <v>17420</v>
      </c>
      <c r="B10954" s="176" t="s">
        <v>17421</v>
      </c>
      <c r="C10954" s="176" t="s">
        <v>322</v>
      </c>
      <c r="D10954" s="177">
        <v>1573.8</v>
      </c>
    </row>
    <row r="10955" spans="1:4" x14ac:dyDescent="0.25">
      <c r="A10955" s="176" t="s">
        <v>17422</v>
      </c>
      <c r="B10955" s="176" t="s">
        <v>17421</v>
      </c>
      <c r="C10955" s="176" t="s">
        <v>322</v>
      </c>
      <c r="D10955" s="177">
        <v>1562.86</v>
      </c>
    </row>
    <row r="10956" spans="1:4" x14ac:dyDescent="0.25">
      <c r="A10956" s="176" t="s">
        <v>17423</v>
      </c>
      <c r="B10956" s="176" t="s">
        <v>17424</v>
      </c>
      <c r="C10956" s="176" t="s">
        <v>322</v>
      </c>
      <c r="D10956" s="177">
        <v>220.68</v>
      </c>
    </row>
    <row r="10957" spans="1:4" x14ac:dyDescent="0.25">
      <c r="A10957" s="176" t="s">
        <v>17425</v>
      </c>
      <c r="B10957" s="176" t="s">
        <v>17424</v>
      </c>
      <c r="C10957" s="176" t="s">
        <v>322</v>
      </c>
      <c r="D10957" s="177">
        <v>215.43</v>
      </c>
    </row>
    <row r="10958" spans="1:4" x14ac:dyDescent="0.25">
      <c r="A10958" s="176" t="s">
        <v>17426</v>
      </c>
      <c r="B10958" s="176" t="s">
        <v>17427</v>
      </c>
      <c r="C10958" s="176" t="s">
        <v>322</v>
      </c>
      <c r="D10958" s="177">
        <v>1009.4</v>
      </c>
    </row>
    <row r="10959" spans="1:4" x14ac:dyDescent="0.25">
      <c r="A10959" s="176" t="s">
        <v>17428</v>
      </c>
      <c r="B10959" s="176" t="s">
        <v>17427</v>
      </c>
      <c r="C10959" s="176" t="s">
        <v>322</v>
      </c>
      <c r="D10959" s="177">
        <v>1009.4</v>
      </c>
    </row>
    <row r="10960" spans="1:4" x14ac:dyDescent="0.25">
      <c r="A10960" s="176" t="s">
        <v>17429</v>
      </c>
      <c r="B10960" s="176" t="s">
        <v>17430</v>
      </c>
      <c r="C10960" s="176" t="s">
        <v>322</v>
      </c>
      <c r="D10960" s="177">
        <v>681.5</v>
      </c>
    </row>
    <row r="10961" spans="1:4" x14ac:dyDescent="0.25">
      <c r="A10961" s="176" t="s">
        <v>17431</v>
      </c>
      <c r="B10961" s="176" t="s">
        <v>17430</v>
      </c>
      <c r="C10961" s="176" t="s">
        <v>322</v>
      </c>
      <c r="D10961" s="177">
        <v>681.5</v>
      </c>
    </row>
    <row r="10962" spans="1:4" x14ac:dyDescent="0.25">
      <c r="A10962" s="176" t="s">
        <v>17432</v>
      </c>
      <c r="B10962" s="176" t="s">
        <v>17433</v>
      </c>
      <c r="C10962" s="176" t="s">
        <v>322</v>
      </c>
      <c r="D10962" s="177">
        <v>150.69999999999999</v>
      </c>
    </row>
    <row r="10963" spans="1:4" x14ac:dyDescent="0.25">
      <c r="A10963" s="176" t="s">
        <v>17434</v>
      </c>
      <c r="B10963" s="176" t="s">
        <v>17433</v>
      </c>
      <c r="C10963" s="176" t="s">
        <v>322</v>
      </c>
      <c r="D10963" s="177">
        <v>147.36000000000001</v>
      </c>
    </row>
    <row r="10964" spans="1:4" x14ac:dyDescent="0.25">
      <c r="A10964" s="176" t="s">
        <v>17435</v>
      </c>
      <c r="B10964" s="176" t="s">
        <v>17436</v>
      </c>
      <c r="C10964" s="176" t="s">
        <v>322</v>
      </c>
      <c r="D10964" s="177">
        <v>170.35</v>
      </c>
    </row>
    <row r="10965" spans="1:4" x14ac:dyDescent="0.25">
      <c r="A10965" s="176" t="s">
        <v>17437</v>
      </c>
      <c r="B10965" s="176" t="s">
        <v>17436</v>
      </c>
      <c r="C10965" s="176" t="s">
        <v>322</v>
      </c>
      <c r="D10965" s="177">
        <v>165.7</v>
      </c>
    </row>
    <row r="10966" spans="1:4" x14ac:dyDescent="0.25">
      <c r="A10966" s="176" t="s">
        <v>17438</v>
      </c>
      <c r="B10966" s="176" t="s">
        <v>17439</v>
      </c>
      <c r="C10966" s="176" t="s">
        <v>322</v>
      </c>
      <c r="D10966" s="177">
        <v>104.24</v>
      </c>
    </row>
    <row r="10967" spans="1:4" x14ac:dyDescent="0.25">
      <c r="A10967" s="176" t="s">
        <v>17440</v>
      </c>
      <c r="B10967" s="176" t="s">
        <v>17439</v>
      </c>
      <c r="C10967" s="176" t="s">
        <v>322</v>
      </c>
      <c r="D10967" s="177">
        <v>103.77</v>
      </c>
    </row>
    <row r="10968" spans="1:4" x14ac:dyDescent="0.25">
      <c r="A10968" s="176" t="s">
        <v>17441</v>
      </c>
      <c r="B10968" s="176" t="s">
        <v>17442</v>
      </c>
      <c r="C10968" s="176" t="s">
        <v>322</v>
      </c>
      <c r="D10968" s="177">
        <v>77.59</v>
      </c>
    </row>
    <row r="10969" spans="1:4" x14ac:dyDescent="0.25">
      <c r="A10969" s="176" t="s">
        <v>17443</v>
      </c>
      <c r="B10969" s="176" t="s">
        <v>17442</v>
      </c>
      <c r="C10969" s="176" t="s">
        <v>322</v>
      </c>
      <c r="D10969" s="177">
        <v>74.09</v>
      </c>
    </row>
    <row r="10970" spans="1:4" x14ac:dyDescent="0.25">
      <c r="A10970" s="176" t="s">
        <v>17444</v>
      </c>
      <c r="B10970" s="176" t="s">
        <v>17445</v>
      </c>
      <c r="C10970" s="176" t="s">
        <v>322</v>
      </c>
      <c r="D10970" s="177">
        <v>90.11</v>
      </c>
    </row>
    <row r="10971" spans="1:4" x14ac:dyDescent="0.25">
      <c r="A10971" s="176" t="s">
        <v>17446</v>
      </c>
      <c r="B10971" s="176" t="s">
        <v>17445</v>
      </c>
      <c r="C10971" s="176" t="s">
        <v>322</v>
      </c>
      <c r="D10971" s="177">
        <v>87.31</v>
      </c>
    </row>
    <row r="10972" spans="1:4" x14ac:dyDescent="0.25">
      <c r="A10972" s="176" t="s">
        <v>17447</v>
      </c>
      <c r="B10972" s="176" t="s">
        <v>17448</v>
      </c>
      <c r="C10972" s="176" t="s">
        <v>322</v>
      </c>
      <c r="D10972" s="177">
        <v>75</v>
      </c>
    </row>
    <row r="10973" spans="1:4" x14ac:dyDescent="0.25">
      <c r="A10973" s="176" t="s">
        <v>17449</v>
      </c>
      <c r="B10973" s="176" t="s">
        <v>17448</v>
      </c>
      <c r="C10973" s="176" t="s">
        <v>322</v>
      </c>
      <c r="D10973" s="177">
        <v>75</v>
      </c>
    </row>
    <row r="10974" spans="1:4" x14ac:dyDescent="0.25">
      <c r="A10974" s="176" t="s">
        <v>17450</v>
      </c>
      <c r="B10974" s="176" t="s">
        <v>17451</v>
      </c>
      <c r="C10974" s="176" t="s">
        <v>322</v>
      </c>
      <c r="D10974" s="177">
        <v>68.959999999999994</v>
      </c>
    </row>
    <row r="10975" spans="1:4" x14ac:dyDescent="0.25">
      <c r="A10975" s="176" t="s">
        <v>17452</v>
      </c>
      <c r="B10975" s="176" t="s">
        <v>17451</v>
      </c>
      <c r="C10975" s="176" t="s">
        <v>322</v>
      </c>
      <c r="D10975" s="177">
        <v>65.31</v>
      </c>
    </row>
    <row r="10976" spans="1:4" x14ac:dyDescent="0.25">
      <c r="A10976" s="176" t="s">
        <v>17453</v>
      </c>
      <c r="B10976" s="176" t="s">
        <v>17454</v>
      </c>
      <c r="C10976" s="176" t="s">
        <v>322</v>
      </c>
      <c r="D10976" s="177">
        <v>60</v>
      </c>
    </row>
    <row r="10977" spans="1:4" x14ac:dyDescent="0.25">
      <c r="A10977" s="176" t="s">
        <v>17455</v>
      </c>
      <c r="B10977" s="176" t="s">
        <v>17454</v>
      </c>
      <c r="C10977" s="176" t="s">
        <v>322</v>
      </c>
      <c r="D10977" s="177">
        <v>60</v>
      </c>
    </row>
    <row r="10978" spans="1:4" x14ac:dyDescent="0.25">
      <c r="A10978" s="176" t="s">
        <v>17456</v>
      </c>
      <c r="B10978" s="176" t="s">
        <v>17457</v>
      </c>
      <c r="C10978" s="176" t="s">
        <v>322</v>
      </c>
      <c r="D10978" s="177">
        <v>312.93</v>
      </c>
    </row>
    <row r="10979" spans="1:4" x14ac:dyDescent="0.25">
      <c r="A10979" s="176" t="s">
        <v>17458</v>
      </c>
      <c r="B10979" s="176" t="s">
        <v>17457</v>
      </c>
      <c r="C10979" s="176" t="s">
        <v>322</v>
      </c>
      <c r="D10979" s="177">
        <v>309.58</v>
      </c>
    </row>
    <row r="10980" spans="1:4" x14ac:dyDescent="0.25">
      <c r="A10980" s="176" t="s">
        <v>17459</v>
      </c>
      <c r="B10980" s="176" t="s">
        <v>17460</v>
      </c>
      <c r="C10980" s="176" t="s">
        <v>322</v>
      </c>
      <c r="D10980" s="177">
        <v>145.5</v>
      </c>
    </row>
    <row r="10981" spans="1:4" x14ac:dyDescent="0.25">
      <c r="A10981" s="176" t="s">
        <v>17461</v>
      </c>
      <c r="B10981" s="176" t="s">
        <v>17460</v>
      </c>
      <c r="C10981" s="176" t="s">
        <v>322</v>
      </c>
      <c r="D10981" s="177">
        <v>145.5</v>
      </c>
    </row>
    <row r="10982" spans="1:4" x14ac:dyDescent="0.25">
      <c r="A10982" s="176" t="s">
        <v>17462</v>
      </c>
      <c r="B10982" s="176" t="s">
        <v>17463</v>
      </c>
      <c r="C10982" s="176" t="s">
        <v>322</v>
      </c>
      <c r="D10982" s="177">
        <v>445.16</v>
      </c>
    </row>
    <row r="10983" spans="1:4" x14ac:dyDescent="0.25">
      <c r="A10983" s="176" t="s">
        <v>17464</v>
      </c>
      <c r="B10983" s="176" t="s">
        <v>17463</v>
      </c>
      <c r="C10983" s="176" t="s">
        <v>322</v>
      </c>
      <c r="D10983" s="177">
        <v>443.5</v>
      </c>
    </row>
    <row r="10984" spans="1:4" x14ac:dyDescent="0.25">
      <c r="A10984" s="176" t="s">
        <v>17465</v>
      </c>
      <c r="B10984" s="176" t="s">
        <v>17466</v>
      </c>
      <c r="C10984" s="176" t="s">
        <v>322</v>
      </c>
      <c r="D10984" s="177">
        <v>123.18</v>
      </c>
    </row>
    <row r="10985" spans="1:4" x14ac:dyDescent="0.25">
      <c r="A10985" s="176" t="s">
        <v>17467</v>
      </c>
      <c r="B10985" s="176" t="s">
        <v>17466</v>
      </c>
      <c r="C10985" s="176" t="s">
        <v>322</v>
      </c>
      <c r="D10985" s="177">
        <v>119.32</v>
      </c>
    </row>
    <row r="10986" spans="1:4" x14ac:dyDescent="0.25">
      <c r="A10986" s="176" t="s">
        <v>17468</v>
      </c>
      <c r="B10986" s="176" t="s">
        <v>17469</v>
      </c>
      <c r="C10986" s="176" t="s">
        <v>322</v>
      </c>
      <c r="D10986" s="177">
        <v>204.75</v>
      </c>
    </row>
    <row r="10987" spans="1:4" x14ac:dyDescent="0.25">
      <c r="A10987" s="176" t="s">
        <v>17470</v>
      </c>
      <c r="B10987" s="176" t="s">
        <v>17469</v>
      </c>
      <c r="C10987" s="176" t="s">
        <v>322</v>
      </c>
      <c r="D10987" s="177">
        <v>200.9</v>
      </c>
    </row>
    <row r="10988" spans="1:4" x14ac:dyDescent="0.25">
      <c r="A10988" s="176" t="s">
        <v>17471</v>
      </c>
      <c r="B10988" s="176" t="s">
        <v>17472</v>
      </c>
      <c r="C10988" s="176" t="s">
        <v>322</v>
      </c>
      <c r="D10988" s="177">
        <v>92.32</v>
      </c>
    </row>
    <row r="10989" spans="1:4" x14ac:dyDescent="0.25">
      <c r="A10989" s="176" t="s">
        <v>17473</v>
      </c>
      <c r="B10989" s="176" t="s">
        <v>17472</v>
      </c>
      <c r="C10989" s="176" t="s">
        <v>322</v>
      </c>
      <c r="D10989" s="177">
        <v>88.91</v>
      </c>
    </row>
    <row r="10990" spans="1:4" x14ac:dyDescent="0.25">
      <c r="A10990" s="176" t="s">
        <v>17474</v>
      </c>
      <c r="B10990" s="176" t="s">
        <v>17475</v>
      </c>
      <c r="C10990" s="176" t="s">
        <v>322</v>
      </c>
      <c r="D10990" s="177">
        <v>140.96</v>
      </c>
    </row>
    <row r="10991" spans="1:4" x14ac:dyDescent="0.25">
      <c r="A10991" s="176" t="s">
        <v>17476</v>
      </c>
      <c r="B10991" s="176" t="s">
        <v>17475</v>
      </c>
      <c r="C10991" s="176" t="s">
        <v>322</v>
      </c>
      <c r="D10991" s="177">
        <v>139.29</v>
      </c>
    </row>
    <row r="10992" spans="1:4" x14ac:dyDescent="0.25">
      <c r="A10992" s="176" t="s">
        <v>17477</v>
      </c>
      <c r="B10992" s="176" t="s">
        <v>17478</v>
      </c>
      <c r="C10992" s="176" t="s">
        <v>322</v>
      </c>
      <c r="D10992" s="177">
        <v>169.82</v>
      </c>
    </row>
    <row r="10993" spans="1:4" x14ac:dyDescent="0.25">
      <c r="A10993" s="176" t="s">
        <v>17479</v>
      </c>
      <c r="B10993" s="176" t="s">
        <v>17478</v>
      </c>
      <c r="C10993" s="176" t="s">
        <v>322</v>
      </c>
      <c r="D10993" s="177">
        <v>167.98</v>
      </c>
    </row>
    <row r="10994" spans="1:4" x14ac:dyDescent="0.25">
      <c r="A10994" s="176" t="s">
        <v>17480</v>
      </c>
      <c r="B10994" s="176" t="s">
        <v>17481</v>
      </c>
      <c r="C10994" s="176" t="s">
        <v>322</v>
      </c>
      <c r="D10994" s="177">
        <v>183.83</v>
      </c>
    </row>
    <row r="10995" spans="1:4" x14ac:dyDescent="0.25">
      <c r="A10995" s="176" t="s">
        <v>17482</v>
      </c>
      <c r="B10995" s="176" t="s">
        <v>17481</v>
      </c>
      <c r="C10995" s="176" t="s">
        <v>322</v>
      </c>
      <c r="D10995" s="177">
        <v>182.17</v>
      </c>
    </row>
    <row r="10996" spans="1:4" x14ac:dyDescent="0.25">
      <c r="A10996" s="176" t="s">
        <v>17483</v>
      </c>
      <c r="B10996" s="176" t="s">
        <v>17484</v>
      </c>
      <c r="C10996" s="176" t="s">
        <v>322</v>
      </c>
      <c r="D10996" s="177">
        <v>212.7</v>
      </c>
    </row>
    <row r="10997" spans="1:4" x14ac:dyDescent="0.25">
      <c r="A10997" s="176" t="s">
        <v>17485</v>
      </c>
      <c r="B10997" s="176" t="s">
        <v>17484</v>
      </c>
      <c r="C10997" s="176" t="s">
        <v>322</v>
      </c>
      <c r="D10997" s="177">
        <v>210.86</v>
      </c>
    </row>
    <row r="10998" spans="1:4" x14ac:dyDescent="0.25">
      <c r="A10998" s="176" t="s">
        <v>17486</v>
      </c>
      <c r="B10998" s="176" t="s">
        <v>17487</v>
      </c>
      <c r="C10998" s="176" t="s">
        <v>322</v>
      </c>
      <c r="D10998" s="177">
        <v>84.15</v>
      </c>
    </row>
    <row r="10999" spans="1:4" x14ac:dyDescent="0.25">
      <c r="A10999" s="176" t="s">
        <v>17488</v>
      </c>
      <c r="B10999" s="176" t="s">
        <v>17487</v>
      </c>
      <c r="C10999" s="176" t="s">
        <v>322</v>
      </c>
      <c r="D10999" s="177">
        <v>82.49</v>
      </c>
    </row>
    <row r="11000" spans="1:4" x14ac:dyDescent="0.25">
      <c r="A11000" s="176" t="s">
        <v>17489</v>
      </c>
      <c r="B11000" s="176" t="s">
        <v>17490</v>
      </c>
      <c r="C11000" s="176" t="s">
        <v>322</v>
      </c>
      <c r="D11000" s="177">
        <v>113.02</v>
      </c>
    </row>
    <row r="11001" spans="1:4" x14ac:dyDescent="0.25">
      <c r="A11001" s="176" t="s">
        <v>17491</v>
      </c>
      <c r="B11001" s="176" t="s">
        <v>17490</v>
      </c>
      <c r="C11001" s="176" t="s">
        <v>322</v>
      </c>
      <c r="D11001" s="177">
        <v>111.18</v>
      </c>
    </row>
    <row r="11002" spans="1:4" x14ac:dyDescent="0.25">
      <c r="A11002" s="176" t="s">
        <v>17492</v>
      </c>
      <c r="B11002" s="176" t="s">
        <v>17493</v>
      </c>
      <c r="C11002" s="176" t="s">
        <v>322</v>
      </c>
      <c r="D11002" s="177">
        <v>76.16</v>
      </c>
    </row>
    <row r="11003" spans="1:4" x14ac:dyDescent="0.25">
      <c r="A11003" s="176" t="s">
        <v>17494</v>
      </c>
      <c r="B11003" s="176" t="s">
        <v>17493</v>
      </c>
      <c r="C11003" s="176" t="s">
        <v>322</v>
      </c>
      <c r="D11003" s="177">
        <v>74.489999999999995</v>
      </c>
    </row>
    <row r="11004" spans="1:4" x14ac:dyDescent="0.25">
      <c r="A11004" s="176" t="s">
        <v>17495</v>
      </c>
      <c r="B11004" s="176" t="s">
        <v>17496</v>
      </c>
      <c r="C11004" s="176" t="s">
        <v>322</v>
      </c>
      <c r="D11004" s="177">
        <v>105.02</v>
      </c>
    </row>
    <row r="11005" spans="1:4" x14ac:dyDescent="0.25">
      <c r="A11005" s="176" t="s">
        <v>17497</v>
      </c>
      <c r="B11005" s="176" t="s">
        <v>17496</v>
      </c>
      <c r="C11005" s="176" t="s">
        <v>322</v>
      </c>
      <c r="D11005" s="177">
        <v>103.19</v>
      </c>
    </row>
    <row r="11006" spans="1:4" x14ac:dyDescent="0.25">
      <c r="A11006" s="176" t="s">
        <v>17498</v>
      </c>
      <c r="B11006" s="176" t="s">
        <v>17499</v>
      </c>
      <c r="C11006" s="176" t="s">
        <v>322</v>
      </c>
      <c r="D11006" s="177">
        <v>181.04</v>
      </c>
    </row>
    <row r="11007" spans="1:4" x14ac:dyDescent="0.25">
      <c r="A11007" s="176" t="s">
        <v>17500</v>
      </c>
      <c r="B11007" s="176" t="s">
        <v>17499</v>
      </c>
      <c r="C11007" s="176" t="s">
        <v>322</v>
      </c>
      <c r="D11007" s="177">
        <v>179.37</v>
      </c>
    </row>
    <row r="11008" spans="1:4" x14ac:dyDescent="0.25">
      <c r="A11008" s="176" t="s">
        <v>17501</v>
      </c>
      <c r="B11008" s="176" t="s">
        <v>17502</v>
      </c>
      <c r="C11008" s="176" t="s">
        <v>322</v>
      </c>
      <c r="D11008" s="177">
        <v>53.98</v>
      </c>
    </row>
    <row r="11009" spans="1:4" x14ac:dyDescent="0.25">
      <c r="A11009" s="176" t="s">
        <v>17503</v>
      </c>
      <c r="B11009" s="176" t="s">
        <v>17502</v>
      </c>
      <c r="C11009" s="176" t="s">
        <v>322</v>
      </c>
      <c r="D11009" s="177">
        <v>53.06</v>
      </c>
    </row>
    <row r="11010" spans="1:4" x14ac:dyDescent="0.25">
      <c r="A11010" s="176" t="s">
        <v>17504</v>
      </c>
      <c r="B11010" s="176" t="s">
        <v>17505</v>
      </c>
      <c r="C11010" s="176" t="s">
        <v>322</v>
      </c>
      <c r="D11010" s="177">
        <v>64.95</v>
      </c>
    </row>
    <row r="11011" spans="1:4" x14ac:dyDescent="0.25">
      <c r="A11011" s="176" t="s">
        <v>17506</v>
      </c>
      <c r="B11011" s="176" t="s">
        <v>17505</v>
      </c>
      <c r="C11011" s="176" t="s">
        <v>322</v>
      </c>
      <c r="D11011" s="177">
        <v>64.03</v>
      </c>
    </row>
    <row r="11012" spans="1:4" x14ac:dyDescent="0.25">
      <c r="A11012" s="176" t="s">
        <v>17507</v>
      </c>
      <c r="B11012" s="176" t="s">
        <v>17508</v>
      </c>
      <c r="C11012" s="176" t="s">
        <v>322</v>
      </c>
      <c r="D11012" s="177">
        <v>70.52</v>
      </c>
    </row>
    <row r="11013" spans="1:4" x14ac:dyDescent="0.25">
      <c r="A11013" s="176" t="s">
        <v>17509</v>
      </c>
      <c r="B11013" s="176" t="s">
        <v>17508</v>
      </c>
      <c r="C11013" s="176" t="s">
        <v>322</v>
      </c>
      <c r="D11013" s="177">
        <v>69.599999999999994</v>
      </c>
    </row>
    <row r="11014" spans="1:4" x14ac:dyDescent="0.25">
      <c r="A11014" s="176" t="s">
        <v>17510</v>
      </c>
      <c r="B11014" s="176" t="s">
        <v>17511</v>
      </c>
      <c r="C11014" s="176" t="s">
        <v>322</v>
      </c>
      <c r="D11014" s="177">
        <v>178.06</v>
      </c>
    </row>
    <row r="11015" spans="1:4" x14ac:dyDescent="0.25">
      <c r="A11015" s="176" t="s">
        <v>17512</v>
      </c>
      <c r="B11015" s="176" t="s">
        <v>17511</v>
      </c>
      <c r="C11015" s="176" t="s">
        <v>322</v>
      </c>
      <c r="D11015" s="177">
        <v>177.14</v>
      </c>
    </row>
    <row r="11016" spans="1:4" x14ac:dyDescent="0.25">
      <c r="A11016" s="176" t="s">
        <v>17513</v>
      </c>
      <c r="B11016" s="176" t="s">
        <v>17514</v>
      </c>
      <c r="C11016" s="176" t="s">
        <v>322</v>
      </c>
      <c r="D11016" s="177">
        <v>195.35</v>
      </c>
    </row>
    <row r="11017" spans="1:4" x14ac:dyDescent="0.25">
      <c r="A11017" s="176" t="s">
        <v>17515</v>
      </c>
      <c r="B11017" s="176" t="s">
        <v>17514</v>
      </c>
      <c r="C11017" s="176" t="s">
        <v>322</v>
      </c>
      <c r="D11017" s="177">
        <v>194.71</v>
      </c>
    </row>
    <row r="11018" spans="1:4" x14ac:dyDescent="0.25">
      <c r="A11018" s="176" t="s">
        <v>17516</v>
      </c>
      <c r="B11018" s="176" t="s">
        <v>17517</v>
      </c>
      <c r="C11018" s="176" t="s">
        <v>322</v>
      </c>
      <c r="D11018" s="177">
        <v>100.52</v>
      </c>
    </row>
    <row r="11019" spans="1:4" x14ac:dyDescent="0.25">
      <c r="A11019" s="176" t="s">
        <v>17518</v>
      </c>
      <c r="B11019" s="176" t="s">
        <v>17517</v>
      </c>
      <c r="C11019" s="176" t="s">
        <v>322</v>
      </c>
      <c r="D11019" s="177">
        <v>98.86</v>
      </c>
    </row>
    <row r="11020" spans="1:4" x14ac:dyDescent="0.25">
      <c r="A11020" s="176" t="s">
        <v>17519</v>
      </c>
      <c r="B11020" s="176" t="s">
        <v>17520</v>
      </c>
      <c r="C11020" s="176" t="s">
        <v>322</v>
      </c>
      <c r="D11020" s="177">
        <v>93.6</v>
      </c>
    </row>
    <row r="11021" spans="1:4" x14ac:dyDescent="0.25">
      <c r="A11021" s="176" t="s">
        <v>17521</v>
      </c>
      <c r="B11021" s="176" t="s">
        <v>17520</v>
      </c>
      <c r="C11021" s="176" t="s">
        <v>322</v>
      </c>
      <c r="D11021" s="177">
        <v>91.93</v>
      </c>
    </row>
    <row r="11022" spans="1:4" x14ac:dyDescent="0.25">
      <c r="A11022" s="176" t="s">
        <v>17522</v>
      </c>
      <c r="B11022" s="176" t="s">
        <v>17523</v>
      </c>
      <c r="C11022" s="176" t="s">
        <v>322</v>
      </c>
      <c r="D11022" s="177">
        <v>114.89</v>
      </c>
    </row>
    <row r="11023" spans="1:4" x14ac:dyDescent="0.25">
      <c r="A11023" s="176" t="s">
        <v>17524</v>
      </c>
      <c r="B11023" s="176" t="s">
        <v>17523</v>
      </c>
      <c r="C11023" s="176" t="s">
        <v>322</v>
      </c>
      <c r="D11023" s="177">
        <v>113.23</v>
      </c>
    </row>
    <row r="11024" spans="1:4" x14ac:dyDescent="0.25">
      <c r="A11024" s="176" t="s">
        <v>17525</v>
      </c>
      <c r="B11024" s="176" t="s">
        <v>17526</v>
      </c>
      <c r="C11024" s="176" t="s">
        <v>322</v>
      </c>
      <c r="D11024" s="177">
        <v>122.26</v>
      </c>
    </row>
    <row r="11025" spans="1:4" x14ac:dyDescent="0.25">
      <c r="A11025" s="176" t="s">
        <v>17527</v>
      </c>
      <c r="B11025" s="176" t="s">
        <v>17526</v>
      </c>
      <c r="C11025" s="176" t="s">
        <v>322</v>
      </c>
      <c r="D11025" s="177">
        <v>120.59</v>
      </c>
    </row>
    <row r="11026" spans="1:4" x14ac:dyDescent="0.25">
      <c r="A11026" s="176" t="s">
        <v>17528</v>
      </c>
      <c r="B11026" s="176" t="s">
        <v>17529</v>
      </c>
      <c r="C11026" s="176" t="s">
        <v>322</v>
      </c>
      <c r="D11026" s="177">
        <v>297.92</v>
      </c>
    </row>
    <row r="11027" spans="1:4" x14ac:dyDescent="0.25">
      <c r="A11027" s="176" t="s">
        <v>17530</v>
      </c>
      <c r="B11027" s="176" t="s">
        <v>17529</v>
      </c>
      <c r="C11027" s="176" t="s">
        <v>322</v>
      </c>
      <c r="D11027" s="177">
        <v>296.25</v>
      </c>
    </row>
    <row r="11028" spans="1:4" x14ac:dyDescent="0.25">
      <c r="A11028" s="176" t="s">
        <v>17531</v>
      </c>
      <c r="B11028" s="176" t="s">
        <v>17532</v>
      </c>
      <c r="C11028" s="176" t="s">
        <v>322</v>
      </c>
      <c r="D11028" s="177">
        <v>136.19999999999999</v>
      </c>
    </row>
    <row r="11029" spans="1:4" x14ac:dyDescent="0.25">
      <c r="A11029" s="176" t="s">
        <v>17533</v>
      </c>
      <c r="B11029" s="176" t="s">
        <v>17532</v>
      </c>
      <c r="C11029" s="176" t="s">
        <v>322</v>
      </c>
      <c r="D11029" s="177">
        <v>134.53</v>
      </c>
    </row>
    <row r="11030" spans="1:4" x14ac:dyDescent="0.25">
      <c r="A11030" s="176" t="s">
        <v>17534</v>
      </c>
      <c r="B11030" s="176" t="s">
        <v>17535</v>
      </c>
      <c r="C11030" s="176" t="s">
        <v>322</v>
      </c>
      <c r="D11030" s="177">
        <v>40.15</v>
      </c>
    </row>
    <row r="11031" spans="1:4" x14ac:dyDescent="0.25">
      <c r="A11031" s="176" t="s">
        <v>17536</v>
      </c>
      <c r="B11031" s="176" t="s">
        <v>17535</v>
      </c>
      <c r="C11031" s="176" t="s">
        <v>322</v>
      </c>
      <c r="D11031" s="177">
        <v>39.28</v>
      </c>
    </row>
    <row r="11032" spans="1:4" x14ac:dyDescent="0.25">
      <c r="A11032" s="176" t="s">
        <v>17537</v>
      </c>
      <c r="B11032" s="176" t="s">
        <v>17538</v>
      </c>
      <c r="C11032" s="176" t="s">
        <v>322</v>
      </c>
      <c r="D11032" s="177">
        <v>51.12</v>
      </c>
    </row>
    <row r="11033" spans="1:4" x14ac:dyDescent="0.25">
      <c r="A11033" s="176" t="s">
        <v>17539</v>
      </c>
      <c r="B11033" s="176" t="s">
        <v>17538</v>
      </c>
      <c r="C11033" s="176" t="s">
        <v>322</v>
      </c>
      <c r="D11033" s="177">
        <v>50.25</v>
      </c>
    </row>
    <row r="11034" spans="1:4" x14ac:dyDescent="0.25">
      <c r="A11034" s="176" t="s">
        <v>17540</v>
      </c>
      <c r="B11034" s="176" t="s">
        <v>17541</v>
      </c>
      <c r="C11034" s="176" t="s">
        <v>322</v>
      </c>
      <c r="D11034" s="177">
        <v>49.58</v>
      </c>
    </row>
    <row r="11035" spans="1:4" x14ac:dyDescent="0.25">
      <c r="A11035" s="176" t="s">
        <v>17542</v>
      </c>
      <c r="B11035" s="176" t="s">
        <v>17541</v>
      </c>
      <c r="C11035" s="176" t="s">
        <v>322</v>
      </c>
      <c r="D11035" s="177">
        <v>48.71</v>
      </c>
    </row>
    <row r="11036" spans="1:4" x14ac:dyDescent="0.25">
      <c r="A11036" s="176" t="s">
        <v>17543</v>
      </c>
      <c r="B11036" s="176" t="s">
        <v>17544</v>
      </c>
      <c r="C11036" s="176" t="s">
        <v>322</v>
      </c>
      <c r="D11036" s="177">
        <v>59.54</v>
      </c>
    </row>
    <row r="11037" spans="1:4" x14ac:dyDescent="0.25">
      <c r="A11037" s="176" t="s">
        <v>17545</v>
      </c>
      <c r="B11037" s="176" t="s">
        <v>17544</v>
      </c>
      <c r="C11037" s="176" t="s">
        <v>322</v>
      </c>
      <c r="D11037" s="177">
        <v>58.16</v>
      </c>
    </row>
    <row r="11038" spans="1:4" x14ac:dyDescent="0.25">
      <c r="A11038" s="176" t="s">
        <v>17546</v>
      </c>
      <c r="B11038" s="176" t="s">
        <v>17547</v>
      </c>
      <c r="C11038" s="176" t="s">
        <v>322</v>
      </c>
      <c r="D11038" s="177">
        <v>88.4</v>
      </c>
    </row>
    <row r="11039" spans="1:4" x14ac:dyDescent="0.25">
      <c r="A11039" s="176" t="s">
        <v>17548</v>
      </c>
      <c r="B11039" s="176" t="s">
        <v>17547</v>
      </c>
      <c r="C11039" s="176" t="s">
        <v>322</v>
      </c>
      <c r="D11039" s="177">
        <v>86.85</v>
      </c>
    </row>
    <row r="11040" spans="1:4" x14ac:dyDescent="0.25">
      <c r="A11040" s="176" t="s">
        <v>17549</v>
      </c>
      <c r="B11040" s="176" t="s">
        <v>17550</v>
      </c>
      <c r="C11040" s="176" t="s">
        <v>322</v>
      </c>
      <c r="D11040" s="177">
        <v>70.510000000000005</v>
      </c>
    </row>
    <row r="11041" spans="1:4" x14ac:dyDescent="0.25">
      <c r="A11041" s="176" t="s">
        <v>17551</v>
      </c>
      <c r="B11041" s="176" t="s">
        <v>17550</v>
      </c>
      <c r="C11041" s="176" t="s">
        <v>322</v>
      </c>
      <c r="D11041" s="177">
        <v>69.13</v>
      </c>
    </row>
    <row r="11042" spans="1:4" x14ac:dyDescent="0.25">
      <c r="A11042" s="176" t="s">
        <v>17552</v>
      </c>
      <c r="B11042" s="176" t="s">
        <v>17553</v>
      </c>
      <c r="C11042" s="176" t="s">
        <v>322</v>
      </c>
      <c r="D11042" s="177">
        <v>99.38</v>
      </c>
    </row>
    <row r="11043" spans="1:4" x14ac:dyDescent="0.25">
      <c r="A11043" s="176" t="s">
        <v>17554</v>
      </c>
      <c r="B11043" s="176" t="s">
        <v>17553</v>
      </c>
      <c r="C11043" s="176" t="s">
        <v>322</v>
      </c>
      <c r="D11043" s="177">
        <v>97.82</v>
      </c>
    </row>
    <row r="11044" spans="1:4" x14ac:dyDescent="0.25">
      <c r="A11044" s="176" t="s">
        <v>17555</v>
      </c>
      <c r="B11044" s="176" t="s">
        <v>17556</v>
      </c>
      <c r="C11044" s="176" t="s">
        <v>322</v>
      </c>
      <c r="D11044" s="177">
        <v>68.97</v>
      </c>
    </row>
    <row r="11045" spans="1:4" x14ac:dyDescent="0.25">
      <c r="A11045" s="176" t="s">
        <v>17557</v>
      </c>
      <c r="B11045" s="176" t="s">
        <v>17556</v>
      </c>
      <c r="C11045" s="176" t="s">
        <v>322</v>
      </c>
      <c r="D11045" s="177">
        <v>67.58</v>
      </c>
    </row>
    <row r="11046" spans="1:4" x14ac:dyDescent="0.25">
      <c r="A11046" s="176" t="s">
        <v>17558</v>
      </c>
      <c r="B11046" s="176" t="s">
        <v>17559</v>
      </c>
      <c r="C11046" s="176" t="s">
        <v>322</v>
      </c>
      <c r="D11046" s="177">
        <v>97.83</v>
      </c>
    </row>
    <row r="11047" spans="1:4" x14ac:dyDescent="0.25">
      <c r="A11047" s="176" t="s">
        <v>17560</v>
      </c>
      <c r="B11047" s="176" t="s">
        <v>17559</v>
      </c>
      <c r="C11047" s="176" t="s">
        <v>322</v>
      </c>
      <c r="D11047" s="177">
        <v>96.28</v>
      </c>
    </row>
    <row r="11048" spans="1:4" x14ac:dyDescent="0.25">
      <c r="A11048" s="176" t="s">
        <v>17561</v>
      </c>
      <c r="B11048" s="176" t="s">
        <v>17562</v>
      </c>
      <c r="C11048" s="176" t="s">
        <v>322</v>
      </c>
      <c r="D11048" s="177">
        <v>59.01</v>
      </c>
    </row>
    <row r="11049" spans="1:4" x14ac:dyDescent="0.25">
      <c r="A11049" s="176" t="s">
        <v>17563</v>
      </c>
      <c r="B11049" s="176" t="s">
        <v>17562</v>
      </c>
      <c r="C11049" s="176" t="s">
        <v>322</v>
      </c>
      <c r="D11049" s="177">
        <v>57.63</v>
      </c>
    </row>
    <row r="11050" spans="1:4" x14ac:dyDescent="0.25">
      <c r="A11050" s="176" t="s">
        <v>17564</v>
      </c>
      <c r="B11050" s="176" t="s">
        <v>17565</v>
      </c>
      <c r="C11050" s="176" t="s">
        <v>322</v>
      </c>
      <c r="D11050" s="177">
        <v>87.88</v>
      </c>
    </row>
    <row r="11051" spans="1:4" x14ac:dyDescent="0.25">
      <c r="A11051" s="176" t="s">
        <v>17566</v>
      </c>
      <c r="B11051" s="176" t="s">
        <v>17565</v>
      </c>
      <c r="C11051" s="176" t="s">
        <v>322</v>
      </c>
      <c r="D11051" s="177">
        <v>86.32</v>
      </c>
    </row>
    <row r="11052" spans="1:4" x14ac:dyDescent="0.25">
      <c r="A11052" s="176" t="s">
        <v>17567</v>
      </c>
      <c r="B11052" s="176" t="s">
        <v>17568</v>
      </c>
      <c r="C11052" s="176" t="s">
        <v>322</v>
      </c>
      <c r="D11052" s="177">
        <v>69.98</v>
      </c>
    </row>
    <row r="11053" spans="1:4" x14ac:dyDescent="0.25">
      <c r="A11053" s="176" t="s">
        <v>17569</v>
      </c>
      <c r="B11053" s="176" t="s">
        <v>17568</v>
      </c>
      <c r="C11053" s="176" t="s">
        <v>322</v>
      </c>
      <c r="D11053" s="177">
        <v>68.599999999999994</v>
      </c>
    </row>
    <row r="11054" spans="1:4" x14ac:dyDescent="0.25">
      <c r="A11054" s="176" t="s">
        <v>17570</v>
      </c>
      <c r="B11054" s="176" t="s">
        <v>17571</v>
      </c>
      <c r="C11054" s="176" t="s">
        <v>322</v>
      </c>
      <c r="D11054" s="177">
        <v>98.85</v>
      </c>
    </row>
    <row r="11055" spans="1:4" x14ac:dyDescent="0.25">
      <c r="A11055" s="176" t="s">
        <v>17572</v>
      </c>
      <c r="B11055" s="176" t="s">
        <v>17571</v>
      </c>
      <c r="C11055" s="176" t="s">
        <v>322</v>
      </c>
      <c r="D11055" s="177">
        <v>97.29</v>
      </c>
    </row>
    <row r="11056" spans="1:4" x14ac:dyDescent="0.25">
      <c r="A11056" s="176" t="s">
        <v>17573</v>
      </c>
      <c r="B11056" s="176" t="s">
        <v>17574</v>
      </c>
      <c r="C11056" s="176" t="s">
        <v>322</v>
      </c>
      <c r="D11056" s="177">
        <v>68.44</v>
      </c>
    </row>
    <row r="11057" spans="1:4" x14ac:dyDescent="0.25">
      <c r="A11057" s="176" t="s">
        <v>17575</v>
      </c>
      <c r="B11057" s="176" t="s">
        <v>17574</v>
      </c>
      <c r="C11057" s="176" t="s">
        <v>322</v>
      </c>
      <c r="D11057" s="177">
        <v>67.06</v>
      </c>
    </row>
    <row r="11058" spans="1:4" x14ac:dyDescent="0.25">
      <c r="A11058" s="176" t="s">
        <v>17576</v>
      </c>
      <c r="B11058" s="176" t="s">
        <v>17577</v>
      </c>
      <c r="C11058" s="176" t="s">
        <v>322</v>
      </c>
      <c r="D11058" s="177">
        <v>97.3</v>
      </c>
    </row>
    <row r="11059" spans="1:4" x14ac:dyDescent="0.25">
      <c r="A11059" s="176" t="s">
        <v>17578</v>
      </c>
      <c r="B11059" s="176" t="s">
        <v>17577</v>
      </c>
      <c r="C11059" s="176" t="s">
        <v>322</v>
      </c>
      <c r="D11059" s="177">
        <v>95.75</v>
      </c>
    </row>
    <row r="11060" spans="1:4" x14ac:dyDescent="0.25">
      <c r="A11060" s="176" t="s">
        <v>17579</v>
      </c>
      <c r="B11060" s="176" t="s">
        <v>17580</v>
      </c>
      <c r="C11060" s="176" t="s">
        <v>322</v>
      </c>
      <c r="D11060" s="177">
        <v>61.73</v>
      </c>
    </row>
    <row r="11061" spans="1:4" x14ac:dyDescent="0.25">
      <c r="A11061" s="176" t="s">
        <v>17581</v>
      </c>
      <c r="B11061" s="176" t="s">
        <v>17580</v>
      </c>
      <c r="C11061" s="176" t="s">
        <v>322</v>
      </c>
      <c r="D11061" s="177">
        <v>60.35</v>
      </c>
    </row>
    <row r="11062" spans="1:4" x14ac:dyDescent="0.25">
      <c r="A11062" s="176" t="s">
        <v>17582</v>
      </c>
      <c r="B11062" s="176" t="s">
        <v>17583</v>
      </c>
      <c r="C11062" s="176" t="s">
        <v>322</v>
      </c>
      <c r="D11062" s="177">
        <v>90.6</v>
      </c>
    </row>
    <row r="11063" spans="1:4" x14ac:dyDescent="0.25">
      <c r="A11063" s="176" t="s">
        <v>17584</v>
      </c>
      <c r="B11063" s="176" t="s">
        <v>17583</v>
      </c>
      <c r="C11063" s="176" t="s">
        <v>322</v>
      </c>
      <c r="D11063" s="177">
        <v>89.04</v>
      </c>
    </row>
    <row r="11064" spans="1:4" x14ac:dyDescent="0.25">
      <c r="A11064" s="176" t="s">
        <v>17585</v>
      </c>
      <c r="B11064" s="176" t="s">
        <v>17586</v>
      </c>
      <c r="C11064" s="176" t="s">
        <v>322</v>
      </c>
      <c r="D11064" s="177">
        <v>72.7</v>
      </c>
    </row>
    <row r="11065" spans="1:4" x14ac:dyDescent="0.25">
      <c r="A11065" s="176" t="s">
        <v>17587</v>
      </c>
      <c r="B11065" s="176" t="s">
        <v>17586</v>
      </c>
      <c r="C11065" s="176" t="s">
        <v>322</v>
      </c>
      <c r="D11065" s="177">
        <v>71.319999999999993</v>
      </c>
    </row>
    <row r="11066" spans="1:4" x14ac:dyDescent="0.25">
      <c r="A11066" s="176" t="s">
        <v>17588</v>
      </c>
      <c r="B11066" s="176" t="s">
        <v>17589</v>
      </c>
      <c r="C11066" s="176" t="s">
        <v>322</v>
      </c>
      <c r="D11066" s="177">
        <v>101.57</v>
      </c>
    </row>
    <row r="11067" spans="1:4" x14ac:dyDescent="0.25">
      <c r="A11067" s="176" t="s">
        <v>17590</v>
      </c>
      <c r="B11067" s="176" t="s">
        <v>17589</v>
      </c>
      <c r="C11067" s="176" t="s">
        <v>322</v>
      </c>
      <c r="D11067" s="177">
        <v>100.01</v>
      </c>
    </row>
    <row r="11068" spans="1:4" x14ac:dyDescent="0.25">
      <c r="A11068" s="176" t="s">
        <v>17591</v>
      </c>
      <c r="B11068" s="176" t="s">
        <v>17592</v>
      </c>
      <c r="C11068" s="176" t="s">
        <v>322</v>
      </c>
      <c r="D11068" s="177">
        <v>71.16</v>
      </c>
    </row>
    <row r="11069" spans="1:4" x14ac:dyDescent="0.25">
      <c r="A11069" s="176" t="s">
        <v>17593</v>
      </c>
      <c r="B11069" s="176" t="s">
        <v>17592</v>
      </c>
      <c r="C11069" s="176" t="s">
        <v>322</v>
      </c>
      <c r="D11069" s="177">
        <v>69.78</v>
      </c>
    </row>
    <row r="11070" spans="1:4" x14ac:dyDescent="0.25">
      <c r="A11070" s="176" t="s">
        <v>17594</v>
      </c>
      <c r="B11070" s="176" t="s">
        <v>17595</v>
      </c>
      <c r="C11070" s="176" t="s">
        <v>322</v>
      </c>
      <c r="D11070" s="177">
        <v>100.02</v>
      </c>
    </row>
    <row r="11071" spans="1:4" x14ac:dyDescent="0.25">
      <c r="A11071" s="176" t="s">
        <v>17596</v>
      </c>
      <c r="B11071" s="176" t="s">
        <v>17595</v>
      </c>
      <c r="C11071" s="176" t="s">
        <v>322</v>
      </c>
      <c r="D11071" s="177">
        <v>98.47</v>
      </c>
    </row>
    <row r="11072" spans="1:4" x14ac:dyDescent="0.25">
      <c r="A11072" s="176" t="s">
        <v>17597</v>
      </c>
      <c r="B11072" s="176" t="s">
        <v>17598</v>
      </c>
      <c r="C11072" s="176" t="s">
        <v>322</v>
      </c>
      <c r="D11072" s="177">
        <v>64.87</v>
      </c>
    </row>
    <row r="11073" spans="1:4" x14ac:dyDescent="0.25">
      <c r="A11073" s="176" t="s">
        <v>17599</v>
      </c>
      <c r="B11073" s="176" t="s">
        <v>17598</v>
      </c>
      <c r="C11073" s="176" t="s">
        <v>322</v>
      </c>
      <c r="D11073" s="177">
        <v>63.49</v>
      </c>
    </row>
    <row r="11074" spans="1:4" x14ac:dyDescent="0.25">
      <c r="A11074" s="176" t="s">
        <v>17600</v>
      </c>
      <c r="B11074" s="176" t="s">
        <v>17601</v>
      </c>
      <c r="C11074" s="176" t="s">
        <v>322</v>
      </c>
      <c r="D11074" s="177">
        <v>93.74</v>
      </c>
    </row>
    <row r="11075" spans="1:4" x14ac:dyDescent="0.25">
      <c r="A11075" s="176" t="s">
        <v>17602</v>
      </c>
      <c r="B11075" s="176" t="s">
        <v>17601</v>
      </c>
      <c r="C11075" s="176" t="s">
        <v>322</v>
      </c>
      <c r="D11075" s="177">
        <v>92.18</v>
      </c>
    </row>
    <row r="11076" spans="1:4" x14ac:dyDescent="0.25">
      <c r="A11076" s="176" t="s">
        <v>17603</v>
      </c>
      <c r="B11076" s="176" t="s">
        <v>17604</v>
      </c>
      <c r="C11076" s="176" t="s">
        <v>322</v>
      </c>
      <c r="D11076" s="177">
        <v>75.84</v>
      </c>
    </row>
    <row r="11077" spans="1:4" x14ac:dyDescent="0.25">
      <c r="A11077" s="176" t="s">
        <v>17605</v>
      </c>
      <c r="B11077" s="176" t="s">
        <v>17604</v>
      </c>
      <c r="C11077" s="176" t="s">
        <v>322</v>
      </c>
      <c r="D11077" s="177">
        <v>74.459999999999994</v>
      </c>
    </row>
    <row r="11078" spans="1:4" x14ac:dyDescent="0.25">
      <c r="A11078" s="176" t="s">
        <v>17606</v>
      </c>
      <c r="B11078" s="176" t="s">
        <v>17607</v>
      </c>
      <c r="C11078" s="176" t="s">
        <v>322</v>
      </c>
      <c r="D11078" s="177">
        <v>104.71</v>
      </c>
    </row>
    <row r="11079" spans="1:4" x14ac:dyDescent="0.25">
      <c r="A11079" s="176" t="s">
        <v>17608</v>
      </c>
      <c r="B11079" s="176" t="s">
        <v>17607</v>
      </c>
      <c r="C11079" s="176" t="s">
        <v>322</v>
      </c>
      <c r="D11079" s="177">
        <v>103.15</v>
      </c>
    </row>
    <row r="11080" spans="1:4" x14ac:dyDescent="0.25">
      <c r="A11080" s="176" t="s">
        <v>17609</v>
      </c>
      <c r="B11080" s="176" t="s">
        <v>17610</v>
      </c>
      <c r="C11080" s="176" t="s">
        <v>322</v>
      </c>
      <c r="D11080" s="177">
        <v>74.3</v>
      </c>
    </row>
    <row r="11081" spans="1:4" x14ac:dyDescent="0.25">
      <c r="A11081" s="176" t="s">
        <v>17611</v>
      </c>
      <c r="B11081" s="176" t="s">
        <v>17610</v>
      </c>
      <c r="C11081" s="176" t="s">
        <v>322</v>
      </c>
      <c r="D11081" s="177">
        <v>72.92</v>
      </c>
    </row>
    <row r="11082" spans="1:4" x14ac:dyDescent="0.25">
      <c r="A11082" s="176" t="s">
        <v>17612</v>
      </c>
      <c r="B11082" s="176" t="s">
        <v>17613</v>
      </c>
      <c r="C11082" s="176" t="s">
        <v>322</v>
      </c>
      <c r="D11082" s="177">
        <v>103.16</v>
      </c>
    </row>
    <row r="11083" spans="1:4" x14ac:dyDescent="0.25">
      <c r="A11083" s="176" t="s">
        <v>17614</v>
      </c>
      <c r="B11083" s="176" t="s">
        <v>17613</v>
      </c>
      <c r="C11083" s="176" t="s">
        <v>322</v>
      </c>
      <c r="D11083" s="177">
        <v>101.61</v>
      </c>
    </row>
    <row r="11084" spans="1:4" x14ac:dyDescent="0.25">
      <c r="A11084" s="176" t="s">
        <v>17615</v>
      </c>
      <c r="B11084" s="176" t="s">
        <v>17616</v>
      </c>
      <c r="C11084" s="176" t="s">
        <v>322</v>
      </c>
      <c r="D11084" s="177">
        <v>50.73</v>
      </c>
    </row>
    <row r="11085" spans="1:4" x14ac:dyDescent="0.25">
      <c r="A11085" s="176" t="s">
        <v>17617</v>
      </c>
      <c r="B11085" s="176" t="s">
        <v>17616</v>
      </c>
      <c r="C11085" s="176" t="s">
        <v>322</v>
      </c>
      <c r="D11085" s="177">
        <v>49.81</v>
      </c>
    </row>
    <row r="11086" spans="1:4" x14ac:dyDescent="0.25">
      <c r="A11086" s="176" t="s">
        <v>17618</v>
      </c>
      <c r="B11086" s="176" t="s">
        <v>17619</v>
      </c>
      <c r="C11086" s="176" t="s">
        <v>322</v>
      </c>
      <c r="D11086" s="177">
        <v>79.599999999999994</v>
      </c>
    </row>
    <row r="11087" spans="1:4" x14ac:dyDescent="0.25">
      <c r="A11087" s="176" t="s">
        <v>17620</v>
      </c>
      <c r="B11087" s="176" t="s">
        <v>17619</v>
      </c>
      <c r="C11087" s="176" t="s">
        <v>322</v>
      </c>
      <c r="D11087" s="177">
        <v>78.5</v>
      </c>
    </row>
    <row r="11088" spans="1:4" x14ac:dyDescent="0.25">
      <c r="A11088" s="176" t="s">
        <v>17621</v>
      </c>
      <c r="B11088" s="176" t="s">
        <v>17622</v>
      </c>
      <c r="C11088" s="176" t="s">
        <v>322</v>
      </c>
      <c r="D11088" s="177">
        <v>61.7</v>
      </c>
    </row>
    <row r="11089" spans="1:4" x14ac:dyDescent="0.25">
      <c r="A11089" s="176" t="s">
        <v>17623</v>
      </c>
      <c r="B11089" s="176" t="s">
        <v>17622</v>
      </c>
      <c r="C11089" s="176" t="s">
        <v>322</v>
      </c>
      <c r="D11089" s="177">
        <v>60.78</v>
      </c>
    </row>
    <row r="11090" spans="1:4" x14ac:dyDescent="0.25">
      <c r="A11090" s="176" t="s">
        <v>17624</v>
      </c>
      <c r="B11090" s="176" t="s">
        <v>17625</v>
      </c>
      <c r="C11090" s="176" t="s">
        <v>322</v>
      </c>
      <c r="D11090" s="177">
        <v>90.57</v>
      </c>
    </row>
    <row r="11091" spans="1:4" x14ac:dyDescent="0.25">
      <c r="A11091" s="176" t="s">
        <v>17626</v>
      </c>
      <c r="B11091" s="176" t="s">
        <v>17625</v>
      </c>
      <c r="C11091" s="176" t="s">
        <v>322</v>
      </c>
      <c r="D11091" s="177">
        <v>89.48</v>
      </c>
    </row>
    <row r="11092" spans="1:4" x14ac:dyDescent="0.25">
      <c r="A11092" s="176" t="s">
        <v>17627</v>
      </c>
      <c r="B11092" s="176" t="s">
        <v>17628</v>
      </c>
      <c r="C11092" s="176" t="s">
        <v>322</v>
      </c>
      <c r="D11092" s="177">
        <v>60.16</v>
      </c>
    </row>
    <row r="11093" spans="1:4" x14ac:dyDescent="0.25">
      <c r="A11093" s="176" t="s">
        <v>17629</v>
      </c>
      <c r="B11093" s="176" t="s">
        <v>17628</v>
      </c>
      <c r="C11093" s="176" t="s">
        <v>322</v>
      </c>
      <c r="D11093" s="177">
        <v>59.24</v>
      </c>
    </row>
    <row r="11094" spans="1:4" x14ac:dyDescent="0.25">
      <c r="A11094" s="176" t="s">
        <v>17630</v>
      </c>
      <c r="B11094" s="176" t="s">
        <v>17631</v>
      </c>
      <c r="C11094" s="176" t="s">
        <v>322</v>
      </c>
      <c r="D11094" s="177">
        <v>89.03</v>
      </c>
    </row>
    <row r="11095" spans="1:4" x14ac:dyDescent="0.25">
      <c r="A11095" s="176" t="s">
        <v>17632</v>
      </c>
      <c r="B11095" s="176" t="s">
        <v>17631</v>
      </c>
      <c r="C11095" s="176" t="s">
        <v>322</v>
      </c>
      <c r="D11095" s="177">
        <v>87.93</v>
      </c>
    </row>
    <row r="11096" spans="1:4" x14ac:dyDescent="0.25">
      <c r="A11096" s="176" t="s">
        <v>17633</v>
      </c>
      <c r="B11096" s="176" t="s">
        <v>17634</v>
      </c>
      <c r="C11096" s="176" t="s">
        <v>322</v>
      </c>
      <c r="D11096" s="177">
        <v>53.45</v>
      </c>
    </row>
    <row r="11097" spans="1:4" x14ac:dyDescent="0.25">
      <c r="A11097" s="176" t="s">
        <v>17635</v>
      </c>
      <c r="B11097" s="176" t="s">
        <v>17634</v>
      </c>
      <c r="C11097" s="176" t="s">
        <v>322</v>
      </c>
      <c r="D11097" s="177">
        <v>52.53</v>
      </c>
    </row>
    <row r="11098" spans="1:4" x14ac:dyDescent="0.25">
      <c r="A11098" s="176" t="s">
        <v>17636</v>
      </c>
      <c r="B11098" s="176" t="s">
        <v>17637</v>
      </c>
      <c r="C11098" s="176" t="s">
        <v>322</v>
      </c>
      <c r="D11098" s="177">
        <v>82.32</v>
      </c>
    </row>
    <row r="11099" spans="1:4" x14ac:dyDescent="0.25">
      <c r="A11099" s="176" t="s">
        <v>17638</v>
      </c>
      <c r="B11099" s="176" t="s">
        <v>17637</v>
      </c>
      <c r="C11099" s="176" t="s">
        <v>322</v>
      </c>
      <c r="D11099" s="177">
        <v>81.22</v>
      </c>
    </row>
    <row r="11100" spans="1:4" x14ac:dyDescent="0.25">
      <c r="A11100" s="176" t="s">
        <v>17639</v>
      </c>
      <c r="B11100" s="176" t="s">
        <v>17640</v>
      </c>
      <c r="C11100" s="176" t="s">
        <v>322</v>
      </c>
      <c r="D11100" s="177">
        <v>64.42</v>
      </c>
    </row>
    <row r="11101" spans="1:4" x14ac:dyDescent="0.25">
      <c r="A11101" s="176" t="s">
        <v>17641</v>
      </c>
      <c r="B11101" s="176" t="s">
        <v>17640</v>
      </c>
      <c r="C11101" s="176" t="s">
        <v>322</v>
      </c>
      <c r="D11101" s="177">
        <v>63.5</v>
      </c>
    </row>
    <row r="11102" spans="1:4" x14ac:dyDescent="0.25">
      <c r="A11102" s="176" t="s">
        <v>17642</v>
      </c>
      <c r="B11102" s="176" t="s">
        <v>17643</v>
      </c>
      <c r="C11102" s="176" t="s">
        <v>322</v>
      </c>
      <c r="D11102" s="177">
        <v>93.29</v>
      </c>
    </row>
    <row r="11103" spans="1:4" x14ac:dyDescent="0.25">
      <c r="A11103" s="176" t="s">
        <v>17644</v>
      </c>
      <c r="B11103" s="176" t="s">
        <v>17643</v>
      </c>
      <c r="C11103" s="176" t="s">
        <v>322</v>
      </c>
      <c r="D11103" s="177">
        <v>92.2</v>
      </c>
    </row>
    <row r="11104" spans="1:4" x14ac:dyDescent="0.25">
      <c r="A11104" s="176" t="s">
        <v>17645</v>
      </c>
      <c r="B11104" s="176" t="s">
        <v>17646</v>
      </c>
      <c r="C11104" s="176" t="s">
        <v>322</v>
      </c>
      <c r="D11104" s="177">
        <v>62.88</v>
      </c>
    </row>
    <row r="11105" spans="1:4" x14ac:dyDescent="0.25">
      <c r="A11105" s="176" t="s">
        <v>17647</v>
      </c>
      <c r="B11105" s="176" t="s">
        <v>17646</v>
      </c>
      <c r="C11105" s="176" t="s">
        <v>322</v>
      </c>
      <c r="D11105" s="177">
        <v>61.96</v>
      </c>
    </row>
    <row r="11106" spans="1:4" x14ac:dyDescent="0.25">
      <c r="A11106" s="176" t="s">
        <v>17648</v>
      </c>
      <c r="B11106" s="176" t="s">
        <v>17649</v>
      </c>
      <c r="C11106" s="176" t="s">
        <v>322</v>
      </c>
      <c r="D11106" s="177">
        <v>91.75</v>
      </c>
    </row>
    <row r="11107" spans="1:4" x14ac:dyDescent="0.25">
      <c r="A11107" s="176" t="s">
        <v>17650</v>
      </c>
      <c r="B11107" s="176" t="s">
        <v>17649</v>
      </c>
      <c r="C11107" s="176" t="s">
        <v>322</v>
      </c>
      <c r="D11107" s="177">
        <v>90.65</v>
      </c>
    </row>
    <row r="11108" spans="1:4" x14ac:dyDescent="0.25">
      <c r="A11108" s="176" t="s">
        <v>17651</v>
      </c>
      <c r="B11108" s="176" t="s">
        <v>17652</v>
      </c>
      <c r="C11108" s="176" t="s">
        <v>322</v>
      </c>
      <c r="D11108" s="177">
        <v>56.59</v>
      </c>
    </row>
    <row r="11109" spans="1:4" x14ac:dyDescent="0.25">
      <c r="A11109" s="176" t="s">
        <v>17653</v>
      </c>
      <c r="B11109" s="176" t="s">
        <v>17652</v>
      </c>
      <c r="C11109" s="176" t="s">
        <v>322</v>
      </c>
      <c r="D11109" s="177">
        <v>55.67</v>
      </c>
    </row>
    <row r="11110" spans="1:4" x14ac:dyDescent="0.25">
      <c r="A11110" s="176" t="s">
        <v>17654</v>
      </c>
      <c r="B11110" s="176" t="s">
        <v>17655</v>
      </c>
      <c r="C11110" s="176" t="s">
        <v>322</v>
      </c>
      <c r="D11110" s="177">
        <v>85.46</v>
      </c>
    </row>
    <row r="11111" spans="1:4" x14ac:dyDescent="0.25">
      <c r="A11111" s="176" t="s">
        <v>17656</v>
      </c>
      <c r="B11111" s="176" t="s">
        <v>17655</v>
      </c>
      <c r="C11111" s="176" t="s">
        <v>322</v>
      </c>
      <c r="D11111" s="177">
        <v>84.36</v>
      </c>
    </row>
    <row r="11112" spans="1:4" x14ac:dyDescent="0.25">
      <c r="A11112" s="176" t="s">
        <v>17657</v>
      </c>
      <c r="B11112" s="176" t="s">
        <v>17658</v>
      </c>
      <c r="C11112" s="176" t="s">
        <v>322</v>
      </c>
      <c r="D11112" s="177">
        <v>67.56</v>
      </c>
    </row>
    <row r="11113" spans="1:4" x14ac:dyDescent="0.25">
      <c r="A11113" s="176" t="s">
        <v>17659</v>
      </c>
      <c r="B11113" s="176" t="s">
        <v>17658</v>
      </c>
      <c r="C11113" s="176" t="s">
        <v>322</v>
      </c>
      <c r="D11113" s="177">
        <v>66.64</v>
      </c>
    </row>
    <row r="11114" spans="1:4" x14ac:dyDescent="0.25">
      <c r="A11114" s="176" t="s">
        <v>17660</v>
      </c>
      <c r="B11114" s="176" t="s">
        <v>17661</v>
      </c>
      <c r="C11114" s="176" t="s">
        <v>322</v>
      </c>
      <c r="D11114" s="177">
        <v>96.43</v>
      </c>
    </row>
    <row r="11115" spans="1:4" x14ac:dyDescent="0.25">
      <c r="A11115" s="176" t="s">
        <v>17662</v>
      </c>
      <c r="B11115" s="176" t="s">
        <v>17661</v>
      </c>
      <c r="C11115" s="176" t="s">
        <v>322</v>
      </c>
      <c r="D11115" s="177">
        <v>95.34</v>
      </c>
    </row>
    <row r="11116" spans="1:4" x14ac:dyDescent="0.25">
      <c r="A11116" s="176" t="s">
        <v>17663</v>
      </c>
      <c r="B11116" s="176" t="s">
        <v>17664</v>
      </c>
      <c r="C11116" s="176" t="s">
        <v>322</v>
      </c>
      <c r="D11116" s="177">
        <v>66.02</v>
      </c>
    </row>
    <row r="11117" spans="1:4" x14ac:dyDescent="0.25">
      <c r="A11117" s="176" t="s">
        <v>17665</v>
      </c>
      <c r="B11117" s="176" t="s">
        <v>17664</v>
      </c>
      <c r="C11117" s="176" t="s">
        <v>322</v>
      </c>
      <c r="D11117" s="177">
        <v>65.099999999999994</v>
      </c>
    </row>
    <row r="11118" spans="1:4" x14ac:dyDescent="0.25">
      <c r="A11118" s="176" t="s">
        <v>17666</v>
      </c>
      <c r="B11118" s="176" t="s">
        <v>17667</v>
      </c>
      <c r="C11118" s="176" t="s">
        <v>322</v>
      </c>
      <c r="D11118" s="177">
        <v>94.89</v>
      </c>
    </row>
    <row r="11119" spans="1:4" x14ac:dyDescent="0.25">
      <c r="A11119" s="176" t="s">
        <v>17668</v>
      </c>
      <c r="B11119" s="176" t="s">
        <v>17667</v>
      </c>
      <c r="C11119" s="176" t="s">
        <v>322</v>
      </c>
      <c r="D11119" s="177">
        <v>93.79</v>
      </c>
    </row>
    <row r="11120" spans="1:4" x14ac:dyDescent="0.25">
      <c r="A11120" s="176" t="s">
        <v>17669</v>
      </c>
      <c r="B11120" s="176" t="s">
        <v>17670</v>
      </c>
      <c r="C11120" s="176" t="s">
        <v>322</v>
      </c>
      <c r="D11120" s="177">
        <v>70.400000000000006</v>
      </c>
    </row>
    <row r="11121" spans="1:4" x14ac:dyDescent="0.25">
      <c r="A11121" s="176" t="s">
        <v>17671</v>
      </c>
      <c r="B11121" s="176" t="s">
        <v>17670</v>
      </c>
      <c r="C11121" s="176" t="s">
        <v>322</v>
      </c>
      <c r="D11121" s="177">
        <v>69.47</v>
      </c>
    </row>
    <row r="11122" spans="1:4" x14ac:dyDescent="0.25">
      <c r="A11122" s="176" t="s">
        <v>17672</v>
      </c>
      <c r="B11122" s="176" t="s">
        <v>17673</v>
      </c>
      <c r="C11122" s="176" t="s">
        <v>322</v>
      </c>
      <c r="D11122" s="177">
        <v>99.26</v>
      </c>
    </row>
    <row r="11123" spans="1:4" x14ac:dyDescent="0.25">
      <c r="A11123" s="176" t="s">
        <v>17674</v>
      </c>
      <c r="B11123" s="176" t="s">
        <v>17673</v>
      </c>
      <c r="C11123" s="176" t="s">
        <v>322</v>
      </c>
      <c r="D11123" s="177">
        <v>98.17</v>
      </c>
    </row>
    <row r="11124" spans="1:4" x14ac:dyDescent="0.25">
      <c r="A11124" s="176" t="s">
        <v>17675</v>
      </c>
      <c r="B11124" s="176" t="s">
        <v>17676</v>
      </c>
      <c r="C11124" s="176" t="s">
        <v>322</v>
      </c>
      <c r="D11124" s="177">
        <v>92.34</v>
      </c>
    </row>
    <row r="11125" spans="1:4" x14ac:dyDescent="0.25">
      <c r="A11125" s="176" t="s">
        <v>17677</v>
      </c>
      <c r="B11125" s="176" t="s">
        <v>17676</v>
      </c>
      <c r="C11125" s="176" t="s">
        <v>322</v>
      </c>
      <c r="D11125" s="177">
        <v>91.42</v>
      </c>
    </row>
    <row r="11126" spans="1:4" x14ac:dyDescent="0.25">
      <c r="A11126" s="176" t="s">
        <v>17678</v>
      </c>
      <c r="B11126" s="176" t="s">
        <v>17679</v>
      </c>
      <c r="C11126" s="176" t="s">
        <v>322</v>
      </c>
      <c r="D11126" s="177">
        <v>121.21</v>
      </c>
    </row>
    <row r="11127" spans="1:4" x14ac:dyDescent="0.25">
      <c r="A11127" s="176" t="s">
        <v>17680</v>
      </c>
      <c r="B11127" s="176" t="s">
        <v>17679</v>
      </c>
      <c r="C11127" s="176" t="s">
        <v>322</v>
      </c>
      <c r="D11127" s="177">
        <v>120.11</v>
      </c>
    </row>
    <row r="11128" spans="1:4" x14ac:dyDescent="0.25">
      <c r="A11128" s="176" t="s">
        <v>17681</v>
      </c>
      <c r="B11128" s="176" t="s">
        <v>17682</v>
      </c>
      <c r="C11128" s="176" t="s">
        <v>322</v>
      </c>
      <c r="D11128" s="177">
        <v>89.25</v>
      </c>
    </row>
    <row r="11129" spans="1:4" x14ac:dyDescent="0.25">
      <c r="A11129" s="176" t="s">
        <v>17683</v>
      </c>
      <c r="B11129" s="176" t="s">
        <v>17682</v>
      </c>
      <c r="C11129" s="176" t="s">
        <v>322</v>
      </c>
      <c r="D11129" s="177">
        <v>88.33</v>
      </c>
    </row>
    <row r="11130" spans="1:4" x14ac:dyDescent="0.25">
      <c r="A11130" s="176" t="s">
        <v>17684</v>
      </c>
      <c r="B11130" s="176" t="s">
        <v>17685</v>
      </c>
      <c r="C11130" s="176" t="s">
        <v>322</v>
      </c>
      <c r="D11130" s="177">
        <v>118.12</v>
      </c>
    </row>
    <row r="11131" spans="1:4" x14ac:dyDescent="0.25">
      <c r="A11131" s="176" t="s">
        <v>17686</v>
      </c>
      <c r="B11131" s="176" t="s">
        <v>17685</v>
      </c>
      <c r="C11131" s="176" t="s">
        <v>322</v>
      </c>
      <c r="D11131" s="177">
        <v>117.02</v>
      </c>
    </row>
    <row r="11132" spans="1:4" x14ac:dyDescent="0.25">
      <c r="A11132" s="176" t="s">
        <v>17687</v>
      </c>
      <c r="B11132" s="176" t="s">
        <v>17688</v>
      </c>
      <c r="C11132" s="176" t="s">
        <v>322</v>
      </c>
      <c r="D11132" s="177">
        <v>73.12</v>
      </c>
    </row>
    <row r="11133" spans="1:4" x14ac:dyDescent="0.25">
      <c r="A11133" s="176" t="s">
        <v>17689</v>
      </c>
      <c r="B11133" s="176" t="s">
        <v>17688</v>
      </c>
      <c r="C11133" s="176" t="s">
        <v>322</v>
      </c>
      <c r="D11133" s="177">
        <v>72.19</v>
      </c>
    </row>
    <row r="11134" spans="1:4" x14ac:dyDescent="0.25">
      <c r="A11134" s="176" t="s">
        <v>17690</v>
      </c>
      <c r="B11134" s="176" t="s">
        <v>17691</v>
      </c>
      <c r="C11134" s="176" t="s">
        <v>322</v>
      </c>
      <c r="D11134" s="177">
        <v>101.98</v>
      </c>
    </row>
    <row r="11135" spans="1:4" x14ac:dyDescent="0.25">
      <c r="A11135" s="176" t="s">
        <v>17692</v>
      </c>
      <c r="B11135" s="176" t="s">
        <v>17691</v>
      </c>
      <c r="C11135" s="176" t="s">
        <v>322</v>
      </c>
      <c r="D11135" s="177">
        <v>100.89</v>
      </c>
    </row>
    <row r="11136" spans="1:4" x14ac:dyDescent="0.25">
      <c r="A11136" s="176" t="s">
        <v>17693</v>
      </c>
      <c r="B11136" s="176" t="s">
        <v>17694</v>
      </c>
      <c r="C11136" s="176" t="s">
        <v>322</v>
      </c>
      <c r="D11136" s="177">
        <v>95.06</v>
      </c>
    </row>
    <row r="11137" spans="1:4" x14ac:dyDescent="0.25">
      <c r="A11137" s="176" t="s">
        <v>17695</v>
      </c>
      <c r="B11137" s="176" t="s">
        <v>17694</v>
      </c>
      <c r="C11137" s="176" t="s">
        <v>322</v>
      </c>
      <c r="D11137" s="177">
        <v>94.14</v>
      </c>
    </row>
    <row r="11138" spans="1:4" x14ac:dyDescent="0.25">
      <c r="A11138" s="176" t="s">
        <v>17696</v>
      </c>
      <c r="B11138" s="176" t="s">
        <v>17697</v>
      </c>
      <c r="C11138" s="176" t="s">
        <v>322</v>
      </c>
      <c r="D11138" s="177">
        <v>123.92</v>
      </c>
    </row>
    <row r="11139" spans="1:4" x14ac:dyDescent="0.25">
      <c r="A11139" s="176" t="s">
        <v>17698</v>
      </c>
      <c r="B11139" s="176" t="s">
        <v>17697</v>
      </c>
      <c r="C11139" s="176" t="s">
        <v>322</v>
      </c>
      <c r="D11139" s="177">
        <v>122.83</v>
      </c>
    </row>
    <row r="11140" spans="1:4" x14ac:dyDescent="0.25">
      <c r="A11140" s="176" t="s">
        <v>17699</v>
      </c>
      <c r="B11140" s="176" t="s">
        <v>17700</v>
      </c>
      <c r="C11140" s="176" t="s">
        <v>322</v>
      </c>
      <c r="D11140" s="177">
        <v>91.97</v>
      </c>
    </row>
    <row r="11141" spans="1:4" x14ac:dyDescent="0.25">
      <c r="A11141" s="176" t="s">
        <v>17701</v>
      </c>
      <c r="B11141" s="176" t="s">
        <v>17700</v>
      </c>
      <c r="C11141" s="176" t="s">
        <v>322</v>
      </c>
      <c r="D11141" s="177">
        <v>91.05</v>
      </c>
    </row>
    <row r="11142" spans="1:4" x14ac:dyDescent="0.25">
      <c r="A11142" s="176" t="s">
        <v>17702</v>
      </c>
      <c r="B11142" s="176" t="s">
        <v>17703</v>
      </c>
      <c r="C11142" s="176" t="s">
        <v>322</v>
      </c>
      <c r="D11142" s="177">
        <v>120.84</v>
      </c>
    </row>
    <row r="11143" spans="1:4" x14ac:dyDescent="0.25">
      <c r="A11143" s="176" t="s">
        <v>17704</v>
      </c>
      <c r="B11143" s="176" t="s">
        <v>17703</v>
      </c>
      <c r="C11143" s="176" t="s">
        <v>322</v>
      </c>
      <c r="D11143" s="177">
        <v>119.74</v>
      </c>
    </row>
    <row r="11144" spans="1:4" x14ac:dyDescent="0.25">
      <c r="A11144" s="176" t="s">
        <v>17705</v>
      </c>
      <c r="B11144" s="176" t="s">
        <v>17706</v>
      </c>
      <c r="C11144" s="176" t="s">
        <v>322</v>
      </c>
      <c r="D11144" s="177">
        <v>76.260000000000005</v>
      </c>
    </row>
    <row r="11145" spans="1:4" x14ac:dyDescent="0.25">
      <c r="A11145" s="176" t="s">
        <v>17707</v>
      </c>
      <c r="B11145" s="176" t="s">
        <v>17706</v>
      </c>
      <c r="C11145" s="176" t="s">
        <v>322</v>
      </c>
      <c r="D11145" s="177">
        <v>75.33</v>
      </c>
    </row>
    <row r="11146" spans="1:4" x14ac:dyDescent="0.25">
      <c r="A11146" s="176" t="s">
        <v>17708</v>
      </c>
      <c r="B11146" s="176" t="s">
        <v>17709</v>
      </c>
      <c r="C11146" s="176" t="s">
        <v>322</v>
      </c>
      <c r="D11146" s="177">
        <v>105.12</v>
      </c>
    </row>
    <row r="11147" spans="1:4" x14ac:dyDescent="0.25">
      <c r="A11147" s="176" t="s">
        <v>17710</v>
      </c>
      <c r="B11147" s="176" t="s">
        <v>17709</v>
      </c>
      <c r="C11147" s="176" t="s">
        <v>322</v>
      </c>
      <c r="D11147" s="177">
        <v>104.03</v>
      </c>
    </row>
    <row r="11148" spans="1:4" x14ac:dyDescent="0.25">
      <c r="A11148" s="176" t="s">
        <v>17711</v>
      </c>
      <c r="B11148" s="176" t="s">
        <v>17712</v>
      </c>
      <c r="C11148" s="176" t="s">
        <v>322</v>
      </c>
      <c r="D11148" s="177">
        <v>98.2</v>
      </c>
    </row>
    <row r="11149" spans="1:4" x14ac:dyDescent="0.25">
      <c r="A11149" s="176" t="s">
        <v>17713</v>
      </c>
      <c r="B11149" s="176" t="s">
        <v>17712</v>
      </c>
      <c r="C11149" s="176" t="s">
        <v>322</v>
      </c>
      <c r="D11149" s="177">
        <v>97.28</v>
      </c>
    </row>
    <row r="11150" spans="1:4" x14ac:dyDescent="0.25">
      <c r="A11150" s="176" t="s">
        <v>17714</v>
      </c>
      <c r="B11150" s="176" t="s">
        <v>17715</v>
      </c>
      <c r="C11150" s="176" t="s">
        <v>322</v>
      </c>
      <c r="D11150" s="177">
        <v>127.06</v>
      </c>
    </row>
    <row r="11151" spans="1:4" x14ac:dyDescent="0.25">
      <c r="A11151" s="176" t="s">
        <v>17716</v>
      </c>
      <c r="B11151" s="176" t="s">
        <v>17715</v>
      </c>
      <c r="C11151" s="176" t="s">
        <v>322</v>
      </c>
      <c r="D11151" s="177">
        <v>125.97</v>
      </c>
    </row>
    <row r="11152" spans="1:4" x14ac:dyDescent="0.25">
      <c r="A11152" s="176" t="s">
        <v>17717</v>
      </c>
      <c r="B11152" s="176" t="s">
        <v>17718</v>
      </c>
      <c r="C11152" s="176" t="s">
        <v>322</v>
      </c>
      <c r="D11152" s="177">
        <v>95.11</v>
      </c>
    </row>
    <row r="11153" spans="1:4" x14ac:dyDescent="0.25">
      <c r="A11153" s="176" t="s">
        <v>17719</v>
      </c>
      <c r="B11153" s="176" t="s">
        <v>17718</v>
      </c>
      <c r="C11153" s="176" t="s">
        <v>322</v>
      </c>
      <c r="D11153" s="177">
        <v>94.19</v>
      </c>
    </row>
    <row r="11154" spans="1:4" x14ac:dyDescent="0.25">
      <c r="A11154" s="176" t="s">
        <v>17720</v>
      </c>
      <c r="B11154" s="176" t="s">
        <v>17721</v>
      </c>
      <c r="C11154" s="176" t="s">
        <v>322</v>
      </c>
      <c r="D11154" s="177">
        <v>123.98</v>
      </c>
    </row>
    <row r="11155" spans="1:4" x14ac:dyDescent="0.25">
      <c r="A11155" s="176" t="s">
        <v>17722</v>
      </c>
      <c r="B11155" s="176" t="s">
        <v>17721</v>
      </c>
      <c r="C11155" s="176" t="s">
        <v>322</v>
      </c>
      <c r="D11155" s="177">
        <v>122.88</v>
      </c>
    </row>
    <row r="11156" spans="1:4" x14ac:dyDescent="0.25">
      <c r="A11156" s="176" t="s">
        <v>17723</v>
      </c>
      <c r="B11156" s="176" t="s">
        <v>17724</v>
      </c>
      <c r="C11156" s="176" t="s">
        <v>322</v>
      </c>
      <c r="D11156" s="177">
        <v>62.34</v>
      </c>
    </row>
    <row r="11157" spans="1:4" x14ac:dyDescent="0.25">
      <c r="A11157" s="176" t="s">
        <v>17725</v>
      </c>
      <c r="B11157" s="176" t="s">
        <v>17724</v>
      </c>
      <c r="C11157" s="176" t="s">
        <v>322</v>
      </c>
      <c r="D11157" s="177">
        <v>59.19</v>
      </c>
    </row>
    <row r="11158" spans="1:4" x14ac:dyDescent="0.25">
      <c r="A11158" s="176" t="s">
        <v>17726</v>
      </c>
      <c r="B11158" s="176" t="s">
        <v>17727</v>
      </c>
      <c r="C11158" s="176" t="s">
        <v>322</v>
      </c>
      <c r="D11158" s="177">
        <v>192.69</v>
      </c>
    </row>
    <row r="11159" spans="1:4" x14ac:dyDescent="0.25">
      <c r="A11159" s="176" t="s">
        <v>17728</v>
      </c>
      <c r="B11159" s="176" t="s">
        <v>17727</v>
      </c>
      <c r="C11159" s="176" t="s">
        <v>322</v>
      </c>
      <c r="D11159" s="177">
        <v>186.49</v>
      </c>
    </row>
    <row r="11160" spans="1:4" x14ac:dyDescent="0.25">
      <c r="A11160" s="176" t="s">
        <v>17729</v>
      </c>
      <c r="B11160" s="176" t="s">
        <v>17730</v>
      </c>
      <c r="C11160" s="176" t="s">
        <v>322</v>
      </c>
      <c r="D11160" s="177">
        <v>1225.4000000000001</v>
      </c>
    </row>
    <row r="11161" spans="1:4" x14ac:dyDescent="0.25">
      <c r="A11161" s="176" t="s">
        <v>17731</v>
      </c>
      <c r="B11161" s="176" t="s">
        <v>17730</v>
      </c>
      <c r="C11161" s="176" t="s">
        <v>322</v>
      </c>
      <c r="D11161" s="177">
        <v>1219.2</v>
      </c>
    </row>
    <row r="11162" spans="1:4" x14ac:dyDescent="0.25">
      <c r="A11162" s="176" t="s">
        <v>17732</v>
      </c>
      <c r="B11162" s="176" t="s">
        <v>17733</v>
      </c>
      <c r="C11162" s="176" t="s">
        <v>322</v>
      </c>
      <c r="D11162" s="177">
        <v>169.3</v>
      </c>
    </row>
    <row r="11163" spans="1:4" x14ac:dyDescent="0.25">
      <c r="A11163" s="176" t="s">
        <v>17734</v>
      </c>
      <c r="B11163" s="176" t="s">
        <v>17733</v>
      </c>
      <c r="C11163" s="176" t="s">
        <v>322</v>
      </c>
      <c r="D11163" s="177">
        <v>166.32</v>
      </c>
    </row>
    <row r="11164" spans="1:4" x14ac:dyDescent="0.25">
      <c r="A11164" s="176" t="s">
        <v>17735</v>
      </c>
      <c r="B11164" s="176" t="s">
        <v>17736</v>
      </c>
      <c r="C11164" s="176" t="s">
        <v>322</v>
      </c>
      <c r="D11164" s="177">
        <v>133.81</v>
      </c>
    </row>
    <row r="11165" spans="1:4" x14ac:dyDescent="0.25">
      <c r="A11165" s="176" t="s">
        <v>17737</v>
      </c>
      <c r="B11165" s="176" t="s">
        <v>17736</v>
      </c>
      <c r="C11165" s="176" t="s">
        <v>322</v>
      </c>
      <c r="D11165" s="177">
        <v>128.22999999999999</v>
      </c>
    </row>
    <row r="11166" spans="1:4" x14ac:dyDescent="0.25">
      <c r="A11166" s="176" t="s">
        <v>17738</v>
      </c>
      <c r="B11166" s="176" t="s">
        <v>17739</v>
      </c>
      <c r="C11166" s="176" t="s">
        <v>322</v>
      </c>
      <c r="D11166" s="177">
        <v>175.74</v>
      </c>
    </row>
    <row r="11167" spans="1:4" x14ac:dyDescent="0.25">
      <c r="A11167" s="176" t="s">
        <v>17740</v>
      </c>
      <c r="B11167" s="176" t="s">
        <v>17739</v>
      </c>
      <c r="C11167" s="176" t="s">
        <v>322</v>
      </c>
      <c r="D11167" s="177">
        <v>167.37</v>
      </c>
    </row>
    <row r="11168" spans="1:4" x14ac:dyDescent="0.25">
      <c r="A11168" s="176" t="s">
        <v>17741</v>
      </c>
      <c r="B11168" s="176" t="s">
        <v>17742</v>
      </c>
      <c r="C11168" s="176" t="s">
        <v>322</v>
      </c>
      <c r="D11168" s="177">
        <v>217.67</v>
      </c>
    </row>
    <row r="11169" spans="1:4" x14ac:dyDescent="0.25">
      <c r="A11169" s="176" t="s">
        <v>17743</v>
      </c>
      <c r="B11169" s="176" t="s">
        <v>17742</v>
      </c>
      <c r="C11169" s="176" t="s">
        <v>322</v>
      </c>
      <c r="D11169" s="177">
        <v>206.51</v>
      </c>
    </row>
    <row r="11170" spans="1:4" x14ac:dyDescent="0.25">
      <c r="A11170" s="176" t="s">
        <v>17744</v>
      </c>
      <c r="B11170" s="176" t="s">
        <v>17745</v>
      </c>
      <c r="C11170" s="176" t="s">
        <v>83</v>
      </c>
      <c r="D11170" s="177">
        <v>196.03</v>
      </c>
    </row>
    <row r="11171" spans="1:4" x14ac:dyDescent="0.25">
      <c r="A11171" s="176" t="s">
        <v>17746</v>
      </c>
      <c r="B11171" s="176" t="s">
        <v>17745</v>
      </c>
      <c r="C11171" s="176" t="s">
        <v>83</v>
      </c>
      <c r="D11171" s="177">
        <v>195.45</v>
      </c>
    </row>
    <row r="11172" spans="1:4" x14ac:dyDescent="0.25">
      <c r="A11172" s="176" t="s">
        <v>17747</v>
      </c>
      <c r="B11172" s="176" t="s">
        <v>17748</v>
      </c>
      <c r="C11172" s="176" t="s">
        <v>83</v>
      </c>
      <c r="D11172" s="177">
        <v>206.26</v>
      </c>
    </row>
    <row r="11173" spans="1:4" x14ac:dyDescent="0.25">
      <c r="A11173" s="176" t="s">
        <v>17749</v>
      </c>
      <c r="B11173" s="176" t="s">
        <v>17748</v>
      </c>
      <c r="C11173" s="176" t="s">
        <v>83</v>
      </c>
      <c r="D11173" s="177">
        <v>205.68</v>
      </c>
    </row>
    <row r="11174" spans="1:4" x14ac:dyDescent="0.25">
      <c r="A11174" s="176" t="s">
        <v>17750</v>
      </c>
      <c r="B11174" s="176" t="s">
        <v>17751</v>
      </c>
      <c r="C11174" s="176" t="s">
        <v>83</v>
      </c>
      <c r="D11174" s="177">
        <v>206.26</v>
      </c>
    </row>
    <row r="11175" spans="1:4" x14ac:dyDescent="0.25">
      <c r="A11175" s="176" t="s">
        <v>17752</v>
      </c>
      <c r="B11175" s="176" t="s">
        <v>17751</v>
      </c>
      <c r="C11175" s="176" t="s">
        <v>83</v>
      </c>
      <c r="D11175" s="177">
        <v>205.68</v>
      </c>
    </row>
    <row r="11176" spans="1:4" x14ac:dyDescent="0.25">
      <c r="A11176" s="176" t="s">
        <v>17753</v>
      </c>
      <c r="B11176" s="176" t="s">
        <v>17754</v>
      </c>
      <c r="C11176" s="176" t="s">
        <v>83</v>
      </c>
      <c r="D11176" s="177">
        <v>128.58000000000001</v>
      </c>
    </row>
    <row r="11177" spans="1:4" x14ac:dyDescent="0.25">
      <c r="A11177" s="176" t="s">
        <v>17755</v>
      </c>
      <c r="B11177" s="176" t="s">
        <v>17754</v>
      </c>
      <c r="C11177" s="176" t="s">
        <v>83</v>
      </c>
      <c r="D11177" s="177">
        <v>128</v>
      </c>
    </row>
    <row r="11178" spans="1:4" x14ac:dyDescent="0.25">
      <c r="A11178" s="176" t="s">
        <v>17756</v>
      </c>
      <c r="B11178" s="176" t="s">
        <v>17757</v>
      </c>
      <c r="C11178" s="176" t="s">
        <v>322</v>
      </c>
      <c r="D11178" s="177">
        <v>226.45</v>
      </c>
    </row>
    <row r="11179" spans="1:4" x14ac:dyDescent="0.25">
      <c r="A11179" s="176" t="s">
        <v>17758</v>
      </c>
      <c r="B11179" s="176" t="s">
        <v>17757</v>
      </c>
      <c r="C11179" s="176" t="s">
        <v>322</v>
      </c>
      <c r="D11179" s="177">
        <v>222.8</v>
      </c>
    </row>
    <row r="11180" spans="1:4" x14ac:dyDescent="0.25">
      <c r="A11180" s="176" t="s">
        <v>17759</v>
      </c>
      <c r="B11180" s="176" t="s">
        <v>17760</v>
      </c>
      <c r="C11180" s="176" t="s">
        <v>322</v>
      </c>
      <c r="D11180" s="177">
        <v>49.05</v>
      </c>
    </row>
    <row r="11181" spans="1:4" x14ac:dyDescent="0.25">
      <c r="A11181" s="176" t="s">
        <v>17761</v>
      </c>
      <c r="B11181" s="176" t="s">
        <v>17760</v>
      </c>
      <c r="C11181" s="176" t="s">
        <v>322</v>
      </c>
      <c r="D11181" s="177">
        <v>46.23</v>
      </c>
    </row>
    <row r="11182" spans="1:4" x14ac:dyDescent="0.25">
      <c r="A11182" s="176" t="s">
        <v>17762</v>
      </c>
      <c r="B11182" s="176" t="s">
        <v>91</v>
      </c>
      <c r="C11182" s="176" t="s">
        <v>322</v>
      </c>
      <c r="D11182" s="177">
        <v>44.87</v>
      </c>
    </row>
    <row r="11183" spans="1:4" x14ac:dyDescent="0.25">
      <c r="A11183" s="176" t="s">
        <v>17763</v>
      </c>
      <c r="B11183" s="176" t="s">
        <v>91</v>
      </c>
      <c r="C11183" s="176" t="s">
        <v>322</v>
      </c>
      <c r="D11183" s="177">
        <v>42.32</v>
      </c>
    </row>
    <row r="11184" spans="1:4" x14ac:dyDescent="0.25">
      <c r="A11184" s="176" t="s">
        <v>17764</v>
      </c>
      <c r="B11184" s="176" t="s">
        <v>17765</v>
      </c>
      <c r="C11184" s="176" t="s">
        <v>322</v>
      </c>
      <c r="D11184" s="177">
        <v>66.180000000000007</v>
      </c>
    </row>
    <row r="11185" spans="1:4" x14ac:dyDescent="0.25">
      <c r="A11185" s="176" t="s">
        <v>17766</v>
      </c>
      <c r="B11185" s="176" t="s">
        <v>17765</v>
      </c>
      <c r="C11185" s="176" t="s">
        <v>322</v>
      </c>
      <c r="D11185" s="177">
        <v>62.59</v>
      </c>
    </row>
    <row r="11186" spans="1:4" x14ac:dyDescent="0.25">
      <c r="A11186" s="176" t="s">
        <v>17767</v>
      </c>
      <c r="B11186" s="176" t="s">
        <v>17768</v>
      </c>
      <c r="C11186" s="176" t="s">
        <v>322</v>
      </c>
      <c r="D11186" s="177">
        <v>71.02</v>
      </c>
    </row>
    <row r="11187" spans="1:4" x14ac:dyDescent="0.25">
      <c r="A11187" s="176" t="s">
        <v>17769</v>
      </c>
      <c r="B11187" s="176" t="s">
        <v>17768</v>
      </c>
      <c r="C11187" s="176" t="s">
        <v>322</v>
      </c>
      <c r="D11187" s="177">
        <v>67.14</v>
      </c>
    </row>
    <row r="11188" spans="1:4" x14ac:dyDescent="0.25">
      <c r="A11188" s="176" t="s">
        <v>17770</v>
      </c>
      <c r="B11188" s="176" t="s">
        <v>17771</v>
      </c>
      <c r="C11188" s="176" t="s">
        <v>322</v>
      </c>
      <c r="D11188" s="177">
        <v>65.400000000000006</v>
      </c>
    </row>
    <row r="11189" spans="1:4" x14ac:dyDescent="0.25">
      <c r="A11189" s="176" t="s">
        <v>17772</v>
      </c>
      <c r="B11189" s="176" t="s">
        <v>17771</v>
      </c>
      <c r="C11189" s="176" t="s">
        <v>322</v>
      </c>
      <c r="D11189" s="177">
        <v>61.48</v>
      </c>
    </row>
    <row r="11190" spans="1:4" x14ac:dyDescent="0.25">
      <c r="A11190" s="176" t="s">
        <v>17773</v>
      </c>
      <c r="B11190" s="176" t="s">
        <v>17774</v>
      </c>
      <c r="C11190" s="176" t="s">
        <v>322</v>
      </c>
      <c r="D11190" s="177">
        <v>60.23</v>
      </c>
    </row>
    <row r="11191" spans="1:4" x14ac:dyDescent="0.25">
      <c r="A11191" s="176" t="s">
        <v>17775</v>
      </c>
      <c r="B11191" s="176" t="s">
        <v>17774</v>
      </c>
      <c r="C11191" s="176" t="s">
        <v>322</v>
      </c>
      <c r="D11191" s="177">
        <v>56.66</v>
      </c>
    </row>
    <row r="11192" spans="1:4" x14ac:dyDescent="0.25">
      <c r="A11192" s="176" t="s">
        <v>17776</v>
      </c>
      <c r="B11192" s="176" t="s">
        <v>17777</v>
      </c>
      <c r="C11192" s="176" t="s">
        <v>83</v>
      </c>
      <c r="D11192" s="177">
        <v>23.11</v>
      </c>
    </row>
    <row r="11193" spans="1:4" x14ac:dyDescent="0.25">
      <c r="A11193" s="176" t="s">
        <v>17778</v>
      </c>
      <c r="B11193" s="176" t="s">
        <v>17777</v>
      </c>
      <c r="C11193" s="176" t="s">
        <v>83</v>
      </c>
      <c r="D11193" s="177">
        <v>21.66</v>
      </c>
    </row>
    <row r="11194" spans="1:4" x14ac:dyDescent="0.25">
      <c r="A11194" s="176" t="s">
        <v>17779</v>
      </c>
      <c r="B11194" s="176" t="s">
        <v>17780</v>
      </c>
      <c r="C11194" s="176" t="s">
        <v>83</v>
      </c>
      <c r="D11194" s="177">
        <v>31.97</v>
      </c>
    </row>
    <row r="11195" spans="1:4" x14ac:dyDescent="0.25">
      <c r="A11195" s="176" t="s">
        <v>17781</v>
      </c>
      <c r="B11195" s="176" t="s">
        <v>17780</v>
      </c>
      <c r="C11195" s="176" t="s">
        <v>83</v>
      </c>
      <c r="D11195" s="177">
        <v>30.22</v>
      </c>
    </row>
    <row r="11196" spans="1:4" x14ac:dyDescent="0.25">
      <c r="A11196" s="176" t="s">
        <v>17782</v>
      </c>
      <c r="B11196" s="176" t="s">
        <v>17783</v>
      </c>
      <c r="C11196" s="176" t="s">
        <v>83</v>
      </c>
      <c r="D11196" s="177">
        <v>18.66</v>
      </c>
    </row>
    <row r="11197" spans="1:4" x14ac:dyDescent="0.25">
      <c r="A11197" s="176" t="s">
        <v>17784</v>
      </c>
      <c r="B11197" s="176" t="s">
        <v>17783</v>
      </c>
      <c r="C11197" s="176" t="s">
        <v>83</v>
      </c>
      <c r="D11197" s="177">
        <v>17.45</v>
      </c>
    </row>
    <row r="11198" spans="1:4" x14ac:dyDescent="0.25">
      <c r="A11198" s="176" t="s">
        <v>17785</v>
      </c>
      <c r="B11198" s="176" t="s">
        <v>17786</v>
      </c>
      <c r="C11198" s="176" t="s">
        <v>322</v>
      </c>
      <c r="D11198" s="177">
        <v>44.74</v>
      </c>
    </row>
    <row r="11199" spans="1:4" x14ac:dyDescent="0.25">
      <c r="A11199" s="176" t="s">
        <v>17787</v>
      </c>
      <c r="B11199" s="176" t="s">
        <v>17786</v>
      </c>
      <c r="C11199" s="176" t="s">
        <v>322</v>
      </c>
      <c r="D11199" s="177">
        <v>42.26</v>
      </c>
    </row>
    <row r="11200" spans="1:4" x14ac:dyDescent="0.25">
      <c r="A11200" s="176" t="s">
        <v>17788</v>
      </c>
      <c r="B11200" s="176" t="s">
        <v>17789</v>
      </c>
      <c r="C11200" s="176" t="s">
        <v>322</v>
      </c>
      <c r="D11200" s="177">
        <v>78.150000000000006</v>
      </c>
    </row>
    <row r="11201" spans="1:4" x14ac:dyDescent="0.25">
      <c r="A11201" s="176" t="s">
        <v>17790</v>
      </c>
      <c r="B11201" s="176" t="s">
        <v>17789</v>
      </c>
      <c r="C11201" s="176" t="s">
        <v>322</v>
      </c>
      <c r="D11201" s="177">
        <v>73.95</v>
      </c>
    </row>
    <row r="11202" spans="1:4" x14ac:dyDescent="0.25">
      <c r="A11202" s="176" t="s">
        <v>17791</v>
      </c>
      <c r="B11202" s="176" t="s">
        <v>17792</v>
      </c>
      <c r="C11202" s="176" t="s">
        <v>83</v>
      </c>
      <c r="D11202" s="177">
        <v>19.850000000000001</v>
      </c>
    </row>
    <row r="11203" spans="1:4" x14ac:dyDescent="0.25">
      <c r="A11203" s="176" t="s">
        <v>17793</v>
      </c>
      <c r="B11203" s="176" t="s">
        <v>17792</v>
      </c>
      <c r="C11203" s="176" t="s">
        <v>83</v>
      </c>
      <c r="D11203" s="177">
        <v>18.57</v>
      </c>
    </row>
    <row r="11204" spans="1:4" x14ac:dyDescent="0.25">
      <c r="A11204" s="176" t="s">
        <v>17794</v>
      </c>
      <c r="B11204" s="176" t="s">
        <v>17795</v>
      </c>
      <c r="C11204" s="176" t="s">
        <v>83</v>
      </c>
      <c r="D11204" s="177">
        <v>22</v>
      </c>
    </row>
    <row r="11205" spans="1:4" x14ac:dyDescent="0.25">
      <c r="A11205" s="176" t="s">
        <v>17796</v>
      </c>
      <c r="B11205" s="176" t="s">
        <v>17795</v>
      </c>
      <c r="C11205" s="176" t="s">
        <v>83</v>
      </c>
      <c r="D11205" s="177">
        <v>20.63</v>
      </c>
    </row>
    <row r="11206" spans="1:4" x14ac:dyDescent="0.25">
      <c r="A11206" s="176" t="s">
        <v>17797</v>
      </c>
      <c r="B11206" s="176" t="s">
        <v>17798</v>
      </c>
      <c r="C11206" s="176" t="s">
        <v>83</v>
      </c>
      <c r="D11206" s="177">
        <v>36.61</v>
      </c>
    </row>
    <row r="11207" spans="1:4" x14ac:dyDescent="0.25">
      <c r="A11207" s="176" t="s">
        <v>17799</v>
      </c>
      <c r="B11207" s="176" t="s">
        <v>17798</v>
      </c>
      <c r="C11207" s="176" t="s">
        <v>83</v>
      </c>
      <c r="D11207" s="177">
        <v>34.42</v>
      </c>
    </row>
    <row r="11208" spans="1:4" x14ac:dyDescent="0.25">
      <c r="A11208" s="176" t="s">
        <v>17800</v>
      </c>
      <c r="B11208" s="176" t="s">
        <v>17801</v>
      </c>
      <c r="C11208" s="176" t="s">
        <v>322</v>
      </c>
      <c r="D11208" s="177">
        <v>23.36</v>
      </c>
    </row>
    <row r="11209" spans="1:4" x14ac:dyDescent="0.25">
      <c r="A11209" s="176" t="s">
        <v>17802</v>
      </c>
      <c r="B11209" s="176" t="s">
        <v>17801</v>
      </c>
      <c r="C11209" s="176" t="s">
        <v>322</v>
      </c>
      <c r="D11209" s="177">
        <v>22.08</v>
      </c>
    </row>
    <row r="11210" spans="1:4" x14ac:dyDescent="0.25">
      <c r="A11210" s="176" t="s">
        <v>17803</v>
      </c>
      <c r="B11210" s="176" t="s">
        <v>17804</v>
      </c>
      <c r="C11210" s="176" t="s">
        <v>322</v>
      </c>
      <c r="D11210" s="177">
        <v>28.5</v>
      </c>
    </row>
    <row r="11211" spans="1:4" x14ac:dyDescent="0.25">
      <c r="A11211" s="176" t="s">
        <v>17805</v>
      </c>
      <c r="B11211" s="176" t="s">
        <v>17804</v>
      </c>
      <c r="C11211" s="176" t="s">
        <v>322</v>
      </c>
      <c r="D11211" s="177">
        <v>27.02</v>
      </c>
    </row>
    <row r="11212" spans="1:4" x14ac:dyDescent="0.25">
      <c r="A11212" s="176" t="s">
        <v>17806</v>
      </c>
      <c r="B11212" s="176" t="s">
        <v>17807</v>
      </c>
      <c r="C11212" s="176" t="s">
        <v>322</v>
      </c>
      <c r="D11212" s="177">
        <v>33.65</v>
      </c>
    </row>
    <row r="11213" spans="1:4" x14ac:dyDescent="0.25">
      <c r="A11213" s="176" t="s">
        <v>17808</v>
      </c>
      <c r="B11213" s="176" t="s">
        <v>17807</v>
      </c>
      <c r="C11213" s="176" t="s">
        <v>322</v>
      </c>
      <c r="D11213" s="177">
        <v>31.96</v>
      </c>
    </row>
    <row r="11214" spans="1:4" x14ac:dyDescent="0.25">
      <c r="A11214" s="176" t="s">
        <v>17809</v>
      </c>
      <c r="B11214" s="176" t="s">
        <v>17810</v>
      </c>
      <c r="C11214" s="176" t="s">
        <v>322</v>
      </c>
      <c r="D11214" s="177">
        <v>38.79</v>
      </c>
    </row>
    <row r="11215" spans="1:4" x14ac:dyDescent="0.25">
      <c r="A11215" s="176" t="s">
        <v>17811</v>
      </c>
      <c r="B11215" s="176" t="s">
        <v>17810</v>
      </c>
      <c r="C11215" s="176" t="s">
        <v>322</v>
      </c>
      <c r="D11215" s="177">
        <v>36.909999999999997</v>
      </c>
    </row>
    <row r="11216" spans="1:4" x14ac:dyDescent="0.25">
      <c r="A11216" s="176" t="s">
        <v>17812</v>
      </c>
      <c r="B11216" s="176" t="s">
        <v>17813</v>
      </c>
      <c r="C11216" s="176" t="s">
        <v>322</v>
      </c>
      <c r="D11216" s="177">
        <v>43.94</v>
      </c>
    </row>
    <row r="11217" spans="1:4" x14ac:dyDescent="0.25">
      <c r="A11217" s="176" t="s">
        <v>17814</v>
      </c>
      <c r="B11217" s="176" t="s">
        <v>17813</v>
      </c>
      <c r="C11217" s="176" t="s">
        <v>322</v>
      </c>
      <c r="D11217" s="177">
        <v>41.85</v>
      </c>
    </row>
    <row r="11218" spans="1:4" x14ac:dyDescent="0.25">
      <c r="A11218" s="176" t="s">
        <v>17815</v>
      </c>
      <c r="B11218" s="176" t="s">
        <v>87</v>
      </c>
      <c r="C11218" s="176" t="s">
        <v>322</v>
      </c>
      <c r="D11218" s="177">
        <v>49.08</v>
      </c>
    </row>
    <row r="11219" spans="1:4" x14ac:dyDescent="0.25">
      <c r="A11219" s="176" t="s">
        <v>17816</v>
      </c>
      <c r="B11219" s="176" t="s">
        <v>87</v>
      </c>
      <c r="C11219" s="176" t="s">
        <v>322</v>
      </c>
      <c r="D11219" s="177">
        <v>46.79</v>
      </c>
    </row>
    <row r="11220" spans="1:4" x14ac:dyDescent="0.25">
      <c r="A11220" s="176" t="s">
        <v>17817</v>
      </c>
      <c r="B11220" s="176" t="s">
        <v>17818</v>
      </c>
      <c r="C11220" s="176" t="s">
        <v>322</v>
      </c>
      <c r="D11220" s="177">
        <v>54.22</v>
      </c>
    </row>
    <row r="11221" spans="1:4" x14ac:dyDescent="0.25">
      <c r="A11221" s="176" t="s">
        <v>17819</v>
      </c>
      <c r="B11221" s="176" t="s">
        <v>17818</v>
      </c>
      <c r="C11221" s="176" t="s">
        <v>322</v>
      </c>
      <c r="D11221" s="177">
        <v>51.73</v>
      </c>
    </row>
    <row r="11222" spans="1:4" x14ac:dyDescent="0.25">
      <c r="A11222" s="176" t="s">
        <v>17820</v>
      </c>
      <c r="B11222" s="176" t="s">
        <v>17821</v>
      </c>
      <c r="C11222" s="176" t="s">
        <v>322</v>
      </c>
      <c r="D11222" s="177">
        <v>64.510000000000005</v>
      </c>
    </row>
    <row r="11223" spans="1:4" x14ac:dyDescent="0.25">
      <c r="A11223" s="176" t="s">
        <v>17822</v>
      </c>
      <c r="B11223" s="176" t="s">
        <v>17821</v>
      </c>
      <c r="C11223" s="176" t="s">
        <v>322</v>
      </c>
      <c r="D11223" s="177">
        <v>61.62</v>
      </c>
    </row>
    <row r="11224" spans="1:4" x14ac:dyDescent="0.25">
      <c r="A11224" s="176" t="s">
        <v>17823</v>
      </c>
      <c r="B11224" s="176" t="s">
        <v>17824</v>
      </c>
      <c r="C11224" s="176" t="s">
        <v>322</v>
      </c>
      <c r="D11224" s="177">
        <v>74.8</v>
      </c>
    </row>
    <row r="11225" spans="1:4" x14ac:dyDescent="0.25">
      <c r="A11225" s="176" t="s">
        <v>17825</v>
      </c>
      <c r="B11225" s="176" t="s">
        <v>17824</v>
      </c>
      <c r="C11225" s="176" t="s">
        <v>322</v>
      </c>
      <c r="D11225" s="177">
        <v>71.5</v>
      </c>
    </row>
    <row r="11226" spans="1:4" x14ac:dyDescent="0.25">
      <c r="A11226" s="176" t="s">
        <v>17826</v>
      </c>
      <c r="B11226" s="176" t="s">
        <v>17827</v>
      </c>
      <c r="C11226" s="176" t="s">
        <v>322</v>
      </c>
      <c r="D11226" s="177">
        <v>79.95</v>
      </c>
    </row>
    <row r="11227" spans="1:4" x14ac:dyDescent="0.25">
      <c r="A11227" s="176" t="s">
        <v>17828</v>
      </c>
      <c r="B11227" s="176" t="s">
        <v>17827</v>
      </c>
      <c r="C11227" s="176" t="s">
        <v>322</v>
      </c>
      <c r="D11227" s="177">
        <v>76.45</v>
      </c>
    </row>
    <row r="11228" spans="1:4" x14ac:dyDescent="0.25">
      <c r="A11228" s="176" t="s">
        <v>17829</v>
      </c>
      <c r="B11228" s="176" t="s">
        <v>17830</v>
      </c>
      <c r="C11228" s="176" t="s">
        <v>322</v>
      </c>
      <c r="D11228" s="177">
        <v>95.38</v>
      </c>
    </row>
    <row r="11229" spans="1:4" x14ac:dyDescent="0.25">
      <c r="A11229" s="176" t="s">
        <v>17831</v>
      </c>
      <c r="B11229" s="176" t="s">
        <v>17830</v>
      </c>
      <c r="C11229" s="176" t="s">
        <v>322</v>
      </c>
      <c r="D11229" s="177">
        <v>91.27</v>
      </c>
    </row>
    <row r="11230" spans="1:4" x14ac:dyDescent="0.25">
      <c r="A11230" s="176" t="s">
        <v>17832</v>
      </c>
      <c r="B11230" s="176" t="s">
        <v>17833</v>
      </c>
      <c r="C11230" s="176" t="s">
        <v>322</v>
      </c>
      <c r="D11230" s="177">
        <v>68.239999999999995</v>
      </c>
    </row>
    <row r="11231" spans="1:4" x14ac:dyDescent="0.25">
      <c r="A11231" s="176" t="s">
        <v>17834</v>
      </c>
      <c r="B11231" s="176" t="s">
        <v>17833</v>
      </c>
      <c r="C11231" s="176" t="s">
        <v>322</v>
      </c>
      <c r="D11231" s="177">
        <v>64.34</v>
      </c>
    </row>
    <row r="11232" spans="1:4" x14ac:dyDescent="0.25">
      <c r="A11232" s="176" t="s">
        <v>17835</v>
      </c>
      <c r="B11232" s="176" t="s">
        <v>17836</v>
      </c>
      <c r="C11232" s="176" t="s">
        <v>322</v>
      </c>
      <c r="D11232" s="177">
        <v>118.29</v>
      </c>
    </row>
    <row r="11233" spans="1:4" x14ac:dyDescent="0.25">
      <c r="A11233" s="176" t="s">
        <v>17837</v>
      </c>
      <c r="B11233" s="176" t="s">
        <v>17836</v>
      </c>
      <c r="C11233" s="176" t="s">
        <v>322</v>
      </c>
      <c r="D11233" s="177">
        <v>113.97</v>
      </c>
    </row>
    <row r="11234" spans="1:4" x14ac:dyDescent="0.25">
      <c r="A11234" s="176" t="s">
        <v>17838</v>
      </c>
      <c r="B11234" s="176" t="s">
        <v>17839</v>
      </c>
      <c r="C11234" s="176" t="s">
        <v>322</v>
      </c>
      <c r="D11234" s="177">
        <v>132.32</v>
      </c>
    </row>
    <row r="11235" spans="1:4" x14ac:dyDescent="0.25">
      <c r="A11235" s="176" t="s">
        <v>17840</v>
      </c>
      <c r="B11235" s="176" t="s">
        <v>17839</v>
      </c>
      <c r="C11235" s="176" t="s">
        <v>322</v>
      </c>
      <c r="D11235" s="177">
        <v>127.5</v>
      </c>
    </row>
    <row r="11236" spans="1:4" x14ac:dyDescent="0.25">
      <c r="A11236" s="176" t="s">
        <v>17841</v>
      </c>
      <c r="B11236" s="176" t="s">
        <v>17842</v>
      </c>
      <c r="C11236" s="176" t="s">
        <v>322</v>
      </c>
      <c r="D11236" s="177">
        <v>16.28</v>
      </c>
    </row>
    <row r="11237" spans="1:4" x14ac:dyDescent="0.25">
      <c r="A11237" s="176" t="s">
        <v>17843</v>
      </c>
      <c r="B11237" s="176" t="s">
        <v>17842</v>
      </c>
      <c r="C11237" s="176" t="s">
        <v>322</v>
      </c>
      <c r="D11237" s="177">
        <v>15.5</v>
      </c>
    </row>
    <row r="11238" spans="1:4" x14ac:dyDescent="0.25">
      <c r="A11238" s="176" t="s">
        <v>17844</v>
      </c>
      <c r="B11238" s="176" t="s">
        <v>17845</v>
      </c>
      <c r="C11238" s="176" t="s">
        <v>322</v>
      </c>
      <c r="D11238" s="177">
        <v>87.5</v>
      </c>
    </row>
    <row r="11239" spans="1:4" x14ac:dyDescent="0.25">
      <c r="A11239" s="176" t="s">
        <v>17846</v>
      </c>
      <c r="B11239" s="176" t="s">
        <v>17845</v>
      </c>
      <c r="C11239" s="176" t="s">
        <v>322</v>
      </c>
      <c r="D11239" s="177">
        <v>82.9</v>
      </c>
    </row>
    <row r="11240" spans="1:4" x14ac:dyDescent="0.25">
      <c r="A11240" s="176" t="s">
        <v>17847</v>
      </c>
      <c r="B11240" s="176" t="s">
        <v>17848</v>
      </c>
      <c r="C11240" s="176" t="s">
        <v>322</v>
      </c>
      <c r="D11240" s="177">
        <v>84.78</v>
      </c>
    </row>
    <row r="11241" spans="1:4" x14ac:dyDescent="0.25">
      <c r="A11241" s="176" t="s">
        <v>17849</v>
      </c>
      <c r="B11241" s="176" t="s">
        <v>17848</v>
      </c>
      <c r="C11241" s="176" t="s">
        <v>322</v>
      </c>
      <c r="D11241" s="177">
        <v>80.5</v>
      </c>
    </row>
    <row r="11242" spans="1:4" x14ac:dyDescent="0.25">
      <c r="A11242" s="176" t="s">
        <v>17850</v>
      </c>
      <c r="B11242" s="176" t="s">
        <v>17851</v>
      </c>
      <c r="C11242" s="176" t="s">
        <v>322</v>
      </c>
      <c r="D11242" s="177">
        <v>77.44</v>
      </c>
    </row>
    <row r="11243" spans="1:4" x14ac:dyDescent="0.25">
      <c r="A11243" s="176" t="s">
        <v>17852</v>
      </c>
      <c r="B11243" s="176" t="s">
        <v>17851</v>
      </c>
      <c r="C11243" s="176" t="s">
        <v>322</v>
      </c>
      <c r="D11243" s="177">
        <v>73.430000000000007</v>
      </c>
    </row>
    <row r="11244" spans="1:4" x14ac:dyDescent="0.25">
      <c r="A11244" s="176" t="s">
        <v>17853</v>
      </c>
      <c r="B11244" s="176" t="s">
        <v>17854</v>
      </c>
      <c r="C11244" s="176" t="s">
        <v>322</v>
      </c>
      <c r="D11244" s="177">
        <v>49.13</v>
      </c>
    </row>
    <row r="11245" spans="1:4" x14ac:dyDescent="0.25">
      <c r="A11245" s="176" t="s">
        <v>17855</v>
      </c>
      <c r="B11245" s="176" t="s">
        <v>17854</v>
      </c>
      <c r="C11245" s="176" t="s">
        <v>322</v>
      </c>
      <c r="D11245" s="177">
        <v>46.71</v>
      </c>
    </row>
    <row r="11246" spans="1:4" x14ac:dyDescent="0.25">
      <c r="A11246" s="176" t="s">
        <v>17856</v>
      </c>
      <c r="B11246" s="176" t="s">
        <v>17857</v>
      </c>
      <c r="C11246" s="176" t="s">
        <v>322</v>
      </c>
      <c r="D11246" s="177">
        <v>137.86000000000001</v>
      </c>
    </row>
    <row r="11247" spans="1:4" x14ac:dyDescent="0.25">
      <c r="A11247" s="176" t="s">
        <v>17858</v>
      </c>
      <c r="B11247" s="176" t="s">
        <v>17857</v>
      </c>
      <c r="C11247" s="176" t="s">
        <v>322</v>
      </c>
      <c r="D11247" s="177">
        <v>130.63</v>
      </c>
    </row>
    <row r="11248" spans="1:4" x14ac:dyDescent="0.25">
      <c r="A11248" s="176" t="s">
        <v>17859</v>
      </c>
      <c r="B11248" s="176" t="s">
        <v>17860</v>
      </c>
      <c r="C11248" s="176" t="s">
        <v>322</v>
      </c>
      <c r="D11248" s="177">
        <v>136.35</v>
      </c>
    </row>
    <row r="11249" spans="1:4" x14ac:dyDescent="0.25">
      <c r="A11249" s="176" t="s">
        <v>17861</v>
      </c>
      <c r="B11249" s="176" t="s">
        <v>17860</v>
      </c>
      <c r="C11249" s="176" t="s">
        <v>322</v>
      </c>
      <c r="D11249" s="177">
        <v>129.07</v>
      </c>
    </row>
    <row r="11250" spans="1:4" x14ac:dyDescent="0.25">
      <c r="A11250" s="176" t="s">
        <v>17862</v>
      </c>
      <c r="B11250" s="176" t="s">
        <v>17863</v>
      </c>
      <c r="C11250" s="176" t="s">
        <v>322</v>
      </c>
      <c r="D11250" s="177">
        <v>137.86000000000001</v>
      </c>
    </row>
    <row r="11251" spans="1:4" x14ac:dyDescent="0.25">
      <c r="A11251" s="176" t="s">
        <v>17864</v>
      </c>
      <c r="B11251" s="176" t="s">
        <v>17863</v>
      </c>
      <c r="C11251" s="176" t="s">
        <v>322</v>
      </c>
      <c r="D11251" s="177">
        <v>130.63</v>
      </c>
    </row>
    <row r="11252" spans="1:4" x14ac:dyDescent="0.25">
      <c r="A11252" s="176" t="s">
        <v>17865</v>
      </c>
      <c r="B11252" s="176" t="s">
        <v>17866</v>
      </c>
      <c r="C11252" s="176" t="s">
        <v>322</v>
      </c>
      <c r="D11252" s="177">
        <v>136.35</v>
      </c>
    </row>
    <row r="11253" spans="1:4" x14ac:dyDescent="0.25">
      <c r="A11253" s="176" t="s">
        <v>17867</v>
      </c>
      <c r="B11253" s="176" t="s">
        <v>17866</v>
      </c>
      <c r="C11253" s="176" t="s">
        <v>322</v>
      </c>
      <c r="D11253" s="177">
        <v>129.07</v>
      </c>
    </row>
    <row r="11254" spans="1:4" x14ac:dyDescent="0.25">
      <c r="A11254" s="176" t="s">
        <v>17868</v>
      </c>
      <c r="B11254" s="176" t="s">
        <v>17869</v>
      </c>
      <c r="C11254" s="176" t="s">
        <v>322</v>
      </c>
      <c r="D11254" s="177">
        <v>68.23</v>
      </c>
    </row>
    <row r="11255" spans="1:4" x14ac:dyDescent="0.25">
      <c r="A11255" s="176" t="s">
        <v>17870</v>
      </c>
      <c r="B11255" s="176" t="s">
        <v>17869</v>
      </c>
      <c r="C11255" s="176" t="s">
        <v>322</v>
      </c>
      <c r="D11255" s="177">
        <v>63.96</v>
      </c>
    </row>
    <row r="11256" spans="1:4" x14ac:dyDescent="0.25">
      <c r="A11256" s="176" t="s">
        <v>17871</v>
      </c>
      <c r="B11256" s="176" t="s">
        <v>17872</v>
      </c>
      <c r="C11256" s="176" t="s">
        <v>83</v>
      </c>
      <c r="D11256" s="177">
        <v>34.93</v>
      </c>
    </row>
    <row r="11257" spans="1:4" x14ac:dyDescent="0.25">
      <c r="A11257" s="176" t="s">
        <v>17873</v>
      </c>
      <c r="B11257" s="176" t="s">
        <v>17872</v>
      </c>
      <c r="C11257" s="176" t="s">
        <v>83</v>
      </c>
      <c r="D11257" s="177">
        <v>32.79</v>
      </c>
    </row>
    <row r="11258" spans="1:4" x14ac:dyDescent="0.25">
      <c r="A11258" s="176" t="s">
        <v>17874</v>
      </c>
      <c r="B11258" s="176" t="s">
        <v>17875</v>
      </c>
      <c r="C11258" s="176" t="s">
        <v>83</v>
      </c>
      <c r="D11258" s="177">
        <v>85.54</v>
      </c>
    </row>
    <row r="11259" spans="1:4" x14ac:dyDescent="0.25">
      <c r="A11259" s="176" t="s">
        <v>17876</v>
      </c>
      <c r="B11259" s="176" t="s">
        <v>17875</v>
      </c>
      <c r="C11259" s="176" t="s">
        <v>83</v>
      </c>
      <c r="D11259" s="177">
        <v>80.180000000000007</v>
      </c>
    </row>
    <row r="11260" spans="1:4" x14ac:dyDescent="0.25">
      <c r="A11260" s="176" t="s">
        <v>17877</v>
      </c>
      <c r="B11260" s="176" t="s">
        <v>17878</v>
      </c>
      <c r="C11260" s="176" t="s">
        <v>83</v>
      </c>
      <c r="D11260" s="177">
        <v>26.46</v>
      </c>
    </row>
    <row r="11261" spans="1:4" x14ac:dyDescent="0.25">
      <c r="A11261" s="176" t="s">
        <v>17879</v>
      </c>
      <c r="B11261" s="176" t="s">
        <v>17878</v>
      </c>
      <c r="C11261" s="176" t="s">
        <v>83</v>
      </c>
      <c r="D11261" s="177">
        <v>24.96</v>
      </c>
    </row>
    <row r="11262" spans="1:4" x14ac:dyDescent="0.25">
      <c r="A11262" s="176" t="s">
        <v>17880</v>
      </c>
      <c r="B11262" s="176" t="s">
        <v>17881</v>
      </c>
      <c r="C11262" s="176" t="s">
        <v>83</v>
      </c>
      <c r="D11262" s="177">
        <v>31.44</v>
      </c>
    </row>
    <row r="11263" spans="1:4" x14ac:dyDescent="0.25">
      <c r="A11263" s="176" t="s">
        <v>17882</v>
      </c>
      <c r="B11263" s="176" t="s">
        <v>17881</v>
      </c>
      <c r="C11263" s="176" t="s">
        <v>83</v>
      </c>
      <c r="D11263" s="177">
        <v>29.65</v>
      </c>
    </row>
    <row r="11264" spans="1:4" x14ac:dyDescent="0.25">
      <c r="A11264" s="176" t="s">
        <v>17883</v>
      </c>
      <c r="B11264" s="176" t="s">
        <v>17884</v>
      </c>
      <c r="C11264" s="176" t="s">
        <v>83</v>
      </c>
      <c r="D11264" s="177">
        <v>42.53</v>
      </c>
    </row>
    <row r="11265" spans="1:4" x14ac:dyDescent="0.25">
      <c r="A11265" s="176" t="s">
        <v>17885</v>
      </c>
      <c r="B11265" s="176" t="s">
        <v>17884</v>
      </c>
      <c r="C11265" s="176" t="s">
        <v>83</v>
      </c>
      <c r="D11265" s="177">
        <v>40.22</v>
      </c>
    </row>
    <row r="11266" spans="1:4" x14ac:dyDescent="0.25">
      <c r="A11266" s="176" t="s">
        <v>17886</v>
      </c>
      <c r="B11266" s="176" t="s">
        <v>17887</v>
      </c>
      <c r="C11266" s="176" t="s">
        <v>83</v>
      </c>
      <c r="D11266" s="177">
        <v>72.44</v>
      </c>
    </row>
    <row r="11267" spans="1:4" x14ac:dyDescent="0.25">
      <c r="A11267" s="176" t="s">
        <v>17888</v>
      </c>
      <c r="B11267" s="176" t="s">
        <v>17887</v>
      </c>
      <c r="C11267" s="176" t="s">
        <v>83</v>
      </c>
      <c r="D11267" s="177">
        <v>68.17</v>
      </c>
    </row>
    <row r="11268" spans="1:4" x14ac:dyDescent="0.25">
      <c r="A11268" s="176" t="s">
        <v>17889</v>
      </c>
      <c r="B11268" s="176" t="s">
        <v>17890</v>
      </c>
      <c r="C11268" s="176" t="s">
        <v>83</v>
      </c>
      <c r="D11268" s="177">
        <v>36.94</v>
      </c>
    </row>
    <row r="11269" spans="1:4" x14ac:dyDescent="0.25">
      <c r="A11269" s="176" t="s">
        <v>17891</v>
      </c>
      <c r="B11269" s="176" t="s">
        <v>17890</v>
      </c>
      <c r="C11269" s="176" t="s">
        <v>83</v>
      </c>
      <c r="D11269" s="177">
        <v>35.11</v>
      </c>
    </row>
    <row r="11270" spans="1:4" x14ac:dyDescent="0.25">
      <c r="A11270" s="176" t="s">
        <v>17892</v>
      </c>
      <c r="B11270" s="176" t="s">
        <v>17893</v>
      </c>
      <c r="C11270" s="176" t="s">
        <v>322</v>
      </c>
      <c r="D11270" s="177">
        <v>106.68</v>
      </c>
    </row>
    <row r="11271" spans="1:4" x14ac:dyDescent="0.25">
      <c r="A11271" s="176" t="s">
        <v>17894</v>
      </c>
      <c r="B11271" s="176" t="s">
        <v>17893</v>
      </c>
      <c r="C11271" s="176" t="s">
        <v>322</v>
      </c>
      <c r="D11271" s="177">
        <v>102.43</v>
      </c>
    </row>
    <row r="11272" spans="1:4" x14ac:dyDescent="0.25">
      <c r="A11272" s="176" t="s">
        <v>17895</v>
      </c>
      <c r="B11272" s="176" t="s">
        <v>17896</v>
      </c>
      <c r="C11272" s="176" t="s">
        <v>322</v>
      </c>
      <c r="D11272" s="177">
        <v>118.41</v>
      </c>
    </row>
    <row r="11273" spans="1:4" x14ac:dyDescent="0.25">
      <c r="A11273" s="176" t="s">
        <v>17897</v>
      </c>
      <c r="B11273" s="176" t="s">
        <v>17896</v>
      </c>
      <c r="C11273" s="176" t="s">
        <v>322</v>
      </c>
      <c r="D11273" s="177">
        <v>114.2</v>
      </c>
    </row>
    <row r="11274" spans="1:4" x14ac:dyDescent="0.25">
      <c r="A11274" s="176" t="s">
        <v>17898</v>
      </c>
      <c r="B11274" s="176" t="s">
        <v>17899</v>
      </c>
      <c r="C11274" s="176" t="s">
        <v>322</v>
      </c>
      <c r="D11274" s="177">
        <v>151.85</v>
      </c>
    </row>
    <row r="11275" spans="1:4" x14ac:dyDescent="0.25">
      <c r="A11275" s="176" t="s">
        <v>17900</v>
      </c>
      <c r="B11275" s="176" t="s">
        <v>17899</v>
      </c>
      <c r="C11275" s="176" t="s">
        <v>322</v>
      </c>
      <c r="D11275" s="177">
        <v>146.86000000000001</v>
      </c>
    </row>
    <row r="11276" spans="1:4" x14ac:dyDescent="0.25">
      <c r="A11276" s="176" t="s">
        <v>17901</v>
      </c>
      <c r="B11276" s="176" t="s">
        <v>17902</v>
      </c>
      <c r="C11276" s="176" t="s">
        <v>322</v>
      </c>
      <c r="D11276" s="177">
        <v>163.57</v>
      </c>
    </row>
    <row r="11277" spans="1:4" x14ac:dyDescent="0.25">
      <c r="A11277" s="176" t="s">
        <v>17903</v>
      </c>
      <c r="B11277" s="176" t="s">
        <v>17902</v>
      </c>
      <c r="C11277" s="176" t="s">
        <v>322</v>
      </c>
      <c r="D11277" s="177">
        <v>158.63</v>
      </c>
    </row>
    <row r="11278" spans="1:4" x14ac:dyDescent="0.25">
      <c r="A11278" s="176" t="s">
        <v>17904</v>
      </c>
      <c r="B11278" s="176" t="s">
        <v>17905</v>
      </c>
      <c r="C11278" s="176" t="s">
        <v>322</v>
      </c>
      <c r="D11278" s="177">
        <v>224.2</v>
      </c>
    </row>
    <row r="11279" spans="1:4" x14ac:dyDescent="0.25">
      <c r="A11279" s="176" t="s">
        <v>17906</v>
      </c>
      <c r="B11279" s="176" t="s">
        <v>17905</v>
      </c>
      <c r="C11279" s="176" t="s">
        <v>322</v>
      </c>
      <c r="D11279" s="177">
        <v>219.95</v>
      </c>
    </row>
    <row r="11280" spans="1:4" x14ac:dyDescent="0.25">
      <c r="A11280" s="176" t="s">
        <v>17907</v>
      </c>
      <c r="B11280" s="176" t="s">
        <v>17908</v>
      </c>
      <c r="C11280" s="176" t="s">
        <v>322</v>
      </c>
      <c r="D11280" s="177">
        <v>235.93</v>
      </c>
    </row>
    <row r="11281" spans="1:4" x14ac:dyDescent="0.25">
      <c r="A11281" s="176" t="s">
        <v>17909</v>
      </c>
      <c r="B11281" s="176" t="s">
        <v>17908</v>
      </c>
      <c r="C11281" s="176" t="s">
        <v>322</v>
      </c>
      <c r="D11281" s="177">
        <v>231.71</v>
      </c>
    </row>
    <row r="11282" spans="1:4" x14ac:dyDescent="0.25">
      <c r="A11282" s="176" t="s">
        <v>17910</v>
      </c>
      <c r="B11282" s="176" t="s">
        <v>17911</v>
      </c>
      <c r="C11282" s="176" t="s">
        <v>322</v>
      </c>
      <c r="D11282" s="177">
        <v>96.23</v>
      </c>
    </row>
    <row r="11283" spans="1:4" x14ac:dyDescent="0.25">
      <c r="A11283" s="176" t="s">
        <v>17912</v>
      </c>
      <c r="B11283" s="176" t="s">
        <v>17911</v>
      </c>
      <c r="C11283" s="176" t="s">
        <v>322</v>
      </c>
      <c r="D11283" s="177">
        <v>92.53</v>
      </c>
    </row>
    <row r="11284" spans="1:4" x14ac:dyDescent="0.25">
      <c r="A11284" s="176" t="s">
        <v>17913</v>
      </c>
      <c r="B11284" s="176" t="s">
        <v>17914</v>
      </c>
      <c r="C11284" s="176" t="s">
        <v>322</v>
      </c>
      <c r="D11284" s="177">
        <v>107.96</v>
      </c>
    </row>
    <row r="11285" spans="1:4" x14ac:dyDescent="0.25">
      <c r="A11285" s="176" t="s">
        <v>17915</v>
      </c>
      <c r="B11285" s="176" t="s">
        <v>17914</v>
      </c>
      <c r="C11285" s="176" t="s">
        <v>322</v>
      </c>
      <c r="D11285" s="177">
        <v>104.29</v>
      </c>
    </row>
    <row r="11286" spans="1:4" x14ac:dyDescent="0.25">
      <c r="A11286" s="176" t="s">
        <v>17916</v>
      </c>
      <c r="B11286" s="176" t="s">
        <v>17917</v>
      </c>
      <c r="C11286" s="176" t="s">
        <v>322</v>
      </c>
      <c r="D11286" s="177">
        <v>112.27</v>
      </c>
    </row>
    <row r="11287" spans="1:4" x14ac:dyDescent="0.25">
      <c r="A11287" s="176" t="s">
        <v>17918</v>
      </c>
      <c r="B11287" s="176" t="s">
        <v>17917</v>
      </c>
      <c r="C11287" s="176" t="s">
        <v>322</v>
      </c>
      <c r="D11287" s="177">
        <v>109.18</v>
      </c>
    </row>
    <row r="11288" spans="1:4" x14ac:dyDescent="0.25">
      <c r="A11288" s="176" t="s">
        <v>17919</v>
      </c>
      <c r="B11288" s="176" t="s">
        <v>17920</v>
      </c>
      <c r="C11288" s="176" t="s">
        <v>322</v>
      </c>
      <c r="D11288" s="177">
        <v>128.28</v>
      </c>
    </row>
    <row r="11289" spans="1:4" x14ac:dyDescent="0.25">
      <c r="A11289" s="176" t="s">
        <v>17921</v>
      </c>
      <c r="B11289" s="176" t="s">
        <v>17920</v>
      </c>
      <c r="C11289" s="176" t="s">
        <v>322</v>
      </c>
      <c r="D11289" s="177">
        <v>124.77</v>
      </c>
    </row>
    <row r="11290" spans="1:4" x14ac:dyDescent="0.25">
      <c r="A11290" s="176" t="s">
        <v>17922</v>
      </c>
      <c r="B11290" s="176" t="s">
        <v>17923</v>
      </c>
      <c r="C11290" s="176" t="s">
        <v>83</v>
      </c>
      <c r="D11290" s="177">
        <v>44.39</v>
      </c>
    </row>
    <row r="11291" spans="1:4" x14ac:dyDescent="0.25">
      <c r="A11291" s="176" t="s">
        <v>17924</v>
      </c>
      <c r="B11291" s="176" t="s">
        <v>17923</v>
      </c>
      <c r="C11291" s="176" t="s">
        <v>83</v>
      </c>
      <c r="D11291" s="177">
        <v>41.99</v>
      </c>
    </row>
    <row r="11292" spans="1:4" x14ac:dyDescent="0.25">
      <c r="A11292" s="176" t="s">
        <v>17925</v>
      </c>
      <c r="B11292" s="176" t="s">
        <v>17926</v>
      </c>
      <c r="C11292" s="176" t="s">
        <v>83</v>
      </c>
      <c r="D11292" s="177">
        <v>44.28</v>
      </c>
    </row>
    <row r="11293" spans="1:4" x14ac:dyDescent="0.25">
      <c r="A11293" s="176" t="s">
        <v>17927</v>
      </c>
      <c r="B11293" s="176" t="s">
        <v>17926</v>
      </c>
      <c r="C11293" s="176" t="s">
        <v>83</v>
      </c>
      <c r="D11293" s="177">
        <v>41.99</v>
      </c>
    </row>
    <row r="11294" spans="1:4" x14ac:dyDescent="0.25">
      <c r="A11294" s="176" t="s">
        <v>17928</v>
      </c>
      <c r="B11294" s="176" t="s">
        <v>17929</v>
      </c>
      <c r="C11294" s="176" t="s">
        <v>83</v>
      </c>
      <c r="D11294" s="177">
        <v>50.17</v>
      </c>
    </row>
    <row r="11295" spans="1:4" x14ac:dyDescent="0.25">
      <c r="A11295" s="176" t="s">
        <v>17930</v>
      </c>
      <c r="B11295" s="176" t="s">
        <v>17929</v>
      </c>
      <c r="C11295" s="176" t="s">
        <v>83</v>
      </c>
      <c r="D11295" s="177">
        <v>47.66</v>
      </c>
    </row>
    <row r="11296" spans="1:4" x14ac:dyDescent="0.25">
      <c r="A11296" s="176" t="s">
        <v>17931</v>
      </c>
      <c r="B11296" s="176" t="s">
        <v>17932</v>
      </c>
      <c r="C11296" s="176" t="s">
        <v>83</v>
      </c>
      <c r="D11296" s="177">
        <v>50.33</v>
      </c>
    </row>
    <row r="11297" spans="1:4" x14ac:dyDescent="0.25">
      <c r="A11297" s="176" t="s">
        <v>17933</v>
      </c>
      <c r="B11297" s="176" t="s">
        <v>17932</v>
      </c>
      <c r="C11297" s="176" t="s">
        <v>83</v>
      </c>
      <c r="D11297" s="177">
        <v>47.94</v>
      </c>
    </row>
    <row r="11298" spans="1:4" x14ac:dyDescent="0.25">
      <c r="A11298" s="176" t="s">
        <v>17934</v>
      </c>
      <c r="B11298" s="176" t="s">
        <v>17935</v>
      </c>
      <c r="C11298" s="176" t="s">
        <v>322</v>
      </c>
      <c r="D11298" s="177">
        <v>82.04</v>
      </c>
    </row>
    <row r="11299" spans="1:4" x14ac:dyDescent="0.25">
      <c r="A11299" s="176" t="s">
        <v>17936</v>
      </c>
      <c r="B11299" s="176" t="s">
        <v>17935</v>
      </c>
      <c r="C11299" s="176" t="s">
        <v>322</v>
      </c>
      <c r="D11299" s="177">
        <v>77.8</v>
      </c>
    </row>
    <row r="11300" spans="1:4" x14ac:dyDescent="0.25">
      <c r="A11300" s="176" t="s">
        <v>17937</v>
      </c>
      <c r="B11300" s="176" t="s">
        <v>17938</v>
      </c>
      <c r="C11300" s="176" t="s">
        <v>322</v>
      </c>
      <c r="D11300" s="177">
        <v>134.29</v>
      </c>
    </row>
    <row r="11301" spans="1:4" x14ac:dyDescent="0.25">
      <c r="A11301" s="176" t="s">
        <v>17939</v>
      </c>
      <c r="B11301" s="176" t="s">
        <v>17938</v>
      </c>
      <c r="C11301" s="176" t="s">
        <v>322</v>
      </c>
      <c r="D11301" s="177">
        <v>130.28</v>
      </c>
    </row>
    <row r="11302" spans="1:4" x14ac:dyDescent="0.25">
      <c r="A11302" s="176" t="s">
        <v>17940</v>
      </c>
      <c r="B11302" s="176" t="s">
        <v>17941</v>
      </c>
      <c r="C11302" s="176" t="s">
        <v>322</v>
      </c>
      <c r="D11302" s="177">
        <v>118.36</v>
      </c>
    </row>
    <row r="11303" spans="1:4" x14ac:dyDescent="0.25">
      <c r="A11303" s="176" t="s">
        <v>17942</v>
      </c>
      <c r="B11303" s="176" t="s">
        <v>17941</v>
      </c>
      <c r="C11303" s="176" t="s">
        <v>322</v>
      </c>
      <c r="D11303" s="177">
        <v>114.35</v>
      </c>
    </row>
    <row r="11304" spans="1:4" x14ac:dyDescent="0.25">
      <c r="A11304" s="176" t="s">
        <v>17943</v>
      </c>
      <c r="B11304" s="176" t="s">
        <v>17944</v>
      </c>
      <c r="C11304" s="176" t="s">
        <v>322</v>
      </c>
      <c r="D11304" s="177">
        <v>179.82</v>
      </c>
    </row>
    <row r="11305" spans="1:4" x14ac:dyDescent="0.25">
      <c r="A11305" s="176" t="s">
        <v>17945</v>
      </c>
      <c r="B11305" s="176" t="s">
        <v>17944</v>
      </c>
      <c r="C11305" s="176" t="s">
        <v>322</v>
      </c>
      <c r="D11305" s="177">
        <v>175.81</v>
      </c>
    </row>
    <row r="11306" spans="1:4" x14ac:dyDescent="0.25">
      <c r="A11306" s="176" t="s">
        <v>17946</v>
      </c>
      <c r="B11306" s="176" t="s">
        <v>17947</v>
      </c>
      <c r="C11306" s="176" t="s">
        <v>322</v>
      </c>
      <c r="D11306" s="177">
        <v>164.76</v>
      </c>
    </row>
    <row r="11307" spans="1:4" x14ac:dyDescent="0.25">
      <c r="A11307" s="176" t="s">
        <v>17948</v>
      </c>
      <c r="B11307" s="176" t="s">
        <v>17947</v>
      </c>
      <c r="C11307" s="176" t="s">
        <v>322</v>
      </c>
      <c r="D11307" s="177">
        <v>160.75</v>
      </c>
    </row>
    <row r="11308" spans="1:4" x14ac:dyDescent="0.25">
      <c r="A11308" s="176" t="s">
        <v>17949</v>
      </c>
      <c r="B11308" s="176" t="s">
        <v>17950</v>
      </c>
      <c r="C11308" s="176" t="s">
        <v>322</v>
      </c>
      <c r="D11308" s="177">
        <v>216.49</v>
      </c>
    </row>
    <row r="11309" spans="1:4" x14ac:dyDescent="0.25">
      <c r="A11309" s="176" t="s">
        <v>17951</v>
      </c>
      <c r="B11309" s="176" t="s">
        <v>17950</v>
      </c>
      <c r="C11309" s="176" t="s">
        <v>322</v>
      </c>
      <c r="D11309" s="177">
        <v>212.47</v>
      </c>
    </row>
    <row r="11310" spans="1:4" x14ac:dyDescent="0.25">
      <c r="A11310" s="176" t="s">
        <v>17952</v>
      </c>
      <c r="B11310" s="176" t="s">
        <v>17953</v>
      </c>
      <c r="C11310" s="176" t="s">
        <v>322</v>
      </c>
      <c r="D11310" s="177">
        <v>202.29</v>
      </c>
    </row>
    <row r="11311" spans="1:4" x14ac:dyDescent="0.25">
      <c r="A11311" s="176" t="s">
        <v>17954</v>
      </c>
      <c r="B11311" s="176" t="s">
        <v>17953</v>
      </c>
      <c r="C11311" s="176" t="s">
        <v>322</v>
      </c>
      <c r="D11311" s="177">
        <v>198.28</v>
      </c>
    </row>
    <row r="11312" spans="1:4" x14ac:dyDescent="0.25">
      <c r="A11312" s="176" t="s">
        <v>17955</v>
      </c>
      <c r="B11312" s="176" t="s">
        <v>17956</v>
      </c>
      <c r="C11312" s="176" t="s">
        <v>322</v>
      </c>
      <c r="D11312" s="177">
        <v>167.04</v>
      </c>
    </row>
    <row r="11313" spans="1:4" x14ac:dyDescent="0.25">
      <c r="A11313" s="176" t="s">
        <v>17957</v>
      </c>
      <c r="B11313" s="176" t="s">
        <v>17956</v>
      </c>
      <c r="C11313" s="176" t="s">
        <v>322</v>
      </c>
      <c r="D11313" s="177">
        <v>163.03</v>
      </c>
    </row>
    <row r="11314" spans="1:4" x14ac:dyDescent="0.25">
      <c r="A11314" s="176" t="s">
        <v>17958</v>
      </c>
      <c r="B11314" s="176" t="s">
        <v>17959</v>
      </c>
      <c r="C11314" s="176" t="s">
        <v>322</v>
      </c>
      <c r="D11314" s="177">
        <v>151.97999999999999</v>
      </c>
    </row>
    <row r="11315" spans="1:4" x14ac:dyDescent="0.25">
      <c r="A11315" s="176" t="s">
        <v>17960</v>
      </c>
      <c r="B11315" s="176" t="s">
        <v>17959</v>
      </c>
      <c r="C11315" s="176" t="s">
        <v>322</v>
      </c>
      <c r="D11315" s="177">
        <v>147.97</v>
      </c>
    </row>
    <row r="11316" spans="1:4" x14ac:dyDescent="0.25">
      <c r="A11316" s="176" t="s">
        <v>17961</v>
      </c>
      <c r="B11316" s="176" t="s">
        <v>17962</v>
      </c>
      <c r="C11316" s="176" t="s">
        <v>322</v>
      </c>
      <c r="D11316" s="177">
        <v>202.93</v>
      </c>
    </row>
    <row r="11317" spans="1:4" x14ac:dyDescent="0.25">
      <c r="A11317" s="176" t="s">
        <v>17963</v>
      </c>
      <c r="B11317" s="176" t="s">
        <v>17962</v>
      </c>
      <c r="C11317" s="176" t="s">
        <v>322</v>
      </c>
      <c r="D11317" s="177">
        <v>198.92</v>
      </c>
    </row>
    <row r="11318" spans="1:4" x14ac:dyDescent="0.25">
      <c r="A11318" s="176" t="s">
        <v>17964</v>
      </c>
      <c r="B11318" s="176" t="s">
        <v>17965</v>
      </c>
      <c r="C11318" s="176" t="s">
        <v>322</v>
      </c>
      <c r="D11318" s="177">
        <v>182.69</v>
      </c>
    </row>
    <row r="11319" spans="1:4" x14ac:dyDescent="0.25">
      <c r="A11319" s="176" t="s">
        <v>17966</v>
      </c>
      <c r="B11319" s="176" t="s">
        <v>17965</v>
      </c>
      <c r="C11319" s="176" t="s">
        <v>322</v>
      </c>
      <c r="D11319" s="177">
        <v>178.67</v>
      </c>
    </row>
    <row r="11320" spans="1:4" x14ac:dyDescent="0.25">
      <c r="A11320" s="176" t="s">
        <v>17967</v>
      </c>
      <c r="B11320" s="176" t="s">
        <v>17968</v>
      </c>
      <c r="C11320" s="176" t="s">
        <v>83</v>
      </c>
      <c r="D11320" s="177">
        <v>43.93</v>
      </c>
    </row>
    <row r="11321" spans="1:4" x14ac:dyDescent="0.25">
      <c r="A11321" s="176" t="s">
        <v>17969</v>
      </c>
      <c r="B11321" s="176" t="s">
        <v>17968</v>
      </c>
      <c r="C11321" s="176" t="s">
        <v>83</v>
      </c>
      <c r="D11321" s="177">
        <v>41.64</v>
      </c>
    </row>
    <row r="11322" spans="1:4" x14ac:dyDescent="0.25">
      <c r="A11322" s="176" t="s">
        <v>17970</v>
      </c>
      <c r="B11322" s="176" t="s">
        <v>17971</v>
      </c>
      <c r="C11322" s="176" t="s">
        <v>83</v>
      </c>
      <c r="D11322" s="177">
        <v>52.72</v>
      </c>
    </row>
    <row r="11323" spans="1:4" x14ac:dyDescent="0.25">
      <c r="A11323" s="176" t="s">
        <v>17972</v>
      </c>
      <c r="B11323" s="176" t="s">
        <v>17971</v>
      </c>
      <c r="C11323" s="176" t="s">
        <v>83</v>
      </c>
      <c r="D11323" s="177">
        <v>50.44</v>
      </c>
    </row>
    <row r="11324" spans="1:4" x14ac:dyDescent="0.25">
      <c r="A11324" s="176" t="s">
        <v>17973</v>
      </c>
      <c r="B11324" s="176" t="s">
        <v>17974</v>
      </c>
      <c r="C11324" s="176" t="s">
        <v>83</v>
      </c>
      <c r="D11324" s="177">
        <v>49.07</v>
      </c>
    </row>
    <row r="11325" spans="1:4" x14ac:dyDescent="0.25">
      <c r="A11325" s="176" t="s">
        <v>17975</v>
      </c>
      <c r="B11325" s="176" t="s">
        <v>17974</v>
      </c>
      <c r="C11325" s="176" t="s">
        <v>83</v>
      </c>
      <c r="D11325" s="177">
        <v>46.76</v>
      </c>
    </row>
    <row r="11326" spans="1:4" x14ac:dyDescent="0.25">
      <c r="A11326" s="176" t="s">
        <v>17976</v>
      </c>
      <c r="B11326" s="176" t="s">
        <v>17977</v>
      </c>
      <c r="C11326" s="176" t="s">
        <v>83</v>
      </c>
      <c r="D11326" s="177">
        <v>62.26</v>
      </c>
    </row>
    <row r="11327" spans="1:4" x14ac:dyDescent="0.25">
      <c r="A11327" s="176" t="s">
        <v>17978</v>
      </c>
      <c r="B11327" s="176" t="s">
        <v>17977</v>
      </c>
      <c r="C11327" s="176" t="s">
        <v>83</v>
      </c>
      <c r="D11327" s="177">
        <v>59.95</v>
      </c>
    </row>
    <row r="11328" spans="1:4" x14ac:dyDescent="0.25">
      <c r="A11328" s="176" t="s">
        <v>17979</v>
      </c>
      <c r="B11328" s="176" t="s">
        <v>17980</v>
      </c>
      <c r="C11328" s="176" t="s">
        <v>322</v>
      </c>
      <c r="D11328" s="177">
        <v>179.32</v>
      </c>
    </row>
    <row r="11329" spans="1:4" x14ac:dyDescent="0.25">
      <c r="A11329" s="176" t="s">
        <v>17981</v>
      </c>
      <c r="B11329" s="176" t="s">
        <v>17980</v>
      </c>
      <c r="C11329" s="176" t="s">
        <v>322</v>
      </c>
      <c r="D11329" s="177">
        <v>174.72</v>
      </c>
    </row>
    <row r="11330" spans="1:4" x14ac:dyDescent="0.25">
      <c r="A11330" s="176" t="s">
        <v>17982</v>
      </c>
      <c r="B11330" s="176" t="s">
        <v>17983</v>
      </c>
      <c r="C11330" s="176" t="s">
        <v>322</v>
      </c>
      <c r="D11330" s="177">
        <v>169.26</v>
      </c>
    </row>
    <row r="11331" spans="1:4" x14ac:dyDescent="0.25">
      <c r="A11331" s="176" t="s">
        <v>17984</v>
      </c>
      <c r="B11331" s="176" t="s">
        <v>17983</v>
      </c>
      <c r="C11331" s="176" t="s">
        <v>322</v>
      </c>
      <c r="D11331" s="177">
        <v>165.25</v>
      </c>
    </row>
    <row r="11332" spans="1:4" x14ac:dyDescent="0.25">
      <c r="A11332" s="176" t="s">
        <v>17985</v>
      </c>
      <c r="B11332" s="176" t="s">
        <v>17986</v>
      </c>
      <c r="C11332" s="176" t="s">
        <v>322</v>
      </c>
      <c r="D11332" s="177">
        <v>151.88999999999999</v>
      </c>
    </row>
    <row r="11333" spans="1:4" x14ac:dyDescent="0.25">
      <c r="A11333" s="176" t="s">
        <v>17987</v>
      </c>
      <c r="B11333" s="176" t="s">
        <v>17986</v>
      </c>
      <c r="C11333" s="176" t="s">
        <v>322</v>
      </c>
      <c r="D11333" s="177">
        <v>147.88</v>
      </c>
    </row>
    <row r="11334" spans="1:4" x14ac:dyDescent="0.25">
      <c r="A11334" s="176" t="s">
        <v>17988</v>
      </c>
      <c r="B11334" s="176" t="s">
        <v>17989</v>
      </c>
      <c r="C11334" s="176" t="s">
        <v>322</v>
      </c>
      <c r="D11334" s="177">
        <v>174.02</v>
      </c>
    </row>
    <row r="11335" spans="1:4" x14ac:dyDescent="0.25">
      <c r="A11335" s="176" t="s">
        <v>17990</v>
      </c>
      <c r="B11335" s="176" t="s">
        <v>17989</v>
      </c>
      <c r="C11335" s="176" t="s">
        <v>322</v>
      </c>
      <c r="D11335" s="177">
        <v>169.42</v>
      </c>
    </row>
    <row r="11336" spans="1:4" x14ac:dyDescent="0.25">
      <c r="A11336" s="176" t="s">
        <v>17991</v>
      </c>
      <c r="B11336" s="176" t="s">
        <v>17992</v>
      </c>
      <c r="C11336" s="176" t="s">
        <v>322</v>
      </c>
      <c r="D11336" s="177">
        <v>146.59</v>
      </c>
    </row>
    <row r="11337" spans="1:4" x14ac:dyDescent="0.25">
      <c r="A11337" s="176" t="s">
        <v>17993</v>
      </c>
      <c r="B11337" s="176" t="s">
        <v>17992</v>
      </c>
      <c r="C11337" s="176" t="s">
        <v>322</v>
      </c>
      <c r="D11337" s="177">
        <v>142.58000000000001</v>
      </c>
    </row>
    <row r="11338" spans="1:4" x14ac:dyDescent="0.25">
      <c r="A11338" s="176" t="s">
        <v>17994</v>
      </c>
      <c r="B11338" s="176" t="s">
        <v>17995</v>
      </c>
      <c r="C11338" s="176" t="s">
        <v>322</v>
      </c>
      <c r="D11338" s="177">
        <v>174.02</v>
      </c>
    </row>
    <row r="11339" spans="1:4" x14ac:dyDescent="0.25">
      <c r="A11339" s="176" t="s">
        <v>17996</v>
      </c>
      <c r="B11339" s="176" t="s">
        <v>17995</v>
      </c>
      <c r="C11339" s="176" t="s">
        <v>322</v>
      </c>
      <c r="D11339" s="177">
        <v>169.42</v>
      </c>
    </row>
    <row r="11340" spans="1:4" x14ac:dyDescent="0.25">
      <c r="A11340" s="176" t="s">
        <v>17997</v>
      </c>
      <c r="B11340" s="176" t="s">
        <v>17998</v>
      </c>
      <c r="C11340" s="176" t="s">
        <v>322</v>
      </c>
      <c r="D11340" s="177">
        <v>146.59</v>
      </c>
    </row>
    <row r="11341" spans="1:4" x14ac:dyDescent="0.25">
      <c r="A11341" s="176" t="s">
        <v>17999</v>
      </c>
      <c r="B11341" s="176" t="s">
        <v>17998</v>
      </c>
      <c r="C11341" s="176" t="s">
        <v>322</v>
      </c>
      <c r="D11341" s="177">
        <v>142.58000000000001</v>
      </c>
    </row>
    <row r="11342" spans="1:4" x14ac:dyDescent="0.25">
      <c r="A11342" s="176" t="s">
        <v>18000</v>
      </c>
      <c r="B11342" s="176" t="s">
        <v>18001</v>
      </c>
      <c r="C11342" s="176" t="s">
        <v>322</v>
      </c>
      <c r="D11342" s="177">
        <v>270.85000000000002</v>
      </c>
    </row>
    <row r="11343" spans="1:4" x14ac:dyDescent="0.25">
      <c r="A11343" s="176" t="s">
        <v>18002</v>
      </c>
      <c r="B11343" s="176" t="s">
        <v>18001</v>
      </c>
      <c r="C11343" s="176" t="s">
        <v>322</v>
      </c>
      <c r="D11343" s="177">
        <v>263.14999999999998</v>
      </c>
    </row>
    <row r="11344" spans="1:4" x14ac:dyDescent="0.25">
      <c r="A11344" s="176" t="s">
        <v>18003</v>
      </c>
      <c r="B11344" s="176" t="s">
        <v>18004</v>
      </c>
      <c r="C11344" s="176" t="s">
        <v>322</v>
      </c>
      <c r="D11344" s="177">
        <v>481.51</v>
      </c>
    </row>
    <row r="11345" spans="1:4" x14ac:dyDescent="0.25">
      <c r="A11345" s="176" t="s">
        <v>18005</v>
      </c>
      <c r="B11345" s="176" t="s">
        <v>18004</v>
      </c>
      <c r="C11345" s="176" t="s">
        <v>322</v>
      </c>
      <c r="D11345" s="177">
        <v>474.3</v>
      </c>
    </row>
    <row r="11346" spans="1:4" x14ac:dyDescent="0.25">
      <c r="A11346" s="176" t="s">
        <v>18006</v>
      </c>
      <c r="B11346" s="176" t="s">
        <v>18007</v>
      </c>
      <c r="C11346" s="176" t="s">
        <v>322</v>
      </c>
      <c r="D11346" s="177">
        <v>776.76</v>
      </c>
    </row>
    <row r="11347" spans="1:4" x14ac:dyDescent="0.25">
      <c r="A11347" s="176" t="s">
        <v>18008</v>
      </c>
      <c r="B11347" s="176" t="s">
        <v>18007</v>
      </c>
      <c r="C11347" s="176" t="s">
        <v>322</v>
      </c>
      <c r="D11347" s="177">
        <v>769.55</v>
      </c>
    </row>
    <row r="11348" spans="1:4" x14ac:dyDescent="0.25">
      <c r="A11348" s="176" t="s">
        <v>18009</v>
      </c>
      <c r="B11348" s="176" t="s">
        <v>18010</v>
      </c>
      <c r="C11348" s="176" t="s">
        <v>322</v>
      </c>
      <c r="D11348" s="177">
        <v>451.74</v>
      </c>
    </row>
    <row r="11349" spans="1:4" x14ac:dyDescent="0.25">
      <c r="A11349" s="176" t="s">
        <v>18011</v>
      </c>
      <c r="B11349" s="176" t="s">
        <v>18010</v>
      </c>
      <c r="C11349" s="176" t="s">
        <v>322</v>
      </c>
      <c r="D11349" s="177">
        <v>444.74</v>
      </c>
    </row>
    <row r="11350" spans="1:4" x14ac:dyDescent="0.25">
      <c r="A11350" s="176" t="s">
        <v>18012</v>
      </c>
      <c r="B11350" s="176" t="s">
        <v>18013</v>
      </c>
      <c r="C11350" s="176" t="s">
        <v>322</v>
      </c>
      <c r="D11350" s="177">
        <v>746.99</v>
      </c>
    </row>
    <row r="11351" spans="1:4" x14ac:dyDescent="0.25">
      <c r="A11351" s="176" t="s">
        <v>18014</v>
      </c>
      <c r="B11351" s="176" t="s">
        <v>18013</v>
      </c>
      <c r="C11351" s="176" t="s">
        <v>322</v>
      </c>
      <c r="D11351" s="177">
        <v>739.99</v>
      </c>
    </row>
    <row r="11352" spans="1:4" x14ac:dyDescent="0.25">
      <c r="A11352" s="176" t="s">
        <v>18015</v>
      </c>
      <c r="B11352" s="176" t="s">
        <v>18016</v>
      </c>
      <c r="C11352" s="176" t="s">
        <v>83</v>
      </c>
      <c r="D11352" s="177">
        <v>71.97</v>
      </c>
    </row>
    <row r="11353" spans="1:4" x14ac:dyDescent="0.25">
      <c r="A11353" s="176" t="s">
        <v>18017</v>
      </c>
      <c r="B11353" s="176" t="s">
        <v>18016</v>
      </c>
      <c r="C11353" s="176" t="s">
        <v>83</v>
      </c>
      <c r="D11353" s="177">
        <v>69.83</v>
      </c>
    </row>
    <row r="11354" spans="1:4" x14ac:dyDescent="0.25">
      <c r="A11354" s="176" t="s">
        <v>18018</v>
      </c>
      <c r="B11354" s="176" t="s">
        <v>18019</v>
      </c>
      <c r="C11354" s="176" t="s">
        <v>83</v>
      </c>
      <c r="D11354" s="177">
        <v>67.42</v>
      </c>
    </row>
    <row r="11355" spans="1:4" x14ac:dyDescent="0.25">
      <c r="A11355" s="176" t="s">
        <v>18020</v>
      </c>
      <c r="B11355" s="176" t="s">
        <v>18019</v>
      </c>
      <c r="C11355" s="176" t="s">
        <v>83</v>
      </c>
      <c r="D11355" s="177">
        <v>65.34</v>
      </c>
    </row>
    <row r="11356" spans="1:4" x14ac:dyDescent="0.25">
      <c r="A11356" s="176" t="s">
        <v>18021</v>
      </c>
      <c r="B11356" s="176" t="s">
        <v>18022</v>
      </c>
      <c r="C11356" s="176" t="s">
        <v>83</v>
      </c>
      <c r="D11356" s="177">
        <v>73.05</v>
      </c>
    </row>
    <row r="11357" spans="1:4" x14ac:dyDescent="0.25">
      <c r="A11357" s="176" t="s">
        <v>18023</v>
      </c>
      <c r="B11357" s="176" t="s">
        <v>18022</v>
      </c>
      <c r="C11357" s="176" t="s">
        <v>83</v>
      </c>
      <c r="D11357" s="177">
        <v>71.540000000000006</v>
      </c>
    </row>
    <row r="11358" spans="1:4" x14ac:dyDescent="0.25">
      <c r="A11358" s="176" t="s">
        <v>18024</v>
      </c>
      <c r="B11358" s="176" t="s">
        <v>18025</v>
      </c>
      <c r="C11358" s="176" t="s">
        <v>83</v>
      </c>
      <c r="D11358" s="177">
        <v>68.3</v>
      </c>
    </row>
    <row r="11359" spans="1:4" x14ac:dyDescent="0.25">
      <c r="A11359" s="176" t="s">
        <v>18026</v>
      </c>
      <c r="B11359" s="176" t="s">
        <v>18025</v>
      </c>
      <c r="C11359" s="176" t="s">
        <v>83</v>
      </c>
      <c r="D11359" s="177">
        <v>66.819999999999993</v>
      </c>
    </row>
    <row r="11360" spans="1:4" x14ac:dyDescent="0.25">
      <c r="A11360" s="176" t="s">
        <v>18027</v>
      </c>
      <c r="B11360" s="176" t="s">
        <v>18028</v>
      </c>
      <c r="C11360" s="176" t="s">
        <v>83</v>
      </c>
      <c r="D11360" s="177">
        <v>80.260000000000005</v>
      </c>
    </row>
    <row r="11361" spans="1:4" x14ac:dyDescent="0.25">
      <c r="A11361" s="176" t="s">
        <v>18029</v>
      </c>
      <c r="B11361" s="176" t="s">
        <v>18028</v>
      </c>
      <c r="C11361" s="176" t="s">
        <v>83</v>
      </c>
      <c r="D11361" s="177">
        <v>78.75</v>
      </c>
    </row>
    <row r="11362" spans="1:4" x14ac:dyDescent="0.25">
      <c r="A11362" s="176" t="s">
        <v>18030</v>
      </c>
      <c r="B11362" s="176" t="s">
        <v>18031</v>
      </c>
      <c r="C11362" s="176" t="s">
        <v>83</v>
      </c>
      <c r="D11362" s="177">
        <v>74.91</v>
      </c>
    </row>
    <row r="11363" spans="1:4" x14ac:dyDescent="0.25">
      <c r="A11363" s="176" t="s">
        <v>18032</v>
      </c>
      <c r="B11363" s="176" t="s">
        <v>18031</v>
      </c>
      <c r="C11363" s="176" t="s">
        <v>83</v>
      </c>
      <c r="D11363" s="177">
        <v>73.44</v>
      </c>
    </row>
    <row r="11364" spans="1:4" x14ac:dyDescent="0.25">
      <c r="A11364" s="176" t="s">
        <v>18033</v>
      </c>
      <c r="B11364" s="176" t="s">
        <v>18034</v>
      </c>
      <c r="C11364" s="176" t="s">
        <v>83</v>
      </c>
      <c r="D11364" s="177">
        <v>116.18</v>
      </c>
    </row>
    <row r="11365" spans="1:4" x14ac:dyDescent="0.25">
      <c r="A11365" s="176" t="s">
        <v>18035</v>
      </c>
      <c r="B11365" s="176" t="s">
        <v>18034</v>
      </c>
      <c r="C11365" s="176" t="s">
        <v>83</v>
      </c>
      <c r="D11365" s="177">
        <v>114.65</v>
      </c>
    </row>
    <row r="11366" spans="1:4" x14ac:dyDescent="0.25">
      <c r="A11366" s="176" t="s">
        <v>18036</v>
      </c>
      <c r="B11366" s="176" t="s">
        <v>18037</v>
      </c>
      <c r="C11366" s="176" t="s">
        <v>83</v>
      </c>
      <c r="D11366" s="177">
        <v>107.97</v>
      </c>
    </row>
    <row r="11367" spans="1:4" x14ac:dyDescent="0.25">
      <c r="A11367" s="176" t="s">
        <v>18038</v>
      </c>
      <c r="B11367" s="176" t="s">
        <v>18037</v>
      </c>
      <c r="C11367" s="176" t="s">
        <v>83</v>
      </c>
      <c r="D11367" s="177">
        <v>106.5</v>
      </c>
    </row>
    <row r="11368" spans="1:4" x14ac:dyDescent="0.25">
      <c r="A11368" s="176" t="s">
        <v>18039</v>
      </c>
      <c r="B11368" s="176" t="s">
        <v>18040</v>
      </c>
      <c r="C11368" s="176" t="s">
        <v>83</v>
      </c>
      <c r="D11368" s="177">
        <v>190.54</v>
      </c>
    </row>
    <row r="11369" spans="1:4" x14ac:dyDescent="0.25">
      <c r="A11369" s="176" t="s">
        <v>18041</v>
      </c>
      <c r="B11369" s="176" t="s">
        <v>18040</v>
      </c>
      <c r="C11369" s="176" t="s">
        <v>83</v>
      </c>
      <c r="D11369" s="177">
        <v>188.95</v>
      </c>
    </row>
    <row r="11370" spans="1:4" x14ac:dyDescent="0.25">
      <c r="A11370" s="176" t="s">
        <v>18042</v>
      </c>
      <c r="B11370" s="176" t="s">
        <v>18043</v>
      </c>
      <c r="C11370" s="176" t="s">
        <v>83</v>
      </c>
      <c r="D11370" s="177">
        <v>174.1</v>
      </c>
    </row>
    <row r="11371" spans="1:4" x14ac:dyDescent="0.25">
      <c r="A11371" s="176" t="s">
        <v>18044</v>
      </c>
      <c r="B11371" s="176" t="s">
        <v>18043</v>
      </c>
      <c r="C11371" s="176" t="s">
        <v>83</v>
      </c>
      <c r="D11371" s="177">
        <v>172.62</v>
      </c>
    </row>
    <row r="11372" spans="1:4" x14ac:dyDescent="0.25">
      <c r="A11372" s="176" t="s">
        <v>18045</v>
      </c>
      <c r="B11372" s="176" t="s">
        <v>18046</v>
      </c>
      <c r="C11372" s="176" t="s">
        <v>83</v>
      </c>
      <c r="D11372" s="177">
        <v>88.4</v>
      </c>
    </row>
    <row r="11373" spans="1:4" x14ac:dyDescent="0.25">
      <c r="A11373" s="176" t="s">
        <v>18047</v>
      </c>
      <c r="B11373" s="176" t="s">
        <v>18046</v>
      </c>
      <c r="C11373" s="176" t="s">
        <v>83</v>
      </c>
      <c r="D11373" s="177">
        <v>86.83</v>
      </c>
    </row>
    <row r="11374" spans="1:4" x14ac:dyDescent="0.25">
      <c r="A11374" s="176" t="s">
        <v>18048</v>
      </c>
      <c r="B11374" s="176" t="s">
        <v>18049</v>
      </c>
      <c r="C11374" s="176" t="s">
        <v>83</v>
      </c>
      <c r="D11374" s="177">
        <v>81.52</v>
      </c>
    </row>
    <row r="11375" spans="1:4" x14ac:dyDescent="0.25">
      <c r="A11375" s="176" t="s">
        <v>18050</v>
      </c>
      <c r="B11375" s="176" t="s">
        <v>18049</v>
      </c>
      <c r="C11375" s="176" t="s">
        <v>83</v>
      </c>
      <c r="D11375" s="177">
        <v>80.05</v>
      </c>
    </row>
    <row r="11376" spans="1:4" x14ac:dyDescent="0.25">
      <c r="A11376" s="176" t="s">
        <v>18051</v>
      </c>
      <c r="B11376" s="176" t="s">
        <v>18052</v>
      </c>
      <c r="C11376" s="176" t="s">
        <v>83</v>
      </c>
      <c r="D11376" s="177">
        <v>152.09</v>
      </c>
    </row>
    <row r="11377" spans="1:4" x14ac:dyDescent="0.25">
      <c r="A11377" s="176" t="s">
        <v>18053</v>
      </c>
      <c r="B11377" s="176" t="s">
        <v>18052</v>
      </c>
      <c r="C11377" s="176" t="s">
        <v>83</v>
      </c>
      <c r="D11377" s="177">
        <v>149.08000000000001</v>
      </c>
    </row>
    <row r="11378" spans="1:4" x14ac:dyDescent="0.25">
      <c r="A11378" s="176" t="s">
        <v>18054</v>
      </c>
      <c r="B11378" s="176" t="s">
        <v>18055</v>
      </c>
      <c r="C11378" s="176" t="s">
        <v>83</v>
      </c>
      <c r="D11378" s="177">
        <v>143.21</v>
      </c>
    </row>
    <row r="11379" spans="1:4" x14ac:dyDescent="0.25">
      <c r="A11379" s="176" t="s">
        <v>18056</v>
      </c>
      <c r="B11379" s="176" t="s">
        <v>18055</v>
      </c>
      <c r="C11379" s="176" t="s">
        <v>83</v>
      </c>
      <c r="D11379" s="177">
        <v>140.26</v>
      </c>
    </row>
    <row r="11380" spans="1:4" x14ac:dyDescent="0.25">
      <c r="A11380" s="176" t="s">
        <v>18057</v>
      </c>
      <c r="B11380" s="176" t="s">
        <v>18058</v>
      </c>
      <c r="C11380" s="176" t="s">
        <v>83</v>
      </c>
      <c r="D11380" s="177">
        <v>156.97999999999999</v>
      </c>
    </row>
    <row r="11381" spans="1:4" x14ac:dyDescent="0.25">
      <c r="A11381" s="176" t="s">
        <v>18059</v>
      </c>
      <c r="B11381" s="176" t="s">
        <v>18058</v>
      </c>
      <c r="C11381" s="176" t="s">
        <v>83</v>
      </c>
      <c r="D11381" s="177">
        <v>153.96</v>
      </c>
    </row>
    <row r="11382" spans="1:4" x14ac:dyDescent="0.25">
      <c r="A11382" s="176" t="s">
        <v>18060</v>
      </c>
      <c r="B11382" s="176" t="s">
        <v>18061</v>
      </c>
      <c r="C11382" s="176" t="s">
        <v>83</v>
      </c>
      <c r="D11382" s="177">
        <v>146.52000000000001</v>
      </c>
    </row>
    <row r="11383" spans="1:4" x14ac:dyDescent="0.25">
      <c r="A11383" s="176" t="s">
        <v>18062</v>
      </c>
      <c r="B11383" s="176" t="s">
        <v>18061</v>
      </c>
      <c r="C11383" s="176" t="s">
        <v>83</v>
      </c>
      <c r="D11383" s="177">
        <v>143.57</v>
      </c>
    </row>
    <row r="11384" spans="1:4" x14ac:dyDescent="0.25">
      <c r="A11384" s="176" t="s">
        <v>18063</v>
      </c>
      <c r="B11384" s="176" t="s">
        <v>18064</v>
      </c>
      <c r="C11384" s="176" t="s">
        <v>322</v>
      </c>
      <c r="D11384" s="177">
        <v>619.41999999999996</v>
      </c>
    </row>
    <row r="11385" spans="1:4" x14ac:dyDescent="0.25">
      <c r="A11385" s="176" t="s">
        <v>18065</v>
      </c>
      <c r="B11385" s="176" t="s">
        <v>18064</v>
      </c>
      <c r="C11385" s="176" t="s">
        <v>322</v>
      </c>
      <c r="D11385" s="177">
        <v>612.21</v>
      </c>
    </row>
    <row r="11386" spans="1:4" x14ac:dyDescent="0.25">
      <c r="A11386" s="176" t="s">
        <v>18066</v>
      </c>
      <c r="B11386" s="176" t="s">
        <v>18067</v>
      </c>
      <c r="C11386" s="176" t="s">
        <v>322</v>
      </c>
      <c r="D11386" s="177">
        <v>591.26</v>
      </c>
    </row>
    <row r="11387" spans="1:4" x14ac:dyDescent="0.25">
      <c r="A11387" s="176" t="s">
        <v>18068</v>
      </c>
      <c r="B11387" s="176" t="s">
        <v>18067</v>
      </c>
      <c r="C11387" s="176" t="s">
        <v>322</v>
      </c>
      <c r="D11387" s="177">
        <v>584.25</v>
      </c>
    </row>
    <row r="11388" spans="1:4" x14ac:dyDescent="0.25">
      <c r="A11388" s="176" t="s">
        <v>18069</v>
      </c>
      <c r="B11388" s="176" t="s">
        <v>18070</v>
      </c>
      <c r="C11388" s="176" t="s">
        <v>83</v>
      </c>
      <c r="D11388" s="177">
        <v>93.59</v>
      </c>
    </row>
    <row r="11389" spans="1:4" x14ac:dyDescent="0.25">
      <c r="A11389" s="176" t="s">
        <v>18071</v>
      </c>
      <c r="B11389" s="176" t="s">
        <v>18070</v>
      </c>
      <c r="C11389" s="176" t="s">
        <v>83</v>
      </c>
      <c r="D11389" s="177">
        <v>91.44</v>
      </c>
    </row>
    <row r="11390" spans="1:4" x14ac:dyDescent="0.25">
      <c r="A11390" s="176" t="s">
        <v>18072</v>
      </c>
      <c r="B11390" s="176" t="s">
        <v>18073</v>
      </c>
      <c r="C11390" s="176" t="s">
        <v>83</v>
      </c>
      <c r="D11390" s="177">
        <v>79.72</v>
      </c>
    </row>
    <row r="11391" spans="1:4" x14ac:dyDescent="0.25">
      <c r="A11391" s="176" t="s">
        <v>18074</v>
      </c>
      <c r="B11391" s="176" t="s">
        <v>18073</v>
      </c>
      <c r="C11391" s="176" t="s">
        <v>83</v>
      </c>
      <c r="D11391" s="177">
        <v>77.64</v>
      </c>
    </row>
    <row r="11392" spans="1:4" x14ac:dyDescent="0.25">
      <c r="A11392" s="176" t="s">
        <v>18075</v>
      </c>
      <c r="B11392" s="176" t="s">
        <v>18076</v>
      </c>
      <c r="C11392" s="176" t="s">
        <v>83</v>
      </c>
      <c r="D11392" s="177">
        <v>198.91</v>
      </c>
    </row>
    <row r="11393" spans="1:4" x14ac:dyDescent="0.25">
      <c r="A11393" s="176" t="s">
        <v>18077</v>
      </c>
      <c r="B11393" s="176" t="s">
        <v>18076</v>
      </c>
      <c r="C11393" s="176" t="s">
        <v>83</v>
      </c>
      <c r="D11393" s="177">
        <v>195.96</v>
      </c>
    </row>
    <row r="11394" spans="1:4" x14ac:dyDescent="0.25">
      <c r="A11394" s="176" t="s">
        <v>18078</v>
      </c>
      <c r="B11394" s="176" t="s">
        <v>18079</v>
      </c>
      <c r="C11394" s="176" t="s">
        <v>83</v>
      </c>
      <c r="D11394" s="177">
        <v>188.93</v>
      </c>
    </row>
    <row r="11395" spans="1:4" x14ac:dyDescent="0.25">
      <c r="A11395" s="176" t="s">
        <v>18080</v>
      </c>
      <c r="B11395" s="176" t="s">
        <v>18079</v>
      </c>
      <c r="C11395" s="176" t="s">
        <v>83</v>
      </c>
      <c r="D11395" s="177">
        <v>186.05</v>
      </c>
    </row>
    <row r="11396" spans="1:4" x14ac:dyDescent="0.25">
      <c r="A11396" s="176" t="s">
        <v>18081</v>
      </c>
      <c r="B11396" s="176" t="s">
        <v>18082</v>
      </c>
      <c r="C11396" s="176" t="s">
        <v>83</v>
      </c>
      <c r="D11396" s="177">
        <v>132.51</v>
      </c>
    </row>
    <row r="11397" spans="1:4" x14ac:dyDescent="0.25">
      <c r="A11397" s="176" t="s">
        <v>18083</v>
      </c>
      <c r="B11397" s="176" t="s">
        <v>18082</v>
      </c>
      <c r="C11397" s="176" t="s">
        <v>83</v>
      </c>
      <c r="D11397" s="177">
        <v>130.56</v>
      </c>
    </row>
    <row r="11398" spans="1:4" x14ac:dyDescent="0.25">
      <c r="A11398" s="176" t="s">
        <v>18084</v>
      </c>
      <c r="B11398" s="176" t="s">
        <v>18085</v>
      </c>
      <c r="C11398" s="176" t="s">
        <v>83</v>
      </c>
      <c r="D11398" s="177">
        <v>125.86</v>
      </c>
    </row>
    <row r="11399" spans="1:4" x14ac:dyDescent="0.25">
      <c r="A11399" s="176" t="s">
        <v>18086</v>
      </c>
      <c r="B11399" s="176" t="s">
        <v>18085</v>
      </c>
      <c r="C11399" s="176" t="s">
        <v>83</v>
      </c>
      <c r="D11399" s="177">
        <v>123.95</v>
      </c>
    </row>
    <row r="11400" spans="1:4" x14ac:dyDescent="0.25">
      <c r="A11400" s="176" t="s">
        <v>18087</v>
      </c>
      <c r="B11400" s="176" t="s">
        <v>18088</v>
      </c>
      <c r="C11400" s="176" t="s">
        <v>83</v>
      </c>
      <c r="D11400" s="177">
        <v>118.61</v>
      </c>
    </row>
    <row r="11401" spans="1:4" x14ac:dyDescent="0.25">
      <c r="A11401" s="176" t="s">
        <v>18089</v>
      </c>
      <c r="B11401" s="176" t="s">
        <v>18088</v>
      </c>
      <c r="C11401" s="176" t="s">
        <v>83</v>
      </c>
      <c r="D11401" s="177">
        <v>116.78</v>
      </c>
    </row>
    <row r="11402" spans="1:4" x14ac:dyDescent="0.25">
      <c r="A11402" s="176" t="s">
        <v>18090</v>
      </c>
      <c r="B11402" s="176" t="s">
        <v>18091</v>
      </c>
      <c r="C11402" s="176" t="s">
        <v>83</v>
      </c>
      <c r="D11402" s="177">
        <v>113.32</v>
      </c>
    </row>
    <row r="11403" spans="1:4" x14ac:dyDescent="0.25">
      <c r="A11403" s="176" t="s">
        <v>18092</v>
      </c>
      <c r="B11403" s="176" t="s">
        <v>18091</v>
      </c>
      <c r="C11403" s="176" t="s">
        <v>83</v>
      </c>
      <c r="D11403" s="177">
        <v>111.6</v>
      </c>
    </row>
    <row r="11404" spans="1:4" x14ac:dyDescent="0.25">
      <c r="A11404" s="176" t="s">
        <v>18093</v>
      </c>
      <c r="B11404" s="176" t="s">
        <v>18094</v>
      </c>
      <c r="C11404" s="176" t="s">
        <v>83</v>
      </c>
      <c r="D11404" s="177">
        <v>168.09</v>
      </c>
    </row>
    <row r="11405" spans="1:4" x14ac:dyDescent="0.25">
      <c r="A11405" s="176" t="s">
        <v>18095</v>
      </c>
      <c r="B11405" s="176" t="s">
        <v>18094</v>
      </c>
      <c r="C11405" s="176" t="s">
        <v>83</v>
      </c>
      <c r="D11405" s="177">
        <v>166.44</v>
      </c>
    </row>
    <row r="11406" spans="1:4" x14ac:dyDescent="0.25">
      <c r="A11406" s="176" t="s">
        <v>18096</v>
      </c>
      <c r="B11406" s="176" t="s">
        <v>18097</v>
      </c>
      <c r="C11406" s="176" t="s">
        <v>83</v>
      </c>
      <c r="D11406" s="177">
        <v>161.99</v>
      </c>
    </row>
    <row r="11407" spans="1:4" x14ac:dyDescent="0.25">
      <c r="A11407" s="176" t="s">
        <v>18098</v>
      </c>
      <c r="B11407" s="176" t="s">
        <v>18097</v>
      </c>
      <c r="C11407" s="176" t="s">
        <v>83</v>
      </c>
      <c r="D11407" s="177">
        <v>160.27000000000001</v>
      </c>
    </row>
    <row r="11408" spans="1:4" x14ac:dyDescent="0.25">
      <c r="A11408" s="176" t="s">
        <v>18099</v>
      </c>
      <c r="B11408" s="176" t="s">
        <v>18100</v>
      </c>
      <c r="C11408" s="176" t="s">
        <v>83</v>
      </c>
      <c r="D11408" s="177">
        <v>92.22</v>
      </c>
    </row>
    <row r="11409" spans="1:4" x14ac:dyDescent="0.25">
      <c r="A11409" s="176" t="s">
        <v>18101</v>
      </c>
      <c r="B11409" s="176" t="s">
        <v>18100</v>
      </c>
      <c r="C11409" s="176" t="s">
        <v>83</v>
      </c>
      <c r="D11409" s="177">
        <v>90.71</v>
      </c>
    </row>
    <row r="11410" spans="1:4" x14ac:dyDescent="0.25">
      <c r="A11410" s="176" t="s">
        <v>18102</v>
      </c>
      <c r="B11410" s="176" t="s">
        <v>18103</v>
      </c>
      <c r="C11410" s="176" t="s">
        <v>83</v>
      </c>
      <c r="D11410" s="177">
        <v>88.15</v>
      </c>
    </row>
    <row r="11411" spans="1:4" x14ac:dyDescent="0.25">
      <c r="A11411" s="176" t="s">
        <v>18104</v>
      </c>
      <c r="B11411" s="176" t="s">
        <v>18103</v>
      </c>
      <c r="C11411" s="176" t="s">
        <v>83</v>
      </c>
      <c r="D11411" s="177">
        <v>86.67</v>
      </c>
    </row>
    <row r="11412" spans="1:4" x14ac:dyDescent="0.25">
      <c r="A11412" s="176" t="s">
        <v>18105</v>
      </c>
      <c r="B11412" s="176" t="s">
        <v>18106</v>
      </c>
      <c r="C11412" s="176" t="s">
        <v>83</v>
      </c>
      <c r="D11412" s="177">
        <v>99.73</v>
      </c>
    </row>
    <row r="11413" spans="1:4" x14ac:dyDescent="0.25">
      <c r="A11413" s="176" t="s">
        <v>18107</v>
      </c>
      <c r="B11413" s="176" t="s">
        <v>18106</v>
      </c>
      <c r="C11413" s="176" t="s">
        <v>83</v>
      </c>
      <c r="D11413" s="177">
        <v>98.22</v>
      </c>
    </row>
    <row r="11414" spans="1:4" x14ac:dyDescent="0.25">
      <c r="A11414" s="176" t="s">
        <v>18108</v>
      </c>
      <c r="B11414" s="176" t="s">
        <v>18109</v>
      </c>
      <c r="C11414" s="176" t="s">
        <v>83</v>
      </c>
      <c r="D11414" s="177">
        <v>95.02</v>
      </c>
    </row>
    <row r="11415" spans="1:4" x14ac:dyDescent="0.25">
      <c r="A11415" s="176" t="s">
        <v>18110</v>
      </c>
      <c r="B11415" s="176" t="s">
        <v>18109</v>
      </c>
      <c r="C11415" s="176" t="s">
        <v>83</v>
      </c>
      <c r="D11415" s="177">
        <v>93.54</v>
      </c>
    </row>
    <row r="11416" spans="1:4" x14ac:dyDescent="0.25">
      <c r="A11416" s="176" t="s">
        <v>18111</v>
      </c>
      <c r="B11416" s="176" t="s">
        <v>18112</v>
      </c>
      <c r="C11416" s="176" t="s">
        <v>83</v>
      </c>
      <c r="D11416" s="177">
        <v>151.49</v>
      </c>
    </row>
    <row r="11417" spans="1:4" x14ac:dyDescent="0.25">
      <c r="A11417" s="176" t="s">
        <v>18113</v>
      </c>
      <c r="B11417" s="176" t="s">
        <v>18112</v>
      </c>
      <c r="C11417" s="176" t="s">
        <v>83</v>
      </c>
      <c r="D11417" s="177">
        <v>149.96</v>
      </c>
    </row>
    <row r="11418" spans="1:4" x14ac:dyDescent="0.25">
      <c r="A11418" s="176" t="s">
        <v>18114</v>
      </c>
      <c r="B11418" s="176" t="s">
        <v>18115</v>
      </c>
      <c r="C11418" s="176" t="s">
        <v>83</v>
      </c>
      <c r="D11418" s="177">
        <v>143.68</v>
      </c>
    </row>
    <row r="11419" spans="1:4" x14ac:dyDescent="0.25">
      <c r="A11419" s="176" t="s">
        <v>18116</v>
      </c>
      <c r="B11419" s="176" t="s">
        <v>18115</v>
      </c>
      <c r="C11419" s="176" t="s">
        <v>83</v>
      </c>
      <c r="D11419" s="177">
        <v>142.21</v>
      </c>
    </row>
    <row r="11420" spans="1:4" x14ac:dyDescent="0.25">
      <c r="A11420" s="176" t="s">
        <v>18117</v>
      </c>
      <c r="B11420" s="176" t="s">
        <v>18118</v>
      </c>
      <c r="C11420" s="176" t="s">
        <v>322</v>
      </c>
      <c r="D11420" s="177">
        <v>785.45</v>
      </c>
    </row>
    <row r="11421" spans="1:4" x14ac:dyDescent="0.25">
      <c r="A11421" s="176" t="s">
        <v>18119</v>
      </c>
      <c r="B11421" s="176" t="s">
        <v>18118</v>
      </c>
      <c r="C11421" s="176" t="s">
        <v>322</v>
      </c>
      <c r="D11421" s="177">
        <v>778.24</v>
      </c>
    </row>
    <row r="11422" spans="1:4" x14ac:dyDescent="0.25">
      <c r="A11422" s="176" t="s">
        <v>18120</v>
      </c>
      <c r="B11422" s="176" t="s">
        <v>18121</v>
      </c>
      <c r="C11422" s="176" t="s">
        <v>322</v>
      </c>
      <c r="D11422" s="177">
        <v>754.56</v>
      </c>
    </row>
    <row r="11423" spans="1:4" x14ac:dyDescent="0.25">
      <c r="A11423" s="176" t="s">
        <v>18122</v>
      </c>
      <c r="B11423" s="176" t="s">
        <v>18121</v>
      </c>
      <c r="C11423" s="176" t="s">
        <v>322</v>
      </c>
      <c r="D11423" s="177">
        <v>747.56</v>
      </c>
    </row>
    <row r="11424" spans="1:4" x14ac:dyDescent="0.25">
      <c r="A11424" s="176" t="s">
        <v>18123</v>
      </c>
      <c r="B11424" s="176" t="s">
        <v>18124</v>
      </c>
      <c r="C11424" s="176" t="s">
        <v>322</v>
      </c>
      <c r="D11424" s="177">
        <v>785.45</v>
      </c>
    </row>
    <row r="11425" spans="1:4" x14ac:dyDescent="0.25">
      <c r="A11425" s="176" t="s">
        <v>18125</v>
      </c>
      <c r="B11425" s="176" t="s">
        <v>18124</v>
      </c>
      <c r="C11425" s="176" t="s">
        <v>322</v>
      </c>
      <c r="D11425" s="177">
        <v>778.24</v>
      </c>
    </row>
    <row r="11426" spans="1:4" x14ac:dyDescent="0.25">
      <c r="A11426" s="176" t="s">
        <v>18126</v>
      </c>
      <c r="B11426" s="176" t="s">
        <v>18127</v>
      </c>
      <c r="C11426" s="176" t="s">
        <v>322</v>
      </c>
      <c r="D11426" s="177">
        <v>754.56</v>
      </c>
    </row>
    <row r="11427" spans="1:4" x14ac:dyDescent="0.25">
      <c r="A11427" s="176" t="s">
        <v>18128</v>
      </c>
      <c r="B11427" s="176" t="s">
        <v>18127</v>
      </c>
      <c r="C11427" s="176" t="s">
        <v>322</v>
      </c>
      <c r="D11427" s="177">
        <v>747.56</v>
      </c>
    </row>
    <row r="11428" spans="1:4" x14ac:dyDescent="0.25">
      <c r="A11428" s="176" t="s">
        <v>18129</v>
      </c>
      <c r="B11428" s="176" t="s">
        <v>18130</v>
      </c>
      <c r="C11428" s="176" t="s">
        <v>83</v>
      </c>
      <c r="D11428" s="177">
        <v>103.02</v>
      </c>
    </row>
    <row r="11429" spans="1:4" x14ac:dyDescent="0.25">
      <c r="A11429" s="176" t="s">
        <v>18131</v>
      </c>
      <c r="B11429" s="176" t="s">
        <v>18130</v>
      </c>
      <c r="C11429" s="176" t="s">
        <v>83</v>
      </c>
      <c r="D11429" s="177">
        <v>100.88</v>
      </c>
    </row>
    <row r="11430" spans="1:4" x14ac:dyDescent="0.25">
      <c r="A11430" s="176" t="s">
        <v>18132</v>
      </c>
      <c r="B11430" s="176" t="s">
        <v>18133</v>
      </c>
      <c r="C11430" s="176" t="s">
        <v>83</v>
      </c>
      <c r="D11430" s="177">
        <v>99.15</v>
      </c>
    </row>
    <row r="11431" spans="1:4" x14ac:dyDescent="0.25">
      <c r="A11431" s="176" t="s">
        <v>18134</v>
      </c>
      <c r="B11431" s="176" t="s">
        <v>18133</v>
      </c>
      <c r="C11431" s="176" t="s">
        <v>83</v>
      </c>
      <c r="D11431" s="177">
        <v>97.06</v>
      </c>
    </row>
    <row r="11432" spans="1:4" x14ac:dyDescent="0.25">
      <c r="A11432" s="176" t="s">
        <v>18135</v>
      </c>
      <c r="B11432" s="176" t="s">
        <v>18136</v>
      </c>
      <c r="C11432" s="176" t="s">
        <v>83</v>
      </c>
      <c r="D11432" s="177">
        <v>113.13</v>
      </c>
    </row>
    <row r="11433" spans="1:4" x14ac:dyDescent="0.25">
      <c r="A11433" s="176" t="s">
        <v>18137</v>
      </c>
      <c r="B11433" s="176" t="s">
        <v>18136</v>
      </c>
      <c r="C11433" s="176" t="s">
        <v>83</v>
      </c>
      <c r="D11433" s="177">
        <v>111.62</v>
      </c>
    </row>
    <row r="11434" spans="1:4" x14ac:dyDescent="0.25">
      <c r="A11434" s="176" t="s">
        <v>18138</v>
      </c>
      <c r="B11434" s="176" t="s">
        <v>18139</v>
      </c>
      <c r="C11434" s="176" t="s">
        <v>83</v>
      </c>
      <c r="D11434" s="177">
        <v>108.67</v>
      </c>
    </row>
    <row r="11435" spans="1:4" x14ac:dyDescent="0.25">
      <c r="A11435" s="176" t="s">
        <v>18140</v>
      </c>
      <c r="B11435" s="176" t="s">
        <v>18139</v>
      </c>
      <c r="C11435" s="176" t="s">
        <v>83</v>
      </c>
      <c r="D11435" s="177">
        <v>107.2</v>
      </c>
    </row>
    <row r="11436" spans="1:4" x14ac:dyDescent="0.25">
      <c r="A11436" s="176" t="s">
        <v>18141</v>
      </c>
      <c r="B11436" s="176" t="s">
        <v>18142</v>
      </c>
      <c r="C11436" s="176" t="s">
        <v>83</v>
      </c>
      <c r="D11436" s="177">
        <v>126.35</v>
      </c>
    </row>
    <row r="11437" spans="1:4" x14ac:dyDescent="0.25">
      <c r="A11437" s="176" t="s">
        <v>18143</v>
      </c>
      <c r="B11437" s="176" t="s">
        <v>18142</v>
      </c>
      <c r="C11437" s="176" t="s">
        <v>83</v>
      </c>
      <c r="D11437" s="177">
        <v>124.84</v>
      </c>
    </row>
    <row r="11438" spans="1:4" x14ac:dyDescent="0.25">
      <c r="A11438" s="176" t="s">
        <v>18144</v>
      </c>
      <c r="B11438" s="176" t="s">
        <v>18145</v>
      </c>
      <c r="C11438" s="176" t="s">
        <v>83</v>
      </c>
      <c r="D11438" s="177">
        <v>121.05</v>
      </c>
    </row>
    <row r="11439" spans="1:4" x14ac:dyDescent="0.25">
      <c r="A11439" s="176" t="s">
        <v>18146</v>
      </c>
      <c r="B11439" s="176" t="s">
        <v>18145</v>
      </c>
      <c r="C11439" s="176" t="s">
        <v>83</v>
      </c>
      <c r="D11439" s="177">
        <v>119.58</v>
      </c>
    </row>
    <row r="11440" spans="1:4" x14ac:dyDescent="0.25">
      <c r="A11440" s="176" t="s">
        <v>18147</v>
      </c>
      <c r="B11440" s="176" t="s">
        <v>18148</v>
      </c>
      <c r="C11440" s="176" t="s">
        <v>83</v>
      </c>
      <c r="D11440" s="177">
        <v>191.44</v>
      </c>
    </row>
    <row r="11441" spans="1:4" x14ac:dyDescent="0.25">
      <c r="A11441" s="176" t="s">
        <v>18149</v>
      </c>
      <c r="B11441" s="176" t="s">
        <v>18148</v>
      </c>
      <c r="C11441" s="176" t="s">
        <v>83</v>
      </c>
      <c r="D11441" s="177">
        <v>189.91</v>
      </c>
    </row>
    <row r="11442" spans="1:4" x14ac:dyDescent="0.25">
      <c r="A11442" s="176" t="s">
        <v>18150</v>
      </c>
      <c r="B11442" s="176" t="s">
        <v>18151</v>
      </c>
      <c r="C11442" s="176" t="s">
        <v>83</v>
      </c>
      <c r="D11442" s="177">
        <v>182.96</v>
      </c>
    </row>
    <row r="11443" spans="1:4" x14ac:dyDescent="0.25">
      <c r="A11443" s="176" t="s">
        <v>18152</v>
      </c>
      <c r="B11443" s="176" t="s">
        <v>18151</v>
      </c>
      <c r="C11443" s="176" t="s">
        <v>83</v>
      </c>
      <c r="D11443" s="177">
        <v>181.48</v>
      </c>
    </row>
    <row r="11444" spans="1:4" x14ac:dyDescent="0.25">
      <c r="A11444" s="176" t="s">
        <v>18153</v>
      </c>
      <c r="B11444" s="176" t="s">
        <v>18154</v>
      </c>
      <c r="C11444" s="176" t="s">
        <v>83</v>
      </c>
      <c r="D11444" s="177">
        <v>140.54</v>
      </c>
    </row>
    <row r="11445" spans="1:4" x14ac:dyDescent="0.25">
      <c r="A11445" s="176" t="s">
        <v>18155</v>
      </c>
      <c r="B11445" s="176" t="s">
        <v>18154</v>
      </c>
      <c r="C11445" s="176" t="s">
        <v>83</v>
      </c>
      <c r="D11445" s="177">
        <v>138.96</v>
      </c>
    </row>
    <row r="11446" spans="1:4" x14ac:dyDescent="0.25">
      <c r="A11446" s="176" t="s">
        <v>18156</v>
      </c>
      <c r="B11446" s="176" t="s">
        <v>18157</v>
      </c>
      <c r="C11446" s="176" t="s">
        <v>83</v>
      </c>
      <c r="D11446" s="177">
        <v>133.43</v>
      </c>
    </row>
    <row r="11447" spans="1:4" x14ac:dyDescent="0.25">
      <c r="A11447" s="176" t="s">
        <v>18158</v>
      </c>
      <c r="B11447" s="176" t="s">
        <v>18157</v>
      </c>
      <c r="C11447" s="176" t="s">
        <v>83</v>
      </c>
      <c r="D11447" s="177">
        <v>131.96</v>
      </c>
    </row>
    <row r="11448" spans="1:4" x14ac:dyDescent="0.25">
      <c r="A11448" s="176" t="s">
        <v>18159</v>
      </c>
      <c r="B11448" s="176" t="s">
        <v>18160</v>
      </c>
      <c r="C11448" s="176" t="s">
        <v>83</v>
      </c>
      <c r="D11448" s="177">
        <v>238.33</v>
      </c>
    </row>
    <row r="11449" spans="1:4" x14ac:dyDescent="0.25">
      <c r="A11449" s="176" t="s">
        <v>18161</v>
      </c>
      <c r="B11449" s="176" t="s">
        <v>18160</v>
      </c>
      <c r="C11449" s="176" t="s">
        <v>83</v>
      </c>
      <c r="D11449" s="177">
        <v>235.38</v>
      </c>
    </row>
    <row r="11450" spans="1:4" x14ac:dyDescent="0.25">
      <c r="A11450" s="176" t="s">
        <v>18162</v>
      </c>
      <c r="B11450" s="176" t="s">
        <v>18163</v>
      </c>
      <c r="C11450" s="176" t="s">
        <v>83</v>
      </c>
      <c r="D11450" s="177">
        <v>228.64</v>
      </c>
    </row>
    <row r="11451" spans="1:4" x14ac:dyDescent="0.25">
      <c r="A11451" s="176" t="s">
        <v>18164</v>
      </c>
      <c r="B11451" s="176" t="s">
        <v>18163</v>
      </c>
      <c r="C11451" s="176" t="s">
        <v>83</v>
      </c>
      <c r="D11451" s="177">
        <v>225.76</v>
      </c>
    </row>
    <row r="11452" spans="1:4" x14ac:dyDescent="0.25">
      <c r="A11452" s="176" t="s">
        <v>18165</v>
      </c>
      <c r="B11452" s="176" t="s">
        <v>18166</v>
      </c>
      <c r="C11452" s="176" t="s">
        <v>83</v>
      </c>
      <c r="D11452" s="177">
        <v>245.63</v>
      </c>
    </row>
    <row r="11453" spans="1:4" x14ac:dyDescent="0.25">
      <c r="A11453" s="176" t="s">
        <v>18167</v>
      </c>
      <c r="B11453" s="176" t="s">
        <v>18166</v>
      </c>
      <c r="C11453" s="176" t="s">
        <v>83</v>
      </c>
      <c r="D11453" s="177">
        <v>242.67</v>
      </c>
    </row>
    <row r="11454" spans="1:4" x14ac:dyDescent="0.25">
      <c r="A11454" s="176" t="s">
        <v>18168</v>
      </c>
      <c r="B11454" s="176" t="s">
        <v>18169</v>
      </c>
      <c r="C11454" s="176" t="s">
        <v>83</v>
      </c>
      <c r="D11454" s="177">
        <v>234.83</v>
      </c>
    </row>
    <row r="11455" spans="1:4" x14ac:dyDescent="0.25">
      <c r="A11455" s="176" t="s">
        <v>18170</v>
      </c>
      <c r="B11455" s="176" t="s">
        <v>18169</v>
      </c>
      <c r="C11455" s="176" t="s">
        <v>83</v>
      </c>
      <c r="D11455" s="177">
        <v>231.95</v>
      </c>
    </row>
    <row r="11456" spans="1:4" x14ac:dyDescent="0.25">
      <c r="A11456" s="176" t="s">
        <v>18171</v>
      </c>
      <c r="B11456" s="176" t="s">
        <v>18172</v>
      </c>
      <c r="C11456" s="176" t="s">
        <v>322</v>
      </c>
      <c r="D11456" s="177">
        <v>519.47</v>
      </c>
    </row>
    <row r="11457" spans="1:4" x14ac:dyDescent="0.25">
      <c r="A11457" s="176" t="s">
        <v>18173</v>
      </c>
      <c r="B11457" s="176" t="s">
        <v>18172</v>
      </c>
      <c r="C11457" s="176" t="s">
        <v>322</v>
      </c>
      <c r="D11457" s="177">
        <v>512.47</v>
      </c>
    </row>
    <row r="11458" spans="1:4" x14ac:dyDescent="0.25">
      <c r="A11458" s="176" t="s">
        <v>18174</v>
      </c>
      <c r="B11458" s="176" t="s">
        <v>18175</v>
      </c>
      <c r="C11458" s="176" t="s">
        <v>322</v>
      </c>
      <c r="D11458" s="177">
        <v>500.8</v>
      </c>
    </row>
    <row r="11459" spans="1:4" x14ac:dyDescent="0.25">
      <c r="A11459" s="176" t="s">
        <v>18176</v>
      </c>
      <c r="B11459" s="176" t="s">
        <v>18175</v>
      </c>
      <c r="C11459" s="176" t="s">
        <v>322</v>
      </c>
      <c r="D11459" s="177">
        <v>493.79</v>
      </c>
    </row>
    <row r="11460" spans="1:4" x14ac:dyDescent="0.25">
      <c r="A11460" s="176" t="s">
        <v>18177</v>
      </c>
      <c r="B11460" s="176" t="s">
        <v>18178</v>
      </c>
      <c r="C11460" s="176" t="s">
        <v>83</v>
      </c>
      <c r="D11460" s="177">
        <v>93.59</v>
      </c>
    </row>
    <row r="11461" spans="1:4" x14ac:dyDescent="0.25">
      <c r="A11461" s="176" t="s">
        <v>18179</v>
      </c>
      <c r="B11461" s="176" t="s">
        <v>18178</v>
      </c>
      <c r="C11461" s="176" t="s">
        <v>83</v>
      </c>
      <c r="D11461" s="177">
        <v>91.44</v>
      </c>
    </row>
    <row r="11462" spans="1:4" x14ac:dyDescent="0.25">
      <c r="A11462" s="176" t="s">
        <v>18180</v>
      </c>
      <c r="B11462" s="176" t="s">
        <v>18181</v>
      </c>
      <c r="C11462" s="176" t="s">
        <v>83</v>
      </c>
      <c r="D11462" s="177">
        <v>79.72</v>
      </c>
    </row>
    <row r="11463" spans="1:4" x14ac:dyDescent="0.25">
      <c r="A11463" s="176" t="s">
        <v>18182</v>
      </c>
      <c r="B11463" s="176" t="s">
        <v>18181</v>
      </c>
      <c r="C11463" s="176" t="s">
        <v>83</v>
      </c>
      <c r="D11463" s="177">
        <v>77.64</v>
      </c>
    </row>
    <row r="11464" spans="1:4" x14ac:dyDescent="0.25">
      <c r="A11464" s="176" t="s">
        <v>18183</v>
      </c>
      <c r="B11464" s="176" t="s">
        <v>18184</v>
      </c>
      <c r="C11464" s="176" t="s">
        <v>83</v>
      </c>
      <c r="D11464" s="177">
        <v>202.44</v>
      </c>
    </row>
    <row r="11465" spans="1:4" x14ac:dyDescent="0.25">
      <c r="A11465" s="176" t="s">
        <v>18185</v>
      </c>
      <c r="B11465" s="176" t="s">
        <v>18184</v>
      </c>
      <c r="C11465" s="176" t="s">
        <v>83</v>
      </c>
      <c r="D11465" s="177">
        <v>199.49</v>
      </c>
    </row>
    <row r="11466" spans="1:4" x14ac:dyDescent="0.25">
      <c r="A11466" s="176" t="s">
        <v>18186</v>
      </c>
      <c r="B11466" s="176" t="s">
        <v>18187</v>
      </c>
      <c r="C11466" s="176" t="s">
        <v>83</v>
      </c>
      <c r="D11466" s="177">
        <v>188.93</v>
      </c>
    </row>
    <row r="11467" spans="1:4" x14ac:dyDescent="0.25">
      <c r="A11467" s="176" t="s">
        <v>18188</v>
      </c>
      <c r="B11467" s="176" t="s">
        <v>18187</v>
      </c>
      <c r="C11467" s="176" t="s">
        <v>83</v>
      </c>
      <c r="D11467" s="177">
        <v>186.05</v>
      </c>
    </row>
    <row r="11468" spans="1:4" x14ac:dyDescent="0.25">
      <c r="A11468" s="176" t="s">
        <v>18189</v>
      </c>
      <c r="B11468" s="176" t="s">
        <v>18190</v>
      </c>
      <c r="C11468" s="176" t="s">
        <v>83</v>
      </c>
      <c r="D11468" s="177">
        <v>152.04</v>
      </c>
    </row>
    <row r="11469" spans="1:4" x14ac:dyDescent="0.25">
      <c r="A11469" s="176" t="s">
        <v>18191</v>
      </c>
      <c r="B11469" s="176" t="s">
        <v>18190</v>
      </c>
      <c r="C11469" s="176" t="s">
        <v>83</v>
      </c>
      <c r="D11469" s="177">
        <v>150.44</v>
      </c>
    </row>
    <row r="11470" spans="1:4" x14ac:dyDescent="0.25">
      <c r="A11470" s="176" t="s">
        <v>18192</v>
      </c>
      <c r="B11470" s="176" t="s">
        <v>18193</v>
      </c>
      <c r="C11470" s="176" t="s">
        <v>83</v>
      </c>
      <c r="D11470" s="177">
        <v>119.34</v>
      </c>
    </row>
    <row r="11471" spans="1:4" x14ac:dyDescent="0.25">
      <c r="A11471" s="176" t="s">
        <v>18194</v>
      </c>
      <c r="B11471" s="176" t="s">
        <v>18193</v>
      </c>
      <c r="C11471" s="176" t="s">
        <v>83</v>
      </c>
      <c r="D11471" s="177">
        <v>117.87</v>
      </c>
    </row>
    <row r="11472" spans="1:4" x14ac:dyDescent="0.25">
      <c r="A11472" s="176" t="s">
        <v>18195</v>
      </c>
      <c r="B11472" s="176" t="s">
        <v>18196</v>
      </c>
      <c r="C11472" s="176" t="s">
        <v>83</v>
      </c>
      <c r="D11472" s="177">
        <v>94.78</v>
      </c>
    </row>
    <row r="11473" spans="1:4" x14ac:dyDescent="0.25">
      <c r="A11473" s="176" t="s">
        <v>18197</v>
      </c>
      <c r="B11473" s="176" t="s">
        <v>18196</v>
      </c>
      <c r="C11473" s="176" t="s">
        <v>83</v>
      </c>
      <c r="D11473" s="177">
        <v>93.25</v>
      </c>
    </row>
    <row r="11474" spans="1:4" x14ac:dyDescent="0.25">
      <c r="A11474" s="176" t="s">
        <v>18198</v>
      </c>
      <c r="B11474" s="176" t="s">
        <v>18199</v>
      </c>
      <c r="C11474" s="176" t="s">
        <v>83</v>
      </c>
      <c r="D11474" s="177">
        <v>78.44</v>
      </c>
    </row>
    <row r="11475" spans="1:4" x14ac:dyDescent="0.25">
      <c r="A11475" s="176" t="s">
        <v>18200</v>
      </c>
      <c r="B11475" s="176" t="s">
        <v>18199</v>
      </c>
      <c r="C11475" s="176" t="s">
        <v>83</v>
      </c>
      <c r="D11475" s="177">
        <v>76.959999999999994</v>
      </c>
    </row>
    <row r="11476" spans="1:4" x14ac:dyDescent="0.25">
      <c r="A11476" s="176" t="s">
        <v>18201</v>
      </c>
      <c r="B11476" s="176" t="s">
        <v>82</v>
      </c>
      <c r="C11476" s="176" t="s">
        <v>83</v>
      </c>
      <c r="D11476" s="177">
        <v>118.61</v>
      </c>
    </row>
    <row r="11477" spans="1:4" x14ac:dyDescent="0.25">
      <c r="A11477" s="176" t="s">
        <v>18202</v>
      </c>
      <c r="B11477" s="176" t="s">
        <v>82</v>
      </c>
      <c r="C11477" s="176" t="s">
        <v>83</v>
      </c>
      <c r="D11477" s="177">
        <v>116.78</v>
      </c>
    </row>
    <row r="11478" spans="1:4" x14ac:dyDescent="0.25">
      <c r="A11478" s="176" t="s">
        <v>18203</v>
      </c>
      <c r="B11478" s="176" t="s">
        <v>18204</v>
      </c>
      <c r="C11478" s="176" t="s">
        <v>83</v>
      </c>
      <c r="D11478" s="177">
        <v>113.32</v>
      </c>
    </row>
    <row r="11479" spans="1:4" x14ac:dyDescent="0.25">
      <c r="A11479" s="176" t="s">
        <v>18205</v>
      </c>
      <c r="B11479" s="176" t="s">
        <v>18204</v>
      </c>
      <c r="C11479" s="176" t="s">
        <v>83</v>
      </c>
      <c r="D11479" s="177">
        <v>111.6</v>
      </c>
    </row>
    <row r="11480" spans="1:4" x14ac:dyDescent="0.25">
      <c r="A11480" s="176" t="s">
        <v>18206</v>
      </c>
      <c r="B11480" s="176" t="s">
        <v>18207</v>
      </c>
      <c r="C11480" s="176" t="s">
        <v>83</v>
      </c>
      <c r="D11480" s="177">
        <v>171.8</v>
      </c>
    </row>
    <row r="11481" spans="1:4" x14ac:dyDescent="0.25">
      <c r="A11481" s="176" t="s">
        <v>18208</v>
      </c>
      <c r="B11481" s="176" t="s">
        <v>18207</v>
      </c>
      <c r="C11481" s="176" t="s">
        <v>83</v>
      </c>
      <c r="D11481" s="177">
        <v>169.91</v>
      </c>
    </row>
    <row r="11482" spans="1:4" x14ac:dyDescent="0.25">
      <c r="A11482" s="176" t="s">
        <v>18209</v>
      </c>
      <c r="B11482" s="176" t="s">
        <v>18210</v>
      </c>
      <c r="C11482" s="176" t="s">
        <v>83</v>
      </c>
      <c r="D11482" s="177">
        <v>158.28</v>
      </c>
    </row>
    <row r="11483" spans="1:4" x14ac:dyDescent="0.25">
      <c r="A11483" s="176" t="s">
        <v>18211</v>
      </c>
      <c r="B11483" s="176" t="s">
        <v>18210</v>
      </c>
      <c r="C11483" s="176" t="s">
        <v>83</v>
      </c>
      <c r="D11483" s="177">
        <v>156.80000000000001</v>
      </c>
    </row>
    <row r="11484" spans="1:4" x14ac:dyDescent="0.25">
      <c r="A11484" s="176" t="s">
        <v>18212</v>
      </c>
      <c r="B11484" s="176" t="s">
        <v>18213</v>
      </c>
      <c r="C11484" s="176" t="s">
        <v>83</v>
      </c>
      <c r="D11484" s="177">
        <v>92.6</v>
      </c>
    </row>
    <row r="11485" spans="1:4" x14ac:dyDescent="0.25">
      <c r="A11485" s="176" t="s">
        <v>18214</v>
      </c>
      <c r="B11485" s="176" t="s">
        <v>18213</v>
      </c>
      <c r="C11485" s="176" t="s">
        <v>83</v>
      </c>
      <c r="D11485" s="177">
        <v>91.1</v>
      </c>
    </row>
    <row r="11486" spans="1:4" x14ac:dyDescent="0.25">
      <c r="A11486" s="176" t="s">
        <v>18215</v>
      </c>
      <c r="B11486" s="176" t="s">
        <v>18216</v>
      </c>
      <c r="C11486" s="176" t="s">
        <v>83</v>
      </c>
      <c r="D11486" s="177">
        <v>88.15</v>
      </c>
    </row>
    <row r="11487" spans="1:4" x14ac:dyDescent="0.25">
      <c r="A11487" s="176" t="s">
        <v>18217</v>
      </c>
      <c r="B11487" s="176" t="s">
        <v>18216</v>
      </c>
      <c r="C11487" s="176" t="s">
        <v>83</v>
      </c>
      <c r="D11487" s="177">
        <v>86.67</v>
      </c>
    </row>
    <row r="11488" spans="1:4" x14ac:dyDescent="0.25">
      <c r="A11488" s="176" t="s">
        <v>18218</v>
      </c>
      <c r="B11488" s="176" t="s">
        <v>85</v>
      </c>
      <c r="C11488" s="176" t="s">
        <v>83</v>
      </c>
      <c r="D11488" s="177">
        <v>100.21</v>
      </c>
    </row>
    <row r="11489" spans="1:4" x14ac:dyDescent="0.25">
      <c r="A11489" s="176" t="s">
        <v>18219</v>
      </c>
      <c r="B11489" s="176" t="s">
        <v>85</v>
      </c>
      <c r="C11489" s="176" t="s">
        <v>83</v>
      </c>
      <c r="D11489" s="177">
        <v>98.7</v>
      </c>
    </row>
    <row r="11490" spans="1:4" x14ac:dyDescent="0.25">
      <c r="A11490" s="176" t="s">
        <v>18220</v>
      </c>
      <c r="B11490" s="176" t="s">
        <v>18221</v>
      </c>
      <c r="C11490" s="176" t="s">
        <v>83</v>
      </c>
      <c r="D11490" s="177">
        <v>95.02</v>
      </c>
    </row>
    <row r="11491" spans="1:4" x14ac:dyDescent="0.25">
      <c r="A11491" s="176" t="s">
        <v>18222</v>
      </c>
      <c r="B11491" s="176" t="s">
        <v>18221</v>
      </c>
      <c r="C11491" s="176" t="s">
        <v>83</v>
      </c>
      <c r="D11491" s="177">
        <v>93.54</v>
      </c>
    </row>
    <row r="11492" spans="1:4" x14ac:dyDescent="0.25">
      <c r="A11492" s="176" t="s">
        <v>18223</v>
      </c>
      <c r="B11492" s="176" t="s">
        <v>18224</v>
      </c>
      <c r="C11492" s="176" t="s">
        <v>83</v>
      </c>
      <c r="D11492" s="177">
        <v>152.26</v>
      </c>
    </row>
    <row r="11493" spans="1:4" x14ac:dyDescent="0.25">
      <c r="A11493" s="176" t="s">
        <v>18225</v>
      </c>
      <c r="B11493" s="176" t="s">
        <v>18224</v>
      </c>
      <c r="C11493" s="176" t="s">
        <v>83</v>
      </c>
      <c r="D11493" s="177">
        <v>150.72</v>
      </c>
    </row>
    <row r="11494" spans="1:4" x14ac:dyDescent="0.25">
      <c r="A11494" s="176" t="s">
        <v>18226</v>
      </c>
      <c r="B11494" s="176" t="s">
        <v>18227</v>
      </c>
      <c r="C11494" s="176" t="s">
        <v>83</v>
      </c>
      <c r="D11494" s="177">
        <v>143.68</v>
      </c>
    </row>
    <row r="11495" spans="1:4" x14ac:dyDescent="0.25">
      <c r="A11495" s="176" t="s">
        <v>18228</v>
      </c>
      <c r="B11495" s="176" t="s">
        <v>18227</v>
      </c>
      <c r="C11495" s="176" t="s">
        <v>83</v>
      </c>
      <c r="D11495" s="177">
        <v>142.21</v>
      </c>
    </row>
    <row r="11496" spans="1:4" x14ac:dyDescent="0.25">
      <c r="A11496" s="176" t="s">
        <v>18229</v>
      </c>
      <c r="B11496" s="176" t="s">
        <v>18230</v>
      </c>
      <c r="C11496" s="176" t="s">
        <v>322</v>
      </c>
      <c r="D11496" s="177">
        <v>379.54</v>
      </c>
    </row>
    <row r="11497" spans="1:4" x14ac:dyDescent="0.25">
      <c r="A11497" s="176" t="s">
        <v>18231</v>
      </c>
      <c r="B11497" s="176" t="s">
        <v>18230</v>
      </c>
      <c r="C11497" s="176" t="s">
        <v>322</v>
      </c>
      <c r="D11497" s="177">
        <v>372</v>
      </c>
    </row>
    <row r="11498" spans="1:4" x14ac:dyDescent="0.25">
      <c r="A11498" s="176" t="s">
        <v>18232</v>
      </c>
      <c r="B11498" s="176" t="s">
        <v>18233</v>
      </c>
      <c r="C11498" s="176" t="s">
        <v>322</v>
      </c>
      <c r="D11498" s="177">
        <v>306.25</v>
      </c>
    </row>
    <row r="11499" spans="1:4" x14ac:dyDescent="0.25">
      <c r="A11499" s="176" t="s">
        <v>18234</v>
      </c>
      <c r="B11499" s="176" t="s">
        <v>18233</v>
      </c>
      <c r="C11499" s="176" t="s">
        <v>322</v>
      </c>
      <c r="D11499" s="177">
        <v>299.25</v>
      </c>
    </row>
    <row r="11500" spans="1:4" x14ac:dyDescent="0.25">
      <c r="A11500" s="176" t="s">
        <v>18235</v>
      </c>
      <c r="B11500" s="176" t="s">
        <v>18236</v>
      </c>
      <c r="C11500" s="176" t="s">
        <v>322</v>
      </c>
      <c r="D11500" s="177">
        <v>410.93</v>
      </c>
    </row>
    <row r="11501" spans="1:4" x14ac:dyDescent="0.25">
      <c r="A11501" s="176" t="s">
        <v>18237</v>
      </c>
      <c r="B11501" s="176" t="s">
        <v>18236</v>
      </c>
      <c r="C11501" s="176" t="s">
        <v>322</v>
      </c>
      <c r="D11501" s="177">
        <v>407.03</v>
      </c>
    </row>
    <row r="11502" spans="1:4" x14ac:dyDescent="0.25">
      <c r="A11502" s="176" t="s">
        <v>18238</v>
      </c>
      <c r="B11502" s="176" t="s">
        <v>18239</v>
      </c>
      <c r="C11502" s="176" t="s">
        <v>322</v>
      </c>
      <c r="D11502" s="177">
        <v>363.76</v>
      </c>
    </row>
    <row r="11503" spans="1:4" x14ac:dyDescent="0.25">
      <c r="A11503" s="176" t="s">
        <v>18240</v>
      </c>
      <c r="B11503" s="176" t="s">
        <v>18239</v>
      </c>
      <c r="C11503" s="176" t="s">
        <v>322</v>
      </c>
      <c r="D11503" s="177">
        <v>360.26</v>
      </c>
    </row>
    <row r="11504" spans="1:4" x14ac:dyDescent="0.25">
      <c r="A11504" s="176" t="s">
        <v>18241</v>
      </c>
      <c r="B11504" s="176" t="s">
        <v>18242</v>
      </c>
      <c r="C11504" s="176" t="s">
        <v>322</v>
      </c>
      <c r="D11504" s="177">
        <v>460.99</v>
      </c>
    </row>
    <row r="11505" spans="1:4" x14ac:dyDescent="0.25">
      <c r="A11505" s="176" t="s">
        <v>18243</v>
      </c>
      <c r="B11505" s="176" t="s">
        <v>18242</v>
      </c>
      <c r="C11505" s="176" t="s">
        <v>322</v>
      </c>
      <c r="D11505" s="177">
        <v>453.45</v>
      </c>
    </row>
    <row r="11506" spans="1:4" x14ac:dyDescent="0.25">
      <c r="A11506" s="176" t="s">
        <v>18244</v>
      </c>
      <c r="B11506" s="176" t="s">
        <v>18245</v>
      </c>
      <c r="C11506" s="176" t="s">
        <v>322</v>
      </c>
      <c r="D11506" s="177">
        <v>416.05</v>
      </c>
    </row>
    <row r="11507" spans="1:4" x14ac:dyDescent="0.25">
      <c r="A11507" s="176" t="s">
        <v>18246</v>
      </c>
      <c r="B11507" s="176" t="s">
        <v>18245</v>
      </c>
      <c r="C11507" s="176" t="s">
        <v>322</v>
      </c>
      <c r="D11507" s="177">
        <v>409.05</v>
      </c>
    </row>
    <row r="11508" spans="1:4" x14ac:dyDescent="0.25">
      <c r="A11508" s="176" t="s">
        <v>18247</v>
      </c>
      <c r="B11508" s="176" t="s">
        <v>18248</v>
      </c>
      <c r="C11508" s="176" t="s">
        <v>322</v>
      </c>
      <c r="D11508" s="177">
        <v>77.86</v>
      </c>
    </row>
    <row r="11509" spans="1:4" x14ac:dyDescent="0.25">
      <c r="A11509" s="176" t="s">
        <v>18249</v>
      </c>
      <c r="B11509" s="176" t="s">
        <v>18248</v>
      </c>
      <c r="C11509" s="176" t="s">
        <v>322</v>
      </c>
      <c r="D11509" s="177">
        <v>75.290000000000006</v>
      </c>
    </row>
    <row r="11510" spans="1:4" x14ac:dyDescent="0.25">
      <c r="A11510" s="176" t="s">
        <v>18250</v>
      </c>
      <c r="B11510" s="176" t="s">
        <v>18251</v>
      </c>
      <c r="C11510" s="176" t="s">
        <v>322</v>
      </c>
      <c r="D11510" s="177">
        <v>78.569999999999993</v>
      </c>
    </row>
    <row r="11511" spans="1:4" x14ac:dyDescent="0.25">
      <c r="A11511" s="176" t="s">
        <v>18252</v>
      </c>
      <c r="B11511" s="176" t="s">
        <v>18251</v>
      </c>
      <c r="C11511" s="176" t="s">
        <v>322</v>
      </c>
      <c r="D11511" s="177">
        <v>76.48</v>
      </c>
    </row>
    <row r="11512" spans="1:4" x14ac:dyDescent="0.25">
      <c r="A11512" s="176" t="s">
        <v>18253</v>
      </c>
      <c r="B11512" s="176" t="s">
        <v>18254</v>
      </c>
      <c r="C11512" s="176" t="s">
        <v>322</v>
      </c>
      <c r="D11512" s="177">
        <v>90.19</v>
      </c>
    </row>
    <row r="11513" spans="1:4" x14ac:dyDescent="0.25">
      <c r="A11513" s="176" t="s">
        <v>18255</v>
      </c>
      <c r="B11513" s="176" t="s">
        <v>18254</v>
      </c>
      <c r="C11513" s="176" t="s">
        <v>322</v>
      </c>
      <c r="D11513" s="177">
        <v>87.91</v>
      </c>
    </row>
    <row r="11514" spans="1:4" x14ac:dyDescent="0.25">
      <c r="A11514" s="176" t="s">
        <v>18256</v>
      </c>
      <c r="B11514" s="176" t="s">
        <v>18257</v>
      </c>
      <c r="C11514" s="176" t="s">
        <v>322</v>
      </c>
      <c r="D11514" s="177">
        <v>108.29</v>
      </c>
    </row>
    <row r="11515" spans="1:4" x14ac:dyDescent="0.25">
      <c r="A11515" s="176" t="s">
        <v>18258</v>
      </c>
      <c r="B11515" s="176" t="s">
        <v>18257</v>
      </c>
      <c r="C11515" s="176" t="s">
        <v>322</v>
      </c>
      <c r="D11515" s="177">
        <v>105.72</v>
      </c>
    </row>
    <row r="11516" spans="1:4" x14ac:dyDescent="0.25">
      <c r="A11516" s="176" t="s">
        <v>18259</v>
      </c>
      <c r="B11516" s="176" t="s">
        <v>18260</v>
      </c>
      <c r="C11516" s="176" t="s">
        <v>322</v>
      </c>
      <c r="D11516" s="177">
        <v>94.26</v>
      </c>
    </row>
    <row r="11517" spans="1:4" x14ac:dyDescent="0.25">
      <c r="A11517" s="176" t="s">
        <v>18261</v>
      </c>
      <c r="B11517" s="176" t="s">
        <v>18260</v>
      </c>
      <c r="C11517" s="176" t="s">
        <v>322</v>
      </c>
      <c r="D11517" s="177">
        <v>90.96</v>
      </c>
    </row>
    <row r="11518" spans="1:4" x14ac:dyDescent="0.25">
      <c r="A11518" s="176" t="s">
        <v>18262</v>
      </c>
      <c r="B11518" s="176" t="s">
        <v>18263</v>
      </c>
      <c r="C11518" s="176" t="s">
        <v>322</v>
      </c>
      <c r="D11518" s="177">
        <v>107.66</v>
      </c>
    </row>
    <row r="11519" spans="1:4" x14ac:dyDescent="0.25">
      <c r="A11519" s="176" t="s">
        <v>18264</v>
      </c>
      <c r="B11519" s="176" t="s">
        <v>18263</v>
      </c>
      <c r="C11519" s="176" t="s">
        <v>322</v>
      </c>
      <c r="D11519" s="177">
        <v>103.95</v>
      </c>
    </row>
    <row r="11520" spans="1:4" x14ac:dyDescent="0.25">
      <c r="A11520" s="176" t="s">
        <v>18265</v>
      </c>
      <c r="B11520" s="176" t="s">
        <v>18266</v>
      </c>
      <c r="C11520" s="176" t="s">
        <v>322</v>
      </c>
      <c r="D11520" s="177">
        <v>99.84</v>
      </c>
    </row>
    <row r="11521" spans="1:4" x14ac:dyDescent="0.25">
      <c r="A11521" s="176" t="s">
        <v>18267</v>
      </c>
      <c r="B11521" s="176" t="s">
        <v>18266</v>
      </c>
      <c r="C11521" s="176" t="s">
        <v>322</v>
      </c>
      <c r="D11521" s="177">
        <v>96.26</v>
      </c>
    </row>
    <row r="11522" spans="1:4" x14ac:dyDescent="0.25">
      <c r="A11522" s="176" t="s">
        <v>18268</v>
      </c>
      <c r="B11522" s="176" t="s">
        <v>18269</v>
      </c>
      <c r="C11522" s="176" t="s">
        <v>322</v>
      </c>
      <c r="D11522" s="177">
        <v>106.59</v>
      </c>
    </row>
    <row r="11523" spans="1:4" x14ac:dyDescent="0.25">
      <c r="A11523" s="176" t="s">
        <v>18270</v>
      </c>
      <c r="B11523" s="176" t="s">
        <v>18269</v>
      </c>
      <c r="C11523" s="176" t="s">
        <v>322</v>
      </c>
      <c r="D11523" s="177">
        <v>102.4</v>
      </c>
    </row>
    <row r="11524" spans="1:4" x14ac:dyDescent="0.25">
      <c r="A11524" s="176" t="s">
        <v>18271</v>
      </c>
      <c r="B11524" s="176" t="s">
        <v>18272</v>
      </c>
      <c r="C11524" s="176" t="s">
        <v>322</v>
      </c>
      <c r="D11524" s="177">
        <v>71.680000000000007</v>
      </c>
    </row>
    <row r="11525" spans="1:4" x14ac:dyDescent="0.25">
      <c r="A11525" s="176" t="s">
        <v>18273</v>
      </c>
      <c r="B11525" s="176" t="s">
        <v>18272</v>
      </c>
      <c r="C11525" s="176" t="s">
        <v>322</v>
      </c>
      <c r="D11525" s="177">
        <v>68.23</v>
      </c>
    </row>
    <row r="11526" spans="1:4" x14ac:dyDescent="0.25">
      <c r="A11526" s="176" t="s">
        <v>18274</v>
      </c>
      <c r="B11526" s="176" t="s">
        <v>18275</v>
      </c>
      <c r="C11526" s="176" t="s">
        <v>322</v>
      </c>
      <c r="D11526" s="177">
        <v>80.12</v>
      </c>
    </row>
    <row r="11527" spans="1:4" x14ac:dyDescent="0.25">
      <c r="A11527" s="176" t="s">
        <v>18276</v>
      </c>
      <c r="B11527" s="176" t="s">
        <v>18275</v>
      </c>
      <c r="C11527" s="176" t="s">
        <v>322</v>
      </c>
      <c r="D11527" s="177">
        <v>77.88</v>
      </c>
    </row>
    <row r="11528" spans="1:4" x14ac:dyDescent="0.25">
      <c r="A11528" s="176" t="s">
        <v>18277</v>
      </c>
      <c r="B11528" s="176" t="s">
        <v>89</v>
      </c>
      <c r="C11528" s="176" t="s">
        <v>322</v>
      </c>
      <c r="D11528" s="177">
        <v>81.900000000000006</v>
      </c>
    </row>
    <row r="11529" spans="1:4" x14ac:dyDescent="0.25">
      <c r="A11529" s="176" t="s">
        <v>18278</v>
      </c>
      <c r="B11529" s="176" t="s">
        <v>89</v>
      </c>
      <c r="C11529" s="176" t="s">
        <v>322</v>
      </c>
      <c r="D11529" s="177">
        <v>80.099999999999994</v>
      </c>
    </row>
    <row r="11530" spans="1:4" x14ac:dyDescent="0.25">
      <c r="A11530" s="176" t="s">
        <v>18279</v>
      </c>
      <c r="B11530" s="176" t="s">
        <v>18280</v>
      </c>
      <c r="C11530" s="176" t="s">
        <v>322</v>
      </c>
      <c r="D11530" s="177">
        <v>93.64</v>
      </c>
    </row>
    <row r="11531" spans="1:4" x14ac:dyDescent="0.25">
      <c r="A11531" s="176" t="s">
        <v>18281</v>
      </c>
      <c r="B11531" s="176" t="s">
        <v>18280</v>
      </c>
      <c r="C11531" s="176" t="s">
        <v>322</v>
      </c>
      <c r="D11531" s="177">
        <v>91.71</v>
      </c>
    </row>
    <row r="11532" spans="1:4" x14ac:dyDescent="0.25">
      <c r="A11532" s="176" t="s">
        <v>18282</v>
      </c>
      <c r="B11532" s="176" t="s">
        <v>18283</v>
      </c>
      <c r="C11532" s="176" t="s">
        <v>322</v>
      </c>
      <c r="D11532" s="177">
        <v>111.25</v>
      </c>
    </row>
    <row r="11533" spans="1:4" x14ac:dyDescent="0.25">
      <c r="A11533" s="176" t="s">
        <v>18284</v>
      </c>
      <c r="B11533" s="176" t="s">
        <v>18283</v>
      </c>
      <c r="C11533" s="176" t="s">
        <v>322</v>
      </c>
      <c r="D11533" s="177">
        <v>109.12</v>
      </c>
    </row>
    <row r="11534" spans="1:4" x14ac:dyDescent="0.25">
      <c r="A11534" s="176" t="s">
        <v>18285</v>
      </c>
      <c r="B11534" s="176" t="s">
        <v>18286</v>
      </c>
      <c r="C11534" s="176" t="s">
        <v>322</v>
      </c>
      <c r="D11534" s="177">
        <v>35.1</v>
      </c>
    </row>
    <row r="11535" spans="1:4" x14ac:dyDescent="0.25">
      <c r="A11535" s="176" t="s">
        <v>18287</v>
      </c>
      <c r="B11535" s="176" t="s">
        <v>18286</v>
      </c>
      <c r="C11535" s="176" t="s">
        <v>322</v>
      </c>
      <c r="D11535" s="177">
        <v>33.26</v>
      </c>
    </row>
    <row r="11536" spans="1:4" x14ac:dyDescent="0.25">
      <c r="A11536" s="176" t="s">
        <v>18288</v>
      </c>
      <c r="B11536" s="176" t="s">
        <v>18289</v>
      </c>
      <c r="C11536" s="176" t="s">
        <v>322</v>
      </c>
      <c r="D11536" s="177">
        <v>135.87</v>
      </c>
    </row>
    <row r="11537" spans="1:4" x14ac:dyDescent="0.25">
      <c r="A11537" s="176" t="s">
        <v>18290</v>
      </c>
      <c r="B11537" s="176" t="s">
        <v>18289</v>
      </c>
      <c r="C11537" s="176" t="s">
        <v>322</v>
      </c>
      <c r="D11537" s="177">
        <v>132.38999999999999</v>
      </c>
    </row>
    <row r="11538" spans="1:4" x14ac:dyDescent="0.25">
      <c r="A11538" s="176" t="s">
        <v>18291</v>
      </c>
      <c r="B11538" s="176" t="s">
        <v>18292</v>
      </c>
      <c r="C11538" s="176" t="s">
        <v>322</v>
      </c>
      <c r="D11538" s="177">
        <v>107.77</v>
      </c>
    </row>
    <row r="11539" spans="1:4" x14ac:dyDescent="0.25">
      <c r="A11539" s="176" t="s">
        <v>18293</v>
      </c>
      <c r="B11539" s="176" t="s">
        <v>18292</v>
      </c>
      <c r="C11539" s="176" t="s">
        <v>322</v>
      </c>
      <c r="D11539" s="177">
        <v>104.85</v>
      </c>
    </row>
    <row r="11540" spans="1:4" x14ac:dyDescent="0.25">
      <c r="A11540" s="176" t="s">
        <v>18294</v>
      </c>
      <c r="B11540" s="176" t="s">
        <v>18295</v>
      </c>
      <c r="C11540" s="176" t="s">
        <v>322</v>
      </c>
      <c r="D11540" s="177">
        <v>162.83000000000001</v>
      </c>
    </row>
    <row r="11541" spans="1:4" x14ac:dyDescent="0.25">
      <c r="A11541" s="176" t="s">
        <v>18296</v>
      </c>
      <c r="B11541" s="176" t="s">
        <v>18295</v>
      </c>
      <c r="C11541" s="176" t="s">
        <v>322</v>
      </c>
      <c r="D11541" s="177">
        <v>157.61000000000001</v>
      </c>
    </row>
    <row r="11542" spans="1:4" x14ac:dyDescent="0.25">
      <c r="A11542" s="176" t="s">
        <v>18297</v>
      </c>
      <c r="B11542" s="176" t="s">
        <v>18298</v>
      </c>
      <c r="C11542" s="176" t="s">
        <v>322</v>
      </c>
      <c r="D11542" s="177">
        <v>137.18</v>
      </c>
    </row>
    <row r="11543" spans="1:4" x14ac:dyDescent="0.25">
      <c r="A11543" s="176" t="s">
        <v>18299</v>
      </c>
      <c r="B11543" s="176" t="s">
        <v>18298</v>
      </c>
      <c r="C11543" s="176" t="s">
        <v>322</v>
      </c>
      <c r="D11543" s="177">
        <v>132.28</v>
      </c>
    </row>
    <row r="11544" spans="1:4" x14ac:dyDescent="0.25">
      <c r="A11544" s="176" t="s">
        <v>18300</v>
      </c>
      <c r="B11544" s="176" t="s">
        <v>18301</v>
      </c>
      <c r="C11544" s="176" t="s">
        <v>322</v>
      </c>
      <c r="D11544" s="177">
        <v>164.5</v>
      </c>
    </row>
    <row r="11545" spans="1:4" x14ac:dyDescent="0.25">
      <c r="A11545" s="176" t="s">
        <v>18302</v>
      </c>
      <c r="B11545" s="176" t="s">
        <v>18301</v>
      </c>
      <c r="C11545" s="176" t="s">
        <v>322</v>
      </c>
      <c r="D11545" s="177">
        <v>161.02000000000001</v>
      </c>
    </row>
    <row r="11546" spans="1:4" x14ac:dyDescent="0.25">
      <c r="A11546" s="176" t="s">
        <v>18303</v>
      </c>
      <c r="B11546" s="176" t="s">
        <v>18304</v>
      </c>
      <c r="C11546" s="176" t="s">
        <v>322</v>
      </c>
      <c r="D11546" s="177">
        <v>142.99</v>
      </c>
    </row>
    <row r="11547" spans="1:4" x14ac:dyDescent="0.25">
      <c r="A11547" s="176" t="s">
        <v>18305</v>
      </c>
      <c r="B11547" s="176" t="s">
        <v>18304</v>
      </c>
      <c r="C11547" s="176" t="s">
        <v>322</v>
      </c>
      <c r="D11547" s="177">
        <v>139.56</v>
      </c>
    </row>
    <row r="11548" spans="1:4" x14ac:dyDescent="0.25">
      <c r="A11548" s="176" t="s">
        <v>18306</v>
      </c>
      <c r="B11548" s="176" t="s">
        <v>18307</v>
      </c>
      <c r="C11548" s="176" t="s">
        <v>322</v>
      </c>
      <c r="D11548" s="177">
        <v>194.7</v>
      </c>
    </row>
    <row r="11549" spans="1:4" x14ac:dyDescent="0.25">
      <c r="A11549" s="176" t="s">
        <v>18308</v>
      </c>
      <c r="B11549" s="176" t="s">
        <v>18307</v>
      </c>
      <c r="C11549" s="176" t="s">
        <v>322</v>
      </c>
      <c r="D11549" s="177">
        <v>191.22</v>
      </c>
    </row>
    <row r="11550" spans="1:4" x14ac:dyDescent="0.25">
      <c r="A11550" s="176" t="s">
        <v>18309</v>
      </c>
      <c r="B11550" s="176" t="s">
        <v>18310</v>
      </c>
      <c r="C11550" s="176" t="s">
        <v>322</v>
      </c>
      <c r="D11550" s="177">
        <v>173.91</v>
      </c>
    </row>
    <row r="11551" spans="1:4" x14ac:dyDescent="0.25">
      <c r="A11551" s="176" t="s">
        <v>18311</v>
      </c>
      <c r="B11551" s="176" t="s">
        <v>18310</v>
      </c>
      <c r="C11551" s="176" t="s">
        <v>322</v>
      </c>
      <c r="D11551" s="177">
        <v>170.43</v>
      </c>
    </row>
    <row r="11552" spans="1:4" x14ac:dyDescent="0.25">
      <c r="A11552" s="176" t="s">
        <v>18312</v>
      </c>
      <c r="B11552" s="176" t="s">
        <v>18313</v>
      </c>
      <c r="C11552" s="176" t="s">
        <v>322</v>
      </c>
      <c r="D11552" s="177">
        <v>43.87</v>
      </c>
    </row>
    <row r="11553" spans="1:4" x14ac:dyDescent="0.25">
      <c r="A11553" s="176" t="s">
        <v>18314</v>
      </c>
      <c r="B11553" s="176" t="s">
        <v>18313</v>
      </c>
      <c r="C11553" s="176" t="s">
        <v>322</v>
      </c>
      <c r="D11553" s="177">
        <v>43.12</v>
      </c>
    </row>
    <row r="11554" spans="1:4" x14ac:dyDescent="0.25">
      <c r="A11554" s="176" t="s">
        <v>18315</v>
      </c>
      <c r="B11554" s="176" t="s">
        <v>18316</v>
      </c>
      <c r="C11554" s="176" t="s">
        <v>322</v>
      </c>
      <c r="D11554" s="177">
        <v>54.73</v>
      </c>
    </row>
    <row r="11555" spans="1:4" x14ac:dyDescent="0.25">
      <c r="A11555" s="176" t="s">
        <v>18317</v>
      </c>
      <c r="B11555" s="176" t="s">
        <v>18316</v>
      </c>
      <c r="C11555" s="176" t="s">
        <v>322</v>
      </c>
      <c r="D11555" s="177">
        <v>53.79</v>
      </c>
    </row>
    <row r="11556" spans="1:4" x14ac:dyDescent="0.25">
      <c r="A11556" s="176" t="s">
        <v>18318</v>
      </c>
      <c r="B11556" s="176" t="s">
        <v>93</v>
      </c>
      <c r="C11556" s="176" t="s">
        <v>322</v>
      </c>
      <c r="D11556" s="177">
        <v>98.42</v>
      </c>
    </row>
    <row r="11557" spans="1:4" x14ac:dyDescent="0.25">
      <c r="A11557" s="176" t="s">
        <v>18319</v>
      </c>
      <c r="B11557" s="176" t="s">
        <v>93</v>
      </c>
      <c r="C11557" s="176" t="s">
        <v>322</v>
      </c>
      <c r="D11557" s="177">
        <v>94.98</v>
      </c>
    </row>
    <row r="11558" spans="1:4" x14ac:dyDescent="0.25">
      <c r="A11558" s="176" t="s">
        <v>18320</v>
      </c>
      <c r="B11558" s="176" t="s">
        <v>18321</v>
      </c>
      <c r="C11558" s="176" t="s">
        <v>322</v>
      </c>
      <c r="D11558" s="177">
        <v>102.77</v>
      </c>
    </row>
    <row r="11559" spans="1:4" x14ac:dyDescent="0.25">
      <c r="A11559" s="176" t="s">
        <v>18322</v>
      </c>
      <c r="B11559" s="176" t="s">
        <v>18321</v>
      </c>
      <c r="C11559" s="176" t="s">
        <v>322</v>
      </c>
      <c r="D11559" s="177">
        <v>99.34</v>
      </c>
    </row>
    <row r="11560" spans="1:4" x14ac:dyDescent="0.25">
      <c r="A11560" s="176" t="s">
        <v>18323</v>
      </c>
      <c r="B11560" s="176" t="s">
        <v>18324</v>
      </c>
      <c r="C11560" s="176" t="s">
        <v>322</v>
      </c>
      <c r="D11560" s="177">
        <v>87.78</v>
      </c>
    </row>
    <row r="11561" spans="1:4" x14ac:dyDescent="0.25">
      <c r="A11561" s="176" t="s">
        <v>18325</v>
      </c>
      <c r="B11561" s="176" t="s">
        <v>18324</v>
      </c>
      <c r="C11561" s="176" t="s">
        <v>322</v>
      </c>
      <c r="D11561" s="177">
        <v>84.34</v>
      </c>
    </row>
    <row r="11562" spans="1:4" x14ac:dyDescent="0.25">
      <c r="A11562" s="176" t="s">
        <v>18326</v>
      </c>
      <c r="B11562" s="176" t="s">
        <v>18327</v>
      </c>
      <c r="C11562" s="176" t="s">
        <v>322</v>
      </c>
      <c r="D11562" s="177">
        <v>99.11</v>
      </c>
    </row>
    <row r="11563" spans="1:4" x14ac:dyDescent="0.25">
      <c r="A11563" s="176" t="s">
        <v>18328</v>
      </c>
      <c r="B11563" s="176" t="s">
        <v>18327</v>
      </c>
      <c r="C11563" s="176" t="s">
        <v>322</v>
      </c>
      <c r="D11563" s="177">
        <v>95.67</v>
      </c>
    </row>
    <row r="11564" spans="1:4" x14ac:dyDescent="0.25">
      <c r="A11564" s="176" t="s">
        <v>18329</v>
      </c>
      <c r="B11564" s="176" t="s">
        <v>18330</v>
      </c>
      <c r="C11564" s="176" t="s">
        <v>83</v>
      </c>
      <c r="D11564" s="177">
        <v>31.68</v>
      </c>
    </row>
    <row r="11565" spans="1:4" x14ac:dyDescent="0.25">
      <c r="A11565" s="176" t="s">
        <v>18331</v>
      </c>
      <c r="B11565" s="176" t="s">
        <v>18330</v>
      </c>
      <c r="C11565" s="176" t="s">
        <v>83</v>
      </c>
      <c r="D11565" s="177">
        <v>29.77</v>
      </c>
    </row>
    <row r="11566" spans="1:4" x14ac:dyDescent="0.25">
      <c r="A11566" s="176" t="s">
        <v>18332</v>
      </c>
      <c r="B11566" s="176" t="s">
        <v>18333</v>
      </c>
      <c r="C11566" s="176" t="s">
        <v>83</v>
      </c>
      <c r="D11566" s="177">
        <v>31.83</v>
      </c>
    </row>
    <row r="11567" spans="1:4" x14ac:dyDescent="0.25">
      <c r="A11567" s="176" t="s">
        <v>18334</v>
      </c>
      <c r="B11567" s="176" t="s">
        <v>18333</v>
      </c>
      <c r="C11567" s="176" t="s">
        <v>83</v>
      </c>
      <c r="D11567" s="177">
        <v>29.92</v>
      </c>
    </row>
    <row r="11568" spans="1:4" x14ac:dyDescent="0.25">
      <c r="A11568" s="176" t="s">
        <v>18335</v>
      </c>
      <c r="B11568" s="176" t="s">
        <v>18336</v>
      </c>
      <c r="C11568" s="176" t="s">
        <v>83</v>
      </c>
      <c r="D11568" s="177">
        <v>79.099999999999994</v>
      </c>
    </row>
    <row r="11569" spans="1:4" x14ac:dyDescent="0.25">
      <c r="A11569" s="176" t="s">
        <v>18337</v>
      </c>
      <c r="B11569" s="176" t="s">
        <v>18336</v>
      </c>
      <c r="C11569" s="176" t="s">
        <v>83</v>
      </c>
      <c r="D11569" s="177">
        <v>75.489999999999995</v>
      </c>
    </row>
    <row r="11570" spans="1:4" x14ac:dyDescent="0.25">
      <c r="A11570" s="176" t="s">
        <v>18338</v>
      </c>
      <c r="B11570" s="176" t="s">
        <v>18339</v>
      </c>
      <c r="C11570" s="176" t="s">
        <v>83</v>
      </c>
      <c r="D11570" s="177">
        <v>79.099999999999994</v>
      </c>
    </row>
    <row r="11571" spans="1:4" x14ac:dyDescent="0.25">
      <c r="A11571" s="176" t="s">
        <v>18340</v>
      </c>
      <c r="B11571" s="176" t="s">
        <v>18339</v>
      </c>
      <c r="C11571" s="176" t="s">
        <v>83</v>
      </c>
      <c r="D11571" s="177">
        <v>75.489999999999995</v>
      </c>
    </row>
    <row r="11572" spans="1:4" x14ac:dyDescent="0.25">
      <c r="A11572" s="176" t="s">
        <v>18341</v>
      </c>
      <c r="B11572" s="176" t="s">
        <v>18342</v>
      </c>
      <c r="C11572" s="176" t="s">
        <v>322</v>
      </c>
      <c r="D11572" s="177">
        <v>197.01</v>
      </c>
    </row>
    <row r="11573" spans="1:4" x14ac:dyDescent="0.25">
      <c r="A11573" s="176" t="s">
        <v>18343</v>
      </c>
      <c r="B11573" s="176" t="s">
        <v>18342</v>
      </c>
      <c r="C11573" s="176" t="s">
        <v>322</v>
      </c>
      <c r="D11573" s="177">
        <v>186.83</v>
      </c>
    </row>
    <row r="11574" spans="1:4" x14ac:dyDescent="0.25">
      <c r="A11574" s="176" t="s">
        <v>18344</v>
      </c>
      <c r="B11574" s="176" t="s">
        <v>18345</v>
      </c>
      <c r="C11574" s="176" t="s">
        <v>322</v>
      </c>
      <c r="D11574" s="177">
        <v>226.25</v>
      </c>
    </row>
    <row r="11575" spans="1:4" x14ac:dyDescent="0.25">
      <c r="A11575" s="176" t="s">
        <v>18346</v>
      </c>
      <c r="B11575" s="176" t="s">
        <v>18345</v>
      </c>
      <c r="C11575" s="176" t="s">
        <v>322</v>
      </c>
      <c r="D11575" s="177">
        <v>214.57</v>
      </c>
    </row>
    <row r="11576" spans="1:4" x14ac:dyDescent="0.25">
      <c r="A11576" s="176" t="s">
        <v>18347</v>
      </c>
      <c r="B11576" s="176" t="s">
        <v>18348</v>
      </c>
      <c r="C11576" s="176" t="s">
        <v>322</v>
      </c>
      <c r="D11576" s="177">
        <v>136.09</v>
      </c>
    </row>
    <row r="11577" spans="1:4" x14ac:dyDescent="0.25">
      <c r="A11577" s="176" t="s">
        <v>18349</v>
      </c>
      <c r="B11577" s="176" t="s">
        <v>18348</v>
      </c>
      <c r="C11577" s="176" t="s">
        <v>322</v>
      </c>
      <c r="D11577" s="177">
        <v>128.46</v>
      </c>
    </row>
    <row r="11578" spans="1:4" x14ac:dyDescent="0.25">
      <c r="A11578" s="176" t="s">
        <v>18350</v>
      </c>
      <c r="B11578" s="176" t="s">
        <v>18351</v>
      </c>
      <c r="C11578" s="176" t="s">
        <v>322</v>
      </c>
      <c r="D11578" s="177">
        <v>114.09</v>
      </c>
    </row>
    <row r="11579" spans="1:4" x14ac:dyDescent="0.25">
      <c r="A11579" s="176" t="s">
        <v>18352</v>
      </c>
      <c r="B11579" s="176" t="s">
        <v>18351</v>
      </c>
      <c r="C11579" s="176" t="s">
        <v>322</v>
      </c>
      <c r="D11579" s="177">
        <v>106.46</v>
      </c>
    </row>
    <row r="11580" spans="1:4" x14ac:dyDescent="0.25">
      <c r="A11580" s="176" t="s">
        <v>18353</v>
      </c>
      <c r="B11580" s="176" t="s">
        <v>18354</v>
      </c>
      <c r="C11580" s="176" t="s">
        <v>83</v>
      </c>
      <c r="D11580" s="177">
        <v>10.5</v>
      </c>
    </row>
    <row r="11581" spans="1:4" x14ac:dyDescent="0.25">
      <c r="A11581" s="176" t="s">
        <v>18355</v>
      </c>
      <c r="B11581" s="176" t="s">
        <v>18354</v>
      </c>
      <c r="C11581" s="176" t="s">
        <v>83</v>
      </c>
      <c r="D11581" s="177">
        <v>9.9499999999999993</v>
      </c>
    </row>
    <row r="11582" spans="1:4" x14ac:dyDescent="0.25">
      <c r="A11582" s="176" t="s">
        <v>18356</v>
      </c>
      <c r="B11582" s="176" t="s">
        <v>18357</v>
      </c>
      <c r="C11582" s="176" t="s">
        <v>83</v>
      </c>
      <c r="D11582" s="177">
        <v>11.22</v>
      </c>
    </row>
    <row r="11583" spans="1:4" x14ac:dyDescent="0.25">
      <c r="A11583" s="176" t="s">
        <v>18358</v>
      </c>
      <c r="B11583" s="176" t="s">
        <v>18357</v>
      </c>
      <c r="C11583" s="176" t="s">
        <v>83</v>
      </c>
      <c r="D11583" s="177">
        <v>10.67</v>
      </c>
    </row>
    <row r="11584" spans="1:4" x14ac:dyDescent="0.25">
      <c r="A11584" s="176" t="s">
        <v>18359</v>
      </c>
      <c r="B11584" s="176" t="s">
        <v>18360</v>
      </c>
      <c r="C11584" s="176" t="s">
        <v>83</v>
      </c>
      <c r="D11584" s="177">
        <v>19.22</v>
      </c>
    </row>
    <row r="11585" spans="1:4" x14ac:dyDescent="0.25">
      <c r="A11585" s="176" t="s">
        <v>18361</v>
      </c>
      <c r="B11585" s="176" t="s">
        <v>18360</v>
      </c>
      <c r="C11585" s="176" t="s">
        <v>83</v>
      </c>
      <c r="D11585" s="177">
        <v>18.66</v>
      </c>
    </row>
    <row r="11586" spans="1:4" x14ac:dyDescent="0.25">
      <c r="A11586" s="176" t="s">
        <v>18362</v>
      </c>
      <c r="B11586" s="176" t="s">
        <v>18363</v>
      </c>
      <c r="C11586" s="176" t="s">
        <v>83</v>
      </c>
      <c r="D11586" s="177">
        <v>17</v>
      </c>
    </row>
    <row r="11587" spans="1:4" x14ac:dyDescent="0.25">
      <c r="A11587" s="176" t="s">
        <v>18364</v>
      </c>
      <c r="B11587" s="176" t="s">
        <v>18363</v>
      </c>
      <c r="C11587" s="176" t="s">
        <v>83</v>
      </c>
      <c r="D11587" s="177">
        <v>15.93</v>
      </c>
    </row>
    <row r="11588" spans="1:4" x14ac:dyDescent="0.25">
      <c r="A11588" s="176" t="s">
        <v>18365</v>
      </c>
      <c r="B11588" s="176" t="s">
        <v>18366</v>
      </c>
      <c r="C11588" s="176" t="s">
        <v>83</v>
      </c>
      <c r="D11588" s="177">
        <v>42.41</v>
      </c>
    </row>
    <row r="11589" spans="1:4" x14ac:dyDescent="0.25">
      <c r="A11589" s="176" t="s">
        <v>18367</v>
      </c>
      <c r="B11589" s="176" t="s">
        <v>18366</v>
      </c>
      <c r="C11589" s="176" t="s">
        <v>83</v>
      </c>
      <c r="D11589" s="177">
        <v>40.869999999999997</v>
      </c>
    </row>
    <row r="11590" spans="1:4" x14ac:dyDescent="0.25">
      <c r="A11590" s="176" t="s">
        <v>18368</v>
      </c>
      <c r="B11590" s="176" t="s">
        <v>18369</v>
      </c>
      <c r="C11590" s="176" t="s">
        <v>83</v>
      </c>
      <c r="D11590" s="177">
        <v>31.22</v>
      </c>
    </row>
    <row r="11591" spans="1:4" x14ac:dyDescent="0.25">
      <c r="A11591" s="176" t="s">
        <v>18370</v>
      </c>
      <c r="B11591" s="176" t="s">
        <v>18369</v>
      </c>
      <c r="C11591" s="176" t="s">
        <v>83</v>
      </c>
      <c r="D11591" s="177">
        <v>30.17</v>
      </c>
    </row>
    <row r="11592" spans="1:4" x14ac:dyDescent="0.25">
      <c r="A11592" s="176" t="s">
        <v>18371</v>
      </c>
      <c r="B11592" s="176" t="s">
        <v>18372</v>
      </c>
      <c r="C11592" s="176" t="s">
        <v>83</v>
      </c>
      <c r="D11592" s="177">
        <v>21.73</v>
      </c>
    </row>
    <row r="11593" spans="1:4" x14ac:dyDescent="0.25">
      <c r="A11593" s="176" t="s">
        <v>18373</v>
      </c>
      <c r="B11593" s="176" t="s">
        <v>18372</v>
      </c>
      <c r="C11593" s="176" t="s">
        <v>83</v>
      </c>
      <c r="D11593" s="177">
        <v>20.329999999999998</v>
      </c>
    </row>
    <row r="11594" spans="1:4" x14ac:dyDescent="0.25">
      <c r="A11594" s="176" t="s">
        <v>18374</v>
      </c>
      <c r="B11594" s="176" t="s">
        <v>18375</v>
      </c>
      <c r="C11594" s="176" t="s">
        <v>83</v>
      </c>
      <c r="D11594" s="177">
        <v>22.22</v>
      </c>
    </row>
    <row r="11595" spans="1:4" x14ac:dyDescent="0.25">
      <c r="A11595" s="176" t="s">
        <v>18376</v>
      </c>
      <c r="B11595" s="176" t="s">
        <v>18375</v>
      </c>
      <c r="C11595" s="176" t="s">
        <v>83</v>
      </c>
      <c r="D11595" s="177">
        <v>20.82</v>
      </c>
    </row>
    <row r="11596" spans="1:4" x14ac:dyDescent="0.25">
      <c r="A11596" s="176" t="s">
        <v>18377</v>
      </c>
      <c r="B11596" s="176" t="s">
        <v>18378</v>
      </c>
      <c r="C11596" s="176" t="s">
        <v>322</v>
      </c>
      <c r="D11596" s="177">
        <v>187.3</v>
      </c>
    </row>
    <row r="11597" spans="1:4" x14ac:dyDescent="0.25">
      <c r="A11597" s="176" t="s">
        <v>18379</v>
      </c>
      <c r="B11597" s="176" t="s">
        <v>18378</v>
      </c>
      <c r="C11597" s="176" t="s">
        <v>322</v>
      </c>
      <c r="D11597" s="177">
        <v>187.3</v>
      </c>
    </row>
    <row r="11598" spans="1:4" x14ac:dyDescent="0.25">
      <c r="A11598" s="176" t="s">
        <v>18380</v>
      </c>
      <c r="B11598" s="176" t="s">
        <v>18381</v>
      </c>
      <c r="C11598" s="176" t="s">
        <v>322</v>
      </c>
      <c r="D11598" s="177">
        <v>195.7</v>
      </c>
    </row>
    <row r="11599" spans="1:4" x14ac:dyDescent="0.25">
      <c r="A11599" s="176" t="s">
        <v>18382</v>
      </c>
      <c r="B11599" s="176" t="s">
        <v>18381</v>
      </c>
      <c r="C11599" s="176" t="s">
        <v>322</v>
      </c>
      <c r="D11599" s="177">
        <v>195.7</v>
      </c>
    </row>
    <row r="11600" spans="1:4" x14ac:dyDescent="0.25">
      <c r="A11600" s="176" t="s">
        <v>18383</v>
      </c>
      <c r="B11600" s="176" t="s">
        <v>18384</v>
      </c>
      <c r="C11600" s="176" t="s">
        <v>322</v>
      </c>
      <c r="D11600" s="177">
        <v>195.7</v>
      </c>
    </row>
    <row r="11601" spans="1:4" x14ac:dyDescent="0.25">
      <c r="A11601" s="176" t="s">
        <v>18385</v>
      </c>
      <c r="B11601" s="176" t="s">
        <v>18384</v>
      </c>
      <c r="C11601" s="176" t="s">
        <v>322</v>
      </c>
      <c r="D11601" s="177">
        <v>195.7</v>
      </c>
    </row>
    <row r="11602" spans="1:4" x14ac:dyDescent="0.25">
      <c r="A11602" s="176" t="s">
        <v>18386</v>
      </c>
      <c r="B11602" s="176" t="s">
        <v>18387</v>
      </c>
      <c r="C11602" s="176" t="s">
        <v>83</v>
      </c>
      <c r="D11602" s="177">
        <v>85.74</v>
      </c>
    </row>
    <row r="11603" spans="1:4" x14ac:dyDescent="0.25">
      <c r="A11603" s="176" t="s">
        <v>18388</v>
      </c>
      <c r="B11603" s="176" t="s">
        <v>18387</v>
      </c>
      <c r="C11603" s="176" t="s">
        <v>83</v>
      </c>
      <c r="D11603" s="177">
        <v>85.74</v>
      </c>
    </row>
    <row r="11604" spans="1:4" x14ac:dyDescent="0.25">
      <c r="A11604" s="176" t="s">
        <v>18389</v>
      </c>
      <c r="B11604" s="176" t="s">
        <v>18390</v>
      </c>
      <c r="C11604" s="176" t="s">
        <v>83</v>
      </c>
      <c r="D11604" s="177">
        <v>89.94</v>
      </c>
    </row>
    <row r="11605" spans="1:4" x14ac:dyDescent="0.25">
      <c r="A11605" s="176" t="s">
        <v>18391</v>
      </c>
      <c r="B11605" s="176" t="s">
        <v>18390</v>
      </c>
      <c r="C11605" s="176" t="s">
        <v>83</v>
      </c>
      <c r="D11605" s="177">
        <v>89.94</v>
      </c>
    </row>
    <row r="11606" spans="1:4" x14ac:dyDescent="0.25">
      <c r="A11606" s="176" t="s">
        <v>18392</v>
      </c>
      <c r="B11606" s="176" t="s">
        <v>18393</v>
      </c>
      <c r="C11606" s="176" t="s">
        <v>83</v>
      </c>
      <c r="D11606" s="177">
        <v>89.94</v>
      </c>
    </row>
    <row r="11607" spans="1:4" x14ac:dyDescent="0.25">
      <c r="A11607" s="176" t="s">
        <v>18394</v>
      </c>
      <c r="B11607" s="176" t="s">
        <v>18393</v>
      </c>
      <c r="C11607" s="176" t="s">
        <v>83</v>
      </c>
      <c r="D11607" s="177">
        <v>89.94</v>
      </c>
    </row>
    <row r="11608" spans="1:4" x14ac:dyDescent="0.25">
      <c r="A11608" s="176" t="s">
        <v>18395</v>
      </c>
      <c r="B11608" s="176" t="s">
        <v>18396</v>
      </c>
      <c r="C11608" s="176" t="s">
        <v>83</v>
      </c>
      <c r="D11608" s="177">
        <v>348.7</v>
      </c>
    </row>
    <row r="11609" spans="1:4" x14ac:dyDescent="0.25">
      <c r="A11609" s="176" t="s">
        <v>18397</v>
      </c>
      <c r="B11609" s="176" t="s">
        <v>18396</v>
      </c>
      <c r="C11609" s="176" t="s">
        <v>83</v>
      </c>
      <c r="D11609" s="177">
        <v>348.7</v>
      </c>
    </row>
    <row r="11610" spans="1:4" x14ac:dyDescent="0.25">
      <c r="A11610" s="176" t="s">
        <v>18398</v>
      </c>
      <c r="B11610" s="176" t="s">
        <v>18399</v>
      </c>
      <c r="C11610" s="176" t="s">
        <v>83</v>
      </c>
      <c r="D11610" s="177">
        <v>365.59</v>
      </c>
    </row>
    <row r="11611" spans="1:4" x14ac:dyDescent="0.25">
      <c r="A11611" s="176" t="s">
        <v>18400</v>
      </c>
      <c r="B11611" s="176" t="s">
        <v>18399</v>
      </c>
      <c r="C11611" s="176" t="s">
        <v>83</v>
      </c>
      <c r="D11611" s="177">
        <v>365.59</v>
      </c>
    </row>
    <row r="11612" spans="1:4" x14ac:dyDescent="0.25">
      <c r="A11612" s="176" t="s">
        <v>18401</v>
      </c>
      <c r="B11612" s="176" t="s">
        <v>18402</v>
      </c>
      <c r="C11612" s="176" t="s">
        <v>83</v>
      </c>
      <c r="D11612" s="177">
        <v>348.7</v>
      </c>
    </row>
    <row r="11613" spans="1:4" x14ac:dyDescent="0.25">
      <c r="A11613" s="176" t="s">
        <v>18403</v>
      </c>
      <c r="B11613" s="176" t="s">
        <v>18402</v>
      </c>
      <c r="C11613" s="176" t="s">
        <v>83</v>
      </c>
      <c r="D11613" s="177">
        <v>348.7</v>
      </c>
    </row>
    <row r="11614" spans="1:4" x14ac:dyDescent="0.25">
      <c r="A11614" s="176" t="s">
        <v>18404</v>
      </c>
      <c r="B11614" s="176" t="s">
        <v>18405</v>
      </c>
      <c r="C11614" s="176" t="s">
        <v>322</v>
      </c>
      <c r="D11614" s="177">
        <v>473.66</v>
      </c>
    </row>
    <row r="11615" spans="1:4" x14ac:dyDescent="0.25">
      <c r="A11615" s="176" t="s">
        <v>18406</v>
      </c>
      <c r="B11615" s="176" t="s">
        <v>18405</v>
      </c>
      <c r="C11615" s="176" t="s">
        <v>322</v>
      </c>
      <c r="D11615" s="177">
        <v>464.32</v>
      </c>
    </row>
    <row r="11616" spans="1:4" x14ac:dyDescent="0.25">
      <c r="A11616" s="176" t="s">
        <v>18407</v>
      </c>
      <c r="B11616" s="176" t="s">
        <v>18408</v>
      </c>
      <c r="C11616" s="176" t="s">
        <v>322</v>
      </c>
      <c r="D11616" s="177">
        <v>295.55</v>
      </c>
    </row>
    <row r="11617" spans="1:4" x14ac:dyDescent="0.25">
      <c r="A11617" s="176" t="s">
        <v>18409</v>
      </c>
      <c r="B11617" s="176" t="s">
        <v>18408</v>
      </c>
      <c r="C11617" s="176" t="s">
        <v>322</v>
      </c>
      <c r="D11617" s="177">
        <v>289.27</v>
      </c>
    </row>
    <row r="11618" spans="1:4" x14ac:dyDescent="0.25">
      <c r="A11618" s="176" t="s">
        <v>18410</v>
      </c>
      <c r="B11618" s="176" t="s">
        <v>18411</v>
      </c>
      <c r="C11618" s="176" t="s">
        <v>322</v>
      </c>
      <c r="D11618" s="177">
        <v>318.77999999999997</v>
      </c>
    </row>
    <row r="11619" spans="1:4" x14ac:dyDescent="0.25">
      <c r="A11619" s="176" t="s">
        <v>18412</v>
      </c>
      <c r="B11619" s="176" t="s">
        <v>18411</v>
      </c>
      <c r="C11619" s="176" t="s">
        <v>322</v>
      </c>
      <c r="D11619" s="177">
        <v>311.32</v>
      </c>
    </row>
    <row r="11620" spans="1:4" x14ac:dyDescent="0.25">
      <c r="A11620" s="176" t="s">
        <v>18413</v>
      </c>
      <c r="B11620" s="176" t="s">
        <v>18414</v>
      </c>
      <c r="C11620" s="176" t="s">
        <v>322</v>
      </c>
      <c r="D11620" s="177">
        <v>262.8</v>
      </c>
    </row>
    <row r="11621" spans="1:4" x14ac:dyDescent="0.25">
      <c r="A11621" s="176" t="s">
        <v>18415</v>
      </c>
      <c r="B11621" s="176" t="s">
        <v>18414</v>
      </c>
      <c r="C11621" s="176" t="s">
        <v>322</v>
      </c>
      <c r="D11621" s="177">
        <v>257.55</v>
      </c>
    </row>
    <row r="11622" spans="1:4" x14ac:dyDescent="0.25">
      <c r="A11622" s="176" t="s">
        <v>18416</v>
      </c>
      <c r="B11622" s="176" t="s">
        <v>18417</v>
      </c>
      <c r="C11622" s="176" t="s">
        <v>83</v>
      </c>
      <c r="D11622" s="177">
        <v>106.22</v>
      </c>
    </row>
    <row r="11623" spans="1:4" x14ac:dyDescent="0.25">
      <c r="A11623" s="176" t="s">
        <v>18418</v>
      </c>
      <c r="B11623" s="176" t="s">
        <v>18417</v>
      </c>
      <c r="C11623" s="176" t="s">
        <v>83</v>
      </c>
      <c r="D11623" s="177">
        <v>102.88</v>
      </c>
    </row>
    <row r="11624" spans="1:4" x14ac:dyDescent="0.25">
      <c r="A11624" s="176" t="s">
        <v>18419</v>
      </c>
      <c r="B11624" s="176" t="s">
        <v>18420</v>
      </c>
      <c r="C11624" s="176" t="s">
        <v>83</v>
      </c>
      <c r="D11624" s="177">
        <v>72.760000000000005</v>
      </c>
    </row>
    <row r="11625" spans="1:4" x14ac:dyDescent="0.25">
      <c r="A11625" s="176" t="s">
        <v>18421</v>
      </c>
      <c r="B11625" s="176" t="s">
        <v>18420</v>
      </c>
      <c r="C11625" s="176" t="s">
        <v>83</v>
      </c>
      <c r="D11625" s="177">
        <v>70.78</v>
      </c>
    </row>
    <row r="11626" spans="1:4" x14ac:dyDescent="0.25">
      <c r="A11626" s="176" t="s">
        <v>18422</v>
      </c>
      <c r="B11626" s="176" t="s">
        <v>18423</v>
      </c>
      <c r="C11626" s="176" t="s">
        <v>322</v>
      </c>
      <c r="D11626" s="177">
        <v>139.62</v>
      </c>
    </row>
    <row r="11627" spans="1:4" x14ac:dyDescent="0.25">
      <c r="A11627" s="176" t="s">
        <v>18424</v>
      </c>
      <c r="B11627" s="176" t="s">
        <v>18423</v>
      </c>
      <c r="C11627" s="176" t="s">
        <v>322</v>
      </c>
      <c r="D11627" s="177">
        <v>139</v>
      </c>
    </row>
    <row r="11628" spans="1:4" x14ac:dyDescent="0.25">
      <c r="A11628" s="176" t="s">
        <v>18425</v>
      </c>
      <c r="B11628" s="176" t="s">
        <v>18426</v>
      </c>
      <c r="C11628" s="176" t="s">
        <v>322</v>
      </c>
      <c r="D11628" s="177">
        <v>156.66</v>
      </c>
    </row>
    <row r="11629" spans="1:4" x14ac:dyDescent="0.25">
      <c r="A11629" s="176" t="s">
        <v>18427</v>
      </c>
      <c r="B11629" s="176" t="s">
        <v>18426</v>
      </c>
      <c r="C11629" s="176" t="s">
        <v>322</v>
      </c>
      <c r="D11629" s="177">
        <v>156.04</v>
      </c>
    </row>
    <row r="11630" spans="1:4" x14ac:dyDescent="0.25">
      <c r="A11630" s="176" t="s">
        <v>18428</v>
      </c>
      <c r="B11630" s="176" t="s">
        <v>18429</v>
      </c>
      <c r="C11630" s="176" t="s">
        <v>322</v>
      </c>
      <c r="D11630" s="177">
        <v>136.54</v>
      </c>
    </row>
    <row r="11631" spans="1:4" x14ac:dyDescent="0.25">
      <c r="A11631" s="176" t="s">
        <v>18430</v>
      </c>
      <c r="B11631" s="176" t="s">
        <v>18429</v>
      </c>
      <c r="C11631" s="176" t="s">
        <v>322</v>
      </c>
      <c r="D11631" s="177">
        <v>135.91999999999999</v>
      </c>
    </row>
    <row r="11632" spans="1:4" x14ac:dyDescent="0.25">
      <c r="A11632" s="176" t="s">
        <v>18431</v>
      </c>
      <c r="B11632" s="176" t="s">
        <v>18432</v>
      </c>
      <c r="C11632" s="176" t="s">
        <v>322</v>
      </c>
      <c r="D11632" s="177">
        <v>228.81</v>
      </c>
    </row>
    <row r="11633" spans="1:4" x14ac:dyDescent="0.25">
      <c r="A11633" s="176" t="s">
        <v>18433</v>
      </c>
      <c r="B11633" s="176" t="s">
        <v>18432</v>
      </c>
      <c r="C11633" s="176" t="s">
        <v>322</v>
      </c>
      <c r="D11633" s="177">
        <v>228.2</v>
      </c>
    </row>
    <row r="11634" spans="1:4" x14ac:dyDescent="0.25">
      <c r="A11634" s="176" t="s">
        <v>18434</v>
      </c>
      <c r="B11634" s="176" t="s">
        <v>18435</v>
      </c>
      <c r="C11634" s="176" t="s">
        <v>322</v>
      </c>
      <c r="D11634" s="177">
        <v>224.51</v>
      </c>
    </row>
    <row r="11635" spans="1:4" x14ac:dyDescent="0.25">
      <c r="A11635" s="176" t="s">
        <v>18436</v>
      </c>
      <c r="B11635" s="176" t="s">
        <v>18435</v>
      </c>
      <c r="C11635" s="176" t="s">
        <v>322</v>
      </c>
      <c r="D11635" s="177">
        <v>223.96</v>
      </c>
    </row>
    <row r="11636" spans="1:4" x14ac:dyDescent="0.25">
      <c r="A11636" s="176" t="s">
        <v>18437</v>
      </c>
      <c r="B11636" s="176" t="s">
        <v>18438</v>
      </c>
      <c r="C11636" s="176" t="s">
        <v>322</v>
      </c>
      <c r="D11636" s="177">
        <v>437.66</v>
      </c>
    </row>
    <row r="11637" spans="1:4" x14ac:dyDescent="0.25">
      <c r="A11637" s="176" t="s">
        <v>18439</v>
      </c>
      <c r="B11637" s="176" t="s">
        <v>18438</v>
      </c>
      <c r="C11637" s="176" t="s">
        <v>322</v>
      </c>
      <c r="D11637" s="177">
        <v>437.11</v>
      </c>
    </row>
    <row r="11638" spans="1:4" x14ac:dyDescent="0.25">
      <c r="A11638" s="176" t="s">
        <v>18440</v>
      </c>
      <c r="B11638" s="176" t="s">
        <v>18441</v>
      </c>
      <c r="C11638" s="176" t="s">
        <v>322</v>
      </c>
      <c r="D11638" s="177">
        <v>223.1</v>
      </c>
    </row>
    <row r="11639" spans="1:4" x14ac:dyDescent="0.25">
      <c r="A11639" s="176" t="s">
        <v>18442</v>
      </c>
      <c r="B11639" s="176" t="s">
        <v>18441</v>
      </c>
      <c r="C11639" s="176" t="s">
        <v>322</v>
      </c>
      <c r="D11639" s="177">
        <v>222.56</v>
      </c>
    </row>
    <row r="11640" spans="1:4" x14ac:dyDescent="0.25">
      <c r="A11640" s="176" t="s">
        <v>18443</v>
      </c>
      <c r="B11640" s="176" t="s">
        <v>18444</v>
      </c>
      <c r="C11640" s="176" t="s">
        <v>322</v>
      </c>
      <c r="D11640" s="177">
        <v>223.1</v>
      </c>
    </row>
    <row r="11641" spans="1:4" x14ac:dyDescent="0.25">
      <c r="A11641" s="176" t="s">
        <v>18445</v>
      </c>
      <c r="B11641" s="176" t="s">
        <v>18444</v>
      </c>
      <c r="C11641" s="176" t="s">
        <v>322</v>
      </c>
      <c r="D11641" s="177">
        <v>222.56</v>
      </c>
    </row>
    <row r="11642" spans="1:4" x14ac:dyDescent="0.25">
      <c r="A11642" s="176" t="s">
        <v>18446</v>
      </c>
      <c r="B11642" s="176" t="s">
        <v>18447</v>
      </c>
      <c r="C11642" s="176" t="s">
        <v>83</v>
      </c>
      <c r="D11642" s="177">
        <v>23.79</v>
      </c>
    </row>
    <row r="11643" spans="1:4" x14ac:dyDescent="0.25">
      <c r="A11643" s="176" t="s">
        <v>18448</v>
      </c>
      <c r="B11643" s="176" t="s">
        <v>18447</v>
      </c>
      <c r="C11643" s="176" t="s">
        <v>83</v>
      </c>
      <c r="D11643" s="177">
        <v>23.54</v>
      </c>
    </row>
    <row r="11644" spans="1:4" x14ac:dyDescent="0.25">
      <c r="A11644" s="176" t="s">
        <v>18449</v>
      </c>
      <c r="B11644" s="176" t="s">
        <v>18450</v>
      </c>
      <c r="C11644" s="176" t="s">
        <v>83</v>
      </c>
      <c r="D11644" s="177">
        <v>22.4</v>
      </c>
    </row>
    <row r="11645" spans="1:4" x14ac:dyDescent="0.25">
      <c r="A11645" s="176" t="s">
        <v>18451</v>
      </c>
      <c r="B11645" s="176" t="s">
        <v>18450</v>
      </c>
      <c r="C11645" s="176" t="s">
        <v>83</v>
      </c>
      <c r="D11645" s="177">
        <v>21.85</v>
      </c>
    </row>
    <row r="11646" spans="1:4" x14ac:dyDescent="0.25">
      <c r="A11646" s="176" t="s">
        <v>18452</v>
      </c>
      <c r="B11646" s="176" t="s">
        <v>18453</v>
      </c>
      <c r="C11646" s="176" t="s">
        <v>83</v>
      </c>
      <c r="D11646" s="177">
        <v>46.15</v>
      </c>
    </row>
    <row r="11647" spans="1:4" x14ac:dyDescent="0.25">
      <c r="A11647" s="176" t="s">
        <v>18454</v>
      </c>
      <c r="B11647" s="176" t="s">
        <v>18453</v>
      </c>
      <c r="C11647" s="176" t="s">
        <v>83</v>
      </c>
      <c r="D11647" s="177">
        <v>45.6</v>
      </c>
    </row>
    <row r="11648" spans="1:4" x14ac:dyDescent="0.25">
      <c r="A11648" s="176" t="s">
        <v>18455</v>
      </c>
      <c r="B11648" s="176" t="s">
        <v>18456</v>
      </c>
      <c r="C11648" s="176" t="s">
        <v>83</v>
      </c>
      <c r="D11648" s="177">
        <v>66.23</v>
      </c>
    </row>
    <row r="11649" spans="1:4" x14ac:dyDescent="0.25">
      <c r="A11649" s="176" t="s">
        <v>18457</v>
      </c>
      <c r="B11649" s="176" t="s">
        <v>18456</v>
      </c>
      <c r="C11649" s="176" t="s">
        <v>83</v>
      </c>
      <c r="D11649" s="177">
        <v>64.59</v>
      </c>
    </row>
    <row r="11650" spans="1:4" x14ac:dyDescent="0.25">
      <c r="A11650" s="176" t="s">
        <v>18458</v>
      </c>
      <c r="B11650" s="176" t="s">
        <v>18459</v>
      </c>
      <c r="C11650" s="176" t="s">
        <v>83</v>
      </c>
      <c r="D11650" s="177">
        <v>13.86</v>
      </c>
    </row>
    <row r="11651" spans="1:4" x14ac:dyDescent="0.25">
      <c r="A11651" s="176" t="s">
        <v>18460</v>
      </c>
      <c r="B11651" s="176" t="s">
        <v>18459</v>
      </c>
      <c r="C11651" s="176" t="s">
        <v>83</v>
      </c>
      <c r="D11651" s="177">
        <v>13.54</v>
      </c>
    </row>
    <row r="11652" spans="1:4" x14ac:dyDescent="0.25">
      <c r="A11652" s="176" t="s">
        <v>18461</v>
      </c>
      <c r="B11652" s="176" t="s">
        <v>18462</v>
      </c>
      <c r="C11652" s="176" t="s">
        <v>322</v>
      </c>
      <c r="D11652" s="177">
        <v>49.07</v>
      </c>
    </row>
    <row r="11653" spans="1:4" x14ac:dyDescent="0.25">
      <c r="A11653" s="176" t="s">
        <v>18463</v>
      </c>
      <c r="B11653" s="176" t="s">
        <v>18462</v>
      </c>
      <c r="C11653" s="176" t="s">
        <v>322</v>
      </c>
      <c r="D11653" s="177">
        <v>46.62</v>
      </c>
    </row>
    <row r="11654" spans="1:4" x14ac:dyDescent="0.25">
      <c r="A11654" s="176" t="s">
        <v>18464</v>
      </c>
      <c r="B11654" s="176" t="s">
        <v>18465</v>
      </c>
      <c r="C11654" s="176" t="s">
        <v>322</v>
      </c>
      <c r="D11654" s="177">
        <v>124.27</v>
      </c>
    </row>
    <row r="11655" spans="1:4" x14ac:dyDescent="0.25">
      <c r="A11655" s="176" t="s">
        <v>18466</v>
      </c>
      <c r="B11655" s="176" t="s">
        <v>18465</v>
      </c>
      <c r="C11655" s="176" t="s">
        <v>322</v>
      </c>
      <c r="D11655" s="177">
        <v>123.92</v>
      </c>
    </row>
    <row r="11656" spans="1:4" x14ac:dyDescent="0.25">
      <c r="A11656" s="176" t="s">
        <v>18467</v>
      </c>
      <c r="B11656" s="176" t="s">
        <v>18468</v>
      </c>
      <c r="C11656" s="176" t="s">
        <v>322</v>
      </c>
      <c r="D11656" s="177">
        <v>305.97000000000003</v>
      </c>
    </row>
    <row r="11657" spans="1:4" x14ac:dyDescent="0.25">
      <c r="A11657" s="176" t="s">
        <v>18469</v>
      </c>
      <c r="B11657" s="176" t="s">
        <v>18468</v>
      </c>
      <c r="C11657" s="176" t="s">
        <v>322</v>
      </c>
      <c r="D11657" s="177">
        <v>305.62</v>
      </c>
    </row>
    <row r="11658" spans="1:4" x14ac:dyDescent="0.25">
      <c r="A11658" s="176" t="s">
        <v>18470</v>
      </c>
      <c r="B11658" s="176" t="s">
        <v>18471</v>
      </c>
      <c r="C11658" s="176" t="s">
        <v>322</v>
      </c>
      <c r="D11658" s="177">
        <v>144.82</v>
      </c>
    </row>
    <row r="11659" spans="1:4" x14ac:dyDescent="0.25">
      <c r="A11659" s="176" t="s">
        <v>18472</v>
      </c>
      <c r="B11659" s="176" t="s">
        <v>18471</v>
      </c>
      <c r="C11659" s="176" t="s">
        <v>322</v>
      </c>
      <c r="D11659" s="177">
        <v>144.47</v>
      </c>
    </row>
    <row r="11660" spans="1:4" x14ac:dyDescent="0.25">
      <c r="A11660" s="176" t="s">
        <v>18473</v>
      </c>
      <c r="B11660" s="176" t="s">
        <v>18474</v>
      </c>
      <c r="C11660" s="176" t="s">
        <v>322</v>
      </c>
      <c r="D11660" s="177">
        <v>356.53</v>
      </c>
    </row>
    <row r="11661" spans="1:4" x14ac:dyDescent="0.25">
      <c r="A11661" s="176" t="s">
        <v>18475</v>
      </c>
      <c r="B11661" s="176" t="s">
        <v>18474</v>
      </c>
      <c r="C11661" s="176" t="s">
        <v>322</v>
      </c>
      <c r="D11661" s="177">
        <v>356.18</v>
      </c>
    </row>
    <row r="11662" spans="1:4" x14ac:dyDescent="0.25">
      <c r="A11662" s="176" t="s">
        <v>18476</v>
      </c>
      <c r="B11662" s="176" t="s">
        <v>18477</v>
      </c>
      <c r="C11662" s="176" t="s">
        <v>322</v>
      </c>
      <c r="D11662" s="177">
        <v>153.47</v>
      </c>
    </row>
    <row r="11663" spans="1:4" x14ac:dyDescent="0.25">
      <c r="A11663" s="176" t="s">
        <v>18478</v>
      </c>
      <c r="B11663" s="176" t="s">
        <v>18477</v>
      </c>
      <c r="C11663" s="176" t="s">
        <v>322</v>
      </c>
      <c r="D11663" s="177">
        <v>153.12</v>
      </c>
    </row>
    <row r="11664" spans="1:4" x14ac:dyDescent="0.25">
      <c r="A11664" s="176" t="s">
        <v>18479</v>
      </c>
      <c r="B11664" s="176" t="s">
        <v>18480</v>
      </c>
      <c r="C11664" s="176" t="s">
        <v>322</v>
      </c>
      <c r="D11664" s="177">
        <v>78.75</v>
      </c>
    </row>
    <row r="11665" spans="1:4" x14ac:dyDescent="0.25">
      <c r="A11665" s="176" t="s">
        <v>18481</v>
      </c>
      <c r="B11665" s="176" t="s">
        <v>18480</v>
      </c>
      <c r="C11665" s="176" t="s">
        <v>322</v>
      </c>
      <c r="D11665" s="177">
        <v>78.400000000000006</v>
      </c>
    </row>
    <row r="11666" spans="1:4" x14ac:dyDescent="0.25">
      <c r="A11666" s="176" t="s">
        <v>18482</v>
      </c>
      <c r="B11666" s="176" t="s">
        <v>18483</v>
      </c>
      <c r="C11666" s="176" t="s">
        <v>322</v>
      </c>
      <c r="D11666" s="177">
        <v>249.15</v>
      </c>
    </row>
    <row r="11667" spans="1:4" x14ac:dyDescent="0.25">
      <c r="A11667" s="176" t="s">
        <v>18484</v>
      </c>
      <c r="B11667" s="176" t="s">
        <v>18483</v>
      </c>
      <c r="C11667" s="176" t="s">
        <v>322</v>
      </c>
      <c r="D11667" s="177">
        <v>246.07</v>
      </c>
    </row>
    <row r="11668" spans="1:4" x14ac:dyDescent="0.25">
      <c r="A11668" s="176" t="s">
        <v>18485</v>
      </c>
      <c r="B11668" s="176" t="s">
        <v>18486</v>
      </c>
      <c r="C11668" s="176" t="s">
        <v>322</v>
      </c>
      <c r="D11668" s="177">
        <v>400.37</v>
      </c>
    </row>
    <row r="11669" spans="1:4" x14ac:dyDescent="0.25">
      <c r="A11669" s="176" t="s">
        <v>18487</v>
      </c>
      <c r="B11669" s="176" t="s">
        <v>18486</v>
      </c>
      <c r="C11669" s="176" t="s">
        <v>322</v>
      </c>
      <c r="D11669" s="177">
        <v>394.99</v>
      </c>
    </row>
    <row r="11670" spans="1:4" x14ac:dyDescent="0.25">
      <c r="A11670" s="176" t="s">
        <v>18488</v>
      </c>
      <c r="B11670" s="176" t="s">
        <v>18489</v>
      </c>
      <c r="C11670" s="176" t="s">
        <v>322</v>
      </c>
      <c r="D11670" s="177">
        <v>307.93</v>
      </c>
    </row>
    <row r="11671" spans="1:4" x14ac:dyDescent="0.25">
      <c r="A11671" s="176" t="s">
        <v>18490</v>
      </c>
      <c r="B11671" s="176" t="s">
        <v>18489</v>
      </c>
      <c r="C11671" s="176" t="s">
        <v>322</v>
      </c>
      <c r="D11671" s="177">
        <v>305.13</v>
      </c>
    </row>
    <row r="11672" spans="1:4" x14ac:dyDescent="0.25">
      <c r="A11672" s="176" t="s">
        <v>18491</v>
      </c>
      <c r="B11672" s="176" t="s">
        <v>18492</v>
      </c>
      <c r="C11672" s="176" t="s">
        <v>83</v>
      </c>
      <c r="D11672" s="177">
        <v>36.78</v>
      </c>
    </row>
    <row r="11673" spans="1:4" x14ac:dyDescent="0.25">
      <c r="A11673" s="176" t="s">
        <v>18493</v>
      </c>
      <c r="B11673" s="176" t="s">
        <v>18492</v>
      </c>
      <c r="C11673" s="176" t="s">
        <v>83</v>
      </c>
      <c r="D11673" s="177">
        <v>35.78</v>
      </c>
    </row>
    <row r="11674" spans="1:4" x14ac:dyDescent="0.25">
      <c r="A11674" s="176" t="s">
        <v>18494</v>
      </c>
      <c r="B11674" s="176" t="s">
        <v>18495</v>
      </c>
      <c r="C11674" s="176" t="s">
        <v>83</v>
      </c>
      <c r="D11674" s="177">
        <v>50.92</v>
      </c>
    </row>
    <row r="11675" spans="1:4" x14ac:dyDescent="0.25">
      <c r="A11675" s="176" t="s">
        <v>18496</v>
      </c>
      <c r="B11675" s="176" t="s">
        <v>18495</v>
      </c>
      <c r="C11675" s="176" t="s">
        <v>83</v>
      </c>
      <c r="D11675" s="177">
        <v>49.93</v>
      </c>
    </row>
    <row r="11676" spans="1:4" x14ac:dyDescent="0.25">
      <c r="A11676" s="176" t="s">
        <v>18497</v>
      </c>
      <c r="B11676" s="176" t="s">
        <v>18498</v>
      </c>
      <c r="C11676" s="176" t="s">
        <v>83</v>
      </c>
      <c r="D11676" s="177">
        <v>22.34</v>
      </c>
    </row>
    <row r="11677" spans="1:4" x14ac:dyDescent="0.25">
      <c r="A11677" s="176" t="s">
        <v>18499</v>
      </c>
      <c r="B11677" s="176" t="s">
        <v>18498</v>
      </c>
      <c r="C11677" s="176" t="s">
        <v>83</v>
      </c>
      <c r="D11677" s="177">
        <v>21.43</v>
      </c>
    </row>
    <row r="11678" spans="1:4" x14ac:dyDescent="0.25">
      <c r="A11678" s="176" t="s">
        <v>18500</v>
      </c>
      <c r="B11678" s="176" t="s">
        <v>18501</v>
      </c>
      <c r="C11678" s="176" t="s">
        <v>83</v>
      </c>
      <c r="D11678" s="177">
        <v>28.94</v>
      </c>
    </row>
    <row r="11679" spans="1:4" x14ac:dyDescent="0.25">
      <c r="A11679" s="176" t="s">
        <v>18502</v>
      </c>
      <c r="B11679" s="176" t="s">
        <v>18501</v>
      </c>
      <c r="C11679" s="176" t="s">
        <v>83</v>
      </c>
      <c r="D11679" s="177">
        <v>28.02</v>
      </c>
    </row>
    <row r="11680" spans="1:4" x14ac:dyDescent="0.25">
      <c r="A11680" s="176" t="s">
        <v>18503</v>
      </c>
      <c r="B11680" s="176" t="s">
        <v>18504</v>
      </c>
      <c r="C11680" s="176" t="s">
        <v>83</v>
      </c>
      <c r="D11680" s="177">
        <v>43.53</v>
      </c>
    </row>
    <row r="11681" spans="1:4" x14ac:dyDescent="0.25">
      <c r="A11681" s="176" t="s">
        <v>18505</v>
      </c>
      <c r="B11681" s="176" t="s">
        <v>18504</v>
      </c>
      <c r="C11681" s="176" t="s">
        <v>83</v>
      </c>
      <c r="D11681" s="177">
        <v>42.62</v>
      </c>
    </row>
    <row r="11682" spans="1:4" x14ac:dyDescent="0.25">
      <c r="A11682" s="176" t="s">
        <v>18506</v>
      </c>
      <c r="B11682" s="176" t="s">
        <v>18507</v>
      </c>
      <c r="C11682" s="176" t="s">
        <v>322</v>
      </c>
      <c r="D11682" s="177">
        <v>163.44</v>
      </c>
    </row>
    <row r="11683" spans="1:4" x14ac:dyDescent="0.25">
      <c r="A11683" s="176" t="s">
        <v>18508</v>
      </c>
      <c r="B11683" s="176" t="s">
        <v>18507</v>
      </c>
      <c r="C11683" s="176" t="s">
        <v>322</v>
      </c>
      <c r="D11683" s="177">
        <v>160.36000000000001</v>
      </c>
    </row>
    <row r="11684" spans="1:4" x14ac:dyDescent="0.25">
      <c r="A11684" s="176" t="s">
        <v>18509</v>
      </c>
      <c r="B11684" s="176" t="s">
        <v>18510</v>
      </c>
      <c r="C11684" s="176" t="s">
        <v>322</v>
      </c>
      <c r="D11684" s="177">
        <v>181.32</v>
      </c>
    </row>
    <row r="11685" spans="1:4" x14ac:dyDescent="0.25">
      <c r="A11685" s="176" t="s">
        <v>18511</v>
      </c>
      <c r="B11685" s="176" t="s">
        <v>18510</v>
      </c>
      <c r="C11685" s="176" t="s">
        <v>322</v>
      </c>
      <c r="D11685" s="177">
        <v>177.05</v>
      </c>
    </row>
    <row r="11686" spans="1:4" x14ac:dyDescent="0.25">
      <c r="A11686" s="176" t="s">
        <v>18512</v>
      </c>
      <c r="B11686" s="176" t="s">
        <v>18513</v>
      </c>
      <c r="C11686" s="176" t="s">
        <v>322</v>
      </c>
      <c r="D11686" s="177">
        <v>96.25</v>
      </c>
    </row>
    <row r="11687" spans="1:4" x14ac:dyDescent="0.25">
      <c r="A11687" s="176" t="s">
        <v>18514</v>
      </c>
      <c r="B11687" s="176" t="s">
        <v>18513</v>
      </c>
      <c r="C11687" s="176" t="s">
        <v>322</v>
      </c>
      <c r="D11687" s="177">
        <v>96.25</v>
      </c>
    </row>
    <row r="11688" spans="1:4" x14ac:dyDescent="0.25">
      <c r="A11688" s="176" t="s">
        <v>18515</v>
      </c>
      <c r="B11688" s="176" t="s">
        <v>18516</v>
      </c>
      <c r="C11688" s="176" t="s">
        <v>322</v>
      </c>
      <c r="D11688" s="177">
        <v>141.5</v>
      </c>
    </row>
    <row r="11689" spans="1:4" x14ac:dyDescent="0.25">
      <c r="A11689" s="176" t="s">
        <v>18517</v>
      </c>
      <c r="B11689" s="176" t="s">
        <v>18516</v>
      </c>
      <c r="C11689" s="176" t="s">
        <v>322</v>
      </c>
      <c r="D11689" s="177">
        <v>139.9</v>
      </c>
    </row>
    <row r="11690" spans="1:4" x14ac:dyDescent="0.25">
      <c r="A11690" s="176" t="s">
        <v>18518</v>
      </c>
      <c r="B11690" s="176" t="s">
        <v>18519</v>
      </c>
      <c r="C11690" s="176" t="s">
        <v>322</v>
      </c>
      <c r="D11690" s="177">
        <v>193.46</v>
      </c>
    </row>
    <row r="11691" spans="1:4" x14ac:dyDescent="0.25">
      <c r="A11691" s="176" t="s">
        <v>18520</v>
      </c>
      <c r="B11691" s="176" t="s">
        <v>18519</v>
      </c>
      <c r="C11691" s="176" t="s">
        <v>322</v>
      </c>
      <c r="D11691" s="177">
        <v>188.38</v>
      </c>
    </row>
    <row r="11692" spans="1:4" x14ac:dyDescent="0.25">
      <c r="A11692" s="176" t="s">
        <v>18521</v>
      </c>
      <c r="B11692" s="176" t="s">
        <v>18522</v>
      </c>
      <c r="C11692" s="176" t="s">
        <v>322</v>
      </c>
      <c r="D11692" s="177">
        <v>188.61</v>
      </c>
    </row>
    <row r="11693" spans="1:4" x14ac:dyDescent="0.25">
      <c r="A11693" s="176" t="s">
        <v>18523</v>
      </c>
      <c r="B11693" s="176" t="s">
        <v>18522</v>
      </c>
      <c r="C11693" s="176" t="s">
        <v>322</v>
      </c>
      <c r="D11693" s="177">
        <v>183.85</v>
      </c>
    </row>
    <row r="11694" spans="1:4" x14ac:dyDescent="0.25">
      <c r="A11694" s="176" t="s">
        <v>18524</v>
      </c>
      <c r="B11694" s="176" t="s">
        <v>18525</v>
      </c>
      <c r="C11694" s="176" t="s">
        <v>322</v>
      </c>
      <c r="D11694" s="177">
        <v>163.44</v>
      </c>
    </row>
    <row r="11695" spans="1:4" x14ac:dyDescent="0.25">
      <c r="A11695" s="176" t="s">
        <v>18526</v>
      </c>
      <c r="B11695" s="176" t="s">
        <v>18525</v>
      </c>
      <c r="C11695" s="176" t="s">
        <v>322</v>
      </c>
      <c r="D11695" s="177">
        <v>160.36000000000001</v>
      </c>
    </row>
    <row r="11696" spans="1:4" x14ac:dyDescent="0.25">
      <c r="A11696" s="176" t="s">
        <v>18527</v>
      </c>
      <c r="B11696" s="176" t="s">
        <v>18528</v>
      </c>
      <c r="C11696" s="176" t="s">
        <v>322</v>
      </c>
      <c r="D11696" s="177">
        <v>119.18</v>
      </c>
    </row>
    <row r="11697" spans="1:4" x14ac:dyDescent="0.25">
      <c r="A11697" s="176" t="s">
        <v>18529</v>
      </c>
      <c r="B11697" s="176" t="s">
        <v>18528</v>
      </c>
      <c r="C11697" s="176" t="s">
        <v>322</v>
      </c>
      <c r="D11697" s="177">
        <v>112.18</v>
      </c>
    </row>
    <row r="11698" spans="1:4" x14ac:dyDescent="0.25">
      <c r="A11698" s="176" t="s">
        <v>18530</v>
      </c>
      <c r="B11698" s="176" t="s">
        <v>18531</v>
      </c>
      <c r="C11698" s="176" t="s">
        <v>322</v>
      </c>
      <c r="D11698" s="177">
        <v>256.23</v>
      </c>
    </row>
    <row r="11699" spans="1:4" x14ac:dyDescent="0.25">
      <c r="A11699" s="176" t="s">
        <v>18532</v>
      </c>
      <c r="B11699" s="176" t="s">
        <v>18531</v>
      </c>
      <c r="C11699" s="176" t="s">
        <v>322</v>
      </c>
      <c r="D11699" s="177">
        <v>251.09</v>
      </c>
    </row>
    <row r="11700" spans="1:4" x14ac:dyDescent="0.25">
      <c r="A11700" s="176" t="s">
        <v>18533</v>
      </c>
      <c r="B11700" s="176" t="s">
        <v>18534</v>
      </c>
      <c r="C11700" s="176" t="s">
        <v>322</v>
      </c>
      <c r="D11700" s="177">
        <v>241.86</v>
      </c>
    </row>
    <row r="11701" spans="1:4" x14ac:dyDescent="0.25">
      <c r="A11701" s="176" t="s">
        <v>18535</v>
      </c>
      <c r="B11701" s="176" t="s">
        <v>18534</v>
      </c>
      <c r="C11701" s="176" t="s">
        <v>322</v>
      </c>
      <c r="D11701" s="177">
        <v>236.88</v>
      </c>
    </row>
    <row r="11702" spans="1:4" x14ac:dyDescent="0.25">
      <c r="A11702" s="176" t="s">
        <v>18536</v>
      </c>
      <c r="B11702" s="176" t="s">
        <v>18537</v>
      </c>
      <c r="C11702" s="176" t="s">
        <v>322</v>
      </c>
      <c r="D11702" s="177">
        <v>309.04000000000002</v>
      </c>
    </row>
    <row r="11703" spans="1:4" x14ac:dyDescent="0.25">
      <c r="A11703" s="176" t="s">
        <v>18538</v>
      </c>
      <c r="B11703" s="176" t="s">
        <v>18537</v>
      </c>
      <c r="C11703" s="176" t="s">
        <v>322</v>
      </c>
      <c r="D11703" s="177">
        <v>303.89999999999998</v>
      </c>
    </row>
    <row r="11704" spans="1:4" x14ac:dyDescent="0.25">
      <c r="A11704" s="176" t="s">
        <v>18539</v>
      </c>
      <c r="B11704" s="176" t="s">
        <v>18540</v>
      </c>
      <c r="C11704" s="176" t="s">
        <v>322</v>
      </c>
      <c r="D11704" s="177">
        <v>293.24</v>
      </c>
    </row>
    <row r="11705" spans="1:4" x14ac:dyDescent="0.25">
      <c r="A11705" s="176" t="s">
        <v>18541</v>
      </c>
      <c r="B11705" s="176" t="s">
        <v>18540</v>
      </c>
      <c r="C11705" s="176" t="s">
        <v>322</v>
      </c>
      <c r="D11705" s="177">
        <v>288.26</v>
      </c>
    </row>
    <row r="11706" spans="1:4" x14ac:dyDescent="0.25">
      <c r="A11706" s="176" t="s">
        <v>18542</v>
      </c>
      <c r="B11706" s="176" t="s">
        <v>18543</v>
      </c>
      <c r="C11706" s="176" t="s">
        <v>322</v>
      </c>
      <c r="D11706" s="177">
        <v>103.61</v>
      </c>
    </row>
    <row r="11707" spans="1:4" x14ac:dyDescent="0.25">
      <c r="A11707" s="176" t="s">
        <v>18544</v>
      </c>
      <c r="B11707" s="176" t="s">
        <v>18543</v>
      </c>
      <c r="C11707" s="176" t="s">
        <v>322</v>
      </c>
      <c r="D11707" s="177">
        <v>100.29</v>
      </c>
    </row>
    <row r="11708" spans="1:4" x14ac:dyDescent="0.25">
      <c r="A11708" s="176" t="s">
        <v>18545</v>
      </c>
      <c r="B11708" s="176" t="s">
        <v>18546</v>
      </c>
      <c r="C11708" s="176" t="s">
        <v>322</v>
      </c>
      <c r="D11708" s="177">
        <v>89.24</v>
      </c>
    </row>
    <row r="11709" spans="1:4" x14ac:dyDescent="0.25">
      <c r="A11709" s="176" t="s">
        <v>18547</v>
      </c>
      <c r="B11709" s="176" t="s">
        <v>18546</v>
      </c>
      <c r="C11709" s="176" t="s">
        <v>322</v>
      </c>
      <c r="D11709" s="177">
        <v>86.09</v>
      </c>
    </row>
    <row r="11710" spans="1:4" x14ac:dyDescent="0.25">
      <c r="A11710" s="176" t="s">
        <v>18548</v>
      </c>
      <c r="B11710" s="176" t="s">
        <v>18549</v>
      </c>
      <c r="C11710" s="176" t="s">
        <v>322</v>
      </c>
      <c r="D11710" s="177">
        <v>94.79</v>
      </c>
    </row>
    <row r="11711" spans="1:4" x14ac:dyDescent="0.25">
      <c r="A11711" s="176" t="s">
        <v>18550</v>
      </c>
      <c r="B11711" s="176" t="s">
        <v>18549</v>
      </c>
      <c r="C11711" s="176" t="s">
        <v>322</v>
      </c>
      <c r="D11711" s="177">
        <v>91.12</v>
      </c>
    </row>
    <row r="11712" spans="1:4" x14ac:dyDescent="0.25">
      <c r="A11712" s="176" t="s">
        <v>18551</v>
      </c>
      <c r="B11712" s="176" t="s">
        <v>18552</v>
      </c>
      <c r="C11712" s="176" t="s">
        <v>322</v>
      </c>
      <c r="D11712" s="177">
        <v>80.42</v>
      </c>
    </row>
    <row r="11713" spans="1:4" x14ac:dyDescent="0.25">
      <c r="A11713" s="176" t="s">
        <v>18553</v>
      </c>
      <c r="B11713" s="176" t="s">
        <v>18552</v>
      </c>
      <c r="C11713" s="176" t="s">
        <v>322</v>
      </c>
      <c r="D11713" s="177">
        <v>76.92</v>
      </c>
    </row>
    <row r="11714" spans="1:4" x14ac:dyDescent="0.25">
      <c r="A11714" s="176" t="s">
        <v>18554</v>
      </c>
      <c r="B11714" s="176" t="s">
        <v>18555</v>
      </c>
      <c r="C11714" s="176" t="s">
        <v>322</v>
      </c>
      <c r="D11714" s="177">
        <v>147.94999999999999</v>
      </c>
    </row>
    <row r="11715" spans="1:4" x14ac:dyDescent="0.25">
      <c r="A11715" s="176" t="s">
        <v>18556</v>
      </c>
      <c r="B11715" s="176" t="s">
        <v>18555</v>
      </c>
      <c r="C11715" s="176" t="s">
        <v>322</v>
      </c>
      <c r="D11715" s="177">
        <v>144.63</v>
      </c>
    </row>
    <row r="11716" spans="1:4" x14ac:dyDescent="0.25">
      <c r="A11716" s="176" t="s">
        <v>18557</v>
      </c>
      <c r="B11716" s="176" t="s">
        <v>18558</v>
      </c>
      <c r="C11716" s="176" t="s">
        <v>322</v>
      </c>
      <c r="D11716" s="177">
        <v>133.58000000000001</v>
      </c>
    </row>
    <row r="11717" spans="1:4" x14ac:dyDescent="0.25">
      <c r="A11717" s="176" t="s">
        <v>18559</v>
      </c>
      <c r="B11717" s="176" t="s">
        <v>18558</v>
      </c>
      <c r="C11717" s="176" t="s">
        <v>322</v>
      </c>
      <c r="D11717" s="177">
        <v>130.43</v>
      </c>
    </row>
    <row r="11718" spans="1:4" x14ac:dyDescent="0.25">
      <c r="A11718" s="176" t="s">
        <v>18560</v>
      </c>
      <c r="B11718" s="176" t="s">
        <v>18561</v>
      </c>
      <c r="C11718" s="176" t="s">
        <v>83</v>
      </c>
      <c r="D11718" s="177">
        <v>44.49</v>
      </c>
    </row>
    <row r="11719" spans="1:4" x14ac:dyDescent="0.25">
      <c r="A11719" s="176" t="s">
        <v>18562</v>
      </c>
      <c r="B11719" s="176" t="s">
        <v>18561</v>
      </c>
      <c r="C11719" s="176" t="s">
        <v>83</v>
      </c>
      <c r="D11719" s="177">
        <v>42.69</v>
      </c>
    </row>
    <row r="11720" spans="1:4" x14ac:dyDescent="0.25">
      <c r="A11720" s="176" t="s">
        <v>18563</v>
      </c>
      <c r="B11720" s="176" t="s">
        <v>18564</v>
      </c>
      <c r="C11720" s="176" t="s">
        <v>83</v>
      </c>
      <c r="D11720" s="177">
        <v>42.27</v>
      </c>
    </row>
    <row r="11721" spans="1:4" x14ac:dyDescent="0.25">
      <c r="A11721" s="176" t="s">
        <v>18565</v>
      </c>
      <c r="B11721" s="176" t="s">
        <v>18564</v>
      </c>
      <c r="C11721" s="176" t="s">
        <v>83</v>
      </c>
      <c r="D11721" s="177">
        <v>40.520000000000003</v>
      </c>
    </row>
    <row r="11722" spans="1:4" x14ac:dyDescent="0.25">
      <c r="A11722" s="176" t="s">
        <v>18566</v>
      </c>
      <c r="B11722" s="176" t="s">
        <v>18567</v>
      </c>
      <c r="C11722" s="176" t="s">
        <v>83</v>
      </c>
      <c r="D11722" s="177">
        <v>34.840000000000003</v>
      </c>
    </row>
    <row r="11723" spans="1:4" x14ac:dyDescent="0.25">
      <c r="A11723" s="176" t="s">
        <v>18568</v>
      </c>
      <c r="B11723" s="176" t="s">
        <v>18567</v>
      </c>
      <c r="C11723" s="176" t="s">
        <v>83</v>
      </c>
      <c r="D11723" s="177">
        <v>33.049999999999997</v>
      </c>
    </row>
    <row r="11724" spans="1:4" x14ac:dyDescent="0.25">
      <c r="A11724" s="176" t="s">
        <v>18569</v>
      </c>
      <c r="B11724" s="176" t="s">
        <v>18570</v>
      </c>
      <c r="C11724" s="176" t="s">
        <v>83</v>
      </c>
      <c r="D11724" s="177">
        <v>33.28</v>
      </c>
    </row>
    <row r="11725" spans="1:4" x14ac:dyDescent="0.25">
      <c r="A11725" s="176" t="s">
        <v>18571</v>
      </c>
      <c r="B11725" s="176" t="s">
        <v>18570</v>
      </c>
      <c r="C11725" s="176" t="s">
        <v>83</v>
      </c>
      <c r="D11725" s="177">
        <v>31.53</v>
      </c>
    </row>
    <row r="11726" spans="1:4" x14ac:dyDescent="0.25">
      <c r="A11726" s="176" t="s">
        <v>18572</v>
      </c>
      <c r="B11726" s="176" t="s">
        <v>18573</v>
      </c>
      <c r="C11726" s="176" t="s">
        <v>322</v>
      </c>
      <c r="D11726" s="177">
        <v>93.26</v>
      </c>
    </row>
    <row r="11727" spans="1:4" x14ac:dyDescent="0.25">
      <c r="A11727" s="176" t="s">
        <v>18574</v>
      </c>
      <c r="B11727" s="176" t="s">
        <v>18573</v>
      </c>
      <c r="C11727" s="176" t="s">
        <v>322</v>
      </c>
      <c r="D11727" s="177">
        <v>91.85</v>
      </c>
    </row>
    <row r="11728" spans="1:4" x14ac:dyDescent="0.25">
      <c r="A11728" s="176" t="s">
        <v>18575</v>
      </c>
      <c r="B11728" s="176" t="s">
        <v>18576</v>
      </c>
      <c r="C11728" s="176" t="s">
        <v>322</v>
      </c>
      <c r="D11728" s="177">
        <v>196.53</v>
      </c>
    </row>
    <row r="11729" spans="1:4" x14ac:dyDescent="0.25">
      <c r="A11729" s="176" t="s">
        <v>18577</v>
      </c>
      <c r="B11729" s="176" t="s">
        <v>18576</v>
      </c>
      <c r="C11729" s="176" t="s">
        <v>322</v>
      </c>
      <c r="D11729" s="177">
        <v>194.7</v>
      </c>
    </row>
    <row r="11730" spans="1:4" x14ac:dyDescent="0.25">
      <c r="A11730" s="176" t="s">
        <v>18578</v>
      </c>
      <c r="B11730" s="176" t="s">
        <v>18579</v>
      </c>
      <c r="C11730" s="176" t="s">
        <v>83</v>
      </c>
      <c r="D11730" s="177">
        <v>31.78</v>
      </c>
    </row>
    <row r="11731" spans="1:4" x14ac:dyDescent="0.25">
      <c r="A11731" s="176" t="s">
        <v>18580</v>
      </c>
      <c r="B11731" s="176" t="s">
        <v>18579</v>
      </c>
      <c r="C11731" s="176" t="s">
        <v>83</v>
      </c>
      <c r="D11731" s="177">
        <v>30.66</v>
      </c>
    </row>
    <row r="11732" spans="1:4" x14ac:dyDescent="0.25">
      <c r="A11732" s="176" t="s">
        <v>18581</v>
      </c>
      <c r="B11732" s="176" t="s">
        <v>18582</v>
      </c>
      <c r="C11732" s="176" t="s">
        <v>83</v>
      </c>
      <c r="D11732" s="177">
        <v>113.77</v>
      </c>
    </row>
    <row r="11733" spans="1:4" x14ac:dyDescent="0.25">
      <c r="A11733" s="176" t="s">
        <v>18583</v>
      </c>
      <c r="B11733" s="176" t="s">
        <v>18582</v>
      </c>
      <c r="C11733" s="176" t="s">
        <v>83</v>
      </c>
      <c r="D11733" s="177">
        <v>111.98</v>
      </c>
    </row>
    <row r="11734" spans="1:4" x14ac:dyDescent="0.25">
      <c r="A11734" s="176" t="s">
        <v>18584</v>
      </c>
      <c r="B11734" s="176" t="s">
        <v>18585</v>
      </c>
      <c r="C11734" s="176" t="s">
        <v>322</v>
      </c>
      <c r="D11734" s="177">
        <v>124.01</v>
      </c>
    </row>
    <row r="11735" spans="1:4" x14ac:dyDescent="0.25">
      <c r="A11735" s="176" t="s">
        <v>18586</v>
      </c>
      <c r="B11735" s="176" t="s">
        <v>18585</v>
      </c>
      <c r="C11735" s="176" t="s">
        <v>322</v>
      </c>
      <c r="D11735" s="177">
        <v>122.19</v>
      </c>
    </row>
    <row r="11736" spans="1:4" x14ac:dyDescent="0.25">
      <c r="A11736" s="176" t="s">
        <v>18587</v>
      </c>
      <c r="B11736" s="176" t="s">
        <v>18588</v>
      </c>
      <c r="C11736" s="176" t="s">
        <v>322</v>
      </c>
      <c r="D11736" s="177">
        <v>124.01</v>
      </c>
    </row>
    <row r="11737" spans="1:4" x14ac:dyDescent="0.25">
      <c r="A11737" s="176" t="s">
        <v>18589</v>
      </c>
      <c r="B11737" s="176" t="s">
        <v>18588</v>
      </c>
      <c r="C11737" s="176" t="s">
        <v>322</v>
      </c>
      <c r="D11737" s="177">
        <v>122.19</v>
      </c>
    </row>
    <row r="11738" spans="1:4" x14ac:dyDescent="0.25">
      <c r="A11738" s="176" t="s">
        <v>18590</v>
      </c>
      <c r="B11738" s="176" t="s">
        <v>18591</v>
      </c>
      <c r="C11738" s="176" t="s">
        <v>322</v>
      </c>
      <c r="D11738" s="177">
        <v>923.37</v>
      </c>
    </row>
    <row r="11739" spans="1:4" x14ac:dyDescent="0.25">
      <c r="A11739" s="176" t="s">
        <v>18592</v>
      </c>
      <c r="B11739" s="176" t="s">
        <v>18591</v>
      </c>
      <c r="C11739" s="176" t="s">
        <v>322</v>
      </c>
      <c r="D11739" s="177">
        <v>912.87</v>
      </c>
    </row>
    <row r="11740" spans="1:4" x14ac:dyDescent="0.25">
      <c r="A11740" s="176" t="s">
        <v>18593</v>
      </c>
      <c r="B11740" s="176" t="s">
        <v>18594</v>
      </c>
      <c r="C11740" s="176" t="s">
        <v>322</v>
      </c>
      <c r="D11740" s="177">
        <v>1107.1199999999999</v>
      </c>
    </row>
    <row r="11741" spans="1:4" x14ac:dyDescent="0.25">
      <c r="A11741" s="176" t="s">
        <v>18595</v>
      </c>
      <c r="B11741" s="176" t="s">
        <v>18594</v>
      </c>
      <c r="C11741" s="176" t="s">
        <v>322</v>
      </c>
      <c r="D11741" s="177">
        <v>1096.6199999999999</v>
      </c>
    </row>
    <row r="11742" spans="1:4" x14ac:dyDescent="0.25">
      <c r="A11742" s="176" t="s">
        <v>18596</v>
      </c>
      <c r="B11742" s="176" t="s">
        <v>18597</v>
      </c>
      <c r="C11742" s="176" t="s">
        <v>322</v>
      </c>
      <c r="D11742" s="177">
        <v>645.54</v>
      </c>
    </row>
    <row r="11743" spans="1:4" x14ac:dyDescent="0.25">
      <c r="A11743" s="176" t="s">
        <v>18598</v>
      </c>
      <c r="B11743" s="176" t="s">
        <v>18597</v>
      </c>
      <c r="C11743" s="176" t="s">
        <v>322</v>
      </c>
      <c r="D11743" s="177">
        <v>642.04</v>
      </c>
    </row>
    <row r="11744" spans="1:4" x14ac:dyDescent="0.25">
      <c r="A11744" s="176" t="s">
        <v>18599</v>
      </c>
      <c r="B11744" s="176" t="s">
        <v>18600</v>
      </c>
      <c r="C11744" s="176" t="s">
        <v>322</v>
      </c>
      <c r="D11744" s="177">
        <v>1051.97</v>
      </c>
    </row>
    <row r="11745" spans="1:4" x14ac:dyDescent="0.25">
      <c r="A11745" s="176" t="s">
        <v>18601</v>
      </c>
      <c r="B11745" s="176" t="s">
        <v>18600</v>
      </c>
      <c r="C11745" s="176" t="s">
        <v>322</v>
      </c>
      <c r="D11745" s="177">
        <v>1049.8699999999999</v>
      </c>
    </row>
    <row r="11746" spans="1:4" x14ac:dyDescent="0.25">
      <c r="A11746" s="176" t="s">
        <v>18602</v>
      </c>
      <c r="B11746" s="176" t="s">
        <v>18603</v>
      </c>
      <c r="C11746" s="176" t="s">
        <v>322</v>
      </c>
      <c r="D11746" s="177">
        <v>530</v>
      </c>
    </row>
    <row r="11747" spans="1:4" x14ac:dyDescent="0.25">
      <c r="A11747" s="176" t="s">
        <v>18604</v>
      </c>
      <c r="B11747" s="176" t="s">
        <v>18603</v>
      </c>
      <c r="C11747" s="176" t="s">
        <v>322</v>
      </c>
      <c r="D11747" s="177">
        <v>530</v>
      </c>
    </row>
    <row r="11748" spans="1:4" x14ac:dyDescent="0.25">
      <c r="A11748" s="176" t="s">
        <v>18605</v>
      </c>
      <c r="B11748" s="176" t="s">
        <v>18606</v>
      </c>
      <c r="C11748" s="176" t="s">
        <v>322</v>
      </c>
      <c r="D11748" s="177">
        <v>288.39999999999998</v>
      </c>
    </row>
    <row r="11749" spans="1:4" x14ac:dyDescent="0.25">
      <c r="A11749" s="176" t="s">
        <v>18607</v>
      </c>
      <c r="B11749" s="176" t="s">
        <v>18606</v>
      </c>
      <c r="C11749" s="176" t="s">
        <v>322</v>
      </c>
      <c r="D11749" s="177">
        <v>288.39999999999998</v>
      </c>
    </row>
    <row r="11750" spans="1:4" x14ac:dyDescent="0.25">
      <c r="A11750" s="176" t="s">
        <v>18608</v>
      </c>
      <c r="B11750" s="176" t="s">
        <v>18609</v>
      </c>
      <c r="C11750" s="176" t="s">
        <v>322</v>
      </c>
      <c r="D11750" s="177">
        <v>690</v>
      </c>
    </row>
    <row r="11751" spans="1:4" x14ac:dyDescent="0.25">
      <c r="A11751" s="176" t="s">
        <v>18610</v>
      </c>
      <c r="B11751" s="176" t="s">
        <v>18609</v>
      </c>
      <c r="C11751" s="176" t="s">
        <v>322</v>
      </c>
      <c r="D11751" s="177">
        <v>690</v>
      </c>
    </row>
    <row r="11752" spans="1:4" x14ac:dyDescent="0.25">
      <c r="A11752" s="176" t="s">
        <v>18611</v>
      </c>
      <c r="B11752" s="176" t="s">
        <v>18612</v>
      </c>
      <c r="C11752" s="176" t="s">
        <v>322</v>
      </c>
      <c r="D11752" s="177">
        <v>741.6</v>
      </c>
    </row>
    <row r="11753" spans="1:4" x14ac:dyDescent="0.25">
      <c r="A11753" s="176" t="s">
        <v>18613</v>
      </c>
      <c r="B11753" s="176" t="s">
        <v>18612</v>
      </c>
      <c r="C11753" s="176" t="s">
        <v>322</v>
      </c>
      <c r="D11753" s="177">
        <v>741.6</v>
      </c>
    </row>
    <row r="11754" spans="1:4" x14ac:dyDescent="0.25">
      <c r="A11754" s="176" t="s">
        <v>18614</v>
      </c>
      <c r="B11754" s="176" t="s">
        <v>18615</v>
      </c>
      <c r="C11754" s="176" t="s">
        <v>322</v>
      </c>
      <c r="D11754" s="177">
        <v>649.92999999999995</v>
      </c>
    </row>
    <row r="11755" spans="1:4" x14ac:dyDescent="0.25">
      <c r="A11755" s="176" t="s">
        <v>18616</v>
      </c>
      <c r="B11755" s="176" t="s">
        <v>18615</v>
      </c>
      <c r="C11755" s="176" t="s">
        <v>322</v>
      </c>
      <c r="D11755" s="177">
        <v>649.92999999999995</v>
      </c>
    </row>
    <row r="11756" spans="1:4" x14ac:dyDescent="0.25">
      <c r="A11756" s="176" t="s">
        <v>18617</v>
      </c>
      <c r="B11756" s="176" t="s">
        <v>18618</v>
      </c>
      <c r="C11756" s="176" t="s">
        <v>322</v>
      </c>
      <c r="D11756" s="177">
        <v>232.26</v>
      </c>
    </row>
    <row r="11757" spans="1:4" x14ac:dyDescent="0.25">
      <c r="A11757" s="176" t="s">
        <v>18619</v>
      </c>
      <c r="B11757" s="176" t="s">
        <v>18618</v>
      </c>
      <c r="C11757" s="176" t="s">
        <v>322</v>
      </c>
      <c r="D11757" s="177">
        <v>227.63</v>
      </c>
    </row>
    <row r="11758" spans="1:4" x14ac:dyDescent="0.25">
      <c r="A11758" s="176" t="s">
        <v>18620</v>
      </c>
      <c r="B11758" s="176" t="s">
        <v>18621</v>
      </c>
      <c r="C11758" s="176" t="s">
        <v>322</v>
      </c>
      <c r="D11758" s="177">
        <v>232.26</v>
      </c>
    </row>
    <row r="11759" spans="1:4" x14ac:dyDescent="0.25">
      <c r="A11759" s="176" t="s">
        <v>18622</v>
      </c>
      <c r="B11759" s="176" t="s">
        <v>18621</v>
      </c>
      <c r="C11759" s="176" t="s">
        <v>322</v>
      </c>
      <c r="D11759" s="177">
        <v>227.63</v>
      </c>
    </row>
    <row r="11760" spans="1:4" x14ac:dyDescent="0.25">
      <c r="A11760" s="176" t="s">
        <v>18623</v>
      </c>
      <c r="B11760" s="176" t="s">
        <v>18624</v>
      </c>
      <c r="C11760" s="176" t="s">
        <v>322</v>
      </c>
      <c r="D11760" s="177">
        <v>213.39</v>
      </c>
    </row>
    <row r="11761" spans="1:4" x14ac:dyDescent="0.25">
      <c r="A11761" s="176" t="s">
        <v>18625</v>
      </c>
      <c r="B11761" s="176" t="s">
        <v>18624</v>
      </c>
      <c r="C11761" s="176" t="s">
        <v>322</v>
      </c>
      <c r="D11761" s="177">
        <v>209.24</v>
      </c>
    </row>
    <row r="11762" spans="1:4" x14ac:dyDescent="0.25">
      <c r="A11762" s="176" t="s">
        <v>18626</v>
      </c>
      <c r="B11762" s="176" t="s">
        <v>18627</v>
      </c>
      <c r="C11762" s="176" t="s">
        <v>322</v>
      </c>
      <c r="D11762" s="177">
        <v>220.6</v>
      </c>
    </row>
    <row r="11763" spans="1:4" x14ac:dyDescent="0.25">
      <c r="A11763" s="176" t="s">
        <v>18628</v>
      </c>
      <c r="B11763" s="176" t="s">
        <v>18627</v>
      </c>
      <c r="C11763" s="176" t="s">
        <v>322</v>
      </c>
      <c r="D11763" s="177">
        <v>216.45</v>
      </c>
    </row>
    <row r="11764" spans="1:4" x14ac:dyDescent="0.25">
      <c r="A11764" s="176" t="s">
        <v>18629</v>
      </c>
      <c r="B11764" s="176" t="s">
        <v>18630</v>
      </c>
      <c r="C11764" s="176" t="s">
        <v>322</v>
      </c>
      <c r="D11764" s="177">
        <v>122.74</v>
      </c>
    </row>
    <row r="11765" spans="1:4" x14ac:dyDescent="0.25">
      <c r="A11765" s="176" t="s">
        <v>18631</v>
      </c>
      <c r="B11765" s="176" t="s">
        <v>18630</v>
      </c>
      <c r="C11765" s="176" t="s">
        <v>322</v>
      </c>
      <c r="D11765" s="177">
        <v>117.27</v>
      </c>
    </row>
    <row r="11766" spans="1:4" x14ac:dyDescent="0.25">
      <c r="A11766" s="176" t="s">
        <v>18632</v>
      </c>
      <c r="B11766" s="176" t="s">
        <v>18633</v>
      </c>
      <c r="C11766" s="176" t="s">
        <v>322</v>
      </c>
      <c r="D11766" s="177">
        <v>169.52</v>
      </c>
    </row>
    <row r="11767" spans="1:4" x14ac:dyDescent="0.25">
      <c r="A11767" s="176" t="s">
        <v>18634</v>
      </c>
      <c r="B11767" s="176" t="s">
        <v>18633</v>
      </c>
      <c r="C11767" s="176" t="s">
        <v>322</v>
      </c>
      <c r="D11767" s="177">
        <v>164.41</v>
      </c>
    </row>
    <row r="11768" spans="1:4" x14ac:dyDescent="0.25">
      <c r="A11768" s="176" t="s">
        <v>18635</v>
      </c>
      <c r="B11768" s="176" t="s">
        <v>18636</v>
      </c>
      <c r="C11768" s="176" t="s">
        <v>115</v>
      </c>
      <c r="D11768" s="177">
        <v>2408.3000000000002</v>
      </c>
    </row>
    <row r="11769" spans="1:4" x14ac:dyDescent="0.25">
      <c r="A11769" s="176" t="s">
        <v>18637</v>
      </c>
      <c r="B11769" s="176" t="s">
        <v>18636</v>
      </c>
      <c r="C11769" s="176" t="s">
        <v>115</v>
      </c>
      <c r="D11769" s="177">
        <v>2405.1999999999998</v>
      </c>
    </row>
    <row r="11770" spans="1:4" x14ac:dyDescent="0.25">
      <c r="A11770" s="176" t="s">
        <v>18638</v>
      </c>
      <c r="B11770" s="176" t="s">
        <v>18639</v>
      </c>
      <c r="C11770" s="176" t="s">
        <v>115</v>
      </c>
      <c r="D11770" s="177">
        <v>3997.94</v>
      </c>
    </row>
    <row r="11771" spans="1:4" x14ac:dyDescent="0.25">
      <c r="A11771" s="176" t="s">
        <v>18640</v>
      </c>
      <c r="B11771" s="176" t="s">
        <v>18639</v>
      </c>
      <c r="C11771" s="176" t="s">
        <v>115</v>
      </c>
      <c r="D11771" s="177">
        <v>3994.3</v>
      </c>
    </row>
    <row r="11772" spans="1:4" x14ac:dyDescent="0.25">
      <c r="A11772" s="176" t="s">
        <v>18641</v>
      </c>
      <c r="B11772" s="176" t="s">
        <v>18642</v>
      </c>
      <c r="C11772" s="176" t="s">
        <v>115</v>
      </c>
      <c r="D11772" s="177">
        <v>4208.83</v>
      </c>
    </row>
    <row r="11773" spans="1:4" x14ac:dyDescent="0.25">
      <c r="A11773" s="176" t="s">
        <v>18643</v>
      </c>
      <c r="B11773" s="176" t="s">
        <v>18642</v>
      </c>
      <c r="C11773" s="176" t="s">
        <v>115</v>
      </c>
      <c r="D11773" s="177">
        <v>4203.3599999999997</v>
      </c>
    </row>
    <row r="11774" spans="1:4" x14ac:dyDescent="0.25">
      <c r="A11774" s="176" t="s">
        <v>18644</v>
      </c>
      <c r="B11774" s="176" t="s">
        <v>18645</v>
      </c>
      <c r="C11774" s="176" t="s">
        <v>115</v>
      </c>
      <c r="D11774" s="177">
        <v>9683.9</v>
      </c>
    </row>
    <row r="11775" spans="1:4" x14ac:dyDescent="0.25">
      <c r="A11775" s="176" t="s">
        <v>18646</v>
      </c>
      <c r="B11775" s="176" t="s">
        <v>18645</v>
      </c>
      <c r="C11775" s="176" t="s">
        <v>115</v>
      </c>
      <c r="D11775" s="177">
        <v>9675.7000000000007</v>
      </c>
    </row>
    <row r="11776" spans="1:4" x14ac:dyDescent="0.25">
      <c r="A11776" s="176" t="s">
        <v>18647</v>
      </c>
      <c r="B11776" s="176" t="s">
        <v>18648</v>
      </c>
      <c r="C11776" s="176" t="s">
        <v>115</v>
      </c>
      <c r="D11776" s="177">
        <v>1474.36</v>
      </c>
    </row>
    <row r="11777" spans="1:4" x14ac:dyDescent="0.25">
      <c r="A11777" s="176" t="s">
        <v>18649</v>
      </c>
      <c r="B11777" s="176" t="s">
        <v>18648</v>
      </c>
      <c r="C11777" s="176" t="s">
        <v>115</v>
      </c>
      <c r="D11777" s="177">
        <v>1471.63</v>
      </c>
    </row>
    <row r="11778" spans="1:4" x14ac:dyDescent="0.25">
      <c r="A11778" s="176" t="s">
        <v>18650</v>
      </c>
      <c r="B11778" s="176" t="s">
        <v>18651</v>
      </c>
      <c r="C11778" s="176" t="s">
        <v>115</v>
      </c>
      <c r="D11778" s="177">
        <v>3459.37</v>
      </c>
    </row>
    <row r="11779" spans="1:4" x14ac:dyDescent="0.25">
      <c r="A11779" s="176" t="s">
        <v>18652</v>
      </c>
      <c r="B11779" s="176" t="s">
        <v>18651</v>
      </c>
      <c r="C11779" s="176" t="s">
        <v>115</v>
      </c>
      <c r="D11779" s="177">
        <v>3454.63</v>
      </c>
    </row>
    <row r="11780" spans="1:4" x14ac:dyDescent="0.25">
      <c r="A11780" s="176" t="s">
        <v>18653</v>
      </c>
      <c r="B11780" s="176" t="s">
        <v>18654</v>
      </c>
      <c r="C11780" s="176" t="s">
        <v>115</v>
      </c>
      <c r="D11780" s="177">
        <v>3328.95</v>
      </c>
    </row>
    <row r="11781" spans="1:4" x14ac:dyDescent="0.25">
      <c r="A11781" s="176" t="s">
        <v>18655</v>
      </c>
      <c r="B11781" s="176" t="s">
        <v>18654</v>
      </c>
      <c r="C11781" s="176" t="s">
        <v>115</v>
      </c>
      <c r="D11781" s="177">
        <v>3324.21</v>
      </c>
    </row>
    <row r="11782" spans="1:4" x14ac:dyDescent="0.25">
      <c r="A11782" s="176" t="s">
        <v>18656</v>
      </c>
      <c r="B11782" s="176" t="s">
        <v>18657</v>
      </c>
      <c r="C11782" s="176" t="s">
        <v>115</v>
      </c>
      <c r="D11782" s="177">
        <v>3261.97</v>
      </c>
    </row>
    <row r="11783" spans="1:4" x14ac:dyDescent="0.25">
      <c r="A11783" s="176" t="s">
        <v>18658</v>
      </c>
      <c r="B11783" s="176" t="s">
        <v>18657</v>
      </c>
      <c r="C11783" s="176" t="s">
        <v>115</v>
      </c>
      <c r="D11783" s="177">
        <v>3257.23</v>
      </c>
    </row>
    <row r="11784" spans="1:4" x14ac:dyDescent="0.25">
      <c r="A11784" s="176" t="s">
        <v>18659</v>
      </c>
      <c r="B11784" s="176" t="s">
        <v>18660</v>
      </c>
      <c r="C11784" s="176" t="s">
        <v>115</v>
      </c>
      <c r="D11784" s="177">
        <v>4647.8</v>
      </c>
    </row>
    <row r="11785" spans="1:4" x14ac:dyDescent="0.25">
      <c r="A11785" s="176" t="s">
        <v>18661</v>
      </c>
      <c r="B11785" s="176" t="s">
        <v>18660</v>
      </c>
      <c r="C11785" s="176" t="s">
        <v>115</v>
      </c>
      <c r="D11785" s="177">
        <v>4641.0600000000004</v>
      </c>
    </row>
    <row r="11786" spans="1:4" x14ac:dyDescent="0.25">
      <c r="A11786" s="176" t="s">
        <v>18662</v>
      </c>
      <c r="B11786" s="176" t="s">
        <v>18663</v>
      </c>
      <c r="C11786" s="176" t="s">
        <v>115</v>
      </c>
      <c r="D11786" s="177">
        <v>4376.51</v>
      </c>
    </row>
    <row r="11787" spans="1:4" x14ac:dyDescent="0.25">
      <c r="A11787" s="176" t="s">
        <v>18664</v>
      </c>
      <c r="B11787" s="176" t="s">
        <v>18663</v>
      </c>
      <c r="C11787" s="176" t="s">
        <v>115</v>
      </c>
      <c r="D11787" s="177">
        <v>4369.7700000000004</v>
      </c>
    </row>
    <row r="11788" spans="1:4" x14ac:dyDescent="0.25">
      <c r="A11788" s="176" t="s">
        <v>18665</v>
      </c>
      <c r="B11788" s="176" t="s">
        <v>18666</v>
      </c>
      <c r="C11788" s="176" t="s">
        <v>115</v>
      </c>
      <c r="D11788" s="177">
        <v>7156.9</v>
      </c>
    </row>
    <row r="11789" spans="1:4" x14ac:dyDescent="0.25">
      <c r="A11789" s="176" t="s">
        <v>18667</v>
      </c>
      <c r="B11789" s="176" t="s">
        <v>18666</v>
      </c>
      <c r="C11789" s="176" t="s">
        <v>115</v>
      </c>
      <c r="D11789" s="177">
        <v>7148.69</v>
      </c>
    </row>
    <row r="11790" spans="1:4" x14ac:dyDescent="0.25">
      <c r="A11790" s="176" t="s">
        <v>18668</v>
      </c>
      <c r="B11790" s="176" t="s">
        <v>18669</v>
      </c>
      <c r="C11790" s="176" t="s">
        <v>115</v>
      </c>
      <c r="D11790" s="177">
        <v>220.2</v>
      </c>
    </row>
    <row r="11791" spans="1:4" x14ac:dyDescent="0.25">
      <c r="A11791" s="176" t="s">
        <v>18670</v>
      </c>
      <c r="B11791" s="176" t="s">
        <v>18669</v>
      </c>
      <c r="C11791" s="176" t="s">
        <v>115</v>
      </c>
      <c r="D11791" s="177">
        <v>214.78</v>
      </c>
    </row>
    <row r="11792" spans="1:4" x14ac:dyDescent="0.25">
      <c r="A11792" s="176" t="s">
        <v>18671</v>
      </c>
      <c r="B11792" s="176" t="s">
        <v>18672</v>
      </c>
      <c r="C11792" s="176" t="s">
        <v>115</v>
      </c>
      <c r="D11792" s="177">
        <v>152.44</v>
      </c>
    </row>
    <row r="11793" spans="1:4" x14ac:dyDescent="0.25">
      <c r="A11793" s="176" t="s">
        <v>18673</v>
      </c>
      <c r="B11793" s="176" t="s">
        <v>18672</v>
      </c>
      <c r="C11793" s="176" t="s">
        <v>115</v>
      </c>
      <c r="D11793" s="177">
        <v>148.79</v>
      </c>
    </row>
    <row r="11794" spans="1:4" x14ac:dyDescent="0.25">
      <c r="A11794" s="176" t="s">
        <v>18674</v>
      </c>
      <c r="B11794" s="176" t="s">
        <v>18675</v>
      </c>
      <c r="C11794" s="176" t="s">
        <v>115</v>
      </c>
      <c r="D11794" s="177">
        <v>177.67</v>
      </c>
    </row>
    <row r="11795" spans="1:4" x14ac:dyDescent="0.25">
      <c r="A11795" s="176" t="s">
        <v>18676</v>
      </c>
      <c r="B11795" s="176" t="s">
        <v>18675</v>
      </c>
      <c r="C11795" s="176" t="s">
        <v>115</v>
      </c>
      <c r="D11795" s="177">
        <v>173.29</v>
      </c>
    </row>
    <row r="11796" spans="1:4" x14ac:dyDescent="0.25">
      <c r="A11796" s="176" t="s">
        <v>18677</v>
      </c>
      <c r="B11796" s="176" t="s">
        <v>18678</v>
      </c>
      <c r="C11796" s="176" t="s">
        <v>115</v>
      </c>
      <c r="D11796" s="177">
        <v>275.17</v>
      </c>
    </row>
    <row r="11797" spans="1:4" x14ac:dyDescent="0.25">
      <c r="A11797" s="176" t="s">
        <v>18679</v>
      </c>
      <c r="B11797" s="176" t="s">
        <v>18678</v>
      </c>
      <c r="C11797" s="176" t="s">
        <v>115</v>
      </c>
      <c r="D11797" s="177">
        <v>269.33999999999997</v>
      </c>
    </row>
    <row r="11798" spans="1:4" x14ac:dyDescent="0.25">
      <c r="A11798" s="176" t="s">
        <v>18680</v>
      </c>
      <c r="B11798" s="176" t="s">
        <v>18681</v>
      </c>
      <c r="C11798" s="176" t="s">
        <v>115</v>
      </c>
      <c r="D11798" s="177">
        <v>4318.8100000000004</v>
      </c>
    </row>
    <row r="11799" spans="1:4" x14ac:dyDescent="0.25">
      <c r="A11799" s="176" t="s">
        <v>18682</v>
      </c>
      <c r="B11799" s="176" t="s">
        <v>18681</v>
      </c>
      <c r="C11799" s="176" t="s">
        <v>115</v>
      </c>
      <c r="D11799" s="177">
        <v>4315.16</v>
      </c>
    </row>
    <row r="11800" spans="1:4" x14ac:dyDescent="0.25">
      <c r="A11800" s="176" t="s">
        <v>18683</v>
      </c>
      <c r="B11800" s="176" t="s">
        <v>18684</v>
      </c>
      <c r="C11800" s="176" t="s">
        <v>115</v>
      </c>
      <c r="D11800" s="177">
        <v>5771.11</v>
      </c>
    </row>
    <row r="11801" spans="1:4" x14ac:dyDescent="0.25">
      <c r="A11801" s="176" t="s">
        <v>18685</v>
      </c>
      <c r="B11801" s="176" t="s">
        <v>18684</v>
      </c>
      <c r="C11801" s="176" t="s">
        <v>115</v>
      </c>
      <c r="D11801" s="177">
        <v>5767.46</v>
      </c>
    </row>
    <row r="11802" spans="1:4" x14ac:dyDescent="0.25">
      <c r="A11802" s="176" t="s">
        <v>18686</v>
      </c>
      <c r="B11802" s="176" t="s">
        <v>18687</v>
      </c>
      <c r="C11802" s="176" t="s">
        <v>322</v>
      </c>
      <c r="D11802" s="177">
        <v>245.65</v>
      </c>
    </row>
    <row r="11803" spans="1:4" x14ac:dyDescent="0.25">
      <c r="A11803" s="176" t="s">
        <v>18688</v>
      </c>
      <c r="B11803" s="176" t="s">
        <v>18687</v>
      </c>
      <c r="C11803" s="176" t="s">
        <v>322</v>
      </c>
      <c r="D11803" s="177">
        <v>242.55</v>
      </c>
    </row>
    <row r="11804" spans="1:4" x14ac:dyDescent="0.25">
      <c r="A11804" s="176" t="s">
        <v>18689</v>
      </c>
      <c r="B11804" s="176" t="s">
        <v>18690</v>
      </c>
      <c r="C11804" s="176" t="s">
        <v>322</v>
      </c>
      <c r="D11804" s="177">
        <v>434.13</v>
      </c>
    </row>
    <row r="11805" spans="1:4" x14ac:dyDescent="0.25">
      <c r="A11805" s="176" t="s">
        <v>18691</v>
      </c>
      <c r="B11805" s="176" t="s">
        <v>18690</v>
      </c>
      <c r="C11805" s="176" t="s">
        <v>322</v>
      </c>
      <c r="D11805" s="177">
        <v>431.03</v>
      </c>
    </row>
    <row r="11806" spans="1:4" x14ac:dyDescent="0.25">
      <c r="A11806" s="176" t="s">
        <v>18692</v>
      </c>
      <c r="B11806" s="176" t="s">
        <v>18693</v>
      </c>
      <c r="C11806" s="176" t="s">
        <v>322</v>
      </c>
      <c r="D11806" s="177">
        <v>327.37</v>
      </c>
    </row>
    <row r="11807" spans="1:4" x14ac:dyDescent="0.25">
      <c r="A11807" s="176" t="s">
        <v>18694</v>
      </c>
      <c r="B11807" s="176" t="s">
        <v>18693</v>
      </c>
      <c r="C11807" s="176" t="s">
        <v>322</v>
      </c>
      <c r="D11807" s="177">
        <v>324.27</v>
      </c>
    </row>
    <row r="11808" spans="1:4" x14ac:dyDescent="0.25">
      <c r="A11808" s="176" t="s">
        <v>18695</v>
      </c>
      <c r="B11808" s="176" t="s">
        <v>18696</v>
      </c>
      <c r="C11808" s="176" t="s">
        <v>322</v>
      </c>
      <c r="D11808" s="177">
        <v>272.64</v>
      </c>
    </row>
    <row r="11809" spans="1:4" x14ac:dyDescent="0.25">
      <c r="A11809" s="176" t="s">
        <v>18697</v>
      </c>
      <c r="B11809" s="176" t="s">
        <v>18696</v>
      </c>
      <c r="C11809" s="176" t="s">
        <v>322</v>
      </c>
      <c r="D11809" s="177">
        <v>269.54000000000002</v>
      </c>
    </row>
    <row r="11810" spans="1:4" x14ac:dyDescent="0.25">
      <c r="A11810" s="176" t="s">
        <v>18698</v>
      </c>
      <c r="B11810" s="176" t="s">
        <v>18699</v>
      </c>
      <c r="C11810" s="176" t="s">
        <v>322</v>
      </c>
      <c r="D11810" s="177">
        <v>386.82</v>
      </c>
    </row>
    <row r="11811" spans="1:4" x14ac:dyDescent="0.25">
      <c r="A11811" s="176" t="s">
        <v>18700</v>
      </c>
      <c r="B11811" s="176" t="s">
        <v>18699</v>
      </c>
      <c r="C11811" s="176" t="s">
        <v>322</v>
      </c>
      <c r="D11811" s="177">
        <v>383.72</v>
      </c>
    </row>
    <row r="11812" spans="1:4" x14ac:dyDescent="0.25">
      <c r="A11812" s="176" t="s">
        <v>18701</v>
      </c>
      <c r="B11812" s="176" t="s">
        <v>18702</v>
      </c>
      <c r="C11812" s="176" t="s">
        <v>322</v>
      </c>
      <c r="D11812" s="177">
        <v>288.08999999999997</v>
      </c>
    </row>
    <row r="11813" spans="1:4" x14ac:dyDescent="0.25">
      <c r="A11813" s="176" t="s">
        <v>18703</v>
      </c>
      <c r="B11813" s="176" t="s">
        <v>18702</v>
      </c>
      <c r="C11813" s="176" t="s">
        <v>322</v>
      </c>
      <c r="D11813" s="177">
        <v>284.99</v>
      </c>
    </row>
    <row r="11814" spans="1:4" x14ac:dyDescent="0.25">
      <c r="A11814" s="176" t="s">
        <v>18704</v>
      </c>
      <c r="B11814" s="176" t="s">
        <v>18705</v>
      </c>
      <c r="C11814" s="176" t="s">
        <v>322</v>
      </c>
      <c r="D11814" s="177">
        <v>274.67</v>
      </c>
    </row>
    <row r="11815" spans="1:4" x14ac:dyDescent="0.25">
      <c r="A11815" s="176" t="s">
        <v>18706</v>
      </c>
      <c r="B11815" s="176" t="s">
        <v>18705</v>
      </c>
      <c r="C11815" s="176" t="s">
        <v>322</v>
      </c>
      <c r="D11815" s="177">
        <v>274.67</v>
      </c>
    </row>
    <row r="11816" spans="1:4" x14ac:dyDescent="0.25">
      <c r="A11816" s="176" t="s">
        <v>18707</v>
      </c>
      <c r="B11816" s="176" t="s">
        <v>18708</v>
      </c>
      <c r="C11816" s="176" t="s">
        <v>322</v>
      </c>
      <c r="D11816" s="177">
        <v>1672.66</v>
      </c>
    </row>
    <row r="11817" spans="1:4" x14ac:dyDescent="0.25">
      <c r="A11817" s="176" t="s">
        <v>18709</v>
      </c>
      <c r="B11817" s="176" t="s">
        <v>18708</v>
      </c>
      <c r="C11817" s="176" t="s">
        <v>322</v>
      </c>
      <c r="D11817" s="177">
        <v>1588.8</v>
      </c>
    </row>
    <row r="11818" spans="1:4" x14ac:dyDescent="0.25">
      <c r="A11818" s="176" t="s">
        <v>18710</v>
      </c>
      <c r="B11818" s="176" t="s">
        <v>18711</v>
      </c>
      <c r="C11818" s="176" t="s">
        <v>322</v>
      </c>
      <c r="D11818" s="177">
        <v>1732.66</v>
      </c>
    </row>
    <row r="11819" spans="1:4" x14ac:dyDescent="0.25">
      <c r="A11819" s="176" t="s">
        <v>18712</v>
      </c>
      <c r="B11819" s="176" t="s">
        <v>18711</v>
      </c>
      <c r="C11819" s="176" t="s">
        <v>322</v>
      </c>
      <c r="D11819" s="177">
        <v>1645.15</v>
      </c>
    </row>
    <row r="11820" spans="1:4" x14ac:dyDescent="0.25">
      <c r="A11820" s="176" t="s">
        <v>18713</v>
      </c>
      <c r="B11820" s="176" t="s">
        <v>18714</v>
      </c>
      <c r="C11820" s="176" t="s">
        <v>322</v>
      </c>
      <c r="D11820" s="177">
        <v>1820.58</v>
      </c>
    </row>
    <row r="11821" spans="1:4" x14ac:dyDescent="0.25">
      <c r="A11821" s="176" t="s">
        <v>18715</v>
      </c>
      <c r="B11821" s="176" t="s">
        <v>18714</v>
      </c>
      <c r="C11821" s="176" t="s">
        <v>322</v>
      </c>
      <c r="D11821" s="177">
        <v>1729.42</v>
      </c>
    </row>
    <row r="11822" spans="1:4" x14ac:dyDescent="0.25">
      <c r="A11822" s="176" t="s">
        <v>18716</v>
      </c>
      <c r="B11822" s="176" t="s">
        <v>18717</v>
      </c>
      <c r="C11822" s="176" t="s">
        <v>322</v>
      </c>
      <c r="D11822" s="177">
        <v>1355.36</v>
      </c>
    </row>
    <row r="11823" spans="1:4" x14ac:dyDescent="0.25">
      <c r="A11823" s="176" t="s">
        <v>18718</v>
      </c>
      <c r="B11823" s="176" t="s">
        <v>18717</v>
      </c>
      <c r="C11823" s="176" t="s">
        <v>322</v>
      </c>
      <c r="D11823" s="177">
        <v>1285.3599999999999</v>
      </c>
    </row>
    <row r="11824" spans="1:4" x14ac:dyDescent="0.25">
      <c r="A11824" s="176" t="s">
        <v>18719</v>
      </c>
      <c r="B11824" s="176" t="s">
        <v>18720</v>
      </c>
      <c r="C11824" s="176" t="s">
        <v>322</v>
      </c>
      <c r="D11824" s="177">
        <v>746.79</v>
      </c>
    </row>
    <row r="11825" spans="1:4" x14ac:dyDescent="0.25">
      <c r="A11825" s="176" t="s">
        <v>18721</v>
      </c>
      <c r="B11825" s="176" t="s">
        <v>18720</v>
      </c>
      <c r="C11825" s="176" t="s">
        <v>322</v>
      </c>
      <c r="D11825" s="177">
        <v>746.79</v>
      </c>
    </row>
    <row r="11826" spans="1:4" x14ac:dyDescent="0.25">
      <c r="A11826" s="176" t="s">
        <v>18722</v>
      </c>
      <c r="B11826" s="176" t="s">
        <v>18723</v>
      </c>
      <c r="C11826" s="176" t="s">
        <v>322</v>
      </c>
      <c r="D11826" s="177">
        <v>782.56</v>
      </c>
    </row>
    <row r="11827" spans="1:4" x14ac:dyDescent="0.25">
      <c r="A11827" s="176" t="s">
        <v>18724</v>
      </c>
      <c r="B11827" s="176" t="s">
        <v>18723</v>
      </c>
      <c r="C11827" s="176" t="s">
        <v>322</v>
      </c>
      <c r="D11827" s="177">
        <v>782.56</v>
      </c>
    </row>
    <row r="11828" spans="1:4" x14ac:dyDescent="0.25">
      <c r="A11828" s="176" t="s">
        <v>18725</v>
      </c>
      <c r="B11828" s="176" t="s">
        <v>18726</v>
      </c>
      <c r="C11828" s="176" t="s">
        <v>322</v>
      </c>
      <c r="D11828" s="177">
        <v>3250.93</v>
      </c>
    </row>
    <row r="11829" spans="1:4" x14ac:dyDescent="0.25">
      <c r="A11829" s="176" t="s">
        <v>18727</v>
      </c>
      <c r="B11829" s="176" t="s">
        <v>18726</v>
      </c>
      <c r="C11829" s="176" t="s">
        <v>322</v>
      </c>
      <c r="D11829" s="177">
        <v>3089.4</v>
      </c>
    </row>
    <row r="11830" spans="1:4" x14ac:dyDescent="0.25">
      <c r="A11830" s="176" t="s">
        <v>18728</v>
      </c>
      <c r="B11830" s="176" t="s">
        <v>18729</v>
      </c>
      <c r="C11830" s="176" t="s">
        <v>322</v>
      </c>
      <c r="D11830" s="177">
        <v>1281</v>
      </c>
    </row>
    <row r="11831" spans="1:4" x14ac:dyDescent="0.25">
      <c r="A11831" s="176" t="s">
        <v>18730</v>
      </c>
      <c r="B11831" s="176" t="s">
        <v>18729</v>
      </c>
      <c r="C11831" s="176" t="s">
        <v>322</v>
      </c>
      <c r="D11831" s="177">
        <v>1219.01</v>
      </c>
    </row>
    <row r="11832" spans="1:4" x14ac:dyDescent="0.25">
      <c r="A11832" s="176" t="s">
        <v>18731</v>
      </c>
      <c r="B11832" s="176" t="s">
        <v>18732</v>
      </c>
      <c r="C11832" s="176" t="s">
        <v>322</v>
      </c>
      <c r="D11832" s="177">
        <v>2245.2199999999998</v>
      </c>
    </row>
    <row r="11833" spans="1:4" x14ac:dyDescent="0.25">
      <c r="A11833" s="176" t="s">
        <v>18733</v>
      </c>
      <c r="B11833" s="176" t="s">
        <v>18732</v>
      </c>
      <c r="C11833" s="176" t="s">
        <v>322</v>
      </c>
      <c r="D11833" s="177">
        <v>2132.92</v>
      </c>
    </row>
    <row r="11834" spans="1:4" x14ac:dyDescent="0.25">
      <c r="A11834" s="176" t="s">
        <v>18734</v>
      </c>
      <c r="B11834" s="176" t="s">
        <v>18735</v>
      </c>
      <c r="C11834" s="176" t="s">
        <v>322</v>
      </c>
      <c r="D11834" s="177">
        <v>782.13</v>
      </c>
    </row>
    <row r="11835" spans="1:4" x14ac:dyDescent="0.25">
      <c r="A11835" s="176" t="s">
        <v>18736</v>
      </c>
      <c r="B11835" s="176" t="s">
        <v>18735</v>
      </c>
      <c r="C11835" s="176" t="s">
        <v>322</v>
      </c>
      <c r="D11835" s="177">
        <v>750.59</v>
      </c>
    </row>
    <row r="11836" spans="1:4" x14ac:dyDescent="0.25">
      <c r="A11836" s="176" t="s">
        <v>18737</v>
      </c>
      <c r="B11836" s="176" t="s">
        <v>18738</v>
      </c>
      <c r="C11836" s="176" t="s">
        <v>322</v>
      </c>
      <c r="D11836" s="177">
        <v>808.72</v>
      </c>
    </row>
    <row r="11837" spans="1:4" x14ac:dyDescent="0.25">
      <c r="A11837" s="176" t="s">
        <v>18739</v>
      </c>
      <c r="B11837" s="176" t="s">
        <v>18738</v>
      </c>
      <c r="C11837" s="176" t="s">
        <v>322</v>
      </c>
      <c r="D11837" s="177">
        <v>774.09</v>
      </c>
    </row>
    <row r="11838" spans="1:4" x14ac:dyDescent="0.25">
      <c r="A11838" s="176" t="s">
        <v>18740</v>
      </c>
      <c r="B11838" s="176" t="s">
        <v>18741</v>
      </c>
      <c r="C11838" s="176" t="s">
        <v>115</v>
      </c>
      <c r="D11838" s="177">
        <v>164.28</v>
      </c>
    </row>
    <row r="11839" spans="1:4" x14ac:dyDescent="0.25">
      <c r="A11839" s="176" t="s">
        <v>18742</v>
      </c>
      <c r="B11839" s="176" t="s">
        <v>18741</v>
      </c>
      <c r="C11839" s="176" t="s">
        <v>115</v>
      </c>
      <c r="D11839" s="177">
        <v>158.81</v>
      </c>
    </row>
    <row r="11840" spans="1:4" x14ac:dyDescent="0.25">
      <c r="A11840" s="176" t="s">
        <v>18743</v>
      </c>
      <c r="B11840" s="176" t="s">
        <v>18744</v>
      </c>
      <c r="C11840" s="176" t="s">
        <v>115</v>
      </c>
      <c r="D11840" s="177">
        <v>1354.3</v>
      </c>
    </row>
    <row r="11841" spans="1:4" x14ac:dyDescent="0.25">
      <c r="A11841" s="176" t="s">
        <v>18745</v>
      </c>
      <c r="B11841" s="176" t="s">
        <v>18744</v>
      </c>
      <c r="C11841" s="176" t="s">
        <v>115</v>
      </c>
      <c r="D11841" s="177">
        <v>1345.81</v>
      </c>
    </row>
    <row r="11842" spans="1:4" x14ac:dyDescent="0.25">
      <c r="A11842" s="176" t="s">
        <v>18746</v>
      </c>
      <c r="B11842" s="176" t="s">
        <v>18747</v>
      </c>
      <c r="C11842" s="176" t="s">
        <v>115</v>
      </c>
      <c r="D11842" s="177">
        <v>1374.9</v>
      </c>
    </row>
    <row r="11843" spans="1:4" x14ac:dyDescent="0.25">
      <c r="A11843" s="176" t="s">
        <v>18748</v>
      </c>
      <c r="B11843" s="176" t="s">
        <v>18747</v>
      </c>
      <c r="C11843" s="176" t="s">
        <v>115</v>
      </c>
      <c r="D11843" s="177">
        <v>1366.41</v>
      </c>
    </row>
    <row r="11844" spans="1:4" x14ac:dyDescent="0.25">
      <c r="A11844" s="176" t="s">
        <v>18749</v>
      </c>
      <c r="B11844" s="176" t="s">
        <v>18750</v>
      </c>
      <c r="C11844" s="176" t="s">
        <v>115</v>
      </c>
      <c r="D11844" s="177">
        <v>1879.6</v>
      </c>
    </row>
    <row r="11845" spans="1:4" x14ac:dyDescent="0.25">
      <c r="A11845" s="176" t="s">
        <v>18751</v>
      </c>
      <c r="B11845" s="176" t="s">
        <v>18750</v>
      </c>
      <c r="C11845" s="176" t="s">
        <v>115</v>
      </c>
      <c r="D11845" s="177">
        <v>1871.11</v>
      </c>
    </row>
    <row r="11846" spans="1:4" x14ac:dyDescent="0.25">
      <c r="A11846" s="176" t="s">
        <v>18752</v>
      </c>
      <c r="B11846" s="176" t="s">
        <v>58609</v>
      </c>
      <c r="C11846" s="176" t="s">
        <v>115</v>
      </c>
      <c r="D11846" s="177">
        <v>1321.46</v>
      </c>
    </row>
    <row r="11847" spans="1:4" x14ac:dyDescent="0.25">
      <c r="A11847" s="176" t="s">
        <v>18753</v>
      </c>
      <c r="B11847" s="176" t="s">
        <v>58609</v>
      </c>
      <c r="C11847" s="176" t="s">
        <v>115</v>
      </c>
      <c r="D11847" s="177">
        <v>1313.02</v>
      </c>
    </row>
    <row r="11848" spans="1:4" x14ac:dyDescent="0.25">
      <c r="A11848" s="176" t="s">
        <v>18754</v>
      </c>
      <c r="B11848" s="176" t="s">
        <v>58610</v>
      </c>
      <c r="C11848" s="176" t="s">
        <v>115</v>
      </c>
      <c r="D11848" s="177">
        <v>1335.88</v>
      </c>
    </row>
    <row r="11849" spans="1:4" x14ac:dyDescent="0.25">
      <c r="A11849" s="176" t="s">
        <v>18755</v>
      </c>
      <c r="B11849" s="176" t="s">
        <v>58610</v>
      </c>
      <c r="C11849" s="176" t="s">
        <v>115</v>
      </c>
      <c r="D11849" s="177">
        <v>1327.44</v>
      </c>
    </row>
    <row r="11850" spans="1:4" x14ac:dyDescent="0.25">
      <c r="A11850" s="176" t="s">
        <v>18756</v>
      </c>
      <c r="B11850" s="176" t="s">
        <v>58611</v>
      </c>
      <c r="C11850" s="176" t="s">
        <v>115</v>
      </c>
      <c r="D11850" s="177">
        <v>1763.33</v>
      </c>
    </row>
    <row r="11851" spans="1:4" x14ac:dyDescent="0.25">
      <c r="A11851" s="176" t="s">
        <v>18757</v>
      </c>
      <c r="B11851" s="176" t="s">
        <v>58611</v>
      </c>
      <c r="C11851" s="176" t="s">
        <v>115</v>
      </c>
      <c r="D11851" s="177">
        <v>1754.89</v>
      </c>
    </row>
    <row r="11852" spans="1:4" x14ac:dyDescent="0.25">
      <c r="A11852" s="176" t="s">
        <v>18758</v>
      </c>
      <c r="B11852" s="176" t="s">
        <v>18759</v>
      </c>
      <c r="C11852" s="176" t="s">
        <v>322</v>
      </c>
      <c r="D11852" s="177">
        <v>1519.27</v>
      </c>
    </row>
    <row r="11853" spans="1:4" x14ac:dyDescent="0.25">
      <c r="A11853" s="176" t="s">
        <v>18760</v>
      </c>
      <c r="B11853" s="176" t="s">
        <v>18759</v>
      </c>
      <c r="C11853" s="176" t="s">
        <v>322</v>
      </c>
      <c r="D11853" s="177">
        <v>1442.7</v>
      </c>
    </row>
    <row r="11854" spans="1:4" x14ac:dyDescent="0.25">
      <c r="A11854" s="176" t="s">
        <v>18761</v>
      </c>
      <c r="B11854" s="176" t="s">
        <v>18762</v>
      </c>
      <c r="C11854" s="176" t="s">
        <v>322</v>
      </c>
      <c r="D11854" s="177">
        <v>1535.56</v>
      </c>
    </row>
    <row r="11855" spans="1:4" x14ac:dyDescent="0.25">
      <c r="A11855" s="176" t="s">
        <v>18763</v>
      </c>
      <c r="B11855" s="176" t="s">
        <v>18762</v>
      </c>
      <c r="C11855" s="176" t="s">
        <v>322</v>
      </c>
      <c r="D11855" s="177">
        <v>1458.99</v>
      </c>
    </row>
    <row r="11856" spans="1:4" x14ac:dyDescent="0.25">
      <c r="A11856" s="176" t="s">
        <v>18764</v>
      </c>
      <c r="B11856" s="176" t="s">
        <v>18765</v>
      </c>
      <c r="C11856" s="176" t="s">
        <v>322</v>
      </c>
      <c r="D11856" s="177">
        <v>1932.09</v>
      </c>
    </row>
    <row r="11857" spans="1:4" x14ac:dyDescent="0.25">
      <c r="A11857" s="176" t="s">
        <v>18766</v>
      </c>
      <c r="B11857" s="176" t="s">
        <v>18765</v>
      </c>
      <c r="C11857" s="176" t="s">
        <v>322</v>
      </c>
      <c r="D11857" s="177">
        <v>1830</v>
      </c>
    </row>
    <row r="11858" spans="1:4" x14ac:dyDescent="0.25">
      <c r="A11858" s="176" t="s">
        <v>18767</v>
      </c>
      <c r="B11858" s="176" t="s">
        <v>346</v>
      </c>
      <c r="C11858" s="176" t="s">
        <v>322</v>
      </c>
      <c r="D11858" s="177">
        <v>2475.8000000000002</v>
      </c>
    </row>
    <row r="11859" spans="1:4" x14ac:dyDescent="0.25">
      <c r="A11859" s="176" t="s">
        <v>18768</v>
      </c>
      <c r="B11859" s="176" t="s">
        <v>346</v>
      </c>
      <c r="C11859" s="176" t="s">
        <v>322</v>
      </c>
      <c r="D11859" s="177">
        <v>2366.42</v>
      </c>
    </row>
    <row r="11860" spans="1:4" x14ac:dyDescent="0.25">
      <c r="A11860" s="176" t="s">
        <v>18769</v>
      </c>
      <c r="B11860" s="176" t="s">
        <v>18770</v>
      </c>
      <c r="C11860" s="176" t="s">
        <v>322</v>
      </c>
      <c r="D11860" s="177">
        <v>2383.38</v>
      </c>
    </row>
    <row r="11861" spans="1:4" x14ac:dyDescent="0.25">
      <c r="A11861" s="176" t="s">
        <v>18771</v>
      </c>
      <c r="B11861" s="176" t="s">
        <v>18770</v>
      </c>
      <c r="C11861" s="176" t="s">
        <v>322</v>
      </c>
      <c r="D11861" s="177">
        <v>2273.9899999999998</v>
      </c>
    </row>
    <row r="11862" spans="1:4" x14ac:dyDescent="0.25">
      <c r="A11862" s="176" t="s">
        <v>18772</v>
      </c>
      <c r="B11862" s="176" t="s">
        <v>18773</v>
      </c>
      <c r="C11862" s="176" t="s">
        <v>322</v>
      </c>
      <c r="D11862" s="177">
        <v>1716.18</v>
      </c>
    </row>
    <row r="11863" spans="1:4" x14ac:dyDescent="0.25">
      <c r="A11863" s="176" t="s">
        <v>18774</v>
      </c>
      <c r="B11863" s="176" t="s">
        <v>18773</v>
      </c>
      <c r="C11863" s="176" t="s">
        <v>322</v>
      </c>
      <c r="D11863" s="177">
        <v>1649.09</v>
      </c>
    </row>
    <row r="11864" spans="1:4" x14ac:dyDescent="0.25">
      <c r="A11864" s="176" t="s">
        <v>18775</v>
      </c>
      <c r="B11864" s="176" t="s">
        <v>18776</v>
      </c>
      <c r="C11864" s="176" t="s">
        <v>322</v>
      </c>
      <c r="D11864" s="177">
        <v>746.81</v>
      </c>
    </row>
    <row r="11865" spans="1:4" x14ac:dyDescent="0.25">
      <c r="A11865" s="176" t="s">
        <v>18777</v>
      </c>
      <c r="B11865" s="176" t="s">
        <v>18776</v>
      </c>
      <c r="C11865" s="176" t="s">
        <v>322</v>
      </c>
      <c r="D11865" s="177">
        <v>732.22</v>
      </c>
    </row>
    <row r="11866" spans="1:4" x14ac:dyDescent="0.25">
      <c r="A11866" s="176" t="s">
        <v>18778</v>
      </c>
      <c r="B11866" s="176" t="s">
        <v>18779</v>
      </c>
      <c r="C11866" s="176" t="s">
        <v>322</v>
      </c>
      <c r="D11866" s="177">
        <v>805.69</v>
      </c>
    </row>
    <row r="11867" spans="1:4" x14ac:dyDescent="0.25">
      <c r="A11867" s="176" t="s">
        <v>18780</v>
      </c>
      <c r="B11867" s="176" t="s">
        <v>18779</v>
      </c>
      <c r="C11867" s="176" t="s">
        <v>322</v>
      </c>
      <c r="D11867" s="177">
        <v>776.52</v>
      </c>
    </row>
    <row r="11868" spans="1:4" x14ac:dyDescent="0.25">
      <c r="A11868" s="176" t="s">
        <v>18781</v>
      </c>
      <c r="B11868" s="176" t="s">
        <v>18782</v>
      </c>
      <c r="C11868" s="176" t="s">
        <v>115</v>
      </c>
      <c r="D11868" s="177">
        <v>5515.48</v>
      </c>
    </row>
    <row r="11869" spans="1:4" x14ac:dyDescent="0.25">
      <c r="A11869" s="176" t="s">
        <v>18783</v>
      </c>
      <c r="B11869" s="176" t="s">
        <v>18782</v>
      </c>
      <c r="C11869" s="176" t="s">
        <v>115</v>
      </c>
      <c r="D11869" s="177">
        <v>5457.07</v>
      </c>
    </row>
    <row r="11870" spans="1:4" x14ac:dyDescent="0.25">
      <c r="A11870" s="176" t="s">
        <v>18784</v>
      </c>
      <c r="B11870" s="176" t="s">
        <v>18785</v>
      </c>
      <c r="C11870" s="176" t="s">
        <v>322</v>
      </c>
      <c r="D11870" s="177">
        <v>1059.47</v>
      </c>
    </row>
    <row r="11871" spans="1:4" x14ac:dyDescent="0.25">
      <c r="A11871" s="176" t="s">
        <v>18786</v>
      </c>
      <c r="B11871" s="176" t="s">
        <v>18785</v>
      </c>
      <c r="C11871" s="176" t="s">
        <v>322</v>
      </c>
      <c r="D11871" s="177">
        <v>1035.77</v>
      </c>
    </row>
    <row r="11872" spans="1:4" x14ac:dyDescent="0.25">
      <c r="A11872" s="176" t="s">
        <v>18787</v>
      </c>
      <c r="B11872" s="176" t="s">
        <v>18788</v>
      </c>
      <c r="C11872" s="176" t="s">
        <v>115</v>
      </c>
      <c r="D11872" s="177">
        <v>2034.73</v>
      </c>
    </row>
    <row r="11873" spans="1:4" x14ac:dyDescent="0.25">
      <c r="A11873" s="176" t="s">
        <v>18789</v>
      </c>
      <c r="B11873" s="176" t="s">
        <v>18788</v>
      </c>
      <c r="C11873" s="176" t="s">
        <v>115</v>
      </c>
      <c r="D11873" s="177">
        <v>1969.69</v>
      </c>
    </row>
    <row r="11874" spans="1:4" x14ac:dyDescent="0.25">
      <c r="A11874" s="176" t="s">
        <v>18790</v>
      </c>
      <c r="B11874" s="176" t="s">
        <v>18791</v>
      </c>
      <c r="C11874" s="176" t="s">
        <v>115</v>
      </c>
      <c r="D11874" s="177">
        <v>2515.3000000000002</v>
      </c>
    </row>
    <row r="11875" spans="1:4" x14ac:dyDescent="0.25">
      <c r="A11875" s="176" t="s">
        <v>18792</v>
      </c>
      <c r="B11875" s="176" t="s">
        <v>18791</v>
      </c>
      <c r="C11875" s="176" t="s">
        <v>115</v>
      </c>
      <c r="D11875" s="177">
        <v>2442.8000000000002</v>
      </c>
    </row>
    <row r="11876" spans="1:4" x14ac:dyDescent="0.25">
      <c r="A11876" s="176" t="s">
        <v>18793</v>
      </c>
      <c r="B11876" s="176" t="s">
        <v>18794</v>
      </c>
      <c r="C11876" s="176" t="s">
        <v>115</v>
      </c>
      <c r="D11876" s="177">
        <v>2515.29</v>
      </c>
    </row>
    <row r="11877" spans="1:4" x14ac:dyDescent="0.25">
      <c r="A11877" s="176" t="s">
        <v>18795</v>
      </c>
      <c r="B11877" s="176" t="s">
        <v>18794</v>
      </c>
      <c r="C11877" s="176" t="s">
        <v>115</v>
      </c>
      <c r="D11877" s="177">
        <v>2439.29</v>
      </c>
    </row>
    <row r="11878" spans="1:4" x14ac:dyDescent="0.25">
      <c r="A11878" s="176" t="s">
        <v>18796</v>
      </c>
      <c r="B11878" s="176" t="s">
        <v>18797</v>
      </c>
      <c r="C11878" s="176" t="s">
        <v>115</v>
      </c>
      <c r="D11878" s="177">
        <v>3227.78</v>
      </c>
    </row>
    <row r="11879" spans="1:4" x14ac:dyDescent="0.25">
      <c r="A11879" s="176" t="s">
        <v>18798</v>
      </c>
      <c r="B11879" s="176" t="s">
        <v>18797</v>
      </c>
      <c r="C11879" s="176" t="s">
        <v>115</v>
      </c>
      <c r="D11879" s="177">
        <v>3140.54</v>
      </c>
    </row>
    <row r="11880" spans="1:4" x14ac:dyDescent="0.25">
      <c r="A11880" s="176" t="s">
        <v>18799</v>
      </c>
      <c r="B11880" s="176" t="s">
        <v>18800</v>
      </c>
      <c r="C11880" s="176" t="s">
        <v>115</v>
      </c>
      <c r="D11880" s="177">
        <v>4303.04</v>
      </c>
    </row>
    <row r="11881" spans="1:4" x14ac:dyDescent="0.25">
      <c r="A11881" s="176" t="s">
        <v>18801</v>
      </c>
      <c r="B11881" s="176" t="s">
        <v>18800</v>
      </c>
      <c r="C11881" s="176" t="s">
        <v>115</v>
      </c>
      <c r="D11881" s="177">
        <v>4221</v>
      </c>
    </row>
    <row r="11882" spans="1:4" x14ac:dyDescent="0.25">
      <c r="A11882" s="176" t="s">
        <v>18802</v>
      </c>
      <c r="B11882" s="176" t="s">
        <v>18803</v>
      </c>
      <c r="C11882" s="176" t="s">
        <v>322</v>
      </c>
      <c r="D11882" s="177">
        <v>853.62</v>
      </c>
    </row>
    <row r="11883" spans="1:4" x14ac:dyDescent="0.25">
      <c r="A11883" s="176" t="s">
        <v>18804</v>
      </c>
      <c r="B11883" s="176" t="s">
        <v>18803</v>
      </c>
      <c r="C11883" s="176" t="s">
        <v>322</v>
      </c>
      <c r="D11883" s="177">
        <v>837.21</v>
      </c>
    </row>
    <row r="11884" spans="1:4" x14ac:dyDescent="0.25">
      <c r="A11884" s="176" t="s">
        <v>18805</v>
      </c>
      <c r="B11884" s="176" t="s">
        <v>18806</v>
      </c>
      <c r="C11884" s="176" t="s">
        <v>115</v>
      </c>
      <c r="D11884" s="177">
        <v>9186.7999999999993</v>
      </c>
    </row>
    <row r="11885" spans="1:4" x14ac:dyDescent="0.25">
      <c r="A11885" s="176" t="s">
        <v>18807</v>
      </c>
      <c r="B11885" s="176" t="s">
        <v>18806</v>
      </c>
      <c r="C11885" s="176" t="s">
        <v>115</v>
      </c>
      <c r="D11885" s="177">
        <v>9044.98</v>
      </c>
    </row>
    <row r="11886" spans="1:4" x14ac:dyDescent="0.25">
      <c r="A11886" s="176" t="s">
        <v>18808</v>
      </c>
      <c r="B11886" s="176" t="s">
        <v>18809</v>
      </c>
      <c r="C11886" s="176" t="s">
        <v>115</v>
      </c>
      <c r="D11886" s="177">
        <v>6366.34</v>
      </c>
    </row>
    <row r="11887" spans="1:4" x14ac:dyDescent="0.25">
      <c r="A11887" s="176" t="s">
        <v>18810</v>
      </c>
      <c r="B11887" s="176" t="s">
        <v>18809</v>
      </c>
      <c r="C11887" s="176" t="s">
        <v>115</v>
      </c>
      <c r="D11887" s="177">
        <v>6325.59</v>
      </c>
    </row>
    <row r="11888" spans="1:4" x14ac:dyDescent="0.25">
      <c r="A11888" s="176" t="s">
        <v>18811</v>
      </c>
      <c r="B11888" s="176" t="s">
        <v>18812</v>
      </c>
      <c r="C11888" s="176" t="s">
        <v>322</v>
      </c>
      <c r="D11888" s="177">
        <v>1207.98</v>
      </c>
    </row>
    <row r="11889" spans="1:4" x14ac:dyDescent="0.25">
      <c r="A11889" s="176" t="s">
        <v>18813</v>
      </c>
      <c r="B11889" s="176" t="s">
        <v>18812</v>
      </c>
      <c r="C11889" s="176" t="s">
        <v>322</v>
      </c>
      <c r="D11889" s="177">
        <v>1207.82</v>
      </c>
    </row>
    <row r="11890" spans="1:4" x14ac:dyDescent="0.25">
      <c r="A11890" s="176" t="s">
        <v>18814</v>
      </c>
      <c r="B11890" s="176" t="s">
        <v>18815</v>
      </c>
      <c r="C11890" s="176" t="s">
        <v>322</v>
      </c>
      <c r="D11890" s="177">
        <v>1136.07</v>
      </c>
    </row>
    <row r="11891" spans="1:4" x14ac:dyDescent="0.25">
      <c r="A11891" s="176" t="s">
        <v>18816</v>
      </c>
      <c r="B11891" s="176" t="s">
        <v>18815</v>
      </c>
      <c r="C11891" s="176" t="s">
        <v>322</v>
      </c>
      <c r="D11891" s="177">
        <v>1135.9100000000001</v>
      </c>
    </row>
    <row r="11892" spans="1:4" x14ac:dyDescent="0.25">
      <c r="A11892" s="176" t="s">
        <v>18817</v>
      </c>
      <c r="B11892" s="176" t="s">
        <v>18818</v>
      </c>
      <c r="C11892" s="176" t="s">
        <v>322</v>
      </c>
      <c r="D11892" s="177">
        <v>1320.08</v>
      </c>
    </row>
    <row r="11893" spans="1:4" x14ac:dyDescent="0.25">
      <c r="A11893" s="176" t="s">
        <v>18819</v>
      </c>
      <c r="B11893" s="176" t="s">
        <v>18818</v>
      </c>
      <c r="C11893" s="176" t="s">
        <v>322</v>
      </c>
      <c r="D11893" s="177">
        <v>1319.92</v>
      </c>
    </row>
    <row r="11894" spans="1:4" x14ac:dyDescent="0.25">
      <c r="A11894" s="176" t="s">
        <v>18820</v>
      </c>
      <c r="B11894" s="176" t="s">
        <v>18821</v>
      </c>
      <c r="C11894" s="176" t="s">
        <v>322</v>
      </c>
      <c r="D11894" s="177">
        <v>1281.7</v>
      </c>
    </row>
    <row r="11895" spans="1:4" x14ac:dyDescent="0.25">
      <c r="A11895" s="176" t="s">
        <v>18822</v>
      </c>
      <c r="B11895" s="176" t="s">
        <v>18821</v>
      </c>
      <c r="C11895" s="176" t="s">
        <v>322</v>
      </c>
      <c r="D11895" s="177">
        <v>1281.54</v>
      </c>
    </row>
    <row r="11896" spans="1:4" x14ac:dyDescent="0.25">
      <c r="A11896" s="176" t="s">
        <v>18823</v>
      </c>
      <c r="B11896" s="176" t="s">
        <v>18824</v>
      </c>
      <c r="C11896" s="176" t="s">
        <v>115</v>
      </c>
      <c r="D11896" s="177">
        <v>657.63</v>
      </c>
    </row>
    <row r="11897" spans="1:4" x14ac:dyDescent="0.25">
      <c r="A11897" s="176" t="s">
        <v>18825</v>
      </c>
      <c r="B11897" s="176" t="s">
        <v>18824</v>
      </c>
      <c r="C11897" s="176" t="s">
        <v>115</v>
      </c>
      <c r="D11897" s="177">
        <v>617.52</v>
      </c>
    </row>
    <row r="11898" spans="1:4" x14ac:dyDescent="0.25">
      <c r="A11898" s="176" t="s">
        <v>18826</v>
      </c>
      <c r="B11898" s="176" t="s">
        <v>18827</v>
      </c>
      <c r="C11898" s="176" t="s">
        <v>115</v>
      </c>
      <c r="D11898" s="177">
        <v>735</v>
      </c>
    </row>
    <row r="11899" spans="1:4" x14ac:dyDescent="0.25">
      <c r="A11899" s="176" t="s">
        <v>18828</v>
      </c>
      <c r="B11899" s="176" t="s">
        <v>18827</v>
      </c>
      <c r="C11899" s="176" t="s">
        <v>115</v>
      </c>
      <c r="D11899" s="177">
        <v>691.25</v>
      </c>
    </row>
    <row r="11900" spans="1:4" x14ac:dyDescent="0.25">
      <c r="A11900" s="176" t="s">
        <v>18829</v>
      </c>
      <c r="B11900" s="176" t="s">
        <v>18830</v>
      </c>
      <c r="C11900" s="176" t="s">
        <v>322</v>
      </c>
      <c r="D11900" s="177">
        <v>695.99</v>
      </c>
    </row>
    <row r="11901" spans="1:4" x14ac:dyDescent="0.25">
      <c r="A11901" s="176" t="s">
        <v>18831</v>
      </c>
      <c r="B11901" s="176" t="s">
        <v>18830</v>
      </c>
      <c r="C11901" s="176" t="s">
        <v>322</v>
      </c>
      <c r="D11901" s="177">
        <v>663.91</v>
      </c>
    </row>
    <row r="11902" spans="1:4" x14ac:dyDescent="0.25">
      <c r="A11902" s="176" t="s">
        <v>18832</v>
      </c>
      <c r="B11902" s="176" t="s">
        <v>18833</v>
      </c>
      <c r="C11902" s="176" t="s">
        <v>322</v>
      </c>
      <c r="D11902" s="177">
        <v>1952.8</v>
      </c>
    </row>
    <row r="11903" spans="1:4" x14ac:dyDescent="0.25">
      <c r="A11903" s="176" t="s">
        <v>18834</v>
      </c>
      <c r="B11903" s="176" t="s">
        <v>18833</v>
      </c>
      <c r="C11903" s="176" t="s">
        <v>322</v>
      </c>
      <c r="D11903" s="177">
        <v>1936.47</v>
      </c>
    </row>
    <row r="11904" spans="1:4" x14ac:dyDescent="0.25">
      <c r="A11904" s="176" t="s">
        <v>18835</v>
      </c>
      <c r="B11904" s="176" t="s">
        <v>18836</v>
      </c>
      <c r="C11904" s="176" t="s">
        <v>322</v>
      </c>
      <c r="D11904" s="177">
        <v>887.8</v>
      </c>
    </row>
    <row r="11905" spans="1:4" x14ac:dyDescent="0.25">
      <c r="A11905" s="176" t="s">
        <v>18837</v>
      </c>
      <c r="B11905" s="176" t="s">
        <v>18836</v>
      </c>
      <c r="C11905" s="176" t="s">
        <v>322</v>
      </c>
      <c r="D11905" s="177">
        <v>847.45</v>
      </c>
    </row>
    <row r="11906" spans="1:4" x14ac:dyDescent="0.25">
      <c r="A11906" s="176" t="s">
        <v>18838</v>
      </c>
      <c r="B11906" s="176" t="s">
        <v>18839</v>
      </c>
      <c r="C11906" s="176" t="s">
        <v>115</v>
      </c>
      <c r="D11906" s="177">
        <v>1315.58</v>
      </c>
    </row>
    <row r="11907" spans="1:4" x14ac:dyDescent="0.25">
      <c r="A11907" s="176" t="s">
        <v>18840</v>
      </c>
      <c r="B11907" s="176" t="s">
        <v>18839</v>
      </c>
      <c r="C11907" s="176" t="s">
        <v>115</v>
      </c>
      <c r="D11907" s="177">
        <v>1304.6400000000001</v>
      </c>
    </row>
    <row r="11908" spans="1:4" x14ac:dyDescent="0.25">
      <c r="A11908" s="176" t="s">
        <v>18841</v>
      </c>
      <c r="B11908" s="176" t="s">
        <v>18842</v>
      </c>
      <c r="C11908" s="176" t="s">
        <v>322</v>
      </c>
      <c r="D11908" s="177">
        <v>1033.73</v>
      </c>
    </row>
    <row r="11909" spans="1:4" x14ac:dyDescent="0.25">
      <c r="A11909" s="176" t="s">
        <v>18843</v>
      </c>
      <c r="B11909" s="176" t="s">
        <v>18842</v>
      </c>
      <c r="C11909" s="176" t="s">
        <v>322</v>
      </c>
      <c r="D11909" s="177">
        <v>984.32</v>
      </c>
    </row>
    <row r="11910" spans="1:4" x14ac:dyDescent="0.25">
      <c r="A11910" s="176" t="s">
        <v>18844</v>
      </c>
      <c r="B11910" s="176" t="s">
        <v>18845</v>
      </c>
      <c r="C11910" s="176" t="s">
        <v>322</v>
      </c>
      <c r="D11910" s="177">
        <v>745.77</v>
      </c>
    </row>
    <row r="11911" spans="1:4" x14ac:dyDescent="0.25">
      <c r="A11911" s="176" t="s">
        <v>18846</v>
      </c>
      <c r="B11911" s="176" t="s">
        <v>18845</v>
      </c>
      <c r="C11911" s="176" t="s">
        <v>322</v>
      </c>
      <c r="D11911" s="177">
        <v>720.61</v>
      </c>
    </row>
    <row r="11912" spans="1:4" x14ac:dyDescent="0.25">
      <c r="A11912" s="176" t="s">
        <v>18847</v>
      </c>
      <c r="B11912" s="176" t="s">
        <v>326</v>
      </c>
      <c r="C11912" s="176" t="s">
        <v>322</v>
      </c>
      <c r="D11912" s="177">
        <v>862.93</v>
      </c>
    </row>
    <row r="11913" spans="1:4" x14ac:dyDescent="0.25">
      <c r="A11913" s="176" t="s">
        <v>18848</v>
      </c>
      <c r="B11913" s="176" t="s">
        <v>326</v>
      </c>
      <c r="C11913" s="176" t="s">
        <v>322</v>
      </c>
      <c r="D11913" s="177">
        <v>833.76</v>
      </c>
    </row>
    <row r="11914" spans="1:4" x14ac:dyDescent="0.25">
      <c r="A11914" s="176" t="s">
        <v>18849</v>
      </c>
      <c r="B11914" s="176" t="s">
        <v>18850</v>
      </c>
      <c r="C11914" s="176" t="s">
        <v>322</v>
      </c>
      <c r="D11914" s="177">
        <v>688.42</v>
      </c>
    </row>
    <row r="11915" spans="1:4" x14ac:dyDescent="0.25">
      <c r="A11915" s="176" t="s">
        <v>18851</v>
      </c>
      <c r="B11915" s="176" t="s">
        <v>18850</v>
      </c>
      <c r="C11915" s="176" t="s">
        <v>322</v>
      </c>
      <c r="D11915" s="177">
        <v>655.53</v>
      </c>
    </row>
    <row r="11916" spans="1:4" x14ac:dyDescent="0.25">
      <c r="A11916" s="176" t="s">
        <v>18852</v>
      </c>
      <c r="B11916" s="176" t="s">
        <v>18853</v>
      </c>
      <c r="C11916" s="176" t="s">
        <v>83</v>
      </c>
      <c r="D11916" s="177">
        <v>1033.73</v>
      </c>
    </row>
    <row r="11917" spans="1:4" x14ac:dyDescent="0.25">
      <c r="A11917" s="176" t="s">
        <v>18854</v>
      </c>
      <c r="B11917" s="176" t="s">
        <v>18853</v>
      </c>
      <c r="C11917" s="176" t="s">
        <v>83</v>
      </c>
      <c r="D11917" s="177">
        <v>984.32</v>
      </c>
    </row>
    <row r="11918" spans="1:4" x14ac:dyDescent="0.25">
      <c r="A11918" s="176" t="s">
        <v>18855</v>
      </c>
      <c r="B11918" s="176" t="s">
        <v>18856</v>
      </c>
      <c r="C11918" s="176" t="s">
        <v>83</v>
      </c>
      <c r="D11918" s="177">
        <v>352.8</v>
      </c>
    </row>
    <row r="11919" spans="1:4" x14ac:dyDescent="0.25">
      <c r="A11919" s="176" t="s">
        <v>18857</v>
      </c>
      <c r="B11919" s="176" t="s">
        <v>18856</v>
      </c>
      <c r="C11919" s="176" t="s">
        <v>83</v>
      </c>
      <c r="D11919" s="177">
        <v>345.51</v>
      </c>
    </row>
    <row r="11920" spans="1:4" x14ac:dyDescent="0.25">
      <c r="A11920" s="176" t="s">
        <v>18858</v>
      </c>
      <c r="B11920" s="176" t="s">
        <v>18859</v>
      </c>
      <c r="C11920" s="176" t="s">
        <v>322</v>
      </c>
      <c r="D11920" s="177">
        <v>1887.67</v>
      </c>
    </row>
    <row r="11921" spans="1:4" x14ac:dyDescent="0.25">
      <c r="A11921" s="176" t="s">
        <v>18860</v>
      </c>
      <c r="B11921" s="176" t="s">
        <v>18859</v>
      </c>
      <c r="C11921" s="176" t="s">
        <v>322</v>
      </c>
      <c r="D11921" s="177">
        <v>1814.74</v>
      </c>
    </row>
    <row r="11922" spans="1:4" x14ac:dyDescent="0.25">
      <c r="A11922" s="176" t="s">
        <v>18861</v>
      </c>
      <c r="B11922" s="176" t="s">
        <v>18862</v>
      </c>
      <c r="C11922" s="176" t="s">
        <v>322</v>
      </c>
      <c r="D11922" s="177">
        <v>1274.3</v>
      </c>
    </row>
    <row r="11923" spans="1:4" x14ac:dyDescent="0.25">
      <c r="A11923" s="176" t="s">
        <v>18863</v>
      </c>
      <c r="B11923" s="176" t="s">
        <v>18862</v>
      </c>
      <c r="C11923" s="176" t="s">
        <v>322</v>
      </c>
      <c r="D11923" s="177">
        <v>1213.4000000000001</v>
      </c>
    </row>
    <row r="11924" spans="1:4" x14ac:dyDescent="0.25">
      <c r="A11924" s="176" t="s">
        <v>18864</v>
      </c>
      <c r="B11924" s="176" t="s">
        <v>18865</v>
      </c>
      <c r="C11924" s="176" t="s">
        <v>322</v>
      </c>
      <c r="D11924" s="177">
        <v>669.39</v>
      </c>
    </row>
    <row r="11925" spans="1:4" x14ac:dyDescent="0.25">
      <c r="A11925" s="176" t="s">
        <v>18866</v>
      </c>
      <c r="B11925" s="176" t="s">
        <v>18865</v>
      </c>
      <c r="C11925" s="176" t="s">
        <v>322</v>
      </c>
      <c r="D11925" s="177">
        <v>640.22</v>
      </c>
    </row>
    <row r="11926" spans="1:4" x14ac:dyDescent="0.25">
      <c r="A11926" s="176" t="s">
        <v>18867</v>
      </c>
      <c r="B11926" s="176" t="s">
        <v>18868</v>
      </c>
      <c r="C11926" s="176" t="s">
        <v>322</v>
      </c>
      <c r="D11926" s="177">
        <v>1021.49</v>
      </c>
    </row>
    <row r="11927" spans="1:4" x14ac:dyDescent="0.25">
      <c r="A11927" s="176" t="s">
        <v>18869</v>
      </c>
      <c r="B11927" s="176" t="s">
        <v>18868</v>
      </c>
      <c r="C11927" s="176" t="s">
        <v>322</v>
      </c>
      <c r="D11927" s="177">
        <v>972.08</v>
      </c>
    </row>
    <row r="11928" spans="1:4" x14ac:dyDescent="0.25">
      <c r="A11928" s="176" t="s">
        <v>18870</v>
      </c>
      <c r="B11928" s="176" t="s">
        <v>18871</v>
      </c>
      <c r="C11928" s="176" t="s">
        <v>115</v>
      </c>
      <c r="D11928" s="177">
        <v>1759.8</v>
      </c>
    </row>
    <row r="11929" spans="1:4" x14ac:dyDescent="0.25">
      <c r="A11929" s="176" t="s">
        <v>18872</v>
      </c>
      <c r="B11929" s="176" t="s">
        <v>18871</v>
      </c>
      <c r="C11929" s="176" t="s">
        <v>115</v>
      </c>
      <c r="D11929" s="177">
        <v>1706.23</v>
      </c>
    </row>
    <row r="11930" spans="1:4" x14ac:dyDescent="0.25">
      <c r="A11930" s="176" t="s">
        <v>18873</v>
      </c>
      <c r="B11930" s="176" t="s">
        <v>18874</v>
      </c>
      <c r="C11930" s="176" t="s">
        <v>115</v>
      </c>
      <c r="D11930" s="177">
        <v>1362.34</v>
      </c>
    </row>
    <row r="11931" spans="1:4" x14ac:dyDescent="0.25">
      <c r="A11931" s="176" t="s">
        <v>18875</v>
      </c>
      <c r="B11931" s="176" t="s">
        <v>18874</v>
      </c>
      <c r="C11931" s="176" t="s">
        <v>115</v>
      </c>
      <c r="D11931" s="177">
        <v>1314.67</v>
      </c>
    </row>
    <row r="11932" spans="1:4" x14ac:dyDescent="0.25">
      <c r="A11932" s="176" t="s">
        <v>18876</v>
      </c>
      <c r="B11932" s="176" t="s">
        <v>18877</v>
      </c>
      <c r="C11932" s="176" t="s">
        <v>115</v>
      </c>
      <c r="D11932" s="177">
        <v>2044.69</v>
      </c>
    </row>
    <row r="11933" spans="1:4" x14ac:dyDescent="0.25">
      <c r="A11933" s="176" t="s">
        <v>18878</v>
      </c>
      <c r="B11933" s="176" t="s">
        <v>18877</v>
      </c>
      <c r="C11933" s="176" t="s">
        <v>115</v>
      </c>
      <c r="D11933" s="177">
        <v>1990.99</v>
      </c>
    </row>
    <row r="11934" spans="1:4" x14ac:dyDescent="0.25">
      <c r="A11934" s="176" t="s">
        <v>18879</v>
      </c>
      <c r="B11934" s="176" t="s">
        <v>18880</v>
      </c>
      <c r="C11934" s="176" t="s">
        <v>83</v>
      </c>
      <c r="D11934" s="177">
        <v>670.83</v>
      </c>
    </row>
    <row r="11935" spans="1:4" x14ac:dyDescent="0.25">
      <c r="A11935" s="176" t="s">
        <v>18881</v>
      </c>
      <c r="B11935" s="176" t="s">
        <v>18880</v>
      </c>
      <c r="C11935" s="176" t="s">
        <v>83</v>
      </c>
      <c r="D11935" s="177">
        <v>639.22</v>
      </c>
    </row>
    <row r="11936" spans="1:4" x14ac:dyDescent="0.25">
      <c r="A11936" s="176" t="s">
        <v>18882</v>
      </c>
      <c r="B11936" s="176" t="s">
        <v>18883</v>
      </c>
      <c r="C11936" s="176" t="s">
        <v>83</v>
      </c>
      <c r="D11936" s="177">
        <v>634.62</v>
      </c>
    </row>
    <row r="11937" spans="1:4" x14ac:dyDescent="0.25">
      <c r="A11937" s="176" t="s">
        <v>18884</v>
      </c>
      <c r="B11937" s="176" t="s">
        <v>18883</v>
      </c>
      <c r="C11937" s="176" t="s">
        <v>83</v>
      </c>
      <c r="D11937" s="177">
        <v>615.75</v>
      </c>
    </row>
    <row r="11938" spans="1:4" x14ac:dyDescent="0.25">
      <c r="A11938" s="176" t="s">
        <v>18885</v>
      </c>
      <c r="B11938" s="176" t="s">
        <v>18886</v>
      </c>
      <c r="C11938" s="176" t="s">
        <v>83</v>
      </c>
      <c r="D11938" s="177">
        <v>929.35</v>
      </c>
    </row>
    <row r="11939" spans="1:4" x14ac:dyDescent="0.25">
      <c r="A11939" s="176" t="s">
        <v>18887</v>
      </c>
      <c r="B11939" s="176" t="s">
        <v>18886</v>
      </c>
      <c r="C11939" s="176" t="s">
        <v>83</v>
      </c>
      <c r="D11939" s="177">
        <v>911.68</v>
      </c>
    </row>
    <row r="11940" spans="1:4" x14ac:dyDescent="0.25">
      <c r="A11940" s="176" t="s">
        <v>18888</v>
      </c>
      <c r="B11940" s="176" t="s">
        <v>18889</v>
      </c>
      <c r="C11940" s="176" t="s">
        <v>83</v>
      </c>
      <c r="D11940" s="177">
        <v>795.89</v>
      </c>
    </row>
    <row r="11941" spans="1:4" x14ac:dyDescent="0.25">
      <c r="A11941" s="176" t="s">
        <v>18890</v>
      </c>
      <c r="B11941" s="176" t="s">
        <v>18889</v>
      </c>
      <c r="C11941" s="176" t="s">
        <v>83</v>
      </c>
      <c r="D11941" s="177">
        <v>788.26</v>
      </c>
    </row>
    <row r="11942" spans="1:4" x14ac:dyDescent="0.25">
      <c r="A11942" s="176" t="s">
        <v>18891</v>
      </c>
      <c r="B11942" s="176" t="s">
        <v>18892</v>
      </c>
      <c r="C11942" s="176" t="s">
        <v>115</v>
      </c>
      <c r="D11942" s="177">
        <v>612.57000000000005</v>
      </c>
    </row>
    <row r="11943" spans="1:4" x14ac:dyDescent="0.25">
      <c r="A11943" s="176" t="s">
        <v>18893</v>
      </c>
      <c r="B11943" s="176" t="s">
        <v>18892</v>
      </c>
      <c r="C11943" s="176" t="s">
        <v>115</v>
      </c>
      <c r="D11943" s="177">
        <v>598.41999999999996</v>
      </c>
    </row>
    <row r="11944" spans="1:4" x14ac:dyDescent="0.25">
      <c r="A11944" s="176" t="s">
        <v>18894</v>
      </c>
      <c r="B11944" s="176" t="s">
        <v>18895</v>
      </c>
      <c r="C11944" s="176" t="s">
        <v>115</v>
      </c>
      <c r="D11944" s="177">
        <v>1167.72</v>
      </c>
    </row>
    <row r="11945" spans="1:4" x14ac:dyDescent="0.25">
      <c r="A11945" s="176" t="s">
        <v>18896</v>
      </c>
      <c r="B11945" s="176" t="s">
        <v>18895</v>
      </c>
      <c r="C11945" s="176" t="s">
        <v>115</v>
      </c>
      <c r="D11945" s="177">
        <v>1117.3399999999999</v>
      </c>
    </row>
    <row r="11946" spans="1:4" x14ac:dyDescent="0.25">
      <c r="A11946" s="176" t="s">
        <v>18897</v>
      </c>
      <c r="B11946" s="176" t="s">
        <v>18898</v>
      </c>
      <c r="C11946" s="176" t="s">
        <v>115</v>
      </c>
      <c r="D11946" s="177">
        <v>3722.72</v>
      </c>
    </row>
    <row r="11947" spans="1:4" x14ac:dyDescent="0.25">
      <c r="A11947" s="176" t="s">
        <v>18899</v>
      </c>
      <c r="B11947" s="176" t="s">
        <v>18898</v>
      </c>
      <c r="C11947" s="176" t="s">
        <v>115</v>
      </c>
      <c r="D11947" s="177">
        <v>3670.87</v>
      </c>
    </row>
    <row r="11948" spans="1:4" x14ac:dyDescent="0.25">
      <c r="A11948" s="176" t="s">
        <v>18900</v>
      </c>
      <c r="B11948" s="176" t="s">
        <v>18901</v>
      </c>
      <c r="C11948" s="176" t="s">
        <v>115</v>
      </c>
      <c r="D11948" s="177">
        <v>2341.09</v>
      </c>
    </row>
    <row r="11949" spans="1:4" x14ac:dyDescent="0.25">
      <c r="A11949" s="176" t="s">
        <v>18902</v>
      </c>
      <c r="B11949" s="176" t="s">
        <v>18901</v>
      </c>
      <c r="C11949" s="176" t="s">
        <v>115</v>
      </c>
      <c r="D11949" s="177">
        <v>2290.0700000000002</v>
      </c>
    </row>
    <row r="11950" spans="1:4" x14ac:dyDescent="0.25">
      <c r="A11950" s="176" t="s">
        <v>18903</v>
      </c>
      <c r="B11950" s="176" t="s">
        <v>18904</v>
      </c>
      <c r="C11950" s="176" t="s">
        <v>115</v>
      </c>
      <c r="D11950" s="177">
        <v>1715.06</v>
      </c>
    </row>
    <row r="11951" spans="1:4" x14ac:dyDescent="0.25">
      <c r="A11951" s="176" t="s">
        <v>18905</v>
      </c>
      <c r="B11951" s="176" t="s">
        <v>18904</v>
      </c>
      <c r="C11951" s="176" t="s">
        <v>115</v>
      </c>
      <c r="D11951" s="177">
        <v>1670.12</v>
      </c>
    </row>
    <row r="11952" spans="1:4" x14ac:dyDescent="0.25">
      <c r="A11952" s="176" t="s">
        <v>18906</v>
      </c>
      <c r="B11952" s="176" t="s">
        <v>18907</v>
      </c>
      <c r="C11952" s="176" t="s">
        <v>115</v>
      </c>
      <c r="D11952" s="177">
        <v>2621.75</v>
      </c>
    </row>
    <row r="11953" spans="1:4" x14ac:dyDescent="0.25">
      <c r="A11953" s="176" t="s">
        <v>18908</v>
      </c>
      <c r="B11953" s="176" t="s">
        <v>18907</v>
      </c>
      <c r="C11953" s="176" t="s">
        <v>115</v>
      </c>
      <c r="D11953" s="177">
        <v>2567.77</v>
      </c>
    </row>
    <row r="11954" spans="1:4" x14ac:dyDescent="0.25">
      <c r="A11954" s="176" t="s">
        <v>18909</v>
      </c>
      <c r="B11954" s="176" t="s">
        <v>18910</v>
      </c>
      <c r="C11954" s="176" t="s">
        <v>83</v>
      </c>
      <c r="D11954" s="177">
        <v>485.39</v>
      </c>
    </row>
    <row r="11955" spans="1:4" x14ac:dyDescent="0.25">
      <c r="A11955" s="176" t="s">
        <v>18911</v>
      </c>
      <c r="B11955" s="176" t="s">
        <v>18910</v>
      </c>
      <c r="C11955" s="176" t="s">
        <v>83</v>
      </c>
      <c r="D11955" s="177">
        <v>479.92</v>
      </c>
    </row>
    <row r="11956" spans="1:4" x14ac:dyDescent="0.25">
      <c r="A11956" s="176" t="s">
        <v>18912</v>
      </c>
      <c r="B11956" s="176" t="s">
        <v>18913</v>
      </c>
      <c r="C11956" s="176" t="s">
        <v>322</v>
      </c>
      <c r="D11956" s="177">
        <v>440.44</v>
      </c>
    </row>
    <row r="11957" spans="1:4" x14ac:dyDescent="0.25">
      <c r="A11957" s="176" t="s">
        <v>18914</v>
      </c>
      <c r="B11957" s="176" t="s">
        <v>18913</v>
      </c>
      <c r="C11957" s="176" t="s">
        <v>322</v>
      </c>
      <c r="D11957" s="177">
        <v>428.23</v>
      </c>
    </row>
    <row r="11958" spans="1:4" x14ac:dyDescent="0.25">
      <c r="A11958" s="176" t="s">
        <v>18915</v>
      </c>
      <c r="B11958" s="176" t="s">
        <v>18916</v>
      </c>
      <c r="C11958" s="176" t="s">
        <v>322</v>
      </c>
      <c r="D11958" s="177">
        <v>128.26</v>
      </c>
    </row>
    <row r="11959" spans="1:4" x14ac:dyDescent="0.25">
      <c r="A11959" s="176" t="s">
        <v>18917</v>
      </c>
      <c r="B11959" s="176" t="s">
        <v>18916</v>
      </c>
      <c r="C11959" s="176" t="s">
        <v>322</v>
      </c>
      <c r="D11959" s="177">
        <v>128.1</v>
      </c>
    </row>
    <row r="11960" spans="1:4" x14ac:dyDescent="0.25">
      <c r="A11960" s="176" t="s">
        <v>18918</v>
      </c>
      <c r="B11960" s="176" t="s">
        <v>18919</v>
      </c>
      <c r="C11960" s="176" t="s">
        <v>322</v>
      </c>
      <c r="D11960" s="177">
        <v>141.32</v>
      </c>
    </row>
    <row r="11961" spans="1:4" x14ac:dyDescent="0.25">
      <c r="A11961" s="176" t="s">
        <v>18920</v>
      </c>
      <c r="B11961" s="176" t="s">
        <v>18919</v>
      </c>
      <c r="C11961" s="176" t="s">
        <v>322</v>
      </c>
      <c r="D11961" s="177">
        <v>140.97</v>
      </c>
    </row>
    <row r="11962" spans="1:4" x14ac:dyDescent="0.25">
      <c r="A11962" s="176" t="s">
        <v>18921</v>
      </c>
      <c r="B11962" s="176" t="s">
        <v>18922</v>
      </c>
      <c r="C11962" s="176" t="s">
        <v>322</v>
      </c>
      <c r="D11962" s="177">
        <v>145.59</v>
      </c>
    </row>
    <row r="11963" spans="1:4" x14ac:dyDescent="0.25">
      <c r="A11963" s="176" t="s">
        <v>18923</v>
      </c>
      <c r="B11963" s="176" t="s">
        <v>18922</v>
      </c>
      <c r="C11963" s="176" t="s">
        <v>322</v>
      </c>
      <c r="D11963" s="177">
        <v>145.43</v>
      </c>
    </row>
    <row r="11964" spans="1:4" x14ac:dyDescent="0.25">
      <c r="A11964" s="176" t="s">
        <v>18924</v>
      </c>
      <c r="B11964" s="176" t="s">
        <v>18925</v>
      </c>
      <c r="C11964" s="176" t="s">
        <v>322</v>
      </c>
      <c r="D11964" s="177">
        <v>152.69</v>
      </c>
    </row>
    <row r="11965" spans="1:4" x14ac:dyDescent="0.25">
      <c r="A11965" s="176" t="s">
        <v>18926</v>
      </c>
      <c r="B11965" s="176" t="s">
        <v>18925</v>
      </c>
      <c r="C11965" s="176" t="s">
        <v>322</v>
      </c>
      <c r="D11965" s="177">
        <v>152.35</v>
      </c>
    </row>
    <row r="11966" spans="1:4" x14ac:dyDescent="0.25">
      <c r="A11966" s="176" t="s">
        <v>18927</v>
      </c>
      <c r="B11966" s="176" t="s">
        <v>18928</v>
      </c>
      <c r="C11966" s="176" t="s">
        <v>83</v>
      </c>
      <c r="D11966" s="177">
        <v>992.45</v>
      </c>
    </row>
    <row r="11967" spans="1:4" x14ac:dyDescent="0.25">
      <c r="A11967" s="176" t="s">
        <v>18929</v>
      </c>
      <c r="B11967" s="176" t="s">
        <v>18928</v>
      </c>
      <c r="C11967" s="176" t="s">
        <v>83</v>
      </c>
      <c r="D11967" s="177">
        <v>951.25</v>
      </c>
    </row>
    <row r="11968" spans="1:4" x14ac:dyDescent="0.25">
      <c r="A11968" s="176" t="s">
        <v>18930</v>
      </c>
      <c r="B11968" s="176" t="s">
        <v>18931</v>
      </c>
      <c r="C11968" s="176" t="s">
        <v>83</v>
      </c>
      <c r="D11968" s="177">
        <v>1251.3499999999999</v>
      </c>
    </row>
    <row r="11969" spans="1:4" x14ac:dyDescent="0.25">
      <c r="A11969" s="176" t="s">
        <v>18932</v>
      </c>
      <c r="B11969" s="176" t="s">
        <v>18931</v>
      </c>
      <c r="C11969" s="176" t="s">
        <v>83</v>
      </c>
      <c r="D11969" s="177">
        <v>1189.73</v>
      </c>
    </row>
    <row r="11970" spans="1:4" x14ac:dyDescent="0.25">
      <c r="A11970" s="176" t="s">
        <v>18933</v>
      </c>
      <c r="B11970" s="176" t="s">
        <v>18934</v>
      </c>
      <c r="C11970" s="176" t="s">
        <v>83</v>
      </c>
      <c r="D11970" s="177">
        <v>877.6</v>
      </c>
    </row>
    <row r="11971" spans="1:4" x14ac:dyDescent="0.25">
      <c r="A11971" s="176" t="s">
        <v>18935</v>
      </c>
      <c r="B11971" s="176" t="s">
        <v>18934</v>
      </c>
      <c r="C11971" s="176" t="s">
        <v>83</v>
      </c>
      <c r="D11971" s="177">
        <v>854.71</v>
      </c>
    </row>
    <row r="11972" spans="1:4" x14ac:dyDescent="0.25">
      <c r="A11972" s="176" t="s">
        <v>18936</v>
      </c>
      <c r="B11972" s="176" t="s">
        <v>18937</v>
      </c>
      <c r="C11972" s="176" t="s">
        <v>83</v>
      </c>
      <c r="D11972" s="177">
        <v>408.48</v>
      </c>
    </row>
    <row r="11973" spans="1:4" x14ac:dyDescent="0.25">
      <c r="A11973" s="176" t="s">
        <v>18938</v>
      </c>
      <c r="B11973" s="176" t="s">
        <v>18937</v>
      </c>
      <c r="C11973" s="176" t="s">
        <v>83</v>
      </c>
      <c r="D11973" s="177">
        <v>394.6</v>
      </c>
    </row>
    <row r="11974" spans="1:4" x14ac:dyDescent="0.25">
      <c r="A11974" s="176" t="s">
        <v>18939</v>
      </c>
      <c r="B11974" s="176" t="s">
        <v>18940</v>
      </c>
      <c r="C11974" s="176" t="s">
        <v>83</v>
      </c>
      <c r="D11974" s="177">
        <v>496.86</v>
      </c>
    </row>
    <row r="11975" spans="1:4" x14ac:dyDescent="0.25">
      <c r="A11975" s="176" t="s">
        <v>18941</v>
      </c>
      <c r="B11975" s="176" t="s">
        <v>18940</v>
      </c>
      <c r="C11975" s="176" t="s">
        <v>83</v>
      </c>
      <c r="D11975" s="177">
        <v>481.27</v>
      </c>
    </row>
    <row r="11976" spans="1:4" x14ac:dyDescent="0.25">
      <c r="A11976" s="176" t="s">
        <v>18942</v>
      </c>
      <c r="B11976" s="176" t="s">
        <v>18943</v>
      </c>
      <c r="C11976" s="176" t="s">
        <v>115</v>
      </c>
      <c r="D11976" s="177">
        <v>527.78</v>
      </c>
    </row>
    <row r="11977" spans="1:4" x14ac:dyDescent="0.25">
      <c r="A11977" s="176" t="s">
        <v>18944</v>
      </c>
      <c r="B11977" s="176" t="s">
        <v>18943</v>
      </c>
      <c r="C11977" s="176" t="s">
        <v>115</v>
      </c>
      <c r="D11977" s="177">
        <v>520.48</v>
      </c>
    </row>
    <row r="11978" spans="1:4" x14ac:dyDescent="0.25">
      <c r="A11978" s="176" t="s">
        <v>18945</v>
      </c>
      <c r="B11978" s="176" t="s">
        <v>18946</v>
      </c>
      <c r="C11978" s="176" t="s">
        <v>83</v>
      </c>
      <c r="D11978" s="177">
        <v>353.78</v>
      </c>
    </row>
    <row r="11979" spans="1:4" x14ac:dyDescent="0.25">
      <c r="A11979" s="176" t="s">
        <v>18947</v>
      </c>
      <c r="B11979" s="176" t="s">
        <v>18946</v>
      </c>
      <c r="C11979" s="176" t="s">
        <v>83</v>
      </c>
      <c r="D11979" s="177">
        <v>349.45</v>
      </c>
    </row>
    <row r="11980" spans="1:4" x14ac:dyDescent="0.25">
      <c r="A11980" s="176" t="s">
        <v>18948</v>
      </c>
      <c r="B11980" s="176" t="s">
        <v>18949</v>
      </c>
      <c r="C11980" s="176" t="s">
        <v>83</v>
      </c>
      <c r="D11980" s="177">
        <v>361.55</v>
      </c>
    </row>
    <row r="11981" spans="1:4" x14ac:dyDescent="0.25">
      <c r="A11981" s="176" t="s">
        <v>18950</v>
      </c>
      <c r="B11981" s="176" t="s">
        <v>18949</v>
      </c>
      <c r="C11981" s="176" t="s">
        <v>83</v>
      </c>
      <c r="D11981" s="177">
        <v>357.9</v>
      </c>
    </row>
    <row r="11982" spans="1:4" x14ac:dyDescent="0.25">
      <c r="A11982" s="176" t="s">
        <v>18951</v>
      </c>
      <c r="B11982" s="176" t="s">
        <v>18952</v>
      </c>
      <c r="C11982" s="176" t="s">
        <v>115</v>
      </c>
      <c r="D11982" s="177">
        <v>1610.13</v>
      </c>
    </row>
    <row r="11983" spans="1:4" x14ac:dyDescent="0.25">
      <c r="A11983" s="176" t="s">
        <v>18953</v>
      </c>
      <c r="B11983" s="176" t="s">
        <v>18952</v>
      </c>
      <c r="C11983" s="176" t="s">
        <v>115</v>
      </c>
      <c r="D11983" s="177">
        <v>1604.66</v>
      </c>
    </row>
    <row r="11984" spans="1:4" x14ac:dyDescent="0.25">
      <c r="A11984" s="176" t="s">
        <v>18954</v>
      </c>
      <c r="B11984" s="176" t="s">
        <v>18955</v>
      </c>
      <c r="C11984" s="176" t="s">
        <v>115</v>
      </c>
      <c r="D11984" s="177">
        <v>1415.62</v>
      </c>
    </row>
    <row r="11985" spans="1:4" x14ac:dyDescent="0.25">
      <c r="A11985" s="176" t="s">
        <v>18956</v>
      </c>
      <c r="B11985" s="176" t="s">
        <v>18955</v>
      </c>
      <c r="C11985" s="176" t="s">
        <v>115</v>
      </c>
      <c r="D11985" s="177">
        <v>1382.48</v>
      </c>
    </row>
    <row r="11986" spans="1:4" x14ac:dyDescent="0.25">
      <c r="A11986" s="176" t="s">
        <v>18957</v>
      </c>
      <c r="B11986" s="176" t="s">
        <v>18958</v>
      </c>
      <c r="C11986" s="176" t="s">
        <v>83</v>
      </c>
      <c r="D11986" s="177">
        <v>269.01</v>
      </c>
    </row>
    <row r="11987" spans="1:4" x14ac:dyDescent="0.25">
      <c r="A11987" s="176" t="s">
        <v>18959</v>
      </c>
      <c r="B11987" s="176" t="s">
        <v>18958</v>
      </c>
      <c r="C11987" s="176" t="s">
        <v>83</v>
      </c>
      <c r="D11987" s="177">
        <v>258.18</v>
      </c>
    </row>
    <row r="11988" spans="1:4" x14ac:dyDescent="0.25">
      <c r="A11988" s="176" t="s">
        <v>18960</v>
      </c>
      <c r="B11988" s="176" t="s">
        <v>18961</v>
      </c>
      <c r="C11988" s="176" t="s">
        <v>83</v>
      </c>
      <c r="D11988" s="177">
        <v>322.93</v>
      </c>
    </row>
    <row r="11989" spans="1:4" x14ac:dyDescent="0.25">
      <c r="A11989" s="176" t="s">
        <v>18962</v>
      </c>
      <c r="B11989" s="176" t="s">
        <v>18961</v>
      </c>
      <c r="C11989" s="176" t="s">
        <v>83</v>
      </c>
      <c r="D11989" s="177">
        <v>312.69</v>
      </c>
    </row>
    <row r="11990" spans="1:4" x14ac:dyDescent="0.25">
      <c r="A11990" s="176" t="s">
        <v>18963</v>
      </c>
      <c r="B11990" s="176" t="s">
        <v>18964</v>
      </c>
      <c r="C11990" s="176" t="s">
        <v>83</v>
      </c>
      <c r="D11990" s="177">
        <v>436.81</v>
      </c>
    </row>
    <row r="11991" spans="1:4" x14ac:dyDescent="0.25">
      <c r="A11991" s="176" t="s">
        <v>18965</v>
      </c>
      <c r="B11991" s="176" t="s">
        <v>18964</v>
      </c>
      <c r="C11991" s="176" t="s">
        <v>83</v>
      </c>
      <c r="D11991" s="177">
        <v>426.1</v>
      </c>
    </row>
    <row r="11992" spans="1:4" x14ac:dyDescent="0.25">
      <c r="A11992" s="176" t="s">
        <v>18966</v>
      </c>
      <c r="B11992" s="176" t="s">
        <v>18967</v>
      </c>
      <c r="C11992" s="176" t="s">
        <v>83</v>
      </c>
      <c r="D11992" s="177">
        <v>488.83</v>
      </c>
    </row>
    <row r="11993" spans="1:4" x14ac:dyDescent="0.25">
      <c r="A11993" s="176" t="s">
        <v>18968</v>
      </c>
      <c r="B11993" s="176" t="s">
        <v>18967</v>
      </c>
      <c r="C11993" s="176" t="s">
        <v>83</v>
      </c>
      <c r="D11993" s="177">
        <v>476.54</v>
      </c>
    </row>
    <row r="11994" spans="1:4" x14ac:dyDescent="0.25">
      <c r="A11994" s="176" t="s">
        <v>18969</v>
      </c>
      <c r="B11994" s="176" t="s">
        <v>18970</v>
      </c>
      <c r="C11994" s="176" t="s">
        <v>83</v>
      </c>
      <c r="D11994" s="177">
        <v>159.77000000000001</v>
      </c>
    </row>
    <row r="11995" spans="1:4" x14ac:dyDescent="0.25">
      <c r="A11995" s="176" t="s">
        <v>18971</v>
      </c>
      <c r="B11995" s="176" t="s">
        <v>18970</v>
      </c>
      <c r="C11995" s="176" t="s">
        <v>83</v>
      </c>
      <c r="D11995" s="177">
        <v>152.55000000000001</v>
      </c>
    </row>
    <row r="11996" spans="1:4" x14ac:dyDescent="0.25">
      <c r="A11996" s="176" t="s">
        <v>18972</v>
      </c>
      <c r="B11996" s="176" t="s">
        <v>18973</v>
      </c>
      <c r="C11996" s="176" t="s">
        <v>322</v>
      </c>
      <c r="D11996" s="177">
        <v>716.53</v>
      </c>
    </row>
    <row r="11997" spans="1:4" x14ac:dyDescent="0.25">
      <c r="A11997" s="176" t="s">
        <v>18974</v>
      </c>
      <c r="B11997" s="176" t="s">
        <v>18973</v>
      </c>
      <c r="C11997" s="176" t="s">
        <v>322</v>
      </c>
      <c r="D11997" s="177">
        <v>681.89</v>
      </c>
    </row>
    <row r="11998" spans="1:4" x14ac:dyDescent="0.25">
      <c r="A11998" s="176" t="s">
        <v>18975</v>
      </c>
      <c r="B11998" s="176" t="s">
        <v>18976</v>
      </c>
      <c r="C11998" s="176" t="s">
        <v>322</v>
      </c>
      <c r="D11998" s="177">
        <v>780.42</v>
      </c>
    </row>
    <row r="11999" spans="1:4" x14ac:dyDescent="0.25">
      <c r="A11999" s="176" t="s">
        <v>18977</v>
      </c>
      <c r="B11999" s="176" t="s">
        <v>18976</v>
      </c>
      <c r="C11999" s="176" t="s">
        <v>322</v>
      </c>
      <c r="D11999" s="177">
        <v>736.67</v>
      </c>
    </row>
    <row r="12000" spans="1:4" x14ac:dyDescent="0.25">
      <c r="A12000" s="176" t="s">
        <v>18978</v>
      </c>
      <c r="B12000" s="176" t="s">
        <v>18979</v>
      </c>
      <c r="C12000" s="176" t="s">
        <v>322</v>
      </c>
      <c r="D12000" s="177">
        <v>764.44</v>
      </c>
    </row>
    <row r="12001" spans="1:4" x14ac:dyDescent="0.25">
      <c r="A12001" s="176" t="s">
        <v>18980</v>
      </c>
      <c r="B12001" s="176" t="s">
        <v>18979</v>
      </c>
      <c r="C12001" s="176" t="s">
        <v>322</v>
      </c>
      <c r="D12001" s="177">
        <v>720.68</v>
      </c>
    </row>
    <row r="12002" spans="1:4" x14ac:dyDescent="0.25">
      <c r="A12002" s="176" t="s">
        <v>18981</v>
      </c>
      <c r="B12002" s="176" t="s">
        <v>18982</v>
      </c>
      <c r="C12002" s="176" t="s">
        <v>83</v>
      </c>
      <c r="D12002" s="177">
        <v>136.15</v>
      </c>
    </row>
    <row r="12003" spans="1:4" x14ac:dyDescent="0.25">
      <c r="A12003" s="176" t="s">
        <v>18983</v>
      </c>
      <c r="B12003" s="176" t="s">
        <v>18982</v>
      </c>
      <c r="C12003" s="176" t="s">
        <v>83</v>
      </c>
      <c r="D12003" s="177">
        <v>133.74</v>
      </c>
    </row>
    <row r="12004" spans="1:4" x14ac:dyDescent="0.25">
      <c r="A12004" s="176" t="s">
        <v>18984</v>
      </c>
      <c r="B12004" s="176" t="s">
        <v>18985</v>
      </c>
      <c r="C12004" s="176" t="s">
        <v>83</v>
      </c>
      <c r="D12004" s="177">
        <v>61.5</v>
      </c>
    </row>
    <row r="12005" spans="1:4" x14ac:dyDescent="0.25">
      <c r="A12005" s="176" t="s">
        <v>18986</v>
      </c>
      <c r="B12005" s="176" t="s">
        <v>18985</v>
      </c>
      <c r="C12005" s="176" t="s">
        <v>83</v>
      </c>
      <c r="D12005" s="177">
        <v>59.68</v>
      </c>
    </row>
    <row r="12006" spans="1:4" x14ac:dyDescent="0.25">
      <c r="A12006" s="176" t="s">
        <v>18987</v>
      </c>
      <c r="B12006" s="176" t="s">
        <v>18988</v>
      </c>
      <c r="C12006" s="176" t="s">
        <v>83</v>
      </c>
      <c r="D12006" s="177">
        <v>40.950000000000003</v>
      </c>
    </row>
    <row r="12007" spans="1:4" x14ac:dyDescent="0.25">
      <c r="A12007" s="176" t="s">
        <v>18989</v>
      </c>
      <c r="B12007" s="176" t="s">
        <v>18988</v>
      </c>
      <c r="C12007" s="176" t="s">
        <v>83</v>
      </c>
      <c r="D12007" s="177">
        <v>39.75</v>
      </c>
    </row>
    <row r="12008" spans="1:4" x14ac:dyDescent="0.25">
      <c r="A12008" s="176" t="s">
        <v>18990</v>
      </c>
      <c r="B12008" s="176" t="s">
        <v>18991</v>
      </c>
      <c r="C12008" s="176" t="s">
        <v>83</v>
      </c>
      <c r="D12008" s="177">
        <v>32.58</v>
      </c>
    </row>
    <row r="12009" spans="1:4" x14ac:dyDescent="0.25">
      <c r="A12009" s="176" t="s">
        <v>18992</v>
      </c>
      <c r="B12009" s="176" t="s">
        <v>18991</v>
      </c>
      <c r="C12009" s="176" t="s">
        <v>83</v>
      </c>
      <c r="D12009" s="177">
        <v>31.56</v>
      </c>
    </row>
    <row r="12010" spans="1:4" x14ac:dyDescent="0.25">
      <c r="A12010" s="176" t="s">
        <v>18993</v>
      </c>
      <c r="B12010" s="176" t="s">
        <v>18994</v>
      </c>
      <c r="C12010" s="176" t="s">
        <v>83</v>
      </c>
      <c r="D12010" s="177">
        <v>76.5</v>
      </c>
    </row>
    <row r="12011" spans="1:4" x14ac:dyDescent="0.25">
      <c r="A12011" s="176" t="s">
        <v>18995</v>
      </c>
      <c r="B12011" s="176" t="s">
        <v>18994</v>
      </c>
      <c r="C12011" s="176" t="s">
        <v>83</v>
      </c>
      <c r="D12011" s="177">
        <v>74.61</v>
      </c>
    </row>
    <row r="12012" spans="1:4" x14ac:dyDescent="0.25">
      <c r="A12012" s="176" t="s">
        <v>18996</v>
      </c>
      <c r="B12012" s="176" t="s">
        <v>18997</v>
      </c>
      <c r="C12012" s="176" t="s">
        <v>83</v>
      </c>
      <c r="D12012" s="177">
        <v>37.06</v>
      </c>
    </row>
    <row r="12013" spans="1:4" x14ac:dyDescent="0.25">
      <c r="A12013" s="176" t="s">
        <v>18998</v>
      </c>
      <c r="B12013" s="176" t="s">
        <v>18997</v>
      </c>
      <c r="C12013" s="176" t="s">
        <v>83</v>
      </c>
      <c r="D12013" s="177">
        <v>35.17</v>
      </c>
    </row>
    <row r="12014" spans="1:4" x14ac:dyDescent="0.25">
      <c r="A12014" s="176" t="s">
        <v>18999</v>
      </c>
      <c r="B12014" s="176" t="s">
        <v>19000</v>
      </c>
      <c r="C12014" s="176" t="s">
        <v>83</v>
      </c>
      <c r="D12014" s="177">
        <v>585.33000000000004</v>
      </c>
    </row>
    <row r="12015" spans="1:4" x14ac:dyDescent="0.25">
      <c r="A12015" s="176" t="s">
        <v>19001</v>
      </c>
      <c r="B12015" s="176" t="s">
        <v>19000</v>
      </c>
      <c r="C12015" s="176" t="s">
        <v>83</v>
      </c>
      <c r="D12015" s="177">
        <v>552.51</v>
      </c>
    </row>
    <row r="12016" spans="1:4" x14ac:dyDescent="0.25">
      <c r="A12016" s="176" t="s">
        <v>19002</v>
      </c>
      <c r="B12016" s="176" t="s">
        <v>19003</v>
      </c>
      <c r="C12016" s="176" t="s">
        <v>115</v>
      </c>
      <c r="D12016" s="177">
        <v>687.71</v>
      </c>
    </row>
    <row r="12017" spans="1:4" x14ac:dyDescent="0.25">
      <c r="A12017" s="176" t="s">
        <v>19004</v>
      </c>
      <c r="B12017" s="176" t="s">
        <v>19003</v>
      </c>
      <c r="C12017" s="176" t="s">
        <v>115</v>
      </c>
      <c r="D12017" s="177">
        <v>654.9</v>
      </c>
    </row>
    <row r="12018" spans="1:4" x14ac:dyDescent="0.25">
      <c r="A12018" s="176" t="s">
        <v>19005</v>
      </c>
      <c r="B12018" s="176" t="s">
        <v>19006</v>
      </c>
      <c r="C12018" s="176" t="s">
        <v>115</v>
      </c>
      <c r="D12018" s="177">
        <v>539.26</v>
      </c>
    </row>
    <row r="12019" spans="1:4" x14ac:dyDescent="0.25">
      <c r="A12019" s="176" t="s">
        <v>19007</v>
      </c>
      <c r="B12019" s="176" t="s">
        <v>19006</v>
      </c>
      <c r="C12019" s="176" t="s">
        <v>115</v>
      </c>
      <c r="D12019" s="177">
        <v>508.26</v>
      </c>
    </row>
    <row r="12020" spans="1:4" x14ac:dyDescent="0.25">
      <c r="A12020" s="176" t="s">
        <v>19008</v>
      </c>
      <c r="B12020" s="176" t="s">
        <v>19009</v>
      </c>
      <c r="C12020" s="176" t="s">
        <v>115</v>
      </c>
      <c r="D12020" s="177">
        <v>51.57</v>
      </c>
    </row>
    <row r="12021" spans="1:4" x14ac:dyDescent="0.25">
      <c r="A12021" s="176" t="s">
        <v>19010</v>
      </c>
      <c r="B12021" s="176" t="s">
        <v>19009</v>
      </c>
      <c r="C12021" s="176" t="s">
        <v>115</v>
      </c>
      <c r="D12021" s="177">
        <v>50.38</v>
      </c>
    </row>
    <row r="12022" spans="1:4" x14ac:dyDescent="0.25">
      <c r="A12022" s="176" t="s">
        <v>19011</v>
      </c>
      <c r="B12022" s="176" t="s">
        <v>19012</v>
      </c>
      <c r="C12022" s="176" t="s">
        <v>83</v>
      </c>
      <c r="D12022" s="177">
        <v>68.13</v>
      </c>
    </row>
    <row r="12023" spans="1:4" x14ac:dyDescent="0.25">
      <c r="A12023" s="176" t="s">
        <v>19013</v>
      </c>
      <c r="B12023" s="176" t="s">
        <v>19012</v>
      </c>
      <c r="C12023" s="176" t="s">
        <v>83</v>
      </c>
      <c r="D12023" s="177">
        <v>66.31</v>
      </c>
    </row>
    <row r="12024" spans="1:4" x14ac:dyDescent="0.25">
      <c r="A12024" s="176" t="s">
        <v>19014</v>
      </c>
      <c r="B12024" s="176" t="s">
        <v>19015</v>
      </c>
      <c r="C12024" s="176" t="s">
        <v>83</v>
      </c>
      <c r="D12024" s="177">
        <v>61.33</v>
      </c>
    </row>
    <row r="12025" spans="1:4" x14ac:dyDescent="0.25">
      <c r="A12025" s="176" t="s">
        <v>19016</v>
      </c>
      <c r="B12025" s="176" t="s">
        <v>19015</v>
      </c>
      <c r="C12025" s="176" t="s">
        <v>83</v>
      </c>
      <c r="D12025" s="177">
        <v>59.5</v>
      </c>
    </row>
    <row r="12026" spans="1:4" x14ac:dyDescent="0.25">
      <c r="A12026" s="176" t="s">
        <v>19017</v>
      </c>
      <c r="B12026" s="176" t="s">
        <v>19018</v>
      </c>
      <c r="C12026" s="176" t="s">
        <v>83</v>
      </c>
      <c r="D12026" s="177">
        <v>54.52</v>
      </c>
    </row>
    <row r="12027" spans="1:4" x14ac:dyDescent="0.25">
      <c r="A12027" s="176" t="s">
        <v>19019</v>
      </c>
      <c r="B12027" s="176" t="s">
        <v>19018</v>
      </c>
      <c r="C12027" s="176" t="s">
        <v>83</v>
      </c>
      <c r="D12027" s="177">
        <v>52.7</v>
      </c>
    </row>
    <row r="12028" spans="1:4" x14ac:dyDescent="0.25">
      <c r="A12028" s="176" t="s">
        <v>19020</v>
      </c>
      <c r="B12028" s="176" t="s">
        <v>19021</v>
      </c>
      <c r="C12028" s="176" t="s">
        <v>115</v>
      </c>
      <c r="D12028" s="177">
        <v>231.91</v>
      </c>
    </row>
    <row r="12029" spans="1:4" x14ac:dyDescent="0.25">
      <c r="A12029" s="176" t="s">
        <v>19022</v>
      </c>
      <c r="B12029" s="176" t="s">
        <v>19021</v>
      </c>
      <c r="C12029" s="176" t="s">
        <v>115</v>
      </c>
      <c r="D12029" s="177">
        <v>227.51</v>
      </c>
    </row>
    <row r="12030" spans="1:4" x14ac:dyDescent="0.25">
      <c r="A12030" s="176" t="s">
        <v>19023</v>
      </c>
      <c r="B12030" s="176" t="s">
        <v>19024</v>
      </c>
      <c r="C12030" s="176" t="s">
        <v>83</v>
      </c>
      <c r="D12030" s="177">
        <v>47.05</v>
      </c>
    </row>
    <row r="12031" spans="1:4" x14ac:dyDescent="0.25">
      <c r="A12031" s="176" t="s">
        <v>19025</v>
      </c>
      <c r="B12031" s="176" t="s">
        <v>19024</v>
      </c>
      <c r="C12031" s="176" t="s">
        <v>83</v>
      </c>
      <c r="D12031" s="177">
        <v>45.22</v>
      </c>
    </row>
    <row r="12032" spans="1:4" x14ac:dyDescent="0.25">
      <c r="A12032" s="176" t="s">
        <v>19026</v>
      </c>
      <c r="B12032" s="176" t="s">
        <v>19027</v>
      </c>
      <c r="C12032" s="176" t="s">
        <v>115</v>
      </c>
      <c r="D12032" s="177">
        <v>600.39</v>
      </c>
    </row>
    <row r="12033" spans="1:4" x14ac:dyDescent="0.25">
      <c r="A12033" s="176" t="s">
        <v>19028</v>
      </c>
      <c r="B12033" s="176" t="s">
        <v>19027</v>
      </c>
      <c r="C12033" s="176" t="s">
        <v>115</v>
      </c>
      <c r="D12033" s="177">
        <v>593.1</v>
      </c>
    </row>
    <row r="12034" spans="1:4" x14ac:dyDescent="0.25">
      <c r="A12034" s="176" t="s">
        <v>19029</v>
      </c>
      <c r="B12034" s="176" t="s">
        <v>19030</v>
      </c>
      <c r="C12034" s="176" t="s">
        <v>115</v>
      </c>
      <c r="D12034" s="177">
        <v>1340.39</v>
      </c>
    </row>
    <row r="12035" spans="1:4" x14ac:dyDescent="0.25">
      <c r="A12035" s="176" t="s">
        <v>19031</v>
      </c>
      <c r="B12035" s="176" t="s">
        <v>19030</v>
      </c>
      <c r="C12035" s="176" t="s">
        <v>115</v>
      </c>
      <c r="D12035" s="177">
        <v>1334.92</v>
      </c>
    </row>
    <row r="12036" spans="1:4" x14ac:dyDescent="0.25">
      <c r="A12036" s="176" t="s">
        <v>19032</v>
      </c>
      <c r="B12036" s="176" t="s">
        <v>19033</v>
      </c>
      <c r="C12036" s="176" t="s">
        <v>115</v>
      </c>
      <c r="D12036" s="177">
        <v>701.73</v>
      </c>
    </row>
    <row r="12037" spans="1:4" x14ac:dyDescent="0.25">
      <c r="A12037" s="176" t="s">
        <v>19034</v>
      </c>
      <c r="B12037" s="176" t="s">
        <v>19033</v>
      </c>
      <c r="C12037" s="176" t="s">
        <v>115</v>
      </c>
      <c r="D12037" s="177">
        <v>690.79</v>
      </c>
    </row>
    <row r="12038" spans="1:4" x14ac:dyDescent="0.25">
      <c r="A12038" s="176" t="s">
        <v>19035</v>
      </c>
      <c r="B12038" s="176" t="s">
        <v>19036</v>
      </c>
      <c r="C12038" s="176" t="s">
        <v>115</v>
      </c>
      <c r="D12038" s="177">
        <v>379.73</v>
      </c>
    </row>
    <row r="12039" spans="1:4" x14ac:dyDescent="0.25">
      <c r="A12039" s="176" t="s">
        <v>19037</v>
      </c>
      <c r="B12039" s="176" t="s">
        <v>19036</v>
      </c>
      <c r="C12039" s="176" t="s">
        <v>115</v>
      </c>
      <c r="D12039" s="177">
        <v>365.15</v>
      </c>
    </row>
    <row r="12040" spans="1:4" x14ac:dyDescent="0.25">
      <c r="A12040" s="176" t="s">
        <v>19038</v>
      </c>
      <c r="B12040" s="176" t="s">
        <v>19039</v>
      </c>
      <c r="C12040" s="176" t="s">
        <v>115</v>
      </c>
      <c r="D12040" s="177">
        <v>93.22</v>
      </c>
    </row>
    <row r="12041" spans="1:4" x14ac:dyDescent="0.25">
      <c r="A12041" s="176" t="s">
        <v>19040</v>
      </c>
      <c r="B12041" s="176" t="s">
        <v>19039</v>
      </c>
      <c r="C12041" s="176" t="s">
        <v>115</v>
      </c>
      <c r="D12041" s="177">
        <v>92.79</v>
      </c>
    </row>
    <row r="12042" spans="1:4" x14ac:dyDescent="0.25">
      <c r="A12042" s="176" t="s">
        <v>19041</v>
      </c>
      <c r="B12042" s="176" t="s">
        <v>19042</v>
      </c>
      <c r="C12042" s="176" t="s">
        <v>115</v>
      </c>
      <c r="D12042" s="177">
        <v>17.57</v>
      </c>
    </row>
    <row r="12043" spans="1:4" x14ac:dyDescent="0.25">
      <c r="A12043" s="176" t="s">
        <v>19043</v>
      </c>
      <c r="B12043" s="176" t="s">
        <v>19042</v>
      </c>
      <c r="C12043" s="176" t="s">
        <v>115</v>
      </c>
      <c r="D12043" s="177">
        <v>17.190000000000001</v>
      </c>
    </row>
    <row r="12044" spans="1:4" x14ac:dyDescent="0.25">
      <c r="A12044" s="176" t="s">
        <v>19044</v>
      </c>
      <c r="B12044" s="176" t="s">
        <v>19045</v>
      </c>
      <c r="C12044" s="176" t="s">
        <v>115</v>
      </c>
      <c r="D12044" s="177">
        <v>751.72</v>
      </c>
    </row>
    <row r="12045" spans="1:4" x14ac:dyDescent="0.25">
      <c r="A12045" s="176" t="s">
        <v>19046</v>
      </c>
      <c r="B12045" s="176" t="s">
        <v>19045</v>
      </c>
      <c r="C12045" s="176" t="s">
        <v>115</v>
      </c>
      <c r="D12045" s="177">
        <v>719.81</v>
      </c>
    </row>
    <row r="12046" spans="1:4" x14ac:dyDescent="0.25">
      <c r="A12046" s="176" t="s">
        <v>19047</v>
      </c>
      <c r="B12046" s="176" t="s">
        <v>19048</v>
      </c>
      <c r="C12046" s="176" t="s">
        <v>115</v>
      </c>
      <c r="D12046" s="177">
        <v>837.19</v>
      </c>
    </row>
    <row r="12047" spans="1:4" x14ac:dyDescent="0.25">
      <c r="A12047" s="176" t="s">
        <v>19049</v>
      </c>
      <c r="B12047" s="176" t="s">
        <v>19048</v>
      </c>
      <c r="C12047" s="176" t="s">
        <v>115</v>
      </c>
      <c r="D12047" s="177">
        <v>803.64</v>
      </c>
    </row>
    <row r="12048" spans="1:4" x14ac:dyDescent="0.25">
      <c r="A12048" s="176" t="s">
        <v>19050</v>
      </c>
      <c r="B12048" s="176" t="s">
        <v>19051</v>
      </c>
      <c r="C12048" s="176" t="s">
        <v>115</v>
      </c>
      <c r="D12048" s="177">
        <v>2375.19</v>
      </c>
    </row>
    <row r="12049" spans="1:4" x14ac:dyDescent="0.25">
      <c r="A12049" s="176" t="s">
        <v>19052</v>
      </c>
      <c r="B12049" s="176" t="s">
        <v>19051</v>
      </c>
      <c r="C12049" s="176" t="s">
        <v>115</v>
      </c>
      <c r="D12049" s="177">
        <v>2367.89</v>
      </c>
    </row>
    <row r="12050" spans="1:4" x14ac:dyDescent="0.25">
      <c r="A12050" s="176" t="s">
        <v>19053</v>
      </c>
      <c r="B12050" s="176" t="s">
        <v>19054</v>
      </c>
      <c r="C12050" s="176" t="s">
        <v>115</v>
      </c>
      <c r="D12050" s="177">
        <v>973.89</v>
      </c>
    </row>
    <row r="12051" spans="1:4" x14ac:dyDescent="0.25">
      <c r="A12051" s="176" t="s">
        <v>19055</v>
      </c>
      <c r="B12051" s="176" t="s">
        <v>19054</v>
      </c>
      <c r="C12051" s="176" t="s">
        <v>115</v>
      </c>
      <c r="D12051" s="177">
        <v>968.42</v>
      </c>
    </row>
    <row r="12052" spans="1:4" x14ac:dyDescent="0.25">
      <c r="A12052" s="176" t="s">
        <v>19056</v>
      </c>
      <c r="B12052" s="176" t="s">
        <v>19057</v>
      </c>
      <c r="C12052" s="176" t="s">
        <v>115</v>
      </c>
      <c r="D12052" s="177">
        <v>947.51</v>
      </c>
    </row>
    <row r="12053" spans="1:4" x14ac:dyDescent="0.25">
      <c r="A12053" s="176" t="s">
        <v>19058</v>
      </c>
      <c r="B12053" s="176" t="s">
        <v>19057</v>
      </c>
      <c r="C12053" s="176" t="s">
        <v>115</v>
      </c>
      <c r="D12053" s="177">
        <v>942.04</v>
      </c>
    </row>
    <row r="12054" spans="1:4" x14ac:dyDescent="0.25">
      <c r="A12054" s="176" t="s">
        <v>19059</v>
      </c>
      <c r="B12054" s="176" t="s">
        <v>19060</v>
      </c>
      <c r="C12054" s="176" t="s">
        <v>115</v>
      </c>
      <c r="D12054" s="177">
        <v>950.2</v>
      </c>
    </row>
    <row r="12055" spans="1:4" x14ac:dyDescent="0.25">
      <c r="A12055" s="176" t="s">
        <v>19061</v>
      </c>
      <c r="B12055" s="176" t="s">
        <v>19060</v>
      </c>
      <c r="C12055" s="176" t="s">
        <v>115</v>
      </c>
      <c r="D12055" s="177">
        <v>944.73</v>
      </c>
    </row>
    <row r="12056" spans="1:4" x14ac:dyDescent="0.25">
      <c r="A12056" s="176" t="s">
        <v>19062</v>
      </c>
      <c r="B12056" s="176" t="s">
        <v>19063</v>
      </c>
      <c r="C12056" s="176" t="s">
        <v>115</v>
      </c>
      <c r="D12056" s="177">
        <v>616.91999999999996</v>
      </c>
    </row>
    <row r="12057" spans="1:4" x14ac:dyDescent="0.25">
      <c r="A12057" s="176" t="s">
        <v>19064</v>
      </c>
      <c r="B12057" s="176" t="s">
        <v>19063</v>
      </c>
      <c r="C12057" s="176" t="s">
        <v>115</v>
      </c>
      <c r="D12057" s="177">
        <v>611.45000000000005</v>
      </c>
    </row>
    <row r="12058" spans="1:4" x14ac:dyDescent="0.25">
      <c r="A12058" s="176" t="s">
        <v>19065</v>
      </c>
      <c r="B12058" s="176" t="s">
        <v>19066</v>
      </c>
      <c r="C12058" s="176" t="s">
        <v>115</v>
      </c>
      <c r="D12058" s="177">
        <v>1757.2</v>
      </c>
    </row>
    <row r="12059" spans="1:4" x14ac:dyDescent="0.25">
      <c r="A12059" s="176" t="s">
        <v>19067</v>
      </c>
      <c r="B12059" s="176" t="s">
        <v>19066</v>
      </c>
      <c r="C12059" s="176" t="s">
        <v>115</v>
      </c>
      <c r="D12059" s="177">
        <v>1749.9</v>
      </c>
    </row>
    <row r="12060" spans="1:4" x14ac:dyDescent="0.25">
      <c r="A12060" s="176" t="s">
        <v>19068</v>
      </c>
      <c r="B12060" s="176" t="s">
        <v>19069</v>
      </c>
      <c r="C12060" s="176" t="s">
        <v>115</v>
      </c>
      <c r="D12060" s="177">
        <v>1499.7</v>
      </c>
    </row>
    <row r="12061" spans="1:4" x14ac:dyDescent="0.25">
      <c r="A12061" s="176" t="s">
        <v>19070</v>
      </c>
      <c r="B12061" s="176" t="s">
        <v>19069</v>
      </c>
      <c r="C12061" s="176" t="s">
        <v>115</v>
      </c>
      <c r="D12061" s="177">
        <v>1492.4</v>
      </c>
    </row>
    <row r="12062" spans="1:4" x14ac:dyDescent="0.25">
      <c r="A12062" s="176" t="s">
        <v>19071</v>
      </c>
      <c r="B12062" s="176" t="s">
        <v>19072</v>
      </c>
      <c r="C12062" s="176" t="s">
        <v>115</v>
      </c>
      <c r="D12062" s="177">
        <v>421.79</v>
      </c>
    </row>
    <row r="12063" spans="1:4" x14ac:dyDescent="0.25">
      <c r="A12063" s="176" t="s">
        <v>19073</v>
      </c>
      <c r="B12063" s="176" t="s">
        <v>19072</v>
      </c>
      <c r="C12063" s="176" t="s">
        <v>115</v>
      </c>
      <c r="D12063" s="177">
        <v>416.32</v>
      </c>
    </row>
    <row r="12064" spans="1:4" x14ac:dyDescent="0.25">
      <c r="A12064" s="176" t="s">
        <v>19074</v>
      </c>
      <c r="B12064" s="176" t="s">
        <v>19075</v>
      </c>
      <c r="C12064" s="176" t="s">
        <v>115</v>
      </c>
      <c r="D12064" s="177">
        <v>873.98</v>
      </c>
    </row>
    <row r="12065" spans="1:4" x14ac:dyDescent="0.25">
      <c r="A12065" s="176" t="s">
        <v>19076</v>
      </c>
      <c r="B12065" s="176" t="s">
        <v>19075</v>
      </c>
      <c r="C12065" s="176" t="s">
        <v>115</v>
      </c>
      <c r="D12065" s="177">
        <v>868.51</v>
      </c>
    </row>
    <row r="12066" spans="1:4" x14ac:dyDescent="0.25">
      <c r="A12066" s="176" t="s">
        <v>56851</v>
      </c>
      <c r="B12066" s="176" t="s">
        <v>56852</v>
      </c>
      <c r="C12066" s="176" t="s">
        <v>115</v>
      </c>
      <c r="D12066" s="177">
        <v>110.21</v>
      </c>
    </row>
    <row r="12067" spans="1:4" x14ac:dyDescent="0.25">
      <c r="A12067" s="176" t="s">
        <v>56853</v>
      </c>
      <c r="B12067" s="176" t="s">
        <v>56852</v>
      </c>
      <c r="C12067" s="176" t="s">
        <v>115</v>
      </c>
      <c r="D12067" s="177">
        <v>108.81</v>
      </c>
    </row>
    <row r="12068" spans="1:4" x14ac:dyDescent="0.25">
      <c r="A12068" s="176" t="s">
        <v>19077</v>
      </c>
      <c r="B12068" s="176" t="s">
        <v>56854</v>
      </c>
      <c r="C12068" s="176" t="s">
        <v>115</v>
      </c>
      <c r="D12068" s="177">
        <v>295.38</v>
      </c>
    </row>
    <row r="12069" spans="1:4" x14ac:dyDescent="0.25">
      <c r="A12069" s="176" t="s">
        <v>19078</v>
      </c>
      <c r="B12069" s="176" t="s">
        <v>56854</v>
      </c>
      <c r="C12069" s="176" t="s">
        <v>115</v>
      </c>
      <c r="D12069" s="177">
        <v>293.47000000000003</v>
      </c>
    </row>
    <row r="12070" spans="1:4" x14ac:dyDescent="0.25">
      <c r="A12070" s="176" t="s">
        <v>19079</v>
      </c>
      <c r="B12070" s="176" t="s">
        <v>56855</v>
      </c>
      <c r="C12070" s="176" t="s">
        <v>115</v>
      </c>
      <c r="D12070" s="177">
        <v>332.43</v>
      </c>
    </row>
    <row r="12071" spans="1:4" x14ac:dyDescent="0.25">
      <c r="A12071" s="176" t="s">
        <v>19080</v>
      </c>
      <c r="B12071" s="176" t="s">
        <v>56855</v>
      </c>
      <c r="C12071" s="176" t="s">
        <v>115</v>
      </c>
      <c r="D12071" s="177">
        <v>330.31</v>
      </c>
    </row>
    <row r="12072" spans="1:4" x14ac:dyDescent="0.25">
      <c r="A12072" s="176" t="s">
        <v>19081</v>
      </c>
      <c r="B12072" s="176" t="s">
        <v>56856</v>
      </c>
      <c r="C12072" s="176" t="s">
        <v>115</v>
      </c>
      <c r="D12072" s="177">
        <v>421.7</v>
      </c>
    </row>
    <row r="12073" spans="1:4" x14ac:dyDescent="0.25">
      <c r="A12073" s="176" t="s">
        <v>19082</v>
      </c>
      <c r="B12073" s="176" t="s">
        <v>56856</v>
      </c>
      <c r="C12073" s="176" t="s">
        <v>115</v>
      </c>
      <c r="D12073" s="177">
        <v>419.33</v>
      </c>
    </row>
    <row r="12074" spans="1:4" x14ac:dyDescent="0.25">
      <c r="A12074" s="176" t="s">
        <v>19083</v>
      </c>
      <c r="B12074" s="176" t="s">
        <v>19084</v>
      </c>
      <c r="C12074" s="176" t="s">
        <v>115</v>
      </c>
      <c r="D12074" s="177">
        <v>963.63</v>
      </c>
    </row>
    <row r="12075" spans="1:4" x14ac:dyDescent="0.25">
      <c r="A12075" s="176" t="s">
        <v>19085</v>
      </c>
      <c r="B12075" s="176" t="s">
        <v>19084</v>
      </c>
      <c r="C12075" s="176" t="s">
        <v>115</v>
      </c>
      <c r="D12075" s="177">
        <v>958.89</v>
      </c>
    </row>
    <row r="12076" spans="1:4" x14ac:dyDescent="0.25">
      <c r="A12076" s="176" t="s">
        <v>19086</v>
      </c>
      <c r="B12076" s="176" t="s">
        <v>19087</v>
      </c>
      <c r="C12076" s="176" t="s">
        <v>115</v>
      </c>
      <c r="D12076" s="177">
        <v>750.42</v>
      </c>
    </row>
    <row r="12077" spans="1:4" x14ac:dyDescent="0.25">
      <c r="A12077" s="176" t="s">
        <v>19088</v>
      </c>
      <c r="B12077" s="176" t="s">
        <v>19087</v>
      </c>
      <c r="C12077" s="176" t="s">
        <v>115</v>
      </c>
      <c r="D12077" s="177">
        <v>746.77</v>
      </c>
    </row>
    <row r="12078" spans="1:4" x14ac:dyDescent="0.25">
      <c r="A12078" s="176" t="s">
        <v>19089</v>
      </c>
      <c r="B12078" s="176" t="s">
        <v>19090</v>
      </c>
      <c r="C12078" s="176" t="s">
        <v>115</v>
      </c>
      <c r="D12078" s="177">
        <v>1193.81</v>
      </c>
    </row>
    <row r="12079" spans="1:4" x14ac:dyDescent="0.25">
      <c r="A12079" s="176" t="s">
        <v>19091</v>
      </c>
      <c r="B12079" s="176" t="s">
        <v>19090</v>
      </c>
      <c r="C12079" s="176" t="s">
        <v>115</v>
      </c>
      <c r="D12079" s="177">
        <v>1182.8699999999999</v>
      </c>
    </row>
    <row r="12080" spans="1:4" x14ac:dyDescent="0.25">
      <c r="A12080" s="176" t="s">
        <v>19092</v>
      </c>
      <c r="B12080" s="176" t="s">
        <v>19093</v>
      </c>
      <c r="C12080" s="176" t="s">
        <v>115</v>
      </c>
      <c r="D12080" s="177">
        <v>837.14</v>
      </c>
    </row>
    <row r="12081" spans="1:4" x14ac:dyDescent="0.25">
      <c r="A12081" s="176" t="s">
        <v>19094</v>
      </c>
      <c r="B12081" s="176" t="s">
        <v>19093</v>
      </c>
      <c r="C12081" s="176" t="s">
        <v>115</v>
      </c>
      <c r="D12081" s="177">
        <v>830.76</v>
      </c>
    </row>
    <row r="12082" spans="1:4" x14ac:dyDescent="0.25">
      <c r="A12082" s="176" t="s">
        <v>19095</v>
      </c>
      <c r="B12082" s="176" t="s">
        <v>19096</v>
      </c>
      <c r="C12082" s="176" t="s">
        <v>115</v>
      </c>
      <c r="D12082" s="177">
        <v>912.6</v>
      </c>
    </row>
    <row r="12083" spans="1:4" x14ac:dyDescent="0.25">
      <c r="A12083" s="176" t="s">
        <v>19097</v>
      </c>
      <c r="B12083" s="176" t="s">
        <v>19096</v>
      </c>
      <c r="C12083" s="176" t="s">
        <v>115</v>
      </c>
      <c r="D12083" s="177">
        <v>905.3</v>
      </c>
    </row>
    <row r="12084" spans="1:4" x14ac:dyDescent="0.25">
      <c r="A12084" s="176" t="s">
        <v>19098</v>
      </c>
      <c r="B12084" s="176" t="s">
        <v>56857</v>
      </c>
      <c r="C12084" s="176" t="s">
        <v>115</v>
      </c>
      <c r="D12084" s="177">
        <v>311.75</v>
      </c>
    </row>
    <row r="12085" spans="1:4" x14ac:dyDescent="0.25">
      <c r="A12085" s="176" t="s">
        <v>19099</v>
      </c>
      <c r="B12085" s="176" t="s">
        <v>56857</v>
      </c>
      <c r="C12085" s="176" t="s">
        <v>115</v>
      </c>
      <c r="D12085" s="177">
        <v>307.36</v>
      </c>
    </row>
    <row r="12086" spans="1:4" x14ac:dyDescent="0.25">
      <c r="A12086" s="176" t="s">
        <v>19100</v>
      </c>
      <c r="B12086" s="176" t="s">
        <v>56858</v>
      </c>
      <c r="C12086" s="176" t="s">
        <v>115</v>
      </c>
      <c r="D12086" s="177">
        <v>328.78</v>
      </c>
    </row>
    <row r="12087" spans="1:4" x14ac:dyDescent="0.25">
      <c r="A12087" s="176" t="s">
        <v>19101</v>
      </c>
      <c r="B12087" s="176" t="s">
        <v>56858</v>
      </c>
      <c r="C12087" s="176" t="s">
        <v>115</v>
      </c>
      <c r="D12087" s="177">
        <v>324.39</v>
      </c>
    </row>
    <row r="12088" spans="1:4" x14ac:dyDescent="0.25">
      <c r="A12088" s="176" t="s">
        <v>19102</v>
      </c>
      <c r="B12088" s="176" t="s">
        <v>56859</v>
      </c>
      <c r="C12088" s="176" t="s">
        <v>115</v>
      </c>
      <c r="D12088" s="177">
        <v>389</v>
      </c>
    </row>
    <row r="12089" spans="1:4" x14ac:dyDescent="0.25">
      <c r="A12089" s="176" t="s">
        <v>19103</v>
      </c>
      <c r="B12089" s="176" t="s">
        <v>56859</v>
      </c>
      <c r="C12089" s="176" t="s">
        <v>115</v>
      </c>
      <c r="D12089" s="177">
        <v>383.53</v>
      </c>
    </row>
    <row r="12090" spans="1:4" x14ac:dyDescent="0.25">
      <c r="A12090" s="176" t="s">
        <v>19104</v>
      </c>
      <c r="B12090" s="176" t="s">
        <v>56860</v>
      </c>
      <c r="C12090" s="176" t="s">
        <v>115</v>
      </c>
      <c r="D12090" s="177">
        <v>548.99</v>
      </c>
    </row>
    <row r="12091" spans="1:4" x14ac:dyDescent="0.25">
      <c r="A12091" s="176" t="s">
        <v>19105</v>
      </c>
      <c r="B12091" s="176" t="s">
        <v>56860</v>
      </c>
      <c r="C12091" s="176" t="s">
        <v>115</v>
      </c>
      <c r="D12091" s="177">
        <v>545.34</v>
      </c>
    </row>
    <row r="12092" spans="1:4" x14ac:dyDescent="0.25">
      <c r="A12092" s="176" t="s">
        <v>19106</v>
      </c>
      <c r="B12092" s="176" t="s">
        <v>19107</v>
      </c>
      <c r="C12092" s="176" t="s">
        <v>115</v>
      </c>
      <c r="D12092" s="177">
        <v>875.65</v>
      </c>
    </row>
    <row r="12093" spans="1:4" x14ac:dyDescent="0.25">
      <c r="A12093" s="176" t="s">
        <v>19108</v>
      </c>
      <c r="B12093" s="176" t="s">
        <v>19107</v>
      </c>
      <c r="C12093" s="176" t="s">
        <v>115</v>
      </c>
      <c r="D12093" s="177">
        <v>872.22</v>
      </c>
    </row>
    <row r="12094" spans="1:4" x14ac:dyDescent="0.25">
      <c r="A12094" s="176" t="s">
        <v>19109</v>
      </c>
      <c r="B12094" s="176" t="s">
        <v>56861</v>
      </c>
      <c r="C12094" s="176" t="s">
        <v>115</v>
      </c>
      <c r="D12094" s="177">
        <v>329.41</v>
      </c>
    </row>
    <row r="12095" spans="1:4" x14ac:dyDescent="0.25">
      <c r="A12095" s="176" t="s">
        <v>19110</v>
      </c>
      <c r="B12095" s="176" t="s">
        <v>56861</v>
      </c>
      <c r="C12095" s="176" t="s">
        <v>115</v>
      </c>
      <c r="D12095" s="177">
        <v>325.98</v>
      </c>
    </row>
    <row r="12096" spans="1:4" x14ac:dyDescent="0.25">
      <c r="A12096" s="176" t="s">
        <v>19111</v>
      </c>
      <c r="B12096" s="176" t="s">
        <v>56862</v>
      </c>
      <c r="C12096" s="176" t="s">
        <v>115</v>
      </c>
      <c r="D12096" s="177">
        <v>329.41</v>
      </c>
    </row>
    <row r="12097" spans="1:4" x14ac:dyDescent="0.25">
      <c r="A12097" s="176" t="s">
        <v>19112</v>
      </c>
      <c r="B12097" s="176" t="s">
        <v>56862</v>
      </c>
      <c r="C12097" s="176" t="s">
        <v>115</v>
      </c>
      <c r="D12097" s="177">
        <v>325.98</v>
      </c>
    </row>
    <row r="12098" spans="1:4" x14ac:dyDescent="0.25">
      <c r="A12098" s="176" t="s">
        <v>19113</v>
      </c>
      <c r="B12098" s="176" t="s">
        <v>19114</v>
      </c>
      <c r="C12098" s="176" t="s">
        <v>115</v>
      </c>
      <c r="D12098" s="177">
        <v>355.07</v>
      </c>
    </row>
    <row r="12099" spans="1:4" x14ac:dyDescent="0.25">
      <c r="A12099" s="176" t="s">
        <v>19115</v>
      </c>
      <c r="B12099" s="176" t="s">
        <v>19114</v>
      </c>
      <c r="C12099" s="176" t="s">
        <v>115</v>
      </c>
      <c r="D12099" s="177">
        <v>351.42</v>
      </c>
    </row>
    <row r="12100" spans="1:4" x14ac:dyDescent="0.25">
      <c r="A12100" s="176" t="s">
        <v>19116</v>
      </c>
      <c r="B12100" s="176" t="s">
        <v>19117</v>
      </c>
      <c r="C12100" s="176" t="s">
        <v>115</v>
      </c>
      <c r="D12100" s="177">
        <v>521.62</v>
      </c>
    </row>
    <row r="12101" spans="1:4" x14ac:dyDescent="0.25">
      <c r="A12101" s="176" t="s">
        <v>19118</v>
      </c>
      <c r="B12101" s="176" t="s">
        <v>19117</v>
      </c>
      <c r="C12101" s="176" t="s">
        <v>115</v>
      </c>
      <c r="D12101" s="177">
        <v>518.19000000000005</v>
      </c>
    </row>
    <row r="12102" spans="1:4" x14ac:dyDescent="0.25">
      <c r="A12102" s="176" t="s">
        <v>19119</v>
      </c>
      <c r="B12102" s="176" t="s">
        <v>56863</v>
      </c>
      <c r="C12102" s="176" t="s">
        <v>115</v>
      </c>
      <c r="D12102" s="177">
        <v>1286.03</v>
      </c>
    </row>
    <row r="12103" spans="1:4" x14ac:dyDescent="0.25">
      <c r="A12103" s="176" t="s">
        <v>19120</v>
      </c>
      <c r="B12103" s="176" t="s">
        <v>56863</v>
      </c>
      <c r="C12103" s="176" t="s">
        <v>115</v>
      </c>
      <c r="D12103" s="177">
        <v>1279.0999999999999</v>
      </c>
    </row>
    <row r="12104" spans="1:4" x14ac:dyDescent="0.25">
      <c r="A12104" s="176" t="s">
        <v>19121</v>
      </c>
      <c r="B12104" s="176" t="s">
        <v>56864</v>
      </c>
      <c r="C12104" s="176" t="s">
        <v>115</v>
      </c>
      <c r="D12104" s="177">
        <v>1299.18</v>
      </c>
    </row>
    <row r="12105" spans="1:4" x14ac:dyDescent="0.25">
      <c r="A12105" s="176" t="s">
        <v>19122</v>
      </c>
      <c r="B12105" s="176" t="s">
        <v>56864</v>
      </c>
      <c r="C12105" s="176" t="s">
        <v>115</v>
      </c>
      <c r="D12105" s="177">
        <v>1293.6300000000001</v>
      </c>
    </row>
    <row r="12106" spans="1:4" x14ac:dyDescent="0.25">
      <c r="A12106" s="176" t="s">
        <v>19123</v>
      </c>
      <c r="B12106" s="176" t="s">
        <v>19124</v>
      </c>
      <c r="C12106" s="176" t="s">
        <v>115</v>
      </c>
      <c r="D12106" s="177">
        <v>970.41</v>
      </c>
    </row>
    <row r="12107" spans="1:4" x14ac:dyDescent="0.25">
      <c r="A12107" s="176" t="s">
        <v>19125</v>
      </c>
      <c r="B12107" s="176" t="s">
        <v>19124</v>
      </c>
      <c r="C12107" s="176" t="s">
        <v>115</v>
      </c>
      <c r="D12107" s="177">
        <v>966.98</v>
      </c>
    </row>
    <row r="12108" spans="1:4" x14ac:dyDescent="0.25">
      <c r="A12108" s="176" t="s">
        <v>56865</v>
      </c>
      <c r="B12108" s="176" t="s">
        <v>56866</v>
      </c>
      <c r="C12108" s="176" t="s">
        <v>115</v>
      </c>
      <c r="D12108" s="177">
        <v>427.33</v>
      </c>
    </row>
    <row r="12109" spans="1:4" x14ac:dyDescent="0.25">
      <c r="A12109" s="176" t="s">
        <v>56867</v>
      </c>
      <c r="B12109" s="176" t="s">
        <v>56866</v>
      </c>
      <c r="C12109" s="176" t="s">
        <v>115</v>
      </c>
      <c r="D12109" s="177">
        <v>424.05</v>
      </c>
    </row>
    <row r="12110" spans="1:4" x14ac:dyDescent="0.25">
      <c r="A12110" s="176" t="s">
        <v>19126</v>
      </c>
      <c r="B12110" s="176" t="s">
        <v>56868</v>
      </c>
      <c r="C12110" s="176" t="s">
        <v>115</v>
      </c>
      <c r="D12110" s="177">
        <v>895.76</v>
      </c>
    </row>
    <row r="12111" spans="1:4" x14ac:dyDescent="0.25">
      <c r="A12111" s="176" t="s">
        <v>19127</v>
      </c>
      <c r="B12111" s="176" t="s">
        <v>56868</v>
      </c>
      <c r="C12111" s="176" t="s">
        <v>115</v>
      </c>
      <c r="D12111" s="177">
        <v>892.11</v>
      </c>
    </row>
    <row r="12112" spans="1:4" x14ac:dyDescent="0.25">
      <c r="A12112" s="176" t="s">
        <v>19128</v>
      </c>
      <c r="B12112" s="176" t="s">
        <v>19129</v>
      </c>
      <c r="C12112" s="176" t="s">
        <v>115</v>
      </c>
      <c r="D12112" s="177">
        <v>8619.6299999999992</v>
      </c>
    </row>
    <row r="12113" spans="1:4" x14ac:dyDescent="0.25">
      <c r="A12113" s="176" t="s">
        <v>19130</v>
      </c>
      <c r="B12113" s="176" t="s">
        <v>19129</v>
      </c>
      <c r="C12113" s="176" t="s">
        <v>115</v>
      </c>
      <c r="D12113" s="177">
        <v>8608.69</v>
      </c>
    </row>
    <row r="12114" spans="1:4" x14ac:dyDescent="0.25">
      <c r="A12114" s="176" t="s">
        <v>19131</v>
      </c>
      <c r="B12114" s="176" t="s">
        <v>19132</v>
      </c>
      <c r="C12114" s="176" t="s">
        <v>115</v>
      </c>
      <c r="D12114" s="177">
        <v>9643.73</v>
      </c>
    </row>
    <row r="12115" spans="1:4" x14ac:dyDescent="0.25">
      <c r="A12115" s="176" t="s">
        <v>19133</v>
      </c>
      <c r="B12115" s="176" t="s">
        <v>19132</v>
      </c>
      <c r="C12115" s="176" t="s">
        <v>115</v>
      </c>
      <c r="D12115" s="177">
        <v>9632.7900000000009</v>
      </c>
    </row>
    <row r="12116" spans="1:4" x14ac:dyDescent="0.25">
      <c r="A12116" s="176" t="s">
        <v>19134</v>
      </c>
      <c r="B12116" s="176" t="s">
        <v>19135</v>
      </c>
      <c r="C12116" s="176" t="s">
        <v>115</v>
      </c>
      <c r="D12116" s="177">
        <v>9673.83</v>
      </c>
    </row>
    <row r="12117" spans="1:4" x14ac:dyDescent="0.25">
      <c r="A12117" s="176" t="s">
        <v>19136</v>
      </c>
      <c r="B12117" s="176" t="s">
        <v>19135</v>
      </c>
      <c r="C12117" s="176" t="s">
        <v>115</v>
      </c>
      <c r="D12117" s="177">
        <v>9662.89</v>
      </c>
    </row>
    <row r="12118" spans="1:4" x14ac:dyDescent="0.25">
      <c r="A12118" s="176" t="s">
        <v>19137</v>
      </c>
      <c r="B12118" s="176" t="s">
        <v>19138</v>
      </c>
      <c r="C12118" s="176" t="s">
        <v>115</v>
      </c>
      <c r="D12118" s="177">
        <v>9693.89</v>
      </c>
    </row>
    <row r="12119" spans="1:4" x14ac:dyDescent="0.25">
      <c r="A12119" s="176" t="s">
        <v>19139</v>
      </c>
      <c r="B12119" s="176" t="s">
        <v>19138</v>
      </c>
      <c r="C12119" s="176" t="s">
        <v>115</v>
      </c>
      <c r="D12119" s="177">
        <v>9682.9500000000007</v>
      </c>
    </row>
    <row r="12120" spans="1:4" x14ac:dyDescent="0.25">
      <c r="A12120" s="176" t="s">
        <v>19140</v>
      </c>
      <c r="B12120" s="176" t="s">
        <v>19141</v>
      </c>
      <c r="C12120" s="176" t="s">
        <v>115</v>
      </c>
      <c r="D12120" s="177">
        <v>15143.08</v>
      </c>
    </row>
    <row r="12121" spans="1:4" x14ac:dyDescent="0.25">
      <c r="A12121" s="176" t="s">
        <v>19142</v>
      </c>
      <c r="B12121" s="176" t="s">
        <v>19141</v>
      </c>
      <c r="C12121" s="176" t="s">
        <v>115</v>
      </c>
      <c r="D12121" s="177">
        <v>15132.14</v>
      </c>
    </row>
    <row r="12122" spans="1:4" x14ac:dyDescent="0.25">
      <c r="A12122" s="176" t="s">
        <v>19143</v>
      </c>
      <c r="B12122" s="176" t="s">
        <v>19144</v>
      </c>
      <c r="C12122" s="176" t="s">
        <v>115</v>
      </c>
      <c r="D12122" s="177">
        <v>16314.78</v>
      </c>
    </row>
    <row r="12123" spans="1:4" x14ac:dyDescent="0.25">
      <c r="A12123" s="176" t="s">
        <v>19145</v>
      </c>
      <c r="B12123" s="176" t="s">
        <v>19144</v>
      </c>
      <c r="C12123" s="176" t="s">
        <v>115</v>
      </c>
      <c r="D12123" s="177">
        <v>16303.84</v>
      </c>
    </row>
    <row r="12124" spans="1:4" x14ac:dyDescent="0.25">
      <c r="A12124" s="176" t="s">
        <v>19146</v>
      </c>
      <c r="B12124" s="176" t="s">
        <v>19147</v>
      </c>
      <c r="C12124" s="176" t="s">
        <v>115</v>
      </c>
      <c r="D12124" s="177">
        <v>18321.11</v>
      </c>
    </row>
    <row r="12125" spans="1:4" x14ac:dyDescent="0.25">
      <c r="A12125" s="176" t="s">
        <v>19148</v>
      </c>
      <c r="B12125" s="176" t="s">
        <v>19147</v>
      </c>
      <c r="C12125" s="176" t="s">
        <v>115</v>
      </c>
      <c r="D12125" s="177">
        <v>18310.169999999998</v>
      </c>
    </row>
    <row r="12126" spans="1:4" x14ac:dyDescent="0.25">
      <c r="A12126" s="176" t="s">
        <v>19149</v>
      </c>
      <c r="B12126" s="176" t="s">
        <v>19150</v>
      </c>
      <c r="C12126" s="176" t="s">
        <v>115</v>
      </c>
      <c r="D12126" s="177">
        <v>20227.12</v>
      </c>
    </row>
    <row r="12127" spans="1:4" x14ac:dyDescent="0.25">
      <c r="A12127" s="176" t="s">
        <v>19151</v>
      </c>
      <c r="B12127" s="176" t="s">
        <v>19150</v>
      </c>
      <c r="C12127" s="176" t="s">
        <v>115</v>
      </c>
      <c r="D12127" s="177">
        <v>20216.18</v>
      </c>
    </row>
    <row r="12128" spans="1:4" x14ac:dyDescent="0.25">
      <c r="A12128" s="176" t="s">
        <v>19152</v>
      </c>
      <c r="B12128" s="176" t="s">
        <v>19153</v>
      </c>
      <c r="C12128" s="176" t="s">
        <v>115</v>
      </c>
      <c r="D12128" s="177">
        <v>8953.11</v>
      </c>
    </row>
    <row r="12129" spans="1:4" x14ac:dyDescent="0.25">
      <c r="A12129" s="176" t="s">
        <v>19154</v>
      </c>
      <c r="B12129" s="176" t="s">
        <v>19153</v>
      </c>
      <c r="C12129" s="176" t="s">
        <v>115</v>
      </c>
      <c r="D12129" s="177">
        <v>8942.17</v>
      </c>
    </row>
    <row r="12130" spans="1:4" x14ac:dyDescent="0.25">
      <c r="A12130" s="176" t="s">
        <v>19155</v>
      </c>
      <c r="B12130" s="176" t="s">
        <v>19156</v>
      </c>
      <c r="C12130" s="176" t="s">
        <v>115</v>
      </c>
      <c r="D12130" s="177">
        <v>9762.36</v>
      </c>
    </row>
    <row r="12131" spans="1:4" x14ac:dyDescent="0.25">
      <c r="A12131" s="176" t="s">
        <v>19157</v>
      </c>
      <c r="B12131" s="176" t="s">
        <v>19156</v>
      </c>
      <c r="C12131" s="176" t="s">
        <v>115</v>
      </c>
      <c r="D12131" s="177">
        <v>9751.42</v>
      </c>
    </row>
    <row r="12132" spans="1:4" x14ac:dyDescent="0.25">
      <c r="A12132" s="176" t="s">
        <v>19158</v>
      </c>
      <c r="B12132" s="176" t="s">
        <v>19159</v>
      </c>
      <c r="C12132" s="176" t="s">
        <v>115</v>
      </c>
      <c r="D12132" s="177">
        <v>10766.4</v>
      </c>
    </row>
    <row r="12133" spans="1:4" x14ac:dyDescent="0.25">
      <c r="A12133" s="176" t="s">
        <v>19160</v>
      </c>
      <c r="B12133" s="176" t="s">
        <v>19159</v>
      </c>
      <c r="C12133" s="176" t="s">
        <v>115</v>
      </c>
      <c r="D12133" s="177">
        <v>10755.46</v>
      </c>
    </row>
    <row r="12134" spans="1:4" x14ac:dyDescent="0.25">
      <c r="A12134" s="176" t="s">
        <v>19161</v>
      </c>
      <c r="B12134" s="176" t="s">
        <v>19162</v>
      </c>
      <c r="C12134" s="176" t="s">
        <v>115</v>
      </c>
      <c r="D12134" s="177">
        <v>11800.54</v>
      </c>
    </row>
    <row r="12135" spans="1:4" x14ac:dyDescent="0.25">
      <c r="A12135" s="176" t="s">
        <v>19163</v>
      </c>
      <c r="B12135" s="176" t="s">
        <v>19162</v>
      </c>
      <c r="C12135" s="176" t="s">
        <v>115</v>
      </c>
      <c r="D12135" s="177">
        <v>11789.6</v>
      </c>
    </row>
    <row r="12136" spans="1:4" x14ac:dyDescent="0.25">
      <c r="A12136" s="176" t="s">
        <v>19164</v>
      </c>
      <c r="B12136" s="176" t="s">
        <v>19165</v>
      </c>
      <c r="C12136" s="176" t="s">
        <v>115</v>
      </c>
      <c r="D12136" s="177">
        <v>20166.05</v>
      </c>
    </row>
    <row r="12137" spans="1:4" x14ac:dyDescent="0.25">
      <c r="A12137" s="176" t="s">
        <v>19166</v>
      </c>
      <c r="B12137" s="176" t="s">
        <v>19165</v>
      </c>
      <c r="C12137" s="176" t="s">
        <v>115</v>
      </c>
      <c r="D12137" s="177">
        <v>20155.11</v>
      </c>
    </row>
    <row r="12138" spans="1:4" x14ac:dyDescent="0.25">
      <c r="A12138" s="176" t="s">
        <v>19167</v>
      </c>
      <c r="B12138" s="176" t="s">
        <v>19168</v>
      </c>
      <c r="C12138" s="176" t="s">
        <v>115</v>
      </c>
      <c r="D12138" s="177">
        <v>21190.16</v>
      </c>
    </row>
    <row r="12139" spans="1:4" x14ac:dyDescent="0.25">
      <c r="A12139" s="176" t="s">
        <v>19169</v>
      </c>
      <c r="B12139" s="176" t="s">
        <v>19168</v>
      </c>
      <c r="C12139" s="176" t="s">
        <v>115</v>
      </c>
      <c r="D12139" s="177">
        <v>21179.22</v>
      </c>
    </row>
    <row r="12140" spans="1:4" x14ac:dyDescent="0.25">
      <c r="A12140" s="176" t="s">
        <v>19170</v>
      </c>
      <c r="B12140" s="176" t="s">
        <v>19171</v>
      </c>
      <c r="C12140" s="176" t="s">
        <v>115</v>
      </c>
      <c r="D12140" s="177">
        <v>21230.28</v>
      </c>
    </row>
    <row r="12141" spans="1:4" x14ac:dyDescent="0.25">
      <c r="A12141" s="176" t="s">
        <v>19172</v>
      </c>
      <c r="B12141" s="176" t="s">
        <v>19171</v>
      </c>
      <c r="C12141" s="176" t="s">
        <v>115</v>
      </c>
      <c r="D12141" s="177">
        <v>21219.34</v>
      </c>
    </row>
    <row r="12142" spans="1:4" x14ac:dyDescent="0.25">
      <c r="A12142" s="176" t="s">
        <v>19173</v>
      </c>
      <c r="B12142" s="176" t="s">
        <v>19174</v>
      </c>
      <c r="C12142" s="176" t="s">
        <v>115</v>
      </c>
      <c r="D12142" s="177">
        <v>21430.92</v>
      </c>
    </row>
    <row r="12143" spans="1:4" x14ac:dyDescent="0.25">
      <c r="A12143" s="176" t="s">
        <v>19175</v>
      </c>
      <c r="B12143" s="176" t="s">
        <v>19174</v>
      </c>
      <c r="C12143" s="176" t="s">
        <v>115</v>
      </c>
      <c r="D12143" s="177">
        <v>21419.98</v>
      </c>
    </row>
    <row r="12144" spans="1:4" x14ac:dyDescent="0.25">
      <c r="A12144" s="176" t="s">
        <v>19176</v>
      </c>
      <c r="B12144" s="176" t="s">
        <v>19177</v>
      </c>
      <c r="C12144" s="176" t="s">
        <v>322</v>
      </c>
      <c r="D12144" s="177">
        <v>591.15</v>
      </c>
    </row>
    <row r="12145" spans="1:4" x14ac:dyDescent="0.25">
      <c r="A12145" s="176" t="s">
        <v>19178</v>
      </c>
      <c r="B12145" s="176" t="s">
        <v>19177</v>
      </c>
      <c r="C12145" s="176" t="s">
        <v>322</v>
      </c>
      <c r="D12145" s="177">
        <v>576.55999999999995</v>
      </c>
    </row>
    <row r="12146" spans="1:4" x14ac:dyDescent="0.25">
      <c r="A12146" s="176" t="s">
        <v>19179</v>
      </c>
      <c r="B12146" s="176" t="s">
        <v>19180</v>
      </c>
      <c r="C12146" s="176" t="s">
        <v>322</v>
      </c>
      <c r="D12146" s="177">
        <v>679.82</v>
      </c>
    </row>
    <row r="12147" spans="1:4" x14ac:dyDescent="0.25">
      <c r="A12147" s="176" t="s">
        <v>19181</v>
      </c>
      <c r="B12147" s="176" t="s">
        <v>19180</v>
      </c>
      <c r="C12147" s="176" t="s">
        <v>322</v>
      </c>
      <c r="D12147" s="177">
        <v>663.05</v>
      </c>
    </row>
    <row r="12148" spans="1:4" x14ac:dyDescent="0.25">
      <c r="A12148" s="176" t="s">
        <v>19182</v>
      </c>
      <c r="B12148" s="176" t="s">
        <v>19183</v>
      </c>
      <c r="C12148" s="176" t="s">
        <v>322</v>
      </c>
      <c r="D12148" s="177">
        <v>602.71</v>
      </c>
    </row>
    <row r="12149" spans="1:4" x14ac:dyDescent="0.25">
      <c r="A12149" s="176" t="s">
        <v>19184</v>
      </c>
      <c r="B12149" s="176" t="s">
        <v>19183</v>
      </c>
      <c r="C12149" s="176" t="s">
        <v>322</v>
      </c>
      <c r="D12149" s="177">
        <v>588.12</v>
      </c>
    </row>
    <row r="12150" spans="1:4" x14ac:dyDescent="0.25">
      <c r="A12150" s="176" t="s">
        <v>19185</v>
      </c>
      <c r="B12150" s="176" t="s">
        <v>19186</v>
      </c>
      <c r="C12150" s="176" t="s">
        <v>322</v>
      </c>
      <c r="D12150" s="177">
        <v>693.11</v>
      </c>
    </row>
    <row r="12151" spans="1:4" x14ac:dyDescent="0.25">
      <c r="A12151" s="176" t="s">
        <v>19187</v>
      </c>
      <c r="B12151" s="176" t="s">
        <v>19186</v>
      </c>
      <c r="C12151" s="176" t="s">
        <v>322</v>
      </c>
      <c r="D12151" s="177">
        <v>676.34</v>
      </c>
    </row>
    <row r="12152" spans="1:4" x14ac:dyDescent="0.25">
      <c r="A12152" s="176" t="s">
        <v>19188</v>
      </c>
      <c r="B12152" s="176" t="s">
        <v>19189</v>
      </c>
      <c r="C12152" s="176" t="s">
        <v>322</v>
      </c>
      <c r="D12152" s="177">
        <v>539.73</v>
      </c>
    </row>
    <row r="12153" spans="1:4" x14ac:dyDescent="0.25">
      <c r="A12153" s="176" t="s">
        <v>19190</v>
      </c>
      <c r="B12153" s="176" t="s">
        <v>19189</v>
      </c>
      <c r="C12153" s="176" t="s">
        <v>322</v>
      </c>
      <c r="D12153" s="177">
        <v>525.14</v>
      </c>
    </row>
    <row r="12154" spans="1:4" x14ac:dyDescent="0.25">
      <c r="A12154" s="176" t="s">
        <v>19191</v>
      </c>
      <c r="B12154" s="176" t="s">
        <v>19192</v>
      </c>
      <c r="C12154" s="176" t="s">
        <v>322</v>
      </c>
      <c r="D12154" s="177">
        <v>620.69000000000005</v>
      </c>
    </row>
    <row r="12155" spans="1:4" x14ac:dyDescent="0.25">
      <c r="A12155" s="176" t="s">
        <v>19193</v>
      </c>
      <c r="B12155" s="176" t="s">
        <v>19192</v>
      </c>
      <c r="C12155" s="176" t="s">
        <v>322</v>
      </c>
      <c r="D12155" s="177">
        <v>603.91</v>
      </c>
    </row>
    <row r="12156" spans="1:4" x14ac:dyDescent="0.25">
      <c r="A12156" s="176" t="s">
        <v>19194</v>
      </c>
      <c r="B12156" s="176" t="s">
        <v>19195</v>
      </c>
      <c r="C12156" s="176" t="s">
        <v>322</v>
      </c>
      <c r="D12156" s="177">
        <v>596.84</v>
      </c>
    </row>
    <row r="12157" spans="1:4" x14ac:dyDescent="0.25">
      <c r="A12157" s="176" t="s">
        <v>19196</v>
      </c>
      <c r="B12157" s="176" t="s">
        <v>19195</v>
      </c>
      <c r="C12157" s="176" t="s">
        <v>322</v>
      </c>
      <c r="D12157" s="177">
        <v>582.25</v>
      </c>
    </row>
    <row r="12158" spans="1:4" x14ac:dyDescent="0.25">
      <c r="A12158" s="176" t="s">
        <v>19197</v>
      </c>
      <c r="B12158" s="176" t="s">
        <v>19198</v>
      </c>
      <c r="C12158" s="176" t="s">
        <v>322</v>
      </c>
      <c r="D12158" s="177">
        <v>686.37</v>
      </c>
    </row>
    <row r="12159" spans="1:4" x14ac:dyDescent="0.25">
      <c r="A12159" s="176" t="s">
        <v>19199</v>
      </c>
      <c r="B12159" s="176" t="s">
        <v>19198</v>
      </c>
      <c r="C12159" s="176" t="s">
        <v>322</v>
      </c>
      <c r="D12159" s="177">
        <v>669.59</v>
      </c>
    </row>
    <row r="12160" spans="1:4" x14ac:dyDescent="0.25">
      <c r="A12160" s="176" t="s">
        <v>19200</v>
      </c>
      <c r="B12160" s="176" t="s">
        <v>19201</v>
      </c>
      <c r="C12160" s="176" t="s">
        <v>322</v>
      </c>
      <c r="D12160" s="177">
        <v>730.57</v>
      </c>
    </row>
    <row r="12161" spans="1:4" x14ac:dyDescent="0.25">
      <c r="A12161" s="176" t="s">
        <v>19202</v>
      </c>
      <c r="B12161" s="176" t="s">
        <v>19201</v>
      </c>
      <c r="C12161" s="176" t="s">
        <v>322</v>
      </c>
      <c r="D12161" s="177">
        <v>715.98</v>
      </c>
    </row>
    <row r="12162" spans="1:4" x14ac:dyDescent="0.25">
      <c r="A12162" s="176" t="s">
        <v>19203</v>
      </c>
      <c r="B12162" s="176" t="s">
        <v>19204</v>
      </c>
      <c r="C12162" s="176" t="s">
        <v>322</v>
      </c>
      <c r="D12162" s="177">
        <v>840.15</v>
      </c>
    </row>
    <row r="12163" spans="1:4" x14ac:dyDescent="0.25">
      <c r="A12163" s="176" t="s">
        <v>19205</v>
      </c>
      <c r="B12163" s="176" t="s">
        <v>19204</v>
      </c>
      <c r="C12163" s="176" t="s">
        <v>322</v>
      </c>
      <c r="D12163" s="177">
        <v>823.38</v>
      </c>
    </row>
    <row r="12164" spans="1:4" x14ac:dyDescent="0.25">
      <c r="A12164" s="176" t="s">
        <v>19206</v>
      </c>
      <c r="B12164" s="176" t="s">
        <v>19207</v>
      </c>
      <c r="C12164" s="176" t="s">
        <v>322</v>
      </c>
      <c r="D12164" s="177">
        <v>725.73</v>
      </c>
    </row>
    <row r="12165" spans="1:4" x14ac:dyDescent="0.25">
      <c r="A12165" s="176" t="s">
        <v>19208</v>
      </c>
      <c r="B12165" s="176" t="s">
        <v>19207</v>
      </c>
      <c r="C12165" s="176" t="s">
        <v>322</v>
      </c>
      <c r="D12165" s="177">
        <v>711.15</v>
      </c>
    </row>
    <row r="12166" spans="1:4" x14ac:dyDescent="0.25">
      <c r="A12166" s="176" t="s">
        <v>19209</v>
      </c>
      <c r="B12166" s="176" t="s">
        <v>19210</v>
      </c>
      <c r="C12166" s="176" t="s">
        <v>322</v>
      </c>
      <c r="D12166" s="177">
        <v>834.6</v>
      </c>
    </row>
    <row r="12167" spans="1:4" x14ac:dyDescent="0.25">
      <c r="A12167" s="176" t="s">
        <v>19211</v>
      </c>
      <c r="B12167" s="176" t="s">
        <v>19210</v>
      </c>
      <c r="C12167" s="176" t="s">
        <v>322</v>
      </c>
      <c r="D12167" s="177">
        <v>817.82</v>
      </c>
    </row>
    <row r="12168" spans="1:4" x14ac:dyDescent="0.25">
      <c r="A12168" s="176" t="s">
        <v>19212</v>
      </c>
      <c r="B12168" s="176" t="s">
        <v>19213</v>
      </c>
      <c r="C12168" s="176" t="s">
        <v>322</v>
      </c>
      <c r="D12168" s="177">
        <v>503.41</v>
      </c>
    </row>
    <row r="12169" spans="1:4" x14ac:dyDescent="0.25">
      <c r="A12169" s="176" t="s">
        <v>19214</v>
      </c>
      <c r="B12169" s="176" t="s">
        <v>19213</v>
      </c>
      <c r="C12169" s="176" t="s">
        <v>322</v>
      </c>
      <c r="D12169" s="177">
        <v>492.47</v>
      </c>
    </row>
    <row r="12170" spans="1:4" x14ac:dyDescent="0.25">
      <c r="A12170" s="176" t="s">
        <v>19215</v>
      </c>
      <c r="B12170" s="176" t="s">
        <v>19216</v>
      </c>
      <c r="C12170" s="176" t="s">
        <v>322</v>
      </c>
      <c r="D12170" s="177">
        <v>578.91999999999996</v>
      </c>
    </row>
    <row r="12171" spans="1:4" x14ac:dyDescent="0.25">
      <c r="A12171" s="176" t="s">
        <v>19217</v>
      </c>
      <c r="B12171" s="176" t="s">
        <v>19216</v>
      </c>
      <c r="C12171" s="176" t="s">
        <v>322</v>
      </c>
      <c r="D12171" s="177">
        <v>566.34</v>
      </c>
    </row>
    <row r="12172" spans="1:4" x14ac:dyDescent="0.25">
      <c r="A12172" s="176" t="s">
        <v>19218</v>
      </c>
      <c r="B12172" s="176" t="s">
        <v>19219</v>
      </c>
      <c r="C12172" s="176" t="s">
        <v>322</v>
      </c>
      <c r="D12172" s="177">
        <v>584.05999999999995</v>
      </c>
    </row>
    <row r="12173" spans="1:4" x14ac:dyDescent="0.25">
      <c r="A12173" s="176" t="s">
        <v>19220</v>
      </c>
      <c r="B12173" s="176" t="s">
        <v>19219</v>
      </c>
      <c r="C12173" s="176" t="s">
        <v>322</v>
      </c>
      <c r="D12173" s="177">
        <v>573.12</v>
      </c>
    </row>
    <row r="12174" spans="1:4" x14ac:dyDescent="0.25">
      <c r="A12174" s="176" t="s">
        <v>19221</v>
      </c>
      <c r="B12174" s="176" t="s">
        <v>19222</v>
      </c>
      <c r="C12174" s="176" t="s">
        <v>322</v>
      </c>
      <c r="D12174" s="177">
        <v>671.66</v>
      </c>
    </row>
    <row r="12175" spans="1:4" x14ac:dyDescent="0.25">
      <c r="A12175" s="176" t="s">
        <v>19223</v>
      </c>
      <c r="B12175" s="176" t="s">
        <v>19222</v>
      </c>
      <c r="C12175" s="176" t="s">
        <v>322</v>
      </c>
      <c r="D12175" s="177">
        <v>659.08</v>
      </c>
    </row>
    <row r="12176" spans="1:4" x14ac:dyDescent="0.25">
      <c r="A12176" s="176" t="s">
        <v>19224</v>
      </c>
      <c r="B12176" s="176" t="s">
        <v>19225</v>
      </c>
      <c r="C12176" s="176" t="s">
        <v>322</v>
      </c>
      <c r="D12176" s="177">
        <v>790.51</v>
      </c>
    </row>
    <row r="12177" spans="1:4" x14ac:dyDescent="0.25">
      <c r="A12177" s="176" t="s">
        <v>19226</v>
      </c>
      <c r="B12177" s="176" t="s">
        <v>19225</v>
      </c>
      <c r="C12177" s="176" t="s">
        <v>322</v>
      </c>
      <c r="D12177" s="177">
        <v>775.92</v>
      </c>
    </row>
    <row r="12178" spans="1:4" x14ac:dyDescent="0.25">
      <c r="A12178" s="176" t="s">
        <v>19227</v>
      </c>
      <c r="B12178" s="176" t="s">
        <v>19228</v>
      </c>
      <c r="C12178" s="176" t="s">
        <v>322</v>
      </c>
      <c r="D12178" s="177">
        <v>909.09</v>
      </c>
    </row>
    <row r="12179" spans="1:4" x14ac:dyDescent="0.25">
      <c r="A12179" s="176" t="s">
        <v>19229</v>
      </c>
      <c r="B12179" s="176" t="s">
        <v>19228</v>
      </c>
      <c r="C12179" s="176" t="s">
        <v>322</v>
      </c>
      <c r="D12179" s="177">
        <v>892.31</v>
      </c>
    </row>
    <row r="12180" spans="1:4" x14ac:dyDescent="0.25">
      <c r="A12180" s="176" t="s">
        <v>19230</v>
      </c>
      <c r="B12180" s="176" t="s">
        <v>19231</v>
      </c>
      <c r="C12180" s="176" t="s">
        <v>322</v>
      </c>
      <c r="D12180" s="177">
        <v>668.79</v>
      </c>
    </row>
    <row r="12181" spans="1:4" x14ac:dyDescent="0.25">
      <c r="A12181" s="176" t="s">
        <v>19232</v>
      </c>
      <c r="B12181" s="176" t="s">
        <v>19231</v>
      </c>
      <c r="C12181" s="176" t="s">
        <v>322</v>
      </c>
      <c r="D12181" s="177">
        <v>654.21</v>
      </c>
    </row>
    <row r="12182" spans="1:4" x14ac:dyDescent="0.25">
      <c r="A12182" s="176" t="s">
        <v>19233</v>
      </c>
      <c r="B12182" s="176" t="s">
        <v>19234</v>
      </c>
      <c r="C12182" s="176" t="s">
        <v>322</v>
      </c>
      <c r="D12182" s="177">
        <v>769.11</v>
      </c>
    </row>
    <row r="12183" spans="1:4" x14ac:dyDescent="0.25">
      <c r="A12183" s="176" t="s">
        <v>19235</v>
      </c>
      <c r="B12183" s="176" t="s">
        <v>19234</v>
      </c>
      <c r="C12183" s="176" t="s">
        <v>322</v>
      </c>
      <c r="D12183" s="177">
        <v>752.34</v>
      </c>
    </row>
    <row r="12184" spans="1:4" x14ac:dyDescent="0.25">
      <c r="A12184" s="176" t="s">
        <v>19236</v>
      </c>
      <c r="B12184" s="176" t="s">
        <v>19237</v>
      </c>
      <c r="C12184" s="176" t="s">
        <v>322</v>
      </c>
      <c r="D12184" s="177">
        <v>944.01</v>
      </c>
    </row>
    <row r="12185" spans="1:4" x14ac:dyDescent="0.25">
      <c r="A12185" s="176" t="s">
        <v>19238</v>
      </c>
      <c r="B12185" s="176" t="s">
        <v>19237</v>
      </c>
      <c r="C12185" s="176" t="s">
        <v>322</v>
      </c>
      <c r="D12185" s="177">
        <v>929.43</v>
      </c>
    </row>
    <row r="12186" spans="1:4" x14ac:dyDescent="0.25">
      <c r="A12186" s="176" t="s">
        <v>19239</v>
      </c>
      <c r="B12186" s="176" t="s">
        <v>19240</v>
      </c>
      <c r="C12186" s="176" t="s">
        <v>322</v>
      </c>
      <c r="D12186" s="177">
        <v>1085.6099999999999</v>
      </c>
    </row>
    <row r="12187" spans="1:4" x14ac:dyDescent="0.25">
      <c r="A12187" s="176" t="s">
        <v>19241</v>
      </c>
      <c r="B12187" s="176" t="s">
        <v>19240</v>
      </c>
      <c r="C12187" s="176" t="s">
        <v>322</v>
      </c>
      <c r="D12187" s="177">
        <v>1068.8399999999999</v>
      </c>
    </row>
    <row r="12188" spans="1:4" x14ac:dyDescent="0.25">
      <c r="A12188" s="176" t="s">
        <v>19242</v>
      </c>
      <c r="B12188" s="176" t="s">
        <v>19243</v>
      </c>
      <c r="C12188" s="176" t="s">
        <v>322</v>
      </c>
      <c r="D12188" s="177">
        <v>1029.08</v>
      </c>
    </row>
    <row r="12189" spans="1:4" x14ac:dyDescent="0.25">
      <c r="A12189" s="176" t="s">
        <v>19244</v>
      </c>
      <c r="B12189" s="176" t="s">
        <v>19243</v>
      </c>
      <c r="C12189" s="176" t="s">
        <v>322</v>
      </c>
      <c r="D12189" s="177">
        <v>1014.49</v>
      </c>
    </row>
    <row r="12190" spans="1:4" x14ac:dyDescent="0.25">
      <c r="A12190" s="176" t="s">
        <v>19245</v>
      </c>
      <c r="B12190" s="176" t="s">
        <v>19246</v>
      </c>
      <c r="C12190" s="176" t="s">
        <v>322</v>
      </c>
      <c r="D12190" s="177">
        <v>1182.94</v>
      </c>
    </row>
    <row r="12191" spans="1:4" x14ac:dyDescent="0.25">
      <c r="A12191" s="176" t="s">
        <v>19247</v>
      </c>
      <c r="B12191" s="176" t="s">
        <v>19246</v>
      </c>
      <c r="C12191" s="176" t="s">
        <v>322</v>
      </c>
      <c r="D12191" s="177">
        <v>1166.17</v>
      </c>
    </row>
    <row r="12192" spans="1:4" x14ac:dyDescent="0.25">
      <c r="A12192" s="176" t="s">
        <v>19248</v>
      </c>
      <c r="B12192" s="176" t="s">
        <v>19249</v>
      </c>
      <c r="C12192" s="176" t="s">
        <v>322</v>
      </c>
      <c r="D12192" s="177">
        <v>944.01</v>
      </c>
    </row>
    <row r="12193" spans="1:4" x14ac:dyDescent="0.25">
      <c r="A12193" s="176" t="s">
        <v>19250</v>
      </c>
      <c r="B12193" s="176" t="s">
        <v>19249</v>
      </c>
      <c r="C12193" s="176" t="s">
        <v>322</v>
      </c>
      <c r="D12193" s="177">
        <v>929.43</v>
      </c>
    </row>
    <row r="12194" spans="1:4" x14ac:dyDescent="0.25">
      <c r="A12194" s="176" t="s">
        <v>19251</v>
      </c>
      <c r="B12194" s="176" t="s">
        <v>19252</v>
      </c>
      <c r="C12194" s="176" t="s">
        <v>322</v>
      </c>
      <c r="D12194" s="177">
        <v>1085.6099999999999</v>
      </c>
    </row>
    <row r="12195" spans="1:4" x14ac:dyDescent="0.25">
      <c r="A12195" s="176" t="s">
        <v>19253</v>
      </c>
      <c r="B12195" s="176" t="s">
        <v>19252</v>
      </c>
      <c r="C12195" s="176" t="s">
        <v>322</v>
      </c>
      <c r="D12195" s="177">
        <v>1068.8399999999999</v>
      </c>
    </row>
    <row r="12196" spans="1:4" x14ac:dyDescent="0.25">
      <c r="A12196" s="176" t="s">
        <v>19254</v>
      </c>
      <c r="B12196" s="176" t="s">
        <v>19255</v>
      </c>
      <c r="C12196" s="176" t="s">
        <v>322</v>
      </c>
      <c r="D12196" s="177">
        <v>570.44000000000005</v>
      </c>
    </row>
    <row r="12197" spans="1:4" x14ac:dyDescent="0.25">
      <c r="A12197" s="176" t="s">
        <v>19256</v>
      </c>
      <c r="B12197" s="176" t="s">
        <v>19255</v>
      </c>
      <c r="C12197" s="176" t="s">
        <v>322</v>
      </c>
      <c r="D12197" s="177">
        <v>555.85</v>
      </c>
    </row>
    <row r="12198" spans="1:4" x14ac:dyDescent="0.25">
      <c r="A12198" s="176" t="s">
        <v>19257</v>
      </c>
      <c r="B12198" s="176" t="s">
        <v>19258</v>
      </c>
      <c r="C12198" s="176" t="s">
        <v>322</v>
      </c>
      <c r="D12198" s="177">
        <v>656.01</v>
      </c>
    </row>
    <row r="12199" spans="1:4" x14ac:dyDescent="0.25">
      <c r="A12199" s="176" t="s">
        <v>19259</v>
      </c>
      <c r="B12199" s="176" t="s">
        <v>19258</v>
      </c>
      <c r="C12199" s="176" t="s">
        <v>322</v>
      </c>
      <c r="D12199" s="177">
        <v>639.23</v>
      </c>
    </row>
    <row r="12200" spans="1:4" x14ac:dyDescent="0.25">
      <c r="A12200" s="176" t="s">
        <v>19260</v>
      </c>
      <c r="B12200" s="176" t="s">
        <v>19261</v>
      </c>
      <c r="C12200" s="176" t="s">
        <v>322</v>
      </c>
      <c r="D12200" s="177">
        <v>922.44</v>
      </c>
    </row>
    <row r="12201" spans="1:4" x14ac:dyDescent="0.25">
      <c r="A12201" s="176" t="s">
        <v>19262</v>
      </c>
      <c r="B12201" s="176" t="s">
        <v>19261</v>
      </c>
      <c r="C12201" s="176" t="s">
        <v>322</v>
      </c>
      <c r="D12201" s="177">
        <v>907.86</v>
      </c>
    </row>
    <row r="12202" spans="1:4" x14ac:dyDescent="0.25">
      <c r="A12202" s="176" t="s">
        <v>19263</v>
      </c>
      <c r="B12202" s="176" t="s">
        <v>19264</v>
      </c>
      <c r="C12202" s="176" t="s">
        <v>322</v>
      </c>
      <c r="D12202" s="177">
        <v>1060.81</v>
      </c>
    </row>
    <row r="12203" spans="1:4" x14ac:dyDescent="0.25">
      <c r="A12203" s="176" t="s">
        <v>19265</v>
      </c>
      <c r="B12203" s="176" t="s">
        <v>19264</v>
      </c>
      <c r="C12203" s="176" t="s">
        <v>322</v>
      </c>
      <c r="D12203" s="177">
        <v>1044.04</v>
      </c>
    </row>
    <row r="12204" spans="1:4" x14ac:dyDescent="0.25">
      <c r="A12204" s="176" t="s">
        <v>19266</v>
      </c>
      <c r="B12204" s="176" t="s">
        <v>19267</v>
      </c>
      <c r="C12204" s="176" t="s">
        <v>322</v>
      </c>
      <c r="D12204" s="177">
        <v>632.55999999999995</v>
      </c>
    </row>
    <row r="12205" spans="1:4" x14ac:dyDescent="0.25">
      <c r="A12205" s="176" t="s">
        <v>19268</v>
      </c>
      <c r="B12205" s="176" t="s">
        <v>19267</v>
      </c>
      <c r="C12205" s="176" t="s">
        <v>322</v>
      </c>
      <c r="D12205" s="177">
        <v>617.97</v>
      </c>
    </row>
    <row r="12206" spans="1:4" x14ac:dyDescent="0.25">
      <c r="A12206" s="176" t="s">
        <v>19269</v>
      </c>
      <c r="B12206" s="176" t="s">
        <v>19270</v>
      </c>
      <c r="C12206" s="176" t="s">
        <v>322</v>
      </c>
      <c r="D12206" s="177">
        <v>727.44</v>
      </c>
    </row>
    <row r="12207" spans="1:4" x14ac:dyDescent="0.25">
      <c r="A12207" s="176" t="s">
        <v>19271</v>
      </c>
      <c r="B12207" s="176" t="s">
        <v>19270</v>
      </c>
      <c r="C12207" s="176" t="s">
        <v>322</v>
      </c>
      <c r="D12207" s="177">
        <v>710.67</v>
      </c>
    </row>
    <row r="12208" spans="1:4" x14ac:dyDescent="0.25">
      <c r="A12208" s="176" t="s">
        <v>19272</v>
      </c>
      <c r="B12208" s="176" t="s">
        <v>19273</v>
      </c>
      <c r="C12208" s="176" t="s">
        <v>322</v>
      </c>
      <c r="D12208" s="177">
        <v>433</v>
      </c>
    </row>
    <row r="12209" spans="1:4" x14ac:dyDescent="0.25">
      <c r="A12209" s="176" t="s">
        <v>19274</v>
      </c>
      <c r="B12209" s="176" t="s">
        <v>19273</v>
      </c>
      <c r="C12209" s="176" t="s">
        <v>322</v>
      </c>
      <c r="D12209" s="177">
        <v>422.07</v>
      </c>
    </row>
    <row r="12210" spans="1:4" x14ac:dyDescent="0.25">
      <c r="A12210" s="176" t="s">
        <v>19275</v>
      </c>
      <c r="B12210" s="176" t="s">
        <v>19276</v>
      </c>
      <c r="C12210" s="176" t="s">
        <v>322</v>
      </c>
      <c r="D12210" s="177">
        <v>497.96</v>
      </c>
    </row>
    <row r="12211" spans="1:4" x14ac:dyDescent="0.25">
      <c r="A12211" s="176" t="s">
        <v>19277</v>
      </c>
      <c r="B12211" s="176" t="s">
        <v>19276</v>
      </c>
      <c r="C12211" s="176" t="s">
        <v>322</v>
      </c>
      <c r="D12211" s="177">
        <v>485.38</v>
      </c>
    </row>
    <row r="12212" spans="1:4" x14ac:dyDescent="0.25">
      <c r="A12212" s="176" t="s">
        <v>19278</v>
      </c>
      <c r="B12212" s="176" t="s">
        <v>19279</v>
      </c>
      <c r="C12212" s="176" t="s">
        <v>83</v>
      </c>
      <c r="D12212" s="177">
        <v>33.340000000000003</v>
      </c>
    </row>
    <row r="12213" spans="1:4" x14ac:dyDescent="0.25">
      <c r="A12213" s="176" t="s">
        <v>19280</v>
      </c>
      <c r="B12213" s="176" t="s">
        <v>19279</v>
      </c>
      <c r="C12213" s="176" t="s">
        <v>83</v>
      </c>
      <c r="D12213" s="177">
        <v>31.51</v>
      </c>
    </row>
    <row r="12214" spans="1:4" x14ac:dyDescent="0.25">
      <c r="A12214" s="176" t="s">
        <v>19281</v>
      </c>
      <c r="B12214" s="176" t="s">
        <v>19282</v>
      </c>
      <c r="C12214" s="176" t="s">
        <v>322</v>
      </c>
      <c r="D12214" s="177">
        <v>1328.54</v>
      </c>
    </row>
    <row r="12215" spans="1:4" x14ac:dyDescent="0.25">
      <c r="A12215" s="176" t="s">
        <v>19283</v>
      </c>
      <c r="B12215" s="176" t="s">
        <v>19282</v>
      </c>
      <c r="C12215" s="176" t="s">
        <v>322</v>
      </c>
      <c r="D12215" s="177">
        <v>1317.6</v>
      </c>
    </row>
    <row r="12216" spans="1:4" x14ac:dyDescent="0.25">
      <c r="A12216" s="176" t="s">
        <v>19284</v>
      </c>
      <c r="B12216" s="176" t="s">
        <v>19285</v>
      </c>
      <c r="C12216" s="176" t="s">
        <v>322</v>
      </c>
      <c r="D12216" s="177">
        <v>1527.82</v>
      </c>
    </row>
    <row r="12217" spans="1:4" x14ac:dyDescent="0.25">
      <c r="A12217" s="176" t="s">
        <v>19286</v>
      </c>
      <c r="B12217" s="176" t="s">
        <v>19285</v>
      </c>
      <c r="C12217" s="176" t="s">
        <v>322</v>
      </c>
      <c r="D12217" s="177">
        <v>1515.24</v>
      </c>
    </row>
    <row r="12218" spans="1:4" x14ac:dyDescent="0.25">
      <c r="A12218" s="176" t="s">
        <v>19287</v>
      </c>
      <c r="B12218" s="176" t="s">
        <v>19288</v>
      </c>
      <c r="C12218" s="176" t="s">
        <v>322</v>
      </c>
      <c r="D12218" s="177">
        <v>1267.1099999999999</v>
      </c>
    </row>
    <row r="12219" spans="1:4" x14ac:dyDescent="0.25">
      <c r="A12219" s="176" t="s">
        <v>19289</v>
      </c>
      <c r="B12219" s="176" t="s">
        <v>19288</v>
      </c>
      <c r="C12219" s="176" t="s">
        <v>322</v>
      </c>
      <c r="D12219" s="177">
        <v>1256.17</v>
      </c>
    </row>
    <row r="12220" spans="1:4" x14ac:dyDescent="0.25">
      <c r="A12220" s="176" t="s">
        <v>19290</v>
      </c>
      <c r="B12220" s="176" t="s">
        <v>19291</v>
      </c>
      <c r="C12220" s="176" t="s">
        <v>322</v>
      </c>
      <c r="D12220" s="177">
        <v>1457.18</v>
      </c>
    </row>
    <row r="12221" spans="1:4" x14ac:dyDescent="0.25">
      <c r="A12221" s="176" t="s">
        <v>19292</v>
      </c>
      <c r="B12221" s="176" t="s">
        <v>19291</v>
      </c>
      <c r="C12221" s="176" t="s">
        <v>322</v>
      </c>
      <c r="D12221" s="177">
        <v>1444.6</v>
      </c>
    </row>
    <row r="12222" spans="1:4" x14ac:dyDescent="0.25">
      <c r="A12222" s="176" t="s">
        <v>19293</v>
      </c>
      <c r="B12222" s="176" t="s">
        <v>19294</v>
      </c>
      <c r="C12222" s="176" t="s">
        <v>322</v>
      </c>
      <c r="D12222" s="177">
        <v>1393.07</v>
      </c>
    </row>
    <row r="12223" spans="1:4" x14ac:dyDescent="0.25">
      <c r="A12223" s="176" t="s">
        <v>19295</v>
      </c>
      <c r="B12223" s="176" t="s">
        <v>19294</v>
      </c>
      <c r="C12223" s="176" t="s">
        <v>322</v>
      </c>
      <c r="D12223" s="177">
        <v>1382.13</v>
      </c>
    </row>
    <row r="12224" spans="1:4" x14ac:dyDescent="0.25">
      <c r="A12224" s="176" t="s">
        <v>19296</v>
      </c>
      <c r="B12224" s="176" t="s">
        <v>19297</v>
      </c>
      <c r="C12224" s="176" t="s">
        <v>322</v>
      </c>
      <c r="D12224" s="177">
        <v>1602.03</v>
      </c>
    </row>
    <row r="12225" spans="1:4" x14ac:dyDescent="0.25">
      <c r="A12225" s="176" t="s">
        <v>19298</v>
      </c>
      <c r="B12225" s="176" t="s">
        <v>19297</v>
      </c>
      <c r="C12225" s="176" t="s">
        <v>322</v>
      </c>
      <c r="D12225" s="177">
        <v>1589.46</v>
      </c>
    </row>
    <row r="12226" spans="1:4" x14ac:dyDescent="0.25">
      <c r="A12226" s="176" t="s">
        <v>19299</v>
      </c>
      <c r="B12226" s="176" t="s">
        <v>19300</v>
      </c>
      <c r="C12226" s="176" t="s">
        <v>322</v>
      </c>
      <c r="D12226" s="177">
        <v>1582.19</v>
      </c>
    </row>
    <row r="12227" spans="1:4" x14ac:dyDescent="0.25">
      <c r="A12227" s="176" t="s">
        <v>19301</v>
      </c>
      <c r="B12227" s="176" t="s">
        <v>19300</v>
      </c>
      <c r="C12227" s="176" t="s">
        <v>322</v>
      </c>
      <c r="D12227" s="177">
        <v>1571.25</v>
      </c>
    </row>
    <row r="12228" spans="1:4" x14ac:dyDescent="0.25">
      <c r="A12228" s="176" t="s">
        <v>19302</v>
      </c>
      <c r="B12228" s="176" t="s">
        <v>19303</v>
      </c>
      <c r="C12228" s="176" t="s">
        <v>322</v>
      </c>
      <c r="D12228" s="177">
        <v>1819.52</v>
      </c>
    </row>
    <row r="12229" spans="1:4" x14ac:dyDescent="0.25">
      <c r="A12229" s="176" t="s">
        <v>19304</v>
      </c>
      <c r="B12229" s="176" t="s">
        <v>19303</v>
      </c>
      <c r="C12229" s="176" t="s">
        <v>322</v>
      </c>
      <c r="D12229" s="177">
        <v>1806.94</v>
      </c>
    </row>
    <row r="12230" spans="1:4" x14ac:dyDescent="0.25">
      <c r="A12230" s="176" t="s">
        <v>19305</v>
      </c>
      <c r="B12230" s="176" t="s">
        <v>338</v>
      </c>
      <c r="C12230" s="176" t="s">
        <v>322</v>
      </c>
      <c r="D12230" s="177">
        <v>1363.05</v>
      </c>
    </row>
    <row r="12231" spans="1:4" x14ac:dyDescent="0.25">
      <c r="A12231" s="176" t="s">
        <v>19306</v>
      </c>
      <c r="B12231" s="176" t="s">
        <v>338</v>
      </c>
      <c r="C12231" s="176" t="s">
        <v>322</v>
      </c>
      <c r="D12231" s="177">
        <v>1352.11</v>
      </c>
    </row>
    <row r="12232" spans="1:4" x14ac:dyDescent="0.25">
      <c r="A12232" s="176" t="s">
        <v>19307</v>
      </c>
      <c r="B12232" s="176" t="s">
        <v>19308</v>
      </c>
      <c r="C12232" s="176" t="s">
        <v>322</v>
      </c>
      <c r="D12232" s="177">
        <v>1567.51</v>
      </c>
    </row>
    <row r="12233" spans="1:4" x14ac:dyDescent="0.25">
      <c r="A12233" s="176" t="s">
        <v>19309</v>
      </c>
      <c r="B12233" s="176" t="s">
        <v>19308</v>
      </c>
      <c r="C12233" s="176" t="s">
        <v>322</v>
      </c>
      <c r="D12233" s="177">
        <v>1554.93</v>
      </c>
    </row>
    <row r="12234" spans="1:4" x14ac:dyDescent="0.25">
      <c r="A12234" s="176" t="s">
        <v>19310</v>
      </c>
      <c r="B12234" s="176" t="s">
        <v>334</v>
      </c>
      <c r="C12234" s="176" t="s">
        <v>322</v>
      </c>
      <c r="D12234" s="177">
        <v>1363.05</v>
      </c>
    </row>
    <row r="12235" spans="1:4" x14ac:dyDescent="0.25">
      <c r="A12235" s="176" t="s">
        <v>19311</v>
      </c>
      <c r="B12235" s="176" t="s">
        <v>334</v>
      </c>
      <c r="C12235" s="176" t="s">
        <v>322</v>
      </c>
      <c r="D12235" s="177">
        <v>1352.11</v>
      </c>
    </row>
    <row r="12236" spans="1:4" x14ac:dyDescent="0.25">
      <c r="A12236" s="176" t="s">
        <v>19312</v>
      </c>
      <c r="B12236" s="176" t="s">
        <v>19313</v>
      </c>
      <c r="C12236" s="176" t="s">
        <v>322</v>
      </c>
      <c r="D12236" s="177">
        <v>1567.51</v>
      </c>
    </row>
    <row r="12237" spans="1:4" x14ac:dyDescent="0.25">
      <c r="A12237" s="176" t="s">
        <v>19314</v>
      </c>
      <c r="B12237" s="176" t="s">
        <v>19313</v>
      </c>
      <c r="C12237" s="176" t="s">
        <v>322</v>
      </c>
      <c r="D12237" s="177">
        <v>1554.93</v>
      </c>
    </row>
    <row r="12238" spans="1:4" x14ac:dyDescent="0.25">
      <c r="A12238" s="176" t="s">
        <v>19315</v>
      </c>
      <c r="B12238" s="176" t="s">
        <v>19316</v>
      </c>
      <c r="C12238" s="176" t="s">
        <v>115</v>
      </c>
      <c r="D12238" s="177">
        <v>234.2</v>
      </c>
    </row>
    <row r="12239" spans="1:4" x14ac:dyDescent="0.25">
      <c r="A12239" s="176" t="s">
        <v>19317</v>
      </c>
      <c r="B12239" s="176" t="s">
        <v>19316</v>
      </c>
      <c r="C12239" s="176" t="s">
        <v>115</v>
      </c>
      <c r="D12239" s="177">
        <v>228.73</v>
      </c>
    </row>
    <row r="12240" spans="1:4" x14ac:dyDescent="0.25">
      <c r="A12240" s="176" t="s">
        <v>19318</v>
      </c>
      <c r="B12240" s="176" t="s">
        <v>19319</v>
      </c>
      <c r="C12240" s="176" t="s">
        <v>322</v>
      </c>
      <c r="D12240" s="177">
        <v>596.30999999999995</v>
      </c>
    </row>
    <row r="12241" spans="1:4" x14ac:dyDescent="0.25">
      <c r="A12241" s="176" t="s">
        <v>19320</v>
      </c>
      <c r="B12241" s="176" t="s">
        <v>19319</v>
      </c>
      <c r="C12241" s="176" t="s">
        <v>322</v>
      </c>
      <c r="D12241" s="177">
        <v>579.17999999999995</v>
      </c>
    </row>
    <row r="12242" spans="1:4" x14ac:dyDescent="0.25">
      <c r="A12242" s="176" t="s">
        <v>19321</v>
      </c>
      <c r="B12242" s="176" t="s">
        <v>19322</v>
      </c>
      <c r="C12242" s="176" t="s">
        <v>115</v>
      </c>
      <c r="D12242" s="177">
        <v>892.48</v>
      </c>
    </row>
    <row r="12243" spans="1:4" x14ac:dyDescent="0.25">
      <c r="A12243" s="176" t="s">
        <v>19323</v>
      </c>
      <c r="B12243" s="176" t="s">
        <v>19322</v>
      </c>
      <c r="C12243" s="176" t="s">
        <v>115</v>
      </c>
      <c r="D12243" s="177">
        <v>851.28</v>
      </c>
    </row>
    <row r="12244" spans="1:4" x14ac:dyDescent="0.25">
      <c r="A12244" s="176" t="s">
        <v>19324</v>
      </c>
      <c r="B12244" s="176" t="s">
        <v>99</v>
      </c>
      <c r="C12244" s="176" t="s">
        <v>83</v>
      </c>
      <c r="D12244" s="177">
        <v>53.22</v>
      </c>
    </row>
    <row r="12245" spans="1:4" x14ac:dyDescent="0.25">
      <c r="A12245" s="176" t="s">
        <v>19325</v>
      </c>
      <c r="B12245" s="176" t="s">
        <v>99</v>
      </c>
      <c r="C12245" s="176" t="s">
        <v>83</v>
      </c>
      <c r="D12245" s="177">
        <v>51.33</v>
      </c>
    </row>
    <row r="12246" spans="1:4" x14ac:dyDescent="0.25">
      <c r="A12246" s="176" t="s">
        <v>19326</v>
      </c>
      <c r="B12246" s="176" t="s">
        <v>19327</v>
      </c>
      <c r="C12246" s="176" t="s">
        <v>83</v>
      </c>
      <c r="D12246" s="177">
        <v>35.18</v>
      </c>
    </row>
    <row r="12247" spans="1:4" x14ac:dyDescent="0.25">
      <c r="A12247" s="176" t="s">
        <v>19328</v>
      </c>
      <c r="B12247" s="176" t="s">
        <v>19327</v>
      </c>
      <c r="C12247" s="176" t="s">
        <v>83</v>
      </c>
      <c r="D12247" s="177">
        <v>33.28</v>
      </c>
    </row>
    <row r="12248" spans="1:4" x14ac:dyDescent="0.25">
      <c r="A12248" s="176" t="s">
        <v>19329</v>
      </c>
      <c r="B12248" s="176" t="s">
        <v>19330</v>
      </c>
      <c r="C12248" s="176" t="s">
        <v>83</v>
      </c>
      <c r="D12248" s="177">
        <v>39.07</v>
      </c>
    </row>
    <row r="12249" spans="1:4" x14ac:dyDescent="0.25">
      <c r="A12249" s="176" t="s">
        <v>19331</v>
      </c>
      <c r="B12249" s="176" t="s">
        <v>19330</v>
      </c>
      <c r="C12249" s="176" t="s">
        <v>83</v>
      </c>
      <c r="D12249" s="177">
        <v>37.17</v>
      </c>
    </row>
    <row r="12250" spans="1:4" x14ac:dyDescent="0.25">
      <c r="A12250" s="176" t="s">
        <v>19332</v>
      </c>
      <c r="B12250" s="176" t="s">
        <v>19333</v>
      </c>
      <c r="C12250" s="176" t="s">
        <v>322</v>
      </c>
      <c r="D12250" s="177">
        <v>157.33000000000001</v>
      </c>
    </row>
    <row r="12251" spans="1:4" x14ac:dyDescent="0.25">
      <c r="A12251" s="176" t="s">
        <v>19334</v>
      </c>
      <c r="B12251" s="176" t="s">
        <v>19333</v>
      </c>
      <c r="C12251" s="176" t="s">
        <v>322</v>
      </c>
      <c r="D12251" s="177">
        <v>156.24</v>
      </c>
    </row>
    <row r="12252" spans="1:4" x14ac:dyDescent="0.25">
      <c r="A12252" s="176" t="s">
        <v>19335</v>
      </c>
      <c r="B12252" s="176" t="s">
        <v>19336</v>
      </c>
      <c r="C12252" s="176" t="s">
        <v>322</v>
      </c>
      <c r="D12252" s="177">
        <v>1050.8499999999999</v>
      </c>
    </row>
    <row r="12253" spans="1:4" x14ac:dyDescent="0.25">
      <c r="A12253" s="176" t="s">
        <v>19337</v>
      </c>
      <c r="B12253" s="176" t="s">
        <v>19336</v>
      </c>
      <c r="C12253" s="176" t="s">
        <v>322</v>
      </c>
      <c r="D12253" s="177">
        <v>997.18</v>
      </c>
    </row>
    <row r="12254" spans="1:4" x14ac:dyDescent="0.25">
      <c r="A12254" s="176" t="s">
        <v>19338</v>
      </c>
      <c r="B12254" s="176" t="s">
        <v>19339</v>
      </c>
      <c r="C12254" s="176" t="s">
        <v>322</v>
      </c>
      <c r="D12254" s="177">
        <v>122.56</v>
      </c>
    </row>
    <row r="12255" spans="1:4" x14ac:dyDescent="0.25">
      <c r="A12255" s="176" t="s">
        <v>19340</v>
      </c>
      <c r="B12255" s="176" t="s">
        <v>19339</v>
      </c>
      <c r="C12255" s="176" t="s">
        <v>322</v>
      </c>
      <c r="D12255" s="177">
        <v>119.64</v>
      </c>
    </row>
    <row r="12256" spans="1:4" x14ac:dyDescent="0.25">
      <c r="A12256" s="176" t="s">
        <v>19341</v>
      </c>
      <c r="B12256" s="176" t="s">
        <v>19342</v>
      </c>
      <c r="C12256" s="176" t="s">
        <v>322</v>
      </c>
      <c r="D12256" s="177">
        <v>128.55000000000001</v>
      </c>
    </row>
    <row r="12257" spans="1:4" x14ac:dyDescent="0.25">
      <c r="A12257" s="176" t="s">
        <v>19343</v>
      </c>
      <c r="B12257" s="176" t="s">
        <v>19342</v>
      </c>
      <c r="C12257" s="176" t="s">
        <v>322</v>
      </c>
      <c r="D12257" s="177">
        <v>127.15</v>
      </c>
    </row>
    <row r="12258" spans="1:4" x14ac:dyDescent="0.25">
      <c r="A12258" s="176" t="s">
        <v>19344</v>
      </c>
      <c r="B12258" s="176" t="s">
        <v>19345</v>
      </c>
      <c r="C12258" s="176" t="s">
        <v>322</v>
      </c>
      <c r="D12258" s="177">
        <v>148.16</v>
      </c>
    </row>
    <row r="12259" spans="1:4" x14ac:dyDescent="0.25">
      <c r="A12259" s="176" t="s">
        <v>19346</v>
      </c>
      <c r="B12259" s="176" t="s">
        <v>19345</v>
      </c>
      <c r="C12259" s="176" t="s">
        <v>322</v>
      </c>
      <c r="D12259" s="177">
        <v>146.58000000000001</v>
      </c>
    </row>
    <row r="12260" spans="1:4" x14ac:dyDescent="0.25">
      <c r="A12260" s="176" t="s">
        <v>19347</v>
      </c>
      <c r="B12260" s="176" t="s">
        <v>19348</v>
      </c>
      <c r="C12260" s="176" t="s">
        <v>322</v>
      </c>
      <c r="D12260" s="177">
        <v>173.43</v>
      </c>
    </row>
    <row r="12261" spans="1:4" x14ac:dyDescent="0.25">
      <c r="A12261" s="176" t="s">
        <v>19349</v>
      </c>
      <c r="B12261" s="176" t="s">
        <v>19348</v>
      </c>
      <c r="C12261" s="176" t="s">
        <v>322</v>
      </c>
      <c r="D12261" s="177">
        <v>171.68</v>
      </c>
    </row>
    <row r="12262" spans="1:4" x14ac:dyDescent="0.25">
      <c r="A12262" s="176" t="s">
        <v>19350</v>
      </c>
      <c r="B12262" s="176" t="s">
        <v>19351</v>
      </c>
      <c r="C12262" s="176" t="s">
        <v>322</v>
      </c>
      <c r="D12262" s="177">
        <v>201.32</v>
      </c>
    </row>
    <row r="12263" spans="1:4" x14ac:dyDescent="0.25">
      <c r="A12263" s="176" t="s">
        <v>19352</v>
      </c>
      <c r="B12263" s="176" t="s">
        <v>19351</v>
      </c>
      <c r="C12263" s="176" t="s">
        <v>322</v>
      </c>
      <c r="D12263" s="177">
        <v>199.22</v>
      </c>
    </row>
    <row r="12264" spans="1:4" x14ac:dyDescent="0.25">
      <c r="A12264" s="176" t="s">
        <v>19353</v>
      </c>
      <c r="B12264" s="176" t="s">
        <v>19354</v>
      </c>
      <c r="C12264" s="176" t="s">
        <v>322</v>
      </c>
      <c r="D12264" s="177">
        <v>439.51</v>
      </c>
    </row>
    <row r="12265" spans="1:4" x14ac:dyDescent="0.25">
      <c r="A12265" s="176" t="s">
        <v>19355</v>
      </c>
      <c r="B12265" s="176" t="s">
        <v>19354</v>
      </c>
      <c r="C12265" s="176" t="s">
        <v>322</v>
      </c>
      <c r="D12265" s="177">
        <v>436.71</v>
      </c>
    </row>
    <row r="12266" spans="1:4" x14ac:dyDescent="0.25">
      <c r="A12266" s="176" t="s">
        <v>19356</v>
      </c>
      <c r="B12266" s="176" t="s">
        <v>19357</v>
      </c>
      <c r="C12266" s="176" t="s">
        <v>322</v>
      </c>
      <c r="D12266" s="177">
        <v>306.77999999999997</v>
      </c>
    </row>
    <row r="12267" spans="1:4" x14ac:dyDescent="0.25">
      <c r="A12267" s="176" t="s">
        <v>19358</v>
      </c>
      <c r="B12267" s="176" t="s">
        <v>19357</v>
      </c>
      <c r="C12267" s="176" t="s">
        <v>322</v>
      </c>
      <c r="D12267" s="177">
        <v>305.2</v>
      </c>
    </row>
    <row r="12268" spans="1:4" x14ac:dyDescent="0.25">
      <c r="A12268" s="176" t="s">
        <v>19359</v>
      </c>
      <c r="B12268" s="176" t="s">
        <v>19360</v>
      </c>
      <c r="C12268" s="176" t="s">
        <v>322</v>
      </c>
      <c r="D12268" s="177">
        <v>136.25</v>
      </c>
    </row>
    <row r="12269" spans="1:4" x14ac:dyDescent="0.25">
      <c r="A12269" s="176" t="s">
        <v>19361</v>
      </c>
      <c r="B12269" s="176" t="s">
        <v>19360</v>
      </c>
      <c r="C12269" s="176" t="s">
        <v>322</v>
      </c>
      <c r="D12269" s="177">
        <v>134.68</v>
      </c>
    </row>
    <row r="12270" spans="1:4" x14ac:dyDescent="0.25">
      <c r="A12270" s="176" t="s">
        <v>19362</v>
      </c>
      <c r="B12270" s="176" t="s">
        <v>19363</v>
      </c>
      <c r="C12270" s="176" t="s">
        <v>322</v>
      </c>
      <c r="D12270" s="177">
        <v>682.2</v>
      </c>
    </row>
    <row r="12271" spans="1:4" x14ac:dyDescent="0.25">
      <c r="A12271" s="176" t="s">
        <v>19364</v>
      </c>
      <c r="B12271" s="176" t="s">
        <v>19363</v>
      </c>
      <c r="C12271" s="176" t="s">
        <v>322</v>
      </c>
      <c r="D12271" s="177">
        <v>679.92</v>
      </c>
    </row>
    <row r="12272" spans="1:4" x14ac:dyDescent="0.25">
      <c r="A12272" s="176" t="s">
        <v>19365</v>
      </c>
      <c r="B12272" s="176" t="s">
        <v>19366</v>
      </c>
      <c r="C12272" s="176" t="s">
        <v>322</v>
      </c>
      <c r="D12272" s="177">
        <v>481.17</v>
      </c>
    </row>
    <row r="12273" spans="1:4" x14ac:dyDescent="0.25">
      <c r="A12273" s="176" t="s">
        <v>19367</v>
      </c>
      <c r="B12273" s="176" t="s">
        <v>19366</v>
      </c>
      <c r="C12273" s="176" t="s">
        <v>322</v>
      </c>
      <c r="D12273" s="177">
        <v>479.07</v>
      </c>
    </row>
    <row r="12274" spans="1:4" x14ac:dyDescent="0.25">
      <c r="A12274" s="176" t="s">
        <v>19368</v>
      </c>
      <c r="B12274" s="176" t="s">
        <v>19369</v>
      </c>
      <c r="C12274" s="176" t="s">
        <v>322</v>
      </c>
      <c r="D12274" s="177">
        <v>284.12</v>
      </c>
    </row>
    <row r="12275" spans="1:4" x14ac:dyDescent="0.25">
      <c r="A12275" s="176" t="s">
        <v>19370</v>
      </c>
      <c r="B12275" s="176" t="s">
        <v>19369</v>
      </c>
      <c r="C12275" s="176" t="s">
        <v>322</v>
      </c>
      <c r="D12275" s="177">
        <v>282.54000000000002</v>
      </c>
    </row>
    <row r="12276" spans="1:4" x14ac:dyDescent="0.25">
      <c r="A12276" s="176" t="s">
        <v>19371</v>
      </c>
      <c r="B12276" s="176" t="s">
        <v>19372</v>
      </c>
      <c r="C12276" s="176" t="s">
        <v>322</v>
      </c>
      <c r="D12276" s="177">
        <v>348.61</v>
      </c>
    </row>
    <row r="12277" spans="1:4" x14ac:dyDescent="0.25">
      <c r="A12277" s="176" t="s">
        <v>19373</v>
      </c>
      <c r="B12277" s="176" t="s">
        <v>19372</v>
      </c>
      <c r="C12277" s="176" t="s">
        <v>322</v>
      </c>
      <c r="D12277" s="177">
        <v>346.51</v>
      </c>
    </row>
    <row r="12278" spans="1:4" x14ac:dyDescent="0.25">
      <c r="A12278" s="176" t="s">
        <v>19374</v>
      </c>
      <c r="B12278" s="176" t="s">
        <v>19375</v>
      </c>
      <c r="C12278" s="176" t="s">
        <v>322</v>
      </c>
      <c r="D12278" s="177">
        <v>187.81</v>
      </c>
    </row>
    <row r="12279" spans="1:4" x14ac:dyDescent="0.25">
      <c r="A12279" s="176" t="s">
        <v>19376</v>
      </c>
      <c r="B12279" s="176" t="s">
        <v>19375</v>
      </c>
      <c r="C12279" s="176" t="s">
        <v>322</v>
      </c>
      <c r="D12279" s="177">
        <v>186.24</v>
      </c>
    </row>
    <row r="12280" spans="1:4" x14ac:dyDescent="0.25">
      <c r="A12280" s="176" t="s">
        <v>19377</v>
      </c>
      <c r="B12280" s="176" t="s">
        <v>19378</v>
      </c>
      <c r="C12280" s="176" t="s">
        <v>322</v>
      </c>
      <c r="D12280" s="177">
        <v>418.86</v>
      </c>
    </row>
    <row r="12281" spans="1:4" x14ac:dyDescent="0.25">
      <c r="A12281" s="176" t="s">
        <v>19379</v>
      </c>
      <c r="B12281" s="176" t="s">
        <v>19378</v>
      </c>
      <c r="C12281" s="176" t="s">
        <v>322</v>
      </c>
      <c r="D12281" s="177">
        <v>416.76</v>
      </c>
    </row>
    <row r="12282" spans="1:4" x14ac:dyDescent="0.25">
      <c r="A12282" s="176" t="s">
        <v>19380</v>
      </c>
      <c r="B12282" s="176" t="s">
        <v>19381</v>
      </c>
      <c r="C12282" s="176" t="s">
        <v>322</v>
      </c>
      <c r="D12282" s="177">
        <v>646.83000000000004</v>
      </c>
    </row>
    <row r="12283" spans="1:4" x14ac:dyDescent="0.25">
      <c r="A12283" s="176" t="s">
        <v>19382</v>
      </c>
      <c r="B12283" s="176" t="s">
        <v>19381</v>
      </c>
      <c r="C12283" s="176" t="s">
        <v>322</v>
      </c>
      <c r="D12283" s="177">
        <v>644.03</v>
      </c>
    </row>
    <row r="12284" spans="1:4" x14ac:dyDescent="0.25">
      <c r="A12284" s="176" t="s">
        <v>19383</v>
      </c>
      <c r="B12284" s="176" t="s">
        <v>19384</v>
      </c>
      <c r="C12284" s="176" t="s">
        <v>322</v>
      </c>
      <c r="D12284" s="177">
        <v>346.8</v>
      </c>
    </row>
    <row r="12285" spans="1:4" x14ac:dyDescent="0.25">
      <c r="A12285" s="176" t="s">
        <v>19385</v>
      </c>
      <c r="B12285" s="176" t="s">
        <v>19384</v>
      </c>
      <c r="C12285" s="176" t="s">
        <v>322</v>
      </c>
      <c r="D12285" s="177">
        <v>339.51</v>
      </c>
    </row>
    <row r="12286" spans="1:4" x14ac:dyDescent="0.25">
      <c r="A12286" s="176" t="s">
        <v>19386</v>
      </c>
      <c r="B12286" s="176" t="s">
        <v>19387</v>
      </c>
      <c r="C12286" s="176" t="s">
        <v>322</v>
      </c>
      <c r="D12286" s="177">
        <v>548.72</v>
      </c>
    </row>
    <row r="12287" spans="1:4" x14ac:dyDescent="0.25">
      <c r="A12287" s="176" t="s">
        <v>19388</v>
      </c>
      <c r="B12287" s="176" t="s">
        <v>19387</v>
      </c>
      <c r="C12287" s="176" t="s">
        <v>322</v>
      </c>
      <c r="D12287" s="177">
        <v>548.72</v>
      </c>
    </row>
    <row r="12288" spans="1:4" x14ac:dyDescent="0.25">
      <c r="A12288" s="176" t="s">
        <v>19389</v>
      </c>
      <c r="B12288" s="176" t="s">
        <v>19390</v>
      </c>
      <c r="C12288" s="176" t="s">
        <v>322</v>
      </c>
      <c r="D12288" s="177">
        <v>323.77999999999997</v>
      </c>
    </row>
    <row r="12289" spans="1:4" x14ac:dyDescent="0.25">
      <c r="A12289" s="176" t="s">
        <v>19391</v>
      </c>
      <c r="B12289" s="176" t="s">
        <v>19390</v>
      </c>
      <c r="C12289" s="176" t="s">
        <v>322</v>
      </c>
      <c r="D12289" s="177">
        <v>323.77999999999997</v>
      </c>
    </row>
    <row r="12290" spans="1:4" x14ac:dyDescent="0.25">
      <c r="A12290" s="176" t="s">
        <v>19392</v>
      </c>
      <c r="B12290" s="176" t="s">
        <v>19393</v>
      </c>
      <c r="C12290" s="176" t="s">
        <v>115</v>
      </c>
      <c r="D12290" s="177">
        <v>1096.3499999999999</v>
      </c>
    </row>
    <row r="12291" spans="1:4" x14ac:dyDescent="0.25">
      <c r="A12291" s="176" t="s">
        <v>19394</v>
      </c>
      <c r="B12291" s="176" t="s">
        <v>19393</v>
      </c>
      <c r="C12291" s="176" t="s">
        <v>115</v>
      </c>
      <c r="D12291" s="177">
        <v>1092.8499999999999</v>
      </c>
    </row>
    <row r="12292" spans="1:4" x14ac:dyDescent="0.25">
      <c r="A12292" s="176" t="s">
        <v>19395</v>
      </c>
      <c r="B12292" s="176" t="s">
        <v>19396</v>
      </c>
      <c r="C12292" s="176" t="s">
        <v>115</v>
      </c>
      <c r="D12292" s="177">
        <v>2140.4899999999998</v>
      </c>
    </row>
    <row r="12293" spans="1:4" x14ac:dyDescent="0.25">
      <c r="A12293" s="176" t="s">
        <v>19397</v>
      </c>
      <c r="B12293" s="176" t="s">
        <v>19396</v>
      </c>
      <c r="C12293" s="176" t="s">
        <v>115</v>
      </c>
      <c r="D12293" s="177">
        <v>2135.2399999999998</v>
      </c>
    </row>
    <row r="12294" spans="1:4" x14ac:dyDescent="0.25">
      <c r="A12294" s="176" t="s">
        <v>19398</v>
      </c>
      <c r="B12294" s="176" t="s">
        <v>19399</v>
      </c>
      <c r="C12294" s="176" t="s">
        <v>115</v>
      </c>
      <c r="D12294" s="177">
        <v>13924.73</v>
      </c>
    </row>
    <row r="12295" spans="1:4" x14ac:dyDescent="0.25">
      <c r="A12295" s="176" t="s">
        <v>19400</v>
      </c>
      <c r="B12295" s="176" t="s">
        <v>19399</v>
      </c>
      <c r="C12295" s="176" t="s">
        <v>115</v>
      </c>
      <c r="D12295" s="177">
        <v>13915.97</v>
      </c>
    </row>
    <row r="12296" spans="1:4" x14ac:dyDescent="0.25">
      <c r="A12296" s="176" t="s">
        <v>19401</v>
      </c>
      <c r="B12296" s="176" t="s">
        <v>19402</v>
      </c>
      <c r="C12296" s="176" t="s">
        <v>322</v>
      </c>
      <c r="D12296" s="177">
        <v>43.76</v>
      </c>
    </row>
    <row r="12297" spans="1:4" x14ac:dyDescent="0.25">
      <c r="A12297" s="176" t="s">
        <v>19403</v>
      </c>
      <c r="B12297" s="176" t="s">
        <v>19402</v>
      </c>
      <c r="C12297" s="176" t="s">
        <v>322</v>
      </c>
      <c r="D12297" s="177">
        <v>43.45</v>
      </c>
    </row>
    <row r="12298" spans="1:4" x14ac:dyDescent="0.25">
      <c r="A12298" s="176" t="s">
        <v>19404</v>
      </c>
      <c r="B12298" s="176" t="s">
        <v>19405</v>
      </c>
      <c r="C12298" s="176" t="s">
        <v>322</v>
      </c>
      <c r="D12298" s="177">
        <v>17.88</v>
      </c>
    </row>
    <row r="12299" spans="1:4" x14ac:dyDescent="0.25">
      <c r="A12299" s="176" t="s">
        <v>19406</v>
      </c>
      <c r="B12299" s="176" t="s">
        <v>19405</v>
      </c>
      <c r="C12299" s="176" t="s">
        <v>322</v>
      </c>
      <c r="D12299" s="177">
        <v>17.579999999999998</v>
      </c>
    </row>
    <row r="12300" spans="1:4" x14ac:dyDescent="0.25">
      <c r="A12300" s="176" t="s">
        <v>19407</v>
      </c>
      <c r="B12300" s="176" t="s">
        <v>19408</v>
      </c>
      <c r="C12300" s="176" t="s">
        <v>322</v>
      </c>
      <c r="D12300" s="177">
        <v>216.76</v>
      </c>
    </row>
    <row r="12301" spans="1:4" x14ac:dyDescent="0.25">
      <c r="A12301" s="176" t="s">
        <v>19409</v>
      </c>
      <c r="B12301" s="176" t="s">
        <v>19408</v>
      </c>
      <c r="C12301" s="176" t="s">
        <v>322</v>
      </c>
      <c r="D12301" s="177">
        <v>215.67</v>
      </c>
    </row>
    <row r="12302" spans="1:4" x14ac:dyDescent="0.25">
      <c r="A12302" s="176" t="s">
        <v>19410</v>
      </c>
      <c r="B12302" s="176" t="s">
        <v>19411</v>
      </c>
      <c r="C12302" s="176" t="s">
        <v>322</v>
      </c>
      <c r="D12302" s="177">
        <v>335.63</v>
      </c>
    </row>
    <row r="12303" spans="1:4" x14ac:dyDescent="0.25">
      <c r="A12303" s="176" t="s">
        <v>19412</v>
      </c>
      <c r="B12303" s="176" t="s">
        <v>19411</v>
      </c>
      <c r="C12303" s="176" t="s">
        <v>322</v>
      </c>
      <c r="D12303" s="177">
        <v>334.54</v>
      </c>
    </row>
    <row r="12304" spans="1:4" x14ac:dyDescent="0.25">
      <c r="A12304" s="176" t="s">
        <v>19413</v>
      </c>
      <c r="B12304" s="176" t="s">
        <v>19414</v>
      </c>
      <c r="C12304" s="176" t="s">
        <v>322</v>
      </c>
      <c r="D12304" s="177">
        <v>438.63</v>
      </c>
    </row>
    <row r="12305" spans="1:4" x14ac:dyDescent="0.25">
      <c r="A12305" s="176" t="s">
        <v>19415</v>
      </c>
      <c r="B12305" s="176" t="s">
        <v>19414</v>
      </c>
      <c r="C12305" s="176" t="s">
        <v>322</v>
      </c>
      <c r="D12305" s="177">
        <v>437.54</v>
      </c>
    </row>
    <row r="12306" spans="1:4" x14ac:dyDescent="0.25">
      <c r="A12306" s="176" t="s">
        <v>19416</v>
      </c>
      <c r="B12306" s="176" t="s">
        <v>19417</v>
      </c>
      <c r="C12306" s="176" t="s">
        <v>322</v>
      </c>
      <c r="D12306" s="177">
        <v>667.83</v>
      </c>
    </row>
    <row r="12307" spans="1:4" x14ac:dyDescent="0.25">
      <c r="A12307" s="176" t="s">
        <v>19418</v>
      </c>
      <c r="B12307" s="176" t="s">
        <v>19417</v>
      </c>
      <c r="C12307" s="176" t="s">
        <v>322</v>
      </c>
      <c r="D12307" s="177">
        <v>666.74</v>
      </c>
    </row>
    <row r="12308" spans="1:4" x14ac:dyDescent="0.25">
      <c r="A12308" s="176" t="s">
        <v>19419</v>
      </c>
      <c r="B12308" s="176" t="s">
        <v>19420</v>
      </c>
      <c r="C12308" s="176" t="s">
        <v>115</v>
      </c>
      <c r="D12308" s="177">
        <v>1477.63</v>
      </c>
    </row>
    <row r="12309" spans="1:4" x14ac:dyDescent="0.25">
      <c r="A12309" s="176" t="s">
        <v>19421</v>
      </c>
      <c r="B12309" s="176" t="s">
        <v>19420</v>
      </c>
      <c r="C12309" s="176" t="s">
        <v>115</v>
      </c>
      <c r="D12309" s="177">
        <v>1429.94</v>
      </c>
    </row>
    <row r="12310" spans="1:4" x14ac:dyDescent="0.25">
      <c r="A12310" s="176" t="s">
        <v>19422</v>
      </c>
      <c r="B12310" s="176" t="s">
        <v>19423</v>
      </c>
      <c r="C12310" s="176" t="s">
        <v>115</v>
      </c>
      <c r="D12310" s="177">
        <v>1420.61</v>
      </c>
    </row>
    <row r="12311" spans="1:4" x14ac:dyDescent="0.25">
      <c r="A12311" s="176" t="s">
        <v>19424</v>
      </c>
      <c r="B12311" s="176" t="s">
        <v>19423</v>
      </c>
      <c r="C12311" s="176" t="s">
        <v>115</v>
      </c>
      <c r="D12311" s="177">
        <v>1375.45</v>
      </c>
    </row>
    <row r="12312" spans="1:4" x14ac:dyDescent="0.25">
      <c r="A12312" s="176" t="s">
        <v>19425</v>
      </c>
      <c r="B12312" s="176" t="s">
        <v>19426</v>
      </c>
      <c r="C12312" s="176" t="s">
        <v>115</v>
      </c>
      <c r="D12312" s="177">
        <v>1338.59</v>
      </c>
    </row>
    <row r="12313" spans="1:4" x14ac:dyDescent="0.25">
      <c r="A12313" s="176" t="s">
        <v>19427</v>
      </c>
      <c r="B12313" s="176" t="s">
        <v>19426</v>
      </c>
      <c r="C12313" s="176" t="s">
        <v>115</v>
      </c>
      <c r="D12313" s="177">
        <v>1295.95</v>
      </c>
    </row>
    <row r="12314" spans="1:4" x14ac:dyDescent="0.25">
      <c r="A12314" s="176" t="s">
        <v>19428</v>
      </c>
      <c r="B12314" s="176" t="s">
        <v>19429</v>
      </c>
      <c r="C12314" s="176" t="s">
        <v>115</v>
      </c>
      <c r="D12314" s="177">
        <v>1285.56</v>
      </c>
    </row>
    <row r="12315" spans="1:4" x14ac:dyDescent="0.25">
      <c r="A12315" s="176" t="s">
        <v>19430</v>
      </c>
      <c r="B12315" s="176" t="s">
        <v>19429</v>
      </c>
      <c r="C12315" s="176" t="s">
        <v>115</v>
      </c>
      <c r="D12315" s="177">
        <v>1245.45</v>
      </c>
    </row>
    <row r="12316" spans="1:4" x14ac:dyDescent="0.25">
      <c r="A12316" s="176" t="s">
        <v>19431</v>
      </c>
      <c r="B12316" s="176" t="s">
        <v>19432</v>
      </c>
      <c r="C12316" s="176" t="s">
        <v>115</v>
      </c>
      <c r="D12316" s="177">
        <v>1098.6300000000001</v>
      </c>
    </row>
    <row r="12317" spans="1:4" x14ac:dyDescent="0.25">
      <c r="A12317" s="176" t="s">
        <v>19433</v>
      </c>
      <c r="B12317" s="176" t="s">
        <v>19432</v>
      </c>
      <c r="C12317" s="176" t="s">
        <v>115</v>
      </c>
      <c r="D12317" s="177">
        <v>1061.05</v>
      </c>
    </row>
    <row r="12318" spans="1:4" x14ac:dyDescent="0.25">
      <c r="A12318" s="176" t="s">
        <v>19434</v>
      </c>
      <c r="B12318" s="176" t="s">
        <v>19435</v>
      </c>
      <c r="C12318" s="176" t="s">
        <v>115</v>
      </c>
      <c r="D12318" s="177">
        <v>2614.52</v>
      </c>
    </row>
    <row r="12319" spans="1:4" x14ac:dyDescent="0.25">
      <c r="A12319" s="176" t="s">
        <v>19436</v>
      </c>
      <c r="B12319" s="176" t="s">
        <v>19435</v>
      </c>
      <c r="C12319" s="176" t="s">
        <v>115</v>
      </c>
      <c r="D12319" s="177">
        <v>2526.98</v>
      </c>
    </row>
    <row r="12320" spans="1:4" x14ac:dyDescent="0.25">
      <c r="A12320" s="176" t="s">
        <v>19437</v>
      </c>
      <c r="B12320" s="176" t="s">
        <v>19438</v>
      </c>
      <c r="C12320" s="176" t="s">
        <v>115</v>
      </c>
      <c r="D12320" s="177">
        <v>706.33</v>
      </c>
    </row>
    <row r="12321" spans="1:4" x14ac:dyDescent="0.25">
      <c r="A12321" s="176" t="s">
        <v>19439</v>
      </c>
      <c r="B12321" s="176" t="s">
        <v>19438</v>
      </c>
      <c r="C12321" s="176" t="s">
        <v>115</v>
      </c>
      <c r="D12321" s="177">
        <v>677.67</v>
      </c>
    </row>
    <row r="12322" spans="1:4" x14ac:dyDescent="0.25">
      <c r="A12322" s="176" t="s">
        <v>19440</v>
      </c>
      <c r="B12322" s="176" t="s">
        <v>19441</v>
      </c>
      <c r="C12322" s="176" t="s">
        <v>115</v>
      </c>
      <c r="D12322" s="177">
        <v>885.56</v>
      </c>
    </row>
    <row r="12323" spans="1:4" x14ac:dyDescent="0.25">
      <c r="A12323" s="176" t="s">
        <v>19442</v>
      </c>
      <c r="B12323" s="176" t="s">
        <v>19441</v>
      </c>
      <c r="C12323" s="176" t="s">
        <v>115</v>
      </c>
      <c r="D12323" s="177">
        <v>854.56</v>
      </c>
    </row>
    <row r="12324" spans="1:4" x14ac:dyDescent="0.25">
      <c r="A12324" s="176" t="s">
        <v>19443</v>
      </c>
      <c r="B12324" s="176" t="s">
        <v>19444</v>
      </c>
      <c r="C12324" s="176" t="s">
        <v>115</v>
      </c>
      <c r="D12324" s="177">
        <v>930.89</v>
      </c>
    </row>
    <row r="12325" spans="1:4" x14ac:dyDescent="0.25">
      <c r="A12325" s="176" t="s">
        <v>19445</v>
      </c>
      <c r="B12325" s="176" t="s">
        <v>19444</v>
      </c>
      <c r="C12325" s="176" t="s">
        <v>115</v>
      </c>
      <c r="D12325" s="177">
        <v>897.55</v>
      </c>
    </row>
    <row r="12326" spans="1:4" x14ac:dyDescent="0.25">
      <c r="A12326" s="176" t="s">
        <v>19446</v>
      </c>
      <c r="B12326" s="176" t="s">
        <v>19447</v>
      </c>
      <c r="C12326" s="176" t="s">
        <v>115</v>
      </c>
      <c r="D12326" s="177">
        <v>1005.22</v>
      </c>
    </row>
    <row r="12327" spans="1:4" x14ac:dyDescent="0.25">
      <c r="A12327" s="176" t="s">
        <v>19448</v>
      </c>
      <c r="B12327" s="176" t="s">
        <v>19447</v>
      </c>
      <c r="C12327" s="176" t="s">
        <v>115</v>
      </c>
      <c r="D12327" s="177">
        <v>969.53</v>
      </c>
    </row>
    <row r="12328" spans="1:4" x14ac:dyDescent="0.25">
      <c r="A12328" s="176" t="s">
        <v>19449</v>
      </c>
      <c r="B12328" s="176" t="s">
        <v>19450</v>
      </c>
      <c r="C12328" s="176" t="s">
        <v>115</v>
      </c>
      <c r="D12328" s="177">
        <v>1054.55</v>
      </c>
    </row>
    <row r="12329" spans="1:4" x14ac:dyDescent="0.25">
      <c r="A12329" s="176" t="s">
        <v>19451</v>
      </c>
      <c r="B12329" s="176" t="s">
        <v>19450</v>
      </c>
      <c r="C12329" s="176" t="s">
        <v>115</v>
      </c>
      <c r="D12329" s="177">
        <v>1016.52</v>
      </c>
    </row>
    <row r="12330" spans="1:4" x14ac:dyDescent="0.25">
      <c r="A12330" s="176" t="s">
        <v>19452</v>
      </c>
      <c r="B12330" s="176" t="s">
        <v>19453</v>
      </c>
      <c r="C12330" s="176" t="s">
        <v>115</v>
      </c>
      <c r="D12330" s="177">
        <v>1138.42</v>
      </c>
    </row>
    <row r="12331" spans="1:4" x14ac:dyDescent="0.25">
      <c r="A12331" s="176" t="s">
        <v>19454</v>
      </c>
      <c r="B12331" s="176" t="s">
        <v>19453</v>
      </c>
      <c r="C12331" s="176" t="s">
        <v>115</v>
      </c>
      <c r="D12331" s="177">
        <v>1114.54</v>
      </c>
    </row>
    <row r="12332" spans="1:4" x14ac:dyDescent="0.25">
      <c r="A12332" s="176" t="s">
        <v>19455</v>
      </c>
      <c r="B12332" s="176" t="s">
        <v>19456</v>
      </c>
      <c r="C12332" s="176" t="s">
        <v>115</v>
      </c>
      <c r="D12332" s="177">
        <v>1130.73</v>
      </c>
    </row>
    <row r="12333" spans="1:4" x14ac:dyDescent="0.25">
      <c r="A12333" s="176" t="s">
        <v>19457</v>
      </c>
      <c r="B12333" s="176" t="s">
        <v>19456</v>
      </c>
      <c r="C12333" s="176" t="s">
        <v>115</v>
      </c>
      <c r="D12333" s="177">
        <v>1107.03</v>
      </c>
    </row>
    <row r="12334" spans="1:4" x14ac:dyDescent="0.25">
      <c r="A12334" s="176" t="s">
        <v>19458</v>
      </c>
      <c r="B12334" s="176" t="s">
        <v>19459</v>
      </c>
      <c r="C12334" s="176" t="s">
        <v>115</v>
      </c>
      <c r="D12334" s="177">
        <v>1123.03</v>
      </c>
    </row>
    <row r="12335" spans="1:4" x14ac:dyDescent="0.25">
      <c r="A12335" s="176" t="s">
        <v>19460</v>
      </c>
      <c r="B12335" s="176" t="s">
        <v>19459</v>
      </c>
      <c r="C12335" s="176" t="s">
        <v>115</v>
      </c>
      <c r="D12335" s="177">
        <v>1099.51</v>
      </c>
    </row>
    <row r="12336" spans="1:4" x14ac:dyDescent="0.25">
      <c r="A12336" s="176" t="s">
        <v>19461</v>
      </c>
      <c r="B12336" s="176" t="s">
        <v>19462</v>
      </c>
      <c r="C12336" s="176" t="s">
        <v>115</v>
      </c>
      <c r="D12336" s="177">
        <v>1040.97</v>
      </c>
    </row>
    <row r="12337" spans="1:4" x14ac:dyDescent="0.25">
      <c r="A12337" s="176" t="s">
        <v>19463</v>
      </c>
      <c r="B12337" s="176" t="s">
        <v>19462</v>
      </c>
      <c r="C12337" s="176" t="s">
        <v>115</v>
      </c>
      <c r="D12337" s="177">
        <v>1019.95</v>
      </c>
    </row>
    <row r="12338" spans="1:4" x14ac:dyDescent="0.25">
      <c r="A12338" s="176" t="s">
        <v>19464</v>
      </c>
      <c r="B12338" s="176" t="s">
        <v>19465</v>
      </c>
      <c r="C12338" s="176" t="s">
        <v>115</v>
      </c>
      <c r="D12338" s="177">
        <v>1034.95</v>
      </c>
    </row>
    <row r="12339" spans="1:4" x14ac:dyDescent="0.25">
      <c r="A12339" s="176" t="s">
        <v>19466</v>
      </c>
      <c r="B12339" s="176" t="s">
        <v>19465</v>
      </c>
      <c r="C12339" s="176" t="s">
        <v>115</v>
      </c>
      <c r="D12339" s="177">
        <v>1014.06</v>
      </c>
    </row>
    <row r="12340" spans="1:4" x14ac:dyDescent="0.25">
      <c r="A12340" s="176" t="s">
        <v>19467</v>
      </c>
      <c r="B12340" s="176" t="s">
        <v>19468</v>
      </c>
      <c r="C12340" s="176" t="s">
        <v>115</v>
      </c>
      <c r="D12340" s="177">
        <v>730.73</v>
      </c>
    </row>
    <row r="12341" spans="1:4" x14ac:dyDescent="0.25">
      <c r="A12341" s="176" t="s">
        <v>19469</v>
      </c>
      <c r="B12341" s="176" t="s">
        <v>19468</v>
      </c>
      <c r="C12341" s="176" t="s">
        <v>115</v>
      </c>
      <c r="D12341" s="177">
        <v>716.14</v>
      </c>
    </row>
    <row r="12342" spans="1:4" x14ac:dyDescent="0.25">
      <c r="A12342" s="176" t="s">
        <v>19470</v>
      </c>
      <c r="B12342" s="176" t="s">
        <v>19471</v>
      </c>
      <c r="C12342" s="176" t="s">
        <v>115</v>
      </c>
      <c r="D12342" s="177">
        <v>730.73</v>
      </c>
    </row>
    <row r="12343" spans="1:4" x14ac:dyDescent="0.25">
      <c r="A12343" s="176" t="s">
        <v>19472</v>
      </c>
      <c r="B12343" s="176" t="s">
        <v>19471</v>
      </c>
      <c r="C12343" s="176" t="s">
        <v>115</v>
      </c>
      <c r="D12343" s="177">
        <v>716.14</v>
      </c>
    </row>
    <row r="12344" spans="1:4" x14ac:dyDescent="0.25">
      <c r="A12344" s="176" t="s">
        <v>19473</v>
      </c>
      <c r="B12344" s="176" t="s">
        <v>19474</v>
      </c>
      <c r="C12344" s="176" t="s">
        <v>115</v>
      </c>
      <c r="D12344" s="177">
        <v>730.73</v>
      </c>
    </row>
    <row r="12345" spans="1:4" x14ac:dyDescent="0.25">
      <c r="A12345" s="176" t="s">
        <v>19475</v>
      </c>
      <c r="B12345" s="176" t="s">
        <v>19474</v>
      </c>
      <c r="C12345" s="176" t="s">
        <v>115</v>
      </c>
      <c r="D12345" s="177">
        <v>716.14</v>
      </c>
    </row>
    <row r="12346" spans="1:4" x14ac:dyDescent="0.25">
      <c r="A12346" s="176" t="s">
        <v>19476</v>
      </c>
      <c r="B12346" s="176" t="s">
        <v>19477</v>
      </c>
      <c r="C12346" s="176" t="s">
        <v>115</v>
      </c>
      <c r="D12346" s="177">
        <v>1028.94</v>
      </c>
    </row>
    <row r="12347" spans="1:4" x14ac:dyDescent="0.25">
      <c r="A12347" s="176" t="s">
        <v>19478</v>
      </c>
      <c r="B12347" s="176" t="s">
        <v>19477</v>
      </c>
      <c r="C12347" s="176" t="s">
        <v>115</v>
      </c>
      <c r="D12347" s="177">
        <v>1008.17</v>
      </c>
    </row>
    <row r="12348" spans="1:4" x14ac:dyDescent="0.25">
      <c r="A12348" s="176" t="s">
        <v>19479</v>
      </c>
      <c r="B12348" s="176" t="s">
        <v>19480</v>
      </c>
      <c r="C12348" s="176" t="s">
        <v>115</v>
      </c>
      <c r="D12348" s="177">
        <v>1115.3800000000001</v>
      </c>
    </row>
    <row r="12349" spans="1:4" x14ac:dyDescent="0.25">
      <c r="A12349" s="176" t="s">
        <v>19481</v>
      </c>
      <c r="B12349" s="176" t="s">
        <v>19480</v>
      </c>
      <c r="C12349" s="176" t="s">
        <v>115</v>
      </c>
      <c r="D12349" s="177">
        <v>1091.5</v>
      </c>
    </row>
    <row r="12350" spans="1:4" x14ac:dyDescent="0.25">
      <c r="A12350" s="176" t="s">
        <v>19482</v>
      </c>
      <c r="B12350" s="176" t="s">
        <v>19483</v>
      </c>
      <c r="C12350" s="176" t="s">
        <v>115</v>
      </c>
      <c r="D12350" s="177">
        <v>1102.54</v>
      </c>
    </row>
    <row r="12351" spans="1:4" x14ac:dyDescent="0.25">
      <c r="A12351" s="176" t="s">
        <v>19484</v>
      </c>
      <c r="B12351" s="176" t="s">
        <v>19483</v>
      </c>
      <c r="C12351" s="176" t="s">
        <v>115</v>
      </c>
      <c r="D12351" s="177">
        <v>1078.8399999999999</v>
      </c>
    </row>
    <row r="12352" spans="1:4" x14ac:dyDescent="0.25">
      <c r="A12352" s="176" t="s">
        <v>19485</v>
      </c>
      <c r="B12352" s="176" t="s">
        <v>19486</v>
      </c>
      <c r="C12352" s="176" t="s">
        <v>115</v>
      </c>
      <c r="D12352" s="177">
        <v>1089.69</v>
      </c>
    </row>
    <row r="12353" spans="1:4" x14ac:dyDescent="0.25">
      <c r="A12353" s="176" t="s">
        <v>19487</v>
      </c>
      <c r="B12353" s="176" t="s">
        <v>19486</v>
      </c>
      <c r="C12353" s="176" t="s">
        <v>115</v>
      </c>
      <c r="D12353" s="177">
        <v>1066.17</v>
      </c>
    </row>
    <row r="12354" spans="1:4" x14ac:dyDescent="0.25">
      <c r="A12354" s="176" t="s">
        <v>19488</v>
      </c>
      <c r="B12354" s="176" t="s">
        <v>19489</v>
      </c>
      <c r="C12354" s="176" t="s">
        <v>115</v>
      </c>
      <c r="D12354" s="177">
        <v>707.69</v>
      </c>
    </row>
    <row r="12355" spans="1:4" x14ac:dyDescent="0.25">
      <c r="A12355" s="176" t="s">
        <v>19490</v>
      </c>
      <c r="B12355" s="176" t="s">
        <v>19489</v>
      </c>
      <c r="C12355" s="176" t="s">
        <v>115</v>
      </c>
      <c r="D12355" s="177">
        <v>693.1</v>
      </c>
    </row>
    <row r="12356" spans="1:4" x14ac:dyDescent="0.25">
      <c r="A12356" s="176" t="s">
        <v>19491</v>
      </c>
      <c r="B12356" s="176" t="s">
        <v>19492</v>
      </c>
      <c r="C12356" s="176" t="s">
        <v>115</v>
      </c>
      <c r="D12356" s="177">
        <v>702.54</v>
      </c>
    </row>
    <row r="12357" spans="1:4" x14ac:dyDescent="0.25">
      <c r="A12357" s="176" t="s">
        <v>19493</v>
      </c>
      <c r="B12357" s="176" t="s">
        <v>19492</v>
      </c>
      <c r="C12357" s="176" t="s">
        <v>115</v>
      </c>
      <c r="D12357" s="177">
        <v>687.95</v>
      </c>
    </row>
    <row r="12358" spans="1:4" x14ac:dyDescent="0.25">
      <c r="A12358" s="176" t="s">
        <v>19494</v>
      </c>
      <c r="B12358" s="176" t="s">
        <v>19495</v>
      </c>
      <c r="C12358" s="176" t="s">
        <v>115</v>
      </c>
      <c r="D12358" s="177">
        <v>697.39</v>
      </c>
    </row>
    <row r="12359" spans="1:4" x14ac:dyDescent="0.25">
      <c r="A12359" s="176" t="s">
        <v>19496</v>
      </c>
      <c r="B12359" s="176" t="s">
        <v>19495</v>
      </c>
      <c r="C12359" s="176" t="s">
        <v>115</v>
      </c>
      <c r="D12359" s="177">
        <v>682.8</v>
      </c>
    </row>
    <row r="12360" spans="1:4" x14ac:dyDescent="0.25">
      <c r="A12360" s="176" t="s">
        <v>19497</v>
      </c>
      <c r="B12360" s="176" t="s">
        <v>19498</v>
      </c>
      <c r="C12360" s="176" t="s">
        <v>115</v>
      </c>
      <c r="D12360" s="177">
        <v>1103.68</v>
      </c>
    </row>
    <row r="12361" spans="1:4" x14ac:dyDescent="0.25">
      <c r="A12361" s="176" t="s">
        <v>19499</v>
      </c>
      <c r="B12361" s="176" t="s">
        <v>19498</v>
      </c>
      <c r="C12361" s="176" t="s">
        <v>115</v>
      </c>
      <c r="D12361" s="177">
        <v>1081.23</v>
      </c>
    </row>
    <row r="12362" spans="1:4" x14ac:dyDescent="0.25">
      <c r="A12362" s="176" t="s">
        <v>19500</v>
      </c>
      <c r="B12362" s="176" t="s">
        <v>19501</v>
      </c>
      <c r="C12362" s="176" t="s">
        <v>115</v>
      </c>
      <c r="D12362" s="177">
        <v>1096.5999999999999</v>
      </c>
    </row>
    <row r="12363" spans="1:4" x14ac:dyDescent="0.25">
      <c r="A12363" s="176" t="s">
        <v>19502</v>
      </c>
      <c r="B12363" s="176" t="s">
        <v>19501</v>
      </c>
      <c r="C12363" s="176" t="s">
        <v>115</v>
      </c>
      <c r="D12363" s="177">
        <v>1074.3</v>
      </c>
    </row>
    <row r="12364" spans="1:4" x14ac:dyDescent="0.25">
      <c r="A12364" s="176" t="s">
        <v>19503</v>
      </c>
      <c r="B12364" s="176" t="s">
        <v>19504</v>
      </c>
      <c r="C12364" s="176" t="s">
        <v>115</v>
      </c>
      <c r="D12364" s="177">
        <v>1089.52</v>
      </c>
    </row>
    <row r="12365" spans="1:4" x14ac:dyDescent="0.25">
      <c r="A12365" s="176" t="s">
        <v>19505</v>
      </c>
      <c r="B12365" s="176" t="s">
        <v>19504</v>
      </c>
      <c r="C12365" s="176" t="s">
        <v>115</v>
      </c>
      <c r="D12365" s="177">
        <v>1067.3800000000001</v>
      </c>
    </row>
    <row r="12366" spans="1:4" x14ac:dyDescent="0.25">
      <c r="A12366" s="176" t="s">
        <v>19506</v>
      </c>
      <c r="B12366" s="176" t="s">
        <v>19507</v>
      </c>
      <c r="C12366" s="176" t="s">
        <v>115</v>
      </c>
      <c r="D12366" s="177">
        <v>359.86</v>
      </c>
    </row>
    <row r="12367" spans="1:4" x14ac:dyDescent="0.25">
      <c r="A12367" s="176" t="s">
        <v>19508</v>
      </c>
      <c r="B12367" s="176" t="s">
        <v>19507</v>
      </c>
      <c r="C12367" s="176" t="s">
        <v>115</v>
      </c>
      <c r="D12367" s="177">
        <v>345.27</v>
      </c>
    </row>
    <row r="12368" spans="1:4" x14ac:dyDescent="0.25">
      <c r="A12368" s="176" t="s">
        <v>19509</v>
      </c>
      <c r="B12368" s="176" t="s">
        <v>19510</v>
      </c>
      <c r="C12368" s="176" t="s">
        <v>115</v>
      </c>
      <c r="D12368" s="177">
        <v>346.51</v>
      </c>
    </row>
    <row r="12369" spans="1:4" x14ac:dyDescent="0.25">
      <c r="A12369" s="176" t="s">
        <v>19511</v>
      </c>
      <c r="B12369" s="176" t="s">
        <v>19510</v>
      </c>
      <c r="C12369" s="176" t="s">
        <v>115</v>
      </c>
      <c r="D12369" s="177">
        <v>331.92</v>
      </c>
    </row>
    <row r="12370" spans="1:4" x14ac:dyDescent="0.25">
      <c r="A12370" s="176" t="s">
        <v>19512</v>
      </c>
      <c r="B12370" s="176" t="s">
        <v>19513</v>
      </c>
      <c r="C12370" s="176" t="s">
        <v>115</v>
      </c>
      <c r="D12370" s="177">
        <v>329.17</v>
      </c>
    </row>
    <row r="12371" spans="1:4" x14ac:dyDescent="0.25">
      <c r="A12371" s="176" t="s">
        <v>19514</v>
      </c>
      <c r="B12371" s="176" t="s">
        <v>19513</v>
      </c>
      <c r="C12371" s="176" t="s">
        <v>115</v>
      </c>
      <c r="D12371" s="177">
        <v>314.58</v>
      </c>
    </row>
    <row r="12372" spans="1:4" x14ac:dyDescent="0.25">
      <c r="A12372" s="176" t="s">
        <v>19515</v>
      </c>
      <c r="B12372" s="176" t="s">
        <v>19516</v>
      </c>
      <c r="C12372" s="176" t="s">
        <v>115</v>
      </c>
      <c r="D12372" s="177">
        <v>933.59</v>
      </c>
    </row>
    <row r="12373" spans="1:4" x14ac:dyDescent="0.25">
      <c r="A12373" s="176" t="s">
        <v>19517</v>
      </c>
      <c r="B12373" s="176" t="s">
        <v>19516</v>
      </c>
      <c r="C12373" s="176" t="s">
        <v>115</v>
      </c>
      <c r="D12373" s="177">
        <v>901.53</v>
      </c>
    </row>
    <row r="12374" spans="1:4" x14ac:dyDescent="0.25">
      <c r="A12374" s="176" t="s">
        <v>19518</v>
      </c>
      <c r="B12374" s="176" t="s">
        <v>19519</v>
      </c>
      <c r="C12374" s="176" t="s">
        <v>115</v>
      </c>
      <c r="D12374" s="177">
        <v>864.76</v>
      </c>
    </row>
    <row r="12375" spans="1:4" x14ac:dyDescent="0.25">
      <c r="A12375" s="176" t="s">
        <v>19520</v>
      </c>
      <c r="B12375" s="176" t="s">
        <v>19519</v>
      </c>
      <c r="C12375" s="176" t="s">
        <v>115</v>
      </c>
      <c r="D12375" s="177">
        <v>835.47</v>
      </c>
    </row>
    <row r="12376" spans="1:4" x14ac:dyDescent="0.25">
      <c r="A12376" s="176" t="s">
        <v>19521</v>
      </c>
      <c r="B12376" s="176" t="s">
        <v>19522</v>
      </c>
      <c r="C12376" s="176" t="s">
        <v>115</v>
      </c>
      <c r="D12376" s="177">
        <v>1233.19</v>
      </c>
    </row>
    <row r="12377" spans="1:4" x14ac:dyDescent="0.25">
      <c r="A12377" s="176" t="s">
        <v>19523</v>
      </c>
      <c r="B12377" s="176" t="s">
        <v>19522</v>
      </c>
      <c r="C12377" s="176" t="s">
        <v>115</v>
      </c>
      <c r="D12377" s="177">
        <v>1194.71</v>
      </c>
    </row>
    <row r="12378" spans="1:4" x14ac:dyDescent="0.25">
      <c r="A12378" s="176" t="s">
        <v>19524</v>
      </c>
      <c r="B12378" s="176" t="s">
        <v>19525</v>
      </c>
      <c r="C12378" s="176" t="s">
        <v>115</v>
      </c>
      <c r="D12378" s="177">
        <v>1594.22</v>
      </c>
    </row>
    <row r="12379" spans="1:4" x14ac:dyDescent="0.25">
      <c r="A12379" s="176" t="s">
        <v>19526</v>
      </c>
      <c r="B12379" s="176" t="s">
        <v>19525</v>
      </c>
      <c r="C12379" s="176" t="s">
        <v>115</v>
      </c>
      <c r="D12379" s="177">
        <v>1570.34</v>
      </c>
    </row>
    <row r="12380" spans="1:4" x14ac:dyDescent="0.25">
      <c r="A12380" s="176" t="s">
        <v>19527</v>
      </c>
      <c r="B12380" s="176" t="s">
        <v>19528</v>
      </c>
      <c r="C12380" s="176" t="s">
        <v>115</v>
      </c>
      <c r="D12380" s="177">
        <v>1586.53</v>
      </c>
    </row>
    <row r="12381" spans="1:4" x14ac:dyDescent="0.25">
      <c r="A12381" s="176" t="s">
        <v>19529</v>
      </c>
      <c r="B12381" s="176" t="s">
        <v>19528</v>
      </c>
      <c r="C12381" s="176" t="s">
        <v>115</v>
      </c>
      <c r="D12381" s="177">
        <v>1562.83</v>
      </c>
    </row>
    <row r="12382" spans="1:4" x14ac:dyDescent="0.25">
      <c r="A12382" s="176" t="s">
        <v>19530</v>
      </c>
      <c r="B12382" s="176" t="s">
        <v>19531</v>
      </c>
      <c r="C12382" s="176" t="s">
        <v>115</v>
      </c>
      <c r="D12382" s="177">
        <v>1931.78</v>
      </c>
    </row>
    <row r="12383" spans="1:4" x14ac:dyDescent="0.25">
      <c r="A12383" s="176" t="s">
        <v>19532</v>
      </c>
      <c r="B12383" s="176" t="s">
        <v>19531</v>
      </c>
      <c r="C12383" s="176" t="s">
        <v>115</v>
      </c>
      <c r="D12383" s="177">
        <v>1907.69</v>
      </c>
    </row>
    <row r="12384" spans="1:4" x14ac:dyDescent="0.25">
      <c r="A12384" s="176" t="s">
        <v>19533</v>
      </c>
      <c r="B12384" s="176" t="s">
        <v>19534</v>
      </c>
      <c r="C12384" s="176" t="s">
        <v>115</v>
      </c>
      <c r="D12384" s="177">
        <v>1918.35</v>
      </c>
    </row>
    <row r="12385" spans="1:4" x14ac:dyDescent="0.25">
      <c r="A12385" s="176" t="s">
        <v>19535</v>
      </c>
      <c r="B12385" s="176" t="s">
        <v>19534</v>
      </c>
      <c r="C12385" s="176" t="s">
        <v>115</v>
      </c>
      <c r="D12385" s="177">
        <v>1894.43</v>
      </c>
    </row>
    <row r="12386" spans="1:4" x14ac:dyDescent="0.25">
      <c r="A12386" s="176" t="s">
        <v>19536</v>
      </c>
      <c r="B12386" s="176" t="s">
        <v>19537</v>
      </c>
      <c r="C12386" s="176" t="s">
        <v>115</v>
      </c>
      <c r="D12386" s="177">
        <v>1904.92</v>
      </c>
    </row>
    <row r="12387" spans="1:4" x14ac:dyDescent="0.25">
      <c r="A12387" s="176" t="s">
        <v>19538</v>
      </c>
      <c r="B12387" s="176" t="s">
        <v>19537</v>
      </c>
      <c r="C12387" s="176" t="s">
        <v>115</v>
      </c>
      <c r="D12387" s="177">
        <v>1881.18</v>
      </c>
    </row>
    <row r="12388" spans="1:4" x14ac:dyDescent="0.25">
      <c r="A12388" s="176" t="s">
        <v>19539</v>
      </c>
      <c r="B12388" s="176" t="s">
        <v>19540</v>
      </c>
      <c r="C12388" s="176" t="s">
        <v>115</v>
      </c>
      <c r="D12388" s="177">
        <v>3178.52</v>
      </c>
    </row>
    <row r="12389" spans="1:4" x14ac:dyDescent="0.25">
      <c r="A12389" s="176" t="s">
        <v>19541</v>
      </c>
      <c r="B12389" s="176" t="s">
        <v>19540</v>
      </c>
      <c r="C12389" s="176" t="s">
        <v>115</v>
      </c>
      <c r="D12389" s="177">
        <v>3139.04</v>
      </c>
    </row>
    <row r="12390" spans="1:4" x14ac:dyDescent="0.25">
      <c r="A12390" s="176" t="s">
        <v>19542</v>
      </c>
      <c r="B12390" s="176" t="s">
        <v>19543</v>
      </c>
      <c r="C12390" s="176" t="s">
        <v>115</v>
      </c>
      <c r="D12390" s="177">
        <v>3205.38</v>
      </c>
    </row>
    <row r="12391" spans="1:4" x14ac:dyDescent="0.25">
      <c r="A12391" s="176" t="s">
        <v>19544</v>
      </c>
      <c r="B12391" s="176" t="s">
        <v>19543</v>
      </c>
      <c r="C12391" s="176" t="s">
        <v>115</v>
      </c>
      <c r="D12391" s="177">
        <v>3165.55</v>
      </c>
    </row>
    <row r="12392" spans="1:4" x14ac:dyDescent="0.25">
      <c r="A12392" s="176" t="s">
        <v>19545</v>
      </c>
      <c r="B12392" s="176" t="s">
        <v>19546</v>
      </c>
      <c r="C12392" s="176" t="s">
        <v>115</v>
      </c>
      <c r="D12392" s="177">
        <v>3655.44</v>
      </c>
    </row>
    <row r="12393" spans="1:4" x14ac:dyDescent="0.25">
      <c r="A12393" s="176" t="s">
        <v>19547</v>
      </c>
      <c r="B12393" s="176" t="s">
        <v>19546</v>
      </c>
      <c r="C12393" s="176" t="s">
        <v>115</v>
      </c>
      <c r="D12393" s="177">
        <v>3607.7</v>
      </c>
    </row>
    <row r="12394" spans="1:4" x14ac:dyDescent="0.25">
      <c r="A12394" s="176" t="s">
        <v>19548</v>
      </c>
      <c r="B12394" s="176" t="s">
        <v>19549</v>
      </c>
      <c r="C12394" s="176" t="s">
        <v>115</v>
      </c>
      <c r="D12394" s="177">
        <v>1186.53</v>
      </c>
    </row>
    <row r="12395" spans="1:4" x14ac:dyDescent="0.25">
      <c r="A12395" s="176" t="s">
        <v>19550</v>
      </c>
      <c r="B12395" s="176" t="s">
        <v>19549</v>
      </c>
      <c r="C12395" s="176" t="s">
        <v>115</v>
      </c>
      <c r="D12395" s="177">
        <v>1171.94</v>
      </c>
    </row>
    <row r="12396" spans="1:4" x14ac:dyDescent="0.25">
      <c r="A12396" s="176" t="s">
        <v>19551</v>
      </c>
      <c r="B12396" s="176" t="s">
        <v>19552</v>
      </c>
      <c r="C12396" s="176" t="s">
        <v>115</v>
      </c>
      <c r="D12396" s="177">
        <v>1186.53</v>
      </c>
    </row>
    <row r="12397" spans="1:4" x14ac:dyDescent="0.25">
      <c r="A12397" s="176" t="s">
        <v>19553</v>
      </c>
      <c r="B12397" s="176" t="s">
        <v>19552</v>
      </c>
      <c r="C12397" s="176" t="s">
        <v>115</v>
      </c>
      <c r="D12397" s="177">
        <v>1171.94</v>
      </c>
    </row>
    <row r="12398" spans="1:4" x14ac:dyDescent="0.25">
      <c r="A12398" s="176" t="s">
        <v>19554</v>
      </c>
      <c r="B12398" s="176" t="s">
        <v>19555</v>
      </c>
      <c r="C12398" s="176" t="s">
        <v>115</v>
      </c>
      <c r="D12398" s="177">
        <v>1390.1</v>
      </c>
    </row>
    <row r="12399" spans="1:4" x14ac:dyDescent="0.25">
      <c r="A12399" s="176" t="s">
        <v>19556</v>
      </c>
      <c r="B12399" s="176" t="s">
        <v>19555</v>
      </c>
      <c r="C12399" s="176" t="s">
        <v>115</v>
      </c>
      <c r="D12399" s="177">
        <v>1366.22</v>
      </c>
    </row>
    <row r="12400" spans="1:4" x14ac:dyDescent="0.25">
      <c r="A12400" s="176" t="s">
        <v>19557</v>
      </c>
      <c r="B12400" s="176" t="s">
        <v>19558</v>
      </c>
      <c r="C12400" s="176" t="s">
        <v>115</v>
      </c>
      <c r="D12400" s="177">
        <v>1380.66</v>
      </c>
    </row>
    <row r="12401" spans="1:4" x14ac:dyDescent="0.25">
      <c r="A12401" s="176" t="s">
        <v>19559</v>
      </c>
      <c r="B12401" s="176" t="s">
        <v>19558</v>
      </c>
      <c r="C12401" s="176" t="s">
        <v>115</v>
      </c>
      <c r="D12401" s="177">
        <v>1356.96</v>
      </c>
    </row>
    <row r="12402" spans="1:4" x14ac:dyDescent="0.25">
      <c r="A12402" s="176" t="s">
        <v>19560</v>
      </c>
      <c r="B12402" s="176" t="s">
        <v>19561</v>
      </c>
      <c r="C12402" s="176" t="s">
        <v>115</v>
      </c>
      <c r="D12402" s="177">
        <v>1366.43</v>
      </c>
    </row>
    <row r="12403" spans="1:4" x14ac:dyDescent="0.25">
      <c r="A12403" s="176" t="s">
        <v>19562</v>
      </c>
      <c r="B12403" s="176" t="s">
        <v>19561</v>
      </c>
      <c r="C12403" s="176" t="s">
        <v>115</v>
      </c>
      <c r="D12403" s="177">
        <v>1342.91</v>
      </c>
    </row>
    <row r="12404" spans="1:4" x14ac:dyDescent="0.25">
      <c r="A12404" s="176" t="s">
        <v>19563</v>
      </c>
      <c r="B12404" s="176" t="s">
        <v>19564</v>
      </c>
      <c r="C12404" s="176" t="s">
        <v>115</v>
      </c>
      <c r="D12404" s="177">
        <v>1871.12</v>
      </c>
    </row>
    <row r="12405" spans="1:4" x14ac:dyDescent="0.25">
      <c r="A12405" s="176" t="s">
        <v>19565</v>
      </c>
      <c r="B12405" s="176" t="s">
        <v>19564</v>
      </c>
      <c r="C12405" s="176" t="s">
        <v>115</v>
      </c>
      <c r="D12405" s="177">
        <v>1831.92</v>
      </c>
    </row>
    <row r="12406" spans="1:4" x14ac:dyDescent="0.25">
      <c r="A12406" s="176" t="s">
        <v>19566</v>
      </c>
      <c r="B12406" s="176" t="s">
        <v>19567</v>
      </c>
      <c r="C12406" s="176" t="s">
        <v>115</v>
      </c>
      <c r="D12406" s="177">
        <v>732.81</v>
      </c>
    </row>
    <row r="12407" spans="1:4" x14ac:dyDescent="0.25">
      <c r="A12407" s="176" t="s">
        <v>19568</v>
      </c>
      <c r="B12407" s="176" t="s">
        <v>19567</v>
      </c>
      <c r="C12407" s="176" t="s">
        <v>115</v>
      </c>
      <c r="D12407" s="177">
        <v>709.29</v>
      </c>
    </row>
    <row r="12408" spans="1:4" x14ac:dyDescent="0.25">
      <c r="A12408" s="176" t="s">
        <v>19569</v>
      </c>
      <c r="B12408" s="176" t="s">
        <v>19570</v>
      </c>
      <c r="C12408" s="176" t="s">
        <v>115</v>
      </c>
      <c r="D12408" s="177">
        <v>746.5</v>
      </c>
    </row>
    <row r="12409" spans="1:4" x14ac:dyDescent="0.25">
      <c r="A12409" s="176" t="s">
        <v>19571</v>
      </c>
      <c r="B12409" s="176" t="s">
        <v>19570</v>
      </c>
      <c r="C12409" s="176" t="s">
        <v>115</v>
      </c>
      <c r="D12409" s="177">
        <v>722.8</v>
      </c>
    </row>
    <row r="12410" spans="1:4" x14ac:dyDescent="0.25">
      <c r="A12410" s="176" t="s">
        <v>19572</v>
      </c>
      <c r="B12410" s="176" t="s">
        <v>19573</v>
      </c>
      <c r="C12410" s="176" t="s">
        <v>115</v>
      </c>
      <c r="D12410" s="177">
        <v>760.2</v>
      </c>
    </row>
    <row r="12411" spans="1:4" x14ac:dyDescent="0.25">
      <c r="A12411" s="176" t="s">
        <v>19574</v>
      </c>
      <c r="B12411" s="176" t="s">
        <v>19573</v>
      </c>
      <c r="C12411" s="176" t="s">
        <v>115</v>
      </c>
      <c r="D12411" s="177">
        <v>736.32</v>
      </c>
    </row>
    <row r="12412" spans="1:4" x14ac:dyDescent="0.25">
      <c r="A12412" s="176" t="s">
        <v>19575</v>
      </c>
      <c r="B12412" s="176" t="s">
        <v>19576</v>
      </c>
      <c r="C12412" s="176" t="s">
        <v>115</v>
      </c>
      <c r="D12412" s="177">
        <v>802.9</v>
      </c>
    </row>
    <row r="12413" spans="1:4" x14ac:dyDescent="0.25">
      <c r="A12413" s="176" t="s">
        <v>19577</v>
      </c>
      <c r="B12413" s="176" t="s">
        <v>19576</v>
      </c>
      <c r="C12413" s="176" t="s">
        <v>115</v>
      </c>
      <c r="D12413" s="177">
        <v>778.83</v>
      </c>
    </row>
    <row r="12414" spans="1:4" x14ac:dyDescent="0.25">
      <c r="A12414" s="176" t="s">
        <v>19578</v>
      </c>
      <c r="B12414" s="176" t="s">
        <v>19579</v>
      </c>
      <c r="C12414" s="176" t="s">
        <v>115</v>
      </c>
      <c r="D12414" s="177">
        <v>820.59</v>
      </c>
    </row>
    <row r="12415" spans="1:4" x14ac:dyDescent="0.25">
      <c r="A12415" s="176" t="s">
        <v>19580</v>
      </c>
      <c r="B12415" s="176" t="s">
        <v>19579</v>
      </c>
      <c r="C12415" s="176" t="s">
        <v>115</v>
      </c>
      <c r="D12415" s="177">
        <v>796.35</v>
      </c>
    </row>
    <row r="12416" spans="1:4" x14ac:dyDescent="0.25">
      <c r="A12416" s="176" t="s">
        <v>19581</v>
      </c>
      <c r="B12416" s="176" t="s">
        <v>19582</v>
      </c>
      <c r="C12416" s="176" t="s">
        <v>115</v>
      </c>
      <c r="D12416" s="177">
        <v>1115.42</v>
      </c>
    </row>
    <row r="12417" spans="1:4" x14ac:dyDescent="0.25">
      <c r="A12417" s="176" t="s">
        <v>19583</v>
      </c>
      <c r="B12417" s="176" t="s">
        <v>19582</v>
      </c>
      <c r="C12417" s="176" t="s">
        <v>115</v>
      </c>
      <c r="D12417" s="177">
        <v>1076.23</v>
      </c>
    </row>
    <row r="12418" spans="1:4" x14ac:dyDescent="0.25">
      <c r="A12418" s="176" t="s">
        <v>19584</v>
      </c>
      <c r="B12418" s="176" t="s">
        <v>19585</v>
      </c>
      <c r="C12418" s="176" t="s">
        <v>115</v>
      </c>
      <c r="D12418" s="177">
        <v>1143.1400000000001</v>
      </c>
    </row>
    <row r="12419" spans="1:4" x14ac:dyDescent="0.25">
      <c r="A12419" s="176" t="s">
        <v>19586</v>
      </c>
      <c r="B12419" s="176" t="s">
        <v>19585</v>
      </c>
      <c r="C12419" s="176" t="s">
        <v>115</v>
      </c>
      <c r="D12419" s="177">
        <v>1103.58</v>
      </c>
    </row>
    <row r="12420" spans="1:4" x14ac:dyDescent="0.25">
      <c r="A12420" s="176" t="s">
        <v>19587</v>
      </c>
      <c r="B12420" s="176" t="s">
        <v>19588</v>
      </c>
      <c r="C12420" s="176" t="s">
        <v>115</v>
      </c>
      <c r="D12420" s="177">
        <v>1169.23</v>
      </c>
    </row>
    <row r="12421" spans="1:4" x14ac:dyDescent="0.25">
      <c r="A12421" s="176" t="s">
        <v>19589</v>
      </c>
      <c r="B12421" s="176" t="s">
        <v>19588</v>
      </c>
      <c r="C12421" s="176" t="s">
        <v>115</v>
      </c>
      <c r="D12421" s="177">
        <v>1129.31</v>
      </c>
    </row>
    <row r="12422" spans="1:4" x14ac:dyDescent="0.25">
      <c r="A12422" s="176" t="s">
        <v>19590</v>
      </c>
      <c r="B12422" s="176" t="s">
        <v>19591</v>
      </c>
      <c r="C12422" s="176" t="s">
        <v>115</v>
      </c>
      <c r="D12422" s="177">
        <v>1560.45</v>
      </c>
    </row>
    <row r="12423" spans="1:4" x14ac:dyDescent="0.25">
      <c r="A12423" s="176" t="s">
        <v>19592</v>
      </c>
      <c r="B12423" s="176" t="s">
        <v>19591</v>
      </c>
      <c r="C12423" s="176" t="s">
        <v>115</v>
      </c>
      <c r="D12423" s="177">
        <v>1538</v>
      </c>
    </row>
    <row r="12424" spans="1:4" x14ac:dyDescent="0.25">
      <c r="A12424" s="176" t="s">
        <v>19593</v>
      </c>
      <c r="B12424" s="176" t="s">
        <v>19594</v>
      </c>
      <c r="C12424" s="176" t="s">
        <v>115</v>
      </c>
      <c r="D12424" s="177">
        <v>943.61</v>
      </c>
    </row>
    <row r="12425" spans="1:4" x14ac:dyDescent="0.25">
      <c r="A12425" s="176" t="s">
        <v>19595</v>
      </c>
      <c r="B12425" s="176" t="s">
        <v>19594</v>
      </c>
      <c r="C12425" s="176" t="s">
        <v>115</v>
      </c>
      <c r="D12425" s="177">
        <v>917.63</v>
      </c>
    </row>
    <row r="12426" spans="1:4" x14ac:dyDescent="0.25">
      <c r="A12426" s="176" t="s">
        <v>19596</v>
      </c>
      <c r="B12426" s="176" t="s">
        <v>19597</v>
      </c>
      <c r="C12426" s="176" t="s">
        <v>115</v>
      </c>
      <c r="D12426" s="177">
        <v>707.15</v>
      </c>
    </row>
    <row r="12427" spans="1:4" x14ac:dyDescent="0.25">
      <c r="A12427" s="176" t="s">
        <v>19598</v>
      </c>
      <c r="B12427" s="176" t="s">
        <v>19597</v>
      </c>
      <c r="C12427" s="176" t="s">
        <v>115</v>
      </c>
      <c r="D12427" s="177">
        <v>682.72</v>
      </c>
    </row>
    <row r="12428" spans="1:4" x14ac:dyDescent="0.25">
      <c r="A12428" s="176" t="s">
        <v>19599</v>
      </c>
      <c r="B12428" s="176" t="s">
        <v>19600</v>
      </c>
      <c r="C12428" s="176" t="s">
        <v>115</v>
      </c>
      <c r="D12428" s="177">
        <v>696.88</v>
      </c>
    </row>
    <row r="12429" spans="1:4" x14ac:dyDescent="0.25">
      <c r="A12429" s="176" t="s">
        <v>19601</v>
      </c>
      <c r="B12429" s="176" t="s">
        <v>19600</v>
      </c>
      <c r="C12429" s="176" t="s">
        <v>115</v>
      </c>
      <c r="D12429" s="177">
        <v>667.71</v>
      </c>
    </row>
    <row r="12430" spans="1:4" x14ac:dyDescent="0.25">
      <c r="A12430" s="176" t="s">
        <v>19602</v>
      </c>
      <c r="B12430" s="176" t="s">
        <v>19603</v>
      </c>
      <c r="C12430" s="176" t="s">
        <v>115</v>
      </c>
      <c r="D12430" s="177">
        <v>2031.15</v>
      </c>
    </row>
    <row r="12431" spans="1:4" x14ac:dyDescent="0.25">
      <c r="A12431" s="176" t="s">
        <v>19604</v>
      </c>
      <c r="B12431" s="176" t="s">
        <v>19603</v>
      </c>
      <c r="C12431" s="176" t="s">
        <v>115</v>
      </c>
      <c r="D12431" s="177">
        <v>1992.25</v>
      </c>
    </row>
    <row r="12432" spans="1:4" x14ac:dyDescent="0.25">
      <c r="A12432" s="176" t="s">
        <v>19605</v>
      </c>
      <c r="B12432" s="176" t="s">
        <v>19606</v>
      </c>
      <c r="C12432" s="176" t="s">
        <v>115</v>
      </c>
      <c r="D12432" s="177">
        <v>1102.03</v>
      </c>
    </row>
    <row r="12433" spans="1:4" x14ac:dyDescent="0.25">
      <c r="A12433" s="176" t="s">
        <v>19607</v>
      </c>
      <c r="B12433" s="176" t="s">
        <v>19606</v>
      </c>
      <c r="C12433" s="176" t="s">
        <v>115</v>
      </c>
      <c r="D12433" s="177">
        <v>1079.73</v>
      </c>
    </row>
    <row r="12434" spans="1:4" x14ac:dyDescent="0.25">
      <c r="A12434" s="176" t="s">
        <v>19608</v>
      </c>
      <c r="B12434" s="176" t="s">
        <v>19609</v>
      </c>
      <c r="C12434" s="176" t="s">
        <v>115</v>
      </c>
      <c r="D12434" s="177">
        <v>1132.6600000000001</v>
      </c>
    </row>
    <row r="12435" spans="1:4" x14ac:dyDescent="0.25">
      <c r="A12435" s="176" t="s">
        <v>19610</v>
      </c>
      <c r="B12435" s="176" t="s">
        <v>19609</v>
      </c>
      <c r="C12435" s="176" t="s">
        <v>115</v>
      </c>
      <c r="D12435" s="177">
        <v>1110.21</v>
      </c>
    </row>
    <row r="12436" spans="1:4" x14ac:dyDescent="0.25">
      <c r="A12436" s="176" t="s">
        <v>19611</v>
      </c>
      <c r="B12436" s="176" t="s">
        <v>19612</v>
      </c>
      <c r="C12436" s="176" t="s">
        <v>115</v>
      </c>
      <c r="D12436" s="177">
        <v>1192.3</v>
      </c>
    </row>
    <row r="12437" spans="1:4" x14ac:dyDescent="0.25">
      <c r="A12437" s="176" t="s">
        <v>19613</v>
      </c>
      <c r="B12437" s="176" t="s">
        <v>19612</v>
      </c>
      <c r="C12437" s="176" t="s">
        <v>115</v>
      </c>
      <c r="D12437" s="177">
        <v>1169.69</v>
      </c>
    </row>
    <row r="12438" spans="1:4" x14ac:dyDescent="0.25">
      <c r="A12438" s="176" t="s">
        <v>19614</v>
      </c>
      <c r="B12438" s="176" t="s">
        <v>19615</v>
      </c>
      <c r="C12438" s="176" t="s">
        <v>115</v>
      </c>
      <c r="D12438" s="177">
        <v>886.79</v>
      </c>
    </row>
    <row r="12439" spans="1:4" x14ac:dyDescent="0.25">
      <c r="A12439" s="176" t="s">
        <v>19616</v>
      </c>
      <c r="B12439" s="176" t="s">
        <v>19615</v>
      </c>
      <c r="C12439" s="176" t="s">
        <v>115</v>
      </c>
      <c r="D12439" s="177">
        <v>865.75</v>
      </c>
    </row>
    <row r="12440" spans="1:4" x14ac:dyDescent="0.25">
      <c r="A12440" s="176" t="s">
        <v>19617</v>
      </c>
      <c r="B12440" s="176" t="s">
        <v>19618</v>
      </c>
      <c r="C12440" s="176" t="s">
        <v>115</v>
      </c>
      <c r="D12440" s="177">
        <v>863.7</v>
      </c>
    </row>
    <row r="12441" spans="1:4" x14ac:dyDescent="0.25">
      <c r="A12441" s="176" t="s">
        <v>19619</v>
      </c>
      <c r="B12441" s="176" t="s">
        <v>19618</v>
      </c>
      <c r="C12441" s="176" t="s">
        <v>115</v>
      </c>
      <c r="D12441" s="177">
        <v>842.8</v>
      </c>
    </row>
    <row r="12442" spans="1:4" x14ac:dyDescent="0.25">
      <c r="A12442" s="176" t="s">
        <v>19620</v>
      </c>
      <c r="B12442" s="176" t="s">
        <v>19621</v>
      </c>
      <c r="C12442" s="176" t="s">
        <v>115</v>
      </c>
      <c r="D12442" s="177">
        <v>801.86</v>
      </c>
    </row>
    <row r="12443" spans="1:4" x14ac:dyDescent="0.25">
      <c r="A12443" s="176" t="s">
        <v>19622</v>
      </c>
      <c r="B12443" s="176" t="s">
        <v>19621</v>
      </c>
      <c r="C12443" s="176" t="s">
        <v>115</v>
      </c>
      <c r="D12443" s="177">
        <v>781.09</v>
      </c>
    </row>
    <row r="12444" spans="1:4" x14ac:dyDescent="0.25">
      <c r="A12444" s="176" t="s">
        <v>19623</v>
      </c>
      <c r="B12444" s="176" t="s">
        <v>19624</v>
      </c>
      <c r="C12444" s="176" t="s">
        <v>115</v>
      </c>
      <c r="D12444" s="177">
        <v>1516.05</v>
      </c>
    </row>
    <row r="12445" spans="1:4" x14ac:dyDescent="0.25">
      <c r="A12445" s="176" t="s">
        <v>19625</v>
      </c>
      <c r="B12445" s="176" t="s">
        <v>19624</v>
      </c>
      <c r="C12445" s="176" t="s">
        <v>115</v>
      </c>
      <c r="D12445" s="177">
        <v>1479.42</v>
      </c>
    </row>
    <row r="12446" spans="1:4" x14ac:dyDescent="0.25">
      <c r="A12446" s="176" t="s">
        <v>19626</v>
      </c>
      <c r="B12446" s="176" t="s">
        <v>19627</v>
      </c>
      <c r="C12446" s="176" t="s">
        <v>115</v>
      </c>
      <c r="D12446" s="177">
        <v>1469.83</v>
      </c>
    </row>
    <row r="12447" spans="1:4" x14ac:dyDescent="0.25">
      <c r="A12447" s="176" t="s">
        <v>19628</v>
      </c>
      <c r="B12447" s="176" t="s">
        <v>19627</v>
      </c>
      <c r="C12447" s="176" t="s">
        <v>115</v>
      </c>
      <c r="D12447" s="177">
        <v>1433.46</v>
      </c>
    </row>
    <row r="12448" spans="1:4" x14ac:dyDescent="0.25">
      <c r="A12448" s="176" t="s">
        <v>19629</v>
      </c>
      <c r="B12448" s="176" t="s">
        <v>19630</v>
      </c>
      <c r="C12448" s="176" t="s">
        <v>115</v>
      </c>
      <c r="D12448" s="177">
        <v>1345.84</v>
      </c>
    </row>
    <row r="12449" spans="1:4" x14ac:dyDescent="0.25">
      <c r="A12449" s="176" t="s">
        <v>19631</v>
      </c>
      <c r="B12449" s="176" t="s">
        <v>19630</v>
      </c>
      <c r="C12449" s="176" t="s">
        <v>115</v>
      </c>
      <c r="D12449" s="177">
        <v>1309.72</v>
      </c>
    </row>
    <row r="12450" spans="1:4" x14ac:dyDescent="0.25">
      <c r="A12450" s="176" t="s">
        <v>19632</v>
      </c>
      <c r="B12450" s="176" t="s">
        <v>19633</v>
      </c>
      <c r="C12450" s="176" t="s">
        <v>322</v>
      </c>
      <c r="D12450" s="177">
        <v>502.88</v>
      </c>
    </row>
    <row r="12451" spans="1:4" x14ac:dyDescent="0.25">
      <c r="A12451" s="176" t="s">
        <v>19634</v>
      </c>
      <c r="B12451" s="176" t="s">
        <v>19633</v>
      </c>
      <c r="C12451" s="176" t="s">
        <v>322</v>
      </c>
      <c r="D12451" s="177">
        <v>488.3</v>
      </c>
    </row>
    <row r="12452" spans="1:4" x14ac:dyDescent="0.25">
      <c r="A12452" s="176" t="s">
        <v>19635</v>
      </c>
      <c r="B12452" s="176" t="s">
        <v>19636</v>
      </c>
      <c r="C12452" s="176" t="s">
        <v>322</v>
      </c>
      <c r="D12452" s="177">
        <v>2666.42</v>
      </c>
    </row>
    <row r="12453" spans="1:4" x14ac:dyDescent="0.25">
      <c r="A12453" s="176" t="s">
        <v>19637</v>
      </c>
      <c r="B12453" s="176" t="s">
        <v>19636</v>
      </c>
      <c r="C12453" s="176" t="s">
        <v>322</v>
      </c>
      <c r="D12453" s="177">
        <v>2622.66</v>
      </c>
    </row>
    <row r="12454" spans="1:4" x14ac:dyDescent="0.25">
      <c r="A12454" s="176" t="s">
        <v>19638</v>
      </c>
      <c r="B12454" s="176" t="s">
        <v>19639</v>
      </c>
      <c r="C12454" s="176" t="s">
        <v>115</v>
      </c>
      <c r="D12454" s="177">
        <v>2164.71</v>
      </c>
    </row>
    <row r="12455" spans="1:4" x14ac:dyDescent="0.25">
      <c r="A12455" s="176" t="s">
        <v>19640</v>
      </c>
      <c r="B12455" s="176" t="s">
        <v>19639</v>
      </c>
      <c r="C12455" s="176" t="s">
        <v>115</v>
      </c>
      <c r="D12455" s="177">
        <v>2098.17</v>
      </c>
    </row>
    <row r="12456" spans="1:4" x14ac:dyDescent="0.25">
      <c r="A12456" s="176" t="s">
        <v>19641</v>
      </c>
      <c r="B12456" s="176" t="s">
        <v>19642</v>
      </c>
      <c r="C12456" s="176" t="s">
        <v>115</v>
      </c>
      <c r="D12456" s="177">
        <v>1839.51</v>
      </c>
    </row>
    <row r="12457" spans="1:4" x14ac:dyDescent="0.25">
      <c r="A12457" s="176" t="s">
        <v>19643</v>
      </c>
      <c r="B12457" s="176" t="s">
        <v>19642</v>
      </c>
      <c r="C12457" s="176" t="s">
        <v>115</v>
      </c>
      <c r="D12457" s="177">
        <v>1817.63</v>
      </c>
    </row>
    <row r="12458" spans="1:4" x14ac:dyDescent="0.25">
      <c r="A12458" s="176" t="s">
        <v>19644</v>
      </c>
      <c r="B12458" s="176" t="s">
        <v>19645</v>
      </c>
      <c r="C12458" s="176" t="s">
        <v>115</v>
      </c>
      <c r="D12458" s="177">
        <v>2133.84</v>
      </c>
    </row>
    <row r="12459" spans="1:4" x14ac:dyDescent="0.25">
      <c r="A12459" s="176" t="s">
        <v>19646</v>
      </c>
      <c r="B12459" s="176" t="s">
        <v>19645</v>
      </c>
      <c r="C12459" s="176" t="s">
        <v>115</v>
      </c>
      <c r="D12459" s="177">
        <v>2111.96</v>
      </c>
    </row>
    <row r="12460" spans="1:4" x14ac:dyDescent="0.25">
      <c r="A12460" s="176" t="s">
        <v>19647</v>
      </c>
      <c r="B12460" s="176" t="s">
        <v>19648</v>
      </c>
      <c r="C12460" s="176" t="s">
        <v>115</v>
      </c>
      <c r="D12460" s="177">
        <v>2644.21</v>
      </c>
    </row>
    <row r="12461" spans="1:4" x14ac:dyDescent="0.25">
      <c r="A12461" s="176" t="s">
        <v>19649</v>
      </c>
      <c r="B12461" s="176" t="s">
        <v>19648</v>
      </c>
      <c r="C12461" s="176" t="s">
        <v>115</v>
      </c>
      <c r="D12461" s="177">
        <v>2618.6799999999998</v>
      </c>
    </row>
    <row r="12462" spans="1:4" x14ac:dyDescent="0.25">
      <c r="A12462" s="176" t="s">
        <v>19650</v>
      </c>
      <c r="B12462" s="176" t="s">
        <v>19651</v>
      </c>
      <c r="C12462" s="176" t="s">
        <v>115</v>
      </c>
      <c r="D12462" s="177">
        <v>1854.31</v>
      </c>
    </row>
    <row r="12463" spans="1:4" x14ac:dyDescent="0.25">
      <c r="A12463" s="176" t="s">
        <v>19652</v>
      </c>
      <c r="B12463" s="176" t="s">
        <v>19651</v>
      </c>
      <c r="C12463" s="176" t="s">
        <v>115</v>
      </c>
      <c r="D12463" s="177">
        <v>1832.43</v>
      </c>
    </row>
    <row r="12464" spans="1:4" x14ac:dyDescent="0.25">
      <c r="A12464" s="176" t="s">
        <v>19653</v>
      </c>
      <c r="B12464" s="176" t="s">
        <v>19654</v>
      </c>
      <c r="C12464" s="176" t="s">
        <v>115</v>
      </c>
      <c r="D12464" s="177">
        <v>1355.46</v>
      </c>
    </row>
    <row r="12465" spans="1:4" x14ac:dyDescent="0.25">
      <c r="A12465" s="176" t="s">
        <v>19655</v>
      </c>
      <c r="B12465" s="176" t="s">
        <v>19654</v>
      </c>
      <c r="C12465" s="176" t="s">
        <v>115</v>
      </c>
      <c r="D12465" s="177">
        <v>1337.22</v>
      </c>
    </row>
    <row r="12466" spans="1:4" x14ac:dyDescent="0.25">
      <c r="A12466" s="176" t="s">
        <v>19656</v>
      </c>
      <c r="B12466" s="176" t="s">
        <v>19657</v>
      </c>
      <c r="C12466" s="176" t="s">
        <v>115</v>
      </c>
      <c r="D12466" s="177">
        <v>2312.12</v>
      </c>
    </row>
    <row r="12467" spans="1:4" x14ac:dyDescent="0.25">
      <c r="A12467" s="176" t="s">
        <v>19658</v>
      </c>
      <c r="B12467" s="176" t="s">
        <v>19657</v>
      </c>
      <c r="C12467" s="176" t="s">
        <v>115</v>
      </c>
      <c r="D12467" s="177">
        <v>2279.31</v>
      </c>
    </row>
    <row r="12468" spans="1:4" x14ac:dyDescent="0.25">
      <c r="A12468" s="176" t="s">
        <v>19659</v>
      </c>
      <c r="B12468" s="176" t="s">
        <v>19660</v>
      </c>
      <c r="C12468" s="176" t="s">
        <v>115</v>
      </c>
      <c r="D12468" s="177">
        <v>2713.41</v>
      </c>
    </row>
    <row r="12469" spans="1:4" x14ac:dyDescent="0.25">
      <c r="A12469" s="176" t="s">
        <v>19661</v>
      </c>
      <c r="B12469" s="176" t="s">
        <v>19660</v>
      </c>
      <c r="C12469" s="176" t="s">
        <v>115</v>
      </c>
      <c r="D12469" s="177">
        <v>2687.89</v>
      </c>
    </row>
    <row r="12470" spans="1:4" x14ac:dyDescent="0.25">
      <c r="A12470" s="176" t="s">
        <v>19662</v>
      </c>
      <c r="B12470" s="176" t="s">
        <v>19663</v>
      </c>
      <c r="C12470" s="176" t="s">
        <v>115</v>
      </c>
      <c r="D12470" s="177">
        <v>3513.09</v>
      </c>
    </row>
    <row r="12471" spans="1:4" x14ac:dyDescent="0.25">
      <c r="A12471" s="176" t="s">
        <v>19664</v>
      </c>
      <c r="B12471" s="176" t="s">
        <v>19663</v>
      </c>
      <c r="C12471" s="176" t="s">
        <v>115</v>
      </c>
      <c r="D12471" s="177">
        <v>3483.92</v>
      </c>
    </row>
    <row r="12472" spans="1:4" x14ac:dyDescent="0.25">
      <c r="A12472" s="176" t="s">
        <v>19665</v>
      </c>
      <c r="B12472" s="176" t="s">
        <v>19666</v>
      </c>
      <c r="C12472" s="176" t="s">
        <v>115</v>
      </c>
      <c r="D12472" s="177">
        <v>3895.83</v>
      </c>
    </row>
    <row r="12473" spans="1:4" x14ac:dyDescent="0.25">
      <c r="A12473" s="176" t="s">
        <v>19667</v>
      </c>
      <c r="B12473" s="176" t="s">
        <v>19666</v>
      </c>
      <c r="C12473" s="176" t="s">
        <v>115</v>
      </c>
      <c r="D12473" s="177">
        <v>3877.6</v>
      </c>
    </row>
    <row r="12474" spans="1:4" x14ac:dyDescent="0.25">
      <c r="A12474" s="176" t="s">
        <v>19668</v>
      </c>
      <c r="B12474" s="176" t="s">
        <v>19669</v>
      </c>
      <c r="C12474" s="176" t="s">
        <v>115</v>
      </c>
      <c r="D12474" s="177">
        <v>4474.03</v>
      </c>
    </row>
    <row r="12475" spans="1:4" x14ac:dyDescent="0.25">
      <c r="A12475" s="176" t="s">
        <v>19670</v>
      </c>
      <c r="B12475" s="176" t="s">
        <v>19669</v>
      </c>
      <c r="C12475" s="176" t="s">
        <v>115</v>
      </c>
      <c r="D12475" s="177">
        <v>4455.8</v>
      </c>
    </row>
    <row r="12476" spans="1:4" x14ac:dyDescent="0.25">
      <c r="A12476" s="176" t="s">
        <v>19671</v>
      </c>
      <c r="B12476" s="176" t="s">
        <v>19672</v>
      </c>
      <c r="C12476" s="176" t="s">
        <v>115</v>
      </c>
      <c r="D12476" s="177">
        <v>5595.1</v>
      </c>
    </row>
    <row r="12477" spans="1:4" x14ac:dyDescent="0.25">
      <c r="A12477" s="176" t="s">
        <v>19673</v>
      </c>
      <c r="B12477" s="176" t="s">
        <v>19672</v>
      </c>
      <c r="C12477" s="176" t="s">
        <v>115</v>
      </c>
      <c r="D12477" s="177">
        <v>5569.58</v>
      </c>
    </row>
    <row r="12478" spans="1:4" x14ac:dyDescent="0.25">
      <c r="A12478" s="176" t="s">
        <v>19674</v>
      </c>
      <c r="B12478" s="176" t="s">
        <v>19675</v>
      </c>
      <c r="C12478" s="176" t="s">
        <v>115</v>
      </c>
      <c r="D12478" s="177">
        <v>8396.17</v>
      </c>
    </row>
    <row r="12479" spans="1:4" x14ac:dyDescent="0.25">
      <c r="A12479" s="176" t="s">
        <v>19676</v>
      </c>
      <c r="B12479" s="176" t="s">
        <v>19675</v>
      </c>
      <c r="C12479" s="176" t="s">
        <v>115</v>
      </c>
      <c r="D12479" s="177">
        <v>8367</v>
      </c>
    </row>
    <row r="12480" spans="1:4" x14ac:dyDescent="0.25">
      <c r="A12480" s="176" t="s">
        <v>19677</v>
      </c>
      <c r="B12480" s="176" t="s">
        <v>19678</v>
      </c>
      <c r="C12480" s="176" t="s">
        <v>115</v>
      </c>
      <c r="D12480" s="177">
        <v>1799.71</v>
      </c>
    </row>
    <row r="12481" spans="1:4" x14ac:dyDescent="0.25">
      <c r="A12481" s="176" t="s">
        <v>19679</v>
      </c>
      <c r="B12481" s="176" t="s">
        <v>19678</v>
      </c>
      <c r="C12481" s="176" t="s">
        <v>115</v>
      </c>
      <c r="D12481" s="177">
        <v>1770.54</v>
      </c>
    </row>
    <row r="12482" spans="1:4" x14ac:dyDescent="0.25">
      <c r="A12482" s="176" t="s">
        <v>19680</v>
      </c>
      <c r="B12482" s="176" t="s">
        <v>19681</v>
      </c>
      <c r="C12482" s="176" t="s">
        <v>83</v>
      </c>
      <c r="D12482" s="177">
        <v>227.75</v>
      </c>
    </row>
    <row r="12483" spans="1:4" x14ac:dyDescent="0.25">
      <c r="A12483" s="176" t="s">
        <v>19682</v>
      </c>
      <c r="B12483" s="176" t="s">
        <v>19681</v>
      </c>
      <c r="C12483" s="176" t="s">
        <v>83</v>
      </c>
      <c r="D12483" s="177">
        <v>218.28</v>
      </c>
    </row>
    <row r="12484" spans="1:4" x14ac:dyDescent="0.25">
      <c r="A12484" s="176" t="s">
        <v>19683</v>
      </c>
      <c r="B12484" s="176" t="s">
        <v>19684</v>
      </c>
      <c r="C12484" s="176" t="s">
        <v>322</v>
      </c>
      <c r="D12484" s="177">
        <v>441.68</v>
      </c>
    </row>
    <row r="12485" spans="1:4" x14ac:dyDescent="0.25">
      <c r="A12485" s="176" t="s">
        <v>19685</v>
      </c>
      <c r="B12485" s="176" t="s">
        <v>19684</v>
      </c>
      <c r="C12485" s="176" t="s">
        <v>322</v>
      </c>
      <c r="D12485" s="177">
        <v>430.74</v>
      </c>
    </row>
    <row r="12486" spans="1:4" x14ac:dyDescent="0.25">
      <c r="A12486" s="176" t="s">
        <v>19686</v>
      </c>
      <c r="B12486" s="176" t="s">
        <v>19687</v>
      </c>
      <c r="C12486" s="176" t="s">
        <v>322</v>
      </c>
      <c r="D12486" s="177">
        <v>691.89</v>
      </c>
    </row>
    <row r="12487" spans="1:4" x14ac:dyDescent="0.25">
      <c r="A12487" s="176" t="s">
        <v>19688</v>
      </c>
      <c r="B12487" s="176" t="s">
        <v>19687</v>
      </c>
      <c r="C12487" s="176" t="s">
        <v>322</v>
      </c>
      <c r="D12487" s="177">
        <v>673.66</v>
      </c>
    </row>
    <row r="12488" spans="1:4" x14ac:dyDescent="0.25">
      <c r="A12488" s="176" t="s">
        <v>19689</v>
      </c>
      <c r="B12488" s="176" t="s">
        <v>19690</v>
      </c>
      <c r="C12488" s="176" t="s">
        <v>115</v>
      </c>
      <c r="D12488" s="177">
        <v>256.41000000000003</v>
      </c>
    </row>
    <row r="12489" spans="1:4" x14ac:dyDescent="0.25">
      <c r="A12489" s="176" t="s">
        <v>19691</v>
      </c>
      <c r="B12489" s="176" t="s">
        <v>19690</v>
      </c>
      <c r="C12489" s="176" t="s">
        <v>115</v>
      </c>
      <c r="D12489" s="177">
        <v>249.12</v>
      </c>
    </row>
    <row r="12490" spans="1:4" x14ac:dyDescent="0.25">
      <c r="A12490" s="176" t="s">
        <v>19692</v>
      </c>
      <c r="B12490" s="176" t="s">
        <v>19693</v>
      </c>
      <c r="C12490" s="176" t="s">
        <v>322</v>
      </c>
      <c r="D12490" s="177">
        <v>588.23</v>
      </c>
    </row>
    <row r="12491" spans="1:4" x14ac:dyDescent="0.25">
      <c r="A12491" s="176" t="s">
        <v>19694</v>
      </c>
      <c r="B12491" s="176" t="s">
        <v>19693</v>
      </c>
      <c r="C12491" s="176" t="s">
        <v>322</v>
      </c>
      <c r="D12491" s="177">
        <v>580.92999999999995</v>
      </c>
    </row>
    <row r="12492" spans="1:4" x14ac:dyDescent="0.25">
      <c r="A12492" s="176" t="s">
        <v>19695</v>
      </c>
      <c r="B12492" s="176" t="s">
        <v>19696</v>
      </c>
      <c r="C12492" s="176" t="s">
        <v>322</v>
      </c>
      <c r="D12492" s="177">
        <v>331.26</v>
      </c>
    </row>
    <row r="12493" spans="1:4" x14ac:dyDescent="0.25">
      <c r="A12493" s="176" t="s">
        <v>19697</v>
      </c>
      <c r="B12493" s="176" t="s">
        <v>19696</v>
      </c>
      <c r="C12493" s="176" t="s">
        <v>322</v>
      </c>
      <c r="D12493" s="177">
        <v>317.36</v>
      </c>
    </row>
    <row r="12494" spans="1:4" x14ac:dyDescent="0.25">
      <c r="A12494" s="176" t="s">
        <v>19698</v>
      </c>
      <c r="B12494" s="176" t="s">
        <v>19699</v>
      </c>
      <c r="C12494" s="176" t="s">
        <v>115</v>
      </c>
      <c r="D12494" s="177">
        <v>1869.94</v>
      </c>
    </row>
    <row r="12495" spans="1:4" x14ac:dyDescent="0.25">
      <c r="A12495" s="176" t="s">
        <v>19700</v>
      </c>
      <c r="B12495" s="176" t="s">
        <v>19699</v>
      </c>
      <c r="C12495" s="176" t="s">
        <v>115</v>
      </c>
      <c r="D12495" s="177">
        <v>1802.28</v>
      </c>
    </row>
    <row r="12496" spans="1:4" x14ac:dyDescent="0.25">
      <c r="A12496" s="176" t="s">
        <v>19701</v>
      </c>
      <c r="B12496" s="176" t="s">
        <v>19702</v>
      </c>
      <c r="C12496" s="176" t="s">
        <v>115</v>
      </c>
      <c r="D12496" s="177">
        <v>2191.89</v>
      </c>
    </row>
    <row r="12497" spans="1:4" x14ac:dyDescent="0.25">
      <c r="A12497" s="176" t="s">
        <v>19703</v>
      </c>
      <c r="B12497" s="176" t="s">
        <v>19702</v>
      </c>
      <c r="C12497" s="176" t="s">
        <v>115</v>
      </c>
      <c r="D12497" s="177">
        <v>2144.4899999999998</v>
      </c>
    </row>
    <row r="12498" spans="1:4" x14ac:dyDescent="0.25">
      <c r="A12498" s="176" t="s">
        <v>19704</v>
      </c>
      <c r="B12498" s="176" t="s">
        <v>19705</v>
      </c>
      <c r="C12498" s="176" t="s">
        <v>83</v>
      </c>
      <c r="D12498" s="177">
        <v>95.03</v>
      </c>
    </row>
    <row r="12499" spans="1:4" x14ac:dyDescent="0.25">
      <c r="A12499" s="176" t="s">
        <v>19706</v>
      </c>
      <c r="B12499" s="176" t="s">
        <v>19705</v>
      </c>
      <c r="C12499" s="176" t="s">
        <v>83</v>
      </c>
      <c r="D12499" s="177">
        <v>91.39</v>
      </c>
    </row>
    <row r="12500" spans="1:4" x14ac:dyDescent="0.25">
      <c r="A12500" s="176" t="s">
        <v>19707</v>
      </c>
      <c r="B12500" s="176" t="s">
        <v>19708</v>
      </c>
      <c r="C12500" s="176" t="s">
        <v>83</v>
      </c>
      <c r="D12500" s="177">
        <v>103.18</v>
      </c>
    </row>
    <row r="12501" spans="1:4" x14ac:dyDescent="0.25">
      <c r="A12501" s="176" t="s">
        <v>19709</v>
      </c>
      <c r="B12501" s="176" t="s">
        <v>19708</v>
      </c>
      <c r="C12501" s="176" t="s">
        <v>83</v>
      </c>
      <c r="D12501" s="177">
        <v>99.54</v>
      </c>
    </row>
    <row r="12502" spans="1:4" x14ac:dyDescent="0.25">
      <c r="A12502" s="176" t="s">
        <v>19710</v>
      </c>
      <c r="B12502" s="176" t="s">
        <v>19711</v>
      </c>
      <c r="C12502" s="176" t="s">
        <v>83</v>
      </c>
      <c r="D12502" s="177">
        <v>111.07</v>
      </c>
    </row>
    <row r="12503" spans="1:4" x14ac:dyDescent="0.25">
      <c r="A12503" s="176" t="s">
        <v>19712</v>
      </c>
      <c r="B12503" s="176" t="s">
        <v>19711</v>
      </c>
      <c r="C12503" s="176" t="s">
        <v>83</v>
      </c>
      <c r="D12503" s="177">
        <v>107.42</v>
      </c>
    </row>
    <row r="12504" spans="1:4" x14ac:dyDescent="0.25">
      <c r="A12504" s="176" t="s">
        <v>19713</v>
      </c>
      <c r="B12504" s="176" t="s">
        <v>19714</v>
      </c>
      <c r="C12504" s="176" t="s">
        <v>83</v>
      </c>
      <c r="D12504" s="177">
        <v>98.66</v>
      </c>
    </row>
    <row r="12505" spans="1:4" x14ac:dyDescent="0.25">
      <c r="A12505" s="176" t="s">
        <v>19715</v>
      </c>
      <c r="B12505" s="176" t="s">
        <v>19714</v>
      </c>
      <c r="C12505" s="176" t="s">
        <v>83</v>
      </c>
      <c r="D12505" s="177">
        <v>95.75</v>
      </c>
    </row>
    <row r="12506" spans="1:4" x14ac:dyDescent="0.25">
      <c r="A12506" s="176" t="s">
        <v>19716</v>
      </c>
      <c r="B12506" s="176" t="s">
        <v>19717</v>
      </c>
      <c r="C12506" s="176" t="s">
        <v>83</v>
      </c>
      <c r="D12506" s="177">
        <v>110.09</v>
      </c>
    </row>
    <row r="12507" spans="1:4" x14ac:dyDescent="0.25">
      <c r="A12507" s="176" t="s">
        <v>19718</v>
      </c>
      <c r="B12507" s="176" t="s">
        <v>19717</v>
      </c>
      <c r="C12507" s="176" t="s">
        <v>83</v>
      </c>
      <c r="D12507" s="177">
        <v>107.17</v>
      </c>
    </row>
    <row r="12508" spans="1:4" x14ac:dyDescent="0.25">
      <c r="A12508" s="176" t="s">
        <v>19719</v>
      </c>
      <c r="B12508" s="176" t="s">
        <v>19720</v>
      </c>
      <c r="C12508" s="176" t="s">
        <v>83</v>
      </c>
      <c r="D12508" s="177">
        <v>46.75</v>
      </c>
    </row>
    <row r="12509" spans="1:4" x14ac:dyDescent="0.25">
      <c r="A12509" s="176" t="s">
        <v>19721</v>
      </c>
      <c r="B12509" s="176" t="s">
        <v>19720</v>
      </c>
      <c r="C12509" s="176" t="s">
        <v>83</v>
      </c>
      <c r="D12509" s="177">
        <v>46.05</v>
      </c>
    </row>
    <row r="12510" spans="1:4" x14ac:dyDescent="0.25">
      <c r="A12510" s="176" t="s">
        <v>19722</v>
      </c>
      <c r="B12510" s="176" t="s">
        <v>19723</v>
      </c>
      <c r="C12510" s="176" t="s">
        <v>83</v>
      </c>
      <c r="D12510" s="177">
        <v>55.92</v>
      </c>
    </row>
    <row r="12511" spans="1:4" x14ac:dyDescent="0.25">
      <c r="A12511" s="176" t="s">
        <v>19724</v>
      </c>
      <c r="B12511" s="176" t="s">
        <v>19723</v>
      </c>
      <c r="C12511" s="176" t="s">
        <v>83</v>
      </c>
      <c r="D12511" s="177">
        <v>54.65</v>
      </c>
    </row>
    <row r="12512" spans="1:4" x14ac:dyDescent="0.25">
      <c r="A12512" s="176" t="s">
        <v>19725</v>
      </c>
      <c r="B12512" s="176" t="s">
        <v>19726</v>
      </c>
      <c r="C12512" s="176" t="s">
        <v>83</v>
      </c>
      <c r="D12512" s="177">
        <v>67.94</v>
      </c>
    </row>
    <row r="12513" spans="1:4" x14ac:dyDescent="0.25">
      <c r="A12513" s="176" t="s">
        <v>19727</v>
      </c>
      <c r="B12513" s="176" t="s">
        <v>19726</v>
      </c>
      <c r="C12513" s="176" t="s">
        <v>83</v>
      </c>
      <c r="D12513" s="177">
        <v>66.67</v>
      </c>
    </row>
    <row r="12514" spans="1:4" x14ac:dyDescent="0.25">
      <c r="A12514" s="176" t="s">
        <v>19728</v>
      </c>
      <c r="B12514" s="176" t="s">
        <v>19729</v>
      </c>
      <c r="C12514" s="176" t="s">
        <v>83</v>
      </c>
      <c r="D12514" s="177">
        <v>62.26</v>
      </c>
    </row>
    <row r="12515" spans="1:4" x14ac:dyDescent="0.25">
      <c r="A12515" s="176" t="s">
        <v>19730</v>
      </c>
      <c r="B12515" s="176" t="s">
        <v>19729</v>
      </c>
      <c r="C12515" s="176" t="s">
        <v>83</v>
      </c>
      <c r="D12515" s="177">
        <v>60.99</v>
      </c>
    </row>
    <row r="12516" spans="1:4" x14ac:dyDescent="0.25">
      <c r="A12516" s="176" t="s">
        <v>19731</v>
      </c>
      <c r="B12516" s="176" t="s">
        <v>19732</v>
      </c>
      <c r="C12516" s="176" t="s">
        <v>83</v>
      </c>
      <c r="D12516" s="177">
        <v>12.71</v>
      </c>
    </row>
    <row r="12517" spans="1:4" x14ac:dyDescent="0.25">
      <c r="A12517" s="176" t="s">
        <v>19733</v>
      </c>
      <c r="B12517" s="176" t="s">
        <v>19732</v>
      </c>
      <c r="C12517" s="176" t="s">
        <v>83</v>
      </c>
      <c r="D12517" s="177">
        <v>12.44</v>
      </c>
    </row>
    <row r="12518" spans="1:4" x14ac:dyDescent="0.25">
      <c r="A12518" s="176" t="s">
        <v>19734</v>
      </c>
      <c r="B12518" s="176" t="s">
        <v>19735</v>
      </c>
      <c r="C12518" s="176" t="s">
        <v>83</v>
      </c>
      <c r="D12518" s="177">
        <v>63.64</v>
      </c>
    </row>
    <row r="12519" spans="1:4" x14ac:dyDescent="0.25">
      <c r="A12519" s="176" t="s">
        <v>19736</v>
      </c>
      <c r="B12519" s="176" t="s">
        <v>19735</v>
      </c>
      <c r="C12519" s="176" t="s">
        <v>83</v>
      </c>
      <c r="D12519" s="177">
        <v>61.66</v>
      </c>
    </row>
    <row r="12520" spans="1:4" x14ac:dyDescent="0.25">
      <c r="A12520" s="176" t="s">
        <v>19737</v>
      </c>
      <c r="B12520" s="176" t="s">
        <v>19738</v>
      </c>
      <c r="C12520" s="176" t="s">
        <v>83</v>
      </c>
      <c r="D12520" s="177">
        <v>65.150000000000006</v>
      </c>
    </row>
    <row r="12521" spans="1:4" x14ac:dyDescent="0.25">
      <c r="A12521" s="176" t="s">
        <v>19739</v>
      </c>
      <c r="B12521" s="176" t="s">
        <v>19738</v>
      </c>
      <c r="C12521" s="176" t="s">
        <v>83</v>
      </c>
      <c r="D12521" s="177">
        <v>63.11</v>
      </c>
    </row>
    <row r="12522" spans="1:4" x14ac:dyDescent="0.25">
      <c r="A12522" s="176" t="s">
        <v>19740</v>
      </c>
      <c r="B12522" s="176" t="s">
        <v>19741</v>
      </c>
      <c r="C12522" s="176" t="s">
        <v>322</v>
      </c>
      <c r="D12522" s="177">
        <v>641.19000000000005</v>
      </c>
    </row>
    <row r="12523" spans="1:4" x14ac:dyDescent="0.25">
      <c r="A12523" s="176" t="s">
        <v>19742</v>
      </c>
      <c r="B12523" s="176" t="s">
        <v>19741</v>
      </c>
      <c r="C12523" s="176" t="s">
        <v>322</v>
      </c>
      <c r="D12523" s="177">
        <v>620.1</v>
      </c>
    </row>
    <row r="12524" spans="1:4" x14ac:dyDescent="0.25">
      <c r="A12524" s="176" t="s">
        <v>19743</v>
      </c>
      <c r="B12524" s="176" t="s">
        <v>19744</v>
      </c>
      <c r="C12524" s="176" t="s">
        <v>322</v>
      </c>
      <c r="D12524" s="177">
        <v>469.23</v>
      </c>
    </row>
    <row r="12525" spans="1:4" x14ac:dyDescent="0.25">
      <c r="A12525" s="176" t="s">
        <v>19745</v>
      </c>
      <c r="B12525" s="176" t="s">
        <v>19744</v>
      </c>
      <c r="C12525" s="176" t="s">
        <v>322</v>
      </c>
      <c r="D12525" s="177">
        <v>459.31</v>
      </c>
    </row>
    <row r="12526" spans="1:4" x14ac:dyDescent="0.25">
      <c r="A12526" s="176" t="s">
        <v>19746</v>
      </c>
      <c r="B12526" s="176" t="s">
        <v>19747</v>
      </c>
      <c r="C12526" s="176" t="s">
        <v>322</v>
      </c>
      <c r="D12526" s="177">
        <v>338.67</v>
      </c>
    </row>
    <row r="12527" spans="1:4" x14ac:dyDescent="0.25">
      <c r="A12527" s="176" t="s">
        <v>19748</v>
      </c>
      <c r="B12527" s="176" t="s">
        <v>19747</v>
      </c>
      <c r="C12527" s="176" t="s">
        <v>322</v>
      </c>
      <c r="D12527" s="177">
        <v>328.76</v>
      </c>
    </row>
    <row r="12528" spans="1:4" x14ac:dyDescent="0.25">
      <c r="A12528" s="176" t="s">
        <v>19749</v>
      </c>
      <c r="B12528" s="176" t="s">
        <v>19750</v>
      </c>
      <c r="C12528" s="176" t="s">
        <v>322</v>
      </c>
      <c r="D12528" s="177">
        <v>2143.84</v>
      </c>
    </row>
    <row r="12529" spans="1:4" x14ac:dyDescent="0.25">
      <c r="A12529" s="176" t="s">
        <v>19751</v>
      </c>
      <c r="B12529" s="176" t="s">
        <v>19750</v>
      </c>
      <c r="C12529" s="176" t="s">
        <v>322</v>
      </c>
      <c r="D12529" s="177">
        <v>2135.8200000000002</v>
      </c>
    </row>
    <row r="12530" spans="1:4" x14ac:dyDescent="0.25">
      <c r="A12530" s="176" t="s">
        <v>19752</v>
      </c>
      <c r="B12530" s="176" t="s">
        <v>19753</v>
      </c>
      <c r="C12530" s="176" t="s">
        <v>322</v>
      </c>
      <c r="D12530" s="177">
        <v>1421.09</v>
      </c>
    </row>
    <row r="12531" spans="1:4" x14ac:dyDescent="0.25">
      <c r="A12531" s="176" t="s">
        <v>19754</v>
      </c>
      <c r="B12531" s="176" t="s">
        <v>19753</v>
      </c>
      <c r="C12531" s="176" t="s">
        <v>322</v>
      </c>
      <c r="D12531" s="177">
        <v>1413.07</v>
      </c>
    </row>
    <row r="12532" spans="1:4" x14ac:dyDescent="0.25">
      <c r="A12532" s="176" t="s">
        <v>19755</v>
      </c>
      <c r="B12532" s="176" t="s">
        <v>19756</v>
      </c>
      <c r="C12532" s="176" t="s">
        <v>322</v>
      </c>
      <c r="D12532" s="177">
        <v>2078.31</v>
      </c>
    </row>
    <row r="12533" spans="1:4" x14ac:dyDescent="0.25">
      <c r="A12533" s="176" t="s">
        <v>19757</v>
      </c>
      <c r="B12533" s="176" t="s">
        <v>19756</v>
      </c>
      <c r="C12533" s="176" t="s">
        <v>322</v>
      </c>
      <c r="D12533" s="177">
        <v>2074.66</v>
      </c>
    </row>
    <row r="12534" spans="1:4" x14ac:dyDescent="0.25">
      <c r="A12534" s="176" t="s">
        <v>19758</v>
      </c>
      <c r="B12534" s="176" t="s">
        <v>19759</v>
      </c>
      <c r="C12534" s="176" t="s">
        <v>322</v>
      </c>
      <c r="D12534" s="177">
        <v>1341.9</v>
      </c>
    </row>
    <row r="12535" spans="1:4" x14ac:dyDescent="0.25">
      <c r="A12535" s="176" t="s">
        <v>19760</v>
      </c>
      <c r="B12535" s="176" t="s">
        <v>19759</v>
      </c>
      <c r="C12535" s="176" t="s">
        <v>322</v>
      </c>
      <c r="D12535" s="177">
        <v>1339.17</v>
      </c>
    </row>
    <row r="12536" spans="1:4" x14ac:dyDescent="0.25">
      <c r="A12536" s="176" t="s">
        <v>19761</v>
      </c>
      <c r="B12536" s="176" t="s">
        <v>19762</v>
      </c>
      <c r="C12536" s="176" t="s">
        <v>322</v>
      </c>
      <c r="D12536" s="177">
        <v>2858.34</v>
      </c>
    </row>
    <row r="12537" spans="1:4" x14ac:dyDescent="0.25">
      <c r="A12537" s="176" t="s">
        <v>19763</v>
      </c>
      <c r="B12537" s="176" t="s">
        <v>19762</v>
      </c>
      <c r="C12537" s="176" t="s">
        <v>322</v>
      </c>
      <c r="D12537" s="177">
        <v>2773.32</v>
      </c>
    </row>
    <row r="12538" spans="1:4" x14ac:dyDescent="0.25">
      <c r="A12538" s="176" t="s">
        <v>19764</v>
      </c>
      <c r="B12538" s="176" t="s">
        <v>19765</v>
      </c>
      <c r="C12538" s="176" t="s">
        <v>322</v>
      </c>
      <c r="D12538" s="177">
        <v>731.45</v>
      </c>
    </row>
    <row r="12539" spans="1:4" x14ac:dyDescent="0.25">
      <c r="A12539" s="176" t="s">
        <v>19766</v>
      </c>
      <c r="B12539" s="176" t="s">
        <v>19765</v>
      </c>
      <c r="C12539" s="176" t="s">
        <v>322</v>
      </c>
      <c r="D12539" s="177">
        <v>721.21</v>
      </c>
    </row>
    <row r="12540" spans="1:4" x14ac:dyDescent="0.25">
      <c r="A12540" s="176" t="s">
        <v>19767</v>
      </c>
      <c r="B12540" s="176" t="s">
        <v>19768</v>
      </c>
      <c r="C12540" s="176" t="s">
        <v>83</v>
      </c>
      <c r="D12540" s="177">
        <v>19.36</v>
      </c>
    </row>
    <row r="12541" spans="1:4" x14ac:dyDescent="0.25">
      <c r="A12541" s="176" t="s">
        <v>19769</v>
      </c>
      <c r="B12541" s="176" t="s">
        <v>19768</v>
      </c>
      <c r="C12541" s="176" t="s">
        <v>83</v>
      </c>
      <c r="D12541" s="177">
        <v>19.36</v>
      </c>
    </row>
    <row r="12542" spans="1:4" x14ac:dyDescent="0.25">
      <c r="A12542" s="176" t="s">
        <v>19770</v>
      </c>
      <c r="B12542" s="176" t="s">
        <v>19771</v>
      </c>
      <c r="C12542" s="176" t="s">
        <v>83</v>
      </c>
      <c r="D12542" s="177">
        <v>32.799999999999997</v>
      </c>
    </row>
    <row r="12543" spans="1:4" x14ac:dyDescent="0.25">
      <c r="A12543" s="176" t="s">
        <v>19772</v>
      </c>
      <c r="B12543" s="176" t="s">
        <v>19771</v>
      </c>
      <c r="C12543" s="176" t="s">
        <v>83</v>
      </c>
      <c r="D12543" s="177">
        <v>32.799999999999997</v>
      </c>
    </row>
    <row r="12544" spans="1:4" x14ac:dyDescent="0.25">
      <c r="A12544" s="176" t="s">
        <v>19773</v>
      </c>
      <c r="B12544" s="176" t="s">
        <v>19774</v>
      </c>
      <c r="C12544" s="176" t="s">
        <v>83</v>
      </c>
      <c r="D12544" s="177">
        <v>45.81</v>
      </c>
    </row>
    <row r="12545" spans="1:4" x14ac:dyDescent="0.25">
      <c r="A12545" s="176" t="s">
        <v>19775</v>
      </c>
      <c r="B12545" s="176" t="s">
        <v>19774</v>
      </c>
      <c r="C12545" s="176" t="s">
        <v>83</v>
      </c>
      <c r="D12545" s="177">
        <v>45.81</v>
      </c>
    </row>
    <row r="12546" spans="1:4" x14ac:dyDescent="0.25">
      <c r="A12546" s="176" t="s">
        <v>19776</v>
      </c>
      <c r="B12546" s="176" t="s">
        <v>19777</v>
      </c>
      <c r="C12546" s="176" t="s">
        <v>322</v>
      </c>
      <c r="D12546" s="177">
        <v>20.57</v>
      </c>
    </row>
    <row r="12547" spans="1:4" x14ac:dyDescent="0.25">
      <c r="A12547" s="176" t="s">
        <v>19778</v>
      </c>
      <c r="B12547" s="176" t="s">
        <v>19777</v>
      </c>
      <c r="C12547" s="176" t="s">
        <v>322</v>
      </c>
      <c r="D12547" s="177">
        <v>20.57</v>
      </c>
    </row>
    <row r="12548" spans="1:4" x14ac:dyDescent="0.25">
      <c r="A12548" s="176" t="s">
        <v>19779</v>
      </c>
      <c r="B12548" s="176" t="s">
        <v>19780</v>
      </c>
      <c r="C12548" s="176" t="s">
        <v>322</v>
      </c>
      <c r="D12548" s="177">
        <v>35.85</v>
      </c>
    </row>
    <row r="12549" spans="1:4" x14ac:dyDescent="0.25">
      <c r="A12549" s="176" t="s">
        <v>19781</v>
      </c>
      <c r="B12549" s="176" t="s">
        <v>19780</v>
      </c>
      <c r="C12549" s="176" t="s">
        <v>322</v>
      </c>
      <c r="D12549" s="177">
        <v>35.85</v>
      </c>
    </row>
    <row r="12550" spans="1:4" x14ac:dyDescent="0.25">
      <c r="A12550" s="176" t="s">
        <v>19782</v>
      </c>
      <c r="B12550" s="176" t="s">
        <v>19783</v>
      </c>
      <c r="C12550" s="176" t="s">
        <v>322</v>
      </c>
      <c r="D12550" s="177">
        <v>51.28</v>
      </c>
    </row>
    <row r="12551" spans="1:4" x14ac:dyDescent="0.25">
      <c r="A12551" s="176" t="s">
        <v>19784</v>
      </c>
      <c r="B12551" s="176" t="s">
        <v>19783</v>
      </c>
      <c r="C12551" s="176" t="s">
        <v>322</v>
      </c>
      <c r="D12551" s="177">
        <v>51.28</v>
      </c>
    </row>
    <row r="12552" spans="1:4" x14ac:dyDescent="0.25">
      <c r="A12552" s="176" t="s">
        <v>19785</v>
      </c>
      <c r="B12552" s="176" t="s">
        <v>19786</v>
      </c>
      <c r="C12552" s="176" t="s">
        <v>322</v>
      </c>
      <c r="D12552" s="177">
        <v>66.8</v>
      </c>
    </row>
    <row r="12553" spans="1:4" x14ac:dyDescent="0.25">
      <c r="A12553" s="176" t="s">
        <v>19787</v>
      </c>
      <c r="B12553" s="176" t="s">
        <v>19786</v>
      </c>
      <c r="C12553" s="176" t="s">
        <v>322</v>
      </c>
      <c r="D12553" s="177">
        <v>66.8</v>
      </c>
    </row>
    <row r="12554" spans="1:4" x14ac:dyDescent="0.25">
      <c r="A12554" s="176" t="s">
        <v>19788</v>
      </c>
      <c r="B12554" s="176" t="s">
        <v>19789</v>
      </c>
      <c r="C12554" s="176" t="s">
        <v>322</v>
      </c>
      <c r="D12554" s="177">
        <v>89.83</v>
      </c>
    </row>
    <row r="12555" spans="1:4" x14ac:dyDescent="0.25">
      <c r="A12555" s="176" t="s">
        <v>19790</v>
      </c>
      <c r="B12555" s="176" t="s">
        <v>19789</v>
      </c>
      <c r="C12555" s="176" t="s">
        <v>322</v>
      </c>
      <c r="D12555" s="177">
        <v>89.83</v>
      </c>
    </row>
    <row r="12556" spans="1:4" x14ac:dyDescent="0.25">
      <c r="A12556" s="176" t="s">
        <v>19791</v>
      </c>
      <c r="B12556" s="176" t="s">
        <v>19792</v>
      </c>
      <c r="C12556" s="176" t="s">
        <v>322</v>
      </c>
      <c r="D12556" s="177">
        <v>48.27</v>
      </c>
    </row>
    <row r="12557" spans="1:4" x14ac:dyDescent="0.25">
      <c r="A12557" s="176" t="s">
        <v>19793</v>
      </c>
      <c r="B12557" s="176" t="s">
        <v>19792</v>
      </c>
      <c r="C12557" s="176" t="s">
        <v>322</v>
      </c>
      <c r="D12557" s="177">
        <v>48.27</v>
      </c>
    </row>
    <row r="12558" spans="1:4" x14ac:dyDescent="0.25">
      <c r="A12558" s="176" t="s">
        <v>19794</v>
      </c>
      <c r="B12558" s="176" t="s">
        <v>19795</v>
      </c>
      <c r="C12558" s="176" t="s">
        <v>322</v>
      </c>
      <c r="D12558" s="177">
        <v>67.010000000000005</v>
      </c>
    </row>
    <row r="12559" spans="1:4" x14ac:dyDescent="0.25">
      <c r="A12559" s="176" t="s">
        <v>19796</v>
      </c>
      <c r="B12559" s="176" t="s">
        <v>19795</v>
      </c>
      <c r="C12559" s="176" t="s">
        <v>322</v>
      </c>
      <c r="D12559" s="177">
        <v>67.010000000000005</v>
      </c>
    </row>
    <row r="12560" spans="1:4" x14ac:dyDescent="0.25">
      <c r="A12560" s="176" t="s">
        <v>19797</v>
      </c>
      <c r="B12560" s="176" t="s">
        <v>19798</v>
      </c>
      <c r="C12560" s="176" t="s">
        <v>115</v>
      </c>
      <c r="D12560" s="177">
        <v>46.25</v>
      </c>
    </row>
    <row r="12561" spans="1:4" x14ac:dyDescent="0.25">
      <c r="A12561" s="176" t="s">
        <v>19799</v>
      </c>
      <c r="B12561" s="176" t="s">
        <v>19798</v>
      </c>
      <c r="C12561" s="176" t="s">
        <v>115</v>
      </c>
      <c r="D12561" s="177">
        <v>46.25</v>
      </c>
    </row>
    <row r="12562" spans="1:4" x14ac:dyDescent="0.25">
      <c r="A12562" s="176" t="s">
        <v>19800</v>
      </c>
      <c r="B12562" s="176" t="s">
        <v>19801</v>
      </c>
      <c r="C12562" s="176" t="s">
        <v>83</v>
      </c>
      <c r="D12562" s="177">
        <v>32.130000000000003</v>
      </c>
    </row>
    <row r="12563" spans="1:4" x14ac:dyDescent="0.25">
      <c r="A12563" s="176" t="s">
        <v>19802</v>
      </c>
      <c r="B12563" s="176" t="s">
        <v>19801</v>
      </c>
      <c r="C12563" s="176" t="s">
        <v>83</v>
      </c>
      <c r="D12563" s="177">
        <v>32.130000000000003</v>
      </c>
    </row>
    <row r="12564" spans="1:4" x14ac:dyDescent="0.25">
      <c r="A12564" s="176" t="s">
        <v>19803</v>
      </c>
      <c r="B12564" s="176" t="s">
        <v>19804</v>
      </c>
      <c r="C12564" s="176" t="s">
        <v>83</v>
      </c>
      <c r="D12564" s="177">
        <v>54.45</v>
      </c>
    </row>
    <row r="12565" spans="1:4" x14ac:dyDescent="0.25">
      <c r="A12565" s="176" t="s">
        <v>19805</v>
      </c>
      <c r="B12565" s="176" t="s">
        <v>19804</v>
      </c>
      <c r="C12565" s="176" t="s">
        <v>83</v>
      </c>
      <c r="D12565" s="177">
        <v>54.45</v>
      </c>
    </row>
    <row r="12566" spans="1:4" x14ac:dyDescent="0.25">
      <c r="A12566" s="176" t="s">
        <v>19806</v>
      </c>
      <c r="B12566" s="176" t="s">
        <v>19807</v>
      </c>
      <c r="C12566" s="176" t="s">
        <v>83</v>
      </c>
      <c r="D12566" s="177">
        <v>78.7</v>
      </c>
    </row>
    <row r="12567" spans="1:4" x14ac:dyDescent="0.25">
      <c r="A12567" s="176" t="s">
        <v>19808</v>
      </c>
      <c r="B12567" s="176" t="s">
        <v>19807</v>
      </c>
      <c r="C12567" s="176" t="s">
        <v>83</v>
      </c>
      <c r="D12567" s="177">
        <v>78.7</v>
      </c>
    </row>
    <row r="12568" spans="1:4" x14ac:dyDescent="0.25">
      <c r="A12568" s="176" t="s">
        <v>19809</v>
      </c>
      <c r="B12568" s="176" t="s">
        <v>19810</v>
      </c>
      <c r="C12568" s="176" t="s">
        <v>83</v>
      </c>
      <c r="D12568" s="177">
        <v>120.2</v>
      </c>
    </row>
    <row r="12569" spans="1:4" x14ac:dyDescent="0.25">
      <c r="A12569" s="176" t="s">
        <v>19811</v>
      </c>
      <c r="B12569" s="176" t="s">
        <v>19810</v>
      </c>
      <c r="C12569" s="176" t="s">
        <v>83</v>
      </c>
      <c r="D12569" s="177">
        <v>120.2</v>
      </c>
    </row>
    <row r="12570" spans="1:4" x14ac:dyDescent="0.25">
      <c r="A12570" s="176" t="s">
        <v>19812</v>
      </c>
      <c r="B12570" s="176" t="s">
        <v>19813</v>
      </c>
      <c r="C12570" s="176" t="s">
        <v>115</v>
      </c>
      <c r="D12570" s="177">
        <v>120.24</v>
      </c>
    </row>
    <row r="12571" spans="1:4" x14ac:dyDescent="0.25">
      <c r="A12571" s="176" t="s">
        <v>19814</v>
      </c>
      <c r="B12571" s="176" t="s">
        <v>19813</v>
      </c>
      <c r="C12571" s="176" t="s">
        <v>115</v>
      </c>
      <c r="D12571" s="177">
        <v>120.24</v>
      </c>
    </row>
    <row r="12572" spans="1:4" x14ac:dyDescent="0.25">
      <c r="A12572" s="176" t="s">
        <v>19815</v>
      </c>
      <c r="B12572" s="176" t="s">
        <v>19816</v>
      </c>
      <c r="C12572" s="176" t="s">
        <v>115</v>
      </c>
      <c r="D12572" s="177">
        <v>153.18</v>
      </c>
    </row>
    <row r="12573" spans="1:4" x14ac:dyDescent="0.25">
      <c r="A12573" s="176" t="s">
        <v>19817</v>
      </c>
      <c r="B12573" s="176" t="s">
        <v>19816</v>
      </c>
      <c r="C12573" s="176" t="s">
        <v>115</v>
      </c>
      <c r="D12573" s="177">
        <v>153.18</v>
      </c>
    </row>
    <row r="12574" spans="1:4" x14ac:dyDescent="0.25">
      <c r="A12574" s="176" t="s">
        <v>19818</v>
      </c>
      <c r="B12574" s="176" t="s">
        <v>19819</v>
      </c>
      <c r="C12574" s="176" t="s">
        <v>115</v>
      </c>
      <c r="D12574" s="177">
        <v>155.16</v>
      </c>
    </row>
    <row r="12575" spans="1:4" x14ac:dyDescent="0.25">
      <c r="A12575" s="176" t="s">
        <v>19820</v>
      </c>
      <c r="B12575" s="176" t="s">
        <v>19819</v>
      </c>
      <c r="C12575" s="176" t="s">
        <v>115</v>
      </c>
      <c r="D12575" s="177">
        <v>155.16</v>
      </c>
    </row>
    <row r="12576" spans="1:4" x14ac:dyDescent="0.25">
      <c r="A12576" s="176" t="s">
        <v>19821</v>
      </c>
      <c r="B12576" s="176" t="s">
        <v>19822</v>
      </c>
      <c r="C12576" s="176" t="s">
        <v>115</v>
      </c>
      <c r="D12576" s="177">
        <v>337.01</v>
      </c>
    </row>
    <row r="12577" spans="1:4" x14ac:dyDescent="0.25">
      <c r="A12577" s="176" t="s">
        <v>19823</v>
      </c>
      <c r="B12577" s="176" t="s">
        <v>19822</v>
      </c>
      <c r="C12577" s="176" t="s">
        <v>115</v>
      </c>
      <c r="D12577" s="177">
        <v>337.01</v>
      </c>
    </row>
    <row r="12578" spans="1:4" x14ac:dyDescent="0.25">
      <c r="A12578" s="176" t="s">
        <v>19824</v>
      </c>
      <c r="B12578" s="176" t="s">
        <v>19825</v>
      </c>
      <c r="C12578" s="176" t="s">
        <v>115</v>
      </c>
      <c r="D12578" s="177">
        <v>284.08</v>
      </c>
    </row>
    <row r="12579" spans="1:4" x14ac:dyDescent="0.25">
      <c r="A12579" s="176" t="s">
        <v>19826</v>
      </c>
      <c r="B12579" s="176" t="s">
        <v>19825</v>
      </c>
      <c r="C12579" s="176" t="s">
        <v>115</v>
      </c>
      <c r="D12579" s="177">
        <v>284.08</v>
      </c>
    </row>
    <row r="12580" spans="1:4" x14ac:dyDescent="0.25">
      <c r="A12580" s="176" t="s">
        <v>19827</v>
      </c>
      <c r="B12580" s="176" t="s">
        <v>19828</v>
      </c>
      <c r="C12580" s="176" t="s">
        <v>115</v>
      </c>
      <c r="D12580" s="177">
        <v>111.8</v>
      </c>
    </row>
    <row r="12581" spans="1:4" x14ac:dyDescent="0.25">
      <c r="A12581" s="176" t="s">
        <v>19829</v>
      </c>
      <c r="B12581" s="176" t="s">
        <v>19828</v>
      </c>
      <c r="C12581" s="176" t="s">
        <v>115</v>
      </c>
      <c r="D12581" s="177">
        <v>111.8</v>
      </c>
    </row>
    <row r="12582" spans="1:4" x14ac:dyDescent="0.25">
      <c r="A12582" s="176" t="s">
        <v>19830</v>
      </c>
      <c r="B12582" s="176" t="s">
        <v>19831</v>
      </c>
      <c r="C12582" s="176" t="s">
        <v>115</v>
      </c>
      <c r="D12582" s="177">
        <v>144.66</v>
      </c>
    </row>
    <row r="12583" spans="1:4" x14ac:dyDescent="0.25">
      <c r="A12583" s="176" t="s">
        <v>19832</v>
      </c>
      <c r="B12583" s="176" t="s">
        <v>19831</v>
      </c>
      <c r="C12583" s="176" t="s">
        <v>115</v>
      </c>
      <c r="D12583" s="177">
        <v>144.66</v>
      </c>
    </row>
    <row r="12584" spans="1:4" x14ac:dyDescent="0.25">
      <c r="A12584" s="176" t="s">
        <v>19833</v>
      </c>
      <c r="B12584" s="176" t="s">
        <v>19834</v>
      </c>
      <c r="C12584" s="176" t="s">
        <v>115</v>
      </c>
      <c r="D12584" s="177">
        <v>150.72999999999999</v>
      </c>
    </row>
    <row r="12585" spans="1:4" x14ac:dyDescent="0.25">
      <c r="A12585" s="176" t="s">
        <v>19835</v>
      </c>
      <c r="B12585" s="176" t="s">
        <v>19834</v>
      </c>
      <c r="C12585" s="176" t="s">
        <v>115</v>
      </c>
      <c r="D12585" s="177">
        <v>150.72999999999999</v>
      </c>
    </row>
    <row r="12586" spans="1:4" x14ac:dyDescent="0.25">
      <c r="A12586" s="176" t="s">
        <v>19836</v>
      </c>
      <c r="B12586" s="176" t="s">
        <v>19837</v>
      </c>
      <c r="C12586" s="176" t="s">
        <v>115</v>
      </c>
      <c r="D12586" s="177">
        <v>420.71</v>
      </c>
    </row>
    <row r="12587" spans="1:4" x14ac:dyDescent="0.25">
      <c r="A12587" s="176" t="s">
        <v>19838</v>
      </c>
      <c r="B12587" s="176" t="s">
        <v>19837</v>
      </c>
      <c r="C12587" s="176" t="s">
        <v>115</v>
      </c>
      <c r="D12587" s="177">
        <v>420.71</v>
      </c>
    </row>
    <row r="12588" spans="1:4" x14ac:dyDescent="0.25">
      <c r="A12588" s="176" t="s">
        <v>19839</v>
      </c>
      <c r="B12588" s="176" t="s">
        <v>19840</v>
      </c>
      <c r="C12588" s="176" t="s">
        <v>115</v>
      </c>
      <c r="D12588" s="177">
        <v>100.45</v>
      </c>
    </row>
    <row r="12589" spans="1:4" x14ac:dyDescent="0.25">
      <c r="A12589" s="176" t="s">
        <v>19841</v>
      </c>
      <c r="B12589" s="176" t="s">
        <v>19840</v>
      </c>
      <c r="C12589" s="176" t="s">
        <v>115</v>
      </c>
      <c r="D12589" s="177">
        <v>100.45</v>
      </c>
    </row>
    <row r="12590" spans="1:4" x14ac:dyDescent="0.25">
      <c r="A12590" s="176" t="s">
        <v>19842</v>
      </c>
      <c r="B12590" s="176" t="s">
        <v>19843</v>
      </c>
      <c r="C12590" s="176" t="s">
        <v>115</v>
      </c>
      <c r="D12590" s="177">
        <v>88.71</v>
      </c>
    </row>
    <row r="12591" spans="1:4" x14ac:dyDescent="0.25">
      <c r="A12591" s="176" t="s">
        <v>19844</v>
      </c>
      <c r="B12591" s="176" t="s">
        <v>19843</v>
      </c>
      <c r="C12591" s="176" t="s">
        <v>115</v>
      </c>
      <c r="D12591" s="177">
        <v>88.71</v>
      </c>
    </row>
    <row r="12592" spans="1:4" x14ac:dyDescent="0.25">
      <c r="A12592" s="176" t="s">
        <v>19845</v>
      </c>
      <c r="B12592" s="176" t="s">
        <v>19846</v>
      </c>
      <c r="C12592" s="176" t="s">
        <v>115</v>
      </c>
      <c r="D12592" s="177">
        <v>385.87</v>
      </c>
    </row>
    <row r="12593" spans="1:4" x14ac:dyDescent="0.25">
      <c r="A12593" s="176" t="s">
        <v>19847</v>
      </c>
      <c r="B12593" s="176" t="s">
        <v>19846</v>
      </c>
      <c r="C12593" s="176" t="s">
        <v>115</v>
      </c>
      <c r="D12593" s="177">
        <v>385.87</v>
      </c>
    </row>
    <row r="12594" spans="1:4" x14ac:dyDescent="0.25">
      <c r="A12594" s="176" t="s">
        <v>19848</v>
      </c>
      <c r="B12594" s="176" t="s">
        <v>19849</v>
      </c>
      <c r="C12594" s="176" t="s">
        <v>115</v>
      </c>
      <c r="D12594" s="177">
        <v>474.36</v>
      </c>
    </row>
    <row r="12595" spans="1:4" x14ac:dyDescent="0.25">
      <c r="A12595" s="176" t="s">
        <v>19850</v>
      </c>
      <c r="B12595" s="176" t="s">
        <v>19849</v>
      </c>
      <c r="C12595" s="176" t="s">
        <v>115</v>
      </c>
      <c r="D12595" s="177">
        <v>474.36</v>
      </c>
    </row>
    <row r="12596" spans="1:4" x14ac:dyDescent="0.25">
      <c r="A12596" s="176" t="s">
        <v>19851</v>
      </c>
      <c r="B12596" s="176" t="s">
        <v>19852</v>
      </c>
      <c r="C12596" s="176" t="s">
        <v>115</v>
      </c>
      <c r="D12596" s="177">
        <v>98.13</v>
      </c>
    </row>
    <row r="12597" spans="1:4" x14ac:dyDescent="0.25">
      <c r="A12597" s="176" t="s">
        <v>19853</v>
      </c>
      <c r="B12597" s="176" t="s">
        <v>19852</v>
      </c>
      <c r="C12597" s="176" t="s">
        <v>115</v>
      </c>
      <c r="D12597" s="177">
        <v>98.13</v>
      </c>
    </row>
    <row r="12598" spans="1:4" x14ac:dyDescent="0.25">
      <c r="A12598" s="176" t="s">
        <v>19854</v>
      </c>
      <c r="B12598" s="176" t="s">
        <v>19855</v>
      </c>
      <c r="C12598" s="176" t="s">
        <v>115</v>
      </c>
      <c r="D12598" s="177">
        <v>117.69</v>
      </c>
    </row>
    <row r="12599" spans="1:4" x14ac:dyDescent="0.25">
      <c r="A12599" s="176" t="s">
        <v>19856</v>
      </c>
      <c r="B12599" s="176" t="s">
        <v>19855</v>
      </c>
      <c r="C12599" s="176" t="s">
        <v>115</v>
      </c>
      <c r="D12599" s="177">
        <v>117.69</v>
      </c>
    </row>
    <row r="12600" spans="1:4" x14ac:dyDescent="0.25">
      <c r="A12600" s="176" t="s">
        <v>19857</v>
      </c>
      <c r="B12600" s="176" t="s">
        <v>19858</v>
      </c>
      <c r="C12600" s="176" t="s">
        <v>115</v>
      </c>
      <c r="D12600" s="177">
        <v>119.39</v>
      </c>
    </row>
    <row r="12601" spans="1:4" x14ac:dyDescent="0.25">
      <c r="A12601" s="176" t="s">
        <v>19859</v>
      </c>
      <c r="B12601" s="176" t="s">
        <v>19858</v>
      </c>
      <c r="C12601" s="176" t="s">
        <v>115</v>
      </c>
      <c r="D12601" s="177">
        <v>119.39</v>
      </c>
    </row>
    <row r="12602" spans="1:4" x14ac:dyDescent="0.25">
      <c r="A12602" s="176" t="s">
        <v>19860</v>
      </c>
      <c r="B12602" s="176" t="s">
        <v>19861</v>
      </c>
      <c r="C12602" s="176" t="s">
        <v>115</v>
      </c>
      <c r="D12602" s="177">
        <v>86.57</v>
      </c>
    </row>
    <row r="12603" spans="1:4" x14ac:dyDescent="0.25">
      <c r="A12603" s="176" t="s">
        <v>19862</v>
      </c>
      <c r="B12603" s="176" t="s">
        <v>19861</v>
      </c>
      <c r="C12603" s="176" t="s">
        <v>115</v>
      </c>
      <c r="D12603" s="177">
        <v>86.57</v>
      </c>
    </row>
    <row r="12604" spans="1:4" x14ac:dyDescent="0.25">
      <c r="A12604" s="176" t="s">
        <v>19863</v>
      </c>
      <c r="B12604" s="176" t="s">
        <v>19864</v>
      </c>
      <c r="C12604" s="176" t="s">
        <v>115</v>
      </c>
      <c r="D12604" s="177">
        <v>97.07</v>
      </c>
    </row>
    <row r="12605" spans="1:4" x14ac:dyDescent="0.25">
      <c r="A12605" s="176" t="s">
        <v>19865</v>
      </c>
      <c r="B12605" s="176" t="s">
        <v>19864</v>
      </c>
      <c r="C12605" s="176" t="s">
        <v>115</v>
      </c>
      <c r="D12605" s="177">
        <v>97.07</v>
      </c>
    </row>
    <row r="12606" spans="1:4" x14ac:dyDescent="0.25">
      <c r="A12606" s="176" t="s">
        <v>19866</v>
      </c>
      <c r="B12606" s="176" t="s">
        <v>19867</v>
      </c>
      <c r="C12606" s="176" t="s">
        <v>115</v>
      </c>
      <c r="D12606" s="177">
        <v>86.93</v>
      </c>
    </row>
    <row r="12607" spans="1:4" x14ac:dyDescent="0.25">
      <c r="A12607" s="176" t="s">
        <v>19868</v>
      </c>
      <c r="B12607" s="176" t="s">
        <v>19867</v>
      </c>
      <c r="C12607" s="176" t="s">
        <v>115</v>
      </c>
      <c r="D12607" s="177">
        <v>86.93</v>
      </c>
    </row>
    <row r="12608" spans="1:4" x14ac:dyDescent="0.25">
      <c r="A12608" s="176" t="s">
        <v>19869</v>
      </c>
      <c r="B12608" s="176" t="s">
        <v>19870</v>
      </c>
      <c r="C12608" s="176" t="s">
        <v>115</v>
      </c>
      <c r="D12608" s="177">
        <v>753.05</v>
      </c>
    </row>
    <row r="12609" spans="1:4" x14ac:dyDescent="0.25">
      <c r="A12609" s="176" t="s">
        <v>19871</v>
      </c>
      <c r="B12609" s="176" t="s">
        <v>19870</v>
      </c>
      <c r="C12609" s="176" t="s">
        <v>115</v>
      </c>
      <c r="D12609" s="177">
        <v>753.05</v>
      </c>
    </row>
    <row r="12610" spans="1:4" x14ac:dyDescent="0.25">
      <c r="A12610" s="176" t="s">
        <v>19872</v>
      </c>
      <c r="B12610" s="176" t="s">
        <v>19873</v>
      </c>
      <c r="C12610" s="176" t="s">
        <v>115</v>
      </c>
      <c r="D12610" s="177">
        <v>274.54000000000002</v>
      </c>
    </row>
    <row r="12611" spans="1:4" x14ac:dyDescent="0.25">
      <c r="A12611" s="176" t="s">
        <v>19874</v>
      </c>
      <c r="B12611" s="176" t="s">
        <v>19873</v>
      </c>
      <c r="C12611" s="176" t="s">
        <v>115</v>
      </c>
      <c r="D12611" s="177">
        <v>274.54000000000002</v>
      </c>
    </row>
    <row r="12612" spans="1:4" x14ac:dyDescent="0.25">
      <c r="A12612" s="176" t="s">
        <v>19875</v>
      </c>
      <c r="B12612" s="176" t="s">
        <v>19876</v>
      </c>
      <c r="C12612" s="176" t="s">
        <v>115</v>
      </c>
      <c r="D12612" s="177">
        <v>432.6</v>
      </c>
    </row>
    <row r="12613" spans="1:4" x14ac:dyDescent="0.25">
      <c r="A12613" s="176" t="s">
        <v>19877</v>
      </c>
      <c r="B12613" s="176" t="s">
        <v>19876</v>
      </c>
      <c r="C12613" s="176" t="s">
        <v>115</v>
      </c>
      <c r="D12613" s="177">
        <v>432.6</v>
      </c>
    </row>
    <row r="12614" spans="1:4" x14ac:dyDescent="0.25">
      <c r="A12614" s="176" t="s">
        <v>19878</v>
      </c>
      <c r="B12614" s="176" t="s">
        <v>19879</v>
      </c>
      <c r="C12614" s="176" t="s">
        <v>115</v>
      </c>
      <c r="D12614" s="177">
        <v>298.77999999999997</v>
      </c>
    </row>
    <row r="12615" spans="1:4" x14ac:dyDescent="0.25">
      <c r="A12615" s="176" t="s">
        <v>19880</v>
      </c>
      <c r="B12615" s="176" t="s">
        <v>19879</v>
      </c>
      <c r="C12615" s="176" t="s">
        <v>115</v>
      </c>
      <c r="D12615" s="177">
        <v>298.77999999999997</v>
      </c>
    </row>
    <row r="12616" spans="1:4" x14ac:dyDescent="0.25">
      <c r="A12616" s="176" t="s">
        <v>19881</v>
      </c>
      <c r="B12616" s="176" t="s">
        <v>19882</v>
      </c>
      <c r="C12616" s="176" t="s">
        <v>115</v>
      </c>
      <c r="D12616" s="177">
        <v>313.68</v>
      </c>
    </row>
    <row r="12617" spans="1:4" x14ac:dyDescent="0.25">
      <c r="A12617" s="176" t="s">
        <v>19883</v>
      </c>
      <c r="B12617" s="176" t="s">
        <v>19882</v>
      </c>
      <c r="C12617" s="176" t="s">
        <v>115</v>
      </c>
      <c r="D12617" s="177">
        <v>313.68</v>
      </c>
    </row>
    <row r="12618" spans="1:4" x14ac:dyDescent="0.25">
      <c r="A12618" s="176" t="s">
        <v>19884</v>
      </c>
      <c r="B12618" s="176" t="s">
        <v>19885</v>
      </c>
      <c r="C12618" s="176" t="s">
        <v>115</v>
      </c>
      <c r="D12618" s="177">
        <v>558.96</v>
      </c>
    </row>
    <row r="12619" spans="1:4" x14ac:dyDescent="0.25">
      <c r="A12619" s="176" t="s">
        <v>19886</v>
      </c>
      <c r="B12619" s="176" t="s">
        <v>19885</v>
      </c>
      <c r="C12619" s="176" t="s">
        <v>115</v>
      </c>
      <c r="D12619" s="177">
        <v>558.96</v>
      </c>
    </row>
    <row r="12620" spans="1:4" x14ac:dyDescent="0.25">
      <c r="A12620" s="176" t="s">
        <v>19887</v>
      </c>
      <c r="B12620" s="176" t="s">
        <v>19888</v>
      </c>
      <c r="C12620" s="176" t="s">
        <v>115</v>
      </c>
      <c r="D12620" s="177">
        <v>42.18</v>
      </c>
    </row>
    <row r="12621" spans="1:4" x14ac:dyDescent="0.25">
      <c r="A12621" s="176" t="s">
        <v>19889</v>
      </c>
      <c r="B12621" s="176" t="s">
        <v>19888</v>
      </c>
      <c r="C12621" s="176" t="s">
        <v>115</v>
      </c>
      <c r="D12621" s="177">
        <v>42.18</v>
      </c>
    </row>
    <row r="12622" spans="1:4" x14ac:dyDescent="0.25">
      <c r="A12622" s="176" t="s">
        <v>19890</v>
      </c>
      <c r="B12622" s="176" t="s">
        <v>19891</v>
      </c>
      <c r="C12622" s="176" t="s">
        <v>115</v>
      </c>
      <c r="D12622" s="177">
        <v>83.41</v>
      </c>
    </row>
    <row r="12623" spans="1:4" x14ac:dyDescent="0.25">
      <c r="A12623" s="176" t="s">
        <v>19892</v>
      </c>
      <c r="B12623" s="176" t="s">
        <v>19891</v>
      </c>
      <c r="C12623" s="176" t="s">
        <v>115</v>
      </c>
      <c r="D12623" s="177">
        <v>83.41</v>
      </c>
    </row>
    <row r="12624" spans="1:4" x14ac:dyDescent="0.25">
      <c r="A12624" s="176" t="s">
        <v>19893</v>
      </c>
      <c r="B12624" s="176" t="s">
        <v>19894</v>
      </c>
      <c r="C12624" s="176" t="s">
        <v>115</v>
      </c>
      <c r="D12624" s="177">
        <v>62.34</v>
      </c>
    </row>
    <row r="12625" spans="1:4" x14ac:dyDescent="0.25">
      <c r="A12625" s="176" t="s">
        <v>19895</v>
      </c>
      <c r="B12625" s="176" t="s">
        <v>19894</v>
      </c>
      <c r="C12625" s="176" t="s">
        <v>115</v>
      </c>
      <c r="D12625" s="177">
        <v>62.34</v>
      </c>
    </row>
    <row r="12626" spans="1:4" x14ac:dyDescent="0.25">
      <c r="A12626" s="176" t="s">
        <v>19896</v>
      </c>
      <c r="B12626" s="176" t="s">
        <v>19897</v>
      </c>
      <c r="C12626" s="176" t="s">
        <v>115</v>
      </c>
      <c r="D12626" s="177">
        <v>59.46</v>
      </c>
    </row>
    <row r="12627" spans="1:4" x14ac:dyDescent="0.25">
      <c r="A12627" s="176" t="s">
        <v>19898</v>
      </c>
      <c r="B12627" s="176" t="s">
        <v>19897</v>
      </c>
      <c r="C12627" s="176" t="s">
        <v>115</v>
      </c>
      <c r="D12627" s="177">
        <v>59.46</v>
      </c>
    </row>
    <row r="12628" spans="1:4" x14ac:dyDescent="0.25">
      <c r="A12628" s="176" t="s">
        <v>19899</v>
      </c>
      <c r="B12628" s="176" t="s">
        <v>19900</v>
      </c>
      <c r="C12628" s="176" t="s">
        <v>115</v>
      </c>
      <c r="D12628" s="177">
        <v>434.86</v>
      </c>
    </row>
    <row r="12629" spans="1:4" x14ac:dyDescent="0.25">
      <c r="A12629" s="176" t="s">
        <v>19901</v>
      </c>
      <c r="B12629" s="176" t="s">
        <v>19900</v>
      </c>
      <c r="C12629" s="176" t="s">
        <v>115</v>
      </c>
      <c r="D12629" s="177">
        <v>434.86</v>
      </c>
    </row>
    <row r="12630" spans="1:4" x14ac:dyDescent="0.25">
      <c r="A12630" s="176" t="s">
        <v>19902</v>
      </c>
      <c r="B12630" s="176" t="s">
        <v>19903</v>
      </c>
      <c r="C12630" s="176" t="s">
        <v>115</v>
      </c>
      <c r="D12630" s="177">
        <v>27.17</v>
      </c>
    </row>
    <row r="12631" spans="1:4" x14ac:dyDescent="0.25">
      <c r="A12631" s="176" t="s">
        <v>19904</v>
      </c>
      <c r="B12631" s="176" t="s">
        <v>19903</v>
      </c>
      <c r="C12631" s="176" t="s">
        <v>115</v>
      </c>
      <c r="D12631" s="177">
        <v>27.17</v>
      </c>
    </row>
    <row r="12632" spans="1:4" x14ac:dyDescent="0.25">
      <c r="A12632" s="176" t="s">
        <v>19905</v>
      </c>
      <c r="B12632" s="176" t="s">
        <v>19906</v>
      </c>
      <c r="C12632" s="176" t="s">
        <v>115</v>
      </c>
      <c r="D12632" s="177">
        <v>206.54</v>
      </c>
    </row>
    <row r="12633" spans="1:4" x14ac:dyDescent="0.25">
      <c r="A12633" s="176" t="s">
        <v>19907</v>
      </c>
      <c r="B12633" s="176" t="s">
        <v>19906</v>
      </c>
      <c r="C12633" s="176" t="s">
        <v>115</v>
      </c>
      <c r="D12633" s="177">
        <v>206.54</v>
      </c>
    </row>
    <row r="12634" spans="1:4" x14ac:dyDescent="0.25">
      <c r="A12634" s="176" t="s">
        <v>19908</v>
      </c>
      <c r="B12634" s="176" t="s">
        <v>19909</v>
      </c>
      <c r="C12634" s="176" t="s">
        <v>115</v>
      </c>
      <c r="D12634" s="177">
        <v>63.38</v>
      </c>
    </row>
    <row r="12635" spans="1:4" x14ac:dyDescent="0.25">
      <c r="A12635" s="176" t="s">
        <v>19910</v>
      </c>
      <c r="B12635" s="176" t="s">
        <v>19909</v>
      </c>
      <c r="C12635" s="176" t="s">
        <v>115</v>
      </c>
      <c r="D12635" s="177">
        <v>63.38</v>
      </c>
    </row>
    <row r="12636" spans="1:4" x14ac:dyDescent="0.25">
      <c r="A12636" s="176" t="s">
        <v>19911</v>
      </c>
      <c r="B12636" s="176" t="s">
        <v>19912</v>
      </c>
      <c r="C12636" s="176" t="s">
        <v>115</v>
      </c>
      <c r="D12636" s="177">
        <v>92.38</v>
      </c>
    </row>
    <row r="12637" spans="1:4" x14ac:dyDescent="0.25">
      <c r="A12637" s="176" t="s">
        <v>19913</v>
      </c>
      <c r="B12637" s="176" t="s">
        <v>19912</v>
      </c>
      <c r="C12637" s="176" t="s">
        <v>115</v>
      </c>
      <c r="D12637" s="177">
        <v>92.38</v>
      </c>
    </row>
    <row r="12638" spans="1:4" x14ac:dyDescent="0.25">
      <c r="A12638" s="176" t="s">
        <v>19914</v>
      </c>
      <c r="B12638" s="176" t="s">
        <v>19915</v>
      </c>
      <c r="C12638" s="176" t="s">
        <v>115</v>
      </c>
      <c r="D12638" s="177">
        <v>216.7</v>
      </c>
    </row>
    <row r="12639" spans="1:4" x14ac:dyDescent="0.25">
      <c r="A12639" s="176" t="s">
        <v>19916</v>
      </c>
      <c r="B12639" s="176" t="s">
        <v>19915</v>
      </c>
      <c r="C12639" s="176" t="s">
        <v>115</v>
      </c>
      <c r="D12639" s="177">
        <v>216.7</v>
      </c>
    </row>
    <row r="12640" spans="1:4" x14ac:dyDescent="0.25">
      <c r="A12640" s="176" t="s">
        <v>19917</v>
      </c>
      <c r="B12640" s="176" t="s">
        <v>19918</v>
      </c>
      <c r="C12640" s="176" t="s">
        <v>115</v>
      </c>
      <c r="D12640" s="177">
        <v>275.82</v>
      </c>
    </row>
    <row r="12641" spans="1:4" x14ac:dyDescent="0.25">
      <c r="A12641" s="176" t="s">
        <v>19919</v>
      </c>
      <c r="B12641" s="176" t="s">
        <v>19918</v>
      </c>
      <c r="C12641" s="176" t="s">
        <v>115</v>
      </c>
      <c r="D12641" s="177">
        <v>275.82</v>
      </c>
    </row>
    <row r="12642" spans="1:4" x14ac:dyDescent="0.25">
      <c r="A12642" s="176" t="s">
        <v>19920</v>
      </c>
      <c r="B12642" s="176" t="s">
        <v>19921</v>
      </c>
      <c r="C12642" s="176" t="s">
        <v>115</v>
      </c>
      <c r="D12642" s="177">
        <v>369.44</v>
      </c>
    </row>
    <row r="12643" spans="1:4" x14ac:dyDescent="0.25">
      <c r="A12643" s="176" t="s">
        <v>19922</v>
      </c>
      <c r="B12643" s="176" t="s">
        <v>19921</v>
      </c>
      <c r="C12643" s="176" t="s">
        <v>115</v>
      </c>
      <c r="D12643" s="177">
        <v>369.44</v>
      </c>
    </row>
    <row r="12644" spans="1:4" x14ac:dyDescent="0.25">
      <c r="A12644" s="176" t="s">
        <v>19923</v>
      </c>
      <c r="B12644" s="176" t="s">
        <v>19924</v>
      </c>
      <c r="C12644" s="176" t="s">
        <v>115</v>
      </c>
      <c r="D12644" s="177">
        <v>528.92999999999995</v>
      </c>
    </row>
    <row r="12645" spans="1:4" x14ac:dyDescent="0.25">
      <c r="A12645" s="176" t="s">
        <v>19925</v>
      </c>
      <c r="B12645" s="176" t="s">
        <v>19924</v>
      </c>
      <c r="C12645" s="176" t="s">
        <v>115</v>
      </c>
      <c r="D12645" s="177">
        <v>528.92999999999995</v>
      </c>
    </row>
    <row r="12646" spans="1:4" x14ac:dyDescent="0.25">
      <c r="A12646" s="176" t="s">
        <v>19926</v>
      </c>
      <c r="B12646" s="176" t="s">
        <v>19927</v>
      </c>
      <c r="C12646" s="176" t="s">
        <v>115</v>
      </c>
      <c r="D12646" s="177">
        <v>724.34</v>
      </c>
    </row>
    <row r="12647" spans="1:4" x14ac:dyDescent="0.25">
      <c r="A12647" s="176" t="s">
        <v>19928</v>
      </c>
      <c r="B12647" s="176" t="s">
        <v>19927</v>
      </c>
      <c r="C12647" s="176" t="s">
        <v>115</v>
      </c>
      <c r="D12647" s="177">
        <v>724.34</v>
      </c>
    </row>
    <row r="12648" spans="1:4" x14ac:dyDescent="0.25">
      <c r="A12648" s="176" t="s">
        <v>19929</v>
      </c>
      <c r="B12648" s="176" t="s">
        <v>19930</v>
      </c>
      <c r="C12648" s="176" t="s">
        <v>115</v>
      </c>
      <c r="D12648" s="177">
        <v>1324.78</v>
      </c>
    </row>
    <row r="12649" spans="1:4" x14ac:dyDescent="0.25">
      <c r="A12649" s="176" t="s">
        <v>19931</v>
      </c>
      <c r="B12649" s="176" t="s">
        <v>19930</v>
      </c>
      <c r="C12649" s="176" t="s">
        <v>115</v>
      </c>
      <c r="D12649" s="177">
        <v>1324.78</v>
      </c>
    </row>
    <row r="12650" spans="1:4" x14ac:dyDescent="0.25">
      <c r="A12650" s="176" t="s">
        <v>19932</v>
      </c>
      <c r="B12650" s="176" t="s">
        <v>19933</v>
      </c>
      <c r="C12650" s="176" t="s">
        <v>115</v>
      </c>
      <c r="D12650" s="177">
        <v>326.66000000000003</v>
      </c>
    </row>
    <row r="12651" spans="1:4" x14ac:dyDescent="0.25">
      <c r="A12651" s="176" t="s">
        <v>19934</v>
      </c>
      <c r="B12651" s="176" t="s">
        <v>19933</v>
      </c>
      <c r="C12651" s="176" t="s">
        <v>115</v>
      </c>
      <c r="D12651" s="177">
        <v>326.66000000000003</v>
      </c>
    </row>
    <row r="12652" spans="1:4" x14ac:dyDescent="0.25">
      <c r="A12652" s="176" t="s">
        <v>19935</v>
      </c>
      <c r="B12652" s="176" t="s">
        <v>19936</v>
      </c>
      <c r="C12652" s="176" t="s">
        <v>115</v>
      </c>
      <c r="D12652" s="177">
        <v>188.26</v>
      </c>
    </row>
    <row r="12653" spans="1:4" x14ac:dyDescent="0.25">
      <c r="A12653" s="176" t="s">
        <v>19937</v>
      </c>
      <c r="B12653" s="176" t="s">
        <v>19936</v>
      </c>
      <c r="C12653" s="176" t="s">
        <v>115</v>
      </c>
      <c r="D12653" s="177">
        <v>188.26</v>
      </c>
    </row>
    <row r="12654" spans="1:4" x14ac:dyDescent="0.25">
      <c r="A12654" s="176" t="s">
        <v>19938</v>
      </c>
      <c r="B12654" s="176" t="s">
        <v>19939</v>
      </c>
      <c r="C12654" s="176" t="s">
        <v>115</v>
      </c>
      <c r="D12654" s="177">
        <v>375.68</v>
      </c>
    </row>
    <row r="12655" spans="1:4" x14ac:dyDescent="0.25">
      <c r="A12655" s="176" t="s">
        <v>19940</v>
      </c>
      <c r="B12655" s="176" t="s">
        <v>19939</v>
      </c>
      <c r="C12655" s="176" t="s">
        <v>115</v>
      </c>
      <c r="D12655" s="177">
        <v>375.68</v>
      </c>
    </row>
    <row r="12656" spans="1:4" x14ac:dyDescent="0.25">
      <c r="A12656" s="176" t="s">
        <v>19941</v>
      </c>
      <c r="B12656" s="176" t="s">
        <v>19942</v>
      </c>
      <c r="C12656" s="176" t="s">
        <v>115</v>
      </c>
      <c r="D12656" s="177">
        <v>52.57</v>
      </c>
    </row>
    <row r="12657" spans="1:4" x14ac:dyDescent="0.25">
      <c r="A12657" s="176" t="s">
        <v>19943</v>
      </c>
      <c r="B12657" s="176" t="s">
        <v>19942</v>
      </c>
      <c r="C12657" s="176" t="s">
        <v>115</v>
      </c>
      <c r="D12657" s="177">
        <v>52.57</v>
      </c>
    </row>
    <row r="12658" spans="1:4" x14ac:dyDescent="0.25">
      <c r="A12658" s="176" t="s">
        <v>19944</v>
      </c>
      <c r="B12658" s="176" t="s">
        <v>19945</v>
      </c>
      <c r="C12658" s="176" t="s">
        <v>115</v>
      </c>
      <c r="D12658" s="177">
        <v>101.34</v>
      </c>
    </row>
    <row r="12659" spans="1:4" x14ac:dyDescent="0.25">
      <c r="A12659" s="176" t="s">
        <v>19946</v>
      </c>
      <c r="B12659" s="176" t="s">
        <v>19945</v>
      </c>
      <c r="C12659" s="176" t="s">
        <v>115</v>
      </c>
      <c r="D12659" s="177">
        <v>101.34</v>
      </c>
    </row>
    <row r="12660" spans="1:4" x14ac:dyDescent="0.25">
      <c r="A12660" s="176" t="s">
        <v>19947</v>
      </c>
      <c r="B12660" s="176" t="s">
        <v>19948</v>
      </c>
      <c r="C12660" s="176" t="s">
        <v>115</v>
      </c>
      <c r="D12660" s="177">
        <v>45.39</v>
      </c>
    </row>
    <row r="12661" spans="1:4" x14ac:dyDescent="0.25">
      <c r="A12661" s="176" t="s">
        <v>19949</v>
      </c>
      <c r="B12661" s="176" t="s">
        <v>19948</v>
      </c>
      <c r="C12661" s="176" t="s">
        <v>115</v>
      </c>
      <c r="D12661" s="177">
        <v>45.39</v>
      </c>
    </row>
    <row r="12662" spans="1:4" x14ac:dyDescent="0.25">
      <c r="A12662" s="176" t="s">
        <v>19950</v>
      </c>
      <c r="B12662" s="176" t="s">
        <v>19951</v>
      </c>
      <c r="C12662" s="176" t="s">
        <v>115</v>
      </c>
      <c r="D12662" s="177">
        <v>57.13</v>
      </c>
    </row>
    <row r="12663" spans="1:4" x14ac:dyDescent="0.25">
      <c r="A12663" s="176" t="s">
        <v>19952</v>
      </c>
      <c r="B12663" s="176" t="s">
        <v>19951</v>
      </c>
      <c r="C12663" s="176" t="s">
        <v>115</v>
      </c>
      <c r="D12663" s="177">
        <v>57.13</v>
      </c>
    </row>
    <row r="12664" spans="1:4" x14ac:dyDescent="0.25">
      <c r="A12664" s="176" t="s">
        <v>19953</v>
      </c>
      <c r="B12664" s="176" t="s">
        <v>19954</v>
      </c>
      <c r="C12664" s="176" t="s">
        <v>115</v>
      </c>
      <c r="D12664" s="177">
        <v>43.61</v>
      </c>
    </row>
    <row r="12665" spans="1:4" x14ac:dyDescent="0.25">
      <c r="A12665" s="176" t="s">
        <v>19955</v>
      </c>
      <c r="B12665" s="176" t="s">
        <v>19954</v>
      </c>
      <c r="C12665" s="176" t="s">
        <v>115</v>
      </c>
      <c r="D12665" s="177">
        <v>43.61</v>
      </c>
    </row>
    <row r="12666" spans="1:4" x14ac:dyDescent="0.25">
      <c r="A12666" s="176" t="s">
        <v>19956</v>
      </c>
      <c r="B12666" s="176" t="s">
        <v>19957</v>
      </c>
      <c r="C12666" s="176" t="s">
        <v>115</v>
      </c>
      <c r="D12666" s="177">
        <v>74.37</v>
      </c>
    </row>
    <row r="12667" spans="1:4" x14ac:dyDescent="0.25">
      <c r="A12667" s="176" t="s">
        <v>19958</v>
      </c>
      <c r="B12667" s="176" t="s">
        <v>19957</v>
      </c>
      <c r="C12667" s="176" t="s">
        <v>115</v>
      </c>
      <c r="D12667" s="177">
        <v>74.37</v>
      </c>
    </row>
    <row r="12668" spans="1:4" x14ac:dyDescent="0.25">
      <c r="A12668" s="176" t="s">
        <v>19959</v>
      </c>
      <c r="B12668" s="176" t="s">
        <v>19960</v>
      </c>
      <c r="C12668" s="176" t="s">
        <v>115</v>
      </c>
      <c r="D12668" s="177">
        <v>50.45</v>
      </c>
    </row>
    <row r="12669" spans="1:4" x14ac:dyDescent="0.25">
      <c r="A12669" s="176" t="s">
        <v>19961</v>
      </c>
      <c r="B12669" s="176" t="s">
        <v>19960</v>
      </c>
      <c r="C12669" s="176" t="s">
        <v>115</v>
      </c>
      <c r="D12669" s="177">
        <v>50.45</v>
      </c>
    </row>
    <row r="12670" spans="1:4" x14ac:dyDescent="0.25">
      <c r="A12670" s="176" t="s">
        <v>19962</v>
      </c>
      <c r="B12670" s="176" t="s">
        <v>19963</v>
      </c>
      <c r="C12670" s="176" t="s">
        <v>115</v>
      </c>
      <c r="D12670" s="177">
        <v>17.489999999999998</v>
      </c>
    </row>
    <row r="12671" spans="1:4" x14ac:dyDescent="0.25">
      <c r="A12671" s="176" t="s">
        <v>19964</v>
      </c>
      <c r="B12671" s="176" t="s">
        <v>19963</v>
      </c>
      <c r="C12671" s="176" t="s">
        <v>115</v>
      </c>
      <c r="D12671" s="177">
        <v>17.489999999999998</v>
      </c>
    </row>
    <row r="12672" spans="1:4" x14ac:dyDescent="0.25">
      <c r="A12672" s="176" t="s">
        <v>19965</v>
      </c>
      <c r="B12672" s="176" t="s">
        <v>19966</v>
      </c>
      <c r="C12672" s="176" t="s">
        <v>115</v>
      </c>
      <c r="D12672" s="177">
        <v>9.94</v>
      </c>
    </row>
    <row r="12673" spans="1:4" x14ac:dyDescent="0.25">
      <c r="A12673" s="176" t="s">
        <v>19967</v>
      </c>
      <c r="B12673" s="176" t="s">
        <v>19966</v>
      </c>
      <c r="C12673" s="176" t="s">
        <v>115</v>
      </c>
      <c r="D12673" s="177">
        <v>9.94</v>
      </c>
    </row>
    <row r="12674" spans="1:4" x14ac:dyDescent="0.25">
      <c r="A12674" s="176" t="s">
        <v>19968</v>
      </c>
      <c r="B12674" s="176" t="s">
        <v>19969</v>
      </c>
      <c r="C12674" s="176" t="s">
        <v>115</v>
      </c>
      <c r="D12674" s="177">
        <v>37.81</v>
      </c>
    </row>
    <row r="12675" spans="1:4" x14ac:dyDescent="0.25">
      <c r="A12675" s="176" t="s">
        <v>19970</v>
      </c>
      <c r="B12675" s="176" t="s">
        <v>19969</v>
      </c>
      <c r="C12675" s="176" t="s">
        <v>115</v>
      </c>
      <c r="D12675" s="177">
        <v>37.81</v>
      </c>
    </row>
    <row r="12676" spans="1:4" x14ac:dyDescent="0.25">
      <c r="A12676" s="176" t="s">
        <v>19971</v>
      </c>
      <c r="B12676" s="176" t="s">
        <v>19972</v>
      </c>
      <c r="C12676" s="176" t="s">
        <v>115</v>
      </c>
      <c r="D12676" s="177">
        <v>50.13</v>
      </c>
    </row>
    <row r="12677" spans="1:4" x14ac:dyDescent="0.25">
      <c r="A12677" s="176" t="s">
        <v>19973</v>
      </c>
      <c r="B12677" s="176" t="s">
        <v>19972</v>
      </c>
      <c r="C12677" s="176" t="s">
        <v>115</v>
      </c>
      <c r="D12677" s="177">
        <v>50.13</v>
      </c>
    </row>
    <row r="12678" spans="1:4" x14ac:dyDescent="0.25">
      <c r="A12678" s="176" t="s">
        <v>19974</v>
      </c>
      <c r="B12678" s="176" t="s">
        <v>19975</v>
      </c>
      <c r="C12678" s="176" t="s">
        <v>115</v>
      </c>
      <c r="D12678" s="177">
        <v>9.94</v>
      </c>
    </row>
    <row r="12679" spans="1:4" x14ac:dyDescent="0.25">
      <c r="A12679" s="176" t="s">
        <v>19976</v>
      </c>
      <c r="B12679" s="176" t="s">
        <v>19975</v>
      </c>
      <c r="C12679" s="176" t="s">
        <v>115</v>
      </c>
      <c r="D12679" s="177">
        <v>9.94</v>
      </c>
    </row>
    <row r="12680" spans="1:4" x14ac:dyDescent="0.25">
      <c r="A12680" s="176" t="s">
        <v>19977</v>
      </c>
      <c r="B12680" s="176" t="s">
        <v>19978</v>
      </c>
      <c r="C12680" s="176" t="s">
        <v>115</v>
      </c>
      <c r="D12680" s="177">
        <v>46.22</v>
      </c>
    </row>
    <row r="12681" spans="1:4" x14ac:dyDescent="0.25">
      <c r="A12681" s="176" t="s">
        <v>19979</v>
      </c>
      <c r="B12681" s="176" t="s">
        <v>19978</v>
      </c>
      <c r="C12681" s="176" t="s">
        <v>115</v>
      </c>
      <c r="D12681" s="177">
        <v>46.22</v>
      </c>
    </row>
    <row r="12682" spans="1:4" x14ac:dyDescent="0.25">
      <c r="A12682" s="176" t="s">
        <v>19980</v>
      </c>
      <c r="B12682" s="176" t="s">
        <v>19981</v>
      </c>
      <c r="C12682" s="176" t="s">
        <v>83</v>
      </c>
      <c r="D12682" s="177">
        <v>16.760000000000002</v>
      </c>
    </row>
    <row r="12683" spans="1:4" x14ac:dyDescent="0.25">
      <c r="A12683" s="176" t="s">
        <v>19982</v>
      </c>
      <c r="B12683" s="176" t="s">
        <v>19981</v>
      </c>
      <c r="C12683" s="176" t="s">
        <v>83</v>
      </c>
      <c r="D12683" s="177">
        <v>16.760000000000002</v>
      </c>
    </row>
    <row r="12684" spans="1:4" x14ac:dyDescent="0.25">
      <c r="A12684" s="176" t="s">
        <v>19983</v>
      </c>
      <c r="B12684" s="176" t="s">
        <v>19984</v>
      </c>
      <c r="C12684" s="176" t="s">
        <v>115</v>
      </c>
      <c r="D12684" s="177">
        <v>99.5</v>
      </c>
    </row>
    <row r="12685" spans="1:4" x14ac:dyDescent="0.25">
      <c r="A12685" s="176" t="s">
        <v>19985</v>
      </c>
      <c r="B12685" s="176" t="s">
        <v>19984</v>
      </c>
      <c r="C12685" s="176" t="s">
        <v>115</v>
      </c>
      <c r="D12685" s="177">
        <v>99.5</v>
      </c>
    </row>
    <row r="12686" spans="1:4" x14ac:dyDescent="0.25">
      <c r="A12686" s="176" t="s">
        <v>19986</v>
      </c>
      <c r="B12686" s="176" t="s">
        <v>19987</v>
      </c>
      <c r="C12686" s="176" t="s">
        <v>83</v>
      </c>
      <c r="D12686" s="177">
        <v>25.83</v>
      </c>
    </row>
    <row r="12687" spans="1:4" x14ac:dyDescent="0.25">
      <c r="A12687" s="176" t="s">
        <v>19988</v>
      </c>
      <c r="B12687" s="176" t="s">
        <v>19987</v>
      </c>
      <c r="C12687" s="176" t="s">
        <v>83</v>
      </c>
      <c r="D12687" s="177">
        <v>25.83</v>
      </c>
    </row>
    <row r="12688" spans="1:4" x14ac:dyDescent="0.25">
      <c r="A12688" s="176" t="s">
        <v>19989</v>
      </c>
      <c r="B12688" s="176" t="s">
        <v>19990</v>
      </c>
      <c r="C12688" s="176" t="s">
        <v>115</v>
      </c>
      <c r="D12688" s="177">
        <v>35.07</v>
      </c>
    </row>
    <row r="12689" spans="1:4" x14ac:dyDescent="0.25">
      <c r="A12689" s="176" t="s">
        <v>19991</v>
      </c>
      <c r="B12689" s="176" t="s">
        <v>19990</v>
      </c>
      <c r="C12689" s="176" t="s">
        <v>115</v>
      </c>
      <c r="D12689" s="177">
        <v>35.07</v>
      </c>
    </row>
    <row r="12690" spans="1:4" x14ac:dyDescent="0.25">
      <c r="A12690" s="176" t="s">
        <v>19992</v>
      </c>
      <c r="B12690" s="176" t="s">
        <v>19993</v>
      </c>
      <c r="C12690" s="176" t="s">
        <v>115</v>
      </c>
      <c r="D12690" s="177">
        <v>3.55</v>
      </c>
    </row>
    <row r="12691" spans="1:4" x14ac:dyDescent="0.25">
      <c r="A12691" s="176" t="s">
        <v>19994</v>
      </c>
      <c r="B12691" s="176" t="s">
        <v>19993</v>
      </c>
      <c r="C12691" s="176" t="s">
        <v>115</v>
      </c>
      <c r="D12691" s="177">
        <v>3.55</v>
      </c>
    </row>
    <row r="12692" spans="1:4" x14ac:dyDescent="0.25">
      <c r="A12692" s="176" t="s">
        <v>19995</v>
      </c>
      <c r="B12692" s="176" t="s">
        <v>19996</v>
      </c>
      <c r="C12692" s="176" t="s">
        <v>115</v>
      </c>
      <c r="D12692" s="177">
        <v>9.98</v>
      </c>
    </row>
    <row r="12693" spans="1:4" x14ac:dyDescent="0.25">
      <c r="A12693" s="176" t="s">
        <v>19997</v>
      </c>
      <c r="B12693" s="176" t="s">
        <v>19996</v>
      </c>
      <c r="C12693" s="176" t="s">
        <v>115</v>
      </c>
      <c r="D12693" s="177">
        <v>9.98</v>
      </c>
    </row>
    <row r="12694" spans="1:4" x14ac:dyDescent="0.25">
      <c r="A12694" s="176" t="s">
        <v>19998</v>
      </c>
      <c r="B12694" s="176" t="s">
        <v>19999</v>
      </c>
      <c r="C12694" s="176" t="s">
        <v>115</v>
      </c>
      <c r="D12694" s="177">
        <v>32.58</v>
      </c>
    </row>
    <row r="12695" spans="1:4" x14ac:dyDescent="0.25">
      <c r="A12695" s="176" t="s">
        <v>20000</v>
      </c>
      <c r="B12695" s="176" t="s">
        <v>19999</v>
      </c>
      <c r="C12695" s="176" t="s">
        <v>115</v>
      </c>
      <c r="D12695" s="177">
        <v>32.58</v>
      </c>
    </row>
    <row r="12696" spans="1:4" x14ac:dyDescent="0.25">
      <c r="A12696" s="176" t="s">
        <v>20001</v>
      </c>
      <c r="B12696" s="176" t="s">
        <v>20002</v>
      </c>
      <c r="C12696" s="176" t="s">
        <v>115</v>
      </c>
      <c r="D12696" s="177">
        <v>61.07</v>
      </c>
    </row>
    <row r="12697" spans="1:4" x14ac:dyDescent="0.25">
      <c r="A12697" s="176" t="s">
        <v>20003</v>
      </c>
      <c r="B12697" s="176" t="s">
        <v>20002</v>
      </c>
      <c r="C12697" s="176" t="s">
        <v>115</v>
      </c>
      <c r="D12697" s="177">
        <v>61.07</v>
      </c>
    </row>
    <row r="12698" spans="1:4" x14ac:dyDescent="0.25">
      <c r="A12698" s="176" t="s">
        <v>20004</v>
      </c>
      <c r="B12698" s="176" t="s">
        <v>20005</v>
      </c>
      <c r="C12698" s="176" t="s">
        <v>115</v>
      </c>
      <c r="D12698" s="177">
        <v>17.940000000000001</v>
      </c>
    </row>
    <row r="12699" spans="1:4" x14ac:dyDescent="0.25">
      <c r="A12699" s="176" t="s">
        <v>20006</v>
      </c>
      <c r="B12699" s="176" t="s">
        <v>20005</v>
      </c>
      <c r="C12699" s="176" t="s">
        <v>115</v>
      </c>
      <c r="D12699" s="177">
        <v>17.940000000000001</v>
      </c>
    </row>
    <row r="12700" spans="1:4" x14ac:dyDescent="0.25">
      <c r="A12700" s="176" t="s">
        <v>20007</v>
      </c>
      <c r="B12700" s="176" t="s">
        <v>20008</v>
      </c>
      <c r="C12700" s="176" t="s">
        <v>115</v>
      </c>
      <c r="D12700" s="177">
        <v>54.25</v>
      </c>
    </row>
    <row r="12701" spans="1:4" x14ac:dyDescent="0.25">
      <c r="A12701" s="176" t="s">
        <v>20009</v>
      </c>
      <c r="B12701" s="176" t="s">
        <v>20008</v>
      </c>
      <c r="C12701" s="176" t="s">
        <v>115</v>
      </c>
      <c r="D12701" s="177">
        <v>54.25</v>
      </c>
    </row>
    <row r="12702" spans="1:4" x14ac:dyDescent="0.25">
      <c r="A12702" s="176" t="s">
        <v>20010</v>
      </c>
      <c r="B12702" s="176" t="s">
        <v>20011</v>
      </c>
      <c r="C12702" s="176" t="s">
        <v>115</v>
      </c>
      <c r="D12702" s="177">
        <v>8.1</v>
      </c>
    </row>
    <row r="12703" spans="1:4" x14ac:dyDescent="0.25">
      <c r="A12703" s="176" t="s">
        <v>20012</v>
      </c>
      <c r="B12703" s="176" t="s">
        <v>20011</v>
      </c>
      <c r="C12703" s="176" t="s">
        <v>115</v>
      </c>
      <c r="D12703" s="177">
        <v>8.1</v>
      </c>
    </row>
    <row r="12704" spans="1:4" x14ac:dyDescent="0.25">
      <c r="A12704" s="176" t="s">
        <v>20013</v>
      </c>
      <c r="B12704" s="176" t="s">
        <v>20014</v>
      </c>
      <c r="C12704" s="176" t="s">
        <v>115</v>
      </c>
      <c r="D12704" s="177">
        <v>61.7</v>
      </c>
    </row>
    <row r="12705" spans="1:4" x14ac:dyDescent="0.25">
      <c r="A12705" s="176" t="s">
        <v>20015</v>
      </c>
      <c r="B12705" s="176" t="s">
        <v>20014</v>
      </c>
      <c r="C12705" s="176" t="s">
        <v>115</v>
      </c>
      <c r="D12705" s="177">
        <v>61.7</v>
      </c>
    </row>
    <row r="12706" spans="1:4" x14ac:dyDescent="0.25">
      <c r="A12706" s="176" t="s">
        <v>20016</v>
      </c>
      <c r="B12706" s="176" t="s">
        <v>20017</v>
      </c>
      <c r="C12706" s="176" t="s">
        <v>115</v>
      </c>
      <c r="D12706" s="177">
        <v>43.25</v>
      </c>
    </row>
    <row r="12707" spans="1:4" x14ac:dyDescent="0.25">
      <c r="A12707" s="176" t="s">
        <v>20018</v>
      </c>
      <c r="B12707" s="176" t="s">
        <v>20017</v>
      </c>
      <c r="C12707" s="176" t="s">
        <v>115</v>
      </c>
      <c r="D12707" s="177">
        <v>43.25</v>
      </c>
    </row>
    <row r="12708" spans="1:4" x14ac:dyDescent="0.25">
      <c r="A12708" s="176" t="s">
        <v>20019</v>
      </c>
      <c r="B12708" s="176" t="s">
        <v>20020</v>
      </c>
      <c r="C12708" s="176" t="s">
        <v>115</v>
      </c>
      <c r="D12708" s="177">
        <v>140.07</v>
      </c>
    </row>
    <row r="12709" spans="1:4" x14ac:dyDescent="0.25">
      <c r="A12709" s="176" t="s">
        <v>20021</v>
      </c>
      <c r="B12709" s="176" t="s">
        <v>20020</v>
      </c>
      <c r="C12709" s="176" t="s">
        <v>115</v>
      </c>
      <c r="D12709" s="177">
        <v>140.07</v>
      </c>
    </row>
    <row r="12710" spans="1:4" x14ac:dyDescent="0.25">
      <c r="A12710" s="176" t="s">
        <v>20022</v>
      </c>
      <c r="B12710" s="176" t="s">
        <v>20023</v>
      </c>
      <c r="C12710" s="176" t="s">
        <v>115</v>
      </c>
      <c r="D12710" s="177">
        <v>28.74</v>
      </c>
    </row>
    <row r="12711" spans="1:4" x14ac:dyDescent="0.25">
      <c r="A12711" s="176" t="s">
        <v>20024</v>
      </c>
      <c r="B12711" s="176" t="s">
        <v>20023</v>
      </c>
      <c r="C12711" s="176" t="s">
        <v>115</v>
      </c>
      <c r="D12711" s="177">
        <v>28.74</v>
      </c>
    </row>
    <row r="12712" spans="1:4" x14ac:dyDescent="0.25">
      <c r="A12712" s="176" t="s">
        <v>20025</v>
      </c>
      <c r="B12712" s="176" t="s">
        <v>20026</v>
      </c>
      <c r="C12712" s="176" t="s">
        <v>115</v>
      </c>
      <c r="D12712" s="177">
        <v>61.7</v>
      </c>
    </row>
    <row r="12713" spans="1:4" x14ac:dyDescent="0.25">
      <c r="A12713" s="176" t="s">
        <v>20027</v>
      </c>
      <c r="B12713" s="176" t="s">
        <v>20026</v>
      </c>
      <c r="C12713" s="176" t="s">
        <v>115</v>
      </c>
      <c r="D12713" s="177">
        <v>61.7</v>
      </c>
    </row>
    <row r="12714" spans="1:4" x14ac:dyDescent="0.25">
      <c r="A12714" s="176" t="s">
        <v>20028</v>
      </c>
      <c r="B12714" s="176" t="s">
        <v>20029</v>
      </c>
      <c r="C12714" s="176" t="s">
        <v>115</v>
      </c>
      <c r="D12714" s="177">
        <v>91.88</v>
      </c>
    </row>
    <row r="12715" spans="1:4" x14ac:dyDescent="0.25">
      <c r="A12715" s="176" t="s">
        <v>20030</v>
      </c>
      <c r="B12715" s="176" t="s">
        <v>20029</v>
      </c>
      <c r="C12715" s="176" t="s">
        <v>115</v>
      </c>
      <c r="D12715" s="177">
        <v>91.88</v>
      </c>
    </row>
    <row r="12716" spans="1:4" x14ac:dyDescent="0.25">
      <c r="A12716" s="176" t="s">
        <v>20031</v>
      </c>
      <c r="B12716" s="176" t="s">
        <v>20032</v>
      </c>
      <c r="C12716" s="176" t="s">
        <v>115</v>
      </c>
      <c r="D12716" s="177">
        <v>5.25</v>
      </c>
    </row>
    <row r="12717" spans="1:4" x14ac:dyDescent="0.25">
      <c r="A12717" s="176" t="s">
        <v>20033</v>
      </c>
      <c r="B12717" s="176" t="s">
        <v>20032</v>
      </c>
      <c r="C12717" s="176" t="s">
        <v>115</v>
      </c>
      <c r="D12717" s="177">
        <v>5.25</v>
      </c>
    </row>
    <row r="12718" spans="1:4" x14ac:dyDescent="0.25">
      <c r="A12718" s="176" t="s">
        <v>20034</v>
      </c>
      <c r="B12718" s="176" t="s">
        <v>20035</v>
      </c>
      <c r="C12718" s="176" t="s">
        <v>115</v>
      </c>
      <c r="D12718" s="177">
        <v>8.6199999999999992</v>
      </c>
    </row>
    <row r="12719" spans="1:4" x14ac:dyDescent="0.25">
      <c r="A12719" s="176" t="s">
        <v>20036</v>
      </c>
      <c r="B12719" s="176" t="s">
        <v>20035</v>
      </c>
      <c r="C12719" s="176" t="s">
        <v>115</v>
      </c>
      <c r="D12719" s="177">
        <v>8.6199999999999992</v>
      </c>
    </row>
    <row r="12720" spans="1:4" x14ac:dyDescent="0.25">
      <c r="A12720" s="176" t="s">
        <v>20037</v>
      </c>
      <c r="B12720" s="176" t="s">
        <v>20038</v>
      </c>
      <c r="C12720" s="176" t="s">
        <v>115</v>
      </c>
      <c r="D12720" s="177">
        <v>95.28</v>
      </c>
    </row>
    <row r="12721" spans="1:4" x14ac:dyDescent="0.25">
      <c r="A12721" s="176" t="s">
        <v>20039</v>
      </c>
      <c r="B12721" s="176" t="s">
        <v>20038</v>
      </c>
      <c r="C12721" s="176" t="s">
        <v>115</v>
      </c>
      <c r="D12721" s="177">
        <v>95.28</v>
      </c>
    </row>
    <row r="12722" spans="1:4" x14ac:dyDescent="0.25">
      <c r="A12722" s="176" t="s">
        <v>20040</v>
      </c>
      <c r="B12722" s="176" t="s">
        <v>20041</v>
      </c>
      <c r="C12722" s="176" t="s">
        <v>115</v>
      </c>
      <c r="D12722" s="177">
        <v>31.33</v>
      </c>
    </row>
    <row r="12723" spans="1:4" x14ac:dyDescent="0.25">
      <c r="A12723" s="176" t="s">
        <v>20042</v>
      </c>
      <c r="B12723" s="176" t="s">
        <v>20041</v>
      </c>
      <c r="C12723" s="176" t="s">
        <v>115</v>
      </c>
      <c r="D12723" s="177">
        <v>31.33</v>
      </c>
    </row>
    <row r="12724" spans="1:4" x14ac:dyDescent="0.25">
      <c r="A12724" s="176" t="s">
        <v>20043</v>
      </c>
      <c r="B12724" s="176" t="s">
        <v>20044</v>
      </c>
      <c r="C12724" s="176" t="s">
        <v>115</v>
      </c>
      <c r="D12724" s="177">
        <v>126.81</v>
      </c>
    </row>
    <row r="12725" spans="1:4" x14ac:dyDescent="0.25">
      <c r="A12725" s="176" t="s">
        <v>20045</v>
      </c>
      <c r="B12725" s="176" t="s">
        <v>20044</v>
      </c>
      <c r="C12725" s="176" t="s">
        <v>115</v>
      </c>
      <c r="D12725" s="177">
        <v>126.81</v>
      </c>
    </row>
    <row r="12726" spans="1:4" x14ac:dyDescent="0.25">
      <c r="A12726" s="176" t="s">
        <v>20046</v>
      </c>
      <c r="B12726" s="176" t="s">
        <v>20047</v>
      </c>
      <c r="C12726" s="176" t="s">
        <v>115</v>
      </c>
      <c r="D12726" s="177">
        <v>92.6</v>
      </c>
    </row>
    <row r="12727" spans="1:4" x14ac:dyDescent="0.25">
      <c r="A12727" s="176" t="s">
        <v>20048</v>
      </c>
      <c r="B12727" s="176" t="s">
        <v>20047</v>
      </c>
      <c r="C12727" s="176" t="s">
        <v>115</v>
      </c>
      <c r="D12727" s="177">
        <v>92.6</v>
      </c>
    </row>
    <row r="12728" spans="1:4" x14ac:dyDescent="0.25">
      <c r="A12728" s="176" t="s">
        <v>20049</v>
      </c>
      <c r="B12728" s="176" t="s">
        <v>20050</v>
      </c>
      <c r="C12728" s="176" t="s">
        <v>115</v>
      </c>
      <c r="D12728" s="177">
        <v>161.71</v>
      </c>
    </row>
    <row r="12729" spans="1:4" x14ac:dyDescent="0.25">
      <c r="A12729" s="176" t="s">
        <v>20051</v>
      </c>
      <c r="B12729" s="176" t="s">
        <v>20050</v>
      </c>
      <c r="C12729" s="176" t="s">
        <v>115</v>
      </c>
      <c r="D12729" s="177">
        <v>161.71</v>
      </c>
    </row>
    <row r="12730" spans="1:4" x14ac:dyDescent="0.25">
      <c r="A12730" s="176" t="s">
        <v>20052</v>
      </c>
      <c r="B12730" s="176" t="s">
        <v>20053</v>
      </c>
      <c r="C12730" s="176" t="s">
        <v>115</v>
      </c>
      <c r="D12730" s="177">
        <v>12</v>
      </c>
    </row>
    <row r="12731" spans="1:4" x14ac:dyDescent="0.25">
      <c r="A12731" s="176" t="s">
        <v>20054</v>
      </c>
      <c r="B12731" s="176" t="s">
        <v>20053</v>
      </c>
      <c r="C12731" s="176" t="s">
        <v>115</v>
      </c>
      <c r="D12731" s="177">
        <v>12</v>
      </c>
    </row>
    <row r="12732" spans="1:4" x14ac:dyDescent="0.25">
      <c r="A12732" s="176" t="s">
        <v>20055</v>
      </c>
      <c r="B12732" s="176" t="s">
        <v>20056</v>
      </c>
      <c r="C12732" s="176" t="s">
        <v>115</v>
      </c>
      <c r="D12732" s="177">
        <v>24.62</v>
      </c>
    </row>
    <row r="12733" spans="1:4" x14ac:dyDescent="0.25">
      <c r="A12733" s="176" t="s">
        <v>20057</v>
      </c>
      <c r="B12733" s="176" t="s">
        <v>20056</v>
      </c>
      <c r="C12733" s="176" t="s">
        <v>115</v>
      </c>
      <c r="D12733" s="177">
        <v>24.62</v>
      </c>
    </row>
    <row r="12734" spans="1:4" x14ac:dyDescent="0.25">
      <c r="A12734" s="176" t="s">
        <v>20058</v>
      </c>
      <c r="B12734" s="176" t="s">
        <v>20059</v>
      </c>
      <c r="C12734" s="176" t="s">
        <v>115</v>
      </c>
      <c r="D12734" s="177">
        <v>24.62</v>
      </c>
    </row>
    <row r="12735" spans="1:4" x14ac:dyDescent="0.25">
      <c r="A12735" s="176" t="s">
        <v>20060</v>
      </c>
      <c r="B12735" s="176" t="s">
        <v>20059</v>
      </c>
      <c r="C12735" s="176" t="s">
        <v>115</v>
      </c>
      <c r="D12735" s="177">
        <v>24.62</v>
      </c>
    </row>
    <row r="12736" spans="1:4" x14ac:dyDescent="0.25">
      <c r="A12736" s="176" t="s">
        <v>20061</v>
      </c>
      <c r="B12736" s="176" t="s">
        <v>20062</v>
      </c>
      <c r="C12736" s="176" t="s">
        <v>115</v>
      </c>
      <c r="D12736" s="177">
        <v>28.42</v>
      </c>
    </row>
    <row r="12737" spans="1:4" x14ac:dyDescent="0.25">
      <c r="A12737" s="176" t="s">
        <v>20063</v>
      </c>
      <c r="B12737" s="176" t="s">
        <v>20062</v>
      </c>
      <c r="C12737" s="176" t="s">
        <v>115</v>
      </c>
      <c r="D12737" s="177">
        <v>28.42</v>
      </c>
    </row>
    <row r="12738" spans="1:4" x14ac:dyDescent="0.25">
      <c r="A12738" s="176" t="s">
        <v>20064</v>
      </c>
      <c r="B12738" s="176" t="s">
        <v>20065</v>
      </c>
      <c r="C12738" s="176" t="s">
        <v>115</v>
      </c>
      <c r="D12738" s="177">
        <v>44.29</v>
      </c>
    </row>
    <row r="12739" spans="1:4" x14ac:dyDescent="0.25">
      <c r="A12739" s="176" t="s">
        <v>20066</v>
      </c>
      <c r="B12739" s="176" t="s">
        <v>20065</v>
      </c>
      <c r="C12739" s="176" t="s">
        <v>115</v>
      </c>
      <c r="D12739" s="177">
        <v>44.29</v>
      </c>
    </row>
    <row r="12740" spans="1:4" x14ac:dyDescent="0.25">
      <c r="A12740" s="176" t="s">
        <v>20067</v>
      </c>
      <c r="B12740" s="176" t="s">
        <v>20068</v>
      </c>
      <c r="C12740" s="176" t="s">
        <v>115</v>
      </c>
      <c r="D12740" s="177">
        <v>46.89</v>
      </c>
    </row>
    <row r="12741" spans="1:4" x14ac:dyDescent="0.25">
      <c r="A12741" s="176" t="s">
        <v>20069</v>
      </c>
      <c r="B12741" s="176" t="s">
        <v>20068</v>
      </c>
      <c r="C12741" s="176" t="s">
        <v>115</v>
      </c>
      <c r="D12741" s="177">
        <v>46.89</v>
      </c>
    </row>
    <row r="12742" spans="1:4" x14ac:dyDescent="0.25">
      <c r="A12742" s="176" t="s">
        <v>20070</v>
      </c>
      <c r="B12742" s="176" t="s">
        <v>20071</v>
      </c>
      <c r="C12742" s="176" t="s">
        <v>115</v>
      </c>
      <c r="D12742" s="177">
        <v>7.89</v>
      </c>
    </row>
    <row r="12743" spans="1:4" x14ac:dyDescent="0.25">
      <c r="A12743" s="176" t="s">
        <v>20072</v>
      </c>
      <c r="B12743" s="176" t="s">
        <v>20071</v>
      </c>
      <c r="C12743" s="176" t="s">
        <v>115</v>
      </c>
      <c r="D12743" s="177">
        <v>7.89</v>
      </c>
    </row>
    <row r="12744" spans="1:4" x14ac:dyDescent="0.25">
      <c r="A12744" s="176" t="s">
        <v>20073</v>
      </c>
      <c r="B12744" s="176" t="s">
        <v>20074</v>
      </c>
      <c r="C12744" s="176" t="s">
        <v>115</v>
      </c>
      <c r="D12744" s="177">
        <v>3.74</v>
      </c>
    </row>
    <row r="12745" spans="1:4" x14ac:dyDescent="0.25">
      <c r="A12745" s="176" t="s">
        <v>20075</v>
      </c>
      <c r="B12745" s="176" t="s">
        <v>20074</v>
      </c>
      <c r="C12745" s="176" t="s">
        <v>115</v>
      </c>
      <c r="D12745" s="177">
        <v>3.74</v>
      </c>
    </row>
    <row r="12746" spans="1:4" x14ac:dyDescent="0.25">
      <c r="A12746" s="176" t="s">
        <v>20076</v>
      </c>
      <c r="B12746" s="176" t="s">
        <v>20077</v>
      </c>
      <c r="C12746" s="176" t="s">
        <v>115</v>
      </c>
      <c r="D12746" s="177">
        <v>15.35</v>
      </c>
    </row>
    <row r="12747" spans="1:4" x14ac:dyDescent="0.25">
      <c r="A12747" s="176" t="s">
        <v>20078</v>
      </c>
      <c r="B12747" s="176" t="s">
        <v>20077</v>
      </c>
      <c r="C12747" s="176" t="s">
        <v>115</v>
      </c>
      <c r="D12747" s="177">
        <v>15.35</v>
      </c>
    </row>
    <row r="12748" spans="1:4" x14ac:dyDescent="0.25">
      <c r="A12748" s="176" t="s">
        <v>20079</v>
      </c>
      <c r="B12748" s="176" t="s">
        <v>20080</v>
      </c>
      <c r="C12748" s="176" t="s">
        <v>115</v>
      </c>
      <c r="D12748" s="177">
        <v>27.56</v>
      </c>
    </row>
    <row r="12749" spans="1:4" x14ac:dyDescent="0.25">
      <c r="A12749" s="176" t="s">
        <v>20081</v>
      </c>
      <c r="B12749" s="176" t="s">
        <v>20080</v>
      </c>
      <c r="C12749" s="176" t="s">
        <v>115</v>
      </c>
      <c r="D12749" s="177">
        <v>27.56</v>
      </c>
    </row>
    <row r="12750" spans="1:4" x14ac:dyDescent="0.25">
      <c r="A12750" s="176" t="s">
        <v>20082</v>
      </c>
      <c r="B12750" s="176" t="s">
        <v>20083</v>
      </c>
      <c r="C12750" s="176" t="s">
        <v>115</v>
      </c>
      <c r="D12750" s="177">
        <v>29.57</v>
      </c>
    </row>
    <row r="12751" spans="1:4" x14ac:dyDescent="0.25">
      <c r="A12751" s="176" t="s">
        <v>20084</v>
      </c>
      <c r="B12751" s="176" t="s">
        <v>20083</v>
      </c>
      <c r="C12751" s="176" t="s">
        <v>115</v>
      </c>
      <c r="D12751" s="177">
        <v>29.57</v>
      </c>
    </row>
    <row r="12752" spans="1:4" x14ac:dyDescent="0.25">
      <c r="A12752" s="176" t="s">
        <v>20085</v>
      </c>
      <c r="B12752" s="176" t="s">
        <v>20086</v>
      </c>
      <c r="C12752" s="176" t="s">
        <v>115</v>
      </c>
      <c r="D12752" s="177">
        <v>64.88</v>
      </c>
    </row>
    <row r="12753" spans="1:4" x14ac:dyDescent="0.25">
      <c r="A12753" s="176" t="s">
        <v>20087</v>
      </c>
      <c r="B12753" s="176" t="s">
        <v>20086</v>
      </c>
      <c r="C12753" s="176" t="s">
        <v>115</v>
      </c>
      <c r="D12753" s="177">
        <v>64.88</v>
      </c>
    </row>
    <row r="12754" spans="1:4" x14ac:dyDescent="0.25">
      <c r="A12754" s="176" t="s">
        <v>20088</v>
      </c>
      <c r="B12754" s="176" t="s">
        <v>20089</v>
      </c>
      <c r="C12754" s="176" t="s">
        <v>115</v>
      </c>
      <c r="D12754" s="177">
        <v>30.8</v>
      </c>
    </row>
    <row r="12755" spans="1:4" x14ac:dyDescent="0.25">
      <c r="A12755" s="176" t="s">
        <v>20090</v>
      </c>
      <c r="B12755" s="176" t="s">
        <v>20089</v>
      </c>
      <c r="C12755" s="176" t="s">
        <v>115</v>
      </c>
      <c r="D12755" s="177">
        <v>30.8</v>
      </c>
    </row>
    <row r="12756" spans="1:4" x14ac:dyDescent="0.25">
      <c r="A12756" s="176" t="s">
        <v>20091</v>
      </c>
      <c r="B12756" s="176" t="s">
        <v>20092</v>
      </c>
      <c r="C12756" s="176" t="s">
        <v>115</v>
      </c>
      <c r="D12756" s="177">
        <v>18.77</v>
      </c>
    </row>
    <row r="12757" spans="1:4" x14ac:dyDescent="0.25">
      <c r="A12757" s="176" t="s">
        <v>20093</v>
      </c>
      <c r="B12757" s="176" t="s">
        <v>20092</v>
      </c>
      <c r="C12757" s="176" t="s">
        <v>115</v>
      </c>
      <c r="D12757" s="177">
        <v>18.77</v>
      </c>
    </row>
    <row r="12758" spans="1:4" x14ac:dyDescent="0.25">
      <c r="A12758" s="176" t="s">
        <v>20094</v>
      </c>
      <c r="B12758" s="176" t="s">
        <v>20095</v>
      </c>
      <c r="C12758" s="176" t="s">
        <v>115</v>
      </c>
      <c r="D12758" s="177">
        <v>41.34</v>
      </c>
    </row>
    <row r="12759" spans="1:4" x14ac:dyDescent="0.25">
      <c r="A12759" s="176" t="s">
        <v>20096</v>
      </c>
      <c r="B12759" s="176" t="s">
        <v>20095</v>
      </c>
      <c r="C12759" s="176" t="s">
        <v>115</v>
      </c>
      <c r="D12759" s="177">
        <v>41.34</v>
      </c>
    </row>
    <row r="12760" spans="1:4" x14ac:dyDescent="0.25">
      <c r="A12760" s="176" t="s">
        <v>20097</v>
      </c>
      <c r="B12760" s="176" t="s">
        <v>20098</v>
      </c>
      <c r="C12760" s="176" t="s">
        <v>115</v>
      </c>
      <c r="D12760" s="177">
        <v>165.55</v>
      </c>
    </row>
    <row r="12761" spans="1:4" x14ac:dyDescent="0.25">
      <c r="A12761" s="176" t="s">
        <v>20099</v>
      </c>
      <c r="B12761" s="176" t="s">
        <v>20098</v>
      </c>
      <c r="C12761" s="176" t="s">
        <v>115</v>
      </c>
      <c r="D12761" s="177">
        <v>165.55</v>
      </c>
    </row>
    <row r="12762" spans="1:4" x14ac:dyDescent="0.25">
      <c r="A12762" s="176" t="s">
        <v>20100</v>
      </c>
      <c r="B12762" s="176" t="s">
        <v>20101</v>
      </c>
      <c r="C12762" s="176" t="s">
        <v>115</v>
      </c>
      <c r="D12762" s="177">
        <v>26.26</v>
      </c>
    </row>
    <row r="12763" spans="1:4" x14ac:dyDescent="0.25">
      <c r="A12763" s="176" t="s">
        <v>20102</v>
      </c>
      <c r="B12763" s="176" t="s">
        <v>20101</v>
      </c>
      <c r="C12763" s="176" t="s">
        <v>115</v>
      </c>
      <c r="D12763" s="177">
        <v>26.26</v>
      </c>
    </row>
    <row r="12764" spans="1:4" x14ac:dyDescent="0.25">
      <c r="A12764" s="176" t="s">
        <v>20103</v>
      </c>
      <c r="B12764" s="176" t="s">
        <v>20104</v>
      </c>
      <c r="C12764" s="176" t="s">
        <v>115</v>
      </c>
      <c r="D12764" s="177">
        <v>32.28</v>
      </c>
    </row>
    <row r="12765" spans="1:4" x14ac:dyDescent="0.25">
      <c r="A12765" s="176" t="s">
        <v>20105</v>
      </c>
      <c r="B12765" s="176" t="s">
        <v>20104</v>
      </c>
      <c r="C12765" s="176" t="s">
        <v>115</v>
      </c>
      <c r="D12765" s="177">
        <v>32.28</v>
      </c>
    </row>
    <row r="12766" spans="1:4" x14ac:dyDescent="0.25">
      <c r="A12766" s="176" t="s">
        <v>20106</v>
      </c>
      <c r="B12766" s="176" t="s">
        <v>20107</v>
      </c>
      <c r="C12766" s="176" t="s">
        <v>115</v>
      </c>
      <c r="D12766" s="177">
        <v>45.35</v>
      </c>
    </row>
    <row r="12767" spans="1:4" x14ac:dyDescent="0.25">
      <c r="A12767" s="176" t="s">
        <v>20108</v>
      </c>
      <c r="B12767" s="176" t="s">
        <v>20107</v>
      </c>
      <c r="C12767" s="176" t="s">
        <v>115</v>
      </c>
      <c r="D12767" s="177">
        <v>45.35</v>
      </c>
    </row>
    <row r="12768" spans="1:4" x14ac:dyDescent="0.25">
      <c r="A12768" s="176" t="s">
        <v>20109</v>
      </c>
      <c r="B12768" s="176" t="s">
        <v>20110</v>
      </c>
      <c r="C12768" s="176" t="s">
        <v>115</v>
      </c>
      <c r="D12768" s="177">
        <v>15.45</v>
      </c>
    </row>
    <row r="12769" spans="1:4" x14ac:dyDescent="0.25">
      <c r="A12769" s="176" t="s">
        <v>20111</v>
      </c>
      <c r="B12769" s="176" t="s">
        <v>20110</v>
      </c>
      <c r="C12769" s="176" t="s">
        <v>115</v>
      </c>
      <c r="D12769" s="177">
        <v>15.45</v>
      </c>
    </row>
    <row r="12770" spans="1:4" x14ac:dyDescent="0.25">
      <c r="A12770" s="176" t="s">
        <v>20112</v>
      </c>
      <c r="B12770" s="176" t="s">
        <v>20113</v>
      </c>
      <c r="C12770" s="176" t="s">
        <v>115</v>
      </c>
      <c r="D12770" s="177">
        <v>5.73</v>
      </c>
    </row>
    <row r="12771" spans="1:4" x14ac:dyDescent="0.25">
      <c r="A12771" s="176" t="s">
        <v>20114</v>
      </c>
      <c r="B12771" s="176" t="s">
        <v>20113</v>
      </c>
      <c r="C12771" s="176" t="s">
        <v>115</v>
      </c>
      <c r="D12771" s="177">
        <v>5.55</v>
      </c>
    </row>
    <row r="12772" spans="1:4" x14ac:dyDescent="0.25">
      <c r="A12772" s="176" t="s">
        <v>20115</v>
      </c>
      <c r="B12772" s="176" t="s">
        <v>20116</v>
      </c>
      <c r="C12772" s="176" t="s">
        <v>115</v>
      </c>
      <c r="D12772" s="177">
        <v>5.19</v>
      </c>
    </row>
    <row r="12773" spans="1:4" x14ac:dyDescent="0.25">
      <c r="A12773" s="176" t="s">
        <v>20117</v>
      </c>
      <c r="B12773" s="176" t="s">
        <v>20116</v>
      </c>
      <c r="C12773" s="176" t="s">
        <v>115</v>
      </c>
      <c r="D12773" s="177">
        <v>5.01</v>
      </c>
    </row>
    <row r="12774" spans="1:4" x14ac:dyDescent="0.25">
      <c r="A12774" s="176" t="s">
        <v>20118</v>
      </c>
      <c r="B12774" s="176" t="s">
        <v>20119</v>
      </c>
      <c r="C12774" s="176" t="s">
        <v>115</v>
      </c>
      <c r="D12774" s="177">
        <v>1.38</v>
      </c>
    </row>
    <row r="12775" spans="1:4" x14ac:dyDescent="0.25">
      <c r="A12775" s="176" t="s">
        <v>20120</v>
      </c>
      <c r="B12775" s="176" t="s">
        <v>20119</v>
      </c>
      <c r="C12775" s="176" t="s">
        <v>115</v>
      </c>
      <c r="D12775" s="177">
        <v>1.38</v>
      </c>
    </row>
    <row r="12776" spans="1:4" x14ac:dyDescent="0.25">
      <c r="A12776" s="176" t="s">
        <v>20121</v>
      </c>
      <c r="B12776" s="176" t="s">
        <v>20122</v>
      </c>
      <c r="C12776" s="176" t="s">
        <v>115</v>
      </c>
      <c r="D12776" s="177">
        <v>16.25</v>
      </c>
    </row>
    <row r="12777" spans="1:4" x14ac:dyDescent="0.25">
      <c r="A12777" s="176" t="s">
        <v>20123</v>
      </c>
      <c r="B12777" s="176" t="s">
        <v>20122</v>
      </c>
      <c r="C12777" s="176" t="s">
        <v>115</v>
      </c>
      <c r="D12777" s="177">
        <v>16.25</v>
      </c>
    </row>
    <row r="12778" spans="1:4" x14ac:dyDescent="0.25">
      <c r="A12778" s="176" t="s">
        <v>20124</v>
      </c>
      <c r="B12778" s="176" t="s">
        <v>20125</v>
      </c>
      <c r="C12778" s="176" t="s">
        <v>115</v>
      </c>
      <c r="D12778" s="177">
        <v>475.92</v>
      </c>
    </row>
    <row r="12779" spans="1:4" x14ac:dyDescent="0.25">
      <c r="A12779" s="176" t="s">
        <v>20126</v>
      </c>
      <c r="B12779" s="176" t="s">
        <v>20125</v>
      </c>
      <c r="C12779" s="176" t="s">
        <v>115</v>
      </c>
      <c r="D12779" s="177">
        <v>473.92</v>
      </c>
    </row>
    <row r="12780" spans="1:4" x14ac:dyDescent="0.25">
      <c r="A12780" s="176" t="s">
        <v>20127</v>
      </c>
      <c r="B12780" s="176" t="s">
        <v>20128</v>
      </c>
      <c r="C12780" s="176" t="s">
        <v>115</v>
      </c>
      <c r="D12780" s="177">
        <v>903.49</v>
      </c>
    </row>
    <row r="12781" spans="1:4" x14ac:dyDescent="0.25">
      <c r="A12781" s="176" t="s">
        <v>20129</v>
      </c>
      <c r="B12781" s="176" t="s">
        <v>20128</v>
      </c>
      <c r="C12781" s="176" t="s">
        <v>115</v>
      </c>
      <c r="D12781" s="177">
        <v>898.93</v>
      </c>
    </row>
    <row r="12782" spans="1:4" x14ac:dyDescent="0.25">
      <c r="A12782" s="176" t="s">
        <v>20130</v>
      </c>
      <c r="B12782" s="176" t="s">
        <v>20131</v>
      </c>
      <c r="C12782" s="176" t="s">
        <v>115</v>
      </c>
      <c r="D12782" s="177">
        <v>1063.23</v>
      </c>
    </row>
    <row r="12783" spans="1:4" x14ac:dyDescent="0.25">
      <c r="A12783" s="176" t="s">
        <v>20132</v>
      </c>
      <c r="B12783" s="176" t="s">
        <v>20131</v>
      </c>
      <c r="C12783" s="176" t="s">
        <v>115</v>
      </c>
      <c r="D12783" s="177">
        <v>1024.77</v>
      </c>
    </row>
    <row r="12784" spans="1:4" x14ac:dyDescent="0.25">
      <c r="A12784" s="176" t="s">
        <v>20133</v>
      </c>
      <c r="B12784" s="176" t="s">
        <v>20134</v>
      </c>
      <c r="C12784" s="176" t="s">
        <v>115</v>
      </c>
      <c r="D12784" s="177">
        <v>1249.53</v>
      </c>
    </row>
    <row r="12785" spans="1:4" x14ac:dyDescent="0.25">
      <c r="A12785" s="176" t="s">
        <v>20135</v>
      </c>
      <c r="B12785" s="176" t="s">
        <v>20134</v>
      </c>
      <c r="C12785" s="176" t="s">
        <v>115</v>
      </c>
      <c r="D12785" s="177">
        <v>1208.53</v>
      </c>
    </row>
    <row r="12786" spans="1:4" x14ac:dyDescent="0.25">
      <c r="A12786" s="176" t="s">
        <v>20136</v>
      </c>
      <c r="B12786" s="176" t="s">
        <v>20137</v>
      </c>
      <c r="C12786" s="176" t="s">
        <v>115</v>
      </c>
      <c r="D12786" s="177">
        <v>1301.94</v>
      </c>
    </row>
    <row r="12787" spans="1:4" x14ac:dyDescent="0.25">
      <c r="A12787" s="176" t="s">
        <v>20138</v>
      </c>
      <c r="B12787" s="176" t="s">
        <v>20137</v>
      </c>
      <c r="C12787" s="176" t="s">
        <v>115</v>
      </c>
      <c r="D12787" s="177">
        <v>1258.3800000000001</v>
      </c>
    </row>
    <row r="12788" spans="1:4" x14ac:dyDescent="0.25">
      <c r="A12788" s="176" t="s">
        <v>20139</v>
      </c>
      <c r="B12788" s="176" t="s">
        <v>20140</v>
      </c>
      <c r="C12788" s="176" t="s">
        <v>115</v>
      </c>
      <c r="D12788" s="177">
        <v>1383.34</v>
      </c>
    </row>
    <row r="12789" spans="1:4" x14ac:dyDescent="0.25">
      <c r="A12789" s="176" t="s">
        <v>20141</v>
      </c>
      <c r="B12789" s="176" t="s">
        <v>20140</v>
      </c>
      <c r="C12789" s="176" t="s">
        <v>115</v>
      </c>
      <c r="D12789" s="177">
        <v>1337.24</v>
      </c>
    </row>
    <row r="12790" spans="1:4" x14ac:dyDescent="0.25">
      <c r="A12790" s="176" t="s">
        <v>20142</v>
      </c>
      <c r="B12790" s="176" t="s">
        <v>20143</v>
      </c>
      <c r="C12790" s="176" t="s">
        <v>115</v>
      </c>
      <c r="D12790" s="177">
        <v>1815.08</v>
      </c>
    </row>
    <row r="12791" spans="1:4" x14ac:dyDescent="0.25">
      <c r="A12791" s="176" t="s">
        <v>20144</v>
      </c>
      <c r="B12791" s="176" t="s">
        <v>20143</v>
      </c>
      <c r="C12791" s="176" t="s">
        <v>115</v>
      </c>
      <c r="D12791" s="177">
        <v>1746.76</v>
      </c>
    </row>
    <row r="12792" spans="1:4" x14ac:dyDescent="0.25">
      <c r="A12792" s="176" t="s">
        <v>20145</v>
      </c>
      <c r="B12792" s="176" t="s">
        <v>20146</v>
      </c>
      <c r="C12792" s="176" t="s">
        <v>115</v>
      </c>
      <c r="D12792" s="177">
        <v>2188.0100000000002</v>
      </c>
    </row>
    <row r="12793" spans="1:4" x14ac:dyDescent="0.25">
      <c r="A12793" s="176" t="s">
        <v>20147</v>
      </c>
      <c r="B12793" s="176" t="s">
        <v>20146</v>
      </c>
      <c r="C12793" s="176" t="s">
        <v>115</v>
      </c>
      <c r="D12793" s="177">
        <v>2114.6</v>
      </c>
    </row>
    <row r="12794" spans="1:4" x14ac:dyDescent="0.25">
      <c r="A12794" s="176" t="s">
        <v>20148</v>
      </c>
      <c r="B12794" s="176" t="s">
        <v>20149</v>
      </c>
      <c r="C12794" s="176" t="s">
        <v>115</v>
      </c>
      <c r="D12794" s="177">
        <v>2293.13</v>
      </c>
    </row>
    <row r="12795" spans="1:4" x14ac:dyDescent="0.25">
      <c r="A12795" s="176" t="s">
        <v>20150</v>
      </c>
      <c r="B12795" s="176" t="s">
        <v>20149</v>
      </c>
      <c r="C12795" s="176" t="s">
        <v>115</v>
      </c>
      <c r="D12795" s="177">
        <v>2214.64</v>
      </c>
    </row>
    <row r="12796" spans="1:4" x14ac:dyDescent="0.25">
      <c r="A12796" s="176" t="s">
        <v>20151</v>
      </c>
      <c r="B12796" s="176" t="s">
        <v>20152</v>
      </c>
      <c r="C12796" s="176" t="s">
        <v>115</v>
      </c>
      <c r="D12796" s="177">
        <v>933.59</v>
      </c>
    </row>
    <row r="12797" spans="1:4" x14ac:dyDescent="0.25">
      <c r="A12797" s="176" t="s">
        <v>20153</v>
      </c>
      <c r="B12797" s="176" t="s">
        <v>20152</v>
      </c>
      <c r="C12797" s="176" t="s">
        <v>115</v>
      </c>
      <c r="D12797" s="177">
        <v>901.53</v>
      </c>
    </row>
    <row r="12798" spans="1:4" x14ac:dyDescent="0.25">
      <c r="A12798" s="176" t="s">
        <v>20154</v>
      </c>
      <c r="B12798" s="176" t="s">
        <v>20155</v>
      </c>
      <c r="C12798" s="176" t="s">
        <v>322</v>
      </c>
      <c r="D12798" s="177">
        <v>4075.43</v>
      </c>
    </row>
    <row r="12799" spans="1:4" x14ac:dyDescent="0.25">
      <c r="A12799" s="176" t="s">
        <v>20156</v>
      </c>
      <c r="B12799" s="176" t="s">
        <v>20155</v>
      </c>
      <c r="C12799" s="176" t="s">
        <v>322</v>
      </c>
      <c r="D12799" s="177">
        <v>4060.84</v>
      </c>
    </row>
    <row r="12800" spans="1:4" x14ac:dyDescent="0.25">
      <c r="A12800" s="176" t="s">
        <v>20157</v>
      </c>
      <c r="B12800" s="176" t="s">
        <v>20158</v>
      </c>
      <c r="C12800" s="176" t="s">
        <v>322</v>
      </c>
      <c r="D12800" s="177">
        <v>2598.3000000000002</v>
      </c>
    </row>
    <row r="12801" spans="1:4" x14ac:dyDescent="0.25">
      <c r="A12801" s="176" t="s">
        <v>20159</v>
      </c>
      <c r="B12801" s="176" t="s">
        <v>20158</v>
      </c>
      <c r="C12801" s="176" t="s">
        <v>322</v>
      </c>
      <c r="D12801" s="177">
        <v>2583.71</v>
      </c>
    </row>
    <row r="12802" spans="1:4" x14ac:dyDescent="0.25">
      <c r="A12802" s="176" t="s">
        <v>20160</v>
      </c>
      <c r="B12802" s="176" t="s">
        <v>20161</v>
      </c>
      <c r="C12802" s="176" t="s">
        <v>322</v>
      </c>
      <c r="D12802" s="177">
        <v>2369.54</v>
      </c>
    </row>
    <row r="12803" spans="1:4" x14ac:dyDescent="0.25">
      <c r="A12803" s="176" t="s">
        <v>20162</v>
      </c>
      <c r="B12803" s="176" t="s">
        <v>20161</v>
      </c>
      <c r="C12803" s="176" t="s">
        <v>322</v>
      </c>
      <c r="D12803" s="177">
        <v>2354.9499999999998</v>
      </c>
    </row>
    <row r="12804" spans="1:4" x14ac:dyDescent="0.25">
      <c r="A12804" s="176" t="s">
        <v>20163</v>
      </c>
      <c r="B12804" s="176" t="s">
        <v>20164</v>
      </c>
      <c r="C12804" s="176" t="s">
        <v>115</v>
      </c>
      <c r="D12804" s="177">
        <v>867.26</v>
      </c>
    </row>
    <row r="12805" spans="1:4" x14ac:dyDescent="0.25">
      <c r="A12805" s="176" t="s">
        <v>20165</v>
      </c>
      <c r="B12805" s="176" t="s">
        <v>20164</v>
      </c>
      <c r="C12805" s="176" t="s">
        <v>115</v>
      </c>
      <c r="D12805" s="177">
        <v>831.18</v>
      </c>
    </row>
    <row r="12806" spans="1:4" x14ac:dyDescent="0.25">
      <c r="A12806" s="176" t="s">
        <v>20166</v>
      </c>
      <c r="B12806" s="176" t="s">
        <v>20167</v>
      </c>
      <c r="C12806" s="176" t="s">
        <v>83</v>
      </c>
      <c r="D12806" s="177">
        <v>215.47</v>
      </c>
    </row>
    <row r="12807" spans="1:4" x14ac:dyDescent="0.25">
      <c r="A12807" s="176" t="s">
        <v>20168</v>
      </c>
      <c r="B12807" s="176" t="s">
        <v>20167</v>
      </c>
      <c r="C12807" s="176" t="s">
        <v>83</v>
      </c>
      <c r="D12807" s="177">
        <v>206.8</v>
      </c>
    </row>
    <row r="12808" spans="1:4" x14ac:dyDescent="0.25">
      <c r="A12808" s="176" t="s">
        <v>20169</v>
      </c>
      <c r="B12808" s="176" t="s">
        <v>20170</v>
      </c>
      <c r="C12808" s="176" t="s">
        <v>83</v>
      </c>
      <c r="D12808" s="177">
        <v>250.38</v>
      </c>
    </row>
    <row r="12809" spans="1:4" x14ac:dyDescent="0.25">
      <c r="A12809" s="176" t="s">
        <v>20171</v>
      </c>
      <c r="B12809" s="176" t="s">
        <v>20170</v>
      </c>
      <c r="C12809" s="176" t="s">
        <v>83</v>
      </c>
      <c r="D12809" s="177">
        <v>240.59</v>
      </c>
    </row>
    <row r="12810" spans="1:4" x14ac:dyDescent="0.25">
      <c r="A12810" s="176" t="s">
        <v>20172</v>
      </c>
      <c r="B12810" s="176" t="s">
        <v>20173</v>
      </c>
      <c r="C12810" s="176" t="s">
        <v>83</v>
      </c>
      <c r="D12810" s="177">
        <v>285.02999999999997</v>
      </c>
    </row>
    <row r="12811" spans="1:4" x14ac:dyDescent="0.25">
      <c r="A12811" s="176" t="s">
        <v>20174</v>
      </c>
      <c r="B12811" s="176" t="s">
        <v>20173</v>
      </c>
      <c r="C12811" s="176" t="s">
        <v>83</v>
      </c>
      <c r="D12811" s="177">
        <v>274.12</v>
      </c>
    </row>
    <row r="12812" spans="1:4" x14ac:dyDescent="0.25">
      <c r="A12812" s="176" t="s">
        <v>20175</v>
      </c>
      <c r="B12812" s="176" t="s">
        <v>20176</v>
      </c>
      <c r="C12812" s="176" t="s">
        <v>322</v>
      </c>
      <c r="D12812" s="177">
        <v>332.53</v>
      </c>
    </row>
    <row r="12813" spans="1:4" x14ac:dyDescent="0.25">
      <c r="A12813" s="176" t="s">
        <v>20177</v>
      </c>
      <c r="B12813" s="176" t="s">
        <v>20176</v>
      </c>
      <c r="C12813" s="176" t="s">
        <v>322</v>
      </c>
      <c r="D12813" s="177">
        <v>325.51</v>
      </c>
    </row>
    <row r="12814" spans="1:4" x14ac:dyDescent="0.25">
      <c r="A12814" s="176" t="s">
        <v>20178</v>
      </c>
      <c r="B12814" s="176" t="s">
        <v>20179</v>
      </c>
      <c r="C12814" s="176" t="s">
        <v>322</v>
      </c>
      <c r="D12814" s="177">
        <v>324.55</v>
      </c>
    </row>
    <row r="12815" spans="1:4" x14ac:dyDescent="0.25">
      <c r="A12815" s="176" t="s">
        <v>20180</v>
      </c>
      <c r="B12815" s="176" t="s">
        <v>20179</v>
      </c>
      <c r="C12815" s="176" t="s">
        <v>322</v>
      </c>
      <c r="D12815" s="177">
        <v>312.44</v>
      </c>
    </row>
    <row r="12816" spans="1:4" x14ac:dyDescent="0.25">
      <c r="A12816" s="176" t="s">
        <v>20181</v>
      </c>
      <c r="B12816" s="176" t="s">
        <v>20182</v>
      </c>
      <c r="C12816" s="176" t="s">
        <v>322</v>
      </c>
      <c r="D12816" s="177">
        <v>335.86</v>
      </c>
    </row>
    <row r="12817" spans="1:4" x14ac:dyDescent="0.25">
      <c r="A12817" s="176" t="s">
        <v>20183</v>
      </c>
      <c r="B12817" s="176" t="s">
        <v>20182</v>
      </c>
      <c r="C12817" s="176" t="s">
        <v>322</v>
      </c>
      <c r="D12817" s="177">
        <v>320.83</v>
      </c>
    </row>
    <row r="12818" spans="1:4" x14ac:dyDescent="0.25">
      <c r="A12818" s="176" t="s">
        <v>20184</v>
      </c>
      <c r="B12818" s="176" t="s">
        <v>20185</v>
      </c>
      <c r="C12818" s="176" t="s">
        <v>115</v>
      </c>
      <c r="D12818" s="177">
        <v>934.98</v>
      </c>
    </row>
    <row r="12819" spans="1:4" x14ac:dyDescent="0.25">
      <c r="A12819" s="176" t="s">
        <v>20186</v>
      </c>
      <c r="B12819" s="176" t="s">
        <v>20185</v>
      </c>
      <c r="C12819" s="176" t="s">
        <v>115</v>
      </c>
      <c r="D12819" s="177">
        <v>893.43</v>
      </c>
    </row>
    <row r="12820" spans="1:4" x14ac:dyDescent="0.25">
      <c r="A12820" s="176" t="s">
        <v>20187</v>
      </c>
      <c r="B12820" s="176" t="s">
        <v>20188</v>
      </c>
      <c r="C12820" s="176" t="s">
        <v>115</v>
      </c>
      <c r="D12820" s="177">
        <v>1456.17</v>
      </c>
    </row>
    <row r="12821" spans="1:4" x14ac:dyDescent="0.25">
      <c r="A12821" s="176" t="s">
        <v>20189</v>
      </c>
      <c r="B12821" s="176" t="s">
        <v>20188</v>
      </c>
      <c r="C12821" s="176" t="s">
        <v>115</v>
      </c>
      <c r="D12821" s="177">
        <v>1393.13</v>
      </c>
    </row>
    <row r="12822" spans="1:4" x14ac:dyDescent="0.25">
      <c r="A12822" s="176" t="s">
        <v>20190</v>
      </c>
      <c r="B12822" s="176" t="s">
        <v>20191</v>
      </c>
      <c r="C12822" s="176" t="s">
        <v>115</v>
      </c>
      <c r="D12822" s="177">
        <v>1462.17</v>
      </c>
    </row>
    <row r="12823" spans="1:4" x14ac:dyDescent="0.25">
      <c r="A12823" s="176" t="s">
        <v>20192</v>
      </c>
      <c r="B12823" s="176" t="s">
        <v>20191</v>
      </c>
      <c r="C12823" s="176" t="s">
        <v>115</v>
      </c>
      <c r="D12823" s="177">
        <v>1399.13</v>
      </c>
    </row>
    <row r="12824" spans="1:4" x14ac:dyDescent="0.25">
      <c r="A12824" s="176" t="s">
        <v>20193</v>
      </c>
      <c r="B12824" s="176" t="s">
        <v>20194</v>
      </c>
      <c r="C12824" s="176" t="s">
        <v>115</v>
      </c>
      <c r="D12824" s="177">
        <v>1597.45</v>
      </c>
    </row>
    <row r="12825" spans="1:4" x14ac:dyDescent="0.25">
      <c r="A12825" s="176" t="s">
        <v>20195</v>
      </c>
      <c r="B12825" s="176" t="s">
        <v>20194</v>
      </c>
      <c r="C12825" s="176" t="s">
        <v>115</v>
      </c>
      <c r="D12825" s="177">
        <v>1541.66</v>
      </c>
    </row>
    <row r="12826" spans="1:4" x14ac:dyDescent="0.25">
      <c r="A12826" s="176" t="s">
        <v>20196</v>
      </c>
      <c r="B12826" s="176" t="s">
        <v>20197</v>
      </c>
      <c r="C12826" s="176" t="s">
        <v>115</v>
      </c>
      <c r="D12826" s="177">
        <v>1837.46</v>
      </c>
    </row>
    <row r="12827" spans="1:4" x14ac:dyDescent="0.25">
      <c r="A12827" s="176" t="s">
        <v>20198</v>
      </c>
      <c r="B12827" s="176" t="s">
        <v>20197</v>
      </c>
      <c r="C12827" s="176" t="s">
        <v>115</v>
      </c>
      <c r="D12827" s="177">
        <v>1778.93</v>
      </c>
    </row>
    <row r="12828" spans="1:4" x14ac:dyDescent="0.25">
      <c r="A12828" s="176" t="s">
        <v>20199</v>
      </c>
      <c r="B12828" s="176" t="s">
        <v>20200</v>
      </c>
      <c r="C12828" s="176" t="s">
        <v>115</v>
      </c>
      <c r="D12828" s="177">
        <v>1904.71</v>
      </c>
    </row>
    <row r="12829" spans="1:4" x14ac:dyDescent="0.25">
      <c r="A12829" s="176" t="s">
        <v>20201</v>
      </c>
      <c r="B12829" s="176" t="s">
        <v>20200</v>
      </c>
      <c r="C12829" s="176" t="s">
        <v>115</v>
      </c>
      <c r="D12829" s="177">
        <v>1843.43</v>
      </c>
    </row>
    <row r="12830" spans="1:4" x14ac:dyDescent="0.25">
      <c r="A12830" s="176" t="s">
        <v>20202</v>
      </c>
      <c r="B12830" s="176" t="s">
        <v>20203</v>
      </c>
      <c r="C12830" s="176" t="s">
        <v>115</v>
      </c>
      <c r="D12830" s="177">
        <v>2011.38</v>
      </c>
    </row>
    <row r="12831" spans="1:4" x14ac:dyDescent="0.25">
      <c r="A12831" s="176" t="s">
        <v>20204</v>
      </c>
      <c r="B12831" s="176" t="s">
        <v>20203</v>
      </c>
      <c r="C12831" s="176" t="s">
        <v>115</v>
      </c>
      <c r="D12831" s="177">
        <v>1947.36</v>
      </c>
    </row>
    <row r="12832" spans="1:4" x14ac:dyDescent="0.25">
      <c r="A12832" s="176" t="s">
        <v>20205</v>
      </c>
      <c r="B12832" s="176" t="s">
        <v>20206</v>
      </c>
      <c r="C12832" s="176" t="s">
        <v>115</v>
      </c>
      <c r="D12832" s="177">
        <v>2261.5700000000002</v>
      </c>
    </row>
    <row r="12833" spans="1:4" x14ac:dyDescent="0.25">
      <c r="A12833" s="176" t="s">
        <v>20207</v>
      </c>
      <c r="B12833" s="176" t="s">
        <v>20206</v>
      </c>
      <c r="C12833" s="176" t="s">
        <v>115</v>
      </c>
      <c r="D12833" s="177">
        <v>2194.8000000000002</v>
      </c>
    </row>
    <row r="12834" spans="1:4" x14ac:dyDescent="0.25">
      <c r="A12834" s="176" t="s">
        <v>20208</v>
      </c>
      <c r="B12834" s="176" t="s">
        <v>20209</v>
      </c>
      <c r="C12834" s="176" t="s">
        <v>115</v>
      </c>
      <c r="D12834" s="177">
        <v>2363.2199999999998</v>
      </c>
    </row>
    <row r="12835" spans="1:4" x14ac:dyDescent="0.25">
      <c r="A12835" s="176" t="s">
        <v>20210</v>
      </c>
      <c r="B12835" s="176" t="s">
        <v>20209</v>
      </c>
      <c r="C12835" s="176" t="s">
        <v>115</v>
      </c>
      <c r="D12835" s="177">
        <v>2293.71</v>
      </c>
    </row>
    <row r="12836" spans="1:4" x14ac:dyDescent="0.25">
      <c r="A12836" s="176" t="s">
        <v>20211</v>
      </c>
      <c r="B12836" s="176" t="s">
        <v>20212</v>
      </c>
      <c r="C12836" s="176" t="s">
        <v>115</v>
      </c>
      <c r="D12836" s="177">
        <v>2460.7399999999998</v>
      </c>
    </row>
    <row r="12837" spans="1:4" x14ac:dyDescent="0.25">
      <c r="A12837" s="176" t="s">
        <v>20213</v>
      </c>
      <c r="B12837" s="176" t="s">
        <v>20212</v>
      </c>
      <c r="C12837" s="176" t="s">
        <v>115</v>
      </c>
      <c r="D12837" s="177">
        <v>2388.48</v>
      </c>
    </row>
    <row r="12838" spans="1:4" x14ac:dyDescent="0.25">
      <c r="A12838" s="176" t="s">
        <v>20214</v>
      </c>
      <c r="B12838" s="176" t="s">
        <v>20215</v>
      </c>
      <c r="C12838" s="176" t="s">
        <v>115</v>
      </c>
      <c r="D12838" s="177">
        <v>1990.61</v>
      </c>
    </row>
    <row r="12839" spans="1:4" x14ac:dyDescent="0.25">
      <c r="A12839" s="176" t="s">
        <v>20216</v>
      </c>
      <c r="B12839" s="176" t="s">
        <v>20215</v>
      </c>
      <c r="C12839" s="176" t="s">
        <v>115</v>
      </c>
      <c r="D12839" s="177">
        <v>1926.11</v>
      </c>
    </row>
    <row r="12840" spans="1:4" x14ac:dyDescent="0.25">
      <c r="A12840" s="176" t="s">
        <v>20217</v>
      </c>
      <c r="B12840" s="176" t="s">
        <v>20218</v>
      </c>
      <c r="C12840" s="176" t="s">
        <v>115</v>
      </c>
      <c r="D12840" s="177">
        <v>2057.86</v>
      </c>
    </row>
    <row r="12841" spans="1:4" x14ac:dyDescent="0.25">
      <c r="A12841" s="176" t="s">
        <v>20219</v>
      </c>
      <c r="B12841" s="176" t="s">
        <v>20218</v>
      </c>
      <c r="C12841" s="176" t="s">
        <v>115</v>
      </c>
      <c r="D12841" s="177">
        <v>1990.61</v>
      </c>
    </row>
    <row r="12842" spans="1:4" x14ac:dyDescent="0.25">
      <c r="A12842" s="176" t="s">
        <v>20220</v>
      </c>
      <c r="B12842" s="176" t="s">
        <v>20221</v>
      </c>
      <c r="C12842" s="176" t="s">
        <v>115</v>
      </c>
      <c r="D12842" s="177">
        <v>2164.5300000000002</v>
      </c>
    </row>
    <row r="12843" spans="1:4" x14ac:dyDescent="0.25">
      <c r="A12843" s="176" t="s">
        <v>20222</v>
      </c>
      <c r="B12843" s="176" t="s">
        <v>20221</v>
      </c>
      <c r="C12843" s="176" t="s">
        <v>115</v>
      </c>
      <c r="D12843" s="177">
        <v>2094.54</v>
      </c>
    </row>
    <row r="12844" spans="1:4" x14ac:dyDescent="0.25">
      <c r="A12844" s="176" t="s">
        <v>20223</v>
      </c>
      <c r="B12844" s="176" t="s">
        <v>20224</v>
      </c>
      <c r="C12844" s="176" t="s">
        <v>115</v>
      </c>
      <c r="D12844" s="177">
        <v>2414.7199999999998</v>
      </c>
    </row>
    <row r="12845" spans="1:4" x14ac:dyDescent="0.25">
      <c r="A12845" s="176" t="s">
        <v>20225</v>
      </c>
      <c r="B12845" s="176" t="s">
        <v>20224</v>
      </c>
      <c r="C12845" s="176" t="s">
        <v>115</v>
      </c>
      <c r="D12845" s="177">
        <v>2341.98</v>
      </c>
    </row>
    <row r="12846" spans="1:4" x14ac:dyDescent="0.25">
      <c r="A12846" s="176" t="s">
        <v>20226</v>
      </c>
      <c r="B12846" s="176" t="s">
        <v>20227</v>
      </c>
      <c r="C12846" s="176" t="s">
        <v>115</v>
      </c>
      <c r="D12846" s="177">
        <v>2516.37</v>
      </c>
    </row>
    <row r="12847" spans="1:4" x14ac:dyDescent="0.25">
      <c r="A12847" s="176" t="s">
        <v>20228</v>
      </c>
      <c r="B12847" s="176" t="s">
        <v>20227</v>
      </c>
      <c r="C12847" s="176" t="s">
        <v>115</v>
      </c>
      <c r="D12847" s="177">
        <v>2440.89</v>
      </c>
    </row>
    <row r="12848" spans="1:4" x14ac:dyDescent="0.25">
      <c r="A12848" s="176" t="s">
        <v>20229</v>
      </c>
      <c r="B12848" s="176" t="s">
        <v>20230</v>
      </c>
      <c r="C12848" s="176" t="s">
        <v>115</v>
      </c>
      <c r="D12848" s="177">
        <v>2613.89</v>
      </c>
    </row>
    <row r="12849" spans="1:4" x14ac:dyDescent="0.25">
      <c r="A12849" s="176" t="s">
        <v>20231</v>
      </c>
      <c r="B12849" s="176" t="s">
        <v>20230</v>
      </c>
      <c r="C12849" s="176" t="s">
        <v>115</v>
      </c>
      <c r="D12849" s="177">
        <v>2535.66</v>
      </c>
    </row>
    <row r="12850" spans="1:4" x14ac:dyDescent="0.25">
      <c r="A12850" s="176" t="s">
        <v>20232</v>
      </c>
      <c r="B12850" s="176" t="s">
        <v>20233</v>
      </c>
      <c r="C12850" s="176" t="s">
        <v>115</v>
      </c>
      <c r="D12850" s="177">
        <v>2338.7399999999998</v>
      </c>
    </row>
    <row r="12851" spans="1:4" x14ac:dyDescent="0.25">
      <c r="A12851" s="176" t="s">
        <v>20234</v>
      </c>
      <c r="B12851" s="176" t="s">
        <v>20233</v>
      </c>
      <c r="C12851" s="176" t="s">
        <v>115</v>
      </c>
      <c r="D12851" s="177">
        <v>2264.4499999999998</v>
      </c>
    </row>
    <row r="12852" spans="1:4" x14ac:dyDescent="0.25">
      <c r="A12852" s="176" t="s">
        <v>20235</v>
      </c>
      <c r="B12852" s="176" t="s">
        <v>20236</v>
      </c>
      <c r="C12852" s="176" t="s">
        <v>115</v>
      </c>
      <c r="D12852" s="177">
        <v>2461.7600000000002</v>
      </c>
    </row>
    <row r="12853" spans="1:4" x14ac:dyDescent="0.25">
      <c r="A12853" s="176" t="s">
        <v>20237</v>
      </c>
      <c r="B12853" s="176" t="s">
        <v>20236</v>
      </c>
      <c r="C12853" s="176" t="s">
        <v>115</v>
      </c>
      <c r="D12853" s="177">
        <v>2384.1799999999998</v>
      </c>
    </row>
    <row r="12854" spans="1:4" x14ac:dyDescent="0.25">
      <c r="A12854" s="176" t="s">
        <v>20238</v>
      </c>
      <c r="B12854" s="176" t="s">
        <v>20239</v>
      </c>
      <c r="C12854" s="176" t="s">
        <v>115</v>
      </c>
      <c r="D12854" s="177">
        <v>2728.31</v>
      </c>
    </row>
    <row r="12855" spans="1:4" x14ac:dyDescent="0.25">
      <c r="A12855" s="176" t="s">
        <v>20240</v>
      </c>
      <c r="B12855" s="176" t="s">
        <v>20239</v>
      </c>
      <c r="C12855" s="176" t="s">
        <v>115</v>
      </c>
      <c r="D12855" s="177">
        <v>2647.44</v>
      </c>
    </row>
    <row r="12856" spans="1:4" x14ac:dyDescent="0.25">
      <c r="A12856" s="176" t="s">
        <v>20241</v>
      </c>
      <c r="B12856" s="176" t="s">
        <v>20242</v>
      </c>
      <c r="C12856" s="176" t="s">
        <v>115</v>
      </c>
      <c r="D12856" s="177">
        <v>2846.29</v>
      </c>
    </row>
    <row r="12857" spans="1:4" x14ac:dyDescent="0.25">
      <c r="A12857" s="176" t="s">
        <v>20243</v>
      </c>
      <c r="B12857" s="176" t="s">
        <v>20242</v>
      </c>
      <c r="C12857" s="176" t="s">
        <v>115</v>
      </c>
      <c r="D12857" s="177">
        <v>2762.14</v>
      </c>
    </row>
    <row r="12858" spans="1:4" x14ac:dyDescent="0.25">
      <c r="A12858" s="176" t="s">
        <v>20244</v>
      </c>
      <c r="B12858" s="176" t="s">
        <v>20245</v>
      </c>
      <c r="C12858" s="176" t="s">
        <v>115</v>
      </c>
      <c r="D12858" s="177">
        <v>2491.89</v>
      </c>
    </row>
    <row r="12859" spans="1:4" x14ac:dyDescent="0.25">
      <c r="A12859" s="176" t="s">
        <v>20246</v>
      </c>
      <c r="B12859" s="176" t="s">
        <v>20245</v>
      </c>
      <c r="C12859" s="176" t="s">
        <v>115</v>
      </c>
      <c r="D12859" s="177">
        <v>2411.63</v>
      </c>
    </row>
    <row r="12860" spans="1:4" x14ac:dyDescent="0.25">
      <c r="A12860" s="176" t="s">
        <v>20247</v>
      </c>
      <c r="B12860" s="176" t="s">
        <v>20248</v>
      </c>
      <c r="C12860" s="176" t="s">
        <v>115</v>
      </c>
      <c r="D12860" s="177">
        <v>2614.91</v>
      </c>
    </row>
    <row r="12861" spans="1:4" x14ac:dyDescent="0.25">
      <c r="A12861" s="176" t="s">
        <v>20249</v>
      </c>
      <c r="B12861" s="176" t="s">
        <v>20248</v>
      </c>
      <c r="C12861" s="176" t="s">
        <v>115</v>
      </c>
      <c r="D12861" s="177">
        <v>2531.36</v>
      </c>
    </row>
    <row r="12862" spans="1:4" x14ac:dyDescent="0.25">
      <c r="A12862" s="176" t="s">
        <v>20250</v>
      </c>
      <c r="B12862" s="176" t="s">
        <v>20251</v>
      </c>
      <c r="C12862" s="176" t="s">
        <v>115</v>
      </c>
      <c r="D12862" s="177">
        <v>2881.46</v>
      </c>
    </row>
    <row r="12863" spans="1:4" x14ac:dyDescent="0.25">
      <c r="A12863" s="176" t="s">
        <v>20252</v>
      </c>
      <c r="B12863" s="176" t="s">
        <v>20251</v>
      </c>
      <c r="C12863" s="176" t="s">
        <v>115</v>
      </c>
      <c r="D12863" s="177">
        <v>2794.62</v>
      </c>
    </row>
    <row r="12864" spans="1:4" x14ac:dyDescent="0.25">
      <c r="A12864" s="176" t="s">
        <v>20253</v>
      </c>
      <c r="B12864" s="176" t="s">
        <v>20254</v>
      </c>
      <c r="C12864" s="176" t="s">
        <v>115</v>
      </c>
      <c r="D12864" s="177">
        <v>2999.44</v>
      </c>
    </row>
    <row r="12865" spans="1:4" x14ac:dyDescent="0.25">
      <c r="A12865" s="176" t="s">
        <v>20255</v>
      </c>
      <c r="B12865" s="176" t="s">
        <v>20254</v>
      </c>
      <c r="C12865" s="176" t="s">
        <v>115</v>
      </c>
      <c r="D12865" s="177">
        <v>2909.31</v>
      </c>
    </row>
    <row r="12866" spans="1:4" x14ac:dyDescent="0.25">
      <c r="A12866" s="176" t="s">
        <v>20256</v>
      </c>
      <c r="B12866" s="176" t="s">
        <v>20257</v>
      </c>
      <c r="C12866" s="176" t="s">
        <v>115</v>
      </c>
      <c r="D12866" s="177">
        <v>73.510000000000005</v>
      </c>
    </row>
    <row r="12867" spans="1:4" x14ac:dyDescent="0.25">
      <c r="A12867" s="176" t="s">
        <v>20258</v>
      </c>
      <c r="B12867" s="176" t="s">
        <v>20257</v>
      </c>
      <c r="C12867" s="176" t="s">
        <v>115</v>
      </c>
      <c r="D12867" s="177">
        <v>68.62</v>
      </c>
    </row>
    <row r="12868" spans="1:4" x14ac:dyDescent="0.25">
      <c r="A12868" s="176" t="s">
        <v>20259</v>
      </c>
      <c r="B12868" s="176" t="s">
        <v>20260</v>
      </c>
      <c r="C12868" s="176" t="s">
        <v>115</v>
      </c>
      <c r="D12868" s="177">
        <v>66.97</v>
      </c>
    </row>
    <row r="12869" spans="1:4" x14ac:dyDescent="0.25">
      <c r="A12869" s="176" t="s">
        <v>20261</v>
      </c>
      <c r="B12869" s="176" t="s">
        <v>20260</v>
      </c>
      <c r="C12869" s="176" t="s">
        <v>115</v>
      </c>
      <c r="D12869" s="177">
        <v>62.52</v>
      </c>
    </row>
    <row r="12870" spans="1:4" x14ac:dyDescent="0.25">
      <c r="A12870" s="176" t="s">
        <v>20262</v>
      </c>
      <c r="B12870" s="176" t="s">
        <v>20263</v>
      </c>
      <c r="C12870" s="176" t="s">
        <v>115</v>
      </c>
      <c r="D12870" s="177">
        <v>60.76</v>
      </c>
    </row>
    <row r="12871" spans="1:4" x14ac:dyDescent="0.25">
      <c r="A12871" s="176" t="s">
        <v>20264</v>
      </c>
      <c r="B12871" s="176" t="s">
        <v>20263</v>
      </c>
      <c r="C12871" s="176" t="s">
        <v>115</v>
      </c>
      <c r="D12871" s="177">
        <v>56.72</v>
      </c>
    </row>
    <row r="12872" spans="1:4" x14ac:dyDescent="0.25">
      <c r="A12872" s="176" t="s">
        <v>20265</v>
      </c>
      <c r="B12872" s="176" t="s">
        <v>20266</v>
      </c>
      <c r="C12872" s="176" t="s">
        <v>115</v>
      </c>
      <c r="D12872" s="177">
        <v>29.4</v>
      </c>
    </row>
    <row r="12873" spans="1:4" x14ac:dyDescent="0.25">
      <c r="A12873" s="176" t="s">
        <v>20267</v>
      </c>
      <c r="B12873" s="176" t="s">
        <v>20266</v>
      </c>
      <c r="C12873" s="176" t="s">
        <v>115</v>
      </c>
      <c r="D12873" s="177">
        <v>27.44</v>
      </c>
    </row>
    <row r="12874" spans="1:4" x14ac:dyDescent="0.25">
      <c r="A12874" s="176" t="s">
        <v>20268</v>
      </c>
      <c r="B12874" s="176" t="s">
        <v>20269</v>
      </c>
      <c r="C12874" s="176" t="s">
        <v>115</v>
      </c>
      <c r="D12874" s="177">
        <v>26.79</v>
      </c>
    </row>
    <row r="12875" spans="1:4" x14ac:dyDescent="0.25">
      <c r="A12875" s="176" t="s">
        <v>20270</v>
      </c>
      <c r="B12875" s="176" t="s">
        <v>20269</v>
      </c>
      <c r="C12875" s="176" t="s">
        <v>115</v>
      </c>
      <c r="D12875" s="177">
        <v>25</v>
      </c>
    </row>
    <row r="12876" spans="1:4" x14ac:dyDescent="0.25">
      <c r="A12876" s="176" t="s">
        <v>20271</v>
      </c>
      <c r="B12876" s="176" t="s">
        <v>20272</v>
      </c>
      <c r="C12876" s="176" t="s">
        <v>115</v>
      </c>
      <c r="D12876" s="177">
        <v>24.17</v>
      </c>
    </row>
    <row r="12877" spans="1:4" x14ac:dyDescent="0.25">
      <c r="A12877" s="176" t="s">
        <v>20273</v>
      </c>
      <c r="B12877" s="176" t="s">
        <v>20272</v>
      </c>
      <c r="C12877" s="176" t="s">
        <v>115</v>
      </c>
      <c r="D12877" s="177">
        <v>22.56</v>
      </c>
    </row>
    <row r="12878" spans="1:4" x14ac:dyDescent="0.25">
      <c r="A12878" s="176" t="s">
        <v>20274</v>
      </c>
      <c r="B12878" s="176" t="s">
        <v>20275</v>
      </c>
      <c r="C12878" s="176" t="s">
        <v>115</v>
      </c>
      <c r="D12878" s="177">
        <v>24.5</v>
      </c>
    </row>
    <row r="12879" spans="1:4" x14ac:dyDescent="0.25">
      <c r="A12879" s="176" t="s">
        <v>20276</v>
      </c>
      <c r="B12879" s="176" t="s">
        <v>20275</v>
      </c>
      <c r="C12879" s="176" t="s">
        <v>115</v>
      </c>
      <c r="D12879" s="177">
        <v>22.87</v>
      </c>
    </row>
    <row r="12880" spans="1:4" x14ac:dyDescent="0.25">
      <c r="A12880" s="176" t="s">
        <v>20277</v>
      </c>
      <c r="B12880" s="176" t="s">
        <v>20278</v>
      </c>
      <c r="C12880" s="176" t="s">
        <v>115</v>
      </c>
      <c r="D12880" s="177">
        <v>19.600000000000001</v>
      </c>
    </row>
    <row r="12881" spans="1:4" x14ac:dyDescent="0.25">
      <c r="A12881" s="176" t="s">
        <v>20279</v>
      </c>
      <c r="B12881" s="176" t="s">
        <v>20278</v>
      </c>
      <c r="C12881" s="176" t="s">
        <v>115</v>
      </c>
      <c r="D12881" s="177">
        <v>18.29</v>
      </c>
    </row>
    <row r="12882" spans="1:4" x14ac:dyDescent="0.25">
      <c r="A12882" s="176" t="s">
        <v>20280</v>
      </c>
      <c r="B12882" s="176" t="s">
        <v>20281</v>
      </c>
      <c r="C12882" s="176" t="s">
        <v>115</v>
      </c>
      <c r="D12882" s="177">
        <v>14.7</v>
      </c>
    </row>
    <row r="12883" spans="1:4" x14ac:dyDescent="0.25">
      <c r="A12883" s="176" t="s">
        <v>20282</v>
      </c>
      <c r="B12883" s="176" t="s">
        <v>20281</v>
      </c>
      <c r="C12883" s="176" t="s">
        <v>115</v>
      </c>
      <c r="D12883" s="177">
        <v>13.72</v>
      </c>
    </row>
    <row r="12884" spans="1:4" x14ac:dyDescent="0.25">
      <c r="A12884" s="176" t="s">
        <v>20283</v>
      </c>
      <c r="B12884" s="176" t="s">
        <v>20284</v>
      </c>
      <c r="C12884" s="176" t="s">
        <v>115</v>
      </c>
      <c r="D12884" s="177">
        <v>11.43</v>
      </c>
    </row>
    <row r="12885" spans="1:4" x14ac:dyDescent="0.25">
      <c r="A12885" s="176" t="s">
        <v>20285</v>
      </c>
      <c r="B12885" s="176" t="s">
        <v>20284</v>
      </c>
      <c r="C12885" s="176" t="s">
        <v>115</v>
      </c>
      <c r="D12885" s="177">
        <v>10.67</v>
      </c>
    </row>
    <row r="12886" spans="1:4" x14ac:dyDescent="0.25">
      <c r="A12886" s="176" t="s">
        <v>20286</v>
      </c>
      <c r="B12886" s="176" t="s">
        <v>20287</v>
      </c>
      <c r="C12886" s="176" t="s">
        <v>115</v>
      </c>
      <c r="D12886" s="177">
        <v>9.8000000000000007</v>
      </c>
    </row>
    <row r="12887" spans="1:4" x14ac:dyDescent="0.25">
      <c r="A12887" s="176" t="s">
        <v>20288</v>
      </c>
      <c r="B12887" s="176" t="s">
        <v>20287</v>
      </c>
      <c r="C12887" s="176" t="s">
        <v>115</v>
      </c>
      <c r="D12887" s="177">
        <v>9.14</v>
      </c>
    </row>
    <row r="12888" spans="1:4" x14ac:dyDescent="0.25">
      <c r="A12888" s="176" t="s">
        <v>20289</v>
      </c>
      <c r="B12888" s="176" t="s">
        <v>20290</v>
      </c>
      <c r="C12888" s="176" t="s">
        <v>115</v>
      </c>
      <c r="D12888" s="177">
        <v>8.16</v>
      </c>
    </row>
    <row r="12889" spans="1:4" x14ac:dyDescent="0.25">
      <c r="A12889" s="176" t="s">
        <v>20291</v>
      </c>
      <c r="B12889" s="176" t="s">
        <v>20290</v>
      </c>
      <c r="C12889" s="176" t="s">
        <v>115</v>
      </c>
      <c r="D12889" s="177">
        <v>7.62</v>
      </c>
    </row>
    <row r="12890" spans="1:4" x14ac:dyDescent="0.25">
      <c r="A12890" s="176" t="s">
        <v>20292</v>
      </c>
      <c r="B12890" s="176" t="s">
        <v>20293</v>
      </c>
      <c r="C12890" s="176" t="s">
        <v>115</v>
      </c>
      <c r="D12890" s="177">
        <v>16.329999999999998</v>
      </c>
    </row>
    <row r="12891" spans="1:4" x14ac:dyDescent="0.25">
      <c r="A12891" s="176" t="s">
        <v>20294</v>
      </c>
      <c r="B12891" s="176" t="s">
        <v>20293</v>
      </c>
      <c r="C12891" s="176" t="s">
        <v>115</v>
      </c>
      <c r="D12891" s="177">
        <v>15.24</v>
      </c>
    </row>
    <row r="12892" spans="1:4" x14ac:dyDescent="0.25">
      <c r="A12892" s="176" t="s">
        <v>20295</v>
      </c>
      <c r="B12892" s="176" t="s">
        <v>20296</v>
      </c>
      <c r="C12892" s="176" t="s">
        <v>115</v>
      </c>
      <c r="D12892" s="177">
        <v>73.510000000000005</v>
      </c>
    </row>
    <row r="12893" spans="1:4" x14ac:dyDescent="0.25">
      <c r="A12893" s="176" t="s">
        <v>20297</v>
      </c>
      <c r="B12893" s="176" t="s">
        <v>20296</v>
      </c>
      <c r="C12893" s="176" t="s">
        <v>115</v>
      </c>
      <c r="D12893" s="177">
        <v>68.62</v>
      </c>
    </row>
    <row r="12894" spans="1:4" x14ac:dyDescent="0.25">
      <c r="A12894" s="176" t="s">
        <v>20298</v>
      </c>
      <c r="B12894" s="176" t="s">
        <v>20299</v>
      </c>
      <c r="C12894" s="176" t="s">
        <v>115</v>
      </c>
      <c r="D12894" s="177">
        <v>55.54</v>
      </c>
    </row>
    <row r="12895" spans="1:4" x14ac:dyDescent="0.25">
      <c r="A12895" s="176" t="s">
        <v>20300</v>
      </c>
      <c r="B12895" s="176" t="s">
        <v>20299</v>
      </c>
      <c r="C12895" s="176" t="s">
        <v>115</v>
      </c>
      <c r="D12895" s="177">
        <v>51.84</v>
      </c>
    </row>
    <row r="12896" spans="1:4" x14ac:dyDescent="0.25">
      <c r="A12896" s="176" t="s">
        <v>20301</v>
      </c>
      <c r="B12896" s="176" t="s">
        <v>20302</v>
      </c>
      <c r="C12896" s="176" t="s">
        <v>115</v>
      </c>
      <c r="D12896" s="177">
        <v>114.35</v>
      </c>
    </row>
    <row r="12897" spans="1:4" x14ac:dyDescent="0.25">
      <c r="A12897" s="176" t="s">
        <v>20303</v>
      </c>
      <c r="B12897" s="176" t="s">
        <v>20302</v>
      </c>
      <c r="C12897" s="176" t="s">
        <v>115</v>
      </c>
      <c r="D12897" s="177">
        <v>106.74</v>
      </c>
    </row>
    <row r="12898" spans="1:4" x14ac:dyDescent="0.25">
      <c r="A12898" s="176" t="s">
        <v>20304</v>
      </c>
      <c r="B12898" s="176" t="s">
        <v>20305</v>
      </c>
      <c r="C12898" s="176" t="s">
        <v>115</v>
      </c>
      <c r="D12898" s="177">
        <v>8.16</v>
      </c>
    </row>
    <row r="12899" spans="1:4" x14ac:dyDescent="0.25">
      <c r="A12899" s="176" t="s">
        <v>20306</v>
      </c>
      <c r="B12899" s="176" t="s">
        <v>20305</v>
      </c>
      <c r="C12899" s="176" t="s">
        <v>115</v>
      </c>
      <c r="D12899" s="177">
        <v>7.62</v>
      </c>
    </row>
    <row r="12900" spans="1:4" x14ac:dyDescent="0.25">
      <c r="A12900" s="176" t="s">
        <v>20307</v>
      </c>
      <c r="B12900" s="176" t="s">
        <v>20308</v>
      </c>
      <c r="C12900" s="176" t="s">
        <v>115</v>
      </c>
      <c r="D12900" s="177">
        <v>9.8000000000000007</v>
      </c>
    </row>
    <row r="12901" spans="1:4" x14ac:dyDescent="0.25">
      <c r="A12901" s="176" t="s">
        <v>20309</v>
      </c>
      <c r="B12901" s="176" t="s">
        <v>20308</v>
      </c>
      <c r="C12901" s="176" t="s">
        <v>115</v>
      </c>
      <c r="D12901" s="177">
        <v>9.14</v>
      </c>
    </row>
    <row r="12902" spans="1:4" x14ac:dyDescent="0.25">
      <c r="A12902" s="176" t="s">
        <v>20310</v>
      </c>
      <c r="B12902" s="176" t="s">
        <v>20311</v>
      </c>
      <c r="C12902" s="176" t="s">
        <v>115</v>
      </c>
      <c r="D12902" s="177">
        <v>6.53</v>
      </c>
    </row>
    <row r="12903" spans="1:4" x14ac:dyDescent="0.25">
      <c r="A12903" s="176" t="s">
        <v>20312</v>
      </c>
      <c r="B12903" s="176" t="s">
        <v>20311</v>
      </c>
      <c r="C12903" s="176" t="s">
        <v>115</v>
      </c>
      <c r="D12903" s="177">
        <v>6.09</v>
      </c>
    </row>
    <row r="12904" spans="1:4" x14ac:dyDescent="0.25">
      <c r="A12904" s="176" t="s">
        <v>20313</v>
      </c>
      <c r="B12904" s="176" t="s">
        <v>20314</v>
      </c>
      <c r="C12904" s="176" t="s">
        <v>115</v>
      </c>
      <c r="D12904" s="177">
        <v>32.67</v>
      </c>
    </row>
    <row r="12905" spans="1:4" x14ac:dyDescent="0.25">
      <c r="A12905" s="176" t="s">
        <v>20315</v>
      </c>
      <c r="B12905" s="176" t="s">
        <v>20314</v>
      </c>
      <c r="C12905" s="176" t="s">
        <v>115</v>
      </c>
      <c r="D12905" s="177">
        <v>30.49</v>
      </c>
    </row>
    <row r="12906" spans="1:4" x14ac:dyDescent="0.25">
      <c r="A12906" s="176" t="s">
        <v>20316</v>
      </c>
      <c r="B12906" s="176" t="s">
        <v>20317</v>
      </c>
      <c r="C12906" s="176" t="s">
        <v>115</v>
      </c>
      <c r="D12906" s="177">
        <v>65.34</v>
      </c>
    </row>
    <row r="12907" spans="1:4" x14ac:dyDescent="0.25">
      <c r="A12907" s="176" t="s">
        <v>20318</v>
      </c>
      <c r="B12907" s="176" t="s">
        <v>20317</v>
      </c>
      <c r="C12907" s="176" t="s">
        <v>115</v>
      </c>
      <c r="D12907" s="177">
        <v>60.99</v>
      </c>
    </row>
    <row r="12908" spans="1:4" x14ac:dyDescent="0.25">
      <c r="A12908" s="176" t="s">
        <v>20319</v>
      </c>
      <c r="B12908" s="176" t="s">
        <v>20320</v>
      </c>
      <c r="C12908" s="176" t="s">
        <v>115</v>
      </c>
      <c r="D12908" s="177">
        <v>32.67</v>
      </c>
    </row>
    <row r="12909" spans="1:4" x14ac:dyDescent="0.25">
      <c r="A12909" s="176" t="s">
        <v>20321</v>
      </c>
      <c r="B12909" s="176" t="s">
        <v>20320</v>
      </c>
      <c r="C12909" s="176" t="s">
        <v>115</v>
      </c>
      <c r="D12909" s="177">
        <v>30.49</v>
      </c>
    </row>
    <row r="12910" spans="1:4" x14ac:dyDescent="0.25">
      <c r="A12910" s="176" t="s">
        <v>20322</v>
      </c>
      <c r="B12910" s="176" t="s">
        <v>20323</v>
      </c>
      <c r="C12910" s="176" t="s">
        <v>115</v>
      </c>
      <c r="D12910" s="177">
        <v>32.67</v>
      </c>
    </row>
    <row r="12911" spans="1:4" x14ac:dyDescent="0.25">
      <c r="A12911" s="176" t="s">
        <v>20324</v>
      </c>
      <c r="B12911" s="176" t="s">
        <v>20323</v>
      </c>
      <c r="C12911" s="176" t="s">
        <v>115</v>
      </c>
      <c r="D12911" s="177">
        <v>30.49</v>
      </c>
    </row>
    <row r="12912" spans="1:4" x14ac:dyDescent="0.25">
      <c r="A12912" s="176" t="s">
        <v>20325</v>
      </c>
      <c r="B12912" s="176" t="s">
        <v>378</v>
      </c>
      <c r="C12912" s="176" t="s">
        <v>115</v>
      </c>
      <c r="D12912" s="177">
        <v>1592.79</v>
      </c>
    </row>
    <row r="12913" spans="1:4" x14ac:dyDescent="0.25">
      <c r="A12913" s="176" t="s">
        <v>20326</v>
      </c>
      <c r="B12913" s="176" t="s">
        <v>378</v>
      </c>
      <c r="C12913" s="176" t="s">
        <v>115</v>
      </c>
      <c r="D12913" s="177">
        <v>1564.78</v>
      </c>
    </row>
    <row r="12914" spans="1:4" x14ac:dyDescent="0.25">
      <c r="A12914" s="176" t="s">
        <v>20327</v>
      </c>
      <c r="B12914" s="176" t="s">
        <v>20328</v>
      </c>
      <c r="C12914" s="176" t="s">
        <v>115</v>
      </c>
      <c r="D12914" s="177">
        <v>1498.17</v>
      </c>
    </row>
    <row r="12915" spans="1:4" x14ac:dyDescent="0.25">
      <c r="A12915" s="176" t="s">
        <v>20329</v>
      </c>
      <c r="B12915" s="176" t="s">
        <v>20328</v>
      </c>
      <c r="C12915" s="176" t="s">
        <v>115</v>
      </c>
      <c r="D12915" s="177">
        <v>1470.15</v>
      </c>
    </row>
    <row r="12916" spans="1:4" x14ac:dyDescent="0.25">
      <c r="A12916" s="176" t="s">
        <v>20330</v>
      </c>
      <c r="B12916" s="176" t="s">
        <v>20331</v>
      </c>
      <c r="C12916" s="176" t="s">
        <v>115</v>
      </c>
      <c r="D12916" s="177">
        <v>273.36</v>
      </c>
    </row>
    <row r="12917" spans="1:4" x14ac:dyDescent="0.25">
      <c r="A12917" s="176" t="s">
        <v>20332</v>
      </c>
      <c r="B12917" s="176" t="s">
        <v>20331</v>
      </c>
      <c r="C12917" s="176" t="s">
        <v>115</v>
      </c>
      <c r="D12917" s="177">
        <v>258.39</v>
      </c>
    </row>
    <row r="12918" spans="1:4" x14ac:dyDescent="0.25">
      <c r="A12918" s="176" t="s">
        <v>20333</v>
      </c>
      <c r="B12918" s="176" t="s">
        <v>20334</v>
      </c>
      <c r="C12918" s="176" t="s">
        <v>115</v>
      </c>
      <c r="D12918" s="177">
        <v>315.7</v>
      </c>
    </row>
    <row r="12919" spans="1:4" x14ac:dyDescent="0.25">
      <c r="A12919" s="176" t="s">
        <v>20335</v>
      </c>
      <c r="B12919" s="176" t="s">
        <v>20334</v>
      </c>
      <c r="C12919" s="176" t="s">
        <v>115</v>
      </c>
      <c r="D12919" s="177">
        <v>299.94</v>
      </c>
    </row>
    <row r="12920" spans="1:4" x14ac:dyDescent="0.25">
      <c r="A12920" s="176" t="s">
        <v>20336</v>
      </c>
      <c r="B12920" s="176" t="s">
        <v>20337</v>
      </c>
      <c r="C12920" s="176" t="s">
        <v>115</v>
      </c>
      <c r="D12920" s="177">
        <v>393.8</v>
      </c>
    </row>
    <row r="12921" spans="1:4" x14ac:dyDescent="0.25">
      <c r="A12921" s="176" t="s">
        <v>20338</v>
      </c>
      <c r="B12921" s="176" t="s">
        <v>20337</v>
      </c>
      <c r="C12921" s="176" t="s">
        <v>115</v>
      </c>
      <c r="D12921" s="177">
        <v>375.59</v>
      </c>
    </row>
    <row r="12922" spans="1:4" x14ac:dyDescent="0.25">
      <c r="A12922" s="176" t="s">
        <v>20339</v>
      </c>
      <c r="B12922" s="176" t="s">
        <v>20340</v>
      </c>
      <c r="C12922" s="176" t="s">
        <v>115</v>
      </c>
      <c r="D12922" s="177">
        <v>639.63</v>
      </c>
    </row>
    <row r="12923" spans="1:4" x14ac:dyDescent="0.25">
      <c r="A12923" s="176" t="s">
        <v>20341</v>
      </c>
      <c r="B12923" s="176" t="s">
        <v>20340</v>
      </c>
      <c r="C12923" s="176" t="s">
        <v>115</v>
      </c>
      <c r="D12923" s="177">
        <v>612.36</v>
      </c>
    </row>
    <row r="12924" spans="1:4" x14ac:dyDescent="0.25">
      <c r="A12924" s="176" t="s">
        <v>20342</v>
      </c>
      <c r="B12924" s="176" t="s">
        <v>20343</v>
      </c>
      <c r="C12924" s="176" t="s">
        <v>115</v>
      </c>
      <c r="D12924" s="177">
        <v>541.72</v>
      </c>
    </row>
    <row r="12925" spans="1:4" x14ac:dyDescent="0.25">
      <c r="A12925" s="176" t="s">
        <v>20344</v>
      </c>
      <c r="B12925" s="176" t="s">
        <v>20343</v>
      </c>
      <c r="C12925" s="176" t="s">
        <v>115</v>
      </c>
      <c r="D12925" s="177">
        <v>517.49</v>
      </c>
    </row>
    <row r="12926" spans="1:4" x14ac:dyDescent="0.25">
      <c r="A12926" s="176" t="s">
        <v>20345</v>
      </c>
      <c r="B12926" s="176" t="s">
        <v>20346</v>
      </c>
      <c r="C12926" s="176" t="s">
        <v>115</v>
      </c>
      <c r="D12926" s="177">
        <v>1654.05</v>
      </c>
    </row>
    <row r="12927" spans="1:4" x14ac:dyDescent="0.25">
      <c r="A12927" s="176" t="s">
        <v>20347</v>
      </c>
      <c r="B12927" s="176" t="s">
        <v>20346</v>
      </c>
      <c r="C12927" s="176" t="s">
        <v>115</v>
      </c>
      <c r="D12927" s="177">
        <v>1593.9</v>
      </c>
    </row>
    <row r="12928" spans="1:4" x14ac:dyDescent="0.25">
      <c r="A12928" s="176" t="s">
        <v>20348</v>
      </c>
      <c r="B12928" s="176" t="s">
        <v>20349</v>
      </c>
      <c r="C12928" s="176" t="s">
        <v>115</v>
      </c>
      <c r="D12928" s="177">
        <v>1899.62</v>
      </c>
    </row>
    <row r="12929" spans="1:4" x14ac:dyDescent="0.25">
      <c r="A12929" s="176" t="s">
        <v>20350</v>
      </c>
      <c r="B12929" s="176" t="s">
        <v>20349</v>
      </c>
      <c r="C12929" s="176" t="s">
        <v>115</v>
      </c>
      <c r="D12929" s="177">
        <v>1830.44</v>
      </c>
    </row>
    <row r="12930" spans="1:4" x14ac:dyDescent="0.25">
      <c r="A12930" s="176" t="s">
        <v>20351</v>
      </c>
      <c r="B12930" s="176" t="s">
        <v>20352</v>
      </c>
      <c r="C12930" s="176" t="s">
        <v>115</v>
      </c>
      <c r="D12930" s="177">
        <v>1281.45</v>
      </c>
    </row>
    <row r="12931" spans="1:4" x14ac:dyDescent="0.25">
      <c r="A12931" s="176" t="s">
        <v>20353</v>
      </c>
      <c r="B12931" s="176" t="s">
        <v>20352</v>
      </c>
      <c r="C12931" s="176" t="s">
        <v>115</v>
      </c>
      <c r="D12931" s="177">
        <v>1233.53</v>
      </c>
    </row>
    <row r="12932" spans="1:4" x14ac:dyDescent="0.25">
      <c r="A12932" s="176" t="s">
        <v>20354</v>
      </c>
      <c r="B12932" s="176" t="s">
        <v>20355</v>
      </c>
      <c r="C12932" s="176" t="s">
        <v>115</v>
      </c>
      <c r="D12932" s="177">
        <v>522.02</v>
      </c>
    </row>
    <row r="12933" spans="1:4" x14ac:dyDescent="0.25">
      <c r="A12933" s="176" t="s">
        <v>20356</v>
      </c>
      <c r="B12933" s="176" t="s">
        <v>20355</v>
      </c>
      <c r="C12933" s="176" t="s">
        <v>115</v>
      </c>
      <c r="D12933" s="177">
        <v>498.13</v>
      </c>
    </row>
    <row r="12934" spans="1:4" x14ac:dyDescent="0.25">
      <c r="A12934" s="176" t="s">
        <v>20357</v>
      </c>
      <c r="B12934" s="176" t="s">
        <v>20358</v>
      </c>
      <c r="C12934" s="176" t="s">
        <v>115</v>
      </c>
      <c r="D12934" s="177">
        <v>422.31</v>
      </c>
    </row>
    <row r="12935" spans="1:4" x14ac:dyDescent="0.25">
      <c r="A12935" s="176" t="s">
        <v>20359</v>
      </c>
      <c r="B12935" s="176" t="s">
        <v>20358</v>
      </c>
      <c r="C12935" s="176" t="s">
        <v>115</v>
      </c>
      <c r="D12935" s="177">
        <v>401.58</v>
      </c>
    </row>
    <row r="12936" spans="1:4" x14ac:dyDescent="0.25">
      <c r="A12936" s="176" t="s">
        <v>20360</v>
      </c>
      <c r="B12936" s="176" t="s">
        <v>20361</v>
      </c>
      <c r="C12936" s="176" t="s">
        <v>115</v>
      </c>
      <c r="D12936" s="177">
        <v>1449.78</v>
      </c>
    </row>
    <row r="12937" spans="1:4" x14ac:dyDescent="0.25">
      <c r="A12937" s="176" t="s">
        <v>20362</v>
      </c>
      <c r="B12937" s="176" t="s">
        <v>20361</v>
      </c>
      <c r="C12937" s="176" t="s">
        <v>115</v>
      </c>
      <c r="D12937" s="177">
        <v>1398.21</v>
      </c>
    </row>
    <row r="12938" spans="1:4" x14ac:dyDescent="0.25">
      <c r="A12938" s="176" t="s">
        <v>20363</v>
      </c>
      <c r="B12938" s="176" t="s">
        <v>20364</v>
      </c>
      <c r="C12938" s="176" t="s">
        <v>115</v>
      </c>
      <c r="D12938" s="177">
        <v>1639.21</v>
      </c>
    </row>
    <row r="12939" spans="1:4" x14ac:dyDescent="0.25">
      <c r="A12939" s="176" t="s">
        <v>20365</v>
      </c>
      <c r="B12939" s="176" t="s">
        <v>20364</v>
      </c>
      <c r="C12939" s="176" t="s">
        <v>115</v>
      </c>
      <c r="D12939" s="177">
        <v>1580.36</v>
      </c>
    </row>
    <row r="12940" spans="1:4" x14ac:dyDescent="0.25">
      <c r="A12940" s="176" t="s">
        <v>20366</v>
      </c>
      <c r="B12940" s="176" t="s">
        <v>20367</v>
      </c>
      <c r="C12940" s="176" t="s">
        <v>115</v>
      </c>
      <c r="D12940" s="177">
        <v>5163.2299999999996</v>
      </c>
    </row>
    <row r="12941" spans="1:4" x14ac:dyDescent="0.25">
      <c r="A12941" s="176" t="s">
        <v>20368</v>
      </c>
      <c r="B12941" s="176" t="s">
        <v>20367</v>
      </c>
      <c r="C12941" s="176" t="s">
        <v>115</v>
      </c>
      <c r="D12941" s="177">
        <v>5077.29</v>
      </c>
    </row>
    <row r="12942" spans="1:4" x14ac:dyDescent="0.25">
      <c r="A12942" s="176" t="s">
        <v>20369</v>
      </c>
      <c r="B12942" s="176" t="s">
        <v>20370</v>
      </c>
      <c r="C12942" s="176" t="s">
        <v>115</v>
      </c>
      <c r="D12942" s="177">
        <v>2921.18</v>
      </c>
    </row>
    <row r="12943" spans="1:4" x14ac:dyDescent="0.25">
      <c r="A12943" s="176" t="s">
        <v>20371</v>
      </c>
      <c r="B12943" s="176" t="s">
        <v>20370</v>
      </c>
      <c r="C12943" s="176" t="s">
        <v>115</v>
      </c>
      <c r="D12943" s="177">
        <v>2869.54</v>
      </c>
    </row>
    <row r="12944" spans="1:4" x14ac:dyDescent="0.25">
      <c r="A12944" s="176" t="s">
        <v>20372</v>
      </c>
      <c r="B12944" s="176" t="s">
        <v>20373</v>
      </c>
      <c r="C12944" s="176" t="s">
        <v>115</v>
      </c>
      <c r="D12944" s="177">
        <v>3270.31</v>
      </c>
    </row>
    <row r="12945" spans="1:4" x14ac:dyDescent="0.25">
      <c r="A12945" s="176" t="s">
        <v>20374</v>
      </c>
      <c r="B12945" s="176" t="s">
        <v>20373</v>
      </c>
      <c r="C12945" s="176" t="s">
        <v>115</v>
      </c>
      <c r="D12945" s="177">
        <v>3209.86</v>
      </c>
    </row>
    <row r="12946" spans="1:4" x14ac:dyDescent="0.25">
      <c r="A12946" s="176" t="s">
        <v>20375</v>
      </c>
      <c r="B12946" s="176" t="s">
        <v>20376</v>
      </c>
      <c r="C12946" s="176" t="s">
        <v>115</v>
      </c>
      <c r="D12946" s="177">
        <v>1899.22</v>
      </c>
    </row>
    <row r="12947" spans="1:4" x14ac:dyDescent="0.25">
      <c r="A12947" s="176" t="s">
        <v>20377</v>
      </c>
      <c r="B12947" s="176" t="s">
        <v>20376</v>
      </c>
      <c r="C12947" s="176" t="s">
        <v>115</v>
      </c>
      <c r="D12947" s="177">
        <v>1862.27</v>
      </c>
    </row>
    <row r="12948" spans="1:4" x14ac:dyDescent="0.25">
      <c r="A12948" s="176" t="s">
        <v>20378</v>
      </c>
      <c r="B12948" s="176" t="s">
        <v>20379</v>
      </c>
      <c r="C12948" s="176" t="s">
        <v>115</v>
      </c>
      <c r="D12948" s="177">
        <v>6795.3</v>
      </c>
    </row>
    <row r="12949" spans="1:4" x14ac:dyDescent="0.25">
      <c r="A12949" s="176" t="s">
        <v>20380</v>
      </c>
      <c r="B12949" s="176" t="s">
        <v>20379</v>
      </c>
      <c r="C12949" s="176" t="s">
        <v>115</v>
      </c>
      <c r="D12949" s="177">
        <v>6665.19</v>
      </c>
    </row>
    <row r="12950" spans="1:4" x14ac:dyDescent="0.25">
      <c r="A12950" s="176" t="s">
        <v>20381</v>
      </c>
      <c r="B12950" s="176" t="s">
        <v>20382</v>
      </c>
      <c r="C12950" s="176" t="s">
        <v>115</v>
      </c>
      <c r="D12950" s="177">
        <v>739.51</v>
      </c>
    </row>
    <row r="12951" spans="1:4" x14ac:dyDescent="0.25">
      <c r="A12951" s="176" t="s">
        <v>20383</v>
      </c>
      <c r="B12951" s="176" t="s">
        <v>20382</v>
      </c>
      <c r="C12951" s="176" t="s">
        <v>115</v>
      </c>
      <c r="D12951" s="177">
        <v>709.17</v>
      </c>
    </row>
    <row r="12952" spans="1:4" x14ac:dyDescent="0.25">
      <c r="A12952" s="176" t="s">
        <v>20384</v>
      </c>
      <c r="B12952" s="176" t="s">
        <v>20385</v>
      </c>
      <c r="C12952" s="176" t="s">
        <v>115</v>
      </c>
      <c r="D12952" s="177">
        <v>1285.94</v>
      </c>
    </row>
    <row r="12953" spans="1:4" x14ac:dyDescent="0.25">
      <c r="A12953" s="176" t="s">
        <v>20386</v>
      </c>
      <c r="B12953" s="176" t="s">
        <v>20385</v>
      </c>
      <c r="C12953" s="176" t="s">
        <v>115</v>
      </c>
      <c r="D12953" s="177">
        <v>1233.3800000000001</v>
      </c>
    </row>
    <row r="12954" spans="1:4" x14ac:dyDescent="0.25">
      <c r="A12954" s="176" t="s">
        <v>20387</v>
      </c>
      <c r="B12954" s="176" t="s">
        <v>20388</v>
      </c>
      <c r="C12954" s="176" t="s">
        <v>115</v>
      </c>
      <c r="D12954" s="177">
        <v>594.46</v>
      </c>
    </row>
    <row r="12955" spans="1:4" x14ac:dyDescent="0.25">
      <c r="A12955" s="176" t="s">
        <v>20389</v>
      </c>
      <c r="B12955" s="176" t="s">
        <v>20388</v>
      </c>
      <c r="C12955" s="176" t="s">
        <v>115</v>
      </c>
      <c r="D12955" s="177">
        <v>560.95000000000005</v>
      </c>
    </row>
    <row r="12956" spans="1:4" x14ac:dyDescent="0.25">
      <c r="A12956" s="176" t="s">
        <v>20390</v>
      </c>
      <c r="B12956" s="176" t="s">
        <v>20391</v>
      </c>
      <c r="C12956" s="176" t="s">
        <v>115</v>
      </c>
      <c r="D12956" s="177">
        <v>993.06</v>
      </c>
    </row>
    <row r="12957" spans="1:4" x14ac:dyDescent="0.25">
      <c r="A12957" s="176" t="s">
        <v>20392</v>
      </c>
      <c r="B12957" s="176" t="s">
        <v>20391</v>
      </c>
      <c r="C12957" s="176" t="s">
        <v>115</v>
      </c>
      <c r="D12957" s="177">
        <v>947.46</v>
      </c>
    </row>
    <row r="12958" spans="1:4" x14ac:dyDescent="0.25">
      <c r="A12958" s="176" t="s">
        <v>20393</v>
      </c>
      <c r="B12958" s="176" t="s">
        <v>20394</v>
      </c>
      <c r="C12958" s="176" t="s">
        <v>115</v>
      </c>
      <c r="D12958" s="177">
        <v>1151.95</v>
      </c>
    </row>
    <row r="12959" spans="1:4" x14ac:dyDescent="0.25">
      <c r="A12959" s="176" t="s">
        <v>20395</v>
      </c>
      <c r="B12959" s="176" t="s">
        <v>20394</v>
      </c>
      <c r="C12959" s="176" t="s">
        <v>115</v>
      </c>
      <c r="D12959" s="177">
        <v>1101.6500000000001</v>
      </c>
    </row>
    <row r="12960" spans="1:4" x14ac:dyDescent="0.25">
      <c r="A12960" s="176" t="s">
        <v>20396</v>
      </c>
      <c r="B12960" s="176" t="s">
        <v>20397</v>
      </c>
      <c r="C12960" s="176" t="s">
        <v>115</v>
      </c>
      <c r="D12960" s="177">
        <v>1458.37</v>
      </c>
    </row>
    <row r="12961" spans="1:4" x14ac:dyDescent="0.25">
      <c r="A12961" s="176" t="s">
        <v>20398</v>
      </c>
      <c r="B12961" s="176" t="s">
        <v>20397</v>
      </c>
      <c r="C12961" s="176" t="s">
        <v>115</v>
      </c>
      <c r="D12961" s="177">
        <v>1400.05</v>
      </c>
    </row>
    <row r="12962" spans="1:4" x14ac:dyDescent="0.25">
      <c r="A12962" s="176" t="s">
        <v>20399</v>
      </c>
      <c r="B12962" s="176" t="s">
        <v>20400</v>
      </c>
      <c r="C12962" s="176" t="s">
        <v>115</v>
      </c>
      <c r="D12962" s="177">
        <v>927.98</v>
      </c>
    </row>
    <row r="12963" spans="1:4" x14ac:dyDescent="0.25">
      <c r="A12963" s="176" t="s">
        <v>20401</v>
      </c>
      <c r="B12963" s="176" t="s">
        <v>20400</v>
      </c>
      <c r="C12963" s="176" t="s">
        <v>115</v>
      </c>
      <c r="D12963" s="177">
        <v>885.4</v>
      </c>
    </row>
    <row r="12964" spans="1:4" x14ac:dyDescent="0.25">
      <c r="A12964" s="176" t="s">
        <v>20402</v>
      </c>
      <c r="B12964" s="176" t="s">
        <v>20403</v>
      </c>
      <c r="C12964" s="176" t="s">
        <v>115</v>
      </c>
      <c r="D12964" s="177">
        <v>1293.06</v>
      </c>
    </row>
    <row r="12965" spans="1:4" x14ac:dyDescent="0.25">
      <c r="A12965" s="176" t="s">
        <v>20404</v>
      </c>
      <c r="B12965" s="176" t="s">
        <v>20403</v>
      </c>
      <c r="C12965" s="176" t="s">
        <v>115</v>
      </c>
      <c r="D12965" s="177">
        <v>1241.56</v>
      </c>
    </row>
    <row r="12966" spans="1:4" x14ac:dyDescent="0.25">
      <c r="A12966" s="176" t="s">
        <v>20405</v>
      </c>
      <c r="B12966" s="176" t="s">
        <v>20406</v>
      </c>
      <c r="C12966" s="176" t="s">
        <v>115</v>
      </c>
      <c r="D12966" s="177">
        <v>159.75</v>
      </c>
    </row>
    <row r="12967" spans="1:4" x14ac:dyDescent="0.25">
      <c r="A12967" s="176" t="s">
        <v>20407</v>
      </c>
      <c r="B12967" s="176" t="s">
        <v>20406</v>
      </c>
      <c r="C12967" s="176" t="s">
        <v>115</v>
      </c>
      <c r="D12967" s="177">
        <v>159.75</v>
      </c>
    </row>
    <row r="12968" spans="1:4" x14ac:dyDescent="0.25">
      <c r="A12968" s="176" t="s">
        <v>20408</v>
      </c>
      <c r="B12968" s="176" t="s">
        <v>20409</v>
      </c>
      <c r="C12968" s="176" t="s">
        <v>115</v>
      </c>
      <c r="D12968" s="177">
        <v>220.73</v>
      </c>
    </row>
    <row r="12969" spans="1:4" x14ac:dyDescent="0.25">
      <c r="A12969" s="176" t="s">
        <v>20410</v>
      </c>
      <c r="B12969" s="176" t="s">
        <v>20409</v>
      </c>
      <c r="C12969" s="176" t="s">
        <v>115</v>
      </c>
      <c r="D12969" s="177">
        <v>220.73</v>
      </c>
    </row>
    <row r="12970" spans="1:4" x14ac:dyDescent="0.25">
      <c r="A12970" s="176" t="s">
        <v>20411</v>
      </c>
      <c r="B12970" s="176" t="s">
        <v>20412</v>
      </c>
      <c r="C12970" s="176" t="s">
        <v>115</v>
      </c>
      <c r="D12970" s="177">
        <v>500.43</v>
      </c>
    </row>
    <row r="12971" spans="1:4" x14ac:dyDescent="0.25">
      <c r="A12971" s="176" t="s">
        <v>20413</v>
      </c>
      <c r="B12971" s="176" t="s">
        <v>20412</v>
      </c>
      <c r="C12971" s="176" t="s">
        <v>115</v>
      </c>
      <c r="D12971" s="177">
        <v>500.43</v>
      </c>
    </row>
    <row r="12972" spans="1:4" x14ac:dyDescent="0.25">
      <c r="A12972" s="176" t="s">
        <v>20414</v>
      </c>
      <c r="B12972" s="176" t="s">
        <v>20415</v>
      </c>
      <c r="C12972" s="176" t="s">
        <v>115</v>
      </c>
      <c r="D12972" s="177">
        <v>64.22</v>
      </c>
    </row>
    <row r="12973" spans="1:4" x14ac:dyDescent="0.25">
      <c r="A12973" s="176" t="s">
        <v>20416</v>
      </c>
      <c r="B12973" s="176" t="s">
        <v>20415</v>
      </c>
      <c r="C12973" s="176" t="s">
        <v>115</v>
      </c>
      <c r="D12973" s="177">
        <v>62.14</v>
      </c>
    </row>
    <row r="12974" spans="1:4" x14ac:dyDescent="0.25">
      <c r="A12974" s="176" t="s">
        <v>20417</v>
      </c>
      <c r="B12974" s="176" t="s">
        <v>20418</v>
      </c>
      <c r="C12974" s="176" t="s">
        <v>115</v>
      </c>
      <c r="D12974" s="177">
        <v>82.29</v>
      </c>
    </row>
    <row r="12975" spans="1:4" x14ac:dyDescent="0.25">
      <c r="A12975" s="176" t="s">
        <v>20419</v>
      </c>
      <c r="B12975" s="176" t="s">
        <v>20418</v>
      </c>
      <c r="C12975" s="176" t="s">
        <v>115</v>
      </c>
      <c r="D12975" s="177">
        <v>79.61</v>
      </c>
    </row>
    <row r="12976" spans="1:4" x14ac:dyDescent="0.25">
      <c r="A12976" s="176" t="s">
        <v>20420</v>
      </c>
      <c r="B12976" s="176" t="s">
        <v>20421</v>
      </c>
      <c r="C12976" s="176" t="s">
        <v>115</v>
      </c>
      <c r="D12976" s="177">
        <v>113.68</v>
      </c>
    </row>
    <row r="12977" spans="1:4" x14ac:dyDescent="0.25">
      <c r="A12977" s="176" t="s">
        <v>20422</v>
      </c>
      <c r="B12977" s="176" t="s">
        <v>20421</v>
      </c>
      <c r="C12977" s="176" t="s">
        <v>115</v>
      </c>
      <c r="D12977" s="177">
        <v>110.1</v>
      </c>
    </row>
    <row r="12978" spans="1:4" x14ac:dyDescent="0.25">
      <c r="A12978" s="176" t="s">
        <v>20423</v>
      </c>
      <c r="B12978" s="176" t="s">
        <v>20424</v>
      </c>
      <c r="C12978" s="176" t="s">
        <v>115</v>
      </c>
      <c r="D12978" s="177">
        <v>157.46</v>
      </c>
    </row>
    <row r="12979" spans="1:4" x14ac:dyDescent="0.25">
      <c r="A12979" s="176" t="s">
        <v>20425</v>
      </c>
      <c r="B12979" s="176" t="s">
        <v>20424</v>
      </c>
      <c r="C12979" s="176" t="s">
        <v>115</v>
      </c>
      <c r="D12979" s="177">
        <v>152.56</v>
      </c>
    </row>
    <row r="12980" spans="1:4" x14ac:dyDescent="0.25">
      <c r="A12980" s="176" t="s">
        <v>20426</v>
      </c>
      <c r="B12980" s="176" t="s">
        <v>57503</v>
      </c>
      <c r="C12980" s="176" t="s">
        <v>115</v>
      </c>
      <c r="D12980" s="177">
        <v>169.52</v>
      </c>
    </row>
    <row r="12981" spans="1:4" x14ac:dyDescent="0.25">
      <c r="A12981" s="176" t="s">
        <v>20427</v>
      </c>
      <c r="B12981" s="176" t="s">
        <v>57503</v>
      </c>
      <c r="C12981" s="176" t="s">
        <v>115</v>
      </c>
      <c r="D12981" s="177">
        <v>162.51</v>
      </c>
    </row>
    <row r="12982" spans="1:4" x14ac:dyDescent="0.25">
      <c r="A12982" s="176" t="s">
        <v>20428</v>
      </c>
      <c r="B12982" s="176" t="s">
        <v>57504</v>
      </c>
      <c r="C12982" s="176" t="s">
        <v>115</v>
      </c>
      <c r="D12982" s="177">
        <v>355.08</v>
      </c>
    </row>
    <row r="12983" spans="1:4" x14ac:dyDescent="0.25">
      <c r="A12983" s="176" t="s">
        <v>20429</v>
      </c>
      <c r="B12983" s="176" t="s">
        <v>57504</v>
      </c>
      <c r="C12983" s="176" t="s">
        <v>115</v>
      </c>
      <c r="D12983" s="177">
        <v>348.08</v>
      </c>
    </row>
    <row r="12984" spans="1:4" x14ac:dyDescent="0.25">
      <c r="A12984" s="176" t="s">
        <v>20430</v>
      </c>
      <c r="B12984" s="176" t="s">
        <v>20431</v>
      </c>
      <c r="C12984" s="176" t="s">
        <v>115</v>
      </c>
      <c r="D12984" s="177">
        <v>1780.03</v>
      </c>
    </row>
    <row r="12985" spans="1:4" x14ac:dyDescent="0.25">
      <c r="A12985" s="176" t="s">
        <v>20432</v>
      </c>
      <c r="B12985" s="176" t="s">
        <v>20431</v>
      </c>
      <c r="C12985" s="176" t="s">
        <v>115</v>
      </c>
      <c r="D12985" s="177">
        <v>1737.09</v>
      </c>
    </row>
    <row r="12986" spans="1:4" x14ac:dyDescent="0.25">
      <c r="A12986" s="176" t="s">
        <v>20433</v>
      </c>
      <c r="B12986" s="176" t="s">
        <v>20434</v>
      </c>
      <c r="C12986" s="176" t="s">
        <v>115</v>
      </c>
      <c r="D12986" s="177">
        <v>2199.33</v>
      </c>
    </row>
    <row r="12987" spans="1:4" x14ac:dyDescent="0.25">
      <c r="A12987" s="176" t="s">
        <v>20435</v>
      </c>
      <c r="B12987" s="176" t="s">
        <v>20434</v>
      </c>
      <c r="C12987" s="176" t="s">
        <v>115</v>
      </c>
      <c r="D12987" s="177">
        <v>2147.79</v>
      </c>
    </row>
    <row r="12988" spans="1:4" x14ac:dyDescent="0.25">
      <c r="A12988" s="176" t="s">
        <v>20436</v>
      </c>
      <c r="B12988" s="176" t="s">
        <v>20437</v>
      </c>
      <c r="C12988" s="176" t="s">
        <v>115</v>
      </c>
      <c r="D12988" s="177">
        <v>2430.33</v>
      </c>
    </row>
    <row r="12989" spans="1:4" x14ac:dyDescent="0.25">
      <c r="A12989" s="176" t="s">
        <v>20438</v>
      </c>
      <c r="B12989" s="176" t="s">
        <v>20437</v>
      </c>
      <c r="C12989" s="176" t="s">
        <v>115</v>
      </c>
      <c r="D12989" s="177">
        <v>2373.87</v>
      </c>
    </row>
    <row r="12990" spans="1:4" x14ac:dyDescent="0.25">
      <c r="A12990" s="176" t="s">
        <v>20439</v>
      </c>
      <c r="B12990" s="176" t="s">
        <v>20440</v>
      </c>
      <c r="C12990" s="176" t="s">
        <v>115</v>
      </c>
      <c r="D12990" s="177">
        <v>2590.0100000000002</v>
      </c>
    </row>
    <row r="12991" spans="1:4" x14ac:dyDescent="0.25">
      <c r="A12991" s="176" t="s">
        <v>20441</v>
      </c>
      <c r="B12991" s="176" t="s">
        <v>20440</v>
      </c>
      <c r="C12991" s="176" t="s">
        <v>115</v>
      </c>
      <c r="D12991" s="177">
        <v>2529.46</v>
      </c>
    </row>
    <row r="12992" spans="1:4" x14ac:dyDescent="0.25">
      <c r="A12992" s="176" t="s">
        <v>20442</v>
      </c>
      <c r="B12992" s="176" t="s">
        <v>20443</v>
      </c>
      <c r="C12992" s="176" t="s">
        <v>115</v>
      </c>
      <c r="D12992" s="177">
        <v>2677.79</v>
      </c>
    </row>
    <row r="12993" spans="1:4" x14ac:dyDescent="0.25">
      <c r="A12993" s="176" t="s">
        <v>20444</v>
      </c>
      <c r="B12993" s="176" t="s">
        <v>20443</v>
      </c>
      <c r="C12993" s="176" t="s">
        <v>115</v>
      </c>
      <c r="D12993" s="177">
        <v>2615.98</v>
      </c>
    </row>
    <row r="12994" spans="1:4" x14ac:dyDescent="0.25">
      <c r="A12994" s="176" t="s">
        <v>20445</v>
      </c>
      <c r="B12994" s="176" t="s">
        <v>20446</v>
      </c>
      <c r="C12994" s="176" t="s">
        <v>115</v>
      </c>
      <c r="D12994" s="177">
        <v>2885.5</v>
      </c>
    </row>
    <row r="12995" spans="1:4" x14ac:dyDescent="0.25">
      <c r="A12995" s="176" t="s">
        <v>20447</v>
      </c>
      <c r="B12995" s="176" t="s">
        <v>20446</v>
      </c>
      <c r="C12995" s="176" t="s">
        <v>115</v>
      </c>
      <c r="D12995" s="177">
        <v>2819.25</v>
      </c>
    </row>
    <row r="12996" spans="1:4" x14ac:dyDescent="0.25">
      <c r="A12996" s="176" t="s">
        <v>20448</v>
      </c>
      <c r="B12996" s="176" t="s">
        <v>20449</v>
      </c>
      <c r="C12996" s="176" t="s">
        <v>115</v>
      </c>
      <c r="D12996" s="177">
        <v>3190.45</v>
      </c>
    </row>
    <row r="12997" spans="1:4" x14ac:dyDescent="0.25">
      <c r="A12997" s="176" t="s">
        <v>20450</v>
      </c>
      <c r="B12997" s="176" t="s">
        <v>20449</v>
      </c>
      <c r="C12997" s="176" t="s">
        <v>115</v>
      </c>
      <c r="D12997" s="177">
        <v>3118.31</v>
      </c>
    </row>
    <row r="12998" spans="1:4" x14ac:dyDescent="0.25">
      <c r="A12998" s="176" t="s">
        <v>20451</v>
      </c>
      <c r="B12998" s="176" t="s">
        <v>20452</v>
      </c>
      <c r="C12998" s="176" t="s">
        <v>115</v>
      </c>
      <c r="D12998" s="177">
        <v>3697.09</v>
      </c>
    </row>
    <row r="12999" spans="1:4" x14ac:dyDescent="0.25">
      <c r="A12999" s="176" t="s">
        <v>20453</v>
      </c>
      <c r="B12999" s="176" t="s">
        <v>20452</v>
      </c>
      <c r="C12999" s="176" t="s">
        <v>115</v>
      </c>
      <c r="D12999" s="177">
        <v>3614.09</v>
      </c>
    </row>
    <row r="13000" spans="1:4" x14ac:dyDescent="0.25">
      <c r="A13000" s="176" t="s">
        <v>20454</v>
      </c>
      <c r="B13000" s="176" t="s">
        <v>20455</v>
      </c>
      <c r="C13000" s="176" t="s">
        <v>115</v>
      </c>
      <c r="D13000" s="177">
        <v>3960.73</v>
      </c>
    </row>
    <row r="13001" spans="1:4" x14ac:dyDescent="0.25">
      <c r="A13001" s="176" t="s">
        <v>20456</v>
      </c>
      <c r="B13001" s="176" t="s">
        <v>20455</v>
      </c>
      <c r="C13001" s="176" t="s">
        <v>115</v>
      </c>
      <c r="D13001" s="177">
        <v>3872.13</v>
      </c>
    </row>
    <row r="13002" spans="1:4" x14ac:dyDescent="0.25">
      <c r="A13002" s="176" t="s">
        <v>20457</v>
      </c>
      <c r="B13002" s="176" t="s">
        <v>20458</v>
      </c>
      <c r="C13002" s="176" t="s">
        <v>115</v>
      </c>
      <c r="D13002" s="177">
        <v>267.67</v>
      </c>
    </row>
    <row r="13003" spans="1:4" x14ac:dyDescent="0.25">
      <c r="A13003" s="176" t="s">
        <v>20459</v>
      </c>
      <c r="B13003" s="176" t="s">
        <v>20458</v>
      </c>
      <c r="C13003" s="176" t="s">
        <v>115</v>
      </c>
      <c r="D13003" s="177">
        <v>258.04000000000002</v>
      </c>
    </row>
    <row r="13004" spans="1:4" x14ac:dyDescent="0.25">
      <c r="A13004" s="176" t="s">
        <v>20460</v>
      </c>
      <c r="B13004" s="176" t="s">
        <v>20461</v>
      </c>
      <c r="C13004" s="176" t="s">
        <v>115</v>
      </c>
      <c r="D13004" s="177">
        <v>482.88</v>
      </c>
    </row>
    <row r="13005" spans="1:4" x14ac:dyDescent="0.25">
      <c r="A13005" s="176" t="s">
        <v>20462</v>
      </c>
      <c r="B13005" s="176" t="s">
        <v>20461</v>
      </c>
      <c r="C13005" s="176" t="s">
        <v>115</v>
      </c>
      <c r="D13005" s="177">
        <v>467.12</v>
      </c>
    </row>
    <row r="13006" spans="1:4" x14ac:dyDescent="0.25">
      <c r="A13006" s="176" t="s">
        <v>20463</v>
      </c>
      <c r="B13006" s="176" t="s">
        <v>20464</v>
      </c>
      <c r="C13006" s="176" t="s">
        <v>115</v>
      </c>
      <c r="D13006" s="177">
        <v>1623.29</v>
      </c>
    </row>
    <row r="13007" spans="1:4" x14ac:dyDescent="0.25">
      <c r="A13007" s="176" t="s">
        <v>20465</v>
      </c>
      <c r="B13007" s="176" t="s">
        <v>20464</v>
      </c>
      <c r="C13007" s="176" t="s">
        <v>115</v>
      </c>
      <c r="D13007" s="177">
        <v>1565.33</v>
      </c>
    </row>
    <row r="13008" spans="1:4" x14ac:dyDescent="0.25">
      <c r="A13008" s="176" t="s">
        <v>20466</v>
      </c>
      <c r="B13008" s="176" t="s">
        <v>20467</v>
      </c>
      <c r="C13008" s="176" t="s">
        <v>115</v>
      </c>
      <c r="D13008" s="177">
        <v>3048.62</v>
      </c>
    </row>
    <row r="13009" spans="1:4" x14ac:dyDescent="0.25">
      <c r="A13009" s="176" t="s">
        <v>20468</v>
      </c>
      <c r="B13009" s="176" t="s">
        <v>20467</v>
      </c>
      <c r="C13009" s="176" t="s">
        <v>115</v>
      </c>
      <c r="D13009" s="177">
        <v>2940.45</v>
      </c>
    </row>
    <row r="13010" spans="1:4" x14ac:dyDescent="0.25">
      <c r="A13010" s="176" t="s">
        <v>20469</v>
      </c>
      <c r="B13010" s="176" t="s">
        <v>20470</v>
      </c>
      <c r="C13010" s="176" t="s">
        <v>115</v>
      </c>
      <c r="D13010" s="177">
        <v>415.25</v>
      </c>
    </row>
    <row r="13011" spans="1:4" x14ac:dyDescent="0.25">
      <c r="A13011" s="176" t="s">
        <v>20471</v>
      </c>
      <c r="B13011" s="176" t="s">
        <v>20470</v>
      </c>
      <c r="C13011" s="176" t="s">
        <v>115</v>
      </c>
      <c r="D13011" s="177">
        <v>409.67</v>
      </c>
    </row>
    <row r="13012" spans="1:4" x14ac:dyDescent="0.25">
      <c r="A13012" s="176" t="s">
        <v>20472</v>
      </c>
      <c r="B13012" s="176" t="s">
        <v>20473</v>
      </c>
      <c r="C13012" s="176" t="s">
        <v>115</v>
      </c>
      <c r="D13012" s="177">
        <v>283.7</v>
      </c>
    </row>
    <row r="13013" spans="1:4" x14ac:dyDescent="0.25">
      <c r="A13013" s="176" t="s">
        <v>20474</v>
      </c>
      <c r="B13013" s="176" t="s">
        <v>20473</v>
      </c>
      <c r="C13013" s="176" t="s">
        <v>115</v>
      </c>
      <c r="D13013" s="177">
        <v>279.44</v>
      </c>
    </row>
    <row r="13014" spans="1:4" x14ac:dyDescent="0.25">
      <c r="A13014" s="176" t="s">
        <v>20475</v>
      </c>
      <c r="B13014" s="176" t="s">
        <v>20476</v>
      </c>
      <c r="C13014" s="176" t="s">
        <v>115</v>
      </c>
      <c r="D13014" s="177">
        <v>180.28</v>
      </c>
    </row>
    <row r="13015" spans="1:4" x14ac:dyDescent="0.25">
      <c r="A13015" s="176" t="s">
        <v>20477</v>
      </c>
      <c r="B13015" s="176" t="s">
        <v>20476</v>
      </c>
      <c r="C13015" s="176" t="s">
        <v>115</v>
      </c>
      <c r="D13015" s="177">
        <v>177.49</v>
      </c>
    </row>
    <row r="13016" spans="1:4" x14ac:dyDescent="0.25">
      <c r="A13016" s="176" t="s">
        <v>20478</v>
      </c>
      <c r="B13016" s="176" t="s">
        <v>20479</v>
      </c>
      <c r="C13016" s="176" t="s">
        <v>115</v>
      </c>
      <c r="D13016" s="177">
        <v>2383.13</v>
      </c>
    </row>
    <row r="13017" spans="1:4" x14ac:dyDescent="0.25">
      <c r="A13017" s="176" t="s">
        <v>20480</v>
      </c>
      <c r="B13017" s="176" t="s">
        <v>20479</v>
      </c>
      <c r="C13017" s="176" t="s">
        <v>115</v>
      </c>
      <c r="D13017" s="177">
        <v>2342.9299999999998</v>
      </c>
    </row>
    <row r="13018" spans="1:4" x14ac:dyDescent="0.25">
      <c r="A13018" s="176" t="s">
        <v>20481</v>
      </c>
      <c r="B13018" s="176" t="s">
        <v>20482</v>
      </c>
      <c r="C13018" s="176" t="s">
        <v>115</v>
      </c>
      <c r="D13018" s="177">
        <v>169.52</v>
      </c>
    </row>
    <row r="13019" spans="1:4" x14ac:dyDescent="0.25">
      <c r="A13019" s="176" t="s">
        <v>20483</v>
      </c>
      <c r="B13019" s="176" t="s">
        <v>20482</v>
      </c>
      <c r="C13019" s="176" t="s">
        <v>115</v>
      </c>
      <c r="D13019" s="177">
        <v>162.51</v>
      </c>
    </row>
    <row r="13020" spans="1:4" x14ac:dyDescent="0.25">
      <c r="A13020" s="176" t="s">
        <v>20484</v>
      </c>
      <c r="B13020" s="176" t="s">
        <v>20485</v>
      </c>
      <c r="C13020" s="176" t="s">
        <v>115</v>
      </c>
      <c r="D13020" s="177">
        <v>355.33</v>
      </c>
    </row>
    <row r="13021" spans="1:4" x14ac:dyDescent="0.25">
      <c r="A13021" s="176" t="s">
        <v>20486</v>
      </c>
      <c r="B13021" s="176" t="s">
        <v>20485</v>
      </c>
      <c r="C13021" s="176" t="s">
        <v>115</v>
      </c>
      <c r="D13021" s="177">
        <v>348.33</v>
      </c>
    </row>
    <row r="13022" spans="1:4" x14ac:dyDescent="0.25">
      <c r="A13022" s="176" t="s">
        <v>20487</v>
      </c>
      <c r="B13022" s="176" t="s">
        <v>20488</v>
      </c>
      <c r="C13022" s="176" t="s">
        <v>115</v>
      </c>
      <c r="D13022" s="177">
        <v>7870.47</v>
      </c>
    </row>
    <row r="13023" spans="1:4" x14ac:dyDescent="0.25">
      <c r="A13023" s="176" t="s">
        <v>20489</v>
      </c>
      <c r="B13023" s="176" t="s">
        <v>20488</v>
      </c>
      <c r="C13023" s="176" t="s">
        <v>115</v>
      </c>
      <c r="D13023" s="177">
        <v>7821.05</v>
      </c>
    </row>
    <row r="13024" spans="1:4" x14ac:dyDescent="0.25">
      <c r="A13024" s="176" t="s">
        <v>20490</v>
      </c>
      <c r="B13024" s="176" t="s">
        <v>20491</v>
      </c>
      <c r="C13024" s="176" t="s">
        <v>115</v>
      </c>
      <c r="D13024" s="177">
        <v>11792.82</v>
      </c>
    </row>
    <row r="13025" spans="1:4" x14ac:dyDescent="0.25">
      <c r="A13025" s="176" t="s">
        <v>20492</v>
      </c>
      <c r="B13025" s="176" t="s">
        <v>20491</v>
      </c>
      <c r="C13025" s="176" t="s">
        <v>115</v>
      </c>
      <c r="D13025" s="177">
        <v>11716.75</v>
      </c>
    </row>
    <row r="13026" spans="1:4" x14ac:dyDescent="0.25">
      <c r="A13026" s="176" t="s">
        <v>20493</v>
      </c>
      <c r="B13026" s="176" t="s">
        <v>20494</v>
      </c>
      <c r="C13026" s="176" t="s">
        <v>115</v>
      </c>
      <c r="D13026" s="177">
        <v>13475.02</v>
      </c>
    </row>
    <row r="13027" spans="1:4" x14ac:dyDescent="0.25">
      <c r="A13027" s="176" t="s">
        <v>20495</v>
      </c>
      <c r="B13027" s="176" t="s">
        <v>20494</v>
      </c>
      <c r="C13027" s="176" t="s">
        <v>115</v>
      </c>
      <c r="D13027" s="177">
        <v>13388.12</v>
      </c>
    </row>
    <row r="13028" spans="1:4" x14ac:dyDescent="0.25">
      <c r="A13028" s="176" t="s">
        <v>20496</v>
      </c>
      <c r="B13028" s="176" t="s">
        <v>20497</v>
      </c>
      <c r="C13028" s="176" t="s">
        <v>115</v>
      </c>
      <c r="D13028" s="177">
        <v>14673.56</v>
      </c>
    </row>
    <row r="13029" spans="1:4" x14ac:dyDescent="0.25">
      <c r="A13029" s="176" t="s">
        <v>20498</v>
      </c>
      <c r="B13029" s="176" t="s">
        <v>20497</v>
      </c>
      <c r="C13029" s="176" t="s">
        <v>115</v>
      </c>
      <c r="D13029" s="177">
        <v>14587.82</v>
      </c>
    </row>
    <row r="13030" spans="1:4" x14ac:dyDescent="0.25">
      <c r="A13030" s="176" t="s">
        <v>20499</v>
      </c>
      <c r="B13030" s="176" t="s">
        <v>20500</v>
      </c>
      <c r="C13030" s="176" t="s">
        <v>115</v>
      </c>
      <c r="D13030" s="177">
        <v>19570.55</v>
      </c>
    </row>
    <row r="13031" spans="1:4" x14ac:dyDescent="0.25">
      <c r="A13031" s="176" t="s">
        <v>20501</v>
      </c>
      <c r="B13031" s="176" t="s">
        <v>20500</v>
      </c>
      <c r="C13031" s="176" t="s">
        <v>115</v>
      </c>
      <c r="D13031" s="177">
        <v>19455.77</v>
      </c>
    </row>
    <row r="13032" spans="1:4" x14ac:dyDescent="0.25">
      <c r="A13032" s="176" t="s">
        <v>20502</v>
      </c>
      <c r="B13032" s="176" t="s">
        <v>20503</v>
      </c>
      <c r="C13032" s="176" t="s">
        <v>115</v>
      </c>
      <c r="D13032" s="177">
        <v>1601.38</v>
      </c>
    </row>
    <row r="13033" spans="1:4" x14ac:dyDescent="0.25">
      <c r="A13033" s="176" t="s">
        <v>20504</v>
      </c>
      <c r="B13033" s="176" t="s">
        <v>20503</v>
      </c>
      <c r="C13033" s="176" t="s">
        <v>115</v>
      </c>
      <c r="D13033" s="177">
        <v>1580.96</v>
      </c>
    </row>
    <row r="13034" spans="1:4" x14ac:dyDescent="0.25">
      <c r="A13034" s="176" t="s">
        <v>20505</v>
      </c>
      <c r="B13034" s="176" t="s">
        <v>20506</v>
      </c>
      <c r="C13034" s="176" t="s">
        <v>115</v>
      </c>
      <c r="D13034" s="177">
        <v>2945.02</v>
      </c>
    </row>
    <row r="13035" spans="1:4" x14ac:dyDescent="0.25">
      <c r="A13035" s="176" t="s">
        <v>20507</v>
      </c>
      <c r="B13035" s="176" t="s">
        <v>20506</v>
      </c>
      <c r="C13035" s="176" t="s">
        <v>115</v>
      </c>
      <c r="D13035" s="177">
        <v>2918.89</v>
      </c>
    </row>
    <row r="13036" spans="1:4" x14ac:dyDescent="0.25">
      <c r="A13036" s="176" t="s">
        <v>20508</v>
      </c>
      <c r="B13036" s="176" t="s">
        <v>20509</v>
      </c>
      <c r="C13036" s="176" t="s">
        <v>115</v>
      </c>
      <c r="D13036" s="177">
        <v>3456.71</v>
      </c>
    </row>
    <row r="13037" spans="1:4" x14ac:dyDescent="0.25">
      <c r="A13037" s="176" t="s">
        <v>20510</v>
      </c>
      <c r="B13037" s="176" t="s">
        <v>20509</v>
      </c>
      <c r="C13037" s="176" t="s">
        <v>115</v>
      </c>
      <c r="D13037" s="177">
        <v>3424.85</v>
      </c>
    </row>
    <row r="13038" spans="1:4" x14ac:dyDescent="0.25">
      <c r="A13038" s="176" t="s">
        <v>20511</v>
      </c>
      <c r="B13038" s="176" t="s">
        <v>20512</v>
      </c>
      <c r="C13038" s="176" t="s">
        <v>115</v>
      </c>
      <c r="D13038" s="177">
        <v>6512.19</v>
      </c>
    </row>
    <row r="13039" spans="1:4" x14ac:dyDescent="0.25">
      <c r="A13039" s="176" t="s">
        <v>20513</v>
      </c>
      <c r="B13039" s="176" t="s">
        <v>20512</v>
      </c>
      <c r="C13039" s="176" t="s">
        <v>115</v>
      </c>
      <c r="D13039" s="177">
        <v>6474.8</v>
      </c>
    </row>
    <row r="13040" spans="1:4" x14ac:dyDescent="0.25">
      <c r="A13040" s="176" t="s">
        <v>20514</v>
      </c>
      <c r="B13040" s="176" t="s">
        <v>20515</v>
      </c>
      <c r="C13040" s="176" t="s">
        <v>115</v>
      </c>
      <c r="D13040" s="177">
        <v>7597.81</v>
      </c>
    </row>
    <row r="13041" spans="1:4" x14ac:dyDescent="0.25">
      <c r="A13041" s="176" t="s">
        <v>20516</v>
      </c>
      <c r="B13041" s="176" t="s">
        <v>20515</v>
      </c>
      <c r="C13041" s="176" t="s">
        <v>115</v>
      </c>
      <c r="D13041" s="177">
        <v>7554.17</v>
      </c>
    </row>
    <row r="13042" spans="1:4" x14ac:dyDescent="0.25">
      <c r="A13042" s="176" t="s">
        <v>20517</v>
      </c>
      <c r="B13042" s="176" t="s">
        <v>20518</v>
      </c>
      <c r="C13042" s="176" t="s">
        <v>115</v>
      </c>
      <c r="D13042" s="177">
        <v>7857.2</v>
      </c>
    </row>
    <row r="13043" spans="1:4" x14ac:dyDescent="0.25">
      <c r="A13043" s="176" t="s">
        <v>20519</v>
      </c>
      <c r="B13043" s="176" t="s">
        <v>20518</v>
      </c>
      <c r="C13043" s="176" t="s">
        <v>115</v>
      </c>
      <c r="D13043" s="177">
        <v>7807.93</v>
      </c>
    </row>
    <row r="13044" spans="1:4" x14ac:dyDescent="0.25">
      <c r="A13044" s="176" t="s">
        <v>20520</v>
      </c>
      <c r="B13044" s="176" t="s">
        <v>20521</v>
      </c>
      <c r="C13044" s="176" t="s">
        <v>115</v>
      </c>
      <c r="D13044" s="177">
        <v>9182.85</v>
      </c>
    </row>
    <row r="13045" spans="1:4" x14ac:dyDescent="0.25">
      <c r="A13045" s="176" t="s">
        <v>20522</v>
      </c>
      <c r="B13045" s="176" t="s">
        <v>20521</v>
      </c>
      <c r="C13045" s="176" t="s">
        <v>115</v>
      </c>
      <c r="D13045" s="177">
        <v>9125.15</v>
      </c>
    </row>
    <row r="13046" spans="1:4" x14ac:dyDescent="0.25">
      <c r="A13046" s="176" t="s">
        <v>20523</v>
      </c>
      <c r="B13046" s="176" t="s">
        <v>20524</v>
      </c>
      <c r="C13046" s="176" t="s">
        <v>115</v>
      </c>
      <c r="D13046" s="177">
        <v>10106.09</v>
      </c>
    </row>
    <row r="13047" spans="1:4" x14ac:dyDescent="0.25">
      <c r="A13047" s="176" t="s">
        <v>20525</v>
      </c>
      <c r="B13047" s="176" t="s">
        <v>20524</v>
      </c>
      <c r="C13047" s="176" t="s">
        <v>115</v>
      </c>
      <c r="D13047" s="177">
        <v>10041</v>
      </c>
    </row>
    <row r="13048" spans="1:4" x14ac:dyDescent="0.25">
      <c r="A13048" s="176" t="s">
        <v>20526</v>
      </c>
      <c r="B13048" s="176" t="s">
        <v>20527</v>
      </c>
      <c r="C13048" s="176" t="s">
        <v>115</v>
      </c>
      <c r="D13048" s="177">
        <v>11792.82</v>
      </c>
    </row>
    <row r="13049" spans="1:4" x14ac:dyDescent="0.25">
      <c r="A13049" s="176" t="s">
        <v>20528</v>
      </c>
      <c r="B13049" s="176" t="s">
        <v>20527</v>
      </c>
      <c r="C13049" s="176" t="s">
        <v>115</v>
      </c>
      <c r="D13049" s="177">
        <v>11716.75</v>
      </c>
    </row>
    <row r="13050" spans="1:4" x14ac:dyDescent="0.25">
      <c r="A13050" s="176" t="s">
        <v>20529</v>
      </c>
      <c r="B13050" s="176" t="s">
        <v>20530</v>
      </c>
      <c r="C13050" s="176" t="s">
        <v>115</v>
      </c>
      <c r="D13050" s="177">
        <v>13124.44</v>
      </c>
    </row>
    <row r="13051" spans="1:4" x14ac:dyDescent="0.25">
      <c r="A13051" s="176" t="s">
        <v>20531</v>
      </c>
      <c r="B13051" s="176" t="s">
        <v>20530</v>
      </c>
      <c r="C13051" s="176" t="s">
        <v>115</v>
      </c>
      <c r="D13051" s="177">
        <v>13037.4</v>
      </c>
    </row>
    <row r="13052" spans="1:4" x14ac:dyDescent="0.25">
      <c r="A13052" s="176" t="s">
        <v>20532</v>
      </c>
      <c r="B13052" s="176" t="s">
        <v>20533</v>
      </c>
      <c r="C13052" s="176" t="s">
        <v>115</v>
      </c>
      <c r="D13052" s="177">
        <v>15121.77</v>
      </c>
    </row>
    <row r="13053" spans="1:4" x14ac:dyDescent="0.25">
      <c r="A13053" s="176" t="s">
        <v>20534</v>
      </c>
      <c r="B13053" s="176" t="s">
        <v>20533</v>
      </c>
      <c r="C13053" s="176" t="s">
        <v>115</v>
      </c>
      <c r="D13053" s="177">
        <v>15006.98</v>
      </c>
    </row>
    <row r="13054" spans="1:4" x14ac:dyDescent="0.25">
      <c r="A13054" s="176" t="s">
        <v>20535</v>
      </c>
      <c r="B13054" s="176" t="s">
        <v>20536</v>
      </c>
      <c r="C13054" s="176" t="s">
        <v>115</v>
      </c>
      <c r="D13054" s="177">
        <v>2407.5500000000002</v>
      </c>
    </row>
    <row r="13055" spans="1:4" x14ac:dyDescent="0.25">
      <c r="A13055" s="176" t="s">
        <v>20537</v>
      </c>
      <c r="B13055" s="176" t="s">
        <v>20536</v>
      </c>
      <c r="C13055" s="176" t="s">
        <v>115</v>
      </c>
      <c r="D13055" s="177">
        <v>2381.42</v>
      </c>
    </row>
    <row r="13056" spans="1:4" x14ac:dyDescent="0.25">
      <c r="A13056" s="176" t="s">
        <v>20538</v>
      </c>
      <c r="B13056" s="176" t="s">
        <v>20539</v>
      </c>
      <c r="C13056" s="176" t="s">
        <v>115</v>
      </c>
      <c r="D13056" s="177">
        <v>6620.99</v>
      </c>
    </row>
    <row r="13057" spans="1:4" x14ac:dyDescent="0.25">
      <c r="A13057" s="176" t="s">
        <v>20540</v>
      </c>
      <c r="B13057" s="176" t="s">
        <v>20539</v>
      </c>
      <c r="C13057" s="176" t="s">
        <v>115</v>
      </c>
      <c r="D13057" s="177">
        <v>6583.6</v>
      </c>
    </row>
    <row r="13058" spans="1:4" x14ac:dyDescent="0.25">
      <c r="A13058" s="176" t="s">
        <v>20541</v>
      </c>
      <c r="B13058" s="176" t="s">
        <v>20542</v>
      </c>
      <c r="C13058" s="176" t="s">
        <v>115</v>
      </c>
      <c r="D13058" s="177">
        <v>7979.26</v>
      </c>
    </row>
    <row r="13059" spans="1:4" x14ac:dyDescent="0.25">
      <c r="A13059" s="176" t="s">
        <v>20543</v>
      </c>
      <c r="B13059" s="176" t="s">
        <v>20542</v>
      </c>
      <c r="C13059" s="176" t="s">
        <v>115</v>
      </c>
      <c r="D13059" s="177">
        <v>7929.85</v>
      </c>
    </row>
    <row r="13060" spans="1:4" x14ac:dyDescent="0.25">
      <c r="A13060" s="176" t="s">
        <v>20544</v>
      </c>
      <c r="B13060" s="176" t="s">
        <v>20545</v>
      </c>
      <c r="C13060" s="176" t="s">
        <v>115</v>
      </c>
      <c r="D13060" s="177">
        <v>9404.34</v>
      </c>
    </row>
    <row r="13061" spans="1:4" x14ac:dyDescent="0.25">
      <c r="A13061" s="176" t="s">
        <v>20546</v>
      </c>
      <c r="B13061" s="176" t="s">
        <v>20545</v>
      </c>
      <c r="C13061" s="176" t="s">
        <v>115</v>
      </c>
      <c r="D13061" s="177">
        <v>9339.25</v>
      </c>
    </row>
    <row r="13062" spans="1:4" x14ac:dyDescent="0.25">
      <c r="A13062" s="176" t="s">
        <v>20547</v>
      </c>
      <c r="B13062" s="176" t="s">
        <v>20548</v>
      </c>
      <c r="C13062" s="176" t="s">
        <v>115</v>
      </c>
      <c r="D13062" s="177">
        <v>14923.8</v>
      </c>
    </row>
    <row r="13063" spans="1:4" x14ac:dyDescent="0.25">
      <c r="A13063" s="176" t="s">
        <v>20549</v>
      </c>
      <c r="B13063" s="176" t="s">
        <v>20548</v>
      </c>
      <c r="C13063" s="176" t="s">
        <v>115</v>
      </c>
      <c r="D13063" s="177">
        <v>14838.06</v>
      </c>
    </row>
    <row r="13064" spans="1:4" x14ac:dyDescent="0.25">
      <c r="A13064" s="176" t="s">
        <v>20550</v>
      </c>
      <c r="B13064" s="176" t="s">
        <v>20551</v>
      </c>
      <c r="C13064" s="176" t="s">
        <v>115</v>
      </c>
      <c r="D13064" s="177">
        <v>2542.4899999999998</v>
      </c>
    </row>
    <row r="13065" spans="1:4" x14ac:dyDescent="0.25">
      <c r="A13065" s="176" t="s">
        <v>20552</v>
      </c>
      <c r="B13065" s="176" t="s">
        <v>20551</v>
      </c>
      <c r="C13065" s="176" t="s">
        <v>115</v>
      </c>
      <c r="D13065" s="177">
        <v>2522.0700000000002</v>
      </c>
    </row>
    <row r="13066" spans="1:4" x14ac:dyDescent="0.25">
      <c r="A13066" s="176" t="s">
        <v>20553</v>
      </c>
      <c r="B13066" s="176" t="s">
        <v>20554</v>
      </c>
      <c r="C13066" s="176" t="s">
        <v>115</v>
      </c>
      <c r="D13066" s="177">
        <v>3053.82</v>
      </c>
    </row>
    <row r="13067" spans="1:4" x14ac:dyDescent="0.25">
      <c r="A13067" s="176" t="s">
        <v>20555</v>
      </c>
      <c r="B13067" s="176" t="s">
        <v>20554</v>
      </c>
      <c r="C13067" s="176" t="s">
        <v>115</v>
      </c>
      <c r="D13067" s="177">
        <v>3027.69</v>
      </c>
    </row>
    <row r="13068" spans="1:4" x14ac:dyDescent="0.25">
      <c r="A13068" s="176" t="s">
        <v>20556</v>
      </c>
      <c r="B13068" s="176" t="s">
        <v>20557</v>
      </c>
      <c r="C13068" s="176" t="s">
        <v>115</v>
      </c>
      <c r="D13068" s="177">
        <v>3565.51</v>
      </c>
    </row>
    <row r="13069" spans="1:4" x14ac:dyDescent="0.25">
      <c r="A13069" s="176" t="s">
        <v>20558</v>
      </c>
      <c r="B13069" s="176" t="s">
        <v>20557</v>
      </c>
      <c r="C13069" s="176" t="s">
        <v>115</v>
      </c>
      <c r="D13069" s="177">
        <v>3533.65</v>
      </c>
    </row>
    <row r="13070" spans="1:4" x14ac:dyDescent="0.25">
      <c r="A13070" s="176" t="s">
        <v>20559</v>
      </c>
      <c r="B13070" s="176" t="s">
        <v>20560</v>
      </c>
      <c r="C13070" s="176" t="s">
        <v>115</v>
      </c>
      <c r="D13070" s="177">
        <v>6620.99</v>
      </c>
    </row>
    <row r="13071" spans="1:4" x14ac:dyDescent="0.25">
      <c r="A13071" s="176" t="s">
        <v>20561</v>
      </c>
      <c r="B13071" s="176" t="s">
        <v>20560</v>
      </c>
      <c r="C13071" s="176" t="s">
        <v>115</v>
      </c>
      <c r="D13071" s="177">
        <v>6583.6</v>
      </c>
    </row>
    <row r="13072" spans="1:4" x14ac:dyDescent="0.25">
      <c r="A13072" s="176" t="s">
        <v>20562</v>
      </c>
      <c r="B13072" s="176" t="s">
        <v>20563</v>
      </c>
      <c r="C13072" s="176" t="s">
        <v>115</v>
      </c>
      <c r="D13072" s="177">
        <v>7706.6</v>
      </c>
    </row>
    <row r="13073" spans="1:4" x14ac:dyDescent="0.25">
      <c r="A13073" s="176" t="s">
        <v>20564</v>
      </c>
      <c r="B13073" s="176" t="s">
        <v>20563</v>
      </c>
      <c r="C13073" s="176" t="s">
        <v>115</v>
      </c>
      <c r="D13073" s="177">
        <v>7662.97</v>
      </c>
    </row>
    <row r="13074" spans="1:4" x14ac:dyDescent="0.25">
      <c r="A13074" s="176" t="s">
        <v>20565</v>
      </c>
      <c r="B13074" s="176" t="s">
        <v>20566</v>
      </c>
      <c r="C13074" s="176" t="s">
        <v>115</v>
      </c>
      <c r="D13074" s="177">
        <v>7966</v>
      </c>
    </row>
    <row r="13075" spans="1:4" x14ac:dyDescent="0.25">
      <c r="A13075" s="176" t="s">
        <v>20567</v>
      </c>
      <c r="B13075" s="176" t="s">
        <v>20566</v>
      </c>
      <c r="C13075" s="176" t="s">
        <v>115</v>
      </c>
      <c r="D13075" s="177">
        <v>7916.73</v>
      </c>
    </row>
    <row r="13076" spans="1:4" x14ac:dyDescent="0.25">
      <c r="A13076" s="176" t="s">
        <v>20568</v>
      </c>
      <c r="B13076" s="176" t="s">
        <v>20569</v>
      </c>
      <c r="C13076" s="176" t="s">
        <v>115</v>
      </c>
      <c r="D13076" s="177">
        <v>9291.65</v>
      </c>
    </row>
    <row r="13077" spans="1:4" x14ac:dyDescent="0.25">
      <c r="A13077" s="176" t="s">
        <v>20570</v>
      </c>
      <c r="B13077" s="176" t="s">
        <v>20569</v>
      </c>
      <c r="C13077" s="176" t="s">
        <v>115</v>
      </c>
      <c r="D13077" s="177">
        <v>9233.9500000000007</v>
      </c>
    </row>
    <row r="13078" spans="1:4" x14ac:dyDescent="0.25">
      <c r="A13078" s="176" t="s">
        <v>20571</v>
      </c>
      <c r="B13078" s="176" t="s">
        <v>20572</v>
      </c>
      <c r="C13078" s="176" t="s">
        <v>115</v>
      </c>
      <c r="D13078" s="177">
        <v>10214.89</v>
      </c>
    </row>
    <row r="13079" spans="1:4" x14ac:dyDescent="0.25">
      <c r="A13079" s="176" t="s">
        <v>20573</v>
      </c>
      <c r="B13079" s="176" t="s">
        <v>20572</v>
      </c>
      <c r="C13079" s="176" t="s">
        <v>115</v>
      </c>
      <c r="D13079" s="177">
        <v>10149.799999999999</v>
      </c>
    </row>
    <row r="13080" spans="1:4" x14ac:dyDescent="0.25">
      <c r="A13080" s="176" t="s">
        <v>20574</v>
      </c>
      <c r="B13080" s="176" t="s">
        <v>20575</v>
      </c>
      <c r="C13080" s="176" t="s">
        <v>115</v>
      </c>
      <c r="D13080" s="177">
        <v>11901.62</v>
      </c>
    </row>
    <row r="13081" spans="1:4" x14ac:dyDescent="0.25">
      <c r="A13081" s="176" t="s">
        <v>20576</v>
      </c>
      <c r="B13081" s="176" t="s">
        <v>20575</v>
      </c>
      <c r="C13081" s="176" t="s">
        <v>115</v>
      </c>
      <c r="D13081" s="177">
        <v>11825.55</v>
      </c>
    </row>
    <row r="13082" spans="1:4" x14ac:dyDescent="0.25">
      <c r="A13082" s="176" t="s">
        <v>20577</v>
      </c>
      <c r="B13082" s="176" t="s">
        <v>20578</v>
      </c>
      <c r="C13082" s="176" t="s">
        <v>115</v>
      </c>
      <c r="D13082" s="177">
        <v>13587.1</v>
      </c>
    </row>
    <row r="13083" spans="1:4" x14ac:dyDescent="0.25">
      <c r="A13083" s="176" t="s">
        <v>20579</v>
      </c>
      <c r="B13083" s="176" t="s">
        <v>20578</v>
      </c>
      <c r="C13083" s="176" t="s">
        <v>115</v>
      </c>
      <c r="D13083" s="177">
        <v>13500.06</v>
      </c>
    </row>
    <row r="13084" spans="1:4" x14ac:dyDescent="0.25">
      <c r="A13084" s="176" t="s">
        <v>20580</v>
      </c>
      <c r="B13084" s="176" t="s">
        <v>20581</v>
      </c>
      <c r="C13084" s="176" t="s">
        <v>115</v>
      </c>
      <c r="D13084" s="177">
        <v>15230.57</v>
      </c>
    </row>
    <row r="13085" spans="1:4" x14ac:dyDescent="0.25">
      <c r="A13085" s="176" t="s">
        <v>20582</v>
      </c>
      <c r="B13085" s="176" t="s">
        <v>20581</v>
      </c>
      <c r="C13085" s="176" t="s">
        <v>115</v>
      </c>
      <c r="D13085" s="177">
        <v>15115.78</v>
      </c>
    </row>
    <row r="13086" spans="1:4" x14ac:dyDescent="0.25">
      <c r="A13086" s="176" t="s">
        <v>20583</v>
      </c>
      <c r="B13086" s="176" t="s">
        <v>20584</v>
      </c>
      <c r="C13086" s="176" t="s">
        <v>83</v>
      </c>
      <c r="D13086" s="177">
        <v>51.85</v>
      </c>
    </row>
    <row r="13087" spans="1:4" x14ac:dyDescent="0.25">
      <c r="A13087" s="176" t="s">
        <v>20585</v>
      </c>
      <c r="B13087" s="176" t="s">
        <v>20584</v>
      </c>
      <c r="C13087" s="176" t="s">
        <v>83</v>
      </c>
      <c r="D13087" s="177">
        <v>50.16</v>
      </c>
    </row>
    <row r="13088" spans="1:4" x14ac:dyDescent="0.25">
      <c r="A13088" s="176" t="s">
        <v>20586</v>
      </c>
      <c r="B13088" s="176" t="s">
        <v>20587</v>
      </c>
      <c r="C13088" s="176" t="s">
        <v>83</v>
      </c>
      <c r="D13088" s="177">
        <v>72.36</v>
      </c>
    </row>
    <row r="13089" spans="1:4" x14ac:dyDescent="0.25">
      <c r="A13089" s="176" t="s">
        <v>20588</v>
      </c>
      <c r="B13089" s="176" t="s">
        <v>20587</v>
      </c>
      <c r="C13089" s="176" t="s">
        <v>83</v>
      </c>
      <c r="D13089" s="177">
        <v>69.92</v>
      </c>
    </row>
    <row r="13090" spans="1:4" x14ac:dyDescent="0.25">
      <c r="A13090" s="176" t="s">
        <v>20589</v>
      </c>
      <c r="B13090" s="176" t="s">
        <v>20590</v>
      </c>
      <c r="C13090" s="176" t="s">
        <v>83</v>
      </c>
      <c r="D13090" s="177">
        <v>97.27</v>
      </c>
    </row>
    <row r="13091" spans="1:4" x14ac:dyDescent="0.25">
      <c r="A13091" s="176" t="s">
        <v>20591</v>
      </c>
      <c r="B13091" s="176" t="s">
        <v>20590</v>
      </c>
      <c r="C13091" s="176" t="s">
        <v>83</v>
      </c>
      <c r="D13091" s="177">
        <v>94.14</v>
      </c>
    </row>
    <row r="13092" spans="1:4" x14ac:dyDescent="0.25">
      <c r="A13092" s="176" t="s">
        <v>20592</v>
      </c>
      <c r="B13092" s="176" t="s">
        <v>20593</v>
      </c>
      <c r="C13092" s="176" t="s">
        <v>83</v>
      </c>
      <c r="D13092" s="177">
        <v>113.25</v>
      </c>
    </row>
    <row r="13093" spans="1:4" x14ac:dyDescent="0.25">
      <c r="A13093" s="176" t="s">
        <v>20594</v>
      </c>
      <c r="B13093" s="176" t="s">
        <v>20593</v>
      </c>
      <c r="C13093" s="176" t="s">
        <v>83</v>
      </c>
      <c r="D13093" s="177">
        <v>109.41</v>
      </c>
    </row>
    <row r="13094" spans="1:4" x14ac:dyDescent="0.25">
      <c r="A13094" s="176" t="s">
        <v>20595</v>
      </c>
      <c r="B13094" s="176" t="s">
        <v>20596</v>
      </c>
      <c r="C13094" s="176" t="s">
        <v>83</v>
      </c>
      <c r="D13094" s="177">
        <v>137.4</v>
      </c>
    </row>
    <row r="13095" spans="1:4" x14ac:dyDescent="0.25">
      <c r="A13095" s="176" t="s">
        <v>20597</v>
      </c>
      <c r="B13095" s="176" t="s">
        <v>20596</v>
      </c>
      <c r="C13095" s="176" t="s">
        <v>83</v>
      </c>
      <c r="D13095" s="177">
        <v>132.99</v>
      </c>
    </row>
    <row r="13096" spans="1:4" x14ac:dyDescent="0.25">
      <c r="A13096" s="176" t="s">
        <v>20598</v>
      </c>
      <c r="B13096" s="176" t="s">
        <v>20599</v>
      </c>
      <c r="C13096" s="176" t="s">
        <v>83</v>
      </c>
      <c r="D13096" s="177">
        <v>178.98</v>
      </c>
    </row>
    <row r="13097" spans="1:4" x14ac:dyDescent="0.25">
      <c r="A13097" s="176" t="s">
        <v>20600</v>
      </c>
      <c r="B13097" s="176" t="s">
        <v>20599</v>
      </c>
      <c r="C13097" s="176" t="s">
        <v>83</v>
      </c>
      <c r="D13097" s="177">
        <v>174.3</v>
      </c>
    </row>
    <row r="13098" spans="1:4" x14ac:dyDescent="0.25">
      <c r="A13098" s="176" t="s">
        <v>20601</v>
      </c>
      <c r="B13098" s="176" t="s">
        <v>20602</v>
      </c>
      <c r="C13098" s="176" t="s">
        <v>115</v>
      </c>
      <c r="D13098" s="177">
        <v>1333.63</v>
      </c>
    </row>
    <row r="13099" spans="1:4" x14ac:dyDescent="0.25">
      <c r="A13099" s="176" t="s">
        <v>20603</v>
      </c>
      <c r="B13099" s="176" t="s">
        <v>20602</v>
      </c>
      <c r="C13099" s="176" t="s">
        <v>115</v>
      </c>
      <c r="D13099" s="177">
        <v>1302.1099999999999</v>
      </c>
    </row>
    <row r="13100" spans="1:4" x14ac:dyDescent="0.25">
      <c r="A13100" s="176" t="s">
        <v>20604</v>
      </c>
      <c r="B13100" s="176" t="s">
        <v>20605</v>
      </c>
      <c r="C13100" s="176" t="s">
        <v>115</v>
      </c>
      <c r="D13100" s="177">
        <v>1597.21</v>
      </c>
    </row>
    <row r="13101" spans="1:4" x14ac:dyDescent="0.25">
      <c r="A13101" s="176" t="s">
        <v>20606</v>
      </c>
      <c r="B13101" s="176" t="s">
        <v>20605</v>
      </c>
      <c r="C13101" s="176" t="s">
        <v>115</v>
      </c>
      <c r="D13101" s="177">
        <v>1551.23</v>
      </c>
    </row>
    <row r="13102" spans="1:4" x14ac:dyDescent="0.25">
      <c r="A13102" s="176" t="s">
        <v>20607</v>
      </c>
      <c r="B13102" s="176" t="s">
        <v>20608</v>
      </c>
      <c r="C13102" s="176" t="s">
        <v>115</v>
      </c>
      <c r="D13102" s="177">
        <v>691.46</v>
      </c>
    </row>
    <row r="13103" spans="1:4" x14ac:dyDescent="0.25">
      <c r="A13103" s="176" t="s">
        <v>20609</v>
      </c>
      <c r="B13103" s="176" t="s">
        <v>20608</v>
      </c>
      <c r="C13103" s="176" t="s">
        <v>115</v>
      </c>
      <c r="D13103" s="177">
        <v>680.96</v>
      </c>
    </row>
    <row r="13104" spans="1:4" x14ac:dyDescent="0.25">
      <c r="A13104" s="176" t="s">
        <v>20610</v>
      </c>
      <c r="B13104" s="176" t="s">
        <v>20611</v>
      </c>
      <c r="C13104" s="176" t="s">
        <v>115</v>
      </c>
      <c r="D13104" s="177">
        <v>1009.76</v>
      </c>
    </row>
    <row r="13105" spans="1:4" x14ac:dyDescent="0.25">
      <c r="A13105" s="176" t="s">
        <v>20612</v>
      </c>
      <c r="B13105" s="176" t="s">
        <v>20611</v>
      </c>
      <c r="C13105" s="176" t="s">
        <v>115</v>
      </c>
      <c r="D13105" s="177">
        <v>974.56</v>
      </c>
    </row>
    <row r="13106" spans="1:4" x14ac:dyDescent="0.25">
      <c r="A13106" s="176" t="s">
        <v>20613</v>
      </c>
      <c r="B13106" s="176" t="s">
        <v>20614</v>
      </c>
      <c r="C13106" s="176" t="s">
        <v>115</v>
      </c>
      <c r="D13106" s="177">
        <v>24.55</v>
      </c>
    </row>
    <row r="13107" spans="1:4" x14ac:dyDescent="0.25">
      <c r="A13107" s="176" t="s">
        <v>20615</v>
      </c>
      <c r="B13107" s="176" t="s">
        <v>20614</v>
      </c>
      <c r="C13107" s="176" t="s">
        <v>115</v>
      </c>
      <c r="D13107" s="177">
        <v>24.37</v>
      </c>
    </row>
    <row r="13108" spans="1:4" x14ac:dyDescent="0.25">
      <c r="A13108" s="176" t="s">
        <v>20616</v>
      </c>
      <c r="B13108" s="176" t="s">
        <v>20617</v>
      </c>
      <c r="C13108" s="176" t="s">
        <v>115</v>
      </c>
      <c r="D13108" s="177">
        <v>14.34</v>
      </c>
    </row>
    <row r="13109" spans="1:4" x14ac:dyDescent="0.25">
      <c r="A13109" s="176" t="s">
        <v>20618</v>
      </c>
      <c r="B13109" s="176" t="s">
        <v>20617</v>
      </c>
      <c r="C13109" s="176" t="s">
        <v>115</v>
      </c>
      <c r="D13109" s="177">
        <v>14.16</v>
      </c>
    </row>
    <row r="13110" spans="1:4" x14ac:dyDescent="0.25">
      <c r="A13110" s="176" t="s">
        <v>20619</v>
      </c>
      <c r="B13110" s="176" t="s">
        <v>20620</v>
      </c>
      <c r="C13110" s="176" t="s">
        <v>115</v>
      </c>
      <c r="D13110" s="177">
        <v>30.07</v>
      </c>
    </row>
    <row r="13111" spans="1:4" x14ac:dyDescent="0.25">
      <c r="A13111" s="176" t="s">
        <v>20621</v>
      </c>
      <c r="B13111" s="176" t="s">
        <v>20620</v>
      </c>
      <c r="C13111" s="176" t="s">
        <v>115</v>
      </c>
      <c r="D13111" s="177">
        <v>28.73</v>
      </c>
    </row>
    <row r="13112" spans="1:4" x14ac:dyDescent="0.25">
      <c r="A13112" s="176" t="s">
        <v>20622</v>
      </c>
      <c r="B13112" s="176" t="s">
        <v>20623</v>
      </c>
      <c r="C13112" s="176" t="s">
        <v>115</v>
      </c>
      <c r="D13112" s="177">
        <v>42.53</v>
      </c>
    </row>
    <row r="13113" spans="1:4" x14ac:dyDescent="0.25">
      <c r="A13113" s="176" t="s">
        <v>20624</v>
      </c>
      <c r="B13113" s="176" t="s">
        <v>20623</v>
      </c>
      <c r="C13113" s="176" t="s">
        <v>115</v>
      </c>
      <c r="D13113" s="177">
        <v>40.479999999999997</v>
      </c>
    </row>
    <row r="13114" spans="1:4" x14ac:dyDescent="0.25">
      <c r="A13114" s="176" t="s">
        <v>20625</v>
      </c>
      <c r="B13114" s="176" t="s">
        <v>20626</v>
      </c>
      <c r="C13114" s="176" t="s">
        <v>115</v>
      </c>
      <c r="D13114" s="177">
        <v>28.94</v>
      </c>
    </row>
    <row r="13115" spans="1:4" x14ac:dyDescent="0.25">
      <c r="A13115" s="176" t="s">
        <v>20627</v>
      </c>
      <c r="B13115" s="176" t="s">
        <v>20626</v>
      </c>
      <c r="C13115" s="176" t="s">
        <v>115</v>
      </c>
      <c r="D13115" s="177">
        <v>28.76</v>
      </c>
    </row>
    <row r="13116" spans="1:4" x14ac:dyDescent="0.25">
      <c r="A13116" s="176" t="s">
        <v>20628</v>
      </c>
      <c r="B13116" s="176" t="s">
        <v>20629</v>
      </c>
      <c r="C13116" s="176" t="s">
        <v>115</v>
      </c>
      <c r="D13116" s="177">
        <v>61.72</v>
      </c>
    </row>
    <row r="13117" spans="1:4" x14ac:dyDescent="0.25">
      <c r="A13117" s="176" t="s">
        <v>20630</v>
      </c>
      <c r="B13117" s="176" t="s">
        <v>20629</v>
      </c>
      <c r="C13117" s="176" t="s">
        <v>115</v>
      </c>
      <c r="D13117" s="177">
        <v>59.53</v>
      </c>
    </row>
    <row r="13118" spans="1:4" x14ac:dyDescent="0.25">
      <c r="A13118" s="176" t="s">
        <v>20631</v>
      </c>
      <c r="B13118" s="176" t="s">
        <v>20632</v>
      </c>
      <c r="C13118" s="176" t="s">
        <v>115</v>
      </c>
      <c r="D13118" s="177">
        <v>28.74</v>
      </c>
    </row>
    <row r="13119" spans="1:4" x14ac:dyDescent="0.25">
      <c r="A13119" s="176" t="s">
        <v>20633</v>
      </c>
      <c r="B13119" s="176" t="s">
        <v>20632</v>
      </c>
      <c r="C13119" s="176" t="s">
        <v>115</v>
      </c>
      <c r="D13119" s="177">
        <v>28.74</v>
      </c>
    </row>
    <row r="13120" spans="1:4" x14ac:dyDescent="0.25">
      <c r="A13120" s="176" t="s">
        <v>20634</v>
      </c>
      <c r="B13120" s="176" t="s">
        <v>20635</v>
      </c>
      <c r="C13120" s="176" t="s">
        <v>115</v>
      </c>
      <c r="D13120" s="177">
        <v>25.27</v>
      </c>
    </row>
    <row r="13121" spans="1:4" x14ac:dyDescent="0.25">
      <c r="A13121" s="176" t="s">
        <v>20636</v>
      </c>
      <c r="B13121" s="176" t="s">
        <v>20635</v>
      </c>
      <c r="C13121" s="176" t="s">
        <v>115</v>
      </c>
      <c r="D13121" s="177">
        <v>25.09</v>
      </c>
    </row>
    <row r="13122" spans="1:4" x14ac:dyDescent="0.25">
      <c r="A13122" s="176" t="s">
        <v>20637</v>
      </c>
      <c r="B13122" s="176" t="s">
        <v>20638</v>
      </c>
      <c r="C13122" s="176" t="s">
        <v>115</v>
      </c>
      <c r="D13122" s="177">
        <v>178.25</v>
      </c>
    </row>
    <row r="13123" spans="1:4" x14ac:dyDescent="0.25">
      <c r="A13123" s="176" t="s">
        <v>20639</v>
      </c>
      <c r="B13123" s="176" t="s">
        <v>20638</v>
      </c>
      <c r="C13123" s="176" t="s">
        <v>115</v>
      </c>
      <c r="D13123" s="177">
        <v>177.97</v>
      </c>
    </row>
    <row r="13124" spans="1:4" x14ac:dyDescent="0.25">
      <c r="A13124" s="176" t="s">
        <v>20640</v>
      </c>
      <c r="B13124" s="176" t="s">
        <v>20641</v>
      </c>
      <c r="C13124" s="176" t="s">
        <v>115</v>
      </c>
      <c r="D13124" s="177">
        <v>410.02</v>
      </c>
    </row>
    <row r="13125" spans="1:4" x14ac:dyDescent="0.25">
      <c r="A13125" s="176" t="s">
        <v>20642</v>
      </c>
      <c r="B13125" s="176" t="s">
        <v>20641</v>
      </c>
      <c r="C13125" s="176" t="s">
        <v>115</v>
      </c>
      <c r="D13125" s="177">
        <v>404.77</v>
      </c>
    </row>
    <row r="13126" spans="1:4" x14ac:dyDescent="0.25">
      <c r="A13126" s="176" t="s">
        <v>20643</v>
      </c>
      <c r="B13126" s="176" t="s">
        <v>20644</v>
      </c>
      <c r="C13126" s="176" t="s">
        <v>115</v>
      </c>
      <c r="D13126" s="177">
        <v>238.93</v>
      </c>
    </row>
    <row r="13127" spans="1:4" x14ac:dyDescent="0.25">
      <c r="A13127" s="176" t="s">
        <v>20645</v>
      </c>
      <c r="B13127" s="176" t="s">
        <v>20644</v>
      </c>
      <c r="C13127" s="176" t="s">
        <v>115</v>
      </c>
      <c r="D13127" s="177">
        <v>233.68</v>
      </c>
    </row>
    <row r="13128" spans="1:4" x14ac:dyDescent="0.25">
      <c r="A13128" s="176" t="s">
        <v>20646</v>
      </c>
      <c r="B13128" s="176" t="s">
        <v>20647</v>
      </c>
      <c r="C13128" s="176" t="s">
        <v>115</v>
      </c>
      <c r="D13128" s="177">
        <v>205.56</v>
      </c>
    </row>
    <row r="13129" spans="1:4" x14ac:dyDescent="0.25">
      <c r="A13129" s="176" t="s">
        <v>20648</v>
      </c>
      <c r="B13129" s="176" t="s">
        <v>20647</v>
      </c>
      <c r="C13129" s="176" t="s">
        <v>115</v>
      </c>
      <c r="D13129" s="177">
        <v>200.48</v>
      </c>
    </row>
    <row r="13130" spans="1:4" x14ac:dyDescent="0.25">
      <c r="A13130" s="176" t="s">
        <v>20649</v>
      </c>
      <c r="B13130" s="176" t="s">
        <v>20650</v>
      </c>
      <c r="C13130" s="176" t="s">
        <v>115</v>
      </c>
      <c r="D13130" s="177">
        <v>203.33</v>
      </c>
    </row>
    <row r="13131" spans="1:4" x14ac:dyDescent="0.25">
      <c r="A13131" s="176" t="s">
        <v>20651</v>
      </c>
      <c r="B13131" s="176" t="s">
        <v>20650</v>
      </c>
      <c r="C13131" s="176" t="s">
        <v>115</v>
      </c>
      <c r="D13131" s="177">
        <v>198.25</v>
      </c>
    </row>
    <row r="13132" spans="1:4" x14ac:dyDescent="0.25">
      <c r="A13132" s="176" t="s">
        <v>20652</v>
      </c>
      <c r="B13132" s="176" t="s">
        <v>20653</v>
      </c>
      <c r="C13132" s="176" t="s">
        <v>83</v>
      </c>
      <c r="D13132" s="177">
        <v>12.93</v>
      </c>
    </row>
    <row r="13133" spans="1:4" x14ac:dyDescent="0.25">
      <c r="A13133" s="176" t="s">
        <v>20654</v>
      </c>
      <c r="B13133" s="176" t="s">
        <v>20653</v>
      </c>
      <c r="C13133" s="176" t="s">
        <v>83</v>
      </c>
      <c r="D13133" s="177">
        <v>12.54</v>
      </c>
    </row>
    <row r="13134" spans="1:4" x14ac:dyDescent="0.25">
      <c r="A13134" s="176" t="s">
        <v>20655</v>
      </c>
      <c r="B13134" s="176" t="s">
        <v>20656</v>
      </c>
      <c r="C13134" s="176" t="s">
        <v>83</v>
      </c>
      <c r="D13134" s="177">
        <v>15.74</v>
      </c>
    </row>
    <row r="13135" spans="1:4" x14ac:dyDescent="0.25">
      <c r="A13135" s="176" t="s">
        <v>20657</v>
      </c>
      <c r="B13135" s="176" t="s">
        <v>20656</v>
      </c>
      <c r="C13135" s="176" t="s">
        <v>83</v>
      </c>
      <c r="D13135" s="177">
        <v>15.29</v>
      </c>
    </row>
    <row r="13136" spans="1:4" x14ac:dyDescent="0.25">
      <c r="A13136" s="176" t="s">
        <v>20658</v>
      </c>
      <c r="B13136" s="176" t="s">
        <v>20659</v>
      </c>
      <c r="C13136" s="176" t="s">
        <v>83</v>
      </c>
      <c r="D13136" s="177">
        <v>20.350000000000001</v>
      </c>
    </row>
    <row r="13137" spans="1:4" x14ac:dyDescent="0.25">
      <c r="A13137" s="176" t="s">
        <v>20660</v>
      </c>
      <c r="B13137" s="176" t="s">
        <v>20659</v>
      </c>
      <c r="C13137" s="176" t="s">
        <v>83</v>
      </c>
      <c r="D13137" s="177">
        <v>19.79</v>
      </c>
    </row>
    <row r="13138" spans="1:4" x14ac:dyDescent="0.25">
      <c r="A13138" s="176" t="s">
        <v>20661</v>
      </c>
      <c r="B13138" s="176" t="s">
        <v>20662</v>
      </c>
      <c r="C13138" s="176" t="s">
        <v>83</v>
      </c>
      <c r="D13138" s="177">
        <v>25.76</v>
      </c>
    </row>
    <row r="13139" spans="1:4" x14ac:dyDescent="0.25">
      <c r="A13139" s="176" t="s">
        <v>20663</v>
      </c>
      <c r="B13139" s="176" t="s">
        <v>20662</v>
      </c>
      <c r="C13139" s="176" t="s">
        <v>83</v>
      </c>
      <c r="D13139" s="177">
        <v>25.13</v>
      </c>
    </row>
    <row r="13140" spans="1:4" x14ac:dyDescent="0.25">
      <c r="A13140" s="176" t="s">
        <v>20664</v>
      </c>
      <c r="B13140" s="176" t="s">
        <v>20665</v>
      </c>
      <c r="C13140" s="176" t="s">
        <v>83</v>
      </c>
      <c r="D13140" s="177">
        <v>31.74</v>
      </c>
    </row>
    <row r="13141" spans="1:4" x14ac:dyDescent="0.25">
      <c r="A13141" s="176" t="s">
        <v>20666</v>
      </c>
      <c r="B13141" s="176" t="s">
        <v>20665</v>
      </c>
      <c r="C13141" s="176" t="s">
        <v>83</v>
      </c>
      <c r="D13141" s="177">
        <v>31.04</v>
      </c>
    </row>
    <row r="13142" spans="1:4" x14ac:dyDescent="0.25">
      <c r="A13142" s="176" t="s">
        <v>20667</v>
      </c>
      <c r="B13142" s="176" t="s">
        <v>20668</v>
      </c>
      <c r="C13142" s="176" t="s">
        <v>83</v>
      </c>
      <c r="D13142" s="177">
        <v>41.05</v>
      </c>
    </row>
    <row r="13143" spans="1:4" x14ac:dyDescent="0.25">
      <c r="A13143" s="176" t="s">
        <v>20669</v>
      </c>
      <c r="B13143" s="176" t="s">
        <v>20668</v>
      </c>
      <c r="C13143" s="176" t="s">
        <v>83</v>
      </c>
      <c r="D13143" s="177">
        <v>40.200000000000003</v>
      </c>
    </row>
    <row r="13144" spans="1:4" x14ac:dyDescent="0.25">
      <c r="A13144" s="176" t="s">
        <v>20670</v>
      </c>
      <c r="B13144" s="176" t="s">
        <v>20671</v>
      </c>
      <c r="C13144" s="176" t="s">
        <v>83</v>
      </c>
      <c r="D13144" s="177">
        <v>65.459999999999994</v>
      </c>
    </row>
    <row r="13145" spans="1:4" x14ac:dyDescent="0.25">
      <c r="A13145" s="176" t="s">
        <v>20672</v>
      </c>
      <c r="B13145" s="176" t="s">
        <v>20671</v>
      </c>
      <c r="C13145" s="176" t="s">
        <v>83</v>
      </c>
      <c r="D13145" s="177">
        <v>64.41</v>
      </c>
    </row>
    <row r="13146" spans="1:4" x14ac:dyDescent="0.25">
      <c r="A13146" s="176" t="s">
        <v>20673</v>
      </c>
      <c r="B13146" s="176" t="s">
        <v>20674</v>
      </c>
      <c r="C13146" s="176" t="s">
        <v>83</v>
      </c>
      <c r="D13146" s="177">
        <v>76.11</v>
      </c>
    </row>
    <row r="13147" spans="1:4" x14ac:dyDescent="0.25">
      <c r="A13147" s="176" t="s">
        <v>20675</v>
      </c>
      <c r="B13147" s="176" t="s">
        <v>20674</v>
      </c>
      <c r="C13147" s="176" t="s">
        <v>83</v>
      </c>
      <c r="D13147" s="177">
        <v>74.959999999999994</v>
      </c>
    </row>
    <row r="13148" spans="1:4" x14ac:dyDescent="0.25">
      <c r="A13148" s="176" t="s">
        <v>20676</v>
      </c>
      <c r="B13148" s="176" t="s">
        <v>20677</v>
      </c>
      <c r="C13148" s="176" t="s">
        <v>83</v>
      </c>
      <c r="D13148" s="177">
        <v>132.69999999999999</v>
      </c>
    </row>
    <row r="13149" spans="1:4" x14ac:dyDescent="0.25">
      <c r="A13149" s="176" t="s">
        <v>20678</v>
      </c>
      <c r="B13149" s="176" t="s">
        <v>20677</v>
      </c>
      <c r="C13149" s="176" t="s">
        <v>83</v>
      </c>
      <c r="D13149" s="177">
        <v>131.30000000000001</v>
      </c>
    </row>
    <row r="13150" spans="1:4" x14ac:dyDescent="0.25">
      <c r="A13150" s="176" t="s">
        <v>20679</v>
      </c>
      <c r="B13150" s="176" t="s">
        <v>20680</v>
      </c>
      <c r="C13150" s="176" t="s">
        <v>115</v>
      </c>
      <c r="D13150" s="177">
        <v>17</v>
      </c>
    </row>
    <row r="13151" spans="1:4" x14ac:dyDescent="0.25">
      <c r="A13151" s="176" t="s">
        <v>20681</v>
      </c>
      <c r="B13151" s="176" t="s">
        <v>20680</v>
      </c>
      <c r="C13151" s="176" t="s">
        <v>115</v>
      </c>
      <c r="D13151" s="177">
        <v>16.14</v>
      </c>
    </row>
    <row r="13152" spans="1:4" x14ac:dyDescent="0.25">
      <c r="A13152" s="176" t="s">
        <v>20682</v>
      </c>
      <c r="B13152" s="176" t="s">
        <v>20683</v>
      </c>
      <c r="C13152" s="176" t="s">
        <v>115</v>
      </c>
      <c r="D13152" s="177">
        <v>26.72</v>
      </c>
    </row>
    <row r="13153" spans="1:4" x14ac:dyDescent="0.25">
      <c r="A13153" s="176" t="s">
        <v>20684</v>
      </c>
      <c r="B13153" s="176" t="s">
        <v>20683</v>
      </c>
      <c r="C13153" s="176" t="s">
        <v>115</v>
      </c>
      <c r="D13153" s="177">
        <v>25.37</v>
      </c>
    </row>
    <row r="13154" spans="1:4" x14ac:dyDescent="0.25">
      <c r="A13154" s="176" t="s">
        <v>20685</v>
      </c>
      <c r="B13154" s="176" t="s">
        <v>20686</v>
      </c>
      <c r="C13154" s="176" t="s">
        <v>115</v>
      </c>
      <c r="D13154" s="177">
        <v>29.15</v>
      </c>
    </row>
    <row r="13155" spans="1:4" x14ac:dyDescent="0.25">
      <c r="A13155" s="176" t="s">
        <v>20687</v>
      </c>
      <c r="B13155" s="176" t="s">
        <v>20686</v>
      </c>
      <c r="C13155" s="176" t="s">
        <v>115</v>
      </c>
      <c r="D13155" s="177">
        <v>27.67</v>
      </c>
    </row>
    <row r="13156" spans="1:4" x14ac:dyDescent="0.25">
      <c r="A13156" s="176" t="s">
        <v>20688</v>
      </c>
      <c r="B13156" s="176" t="s">
        <v>20689</v>
      </c>
      <c r="C13156" s="176" t="s">
        <v>115</v>
      </c>
      <c r="D13156" s="177">
        <v>43.72</v>
      </c>
    </row>
    <row r="13157" spans="1:4" x14ac:dyDescent="0.25">
      <c r="A13157" s="176" t="s">
        <v>20690</v>
      </c>
      <c r="B13157" s="176" t="s">
        <v>20689</v>
      </c>
      <c r="C13157" s="176" t="s">
        <v>115</v>
      </c>
      <c r="D13157" s="177">
        <v>41.51</v>
      </c>
    </row>
    <row r="13158" spans="1:4" x14ac:dyDescent="0.25">
      <c r="A13158" s="176" t="s">
        <v>20691</v>
      </c>
      <c r="B13158" s="176" t="s">
        <v>20692</v>
      </c>
      <c r="C13158" s="176" t="s">
        <v>115</v>
      </c>
      <c r="D13158" s="177">
        <v>48.58</v>
      </c>
    </row>
    <row r="13159" spans="1:4" x14ac:dyDescent="0.25">
      <c r="A13159" s="176" t="s">
        <v>20693</v>
      </c>
      <c r="B13159" s="176" t="s">
        <v>20692</v>
      </c>
      <c r="C13159" s="176" t="s">
        <v>115</v>
      </c>
      <c r="D13159" s="177">
        <v>46.13</v>
      </c>
    </row>
    <row r="13160" spans="1:4" x14ac:dyDescent="0.25">
      <c r="A13160" s="176" t="s">
        <v>20694</v>
      </c>
      <c r="B13160" s="176" t="s">
        <v>20695</v>
      </c>
      <c r="C13160" s="176" t="s">
        <v>115</v>
      </c>
      <c r="D13160" s="177">
        <v>72.87</v>
      </c>
    </row>
    <row r="13161" spans="1:4" x14ac:dyDescent="0.25">
      <c r="A13161" s="176" t="s">
        <v>20696</v>
      </c>
      <c r="B13161" s="176" t="s">
        <v>20695</v>
      </c>
      <c r="C13161" s="176" t="s">
        <v>115</v>
      </c>
      <c r="D13161" s="177">
        <v>69.19</v>
      </c>
    </row>
    <row r="13162" spans="1:4" x14ac:dyDescent="0.25">
      <c r="A13162" s="176" t="s">
        <v>20697</v>
      </c>
      <c r="B13162" s="176" t="s">
        <v>20698</v>
      </c>
      <c r="C13162" s="176" t="s">
        <v>115</v>
      </c>
      <c r="D13162" s="177">
        <v>58.85</v>
      </c>
    </row>
    <row r="13163" spans="1:4" x14ac:dyDescent="0.25">
      <c r="A13163" s="176" t="s">
        <v>20699</v>
      </c>
      <c r="B13163" s="176" t="s">
        <v>20698</v>
      </c>
      <c r="C13163" s="176" t="s">
        <v>115</v>
      </c>
      <c r="D13163" s="177">
        <v>55.87</v>
      </c>
    </row>
    <row r="13164" spans="1:4" x14ac:dyDescent="0.25">
      <c r="A13164" s="176" t="s">
        <v>20700</v>
      </c>
      <c r="B13164" s="176" t="s">
        <v>20701</v>
      </c>
      <c r="C13164" s="176" t="s">
        <v>115</v>
      </c>
      <c r="D13164" s="177">
        <v>88.27</v>
      </c>
    </row>
    <row r="13165" spans="1:4" x14ac:dyDescent="0.25">
      <c r="A13165" s="176" t="s">
        <v>20702</v>
      </c>
      <c r="B13165" s="176" t="s">
        <v>20701</v>
      </c>
      <c r="C13165" s="176" t="s">
        <v>115</v>
      </c>
      <c r="D13165" s="177">
        <v>83.81</v>
      </c>
    </row>
    <row r="13166" spans="1:4" x14ac:dyDescent="0.25">
      <c r="A13166" s="176" t="s">
        <v>20703</v>
      </c>
      <c r="B13166" s="176" t="s">
        <v>20704</v>
      </c>
      <c r="C13166" s="176" t="s">
        <v>115</v>
      </c>
      <c r="D13166" s="177">
        <v>79.38</v>
      </c>
    </row>
    <row r="13167" spans="1:4" x14ac:dyDescent="0.25">
      <c r="A13167" s="176" t="s">
        <v>20705</v>
      </c>
      <c r="B13167" s="176" t="s">
        <v>20704</v>
      </c>
      <c r="C13167" s="176" t="s">
        <v>115</v>
      </c>
      <c r="D13167" s="177">
        <v>75.88</v>
      </c>
    </row>
    <row r="13168" spans="1:4" x14ac:dyDescent="0.25">
      <c r="A13168" s="176" t="s">
        <v>20706</v>
      </c>
      <c r="B13168" s="176" t="s">
        <v>20707</v>
      </c>
      <c r="C13168" s="176" t="s">
        <v>115</v>
      </c>
      <c r="D13168" s="177">
        <v>130.97999999999999</v>
      </c>
    </row>
    <row r="13169" spans="1:4" x14ac:dyDescent="0.25">
      <c r="A13169" s="176" t="s">
        <v>20708</v>
      </c>
      <c r="B13169" s="176" t="s">
        <v>20707</v>
      </c>
      <c r="C13169" s="176" t="s">
        <v>115</v>
      </c>
      <c r="D13169" s="177">
        <v>125.2</v>
      </c>
    </row>
    <row r="13170" spans="1:4" x14ac:dyDescent="0.25">
      <c r="A13170" s="176" t="s">
        <v>20709</v>
      </c>
      <c r="B13170" s="176" t="s">
        <v>20710</v>
      </c>
      <c r="C13170" s="176" t="s">
        <v>115</v>
      </c>
      <c r="D13170" s="177">
        <v>103.18</v>
      </c>
    </row>
    <row r="13171" spans="1:4" x14ac:dyDescent="0.25">
      <c r="A13171" s="176" t="s">
        <v>20711</v>
      </c>
      <c r="B13171" s="176" t="s">
        <v>20710</v>
      </c>
      <c r="C13171" s="176" t="s">
        <v>115</v>
      </c>
      <c r="D13171" s="177">
        <v>97.09</v>
      </c>
    </row>
    <row r="13172" spans="1:4" x14ac:dyDescent="0.25">
      <c r="A13172" s="176" t="s">
        <v>20712</v>
      </c>
      <c r="B13172" s="176" t="s">
        <v>20713</v>
      </c>
      <c r="C13172" s="176" t="s">
        <v>115</v>
      </c>
      <c r="D13172" s="177">
        <v>148.71</v>
      </c>
    </row>
    <row r="13173" spans="1:4" x14ac:dyDescent="0.25">
      <c r="A13173" s="176" t="s">
        <v>20714</v>
      </c>
      <c r="B13173" s="176" t="s">
        <v>20713</v>
      </c>
      <c r="C13173" s="176" t="s">
        <v>115</v>
      </c>
      <c r="D13173" s="177">
        <v>139.58000000000001</v>
      </c>
    </row>
    <row r="13174" spans="1:4" x14ac:dyDescent="0.25">
      <c r="A13174" s="176" t="s">
        <v>20715</v>
      </c>
      <c r="B13174" s="176" t="s">
        <v>20716</v>
      </c>
      <c r="C13174" s="176" t="s">
        <v>115</v>
      </c>
      <c r="D13174" s="177">
        <v>42.28</v>
      </c>
    </row>
    <row r="13175" spans="1:4" x14ac:dyDescent="0.25">
      <c r="A13175" s="176" t="s">
        <v>20717</v>
      </c>
      <c r="B13175" s="176" t="s">
        <v>20716</v>
      </c>
      <c r="C13175" s="176" t="s">
        <v>115</v>
      </c>
      <c r="D13175" s="177">
        <v>40.25</v>
      </c>
    </row>
    <row r="13176" spans="1:4" x14ac:dyDescent="0.25">
      <c r="A13176" s="176" t="s">
        <v>20718</v>
      </c>
      <c r="B13176" s="176" t="s">
        <v>20719</v>
      </c>
      <c r="C13176" s="176" t="s">
        <v>115</v>
      </c>
      <c r="D13176" s="177">
        <v>15.06</v>
      </c>
    </row>
    <row r="13177" spans="1:4" x14ac:dyDescent="0.25">
      <c r="A13177" s="176" t="s">
        <v>20720</v>
      </c>
      <c r="B13177" s="176" t="s">
        <v>20719</v>
      </c>
      <c r="C13177" s="176" t="s">
        <v>115</v>
      </c>
      <c r="D13177" s="177">
        <v>14.36</v>
      </c>
    </row>
    <row r="13178" spans="1:4" x14ac:dyDescent="0.25">
      <c r="A13178" s="176" t="s">
        <v>20721</v>
      </c>
      <c r="B13178" s="176" t="s">
        <v>20722</v>
      </c>
      <c r="C13178" s="176" t="s">
        <v>115</v>
      </c>
      <c r="D13178" s="177">
        <v>14.23</v>
      </c>
    </row>
    <row r="13179" spans="1:4" x14ac:dyDescent="0.25">
      <c r="A13179" s="176" t="s">
        <v>20723</v>
      </c>
      <c r="B13179" s="176" t="s">
        <v>20722</v>
      </c>
      <c r="C13179" s="176" t="s">
        <v>115</v>
      </c>
      <c r="D13179" s="177">
        <v>13.53</v>
      </c>
    </row>
    <row r="13180" spans="1:4" x14ac:dyDescent="0.25">
      <c r="A13180" s="176" t="s">
        <v>20724</v>
      </c>
      <c r="B13180" s="176" t="s">
        <v>20725</v>
      </c>
      <c r="C13180" s="176" t="s">
        <v>115</v>
      </c>
      <c r="D13180" s="177">
        <v>14.5</v>
      </c>
    </row>
    <row r="13181" spans="1:4" x14ac:dyDescent="0.25">
      <c r="A13181" s="176" t="s">
        <v>20726</v>
      </c>
      <c r="B13181" s="176" t="s">
        <v>20725</v>
      </c>
      <c r="C13181" s="176" t="s">
        <v>115</v>
      </c>
      <c r="D13181" s="177">
        <v>13.8</v>
      </c>
    </row>
    <row r="13182" spans="1:4" x14ac:dyDescent="0.25">
      <c r="A13182" s="176" t="s">
        <v>20727</v>
      </c>
      <c r="B13182" s="176" t="s">
        <v>20728</v>
      </c>
      <c r="C13182" s="176" t="s">
        <v>115</v>
      </c>
      <c r="D13182" s="177">
        <v>20.45</v>
      </c>
    </row>
    <row r="13183" spans="1:4" x14ac:dyDescent="0.25">
      <c r="A13183" s="176" t="s">
        <v>20729</v>
      </c>
      <c r="B13183" s="176" t="s">
        <v>20728</v>
      </c>
      <c r="C13183" s="176" t="s">
        <v>115</v>
      </c>
      <c r="D13183" s="177">
        <v>19.739999999999998</v>
      </c>
    </row>
    <row r="13184" spans="1:4" x14ac:dyDescent="0.25">
      <c r="A13184" s="176" t="s">
        <v>20730</v>
      </c>
      <c r="B13184" s="176" t="s">
        <v>20731</v>
      </c>
      <c r="C13184" s="176" t="s">
        <v>115</v>
      </c>
      <c r="D13184" s="177">
        <v>76.599999999999994</v>
      </c>
    </row>
    <row r="13185" spans="1:4" x14ac:dyDescent="0.25">
      <c r="A13185" s="176" t="s">
        <v>20732</v>
      </c>
      <c r="B13185" s="176" t="s">
        <v>20731</v>
      </c>
      <c r="C13185" s="176" t="s">
        <v>115</v>
      </c>
      <c r="D13185" s="177">
        <v>72.540000000000006</v>
      </c>
    </row>
    <row r="13186" spans="1:4" x14ac:dyDescent="0.25">
      <c r="A13186" s="176" t="s">
        <v>20733</v>
      </c>
      <c r="B13186" s="176" t="s">
        <v>20734</v>
      </c>
      <c r="C13186" s="176" t="s">
        <v>115</v>
      </c>
      <c r="D13186" s="177">
        <v>60.78</v>
      </c>
    </row>
    <row r="13187" spans="1:4" x14ac:dyDescent="0.25">
      <c r="A13187" s="176" t="s">
        <v>20735</v>
      </c>
      <c r="B13187" s="176" t="s">
        <v>20734</v>
      </c>
      <c r="C13187" s="176" t="s">
        <v>115</v>
      </c>
      <c r="D13187" s="177">
        <v>56.72</v>
      </c>
    </row>
    <row r="13188" spans="1:4" x14ac:dyDescent="0.25">
      <c r="A13188" s="176" t="s">
        <v>20736</v>
      </c>
      <c r="B13188" s="176" t="s">
        <v>20737</v>
      </c>
      <c r="C13188" s="176" t="s">
        <v>115</v>
      </c>
      <c r="D13188" s="177">
        <v>30.43</v>
      </c>
    </row>
    <row r="13189" spans="1:4" x14ac:dyDescent="0.25">
      <c r="A13189" s="176" t="s">
        <v>20738</v>
      </c>
      <c r="B13189" s="176" t="s">
        <v>20737</v>
      </c>
      <c r="C13189" s="176" t="s">
        <v>115</v>
      </c>
      <c r="D13189" s="177">
        <v>28.4</v>
      </c>
    </row>
    <row r="13190" spans="1:4" x14ac:dyDescent="0.25">
      <c r="A13190" s="176" t="s">
        <v>20739</v>
      </c>
      <c r="B13190" s="176" t="s">
        <v>20740</v>
      </c>
      <c r="C13190" s="176" t="s">
        <v>115</v>
      </c>
      <c r="D13190" s="177">
        <v>46.1</v>
      </c>
    </row>
    <row r="13191" spans="1:4" x14ac:dyDescent="0.25">
      <c r="A13191" s="176" t="s">
        <v>20741</v>
      </c>
      <c r="B13191" s="176" t="s">
        <v>20740</v>
      </c>
      <c r="C13191" s="176" t="s">
        <v>115</v>
      </c>
      <c r="D13191" s="177">
        <v>44.07</v>
      </c>
    </row>
    <row r="13192" spans="1:4" x14ac:dyDescent="0.25">
      <c r="A13192" s="176" t="s">
        <v>20742</v>
      </c>
      <c r="B13192" s="176" t="s">
        <v>20743</v>
      </c>
      <c r="C13192" s="176" t="s">
        <v>115</v>
      </c>
      <c r="D13192" s="177">
        <v>35.520000000000003</v>
      </c>
    </row>
    <row r="13193" spans="1:4" x14ac:dyDescent="0.25">
      <c r="A13193" s="176" t="s">
        <v>20744</v>
      </c>
      <c r="B13193" s="176" t="s">
        <v>20743</v>
      </c>
      <c r="C13193" s="176" t="s">
        <v>115</v>
      </c>
      <c r="D13193" s="177">
        <v>33.49</v>
      </c>
    </row>
    <row r="13194" spans="1:4" x14ac:dyDescent="0.25">
      <c r="A13194" s="176" t="s">
        <v>20745</v>
      </c>
      <c r="B13194" s="176" t="s">
        <v>20746</v>
      </c>
      <c r="C13194" s="176" t="s">
        <v>115</v>
      </c>
      <c r="D13194" s="177">
        <v>10.199999999999999</v>
      </c>
    </row>
    <row r="13195" spans="1:4" x14ac:dyDescent="0.25">
      <c r="A13195" s="176" t="s">
        <v>20747</v>
      </c>
      <c r="B13195" s="176" t="s">
        <v>20746</v>
      </c>
      <c r="C13195" s="176" t="s">
        <v>115</v>
      </c>
      <c r="D13195" s="177">
        <v>9.7100000000000009</v>
      </c>
    </row>
    <row r="13196" spans="1:4" x14ac:dyDescent="0.25">
      <c r="A13196" s="176" t="s">
        <v>20748</v>
      </c>
      <c r="B13196" s="176" t="s">
        <v>20749</v>
      </c>
      <c r="C13196" s="176" t="s">
        <v>115</v>
      </c>
      <c r="D13196" s="177">
        <v>10.45</v>
      </c>
    </row>
    <row r="13197" spans="1:4" x14ac:dyDescent="0.25">
      <c r="A13197" s="176" t="s">
        <v>20750</v>
      </c>
      <c r="B13197" s="176" t="s">
        <v>20749</v>
      </c>
      <c r="C13197" s="176" t="s">
        <v>115</v>
      </c>
      <c r="D13197" s="177">
        <v>9.9600000000000009</v>
      </c>
    </row>
    <row r="13198" spans="1:4" x14ac:dyDescent="0.25">
      <c r="A13198" s="176" t="s">
        <v>20751</v>
      </c>
      <c r="B13198" s="176" t="s">
        <v>20752</v>
      </c>
      <c r="C13198" s="176" t="s">
        <v>115</v>
      </c>
      <c r="D13198" s="177">
        <v>10.87</v>
      </c>
    </row>
    <row r="13199" spans="1:4" x14ac:dyDescent="0.25">
      <c r="A13199" s="176" t="s">
        <v>20753</v>
      </c>
      <c r="B13199" s="176" t="s">
        <v>20752</v>
      </c>
      <c r="C13199" s="176" t="s">
        <v>115</v>
      </c>
      <c r="D13199" s="177">
        <v>10.39</v>
      </c>
    </row>
    <row r="13200" spans="1:4" x14ac:dyDescent="0.25">
      <c r="A13200" s="176" t="s">
        <v>20754</v>
      </c>
      <c r="B13200" s="176" t="s">
        <v>20755</v>
      </c>
      <c r="C13200" s="176" t="s">
        <v>115</v>
      </c>
      <c r="D13200" s="177">
        <v>12.03</v>
      </c>
    </row>
    <row r="13201" spans="1:4" x14ac:dyDescent="0.25">
      <c r="A13201" s="176" t="s">
        <v>20756</v>
      </c>
      <c r="B13201" s="176" t="s">
        <v>20755</v>
      </c>
      <c r="C13201" s="176" t="s">
        <v>115</v>
      </c>
      <c r="D13201" s="177">
        <v>11.5</v>
      </c>
    </row>
    <row r="13202" spans="1:4" x14ac:dyDescent="0.25">
      <c r="A13202" s="176" t="s">
        <v>20757</v>
      </c>
      <c r="B13202" s="176" t="s">
        <v>20758</v>
      </c>
      <c r="C13202" s="176" t="s">
        <v>115</v>
      </c>
      <c r="D13202" s="177">
        <v>12.02</v>
      </c>
    </row>
    <row r="13203" spans="1:4" x14ac:dyDescent="0.25">
      <c r="A13203" s="176" t="s">
        <v>20759</v>
      </c>
      <c r="B13203" s="176" t="s">
        <v>20758</v>
      </c>
      <c r="C13203" s="176" t="s">
        <v>115</v>
      </c>
      <c r="D13203" s="177">
        <v>11.49</v>
      </c>
    </row>
    <row r="13204" spans="1:4" x14ac:dyDescent="0.25">
      <c r="A13204" s="176" t="s">
        <v>20760</v>
      </c>
      <c r="B13204" s="176" t="s">
        <v>20761</v>
      </c>
      <c r="C13204" s="176" t="s">
        <v>115</v>
      </c>
      <c r="D13204" s="177">
        <v>13.25</v>
      </c>
    </row>
    <row r="13205" spans="1:4" x14ac:dyDescent="0.25">
      <c r="A13205" s="176" t="s">
        <v>20762</v>
      </c>
      <c r="B13205" s="176" t="s">
        <v>20761</v>
      </c>
      <c r="C13205" s="176" t="s">
        <v>115</v>
      </c>
      <c r="D13205" s="177">
        <v>12.68</v>
      </c>
    </row>
    <row r="13206" spans="1:4" x14ac:dyDescent="0.25">
      <c r="A13206" s="176" t="s">
        <v>20763</v>
      </c>
      <c r="B13206" s="176" t="s">
        <v>20764</v>
      </c>
      <c r="C13206" s="176" t="s">
        <v>115</v>
      </c>
      <c r="D13206" s="177">
        <v>12.76</v>
      </c>
    </row>
    <row r="13207" spans="1:4" x14ac:dyDescent="0.25">
      <c r="A13207" s="176" t="s">
        <v>20765</v>
      </c>
      <c r="B13207" s="176" t="s">
        <v>20764</v>
      </c>
      <c r="C13207" s="176" t="s">
        <v>115</v>
      </c>
      <c r="D13207" s="177">
        <v>12.2</v>
      </c>
    </row>
    <row r="13208" spans="1:4" x14ac:dyDescent="0.25">
      <c r="A13208" s="176" t="s">
        <v>20766</v>
      </c>
      <c r="B13208" s="176" t="s">
        <v>20767</v>
      </c>
      <c r="C13208" s="176" t="s">
        <v>115</v>
      </c>
      <c r="D13208" s="177">
        <v>14.98</v>
      </c>
    </row>
    <row r="13209" spans="1:4" x14ac:dyDescent="0.25">
      <c r="A13209" s="176" t="s">
        <v>20768</v>
      </c>
      <c r="B13209" s="176" t="s">
        <v>20767</v>
      </c>
      <c r="C13209" s="176" t="s">
        <v>115</v>
      </c>
      <c r="D13209" s="177">
        <v>14.37</v>
      </c>
    </row>
    <row r="13210" spans="1:4" x14ac:dyDescent="0.25">
      <c r="A13210" s="176" t="s">
        <v>20769</v>
      </c>
      <c r="B13210" s="176" t="s">
        <v>20770</v>
      </c>
      <c r="C13210" s="176" t="s">
        <v>115</v>
      </c>
      <c r="D13210" s="177">
        <v>15.27</v>
      </c>
    </row>
    <row r="13211" spans="1:4" x14ac:dyDescent="0.25">
      <c r="A13211" s="176" t="s">
        <v>20771</v>
      </c>
      <c r="B13211" s="176" t="s">
        <v>20770</v>
      </c>
      <c r="C13211" s="176" t="s">
        <v>115</v>
      </c>
      <c r="D13211" s="177">
        <v>14.66</v>
      </c>
    </row>
    <row r="13212" spans="1:4" x14ac:dyDescent="0.25">
      <c r="A13212" s="176" t="s">
        <v>20772</v>
      </c>
      <c r="B13212" s="176" t="s">
        <v>20773</v>
      </c>
      <c r="C13212" s="176" t="s">
        <v>115</v>
      </c>
      <c r="D13212" s="177">
        <v>282.83999999999997</v>
      </c>
    </row>
    <row r="13213" spans="1:4" x14ac:dyDescent="0.25">
      <c r="A13213" s="176" t="s">
        <v>20774</v>
      </c>
      <c r="B13213" s="176" t="s">
        <v>20773</v>
      </c>
      <c r="C13213" s="176" t="s">
        <v>115</v>
      </c>
      <c r="D13213" s="177">
        <v>268.83</v>
      </c>
    </row>
    <row r="13214" spans="1:4" x14ac:dyDescent="0.25">
      <c r="A13214" s="176" t="s">
        <v>20775</v>
      </c>
      <c r="B13214" s="176" t="s">
        <v>20776</v>
      </c>
      <c r="C13214" s="176" t="s">
        <v>115</v>
      </c>
      <c r="D13214" s="177">
        <v>67.459999999999994</v>
      </c>
    </row>
    <row r="13215" spans="1:4" x14ac:dyDescent="0.25">
      <c r="A13215" s="176" t="s">
        <v>20777</v>
      </c>
      <c r="B13215" s="176" t="s">
        <v>20776</v>
      </c>
      <c r="C13215" s="176" t="s">
        <v>115</v>
      </c>
      <c r="D13215" s="177">
        <v>63.96</v>
      </c>
    </row>
    <row r="13216" spans="1:4" x14ac:dyDescent="0.25">
      <c r="A13216" s="176" t="s">
        <v>20778</v>
      </c>
      <c r="B13216" s="176" t="s">
        <v>20779</v>
      </c>
      <c r="C13216" s="176" t="s">
        <v>115</v>
      </c>
      <c r="D13216" s="177">
        <v>174.67</v>
      </c>
    </row>
    <row r="13217" spans="1:4" x14ac:dyDescent="0.25">
      <c r="A13217" s="176" t="s">
        <v>20780</v>
      </c>
      <c r="B13217" s="176" t="s">
        <v>20779</v>
      </c>
      <c r="C13217" s="176" t="s">
        <v>115</v>
      </c>
      <c r="D13217" s="177">
        <v>167.67</v>
      </c>
    </row>
    <row r="13218" spans="1:4" x14ac:dyDescent="0.25">
      <c r="A13218" s="176" t="s">
        <v>20781</v>
      </c>
      <c r="B13218" s="176" t="s">
        <v>20782</v>
      </c>
      <c r="C13218" s="176" t="s">
        <v>115</v>
      </c>
      <c r="D13218" s="177">
        <v>202.41</v>
      </c>
    </row>
    <row r="13219" spans="1:4" x14ac:dyDescent="0.25">
      <c r="A13219" s="176" t="s">
        <v>20783</v>
      </c>
      <c r="B13219" s="176" t="s">
        <v>20782</v>
      </c>
      <c r="C13219" s="176" t="s">
        <v>115</v>
      </c>
      <c r="D13219" s="177">
        <v>188.86</v>
      </c>
    </row>
    <row r="13220" spans="1:4" x14ac:dyDescent="0.25">
      <c r="A13220" s="176" t="s">
        <v>20784</v>
      </c>
      <c r="B13220" s="176" t="s">
        <v>20785</v>
      </c>
      <c r="C13220" s="176" t="s">
        <v>83</v>
      </c>
      <c r="D13220" s="177">
        <v>32.89</v>
      </c>
    </row>
    <row r="13221" spans="1:4" x14ac:dyDescent="0.25">
      <c r="A13221" s="176" t="s">
        <v>20786</v>
      </c>
      <c r="B13221" s="176" t="s">
        <v>20785</v>
      </c>
      <c r="C13221" s="176" t="s">
        <v>83</v>
      </c>
      <c r="D13221" s="177">
        <v>30.77</v>
      </c>
    </row>
    <row r="13222" spans="1:4" x14ac:dyDescent="0.25">
      <c r="A13222" s="176" t="s">
        <v>20787</v>
      </c>
      <c r="B13222" s="176" t="s">
        <v>20788</v>
      </c>
      <c r="C13222" s="176" t="s">
        <v>83</v>
      </c>
      <c r="D13222" s="177">
        <v>43.85</v>
      </c>
    </row>
    <row r="13223" spans="1:4" x14ac:dyDescent="0.25">
      <c r="A13223" s="176" t="s">
        <v>20789</v>
      </c>
      <c r="B13223" s="176" t="s">
        <v>20788</v>
      </c>
      <c r="C13223" s="176" t="s">
        <v>83</v>
      </c>
      <c r="D13223" s="177">
        <v>41.03</v>
      </c>
    </row>
    <row r="13224" spans="1:4" x14ac:dyDescent="0.25">
      <c r="A13224" s="176" t="s">
        <v>20790</v>
      </c>
      <c r="B13224" s="176" t="s">
        <v>58612</v>
      </c>
      <c r="C13224" s="176" t="s">
        <v>115</v>
      </c>
      <c r="D13224" s="177">
        <v>36.17</v>
      </c>
    </row>
    <row r="13225" spans="1:4" x14ac:dyDescent="0.25">
      <c r="A13225" s="176" t="s">
        <v>20791</v>
      </c>
      <c r="B13225" s="176" t="s">
        <v>58612</v>
      </c>
      <c r="C13225" s="176" t="s">
        <v>115</v>
      </c>
      <c r="D13225" s="177">
        <v>35.549999999999997</v>
      </c>
    </row>
    <row r="13226" spans="1:4" x14ac:dyDescent="0.25">
      <c r="A13226" s="176" t="s">
        <v>20792</v>
      </c>
      <c r="B13226" s="176" t="s">
        <v>58613</v>
      </c>
      <c r="C13226" s="176" t="s">
        <v>115</v>
      </c>
      <c r="D13226" s="177">
        <v>63.2</v>
      </c>
    </row>
    <row r="13227" spans="1:4" x14ac:dyDescent="0.25">
      <c r="A13227" s="176" t="s">
        <v>20793</v>
      </c>
      <c r="B13227" s="176" t="s">
        <v>58613</v>
      </c>
      <c r="C13227" s="176" t="s">
        <v>115</v>
      </c>
      <c r="D13227" s="177">
        <v>62.58</v>
      </c>
    </row>
    <row r="13228" spans="1:4" x14ac:dyDescent="0.25">
      <c r="A13228" s="176" t="s">
        <v>20794</v>
      </c>
      <c r="B13228" s="176" t="s">
        <v>58614</v>
      </c>
      <c r="C13228" s="176" t="s">
        <v>115</v>
      </c>
      <c r="D13228" s="177">
        <v>36.47</v>
      </c>
    </row>
    <row r="13229" spans="1:4" x14ac:dyDescent="0.25">
      <c r="A13229" s="176" t="s">
        <v>20795</v>
      </c>
      <c r="B13229" s="176" t="s">
        <v>58614</v>
      </c>
      <c r="C13229" s="176" t="s">
        <v>115</v>
      </c>
      <c r="D13229" s="177">
        <v>35.85</v>
      </c>
    </row>
    <row r="13230" spans="1:4" x14ac:dyDescent="0.25">
      <c r="A13230" s="176" t="s">
        <v>20796</v>
      </c>
      <c r="B13230" s="176" t="s">
        <v>58615</v>
      </c>
      <c r="C13230" s="176" t="s">
        <v>115</v>
      </c>
      <c r="D13230" s="177">
        <v>39.61</v>
      </c>
    </row>
    <row r="13231" spans="1:4" x14ac:dyDescent="0.25">
      <c r="A13231" s="176" t="s">
        <v>20797</v>
      </c>
      <c r="B13231" s="176" t="s">
        <v>58615</v>
      </c>
      <c r="C13231" s="176" t="s">
        <v>115</v>
      </c>
      <c r="D13231" s="177">
        <v>38.99</v>
      </c>
    </row>
    <row r="13232" spans="1:4" x14ac:dyDescent="0.25">
      <c r="A13232" s="176" t="s">
        <v>20798</v>
      </c>
      <c r="B13232" s="176" t="s">
        <v>20799</v>
      </c>
      <c r="C13232" s="176" t="s">
        <v>83</v>
      </c>
      <c r="D13232" s="177">
        <v>51.53</v>
      </c>
    </row>
    <row r="13233" spans="1:4" x14ac:dyDescent="0.25">
      <c r="A13233" s="176" t="s">
        <v>20800</v>
      </c>
      <c r="B13233" s="176" t="s">
        <v>20799</v>
      </c>
      <c r="C13233" s="176" t="s">
        <v>83</v>
      </c>
      <c r="D13233" s="177">
        <v>50.9</v>
      </c>
    </row>
    <row r="13234" spans="1:4" x14ac:dyDescent="0.25">
      <c r="A13234" s="176" t="s">
        <v>20801</v>
      </c>
      <c r="B13234" s="176" t="s">
        <v>20802</v>
      </c>
      <c r="C13234" s="176" t="s">
        <v>83</v>
      </c>
      <c r="D13234" s="177">
        <v>60.14</v>
      </c>
    </row>
    <row r="13235" spans="1:4" x14ac:dyDescent="0.25">
      <c r="A13235" s="176" t="s">
        <v>20803</v>
      </c>
      <c r="B13235" s="176" t="s">
        <v>20802</v>
      </c>
      <c r="C13235" s="176" t="s">
        <v>83</v>
      </c>
      <c r="D13235" s="177">
        <v>59.41</v>
      </c>
    </row>
    <row r="13236" spans="1:4" x14ac:dyDescent="0.25">
      <c r="A13236" s="176" t="s">
        <v>20804</v>
      </c>
      <c r="B13236" s="176" t="s">
        <v>20805</v>
      </c>
      <c r="C13236" s="176" t="s">
        <v>20806</v>
      </c>
      <c r="D13236" s="177">
        <v>77.900000000000006</v>
      </c>
    </row>
    <row r="13237" spans="1:4" x14ac:dyDescent="0.25">
      <c r="A13237" s="176" t="s">
        <v>20807</v>
      </c>
      <c r="B13237" s="176" t="s">
        <v>20805</v>
      </c>
      <c r="C13237" s="176" t="s">
        <v>20806</v>
      </c>
      <c r="D13237" s="177">
        <v>77.06</v>
      </c>
    </row>
    <row r="13238" spans="1:4" x14ac:dyDescent="0.25">
      <c r="A13238" s="176" t="s">
        <v>20808</v>
      </c>
      <c r="B13238" s="176" t="s">
        <v>20809</v>
      </c>
      <c r="C13238" s="176" t="s">
        <v>83</v>
      </c>
      <c r="D13238" s="177">
        <v>97.2</v>
      </c>
    </row>
    <row r="13239" spans="1:4" x14ac:dyDescent="0.25">
      <c r="A13239" s="176" t="s">
        <v>20810</v>
      </c>
      <c r="B13239" s="176" t="s">
        <v>20809</v>
      </c>
      <c r="C13239" s="176" t="s">
        <v>83</v>
      </c>
      <c r="D13239" s="177">
        <v>96.25</v>
      </c>
    </row>
    <row r="13240" spans="1:4" x14ac:dyDescent="0.25">
      <c r="A13240" s="176" t="s">
        <v>20811</v>
      </c>
      <c r="B13240" s="176" t="s">
        <v>20812</v>
      </c>
      <c r="C13240" s="176" t="s">
        <v>83</v>
      </c>
      <c r="D13240" s="177">
        <v>114</v>
      </c>
    </row>
    <row r="13241" spans="1:4" x14ac:dyDescent="0.25">
      <c r="A13241" s="176" t="s">
        <v>20813</v>
      </c>
      <c r="B13241" s="176" t="s">
        <v>20812</v>
      </c>
      <c r="C13241" s="176" t="s">
        <v>83</v>
      </c>
      <c r="D13241" s="177">
        <v>112.91</v>
      </c>
    </row>
    <row r="13242" spans="1:4" x14ac:dyDescent="0.25">
      <c r="A13242" s="176" t="s">
        <v>20814</v>
      </c>
      <c r="B13242" s="176" t="s">
        <v>20815</v>
      </c>
      <c r="C13242" s="176" t="s">
        <v>83</v>
      </c>
      <c r="D13242" s="177">
        <v>107.11</v>
      </c>
    </row>
    <row r="13243" spans="1:4" x14ac:dyDescent="0.25">
      <c r="A13243" s="176" t="s">
        <v>20816</v>
      </c>
      <c r="B13243" s="176" t="s">
        <v>20815</v>
      </c>
      <c r="C13243" s="176" t="s">
        <v>83</v>
      </c>
      <c r="D13243" s="177">
        <v>105.83</v>
      </c>
    </row>
    <row r="13244" spans="1:4" x14ac:dyDescent="0.25">
      <c r="A13244" s="176" t="s">
        <v>20817</v>
      </c>
      <c r="B13244" s="176" t="s">
        <v>20818</v>
      </c>
      <c r="C13244" s="176" t="s">
        <v>83</v>
      </c>
      <c r="D13244" s="177">
        <v>140.09</v>
      </c>
    </row>
    <row r="13245" spans="1:4" x14ac:dyDescent="0.25">
      <c r="A13245" s="176" t="s">
        <v>20819</v>
      </c>
      <c r="B13245" s="176" t="s">
        <v>20818</v>
      </c>
      <c r="C13245" s="176" t="s">
        <v>83</v>
      </c>
      <c r="D13245" s="177">
        <v>138.63999999999999</v>
      </c>
    </row>
    <row r="13246" spans="1:4" x14ac:dyDescent="0.25">
      <c r="A13246" s="176" t="s">
        <v>20820</v>
      </c>
      <c r="B13246" s="176" t="s">
        <v>20821</v>
      </c>
      <c r="C13246" s="176" t="s">
        <v>83</v>
      </c>
      <c r="D13246" s="177">
        <v>161.55000000000001</v>
      </c>
    </row>
    <row r="13247" spans="1:4" x14ac:dyDescent="0.25">
      <c r="A13247" s="176" t="s">
        <v>20822</v>
      </c>
      <c r="B13247" s="176" t="s">
        <v>20821</v>
      </c>
      <c r="C13247" s="176" t="s">
        <v>83</v>
      </c>
      <c r="D13247" s="177">
        <v>160.01</v>
      </c>
    </row>
    <row r="13248" spans="1:4" x14ac:dyDescent="0.25">
      <c r="A13248" s="176" t="s">
        <v>20823</v>
      </c>
      <c r="B13248" s="176" t="s">
        <v>20824</v>
      </c>
      <c r="C13248" s="176" t="s">
        <v>83</v>
      </c>
      <c r="D13248" s="177">
        <v>226.41</v>
      </c>
    </row>
    <row r="13249" spans="1:4" x14ac:dyDescent="0.25">
      <c r="A13249" s="176" t="s">
        <v>20825</v>
      </c>
      <c r="B13249" s="176" t="s">
        <v>20824</v>
      </c>
      <c r="C13249" s="176" t="s">
        <v>83</v>
      </c>
      <c r="D13249" s="177">
        <v>224.59</v>
      </c>
    </row>
    <row r="13250" spans="1:4" x14ac:dyDescent="0.25">
      <c r="A13250" s="176" t="s">
        <v>20826</v>
      </c>
      <c r="B13250" s="176" t="s">
        <v>20827</v>
      </c>
      <c r="C13250" s="176" t="s">
        <v>83</v>
      </c>
      <c r="D13250" s="177">
        <v>434.55</v>
      </c>
    </row>
    <row r="13251" spans="1:4" x14ac:dyDescent="0.25">
      <c r="A13251" s="176" t="s">
        <v>20828</v>
      </c>
      <c r="B13251" s="176" t="s">
        <v>20827</v>
      </c>
      <c r="C13251" s="176" t="s">
        <v>83</v>
      </c>
      <c r="D13251" s="177">
        <v>432.56</v>
      </c>
    </row>
    <row r="13252" spans="1:4" x14ac:dyDescent="0.25">
      <c r="A13252" s="176" t="s">
        <v>20829</v>
      </c>
      <c r="B13252" s="176" t="s">
        <v>20830</v>
      </c>
      <c r="C13252" s="176" t="s">
        <v>83</v>
      </c>
      <c r="D13252" s="177">
        <v>509.27</v>
      </c>
    </row>
    <row r="13253" spans="1:4" x14ac:dyDescent="0.25">
      <c r="A13253" s="176" t="s">
        <v>20831</v>
      </c>
      <c r="B13253" s="176" t="s">
        <v>20830</v>
      </c>
      <c r="C13253" s="176" t="s">
        <v>83</v>
      </c>
      <c r="D13253" s="177">
        <v>507.11</v>
      </c>
    </row>
    <row r="13254" spans="1:4" x14ac:dyDescent="0.25">
      <c r="A13254" s="176" t="s">
        <v>20832</v>
      </c>
      <c r="B13254" s="176" t="s">
        <v>20833</v>
      </c>
      <c r="C13254" s="176" t="s">
        <v>83</v>
      </c>
      <c r="D13254" s="177">
        <v>173.31</v>
      </c>
    </row>
    <row r="13255" spans="1:4" x14ac:dyDescent="0.25">
      <c r="A13255" s="176" t="s">
        <v>20834</v>
      </c>
      <c r="B13255" s="176" t="s">
        <v>20833</v>
      </c>
      <c r="C13255" s="176" t="s">
        <v>83</v>
      </c>
      <c r="D13255" s="177">
        <v>166.3</v>
      </c>
    </row>
    <row r="13256" spans="1:4" x14ac:dyDescent="0.25">
      <c r="A13256" s="176" t="s">
        <v>20835</v>
      </c>
      <c r="B13256" s="176" t="s">
        <v>20836</v>
      </c>
      <c r="C13256" s="176" t="s">
        <v>83</v>
      </c>
      <c r="D13256" s="177">
        <v>167.38</v>
      </c>
    </row>
    <row r="13257" spans="1:4" x14ac:dyDescent="0.25">
      <c r="A13257" s="176" t="s">
        <v>20837</v>
      </c>
      <c r="B13257" s="176" t="s">
        <v>20836</v>
      </c>
      <c r="C13257" s="176" t="s">
        <v>83</v>
      </c>
      <c r="D13257" s="177">
        <v>160.37</v>
      </c>
    </row>
    <row r="13258" spans="1:4" x14ac:dyDescent="0.25">
      <c r="A13258" s="176" t="s">
        <v>20838</v>
      </c>
      <c r="B13258" s="176" t="s">
        <v>20839</v>
      </c>
      <c r="C13258" s="176" t="s">
        <v>115</v>
      </c>
      <c r="D13258" s="177">
        <v>832.95</v>
      </c>
    </row>
    <row r="13259" spans="1:4" x14ac:dyDescent="0.25">
      <c r="A13259" s="176" t="s">
        <v>20840</v>
      </c>
      <c r="B13259" s="176" t="s">
        <v>20839</v>
      </c>
      <c r="C13259" s="176" t="s">
        <v>115</v>
      </c>
      <c r="D13259" s="177">
        <v>811.43</v>
      </c>
    </row>
    <row r="13260" spans="1:4" x14ac:dyDescent="0.25">
      <c r="A13260" s="176" t="s">
        <v>20841</v>
      </c>
      <c r="B13260" s="176" t="s">
        <v>20842</v>
      </c>
      <c r="C13260" s="176" t="s">
        <v>115</v>
      </c>
      <c r="D13260" s="177">
        <v>1167.6600000000001</v>
      </c>
    </row>
    <row r="13261" spans="1:4" x14ac:dyDescent="0.25">
      <c r="A13261" s="176" t="s">
        <v>20843</v>
      </c>
      <c r="B13261" s="176" t="s">
        <v>20842</v>
      </c>
      <c r="C13261" s="176" t="s">
        <v>115</v>
      </c>
      <c r="D13261" s="177">
        <v>1140.98</v>
      </c>
    </row>
    <row r="13262" spans="1:4" x14ac:dyDescent="0.25">
      <c r="A13262" s="176" t="s">
        <v>20844</v>
      </c>
      <c r="B13262" s="176" t="s">
        <v>20845</v>
      </c>
      <c r="C13262" s="176" t="s">
        <v>115</v>
      </c>
      <c r="D13262" s="177">
        <v>2452.37</v>
      </c>
    </row>
    <row r="13263" spans="1:4" x14ac:dyDescent="0.25">
      <c r="A13263" s="176" t="s">
        <v>20846</v>
      </c>
      <c r="B13263" s="176" t="s">
        <v>20845</v>
      </c>
      <c r="C13263" s="176" t="s">
        <v>115</v>
      </c>
      <c r="D13263" s="177">
        <v>2404.9</v>
      </c>
    </row>
    <row r="13264" spans="1:4" x14ac:dyDescent="0.25">
      <c r="A13264" s="176" t="s">
        <v>20847</v>
      </c>
      <c r="B13264" s="176" t="s">
        <v>20848</v>
      </c>
      <c r="C13264" s="176" t="s">
        <v>115</v>
      </c>
      <c r="D13264" s="177">
        <v>3489.34</v>
      </c>
    </row>
    <row r="13265" spans="1:4" x14ac:dyDescent="0.25">
      <c r="A13265" s="176" t="s">
        <v>20849</v>
      </c>
      <c r="B13265" s="176" t="s">
        <v>20848</v>
      </c>
      <c r="C13265" s="176" t="s">
        <v>115</v>
      </c>
      <c r="D13265" s="177">
        <v>3435.09</v>
      </c>
    </row>
    <row r="13266" spans="1:4" x14ac:dyDescent="0.25">
      <c r="A13266" s="176" t="s">
        <v>20850</v>
      </c>
      <c r="B13266" s="176" t="s">
        <v>20851</v>
      </c>
      <c r="C13266" s="176" t="s">
        <v>115</v>
      </c>
      <c r="D13266" s="177">
        <v>4976.76</v>
      </c>
    </row>
    <row r="13267" spans="1:4" x14ac:dyDescent="0.25">
      <c r="A13267" s="176" t="s">
        <v>20852</v>
      </c>
      <c r="B13267" s="176" t="s">
        <v>20851</v>
      </c>
      <c r="C13267" s="176" t="s">
        <v>115</v>
      </c>
      <c r="D13267" s="177">
        <v>4911.74</v>
      </c>
    </row>
    <row r="13268" spans="1:4" x14ac:dyDescent="0.25">
      <c r="A13268" s="176" t="s">
        <v>20853</v>
      </c>
      <c r="B13268" s="176" t="s">
        <v>20854</v>
      </c>
      <c r="C13268" s="176" t="s">
        <v>83</v>
      </c>
      <c r="D13268" s="177">
        <v>26.64</v>
      </c>
    </row>
    <row r="13269" spans="1:4" x14ac:dyDescent="0.25">
      <c r="A13269" s="176" t="s">
        <v>20855</v>
      </c>
      <c r="B13269" s="176" t="s">
        <v>20854</v>
      </c>
      <c r="C13269" s="176" t="s">
        <v>83</v>
      </c>
      <c r="D13269" s="177">
        <v>25.29</v>
      </c>
    </row>
    <row r="13270" spans="1:4" x14ac:dyDescent="0.25">
      <c r="A13270" s="176" t="s">
        <v>20856</v>
      </c>
      <c r="B13270" s="176" t="s">
        <v>20857</v>
      </c>
      <c r="C13270" s="176" t="s">
        <v>83</v>
      </c>
      <c r="D13270" s="177">
        <v>32.78</v>
      </c>
    </row>
    <row r="13271" spans="1:4" x14ac:dyDescent="0.25">
      <c r="A13271" s="176" t="s">
        <v>20858</v>
      </c>
      <c r="B13271" s="176" t="s">
        <v>20857</v>
      </c>
      <c r="C13271" s="176" t="s">
        <v>83</v>
      </c>
      <c r="D13271" s="177">
        <v>31.26</v>
      </c>
    </row>
    <row r="13272" spans="1:4" x14ac:dyDescent="0.25">
      <c r="A13272" s="176" t="s">
        <v>20859</v>
      </c>
      <c r="B13272" s="176" t="s">
        <v>20860</v>
      </c>
      <c r="C13272" s="176" t="s">
        <v>83</v>
      </c>
      <c r="D13272" s="177">
        <v>40.380000000000003</v>
      </c>
    </row>
    <row r="13273" spans="1:4" x14ac:dyDescent="0.25">
      <c r="A13273" s="176" t="s">
        <v>20861</v>
      </c>
      <c r="B13273" s="176" t="s">
        <v>20860</v>
      </c>
      <c r="C13273" s="176" t="s">
        <v>83</v>
      </c>
      <c r="D13273" s="177">
        <v>38.68</v>
      </c>
    </row>
    <row r="13274" spans="1:4" x14ac:dyDescent="0.25">
      <c r="A13274" s="176" t="s">
        <v>20862</v>
      </c>
      <c r="B13274" s="176" t="s">
        <v>20863</v>
      </c>
      <c r="C13274" s="176" t="s">
        <v>83</v>
      </c>
      <c r="D13274" s="177">
        <v>44.5</v>
      </c>
    </row>
    <row r="13275" spans="1:4" x14ac:dyDescent="0.25">
      <c r="A13275" s="176" t="s">
        <v>20864</v>
      </c>
      <c r="B13275" s="176" t="s">
        <v>20863</v>
      </c>
      <c r="C13275" s="176" t="s">
        <v>83</v>
      </c>
      <c r="D13275" s="177">
        <v>42.63</v>
      </c>
    </row>
    <row r="13276" spans="1:4" x14ac:dyDescent="0.25">
      <c r="A13276" s="176" t="s">
        <v>20865</v>
      </c>
      <c r="B13276" s="176" t="s">
        <v>20866</v>
      </c>
      <c r="C13276" s="176" t="s">
        <v>83</v>
      </c>
      <c r="D13276" s="177">
        <v>59.83</v>
      </c>
    </row>
    <row r="13277" spans="1:4" x14ac:dyDescent="0.25">
      <c r="A13277" s="176" t="s">
        <v>20867</v>
      </c>
      <c r="B13277" s="176" t="s">
        <v>20866</v>
      </c>
      <c r="C13277" s="176" t="s">
        <v>83</v>
      </c>
      <c r="D13277" s="177">
        <v>57.71</v>
      </c>
    </row>
    <row r="13278" spans="1:4" x14ac:dyDescent="0.25">
      <c r="A13278" s="176" t="s">
        <v>20868</v>
      </c>
      <c r="B13278" s="176" t="s">
        <v>20869</v>
      </c>
      <c r="C13278" s="176" t="s">
        <v>83</v>
      </c>
      <c r="D13278" s="177">
        <v>91.01</v>
      </c>
    </row>
    <row r="13279" spans="1:4" x14ac:dyDescent="0.25">
      <c r="A13279" s="176" t="s">
        <v>20870</v>
      </c>
      <c r="B13279" s="176" t="s">
        <v>20869</v>
      </c>
      <c r="C13279" s="176" t="s">
        <v>83</v>
      </c>
      <c r="D13279" s="177">
        <v>88.64</v>
      </c>
    </row>
    <row r="13280" spans="1:4" x14ac:dyDescent="0.25">
      <c r="A13280" s="176" t="s">
        <v>20871</v>
      </c>
      <c r="B13280" s="176" t="s">
        <v>20872</v>
      </c>
      <c r="C13280" s="176" t="s">
        <v>115</v>
      </c>
      <c r="D13280" s="177">
        <v>305.42</v>
      </c>
    </row>
    <row r="13281" spans="1:4" x14ac:dyDescent="0.25">
      <c r="A13281" s="176" t="s">
        <v>20873</v>
      </c>
      <c r="B13281" s="176" t="s">
        <v>20872</v>
      </c>
      <c r="C13281" s="176" t="s">
        <v>115</v>
      </c>
      <c r="D13281" s="177">
        <v>289.66000000000003</v>
      </c>
    </row>
    <row r="13282" spans="1:4" x14ac:dyDescent="0.25">
      <c r="A13282" s="176" t="s">
        <v>20874</v>
      </c>
      <c r="B13282" s="176" t="s">
        <v>20875</v>
      </c>
      <c r="C13282" s="176" t="s">
        <v>115</v>
      </c>
      <c r="D13282" s="177">
        <v>547.87</v>
      </c>
    </row>
    <row r="13283" spans="1:4" x14ac:dyDescent="0.25">
      <c r="A13283" s="176" t="s">
        <v>20876</v>
      </c>
      <c r="B13283" s="176" t="s">
        <v>20875</v>
      </c>
      <c r="C13283" s="176" t="s">
        <v>115</v>
      </c>
      <c r="D13283" s="177">
        <v>523.99</v>
      </c>
    </row>
    <row r="13284" spans="1:4" x14ac:dyDescent="0.25">
      <c r="A13284" s="176" t="s">
        <v>20877</v>
      </c>
      <c r="B13284" s="176" t="s">
        <v>20878</v>
      </c>
      <c r="C13284" s="176" t="s">
        <v>115</v>
      </c>
      <c r="D13284" s="177">
        <v>240.23</v>
      </c>
    </row>
    <row r="13285" spans="1:4" x14ac:dyDescent="0.25">
      <c r="A13285" s="176" t="s">
        <v>20879</v>
      </c>
      <c r="B13285" s="176" t="s">
        <v>20878</v>
      </c>
      <c r="C13285" s="176" t="s">
        <v>115</v>
      </c>
      <c r="D13285" s="177">
        <v>229.02</v>
      </c>
    </row>
    <row r="13286" spans="1:4" x14ac:dyDescent="0.25">
      <c r="A13286" s="176" t="s">
        <v>20880</v>
      </c>
      <c r="B13286" s="176" t="s">
        <v>20881</v>
      </c>
      <c r="C13286" s="176" t="s">
        <v>115</v>
      </c>
      <c r="D13286" s="177">
        <v>226.34</v>
      </c>
    </row>
    <row r="13287" spans="1:4" x14ac:dyDescent="0.25">
      <c r="A13287" s="176" t="s">
        <v>20882</v>
      </c>
      <c r="B13287" s="176" t="s">
        <v>20881</v>
      </c>
      <c r="C13287" s="176" t="s">
        <v>115</v>
      </c>
      <c r="D13287" s="177">
        <v>215.13</v>
      </c>
    </row>
    <row r="13288" spans="1:4" x14ac:dyDescent="0.25">
      <c r="A13288" s="176" t="s">
        <v>20883</v>
      </c>
      <c r="B13288" s="176" t="s">
        <v>20884</v>
      </c>
      <c r="C13288" s="176" t="s">
        <v>115</v>
      </c>
      <c r="D13288" s="177">
        <v>464.14</v>
      </c>
    </row>
    <row r="13289" spans="1:4" x14ac:dyDescent="0.25">
      <c r="A13289" s="176" t="s">
        <v>20885</v>
      </c>
      <c r="B13289" s="176" t="s">
        <v>20884</v>
      </c>
      <c r="C13289" s="176" t="s">
        <v>115</v>
      </c>
      <c r="D13289" s="177">
        <v>441.73</v>
      </c>
    </row>
    <row r="13290" spans="1:4" x14ac:dyDescent="0.25">
      <c r="A13290" s="176" t="s">
        <v>20886</v>
      </c>
      <c r="B13290" s="176" t="s">
        <v>20887</v>
      </c>
      <c r="C13290" s="176" t="s">
        <v>115</v>
      </c>
      <c r="D13290" s="177">
        <v>391.95</v>
      </c>
    </row>
    <row r="13291" spans="1:4" x14ac:dyDescent="0.25">
      <c r="A13291" s="176" t="s">
        <v>20888</v>
      </c>
      <c r="B13291" s="176" t="s">
        <v>20887</v>
      </c>
      <c r="C13291" s="176" t="s">
        <v>115</v>
      </c>
      <c r="D13291" s="177">
        <v>369.27</v>
      </c>
    </row>
    <row r="13292" spans="1:4" x14ac:dyDescent="0.25">
      <c r="A13292" s="176" t="s">
        <v>20889</v>
      </c>
      <c r="B13292" s="176" t="s">
        <v>20890</v>
      </c>
      <c r="C13292" s="176" t="s">
        <v>115</v>
      </c>
      <c r="D13292" s="177">
        <v>391.83</v>
      </c>
    </row>
    <row r="13293" spans="1:4" x14ac:dyDescent="0.25">
      <c r="A13293" s="176" t="s">
        <v>20891</v>
      </c>
      <c r="B13293" s="176" t="s">
        <v>20890</v>
      </c>
      <c r="C13293" s="176" t="s">
        <v>115</v>
      </c>
      <c r="D13293" s="177">
        <v>369.15</v>
      </c>
    </row>
    <row r="13294" spans="1:4" x14ac:dyDescent="0.25">
      <c r="A13294" s="176" t="s">
        <v>20892</v>
      </c>
      <c r="B13294" s="176" t="s">
        <v>20893</v>
      </c>
      <c r="C13294" s="176" t="s">
        <v>115</v>
      </c>
      <c r="D13294" s="177">
        <v>204.8</v>
      </c>
    </row>
    <row r="13295" spans="1:4" x14ac:dyDescent="0.25">
      <c r="A13295" s="176" t="s">
        <v>20894</v>
      </c>
      <c r="B13295" s="176" t="s">
        <v>20893</v>
      </c>
      <c r="C13295" s="176" t="s">
        <v>115</v>
      </c>
      <c r="D13295" s="177">
        <v>192.55</v>
      </c>
    </row>
    <row r="13296" spans="1:4" x14ac:dyDescent="0.25">
      <c r="A13296" s="176" t="s">
        <v>20895</v>
      </c>
      <c r="B13296" s="176" t="s">
        <v>20896</v>
      </c>
      <c r="C13296" s="176" t="s">
        <v>115</v>
      </c>
      <c r="D13296" s="177">
        <v>325.83999999999997</v>
      </c>
    </row>
    <row r="13297" spans="1:4" x14ac:dyDescent="0.25">
      <c r="A13297" s="176" t="s">
        <v>20897</v>
      </c>
      <c r="B13297" s="176" t="s">
        <v>20896</v>
      </c>
      <c r="C13297" s="176" t="s">
        <v>115</v>
      </c>
      <c r="D13297" s="177">
        <v>310.08</v>
      </c>
    </row>
    <row r="13298" spans="1:4" x14ac:dyDescent="0.25">
      <c r="A13298" s="176" t="s">
        <v>20898</v>
      </c>
      <c r="B13298" s="176" t="s">
        <v>20899</v>
      </c>
      <c r="C13298" s="176" t="s">
        <v>115</v>
      </c>
      <c r="D13298" s="177">
        <v>414.76</v>
      </c>
    </row>
    <row r="13299" spans="1:4" x14ac:dyDescent="0.25">
      <c r="A13299" s="176" t="s">
        <v>20900</v>
      </c>
      <c r="B13299" s="176" t="s">
        <v>20899</v>
      </c>
      <c r="C13299" s="176" t="s">
        <v>115</v>
      </c>
      <c r="D13299" s="177">
        <v>395.5</v>
      </c>
    </row>
    <row r="13300" spans="1:4" x14ac:dyDescent="0.25">
      <c r="A13300" s="176" t="s">
        <v>20901</v>
      </c>
      <c r="B13300" s="176" t="s">
        <v>20902</v>
      </c>
      <c r="C13300" s="176" t="s">
        <v>115</v>
      </c>
      <c r="D13300" s="177">
        <v>414.07</v>
      </c>
    </row>
    <row r="13301" spans="1:4" x14ac:dyDescent="0.25">
      <c r="A13301" s="176" t="s">
        <v>20903</v>
      </c>
      <c r="B13301" s="176" t="s">
        <v>20902</v>
      </c>
      <c r="C13301" s="176" t="s">
        <v>115</v>
      </c>
      <c r="D13301" s="177">
        <v>394.81</v>
      </c>
    </row>
    <row r="13302" spans="1:4" x14ac:dyDescent="0.25">
      <c r="A13302" s="176" t="s">
        <v>20904</v>
      </c>
      <c r="B13302" s="176" t="s">
        <v>20905</v>
      </c>
      <c r="C13302" s="176" t="s">
        <v>115</v>
      </c>
      <c r="D13302" s="177">
        <v>243.62</v>
      </c>
    </row>
    <row r="13303" spans="1:4" x14ac:dyDescent="0.25">
      <c r="A13303" s="176" t="s">
        <v>20906</v>
      </c>
      <c r="B13303" s="176" t="s">
        <v>20905</v>
      </c>
      <c r="C13303" s="176" t="s">
        <v>115</v>
      </c>
      <c r="D13303" s="177">
        <v>230.43</v>
      </c>
    </row>
    <row r="13304" spans="1:4" x14ac:dyDescent="0.25">
      <c r="A13304" s="176" t="s">
        <v>20907</v>
      </c>
      <c r="B13304" s="176" t="s">
        <v>20908</v>
      </c>
      <c r="C13304" s="176" t="s">
        <v>115</v>
      </c>
      <c r="D13304" s="177">
        <v>307.27</v>
      </c>
    </row>
    <row r="13305" spans="1:4" x14ac:dyDescent="0.25">
      <c r="A13305" s="176" t="s">
        <v>20909</v>
      </c>
      <c r="B13305" s="176" t="s">
        <v>20908</v>
      </c>
      <c r="C13305" s="176" t="s">
        <v>115</v>
      </c>
      <c r="D13305" s="177">
        <v>290.77999999999997</v>
      </c>
    </row>
    <row r="13306" spans="1:4" x14ac:dyDescent="0.25">
      <c r="A13306" s="176" t="s">
        <v>20910</v>
      </c>
      <c r="B13306" s="176" t="s">
        <v>20911</v>
      </c>
      <c r="C13306" s="176" t="s">
        <v>115</v>
      </c>
      <c r="D13306" s="177">
        <v>202.76</v>
      </c>
    </row>
    <row r="13307" spans="1:4" x14ac:dyDescent="0.25">
      <c r="A13307" s="176" t="s">
        <v>20912</v>
      </c>
      <c r="B13307" s="176" t="s">
        <v>20911</v>
      </c>
      <c r="C13307" s="176" t="s">
        <v>115</v>
      </c>
      <c r="D13307" s="177">
        <v>190.5</v>
      </c>
    </row>
    <row r="13308" spans="1:4" x14ac:dyDescent="0.25">
      <c r="A13308" s="176" t="s">
        <v>20913</v>
      </c>
      <c r="B13308" s="176" t="s">
        <v>20914</v>
      </c>
      <c r="C13308" s="176" t="s">
        <v>115</v>
      </c>
      <c r="D13308" s="177">
        <v>228.73</v>
      </c>
    </row>
    <row r="13309" spans="1:4" x14ac:dyDescent="0.25">
      <c r="A13309" s="176" t="s">
        <v>20915</v>
      </c>
      <c r="B13309" s="176" t="s">
        <v>20914</v>
      </c>
      <c r="C13309" s="176" t="s">
        <v>115</v>
      </c>
      <c r="D13309" s="177">
        <v>215.64</v>
      </c>
    </row>
    <row r="13310" spans="1:4" x14ac:dyDescent="0.25">
      <c r="A13310" s="176" t="s">
        <v>20916</v>
      </c>
      <c r="B13310" s="176" t="s">
        <v>20917</v>
      </c>
      <c r="C13310" s="176" t="s">
        <v>115</v>
      </c>
      <c r="D13310" s="177">
        <v>328.09</v>
      </c>
    </row>
    <row r="13311" spans="1:4" x14ac:dyDescent="0.25">
      <c r="A13311" s="176" t="s">
        <v>20918</v>
      </c>
      <c r="B13311" s="176" t="s">
        <v>20917</v>
      </c>
      <c r="C13311" s="176" t="s">
        <v>115</v>
      </c>
      <c r="D13311" s="177">
        <v>310.85000000000002</v>
      </c>
    </row>
    <row r="13312" spans="1:4" x14ac:dyDescent="0.25">
      <c r="A13312" s="176" t="s">
        <v>20919</v>
      </c>
      <c r="B13312" s="176" t="s">
        <v>20920</v>
      </c>
      <c r="C13312" s="176" t="s">
        <v>115</v>
      </c>
      <c r="D13312" s="177">
        <v>461.18</v>
      </c>
    </row>
    <row r="13313" spans="1:4" x14ac:dyDescent="0.25">
      <c r="A13313" s="176" t="s">
        <v>20921</v>
      </c>
      <c r="B13313" s="176" t="s">
        <v>20920</v>
      </c>
      <c r="C13313" s="176" t="s">
        <v>115</v>
      </c>
      <c r="D13313" s="177">
        <v>438.45</v>
      </c>
    </row>
    <row r="13314" spans="1:4" x14ac:dyDescent="0.25">
      <c r="A13314" s="176" t="s">
        <v>20922</v>
      </c>
      <c r="B13314" s="176" t="s">
        <v>20923</v>
      </c>
      <c r="C13314" s="176" t="s">
        <v>115</v>
      </c>
      <c r="D13314" s="177">
        <v>229.2</v>
      </c>
    </row>
    <row r="13315" spans="1:4" x14ac:dyDescent="0.25">
      <c r="A13315" s="176" t="s">
        <v>20924</v>
      </c>
      <c r="B13315" s="176" t="s">
        <v>20923</v>
      </c>
      <c r="C13315" s="176" t="s">
        <v>115</v>
      </c>
      <c r="D13315" s="177">
        <v>216.11</v>
      </c>
    </row>
    <row r="13316" spans="1:4" x14ac:dyDescent="0.25">
      <c r="A13316" s="176" t="s">
        <v>20925</v>
      </c>
      <c r="B13316" s="176" t="s">
        <v>20926</v>
      </c>
      <c r="C13316" s="176" t="s">
        <v>115</v>
      </c>
      <c r="D13316" s="177">
        <v>53.15</v>
      </c>
    </row>
    <row r="13317" spans="1:4" x14ac:dyDescent="0.25">
      <c r="A13317" s="176" t="s">
        <v>20927</v>
      </c>
      <c r="B13317" s="176" t="s">
        <v>20926</v>
      </c>
      <c r="C13317" s="176" t="s">
        <v>115</v>
      </c>
      <c r="D13317" s="177">
        <v>51.93</v>
      </c>
    </row>
    <row r="13318" spans="1:4" x14ac:dyDescent="0.25">
      <c r="A13318" s="176" t="s">
        <v>20928</v>
      </c>
      <c r="B13318" s="176" t="s">
        <v>20929</v>
      </c>
      <c r="C13318" s="176" t="s">
        <v>115</v>
      </c>
      <c r="D13318" s="177">
        <v>274.52999999999997</v>
      </c>
    </row>
    <row r="13319" spans="1:4" x14ac:dyDescent="0.25">
      <c r="A13319" s="176" t="s">
        <v>20930</v>
      </c>
      <c r="B13319" s="176" t="s">
        <v>20929</v>
      </c>
      <c r="C13319" s="176" t="s">
        <v>115</v>
      </c>
      <c r="D13319" s="177">
        <v>257.94</v>
      </c>
    </row>
    <row r="13320" spans="1:4" x14ac:dyDescent="0.25">
      <c r="A13320" s="176" t="s">
        <v>20931</v>
      </c>
      <c r="B13320" s="176" t="s">
        <v>20932</v>
      </c>
      <c r="C13320" s="176" t="s">
        <v>115</v>
      </c>
      <c r="D13320" s="177">
        <v>274.98</v>
      </c>
    </row>
    <row r="13321" spans="1:4" x14ac:dyDescent="0.25">
      <c r="A13321" s="176" t="s">
        <v>20933</v>
      </c>
      <c r="B13321" s="176" t="s">
        <v>20932</v>
      </c>
      <c r="C13321" s="176" t="s">
        <v>115</v>
      </c>
      <c r="D13321" s="177">
        <v>261.88</v>
      </c>
    </row>
    <row r="13322" spans="1:4" x14ac:dyDescent="0.25">
      <c r="A13322" s="176" t="s">
        <v>20934</v>
      </c>
      <c r="B13322" s="176" t="s">
        <v>20935</v>
      </c>
      <c r="C13322" s="176" t="s">
        <v>115</v>
      </c>
      <c r="D13322" s="177">
        <v>24.76</v>
      </c>
    </row>
    <row r="13323" spans="1:4" x14ac:dyDescent="0.25">
      <c r="A13323" s="176" t="s">
        <v>20936</v>
      </c>
      <c r="B13323" s="176" t="s">
        <v>20935</v>
      </c>
      <c r="C13323" s="176" t="s">
        <v>115</v>
      </c>
      <c r="D13323" s="177">
        <v>23.75</v>
      </c>
    </row>
    <row r="13324" spans="1:4" x14ac:dyDescent="0.25">
      <c r="A13324" s="176" t="s">
        <v>20937</v>
      </c>
      <c r="B13324" s="176" t="s">
        <v>20938</v>
      </c>
      <c r="C13324" s="176" t="s">
        <v>115</v>
      </c>
      <c r="D13324" s="177">
        <v>206.51</v>
      </c>
    </row>
    <row r="13325" spans="1:4" x14ac:dyDescent="0.25">
      <c r="A13325" s="176" t="s">
        <v>20939</v>
      </c>
      <c r="B13325" s="176" t="s">
        <v>20938</v>
      </c>
      <c r="C13325" s="176" t="s">
        <v>115</v>
      </c>
      <c r="D13325" s="177">
        <v>194.26</v>
      </c>
    </row>
    <row r="13326" spans="1:4" x14ac:dyDescent="0.25">
      <c r="A13326" s="176" t="s">
        <v>20940</v>
      </c>
      <c r="B13326" s="176" t="s">
        <v>20941</v>
      </c>
      <c r="C13326" s="176" t="s">
        <v>115</v>
      </c>
      <c r="D13326" s="177">
        <v>478.62</v>
      </c>
    </row>
    <row r="13327" spans="1:4" x14ac:dyDescent="0.25">
      <c r="A13327" s="176" t="s">
        <v>20942</v>
      </c>
      <c r="B13327" s="176" t="s">
        <v>20941</v>
      </c>
      <c r="C13327" s="176" t="s">
        <v>115</v>
      </c>
      <c r="D13327" s="177">
        <v>454.18</v>
      </c>
    </row>
    <row r="13328" spans="1:4" x14ac:dyDescent="0.25">
      <c r="A13328" s="176" t="s">
        <v>20943</v>
      </c>
      <c r="B13328" s="176" t="s">
        <v>20944</v>
      </c>
      <c r="C13328" s="176" t="s">
        <v>115</v>
      </c>
      <c r="D13328" s="177">
        <v>416.67</v>
      </c>
    </row>
    <row r="13329" spans="1:4" x14ac:dyDescent="0.25">
      <c r="A13329" s="176" t="s">
        <v>20945</v>
      </c>
      <c r="B13329" s="176" t="s">
        <v>20944</v>
      </c>
      <c r="C13329" s="176" t="s">
        <v>115</v>
      </c>
      <c r="D13329" s="177">
        <v>393.99</v>
      </c>
    </row>
    <row r="13330" spans="1:4" x14ac:dyDescent="0.25">
      <c r="A13330" s="176" t="s">
        <v>20946</v>
      </c>
      <c r="B13330" s="176" t="s">
        <v>20947</v>
      </c>
      <c r="C13330" s="176" t="s">
        <v>115</v>
      </c>
      <c r="D13330" s="177">
        <v>427.26</v>
      </c>
    </row>
    <row r="13331" spans="1:4" x14ac:dyDescent="0.25">
      <c r="A13331" s="176" t="s">
        <v>20948</v>
      </c>
      <c r="B13331" s="176" t="s">
        <v>20947</v>
      </c>
      <c r="C13331" s="176" t="s">
        <v>115</v>
      </c>
      <c r="D13331" s="177">
        <v>404.58</v>
      </c>
    </row>
    <row r="13332" spans="1:4" x14ac:dyDescent="0.25">
      <c r="A13332" s="176" t="s">
        <v>20949</v>
      </c>
      <c r="B13332" s="176" t="s">
        <v>20950</v>
      </c>
      <c r="C13332" s="176" t="s">
        <v>115</v>
      </c>
      <c r="D13332" s="177">
        <v>452.47</v>
      </c>
    </row>
    <row r="13333" spans="1:4" x14ac:dyDescent="0.25">
      <c r="A13333" s="176" t="s">
        <v>20951</v>
      </c>
      <c r="B13333" s="176" t="s">
        <v>20950</v>
      </c>
      <c r="C13333" s="176" t="s">
        <v>115</v>
      </c>
      <c r="D13333" s="177">
        <v>429.79</v>
      </c>
    </row>
    <row r="13334" spans="1:4" x14ac:dyDescent="0.25">
      <c r="A13334" s="176" t="s">
        <v>20952</v>
      </c>
      <c r="B13334" s="176" t="s">
        <v>20953</v>
      </c>
      <c r="C13334" s="176" t="s">
        <v>115</v>
      </c>
      <c r="D13334" s="177">
        <v>401.12</v>
      </c>
    </row>
    <row r="13335" spans="1:4" x14ac:dyDescent="0.25">
      <c r="A13335" s="176" t="s">
        <v>20954</v>
      </c>
      <c r="B13335" s="176" t="s">
        <v>20953</v>
      </c>
      <c r="C13335" s="176" t="s">
        <v>115</v>
      </c>
      <c r="D13335" s="177">
        <v>380.19</v>
      </c>
    </row>
    <row r="13336" spans="1:4" x14ac:dyDescent="0.25">
      <c r="A13336" s="176" t="s">
        <v>20955</v>
      </c>
      <c r="B13336" s="176" t="s">
        <v>20956</v>
      </c>
      <c r="C13336" s="176" t="s">
        <v>115</v>
      </c>
      <c r="D13336" s="177">
        <v>392.06</v>
      </c>
    </row>
    <row r="13337" spans="1:4" x14ac:dyDescent="0.25">
      <c r="A13337" s="176" t="s">
        <v>20957</v>
      </c>
      <c r="B13337" s="176" t="s">
        <v>20956</v>
      </c>
      <c r="C13337" s="176" t="s">
        <v>115</v>
      </c>
      <c r="D13337" s="177">
        <v>371.13</v>
      </c>
    </row>
    <row r="13338" spans="1:4" x14ac:dyDescent="0.25">
      <c r="A13338" s="176" t="s">
        <v>20958</v>
      </c>
      <c r="B13338" s="176" t="s">
        <v>20959</v>
      </c>
      <c r="C13338" s="176" t="s">
        <v>115</v>
      </c>
      <c r="D13338" s="177">
        <v>419.39</v>
      </c>
    </row>
    <row r="13339" spans="1:4" x14ac:dyDescent="0.25">
      <c r="A13339" s="176" t="s">
        <v>20960</v>
      </c>
      <c r="B13339" s="176" t="s">
        <v>20959</v>
      </c>
      <c r="C13339" s="176" t="s">
        <v>115</v>
      </c>
      <c r="D13339" s="177">
        <v>397.41</v>
      </c>
    </row>
    <row r="13340" spans="1:4" x14ac:dyDescent="0.25">
      <c r="A13340" s="176" t="s">
        <v>20961</v>
      </c>
      <c r="B13340" s="176" t="s">
        <v>20962</v>
      </c>
      <c r="C13340" s="176" t="s">
        <v>115</v>
      </c>
      <c r="D13340" s="177">
        <v>384.2</v>
      </c>
    </row>
    <row r="13341" spans="1:4" x14ac:dyDescent="0.25">
      <c r="A13341" s="176" t="s">
        <v>20963</v>
      </c>
      <c r="B13341" s="176" t="s">
        <v>20962</v>
      </c>
      <c r="C13341" s="176" t="s">
        <v>115</v>
      </c>
      <c r="D13341" s="177">
        <v>363.27</v>
      </c>
    </row>
    <row r="13342" spans="1:4" x14ac:dyDescent="0.25">
      <c r="A13342" s="176" t="s">
        <v>20964</v>
      </c>
      <c r="B13342" s="176" t="s">
        <v>20965</v>
      </c>
      <c r="C13342" s="176" t="s">
        <v>115</v>
      </c>
      <c r="D13342" s="177">
        <v>375.14</v>
      </c>
    </row>
    <row r="13343" spans="1:4" x14ac:dyDescent="0.25">
      <c r="A13343" s="176" t="s">
        <v>20966</v>
      </c>
      <c r="B13343" s="176" t="s">
        <v>20965</v>
      </c>
      <c r="C13343" s="176" t="s">
        <v>115</v>
      </c>
      <c r="D13343" s="177">
        <v>354.21</v>
      </c>
    </row>
    <row r="13344" spans="1:4" x14ac:dyDescent="0.25">
      <c r="A13344" s="176" t="s">
        <v>20967</v>
      </c>
      <c r="B13344" s="176" t="s">
        <v>20968</v>
      </c>
      <c r="C13344" s="176" t="s">
        <v>115</v>
      </c>
      <c r="D13344" s="177">
        <v>403.7</v>
      </c>
    </row>
    <row r="13345" spans="1:4" x14ac:dyDescent="0.25">
      <c r="A13345" s="176" t="s">
        <v>20969</v>
      </c>
      <c r="B13345" s="176" t="s">
        <v>20968</v>
      </c>
      <c r="C13345" s="176" t="s">
        <v>115</v>
      </c>
      <c r="D13345" s="177">
        <v>382.77</v>
      </c>
    </row>
    <row r="13346" spans="1:4" x14ac:dyDescent="0.25">
      <c r="A13346" s="176" t="s">
        <v>20970</v>
      </c>
      <c r="B13346" s="176" t="s">
        <v>20971</v>
      </c>
      <c r="C13346" s="176" t="s">
        <v>115</v>
      </c>
      <c r="D13346" s="177">
        <v>358.05</v>
      </c>
    </row>
    <row r="13347" spans="1:4" x14ac:dyDescent="0.25">
      <c r="A13347" s="176" t="s">
        <v>20972</v>
      </c>
      <c r="B13347" s="176" t="s">
        <v>20971</v>
      </c>
      <c r="C13347" s="176" t="s">
        <v>115</v>
      </c>
      <c r="D13347" s="177">
        <v>338.87</v>
      </c>
    </row>
    <row r="13348" spans="1:4" x14ac:dyDescent="0.25">
      <c r="A13348" s="176" t="s">
        <v>20973</v>
      </c>
      <c r="B13348" s="176" t="s">
        <v>20974</v>
      </c>
      <c r="C13348" s="176" t="s">
        <v>115</v>
      </c>
      <c r="D13348" s="177">
        <v>348.99</v>
      </c>
    </row>
    <row r="13349" spans="1:4" x14ac:dyDescent="0.25">
      <c r="A13349" s="176" t="s">
        <v>20975</v>
      </c>
      <c r="B13349" s="176" t="s">
        <v>20974</v>
      </c>
      <c r="C13349" s="176" t="s">
        <v>115</v>
      </c>
      <c r="D13349" s="177">
        <v>329.81</v>
      </c>
    </row>
    <row r="13350" spans="1:4" x14ac:dyDescent="0.25">
      <c r="A13350" s="176" t="s">
        <v>20976</v>
      </c>
      <c r="B13350" s="176" t="s">
        <v>20977</v>
      </c>
      <c r="C13350" s="176" t="s">
        <v>115</v>
      </c>
      <c r="D13350" s="177">
        <v>331.11</v>
      </c>
    </row>
    <row r="13351" spans="1:4" x14ac:dyDescent="0.25">
      <c r="A13351" s="176" t="s">
        <v>20978</v>
      </c>
      <c r="B13351" s="176" t="s">
        <v>20977</v>
      </c>
      <c r="C13351" s="176" t="s">
        <v>115</v>
      </c>
      <c r="D13351" s="177">
        <v>313.88</v>
      </c>
    </row>
    <row r="13352" spans="1:4" x14ac:dyDescent="0.25">
      <c r="A13352" s="176" t="s">
        <v>20979</v>
      </c>
      <c r="B13352" s="176" t="s">
        <v>20980</v>
      </c>
      <c r="C13352" s="176" t="s">
        <v>115</v>
      </c>
      <c r="D13352" s="177">
        <v>278.23</v>
      </c>
    </row>
    <row r="13353" spans="1:4" x14ac:dyDescent="0.25">
      <c r="A13353" s="176" t="s">
        <v>20981</v>
      </c>
      <c r="B13353" s="176" t="s">
        <v>20980</v>
      </c>
      <c r="C13353" s="176" t="s">
        <v>115</v>
      </c>
      <c r="D13353" s="177">
        <v>264.22000000000003</v>
      </c>
    </row>
    <row r="13354" spans="1:4" x14ac:dyDescent="0.25">
      <c r="A13354" s="176" t="s">
        <v>20982</v>
      </c>
      <c r="B13354" s="176" t="s">
        <v>20983</v>
      </c>
      <c r="C13354" s="176" t="s">
        <v>115</v>
      </c>
      <c r="D13354" s="177">
        <v>196.56</v>
      </c>
    </row>
    <row r="13355" spans="1:4" x14ac:dyDescent="0.25">
      <c r="A13355" s="176" t="s">
        <v>20984</v>
      </c>
      <c r="B13355" s="176" t="s">
        <v>20983</v>
      </c>
      <c r="C13355" s="176" t="s">
        <v>115</v>
      </c>
      <c r="D13355" s="177">
        <v>185.62</v>
      </c>
    </row>
    <row r="13356" spans="1:4" x14ac:dyDescent="0.25">
      <c r="A13356" s="176" t="s">
        <v>20985</v>
      </c>
      <c r="B13356" s="176" t="s">
        <v>20986</v>
      </c>
      <c r="C13356" s="176" t="s">
        <v>115</v>
      </c>
      <c r="D13356" s="177">
        <v>254.67</v>
      </c>
    </row>
    <row r="13357" spans="1:4" x14ac:dyDescent="0.25">
      <c r="A13357" s="176" t="s">
        <v>20987</v>
      </c>
      <c r="B13357" s="176" t="s">
        <v>20986</v>
      </c>
      <c r="C13357" s="176" t="s">
        <v>115</v>
      </c>
      <c r="D13357" s="177">
        <v>240.68</v>
      </c>
    </row>
    <row r="13358" spans="1:4" x14ac:dyDescent="0.25">
      <c r="A13358" s="176" t="s">
        <v>20988</v>
      </c>
      <c r="B13358" s="176" t="s">
        <v>20989</v>
      </c>
      <c r="C13358" s="176" t="s">
        <v>115</v>
      </c>
      <c r="D13358" s="177">
        <v>70.260000000000005</v>
      </c>
    </row>
    <row r="13359" spans="1:4" x14ac:dyDescent="0.25">
      <c r="A13359" s="176" t="s">
        <v>20990</v>
      </c>
      <c r="B13359" s="176" t="s">
        <v>20989</v>
      </c>
      <c r="C13359" s="176" t="s">
        <v>115</v>
      </c>
      <c r="D13359" s="177">
        <v>66.900000000000006</v>
      </c>
    </row>
    <row r="13360" spans="1:4" x14ac:dyDescent="0.25">
      <c r="A13360" s="176" t="s">
        <v>20991</v>
      </c>
      <c r="B13360" s="176" t="s">
        <v>20992</v>
      </c>
      <c r="C13360" s="176" t="s">
        <v>115</v>
      </c>
      <c r="D13360" s="177">
        <v>257.58</v>
      </c>
    </row>
    <row r="13361" spans="1:4" x14ac:dyDescent="0.25">
      <c r="A13361" s="176" t="s">
        <v>20993</v>
      </c>
      <c r="B13361" s="176" t="s">
        <v>20992</v>
      </c>
      <c r="C13361" s="176" t="s">
        <v>115</v>
      </c>
      <c r="D13361" s="177">
        <v>250.58</v>
      </c>
    </row>
    <row r="13362" spans="1:4" x14ac:dyDescent="0.25">
      <c r="A13362" s="176" t="s">
        <v>20994</v>
      </c>
      <c r="B13362" s="176" t="s">
        <v>20995</v>
      </c>
      <c r="C13362" s="176" t="s">
        <v>115</v>
      </c>
      <c r="D13362" s="177">
        <v>157.36000000000001</v>
      </c>
    </row>
    <row r="13363" spans="1:4" x14ac:dyDescent="0.25">
      <c r="A13363" s="176" t="s">
        <v>20996</v>
      </c>
      <c r="B13363" s="176" t="s">
        <v>20995</v>
      </c>
      <c r="C13363" s="176" t="s">
        <v>115</v>
      </c>
      <c r="D13363" s="177">
        <v>150.35</v>
      </c>
    </row>
    <row r="13364" spans="1:4" x14ac:dyDescent="0.25">
      <c r="A13364" s="176" t="s">
        <v>20997</v>
      </c>
      <c r="B13364" s="176" t="s">
        <v>20998</v>
      </c>
      <c r="C13364" s="176" t="s">
        <v>115</v>
      </c>
      <c r="D13364" s="177">
        <v>158.65</v>
      </c>
    </row>
    <row r="13365" spans="1:4" x14ac:dyDescent="0.25">
      <c r="A13365" s="176" t="s">
        <v>20999</v>
      </c>
      <c r="B13365" s="176" t="s">
        <v>20998</v>
      </c>
      <c r="C13365" s="176" t="s">
        <v>115</v>
      </c>
      <c r="D13365" s="177">
        <v>155.15</v>
      </c>
    </row>
    <row r="13366" spans="1:4" x14ac:dyDescent="0.25">
      <c r="A13366" s="176" t="s">
        <v>21000</v>
      </c>
      <c r="B13366" s="176" t="s">
        <v>21001</v>
      </c>
      <c r="C13366" s="176" t="s">
        <v>115</v>
      </c>
      <c r="D13366" s="177">
        <v>95.9</v>
      </c>
    </row>
    <row r="13367" spans="1:4" x14ac:dyDescent="0.25">
      <c r="A13367" s="176" t="s">
        <v>21002</v>
      </c>
      <c r="B13367" s="176" t="s">
        <v>21001</v>
      </c>
      <c r="C13367" s="176" t="s">
        <v>115</v>
      </c>
      <c r="D13367" s="177">
        <v>92.4</v>
      </c>
    </row>
    <row r="13368" spans="1:4" x14ac:dyDescent="0.25">
      <c r="A13368" s="176" t="s">
        <v>21003</v>
      </c>
      <c r="B13368" s="176" t="s">
        <v>21004</v>
      </c>
      <c r="C13368" s="176" t="s">
        <v>115</v>
      </c>
      <c r="D13368" s="177">
        <v>57.98</v>
      </c>
    </row>
    <row r="13369" spans="1:4" x14ac:dyDescent="0.25">
      <c r="A13369" s="176" t="s">
        <v>21005</v>
      </c>
      <c r="B13369" s="176" t="s">
        <v>21004</v>
      </c>
      <c r="C13369" s="176" t="s">
        <v>115</v>
      </c>
      <c r="D13369" s="177">
        <v>55.18</v>
      </c>
    </row>
    <row r="13370" spans="1:4" x14ac:dyDescent="0.25">
      <c r="A13370" s="176" t="s">
        <v>21006</v>
      </c>
      <c r="B13370" s="176" t="s">
        <v>21007</v>
      </c>
      <c r="C13370" s="176" t="s">
        <v>83</v>
      </c>
      <c r="D13370" s="177">
        <v>184.16</v>
      </c>
    </row>
    <row r="13371" spans="1:4" x14ac:dyDescent="0.25">
      <c r="A13371" s="176" t="s">
        <v>21008</v>
      </c>
      <c r="B13371" s="176" t="s">
        <v>21007</v>
      </c>
      <c r="C13371" s="176" t="s">
        <v>83</v>
      </c>
      <c r="D13371" s="177">
        <v>177.14</v>
      </c>
    </row>
    <row r="13372" spans="1:4" x14ac:dyDescent="0.25">
      <c r="A13372" s="176" t="s">
        <v>21009</v>
      </c>
      <c r="B13372" s="176" t="s">
        <v>21010</v>
      </c>
      <c r="C13372" s="176" t="s">
        <v>83</v>
      </c>
      <c r="D13372" s="177">
        <v>122.46</v>
      </c>
    </row>
    <row r="13373" spans="1:4" x14ac:dyDescent="0.25">
      <c r="A13373" s="176" t="s">
        <v>21011</v>
      </c>
      <c r="B13373" s="176" t="s">
        <v>21010</v>
      </c>
      <c r="C13373" s="176" t="s">
        <v>83</v>
      </c>
      <c r="D13373" s="177">
        <v>116.93</v>
      </c>
    </row>
    <row r="13374" spans="1:4" x14ac:dyDescent="0.25">
      <c r="A13374" s="176" t="s">
        <v>21012</v>
      </c>
      <c r="B13374" s="176" t="s">
        <v>21013</v>
      </c>
      <c r="C13374" s="176" t="s">
        <v>83</v>
      </c>
      <c r="D13374" s="177">
        <v>74.48</v>
      </c>
    </row>
    <row r="13375" spans="1:4" x14ac:dyDescent="0.25">
      <c r="A13375" s="176" t="s">
        <v>21014</v>
      </c>
      <c r="B13375" s="176" t="s">
        <v>21013</v>
      </c>
      <c r="C13375" s="176" t="s">
        <v>83</v>
      </c>
      <c r="D13375" s="177">
        <v>71.39</v>
      </c>
    </row>
    <row r="13376" spans="1:4" x14ac:dyDescent="0.25">
      <c r="A13376" s="176" t="s">
        <v>21015</v>
      </c>
      <c r="B13376" s="176" t="s">
        <v>21016</v>
      </c>
      <c r="C13376" s="176" t="s">
        <v>83</v>
      </c>
      <c r="D13376" s="177">
        <v>37.86</v>
      </c>
    </row>
    <row r="13377" spans="1:4" x14ac:dyDescent="0.25">
      <c r="A13377" s="176" t="s">
        <v>21017</v>
      </c>
      <c r="B13377" s="176" t="s">
        <v>21016</v>
      </c>
      <c r="C13377" s="176" t="s">
        <v>83</v>
      </c>
      <c r="D13377" s="177">
        <v>36.46</v>
      </c>
    </row>
    <row r="13378" spans="1:4" x14ac:dyDescent="0.25">
      <c r="A13378" s="176" t="s">
        <v>21018</v>
      </c>
      <c r="B13378" s="176" t="s">
        <v>21019</v>
      </c>
      <c r="C13378" s="176" t="s">
        <v>83</v>
      </c>
      <c r="D13378" s="177">
        <v>30.73</v>
      </c>
    </row>
    <row r="13379" spans="1:4" x14ac:dyDescent="0.25">
      <c r="A13379" s="176" t="s">
        <v>21020</v>
      </c>
      <c r="B13379" s="176" t="s">
        <v>21019</v>
      </c>
      <c r="C13379" s="176" t="s">
        <v>83</v>
      </c>
      <c r="D13379" s="177">
        <v>29.68</v>
      </c>
    </row>
    <row r="13380" spans="1:4" x14ac:dyDescent="0.25">
      <c r="A13380" s="176" t="s">
        <v>21021</v>
      </c>
      <c r="B13380" s="176" t="s">
        <v>21022</v>
      </c>
      <c r="C13380" s="176" t="s">
        <v>83</v>
      </c>
      <c r="D13380" s="177">
        <v>205.34</v>
      </c>
    </row>
    <row r="13381" spans="1:4" x14ac:dyDescent="0.25">
      <c r="A13381" s="176" t="s">
        <v>21023</v>
      </c>
      <c r="B13381" s="176" t="s">
        <v>21022</v>
      </c>
      <c r="C13381" s="176" t="s">
        <v>83</v>
      </c>
      <c r="D13381" s="177">
        <v>198.32</v>
      </c>
    </row>
    <row r="13382" spans="1:4" x14ac:dyDescent="0.25">
      <c r="A13382" s="176" t="s">
        <v>21024</v>
      </c>
      <c r="B13382" s="176" t="s">
        <v>21025</v>
      </c>
      <c r="C13382" s="176" t="s">
        <v>83</v>
      </c>
      <c r="D13382" s="177">
        <v>147.33000000000001</v>
      </c>
    </row>
    <row r="13383" spans="1:4" x14ac:dyDescent="0.25">
      <c r="A13383" s="176" t="s">
        <v>21026</v>
      </c>
      <c r="B13383" s="176" t="s">
        <v>21025</v>
      </c>
      <c r="C13383" s="176" t="s">
        <v>83</v>
      </c>
      <c r="D13383" s="177">
        <v>141.01</v>
      </c>
    </row>
    <row r="13384" spans="1:4" x14ac:dyDescent="0.25">
      <c r="A13384" s="176" t="s">
        <v>21027</v>
      </c>
      <c r="B13384" s="176" t="s">
        <v>21028</v>
      </c>
      <c r="C13384" s="176" t="s">
        <v>83</v>
      </c>
      <c r="D13384" s="177">
        <v>80.8</v>
      </c>
    </row>
    <row r="13385" spans="1:4" x14ac:dyDescent="0.25">
      <c r="A13385" s="176" t="s">
        <v>21029</v>
      </c>
      <c r="B13385" s="176" t="s">
        <v>21028</v>
      </c>
      <c r="C13385" s="176" t="s">
        <v>83</v>
      </c>
      <c r="D13385" s="177">
        <v>77.7</v>
      </c>
    </row>
    <row r="13386" spans="1:4" x14ac:dyDescent="0.25">
      <c r="A13386" s="176" t="s">
        <v>21030</v>
      </c>
      <c r="B13386" s="176" t="s">
        <v>21031</v>
      </c>
      <c r="C13386" s="176" t="s">
        <v>115</v>
      </c>
      <c r="D13386" s="177">
        <v>364.27</v>
      </c>
    </row>
    <row r="13387" spans="1:4" x14ac:dyDescent="0.25">
      <c r="A13387" s="176" t="s">
        <v>21032</v>
      </c>
      <c r="B13387" s="176" t="s">
        <v>21031</v>
      </c>
      <c r="C13387" s="176" t="s">
        <v>115</v>
      </c>
      <c r="D13387" s="177">
        <v>348.79</v>
      </c>
    </row>
    <row r="13388" spans="1:4" x14ac:dyDescent="0.25">
      <c r="A13388" s="176" t="s">
        <v>21033</v>
      </c>
      <c r="B13388" s="176" t="s">
        <v>21034</v>
      </c>
      <c r="C13388" s="176" t="s">
        <v>115</v>
      </c>
      <c r="D13388" s="177">
        <v>493.33</v>
      </c>
    </row>
    <row r="13389" spans="1:4" x14ac:dyDescent="0.25">
      <c r="A13389" s="176" t="s">
        <v>21035</v>
      </c>
      <c r="B13389" s="176" t="s">
        <v>21034</v>
      </c>
      <c r="C13389" s="176" t="s">
        <v>115</v>
      </c>
      <c r="D13389" s="177">
        <v>470.84</v>
      </c>
    </row>
    <row r="13390" spans="1:4" x14ac:dyDescent="0.25">
      <c r="A13390" s="176" t="s">
        <v>21036</v>
      </c>
      <c r="B13390" s="176" t="s">
        <v>21037</v>
      </c>
      <c r="C13390" s="176" t="s">
        <v>115</v>
      </c>
      <c r="D13390" s="177">
        <v>436.64</v>
      </c>
    </row>
    <row r="13391" spans="1:4" x14ac:dyDescent="0.25">
      <c r="A13391" s="176" t="s">
        <v>21038</v>
      </c>
      <c r="B13391" s="176" t="s">
        <v>21037</v>
      </c>
      <c r="C13391" s="176" t="s">
        <v>115</v>
      </c>
      <c r="D13391" s="177">
        <v>419.13</v>
      </c>
    </row>
    <row r="13392" spans="1:4" x14ac:dyDescent="0.25">
      <c r="A13392" s="176" t="s">
        <v>21039</v>
      </c>
      <c r="B13392" s="176" t="s">
        <v>21040</v>
      </c>
      <c r="C13392" s="176" t="s">
        <v>83</v>
      </c>
      <c r="D13392" s="177">
        <v>9.39</v>
      </c>
    </row>
    <row r="13393" spans="1:4" x14ac:dyDescent="0.25">
      <c r="A13393" s="176" t="s">
        <v>21041</v>
      </c>
      <c r="B13393" s="176" t="s">
        <v>21040</v>
      </c>
      <c r="C13393" s="176" t="s">
        <v>83</v>
      </c>
      <c r="D13393" s="177">
        <v>9.39</v>
      </c>
    </row>
    <row r="13394" spans="1:4" x14ac:dyDescent="0.25">
      <c r="A13394" s="176" t="s">
        <v>21042</v>
      </c>
      <c r="B13394" s="176" t="s">
        <v>21043</v>
      </c>
      <c r="C13394" s="176" t="s">
        <v>115</v>
      </c>
      <c r="D13394" s="177">
        <v>5.25</v>
      </c>
    </row>
    <row r="13395" spans="1:4" x14ac:dyDescent="0.25">
      <c r="A13395" s="176" t="s">
        <v>21044</v>
      </c>
      <c r="B13395" s="176" t="s">
        <v>21043</v>
      </c>
      <c r="C13395" s="176" t="s">
        <v>115</v>
      </c>
      <c r="D13395" s="177">
        <v>5.25</v>
      </c>
    </row>
    <row r="13396" spans="1:4" x14ac:dyDescent="0.25">
      <c r="A13396" s="176" t="s">
        <v>21045</v>
      </c>
      <c r="B13396" s="176" t="s">
        <v>21046</v>
      </c>
      <c r="C13396" s="176" t="s">
        <v>115</v>
      </c>
      <c r="D13396" s="177">
        <v>9.39</v>
      </c>
    </row>
    <row r="13397" spans="1:4" x14ac:dyDescent="0.25">
      <c r="A13397" s="176" t="s">
        <v>21047</v>
      </c>
      <c r="B13397" s="176" t="s">
        <v>21046</v>
      </c>
      <c r="C13397" s="176" t="s">
        <v>115</v>
      </c>
      <c r="D13397" s="177">
        <v>9.39</v>
      </c>
    </row>
    <row r="13398" spans="1:4" x14ac:dyDescent="0.25">
      <c r="A13398" s="176" t="s">
        <v>21048</v>
      </c>
      <c r="B13398" s="176" t="s">
        <v>21049</v>
      </c>
      <c r="C13398" s="176" t="s">
        <v>115</v>
      </c>
      <c r="D13398" s="177">
        <v>3.16</v>
      </c>
    </row>
    <row r="13399" spans="1:4" x14ac:dyDescent="0.25">
      <c r="A13399" s="176" t="s">
        <v>21050</v>
      </c>
      <c r="B13399" s="176" t="s">
        <v>21049</v>
      </c>
      <c r="C13399" s="176" t="s">
        <v>115</v>
      </c>
      <c r="D13399" s="177">
        <v>3.16</v>
      </c>
    </row>
    <row r="13400" spans="1:4" x14ac:dyDescent="0.25">
      <c r="A13400" s="176" t="s">
        <v>21051</v>
      </c>
      <c r="B13400" s="176" t="s">
        <v>21052</v>
      </c>
      <c r="C13400" s="176" t="s">
        <v>115</v>
      </c>
      <c r="D13400" s="177">
        <v>8.94</v>
      </c>
    </row>
    <row r="13401" spans="1:4" x14ac:dyDescent="0.25">
      <c r="A13401" s="176" t="s">
        <v>21053</v>
      </c>
      <c r="B13401" s="176" t="s">
        <v>21052</v>
      </c>
      <c r="C13401" s="176" t="s">
        <v>115</v>
      </c>
      <c r="D13401" s="177">
        <v>8.94</v>
      </c>
    </row>
    <row r="13402" spans="1:4" x14ac:dyDescent="0.25">
      <c r="A13402" s="176" t="s">
        <v>21054</v>
      </c>
      <c r="B13402" s="176" t="s">
        <v>21055</v>
      </c>
      <c r="C13402" s="176" t="s">
        <v>115</v>
      </c>
      <c r="D13402" s="177">
        <v>22.02</v>
      </c>
    </row>
    <row r="13403" spans="1:4" x14ac:dyDescent="0.25">
      <c r="A13403" s="176" t="s">
        <v>21056</v>
      </c>
      <c r="B13403" s="176" t="s">
        <v>21055</v>
      </c>
      <c r="C13403" s="176" t="s">
        <v>115</v>
      </c>
      <c r="D13403" s="177">
        <v>22.02</v>
      </c>
    </row>
    <row r="13404" spans="1:4" x14ac:dyDescent="0.25">
      <c r="A13404" s="176" t="s">
        <v>21057</v>
      </c>
      <c r="B13404" s="176" t="s">
        <v>21058</v>
      </c>
      <c r="C13404" s="176" t="s">
        <v>115</v>
      </c>
      <c r="D13404" s="177">
        <v>30.5</v>
      </c>
    </row>
    <row r="13405" spans="1:4" x14ac:dyDescent="0.25">
      <c r="A13405" s="176" t="s">
        <v>21059</v>
      </c>
      <c r="B13405" s="176" t="s">
        <v>21058</v>
      </c>
      <c r="C13405" s="176" t="s">
        <v>115</v>
      </c>
      <c r="D13405" s="177">
        <v>30.5</v>
      </c>
    </row>
    <row r="13406" spans="1:4" x14ac:dyDescent="0.25">
      <c r="A13406" s="176" t="s">
        <v>21060</v>
      </c>
      <c r="B13406" s="176" t="s">
        <v>21061</v>
      </c>
      <c r="C13406" s="176" t="s">
        <v>115</v>
      </c>
      <c r="D13406" s="177">
        <v>18.12</v>
      </c>
    </row>
    <row r="13407" spans="1:4" x14ac:dyDescent="0.25">
      <c r="A13407" s="176" t="s">
        <v>21062</v>
      </c>
      <c r="B13407" s="176" t="s">
        <v>21061</v>
      </c>
      <c r="C13407" s="176" t="s">
        <v>115</v>
      </c>
      <c r="D13407" s="177">
        <v>18.12</v>
      </c>
    </row>
    <row r="13408" spans="1:4" x14ac:dyDescent="0.25">
      <c r="A13408" s="176" t="s">
        <v>21063</v>
      </c>
      <c r="B13408" s="176" t="s">
        <v>21064</v>
      </c>
      <c r="C13408" s="176" t="s">
        <v>83</v>
      </c>
      <c r="D13408" s="177">
        <v>184.72</v>
      </c>
    </row>
    <row r="13409" spans="1:4" x14ac:dyDescent="0.25">
      <c r="A13409" s="176" t="s">
        <v>21065</v>
      </c>
      <c r="B13409" s="176" t="s">
        <v>21064</v>
      </c>
      <c r="C13409" s="176" t="s">
        <v>83</v>
      </c>
      <c r="D13409" s="177">
        <v>182.11</v>
      </c>
    </row>
    <row r="13410" spans="1:4" x14ac:dyDescent="0.25">
      <c r="A13410" s="176" t="s">
        <v>21066</v>
      </c>
      <c r="B13410" s="176" t="s">
        <v>21067</v>
      </c>
      <c r="C13410" s="176" t="s">
        <v>83</v>
      </c>
      <c r="D13410" s="177">
        <v>286.66000000000003</v>
      </c>
    </row>
    <row r="13411" spans="1:4" x14ac:dyDescent="0.25">
      <c r="A13411" s="176" t="s">
        <v>21068</v>
      </c>
      <c r="B13411" s="176" t="s">
        <v>21067</v>
      </c>
      <c r="C13411" s="176" t="s">
        <v>83</v>
      </c>
      <c r="D13411" s="177">
        <v>283.63</v>
      </c>
    </row>
    <row r="13412" spans="1:4" x14ac:dyDescent="0.25">
      <c r="A13412" s="176" t="s">
        <v>21069</v>
      </c>
      <c r="B13412" s="176" t="s">
        <v>21070</v>
      </c>
      <c r="C13412" s="176" t="s">
        <v>115</v>
      </c>
      <c r="D13412" s="177">
        <v>127.04</v>
      </c>
    </row>
    <row r="13413" spans="1:4" x14ac:dyDescent="0.25">
      <c r="A13413" s="176" t="s">
        <v>21071</v>
      </c>
      <c r="B13413" s="176" t="s">
        <v>21070</v>
      </c>
      <c r="C13413" s="176" t="s">
        <v>115</v>
      </c>
      <c r="D13413" s="177">
        <v>126.86</v>
      </c>
    </row>
    <row r="13414" spans="1:4" x14ac:dyDescent="0.25">
      <c r="A13414" s="176" t="s">
        <v>21072</v>
      </c>
      <c r="B13414" s="176" t="s">
        <v>21073</v>
      </c>
      <c r="C13414" s="176" t="s">
        <v>115</v>
      </c>
      <c r="D13414" s="177">
        <v>188.62</v>
      </c>
    </row>
    <row r="13415" spans="1:4" x14ac:dyDescent="0.25">
      <c r="A13415" s="176" t="s">
        <v>21074</v>
      </c>
      <c r="B13415" s="176" t="s">
        <v>21073</v>
      </c>
      <c r="C13415" s="176" t="s">
        <v>115</v>
      </c>
      <c r="D13415" s="177">
        <v>188.44</v>
      </c>
    </row>
    <row r="13416" spans="1:4" x14ac:dyDescent="0.25">
      <c r="A13416" s="176" t="s">
        <v>21075</v>
      </c>
      <c r="B13416" s="176" t="s">
        <v>21076</v>
      </c>
      <c r="C13416" s="176" t="s">
        <v>115</v>
      </c>
      <c r="D13416" s="177">
        <v>121.06</v>
      </c>
    </row>
    <row r="13417" spans="1:4" x14ac:dyDescent="0.25">
      <c r="A13417" s="176" t="s">
        <v>21077</v>
      </c>
      <c r="B13417" s="176" t="s">
        <v>21076</v>
      </c>
      <c r="C13417" s="176" t="s">
        <v>115</v>
      </c>
      <c r="D13417" s="177">
        <v>120.88</v>
      </c>
    </row>
    <row r="13418" spans="1:4" x14ac:dyDescent="0.25">
      <c r="A13418" s="176" t="s">
        <v>21078</v>
      </c>
      <c r="B13418" s="176" t="s">
        <v>21079</v>
      </c>
      <c r="C13418" s="176" t="s">
        <v>115</v>
      </c>
      <c r="D13418" s="177">
        <v>5.34</v>
      </c>
    </row>
    <row r="13419" spans="1:4" x14ac:dyDescent="0.25">
      <c r="A13419" s="176" t="s">
        <v>21080</v>
      </c>
      <c r="B13419" s="176" t="s">
        <v>21079</v>
      </c>
      <c r="C13419" s="176" t="s">
        <v>115</v>
      </c>
      <c r="D13419" s="177">
        <v>5.04</v>
      </c>
    </row>
    <row r="13420" spans="1:4" x14ac:dyDescent="0.25">
      <c r="A13420" s="176" t="s">
        <v>21081</v>
      </c>
      <c r="B13420" s="176" t="s">
        <v>21082</v>
      </c>
      <c r="C13420" s="176" t="s">
        <v>115</v>
      </c>
      <c r="D13420" s="177">
        <v>6.89</v>
      </c>
    </row>
    <row r="13421" spans="1:4" x14ac:dyDescent="0.25">
      <c r="A13421" s="176" t="s">
        <v>21083</v>
      </c>
      <c r="B13421" s="176" t="s">
        <v>21082</v>
      </c>
      <c r="C13421" s="176" t="s">
        <v>115</v>
      </c>
      <c r="D13421" s="177">
        <v>6.49</v>
      </c>
    </row>
    <row r="13422" spans="1:4" x14ac:dyDescent="0.25">
      <c r="A13422" s="176" t="s">
        <v>21084</v>
      </c>
      <c r="B13422" s="176" t="s">
        <v>21085</v>
      </c>
      <c r="C13422" s="176" t="s">
        <v>115</v>
      </c>
      <c r="D13422" s="177">
        <v>10.4</v>
      </c>
    </row>
    <row r="13423" spans="1:4" x14ac:dyDescent="0.25">
      <c r="A13423" s="176" t="s">
        <v>21086</v>
      </c>
      <c r="B13423" s="176" t="s">
        <v>21085</v>
      </c>
      <c r="C13423" s="176" t="s">
        <v>115</v>
      </c>
      <c r="D13423" s="177">
        <v>9.7899999999999991</v>
      </c>
    </row>
    <row r="13424" spans="1:4" x14ac:dyDescent="0.25">
      <c r="A13424" s="176" t="s">
        <v>21087</v>
      </c>
      <c r="B13424" s="176" t="s">
        <v>21088</v>
      </c>
      <c r="C13424" s="176" t="s">
        <v>115</v>
      </c>
      <c r="D13424" s="177">
        <v>13.56</v>
      </c>
    </row>
    <row r="13425" spans="1:4" x14ac:dyDescent="0.25">
      <c r="A13425" s="176" t="s">
        <v>21089</v>
      </c>
      <c r="B13425" s="176" t="s">
        <v>21088</v>
      </c>
      <c r="C13425" s="176" t="s">
        <v>115</v>
      </c>
      <c r="D13425" s="177">
        <v>12.75</v>
      </c>
    </row>
    <row r="13426" spans="1:4" x14ac:dyDescent="0.25">
      <c r="A13426" s="176" t="s">
        <v>21090</v>
      </c>
      <c r="B13426" s="176" t="s">
        <v>21091</v>
      </c>
      <c r="C13426" s="176" t="s">
        <v>115</v>
      </c>
      <c r="D13426" s="177">
        <v>25.76</v>
      </c>
    </row>
    <row r="13427" spans="1:4" x14ac:dyDescent="0.25">
      <c r="A13427" s="176" t="s">
        <v>21092</v>
      </c>
      <c r="B13427" s="176" t="s">
        <v>60332</v>
      </c>
      <c r="C13427" s="176" t="s">
        <v>115</v>
      </c>
      <c r="D13427" s="177">
        <v>24.14</v>
      </c>
    </row>
    <row r="13428" spans="1:4" x14ac:dyDescent="0.25">
      <c r="A13428" s="176" t="s">
        <v>21093</v>
      </c>
      <c r="B13428" s="176" t="s">
        <v>21094</v>
      </c>
      <c r="C13428" s="176" t="s">
        <v>115</v>
      </c>
      <c r="D13428" s="177">
        <v>457.07</v>
      </c>
    </row>
    <row r="13429" spans="1:4" x14ac:dyDescent="0.25">
      <c r="A13429" s="176" t="s">
        <v>21095</v>
      </c>
      <c r="B13429" s="176" t="s">
        <v>21094</v>
      </c>
      <c r="C13429" s="176" t="s">
        <v>115</v>
      </c>
      <c r="D13429" s="177">
        <v>446.56</v>
      </c>
    </row>
    <row r="13430" spans="1:4" x14ac:dyDescent="0.25">
      <c r="A13430" s="176" t="s">
        <v>21096</v>
      </c>
      <c r="B13430" s="176" t="s">
        <v>21097</v>
      </c>
      <c r="C13430" s="176" t="s">
        <v>115</v>
      </c>
      <c r="D13430" s="177">
        <v>708.9</v>
      </c>
    </row>
    <row r="13431" spans="1:4" x14ac:dyDescent="0.25">
      <c r="A13431" s="176" t="s">
        <v>21098</v>
      </c>
      <c r="B13431" s="176" t="s">
        <v>21097</v>
      </c>
      <c r="C13431" s="176" t="s">
        <v>115</v>
      </c>
      <c r="D13431" s="177">
        <v>691.39</v>
      </c>
    </row>
    <row r="13432" spans="1:4" x14ac:dyDescent="0.25">
      <c r="A13432" s="176" t="s">
        <v>21099</v>
      </c>
      <c r="B13432" s="176" t="s">
        <v>21100</v>
      </c>
      <c r="C13432" s="176" t="s">
        <v>115</v>
      </c>
      <c r="D13432" s="177">
        <v>385.08</v>
      </c>
    </row>
    <row r="13433" spans="1:4" x14ac:dyDescent="0.25">
      <c r="A13433" s="176" t="s">
        <v>21101</v>
      </c>
      <c r="B13433" s="176" t="s">
        <v>21100</v>
      </c>
      <c r="C13433" s="176" t="s">
        <v>115</v>
      </c>
      <c r="D13433" s="177">
        <v>371.07</v>
      </c>
    </row>
    <row r="13434" spans="1:4" x14ac:dyDescent="0.25">
      <c r="A13434" s="176" t="s">
        <v>21102</v>
      </c>
      <c r="B13434" s="176" t="s">
        <v>21103</v>
      </c>
      <c r="C13434" s="176" t="s">
        <v>115</v>
      </c>
      <c r="D13434" s="177">
        <v>441.69</v>
      </c>
    </row>
    <row r="13435" spans="1:4" x14ac:dyDescent="0.25">
      <c r="A13435" s="176" t="s">
        <v>21104</v>
      </c>
      <c r="B13435" s="176" t="s">
        <v>21103</v>
      </c>
      <c r="C13435" s="176" t="s">
        <v>115</v>
      </c>
      <c r="D13435" s="177">
        <v>432.94</v>
      </c>
    </row>
    <row r="13436" spans="1:4" x14ac:dyDescent="0.25">
      <c r="A13436" s="176" t="s">
        <v>21105</v>
      </c>
      <c r="B13436" s="176" t="s">
        <v>21106</v>
      </c>
      <c r="C13436" s="176" t="s">
        <v>115</v>
      </c>
      <c r="D13436" s="177">
        <v>505.94</v>
      </c>
    </row>
    <row r="13437" spans="1:4" x14ac:dyDescent="0.25">
      <c r="A13437" s="176" t="s">
        <v>21107</v>
      </c>
      <c r="B13437" s="176" t="s">
        <v>21106</v>
      </c>
      <c r="C13437" s="176" t="s">
        <v>115</v>
      </c>
      <c r="D13437" s="177">
        <v>496.31</v>
      </c>
    </row>
    <row r="13438" spans="1:4" x14ac:dyDescent="0.25">
      <c r="A13438" s="176" t="s">
        <v>21108</v>
      </c>
      <c r="B13438" s="176" t="s">
        <v>21109</v>
      </c>
      <c r="C13438" s="176" t="s">
        <v>115</v>
      </c>
      <c r="D13438" s="177">
        <v>465.74</v>
      </c>
    </row>
    <row r="13439" spans="1:4" x14ac:dyDescent="0.25">
      <c r="A13439" s="176" t="s">
        <v>21110</v>
      </c>
      <c r="B13439" s="176" t="s">
        <v>21109</v>
      </c>
      <c r="C13439" s="176" t="s">
        <v>115</v>
      </c>
      <c r="D13439" s="177">
        <v>450.49</v>
      </c>
    </row>
    <row r="13440" spans="1:4" x14ac:dyDescent="0.25">
      <c r="A13440" s="176" t="s">
        <v>21111</v>
      </c>
      <c r="B13440" s="176" t="s">
        <v>21112</v>
      </c>
      <c r="C13440" s="176" t="s">
        <v>115</v>
      </c>
      <c r="D13440" s="177">
        <v>452.66</v>
      </c>
    </row>
    <row r="13441" spans="1:4" x14ac:dyDescent="0.25">
      <c r="A13441" s="176" t="s">
        <v>21113</v>
      </c>
      <c r="B13441" s="176" t="s">
        <v>21112</v>
      </c>
      <c r="C13441" s="176" t="s">
        <v>115</v>
      </c>
      <c r="D13441" s="177">
        <v>443.17</v>
      </c>
    </row>
    <row r="13442" spans="1:4" x14ac:dyDescent="0.25">
      <c r="A13442" s="176" t="s">
        <v>21114</v>
      </c>
      <c r="B13442" s="176" t="s">
        <v>21115</v>
      </c>
      <c r="C13442" s="176" t="s">
        <v>83</v>
      </c>
      <c r="D13442" s="177">
        <v>116.79</v>
      </c>
    </row>
    <row r="13443" spans="1:4" x14ac:dyDescent="0.25">
      <c r="A13443" s="176" t="s">
        <v>21116</v>
      </c>
      <c r="B13443" s="176" t="s">
        <v>21115</v>
      </c>
      <c r="C13443" s="176" t="s">
        <v>83</v>
      </c>
      <c r="D13443" s="177">
        <v>113.46</v>
      </c>
    </row>
    <row r="13444" spans="1:4" x14ac:dyDescent="0.25">
      <c r="A13444" s="176" t="s">
        <v>21117</v>
      </c>
      <c r="B13444" s="176" t="s">
        <v>21118</v>
      </c>
      <c r="C13444" s="176" t="s">
        <v>83</v>
      </c>
      <c r="D13444" s="177">
        <v>167.86</v>
      </c>
    </row>
    <row r="13445" spans="1:4" x14ac:dyDescent="0.25">
      <c r="A13445" s="176" t="s">
        <v>21119</v>
      </c>
      <c r="B13445" s="176" t="s">
        <v>21118</v>
      </c>
      <c r="C13445" s="176" t="s">
        <v>83</v>
      </c>
      <c r="D13445" s="177">
        <v>164.28</v>
      </c>
    </row>
    <row r="13446" spans="1:4" x14ac:dyDescent="0.25">
      <c r="A13446" s="176" t="s">
        <v>21120</v>
      </c>
      <c r="B13446" s="176" t="s">
        <v>21121</v>
      </c>
      <c r="C13446" s="176" t="s">
        <v>83</v>
      </c>
      <c r="D13446" s="177">
        <v>207.94</v>
      </c>
    </row>
    <row r="13447" spans="1:4" x14ac:dyDescent="0.25">
      <c r="A13447" s="176" t="s">
        <v>21122</v>
      </c>
      <c r="B13447" s="176" t="s">
        <v>21121</v>
      </c>
      <c r="C13447" s="176" t="s">
        <v>83</v>
      </c>
      <c r="D13447" s="177">
        <v>204.11</v>
      </c>
    </row>
    <row r="13448" spans="1:4" x14ac:dyDescent="0.25">
      <c r="A13448" s="176" t="s">
        <v>21123</v>
      </c>
      <c r="B13448" s="176" t="s">
        <v>21124</v>
      </c>
      <c r="C13448" s="176" t="s">
        <v>83</v>
      </c>
      <c r="D13448" s="177">
        <v>296.22000000000003</v>
      </c>
    </row>
    <row r="13449" spans="1:4" x14ac:dyDescent="0.25">
      <c r="A13449" s="176" t="s">
        <v>21125</v>
      </c>
      <c r="B13449" s="176" t="s">
        <v>21124</v>
      </c>
      <c r="C13449" s="176" t="s">
        <v>83</v>
      </c>
      <c r="D13449" s="177">
        <v>291.81</v>
      </c>
    </row>
    <row r="13450" spans="1:4" x14ac:dyDescent="0.25">
      <c r="A13450" s="176" t="s">
        <v>21126</v>
      </c>
      <c r="B13450" s="176" t="s">
        <v>21127</v>
      </c>
      <c r="C13450" s="176" t="s">
        <v>83</v>
      </c>
      <c r="D13450" s="177">
        <v>378.86</v>
      </c>
    </row>
    <row r="13451" spans="1:4" x14ac:dyDescent="0.25">
      <c r="A13451" s="176" t="s">
        <v>21128</v>
      </c>
      <c r="B13451" s="176" t="s">
        <v>21127</v>
      </c>
      <c r="C13451" s="176" t="s">
        <v>83</v>
      </c>
      <c r="D13451" s="177">
        <v>374.18</v>
      </c>
    </row>
    <row r="13452" spans="1:4" x14ac:dyDescent="0.25">
      <c r="A13452" s="176" t="s">
        <v>57505</v>
      </c>
      <c r="B13452" s="176" t="s">
        <v>57506</v>
      </c>
      <c r="C13452" s="176" t="s">
        <v>115</v>
      </c>
      <c r="D13452" s="177">
        <v>629.78</v>
      </c>
    </row>
    <row r="13453" spans="1:4" x14ac:dyDescent="0.25">
      <c r="A13453" s="176" t="s">
        <v>57507</v>
      </c>
      <c r="B13453" s="176" t="s">
        <v>57506</v>
      </c>
      <c r="C13453" s="176" t="s">
        <v>115</v>
      </c>
      <c r="D13453" s="177">
        <v>606.44000000000005</v>
      </c>
    </row>
    <row r="13454" spans="1:4" x14ac:dyDescent="0.25">
      <c r="A13454" s="176" t="s">
        <v>57508</v>
      </c>
      <c r="B13454" s="176" t="s">
        <v>57509</v>
      </c>
      <c r="C13454" s="176" t="s">
        <v>115</v>
      </c>
      <c r="D13454" s="177">
        <v>722.54</v>
      </c>
    </row>
    <row r="13455" spans="1:4" x14ac:dyDescent="0.25">
      <c r="A13455" s="176" t="s">
        <v>57510</v>
      </c>
      <c r="B13455" s="176" t="s">
        <v>57509</v>
      </c>
      <c r="C13455" s="176" t="s">
        <v>115</v>
      </c>
      <c r="D13455" s="177">
        <v>695.55</v>
      </c>
    </row>
    <row r="13456" spans="1:4" x14ac:dyDescent="0.25">
      <c r="A13456" s="176" t="s">
        <v>57511</v>
      </c>
      <c r="B13456" s="176" t="s">
        <v>57512</v>
      </c>
      <c r="C13456" s="176" t="s">
        <v>115</v>
      </c>
      <c r="D13456" s="177">
        <v>819.64</v>
      </c>
    </row>
    <row r="13457" spans="1:4" x14ac:dyDescent="0.25">
      <c r="A13457" s="176" t="s">
        <v>57513</v>
      </c>
      <c r="B13457" s="176" t="s">
        <v>57512</v>
      </c>
      <c r="C13457" s="176" t="s">
        <v>115</v>
      </c>
      <c r="D13457" s="177">
        <v>788.83</v>
      </c>
    </row>
    <row r="13458" spans="1:4" x14ac:dyDescent="0.25">
      <c r="A13458" s="176" t="s">
        <v>57514</v>
      </c>
      <c r="B13458" s="176" t="s">
        <v>57515</v>
      </c>
      <c r="C13458" s="176" t="s">
        <v>115</v>
      </c>
      <c r="D13458" s="177">
        <v>160.44</v>
      </c>
    </row>
    <row r="13459" spans="1:4" x14ac:dyDescent="0.25">
      <c r="A13459" s="176" t="s">
        <v>57516</v>
      </c>
      <c r="B13459" s="176" t="s">
        <v>57515</v>
      </c>
      <c r="C13459" s="176" t="s">
        <v>115</v>
      </c>
      <c r="D13459" s="177">
        <v>151.86000000000001</v>
      </c>
    </row>
    <row r="13460" spans="1:4" x14ac:dyDescent="0.25">
      <c r="A13460" s="176" t="s">
        <v>57517</v>
      </c>
      <c r="B13460" s="176" t="s">
        <v>57518</v>
      </c>
      <c r="C13460" s="176" t="s">
        <v>115</v>
      </c>
      <c r="D13460" s="177">
        <v>439.22</v>
      </c>
    </row>
    <row r="13461" spans="1:4" x14ac:dyDescent="0.25">
      <c r="A13461" s="176" t="s">
        <v>57519</v>
      </c>
      <c r="B13461" s="176" t="s">
        <v>57518</v>
      </c>
      <c r="C13461" s="176" t="s">
        <v>115</v>
      </c>
      <c r="D13461" s="177">
        <v>420.35</v>
      </c>
    </row>
    <row r="13462" spans="1:4" x14ac:dyDescent="0.25">
      <c r="A13462" s="176" t="s">
        <v>21129</v>
      </c>
      <c r="B13462" s="176" t="s">
        <v>21130</v>
      </c>
      <c r="C13462" s="176" t="s">
        <v>115</v>
      </c>
      <c r="D13462" s="177">
        <v>348.2</v>
      </c>
    </row>
    <row r="13463" spans="1:4" x14ac:dyDescent="0.25">
      <c r="A13463" s="176" t="s">
        <v>21131</v>
      </c>
      <c r="B13463" s="176" t="s">
        <v>21130</v>
      </c>
      <c r="C13463" s="176" t="s">
        <v>115</v>
      </c>
      <c r="D13463" s="177">
        <v>334.64</v>
      </c>
    </row>
    <row r="13464" spans="1:4" x14ac:dyDescent="0.25">
      <c r="A13464" s="176" t="s">
        <v>21132</v>
      </c>
      <c r="B13464" s="176" t="s">
        <v>21133</v>
      </c>
      <c r="C13464" s="176" t="s">
        <v>115</v>
      </c>
      <c r="D13464" s="177">
        <v>574.12</v>
      </c>
    </row>
    <row r="13465" spans="1:4" x14ac:dyDescent="0.25">
      <c r="A13465" s="176" t="s">
        <v>21134</v>
      </c>
      <c r="B13465" s="176" t="s">
        <v>21133</v>
      </c>
      <c r="C13465" s="176" t="s">
        <v>115</v>
      </c>
      <c r="D13465" s="177">
        <v>553.70000000000005</v>
      </c>
    </row>
    <row r="13466" spans="1:4" x14ac:dyDescent="0.25">
      <c r="A13466" s="176" t="s">
        <v>21135</v>
      </c>
      <c r="B13466" s="176" t="s">
        <v>21136</v>
      </c>
      <c r="C13466" s="176" t="s">
        <v>115</v>
      </c>
      <c r="D13466" s="177">
        <v>526.23</v>
      </c>
    </row>
    <row r="13467" spans="1:4" x14ac:dyDescent="0.25">
      <c r="A13467" s="176" t="s">
        <v>21137</v>
      </c>
      <c r="B13467" s="176" t="s">
        <v>21136</v>
      </c>
      <c r="C13467" s="176" t="s">
        <v>115</v>
      </c>
      <c r="D13467" s="177">
        <v>502.55</v>
      </c>
    </row>
    <row r="13468" spans="1:4" x14ac:dyDescent="0.25">
      <c r="A13468" s="176" t="s">
        <v>57520</v>
      </c>
      <c r="B13468" s="176" t="s">
        <v>57521</v>
      </c>
      <c r="C13468" s="176" t="s">
        <v>83</v>
      </c>
      <c r="D13468" s="177">
        <v>70.88</v>
      </c>
    </row>
    <row r="13469" spans="1:4" x14ac:dyDescent="0.25">
      <c r="A13469" s="176" t="s">
        <v>57522</v>
      </c>
      <c r="B13469" s="176" t="s">
        <v>57521</v>
      </c>
      <c r="C13469" s="176" t="s">
        <v>83</v>
      </c>
      <c r="D13469" s="177">
        <v>69.17</v>
      </c>
    </row>
    <row r="13470" spans="1:4" x14ac:dyDescent="0.25">
      <c r="A13470" s="176" t="s">
        <v>57523</v>
      </c>
      <c r="B13470" s="176" t="s">
        <v>57524</v>
      </c>
      <c r="C13470" s="176" t="s">
        <v>83</v>
      </c>
      <c r="D13470" s="177">
        <v>82.39</v>
      </c>
    </row>
    <row r="13471" spans="1:4" x14ac:dyDescent="0.25">
      <c r="A13471" s="176" t="s">
        <v>57525</v>
      </c>
      <c r="B13471" s="176" t="s">
        <v>57524</v>
      </c>
      <c r="C13471" s="176" t="s">
        <v>83</v>
      </c>
      <c r="D13471" s="177">
        <v>80.680000000000007</v>
      </c>
    </row>
    <row r="13472" spans="1:4" x14ac:dyDescent="0.25">
      <c r="A13472" s="176" t="s">
        <v>57526</v>
      </c>
      <c r="B13472" s="176" t="s">
        <v>57527</v>
      </c>
      <c r="C13472" s="176" t="s">
        <v>83</v>
      </c>
      <c r="D13472" s="177">
        <v>91.67</v>
      </c>
    </row>
    <row r="13473" spans="1:4" x14ac:dyDescent="0.25">
      <c r="A13473" s="176" t="s">
        <v>57528</v>
      </c>
      <c r="B13473" s="176" t="s">
        <v>57527</v>
      </c>
      <c r="C13473" s="176" t="s">
        <v>83</v>
      </c>
      <c r="D13473" s="177">
        <v>89.95</v>
      </c>
    </row>
    <row r="13474" spans="1:4" x14ac:dyDescent="0.25">
      <c r="A13474" s="176" t="s">
        <v>57529</v>
      </c>
      <c r="B13474" s="176" t="s">
        <v>57530</v>
      </c>
      <c r="C13474" s="176" t="s">
        <v>83</v>
      </c>
      <c r="D13474" s="177">
        <v>106.07</v>
      </c>
    </row>
    <row r="13475" spans="1:4" x14ac:dyDescent="0.25">
      <c r="A13475" s="176" t="s">
        <v>57531</v>
      </c>
      <c r="B13475" s="176" t="s">
        <v>57530</v>
      </c>
      <c r="C13475" s="176" t="s">
        <v>83</v>
      </c>
      <c r="D13475" s="177">
        <v>104.35</v>
      </c>
    </row>
    <row r="13476" spans="1:4" x14ac:dyDescent="0.25">
      <c r="A13476" s="176" t="s">
        <v>57532</v>
      </c>
      <c r="B13476" s="176" t="s">
        <v>57533</v>
      </c>
      <c r="C13476" s="176" t="s">
        <v>83</v>
      </c>
      <c r="D13476" s="177">
        <v>117.95</v>
      </c>
    </row>
    <row r="13477" spans="1:4" x14ac:dyDescent="0.25">
      <c r="A13477" s="176" t="s">
        <v>57534</v>
      </c>
      <c r="B13477" s="176" t="s">
        <v>57533</v>
      </c>
      <c r="C13477" s="176" t="s">
        <v>83</v>
      </c>
      <c r="D13477" s="177">
        <v>116.24</v>
      </c>
    </row>
    <row r="13478" spans="1:4" x14ac:dyDescent="0.25">
      <c r="A13478" s="176" t="s">
        <v>57535</v>
      </c>
      <c r="B13478" s="176" t="s">
        <v>57536</v>
      </c>
      <c r="C13478" s="176" t="s">
        <v>83</v>
      </c>
      <c r="D13478" s="177">
        <v>174.02</v>
      </c>
    </row>
    <row r="13479" spans="1:4" x14ac:dyDescent="0.25">
      <c r="A13479" s="176" t="s">
        <v>57537</v>
      </c>
      <c r="B13479" s="176" t="s">
        <v>57536</v>
      </c>
      <c r="C13479" s="176" t="s">
        <v>83</v>
      </c>
      <c r="D13479" s="177">
        <v>172.3</v>
      </c>
    </row>
    <row r="13480" spans="1:4" x14ac:dyDescent="0.25">
      <c r="A13480" s="176" t="s">
        <v>57538</v>
      </c>
      <c r="B13480" s="176" t="s">
        <v>57539</v>
      </c>
      <c r="C13480" s="176" t="s">
        <v>83</v>
      </c>
      <c r="D13480" s="177">
        <v>192.05</v>
      </c>
    </row>
    <row r="13481" spans="1:4" x14ac:dyDescent="0.25">
      <c r="A13481" s="176" t="s">
        <v>57540</v>
      </c>
      <c r="B13481" s="176" t="s">
        <v>57539</v>
      </c>
      <c r="C13481" s="176" t="s">
        <v>83</v>
      </c>
      <c r="D13481" s="177">
        <v>190.34</v>
      </c>
    </row>
    <row r="13482" spans="1:4" x14ac:dyDescent="0.25">
      <c r="A13482" s="176" t="s">
        <v>57541</v>
      </c>
      <c r="B13482" s="176" t="s">
        <v>57542</v>
      </c>
      <c r="C13482" s="176" t="s">
        <v>83</v>
      </c>
      <c r="D13482" s="177">
        <v>210.86</v>
      </c>
    </row>
    <row r="13483" spans="1:4" x14ac:dyDescent="0.25">
      <c r="A13483" s="176" t="s">
        <v>57543</v>
      </c>
      <c r="B13483" s="176" t="s">
        <v>57542</v>
      </c>
      <c r="C13483" s="176" t="s">
        <v>83</v>
      </c>
      <c r="D13483" s="177">
        <v>209.14</v>
      </c>
    </row>
    <row r="13484" spans="1:4" x14ac:dyDescent="0.25">
      <c r="A13484" s="176" t="s">
        <v>57544</v>
      </c>
      <c r="B13484" s="176" t="s">
        <v>57545</v>
      </c>
      <c r="C13484" s="176" t="s">
        <v>83</v>
      </c>
      <c r="D13484" s="177">
        <v>230.02</v>
      </c>
    </row>
    <row r="13485" spans="1:4" x14ac:dyDescent="0.25">
      <c r="A13485" s="176" t="s">
        <v>57546</v>
      </c>
      <c r="B13485" s="176" t="s">
        <v>57545</v>
      </c>
      <c r="C13485" s="176" t="s">
        <v>83</v>
      </c>
      <c r="D13485" s="177">
        <v>228.31</v>
      </c>
    </row>
    <row r="13486" spans="1:4" x14ac:dyDescent="0.25">
      <c r="A13486" s="176" t="s">
        <v>57547</v>
      </c>
      <c r="B13486" s="176" t="s">
        <v>57548</v>
      </c>
      <c r="C13486" s="176" t="s">
        <v>83</v>
      </c>
      <c r="D13486" s="177">
        <v>253.09</v>
      </c>
    </row>
    <row r="13487" spans="1:4" x14ac:dyDescent="0.25">
      <c r="A13487" s="176" t="s">
        <v>57549</v>
      </c>
      <c r="B13487" s="176" t="s">
        <v>57548</v>
      </c>
      <c r="C13487" s="176" t="s">
        <v>83</v>
      </c>
      <c r="D13487" s="177">
        <v>251.37</v>
      </c>
    </row>
    <row r="13488" spans="1:4" x14ac:dyDescent="0.25">
      <c r="A13488" s="176" t="s">
        <v>57550</v>
      </c>
      <c r="B13488" s="176" t="s">
        <v>57551</v>
      </c>
      <c r="C13488" s="176" t="s">
        <v>83</v>
      </c>
      <c r="D13488" s="177">
        <v>278.39</v>
      </c>
    </row>
    <row r="13489" spans="1:4" x14ac:dyDescent="0.25">
      <c r="A13489" s="176" t="s">
        <v>57552</v>
      </c>
      <c r="B13489" s="176" t="s">
        <v>57551</v>
      </c>
      <c r="C13489" s="176" t="s">
        <v>83</v>
      </c>
      <c r="D13489" s="177">
        <v>276.68</v>
      </c>
    </row>
    <row r="13490" spans="1:4" x14ac:dyDescent="0.25">
      <c r="A13490" s="176" t="s">
        <v>57553</v>
      </c>
      <c r="B13490" s="176" t="s">
        <v>57554</v>
      </c>
      <c r="C13490" s="176" t="s">
        <v>83</v>
      </c>
      <c r="D13490" s="177">
        <v>291.43</v>
      </c>
    </row>
    <row r="13491" spans="1:4" x14ac:dyDescent="0.25">
      <c r="A13491" s="176" t="s">
        <v>57555</v>
      </c>
      <c r="B13491" s="176" t="s">
        <v>57554</v>
      </c>
      <c r="C13491" s="176" t="s">
        <v>83</v>
      </c>
      <c r="D13491" s="177">
        <v>289.72000000000003</v>
      </c>
    </row>
    <row r="13492" spans="1:4" x14ac:dyDescent="0.25">
      <c r="A13492" s="176" t="s">
        <v>57556</v>
      </c>
      <c r="B13492" s="176" t="s">
        <v>57557</v>
      </c>
      <c r="C13492" s="176" t="s">
        <v>83</v>
      </c>
      <c r="D13492" s="177">
        <v>388.87</v>
      </c>
    </row>
    <row r="13493" spans="1:4" x14ac:dyDescent="0.25">
      <c r="A13493" s="176" t="s">
        <v>57558</v>
      </c>
      <c r="B13493" s="176" t="s">
        <v>57557</v>
      </c>
      <c r="C13493" s="176" t="s">
        <v>83</v>
      </c>
      <c r="D13493" s="177">
        <v>387.15</v>
      </c>
    </row>
    <row r="13494" spans="1:4" x14ac:dyDescent="0.25">
      <c r="A13494" s="176" t="s">
        <v>21138</v>
      </c>
      <c r="B13494" s="176" t="s">
        <v>21139</v>
      </c>
      <c r="C13494" s="176" t="s">
        <v>83</v>
      </c>
      <c r="D13494" s="177">
        <v>107.13</v>
      </c>
    </row>
    <row r="13495" spans="1:4" x14ac:dyDescent="0.25">
      <c r="A13495" s="176" t="s">
        <v>21140</v>
      </c>
      <c r="B13495" s="176" t="s">
        <v>21139</v>
      </c>
      <c r="C13495" s="176" t="s">
        <v>83</v>
      </c>
      <c r="D13495" s="177">
        <v>103.7</v>
      </c>
    </row>
    <row r="13496" spans="1:4" x14ac:dyDescent="0.25">
      <c r="A13496" s="176" t="s">
        <v>21141</v>
      </c>
      <c r="B13496" s="176" t="s">
        <v>21142</v>
      </c>
      <c r="C13496" s="176" t="s">
        <v>83</v>
      </c>
      <c r="D13496" s="177">
        <v>172.25</v>
      </c>
    </row>
    <row r="13497" spans="1:4" x14ac:dyDescent="0.25">
      <c r="A13497" s="176" t="s">
        <v>21143</v>
      </c>
      <c r="B13497" s="176" t="s">
        <v>21142</v>
      </c>
      <c r="C13497" s="176" t="s">
        <v>83</v>
      </c>
      <c r="D13497" s="177">
        <v>167.96</v>
      </c>
    </row>
    <row r="13498" spans="1:4" x14ac:dyDescent="0.25">
      <c r="A13498" s="176" t="s">
        <v>57559</v>
      </c>
      <c r="B13498" s="176" t="s">
        <v>57560</v>
      </c>
      <c r="C13498" s="176" t="s">
        <v>115</v>
      </c>
      <c r="D13498" s="177">
        <v>392.51</v>
      </c>
    </row>
    <row r="13499" spans="1:4" x14ac:dyDescent="0.25">
      <c r="A13499" s="176" t="s">
        <v>57561</v>
      </c>
      <c r="B13499" s="176" t="s">
        <v>57560</v>
      </c>
      <c r="C13499" s="176" t="s">
        <v>115</v>
      </c>
      <c r="D13499" s="177">
        <v>388.12</v>
      </c>
    </row>
    <row r="13500" spans="1:4" x14ac:dyDescent="0.25">
      <c r="A13500" s="176" t="s">
        <v>57562</v>
      </c>
      <c r="B13500" s="176" t="s">
        <v>57563</v>
      </c>
      <c r="C13500" s="176" t="s">
        <v>115</v>
      </c>
      <c r="D13500" s="177">
        <v>495.35</v>
      </c>
    </row>
    <row r="13501" spans="1:4" x14ac:dyDescent="0.25">
      <c r="A13501" s="176" t="s">
        <v>57564</v>
      </c>
      <c r="B13501" s="176" t="s">
        <v>57563</v>
      </c>
      <c r="C13501" s="176" t="s">
        <v>115</v>
      </c>
      <c r="D13501" s="177">
        <v>490.24</v>
      </c>
    </row>
    <row r="13502" spans="1:4" x14ac:dyDescent="0.25">
      <c r="A13502" s="176" t="s">
        <v>57565</v>
      </c>
      <c r="B13502" s="176" t="s">
        <v>57566</v>
      </c>
      <c r="C13502" s="176" t="s">
        <v>115</v>
      </c>
      <c r="D13502" s="177">
        <v>871</v>
      </c>
    </row>
    <row r="13503" spans="1:4" x14ac:dyDescent="0.25">
      <c r="A13503" s="176" t="s">
        <v>57567</v>
      </c>
      <c r="B13503" s="176" t="s">
        <v>57566</v>
      </c>
      <c r="C13503" s="176" t="s">
        <v>115</v>
      </c>
      <c r="D13503" s="177">
        <v>865.62</v>
      </c>
    </row>
    <row r="13504" spans="1:4" x14ac:dyDescent="0.25">
      <c r="A13504" s="176" t="s">
        <v>57568</v>
      </c>
      <c r="B13504" s="176" t="s">
        <v>57569</v>
      </c>
      <c r="C13504" s="176" t="s">
        <v>115</v>
      </c>
      <c r="D13504" s="177">
        <v>1242.97</v>
      </c>
    </row>
    <row r="13505" spans="1:4" x14ac:dyDescent="0.25">
      <c r="A13505" s="176" t="s">
        <v>57570</v>
      </c>
      <c r="B13505" s="176" t="s">
        <v>57569</v>
      </c>
      <c r="C13505" s="176" t="s">
        <v>115</v>
      </c>
      <c r="D13505" s="177">
        <v>1236.7</v>
      </c>
    </row>
    <row r="13506" spans="1:4" x14ac:dyDescent="0.25">
      <c r="A13506" s="176" t="s">
        <v>57571</v>
      </c>
      <c r="B13506" s="176" t="s">
        <v>57572</v>
      </c>
      <c r="C13506" s="176" t="s">
        <v>115</v>
      </c>
      <c r="D13506" s="177">
        <v>1342.94</v>
      </c>
    </row>
    <row r="13507" spans="1:4" x14ac:dyDescent="0.25">
      <c r="A13507" s="176" t="s">
        <v>57573</v>
      </c>
      <c r="B13507" s="176" t="s">
        <v>57572</v>
      </c>
      <c r="C13507" s="176" t="s">
        <v>115</v>
      </c>
      <c r="D13507" s="177">
        <v>1336.67</v>
      </c>
    </row>
    <row r="13508" spans="1:4" x14ac:dyDescent="0.25">
      <c r="A13508" s="176" t="s">
        <v>21144</v>
      </c>
      <c r="B13508" s="176" t="s">
        <v>21145</v>
      </c>
      <c r="C13508" s="176" t="s">
        <v>51</v>
      </c>
      <c r="D13508" s="177">
        <v>69.459999999999994</v>
      </c>
    </row>
    <row r="13509" spans="1:4" x14ac:dyDescent="0.25">
      <c r="A13509" s="176" t="s">
        <v>21146</v>
      </c>
      <c r="B13509" s="176" t="s">
        <v>21145</v>
      </c>
      <c r="C13509" s="176" t="s">
        <v>51</v>
      </c>
      <c r="D13509" s="177">
        <v>67.44</v>
      </c>
    </row>
    <row r="13510" spans="1:4" x14ac:dyDescent="0.25">
      <c r="A13510" s="176" t="s">
        <v>21147</v>
      </c>
      <c r="B13510" s="176" t="s">
        <v>21148</v>
      </c>
      <c r="C13510" s="176" t="s">
        <v>83</v>
      </c>
      <c r="D13510" s="177">
        <v>26.51</v>
      </c>
    </row>
    <row r="13511" spans="1:4" x14ac:dyDescent="0.25">
      <c r="A13511" s="176" t="s">
        <v>21149</v>
      </c>
      <c r="B13511" s="176" t="s">
        <v>21148</v>
      </c>
      <c r="C13511" s="176" t="s">
        <v>83</v>
      </c>
      <c r="D13511" s="177">
        <v>25.63</v>
      </c>
    </row>
    <row r="13512" spans="1:4" x14ac:dyDescent="0.25">
      <c r="A13512" s="176" t="s">
        <v>21150</v>
      </c>
      <c r="B13512" s="176" t="s">
        <v>21151</v>
      </c>
      <c r="C13512" s="176" t="s">
        <v>83</v>
      </c>
      <c r="D13512" s="177">
        <v>30.66</v>
      </c>
    </row>
    <row r="13513" spans="1:4" x14ac:dyDescent="0.25">
      <c r="A13513" s="176" t="s">
        <v>21152</v>
      </c>
      <c r="B13513" s="176" t="s">
        <v>21151</v>
      </c>
      <c r="C13513" s="176" t="s">
        <v>83</v>
      </c>
      <c r="D13513" s="177">
        <v>29.78</v>
      </c>
    </row>
    <row r="13514" spans="1:4" x14ac:dyDescent="0.25">
      <c r="A13514" s="176" t="s">
        <v>21153</v>
      </c>
      <c r="B13514" s="176" t="s">
        <v>21154</v>
      </c>
      <c r="C13514" s="176" t="s">
        <v>83</v>
      </c>
      <c r="D13514" s="177">
        <v>36.270000000000003</v>
      </c>
    </row>
    <row r="13515" spans="1:4" x14ac:dyDescent="0.25">
      <c r="A13515" s="176" t="s">
        <v>21155</v>
      </c>
      <c r="B13515" s="176" t="s">
        <v>21154</v>
      </c>
      <c r="C13515" s="176" t="s">
        <v>83</v>
      </c>
      <c r="D13515" s="177">
        <v>35.39</v>
      </c>
    </row>
    <row r="13516" spans="1:4" x14ac:dyDescent="0.25">
      <c r="A13516" s="176" t="s">
        <v>21156</v>
      </c>
      <c r="B13516" s="176" t="s">
        <v>21157</v>
      </c>
      <c r="C13516" s="176" t="s">
        <v>51</v>
      </c>
      <c r="D13516" s="177">
        <v>61.74</v>
      </c>
    </row>
    <row r="13517" spans="1:4" x14ac:dyDescent="0.25">
      <c r="A13517" s="176" t="s">
        <v>21158</v>
      </c>
      <c r="B13517" s="176" t="s">
        <v>21157</v>
      </c>
      <c r="C13517" s="176" t="s">
        <v>51</v>
      </c>
      <c r="D13517" s="177">
        <v>59.71</v>
      </c>
    </row>
    <row r="13518" spans="1:4" x14ac:dyDescent="0.25">
      <c r="A13518" s="176" t="s">
        <v>21159</v>
      </c>
      <c r="B13518" s="176" t="s">
        <v>21160</v>
      </c>
      <c r="C13518" s="176" t="s">
        <v>51</v>
      </c>
      <c r="D13518" s="177">
        <v>36.72</v>
      </c>
    </row>
    <row r="13519" spans="1:4" x14ac:dyDescent="0.25">
      <c r="A13519" s="176" t="s">
        <v>21161</v>
      </c>
      <c r="B13519" s="176" t="s">
        <v>21160</v>
      </c>
      <c r="C13519" s="176" t="s">
        <v>51</v>
      </c>
      <c r="D13519" s="177">
        <v>35.1</v>
      </c>
    </row>
    <row r="13520" spans="1:4" x14ac:dyDescent="0.25">
      <c r="A13520" s="176" t="s">
        <v>21162</v>
      </c>
      <c r="B13520" s="176" t="s">
        <v>21163</v>
      </c>
      <c r="C13520" s="176" t="s">
        <v>51</v>
      </c>
      <c r="D13520" s="177">
        <v>64.94</v>
      </c>
    </row>
    <row r="13521" spans="1:4" x14ac:dyDescent="0.25">
      <c r="A13521" s="176" t="s">
        <v>21164</v>
      </c>
      <c r="B13521" s="176" t="s">
        <v>21163</v>
      </c>
      <c r="C13521" s="176" t="s">
        <v>51</v>
      </c>
      <c r="D13521" s="177">
        <v>62.92</v>
      </c>
    </row>
    <row r="13522" spans="1:4" x14ac:dyDescent="0.25">
      <c r="A13522" s="176" t="s">
        <v>21165</v>
      </c>
      <c r="B13522" s="176" t="s">
        <v>21166</v>
      </c>
      <c r="C13522" s="176" t="s">
        <v>115</v>
      </c>
      <c r="D13522" s="177">
        <v>1349.22</v>
      </c>
    </row>
    <row r="13523" spans="1:4" x14ac:dyDescent="0.25">
      <c r="A13523" s="176" t="s">
        <v>21167</v>
      </c>
      <c r="B13523" s="176" t="s">
        <v>21166</v>
      </c>
      <c r="C13523" s="176" t="s">
        <v>115</v>
      </c>
      <c r="D13523" s="177">
        <v>1345.01</v>
      </c>
    </row>
    <row r="13524" spans="1:4" x14ac:dyDescent="0.25">
      <c r="A13524" s="176" t="s">
        <v>21168</v>
      </c>
      <c r="B13524" s="176" t="s">
        <v>21169</v>
      </c>
      <c r="C13524" s="176" t="s">
        <v>115</v>
      </c>
      <c r="D13524" s="177">
        <v>1338.76</v>
      </c>
    </row>
    <row r="13525" spans="1:4" x14ac:dyDescent="0.25">
      <c r="A13525" s="176" t="s">
        <v>21170</v>
      </c>
      <c r="B13525" s="176" t="s">
        <v>21169</v>
      </c>
      <c r="C13525" s="176" t="s">
        <v>115</v>
      </c>
      <c r="D13525" s="177">
        <v>1335.26</v>
      </c>
    </row>
    <row r="13526" spans="1:4" x14ac:dyDescent="0.25">
      <c r="A13526" s="176" t="s">
        <v>21171</v>
      </c>
      <c r="B13526" s="176" t="s">
        <v>21172</v>
      </c>
      <c r="C13526" s="176" t="s">
        <v>115</v>
      </c>
      <c r="D13526" s="177">
        <v>339.83</v>
      </c>
    </row>
    <row r="13527" spans="1:4" x14ac:dyDescent="0.25">
      <c r="A13527" s="176" t="s">
        <v>21173</v>
      </c>
      <c r="B13527" s="176" t="s">
        <v>21172</v>
      </c>
      <c r="C13527" s="176" t="s">
        <v>115</v>
      </c>
      <c r="D13527" s="177">
        <v>339.42</v>
      </c>
    </row>
    <row r="13528" spans="1:4" x14ac:dyDescent="0.25">
      <c r="A13528" s="176" t="s">
        <v>21174</v>
      </c>
      <c r="B13528" s="176" t="s">
        <v>21175</v>
      </c>
      <c r="C13528" s="176" t="s">
        <v>115</v>
      </c>
      <c r="D13528" s="177">
        <v>678.14</v>
      </c>
    </row>
    <row r="13529" spans="1:4" x14ac:dyDescent="0.25">
      <c r="A13529" s="176" t="s">
        <v>21176</v>
      </c>
      <c r="B13529" s="176" t="s">
        <v>21175</v>
      </c>
      <c r="C13529" s="176" t="s">
        <v>115</v>
      </c>
      <c r="D13529" s="177">
        <v>677.43</v>
      </c>
    </row>
    <row r="13530" spans="1:4" x14ac:dyDescent="0.25">
      <c r="A13530" s="176" t="s">
        <v>21177</v>
      </c>
      <c r="B13530" s="176" t="s">
        <v>57574</v>
      </c>
      <c r="C13530" s="176" t="s">
        <v>115</v>
      </c>
      <c r="D13530" s="177">
        <v>8005.02</v>
      </c>
    </row>
    <row r="13531" spans="1:4" x14ac:dyDescent="0.25">
      <c r="A13531" s="176" t="s">
        <v>21178</v>
      </c>
      <c r="B13531" s="176" t="s">
        <v>57574</v>
      </c>
      <c r="C13531" s="176" t="s">
        <v>115</v>
      </c>
      <c r="D13531" s="177">
        <v>7965.26</v>
      </c>
    </row>
    <row r="13532" spans="1:4" x14ac:dyDescent="0.25">
      <c r="A13532" s="176" t="s">
        <v>21179</v>
      </c>
      <c r="B13532" s="176" t="s">
        <v>21180</v>
      </c>
      <c r="C13532" s="176" t="s">
        <v>115</v>
      </c>
      <c r="D13532" s="177">
        <v>1355.56</v>
      </c>
    </row>
    <row r="13533" spans="1:4" x14ac:dyDescent="0.25">
      <c r="A13533" s="176" t="s">
        <v>21181</v>
      </c>
      <c r="B13533" s="176" t="s">
        <v>21180</v>
      </c>
      <c r="C13533" s="176" t="s">
        <v>115</v>
      </c>
      <c r="D13533" s="177">
        <v>1324.6</v>
      </c>
    </row>
    <row r="13534" spans="1:4" x14ac:dyDescent="0.25">
      <c r="A13534" s="176" t="s">
        <v>21182</v>
      </c>
      <c r="B13534" s="176" t="s">
        <v>21183</v>
      </c>
      <c r="C13534" s="176" t="s">
        <v>115</v>
      </c>
      <c r="D13534" s="177">
        <v>1709.54</v>
      </c>
    </row>
    <row r="13535" spans="1:4" x14ac:dyDescent="0.25">
      <c r="A13535" s="176" t="s">
        <v>21184</v>
      </c>
      <c r="B13535" s="176" t="s">
        <v>21183</v>
      </c>
      <c r="C13535" s="176" t="s">
        <v>115</v>
      </c>
      <c r="D13535" s="177">
        <v>1663.94</v>
      </c>
    </row>
    <row r="13536" spans="1:4" x14ac:dyDescent="0.25">
      <c r="A13536" s="176" t="s">
        <v>21185</v>
      </c>
      <c r="B13536" s="176" t="s">
        <v>21186</v>
      </c>
      <c r="C13536" s="176" t="s">
        <v>115</v>
      </c>
      <c r="D13536" s="177">
        <v>116.6</v>
      </c>
    </row>
    <row r="13537" spans="1:4" x14ac:dyDescent="0.25">
      <c r="A13537" s="176" t="s">
        <v>21187</v>
      </c>
      <c r="B13537" s="176" t="s">
        <v>21186</v>
      </c>
      <c r="C13537" s="176" t="s">
        <v>115</v>
      </c>
      <c r="D13537" s="177">
        <v>115.62</v>
      </c>
    </row>
    <row r="13538" spans="1:4" x14ac:dyDescent="0.25">
      <c r="A13538" s="176" t="s">
        <v>21188</v>
      </c>
      <c r="B13538" s="176" t="s">
        <v>21189</v>
      </c>
      <c r="C13538" s="176" t="s">
        <v>115</v>
      </c>
      <c r="D13538" s="177">
        <v>106.8</v>
      </c>
    </row>
    <row r="13539" spans="1:4" x14ac:dyDescent="0.25">
      <c r="A13539" s="176" t="s">
        <v>21190</v>
      </c>
      <c r="B13539" s="176" t="s">
        <v>21189</v>
      </c>
      <c r="C13539" s="176" t="s">
        <v>115</v>
      </c>
      <c r="D13539" s="177">
        <v>105.92</v>
      </c>
    </row>
    <row r="13540" spans="1:4" x14ac:dyDescent="0.25">
      <c r="A13540" s="176" t="s">
        <v>21191</v>
      </c>
      <c r="B13540" s="176" t="s">
        <v>21192</v>
      </c>
      <c r="C13540" s="176" t="s">
        <v>115</v>
      </c>
      <c r="D13540" s="177">
        <v>61.98</v>
      </c>
    </row>
    <row r="13541" spans="1:4" x14ac:dyDescent="0.25">
      <c r="A13541" s="176" t="s">
        <v>21193</v>
      </c>
      <c r="B13541" s="176" t="s">
        <v>21192</v>
      </c>
      <c r="C13541" s="176" t="s">
        <v>115</v>
      </c>
      <c r="D13541" s="177">
        <v>61</v>
      </c>
    </row>
    <row r="13542" spans="1:4" x14ac:dyDescent="0.25">
      <c r="A13542" s="176" t="s">
        <v>21194</v>
      </c>
      <c r="B13542" s="176" t="s">
        <v>303</v>
      </c>
      <c r="C13542" s="176" t="s">
        <v>115</v>
      </c>
      <c r="D13542" s="177">
        <v>50.37</v>
      </c>
    </row>
    <row r="13543" spans="1:4" x14ac:dyDescent="0.25">
      <c r="A13543" s="176" t="s">
        <v>21195</v>
      </c>
      <c r="B13543" s="176" t="s">
        <v>303</v>
      </c>
      <c r="C13543" s="176" t="s">
        <v>115</v>
      </c>
      <c r="D13543" s="177">
        <v>49.49</v>
      </c>
    </row>
    <row r="13544" spans="1:4" x14ac:dyDescent="0.25">
      <c r="A13544" s="176" t="s">
        <v>21196</v>
      </c>
      <c r="B13544" s="176" t="s">
        <v>21197</v>
      </c>
      <c r="C13544" s="176" t="s">
        <v>115</v>
      </c>
      <c r="D13544" s="177">
        <v>1600.95</v>
      </c>
    </row>
    <row r="13545" spans="1:4" x14ac:dyDescent="0.25">
      <c r="A13545" s="176" t="s">
        <v>21198</v>
      </c>
      <c r="B13545" s="176" t="s">
        <v>21197</v>
      </c>
      <c r="C13545" s="176" t="s">
        <v>115</v>
      </c>
      <c r="D13545" s="177">
        <v>1564.82</v>
      </c>
    </row>
    <row r="13546" spans="1:4" x14ac:dyDescent="0.25">
      <c r="A13546" s="176" t="s">
        <v>21199</v>
      </c>
      <c r="B13546" s="176" t="s">
        <v>307</v>
      </c>
      <c r="C13546" s="176" t="s">
        <v>115</v>
      </c>
      <c r="D13546" s="177">
        <v>32.18</v>
      </c>
    </row>
    <row r="13547" spans="1:4" x14ac:dyDescent="0.25">
      <c r="A13547" s="176" t="s">
        <v>21200</v>
      </c>
      <c r="B13547" s="176" t="s">
        <v>307</v>
      </c>
      <c r="C13547" s="176" t="s">
        <v>115</v>
      </c>
      <c r="D13547" s="177">
        <v>30.78</v>
      </c>
    </row>
    <row r="13548" spans="1:4" x14ac:dyDescent="0.25">
      <c r="A13548" s="176" t="s">
        <v>21201</v>
      </c>
      <c r="B13548" s="176" t="s">
        <v>309</v>
      </c>
      <c r="C13548" s="176" t="s">
        <v>115</v>
      </c>
      <c r="D13548" s="177">
        <v>44.67</v>
      </c>
    </row>
    <row r="13549" spans="1:4" x14ac:dyDescent="0.25">
      <c r="A13549" s="176" t="s">
        <v>21202</v>
      </c>
      <c r="B13549" s="176" t="s">
        <v>309</v>
      </c>
      <c r="C13549" s="176" t="s">
        <v>115</v>
      </c>
      <c r="D13549" s="177">
        <v>42.92</v>
      </c>
    </row>
    <row r="13550" spans="1:4" x14ac:dyDescent="0.25">
      <c r="A13550" s="176" t="s">
        <v>21203</v>
      </c>
      <c r="B13550" s="176" t="s">
        <v>305</v>
      </c>
      <c r="C13550" s="176" t="s">
        <v>115</v>
      </c>
      <c r="D13550" s="177">
        <v>17.84</v>
      </c>
    </row>
    <row r="13551" spans="1:4" x14ac:dyDescent="0.25">
      <c r="A13551" s="176" t="s">
        <v>21204</v>
      </c>
      <c r="B13551" s="176" t="s">
        <v>305</v>
      </c>
      <c r="C13551" s="176" t="s">
        <v>115</v>
      </c>
      <c r="D13551" s="177">
        <v>16.79</v>
      </c>
    </row>
    <row r="13552" spans="1:4" x14ac:dyDescent="0.25">
      <c r="A13552" s="176" t="s">
        <v>21205</v>
      </c>
      <c r="B13552" s="176" t="s">
        <v>21206</v>
      </c>
      <c r="C13552" s="176" t="s">
        <v>115</v>
      </c>
      <c r="D13552" s="177">
        <v>22358.28</v>
      </c>
    </row>
    <row r="13553" spans="1:4" x14ac:dyDescent="0.25">
      <c r="A13553" s="176" t="s">
        <v>21207</v>
      </c>
      <c r="B13553" s="176" t="s">
        <v>21206</v>
      </c>
      <c r="C13553" s="176" t="s">
        <v>115</v>
      </c>
      <c r="D13553" s="177">
        <v>22344.27</v>
      </c>
    </row>
    <row r="13554" spans="1:4" x14ac:dyDescent="0.25">
      <c r="A13554" s="176" t="s">
        <v>21208</v>
      </c>
      <c r="B13554" s="176" t="s">
        <v>21209</v>
      </c>
      <c r="C13554" s="176" t="s">
        <v>115</v>
      </c>
      <c r="D13554" s="177">
        <v>1889.79</v>
      </c>
    </row>
    <row r="13555" spans="1:4" x14ac:dyDescent="0.25">
      <c r="A13555" s="176" t="s">
        <v>21210</v>
      </c>
      <c r="B13555" s="176" t="s">
        <v>21209</v>
      </c>
      <c r="C13555" s="176" t="s">
        <v>115</v>
      </c>
      <c r="D13555" s="177">
        <v>1886.29</v>
      </c>
    </row>
    <row r="13556" spans="1:4" x14ac:dyDescent="0.25">
      <c r="A13556" s="176" t="s">
        <v>21211</v>
      </c>
      <c r="B13556" s="176" t="s">
        <v>21212</v>
      </c>
      <c r="C13556" s="176" t="s">
        <v>115</v>
      </c>
      <c r="D13556" s="177">
        <v>987</v>
      </c>
    </row>
    <row r="13557" spans="1:4" x14ac:dyDescent="0.25">
      <c r="A13557" s="176" t="s">
        <v>21213</v>
      </c>
      <c r="B13557" s="176" t="s">
        <v>21212</v>
      </c>
      <c r="C13557" s="176" t="s">
        <v>115</v>
      </c>
      <c r="D13557" s="177">
        <v>983.5</v>
      </c>
    </row>
    <row r="13558" spans="1:4" x14ac:dyDescent="0.25">
      <c r="A13558" s="176" t="s">
        <v>21214</v>
      </c>
      <c r="B13558" s="176" t="s">
        <v>21215</v>
      </c>
      <c r="C13558" s="176" t="s">
        <v>115</v>
      </c>
      <c r="D13558" s="177">
        <v>5091.46</v>
      </c>
    </row>
    <row r="13559" spans="1:4" x14ac:dyDescent="0.25">
      <c r="A13559" s="176" t="s">
        <v>21216</v>
      </c>
      <c r="B13559" s="176" t="s">
        <v>21215</v>
      </c>
      <c r="C13559" s="176" t="s">
        <v>115</v>
      </c>
      <c r="D13559" s="177">
        <v>5087.96</v>
      </c>
    </row>
    <row r="13560" spans="1:4" x14ac:dyDescent="0.25">
      <c r="A13560" s="176" t="s">
        <v>21217</v>
      </c>
      <c r="B13560" s="176" t="s">
        <v>21218</v>
      </c>
      <c r="C13560" s="176" t="s">
        <v>115</v>
      </c>
      <c r="D13560" s="177">
        <v>3055.29</v>
      </c>
    </row>
    <row r="13561" spans="1:4" x14ac:dyDescent="0.25">
      <c r="A13561" s="176" t="s">
        <v>21219</v>
      </c>
      <c r="B13561" s="176" t="s">
        <v>21218</v>
      </c>
      <c r="C13561" s="176" t="s">
        <v>115</v>
      </c>
      <c r="D13561" s="177">
        <v>3051.79</v>
      </c>
    </row>
    <row r="13562" spans="1:4" x14ac:dyDescent="0.25">
      <c r="A13562" s="176" t="s">
        <v>21220</v>
      </c>
      <c r="B13562" s="176" t="s">
        <v>21221</v>
      </c>
      <c r="C13562" s="176" t="s">
        <v>115</v>
      </c>
      <c r="D13562" s="177">
        <v>288.39999999999998</v>
      </c>
    </row>
    <row r="13563" spans="1:4" x14ac:dyDescent="0.25">
      <c r="A13563" s="176" t="s">
        <v>21222</v>
      </c>
      <c r="B13563" s="176" t="s">
        <v>21221</v>
      </c>
      <c r="C13563" s="176" t="s">
        <v>115</v>
      </c>
      <c r="D13563" s="177">
        <v>288.39999999999998</v>
      </c>
    </row>
    <row r="13564" spans="1:4" x14ac:dyDescent="0.25">
      <c r="A13564" s="176" t="s">
        <v>21223</v>
      </c>
      <c r="B13564" s="176" t="s">
        <v>21224</v>
      </c>
      <c r="C13564" s="176" t="s">
        <v>115</v>
      </c>
      <c r="D13564" s="177">
        <v>343.86</v>
      </c>
    </row>
    <row r="13565" spans="1:4" x14ac:dyDescent="0.25">
      <c r="A13565" s="176" t="s">
        <v>21225</v>
      </c>
      <c r="B13565" s="176" t="s">
        <v>21224</v>
      </c>
      <c r="C13565" s="176" t="s">
        <v>115</v>
      </c>
      <c r="D13565" s="177">
        <v>336.86</v>
      </c>
    </row>
    <row r="13566" spans="1:4" x14ac:dyDescent="0.25">
      <c r="A13566" s="176" t="s">
        <v>21226</v>
      </c>
      <c r="B13566" s="176" t="s">
        <v>21227</v>
      </c>
      <c r="C13566" s="176" t="s">
        <v>83</v>
      </c>
      <c r="D13566" s="177">
        <v>136.75</v>
      </c>
    </row>
    <row r="13567" spans="1:4" x14ac:dyDescent="0.25">
      <c r="A13567" s="176" t="s">
        <v>21228</v>
      </c>
      <c r="B13567" s="176" t="s">
        <v>21227</v>
      </c>
      <c r="C13567" s="176" t="s">
        <v>83</v>
      </c>
      <c r="D13567" s="177">
        <v>135.53</v>
      </c>
    </row>
    <row r="13568" spans="1:4" x14ac:dyDescent="0.25">
      <c r="A13568" s="176" t="s">
        <v>21229</v>
      </c>
      <c r="B13568" s="176" t="s">
        <v>21230</v>
      </c>
      <c r="C13568" s="176" t="s">
        <v>115</v>
      </c>
      <c r="D13568" s="177">
        <v>71.430000000000007</v>
      </c>
    </row>
    <row r="13569" spans="1:4" x14ac:dyDescent="0.25">
      <c r="A13569" s="176" t="s">
        <v>21231</v>
      </c>
      <c r="B13569" s="176" t="s">
        <v>21230</v>
      </c>
      <c r="C13569" s="176" t="s">
        <v>115</v>
      </c>
      <c r="D13569" s="177">
        <v>70.73</v>
      </c>
    </row>
    <row r="13570" spans="1:4" x14ac:dyDescent="0.25">
      <c r="A13570" s="176" t="s">
        <v>21232</v>
      </c>
      <c r="B13570" s="176" t="s">
        <v>21233</v>
      </c>
      <c r="C13570" s="176" t="s">
        <v>115</v>
      </c>
      <c r="D13570" s="177">
        <v>108.47</v>
      </c>
    </row>
    <row r="13571" spans="1:4" x14ac:dyDescent="0.25">
      <c r="A13571" s="176" t="s">
        <v>21234</v>
      </c>
      <c r="B13571" s="176" t="s">
        <v>21233</v>
      </c>
      <c r="C13571" s="176" t="s">
        <v>115</v>
      </c>
      <c r="D13571" s="177">
        <v>106.72</v>
      </c>
    </row>
    <row r="13572" spans="1:4" x14ac:dyDescent="0.25">
      <c r="A13572" s="176" t="s">
        <v>21235</v>
      </c>
      <c r="B13572" s="176" t="s">
        <v>21236</v>
      </c>
      <c r="C13572" s="176" t="s">
        <v>115</v>
      </c>
      <c r="D13572" s="177">
        <v>699.52</v>
      </c>
    </row>
    <row r="13573" spans="1:4" x14ac:dyDescent="0.25">
      <c r="A13573" s="176" t="s">
        <v>21237</v>
      </c>
      <c r="B13573" s="176" t="s">
        <v>21236</v>
      </c>
      <c r="C13573" s="176" t="s">
        <v>115</v>
      </c>
      <c r="D13573" s="177">
        <v>671.5</v>
      </c>
    </row>
    <row r="13574" spans="1:4" x14ac:dyDescent="0.25">
      <c r="A13574" s="176" t="s">
        <v>21238</v>
      </c>
      <c r="B13574" s="176" t="s">
        <v>21239</v>
      </c>
      <c r="C13574" s="176" t="s">
        <v>115</v>
      </c>
      <c r="D13574" s="177">
        <v>608.4</v>
      </c>
    </row>
    <row r="13575" spans="1:4" x14ac:dyDescent="0.25">
      <c r="A13575" s="176" t="s">
        <v>21240</v>
      </c>
      <c r="B13575" s="176" t="s">
        <v>21239</v>
      </c>
      <c r="C13575" s="176" t="s">
        <v>115</v>
      </c>
      <c r="D13575" s="177">
        <v>587.39</v>
      </c>
    </row>
    <row r="13576" spans="1:4" x14ac:dyDescent="0.25">
      <c r="A13576" s="176" t="s">
        <v>21241</v>
      </c>
      <c r="B13576" s="176" t="s">
        <v>21242</v>
      </c>
      <c r="C13576" s="176" t="s">
        <v>115</v>
      </c>
      <c r="D13576" s="177">
        <v>608.49</v>
      </c>
    </row>
    <row r="13577" spans="1:4" x14ac:dyDescent="0.25">
      <c r="A13577" s="176" t="s">
        <v>21243</v>
      </c>
      <c r="B13577" s="176" t="s">
        <v>21242</v>
      </c>
      <c r="C13577" s="176" t="s">
        <v>115</v>
      </c>
      <c r="D13577" s="177">
        <v>604.99</v>
      </c>
    </row>
    <row r="13578" spans="1:4" x14ac:dyDescent="0.25">
      <c r="A13578" s="176" t="s">
        <v>21244</v>
      </c>
      <c r="B13578" s="176" t="s">
        <v>21245</v>
      </c>
      <c r="C13578" s="176" t="s">
        <v>115</v>
      </c>
      <c r="D13578" s="177">
        <v>619.58000000000004</v>
      </c>
    </row>
    <row r="13579" spans="1:4" x14ac:dyDescent="0.25">
      <c r="A13579" s="176" t="s">
        <v>21246</v>
      </c>
      <c r="B13579" s="176" t="s">
        <v>21245</v>
      </c>
      <c r="C13579" s="176" t="s">
        <v>115</v>
      </c>
      <c r="D13579" s="177">
        <v>591.57000000000005</v>
      </c>
    </row>
    <row r="13580" spans="1:4" x14ac:dyDescent="0.25">
      <c r="A13580" s="176" t="s">
        <v>21247</v>
      </c>
      <c r="B13580" s="176" t="s">
        <v>21248</v>
      </c>
      <c r="C13580" s="176" t="s">
        <v>115</v>
      </c>
      <c r="D13580" s="177">
        <v>129.12</v>
      </c>
    </row>
    <row r="13581" spans="1:4" x14ac:dyDescent="0.25">
      <c r="A13581" s="176" t="s">
        <v>21249</v>
      </c>
      <c r="B13581" s="176" t="s">
        <v>21248</v>
      </c>
      <c r="C13581" s="176" t="s">
        <v>115</v>
      </c>
      <c r="D13581" s="177">
        <v>122.82</v>
      </c>
    </row>
    <row r="13582" spans="1:4" x14ac:dyDescent="0.25">
      <c r="A13582" s="176" t="s">
        <v>21250</v>
      </c>
      <c r="B13582" s="176" t="s">
        <v>21251</v>
      </c>
      <c r="C13582" s="176" t="s">
        <v>115</v>
      </c>
      <c r="D13582" s="177">
        <v>147.13</v>
      </c>
    </row>
    <row r="13583" spans="1:4" x14ac:dyDescent="0.25">
      <c r="A13583" s="176" t="s">
        <v>21252</v>
      </c>
      <c r="B13583" s="176" t="s">
        <v>21251</v>
      </c>
      <c r="C13583" s="176" t="s">
        <v>115</v>
      </c>
      <c r="D13583" s="177">
        <v>140.83000000000001</v>
      </c>
    </row>
    <row r="13584" spans="1:4" x14ac:dyDescent="0.25">
      <c r="A13584" s="176" t="s">
        <v>21253</v>
      </c>
      <c r="B13584" s="176" t="s">
        <v>21254</v>
      </c>
      <c r="C13584" s="176" t="s">
        <v>115</v>
      </c>
      <c r="D13584" s="177">
        <v>187.44</v>
      </c>
    </row>
    <row r="13585" spans="1:4" x14ac:dyDescent="0.25">
      <c r="A13585" s="176" t="s">
        <v>21255</v>
      </c>
      <c r="B13585" s="176" t="s">
        <v>21254</v>
      </c>
      <c r="C13585" s="176" t="s">
        <v>115</v>
      </c>
      <c r="D13585" s="177">
        <v>179.56</v>
      </c>
    </row>
    <row r="13586" spans="1:4" x14ac:dyDescent="0.25">
      <c r="A13586" s="176" t="s">
        <v>21256</v>
      </c>
      <c r="B13586" s="176" t="s">
        <v>21257</v>
      </c>
      <c r="C13586" s="176" t="s">
        <v>115</v>
      </c>
      <c r="D13586" s="177">
        <v>428.52</v>
      </c>
    </row>
    <row r="13587" spans="1:4" x14ac:dyDescent="0.25">
      <c r="A13587" s="176" t="s">
        <v>21258</v>
      </c>
      <c r="B13587" s="176" t="s">
        <v>21257</v>
      </c>
      <c r="C13587" s="176" t="s">
        <v>115</v>
      </c>
      <c r="D13587" s="177">
        <v>419.06</v>
      </c>
    </row>
    <row r="13588" spans="1:4" x14ac:dyDescent="0.25">
      <c r="A13588" s="176" t="s">
        <v>21259</v>
      </c>
      <c r="B13588" s="176" t="s">
        <v>21260</v>
      </c>
      <c r="C13588" s="176" t="s">
        <v>115</v>
      </c>
      <c r="D13588" s="177">
        <v>491.27</v>
      </c>
    </row>
    <row r="13589" spans="1:4" x14ac:dyDescent="0.25">
      <c r="A13589" s="176" t="s">
        <v>21261</v>
      </c>
      <c r="B13589" s="176" t="s">
        <v>21260</v>
      </c>
      <c r="C13589" s="176" t="s">
        <v>115</v>
      </c>
      <c r="D13589" s="177">
        <v>483.02</v>
      </c>
    </row>
    <row r="13590" spans="1:4" x14ac:dyDescent="0.25">
      <c r="A13590" s="176" t="s">
        <v>21262</v>
      </c>
      <c r="B13590" s="176" t="s">
        <v>21263</v>
      </c>
      <c r="C13590" s="176" t="s">
        <v>115</v>
      </c>
      <c r="D13590" s="177">
        <v>697.53</v>
      </c>
    </row>
    <row r="13591" spans="1:4" x14ac:dyDescent="0.25">
      <c r="A13591" s="176" t="s">
        <v>21264</v>
      </c>
      <c r="B13591" s="176" t="s">
        <v>21263</v>
      </c>
      <c r="C13591" s="176" t="s">
        <v>115</v>
      </c>
      <c r="D13591" s="177">
        <v>681.77</v>
      </c>
    </row>
    <row r="13592" spans="1:4" x14ac:dyDescent="0.25">
      <c r="A13592" s="176" t="s">
        <v>21265</v>
      </c>
      <c r="B13592" s="176" t="s">
        <v>21266</v>
      </c>
      <c r="C13592" s="176" t="s">
        <v>115</v>
      </c>
      <c r="D13592" s="177">
        <v>761.88</v>
      </c>
    </row>
    <row r="13593" spans="1:4" x14ac:dyDescent="0.25">
      <c r="A13593" s="176" t="s">
        <v>21267</v>
      </c>
      <c r="B13593" s="176" t="s">
        <v>21266</v>
      </c>
      <c r="C13593" s="176" t="s">
        <v>115</v>
      </c>
      <c r="D13593" s="177">
        <v>746.12</v>
      </c>
    </row>
    <row r="13594" spans="1:4" x14ac:dyDescent="0.25">
      <c r="A13594" s="176" t="s">
        <v>21268</v>
      </c>
      <c r="B13594" s="176" t="s">
        <v>21269</v>
      </c>
      <c r="C13594" s="176" t="s">
        <v>115</v>
      </c>
      <c r="D13594" s="177">
        <v>1492.94</v>
      </c>
    </row>
    <row r="13595" spans="1:4" x14ac:dyDescent="0.25">
      <c r="A13595" s="176" t="s">
        <v>21270</v>
      </c>
      <c r="B13595" s="176" t="s">
        <v>21269</v>
      </c>
      <c r="C13595" s="176" t="s">
        <v>115</v>
      </c>
      <c r="D13595" s="177">
        <v>1477.18</v>
      </c>
    </row>
    <row r="13596" spans="1:4" x14ac:dyDescent="0.25">
      <c r="A13596" s="176" t="s">
        <v>21271</v>
      </c>
      <c r="B13596" s="176" t="s">
        <v>21272</v>
      </c>
      <c r="C13596" s="176" t="s">
        <v>115</v>
      </c>
      <c r="D13596" s="177">
        <v>1929.97</v>
      </c>
    </row>
    <row r="13597" spans="1:4" x14ac:dyDescent="0.25">
      <c r="A13597" s="176" t="s">
        <v>21273</v>
      </c>
      <c r="B13597" s="176" t="s">
        <v>21272</v>
      </c>
      <c r="C13597" s="176" t="s">
        <v>115</v>
      </c>
      <c r="D13597" s="177">
        <v>1914.21</v>
      </c>
    </row>
    <row r="13598" spans="1:4" x14ac:dyDescent="0.25">
      <c r="A13598" s="176" t="s">
        <v>21274</v>
      </c>
      <c r="B13598" s="176" t="s">
        <v>21275</v>
      </c>
      <c r="C13598" s="176" t="s">
        <v>115</v>
      </c>
      <c r="D13598" s="177">
        <v>135.13</v>
      </c>
    </row>
    <row r="13599" spans="1:4" x14ac:dyDescent="0.25">
      <c r="A13599" s="176" t="s">
        <v>21276</v>
      </c>
      <c r="B13599" s="176" t="s">
        <v>21275</v>
      </c>
      <c r="C13599" s="176" t="s">
        <v>115</v>
      </c>
      <c r="D13599" s="177">
        <v>128.13</v>
      </c>
    </row>
    <row r="13600" spans="1:4" x14ac:dyDescent="0.25">
      <c r="A13600" s="176" t="s">
        <v>21277</v>
      </c>
      <c r="B13600" s="176" t="s">
        <v>21278</v>
      </c>
      <c r="C13600" s="176" t="s">
        <v>115</v>
      </c>
      <c r="D13600" s="177">
        <v>157.59</v>
      </c>
    </row>
    <row r="13601" spans="1:4" x14ac:dyDescent="0.25">
      <c r="A13601" s="176" t="s">
        <v>21279</v>
      </c>
      <c r="B13601" s="176" t="s">
        <v>21278</v>
      </c>
      <c r="C13601" s="176" t="s">
        <v>115</v>
      </c>
      <c r="D13601" s="177">
        <v>150.59</v>
      </c>
    </row>
    <row r="13602" spans="1:4" x14ac:dyDescent="0.25">
      <c r="A13602" s="176" t="s">
        <v>21280</v>
      </c>
      <c r="B13602" s="176" t="s">
        <v>21281</v>
      </c>
      <c r="C13602" s="176" t="s">
        <v>115</v>
      </c>
      <c r="D13602" s="177">
        <v>187.02</v>
      </c>
    </row>
    <row r="13603" spans="1:4" x14ac:dyDescent="0.25">
      <c r="A13603" s="176" t="s">
        <v>21282</v>
      </c>
      <c r="B13603" s="176" t="s">
        <v>21281</v>
      </c>
      <c r="C13603" s="176" t="s">
        <v>115</v>
      </c>
      <c r="D13603" s="177">
        <v>178.26</v>
      </c>
    </row>
    <row r="13604" spans="1:4" x14ac:dyDescent="0.25">
      <c r="A13604" s="176" t="s">
        <v>21283</v>
      </c>
      <c r="B13604" s="176" t="s">
        <v>21284</v>
      </c>
      <c r="C13604" s="176" t="s">
        <v>115</v>
      </c>
      <c r="D13604" s="177">
        <v>426.76</v>
      </c>
    </row>
    <row r="13605" spans="1:4" x14ac:dyDescent="0.25">
      <c r="A13605" s="176" t="s">
        <v>21285</v>
      </c>
      <c r="B13605" s="176" t="s">
        <v>21284</v>
      </c>
      <c r="C13605" s="176" t="s">
        <v>115</v>
      </c>
      <c r="D13605" s="177">
        <v>416.26</v>
      </c>
    </row>
    <row r="13606" spans="1:4" x14ac:dyDescent="0.25">
      <c r="A13606" s="176" t="s">
        <v>21286</v>
      </c>
      <c r="B13606" s="176" t="s">
        <v>21287</v>
      </c>
      <c r="C13606" s="176" t="s">
        <v>115</v>
      </c>
      <c r="D13606" s="177">
        <v>501.28</v>
      </c>
    </row>
    <row r="13607" spans="1:4" x14ac:dyDescent="0.25">
      <c r="A13607" s="176" t="s">
        <v>21288</v>
      </c>
      <c r="B13607" s="176" t="s">
        <v>21287</v>
      </c>
      <c r="C13607" s="176" t="s">
        <v>115</v>
      </c>
      <c r="D13607" s="177">
        <v>489.02</v>
      </c>
    </row>
    <row r="13608" spans="1:4" x14ac:dyDescent="0.25">
      <c r="A13608" s="176" t="s">
        <v>21289</v>
      </c>
      <c r="B13608" s="176" t="s">
        <v>21290</v>
      </c>
      <c r="C13608" s="176" t="s">
        <v>115</v>
      </c>
      <c r="D13608" s="177">
        <v>648.72</v>
      </c>
    </row>
    <row r="13609" spans="1:4" x14ac:dyDescent="0.25">
      <c r="A13609" s="176" t="s">
        <v>21291</v>
      </c>
      <c r="B13609" s="176" t="s">
        <v>21290</v>
      </c>
      <c r="C13609" s="176" t="s">
        <v>115</v>
      </c>
      <c r="D13609" s="177">
        <v>631.21</v>
      </c>
    </row>
    <row r="13610" spans="1:4" x14ac:dyDescent="0.25">
      <c r="A13610" s="176" t="s">
        <v>21292</v>
      </c>
      <c r="B13610" s="176" t="s">
        <v>21293</v>
      </c>
      <c r="C13610" s="176" t="s">
        <v>115</v>
      </c>
      <c r="D13610" s="177">
        <v>850.35</v>
      </c>
    </row>
    <row r="13611" spans="1:4" x14ac:dyDescent="0.25">
      <c r="A13611" s="176" t="s">
        <v>21294</v>
      </c>
      <c r="B13611" s="176" t="s">
        <v>21293</v>
      </c>
      <c r="C13611" s="176" t="s">
        <v>115</v>
      </c>
      <c r="D13611" s="177">
        <v>829.34</v>
      </c>
    </row>
    <row r="13612" spans="1:4" x14ac:dyDescent="0.25">
      <c r="A13612" s="176" t="s">
        <v>21295</v>
      </c>
      <c r="B13612" s="176" t="s">
        <v>21296</v>
      </c>
      <c r="C13612" s="176" t="s">
        <v>115</v>
      </c>
      <c r="D13612" s="177">
        <v>1399.71</v>
      </c>
    </row>
    <row r="13613" spans="1:4" x14ac:dyDescent="0.25">
      <c r="A13613" s="176" t="s">
        <v>21297</v>
      </c>
      <c r="B13613" s="176" t="s">
        <v>21296</v>
      </c>
      <c r="C13613" s="176" t="s">
        <v>115</v>
      </c>
      <c r="D13613" s="177">
        <v>1376.95</v>
      </c>
    </row>
    <row r="13614" spans="1:4" x14ac:dyDescent="0.25">
      <c r="A13614" s="176" t="s">
        <v>21298</v>
      </c>
      <c r="B13614" s="176" t="s">
        <v>21299</v>
      </c>
      <c r="C13614" s="176" t="s">
        <v>115</v>
      </c>
      <c r="D13614" s="177">
        <v>1978.35</v>
      </c>
    </row>
    <row r="13615" spans="1:4" x14ac:dyDescent="0.25">
      <c r="A13615" s="176" t="s">
        <v>21300</v>
      </c>
      <c r="B13615" s="176" t="s">
        <v>21299</v>
      </c>
      <c r="C13615" s="176" t="s">
        <v>115</v>
      </c>
      <c r="D13615" s="177">
        <v>1955.59</v>
      </c>
    </row>
    <row r="13616" spans="1:4" x14ac:dyDescent="0.25">
      <c r="A13616" s="176" t="s">
        <v>21301</v>
      </c>
      <c r="B13616" s="176" t="s">
        <v>21302</v>
      </c>
      <c r="C13616" s="176" t="s">
        <v>115</v>
      </c>
      <c r="D13616" s="177">
        <v>97.58</v>
      </c>
    </row>
    <row r="13617" spans="1:4" x14ac:dyDescent="0.25">
      <c r="A13617" s="176" t="s">
        <v>21303</v>
      </c>
      <c r="B13617" s="176" t="s">
        <v>21302</v>
      </c>
      <c r="C13617" s="176" t="s">
        <v>115</v>
      </c>
      <c r="D13617" s="177">
        <v>97.09</v>
      </c>
    </row>
    <row r="13618" spans="1:4" x14ac:dyDescent="0.25">
      <c r="A13618" s="176" t="s">
        <v>21304</v>
      </c>
      <c r="B13618" s="176" t="s">
        <v>21305</v>
      </c>
      <c r="C13618" s="176" t="s">
        <v>115</v>
      </c>
      <c r="D13618" s="177">
        <v>97.73</v>
      </c>
    </row>
    <row r="13619" spans="1:4" x14ac:dyDescent="0.25">
      <c r="A13619" s="176" t="s">
        <v>21306</v>
      </c>
      <c r="B13619" s="176" t="s">
        <v>21305</v>
      </c>
      <c r="C13619" s="176" t="s">
        <v>115</v>
      </c>
      <c r="D13619" s="177">
        <v>97.24</v>
      </c>
    </row>
    <row r="13620" spans="1:4" x14ac:dyDescent="0.25">
      <c r="A13620" s="176" t="s">
        <v>21307</v>
      </c>
      <c r="B13620" s="176" t="s">
        <v>21308</v>
      </c>
      <c r="C13620" s="176" t="s">
        <v>115</v>
      </c>
      <c r="D13620" s="177">
        <v>113.59</v>
      </c>
    </row>
    <row r="13621" spans="1:4" x14ac:dyDescent="0.25">
      <c r="A13621" s="176" t="s">
        <v>21309</v>
      </c>
      <c r="B13621" s="176" t="s">
        <v>21308</v>
      </c>
      <c r="C13621" s="176" t="s">
        <v>115</v>
      </c>
      <c r="D13621" s="177">
        <v>113.1</v>
      </c>
    </row>
    <row r="13622" spans="1:4" x14ac:dyDescent="0.25">
      <c r="A13622" s="176" t="s">
        <v>21310</v>
      </c>
      <c r="B13622" s="176" t="s">
        <v>21311</v>
      </c>
      <c r="C13622" s="176" t="s">
        <v>115</v>
      </c>
      <c r="D13622" s="177">
        <v>152.22999999999999</v>
      </c>
    </row>
    <row r="13623" spans="1:4" x14ac:dyDescent="0.25">
      <c r="A13623" s="176" t="s">
        <v>21312</v>
      </c>
      <c r="B13623" s="176" t="s">
        <v>21311</v>
      </c>
      <c r="C13623" s="176" t="s">
        <v>115</v>
      </c>
      <c r="D13623" s="177">
        <v>151.74</v>
      </c>
    </row>
    <row r="13624" spans="1:4" x14ac:dyDescent="0.25">
      <c r="A13624" s="176" t="s">
        <v>21313</v>
      </c>
      <c r="B13624" s="176" t="s">
        <v>21314</v>
      </c>
      <c r="C13624" s="176" t="s">
        <v>115</v>
      </c>
      <c r="D13624" s="177">
        <v>137.61000000000001</v>
      </c>
    </row>
    <row r="13625" spans="1:4" x14ac:dyDescent="0.25">
      <c r="A13625" s="176" t="s">
        <v>21315</v>
      </c>
      <c r="B13625" s="176" t="s">
        <v>21314</v>
      </c>
      <c r="C13625" s="176" t="s">
        <v>115</v>
      </c>
      <c r="D13625" s="177">
        <v>137.04</v>
      </c>
    </row>
    <row r="13626" spans="1:4" x14ac:dyDescent="0.25">
      <c r="A13626" s="176" t="s">
        <v>21316</v>
      </c>
      <c r="B13626" s="176" t="s">
        <v>21317</v>
      </c>
      <c r="C13626" s="176" t="s">
        <v>115</v>
      </c>
      <c r="D13626" s="177">
        <v>134.97</v>
      </c>
    </row>
    <row r="13627" spans="1:4" x14ac:dyDescent="0.25">
      <c r="A13627" s="176" t="s">
        <v>21318</v>
      </c>
      <c r="B13627" s="176" t="s">
        <v>21317</v>
      </c>
      <c r="C13627" s="176" t="s">
        <v>115</v>
      </c>
      <c r="D13627" s="177">
        <v>134.4</v>
      </c>
    </row>
    <row r="13628" spans="1:4" x14ac:dyDescent="0.25">
      <c r="A13628" s="176" t="s">
        <v>21319</v>
      </c>
      <c r="B13628" s="176" t="s">
        <v>21320</v>
      </c>
      <c r="C13628" s="176" t="s">
        <v>115</v>
      </c>
      <c r="D13628" s="177">
        <v>144.35</v>
      </c>
    </row>
    <row r="13629" spans="1:4" x14ac:dyDescent="0.25">
      <c r="A13629" s="176" t="s">
        <v>21321</v>
      </c>
      <c r="B13629" s="176" t="s">
        <v>21320</v>
      </c>
      <c r="C13629" s="176" t="s">
        <v>115</v>
      </c>
      <c r="D13629" s="177">
        <v>143.78</v>
      </c>
    </row>
    <row r="13630" spans="1:4" x14ac:dyDescent="0.25">
      <c r="A13630" s="176" t="s">
        <v>21322</v>
      </c>
      <c r="B13630" s="176" t="s">
        <v>21323</v>
      </c>
      <c r="C13630" s="176" t="s">
        <v>115</v>
      </c>
      <c r="D13630" s="177">
        <v>201.39</v>
      </c>
    </row>
    <row r="13631" spans="1:4" x14ac:dyDescent="0.25">
      <c r="A13631" s="176" t="s">
        <v>21324</v>
      </c>
      <c r="B13631" s="176" t="s">
        <v>21323</v>
      </c>
      <c r="C13631" s="176" t="s">
        <v>115</v>
      </c>
      <c r="D13631" s="177">
        <v>200.82</v>
      </c>
    </row>
    <row r="13632" spans="1:4" x14ac:dyDescent="0.25">
      <c r="A13632" s="176" t="s">
        <v>21325</v>
      </c>
      <c r="B13632" s="176" t="s">
        <v>21326</v>
      </c>
      <c r="C13632" s="176" t="s">
        <v>115</v>
      </c>
      <c r="D13632" s="177">
        <v>203.57</v>
      </c>
    </row>
    <row r="13633" spans="1:4" x14ac:dyDescent="0.25">
      <c r="A13633" s="176" t="s">
        <v>21327</v>
      </c>
      <c r="B13633" s="176" t="s">
        <v>21326</v>
      </c>
      <c r="C13633" s="176" t="s">
        <v>115</v>
      </c>
      <c r="D13633" s="177">
        <v>203</v>
      </c>
    </row>
    <row r="13634" spans="1:4" x14ac:dyDescent="0.25">
      <c r="A13634" s="176" t="s">
        <v>21328</v>
      </c>
      <c r="B13634" s="176" t="s">
        <v>21329</v>
      </c>
      <c r="C13634" s="176" t="s">
        <v>115</v>
      </c>
      <c r="D13634" s="177">
        <v>603.91</v>
      </c>
    </row>
    <row r="13635" spans="1:4" x14ac:dyDescent="0.25">
      <c r="A13635" s="176" t="s">
        <v>21330</v>
      </c>
      <c r="B13635" s="176" t="s">
        <v>21329</v>
      </c>
      <c r="C13635" s="176" t="s">
        <v>115</v>
      </c>
      <c r="D13635" s="177">
        <v>603.34</v>
      </c>
    </row>
    <row r="13636" spans="1:4" x14ac:dyDescent="0.25">
      <c r="A13636" s="176" t="s">
        <v>21331</v>
      </c>
      <c r="B13636" s="176" t="s">
        <v>21332</v>
      </c>
      <c r="C13636" s="176" t="s">
        <v>115</v>
      </c>
      <c r="D13636" s="177">
        <v>59.41</v>
      </c>
    </row>
    <row r="13637" spans="1:4" x14ac:dyDescent="0.25">
      <c r="A13637" s="176" t="s">
        <v>21333</v>
      </c>
      <c r="B13637" s="176" t="s">
        <v>21332</v>
      </c>
      <c r="C13637" s="176" t="s">
        <v>115</v>
      </c>
      <c r="D13637" s="177">
        <v>58.71</v>
      </c>
    </row>
    <row r="13638" spans="1:4" x14ac:dyDescent="0.25">
      <c r="A13638" s="176" t="s">
        <v>21334</v>
      </c>
      <c r="B13638" s="176" t="s">
        <v>21335</v>
      </c>
      <c r="C13638" s="176" t="s">
        <v>115</v>
      </c>
      <c r="D13638" s="177">
        <v>71.400000000000006</v>
      </c>
    </row>
    <row r="13639" spans="1:4" x14ac:dyDescent="0.25">
      <c r="A13639" s="176" t="s">
        <v>21336</v>
      </c>
      <c r="B13639" s="176" t="s">
        <v>21335</v>
      </c>
      <c r="C13639" s="176" t="s">
        <v>115</v>
      </c>
      <c r="D13639" s="177">
        <v>70.7</v>
      </c>
    </row>
    <row r="13640" spans="1:4" x14ac:dyDescent="0.25">
      <c r="A13640" s="176" t="s">
        <v>21337</v>
      </c>
      <c r="B13640" s="176" t="s">
        <v>21338</v>
      </c>
      <c r="C13640" s="176" t="s">
        <v>115</v>
      </c>
      <c r="D13640" s="177">
        <v>60.41</v>
      </c>
    </row>
    <row r="13641" spans="1:4" x14ac:dyDescent="0.25">
      <c r="A13641" s="176" t="s">
        <v>21339</v>
      </c>
      <c r="B13641" s="176" t="s">
        <v>21338</v>
      </c>
      <c r="C13641" s="176" t="s">
        <v>115</v>
      </c>
      <c r="D13641" s="177">
        <v>59.71</v>
      </c>
    </row>
    <row r="13642" spans="1:4" x14ac:dyDescent="0.25">
      <c r="A13642" s="176" t="s">
        <v>21340</v>
      </c>
      <c r="B13642" s="176" t="s">
        <v>21341</v>
      </c>
      <c r="C13642" s="176" t="s">
        <v>115</v>
      </c>
      <c r="D13642" s="177">
        <v>101.3</v>
      </c>
    </row>
    <row r="13643" spans="1:4" x14ac:dyDescent="0.25">
      <c r="A13643" s="176" t="s">
        <v>21342</v>
      </c>
      <c r="B13643" s="176" t="s">
        <v>21341</v>
      </c>
      <c r="C13643" s="176" t="s">
        <v>115</v>
      </c>
      <c r="D13643" s="177">
        <v>100.6</v>
      </c>
    </row>
    <row r="13644" spans="1:4" x14ac:dyDescent="0.25">
      <c r="A13644" s="176" t="s">
        <v>21343</v>
      </c>
      <c r="B13644" s="176" t="s">
        <v>21344</v>
      </c>
      <c r="C13644" s="176" t="s">
        <v>115</v>
      </c>
      <c r="D13644" s="177">
        <v>85.38</v>
      </c>
    </row>
    <row r="13645" spans="1:4" x14ac:dyDescent="0.25">
      <c r="A13645" s="176" t="s">
        <v>21345</v>
      </c>
      <c r="B13645" s="176" t="s">
        <v>21344</v>
      </c>
      <c r="C13645" s="176" t="s">
        <v>115</v>
      </c>
      <c r="D13645" s="177">
        <v>84.68</v>
      </c>
    </row>
    <row r="13646" spans="1:4" x14ac:dyDescent="0.25">
      <c r="A13646" s="176" t="s">
        <v>21346</v>
      </c>
      <c r="B13646" s="176" t="s">
        <v>21347</v>
      </c>
      <c r="C13646" s="176" t="s">
        <v>115</v>
      </c>
      <c r="D13646" s="177">
        <v>19.239999999999998</v>
      </c>
    </row>
    <row r="13647" spans="1:4" x14ac:dyDescent="0.25">
      <c r="A13647" s="176" t="s">
        <v>21348</v>
      </c>
      <c r="B13647" s="176" t="s">
        <v>21347</v>
      </c>
      <c r="C13647" s="176" t="s">
        <v>115</v>
      </c>
      <c r="D13647" s="177">
        <v>18.8</v>
      </c>
    </row>
    <row r="13648" spans="1:4" x14ac:dyDescent="0.25">
      <c r="A13648" s="176" t="s">
        <v>21349</v>
      </c>
      <c r="B13648" s="176" t="s">
        <v>21350</v>
      </c>
      <c r="C13648" s="176" t="s">
        <v>115</v>
      </c>
      <c r="D13648" s="177">
        <v>33.200000000000003</v>
      </c>
    </row>
    <row r="13649" spans="1:4" x14ac:dyDescent="0.25">
      <c r="A13649" s="176" t="s">
        <v>21351</v>
      </c>
      <c r="B13649" s="176" t="s">
        <v>21350</v>
      </c>
      <c r="C13649" s="176" t="s">
        <v>115</v>
      </c>
      <c r="D13649" s="177">
        <v>32.76</v>
      </c>
    </row>
    <row r="13650" spans="1:4" x14ac:dyDescent="0.25">
      <c r="A13650" s="176" t="s">
        <v>21352</v>
      </c>
      <c r="B13650" s="176" t="s">
        <v>21353</v>
      </c>
      <c r="C13650" s="176" t="s">
        <v>115</v>
      </c>
      <c r="D13650" s="177">
        <v>11.31</v>
      </c>
    </row>
    <row r="13651" spans="1:4" x14ac:dyDescent="0.25">
      <c r="A13651" s="176" t="s">
        <v>21354</v>
      </c>
      <c r="B13651" s="176" t="s">
        <v>21353</v>
      </c>
      <c r="C13651" s="176" t="s">
        <v>115</v>
      </c>
      <c r="D13651" s="177">
        <v>11</v>
      </c>
    </row>
    <row r="13652" spans="1:4" x14ac:dyDescent="0.25">
      <c r="A13652" s="176" t="s">
        <v>21355</v>
      </c>
      <c r="B13652" s="176" t="s">
        <v>21356</v>
      </c>
      <c r="C13652" s="176" t="s">
        <v>115</v>
      </c>
      <c r="D13652" s="177">
        <v>16.98</v>
      </c>
    </row>
    <row r="13653" spans="1:4" x14ac:dyDescent="0.25">
      <c r="A13653" s="176" t="s">
        <v>21357</v>
      </c>
      <c r="B13653" s="176" t="s">
        <v>21356</v>
      </c>
      <c r="C13653" s="176" t="s">
        <v>115</v>
      </c>
      <c r="D13653" s="177">
        <v>16.670000000000002</v>
      </c>
    </row>
    <row r="13654" spans="1:4" x14ac:dyDescent="0.25">
      <c r="A13654" s="176" t="s">
        <v>21358</v>
      </c>
      <c r="B13654" s="176" t="s">
        <v>21359</v>
      </c>
      <c r="C13654" s="176" t="s">
        <v>115</v>
      </c>
      <c r="D13654" s="177">
        <v>77.11</v>
      </c>
    </row>
    <row r="13655" spans="1:4" x14ac:dyDescent="0.25">
      <c r="A13655" s="176" t="s">
        <v>21360</v>
      </c>
      <c r="B13655" s="176" t="s">
        <v>21359</v>
      </c>
      <c r="C13655" s="176" t="s">
        <v>115</v>
      </c>
      <c r="D13655" s="177">
        <v>76.099999999999994</v>
      </c>
    </row>
    <row r="13656" spans="1:4" x14ac:dyDescent="0.25">
      <c r="A13656" s="176" t="s">
        <v>21361</v>
      </c>
      <c r="B13656" s="176" t="s">
        <v>21362</v>
      </c>
      <c r="C13656" s="176" t="s">
        <v>115</v>
      </c>
      <c r="D13656" s="177">
        <v>228.37</v>
      </c>
    </row>
    <row r="13657" spans="1:4" x14ac:dyDescent="0.25">
      <c r="A13657" s="176" t="s">
        <v>21363</v>
      </c>
      <c r="B13657" s="176" t="s">
        <v>21362</v>
      </c>
      <c r="C13657" s="176" t="s">
        <v>115</v>
      </c>
      <c r="D13657" s="177">
        <v>227.36</v>
      </c>
    </row>
    <row r="13658" spans="1:4" x14ac:dyDescent="0.25">
      <c r="A13658" s="176" t="s">
        <v>21364</v>
      </c>
      <c r="B13658" s="176" t="s">
        <v>21365</v>
      </c>
      <c r="C13658" s="176" t="s">
        <v>115</v>
      </c>
      <c r="D13658" s="177">
        <v>606.29</v>
      </c>
    </row>
    <row r="13659" spans="1:4" x14ac:dyDescent="0.25">
      <c r="A13659" s="176" t="s">
        <v>21366</v>
      </c>
      <c r="B13659" s="176" t="s">
        <v>21365</v>
      </c>
      <c r="C13659" s="176" t="s">
        <v>115</v>
      </c>
      <c r="D13659" s="177">
        <v>605.28</v>
      </c>
    </row>
    <row r="13660" spans="1:4" x14ac:dyDescent="0.25">
      <c r="A13660" s="176" t="s">
        <v>21367</v>
      </c>
      <c r="B13660" s="176" t="s">
        <v>21368</v>
      </c>
      <c r="C13660" s="176" t="s">
        <v>115</v>
      </c>
      <c r="D13660" s="177">
        <v>788.19</v>
      </c>
    </row>
    <row r="13661" spans="1:4" x14ac:dyDescent="0.25">
      <c r="A13661" s="176" t="s">
        <v>21369</v>
      </c>
      <c r="B13661" s="176" t="s">
        <v>21368</v>
      </c>
      <c r="C13661" s="176" t="s">
        <v>115</v>
      </c>
      <c r="D13661" s="177">
        <v>787.18</v>
      </c>
    </row>
    <row r="13662" spans="1:4" x14ac:dyDescent="0.25">
      <c r="A13662" s="176" t="s">
        <v>21370</v>
      </c>
      <c r="B13662" s="176" t="s">
        <v>21371</v>
      </c>
      <c r="C13662" s="176" t="s">
        <v>115</v>
      </c>
      <c r="D13662" s="177">
        <v>41.15</v>
      </c>
    </row>
    <row r="13663" spans="1:4" x14ac:dyDescent="0.25">
      <c r="A13663" s="176" t="s">
        <v>21372</v>
      </c>
      <c r="B13663" s="176" t="s">
        <v>21371</v>
      </c>
      <c r="C13663" s="176" t="s">
        <v>115</v>
      </c>
      <c r="D13663" s="177">
        <v>40.14</v>
      </c>
    </row>
    <row r="13664" spans="1:4" x14ac:dyDescent="0.25">
      <c r="A13664" s="176" t="s">
        <v>21373</v>
      </c>
      <c r="B13664" s="176" t="s">
        <v>21374</v>
      </c>
      <c r="C13664" s="176" t="s">
        <v>115</v>
      </c>
      <c r="D13664" s="177">
        <v>58.19</v>
      </c>
    </row>
    <row r="13665" spans="1:4" x14ac:dyDescent="0.25">
      <c r="A13665" s="176" t="s">
        <v>21375</v>
      </c>
      <c r="B13665" s="176" t="s">
        <v>21374</v>
      </c>
      <c r="C13665" s="176" t="s">
        <v>115</v>
      </c>
      <c r="D13665" s="177">
        <v>57.18</v>
      </c>
    </row>
    <row r="13666" spans="1:4" x14ac:dyDescent="0.25">
      <c r="A13666" s="176" t="s">
        <v>21376</v>
      </c>
      <c r="B13666" s="176" t="s">
        <v>21377</v>
      </c>
      <c r="C13666" s="176" t="s">
        <v>115</v>
      </c>
      <c r="D13666" s="177">
        <v>60.28</v>
      </c>
    </row>
    <row r="13667" spans="1:4" x14ac:dyDescent="0.25">
      <c r="A13667" s="176" t="s">
        <v>21378</v>
      </c>
      <c r="B13667" s="176" t="s">
        <v>21377</v>
      </c>
      <c r="C13667" s="176" t="s">
        <v>115</v>
      </c>
      <c r="D13667" s="177">
        <v>59.27</v>
      </c>
    </row>
    <row r="13668" spans="1:4" x14ac:dyDescent="0.25">
      <c r="A13668" s="176" t="s">
        <v>21379</v>
      </c>
      <c r="B13668" s="176" t="s">
        <v>21380</v>
      </c>
      <c r="C13668" s="176" t="s">
        <v>115</v>
      </c>
      <c r="D13668" s="177">
        <v>87.88</v>
      </c>
    </row>
    <row r="13669" spans="1:4" x14ac:dyDescent="0.25">
      <c r="A13669" s="176" t="s">
        <v>21381</v>
      </c>
      <c r="B13669" s="176" t="s">
        <v>21380</v>
      </c>
      <c r="C13669" s="176" t="s">
        <v>115</v>
      </c>
      <c r="D13669" s="177">
        <v>86.87</v>
      </c>
    </row>
    <row r="13670" spans="1:4" x14ac:dyDescent="0.25">
      <c r="A13670" s="176" t="s">
        <v>21382</v>
      </c>
      <c r="B13670" s="176" t="s">
        <v>21383</v>
      </c>
      <c r="C13670" s="176" t="s">
        <v>115</v>
      </c>
      <c r="D13670" s="177">
        <v>13.61</v>
      </c>
    </row>
    <row r="13671" spans="1:4" x14ac:dyDescent="0.25">
      <c r="A13671" s="176" t="s">
        <v>21384</v>
      </c>
      <c r="B13671" s="176" t="s">
        <v>21383</v>
      </c>
      <c r="C13671" s="176" t="s">
        <v>115</v>
      </c>
      <c r="D13671" s="177">
        <v>13.17</v>
      </c>
    </row>
    <row r="13672" spans="1:4" x14ac:dyDescent="0.25">
      <c r="A13672" s="176" t="s">
        <v>21385</v>
      </c>
      <c r="B13672" s="176" t="s">
        <v>21386</v>
      </c>
      <c r="C13672" s="176" t="s">
        <v>115</v>
      </c>
      <c r="D13672" s="177">
        <v>14.75</v>
      </c>
    </row>
    <row r="13673" spans="1:4" x14ac:dyDescent="0.25">
      <c r="A13673" s="176" t="s">
        <v>21387</v>
      </c>
      <c r="B13673" s="176" t="s">
        <v>21386</v>
      </c>
      <c r="C13673" s="176" t="s">
        <v>115</v>
      </c>
      <c r="D13673" s="177">
        <v>14.31</v>
      </c>
    </row>
    <row r="13674" spans="1:4" x14ac:dyDescent="0.25">
      <c r="A13674" s="176" t="s">
        <v>21388</v>
      </c>
      <c r="B13674" s="176" t="s">
        <v>21389</v>
      </c>
      <c r="C13674" s="176" t="s">
        <v>115</v>
      </c>
      <c r="D13674" s="177">
        <v>18.760000000000002</v>
      </c>
    </row>
    <row r="13675" spans="1:4" x14ac:dyDescent="0.25">
      <c r="A13675" s="176" t="s">
        <v>21390</v>
      </c>
      <c r="B13675" s="176" t="s">
        <v>21389</v>
      </c>
      <c r="C13675" s="176" t="s">
        <v>115</v>
      </c>
      <c r="D13675" s="177">
        <v>18.32</v>
      </c>
    </row>
    <row r="13676" spans="1:4" x14ac:dyDescent="0.25">
      <c r="A13676" s="176" t="s">
        <v>21391</v>
      </c>
      <c r="B13676" s="176" t="s">
        <v>21392</v>
      </c>
      <c r="C13676" s="176" t="s">
        <v>115</v>
      </c>
      <c r="D13676" s="177">
        <v>51.76</v>
      </c>
    </row>
    <row r="13677" spans="1:4" x14ac:dyDescent="0.25">
      <c r="A13677" s="176" t="s">
        <v>21393</v>
      </c>
      <c r="B13677" s="176" t="s">
        <v>21392</v>
      </c>
      <c r="C13677" s="176" t="s">
        <v>115</v>
      </c>
      <c r="D13677" s="177">
        <v>51.32</v>
      </c>
    </row>
    <row r="13678" spans="1:4" x14ac:dyDescent="0.25">
      <c r="A13678" s="176" t="s">
        <v>21394</v>
      </c>
      <c r="B13678" s="176" t="s">
        <v>21395</v>
      </c>
      <c r="C13678" s="176" t="s">
        <v>115</v>
      </c>
      <c r="D13678" s="177">
        <v>34.799999999999997</v>
      </c>
    </row>
    <row r="13679" spans="1:4" x14ac:dyDescent="0.25">
      <c r="A13679" s="176" t="s">
        <v>21396</v>
      </c>
      <c r="B13679" s="176" t="s">
        <v>21395</v>
      </c>
      <c r="C13679" s="176" t="s">
        <v>115</v>
      </c>
      <c r="D13679" s="177">
        <v>34.31</v>
      </c>
    </row>
    <row r="13680" spans="1:4" x14ac:dyDescent="0.25">
      <c r="A13680" s="176" t="s">
        <v>21397</v>
      </c>
      <c r="B13680" s="176" t="s">
        <v>21398</v>
      </c>
      <c r="C13680" s="176" t="s">
        <v>115</v>
      </c>
      <c r="D13680" s="177">
        <v>36.03</v>
      </c>
    </row>
    <row r="13681" spans="1:4" x14ac:dyDescent="0.25">
      <c r="A13681" s="176" t="s">
        <v>21399</v>
      </c>
      <c r="B13681" s="176" t="s">
        <v>21398</v>
      </c>
      <c r="C13681" s="176" t="s">
        <v>115</v>
      </c>
      <c r="D13681" s="177">
        <v>35.54</v>
      </c>
    </row>
    <row r="13682" spans="1:4" x14ac:dyDescent="0.25">
      <c r="A13682" s="176" t="s">
        <v>21400</v>
      </c>
      <c r="B13682" s="176" t="s">
        <v>21401</v>
      </c>
      <c r="C13682" s="176" t="s">
        <v>115</v>
      </c>
      <c r="D13682" s="177">
        <v>45.3</v>
      </c>
    </row>
    <row r="13683" spans="1:4" x14ac:dyDescent="0.25">
      <c r="A13683" s="176" t="s">
        <v>21402</v>
      </c>
      <c r="B13683" s="176" t="s">
        <v>21401</v>
      </c>
      <c r="C13683" s="176" t="s">
        <v>115</v>
      </c>
      <c r="D13683" s="177">
        <v>44.81</v>
      </c>
    </row>
    <row r="13684" spans="1:4" x14ac:dyDescent="0.25">
      <c r="A13684" s="176" t="s">
        <v>21403</v>
      </c>
      <c r="B13684" s="176" t="s">
        <v>21404</v>
      </c>
      <c r="C13684" s="176" t="s">
        <v>115</v>
      </c>
      <c r="D13684" s="177">
        <v>97.62</v>
      </c>
    </row>
    <row r="13685" spans="1:4" x14ac:dyDescent="0.25">
      <c r="A13685" s="176" t="s">
        <v>21405</v>
      </c>
      <c r="B13685" s="176" t="s">
        <v>21404</v>
      </c>
      <c r="C13685" s="176" t="s">
        <v>115</v>
      </c>
      <c r="D13685" s="177">
        <v>97.13</v>
      </c>
    </row>
    <row r="13686" spans="1:4" x14ac:dyDescent="0.25">
      <c r="A13686" s="176" t="s">
        <v>21406</v>
      </c>
      <c r="B13686" s="176" t="s">
        <v>21407</v>
      </c>
      <c r="C13686" s="176" t="s">
        <v>115</v>
      </c>
      <c r="D13686" s="177">
        <v>46.03</v>
      </c>
    </row>
    <row r="13687" spans="1:4" x14ac:dyDescent="0.25">
      <c r="A13687" s="176" t="s">
        <v>21408</v>
      </c>
      <c r="B13687" s="176" t="s">
        <v>21407</v>
      </c>
      <c r="C13687" s="176" t="s">
        <v>115</v>
      </c>
      <c r="D13687" s="177">
        <v>45.5</v>
      </c>
    </row>
    <row r="13688" spans="1:4" x14ac:dyDescent="0.25">
      <c r="A13688" s="176" t="s">
        <v>21409</v>
      </c>
      <c r="B13688" s="176" t="s">
        <v>21410</v>
      </c>
      <c r="C13688" s="176" t="s">
        <v>115</v>
      </c>
      <c r="D13688" s="177">
        <v>56.25</v>
      </c>
    </row>
    <row r="13689" spans="1:4" x14ac:dyDescent="0.25">
      <c r="A13689" s="176" t="s">
        <v>21411</v>
      </c>
      <c r="B13689" s="176" t="s">
        <v>21410</v>
      </c>
      <c r="C13689" s="176" t="s">
        <v>115</v>
      </c>
      <c r="D13689" s="177">
        <v>55.72</v>
      </c>
    </row>
    <row r="13690" spans="1:4" x14ac:dyDescent="0.25">
      <c r="A13690" s="176" t="s">
        <v>21412</v>
      </c>
      <c r="B13690" s="176" t="s">
        <v>21413</v>
      </c>
      <c r="C13690" s="176" t="s">
        <v>115</v>
      </c>
      <c r="D13690" s="177">
        <v>72.14</v>
      </c>
    </row>
    <row r="13691" spans="1:4" x14ac:dyDescent="0.25">
      <c r="A13691" s="176" t="s">
        <v>21414</v>
      </c>
      <c r="B13691" s="176" t="s">
        <v>21413</v>
      </c>
      <c r="C13691" s="176" t="s">
        <v>115</v>
      </c>
      <c r="D13691" s="177">
        <v>71.61</v>
      </c>
    </row>
    <row r="13692" spans="1:4" x14ac:dyDescent="0.25">
      <c r="A13692" s="176" t="s">
        <v>21415</v>
      </c>
      <c r="B13692" s="176" t="s">
        <v>21416</v>
      </c>
      <c r="C13692" s="176" t="s">
        <v>115</v>
      </c>
      <c r="D13692" s="177">
        <v>142.4</v>
      </c>
    </row>
    <row r="13693" spans="1:4" x14ac:dyDescent="0.25">
      <c r="A13693" s="176" t="s">
        <v>21417</v>
      </c>
      <c r="B13693" s="176" t="s">
        <v>21416</v>
      </c>
      <c r="C13693" s="176" t="s">
        <v>115</v>
      </c>
      <c r="D13693" s="177">
        <v>141.87</v>
      </c>
    </row>
    <row r="13694" spans="1:4" x14ac:dyDescent="0.25">
      <c r="A13694" s="176" t="s">
        <v>21418</v>
      </c>
      <c r="B13694" s="176" t="s">
        <v>21419</v>
      </c>
      <c r="C13694" s="176" t="s">
        <v>115</v>
      </c>
      <c r="D13694" s="177">
        <v>350.82</v>
      </c>
    </row>
    <row r="13695" spans="1:4" x14ac:dyDescent="0.25">
      <c r="A13695" s="176" t="s">
        <v>21420</v>
      </c>
      <c r="B13695" s="176" t="s">
        <v>21419</v>
      </c>
      <c r="C13695" s="176" t="s">
        <v>115</v>
      </c>
      <c r="D13695" s="177">
        <v>350.29</v>
      </c>
    </row>
    <row r="13696" spans="1:4" x14ac:dyDescent="0.25">
      <c r="A13696" s="176" t="s">
        <v>21421</v>
      </c>
      <c r="B13696" s="176" t="s">
        <v>21422</v>
      </c>
      <c r="C13696" s="176" t="s">
        <v>115</v>
      </c>
      <c r="D13696" s="177">
        <v>350.82</v>
      </c>
    </row>
    <row r="13697" spans="1:4" x14ac:dyDescent="0.25">
      <c r="A13697" s="176" t="s">
        <v>21423</v>
      </c>
      <c r="B13697" s="176" t="s">
        <v>21422</v>
      </c>
      <c r="C13697" s="176" t="s">
        <v>115</v>
      </c>
      <c r="D13697" s="177">
        <v>350.29</v>
      </c>
    </row>
    <row r="13698" spans="1:4" x14ac:dyDescent="0.25">
      <c r="A13698" s="176" t="s">
        <v>21424</v>
      </c>
      <c r="B13698" s="176" t="s">
        <v>21425</v>
      </c>
      <c r="C13698" s="176" t="s">
        <v>115</v>
      </c>
      <c r="D13698" s="177">
        <v>350.82</v>
      </c>
    </row>
    <row r="13699" spans="1:4" x14ac:dyDescent="0.25">
      <c r="A13699" s="176" t="s">
        <v>21426</v>
      </c>
      <c r="B13699" s="176" t="s">
        <v>21425</v>
      </c>
      <c r="C13699" s="176" t="s">
        <v>115</v>
      </c>
      <c r="D13699" s="177">
        <v>350.29</v>
      </c>
    </row>
    <row r="13700" spans="1:4" x14ac:dyDescent="0.25">
      <c r="A13700" s="176" t="s">
        <v>21427</v>
      </c>
      <c r="B13700" s="176" t="s">
        <v>21428</v>
      </c>
      <c r="C13700" s="176" t="s">
        <v>115</v>
      </c>
      <c r="D13700" s="177">
        <v>944.84</v>
      </c>
    </row>
    <row r="13701" spans="1:4" x14ac:dyDescent="0.25">
      <c r="A13701" s="176" t="s">
        <v>21429</v>
      </c>
      <c r="B13701" s="176" t="s">
        <v>21428</v>
      </c>
      <c r="C13701" s="176" t="s">
        <v>115</v>
      </c>
      <c r="D13701" s="177">
        <v>944.31</v>
      </c>
    </row>
    <row r="13702" spans="1:4" x14ac:dyDescent="0.25">
      <c r="A13702" s="176" t="s">
        <v>21430</v>
      </c>
      <c r="B13702" s="176" t="s">
        <v>21431</v>
      </c>
      <c r="C13702" s="176" t="s">
        <v>115</v>
      </c>
      <c r="D13702" s="177">
        <v>2004.8</v>
      </c>
    </row>
    <row r="13703" spans="1:4" x14ac:dyDescent="0.25">
      <c r="A13703" s="176" t="s">
        <v>21432</v>
      </c>
      <c r="B13703" s="176" t="s">
        <v>21431</v>
      </c>
      <c r="C13703" s="176" t="s">
        <v>115</v>
      </c>
      <c r="D13703" s="177">
        <v>2004.28</v>
      </c>
    </row>
    <row r="13704" spans="1:4" x14ac:dyDescent="0.25">
      <c r="A13704" s="176" t="s">
        <v>21433</v>
      </c>
      <c r="B13704" s="176" t="s">
        <v>21434</v>
      </c>
      <c r="C13704" s="176" t="s">
        <v>115</v>
      </c>
      <c r="D13704" s="177">
        <v>1949.74</v>
      </c>
    </row>
    <row r="13705" spans="1:4" x14ac:dyDescent="0.25">
      <c r="A13705" s="176" t="s">
        <v>21435</v>
      </c>
      <c r="B13705" s="176" t="s">
        <v>21434</v>
      </c>
      <c r="C13705" s="176" t="s">
        <v>115</v>
      </c>
      <c r="D13705" s="177">
        <v>1949.21</v>
      </c>
    </row>
    <row r="13706" spans="1:4" x14ac:dyDescent="0.25">
      <c r="A13706" s="176" t="s">
        <v>21436</v>
      </c>
      <c r="B13706" s="176" t="s">
        <v>21437</v>
      </c>
      <c r="C13706" s="176" t="s">
        <v>115</v>
      </c>
      <c r="D13706" s="177">
        <v>2917.59</v>
      </c>
    </row>
    <row r="13707" spans="1:4" x14ac:dyDescent="0.25">
      <c r="A13707" s="176" t="s">
        <v>21438</v>
      </c>
      <c r="B13707" s="176" t="s">
        <v>21437</v>
      </c>
      <c r="C13707" s="176" t="s">
        <v>115</v>
      </c>
      <c r="D13707" s="177">
        <v>2917.06</v>
      </c>
    </row>
    <row r="13708" spans="1:4" x14ac:dyDescent="0.25">
      <c r="A13708" s="176" t="s">
        <v>21439</v>
      </c>
      <c r="B13708" s="176" t="s">
        <v>21440</v>
      </c>
      <c r="C13708" s="176" t="s">
        <v>115</v>
      </c>
      <c r="D13708" s="177">
        <v>49.09</v>
      </c>
    </row>
    <row r="13709" spans="1:4" x14ac:dyDescent="0.25">
      <c r="A13709" s="176" t="s">
        <v>21441</v>
      </c>
      <c r="B13709" s="176" t="s">
        <v>21440</v>
      </c>
      <c r="C13709" s="176" t="s">
        <v>115</v>
      </c>
      <c r="D13709" s="177">
        <v>48.65</v>
      </c>
    </row>
    <row r="13710" spans="1:4" x14ac:dyDescent="0.25">
      <c r="A13710" s="176" t="s">
        <v>21442</v>
      </c>
      <c r="B13710" s="176" t="s">
        <v>21443</v>
      </c>
      <c r="C13710" s="176" t="s">
        <v>115</v>
      </c>
      <c r="D13710" s="177">
        <v>57.89</v>
      </c>
    </row>
    <row r="13711" spans="1:4" x14ac:dyDescent="0.25">
      <c r="A13711" s="176" t="s">
        <v>21444</v>
      </c>
      <c r="B13711" s="176" t="s">
        <v>21443</v>
      </c>
      <c r="C13711" s="176" t="s">
        <v>115</v>
      </c>
      <c r="D13711" s="177">
        <v>57.45</v>
      </c>
    </row>
    <row r="13712" spans="1:4" x14ac:dyDescent="0.25">
      <c r="A13712" s="176" t="s">
        <v>21445</v>
      </c>
      <c r="B13712" s="176" t="s">
        <v>21446</v>
      </c>
      <c r="C13712" s="176" t="s">
        <v>115</v>
      </c>
      <c r="D13712" s="177">
        <v>174.97</v>
      </c>
    </row>
    <row r="13713" spans="1:4" x14ac:dyDescent="0.25">
      <c r="A13713" s="176" t="s">
        <v>21447</v>
      </c>
      <c r="B13713" s="176" t="s">
        <v>21446</v>
      </c>
      <c r="C13713" s="176" t="s">
        <v>115</v>
      </c>
      <c r="D13713" s="177">
        <v>174.53</v>
      </c>
    </row>
    <row r="13714" spans="1:4" x14ac:dyDescent="0.25">
      <c r="A13714" s="176" t="s">
        <v>21448</v>
      </c>
      <c r="B13714" s="176" t="s">
        <v>21449</v>
      </c>
      <c r="C13714" s="176" t="s">
        <v>115</v>
      </c>
      <c r="D13714" s="177">
        <v>39.89</v>
      </c>
    </row>
    <row r="13715" spans="1:4" x14ac:dyDescent="0.25">
      <c r="A13715" s="176" t="s">
        <v>21450</v>
      </c>
      <c r="B13715" s="176" t="s">
        <v>21449</v>
      </c>
      <c r="C13715" s="176" t="s">
        <v>115</v>
      </c>
      <c r="D13715" s="177">
        <v>39.450000000000003</v>
      </c>
    </row>
    <row r="13716" spans="1:4" x14ac:dyDescent="0.25">
      <c r="A13716" s="176" t="s">
        <v>21451</v>
      </c>
      <c r="B13716" s="176" t="s">
        <v>21452</v>
      </c>
      <c r="C13716" s="176" t="s">
        <v>115</v>
      </c>
      <c r="D13716" s="177">
        <v>51.34</v>
      </c>
    </row>
    <row r="13717" spans="1:4" x14ac:dyDescent="0.25">
      <c r="A13717" s="176" t="s">
        <v>21453</v>
      </c>
      <c r="B13717" s="176" t="s">
        <v>21452</v>
      </c>
      <c r="C13717" s="176" t="s">
        <v>115</v>
      </c>
      <c r="D13717" s="177">
        <v>50.9</v>
      </c>
    </row>
    <row r="13718" spans="1:4" x14ac:dyDescent="0.25">
      <c r="A13718" s="176" t="s">
        <v>21454</v>
      </c>
      <c r="B13718" s="176" t="s">
        <v>21455</v>
      </c>
      <c r="C13718" s="176" t="s">
        <v>115</v>
      </c>
      <c r="D13718" s="177">
        <v>208.78</v>
      </c>
    </row>
    <row r="13719" spans="1:4" x14ac:dyDescent="0.25">
      <c r="A13719" s="176" t="s">
        <v>21456</v>
      </c>
      <c r="B13719" s="176" t="s">
        <v>21455</v>
      </c>
      <c r="C13719" s="176" t="s">
        <v>115</v>
      </c>
      <c r="D13719" s="177">
        <v>208.34</v>
      </c>
    </row>
    <row r="13720" spans="1:4" x14ac:dyDescent="0.25">
      <c r="A13720" s="176" t="s">
        <v>21457</v>
      </c>
      <c r="B13720" s="176" t="s">
        <v>21458</v>
      </c>
      <c r="C13720" s="176" t="s">
        <v>115</v>
      </c>
      <c r="D13720" s="177">
        <v>422.57</v>
      </c>
    </row>
    <row r="13721" spans="1:4" x14ac:dyDescent="0.25">
      <c r="A13721" s="176" t="s">
        <v>21459</v>
      </c>
      <c r="B13721" s="176" t="s">
        <v>21458</v>
      </c>
      <c r="C13721" s="176" t="s">
        <v>115</v>
      </c>
      <c r="D13721" s="177">
        <v>421.17</v>
      </c>
    </row>
    <row r="13722" spans="1:4" x14ac:dyDescent="0.25">
      <c r="A13722" s="176" t="s">
        <v>21460</v>
      </c>
      <c r="B13722" s="176" t="s">
        <v>21461</v>
      </c>
      <c r="C13722" s="176" t="s">
        <v>115</v>
      </c>
      <c r="D13722" s="177">
        <v>744.09</v>
      </c>
    </row>
    <row r="13723" spans="1:4" x14ac:dyDescent="0.25">
      <c r="A13723" s="176" t="s">
        <v>21462</v>
      </c>
      <c r="B13723" s="176" t="s">
        <v>21461</v>
      </c>
      <c r="C13723" s="176" t="s">
        <v>115</v>
      </c>
      <c r="D13723" s="177">
        <v>742.69</v>
      </c>
    </row>
    <row r="13724" spans="1:4" x14ac:dyDescent="0.25">
      <c r="A13724" s="176" t="s">
        <v>21463</v>
      </c>
      <c r="B13724" s="176" t="s">
        <v>21464</v>
      </c>
      <c r="C13724" s="176" t="s">
        <v>115</v>
      </c>
      <c r="D13724" s="177">
        <v>1376.91</v>
      </c>
    </row>
    <row r="13725" spans="1:4" x14ac:dyDescent="0.25">
      <c r="A13725" s="176" t="s">
        <v>21465</v>
      </c>
      <c r="B13725" s="176" t="s">
        <v>21464</v>
      </c>
      <c r="C13725" s="176" t="s">
        <v>115</v>
      </c>
      <c r="D13725" s="177">
        <v>1375.51</v>
      </c>
    </row>
    <row r="13726" spans="1:4" x14ac:dyDescent="0.25">
      <c r="A13726" s="176" t="s">
        <v>21466</v>
      </c>
      <c r="B13726" s="176" t="s">
        <v>21467</v>
      </c>
      <c r="C13726" s="176" t="s">
        <v>115</v>
      </c>
      <c r="D13726" s="177">
        <v>4751.13</v>
      </c>
    </row>
    <row r="13727" spans="1:4" x14ac:dyDescent="0.25">
      <c r="A13727" s="176" t="s">
        <v>21468</v>
      </c>
      <c r="B13727" s="176" t="s">
        <v>21467</v>
      </c>
      <c r="C13727" s="176" t="s">
        <v>115</v>
      </c>
      <c r="D13727" s="177">
        <v>4749.7299999999996</v>
      </c>
    </row>
    <row r="13728" spans="1:4" x14ac:dyDescent="0.25">
      <c r="A13728" s="176" t="s">
        <v>21469</v>
      </c>
      <c r="B13728" s="176" t="s">
        <v>21470</v>
      </c>
      <c r="C13728" s="176" t="s">
        <v>115</v>
      </c>
      <c r="D13728" s="177">
        <v>6298.21</v>
      </c>
    </row>
    <row r="13729" spans="1:4" x14ac:dyDescent="0.25">
      <c r="A13729" s="176" t="s">
        <v>21471</v>
      </c>
      <c r="B13729" s="176" t="s">
        <v>21470</v>
      </c>
      <c r="C13729" s="176" t="s">
        <v>115</v>
      </c>
      <c r="D13729" s="177">
        <v>6296.81</v>
      </c>
    </row>
    <row r="13730" spans="1:4" x14ac:dyDescent="0.25">
      <c r="A13730" s="176" t="s">
        <v>21472</v>
      </c>
      <c r="B13730" s="176" t="s">
        <v>21473</v>
      </c>
      <c r="C13730" s="176" t="s">
        <v>115</v>
      </c>
      <c r="D13730" s="177">
        <v>11888.48</v>
      </c>
    </row>
    <row r="13731" spans="1:4" x14ac:dyDescent="0.25">
      <c r="A13731" s="176" t="s">
        <v>21474</v>
      </c>
      <c r="B13731" s="176" t="s">
        <v>21473</v>
      </c>
      <c r="C13731" s="176" t="s">
        <v>115</v>
      </c>
      <c r="D13731" s="177">
        <v>11887.08</v>
      </c>
    </row>
    <row r="13732" spans="1:4" x14ac:dyDescent="0.25">
      <c r="A13732" s="176" t="s">
        <v>21475</v>
      </c>
      <c r="B13732" s="176" t="s">
        <v>21476</v>
      </c>
      <c r="C13732" s="176" t="s">
        <v>115</v>
      </c>
      <c r="D13732" s="177">
        <v>269.32</v>
      </c>
    </row>
    <row r="13733" spans="1:4" x14ac:dyDescent="0.25">
      <c r="A13733" s="176" t="s">
        <v>21477</v>
      </c>
      <c r="B13733" s="176" t="s">
        <v>21476</v>
      </c>
      <c r="C13733" s="176" t="s">
        <v>115</v>
      </c>
      <c r="D13733" s="177">
        <v>265.82</v>
      </c>
    </row>
    <row r="13734" spans="1:4" x14ac:dyDescent="0.25">
      <c r="A13734" s="176" t="s">
        <v>21478</v>
      </c>
      <c r="B13734" s="176" t="s">
        <v>21479</v>
      </c>
      <c r="C13734" s="176" t="s">
        <v>115</v>
      </c>
      <c r="D13734" s="177">
        <v>357.39</v>
      </c>
    </row>
    <row r="13735" spans="1:4" x14ac:dyDescent="0.25">
      <c r="A13735" s="176" t="s">
        <v>21480</v>
      </c>
      <c r="B13735" s="176" t="s">
        <v>21479</v>
      </c>
      <c r="C13735" s="176" t="s">
        <v>115</v>
      </c>
      <c r="D13735" s="177">
        <v>353.89</v>
      </c>
    </row>
    <row r="13736" spans="1:4" x14ac:dyDescent="0.25">
      <c r="A13736" s="176" t="s">
        <v>21481</v>
      </c>
      <c r="B13736" s="176" t="s">
        <v>21482</v>
      </c>
      <c r="C13736" s="176" t="s">
        <v>115</v>
      </c>
      <c r="D13736" s="177">
        <v>386.79</v>
      </c>
    </row>
    <row r="13737" spans="1:4" x14ac:dyDescent="0.25">
      <c r="A13737" s="176" t="s">
        <v>21483</v>
      </c>
      <c r="B13737" s="176" t="s">
        <v>21482</v>
      </c>
      <c r="C13737" s="176" t="s">
        <v>115</v>
      </c>
      <c r="D13737" s="177">
        <v>383.29</v>
      </c>
    </row>
    <row r="13738" spans="1:4" x14ac:dyDescent="0.25">
      <c r="A13738" s="176" t="s">
        <v>21484</v>
      </c>
      <c r="B13738" s="176" t="s">
        <v>21485</v>
      </c>
      <c r="C13738" s="176" t="s">
        <v>115</v>
      </c>
      <c r="D13738" s="177">
        <v>140.21</v>
      </c>
    </row>
    <row r="13739" spans="1:4" x14ac:dyDescent="0.25">
      <c r="A13739" s="176" t="s">
        <v>21486</v>
      </c>
      <c r="B13739" s="176" t="s">
        <v>21485</v>
      </c>
      <c r="C13739" s="176" t="s">
        <v>115</v>
      </c>
      <c r="D13739" s="177">
        <v>133.21</v>
      </c>
    </row>
    <row r="13740" spans="1:4" x14ac:dyDescent="0.25">
      <c r="A13740" s="176" t="s">
        <v>21487</v>
      </c>
      <c r="B13740" s="176" t="s">
        <v>21488</v>
      </c>
      <c r="C13740" s="176" t="s">
        <v>115</v>
      </c>
      <c r="D13740" s="177">
        <v>161.76</v>
      </c>
    </row>
    <row r="13741" spans="1:4" x14ac:dyDescent="0.25">
      <c r="A13741" s="176" t="s">
        <v>21489</v>
      </c>
      <c r="B13741" s="176" t="s">
        <v>21488</v>
      </c>
      <c r="C13741" s="176" t="s">
        <v>115</v>
      </c>
      <c r="D13741" s="177">
        <v>156.51</v>
      </c>
    </row>
    <row r="13742" spans="1:4" x14ac:dyDescent="0.25">
      <c r="A13742" s="176" t="s">
        <v>21490</v>
      </c>
      <c r="B13742" s="176" t="s">
        <v>21491</v>
      </c>
      <c r="C13742" s="176" t="s">
        <v>115</v>
      </c>
      <c r="D13742" s="177">
        <v>237.63</v>
      </c>
    </row>
    <row r="13743" spans="1:4" x14ac:dyDescent="0.25">
      <c r="A13743" s="176" t="s">
        <v>21492</v>
      </c>
      <c r="B13743" s="176" t="s">
        <v>21491</v>
      </c>
      <c r="C13743" s="176" t="s">
        <v>115</v>
      </c>
      <c r="D13743" s="177">
        <v>231.33</v>
      </c>
    </row>
    <row r="13744" spans="1:4" x14ac:dyDescent="0.25">
      <c r="A13744" s="176" t="s">
        <v>21493</v>
      </c>
      <c r="B13744" s="176" t="s">
        <v>21494</v>
      </c>
      <c r="C13744" s="176" t="s">
        <v>115</v>
      </c>
      <c r="D13744" s="177">
        <v>279.75</v>
      </c>
    </row>
    <row r="13745" spans="1:4" x14ac:dyDescent="0.25">
      <c r="A13745" s="176" t="s">
        <v>21495</v>
      </c>
      <c r="B13745" s="176" t="s">
        <v>21494</v>
      </c>
      <c r="C13745" s="176" t="s">
        <v>115</v>
      </c>
      <c r="D13745" s="177">
        <v>272.75</v>
      </c>
    </row>
    <row r="13746" spans="1:4" x14ac:dyDescent="0.25">
      <c r="A13746" s="176" t="s">
        <v>21496</v>
      </c>
      <c r="B13746" s="176" t="s">
        <v>21497</v>
      </c>
      <c r="C13746" s="176" t="s">
        <v>83</v>
      </c>
      <c r="D13746" s="177">
        <v>2.77</v>
      </c>
    </row>
    <row r="13747" spans="1:4" x14ac:dyDescent="0.25">
      <c r="A13747" s="176" t="s">
        <v>21498</v>
      </c>
      <c r="B13747" s="176" t="s">
        <v>21497</v>
      </c>
      <c r="C13747" s="176" t="s">
        <v>83</v>
      </c>
      <c r="D13747" s="177">
        <v>2.67</v>
      </c>
    </row>
    <row r="13748" spans="1:4" x14ac:dyDescent="0.25">
      <c r="A13748" s="176" t="s">
        <v>21499</v>
      </c>
      <c r="B13748" s="176" t="s">
        <v>21500</v>
      </c>
      <c r="C13748" s="176" t="s">
        <v>83</v>
      </c>
      <c r="D13748" s="177">
        <v>3.43</v>
      </c>
    </row>
    <row r="13749" spans="1:4" x14ac:dyDescent="0.25">
      <c r="A13749" s="176" t="s">
        <v>21501</v>
      </c>
      <c r="B13749" s="176" t="s">
        <v>21500</v>
      </c>
      <c r="C13749" s="176" t="s">
        <v>83</v>
      </c>
      <c r="D13749" s="177">
        <v>3.29</v>
      </c>
    </row>
    <row r="13750" spans="1:4" x14ac:dyDescent="0.25">
      <c r="A13750" s="176" t="s">
        <v>21502</v>
      </c>
      <c r="B13750" s="176" t="s">
        <v>21503</v>
      </c>
      <c r="C13750" s="176" t="s">
        <v>83</v>
      </c>
      <c r="D13750" s="177">
        <v>4.7</v>
      </c>
    </row>
    <row r="13751" spans="1:4" x14ac:dyDescent="0.25">
      <c r="A13751" s="176" t="s">
        <v>21504</v>
      </c>
      <c r="B13751" s="176" t="s">
        <v>21503</v>
      </c>
      <c r="C13751" s="176" t="s">
        <v>83</v>
      </c>
      <c r="D13751" s="177">
        <v>4.5199999999999996</v>
      </c>
    </row>
    <row r="13752" spans="1:4" x14ac:dyDescent="0.25">
      <c r="A13752" s="176" t="s">
        <v>21505</v>
      </c>
      <c r="B13752" s="176" t="s">
        <v>21506</v>
      </c>
      <c r="C13752" s="176" t="s">
        <v>83</v>
      </c>
      <c r="D13752" s="177">
        <v>6.64</v>
      </c>
    </row>
    <row r="13753" spans="1:4" x14ac:dyDescent="0.25">
      <c r="A13753" s="176" t="s">
        <v>21507</v>
      </c>
      <c r="B13753" s="176" t="s">
        <v>21506</v>
      </c>
      <c r="C13753" s="176" t="s">
        <v>83</v>
      </c>
      <c r="D13753" s="177">
        <v>6.43</v>
      </c>
    </row>
    <row r="13754" spans="1:4" x14ac:dyDescent="0.25">
      <c r="A13754" s="176" t="s">
        <v>21508</v>
      </c>
      <c r="B13754" s="176" t="s">
        <v>21509</v>
      </c>
      <c r="C13754" s="176" t="s">
        <v>83</v>
      </c>
      <c r="D13754" s="177">
        <v>8.91</v>
      </c>
    </row>
    <row r="13755" spans="1:4" x14ac:dyDescent="0.25">
      <c r="A13755" s="176" t="s">
        <v>21510</v>
      </c>
      <c r="B13755" s="176" t="s">
        <v>21509</v>
      </c>
      <c r="C13755" s="176" t="s">
        <v>83</v>
      </c>
      <c r="D13755" s="177">
        <v>8.66</v>
      </c>
    </row>
    <row r="13756" spans="1:4" x14ac:dyDescent="0.25">
      <c r="A13756" s="176" t="s">
        <v>21511</v>
      </c>
      <c r="B13756" s="176" t="s">
        <v>21512</v>
      </c>
      <c r="C13756" s="176" t="s">
        <v>83</v>
      </c>
      <c r="D13756" s="177">
        <v>13.24</v>
      </c>
    </row>
    <row r="13757" spans="1:4" x14ac:dyDescent="0.25">
      <c r="A13757" s="176" t="s">
        <v>21513</v>
      </c>
      <c r="B13757" s="176" t="s">
        <v>21512</v>
      </c>
      <c r="C13757" s="176" t="s">
        <v>83</v>
      </c>
      <c r="D13757" s="177">
        <v>12.96</v>
      </c>
    </row>
    <row r="13758" spans="1:4" x14ac:dyDescent="0.25">
      <c r="A13758" s="176" t="s">
        <v>21514</v>
      </c>
      <c r="B13758" s="176" t="s">
        <v>21515</v>
      </c>
      <c r="C13758" s="176" t="s">
        <v>83</v>
      </c>
      <c r="D13758" s="177">
        <v>3.56</v>
      </c>
    </row>
    <row r="13759" spans="1:4" x14ac:dyDescent="0.25">
      <c r="A13759" s="176" t="s">
        <v>21516</v>
      </c>
      <c r="B13759" s="176" t="s">
        <v>21515</v>
      </c>
      <c r="C13759" s="176" t="s">
        <v>83</v>
      </c>
      <c r="D13759" s="177">
        <v>3.42</v>
      </c>
    </row>
    <row r="13760" spans="1:4" x14ac:dyDescent="0.25">
      <c r="A13760" s="176" t="s">
        <v>21517</v>
      </c>
      <c r="B13760" s="176" t="s">
        <v>21518</v>
      </c>
      <c r="C13760" s="176" t="s">
        <v>83</v>
      </c>
      <c r="D13760" s="177">
        <v>4.9400000000000004</v>
      </c>
    </row>
    <row r="13761" spans="1:4" x14ac:dyDescent="0.25">
      <c r="A13761" s="176" t="s">
        <v>21519</v>
      </c>
      <c r="B13761" s="176" t="s">
        <v>21518</v>
      </c>
      <c r="C13761" s="176" t="s">
        <v>83</v>
      </c>
      <c r="D13761" s="177">
        <v>4.76</v>
      </c>
    </row>
    <row r="13762" spans="1:4" x14ac:dyDescent="0.25">
      <c r="A13762" s="176" t="s">
        <v>21520</v>
      </c>
      <c r="B13762" s="176" t="s">
        <v>21521</v>
      </c>
      <c r="C13762" s="176" t="s">
        <v>83</v>
      </c>
      <c r="D13762" s="177">
        <v>7.04</v>
      </c>
    </row>
    <row r="13763" spans="1:4" x14ac:dyDescent="0.25">
      <c r="A13763" s="176" t="s">
        <v>21522</v>
      </c>
      <c r="B13763" s="176" t="s">
        <v>21521</v>
      </c>
      <c r="C13763" s="176" t="s">
        <v>83</v>
      </c>
      <c r="D13763" s="177">
        <v>6.83</v>
      </c>
    </row>
    <row r="13764" spans="1:4" x14ac:dyDescent="0.25">
      <c r="A13764" s="176" t="s">
        <v>21523</v>
      </c>
      <c r="B13764" s="176" t="s">
        <v>21524</v>
      </c>
      <c r="C13764" s="176" t="s">
        <v>83</v>
      </c>
      <c r="D13764" s="177">
        <v>9.19</v>
      </c>
    </row>
    <row r="13765" spans="1:4" x14ac:dyDescent="0.25">
      <c r="A13765" s="176" t="s">
        <v>21525</v>
      </c>
      <c r="B13765" s="176" t="s">
        <v>21524</v>
      </c>
      <c r="C13765" s="176" t="s">
        <v>83</v>
      </c>
      <c r="D13765" s="177">
        <v>8.9499999999999993</v>
      </c>
    </row>
    <row r="13766" spans="1:4" x14ac:dyDescent="0.25">
      <c r="A13766" s="176" t="s">
        <v>21526</v>
      </c>
      <c r="B13766" s="176" t="s">
        <v>21527</v>
      </c>
      <c r="C13766" s="176" t="s">
        <v>83</v>
      </c>
      <c r="D13766" s="177">
        <v>13.21</v>
      </c>
    </row>
    <row r="13767" spans="1:4" x14ac:dyDescent="0.25">
      <c r="A13767" s="176" t="s">
        <v>21528</v>
      </c>
      <c r="B13767" s="176" t="s">
        <v>21527</v>
      </c>
      <c r="C13767" s="176" t="s">
        <v>83</v>
      </c>
      <c r="D13767" s="177">
        <v>12.93</v>
      </c>
    </row>
    <row r="13768" spans="1:4" x14ac:dyDescent="0.25">
      <c r="A13768" s="176" t="s">
        <v>21529</v>
      </c>
      <c r="B13768" s="176" t="s">
        <v>21530</v>
      </c>
      <c r="C13768" s="176" t="s">
        <v>83</v>
      </c>
      <c r="D13768" s="177">
        <v>19.05</v>
      </c>
    </row>
    <row r="13769" spans="1:4" x14ac:dyDescent="0.25">
      <c r="A13769" s="176" t="s">
        <v>21531</v>
      </c>
      <c r="B13769" s="176" t="s">
        <v>21530</v>
      </c>
      <c r="C13769" s="176" t="s">
        <v>83</v>
      </c>
      <c r="D13769" s="177">
        <v>18.73</v>
      </c>
    </row>
    <row r="13770" spans="1:4" x14ac:dyDescent="0.25">
      <c r="A13770" s="176" t="s">
        <v>21532</v>
      </c>
      <c r="B13770" s="176" t="s">
        <v>21533</v>
      </c>
      <c r="C13770" s="176" t="s">
        <v>83</v>
      </c>
      <c r="D13770" s="177">
        <v>27.93</v>
      </c>
    </row>
    <row r="13771" spans="1:4" x14ac:dyDescent="0.25">
      <c r="A13771" s="176" t="s">
        <v>21534</v>
      </c>
      <c r="B13771" s="176" t="s">
        <v>21533</v>
      </c>
      <c r="C13771" s="176" t="s">
        <v>83</v>
      </c>
      <c r="D13771" s="177">
        <v>27.58</v>
      </c>
    </row>
    <row r="13772" spans="1:4" x14ac:dyDescent="0.25">
      <c r="A13772" s="176" t="s">
        <v>21535</v>
      </c>
      <c r="B13772" s="176" t="s">
        <v>21536</v>
      </c>
      <c r="C13772" s="176" t="s">
        <v>83</v>
      </c>
      <c r="D13772" s="177">
        <v>39.58</v>
      </c>
    </row>
    <row r="13773" spans="1:4" x14ac:dyDescent="0.25">
      <c r="A13773" s="176" t="s">
        <v>21537</v>
      </c>
      <c r="B13773" s="176" t="s">
        <v>21536</v>
      </c>
      <c r="C13773" s="176" t="s">
        <v>83</v>
      </c>
      <c r="D13773" s="177">
        <v>39.049999999999997</v>
      </c>
    </row>
    <row r="13774" spans="1:4" x14ac:dyDescent="0.25">
      <c r="A13774" s="176" t="s">
        <v>21538</v>
      </c>
      <c r="B13774" s="176" t="s">
        <v>21539</v>
      </c>
      <c r="C13774" s="176" t="s">
        <v>83</v>
      </c>
      <c r="D13774" s="177">
        <v>55.82</v>
      </c>
    </row>
    <row r="13775" spans="1:4" x14ac:dyDescent="0.25">
      <c r="A13775" s="176" t="s">
        <v>21540</v>
      </c>
      <c r="B13775" s="176" t="s">
        <v>21539</v>
      </c>
      <c r="C13775" s="176" t="s">
        <v>83</v>
      </c>
      <c r="D13775" s="177">
        <v>55.12</v>
      </c>
    </row>
    <row r="13776" spans="1:4" x14ac:dyDescent="0.25">
      <c r="A13776" s="176" t="s">
        <v>21541</v>
      </c>
      <c r="B13776" s="176" t="s">
        <v>21542</v>
      </c>
      <c r="C13776" s="176" t="s">
        <v>83</v>
      </c>
      <c r="D13776" s="177">
        <v>78.83</v>
      </c>
    </row>
    <row r="13777" spans="1:4" x14ac:dyDescent="0.25">
      <c r="A13777" s="176" t="s">
        <v>21543</v>
      </c>
      <c r="B13777" s="176" t="s">
        <v>21542</v>
      </c>
      <c r="C13777" s="176" t="s">
        <v>83</v>
      </c>
      <c r="D13777" s="177">
        <v>77.959999999999994</v>
      </c>
    </row>
    <row r="13778" spans="1:4" x14ac:dyDescent="0.25">
      <c r="A13778" s="176" t="s">
        <v>21544</v>
      </c>
      <c r="B13778" s="176" t="s">
        <v>21545</v>
      </c>
      <c r="C13778" s="176" t="s">
        <v>83</v>
      </c>
      <c r="D13778" s="177">
        <v>108.46</v>
      </c>
    </row>
    <row r="13779" spans="1:4" x14ac:dyDescent="0.25">
      <c r="A13779" s="176" t="s">
        <v>21546</v>
      </c>
      <c r="B13779" s="176" t="s">
        <v>21545</v>
      </c>
      <c r="C13779" s="176" t="s">
        <v>83</v>
      </c>
      <c r="D13779" s="177">
        <v>107.41</v>
      </c>
    </row>
    <row r="13780" spans="1:4" x14ac:dyDescent="0.25">
      <c r="A13780" s="176" t="s">
        <v>21547</v>
      </c>
      <c r="B13780" s="176" t="s">
        <v>21548</v>
      </c>
      <c r="C13780" s="176" t="s">
        <v>83</v>
      </c>
      <c r="D13780" s="177">
        <v>130.01</v>
      </c>
    </row>
    <row r="13781" spans="1:4" x14ac:dyDescent="0.25">
      <c r="A13781" s="176" t="s">
        <v>21549</v>
      </c>
      <c r="B13781" s="176" t="s">
        <v>21548</v>
      </c>
      <c r="C13781" s="176" t="s">
        <v>83</v>
      </c>
      <c r="D13781" s="177">
        <v>128.79</v>
      </c>
    </row>
    <row r="13782" spans="1:4" x14ac:dyDescent="0.25">
      <c r="A13782" s="176" t="s">
        <v>21550</v>
      </c>
      <c r="B13782" s="176" t="s">
        <v>21551</v>
      </c>
      <c r="C13782" s="176" t="s">
        <v>83</v>
      </c>
      <c r="D13782" s="177">
        <v>160.87</v>
      </c>
    </row>
    <row r="13783" spans="1:4" x14ac:dyDescent="0.25">
      <c r="A13783" s="176" t="s">
        <v>21552</v>
      </c>
      <c r="B13783" s="176" t="s">
        <v>21551</v>
      </c>
      <c r="C13783" s="176" t="s">
        <v>83</v>
      </c>
      <c r="D13783" s="177">
        <v>159.47</v>
      </c>
    </row>
    <row r="13784" spans="1:4" x14ac:dyDescent="0.25">
      <c r="A13784" s="176" t="s">
        <v>21553</v>
      </c>
      <c r="B13784" s="176" t="s">
        <v>21554</v>
      </c>
      <c r="C13784" s="176" t="s">
        <v>83</v>
      </c>
      <c r="D13784" s="177">
        <v>194.98</v>
      </c>
    </row>
    <row r="13785" spans="1:4" x14ac:dyDescent="0.25">
      <c r="A13785" s="176" t="s">
        <v>21555</v>
      </c>
      <c r="B13785" s="176" t="s">
        <v>21554</v>
      </c>
      <c r="C13785" s="176" t="s">
        <v>83</v>
      </c>
      <c r="D13785" s="177">
        <v>193.4</v>
      </c>
    </row>
    <row r="13786" spans="1:4" x14ac:dyDescent="0.25">
      <c r="A13786" s="176" t="s">
        <v>21556</v>
      </c>
      <c r="B13786" s="176" t="s">
        <v>21557</v>
      </c>
      <c r="C13786" s="176" t="s">
        <v>83</v>
      </c>
      <c r="D13786" s="177">
        <v>261.26</v>
      </c>
    </row>
    <row r="13787" spans="1:4" x14ac:dyDescent="0.25">
      <c r="A13787" s="176" t="s">
        <v>21558</v>
      </c>
      <c r="B13787" s="176" t="s">
        <v>21557</v>
      </c>
      <c r="C13787" s="176" t="s">
        <v>83</v>
      </c>
      <c r="D13787" s="177">
        <v>259.51</v>
      </c>
    </row>
    <row r="13788" spans="1:4" x14ac:dyDescent="0.25">
      <c r="A13788" s="176" t="s">
        <v>21559</v>
      </c>
      <c r="B13788" s="176" t="s">
        <v>21560</v>
      </c>
      <c r="C13788" s="176" t="s">
        <v>83</v>
      </c>
      <c r="D13788" s="177">
        <v>273.31</v>
      </c>
    </row>
    <row r="13789" spans="1:4" x14ac:dyDescent="0.25">
      <c r="A13789" s="176" t="s">
        <v>21561</v>
      </c>
      <c r="B13789" s="176" t="s">
        <v>21560</v>
      </c>
      <c r="C13789" s="176" t="s">
        <v>83</v>
      </c>
      <c r="D13789" s="177">
        <v>271.38</v>
      </c>
    </row>
    <row r="13790" spans="1:4" x14ac:dyDescent="0.25">
      <c r="A13790" s="176" t="s">
        <v>21562</v>
      </c>
      <c r="B13790" s="176" t="s">
        <v>21563</v>
      </c>
      <c r="C13790" s="176" t="s">
        <v>83</v>
      </c>
      <c r="D13790" s="177">
        <v>6.65</v>
      </c>
    </row>
    <row r="13791" spans="1:4" x14ac:dyDescent="0.25">
      <c r="A13791" s="176" t="s">
        <v>21564</v>
      </c>
      <c r="B13791" s="176" t="s">
        <v>21563</v>
      </c>
      <c r="C13791" s="176" t="s">
        <v>83</v>
      </c>
      <c r="D13791" s="177">
        <v>6.48</v>
      </c>
    </row>
    <row r="13792" spans="1:4" x14ac:dyDescent="0.25">
      <c r="A13792" s="176" t="s">
        <v>21565</v>
      </c>
      <c r="B13792" s="176" t="s">
        <v>21566</v>
      </c>
      <c r="C13792" s="176" t="s">
        <v>83</v>
      </c>
      <c r="D13792" s="177">
        <v>8.8800000000000008</v>
      </c>
    </row>
    <row r="13793" spans="1:4" x14ac:dyDescent="0.25">
      <c r="A13793" s="176" t="s">
        <v>21567</v>
      </c>
      <c r="B13793" s="176" t="s">
        <v>21566</v>
      </c>
      <c r="C13793" s="176" t="s">
        <v>83</v>
      </c>
      <c r="D13793" s="177">
        <v>8.6999999999999993</v>
      </c>
    </row>
    <row r="13794" spans="1:4" x14ac:dyDescent="0.25">
      <c r="A13794" s="176" t="s">
        <v>21568</v>
      </c>
      <c r="B13794" s="176" t="s">
        <v>21569</v>
      </c>
      <c r="C13794" s="176" t="s">
        <v>83</v>
      </c>
      <c r="D13794" s="177">
        <v>11.95</v>
      </c>
    </row>
    <row r="13795" spans="1:4" x14ac:dyDescent="0.25">
      <c r="A13795" s="176" t="s">
        <v>21570</v>
      </c>
      <c r="B13795" s="176" t="s">
        <v>21569</v>
      </c>
      <c r="C13795" s="176" t="s">
        <v>83</v>
      </c>
      <c r="D13795" s="177">
        <v>11.74</v>
      </c>
    </row>
    <row r="13796" spans="1:4" x14ac:dyDescent="0.25">
      <c r="A13796" s="176" t="s">
        <v>21571</v>
      </c>
      <c r="B13796" s="176" t="s">
        <v>21572</v>
      </c>
      <c r="C13796" s="176" t="s">
        <v>83</v>
      </c>
      <c r="D13796" s="177">
        <v>15.3</v>
      </c>
    </row>
    <row r="13797" spans="1:4" x14ac:dyDescent="0.25">
      <c r="A13797" s="176" t="s">
        <v>21573</v>
      </c>
      <c r="B13797" s="176" t="s">
        <v>21572</v>
      </c>
      <c r="C13797" s="176" t="s">
        <v>83</v>
      </c>
      <c r="D13797" s="177">
        <v>15.09</v>
      </c>
    </row>
    <row r="13798" spans="1:4" x14ac:dyDescent="0.25">
      <c r="A13798" s="176" t="s">
        <v>21574</v>
      </c>
      <c r="B13798" s="176" t="s">
        <v>21575</v>
      </c>
      <c r="C13798" s="176" t="s">
        <v>83</v>
      </c>
      <c r="D13798" s="177">
        <v>24.01</v>
      </c>
    </row>
    <row r="13799" spans="1:4" x14ac:dyDescent="0.25">
      <c r="A13799" s="176" t="s">
        <v>21576</v>
      </c>
      <c r="B13799" s="176" t="s">
        <v>21575</v>
      </c>
      <c r="C13799" s="176" t="s">
        <v>83</v>
      </c>
      <c r="D13799" s="177">
        <v>23.76</v>
      </c>
    </row>
    <row r="13800" spans="1:4" x14ac:dyDescent="0.25">
      <c r="A13800" s="176" t="s">
        <v>21577</v>
      </c>
      <c r="B13800" s="176" t="s">
        <v>21578</v>
      </c>
      <c r="C13800" s="176" t="s">
        <v>83</v>
      </c>
      <c r="D13800" s="177">
        <v>36.549999999999997</v>
      </c>
    </row>
    <row r="13801" spans="1:4" x14ac:dyDescent="0.25">
      <c r="A13801" s="176" t="s">
        <v>21579</v>
      </c>
      <c r="B13801" s="176" t="s">
        <v>21578</v>
      </c>
      <c r="C13801" s="176" t="s">
        <v>83</v>
      </c>
      <c r="D13801" s="177">
        <v>36.299999999999997</v>
      </c>
    </row>
    <row r="13802" spans="1:4" x14ac:dyDescent="0.25">
      <c r="A13802" s="176" t="s">
        <v>21580</v>
      </c>
      <c r="B13802" s="176" t="s">
        <v>21581</v>
      </c>
      <c r="C13802" s="176" t="s">
        <v>83</v>
      </c>
      <c r="D13802" s="177">
        <v>53.8</v>
      </c>
    </row>
    <row r="13803" spans="1:4" x14ac:dyDescent="0.25">
      <c r="A13803" s="176" t="s">
        <v>21582</v>
      </c>
      <c r="B13803" s="176" t="s">
        <v>21581</v>
      </c>
      <c r="C13803" s="176" t="s">
        <v>83</v>
      </c>
      <c r="D13803" s="177">
        <v>53.52</v>
      </c>
    </row>
    <row r="13804" spans="1:4" x14ac:dyDescent="0.25">
      <c r="A13804" s="176" t="s">
        <v>21583</v>
      </c>
      <c r="B13804" s="176" t="s">
        <v>21584</v>
      </c>
      <c r="C13804" s="176" t="s">
        <v>83</v>
      </c>
      <c r="D13804" s="177">
        <v>75.14</v>
      </c>
    </row>
    <row r="13805" spans="1:4" x14ac:dyDescent="0.25">
      <c r="A13805" s="176" t="s">
        <v>21585</v>
      </c>
      <c r="B13805" s="176" t="s">
        <v>21584</v>
      </c>
      <c r="C13805" s="176" t="s">
        <v>83</v>
      </c>
      <c r="D13805" s="177">
        <v>74.86</v>
      </c>
    </row>
    <row r="13806" spans="1:4" x14ac:dyDescent="0.25">
      <c r="A13806" s="176" t="s">
        <v>21586</v>
      </c>
      <c r="B13806" s="176" t="s">
        <v>21587</v>
      </c>
      <c r="C13806" s="176" t="s">
        <v>83</v>
      </c>
      <c r="D13806" s="177">
        <v>4.0999999999999996</v>
      </c>
    </row>
    <row r="13807" spans="1:4" x14ac:dyDescent="0.25">
      <c r="A13807" s="176" t="s">
        <v>21588</v>
      </c>
      <c r="B13807" s="176" t="s">
        <v>21587</v>
      </c>
      <c r="C13807" s="176" t="s">
        <v>83</v>
      </c>
      <c r="D13807" s="177">
        <v>3.96</v>
      </c>
    </row>
    <row r="13808" spans="1:4" x14ac:dyDescent="0.25">
      <c r="A13808" s="176" t="s">
        <v>21589</v>
      </c>
      <c r="B13808" s="176" t="s">
        <v>21590</v>
      </c>
      <c r="C13808" s="176" t="s">
        <v>83</v>
      </c>
      <c r="D13808" s="177">
        <v>5.37</v>
      </c>
    </row>
    <row r="13809" spans="1:4" x14ac:dyDescent="0.25">
      <c r="A13809" s="176" t="s">
        <v>21591</v>
      </c>
      <c r="B13809" s="176" t="s">
        <v>21590</v>
      </c>
      <c r="C13809" s="176" t="s">
        <v>83</v>
      </c>
      <c r="D13809" s="177">
        <v>5.19</v>
      </c>
    </row>
    <row r="13810" spans="1:4" x14ac:dyDescent="0.25">
      <c r="A13810" s="176" t="s">
        <v>21592</v>
      </c>
      <c r="B13810" s="176" t="s">
        <v>21593</v>
      </c>
      <c r="C13810" s="176" t="s">
        <v>83</v>
      </c>
      <c r="D13810" s="177">
        <v>7.31</v>
      </c>
    </row>
    <row r="13811" spans="1:4" x14ac:dyDescent="0.25">
      <c r="A13811" s="176" t="s">
        <v>21594</v>
      </c>
      <c r="B13811" s="176" t="s">
        <v>21593</v>
      </c>
      <c r="C13811" s="176" t="s">
        <v>83</v>
      </c>
      <c r="D13811" s="177">
        <v>7.1</v>
      </c>
    </row>
    <row r="13812" spans="1:4" x14ac:dyDescent="0.25">
      <c r="A13812" s="176" t="s">
        <v>21595</v>
      </c>
      <c r="B13812" s="176" t="s">
        <v>21596</v>
      </c>
      <c r="C13812" s="176" t="s">
        <v>83</v>
      </c>
      <c r="D13812" s="177">
        <v>9.56</v>
      </c>
    </row>
    <row r="13813" spans="1:4" x14ac:dyDescent="0.25">
      <c r="A13813" s="176" t="s">
        <v>21597</v>
      </c>
      <c r="B13813" s="176" t="s">
        <v>21596</v>
      </c>
      <c r="C13813" s="176" t="s">
        <v>83</v>
      </c>
      <c r="D13813" s="177">
        <v>9.32</v>
      </c>
    </row>
    <row r="13814" spans="1:4" x14ac:dyDescent="0.25">
      <c r="A13814" s="176" t="s">
        <v>21598</v>
      </c>
      <c r="B13814" s="176" t="s">
        <v>21599</v>
      </c>
      <c r="C13814" s="176" t="s">
        <v>83</v>
      </c>
      <c r="D13814" s="177">
        <v>13.36</v>
      </c>
    </row>
    <row r="13815" spans="1:4" x14ac:dyDescent="0.25">
      <c r="A13815" s="176" t="s">
        <v>21600</v>
      </c>
      <c r="B13815" s="176" t="s">
        <v>21599</v>
      </c>
      <c r="C13815" s="176" t="s">
        <v>83</v>
      </c>
      <c r="D13815" s="177">
        <v>13.08</v>
      </c>
    </row>
    <row r="13816" spans="1:4" x14ac:dyDescent="0.25">
      <c r="A13816" s="176" t="s">
        <v>21601</v>
      </c>
      <c r="B13816" s="176" t="s">
        <v>21602</v>
      </c>
      <c r="C13816" s="176" t="s">
        <v>83</v>
      </c>
      <c r="D13816" s="177">
        <v>19.52</v>
      </c>
    </row>
    <row r="13817" spans="1:4" x14ac:dyDescent="0.25">
      <c r="A13817" s="176" t="s">
        <v>21603</v>
      </c>
      <c r="B13817" s="176" t="s">
        <v>21602</v>
      </c>
      <c r="C13817" s="176" t="s">
        <v>83</v>
      </c>
      <c r="D13817" s="177">
        <v>19.21</v>
      </c>
    </row>
    <row r="13818" spans="1:4" x14ac:dyDescent="0.25">
      <c r="A13818" s="176" t="s">
        <v>21604</v>
      </c>
      <c r="B13818" s="176" t="s">
        <v>21605</v>
      </c>
      <c r="C13818" s="176" t="s">
        <v>83</v>
      </c>
      <c r="D13818" s="177">
        <v>27.46</v>
      </c>
    </row>
    <row r="13819" spans="1:4" x14ac:dyDescent="0.25">
      <c r="A13819" s="176" t="s">
        <v>21606</v>
      </c>
      <c r="B13819" s="176" t="s">
        <v>21605</v>
      </c>
      <c r="C13819" s="176" t="s">
        <v>83</v>
      </c>
      <c r="D13819" s="177">
        <v>27.11</v>
      </c>
    </row>
    <row r="13820" spans="1:4" x14ac:dyDescent="0.25">
      <c r="A13820" s="176" t="s">
        <v>21607</v>
      </c>
      <c r="B13820" s="176" t="s">
        <v>21608</v>
      </c>
      <c r="C13820" s="176" t="s">
        <v>83</v>
      </c>
      <c r="D13820" s="177">
        <v>38.42</v>
      </c>
    </row>
    <row r="13821" spans="1:4" x14ac:dyDescent="0.25">
      <c r="A13821" s="176" t="s">
        <v>21609</v>
      </c>
      <c r="B13821" s="176" t="s">
        <v>21608</v>
      </c>
      <c r="C13821" s="176" t="s">
        <v>83</v>
      </c>
      <c r="D13821" s="177">
        <v>37.89</v>
      </c>
    </row>
    <row r="13822" spans="1:4" x14ac:dyDescent="0.25">
      <c r="A13822" s="176" t="s">
        <v>21610</v>
      </c>
      <c r="B13822" s="176" t="s">
        <v>21611</v>
      </c>
      <c r="C13822" s="176" t="s">
        <v>83</v>
      </c>
      <c r="D13822" s="177">
        <v>53.4</v>
      </c>
    </row>
    <row r="13823" spans="1:4" x14ac:dyDescent="0.25">
      <c r="A13823" s="176" t="s">
        <v>21612</v>
      </c>
      <c r="B13823" s="176" t="s">
        <v>21611</v>
      </c>
      <c r="C13823" s="176" t="s">
        <v>83</v>
      </c>
      <c r="D13823" s="177">
        <v>52.7</v>
      </c>
    </row>
    <row r="13824" spans="1:4" x14ac:dyDescent="0.25">
      <c r="A13824" s="176" t="s">
        <v>21613</v>
      </c>
      <c r="B13824" s="176" t="s">
        <v>21614</v>
      </c>
      <c r="C13824" s="176" t="s">
        <v>83</v>
      </c>
      <c r="D13824" s="177">
        <v>73.31</v>
      </c>
    </row>
    <row r="13825" spans="1:4" x14ac:dyDescent="0.25">
      <c r="A13825" s="176" t="s">
        <v>21615</v>
      </c>
      <c r="B13825" s="176" t="s">
        <v>21614</v>
      </c>
      <c r="C13825" s="176" t="s">
        <v>83</v>
      </c>
      <c r="D13825" s="177">
        <v>72.44</v>
      </c>
    </row>
    <row r="13826" spans="1:4" x14ac:dyDescent="0.25">
      <c r="A13826" s="176" t="s">
        <v>21616</v>
      </c>
      <c r="B13826" s="176" t="s">
        <v>21617</v>
      </c>
      <c r="C13826" s="176" t="s">
        <v>83</v>
      </c>
      <c r="D13826" s="177">
        <v>95.39</v>
      </c>
    </row>
    <row r="13827" spans="1:4" x14ac:dyDescent="0.25">
      <c r="A13827" s="176" t="s">
        <v>21618</v>
      </c>
      <c r="B13827" s="176" t="s">
        <v>21617</v>
      </c>
      <c r="C13827" s="176" t="s">
        <v>83</v>
      </c>
      <c r="D13827" s="177">
        <v>94.34</v>
      </c>
    </row>
    <row r="13828" spans="1:4" x14ac:dyDescent="0.25">
      <c r="A13828" s="176" t="s">
        <v>21619</v>
      </c>
      <c r="B13828" s="176" t="s">
        <v>21620</v>
      </c>
      <c r="C13828" s="176" t="s">
        <v>83</v>
      </c>
      <c r="D13828" s="177">
        <v>120.26</v>
      </c>
    </row>
    <row r="13829" spans="1:4" x14ac:dyDescent="0.25">
      <c r="A13829" s="176" t="s">
        <v>21621</v>
      </c>
      <c r="B13829" s="176" t="s">
        <v>21620</v>
      </c>
      <c r="C13829" s="176" t="s">
        <v>83</v>
      </c>
      <c r="D13829" s="177">
        <v>119.03</v>
      </c>
    </row>
    <row r="13830" spans="1:4" x14ac:dyDescent="0.25">
      <c r="A13830" s="176" t="s">
        <v>21622</v>
      </c>
      <c r="B13830" s="176" t="s">
        <v>21623</v>
      </c>
      <c r="C13830" s="176" t="s">
        <v>83</v>
      </c>
      <c r="D13830" s="177">
        <v>146.87</v>
      </c>
    </row>
    <row r="13831" spans="1:4" x14ac:dyDescent="0.25">
      <c r="A13831" s="176" t="s">
        <v>21624</v>
      </c>
      <c r="B13831" s="176" t="s">
        <v>21623</v>
      </c>
      <c r="C13831" s="176" t="s">
        <v>83</v>
      </c>
      <c r="D13831" s="177">
        <v>145.47</v>
      </c>
    </row>
    <row r="13832" spans="1:4" x14ac:dyDescent="0.25">
      <c r="A13832" s="176" t="s">
        <v>21625</v>
      </c>
      <c r="B13832" s="176" t="s">
        <v>21626</v>
      </c>
      <c r="C13832" s="176" t="s">
        <v>83</v>
      </c>
      <c r="D13832" s="177">
        <v>175.45</v>
      </c>
    </row>
    <row r="13833" spans="1:4" x14ac:dyDescent="0.25">
      <c r="A13833" s="176" t="s">
        <v>21627</v>
      </c>
      <c r="B13833" s="176" t="s">
        <v>21626</v>
      </c>
      <c r="C13833" s="176" t="s">
        <v>83</v>
      </c>
      <c r="D13833" s="177">
        <v>173.88</v>
      </c>
    </row>
    <row r="13834" spans="1:4" x14ac:dyDescent="0.25">
      <c r="A13834" s="176" t="s">
        <v>21628</v>
      </c>
      <c r="B13834" s="176" t="s">
        <v>21629</v>
      </c>
      <c r="C13834" s="176" t="s">
        <v>83</v>
      </c>
      <c r="D13834" s="177">
        <v>256.75</v>
      </c>
    </row>
    <row r="13835" spans="1:4" x14ac:dyDescent="0.25">
      <c r="A13835" s="176" t="s">
        <v>21630</v>
      </c>
      <c r="B13835" s="176" t="s">
        <v>21629</v>
      </c>
      <c r="C13835" s="176" t="s">
        <v>83</v>
      </c>
      <c r="D13835" s="177">
        <v>255</v>
      </c>
    </row>
    <row r="13836" spans="1:4" x14ac:dyDescent="0.25">
      <c r="A13836" s="176" t="s">
        <v>21631</v>
      </c>
      <c r="B13836" s="176" t="s">
        <v>21632</v>
      </c>
      <c r="C13836" s="176" t="s">
        <v>83</v>
      </c>
      <c r="D13836" s="177">
        <v>3.96</v>
      </c>
    </row>
    <row r="13837" spans="1:4" x14ac:dyDescent="0.25">
      <c r="A13837" s="176" t="s">
        <v>21633</v>
      </c>
      <c r="B13837" s="176" t="s">
        <v>21632</v>
      </c>
      <c r="C13837" s="176" t="s">
        <v>83</v>
      </c>
      <c r="D13837" s="177">
        <v>3.82</v>
      </c>
    </row>
    <row r="13838" spans="1:4" x14ac:dyDescent="0.25">
      <c r="A13838" s="176" t="s">
        <v>21634</v>
      </c>
      <c r="B13838" s="176" t="s">
        <v>21635</v>
      </c>
      <c r="C13838" s="176" t="s">
        <v>83</v>
      </c>
      <c r="D13838" s="177">
        <v>5.43</v>
      </c>
    </row>
    <row r="13839" spans="1:4" x14ac:dyDescent="0.25">
      <c r="A13839" s="176" t="s">
        <v>21636</v>
      </c>
      <c r="B13839" s="176" t="s">
        <v>21635</v>
      </c>
      <c r="C13839" s="176" t="s">
        <v>83</v>
      </c>
      <c r="D13839" s="177">
        <v>5.25</v>
      </c>
    </row>
    <row r="13840" spans="1:4" x14ac:dyDescent="0.25">
      <c r="A13840" s="176" t="s">
        <v>21637</v>
      </c>
      <c r="B13840" s="176" t="s">
        <v>21638</v>
      </c>
      <c r="C13840" s="176" t="s">
        <v>83</v>
      </c>
      <c r="D13840" s="177">
        <v>7.48</v>
      </c>
    </row>
    <row r="13841" spans="1:4" x14ac:dyDescent="0.25">
      <c r="A13841" s="176" t="s">
        <v>21639</v>
      </c>
      <c r="B13841" s="176" t="s">
        <v>21638</v>
      </c>
      <c r="C13841" s="176" t="s">
        <v>83</v>
      </c>
      <c r="D13841" s="177">
        <v>7.27</v>
      </c>
    </row>
    <row r="13842" spans="1:4" x14ac:dyDescent="0.25">
      <c r="A13842" s="176" t="s">
        <v>21640</v>
      </c>
      <c r="B13842" s="176" t="s">
        <v>21641</v>
      </c>
      <c r="C13842" s="176" t="s">
        <v>83</v>
      </c>
      <c r="D13842" s="177">
        <v>9.85</v>
      </c>
    </row>
    <row r="13843" spans="1:4" x14ac:dyDescent="0.25">
      <c r="A13843" s="176" t="s">
        <v>21642</v>
      </c>
      <c r="B13843" s="176" t="s">
        <v>21641</v>
      </c>
      <c r="C13843" s="176" t="s">
        <v>83</v>
      </c>
      <c r="D13843" s="177">
        <v>9.61</v>
      </c>
    </row>
    <row r="13844" spans="1:4" x14ac:dyDescent="0.25">
      <c r="A13844" s="176" t="s">
        <v>21643</v>
      </c>
      <c r="B13844" s="176" t="s">
        <v>21644</v>
      </c>
      <c r="C13844" s="176" t="s">
        <v>83</v>
      </c>
      <c r="D13844" s="177">
        <v>14.95</v>
      </c>
    </row>
    <row r="13845" spans="1:4" x14ac:dyDescent="0.25">
      <c r="A13845" s="176" t="s">
        <v>21645</v>
      </c>
      <c r="B13845" s="176" t="s">
        <v>21644</v>
      </c>
      <c r="C13845" s="176" t="s">
        <v>83</v>
      </c>
      <c r="D13845" s="177">
        <v>14.67</v>
      </c>
    </row>
    <row r="13846" spans="1:4" x14ac:dyDescent="0.25">
      <c r="A13846" s="176" t="s">
        <v>21646</v>
      </c>
      <c r="B13846" s="176" t="s">
        <v>21647</v>
      </c>
      <c r="C13846" s="176" t="s">
        <v>83</v>
      </c>
      <c r="D13846" s="177">
        <v>21.29</v>
      </c>
    </row>
    <row r="13847" spans="1:4" x14ac:dyDescent="0.25">
      <c r="A13847" s="176" t="s">
        <v>21648</v>
      </c>
      <c r="B13847" s="176" t="s">
        <v>21647</v>
      </c>
      <c r="C13847" s="176" t="s">
        <v>83</v>
      </c>
      <c r="D13847" s="177">
        <v>20.98</v>
      </c>
    </row>
    <row r="13848" spans="1:4" x14ac:dyDescent="0.25">
      <c r="A13848" s="176" t="s">
        <v>21649</v>
      </c>
      <c r="B13848" s="176" t="s">
        <v>21650</v>
      </c>
      <c r="C13848" s="176" t="s">
        <v>83</v>
      </c>
      <c r="D13848" s="177">
        <v>31.25</v>
      </c>
    </row>
    <row r="13849" spans="1:4" x14ac:dyDescent="0.25">
      <c r="A13849" s="176" t="s">
        <v>21651</v>
      </c>
      <c r="B13849" s="176" t="s">
        <v>21650</v>
      </c>
      <c r="C13849" s="176" t="s">
        <v>83</v>
      </c>
      <c r="D13849" s="177">
        <v>30.9</v>
      </c>
    </row>
    <row r="13850" spans="1:4" x14ac:dyDescent="0.25">
      <c r="A13850" s="176" t="s">
        <v>21652</v>
      </c>
      <c r="B13850" s="176" t="s">
        <v>21653</v>
      </c>
      <c r="C13850" s="176" t="s">
        <v>83</v>
      </c>
      <c r="D13850" s="177">
        <v>43.79</v>
      </c>
    </row>
    <row r="13851" spans="1:4" x14ac:dyDescent="0.25">
      <c r="A13851" s="176" t="s">
        <v>21654</v>
      </c>
      <c r="B13851" s="176" t="s">
        <v>21653</v>
      </c>
      <c r="C13851" s="176" t="s">
        <v>83</v>
      </c>
      <c r="D13851" s="177">
        <v>43.26</v>
      </c>
    </row>
    <row r="13852" spans="1:4" x14ac:dyDescent="0.25">
      <c r="A13852" s="176" t="s">
        <v>21655</v>
      </c>
      <c r="B13852" s="176" t="s">
        <v>21656</v>
      </c>
      <c r="C13852" s="176" t="s">
        <v>83</v>
      </c>
      <c r="D13852" s="177">
        <v>61.5</v>
      </c>
    </row>
    <row r="13853" spans="1:4" x14ac:dyDescent="0.25">
      <c r="A13853" s="176" t="s">
        <v>21657</v>
      </c>
      <c r="B13853" s="176" t="s">
        <v>21656</v>
      </c>
      <c r="C13853" s="176" t="s">
        <v>83</v>
      </c>
      <c r="D13853" s="177">
        <v>60.8</v>
      </c>
    </row>
    <row r="13854" spans="1:4" x14ac:dyDescent="0.25">
      <c r="A13854" s="176" t="s">
        <v>21658</v>
      </c>
      <c r="B13854" s="176" t="s">
        <v>21659</v>
      </c>
      <c r="C13854" s="176" t="s">
        <v>83</v>
      </c>
      <c r="D13854" s="177">
        <v>85.48</v>
      </c>
    </row>
    <row r="13855" spans="1:4" x14ac:dyDescent="0.25">
      <c r="A13855" s="176" t="s">
        <v>21660</v>
      </c>
      <c r="B13855" s="176" t="s">
        <v>21659</v>
      </c>
      <c r="C13855" s="176" t="s">
        <v>83</v>
      </c>
      <c r="D13855" s="177">
        <v>84.6</v>
      </c>
    </row>
    <row r="13856" spans="1:4" x14ac:dyDescent="0.25">
      <c r="A13856" s="176" t="s">
        <v>21661</v>
      </c>
      <c r="B13856" s="176" t="s">
        <v>21662</v>
      </c>
      <c r="C13856" s="176" t="s">
        <v>83</v>
      </c>
      <c r="D13856" s="177">
        <v>111.06</v>
      </c>
    </row>
    <row r="13857" spans="1:4" x14ac:dyDescent="0.25">
      <c r="A13857" s="176" t="s">
        <v>21663</v>
      </c>
      <c r="B13857" s="176" t="s">
        <v>21662</v>
      </c>
      <c r="C13857" s="176" t="s">
        <v>83</v>
      </c>
      <c r="D13857" s="177">
        <v>110.01</v>
      </c>
    </row>
    <row r="13858" spans="1:4" x14ac:dyDescent="0.25">
      <c r="A13858" s="176" t="s">
        <v>21664</v>
      </c>
      <c r="B13858" s="176" t="s">
        <v>21665</v>
      </c>
      <c r="C13858" s="176" t="s">
        <v>83</v>
      </c>
      <c r="D13858" s="177">
        <v>138.25</v>
      </c>
    </row>
    <row r="13859" spans="1:4" x14ac:dyDescent="0.25">
      <c r="A13859" s="176" t="s">
        <v>21666</v>
      </c>
      <c r="B13859" s="176" t="s">
        <v>21665</v>
      </c>
      <c r="C13859" s="176" t="s">
        <v>83</v>
      </c>
      <c r="D13859" s="177">
        <v>137.02000000000001</v>
      </c>
    </row>
    <row r="13860" spans="1:4" x14ac:dyDescent="0.25">
      <c r="A13860" s="176" t="s">
        <v>21667</v>
      </c>
      <c r="B13860" s="176" t="s">
        <v>21668</v>
      </c>
      <c r="C13860" s="176" t="s">
        <v>83</v>
      </c>
      <c r="D13860" s="177">
        <v>168.96</v>
      </c>
    </row>
    <row r="13861" spans="1:4" x14ac:dyDescent="0.25">
      <c r="A13861" s="176" t="s">
        <v>21669</v>
      </c>
      <c r="B13861" s="176" t="s">
        <v>21668</v>
      </c>
      <c r="C13861" s="176" t="s">
        <v>83</v>
      </c>
      <c r="D13861" s="177">
        <v>167.56</v>
      </c>
    </row>
    <row r="13862" spans="1:4" x14ac:dyDescent="0.25">
      <c r="A13862" s="176" t="s">
        <v>21670</v>
      </c>
      <c r="B13862" s="176" t="s">
        <v>21671</v>
      </c>
      <c r="C13862" s="176" t="s">
        <v>83</v>
      </c>
      <c r="D13862" s="177">
        <v>205.08</v>
      </c>
    </row>
    <row r="13863" spans="1:4" x14ac:dyDescent="0.25">
      <c r="A13863" s="176" t="s">
        <v>21672</v>
      </c>
      <c r="B13863" s="176" t="s">
        <v>21671</v>
      </c>
      <c r="C13863" s="176" t="s">
        <v>83</v>
      </c>
      <c r="D13863" s="177">
        <v>203.5</v>
      </c>
    </row>
    <row r="13864" spans="1:4" x14ac:dyDescent="0.25">
      <c r="A13864" s="176" t="s">
        <v>21673</v>
      </c>
      <c r="B13864" s="176" t="s">
        <v>21674</v>
      </c>
      <c r="C13864" s="176" t="s">
        <v>83</v>
      </c>
      <c r="D13864" s="177">
        <v>267.26</v>
      </c>
    </row>
    <row r="13865" spans="1:4" x14ac:dyDescent="0.25">
      <c r="A13865" s="176" t="s">
        <v>21675</v>
      </c>
      <c r="B13865" s="176" t="s">
        <v>21674</v>
      </c>
      <c r="C13865" s="176" t="s">
        <v>83</v>
      </c>
      <c r="D13865" s="177">
        <v>265.51</v>
      </c>
    </row>
    <row r="13866" spans="1:4" x14ac:dyDescent="0.25">
      <c r="A13866" s="176" t="s">
        <v>21676</v>
      </c>
      <c r="B13866" s="176" t="s">
        <v>21677</v>
      </c>
      <c r="C13866" s="176" t="s">
        <v>83</v>
      </c>
      <c r="D13866" s="177">
        <v>340.83</v>
      </c>
    </row>
    <row r="13867" spans="1:4" x14ac:dyDescent="0.25">
      <c r="A13867" s="176" t="s">
        <v>21678</v>
      </c>
      <c r="B13867" s="176" t="s">
        <v>21677</v>
      </c>
      <c r="C13867" s="176" t="s">
        <v>83</v>
      </c>
      <c r="D13867" s="177">
        <v>338.91</v>
      </c>
    </row>
    <row r="13868" spans="1:4" x14ac:dyDescent="0.25">
      <c r="A13868" s="176" t="s">
        <v>21679</v>
      </c>
      <c r="B13868" s="176" t="s">
        <v>21680</v>
      </c>
      <c r="C13868" s="176" t="s">
        <v>83</v>
      </c>
      <c r="D13868" s="177">
        <v>5.75</v>
      </c>
    </row>
    <row r="13869" spans="1:4" x14ac:dyDescent="0.25">
      <c r="A13869" s="176" t="s">
        <v>21681</v>
      </c>
      <c r="B13869" s="176" t="s">
        <v>21680</v>
      </c>
      <c r="C13869" s="176" t="s">
        <v>83</v>
      </c>
      <c r="D13869" s="177">
        <v>5.58</v>
      </c>
    </row>
    <row r="13870" spans="1:4" x14ac:dyDescent="0.25">
      <c r="A13870" s="176" t="s">
        <v>21682</v>
      </c>
      <c r="B13870" s="176" t="s">
        <v>21683</v>
      </c>
      <c r="C13870" s="176" t="s">
        <v>83</v>
      </c>
      <c r="D13870" s="177">
        <v>8.23</v>
      </c>
    </row>
    <row r="13871" spans="1:4" x14ac:dyDescent="0.25">
      <c r="A13871" s="176" t="s">
        <v>21684</v>
      </c>
      <c r="B13871" s="176" t="s">
        <v>21683</v>
      </c>
      <c r="C13871" s="176" t="s">
        <v>83</v>
      </c>
      <c r="D13871" s="177">
        <v>8.02</v>
      </c>
    </row>
    <row r="13872" spans="1:4" x14ac:dyDescent="0.25">
      <c r="A13872" s="176" t="s">
        <v>21685</v>
      </c>
      <c r="B13872" s="176" t="s">
        <v>21686</v>
      </c>
      <c r="C13872" s="176" t="s">
        <v>83</v>
      </c>
      <c r="D13872" s="177">
        <v>12.72</v>
      </c>
    </row>
    <row r="13873" spans="1:4" x14ac:dyDescent="0.25">
      <c r="A13873" s="176" t="s">
        <v>21687</v>
      </c>
      <c r="B13873" s="176" t="s">
        <v>21686</v>
      </c>
      <c r="C13873" s="176" t="s">
        <v>83</v>
      </c>
      <c r="D13873" s="177">
        <v>12.41</v>
      </c>
    </row>
    <row r="13874" spans="1:4" x14ac:dyDescent="0.25">
      <c r="A13874" s="176" t="s">
        <v>21688</v>
      </c>
      <c r="B13874" s="176" t="s">
        <v>21689</v>
      </c>
      <c r="C13874" s="176" t="s">
        <v>83</v>
      </c>
      <c r="D13874" s="177">
        <v>3.78</v>
      </c>
    </row>
    <row r="13875" spans="1:4" x14ac:dyDescent="0.25">
      <c r="A13875" s="176" t="s">
        <v>21690</v>
      </c>
      <c r="B13875" s="176" t="s">
        <v>21689</v>
      </c>
      <c r="C13875" s="176" t="s">
        <v>83</v>
      </c>
      <c r="D13875" s="177">
        <v>3.61</v>
      </c>
    </row>
    <row r="13876" spans="1:4" x14ac:dyDescent="0.25">
      <c r="A13876" s="176" t="s">
        <v>21691</v>
      </c>
      <c r="B13876" s="176" t="s">
        <v>21692</v>
      </c>
      <c r="C13876" s="176" t="s">
        <v>83</v>
      </c>
      <c r="D13876" s="177">
        <v>5.63</v>
      </c>
    </row>
    <row r="13877" spans="1:4" x14ac:dyDescent="0.25">
      <c r="A13877" s="176" t="s">
        <v>21693</v>
      </c>
      <c r="B13877" s="176" t="s">
        <v>21692</v>
      </c>
      <c r="C13877" s="176" t="s">
        <v>83</v>
      </c>
      <c r="D13877" s="177">
        <v>5.45</v>
      </c>
    </row>
    <row r="13878" spans="1:4" x14ac:dyDescent="0.25">
      <c r="A13878" s="176" t="s">
        <v>21694</v>
      </c>
      <c r="B13878" s="176" t="s">
        <v>21695</v>
      </c>
      <c r="C13878" s="176" t="s">
        <v>83</v>
      </c>
      <c r="D13878" s="177">
        <v>66.73</v>
      </c>
    </row>
    <row r="13879" spans="1:4" x14ac:dyDescent="0.25">
      <c r="A13879" s="176" t="s">
        <v>21696</v>
      </c>
      <c r="B13879" s="176" t="s">
        <v>21695</v>
      </c>
      <c r="C13879" s="176" t="s">
        <v>83</v>
      </c>
      <c r="D13879" s="177">
        <v>66.38</v>
      </c>
    </row>
    <row r="13880" spans="1:4" x14ac:dyDescent="0.25">
      <c r="A13880" s="176" t="s">
        <v>21697</v>
      </c>
      <c r="B13880" s="176" t="s">
        <v>21698</v>
      </c>
      <c r="C13880" s="176" t="s">
        <v>83</v>
      </c>
      <c r="D13880" s="177">
        <v>83.11</v>
      </c>
    </row>
    <row r="13881" spans="1:4" x14ac:dyDescent="0.25">
      <c r="A13881" s="176" t="s">
        <v>21699</v>
      </c>
      <c r="B13881" s="176" t="s">
        <v>21698</v>
      </c>
      <c r="C13881" s="176" t="s">
        <v>83</v>
      </c>
      <c r="D13881" s="177">
        <v>82.58</v>
      </c>
    </row>
    <row r="13882" spans="1:4" x14ac:dyDescent="0.25">
      <c r="A13882" s="176" t="s">
        <v>21700</v>
      </c>
      <c r="B13882" s="176" t="s">
        <v>21701</v>
      </c>
      <c r="C13882" s="176" t="s">
        <v>83</v>
      </c>
      <c r="D13882" s="177">
        <v>103.05</v>
      </c>
    </row>
    <row r="13883" spans="1:4" x14ac:dyDescent="0.25">
      <c r="A13883" s="176" t="s">
        <v>21702</v>
      </c>
      <c r="B13883" s="176" t="s">
        <v>21701</v>
      </c>
      <c r="C13883" s="176" t="s">
        <v>83</v>
      </c>
      <c r="D13883" s="177">
        <v>102.35</v>
      </c>
    </row>
    <row r="13884" spans="1:4" x14ac:dyDescent="0.25">
      <c r="A13884" s="176" t="s">
        <v>21703</v>
      </c>
      <c r="B13884" s="176" t="s">
        <v>21704</v>
      </c>
      <c r="C13884" s="176" t="s">
        <v>83</v>
      </c>
      <c r="D13884" s="177">
        <v>115.97</v>
      </c>
    </row>
    <row r="13885" spans="1:4" x14ac:dyDescent="0.25">
      <c r="A13885" s="176" t="s">
        <v>21705</v>
      </c>
      <c r="B13885" s="176" t="s">
        <v>21704</v>
      </c>
      <c r="C13885" s="176" t="s">
        <v>83</v>
      </c>
      <c r="D13885" s="177">
        <v>115.09</v>
      </c>
    </row>
    <row r="13886" spans="1:4" x14ac:dyDescent="0.25">
      <c r="A13886" s="176" t="s">
        <v>21706</v>
      </c>
      <c r="B13886" s="176" t="s">
        <v>21707</v>
      </c>
      <c r="C13886" s="176" t="s">
        <v>83</v>
      </c>
      <c r="D13886" s="177">
        <v>34.49</v>
      </c>
    </row>
    <row r="13887" spans="1:4" x14ac:dyDescent="0.25">
      <c r="A13887" s="176" t="s">
        <v>21708</v>
      </c>
      <c r="B13887" s="176" t="s">
        <v>21707</v>
      </c>
      <c r="C13887" s="176" t="s">
        <v>83</v>
      </c>
      <c r="D13887" s="177">
        <v>33.61</v>
      </c>
    </row>
    <row r="13888" spans="1:4" x14ac:dyDescent="0.25">
      <c r="A13888" s="176" t="s">
        <v>21709</v>
      </c>
      <c r="B13888" s="176" t="s">
        <v>21710</v>
      </c>
      <c r="C13888" s="176" t="s">
        <v>83</v>
      </c>
      <c r="D13888" s="177">
        <v>42.74</v>
      </c>
    </row>
    <row r="13889" spans="1:4" x14ac:dyDescent="0.25">
      <c r="A13889" s="176" t="s">
        <v>21711</v>
      </c>
      <c r="B13889" s="176" t="s">
        <v>21710</v>
      </c>
      <c r="C13889" s="176" t="s">
        <v>83</v>
      </c>
      <c r="D13889" s="177">
        <v>41.68</v>
      </c>
    </row>
    <row r="13890" spans="1:4" x14ac:dyDescent="0.25">
      <c r="A13890" s="176" t="s">
        <v>21712</v>
      </c>
      <c r="B13890" s="176" t="s">
        <v>21713</v>
      </c>
      <c r="C13890" s="176" t="s">
        <v>83</v>
      </c>
      <c r="D13890" s="177">
        <v>51.07</v>
      </c>
    </row>
    <row r="13891" spans="1:4" x14ac:dyDescent="0.25">
      <c r="A13891" s="176" t="s">
        <v>21714</v>
      </c>
      <c r="B13891" s="176" t="s">
        <v>21713</v>
      </c>
      <c r="C13891" s="176" t="s">
        <v>83</v>
      </c>
      <c r="D13891" s="177">
        <v>50.01</v>
      </c>
    </row>
    <row r="13892" spans="1:4" x14ac:dyDescent="0.25">
      <c r="A13892" s="176" t="s">
        <v>21715</v>
      </c>
      <c r="B13892" s="176" t="s">
        <v>21716</v>
      </c>
      <c r="C13892" s="176" t="s">
        <v>83</v>
      </c>
      <c r="D13892" s="177">
        <v>60.32</v>
      </c>
    </row>
    <row r="13893" spans="1:4" x14ac:dyDescent="0.25">
      <c r="A13893" s="176" t="s">
        <v>21717</v>
      </c>
      <c r="B13893" s="176" t="s">
        <v>21716</v>
      </c>
      <c r="C13893" s="176" t="s">
        <v>83</v>
      </c>
      <c r="D13893" s="177">
        <v>59.26</v>
      </c>
    </row>
    <row r="13894" spans="1:4" x14ac:dyDescent="0.25">
      <c r="A13894" s="176" t="s">
        <v>21718</v>
      </c>
      <c r="B13894" s="176" t="s">
        <v>21719</v>
      </c>
      <c r="C13894" s="176" t="s">
        <v>83</v>
      </c>
      <c r="D13894" s="177">
        <v>1.35</v>
      </c>
    </row>
    <row r="13895" spans="1:4" x14ac:dyDescent="0.25">
      <c r="A13895" s="176" t="s">
        <v>21720</v>
      </c>
      <c r="B13895" s="176" t="s">
        <v>21719</v>
      </c>
      <c r="C13895" s="176" t="s">
        <v>83</v>
      </c>
      <c r="D13895" s="177">
        <v>1.32</v>
      </c>
    </row>
    <row r="13896" spans="1:4" x14ac:dyDescent="0.25">
      <c r="A13896" s="176" t="s">
        <v>21721</v>
      </c>
      <c r="B13896" s="176" t="s">
        <v>21722</v>
      </c>
      <c r="C13896" s="176" t="s">
        <v>83</v>
      </c>
      <c r="D13896" s="177">
        <v>1.92</v>
      </c>
    </row>
    <row r="13897" spans="1:4" x14ac:dyDescent="0.25">
      <c r="A13897" s="176" t="s">
        <v>21723</v>
      </c>
      <c r="B13897" s="176" t="s">
        <v>21722</v>
      </c>
      <c r="C13897" s="176" t="s">
        <v>83</v>
      </c>
      <c r="D13897" s="177">
        <v>1.89</v>
      </c>
    </row>
    <row r="13898" spans="1:4" x14ac:dyDescent="0.25">
      <c r="A13898" s="176" t="s">
        <v>21724</v>
      </c>
      <c r="B13898" s="176" t="s">
        <v>21725</v>
      </c>
      <c r="C13898" s="176" t="s">
        <v>83</v>
      </c>
      <c r="D13898" s="177">
        <v>2.91</v>
      </c>
    </row>
    <row r="13899" spans="1:4" x14ac:dyDescent="0.25">
      <c r="A13899" s="176" t="s">
        <v>21726</v>
      </c>
      <c r="B13899" s="176" t="s">
        <v>21725</v>
      </c>
      <c r="C13899" s="176" t="s">
        <v>83</v>
      </c>
      <c r="D13899" s="177">
        <v>2.88</v>
      </c>
    </row>
    <row r="13900" spans="1:4" x14ac:dyDescent="0.25">
      <c r="A13900" s="176" t="s">
        <v>21727</v>
      </c>
      <c r="B13900" s="176" t="s">
        <v>21728</v>
      </c>
      <c r="C13900" s="176" t="s">
        <v>83</v>
      </c>
      <c r="D13900" s="177">
        <v>4.42</v>
      </c>
    </row>
    <row r="13901" spans="1:4" x14ac:dyDescent="0.25">
      <c r="A13901" s="176" t="s">
        <v>21729</v>
      </c>
      <c r="B13901" s="176" t="s">
        <v>21728</v>
      </c>
      <c r="C13901" s="176" t="s">
        <v>83</v>
      </c>
      <c r="D13901" s="177">
        <v>4.37</v>
      </c>
    </row>
    <row r="13902" spans="1:4" x14ac:dyDescent="0.25">
      <c r="A13902" s="176" t="s">
        <v>21730</v>
      </c>
      <c r="B13902" s="176" t="s">
        <v>21731</v>
      </c>
      <c r="C13902" s="176" t="s">
        <v>83</v>
      </c>
      <c r="D13902" s="177">
        <v>6.76</v>
      </c>
    </row>
    <row r="13903" spans="1:4" x14ac:dyDescent="0.25">
      <c r="A13903" s="176" t="s">
        <v>21732</v>
      </c>
      <c r="B13903" s="176" t="s">
        <v>21731</v>
      </c>
      <c r="C13903" s="176" t="s">
        <v>83</v>
      </c>
      <c r="D13903" s="177">
        <v>6.69</v>
      </c>
    </row>
    <row r="13904" spans="1:4" x14ac:dyDescent="0.25">
      <c r="A13904" s="176" t="s">
        <v>21733</v>
      </c>
      <c r="B13904" s="176" t="s">
        <v>21734</v>
      </c>
      <c r="C13904" s="176" t="s">
        <v>83</v>
      </c>
      <c r="D13904" s="177">
        <v>10.51</v>
      </c>
    </row>
    <row r="13905" spans="1:4" x14ac:dyDescent="0.25">
      <c r="A13905" s="176" t="s">
        <v>21735</v>
      </c>
      <c r="B13905" s="176" t="s">
        <v>21734</v>
      </c>
      <c r="C13905" s="176" t="s">
        <v>83</v>
      </c>
      <c r="D13905" s="177">
        <v>10.42</v>
      </c>
    </row>
    <row r="13906" spans="1:4" x14ac:dyDescent="0.25">
      <c r="A13906" s="176" t="s">
        <v>21736</v>
      </c>
      <c r="B13906" s="176" t="s">
        <v>21737</v>
      </c>
      <c r="C13906" s="176" t="s">
        <v>83</v>
      </c>
      <c r="D13906" s="177">
        <v>16.86</v>
      </c>
    </row>
    <row r="13907" spans="1:4" x14ac:dyDescent="0.25">
      <c r="A13907" s="176" t="s">
        <v>21738</v>
      </c>
      <c r="B13907" s="176" t="s">
        <v>21737</v>
      </c>
      <c r="C13907" s="176" t="s">
        <v>83</v>
      </c>
      <c r="D13907" s="177">
        <v>16.72</v>
      </c>
    </row>
    <row r="13908" spans="1:4" x14ac:dyDescent="0.25">
      <c r="A13908" s="176" t="s">
        <v>21739</v>
      </c>
      <c r="B13908" s="176" t="s">
        <v>21740</v>
      </c>
      <c r="C13908" s="176" t="s">
        <v>83</v>
      </c>
      <c r="D13908" s="177">
        <v>27.3</v>
      </c>
    </row>
    <row r="13909" spans="1:4" x14ac:dyDescent="0.25">
      <c r="A13909" s="176" t="s">
        <v>21741</v>
      </c>
      <c r="B13909" s="176" t="s">
        <v>21740</v>
      </c>
      <c r="C13909" s="176" t="s">
        <v>83</v>
      </c>
      <c r="D13909" s="177">
        <v>27.02</v>
      </c>
    </row>
    <row r="13910" spans="1:4" x14ac:dyDescent="0.25">
      <c r="A13910" s="176" t="s">
        <v>21742</v>
      </c>
      <c r="B13910" s="176" t="s">
        <v>289</v>
      </c>
      <c r="C13910" s="176" t="s">
        <v>83</v>
      </c>
      <c r="D13910" s="177">
        <v>36.549999999999997</v>
      </c>
    </row>
    <row r="13911" spans="1:4" x14ac:dyDescent="0.25">
      <c r="A13911" s="176" t="s">
        <v>21743</v>
      </c>
      <c r="B13911" s="176" t="s">
        <v>289</v>
      </c>
      <c r="C13911" s="176" t="s">
        <v>83</v>
      </c>
      <c r="D13911" s="177">
        <v>36.270000000000003</v>
      </c>
    </row>
    <row r="13912" spans="1:4" x14ac:dyDescent="0.25">
      <c r="A13912" s="176" t="s">
        <v>21744</v>
      </c>
      <c r="B13912" s="176" t="s">
        <v>291</v>
      </c>
      <c r="C13912" s="176" t="s">
        <v>83</v>
      </c>
      <c r="D13912" s="177">
        <v>51.62</v>
      </c>
    </row>
    <row r="13913" spans="1:4" x14ac:dyDescent="0.25">
      <c r="A13913" s="176" t="s">
        <v>21745</v>
      </c>
      <c r="B13913" s="176" t="s">
        <v>291</v>
      </c>
      <c r="C13913" s="176" t="s">
        <v>83</v>
      </c>
      <c r="D13913" s="177">
        <v>51.27</v>
      </c>
    </row>
    <row r="13914" spans="1:4" x14ac:dyDescent="0.25">
      <c r="A13914" s="176" t="s">
        <v>21746</v>
      </c>
      <c r="B13914" s="176" t="s">
        <v>21747</v>
      </c>
      <c r="C13914" s="176" t="s">
        <v>83</v>
      </c>
      <c r="D13914" s="177">
        <v>68.16</v>
      </c>
    </row>
    <row r="13915" spans="1:4" x14ac:dyDescent="0.25">
      <c r="A13915" s="176" t="s">
        <v>21748</v>
      </c>
      <c r="B13915" s="176" t="s">
        <v>21747</v>
      </c>
      <c r="C13915" s="176" t="s">
        <v>83</v>
      </c>
      <c r="D13915" s="177">
        <v>67.77</v>
      </c>
    </row>
    <row r="13916" spans="1:4" x14ac:dyDescent="0.25">
      <c r="A13916" s="176" t="s">
        <v>21749</v>
      </c>
      <c r="B13916" s="176" t="s">
        <v>21750</v>
      </c>
      <c r="C13916" s="176" t="s">
        <v>83</v>
      </c>
      <c r="D13916" s="177">
        <v>93.02</v>
      </c>
    </row>
    <row r="13917" spans="1:4" x14ac:dyDescent="0.25">
      <c r="A13917" s="176" t="s">
        <v>21751</v>
      </c>
      <c r="B13917" s="176" t="s">
        <v>21750</v>
      </c>
      <c r="C13917" s="176" t="s">
        <v>83</v>
      </c>
      <c r="D13917" s="177">
        <v>92.6</v>
      </c>
    </row>
    <row r="13918" spans="1:4" x14ac:dyDescent="0.25">
      <c r="A13918" s="176" t="s">
        <v>21752</v>
      </c>
      <c r="B13918" s="176" t="s">
        <v>21753</v>
      </c>
      <c r="C13918" s="176" t="s">
        <v>83</v>
      </c>
      <c r="D13918" s="177">
        <v>1.97</v>
      </c>
    </row>
    <row r="13919" spans="1:4" x14ac:dyDescent="0.25">
      <c r="A13919" s="176" t="s">
        <v>21754</v>
      </c>
      <c r="B13919" s="176" t="s">
        <v>21753</v>
      </c>
      <c r="C13919" s="176" t="s">
        <v>83</v>
      </c>
      <c r="D13919" s="177">
        <v>1.88</v>
      </c>
    </row>
    <row r="13920" spans="1:4" x14ac:dyDescent="0.25">
      <c r="A13920" s="176" t="s">
        <v>21755</v>
      </c>
      <c r="B13920" s="176" t="s">
        <v>21756</v>
      </c>
      <c r="C13920" s="176" t="s">
        <v>83</v>
      </c>
      <c r="D13920" s="177">
        <v>3.22</v>
      </c>
    </row>
    <row r="13921" spans="1:4" x14ac:dyDescent="0.25">
      <c r="A13921" s="176" t="s">
        <v>21757</v>
      </c>
      <c r="B13921" s="176" t="s">
        <v>21756</v>
      </c>
      <c r="C13921" s="176" t="s">
        <v>83</v>
      </c>
      <c r="D13921" s="177">
        <v>3.08</v>
      </c>
    </row>
    <row r="13922" spans="1:4" x14ac:dyDescent="0.25">
      <c r="A13922" s="176" t="s">
        <v>21758</v>
      </c>
      <c r="B13922" s="176" t="s">
        <v>21759</v>
      </c>
      <c r="C13922" s="176" t="s">
        <v>83</v>
      </c>
      <c r="D13922" s="177">
        <v>13.18</v>
      </c>
    </row>
    <row r="13923" spans="1:4" x14ac:dyDescent="0.25">
      <c r="A13923" s="176" t="s">
        <v>21760</v>
      </c>
      <c r="B13923" s="176" t="s">
        <v>21759</v>
      </c>
      <c r="C13923" s="176" t="s">
        <v>83</v>
      </c>
      <c r="D13923" s="177">
        <v>12.97</v>
      </c>
    </row>
    <row r="13924" spans="1:4" x14ac:dyDescent="0.25">
      <c r="A13924" s="176" t="s">
        <v>21761</v>
      </c>
      <c r="B13924" s="176" t="s">
        <v>21762</v>
      </c>
      <c r="C13924" s="176" t="s">
        <v>83</v>
      </c>
      <c r="D13924" s="177">
        <v>23.1</v>
      </c>
    </row>
    <row r="13925" spans="1:4" x14ac:dyDescent="0.25">
      <c r="A13925" s="176" t="s">
        <v>21763</v>
      </c>
      <c r="B13925" s="176" t="s">
        <v>21762</v>
      </c>
      <c r="C13925" s="176" t="s">
        <v>83</v>
      </c>
      <c r="D13925" s="177">
        <v>22.86</v>
      </c>
    </row>
    <row r="13926" spans="1:4" x14ac:dyDescent="0.25">
      <c r="A13926" s="176" t="s">
        <v>21764</v>
      </c>
      <c r="B13926" s="176" t="s">
        <v>21765</v>
      </c>
      <c r="C13926" s="176" t="s">
        <v>83</v>
      </c>
      <c r="D13926" s="177">
        <v>31.59</v>
      </c>
    </row>
    <row r="13927" spans="1:4" x14ac:dyDescent="0.25">
      <c r="A13927" s="176" t="s">
        <v>21766</v>
      </c>
      <c r="B13927" s="176" t="s">
        <v>21765</v>
      </c>
      <c r="C13927" s="176" t="s">
        <v>83</v>
      </c>
      <c r="D13927" s="177">
        <v>31.31</v>
      </c>
    </row>
    <row r="13928" spans="1:4" x14ac:dyDescent="0.25">
      <c r="A13928" s="176" t="s">
        <v>21767</v>
      </c>
      <c r="B13928" s="176" t="s">
        <v>21768</v>
      </c>
      <c r="C13928" s="176" t="s">
        <v>83</v>
      </c>
      <c r="D13928" s="177">
        <v>74.67</v>
      </c>
    </row>
    <row r="13929" spans="1:4" x14ac:dyDescent="0.25">
      <c r="A13929" s="176" t="s">
        <v>21769</v>
      </c>
      <c r="B13929" s="176" t="s">
        <v>21768</v>
      </c>
      <c r="C13929" s="176" t="s">
        <v>83</v>
      </c>
      <c r="D13929" s="177">
        <v>73.62</v>
      </c>
    </row>
    <row r="13930" spans="1:4" x14ac:dyDescent="0.25">
      <c r="A13930" s="176" t="s">
        <v>21770</v>
      </c>
      <c r="B13930" s="176" t="s">
        <v>21771</v>
      </c>
      <c r="C13930" s="176" t="s">
        <v>83</v>
      </c>
      <c r="D13930" s="177">
        <v>95.48</v>
      </c>
    </row>
    <row r="13931" spans="1:4" x14ac:dyDescent="0.25">
      <c r="A13931" s="176" t="s">
        <v>21772</v>
      </c>
      <c r="B13931" s="176" t="s">
        <v>21771</v>
      </c>
      <c r="C13931" s="176" t="s">
        <v>83</v>
      </c>
      <c r="D13931" s="177">
        <v>93.38</v>
      </c>
    </row>
    <row r="13932" spans="1:4" x14ac:dyDescent="0.25">
      <c r="A13932" s="176" t="s">
        <v>21773</v>
      </c>
      <c r="B13932" s="176" t="s">
        <v>21774</v>
      </c>
      <c r="C13932" s="176" t="s">
        <v>83</v>
      </c>
      <c r="D13932" s="177">
        <v>8.81</v>
      </c>
    </row>
    <row r="13933" spans="1:4" x14ac:dyDescent="0.25">
      <c r="A13933" s="176" t="s">
        <v>21775</v>
      </c>
      <c r="B13933" s="176" t="s">
        <v>21774</v>
      </c>
      <c r="C13933" s="176" t="s">
        <v>83</v>
      </c>
      <c r="D13933" s="177">
        <v>8.6</v>
      </c>
    </row>
    <row r="13934" spans="1:4" x14ac:dyDescent="0.25">
      <c r="A13934" s="176" t="s">
        <v>21776</v>
      </c>
      <c r="B13934" s="176" t="s">
        <v>21777</v>
      </c>
      <c r="C13934" s="176" t="s">
        <v>83</v>
      </c>
      <c r="D13934" s="177">
        <v>14.03</v>
      </c>
    </row>
    <row r="13935" spans="1:4" x14ac:dyDescent="0.25">
      <c r="A13935" s="176" t="s">
        <v>21778</v>
      </c>
      <c r="B13935" s="176" t="s">
        <v>21777</v>
      </c>
      <c r="C13935" s="176" t="s">
        <v>83</v>
      </c>
      <c r="D13935" s="177">
        <v>13.78</v>
      </c>
    </row>
    <row r="13936" spans="1:4" x14ac:dyDescent="0.25">
      <c r="A13936" s="176" t="s">
        <v>21779</v>
      </c>
      <c r="B13936" s="176" t="s">
        <v>21780</v>
      </c>
      <c r="C13936" s="176" t="s">
        <v>83</v>
      </c>
      <c r="D13936" s="177">
        <v>22.25</v>
      </c>
    </row>
    <row r="13937" spans="1:4" x14ac:dyDescent="0.25">
      <c r="A13937" s="176" t="s">
        <v>21781</v>
      </c>
      <c r="B13937" s="176" t="s">
        <v>21780</v>
      </c>
      <c r="C13937" s="176" t="s">
        <v>83</v>
      </c>
      <c r="D13937" s="177">
        <v>21.97</v>
      </c>
    </row>
    <row r="13938" spans="1:4" x14ac:dyDescent="0.25">
      <c r="A13938" s="176" t="s">
        <v>21782</v>
      </c>
      <c r="B13938" s="176" t="s">
        <v>21783</v>
      </c>
      <c r="C13938" s="176" t="s">
        <v>83</v>
      </c>
      <c r="D13938" s="177">
        <v>58.78</v>
      </c>
    </row>
    <row r="13939" spans="1:4" x14ac:dyDescent="0.25">
      <c r="A13939" s="176" t="s">
        <v>21784</v>
      </c>
      <c r="B13939" s="176" t="s">
        <v>21783</v>
      </c>
      <c r="C13939" s="176" t="s">
        <v>83</v>
      </c>
      <c r="D13939" s="177">
        <v>58.43</v>
      </c>
    </row>
    <row r="13940" spans="1:4" x14ac:dyDescent="0.25">
      <c r="A13940" s="176" t="s">
        <v>21785</v>
      </c>
      <c r="B13940" s="176" t="s">
        <v>21786</v>
      </c>
      <c r="C13940" s="176" t="s">
        <v>83</v>
      </c>
      <c r="D13940" s="177">
        <v>57.76</v>
      </c>
    </row>
    <row r="13941" spans="1:4" x14ac:dyDescent="0.25">
      <c r="A13941" s="176" t="s">
        <v>21787</v>
      </c>
      <c r="B13941" s="176" t="s">
        <v>21786</v>
      </c>
      <c r="C13941" s="176" t="s">
        <v>83</v>
      </c>
      <c r="D13941" s="177">
        <v>57.27</v>
      </c>
    </row>
    <row r="13942" spans="1:4" x14ac:dyDescent="0.25">
      <c r="A13942" s="176" t="s">
        <v>21788</v>
      </c>
      <c r="B13942" s="176" t="s">
        <v>21789</v>
      </c>
      <c r="C13942" s="176" t="s">
        <v>83</v>
      </c>
      <c r="D13942" s="177">
        <v>104.3</v>
      </c>
    </row>
    <row r="13943" spans="1:4" x14ac:dyDescent="0.25">
      <c r="A13943" s="176" t="s">
        <v>21790</v>
      </c>
      <c r="B13943" s="176" t="s">
        <v>21789</v>
      </c>
      <c r="C13943" s="176" t="s">
        <v>83</v>
      </c>
      <c r="D13943" s="177">
        <v>103.6</v>
      </c>
    </row>
    <row r="13944" spans="1:4" x14ac:dyDescent="0.25">
      <c r="A13944" s="176" t="s">
        <v>21791</v>
      </c>
      <c r="B13944" s="176" t="s">
        <v>21792</v>
      </c>
      <c r="C13944" s="176" t="s">
        <v>83</v>
      </c>
      <c r="D13944" s="177">
        <v>233.53</v>
      </c>
    </row>
    <row r="13945" spans="1:4" x14ac:dyDescent="0.25">
      <c r="A13945" s="176" t="s">
        <v>21793</v>
      </c>
      <c r="B13945" s="176" t="s">
        <v>21792</v>
      </c>
      <c r="C13945" s="176" t="s">
        <v>83</v>
      </c>
      <c r="D13945" s="177">
        <v>227.23</v>
      </c>
    </row>
    <row r="13946" spans="1:4" x14ac:dyDescent="0.25">
      <c r="A13946" s="176" t="s">
        <v>21794</v>
      </c>
      <c r="B13946" s="176" t="s">
        <v>21795</v>
      </c>
      <c r="C13946" s="176" t="s">
        <v>83</v>
      </c>
      <c r="D13946" s="177">
        <v>309.58999999999997</v>
      </c>
    </row>
    <row r="13947" spans="1:4" x14ac:dyDescent="0.25">
      <c r="A13947" s="176" t="s">
        <v>21796</v>
      </c>
      <c r="B13947" s="176" t="s">
        <v>21795</v>
      </c>
      <c r="C13947" s="176" t="s">
        <v>83</v>
      </c>
      <c r="D13947" s="177">
        <v>301.18</v>
      </c>
    </row>
    <row r="13948" spans="1:4" x14ac:dyDescent="0.25">
      <c r="A13948" s="176" t="s">
        <v>21797</v>
      </c>
      <c r="B13948" s="176" t="s">
        <v>21798</v>
      </c>
      <c r="C13948" s="176" t="s">
        <v>83</v>
      </c>
      <c r="D13948" s="177">
        <v>5.21</v>
      </c>
    </row>
    <row r="13949" spans="1:4" x14ac:dyDescent="0.25">
      <c r="A13949" s="176" t="s">
        <v>21799</v>
      </c>
      <c r="B13949" s="176" t="s">
        <v>21798</v>
      </c>
      <c r="C13949" s="176" t="s">
        <v>83</v>
      </c>
      <c r="D13949" s="177">
        <v>5.14</v>
      </c>
    </row>
    <row r="13950" spans="1:4" x14ac:dyDescent="0.25">
      <c r="A13950" s="176" t="s">
        <v>21800</v>
      </c>
      <c r="B13950" s="176" t="s">
        <v>21801</v>
      </c>
      <c r="C13950" s="176" t="s">
        <v>83</v>
      </c>
      <c r="D13950" s="177">
        <v>7.08</v>
      </c>
    </row>
    <row r="13951" spans="1:4" x14ac:dyDescent="0.25">
      <c r="A13951" s="176" t="s">
        <v>21802</v>
      </c>
      <c r="B13951" s="176" t="s">
        <v>21801</v>
      </c>
      <c r="C13951" s="176" t="s">
        <v>83</v>
      </c>
      <c r="D13951" s="177">
        <v>6.98</v>
      </c>
    </row>
    <row r="13952" spans="1:4" x14ac:dyDescent="0.25">
      <c r="A13952" s="176" t="s">
        <v>21803</v>
      </c>
      <c r="B13952" s="176" t="s">
        <v>21804</v>
      </c>
      <c r="C13952" s="176" t="s">
        <v>83</v>
      </c>
      <c r="D13952" s="177">
        <v>7.06</v>
      </c>
    </row>
    <row r="13953" spans="1:4" x14ac:dyDescent="0.25">
      <c r="A13953" s="176" t="s">
        <v>21805</v>
      </c>
      <c r="B13953" s="176" t="s">
        <v>21804</v>
      </c>
      <c r="C13953" s="176" t="s">
        <v>83</v>
      </c>
      <c r="D13953" s="177">
        <v>6.88</v>
      </c>
    </row>
    <row r="13954" spans="1:4" x14ac:dyDescent="0.25">
      <c r="A13954" s="176" t="s">
        <v>21806</v>
      </c>
      <c r="B13954" s="176" t="s">
        <v>21807</v>
      </c>
      <c r="C13954" s="176" t="s">
        <v>83</v>
      </c>
      <c r="D13954" s="177">
        <v>9.85</v>
      </c>
    </row>
    <row r="13955" spans="1:4" x14ac:dyDescent="0.25">
      <c r="A13955" s="176" t="s">
        <v>21808</v>
      </c>
      <c r="B13955" s="176" t="s">
        <v>21807</v>
      </c>
      <c r="C13955" s="176" t="s">
        <v>83</v>
      </c>
      <c r="D13955" s="177">
        <v>9.68</v>
      </c>
    </row>
    <row r="13956" spans="1:4" x14ac:dyDescent="0.25">
      <c r="A13956" s="176" t="s">
        <v>21809</v>
      </c>
      <c r="B13956" s="176" t="s">
        <v>21810</v>
      </c>
      <c r="C13956" s="176" t="s">
        <v>83</v>
      </c>
      <c r="D13956" s="177">
        <v>4.83</v>
      </c>
    </row>
    <row r="13957" spans="1:4" x14ac:dyDescent="0.25">
      <c r="A13957" s="176" t="s">
        <v>21811</v>
      </c>
      <c r="B13957" s="176" t="s">
        <v>21810</v>
      </c>
      <c r="C13957" s="176" t="s">
        <v>83</v>
      </c>
      <c r="D13957" s="177">
        <v>4.76</v>
      </c>
    </row>
    <row r="13958" spans="1:4" x14ac:dyDescent="0.25">
      <c r="A13958" s="176" t="s">
        <v>21812</v>
      </c>
      <c r="B13958" s="176" t="s">
        <v>21813</v>
      </c>
      <c r="C13958" s="176" t="s">
        <v>83</v>
      </c>
      <c r="D13958" s="177">
        <v>7.23</v>
      </c>
    </row>
    <row r="13959" spans="1:4" x14ac:dyDescent="0.25">
      <c r="A13959" s="176" t="s">
        <v>21814</v>
      </c>
      <c r="B13959" s="176" t="s">
        <v>21813</v>
      </c>
      <c r="C13959" s="176" t="s">
        <v>83</v>
      </c>
      <c r="D13959" s="177">
        <v>7.12</v>
      </c>
    </row>
    <row r="13960" spans="1:4" x14ac:dyDescent="0.25">
      <c r="A13960" s="176" t="s">
        <v>21815</v>
      </c>
      <c r="B13960" s="176" t="s">
        <v>21816</v>
      </c>
      <c r="C13960" s="176" t="s">
        <v>83</v>
      </c>
      <c r="D13960" s="177">
        <v>9.49</v>
      </c>
    </row>
    <row r="13961" spans="1:4" x14ac:dyDescent="0.25">
      <c r="A13961" s="176" t="s">
        <v>21817</v>
      </c>
      <c r="B13961" s="176" t="s">
        <v>21816</v>
      </c>
      <c r="C13961" s="176" t="s">
        <v>83</v>
      </c>
      <c r="D13961" s="177">
        <v>9.31</v>
      </c>
    </row>
    <row r="13962" spans="1:4" x14ac:dyDescent="0.25">
      <c r="A13962" s="176" t="s">
        <v>21818</v>
      </c>
      <c r="B13962" s="176" t="s">
        <v>21819</v>
      </c>
      <c r="C13962" s="176" t="s">
        <v>83</v>
      </c>
      <c r="D13962" s="177">
        <v>10.47</v>
      </c>
    </row>
    <row r="13963" spans="1:4" x14ac:dyDescent="0.25">
      <c r="A13963" s="176" t="s">
        <v>21820</v>
      </c>
      <c r="B13963" s="176" t="s">
        <v>21819</v>
      </c>
      <c r="C13963" s="176" t="s">
        <v>83</v>
      </c>
      <c r="D13963" s="177">
        <v>10.29</v>
      </c>
    </row>
    <row r="13964" spans="1:4" x14ac:dyDescent="0.25">
      <c r="A13964" s="176" t="s">
        <v>21821</v>
      </c>
      <c r="B13964" s="176" t="s">
        <v>21822</v>
      </c>
      <c r="C13964" s="176" t="s">
        <v>83</v>
      </c>
      <c r="D13964" s="177">
        <v>2.46</v>
      </c>
    </row>
    <row r="13965" spans="1:4" x14ac:dyDescent="0.25">
      <c r="A13965" s="176" t="s">
        <v>21823</v>
      </c>
      <c r="B13965" s="176" t="s">
        <v>21822</v>
      </c>
      <c r="C13965" s="176" t="s">
        <v>83</v>
      </c>
      <c r="D13965" s="177">
        <v>2.39</v>
      </c>
    </row>
    <row r="13966" spans="1:4" x14ac:dyDescent="0.25">
      <c r="A13966" s="176" t="s">
        <v>21824</v>
      </c>
      <c r="B13966" s="176" t="s">
        <v>21825</v>
      </c>
      <c r="C13966" s="176" t="s">
        <v>83</v>
      </c>
      <c r="D13966" s="177">
        <v>3.85</v>
      </c>
    </row>
    <row r="13967" spans="1:4" x14ac:dyDescent="0.25">
      <c r="A13967" s="176" t="s">
        <v>21826</v>
      </c>
      <c r="B13967" s="176" t="s">
        <v>21825</v>
      </c>
      <c r="C13967" s="176" t="s">
        <v>83</v>
      </c>
      <c r="D13967" s="177">
        <v>3.75</v>
      </c>
    </row>
    <row r="13968" spans="1:4" x14ac:dyDescent="0.25">
      <c r="A13968" s="176" t="s">
        <v>21827</v>
      </c>
      <c r="B13968" s="176" t="s">
        <v>21828</v>
      </c>
      <c r="C13968" s="176" t="s">
        <v>83</v>
      </c>
      <c r="D13968" s="177">
        <v>5.45</v>
      </c>
    </row>
    <row r="13969" spans="1:4" x14ac:dyDescent="0.25">
      <c r="A13969" s="176" t="s">
        <v>21829</v>
      </c>
      <c r="B13969" s="176" t="s">
        <v>21828</v>
      </c>
      <c r="C13969" s="176" t="s">
        <v>83</v>
      </c>
      <c r="D13969" s="177">
        <v>5.27</v>
      </c>
    </row>
    <row r="13970" spans="1:4" x14ac:dyDescent="0.25">
      <c r="A13970" s="176" t="s">
        <v>21830</v>
      </c>
      <c r="B13970" s="176" t="s">
        <v>21831</v>
      </c>
      <c r="C13970" s="176" t="s">
        <v>83</v>
      </c>
      <c r="D13970" s="177">
        <v>6.16</v>
      </c>
    </row>
    <row r="13971" spans="1:4" x14ac:dyDescent="0.25">
      <c r="A13971" s="176" t="s">
        <v>21832</v>
      </c>
      <c r="B13971" s="176" t="s">
        <v>21831</v>
      </c>
      <c r="C13971" s="176" t="s">
        <v>83</v>
      </c>
      <c r="D13971" s="177">
        <v>5.98</v>
      </c>
    </row>
    <row r="13972" spans="1:4" x14ac:dyDescent="0.25">
      <c r="A13972" s="176" t="s">
        <v>21833</v>
      </c>
      <c r="B13972" s="176" t="s">
        <v>21834</v>
      </c>
      <c r="C13972" s="176" t="s">
        <v>83</v>
      </c>
      <c r="D13972" s="177">
        <v>4.7</v>
      </c>
    </row>
    <row r="13973" spans="1:4" x14ac:dyDescent="0.25">
      <c r="A13973" s="176" t="s">
        <v>21835</v>
      </c>
      <c r="B13973" s="176" t="s">
        <v>21834</v>
      </c>
      <c r="C13973" s="176" t="s">
        <v>83</v>
      </c>
      <c r="D13973" s="177">
        <v>4.45</v>
      </c>
    </row>
    <row r="13974" spans="1:4" x14ac:dyDescent="0.25">
      <c r="A13974" s="176" t="s">
        <v>21836</v>
      </c>
      <c r="B13974" s="176" t="s">
        <v>21837</v>
      </c>
      <c r="C13974" s="176" t="s">
        <v>83</v>
      </c>
      <c r="D13974" s="177">
        <v>5.15</v>
      </c>
    </row>
    <row r="13975" spans="1:4" x14ac:dyDescent="0.25">
      <c r="A13975" s="176" t="s">
        <v>21838</v>
      </c>
      <c r="B13975" s="176" t="s">
        <v>21837</v>
      </c>
      <c r="C13975" s="176" t="s">
        <v>83</v>
      </c>
      <c r="D13975" s="177">
        <v>4.91</v>
      </c>
    </row>
    <row r="13976" spans="1:4" x14ac:dyDescent="0.25">
      <c r="A13976" s="176" t="s">
        <v>57575</v>
      </c>
      <c r="B13976" s="176" t="s">
        <v>57576</v>
      </c>
      <c r="C13976" s="176" t="s">
        <v>83</v>
      </c>
      <c r="D13976" s="177">
        <v>8.65</v>
      </c>
    </row>
    <row r="13977" spans="1:4" x14ac:dyDescent="0.25">
      <c r="A13977" s="176" t="s">
        <v>57577</v>
      </c>
      <c r="B13977" s="176" t="s">
        <v>57576</v>
      </c>
      <c r="C13977" s="176" t="s">
        <v>83</v>
      </c>
      <c r="D13977" s="177">
        <v>8.44</v>
      </c>
    </row>
    <row r="13978" spans="1:4" x14ac:dyDescent="0.25">
      <c r="A13978" s="176" t="s">
        <v>21839</v>
      </c>
      <c r="B13978" s="176" t="s">
        <v>21840</v>
      </c>
      <c r="C13978" s="176" t="s">
        <v>115</v>
      </c>
      <c r="D13978" s="177">
        <v>374.17</v>
      </c>
    </row>
    <row r="13979" spans="1:4" x14ac:dyDescent="0.25">
      <c r="A13979" s="176" t="s">
        <v>21841</v>
      </c>
      <c r="B13979" s="176" t="s">
        <v>21840</v>
      </c>
      <c r="C13979" s="176" t="s">
        <v>115</v>
      </c>
      <c r="D13979" s="177">
        <v>366.35</v>
      </c>
    </row>
    <row r="13980" spans="1:4" x14ac:dyDescent="0.25">
      <c r="A13980" s="176" t="s">
        <v>21842</v>
      </c>
      <c r="B13980" s="176" t="s">
        <v>21843</v>
      </c>
      <c r="C13980" s="176" t="s">
        <v>115</v>
      </c>
      <c r="D13980" s="177">
        <v>417.86</v>
      </c>
    </row>
    <row r="13981" spans="1:4" x14ac:dyDescent="0.25">
      <c r="A13981" s="176" t="s">
        <v>21844</v>
      </c>
      <c r="B13981" s="176" t="s">
        <v>21843</v>
      </c>
      <c r="C13981" s="176" t="s">
        <v>115</v>
      </c>
      <c r="D13981" s="177">
        <v>409.91</v>
      </c>
    </row>
    <row r="13982" spans="1:4" x14ac:dyDescent="0.25">
      <c r="A13982" s="176" t="s">
        <v>21845</v>
      </c>
      <c r="B13982" s="176" t="s">
        <v>21846</v>
      </c>
      <c r="C13982" s="176" t="s">
        <v>115</v>
      </c>
      <c r="D13982" s="177">
        <v>418.49</v>
      </c>
    </row>
    <row r="13983" spans="1:4" x14ac:dyDescent="0.25">
      <c r="A13983" s="176" t="s">
        <v>21847</v>
      </c>
      <c r="B13983" s="176" t="s">
        <v>21846</v>
      </c>
      <c r="C13983" s="176" t="s">
        <v>115</v>
      </c>
      <c r="D13983" s="177">
        <v>410.51</v>
      </c>
    </row>
    <row r="13984" spans="1:4" x14ac:dyDescent="0.25">
      <c r="A13984" s="176" t="s">
        <v>21848</v>
      </c>
      <c r="B13984" s="176" t="s">
        <v>21849</v>
      </c>
      <c r="C13984" s="176" t="s">
        <v>115</v>
      </c>
      <c r="D13984" s="177">
        <v>551.07000000000005</v>
      </c>
    </row>
    <row r="13985" spans="1:4" x14ac:dyDescent="0.25">
      <c r="A13985" s="176" t="s">
        <v>21850</v>
      </c>
      <c r="B13985" s="176" t="s">
        <v>21849</v>
      </c>
      <c r="C13985" s="176" t="s">
        <v>115</v>
      </c>
      <c r="D13985" s="177">
        <v>539.9</v>
      </c>
    </row>
    <row r="13986" spans="1:4" x14ac:dyDescent="0.25">
      <c r="A13986" s="176" t="s">
        <v>21851</v>
      </c>
      <c r="B13986" s="176" t="s">
        <v>21852</v>
      </c>
      <c r="C13986" s="176" t="s">
        <v>115</v>
      </c>
      <c r="D13986" s="177">
        <v>1395.01</v>
      </c>
    </row>
    <row r="13987" spans="1:4" x14ac:dyDescent="0.25">
      <c r="A13987" s="176" t="s">
        <v>21853</v>
      </c>
      <c r="B13987" s="176" t="s">
        <v>21852</v>
      </c>
      <c r="C13987" s="176" t="s">
        <v>115</v>
      </c>
      <c r="D13987" s="177">
        <v>1383.82</v>
      </c>
    </row>
    <row r="13988" spans="1:4" x14ac:dyDescent="0.25">
      <c r="A13988" s="176" t="s">
        <v>21854</v>
      </c>
      <c r="B13988" s="176" t="s">
        <v>21855</v>
      </c>
      <c r="C13988" s="176" t="s">
        <v>115</v>
      </c>
      <c r="D13988" s="177">
        <v>1357.05</v>
      </c>
    </row>
    <row r="13989" spans="1:4" x14ac:dyDescent="0.25">
      <c r="A13989" s="176" t="s">
        <v>21856</v>
      </c>
      <c r="B13989" s="176" t="s">
        <v>21855</v>
      </c>
      <c r="C13989" s="176" t="s">
        <v>115</v>
      </c>
      <c r="D13989" s="177">
        <v>1344.27</v>
      </c>
    </row>
    <row r="13990" spans="1:4" x14ac:dyDescent="0.25">
      <c r="A13990" s="176" t="s">
        <v>21857</v>
      </c>
      <c r="B13990" s="176" t="s">
        <v>21858</v>
      </c>
      <c r="C13990" s="176" t="s">
        <v>115</v>
      </c>
      <c r="D13990" s="177">
        <v>420.26</v>
      </c>
    </row>
    <row r="13991" spans="1:4" x14ac:dyDescent="0.25">
      <c r="A13991" s="176" t="s">
        <v>21859</v>
      </c>
      <c r="B13991" s="176" t="s">
        <v>21858</v>
      </c>
      <c r="C13991" s="176" t="s">
        <v>115</v>
      </c>
      <c r="D13991" s="177">
        <v>410.01</v>
      </c>
    </row>
    <row r="13992" spans="1:4" x14ac:dyDescent="0.25">
      <c r="A13992" s="176" t="s">
        <v>21860</v>
      </c>
      <c r="B13992" s="176" t="s">
        <v>21861</v>
      </c>
      <c r="C13992" s="176" t="s">
        <v>115</v>
      </c>
      <c r="D13992" s="177">
        <v>568.25</v>
      </c>
    </row>
    <row r="13993" spans="1:4" x14ac:dyDescent="0.25">
      <c r="A13993" s="176" t="s">
        <v>21862</v>
      </c>
      <c r="B13993" s="176" t="s">
        <v>21861</v>
      </c>
      <c r="C13993" s="176" t="s">
        <v>115</v>
      </c>
      <c r="D13993" s="177">
        <v>555.98</v>
      </c>
    </row>
    <row r="13994" spans="1:4" x14ac:dyDescent="0.25">
      <c r="A13994" s="176" t="s">
        <v>21863</v>
      </c>
      <c r="B13994" s="176" t="s">
        <v>21864</v>
      </c>
      <c r="C13994" s="176" t="s">
        <v>115</v>
      </c>
      <c r="D13994" s="177">
        <v>669.75</v>
      </c>
    </row>
    <row r="13995" spans="1:4" x14ac:dyDescent="0.25">
      <c r="A13995" s="176" t="s">
        <v>21865</v>
      </c>
      <c r="B13995" s="176" t="s">
        <v>21864</v>
      </c>
      <c r="C13995" s="176" t="s">
        <v>115</v>
      </c>
      <c r="D13995" s="177">
        <v>656.35</v>
      </c>
    </row>
    <row r="13996" spans="1:4" x14ac:dyDescent="0.25">
      <c r="A13996" s="176" t="s">
        <v>21866</v>
      </c>
      <c r="B13996" s="176" t="s">
        <v>21867</v>
      </c>
      <c r="C13996" s="176" t="s">
        <v>115</v>
      </c>
      <c r="D13996" s="177">
        <v>1341.57</v>
      </c>
    </row>
    <row r="13997" spans="1:4" x14ac:dyDescent="0.25">
      <c r="A13997" s="176" t="s">
        <v>21868</v>
      </c>
      <c r="B13997" s="176" t="s">
        <v>21867</v>
      </c>
      <c r="C13997" s="176" t="s">
        <v>115</v>
      </c>
      <c r="D13997" s="177">
        <v>1327.35</v>
      </c>
    </row>
    <row r="13998" spans="1:4" x14ac:dyDescent="0.25">
      <c r="A13998" s="176" t="s">
        <v>21869</v>
      </c>
      <c r="B13998" s="176" t="s">
        <v>21870</v>
      </c>
      <c r="C13998" s="176" t="s">
        <v>115</v>
      </c>
      <c r="D13998" s="177">
        <v>1412.59</v>
      </c>
    </row>
    <row r="13999" spans="1:4" x14ac:dyDescent="0.25">
      <c r="A13999" s="176" t="s">
        <v>21871</v>
      </c>
      <c r="B13999" s="176" t="s">
        <v>21870</v>
      </c>
      <c r="C13999" s="176" t="s">
        <v>115</v>
      </c>
      <c r="D13999" s="177">
        <v>1397.44</v>
      </c>
    </row>
    <row r="14000" spans="1:4" x14ac:dyDescent="0.25">
      <c r="A14000" s="176" t="s">
        <v>21872</v>
      </c>
      <c r="B14000" s="176" t="s">
        <v>21873</v>
      </c>
      <c r="C14000" s="176" t="s">
        <v>115</v>
      </c>
      <c r="D14000" s="177">
        <v>26911.81</v>
      </c>
    </row>
    <row r="14001" spans="1:4" x14ac:dyDescent="0.25">
      <c r="A14001" s="176" t="s">
        <v>21874</v>
      </c>
      <c r="B14001" s="176" t="s">
        <v>21873</v>
      </c>
      <c r="C14001" s="176" t="s">
        <v>115</v>
      </c>
      <c r="D14001" s="177">
        <v>26700.98</v>
      </c>
    </row>
    <row r="14002" spans="1:4" x14ac:dyDescent="0.25">
      <c r="A14002" s="176" t="s">
        <v>21875</v>
      </c>
      <c r="B14002" s="176" t="s">
        <v>21876</v>
      </c>
      <c r="C14002" s="176" t="s">
        <v>115</v>
      </c>
      <c r="D14002" s="177">
        <v>30470.52</v>
      </c>
    </row>
    <row r="14003" spans="1:4" x14ac:dyDescent="0.25">
      <c r="A14003" s="176" t="s">
        <v>21877</v>
      </c>
      <c r="B14003" s="176" t="s">
        <v>21876</v>
      </c>
      <c r="C14003" s="176" t="s">
        <v>115</v>
      </c>
      <c r="D14003" s="177">
        <v>30259.69</v>
      </c>
    </row>
    <row r="14004" spans="1:4" x14ac:dyDescent="0.25">
      <c r="A14004" s="176" t="s">
        <v>21878</v>
      </c>
      <c r="B14004" s="176" t="s">
        <v>21879</v>
      </c>
      <c r="C14004" s="176" t="s">
        <v>115</v>
      </c>
      <c r="D14004" s="177">
        <v>37531.230000000003</v>
      </c>
    </row>
    <row r="14005" spans="1:4" x14ac:dyDescent="0.25">
      <c r="A14005" s="176" t="s">
        <v>21880</v>
      </c>
      <c r="B14005" s="176" t="s">
        <v>21879</v>
      </c>
      <c r="C14005" s="176" t="s">
        <v>115</v>
      </c>
      <c r="D14005" s="177">
        <v>37320.400000000001</v>
      </c>
    </row>
    <row r="14006" spans="1:4" x14ac:dyDescent="0.25">
      <c r="A14006" s="176" t="s">
        <v>21881</v>
      </c>
      <c r="B14006" s="176" t="s">
        <v>21882</v>
      </c>
      <c r="C14006" s="176" t="s">
        <v>115</v>
      </c>
      <c r="D14006" s="177">
        <v>43814.23</v>
      </c>
    </row>
    <row r="14007" spans="1:4" x14ac:dyDescent="0.25">
      <c r="A14007" s="176" t="s">
        <v>21883</v>
      </c>
      <c r="B14007" s="176" t="s">
        <v>21882</v>
      </c>
      <c r="C14007" s="176" t="s">
        <v>115</v>
      </c>
      <c r="D14007" s="177">
        <v>43603.4</v>
      </c>
    </row>
    <row r="14008" spans="1:4" x14ac:dyDescent="0.25">
      <c r="A14008" s="176" t="s">
        <v>21884</v>
      </c>
      <c r="B14008" s="176" t="s">
        <v>21885</v>
      </c>
      <c r="C14008" s="176" t="s">
        <v>115</v>
      </c>
      <c r="D14008" s="177">
        <v>49854.23</v>
      </c>
    </row>
    <row r="14009" spans="1:4" x14ac:dyDescent="0.25">
      <c r="A14009" s="176" t="s">
        <v>21886</v>
      </c>
      <c r="B14009" s="176" t="s">
        <v>21885</v>
      </c>
      <c r="C14009" s="176" t="s">
        <v>115</v>
      </c>
      <c r="D14009" s="177">
        <v>49643.4</v>
      </c>
    </row>
    <row r="14010" spans="1:4" x14ac:dyDescent="0.25">
      <c r="A14010" s="176" t="s">
        <v>21887</v>
      </c>
      <c r="B14010" s="176" t="s">
        <v>21888</v>
      </c>
      <c r="C14010" s="176" t="s">
        <v>115</v>
      </c>
      <c r="D14010" s="177">
        <v>44291.32</v>
      </c>
    </row>
    <row r="14011" spans="1:4" x14ac:dyDescent="0.25">
      <c r="A14011" s="176" t="s">
        <v>21889</v>
      </c>
      <c r="B14011" s="176" t="s">
        <v>21888</v>
      </c>
      <c r="C14011" s="176" t="s">
        <v>115</v>
      </c>
      <c r="D14011" s="177">
        <v>43942.31</v>
      </c>
    </row>
    <row r="14012" spans="1:4" x14ac:dyDescent="0.25">
      <c r="A14012" s="176" t="s">
        <v>21890</v>
      </c>
      <c r="B14012" s="176" t="s">
        <v>21891</v>
      </c>
      <c r="C14012" s="176" t="s">
        <v>115</v>
      </c>
      <c r="D14012" s="177">
        <v>52342.5</v>
      </c>
    </row>
    <row r="14013" spans="1:4" x14ac:dyDescent="0.25">
      <c r="A14013" s="176" t="s">
        <v>21892</v>
      </c>
      <c r="B14013" s="176" t="s">
        <v>21891</v>
      </c>
      <c r="C14013" s="176" t="s">
        <v>115</v>
      </c>
      <c r="D14013" s="177">
        <v>51993.5</v>
      </c>
    </row>
    <row r="14014" spans="1:4" x14ac:dyDescent="0.25">
      <c r="A14014" s="176" t="s">
        <v>21893</v>
      </c>
      <c r="B14014" s="176" t="s">
        <v>21894</v>
      </c>
      <c r="C14014" s="176" t="s">
        <v>115</v>
      </c>
      <c r="D14014" s="177">
        <v>58568.36</v>
      </c>
    </row>
    <row r="14015" spans="1:4" x14ac:dyDescent="0.25">
      <c r="A14015" s="176" t="s">
        <v>21895</v>
      </c>
      <c r="B14015" s="176" t="s">
        <v>21894</v>
      </c>
      <c r="C14015" s="176" t="s">
        <v>115</v>
      </c>
      <c r="D14015" s="177">
        <v>58219.360000000001</v>
      </c>
    </row>
    <row r="14016" spans="1:4" x14ac:dyDescent="0.25">
      <c r="A14016" s="176" t="s">
        <v>21896</v>
      </c>
      <c r="B14016" s="176" t="s">
        <v>21897</v>
      </c>
      <c r="C14016" s="176" t="s">
        <v>115</v>
      </c>
      <c r="D14016" s="177">
        <v>75720.67</v>
      </c>
    </row>
    <row r="14017" spans="1:4" x14ac:dyDescent="0.25">
      <c r="A14017" s="176" t="s">
        <v>21898</v>
      </c>
      <c r="B14017" s="176" t="s">
        <v>21897</v>
      </c>
      <c r="C14017" s="176" t="s">
        <v>115</v>
      </c>
      <c r="D14017" s="177">
        <v>75371.67</v>
      </c>
    </row>
    <row r="14018" spans="1:4" x14ac:dyDescent="0.25">
      <c r="A14018" s="176" t="s">
        <v>21899</v>
      </c>
      <c r="B14018" s="176" t="s">
        <v>21900</v>
      </c>
      <c r="C14018" s="176" t="s">
        <v>115</v>
      </c>
      <c r="D14018" s="177">
        <v>90261.73</v>
      </c>
    </row>
    <row r="14019" spans="1:4" x14ac:dyDescent="0.25">
      <c r="A14019" s="176" t="s">
        <v>21901</v>
      </c>
      <c r="B14019" s="176" t="s">
        <v>21900</v>
      </c>
      <c r="C14019" s="176" t="s">
        <v>115</v>
      </c>
      <c r="D14019" s="177">
        <v>89915.41</v>
      </c>
    </row>
    <row r="14020" spans="1:4" x14ac:dyDescent="0.25">
      <c r="A14020" s="176" t="s">
        <v>21902</v>
      </c>
      <c r="B14020" s="176" t="s">
        <v>21903</v>
      </c>
      <c r="C14020" s="176" t="s">
        <v>115</v>
      </c>
      <c r="D14020" s="177">
        <v>1041.49</v>
      </c>
    </row>
    <row r="14021" spans="1:4" x14ac:dyDescent="0.25">
      <c r="A14021" s="176" t="s">
        <v>21904</v>
      </c>
      <c r="B14021" s="176" t="s">
        <v>21903</v>
      </c>
      <c r="C14021" s="176" t="s">
        <v>115</v>
      </c>
      <c r="D14021" s="177">
        <v>1033.33</v>
      </c>
    </row>
    <row r="14022" spans="1:4" x14ac:dyDescent="0.25">
      <c r="A14022" s="176" t="s">
        <v>21905</v>
      </c>
      <c r="B14022" s="176" t="s">
        <v>21906</v>
      </c>
      <c r="C14022" s="176" t="s">
        <v>115</v>
      </c>
      <c r="D14022" s="177">
        <v>1275.45</v>
      </c>
    </row>
    <row r="14023" spans="1:4" x14ac:dyDescent="0.25">
      <c r="A14023" s="176" t="s">
        <v>21907</v>
      </c>
      <c r="B14023" s="176" t="s">
        <v>21906</v>
      </c>
      <c r="C14023" s="176" t="s">
        <v>115</v>
      </c>
      <c r="D14023" s="177">
        <v>1265.3499999999999</v>
      </c>
    </row>
    <row r="14024" spans="1:4" x14ac:dyDescent="0.25">
      <c r="A14024" s="176" t="s">
        <v>21908</v>
      </c>
      <c r="B14024" s="176" t="s">
        <v>21909</v>
      </c>
      <c r="C14024" s="176" t="s">
        <v>115</v>
      </c>
      <c r="D14024" s="177">
        <v>1390.54</v>
      </c>
    </row>
    <row r="14025" spans="1:4" x14ac:dyDescent="0.25">
      <c r="A14025" s="176" t="s">
        <v>21910</v>
      </c>
      <c r="B14025" s="176" t="s">
        <v>21909</v>
      </c>
      <c r="C14025" s="176" t="s">
        <v>115</v>
      </c>
      <c r="D14025" s="177">
        <v>1378.47</v>
      </c>
    </row>
    <row r="14026" spans="1:4" x14ac:dyDescent="0.25">
      <c r="A14026" s="176" t="s">
        <v>21911</v>
      </c>
      <c r="B14026" s="176" t="s">
        <v>21912</v>
      </c>
      <c r="C14026" s="176" t="s">
        <v>115</v>
      </c>
      <c r="D14026" s="177">
        <v>1652.01</v>
      </c>
    </row>
    <row r="14027" spans="1:4" x14ac:dyDescent="0.25">
      <c r="A14027" s="176" t="s">
        <v>21913</v>
      </c>
      <c r="B14027" s="176" t="s">
        <v>21912</v>
      </c>
      <c r="C14027" s="176" t="s">
        <v>115</v>
      </c>
      <c r="D14027" s="177">
        <v>1639.02</v>
      </c>
    </row>
    <row r="14028" spans="1:4" x14ac:dyDescent="0.25">
      <c r="A14028" s="176" t="s">
        <v>21914</v>
      </c>
      <c r="B14028" s="176" t="s">
        <v>21915</v>
      </c>
      <c r="C14028" s="176" t="s">
        <v>115</v>
      </c>
      <c r="D14028" s="177">
        <v>28380.639999999999</v>
      </c>
    </row>
    <row r="14029" spans="1:4" x14ac:dyDescent="0.25">
      <c r="A14029" s="176" t="s">
        <v>21916</v>
      </c>
      <c r="B14029" s="176" t="s">
        <v>21915</v>
      </c>
      <c r="C14029" s="176" t="s">
        <v>115</v>
      </c>
      <c r="D14029" s="177">
        <v>27997.81</v>
      </c>
    </row>
    <row r="14030" spans="1:4" x14ac:dyDescent="0.25">
      <c r="A14030" s="176" t="s">
        <v>21917</v>
      </c>
      <c r="B14030" s="176" t="s">
        <v>21918</v>
      </c>
      <c r="C14030" s="176" t="s">
        <v>115</v>
      </c>
      <c r="D14030" s="177">
        <v>34577.68</v>
      </c>
    </row>
    <row r="14031" spans="1:4" x14ac:dyDescent="0.25">
      <c r="A14031" s="176" t="s">
        <v>21919</v>
      </c>
      <c r="B14031" s="176" t="s">
        <v>21918</v>
      </c>
      <c r="C14031" s="176" t="s">
        <v>115</v>
      </c>
      <c r="D14031" s="177">
        <v>34194.85</v>
      </c>
    </row>
    <row r="14032" spans="1:4" x14ac:dyDescent="0.25">
      <c r="A14032" s="176" t="s">
        <v>21920</v>
      </c>
      <c r="B14032" s="176" t="s">
        <v>21921</v>
      </c>
      <c r="C14032" s="176" t="s">
        <v>115</v>
      </c>
      <c r="D14032" s="177">
        <v>44999.66</v>
      </c>
    </row>
    <row r="14033" spans="1:4" x14ac:dyDescent="0.25">
      <c r="A14033" s="176" t="s">
        <v>21922</v>
      </c>
      <c r="B14033" s="176" t="s">
        <v>21921</v>
      </c>
      <c r="C14033" s="176" t="s">
        <v>115</v>
      </c>
      <c r="D14033" s="177">
        <v>44616.83</v>
      </c>
    </row>
    <row r="14034" spans="1:4" x14ac:dyDescent="0.25">
      <c r="A14034" s="176" t="s">
        <v>21923</v>
      </c>
      <c r="B14034" s="176" t="s">
        <v>21924</v>
      </c>
      <c r="C14034" s="176" t="s">
        <v>115</v>
      </c>
      <c r="D14034" s="177">
        <v>45546.2</v>
      </c>
    </row>
    <row r="14035" spans="1:4" x14ac:dyDescent="0.25">
      <c r="A14035" s="176" t="s">
        <v>21925</v>
      </c>
      <c r="B14035" s="176" t="s">
        <v>21924</v>
      </c>
      <c r="C14035" s="176" t="s">
        <v>115</v>
      </c>
      <c r="D14035" s="177">
        <v>45159.68</v>
      </c>
    </row>
    <row r="14036" spans="1:4" x14ac:dyDescent="0.25">
      <c r="A14036" s="176" t="s">
        <v>21926</v>
      </c>
      <c r="B14036" s="176" t="s">
        <v>21927</v>
      </c>
      <c r="C14036" s="176" t="s">
        <v>115</v>
      </c>
      <c r="D14036" s="177">
        <v>53977.8</v>
      </c>
    </row>
    <row r="14037" spans="1:4" x14ac:dyDescent="0.25">
      <c r="A14037" s="176" t="s">
        <v>21928</v>
      </c>
      <c r="B14037" s="176" t="s">
        <v>21927</v>
      </c>
      <c r="C14037" s="176" t="s">
        <v>115</v>
      </c>
      <c r="D14037" s="177">
        <v>53591.29</v>
      </c>
    </row>
    <row r="14038" spans="1:4" x14ac:dyDescent="0.25">
      <c r="A14038" s="176" t="s">
        <v>21929</v>
      </c>
      <c r="B14038" s="176" t="s">
        <v>21930</v>
      </c>
      <c r="C14038" s="176" t="s">
        <v>115</v>
      </c>
      <c r="D14038" s="177">
        <v>22820.46</v>
      </c>
    </row>
    <row r="14039" spans="1:4" x14ac:dyDescent="0.25">
      <c r="A14039" s="176" t="s">
        <v>21931</v>
      </c>
      <c r="B14039" s="176" t="s">
        <v>21930</v>
      </c>
      <c r="C14039" s="176" t="s">
        <v>115</v>
      </c>
      <c r="D14039" s="177">
        <v>22572.12</v>
      </c>
    </row>
    <row r="14040" spans="1:4" x14ac:dyDescent="0.25">
      <c r="A14040" s="176" t="s">
        <v>21932</v>
      </c>
      <c r="B14040" s="176" t="s">
        <v>21933</v>
      </c>
      <c r="C14040" s="176" t="s">
        <v>115</v>
      </c>
      <c r="D14040" s="177">
        <v>25009.41</v>
      </c>
    </row>
    <row r="14041" spans="1:4" x14ac:dyDescent="0.25">
      <c r="A14041" s="176" t="s">
        <v>21934</v>
      </c>
      <c r="B14041" s="176" t="s">
        <v>21933</v>
      </c>
      <c r="C14041" s="176" t="s">
        <v>115</v>
      </c>
      <c r="D14041" s="177">
        <v>24761.07</v>
      </c>
    </row>
    <row r="14042" spans="1:4" x14ac:dyDescent="0.25">
      <c r="A14042" s="176" t="s">
        <v>21935</v>
      </c>
      <c r="B14042" s="176" t="s">
        <v>21936</v>
      </c>
      <c r="C14042" s="176" t="s">
        <v>115</v>
      </c>
      <c r="D14042" s="177">
        <v>27736.81</v>
      </c>
    </row>
    <row r="14043" spans="1:4" x14ac:dyDescent="0.25">
      <c r="A14043" s="176" t="s">
        <v>21937</v>
      </c>
      <c r="B14043" s="176" t="s">
        <v>21936</v>
      </c>
      <c r="C14043" s="176" t="s">
        <v>115</v>
      </c>
      <c r="D14043" s="177">
        <v>27488.48</v>
      </c>
    </row>
    <row r="14044" spans="1:4" x14ac:dyDescent="0.25">
      <c r="A14044" s="176" t="s">
        <v>21938</v>
      </c>
      <c r="B14044" s="176" t="s">
        <v>21939</v>
      </c>
      <c r="C14044" s="176" t="s">
        <v>115</v>
      </c>
      <c r="D14044" s="177">
        <v>31437.58</v>
      </c>
    </row>
    <row r="14045" spans="1:4" x14ac:dyDescent="0.25">
      <c r="A14045" s="176" t="s">
        <v>21940</v>
      </c>
      <c r="B14045" s="176" t="s">
        <v>21939</v>
      </c>
      <c r="C14045" s="176" t="s">
        <v>115</v>
      </c>
      <c r="D14045" s="177">
        <v>31187.08</v>
      </c>
    </row>
    <row r="14046" spans="1:4" x14ac:dyDescent="0.25">
      <c r="A14046" s="176" t="s">
        <v>21941</v>
      </c>
      <c r="B14046" s="176" t="s">
        <v>21942</v>
      </c>
      <c r="C14046" s="176" t="s">
        <v>115</v>
      </c>
      <c r="D14046" s="177">
        <v>38314.339999999997</v>
      </c>
    </row>
    <row r="14047" spans="1:4" x14ac:dyDescent="0.25">
      <c r="A14047" s="176" t="s">
        <v>21943</v>
      </c>
      <c r="B14047" s="176" t="s">
        <v>21942</v>
      </c>
      <c r="C14047" s="176" t="s">
        <v>115</v>
      </c>
      <c r="D14047" s="177">
        <v>38063.839999999997</v>
      </c>
    </row>
    <row r="14048" spans="1:4" x14ac:dyDescent="0.25">
      <c r="A14048" s="176" t="s">
        <v>21944</v>
      </c>
      <c r="B14048" s="176" t="s">
        <v>21945</v>
      </c>
      <c r="C14048" s="176" t="s">
        <v>115</v>
      </c>
      <c r="D14048" s="177">
        <v>74393.279999999999</v>
      </c>
    </row>
    <row r="14049" spans="1:4" x14ac:dyDescent="0.25">
      <c r="A14049" s="176" t="s">
        <v>21946</v>
      </c>
      <c r="B14049" s="176" t="s">
        <v>21945</v>
      </c>
      <c r="C14049" s="176" t="s">
        <v>115</v>
      </c>
      <c r="D14049" s="177">
        <v>74002.23</v>
      </c>
    </row>
    <row r="14050" spans="1:4" x14ac:dyDescent="0.25">
      <c r="A14050" s="176" t="s">
        <v>21947</v>
      </c>
      <c r="B14050" s="176" t="s">
        <v>21948</v>
      </c>
      <c r="C14050" s="176" t="s">
        <v>115</v>
      </c>
      <c r="D14050" s="177">
        <v>47876.61</v>
      </c>
    </row>
    <row r="14051" spans="1:4" x14ac:dyDescent="0.25">
      <c r="A14051" s="176" t="s">
        <v>21949</v>
      </c>
      <c r="B14051" s="176" t="s">
        <v>21948</v>
      </c>
      <c r="C14051" s="176" t="s">
        <v>115</v>
      </c>
      <c r="D14051" s="177">
        <v>47621.58</v>
      </c>
    </row>
    <row r="14052" spans="1:4" x14ac:dyDescent="0.25">
      <c r="A14052" s="176" t="s">
        <v>21950</v>
      </c>
      <c r="B14052" s="176" t="s">
        <v>21951</v>
      </c>
      <c r="C14052" s="176" t="s">
        <v>956</v>
      </c>
      <c r="D14052" s="177">
        <v>25.42</v>
      </c>
    </row>
    <row r="14053" spans="1:4" x14ac:dyDescent="0.25">
      <c r="A14053" s="176" t="s">
        <v>21952</v>
      </c>
      <c r="B14053" s="176" t="s">
        <v>21951</v>
      </c>
      <c r="C14053" s="176" t="s">
        <v>956</v>
      </c>
      <c r="D14053" s="177">
        <v>24.74</v>
      </c>
    </row>
    <row r="14054" spans="1:4" x14ac:dyDescent="0.25">
      <c r="A14054" s="176" t="s">
        <v>21953</v>
      </c>
      <c r="B14054" s="176" t="s">
        <v>21954</v>
      </c>
      <c r="C14054" s="176" t="s">
        <v>83</v>
      </c>
      <c r="D14054" s="177">
        <v>141.32</v>
      </c>
    </row>
    <row r="14055" spans="1:4" x14ac:dyDescent="0.25">
      <c r="A14055" s="176" t="s">
        <v>21955</v>
      </c>
      <c r="B14055" s="176" t="s">
        <v>21954</v>
      </c>
      <c r="C14055" s="176" t="s">
        <v>83</v>
      </c>
      <c r="D14055" s="177">
        <v>136.02000000000001</v>
      </c>
    </row>
    <row r="14056" spans="1:4" x14ac:dyDescent="0.25">
      <c r="A14056" s="176" t="s">
        <v>21956</v>
      </c>
      <c r="B14056" s="176" t="s">
        <v>21957</v>
      </c>
      <c r="C14056" s="176" t="s">
        <v>83</v>
      </c>
      <c r="D14056" s="177">
        <v>171.74</v>
      </c>
    </row>
    <row r="14057" spans="1:4" x14ac:dyDescent="0.25">
      <c r="A14057" s="176" t="s">
        <v>21958</v>
      </c>
      <c r="B14057" s="176" t="s">
        <v>21957</v>
      </c>
      <c r="C14057" s="176" t="s">
        <v>83</v>
      </c>
      <c r="D14057" s="177">
        <v>166.3</v>
      </c>
    </row>
    <row r="14058" spans="1:4" x14ac:dyDescent="0.25">
      <c r="A14058" s="176" t="s">
        <v>21959</v>
      </c>
      <c r="B14058" s="176" t="s">
        <v>21960</v>
      </c>
      <c r="C14058" s="176" t="s">
        <v>83</v>
      </c>
      <c r="D14058" s="177">
        <v>190.37</v>
      </c>
    </row>
    <row r="14059" spans="1:4" x14ac:dyDescent="0.25">
      <c r="A14059" s="176" t="s">
        <v>21961</v>
      </c>
      <c r="B14059" s="176" t="s">
        <v>21960</v>
      </c>
      <c r="C14059" s="176" t="s">
        <v>83</v>
      </c>
      <c r="D14059" s="177">
        <v>184.8</v>
      </c>
    </row>
    <row r="14060" spans="1:4" x14ac:dyDescent="0.25">
      <c r="A14060" s="176" t="s">
        <v>21962</v>
      </c>
      <c r="B14060" s="176" t="s">
        <v>21963</v>
      </c>
      <c r="C14060" s="176" t="s">
        <v>83</v>
      </c>
      <c r="D14060" s="177">
        <v>252.38</v>
      </c>
    </row>
    <row r="14061" spans="1:4" x14ac:dyDescent="0.25">
      <c r="A14061" s="176" t="s">
        <v>21964</v>
      </c>
      <c r="B14061" s="176" t="s">
        <v>21963</v>
      </c>
      <c r="C14061" s="176" t="s">
        <v>83</v>
      </c>
      <c r="D14061" s="177">
        <v>246.66</v>
      </c>
    </row>
    <row r="14062" spans="1:4" x14ac:dyDescent="0.25">
      <c r="A14062" s="176" t="s">
        <v>21965</v>
      </c>
      <c r="B14062" s="176" t="s">
        <v>21966</v>
      </c>
      <c r="C14062" s="176" t="s">
        <v>83</v>
      </c>
      <c r="D14062" s="177">
        <v>295.57</v>
      </c>
    </row>
    <row r="14063" spans="1:4" x14ac:dyDescent="0.25">
      <c r="A14063" s="176" t="s">
        <v>21967</v>
      </c>
      <c r="B14063" s="176" t="s">
        <v>21966</v>
      </c>
      <c r="C14063" s="176" t="s">
        <v>83</v>
      </c>
      <c r="D14063" s="177">
        <v>289.70999999999998</v>
      </c>
    </row>
    <row r="14064" spans="1:4" x14ac:dyDescent="0.25">
      <c r="A14064" s="176" t="s">
        <v>21968</v>
      </c>
      <c r="B14064" s="176" t="s">
        <v>21969</v>
      </c>
      <c r="C14064" s="176" t="s">
        <v>83</v>
      </c>
      <c r="D14064" s="177">
        <v>423.35</v>
      </c>
    </row>
    <row r="14065" spans="1:4" x14ac:dyDescent="0.25">
      <c r="A14065" s="176" t="s">
        <v>21970</v>
      </c>
      <c r="B14065" s="176" t="s">
        <v>21969</v>
      </c>
      <c r="C14065" s="176" t="s">
        <v>83</v>
      </c>
      <c r="D14065" s="177">
        <v>417.34</v>
      </c>
    </row>
    <row r="14066" spans="1:4" x14ac:dyDescent="0.25">
      <c r="A14066" s="176" t="s">
        <v>21971</v>
      </c>
      <c r="B14066" s="176" t="s">
        <v>21972</v>
      </c>
      <c r="C14066" s="176" t="s">
        <v>83</v>
      </c>
      <c r="D14066" s="177">
        <v>564.86</v>
      </c>
    </row>
    <row r="14067" spans="1:4" x14ac:dyDescent="0.25">
      <c r="A14067" s="176" t="s">
        <v>21973</v>
      </c>
      <c r="B14067" s="176" t="s">
        <v>21972</v>
      </c>
      <c r="C14067" s="176" t="s">
        <v>83</v>
      </c>
      <c r="D14067" s="177">
        <v>558.70000000000005</v>
      </c>
    </row>
    <row r="14068" spans="1:4" x14ac:dyDescent="0.25">
      <c r="A14068" s="176" t="s">
        <v>21974</v>
      </c>
      <c r="B14068" s="176" t="s">
        <v>21975</v>
      </c>
      <c r="C14068" s="176" t="s">
        <v>115</v>
      </c>
      <c r="D14068" s="177">
        <v>3376.1</v>
      </c>
    </row>
    <row r="14069" spans="1:4" x14ac:dyDescent="0.25">
      <c r="A14069" s="176" t="s">
        <v>21976</v>
      </c>
      <c r="B14069" s="176" t="s">
        <v>21975</v>
      </c>
      <c r="C14069" s="176" t="s">
        <v>115</v>
      </c>
      <c r="D14069" s="177">
        <v>3344.12</v>
      </c>
    </row>
    <row r="14070" spans="1:4" x14ac:dyDescent="0.25">
      <c r="A14070" s="176" t="s">
        <v>21977</v>
      </c>
      <c r="B14070" s="176" t="s">
        <v>21978</v>
      </c>
      <c r="C14070" s="176" t="s">
        <v>115</v>
      </c>
      <c r="D14070" s="177">
        <v>4612.5200000000004</v>
      </c>
    </row>
    <row r="14071" spans="1:4" x14ac:dyDescent="0.25">
      <c r="A14071" s="176" t="s">
        <v>21979</v>
      </c>
      <c r="B14071" s="176" t="s">
        <v>21978</v>
      </c>
      <c r="C14071" s="176" t="s">
        <v>115</v>
      </c>
      <c r="D14071" s="177">
        <v>4577.74</v>
      </c>
    </row>
    <row r="14072" spans="1:4" x14ac:dyDescent="0.25">
      <c r="A14072" s="176" t="s">
        <v>21980</v>
      </c>
      <c r="B14072" s="176" t="s">
        <v>21981</v>
      </c>
      <c r="C14072" s="176" t="s">
        <v>115</v>
      </c>
      <c r="D14072" s="177">
        <v>5848.95</v>
      </c>
    </row>
    <row r="14073" spans="1:4" x14ac:dyDescent="0.25">
      <c r="A14073" s="176" t="s">
        <v>21982</v>
      </c>
      <c r="B14073" s="176" t="s">
        <v>21981</v>
      </c>
      <c r="C14073" s="176" t="s">
        <v>115</v>
      </c>
      <c r="D14073" s="177">
        <v>5811.35</v>
      </c>
    </row>
    <row r="14074" spans="1:4" x14ac:dyDescent="0.25">
      <c r="A14074" s="176" t="s">
        <v>21983</v>
      </c>
      <c r="B14074" s="176" t="s">
        <v>21984</v>
      </c>
      <c r="C14074" s="176" t="s">
        <v>115</v>
      </c>
      <c r="D14074" s="177">
        <v>7085.38</v>
      </c>
    </row>
    <row r="14075" spans="1:4" x14ac:dyDescent="0.25">
      <c r="A14075" s="176" t="s">
        <v>21985</v>
      </c>
      <c r="B14075" s="176" t="s">
        <v>21984</v>
      </c>
      <c r="C14075" s="176" t="s">
        <v>115</v>
      </c>
      <c r="D14075" s="177">
        <v>7044.97</v>
      </c>
    </row>
    <row r="14076" spans="1:4" x14ac:dyDescent="0.25">
      <c r="A14076" s="176" t="s">
        <v>21986</v>
      </c>
      <c r="B14076" s="176" t="s">
        <v>21987</v>
      </c>
      <c r="C14076" s="176" t="s">
        <v>115</v>
      </c>
      <c r="D14076" s="177">
        <v>8321.81</v>
      </c>
    </row>
    <row r="14077" spans="1:4" x14ac:dyDescent="0.25">
      <c r="A14077" s="176" t="s">
        <v>21988</v>
      </c>
      <c r="B14077" s="176" t="s">
        <v>21987</v>
      </c>
      <c r="C14077" s="176" t="s">
        <v>115</v>
      </c>
      <c r="D14077" s="177">
        <v>8278.59</v>
      </c>
    </row>
    <row r="14078" spans="1:4" x14ac:dyDescent="0.25">
      <c r="A14078" s="176" t="s">
        <v>21989</v>
      </c>
      <c r="B14078" s="176" t="s">
        <v>58616</v>
      </c>
      <c r="C14078" s="176" t="s">
        <v>115</v>
      </c>
      <c r="D14078" s="177">
        <v>313.73</v>
      </c>
    </row>
    <row r="14079" spans="1:4" x14ac:dyDescent="0.25">
      <c r="A14079" s="176" t="s">
        <v>21990</v>
      </c>
      <c r="B14079" s="176" t="s">
        <v>58616</v>
      </c>
      <c r="C14079" s="176" t="s">
        <v>115</v>
      </c>
      <c r="D14079" s="177">
        <v>296.77999999999997</v>
      </c>
    </row>
    <row r="14080" spans="1:4" x14ac:dyDescent="0.25">
      <c r="A14080" s="176" t="s">
        <v>21991</v>
      </c>
      <c r="B14080" s="176" t="s">
        <v>58617</v>
      </c>
      <c r="C14080" s="176" t="s">
        <v>115</v>
      </c>
      <c r="D14080" s="177">
        <v>330.46</v>
      </c>
    </row>
    <row r="14081" spans="1:4" x14ac:dyDescent="0.25">
      <c r="A14081" s="176" t="s">
        <v>21992</v>
      </c>
      <c r="B14081" s="176" t="s">
        <v>58617</v>
      </c>
      <c r="C14081" s="176" t="s">
        <v>115</v>
      </c>
      <c r="D14081" s="177">
        <v>313.51</v>
      </c>
    </row>
    <row r="14082" spans="1:4" x14ac:dyDescent="0.25">
      <c r="A14082" s="176" t="s">
        <v>21993</v>
      </c>
      <c r="B14082" s="176" t="s">
        <v>58618</v>
      </c>
      <c r="C14082" s="176" t="s">
        <v>115</v>
      </c>
      <c r="D14082" s="177">
        <v>438.2</v>
      </c>
    </row>
    <row r="14083" spans="1:4" x14ac:dyDescent="0.25">
      <c r="A14083" s="176" t="s">
        <v>21994</v>
      </c>
      <c r="B14083" s="176" t="s">
        <v>58618</v>
      </c>
      <c r="C14083" s="176" t="s">
        <v>115</v>
      </c>
      <c r="D14083" s="177">
        <v>419.49</v>
      </c>
    </row>
    <row r="14084" spans="1:4" x14ac:dyDescent="0.25">
      <c r="A14084" s="176" t="s">
        <v>21995</v>
      </c>
      <c r="B14084" s="176" t="s">
        <v>58619</v>
      </c>
      <c r="C14084" s="176" t="s">
        <v>115</v>
      </c>
      <c r="D14084" s="177">
        <v>272.62</v>
      </c>
    </row>
    <row r="14085" spans="1:4" x14ac:dyDescent="0.25">
      <c r="A14085" s="176" t="s">
        <v>21996</v>
      </c>
      <c r="B14085" s="176" t="s">
        <v>58619</v>
      </c>
      <c r="C14085" s="176" t="s">
        <v>115</v>
      </c>
      <c r="D14085" s="177">
        <v>258.14999999999998</v>
      </c>
    </row>
    <row r="14086" spans="1:4" x14ac:dyDescent="0.25">
      <c r="A14086" s="176" t="s">
        <v>21997</v>
      </c>
      <c r="B14086" s="176" t="s">
        <v>58620</v>
      </c>
      <c r="C14086" s="176" t="s">
        <v>115</v>
      </c>
      <c r="D14086" s="177">
        <v>287.85000000000002</v>
      </c>
    </row>
    <row r="14087" spans="1:4" x14ac:dyDescent="0.25">
      <c r="A14087" s="176" t="s">
        <v>21998</v>
      </c>
      <c r="B14087" s="176" t="s">
        <v>58620</v>
      </c>
      <c r="C14087" s="176" t="s">
        <v>115</v>
      </c>
      <c r="D14087" s="177">
        <v>273.38</v>
      </c>
    </row>
    <row r="14088" spans="1:4" x14ac:dyDescent="0.25">
      <c r="A14088" s="176" t="s">
        <v>21999</v>
      </c>
      <c r="B14088" s="176" t="s">
        <v>58621</v>
      </c>
      <c r="C14088" s="176" t="s">
        <v>115</v>
      </c>
      <c r="D14088" s="177">
        <v>374.65</v>
      </c>
    </row>
    <row r="14089" spans="1:4" x14ac:dyDescent="0.25">
      <c r="A14089" s="176" t="s">
        <v>22000</v>
      </c>
      <c r="B14089" s="176" t="s">
        <v>58621</v>
      </c>
      <c r="C14089" s="176" t="s">
        <v>115</v>
      </c>
      <c r="D14089" s="177">
        <v>360.19</v>
      </c>
    </row>
    <row r="14090" spans="1:4" x14ac:dyDescent="0.25">
      <c r="A14090" s="176" t="s">
        <v>22001</v>
      </c>
      <c r="B14090" s="176" t="s">
        <v>58622</v>
      </c>
      <c r="C14090" s="176" t="s">
        <v>115</v>
      </c>
      <c r="D14090" s="177">
        <v>533.45000000000005</v>
      </c>
    </row>
    <row r="14091" spans="1:4" x14ac:dyDescent="0.25">
      <c r="A14091" s="176" t="s">
        <v>22002</v>
      </c>
      <c r="B14091" s="176" t="s">
        <v>58622</v>
      </c>
      <c r="C14091" s="176" t="s">
        <v>115</v>
      </c>
      <c r="D14091" s="177">
        <v>507.39</v>
      </c>
    </row>
    <row r="14092" spans="1:4" x14ac:dyDescent="0.25">
      <c r="A14092" s="176" t="s">
        <v>22003</v>
      </c>
      <c r="B14092" s="176" t="s">
        <v>58623</v>
      </c>
      <c r="C14092" s="176" t="s">
        <v>115</v>
      </c>
      <c r="D14092" s="177">
        <v>577.99</v>
      </c>
    </row>
    <row r="14093" spans="1:4" x14ac:dyDescent="0.25">
      <c r="A14093" s="176" t="s">
        <v>22004</v>
      </c>
      <c r="B14093" s="176" t="s">
        <v>58623</v>
      </c>
      <c r="C14093" s="176" t="s">
        <v>115</v>
      </c>
      <c r="D14093" s="177">
        <v>551.92999999999995</v>
      </c>
    </row>
    <row r="14094" spans="1:4" x14ac:dyDescent="0.25">
      <c r="A14094" s="176" t="s">
        <v>22005</v>
      </c>
      <c r="B14094" s="176" t="s">
        <v>58624</v>
      </c>
      <c r="C14094" s="176" t="s">
        <v>115</v>
      </c>
      <c r="D14094" s="177">
        <v>658.69</v>
      </c>
    </row>
    <row r="14095" spans="1:4" x14ac:dyDescent="0.25">
      <c r="A14095" s="176" t="s">
        <v>22006</v>
      </c>
      <c r="B14095" s="176" t="s">
        <v>58624</v>
      </c>
      <c r="C14095" s="176" t="s">
        <v>115</v>
      </c>
      <c r="D14095" s="177">
        <v>631.23</v>
      </c>
    </row>
    <row r="14096" spans="1:4" x14ac:dyDescent="0.25">
      <c r="A14096" s="176" t="s">
        <v>22007</v>
      </c>
      <c r="B14096" s="176" t="s">
        <v>58625</v>
      </c>
      <c r="C14096" s="176" t="s">
        <v>115</v>
      </c>
      <c r="D14096" s="177">
        <v>486.21</v>
      </c>
    </row>
    <row r="14097" spans="1:4" x14ac:dyDescent="0.25">
      <c r="A14097" s="176" t="s">
        <v>22008</v>
      </c>
      <c r="B14097" s="176" t="s">
        <v>58625</v>
      </c>
      <c r="C14097" s="176" t="s">
        <v>115</v>
      </c>
      <c r="D14097" s="177">
        <v>462.69</v>
      </c>
    </row>
    <row r="14098" spans="1:4" x14ac:dyDescent="0.25">
      <c r="A14098" s="176" t="s">
        <v>22009</v>
      </c>
      <c r="B14098" s="176" t="s">
        <v>58626</v>
      </c>
      <c r="C14098" s="176" t="s">
        <v>115</v>
      </c>
      <c r="D14098" s="177">
        <v>527</v>
      </c>
    </row>
    <row r="14099" spans="1:4" x14ac:dyDescent="0.25">
      <c r="A14099" s="176" t="s">
        <v>22010</v>
      </c>
      <c r="B14099" s="176" t="s">
        <v>58626</v>
      </c>
      <c r="C14099" s="176" t="s">
        <v>115</v>
      </c>
      <c r="D14099" s="177">
        <v>503.48</v>
      </c>
    </row>
    <row r="14100" spans="1:4" x14ac:dyDescent="0.25">
      <c r="A14100" s="176" t="s">
        <v>22011</v>
      </c>
      <c r="B14100" s="176" t="s">
        <v>58627</v>
      </c>
      <c r="C14100" s="176" t="s">
        <v>115</v>
      </c>
      <c r="D14100" s="177">
        <v>642.45000000000005</v>
      </c>
    </row>
    <row r="14101" spans="1:4" x14ac:dyDescent="0.25">
      <c r="A14101" s="176" t="s">
        <v>22012</v>
      </c>
      <c r="B14101" s="176" t="s">
        <v>58627</v>
      </c>
      <c r="C14101" s="176" t="s">
        <v>115</v>
      </c>
      <c r="D14101" s="177">
        <v>617.47</v>
      </c>
    </row>
    <row r="14102" spans="1:4" x14ac:dyDescent="0.25">
      <c r="A14102" s="176" t="s">
        <v>22013</v>
      </c>
      <c r="B14102" s="176" t="s">
        <v>58628</v>
      </c>
      <c r="C14102" s="176" t="s">
        <v>115</v>
      </c>
      <c r="D14102" s="177">
        <v>701.71</v>
      </c>
    </row>
    <row r="14103" spans="1:4" x14ac:dyDescent="0.25">
      <c r="A14103" s="176" t="s">
        <v>22014</v>
      </c>
      <c r="B14103" s="176" t="s">
        <v>58628</v>
      </c>
      <c r="C14103" s="176" t="s">
        <v>115</v>
      </c>
      <c r="D14103" s="177">
        <v>667.98</v>
      </c>
    </row>
    <row r="14104" spans="1:4" x14ac:dyDescent="0.25">
      <c r="A14104" s="176" t="s">
        <v>22015</v>
      </c>
      <c r="B14104" s="176" t="s">
        <v>58629</v>
      </c>
      <c r="C14104" s="176" t="s">
        <v>115</v>
      </c>
      <c r="D14104" s="177">
        <v>755.52</v>
      </c>
    </row>
    <row r="14105" spans="1:4" x14ac:dyDescent="0.25">
      <c r="A14105" s="176" t="s">
        <v>22016</v>
      </c>
      <c r="B14105" s="176" t="s">
        <v>58629</v>
      </c>
      <c r="C14105" s="176" t="s">
        <v>115</v>
      </c>
      <c r="D14105" s="177">
        <v>721.79</v>
      </c>
    </row>
    <row r="14106" spans="1:4" x14ac:dyDescent="0.25">
      <c r="A14106" s="176" t="s">
        <v>22017</v>
      </c>
      <c r="B14106" s="176" t="s">
        <v>58630</v>
      </c>
      <c r="C14106" s="176" t="s">
        <v>115</v>
      </c>
      <c r="D14106" s="177">
        <v>881.62</v>
      </c>
    </row>
    <row r="14107" spans="1:4" x14ac:dyDescent="0.25">
      <c r="A14107" s="176" t="s">
        <v>22018</v>
      </c>
      <c r="B14107" s="176" t="s">
        <v>58630</v>
      </c>
      <c r="C14107" s="176" t="s">
        <v>115</v>
      </c>
      <c r="D14107" s="177">
        <v>846.14</v>
      </c>
    </row>
    <row r="14108" spans="1:4" x14ac:dyDescent="0.25">
      <c r="A14108" s="176" t="s">
        <v>22019</v>
      </c>
      <c r="B14108" s="176" t="s">
        <v>58631</v>
      </c>
      <c r="C14108" s="176" t="s">
        <v>115</v>
      </c>
      <c r="D14108" s="177">
        <v>640.04999999999995</v>
      </c>
    </row>
    <row r="14109" spans="1:4" x14ac:dyDescent="0.25">
      <c r="A14109" s="176" t="s">
        <v>22020</v>
      </c>
      <c r="B14109" s="176" t="s">
        <v>58631</v>
      </c>
      <c r="C14109" s="176" t="s">
        <v>115</v>
      </c>
      <c r="D14109" s="177">
        <v>609.67999999999995</v>
      </c>
    </row>
    <row r="14110" spans="1:4" x14ac:dyDescent="0.25">
      <c r="A14110" s="176" t="s">
        <v>22021</v>
      </c>
      <c r="B14110" s="176" t="s">
        <v>58632</v>
      </c>
      <c r="C14110" s="176" t="s">
        <v>115</v>
      </c>
      <c r="D14110" s="177">
        <v>689.36</v>
      </c>
    </row>
    <row r="14111" spans="1:4" x14ac:dyDescent="0.25">
      <c r="A14111" s="176" t="s">
        <v>22022</v>
      </c>
      <c r="B14111" s="176" t="s">
        <v>58632</v>
      </c>
      <c r="C14111" s="176" t="s">
        <v>115</v>
      </c>
      <c r="D14111" s="177">
        <v>658.99</v>
      </c>
    </row>
    <row r="14112" spans="1:4" x14ac:dyDescent="0.25">
      <c r="A14112" s="176" t="s">
        <v>22023</v>
      </c>
      <c r="B14112" s="176" t="s">
        <v>58633</v>
      </c>
      <c r="C14112" s="176" t="s">
        <v>115</v>
      </c>
      <c r="D14112" s="177">
        <v>854.66</v>
      </c>
    </row>
    <row r="14113" spans="1:4" x14ac:dyDescent="0.25">
      <c r="A14113" s="176" t="s">
        <v>22024</v>
      </c>
      <c r="B14113" s="176" t="s">
        <v>58633</v>
      </c>
      <c r="C14113" s="176" t="s">
        <v>115</v>
      </c>
      <c r="D14113" s="177">
        <v>822.69</v>
      </c>
    </row>
    <row r="14114" spans="1:4" x14ac:dyDescent="0.25">
      <c r="A14114" s="176" t="s">
        <v>22025</v>
      </c>
      <c r="B14114" s="176" t="s">
        <v>58634</v>
      </c>
      <c r="C14114" s="176" t="s">
        <v>115</v>
      </c>
      <c r="D14114" s="177">
        <v>736.22</v>
      </c>
    </row>
    <row r="14115" spans="1:4" x14ac:dyDescent="0.25">
      <c r="A14115" s="176" t="s">
        <v>22026</v>
      </c>
      <c r="B14115" s="176" t="s">
        <v>58634</v>
      </c>
      <c r="C14115" s="176" t="s">
        <v>115</v>
      </c>
      <c r="D14115" s="177">
        <v>701.76</v>
      </c>
    </row>
    <row r="14116" spans="1:4" x14ac:dyDescent="0.25">
      <c r="A14116" s="176" t="s">
        <v>22027</v>
      </c>
      <c r="B14116" s="176" t="s">
        <v>58635</v>
      </c>
      <c r="C14116" s="176" t="s">
        <v>115</v>
      </c>
      <c r="D14116" s="177">
        <v>801.52</v>
      </c>
    </row>
    <row r="14117" spans="1:4" x14ac:dyDescent="0.25">
      <c r="A14117" s="176" t="s">
        <v>22028</v>
      </c>
      <c r="B14117" s="176" t="s">
        <v>58635</v>
      </c>
      <c r="C14117" s="176" t="s">
        <v>115</v>
      </c>
      <c r="D14117" s="177">
        <v>767.06</v>
      </c>
    </row>
    <row r="14118" spans="1:4" x14ac:dyDescent="0.25">
      <c r="A14118" s="176" t="s">
        <v>22029</v>
      </c>
      <c r="B14118" s="176" t="s">
        <v>58636</v>
      </c>
      <c r="C14118" s="176" t="s">
        <v>115</v>
      </c>
      <c r="D14118" s="177">
        <v>967.77</v>
      </c>
    </row>
    <row r="14119" spans="1:4" x14ac:dyDescent="0.25">
      <c r="A14119" s="176" t="s">
        <v>22030</v>
      </c>
      <c r="B14119" s="176" t="s">
        <v>58636</v>
      </c>
      <c r="C14119" s="176" t="s">
        <v>115</v>
      </c>
      <c r="D14119" s="177">
        <v>931.56</v>
      </c>
    </row>
    <row r="14120" spans="1:4" x14ac:dyDescent="0.25">
      <c r="A14120" s="176" t="s">
        <v>22031</v>
      </c>
      <c r="B14120" s="176" t="s">
        <v>58637</v>
      </c>
      <c r="C14120" s="176" t="s">
        <v>115</v>
      </c>
      <c r="D14120" s="177">
        <v>691.85</v>
      </c>
    </row>
    <row r="14121" spans="1:4" x14ac:dyDescent="0.25">
      <c r="A14121" s="176" t="s">
        <v>22032</v>
      </c>
      <c r="B14121" s="176" t="s">
        <v>58637</v>
      </c>
      <c r="C14121" s="176" t="s">
        <v>115</v>
      </c>
      <c r="D14121" s="177">
        <v>659.43</v>
      </c>
    </row>
    <row r="14122" spans="1:4" x14ac:dyDescent="0.25">
      <c r="A14122" s="176" t="s">
        <v>22033</v>
      </c>
      <c r="B14122" s="176" t="s">
        <v>58638</v>
      </c>
      <c r="C14122" s="176" t="s">
        <v>115</v>
      </c>
      <c r="D14122" s="177">
        <v>751.9</v>
      </c>
    </row>
    <row r="14123" spans="1:4" x14ac:dyDescent="0.25">
      <c r="A14123" s="176" t="s">
        <v>22034</v>
      </c>
      <c r="B14123" s="176" t="s">
        <v>58638</v>
      </c>
      <c r="C14123" s="176" t="s">
        <v>115</v>
      </c>
      <c r="D14123" s="177">
        <v>719.48</v>
      </c>
    </row>
    <row r="14124" spans="1:4" x14ac:dyDescent="0.25">
      <c r="A14124" s="176" t="s">
        <v>22035</v>
      </c>
      <c r="B14124" s="176" t="s">
        <v>58639</v>
      </c>
      <c r="C14124" s="176" t="s">
        <v>115</v>
      </c>
      <c r="D14124" s="177">
        <v>927.29</v>
      </c>
    </row>
    <row r="14125" spans="1:4" x14ac:dyDescent="0.25">
      <c r="A14125" s="176" t="s">
        <v>22036</v>
      </c>
      <c r="B14125" s="176" t="s">
        <v>58639</v>
      </c>
      <c r="C14125" s="176" t="s">
        <v>115</v>
      </c>
      <c r="D14125" s="177">
        <v>893.12</v>
      </c>
    </row>
    <row r="14126" spans="1:4" x14ac:dyDescent="0.25">
      <c r="A14126" s="176" t="s">
        <v>22037</v>
      </c>
      <c r="B14126" s="176" t="s">
        <v>58640</v>
      </c>
      <c r="C14126" s="176" t="s">
        <v>115</v>
      </c>
      <c r="D14126" s="177">
        <v>831.06</v>
      </c>
    </row>
    <row r="14127" spans="1:4" x14ac:dyDescent="0.25">
      <c r="A14127" s="176" t="s">
        <v>22038</v>
      </c>
      <c r="B14127" s="176" t="s">
        <v>58640</v>
      </c>
      <c r="C14127" s="176" t="s">
        <v>115</v>
      </c>
      <c r="D14127" s="177">
        <v>792.36</v>
      </c>
    </row>
    <row r="14128" spans="1:4" x14ac:dyDescent="0.25">
      <c r="A14128" s="176" t="s">
        <v>22039</v>
      </c>
      <c r="B14128" s="176" t="s">
        <v>58641</v>
      </c>
      <c r="C14128" s="176" t="s">
        <v>115</v>
      </c>
      <c r="D14128" s="177">
        <v>904.1</v>
      </c>
    </row>
    <row r="14129" spans="1:4" x14ac:dyDescent="0.25">
      <c r="A14129" s="176" t="s">
        <v>22040</v>
      </c>
      <c r="B14129" s="176" t="s">
        <v>58641</v>
      </c>
      <c r="C14129" s="176" t="s">
        <v>115</v>
      </c>
      <c r="D14129" s="177">
        <v>865.4</v>
      </c>
    </row>
    <row r="14130" spans="1:4" x14ac:dyDescent="0.25">
      <c r="A14130" s="176" t="s">
        <v>22041</v>
      </c>
      <c r="B14130" s="176" t="s">
        <v>58642</v>
      </c>
      <c r="C14130" s="176" t="s">
        <v>115</v>
      </c>
      <c r="D14130" s="177">
        <v>1096.9000000000001</v>
      </c>
    </row>
    <row r="14131" spans="1:4" x14ac:dyDescent="0.25">
      <c r="A14131" s="176" t="s">
        <v>22042</v>
      </c>
      <c r="B14131" s="176" t="s">
        <v>58642</v>
      </c>
      <c r="C14131" s="176" t="s">
        <v>115</v>
      </c>
      <c r="D14131" s="177">
        <v>1056.45</v>
      </c>
    </row>
    <row r="14132" spans="1:4" x14ac:dyDescent="0.25">
      <c r="A14132" s="176" t="s">
        <v>22043</v>
      </c>
      <c r="B14132" s="176" t="s">
        <v>58643</v>
      </c>
      <c r="C14132" s="176" t="s">
        <v>115</v>
      </c>
      <c r="D14132" s="177">
        <v>773.4</v>
      </c>
    </row>
    <row r="14133" spans="1:4" x14ac:dyDescent="0.25">
      <c r="A14133" s="176" t="s">
        <v>22044</v>
      </c>
      <c r="B14133" s="176" t="s">
        <v>58643</v>
      </c>
      <c r="C14133" s="176" t="s">
        <v>115</v>
      </c>
      <c r="D14133" s="177">
        <v>737.52</v>
      </c>
    </row>
    <row r="14134" spans="1:4" x14ac:dyDescent="0.25">
      <c r="A14134" s="176" t="s">
        <v>22045</v>
      </c>
      <c r="B14134" s="176" t="s">
        <v>58644</v>
      </c>
      <c r="C14134" s="176" t="s">
        <v>115</v>
      </c>
      <c r="D14134" s="177">
        <v>840.44</v>
      </c>
    </row>
    <row r="14135" spans="1:4" x14ac:dyDescent="0.25">
      <c r="A14135" s="176" t="s">
        <v>22046</v>
      </c>
      <c r="B14135" s="176" t="s">
        <v>58644</v>
      </c>
      <c r="C14135" s="176" t="s">
        <v>115</v>
      </c>
      <c r="D14135" s="177">
        <v>804.56</v>
      </c>
    </row>
    <row r="14136" spans="1:4" x14ac:dyDescent="0.25">
      <c r="A14136" s="176" t="s">
        <v>22047</v>
      </c>
      <c r="B14136" s="176" t="s">
        <v>58645</v>
      </c>
      <c r="C14136" s="176" t="s">
        <v>115</v>
      </c>
      <c r="D14136" s="177">
        <v>1044.21</v>
      </c>
    </row>
    <row r="14137" spans="1:4" x14ac:dyDescent="0.25">
      <c r="A14137" s="176" t="s">
        <v>22048</v>
      </c>
      <c r="B14137" s="176" t="s">
        <v>58645</v>
      </c>
      <c r="C14137" s="176" t="s">
        <v>115</v>
      </c>
      <c r="D14137" s="177">
        <v>1006.57</v>
      </c>
    </row>
    <row r="14138" spans="1:4" x14ac:dyDescent="0.25">
      <c r="A14138" s="176" t="s">
        <v>22049</v>
      </c>
      <c r="B14138" s="176" t="s">
        <v>58646</v>
      </c>
      <c r="C14138" s="176" t="s">
        <v>115</v>
      </c>
      <c r="D14138" s="177">
        <v>963.98</v>
      </c>
    </row>
    <row r="14139" spans="1:4" x14ac:dyDescent="0.25">
      <c r="A14139" s="176" t="s">
        <v>22050</v>
      </c>
      <c r="B14139" s="176" t="s">
        <v>58646</v>
      </c>
      <c r="C14139" s="176" t="s">
        <v>115</v>
      </c>
      <c r="D14139" s="177">
        <v>918.59</v>
      </c>
    </row>
    <row r="14140" spans="1:4" x14ac:dyDescent="0.25">
      <c r="A14140" s="176" t="s">
        <v>22051</v>
      </c>
      <c r="B14140" s="176" t="s">
        <v>58647</v>
      </c>
      <c r="C14140" s="176" t="s">
        <v>115</v>
      </c>
      <c r="D14140" s="177">
        <v>1046.29</v>
      </c>
    </row>
    <row r="14141" spans="1:4" x14ac:dyDescent="0.25">
      <c r="A14141" s="176" t="s">
        <v>22052</v>
      </c>
      <c r="B14141" s="176" t="s">
        <v>58647</v>
      </c>
      <c r="C14141" s="176" t="s">
        <v>115</v>
      </c>
      <c r="D14141" s="177">
        <v>1000.9</v>
      </c>
    </row>
    <row r="14142" spans="1:4" x14ac:dyDescent="0.25">
      <c r="A14142" s="176" t="s">
        <v>22053</v>
      </c>
      <c r="B14142" s="176" t="s">
        <v>58648</v>
      </c>
      <c r="C14142" s="176" t="s">
        <v>115</v>
      </c>
      <c r="D14142" s="177">
        <v>1265.6500000000001</v>
      </c>
    </row>
    <row r="14143" spans="1:4" x14ac:dyDescent="0.25">
      <c r="A14143" s="176" t="s">
        <v>22054</v>
      </c>
      <c r="B14143" s="176" t="s">
        <v>58648</v>
      </c>
      <c r="C14143" s="176" t="s">
        <v>115</v>
      </c>
      <c r="D14143" s="177">
        <v>1218.5</v>
      </c>
    </row>
    <row r="14144" spans="1:4" x14ac:dyDescent="0.25">
      <c r="A14144" s="176" t="s">
        <v>22055</v>
      </c>
      <c r="B14144" s="176" t="s">
        <v>58649</v>
      </c>
      <c r="C14144" s="176" t="s">
        <v>115</v>
      </c>
      <c r="D14144" s="177">
        <v>898.64</v>
      </c>
    </row>
    <row r="14145" spans="1:4" x14ac:dyDescent="0.25">
      <c r="A14145" s="176" t="s">
        <v>22056</v>
      </c>
      <c r="B14145" s="176" t="s">
        <v>58649</v>
      </c>
      <c r="C14145" s="176" t="s">
        <v>115</v>
      </c>
      <c r="D14145" s="177">
        <v>856.45</v>
      </c>
    </row>
    <row r="14146" spans="1:4" x14ac:dyDescent="0.25">
      <c r="A14146" s="176" t="s">
        <v>22057</v>
      </c>
      <c r="B14146" s="176" t="s">
        <v>58650</v>
      </c>
      <c r="C14146" s="176" t="s">
        <v>115</v>
      </c>
      <c r="D14146" s="177">
        <v>974.2</v>
      </c>
    </row>
    <row r="14147" spans="1:4" x14ac:dyDescent="0.25">
      <c r="A14147" s="176" t="s">
        <v>22058</v>
      </c>
      <c r="B14147" s="176" t="s">
        <v>58650</v>
      </c>
      <c r="C14147" s="176" t="s">
        <v>115</v>
      </c>
      <c r="D14147" s="177">
        <v>932.01</v>
      </c>
    </row>
    <row r="14148" spans="1:4" x14ac:dyDescent="0.25">
      <c r="A14148" s="176" t="s">
        <v>22059</v>
      </c>
      <c r="B14148" s="176" t="s">
        <v>58651</v>
      </c>
      <c r="C14148" s="176" t="s">
        <v>115</v>
      </c>
      <c r="D14148" s="177">
        <v>1203.49</v>
      </c>
    </row>
    <row r="14149" spans="1:4" x14ac:dyDescent="0.25">
      <c r="A14149" s="176" t="s">
        <v>22060</v>
      </c>
      <c r="B14149" s="176" t="s">
        <v>58651</v>
      </c>
      <c r="C14149" s="176" t="s">
        <v>115</v>
      </c>
      <c r="D14149" s="177">
        <v>1159.55</v>
      </c>
    </row>
    <row r="14150" spans="1:4" x14ac:dyDescent="0.25">
      <c r="A14150" s="176" t="s">
        <v>22061</v>
      </c>
      <c r="B14150" s="176" t="s">
        <v>58652</v>
      </c>
      <c r="C14150" s="176" t="s">
        <v>115</v>
      </c>
      <c r="D14150" s="177">
        <v>1131.99</v>
      </c>
    </row>
    <row r="14151" spans="1:4" x14ac:dyDescent="0.25">
      <c r="A14151" s="176" t="s">
        <v>22062</v>
      </c>
      <c r="B14151" s="176" t="s">
        <v>58652</v>
      </c>
      <c r="C14151" s="176" t="s">
        <v>115</v>
      </c>
      <c r="D14151" s="177">
        <v>1080.02</v>
      </c>
    </row>
    <row r="14152" spans="1:4" x14ac:dyDescent="0.25">
      <c r="A14152" s="176" t="s">
        <v>22063</v>
      </c>
      <c r="B14152" s="176" t="s">
        <v>58653</v>
      </c>
      <c r="C14152" s="176" t="s">
        <v>115</v>
      </c>
      <c r="D14152" s="177">
        <v>1225.51</v>
      </c>
    </row>
    <row r="14153" spans="1:4" x14ac:dyDescent="0.25">
      <c r="A14153" s="176" t="s">
        <v>22064</v>
      </c>
      <c r="B14153" s="176" t="s">
        <v>58653</v>
      </c>
      <c r="C14153" s="176" t="s">
        <v>115</v>
      </c>
      <c r="D14153" s="177">
        <v>1173.54</v>
      </c>
    </row>
    <row r="14154" spans="1:4" x14ac:dyDescent="0.25">
      <c r="A14154" s="176" t="s">
        <v>22065</v>
      </c>
      <c r="B14154" s="176" t="s">
        <v>58654</v>
      </c>
      <c r="C14154" s="176" t="s">
        <v>115</v>
      </c>
      <c r="D14154" s="177">
        <v>1528.95</v>
      </c>
    </row>
    <row r="14155" spans="1:4" x14ac:dyDescent="0.25">
      <c r="A14155" s="176" t="s">
        <v>22066</v>
      </c>
      <c r="B14155" s="176" t="s">
        <v>58654</v>
      </c>
      <c r="C14155" s="176" t="s">
        <v>115</v>
      </c>
      <c r="D14155" s="177">
        <v>1475.22</v>
      </c>
    </row>
    <row r="14156" spans="1:4" x14ac:dyDescent="0.25">
      <c r="A14156" s="176" t="s">
        <v>22067</v>
      </c>
      <c r="B14156" s="176" t="s">
        <v>58655</v>
      </c>
      <c r="C14156" s="176" t="s">
        <v>115</v>
      </c>
      <c r="D14156" s="177">
        <v>489.32</v>
      </c>
    </row>
    <row r="14157" spans="1:4" x14ac:dyDescent="0.25">
      <c r="A14157" s="176" t="s">
        <v>22068</v>
      </c>
      <c r="B14157" s="176" t="s">
        <v>58655</v>
      </c>
      <c r="C14157" s="176" t="s">
        <v>115</v>
      </c>
      <c r="D14157" s="177">
        <v>461.86</v>
      </c>
    </row>
    <row r="14158" spans="1:4" x14ac:dyDescent="0.25">
      <c r="A14158" s="176" t="s">
        <v>22069</v>
      </c>
      <c r="B14158" s="176" t="s">
        <v>58656</v>
      </c>
      <c r="C14158" s="176" t="s">
        <v>115</v>
      </c>
      <c r="D14158" s="177">
        <v>517.13</v>
      </c>
    </row>
    <row r="14159" spans="1:4" x14ac:dyDescent="0.25">
      <c r="A14159" s="176" t="s">
        <v>22070</v>
      </c>
      <c r="B14159" s="176" t="s">
        <v>58656</v>
      </c>
      <c r="C14159" s="176" t="s">
        <v>115</v>
      </c>
      <c r="D14159" s="177">
        <v>489.67</v>
      </c>
    </row>
    <row r="14160" spans="1:4" x14ac:dyDescent="0.25">
      <c r="A14160" s="176" t="s">
        <v>22071</v>
      </c>
      <c r="B14160" s="176" t="s">
        <v>58657</v>
      </c>
      <c r="C14160" s="176" t="s">
        <v>115</v>
      </c>
      <c r="D14160" s="177">
        <v>692.24</v>
      </c>
    </row>
    <row r="14161" spans="1:4" x14ac:dyDescent="0.25">
      <c r="A14161" s="176" t="s">
        <v>22072</v>
      </c>
      <c r="B14161" s="176" t="s">
        <v>58657</v>
      </c>
      <c r="C14161" s="176" t="s">
        <v>115</v>
      </c>
      <c r="D14161" s="177">
        <v>663.03</v>
      </c>
    </row>
    <row r="14162" spans="1:4" x14ac:dyDescent="0.25">
      <c r="A14162" s="176" t="s">
        <v>22073</v>
      </c>
      <c r="B14162" s="176" t="s">
        <v>58658</v>
      </c>
      <c r="C14162" s="176" t="s">
        <v>115</v>
      </c>
      <c r="D14162" s="177">
        <v>484.52</v>
      </c>
    </row>
    <row r="14163" spans="1:4" x14ac:dyDescent="0.25">
      <c r="A14163" s="176" t="s">
        <v>22074</v>
      </c>
      <c r="B14163" s="176" t="s">
        <v>58658</v>
      </c>
      <c r="C14163" s="176" t="s">
        <v>115</v>
      </c>
      <c r="D14163" s="177">
        <v>457.06</v>
      </c>
    </row>
    <row r="14164" spans="1:4" x14ac:dyDescent="0.25">
      <c r="A14164" s="176" t="s">
        <v>22075</v>
      </c>
      <c r="B14164" s="176" t="s">
        <v>58659</v>
      </c>
      <c r="C14164" s="176" t="s">
        <v>115</v>
      </c>
      <c r="D14164" s="177">
        <v>510.08</v>
      </c>
    </row>
    <row r="14165" spans="1:4" x14ac:dyDescent="0.25">
      <c r="A14165" s="176" t="s">
        <v>22076</v>
      </c>
      <c r="B14165" s="176" t="s">
        <v>58659</v>
      </c>
      <c r="C14165" s="176" t="s">
        <v>115</v>
      </c>
      <c r="D14165" s="177">
        <v>482.62</v>
      </c>
    </row>
    <row r="14166" spans="1:4" x14ac:dyDescent="0.25">
      <c r="A14166" s="176" t="s">
        <v>22077</v>
      </c>
      <c r="B14166" s="176" t="s">
        <v>58660</v>
      </c>
      <c r="C14166" s="176" t="s">
        <v>115</v>
      </c>
      <c r="D14166" s="177">
        <v>690.25</v>
      </c>
    </row>
    <row r="14167" spans="1:4" x14ac:dyDescent="0.25">
      <c r="A14167" s="176" t="s">
        <v>22078</v>
      </c>
      <c r="B14167" s="176" t="s">
        <v>58660</v>
      </c>
      <c r="C14167" s="176" t="s">
        <v>115</v>
      </c>
      <c r="D14167" s="177">
        <v>661.04</v>
      </c>
    </row>
    <row r="14168" spans="1:4" x14ac:dyDescent="0.25">
      <c r="A14168" s="176" t="s">
        <v>22079</v>
      </c>
      <c r="B14168" s="176" t="s">
        <v>58661</v>
      </c>
      <c r="C14168" s="176" t="s">
        <v>115</v>
      </c>
      <c r="D14168" s="177">
        <v>585.36</v>
      </c>
    </row>
    <row r="14169" spans="1:4" x14ac:dyDescent="0.25">
      <c r="A14169" s="176" t="s">
        <v>22080</v>
      </c>
      <c r="B14169" s="176" t="s">
        <v>58661</v>
      </c>
      <c r="C14169" s="176" t="s">
        <v>115</v>
      </c>
      <c r="D14169" s="177">
        <v>554.39</v>
      </c>
    </row>
    <row r="14170" spans="1:4" x14ac:dyDescent="0.25">
      <c r="A14170" s="176" t="s">
        <v>22081</v>
      </c>
      <c r="B14170" s="176" t="s">
        <v>58662</v>
      </c>
      <c r="C14170" s="176" t="s">
        <v>115</v>
      </c>
      <c r="D14170" s="177">
        <v>631.71</v>
      </c>
    </row>
    <row r="14171" spans="1:4" x14ac:dyDescent="0.25">
      <c r="A14171" s="176" t="s">
        <v>22082</v>
      </c>
      <c r="B14171" s="176" t="s">
        <v>58662</v>
      </c>
      <c r="C14171" s="176" t="s">
        <v>115</v>
      </c>
      <c r="D14171" s="177">
        <v>600.74</v>
      </c>
    </row>
    <row r="14172" spans="1:4" x14ac:dyDescent="0.25">
      <c r="A14172" s="176" t="s">
        <v>22083</v>
      </c>
      <c r="B14172" s="176" t="s">
        <v>58663</v>
      </c>
      <c r="C14172" s="176" t="s">
        <v>115</v>
      </c>
      <c r="D14172" s="177">
        <v>823.43</v>
      </c>
    </row>
    <row r="14173" spans="1:4" x14ac:dyDescent="0.25">
      <c r="A14173" s="176" t="s">
        <v>22084</v>
      </c>
      <c r="B14173" s="176" t="s">
        <v>58663</v>
      </c>
      <c r="C14173" s="176" t="s">
        <v>115</v>
      </c>
      <c r="D14173" s="177">
        <v>790.72</v>
      </c>
    </row>
    <row r="14174" spans="1:4" x14ac:dyDescent="0.25">
      <c r="A14174" s="176" t="s">
        <v>22085</v>
      </c>
      <c r="B14174" s="176" t="s">
        <v>58664</v>
      </c>
      <c r="C14174" s="176" t="s">
        <v>115</v>
      </c>
      <c r="D14174" s="177">
        <v>577.5</v>
      </c>
    </row>
    <row r="14175" spans="1:4" x14ac:dyDescent="0.25">
      <c r="A14175" s="176" t="s">
        <v>22086</v>
      </c>
      <c r="B14175" s="176" t="s">
        <v>58664</v>
      </c>
      <c r="C14175" s="176" t="s">
        <v>115</v>
      </c>
      <c r="D14175" s="177">
        <v>546.53</v>
      </c>
    </row>
    <row r="14176" spans="1:4" x14ac:dyDescent="0.25">
      <c r="A14176" s="176" t="s">
        <v>22087</v>
      </c>
      <c r="B14176" s="176" t="s">
        <v>58665</v>
      </c>
      <c r="C14176" s="176" t="s">
        <v>115</v>
      </c>
      <c r="D14176" s="177">
        <v>620.1</v>
      </c>
    </row>
    <row r="14177" spans="1:4" x14ac:dyDescent="0.25">
      <c r="A14177" s="176" t="s">
        <v>22088</v>
      </c>
      <c r="B14177" s="176" t="s">
        <v>58665</v>
      </c>
      <c r="C14177" s="176" t="s">
        <v>115</v>
      </c>
      <c r="D14177" s="177">
        <v>589.13</v>
      </c>
    </row>
    <row r="14178" spans="1:4" x14ac:dyDescent="0.25">
      <c r="A14178" s="176" t="s">
        <v>22089</v>
      </c>
      <c r="B14178" s="176" t="s">
        <v>58666</v>
      </c>
      <c r="C14178" s="176" t="s">
        <v>115</v>
      </c>
      <c r="D14178" s="177">
        <v>830.65</v>
      </c>
    </row>
    <row r="14179" spans="1:4" x14ac:dyDescent="0.25">
      <c r="A14179" s="176" t="s">
        <v>22090</v>
      </c>
      <c r="B14179" s="176" t="s">
        <v>58666</v>
      </c>
      <c r="C14179" s="176" t="s">
        <v>115</v>
      </c>
      <c r="D14179" s="177">
        <v>797.94</v>
      </c>
    </row>
    <row r="14180" spans="1:4" x14ac:dyDescent="0.25">
      <c r="A14180" s="176" t="s">
        <v>22091</v>
      </c>
      <c r="B14180" s="176" t="s">
        <v>58667</v>
      </c>
      <c r="C14180" s="176" t="s">
        <v>115</v>
      </c>
      <c r="D14180" s="177">
        <v>562.83000000000004</v>
      </c>
    </row>
    <row r="14181" spans="1:4" x14ac:dyDescent="0.25">
      <c r="A14181" s="176" t="s">
        <v>22092</v>
      </c>
      <c r="B14181" s="176" t="s">
        <v>58667</v>
      </c>
      <c r="C14181" s="176" t="s">
        <v>115</v>
      </c>
      <c r="D14181" s="177">
        <v>536.84</v>
      </c>
    </row>
    <row r="14182" spans="1:4" x14ac:dyDescent="0.25">
      <c r="A14182" s="176" t="s">
        <v>22093</v>
      </c>
      <c r="B14182" s="176" t="s">
        <v>58668</v>
      </c>
      <c r="C14182" s="176" t="s">
        <v>115</v>
      </c>
      <c r="D14182" s="177">
        <v>618.45000000000005</v>
      </c>
    </row>
    <row r="14183" spans="1:4" x14ac:dyDescent="0.25">
      <c r="A14183" s="176" t="s">
        <v>22094</v>
      </c>
      <c r="B14183" s="176" t="s">
        <v>58668</v>
      </c>
      <c r="C14183" s="176" t="s">
        <v>115</v>
      </c>
      <c r="D14183" s="177">
        <v>592.46</v>
      </c>
    </row>
    <row r="14184" spans="1:4" x14ac:dyDescent="0.25">
      <c r="A14184" s="176" t="s">
        <v>22095</v>
      </c>
      <c r="B14184" s="176" t="s">
        <v>58669</v>
      </c>
      <c r="C14184" s="176" t="s">
        <v>115</v>
      </c>
      <c r="D14184" s="177">
        <v>850.1</v>
      </c>
    </row>
    <row r="14185" spans="1:4" x14ac:dyDescent="0.25">
      <c r="A14185" s="176" t="s">
        <v>22096</v>
      </c>
      <c r="B14185" s="176" t="s">
        <v>58669</v>
      </c>
      <c r="C14185" s="176" t="s">
        <v>115</v>
      </c>
      <c r="D14185" s="177">
        <v>822.25</v>
      </c>
    </row>
    <row r="14186" spans="1:4" x14ac:dyDescent="0.25">
      <c r="A14186" s="176" t="s">
        <v>22097</v>
      </c>
      <c r="B14186" s="176" t="s">
        <v>58670</v>
      </c>
      <c r="C14186" s="176" t="s">
        <v>115</v>
      </c>
      <c r="D14186" s="177">
        <v>512.03</v>
      </c>
    </row>
    <row r="14187" spans="1:4" x14ac:dyDescent="0.25">
      <c r="A14187" s="176" t="s">
        <v>22098</v>
      </c>
      <c r="B14187" s="176" t="s">
        <v>58670</v>
      </c>
      <c r="C14187" s="176" t="s">
        <v>115</v>
      </c>
      <c r="D14187" s="177">
        <v>488.67</v>
      </c>
    </row>
    <row r="14188" spans="1:4" x14ac:dyDescent="0.25">
      <c r="A14188" s="176" t="s">
        <v>22099</v>
      </c>
      <c r="B14188" s="176" t="s">
        <v>58671</v>
      </c>
      <c r="C14188" s="176" t="s">
        <v>115</v>
      </c>
      <c r="D14188" s="177">
        <v>563.15</v>
      </c>
    </row>
    <row r="14189" spans="1:4" x14ac:dyDescent="0.25">
      <c r="A14189" s="176" t="s">
        <v>22100</v>
      </c>
      <c r="B14189" s="176" t="s">
        <v>58671</v>
      </c>
      <c r="C14189" s="176" t="s">
        <v>115</v>
      </c>
      <c r="D14189" s="177">
        <v>539.79</v>
      </c>
    </row>
    <row r="14190" spans="1:4" x14ac:dyDescent="0.25">
      <c r="A14190" s="176" t="s">
        <v>22101</v>
      </c>
      <c r="B14190" s="176" t="s">
        <v>58672</v>
      </c>
      <c r="C14190" s="176" t="s">
        <v>115</v>
      </c>
      <c r="D14190" s="177">
        <v>794.67</v>
      </c>
    </row>
    <row r="14191" spans="1:4" x14ac:dyDescent="0.25">
      <c r="A14191" s="176" t="s">
        <v>22102</v>
      </c>
      <c r="B14191" s="176" t="s">
        <v>58672</v>
      </c>
      <c r="C14191" s="176" t="s">
        <v>115</v>
      </c>
      <c r="D14191" s="177">
        <v>769.56</v>
      </c>
    </row>
    <row r="14192" spans="1:4" x14ac:dyDescent="0.25">
      <c r="A14192" s="176" t="s">
        <v>22103</v>
      </c>
      <c r="B14192" s="176" t="s">
        <v>58673</v>
      </c>
      <c r="C14192" s="176" t="s">
        <v>115</v>
      </c>
      <c r="D14192" s="177">
        <v>643.89</v>
      </c>
    </row>
    <row r="14193" spans="1:4" x14ac:dyDescent="0.25">
      <c r="A14193" s="176" t="s">
        <v>22104</v>
      </c>
      <c r="B14193" s="176" t="s">
        <v>58673</v>
      </c>
      <c r="C14193" s="176" t="s">
        <v>115</v>
      </c>
      <c r="D14193" s="177">
        <v>614.4</v>
      </c>
    </row>
    <row r="14194" spans="1:4" x14ac:dyDescent="0.25">
      <c r="A14194" s="176" t="s">
        <v>22105</v>
      </c>
      <c r="B14194" s="176" t="s">
        <v>58674</v>
      </c>
      <c r="C14194" s="176" t="s">
        <v>115</v>
      </c>
      <c r="D14194" s="177">
        <v>708.78</v>
      </c>
    </row>
    <row r="14195" spans="1:4" x14ac:dyDescent="0.25">
      <c r="A14195" s="176" t="s">
        <v>22106</v>
      </c>
      <c r="B14195" s="176" t="s">
        <v>58674</v>
      </c>
      <c r="C14195" s="176" t="s">
        <v>115</v>
      </c>
      <c r="D14195" s="177">
        <v>679.29</v>
      </c>
    </row>
    <row r="14196" spans="1:4" x14ac:dyDescent="0.25">
      <c r="A14196" s="176" t="s">
        <v>22107</v>
      </c>
      <c r="B14196" s="176" t="s">
        <v>58675</v>
      </c>
      <c r="C14196" s="176" t="s">
        <v>115</v>
      </c>
      <c r="D14196" s="177">
        <v>1014.22</v>
      </c>
    </row>
    <row r="14197" spans="1:4" x14ac:dyDescent="0.25">
      <c r="A14197" s="176" t="s">
        <v>22108</v>
      </c>
      <c r="B14197" s="176" t="s">
        <v>58675</v>
      </c>
      <c r="C14197" s="176" t="s">
        <v>115</v>
      </c>
      <c r="D14197" s="177">
        <v>982.98</v>
      </c>
    </row>
    <row r="14198" spans="1:4" x14ac:dyDescent="0.25">
      <c r="A14198" s="176" t="s">
        <v>22109</v>
      </c>
      <c r="B14198" s="176" t="s">
        <v>58676</v>
      </c>
      <c r="C14198" s="176" t="s">
        <v>115</v>
      </c>
      <c r="D14198" s="177">
        <v>593.41999999999996</v>
      </c>
    </row>
    <row r="14199" spans="1:4" x14ac:dyDescent="0.25">
      <c r="A14199" s="176" t="s">
        <v>22110</v>
      </c>
      <c r="B14199" s="176" t="s">
        <v>58676</v>
      </c>
      <c r="C14199" s="176" t="s">
        <v>115</v>
      </c>
      <c r="D14199" s="177">
        <v>566.38</v>
      </c>
    </row>
    <row r="14200" spans="1:4" x14ac:dyDescent="0.25">
      <c r="A14200" s="176" t="s">
        <v>22111</v>
      </c>
      <c r="B14200" s="176" t="s">
        <v>58677</v>
      </c>
      <c r="C14200" s="176" t="s">
        <v>115</v>
      </c>
      <c r="D14200" s="177">
        <v>653.05999999999995</v>
      </c>
    </row>
    <row r="14201" spans="1:4" x14ac:dyDescent="0.25">
      <c r="A14201" s="176" t="s">
        <v>22112</v>
      </c>
      <c r="B14201" s="176" t="s">
        <v>58677</v>
      </c>
      <c r="C14201" s="176" t="s">
        <v>115</v>
      </c>
      <c r="D14201" s="177">
        <v>626.02</v>
      </c>
    </row>
    <row r="14202" spans="1:4" x14ac:dyDescent="0.25">
      <c r="A14202" s="176" t="s">
        <v>22113</v>
      </c>
      <c r="B14202" s="176" t="s">
        <v>58678</v>
      </c>
      <c r="C14202" s="176" t="s">
        <v>115</v>
      </c>
      <c r="D14202" s="177">
        <v>912.95</v>
      </c>
    </row>
    <row r="14203" spans="1:4" x14ac:dyDescent="0.25">
      <c r="A14203" s="176" t="s">
        <v>22114</v>
      </c>
      <c r="B14203" s="176" t="s">
        <v>58678</v>
      </c>
      <c r="C14203" s="176" t="s">
        <v>115</v>
      </c>
      <c r="D14203" s="177">
        <v>884.17</v>
      </c>
    </row>
    <row r="14204" spans="1:4" x14ac:dyDescent="0.25">
      <c r="A14204" s="176" t="s">
        <v>22115</v>
      </c>
      <c r="B14204" s="176" t="s">
        <v>58679</v>
      </c>
      <c r="C14204" s="176" t="s">
        <v>115</v>
      </c>
      <c r="D14204" s="177">
        <v>753.15</v>
      </c>
    </row>
    <row r="14205" spans="1:4" x14ac:dyDescent="0.25">
      <c r="A14205" s="176" t="s">
        <v>22116</v>
      </c>
      <c r="B14205" s="176" t="s">
        <v>58679</v>
      </c>
      <c r="C14205" s="176" t="s">
        <v>115</v>
      </c>
      <c r="D14205" s="177">
        <v>718.41</v>
      </c>
    </row>
    <row r="14206" spans="1:4" x14ac:dyDescent="0.25">
      <c r="A14206" s="176" t="s">
        <v>22117</v>
      </c>
      <c r="B14206" s="176" t="s">
        <v>58680</v>
      </c>
      <c r="C14206" s="176" t="s">
        <v>115</v>
      </c>
      <c r="D14206" s="177">
        <v>827.31</v>
      </c>
    </row>
    <row r="14207" spans="1:4" x14ac:dyDescent="0.25">
      <c r="A14207" s="176" t="s">
        <v>22118</v>
      </c>
      <c r="B14207" s="176" t="s">
        <v>58680</v>
      </c>
      <c r="C14207" s="176" t="s">
        <v>115</v>
      </c>
      <c r="D14207" s="177">
        <v>792.57</v>
      </c>
    </row>
    <row r="14208" spans="1:4" x14ac:dyDescent="0.25">
      <c r="A14208" s="176" t="s">
        <v>22119</v>
      </c>
      <c r="B14208" s="176" t="s">
        <v>58681</v>
      </c>
      <c r="C14208" s="176" t="s">
        <v>115</v>
      </c>
      <c r="D14208" s="177">
        <v>1064.03</v>
      </c>
    </row>
    <row r="14209" spans="1:4" x14ac:dyDescent="0.25">
      <c r="A14209" s="176" t="s">
        <v>22120</v>
      </c>
      <c r="B14209" s="176" t="s">
        <v>58681</v>
      </c>
      <c r="C14209" s="176" t="s">
        <v>115</v>
      </c>
      <c r="D14209" s="177">
        <v>1027.54</v>
      </c>
    </row>
    <row r="14210" spans="1:4" x14ac:dyDescent="0.25">
      <c r="A14210" s="176" t="s">
        <v>22121</v>
      </c>
      <c r="B14210" s="176" t="s">
        <v>58682</v>
      </c>
      <c r="C14210" s="176" t="s">
        <v>115</v>
      </c>
      <c r="D14210" s="177">
        <v>685.2</v>
      </c>
    </row>
    <row r="14211" spans="1:4" x14ac:dyDescent="0.25">
      <c r="A14211" s="176" t="s">
        <v>22122</v>
      </c>
      <c r="B14211" s="176" t="s">
        <v>58682</v>
      </c>
      <c r="C14211" s="176" t="s">
        <v>115</v>
      </c>
      <c r="D14211" s="177">
        <v>653.96</v>
      </c>
    </row>
    <row r="14212" spans="1:4" x14ac:dyDescent="0.25">
      <c r="A14212" s="176" t="s">
        <v>22123</v>
      </c>
      <c r="B14212" s="176" t="s">
        <v>58683</v>
      </c>
      <c r="C14212" s="176" t="s">
        <v>115</v>
      </c>
      <c r="D14212" s="177">
        <v>753.36</v>
      </c>
    </row>
    <row r="14213" spans="1:4" x14ac:dyDescent="0.25">
      <c r="A14213" s="176" t="s">
        <v>22124</v>
      </c>
      <c r="B14213" s="176" t="s">
        <v>58683</v>
      </c>
      <c r="C14213" s="176" t="s">
        <v>115</v>
      </c>
      <c r="D14213" s="177">
        <v>722.12</v>
      </c>
    </row>
    <row r="14214" spans="1:4" x14ac:dyDescent="0.25">
      <c r="A14214" s="176" t="s">
        <v>22125</v>
      </c>
      <c r="B14214" s="176" t="s">
        <v>58684</v>
      </c>
      <c r="C14214" s="176" t="s">
        <v>115</v>
      </c>
      <c r="D14214" s="177">
        <v>1096.06</v>
      </c>
    </row>
    <row r="14215" spans="1:4" x14ac:dyDescent="0.25">
      <c r="A14215" s="176" t="s">
        <v>22126</v>
      </c>
      <c r="B14215" s="176" t="s">
        <v>58684</v>
      </c>
      <c r="C14215" s="176" t="s">
        <v>115</v>
      </c>
      <c r="D14215" s="177">
        <v>1063.07</v>
      </c>
    </row>
    <row r="14216" spans="1:4" x14ac:dyDescent="0.25">
      <c r="A14216" s="176" t="s">
        <v>22127</v>
      </c>
      <c r="B14216" s="176" t="s">
        <v>58685</v>
      </c>
      <c r="C14216" s="176" t="s">
        <v>115</v>
      </c>
      <c r="D14216" s="177">
        <v>845.91</v>
      </c>
    </row>
    <row r="14217" spans="1:4" x14ac:dyDescent="0.25">
      <c r="A14217" s="176" t="s">
        <v>22128</v>
      </c>
      <c r="B14217" s="176" t="s">
        <v>58685</v>
      </c>
      <c r="C14217" s="176" t="s">
        <v>115</v>
      </c>
      <c r="D14217" s="177">
        <v>807.66</v>
      </c>
    </row>
    <row r="14218" spans="1:4" x14ac:dyDescent="0.25">
      <c r="A14218" s="176" t="s">
        <v>22129</v>
      </c>
      <c r="B14218" s="176" t="s">
        <v>58686</v>
      </c>
      <c r="C14218" s="176" t="s">
        <v>115</v>
      </c>
      <c r="D14218" s="177">
        <v>929.34</v>
      </c>
    </row>
    <row r="14219" spans="1:4" x14ac:dyDescent="0.25">
      <c r="A14219" s="176" t="s">
        <v>22130</v>
      </c>
      <c r="B14219" s="176" t="s">
        <v>58686</v>
      </c>
      <c r="C14219" s="176" t="s">
        <v>115</v>
      </c>
      <c r="D14219" s="177">
        <v>891.09</v>
      </c>
    </row>
    <row r="14220" spans="1:4" x14ac:dyDescent="0.25">
      <c r="A14220" s="176" t="s">
        <v>22131</v>
      </c>
      <c r="B14220" s="176" t="s">
        <v>58687</v>
      </c>
      <c r="C14220" s="176" t="s">
        <v>115</v>
      </c>
      <c r="D14220" s="177">
        <v>1345.41</v>
      </c>
    </row>
    <row r="14221" spans="1:4" x14ac:dyDescent="0.25">
      <c r="A14221" s="176" t="s">
        <v>22132</v>
      </c>
      <c r="B14221" s="176" t="s">
        <v>58687</v>
      </c>
      <c r="C14221" s="176" t="s">
        <v>115</v>
      </c>
      <c r="D14221" s="177">
        <v>1305.4100000000001</v>
      </c>
    </row>
    <row r="14222" spans="1:4" x14ac:dyDescent="0.25">
      <c r="A14222" s="176" t="s">
        <v>22133</v>
      </c>
      <c r="B14222" s="176" t="s">
        <v>58688</v>
      </c>
      <c r="C14222" s="176" t="s">
        <v>115</v>
      </c>
      <c r="D14222" s="177">
        <v>537.30999999999995</v>
      </c>
    </row>
    <row r="14223" spans="1:4" x14ac:dyDescent="0.25">
      <c r="A14223" s="176" t="s">
        <v>22134</v>
      </c>
      <c r="B14223" s="176" t="s">
        <v>58688</v>
      </c>
      <c r="C14223" s="176" t="s">
        <v>115</v>
      </c>
      <c r="D14223" s="177">
        <v>505.8</v>
      </c>
    </row>
    <row r="14224" spans="1:4" x14ac:dyDescent="0.25">
      <c r="A14224" s="176" t="s">
        <v>22135</v>
      </c>
      <c r="B14224" s="176" t="s">
        <v>22136</v>
      </c>
      <c r="C14224" s="176" t="s">
        <v>115</v>
      </c>
      <c r="D14224" s="177">
        <v>617.89</v>
      </c>
    </row>
    <row r="14225" spans="1:4" x14ac:dyDescent="0.25">
      <c r="A14225" s="176" t="s">
        <v>22137</v>
      </c>
      <c r="B14225" s="176" t="s">
        <v>22136</v>
      </c>
      <c r="C14225" s="176" t="s">
        <v>115</v>
      </c>
      <c r="D14225" s="177">
        <v>582.87</v>
      </c>
    </row>
    <row r="14226" spans="1:4" x14ac:dyDescent="0.25">
      <c r="A14226" s="176" t="s">
        <v>22138</v>
      </c>
      <c r="B14226" s="176" t="s">
        <v>22139</v>
      </c>
      <c r="C14226" s="176" t="s">
        <v>115</v>
      </c>
      <c r="D14226" s="177">
        <v>722.47</v>
      </c>
    </row>
    <row r="14227" spans="1:4" x14ac:dyDescent="0.25">
      <c r="A14227" s="176" t="s">
        <v>22140</v>
      </c>
      <c r="B14227" s="176" t="s">
        <v>22139</v>
      </c>
      <c r="C14227" s="176" t="s">
        <v>115</v>
      </c>
      <c r="D14227" s="177">
        <v>680.45</v>
      </c>
    </row>
    <row r="14228" spans="1:4" x14ac:dyDescent="0.25">
      <c r="A14228" s="176" t="s">
        <v>22141</v>
      </c>
      <c r="B14228" s="176" t="s">
        <v>22142</v>
      </c>
      <c r="C14228" s="176" t="s">
        <v>115</v>
      </c>
      <c r="D14228" s="177">
        <v>928.74</v>
      </c>
    </row>
    <row r="14229" spans="1:4" x14ac:dyDescent="0.25">
      <c r="A14229" s="176" t="s">
        <v>22143</v>
      </c>
      <c r="B14229" s="176" t="s">
        <v>22142</v>
      </c>
      <c r="C14229" s="176" t="s">
        <v>115</v>
      </c>
      <c r="D14229" s="177">
        <v>876.21</v>
      </c>
    </row>
    <row r="14230" spans="1:4" x14ac:dyDescent="0.25">
      <c r="A14230" s="176" t="s">
        <v>22144</v>
      </c>
      <c r="B14230" s="176" t="s">
        <v>22145</v>
      </c>
      <c r="C14230" s="176" t="s">
        <v>115</v>
      </c>
      <c r="D14230" s="177">
        <v>1138.73</v>
      </c>
    </row>
    <row r="14231" spans="1:4" x14ac:dyDescent="0.25">
      <c r="A14231" s="176" t="s">
        <v>22146</v>
      </c>
      <c r="B14231" s="176" t="s">
        <v>22145</v>
      </c>
      <c r="C14231" s="176" t="s">
        <v>115</v>
      </c>
      <c r="D14231" s="177">
        <v>1079.2</v>
      </c>
    </row>
    <row r="14232" spans="1:4" x14ac:dyDescent="0.25">
      <c r="A14232" s="176" t="s">
        <v>22147</v>
      </c>
      <c r="B14232" s="176" t="s">
        <v>22148</v>
      </c>
      <c r="C14232" s="176" t="s">
        <v>115</v>
      </c>
      <c r="D14232" s="177">
        <v>183.44</v>
      </c>
    </row>
    <row r="14233" spans="1:4" x14ac:dyDescent="0.25">
      <c r="A14233" s="176" t="s">
        <v>22149</v>
      </c>
      <c r="B14233" s="176" t="s">
        <v>22148</v>
      </c>
      <c r="C14233" s="176" t="s">
        <v>115</v>
      </c>
      <c r="D14233" s="177">
        <v>172.94</v>
      </c>
    </row>
    <row r="14234" spans="1:4" x14ac:dyDescent="0.25">
      <c r="A14234" s="176" t="s">
        <v>22150</v>
      </c>
      <c r="B14234" s="176" t="s">
        <v>22151</v>
      </c>
      <c r="C14234" s="176" t="s">
        <v>115</v>
      </c>
      <c r="D14234" s="177">
        <v>209.59</v>
      </c>
    </row>
    <row r="14235" spans="1:4" x14ac:dyDescent="0.25">
      <c r="A14235" s="176" t="s">
        <v>22152</v>
      </c>
      <c r="B14235" s="176" t="s">
        <v>22151</v>
      </c>
      <c r="C14235" s="176" t="s">
        <v>115</v>
      </c>
      <c r="D14235" s="177">
        <v>197.33</v>
      </c>
    </row>
    <row r="14236" spans="1:4" x14ac:dyDescent="0.25">
      <c r="A14236" s="176" t="s">
        <v>22153</v>
      </c>
      <c r="B14236" s="176" t="s">
        <v>22154</v>
      </c>
      <c r="C14236" s="176" t="s">
        <v>115</v>
      </c>
      <c r="D14236" s="177">
        <v>244.5</v>
      </c>
    </row>
    <row r="14237" spans="1:4" x14ac:dyDescent="0.25">
      <c r="A14237" s="176" t="s">
        <v>22155</v>
      </c>
      <c r="B14237" s="176" t="s">
        <v>22154</v>
      </c>
      <c r="C14237" s="176" t="s">
        <v>115</v>
      </c>
      <c r="D14237" s="177">
        <v>230.49</v>
      </c>
    </row>
    <row r="14238" spans="1:4" x14ac:dyDescent="0.25">
      <c r="A14238" s="176" t="s">
        <v>22156</v>
      </c>
      <c r="B14238" s="176" t="s">
        <v>22157</v>
      </c>
      <c r="C14238" s="176" t="s">
        <v>115</v>
      </c>
      <c r="D14238" s="177">
        <v>305.55</v>
      </c>
    </row>
    <row r="14239" spans="1:4" x14ac:dyDescent="0.25">
      <c r="A14239" s="176" t="s">
        <v>22158</v>
      </c>
      <c r="B14239" s="176" t="s">
        <v>22157</v>
      </c>
      <c r="C14239" s="176" t="s">
        <v>115</v>
      </c>
      <c r="D14239" s="177">
        <v>288.04000000000002</v>
      </c>
    </row>
    <row r="14240" spans="1:4" x14ac:dyDescent="0.25">
      <c r="A14240" s="176" t="s">
        <v>22159</v>
      </c>
      <c r="B14240" s="176" t="s">
        <v>22160</v>
      </c>
      <c r="C14240" s="176" t="s">
        <v>115</v>
      </c>
      <c r="D14240" s="177">
        <v>366.6</v>
      </c>
    </row>
    <row r="14241" spans="1:4" x14ac:dyDescent="0.25">
      <c r="A14241" s="176" t="s">
        <v>22161</v>
      </c>
      <c r="B14241" s="176" t="s">
        <v>22160</v>
      </c>
      <c r="C14241" s="176" t="s">
        <v>115</v>
      </c>
      <c r="D14241" s="177">
        <v>345.59</v>
      </c>
    </row>
    <row r="14242" spans="1:4" x14ac:dyDescent="0.25">
      <c r="A14242" s="176" t="s">
        <v>58689</v>
      </c>
      <c r="B14242" s="176" t="s">
        <v>58690</v>
      </c>
      <c r="C14242" s="176" t="s">
        <v>115</v>
      </c>
      <c r="D14242" s="177">
        <v>451.51</v>
      </c>
    </row>
    <row r="14243" spans="1:4" x14ac:dyDescent="0.25">
      <c r="A14243" s="176" t="s">
        <v>58691</v>
      </c>
      <c r="B14243" s="176" t="s">
        <v>58690</v>
      </c>
      <c r="C14243" s="176" t="s">
        <v>115</v>
      </c>
      <c r="D14243" s="177">
        <v>426.99</v>
      </c>
    </row>
    <row r="14244" spans="1:4" x14ac:dyDescent="0.25">
      <c r="A14244" s="176" t="s">
        <v>58692</v>
      </c>
      <c r="B14244" s="176" t="s">
        <v>58693</v>
      </c>
      <c r="C14244" s="176" t="s">
        <v>115</v>
      </c>
      <c r="D14244" s="177">
        <v>386.56</v>
      </c>
    </row>
    <row r="14245" spans="1:4" x14ac:dyDescent="0.25">
      <c r="A14245" s="176" t="s">
        <v>58694</v>
      </c>
      <c r="B14245" s="176" t="s">
        <v>58693</v>
      </c>
      <c r="C14245" s="176" t="s">
        <v>115</v>
      </c>
      <c r="D14245" s="177">
        <v>365.55</v>
      </c>
    </row>
    <row r="14246" spans="1:4" x14ac:dyDescent="0.25">
      <c r="A14246" s="176" t="s">
        <v>58695</v>
      </c>
      <c r="B14246" s="176" t="s">
        <v>58696</v>
      </c>
      <c r="C14246" s="176" t="s">
        <v>115</v>
      </c>
      <c r="D14246" s="177">
        <v>321.62</v>
      </c>
    </row>
    <row r="14247" spans="1:4" x14ac:dyDescent="0.25">
      <c r="A14247" s="176" t="s">
        <v>58697</v>
      </c>
      <c r="B14247" s="176" t="s">
        <v>58696</v>
      </c>
      <c r="C14247" s="176" t="s">
        <v>115</v>
      </c>
      <c r="D14247" s="177">
        <v>304.11</v>
      </c>
    </row>
    <row r="14248" spans="1:4" x14ac:dyDescent="0.25">
      <c r="A14248" s="176" t="s">
        <v>58698</v>
      </c>
      <c r="B14248" s="176" t="s">
        <v>58699</v>
      </c>
      <c r="C14248" s="176" t="s">
        <v>115</v>
      </c>
      <c r="D14248" s="177">
        <v>256.68</v>
      </c>
    </row>
    <row r="14249" spans="1:4" x14ac:dyDescent="0.25">
      <c r="A14249" s="176" t="s">
        <v>58700</v>
      </c>
      <c r="B14249" s="176" t="s">
        <v>58699</v>
      </c>
      <c r="C14249" s="176" t="s">
        <v>115</v>
      </c>
      <c r="D14249" s="177">
        <v>242.67</v>
      </c>
    </row>
    <row r="14250" spans="1:4" x14ac:dyDescent="0.25">
      <c r="A14250" s="176" t="s">
        <v>22162</v>
      </c>
      <c r="B14250" s="176" t="s">
        <v>22163</v>
      </c>
      <c r="C14250" s="176" t="s">
        <v>115</v>
      </c>
      <c r="D14250" s="177">
        <v>427.66</v>
      </c>
    </row>
    <row r="14251" spans="1:4" x14ac:dyDescent="0.25">
      <c r="A14251" s="176" t="s">
        <v>22164</v>
      </c>
      <c r="B14251" s="176" t="s">
        <v>22163</v>
      </c>
      <c r="C14251" s="176" t="s">
        <v>115</v>
      </c>
      <c r="D14251" s="177">
        <v>403.14</v>
      </c>
    </row>
    <row r="14252" spans="1:4" x14ac:dyDescent="0.25">
      <c r="A14252" s="176" t="s">
        <v>22165</v>
      </c>
      <c r="B14252" s="176" t="s">
        <v>22166</v>
      </c>
      <c r="C14252" s="176" t="s">
        <v>115</v>
      </c>
      <c r="D14252" s="177">
        <v>366.6</v>
      </c>
    </row>
    <row r="14253" spans="1:4" x14ac:dyDescent="0.25">
      <c r="A14253" s="176" t="s">
        <v>22167</v>
      </c>
      <c r="B14253" s="176" t="s">
        <v>22166</v>
      </c>
      <c r="C14253" s="176" t="s">
        <v>115</v>
      </c>
      <c r="D14253" s="177">
        <v>345.59</v>
      </c>
    </row>
    <row r="14254" spans="1:4" x14ac:dyDescent="0.25">
      <c r="A14254" s="176" t="s">
        <v>22168</v>
      </c>
      <c r="B14254" s="176" t="s">
        <v>22169</v>
      </c>
      <c r="C14254" s="176" t="s">
        <v>115</v>
      </c>
      <c r="D14254" s="177">
        <v>305.55</v>
      </c>
    </row>
    <row r="14255" spans="1:4" x14ac:dyDescent="0.25">
      <c r="A14255" s="176" t="s">
        <v>22170</v>
      </c>
      <c r="B14255" s="176" t="s">
        <v>22169</v>
      </c>
      <c r="C14255" s="176" t="s">
        <v>115</v>
      </c>
      <c r="D14255" s="177">
        <v>288.04000000000002</v>
      </c>
    </row>
    <row r="14256" spans="1:4" x14ac:dyDescent="0.25">
      <c r="A14256" s="176" t="s">
        <v>22171</v>
      </c>
      <c r="B14256" s="176" t="s">
        <v>22172</v>
      </c>
      <c r="C14256" s="176" t="s">
        <v>115</v>
      </c>
      <c r="D14256" s="177">
        <v>244.5</v>
      </c>
    </row>
    <row r="14257" spans="1:4" x14ac:dyDescent="0.25">
      <c r="A14257" s="176" t="s">
        <v>22173</v>
      </c>
      <c r="B14257" s="176" t="s">
        <v>22172</v>
      </c>
      <c r="C14257" s="176" t="s">
        <v>115</v>
      </c>
      <c r="D14257" s="177">
        <v>230.49</v>
      </c>
    </row>
    <row r="14258" spans="1:4" x14ac:dyDescent="0.25">
      <c r="A14258" s="176" t="s">
        <v>22174</v>
      </c>
      <c r="B14258" s="176" t="s">
        <v>22175</v>
      </c>
      <c r="C14258" s="176" t="s">
        <v>115</v>
      </c>
      <c r="D14258" s="177">
        <v>270.79000000000002</v>
      </c>
    </row>
    <row r="14259" spans="1:4" x14ac:dyDescent="0.25">
      <c r="A14259" s="176" t="s">
        <v>22176</v>
      </c>
      <c r="B14259" s="176" t="s">
        <v>22175</v>
      </c>
      <c r="C14259" s="176" t="s">
        <v>115</v>
      </c>
      <c r="D14259" s="177">
        <v>256.79000000000002</v>
      </c>
    </row>
    <row r="14260" spans="1:4" x14ac:dyDescent="0.25">
      <c r="A14260" s="176" t="s">
        <v>22177</v>
      </c>
      <c r="B14260" s="176" t="s">
        <v>22178</v>
      </c>
      <c r="C14260" s="176" t="s">
        <v>115</v>
      </c>
      <c r="D14260" s="177">
        <v>516.66999999999996</v>
      </c>
    </row>
    <row r="14261" spans="1:4" x14ac:dyDescent="0.25">
      <c r="A14261" s="176" t="s">
        <v>22179</v>
      </c>
      <c r="B14261" s="176" t="s">
        <v>22178</v>
      </c>
      <c r="C14261" s="176" t="s">
        <v>115</v>
      </c>
      <c r="D14261" s="177">
        <v>499.16</v>
      </c>
    </row>
    <row r="14262" spans="1:4" x14ac:dyDescent="0.25">
      <c r="A14262" s="176" t="s">
        <v>22180</v>
      </c>
      <c r="B14262" s="176" t="s">
        <v>22181</v>
      </c>
      <c r="C14262" s="176" t="s">
        <v>115</v>
      </c>
      <c r="D14262" s="177">
        <v>247.12</v>
      </c>
    </row>
    <row r="14263" spans="1:4" x14ac:dyDescent="0.25">
      <c r="A14263" s="176" t="s">
        <v>22182</v>
      </c>
      <c r="B14263" s="176" t="s">
        <v>22181</v>
      </c>
      <c r="C14263" s="176" t="s">
        <v>115</v>
      </c>
      <c r="D14263" s="177">
        <v>243.62</v>
      </c>
    </row>
    <row r="14264" spans="1:4" x14ac:dyDescent="0.25">
      <c r="A14264" s="176" t="s">
        <v>22183</v>
      </c>
      <c r="B14264" s="176" t="s">
        <v>58701</v>
      </c>
      <c r="C14264" s="176" t="s">
        <v>115</v>
      </c>
      <c r="D14264" s="177">
        <v>267.63</v>
      </c>
    </row>
    <row r="14265" spans="1:4" x14ac:dyDescent="0.25">
      <c r="A14265" s="176" t="s">
        <v>22184</v>
      </c>
      <c r="B14265" s="176" t="s">
        <v>58701</v>
      </c>
      <c r="C14265" s="176" t="s">
        <v>115</v>
      </c>
      <c r="D14265" s="177">
        <v>253.39</v>
      </c>
    </row>
    <row r="14266" spans="1:4" x14ac:dyDescent="0.25">
      <c r="A14266" s="176" t="s">
        <v>22185</v>
      </c>
      <c r="B14266" s="176" t="s">
        <v>58702</v>
      </c>
      <c r="C14266" s="176" t="s">
        <v>115</v>
      </c>
      <c r="D14266" s="177">
        <v>286.17</v>
      </c>
    </row>
    <row r="14267" spans="1:4" x14ac:dyDescent="0.25">
      <c r="A14267" s="176" t="s">
        <v>22186</v>
      </c>
      <c r="B14267" s="176" t="s">
        <v>58702</v>
      </c>
      <c r="C14267" s="176" t="s">
        <v>115</v>
      </c>
      <c r="D14267" s="177">
        <v>271.93</v>
      </c>
    </row>
    <row r="14268" spans="1:4" x14ac:dyDescent="0.25">
      <c r="A14268" s="176" t="s">
        <v>22187</v>
      </c>
      <c r="B14268" s="176" t="s">
        <v>58703</v>
      </c>
      <c r="C14268" s="176" t="s">
        <v>115</v>
      </c>
      <c r="D14268" s="177">
        <v>434.82</v>
      </c>
    </row>
    <row r="14269" spans="1:4" x14ac:dyDescent="0.25">
      <c r="A14269" s="176" t="s">
        <v>22188</v>
      </c>
      <c r="B14269" s="176" t="s">
        <v>58703</v>
      </c>
      <c r="C14269" s="176" t="s">
        <v>115</v>
      </c>
      <c r="D14269" s="177">
        <v>418.83</v>
      </c>
    </row>
    <row r="14270" spans="1:4" x14ac:dyDescent="0.25">
      <c r="A14270" s="176" t="s">
        <v>22189</v>
      </c>
      <c r="B14270" s="176" t="s">
        <v>58704</v>
      </c>
      <c r="C14270" s="176" t="s">
        <v>115</v>
      </c>
      <c r="D14270" s="177">
        <v>363.27</v>
      </c>
    </row>
    <row r="14271" spans="1:4" x14ac:dyDescent="0.25">
      <c r="A14271" s="176" t="s">
        <v>22190</v>
      </c>
      <c r="B14271" s="176" t="s">
        <v>58704</v>
      </c>
      <c r="C14271" s="176" t="s">
        <v>115</v>
      </c>
      <c r="D14271" s="177">
        <v>345.52</v>
      </c>
    </row>
    <row r="14272" spans="1:4" x14ac:dyDescent="0.25">
      <c r="A14272" s="176" t="s">
        <v>22191</v>
      </c>
      <c r="B14272" s="176" t="s">
        <v>58705</v>
      </c>
      <c r="C14272" s="176" t="s">
        <v>115</v>
      </c>
      <c r="D14272" s="177">
        <v>387.99</v>
      </c>
    </row>
    <row r="14273" spans="1:4" x14ac:dyDescent="0.25">
      <c r="A14273" s="176" t="s">
        <v>22192</v>
      </c>
      <c r="B14273" s="176" t="s">
        <v>58705</v>
      </c>
      <c r="C14273" s="176" t="s">
        <v>115</v>
      </c>
      <c r="D14273" s="177">
        <v>370.24</v>
      </c>
    </row>
    <row r="14274" spans="1:4" x14ac:dyDescent="0.25">
      <c r="A14274" s="176" t="s">
        <v>22193</v>
      </c>
      <c r="B14274" s="176" t="s">
        <v>58706</v>
      </c>
      <c r="C14274" s="176" t="s">
        <v>115</v>
      </c>
      <c r="D14274" s="177">
        <v>563.86</v>
      </c>
    </row>
    <row r="14275" spans="1:4" x14ac:dyDescent="0.25">
      <c r="A14275" s="176" t="s">
        <v>22194</v>
      </c>
      <c r="B14275" s="176" t="s">
        <v>58706</v>
      </c>
      <c r="C14275" s="176" t="s">
        <v>115</v>
      </c>
      <c r="D14275" s="177">
        <v>544.37</v>
      </c>
    </row>
    <row r="14276" spans="1:4" x14ac:dyDescent="0.25">
      <c r="A14276" s="176" t="s">
        <v>22195</v>
      </c>
      <c r="B14276" s="176" t="s">
        <v>58707</v>
      </c>
      <c r="C14276" s="176" t="s">
        <v>115</v>
      </c>
      <c r="D14276" s="177">
        <v>407.43</v>
      </c>
    </row>
    <row r="14277" spans="1:4" x14ac:dyDescent="0.25">
      <c r="A14277" s="176" t="s">
        <v>22196</v>
      </c>
      <c r="B14277" s="176" t="s">
        <v>58707</v>
      </c>
      <c r="C14277" s="176" t="s">
        <v>115</v>
      </c>
      <c r="D14277" s="177">
        <v>387.94</v>
      </c>
    </row>
    <row r="14278" spans="1:4" x14ac:dyDescent="0.25">
      <c r="A14278" s="176" t="s">
        <v>22197</v>
      </c>
      <c r="B14278" s="176" t="s">
        <v>58708</v>
      </c>
      <c r="C14278" s="176" t="s">
        <v>115</v>
      </c>
      <c r="D14278" s="177">
        <v>438.33</v>
      </c>
    </row>
    <row r="14279" spans="1:4" x14ac:dyDescent="0.25">
      <c r="A14279" s="176" t="s">
        <v>22198</v>
      </c>
      <c r="B14279" s="176" t="s">
        <v>58708</v>
      </c>
      <c r="C14279" s="176" t="s">
        <v>115</v>
      </c>
      <c r="D14279" s="177">
        <v>418.84</v>
      </c>
    </row>
    <row r="14280" spans="1:4" x14ac:dyDescent="0.25">
      <c r="A14280" s="176" t="s">
        <v>22199</v>
      </c>
      <c r="B14280" s="176" t="s">
        <v>58709</v>
      </c>
      <c r="C14280" s="176" t="s">
        <v>115</v>
      </c>
      <c r="D14280" s="177">
        <v>668.64</v>
      </c>
    </row>
    <row r="14281" spans="1:4" x14ac:dyDescent="0.25">
      <c r="A14281" s="176" t="s">
        <v>22200</v>
      </c>
      <c r="B14281" s="176" t="s">
        <v>58709</v>
      </c>
      <c r="C14281" s="176" t="s">
        <v>115</v>
      </c>
      <c r="D14281" s="177">
        <v>647.4</v>
      </c>
    </row>
    <row r="14282" spans="1:4" x14ac:dyDescent="0.25">
      <c r="A14282" s="176" t="s">
        <v>22201</v>
      </c>
      <c r="B14282" s="176" t="s">
        <v>58710</v>
      </c>
      <c r="C14282" s="176" t="s">
        <v>115</v>
      </c>
      <c r="D14282" s="177">
        <v>287.25</v>
      </c>
    </row>
    <row r="14283" spans="1:4" x14ac:dyDescent="0.25">
      <c r="A14283" s="176" t="s">
        <v>22202</v>
      </c>
      <c r="B14283" s="176" t="s">
        <v>58710</v>
      </c>
      <c r="C14283" s="176" t="s">
        <v>115</v>
      </c>
      <c r="D14283" s="177">
        <v>272.05</v>
      </c>
    </row>
    <row r="14284" spans="1:4" x14ac:dyDescent="0.25">
      <c r="A14284" s="176" t="s">
        <v>22203</v>
      </c>
      <c r="B14284" s="176" t="s">
        <v>22204</v>
      </c>
      <c r="C14284" s="176" t="s">
        <v>115</v>
      </c>
      <c r="D14284" s="177">
        <v>315.73</v>
      </c>
    </row>
    <row r="14285" spans="1:4" x14ac:dyDescent="0.25">
      <c r="A14285" s="176" t="s">
        <v>22205</v>
      </c>
      <c r="B14285" s="176" t="s">
        <v>22204</v>
      </c>
      <c r="C14285" s="176" t="s">
        <v>115</v>
      </c>
      <c r="D14285" s="177">
        <v>300.52999999999997</v>
      </c>
    </row>
    <row r="14286" spans="1:4" x14ac:dyDescent="0.25">
      <c r="A14286" s="176" t="s">
        <v>22206</v>
      </c>
      <c r="B14286" s="176" t="s">
        <v>58711</v>
      </c>
      <c r="C14286" s="176" t="s">
        <v>115</v>
      </c>
      <c r="D14286" s="177">
        <v>290.57</v>
      </c>
    </row>
    <row r="14287" spans="1:4" x14ac:dyDescent="0.25">
      <c r="A14287" s="176" t="s">
        <v>22207</v>
      </c>
      <c r="B14287" s="176" t="s">
        <v>58711</v>
      </c>
      <c r="C14287" s="176" t="s">
        <v>115</v>
      </c>
      <c r="D14287" s="177">
        <v>275.37</v>
      </c>
    </row>
    <row r="14288" spans="1:4" x14ac:dyDescent="0.25">
      <c r="A14288" s="176" t="s">
        <v>22208</v>
      </c>
      <c r="B14288" s="176" t="s">
        <v>58712</v>
      </c>
      <c r="C14288" s="176" t="s">
        <v>115</v>
      </c>
      <c r="D14288" s="177">
        <v>316.39</v>
      </c>
    </row>
    <row r="14289" spans="1:4" x14ac:dyDescent="0.25">
      <c r="A14289" s="176" t="s">
        <v>22209</v>
      </c>
      <c r="B14289" s="176" t="s">
        <v>58712</v>
      </c>
      <c r="C14289" s="176" t="s">
        <v>115</v>
      </c>
      <c r="D14289" s="177">
        <v>301.19</v>
      </c>
    </row>
    <row r="14290" spans="1:4" x14ac:dyDescent="0.25">
      <c r="A14290" s="176" t="s">
        <v>22210</v>
      </c>
      <c r="B14290" s="176" t="s">
        <v>58713</v>
      </c>
      <c r="C14290" s="176" t="s">
        <v>115</v>
      </c>
      <c r="D14290" s="177">
        <v>476.87</v>
      </c>
    </row>
    <row r="14291" spans="1:4" x14ac:dyDescent="0.25">
      <c r="A14291" s="176" t="s">
        <v>22211</v>
      </c>
      <c r="B14291" s="176" t="s">
        <v>58713</v>
      </c>
      <c r="C14291" s="176" t="s">
        <v>115</v>
      </c>
      <c r="D14291" s="177">
        <v>459.91</v>
      </c>
    </row>
    <row r="14292" spans="1:4" x14ac:dyDescent="0.25">
      <c r="A14292" s="176" t="s">
        <v>22212</v>
      </c>
      <c r="B14292" s="176" t="s">
        <v>58714</v>
      </c>
      <c r="C14292" s="176" t="s">
        <v>115</v>
      </c>
      <c r="D14292" s="177">
        <v>477.53</v>
      </c>
    </row>
    <row r="14293" spans="1:4" x14ac:dyDescent="0.25">
      <c r="A14293" s="176" t="s">
        <v>22213</v>
      </c>
      <c r="B14293" s="176" t="s">
        <v>58714</v>
      </c>
      <c r="C14293" s="176" t="s">
        <v>115</v>
      </c>
      <c r="D14293" s="177">
        <v>460.57</v>
      </c>
    </row>
    <row r="14294" spans="1:4" x14ac:dyDescent="0.25">
      <c r="A14294" s="176" t="s">
        <v>22214</v>
      </c>
      <c r="B14294" s="176" t="s">
        <v>58715</v>
      </c>
      <c r="C14294" s="176" t="s">
        <v>115</v>
      </c>
      <c r="D14294" s="177">
        <v>259.77</v>
      </c>
    </row>
    <row r="14295" spans="1:4" x14ac:dyDescent="0.25">
      <c r="A14295" s="176" t="s">
        <v>22215</v>
      </c>
      <c r="B14295" s="176" t="s">
        <v>58715</v>
      </c>
      <c r="C14295" s="176" t="s">
        <v>115</v>
      </c>
      <c r="D14295" s="177">
        <v>246.32</v>
      </c>
    </row>
    <row r="14296" spans="1:4" x14ac:dyDescent="0.25">
      <c r="A14296" s="176" t="s">
        <v>22216</v>
      </c>
      <c r="B14296" s="176" t="s">
        <v>22217</v>
      </c>
      <c r="C14296" s="176" t="s">
        <v>115</v>
      </c>
      <c r="D14296" s="177">
        <v>284.08</v>
      </c>
    </row>
    <row r="14297" spans="1:4" x14ac:dyDescent="0.25">
      <c r="A14297" s="176" t="s">
        <v>22218</v>
      </c>
      <c r="B14297" s="176" t="s">
        <v>22217</v>
      </c>
      <c r="C14297" s="176" t="s">
        <v>115</v>
      </c>
      <c r="D14297" s="177">
        <v>270.63</v>
      </c>
    </row>
    <row r="14298" spans="1:4" x14ac:dyDescent="0.25">
      <c r="A14298" s="176" t="s">
        <v>22219</v>
      </c>
      <c r="B14298" s="176" t="s">
        <v>58716</v>
      </c>
      <c r="C14298" s="176" t="s">
        <v>115</v>
      </c>
      <c r="D14298" s="177">
        <v>263.08999999999997</v>
      </c>
    </row>
    <row r="14299" spans="1:4" x14ac:dyDescent="0.25">
      <c r="A14299" s="176" t="s">
        <v>22220</v>
      </c>
      <c r="B14299" s="176" t="s">
        <v>58716</v>
      </c>
      <c r="C14299" s="176" t="s">
        <v>115</v>
      </c>
      <c r="D14299" s="177">
        <v>249.64</v>
      </c>
    </row>
    <row r="14300" spans="1:4" x14ac:dyDescent="0.25">
      <c r="A14300" s="176" t="s">
        <v>22221</v>
      </c>
      <c r="B14300" s="176" t="s">
        <v>22222</v>
      </c>
      <c r="C14300" s="176" t="s">
        <v>115</v>
      </c>
      <c r="D14300" s="177">
        <v>284.74</v>
      </c>
    </row>
    <row r="14301" spans="1:4" x14ac:dyDescent="0.25">
      <c r="A14301" s="176" t="s">
        <v>22223</v>
      </c>
      <c r="B14301" s="176" t="s">
        <v>22222</v>
      </c>
      <c r="C14301" s="176" t="s">
        <v>115</v>
      </c>
      <c r="D14301" s="177">
        <v>271.29000000000002</v>
      </c>
    </row>
    <row r="14302" spans="1:4" x14ac:dyDescent="0.25">
      <c r="A14302" s="176" t="s">
        <v>22224</v>
      </c>
      <c r="B14302" s="176" t="s">
        <v>58717</v>
      </c>
      <c r="C14302" s="176" t="s">
        <v>115</v>
      </c>
      <c r="D14302" s="177">
        <v>409.52</v>
      </c>
    </row>
    <row r="14303" spans="1:4" x14ac:dyDescent="0.25">
      <c r="A14303" s="176" t="s">
        <v>22225</v>
      </c>
      <c r="B14303" s="176" t="s">
        <v>58717</v>
      </c>
      <c r="C14303" s="176" t="s">
        <v>115</v>
      </c>
      <c r="D14303" s="177">
        <v>394.32</v>
      </c>
    </row>
    <row r="14304" spans="1:4" x14ac:dyDescent="0.25">
      <c r="A14304" s="176" t="s">
        <v>22226</v>
      </c>
      <c r="B14304" s="176" t="s">
        <v>58718</v>
      </c>
      <c r="C14304" s="176" t="s">
        <v>115</v>
      </c>
      <c r="D14304" s="177">
        <v>410.18</v>
      </c>
    </row>
    <row r="14305" spans="1:4" x14ac:dyDescent="0.25">
      <c r="A14305" s="176" t="s">
        <v>22227</v>
      </c>
      <c r="B14305" s="176" t="s">
        <v>58718</v>
      </c>
      <c r="C14305" s="176" t="s">
        <v>115</v>
      </c>
      <c r="D14305" s="177">
        <v>394.98</v>
      </c>
    </row>
    <row r="14306" spans="1:4" x14ac:dyDescent="0.25">
      <c r="A14306" s="176" t="s">
        <v>22228</v>
      </c>
      <c r="B14306" s="176" t="s">
        <v>58719</v>
      </c>
      <c r="C14306" s="176" t="s">
        <v>115</v>
      </c>
      <c r="D14306" s="177">
        <v>367.19</v>
      </c>
    </row>
    <row r="14307" spans="1:4" x14ac:dyDescent="0.25">
      <c r="A14307" s="176" t="s">
        <v>22229</v>
      </c>
      <c r="B14307" s="176" t="s">
        <v>58719</v>
      </c>
      <c r="C14307" s="176" t="s">
        <v>115</v>
      </c>
      <c r="D14307" s="177">
        <v>348.49</v>
      </c>
    </row>
    <row r="14308" spans="1:4" x14ac:dyDescent="0.25">
      <c r="A14308" s="176" t="s">
        <v>22230</v>
      </c>
      <c r="B14308" s="176" t="s">
        <v>22231</v>
      </c>
      <c r="C14308" s="176" t="s">
        <v>115</v>
      </c>
      <c r="D14308" s="177">
        <v>408.6</v>
      </c>
    </row>
    <row r="14309" spans="1:4" x14ac:dyDescent="0.25">
      <c r="A14309" s="176" t="s">
        <v>22232</v>
      </c>
      <c r="B14309" s="176" t="s">
        <v>22231</v>
      </c>
      <c r="C14309" s="176" t="s">
        <v>115</v>
      </c>
      <c r="D14309" s="177">
        <v>389.89</v>
      </c>
    </row>
    <row r="14310" spans="1:4" x14ac:dyDescent="0.25">
      <c r="A14310" s="176" t="s">
        <v>22233</v>
      </c>
      <c r="B14310" s="176" t="s">
        <v>58720</v>
      </c>
      <c r="C14310" s="176" t="s">
        <v>115</v>
      </c>
      <c r="D14310" s="177">
        <v>373.83</v>
      </c>
    </row>
    <row r="14311" spans="1:4" x14ac:dyDescent="0.25">
      <c r="A14311" s="176" t="s">
        <v>22234</v>
      </c>
      <c r="B14311" s="176" t="s">
        <v>58720</v>
      </c>
      <c r="C14311" s="176" t="s">
        <v>115</v>
      </c>
      <c r="D14311" s="177">
        <v>355.13</v>
      </c>
    </row>
    <row r="14312" spans="1:4" x14ac:dyDescent="0.25">
      <c r="A14312" s="176" t="s">
        <v>22235</v>
      </c>
      <c r="B14312" s="176" t="s">
        <v>22236</v>
      </c>
      <c r="C14312" s="176" t="s">
        <v>115</v>
      </c>
      <c r="D14312" s="177">
        <v>409.92</v>
      </c>
    </row>
    <row r="14313" spans="1:4" x14ac:dyDescent="0.25">
      <c r="A14313" s="176" t="s">
        <v>22237</v>
      </c>
      <c r="B14313" s="176" t="s">
        <v>22236</v>
      </c>
      <c r="C14313" s="176" t="s">
        <v>115</v>
      </c>
      <c r="D14313" s="177">
        <v>391.21</v>
      </c>
    </row>
    <row r="14314" spans="1:4" x14ac:dyDescent="0.25">
      <c r="A14314" s="176" t="s">
        <v>22238</v>
      </c>
      <c r="B14314" s="176" t="s">
        <v>58721</v>
      </c>
      <c r="C14314" s="176" t="s">
        <v>115</v>
      </c>
      <c r="D14314" s="177">
        <v>596.96</v>
      </c>
    </row>
    <row r="14315" spans="1:4" x14ac:dyDescent="0.25">
      <c r="A14315" s="176" t="s">
        <v>22239</v>
      </c>
      <c r="B14315" s="176" t="s">
        <v>58721</v>
      </c>
      <c r="C14315" s="176" t="s">
        <v>115</v>
      </c>
      <c r="D14315" s="177">
        <v>576.5</v>
      </c>
    </row>
    <row r="14316" spans="1:4" x14ac:dyDescent="0.25">
      <c r="A14316" s="176" t="s">
        <v>22240</v>
      </c>
      <c r="B14316" s="176" t="s">
        <v>58722</v>
      </c>
      <c r="C14316" s="176" t="s">
        <v>115</v>
      </c>
      <c r="D14316" s="177">
        <v>598.28</v>
      </c>
    </row>
    <row r="14317" spans="1:4" x14ac:dyDescent="0.25">
      <c r="A14317" s="176" t="s">
        <v>22241</v>
      </c>
      <c r="B14317" s="176" t="s">
        <v>58722</v>
      </c>
      <c r="C14317" s="176" t="s">
        <v>115</v>
      </c>
      <c r="D14317" s="177">
        <v>577.82000000000005</v>
      </c>
    </row>
    <row r="14318" spans="1:4" x14ac:dyDescent="0.25">
      <c r="A14318" s="176" t="s">
        <v>22242</v>
      </c>
      <c r="B14318" s="176" t="s">
        <v>58723</v>
      </c>
      <c r="C14318" s="176" t="s">
        <v>115</v>
      </c>
      <c r="D14318" s="177">
        <v>347.67</v>
      </c>
    </row>
    <row r="14319" spans="1:4" x14ac:dyDescent="0.25">
      <c r="A14319" s="176" t="s">
        <v>22243</v>
      </c>
      <c r="B14319" s="176" t="s">
        <v>58723</v>
      </c>
      <c r="C14319" s="176" t="s">
        <v>115</v>
      </c>
      <c r="D14319" s="177">
        <v>330.72</v>
      </c>
    </row>
    <row r="14320" spans="1:4" x14ac:dyDescent="0.25">
      <c r="A14320" s="176" t="s">
        <v>22244</v>
      </c>
      <c r="B14320" s="176" t="s">
        <v>22245</v>
      </c>
      <c r="C14320" s="176" t="s">
        <v>115</v>
      </c>
      <c r="D14320" s="177">
        <v>383.03</v>
      </c>
    </row>
    <row r="14321" spans="1:4" x14ac:dyDescent="0.25">
      <c r="A14321" s="176" t="s">
        <v>22246</v>
      </c>
      <c r="B14321" s="176" t="s">
        <v>22245</v>
      </c>
      <c r="C14321" s="176" t="s">
        <v>115</v>
      </c>
      <c r="D14321" s="177">
        <v>366.08</v>
      </c>
    </row>
    <row r="14322" spans="1:4" x14ac:dyDescent="0.25">
      <c r="A14322" s="176" t="s">
        <v>22247</v>
      </c>
      <c r="B14322" s="176" t="s">
        <v>58724</v>
      </c>
      <c r="C14322" s="176" t="s">
        <v>115</v>
      </c>
      <c r="D14322" s="177">
        <v>354.31</v>
      </c>
    </row>
    <row r="14323" spans="1:4" x14ac:dyDescent="0.25">
      <c r="A14323" s="176" t="s">
        <v>22248</v>
      </c>
      <c r="B14323" s="176" t="s">
        <v>58724</v>
      </c>
      <c r="C14323" s="176" t="s">
        <v>115</v>
      </c>
      <c r="D14323" s="177">
        <v>337.36</v>
      </c>
    </row>
    <row r="14324" spans="1:4" x14ac:dyDescent="0.25">
      <c r="A14324" s="176" t="s">
        <v>22249</v>
      </c>
      <c r="B14324" s="176" t="s">
        <v>22250</v>
      </c>
      <c r="C14324" s="176" t="s">
        <v>115</v>
      </c>
      <c r="D14324" s="177">
        <v>384.35</v>
      </c>
    </row>
    <row r="14325" spans="1:4" x14ac:dyDescent="0.25">
      <c r="A14325" s="176" t="s">
        <v>22251</v>
      </c>
      <c r="B14325" s="176" t="s">
        <v>22250</v>
      </c>
      <c r="C14325" s="176" t="s">
        <v>115</v>
      </c>
      <c r="D14325" s="177">
        <v>367.4</v>
      </c>
    </row>
    <row r="14326" spans="1:4" x14ac:dyDescent="0.25">
      <c r="A14326" s="176" t="s">
        <v>22252</v>
      </c>
      <c r="B14326" s="176" t="s">
        <v>58725</v>
      </c>
      <c r="C14326" s="176" t="s">
        <v>115</v>
      </c>
      <c r="D14326" s="177">
        <v>535.69000000000005</v>
      </c>
    </row>
    <row r="14327" spans="1:4" x14ac:dyDescent="0.25">
      <c r="A14327" s="176" t="s">
        <v>22253</v>
      </c>
      <c r="B14327" s="176" t="s">
        <v>58725</v>
      </c>
      <c r="C14327" s="176" t="s">
        <v>115</v>
      </c>
      <c r="D14327" s="177">
        <v>516.98</v>
      </c>
    </row>
    <row r="14328" spans="1:4" x14ac:dyDescent="0.25">
      <c r="A14328" s="176" t="s">
        <v>22254</v>
      </c>
      <c r="B14328" s="176" t="s">
        <v>58726</v>
      </c>
      <c r="C14328" s="176" t="s">
        <v>115</v>
      </c>
      <c r="D14328" s="177">
        <v>537.01</v>
      </c>
    </row>
    <row r="14329" spans="1:4" x14ac:dyDescent="0.25">
      <c r="A14329" s="176" t="s">
        <v>22255</v>
      </c>
      <c r="B14329" s="176" t="s">
        <v>58726</v>
      </c>
      <c r="C14329" s="176" t="s">
        <v>115</v>
      </c>
      <c r="D14329" s="177">
        <v>518.29999999999995</v>
      </c>
    </row>
    <row r="14330" spans="1:4" x14ac:dyDescent="0.25">
      <c r="A14330" s="176" t="s">
        <v>22256</v>
      </c>
      <c r="B14330" s="176" t="s">
        <v>58727</v>
      </c>
      <c r="C14330" s="176" t="s">
        <v>115</v>
      </c>
      <c r="D14330" s="177">
        <v>467.44</v>
      </c>
    </row>
    <row r="14331" spans="1:4" x14ac:dyDescent="0.25">
      <c r="A14331" s="176" t="s">
        <v>22257</v>
      </c>
      <c r="B14331" s="176" t="s">
        <v>58727</v>
      </c>
      <c r="C14331" s="176" t="s">
        <v>115</v>
      </c>
      <c r="D14331" s="177">
        <v>445.23</v>
      </c>
    </row>
    <row r="14332" spans="1:4" x14ac:dyDescent="0.25">
      <c r="A14332" s="176" t="s">
        <v>22258</v>
      </c>
      <c r="B14332" s="176" t="s">
        <v>22259</v>
      </c>
      <c r="C14332" s="176" t="s">
        <v>115</v>
      </c>
      <c r="D14332" s="177">
        <v>521.77</v>
      </c>
    </row>
    <row r="14333" spans="1:4" x14ac:dyDescent="0.25">
      <c r="A14333" s="176" t="s">
        <v>22260</v>
      </c>
      <c r="B14333" s="176" t="s">
        <v>22259</v>
      </c>
      <c r="C14333" s="176" t="s">
        <v>115</v>
      </c>
      <c r="D14333" s="177">
        <v>499.56</v>
      </c>
    </row>
    <row r="14334" spans="1:4" x14ac:dyDescent="0.25">
      <c r="A14334" s="176" t="s">
        <v>22261</v>
      </c>
      <c r="B14334" s="176" t="s">
        <v>58728</v>
      </c>
      <c r="C14334" s="176" t="s">
        <v>115</v>
      </c>
      <c r="D14334" s="177">
        <v>477.4</v>
      </c>
    </row>
    <row r="14335" spans="1:4" x14ac:dyDescent="0.25">
      <c r="A14335" s="176" t="s">
        <v>22262</v>
      </c>
      <c r="B14335" s="176" t="s">
        <v>58728</v>
      </c>
      <c r="C14335" s="176" t="s">
        <v>115</v>
      </c>
      <c r="D14335" s="177">
        <v>455.19</v>
      </c>
    </row>
    <row r="14336" spans="1:4" x14ac:dyDescent="0.25">
      <c r="A14336" s="176" t="s">
        <v>22263</v>
      </c>
      <c r="B14336" s="176" t="s">
        <v>22264</v>
      </c>
      <c r="C14336" s="176" t="s">
        <v>115</v>
      </c>
      <c r="D14336" s="177">
        <v>523.75</v>
      </c>
    </row>
    <row r="14337" spans="1:4" x14ac:dyDescent="0.25">
      <c r="A14337" s="176" t="s">
        <v>22265</v>
      </c>
      <c r="B14337" s="176" t="s">
        <v>22264</v>
      </c>
      <c r="C14337" s="176" t="s">
        <v>115</v>
      </c>
      <c r="D14337" s="177">
        <v>501.54</v>
      </c>
    </row>
    <row r="14338" spans="1:4" x14ac:dyDescent="0.25">
      <c r="A14338" s="176" t="s">
        <v>22266</v>
      </c>
      <c r="B14338" s="176" t="s">
        <v>58729</v>
      </c>
      <c r="C14338" s="176" t="s">
        <v>115</v>
      </c>
      <c r="D14338" s="177">
        <v>764.56</v>
      </c>
    </row>
    <row r="14339" spans="1:4" x14ac:dyDescent="0.25">
      <c r="A14339" s="176" t="s">
        <v>22267</v>
      </c>
      <c r="B14339" s="176" t="s">
        <v>58729</v>
      </c>
      <c r="C14339" s="176" t="s">
        <v>115</v>
      </c>
      <c r="D14339" s="177">
        <v>740.61</v>
      </c>
    </row>
    <row r="14340" spans="1:4" x14ac:dyDescent="0.25">
      <c r="A14340" s="176" t="s">
        <v>22268</v>
      </c>
      <c r="B14340" s="176" t="s">
        <v>58730</v>
      </c>
      <c r="C14340" s="176" t="s">
        <v>115</v>
      </c>
      <c r="D14340" s="177">
        <v>766.54</v>
      </c>
    </row>
    <row r="14341" spans="1:4" x14ac:dyDescent="0.25">
      <c r="A14341" s="176" t="s">
        <v>22269</v>
      </c>
      <c r="B14341" s="176" t="s">
        <v>58730</v>
      </c>
      <c r="C14341" s="176" t="s">
        <v>115</v>
      </c>
      <c r="D14341" s="177">
        <v>742.59</v>
      </c>
    </row>
    <row r="14342" spans="1:4" x14ac:dyDescent="0.25">
      <c r="A14342" s="176" t="s">
        <v>22270</v>
      </c>
      <c r="B14342" s="176" t="s">
        <v>58731</v>
      </c>
      <c r="C14342" s="176" t="s">
        <v>115</v>
      </c>
      <c r="D14342" s="177">
        <v>437.66</v>
      </c>
    </row>
    <row r="14343" spans="1:4" x14ac:dyDescent="0.25">
      <c r="A14343" s="176" t="s">
        <v>22271</v>
      </c>
      <c r="B14343" s="176" t="s">
        <v>58731</v>
      </c>
      <c r="C14343" s="176" t="s">
        <v>115</v>
      </c>
      <c r="D14343" s="177">
        <v>417.2</v>
      </c>
    </row>
    <row r="14344" spans="1:4" x14ac:dyDescent="0.25">
      <c r="A14344" s="176" t="s">
        <v>22272</v>
      </c>
      <c r="B14344" s="176" t="s">
        <v>22273</v>
      </c>
      <c r="C14344" s="176" t="s">
        <v>115</v>
      </c>
      <c r="D14344" s="177">
        <v>484.06</v>
      </c>
    </row>
    <row r="14345" spans="1:4" x14ac:dyDescent="0.25">
      <c r="A14345" s="176" t="s">
        <v>22274</v>
      </c>
      <c r="B14345" s="176" t="s">
        <v>22273</v>
      </c>
      <c r="C14345" s="176" t="s">
        <v>115</v>
      </c>
      <c r="D14345" s="177">
        <v>463.6</v>
      </c>
    </row>
    <row r="14346" spans="1:4" x14ac:dyDescent="0.25">
      <c r="A14346" s="176" t="s">
        <v>22275</v>
      </c>
      <c r="B14346" s="176" t="s">
        <v>58732</v>
      </c>
      <c r="C14346" s="176" t="s">
        <v>115</v>
      </c>
      <c r="D14346" s="177">
        <v>447.62</v>
      </c>
    </row>
    <row r="14347" spans="1:4" x14ac:dyDescent="0.25">
      <c r="A14347" s="176" t="s">
        <v>22276</v>
      </c>
      <c r="B14347" s="176" t="s">
        <v>58732</v>
      </c>
      <c r="C14347" s="176" t="s">
        <v>115</v>
      </c>
      <c r="D14347" s="177">
        <v>427.16</v>
      </c>
    </row>
    <row r="14348" spans="1:4" x14ac:dyDescent="0.25">
      <c r="A14348" s="176" t="s">
        <v>22277</v>
      </c>
      <c r="B14348" s="176" t="s">
        <v>22278</v>
      </c>
      <c r="C14348" s="176" t="s">
        <v>115</v>
      </c>
      <c r="D14348" s="177">
        <v>486.04</v>
      </c>
    </row>
    <row r="14349" spans="1:4" x14ac:dyDescent="0.25">
      <c r="A14349" s="176" t="s">
        <v>22279</v>
      </c>
      <c r="B14349" s="176" t="s">
        <v>22278</v>
      </c>
      <c r="C14349" s="176" t="s">
        <v>115</v>
      </c>
      <c r="D14349" s="177">
        <v>465.58</v>
      </c>
    </row>
    <row r="14350" spans="1:4" x14ac:dyDescent="0.25">
      <c r="A14350" s="176" t="s">
        <v>22280</v>
      </c>
      <c r="B14350" s="176" t="s">
        <v>58733</v>
      </c>
      <c r="C14350" s="176" t="s">
        <v>115</v>
      </c>
      <c r="D14350" s="177">
        <v>691.16</v>
      </c>
    </row>
    <row r="14351" spans="1:4" x14ac:dyDescent="0.25">
      <c r="A14351" s="176" t="s">
        <v>22281</v>
      </c>
      <c r="B14351" s="176" t="s">
        <v>58733</v>
      </c>
      <c r="C14351" s="176" t="s">
        <v>115</v>
      </c>
      <c r="D14351" s="177">
        <v>668.95</v>
      </c>
    </row>
    <row r="14352" spans="1:4" x14ac:dyDescent="0.25">
      <c r="A14352" s="176" t="s">
        <v>22282</v>
      </c>
      <c r="B14352" s="176" t="s">
        <v>58734</v>
      </c>
      <c r="C14352" s="176" t="s">
        <v>115</v>
      </c>
      <c r="D14352" s="177">
        <v>693.14</v>
      </c>
    </row>
    <row r="14353" spans="1:4" x14ac:dyDescent="0.25">
      <c r="A14353" s="176" t="s">
        <v>22283</v>
      </c>
      <c r="B14353" s="176" t="s">
        <v>58734</v>
      </c>
      <c r="C14353" s="176" t="s">
        <v>115</v>
      </c>
      <c r="D14353" s="177">
        <v>670.93</v>
      </c>
    </row>
    <row r="14354" spans="1:4" x14ac:dyDescent="0.25">
      <c r="A14354" s="176" t="s">
        <v>22284</v>
      </c>
      <c r="B14354" s="176" t="s">
        <v>58735</v>
      </c>
      <c r="C14354" s="176" t="s">
        <v>115</v>
      </c>
      <c r="D14354" s="177">
        <v>554.41</v>
      </c>
    </row>
    <row r="14355" spans="1:4" x14ac:dyDescent="0.25">
      <c r="A14355" s="176" t="s">
        <v>22285</v>
      </c>
      <c r="B14355" s="176" t="s">
        <v>58735</v>
      </c>
      <c r="C14355" s="176" t="s">
        <v>115</v>
      </c>
      <c r="D14355" s="177">
        <v>528.70000000000005</v>
      </c>
    </row>
    <row r="14356" spans="1:4" x14ac:dyDescent="0.25">
      <c r="A14356" s="176" t="s">
        <v>22286</v>
      </c>
      <c r="B14356" s="176" t="s">
        <v>22287</v>
      </c>
      <c r="C14356" s="176" t="s">
        <v>115</v>
      </c>
      <c r="D14356" s="177">
        <v>621.66999999999996</v>
      </c>
    </row>
    <row r="14357" spans="1:4" x14ac:dyDescent="0.25">
      <c r="A14357" s="176" t="s">
        <v>22288</v>
      </c>
      <c r="B14357" s="176" t="s">
        <v>22287</v>
      </c>
      <c r="C14357" s="176" t="s">
        <v>115</v>
      </c>
      <c r="D14357" s="177">
        <v>595.96</v>
      </c>
    </row>
    <row r="14358" spans="1:4" x14ac:dyDescent="0.25">
      <c r="A14358" s="176" t="s">
        <v>22289</v>
      </c>
      <c r="B14358" s="176" t="s">
        <v>58736</v>
      </c>
      <c r="C14358" s="176" t="s">
        <v>115</v>
      </c>
      <c r="D14358" s="177">
        <v>545.75</v>
      </c>
    </row>
    <row r="14359" spans="1:4" x14ac:dyDescent="0.25">
      <c r="A14359" s="176" t="s">
        <v>22290</v>
      </c>
      <c r="B14359" s="176" t="s">
        <v>58736</v>
      </c>
      <c r="C14359" s="176" t="s">
        <v>115</v>
      </c>
      <c r="D14359" s="177">
        <v>521.51</v>
      </c>
    </row>
    <row r="14360" spans="1:4" x14ac:dyDescent="0.25">
      <c r="A14360" s="176" t="s">
        <v>22291</v>
      </c>
      <c r="B14360" s="176" t="s">
        <v>22292</v>
      </c>
      <c r="C14360" s="176" t="s">
        <v>115</v>
      </c>
      <c r="D14360" s="177">
        <v>624.30999999999995</v>
      </c>
    </row>
    <row r="14361" spans="1:4" x14ac:dyDescent="0.25">
      <c r="A14361" s="176" t="s">
        <v>22293</v>
      </c>
      <c r="B14361" s="176" t="s">
        <v>22292</v>
      </c>
      <c r="C14361" s="176" t="s">
        <v>115</v>
      </c>
      <c r="D14361" s="177">
        <v>598.6</v>
      </c>
    </row>
    <row r="14362" spans="1:4" x14ac:dyDescent="0.25">
      <c r="A14362" s="176" t="s">
        <v>22294</v>
      </c>
      <c r="B14362" s="176" t="s">
        <v>58737</v>
      </c>
      <c r="C14362" s="176" t="s">
        <v>115</v>
      </c>
      <c r="D14362" s="177">
        <v>918.9</v>
      </c>
    </row>
    <row r="14363" spans="1:4" x14ac:dyDescent="0.25">
      <c r="A14363" s="176" t="s">
        <v>22295</v>
      </c>
      <c r="B14363" s="176" t="s">
        <v>58737</v>
      </c>
      <c r="C14363" s="176" t="s">
        <v>115</v>
      </c>
      <c r="D14363" s="177">
        <v>891.44</v>
      </c>
    </row>
    <row r="14364" spans="1:4" x14ac:dyDescent="0.25">
      <c r="A14364" s="176" t="s">
        <v>22296</v>
      </c>
      <c r="B14364" s="176" t="s">
        <v>58738</v>
      </c>
      <c r="C14364" s="176" t="s">
        <v>115</v>
      </c>
      <c r="D14364" s="177">
        <v>921.54</v>
      </c>
    </row>
    <row r="14365" spans="1:4" x14ac:dyDescent="0.25">
      <c r="A14365" s="176" t="s">
        <v>22297</v>
      </c>
      <c r="B14365" s="176" t="s">
        <v>58738</v>
      </c>
      <c r="C14365" s="176" t="s">
        <v>115</v>
      </c>
      <c r="D14365" s="177">
        <v>894.08</v>
      </c>
    </row>
    <row r="14366" spans="1:4" x14ac:dyDescent="0.25">
      <c r="A14366" s="176" t="s">
        <v>22298</v>
      </c>
      <c r="B14366" s="176" t="s">
        <v>58739</v>
      </c>
      <c r="C14366" s="176" t="s">
        <v>115</v>
      </c>
      <c r="D14366" s="177">
        <v>523.48</v>
      </c>
    </row>
    <row r="14367" spans="1:4" x14ac:dyDescent="0.25">
      <c r="A14367" s="176" t="s">
        <v>22299</v>
      </c>
      <c r="B14367" s="176" t="s">
        <v>58739</v>
      </c>
      <c r="C14367" s="176" t="s">
        <v>115</v>
      </c>
      <c r="D14367" s="177">
        <v>499.52</v>
      </c>
    </row>
    <row r="14368" spans="1:4" x14ac:dyDescent="0.25">
      <c r="A14368" s="176" t="s">
        <v>22300</v>
      </c>
      <c r="B14368" s="176" t="s">
        <v>22301</v>
      </c>
      <c r="C14368" s="176" t="s">
        <v>115</v>
      </c>
      <c r="D14368" s="177">
        <v>580.92999999999995</v>
      </c>
    </row>
    <row r="14369" spans="1:4" x14ac:dyDescent="0.25">
      <c r="A14369" s="176" t="s">
        <v>22302</v>
      </c>
      <c r="B14369" s="176" t="s">
        <v>22301</v>
      </c>
      <c r="C14369" s="176" t="s">
        <v>115</v>
      </c>
      <c r="D14369" s="177">
        <v>556.97</v>
      </c>
    </row>
    <row r="14370" spans="1:4" x14ac:dyDescent="0.25">
      <c r="A14370" s="176" t="s">
        <v>22303</v>
      </c>
      <c r="B14370" s="176" t="s">
        <v>58740</v>
      </c>
      <c r="C14370" s="176" t="s">
        <v>115</v>
      </c>
      <c r="D14370" s="177">
        <v>536.76</v>
      </c>
    </row>
    <row r="14371" spans="1:4" x14ac:dyDescent="0.25">
      <c r="A14371" s="176" t="s">
        <v>22304</v>
      </c>
      <c r="B14371" s="176" t="s">
        <v>58740</v>
      </c>
      <c r="C14371" s="176" t="s">
        <v>115</v>
      </c>
      <c r="D14371" s="177">
        <v>512.79999999999995</v>
      </c>
    </row>
    <row r="14372" spans="1:4" x14ac:dyDescent="0.25">
      <c r="A14372" s="176" t="s">
        <v>22305</v>
      </c>
      <c r="B14372" s="176" t="s">
        <v>22306</v>
      </c>
      <c r="C14372" s="176" t="s">
        <v>115</v>
      </c>
      <c r="D14372" s="177">
        <v>583.57000000000005</v>
      </c>
    </row>
    <row r="14373" spans="1:4" x14ac:dyDescent="0.25">
      <c r="A14373" s="176" t="s">
        <v>22307</v>
      </c>
      <c r="B14373" s="176" t="s">
        <v>22306</v>
      </c>
      <c r="C14373" s="176" t="s">
        <v>115</v>
      </c>
      <c r="D14373" s="177">
        <v>559.61</v>
      </c>
    </row>
    <row r="14374" spans="1:4" x14ac:dyDescent="0.25">
      <c r="A14374" s="176" t="s">
        <v>22308</v>
      </c>
      <c r="B14374" s="176" t="s">
        <v>58741</v>
      </c>
      <c r="C14374" s="176" t="s">
        <v>115</v>
      </c>
      <c r="D14374" s="177">
        <v>842.47</v>
      </c>
    </row>
    <row r="14375" spans="1:4" x14ac:dyDescent="0.25">
      <c r="A14375" s="176" t="s">
        <v>22309</v>
      </c>
      <c r="B14375" s="176" t="s">
        <v>58741</v>
      </c>
      <c r="C14375" s="176" t="s">
        <v>115</v>
      </c>
      <c r="D14375" s="177">
        <v>816.76</v>
      </c>
    </row>
    <row r="14376" spans="1:4" x14ac:dyDescent="0.25">
      <c r="A14376" s="176" t="s">
        <v>22310</v>
      </c>
      <c r="B14376" s="176" t="s">
        <v>58742</v>
      </c>
      <c r="C14376" s="176" t="s">
        <v>115</v>
      </c>
      <c r="D14376" s="177">
        <v>845.11</v>
      </c>
    </row>
    <row r="14377" spans="1:4" x14ac:dyDescent="0.25">
      <c r="A14377" s="176" t="s">
        <v>22311</v>
      </c>
      <c r="B14377" s="176" t="s">
        <v>58742</v>
      </c>
      <c r="C14377" s="176" t="s">
        <v>115</v>
      </c>
      <c r="D14377" s="177">
        <v>819.4</v>
      </c>
    </row>
    <row r="14378" spans="1:4" x14ac:dyDescent="0.25">
      <c r="A14378" s="176" t="s">
        <v>22312</v>
      </c>
      <c r="B14378" s="176" t="s">
        <v>22313</v>
      </c>
      <c r="C14378" s="176" t="s">
        <v>115</v>
      </c>
      <c r="D14378" s="177">
        <v>271.35000000000002</v>
      </c>
    </row>
    <row r="14379" spans="1:4" x14ac:dyDescent="0.25">
      <c r="A14379" s="176" t="s">
        <v>22314</v>
      </c>
      <c r="B14379" s="176" t="s">
        <v>22313</v>
      </c>
      <c r="C14379" s="176" t="s">
        <v>115</v>
      </c>
      <c r="D14379" s="177">
        <v>256.18</v>
      </c>
    </row>
    <row r="14380" spans="1:4" x14ac:dyDescent="0.25">
      <c r="A14380" s="176" t="s">
        <v>22315</v>
      </c>
      <c r="B14380" s="176" t="s">
        <v>22316</v>
      </c>
      <c r="C14380" s="176" t="s">
        <v>115</v>
      </c>
      <c r="D14380" s="177">
        <v>386.98</v>
      </c>
    </row>
    <row r="14381" spans="1:4" x14ac:dyDescent="0.25">
      <c r="A14381" s="176" t="s">
        <v>22317</v>
      </c>
      <c r="B14381" s="176" t="s">
        <v>22316</v>
      </c>
      <c r="C14381" s="176" t="s">
        <v>115</v>
      </c>
      <c r="D14381" s="177">
        <v>367.99</v>
      </c>
    </row>
    <row r="14382" spans="1:4" x14ac:dyDescent="0.25">
      <c r="A14382" s="176" t="s">
        <v>22318</v>
      </c>
      <c r="B14382" s="176" t="s">
        <v>22319</v>
      </c>
      <c r="C14382" s="176" t="s">
        <v>115</v>
      </c>
      <c r="D14382" s="177">
        <v>359.25</v>
      </c>
    </row>
    <row r="14383" spans="1:4" x14ac:dyDescent="0.25">
      <c r="A14383" s="176" t="s">
        <v>22320</v>
      </c>
      <c r="B14383" s="176" t="s">
        <v>22319</v>
      </c>
      <c r="C14383" s="176" t="s">
        <v>115</v>
      </c>
      <c r="D14383" s="177">
        <v>341.28</v>
      </c>
    </row>
    <row r="14384" spans="1:4" x14ac:dyDescent="0.25">
      <c r="A14384" s="176" t="s">
        <v>22321</v>
      </c>
      <c r="B14384" s="176" t="s">
        <v>22322</v>
      </c>
      <c r="C14384" s="176" t="s">
        <v>115</v>
      </c>
      <c r="D14384" s="177">
        <v>714.67</v>
      </c>
    </row>
    <row r="14385" spans="1:4" x14ac:dyDescent="0.25">
      <c r="A14385" s="176" t="s">
        <v>22323</v>
      </c>
      <c r="B14385" s="176" t="s">
        <v>22322</v>
      </c>
      <c r="C14385" s="176" t="s">
        <v>115</v>
      </c>
      <c r="D14385" s="177">
        <v>682.7</v>
      </c>
    </row>
    <row r="14386" spans="1:4" x14ac:dyDescent="0.25">
      <c r="A14386" s="176" t="s">
        <v>22324</v>
      </c>
      <c r="B14386" s="176" t="s">
        <v>22325</v>
      </c>
      <c r="C14386" s="176" t="s">
        <v>115</v>
      </c>
      <c r="D14386" s="177">
        <v>910.01</v>
      </c>
    </row>
    <row r="14387" spans="1:4" x14ac:dyDescent="0.25">
      <c r="A14387" s="176" t="s">
        <v>22326</v>
      </c>
      <c r="B14387" s="176" t="s">
        <v>22325</v>
      </c>
      <c r="C14387" s="176" t="s">
        <v>115</v>
      </c>
      <c r="D14387" s="177">
        <v>870.01</v>
      </c>
    </row>
    <row r="14388" spans="1:4" x14ac:dyDescent="0.25">
      <c r="A14388" s="176" t="s">
        <v>22327</v>
      </c>
      <c r="B14388" s="176" t="s">
        <v>22328</v>
      </c>
      <c r="C14388" s="176" t="s">
        <v>115</v>
      </c>
      <c r="D14388" s="177">
        <v>982.42</v>
      </c>
    </row>
    <row r="14389" spans="1:4" x14ac:dyDescent="0.25">
      <c r="A14389" s="176" t="s">
        <v>22329</v>
      </c>
      <c r="B14389" s="176" t="s">
        <v>22328</v>
      </c>
      <c r="C14389" s="176" t="s">
        <v>115</v>
      </c>
      <c r="D14389" s="177">
        <v>939.73</v>
      </c>
    </row>
    <row r="14390" spans="1:4" x14ac:dyDescent="0.25">
      <c r="A14390" s="176" t="s">
        <v>22330</v>
      </c>
      <c r="B14390" s="176" t="s">
        <v>22331</v>
      </c>
      <c r="C14390" s="176" t="s">
        <v>115</v>
      </c>
      <c r="D14390" s="177">
        <v>1149.19</v>
      </c>
    </row>
    <row r="14391" spans="1:4" x14ac:dyDescent="0.25">
      <c r="A14391" s="176" t="s">
        <v>22332</v>
      </c>
      <c r="B14391" s="176" t="s">
        <v>22331</v>
      </c>
      <c r="C14391" s="176" t="s">
        <v>115</v>
      </c>
      <c r="D14391" s="177">
        <v>1098.5</v>
      </c>
    </row>
    <row r="14392" spans="1:4" x14ac:dyDescent="0.25">
      <c r="A14392" s="176" t="s">
        <v>22333</v>
      </c>
      <c r="B14392" s="176" t="s">
        <v>22334</v>
      </c>
      <c r="C14392" s="176" t="s">
        <v>115</v>
      </c>
      <c r="D14392" s="177">
        <v>1301.26</v>
      </c>
    </row>
    <row r="14393" spans="1:4" x14ac:dyDescent="0.25">
      <c r="A14393" s="176" t="s">
        <v>22335</v>
      </c>
      <c r="B14393" s="176" t="s">
        <v>22334</v>
      </c>
      <c r="C14393" s="176" t="s">
        <v>115</v>
      </c>
      <c r="D14393" s="177">
        <v>1243.76</v>
      </c>
    </row>
    <row r="14394" spans="1:4" x14ac:dyDescent="0.25">
      <c r="A14394" s="176" t="s">
        <v>22336</v>
      </c>
      <c r="B14394" s="176" t="s">
        <v>22337</v>
      </c>
      <c r="C14394" s="176" t="s">
        <v>115</v>
      </c>
      <c r="D14394" s="177">
        <v>1507.36</v>
      </c>
    </row>
    <row r="14395" spans="1:4" x14ac:dyDescent="0.25">
      <c r="A14395" s="176" t="s">
        <v>22338</v>
      </c>
      <c r="B14395" s="176" t="s">
        <v>22337</v>
      </c>
      <c r="C14395" s="176" t="s">
        <v>115</v>
      </c>
      <c r="D14395" s="177">
        <v>1441.38</v>
      </c>
    </row>
    <row r="14396" spans="1:4" x14ac:dyDescent="0.25">
      <c r="A14396" s="176" t="s">
        <v>22339</v>
      </c>
      <c r="B14396" s="176" t="s">
        <v>22340</v>
      </c>
      <c r="C14396" s="176" t="s">
        <v>115</v>
      </c>
      <c r="D14396" s="177">
        <v>527.78</v>
      </c>
    </row>
    <row r="14397" spans="1:4" x14ac:dyDescent="0.25">
      <c r="A14397" s="176" t="s">
        <v>22341</v>
      </c>
      <c r="B14397" s="176" t="s">
        <v>22340</v>
      </c>
      <c r="C14397" s="176" t="s">
        <v>115</v>
      </c>
      <c r="D14397" s="177">
        <v>501.79</v>
      </c>
    </row>
    <row r="14398" spans="1:4" x14ac:dyDescent="0.25">
      <c r="A14398" s="176" t="s">
        <v>22342</v>
      </c>
      <c r="B14398" s="176" t="s">
        <v>22343</v>
      </c>
      <c r="C14398" s="176" t="s">
        <v>115</v>
      </c>
      <c r="D14398" s="177">
        <v>663.71</v>
      </c>
    </row>
    <row r="14399" spans="1:4" x14ac:dyDescent="0.25">
      <c r="A14399" s="176" t="s">
        <v>22344</v>
      </c>
      <c r="B14399" s="176" t="s">
        <v>22343</v>
      </c>
      <c r="C14399" s="176" t="s">
        <v>115</v>
      </c>
      <c r="D14399" s="177">
        <v>634.22</v>
      </c>
    </row>
    <row r="14400" spans="1:4" x14ac:dyDescent="0.25">
      <c r="A14400" s="176" t="s">
        <v>22345</v>
      </c>
      <c r="B14400" s="176" t="s">
        <v>22346</v>
      </c>
      <c r="C14400" s="176" t="s">
        <v>115</v>
      </c>
      <c r="D14400" s="177">
        <v>772.05</v>
      </c>
    </row>
    <row r="14401" spans="1:4" x14ac:dyDescent="0.25">
      <c r="A14401" s="176" t="s">
        <v>22347</v>
      </c>
      <c r="B14401" s="176" t="s">
        <v>22346</v>
      </c>
      <c r="C14401" s="176" t="s">
        <v>115</v>
      </c>
      <c r="D14401" s="177">
        <v>738.95</v>
      </c>
    </row>
    <row r="14402" spans="1:4" x14ac:dyDescent="0.25">
      <c r="A14402" s="176" t="s">
        <v>22348</v>
      </c>
      <c r="B14402" s="176" t="s">
        <v>22349</v>
      </c>
      <c r="C14402" s="176" t="s">
        <v>115</v>
      </c>
      <c r="D14402" s="177">
        <v>901.87</v>
      </c>
    </row>
    <row r="14403" spans="1:4" x14ac:dyDescent="0.25">
      <c r="A14403" s="176" t="s">
        <v>22350</v>
      </c>
      <c r="B14403" s="176" t="s">
        <v>22349</v>
      </c>
      <c r="C14403" s="176" t="s">
        <v>115</v>
      </c>
      <c r="D14403" s="177">
        <v>863.02</v>
      </c>
    </row>
    <row r="14404" spans="1:4" x14ac:dyDescent="0.25">
      <c r="A14404" s="176" t="s">
        <v>22351</v>
      </c>
      <c r="B14404" s="176" t="s">
        <v>22352</v>
      </c>
      <c r="C14404" s="176" t="s">
        <v>115</v>
      </c>
      <c r="D14404" s="177">
        <v>1409.08</v>
      </c>
    </row>
    <row r="14405" spans="1:4" x14ac:dyDescent="0.25">
      <c r="A14405" s="176" t="s">
        <v>22353</v>
      </c>
      <c r="B14405" s="176" t="s">
        <v>22352</v>
      </c>
      <c r="C14405" s="176" t="s">
        <v>115</v>
      </c>
      <c r="D14405" s="177">
        <v>1364.13</v>
      </c>
    </row>
    <row r="14406" spans="1:4" x14ac:dyDescent="0.25">
      <c r="A14406" s="176" t="s">
        <v>22354</v>
      </c>
      <c r="B14406" s="176" t="s">
        <v>22355</v>
      </c>
      <c r="C14406" s="176" t="s">
        <v>115</v>
      </c>
      <c r="D14406" s="177">
        <v>1604.62</v>
      </c>
    </row>
    <row r="14407" spans="1:4" x14ac:dyDescent="0.25">
      <c r="A14407" s="176" t="s">
        <v>22356</v>
      </c>
      <c r="B14407" s="176" t="s">
        <v>22355</v>
      </c>
      <c r="C14407" s="176" t="s">
        <v>115</v>
      </c>
      <c r="D14407" s="177">
        <v>1552.89</v>
      </c>
    </row>
    <row r="14408" spans="1:4" x14ac:dyDescent="0.25">
      <c r="A14408" s="176" t="s">
        <v>22357</v>
      </c>
      <c r="B14408" s="176" t="s">
        <v>22358</v>
      </c>
      <c r="C14408" s="176" t="s">
        <v>115</v>
      </c>
      <c r="D14408" s="177">
        <v>638.35</v>
      </c>
    </row>
    <row r="14409" spans="1:4" x14ac:dyDescent="0.25">
      <c r="A14409" s="176" t="s">
        <v>22359</v>
      </c>
      <c r="B14409" s="176" t="s">
        <v>22358</v>
      </c>
      <c r="C14409" s="176" t="s">
        <v>115</v>
      </c>
      <c r="D14409" s="177">
        <v>603.33000000000004</v>
      </c>
    </row>
    <row r="14410" spans="1:4" x14ac:dyDescent="0.25">
      <c r="A14410" s="176" t="s">
        <v>22360</v>
      </c>
      <c r="B14410" s="176" t="s">
        <v>22361</v>
      </c>
      <c r="C14410" s="176" t="s">
        <v>115</v>
      </c>
      <c r="D14410" s="177">
        <v>728.61</v>
      </c>
    </row>
    <row r="14411" spans="1:4" x14ac:dyDescent="0.25">
      <c r="A14411" s="176" t="s">
        <v>22362</v>
      </c>
      <c r="B14411" s="176" t="s">
        <v>22361</v>
      </c>
      <c r="C14411" s="176" t="s">
        <v>115</v>
      </c>
      <c r="D14411" s="177">
        <v>690.09</v>
      </c>
    </row>
    <row r="14412" spans="1:4" x14ac:dyDescent="0.25">
      <c r="A14412" s="176" t="s">
        <v>22363</v>
      </c>
      <c r="B14412" s="176" t="s">
        <v>22364</v>
      </c>
      <c r="C14412" s="176" t="s">
        <v>115</v>
      </c>
      <c r="D14412" s="177">
        <v>833.2</v>
      </c>
    </row>
    <row r="14413" spans="1:4" x14ac:dyDescent="0.25">
      <c r="A14413" s="176" t="s">
        <v>22365</v>
      </c>
      <c r="B14413" s="176" t="s">
        <v>22364</v>
      </c>
      <c r="C14413" s="176" t="s">
        <v>115</v>
      </c>
      <c r="D14413" s="177">
        <v>787.67</v>
      </c>
    </row>
    <row r="14414" spans="1:4" x14ac:dyDescent="0.25">
      <c r="A14414" s="176" t="s">
        <v>22366</v>
      </c>
      <c r="B14414" s="176" t="s">
        <v>22367</v>
      </c>
      <c r="C14414" s="176" t="s">
        <v>115</v>
      </c>
      <c r="D14414" s="177">
        <v>1060.47</v>
      </c>
    </row>
    <row r="14415" spans="1:4" x14ac:dyDescent="0.25">
      <c r="A14415" s="176" t="s">
        <v>22368</v>
      </c>
      <c r="B14415" s="176" t="s">
        <v>22367</v>
      </c>
      <c r="C14415" s="176" t="s">
        <v>115</v>
      </c>
      <c r="D14415" s="177">
        <v>1004.44</v>
      </c>
    </row>
    <row r="14416" spans="1:4" x14ac:dyDescent="0.25">
      <c r="A14416" s="176" t="s">
        <v>22369</v>
      </c>
      <c r="B14416" s="176" t="s">
        <v>22370</v>
      </c>
      <c r="C14416" s="176" t="s">
        <v>115</v>
      </c>
      <c r="D14416" s="177">
        <v>1306.69</v>
      </c>
    </row>
    <row r="14417" spans="1:4" x14ac:dyDescent="0.25">
      <c r="A14417" s="176" t="s">
        <v>22371</v>
      </c>
      <c r="B14417" s="176" t="s">
        <v>22370</v>
      </c>
      <c r="C14417" s="176" t="s">
        <v>115</v>
      </c>
      <c r="D14417" s="177">
        <v>1243.6600000000001</v>
      </c>
    </row>
    <row r="14418" spans="1:4" x14ac:dyDescent="0.25">
      <c r="A14418" s="176" t="s">
        <v>22372</v>
      </c>
      <c r="B14418" s="176" t="s">
        <v>22373</v>
      </c>
      <c r="C14418" s="176" t="s">
        <v>115</v>
      </c>
      <c r="D14418" s="177">
        <v>376.24</v>
      </c>
    </row>
    <row r="14419" spans="1:4" x14ac:dyDescent="0.25">
      <c r="A14419" s="176" t="s">
        <v>22374</v>
      </c>
      <c r="B14419" s="176" t="s">
        <v>22373</v>
      </c>
      <c r="C14419" s="176" t="s">
        <v>115</v>
      </c>
      <c r="D14419" s="177">
        <v>359.01</v>
      </c>
    </row>
    <row r="14420" spans="1:4" x14ac:dyDescent="0.25">
      <c r="A14420" s="176" t="s">
        <v>22375</v>
      </c>
      <c r="B14420" s="176" t="s">
        <v>22376</v>
      </c>
      <c r="C14420" s="176" t="s">
        <v>115</v>
      </c>
      <c r="D14420" s="177">
        <v>491.36</v>
      </c>
    </row>
    <row r="14421" spans="1:4" x14ac:dyDescent="0.25">
      <c r="A14421" s="176" t="s">
        <v>22377</v>
      </c>
      <c r="B14421" s="176" t="s">
        <v>22376</v>
      </c>
      <c r="C14421" s="176" t="s">
        <v>115</v>
      </c>
      <c r="D14421" s="177">
        <v>470.62</v>
      </c>
    </row>
    <row r="14422" spans="1:4" x14ac:dyDescent="0.25">
      <c r="A14422" s="176" t="s">
        <v>22378</v>
      </c>
      <c r="B14422" s="176" t="s">
        <v>22379</v>
      </c>
      <c r="C14422" s="176" t="s">
        <v>115</v>
      </c>
      <c r="D14422" s="177">
        <v>608.54999999999995</v>
      </c>
    </row>
    <row r="14423" spans="1:4" x14ac:dyDescent="0.25">
      <c r="A14423" s="176" t="s">
        <v>22380</v>
      </c>
      <c r="B14423" s="176" t="s">
        <v>22379</v>
      </c>
      <c r="C14423" s="176" t="s">
        <v>115</v>
      </c>
      <c r="D14423" s="177">
        <v>584.32000000000005</v>
      </c>
    </row>
    <row r="14424" spans="1:4" x14ac:dyDescent="0.25">
      <c r="A14424" s="176" t="s">
        <v>22381</v>
      </c>
      <c r="B14424" s="176" t="s">
        <v>22382</v>
      </c>
      <c r="C14424" s="176" t="s">
        <v>115</v>
      </c>
      <c r="D14424" s="177">
        <v>721.59</v>
      </c>
    </row>
    <row r="14425" spans="1:4" x14ac:dyDescent="0.25">
      <c r="A14425" s="176" t="s">
        <v>22383</v>
      </c>
      <c r="B14425" s="176" t="s">
        <v>22382</v>
      </c>
      <c r="C14425" s="176" t="s">
        <v>115</v>
      </c>
      <c r="D14425" s="177">
        <v>693.85</v>
      </c>
    </row>
    <row r="14426" spans="1:4" x14ac:dyDescent="0.25">
      <c r="A14426" s="176" t="s">
        <v>22384</v>
      </c>
      <c r="B14426" s="176" t="s">
        <v>22385</v>
      </c>
      <c r="C14426" s="176" t="s">
        <v>115</v>
      </c>
      <c r="D14426" s="177">
        <v>17.940000000000001</v>
      </c>
    </row>
    <row r="14427" spans="1:4" x14ac:dyDescent="0.25">
      <c r="A14427" s="176" t="s">
        <v>22386</v>
      </c>
      <c r="B14427" s="176" t="s">
        <v>22385</v>
      </c>
      <c r="C14427" s="176" t="s">
        <v>115</v>
      </c>
      <c r="D14427" s="177">
        <v>17.059999999999999</v>
      </c>
    </row>
    <row r="14428" spans="1:4" x14ac:dyDescent="0.25">
      <c r="A14428" s="176" t="s">
        <v>22387</v>
      </c>
      <c r="B14428" s="176" t="s">
        <v>22388</v>
      </c>
      <c r="C14428" s="176" t="s">
        <v>115</v>
      </c>
      <c r="D14428" s="177">
        <v>19.91</v>
      </c>
    </row>
    <row r="14429" spans="1:4" x14ac:dyDescent="0.25">
      <c r="A14429" s="176" t="s">
        <v>22389</v>
      </c>
      <c r="B14429" s="176" t="s">
        <v>22388</v>
      </c>
      <c r="C14429" s="176" t="s">
        <v>115</v>
      </c>
      <c r="D14429" s="177">
        <v>18.93</v>
      </c>
    </row>
    <row r="14430" spans="1:4" x14ac:dyDescent="0.25">
      <c r="A14430" s="176" t="s">
        <v>22390</v>
      </c>
      <c r="B14430" s="176" t="s">
        <v>22391</v>
      </c>
      <c r="C14430" s="176" t="s">
        <v>115</v>
      </c>
      <c r="D14430" s="177">
        <v>22.88</v>
      </c>
    </row>
    <row r="14431" spans="1:4" x14ac:dyDescent="0.25">
      <c r="A14431" s="176" t="s">
        <v>22392</v>
      </c>
      <c r="B14431" s="176" t="s">
        <v>22391</v>
      </c>
      <c r="C14431" s="176" t="s">
        <v>115</v>
      </c>
      <c r="D14431" s="177">
        <v>21.79</v>
      </c>
    </row>
    <row r="14432" spans="1:4" x14ac:dyDescent="0.25">
      <c r="A14432" s="176" t="s">
        <v>22393</v>
      </c>
      <c r="B14432" s="176" t="s">
        <v>22394</v>
      </c>
      <c r="C14432" s="176" t="s">
        <v>115</v>
      </c>
      <c r="D14432" s="177">
        <v>27.93</v>
      </c>
    </row>
    <row r="14433" spans="1:4" x14ac:dyDescent="0.25">
      <c r="A14433" s="176" t="s">
        <v>22395</v>
      </c>
      <c r="B14433" s="176" t="s">
        <v>22394</v>
      </c>
      <c r="C14433" s="176" t="s">
        <v>115</v>
      </c>
      <c r="D14433" s="177">
        <v>26.74</v>
      </c>
    </row>
    <row r="14434" spans="1:4" x14ac:dyDescent="0.25">
      <c r="A14434" s="176" t="s">
        <v>22396</v>
      </c>
      <c r="B14434" s="176" t="s">
        <v>22397</v>
      </c>
      <c r="C14434" s="176" t="s">
        <v>115</v>
      </c>
      <c r="D14434" s="177">
        <v>37.590000000000003</v>
      </c>
    </row>
    <row r="14435" spans="1:4" x14ac:dyDescent="0.25">
      <c r="A14435" s="176" t="s">
        <v>22398</v>
      </c>
      <c r="B14435" s="176" t="s">
        <v>22397</v>
      </c>
      <c r="C14435" s="176" t="s">
        <v>115</v>
      </c>
      <c r="D14435" s="177">
        <v>36.299999999999997</v>
      </c>
    </row>
    <row r="14436" spans="1:4" x14ac:dyDescent="0.25">
      <c r="A14436" s="176" t="s">
        <v>22399</v>
      </c>
      <c r="B14436" s="176" t="s">
        <v>22400</v>
      </c>
      <c r="C14436" s="176" t="s">
        <v>115</v>
      </c>
      <c r="D14436" s="177">
        <v>43.8</v>
      </c>
    </row>
    <row r="14437" spans="1:4" x14ac:dyDescent="0.25">
      <c r="A14437" s="176" t="s">
        <v>22401</v>
      </c>
      <c r="B14437" s="176" t="s">
        <v>22400</v>
      </c>
      <c r="C14437" s="176" t="s">
        <v>115</v>
      </c>
      <c r="D14437" s="177">
        <v>42.4</v>
      </c>
    </row>
    <row r="14438" spans="1:4" x14ac:dyDescent="0.25">
      <c r="A14438" s="176" t="s">
        <v>22402</v>
      </c>
      <c r="B14438" s="176" t="s">
        <v>22403</v>
      </c>
      <c r="C14438" s="176" t="s">
        <v>115</v>
      </c>
      <c r="D14438" s="177">
        <v>57.76</v>
      </c>
    </row>
    <row r="14439" spans="1:4" x14ac:dyDescent="0.25">
      <c r="A14439" s="176" t="s">
        <v>22404</v>
      </c>
      <c r="B14439" s="176" t="s">
        <v>22403</v>
      </c>
      <c r="C14439" s="176" t="s">
        <v>115</v>
      </c>
      <c r="D14439" s="177">
        <v>56.26</v>
      </c>
    </row>
    <row r="14440" spans="1:4" x14ac:dyDescent="0.25">
      <c r="A14440" s="176" t="s">
        <v>22405</v>
      </c>
      <c r="B14440" s="176" t="s">
        <v>22406</v>
      </c>
      <c r="C14440" s="176" t="s">
        <v>115</v>
      </c>
      <c r="D14440" s="177">
        <v>68.53</v>
      </c>
    </row>
    <row r="14441" spans="1:4" x14ac:dyDescent="0.25">
      <c r="A14441" s="176" t="s">
        <v>22407</v>
      </c>
      <c r="B14441" s="176" t="s">
        <v>22406</v>
      </c>
      <c r="C14441" s="176" t="s">
        <v>115</v>
      </c>
      <c r="D14441" s="177">
        <v>66.89</v>
      </c>
    </row>
    <row r="14442" spans="1:4" x14ac:dyDescent="0.25">
      <c r="A14442" s="176" t="s">
        <v>22408</v>
      </c>
      <c r="B14442" s="176" t="s">
        <v>22409</v>
      </c>
      <c r="C14442" s="176" t="s">
        <v>115</v>
      </c>
      <c r="D14442" s="177">
        <v>116.38</v>
      </c>
    </row>
    <row r="14443" spans="1:4" x14ac:dyDescent="0.25">
      <c r="A14443" s="176" t="s">
        <v>22410</v>
      </c>
      <c r="B14443" s="176" t="s">
        <v>22409</v>
      </c>
      <c r="C14443" s="176" t="s">
        <v>115</v>
      </c>
      <c r="D14443" s="177">
        <v>114.21</v>
      </c>
    </row>
    <row r="14444" spans="1:4" x14ac:dyDescent="0.25">
      <c r="A14444" s="176" t="s">
        <v>22411</v>
      </c>
      <c r="B14444" s="176" t="s">
        <v>22412</v>
      </c>
      <c r="C14444" s="176" t="s">
        <v>115</v>
      </c>
      <c r="D14444" s="177">
        <v>171.73</v>
      </c>
    </row>
    <row r="14445" spans="1:4" x14ac:dyDescent="0.25">
      <c r="A14445" s="176" t="s">
        <v>22413</v>
      </c>
      <c r="B14445" s="176" t="s">
        <v>22412</v>
      </c>
      <c r="C14445" s="176" t="s">
        <v>115</v>
      </c>
      <c r="D14445" s="177">
        <v>169.35</v>
      </c>
    </row>
    <row r="14446" spans="1:4" x14ac:dyDescent="0.25">
      <c r="A14446" s="176" t="s">
        <v>22414</v>
      </c>
      <c r="B14446" s="176" t="s">
        <v>22415</v>
      </c>
      <c r="C14446" s="176" t="s">
        <v>115</v>
      </c>
      <c r="D14446" s="177">
        <v>189.21</v>
      </c>
    </row>
    <row r="14447" spans="1:4" x14ac:dyDescent="0.25">
      <c r="A14447" s="176" t="s">
        <v>22416</v>
      </c>
      <c r="B14447" s="176" t="s">
        <v>22415</v>
      </c>
      <c r="C14447" s="176" t="s">
        <v>115</v>
      </c>
      <c r="D14447" s="177">
        <v>186.62</v>
      </c>
    </row>
    <row r="14448" spans="1:4" x14ac:dyDescent="0.25">
      <c r="A14448" s="176" t="s">
        <v>22417</v>
      </c>
      <c r="B14448" s="176" t="s">
        <v>22418</v>
      </c>
      <c r="C14448" s="176" t="s">
        <v>115</v>
      </c>
      <c r="D14448" s="177">
        <v>330.57</v>
      </c>
    </row>
    <row r="14449" spans="1:4" x14ac:dyDescent="0.25">
      <c r="A14449" s="176" t="s">
        <v>22419</v>
      </c>
      <c r="B14449" s="176" t="s">
        <v>22418</v>
      </c>
      <c r="C14449" s="176" t="s">
        <v>115</v>
      </c>
      <c r="D14449" s="177">
        <v>327.77</v>
      </c>
    </row>
    <row r="14450" spans="1:4" x14ac:dyDescent="0.25">
      <c r="A14450" s="176" t="s">
        <v>22420</v>
      </c>
      <c r="B14450" s="176" t="s">
        <v>22421</v>
      </c>
      <c r="C14450" s="176" t="s">
        <v>115</v>
      </c>
      <c r="D14450" s="177">
        <v>382.86</v>
      </c>
    </row>
    <row r="14451" spans="1:4" x14ac:dyDescent="0.25">
      <c r="A14451" s="176" t="s">
        <v>22422</v>
      </c>
      <c r="B14451" s="176" t="s">
        <v>22421</v>
      </c>
      <c r="C14451" s="176" t="s">
        <v>115</v>
      </c>
      <c r="D14451" s="177">
        <v>379.85</v>
      </c>
    </row>
    <row r="14452" spans="1:4" x14ac:dyDescent="0.25">
      <c r="A14452" s="176" t="s">
        <v>22423</v>
      </c>
      <c r="B14452" s="176" t="s">
        <v>22424</v>
      </c>
      <c r="C14452" s="176" t="s">
        <v>115</v>
      </c>
      <c r="D14452" s="177">
        <v>355.3</v>
      </c>
    </row>
    <row r="14453" spans="1:4" x14ac:dyDescent="0.25">
      <c r="A14453" s="176" t="s">
        <v>22425</v>
      </c>
      <c r="B14453" s="176" t="s">
        <v>22424</v>
      </c>
      <c r="C14453" s="176" t="s">
        <v>115</v>
      </c>
      <c r="D14453" s="177">
        <v>352.01</v>
      </c>
    </row>
    <row r="14454" spans="1:4" x14ac:dyDescent="0.25">
      <c r="A14454" s="176" t="s">
        <v>22426</v>
      </c>
      <c r="B14454" s="176" t="s">
        <v>56869</v>
      </c>
      <c r="C14454" s="176" t="s">
        <v>115</v>
      </c>
      <c r="D14454" s="177">
        <v>25.27</v>
      </c>
    </row>
    <row r="14455" spans="1:4" x14ac:dyDescent="0.25">
      <c r="A14455" s="176" t="s">
        <v>22427</v>
      </c>
      <c r="B14455" s="176" t="s">
        <v>56869</v>
      </c>
      <c r="C14455" s="176" t="s">
        <v>115</v>
      </c>
      <c r="D14455" s="177">
        <v>24.39</v>
      </c>
    </row>
    <row r="14456" spans="1:4" x14ac:dyDescent="0.25">
      <c r="A14456" s="176" t="s">
        <v>22428</v>
      </c>
      <c r="B14456" s="176" t="s">
        <v>56870</v>
      </c>
      <c r="C14456" s="176" t="s">
        <v>115</v>
      </c>
      <c r="D14456" s="177">
        <v>30.9</v>
      </c>
    </row>
    <row r="14457" spans="1:4" x14ac:dyDescent="0.25">
      <c r="A14457" s="176" t="s">
        <v>22429</v>
      </c>
      <c r="B14457" s="176" t="s">
        <v>56870</v>
      </c>
      <c r="C14457" s="176" t="s">
        <v>115</v>
      </c>
      <c r="D14457" s="177">
        <v>29.92</v>
      </c>
    </row>
    <row r="14458" spans="1:4" x14ac:dyDescent="0.25">
      <c r="A14458" s="176" t="s">
        <v>22430</v>
      </c>
      <c r="B14458" s="176" t="s">
        <v>56871</v>
      </c>
      <c r="C14458" s="176" t="s">
        <v>115</v>
      </c>
      <c r="D14458" s="177">
        <v>72.89</v>
      </c>
    </row>
    <row r="14459" spans="1:4" x14ac:dyDescent="0.25">
      <c r="A14459" s="176" t="s">
        <v>22431</v>
      </c>
      <c r="B14459" s="176" t="s">
        <v>56871</v>
      </c>
      <c r="C14459" s="176" t="s">
        <v>115</v>
      </c>
      <c r="D14459" s="177">
        <v>71.7</v>
      </c>
    </row>
    <row r="14460" spans="1:4" x14ac:dyDescent="0.25">
      <c r="A14460" s="176" t="s">
        <v>22432</v>
      </c>
      <c r="B14460" s="176" t="s">
        <v>22433</v>
      </c>
      <c r="C14460" s="176" t="s">
        <v>115</v>
      </c>
      <c r="D14460" s="177">
        <v>13.96</v>
      </c>
    </row>
    <row r="14461" spans="1:4" x14ac:dyDescent="0.25">
      <c r="A14461" s="176" t="s">
        <v>22434</v>
      </c>
      <c r="B14461" s="176" t="s">
        <v>22433</v>
      </c>
      <c r="C14461" s="176" t="s">
        <v>115</v>
      </c>
      <c r="D14461" s="177">
        <v>13.08</v>
      </c>
    </row>
    <row r="14462" spans="1:4" x14ac:dyDescent="0.25">
      <c r="A14462" s="176" t="s">
        <v>22435</v>
      </c>
      <c r="B14462" s="176" t="s">
        <v>22436</v>
      </c>
      <c r="C14462" s="176" t="s">
        <v>115</v>
      </c>
      <c r="D14462" s="177">
        <v>13.96</v>
      </c>
    </row>
    <row r="14463" spans="1:4" x14ac:dyDescent="0.25">
      <c r="A14463" s="176" t="s">
        <v>22437</v>
      </c>
      <c r="B14463" s="176" t="s">
        <v>22436</v>
      </c>
      <c r="C14463" s="176" t="s">
        <v>115</v>
      </c>
      <c r="D14463" s="177">
        <v>13.08</v>
      </c>
    </row>
    <row r="14464" spans="1:4" x14ac:dyDescent="0.25">
      <c r="A14464" s="176" t="s">
        <v>22438</v>
      </c>
      <c r="B14464" s="176" t="s">
        <v>22439</v>
      </c>
      <c r="C14464" s="176" t="s">
        <v>115</v>
      </c>
      <c r="D14464" s="177">
        <v>14.26</v>
      </c>
    </row>
    <row r="14465" spans="1:4" x14ac:dyDescent="0.25">
      <c r="A14465" s="176" t="s">
        <v>22440</v>
      </c>
      <c r="B14465" s="176" t="s">
        <v>22439</v>
      </c>
      <c r="C14465" s="176" t="s">
        <v>115</v>
      </c>
      <c r="D14465" s="177">
        <v>13.38</v>
      </c>
    </row>
    <row r="14466" spans="1:4" x14ac:dyDescent="0.25">
      <c r="A14466" s="176" t="s">
        <v>22441</v>
      </c>
      <c r="B14466" s="176" t="s">
        <v>22442</v>
      </c>
      <c r="C14466" s="176" t="s">
        <v>115</v>
      </c>
      <c r="D14466" s="177">
        <v>14.08</v>
      </c>
    </row>
    <row r="14467" spans="1:4" x14ac:dyDescent="0.25">
      <c r="A14467" s="176" t="s">
        <v>22443</v>
      </c>
      <c r="B14467" s="176" t="s">
        <v>22442</v>
      </c>
      <c r="C14467" s="176" t="s">
        <v>115</v>
      </c>
      <c r="D14467" s="177">
        <v>13.2</v>
      </c>
    </row>
    <row r="14468" spans="1:4" x14ac:dyDescent="0.25">
      <c r="A14468" s="176" t="s">
        <v>22444</v>
      </c>
      <c r="B14468" s="176" t="s">
        <v>22445</v>
      </c>
      <c r="C14468" s="176" t="s">
        <v>115</v>
      </c>
      <c r="D14468" s="177">
        <v>14.07</v>
      </c>
    </row>
    <row r="14469" spans="1:4" x14ac:dyDescent="0.25">
      <c r="A14469" s="176" t="s">
        <v>22446</v>
      </c>
      <c r="B14469" s="176" t="s">
        <v>22445</v>
      </c>
      <c r="C14469" s="176" t="s">
        <v>115</v>
      </c>
      <c r="D14469" s="177">
        <v>13.19</v>
      </c>
    </row>
    <row r="14470" spans="1:4" x14ac:dyDescent="0.25">
      <c r="A14470" s="176" t="s">
        <v>22447</v>
      </c>
      <c r="B14470" s="176" t="s">
        <v>22448</v>
      </c>
      <c r="C14470" s="176" t="s">
        <v>115</v>
      </c>
      <c r="D14470" s="177">
        <v>16.239999999999998</v>
      </c>
    </row>
    <row r="14471" spans="1:4" x14ac:dyDescent="0.25">
      <c r="A14471" s="176" t="s">
        <v>22449</v>
      </c>
      <c r="B14471" s="176" t="s">
        <v>22448</v>
      </c>
      <c r="C14471" s="176" t="s">
        <v>115</v>
      </c>
      <c r="D14471" s="177">
        <v>15.26</v>
      </c>
    </row>
    <row r="14472" spans="1:4" x14ac:dyDescent="0.25">
      <c r="A14472" s="176" t="s">
        <v>22450</v>
      </c>
      <c r="B14472" s="176" t="s">
        <v>22451</v>
      </c>
      <c r="C14472" s="176" t="s">
        <v>115</v>
      </c>
      <c r="D14472" s="177">
        <v>16.96</v>
      </c>
    </row>
    <row r="14473" spans="1:4" x14ac:dyDescent="0.25">
      <c r="A14473" s="176" t="s">
        <v>22452</v>
      </c>
      <c r="B14473" s="176" t="s">
        <v>22451</v>
      </c>
      <c r="C14473" s="176" t="s">
        <v>115</v>
      </c>
      <c r="D14473" s="177">
        <v>15.98</v>
      </c>
    </row>
    <row r="14474" spans="1:4" x14ac:dyDescent="0.25">
      <c r="A14474" s="176" t="s">
        <v>22453</v>
      </c>
      <c r="B14474" s="176" t="s">
        <v>22454</v>
      </c>
      <c r="C14474" s="176" t="s">
        <v>115</v>
      </c>
      <c r="D14474" s="177">
        <v>19.13</v>
      </c>
    </row>
    <row r="14475" spans="1:4" x14ac:dyDescent="0.25">
      <c r="A14475" s="176" t="s">
        <v>22455</v>
      </c>
      <c r="B14475" s="176" t="s">
        <v>22454</v>
      </c>
      <c r="C14475" s="176" t="s">
        <v>115</v>
      </c>
      <c r="D14475" s="177">
        <v>18.04</v>
      </c>
    </row>
    <row r="14476" spans="1:4" x14ac:dyDescent="0.25">
      <c r="A14476" s="176" t="s">
        <v>22456</v>
      </c>
      <c r="B14476" s="176" t="s">
        <v>22457</v>
      </c>
      <c r="C14476" s="176" t="s">
        <v>115</v>
      </c>
      <c r="D14476" s="177">
        <v>23.01</v>
      </c>
    </row>
    <row r="14477" spans="1:4" x14ac:dyDescent="0.25">
      <c r="A14477" s="176" t="s">
        <v>22458</v>
      </c>
      <c r="B14477" s="176" t="s">
        <v>22457</v>
      </c>
      <c r="C14477" s="176" t="s">
        <v>115</v>
      </c>
      <c r="D14477" s="177">
        <v>21.82</v>
      </c>
    </row>
    <row r="14478" spans="1:4" x14ac:dyDescent="0.25">
      <c r="A14478" s="176" t="s">
        <v>22459</v>
      </c>
      <c r="B14478" s="176" t="s">
        <v>22460</v>
      </c>
      <c r="C14478" s="176" t="s">
        <v>115</v>
      </c>
      <c r="D14478" s="177">
        <v>24.88</v>
      </c>
    </row>
    <row r="14479" spans="1:4" x14ac:dyDescent="0.25">
      <c r="A14479" s="176" t="s">
        <v>22461</v>
      </c>
      <c r="B14479" s="176" t="s">
        <v>22460</v>
      </c>
      <c r="C14479" s="176" t="s">
        <v>115</v>
      </c>
      <c r="D14479" s="177">
        <v>23.69</v>
      </c>
    </row>
    <row r="14480" spans="1:4" x14ac:dyDescent="0.25">
      <c r="A14480" s="176" t="s">
        <v>22462</v>
      </c>
      <c r="B14480" s="176" t="s">
        <v>22463</v>
      </c>
      <c r="C14480" s="176" t="s">
        <v>115</v>
      </c>
      <c r="D14480" s="177">
        <v>29.19</v>
      </c>
    </row>
    <row r="14481" spans="1:4" x14ac:dyDescent="0.25">
      <c r="A14481" s="176" t="s">
        <v>22464</v>
      </c>
      <c r="B14481" s="176" t="s">
        <v>22463</v>
      </c>
      <c r="C14481" s="176" t="s">
        <v>115</v>
      </c>
      <c r="D14481" s="177">
        <v>27.9</v>
      </c>
    </row>
    <row r="14482" spans="1:4" x14ac:dyDescent="0.25">
      <c r="A14482" s="176" t="s">
        <v>22465</v>
      </c>
      <c r="B14482" s="176" t="s">
        <v>22466</v>
      </c>
      <c r="C14482" s="176" t="s">
        <v>115</v>
      </c>
      <c r="D14482" s="177">
        <v>33.909999999999997</v>
      </c>
    </row>
    <row r="14483" spans="1:4" x14ac:dyDescent="0.25">
      <c r="A14483" s="176" t="s">
        <v>22467</v>
      </c>
      <c r="B14483" s="176" t="s">
        <v>22466</v>
      </c>
      <c r="C14483" s="176" t="s">
        <v>115</v>
      </c>
      <c r="D14483" s="177">
        <v>32.51</v>
      </c>
    </row>
    <row r="14484" spans="1:4" x14ac:dyDescent="0.25">
      <c r="A14484" s="176" t="s">
        <v>22468</v>
      </c>
      <c r="B14484" s="176" t="s">
        <v>22469</v>
      </c>
      <c r="C14484" s="176" t="s">
        <v>115</v>
      </c>
      <c r="D14484" s="177">
        <v>39.26</v>
      </c>
    </row>
    <row r="14485" spans="1:4" x14ac:dyDescent="0.25">
      <c r="A14485" s="176" t="s">
        <v>22470</v>
      </c>
      <c r="B14485" s="176" t="s">
        <v>22469</v>
      </c>
      <c r="C14485" s="176" t="s">
        <v>115</v>
      </c>
      <c r="D14485" s="177">
        <v>37.86</v>
      </c>
    </row>
    <row r="14486" spans="1:4" x14ac:dyDescent="0.25">
      <c r="A14486" s="176" t="s">
        <v>22471</v>
      </c>
      <c r="B14486" s="176" t="s">
        <v>22472</v>
      </c>
      <c r="C14486" s="176" t="s">
        <v>115</v>
      </c>
      <c r="D14486" s="177">
        <v>43.14</v>
      </c>
    </row>
    <row r="14487" spans="1:4" x14ac:dyDescent="0.25">
      <c r="A14487" s="176" t="s">
        <v>22473</v>
      </c>
      <c r="B14487" s="176" t="s">
        <v>22472</v>
      </c>
      <c r="C14487" s="176" t="s">
        <v>115</v>
      </c>
      <c r="D14487" s="177">
        <v>41.74</v>
      </c>
    </row>
    <row r="14488" spans="1:4" x14ac:dyDescent="0.25">
      <c r="A14488" s="176" t="s">
        <v>22474</v>
      </c>
      <c r="B14488" s="176" t="s">
        <v>22475</v>
      </c>
      <c r="C14488" s="176" t="s">
        <v>115</v>
      </c>
      <c r="D14488" s="177">
        <v>58.55</v>
      </c>
    </row>
    <row r="14489" spans="1:4" x14ac:dyDescent="0.25">
      <c r="A14489" s="176" t="s">
        <v>22476</v>
      </c>
      <c r="B14489" s="176" t="s">
        <v>22475</v>
      </c>
      <c r="C14489" s="176" t="s">
        <v>115</v>
      </c>
      <c r="D14489" s="177">
        <v>57.05</v>
      </c>
    </row>
    <row r="14490" spans="1:4" x14ac:dyDescent="0.25">
      <c r="A14490" s="176" t="s">
        <v>22477</v>
      </c>
      <c r="B14490" s="176" t="s">
        <v>22478</v>
      </c>
      <c r="C14490" s="176" t="s">
        <v>115</v>
      </c>
      <c r="D14490" s="177">
        <v>70.52</v>
      </c>
    </row>
    <row r="14491" spans="1:4" x14ac:dyDescent="0.25">
      <c r="A14491" s="176" t="s">
        <v>22479</v>
      </c>
      <c r="B14491" s="176" t="s">
        <v>22478</v>
      </c>
      <c r="C14491" s="176" t="s">
        <v>115</v>
      </c>
      <c r="D14491" s="177">
        <v>68.88</v>
      </c>
    </row>
    <row r="14492" spans="1:4" x14ac:dyDescent="0.25">
      <c r="A14492" s="176" t="s">
        <v>22480</v>
      </c>
      <c r="B14492" s="176" t="s">
        <v>22481</v>
      </c>
      <c r="C14492" s="176" t="s">
        <v>115</v>
      </c>
      <c r="D14492" s="177">
        <v>18.350000000000001</v>
      </c>
    </row>
    <row r="14493" spans="1:4" x14ac:dyDescent="0.25">
      <c r="A14493" s="176" t="s">
        <v>22482</v>
      </c>
      <c r="B14493" s="176" t="s">
        <v>22481</v>
      </c>
      <c r="C14493" s="176" t="s">
        <v>115</v>
      </c>
      <c r="D14493" s="177">
        <v>17.47</v>
      </c>
    </row>
    <row r="14494" spans="1:4" x14ac:dyDescent="0.25">
      <c r="A14494" s="176" t="s">
        <v>22483</v>
      </c>
      <c r="B14494" s="176" t="s">
        <v>22484</v>
      </c>
      <c r="C14494" s="176" t="s">
        <v>115</v>
      </c>
      <c r="D14494" s="177">
        <v>23.09</v>
      </c>
    </row>
    <row r="14495" spans="1:4" x14ac:dyDescent="0.25">
      <c r="A14495" s="176" t="s">
        <v>22485</v>
      </c>
      <c r="B14495" s="176" t="s">
        <v>22484</v>
      </c>
      <c r="C14495" s="176" t="s">
        <v>115</v>
      </c>
      <c r="D14495" s="177">
        <v>22.11</v>
      </c>
    </row>
    <row r="14496" spans="1:4" x14ac:dyDescent="0.25">
      <c r="A14496" s="176" t="s">
        <v>22486</v>
      </c>
      <c r="B14496" s="176" t="s">
        <v>22487</v>
      </c>
      <c r="C14496" s="176" t="s">
        <v>115</v>
      </c>
      <c r="D14496" s="177">
        <v>26.08</v>
      </c>
    </row>
    <row r="14497" spans="1:4" x14ac:dyDescent="0.25">
      <c r="A14497" s="176" t="s">
        <v>22488</v>
      </c>
      <c r="B14497" s="176" t="s">
        <v>22487</v>
      </c>
      <c r="C14497" s="176" t="s">
        <v>115</v>
      </c>
      <c r="D14497" s="177">
        <v>25.06</v>
      </c>
    </row>
    <row r="14498" spans="1:4" x14ac:dyDescent="0.25">
      <c r="A14498" s="176" t="s">
        <v>22489</v>
      </c>
      <c r="B14498" s="176" t="s">
        <v>299</v>
      </c>
      <c r="C14498" s="176" t="s">
        <v>115</v>
      </c>
      <c r="D14498" s="177">
        <v>27</v>
      </c>
    </row>
    <row r="14499" spans="1:4" x14ac:dyDescent="0.25">
      <c r="A14499" s="176" t="s">
        <v>22490</v>
      </c>
      <c r="B14499" s="176" t="s">
        <v>299</v>
      </c>
      <c r="C14499" s="176" t="s">
        <v>115</v>
      </c>
      <c r="D14499" s="177">
        <v>25.95</v>
      </c>
    </row>
    <row r="14500" spans="1:4" x14ac:dyDescent="0.25">
      <c r="A14500" s="176" t="s">
        <v>22491</v>
      </c>
      <c r="B14500" s="176" t="s">
        <v>22492</v>
      </c>
      <c r="C14500" s="176" t="s">
        <v>115</v>
      </c>
      <c r="D14500" s="177">
        <v>30.17</v>
      </c>
    </row>
    <row r="14501" spans="1:4" x14ac:dyDescent="0.25">
      <c r="A14501" s="176" t="s">
        <v>22493</v>
      </c>
      <c r="B14501" s="176" t="s">
        <v>22492</v>
      </c>
      <c r="C14501" s="176" t="s">
        <v>115</v>
      </c>
      <c r="D14501" s="177">
        <v>29.08</v>
      </c>
    </row>
    <row r="14502" spans="1:4" x14ac:dyDescent="0.25">
      <c r="A14502" s="176" t="s">
        <v>22494</v>
      </c>
      <c r="B14502" s="176" t="s">
        <v>22495</v>
      </c>
      <c r="C14502" s="176" t="s">
        <v>115</v>
      </c>
      <c r="D14502" s="177">
        <v>39.450000000000003</v>
      </c>
    </row>
    <row r="14503" spans="1:4" x14ac:dyDescent="0.25">
      <c r="A14503" s="176" t="s">
        <v>22496</v>
      </c>
      <c r="B14503" s="176" t="s">
        <v>22495</v>
      </c>
      <c r="C14503" s="176" t="s">
        <v>115</v>
      </c>
      <c r="D14503" s="177">
        <v>38.33</v>
      </c>
    </row>
    <row r="14504" spans="1:4" x14ac:dyDescent="0.25">
      <c r="A14504" s="176" t="s">
        <v>22497</v>
      </c>
      <c r="B14504" s="176" t="s">
        <v>22498</v>
      </c>
      <c r="C14504" s="176" t="s">
        <v>115</v>
      </c>
      <c r="D14504" s="177">
        <v>53.1</v>
      </c>
    </row>
    <row r="14505" spans="1:4" x14ac:dyDescent="0.25">
      <c r="A14505" s="176" t="s">
        <v>22499</v>
      </c>
      <c r="B14505" s="176" t="s">
        <v>22498</v>
      </c>
      <c r="C14505" s="176" t="s">
        <v>115</v>
      </c>
      <c r="D14505" s="177">
        <v>51.95</v>
      </c>
    </row>
    <row r="14506" spans="1:4" x14ac:dyDescent="0.25">
      <c r="A14506" s="176" t="s">
        <v>22500</v>
      </c>
      <c r="B14506" s="176" t="s">
        <v>22501</v>
      </c>
      <c r="C14506" s="176" t="s">
        <v>115</v>
      </c>
      <c r="D14506" s="177">
        <v>52.57</v>
      </c>
    </row>
    <row r="14507" spans="1:4" x14ac:dyDescent="0.25">
      <c r="A14507" s="176" t="s">
        <v>22502</v>
      </c>
      <c r="B14507" s="176" t="s">
        <v>22501</v>
      </c>
      <c r="C14507" s="176" t="s">
        <v>115</v>
      </c>
      <c r="D14507" s="177">
        <v>51.38</v>
      </c>
    </row>
    <row r="14508" spans="1:4" x14ac:dyDescent="0.25">
      <c r="A14508" s="176" t="s">
        <v>22503</v>
      </c>
      <c r="B14508" s="176" t="s">
        <v>22504</v>
      </c>
      <c r="C14508" s="176" t="s">
        <v>115</v>
      </c>
      <c r="D14508" s="177">
        <v>61.87</v>
      </c>
    </row>
    <row r="14509" spans="1:4" x14ac:dyDescent="0.25">
      <c r="A14509" s="176" t="s">
        <v>22505</v>
      </c>
      <c r="B14509" s="176" t="s">
        <v>22504</v>
      </c>
      <c r="C14509" s="176" t="s">
        <v>115</v>
      </c>
      <c r="D14509" s="177">
        <v>60.61</v>
      </c>
    </row>
    <row r="14510" spans="1:4" x14ac:dyDescent="0.25">
      <c r="A14510" s="176" t="s">
        <v>22506</v>
      </c>
      <c r="B14510" s="176" t="s">
        <v>22507</v>
      </c>
      <c r="C14510" s="176" t="s">
        <v>115</v>
      </c>
      <c r="D14510" s="177">
        <v>78.95</v>
      </c>
    </row>
    <row r="14511" spans="1:4" x14ac:dyDescent="0.25">
      <c r="A14511" s="176" t="s">
        <v>22508</v>
      </c>
      <c r="B14511" s="176" t="s">
        <v>22507</v>
      </c>
      <c r="C14511" s="176" t="s">
        <v>115</v>
      </c>
      <c r="D14511" s="177">
        <v>77.66</v>
      </c>
    </row>
    <row r="14512" spans="1:4" x14ac:dyDescent="0.25">
      <c r="A14512" s="176" t="s">
        <v>22509</v>
      </c>
      <c r="B14512" s="176" t="s">
        <v>22510</v>
      </c>
      <c r="C14512" s="176" t="s">
        <v>115</v>
      </c>
      <c r="D14512" s="177">
        <v>101.46</v>
      </c>
    </row>
    <row r="14513" spans="1:4" x14ac:dyDescent="0.25">
      <c r="A14513" s="176" t="s">
        <v>22511</v>
      </c>
      <c r="B14513" s="176" t="s">
        <v>22510</v>
      </c>
      <c r="C14513" s="176" t="s">
        <v>115</v>
      </c>
      <c r="D14513" s="177">
        <v>100.06</v>
      </c>
    </row>
    <row r="14514" spans="1:4" x14ac:dyDescent="0.25">
      <c r="A14514" s="176" t="s">
        <v>22512</v>
      </c>
      <c r="B14514" s="176" t="s">
        <v>22513</v>
      </c>
      <c r="C14514" s="176" t="s">
        <v>115</v>
      </c>
      <c r="D14514" s="177">
        <v>19.29</v>
      </c>
    </row>
    <row r="14515" spans="1:4" x14ac:dyDescent="0.25">
      <c r="A14515" s="176" t="s">
        <v>22514</v>
      </c>
      <c r="B14515" s="176" t="s">
        <v>22513</v>
      </c>
      <c r="C14515" s="176" t="s">
        <v>115</v>
      </c>
      <c r="D14515" s="177">
        <v>18.88</v>
      </c>
    </row>
    <row r="14516" spans="1:4" x14ac:dyDescent="0.25">
      <c r="A14516" s="176" t="s">
        <v>22515</v>
      </c>
      <c r="B14516" s="176" t="s">
        <v>22516</v>
      </c>
      <c r="C14516" s="176" t="s">
        <v>115</v>
      </c>
      <c r="D14516" s="177">
        <v>22.6</v>
      </c>
    </row>
    <row r="14517" spans="1:4" x14ac:dyDescent="0.25">
      <c r="A14517" s="176" t="s">
        <v>22517</v>
      </c>
      <c r="B14517" s="176" t="s">
        <v>22516</v>
      </c>
      <c r="C14517" s="176" t="s">
        <v>115</v>
      </c>
      <c r="D14517" s="177">
        <v>22.1</v>
      </c>
    </row>
    <row r="14518" spans="1:4" x14ac:dyDescent="0.25">
      <c r="A14518" s="176" t="s">
        <v>22518</v>
      </c>
      <c r="B14518" s="176" t="s">
        <v>22519</v>
      </c>
      <c r="C14518" s="176" t="s">
        <v>115</v>
      </c>
      <c r="D14518" s="177">
        <v>28.84</v>
      </c>
    </row>
    <row r="14519" spans="1:4" x14ac:dyDescent="0.25">
      <c r="A14519" s="176" t="s">
        <v>22520</v>
      </c>
      <c r="B14519" s="176" t="s">
        <v>22519</v>
      </c>
      <c r="C14519" s="176" t="s">
        <v>115</v>
      </c>
      <c r="D14519" s="177">
        <v>28.23</v>
      </c>
    </row>
    <row r="14520" spans="1:4" x14ac:dyDescent="0.25">
      <c r="A14520" s="176" t="s">
        <v>22521</v>
      </c>
      <c r="B14520" s="176" t="s">
        <v>22522</v>
      </c>
      <c r="C14520" s="176" t="s">
        <v>115</v>
      </c>
      <c r="D14520" s="177">
        <v>20.350000000000001</v>
      </c>
    </row>
    <row r="14521" spans="1:4" x14ac:dyDescent="0.25">
      <c r="A14521" s="176" t="s">
        <v>22523</v>
      </c>
      <c r="B14521" s="176" t="s">
        <v>22522</v>
      </c>
      <c r="C14521" s="176" t="s">
        <v>115</v>
      </c>
      <c r="D14521" s="177">
        <v>19.940000000000001</v>
      </c>
    </row>
    <row r="14522" spans="1:4" x14ac:dyDescent="0.25">
      <c r="A14522" s="176" t="s">
        <v>22524</v>
      </c>
      <c r="B14522" s="176" t="s">
        <v>22525</v>
      </c>
      <c r="C14522" s="176" t="s">
        <v>115</v>
      </c>
      <c r="D14522" s="177">
        <v>22.6</v>
      </c>
    </row>
    <row r="14523" spans="1:4" x14ac:dyDescent="0.25">
      <c r="A14523" s="176" t="s">
        <v>22526</v>
      </c>
      <c r="B14523" s="176" t="s">
        <v>22525</v>
      </c>
      <c r="C14523" s="176" t="s">
        <v>115</v>
      </c>
      <c r="D14523" s="177">
        <v>22.1</v>
      </c>
    </row>
    <row r="14524" spans="1:4" x14ac:dyDescent="0.25">
      <c r="A14524" s="176" t="s">
        <v>22527</v>
      </c>
      <c r="B14524" s="176" t="s">
        <v>295</v>
      </c>
      <c r="C14524" s="176" t="s">
        <v>115</v>
      </c>
      <c r="D14524" s="177">
        <v>30.09</v>
      </c>
    </row>
    <row r="14525" spans="1:4" x14ac:dyDescent="0.25">
      <c r="A14525" s="176" t="s">
        <v>22528</v>
      </c>
      <c r="B14525" s="176" t="s">
        <v>295</v>
      </c>
      <c r="C14525" s="176" t="s">
        <v>115</v>
      </c>
      <c r="D14525" s="177">
        <v>29.48</v>
      </c>
    </row>
    <row r="14526" spans="1:4" x14ac:dyDescent="0.25">
      <c r="A14526" s="176" t="s">
        <v>22529</v>
      </c>
      <c r="B14526" s="176" t="s">
        <v>22530</v>
      </c>
      <c r="C14526" s="176" t="s">
        <v>115</v>
      </c>
      <c r="D14526" s="177">
        <v>19.62</v>
      </c>
    </row>
    <row r="14527" spans="1:4" x14ac:dyDescent="0.25">
      <c r="A14527" s="176" t="s">
        <v>22531</v>
      </c>
      <c r="B14527" s="176" t="s">
        <v>22530</v>
      </c>
      <c r="C14527" s="176" t="s">
        <v>115</v>
      </c>
      <c r="D14527" s="177">
        <v>19.21</v>
      </c>
    </row>
    <row r="14528" spans="1:4" x14ac:dyDescent="0.25">
      <c r="A14528" s="176" t="s">
        <v>22532</v>
      </c>
      <c r="B14528" s="176" t="s">
        <v>22533</v>
      </c>
      <c r="C14528" s="176" t="s">
        <v>115</v>
      </c>
      <c r="D14528" s="177">
        <v>19.41</v>
      </c>
    </row>
    <row r="14529" spans="1:4" x14ac:dyDescent="0.25">
      <c r="A14529" s="176" t="s">
        <v>22534</v>
      </c>
      <c r="B14529" s="176" t="s">
        <v>22533</v>
      </c>
      <c r="C14529" s="176" t="s">
        <v>115</v>
      </c>
      <c r="D14529" s="177">
        <v>18.91</v>
      </c>
    </row>
    <row r="14530" spans="1:4" x14ac:dyDescent="0.25">
      <c r="A14530" s="176" t="s">
        <v>22535</v>
      </c>
      <c r="B14530" s="176" t="s">
        <v>22536</v>
      </c>
      <c r="C14530" s="176" t="s">
        <v>115</v>
      </c>
      <c r="D14530" s="177">
        <v>28.47</v>
      </c>
    </row>
    <row r="14531" spans="1:4" x14ac:dyDescent="0.25">
      <c r="A14531" s="176" t="s">
        <v>22537</v>
      </c>
      <c r="B14531" s="176" t="s">
        <v>22536</v>
      </c>
      <c r="C14531" s="176" t="s">
        <v>115</v>
      </c>
      <c r="D14531" s="177">
        <v>27.86</v>
      </c>
    </row>
    <row r="14532" spans="1:4" x14ac:dyDescent="0.25">
      <c r="A14532" s="176" t="s">
        <v>22538</v>
      </c>
      <c r="B14532" s="176" t="s">
        <v>22539</v>
      </c>
      <c r="C14532" s="176" t="s">
        <v>115</v>
      </c>
      <c r="D14532" s="177">
        <v>21.09</v>
      </c>
    </row>
    <row r="14533" spans="1:4" x14ac:dyDescent="0.25">
      <c r="A14533" s="176" t="s">
        <v>22540</v>
      </c>
      <c r="B14533" s="176" t="s">
        <v>22539</v>
      </c>
      <c r="C14533" s="176" t="s">
        <v>115</v>
      </c>
      <c r="D14533" s="177">
        <v>20.68</v>
      </c>
    </row>
    <row r="14534" spans="1:4" x14ac:dyDescent="0.25">
      <c r="A14534" s="176" t="s">
        <v>22541</v>
      </c>
      <c r="B14534" s="176" t="s">
        <v>22542</v>
      </c>
      <c r="C14534" s="176" t="s">
        <v>115</v>
      </c>
      <c r="D14534" s="177">
        <v>22.6</v>
      </c>
    </row>
    <row r="14535" spans="1:4" x14ac:dyDescent="0.25">
      <c r="A14535" s="176" t="s">
        <v>22543</v>
      </c>
      <c r="B14535" s="176" t="s">
        <v>22542</v>
      </c>
      <c r="C14535" s="176" t="s">
        <v>115</v>
      </c>
      <c r="D14535" s="177">
        <v>22.1</v>
      </c>
    </row>
    <row r="14536" spans="1:4" x14ac:dyDescent="0.25">
      <c r="A14536" s="176" t="s">
        <v>22544</v>
      </c>
      <c r="B14536" s="176" t="s">
        <v>22545</v>
      </c>
      <c r="C14536" s="176" t="s">
        <v>115</v>
      </c>
      <c r="D14536" s="177">
        <v>29.15</v>
      </c>
    </row>
    <row r="14537" spans="1:4" x14ac:dyDescent="0.25">
      <c r="A14537" s="176" t="s">
        <v>22546</v>
      </c>
      <c r="B14537" s="176" t="s">
        <v>22545</v>
      </c>
      <c r="C14537" s="176" t="s">
        <v>115</v>
      </c>
      <c r="D14537" s="177">
        <v>28.54</v>
      </c>
    </row>
    <row r="14538" spans="1:4" x14ac:dyDescent="0.25">
      <c r="A14538" s="176" t="s">
        <v>22547</v>
      </c>
      <c r="B14538" s="176" t="s">
        <v>22548</v>
      </c>
      <c r="C14538" s="176" t="s">
        <v>115</v>
      </c>
      <c r="D14538" s="177">
        <v>63.75</v>
      </c>
    </row>
    <row r="14539" spans="1:4" x14ac:dyDescent="0.25">
      <c r="A14539" s="176" t="s">
        <v>22549</v>
      </c>
      <c r="B14539" s="176" t="s">
        <v>22548</v>
      </c>
      <c r="C14539" s="176" t="s">
        <v>115</v>
      </c>
      <c r="D14539" s="177">
        <v>63.04</v>
      </c>
    </row>
    <row r="14540" spans="1:4" x14ac:dyDescent="0.25">
      <c r="A14540" s="176" t="s">
        <v>22550</v>
      </c>
      <c r="B14540" s="176" t="s">
        <v>22551</v>
      </c>
      <c r="C14540" s="176" t="s">
        <v>115</v>
      </c>
      <c r="D14540" s="177">
        <v>21.09</v>
      </c>
    </row>
    <row r="14541" spans="1:4" x14ac:dyDescent="0.25">
      <c r="A14541" s="176" t="s">
        <v>22552</v>
      </c>
      <c r="B14541" s="176" t="s">
        <v>22551</v>
      </c>
      <c r="C14541" s="176" t="s">
        <v>115</v>
      </c>
      <c r="D14541" s="177">
        <v>20.68</v>
      </c>
    </row>
    <row r="14542" spans="1:4" x14ac:dyDescent="0.25">
      <c r="A14542" s="176" t="s">
        <v>22553</v>
      </c>
      <c r="B14542" s="176" t="s">
        <v>22554</v>
      </c>
      <c r="C14542" s="176" t="s">
        <v>115</v>
      </c>
      <c r="D14542" s="177">
        <v>22.6</v>
      </c>
    </row>
    <row r="14543" spans="1:4" x14ac:dyDescent="0.25">
      <c r="A14543" s="176" t="s">
        <v>22555</v>
      </c>
      <c r="B14543" s="176" t="s">
        <v>22554</v>
      </c>
      <c r="C14543" s="176" t="s">
        <v>115</v>
      </c>
      <c r="D14543" s="177">
        <v>22.1</v>
      </c>
    </row>
    <row r="14544" spans="1:4" x14ac:dyDescent="0.25">
      <c r="A14544" s="176" t="s">
        <v>22556</v>
      </c>
      <c r="B14544" s="176" t="s">
        <v>22557</v>
      </c>
      <c r="C14544" s="176" t="s">
        <v>115</v>
      </c>
      <c r="D14544" s="177">
        <v>30.09</v>
      </c>
    </row>
    <row r="14545" spans="1:4" x14ac:dyDescent="0.25">
      <c r="A14545" s="176" t="s">
        <v>22558</v>
      </c>
      <c r="B14545" s="176" t="s">
        <v>22557</v>
      </c>
      <c r="C14545" s="176" t="s">
        <v>115</v>
      </c>
      <c r="D14545" s="177">
        <v>29.48</v>
      </c>
    </row>
    <row r="14546" spans="1:4" x14ac:dyDescent="0.25">
      <c r="A14546" s="176" t="s">
        <v>22559</v>
      </c>
      <c r="B14546" s="176" t="s">
        <v>22560</v>
      </c>
      <c r="C14546" s="176" t="s">
        <v>115</v>
      </c>
      <c r="D14546" s="177">
        <v>21.09</v>
      </c>
    </row>
    <row r="14547" spans="1:4" x14ac:dyDescent="0.25">
      <c r="A14547" s="176" t="s">
        <v>22561</v>
      </c>
      <c r="B14547" s="176" t="s">
        <v>22560</v>
      </c>
      <c r="C14547" s="176" t="s">
        <v>115</v>
      </c>
      <c r="D14547" s="177">
        <v>20.68</v>
      </c>
    </row>
    <row r="14548" spans="1:4" x14ac:dyDescent="0.25">
      <c r="A14548" s="176" t="s">
        <v>22562</v>
      </c>
      <c r="B14548" s="176" t="s">
        <v>22563</v>
      </c>
      <c r="C14548" s="176" t="s">
        <v>115</v>
      </c>
      <c r="D14548" s="177">
        <v>25.7</v>
      </c>
    </row>
    <row r="14549" spans="1:4" x14ac:dyDescent="0.25">
      <c r="A14549" s="176" t="s">
        <v>22564</v>
      </c>
      <c r="B14549" s="176" t="s">
        <v>22563</v>
      </c>
      <c r="C14549" s="176" t="s">
        <v>115</v>
      </c>
      <c r="D14549" s="177">
        <v>25.2</v>
      </c>
    </row>
    <row r="14550" spans="1:4" x14ac:dyDescent="0.25">
      <c r="A14550" s="176" t="s">
        <v>22565</v>
      </c>
      <c r="B14550" s="176" t="s">
        <v>22566</v>
      </c>
      <c r="C14550" s="176" t="s">
        <v>115</v>
      </c>
      <c r="D14550" s="177">
        <v>30.26</v>
      </c>
    </row>
    <row r="14551" spans="1:4" x14ac:dyDescent="0.25">
      <c r="A14551" s="176" t="s">
        <v>22567</v>
      </c>
      <c r="B14551" s="176" t="s">
        <v>22566</v>
      </c>
      <c r="C14551" s="176" t="s">
        <v>115</v>
      </c>
      <c r="D14551" s="177">
        <v>29.65</v>
      </c>
    </row>
    <row r="14552" spans="1:4" x14ac:dyDescent="0.25">
      <c r="A14552" s="176" t="s">
        <v>22568</v>
      </c>
      <c r="B14552" s="176" t="s">
        <v>22569</v>
      </c>
      <c r="C14552" s="176" t="s">
        <v>115</v>
      </c>
      <c r="D14552" s="177">
        <v>34.619999999999997</v>
      </c>
    </row>
    <row r="14553" spans="1:4" x14ac:dyDescent="0.25">
      <c r="A14553" s="176" t="s">
        <v>22570</v>
      </c>
      <c r="B14553" s="176" t="s">
        <v>22569</v>
      </c>
      <c r="C14553" s="176" t="s">
        <v>115</v>
      </c>
      <c r="D14553" s="177">
        <v>34.01</v>
      </c>
    </row>
    <row r="14554" spans="1:4" x14ac:dyDescent="0.25">
      <c r="A14554" s="176" t="s">
        <v>22571</v>
      </c>
      <c r="B14554" s="176" t="s">
        <v>22572</v>
      </c>
      <c r="C14554" s="176" t="s">
        <v>115</v>
      </c>
      <c r="D14554" s="177">
        <v>101.41</v>
      </c>
    </row>
    <row r="14555" spans="1:4" x14ac:dyDescent="0.25">
      <c r="A14555" s="176" t="s">
        <v>22573</v>
      </c>
      <c r="B14555" s="176" t="s">
        <v>22572</v>
      </c>
      <c r="C14555" s="176" t="s">
        <v>115</v>
      </c>
      <c r="D14555" s="177">
        <v>100.6</v>
      </c>
    </row>
    <row r="14556" spans="1:4" x14ac:dyDescent="0.25">
      <c r="A14556" s="176" t="s">
        <v>22574</v>
      </c>
      <c r="B14556" s="176" t="s">
        <v>22575</v>
      </c>
      <c r="C14556" s="176" t="s">
        <v>115</v>
      </c>
      <c r="D14556" s="177">
        <v>21.09</v>
      </c>
    </row>
    <row r="14557" spans="1:4" x14ac:dyDescent="0.25">
      <c r="A14557" s="176" t="s">
        <v>22576</v>
      </c>
      <c r="B14557" s="176" t="s">
        <v>22575</v>
      </c>
      <c r="C14557" s="176" t="s">
        <v>115</v>
      </c>
      <c r="D14557" s="177">
        <v>20.68</v>
      </c>
    </row>
    <row r="14558" spans="1:4" x14ac:dyDescent="0.25">
      <c r="A14558" s="176" t="s">
        <v>22577</v>
      </c>
      <c r="B14558" s="176" t="s">
        <v>22578</v>
      </c>
      <c r="C14558" s="176" t="s">
        <v>115</v>
      </c>
      <c r="D14558" s="177">
        <v>22.6</v>
      </c>
    </row>
    <row r="14559" spans="1:4" x14ac:dyDescent="0.25">
      <c r="A14559" s="176" t="s">
        <v>22579</v>
      </c>
      <c r="B14559" s="176" t="s">
        <v>22578</v>
      </c>
      <c r="C14559" s="176" t="s">
        <v>115</v>
      </c>
      <c r="D14559" s="177">
        <v>22.1</v>
      </c>
    </row>
    <row r="14560" spans="1:4" x14ac:dyDescent="0.25">
      <c r="A14560" s="176" t="s">
        <v>22580</v>
      </c>
      <c r="B14560" s="176" t="s">
        <v>22581</v>
      </c>
      <c r="C14560" s="176" t="s">
        <v>115</v>
      </c>
      <c r="D14560" s="177">
        <v>31.2</v>
      </c>
    </row>
    <row r="14561" spans="1:4" x14ac:dyDescent="0.25">
      <c r="A14561" s="176" t="s">
        <v>22582</v>
      </c>
      <c r="B14561" s="176" t="s">
        <v>22581</v>
      </c>
      <c r="C14561" s="176" t="s">
        <v>115</v>
      </c>
      <c r="D14561" s="177">
        <v>30.59</v>
      </c>
    </row>
    <row r="14562" spans="1:4" x14ac:dyDescent="0.25">
      <c r="A14562" s="176" t="s">
        <v>22583</v>
      </c>
      <c r="B14562" s="176" t="s">
        <v>22584</v>
      </c>
      <c r="C14562" s="176" t="s">
        <v>115</v>
      </c>
      <c r="D14562" s="177">
        <v>11</v>
      </c>
    </row>
    <row r="14563" spans="1:4" x14ac:dyDescent="0.25">
      <c r="A14563" s="176" t="s">
        <v>22585</v>
      </c>
      <c r="B14563" s="176" t="s">
        <v>22584</v>
      </c>
      <c r="C14563" s="176" t="s">
        <v>115</v>
      </c>
      <c r="D14563" s="177">
        <v>10.59</v>
      </c>
    </row>
    <row r="14564" spans="1:4" x14ac:dyDescent="0.25">
      <c r="A14564" s="176" t="s">
        <v>22586</v>
      </c>
      <c r="B14564" s="176" t="s">
        <v>22587</v>
      </c>
      <c r="C14564" s="176" t="s">
        <v>115</v>
      </c>
      <c r="D14564" s="177">
        <v>12.2</v>
      </c>
    </row>
    <row r="14565" spans="1:4" x14ac:dyDescent="0.25">
      <c r="A14565" s="176" t="s">
        <v>22588</v>
      </c>
      <c r="B14565" s="176" t="s">
        <v>22587</v>
      </c>
      <c r="C14565" s="176" t="s">
        <v>115</v>
      </c>
      <c r="D14565" s="177">
        <v>11.7</v>
      </c>
    </row>
    <row r="14566" spans="1:4" x14ac:dyDescent="0.25">
      <c r="A14566" s="176" t="s">
        <v>22589</v>
      </c>
      <c r="B14566" s="176" t="s">
        <v>22590</v>
      </c>
      <c r="C14566" s="176" t="s">
        <v>115</v>
      </c>
      <c r="D14566" s="177">
        <v>15.38</v>
      </c>
    </row>
    <row r="14567" spans="1:4" x14ac:dyDescent="0.25">
      <c r="A14567" s="176" t="s">
        <v>22591</v>
      </c>
      <c r="B14567" s="176" t="s">
        <v>22590</v>
      </c>
      <c r="C14567" s="176" t="s">
        <v>115</v>
      </c>
      <c r="D14567" s="177">
        <v>14.77</v>
      </c>
    </row>
    <row r="14568" spans="1:4" x14ac:dyDescent="0.25">
      <c r="A14568" s="176" t="s">
        <v>22592</v>
      </c>
      <c r="B14568" s="176" t="s">
        <v>22593</v>
      </c>
      <c r="C14568" s="176" t="s">
        <v>115</v>
      </c>
      <c r="D14568" s="177">
        <v>11.2</v>
      </c>
    </row>
    <row r="14569" spans="1:4" x14ac:dyDescent="0.25">
      <c r="A14569" s="176" t="s">
        <v>22594</v>
      </c>
      <c r="B14569" s="176" t="s">
        <v>22593</v>
      </c>
      <c r="C14569" s="176" t="s">
        <v>115</v>
      </c>
      <c r="D14569" s="177">
        <v>10.78</v>
      </c>
    </row>
    <row r="14570" spans="1:4" x14ac:dyDescent="0.25">
      <c r="A14570" s="176" t="s">
        <v>22595</v>
      </c>
      <c r="B14570" s="176" t="s">
        <v>22596</v>
      </c>
      <c r="C14570" s="176" t="s">
        <v>115</v>
      </c>
      <c r="D14570" s="177">
        <v>12.96</v>
      </c>
    </row>
    <row r="14571" spans="1:4" x14ac:dyDescent="0.25">
      <c r="A14571" s="176" t="s">
        <v>22597</v>
      </c>
      <c r="B14571" s="176" t="s">
        <v>22596</v>
      </c>
      <c r="C14571" s="176" t="s">
        <v>115</v>
      </c>
      <c r="D14571" s="177">
        <v>12.54</v>
      </c>
    </row>
    <row r="14572" spans="1:4" x14ac:dyDescent="0.25">
      <c r="A14572" s="176" t="s">
        <v>22598</v>
      </c>
      <c r="B14572" s="176" t="s">
        <v>22599</v>
      </c>
      <c r="C14572" s="176" t="s">
        <v>115</v>
      </c>
      <c r="D14572" s="177">
        <v>12.35</v>
      </c>
    </row>
    <row r="14573" spans="1:4" x14ac:dyDescent="0.25">
      <c r="A14573" s="176" t="s">
        <v>22600</v>
      </c>
      <c r="B14573" s="176" t="s">
        <v>22599</v>
      </c>
      <c r="C14573" s="176" t="s">
        <v>115</v>
      </c>
      <c r="D14573" s="177">
        <v>11.93</v>
      </c>
    </row>
    <row r="14574" spans="1:4" x14ac:dyDescent="0.25">
      <c r="A14574" s="176" t="s">
        <v>22601</v>
      </c>
      <c r="B14574" s="176" t="s">
        <v>293</v>
      </c>
      <c r="C14574" s="176" t="s">
        <v>115</v>
      </c>
      <c r="D14574" s="177">
        <v>47.1</v>
      </c>
    </row>
    <row r="14575" spans="1:4" x14ac:dyDescent="0.25">
      <c r="A14575" s="176" t="s">
        <v>22602</v>
      </c>
      <c r="B14575" s="176" t="s">
        <v>293</v>
      </c>
      <c r="C14575" s="176" t="s">
        <v>115</v>
      </c>
      <c r="D14575" s="177">
        <v>44.65</v>
      </c>
    </row>
    <row r="14576" spans="1:4" x14ac:dyDescent="0.25">
      <c r="A14576" s="176" t="s">
        <v>22603</v>
      </c>
      <c r="B14576" s="176" t="s">
        <v>22604</v>
      </c>
      <c r="C14576" s="176" t="s">
        <v>115</v>
      </c>
      <c r="D14576" s="177">
        <v>23.14</v>
      </c>
    </row>
    <row r="14577" spans="1:4" x14ac:dyDescent="0.25">
      <c r="A14577" s="176" t="s">
        <v>22605</v>
      </c>
      <c r="B14577" s="176" t="s">
        <v>22604</v>
      </c>
      <c r="C14577" s="176" t="s">
        <v>115</v>
      </c>
      <c r="D14577" s="177">
        <v>21.72</v>
      </c>
    </row>
    <row r="14578" spans="1:4" x14ac:dyDescent="0.25">
      <c r="A14578" s="176" t="s">
        <v>22606</v>
      </c>
      <c r="B14578" s="176" t="s">
        <v>22607</v>
      </c>
      <c r="C14578" s="176" t="s">
        <v>115</v>
      </c>
      <c r="D14578" s="177">
        <v>78.41</v>
      </c>
    </row>
    <row r="14579" spans="1:4" x14ac:dyDescent="0.25">
      <c r="A14579" s="176" t="s">
        <v>22608</v>
      </c>
      <c r="B14579" s="176" t="s">
        <v>22607</v>
      </c>
      <c r="C14579" s="176" t="s">
        <v>115</v>
      </c>
      <c r="D14579" s="177">
        <v>76.989999999999995</v>
      </c>
    </row>
    <row r="14580" spans="1:4" x14ac:dyDescent="0.25">
      <c r="A14580" s="176" t="s">
        <v>22609</v>
      </c>
      <c r="B14580" s="176" t="s">
        <v>22610</v>
      </c>
      <c r="C14580" s="176" t="s">
        <v>115</v>
      </c>
      <c r="D14580" s="177">
        <v>136.68</v>
      </c>
    </row>
    <row r="14581" spans="1:4" x14ac:dyDescent="0.25">
      <c r="A14581" s="176" t="s">
        <v>22611</v>
      </c>
      <c r="B14581" s="176" t="s">
        <v>22610</v>
      </c>
      <c r="C14581" s="176" t="s">
        <v>115</v>
      </c>
      <c r="D14581" s="177">
        <v>135.16</v>
      </c>
    </row>
    <row r="14582" spans="1:4" x14ac:dyDescent="0.25">
      <c r="A14582" s="176" t="s">
        <v>22612</v>
      </c>
      <c r="B14582" s="176" t="s">
        <v>22613</v>
      </c>
      <c r="C14582" s="176" t="s">
        <v>115</v>
      </c>
      <c r="D14582" s="177">
        <v>236.06</v>
      </c>
    </row>
    <row r="14583" spans="1:4" x14ac:dyDescent="0.25">
      <c r="A14583" s="176" t="s">
        <v>22614</v>
      </c>
      <c r="B14583" s="176" t="s">
        <v>22613</v>
      </c>
      <c r="C14583" s="176" t="s">
        <v>115</v>
      </c>
      <c r="D14583" s="177">
        <v>234.44</v>
      </c>
    </row>
    <row r="14584" spans="1:4" x14ac:dyDescent="0.25">
      <c r="A14584" s="176" t="s">
        <v>22615</v>
      </c>
      <c r="B14584" s="176" t="s">
        <v>22616</v>
      </c>
      <c r="C14584" s="176" t="s">
        <v>115</v>
      </c>
      <c r="D14584" s="177">
        <v>354.49</v>
      </c>
    </row>
    <row r="14585" spans="1:4" x14ac:dyDescent="0.25">
      <c r="A14585" s="176" t="s">
        <v>22617</v>
      </c>
      <c r="B14585" s="176" t="s">
        <v>22616</v>
      </c>
      <c r="C14585" s="176" t="s">
        <v>115</v>
      </c>
      <c r="D14585" s="177">
        <v>352.76</v>
      </c>
    </row>
    <row r="14586" spans="1:4" x14ac:dyDescent="0.25">
      <c r="A14586" s="176" t="s">
        <v>22618</v>
      </c>
      <c r="B14586" s="176" t="s">
        <v>22619</v>
      </c>
      <c r="C14586" s="176" t="s">
        <v>115</v>
      </c>
      <c r="D14586" s="177">
        <v>855.18</v>
      </c>
    </row>
    <row r="14587" spans="1:4" x14ac:dyDescent="0.25">
      <c r="A14587" s="176" t="s">
        <v>22620</v>
      </c>
      <c r="B14587" s="176" t="s">
        <v>22619</v>
      </c>
      <c r="C14587" s="176" t="s">
        <v>115</v>
      </c>
      <c r="D14587" s="177">
        <v>853.36</v>
      </c>
    </row>
    <row r="14588" spans="1:4" x14ac:dyDescent="0.25">
      <c r="A14588" s="176" t="s">
        <v>22621</v>
      </c>
      <c r="B14588" s="176" t="s">
        <v>22622</v>
      </c>
      <c r="C14588" s="176" t="s">
        <v>115</v>
      </c>
      <c r="D14588" s="177">
        <v>1272.1600000000001</v>
      </c>
    </row>
    <row r="14589" spans="1:4" x14ac:dyDescent="0.25">
      <c r="A14589" s="176" t="s">
        <v>22623</v>
      </c>
      <c r="B14589" s="176" t="s">
        <v>22622</v>
      </c>
      <c r="C14589" s="176" t="s">
        <v>115</v>
      </c>
      <c r="D14589" s="177">
        <v>1270.1300000000001</v>
      </c>
    </row>
    <row r="14590" spans="1:4" x14ac:dyDescent="0.25">
      <c r="A14590" s="176" t="s">
        <v>22624</v>
      </c>
      <c r="B14590" s="176" t="s">
        <v>22625</v>
      </c>
      <c r="C14590" s="176" t="s">
        <v>115</v>
      </c>
      <c r="D14590" s="177">
        <v>2200.46</v>
      </c>
    </row>
    <row r="14591" spans="1:4" x14ac:dyDescent="0.25">
      <c r="A14591" s="176" t="s">
        <v>22626</v>
      </c>
      <c r="B14591" s="176" t="s">
        <v>22625</v>
      </c>
      <c r="C14591" s="176" t="s">
        <v>115</v>
      </c>
      <c r="D14591" s="177">
        <v>2198.23</v>
      </c>
    </row>
    <row r="14592" spans="1:4" x14ac:dyDescent="0.25">
      <c r="A14592" s="176" t="s">
        <v>22627</v>
      </c>
      <c r="B14592" s="176" t="s">
        <v>22628</v>
      </c>
      <c r="C14592" s="176" t="s">
        <v>83</v>
      </c>
      <c r="D14592" s="177">
        <v>71.260000000000005</v>
      </c>
    </row>
    <row r="14593" spans="1:4" x14ac:dyDescent="0.25">
      <c r="A14593" s="176" t="s">
        <v>22629</v>
      </c>
      <c r="B14593" s="176" t="s">
        <v>22628</v>
      </c>
      <c r="C14593" s="176" t="s">
        <v>83</v>
      </c>
      <c r="D14593" s="177">
        <v>67.760000000000005</v>
      </c>
    </row>
    <row r="14594" spans="1:4" x14ac:dyDescent="0.25">
      <c r="A14594" s="176" t="s">
        <v>22630</v>
      </c>
      <c r="B14594" s="176" t="s">
        <v>22631</v>
      </c>
      <c r="C14594" s="176" t="s">
        <v>115</v>
      </c>
      <c r="D14594" s="177">
        <v>40.46</v>
      </c>
    </row>
    <row r="14595" spans="1:4" x14ac:dyDescent="0.25">
      <c r="A14595" s="176" t="s">
        <v>22632</v>
      </c>
      <c r="B14595" s="176" t="s">
        <v>22631</v>
      </c>
      <c r="C14595" s="176" t="s">
        <v>115</v>
      </c>
      <c r="D14595" s="177">
        <v>38.880000000000003</v>
      </c>
    </row>
    <row r="14596" spans="1:4" x14ac:dyDescent="0.25">
      <c r="A14596" s="176" t="s">
        <v>22633</v>
      </c>
      <c r="B14596" s="176" t="s">
        <v>22634</v>
      </c>
      <c r="C14596" s="176" t="s">
        <v>115</v>
      </c>
      <c r="D14596" s="177">
        <v>32.17</v>
      </c>
    </row>
    <row r="14597" spans="1:4" x14ac:dyDescent="0.25">
      <c r="A14597" s="176" t="s">
        <v>22635</v>
      </c>
      <c r="B14597" s="176" t="s">
        <v>22634</v>
      </c>
      <c r="C14597" s="176" t="s">
        <v>115</v>
      </c>
      <c r="D14597" s="177">
        <v>30.42</v>
      </c>
    </row>
    <row r="14598" spans="1:4" x14ac:dyDescent="0.25">
      <c r="A14598" s="176" t="s">
        <v>22636</v>
      </c>
      <c r="B14598" s="176" t="s">
        <v>22637</v>
      </c>
      <c r="C14598" s="176" t="s">
        <v>115</v>
      </c>
      <c r="D14598" s="177">
        <v>37.06</v>
      </c>
    </row>
    <row r="14599" spans="1:4" x14ac:dyDescent="0.25">
      <c r="A14599" s="176" t="s">
        <v>22638</v>
      </c>
      <c r="B14599" s="176" t="s">
        <v>22637</v>
      </c>
      <c r="C14599" s="176" t="s">
        <v>115</v>
      </c>
      <c r="D14599" s="177">
        <v>35.31</v>
      </c>
    </row>
    <row r="14600" spans="1:4" x14ac:dyDescent="0.25">
      <c r="A14600" s="176" t="s">
        <v>22639</v>
      </c>
      <c r="B14600" s="176" t="s">
        <v>22640</v>
      </c>
      <c r="C14600" s="176" t="s">
        <v>115</v>
      </c>
      <c r="D14600" s="177">
        <v>48.7</v>
      </c>
    </row>
    <row r="14601" spans="1:4" x14ac:dyDescent="0.25">
      <c r="A14601" s="176" t="s">
        <v>22641</v>
      </c>
      <c r="B14601" s="176" t="s">
        <v>22640</v>
      </c>
      <c r="C14601" s="176" t="s">
        <v>115</v>
      </c>
      <c r="D14601" s="177">
        <v>46.84</v>
      </c>
    </row>
    <row r="14602" spans="1:4" x14ac:dyDescent="0.25">
      <c r="A14602" s="176" t="s">
        <v>22642</v>
      </c>
      <c r="B14602" s="176" t="s">
        <v>22643</v>
      </c>
      <c r="C14602" s="176" t="s">
        <v>115</v>
      </c>
      <c r="D14602" s="177">
        <v>78.45</v>
      </c>
    </row>
    <row r="14603" spans="1:4" x14ac:dyDescent="0.25">
      <c r="A14603" s="176" t="s">
        <v>22644</v>
      </c>
      <c r="B14603" s="176" t="s">
        <v>22643</v>
      </c>
      <c r="C14603" s="176" t="s">
        <v>115</v>
      </c>
      <c r="D14603" s="177">
        <v>76.59</v>
      </c>
    </row>
    <row r="14604" spans="1:4" x14ac:dyDescent="0.25">
      <c r="A14604" s="176" t="s">
        <v>22645</v>
      </c>
      <c r="B14604" s="176" t="s">
        <v>22646</v>
      </c>
      <c r="C14604" s="176" t="s">
        <v>115</v>
      </c>
      <c r="D14604" s="177">
        <v>90.78</v>
      </c>
    </row>
    <row r="14605" spans="1:4" x14ac:dyDescent="0.25">
      <c r="A14605" s="176" t="s">
        <v>22647</v>
      </c>
      <c r="B14605" s="176" t="s">
        <v>22646</v>
      </c>
      <c r="C14605" s="176" t="s">
        <v>115</v>
      </c>
      <c r="D14605" s="177">
        <v>88.92</v>
      </c>
    </row>
    <row r="14606" spans="1:4" x14ac:dyDescent="0.25">
      <c r="A14606" s="176" t="s">
        <v>22648</v>
      </c>
      <c r="B14606" s="176" t="s">
        <v>22649</v>
      </c>
      <c r="C14606" s="176" t="s">
        <v>115</v>
      </c>
      <c r="D14606" s="177">
        <v>101.48</v>
      </c>
    </row>
    <row r="14607" spans="1:4" x14ac:dyDescent="0.25">
      <c r="A14607" s="176" t="s">
        <v>22650</v>
      </c>
      <c r="B14607" s="176" t="s">
        <v>22649</v>
      </c>
      <c r="C14607" s="176" t="s">
        <v>115</v>
      </c>
      <c r="D14607" s="177">
        <v>99.55</v>
      </c>
    </row>
    <row r="14608" spans="1:4" x14ac:dyDescent="0.25">
      <c r="A14608" s="176" t="s">
        <v>22651</v>
      </c>
      <c r="B14608" s="176" t="s">
        <v>22652</v>
      </c>
      <c r="C14608" s="176" t="s">
        <v>115</v>
      </c>
      <c r="D14608" s="177">
        <v>174.58</v>
      </c>
    </row>
    <row r="14609" spans="1:4" x14ac:dyDescent="0.25">
      <c r="A14609" s="176" t="s">
        <v>22653</v>
      </c>
      <c r="B14609" s="176" t="s">
        <v>22652</v>
      </c>
      <c r="C14609" s="176" t="s">
        <v>115</v>
      </c>
      <c r="D14609" s="177">
        <v>172.65</v>
      </c>
    </row>
    <row r="14610" spans="1:4" x14ac:dyDescent="0.25">
      <c r="A14610" s="176" t="s">
        <v>22654</v>
      </c>
      <c r="B14610" s="176" t="s">
        <v>22655</v>
      </c>
      <c r="C14610" s="176" t="s">
        <v>115</v>
      </c>
      <c r="D14610" s="177">
        <v>51.54</v>
      </c>
    </row>
    <row r="14611" spans="1:4" x14ac:dyDescent="0.25">
      <c r="A14611" s="176" t="s">
        <v>22656</v>
      </c>
      <c r="B14611" s="176" t="s">
        <v>22655</v>
      </c>
      <c r="C14611" s="176" t="s">
        <v>115</v>
      </c>
      <c r="D14611" s="177">
        <v>48.72</v>
      </c>
    </row>
    <row r="14612" spans="1:4" x14ac:dyDescent="0.25">
      <c r="A14612" s="176" t="s">
        <v>22657</v>
      </c>
      <c r="B14612" s="176" t="s">
        <v>22658</v>
      </c>
      <c r="C14612" s="176" t="s">
        <v>115</v>
      </c>
      <c r="D14612" s="177">
        <v>54.24</v>
      </c>
    </row>
    <row r="14613" spans="1:4" x14ac:dyDescent="0.25">
      <c r="A14613" s="176" t="s">
        <v>22659</v>
      </c>
      <c r="B14613" s="176" t="s">
        <v>22658</v>
      </c>
      <c r="C14613" s="176" t="s">
        <v>115</v>
      </c>
      <c r="D14613" s="177">
        <v>51.4</v>
      </c>
    </row>
    <row r="14614" spans="1:4" x14ac:dyDescent="0.25">
      <c r="A14614" s="176" t="s">
        <v>22660</v>
      </c>
      <c r="B14614" s="176" t="s">
        <v>22661</v>
      </c>
      <c r="C14614" s="176" t="s">
        <v>115</v>
      </c>
      <c r="D14614" s="177">
        <v>76.099999999999994</v>
      </c>
    </row>
    <row r="14615" spans="1:4" x14ac:dyDescent="0.25">
      <c r="A14615" s="176" t="s">
        <v>22662</v>
      </c>
      <c r="B14615" s="176" t="s">
        <v>22661</v>
      </c>
      <c r="C14615" s="176" t="s">
        <v>115</v>
      </c>
      <c r="D14615" s="177">
        <v>72.959999999999994</v>
      </c>
    </row>
    <row r="14616" spans="1:4" x14ac:dyDescent="0.25">
      <c r="A14616" s="176" t="s">
        <v>22663</v>
      </c>
      <c r="B14616" s="176" t="s">
        <v>22664</v>
      </c>
      <c r="C14616" s="176" t="s">
        <v>115</v>
      </c>
      <c r="D14616" s="177">
        <v>107.85</v>
      </c>
    </row>
    <row r="14617" spans="1:4" x14ac:dyDescent="0.25">
      <c r="A14617" s="176" t="s">
        <v>22665</v>
      </c>
      <c r="B14617" s="176" t="s">
        <v>22664</v>
      </c>
      <c r="C14617" s="176" t="s">
        <v>115</v>
      </c>
      <c r="D14617" s="177">
        <v>104.69</v>
      </c>
    </row>
    <row r="14618" spans="1:4" x14ac:dyDescent="0.25">
      <c r="A14618" s="176" t="s">
        <v>22666</v>
      </c>
      <c r="B14618" s="176" t="s">
        <v>22667</v>
      </c>
      <c r="C14618" s="176" t="s">
        <v>115</v>
      </c>
      <c r="D14618" s="177">
        <v>106.06</v>
      </c>
    </row>
    <row r="14619" spans="1:4" x14ac:dyDescent="0.25">
      <c r="A14619" s="176" t="s">
        <v>22668</v>
      </c>
      <c r="B14619" s="176" t="s">
        <v>22667</v>
      </c>
      <c r="C14619" s="176" t="s">
        <v>115</v>
      </c>
      <c r="D14619" s="177">
        <v>102.87</v>
      </c>
    </row>
    <row r="14620" spans="1:4" x14ac:dyDescent="0.25">
      <c r="A14620" s="176" t="s">
        <v>22669</v>
      </c>
      <c r="B14620" s="176" t="s">
        <v>22670</v>
      </c>
      <c r="C14620" s="176" t="s">
        <v>115</v>
      </c>
      <c r="D14620" s="177">
        <v>167.81</v>
      </c>
    </row>
    <row r="14621" spans="1:4" x14ac:dyDescent="0.25">
      <c r="A14621" s="176" t="s">
        <v>22671</v>
      </c>
      <c r="B14621" s="176" t="s">
        <v>22670</v>
      </c>
      <c r="C14621" s="176" t="s">
        <v>115</v>
      </c>
      <c r="D14621" s="177">
        <v>164.26</v>
      </c>
    </row>
    <row r="14622" spans="1:4" x14ac:dyDescent="0.25">
      <c r="A14622" s="176" t="s">
        <v>22672</v>
      </c>
      <c r="B14622" s="176" t="s">
        <v>22673</v>
      </c>
      <c r="C14622" s="176" t="s">
        <v>115</v>
      </c>
      <c r="D14622" s="177">
        <v>226.59</v>
      </c>
    </row>
    <row r="14623" spans="1:4" x14ac:dyDescent="0.25">
      <c r="A14623" s="176" t="s">
        <v>22674</v>
      </c>
      <c r="B14623" s="176" t="s">
        <v>22673</v>
      </c>
      <c r="C14623" s="176" t="s">
        <v>115</v>
      </c>
      <c r="D14623" s="177">
        <v>222.97</v>
      </c>
    </row>
    <row r="14624" spans="1:4" x14ac:dyDescent="0.25">
      <c r="A14624" s="176" t="s">
        <v>22675</v>
      </c>
      <c r="B14624" s="176" t="s">
        <v>22676</v>
      </c>
      <c r="C14624" s="176" t="s">
        <v>115</v>
      </c>
      <c r="D14624" s="177">
        <v>135.18</v>
      </c>
    </row>
    <row r="14625" spans="1:4" x14ac:dyDescent="0.25">
      <c r="A14625" s="176" t="s">
        <v>22677</v>
      </c>
      <c r="B14625" s="176" t="s">
        <v>22676</v>
      </c>
      <c r="C14625" s="176" t="s">
        <v>115</v>
      </c>
      <c r="D14625" s="177">
        <v>131.66999999999999</v>
      </c>
    </row>
    <row r="14626" spans="1:4" x14ac:dyDescent="0.25">
      <c r="A14626" s="176" t="s">
        <v>22678</v>
      </c>
      <c r="B14626" s="176" t="s">
        <v>22679</v>
      </c>
      <c r="C14626" s="176" t="s">
        <v>115</v>
      </c>
      <c r="D14626" s="177">
        <v>120.48</v>
      </c>
    </row>
    <row r="14627" spans="1:4" x14ac:dyDescent="0.25">
      <c r="A14627" s="176" t="s">
        <v>22680</v>
      </c>
      <c r="B14627" s="176" t="s">
        <v>22679</v>
      </c>
      <c r="C14627" s="176" t="s">
        <v>115</v>
      </c>
      <c r="D14627" s="177">
        <v>116.97</v>
      </c>
    </row>
    <row r="14628" spans="1:4" x14ac:dyDescent="0.25">
      <c r="A14628" s="176" t="s">
        <v>22681</v>
      </c>
      <c r="B14628" s="176" t="s">
        <v>22682</v>
      </c>
      <c r="C14628" s="176" t="s">
        <v>115</v>
      </c>
      <c r="D14628" s="177">
        <v>200.14</v>
      </c>
    </row>
    <row r="14629" spans="1:4" x14ac:dyDescent="0.25">
      <c r="A14629" s="176" t="s">
        <v>22683</v>
      </c>
      <c r="B14629" s="176" t="s">
        <v>22682</v>
      </c>
      <c r="C14629" s="176" t="s">
        <v>115</v>
      </c>
      <c r="D14629" s="177">
        <v>196.63</v>
      </c>
    </row>
    <row r="14630" spans="1:4" x14ac:dyDescent="0.25">
      <c r="A14630" s="176" t="s">
        <v>22684</v>
      </c>
      <c r="B14630" s="176" t="s">
        <v>22685</v>
      </c>
      <c r="C14630" s="176" t="s">
        <v>115</v>
      </c>
      <c r="D14630" s="177">
        <v>267.63</v>
      </c>
    </row>
    <row r="14631" spans="1:4" x14ac:dyDescent="0.25">
      <c r="A14631" s="176" t="s">
        <v>22686</v>
      </c>
      <c r="B14631" s="176" t="s">
        <v>22685</v>
      </c>
      <c r="C14631" s="176" t="s">
        <v>115</v>
      </c>
      <c r="D14631" s="177">
        <v>264.12</v>
      </c>
    </row>
    <row r="14632" spans="1:4" x14ac:dyDescent="0.25">
      <c r="A14632" s="176" t="s">
        <v>22687</v>
      </c>
      <c r="B14632" s="176" t="s">
        <v>22688</v>
      </c>
      <c r="C14632" s="176" t="s">
        <v>83</v>
      </c>
      <c r="D14632" s="177">
        <v>78.739999999999995</v>
      </c>
    </row>
    <row r="14633" spans="1:4" x14ac:dyDescent="0.25">
      <c r="A14633" s="176" t="s">
        <v>22689</v>
      </c>
      <c r="B14633" s="176" t="s">
        <v>22688</v>
      </c>
      <c r="C14633" s="176" t="s">
        <v>83</v>
      </c>
      <c r="D14633" s="177">
        <v>75.239999999999995</v>
      </c>
    </row>
    <row r="14634" spans="1:4" x14ac:dyDescent="0.25">
      <c r="A14634" s="176" t="s">
        <v>22690</v>
      </c>
      <c r="B14634" s="176" t="s">
        <v>22691</v>
      </c>
      <c r="C14634" s="176" t="s">
        <v>83</v>
      </c>
      <c r="D14634" s="177">
        <v>82.48</v>
      </c>
    </row>
    <row r="14635" spans="1:4" x14ac:dyDescent="0.25">
      <c r="A14635" s="176" t="s">
        <v>22692</v>
      </c>
      <c r="B14635" s="176" t="s">
        <v>22691</v>
      </c>
      <c r="C14635" s="176" t="s">
        <v>83</v>
      </c>
      <c r="D14635" s="177">
        <v>78.98</v>
      </c>
    </row>
    <row r="14636" spans="1:4" x14ac:dyDescent="0.25">
      <c r="A14636" s="176" t="s">
        <v>22693</v>
      </c>
      <c r="B14636" s="176" t="s">
        <v>22694</v>
      </c>
      <c r="C14636" s="176" t="s">
        <v>83</v>
      </c>
      <c r="D14636" s="177">
        <v>87.9</v>
      </c>
    </row>
    <row r="14637" spans="1:4" x14ac:dyDescent="0.25">
      <c r="A14637" s="176" t="s">
        <v>22695</v>
      </c>
      <c r="B14637" s="176" t="s">
        <v>22694</v>
      </c>
      <c r="C14637" s="176" t="s">
        <v>83</v>
      </c>
      <c r="D14637" s="177">
        <v>84.4</v>
      </c>
    </row>
    <row r="14638" spans="1:4" x14ac:dyDescent="0.25">
      <c r="A14638" s="176" t="s">
        <v>22696</v>
      </c>
      <c r="B14638" s="176" t="s">
        <v>22697</v>
      </c>
      <c r="C14638" s="176" t="s">
        <v>83</v>
      </c>
      <c r="D14638" s="177">
        <v>94.56</v>
      </c>
    </row>
    <row r="14639" spans="1:4" x14ac:dyDescent="0.25">
      <c r="A14639" s="176" t="s">
        <v>22698</v>
      </c>
      <c r="B14639" s="176" t="s">
        <v>22697</v>
      </c>
      <c r="C14639" s="176" t="s">
        <v>83</v>
      </c>
      <c r="D14639" s="177">
        <v>91.05</v>
      </c>
    </row>
    <row r="14640" spans="1:4" x14ac:dyDescent="0.25">
      <c r="A14640" s="176" t="s">
        <v>22699</v>
      </c>
      <c r="B14640" s="176" t="s">
        <v>22700</v>
      </c>
      <c r="C14640" s="176" t="s">
        <v>83</v>
      </c>
      <c r="D14640" s="177">
        <v>112.25</v>
      </c>
    </row>
    <row r="14641" spans="1:4" x14ac:dyDescent="0.25">
      <c r="A14641" s="176" t="s">
        <v>22701</v>
      </c>
      <c r="B14641" s="176" t="s">
        <v>22700</v>
      </c>
      <c r="C14641" s="176" t="s">
        <v>83</v>
      </c>
      <c r="D14641" s="177">
        <v>108.74</v>
      </c>
    </row>
    <row r="14642" spans="1:4" x14ac:dyDescent="0.25">
      <c r="A14642" s="176" t="s">
        <v>22702</v>
      </c>
      <c r="B14642" s="176" t="s">
        <v>22703</v>
      </c>
      <c r="C14642" s="176" t="s">
        <v>83</v>
      </c>
      <c r="D14642" s="177">
        <v>170.34</v>
      </c>
    </row>
    <row r="14643" spans="1:4" x14ac:dyDescent="0.25">
      <c r="A14643" s="176" t="s">
        <v>22704</v>
      </c>
      <c r="B14643" s="176" t="s">
        <v>22703</v>
      </c>
      <c r="C14643" s="176" t="s">
        <v>83</v>
      </c>
      <c r="D14643" s="177">
        <v>166.83</v>
      </c>
    </row>
    <row r="14644" spans="1:4" x14ac:dyDescent="0.25">
      <c r="A14644" s="176" t="s">
        <v>22705</v>
      </c>
      <c r="B14644" s="176" t="s">
        <v>22706</v>
      </c>
      <c r="C14644" s="176" t="s">
        <v>83</v>
      </c>
      <c r="D14644" s="177">
        <v>104.56</v>
      </c>
    </row>
    <row r="14645" spans="1:4" x14ac:dyDescent="0.25">
      <c r="A14645" s="176" t="s">
        <v>22707</v>
      </c>
      <c r="B14645" s="176" t="s">
        <v>22706</v>
      </c>
      <c r="C14645" s="176" t="s">
        <v>83</v>
      </c>
      <c r="D14645" s="177">
        <v>101.06</v>
      </c>
    </row>
    <row r="14646" spans="1:4" x14ac:dyDescent="0.25">
      <c r="A14646" s="176" t="s">
        <v>22708</v>
      </c>
      <c r="B14646" s="176" t="s">
        <v>22709</v>
      </c>
      <c r="C14646" s="176" t="s">
        <v>83</v>
      </c>
      <c r="D14646" s="177">
        <v>103.88</v>
      </c>
    </row>
    <row r="14647" spans="1:4" x14ac:dyDescent="0.25">
      <c r="A14647" s="176" t="s">
        <v>22710</v>
      </c>
      <c r="B14647" s="176" t="s">
        <v>22709</v>
      </c>
      <c r="C14647" s="176" t="s">
        <v>83</v>
      </c>
      <c r="D14647" s="177">
        <v>100.38</v>
      </c>
    </row>
    <row r="14648" spans="1:4" x14ac:dyDescent="0.25">
      <c r="A14648" s="176" t="s">
        <v>22711</v>
      </c>
      <c r="B14648" s="176" t="s">
        <v>22712</v>
      </c>
      <c r="C14648" s="176" t="s">
        <v>83</v>
      </c>
      <c r="D14648" s="177">
        <v>110.44</v>
      </c>
    </row>
    <row r="14649" spans="1:4" x14ac:dyDescent="0.25">
      <c r="A14649" s="176" t="s">
        <v>22713</v>
      </c>
      <c r="B14649" s="176" t="s">
        <v>22712</v>
      </c>
      <c r="C14649" s="176" t="s">
        <v>83</v>
      </c>
      <c r="D14649" s="177">
        <v>106.94</v>
      </c>
    </row>
    <row r="14650" spans="1:4" x14ac:dyDescent="0.25">
      <c r="A14650" s="176" t="s">
        <v>22714</v>
      </c>
      <c r="B14650" s="176" t="s">
        <v>22715</v>
      </c>
      <c r="C14650" s="176" t="s">
        <v>83</v>
      </c>
      <c r="D14650" s="177">
        <v>135.83000000000001</v>
      </c>
    </row>
    <row r="14651" spans="1:4" x14ac:dyDescent="0.25">
      <c r="A14651" s="176" t="s">
        <v>22716</v>
      </c>
      <c r="B14651" s="176" t="s">
        <v>22715</v>
      </c>
      <c r="C14651" s="176" t="s">
        <v>83</v>
      </c>
      <c r="D14651" s="177">
        <v>132.32</v>
      </c>
    </row>
    <row r="14652" spans="1:4" x14ac:dyDescent="0.25">
      <c r="A14652" s="176" t="s">
        <v>22717</v>
      </c>
      <c r="B14652" s="176" t="s">
        <v>22718</v>
      </c>
      <c r="C14652" s="176" t="s">
        <v>83</v>
      </c>
      <c r="D14652" s="177">
        <v>167.38</v>
      </c>
    </row>
    <row r="14653" spans="1:4" x14ac:dyDescent="0.25">
      <c r="A14653" s="176" t="s">
        <v>22719</v>
      </c>
      <c r="B14653" s="176" t="s">
        <v>22718</v>
      </c>
      <c r="C14653" s="176" t="s">
        <v>83</v>
      </c>
      <c r="D14653" s="177">
        <v>163.88</v>
      </c>
    </row>
    <row r="14654" spans="1:4" x14ac:dyDescent="0.25">
      <c r="A14654" s="176" t="s">
        <v>22720</v>
      </c>
      <c r="B14654" s="176" t="s">
        <v>22721</v>
      </c>
      <c r="C14654" s="176" t="s">
        <v>83</v>
      </c>
      <c r="D14654" s="177">
        <v>92.62</v>
      </c>
    </row>
    <row r="14655" spans="1:4" x14ac:dyDescent="0.25">
      <c r="A14655" s="176" t="s">
        <v>22722</v>
      </c>
      <c r="B14655" s="176" t="s">
        <v>22721</v>
      </c>
      <c r="C14655" s="176" t="s">
        <v>83</v>
      </c>
      <c r="D14655" s="177">
        <v>89.12</v>
      </c>
    </row>
    <row r="14656" spans="1:4" x14ac:dyDescent="0.25">
      <c r="A14656" s="176" t="s">
        <v>22723</v>
      </c>
      <c r="B14656" s="176" t="s">
        <v>22724</v>
      </c>
      <c r="C14656" s="176" t="s">
        <v>83</v>
      </c>
      <c r="D14656" s="177">
        <v>96.79</v>
      </c>
    </row>
    <row r="14657" spans="1:4" x14ac:dyDescent="0.25">
      <c r="A14657" s="176" t="s">
        <v>22725</v>
      </c>
      <c r="B14657" s="176" t="s">
        <v>22724</v>
      </c>
      <c r="C14657" s="176" t="s">
        <v>83</v>
      </c>
      <c r="D14657" s="177">
        <v>93.28</v>
      </c>
    </row>
    <row r="14658" spans="1:4" x14ac:dyDescent="0.25">
      <c r="A14658" s="176" t="s">
        <v>22726</v>
      </c>
      <c r="B14658" s="176" t="s">
        <v>22727</v>
      </c>
      <c r="C14658" s="176" t="s">
        <v>83</v>
      </c>
      <c r="D14658" s="177">
        <v>102.5</v>
      </c>
    </row>
    <row r="14659" spans="1:4" x14ac:dyDescent="0.25">
      <c r="A14659" s="176" t="s">
        <v>22728</v>
      </c>
      <c r="B14659" s="176" t="s">
        <v>22727</v>
      </c>
      <c r="C14659" s="176" t="s">
        <v>83</v>
      </c>
      <c r="D14659" s="177">
        <v>99</v>
      </c>
    </row>
    <row r="14660" spans="1:4" x14ac:dyDescent="0.25">
      <c r="A14660" s="176" t="s">
        <v>22729</v>
      </c>
      <c r="B14660" s="176" t="s">
        <v>22730</v>
      </c>
      <c r="C14660" s="176" t="s">
        <v>83</v>
      </c>
      <c r="D14660" s="177">
        <v>123.65</v>
      </c>
    </row>
    <row r="14661" spans="1:4" x14ac:dyDescent="0.25">
      <c r="A14661" s="176" t="s">
        <v>22731</v>
      </c>
      <c r="B14661" s="176" t="s">
        <v>22730</v>
      </c>
      <c r="C14661" s="176" t="s">
        <v>83</v>
      </c>
      <c r="D14661" s="177">
        <v>120.15</v>
      </c>
    </row>
    <row r="14662" spans="1:4" x14ac:dyDescent="0.25">
      <c r="A14662" s="176" t="s">
        <v>22732</v>
      </c>
      <c r="B14662" s="176" t="s">
        <v>22733</v>
      </c>
      <c r="C14662" s="176" t="s">
        <v>83</v>
      </c>
      <c r="D14662" s="177">
        <v>177.73</v>
      </c>
    </row>
    <row r="14663" spans="1:4" x14ac:dyDescent="0.25">
      <c r="A14663" s="176" t="s">
        <v>22734</v>
      </c>
      <c r="B14663" s="176" t="s">
        <v>22733</v>
      </c>
      <c r="C14663" s="176" t="s">
        <v>83</v>
      </c>
      <c r="D14663" s="177">
        <v>174.23</v>
      </c>
    </row>
    <row r="14664" spans="1:4" x14ac:dyDescent="0.25">
      <c r="A14664" s="176" t="s">
        <v>22735</v>
      </c>
      <c r="B14664" s="176" t="s">
        <v>22736</v>
      </c>
      <c r="C14664" s="176" t="s">
        <v>83</v>
      </c>
      <c r="D14664" s="177">
        <v>62.52</v>
      </c>
    </row>
    <row r="14665" spans="1:4" x14ac:dyDescent="0.25">
      <c r="A14665" s="176" t="s">
        <v>22737</v>
      </c>
      <c r="B14665" s="176" t="s">
        <v>22736</v>
      </c>
      <c r="C14665" s="176" t="s">
        <v>83</v>
      </c>
      <c r="D14665" s="177">
        <v>59.02</v>
      </c>
    </row>
    <row r="14666" spans="1:4" x14ac:dyDescent="0.25">
      <c r="A14666" s="176" t="s">
        <v>22738</v>
      </c>
      <c r="B14666" s="176" t="s">
        <v>22739</v>
      </c>
      <c r="C14666" s="176" t="s">
        <v>83</v>
      </c>
      <c r="D14666" s="177">
        <v>65.47</v>
      </c>
    </row>
    <row r="14667" spans="1:4" x14ac:dyDescent="0.25">
      <c r="A14667" s="176" t="s">
        <v>22740</v>
      </c>
      <c r="B14667" s="176" t="s">
        <v>22739</v>
      </c>
      <c r="C14667" s="176" t="s">
        <v>83</v>
      </c>
      <c r="D14667" s="177">
        <v>61.97</v>
      </c>
    </row>
    <row r="14668" spans="1:4" x14ac:dyDescent="0.25">
      <c r="A14668" s="176" t="s">
        <v>22741</v>
      </c>
      <c r="B14668" s="176" t="s">
        <v>22742</v>
      </c>
      <c r="C14668" s="176" t="s">
        <v>83</v>
      </c>
      <c r="D14668" s="177">
        <v>69.37</v>
      </c>
    </row>
    <row r="14669" spans="1:4" x14ac:dyDescent="0.25">
      <c r="A14669" s="176" t="s">
        <v>22743</v>
      </c>
      <c r="B14669" s="176" t="s">
        <v>22742</v>
      </c>
      <c r="C14669" s="176" t="s">
        <v>83</v>
      </c>
      <c r="D14669" s="177">
        <v>65.87</v>
      </c>
    </row>
    <row r="14670" spans="1:4" x14ac:dyDescent="0.25">
      <c r="A14670" s="176" t="s">
        <v>22744</v>
      </c>
      <c r="B14670" s="176" t="s">
        <v>22745</v>
      </c>
      <c r="C14670" s="176" t="s">
        <v>83</v>
      </c>
      <c r="D14670" s="177">
        <v>73.099999999999994</v>
      </c>
    </row>
    <row r="14671" spans="1:4" x14ac:dyDescent="0.25">
      <c r="A14671" s="176" t="s">
        <v>22746</v>
      </c>
      <c r="B14671" s="176" t="s">
        <v>22745</v>
      </c>
      <c r="C14671" s="176" t="s">
        <v>83</v>
      </c>
      <c r="D14671" s="177">
        <v>69.599999999999994</v>
      </c>
    </row>
    <row r="14672" spans="1:4" x14ac:dyDescent="0.25">
      <c r="A14672" s="176" t="s">
        <v>22747</v>
      </c>
      <c r="B14672" s="176" t="s">
        <v>22748</v>
      </c>
      <c r="C14672" s="176" t="s">
        <v>83</v>
      </c>
      <c r="D14672" s="177">
        <v>86.26</v>
      </c>
    </row>
    <row r="14673" spans="1:4" x14ac:dyDescent="0.25">
      <c r="A14673" s="176" t="s">
        <v>22749</v>
      </c>
      <c r="B14673" s="176" t="s">
        <v>22748</v>
      </c>
      <c r="C14673" s="176" t="s">
        <v>83</v>
      </c>
      <c r="D14673" s="177">
        <v>82.76</v>
      </c>
    </row>
    <row r="14674" spans="1:4" x14ac:dyDescent="0.25">
      <c r="A14674" s="176" t="s">
        <v>22750</v>
      </c>
      <c r="B14674" s="176" t="s">
        <v>22751</v>
      </c>
      <c r="C14674" s="176" t="s">
        <v>83</v>
      </c>
      <c r="D14674" s="177">
        <v>133.51</v>
      </c>
    </row>
    <row r="14675" spans="1:4" x14ac:dyDescent="0.25">
      <c r="A14675" s="176" t="s">
        <v>22752</v>
      </c>
      <c r="B14675" s="176" t="s">
        <v>22751</v>
      </c>
      <c r="C14675" s="176" t="s">
        <v>83</v>
      </c>
      <c r="D14675" s="177">
        <v>130.01</v>
      </c>
    </row>
    <row r="14676" spans="1:4" x14ac:dyDescent="0.25">
      <c r="A14676" s="176" t="s">
        <v>22753</v>
      </c>
      <c r="B14676" s="176" t="s">
        <v>22754</v>
      </c>
      <c r="C14676" s="176" t="s">
        <v>83</v>
      </c>
      <c r="D14676" s="177">
        <v>82.88</v>
      </c>
    </row>
    <row r="14677" spans="1:4" x14ac:dyDescent="0.25">
      <c r="A14677" s="176" t="s">
        <v>22755</v>
      </c>
      <c r="B14677" s="176" t="s">
        <v>22754</v>
      </c>
      <c r="C14677" s="176" t="s">
        <v>83</v>
      </c>
      <c r="D14677" s="177">
        <v>79.38</v>
      </c>
    </row>
    <row r="14678" spans="1:4" x14ac:dyDescent="0.25">
      <c r="A14678" s="176" t="s">
        <v>22756</v>
      </c>
      <c r="B14678" s="176" t="s">
        <v>22757</v>
      </c>
      <c r="C14678" s="176" t="s">
        <v>83</v>
      </c>
      <c r="D14678" s="177">
        <v>82.71</v>
      </c>
    </row>
    <row r="14679" spans="1:4" x14ac:dyDescent="0.25">
      <c r="A14679" s="176" t="s">
        <v>22758</v>
      </c>
      <c r="B14679" s="176" t="s">
        <v>22757</v>
      </c>
      <c r="C14679" s="176" t="s">
        <v>83</v>
      </c>
      <c r="D14679" s="177">
        <v>79.209999999999994</v>
      </c>
    </row>
    <row r="14680" spans="1:4" x14ac:dyDescent="0.25">
      <c r="A14680" s="176" t="s">
        <v>22759</v>
      </c>
      <c r="B14680" s="176" t="s">
        <v>22760</v>
      </c>
      <c r="C14680" s="176" t="s">
        <v>83</v>
      </c>
      <c r="D14680" s="177">
        <v>87.76</v>
      </c>
    </row>
    <row r="14681" spans="1:4" x14ac:dyDescent="0.25">
      <c r="A14681" s="176" t="s">
        <v>22761</v>
      </c>
      <c r="B14681" s="176" t="s">
        <v>22760</v>
      </c>
      <c r="C14681" s="176" t="s">
        <v>83</v>
      </c>
      <c r="D14681" s="177">
        <v>84.26</v>
      </c>
    </row>
    <row r="14682" spans="1:4" x14ac:dyDescent="0.25">
      <c r="A14682" s="176" t="s">
        <v>22762</v>
      </c>
      <c r="B14682" s="176" t="s">
        <v>22763</v>
      </c>
      <c r="C14682" s="176" t="s">
        <v>83</v>
      </c>
      <c r="D14682" s="177">
        <v>108.42</v>
      </c>
    </row>
    <row r="14683" spans="1:4" x14ac:dyDescent="0.25">
      <c r="A14683" s="176" t="s">
        <v>22764</v>
      </c>
      <c r="B14683" s="176" t="s">
        <v>22763</v>
      </c>
      <c r="C14683" s="176" t="s">
        <v>83</v>
      </c>
      <c r="D14683" s="177">
        <v>104.92</v>
      </c>
    </row>
    <row r="14684" spans="1:4" x14ac:dyDescent="0.25">
      <c r="A14684" s="176" t="s">
        <v>22765</v>
      </c>
      <c r="B14684" s="176" t="s">
        <v>22766</v>
      </c>
      <c r="C14684" s="176" t="s">
        <v>83</v>
      </c>
      <c r="D14684" s="177">
        <v>133.99</v>
      </c>
    </row>
    <row r="14685" spans="1:4" x14ac:dyDescent="0.25">
      <c r="A14685" s="176" t="s">
        <v>22767</v>
      </c>
      <c r="B14685" s="176" t="s">
        <v>22766</v>
      </c>
      <c r="C14685" s="176" t="s">
        <v>83</v>
      </c>
      <c r="D14685" s="177">
        <v>130.47999999999999</v>
      </c>
    </row>
    <row r="14686" spans="1:4" x14ac:dyDescent="0.25">
      <c r="A14686" s="176" t="s">
        <v>22768</v>
      </c>
      <c r="B14686" s="176" t="s">
        <v>22769</v>
      </c>
      <c r="C14686" s="176" t="s">
        <v>83</v>
      </c>
      <c r="D14686" s="177">
        <v>73.099999999999994</v>
      </c>
    </row>
    <row r="14687" spans="1:4" x14ac:dyDescent="0.25">
      <c r="A14687" s="176" t="s">
        <v>22770</v>
      </c>
      <c r="B14687" s="176" t="s">
        <v>22769</v>
      </c>
      <c r="C14687" s="176" t="s">
        <v>83</v>
      </c>
      <c r="D14687" s="177">
        <v>69.599999999999994</v>
      </c>
    </row>
    <row r="14688" spans="1:4" x14ac:dyDescent="0.25">
      <c r="A14688" s="176" t="s">
        <v>22771</v>
      </c>
      <c r="B14688" s="176" t="s">
        <v>22772</v>
      </c>
      <c r="C14688" s="176" t="s">
        <v>83</v>
      </c>
      <c r="D14688" s="177">
        <v>76.569999999999993</v>
      </c>
    </row>
    <row r="14689" spans="1:4" x14ac:dyDescent="0.25">
      <c r="A14689" s="176" t="s">
        <v>22773</v>
      </c>
      <c r="B14689" s="176" t="s">
        <v>22772</v>
      </c>
      <c r="C14689" s="176" t="s">
        <v>83</v>
      </c>
      <c r="D14689" s="177">
        <v>73.069999999999993</v>
      </c>
    </row>
    <row r="14690" spans="1:4" x14ac:dyDescent="0.25">
      <c r="A14690" s="176" t="s">
        <v>22774</v>
      </c>
      <c r="B14690" s="176" t="s">
        <v>22775</v>
      </c>
      <c r="C14690" s="176" t="s">
        <v>83</v>
      </c>
      <c r="D14690" s="177">
        <v>80.040000000000006</v>
      </c>
    </row>
    <row r="14691" spans="1:4" x14ac:dyDescent="0.25">
      <c r="A14691" s="176" t="s">
        <v>22776</v>
      </c>
      <c r="B14691" s="176" t="s">
        <v>22775</v>
      </c>
      <c r="C14691" s="176" t="s">
        <v>83</v>
      </c>
      <c r="D14691" s="177">
        <v>76.540000000000006</v>
      </c>
    </row>
    <row r="14692" spans="1:4" x14ac:dyDescent="0.25">
      <c r="A14692" s="176" t="s">
        <v>22777</v>
      </c>
      <c r="B14692" s="176" t="s">
        <v>22778</v>
      </c>
      <c r="C14692" s="176" t="s">
        <v>83</v>
      </c>
      <c r="D14692" s="177">
        <v>94.98</v>
      </c>
    </row>
    <row r="14693" spans="1:4" x14ac:dyDescent="0.25">
      <c r="A14693" s="176" t="s">
        <v>22779</v>
      </c>
      <c r="B14693" s="176" t="s">
        <v>22778</v>
      </c>
      <c r="C14693" s="176" t="s">
        <v>83</v>
      </c>
      <c r="D14693" s="177">
        <v>91.48</v>
      </c>
    </row>
    <row r="14694" spans="1:4" x14ac:dyDescent="0.25">
      <c r="A14694" s="176" t="s">
        <v>22780</v>
      </c>
      <c r="B14694" s="176" t="s">
        <v>22781</v>
      </c>
      <c r="C14694" s="176" t="s">
        <v>83</v>
      </c>
      <c r="D14694" s="177">
        <v>136.91999999999999</v>
      </c>
    </row>
    <row r="14695" spans="1:4" x14ac:dyDescent="0.25">
      <c r="A14695" s="176" t="s">
        <v>22782</v>
      </c>
      <c r="B14695" s="176" t="s">
        <v>22781</v>
      </c>
      <c r="C14695" s="176" t="s">
        <v>83</v>
      </c>
      <c r="D14695" s="177">
        <v>133.41999999999999</v>
      </c>
    </row>
    <row r="14696" spans="1:4" x14ac:dyDescent="0.25">
      <c r="A14696" s="176" t="s">
        <v>22783</v>
      </c>
      <c r="B14696" s="176" t="s">
        <v>22784</v>
      </c>
      <c r="C14696" s="176" t="s">
        <v>83</v>
      </c>
      <c r="D14696" s="177">
        <v>84.6</v>
      </c>
    </row>
    <row r="14697" spans="1:4" x14ac:dyDescent="0.25">
      <c r="A14697" s="176" t="s">
        <v>22785</v>
      </c>
      <c r="B14697" s="176" t="s">
        <v>22784</v>
      </c>
      <c r="C14697" s="176" t="s">
        <v>83</v>
      </c>
      <c r="D14697" s="177">
        <v>81.09</v>
      </c>
    </row>
    <row r="14698" spans="1:4" x14ac:dyDescent="0.25">
      <c r="A14698" s="176" t="s">
        <v>22786</v>
      </c>
      <c r="B14698" s="176" t="s">
        <v>22787</v>
      </c>
      <c r="C14698" s="176" t="s">
        <v>83</v>
      </c>
      <c r="D14698" s="177">
        <v>92.49</v>
      </c>
    </row>
    <row r="14699" spans="1:4" x14ac:dyDescent="0.25">
      <c r="A14699" s="176" t="s">
        <v>22788</v>
      </c>
      <c r="B14699" s="176" t="s">
        <v>22787</v>
      </c>
      <c r="C14699" s="176" t="s">
        <v>83</v>
      </c>
      <c r="D14699" s="177">
        <v>88.99</v>
      </c>
    </row>
    <row r="14700" spans="1:4" x14ac:dyDescent="0.25">
      <c r="A14700" s="176" t="s">
        <v>22789</v>
      </c>
      <c r="B14700" s="176" t="s">
        <v>22790</v>
      </c>
      <c r="C14700" s="176" t="s">
        <v>83</v>
      </c>
      <c r="D14700" s="177">
        <v>102.06</v>
      </c>
    </row>
    <row r="14701" spans="1:4" x14ac:dyDescent="0.25">
      <c r="A14701" s="176" t="s">
        <v>22791</v>
      </c>
      <c r="B14701" s="176" t="s">
        <v>22790</v>
      </c>
      <c r="C14701" s="176" t="s">
        <v>83</v>
      </c>
      <c r="D14701" s="177">
        <v>98.56</v>
      </c>
    </row>
    <row r="14702" spans="1:4" x14ac:dyDescent="0.25">
      <c r="A14702" s="176" t="s">
        <v>22792</v>
      </c>
      <c r="B14702" s="176" t="s">
        <v>22793</v>
      </c>
      <c r="C14702" s="176" t="s">
        <v>83</v>
      </c>
      <c r="D14702" s="177">
        <v>112.88</v>
      </c>
    </row>
    <row r="14703" spans="1:4" x14ac:dyDescent="0.25">
      <c r="A14703" s="176" t="s">
        <v>22794</v>
      </c>
      <c r="B14703" s="176" t="s">
        <v>22793</v>
      </c>
      <c r="C14703" s="176" t="s">
        <v>83</v>
      </c>
      <c r="D14703" s="177">
        <v>109.38</v>
      </c>
    </row>
    <row r="14704" spans="1:4" x14ac:dyDescent="0.25">
      <c r="A14704" s="176" t="s">
        <v>22795</v>
      </c>
      <c r="B14704" s="176" t="s">
        <v>22796</v>
      </c>
      <c r="C14704" s="176" t="s">
        <v>83</v>
      </c>
      <c r="D14704" s="177">
        <v>139.18</v>
      </c>
    </row>
    <row r="14705" spans="1:4" x14ac:dyDescent="0.25">
      <c r="A14705" s="176" t="s">
        <v>22797</v>
      </c>
      <c r="B14705" s="176" t="s">
        <v>22796</v>
      </c>
      <c r="C14705" s="176" t="s">
        <v>83</v>
      </c>
      <c r="D14705" s="177">
        <v>135.66999999999999</v>
      </c>
    </row>
    <row r="14706" spans="1:4" x14ac:dyDescent="0.25">
      <c r="A14706" s="176" t="s">
        <v>22798</v>
      </c>
      <c r="B14706" s="176" t="s">
        <v>22799</v>
      </c>
      <c r="C14706" s="176" t="s">
        <v>83</v>
      </c>
      <c r="D14706" s="177">
        <v>227.24</v>
      </c>
    </row>
    <row r="14707" spans="1:4" x14ac:dyDescent="0.25">
      <c r="A14707" s="176" t="s">
        <v>22800</v>
      </c>
      <c r="B14707" s="176" t="s">
        <v>22799</v>
      </c>
      <c r="C14707" s="176" t="s">
        <v>83</v>
      </c>
      <c r="D14707" s="177">
        <v>223.73</v>
      </c>
    </row>
    <row r="14708" spans="1:4" x14ac:dyDescent="0.25">
      <c r="A14708" s="176" t="s">
        <v>22801</v>
      </c>
      <c r="B14708" s="176" t="s">
        <v>22802</v>
      </c>
      <c r="C14708" s="176" t="s">
        <v>83</v>
      </c>
      <c r="D14708" s="177">
        <v>114.57</v>
      </c>
    </row>
    <row r="14709" spans="1:4" x14ac:dyDescent="0.25">
      <c r="A14709" s="176" t="s">
        <v>22803</v>
      </c>
      <c r="B14709" s="176" t="s">
        <v>22802</v>
      </c>
      <c r="C14709" s="176" t="s">
        <v>83</v>
      </c>
      <c r="D14709" s="177">
        <v>111.06</v>
      </c>
    </row>
    <row r="14710" spans="1:4" x14ac:dyDescent="0.25">
      <c r="A14710" s="176" t="s">
        <v>22804</v>
      </c>
      <c r="B14710" s="176" t="s">
        <v>22805</v>
      </c>
      <c r="C14710" s="176" t="s">
        <v>83</v>
      </c>
      <c r="D14710" s="177">
        <v>118.12</v>
      </c>
    </row>
    <row r="14711" spans="1:4" x14ac:dyDescent="0.25">
      <c r="A14711" s="176" t="s">
        <v>22806</v>
      </c>
      <c r="B14711" s="176" t="s">
        <v>22805</v>
      </c>
      <c r="C14711" s="176" t="s">
        <v>83</v>
      </c>
      <c r="D14711" s="177">
        <v>114.62</v>
      </c>
    </row>
    <row r="14712" spans="1:4" x14ac:dyDescent="0.25">
      <c r="A14712" s="176" t="s">
        <v>22807</v>
      </c>
      <c r="B14712" s="176" t="s">
        <v>22808</v>
      </c>
      <c r="C14712" s="176" t="s">
        <v>83</v>
      </c>
      <c r="D14712" s="177">
        <v>128.77000000000001</v>
      </c>
    </row>
    <row r="14713" spans="1:4" x14ac:dyDescent="0.25">
      <c r="A14713" s="176" t="s">
        <v>22809</v>
      </c>
      <c r="B14713" s="176" t="s">
        <v>22808</v>
      </c>
      <c r="C14713" s="176" t="s">
        <v>83</v>
      </c>
      <c r="D14713" s="177">
        <v>125.26</v>
      </c>
    </row>
    <row r="14714" spans="1:4" x14ac:dyDescent="0.25">
      <c r="A14714" s="176" t="s">
        <v>22810</v>
      </c>
      <c r="B14714" s="176" t="s">
        <v>22811</v>
      </c>
      <c r="C14714" s="176" t="s">
        <v>83</v>
      </c>
      <c r="D14714" s="177">
        <v>162.76</v>
      </c>
    </row>
    <row r="14715" spans="1:4" x14ac:dyDescent="0.25">
      <c r="A14715" s="176" t="s">
        <v>22812</v>
      </c>
      <c r="B14715" s="176" t="s">
        <v>22811</v>
      </c>
      <c r="C14715" s="176" t="s">
        <v>83</v>
      </c>
      <c r="D14715" s="177">
        <v>159.26</v>
      </c>
    </row>
    <row r="14716" spans="1:4" x14ac:dyDescent="0.25">
      <c r="A14716" s="176" t="s">
        <v>22813</v>
      </c>
      <c r="B14716" s="176" t="s">
        <v>22814</v>
      </c>
      <c r="C14716" s="176" t="s">
        <v>83</v>
      </c>
      <c r="D14716" s="177">
        <v>224.28</v>
      </c>
    </row>
    <row r="14717" spans="1:4" x14ac:dyDescent="0.25">
      <c r="A14717" s="176" t="s">
        <v>22815</v>
      </c>
      <c r="B14717" s="176" t="s">
        <v>22814</v>
      </c>
      <c r="C14717" s="176" t="s">
        <v>83</v>
      </c>
      <c r="D14717" s="177">
        <v>220.78</v>
      </c>
    </row>
    <row r="14718" spans="1:4" x14ac:dyDescent="0.25">
      <c r="A14718" s="176" t="s">
        <v>22816</v>
      </c>
      <c r="B14718" s="176" t="s">
        <v>22817</v>
      </c>
      <c r="C14718" s="176" t="s">
        <v>83</v>
      </c>
      <c r="D14718" s="177">
        <v>102.63</v>
      </c>
    </row>
    <row r="14719" spans="1:4" x14ac:dyDescent="0.25">
      <c r="A14719" s="176" t="s">
        <v>22818</v>
      </c>
      <c r="B14719" s="176" t="s">
        <v>22817</v>
      </c>
      <c r="C14719" s="176" t="s">
        <v>83</v>
      </c>
      <c r="D14719" s="177">
        <v>99.13</v>
      </c>
    </row>
    <row r="14720" spans="1:4" x14ac:dyDescent="0.25">
      <c r="A14720" s="176" t="s">
        <v>22819</v>
      </c>
      <c r="B14720" s="176" t="s">
        <v>22820</v>
      </c>
      <c r="C14720" s="176" t="s">
        <v>83</v>
      </c>
      <c r="D14720" s="177">
        <v>110.95</v>
      </c>
    </row>
    <row r="14721" spans="1:4" x14ac:dyDescent="0.25">
      <c r="A14721" s="176" t="s">
        <v>22821</v>
      </c>
      <c r="B14721" s="176" t="s">
        <v>22820</v>
      </c>
      <c r="C14721" s="176" t="s">
        <v>83</v>
      </c>
      <c r="D14721" s="177">
        <v>107.45</v>
      </c>
    </row>
    <row r="14722" spans="1:4" x14ac:dyDescent="0.25">
      <c r="A14722" s="176" t="s">
        <v>22822</v>
      </c>
      <c r="B14722" s="176" t="s">
        <v>22823</v>
      </c>
      <c r="C14722" s="176" t="s">
        <v>83</v>
      </c>
      <c r="D14722" s="177">
        <v>120.82</v>
      </c>
    </row>
    <row r="14723" spans="1:4" x14ac:dyDescent="0.25">
      <c r="A14723" s="176" t="s">
        <v>22824</v>
      </c>
      <c r="B14723" s="176" t="s">
        <v>22823</v>
      </c>
      <c r="C14723" s="176" t="s">
        <v>83</v>
      </c>
      <c r="D14723" s="177">
        <v>117.32</v>
      </c>
    </row>
    <row r="14724" spans="1:4" x14ac:dyDescent="0.25">
      <c r="A14724" s="176" t="s">
        <v>22825</v>
      </c>
      <c r="B14724" s="176" t="s">
        <v>22826</v>
      </c>
      <c r="C14724" s="176" t="s">
        <v>83</v>
      </c>
      <c r="D14724" s="177">
        <v>150.58000000000001</v>
      </c>
    </row>
    <row r="14725" spans="1:4" x14ac:dyDescent="0.25">
      <c r="A14725" s="176" t="s">
        <v>22827</v>
      </c>
      <c r="B14725" s="176" t="s">
        <v>22826</v>
      </c>
      <c r="C14725" s="176" t="s">
        <v>83</v>
      </c>
      <c r="D14725" s="177">
        <v>147.08000000000001</v>
      </c>
    </row>
    <row r="14726" spans="1:4" x14ac:dyDescent="0.25">
      <c r="A14726" s="176" t="s">
        <v>22828</v>
      </c>
      <c r="B14726" s="176" t="s">
        <v>22829</v>
      </c>
      <c r="C14726" s="176" t="s">
        <v>83</v>
      </c>
      <c r="D14726" s="177">
        <v>234.63</v>
      </c>
    </row>
    <row r="14727" spans="1:4" x14ac:dyDescent="0.25">
      <c r="A14727" s="176" t="s">
        <v>22830</v>
      </c>
      <c r="B14727" s="176" t="s">
        <v>22829</v>
      </c>
      <c r="C14727" s="176" t="s">
        <v>83</v>
      </c>
      <c r="D14727" s="177">
        <v>231.13</v>
      </c>
    </row>
    <row r="14728" spans="1:4" x14ac:dyDescent="0.25">
      <c r="A14728" s="176" t="s">
        <v>22831</v>
      </c>
      <c r="B14728" s="176" t="s">
        <v>22832</v>
      </c>
      <c r="C14728" s="176" t="s">
        <v>83</v>
      </c>
      <c r="D14728" s="177">
        <v>67.400000000000006</v>
      </c>
    </row>
    <row r="14729" spans="1:4" x14ac:dyDescent="0.25">
      <c r="A14729" s="176" t="s">
        <v>22833</v>
      </c>
      <c r="B14729" s="176" t="s">
        <v>22832</v>
      </c>
      <c r="C14729" s="176" t="s">
        <v>83</v>
      </c>
      <c r="D14729" s="177">
        <v>63.9</v>
      </c>
    </row>
    <row r="14730" spans="1:4" x14ac:dyDescent="0.25">
      <c r="A14730" s="176" t="s">
        <v>22834</v>
      </c>
      <c r="B14730" s="176" t="s">
        <v>22835</v>
      </c>
      <c r="C14730" s="176" t="s">
        <v>83</v>
      </c>
      <c r="D14730" s="177">
        <v>73.81</v>
      </c>
    </row>
    <row r="14731" spans="1:4" x14ac:dyDescent="0.25">
      <c r="A14731" s="176" t="s">
        <v>22836</v>
      </c>
      <c r="B14731" s="176" t="s">
        <v>22835</v>
      </c>
      <c r="C14731" s="176" t="s">
        <v>83</v>
      </c>
      <c r="D14731" s="177">
        <v>70.31</v>
      </c>
    </row>
    <row r="14732" spans="1:4" x14ac:dyDescent="0.25">
      <c r="A14732" s="176" t="s">
        <v>22837</v>
      </c>
      <c r="B14732" s="176" t="s">
        <v>22838</v>
      </c>
      <c r="C14732" s="176" t="s">
        <v>83</v>
      </c>
      <c r="D14732" s="177">
        <v>81.17</v>
      </c>
    </row>
    <row r="14733" spans="1:4" x14ac:dyDescent="0.25">
      <c r="A14733" s="176" t="s">
        <v>22839</v>
      </c>
      <c r="B14733" s="176" t="s">
        <v>22838</v>
      </c>
      <c r="C14733" s="176" t="s">
        <v>83</v>
      </c>
      <c r="D14733" s="177">
        <v>77.67</v>
      </c>
    </row>
    <row r="14734" spans="1:4" x14ac:dyDescent="0.25">
      <c r="A14734" s="176" t="s">
        <v>22840</v>
      </c>
      <c r="B14734" s="176" t="s">
        <v>22841</v>
      </c>
      <c r="C14734" s="176" t="s">
        <v>83</v>
      </c>
      <c r="D14734" s="177">
        <v>88.37</v>
      </c>
    </row>
    <row r="14735" spans="1:4" x14ac:dyDescent="0.25">
      <c r="A14735" s="176" t="s">
        <v>22842</v>
      </c>
      <c r="B14735" s="176" t="s">
        <v>22841</v>
      </c>
      <c r="C14735" s="176" t="s">
        <v>83</v>
      </c>
      <c r="D14735" s="177">
        <v>84.87</v>
      </c>
    </row>
    <row r="14736" spans="1:4" x14ac:dyDescent="0.25">
      <c r="A14736" s="176" t="s">
        <v>22843</v>
      </c>
      <c r="B14736" s="176" t="s">
        <v>22844</v>
      </c>
      <c r="C14736" s="176" t="s">
        <v>83</v>
      </c>
      <c r="D14736" s="177">
        <v>108.7</v>
      </c>
    </row>
    <row r="14737" spans="1:4" x14ac:dyDescent="0.25">
      <c r="A14737" s="176" t="s">
        <v>22845</v>
      </c>
      <c r="B14737" s="176" t="s">
        <v>22844</v>
      </c>
      <c r="C14737" s="176" t="s">
        <v>83</v>
      </c>
      <c r="D14737" s="177">
        <v>105.2</v>
      </c>
    </row>
    <row r="14738" spans="1:4" x14ac:dyDescent="0.25">
      <c r="A14738" s="176" t="s">
        <v>22846</v>
      </c>
      <c r="B14738" s="176" t="s">
        <v>22847</v>
      </c>
      <c r="C14738" s="176" t="s">
        <v>83</v>
      </c>
      <c r="D14738" s="177">
        <v>180.92</v>
      </c>
    </row>
    <row r="14739" spans="1:4" x14ac:dyDescent="0.25">
      <c r="A14739" s="176" t="s">
        <v>22848</v>
      </c>
      <c r="B14739" s="176" t="s">
        <v>22847</v>
      </c>
      <c r="C14739" s="176" t="s">
        <v>83</v>
      </c>
      <c r="D14739" s="177">
        <v>177.42</v>
      </c>
    </row>
    <row r="14740" spans="1:4" x14ac:dyDescent="0.25">
      <c r="A14740" s="176" t="s">
        <v>22849</v>
      </c>
      <c r="B14740" s="176" t="s">
        <v>22850</v>
      </c>
      <c r="C14740" s="176" t="s">
        <v>83</v>
      </c>
      <c r="D14740" s="177">
        <v>91.22</v>
      </c>
    </row>
    <row r="14741" spans="1:4" x14ac:dyDescent="0.25">
      <c r="A14741" s="176" t="s">
        <v>22851</v>
      </c>
      <c r="B14741" s="176" t="s">
        <v>22850</v>
      </c>
      <c r="C14741" s="176" t="s">
        <v>83</v>
      </c>
      <c r="D14741" s="177">
        <v>87.72</v>
      </c>
    </row>
    <row r="14742" spans="1:4" x14ac:dyDescent="0.25">
      <c r="A14742" s="176" t="s">
        <v>22852</v>
      </c>
      <c r="B14742" s="176" t="s">
        <v>22853</v>
      </c>
      <c r="C14742" s="176" t="s">
        <v>83</v>
      </c>
      <c r="D14742" s="177">
        <v>94.51</v>
      </c>
    </row>
    <row r="14743" spans="1:4" x14ac:dyDescent="0.25">
      <c r="A14743" s="176" t="s">
        <v>22854</v>
      </c>
      <c r="B14743" s="176" t="s">
        <v>22853</v>
      </c>
      <c r="C14743" s="176" t="s">
        <v>83</v>
      </c>
      <c r="D14743" s="177">
        <v>91.01</v>
      </c>
    </row>
    <row r="14744" spans="1:4" x14ac:dyDescent="0.25">
      <c r="A14744" s="176" t="s">
        <v>22855</v>
      </c>
      <c r="B14744" s="176" t="s">
        <v>22856</v>
      </c>
      <c r="C14744" s="176" t="s">
        <v>83</v>
      </c>
      <c r="D14744" s="177">
        <v>103.03</v>
      </c>
    </row>
    <row r="14745" spans="1:4" x14ac:dyDescent="0.25">
      <c r="A14745" s="176" t="s">
        <v>22857</v>
      </c>
      <c r="B14745" s="176" t="s">
        <v>22856</v>
      </c>
      <c r="C14745" s="176" t="s">
        <v>83</v>
      </c>
      <c r="D14745" s="177">
        <v>99.52</v>
      </c>
    </row>
    <row r="14746" spans="1:4" x14ac:dyDescent="0.25">
      <c r="A14746" s="176" t="s">
        <v>22858</v>
      </c>
      <c r="B14746" s="176" t="s">
        <v>22859</v>
      </c>
      <c r="C14746" s="176" t="s">
        <v>83</v>
      </c>
      <c r="D14746" s="177">
        <v>130.87</v>
      </c>
    </row>
    <row r="14747" spans="1:4" x14ac:dyDescent="0.25">
      <c r="A14747" s="176" t="s">
        <v>22860</v>
      </c>
      <c r="B14747" s="176" t="s">
        <v>22859</v>
      </c>
      <c r="C14747" s="176" t="s">
        <v>83</v>
      </c>
      <c r="D14747" s="177">
        <v>127.37</v>
      </c>
    </row>
    <row r="14748" spans="1:4" x14ac:dyDescent="0.25">
      <c r="A14748" s="176" t="s">
        <v>22861</v>
      </c>
      <c r="B14748" s="176" t="s">
        <v>22862</v>
      </c>
      <c r="C14748" s="176" t="s">
        <v>83</v>
      </c>
      <c r="D14748" s="177">
        <v>181.4</v>
      </c>
    </row>
    <row r="14749" spans="1:4" x14ac:dyDescent="0.25">
      <c r="A14749" s="176" t="s">
        <v>22863</v>
      </c>
      <c r="B14749" s="176" t="s">
        <v>22862</v>
      </c>
      <c r="C14749" s="176" t="s">
        <v>83</v>
      </c>
      <c r="D14749" s="177">
        <v>177.9</v>
      </c>
    </row>
    <row r="14750" spans="1:4" x14ac:dyDescent="0.25">
      <c r="A14750" s="176" t="s">
        <v>22864</v>
      </c>
      <c r="B14750" s="176" t="s">
        <v>22865</v>
      </c>
      <c r="C14750" s="176" t="s">
        <v>83</v>
      </c>
      <c r="D14750" s="177">
        <v>81.44</v>
      </c>
    </row>
    <row r="14751" spans="1:4" x14ac:dyDescent="0.25">
      <c r="A14751" s="176" t="s">
        <v>22866</v>
      </c>
      <c r="B14751" s="176" t="s">
        <v>22865</v>
      </c>
      <c r="C14751" s="176" t="s">
        <v>83</v>
      </c>
      <c r="D14751" s="177">
        <v>77.94</v>
      </c>
    </row>
    <row r="14752" spans="1:4" x14ac:dyDescent="0.25">
      <c r="A14752" s="176" t="s">
        <v>22867</v>
      </c>
      <c r="B14752" s="176" t="s">
        <v>22868</v>
      </c>
      <c r="C14752" s="176" t="s">
        <v>83</v>
      </c>
      <c r="D14752" s="177">
        <v>88.37</v>
      </c>
    </row>
    <row r="14753" spans="1:4" x14ac:dyDescent="0.25">
      <c r="A14753" s="176" t="s">
        <v>22869</v>
      </c>
      <c r="B14753" s="176" t="s">
        <v>22868</v>
      </c>
      <c r="C14753" s="176" t="s">
        <v>83</v>
      </c>
      <c r="D14753" s="177">
        <v>84.87</v>
      </c>
    </row>
    <row r="14754" spans="1:4" x14ac:dyDescent="0.25">
      <c r="A14754" s="176" t="s">
        <v>22870</v>
      </c>
      <c r="B14754" s="176" t="s">
        <v>22871</v>
      </c>
      <c r="C14754" s="176" t="s">
        <v>83</v>
      </c>
      <c r="D14754" s="177">
        <v>95.31</v>
      </c>
    </row>
    <row r="14755" spans="1:4" x14ac:dyDescent="0.25">
      <c r="A14755" s="176" t="s">
        <v>22872</v>
      </c>
      <c r="B14755" s="176" t="s">
        <v>22871</v>
      </c>
      <c r="C14755" s="176" t="s">
        <v>83</v>
      </c>
      <c r="D14755" s="177">
        <v>91.8</v>
      </c>
    </row>
    <row r="14756" spans="1:4" x14ac:dyDescent="0.25">
      <c r="A14756" s="176" t="s">
        <v>22873</v>
      </c>
      <c r="B14756" s="176" t="s">
        <v>22874</v>
      </c>
      <c r="C14756" s="176" t="s">
        <v>83</v>
      </c>
      <c r="D14756" s="177">
        <v>117.42</v>
      </c>
    </row>
    <row r="14757" spans="1:4" x14ac:dyDescent="0.25">
      <c r="A14757" s="176" t="s">
        <v>22875</v>
      </c>
      <c r="B14757" s="176" t="s">
        <v>22874</v>
      </c>
      <c r="C14757" s="176" t="s">
        <v>83</v>
      </c>
      <c r="D14757" s="177">
        <v>113.92</v>
      </c>
    </row>
    <row r="14758" spans="1:4" x14ac:dyDescent="0.25">
      <c r="A14758" s="176" t="s">
        <v>22876</v>
      </c>
      <c r="B14758" s="176" t="s">
        <v>22877</v>
      </c>
      <c r="C14758" s="176" t="s">
        <v>83</v>
      </c>
      <c r="D14758" s="177">
        <v>184.34</v>
      </c>
    </row>
    <row r="14759" spans="1:4" x14ac:dyDescent="0.25">
      <c r="A14759" s="176" t="s">
        <v>22878</v>
      </c>
      <c r="B14759" s="176" t="s">
        <v>22877</v>
      </c>
      <c r="C14759" s="176" t="s">
        <v>83</v>
      </c>
      <c r="D14759" s="177">
        <v>180.84</v>
      </c>
    </row>
    <row r="14760" spans="1:4" x14ac:dyDescent="0.25">
      <c r="A14760" s="176" t="s">
        <v>22879</v>
      </c>
      <c r="B14760" s="176" t="s">
        <v>22880</v>
      </c>
      <c r="C14760" s="176" t="s">
        <v>83</v>
      </c>
      <c r="D14760" s="177">
        <v>84.8</v>
      </c>
    </row>
    <row r="14761" spans="1:4" x14ac:dyDescent="0.25">
      <c r="A14761" s="176" t="s">
        <v>22881</v>
      </c>
      <c r="B14761" s="176" t="s">
        <v>22880</v>
      </c>
      <c r="C14761" s="176" t="s">
        <v>83</v>
      </c>
      <c r="D14761" s="177">
        <v>81.3</v>
      </c>
    </row>
    <row r="14762" spans="1:4" x14ac:dyDescent="0.25">
      <c r="A14762" s="176" t="s">
        <v>22882</v>
      </c>
      <c r="B14762" s="176" t="s">
        <v>22883</v>
      </c>
      <c r="C14762" s="176" t="s">
        <v>83</v>
      </c>
      <c r="D14762" s="177">
        <v>93.06</v>
      </c>
    </row>
    <row r="14763" spans="1:4" x14ac:dyDescent="0.25">
      <c r="A14763" s="176" t="s">
        <v>22884</v>
      </c>
      <c r="B14763" s="176" t="s">
        <v>22883</v>
      </c>
      <c r="C14763" s="176" t="s">
        <v>83</v>
      </c>
      <c r="D14763" s="177">
        <v>89.55</v>
      </c>
    </row>
    <row r="14764" spans="1:4" x14ac:dyDescent="0.25">
      <c r="A14764" s="176" t="s">
        <v>22885</v>
      </c>
      <c r="B14764" s="176" t="s">
        <v>22886</v>
      </c>
      <c r="C14764" s="176" t="s">
        <v>83</v>
      </c>
      <c r="D14764" s="177">
        <v>102.38</v>
      </c>
    </row>
    <row r="14765" spans="1:4" x14ac:dyDescent="0.25">
      <c r="A14765" s="176" t="s">
        <v>22887</v>
      </c>
      <c r="B14765" s="176" t="s">
        <v>22886</v>
      </c>
      <c r="C14765" s="176" t="s">
        <v>83</v>
      </c>
      <c r="D14765" s="177">
        <v>98.87</v>
      </c>
    </row>
    <row r="14766" spans="1:4" x14ac:dyDescent="0.25">
      <c r="A14766" s="176" t="s">
        <v>22888</v>
      </c>
      <c r="B14766" s="176" t="s">
        <v>22889</v>
      </c>
      <c r="C14766" s="176" t="s">
        <v>83</v>
      </c>
      <c r="D14766" s="177">
        <v>112.88</v>
      </c>
    </row>
    <row r="14767" spans="1:4" x14ac:dyDescent="0.25">
      <c r="A14767" s="176" t="s">
        <v>22890</v>
      </c>
      <c r="B14767" s="176" t="s">
        <v>22889</v>
      </c>
      <c r="C14767" s="176" t="s">
        <v>83</v>
      </c>
      <c r="D14767" s="177">
        <v>109.38</v>
      </c>
    </row>
    <row r="14768" spans="1:4" x14ac:dyDescent="0.25">
      <c r="A14768" s="176" t="s">
        <v>22891</v>
      </c>
      <c r="B14768" s="176" t="s">
        <v>22892</v>
      </c>
      <c r="C14768" s="176" t="s">
        <v>83</v>
      </c>
      <c r="D14768" s="177">
        <v>139.18</v>
      </c>
    </row>
    <row r="14769" spans="1:4" x14ac:dyDescent="0.25">
      <c r="A14769" s="176" t="s">
        <v>22893</v>
      </c>
      <c r="B14769" s="176" t="s">
        <v>22892</v>
      </c>
      <c r="C14769" s="176" t="s">
        <v>83</v>
      </c>
      <c r="D14769" s="177">
        <v>135.66999999999999</v>
      </c>
    </row>
    <row r="14770" spans="1:4" x14ac:dyDescent="0.25">
      <c r="A14770" s="176" t="s">
        <v>22894</v>
      </c>
      <c r="B14770" s="176" t="s">
        <v>22895</v>
      </c>
      <c r="C14770" s="176" t="s">
        <v>83</v>
      </c>
      <c r="D14770" s="177">
        <v>227.24</v>
      </c>
    </row>
    <row r="14771" spans="1:4" x14ac:dyDescent="0.25">
      <c r="A14771" s="176" t="s">
        <v>22896</v>
      </c>
      <c r="B14771" s="176" t="s">
        <v>22895</v>
      </c>
      <c r="C14771" s="176" t="s">
        <v>83</v>
      </c>
      <c r="D14771" s="177">
        <v>223.73</v>
      </c>
    </row>
    <row r="14772" spans="1:4" x14ac:dyDescent="0.25">
      <c r="A14772" s="176" t="s">
        <v>22897</v>
      </c>
      <c r="B14772" s="176" t="s">
        <v>22898</v>
      </c>
      <c r="C14772" s="176" t="s">
        <v>83</v>
      </c>
      <c r="D14772" s="177">
        <v>108.26</v>
      </c>
    </row>
    <row r="14773" spans="1:4" x14ac:dyDescent="0.25">
      <c r="A14773" s="176" t="s">
        <v>22899</v>
      </c>
      <c r="B14773" s="176" t="s">
        <v>22898</v>
      </c>
      <c r="C14773" s="176" t="s">
        <v>83</v>
      </c>
      <c r="D14773" s="177">
        <v>104.76</v>
      </c>
    </row>
    <row r="14774" spans="1:4" x14ac:dyDescent="0.25">
      <c r="A14774" s="176" t="s">
        <v>22900</v>
      </c>
      <c r="B14774" s="176" t="s">
        <v>22901</v>
      </c>
      <c r="C14774" s="176" t="s">
        <v>83</v>
      </c>
      <c r="D14774" s="177">
        <v>118.12</v>
      </c>
    </row>
    <row r="14775" spans="1:4" x14ac:dyDescent="0.25">
      <c r="A14775" s="176" t="s">
        <v>22902</v>
      </c>
      <c r="B14775" s="176" t="s">
        <v>22901</v>
      </c>
      <c r="C14775" s="176" t="s">
        <v>83</v>
      </c>
      <c r="D14775" s="177">
        <v>114.62</v>
      </c>
    </row>
    <row r="14776" spans="1:4" x14ac:dyDescent="0.25">
      <c r="A14776" s="176" t="s">
        <v>22903</v>
      </c>
      <c r="B14776" s="176" t="s">
        <v>22904</v>
      </c>
      <c r="C14776" s="176" t="s">
        <v>83</v>
      </c>
      <c r="D14776" s="177">
        <v>128.76</v>
      </c>
    </row>
    <row r="14777" spans="1:4" x14ac:dyDescent="0.25">
      <c r="A14777" s="176" t="s">
        <v>22905</v>
      </c>
      <c r="B14777" s="176" t="s">
        <v>22904</v>
      </c>
      <c r="C14777" s="176" t="s">
        <v>83</v>
      </c>
      <c r="D14777" s="177">
        <v>125.26</v>
      </c>
    </row>
    <row r="14778" spans="1:4" x14ac:dyDescent="0.25">
      <c r="A14778" s="176" t="s">
        <v>22906</v>
      </c>
      <c r="B14778" s="176" t="s">
        <v>22907</v>
      </c>
      <c r="C14778" s="176" t="s">
        <v>83</v>
      </c>
      <c r="D14778" s="177">
        <v>162.76</v>
      </c>
    </row>
    <row r="14779" spans="1:4" x14ac:dyDescent="0.25">
      <c r="A14779" s="176" t="s">
        <v>22908</v>
      </c>
      <c r="B14779" s="176" t="s">
        <v>22907</v>
      </c>
      <c r="C14779" s="176" t="s">
        <v>83</v>
      </c>
      <c r="D14779" s="177">
        <v>159.26</v>
      </c>
    </row>
    <row r="14780" spans="1:4" x14ac:dyDescent="0.25">
      <c r="A14780" s="176" t="s">
        <v>22909</v>
      </c>
      <c r="B14780" s="176" t="s">
        <v>22910</v>
      </c>
      <c r="C14780" s="176" t="s">
        <v>83</v>
      </c>
      <c r="D14780" s="177">
        <v>224.25</v>
      </c>
    </row>
    <row r="14781" spans="1:4" x14ac:dyDescent="0.25">
      <c r="A14781" s="176" t="s">
        <v>22911</v>
      </c>
      <c r="B14781" s="176" t="s">
        <v>22910</v>
      </c>
      <c r="C14781" s="176" t="s">
        <v>83</v>
      </c>
      <c r="D14781" s="177">
        <v>220.75</v>
      </c>
    </row>
    <row r="14782" spans="1:4" x14ac:dyDescent="0.25">
      <c r="A14782" s="176" t="s">
        <v>22912</v>
      </c>
      <c r="B14782" s="176" t="s">
        <v>22913</v>
      </c>
      <c r="C14782" s="176" t="s">
        <v>83</v>
      </c>
      <c r="D14782" s="177">
        <v>102.63</v>
      </c>
    </row>
    <row r="14783" spans="1:4" x14ac:dyDescent="0.25">
      <c r="A14783" s="176" t="s">
        <v>22914</v>
      </c>
      <c r="B14783" s="176" t="s">
        <v>22913</v>
      </c>
      <c r="C14783" s="176" t="s">
        <v>83</v>
      </c>
      <c r="D14783" s="177">
        <v>99.13</v>
      </c>
    </row>
    <row r="14784" spans="1:4" x14ac:dyDescent="0.25">
      <c r="A14784" s="176" t="s">
        <v>22915</v>
      </c>
      <c r="B14784" s="176" t="s">
        <v>22916</v>
      </c>
      <c r="C14784" s="176" t="s">
        <v>83</v>
      </c>
      <c r="D14784" s="177">
        <v>110.91</v>
      </c>
    </row>
    <row r="14785" spans="1:4" x14ac:dyDescent="0.25">
      <c r="A14785" s="176" t="s">
        <v>22917</v>
      </c>
      <c r="B14785" s="176" t="s">
        <v>22916</v>
      </c>
      <c r="C14785" s="176" t="s">
        <v>83</v>
      </c>
      <c r="D14785" s="177">
        <v>107.4</v>
      </c>
    </row>
    <row r="14786" spans="1:4" x14ac:dyDescent="0.25">
      <c r="A14786" s="176" t="s">
        <v>22918</v>
      </c>
      <c r="B14786" s="176" t="s">
        <v>22919</v>
      </c>
      <c r="C14786" s="176" t="s">
        <v>83</v>
      </c>
      <c r="D14786" s="177">
        <v>120.82</v>
      </c>
    </row>
    <row r="14787" spans="1:4" x14ac:dyDescent="0.25">
      <c r="A14787" s="176" t="s">
        <v>22920</v>
      </c>
      <c r="B14787" s="176" t="s">
        <v>22919</v>
      </c>
      <c r="C14787" s="176" t="s">
        <v>83</v>
      </c>
      <c r="D14787" s="177">
        <v>117.32</v>
      </c>
    </row>
    <row r="14788" spans="1:4" x14ac:dyDescent="0.25">
      <c r="A14788" s="176" t="s">
        <v>22921</v>
      </c>
      <c r="B14788" s="176" t="s">
        <v>22922</v>
      </c>
      <c r="C14788" s="176" t="s">
        <v>83</v>
      </c>
      <c r="D14788" s="177">
        <v>150.58000000000001</v>
      </c>
    </row>
    <row r="14789" spans="1:4" x14ac:dyDescent="0.25">
      <c r="A14789" s="176" t="s">
        <v>22923</v>
      </c>
      <c r="B14789" s="176" t="s">
        <v>22922</v>
      </c>
      <c r="C14789" s="176" t="s">
        <v>83</v>
      </c>
      <c r="D14789" s="177">
        <v>147.08000000000001</v>
      </c>
    </row>
    <row r="14790" spans="1:4" x14ac:dyDescent="0.25">
      <c r="A14790" s="176" t="s">
        <v>22924</v>
      </c>
      <c r="B14790" s="176" t="s">
        <v>22925</v>
      </c>
      <c r="C14790" s="176" t="s">
        <v>83</v>
      </c>
      <c r="D14790" s="177">
        <v>234.63</v>
      </c>
    </row>
    <row r="14791" spans="1:4" x14ac:dyDescent="0.25">
      <c r="A14791" s="176" t="s">
        <v>22926</v>
      </c>
      <c r="B14791" s="176" t="s">
        <v>22925</v>
      </c>
      <c r="C14791" s="176" t="s">
        <v>83</v>
      </c>
      <c r="D14791" s="177">
        <v>231.13</v>
      </c>
    </row>
    <row r="14792" spans="1:4" x14ac:dyDescent="0.25">
      <c r="A14792" s="176" t="s">
        <v>22927</v>
      </c>
      <c r="B14792" s="176" t="s">
        <v>22928</v>
      </c>
      <c r="C14792" s="176" t="s">
        <v>83</v>
      </c>
      <c r="D14792" s="177">
        <v>67.569999999999993</v>
      </c>
    </row>
    <row r="14793" spans="1:4" x14ac:dyDescent="0.25">
      <c r="A14793" s="176" t="s">
        <v>22929</v>
      </c>
      <c r="B14793" s="176" t="s">
        <v>22928</v>
      </c>
      <c r="C14793" s="176" t="s">
        <v>83</v>
      </c>
      <c r="D14793" s="177">
        <v>64.069999999999993</v>
      </c>
    </row>
    <row r="14794" spans="1:4" x14ac:dyDescent="0.25">
      <c r="A14794" s="176" t="s">
        <v>22930</v>
      </c>
      <c r="B14794" s="176" t="s">
        <v>22931</v>
      </c>
      <c r="C14794" s="176" t="s">
        <v>83</v>
      </c>
      <c r="D14794" s="177">
        <v>74.290000000000006</v>
      </c>
    </row>
    <row r="14795" spans="1:4" x14ac:dyDescent="0.25">
      <c r="A14795" s="176" t="s">
        <v>22932</v>
      </c>
      <c r="B14795" s="176" t="s">
        <v>22931</v>
      </c>
      <c r="C14795" s="176" t="s">
        <v>83</v>
      </c>
      <c r="D14795" s="177">
        <v>70.78</v>
      </c>
    </row>
    <row r="14796" spans="1:4" x14ac:dyDescent="0.25">
      <c r="A14796" s="176" t="s">
        <v>22933</v>
      </c>
      <c r="B14796" s="176" t="s">
        <v>22934</v>
      </c>
      <c r="C14796" s="176" t="s">
        <v>83</v>
      </c>
      <c r="D14796" s="177">
        <v>81.430000000000007</v>
      </c>
    </row>
    <row r="14797" spans="1:4" x14ac:dyDescent="0.25">
      <c r="A14797" s="176" t="s">
        <v>22935</v>
      </c>
      <c r="B14797" s="176" t="s">
        <v>22934</v>
      </c>
      <c r="C14797" s="176" t="s">
        <v>83</v>
      </c>
      <c r="D14797" s="177">
        <v>77.930000000000007</v>
      </c>
    </row>
    <row r="14798" spans="1:4" x14ac:dyDescent="0.25">
      <c r="A14798" s="176" t="s">
        <v>22936</v>
      </c>
      <c r="B14798" s="176" t="s">
        <v>22937</v>
      </c>
      <c r="C14798" s="176" t="s">
        <v>83</v>
      </c>
      <c r="D14798" s="177">
        <v>88.37</v>
      </c>
    </row>
    <row r="14799" spans="1:4" x14ac:dyDescent="0.25">
      <c r="A14799" s="176" t="s">
        <v>22938</v>
      </c>
      <c r="B14799" s="176" t="s">
        <v>22937</v>
      </c>
      <c r="C14799" s="176" t="s">
        <v>83</v>
      </c>
      <c r="D14799" s="177">
        <v>84.87</v>
      </c>
    </row>
    <row r="14800" spans="1:4" x14ac:dyDescent="0.25">
      <c r="A14800" s="176" t="s">
        <v>22939</v>
      </c>
      <c r="B14800" s="176" t="s">
        <v>22940</v>
      </c>
      <c r="C14800" s="176" t="s">
        <v>83</v>
      </c>
      <c r="D14800" s="177">
        <v>108.7</v>
      </c>
    </row>
    <row r="14801" spans="1:4" x14ac:dyDescent="0.25">
      <c r="A14801" s="176" t="s">
        <v>22941</v>
      </c>
      <c r="B14801" s="176" t="s">
        <v>22940</v>
      </c>
      <c r="C14801" s="176" t="s">
        <v>83</v>
      </c>
      <c r="D14801" s="177">
        <v>105.2</v>
      </c>
    </row>
    <row r="14802" spans="1:4" x14ac:dyDescent="0.25">
      <c r="A14802" s="176" t="s">
        <v>22942</v>
      </c>
      <c r="B14802" s="176" t="s">
        <v>22943</v>
      </c>
      <c r="C14802" s="176" t="s">
        <v>83</v>
      </c>
      <c r="D14802" s="177">
        <v>180.92</v>
      </c>
    </row>
    <row r="14803" spans="1:4" x14ac:dyDescent="0.25">
      <c r="A14803" s="176" t="s">
        <v>22944</v>
      </c>
      <c r="B14803" s="176" t="s">
        <v>22943</v>
      </c>
      <c r="C14803" s="176" t="s">
        <v>83</v>
      </c>
      <c r="D14803" s="177">
        <v>177.42</v>
      </c>
    </row>
    <row r="14804" spans="1:4" x14ac:dyDescent="0.25">
      <c r="A14804" s="176" t="s">
        <v>22945</v>
      </c>
      <c r="B14804" s="176" t="s">
        <v>22946</v>
      </c>
      <c r="C14804" s="176" t="s">
        <v>83</v>
      </c>
      <c r="D14804" s="177">
        <v>85.96</v>
      </c>
    </row>
    <row r="14805" spans="1:4" x14ac:dyDescent="0.25">
      <c r="A14805" s="176" t="s">
        <v>22947</v>
      </c>
      <c r="B14805" s="176" t="s">
        <v>22946</v>
      </c>
      <c r="C14805" s="176" t="s">
        <v>83</v>
      </c>
      <c r="D14805" s="177">
        <v>82.46</v>
      </c>
    </row>
    <row r="14806" spans="1:4" x14ac:dyDescent="0.25">
      <c r="A14806" s="176" t="s">
        <v>22948</v>
      </c>
      <c r="B14806" s="176" t="s">
        <v>22949</v>
      </c>
      <c r="C14806" s="176" t="s">
        <v>83</v>
      </c>
      <c r="D14806" s="177">
        <v>94.51</v>
      </c>
    </row>
    <row r="14807" spans="1:4" x14ac:dyDescent="0.25">
      <c r="A14807" s="176" t="s">
        <v>22950</v>
      </c>
      <c r="B14807" s="176" t="s">
        <v>22949</v>
      </c>
      <c r="C14807" s="176" t="s">
        <v>83</v>
      </c>
      <c r="D14807" s="177">
        <v>91.01</v>
      </c>
    </row>
    <row r="14808" spans="1:4" x14ac:dyDescent="0.25">
      <c r="A14808" s="176" t="s">
        <v>22951</v>
      </c>
      <c r="B14808" s="176" t="s">
        <v>22952</v>
      </c>
      <c r="C14808" s="176" t="s">
        <v>83</v>
      </c>
      <c r="D14808" s="177">
        <v>103.02</v>
      </c>
    </row>
    <row r="14809" spans="1:4" x14ac:dyDescent="0.25">
      <c r="A14809" s="176" t="s">
        <v>22953</v>
      </c>
      <c r="B14809" s="176" t="s">
        <v>22952</v>
      </c>
      <c r="C14809" s="176" t="s">
        <v>83</v>
      </c>
      <c r="D14809" s="177">
        <v>99.52</v>
      </c>
    </row>
    <row r="14810" spans="1:4" x14ac:dyDescent="0.25">
      <c r="A14810" s="176" t="s">
        <v>22954</v>
      </c>
      <c r="B14810" s="176" t="s">
        <v>22955</v>
      </c>
      <c r="C14810" s="176" t="s">
        <v>83</v>
      </c>
      <c r="D14810" s="177">
        <v>130.87</v>
      </c>
    </row>
    <row r="14811" spans="1:4" x14ac:dyDescent="0.25">
      <c r="A14811" s="176" t="s">
        <v>22956</v>
      </c>
      <c r="B14811" s="176" t="s">
        <v>22955</v>
      </c>
      <c r="C14811" s="176" t="s">
        <v>83</v>
      </c>
      <c r="D14811" s="177">
        <v>127.37</v>
      </c>
    </row>
    <row r="14812" spans="1:4" x14ac:dyDescent="0.25">
      <c r="A14812" s="176" t="s">
        <v>22957</v>
      </c>
      <c r="B14812" s="176" t="s">
        <v>22958</v>
      </c>
      <c r="C14812" s="176" t="s">
        <v>83</v>
      </c>
      <c r="D14812" s="177">
        <v>181.37</v>
      </c>
    </row>
    <row r="14813" spans="1:4" x14ac:dyDescent="0.25">
      <c r="A14813" s="176" t="s">
        <v>22959</v>
      </c>
      <c r="B14813" s="176" t="s">
        <v>22958</v>
      </c>
      <c r="C14813" s="176" t="s">
        <v>83</v>
      </c>
      <c r="D14813" s="177">
        <v>177.87</v>
      </c>
    </row>
    <row r="14814" spans="1:4" x14ac:dyDescent="0.25">
      <c r="A14814" s="176" t="s">
        <v>22960</v>
      </c>
      <c r="B14814" s="176" t="s">
        <v>22961</v>
      </c>
      <c r="C14814" s="176" t="s">
        <v>83</v>
      </c>
      <c r="D14814" s="177">
        <v>81.44</v>
      </c>
    </row>
    <row r="14815" spans="1:4" x14ac:dyDescent="0.25">
      <c r="A14815" s="176" t="s">
        <v>22962</v>
      </c>
      <c r="B14815" s="176" t="s">
        <v>22961</v>
      </c>
      <c r="C14815" s="176" t="s">
        <v>83</v>
      </c>
      <c r="D14815" s="177">
        <v>77.94</v>
      </c>
    </row>
    <row r="14816" spans="1:4" x14ac:dyDescent="0.25">
      <c r="A14816" s="176" t="s">
        <v>22963</v>
      </c>
      <c r="B14816" s="176" t="s">
        <v>22964</v>
      </c>
      <c r="C14816" s="176" t="s">
        <v>83</v>
      </c>
      <c r="D14816" s="177">
        <v>88.37</v>
      </c>
    </row>
    <row r="14817" spans="1:4" x14ac:dyDescent="0.25">
      <c r="A14817" s="176" t="s">
        <v>22965</v>
      </c>
      <c r="B14817" s="176" t="s">
        <v>22964</v>
      </c>
      <c r="C14817" s="176" t="s">
        <v>83</v>
      </c>
      <c r="D14817" s="177">
        <v>84.87</v>
      </c>
    </row>
    <row r="14818" spans="1:4" x14ac:dyDescent="0.25">
      <c r="A14818" s="176" t="s">
        <v>22966</v>
      </c>
      <c r="B14818" s="176" t="s">
        <v>22967</v>
      </c>
      <c r="C14818" s="176" t="s">
        <v>83</v>
      </c>
      <c r="D14818" s="177">
        <v>95.31</v>
      </c>
    </row>
    <row r="14819" spans="1:4" x14ac:dyDescent="0.25">
      <c r="A14819" s="176" t="s">
        <v>22968</v>
      </c>
      <c r="B14819" s="176" t="s">
        <v>22967</v>
      </c>
      <c r="C14819" s="176" t="s">
        <v>83</v>
      </c>
      <c r="D14819" s="177">
        <v>91.8</v>
      </c>
    </row>
    <row r="14820" spans="1:4" x14ac:dyDescent="0.25">
      <c r="A14820" s="176" t="s">
        <v>22969</v>
      </c>
      <c r="B14820" s="176" t="s">
        <v>22970</v>
      </c>
      <c r="C14820" s="176" t="s">
        <v>83</v>
      </c>
      <c r="D14820" s="177">
        <v>117.42</v>
      </c>
    </row>
    <row r="14821" spans="1:4" x14ac:dyDescent="0.25">
      <c r="A14821" s="176" t="s">
        <v>22971</v>
      </c>
      <c r="B14821" s="176" t="s">
        <v>22970</v>
      </c>
      <c r="C14821" s="176" t="s">
        <v>83</v>
      </c>
      <c r="D14821" s="177">
        <v>113.92</v>
      </c>
    </row>
    <row r="14822" spans="1:4" x14ac:dyDescent="0.25">
      <c r="A14822" s="176" t="s">
        <v>22972</v>
      </c>
      <c r="B14822" s="176" t="s">
        <v>22973</v>
      </c>
      <c r="C14822" s="176" t="s">
        <v>83</v>
      </c>
      <c r="D14822" s="177">
        <v>184.34</v>
      </c>
    </row>
    <row r="14823" spans="1:4" x14ac:dyDescent="0.25">
      <c r="A14823" s="176" t="s">
        <v>22974</v>
      </c>
      <c r="B14823" s="176" t="s">
        <v>22973</v>
      </c>
      <c r="C14823" s="176" t="s">
        <v>83</v>
      </c>
      <c r="D14823" s="177">
        <v>180.84</v>
      </c>
    </row>
    <row r="14824" spans="1:4" x14ac:dyDescent="0.25">
      <c r="A14824" s="176" t="s">
        <v>22975</v>
      </c>
      <c r="B14824" s="176" t="s">
        <v>22976</v>
      </c>
      <c r="C14824" s="176" t="s">
        <v>115</v>
      </c>
      <c r="D14824" s="177">
        <v>31.59</v>
      </c>
    </row>
    <row r="14825" spans="1:4" x14ac:dyDescent="0.25">
      <c r="A14825" s="176" t="s">
        <v>22977</v>
      </c>
      <c r="B14825" s="176" t="s">
        <v>22976</v>
      </c>
      <c r="C14825" s="176" t="s">
        <v>115</v>
      </c>
      <c r="D14825" s="177">
        <v>29.84</v>
      </c>
    </row>
    <row r="14826" spans="1:4" x14ac:dyDescent="0.25">
      <c r="A14826" s="176" t="s">
        <v>22978</v>
      </c>
      <c r="B14826" s="176" t="s">
        <v>22979</v>
      </c>
      <c r="C14826" s="176" t="s">
        <v>115</v>
      </c>
      <c r="D14826" s="177">
        <v>34.06</v>
      </c>
    </row>
    <row r="14827" spans="1:4" x14ac:dyDescent="0.25">
      <c r="A14827" s="176" t="s">
        <v>22980</v>
      </c>
      <c r="B14827" s="176" t="s">
        <v>22979</v>
      </c>
      <c r="C14827" s="176" t="s">
        <v>115</v>
      </c>
      <c r="D14827" s="177">
        <v>32.31</v>
      </c>
    </row>
    <row r="14828" spans="1:4" x14ac:dyDescent="0.25">
      <c r="A14828" s="176" t="s">
        <v>22981</v>
      </c>
      <c r="B14828" s="176" t="s">
        <v>22982</v>
      </c>
      <c r="C14828" s="176" t="s">
        <v>115</v>
      </c>
      <c r="D14828" s="177">
        <v>45.2</v>
      </c>
    </row>
    <row r="14829" spans="1:4" x14ac:dyDescent="0.25">
      <c r="A14829" s="176" t="s">
        <v>22983</v>
      </c>
      <c r="B14829" s="176" t="s">
        <v>22982</v>
      </c>
      <c r="C14829" s="176" t="s">
        <v>115</v>
      </c>
      <c r="D14829" s="177">
        <v>43.45</v>
      </c>
    </row>
    <row r="14830" spans="1:4" x14ac:dyDescent="0.25">
      <c r="A14830" s="176" t="s">
        <v>22984</v>
      </c>
      <c r="B14830" s="176" t="s">
        <v>22985</v>
      </c>
      <c r="C14830" s="176" t="s">
        <v>115</v>
      </c>
      <c r="D14830" s="177">
        <v>44.63</v>
      </c>
    </row>
    <row r="14831" spans="1:4" x14ac:dyDescent="0.25">
      <c r="A14831" s="176" t="s">
        <v>22986</v>
      </c>
      <c r="B14831" s="176" t="s">
        <v>22985</v>
      </c>
      <c r="C14831" s="176" t="s">
        <v>115</v>
      </c>
      <c r="D14831" s="177">
        <v>42.88</v>
      </c>
    </row>
    <row r="14832" spans="1:4" x14ac:dyDescent="0.25">
      <c r="A14832" s="176" t="s">
        <v>22987</v>
      </c>
      <c r="B14832" s="176" t="s">
        <v>22988</v>
      </c>
      <c r="C14832" s="176" t="s">
        <v>115</v>
      </c>
      <c r="D14832" s="177">
        <v>71.92</v>
      </c>
    </row>
    <row r="14833" spans="1:4" x14ac:dyDescent="0.25">
      <c r="A14833" s="176" t="s">
        <v>22989</v>
      </c>
      <c r="B14833" s="176" t="s">
        <v>22988</v>
      </c>
      <c r="C14833" s="176" t="s">
        <v>115</v>
      </c>
      <c r="D14833" s="177">
        <v>70.17</v>
      </c>
    </row>
    <row r="14834" spans="1:4" x14ac:dyDescent="0.25">
      <c r="A14834" s="176" t="s">
        <v>22990</v>
      </c>
      <c r="B14834" s="176" t="s">
        <v>22991</v>
      </c>
      <c r="C14834" s="176" t="s">
        <v>115</v>
      </c>
      <c r="D14834" s="177">
        <v>62.19</v>
      </c>
    </row>
    <row r="14835" spans="1:4" x14ac:dyDescent="0.25">
      <c r="A14835" s="176" t="s">
        <v>22992</v>
      </c>
      <c r="B14835" s="176" t="s">
        <v>22991</v>
      </c>
      <c r="C14835" s="176" t="s">
        <v>115</v>
      </c>
      <c r="D14835" s="177">
        <v>60.44</v>
      </c>
    </row>
    <row r="14836" spans="1:4" x14ac:dyDescent="0.25">
      <c r="A14836" s="176" t="s">
        <v>22993</v>
      </c>
      <c r="B14836" s="176" t="s">
        <v>22994</v>
      </c>
      <c r="C14836" s="176" t="s">
        <v>115</v>
      </c>
      <c r="D14836" s="177">
        <v>37.26</v>
      </c>
    </row>
    <row r="14837" spans="1:4" x14ac:dyDescent="0.25">
      <c r="A14837" s="176" t="s">
        <v>22995</v>
      </c>
      <c r="B14837" s="176" t="s">
        <v>22994</v>
      </c>
      <c r="C14837" s="176" t="s">
        <v>115</v>
      </c>
      <c r="D14837" s="177">
        <v>35.51</v>
      </c>
    </row>
    <row r="14838" spans="1:4" x14ac:dyDescent="0.25">
      <c r="A14838" s="176" t="s">
        <v>22996</v>
      </c>
      <c r="B14838" s="176" t="s">
        <v>22997</v>
      </c>
      <c r="C14838" s="176" t="s">
        <v>115</v>
      </c>
      <c r="D14838" s="177">
        <v>40.130000000000003</v>
      </c>
    </row>
    <row r="14839" spans="1:4" x14ac:dyDescent="0.25">
      <c r="A14839" s="176" t="s">
        <v>22998</v>
      </c>
      <c r="B14839" s="176" t="s">
        <v>22997</v>
      </c>
      <c r="C14839" s="176" t="s">
        <v>115</v>
      </c>
      <c r="D14839" s="177">
        <v>38.380000000000003</v>
      </c>
    </row>
    <row r="14840" spans="1:4" x14ac:dyDescent="0.25">
      <c r="A14840" s="176" t="s">
        <v>22999</v>
      </c>
      <c r="B14840" s="176" t="s">
        <v>23000</v>
      </c>
      <c r="C14840" s="176" t="s">
        <v>115</v>
      </c>
      <c r="D14840" s="177">
        <v>43.38</v>
      </c>
    </row>
    <row r="14841" spans="1:4" x14ac:dyDescent="0.25">
      <c r="A14841" s="176" t="s">
        <v>23001</v>
      </c>
      <c r="B14841" s="176" t="s">
        <v>23000</v>
      </c>
      <c r="C14841" s="176" t="s">
        <v>115</v>
      </c>
      <c r="D14841" s="177">
        <v>41.62</v>
      </c>
    </row>
    <row r="14842" spans="1:4" x14ac:dyDescent="0.25">
      <c r="A14842" s="176" t="s">
        <v>23002</v>
      </c>
      <c r="B14842" s="176" t="s">
        <v>23003</v>
      </c>
      <c r="C14842" s="176" t="s">
        <v>115</v>
      </c>
      <c r="D14842" s="177">
        <v>51.06</v>
      </c>
    </row>
    <row r="14843" spans="1:4" x14ac:dyDescent="0.25">
      <c r="A14843" s="176" t="s">
        <v>23004</v>
      </c>
      <c r="B14843" s="176" t="s">
        <v>23003</v>
      </c>
      <c r="C14843" s="176" t="s">
        <v>115</v>
      </c>
      <c r="D14843" s="177">
        <v>49.31</v>
      </c>
    </row>
    <row r="14844" spans="1:4" x14ac:dyDescent="0.25">
      <c r="A14844" s="176" t="s">
        <v>23005</v>
      </c>
      <c r="B14844" s="176" t="s">
        <v>23006</v>
      </c>
      <c r="C14844" s="176" t="s">
        <v>115</v>
      </c>
      <c r="D14844" s="177">
        <v>67.27</v>
      </c>
    </row>
    <row r="14845" spans="1:4" x14ac:dyDescent="0.25">
      <c r="A14845" s="176" t="s">
        <v>23007</v>
      </c>
      <c r="B14845" s="176" t="s">
        <v>23006</v>
      </c>
      <c r="C14845" s="176" t="s">
        <v>115</v>
      </c>
      <c r="D14845" s="177">
        <v>65.52</v>
      </c>
    </row>
    <row r="14846" spans="1:4" x14ac:dyDescent="0.25">
      <c r="A14846" s="176" t="s">
        <v>23008</v>
      </c>
      <c r="B14846" s="176" t="s">
        <v>23009</v>
      </c>
      <c r="C14846" s="176" t="s">
        <v>115</v>
      </c>
      <c r="D14846" s="177">
        <v>37.07</v>
      </c>
    </row>
    <row r="14847" spans="1:4" x14ac:dyDescent="0.25">
      <c r="A14847" s="176" t="s">
        <v>23010</v>
      </c>
      <c r="B14847" s="176" t="s">
        <v>23009</v>
      </c>
      <c r="C14847" s="176" t="s">
        <v>115</v>
      </c>
      <c r="D14847" s="177">
        <v>35.32</v>
      </c>
    </row>
    <row r="14848" spans="1:4" x14ac:dyDescent="0.25">
      <c r="A14848" s="176" t="s">
        <v>23011</v>
      </c>
      <c r="B14848" s="176" t="s">
        <v>23012</v>
      </c>
      <c r="C14848" s="176" t="s">
        <v>115</v>
      </c>
      <c r="D14848" s="177">
        <v>49.32</v>
      </c>
    </row>
    <row r="14849" spans="1:4" x14ac:dyDescent="0.25">
      <c r="A14849" s="176" t="s">
        <v>23013</v>
      </c>
      <c r="B14849" s="176" t="s">
        <v>23012</v>
      </c>
      <c r="C14849" s="176" t="s">
        <v>115</v>
      </c>
      <c r="D14849" s="177">
        <v>47.57</v>
      </c>
    </row>
    <row r="14850" spans="1:4" x14ac:dyDescent="0.25">
      <c r="A14850" s="176" t="s">
        <v>23014</v>
      </c>
      <c r="B14850" s="176" t="s">
        <v>23015</v>
      </c>
      <c r="C14850" s="176" t="s">
        <v>115</v>
      </c>
      <c r="D14850" s="177">
        <v>45.82</v>
      </c>
    </row>
    <row r="14851" spans="1:4" x14ac:dyDescent="0.25">
      <c r="A14851" s="176" t="s">
        <v>23016</v>
      </c>
      <c r="B14851" s="176" t="s">
        <v>23015</v>
      </c>
      <c r="C14851" s="176" t="s">
        <v>115</v>
      </c>
      <c r="D14851" s="177">
        <v>44.07</v>
      </c>
    </row>
    <row r="14852" spans="1:4" x14ac:dyDescent="0.25">
      <c r="A14852" s="176" t="s">
        <v>23017</v>
      </c>
      <c r="B14852" s="176" t="s">
        <v>23018</v>
      </c>
      <c r="C14852" s="176" t="s">
        <v>115</v>
      </c>
      <c r="D14852" s="177">
        <v>62.71</v>
      </c>
    </row>
    <row r="14853" spans="1:4" x14ac:dyDescent="0.25">
      <c r="A14853" s="176" t="s">
        <v>23019</v>
      </c>
      <c r="B14853" s="176" t="s">
        <v>23018</v>
      </c>
      <c r="C14853" s="176" t="s">
        <v>115</v>
      </c>
      <c r="D14853" s="177">
        <v>60.96</v>
      </c>
    </row>
    <row r="14854" spans="1:4" x14ac:dyDescent="0.25">
      <c r="A14854" s="176" t="s">
        <v>23020</v>
      </c>
      <c r="B14854" s="176" t="s">
        <v>23021</v>
      </c>
      <c r="C14854" s="176" t="s">
        <v>115</v>
      </c>
      <c r="D14854" s="177">
        <v>66.31</v>
      </c>
    </row>
    <row r="14855" spans="1:4" x14ac:dyDescent="0.25">
      <c r="A14855" s="176" t="s">
        <v>23022</v>
      </c>
      <c r="B14855" s="176" t="s">
        <v>23021</v>
      </c>
      <c r="C14855" s="176" t="s">
        <v>115</v>
      </c>
      <c r="D14855" s="177">
        <v>64.56</v>
      </c>
    </row>
    <row r="14856" spans="1:4" x14ac:dyDescent="0.25">
      <c r="A14856" s="176" t="s">
        <v>23023</v>
      </c>
      <c r="B14856" s="176" t="s">
        <v>23024</v>
      </c>
      <c r="C14856" s="176" t="s">
        <v>115</v>
      </c>
      <c r="D14856" s="177">
        <v>38.270000000000003</v>
      </c>
    </row>
    <row r="14857" spans="1:4" x14ac:dyDescent="0.25">
      <c r="A14857" s="176" t="s">
        <v>23025</v>
      </c>
      <c r="B14857" s="176" t="s">
        <v>23024</v>
      </c>
      <c r="C14857" s="176" t="s">
        <v>115</v>
      </c>
      <c r="D14857" s="177">
        <v>36.520000000000003</v>
      </c>
    </row>
    <row r="14858" spans="1:4" x14ac:dyDescent="0.25">
      <c r="A14858" s="176" t="s">
        <v>23026</v>
      </c>
      <c r="B14858" s="176" t="s">
        <v>23027</v>
      </c>
      <c r="C14858" s="176" t="s">
        <v>115</v>
      </c>
      <c r="D14858" s="177">
        <v>37.71</v>
      </c>
    </row>
    <row r="14859" spans="1:4" x14ac:dyDescent="0.25">
      <c r="A14859" s="176" t="s">
        <v>23028</v>
      </c>
      <c r="B14859" s="176" t="s">
        <v>23027</v>
      </c>
      <c r="C14859" s="176" t="s">
        <v>115</v>
      </c>
      <c r="D14859" s="177">
        <v>35.96</v>
      </c>
    </row>
    <row r="14860" spans="1:4" x14ac:dyDescent="0.25">
      <c r="A14860" s="176" t="s">
        <v>23029</v>
      </c>
      <c r="B14860" s="176" t="s">
        <v>23030</v>
      </c>
      <c r="C14860" s="176" t="s">
        <v>115</v>
      </c>
      <c r="D14860" s="177">
        <v>48.95</v>
      </c>
    </row>
    <row r="14861" spans="1:4" x14ac:dyDescent="0.25">
      <c r="A14861" s="176" t="s">
        <v>23031</v>
      </c>
      <c r="B14861" s="176" t="s">
        <v>23030</v>
      </c>
      <c r="C14861" s="176" t="s">
        <v>115</v>
      </c>
      <c r="D14861" s="177">
        <v>47.2</v>
      </c>
    </row>
    <row r="14862" spans="1:4" x14ac:dyDescent="0.25">
      <c r="A14862" s="176" t="s">
        <v>23032</v>
      </c>
      <c r="B14862" s="176" t="s">
        <v>23033</v>
      </c>
      <c r="C14862" s="176" t="s">
        <v>115</v>
      </c>
      <c r="D14862" s="177">
        <v>51.2</v>
      </c>
    </row>
    <row r="14863" spans="1:4" x14ac:dyDescent="0.25">
      <c r="A14863" s="176" t="s">
        <v>23034</v>
      </c>
      <c r="B14863" s="176" t="s">
        <v>23033</v>
      </c>
      <c r="C14863" s="176" t="s">
        <v>115</v>
      </c>
      <c r="D14863" s="177">
        <v>49.45</v>
      </c>
    </row>
    <row r="14864" spans="1:4" x14ac:dyDescent="0.25">
      <c r="A14864" s="176" t="s">
        <v>23035</v>
      </c>
      <c r="B14864" s="176" t="s">
        <v>23036</v>
      </c>
      <c r="C14864" s="176" t="s">
        <v>115</v>
      </c>
      <c r="D14864" s="177">
        <v>82.28</v>
      </c>
    </row>
    <row r="14865" spans="1:4" x14ac:dyDescent="0.25">
      <c r="A14865" s="176" t="s">
        <v>23037</v>
      </c>
      <c r="B14865" s="176" t="s">
        <v>23036</v>
      </c>
      <c r="C14865" s="176" t="s">
        <v>115</v>
      </c>
      <c r="D14865" s="177">
        <v>80.53</v>
      </c>
    </row>
    <row r="14866" spans="1:4" x14ac:dyDescent="0.25">
      <c r="A14866" s="176" t="s">
        <v>23038</v>
      </c>
      <c r="B14866" s="176" t="s">
        <v>23039</v>
      </c>
      <c r="C14866" s="176" t="s">
        <v>115</v>
      </c>
      <c r="D14866" s="177">
        <v>94.64</v>
      </c>
    </row>
    <row r="14867" spans="1:4" x14ac:dyDescent="0.25">
      <c r="A14867" s="176" t="s">
        <v>23040</v>
      </c>
      <c r="B14867" s="176" t="s">
        <v>23039</v>
      </c>
      <c r="C14867" s="176" t="s">
        <v>115</v>
      </c>
      <c r="D14867" s="177">
        <v>92.89</v>
      </c>
    </row>
    <row r="14868" spans="1:4" x14ac:dyDescent="0.25">
      <c r="A14868" s="176" t="s">
        <v>23041</v>
      </c>
      <c r="B14868" s="176" t="s">
        <v>23042</v>
      </c>
      <c r="C14868" s="176" t="s">
        <v>115</v>
      </c>
      <c r="D14868" s="177">
        <v>40.53</v>
      </c>
    </row>
    <row r="14869" spans="1:4" x14ac:dyDescent="0.25">
      <c r="A14869" s="176" t="s">
        <v>23043</v>
      </c>
      <c r="B14869" s="176" t="s">
        <v>23042</v>
      </c>
      <c r="C14869" s="176" t="s">
        <v>115</v>
      </c>
      <c r="D14869" s="177">
        <v>38.78</v>
      </c>
    </row>
    <row r="14870" spans="1:4" x14ac:dyDescent="0.25">
      <c r="A14870" s="176" t="s">
        <v>23044</v>
      </c>
      <c r="B14870" s="176" t="s">
        <v>23045</v>
      </c>
      <c r="C14870" s="176" t="s">
        <v>115</v>
      </c>
      <c r="D14870" s="177">
        <v>52.33</v>
      </c>
    </row>
    <row r="14871" spans="1:4" x14ac:dyDescent="0.25">
      <c r="A14871" s="176" t="s">
        <v>23046</v>
      </c>
      <c r="B14871" s="176" t="s">
        <v>23045</v>
      </c>
      <c r="C14871" s="176" t="s">
        <v>115</v>
      </c>
      <c r="D14871" s="177">
        <v>50.58</v>
      </c>
    </row>
    <row r="14872" spans="1:4" x14ac:dyDescent="0.25">
      <c r="A14872" s="176" t="s">
        <v>23047</v>
      </c>
      <c r="B14872" s="176" t="s">
        <v>23048</v>
      </c>
      <c r="C14872" s="176" t="s">
        <v>115</v>
      </c>
      <c r="D14872" s="177">
        <v>61.45</v>
      </c>
    </row>
    <row r="14873" spans="1:4" x14ac:dyDescent="0.25">
      <c r="A14873" s="176" t="s">
        <v>23049</v>
      </c>
      <c r="B14873" s="176" t="s">
        <v>23048</v>
      </c>
      <c r="C14873" s="176" t="s">
        <v>115</v>
      </c>
      <c r="D14873" s="177">
        <v>59.7</v>
      </c>
    </row>
    <row r="14874" spans="1:4" x14ac:dyDescent="0.25">
      <c r="A14874" s="176" t="s">
        <v>23050</v>
      </c>
      <c r="B14874" s="176" t="s">
        <v>23051</v>
      </c>
      <c r="C14874" s="176" t="s">
        <v>115</v>
      </c>
      <c r="D14874" s="177">
        <v>74.400000000000006</v>
      </c>
    </row>
    <row r="14875" spans="1:4" x14ac:dyDescent="0.25">
      <c r="A14875" s="176" t="s">
        <v>23052</v>
      </c>
      <c r="B14875" s="176" t="s">
        <v>23051</v>
      </c>
      <c r="C14875" s="176" t="s">
        <v>115</v>
      </c>
      <c r="D14875" s="177">
        <v>72.650000000000006</v>
      </c>
    </row>
    <row r="14876" spans="1:4" x14ac:dyDescent="0.25">
      <c r="A14876" s="176" t="s">
        <v>23053</v>
      </c>
      <c r="B14876" s="176" t="s">
        <v>23054</v>
      </c>
      <c r="C14876" s="176" t="s">
        <v>115</v>
      </c>
      <c r="D14876" s="177">
        <v>112.7</v>
      </c>
    </row>
    <row r="14877" spans="1:4" x14ac:dyDescent="0.25">
      <c r="A14877" s="176" t="s">
        <v>23055</v>
      </c>
      <c r="B14877" s="176" t="s">
        <v>23054</v>
      </c>
      <c r="C14877" s="176" t="s">
        <v>115</v>
      </c>
      <c r="D14877" s="177">
        <v>110.95</v>
      </c>
    </row>
    <row r="14878" spans="1:4" x14ac:dyDescent="0.25">
      <c r="A14878" s="176" t="s">
        <v>23056</v>
      </c>
      <c r="B14878" s="176" t="s">
        <v>23057</v>
      </c>
      <c r="C14878" s="176" t="s">
        <v>115</v>
      </c>
      <c r="D14878" s="177">
        <v>49.94</v>
      </c>
    </row>
    <row r="14879" spans="1:4" x14ac:dyDescent="0.25">
      <c r="A14879" s="176" t="s">
        <v>23058</v>
      </c>
      <c r="B14879" s="176" t="s">
        <v>23057</v>
      </c>
      <c r="C14879" s="176" t="s">
        <v>115</v>
      </c>
      <c r="D14879" s="177">
        <v>48.19</v>
      </c>
    </row>
    <row r="14880" spans="1:4" x14ac:dyDescent="0.25">
      <c r="A14880" s="176" t="s">
        <v>23059</v>
      </c>
      <c r="B14880" s="176" t="s">
        <v>23060</v>
      </c>
      <c r="C14880" s="176" t="s">
        <v>115</v>
      </c>
      <c r="D14880" s="177">
        <v>54.34</v>
      </c>
    </row>
    <row r="14881" spans="1:4" x14ac:dyDescent="0.25">
      <c r="A14881" s="176" t="s">
        <v>23061</v>
      </c>
      <c r="B14881" s="176" t="s">
        <v>23060</v>
      </c>
      <c r="C14881" s="176" t="s">
        <v>115</v>
      </c>
      <c r="D14881" s="177">
        <v>52.59</v>
      </c>
    </row>
    <row r="14882" spans="1:4" x14ac:dyDescent="0.25">
      <c r="A14882" s="176" t="s">
        <v>23062</v>
      </c>
      <c r="B14882" s="176" t="s">
        <v>23063</v>
      </c>
      <c r="C14882" s="176" t="s">
        <v>115</v>
      </c>
      <c r="D14882" s="177">
        <v>54.42</v>
      </c>
    </row>
    <row r="14883" spans="1:4" x14ac:dyDescent="0.25">
      <c r="A14883" s="176" t="s">
        <v>23064</v>
      </c>
      <c r="B14883" s="176" t="s">
        <v>23063</v>
      </c>
      <c r="C14883" s="176" t="s">
        <v>115</v>
      </c>
      <c r="D14883" s="177">
        <v>52.67</v>
      </c>
    </row>
    <row r="14884" spans="1:4" x14ac:dyDescent="0.25">
      <c r="A14884" s="176" t="s">
        <v>23065</v>
      </c>
      <c r="B14884" s="176" t="s">
        <v>23066</v>
      </c>
      <c r="C14884" s="176" t="s">
        <v>115</v>
      </c>
      <c r="D14884" s="177">
        <v>75.09</v>
      </c>
    </row>
    <row r="14885" spans="1:4" x14ac:dyDescent="0.25">
      <c r="A14885" s="176" t="s">
        <v>23067</v>
      </c>
      <c r="B14885" s="176" t="s">
        <v>23066</v>
      </c>
      <c r="C14885" s="176" t="s">
        <v>115</v>
      </c>
      <c r="D14885" s="177">
        <v>73.34</v>
      </c>
    </row>
    <row r="14886" spans="1:4" x14ac:dyDescent="0.25">
      <c r="A14886" s="176" t="s">
        <v>23068</v>
      </c>
      <c r="B14886" s="176" t="s">
        <v>23069</v>
      </c>
      <c r="C14886" s="176" t="s">
        <v>115</v>
      </c>
      <c r="D14886" s="177">
        <v>101.85</v>
      </c>
    </row>
    <row r="14887" spans="1:4" x14ac:dyDescent="0.25">
      <c r="A14887" s="176" t="s">
        <v>23070</v>
      </c>
      <c r="B14887" s="176" t="s">
        <v>23069</v>
      </c>
      <c r="C14887" s="176" t="s">
        <v>115</v>
      </c>
      <c r="D14887" s="177">
        <v>100.1</v>
      </c>
    </row>
    <row r="14888" spans="1:4" x14ac:dyDescent="0.25">
      <c r="A14888" s="176" t="s">
        <v>23071</v>
      </c>
      <c r="B14888" s="176" t="s">
        <v>23072</v>
      </c>
      <c r="C14888" s="176" t="s">
        <v>115</v>
      </c>
      <c r="D14888" s="177">
        <v>32.24</v>
      </c>
    </row>
    <row r="14889" spans="1:4" x14ac:dyDescent="0.25">
      <c r="A14889" s="176" t="s">
        <v>23073</v>
      </c>
      <c r="B14889" s="176" t="s">
        <v>23072</v>
      </c>
      <c r="C14889" s="176" t="s">
        <v>115</v>
      </c>
      <c r="D14889" s="177">
        <v>30.48</v>
      </c>
    </row>
    <row r="14890" spans="1:4" x14ac:dyDescent="0.25">
      <c r="A14890" s="176" t="s">
        <v>23074</v>
      </c>
      <c r="B14890" s="176" t="s">
        <v>23075</v>
      </c>
      <c r="C14890" s="176" t="s">
        <v>115</v>
      </c>
      <c r="D14890" s="177">
        <v>33.96</v>
      </c>
    </row>
    <row r="14891" spans="1:4" x14ac:dyDescent="0.25">
      <c r="A14891" s="176" t="s">
        <v>23076</v>
      </c>
      <c r="B14891" s="176" t="s">
        <v>23075</v>
      </c>
      <c r="C14891" s="176" t="s">
        <v>115</v>
      </c>
      <c r="D14891" s="177">
        <v>32.21</v>
      </c>
    </row>
    <row r="14892" spans="1:4" x14ac:dyDescent="0.25">
      <c r="A14892" s="176" t="s">
        <v>23077</v>
      </c>
      <c r="B14892" s="176" t="s">
        <v>23078</v>
      </c>
      <c r="C14892" s="176" t="s">
        <v>115</v>
      </c>
      <c r="D14892" s="177">
        <v>36.25</v>
      </c>
    </row>
    <row r="14893" spans="1:4" x14ac:dyDescent="0.25">
      <c r="A14893" s="176" t="s">
        <v>23079</v>
      </c>
      <c r="B14893" s="176" t="s">
        <v>23078</v>
      </c>
      <c r="C14893" s="176" t="s">
        <v>115</v>
      </c>
      <c r="D14893" s="177">
        <v>34.5</v>
      </c>
    </row>
    <row r="14894" spans="1:4" x14ac:dyDescent="0.25">
      <c r="A14894" s="176" t="s">
        <v>23080</v>
      </c>
      <c r="B14894" s="176" t="s">
        <v>23081</v>
      </c>
      <c r="C14894" s="176" t="s">
        <v>115</v>
      </c>
      <c r="D14894" s="177">
        <v>38.270000000000003</v>
      </c>
    </row>
    <row r="14895" spans="1:4" x14ac:dyDescent="0.25">
      <c r="A14895" s="176" t="s">
        <v>23082</v>
      </c>
      <c r="B14895" s="176" t="s">
        <v>23081</v>
      </c>
      <c r="C14895" s="176" t="s">
        <v>115</v>
      </c>
      <c r="D14895" s="177">
        <v>36.520000000000003</v>
      </c>
    </row>
    <row r="14896" spans="1:4" x14ac:dyDescent="0.25">
      <c r="A14896" s="176" t="s">
        <v>23083</v>
      </c>
      <c r="B14896" s="176" t="s">
        <v>23084</v>
      </c>
      <c r="C14896" s="176" t="s">
        <v>115</v>
      </c>
      <c r="D14896" s="177">
        <v>42.53</v>
      </c>
    </row>
    <row r="14897" spans="1:4" x14ac:dyDescent="0.25">
      <c r="A14897" s="176" t="s">
        <v>23085</v>
      </c>
      <c r="B14897" s="176" t="s">
        <v>23084</v>
      </c>
      <c r="C14897" s="176" t="s">
        <v>115</v>
      </c>
      <c r="D14897" s="177">
        <v>40.78</v>
      </c>
    </row>
    <row r="14898" spans="1:4" x14ac:dyDescent="0.25">
      <c r="A14898" s="176" t="s">
        <v>23086</v>
      </c>
      <c r="B14898" s="176" t="s">
        <v>23087</v>
      </c>
      <c r="C14898" s="176" t="s">
        <v>115</v>
      </c>
      <c r="D14898" s="177">
        <v>46.51</v>
      </c>
    </row>
    <row r="14899" spans="1:4" x14ac:dyDescent="0.25">
      <c r="A14899" s="176" t="s">
        <v>23088</v>
      </c>
      <c r="B14899" s="176" t="s">
        <v>23087</v>
      </c>
      <c r="C14899" s="176" t="s">
        <v>115</v>
      </c>
      <c r="D14899" s="177">
        <v>44.76</v>
      </c>
    </row>
    <row r="14900" spans="1:4" x14ac:dyDescent="0.25">
      <c r="A14900" s="176" t="s">
        <v>23089</v>
      </c>
      <c r="B14900" s="176" t="s">
        <v>23090</v>
      </c>
      <c r="C14900" s="176" t="s">
        <v>115</v>
      </c>
      <c r="D14900" s="177">
        <v>33.6</v>
      </c>
    </row>
    <row r="14901" spans="1:4" x14ac:dyDescent="0.25">
      <c r="A14901" s="176" t="s">
        <v>23091</v>
      </c>
      <c r="B14901" s="176" t="s">
        <v>23090</v>
      </c>
      <c r="C14901" s="176" t="s">
        <v>115</v>
      </c>
      <c r="D14901" s="177">
        <v>31.85</v>
      </c>
    </row>
    <row r="14902" spans="1:4" x14ac:dyDescent="0.25">
      <c r="A14902" s="176" t="s">
        <v>23092</v>
      </c>
      <c r="B14902" s="176" t="s">
        <v>23093</v>
      </c>
      <c r="C14902" s="176" t="s">
        <v>115</v>
      </c>
      <c r="D14902" s="177">
        <v>38.79</v>
      </c>
    </row>
    <row r="14903" spans="1:4" x14ac:dyDescent="0.25">
      <c r="A14903" s="176" t="s">
        <v>23094</v>
      </c>
      <c r="B14903" s="176" t="s">
        <v>23093</v>
      </c>
      <c r="C14903" s="176" t="s">
        <v>115</v>
      </c>
      <c r="D14903" s="177">
        <v>37.04</v>
      </c>
    </row>
    <row r="14904" spans="1:4" x14ac:dyDescent="0.25">
      <c r="A14904" s="176" t="s">
        <v>23095</v>
      </c>
      <c r="B14904" s="176" t="s">
        <v>23096</v>
      </c>
      <c r="C14904" s="176" t="s">
        <v>115</v>
      </c>
      <c r="D14904" s="177">
        <v>40.909999999999997</v>
      </c>
    </row>
    <row r="14905" spans="1:4" x14ac:dyDescent="0.25">
      <c r="A14905" s="176" t="s">
        <v>23097</v>
      </c>
      <c r="B14905" s="176" t="s">
        <v>23096</v>
      </c>
      <c r="C14905" s="176" t="s">
        <v>115</v>
      </c>
      <c r="D14905" s="177">
        <v>39.159999999999997</v>
      </c>
    </row>
    <row r="14906" spans="1:4" x14ac:dyDescent="0.25">
      <c r="A14906" s="176" t="s">
        <v>23098</v>
      </c>
      <c r="B14906" s="176" t="s">
        <v>23099</v>
      </c>
      <c r="C14906" s="176" t="s">
        <v>115</v>
      </c>
      <c r="D14906" s="177">
        <v>45.09</v>
      </c>
    </row>
    <row r="14907" spans="1:4" x14ac:dyDescent="0.25">
      <c r="A14907" s="176" t="s">
        <v>23100</v>
      </c>
      <c r="B14907" s="176" t="s">
        <v>23099</v>
      </c>
      <c r="C14907" s="176" t="s">
        <v>115</v>
      </c>
      <c r="D14907" s="177">
        <v>43.34</v>
      </c>
    </row>
    <row r="14908" spans="1:4" x14ac:dyDescent="0.25">
      <c r="A14908" s="176" t="s">
        <v>23101</v>
      </c>
      <c r="B14908" s="176" t="s">
        <v>23102</v>
      </c>
      <c r="C14908" s="176" t="s">
        <v>115</v>
      </c>
      <c r="D14908" s="177">
        <v>49.04</v>
      </c>
    </row>
    <row r="14909" spans="1:4" x14ac:dyDescent="0.25">
      <c r="A14909" s="176" t="s">
        <v>23103</v>
      </c>
      <c r="B14909" s="176" t="s">
        <v>23102</v>
      </c>
      <c r="C14909" s="176" t="s">
        <v>115</v>
      </c>
      <c r="D14909" s="177">
        <v>47.29</v>
      </c>
    </row>
    <row r="14910" spans="1:4" x14ac:dyDescent="0.25">
      <c r="A14910" s="176" t="s">
        <v>23104</v>
      </c>
      <c r="B14910" s="176" t="s">
        <v>23105</v>
      </c>
      <c r="C14910" s="176" t="s">
        <v>115</v>
      </c>
      <c r="D14910" s="177">
        <v>39.54</v>
      </c>
    </row>
    <row r="14911" spans="1:4" x14ac:dyDescent="0.25">
      <c r="A14911" s="176" t="s">
        <v>23106</v>
      </c>
      <c r="B14911" s="176" t="s">
        <v>23105</v>
      </c>
      <c r="C14911" s="176" t="s">
        <v>115</v>
      </c>
      <c r="D14911" s="177">
        <v>37.79</v>
      </c>
    </row>
    <row r="14912" spans="1:4" x14ac:dyDescent="0.25">
      <c r="A14912" s="176" t="s">
        <v>23107</v>
      </c>
      <c r="B14912" s="176" t="s">
        <v>23108</v>
      </c>
      <c r="C14912" s="176" t="s">
        <v>115</v>
      </c>
      <c r="D14912" s="177">
        <v>41.82</v>
      </c>
    </row>
    <row r="14913" spans="1:4" x14ac:dyDescent="0.25">
      <c r="A14913" s="176" t="s">
        <v>23109</v>
      </c>
      <c r="B14913" s="176" t="s">
        <v>23108</v>
      </c>
      <c r="C14913" s="176" t="s">
        <v>115</v>
      </c>
      <c r="D14913" s="177">
        <v>40.06</v>
      </c>
    </row>
    <row r="14914" spans="1:4" x14ac:dyDescent="0.25">
      <c r="A14914" s="176" t="s">
        <v>23110</v>
      </c>
      <c r="B14914" s="176" t="s">
        <v>23111</v>
      </c>
      <c r="C14914" s="176" t="s">
        <v>115</v>
      </c>
      <c r="D14914" s="177">
        <v>44.09</v>
      </c>
    </row>
    <row r="14915" spans="1:4" x14ac:dyDescent="0.25">
      <c r="A14915" s="176" t="s">
        <v>23112</v>
      </c>
      <c r="B14915" s="176" t="s">
        <v>23111</v>
      </c>
      <c r="C14915" s="176" t="s">
        <v>115</v>
      </c>
      <c r="D14915" s="177">
        <v>42.34</v>
      </c>
    </row>
    <row r="14916" spans="1:4" x14ac:dyDescent="0.25">
      <c r="A14916" s="176" t="s">
        <v>23113</v>
      </c>
      <c r="B14916" s="176" t="s">
        <v>23114</v>
      </c>
      <c r="C14916" s="176" t="s">
        <v>115</v>
      </c>
      <c r="D14916" s="177">
        <v>47.92</v>
      </c>
    </row>
    <row r="14917" spans="1:4" x14ac:dyDescent="0.25">
      <c r="A14917" s="176" t="s">
        <v>23115</v>
      </c>
      <c r="B14917" s="176" t="s">
        <v>23114</v>
      </c>
      <c r="C14917" s="176" t="s">
        <v>115</v>
      </c>
      <c r="D14917" s="177">
        <v>46.17</v>
      </c>
    </row>
    <row r="14918" spans="1:4" x14ac:dyDescent="0.25">
      <c r="A14918" s="176" t="s">
        <v>23116</v>
      </c>
      <c r="B14918" s="176" t="s">
        <v>23117</v>
      </c>
      <c r="C14918" s="176" t="s">
        <v>115</v>
      </c>
      <c r="D14918" s="177">
        <v>51.87</v>
      </c>
    </row>
    <row r="14919" spans="1:4" x14ac:dyDescent="0.25">
      <c r="A14919" s="176" t="s">
        <v>23118</v>
      </c>
      <c r="B14919" s="176" t="s">
        <v>23117</v>
      </c>
      <c r="C14919" s="176" t="s">
        <v>115</v>
      </c>
      <c r="D14919" s="177">
        <v>50.12</v>
      </c>
    </row>
    <row r="14920" spans="1:4" x14ac:dyDescent="0.25">
      <c r="A14920" s="176" t="s">
        <v>23119</v>
      </c>
      <c r="B14920" s="176" t="s">
        <v>23120</v>
      </c>
      <c r="C14920" s="176" t="s">
        <v>115</v>
      </c>
      <c r="D14920" s="177">
        <v>32.79</v>
      </c>
    </row>
    <row r="14921" spans="1:4" x14ac:dyDescent="0.25">
      <c r="A14921" s="176" t="s">
        <v>23121</v>
      </c>
      <c r="B14921" s="176" t="s">
        <v>23120</v>
      </c>
      <c r="C14921" s="176" t="s">
        <v>115</v>
      </c>
      <c r="D14921" s="177">
        <v>31.04</v>
      </c>
    </row>
    <row r="14922" spans="1:4" x14ac:dyDescent="0.25">
      <c r="A14922" s="176" t="s">
        <v>23122</v>
      </c>
      <c r="B14922" s="176" t="s">
        <v>23123</v>
      </c>
      <c r="C14922" s="176" t="s">
        <v>115</v>
      </c>
      <c r="D14922" s="177">
        <v>34.020000000000003</v>
      </c>
    </row>
    <row r="14923" spans="1:4" x14ac:dyDescent="0.25">
      <c r="A14923" s="176" t="s">
        <v>23124</v>
      </c>
      <c r="B14923" s="176" t="s">
        <v>23123</v>
      </c>
      <c r="C14923" s="176" t="s">
        <v>115</v>
      </c>
      <c r="D14923" s="177">
        <v>32.270000000000003</v>
      </c>
    </row>
    <row r="14924" spans="1:4" x14ac:dyDescent="0.25">
      <c r="A14924" s="176" t="s">
        <v>23125</v>
      </c>
      <c r="B14924" s="176" t="s">
        <v>23126</v>
      </c>
      <c r="C14924" s="176" t="s">
        <v>115</v>
      </c>
      <c r="D14924" s="177">
        <v>45.2</v>
      </c>
    </row>
    <row r="14925" spans="1:4" x14ac:dyDescent="0.25">
      <c r="A14925" s="176" t="s">
        <v>23127</v>
      </c>
      <c r="B14925" s="176" t="s">
        <v>23126</v>
      </c>
      <c r="C14925" s="176" t="s">
        <v>115</v>
      </c>
      <c r="D14925" s="177">
        <v>43.45</v>
      </c>
    </row>
    <row r="14926" spans="1:4" x14ac:dyDescent="0.25">
      <c r="A14926" s="176" t="s">
        <v>23128</v>
      </c>
      <c r="B14926" s="176" t="s">
        <v>23129</v>
      </c>
      <c r="C14926" s="176" t="s">
        <v>115</v>
      </c>
      <c r="D14926" s="177">
        <v>60.49</v>
      </c>
    </row>
    <row r="14927" spans="1:4" x14ac:dyDescent="0.25">
      <c r="A14927" s="176" t="s">
        <v>23130</v>
      </c>
      <c r="B14927" s="176" t="s">
        <v>23129</v>
      </c>
      <c r="C14927" s="176" t="s">
        <v>115</v>
      </c>
      <c r="D14927" s="177">
        <v>58.74</v>
      </c>
    </row>
    <row r="14928" spans="1:4" x14ac:dyDescent="0.25">
      <c r="A14928" s="176" t="s">
        <v>23131</v>
      </c>
      <c r="B14928" s="176" t="s">
        <v>23132</v>
      </c>
      <c r="C14928" s="176" t="s">
        <v>115</v>
      </c>
      <c r="D14928" s="177">
        <v>71.92</v>
      </c>
    </row>
    <row r="14929" spans="1:4" x14ac:dyDescent="0.25">
      <c r="A14929" s="176" t="s">
        <v>23133</v>
      </c>
      <c r="B14929" s="176" t="s">
        <v>23132</v>
      </c>
      <c r="C14929" s="176" t="s">
        <v>115</v>
      </c>
      <c r="D14929" s="177">
        <v>70.17</v>
      </c>
    </row>
    <row r="14930" spans="1:4" x14ac:dyDescent="0.25">
      <c r="A14930" s="176" t="s">
        <v>23134</v>
      </c>
      <c r="B14930" s="176" t="s">
        <v>23135</v>
      </c>
      <c r="C14930" s="176" t="s">
        <v>115</v>
      </c>
      <c r="D14930" s="177">
        <v>62.19</v>
      </c>
    </row>
    <row r="14931" spans="1:4" x14ac:dyDescent="0.25">
      <c r="A14931" s="176" t="s">
        <v>23136</v>
      </c>
      <c r="B14931" s="176" t="s">
        <v>23135</v>
      </c>
      <c r="C14931" s="176" t="s">
        <v>115</v>
      </c>
      <c r="D14931" s="177">
        <v>60.44</v>
      </c>
    </row>
    <row r="14932" spans="1:4" x14ac:dyDescent="0.25">
      <c r="A14932" s="176" t="s">
        <v>23137</v>
      </c>
      <c r="B14932" s="176" t="s">
        <v>23138</v>
      </c>
      <c r="C14932" s="176" t="s">
        <v>115</v>
      </c>
      <c r="D14932" s="177">
        <v>33.6</v>
      </c>
    </row>
    <row r="14933" spans="1:4" x14ac:dyDescent="0.25">
      <c r="A14933" s="176" t="s">
        <v>23139</v>
      </c>
      <c r="B14933" s="176" t="s">
        <v>23138</v>
      </c>
      <c r="C14933" s="176" t="s">
        <v>115</v>
      </c>
      <c r="D14933" s="177">
        <v>31.85</v>
      </c>
    </row>
    <row r="14934" spans="1:4" x14ac:dyDescent="0.25">
      <c r="A14934" s="176" t="s">
        <v>23140</v>
      </c>
      <c r="B14934" s="176" t="s">
        <v>23141</v>
      </c>
      <c r="C14934" s="176" t="s">
        <v>115</v>
      </c>
      <c r="D14934" s="177">
        <v>38.79</v>
      </c>
    </row>
    <row r="14935" spans="1:4" x14ac:dyDescent="0.25">
      <c r="A14935" s="176" t="s">
        <v>23142</v>
      </c>
      <c r="B14935" s="176" t="s">
        <v>23141</v>
      </c>
      <c r="C14935" s="176" t="s">
        <v>115</v>
      </c>
      <c r="D14935" s="177">
        <v>37.04</v>
      </c>
    </row>
    <row r="14936" spans="1:4" x14ac:dyDescent="0.25">
      <c r="A14936" s="176" t="s">
        <v>23143</v>
      </c>
      <c r="B14936" s="176" t="s">
        <v>23144</v>
      </c>
      <c r="C14936" s="176" t="s">
        <v>115</v>
      </c>
      <c r="D14936" s="177">
        <v>41.06</v>
      </c>
    </row>
    <row r="14937" spans="1:4" x14ac:dyDescent="0.25">
      <c r="A14937" s="176" t="s">
        <v>23145</v>
      </c>
      <c r="B14937" s="176" t="s">
        <v>23144</v>
      </c>
      <c r="C14937" s="176" t="s">
        <v>115</v>
      </c>
      <c r="D14937" s="177">
        <v>39.31</v>
      </c>
    </row>
    <row r="14938" spans="1:4" x14ac:dyDescent="0.25">
      <c r="A14938" s="176" t="s">
        <v>23146</v>
      </c>
      <c r="B14938" s="176" t="s">
        <v>23147</v>
      </c>
      <c r="C14938" s="176" t="s">
        <v>115</v>
      </c>
      <c r="D14938" s="177">
        <v>44.6</v>
      </c>
    </row>
    <row r="14939" spans="1:4" x14ac:dyDescent="0.25">
      <c r="A14939" s="176" t="s">
        <v>23148</v>
      </c>
      <c r="B14939" s="176" t="s">
        <v>23147</v>
      </c>
      <c r="C14939" s="176" t="s">
        <v>115</v>
      </c>
      <c r="D14939" s="177">
        <v>42.85</v>
      </c>
    </row>
    <row r="14940" spans="1:4" x14ac:dyDescent="0.25">
      <c r="A14940" s="176" t="s">
        <v>23149</v>
      </c>
      <c r="B14940" s="176" t="s">
        <v>23150</v>
      </c>
      <c r="C14940" s="176" t="s">
        <v>115</v>
      </c>
      <c r="D14940" s="177">
        <v>49.04</v>
      </c>
    </row>
    <row r="14941" spans="1:4" x14ac:dyDescent="0.25">
      <c r="A14941" s="176" t="s">
        <v>23151</v>
      </c>
      <c r="B14941" s="176" t="s">
        <v>23150</v>
      </c>
      <c r="C14941" s="176" t="s">
        <v>115</v>
      </c>
      <c r="D14941" s="177">
        <v>47.29</v>
      </c>
    </row>
    <row r="14942" spans="1:4" x14ac:dyDescent="0.25">
      <c r="A14942" s="176" t="s">
        <v>23152</v>
      </c>
      <c r="B14942" s="176" t="s">
        <v>23153</v>
      </c>
      <c r="C14942" s="176" t="s">
        <v>115</v>
      </c>
      <c r="D14942" s="177">
        <v>50.49</v>
      </c>
    </row>
    <row r="14943" spans="1:4" x14ac:dyDescent="0.25">
      <c r="A14943" s="176" t="s">
        <v>23154</v>
      </c>
      <c r="B14943" s="176" t="s">
        <v>23153</v>
      </c>
      <c r="C14943" s="176" t="s">
        <v>115</v>
      </c>
      <c r="D14943" s="177">
        <v>48.74</v>
      </c>
    </row>
    <row r="14944" spans="1:4" x14ac:dyDescent="0.25">
      <c r="A14944" s="176" t="s">
        <v>23155</v>
      </c>
      <c r="B14944" s="176" t="s">
        <v>23156</v>
      </c>
      <c r="C14944" s="176" t="s">
        <v>115</v>
      </c>
      <c r="D14944" s="177">
        <v>63.91</v>
      </c>
    </row>
    <row r="14945" spans="1:4" x14ac:dyDescent="0.25">
      <c r="A14945" s="176" t="s">
        <v>23157</v>
      </c>
      <c r="B14945" s="176" t="s">
        <v>23156</v>
      </c>
      <c r="C14945" s="176" t="s">
        <v>115</v>
      </c>
      <c r="D14945" s="177">
        <v>62.16</v>
      </c>
    </row>
    <row r="14946" spans="1:4" x14ac:dyDescent="0.25">
      <c r="A14946" s="176" t="s">
        <v>23158</v>
      </c>
      <c r="B14946" s="176" t="s">
        <v>23159</v>
      </c>
      <c r="C14946" s="176" t="s">
        <v>115</v>
      </c>
      <c r="D14946" s="177">
        <v>60.07</v>
      </c>
    </row>
    <row r="14947" spans="1:4" x14ac:dyDescent="0.25">
      <c r="A14947" s="176" t="s">
        <v>23160</v>
      </c>
      <c r="B14947" s="176" t="s">
        <v>23159</v>
      </c>
      <c r="C14947" s="176" t="s">
        <v>115</v>
      </c>
      <c r="D14947" s="177">
        <v>58.32</v>
      </c>
    </row>
    <row r="14948" spans="1:4" x14ac:dyDescent="0.25">
      <c r="A14948" s="176" t="s">
        <v>23161</v>
      </c>
      <c r="B14948" s="176" t="s">
        <v>23162</v>
      </c>
      <c r="C14948" s="176" t="s">
        <v>115</v>
      </c>
      <c r="D14948" s="177">
        <v>71.650000000000006</v>
      </c>
    </row>
    <row r="14949" spans="1:4" x14ac:dyDescent="0.25">
      <c r="A14949" s="176" t="s">
        <v>23163</v>
      </c>
      <c r="B14949" s="176" t="s">
        <v>23162</v>
      </c>
      <c r="C14949" s="176" t="s">
        <v>115</v>
      </c>
      <c r="D14949" s="177">
        <v>69.900000000000006</v>
      </c>
    </row>
    <row r="14950" spans="1:4" x14ac:dyDescent="0.25">
      <c r="A14950" s="176" t="s">
        <v>23164</v>
      </c>
      <c r="B14950" s="176" t="s">
        <v>23165</v>
      </c>
      <c r="C14950" s="176" t="s">
        <v>115</v>
      </c>
      <c r="D14950" s="177">
        <v>66.31</v>
      </c>
    </row>
    <row r="14951" spans="1:4" x14ac:dyDescent="0.25">
      <c r="A14951" s="176" t="s">
        <v>23166</v>
      </c>
      <c r="B14951" s="176" t="s">
        <v>23165</v>
      </c>
      <c r="C14951" s="176" t="s">
        <v>115</v>
      </c>
      <c r="D14951" s="177">
        <v>64.56</v>
      </c>
    </row>
    <row r="14952" spans="1:4" x14ac:dyDescent="0.25">
      <c r="A14952" s="176" t="s">
        <v>23167</v>
      </c>
      <c r="B14952" s="176" t="s">
        <v>23168</v>
      </c>
      <c r="C14952" s="176" t="s">
        <v>115</v>
      </c>
      <c r="D14952" s="177">
        <v>37.04</v>
      </c>
    </row>
    <row r="14953" spans="1:4" x14ac:dyDescent="0.25">
      <c r="A14953" s="176" t="s">
        <v>23169</v>
      </c>
      <c r="B14953" s="176" t="s">
        <v>23168</v>
      </c>
      <c r="C14953" s="176" t="s">
        <v>115</v>
      </c>
      <c r="D14953" s="177">
        <v>35.29</v>
      </c>
    </row>
    <row r="14954" spans="1:4" x14ac:dyDescent="0.25">
      <c r="A14954" s="176" t="s">
        <v>23170</v>
      </c>
      <c r="B14954" s="176" t="s">
        <v>23171</v>
      </c>
      <c r="C14954" s="176" t="s">
        <v>115</v>
      </c>
      <c r="D14954" s="177">
        <v>38.75</v>
      </c>
    </row>
    <row r="14955" spans="1:4" x14ac:dyDescent="0.25">
      <c r="A14955" s="176" t="s">
        <v>23172</v>
      </c>
      <c r="B14955" s="176" t="s">
        <v>23171</v>
      </c>
      <c r="C14955" s="176" t="s">
        <v>115</v>
      </c>
      <c r="D14955" s="177">
        <v>37</v>
      </c>
    </row>
    <row r="14956" spans="1:4" x14ac:dyDescent="0.25">
      <c r="A14956" s="176" t="s">
        <v>23173</v>
      </c>
      <c r="B14956" s="176" t="s">
        <v>23174</v>
      </c>
      <c r="C14956" s="176" t="s">
        <v>115</v>
      </c>
      <c r="D14956" s="177">
        <v>46.39</v>
      </c>
    </row>
    <row r="14957" spans="1:4" x14ac:dyDescent="0.25">
      <c r="A14957" s="176" t="s">
        <v>23175</v>
      </c>
      <c r="B14957" s="176" t="s">
        <v>23174</v>
      </c>
      <c r="C14957" s="176" t="s">
        <v>115</v>
      </c>
      <c r="D14957" s="177">
        <v>44.64</v>
      </c>
    </row>
    <row r="14958" spans="1:4" x14ac:dyDescent="0.25">
      <c r="A14958" s="176" t="s">
        <v>23176</v>
      </c>
      <c r="B14958" s="176" t="s">
        <v>23177</v>
      </c>
      <c r="C14958" s="176" t="s">
        <v>115</v>
      </c>
      <c r="D14958" s="177">
        <v>49.64</v>
      </c>
    </row>
    <row r="14959" spans="1:4" x14ac:dyDescent="0.25">
      <c r="A14959" s="176" t="s">
        <v>23178</v>
      </c>
      <c r="B14959" s="176" t="s">
        <v>23177</v>
      </c>
      <c r="C14959" s="176" t="s">
        <v>115</v>
      </c>
      <c r="D14959" s="177">
        <v>47.89</v>
      </c>
    </row>
    <row r="14960" spans="1:4" x14ac:dyDescent="0.25">
      <c r="A14960" s="176" t="s">
        <v>23179</v>
      </c>
      <c r="B14960" s="176" t="s">
        <v>23180</v>
      </c>
      <c r="C14960" s="176" t="s">
        <v>115</v>
      </c>
      <c r="D14960" s="177">
        <v>67.650000000000006</v>
      </c>
    </row>
    <row r="14961" spans="1:4" x14ac:dyDescent="0.25">
      <c r="A14961" s="176" t="s">
        <v>23181</v>
      </c>
      <c r="B14961" s="176" t="s">
        <v>23180</v>
      </c>
      <c r="C14961" s="176" t="s">
        <v>115</v>
      </c>
      <c r="D14961" s="177">
        <v>65.900000000000006</v>
      </c>
    </row>
    <row r="14962" spans="1:4" x14ac:dyDescent="0.25">
      <c r="A14962" s="176" t="s">
        <v>23182</v>
      </c>
      <c r="B14962" s="176" t="s">
        <v>23183</v>
      </c>
      <c r="C14962" s="176" t="s">
        <v>115</v>
      </c>
      <c r="D14962" s="177">
        <v>94.64</v>
      </c>
    </row>
    <row r="14963" spans="1:4" x14ac:dyDescent="0.25">
      <c r="A14963" s="176" t="s">
        <v>23184</v>
      </c>
      <c r="B14963" s="176" t="s">
        <v>23183</v>
      </c>
      <c r="C14963" s="176" t="s">
        <v>115</v>
      </c>
      <c r="D14963" s="177">
        <v>92.89</v>
      </c>
    </row>
    <row r="14964" spans="1:4" x14ac:dyDescent="0.25">
      <c r="A14964" s="176" t="s">
        <v>23185</v>
      </c>
      <c r="B14964" s="176" t="s">
        <v>23186</v>
      </c>
      <c r="C14964" s="176" t="s">
        <v>115</v>
      </c>
      <c r="D14964" s="177">
        <v>43.47</v>
      </c>
    </row>
    <row r="14965" spans="1:4" x14ac:dyDescent="0.25">
      <c r="A14965" s="176" t="s">
        <v>23187</v>
      </c>
      <c r="B14965" s="176" t="s">
        <v>23186</v>
      </c>
      <c r="C14965" s="176" t="s">
        <v>115</v>
      </c>
      <c r="D14965" s="177">
        <v>41.72</v>
      </c>
    </row>
    <row r="14966" spans="1:4" x14ac:dyDescent="0.25">
      <c r="A14966" s="176" t="s">
        <v>23188</v>
      </c>
      <c r="B14966" s="176" t="s">
        <v>23189</v>
      </c>
      <c r="C14966" s="176" t="s">
        <v>115</v>
      </c>
      <c r="D14966" s="177">
        <v>46.25</v>
      </c>
    </row>
    <row r="14967" spans="1:4" x14ac:dyDescent="0.25">
      <c r="A14967" s="176" t="s">
        <v>23190</v>
      </c>
      <c r="B14967" s="176" t="s">
        <v>23189</v>
      </c>
      <c r="C14967" s="176" t="s">
        <v>115</v>
      </c>
      <c r="D14967" s="177">
        <v>44.5</v>
      </c>
    </row>
    <row r="14968" spans="1:4" x14ac:dyDescent="0.25">
      <c r="A14968" s="176" t="s">
        <v>23191</v>
      </c>
      <c r="B14968" s="176" t="s">
        <v>23192</v>
      </c>
      <c r="C14968" s="176" t="s">
        <v>115</v>
      </c>
      <c r="D14968" s="177">
        <v>49</v>
      </c>
    </row>
    <row r="14969" spans="1:4" x14ac:dyDescent="0.25">
      <c r="A14969" s="176" t="s">
        <v>23193</v>
      </c>
      <c r="B14969" s="176" t="s">
        <v>23192</v>
      </c>
      <c r="C14969" s="176" t="s">
        <v>115</v>
      </c>
      <c r="D14969" s="177">
        <v>47.24</v>
      </c>
    </row>
    <row r="14970" spans="1:4" x14ac:dyDescent="0.25">
      <c r="A14970" s="176" t="s">
        <v>23194</v>
      </c>
      <c r="B14970" s="176" t="s">
        <v>23195</v>
      </c>
      <c r="C14970" s="176" t="s">
        <v>115</v>
      </c>
      <c r="D14970" s="177">
        <v>55.63</v>
      </c>
    </row>
    <row r="14971" spans="1:4" x14ac:dyDescent="0.25">
      <c r="A14971" s="176" t="s">
        <v>23196</v>
      </c>
      <c r="B14971" s="176" t="s">
        <v>23195</v>
      </c>
      <c r="C14971" s="176" t="s">
        <v>115</v>
      </c>
      <c r="D14971" s="177">
        <v>53.88</v>
      </c>
    </row>
    <row r="14972" spans="1:4" x14ac:dyDescent="0.25">
      <c r="A14972" s="176" t="s">
        <v>23197</v>
      </c>
      <c r="B14972" s="176" t="s">
        <v>23198</v>
      </c>
      <c r="C14972" s="176" t="s">
        <v>115</v>
      </c>
      <c r="D14972" s="177">
        <v>75.06</v>
      </c>
    </row>
    <row r="14973" spans="1:4" x14ac:dyDescent="0.25">
      <c r="A14973" s="176" t="s">
        <v>23199</v>
      </c>
      <c r="B14973" s="176" t="s">
        <v>23198</v>
      </c>
      <c r="C14973" s="176" t="s">
        <v>115</v>
      </c>
      <c r="D14973" s="177">
        <v>73.31</v>
      </c>
    </row>
    <row r="14974" spans="1:4" x14ac:dyDescent="0.25">
      <c r="A14974" s="176" t="s">
        <v>23200</v>
      </c>
      <c r="B14974" s="176" t="s">
        <v>23201</v>
      </c>
      <c r="C14974" s="176" t="s">
        <v>115</v>
      </c>
      <c r="D14974" s="177">
        <v>44.95</v>
      </c>
    </row>
    <row r="14975" spans="1:4" x14ac:dyDescent="0.25">
      <c r="A14975" s="176" t="s">
        <v>23202</v>
      </c>
      <c r="B14975" s="176" t="s">
        <v>23201</v>
      </c>
      <c r="C14975" s="176" t="s">
        <v>115</v>
      </c>
      <c r="D14975" s="177">
        <v>43.2</v>
      </c>
    </row>
    <row r="14976" spans="1:4" x14ac:dyDescent="0.25">
      <c r="A14976" s="176" t="s">
        <v>23203</v>
      </c>
      <c r="B14976" s="176" t="s">
        <v>23204</v>
      </c>
      <c r="C14976" s="176" t="s">
        <v>115</v>
      </c>
      <c r="D14976" s="177">
        <v>53.69</v>
      </c>
    </row>
    <row r="14977" spans="1:4" x14ac:dyDescent="0.25">
      <c r="A14977" s="176" t="s">
        <v>23205</v>
      </c>
      <c r="B14977" s="176" t="s">
        <v>23204</v>
      </c>
      <c r="C14977" s="176" t="s">
        <v>115</v>
      </c>
      <c r="D14977" s="177">
        <v>51.94</v>
      </c>
    </row>
    <row r="14978" spans="1:4" x14ac:dyDescent="0.25">
      <c r="A14978" s="176" t="s">
        <v>23206</v>
      </c>
      <c r="B14978" s="176" t="s">
        <v>23207</v>
      </c>
      <c r="C14978" s="176" t="s">
        <v>115</v>
      </c>
      <c r="D14978" s="177">
        <v>49.99</v>
      </c>
    </row>
    <row r="14979" spans="1:4" x14ac:dyDescent="0.25">
      <c r="A14979" s="176" t="s">
        <v>23208</v>
      </c>
      <c r="B14979" s="176" t="s">
        <v>23207</v>
      </c>
      <c r="C14979" s="176" t="s">
        <v>115</v>
      </c>
      <c r="D14979" s="177">
        <v>48.24</v>
      </c>
    </row>
    <row r="14980" spans="1:4" x14ac:dyDescent="0.25">
      <c r="A14980" s="176" t="s">
        <v>23209</v>
      </c>
      <c r="B14980" s="176" t="s">
        <v>23210</v>
      </c>
      <c r="C14980" s="176" t="s">
        <v>115</v>
      </c>
      <c r="D14980" s="177">
        <v>59.51</v>
      </c>
    </row>
    <row r="14981" spans="1:4" x14ac:dyDescent="0.25">
      <c r="A14981" s="176" t="s">
        <v>23211</v>
      </c>
      <c r="B14981" s="176" t="s">
        <v>23210</v>
      </c>
      <c r="C14981" s="176" t="s">
        <v>115</v>
      </c>
      <c r="D14981" s="177">
        <v>57.76</v>
      </c>
    </row>
    <row r="14982" spans="1:4" x14ac:dyDescent="0.25">
      <c r="A14982" s="176" t="s">
        <v>23212</v>
      </c>
      <c r="B14982" s="176" t="s">
        <v>23213</v>
      </c>
      <c r="C14982" s="176" t="s">
        <v>115</v>
      </c>
      <c r="D14982" s="177">
        <v>101.85</v>
      </c>
    </row>
    <row r="14983" spans="1:4" x14ac:dyDescent="0.25">
      <c r="A14983" s="176" t="s">
        <v>23214</v>
      </c>
      <c r="B14983" s="176" t="s">
        <v>23213</v>
      </c>
      <c r="C14983" s="176" t="s">
        <v>115</v>
      </c>
      <c r="D14983" s="177">
        <v>100.1</v>
      </c>
    </row>
    <row r="14984" spans="1:4" x14ac:dyDescent="0.25">
      <c r="A14984" s="176" t="s">
        <v>23215</v>
      </c>
      <c r="B14984" s="176" t="s">
        <v>23216</v>
      </c>
      <c r="C14984" s="176" t="s">
        <v>115</v>
      </c>
      <c r="D14984" s="177">
        <v>37.42</v>
      </c>
    </row>
    <row r="14985" spans="1:4" x14ac:dyDescent="0.25">
      <c r="A14985" s="176" t="s">
        <v>23217</v>
      </c>
      <c r="B14985" s="176" t="s">
        <v>23216</v>
      </c>
      <c r="C14985" s="176" t="s">
        <v>115</v>
      </c>
      <c r="D14985" s="177">
        <v>35.67</v>
      </c>
    </row>
    <row r="14986" spans="1:4" x14ac:dyDescent="0.25">
      <c r="A14986" s="176" t="s">
        <v>23218</v>
      </c>
      <c r="B14986" s="176" t="s">
        <v>23219</v>
      </c>
      <c r="C14986" s="176" t="s">
        <v>115</v>
      </c>
      <c r="D14986" s="177">
        <v>34.83</v>
      </c>
    </row>
    <row r="14987" spans="1:4" x14ac:dyDescent="0.25">
      <c r="A14987" s="176" t="s">
        <v>23220</v>
      </c>
      <c r="B14987" s="176" t="s">
        <v>23219</v>
      </c>
      <c r="C14987" s="176" t="s">
        <v>115</v>
      </c>
      <c r="D14987" s="177">
        <v>33.08</v>
      </c>
    </row>
    <row r="14988" spans="1:4" x14ac:dyDescent="0.25">
      <c r="A14988" s="176" t="s">
        <v>23221</v>
      </c>
      <c r="B14988" s="176" t="s">
        <v>23222</v>
      </c>
      <c r="C14988" s="176" t="s">
        <v>115</v>
      </c>
      <c r="D14988" s="177">
        <v>45.2</v>
      </c>
    </row>
    <row r="14989" spans="1:4" x14ac:dyDescent="0.25">
      <c r="A14989" s="176" t="s">
        <v>23223</v>
      </c>
      <c r="B14989" s="176" t="s">
        <v>23222</v>
      </c>
      <c r="C14989" s="176" t="s">
        <v>115</v>
      </c>
      <c r="D14989" s="177">
        <v>43.45</v>
      </c>
    </row>
    <row r="14990" spans="1:4" x14ac:dyDescent="0.25">
      <c r="A14990" s="176" t="s">
        <v>23224</v>
      </c>
      <c r="B14990" s="176" t="s">
        <v>23225</v>
      </c>
      <c r="C14990" s="176" t="s">
        <v>115</v>
      </c>
      <c r="D14990" s="177">
        <v>47.77</v>
      </c>
    </row>
    <row r="14991" spans="1:4" x14ac:dyDescent="0.25">
      <c r="A14991" s="176" t="s">
        <v>23226</v>
      </c>
      <c r="B14991" s="176" t="s">
        <v>23225</v>
      </c>
      <c r="C14991" s="176" t="s">
        <v>115</v>
      </c>
      <c r="D14991" s="177">
        <v>46.02</v>
      </c>
    </row>
    <row r="14992" spans="1:4" x14ac:dyDescent="0.25">
      <c r="A14992" s="176" t="s">
        <v>23227</v>
      </c>
      <c r="B14992" s="176" t="s">
        <v>23228</v>
      </c>
      <c r="C14992" s="176" t="s">
        <v>115</v>
      </c>
      <c r="D14992" s="177">
        <v>54.47</v>
      </c>
    </row>
    <row r="14993" spans="1:4" x14ac:dyDescent="0.25">
      <c r="A14993" s="176" t="s">
        <v>23229</v>
      </c>
      <c r="B14993" s="176" t="s">
        <v>23228</v>
      </c>
      <c r="C14993" s="176" t="s">
        <v>115</v>
      </c>
      <c r="D14993" s="177">
        <v>52.72</v>
      </c>
    </row>
    <row r="14994" spans="1:4" x14ac:dyDescent="0.25">
      <c r="A14994" s="176" t="s">
        <v>23230</v>
      </c>
      <c r="B14994" s="176" t="s">
        <v>23231</v>
      </c>
      <c r="C14994" s="176" t="s">
        <v>115</v>
      </c>
      <c r="D14994" s="177">
        <v>62.19</v>
      </c>
    </row>
    <row r="14995" spans="1:4" x14ac:dyDescent="0.25">
      <c r="A14995" s="176" t="s">
        <v>23232</v>
      </c>
      <c r="B14995" s="176" t="s">
        <v>23231</v>
      </c>
      <c r="C14995" s="176" t="s">
        <v>115</v>
      </c>
      <c r="D14995" s="177">
        <v>60.44</v>
      </c>
    </row>
    <row r="14996" spans="1:4" x14ac:dyDescent="0.25">
      <c r="A14996" s="176" t="s">
        <v>23233</v>
      </c>
      <c r="B14996" s="176" t="s">
        <v>23234</v>
      </c>
      <c r="C14996" s="176" t="s">
        <v>115</v>
      </c>
      <c r="D14996" s="177">
        <v>47.13</v>
      </c>
    </row>
    <row r="14997" spans="1:4" x14ac:dyDescent="0.25">
      <c r="A14997" s="176" t="s">
        <v>23235</v>
      </c>
      <c r="B14997" s="176" t="s">
        <v>23234</v>
      </c>
      <c r="C14997" s="176" t="s">
        <v>115</v>
      </c>
      <c r="D14997" s="177">
        <v>45.38</v>
      </c>
    </row>
    <row r="14998" spans="1:4" x14ac:dyDescent="0.25">
      <c r="A14998" s="176" t="s">
        <v>23236</v>
      </c>
      <c r="B14998" s="176" t="s">
        <v>23237</v>
      </c>
      <c r="C14998" s="176" t="s">
        <v>115</v>
      </c>
      <c r="D14998" s="177">
        <v>43.43</v>
      </c>
    </row>
    <row r="14999" spans="1:4" x14ac:dyDescent="0.25">
      <c r="A14999" s="176" t="s">
        <v>23238</v>
      </c>
      <c r="B14999" s="176" t="s">
        <v>23237</v>
      </c>
      <c r="C14999" s="176" t="s">
        <v>115</v>
      </c>
      <c r="D14999" s="177">
        <v>41.67</v>
      </c>
    </row>
    <row r="15000" spans="1:4" x14ac:dyDescent="0.25">
      <c r="A15000" s="176" t="s">
        <v>23239</v>
      </c>
      <c r="B15000" s="176" t="s">
        <v>23240</v>
      </c>
      <c r="C15000" s="176" t="s">
        <v>115</v>
      </c>
      <c r="D15000" s="177">
        <v>58.51</v>
      </c>
    </row>
    <row r="15001" spans="1:4" x14ac:dyDescent="0.25">
      <c r="A15001" s="176" t="s">
        <v>23241</v>
      </c>
      <c r="B15001" s="176" t="s">
        <v>23240</v>
      </c>
      <c r="C15001" s="176" t="s">
        <v>115</v>
      </c>
      <c r="D15001" s="177">
        <v>56.76</v>
      </c>
    </row>
    <row r="15002" spans="1:4" x14ac:dyDescent="0.25">
      <c r="A15002" s="176" t="s">
        <v>23242</v>
      </c>
      <c r="B15002" s="176" t="s">
        <v>23243</v>
      </c>
      <c r="C15002" s="176" t="s">
        <v>115</v>
      </c>
      <c r="D15002" s="177">
        <v>53</v>
      </c>
    </row>
    <row r="15003" spans="1:4" x14ac:dyDescent="0.25">
      <c r="A15003" s="176" t="s">
        <v>23244</v>
      </c>
      <c r="B15003" s="176" t="s">
        <v>23243</v>
      </c>
      <c r="C15003" s="176" t="s">
        <v>115</v>
      </c>
      <c r="D15003" s="177">
        <v>51.24</v>
      </c>
    </row>
    <row r="15004" spans="1:4" x14ac:dyDescent="0.25">
      <c r="A15004" s="176" t="s">
        <v>23245</v>
      </c>
      <c r="B15004" s="176" t="s">
        <v>23246</v>
      </c>
      <c r="C15004" s="176" t="s">
        <v>115</v>
      </c>
      <c r="D15004" s="177">
        <v>60.53</v>
      </c>
    </row>
    <row r="15005" spans="1:4" x14ac:dyDescent="0.25">
      <c r="A15005" s="176" t="s">
        <v>23247</v>
      </c>
      <c r="B15005" s="176" t="s">
        <v>23246</v>
      </c>
      <c r="C15005" s="176" t="s">
        <v>115</v>
      </c>
      <c r="D15005" s="177">
        <v>58.78</v>
      </c>
    </row>
    <row r="15006" spans="1:4" x14ac:dyDescent="0.25">
      <c r="A15006" s="176" t="s">
        <v>23248</v>
      </c>
      <c r="B15006" s="176" t="s">
        <v>23249</v>
      </c>
      <c r="C15006" s="176" t="s">
        <v>115</v>
      </c>
      <c r="D15006" s="177">
        <v>51.58</v>
      </c>
    </row>
    <row r="15007" spans="1:4" x14ac:dyDescent="0.25">
      <c r="A15007" s="176" t="s">
        <v>23250</v>
      </c>
      <c r="B15007" s="176" t="s">
        <v>23249</v>
      </c>
      <c r="C15007" s="176" t="s">
        <v>115</v>
      </c>
      <c r="D15007" s="177">
        <v>49.83</v>
      </c>
    </row>
    <row r="15008" spans="1:4" x14ac:dyDescent="0.25">
      <c r="A15008" s="176" t="s">
        <v>23251</v>
      </c>
      <c r="B15008" s="176" t="s">
        <v>23252</v>
      </c>
      <c r="C15008" s="176" t="s">
        <v>115</v>
      </c>
      <c r="D15008" s="177">
        <v>49.32</v>
      </c>
    </row>
    <row r="15009" spans="1:4" x14ac:dyDescent="0.25">
      <c r="A15009" s="176" t="s">
        <v>23253</v>
      </c>
      <c r="B15009" s="176" t="s">
        <v>23252</v>
      </c>
      <c r="C15009" s="176" t="s">
        <v>115</v>
      </c>
      <c r="D15009" s="177">
        <v>47.57</v>
      </c>
    </row>
    <row r="15010" spans="1:4" x14ac:dyDescent="0.25">
      <c r="A15010" s="176" t="s">
        <v>23254</v>
      </c>
      <c r="B15010" s="176" t="s">
        <v>23255</v>
      </c>
      <c r="C15010" s="176" t="s">
        <v>115</v>
      </c>
      <c r="D15010" s="177">
        <v>54.47</v>
      </c>
    </row>
    <row r="15011" spans="1:4" x14ac:dyDescent="0.25">
      <c r="A15011" s="176" t="s">
        <v>23256</v>
      </c>
      <c r="B15011" s="176" t="s">
        <v>23255</v>
      </c>
      <c r="C15011" s="176" t="s">
        <v>115</v>
      </c>
      <c r="D15011" s="177">
        <v>52.72</v>
      </c>
    </row>
    <row r="15012" spans="1:4" x14ac:dyDescent="0.25">
      <c r="A15012" s="176" t="s">
        <v>23257</v>
      </c>
      <c r="B15012" s="176" t="s">
        <v>23258</v>
      </c>
      <c r="C15012" s="176" t="s">
        <v>115</v>
      </c>
      <c r="D15012" s="177">
        <v>62.71</v>
      </c>
    </row>
    <row r="15013" spans="1:4" x14ac:dyDescent="0.25">
      <c r="A15013" s="176" t="s">
        <v>23259</v>
      </c>
      <c r="B15013" s="176" t="s">
        <v>23258</v>
      </c>
      <c r="C15013" s="176" t="s">
        <v>115</v>
      </c>
      <c r="D15013" s="177">
        <v>60.96</v>
      </c>
    </row>
    <row r="15014" spans="1:4" x14ac:dyDescent="0.25">
      <c r="A15014" s="176" t="s">
        <v>23260</v>
      </c>
      <c r="B15014" s="176" t="s">
        <v>23261</v>
      </c>
      <c r="C15014" s="176" t="s">
        <v>115</v>
      </c>
      <c r="D15014" s="177">
        <v>66.31</v>
      </c>
    </row>
    <row r="15015" spans="1:4" x14ac:dyDescent="0.25">
      <c r="A15015" s="176" t="s">
        <v>23262</v>
      </c>
      <c r="B15015" s="176" t="s">
        <v>23261</v>
      </c>
      <c r="C15015" s="176" t="s">
        <v>115</v>
      </c>
      <c r="D15015" s="177">
        <v>64.56</v>
      </c>
    </row>
    <row r="15016" spans="1:4" x14ac:dyDescent="0.25">
      <c r="A15016" s="176" t="s">
        <v>23263</v>
      </c>
      <c r="B15016" s="176" t="s">
        <v>23264</v>
      </c>
      <c r="C15016" s="176" t="s">
        <v>115</v>
      </c>
      <c r="D15016" s="177">
        <v>39.22</v>
      </c>
    </row>
    <row r="15017" spans="1:4" x14ac:dyDescent="0.25">
      <c r="A15017" s="176" t="s">
        <v>23265</v>
      </c>
      <c r="B15017" s="176" t="s">
        <v>23264</v>
      </c>
      <c r="C15017" s="176" t="s">
        <v>115</v>
      </c>
      <c r="D15017" s="177">
        <v>37.47</v>
      </c>
    </row>
    <row r="15018" spans="1:4" x14ac:dyDescent="0.25">
      <c r="A15018" s="176" t="s">
        <v>23266</v>
      </c>
      <c r="B15018" s="176" t="s">
        <v>23267</v>
      </c>
      <c r="C15018" s="176" t="s">
        <v>115</v>
      </c>
      <c r="D15018" s="177">
        <v>42.67</v>
      </c>
    </row>
    <row r="15019" spans="1:4" x14ac:dyDescent="0.25">
      <c r="A15019" s="176" t="s">
        <v>23268</v>
      </c>
      <c r="B15019" s="176" t="s">
        <v>23267</v>
      </c>
      <c r="C15019" s="176" t="s">
        <v>115</v>
      </c>
      <c r="D15019" s="177">
        <v>40.92</v>
      </c>
    </row>
    <row r="15020" spans="1:4" x14ac:dyDescent="0.25">
      <c r="A15020" s="176" t="s">
        <v>23269</v>
      </c>
      <c r="B15020" s="176" t="s">
        <v>23270</v>
      </c>
      <c r="C15020" s="176" t="s">
        <v>115</v>
      </c>
      <c r="D15020" s="177">
        <v>44.25</v>
      </c>
    </row>
    <row r="15021" spans="1:4" x14ac:dyDescent="0.25">
      <c r="A15021" s="176" t="s">
        <v>23271</v>
      </c>
      <c r="B15021" s="176" t="s">
        <v>23270</v>
      </c>
      <c r="C15021" s="176" t="s">
        <v>115</v>
      </c>
      <c r="D15021" s="177">
        <v>42.5</v>
      </c>
    </row>
    <row r="15022" spans="1:4" x14ac:dyDescent="0.25">
      <c r="A15022" s="176" t="s">
        <v>23272</v>
      </c>
      <c r="B15022" s="176" t="s">
        <v>23273</v>
      </c>
      <c r="C15022" s="176" t="s">
        <v>115</v>
      </c>
      <c r="D15022" s="177">
        <v>48.58</v>
      </c>
    </row>
    <row r="15023" spans="1:4" x14ac:dyDescent="0.25">
      <c r="A15023" s="176" t="s">
        <v>23274</v>
      </c>
      <c r="B15023" s="176" t="s">
        <v>23273</v>
      </c>
      <c r="C15023" s="176" t="s">
        <v>115</v>
      </c>
      <c r="D15023" s="177">
        <v>46.83</v>
      </c>
    </row>
    <row r="15024" spans="1:4" x14ac:dyDescent="0.25">
      <c r="A15024" s="176" t="s">
        <v>23275</v>
      </c>
      <c r="B15024" s="176" t="s">
        <v>23276</v>
      </c>
      <c r="C15024" s="176" t="s">
        <v>115</v>
      </c>
      <c r="D15024" s="177">
        <v>61.17</v>
      </c>
    </row>
    <row r="15025" spans="1:4" x14ac:dyDescent="0.25">
      <c r="A15025" s="176" t="s">
        <v>23277</v>
      </c>
      <c r="B15025" s="176" t="s">
        <v>23276</v>
      </c>
      <c r="C15025" s="176" t="s">
        <v>115</v>
      </c>
      <c r="D15025" s="177">
        <v>59.42</v>
      </c>
    </row>
    <row r="15026" spans="1:4" x14ac:dyDescent="0.25">
      <c r="A15026" s="176" t="s">
        <v>23278</v>
      </c>
      <c r="B15026" s="176" t="s">
        <v>23279</v>
      </c>
      <c r="C15026" s="176" t="s">
        <v>115</v>
      </c>
      <c r="D15026" s="177">
        <v>94.64</v>
      </c>
    </row>
    <row r="15027" spans="1:4" x14ac:dyDescent="0.25">
      <c r="A15027" s="176" t="s">
        <v>23280</v>
      </c>
      <c r="B15027" s="176" t="s">
        <v>23279</v>
      </c>
      <c r="C15027" s="176" t="s">
        <v>115</v>
      </c>
      <c r="D15027" s="177">
        <v>92.89</v>
      </c>
    </row>
    <row r="15028" spans="1:4" x14ac:dyDescent="0.25">
      <c r="A15028" s="176" t="s">
        <v>23281</v>
      </c>
      <c r="B15028" s="176" t="s">
        <v>23282</v>
      </c>
      <c r="C15028" s="176" t="s">
        <v>115</v>
      </c>
      <c r="D15028" s="177">
        <v>50.15</v>
      </c>
    </row>
    <row r="15029" spans="1:4" x14ac:dyDescent="0.25">
      <c r="A15029" s="176" t="s">
        <v>23283</v>
      </c>
      <c r="B15029" s="176" t="s">
        <v>23282</v>
      </c>
      <c r="C15029" s="176" t="s">
        <v>115</v>
      </c>
      <c r="D15029" s="177">
        <v>48.4</v>
      </c>
    </row>
    <row r="15030" spans="1:4" x14ac:dyDescent="0.25">
      <c r="A15030" s="176" t="s">
        <v>23284</v>
      </c>
      <c r="B15030" s="176" t="s">
        <v>23285</v>
      </c>
      <c r="C15030" s="176" t="s">
        <v>115</v>
      </c>
      <c r="D15030" s="177">
        <v>48.44</v>
      </c>
    </row>
    <row r="15031" spans="1:4" x14ac:dyDescent="0.25">
      <c r="A15031" s="176" t="s">
        <v>23286</v>
      </c>
      <c r="B15031" s="176" t="s">
        <v>23285</v>
      </c>
      <c r="C15031" s="176" t="s">
        <v>115</v>
      </c>
      <c r="D15031" s="177">
        <v>46.69</v>
      </c>
    </row>
    <row r="15032" spans="1:4" x14ac:dyDescent="0.25">
      <c r="A15032" s="176" t="s">
        <v>23287</v>
      </c>
      <c r="B15032" s="176" t="s">
        <v>23288</v>
      </c>
      <c r="C15032" s="176" t="s">
        <v>115</v>
      </c>
      <c r="D15032" s="177">
        <v>60.11</v>
      </c>
    </row>
    <row r="15033" spans="1:4" x14ac:dyDescent="0.25">
      <c r="A15033" s="176" t="s">
        <v>23289</v>
      </c>
      <c r="B15033" s="176" t="s">
        <v>23288</v>
      </c>
      <c r="C15033" s="176" t="s">
        <v>115</v>
      </c>
      <c r="D15033" s="177">
        <v>58.36</v>
      </c>
    </row>
    <row r="15034" spans="1:4" x14ac:dyDescent="0.25">
      <c r="A15034" s="176" t="s">
        <v>23290</v>
      </c>
      <c r="B15034" s="176" t="s">
        <v>23291</v>
      </c>
      <c r="C15034" s="176" t="s">
        <v>115</v>
      </c>
      <c r="D15034" s="177">
        <v>65.58</v>
      </c>
    </row>
    <row r="15035" spans="1:4" x14ac:dyDescent="0.25">
      <c r="A15035" s="176" t="s">
        <v>23292</v>
      </c>
      <c r="B15035" s="176" t="s">
        <v>23291</v>
      </c>
      <c r="C15035" s="176" t="s">
        <v>115</v>
      </c>
      <c r="D15035" s="177">
        <v>63.83</v>
      </c>
    </row>
    <row r="15036" spans="1:4" x14ac:dyDescent="0.25">
      <c r="A15036" s="176" t="s">
        <v>23293</v>
      </c>
      <c r="B15036" s="176" t="s">
        <v>23294</v>
      </c>
      <c r="C15036" s="176" t="s">
        <v>115</v>
      </c>
      <c r="D15036" s="177">
        <v>85.92</v>
      </c>
    </row>
    <row r="15037" spans="1:4" x14ac:dyDescent="0.25">
      <c r="A15037" s="176" t="s">
        <v>23295</v>
      </c>
      <c r="B15037" s="176" t="s">
        <v>23294</v>
      </c>
      <c r="C15037" s="176" t="s">
        <v>115</v>
      </c>
      <c r="D15037" s="177">
        <v>84.17</v>
      </c>
    </row>
    <row r="15038" spans="1:4" x14ac:dyDescent="0.25">
      <c r="A15038" s="176" t="s">
        <v>23296</v>
      </c>
      <c r="B15038" s="176" t="s">
        <v>23297</v>
      </c>
      <c r="C15038" s="176" t="s">
        <v>115</v>
      </c>
      <c r="D15038" s="177">
        <v>50.41</v>
      </c>
    </row>
    <row r="15039" spans="1:4" x14ac:dyDescent="0.25">
      <c r="A15039" s="176" t="s">
        <v>23298</v>
      </c>
      <c r="B15039" s="176" t="s">
        <v>23297</v>
      </c>
      <c r="C15039" s="176" t="s">
        <v>115</v>
      </c>
      <c r="D15039" s="177">
        <v>48.66</v>
      </c>
    </row>
    <row r="15040" spans="1:4" x14ac:dyDescent="0.25">
      <c r="A15040" s="176" t="s">
        <v>23299</v>
      </c>
      <c r="B15040" s="176" t="s">
        <v>23300</v>
      </c>
      <c r="C15040" s="176" t="s">
        <v>115</v>
      </c>
      <c r="D15040" s="177">
        <v>57.57</v>
      </c>
    </row>
    <row r="15041" spans="1:4" x14ac:dyDescent="0.25">
      <c r="A15041" s="176" t="s">
        <v>23301</v>
      </c>
      <c r="B15041" s="176" t="s">
        <v>23300</v>
      </c>
      <c r="C15041" s="176" t="s">
        <v>115</v>
      </c>
      <c r="D15041" s="177">
        <v>55.82</v>
      </c>
    </row>
    <row r="15042" spans="1:4" x14ac:dyDescent="0.25">
      <c r="A15042" s="176" t="s">
        <v>23302</v>
      </c>
      <c r="B15042" s="176" t="s">
        <v>23303</v>
      </c>
      <c r="C15042" s="176" t="s">
        <v>115</v>
      </c>
      <c r="D15042" s="177">
        <v>60.37</v>
      </c>
    </row>
    <row r="15043" spans="1:4" x14ac:dyDescent="0.25">
      <c r="A15043" s="176" t="s">
        <v>23304</v>
      </c>
      <c r="B15043" s="176" t="s">
        <v>23303</v>
      </c>
      <c r="C15043" s="176" t="s">
        <v>115</v>
      </c>
      <c r="D15043" s="177">
        <v>58.62</v>
      </c>
    </row>
    <row r="15044" spans="1:4" x14ac:dyDescent="0.25">
      <c r="A15044" s="176" t="s">
        <v>23305</v>
      </c>
      <c r="B15044" s="176" t="s">
        <v>23306</v>
      </c>
      <c r="C15044" s="176" t="s">
        <v>115</v>
      </c>
      <c r="D15044" s="177">
        <v>87.38</v>
      </c>
    </row>
    <row r="15045" spans="1:4" x14ac:dyDescent="0.25">
      <c r="A15045" s="176" t="s">
        <v>23307</v>
      </c>
      <c r="B15045" s="176" t="s">
        <v>23306</v>
      </c>
      <c r="C15045" s="176" t="s">
        <v>115</v>
      </c>
      <c r="D15045" s="177">
        <v>85.63</v>
      </c>
    </row>
    <row r="15046" spans="1:4" x14ac:dyDescent="0.25">
      <c r="A15046" s="176" t="s">
        <v>23308</v>
      </c>
      <c r="B15046" s="176" t="s">
        <v>23309</v>
      </c>
      <c r="C15046" s="176" t="s">
        <v>115</v>
      </c>
      <c r="D15046" s="177">
        <v>101.85</v>
      </c>
    </row>
    <row r="15047" spans="1:4" x14ac:dyDescent="0.25">
      <c r="A15047" s="176" t="s">
        <v>23310</v>
      </c>
      <c r="B15047" s="176" t="s">
        <v>23309</v>
      </c>
      <c r="C15047" s="176" t="s">
        <v>115</v>
      </c>
      <c r="D15047" s="177">
        <v>100.1</v>
      </c>
    </row>
    <row r="15048" spans="1:4" x14ac:dyDescent="0.25">
      <c r="A15048" s="176" t="s">
        <v>23311</v>
      </c>
      <c r="B15048" s="176" t="s">
        <v>23312</v>
      </c>
      <c r="C15048" s="176" t="s">
        <v>115</v>
      </c>
      <c r="D15048" s="177">
        <v>41.6</v>
      </c>
    </row>
    <row r="15049" spans="1:4" x14ac:dyDescent="0.25">
      <c r="A15049" s="176" t="s">
        <v>23313</v>
      </c>
      <c r="B15049" s="176" t="s">
        <v>23312</v>
      </c>
      <c r="C15049" s="176" t="s">
        <v>115</v>
      </c>
      <c r="D15049" s="177">
        <v>39.85</v>
      </c>
    </row>
    <row r="15050" spans="1:4" x14ac:dyDescent="0.25">
      <c r="A15050" s="176" t="s">
        <v>23314</v>
      </c>
      <c r="B15050" s="176" t="s">
        <v>23315</v>
      </c>
      <c r="C15050" s="176" t="s">
        <v>115</v>
      </c>
      <c r="D15050" s="177">
        <v>44.94</v>
      </c>
    </row>
    <row r="15051" spans="1:4" x14ac:dyDescent="0.25">
      <c r="A15051" s="176" t="s">
        <v>23316</v>
      </c>
      <c r="B15051" s="176" t="s">
        <v>23315</v>
      </c>
      <c r="C15051" s="176" t="s">
        <v>115</v>
      </c>
      <c r="D15051" s="177">
        <v>43.19</v>
      </c>
    </row>
    <row r="15052" spans="1:4" x14ac:dyDescent="0.25">
      <c r="A15052" s="176" t="s">
        <v>23317</v>
      </c>
      <c r="B15052" s="176" t="s">
        <v>23318</v>
      </c>
      <c r="C15052" s="176" t="s">
        <v>115</v>
      </c>
      <c r="D15052" s="177">
        <v>55.1</v>
      </c>
    </row>
    <row r="15053" spans="1:4" x14ac:dyDescent="0.25">
      <c r="A15053" s="176" t="s">
        <v>23319</v>
      </c>
      <c r="B15053" s="176" t="s">
        <v>23318</v>
      </c>
      <c r="C15053" s="176" t="s">
        <v>115</v>
      </c>
      <c r="D15053" s="177">
        <v>53.35</v>
      </c>
    </row>
    <row r="15054" spans="1:4" x14ac:dyDescent="0.25">
      <c r="A15054" s="176" t="s">
        <v>23320</v>
      </c>
      <c r="B15054" s="176" t="s">
        <v>23321</v>
      </c>
      <c r="C15054" s="176" t="s">
        <v>115</v>
      </c>
      <c r="D15054" s="177">
        <v>53.6</v>
      </c>
    </row>
    <row r="15055" spans="1:4" x14ac:dyDescent="0.25">
      <c r="A15055" s="176" t="s">
        <v>23322</v>
      </c>
      <c r="B15055" s="176" t="s">
        <v>23321</v>
      </c>
      <c r="C15055" s="176" t="s">
        <v>115</v>
      </c>
      <c r="D15055" s="177">
        <v>51.85</v>
      </c>
    </row>
    <row r="15056" spans="1:4" x14ac:dyDescent="0.25">
      <c r="A15056" s="176" t="s">
        <v>23323</v>
      </c>
      <c r="B15056" s="176" t="s">
        <v>23324</v>
      </c>
      <c r="C15056" s="176" t="s">
        <v>115</v>
      </c>
      <c r="D15056" s="177">
        <v>87.19</v>
      </c>
    </row>
    <row r="15057" spans="1:4" x14ac:dyDescent="0.25">
      <c r="A15057" s="176" t="s">
        <v>23325</v>
      </c>
      <c r="B15057" s="176" t="s">
        <v>23324</v>
      </c>
      <c r="C15057" s="176" t="s">
        <v>115</v>
      </c>
      <c r="D15057" s="177">
        <v>85.44</v>
      </c>
    </row>
    <row r="15058" spans="1:4" x14ac:dyDescent="0.25">
      <c r="A15058" s="176" t="s">
        <v>23326</v>
      </c>
      <c r="B15058" s="176" t="s">
        <v>23327</v>
      </c>
      <c r="C15058" s="176" t="s">
        <v>115</v>
      </c>
      <c r="D15058" s="177">
        <v>94.64</v>
      </c>
    </row>
    <row r="15059" spans="1:4" x14ac:dyDescent="0.25">
      <c r="A15059" s="176" t="s">
        <v>23328</v>
      </c>
      <c r="B15059" s="176" t="s">
        <v>23327</v>
      </c>
      <c r="C15059" s="176" t="s">
        <v>115</v>
      </c>
      <c r="D15059" s="177">
        <v>92.89</v>
      </c>
    </row>
    <row r="15060" spans="1:4" x14ac:dyDescent="0.25">
      <c r="A15060" s="176" t="s">
        <v>23329</v>
      </c>
      <c r="B15060" s="176" t="s">
        <v>23330</v>
      </c>
      <c r="C15060" s="176" t="s">
        <v>115</v>
      </c>
      <c r="D15060" s="177">
        <v>48.51</v>
      </c>
    </row>
    <row r="15061" spans="1:4" x14ac:dyDescent="0.25">
      <c r="A15061" s="176" t="s">
        <v>23331</v>
      </c>
      <c r="B15061" s="176" t="s">
        <v>23330</v>
      </c>
      <c r="C15061" s="176" t="s">
        <v>115</v>
      </c>
      <c r="D15061" s="177">
        <v>46.76</v>
      </c>
    </row>
    <row r="15062" spans="1:4" x14ac:dyDescent="0.25">
      <c r="A15062" s="176" t="s">
        <v>23332</v>
      </c>
      <c r="B15062" s="176" t="s">
        <v>23333</v>
      </c>
      <c r="C15062" s="176" t="s">
        <v>115</v>
      </c>
      <c r="D15062" s="177">
        <v>57.19</v>
      </c>
    </row>
    <row r="15063" spans="1:4" x14ac:dyDescent="0.25">
      <c r="A15063" s="176" t="s">
        <v>23334</v>
      </c>
      <c r="B15063" s="176" t="s">
        <v>23333</v>
      </c>
      <c r="C15063" s="176" t="s">
        <v>115</v>
      </c>
      <c r="D15063" s="177">
        <v>55.44</v>
      </c>
    </row>
    <row r="15064" spans="1:4" x14ac:dyDescent="0.25">
      <c r="A15064" s="176" t="s">
        <v>23335</v>
      </c>
      <c r="B15064" s="176" t="s">
        <v>23336</v>
      </c>
      <c r="C15064" s="176" t="s">
        <v>115</v>
      </c>
      <c r="D15064" s="177">
        <v>64.98</v>
      </c>
    </row>
    <row r="15065" spans="1:4" x14ac:dyDescent="0.25">
      <c r="A15065" s="176" t="s">
        <v>23337</v>
      </c>
      <c r="B15065" s="176" t="s">
        <v>23336</v>
      </c>
      <c r="C15065" s="176" t="s">
        <v>115</v>
      </c>
      <c r="D15065" s="177">
        <v>63.23</v>
      </c>
    </row>
    <row r="15066" spans="1:4" x14ac:dyDescent="0.25">
      <c r="A15066" s="176" t="s">
        <v>23338</v>
      </c>
      <c r="B15066" s="176" t="s">
        <v>23339</v>
      </c>
      <c r="C15066" s="176" t="s">
        <v>115</v>
      </c>
      <c r="D15066" s="177">
        <v>83.16</v>
      </c>
    </row>
    <row r="15067" spans="1:4" x14ac:dyDescent="0.25">
      <c r="A15067" s="176" t="s">
        <v>23340</v>
      </c>
      <c r="B15067" s="176" t="s">
        <v>23339</v>
      </c>
      <c r="C15067" s="176" t="s">
        <v>115</v>
      </c>
      <c r="D15067" s="177">
        <v>81.41</v>
      </c>
    </row>
    <row r="15068" spans="1:4" x14ac:dyDescent="0.25">
      <c r="A15068" s="176" t="s">
        <v>23341</v>
      </c>
      <c r="B15068" s="176" t="s">
        <v>23342</v>
      </c>
      <c r="C15068" s="176" t="s">
        <v>115</v>
      </c>
      <c r="D15068" s="177">
        <v>105.27</v>
      </c>
    </row>
    <row r="15069" spans="1:4" x14ac:dyDescent="0.25">
      <c r="A15069" s="176" t="s">
        <v>23343</v>
      </c>
      <c r="B15069" s="176" t="s">
        <v>23342</v>
      </c>
      <c r="C15069" s="176" t="s">
        <v>115</v>
      </c>
      <c r="D15069" s="177">
        <v>103.52</v>
      </c>
    </row>
    <row r="15070" spans="1:4" x14ac:dyDescent="0.25">
      <c r="A15070" s="176" t="s">
        <v>23344</v>
      </c>
      <c r="B15070" s="176" t="s">
        <v>23345</v>
      </c>
      <c r="C15070" s="176" t="s">
        <v>115</v>
      </c>
      <c r="D15070" s="177">
        <v>56.19</v>
      </c>
    </row>
    <row r="15071" spans="1:4" x14ac:dyDescent="0.25">
      <c r="A15071" s="176" t="s">
        <v>23346</v>
      </c>
      <c r="B15071" s="176" t="s">
        <v>23345</v>
      </c>
      <c r="C15071" s="176" t="s">
        <v>115</v>
      </c>
      <c r="D15071" s="177">
        <v>54.44</v>
      </c>
    </row>
    <row r="15072" spans="1:4" x14ac:dyDescent="0.25">
      <c r="A15072" s="176" t="s">
        <v>23347</v>
      </c>
      <c r="B15072" s="176" t="s">
        <v>23348</v>
      </c>
      <c r="C15072" s="176" t="s">
        <v>115</v>
      </c>
      <c r="D15072" s="177">
        <v>65.12</v>
      </c>
    </row>
    <row r="15073" spans="1:4" x14ac:dyDescent="0.25">
      <c r="A15073" s="176" t="s">
        <v>23349</v>
      </c>
      <c r="B15073" s="176" t="s">
        <v>23348</v>
      </c>
      <c r="C15073" s="176" t="s">
        <v>115</v>
      </c>
      <c r="D15073" s="177">
        <v>63.37</v>
      </c>
    </row>
    <row r="15074" spans="1:4" x14ac:dyDescent="0.25">
      <c r="A15074" s="176" t="s">
        <v>23350</v>
      </c>
      <c r="B15074" s="176" t="s">
        <v>23351</v>
      </c>
      <c r="C15074" s="176" t="s">
        <v>115</v>
      </c>
      <c r="D15074" s="177">
        <v>61.94</v>
      </c>
    </row>
    <row r="15075" spans="1:4" x14ac:dyDescent="0.25">
      <c r="A15075" s="176" t="s">
        <v>23352</v>
      </c>
      <c r="B15075" s="176" t="s">
        <v>23351</v>
      </c>
      <c r="C15075" s="176" t="s">
        <v>115</v>
      </c>
      <c r="D15075" s="177">
        <v>60.19</v>
      </c>
    </row>
    <row r="15076" spans="1:4" x14ac:dyDescent="0.25">
      <c r="A15076" s="176" t="s">
        <v>23353</v>
      </c>
      <c r="B15076" s="176" t="s">
        <v>23354</v>
      </c>
      <c r="C15076" s="176" t="s">
        <v>115</v>
      </c>
      <c r="D15076" s="177">
        <v>92.58</v>
      </c>
    </row>
    <row r="15077" spans="1:4" x14ac:dyDescent="0.25">
      <c r="A15077" s="176" t="s">
        <v>23355</v>
      </c>
      <c r="B15077" s="176" t="s">
        <v>23354</v>
      </c>
      <c r="C15077" s="176" t="s">
        <v>115</v>
      </c>
      <c r="D15077" s="177">
        <v>90.83</v>
      </c>
    </row>
    <row r="15078" spans="1:4" x14ac:dyDescent="0.25">
      <c r="A15078" s="176" t="s">
        <v>23356</v>
      </c>
      <c r="B15078" s="176" t="s">
        <v>23357</v>
      </c>
      <c r="C15078" s="176" t="s">
        <v>115</v>
      </c>
      <c r="D15078" s="177">
        <v>101.85</v>
      </c>
    </row>
    <row r="15079" spans="1:4" x14ac:dyDescent="0.25">
      <c r="A15079" s="176" t="s">
        <v>23358</v>
      </c>
      <c r="B15079" s="176" t="s">
        <v>23357</v>
      </c>
      <c r="C15079" s="176" t="s">
        <v>115</v>
      </c>
      <c r="D15079" s="177">
        <v>100.1</v>
      </c>
    </row>
    <row r="15080" spans="1:4" x14ac:dyDescent="0.25">
      <c r="A15080" s="176" t="s">
        <v>23359</v>
      </c>
      <c r="B15080" s="176" t="s">
        <v>23360</v>
      </c>
      <c r="C15080" s="176" t="s">
        <v>115</v>
      </c>
      <c r="D15080" s="177">
        <v>44.18</v>
      </c>
    </row>
    <row r="15081" spans="1:4" x14ac:dyDescent="0.25">
      <c r="A15081" s="176" t="s">
        <v>23361</v>
      </c>
      <c r="B15081" s="176" t="s">
        <v>23360</v>
      </c>
      <c r="C15081" s="176" t="s">
        <v>115</v>
      </c>
      <c r="D15081" s="177">
        <v>42.43</v>
      </c>
    </row>
    <row r="15082" spans="1:4" x14ac:dyDescent="0.25">
      <c r="A15082" s="176" t="s">
        <v>23362</v>
      </c>
      <c r="B15082" s="176" t="s">
        <v>23363</v>
      </c>
      <c r="C15082" s="176" t="s">
        <v>115</v>
      </c>
      <c r="D15082" s="177">
        <v>46.99</v>
      </c>
    </row>
    <row r="15083" spans="1:4" x14ac:dyDescent="0.25">
      <c r="A15083" s="176" t="s">
        <v>23364</v>
      </c>
      <c r="B15083" s="176" t="s">
        <v>23363</v>
      </c>
      <c r="C15083" s="176" t="s">
        <v>115</v>
      </c>
      <c r="D15083" s="177">
        <v>45.24</v>
      </c>
    </row>
    <row r="15084" spans="1:4" x14ac:dyDescent="0.25">
      <c r="A15084" s="176" t="s">
        <v>23365</v>
      </c>
      <c r="B15084" s="176" t="s">
        <v>23366</v>
      </c>
      <c r="C15084" s="176" t="s">
        <v>115</v>
      </c>
      <c r="D15084" s="177">
        <v>55.55</v>
      </c>
    </row>
    <row r="15085" spans="1:4" x14ac:dyDescent="0.25">
      <c r="A15085" s="176" t="s">
        <v>23367</v>
      </c>
      <c r="B15085" s="176" t="s">
        <v>23366</v>
      </c>
      <c r="C15085" s="176" t="s">
        <v>115</v>
      </c>
      <c r="D15085" s="177">
        <v>53.8</v>
      </c>
    </row>
    <row r="15086" spans="1:4" x14ac:dyDescent="0.25">
      <c r="A15086" s="176" t="s">
        <v>23368</v>
      </c>
      <c r="B15086" s="176" t="s">
        <v>23369</v>
      </c>
      <c r="C15086" s="176" t="s">
        <v>115</v>
      </c>
      <c r="D15086" s="177">
        <v>63.53</v>
      </c>
    </row>
    <row r="15087" spans="1:4" x14ac:dyDescent="0.25">
      <c r="A15087" s="176" t="s">
        <v>23370</v>
      </c>
      <c r="B15087" s="176" t="s">
        <v>23369</v>
      </c>
      <c r="C15087" s="176" t="s">
        <v>115</v>
      </c>
      <c r="D15087" s="177">
        <v>61.78</v>
      </c>
    </row>
    <row r="15088" spans="1:4" x14ac:dyDescent="0.25">
      <c r="A15088" s="176" t="s">
        <v>23371</v>
      </c>
      <c r="B15088" s="176" t="s">
        <v>23372</v>
      </c>
      <c r="C15088" s="176" t="s">
        <v>115</v>
      </c>
      <c r="D15088" s="177">
        <v>94.12</v>
      </c>
    </row>
    <row r="15089" spans="1:4" x14ac:dyDescent="0.25">
      <c r="A15089" s="176" t="s">
        <v>23373</v>
      </c>
      <c r="B15089" s="176" t="s">
        <v>23372</v>
      </c>
      <c r="C15089" s="176" t="s">
        <v>115</v>
      </c>
      <c r="D15089" s="177">
        <v>92.37</v>
      </c>
    </row>
    <row r="15090" spans="1:4" x14ac:dyDescent="0.25">
      <c r="A15090" s="176" t="s">
        <v>23374</v>
      </c>
      <c r="B15090" s="176" t="s">
        <v>23375</v>
      </c>
      <c r="C15090" s="176" t="s">
        <v>115</v>
      </c>
      <c r="D15090" s="177">
        <v>103.39</v>
      </c>
    </row>
    <row r="15091" spans="1:4" x14ac:dyDescent="0.25">
      <c r="A15091" s="176" t="s">
        <v>23376</v>
      </c>
      <c r="B15091" s="176" t="s">
        <v>23375</v>
      </c>
      <c r="C15091" s="176" t="s">
        <v>115</v>
      </c>
      <c r="D15091" s="177">
        <v>101.64</v>
      </c>
    </row>
    <row r="15092" spans="1:4" x14ac:dyDescent="0.25">
      <c r="A15092" s="176" t="s">
        <v>23377</v>
      </c>
      <c r="B15092" s="176" t="s">
        <v>23378</v>
      </c>
      <c r="C15092" s="176" t="s">
        <v>115</v>
      </c>
      <c r="D15092" s="177">
        <v>57.74</v>
      </c>
    </row>
    <row r="15093" spans="1:4" x14ac:dyDescent="0.25">
      <c r="A15093" s="176" t="s">
        <v>23379</v>
      </c>
      <c r="B15093" s="176" t="s">
        <v>23378</v>
      </c>
      <c r="C15093" s="176" t="s">
        <v>115</v>
      </c>
      <c r="D15093" s="177">
        <v>55.98</v>
      </c>
    </row>
    <row r="15094" spans="1:4" x14ac:dyDescent="0.25">
      <c r="A15094" s="176" t="s">
        <v>23380</v>
      </c>
      <c r="B15094" s="176" t="s">
        <v>23381</v>
      </c>
      <c r="C15094" s="176" t="s">
        <v>115</v>
      </c>
      <c r="D15094" s="177">
        <v>74.06</v>
      </c>
    </row>
    <row r="15095" spans="1:4" x14ac:dyDescent="0.25">
      <c r="A15095" s="176" t="s">
        <v>23382</v>
      </c>
      <c r="B15095" s="176" t="s">
        <v>23381</v>
      </c>
      <c r="C15095" s="176" t="s">
        <v>115</v>
      </c>
      <c r="D15095" s="177">
        <v>72.31</v>
      </c>
    </row>
    <row r="15096" spans="1:4" x14ac:dyDescent="0.25">
      <c r="A15096" s="176" t="s">
        <v>23383</v>
      </c>
      <c r="B15096" s="176" t="s">
        <v>23384</v>
      </c>
      <c r="C15096" s="176" t="s">
        <v>115</v>
      </c>
      <c r="D15096" s="177">
        <v>82.88</v>
      </c>
    </row>
    <row r="15097" spans="1:4" x14ac:dyDescent="0.25">
      <c r="A15097" s="176" t="s">
        <v>23385</v>
      </c>
      <c r="B15097" s="176" t="s">
        <v>23384</v>
      </c>
      <c r="C15097" s="176" t="s">
        <v>115</v>
      </c>
      <c r="D15097" s="177">
        <v>81.13</v>
      </c>
    </row>
    <row r="15098" spans="1:4" x14ac:dyDescent="0.25">
      <c r="A15098" s="176" t="s">
        <v>23386</v>
      </c>
      <c r="B15098" s="176" t="s">
        <v>23387</v>
      </c>
      <c r="C15098" s="176" t="s">
        <v>115</v>
      </c>
      <c r="D15098" s="177">
        <v>92.11</v>
      </c>
    </row>
    <row r="15099" spans="1:4" x14ac:dyDescent="0.25">
      <c r="A15099" s="176" t="s">
        <v>23388</v>
      </c>
      <c r="B15099" s="176" t="s">
        <v>23387</v>
      </c>
      <c r="C15099" s="176" t="s">
        <v>115</v>
      </c>
      <c r="D15099" s="177">
        <v>90.35</v>
      </c>
    </row>
    <row r="15100" spans="1:4" x14ac:dyDescent="0.25">
      <c r="A15100" s="176" t="s">
        <v>23389</v>
      </c>
      <c r="B15100" s="176" t="s">
        <v>23390</v>
      </c>
      <c r="C15100" s="176" t="s">
        <v>115</v>
      </c>
      <c r="D15100" s="177">
        <v>144.32</v>
      </c>
    </row>
    <row r="15101" spans="1:4" x14ac:dyDescent="0.25">
      <c r="A15101" s="176" t="s">
        <v>23391</v>
      </c>
      <c r="B15101" s="176" t="s">
        <v>23390</v>
      </c>
      <c r="C15101" s="176" t="s">
        <v>115</v>
      </c>
      <c r="D15101" s="177">
        <v>142.57</v>
      </c>
    </row>
    <row r="15102" spans="1:4" x14ac:dyDescent="0.25">
      <c r="A15102" s="176" t="s">
        <v>23392</v>
      </c>
      <c r="B15102" s="176" t="s">
        <v>23393</v>
      </c>
      <c r="C15102" s="176" t="s">
        <v>115</v>
      </c>
      <c r="D15102" s="177">
        <v>58.87</v>
      </c>
    </row>
    <row r="15103" spans="1:4" x14ac:dyDescent="0.25">
      <c r="A15103" s="176" t="s">
        <v>23394</v>
      </c>
      <c r="B15103" s="176" t="s">
        <v>23393</v>
      </c>
      <c r="C15103" s="176" t="s">
        <v>115</v>
      </c>
      <c r="D15103" s="177">
        <v>57.12</v>
      </c>
    </row>
    <row r="15104" spans="1:4" x14ac:dyDescent="0.25">
      <c r="A15104" s="176" t="s">
        <v>23395</v>
      </c>
      <c r="B15104" s="176" t="s">
        <v>23396</v>
      </c>
      <c r="C15104" s="176" t="s">
        <v>115</v>
      </c>
      <c r="D15104" s="177">
        <v>57.26</v>
      </c>
    </row>
    <row r="15105" spans="1:4" x14ac:dyDescent="0.25">
      <c r="A15105" s="176" t="s">
        <v>23397</v>
      </c>
      <c r="B15105" s="176" t="s">
        <v>23396</v>
      </c>
      <c r="C15105" s="176" t="s">
        <v>115</v>
      </c>
      <c r="D15105" s="177">
        <v>55.51</v>
      </c>
    </row>
    <row r="15106" spans="1:4" x14ac:dyDescent="0.25">
      <c r="A15106" s="176" t="s">
        <v>23398</v>
      </c>
      <c r="B15106" s="176" t="s">
        <v>23399</v>
      </c>
      <c r="C15106" s="176" t="s">
        <v>115</v>
      </c>
      <c r="D15106" s="177">
        <v>63.03</v>
      </c>
    </row>
    <row r="15107" spans="1:4" x14ac:dyDescent="0.25">
      <c r="A15107" s="176" t="s">
        <v>23400</v>
      </c>
      <c r="B15107" s="176" t="s">
        <v>23399</v>
      </c>
      <c r="C15107" s="176" t="s">
        <v>115</v>
      </c>
      <c r="D15107" s="177">
        <v>61.28</v>
      </c>
    </row>
    <row r="15108" spans="1:4" x14ac:dyDescent="0.25">
      <c r="A15108" s="176" t="s">
        <v>23401</v>
      </c>
      <c r="B15108" s="176" t="s">
        <v>23402</v>
      </c>
      <c r="C15108" s="176" t="s">
        <v>115</v>
      </c>
      <c r="D15108" s="177">
        <v>91.6</v>
      </c>
    </row>
    <row r="15109" spans="1:4" x14ac:dyDescent="0.25">
      <c r="A15109" s="176" t="s">
        <v>23403</v>
      </c>
      <c r="B15109" s="176" t="s">
        <v>23402</v>
      </c>
      <c r="C15109" s="176" t="s">
        <v>115</v>
      </c>
      <c r="D15109" s="177">
        <v>89.85</v>
      </c>
    </row>
    <row r="15110" spans="1:4" x14ac:dyDescent="0.25">
      <c r="A15110" s="176" t="s">
        <v>23404</v>
      </c>
      <c r="B15110" s="176" t="s">
        <v>23405</v>
      </c>
      <c r="C15110" s="176" t="s">
        <v>115</v>
      </c>
      <c r="D15110" s="177">
        <v>129.09</v>
      </c>
    </row>
    <row r="15111" spans="1:4" x14ac:dyDescent="0.25">
      <c r="A15111" s="176" t="s">
        <v>23406</v>
      </c>
      <c r="B15111" s="176" t="s">
        <v>23405</v>
      </c>
      <c r="C15111" s="176" t="s">
        <v>115</v>
      </c>
      <c r="D15111" s="177">
        <v>127.34</v>
      </c>
    </row>
    <row r="15112" spans="1:4" x14ac:dyDescent="0.25">
      <c r="A15112" s="176" t="s">
        <v>23407</v>
      </c>
      <c r="B15112" s="176" t="s">
        <v>23408</v>
      </c>
      <c r="C15112" s="176" t="s">
        <v>115</v>
      </c>
      <c r="D15112" s="177">
        <v>48.08</v>
      </c>
    </row>
    <row r="15113" spans="1:4" x14ac:dyDescent="0.25">
      <c r="A15113" s="176" t="s">
        <v>23409</v>
      </c>
      <c r="B15113" s="176" t="s">
        <v>23408</v>
      </c>
      <c r="C15113" s="176" t="s">
        <v>115</v>
      </c>
      <c r="D15113" s="177">
        <v>46.33</v>
      </c>
    </row>
    <row r="15114" spans="1:4" x14ac:dyDescent="0.25">
      <c r="A15114" s="176" t="s">
        <v>23410</v>
      </c>
      <c r="B15114" s="176" t="s">
        <v>23411</v>
      </c>
      <c r="C15114" s="176" t="s">
        <v>115</v>
      </c>
      <c r="D15114" s="177">
        <v>48.98</v>
      </c>
    </row>
    <row r="15115" spans="1:4" x14ac:dyDescent="0.25">
      <c r="A15115" s="176" t="s">
        <v>23412</v>
      </c>
      <c r="B15115" s="176" t="s">
        <v>23411</v>
      </c>
      <c r="C15115" s="176" t="s">
        <v>115</v>
      </c>
      <c r="D15115" s="177">
        <v>47.22</v>
      </c>
    </row>
    <row r="15116" spans="1:4" x14ac:dyDescent="0.25">
      <c r="A15116" s="176" t="s">
        <v>23413</v>
      </c>
      <c r="B15116" s="176" t="s">
        <v>23414</v>
      </c>
      <c r="C15116" s="176" t="s">
        <v>115</v>
      </c>
      <c r="D15116" s="177">
        <v>71.44</v>
      </c>
    </row>
    <row r="15117" spans="1:4" x14ac:dyDescent="0.25">
      <c r="A15117" s="176" t="s">
        <v>23415</v>
      </c>
      <c r="B15117" s="176" t="s">
        <v>23414</v>
      </c>
      <c r="C15117" s="176" t="s">
        <v>115</v>
      </c>
      <c r="D15117" s="177">
        <v>69.69</v>
      </c>
    </row>
    <row r="15118" spans="1:4" x14ac:dyDescent="0.25">
      <c r="A15118" s="176" t="s">
        <v>23416</v>
      </c>
      <c r="B15118" s="176" t="s">
        <v>23417</v>
      </c>
      <c r="C15118" s="176" t="s">
        <v>115</v>
      </c>
      <c r="D15118" s="177">
        <v>71.28</v>
      </c>
    </row>
    <row r="15119" spans="1:4" x14ac:dyDescent="0.25">
      <c r="A15119" s="176" t="s">
        <v>23418</v>
      </c>
      <c r="B15119" s="176" t="s">
        <v>23417</v>
      </c>
      <c r="C15119" s="176" t="s">
        <v>115</v>
      </c>
      <c r="D15119" s="177">
        <v>69.53</v>
      </c>
    </row>
    <row r="15120" spans="1:4" x14ac:dyDescent="0.25">
      <c r="A15120" s="176" t="s">
        <v>23419</v>
      </c>
      <c r="B15120" s="176" t="s">
        <v>23420</v>
      </c>
      <c r="C15120" s="176" t="s">
        <v>115</v>
      </c>
      <c r="D15120" s="177">
        <v>88.15</v>
      </c>
    </row>
    <row r="15121" spans="1:4" x14ac:dyDescent="0.25">
      <c r="A15121" s="176" t="s">
        <v>23421</v>
      </c>
      <c r="B15121" s="176" t="s">
        <v>23420</v>
      </c>
      <c r="C15121" s="176" t="s">
        <v>115</v>
      </c>
      <c r="D15121" s="177">
        <v>86.4</v>
      </c>
    </row>
    <row r="15122" spans="1:4" x14ac:dyDescent="0.25">
      <c r="A15122" s="176" t="s">
        <v>23422</v>
      </c>
      <c r="B15122" s="176" t="s">
        <v>23423</v>
      </c>
      <c r="C15122" s="176" t="s">
        <v>115</v>
      </c>
      <c r="D15122" s="177">
        <v>147.5</v>
      </c>
    </row>
    <row r="15123" spans="1:4" x14ac:dyDescent="0.25">
      <c r="A15123" s="176" t="s">
        <v>23424</v>
      </c>
      <c r="B15123" s="176" t="s">
        <v>23423</v>
      </c>
      <c r="C15123" s="176" t="s">
        <v>115</v>
      </c>
      <c r="D15123" s="177">
        <v>145.75</v>
      </c>
    </row>
    <row r="15124" spans="1:4" x14ac:dyDescent="0.25">
      <c r="A15124" s="176" t="s">
        <v>23425</v>
      </c>
      <c r="B15124" s="176" t="s">
        <v>23426</v>
      </c>
      <c r="C15124" s="176" t="s">
        <v>115</v>
      </c>
      <c r="D15124" s="177">
        <v>80.14</v>
      </c>
    </row>
    <row r="15125" spans="1:4" x14ac:dyDescent="0.25">
      <c r="A15125" s="176" t="s">
        <v>23427</v>
      </c>
      <c r="B15125" s="176" t="s">
        <v>23426</v>
      </c>
      <c r="C15125" s="176" t="s">
        <v>115</v>
      </c>
      <c r="D15125" s="177">
        <v>78.39</v>
      </c>
    </row>
    <row r="15126" spans="1:4" x14ac:dyDescent="0.25">
      <c r="A15126" s="176" t="s">
        <v>23428</v>
      </c>
      <c r="B15126" s="176" t="s">
        <v>23429</v>
      </c>
      <c r="C15126" s="176" t="s">
        <v>115</v>
      </c>
      <c r="D15126" s="177">
        <v>67.650000000000006</v>
      </c>
    </row>
    <row r="15127" spans="1:4" x14ac:dyDescent="0.25">
      <c r="A15127" s="176" t="s">
        <v>23430</v>
      </c>
      <c r="B15127" s="176" t="s">
        <v>23429</v>
      </c>
      <c r="C15127" s="176" t="s">
        <v>115</v>
      </c>
      <c r="D15127" s="177">
        <v>65.900000000000006</v>
      </c>
    </row>
    <row r="15128" spans="1:4" x14ac:dyDescent="0.25">
      <c r="A15128" s="176" t="s">
        <v>23431</v>
      </c>
      <c r="B15128" s="176" t="s">
        <v>23432</v>
      </c>
      <c r="C15128" s="176" t="s">
        <v>115</v>
      </c>
      <c r="D15128" s="177">
        <v>80.36</v>
      </c>
    </row>
    <row r="15129" spans="1:4" x14ac:dyDescent="0.25">
      <c r="A15129" s="176" t="s">
        <v>23433</v>
      </c>
      <c r="B15129" s="176" t="s">
        <v>23432</v>
      </c>
      <c r="C15129" s="176" t="s">
        <v>115</v>
      </c>
      <c r="D15129" s="177">
        <v>78.61</v>
      </c>
    </row>
    <row r="15130" spans="1:4" x14ac:dyDescent="0.25">
      <c r="A15130" s="176" t="s">
        <v>23434</v>
      </c>
      <c r="B15130" s="176" t="s">
        <v>23435</v>
      </c>
      <c r="C15130" s="176" t="s">
        <v>115</v>
      </c>
      <c r="D15130" s="177">
        <v>92.03</v>
      </c>
    </row>
    <row r="15131" spans="1:4" x14ac:dyDescent="0.25">
      <c r="A15131" s="176" t="s">
        <v>23436</v>
      </c>
      <c r="B15131" s="176" t="s">
        <v>23435</v>
      </c>
      <c r="C15131" s="176" t="s">
        <v>115</v>
      </c>
      <c r="D15131" s="177">
        <v>90.28</v>
      </c>
    </row>
    <row r="15132" spans="1:4" x14ac:dyDescent="0.25">
      <c r="A15132" s="176" t="s">
        <v>23437</v>
      </c>
      <c r="B15132" s="176" t="s">
        <v>23438</v>
      </c>
      <c r="C15132" s="176" t="s">
        <v>115</v>
      </c>
      <c r="D15132" s="177">
        <v>170.15</v>
      </c>
    </row>
    <row r="15133" spans="1:4" x14ac:dyDescent="0.25">
      <c r="A15133" s="176" t="s">
        <v>23439</v>
      </c>
      <c r="B15133" s="176" t="s">
        <v>23438</v>
      </c>
      <c r="C15133" s="176" t="s">
        <v>115</v>
      </c>
      <c r="D15133" s="177">
        <v>168.4</v>
      </c>
    </row>
    <row r="15134" spans="1:4" x14ac:dyDescent="0.25">
      <c r="A15134" s="176" t="s">
        <v>23440</v>
      </c>
      <c r="B15134" s="176" t="s">
        <v>23441</v>
      </c>
      <c r="C15134" s="176" t="s">
        <v>115</v>
      </c>
      <c r="D15134" s="177">
        <v>74.45</v>
      </c>
    </row>
    <row r="15135" spans="1:4" x14ac:dyDescent="0.25">
      <c r="A15135" s="176" t="s">
        <v>23442</v>
      </c>
      <c r="B15135" s="176" t="s">
        <v>23441</v>
      </c>
      <c r="C15135" s="176" t="s">
        <v>115</v>
      </c>
      <c r="D15135" s="177">
        <v>72.7</v>
      </c>
    </row>
    <row r="15136" spans="1:4" x14ac:dyDescent="0.25">
      <c r="A15136" s="176" t="s">
        <v>23443</v>
      </c>
      <c r="B15136" s="176" t="s">
        <v>23444</v>
      </c>
      <c r="C15136" s="176" t="s">
        <v>115</v>
      </c>
      <c r="D15136" s="177">
        <v>70.31</v>
      </c>
    </row>
    <row r="15137" spans="1:4" x14ac:dyDescent="0.25">
      <c r="A15137" s="176" t="s">
        <v>23445</v>
      </c>
      <c r="B15137" s="176" t="s">
        <v>23444</v>
      </c>
      <c r="C15137" s="176" t="s">
        <v>115</v>
      </c>
      <c r="D15137" s="177">
        <v>68.56</v>
      </c>
    </row>
    <row r="15138" spans="1:4" x14ac:dyDescent="0.25">
      <c r="A15138" s="176" t="s">
        <v>23446</v>
      </c>
      <c r="B15138" s="176" t="s">
        <v>23447</v>
      </c>
      <c r="C15138" s="176" t="s">
        <v>115</v>
      </c>
      <c r="D15138" s="177">
        <v>111.63</v>
      </c>
    </row>
    <row r="15139" spans="1:4" x14ac:dyDescent="0.25">
      <c r="A15139" s="176" t="s">
        <v>23448</v>
      </c>
      <c r="B15139" s="176" t="s">
        <v>23447</v>
      </c>
      <c r="C15139" s="176" t="s">
        <v>115</v>
      </c>
      <c r="D15139" s="177">
        <v>109.88</v>
      </c>
    </row>
    <row r="15140" spans="1:4" x14ac:dyDescent="0.25">
      <c r="A15140" s="176" t="s">
        <v>23449</v>
      </c>
      <c r="B15140" s="176" t="s">
        <v>23450</v>
      </c>
      <c r="C15140" s="176" t="s">
        <v>115</v>
      </c>
      <c r="D15140" s="177">
        <v>203.29</v>
      </c>
    </row>
    <row r="15141" spans="1:4" x14ac:dyDescent="0.25">
      <c r="A15141" s="176" t="s">
        <v>23451</v>
      </c>
      <c r="B15141" s="176" t="s">
        <v>23450</v>
      </c>
      <c r="C15141" s="176" t="s">
        <v>115</v>
      </c>
      <c r="D15141" s="177">
        <v>201.54</v>
      </c>
    </row>
    <row r="15142" spans="1:4" x14ac:dyDescent="0.25">
      <c r="A15142" s="176" t="s">
        <v>23452</v>
      </c>
      <c r="B15142" s="176" t="s">
        <v>23453</v>
      </c>
      <c r="C15142" s="176" t="s">
        <v>115</v>
      </c>
      <c r="D15142" s="177">
        <v>180.77</v>
      </c>
    </row>
    <row r="15143" spans="1:4" x14ac:dyDescent="0.25">
      <c r="A15143" s="176" t="s">
        <v>23454</v>
      </c>
      <c r="B15143" s="176" t="s">
        <v>23453</v>
      </c>
      <c r="C15143" s="176" t="s">
        <v>115</v>
      </c>
      <c r="D15143" s="177">
        <v>179.02</v>
      </c>
    </row>
    <row r="15144" spans="1:4" x14ac:dyDescent="0.25">
      <c r="A15144" s="176" t="s">
        <v>23455</v>
      </c>
      <c r="B15144" s="176" t="s">
        <v>23456</v>
      </c>
      <c r="C15144" s="176" t="s">
        <v>115</v>
      </c>
      <c r="D15144" s="177">
        <v>58.57</v>
      </c>
    </row>
    <row r="15145" spans="1:4" x14ac:dyDescent="0.25">
      <c r="A15145" s="176" t="s">
        <v>23457</v>
      </c>
      <c r="B15145" s="176" t="s">
        <v>23456</v>
      </c>
      <c r="C15145" s="176" t="s">
        <v>115</v>
      </c>
      <c r="D15145" s="177">
        <v>56.82</v>
      </c>
    </row>
    <row r="15146" spans="1:4" x14ac:dyDescent="0.25">
      <c r="A15146" s="176" t="s">
        <v>23458</v>
      </c>
      <c r="B15146" s="176" t="s">
        <v>23459</v>
      </c>
      <c r="C15146" s="176" t="s">
        <v>115</v>
      </c>
      <c r="D15146" s="177">
        <v>64.56</v>
      </c>
    </row>
    <row r="15147" spans="1:4" x14ac:dyDescent="0.25">
      <c r="A15147" s="176" t="s">
        <v>23460</v>
      </c>
      <c r="B15147" s="176" t="s">
        <v>23459</v>
      </c>
      <c r="C15147" s="176" t="s">
        <v>115</v>
      </c>
      <c r="D15147" s="177">
        <v>62.81</v>
      </c>
    </row>
    <row r="15148" spans="1:4" x14ac:dyDescent="0.25">
      <c r="A15148" s="176" t="s">
        <v>23461</v>
      </c>
      <c r="B15148" s="176" t="s">
        <v>23462</v>
      </c>
      <c r="C15148" s="176" t="s">
        <v>115</v>
      </c>
      <c r="D15148" s="177">
        <v>71.680000000000007</v>
      </c>
    </row>
    <row r="15149" spans="1:4" x14ac:dyDescent="0.25">
      <c r="A15149" s="176" t="s">
        <v>23463</v>
      </c>
      <c r="B15149" s="176" t="s">
        <v>23462</v>
      </c>
      <c r="C15149" s="176" t="s">
        <v>115</v>
      </c>
      <c r="D15149" s="177">
        <v>69.930000000000007</v>
      </c>
    </row>
    <row r="15150" spans="1:4" x14ac:dyDescent="0.25">
      <c r="A15150" s="176" t="s">
        <v>23464</v>
      </c>
      <c r="B15150" s="176" t="s">
        <v>23465</v>
      </c>
      <c r="C15150" s="176" t="s">
        <v>115</v>
      </c>
      <c r="D15150" s="177">
        <v>91.01</v>
      </c>
    </row>
    <row r="15151" spans="1:4" x14ac:dyDescent="0.25">
      <c r="A15151" s="176" t="s">
        <v>23466</v>
      </c>
      <c r="B15151" s="176" t="s">
        <v>23465</v>
      </c>
      <c r="C15151" s="176" t="s">
        <v>115</v>
      </c>
      <c r="D15151" s="177">
        <v>89.26</v>
      </c>
    </row>
    <row r="15152" spans="1:4" x14ac:dyDescent="0.25">
      <c r="A15152" s="176" t="s">
        <v>23467</v>
      </c>
      <c r="B15152" s="176" t="s">
        <v>23468</v>
      </c>
      <c r="C15152" s="176" t="s">
        <v>115</v>
      </c>
      <c r="D15152" s="177">
        <v>129.66</v>
      </c>
    </row>
    <row r="15153" spans="1:4" x14ac:dyDescent="0.25">
      <c r="A15153" s="176" t="s">
        <v>23469</v>
      </c>
      <c r="B15153" s="176" t="s">
        <v>23468</v>
      </c>
      <c r="C15153" s="176" t="s">
        <v>115</v>
      </c>
      <c r="D15153" s="177">
        <v>127.91</v>
      </c>
    </row>
    <row r="15154" spans="1:4" x14ac:dyDescent="0.25">
      <c r="A15154" s="176" t="s">
        <v>23470</v>
      </c>
      <c r="B15154" s="176" t="s">
        <v>23471</v>
      </c>
      <c r="C15154" s="176" t="s">
        <v>115</v>
      </c>
      <c r="D15154" s="177">
        <v>169.67</v>
      </c>
    </row>
    <row r="15155" spans="1:4" x14ac:dyDescent="0.25">
      <c r="A15155" s="176" t="s">
        <v>23472</v>
      </c>
      <c r="B15155" s="176" t="s">
        <v>23471</v>
      </c>
      <c r="C15155" s="176" t="s">
        <v>115</v>
      </c>
      <c r="D15155" s="177">
        <v>167.92</v>
      </c>
    </row>
    <row r="15156" spans="1:4" x14ac:dyDescent="0.25">
      <c r="A15156" s="176" t="s">
        <v>23473</v>
      </c>
      <c r="B15156" s="176" t="s">
        <v>23474</v>
      </c>
      <c r="C15156" s="176" t="s">
        <v>115</v>
      </c>
      <c r="D15156" s="177">
        <v>69.5</v>
      </c>
    </row>
    <row r="15157" spans="1:4" x14ac:dyDescent="0.25">
      <c r="A15157" s="176" t="s">
        <v>23475</v>
      </c>
      <c r="B15157" s="176" t="s">
        <v>23474</v>
      </c>
      <c r="C15157" s="176" t="s">
        <v>115</v>
      </c>
      <c r="D15157" s="177">
        <v>67.75</v>
      </c>
    </row>
    <row r="15158" spans="1:4" x14ac:dyDescent="0.25">
      <c r="A15158" s="176" t="s">
        <v>23476</v>
      </c>
      <c r="B15158" s="176" t="s">
        <v>23477</v>
      </c>
      <c r="C15158" s="176" t="s">
        <v>115</v>
      </c>
      <c r="D15158" s="177">
        <v>81.430000000000007</v>
      </c>
    </row>
    <row r="15159" spans="1:4" x14ac:dyDescent="0.25">
      <c r="A15159" s="176" t="s">
        <v>23478</v>
      </c>
      <c r="B15159" s="176" t="s">
        <v>23477</v>
      </c>
      <c r="C15159" s="176" t="s">
        <v>115</v>
      </c>
      <c r="D15159" s="177">
        <v>79.680000000000007</v>
      </c>
    </row>
    <row r="15160" spans="1:4" x14ac:dyDescent="0.25">
      <c r="A15160" s="176" t="s">
        <v>23479</v>
      </c>
      <c r="B15160" s="176" t="s">
        <v>23480</v>
      </c>
      <c r="C15160" s="176" t="s">
        <v>115</v>
      </c>
      <c r="D15160" s="177">
        <v>95.31</v>
      </c>
    </row>
    <row r="15161" spans="1:4" x14ac:dyDescent="0.25">
      <c r="A15161" s="176" t="s">
        <v>23481</v>
      </c>
      <c r="B15161" s="176" t="s">
        <v>23480</v>
      </c>
      <c r="C15161" s="176" t="s">
        <v>115</v>
      </c>
      <c r="D15161" s="177">
        <v>93.56</v>
      </c>
    </row>
    <row r="15162" spans="1:4" x14ac:dyDescent="0.25">
      <c r="A15162" s="176" t="s">
        <v>23482</v>
      </c>
      <c r="B15162" s="176" t="s">
        <v>23483</v>
      </c>
      <c r="C15162" s="176" t="s">
        <v>115</v>
      </c>
      <c r="D15162" s="177">
        <v>117.21</v>
      </c>
    </row>
    <row r="15163" spans="1:4" x14ac:dyDescent="0.25">
      <c r="A15163" s="176" t="s">
        <v>23484</v>
      </c>
      <c r="B15163" s="176" t="s">
        <v>23483</v>
      </c>
      <c r="C15163" s="176" t="s">
        <v>115</v>
      </c>
      <c r="D15163" s="177">
        <v>115.46</v>
      </c>
    </row>
    <row r="15164" spans="1:4" x14ac:dyDescent="0.25">
      <c r="A15164" s="176" t="s">
        <v>23485</v>
      </c>
      <c r="B15164" s="176" t="s">
        <v>23486</v>
      </c>
      <c r="C15164" s="176" t="s">
        <v>115</v>
      </c>
      <c r="D15164" s="177">
        <v>177.53</v>
      </c>
    </row>
    <row r="15165" spans="1:4" x14ac:dyDescent="0.25">
      <c r="A15165" s="176" t="s">
        <v>23487</v>
      </c>
      <c r="B15165" s="176" t="s">
        <v>23486</v>
      </c>
      <c r="C15165" s="176" t="s">
        <v>115</v>
      </c>
      <c r="D15165" s="177">
        <v>175.77</v>
      </c>
    </row>
    <row r="15166" spans="1:4" x14ac:dyDescent="0.25">
      <c r="A15166" s="176" t="s">
        <v>23488</v>
      </c>
      <c r="B15166" s="176" t="s">
        <v>23489</v>
      </c>
      <c r="C15166" s="176" t="s">
        <v>115</v>
      </c>
      <c r="D15166" s="177">
        <v>96.03</v>
      </c>
    </row>
    <row r="15167" spans="1:4" x14ac:dyDescent="0.25">
      <c r="A15167" s="176" t="s">
        <v>23490</v>
      </c>
      <c r="B15167" s="176" t="s">
        <v>23489</v>
      </c>
      <c r="C15167" s="176" t="s">
        <v>115</v>
      </c>
      <c r="D15167" s="177">
        <v>94.28</v>
      </c>
    </row>
    <row r="15168" spans="1:4" x14ac:dyDescent="0.25">
      <c r="A15168" s="176" t="s">
        <v>23491</v>
      </c>
      <c r="B15168" s="176" t="s">
        <v>23492</v>
      </c>
      <c r="C15168" s="176" t="s">
        <v>115</v>
      </c>
      <c r="D15168" s="177">
        <v>101.81</v>
      </c>
    </row>
    <row r="15169" spans="1:4" x14ac:dyDescent="0.25">
      <c r="A15169" s="176" t="s">
        <v>23493</v>
      </c>
      <c r="B15169" s="176" t="s">
        <v>23492</v>
      </c>
      <c r="C15169" s="176" t="s">
        <v>115</v>
      </c>
      <c r="D15169" s="177">
        <v>100.06</v>
      </c>
    </row>
    <row r="15170" spans="1:4" x14ac:dyDescent="0.25">
      <c r="A15170" s="176" t="s">
        <v>23494</v>
      </c>
      <c r="B15170" s="176" t="s">
        <v>23495</v>
      </c>
      <c r="C15170" s="176" t="s">
        <v>115</v>
      </c>
      <c r="D15170" s="177">
        <v>97.81</v>
      </c>
    </row>
    <row r="15171" spans="1:4" x14ac:dyDescent="0.25">
      <c r="A15171" s="176" t="s">
        <v>23496</v>
      </c>
      <c r="B15171" s="176" t="s">
        <v>23495</v>
      </c>
      <c r="C15171" s="176" t="s">
        <v>115</v>
      </c>
      <c r="D15171" s="177">
        <v>96.06</v>
      </c>
    </row>
    <row r="15172" spans="1:4" x14ac:dyDescent="0.25">
      <c r="A15172" s="176" t="s">
        <v>23497</v>
      </c>
      <c r="B15172" s="176" t="s">
        <v>23498</v>
      </c>
      <c r="C15172" s="176" t="s">
        <v>115</v>
      </c>
      <c r="D15172" s="177">
        <v>104.44</v>
      </c>
    </row>
    <row r="15173" spans="1:4" x14ac:dyDescent="0.25">
      <c r="A15173" s="176" t="s">
        <v>23499</v>
      </c>
      <c r="B15173" s="176" t="s">
        <v>23498</v>
      </c>
      <c r="C15173" s="176" t="s">
        <v>115</v>
      </c>
      <c r="D15173" s="177">
        <v>102.69</v>
      </c>
    </row>
    <row r="15174" spans="1:4" x14ac:dyDescent="0.25">
      <c r="A15174" s="176" t="s">
        <v>23500</v>
      </c>
      <c r="B15174" s="176" t="s">
        <v>23501</v>
      </c>
      <c r="C15174" s="176" t="s">
        <v>115</v>
      </c>
      <c r="D15174" s="177">
        <v>185.42</v>
      </c>
    </row>
    <row r="15175" spans="1:4" x14ac:dyDescent="0.25">
      <c r="A15175" s="176" t="s">
        <v>23502</v>
      </c>
      <c r="B15175" s="176" t="s">
        <v>23501</v>
      </c>
      <c r="C15175" s="176" t="s">
        <v>115</v>
      </c>
      <c r="D15175" s="177">
        <v>183.67</v>
      </c>
    </row>
    <row r="15176" spans="1:4" x14ac:dyDescent="0.25">
      <c r="A15176" s="176" t="s">
        <v>23503</v>
      </c>
      <c r="B15176" s="176" t="s">
        <v>23504</v>
      </c>
      <c r="C15176" s="176" t="s">
        <v>115</v>
      </c>
      <c r="D15176" s="177">
        <v>39.409999999999997</v>
      </c>
    </row>
    <row r="15177" spans="1:4" x14ac:dyDescent="0.25">
      <c r="A15177" s="176" t="s">
        <v>23505</v>
      </c>
      <c r="B15177" s="176" t="s">
        <v>23504</v>
      </c>
      <c r="C15177" s="176" t="s">
        <v>115</v>
      </c>
      <c r="D15177" s="177">
        <v>37.659999999999997</v>
      </c>
    </row>
    <row r="15178" spans="1:4" x14ac:dyDescent="0.25">
      <c r="A15178" s="176" t="s">
        <v>23506</v>
      </c>
      <c r="B15178" s="176" t="s">
        <v>23507</v>
      </c>
      <c r="C15178" s="176" t="s">
        <v>115</v>
      </c>
      <c r="D15178" s="177">
        <v>46.69</v>
      </c>
    </row>
    <row r="15179" spans="1:4" x14ac:dyDescent="0.25">
      <c r="A15179" s="176" t="s">
        <v>23508</v>
      </c>
      <c r="B15179" s="176" t="s">
        <v>23507</v>
      </c>
      <c r="C15179" s="176" t="s">
        <v>115</v>
      </c>
      <c r="D15179" s="177">
        <v>44.94</v>
      </c>
    </row>
    <row r="15180" spans="1:4" x14ac:dyDescent="0.25">
      <c r="A15180" s="176" t="s">
        <v>23509</v>
      </c>
      <c r="B15180" s="176" t="s">
        <v>23510</v>
      </c>
      <c r="C15180" s="176" t="s">
        <v>115</v>
      </c>
      <c r="D15180" s="177">
        <v>57.76</v>
      </c>
    </row>
    <row r="15181" spans="1:4" x14ac:dyDescent="0.25">
      <c r="A15181" s="176" t="s">
        <v>23511</v>
      </c>
      <c r="B15181" s="176" t="s">
        <v>23510</v>
      </c>
      <c r="C15181" s="176" t="s">
        <v>115</v>
      </c>
      <c r="D15181" s="177">
        <v>56.01</v>
      </c>
    </row>
    <row r="15182" spans="1:4" x14ac:dyDescent="0.25">
      <c r="A15182" s="176" t="s">
        <v>23512</v>
      </c>
      <c r="B15182" s="176" t="s">
        <v>23513</v>
      </c>
      <c r="C15182" s="176" t="s">
        <v>115</v>
      </c>
      <c r="D15182" s="177">
        <v>71.92</v>
      </c>
    </row>
    <row r="15183" spans="1:4" x14ac:dyDescent="0.25">
      <c r="A15183" s="176" t="s">
        <v>23514</v>
      </c>
      <c r="B15183" s="176" t="s">
        <v>23513</v>
      </c>
      <c r="C15183" s="176" t="s">
        <v>115</v>
      </c>
      <c r="D15183" s="177">
        <v>70.17</v>
      </c>
    </row>
    <row r="15184" spans="1:4" x14ac:dyDescent="0.25">
      <c r="A15184" s="176" t="s">
        <v>23515</v>
      </c>
      <c r="B15184" s="176" t="s">
        <v>23516</v>
      </c>
      <c r="C15184" s="176" t="s">
        <v>115</v>
      </c>
      <c r="D15184" s="177">
        <v>87.19</v>
      </c>
    </row>
    <row r="15185" spans="1:4" x14ac:dyDescent="0.25">
      <c r="A15185" s="176" t="s">
        <v>23517</v>
      </c>
      <c r="B15185" s="176" t="s">
        <v>23516</v>
      </c>
      <c r="C15185" s="176" t="s">
        <v>115</v>
      </c>
      <c r="D15185" s="177">
        <v>85.44</v>
      </c>
    </row>
    <row r="15186" spans="1:4" x14ac:dyDescent="0.25">
      <c r="A15186" s="176" t="s">
        <v>23518</v>
      </c>
      <c r="B15186" s="176" t="s">
        <v>23519</v>
      </c>
      <c r="C15186" s="176" t="s">
        <v>115</v>
      </c>
      <c r="D15186" s="177">
        <v>94.64</v>
      </c>
    </row>
    <row r="15187" spans="1:4" x14ac:dyDescent="0.25">
      <c r="A15187" s="176" t="s">
        <v>23520</v>
      </c>
      <c r="B15187" s="176" t="s">
        <v>23519</v>
      </c>
      <c r="C15187" s="176" t="s">
        <v>115</v>
      </c>
      <c r="D15187" s="177">
        <v>92.89</v>
      </c>
    </row>
    <row r="15188" spans="1:4" x14ac:dyDescent="0.25">
      <c r="A15188" s="176" t="s">
        <v>23521</v>
      </c>
      <c r="B15188" s="176" t="s">
        <v>23522</v>
      </c>
      <c r="C15188" s="176" t="s">
        <v>115</v>
      </c>
      <c r="D15188" s="177">
        <v>39.56</v>
      </c>
    </row>
    <row r="15189" spans="1:4" x14ac:dyDescent="0.25">
      <c r="A15189" s="176" t="s">
        <v>23523</v>
      </c>
      <c r="B15189" s="176" t="s">
        <v>23522</v>
      </c>
      <c r="C15189" s="176" t="s">
        <v>115</v>
      </c>
      <c r="D15189" s="177">
        <v>37.81</v>
      </c>
    </row>
    <row r="15190" spans="1:4" x14ac:dyDescent="0.25">
      <c r="A15190" s="176" t="s">
        <v>23524</v>
      </c>
      <c r="B15190" s="176" t="s">
        <v>23525</v>
      </c>
      <c r="C15190" s="176" t="s">
        <v>115</v>
      </c>
      <c r="D15190" s="177">
        <v>44.55</v>
      </c>
    </row>
    <row r="15191" spans="1:4" x14ac:dyDescent="0.25">
      <c r="A15191" s="176" t="s">
        <v>23526</v>
      </c>
      <c r="B15191" s="176" t="s">
        <v>23525</v>
      </c>
      <c r="C15191" s="176" t="s">
        <v>115</v>
      </c>
      <c r="D15191" s="177">
        <v>42.8</v>
      </c>
    </row>
    <row r="15192" spans="1:4" x14ac:dyDescent="0.25">
      <c r="A15192" s="176" t="s">
        <v>23527</v>
      </c>
      <c r="B15192" s="176" t="s">
        <v>23528</v>
      </c>
      <c r="C15192" s="176" t="s">
        <v>115</v>
      </c>
      <c r="D15192" s="177">
        <v>50.61</v>
      </c>
    </row>
    <row r="15193" spans="1:4" x14ac:dyDescent="0.25">
      <c r="A15193" s="176" t="s">
        <v>23529</v>
      </c>
      <c r="B15193" s="176" t="s">
        <v>23528</v>
      </c>
      <c r="C15193" s="176" t="s">
        <v>115</v>
      </c>
      <c r="D15193" s="177">
        <v>48.85</v>
      </c>
    </row>
    <row r="15194" spans="1:4" x14ac:dyDescent="0.25">
      <c r="A15194" s="176" t="s">
        <v>23530</v>
      </c>
      <c r="B15194" s="176" t="s">
        <v>23531</v>
      </c>
      <c r="C15194" s="176" t="s">
        <v>115</v>
      </c>
      <c r="D15194" s="177">
        <v>66.63</v>
      </c>
    </row>
    <row r="15195" spans="1:4" x14ac:dyDescent="0.25">
      <c r="A15195" s="176" t="s">
        <v>23532</v>
      </c>
      <c r="B15195" s="176" t="s">
        <v>23531</v>
      </c>
      <c r="C15195" s="176" t="s">
        <v>115</v>
      </c>
      <c r="D15195" s="177">
        <v>64.88</v>
      </c>
    </row>
    <row r="15196" spans="1:4" x14ac:dyDescent="0.25">
      <c r="A15196" s="176" t="s">
        <v>23533</v>
      </c>
      <c r="B15196" s="176" t="s">
        <v>23534</v>
      </c>
      <c r="C15196" s="176" t="s">
        <v>115</v>
      </c>
      <c r="D15196" s="177">
        <v>90.78</v>
      </c>
    </row>
    <row r="15197" spans="1:4" x14ac:dyDescent="0.25">
      <c r="A15197" s="176" t="s">
        <v>23535</v>
      </c>
      <c r="B15197" s="176" t="s">
        <v>23534</v>
      </c>
      <c r="C15197" s="176" t="s">
        <v>115</v>
      </c>
      <c r="D15197" s="177">
        <v>89.03</v>
      </c>
    </row>
    <row r="15198" spans="1:4" x14ac:dyDescent="0.25">
      <c r="A15198" s="176" t="s">
        <v>23536</v>
      </c>
      <c r="B15198" s="176" t="s">
        <v>23537</v>
      </c>
      <c r="C15198" s="176" t="s">
        <v>115</v>
      </c>
      <c r="D15198" s="177">
        <v>43</v>
      </c>
    </row>
    <row r="15199" spans="1:4" x14ac:dyDescent="0.25">
      <c r="A15199" s="176" t="s">
        <v>23538</v>
      </c>
      <c r="B15199" s="176" t="s">
        <v>23537</v>
      </c>
      <c r="C15199" s="176" t="s">
        <v>115</v>
      </c>
      <c r="D15199" s="177">
        <v>41.25</v>
      </c>
    </row>
    <row r="15200" spans="1:4" x14ac:dyDescent="0.25">
      <c r="A15200" s="176" t="s">
        <v>23539</v>
      </c>
      <c r="B15200" s="176" t="s">
        <v>23540</v>
      </c>
      <c r="C15200" s="176" t="s">
        <v>115</v>
      </c>
      <c r="D15200" s="177">
        <v>79.56</v>
      </c>
    </row>
    <row r="15201" spans="1:4" x14ac:dyDescent="0.25">
      <c r="A15201" s="176" t="s">
        <v>23541</v>
      </c>
      <c r="B15201" s="176" t="s">
        <v>23540</v>
      </c>
      <c r="C15201" s="176" t="s">
        <v>115</v>
      </c>
      <c r="D15201" s="177">
        <v>77.81</v>
      </c>
    </row>
    <row r="15202" spans="1:4" x14ac:dyDescent="0.25">
      <c r="A15202" s="176" t="s">
        <v>23542</v>
      </c>
      <c r="B15202" s="176" t="s">
        <v>23543</v>
      </c>
      <c r="C15202" s="176" t="s">
        <v>115</v>
      </c>
      <c r="D15202" s="177">
        <v>87.19</v>
      </c>
    </row>
    <row r="15203" spans="1:4" x14ac:dyDescent="0.25">
      <c r="A15203" s="176" t="s">
        <v>23544</v>
      </c>
      <c r="B15203" s="176" t="s">
        <v>23543</v>
      </c>
      <c r="C15203" s="176" t="s">
        <v>115</v>
      </c>
      <c r="D15203" s="177">
        <v>85.44</v>
      </c>
    </row>
    <row r="15204" spans="1:4" x14ac:dyDescent="0.25">
      <c r="A15204" s="176" t="s">
        <v>23545</v>
      </c>
      <c r="B15204" s="176" t="s">
        <v>23546</v>
      </c>
      <c r="C15204" s="176" t="s">
        <v>115</v>
      </c>
      <c r="D15204" s="177">
        <v>102.45</v>
      </c>
    </row>
    <row r="15205" spans="1:4" x14ac:dyDescent="0.25">
      <c r="A15205" s="176" t="s">
        <v>23547</v>
      </c>
      <c r="B15205" s="176" t="s">
        <v>23546</v>
      </c>
      <c r="C15205" s="176" t="s">
        <v>115</v>
      </c>
      <c r="D15205" s="177">
        <v>100.7</v>
      </c>
    </row>
    <row r="15206" spans="1:4" x14ac:dyDescent="0.25">
      <c r="A15206" s="176" t="s">
        <v>23548</v>
      </c>
      <c r="B15206" s="176" t="s">
        <v>23549</v>
      </c>
      <c r="C15206" s="176" t="s">
        <v>115</v>
      </c>
      <c r="D15206" s="177">
        <v>101.85</v>
      </c>
    </row>
    <row r="15207" spans="1:4" x14ac:dyDescent="0.25">
      <c r="A15207" s="176" t="s">
        <v>23550</v>
      </c>
      <c r="B15207" s="176" t="s">
        <v>23549</v>
      </c>
      <c r="C15207" s="176" t="s">
        <v>115</v>
      </c>
      <c r="D15207" s="177">
        <v>100.1</v>
      </c>
    </row>
    <row r="15208" spans="1:4" x14ac:dyDescent="0.25">
      <c r="A15208" s="176" t="s">
        <v>23551</v>
      </c>
      <c r="B15208" s="176" t="s">
        <v>23552</v>
      </c>
      <c r="C15208" s="176" t="s">
        <v>115</v>
      </c>
      <c r="D15208" s="177">
        <v>36.32</v>
      </c>
    </row>
    <row r="15209" spans="1:4" x14ac:dyDescent="0.25">
      <c r="A15209" s="176" t="s">
        <v>23553</v>
      </c>
      <c r="B15209" s="176" t="s">
        <v>23552</v>
      </c>
      <c r="C15209" s="176" t="s">
        <v>115</v>
      </c>
      <c r="D15209" s="177">
        <v>34.57</v>
      </c>
    </row>
    <row r="15210" spans="1:4" x14ac:dyDescent="0.25">
      <c r="A15210" s="176" t="s">
        <v>23554</v>
      </c>
      <c r="B15210" s="176" t="s">
        <v>23555</v>
      </c>
      <c r="C15210" s="176" t="s">
        <v>115</v>
      </c>
      <c r="D15210" s="177">
        <v>55.96</v>
      </c>
    </row>
    <row r="15211" spans="1:4" x14ac:dyDescent="0.25">
      <c r="A15211" s="176" t="s">
        <v>23556</v>
      </c>
      <c r="B15211" s="176" t="s">
        <v>23555</v>
      </c>
      <c r="C15211" s="176" t="s">
        <v>115</v>
      </c>
      <c r="D15211" s="177">
        <v>54.21</v>
      </c>
    </row>
    <row r="15212" spans="1:4" x14ac:dyDescent="0.25">
      <c r="A15212" s="176" t="s">
        <v>23557</v>
      </c>
      <c r="B15212" s="176" t="s">
        <v>23558</v>
      </c>
      <c r="C15212" s="176" t="s">
        <v>115</v>
      </c>
      <c r="D15212" s="177">
        <v>70.900000000000006</v>
      </c>
    </row>
    <row r="15213" spans="1:4" x14ac:dyDescent="0.25">
      <c r="A15213" s="176" t="s">
        <v>23559</v>
      </c>
      <c r="B15213" s="176" t="s">
        <v>23558</v>
      </c>
      <c r="C15213" s="176" t="s">
        <v>115</v>
      </c>
      <c r="D15213" s="177">
        <v>69.14</v>
      </c>
    </row>
    <row r="15214" spans="1:4" x14ac:dyDescent="0.25">
      <c r="A15214" s="176" t="s">
        <v>23560</v>
      </c>
      <c r="B15214" s="176" t="s">
        <v>23561</v>
      </c>
      <c r="C15214" s="176" t="s">
        <v>115</v>
      </c>
      <c r="D15214" s="177">
        <v>80.11</v>
      </c>
    </row>
    <row r="15215" spans="1:4" x14ac:dyDescent="0.25">
      <c r="A15215" s="176" t="s">
        <v>23562</v>
      </c>
      <c r="B15215" s="176" t="s">
        <v>23561</v>
      </c>
      <c r="C15215" s="176" t="s">
        <v>115</v>
      </c>
      <c r="D15215" s="177">
        <v>78.36</v>
      </c>
    </row>
    <row r="15216" spans="1:4" x14ac:dyDescent="0.25">
      <c r="A15216" s="176" t="s">
        <v>23563</v>
      </c>
      <c r="B15216" s="176" t="s">
        <v>23564</v>
      </c>
      <c r="C15216" s="176" t="s">
        <v>115</v>
      </c>
      <c r="D15216" s="177">
        <v>94.12</v>
      </c>
    </row>
    <row r="15217" spans="1:4" x14ac:dyDescent="0.25">
      <c r="A15217" s="176" t="s">
        <v>23565</v>
      </c>
      <c r="B15217" s="176" t="s">
        <v>23564</v>
      </c>
      <c r="C15217" s="176" t="s">
        <v>115</v>
      </c>
      <c r="D15217" s="177">
        <v>92.37</v>
      </c>
    </row>
    <row r="15218" spans="1:4" x14ac:dyDescent="0.25">
      <c r="A15218" s="176" t="s">
        <v>23566</v>
      </c>
      <c r="B15218" s="176" t="s">
        <v>23567</v>
      </c>
      <c r="C15218" s="176" t="s">
        <v>115</v>
      </c>
      <c r="D15218" s="177">
        <v>103.39</v>
      </c>
    </row>
    <row r="15219" spans="1:4" x14ac:dyDescent="0.25">
      <c r="A15219" s="176" t="s">
        <v>23568</v>
      </c>
      <c r="B15219" s="176" t="s">
        <v>23567</v>
      </c>
      <c r="C15219" s="176" t="s">
        <v>115</v>
      </c>
      <c r="D15219" s="177">
        <v>101.64</v>
      </c>
    </row>
    <row r="15220" spans="1:4" x14ac:dyDescent="0.25">
      <c r="A15220" s="176" t="s">
        <v>23569</v>
      </c>
      <c r="B15220" s="176" t="s">
        <v>23570</v>
      </c>
      <c r="C15220" s="176" t="s">
        <v>115</v>
      </c>
      <c r="D15220" s="177">
        <v>47.86</v>
      </c>
    </row>
    <row r="15221" spans="1:4" x14ac:dyDescent="0.25">
      <c r="A15221" s="176" t="s">
        <v>23571</v>
      </c>
      <c r="B15221" s="176" t="s">
        <v>23570</v>
      </c>
      <c r="C15221" s="176" t="s">
        <v>115</v>
      </c>
      <c r="D15221" s="177">
        <v>46.11</v>
      </c>
    </row>
    <row r="15222" spans="1:4" x14ac:dyDescent="0.25">
      <c r="A15222" s="176" t="s">
        <v>23572</v>
      </c>
      <c r="B15222" s="176" t="s">
        <v>23573</v>
      </c>
      <c r="C15222" s="176" t="s">
        <v>115</v>
      </c>
      <c r="D15222" s="177">
        <v>53.73</v>
      </c>
    </row>
    <row r="15223" spans="1:4" x14ac:dyDescent="0.25">
      <c r="A15223" s="176" t="s">
        <v>23574</v>
      </c>
      <c r="B15223" s="176" t="s">
        <v>23573</v>
      </c>
      <c r="C15223" s="176" t="s">
        <v>115</v>
      </c>
      <c r="D15223" s="177">
        <v>51.97</v>
      </c>
    </row>
    <row r="15224" spans="1:4" x14ac:dyDescent="0.25">
      <c r="A15224" s="176" t="s">
        <v>23575</v>
      </c>
      <c r="B15224" s="176" t="s">
        <v>23576</v>
      </c>
      <c r="C15224" s="176" t="s">
        <v>115</v>
      </c>
      <c r="D15224" s="177">
        <v>60.89</v>
      </c>
    </row>
    <row r="15225" spans="1:4" x14ac:dyDescent="0.25">
      <c r="A15225" s="176" t="s">
        <v>23577</v>
      </c>
      <c r="B15225" s="176" t="s">
        <v>23576</v>
      </c>
      <c r="C15225" s="176" t="s">
        <v>115</v>
      </c>
      <c r="D15225" s="177">
        <v>59.14</v>
      </c>
    </row>
    <row r="15226" spans="1:4" x14ac:dyDescent="0.25">
      <c r="A15226" s="176" t="s">
        <v>23578</v>
      </c>
      <c r="B15226" s="176" t="s">
        <v>23579</v>
      </c>
      <c r="C15226" s="176" t="s">
        <v>115</v>
      </c>
      <c r="D15226" s="177">
        <v>72.12</v>
      </c>
    </row>
    <row r="15227" spans="1:4" x14ac:dyDescent="0.25">
      <c r="A15227" s="176" t="s">
        <v>23580</v>
      </c>
      <c r="B15227" s="176" t="s">
        <v>23579</v>
      </c>
      <c r="C15227" s="176" t="s">
        <v>115</v>
      </c>
      <c r="D15227" s="177">
        <v>70.36</v>
      </c>
    </row>
    <row r="15228" spans="1:4" x14ac:dyDescent="0.25">
      <c r="A15228" s="176" t="s">
        <v>23581</v>
      </c>
      <c r="B15228" s="176" t="s">
        <v>23582</v>
      </c>
      <c r="C15228" s="176" t="s">
        <v>115</v>
      </c>
      <c r="D15228" s="177">
        <v>106</v>
      </c>
    </row>
    <row r="15229" spans="1:4" x14ac:dyDescent="0.25">
      <c r="A15229" s="176" t="s">
        <v>23583</v>
      </c>
      <c r="B15229" s="176" t="s">
        <v>23582</v>
      </c>
      <c r="C15229" s="176" t="s">
        <v>115</v>
      </c>
      <c r="D15229" s="177">
        <v>104.25</v>
      </c>
    </row>
    <row r="15230" spans="1:4" x14ac:dyDescent="0.25">
      <c r="A15230" s="176" t="s">
        <v>23584</v>
      </c>
      <c r="B15230" s="176" t="s">
        <v>23585</v>
      </c>
      <c r="C15230" s="176" t="s">
        <v>115</v>
      </c>
      <c r="D15230" s="177">
        <v>66.83</v>
      </c>
    </row>
    <row r="15231" spans="1:4" x14ac:dyDescent="0.25">
      <c r="A15231" s="176" t="s">
        <v>23586</v>
      </c>
      <c r="B15231" s="176" t="s">
        <v>23585</v>
      </c>
      <c r="C15231" s="176" t="s">
        <v>115</v>
      </c>
      <c r="D15231" s="177">
        <v>65.08</v>
      </c>
    </row>
    <row r="15232" spans="1:4" x14ac:dyDescent="0.25">
      <c r="A15232" s="176" t="s">
        <v>23587</v>
      </c>
      <c r="B15232" s="176" t="s">
        <v>23588</v>
      </c>
      <c r="C15232" s="176" t="s">
        <v>115</v>
      </c>
      <c r="D15232" s="177">
        <v>83.82</v>
      </c>
    </row>
    <row r="15233" spans="1:4" x14ac:dyDescent="0.25">
      <c r="A15233" s="176" t="s">
        <v>23589</v>
      </c>
      <c r="B15233" s="176" t="s">
        <v>23588</v>
      </c>
      <c r="C15233" s="176" t="s">
        <v>115</v>
      </c>
      <c r="D15233" s="177">
        <v>82.07</v>
      </c>
    </row>
    <row r="15234" spans="1:4" x14ac:dyDescent="0.25">
      <c r="A15234" s="176" t="s">
        <v>23590</v>
      </c>
      <c r="B15234" s="176" t="s">
        <v>23591</v>
      </c>
      <c r="C15234" s="176" t="s">
        <v>115</v>
      </c>
      <c r="D15234" s="177">
        <v>90.31</v>
      </c>
    </row>
    <row r="15235" spans="1:4" x14ac:dyDescent="0.25">
      <c r="A15235" s="176" t="s">
        <v>23592</v>
      </c>
      <c r="B15235" s="176" t="s">
        <v>23591</v>
      </c>
      <c r="C15235" s="176" t="s">
        <v>115</v>
      </c>
      <c r="D15235" s="177">
        <v>88.56</v>
      </c>
    </row>
    <row r="15236" spans="1:4" x14ac:dyDescent="0.25">
      <c r="A15236" s="176" t="s">
        <v>23593</v>
      </c>
      <c r="B15236" s="176" t="s">
        <v>23594</v>
      </c>
      <c r="C15236" s="176" t="s">
        <v>115</v>
      </c>
      <c r="D15236" s="177">
        <v>98.19</v>
      </c>
    </row>
    <row r="15237" spans="1:4" x14ac:dyDescent="0.25">
      <c r="A15237" s="176" t="s">
        <v>23595</v>
      </c>
      <c r="B15237" s="176" t="s">
        <v>23594</v>
      </c>
      <c r="C15237" s="176" t="s">
        <v>115</v>
      </c>
      <c r="D15237" s="177">
        <v>96.44</v>
      </c>
    </row>
    <row r="15238" spans="1:4" x14ac:dyDescent="0.25">
      <c r="A15238" s="176" t="s">
        <v>23596</v>
      </c>
      <c r="B15238" s="176" t="s">
        <v>23597</v>
      </c>
      <c r="C15238" s="176" t="s">
        <v>115</v>
      </c>
      <c r="D15238" s="177">
        <v>129.09</v>
      </c>
    </row>
    <row r="15239" spans="1:4" x14ac:dyDescent="0.25">
      <c r="A15239" s="176" t="s">
        <v>23598</v>
      </c>
      <c r="B15239" s="176" t="s">
        <v>23597</v>
      </c>
      <c r="C15239" s="176" t="s">
        <v>115</v>
      </c>
      <c r="D15239" s="177">
        <v>127.34</v>
      </c>
    </row>
    <row r="15240" spans="1:4" x14ac:dyDescent="0.25">
      <c r="A15240" s="176" t="s">
        <v>23599</v>
      </c>
      <c r="B15240" s="176" t="s">
        <v>23600</v>
      </c>
      <c r="C15240" s="176" t="s">
        <v>115</v>
      </c>
      <c r="D15240" s="177">
        <v>43.64</v>
      </c>
    </row>
    <row r="15241" spans="1:4" x14ac:dyDescent="0.25">
      <c r="A15241" s="176" t="s">
        <v>23601</v>
      </c>
      <c r="B15241" s="176" t="s">
        <v>23600</v>
      </c>
      <c r="C15241" s="176" t="s">
        <v>115</v>
      </c>
      <c r="D15241" s="177">
        <v>41.89</v>
      </c>
    </row>
    <row r="15242" spans="1:4" x14ac:dyDescent="0.25">
      <c r="A15242" s="176" t="s">
        <v>23602</v>
      </c>
      <c r="B15242" s="176" t="s">
        <v>23603</v>
      </c>
      <c r="C15242" s="176" t="s">
        <v>115</v>
      </c>
      <c r="D15242" s="177">
        <v>53.85</v>
      </c>
    </row>
    <row r="15243" spans="1:4" x14ac:dyDescent="0.25">
      <c r="A15243" s="176" t="s">
        <v>23604</v>
      </c>
      <c r="B15243" s="176" t="s">
        <v>23603</v>
      </c>
      <c r="C15243" s="176" t="s">
        <v>115</v>
      </c>
      <c r="D15243" s="177">
        <v>52.1</v>
      </c>
    </row>
    <row r="15244" spans="1:4" x14ac:dyDescent="0.25">
      <c r="A15244" s="176" t="s">
        <v>23605</v>
      </c>
      <c r="B15244" s="176" t="s">
        <v>23606</v>
      </c>
      <c r="C15244" s="176" t="s">
        <v>115</v>
      </c>
      <c r="D15244" s="177">
        <v>58.07</v>
      </c>
    </row>
    <row r="15245" spans="1:4" x14ac:dyDescent="0.25">
      <c r="A15245" s="176" t="s">
        <v>23607</v>
      </c>
      <c r="B15245" s="176" t="s">
        <v>23606</v>
      </c>
      <c r="C15245" s="176" t="s">
        <v>115</v>
      </c>
      <c r="D15245" s="177">
        <v>56.32</v>
      </c>
    </row>
    <row r="15246" spans="1:4" x14ac:dyDescent="0.25">
      <c r="A15246" s="176" t="s">
        <v>23608</v>
      </c>
      <c r="B15246" s="176" t="s">
        <v>23609</v>
      </c>
      <c r="C15246" s="176" t="s">
        <v>115</v>
      </c>
      <c r="D15246" s="177">
        <v>77.98</v>
      </c>
    </row>
    <row r="15247" spans="1:4" x14ac:dyDescent="0.25">
      <c r="A15247" s="176" t="s">
        <v>23610</v>
      </c>
      <c r="B15247" s="176" t="s">
        <v>23609</v>
      </c>
      <c r="C15247" s="176" t="s">
        <v>115</v>
      </c>
      <c r="D15247" s="177">
        <v>76.23</v>
      </c>
    </row>
    <row r="15248" spans="1:4" x14ac:dyDescent="0.25">
      <c r="A15248" s="176" t="s">
        <v>23611</v>
      </c>
      <c r="B15248" s="176" t="s">
        <v>23612</v>
      </c>
      <c r="C15248" s="176" t="s">
        <v>115</v>
      </c>
      <c r="D15248" s="177">
        <v>92.63</v>
      </c>
    </row>
    <row r="15249" spans="1:4" x14ac:dyDescent="0.25">
      <c r="A15249" s="176" t="s">
        <v>23613</v>
      </c>
      <c r="B15249" s="176" t="s">
        <v>23612</v>
      </c>
      <c r="C15249" s="176" t="s">
        <v>115</v>
      </c>
      <c r="D15249" s="177">
        <v>90.88</v>
      </c>
    </row>
    <row r="15250" spans="1:4" x14ac:dyDescent="0.25">
      <c r="A15250" s="176" t="s">
        <v>23614</v>
      </c>
      <c r="B15250" s="176" t="s">
        <v>23615</v>
      </c>
      <c r="C15250" s="176" t="s">
        <v>115</v>
      </c>
      <c r="D15250" s="177">
        <v>132.44999999999999</v>
      </c>
    </row>
    <row r="15251" spans="1:4" x14ac:dyDescent="0.25">
      <c r="A15251" s="176" t="s">
        <v>23616</v>
      </c>
      <c r="B15251" s="176" t="s">
        <v>23615</v>
      </c>
      <c r="C15251" s="176" t="s">
        <v>115</v>
      </c>
      <c r="D15251" s="177">
        <v>130.69999999999999</v>
      </c>
    </row>
    <row r="15252" spans="1:4" x14ac:dyDescent="0.25">
      <c r="A15252" s="176" t="s">
        <v>23617</v>
      </c>
      <c r="B15252" s="176" t="s">
        <v>23618</v>
      </c>
      <c r="C15252" s="176" t="s">
        <v>115</v>
      </c>
      <c r="D15252" s="177">
        <v>54.69</v>
      </c>
    </row>
    <row r="15253" spans="1:4" x14ac:dyDescent="0.25">
      <c r="A15253" s="176" t="s">
        <v>23619</v>
      </c>
      <c r="B15253" s="176" t="s">
        <v>23618</v>
      </c>
      <c r="C15253" s="176" t="s">
        <v>115</v>
      </c>
      <c r="D15253" s="177">
        <v>52.94</v>
      </c>
    </row>
    <row r="15254" spans="1:4" x14ac:dyDescent="0.25">
      <c r="A15254" s="176" t="s">
        <v>23620</v>
      </c>
      <c r="B15254" s="176" t="s">
        <v>23621</v>
      </c>
      <c r="C15254" s="176" t="s">
        <v>115</v>
      </c>
      <c r="D15254" s="177">
        <v>75.31</v>
      </c>
    </row>
    <row r="15255" spans="1:4" x14ac:dyDescent="0.25">
      <c r="A15255" s="176" t="s">
        <v>23622</v>
      </c>
      <c r="B15255" s="176" t="s">
        <v>23621</v>
      </c>
      <c r="C15255" s="176" t="s">
        <v>115</v>
      </c>
      <c r="D15255" s="177">
        <v>73.55</v>
      </c>
    </row>
    <row r="15256" spans="1:4" x14ac:dyDescent="0.25">
      <c r="A15256" s="176" t="s">
        <v>23623</v>
      </c>
      <c r="B15256" s="176" t="s">
        <v>23624</v>
      </c>
      <c r="C15256" s="176" t="s">
        <v>115</v>
      </c>
      <c r="D15256" s="177">
        <v>68.13</v>
      </c>
    </row>
    <row r="15257" spans="1:4" x14ac:dyDescent="0.25">
      <c r="A15257" s="176" t="s">
        <v>23625</v>
      </c>
      <c r="B15257" s="176" t="s">
        <v>23624</v>
      </c>
      <c r="C15257" s="176" t="s">
        <v>115</v>
      </c>
      <c r="D15257" s="177">
        <v>66.37</v>
      </c>
    </row>
    <row r="15258" spans="1:4" x14ac:dyDescent="0.25">
      <c r="A15258" s="176" t="s">
        <v>23626</v>
      </c>
      <c r="B15258" s="176" t="s">
        <v>23627</v>
      </c>
      <c r="C15258" s="176" t="s">
        <v>115</v>
      </c>
      <c r="D15258" s="177">
        <v>91.18</v>
      </c>
    </row>
    <row r="15259" spans="1:4" x14ac:dyDescent="0.25">
      <c r="A15259" s="176" t="s">
        <v>23628</v>
      </c>
      <c r="B15259" s="176" t="s">
        <v>23627</v>
      </c>
      <c r="C15259" s="176" t="s">
        <v>115</v>
      </c>
      <c r="D15259" s="177">
        <v>89.43</v>
      </c>
    </row>
    <row r="15260" spans="1:4" x14ac:dyDescent="0.25">
      <c r="A15260" s="176" t="s">
        <v>23629</v>
      </c>
      <c r="B15260" s="176" t="s">
        <v>23630</v>
      </c>
      <c r="C15260" s="176" t="s">
        <v>115</v>
      </c>
      <c r="D15260" s="177">
        <v>136.66</v>
      </c>
    </row>
    <row r="15261" spans="1:4" x14ac:dyDescent="0.25">
      <c r="A15261" s="176" t="s">
        <v>23631</v>
      </c>
      <c r="B15261" s="176" t="s">
        <v>23630</v>
      </c>
      <c r="C15261" s="176" t="s">
        <v>115</v>
      </c>
      <c r="D15261" s="177">
        <v>134.91</v>
      </c>
    </row>
    <row r="15262" spans="1:4" x14ac:dyDescent="0.25">
      <c r="A15262" s="176" t="s">
        <v>23632</v>
      </c>
      <c r="B15262" s="176" t="s">
        <v>23633</v>
      </c>
      <c r="C15262" s="176" t="s">
        <v>115</v>
      </c>
      <c r="D15262" s="177">
        <v>55.51</v>
      </c>
    </row>
    <row r="15263" spans="1:4" x14ac:dyDescent="0.25">
      <c r="A15263" s="176" t="s">
        <v>23634</v>
      </c>
      <c r="B15263" s="176" t="s">
        <v>23633</v>
      </c>
      <c r="C15263" s="176" t="s">
        <v>115</v>
      </c>
      <c r="D15263" s="177">
        <v>53.76</v>
      </c>
    </row>
    <row r="15264" spans="1:4" x14ac:dyDescent="0.25">
      <c r="A15264" s="176" t="s">
        <v>23635</v>
      </c>
      <c r="B15264" s="176" t="s">
        <v>23636</v>
      </c>
      <c r="C15264" s="176" t="s">
        <v>115</v>
      </c>
      <c r="D15264" s="177">
        <v>63.48</v>
      </c>
    </row>
    <row r="15265" spans="1:4" x14ac:dyDescent="0.25">
      <c r="A15265" s="176" t="s">
        <v>23637</v>
      </c>
      <c r="B15265" s="176" t="s">
        <v>23636</v>
      </c>
      <c r="C15265" s="176" t="s">
        <v>115</v>
      </c>
      <c r="D15265" s="177">
        <v>61.73</v>
      </c>
    </row>
    <row r="15266" spans="1:4" x14ac:dyDescent="0.25">
      <c r="A15266" s="176" t="s">
        <v>23638</v>
      </c>
      <c r="B15266" s="176" t="s">
        <v>23639</v>
      </c>
      <c r="C15266" s="176" t="s">
        <v>115</v>
      </c>
      <c r="D15266" s="177">
        <v>64.400000000000006</v>
      </c>
    </row>
    <row r="15267" spans="1:4" x14ac:dyDescent="0.25">
      <c r="A15267" s="176" t="s">
        <v>23640</v>
      </c>
      <c r="B15267" s="176" t="s">
        <v>23639</v>
      </c>
      <c r="C15267" s="176" t="s">
        <v>115</v>
      </c>
      <c r="D15267" s="177">
        <v>62.65</v>
      </c>
    </row>
    <row r="15268" spans="1:4" x14ac:dyDescent="0.25">
      <c r="A15268" s="176" t="s">
        <v>23641</v>
      </c>
      <c r="B15268" s="176" t="s">
        <v>23642</v>
      </c>
      <c r="C15268" s="176" t="s">
        <v>115</v>
      </c>
      <c r="D15268" s="177">
        <v>90.33</v>
      </c>
    </row>
    <row r="15269" spans="1:4" x14ac:dyDescent="0.25">
      <c r="A15269" s="176" t="s">
        <v>23643</v>
      </c>
      <c r="B15269" s="176" t="s">
        <v>23642</v>
      </c>
      <c r="C15269" s="176" t="s">
        <v>115</v>
      </c>
      <c r="D15269" s="177">
        <v>88.58</v>
      </c>
    </row>
    <row r="15270" spans="1:4" x14ac:dyDescent="0.25">
      <c r="A15270" s="176" t="s">
        <v>23644</v>
      </c>
      <c r="B15270" s="176" t="s">
        <v>23645</v>
      </c>
      <c r="C15270" s="176" t="s">
        <v>115</v>
      </c>
      <c r="D15270" s="177">
        <v>127.69</v>
      </c>
    </row>
    <row r="15271" spans="1:4" x14ac:dyDescent="0.25">
      <c r="A15271" s="176" t="s">
        <v>23646</v>
      </c>
      <c r="B15271" s="176" t="s">
        <v>23645</v>
      </c>
      <c r="C15271" s="176" t="s">
        <v>115</v>
      </c>
      <c r="D15271" s="177">
        <v>125.94</v>
      </c>
    </row>
    <row r="15272" spans="1:4" x14ac:dyDescent="0.25">
      <c r="A15272" s="176" t="s">
        <v>23647</v>
      </c>
      <c r="B15272" s="176" t="s">
        <v>23648</v>
      </c>
      <c r="C15272" s="176" t="s">
        <v>115</v>
      </c>
      <c r="D15272" s="177">
        <v>40.869999999999997</v>
      </c>
    </row>
    <row r="15273" spans="1:4" x14ac:dyDescent="0.25">
      <c r="A15273" s="176" t="s">
        <v>23649</v>
      </c>
      <c r="B15273" s="176" t="s">
        <v>23648</v>
      </c>
      <c r="C15273" s="176" t="s">
        <v>115</v>
      </c>
      <c r="D15273" s="177">
        <v>39.119999999999997</v>
      </c>
    </row>
    <row r="15274" spans="1:4" x14ac:dyDescent="0.25">
      <c r="A15274" s="176" t="s">
        <v>23650</v>
      </c>
      <c r="B15274" s="176" t="s">
        <v>23651</v>
      </c>
      <c r="C15274" s="176" t="s">
        <v>115</v>
      </c>
      <c r="D15274" s="177">
        <v>55.7</v>
      </c>
    </row>
    <row r="15275" spans="1:4" x14ac:dyDescent="0.25">
      <c r="A15275" s="176" t="s">
        <v>23652</v>
      </c>
      <c r="B15275" s="176" t="s">
        <v>23651</v>
      </c>
      <c r="C15275" s="176" t="s">
        <v>115</v>
      </c>
      <c r="D15275" s="177">
        <v>53.95</v>
      </c>
    </row>
    <row r="15276" spans="1:4" x14ac:dyDescent="0.25">
      <c r="A15276" s="176" t="s">
        <v>23653</v>
      </c>
      <c r="B15276" s="176" t="s">
        <v>23654</v>
      </c>
      <c r="C15276" s="176" t="s">
        <v>115</v>
      </c>
      <c r="D15276" s="177">
        <v>49.16</v>
      </c>
    </row>
    <row r="15277" spans="1:4" x14ac:dyDescent="0.25">
      <c r="A15277" s="176" t="s">
        <v>23655</v>
      </c>
      <c r="B15277" s="176" t="s">
        <v>23654</v>
      </c>
      <c r="C15277" s="176" t="s">
        <v>115</v>
      </c>
      <c r="D15277" s="177">
        <v>47.41</v>
      </c>
    </row>
    <row r="15278" spans="1:4" x14ac:dyDescent="0.25">
      <c r="A15278" s="176" t="s">
        <v>23656</v>
      </c>
      <c r="B15278" s="176" t="s">
        <v>23657</v>
      </c>
      <c r="C15278" s="176" t="s">
        <v>115</v>
      </c>
      <c r="D15278" s="177">
        <v>53.22</v>
      </c>
    </row>
    <row r="15279" spans="1:4" x14ac:dyDescent="0.25">
      <c r="A15279" s="176" t="s">
        <v>23658</v>
      </c>
      <c r="B15279" s="176" t="s">
        <v>23657</v>
      </c>
      <c r="C15279" s="176" t="s">
        <v>115</v>
      </c>
      <c r="D15279" s="177">
        <v>51.47</v>
      </c>
    </row>
    <row r="15280" spans="1:4" x14ac:dyDescent="0.25">
      <c r="A15280" s="176" t="s">
        <v>23659</v>
      </c>
      <c r="B15280" s="176" t="s">
        <v>23660</v>
      </c>
      <c r="C15280" s="176" t="s">
        <v>115</v>
      </c>
      <c r="D15280" s="177">
        <v>53.76</v>
      </c>
    </row>
    <row r="15281" spans="1:4" x14ac:dyDescent="0.25">
      <c r="A15281" s="176" t="s">
        <v>23661</v>
      </c>
      <c r="B15281" s="176" t="s">
        <v>23660</v>
      </c>
      <c r="C15281" s="176" t="s">
        <v>115</v>
      </c>
      <c r="D15281" s="177">
        <v>52.01</v>
      </c>
    </row>
    <row r="15282" spans="1:4" x14ac:dyDescent="0.25">
      <c r="A15282" s="176" t="s">
        <v>23662</v>
      </c>
      <c r="B15282" s="176" t="s">
        <v>23663</v>
      </c>
      <c r="C15282" s="176" t="s">
        <v>115</v>
      </c>
      <c r="D15282" s="177">
        <v>52.77</v>
      </c>
    </row>
    <row r="15283" spans="1:4" x14ac:dyDescent="0.25">
      <c r="A15283" s="176" t="s">
        <v>23664</v>
      </c>
      <c r="B15283" s="176" t="s">
        <v>23663</v>
      </c>
      <c r="C15283" s="176" t="s">
        <v>115</v>
      </c>
      <c r="D15283" s="177">
        <v>51.02</v>
      </c>
    </row>
    <row r="15284" spans="1:4" x14ac:dyDescent="0.25">
      <c r="A15284" s="176" t="s">
        <v>23665</v>
      </c>
      <c r="B15284" s="176" t="s">
        <v>23666</v>
      </c>
      <c r="C15284" s="176" t="s">
        <v>115</v>
      </c>
      <c r="D15284" s="177">
        <v>59.87</v>
      </c>
    </row>
    <row r="15285" spans="1:4" x14ac:dyDescent="0.25">
      <c r="A15285" s="176" t="s">
        <v>23667</v>
      </c>
      <c r="B15285" s="176" t="s">
        <v>23666</v>
      </c>
      <c r="C15285" s="176" t="s">
        <v>115</v>
      </c>
      <c r="D15285" s="177">
        <v>58.12</v>
      </c>
    </row>
    <row r="15286" spans="1:4" x14ac:dyDescent="0.25">
      <c r="A15286" s="176" t="s">
        <v>23668</v>
      </c>
      <c r="B15286" s="176" t="s">
        <v>23669</v>
      </c>
      <c r="C15286" s="176" t="s">
        <v>115</v>
      </c>
      <c r="D15286" s="177">
        <v>68.010000000000005</v>
      </c>
    </row>
    <row r="15287" spans="1:4" x14ac:dyDescent="0.25">
      <c r="A15287" s="176" t="s">
        <v>23670</v>
      </c>
      <c r="B15287" s="176" t="s">
        <v>23669</v>
      </c>
      <c r="C15287" s="176" t="s">
        <v>115</v>
      </c>
      <c r="D15287" s="177">
        <v>66.260000000000005</v>
      </c>
    </row>
    <row r="15288" spans="1:4" x14ac:dyDescent="0.25">
      <c r="A15288" s="176" t="s">
        <v>23671</v>
      </c>
      <c r="B15288" s="176" t="s">
        <v>23672</v>
      </c>
      <c r="C15288" s="176" t="s">
        <v>115</v>
      </c>
      <c r="D15288" s="177">
        <v>87.89</v>
      </c>
    </row>
    <row r="15289" spans="1:4" x14ac:dyDescent="0.25">
      <c r="A15289" s="176" t="s">
        <v>23673</v>
      </c>
      <c r="B15289" s="176" t="s">
        <v>23672</v>
      </c>
      <c r="C15289" s="176" t="s">
        <v>115</v>
      </c>
      <c r="D15289" s="177">
        <v>86.14</v>
      </c>
    </row>
    <row r="15290" spans="1:4" x14ac:dyDescent="0.25">
      <c r="A15290" s="176" t="s">
        <v>23674</v>
      </c>
      <c r="B15290" s="176" t="s">
        <v>23675</v>
      </c>
      <c r="C15290" s="176" t="s">
        <v>115</v>
      </c>
      <c r="D15290" s="177">
        <v>77.59</v>
      </c>
    </row>
    <row r="15291" spans="1:4" x14ac:dyDescent="0.25">
      <c r="A15291" s="176" t="s">
        <v>23676</v>
      </c>
      <c r="B15291" s="176" t="s">
        <v>23675</v>
      </c>
      <c r="C15291" s="176" t="s">
        <v>115</v>
      </c>
      <c r="D15291" s="177">
        <v>75.84</v>
      </c>
    </row>
    <row r="15292" spans="1:4" x14ac:dyDescent="0.25">
      <c r="A15292" s="176" t="s">
        <v>23677</v>
      </c>
      <c r="B15292" s="176" t="s">
        <v>23678</v>
      </c>
      <c r="C15292" s="176" t="s">
        <v>115</v>
      </c>
      <c r="D15292" s="177">
        <v>96.58</v>
      </c>
    </row>
    <row r="15293" spans="1:4" x14ac:dyDescent="0.25">
      <c r="A15293" s="176" t="s">
        <v>23679</v>
      </c>
      <c r="B15293" s="176" t="s">
        <v>23678</v>
      </c>
      <c r="C15293" s="176" t="s">
        <v>115</v>
      </c>
      <c r="D15293" s="177">
        <v>94.83</v>
      </c>
    </row>
    <row r="15294" spans="1:4" x14ac:dyDescent="0.25">
      <c r="A15294" s="176" t="s">
        <v>23680</v>
      </c>
      <c r="B15294" s="176" t="s">
        <v>23681</v>
      </c>
      <c r="C15294" s="176" t="s">
        <v>115</v>
      </c>
      <c r="D15294" s="177">
        <v>96.58</v>
      </c>
    </row>
    <row r="15295" spans="1:4" x14ac:dyDescent="0.25">
      <c r="A15295" s="176" t="s">
        <v>23682</v>
      </c>
      <c r="B15295" s="176" t="s">
        <v>23681</v>
      </c>
      <c r="C15295" s="176" t="s">
        <v>115</v>
      </c>
      <c r="D15295" s="177">
        <v>94.83</v>
      </c>
    </row>
    <row r="15296" spans="1:4" x14ac:dyDescent="0.25">
      <c r="A15296" s="176" t="s">
        <v>23683</v>
      </c>
      <c r="B15296" s="176" t="s">
        <v>23684</v>
      </c>
      <c r="C15296" s="176" t="s">
        <v>115</v>
      </c>
      <c r="D15296" s="177">
        <v>96.54</v>
      </c>
    </row>
    <row r="15297" spans="1:4" x14ac:dyDescent="0.25">
      <c r="A15297" s="176" t="s">
        <v>23685</v>
      </c>
      <c r="B15297" s="176" t="s">
        <v>23684</v>
      </c>
      <c r="C15297" s="176" t="s">
        <v>115</v>
      </c>
      <c r="D15297" s="177">
        <v>94.79</v>
      </c>
    </row>
    <row r="15298" spans="1:4" x14ac:dyDescent="0.25">
      <c r="A15298" s="176" t="s">
        <v>23686</v>
      </c>
      <c r="B15298" s="176" t="s">
        <v>23687</v>
      </c>
      <c r="C15298" s="176" t="s">
        <v>115</v>
      </c>
      <c r="D15298" s="177">
        <v>129.09</v>
      </c>
    </row>
    <row r="15299" spans="1:4" x14ac:dyDescent="0.25">
      <c r="A15299" s="176" t="s">
        <v>23688</v>
      </c>
      <c r="B15299" s="176" t="s">
        <v>23687</v>
      </c>
      <c r="C15299" s="176" t="s">
        <v>115</v>
      </c>
      <c r="D15299" s="177">
        <v>127.34</v>
      </c>
    </row>
    <row r="15300" spans="1:4" x14ac:dyDescent="0.25">
      <c r="A15300" s="176" t="s">
        <v>23689</v>
      </c>
      <c r="B15300" s="176" t="s">
        <v>23690</v>
      </c>
      <c r="C15300" s="176" t="s">
        <v>115</v>
      </c>
      <c r="D15300" s="177">
        <v>98.19</v>
      </c>
    </row>
    <row r="15301" spans="1:4" x14ac:dyDescent="0.25">
      <c r="A15301" s="176" t="s">
        <v>23691</v>
      </c>
      <c r="B15301" s="176" t="s">
        <v>23690</v>
      </c>
      <c r="C15301" s="176" t="s">
        <v>115</v>
      </c>
      <c r="D15301" s="177">
        <v>96.44</v>
      </c>
    </row>
    <row r="15302" spans="1:4" x14ac:dyDescent="0.25">
      <c r="A15302" s="176" t="s">
        <v>23692</v>
      </c>
      <c r="B15302" s="176" t="s">
        <v>23693</v>
      </c>
      <c r="C15302" s="176" t="s">
        <v>115</v>
      </c>
      <c r="D15302" s="177">
        <v>56.99</v>
      </c>
    </row>
    <row r="15303" spans="1:4" x14ac:dyDescent="0.25">
      <c r="A15303" s="176" t="s">
        <v>23694</v>
      </c>
      <c r="B15303" s="176" t="s">
        <v>23693</v>
      </c>
      <c r="C15303" s="176" t="s">
        <v>115</v>
      </c>
      <c r="D15303" s="177">
        <v>55.24</v>
      </c>
    </row>
    <row r="15304" spans="1:4" x14ac:dyDescent="0.25">
      <c r="A15304" s="176" t="s">
        <v>23695</v>
      </c>
      <c r="B15304" s="176" t="s">
        <v>23696</v>
      </c>
      <c r="C15304" s="176" t="s">
        <v>115</v>
      </c>
      <c r="D15304" s="177">
        <v>68.89</v>
      </c>
    </row>
    <row r="15305" spans="1:4" x14ac:dyDescent="0.25">
      <c r="A15305" s="176" t="s">
        <v>23697</v>
      </c>
      <c r="B15305" s="176" t="s">
        <v>23696</v>
      </c>
      <c r="C15305" s="176" t="s">
        <v>115</v>
      </c>
      <c r="D15305" s="177">
        <v>67.14</v>
      </c>
    </row>
    <row r="15306" spans="1:4" x14ac:dyDescent="0.25">
      <c r="A15306" s="176" t="s">
        <v>23698</v>
      </c>
      <c r="B15306" s="176" t="s">
        <v>23699</v>
      </c>
      <c r="C15306" s="176" t="s">
        <v>115</v>
      </c>
      <c r="D15306" s="177">
        <v>86.4</v>
      </c>
    </row>
    <row r="15307" spans="1:4" x14ac:dyDescent="0.25">
      <c r="A15307" s="176" t="s">
        <v>23700</v>
      </c>
      <c r="B15307" s="176" t="s">
        <v>23699</v>
      </c>
      <c r="C15307" s="176" t="s">
        <v>115</v>
      </c>
      <c r="D15307" s="177">
        <v>84.65</v>
      </c>
    </row>
    <row r="15308" spans="1:4" x14ac:dyDescent="0.25">
      <c r="A15308" s="176" t="s">
        <v>23701</v>
      </c>
      <c r="B15308" s="176" t="s">
        <v>23702</v>
      </c>
      <c r="C15308" s="176" t="s">
        <v>115</v>
      </c>
      <c r="D15308" s="177">
        <v>98.19</v>
      </c>
    </row>
    <row r="15309" spans="1:4" x14ac:dyDescent="0.25">
      <c r="A15309" s="176" t="s">
        <v>23703</v>
      </c>
      <c r="B15309" s="176" t="s">
        <v>23702</v>
      </c>
      <c r="C15309" s="176" t="s">
        <v>115</v>
      </c>
      <c r="D15309" s="177">
        <v>96.44</v>
      </c>
    </row>
    <row r="15310" spans="1:4" x14ac:dyDescent="0.25">
      <c r="A15310" s="176" t="s">
        <v>23704</v>
      </c>
      <c r="B15310" s="176" t="s">
        <v>23705</v>
      </c>
      <c r="C15310" s="176" t="s">
        <v>115</v>
      </c>
      <c r="D15310" s="177">
        <v>107.51</v>
      </c>
    </row>
    <row r="15311" spans="1:4" x14ac:dyDescent="0.25">
      <c r="A15311" s="176" t="s">
        <v>23706</v>
      </c>
      <c r="B15311" s="176" t="s">
        <v>23705</v>
      </c>
      <c r="C15311" s="176" t="s">
        <v>115</v>
      </c>
      <c r="D15311" s="177">
        <v>105.76</v>
      </c>
    </row>
    <row r="15312" spans="1:4" x14ac:dyDescent="0.25">
      <c r="A15312" s="176" t="s">
        <v>23707</v>
      </c>
      <c r="B15312" s="176" t="s">
        <v>23708</v>
      </c>
      <c r="C15312" s="176" t="s">
        <v>115</v>
      </c>
      <c r="D15312" s="177">
        <v>129.04</v>
      </c>
    </row>
    <row r="15313" spans="1:4" x14ac:dyDescent="0.25">
      <c r="A15313" s="176" t="s">
        <v>23709</v>
      </c>
      <c r="B15313" s="176" t="s">
        <v>23708</v>
      </c>
      <c r="C15313" s="176" t="s">
        <v>115</v>
      </c>
      <c r="D15313" s="177">
        <v>127.29</v>
      </c>
    </row>
    <row r="15314" spans="1:4" x14ac:dyDescent="0.25">
      <c r="A15314" s="176" t="s">
        <v>23710</v>
      </c>
      <c r="B15314" s="176" t="s">
        <v>23711</v>
      </c>
      <c r="C15314" s="176" t="s">
        <v>115</v>
      </c>
      <c r="D15314" s="177">
        <v>57.85</v>
      </c>
    </row>
    <row r="15315" spans="1:4" x14ac:dyDescent="0.25">
      <c r="A15315" s="176" t="s">
        <v>23712</v>
      </c>
      <c r="B15315" s="176" t="s">
        <v>23711</v>
      </c>
      <c r="C15315" s="176" t="s">
        <v>115</v>
      </c>
      <c r="D15315" s="177">
        <v>56.1</v>
      </c>
    </row>
    <row r="15316" spans="1:4" x14ac:dyDescent="0.25">
      <c r="A15316" s="176" t="s">
        <v>23713</v>
      </c>
      <c r="B15316" s="176" t="s">
        <v>23714</v>
      </c>
      <c r="C15316" s="176" t="s">
        <v>115</v>
      </c>
      <c r="D15316" s="177">
        <v>70.34</v>
      </c>
    </row>
    <row r="15317" spans="1:4" x14ac:dyDescent="0.25">
      <c r="A15317" s="176" t="s">
        <v>23715</v>
      </c>
      <c r="B15317" s="176" t="s">
        <v>23714</v>
      </c>
      <c r="C15317" s="176" t="s">
        <v>115</v>
      </c>
      <c r="D15317" s="177">
        <v>68.59</v>
      </c>
    </row>
    <row r="15318" spans="1:4" x14ac:dyDescent="0.25">
      <c r="A15318" s="176" t="s">
        <v>23716</v>
      </c>
      <c r="B15318" s="176" t="s">
        <v>23717</v>
      </c>
      <c r="C15318" s="176" t="s">
        <v>115</v>
      </c>
      <c r="D15318" s="177">
        <v>78.8</v>
      </c>
    </row>
    <row r="15319" spans="1:4" x14ac:dyDescent="0.25">
      <c r="A15319" s="176" t="s">
        <v>23718</v>
      </c>
      <c r="B15319" s="176" t="s">
        <v>23717</v>
      </c>
      <c r="C15319" s="176" t="s">
        <v>115</v>
      </c>
      <c r="D15319" s="177">
        <v>77.05</v>
      </c>
    </row>
    <row r="15320" spans="1:4" x14ac:dyDescent="0.25">
      <c r="A15320" s="176" t="s">
        <v>23719</v>
      </c>
      <c r="B15320" s="176" t="s">
        <v>23720</v>
      </c>
      <c r="C15320" s="176" t="s">
        <v>115</v>
      </c>
      <c r="D15320" s="177">
        <v>87.12</v>
      </c>
    </row>
    <row r="15321" spans="1:4" x14ac:dyDescent="0.25">
      <c r="A15321" s="176" t="s">
        <v>23721</v>
      </c>
      <c r="B15321" s="176" t="s">
        <v>23720</v>
      </c>
      <c r="C15321" s="176" t="s">
        <v>115</v>
      </c>
      <c r="D15321" s="177">
        <v>85.37</v>
      </c>
    </row>
    <row r="15322" spans="1:4" x14ac:dyDescent="0.25">
      <c r="A15322" s="176" t="s">
        <v>23722</v>
      </c>
      <c r="B15322" s="176" t="s">
        <v>23723</v>
      </c>
      <c r="C15322" s="176" t="s">
        <v>115</v>
      </c>
      <c r="D15322" s="177">
        <v>99.5</v>
      </c>
    </row>
    <row r="15323" spans="1:4" x14ac:dyDescent="0.25">
      <c r="A15323" s="176" t="s">
        <v>23724</v>
      </c>
      <c r="B15323" s="176" t="s">
        <v>23723</v>
      </c>
      <c r="C15323" s="176" t="s">
        <v>115</v>
      </c>
      <c r="D15323" s="177">
        <v>97.75</v>
      </c>
    </row>
    <row r="15324" spans="1:4" x14ac:dyDescent="0.25">
      <c r="A15324" s="176" t="s">
        <v>23725</v>
      </c>
      <c r="B15324" s="176" t="s">
        <v>23726</v>
      </c>
      <c r="C15324" s="176" t="s">
        <v>115</v>
      </c>
      <c r="D15324" s="177">
        <v>91.75</v>
      </c>
    </row>
    <row r="15325" spans="1:4" x14ac:dyDescent="0.25">
      <c r="A15325" s="176" t="s">
        <v>23727</v>
      </c>
      <c r="B15325" s="176" t="s">
        <v>23726</v>
      </c>
      <c r="C15325" s="176" t="s">
        <v>115</v>
      </c>
      <c r="D15325" s="177">
        <v>90</v>
      </c>
    </row>
    <row r="15326" spans="1:4" x14ac:dyDescent="0.25">
      <c r="A15326" s="176" t="s">
        <v>23728</v>
      </c>
      <c r="B15326" s="176" t="s">
        <v>23729</v>
      </c>
      <c r="C15326" s="176" t="s">
        <v>115</v>
      </c>
      <c r="D15326" s="177">
        <v>93.76</v>
      </c>
    </row>
    <row r="15327" spans="1:4" x14ac:dyDescent="0.25">
      <c r="A15327" s="176" t="s">
        <v>23730</v>
      </c>
      <c r="B15327" s="176" t="s">
        <v>23729</v>
      </c>
      <c r="C15327" s="176" t="s">
        <v>115</v>
      </c>
      <c r="D15327" s="177">
        <v>92.01</v>
      </c>
    </row>
    <row r="15328" spans="1:4" x14ac:dyDescent="0.25">
      <c r="A15328" s="176" t="s">
        <v>23731</v>
      </c>
      <c r="B15328" s="176" t="s">
        <v>23732</v>
      </c>
      <c r="C15328" s="176" t="s">
        <v>115</v>
      </c>
      <c r="D15328" s="177">
        <v>107.51</v>
      </c>
    </row>
    <row r="15329" spans="1:4" x14ac:dyDescent="0.25">
      <c r="A15329" s="176" t="s">
        <v>23733</v>
      </c>
      <c r="B15329" s="176" t="s">
        <v>23732</v>
      </c>
      <c r="C15329" s="176" t="s">
        <v>115</v>
      </c>
      <c r="D15329" s="177">
        <v>105.76</v>
      </c>
    </row>
    <row r="15330" spans="1:4" x14ac:dyDescent="0.25">
      <c r="A15330" s="176" t="s">
        <v>23734</v>
      </c>
      <c r="B15330" s="176" t="s">
        <v>23735</v>
      </c>
      <c r="C15330" s="176" t="s">
        <v>115</v>
      </c>
      <c r="D15330" s="177">
        <v>129.04</v>
      </c>
    </row>
    <row r="15331" spans="1:4" x14ac:dyDescent="0.25">
      <c r="A15331" s="176" t="s">
        <v>23736</v>
      </c>
      <c r="B15331" s="176" t="s">
        <v>23735</v>
      </c>
      <c r="C15331" s="176" t="s">
        <v>115</v>
      </c>
      <c r="D15331" s="177">
        <v>127.29</v>
      </c>
    </row>
    <row r="15332" spans="1:4" x14ac:dyDescent="0.25">
      <c r="A15332" s="176" t="s">
        <v>23737</v>
      </c>
      <c r="B15332" s="176" t="s">
        <v>23738</v>
      </c>
      <c r="C15332" s="176" t="s">
        <v>115</v>
      </c>
      <c r="D15332" s="177">
        <v>159.99</v>
      </c>
    </row>
    <row r="15333" spans="1:4" x14ac:dyDescent="0.25">
      <c r="A15333" s="176" t="s">
        <v>23739</v>
      </c>
      <c r="B15333" s="176" t="s">
        <v>23738</v>
      </c>
      <c r="C15333" s="176" t="s">
        <v>115</v>
      </c>
      <c r="D15333" s="177">
        <v>158.24</v>
      </c>
    </row>
    <row r="15334" spans="1:4" x14ac:dyDescent="0.25">
      <c r="A15334" s="176" t="s">
        <v>23740</v>
      </c>
      <c r="B15334" s="176" t="s">
        <v>23741</v>
      </c>
      <c r="C15334" s="176" t="s">
        <v>115</v>
      </c>
      <c r="D15334" s="177">
        <v>56.99</v>
      </c>
    </row>
    <row r="15335" spans="1:4" x14ac:dyDescent="0.25">
      <c r="A15335" s="176" t="s">
        <v>23742</v>
      </c>
      <c r="B15335" s="176" t="s">
        <v>23741</v>
      </c>
      <c r="C15335" s="176" t="s">
        <v>115</v>
      </c>
      <c r="D15335" s="177">
        <v>55.24</v>
      </c>
    </row>
    <row r="15336" spans="1:4" x14ac:dyDescent="0.25">
      <c r="A15336" s="176" t="s">
        <v>23743</v>
      </c>
      <c r="B15336" s="176" t="s">
        <v>23744</v>
      </c>
      <c r="C15336" s="176" t="s">
        <v>115</v>
      </c>
      <c r="D15336" s="177">
        <v>53.84</v>
      </c>
    </row>
    <row r="15337" spans="1:4" x14ac:dyDescent="0.25">
      <c r="A15337" s="176" t="s">
        <v>23745</v>
      </c>
      <c r="B15337" s="176" t="s">
        <v>23744</v>
      </c>
      <c r="C15337" s="176" t="s">
        <v>115</v>
      </c>
      <c r="D15337" s="177">
        <v>52.09</v>
      </c>
    </row>
    <row r="15338" spans="1:4" x14ac:dyDescent="0.25">
      <c r="A15338" s="176" t="s">
        <v>23746</v>
      </c>
      <c r="B15338" s="176" t="s">
        <v>23747</v>
      </c>
      <c r="C15338" s="176" t="s">
        <v>115</v>
      </c>
      <c r="D15338" s="177">
        <v>62.09</v>
      </c>
    </row>
    <row r="15339" spans="1:4" x14ac:dyDescent="0.25">
      <c r="A15339" s="176" t="s">
        <v>23748</v>
      </c>
      <c r="B15339" s="176" t="s">
        <v>23747</v>
      </c>
      <c r="C15339" s="176" t="s">
        <v>115</v>
      </c>
      <c r="D15339" s="177">
        <v>60.34</v>
      </c>
    </row>
    <row r="15340" spans="1:4" x14ac:dyDescent="0.25">
      <c r="A15340" s="176" t="s">
        <v>23749</v>
      </c>
      <c r="B15340" s="176" t="s">
        <v>23750</v>
      </c>
      <c r="C15340" s="176" t="s">
        <v>115</v>
      </c>
      <c r="D15340" s="177">
        <v>59.89</v>
      </c>
    </row>
    <row r="15341" spans="1:4" x14ac:dyDescent="0.25">
      <c r="A15341" s="176" t="s">
        <v>23751</v>
      </c>
      <c r="B15341" s="176" t="s">
        <v>23750</v>
      </c>
      <c r="C15341" s="176" t="s">
        <v>115</v>
      </c>
      <c r="D15341" s="177">
        <v>58.14</v>
      </c>
    </row>
    <row r="15342" spans="1:4" x14ac:dyDescent="0.25">
      <c r="A15342" s="176" t="s">
        <v>23752</v>
      </c>
      <c r="B15342" s="176" t="s">
        <v>23753</v>
      </c>
      <c r="C15342" s="176" t="s">
        <v>115</v>
      </c>
      <c r="D15342" s="177">
        <v>102.08</v>
      </c>
    </row>
    <row r="15343" spans="1:4" x14ac:dyDescent="0.25">
      <c r="A15343" s="176" t="s">
        <v>23754</v>
      </c>
      <c r="B15343" s="176" t="s">
        <v>23753</v>
      </c>
      <c r="C15343" s="176" t="s">
        <v>115</v>
      </c>
      <c r="D15343" s="177">
        <v>100.33</v>
      </c>
    </row>
    <row r="15344" spans="1:4" x14ac:dyDescent="0.25">
      <c r="A15344" s="176" t="s">
        <v>23755</v>
      </c>
      <c r="B15344" s="176" t="s">
        <v>23756</v>
      </c>
      <c r="C15344" s="176" t="s">
        <v>115</v>
      </c>
      <c r="D15344" s="177">
        <v>129.04</v>
      </c>
    </row>
    <row r="15345" spans="1:4" x14ac:dyDescent="0.25">
      <c r="A15345" s="176" t="s">
        <v>23757</v>
      </c>
      <c r="B15345" s="176" t="s">
        <v>23756</v>
      </c>
      <c r="C15345" s="176" t="s">
        <v>115</v>
      </c>
      <c r="D15345" s="177">
        <v>127.29</v>
      </c>
    </row>
    <row r="15346" spans="1:4" x14ac:dyDescent="0.25">
      <c r="A15346" s="176" t="s">
        <v>23758</v>
      </c>
      <c r="B15346" s="176" t="s">
        <v>23759</v>
      </c>
      <c r="C15346" s="176" t="s">
        <v>115</v>
      </c>
      <c r="D15346" s="177">
        <v>70.02</v>
      </c>
    </row>
    <row r="15347" spans="1:4" x14ac:dyDescent="0.25">
      <c r="A15347" s="176" t="s">
        <v>23760</v>
      </c>
      <c r="B15347" s="176" t="s">
        <v>23759</v>
      </c>
      <c r="C15347" s="176" t="s">
        <v>115</v>
      </c>
      <c r="D15347" s="177">
        <v>68.27</v>
      </c>
    </row>
    <row r="15348" spans="1:4" x14ac:dyDescent="0.25">
      <c r="A15348" s="176" t="s">
        <v>23761</v>
      </c>
      <c r="B15348" s="176" t="s">
        <v>23762</v>
      </c>
      <c r="C15348" s="176" t="s">
        <v>115</v>
      </c>
      <c r="D15348" s="177">
        <v>72.349999999999994</v>
      </c>
    </row>
    <row r="15349" spans="1:4" x14ac:dyDescent="0.25">
      <c r="A15349" s="176" t="s">
        <v>23763</v>
      </c>
      <c r="B15349" s="176" t="s">
        <v>23762</v>
      </c>
      <c r="C15349" s="176" t="s">
        <v>115</v>
      </c>
      <c r="D15349" s="177">
        <v>70.59</v>
      </c>
    </row>
    <row r="15350" spans="1:4" x14ac:dyDescent="0.25">
      <c r="A15350" s="176" t="s">
        <v>23764</v>
      </c>
      <c r="B15350" s="176" t="s">
        <v>23765</v>
      </c>
      <c r="C15350" s="176" t="s">
        <v>115</v>
      </c>
      <c r="D15350" s="177">
        <v>79.319999999999993</v>
      </c>
    </row>
    <row r="15351" spans="1:4" x14ac:dyDescent="0.25">
      <c r="A15351" s="176" t="s">
        <v>23766</v>
      </c>
      <c r="B15351" s="176" t="s">
        <v>23765</v>
      </c>
      <c r="C15351" s="176" t="s">
        <v>115</v>
      </c>
      <c r="D15351" s="177">
        <v>77.569999999999993</v>
      </c>
    </row>
    <row r="15352" spans="1:4" x14ac:dyDescent="0.25">
      <c r="A15352" s="176" t="s">
        <v>23767</v>
      </c>
      <c r="B15352" s="176" t="s">
        <v>23768</v>
      </c>
      <c r="C15352" s="176" t="s">
        <v>115</v>
      </c>
      <c r="D15352" s="177">
        <v>80.09</v>
      </c>
    </row>
    <row r="15353" spans="1:4" x14ac:dyDescent="0.25">
      <c r="A15353" s="176" t="s">
        <v>23769</v>
      </c>
      <c r="B15353" s="176" t="s">
        <v>23768</v>
      </c>
      <c r="C15353" s="176" t="s">
        <v>115</v>
      </c>
      <c r="D15353" s="177">
        <v>78.34</v>
      </c>
    </row>
    <row r="15354" spans="1:4" x14ac:dyDescent="0.25">
      <c r="A15354" s="176" t="s">
        <v>23770</v>
      </c>
      <c r="B15354" s="176" t="s">
        <v>23771</v>
      </c>
      <c r="C15354" s="176" t="s">
        <v>115</v>
      </c>
      <c r="D15354" s="177">
        <v>112.23</v>
      </c>
    </row>
    <row r="15355" spans="1:4" x14ac:dyDescent="0.25">
      <c r="A15355" s="176" t="s">
        <v>23772</v>
      </c>
      <c r="B15355" s="176" t="s">
        <v>23771</v>
      </c>
      <c r="C15355" s="176" t="s">
        <v>115</v>
      </c>
      <c r="D15355" s="177">
        <v>110.48</v>
      </c>
    </row>
    <row r="15356" spans="1:4" x14ac:dyDescent="0.25">
      <c r="A15356" s="176" t="s">
        <v>23773</v>
      </c>
      <c r="B15356" s="176" t="s">
        <v>23774</v>
      </c>
      <c r="C15356" s="176" t="s">
        <v>115</v>
      </c>
      <c r="D15356" s="177">
        <v>91.75</v>
      </c>
    </row>
    <row r="15357" spans="1:4" x14ac:dyDescent="0.25">
      <c r="A15357" s="176" t="s">
        <v>23775</v>
      </c>
      <c r="B15357" s="176" t="s">
        <v>23774</v>
      </c>
      <c r="C15357" s="176" t="s">
        <v>115</v>
      </c>
      <c r="D15357" s="177">
        <v>90</v>
      </c>
    </row>
    <row r="15358" spans="1:4" x14ac:dyDescent="0.25">
      <c r="A15358" s="176" t="s">
        <v>23776</v>
      </c>
      <c r="B15358" s="176" t="s">
        <v>23777</v>
      </c>
      <c r="C15358" s="176" t="s">
        <v>115</v>
      </c>
      <c r="D15358" s="177">
        <v>93.76</v>
      </c>
    </row>
    <row r="15359" spans="1:4" x14ac:dyDescent="0.25">
      <c r="A15359" s="176" t="s">
        <v>23778</v>
      </c>
      <c r="B15359" s="176" t="s">
        <v>23777</v>
      </c>
      <c r="C15359" s="176" t="s">
        <v>115</v>
      </c>
      <c r="D15359" s="177">
        <v>92.01</v>
      </c>
    </row>
    <row r="15360" spans="1:4" x14ac:dyDescent="0.25">
      <c r="A15360" s="176" t="s">
        <v>23779</v>
      </c>
      <c r="B15360" s="176" t="s">
        <v>23780</v>
      </c>
      <c r="C15360" s="176" t="s">
        <v>115</v>
      </c>
      <c r="D15360" s="177">
        <v>86.45</v>
      </c>
    </row>
    <row r="15361" spans="1:4" x14ac:dyDescent="0.25">
      <c r="A15361" s="176" t="s">
        <v>23781</v>
      </c>
      <c r="B15361" s="176" t="s">
        <v>23780</v>
      </c>
      <c r="C15361" s="176" t="s">
        <v>115</v>
      </c>
      <c r="D15361" s="177">
        <v>84.7</v>
      </c>
    </row>
    <row r="15362" spans="1:4" x14ac:dyDescent="0.25">
      <c r="A15362" s="176" t="s">
        <v>23782</v>
      </c>
      <c r="B15362" s="176" t="s">
        <v>23783</v>
      </c>
      <c r="C15362" s="176" t="s">
        <v>115</v>
      </c>
      <c r="D15362" s="177">
        <v>115.29</v>
      </c>
    </row>
    <row r="15363" spans="1:4" x14ac:dyDescent="0.25">
      <c r="A15363" s="176" t="s">
        <v>23784</v>
      </c>
      <c r="B15363" s="176" t="s">
        <v>23783</v>
      </c>
      <c r="C15363" s="176" t="s">
        <v>115</v>
      </c>
      <c r="D15363" s="177">
        <v>113.54</v>
      </c>
    </row>
    <row r="15364" spans="1:4" x14ac:dyDescent="0.25">
      <c r="A15364" s="176" t="s">
        <v>23785</v>
      </c>
      <c r="B15364" s="176" t="s">
        <v>23786</v>
      </c>
      <c r="C15364" s="176" t="s">
        <v>115</v>
      </c>
      <c r="D15364" s="177">
        <v>159.99</v>
      </c>
    </row>
    <row r="15365" spans="1:4" x14ac:dyDescent="0.25">
      <c r="A15365" s="176" t="s">
        <v>23787</v>
      </c>
      <c r="B15365" s="176" t="s">
        <v>23786</v>
      </c>
      <c r="C15365" s="176" t="s">
        <v>115</v>
      </c>
      <c r="D15365" s="177">
        <v>158.24</v>
      </c>
    </row>
    <row r="15366" spans="1:4" x14ac:dyDescent="0.25">
      <c r="A15366" s="176" t="s">
        <v>23788</v>
      </c>
      <c r="B15366" s="176" t="s">
        <v>23789</v>
      </c>
      <c r="C15366" s="176" t="s">
        <v>115</v>
      </c>
      <c r="D15366" s="177">
        <v>13.49</v>
      </c>
    </row>
    <row r="15367" spans="1:4" x14ac:dyDescent="0.25">
      <c r="A15367" s="176" t="s">
        <v>23790</v>
      </c>
      <c r="B15367" s="176" t="s">
        <v>23789</v>
      </c>
      <c r="C15367" s="176" t="s">
        <v>115</v>
      </c>
      <c r="D15367" s="177">
        <v>12.79</v>
      </c>
    </row>
    <row r="15368" spans="1:4" x14ac:dyDescent="0.25">
      <c r="A15368" s="176" t="s">
        <v>23791</v>
      </c>
      <c r="B15368" s="176" t="s">
        <v>23792</v>
      </c>
      <c r="C15368" s="176" t="s">
        <v>115</v>
      </c>
      <c r="D15368" s="177">
        <v>12.25</v>
      </c>
    </row>
    <row r="15369" spans="1:4" x14ac:dyDescent="0.25">
      <c r="A15369" s="176" t="s">
        <v>23793</v>
      </c>
      <c r="B15369" s="176" t="s">
        <v>23792</v>
      </c>
      <c r="C15369" s="176" t="s">
        <v>115</v>
      </c>
      <c r="D15369" s="177">
        <v>11.55</v>
      </c>
    </row>
    <row r="15370" spans="1:4" x14ac:dyDescent="0.25">
      <c r="A15370" s="176" t="s">
        <v>23794</v>
      </c>
      <c r="B15370" s="176" t="s">
        <v>23795</v>
      </c>
      <c r="C15370" s="176" t="s">
        <v>115</v>
      </c>
      <c r="D15370" s="177">
        <v>16.91</v>
      </c>
    </row>
    <row r="15371" spans="1:4" x14ac:dyDescent="0.25">
      <c r="A15371" s="176" t="s">
        <v>23796</v>
      </c>
      <c r="B15371" s="176" t="s">
        <v>23795</v>
      </c>
      <c r="C15371" s="176" t="s">
        <v>115</v>
      </c>
      <c r="D15371" s="177">
        <v>16.21</v>
      </c>
    </row>
    <row r="15372" spans="1:4" x14ac:dyDescent="0.25">
      <c r="A15372" s="176" t="s">
        <v>23797</v>
      </c>
      <c r="B15372" s="176" t="s">
        <v>23798</v>
      </c>
      <c r="C15372" s="176" t="s">
        <v>115</v>
      </c>
      <c r="D15372" s="177">
        <v>17.66</v>
      </c>
    </row>
    <row r="15373" spans="1:4" x14ac:dyDescent="0.25">
      <c r="A15373" s="176" t="s">
        <v>23799</v>
      </c>
      <c r="B15373" s="176" t="s">
        <v>23798</v>
      </c>
      <c r="C15373" s="176" t="s">
        <v>115</v>
      </c>
      <c r="D15373" s="177">
        <v>16.96</v>
      </c>
    </row>
    <row r="15374" spans="1:4" x14ac:dyDescent="0.25">
      <c r="A15374" s="176" t="s">
        <v>23800</v>
      </c>
      <c r="B15374" s="176" t="s">
        <v>23801</v>
      </c>
      <c r="C15374" s="176" t="s">
        <v>115</v>
      </c>
      <c r="D15374" s="177">
        <v>19.149999999999999</v>
      </c>
    </row>
    <row r="15375" spans="1:4" x14ac:dyDescent="0.25">
      <c r="A15375" s="176" t="s">
        <v>23802</v>
      </c>
      <c r="B15375" s="176" t="s">
        <v>23801</v>
      </c>
      <c r="C15375" s="176" t="s">
        <v>115</v>
      </c>
      <c r="D15375" s="177">
        <v>18.45</v>
      </c>
    </row>
    <row r="15376" spans="1:4" x14ac:dyDescent="0.25">
      <c r="A15376" s="176" t="s">
        <v>23803</v>
      </c>
      <c r="B15376" s="176" t="s">
        <v>23804</v>
      </c>
      <c r="C15376" s="176" t="s">
        <v>115</v>
      </c>
      <c r="D15376" s="177">
        <v>21.73</v>
      </c>
    </row>
    <row r="15377" spans="1:4" x14ac:dyDescent="0.25">
      <c r="A15377" s="176" t="s">
        <v>23805</v>
      </c>
      <c r="B15377" s="176" t="s">
        <v>23804</v>
      </c>
      <c r="C15377" s="176" t="s">
        <v>115</v>
      </c>
      <c r="D15377" s="177">
        <v>21.03</v>
      </c>
    </row>
    <row r="15378" spans="1:4" x14ac:dyDescent="0.25">
      <c r="A15378" s="176" t="s">
        <v>23806</v>
      </c>
      <c r="B15378" s="176" t="s">
        <v>23807</v>
      </c>
      <c r="C15378" s="176" t="s">
        <v>115</v>
      </c>
      <c r="D15378" s="177">
        <v>13.59</v>
      </c>
    </row>
    <row r="15379" spans="1:4" x14ac:dyDescent="0.25">
      <c r="A15379" s="176" t="s">
        <v>23808</v>
      </c>
      <c r="B15379" s="176" t="s">
        <v>23807</v>
      </c>
      <c r="C15379" s="176" t="s">
        <v>115</v>
      </c>
      <c r="D15379" s="177">
        <v>12.89</v>
      </c>
    </row>
    <row r="15380" spans="1:4" x14ac:dyDescent="0.25">
      <c r="A15380" s="176" t="s">
        <v>23809</v>
      </c>
      <c r="B15380" s="176" t="s">
        <v>23810</v>
      </c>
      <c r="C15380" s="176" t="s">
        <v>115</v>
      </c>
      <c r="D15380" s="177">
        <v>14.51</v>
      </c>
    </row>
    <row r="15381" spans="1:4" x14ac:dyDescent="0.25">
      <c r="A15381" s="176" t="s">
        <v>23811</v>
      </c>
      <c r="B15381" s="176" t="s">
        <v>23810</v>
      </c>
      <c r="C15381" s="176" t="s">
        <v>115</v>
      </c>
      <c r="D15381" s="177">
        <v>13.81</v>
      </c>
    </row>
    <row r="15382" spans="1:4" x14ac:dyDescent="0.25">
      <c r="A15382" s="176" t="s">
        <v>23812</v>
      </c>
      <c r="B15382" s="176" t="s">
        <v>23813</v>
      </c>
      <c r="C15382" s="176" t="s">
        <v>115</v>
      </c>
      <c r="D15382" s="177">
        <v>15.47</v>
      </c>
    </row>
    <row r="15383" spans="1:4" x14ac:dyDescent="0.25">
      <c r="A15383" s="176" t="s">
        <v>23814</v>
      </c>
      <c r="B15383" s="176" t="s">
        <v>23813</v>
      </c>
      <c r="C15383" s="176" t="s">
        <v>115</v>
      </c>
      <c r="D15383" s="177">
        <v>14.77</v>
      </c>
    </row>
    <row r="15384" spans="1:4" x14ac:dyDescent="0.25">
      <c r="A15384" s="176" t="s">
        <v>23815</v>
      </c>
      <c r="B15384" s="176" t="s">
        <v>23816</v>
      </c>
      <c r="C15384" s="176" t="s">
        <v>115</v>
      </c>
      <c r="D15384" s="177">
        <v>17.329999999999998</v>
      </c>
    </row>
    <row r="15385" spans="1:4" x14ac:dyDescent="0.25">
      <c r="A15385" s="176" t="s">
        <v>23817</v>
      </c>
      <c r="B15385" s="176" t="s">
        <v>23816</v>
      </c>
      <c r="C15385" s="176" t="s">
        <v>115</v>
      </c>
      <c r="D15385" s="177">
        <v>16.63</v>
      </c>
    </row>
    <row r="15386" spans="1:4" x14ac:dyDescent="0.25">
      <c r="A15386" s="176" t="s">
        <v>23818</v>
      </c>
      <c r="B15386" s="176" t="s">
        <v>23819</v>
      </c>
      <c r="C15386" s="176" t="s">
        <v>115</v>
      </c>
      <c r="D15386" s="177">
        <v>18.260000000000002</v>
      </c>
    </row>
    <row r="15387" spans="1:4" x14ac:dyDescent="0.25">
      <c r="A15387" s="176" t="s">
        <v>23820</v>
      </c>
      <c r="B15387" s="176" t="s">
        <v>23819</v>
      </c>
      <c r="C15387" s="176" t="s">
        <v>115</v>
      </c>
      <c r="D15387" s="177">
        <v>17.559999999999999</v>
      </c>
    </row>
    <row r="15388" spans="1:4" x14ac:dyDescent="0.25">
      <c r="A15388" s="176" t="s">
        <v>23821</v>
      </c>
      <c r="B15388" s="176" t="s">
        <v>23822</v>
      </c>
      <c r="C15388" s="176" t="s">
        <v>115</v>
      </c>
      <c r="D15388" s="177">
        <v>17.149999999999999</v>
      </c>
    </row>
    <row r="15389" spans="1:4" x14ac:dyDescent="0.25">
      <c r="A15389" s="176" t="s">
        <v>23823</v>
      </c>
      <c r="B15389" s="176" t="s">
        <v>23822</v>
      </c>
      <c r="C15389" s="176" t="s">
        <v>115</v>
      </c>
      <c r="D15389" s="177">
        <v>16.45</v>
      </c>
    </row>
    <row r="15390" spans="1:4" x14ac:dyDescent="0.25">
      <c r="A15390" s="176" t="s">
        <v>23824</v>
      </c>
      <c r="B15390" s="176" t="s">
        <v>23825</v>
      </c>
      <c r="C15390" s="176" t="s">
        <v>115</v>
      </c>
      <c r="D15390" s="177">
        <v>19.87</v>
      </c>
    </row>
    <row r="15391" spans="1:4" x14ac:dyDescent="0.25">
      <c r="A15391" s="176" t="s">
        <v>23826</v>
      </c>
      <c r="B15391" s="176" t="s">
        <v>23825</v>
      </c>
      <c r="C15391" s="176" t="s">
        <v>115</v>
      </c>
      <c r="D15391" s="177">
        <v>19.170000000000002</v>
      </c>
    </row>
    <row r="15392" spans="1:4" x14ac:dyDescent="0.25">
      <c r="A15392" s="176" t="s">
        <v>23827</v>
      </c>
      <c r="B15392" s="176" t="s">
        <v>23828</v>
      </c>
      <c r="C15392" s="176" t="s">
        <v>115</v>
      </c>
      <c r="D15392" s="177">
        <v>18.64</v>
      </c>
    </row>
    <row r="15393" spans="1:4" x14ac:dyDescent="0.25">
      <c r="A15393" s="176" t="s">
        <v>23829</v>
      </c>
      <c r="B15393" s="176" t="s">
        <v>23828</v>
      </c>
      <c r="C15393" s="176" t="s">
        <v>115</v>
      </c>
      <c r="D15393" s="177">
        <v>17.940000000000001</v>
      </c>
    </row>
    <row r="15394" spans="1:4" x14ac:dyDescent="0.25">
      <c r="A15394" s="176" t="s">
        <v>23830</v>
      </c>
      <c r="B15394" s="176" t="s">
        <v>23831</v>
      </c>
      <c r="C15394" s="176" t="s">
        <v>115</v>
      </c>
      <c r="D15394" s="177">
        <v>23.91</v>
      </c>
    </row>
    <row r="15395" spans="1:4" x14ac:dyDescent="0.25">
      <c r="A15395" s="176" t="s">
        <v>23832</v>
      </c>
      <c r="B15395" s="176" t="s">
        <v>23831</v>
      </c>
      <c r="C15395" s="176" t="s">
        <v>115</v>
      </c>
      <c r="D15395" s="177">
        <v>23.21</v>
      </c>
    </row>
    <row r="15396" spans="1:4" x14ac:dyDescent="0.25">
      <c r="A15396" s="176" t="s">
        <v>23833</v>
      </c>
      <c r="B15396" s="176" t="s">
        <v>23834</v>
      </c>
      <c r="C15396" s="176" t="s">
        <v>115</v>
      </c>
      <c r="D15396" s="177">
        <v>25.85</v>
      </c>
    </row>
    <row r="15397" spans="1:4" x14ac:dyDescent="0.25">
      <c r="A15397" s="176" t="s">
        <v>23835</v>
      </c>
      <c r="B15397" s="176" t="s">
        <v>23834</v>
      </c>
      <c r="C15397" s="176" t="s">
        <v>115</v>
      </c>
      <c r="D15397" s="177">
        <v>25.15</v>
      </c>
    </row>
    <row r="15398" spans="1:4" x14ac:dyDescent="0.25">
      <c r="A15398" s="176" t="s">
        <v>23836</v>
      </c>
      <c r="B15398" s="176" t="s">
        <v>23837</v>
      </c>
      <c r="C15398" s="176" t="s">
        <v>115</v>
      </c>
      <c r="D15398" s="177">
        <v>12.8</v>
      </c>
    </row>
    <row r="15399" spans="1:4" x14ac:dyDescent="0.25">
      <c r="A15399" s="176" t="s">
        <v>23838</v>
      </c>
      <c r="B15399" s="176" t="s">
        <v>23837</v>
      </c>
      <c r="C15399" s="176" t="s">
        <v>115</v>
      </c>
      <c r="D15399" s="177">
        <v>12.1</v>
      </c>
    </row>
    <row r="15400" spans="1:4" x14ac:dyDescent="0.25">
      <c r="A15400" s="176" t="s">
        <v>23839</v>
      </c>
      <c r="B15400" s="176" t="s">
        <v>23840</v>
      </c>
      <c r="C15400" s="176" t="s">
        <v>115</v>
      </c>
      <c r="D15400" s="177">
        <v>12.61</v>
      </c>
    </row>
    <row r="15401" spans="1:4" x14ac:dyDescent="0.25">
      <c r="A15401" s="176" t="s">
        <v>23841</v>
      </c>
      <c r="B15401" s="176" t="s">
        <v>23840</v>
      </c>
      <c r="C15401" s="176" t="s">
        <v>115</v>
      </c>
      <c r="D15401" s="177">
        <v>11.9</v>
      </c>
    </row>
    <row r="15402" spans="1:4" x14ac:dyDescent="0.25">
      <c r="A15402" s="176" t="s">
        <v>23842</v>
      </c>
      <c r="B15402" s="176" t="s">
        <v>23843</v>
      </c>
      <c r="C15402" s="176" t="s">
        <v>115</v>
      </c>
      <c r="D15402" s="177">
        <v>13.22</v>
      </c>
    </row>
    <row r="15403" spans="1:4" x14ac:dyDescent="0.25">
      <c r="A15403" s="176" t="s">
        <v>23844</v>
      </c>
      <c r="B15403" s="176" t="s">
        <v>23843</v>
      </c>
      <c r="C15403" s="176" t="s">
        <v>115</v>
      </c>
      <c r="D15403" s="177">
        <v>12.52</v>
      </c>
    </row>
    <row r="15404" spans="1:4" x14ac:dyDescent="0.25">
      <c r="A15404" s="176" t="s">
        <v>23845</v>
      </c>
      <c r="B15404" s="176" t="s">
        <v>23846</v>
      </c>
      <c r="C15404" s="176" t="s">
        <v>115</v>
      </c>
      <c r="D15404" s="177">
        <v>13.82</v>
      </c>
    </row>
    <row r="15405" spans="1:4" x14ac:dyDescent="0.25">
      <c r="A15405" s="176" t="s">
        <v>23847</v>
      </c>
      <c r="B15405" s="176" t="s">
        <v>23846</v>
      </c>
      <c r="C15405" s="176" t="s">
        <v>115</v>
      </c>
      <c r="D15405" s="177">
        <v>13.12</v>
      </c>
    </row>
    <row r="15406" spans="1:4" x14ac:dyDescent="0.25">
      <c r="A15406" s="176" t="s">
        <v>23848</v>
      </c>
      <c r="B15406" s="176" t="s">
        <v>23849</v>
      </c>
      <c r="C15406" s="176" t="s">
        <v>115</v>
      </c>
      <c r="D15406" s="177">
        <v>21.21</v>
      </c>
    </row>
    <row r="15407" spans="1:4" x14ac:dyDescent="0.25">
      <c r="A15407" s="176" t="s">
        <v>23850</v>
      </c>
      <c r="B15407" s="176" t="s">
        <v>23849</v>
      </c>
      <c r="C15407" s="176" t="s">
        <v>115</v>
      </c>
      <c r="D15407" s="177">
        <v>20.51</v>
      </c>
    </row>
    <row r="15408" spans="1:4" x14ac:dyDescent="0.25">
      <c r="A15408" s="176" t="s">
        <v>23851</v>
      </c>
      <c r="B15408" s="176" t="s">
        <v>23852</v>
      </c>
      <c r="C15408" s="176" t="s">
        <v>115</v>
      </c>
      <c r="D15408" s="177">
        <v>15.68</v>
      </c>
    </row>
    <row r="15409" spans="1:4" x14ac:dyDescent="0.25">
      <c r="A15409" s="176" t="s">
        <v>23853</v>
      </c>
      <c r="B15409" s="176" t="s">
        <v>23852</v>
      </c>
      <c r="C15409" s="176" t="s">
        <v>115</v>
      </c>
      <c r="D15409" s="177">
        <v>14.98</v>
      </c>
    </row>
    <row r="15410" spans="1:4" x14ac:dyDescent="0.25">
      <c r="A15410" s="176" t="s">
        <v>23854</v>
      </c>
      <c r="B15410" s="176" t="s">
        <v>23855</v>
      </c>
      <c r="C15410" s="176" t="s">
        <v>115</v>
      </c>
      <c r="D15410" s="177">
        <v>13.53</v>
      </c>
    </row>
    <row r="15411" spans="1:4" x14ac:dyDescent="0.25">
      <c r="A15411" s="176" t="s">
        <v>23856</v>
      </c>
      <c r="B15411" s="176" t="s">
        <v>23855</v>
      </c>
      <c r="C15411" s="176" t="s">
        <v>115</v>
      </c>
      <c r="D15411" s="177">
        <v>12.83</v>
      </c>
    </row>
    <row r="15412" spans="1:4" x14ac:dyDescent="0.25">
      <c r="A15412" s="176" t="s">
        <v>23857</v>
      </c>
      <c r="B15412" s="176" t="s">
        <v>23858</v>
      </c>
      <c r="C15412" s="176" t="s">
        <v>115</v>
      </c>
      <c r="D15412" s="177">
        <v>14.44</v>
      </c>
    </row>
    <row r="15413" spans="1:4" x14ac:dyDescent="0.25">
      <c r="A15413" s="176" t="s">
        <v>23859</v>
      </c>
      <c r="B15413" s="176" t="s">
        <v>23858</v>
      </c>
      <c r="C15413" s="176" t="s">
        <v>115</v>
      </c>
      <c r="D15413" s="177">
        <v>13.74</v>
      </c>
    </row>
    <row r="15414" spans="1:4" x14ac:dyDescent="0.25">
      <c r="A15414" s="176" t="s">
        <v>23860</v>
      </c>
      <c r="B15414" s="176" t="s">
        <v>23861</v>
      </c>
      <c r="C15414" s="176" t="s">
        <v>115</v>
      </c>
      <c r="D15414" s="177">
        <v>15.38</v>
      </c>
    </row>
    <row r="15415" spans="1:4" x14ac:dyDescent="0.25">
      <c r="A15415" s="176" t="s">
        <v>23862</v>
      </c>
      <c r="B15415" s="176" t="s">
        <v>23861</v>
      </c>
      <c r="C15415" s="176" t="s">
        <v>115</v>
      </c>
      <c r="D15415" s="177">
        <v>14.68</v>
      </c>
    </row>
    <row r="15416" spans="1:4" x14ac:dyDescent="0.25">
      <c r="A15416" s="176" t="s">
        <v>23863</v>
      </c>
      <c r="B15416" s="176" t="s">
        <v>23864</v>
      </c>
      <c r="C15416" s="176" t="s">
        <v>115</v>
      </c>
      <c r="D15416" s="177">
        <v>17.2</v>
      </c>
    </row>
    <row r="15417" spans="1:4" x14ac:dyDescent="0.25">
      <c r="A15417" s="176" t="s">
        <v>23865</v>
      </c>
      <c r="B15417" s="176" t="s">
        <v>23864</v>
      </c>
      <c r="C15417" s="176" t="s">
        <v>115</v>
      </c>
      <c r="D15417" s="177">
        <v>16.5</v>
      </c>
    </row>
    <row r="15418" spans="1:4" x14ac:dyDescent="0.25">
      <c r="A15418" s="176" t="s">
        <v>23866</v>
      </c>
      <c r="B15418" s="176" t="s">
        <v>23867</v>
      </c>
      <c r="C15418" s="176" t="s">
        <v>115</v>
      </c>
      <c r="D15418" s="177">
        <v>20.22</v>
      </c>
    </row>
    <row r="15419" spans="1:4" x14ac:dyDescent="0.25">
      <c r="A15419" s="176" t="s">
        <v>23868</v>
      </c>
      <c r="B15419" s="176" t="s">
        <v>23867</v>
      </c>
      <c r="C15419" s="176" t="s">
        <v>115</v>
      </c>
      <c r="D15419" s="177">
        <v>19.52</v>
      </c>
    </row>
    <row r="15420" spans="1:4" x14ac:dyDescent="0.25">
      <c r="A15420" s="176" t="s">
        <v>23869</v>
      </c>
      <c r="B15420" s="176" t="s">
        <v>23870</v>
      </c>
      <c r="C15420" s="176" t="s">
        <v>115</v>
      </c>
      <c r="D15420" s="177">
        <v>14.12</v>
      </c>
    </row>
    <row r="15421" spans="1:4" x14ac:dyDescent="0.25">
      <c r="A15421" s="176" t="s">
        <v>23871</v>
      </c>
      <c r="B15421" s="176" t="s">
        <v>23870</v>
      </c>
      <c r="C15421" s="176" t="s">
        <v>115</v>
      </c>
      <c r="D15421" s="177">
        <v>13.42</v>
      </c>
    </row>
    <row r="15422" spans="1:4" x14ac:dyDescent="0.25">
      <c r="A15422" s="176" t="s">
        <v>23872</v>
      </c>
      <c r="B15422" s="176" t="s">
        <v>23873</v>
      </c>
      <c r="C15422" s="176" t="s">
        <v>115</v>
      </c>
      <c r="D15422" s="177">
        <v>15.68</v>
      </c>
    </row>
    <row r="15423" spans="1:4" x14ac:dyDescent="0.25">
      <c r="A15423" s="176" t="s">
        <v>23874</v>
      </c>
      <c r="B15423" s="176" t="s">
        <v>23873</v>
      </c>
      <c r="C15423" s="176" t="s">
        <v>115</v>
      </c>
      <c r="D15423" s="177">
        <v>14.98</v>
      </c>
    </row>
    <row r="15424" spans="1:4" x14ac:dyDescent="0.25">
      <c r="A15424" s="176" t="s">
        <v>23875</v>
      </c>
      <c r="B15424" s="176" t="s">
        <v>23876</v>
      </c>
      <c r="C15424" s="176" t="s">
        <v>115</v>
      </c>
      <c r="D15424" s="177">
        <v>16.899999999999999</v>
      </c>
    </row>
    <row r="15425" spans="1:4" x14ac:dyDescent="0.25">
      <c r="A15425" s="176" t="s">
        <v>23877</v>
      </c>
      <c r="B15425" s="176" t="s">
        <v>23876</v>
      </c>
      <c r="C15425" s="176" t="s">
        <v>115</v>
      </c>
      <c r="D15425" s="177">
        <v>16.2</v>
      </c>
    </row>
    <row r="15426" spans="1:4" x14ac:dyDescent="0.25">
      <c r="A15426" s="176" t="s">
        <v>23878</v>
      </c>
      <c r="B15426" s="176" t="s">
        <v>23879</v>
      </c>
      <c r="C15426" s="176" t="s">
        <v>115</v>
      </c>
      <c r="D15426" s="177">
        <v>19.36</v>
      </c>
    </row>
    <row r="15427" spans="1:4" x14ac:dyDescent="0.25">
      <c r="A15427" s="176" t="s">
        <v>23880</v>
      </c>
      <c r="B15427" s="176" t="s">
        <v>23879</v>
      </c>
      <c r="C15427" s="176" t="s">
        <v>115</v>
      </c>
      <c r="D15427" s="177">
        <v>18.66</v>
      </c>
    </row>
    <row r="15428" spans="1:4" x14ac:dyDescent="0.25">
      <c r="A15428" s="176" t="s">
        <v>23881</v>
      </c>
      <c r="B15428" s="176" t="s">
        <v>23882</v>
      </c>
      <c r="C15428" s="176" t="s">
        <v>115</v>
      </c>
      <c r="D15428" s="177">
        <v>23.47</v>
      </c>
    </row>
    <row r="15429" spans="1:4" x14ac:dyDescent="0.25">
      <c r="A15429" s="176" t="s">
        <v>23883</v>
      </c>
      <c r="B15429" s="176" t="s">
        <v>23882</v>
      </c>
      <c r="C15429" s="176" t="s">
        <v>115</v>
      </c>
      <c r="D15429" s="177">
        <v>22.77</v>
      </c>
    </row>
    <row r="15430" spans="1:4" x14ac:dyDescent="0.25">
      <c r="A15430" s="176" t="s">
        <v>23884</v>
      </c>
      <c r="B15430" s="176" t="s">
        <v>23885</v>
      </c>
      <c r="C15430" s="176" t="s">
        <v>115</v>
      </c>
      <c r="D15430" s="177">
        <v>12.6</v>
      </c>
    </row>
    <row r="15431" spans="1:4" x14ac:dyDescent="0.25">
      <c r="A15431" s="176" t="s">
        <v>23886</v>
      </c>
      <c r="B15431" s="176" t="s">
        <v>23885</v>
      </c>
      <c r="C15431" s="176" t="s">
        <v>115</v>
      </c>
      <c r="D15431" s="177">
        <v>11.9</v>
      </c>
    </row>
    <row r="15432" spans="1:4" x14ac:dyDescent="0.25">
      <c r="A15432" s="176" t="s">
        <v>23887</v>
      </c>
      <c r="B15432" s="176" t="s">
        <v>23888</v>
      </c>
      <c r="C15432" s="176" t="s">
        <v>115</v>
      </c>
      <c r="D15432" s="177">
        <v>13.12</v>
      </c>
    </row>
    <row r="15433" spans="1:4" x14ac:dyDescent="0.25">
      <c r="A15433" s="176" t="s">
        <v>23889</v>
      </c>
      <c r="B15433" s="176" t="s">
        <v>23888</v>
      </c>
      <c r="C15433" s="176" t="s">
        <v>115</v>
      </c>
      <c r="D15433" s="177">
        <v>12.42</v>
      </c>
    </row>
    <row r="15434" spans="1:4" x14ac:dyDescent="0.25">
      <c r="A15434" s="176" t="s">
        <v>23890</v>
      </c>
      <c r="B15434" s="176" t="s">
        <v>23891</v>
      </c>
      <c r="C15434" s="176" t="s">
        <v>115</v>
      </c>
      <c r="D15434" s="177">
        <v>13.78</v>
      </c>
    </row>
    <row r="15435" spans="1:4" x14ac:dyDescent="0.25">
      <c r="A15435" s="176" t="s">
        <v>23892</v>
      </c>
      <c r="B15435" s="176" t="s">
        <v>23891</v>
      </c>
      <c r="C15435" s="176" t="s">
        <v>115</v>
      </c>
      <c r="D15435" s="177">
        <v>13.08</v>
      </c>
    </row>
    <row r="15436" spans="1:4" x14ac:dyDescent="0.25">
      <c r="A15436" s="176" t="s">
        <v>23893</v>
      </c>
      <c r="B15436" s="176" t="s">
        <v>23894</v>
      </c>
      <c r="C15436" s="176" t="s">
        <v>115</v>
      </c>
      <c r="D15436" s="177">
        <v>15.26</v>
      </c>
    </row>
    <row r="15437" spans="1:4" x14ac:dyDescent="0.25">
      <c r="A15437" s="176" t="s">
        <v>23895</v>
      </c>
      <c r="B15437" s="176" t="s">
        <v>23894</v>
      </c>
      <c r="C15437" s="176" t="s">
        <v>115</v>
      </c>
      <c r="D15437" s="177">
        <v>14.56</v>
      </c>
    </row>
    <row r="15438" spans="1:4" x14ac:dyDescent="0.25">
      <c r="A15438" s="176" t="s">
        <v>23896</v>
      </c>
      <c r="B15438" s="176" t="s">
        <v>23897</v>
      </c>
      <c r="C15438" s="176" t="s">
        <v>115</v>
      </c>
      <c r="D15438" s="177">
        <v>19.93</v>
      </c>
    </row>
    <row r="15439" spans="1:4" x14ac:dyDescent="0.25">
      <c r="A15439" s="176" t="s">
        <v>23898</v>
      </c>
      <c r="B15439" s="176" t="s">
        <v>23897</v>
      </c>
      <c r="C15439" s="176" t="s">
        <v>115</v>
      </c>
      <c r="D15439" s="177">
        <v>19.23</v>
      </c>
    </row>
    <row r="15440" spans="1:4" x14ac:dyDescent="0.25">
      <c r="A15440" s="176" t="s">
        <v>23899</v>
      </c>
      <c r="B15440" s="176" t="s">
        <v>23900</v>
      </c>
      <c r="C15440" s="176" t="s">
        <v>115</v>
      </c>
      <c r="D15440" s="177">
        <v>26.88</v>
      </c>
    </row>
    <row r="15441" spans="1:4" x14ac:dyDescent="0.25">
      <c r="A15441" s="176" t="s">
        <v>23901</v>
      </c>
      <c r="B15441" s="176" t="s">
        <v>23900</v>
      </c>
      <c r="C15441" s="176" t="s">
        <v>115</v>
      </c>
      <c r="D15441" s="177">
        <v>26.18</v>
      </c>
    </row>
    <row r="15442" spans="1:4" x14ac:dyDescent="0.25">
      <c r="A15442" s="176" t="s">
        <v>23902</v>
      </c>
      <c r="B15442" s="176" t="s">
        <v>23903</v>
      </c>
      <c r="C15442" s="176" t="s">
        <v>115</v>
      </c>
      <c r="D15442" s="177">
        <v>20.45</v>
      </c>
    </row>
    <row r="15443" spans="1:4" x14ac:dyDescent="0.25">
      <c r="A15443" s="176" t="s">
        <v>23904</v>
      </c>
      <c r="B15443" s="176" t="s">
        <v>23903</v>
      </c>
      <c r="C15443" s="176" t="s">
        <v>115</v>
      </c>
      <c r="D15443" s="177">
        <v>19.75</v>
      </c>
    </row>
    <row r="15444" spans="1:4" x14ac:dyDescent="0.25">
      <c r="A15444" s="176" t="s">
        <v>23905</v>
      </c>
      <c r="B15444" s="176" t="s">
        <v>23906</v>
      </c>
      <c r="C15444" s="176" t="s">
        <v>115</v>
      </c>
      <c r="D15444" s="177">
        <v>20.47</v>
      </c>
    </row>
    <row r="15445" spans="1:4" x14ac:dyDescent="0.25">
      <c r="A15445" s="176" t="s">
        <v>23907</v>
      </c>
      <c r="B15445" s="176" t="s">
        <v>23906</v>
      </c>
      <c r="C15445" s="176" t="s">
        <v>115</v>
      </c>
      <c r="D15445" s="177">
        <v>19.77</v>
      </c>
    </row>
    <row r="15446" spans="1:4" x14ac:dyDescent="0.25">
      <c r="A15446" s="176" t="s">
        <v>23908</v>
      </c>
      <c r="B15446" s="176" t="s">
        <v>23909</v>
      </c>
      <c r="C15446" s="176" t="s">
        <v>115</v>
      </c>
      <c r="D15446" s="177">
        <v>22.09</v>
      </c>
    </row>
    <row r="15447" spans="1:4" x14ac:dyDescent="0.25">
      <c r="A15447" s="176" t="s">
        <v>23910</v>
      </c>
      <c r="B15447" s="176" t="s">
        <v>23909</v>
      </c>
      <c r="C15447" s="176" t="s">
        <v>115</v>
      </c>
      <c r="D15447" s="177">
        <v>21.39</v>
      </c>
    </row>
    <row r="15448" spans="1:4" x14ac:dyDescent="0.25">
      <c r="A15448" s="176" t="s">
        <v>23911</v>
      </c>
      <c r="B15448" s="176" t="s">
        <v>23912</v>
      </c>
      <c r="C15448" s="176" t="s">
        <v>115</v>
      </c>
      <c r="D15448" s="177">
        <v>17.09</v>
      </c>
    </row>
    <row r="15449" spans="1:4" x14ac:dyDescent="0.25">
      <c r="A15449" s="176" t="s">
        <v>23913</v>
      </c>
      <c r="B15449" s="176" t="s">
        <v>23912</v>
      </c>
      <c r="C15449" s="176" t="s">
        <v>115</v>
      </c>
      <c r="D15449" s="177">
        <v>16.39</v>
      </c>
    </row>
    <row r="15450" spans="1:4" x14ac:dyDescent="0.25">
      <c r="A15450" s="176" t="s">
        <v>23914</v>
      </c>
      <c r="B15450" s="176" t="s">
        <v>23915</v>
      </c>
      <c r="C15450" s="176" t="s">
        <v>115</v>
      </c>
      <c r="D15450" s="177">
        <v>28.05</v>
      </c>
    </row>
    <row r="15451" spans="1:4" x14ac:dyDescent="0.25">
      <c r="A15451" s="176" t="s">
        <v>23916</v>
      </c>
      <c r="B15451" s="176" t="s">
        <v>23915</v>
      </c>
      <c r="C15451" s="176" t="s">
        <v>115</v>
      </c>
      <c r="D15451" s="177">
        <v>27.35</v>
      </c>
    </row>
    <row r="15452" spans="1:4" x14ac:dyDescent="0.25">
      <c r="A15452" s="176" t="s">
        <v>23917</v>
      </c>
      <c r="B15452" s="176" t="s">
        <v>23918</v>
      </c>
      <c r="C15452" s="176" t="s">
        <v>115</v>
      </c>
      <c r="D15452" s="177">
        <v>14.16</v>
      </c>
    </row>
    <row r="15453" spans="1:4" x14ac:dyDescent="0.25">
      <c r="A15453" s="176" t="s">
        <v>23919</v>
      </c>
      <c r="B15453" s="176" t="s">
        <v>23918</v>
      </c>
      <c r="C15453" s="176" t="s">
        <v>115</v>
      </c>
      <c r="D15453" s="177">
        <v>13.46</v>
      </c>
    </row>
    <row r="15454" spans="1:4" x14ac:dyDescent="0.25">
      <c r="A15454" s="176" t="s">
        <v>23920</v>
      </c>
      <c r="B15454" s="176" t="s">
        <v>23921</v>
      </c>
      <c r="C15454" s="176" t="s">
        <v>115</v>
      </c>
      <c r="D15454" s="177">
        <v>15.3</v>
      </c>
    </row>
    <row r="15455" spans="1:4" x14ac:dyDescent="0.25">
      <c r="A15455" s="176" t="s">
        <v>23922</v>
      </c>
      <c r="B15455" s="176" t="s">
        <v>23921</v>
      </c>
      <c r="C15455" s="176" t="s">
        <v>115</v>
      </c>
      <c r="D15455" s="177">
        <v>14.6</v>
      </c>
    </row>
    <row r="15456" spans="1:4" x14ac:dyDescent="0.25">
      <c r="A15456" s="176" t="s">
        <v>23923</v>
      </c>
      <c r="B15456" s="176" t="s">
        <v>23924</v>
      </c>
      <c r="C15456" s="176" t="s">
        <v>115</v>
      </c>
      <c r="D15456" s="177">
        <v>15.84</v>
      </c>
    </row>
    <row r="15457" spans="1:4" x14ac:dyDescent="0.25">
      <c r="A15457" s="176" t="s">
        <v>23925</v>
      </c>
      <c r="B15457" s="176" t="s">
        <v>23924</v>
      </c>
      <c r="C15457" s="176" t="s">
        <v>115</v>
      </c>
      <c r="D15457" s="177">
        <v>15.14</v>
      </c>
    </row>
    <row r="15458" spans="1:4" x14ac:dyDescent="0.25">
      <c r="A15458" s="176" t="s">
        <v>23926</v>
      </c>
      <c r="B15458" s="176" t="s">
        <v>23927</v>
      </c>
      <c r="C15458" s="176" t="s">
        <v>115</v>
      </c>
      <c r="D15458" s="177">
        <v>19.11</v>
      </c>
    </row>
    <row r="15459" spans="1:4" x14ac:dyDescent="0.25">
      <c r="A15459" s="176" t="s">
        <v>23928</v>
      </c>
      <c r="B15459" s="176" t="s">
        <v>23927</v>
      </c>
      <c r="C15459" s="176" t="s">
        <v>115</v>
      </c>
      <c r="D15459" s="177">
        <v>18.41</v>
      </c>
    </row>
    <row r="15460" spans="1:4" x14ac:dyDescent="0.25">
      <c r="A15460" s="176" t="s">
        <v>23929</v>
      </c>
      <c r="B15460" s="176" t="s">
        <v>23930</v>
      </c>
      <c r="C15460" s="176" t="s">
        <v>115</v>
      </c>
      <c r="D15460" s="177">
        <v>28.38</v>
      </c>
    </row>
    <row r="15461" spans="1:4" x14ac:dyDescent="0.25">
      <c r="A15461" s="176" t="s">
        <v>23931</v>
      </c>
      <c r="B15461" s="176" t="s">
        <v>23930</v>
      </c>
      <c r="C15461" s="176" t="s">
        <v>115</v>
      </c>
      <c r="D15461" s="177">
        <v>27.68</v>
      </c>
    </row>
    <row r="15462" spans="1:4" x14ac:dyDescent="0.25">
      <c r="A15462" s="176" t="s">
        <v>23932</v>
      </c>
      <c r="B15462" s="176" t="s">
        <v>23933</v>
      </c>
      <c r="C15462" s="176" t="s">
        <v>115</v>
      </c>
      <c r="D15462" s="177">
        <v>13.41</v>
      </c>
    </row>
    <row r="15463" spans="1:4" x14ac:dyDescent="0.25">
      <c r="A15463" s="176" t="s">
        <v>23934</v>
      </c>
      <c r="B15463" s="176" t="s">
        <v>23933</v>
      </c>
      <c r="C15463" s="176" t="s">
        <v>115</v>
      </c>
      <c r="D15463" s="177">
        <v>12.71</v>
      </c>
    </row>
    <row r="15464" spans="1:4" x14ac:dyDescent="0.25">
      <c r="A15464" s="176" t="s">
        <v>23935</v>
      </c>
      <c r="B15464" s="176" t="s">
        <v>23936</v>
      </c>
      <c r="C15464" s="176" t="s">
        <v>115</v>
      </c>
      <c r="D15464" s="177">
        <v>13.58</v>
      </c>
    </row>
    <row r="15465" spans="1:4" x14ac:dyDescent="0.25">
      <c r="A15465" s="176" t="s">
        <v>23937</v>
      </c>
      <c r="B15465" s="176" t="s">
        <v>23936</v>
      </c>
      <c r="C15465" s="176" t="s">
        <v>115</v>
      </c>
      <c r="D15465" s="177">
        <v>12.88</v>
      </c>
    </row>
    <row r="15466" spans="1:4" x14ac:dyDescent="0.25">
      <c r="A15466" s="176" t="s">
        <v>23938</v>
      </c>
      <c r="B15466" s="176" t="s">
        <v>23939</v>
      </c>
      <c r="C15466" s="176" t="s">
        <v>115</v>
      </c>
      <c r="D15466" s="177">
        <v>18.440000000000001</v>
      </c>
    </row>
    <row r="15467" spans="1:4" x14ac:dyDescent="0.25">
      <c r="A15467" s="176" t="s">
        <v>23940</v>
      </c>
      <c r="B15467" s="176" t="s">
        <v>23939</v>
      </c>
      <c r="C15467" s="176" t="s">
        <v>115</v>
      </c>
      <c r="D15467" s="177">
        <v>17.739999999999998</v>
      </c>
    </row>
    <row r="15468" spans="1:4" x14ac:dyDescent="0.25">
      <c r="A15468" s="176" t="s">
        <v>23941</v>
      </c>
      <c r="B15468" s="176" t="s">
        <v>23942</v>
      </c>
      <c r="C15468" s="176" t="s">
        <v>115</v>
      </c>
      <c r="D15468" s="177">
        <v>20.2</v>
      </c>
    </row>
    <row r="15469" spans="1:4" x14ac:dyDescent="0.25">
      <c r="A15469" s="176" t="s">
        <v>23943</v>
      </c>
      <c r="B15469" s="176" t="s">
        <v>23942</v>
      </c>
      <c r="C15469" s="176" t="s">
        <v>115</v>
      </c>
      <c r="D15469" s="177">
        <v>19.5</v>
      </c>
    </row>
    <row r="15470" spans="1:4" x14ac:dyDescent="0.25">
      <c r="A15470" s="176" t="s">
        <v>23944</v>
      </c>
      <c r="B15470" s="176" t="s">
        <v>23945</v>
      </c>
      <c r="C15470" s="176" t="s">
        <v>115</v>
      </c>
      <c r="D15470" s="177">
        <v>26.7</v>
      </c>
    </row>
    <row r="15471" spans="1:4" x14ac:dyDescent="0.25">
      <c r="A15471" s="176" t="s">
        <v>23946</v>
      </c>
      <c r="B15471" s="176" t="s">
        <v>23945</v>
      </c>
      <c r="C15471" s="176" t="s">
        <v>115</v>
      </c>
      <c r="D15471" s="177">
        <v>26</v>
      </c>
    </row>
    <row r="15472" spans="1:4" x14ac:dyDescent="0.25">
      <c r="A15472" s="176" t="s">
        <v>23947</v>
      </c>
      <c r="B15472" s="176" t="s">
        <v>23948</v>
      </c>
      <c r="C15472" s="176" t="s">
        <v>115</v>
      </c>
      <c r="D15472" s="177">
        <v>31.29</v>
      </c>
    </row>
    <row r="15473" spans="1:4" x14ac:dyDescent="0.25">
      <c r="A15473" s="176" t="s">
        <v>23949</v>
      </c>
      <c r="B15473" s="176" t="s">
        <v>23948</v>
      </c>
      <c r="C15473" s="176" t="s">
        <v>115</v>
      </c>
      <c r="D15473" s="177">
        <v>30.59</v>
      </c>
    </row>
    <row r="15474" spans="1:4" x14ac:dyDescent="0.25">
      <c r="A15474" s="176" t="s">
        <v>23950</v>
      </c>
      <c r="B15474" s="176" t="s">
        <v>23951</v>
      </c>
      <c r="C15474" s="176" t="s">
        <v>115</v>
      </c>
      <c r="D15474" s="177">
        <v>17.37</v>
      </c>
    </row>
    <row r="15475" spans="1:4" x14ac:dyDescent="0.25">
      <c r="A15475" s="176" t="s">
        <v>23952</v>
      </c>
      <c r="B15475" s="176" t="s">
        <v>23951</v>
      </c>
      <c r="C15475" s="176" t="s">
        <v>115</v>
      </c>
      <c r="D15475" s="177">
        <v>16.670000000000002</v>
      </c>
    </row>
    <row r="15476" spans="1:4" x14ac:dyDescent="0.25">
      <c r="A15476" s="176" t="s">
        <v>23953</v>
      </c>
      <c r="B15476" s="176" t="s">
        <v>23954</v>
      </c>
      <c r="C15476" s="176" t="s">
        <v>115</v>
      </c>
      <c r="D15476" s="177">
        <v>19.39</v>
      </c>
    </row>
    <row r="15477" spans="1:4" x14ac:dyDescent="0.25">
      <c r="A15477" s="176" t="s">
        <v>23955</v>
      </c>
      <c r="B15477" s="176" t="s">
        <v>23954</v>
      </c>
      <c r="C15477" s="176" t="s">
        <v>115</v>
      </c>
      <c r="D15477" s="177">
        <v>18.690000000000001</v>
      </c>
    </row>
    <row r="15478" spans="1:4" x14ac:dyDescent="0.25">
      <c r="A15478" s="176" t="s">
        <v>23956</v>
      </c>
      <c r="B15478" s="176" t="s">
        <v>23957</v>
      </c>
      <c r="C15478" s="176" t="s">
        <v>115</v>
      </c>
      <c r="D15478" s="177">
        <v>23.39</v>
      </c>
    </row>
    <row r="15479" spans="1:4" x14ac:dyDescent="0.25">
      <c r="A15479" s="176" t="s">
        <v>23958</v>
      </c>
      <c r="B15479" s="176" t="s">
        <v>23957</v>
      </c>
      <c r="C15479" s="176" t="s">
        <v>115</v>
      </c>
      <c r="D15479" s="177">
        <v>22.69</v>
      </c>
    </row>
    <row r="15480" spans="1:4" x14ac:dyDescent="0.25">
      <c r="A15480" s="176" t="s">
        <v>23959</v>
      </c>
      <c r="B15480" s="176" t="s">
        <v>23960</v>
      </c>
      <c r="C15480" s="176" t="s">
        <v>115</v>
      </c>
      <c r="D15480" s="177">
        <v>28.05</v>
      </c>
    </row>
    <row r="15481" spans="1:4" x14ac:dyDescent="0.25">
      <c r="A15481" s="176" t="s">
        <v>23961</v>
      </c>
      <c r="B15481" s="176" t="s">
        <v>23960</v>
      </c>
      <c r="C15481" s="176" t="s">
        <v>115</v>
      </c>
      <c r="D15481" s="177">
        <v>27.35</v>
      </c>
    </row>
    <row r="15482" spans="1:4" x14ac:dyDescent="0.25">
      <c r="A15482" s="176" t="s">
        <v>23962</v>
      </c>
      <c r="B15482" s="176" t="s">
        <v>23963</v>
      </c>
      <c r="C15482" s="176" t="s">
        <v>115</v>
      </c>
      <c r="D15482" s="177">
        <v>32.67</v>
      </c>
    </row>
    <row r="15483" spans="1:4" x14ac:dyDescent="0.25">
      <c r="A15483" s="176" t="s">
        <v>23964</v>
      </c>
      <c r="B15483" s="176" t="s">
        <v>23963</v>
      </c>
      <c r="C15483" s="176" t="s">
        <v>115</v>
      </c>
      <c r="D15483" s="177">
        <v>31.96</v>
      </c>
    </row>
    <row r="15484" spans="1:4" x14ac:dyDescent="0.25">
      <c r="A15484" s="176" t="s">
        <v>23965</v>
      </c>
      <c r="B15484" s="176" t="s">
        <v>23966</v>
      </c>
      <c r="C15484" s="176" t="s">
        <v>115</v>
      </c>
      <c r="D15484" s="177">
        <v>18.13</v>
      </c>
    </row>
    <row r="15485" spans="1:4" x14ac:dyDescent="0.25">
      <c r="A15485" s="176" t="s">
        <v>23967</v>
      </c>
      <c r="B15485" s="176" t="s">
        <v>23966</v>
      </c>
      <c r="C15485" s="176" t="s">
        <v>115</v>
      </c>
      <c r="D15485" s="177">
        <v>17.43</v>
      </c>
    </row>
    <row r="15486" spans="1:4" x14ac:dyDescent="0.25">
      <c r="A15486" s="176" t="s">
        <v>23968</v>
      </c>
      <c r="B15486" s="176" t="s">
        <v>23969</v>
      </c>
      <c r="C15486" s="176" t="s">
        <v>115</v>
      </c>
      <c r="D15486" s="177">
        <v>22.09</v>
      </c>
    </row>
    <row r="15487" spans="1:4" x14ac:dyDescent="0.25">
      <c r="A15487" s="176" t="s">
        <v>23970</v>
      </c>
      <c r="B15487" s="176" t="s">
        <v>23969</v>
      </c>
      <c r="C15487" s="176" t="s">
        <v>115</v>
      </c>
      <c r="D15487" s="177">
        <v>21.39</v>
      </c>
    </row>
    <row r="15488" spans="1:4" x14ac:dyDescent="0.25">
      <c r="A15488" s="176" t="s">
        <v>23971</v>
      </c>
      <c r="B15488" s="176" t="s">
        <v>23972</v>
      </c>
      <c r="C15488" s="176" t="s">
        <v>115</v>
      </c>
      <c r="D15488" s="177">
        <v>21.55</v>
      </c>
    </row>
    <row r="15489" spans="1:4" x14ac:dyDescent="0.25">
      <c r="A15489" s="176" t="s">
        <v>23973</v>
      </c>
      <c r="B15489" s="176" t="s">
        <v>23972</v>
      </c>
      <c r="C15489" s="176" t="s">
        <v>115</v>
      </c>
      <c r="D15489" s="177">
        <v>20.85</v>
      </c>
    </row>
    <row r="15490" spans="1:4" x14ac:dyDescent="0.25">
      <c r="A15490" s="176" t="s">
        <v>23974</v>
      </c>
      <c r="B15490" s="176" t="s">
        <v>23975</v>
      </c>
      <c r="C15490" s="176" t="s">
        <v>115</v>
      </c>
      <c r="D15490" s="177">
        <v>25.36</v>
      </c>
    </row>
    <row r="15491" spans="1:4" x14ac:dyDescent="0.25">
      <c r="A15491" s="176" t="s">
        <v>23976</v>
      </c>
      <c r="B15491" s="176" t="s">
        <v>23975</v>
      </c>
      <c r="C15491" s="176" t="s">
        <v>115</v>
      </c>
      <c r="D15491" s="177">
        <v>24.66</v>
      </c>
    </row>
    <row r="15492" spans="1:4" x14ac:dyDescent="0.25">
      <c r="A15492" s="176" t="s">
        <v>23977</v>
      </c>
      <c r="B15492" s="176" t="s">
        <v>23978</v>
      </c>
      <c r="C15492" s="176" t="s">
        <v>115</v>
      </c>
      <c r="D15492" s="177">
        <v>33.729999999999997</v>
      </c>
    </row>
    <row r="15493" spans="1:4" x14ac:dyDescent="0.25">
      <c r="A15493" s="176" t="s">
        <v>23979</v>
      </c>
      <c r="B15493" s="176" t="s">
        <v>23978</v>
      </c>
      <c r="C15493" s="176" t="s">
        <v>115</v>
      </c>
      <c r="D15493" s="177">
        <v>33.03</v>
      </c>
    </row>
    <row r="15494" spans="1:4" x14ac:dyDescent="0.25">
      <c r="A15494" s="176" t="s">
        <v>23980</v>
      </c>
      <c r="B15494" s="176" t="s">
        <v>23981</v>
      </c>
      <c r="C15494" s="176" t="s">
        <v>115</v>
      </c>
      <c r="D15494" s="177">
        <v>42.73</v>
      </c>
    </row>
    <row r="15495" spans="1:4" x14ac:dyDescent="0.25">
      <c r="A15495" s="176" t="s">
        <v>23982</v>
      </c>
      <c r="B15495" s="176" t="s">
        <v>23981</v>
      </c>
      <c r="C15495" s="176" t="s">
        <v>115</v>
      </c>
      <c r="D15495" s="177">
        <v>41.72</v>
      </c>
    </row>
    <row r="15496" spans="1:4" x14ac:dyDescent="0.25">
      <c r="A15496" s="176" t="s">
        <v>23983</v>
      </c>
      <c r="B15496" s="176" t="s">
        <v>23984</v>
      </c>
      <c r="C15496" s="176" t="s">
        <v>115</v>
      </c>
      <c r="D15496" s="177">
        <v>59.11</v>
      </c>
    </row>
    <row r="15497" spans="1:4" x14ac:dyDescent="0.25">
      <c r="A15497" s="176" t="s">
        <v>23985</v>
      </c>
      <c r="B15497" s="176" t="s">
        <v>23984</v>
      </c>
      <c r="C15497" s="176" t="s">
        <v>115</v>
      </c>
      <c r="D15497" s="177">
        <v>57.99</v>
      </c>
    </row>
    <row r="15498" spans="1:4" x14ac:dyDescent="0.25">
      <c r="A15498" s="176" t="s">
        <v>23986</v>
      </c>
      <c r="B15498" s="176" t="s">
        <v>23987</v>
      </c>
      <c r="C15498" s="176" t="s">
        <v>115</v>
      </c>
      <c r="D15498" s="177">
        <v>11.53</v>
      </c>
    </row>
    <row r="15499" spans="1:4" x14ac:dyDescent="0.25">
      <c r="A15499" s="176" t="s">
        <v>23988</v>
      </c>
      <c r="B15499" s="176" t="s">
        <v>23987</v>
      </c>
      <c r="C15499" s="176" t="s">
        <v>115</v>
      </c>
      <c r="D15499" s="177">
        <v>11.12</v>
      </c>
    </row>
    <row r="15500" spans="1:4" x14ac:dyDescent="0.25">
      <c r="A15500" s="176" t="s">
        <v>23989</v>
      </c>
      <c r="B15500" s="176" t="s">
        <v>23990</v>
      </c>
      <c r="C15500" s="176" t="s">
        <v>115</v>
      </c>
      <c r="D15500" s="177">
        <v>18.22</v>
      </c>
    </row>
    <row r="15501" spans="1:4" x14ac:dyDescent="0.25">
      <c r="A15501" s="176" t="s">
        <v>23991</v>
      </c>
      <c r="B15501" s="176" t="s">
        <v>23990</v>
      </c>
      <c r="C15501" s="176" t="s">
        <v>115</v>
      </c>
      <c r="D15501" s="177">
        <v>17.72</v>
      </c>
    </row>
    <row r="15502" spans="1:4" x14ac:dyDescent="0.25">
      <c r="A15502" s="176" t="s">
        <v>23992</v>
      </c>
      <c r="B15502" s="176" t="s">
        <v>23993</v>
      </c>
      <c r="C15502" s="176" t="s">
        <v>115</v>
      </c>
      <c r="D15502" s="177">
        <v>22.57</v>
      </c>
    </row>
    <row r="15503" spans="1:4" x14ac:dyDescent="0.25">
      <c r="A15503" s="176" t="s">
        <v>23994</v>
      </c>
      <c r="B15503" s="176" t="s">
        <v>23993</v>
      </c>
      <c r="C15503" s="176" t="s">
        <v>115</v>
      </c>
      <c r="D15503" s="177">
        <v>21.96</v>
      </c>
    </row>
    <row r="15504" spans="1:4" x14ac:dyDescent="0.25">
      <c r="A15504" s="176" t="s">
        <v>23995</v>
      </c>
      <c r="B15504" s="176" t="s">
        <v>23996</v>
      </c>
      <c r="C15504" s="176" t="s">
        <v>115</v>
      </c>
      <c r="D15504" s="177">
        <v>15.3</v>
      </c>
    </row>
    <row r="15505" spans="1:4" x14ac:dyDescent="0.25">
      <c r="A15505" s="176" t="s">
        <v>23997</v>
      </c>
      <c r="B15505" s="176" t="s">
        <v>23996</v>
      </c>
      <c r="C15505" s="176" t="s">
        <v>115</v>
      </c>
      <c r="D15505" s="177">
        <v>14.69</v>
      </c>
    </row>
    <row r="15506" spans="1:4" x14ac:dyDescent="0.25">
      <c r="A15506" s="176" t="s">
        <v>23998</v>
      </c>
      <c r="B15506" s="176" t="s">
        <v>23999</v>
      </c>
      <c r="C15506" s="176" t="s">
        <v>115</v>
      </c>
      <c r="D15506" s="177">
        <v>21.72</v>
      </c>
    </row>
    <row r="15507" spans="1:4" x14ac:dyDescent="0.25">
      <c r="A15507" s="176" t="s">
        <v>24000</v>
      </c>
      <c r="B15507" s="176" t="s">
        <v>23999</v>
      </c>
      <c r="C15507" s="176" t="s">
        <v>115</v>
      </c>
      <c r="D15507" s="177">
        <v>20.91</v>
      </c>
    </row>
    <row r="15508" spans="1:4" x14ac:dyDescent="0.25">
      <c r="A15508" s="176" t="s">
        <v>24001</v>
      </c>
      <c r="B15508" s="176" t="s">
        <v>24002</v>
      </c>
      <c r="C15508" s="176" t="s">
        <v>115</v>
      </c>
      <c r="D15508" s="177">
        <v>22.14</v>
      </c>
    </row>
    <row r="15509" spans="1:4" x14ac:dyDescent="0.25">
      <c r="A15509" s="176" t="s">
        <v>24003</v>
      </c>
      <c r="B15509" s="176" t="s">
        <v>24002</v>
      </c>
      <c r="C15509" s="176" t="s">
        <v>115</v>
      </c>
      <c r="D15509" s="177">
        <v>21.33</v>
      </c>
    </row>
    <row r="15510" spans="1:4" x14ac:dyDescent="0.25">
      <c r="A15510" s="176" t="s">
        <v>24004</v>
      </c>
      <c r="B15510" s="176" t="s">
        <v>24005</v>
      </c>
      <c r="C15510" s="176" t="s">
        <v>115</v>
      </c>
      <c r="D15510" s="177">
        <v>10.119999999999999</v>
      </c>
    </row>
    <row r="15511" spans="1:4" x14ac:dyDescent="0.25">
      <c r="A15511" s="176" t="s">
        <v>24006</v>
      </c>
      <c r="B15511" s="176" t="s">
        <v>24005</v>
      </c>
      <c r="C15511" s="176" t="s">
        <v>115</v>
      </c>
      <c r="D15511" s="177">
        <v>9.7100000000000009</v>
      </c>
    </row>
    <row r="15512" spans="1:4" x14ac:dyDescent="0.25">
      <c r="A15512" s="176" t="s">
        <v>24007</v>
      </c>
      <c r="B15512" s="176" t="s">
        <v>24008</v>
      </c>
      <c r="C15512" s="176" t="s">
        <v>115</v>
      </c>
      <c r="D15512" s="177">
        <v>13.44</v>
      </c>
    </row>
    <row r="15513" spans="1:4" x14ac:dyDescent="0.25">
      <c r="A15513" s="176" t="s">
        <v>24009</v>
      </c>
      <c r="B15513" s="176" t="s">
        <v>24008</v>
      </c>
      <c r="C15513" s="176" t="s">
        <v>115</v>
      </c>
      <c r="D15513" s="177">
        <v>13.03</v>
      </c>
    </row>
    <row r="15514" spans="1:4" x14ac:dyDescent="0.25">
      <c r="A15514" s="176" t="s">
        <v>24010</v>
      </c>
      <c r="B15514" s="176" t="s">
        <v>24011</v>
      </c>
      <c r="C15514" s="176" t="s">
        <v>115</v>
      </c>
      <c r="D15514" s="177">
        <v>10.55</v>
      </c>
    </row>
    <row r="15515" spans="1:4" x14ac:dyDescent="0.25">
      <c r="A15515" s="176" t="s">
        <v>24012</v>
      </c>
      <c r="B15515" s="176" t="s">
        <v>24011</v>
      </c>
      <c r="C15515" s="176" t="s">
        <v>115</v>
      </c>
      <c r="D15515" s="177">
        <v>10.14</v>
      </c>
    </row>
    <row r="15516" spans="1:4" x14ac:dyDescent="0.25">
      <c r="A15516" s="176" t="s">
        <v>24013</v>
      </c>
      <c r="B15516" s="176" t="s">
        <v>24014</v>
      </c>
      <c r="C15516" s="176" t="s">
        <v>115</v>
      </c>
      <c r="D15516" s="177">
        <v>11.21</v>
      </c>
    </row>
    <row r="15517" spans="1:4" x14ac:dyDescent="0.25">
      <c r="A15517" s="176" t="s">
        <v>24015</v>
      </c>
      <c r="B15517" s="176" t="s">
        <v>24014</v>
      </c>
      <c r="C15517" s="176" t="s">
        <v>115</v>
      </c>
      <c r="D15517" s="177">
        <v>10.8</v>
      </c>
    </row>
    <row r="15518" spans="1:4" x14ac:dyDescent="0.25">
      <c r="A15518" s="176" t="s">
        <v>24016</v>
      </c>
      <c r="B15518" s="176" t="s">
        <v>24017</v>
      </c>
      <c r="C15518" s="176" t="s">
        <v>115</v>
      </c>
      <c r="D15518" s="177">
        <v>135.38</v>
      </c>
    </row>
    <row r="15519" spans="1:4" x14ac:dyDescent="0.25">
      <c r="A15519" s="176" t="s">
        <v>24018</v>
      </c>
      <c r="B15519" s="176" t="s">
        <v>24017</v>
      </c>
      <c r="C15519" s="176" t="s">
        <v>115</v>
      </c>
      <c r="D15519" s="177">
        <v>131.88</v>
      </c>
    </row>
    <row r="15520" spans="1:4" x14ac:dyDescent="0.25">
      <c r="A15520" s="176" t="s">
        <v>24019</v>
      </c>
      <c r="B15520" s="176" t="s">
        <v>24020</v>
      </c>
      <c r="C15520" s="176" t="s">
        <v>115</v>
      </c>
      <c r="D15520" s="177">
        <v>14.21</v>
      </c>
    </row>
    <row r="15521" spans="1:4" x14ac:dyDescent="0.25">
      <c r="A15521" s="176" t="s">
        <v>24021</v>
      </c>
      <c r="B15521" s="176" t="s">
        <v>24020</v>
      </c>
      <c r="C15521" s="176" t="s">
        <v>115</v>
      </c>
      <c r="D15521" s="177">
        <v>13.8</v>
      </c>
    </row>
    <row r="15522" spans="1:4" x14ac:dyDescent="0.25">
      <c r="A15522" s="176" t="s">
        <v>24022</v>
      </c>
      <c r="B15522" s="176" t="s">
        <v>24023</v>
      </c>
      <c r="C15522" s="176" t="s">
        <v>115</v>
      </c>
      <c r="D15522" s="177">
        <v>16.36</v>
      </c>
    </row>
    <row r="15523" spans="1:4" x14ac:dyDescent="0.25">
      <c r="A15523" s="176" t="s">
        <v>24024</v>
      </c>
      <c r="B15523" s="176" t="s">
        <v>24023</v>
      </c>
      <c r="C15523" s="176" t="s">
        <v>115</v>
      </c>
      <c r="D15523" s="177">
        <v>15.95</v>
      </c>
    </row>
    <row r="15524" spans="1:4" x14ac:dyDescent="0.25">
      <c r="A15524" s="176" t="s">
        <v>24025</v>
      </c>
      <c r="B15524" s="176" t="s">
        <v>24026</v>
      </c>
      <c r="C15524" s="176" t="s">
        <v>115</v>
      </c>
      <c r="D15524" s="177">
        <v>2.97</v>
      </c>
    </row>
    <row r="15525" spans="1:4" x14ac:dyDescent="0.25">
      <c r="A15525" s="176" t="s">
        <v>24027</v>
      </c>
      <c r="B15525" s="176" t="s">
        <v>24026</v>
      </c>
      <c r="C15525" s="176" t="s">
        <v>115</v>
      </c>
      <c r="D15525" s="177">
        <v>2.9</v>
      </c>
    </row>
    <row r="15526" spans="1:4" x14ac:dyDescent="0.25">
      <c r="A15526" s="176" t="s">
        <v>24028</v>
      </c>
      <c r="B15526" s="176" t="s">
        <v>24029</v>
      </c>
      <c r="C15526" s="176" t="s">
        <v>115</v>
      </c>
      <c r="D15526" s="177">
        <v>12.89</v>
      </c>
    </row>
    <row r="15527" spans="1:4" x14ac:dyDescent="0.25">
      <c r="A15527" s="176" t="s">
        <v>24030</v>
      </c>
      <c r="B15527" s="176" t="s">
        <v>24029</v>
      </c>
      <c r="C15527" s="176" t="s">
        <v>115</v>
      </c>
      <c r="D15527" s="177">
        <v>12.48</v>
      </c>
    </row>
    <row r="15528" spans="1:4" x14ac:dyDescent="0.25">
      <c r="A15528" s="176" t="s">
        <v>24031</v>
      </c>
      <c r="B15528" s="176" t="s">
        <v>24032</v>
      </c>
      <c r="C15528" s="176" t="s">
        <v>115</v>
      </c>
      <c r="D15528" s="177">
        <v>12.89</v>
      </c>
    </row>
    <row r="15529" spans="1:4" x14ac:dyDescent="0.25">
      <c r="A15529" s="176" t="s">
        <v>24033</v>
      </c>
      <c r="B15529" s="176" t="s">
        <v>24032</v>
      </c>
      <c r="C15529" s="176" t="s">
        <v>115</v>
      </c>
      <c r="D15529" s="177">
        <v>12.48</v>
      </c>
    </row>
    <row r="15530" spans="1:4" x14ac:dyDescent="0.25">
      <c r="A15530" s="176" t="s">
        <v>24034</v>
      </c>
      <c r="B15530" s="176" t="s">
        <v>24035</v>
      </c>
      <c r="C15530" s="176" t="s">
        <v>115</v>
      </c>
      <c r="D15530" s="177">
        <v>30.69</v>
      </c>
    </row>
    <row r="15531" spans="1:4" x14ac:dyDescent="0.25">
      <c r="A15531" s="176" t="s">
        <v>24036</v>
      </c>
      <c r="B15531" s="176" t="s">
        <v>24035</v>
      </c>
      <c r="C15531" s="176" t="s">
        <v>115</v>
      </c>
      <c r="D15531" s="177">
        <v>30.28</v>
      </c>
    </row>
    <row r="15532" spans="1:4" x14ac:dyDescent="0.25">
      <c r="A15532" s="176" t="s">
        <v>24037</v>
      </c>
      <c r="B15532" s="176" t="s">
        <v>24038</v>
      </c>
      <c r="C15532" s="176" t="s">
        <v>115</v>
      </c>
      <c r="D15532" s="177">
        <v>23.89</v>
      </c>
    </row>
    <row r="15533" spans="1:4" x14ac:dyDescent="0.25">
      <c r="A15533" s="176" t="s">
        <v>24039</v>
      </c>
      <c r="B15533" s="176" t="s">
        <v>24038</v>
      </c>
      <c r="C15533" s="176" t="s">
        <v>115</v>
      </c>
      <c r="D15533" s="177">
        <v>23.48</v>
      </c>
    </row>
    <row r="15534" spans="1:4" x14ac:dyDescent="0.25">
      <c r="A15534" s="176" t="s">
        <v>24040</v>
      </c>
      <c r="B15534" s="176" t="s">
        <v>24041</v>
      </c>
      <c r="C15534" s="176" t="s">
        <v>115</v>
      </c>
      <c r="D15534" s="177">
        <v>13.89</v>
      </c>
    </row>
    <row r="15535" spans="1:4" x14ac:dyDescent="0.25">
      <c r="A15535" s="176" t="s">
        <v>24042</v>
      </c>
      <c r="B15535" s="176" t="s">
        <v>24041</v>
      </c>
      <c r="C15535" s="176" t="s">
        <v>115</v>
      </c>
      <c r="D15535" s="177">
        <v>13.48</v>
      </c>
    </row>
    <row r="15536" spans="1:4" x14ac:dyDescent="0.25">
      <c r="A15536" s="176" t="s">
        <v>24043</v>
      </c>
      <c r="B15536" s="176" t="s">
        <v>24044</v>
      </c>
      <c r="C15536" s="176" t="s">
        <v>115</v>
      </c>
      <c r="D15536" s="177">
        <v>13.22</v>
      </c>
    </row>
    <row r="15537" spans="1:4" x14ac:dyDescent="0.25">
      <c r="A15537" s="176" t="s">
        <v>24045</v>
      </c>
      <c r="B15537" s="176" t="s">
        <v>24044</v>
      </c>
      <c r="C15537" s="176" t="s">
        <v>115</v>
      </c>
      <c r="D15537" s="177">
        <v>12.81</v>
      </c>
    </row>
    <row r="15538" spans="1:4" x14ac:dyDescent="0.25">
      <c r="A15538" s="176" t="s">
        <v>24046</v>
      </c>
      <c r="B15538" s="176" t="s">
        <v>24047</v>
      </c>
      <c r="C15538" s="176" t="s">
        <v>115</v>
      </c>
      <c r="D15538" s="177">
        <v>6.71</v>
      </c>
    </row>
    <row r="15539" spans="1:4" x14ac:dyDescent="0.25">
      <c r="A15539" s="176" t="s">
        <v>24048</v>
      </c>
      <c r="B15539" s="176" t="s">
        <v>24047</v>
      </c>
      <c r="C15539" s="176" t="s">
        <v>115</v>
      </c>
      <c r="D15539" s="177">
        <v>6.4</v>
      </c>
    </row>
    <row r="15540" spans="1:4" x14ac:dyDescent="0.25">
      <c r="A15540" s="176" t="s">
        <v>24049</v>
      </c>
      <c r="B15540" s="176" t="s">
        <v>24050</v>
      </c>
      <c r="C15540" s="176" t="s">
        <v>115</v>
      </c>
      <c r="D15540" s="177">
        <v>7.02</v>
      </c>
    </row>
    <row r="15541" spans="1:4" x14ac:dyDescent="0.25">
      <c r="A15541" s="176" t="s">
        <v>24051</v>
      </c>
      <c r="B15541" s="176" t="s">
        <v>24050</v>
      </c>
      <c r="C15541" s="176" t="s">
        <v>115</v>
      </c>
      <c r="D15541" s="177">
        <v>6.92</v>
      </c>
    </row>
    <row r="15542" spans="1:4" x14ac:dyDescent="0.25">
      <c r="A15542" s="176" t="s">
        <v>24052</v>
      </c>
      <c r="B15542" s="176" t="s">
        <v>24053</v>
      </c>
      <c r="C15542" s="176" t="s">
        <v>115</v>
      </c>
      <c r="D15542" s="177">
        <v>7.02</v>
      </c>
    </row>
    <row r="15543" spans="1:4" x14ac:dyDescent="0.25">
      <c r="A15543" s="176" t="s">
        <v>24054</v>
      </c>
      <c r="B15543" s="176" t="s">
        <v>24053</v>
      </c>
      <c r="C15543" s="176" t="s">
        <v>115</v>
      </c>
      <c r="D15543" s="177">
        <v>6.92</v>
      </c>
    </row>
    <row r="15544" spans="1:4" x14ac:dyDescent="0.25">
      <c r="A15544" s="176" t="s">
        <v>24055</v>
      </c>
      <c r="B15544" s="176" t="s">
        <v>24056</v>
      </c>
      <c r="C15544" s="176" t="s">
        <v>115</v>
      </c>
      <c r="D15544" s="177">
        <v>19.66</v>
      </c>
    </row>
    <row r="15545" spans="1:4" x14ac:dyDescent="0.25">
      <c r="A15545" s="176" t="s">
        <v>24057</v>
      </c>
      <c r="B15545" s="176" t="s">
        <v>24056</v>
      </c>
      <c r="C15545" s="176" t="s">
        <v>115</v>
      </c>
      <c r="D15545" s="177">
        <v>19.46</v>
      </c>
    </row>
    <row r="15546" spans="1:4" x14ac:dyDescent="0.25">
      <c r="A15546" s="176" t="s">
        <v>24058</v>
      </c>
      <c r="B15546" s="176" t="s">
        <v>24059</v>
      </c>
      <c r="C15546" s="176" t="s">
        <v>115</v>
      </c>
      <c r="D15546" s="177">
        <v>18.78</v>
      </c>
    </row>
    <row r="15547" spans="1:4" x14ac:dyDescent="0.25">
      <c r="A15547" s="176" t="s">
        <v>24060</v>
      </c>
      <c r="B15547" s="176" t="s">
        <v>24059</v>
      </c>
      <c r="C15547" s="176" t="s">
        <v>115</v>
      </c>
      <c r="D15547" s="177">
        <v>18.579999999999998</v>
      </c>
    </row>
    <row r="15548" spans="1:4" x14ac:dyDescent="0.25">
      <c r="A15548" s="176" t="s">
        <v>24061</v>
      </c>
      <c r="B15548" s="176" t="s">
        <v>24062</v>
      </c>
      <c r="C15548" s="176" t="s">
        <v>115</v>
      </c>
      <c r="D15548" s="177">
        <v>19.66</v>
      </c>
    </row>
    <row r="15549" spans="1:4" x14ac:dyDescent="0.25">
      <c r="A15549" s="176" t="s">
        <v>24063</v>
      </c>
      <c r="B15549" s="176" t="s">
        <v>24062</v>
      </c>
      <c r="C15549" s="176" t="s">
        <v>115</v>
      </c>
      <c r="D15549" s="177">
        <v>19.46</v>
      </c>
    </row>
    <row r="15550" spans="1:4" x14ac:dyDescent="0.25">
      <c r="A15550" s="176" t="s">
        <v>24064</v>
      </c>
      <c r="B15550" s="176" t="s">
        <v>24065</v>
      </c>
      <c r="C15550" s="176" t="s">
        <v>115</v>
      </c>
      <c r="D15550" s="177">
        <v>14.26</v>
      </c>
    </row>
    <row r="15551" spans="1:4" x14ac:dyDescent="0.25">
      <c r="A15551" s="176" t="s">
        <v>24066</v>
      </c>
      <c r="B15551" s="176" t="s">
        <v>24065</v>
      </c>
      <c r="C15551" s="176" t="s">
        <v>115</v>
      </c>
      <c r="D15551" s="177">
        <v>14.06</v>
      </c>
    </row>
    <row r="15552" spans="1:4" x14ac:dyDescent="0.25">
      <c r="A15552" s="176" t="s">
        <v>24067</v>
      </c>
      <c r="B15552" s="176" t="s">
        <v>24068</v>
      </c>
      <c r="C15552" s="176" t="s">
        <v>115</v>
      </c>
      <c r="D15552" s="177">
        <v>30.74</v>
      </c>
    </row>
    <row r="15553" spans="1:4" x14ac:dyDescent="0.25">
      <c r="A15553" s="176" t="s">
        <v>24069</v>
      </c>
      <c r="B15553" s="176" t="s">
        <v>24068</v>
      </c>
      <c r="C15553" s="176" t="s">
        <v>115</v>
      </c>
      <c r="D15553" s="177">
        <v>30.54</v>
      </c>
    </row>
    <row r="15554" spans="1:4" x14ac:dyDescent="0.25">
      <c r="A15554" s="176" t="s">
        <v>24070</v>
      </c>
      <c r="B15554" s="176" t="s">
        <v>24071</v>
      </c>
      <c r="C15554" s="176" t="s">
        <v>115</v>
      </c>
      <c r="D15554" s="177">
        <v>24.46</v>
      </c>
    </row>
    <row r="15555" spans="1:4" x14ac:dyDescent="0.25">
      <c r="A15555" s="176" t="s">
        <v>24072</v>
      </c>
      <c r="B15555" s="176" t="s">
        <v>24071</v>
      </c>
      <c r="C15555" s="176" t="s">
        <v>115</v>
      </c>
      <c r="D15555" s="177">
        <v>24.05</v>
      </c>
    </row>
    <row r="15556" spans="1:4" x14ac:dyDescent="0.25">
      <c r="A15556" s="176" t="s">
        <v>24073</v>
      </c>
      <c r="B15556" s="176" t="s">
        <v>24074</v>
      </c>
      <c r="C15556" s="176" t="s">
        <v>115</v>
      </c>
      <c r="D15556" s="177">
        <v>20.48</v>
      </c>
    </row>
    <row r="15557" spans="1:4" x14ac:dyDescent="0.25">
      <c r="A15557" s="176" t="s">
        <v>24075</v>
      </c>
      <c r="B15557" s="176" t="s">
        <v>24074</v>
      </c>
      <c r="C15557" s="176" t="s">
        <v>115</v>
      </c>
      <c r="D15557" s="177">
        <v>20.07</v>
      </c>
    </row>
    <row r="15558" spans="1:4" x14ac:dyDescent="0.25">
      <c r="A15558" s="176" t="s">
        <v>24076</v>
      </c>
      <c r="B15558" s="176" t="s">
        <v>24077</v>
      </c>
      <c r="C15558" s="176" t="s">
        <v>115</v>
      </c>
      <c r="D15558" s="177">
        <v>31.22</v>
      </c>
    </row>
    <row r="15559" spans="1:4" x14ac:dyDescent="0.25">
      <c r="A15559" s="176" t="s">
        <v>24078</v>
      </c>
      <c r="B15559" s="176" t="s">
        <v>24077</v>
      </c>
      <c r="C15559" s="176" t="s">
        <v>115</v>
      </c>
      <c r="D15559" s="177">
        <v>30.91</v>
      </c>
    </row>
    <row r="15560" spans="1:4" x14ac:dyDescent="0.25">
      <c r="A15560" s="176" t="s">
        <v>24079</v>
      </c>
      <c r="B15560" s="176" t="s">
        <v>24080</v>
      </c>
      <c r="C15560" s="176" t="s">
        <v>115</v>
      </c>
      <c r="D15560" s="177">
        <v>40.6</v>
      </c>
    </row>
    <row r="15561" spans="1:4" x14ac:dyDescent="0.25">
      <c r="A15561" s="176" t="s">
        <v>24081</v>
      </c>
      <c r="B15561" s="176" t="s">
        <v>24080</v>
      </c>
      <c r="C15561" s="176" t="s">
        <v>115</v>
      </c>
      <c r="D15561" s="177">
        <v>40.29</v>
      </c>
    </row>
    <row r="15562" spans="1:4" x14ac:dyDescent="0.25">
      <c r="A15562" s="176" t="s">
        <v>24082</v>
      </c>
      <c r="B15562" s="176" t="s">
        <v>24083</v>
      </c>
      <c r="C15562" s="176" t="s">
        <v>115</v>
      </c>
      <c r="D15562" s="177">
        <v>43.15</v>
      </c>
    </row>
    <row r="15563" spans="1:4" x14ac:dyDescent="0.25">
      <c r="A15563" s="176" t="s">
        <v>24084</v>
      </c>
      <c r="B15563" s="176" t="s">
        <v>24083</v>
      </c>
      <c r="C15563" s="176" t="s">
        <v>115</v>
      </c>
      <c r="D15563" s="177">
        <v>42.74</v>
      </c>
    </row>
    <row r="15564" spans="1:4" x14ac:dyDescent="0.25">
      <c r="A15564" s="176" t="s">
        <v>24085</v>
      </c>
      <c r="B15564" s="176" t="s">
        <v>24086</v>
      </c>
      <c r="C15564" s="176" t="s">
        <v>115</v>
      </c>
      <c r="D15564" s="177">
        <v>54.48</v>
      </c>
    </row>
    <row r="15565" spans="1:4" x14ac:dyDescent="0.25">
      <c r="A15565" s="176" t="s">
        <v>24087</v>
      </c>
      <c r="B15565" s="176" t="s">
        <v>24086</v>
      </c>
      <c r="C15565" s="176" t="s">
        <v>115</v>
      </c>
      <c r="D15565" s="177">
        <v>54.07</v>
      </c>
    </row>
    <row r="15566" spans="1:4" x14ac:dyDescent="0.25">
      <c r="A15566" s="176" t="s">
        <v>24088</v>
      </c>
      <c r="B15566" s="176" t="s">
        <v>24089</v>
      </c>
      <c r="C15566" s="176" t="s">
        <v>115</v>
      </c>
      <c r="D15566" s="177">
        <v>20.65</v>
      </c>
    </row>
    <row r="15567" spans="1:4" x14ac:dyDescent="0.25">
      <c r="A15567" s="176" t="s">
        <v>24090</v>
      </c>
      <c r="B15567" s="176" t="s">
        <v>24089</v>
      </c>
      <c r="C15567" s="176" t="s">
        <v>115</v>
      </c>
      <c r="D15567" s="177">
        <v>20.34</v>
      </c>
    </row>
    <row r="15568" spans="1:4" x14ac:dyDescent="0.25">
      <c r="A15568" s="176" t="s">
        <v>24091</v>
      </c>
      <c r="B15568" s="176" t="s">
        <v>24092</v>
      </c>
      <c r="C15568" s="176" t="s">
        <v>115</v>
      </c>
      <c r="D15568" s="177">
        <v>55.02</v>
      </c>
    </row>
    <row r="15569" spans="1:4" x14ac:dyDescent="0.25">
      <c r="A15569" s="176" t="s">
        <v>24093</v>
      </c>
      <c r="B15569" s="176" t="s">
        <v>24092</v>
      </c>
      <c r="C15569" s="176" t="s">
        <v>115</v>
      </c>
      <c r="D15569" s="177">
        <v>54.71</v>
      </c>
    </row>
    <row r="15570" spans="1:4" x14ac:dyDescent="0.25">
      <c r="A15570" s="176" t="s">
        <v>24094</v>
      </c>
      <c r="B15570" s="176" t="s">
        <v>24095</v>
      </c>
      <c r="C15570" s="176" t="s">
        <v>115</v>
      </c>
      <c r="D15570" s="177">
        <v>103.84</v>
      </c>
    </row>
    <row r="15571" spans="1:4" x14ac:dyDescent="0.25">
      <c r="A15571" s="176" t="s">
        <v>24096</v>
      </c>
      <c r="B15571" s="176" t="s">
        <v>24095</v>
      </c>
      <c r="C15571" s="176" t="s">
        <v>115</v>
      </c>
      <c r="D15571" s="177">
        <v>103.53</v>
      </c>
    </row>
    <row r="15572" spans="1:4" x14ac:dyDescent="0.25">
      <c r="A15572" s="176" t="s">
        <v>24097</v>
      </c>
      <c r="B15572" s="176" t="s">
        <v>24098</v>
      </c>
      <c r="C15572" s="176" t="s">
        <v>115</v>
      </c>
      <c r="D15572" s="177">
        <v>30.69</v>
      </c>
    </row>
    <row r="15573" spans="1:4" x14ac:dyDescent="0.25">
      <c r="A15573" s="176" t="s">
        <v>24099</v>
      </c>
      <c r="B15573" s="176" t="s">
        <v>24098</v>
      </c>
      <c r="C15573" s="176" t="s">
        <v>115</v>
      </c>
      <c r="D15573" s="177">
        <v>30.28</v>
      </c>
    </row>
    <row r="15574" spans="1:4" x14ac:dyDescent="0.25">
      <c r="A15574" s="176" t="s">
        <v>24100</v>
      </c>
      <c r="B15574" s="176" t="s">
        <v>24101</v>
      </c>
      <c r="C15574" s="176" t="s">
        <v>115</v>
      </c>
      <c r="D15574" s="177">
        <v>28.48</v>
      </c>
    </row>
    <row r="15575" spans="1:4" x14ac:dyDescent="0.25">
      <c r="A15575" s="176" t="s">
        <v>24102</v>
      </c>
      <c r="B15575" s="176" t="s">
        <v>24101</v>
      </c>
      <c r="C15575" s="176" t="s">
        <v>115</v>
      </c>
      <c r="D15575" s="177">
        <v>28.07</v>
      </c>
    </row>
    <row r="15576" spans="1:4" x14ac:dyDescent="0.25">
      <c r="A15576" s="176" t="s">
        <v>24103</v>
      </c>
      <c r="B15576" s="176" t="s">
        <v>24104</v>
      </c>
      <c r="C15576" s="176" t="s">
        <v>115</v>
      </c>
      <c r="D15576" s="177">
        <v>33.380000000000003</v>
      </c>
    </row>
    <row r="15577" spans="1:4" x14ac:dyDescent="0.25">
      <c r="A15577" s="176" t="s">
        <v>24105</v>
      </c>
      <c r="B15577" s="176" t="s">
        <v>24104</v>
      </c>
      <c r="C15577" s="176" t="s">
        <v>115</v>
      </c>
      <c r="D15577" s="177">
        <v>32.97</v>
      </c>
    </row>
    <row r="15578" spans="1:4" x14ac:dyDescent="0.25">
      <c r="A15578" s="176" t="s">
        <v>24106</v>
      </c>
      <c r="B15578" s="176" t="s">
        <v>24107</v>
      </c>
      <c r="C15578" s="176" t="s">
        <v>115</v>
      </c>
      <c r="D15578" s="177">
        <v>35.479999999999997</v>
      </c>
    </row>
    <row r="15579" spans="1:4" x14ac:dyDescent="0.25">
      <c r="A15579" s="176" t="s">
        <v>24108</v>
      </c>
      <c r="B15579" s="176" t="s">
        <v>24107</v>
      </c>
      <c r="C15579" s="176" t="s">
        <v>115</v>
      </c>
      <c r="D15579" s="177">
        <v>35.07</v>
      </c>
    </row>
    <row r="15580" spans="1:4" x14ac:dyDescent="0.25">
      <c r="A15580" s="176" t="s">
        <v>24109</v>
      </c>
      <c r="B15580" s="176" t="s">
        <v>24110</v>
      </c>
      <c r="C15580" s="176" t="s">
        <v>115</v>
      </c>
      <c r="D15580" s="177">
        <v>35.840000000000003</v>
      </c>
    </row>
    <row r="15581" spans="1:4" x14ac:dyDescent="0.25">
      <c r="A15581" s="176" t="s">
        <v>24111</v>
      </c>
      <c r="B15581" s="176" t="s">
        <v>24110</v>
      </c>
      <c r="C15581" s="176" t="s">
        <v>115</v>
      </c>
      <c r="D15581" s="177">
        <v>35.43</v>
      </c>
    </row>
    <row r="15582" spans="1:4" x14ac:dyDescent="0.25">
      <c r="A15582" s="176" t="s">
        <v>24112</v>
      </c>
      <c r="B15582" s="176" t="s">
        <v>24113</v>
      </c>
      <c r="C15582" s="176" t="s">
        <v>115</v>
      </c>
      <c r="D15582" s="177">
        <v>48.22</v>
      </c>
    </row>
    <row r="15583" spans="1:4" x14ac:dyDescent="0.25">
      <c r="A15583" s="176" t="s">
        <v>24114</v>
      </c>
      <c r="B15583" s="176" t="s">
        <v>24113</v>
      </c>
      <c r="C15583" s="176" t="s">
        <v>115</v>
      </c>
      <c r="D15583" s="177">
        <v>47.81</v>
      </c>
    </row>
    <row r="15584" spans="1:4" x14ac:dyDescent="0.25">
      <c r="A15584" s="176" t="s">
        <v>24115</v>
      </c>
      <c r="B15584" s="176" t="s">
        <v>24116</v>
      </c>
      <c r="C15584" s="176" t="s">
        <v>115</v>
      </c>
      <c r="D15584" s="177">
        <v>48.22</v>
      </c>
    </row>
    <row r="15585" spans="1:4" x14ac:dyDescent="0.25">
      <c r="A15585" s="176" t="s">
        <v>24117</v>
      </c>
      <c r="B15585" s="176" t="s">
        <v>24116</v>
      </c>
      <c r="C15585" s="176" t="s">
        <v>115</v>
      </c>
      <c r="D15585" s="177">
        <v>47.81</v>
      </c>
    </row>
    <row r="15586" spans="1:4" x14ac:dyDescent="0.25">
      <c r="A15586" s="176" t="s">
        <v>24118</v>
      </c>
      <c r="B15586" s="176" t="s">
        <v>24119</v>
      </c>
      <c r="C15586" s="176" t="s">
        <v>115</v>
      </c>
      <c r="D15586" s="177">
        <v>478.17</v>
      </c>
    </row>
    <row r="15587" spans="1:4" x14ac:dyDescent="0.25">
      <c r="A15587" s="176" t="s">
        <v>24120</v>
      </c>
      <c r="B15587" s="176" t="s">
        <v>24119</v>
      </c>
      <c r="C15587" s="176" t="s">
        <v>115</v>
      </c>
      <c r="D15587" s="177">
        <v>477.76</v>
      </c>
    </row>
    <row r="15588" spans="1:4" x14ac:dyDescent="0.25">
      <c r="A15588" s="176" t="s">
        <v>24121</v>
      </c>
      <c r="B15588" s="176" t="s">
        <v>24122</v>
      </c>
      <c r="C15588" s="176" t="s">
        <v>115</v>
      </c>
      <c r="D15588" s="177">
        <v>5.41</v>
      </c>
    </row>
    <row r="15589" spans="1:4" x14ac:dyDescent="0.25">
      <c r="A15589" s="176" t="s">
        <v>24123</v>
      </c>
      <c r="B15589" s="176" t="s">
        <v>24122</v>
      </c>
      <c r="C15589" s="176" t="s">
        <v>115</v>
      </c>
      <c r="D15589" s="177">
        <v>5.31</v>
      </c>
    </row>
    <row r="15590" spans="1:4" x14ac:dyDescent="0.25">
      <c r="A15590" s="176" t="s">
        <v>24124</v>
      </c>
      <c r="B15590" s="176" t="s">
        <v>24125</v>
      </c>
      <c r="C15590" s="176" t="s">
        <v>115</v>
      </c>
      <c r="D15590" s="177">
        <v>5.48</v>
      </c>
    </row>
    <row r="15591" spans="1:4" x14ac:dyDescent="0.25">
      <c r="A15591" s="176" t="s">
        <v>24126</v>
      </c>
      <c r="B15591" s="176" t="s">
        <v>24125</v>
      </c>
      <c r="C15591" s="176" t="s">
        <v>115</v>
      </c>
      <c r="D15591" s="177">
        <v>5.38</v>
      </c>
    </row>
    <row r="15592" spans="1:4" x14ac:dyDescent="0.25">
      <c r="A15592" s="176" t="s">
        <v>24127</v>
      </c>
      <c r="B15592" s="176" t="s">
        <v>24128</v>
      </c>
      <c r="C15592" s="176" t="s">
        <v>115</v>
      </c>
      <c r="D15592" s="177">
        <v>7.48</v>
      </c>
    </row>
    <row r="15593" spans="1:4" x14ac:dyDescent="0.25">
      <c r="A15593" s="176" t="s">
        <v>24129</v>
      </c>
      <c r="B15593" s="176" t="s">
        <v>24128</v>
      </c>
      <c r="C15593" s="176" t="s">
        <v>115</v>
      </c>
      <c r="D15593" s="177">
        <v>7.38</v>
      </c>
    </row>
    <row r="15594" spans="1:4" x14ac:dyDescent="0.25">
      <c r="A15594" s="176" t="s">
        <v>24130</v>
      </c>
      <c r="B15594" s="176" t="s">
        <v>24131</v>
      </c>
      <c r="C15594" s="176" t="s">
        <v>115</v>
      </c>
      <c r="D15594" s="177">
        <v>4.6900000000000004</v>
      </c>
    </row>
    <row r="15595" spans="1:4" x14ac:dyDescent="0.25">
      <c r="A15595" s="176" t="s">
        <v>24132</v>
      </c>
      <c r="B15595" s="176" t="s">
        <v>24131</v>
      </c>
      <c r="C15595" s="176" t="s">
        <v>115</v>
      </c>
      <c r="D15595" s="177">
        <v>4.59</v>
      </c>
    </row>
    <row r="15596" spans="1:4" x14ac:dyDescent="0.25">
      <c r="A15596" s="176" t="s">
        <v>24133</v>
      </c>
      <c r="B15596" s="176" t="s">
        <v>24134</v>
      </c>
      <c r="C15596" s="176" t="s">
        <v>115</v>
      </c>
      <c r="D15596" s="177">
        <v>10.050000000000001</v>
      </c>
    </row>
    <row r="15597" spans="1:4" x14ac:dyDescent="0.25">
      <c r="A15597" s="176" t="s">
        <v>24135</v>
      </c>
      <c r="B15597" s="176" t="s">
        <v>24134</v>
      </c>
      <c r="C15597" s="176" t="s">
        <v>115</v>
      </c>
      <c r="D15597" s="177">
        <v>9.9499999999999993</v>
      </c>
    </row>
    <row r="15598" spans="1:4" x14ac:dyDescent="0.25">
      <c r="A15598" s="176" t="s">
        <v>24136</v>
      </c>
      <c r="B15598" s="176" t="s">
        <v>24137</v>
      </c>
      <c r="C15598" s="176" t="s">
        <v>115</v>
      </c>
      <c r="D15598" s="177">
        <v>11.71</v>
      </c>
    </row>
    <row r="15599" spans="1:4" x14ac:dyDescent="0.25">
      <c r="A15599" s="176" t="s">
        <v>24138</v>
      </c>
      <c r="B15599" s="176" t="s">
        <v>24137</v>
      </c>
      <c r="C15599" s="176" t="s">
        <v>115</v>
      </c>
      <c r="D15599" s="177">
        <v>11.61</v>
      </c>
    </row>
    <row r="15600" spans="1:4" x14ac:dyDescent="0.25">
      <c r="A15600" s="176" t="s">
        <v>24139</v>
      </c>
      <c r="B15600" s="176" t="s">
        <v>24140</v>
      </c>
      <c r="C15600" s="176" t="s">
        <v>115</v>
      </c>
      <c r="D15600" s="177">
        <v>32.35</v>
      </c>
    </row>
    <row r="15601" spans="1:4" x14ac:dyDescent="0.25">
      <c r="A15601" s="176" t="s">
        <v>24141</v>
      </c>
      <c r="B15601" s="176" t="s">
        <v>24140</v>
      </c>
      <c r="C15601" s="176" t="s">
        <v>115</v>
      </c>
      <c r="D15601" s="177">
        <v>32.25</v>
      </c>
    </row>
    <row r="15602" spans="1:4" x14ac:dyDescent="0.25">
      <c r="A15602" s="176" t="s">
        <v>24142</v>
      </c>
      <c r="B15602" s="176" t="s">
        <v>24143</v>
      </c>
      <c r="C15602" s="176" t="s">
        <v>115</v>
      </c>
      <c r="D15602" s="177">
        <v>39.020000000000003</v>
      </c>
    </row>
    <row r="15603" spans="1:4" x14ac:dyDescent="0.25">
      <c r="A15603" s="176" t="s">
        <v>24144</v>
      </c>
      <c r="B15603" s="176" t="s">
        <v>24143</v>
      </c>
      <c r="C15603" s="176" t="s">
        <v>115</v>
      </c>
      <c r="D15603" s="177">
        <v>38.92</v>
      </c>
    </row>
    <row r="15604" spans="1:4" x14ac:dyDescent="0.25">
      <c r="A15604" s="176" t="s">
        <v>24145</v>
      </c>
      <c r="B15604" s="176" t="s">
        <v>24146</v>
      </c>
      <c r="C15604" s="176" t="s">
        <v>115</v>
      </c>
      <c r="D15604" s="177">
        <v>57.91</v>
      </c>
    </row>
    <row r="15605" spans="1:4" x14ac:dyDescent="0.25">
      <c r="A15605" s="176" t="s">
        <v>24147</v>
      </c>
      <c r="B15605" s="176" t="s">
        <v>24146</v>
      </c>
      <c r="C15605" s="176" t="s">
        <v>115</v>
      </c>
      <c r="D15605" s="177">
        <v>57.81</v>
      </c>
    </row>
    <row r="15606" spans="1:4" x14ac:dyDescent="0.25">
      <c r="A15606" s="176" t="s">
        <v>24148</v>
      </c>
      <c r="B15606" s="176" t="s">
        <v>24149</v>
      </c>
      <c r="C15606" s="176" t="s">
        <v>115</v>
      </c>
      <c r="D15606" s="177">
        <v>13.54</v>
      </c>
    </row>
    <row r="15607" spans="1:4" x14ac:dyDescent="0.25">
      <c r="A15607" s="176" t="s">
        <v>24150</v>
      </c>
      <c r="B15607" s="176" t="s">
        <v>24149</v>
      </c>
      <c r="C15607" s="176" t="s">
        <v>115</v>
      </c>
      <c r="D15607" s="177">
        <v>13.44</v>
      </c>
    </row>
    <row r="15608" spans="1:4" x14ac:dyDescent="0.25">
      <c r="A15608" s="176" t="s">
        <v>24151</v>
      </c>
      <c r="B15608" s="176" t="s">
        <v>24152</v>
      </c>
      <c r="C15608" s="176" t="s">
        <v>115</v>
      </c>
      <c r="D15608" s="177">
        <v>12.86</v>
      </c>
    </row>
    <row r="15609" spans="1:4" x14ac:dyDescent="0.25">
      <c r="A15609" s="176" t="s">
        <v>24153</v>
      </c>
      <c r="B15609" s="176" t="s">
        <v>24152</v>
      </c>
      <c r="C15609" s="176" t="s">
        <v>115</v>
      </c>
      <c r="D15609" s="177">
        <v>12.76</v>
      </c>
    </row>
    <row r="15610" spans="1:4" x14ac:dyDescent="0.25">
      <c r="A15610" s="176" t="s">
        <v>24154</v>
      </c>
      <c r="B15610" s="176" t="s">
        <v>24155</v>
      </c>
      <c r="C15610" s="176" t="s">
        <v>115</v>
      </c>
      <c r="D15610" s="177">
        <v>74.900000000000006</v>
      </c>
    </row>
    <row r="15611" spans="1:4" x14ac:dyDescent="0.25">
      <c r="A15611" s="176" t="s">
        <v>24156</v>
      </c>
      <c r="B15611" s="176" t="s">
        <v>24155</v>
      </c>
      <c r="C15611" s="176" t="s">
        <v>115</v>
      </c>
      <c r="D15611" s="177">
        <v>74.8</v>
      </c>
    </row>
    <row r="15612" spans="1:4" x14ac:dyDescent="0.25">
      <c r="A15612" s="176" t="s">
        <v>24157</v>
      </c>
      <c r="B15612" s="176" t="s">
        <v>24158</v>
      </c>
      <c r="C15612" s="176" t="s">
        <v>115</v>
      </c>
      <c r="D15612" s="177">
        <v>14.78</v>
      </c>
    </row>
    <row r="15613" spans="1:4" x14ac:dyDescent="0.25">
      <c r="A15613" s="176" t="s">
        <v>24159</v>
      </c>
      <c r="B15613" s="176" t="s">
        <v>24158</v>
      </c>
      <c r="C15613" s="176" t="s">
        <v>115</v>
      </c>
      <c r="D15613" s="177">
        <v>14.68</v>
      </c>
    </row>
    <row r="15614" spans="1:4" x14ac:dyDescent="0.25">
      <c r="A15614" s="176" t="s">
        <v>24160</v>
      </c>
      <c r="B15614" s="176" t="s">
        <v>24161</v>
      </c>
      <c r="C15614" s="176" t="s">
        <v>115</v>
      </c>
      <c r="D15614" s="177">
        <v>5.93</v>
      </c>
    </row>
    <row r="15615" spans="1:4" x14ac:dyDescent="0.25">
      <c r="A15615" s="176" t="s">
        <v>24162</v>
      </c>
      <c r="B15615" s="176" t="s">
        <v>24161</v>
      </c>
      <c r="C15615" s="176" t="s">
        <v>115</v>
      </c>
      <c r="D15615" s="177">
        <v>5.83</v>
      </c>
    </row>
    <row r="15616" spans="1:4" x14ac:dyDescent="0.25">
      <c r="A15616" s="176" t="s">
        <v>24163</v>
      </c>
      <c r="B15616" s="176" t="s">
        <v>24164</v>
      </c>
      <c r="C15616" s="176" t="s">
        <v>115</v>
      </c>
      <c r="D15616" s="177">
        <v>7.59</v>
      </c>
    </row>
    <row r="15617" spans="1:4" x14ac:dyDescent="0.25">
      <c r="A15617" s="176" t="s">
        <v>24165</v>
      </c>
      <c r="B15617" s="176" t="s">
        <v>24164</v>
      </c>
      <c r="C15617" s="176" t="s">
        <v>115</v>
      </c>
      <c r="D15617" s="177">
        <v>7.49</v>
      </c>
    </row>
    <row r="15618" spans="1:4" x14ac:dyDescent="0.25">
      <c r="A15618" s="176" t="s">
        <v>24166</v>
      </c>
      <c r="B15618" s="176" t="s">
        <v>24167</v>
      </c>
      <c r="C15618" s="176" t="s">
        <v>115</v>
      </c>
      <c r="D15618" s="177">
        <v>20.05</v>
      </c>
    </row>
    <row r="15619" spans="1:4" x14ac:dyDescent="0.25">
      <c r="A15619" s="176" t="s">
        <v>24168</v>
      </c>
      <c r="B15619" s="176" t="s">
        <v>24167</v>
      </c>
      <c r="C15619" s="176" t="s">
        <v>115</v>
      </c>
      <c r="D15619" s="177">
        <v>19.95</v>
      </c>
    </row>
    <row r="15620" spans="1:4" x14ac:dyDescent="0.25">
      <c r="A15620" s="176" t="s">
        <v>24169</v>
      </c>
      <c r="B15620" s="176" t="s">
        <v>24170</v>
      </c>
      <c r="C15620" s="176" t="s">
        <v>115</v>
      </c>
      <c r="D15620" s="177">
        <v>38.15</v>
      </c>
    </row>
    <row r="15621" spans="1:4" x14ac:dyDescent="0.25">
      <c r="A15621" s="176" t="s">
        <v>24171</v>
      </c>
      <c r="B15621" s="176" t="s">
        <v>24170</v>
      </c>
      <c r="C15621" s="176" t="s">
        <v>115</v>
      </c>
      <c r="D15621" s="177">
        <v>38.049999999999997</v>
      </c>
    </row>
    <row r="15622" spans="1:4" x14ac:dyDescent="0.25">
      <c r="A15622" s="176" t="s">
        <v>24172</v>
      </c>
      <c r="B15622" s="176" t="s">
        <v>24173</v>
      </c>
      <c r="C15622" s="176" t="s">
        <v>115</v>
      </c>
      <c r="D15622" s="177">
        <v>17.89</v>
      </c>
    </row>
    <row r="15623" spans="1:4" x14ac:dyDescent="0.25">
      <c r="A15623" s="176" t="s">
        <v>24174</v>
      </c>
      <c r="B15623" s="176" t="s">
        <v>24173</v>
      </c>
      <c r="C15623" s="176" t="s">
        <v>115</v>
      </c>
      <c r="D15623" s="177">
        <v>17.79</v>
      </c>
    </row>
    <row r="15624" spans="1:4" x14ac:dyDescent="0.25">
      <c r="A15624" s="176" t="s">
        <v>24175</v>
      </c>
      <c r="B15624" s="176" t="s">
        <v>24176</v>
      </c>
      <c r="C15624" s="176" t="s">
        <v>115</v>
      </c>
      <c r="D15624" s="177">
        <v>688.77</v>
      </c>
    </row>
    <row r="15625" spans="1:4" x14ac:dyDescent="0.25">
      <c r="A15625" s="176" t="s">
        <v>24177</v>
      </c>
      <c r="B15625" s="176" t="s">
        <v>24176</v>
      </c>
      <c r="C15625" s="176" t="s">
        <v>115</v>
      </c>
      <c r="D15625" s="177">
        <v>651.04</v>
      </c>
    </row>
    <row r="15626" spans="1:4" x14ac:dyDescent="0.25">
      <c r="A15626" s="176" t="s">
        <v>24178</v>
      </c>
      <c r="B15626" s="176" t="s">
        <v>24179</v>
      </c>
      <c r="C15626" s="176" t="s">
        <v>115</v>
      </c>
      <c r="D15626" s="177">
        <v>716.85</v>
      </c>
    </row>
    <row r="15627" spans="1:4" x14ac:dyDescent="0.25">
      <c r="A15627" s="176" t="s">
        <v>24180</v>
      </c>
      <c r="B15627" s="176" t="s">
        <v>24179</v>
      </c>
      <c r="C15627" s="176" t="s">
        <v>115</v>
      </c>
      <c r="D15627" s="177">
        <v>677.37</v>
      </c>
    </row>
    <row r="15628" spans="1:4" x14ac:dyDescent="0.25">
      <c r="A15628" s="176" t="s">
        <v>24181</v>
      </c>
      <c r="B15628" s="176" t="s">
        <v>24182</v>
      </c>
      <c r="C15628" s="176" t="s">
        <v>115</v>
      </c>
      <c r="D15628" s="177">
        <v>754.35</v>
      </c>
    </row>
    <row r="15629" spans="1:4" x14ac:dyDescent="0.25">
      <c r="A15629" s="176" t="s">
        <v>24183</v>
      </c>
      <c r="B15629" s="176" t="s">
        <v>24182</v>
      </c>
      <c r="C15629" s="176" t="s">
        <v>115</v>
      </c>
      <c r="D15629" s="177">
        <v>713.11</v>
      </c>
    </row>
    <row r="15630" spans="1:4" x14ac:dyDescent="0.25">
      <c r="A15630" s="176" t="s">
        <v>24184</v>
      </c>
      <c r="B15630" s="176" t="s">
        <v>24185</v>
      </c>
      <c r="C15630" s="176" t="s">
        <v>115</v>
      </c>
      <c r="D15630" s="177">
        <v>836.68</v>
      </c>
    </row>
    <row r="15631" spans="1:4" x14ac:dyDescent="0.25">
      <c r="A15631" s="176" t="s">
        <v>24186</v>
      </c>
      <c r="B15631" s="176" t="s">
        <v>24185</v>
      </c>
      <c r="C15631" s="176" t="s">
        <v>115</v>
      </c>
      <c r="D15631" s="177">
        <v>791.94</v>
      </c>
    </row>
    <row r="15632" spans="1:4" x14ac:dyDescent="0.25">
      <c r="A15632" s="176" t="s">
        <v>24187</v>
      </c>
      <c r="B15632" s="176" t="s">
        <v>24188</v>
      </c>
      <c r="C15632" s="176" t="s">
        <v>115</v>
      </c>
      <c r="D15632" s="177">
        <v>870.57</v>
      </c>
    </row>
    <row r="15633" spans="1:4" x14ac:dyDescent="0.25">
      <c r="A15633" s="176" t="s">
        <v>24189</v>
      </c>
      <c r="B15633" s="176" t="s">
        <v>24188</v>
      </c>
      <c r="C15633" s="176" t="s">
        <v>115</v>
      </c>
      <c r="D15633" s="177">
        <v>824.08</v>
      </c>
    </row>
    <row r="15634" spans="1:4" x14ac:dyDescent="0.25">
      <c r="A15634" s="176" t="s">
        <v>24190</v>
      </c>
      <c r="B15634" s="176" t="s">
        <v>24191</v>
      </c>
      <c r="C15634" s="176" t="s">
        <v>115</v>
      </c>
      <c r="D15634" s="177">
        <v>902.52</v>
      </c>
    </row>
    <row r="15635" spans="1:4" x14ac:dyDescent="0.25">
      <c r="A15635" s="176" t="s">
        <v>24192</v>
      </c>
      <c r="B15635" s="176" t="s">
        <v>24191</v>
      </c>
      <c r="C15635" s="176" t="s">
        <v>115</v>
      </c>
      <c r="D15635" s="177">
        <v>854.29</v>
      </c>
    </row>
    <row r="15636" spans="1:4" x14ac:dyDescent="0.25">
      <c r="A15636" s="176" t="s">
        <v>24193</v>
      </c>
      <c r="B15636" s="176" t="s">
        <v>24194</v>
      </c>
      <c r="C15636" s="176" t="s">
        <v>115</v>
      </c>
      <c r="D15636" s="177">
        <v>959.02</v>
      </c>
    </row>
    <row r="15637" spans="1:4" x14ac:dyDescent="0.25">
      <c r="A15637" s="176" t="s">
        <v>24195</v>
      </c>
      <c r="B15637" s="176" t="s">
        <v>24194</v>
      </c>
      <c r="C15637" s="176" t="s">
        <v>115</v>
      </c>
      <c r="D15637" s="177">
        <v>907.01</v>
      </c>
    </row>
    <row r="15638" spans="1:4" x14ac:dyDescent="0.25">
      <c r="A15638" s="176" t="s">
        <v>24196</v>
      </c>
      <c r="B15638" s="176" t="s">
        <v>24197</v>
      </c>
      <c r="C15638" s="176" t="s">
        <v>115</v>
      </c>
      <c r="D15638" s="177">
        <v>987.11</v>
      </c>
    </row>
    <row r="15639" spans="1:4" x14ac:dyDescent="0.25">
      <c r="A15639" s="176" t="s">
        <v>24198</v>
      </c>
      <c r="B15639" s="176" t="s">
        <v>24197</v>
      </c>
      <c r="C15639" s="176" t="s">
        <v>115</v>
      </c>
      <c r="D15639" s="177">
        <v>933.34</v>
      </c>
    </row>
    <row r="15640" spans="1:4" x14ac:dyDescent="0.25">
      <c r="A15640" s="176" t="s">
        <v>24199</v>
      </c>
      <c r="B15640" s="176" t="s">
        <v>24200</v>
      </c>
      <c r="C15640" s="176" t="s">
        <v>115</v>
      </c>
      <c r="D15640" s="177">
        <v>1089.1099999999999</v>
      </c>
    </row>
    <row r="15641" spans="1:4" x14ac:dyDescent="0.25">
      <c r="A15641" s="176" t="s">
        <v>24201</v>
      </c>
      <c r="B15641" s="176" t="s">
        <v>24200</v>
      </c>
      <c r="C15641" s="176" t="s">
        <v>115</v>
      </c>
      <c r="D15641" s="177">
        <v>1029.81</v>
      </c>
    </row>
    <row r="15642" spans="1:4" x14ac:dyDescent="0.25">
      <c r="A15642" s="176" t="s">
        <v>24202</v>
      </c>
      <c r="B15642" s="176" t="s">
        <v>24203</v>
      </c>
      <c r="C15642" s="176" t="s">
        <v>115</v>
      </c>
      <c r="D15642" s="177">
        <v>1191.1199999999999</v>
      </c>
    </row>
    <row r="15643" spans="1:4" x14ac:dyDescent="0.25">
      <c r="A15643" s="176" t="s">
        <v>24204</v>
      </c>
      <c r="B15643" s="176" t="s">
        <v>24203</v>
      </c>
      <c r="C15643" s="176" t="s">
        <v>115</v>
      </c>
      <c r="D15643" s="177">
        <v>1126.29</v>
      </c>
    </row>
    <row r="15644" spans="1:4" x14ac:dyDescent="0.25">
      <c r="A15644" s="176" t="s">
        <v>24205</v>
      </c>
      <c r="B15644" s="176" t="s">
        <v>24206</v>
      </c>
      <c r="C15644" s="176" t="s">
        <v>115</v>
      </c>
      <c r="D15644" s="177">
        <v>68.89</v>
      </c>
    </row>
    <row r="15645" spans="1:4" x14ac:dyDescent="0.25">
      <c r="A15645" s="176" t="s">
        <v>24207</v>
      </c>
      <c r="B15645" s="176" t="s">
        <v>24206</v>
      </c>
      <c r="C15645" s="176" t="s">
        <v>115</v>
      </c>
      <c r="D15645" s="177">
        <v>66.790000000000006</v>
      </c>
    </row>
    <row r="15646" spans="1:4" x14ac:dyDescent="0.25">
      <c r="A15646" s="176" t="s">
        <v>24208</v>
      </c>
      <c r="B15646" s="176" t="s">
        <v>24209</v>
      </c>
      <c r="C15646" s="176" t="s">
        <v>115</v>
      </c>
      <c r="D15646" s="177">
        <v>75.89</v>
      </c>
    </row>
    <row r="15647" spans="1:4" x14ac:dyDescent="0.25">
      <c r="A15647" s="176" t="s">
        <v>24210</v>
      </c>
      <c r="B15647" s="176" t="s">
        <v>24209</v>
      </c>
      <c r="C15647" s="176" t="s">
        <v>115</v>
      </c>
      <c r="D15647" s="177">
        <v>73.790000000000006</v>
      </c>
    </row>
    <row r="15648" spans="1:4" x14ac:dyDescent="0.25">
      <c r="A15648" s="176" t="s">
        <v>24211</v>
      </c>
      <c r="B15648" s="176" t="s">
        <v>24212</v>
      </c>
      <c r="C15648" s="176" t="s">
        <v>115</v>
      </c>
      <c r="D15648" s="177">
        <v>97.17</v>
      </c>
    </row>
    <row r="15649" spans="1:4" x14ac:dyDescent="0.25">
      <c r="A15649" s="176" t="s">
        <v>24213</v>
      </c>
      <c r="B15649" s="176" t="s">
        <v>24212</v>
      </c>
      <c r="C15649" s="176" t="s">
        <v>115</v>
      </c>
      <c r="D15649" s="177">
        <v>95.07</v>
      </c>
    </row>
    <row r="15650" spans="1:4" x14ac:dyDescent="0.25">
      <c r="A15650" s="176" t="s">
        <v>24214</v>
      </c>
      <c r="B15650" s="176" t="s">
        <v>24215</v>
      </c>
      <c r="C15650" s="176" t="s">
        <v>115</v>
      </c>
      <c r="D15650" s="177">
        <v>121.89</v>
      </c>
    </row>
    <row r="15651" spans="1:4" x14ac:dyDescent="0.25">
      <c r="A15651" s="176" t="s">
        <v>24216</v>
      </c>
      <c r="B15651" s="176" t="s">
        <v>24215</v>
      </c>
      <c r="C15651" s="176" t="s">
        <v>115</v>
      </c>
      <c r="D15651" s="177">
        <v>119.79</v>
      </c>
    </row>
    <row r="15652" spans="1:4" x14ac:dyDescent="0.25">
      <c r="A15652" s="176" t="s">
        <v>24217</v>
      </c>
      <c r="B15652" s="176" t="s">
        <v>24218</v>
      </c>
      <c r="C15652" s="176" t="s">
        <v>115</v>
      </c>
      <c r="D15652" s="177">
        <v>131.41</v>
      </c>
    </row>
    <row r="15653" spans="1:4" x14ac:dyDescent="0.25">
      <c r="A15653" s="176" t="s">
        <v>24219</v>
      </c>
      <c r="B15653" s="176" t="s">
        <v>24218</v>
      </c>
      <c r="C15653" s="176" t="s">
        <v>115</v>
      </c>
      <c r="D15653" s="177">
        <v>128.96</v>
      </c>
    </row>
    <row r="15654" spans="1:4" x14ac:dyDescent="0.25">
      <c r="A15654" s="176" t="s">
        <v>24220</v>
      </c>
      <c r="B15654" s="176" t="s">
        <v>24221</v>
      </c>
      <c r="C15654" s="176" t="s">
        <v>115</v>
      </c>
      <c r="D15654" s="177">
        <v>206.2</v>
      </c>
    </row>
    <row r="15655" spans="1:4" x14ac:dyDescent="0.25">
      <c r="A15655" s="176" t="s">
        <v>24222</v>
      </c>
      <c r="B15655" s="176" t="s">
        <v>24221</v>
      </c>
      <c r="C15655" s="176" t="s">
        <v>115</v>
      </c>
      <c r="D15655" s="177">
        <v>203.75</v>
      </c>
    </row>
    <row r="15656" spans="1:4" x14ac:dyDescent="0.25">
      <c r="A15656" s="176" t="s">
        <v>24223</v>
      </c>
      <c r="B15656" s="176" t="s">
        <v>24224</v>
      </c>
      <c r="C15656" s="176" t="s">
        <v>115</v>
      </c>
      <c r="D15656" s="177">
        <v>422.99</v>
      </c>
    </row>
    <row r="15657" spans="1:4" x14ac:dyDescent="0.25">
      <c r="A15657" s="176" t="s">
        <v>24225</v>
      </c>
      <c r="B15657" s="176" t="s">
        <v>24224</v>
      </c>
      <c r="C15657" s="176" t="s">
        <v>115</v>
      </c>
      <c r="D15657" s="177">
        <v>420.19</v>
      </c>
    </row>
    <row r="15658" spans="1:4" x14ac:dyDescent="0.25">
      <c r="A15658" s="176" t="s">
        <v>24226</v>
      </c>
      <c r="B15658" s="176" t="s">
        <v>24227</v>
      </c>
      <c r="C15658" s="176" t="s">
        <v>115</v>
      </c>
      <c r="D15658" s="177">
        <v>638.30999999999995</v>
      </c>
    </row>
    <row r="15659" spans="1:4" x14ac:dyDescent="0.25">
      <c r="A15659" s="176" t="s">
        <v>24228</v>
      </c>
      <c r="B15659" s="176" t="s">
        <v>24227</v>
      </c>
      <c r="C15659" s="176" t="s">
        <v>115</v>
      </c>
      <c r="D15659" s="177">
        <v>635.51</v>
      </c>
    </row>
    <row r="15660" spans="1:4" x14ac:dyDescent="0.25">
      <c r="A15660" s="176" t="s">
        <v>24229</v>
      </c>
      <c r="B15660" s="176" t="s">
        <v>24230</v>
      </c>
      <c r="C15660" s="176" t="s">
        <v>115</v>
      </c>
      <c r="D15660" s="177">
        <v>931.4</v>
      </c>
    </row>
    <row r="15661" spans="1:4" x14ac:dyDescent="0.25">
      <c r="A15661" s="176" t="s">
        <v>24231</v>
      </c>
      <c r="B15661" s="176" t="s">
        <v>24230</v>
      </c>
      <c r="C15661" s="176" t="s">
        <v>115</v>
      </c>
      <c r="D15661" s="177">
        <v>927.9</v>
      </c>
    </row>
    <row r="15662" spans="1:4" x14ac:dyDescent="0.25">
      <c r="A15662" s="176" t="s">
        <v>24232</v>
      </c>
      <c r="B15662" s="176" t="s">
        <v>24233</v>
      </c>
      <c r="C15662" s="176" t="s">
        <v>115</v>
      </c>
      <c r="D15662" s="177">
        <v>45.23</v>
      </c>
    </row>
    <row r="15663" spans="1:4" x14ac:dyDescent="0.25">
      <c r="A15663" s="176" t="s">
        <v>24234</v>
      </c>
      <c r="B15663" s="176" t="s">
        <v>24233</v>
      </c>
      <c r="C15663" s="176" t="s">
        <v>115</v>
      </c>
      <c r="D15663" s="177">
        <v>43.13</v>
      </c>
    </row>
    <row r="15664" spans="1:4" x14ac:dyDescent="0.25">
      <c r="A15664" s="176" t="s">
        <v>24235</v>
      </c>
      <c r="B15664" s="176" t="s">
        <v>24236</v>
      </c>
      <c r="C15664" s="176" t="s">
        <v>115</v>
      </c>
      <c r="D15664" s="177">
        <v>50.73</v>
      </c>
    </row>
    <row r="15665" spans="1:4" x14ac:dyDescent="0.25">
      <c r="A15665" s="176" t="s">
        <v>24237</v>
      </c>
      <c r="B15665" s="176" t="s">
        <v>24236</v>
      </c>
      <c r="C15665" s="176" t="s">
        <v>115</v>
      </c>
      <c r="D15665" s="177">
        <v>48.63</v>
      </c>
    </row>
    <row r="15666" spans="1:4" x14ac:dyDescent="0.25">
      <c r="A15666" s="176" t="s">
        <v>24238</v>
      </c>
      <c r="B15666" s="176" t="s">
        <v>24239</v>
      </c>
      <c r="C15666" s="176" t="s">
        <v>115</v>
      </c>
      <c r="D15666" s="177">
        <v>61.16</v>
      </c>
    </row>
    <row r="15667" spans="1:4" x14ac:dyDescent="0.25">
      <c r="A15667" s="176" t="s">
        <v>24240</v>
      </c>
      <c r="B15667" s="176" t="s">
        <v>24239</v>
      </c>
      <c r="C15667" s="176" t="s">
        <v>115</v>
      </c>
      <c r="D15667" s="177">
        <v>59.06</v>
      </c>
    </row>
    <row r="15668" spans="1:4" x14ac:dyDescent="0.25">
      <c r="A15668" s="176" t="s">
        <v>24241</v>
      </c>
      <c r="B15668" s="176" t="s">
        <v>24242</v>
      </c>
      <c r="C15668" s="176" t="s">
        <v>115</v>
      </c>
      <c r="D15668" s="177">
        <v>97.49</v>
      </c>
    </row>
    <row r="15669" spans="1:4" x14ac:dyDescent="0.25">
      <c r="A15669" s="176" t="s">
        <v>24243</v>
      </c>
      <c r="B15669" s="176" t="s">
        <v>24242</v>
      </c>
      <c r="C15669" s="176" t="s">
        <v>115</v>
      </c>
      <c r="D15669" s="177">
        <v>95.39</v>
      </c>
    </row>
    <row r="15670" spans="1:4" x14ac:dyDescent="0.25">
      <c r="A15670" s="176" t="s">
        <v>24244</v>
      </c>
      <c r="B15670" s="176" t="s">
        <v>24245</v>
      </c>
      <c r="C15670" s="176" t="s">
        <v>115</v>
      </c>
      <c r="D15670" s="177">
        <v>104.33</v>
      </c>
    </row>
    <row r="15671" spans="1:4" x14ac:dyDescent="0.25">
      <c r="A15671" s="176" t="s">
        <v>24246</v>
      </c>
      <c r="B15671" s="176" t="s">
        <v>24245</v>
      </c>
      <c r="C15671" s="176" t="s">
        <v>115</v>
      </c>
      <c r="D15671" s="177">
        <v>101.88</v>
      </c>
    </row>
    <row r="15672" spans="1:4" x14ac:dyDescent="0.25">
      <c r="A15672" s="176" t="s">
        <v>24247</v>
      </c>
      <c r="B15672" s="176" t="s">
        <v>24248</v>
      </c>
      <c r="C15672" s="176" t="s">
        <v>115</v>
      </c>
      <c r="D15672" s="177">
        <v>170.5</v>
      </c>
    </row>
    <row r="15673" spans="1:4" x14ac:dyDescent="0.25">
      <c r="A15673" s="176" t="s">
        <v>24249</v>
      </c>
      <c r="B15673" s="176" t="s">
        <v>24248</v>
      </c>
      <c r="C15673" s="176" t="s">
        <v>115</v>
      </c>
      <c r="D15673" s="177">
        <v>168.05</v>
      </c>
    </row>
    <row r="15674" spans="1:4" x14ac:dyDescent="0.25">
      <c r="A15674" s="176" t="s">
        <v>24250</v>
      </c>
      <c r="B15674" s="176" t="s">
        <v>24251</v>
      </c>
      <c r="C15674" s="176" t="s">
        <v>115</v>
      </c>
      <c r="D15674" s="177">
        <v>65.14</v>
      </c>
    </row>
    <row r="15675" spans="1:4" x14ac:dyDescent="0.25">
      <c r="A15675" s="176" t="s">
        <v>24252</v>
      </c>
      <c r="B15675" s="176" t="s">
        <v>24251</v>
      </c>
      <c r="C15675" s="176" t="s">
        <v>115</v>
      </c>
      <c r="D15675" s="177">
        <v>63.04</v>
      </c>
    </row>
    <row r="15676" spans="1:4" x14ac:dyDescent="0.25">
      <c r="A15676" s="176" t="s">
        <v>24253</v>
      </c>
      <c r="B15676" s="176" t="s">
        <v>24254</v>
      </c>
      <c r="C15676" s="176" t="s">
        <v>115</v>
      </c>
      <c r="D15676" s="177">
        <v>74.42</v>
      </c>
    </row>
    <row r="15677" spans="1:4" x14ac:dyDescent="0.25">
      <c r="A15677" s="176" t="s">
        <v>24255</v>
      </c>
      <c r="B15677" s="176" t="s">
        <v>24254</v>
      </c>
      <c r="C15677" s="176" t="s">
        <v>115</v>
      </c>
      <c r="D15677" s="177">
        <v>72.319999999999993</v>
      </c>
    </row>
    <row r="15678" spans="1:4" x14ac:dyDescent="0.25">
      <c r="A15678" s="176" t="s">
        <v>24256</v>
      </c>
      <c r="B15678" s="176" t="s">
        <v>24257</v>
      </c>
      <c r="C15678" s="176" t="s">
        <v>115</v>
      </c>
      <c r="D15678" s="177">
        <v>94.84</v>
      </c>
    </row>
    <row r="15679" spans="1:4" x14ac:dyDescent="0.25">
      <c r="A15679" s="176" t="s">
        <v>24258</v>
      </c>
      <c r="B15679" s="176" t="s">
        <v>24257</v>
      </c>
      <c r="C15679" s="176" t="s">
        <v>115</v>
      </c>
      <c r="D15679" s="177">
        <v>92.74</v>
      </c>
    </row>
    <row r="15680" spans="1:4" x14ac:dyDescent="0.25">
      <c r="A15680" s="176" t="s">
        <v>24259</v>
      </c>
      <c r="B15680" s="176" t="s">
        <v>24260</v>
      </c>
      <c r="C15680" s="176" t="s">
        <v>115</v>
      </c>
      <c r="D15680" s="177">
        <v>121.09</v>
      </c>
    </row>
    <row r="15681" spans="1:4" x14ac:dyDescent="0.25">
      <c r="A15681" s="176" t="s">
        <v>24261</v>
      </c>
      <c r="B15681" s="176" t="s">
        <v>24260</v>
      </c>
      <c r="C15681" s="176" t="s">
        <v>115</v>
      </c>
      <c r="D15681" s="177">
        <v>118.64</v>
      </c>
    </row>
    <row r="15682" spans="1:4" x14ac:dyDescent="0.25">
      <c r="A15682" s="176" t="s">
        <v>24262</v>
      </c>
      <c r="B15682" s="176" t="s">
        <v>24263</v>
      </c>
      <c r="C15682" s="176" t="s">
        <v>115</v>
      </c>
      <c r="D15682" s="177">
        <v>168.7</v>
      </c>
    </row>
    <row r="15683" spans="1:4" x14ac:dyDescent="0.25">
      <c r="A15683" s="176" t="s">
        <v>24264</v>
      </c>
      <c r="B15683" s="176" t="s">
        <v>24263</v>
      </c>
      <c r="C15683" s="176" t="s">
        <v>115</v>
      </c>
      <c r="D15683" s="177">
        <v>166.25</v>
      </c>
    </row>
    <row r="15684" spans="1:4" x14ac:dyDescent="0.25">
      <c r="A15684" s="176" t="s">
        <v>24265</v>
      </c>
      <c r="B15684" s="176" t="s">
        <v>24266</v>
      </c>
      <c r="C15684" s="176" t="s">
        <v>115</v>
      </c>
      <c r="D15684" s="177">
        <v>284.58</v>
      </c>
    </row>
    <row r="15685" spans="1:4" x14ac:dyDescent="0.25">
      <c r="A15685" s="176" t="s">
        <v>24267</v>
      </c>
      <c r="B15685" s="176" t="s">
        <v>24266</v>
      </c>
      <c r="C15685" s="176" t="s">
        <v>115</v>
      </c>
      <c r="D15685" s="177">
        <v>281.77999999999997</v>
      </c>
    </row>
    <row r="15686" spans="1:4" x14ac:dyDescent="0.25">
      <c r="A15686" s="176" t="s">
        <v>24268</v>
      </c>
      <c r="B15686" s="176" t="s">
        <v>24269</v>
      </c>
      <c r="C15686" s="176" t="s">
        <v>115</v>
      </c>
      <c r="D15686" s="177">
        <v>388.9</v>
      </c>
    </row>
    <row r="15687" spans="1:4" x14ac:dyDescent="0.25">
      <c r="A15687" s="176" t="s">
        <v>24270</v>
      </c>
      <c r="B15687" s="176" t="s">
        <v>24269</v>
      </c>
      <c r="C15687" s="176" t="s">
        <v>115</v>
      </c>
      <c r="D15687" s="177">
        <v>386.1</v>
      </c>
    </row>
    <row r="15688" spans="1:4" x14ac:dyDescent="0.25">
      <c r="A15688" s="176" t="s">
        <v>24271</v>
      </c>
      <c r="B15688" s="176" t="s">
        <v>24272</v>
      </c>
      <c r="C15688" s="176" t="s">
        <v>115</v>
      </c>
      <c r="D15688" s="177">
        <v>556.11</v>
      </c>
    </row>
    <row r="15689" spans="1:4" x14ac:dyDescent="0.25">
      <c r="A15689" s="176" t="s">
        <v>24273</v>
      </c>
      <c r="B15689" s="176" t="s">
        <v>24272</v>
      </c>
      <c r="C15689" s="176" t="s">
        <v>115</v>
      </c>
      <c r="D15689" s="177">
        <v>552.61</v>
      </c>
    </row>
    <row r="15690" spans="1:4" x14ac:dyDescent="0.25">
      <c r="A15690" s="176" t="s">
        <v>24274</v>
      </c>
      <c r="B15690" s="176" t="s">
        <v>24275</v>
      </c>
      <c r="C15690" s="176" t="s">
        <v>115</v>
      </c>
      <c r="D15690" s="177">
        <v>82.54</v>
      </c>
    </row>
    <row r="15691" spans="1:4" x14ac:dyDescent="0.25">
      <c r="A15691" s="176" t="s">
        <v>24276</v>
      </c>
      <c r="B15691" s="176" t="s">
        <v>24275</v>
      </c>
      <c r="C15691" s="176" t="s">
        <v>115</v>
      </c>
      <c r="D15691" s="177">
        <v>80.44</v>
      </c>
    </row>
    <row r="15692" spans="1:4" x14ac:dyDescent="0.25">
      <c r="A15692" s="176" t="s">
        <v>24277</v>
      </c>
      <c r="B15692" s="176" t="s">
        <v>24278</v>
      </c>
      <c r="C15692" s="176" t="s">
        <v>115</v>
      </c>
      <c r="D15692" s="177">
        <v>81.81</v>
      </c>
    </row>
    <row r="15693" spans="1:4" x14ac:dyDescent="0.25">
      <c r="A15693" s="176" t="s">
        <v>24279</v>
      </c>
      <c r="B15693" s="176" t="s">
        <v>24278</v>
      </c>
      <c r="C15693" s="176" t="s">
        <v>115</v>
      </c>
      <c r="D15693" s="177">
        <v>79.709999999999994</v>
      </c>
    </row>
    <row r="15694" spans="1:4" x14ac:dyDescent="0.25">
      <c r="A15694" s="176" t="s">
        <v>24280</v>
      </c>
      <c r="B15694" s="176" t="s">
        <v>24281</v>
      </c>
      <c r="C15694" s="176" t="s">
        <v>115</v>
      </c>
      <c r="D15694" s="177">
        <v>140.76</v>
      </c>
    </row>
    <row r="15695" spans="1:4" x14ac:dyDescent="0.25">
      <c r="A15695" s="176" t="s">
        <v>24282</v>
      </c>
      <c r="B15695" s="176" t="s">
        <v>24281</v>
      </c>
      <c r="C15695" s="176" t="s">
        <v>115</v>
      </c>
      <c r="D15695" s="177">
        <v>138.66</v>
      </c>
    </row>
    <row r="15696" spans="1:4" x14ac:dyDescent="0.25">
      <c r="A15696" s="176" t="s">
        <v>24283</v>
      </c>
      <c r="B15696" s="176" t="s">
        <v>24284</v>
      </c>
      <c r="C15696" s="176" t="s">
        <v>115</v>
      </c>
      <c r="D15696" s="177">
        <v>166.05</v>
      </c>
    </row>
    <row r="15697" spans="1:4" x14ac:dyDescent="0.25">
      <c r="A15697" s="176" t="s">
        <v>24285</v>
      </c>
      <c r="B15697" s="176" t="s">
        <v>24284</v>
      </c>
      <c r="C15697" s="176" t="s">
        <v>115</v>
      </c>
      <c r="D15697" s="177">
        <v>163.6</v>
      </c>
    </row>
    <row r="15698" spans="1:4" x14ac:dyDescent="0.25">
      <c r="A15698" s="176" t="s">
        <v>24286</v>
      </c>
      <c r="B15698" s="176" t="s">
        <v>24287</v>
      </c>
      <c r="C15698" s="176" t="s">
        <v>115</v>
      </c>
      <c r="D15698" s="177">
        <v>209.54</v>
      </c>
    </row>
    <row r="15699" spans="1:4" x14ac:dyDescent="0.25">
      <c r="A15699" s="176" t="s">
        <v>24288</v>
      </c>
      <c r="B15699" s="176" t="s">
        <v>24287</v>
      </c>
      <c r="C15699" s="176" t="s">
        <v>115</v>
      </c>
      <c r="D15699" s="177">
        <v>207.09</v>
      </c>
    </row>
    <row r="15700" spans="1:4" x14ac:dyDescent="0.25">
      <c r="A15700" s="176" t="s">
        <v>24289</v>
      </c>
      <c r="B15700" s="176" t="s">
        <v>24290</v>
      </c>
      <c r="C15700" s="176" t="s">
        <v>115</v>
      </c>
      <c r="D15700" s="177">
        <v>263.94</v>
      </c>
    </row>
    <row r="15701" spans="1:4" x14ac:dyDescent="0.25">
      <c r="A15701" s="176" t="s">
        <v>24291</v>
      </c>
      <c r="B15701" s="176" t="s">
        <v>24290</v>
      </c>
      <c r="C15701" s="176" t="s">
        <v>115</v>
      </c>
      <c r="D15701" s="177">
        <v>261.14</v>
      </c>
    </row>
    <row r="15702" spans="1:4" x14ac:dyDescent="0.25">
      <c r="A15702" s="176" t="s">
        <v>24292</v>
      </c>
      <c r="B15702" s="176" t="s">
        <v>24293</v>
      </c>
      <c r="C15702" s="176" t="s">
        <v>115</v>
      </c>
      <c r="D15702" s="177">
        <v>495.5</v>
      </c>
    </row>
    <row r="15703" spans="1:4" x14ac:dyDescent="0.25">
      <c r="A15703" s="176" t="s">
        <v>24294</v>
      </c>
      <c r="B15703" s="176" t="s">
        <v>24293</v>
      </c>
      <c r="C15703" s="176" t="s">
        <v>115</v>
      </c>
      <c r="D15703" s="177">
        <v>492.7</v>
      </c>
    </row>
    <row r="15704" spans="1:4" x14ac:dyDescent="0.25">
      <c r="A15704" s="176" t="s">
        <v>24295</v>
      </c>
      <c r="B15704" s="176" t="s">
        <v>24296</v>
      </c>
      <c r="C15704" s="176" t="s">
        <v>115</v>
      </c>
      <c r="D15704" s="177">
        <v>877.33</v>
      </c>
    </row>
    <row r="15705" spans="1:4" x14ac:dyDescent="0.25">
      <c r="A15705" s="176" t="s">
        <v>24297</v>
      </c>
      <c r="B15705" s="176" t="s">
        <v>24296</v>
      </c>
      <c r="C15705" s="176" t="s">
        <v>115</v>
      </c>
      <c r="D15705" s="177">
        <v>873.83</v>
      </c>
    </row>
    <row r="15706" spans="1:4" x14ac:dyDescent="0.25">
      <c r="A15706" s="176" t="s">
        <v>24298</v>
      </c>
      <c r="B15706" s="176" t="s">
        <v>24299</v>
      </c>
      <c r="C15706" s="176" t="s">
        <v>115</v>
      </c>
      <c r="D15706" s="177">
        <v>108.31</v>
      </c>
    </row>
    <row r="15707" spans="1:4" x14ac:dyDescent="0.25">
      <c r="A15707" s="176" t="s">
        <v>24300</v>
      </c>
      <c r="B15707" s="176" t="s">
        <v>24299</v>
      </c>
      <c r="C15707" s="176" t="s">
        <v>115</v>
      </c>
      <c r="D15707" s="177">
        <v>106.21</v>
      </c>
    </row>
    <row r="15708" spans="1:4" x14ac:dyDescent="0.25">
      <c r="A15708" s="176" t="s">
        <v>24301</v>
      </c>
      <c r="B15708" s="176" t="s">
        <v>24302</v>
      </c>
      <c r="C15708" s="176" t="s">
        <v>115</v>
      </c>
      <c r="D15708" s="177">
        <v>151.11000000000001</v>
      </c>
    </row>
    <row r="15709" spans="1:4" x14ac:dyDescent="0.25">
      <c r="A15709" s="176" t="s">
        <v>24303</v>
      </c>
      <c r="B15709" s="176" t="s">
        <v>24302</v>
      </c>
      <c r="C15709" s="176" t="s">
        <v>115</v>
      </c>
      <c r="D15709" s="177">
        <v>149.01</v>
      </c>
    </row>
    <row r="15710" spans="1:4" x14ac:dyDescent="0.25">
      <c r="A15710" s="176" t="s">
        <v>24304</v>
      </c>
      <c r="B15710" s="176" t="s">
        <v>24305</v>
      </c>
      <c r="C15710" s="176" t="s">
        <v>115</v>
      </c>
      <c r="D15710" s="177">
        <v>155.80000000000001</v>
      </c>
    </row>
    <row r="15711" spans="1:4" x14ac:dyDescent="0.25">
      <c r="A15711" s="176" t="s">
        <v>24306</v>
      </c>
      <c r="B15711" s="176" t="s">
        <v>24305</v>
      </c>
      <c r="C15711" s="176" t="s">
        <v>115</v>
      </c>
      <c r="D15711" s="177">
        <v>153.69999999999999</v>
      </c>
    </row>
    <row r="15712" spans="1:4" x14ac:dyDescent="0.25">
      <c r="A15712" s="176" t="s">
        <v>24307</v>
      </c>
      <c r="B15712" s="176" t="s">
        <v>24308</v>
      </c>
      <c r="C15712" s="176" t="s">
        <v>115</v>
      </c>
      <c r="D15712" s="177">
        <v>179.36</v>
      </c>
    </row>
    <row r="15713" spans="1:4" x14ac:dyDescent="0.25">
      <c r="A15713" s="176" t="s">
        <v>24309</v>
      </c>
      <c r="B15713" s="176" t="s">
        <v>24308</v>
      </c>
      <c r="C15713" s="176" t="s">
        <v>115</v>
      </c>
      <c r="D15713" s="177">
        <v>176.91</v>
      </c>
    </row>
    <row r="15714" spans="1:4" x14ac:dyDescent="0.25">
      <c r="A15714" s="176" t="s">
        <v>24310</v>
      </c>
      <c r="B15714" s="176" t="s">
        <v>24311</v>
      </c>
      <c r="C15714" s="176" t="s">
        <v>115</v>
      </c>
      <c r="D15714" s="177">
        <v>325.83999999999997</v>
      </c>
    </row>
    <row r="15715" spans="1:4" x14ac:dyDescent="0.25">
      <c r="A15715" s="176" t="s">
        <v>24312</v>
      </c>
      <c r="B15715" s="176" t="s">
        <v>24311</v>
      </c>
      <c r="C15715" s="176" t="s">
        <v>115</v>
      </c>
      <c r="D15715" s="177">
        <v>323.39</v>
      </c>
    </row>
    <row r="15716" spans="1:4" x14ac:dyDescent="0.25">
      <c r="A15716" s="176" t="s">
        <v>24313</v>
      </c>
      <c r="B15716" s="176" t="s">
        <v>24314</v>
      </c>
      <c r="C15716" s="176" t="s">
        <v>115</v>
      </c>
      <c r="D15716" s="177">
        <v>332.29</v>
      </c>
    </row>
    <row r="15717" spans="1:4" x14ac:dyDescent="0.25">
      <c r="A15717" s="176" t="s">
        <v>24315</v>
      </c>
      <c r="B15717" s="176" t="s">
        <v>24314</v>
      </c>
      <c r="C15717" s="176" t="s">
        <v>115</v>
      </c>
      <c r="D15717" s="177">
        <v>329.49</v>
      </c>
    </row>
    <row r="15718" spans="1:4" x14ac:dyDescent="0.25">
      <c r="A15718" s="176" t="s">
        <v>24316</v>
      </c>
      <c r="B15718" s="176" t="s">
        <v>24317</v>
      </c>
      <c r="C15718" s="176" t="s">
        <v>115</v>
      </c>
      <c r="D15718" s="177">
        <v>735.76</v>
      </c>
    </row>
    <row r="15719" spans="1:4" x14ac:dyDescent="0.25">
      <c r="A15719" s="176" t="s">
        <v>24318</v>
      </c>
      <c r="B15719" s="176" t="s">
        <v>24317</v>
      </c>
      <c r="C15719" s="176" t="s">
        <v>115</v>
      </c>
      <c r="D15719" s="177">
        <v>732.96</v>
      </c>
    </row>
    <row r="15720" spans="1:4" x14ac:dyDescent="0.25">
      <c r="A15720" s="176" t="s">
        <v>24319</v>
      </c>
      <c r="B15720" s="176" t="s">
        <v>24320</v>
      </c>
      <c r="C15720" s="176" t="s">
        <v>115</v>
      </c>
      <c r="D15720" s="177">
        <v>1089.45</v>
      </c>
    </row>
    <row r="15721" spans="1:4" x14ac:dyDescent="0.25">
      <c r="A15721" s="176" t="s">
        <v>24321</v>
      </c>
      <c r="B15721" s="176" t="s">
        <v>24320</v>
      </c>
      <c r="C15721" s="176" t="s">
        <v>115</v>
      </c>
      <c r="D15721" s="177">
        <v>1085.95</v>
      </c>
    </row>
    <row r="15722" spans="1:4" x14ac:dyDescent="0.25">
      <c r="A15722" s="176" t="s">
        <v>24322</v>
      </c>
      <c r="B15722" s="176" t="s">
        <v>24323</v>
      </c>
      <c r="C15722" s="176" t="s">
        <v>115</v>
      </c>
      <c r="D15722" s="177">
        <v>327.91</v>
      </c>
    </row>
    <row r="15723" spans="1:4" x14ac:dyDescent="0.25">
      <c r="A15723" s="176" t="s">
        <v>24324</v>
      </c>
      <c r="B15723" s="176" t="s">
        <v>24323</v>
      </c>
      <c r="C15723" s="176" t="s">
        <v>115</v>
      </c>
      <c r="D15723" s="177">
        <v>327.02999999999997</v>
      </c>
    </row>
    <row r="15724" spans="1:4" x14ac:dyDescent="0.25">
      <c r="A15724" s="176" t="s">
        <v>24325</v>
      </c>
      <c r="B15724" s="176" t="s">
        <v>24326</v>
      </c>
      <c r="C15724" s="176" t="s">
        <v>115</v>
      </c>
      <c r="D15724" s="177">
        <v>411.62</v>
      </c>
    </row>
    <row r="15725" spans="1:4" x14ac:dyDescent="0.25">
      <c r="A15725" s="176" t="s">
        <v>24327</v>
      </c>
      <c r="B15725" s="176" t="s">
        <v>24326</v>
      </c>
      <c r="C15725" s="176" t="s">
        <v>115</v>
      </c>
      <c r="D15725" s="177">
        <v>410.74</v>
      </c>
    </row>
    <row r="15726" spans="1:4" x14ac:dyDescent="0.25">
      <c r="A15726" s="176" t="s">
        <v>24328</v>
      </c>
      <c r="B15726" s="176" t="s">
        <v>24329</v>
      </c>
      <c r="C15726" s="176" t="s">
        <v>115</v>
      </c>
      <c r="D15726" s="177">
        <v>466.25</v>
      </c>
    </row>
    <row r="15727" spans="1:4" x14ac:dyDescent="0.25">
      <c r="A15727" s="176" t="s">
        <v>24330</v>
      </c>
      <c r="B15727" s="176" t="s">
        <v>24329</v>
      </c>
      <c r="C15727" s="176" t="s">
        <v>115</v>
      </c>
      <c r="D15727" s="177">
        <v>465.38</v>
      </c>
    </row>
    <row r="15728" spans="1:4" x14ac:dyDescent="0.25">
      <c r="A15728" s="176" t="s">
        <v>24331</v>
      </c>
      <c r="B15728" s="176" t="s">
        <v>24332</v>
      </c>
      <c r="C15728" s="176" t="s">
        <v>115</v>
      </c>
      <c r="D15728" s="177">
        <v>1998.66</v>
      </c>
    </row>
    <row r="15729" spans="1:4" x14ac:dyDescent="0.25">
      <c r="A15729" s="176" t="s">
        <v>24333</v>
      </c>
      <c r="B15729" s="176" t="s">
        <v>24332</v>
      </c>
      <c r="C15729" s="176" t="s">
        <v>115</v>
      </c>
      <c r="D15729" s="177">
        <v>1998.15</v>
      </c>
    </row>
    <row r="15730" spans="1:4" x14ac:dyDescent="0.25">
      <c r="A15730" s="176" t="s">
        <v>24334</v>
      </c>
      <c r="B15730" s="176" t="s">
        <v>24335</v>
      </c>
      <c r="C15730" s="176" t="s">
        <v>115</v>
      </c>
      <c r="D15730" s="177">
        <v>2768.56</v>
      </c>
    </row>
    <row r="15731" spans="1:4" x14ac:dyDescent="0.25">
      <c r="A15731" s="176" t="s">
        <v>24336</v>
      </c>
      <c r="B15731" s="176" t="s">
        <v>24335</v>
      </c>
      <c r="C15731" s="176" t="s">
        <v>115</v>
      </c>
      <c r="D15731" s="177">
        <v>2767.97</v>
      </c>
    </row>
    <row r="15732" spans="1:4" x14ac:dyDescent="0.25">
      <c r="A15732" s="176" t="s">
        <v>24337</v>
      </c>
      <c r="B15732" s="176" t="s">
        <v>24338</v>
      </c>
      <c r="C15732" s="176" t="s">
        <v>115</v>
      </c>
      <c r="D15732" s="177">
        <v>356.15</v>
      </c>
    </row>
    <row r="15733" spans="1:4" x14ac:dyDescent="0.25">
      <c r="A15733" s="176" t="s">
        <v>24339</v>
      </c>
      <c r="B15733" s="176" t="s">
        <v>24338</v>
      </c>
      <c r="C15733" s="176" t="s">
        <v>115</v>
      </c>
      <c r="D15733" s="177">
        <v>355.64</v>
      </c>
    </row>
    <row r="15734" spans="1:4" x14ac:dyDescent="0.25">
      <c r="A15734" s="176" t="s">
        <v>24340</v>
      </c>
      <c r="B15734" s="176" t="s">
        <v>24341</v>
      </c>
      <c r="C15734" s="176" t="s">
        <v>115</v>
      </c>
      <c r="D15734" s="177">
        <v>585.45000000000005</v>
      </c>
    </row>
    <row r="15735" spans="1:4" x14ac:dyDescent="0.25">
      <c r="A15735" s="176" t="s">
        <v>24342</v>
      </c>
      <c r="B15735" s="176" t="s">
        <v>24341</v>
      </c>
      <c r="C15735" s="176" t="s">
        <v>115</v>
      </c>
      <c r="D15735" s="177">
        <v>584.94000000000005</v>
      </c>
    </row>
    <row r="15736" spans="1:4" x14ac:dyDescent="0.25">
      <c r="A15736" s="176" t="s">
        <v>24343</v>
      </c>
      <c r="B15736" s="176" t="s">
        <v>24344</v>
      </c>
      <c r="C15736" s="176" t="s">
        <v>115</v>
      </c>
      <c r="D15736" s="177">
        <v>309.08</v>
      </c>
    </row>
    <row r="15737" spans="1:4" x14ac:dyDescent="0.25">
      <c r="A15737" s="176" t="s">
        <v>24345</v>
      </c>
      <c r="B15737" s="176" t="s">
        <v>24344</v>
      </c>
      <c r="C15737" s="176" t="s">
        <v>115</v>
      </c>
      <c r="D15737" s="177">
        <v>308.57</v>
      </c>
    </row>
    <row r="15738" spans="1:4" x14ac:dyDescent="0.25">
      <c r="A15738" s="176" t="s">
        <v>24346</v>
      </c>
      <c r="B15738" s="176" t="s">
        <v>24347</v>
      </c>
      <c r="C15738" s="176" t="s">
        <v>115</v>
      </c>
      <c r="D15738" s="177">
        <v>7139.97</v>
      </c>
    </row>
    <row r="15739" spans="1:4" x14ac:dyDescent="0.25">
      <c r="A15739" s="176" t="s">
        <v>24348</v>
      </c>
      <c r="B15739" s="176" t="s">
        <v>24347</v>
      </c>
      <c r="C15739" s="176" t="s">
        <v>115</v>
      </c>
      <c r="D15739" s="177">
        <v>7139.15</v>
      </c>
    </row>
    <row r="15740" spans="1:4" x14ac:dyDescent="0.25">
      <c r="A15740" s="176" t="s">
        <v>24349</v>
      </c>
      <c r="B15740" s="176" t="s">
        <v>24350</v>
      </c>
      <c r="C15740" s="176" t="s">
        <v>115</v>
      </c>
      <c r="D15740" s="177">
        <v>55.22</v>
      </c>
    </row>
    <row r="15741" spans="1:4" x14ac:dyDescent="0.25">
      <c r="A15741" s="176" t="s">
        <v>24351</v>
      </c>
      <c r="B15741" s="176" t="s">
        <v>24350</v>
      </c>
      <c r="C15741" s="176" t="s">
        <v>115</v>
      </c>
      <c r="D15741" s="177">
        <v>53.12</v>
      </c>
    </row>
    <row r="15742" spans="1:4" x14ac:dyDescent="0.25">
      <c r="A15742" s="176" t="s">
        <v>24352</v>
      </c>
      <c r="B15742" s="176" t="s">
        <v>24353</v>
      </c>
      <c r="C15742" s="176" t="s">
        <v>115</v>
      </c>
      <c r="D15742" s="177">
        <v>77.42</v>
      </c>
    </row>
    <row r="15743" spans="1:4" x14ac:dyDescent="0.25">
      <c r="A15743" s="176" t="s">
        <v>24354</v>
      </c>
      <c r="B15743" s="176" t="s">
        <v>24353</v>
      </c>
      <c r="C15743" s="176" t="s">
        <v>115</v>
      </c>
      <c r="D15743" s="177">
        <v>75.319999999999993</v>
      </c>
    </row>
    <row r="15744" spans="1:4" x14ac:dyDescent="0.25">
      <c r="A15744" s="176" t="s">
        <v>24355</v>
      </c>
      <c r="B15744" s="176" t="s">
        <v>24356</v>
      </c>
      <c r="C15744" s="176" t="s">
        <v>115</v>
      </c>
      <c r="D15744" s="177">
        <v>95.65</v>
      </c>
    </row>
    <row r="15745" spans="1:4" x14ac:dyDescent="0.25">
      <c r="A15745" s="176" t="s">
        <v>24357</v>
      </c>
      <c r="B15745" s="176" t="s">
        <v>24356</v>
      </c>
      <c r="C15745" s="176" t="s">
        <v>115</v>
      </c>
      <c r="D15745" s="177">
        <v>93.55</v>
      </c>
    </row>
    <row r="15746" spans="1:4" x14ac:dyDescent="0.25">
      <c r="A15746" s="176" t="s">
        <v>24358</v>
      </c>
      <c r="B15746" s="176" t="s">
        <v>24359</v>
      </c>
      <c r="C15746" s="176" t="s">
        <v>115</v>
      </c>
      <c r="D15746" s="177">
        <v>193.06</v>
      </c>
    </row>
    <row r="15747" spans="1:4" x14ac:dyDescent="0.25">
      <c r="A15747" s="176" t="s">
        <v>24360</v>
      </c>
      <c r="B15747" s="176" t="s">
        <v>24359</v>
      </c>
      <c r="C15747" s="176" t="s">
        <v>115</v>
      </c>
      <c r="D15747" s="177">
        <v>190.61</v>
      </c>
    </row>
    <row r="15748" spans="1:4" x14ac:dyDescent="0.25">
      <c r="A15748" s="176" t="s">
        <v>24361</v>
      </c>
      <c r="B15748" s="176" t="s">
        <v>24362</v>
      </c>
      <c r="C15748" s="176" t="s">
        <v>115</v>
      </c>
      <c r="D15748" s="177">
        <v>313.49</v>
      </c>
    </row>
    <row r="15749" spans="1:4" x14ac:dyDescent="0.25">
      <c r="A15749" s="176" t="s">
        <v>24363</v>
      </c>
      <c r="B15749" s="176" t="s">
        <v>24362</v>
      </c>
      <c r="C15749" s="176" t="s">
        <v>115</v>
      </c>
      <c r="D15749" s="177">
        <v>311.04000000000002</v>
      </c>
    </row>
    <row r="15750" spans="1:4" x14ac:dyDescent="0.25">
      <c r="A15750" s="176" t="s">
        <v>24364</v>
      </c>
      <c r="B15750" s="176" t="s">
        <v>24365</v>
      </c>
      <c r="C15750" s="176" t="s">
        <v>115</v>
      </c>
      <c r="D15750" s="177">
        <v>40.86</v>
      </c>
    </row>
    <row r="15751" spans="1:4" x14ac:dyDescent="0.25">
      <c r="A15751" s="176" t="s">
        <v>24366</v>
      </c>
      <c r="B15751" s="176" t="s">
        <v>24365</v>
      </c>
      <c r="C15751" s="176" t="s">
        <v>115</v>
      </c>
      <c r="D15751" s="177">
        <v>38.76</v>
      </c>
    </row>
    <row r="15752" spans="1:4" x14ac:dyDescent="0.25">
      <c r="A15752" s="176" t="s">
        <v>24367</v>
      </c>
      <c r="B15752" s="176" t="s">
        <v>24368</v>
      </c>
      <c r="C15752" s="176" t="s">
        <v>115</v>
      </c>
      <c r="D15752" s="177">
        <v>41.6</v>
      </c>
    </row>
    <row r="15753" spans="1:4" x14ac:dyDescent="0.25">
      <c r="A15753" s="176" t="s">
        <v>24369</v>
      </c>
      <c r="B15753" s="176" t="s">
        <v>24368</v>
      </c>
      <c r="C15753" s="176" t="s">
        <v>115</v>
      </c>
      <c r="D15753" s="177">
        <v>39.5</v>
      </c>
    </row>
    <row r="15754" spans="1:4" x14ac:dyDescent="0.25">
      <c r="A15754" s="176" t="s">
        <v>24370</v>
      </c>
      <c r="B15754" s="176" t="s">
        <v>24371</v>
      </c>
      <c r="C15754" s="176" t="s">
        <v>115</v>
      </c>
      <c r="D15754" s="177">
        <v>51.51</v>
      </c>
    </row>
    <row r="15755" spans="1:4" x14ac:dyDescent="0.25">
      <c r="A15755" s="176" t="s">
        <v>24372</v>
      </c>
      <c r="B15755" s="176" t="s">
        <v>24371</v>
      </c>
      <c r="C15755" s="176" t="s">
        <v>115</v>
      </c>
      <c r="D15755" s="177">
        <v>49.41</v>
      </c>
    </row>
    <row r="15756" spans="1:4" x14ac:dyDescent="0.25">
      <c r="A15756" s="176" t="s">
        <v>24373</v>
      </c>
      <c r="B15756" s="176" t="s">
        <v>24374</v>
      </c>
      <c r="C15756" s="176" t="s">
        <v>115</v>
      </c>
      <c r="D15756" s="177">
        <v>60.45</v>
      </c>
    </row>
    <row r="15757" spans="1:4" x14ac:dyDescent="0.25">
      <c r="A15757" s="176" t="s">
        <v>24375</v>
      </c>
      <c r="B15757" s="176" t="s">
        <v>24374</v>
      </c>
      <c r="C15757" s="176" t="s">
        <v>115</v>
      </c>
      <c r="D15757" s="177">
        <v>58</v>
      </c>
    </row>
    <row r="15758" spans="1:4" x14ac:dyDescent="0.25">
      <c r="A15758" s="176" t="s">
        <v>24376</v>
      </c>
      <c r="B15758" s="176" t="s">
        <v>24377</v>
      </c>
      <c r="C15758" s="176" t="s">
        <v>115</v>
      </c>
      <c r="D15758" s="177">
        <v>62.65</v>
      </c>
    </row>
    <row r="15759" spans="1:4" x14ac:dyDescent="0.25">
      <c r="A15759" s="176" t="s">
        <v>24378</v>
      </c>
      <c r="B15759" s="176" t="s">
        <v>24377</v>
      </c>
      <c r="C15759" s="176" t="s">
        <v>115</v>
      </c>
      <c r="D15759" s="177">
        <v>60.2</v>
      </c>
    </row>
    <row r="15760" spans="1:4" x14ac:dyDescent="0.25">
      <c r="A15760" s="176" t="s">
        <v>24379</v>
      </c>
      <c r="B15760" s="176" t="s">
        <v>24380</v>
      </c>
      <c r="C15760" s="176" t="s">
        <v>115</v>
      </c>
      <c r="D15760" s="177">
        <v>73.959999999999994</v>
      </c>
    </row>
    <row r="15761" spans="1:4" x14ac:dyDescent="0.25">
      <c r="A15761" s="176" t="s">
        <v>24381</v>
      </c>
      <c r="B15761" s="176" t="s">
        <v>24380</v>
      </c>
      <c r="C15761" s="176" t="s">
        <v>115</v>
      </c>
      <c r="D15761" s="177">
        <v>71.510000000000005</v>
      </c>
    </row>
    <row r="15762" spans="1:4" x14ac:dyDescent="0.25">
      <c r="A15762" s="176" t="s">
        <v>24382</v>
      </c>
      <c r="B15762" s="176" t="s">
        <v>24383</v>
      </c>
      <c r="C15762" s="176" t="s">
        <v>115</v>
      </c>
      <c r="D15762" s="177">
        <v>48.78</v>
      </c>
    </row>
    <row r="15763" spans="1:4" x14ac:dyDescent="0.25">
      <c r="A15763" s="176" t="s">
        <v>24384</v>
      </c>
      <c r="B15763" s="176" t="s">
        <v>24383</v>
      </c>
      <c r="C15763" s="176" t="s">
        <v>115</v>
      </c>
      <c r="D15763" s="177">
        <v>46.68</v>
      </c>
    </row>
    <row r="15764" spans="1:4" x14ac:dyDescent="0.25">
      <c r="A15764" s="176" t="s">
        <v>24385</v>
      </c>
      <c r="B15764" s="176" t="s">
        <v>24386</v>
      </c>
      <c r="C15764" s="176" t="s">
        <v>115</v>
      </c>
      <c r="D15764" s="177">
        <v>66.53</v>
      </c>
    </row>
    <row r="15765" spans="1:4" x14ac:dyDescent="0.25">
      <c r="A15765" s="176" t="s">
        <v>24387</v>
      </c>
      <c r="B15765" s="176" t="s">
        <v>24386</v>
      </c>
      <c r="C15765" s="176" t="s">
        <v>115</v>
      </c>
      <c r="D15765" s="177">
        <v>64.430000000000007</v>
      </c>
    </row>
    <row r="15766" spans="1:4" x14ac:dyDescent="0.25">
      <c r="A15766" s="176" t="s">
        <v>24388</v>
      </c>
      <c r="B15766" s="176" t="s">
        <v>24389</v>
      </c>
      <c r="C15766" s="176" t="s">
        <v>115</v>
      </c>
      <c r="D15766" s="177">
        <v>101.32</v>
      </c>
    </row>
    <row r="15767" spans="1:4" x14ac:dyDescent="0.25">
      <c r="A15767" s="176" t="s">
        <v>24390</v>
      </c>
      <c r="B15767" s="176" t="s">
        <v>24389</v>
      </c>
      <c r="C15767" s="176" t="s">
        <v>115</v>
      </c>
      <c r="D15767" s="177">
        <v>98.86</v>
      </c>
    </row>
    <row r="15768" spans="1:4" x14ac:dyDescent="0.25">
      <c r="A15768" s="176" t="s">
        <v>24391</v>
      </c>
      <c r="B15768" s="176" t="s">
        <v>24392</v>
      </c>
      <c r="C15768" s="176" t="s">
        <v>115</v>
      </c>
      <c r="D15768" s="177">
        <v>110.67</v>
      </c>
    </row>
    <row r="15769" spans="1:4" x14ac:dyDescent="0.25">
      <c r="A15769" s="176" t="s">
        <v>24393</v>
      </c>
      <c r="B15769" s="176" t="s">
        <v>24392</v>
      </c>
      <c r="C15769" s="176" t="s">
        <v>115</v>
      </c>
      <c r="D15769" s="177">
        <v>108.22</v>
      </c>
    </row>
    <row r="15770" spans="1:4" x14ac:dyDescent="0.25">
      <c r="A15770" s="176" t="s">
        <v>24394</v>
      </c>
      <c r="B15770" s="176" t="s">
        <v>24395</v>
      </c>
      <c r="C15770" s="176" t="s">
        <v>115</v>
      </c>
      <c r="D15770" s="177">
        <v>56.25</v>
      </c>
    </row>
    <row r="15771" spans="1:4" x14ac:dyDescent="0.25">
      <c r="A15771" s="176" t="s">
        <v>24396</v>
      </c>
      <c r="B15771" s="176" t="s">
        <v>24395</v>
      </c>
      <c r="C15771" s="176" t="s">
        <v>115</v>
      </c>
      <c r="D15771" s="177">
        <v>54.15</v>
      </c>
    </row>
    <row r="15772" spans="1:4" x14ac:dyDescent="0.25">
      <c r="A15772" s="176" t="s">
        <v>24397</v>
      </c>
      <c r="B15772" s="176" t="s">
        <v>24398</v>
      </c>
      <c r="C15772" s="176" t="s">
        <v>115</v>
      </c>
      <c r="D15772" s="177">
        <v>64.37</v>
      </c>
    </row>
    <row r="15773" spans="1:4" x14ac:dyDescent="0.25">
      <c r="A15773" s="176" t="s">
        <v>24399</v>
      </c>
      <c r="B15773" s="176" t="s">
        <v>24398</v>
      </c>
      <c r="C15773" s="176" t="s">
        <v>115</v>
      </c>
      <c r="D15773" s="177">
        <v>62.27</v>
      </c>
    </row>
    <row r="15774" spans="1:4" x14ac:dyDescent="0.25">
      <c r="A15774" s="176" t="s">
        <v>24400</v>
      </c>
      <c r="B15774" s="176" t="s">
        <v>24401</v>
      </c>
      <c r="C15774" s="176" t="s">
        <v>115</v>
      </c>
      <c r="D15774" s="177">
        <v>114.78</v>
      </c>
    </row>
    <row r="15775" spans="1:4" x14ac:dyDescent="0.25">
      <c r="A15775" s="176" t="s">
        <v>24402</v>
      </c>
      <c r="B15775" s="176" t="s">
        <v>24401</v>
      </c>
      <c r="C15775" s="176" t="s">
        <v>115</v>
      </c>
      <c r="D15775" s="177">
        <v>112.33</v>
      </c>
    </row>
    <row r="15776" spans="1:4" x14ac:dyDescent="0.25">
      <c r="A15776" s="176" t="s">
        <v>24403</v>
      </c>
      <c r="B15776" s="176" t="s">
        <v>24404</v>
      </c>
      <c r="C15776" s="176" t="s">
        <v>115</v>
      </c>
      <c r="D15776" s="177">
        <v>120.8</v>
      </c>
    </row>
    <row r="15777" spans="1:4" x14ac:dyDescent="0.25">
      <c r="A15777" s="176" t="s">
        <v>24405</v>
      </c>
      <c r="B15777" s="176" t="s">
        <v>24404</v>
      </c>
      <c r="C15777" s="176" t="s">
        <v>115</v>
      </c>
      <c r="D15777" s="177">
        <v>118.35</v>
      </c>
    </row>
    <row r="15778" spans="1:4" x14ac:dyDescent="0.25">
      <c r="A15778" s="176" t="s">
        <v>24406</v>
      </c>
      <c r="B15778" s="176" t="s">
        <v>24407</v>
      </c>
      <c r="C15778" s="176" t="s">
        <v>115</v>
      </c>
      <c r="D15778" s="177">
        <v>189.8</v>
      </c>
    </row>
    <row r="15779" spans="1:4" x14ac:dyDescent="0.25">
      <c r="A15779" s="176" t="s">
        <v>24408</v>
      </c>
      <c r="B15779" s="176" t="s">
        <v>24407</v>
      </c>
      <c r="C15779" s="176" t="s">
        <v>115</v>
      </c>
      <c r="D15779" s="177">
        <v>187.35</v>
      </c>
    </row>
    <row r="15780" spans="1:4" x14ac:dyDescent="0.25">
      <c r="A15780" s="176" t="s">
        <v>24409</v>
      </c>
      <c r="B15780" s="176" t="s">
        <v>24410</v>
      </c>
      <c r="C15780" s="176" t="s">
        <v>115</v>
      </c>
      <c r="D15780" s="177">
        <v>56.25</v>
      </c>
    </row>
    <row r="15781" spans="1:4" x14ac:dyDescent="0.25">
      <c r="A15781" s="176" t="s">
        <v>24411</v>
      </c>
      <c r="B15781" s="176" t="s">
        <v>24410</v>
      </c>
      <c r="C15781" s="176" t="s">
        <v>115</v>
      </c>
      <c r="D15781" s="177">
        <v>54.15</v>
      </c>
    </row>
    <row r="15782" spans="1:4" x14ac:dyDescent="0.25">
      <c r="A15782" s="176" t="s">
        <v>24412</v>
      </c>
      <c r="B15782" s="176" t="s">
        <v>24413</v>
      </c>
      <c r="C15782" s="176" t="s">
        <v>115</v>
      </c>
      <c r="D15782" s="177">
        <v>72.36</v>
      </c>
    </row>
    <row r="15783" spans="1:4" x14ac:dyDescent="0.25">
      <c r="A15783" s="176" t="s">
        <v>24414</v>
      </c>
      <c r="B15783" s="176" t="s">
        <v>24413</v>
      </c>
      <c r="C15783" s="176" t="s">
        <v>115</v>
      </c>
      <c r="D15783" s="177">
        <v>70.260000000000005</v>
      </c>
    </row>
    <row r="15784" spans="1:4" x14ac:dyDescent="0.25">
      <c r="A15784" s="176" t="s">
        <v>24415</v>
      </c>
      <c r="B15784" s="176" t="s">
        <v>24416</v>
      </c>
      <c r="C15784" s="176" t="s">
        <v>115</v>
      </c>
      <c r="D15784" s="177">
        <v>115.61</v>
      </c>
    </row>
    <row r="15785" spans="1:4" x14ac:dyDescent="0.25">
      <c r="A15785" s="176" t="s">
        <v>24417</v>
      </c>
      <c r="B15785" s="176" t="s">
        <v>24416</v>
      </c>
      <c r="C15785" s="176" t="s">
        <v>115</v>
      </c>
      <c r="D15785" s="177">
        <v>113.16</v>
      </c>
    </row>
    <row r="15786" spans="1:4" x14ac:dyDescent="0.25">
      <c r="A15786" s="176" t="s">
        <v>24418</v>
      </c>
      <c r="B15786" s="176" t="s">
        <v>24419</v>
      </c>
      <c r="C15786" s="176" t="s">
        <v>115</v>
      </c>
      <c r="D15786" s="177">
        <v>129.21</v>
      </c>
    </row>
    <row r="15787" spans="1:4" x14ac:dyDescent="0.25">
      <c r="A15787" s="176" t="s">
        <v>24420</v>
      </c>
      <c r="B15787" s="176" t="s">
        <v>24419</v>
      </c>
      <c r="C15787" s="176" t="s">
        <v>115</v>
      </c>
      <c r="D15787" s="177">
        <v>126.76</v>
      </c>
    </row>
    <row r="15788" spans="1:4" x14ac:dyDescent="0.25">
      <c r="A15788" s="176" t="s">
        <v>24421</v>
      </c>
      <c r="B15788" s="176" t="s">
        <v>24422</v>
      </c>
      <c r="C15788" s="176" t="s">
        <v>115</v>
      </c>
      <c r="D15788" s="177">
        <v>228.4</v>
      </c>
    </row>
    <row r="15789" spans="1:4" x14ac:dyDescent="0.25">
      <c r="A15789" s="176" t="s">
        <v>24423</v>
      </c>
      <c r="B15789" s="176" t="s">
        <v>24422</v>
      </c>
      <c r="C15789" s="176" t="s">
        <v>115</v>
      </c>
      <c r="D15789" s="177">
        <v>225.95</v>
      </c>
    </row>
    <row r="15790" spans="1:4" x14ac:dyDescent="0.25">
      <c r="A15790" s="176" t="s">
        <v>24424</v>
      </c>
      <c r="B15790" s="176" t="s">
        <v>24425</v>
      </c>
      <c r="C15790" s="176" t="s">
        <v>83</v>
      </c>
      <c r="D15790" s="177">
        <v>27.75</v>
      </c>
    </row>
    <row r="15791" spans="1:4" x14ac:dyDescent="0.25">
      <c r="A15791" s="176" t="s">
        <v>24426</v>
      </c>
      <c r="B15791" s="176" t="s">
        <v>24425</v>
      </c>
      <c r="C15791" s="176" t="s">
        <v>83</v>
      </c>
      <c r="D15791" s="177">
        <v>27.35</v>
      </c>
    </row>
    <row r="15792" spans="1:4" x14ac:dyDescent="0.25">
      <c r="A15792" s="176" t="s">
        <v>24427</v>
      </c>
      <c r="B15792" s="176" t="s">
        <v>24428</v>
      </c>
      <c r="C15792" s="176" t="s">
        <v>83</v>
      </c>
      <c r="D15792" s="177">
        <v>31.34</v>
      </c>
    </row>
    <row r="15793" spans="1:4" x14ac:dyDescent="0.25">
      <c r="A15793" s="176" t="s">
        <v>24429</v>
      </c>
      <c r="B15793" s="176" t="s">
        <v>24428</v>
      </c>
      <c r="C15793" s="176" t="s">
        <v>83</v>
      </c>
      <c r="D15793" s="177">
        <v>30.85</v>
      </c>
    </row>
    <row r="15794" spans="1:4" x14ac:dyDescent="0.25">
      <c r="A15794" s="176" t="s">
        <v>24430</v>
      </c>
      <c r="B15794" s="176" t="s">
        <v>24431</v>
      </c>
      <c r="C15794" s="176" t="s">
        <v>83</v>
      </c>
      <c r="D15794" s="177">
        <v>42.07</v>
      </c>
    </row>
    <row r="15795" spans="1:4" x14ac:dyDescent="0.25">
      <c r="A15795" s="176" t="s">
        <v>24432</v>
      </c>
      <c r="B15795" s="176" t="s">
        <v>24431</v>
      </c>
      <c r="C15795" s="176" t="s">
        <v>83</v>
      </c>
      <c r="D15795" s="177">
        <v>41.51</v>
      </c>
    </row>
    <row r="15796" spans="1:4" x14ac:dyDescent="0.25">
      <c r="A15796" s="176" t="s">
        <v>24433</v>
      </c>
      <c r="B15796" s="176" t="s">
        <v>24434</v>
      </c>
      <c r="C15796" s="176" t="s">
        <v>83</v>
      </c>
      <c r="D15796" s="177">
        <v>52.5</v>
      </c>
    </row>
    <row r="15797" spans="1:4" x14ac:dyDescent="0.25">
      <c r="A15797" s="176" t="s">
        <v>24435</v>
      </c>
      <c r="B15797" s="176" t="s">
        <v>24434</v>
      </c>
      <c r="C15797" s="176" t="s">
        <v>83</v>
      </c>
      <c r="D15797" s="177">
        <v>51.87</v>
      </c>
    </row>
    <row r="15798" spans="1:4" x14ac:dyDescent="0.25">
      <c r="A15798" s="176" t="s">
        <v>24436</v>
      </c>
      <c r="B15798" s="176" t="s">
        <v>24437</v>
      </c>
      <c r="C15798" s="176" t="s">
        <v>83</v>
      </c>
      <c r="D15798" s="177">
        <v>62.97</v>
      </c>
    </row>
    <row r="15799" spans="1:4" x14ac:dyDescent="0.25">
      <c r="A15799" s="176" t="s">
        <v>24438</v>
      </c>
      <c r="B15799" s="176" t="s">
        <v>24437</v>
      </c>
      <c r="C15799" s="176" t="s">
        <v>83</v>
      </c>
      <c r="D15799" s="177">
        <v>62.24</v>
      </c>
    </row>
    <row r="15800" spans="1:4" x14ac:dyDescent="0.25">
      <c r="A15800" s="176" t="s">
        <v>24439</v>
      </c>
      <c r="B15800" s="176" t="s">
        <v>24440</v>
      </c>
      <c r="C15800" s="176" t="s">
        <v>83</v>
      </c>
      <c r="D15800" s="177">
        <v>79.150000000000006</v>
      </c>
    </row>
    <row r="15801" spans="1:4" x14ac:dyDescent="0.25">
      <c r="A15801" s="176" t="s">
        <v>24441</v>
      </c>
      <c r="B15801" s="176" t="s">
        <v>24440</v>
      </c>
      <c r="C15801" s="176" t="s">
        <v>83</v>
      </c>
      <c r="D15801" s="177">
        <v>78.27</v>
      </c>
    </row>
    <row r="15802" spans="1:4" x14ac:dyDescent="0.25">
      <c r="A15802" s="176" t="s">
        <v>24442</v>
      </c>
      <c r="B15802" s="176" t="s">
        <v>24443</v>
      </c>
      <c r="C15802" s="176" t="s">
        <v>83</v>
      </c>
      <c r="D15802" s="177">
        <v>105.7</v>
      </c>
    </row>
    <row r="15803" spans="1:4" x14ac:dyDescent="0.25">
      <c r="A15803" s="176" t="s">
        <v>24444</v>
      </c>
      <c r="B15803" s="176" t="s">
        <v>24443</v>
      </c>
      <c r="C15803" s="176" t="s">
        <v>83</v>
      </c>
      <c r="D15803" s="177">
        <v>104.72</v>
      </c>
    </row>
    <row r="15804" spans="1:4" x14ac:dyDescent="0.25">
      <c r="A15804" s="176" t="s">
        <v>24445</v>
      </c>
      <c r="B15804" s="176" t="s">
        <v>24446</v>
      </c>
      <c r="C15804" s="176" t="s">
        <v>83</v>
      </c>
      <c r="D15804" s="177">
        <v>121.83</v>
      </c>
    </row>
    <row r="15805" spans="1:4" x14ac:dyDescent="0.25">
      <c r="A15805" s="176" t="s">
        <v>24447</v>
      </c>
      <c r="B15805" s="176" t="s">
        <v>24446</v>
      </c>
      <c r="C15805" s="176" t="s">
        <v>83</v>
      </c>
      <c r="D15805" s="177">
        <v>120.78</v>
      </c>
    </row>
    <row r="15806" spans="1:4" x14ac:dyDescent="0.25">
      <c r="A15806" s="176" t="s">
        <v>24448</v>
      </c>
      <c r="B15806" s="176" t="s">
        <v>24449</v>
      </c>
      <c r="C15806" s="176" t="s">
        <v>83</v>
      </c>
      <c r="D15806" s="177">
        <v>174.24</v>
      </c>
    </row>
    <row r="15807" spans="1:4" x14ac:dyDescent="0.25">
      <c r="A15807" s="176" t="s">
        <v>24450</v>
      </c>
      <c r="B15807" s="176" t="s">
        <v>24449</v>
      </c>
      <c r="C15807" s="176" t="s">
        <v>83</v>
      </c>
      <c r="D15807" s="177">
        <v>173.02</v>
      </c>
    </row>
    <row r="15808" spans="1:4" x14ac:dyDescent="0.25">
      <c r="A15808" s="176" t="s">
        <v>24451</v>
      </c>
      <c r="B15808" s="176" t="s">
        <v>24452</v>
      </c>
      <c r="C15808" s="176" t="s">
        <v>83</v>
      </c>
      <c r="D15808" s="177">
        <v>29.93</v>
      </c>
    </row>
    <row r="15809" spans="1:4" x14ac:dyDescent="0.25">
      <c r="A15809" s="176" t="s">
        <v>24453</v>
      </c>
      <c r="B15809" s="176" t="s">
        <v>24452</v>
      </c>
      <c r="C15809" s="176" t="s">
        <v>83</v>
      </c>
      <c r="D15809" s="177">
        <v>29.53</v>
      </c>
    </row>
    <row r="15810" spans="1:4" x14ac:dyDescent="0.25">
      <c r="A15810" s="176" t="s">
        <v>24454</v>
      </c>
      <c r="B15810" s="176" t="s">
        <v>24455</v>
      </c>
      <c r="C15810" s="176" t="s">
        <v>83</v>
      </c>
      <c r="D15810" s="177">
        <v>33.74</v>
      </c>
    </row>
    <row r="15811" spans="1:4" x14ac:dyDescent="0.25">
      <c r="A15811" s="176" t="s">
        <v>24456</v>
      </c>
      <c r="B15811" s="176" t="s">
        <v>24455</v>
      </c>
      <c r="C15811" s="176" t="s">
        <v>83</v>
      </c>
      <c r="D15811" s="177">
        <v>33.25</v>
      </c>
    </row>
    <row r="15812" spans="1:4" x14ac:dyDescent="0.25">
      <c r="A15812" s="176" t="s">
        <v>24457</v>
      </c>
      <c r="B15812" s="176" t="s">
        <v>24458</v>
      </c>
      <c r="C15812" s="176" t="s">
        <v>83</v>
      </c>
      <c r="D15812" s="177">
        <v>45.44</v>
      </c>
    </row>
    <row r="15813" spans="1:4" x14ac:dyDescent="0.25">
      <c r="A15813" s="176" t="s">
        <v>24459</v>
      </c>
      <c r="B15813" s="176" t="s">
        <v>24458</v>
      </c>
      <c r="C15813" s="176" t="s">
        <v>83</v>
      </c>
      <c r="D15813" s="177">
        <v>44.88</v>
      </c>
    </row>
    <row r="15814" spans="1:4" x14ac:dyDescent="0.25">
      <c r="A15814" s="176" t="s">
        <v>24460</v>
      </c>
      <c r="B15814" s="176" t="s">
        <v>24461</v>
      </c>
      <c r="C15814" s="176" t="s">
        <v>83</v>
      </c>
      <c r="D15814" s="177">
        <v>56.81</v>
      </c>
    </row>
    <row r="15815" spans="1:4" x14ac:dyDescent="0.25">
      <c r="A15815" s="176" t="s">
        <v>24462</v>
      </c>
      <c r="B15815" s="176" t="s">
        <v>24461</v>
      </c>
      <c r="C15815" s="176" t="s">
        <v>83</v>
      </c>
      <c r="D15815" s="177">
        <v>56.18</v>
      </c>
    </row>
    <row r="15816" spans="1:4" x14ac:dyDescent="0.25">
      <c r="A15816" s="176" t="s">
        <v>24463</v>
      </c>
      <c r="B15816" s="176" t="s">
        <v>24464</v>
      </c>
      <c r="C15816" s="176" t="s">
        <v>83</v>
      </c>
      <c r="D15816" s="177">
        <v>68.17</v>
      </c>
    </row>
    <row r="15817" spans="1:4" x14ac:dyDescent="0.25">
      <c r="A15817" s="176" t="s">
        <v>24465</v>
      </c>
      <c r="B15817" s="176" t="s">
        <v>24464</v>
      </c>
      <c r="C15817" s="176" t="s">
        <v>83</v>
      </c>
      <c r="D15817" s="177">
        <v>67.44</v>
      </c>
    </row>
    <row r="15818" spans="1:4" x14ac:dyDescent="0.25">
      <c r="A15818" s="176" t="s">
        <v>24466</v>
      </c>
      <c r="B15818" s="176" t="s">
        <v>24467</v>
      </c>
      <c r="C15818" s="176" t="s">
        <v>83</v>
      </c>
      <c r="D15818" s="177">
        <v>85.76</v>
      </c>
    </row>
    <row r="15819" spans="1:4" x14ac:dyDescent="0.25">
      <c r="A15819" s="176" t="s">
        <v>24468</v>
      </c>
      <c r="B15819" s="176" t="s">
        <v>24467</v>
      </c>
      <c r="C15819" s="176" t="s">
        <v>83</v>
      </c>
      <c r="D15819" s="177">
        <v>84.88</v>
      </c>
    </row>
    <row r="15820" spans="1:4" x14ac:dyDescent="0.25">
      <c r="A15820" s="176" t="s">
        <v>24469</v>
      </c>
      <c r="B15820" s="176" t="s">
        <v>24470</v>
      </c>
      <c r="C15820" s="176" t="s">
        <v>83</v>
      </c>
      <c r="D15820" s="177">
        <v>114.81</v>
      </c>
    </row>
    <row r="15821" spans="1:4" x14ac:dyDescent="0.25">
      <c r="A15821" s="176" t="s">
        <v>24471</v>
      </c>
      <c r="B15821" s="176" t="s">
        <v>24470</v>
      </c>
      <c r="C15821" s="176" t="s">
        <v>83</v>
      </c>
      <c r="D15821" s="177">
        <v>113.83</v>
      </c>
    </row>
    <row r="15822" spans="1:4" x14ac:dyDescent="0.25">
      <c r="A15822" s="176" t="s">
        <v>24472</v>
      </c>
      <c r="B15822" s="176" t="s">
        <v>24473</v>
      </c>
      <c r="C15822" s="176" t="s">
        <v>83</v>
      </c>
      <c r="D15822" s="177">
        <v>132.44999999999999</v>
      </c>
    </row>
    <row r="15823" spans="1:4" x14ac:dyDescent="0.25">
      <c r="A15823" s="176" t="s">
        <v>24474</v>
      </c>
      <c r="B15823" s="176" t="s">
        <v>24473</v>
      </c>
      <c r="C15823" s="176" t="s">
        <v>83</v>
      </c>
      <c r="D15823" s="177">
        <v>131.4</v>
      </c>
    </row>
    <row r="15824" spans="1:4" x14ac:dyDescent="0.25">
      <c r="A15824" s="176" t="s">
        <v>24475</v>
      </c>
      <c r="B15824" s="176" t="s">
        <v>24476</v>
      </c>
      <c r="C15824" s="176" t="s">
        <v>83</v>
      </c>
      <c r="D15824" s="177">
        <v>189.84</v>
      </c>
    </row>
    <row r="15825" spans="1:4" x14ac:dyDescent="0.25">
      <c r="A15825" s="176" t="s">
        <v>24477</v>
      </c>
      <c r="B15825" s="176" t="s">
        <v>24476</v>
      </c>
      <c r="C15825" s="176" t="s">
        <v>83</v>
      </c>
      <c r="D15825" s="177">
        <v>188.61</v>
      </c>
    </row>
    <row r="15826" spans="1:4" x14ac:dyDescent="0.25">
      <c r="A15826" s="176" t="s">
        <v>24478</v>
      </c>
      <c r="B15826" s="176" t="s">
        <v>24479</v>
      </c>
      <c r="C15826" s="176" t="s">
        <v>83</v>
      </c>
      <c r="D15826" s="177">
        <v>391.12</v>
      </c>
    </row>
    <row r="15827" spans="1:4" x14ac:dyDescent="0.25">
      <c r="A15827" s="176" t="s">
        <v>24480</v>
      </c>
      <c r="B15827" s="176" t="s">
        <v>24479</v>
      </c>
      <c r="C15827" s="176" t="s">
        <v>83</v>
      </c>
      <c r="D15827" s="177">
        <v>389.79</v>
      </c>
    </row>
    <row r="15828" spans="1:4" x14ac:dyDescent="0.25">
      <c r="A15828" s="176" t="s">
        <v>24481</v>
      </c>
      <c r="B15828" s="176" t="s">
        <v>24482</v>
      </c>
      <c r="C15828" s="176" t="s">
        <v>83</v>
      </c>
      <c r="D15828" s="177">
        <v>458.14</v>
      </c>
    </row>
    <row r="15829" spans="1:4" x14ac:dyDescent="0.25">
      <c r="A15829" s="176" t="s">
        <v>24483</v>
      </c>
      <c r="B15829" s="176" t="s">
        <v>24482</v>
      </c>
      <c r="C15829" s="176" t="s">
        <v>83</v>
      </c>
      <c r="D15829" s="177">
        <v>456.74</v>
      </c>
    </row>
    <row r="15830" spans="1:4" x14ac:dyDescent="0.25">
      <c r="A15830" s="176" t="s">
        <v>24484</v>
      </c>
      <c r="B15830" s="176" t="s">
        <v>24485</v>
      </c>
      <c r="C15830" s="176" t="s">
        <v>83</v>
      </c>
      <c r="D15830" s="177">
        <v>357.37</v>
      </c>
    </row>
    <row r="15831" spans="1:4" x14ac:dyDescent="0.25">
      <c r="A15831" s="176" t="s">
        <v>24486</v>
      </c>
      <c r="B15831" s="176" t="s">
        <v>24485</v>
      </c>
      <c r="C15831" s="176" t="s">
        <v>83</v>
      </c>
      <c r="D15831" s="177">
        <v>356.04</v>
      </c>
    </row>
    <row r="15832" spans="1:4" x14ac:dyDescent="0.25">
      <c r="A15832" s="176" t="s">
        <v>24487</v>
      </c>
      <c r="B15832" s="176" t="s">
        <v>24488</v>
      </c>
      <c r="C15832" s="176" t="s">
        <v>83</v>
      </c>
      <c r="D15832" s="177">
        <v>418.39</v>
      </c>
    </row>
    <row r="15833" spans="1:4" x14ac:dyDescent="0.25">
      <c r="A15833" s="176" t="s">
        <v>24489</v>
      </c>
      <c r="B15833" s="176" t="s">
        <v>24488</v>
      </c>
      <c r="C15833" s="176" t="s">
        <v>83</v>
      </c>
      <c r="D15833" s="177">
        <v>416.99</v>
      </c>
    </row>
    <row r="15834" spans="1:4" x14ac:dyDescent="0.25">
      <c r="A15834" s="176" t="s">
        <v>24490</v>
      </c>
      <c r="B15834" s="176" t="s">
        <v>24491</v>
      </c>
      <c r="C15834" s="176" t="s">
        <v>83</v>
      </c>
      <c r="D15834" s="177">
        <v>16.93</v>
      </c>
    </row>
    <row r="15835" spans="1:4" x14ac:dyDescent="0.25">
      <c r="A15835" s="176" t="s">
        <v>24492</v>
      </c>
      <c r="B15835" s="176" t="s">
        <v>24491</v>
      </c>
      <c r="C15835" s="176" t="s">
        <v>83</v>
      </c>
      <c r="D15835" s="177">
        <v>16.440000000000001</v>
      </c>
    </row>
    <row r="15836" spans="1:4" x14ac:dyDescent="0.25">
      <c r="A15836" s="176" t="s">
        <v>24493</v>
      </c>
      <c r="B15836" s="176" t="s">
        <v>24494</v>
      </c>
      <c r="C15836" s="176" t="s">
        <v>83</v>
      </c>
      <c r="D15836" s="177">
        <v>22.52</v>
      </c>
    </row>
    <row r="15837" spans="1:4" x14ac:dyDescent="0.25">
      <c r="A15837" s="176" t="s">
        <v>24495</v>
      </c>
      <c r="B15837" s="176" t="s">
        <v>24494</v>
      </c>
      <c r="C15837" s="176" t="s">
        <v>83</v>
      </c>
      <c r="D15837" s="177">
        <v>21.96</v>
      </c>
    </row>
    <row r="15838" spans="1:4" x14ac:dyDescent="0.25">
      <c r="A15838" s="176" t="s">
        <v>24496</v>
      </c>
      <c r="B15838" s="176" t="s">
        <v>24497</v>
      </c>
      <c r="C15838" s="176" t="s">
        <v>83</v>
      </c>
      <c r="D15838" s="177">
        <v>28.81</v>
      </c>
    </row>
    <row r="15839" spans="1:4" x14ac:dyDescent="0.25">
      <c r="A15839" s="176" t="s">
        <v>24498</v>
      </c>
      <c r="B15839" s="176" t="s">
        <v>24497</v>
      </c>
      <c r="C15839" s="176" t="s">
        <v>83</v>
      </c>
      <c r="D15839" s="177">
        <v>28.18</v>
      </c>
    </row>
    <row r="15840" spans="1:4" x14ac:dyDescent="0.25">
      <c r="A15840" s="176" t="s">
        <v>24499</v>
      </c>
      <c r="B15840" s="176" t="s">
        <v>24500</v>
      </c>
      <c r="C15840" s="176" t="s">
        <v>83</v>
      </c>
      <c r="D15840" s="177">
        <v>34.06</v>
      </c>
    </row>
    <row r="15841" spans="1:4" x14ac:dyDescent="0.25">
      <c r="A15841" s="176" t="s">
        <v>24501</v>
      </c>
      <c r="B15841" s="176" t="s">
        <v>24500</v>
      </c>
      <c r="C15841" s="176" t="s">
        <v>83</v>
      </c>
      <c r="D15841" s="177">
        <v>33.32</v>
      </c>
    </row>
    <row r="15842" spans="1:4" x14ac:dyDescent="0.25">
      <c r="A15842" s="176" t="s">
        <v>24502</v>
      </c>
      <c r="B15842" s="176" t="s">
        <v>24503</v>
      </c>
      <c r="C15842" s="176" t="s">
        <v>83</v>
      </c>
      <c r="D15842" s="177">
        <v>42.24</v>
      </c>
    </row>
    <row r="15843" spans="1:4" x14ac:dyDescent="0.25">
      <c r="A15843" s="176" t="s">
        <v>24504</v>
      </c>
      <c r="B15843" s="176" t="s">
        <v>24503</v>
      </c>
      <c r="C15843" s="176" t="s">
        <v>83</v>
      </c>
      <c r="D15843" s="177">
        <v>41.37</v>
      </c>
    </row>
    <row r="15844" spans="1:4" x14ac:dyDescent="0.25">
      <c r="A15844" s="176" t="s">
        <v>24505</v>
      </c>
      <c r="B15844" s="176" t="s">
        <v>24506</v>
      </c>
      <c r="C15844" s="176" t="s">
        <v>83</v>
      </c>
      <c r="D15844" s="177">
        <v>65.52</v>
      </c>
    </row>
    <row r="15845" spans="1:4" x14ac:dyDescent="0.25">
      <c r="A15845" s="176" t="s">
        <v>24507</v>
      </c>
      <c r="B15845" s="176" t="s">
        <v>24506</v>
      </c>
      <c r="C15845" s="176" t="s">
        <v>83</v>
      </c>
      <c r="D15845" s="177">
        <v>64.540000000000006</v>
      </c>
    </row>
    <row r="15846" spans="1:4" x14ac:dyDescent="0.25">
      <c r="A15846" s="176" t="s">
        <v>24508</v>
      </c>
      <c r="B15846" s="176" t="s">
        <v>24509</v>
      </c>
      <c r="C15846" s="176" t="s">
        <v>83</v>
      </c>
      <c r="D15846" s="177">
        <v>79.36</v>
      </c>
    </row>
    <row r="15847" spans="1:4" x14ac:dyDescent="0.25">
      <c r="A15847" s="176" t="s">
        <v>24510</v>
      </c>
      <c r="B15847" s="176" t="s">
        <v>24509</v>
      </c>
      <c r="C15847" s="176" t="s">
        <v>83</v>
      </c>
      <c r="D15847" s="177">
        <v>78.31</v>
      </c>
    </row>
    <row r="15848" spans="1:4" x14ac:dyDescent="0.25">
      <c r="A15848" s="176" t="s">
        <v>24511</v>
      </c>
      <c r="B15848" s="176" t="s">
        <v>24512</v>
      </c>
      <c r="C15848" s="176" t="s">
        <v>83</v>
      </c>
      <c r="D15848" s="177">
        <v>104.91</v>
      </c>
    </row>
    <row r="15849" spans="1:4" x14ac:dyDescent="0.25">
      <c r="A15849" s="176" t="s">
        <v>24513</v>
      </c>
      <c r="B15849" s="176" t="s">
        <v>24512</v>
      </c>
      <c r="C15849" s="176" t="s">
        <v>83</v>
      </c>
      <c r="D15849" s="177">
        <v>103.68</v>
      </c>
    </row>
    <row r="15850" spans="1:4" x14ac:dyDescent="0.25">
      <c r="A15850" s="176" t="s">
        <v>24514</v>
      </c>
      <c r="B15850" s="176" t="s">
        <v>24515</v>
      </c>
      <c r="C15850" s="176" t="s">
        <v>83</v>
      </c>
      <c r="D15850" s="177">
        <v>17.899999999999999</v>
      </c>
    </row>
    <row r="15851" spans="1:4" x14ac:dyDescent="0.25">
      <c r="A15851" s="176" t="s">
        <v>24516</v>
      </c>
      <c r="B15851" s="176" t="s">
        <v>24515</v>
      </c>
      <c r="C15851" s="176" t="s">
        <v>83</v>
      </c>
      <c r="D15851" s="177">
        <v>17.41</v>
      </c>
    </row>
    <row r="15852" spans="1:4" x14ac:dyDescent="0.25">
      <c r="A15852" s="176" t="s">
        <v>24517</v>
      </c>
      <c r="B15852" s="176" t="s">
        <v>24518</v>
      </c>
      <c r="C15852" s="176" t="s">
        <v>83</v>
      </c>
      <c r="D15852" s="177">
        <v>23.93</v>
      </c>
    </row>
    <row r="15853" spans="1:4" x14ac:dyDescent="0.25">
      <c r="A15853" s="176" t="s">
        <v>24519</v>
      </c>
      <c r="B15853" s="176" t="s">
        <v>24518</v>
      </c>
      <c r="C15853" s="176" t="s">
        <v>83</v>
      </c>
      <c r="D15853" s="177">
        <v>23.37</v>
      </c>
    </row>
    <row r="15854" spans="1:4" x14ac:dyDescent="0.25">
      <c r="A15854" s="176" t="s">
        <v>24520</v>
      </c>
      <c r="B15854" s="176" t="s">
        <v>24521</v>
      </c>
      <c r="C15854" s="176" t="s">
        <v>83</v>
      </c>
      <c r="D15854" s="177">
        <v>30.75</v>
      </c>
    </row>
    <row r="15855" spans="1:4" x14ac:dyDescent="0.25">
      <c r="A15855" s="176" t="s">
        <v>24522</v>
      </c>
      <c r="B15855" s="176" t="s">
        <v>24521</v>
      </c>
      <c r="C15855" s="176" t="s">
        <v>83</v>
      </c>
      <c r="D15855" s="177">
        <v>30.12</v>
      </c>
    </row>
    <row r="15856" spans="1:4" x14ac:dyDescent="0.25">
      <c r="A15856" s="176" t="s">
        <v>24523</v>
      </c>
      <c r="B15856" s="176" t="s">
        <v>24524</v>
      </c>
      <c r="C15856" s="176" t="s">
        <v>83</v>
      </c>
      <c r="D15856" s="177">
        <v>36.36</v>
      </c>
    </row>
    <row r="15857" spans="1:4" x14ac:dyDescent="0.25">
      <c r="A15857" s="176" t="s">
        <v>24525</v>
      </c>
      <c r="B15857" s="176" t="s">
        <v>24524</v>
      </c>
      <c r="C15857" s="176" t="s">
        <v>83</v>
      </c>
      <c r="D15857" s="177">
        <v>35.630000000000003</v>
      </c>
    </row>
    <row r="15858" spans="1:4" x14ac:dyDescent="0.25">
      <c r="A15858" s="176" t="s">
        <v>24526</v>
      </c>
      <c r="B15858" s="176" t="s">
        <v>24527</v>
      </c>
      <c r="C15858" s="176" t="s">
        <v>83</v>
      </c>
      <c r="D15858" s="177">
        <v>45.16</v>
      </c>
    </row>
    <row r="15859" spans="1:4" x14ac:dyDescent="0.25">
      <c r="A15859" s="176" t="s">
        <v>24528</v>
      </c>
      <c r="B15859" s="176" t="s">
        <v>24527</v>
      </c>
      <c r="C15859" s="176" t="s">
        <v>83</v>
      </c>
      <c r="D15859" s="177">
        <v>44.29</v>
      </c>
    </row>
    <row r="15860" spans="1:4" x14ac:dyDescent="0.25">
      <c r="A15860" s="176" t="s">
        <v>24529</v>
      </c>
      <c r="B15860" s="176" t="s">
        <v>24530</v>
      </c>
      <c r="C15860" s="176" t="s">
        <v>83</v>
      </c>
      <c r="D15860" s="177">
        <v>70.61</v>
      </c>
    </row>
    <row r="15861" spans="1:4" x14ac:dyDescent="0.25">
      <c r="A15861" s="176" t="s">
        <v>24531</v>
      </c>
      <c r="B15861" s="176" t="s">
        <v>24530</v>
      </c>
      <c r="C15861" s="176" t="s">
        <v>83</v>
      </c>
      <c r="D15861" s="177">
        <v>69.63</v>
      </c>
    </row>
    <row r="15862" spans="1:4" x14ac:dyDescent="0.25">
      <c r="A15862" s="176" t="s">
        <v>24532</v>
      </c>
      <c r="B15862" s="176" t="s">
        <v>24533</v>
      </c>
      <c r="C15862" s="176" t="s">
        <v>83</v>
      </c>
      <c r="D15862" s="177">
        <v>85.73</v>
      </c>
    </row>
    <row r="15863" spans="1:4" x14ac:dyDescent="0.25">
      <c r="A15863" s="176" t="s">
        <v>24534</v>
      </c>
      <c r="B15863" s="176" t="s">
        <v>24533</v>
      </c>
      <c r="C15863" s="176" t="s">
        <v>83</v>
      </c>
      <c r="D15863" s="177">
        <v>84.68</v>
      </c>
    </row>
    <row r="15864" spans="1:4" x14ac:dyDescent="0.25">
      <c r="A15864" s="176" t="s">
        <v>24535</v>
      </c>
      <c r="B15864" s="176" t="s">
        <v>24536</v>
      </c>
      <c r="C15864" s="176" t="s">
        <v>83</v>
      </c>
      <c r="D15864" s="177">
        <v>113.57</v>
      </c>
    </row>
    <row r="15865" spans="1:4" x14ac:dyDescent="0.25">
      <c r="A15865" s="176" t="s">
        <v>24537</v>
      </c>
      <c r="B15865" s="176" t="s">
        <v>24536</v>
      </c>
      <c r="C15865" s="176" t="s">
        <v>83</v>
      </c>
      <c r="D15865" s="177">
        <v>112.34</v>
      </c>
    </row>
    <row r="15866" spans="1:4" x14ac:dyDescent="0.25">
      <c r="A15866" s="176" t="s">
        <v>24538</v>
      </c>
      <c r="B15866" s="176" t="s">
        <v>24539</v>
      </c>
      <c r="C15866" s="176" t="s">
        <v>83</v>
      </c>
      <c r="D15866" s="177">
        <v>26.22</v>
      </c>
    </row>
    <row r="15867" spans="1:4" x14ac:dyDescent="0.25">
      <c r="A15867" s="176" t="s">
        <v>24540</v>
      </c>
      <c r="B15867" s="176" t="s">
        <v>24539</v>
      </c>
      <c r="C15867" s="176" t="s">
        <v>83</v>
      </c>
      <c r="D15867" s="177">
        <v>25.82</v>
      </c>
    </row>
    <row r="15868" spans="1:4" x14ac:dyDescent="0.25">
      <c r="A15868" s="176" t="s">
        <v>24541</v>
      </c>
      <c r="B15868" s="176" t="s">
        <v>24542</v>
      </c>
      <c r="C15868" s="176" t="s">
        <v>83</v>
      </c>
      <c r="D15868" s="177">
        <v>33.03</v>
      </c>
    </row>
    <row r="15869" spans="1:4" x14ac:dyDescent="0.25">
      <c r="A15869" s="176" t="s">
        <v>24543</v>
      </c>
      <c r="B15869" s="176" t="s">
        <v>24542</v>
      </c>
      <c r="C15869" s="176" t="s">
        <v>83</v>
      </c>
      <c r="D15869" s="177">
        <v>32.54</v>
      </c>
    </row>
    <row r="15870" spans="1:4" x14ac:dyDescent="0.25">
      <c r="A15870" s="176" t="s">
        <v>24544</v>
      </c>
      <c r="B15870" s="176" t="s">
        <v>24545</v>
      </c>
      <c r="C15870" s="176" t="s">
        <v>83</v>
      </c>
      <c r="D15870" s="177">
        <v>39.200000000000003</v>
      </c>
    </row>
    <row r="15871" spans="1:4" x14ac:dyDescent="0.25">
      <c r="A15871" s="176" t="s">
        <v>24546</v>
      </c>
      <c r="B15871" s="176" t="s">
        <v>24545</v>
      </c>
      <c r="C15871" s="176" t="s">
        <v>83</v>
      </c>
      <c r="D15871" s="177">
        <v>38.64</v>
      </c>
    </row>
    <row r="15872" spans="1:4" x14ac:dyDescent="0.25">
      <c r="A15872" s="176" t="s">
        <v>24547</v>
      </c>
      <c r="B15872" s="176" t="s">
        <v>24548</v>
      </c>
      <c r="C15872" s="176" t="s">
        <v>83</v>
      </c>
      <c r="D15872" s="177">
        <v>55.15</v>
      </c>
    </row>
    <row r="15873" spans="1:4" x14ac:dyDescent="0.25">
      <c r="A15873" s="176" t="s">
        <v>24549</v>
      </c>
      <c r="B15873" s="176" t="s">
        <v>24548</v>
      </c>
      <c r="C15873" s="176" t="s">
        <v>83</v>
      </c>
      <c r="D15873" s="177">
        <v>54.52</v>
      </c>
    </row>
    <row r="15874" spans="1:4" x14ac:dyDescent="0.25">
      <c r="A15874" s="176" t="s">
        <v>24550</v>
      </c>
      <c r="B15874" s="176" t="s">
        <v>24551</v>
      </c>
      <c r="C15874" s="176" t="s">
        <v>83</v>
      </c>
      <c r="D15874" s="177">
        <v>65.69</v>
      </c>
    </row>
    <row r="15875" spans="1:4" x14ac:dyDescent="0.25">
      <c r="A15875" s="176" t="s">
        <v>24552</v>
      </c>
      <c r="B15875" s="176" t="s">
        <v>24551</v>
      </c>
      <c r="C15875" s="176" t="s">
        <v>83</v>
      </c>
      <c r="D15875" s="177">
        <v>64.959999999999994</v>
      </c>
    </row>
    <row r="15876" spans="1:4" x14ac:dyDescent="0.25">
      <c r="A15876" s="176" t="s">
        <v>24553</v>
      </c>
      <c r="B15876" s="176" t="s">
        <v>24554</v>
      </c>
      <c r="C15876" s="176" t="s">
        <v>83</v>
      </c>
      <c r="D15876" s="177">
        <v>82.64</v>
      </c>
    </row>
    <row r="15877" spans="1:4" x14ac:dyDescent="0.25">
      <c r="A15877" s="176" t="s">
        <v>24555</v>
      </c>
      <c r="B15877" s="176" t="s">
        <v>24554</v>
      </c>
      <c r="C15877" s="176" t="s">
        <v>83</v>
      </c>
      <c r="D15877" s="177">
        <v>81.77</v>
      </c>
    </row>
    <row r="15878" spans="1:4" x14ac:dyDescent="0.25">
      <c r="A15878" s="176" t="s">
        <v>24556</v>
      </c>
      <c r="B15878" s="176" t="s">
        <v>24557</v>
      </c>
      <c r="C15878" s="176" t="s">
        <v>83</v>
      </c>
      <c r="D15878" s="177">
        <v>112.66</v>
      </c>
    </row>
    <row r="15879" spans="1:4" x14ac:dyDescent="0.25">
      <c r="A15879" s="176" t="s">
        <v>24558</v>
      </c>
      <c r="B15879" s="176" t="s">
        <v>24557</v>
      </c>
      <c r="C15879" s="176" t="s">
        <v>83</v>
      </c>
      <c r="D15879" s="177">
        <v>111.71</v>
      </c>
    </row>
    <row r="15880" spans="1:4" x14ac:dyDescent="0.25">
      <c r="A15880" s="176" t="s">
        <v>24559</v>
      </c>
      <c r="B15880" s="176" t="s">
        <v>24560</v>
      </c>
      <c r="C15880" s="176" t="s">
        <v>83</v>
      </c>
      <c r="D15880" s="177">
        <v>130.19999999999999</v>
      </c>
    </row>
    <row r="15881" spans="1:4" x14ac:dyDescent="0.25">
      <c r="A15881" s="176" t="s">
        <v>24561</v>
      </c>
      <c r="B15881" s="176" t="s">
        <v>24560</v>
      </c>
      <c r="C15881" s="176" t="s">
        <v>83</v>
      </c>
      <c r="D15881" s="177">
        <v>129.15</v>
      </c>
    </row>
    <row r="15882" spans="1:4" x14ac:dyDescent="0.25">
      <c r="A15882" s="176" t="s">
        <v>24562</v>
      </c>
      <c r="B15882" s="176" t="s">
        <v>24563</v>
      </c>
      <c r="C15882" s="176" t="s">
        <v>83</v>
      </c>
      <c r="D15882" s="177">
        <v>28.24</v>
      </c>
    </row>
    <row r="15883" spans="1:4" x14ac:dyDescent="0.25">
      <c r="A15883" s="176" t="s">
        <v>24564</v>
      </c>
      <c r="B15883" s="176" t="s">
        <v>24563</v>
      </c>
      <c r="C15883" s="176" t="s">
        <v>83</v>
      </c>
      <c r="D15883" s="177">
        <v>27.84</v>
      </c>
    </row>
    <row r="15884" spans="1:4" x14ac:dyDescent="0.25">
      <c r="A15884" s="176" t="s">
        <v>24565</v>
      </c>
      <c r="B15884" s="176" t="s">
        <v>24566</v>
      </c>
      <c r="C15884" s="176" t="s">
        <v>83</v>
      </c>
      <c r="D15884" s="177">
        <v>35.61</v>
      </c>
    </row>
    <row r="15885" spans="1:4" x14ac:dyDescent="0.25">
      <c r="A15885" s="176" t="s">
        <v>24567</v>
      </c>
      <c r="B15885" s="176" t="s">
        <v>24566</v>
      </c>
      <c r="C15885" s="176" t="s">
        <v>83</v>
      </c>
      <c r="D15885" s="177">
        <v>35.119999999999997</v>
      </c>
    </row>
    <row r="15886" spans="1:4" x14ac:dyDescent="0.25">
      <c r="A15886" s="176" t="s">
        <v>24568</v>
      </c>
      <c r="B15886" s="176" t="s">
        <v>24569</v>
      </c>
      <c r="C15886" s="176" t="s">
        <v>83</v>
      </c>
      <c r="D15886" s="177">
        <v>42.28</v>
      </c>
    </row>
    <row r="15887" spans="1:4" x14ac:dyDescent="0.25">
      <c r="A15887" s="176" t="s">
        <v>24570</v>
      </c>
      <c r="B15887" s="176" t="s">
        <v>24569</v>
      </c>
      <c r="C15887" s="176" t="s">
        <v>83</v>
      </c>
      <c r="D15887" s="177">
        <v>41.72</v>
      </c>
    </row>
    <row r="15888" spans="1:4" x14ac:dyDescent="0.25">
      <c r="A15888" s="176" t="s">
        <v>24571</v>
      </c>
      <c r="B15888" s="176" t="s">
        <v>24572</v>
      </c>
      <c r="C15888" s="176" t="s">
        <v>83</v>
      </c>
      <c r="D15888" s="177">
        <v>59.72</v>
      </c>
    </row>
    <row r="15889" spans="1:4" x14ac:dyDescent="0.25">
      <c r="A15889" s="176" t="s">
        <v>24573</v>
      </c>
      <c r="B15889" s="176" t="s">
        <v>24572</v>
      </c>
      <c r="C15889" s="176" t="s">
        <v>83</v>
      </c>
      <c r="D15889" s="177">
        <v>59.09</v>
      </c>
    </row>
    <row r="15890" spans="1:4" x14ac:dyDescent="0.25">
      <c r="A15890" s="176" t="s">
        <v>24574</v>
      </c>
      <c r="B15890" s="176" t="s">
        <v>24575</v>
      </c>
      <c r="C15890" s="176" t="s">
        <v>83</v>
      </c>
      <c r="D15890" s="177">
        <v>71.16</v>
      </c>
    </row>
    <row r="15891" spans="1:4" x14ac:dyDescent="0.25">
      <c r="A15891" s="176" t="s">
        <v>24576</v>
      </c>
      <c r="B15891" s="176" t="s">
        <v>24575</v>
      </c>
      <c r="C15891" s="176" t="s">
        <v>83</v>
      </c>
      <c r="D15891" s="177">
        <v>70.430000000000007</v>
      </c>
    </row>
    <row r="15892" spans="1:4" x14ac:dyDescent="0.25">
      <c r="A15892" s="176" t="s">
        <v>24577</v>
      </c>
      <c r="B15892" s="176" t="s">
        <v>24578</v>
      </c>
      <c r="C15892" s="176" t="s">
        <v>83</v>
      </c>
      <c r="D15892" s="177">
        <v>89.6</v>
      </c>
    </row>
    <row r="15893" spans="1:4" x14ac:dyDescent="0.25">
      <c r="A15893" s="176" t="s">
        <v>24579</v>
      </c>
      <c r="B15893" s="176" t="s">
        <v>24578</v>
      </c>
      <c r="C15893" s="176" t="s">
        <v>83</v>
      </c>
      <c r="D15893" s="177">
        <v>88.72</v>
      </c>
    </row>
    <row r="15894" spans="1:4" x14ac:dyDescent="0.25">
      <c r="A15894" s="176" t="s">
        <v>24580</v>
      </c>
      <c r="B15894" s="176" t="s">
        <v>24581</v>
      </c>
      <c r="C15894" s="176" t="s">
        <v>83</v>
      </c>
      <c r="D15894" s="177">
        <v>122.51</v>
      </c>
    </row>
    <row r="15895" spans="1:4" x14ac:dyDescent="0.25">
      <c r="A15895" s="176" t="s">
        <v>24582</v>
      </c>
      <c r="B15895" s="176" t="s">
        <v>24581</v>
      </c>
      <c r="C15895" s="176" t="s">
        <v>83</v>
      </c>
      <c r="D15895" s="177">
        <v>121.57</v>
      </c>
    </row>
    <row r="15896" spans="1:4" x14ac:dyDescent="0.25">
      <c r="A15896" s="176" t="s">
        <v>24583</v>
      </c>
      <c r="B15896" s="176" t="s">
        <v>24584</v>
      </c>
      <c r="C15896" s="176" t="s">
        <v>83</v>
      </c>
      <c r="D15896" s="177">
        <v>141.65</v>
      </c>
    </row>
    <row r="15897" spans="1:4" x14ac:dyDescent="0.25">
      <c r="A15897" s="176" t="s">
        <v>24585</v>
      </c>
      <c r="B15897" s="176" t="s">
        <v>24584</v>
      </c>
      <c r="C15897" s="176" t="s">
        <v>83</v>
      </c>
      <c r="D15897" s="177">
        <v>140.6</v>
      </c>
    </row>
    <row r="15898" spans="1:4" x14ac:dyDescent="0.25">
      <c r="A15898" s="176" t="s">
        <v>24586</v>
      </c>
      <c r="B15898" s="176" t="s">
        <v>24587</v>
      </c>
      <c r="C15898" s="176" t="s">
        <v>83</v>
      </c>
      <c r="D15898" s="177">
        <v>16.690000000000001</v>
      </c>
    </row>
    <row r="15899" spans="1:4" x14ac:dyDescent="0.25">
      <c r="A15899" s="176" t="s">
        <v>24588</v>
      </c>
      <c r="B15899" s="176" t="s">
        <v>24587</v>
      </c>
      <c r="C15899" s="176" t="s">
        <v>83</v>
      </c>
      <c r="D15899" s="177">
        <v>16.2</v>
      </c>
    </row>
    <row r="15900" spans="1:4" x14ac:dyDescent="0.25">
      <c r="A15900" s="176" t="s">
        <v>24589</v>
      </c>
      <c r="B15900" s="176" t="s">
        <v>24590</v>
      </c>
      <c r="C15900" s="176" t="s">
        <v>83</v>
      </c>
      <c r="D15900" s="177">
        <v>20.53</v>
      </c>
    </row>
    <row r="15901" spans="1:4" x14ac:dyDescent="0.25">
      <c r="A15901" s="176" t="s">
        <v>24591</v>
      </c>
      <c r="B15901" s="176" t="s">
        <v>24590</v>
      </c>
      <c r="C15901" s="176" t="s">
        <v>83</v>
      </c>
      <c r="D15901" s="177">
        <v>20.010000000000002</v>
      </c>
    </row>
    <row r="15902" spans="1:4" x14ac:dyDescent="0.25">
      <c r="A15902" s="176" t="s">
        <v>24592</v>
      </c>
      <c r="B15902" s="176" t="s">
        <v>24593</v>
      </c>
      <c r="C15902" s="176" t="s">
        <v>83</v>
      </c>
      <c r="D15902" s="177">
        <v>30.74</v>
      </c>
    </row>
    <row r="15903" spans="1:4" x14ac:dyDescent="0.25">
      <c r="A15903" s="176" t="s">
        <v>24594</v>
      </c>
      <c r="B15903" s="176" t="s">
        <v>24593</v>
      </c>
      <c r="C15903" s="176" t="s">
        <v>83</v>
      </c>
      <c r="D15903" s="177">
        <v>30.18</v>
      </c>
    </row>
    <row r="15904" spans="1:4" x14ac:dyDescent="0.25">
      <c r="A15904" s="176" t="s">
        <v>24595</v>
      </c>
      <c r="B15904" s="176" t="s">
        <v>24596</v>
      </c>
      <c r="C15904" s="176" t="s">
        <v>83</v>
      </c>
      <c r="D15904" s="177">
        <v>14.52</v>
      </c>
    </row>
    <row r="15905" spans="1:4" x14ac:dyDescent="0.25">
      <c r="A15905" s="176" t="s">
        <v>24597</v>
      </c>
      <c r="B15905" s="176" t="s">
        <v>24596</v>
      </c>
      <c r="C15905" s="176" t="s">
        <v>83</v>
      </c>
      <c r="D15905" s="177">
        <v>14.17</v>
      </c>
    </row>
    <row r="15906" spans="1:4" x14ac:dyDescent="0.25">
      <c r="A15906" s="176" t="s">
        <v>24598</v>
      </c>
      <c r="B15906" s="176" t="s">
        <v>24599</v>
      </c>
      <c r="C15906" s="176" t="s">
        <v>83</v>
      </c>
      <c r="D15906" s="177">
        <v>19.84</v>
      </c>
    </row>
    <row r="15907" spans="1:4" x14ac:dyDescent="0.25">
      <c r="A15907" s="176" t="s">
        <v>24600</v>
      </c>
      <c r="B15907" s="176" t="s">
        <v>24599</v>
      </c>
      <c r="C15907" s="176" t="s">
        <v>83</v>
      </c>
      <c r="D15907" s="177">
        <v>19.420000000000002</v>
      </c>
    </row>
    <row r="15908" spans="1:4" x14ac:dyDescent="0.25">
      <c r="A15908" s="176" t="s">
        <v>24601</v>
      </c>
      <c r="B15908" s="176" t="s">
        <v>24602</v>
      </c>
      <c r="C15908" s="176" t="s">
        <v>83</v>
      </c>
      <c r="D15908" s="177">
        <v>28.2</v>
      </c>
    </row>
    <row r="15909" spans="1:4" x14ac:dyDescent="0.25">
      <c r="A15909" s="176" t="s">
        <v>24603</v>
      </c>
      <c r="B15909" s="176" t="s">
        <v>24602</v>
      </c>
      <c r="C15909" s="176" t="s">
        <v>83</v>
      </c>
      <c r="D15909" s="177">
        <v>27.71</v>
      </c>
    </row>
    <row r="15910" spans="1:4" x14ac:dyDescent="0.25">
      <c r="A15910" s="176" t="s">
        <v>24604</v>
      </c>
      <c r="B15910" s="176" t="s">
        <v>24605</v>
      </c>
      <c r="C15910" s="176" t="s">
        <v>83</v>
      </c>
      <c r="D15910" s="177">
        <v>39.31</v>
      </c>
    </row>
    <row r="15911" spans="1:4" x14ac:dyDescent="0.25">
      <c r="A15911" s="176" t="s">
        <v>24606</v>
      </c>
      <c r="B15911" s="176" t="s">
        <v>24605</v>
      </c>
      <c r="C15911" s="176" t="s">
        <v>83</v>
      </c>
      <c r="D15911" s="177">
        <v>38.68</v>
      </c>
    </row>
    <row r="15912" spans="1:4" x14ac:dyDescent="0.25">
      <c r="A15912" s="176" t="s">
        <v>24607</v>
      </c>
      <c r="B15912" s="176" t="s">
        <v>24608</v>
      </c>
      <c r="C15912" s="176" t="s">
        <v>83</v>
      </c>
      <c r="D15912" s="177">
        <v>71.739999999999995</v>
      </c>
    </row>
    <row r="15913" spans="1:4" x14ac:dyDescent="0.25">
      <c r="A15913" s="176" t="s">
        <v>24609</v>
      </c>
      <c r="B15913" s="176" t="s">
        <v>24608</v>
      </c>
      <c r="C15913" s="176" t="s">
        <v>83</v>
      </c>
      <c r="D15913" s="177">
        <v>70.97</v>
      </c>
    </row>
    <row r="15914" spans="1:4" x14ac:dyDescent="0.25">
      <c r="A15914" s="176" t="s">
        <v>24610</v>
      </c>
      <c r="B15914" s="176" t="s">
        <v>24611</v>
      </c>
      <c r="C15914" s="176" t="s">
        <v>83</v>
      </c>
      <c r="D15914" s="177">
        <v>100.18</v>
      </c>
    </row>
    <row r="15915" spans="1:4" x14ac:dyDescent="0.25">
      <c r="A15915" s="176" t="s">
        <v>24612</v>
      </c>
      <c r="B15915" s="176" t="s">
        <v>24611</v>
      </c>
      <c r="C15915" s="176" t="s">
        <v>83</v>
      </c>
      <c r="D15915" s="177">
        <v>99.27</v>
      </c>
    </row>
    <row r="15916" spans="1:4" x14ac:dyDescent="0.25">
      <c r="A15916" s="176" t="s">
        <v>24613</v>
      </c>
      <c r="B15916" s="176" t="s">
        <v>24614</v>
      </c>
      <c r="C15916" s="176" t="s">
        <v>83</v>
      </c>
      <c r="D15916" s="177">
        <v>166.37</v>
      </c>
    </row>
    <row r="15917" spans="1:4" x14ac:dyDescent="0.25">
      <c r="A15917" s="176" t="s">
        <v>24615</v>
      </c>
      <c r="B15917" s="176" t="s">
        <v>24614</v>
      </c>
      <c r="C15917" s="176" t="s">
        <v>83</v>
      </c>
      <c r="D15917" s="177">
        <v>165.32</v>
      </c>
    </row>
    <row r="15918" spans="1:4" x14ac:dyDescent="0.25">
      <c r="A15918" s="176" t="s">
        <v>24616</v>
      </c>
      <c r="B15918" s="176" t="s">
        <v>24617</v>
      </c>
      <c r="C15918" s="176" t="s">
        <v>83</v>
      </c>
      <c r="D15918" s="177">
        <v>15.45</v>
      </c>
    </row>
    <row r="15919" spans="1:4" x14ac:dyDescent="0.25">
      <c r="A15919" s="176" t="s">
        <v>24618</v>
      </c>
      <c r="B15919" s="176" t="s">
        <v>24617</v>
      </c>
      <c r="C15919" s="176" t="s">
        <v>83</v>
      </c>
      <c r="D15919" s="177">
        <v>15.1</v>
      </c>
    </row>
    <row r="15920" spans="1:4" x14ac:dyDescent="0.25">
      <c r="A15920" s="176" t="s">
        <v>24619</v>
      </c>
      <c r="B15920" s="176" t="s">
        <v>24620</v>
      </c>
      <c r="C15920" s="176" t="s">
        <v>83</v>
      </c>
      <c r="D15920" s="177">
        <v>21.2</v>
      </c>
    </row>
    <row r="15921" spans="1:4" x14ac:dyDescent="0.25">
      <c r="A15921" s="176" t="s">
        <v>24621</v>
      </c>
      <c r="B15921" s="176" t="s">
        <v>24620</v>
      </c>
      <c r="C15921" s="176" t="s">
        <v>83</v>
      </c>
      <c r="D15921" s="177">
        <v>20.78</v>
      </c>
    </row>
    <row r="15922" spans="1:4" x14ac:dyDescent="0.25">
      <c r="A15922" s="176" t="s">
        <v>24622</v>
      </c>
      <c r="B15922" s="176" t="s">
        <v>24623</v>
      </c>
      <c r="C15922" s="176" t="s">
        <v>83</v>
      </c>
      <c r="D15922" s="177">
        <v>30.29</v>
      </c>
    </row>
    <row r="15923" spans="1:4" x14ac:dyDescent="0.25">
      <c r="A15923" s="176" t="s">
        <v>24624</v>
      </c>
      <c r="B15923" s="176" t="s">
        <v>24623</v>
      </c>
      <c r="C15923" s="176" t="s">
        <v>83</v>
      </c>
      <c r="D15923" s="177">
        <v>29.8</v>
      </c>
    </row>
    <row r="15924" spans="1:4" x14ac:dyDescent="0.25">
      <c r="A15924" s="176" t="s">
        <v>24625</v>
      </c>
      <c r="B15924" s="176" t="s">
        <v>24626</v>
      </c>
      <c r="C15924" s="176" t="s">
        <v>83</v>
      </c>
      <c r="D15924" s="177">
        <v>38.81</v>
      </c>
    </row>
    <row r="15925" spans="1:4" x14ac:dyDescent="0.25">
      <c r="A15925" s="176" t="s">
        <v>24627</v>
      </c>
      <c r="B15925" s="176" t="s">
        <v>24626</v>
      </c>
      <c r="C15925" s="176" t="s">
        <v>83</v>
      </c>
      <c r="D15925" s="177">
        <v>38.25</v>
      </c>
    </row>
    <row r="15926" spans="1:4" x14ac:dyDescent="0.25">
      <c r="A15926" s="176" t="s">
        <v>24628</v>
      </c>
      <c r="B15926" s="176" t="s">
        <v>24629</v>
      </c>
      <c r="C15926" s="176" t="s">
        <v>83</v>
      </c>
      <c r="D15926" s="177">
        <v>42.3</v>
      </c>
    </row>
    <row r="15927" spans="1:4" x14ac:dyDescent="0.25">
      <c r="A15927" s="176" t="s">
        <v>24630</v>
      </c>
      <c r="B15927" s="176" t="s">
        <v>24629</v>
      </c>
      <c r="C15927" s="176" t="s">
        <v>83</v>
      </c>
      <c r="D15927" s="177">
        <v>41.67</v>
      </c>
    </row>
    <row r="15928" spans="1:4" x14ac:dyDescent="0.25">
      <c r="A15928" s="176" t="s">
        <v>24631</v>
      </c>
      <c r="B15928" s="176" t="s">
        <v>24632</v>
      </c>
      <c r="C15928" s="176" t="s">
        <v>83</v>
      </c>
      <c r="D15928" s="177">
        <v>77.77</v>
      </c>
    </row>
    <row r="15929" spans="1:4" x14ac:dyDescent="0.25">
      <c r="A15929" s="176" t="s">
        <v>24633</v>
      </c>
      <c r="B15929" s="176" t="s">
        <v>24632</v>
      </c>
      <c r="C15929" s="176" t="s">
        <v>83</v>
      </c>
      <c r="D15929" s="177">
        <v>77</v>
      </c>
    </row>
    <row r="15930" spans="1:4" x14ac:dyDescent="0.25">
      <c r="A15930" s="176" t="s">
        <v>24634</v>
      </c>
      <c r="B15930" s="176" t="s">
        <v>24635</v>
      </c>
      <c r="C15930" s="176" t="s">
        <v>83</v>
      </c>
      <c r="D15930" s="177">
        <v>108.84</v>
      </c>
    </row>
    <row r="15931" spans="1:4" x14ac:dyDescent="0.25">
      <c r="A15931" s="176" t="s">
        <v>24636</v>
      </c>
      <c r="B15931" s="176" t="s">
        <v>24635</v>
      </c>
      <c r="C15931" s="176" t="s">
        <v>83</v>
      </c>
      <c r="D15931" s="177">
        <v>107.93</v>
      </c>
    </row>
    <row r="15932" spans="1:4" x14ac:dyDescent="0.25">
      <c r="A15932" s="176" t="s">
        <v>24637</v>
      </c>
      <c r="B15932" s="176" t="s">
        <v>24638</v>
      </c>
      <c r="C15932" s="176" t="s">
        <v>83</v>
      </c>
      <c r="D15932" s="177">
        <v>181.44</v>
      </c>
    </row>
    <row r="15933" spans="1:4" x14ac:dyDescent="0.25">
      <c r="A15933" s="176" t="s">
        <v>24639</v>
      </c>
      <c r="B15933" s="176" t="s">
        <v>24638</v>
      </c>
      <c r="C15933" s="176" t="s">
        <v>83</v>
      </c>
      <c r="D15933" s="177">
        <v>180.39</v>
      </c>
    </row>
    <row r="15934" spans="1:4" x14ac:dyDescent="0.25">
      <c r="A15934" s="176" t="s">
        <v>24640</v>
      </c>
      <c r="B15934" s="176" t="s">
        <v>24641</v>
      </c>
      <c r="C15934" s="176" t="s">
        <v>83</v>
      </c>
      <c r="D15934" s="177">
        <v>11.21</v>
      </c>
    </row>
    <row r="15935" spans="1:4" x14ac:dyDescent="0.25">
      <c r="A15935" s="176" t="s">
        <v>24642</v>
      </c>
      <c r="B15935" s="176" t="s">
        <v>24641</v>
      </c>
      <c r="C15935" s="176" t="s">
        <v>83</v>
      </c>
      <c r="D15935" s="177">
        <v>10.72</v>
      </c>
    </row>
    <row r="15936" spans="1:4" x14ac:dyDescent="0.25">
      <c r="A15936" s="176" t="s">
        <v>24643</v>
      </c>
      <c r="B15936" s="176" t="s">
        <v>24644</v>
      </c>
      <c r="C15936" s="176" t="s">
        <v>83</v>
      </c>
      <c r="D15936" s="177">
        <v>12.51</v>
      </c>
    </row>
    <row r="15937" spans="1:4" x14ac:dyDescent="0.25">
      <c r="A15937" s="176" t="s">
        <v>24645</v>
      </c>
      <c r="B15937" s="176" t="s">
        <v>24644</v>
      </c>
      <c r="C15937" s="176" t="s">
        <v>83</v>
      </c>
      <c r="D15937" s="177">
        <v>11.99</v>
      </c>
    </row>
    <row r="15938" spans="1:4" x14ac:dyDescent="0.25">
      <c r="A15938" s="176" t="s">
        <v>24646</v>
      </c>
      <c r="B15938" s="176" t="s">
        <v>24647</v>
      </c>
      <c r="C15938" s="176" t="s">
        <v>83</v>
      </c>
      <c r="D15938" s="177">
        <v>17.03</v>
      </c>
    </row>
    <row r="15939" spans="1:4" x14ac:dyDescent="0.25">
      <c r="A15939" s="176" t="s">
        <v>24648</v>
      </c>
      <c r="B15939" s="176" t="s">
        <v>24647</v>
      </c>
      <c r="C15939" s="176" t="s">
        <v>83</v>
      </c>
      <c r="D15939" s="177">
        <v>16.47</v>
      </c>
    </row>
    <row r="15940" spans="1:4" x14ac:dyDescent="0.25">
      <c r="A15940" s="176" t="s">
        <v>24649</v>
      </c>
      <c r="B15940" s="176" t="s">
        <v>24650</v>
      </c>
      <c r="C15940" s="176" t="s">
        <v>83</v>
      </c>
      <c r="D15940" s="177">
        <v>22.82</v>
      </c>
    </row>
    <row r="15941" spans="1:4" x14ac:dyDescent="0.25">
      <c r="A15941" s="176" t="s">
        <v>24651</v>
      </c>
      <c r="B15941" s="176" t="s">
        <v>24650</v>
      </c>
      <c r="C15941" s="176" t="s">
        <v>83</v>
      </c>
      <c r="D15941" s="177">
        <v>22.19</v>
      </c>
    </row>
    <row r="15942" spans="1:4" x14ac:dyDescent="0.25">
      <c r="A15942" s="176" t="s">
        <v>24652</v>
      </c>
      <c r="B15942" s="176" t="s">
        <v>24653</v>
      </c>
      <c r="C15942" s="176" t="s">
        <v>83</v>
      </c>
      <c r="D15942" s="177">
        <v>26.5</v>
      </c>
    </row>
    <row r="15943" spans="1:4" x14ac:dyDescent="0.25">
      <c r="A15943" s="176" t="s">
        <v>24654</v>
      </c>
      <c r="B15943" s="176" t="s">
        <v>24653</v>
      </c>
      <c r="C15943" s="176" t="s">
        <v>83</v>
      </c>
      <c r="D15943" s="177">
        <v>25.73</v>
      </c>
    </row>
    <row r="15944" spans="1:4" x14ac:dyDescent="0.25">
      <c r="A15944" s="176" t="s">
        <v>24655</v>
      </c>
      <c r="B15944" s="176" t="s">
        <v>24656</v>
      </c>
      <c r="C15944" s="176" t="s">
        <v>83</v>
      </c>
      <c r="D15944" s="177">
        <v>36.659999999999997</v>
      </c>
    </row>
    <row r="15945" spans="1:4" x14ac:dyDescent="0.25">
      <c r="A15945" s="176" t="s">
        <v>24657</v>
      </c>
      <c r="B15945" s="176" t="s">
        <v>24656</v>
      </c>
      <c r="C15945" s="176" t="s">
        <v>83</v>
      </c>
      <c r="D15945" s="177">
        <v>35.74</v>
      </c>
    </row>
    <row r="15946" spans="1:4" x14ac:dyDescent="0.25">
      <c r="A15946" s="176" t="s">
        <v>24658</v>
      </c>
      <c r="B15946" s="176" t="s">
        <v>24659</v>
      </c>
      <c r="C15946" s="176" t="s">
        <v>83</v>
      </c>
      <c r="D15946" s="177">
        <v>63.35</v>
      </c>
    </row>
    <row r="15947" spans="1:4" x14ac:dyDescent="0.25">
      <c r="A15947" s="176" t="s">
        <v>24660</v>
      </c>
      <c r="B15947" s="176" t="s">
        <v>24659</v>
      </c>
      <c r="C15947" s="176" t="s">
        <v>83</v>
      </c>
      <c r="D15947" s="177">
        <v>62.3</v>
      </c>
    </row>
    <row r="15948" spans="1:4" x14ac:dyDescent="0.25">
      <c r="A15948" s="176" t="s">
        <v>24661</v>
      </c>
      <c r="B15948" s="176" t="s">
        <v>24662</v>
      </c>
      <c r="C15948" s="176" t="s">
        <v>83</v>
      </c>
      <c r="D15948" s="177">
        <v>79.12</v>
      </c>
    </row>
    <row r="15949" spans="1:4" x14ac:dyDescent="0.25">
      <c r="A15949" s="176" t="s">
        <v>24663</v>
      </c>
      <c r="B15949" s="176" t="s">
        <v>24662</v>
      </c>
      <c r="C15949" s="176" t="s">
        <v>83</v>
      </c>
      <c r="D15949" s="177">
        <v>77.89</v>
      </c>
    </row>
    <row r="15950" spans="1:4" x14ac:dyDescent="0.25">
      <c r="A15950" s="176" t="s">
        <v>24664</v>
      </c>
      <c r="B15950" s="176" t="s">
        <v>24665</v>
      </c>
      <c r="C15950" s="176" t="s">
        <v>83</v>
      </c>
      <c r="D15950" s="177">
        <v>114.99</v>
      </c>
    </row>
    <row r="15951" spans="1:4" x14ac:dyDescent="0.25">
      <c r="A15951" s="176" t="s">
        <v>24666</v>
      </c>
      <c r="B15951" s="176" t="s">
        <v>24665</v>
      </c>
      <c r="C15951" s="176" t="s">
        <v>83</v>
      </c>
      <c r="D15951" s="177">
        <v>113.59</v>
      </c>
    </row>
    <row r="15952" spans="1:4" x14ac:dyDescent="0.25">
      <c r="A15952" s="176" t="s">
        <v>24667</v>
      </c>
      <c r="B15952" s="176" t="s">
        <v>24668</v>
      </c>
      <c r="C15952" s="176" t="s">
        <v>83</v>
      </c>
      <c r="D15952" s="177">
        <v>11.6</v>
      </c>
    </row>
    <row r="15953" spans="1:4" x14ac:dyDescent="0.25">
      <c r="A15953" s="176" t="s">
        <v>24669</v>
      </c>
      <c r="B15953" s="176" t="s">
        <v>24668</v>
      </c>
      <c r="C15953" s="176" t="s">
        <v>83</v>
      </c>
      <c r="D15953" s="177">
        <v>11.11</v>
      </c>
    </row>
    <row r="15954" spans="1:4" x14ac:dyDescent="0.25">
      <c r="A15954" s="176" t="s">
        <v>24670</v>
      </c>
      <c r="B15954" s="176" t="s">
        <v>24671</v>
      </c>
      <c r="C15954" s="176" t="s">
        <v>83</v>
      </c>
      <c r="D15954" s="177">
        <v>12.98</v>
      </c>
    </row>
    <row r="15955" spans="1:4" x14ac:dyDescent="0.25">
      <c r="A15955" s="176" t="s">
        <v>24672</v>
      </c>
      <c r="B15955" s="176" t="s">
        <v>24671</v>
      </c>
      <c r="C15955" s="176" t="s">
        <v>83</v>
      </c>
      <c r="D15955" s="177">
        <v>12.46</v>
      </c>
    </row>
    <row r="15956" spans="1:4" x14ac:dyDescent="0.25">
      <c r="A15956" s="176" t="s">
        <v>24673</v>
      </c>
      <c r="B15956" s="176" t="s">
        <v>24674</v>
      </c>
      <c r="C15956" s="176" t="s">
        <v>83</v>
      </c>
      <c r="D15956" s="177">
        <v>17.89</v>
      </c>
    </row>
    <row r="15957" spans="1:4" x14ac:dyDescent="0.25">
      <c r="A15957" s="176" t="s">
        <v>24675</v>
      </c>
      <c r="B15957" s="176" t="s">
        <v>24674</v>
      </c>
      <c r="C15957" s="176" t="s">
        <v>83</v>
      </c>
      <c r="D15957" s="177">
        <v>17.329999999999998</v>
      </c>
    </row>
    <row r="15958" spans="1:4" x14ac:dyDescent="0.25">
      <c r="A15958" s="176" t="s">
        <v>24676</v>
      </c>
      <c r="B15958" s="176" t="s">
        <v>24677</v>
      </c>
      <c r="C15958" s="176" t="s">
        <v>83</v>
      </c>
      <c r="D15958" s="177">
        <v>24.16</v>
      </c>
    </row>
    <row r="15959" spans="1:4" x14ac:dyDescent="0.25">
      <c r="A15959" s="176" t="s">
        <v>24678</v>
      </c>
      <c r="B15959" s="176" t="s">
        <v>24677</v>
      </c>
      <c r="C15959" s="176" t="s">
        <v>83</v>
      </c>
      <c r="D15959" s="177">
        <v>23.53</v>
      </c>
    </row>
    <row r="15960" spans="1:4" x14ac:dyDescent="0.25">
      <c r="A15960" s="176" t="s">
        <v>24679</v>
      </c>
      <c r="B15960" s="176" t="s">
        <v>24680</v>
      </c>
      <c r="C15960" s="176" t="s">
        <v>83</v>
      </c>
      <c r="D15960" s="177">
        <v>28</v>
      </c>
    </row>
    <row r="15961" spans="1:4" x14ac:dyDescent="0.25">
      <c r="A15961" s="176" t="s">
        <v>24681</v>
      </c>
      <c r="B15961" s="176" t="s">
        <v>24680</v>
      </c>
      <c r="C15961" s="176" t="s">
        <v>83</v>
      </c>
      <c r="D15961" s="177">
        <v>27.23</v>
      </c>
    </row>
    <row r="15962" spans="1:4" x14ac:dyDescent="0.25">
      <c r="A15962" s="176" t="s">
        <v>24682</v>
      </c>
      <c r="B15962" s="176" t="s">
        <v>24683</v>
      </c>
      <c r="C15962" s="176" t="s">
        <v>83</v>
      </c>
      <c r="D15962" s="177">
        <v>38.96</v>
      </c>
    </row>
    <row r="15963" spans="1:4" x14ac:dyDescent="0.25">
      <c r="A15963" s="176" t="s">
        <v>24684</v>
      </c>
      <c r="B15963" s="176" t="s">
        <v>24683</v>
      </c>
      <c r="C15963" s="176" t="s">
        <v>83</v>
      </c>
      <c r="D15963" s="177">
        <v>38.049999999999997</v>
      </c>
    </row>
    <row r="15964" spans="1:4" x14ac:dyDescent="0.25">
      <c r="A15964" s="176" t="s">
        <v>24685</v>
      </c>
      <c r="B15964" s="176" t="s">
        <v>24686</v>
      </c>
      <c r="C15964" s="176" t="s">
        <v>83</v>
      </c>
      <c r="D15964" s="177">
        <v>68.12</v>
      </c>
    </row>
    <row r="15965" spans="1:4" x14ac:dyDescent="0.25">
      <c r="A15965" s="176" t="s">
        <v>24687</v>
      </c>
      <c r="B15965" s="176" t="s">
        <v>24686</v>
      </c>
      <c r="C15965" s="176" t="s">
        <v>83</v>
      </c>
      <c r="D15965" s="177">
        <v>67.069999999999993</v>
      </c>
    </row>
    <row r="15966" spans="1:4" x14ac:dyDescent="0.25">
      <c r="A15966" s="176" t="s">
        <v>24688</v>
      </c>
      <c r="B15966" s="176" t="s">
        <v>24689</v>
      </c>
      <c r="C15966" s="176" t="s">
        <v>83</v>
      </c>
      <c r="D15966" s="177">
        <v>85.2</v>
      </c>
    </row>
    <row r="15967" spans="1:4" x14ac:dyDescent="0.25">
      <c r="A15967" s="176" t="s">
        <v>24690</v>
      </c>
      <c r="B15967" s="176" t="s">
        <v>24689</v>
      </c>
      <c r="C15967" s="176" t="s">
        <v>83</v>
      </c>
      <c r="D15967" s="177">
        <v>83.98</v>
      </c>
    </row>
    <row r="15968" spans="1:4" x14ac:dyDescent="0.25">
      <c r="A15968" s="176" t="s">
        <v>24691</v>
      </c>
      <c r="B15968" s="176" t="s">
        <v>24692</v>
      </c>
      <c r="C15968" s="176" t="s">
        <v>83</v>
      </c>
      <c r="D15968" s="177">
        <v>124.4</v>
      </c>
    </row>
    <row r="15969" spans="1:4" x14ac:dyDescent="0.25">
      <c r="A15969" s="176" t="s">
        <v>24693</v>
      </c>
      <c r="B15969" s="176" t="s">
        <v>24692</v>
      </c>
      <c r="C15969" s="176" t="s">
        <v>83</v>
      </c>
      <c r="D15969" s="177">
        <v>123</v>
      </c>
    </row>
    <row r="15970" spans="1:4" x14ac:dyDescent="0.25">
      <c r="A15970" s="176" t="s">
        <v>24694</v>
      </c>
      <c r="B15970" s="176" t="s">
        <v>24695</v>
      </c>
      <c r="C15970" s="176" t="s">
        <v>83</v>
      </c>
      <c r="D15970" s="177">
        <v>16.420000000000002</v>
      </c>
    </row>
    <row r="15971" spans="1:4" x14ac:dyDescent="0.25">
      <c r="A15971" s="176" t="s">
        <v>24696</v>
      </c>
      <c r="B15971" s="176" t="s">
        <v>24695</v>
      </c>
      <c r="C15971" s="176" t="s">
        <v>83</v>
      </c>
      <c r="D15971" s="177">
        <v>15.79</v>
      </c>
    </row>
    <row r="15972" spans="1:4" x14ac:dyDescent="0.25">
      <c r="A15972" s="176" t="s">
        <v>24697</v>
      </c>
      <c r="B15972" s="176" t="s">
        <v>24698</v>
      </c>
      <c r="C15972" s="176" t="s">
        <v>83</v>
      </c>
      <c r="D15972" s="177">
        <v>22.62</v>
      </c>
    </row>
    <row r="15973" spans="1:4" x14ac:dyDescent="0.25">
      <c r="A15973" s="176" t="s">
        <v>24699</v>
      </c>
      <c r="B15973" s="176" t="s">
        <v>24698</v>
      </c>
      <c r="C15973" s="176" t="s">
        <v>83</v>
      </c>
      <c r="D15973" s="177">
        <v>21.85</v>
      </c>
    </row>
    <row r="15974" spans="1:4" x14ac:dyDescent="0.25">
      <c r="A15974" s="176" t="s">
        <v>24700</v>
      </c>
      <c r="B15974" s="176" t="s">
        <v>24701</v>
      </c>
      <c r="C15974" s="176" t="s">
        <v>83</v>
      </c>
      <c r="D15974" s="177">
        <v>30.81</v>
      </c>
    </row>
    <row r="15975" spans="1:4" x14ac:dyDescent="0.25">
      <c r="A15975" s="176" t="s">
        <v>24702</v>
      </c>
      <c r="B15975" s="176" t="s">
        <v>24701</v>
      </c>
      <c r="C15975" s="176" t="s">
        <v>83</v>
      </c>
      <c r="D15975" s="177">
        <v>29.76</v>
      </c>
    </row>
    <row r="15976" spans="1:4" x14ac:dyDescent="0.25">
      <c r="A15976" s="176" t="s">
        <v>24703</v>
      </c>
      <c r="B15976" s="176" t="s">
        <v>24704</v>
      </c>
      <c r="C15976" s="176" t="s">
        <v>83</v>
      </c>
      <c r="D15976" s="177">
        <v>35.44</v>
      </c>
    </row>
    <row r="15977" spans="1:4" x14ac:dyDescent="0.25">
      <c r="A15977" s="176" t="s">
        <v>24705</v>
      </c>
      <c r="B15977" s="176" t="s">
        <v>24704</v>
      </c>
      <c r="C15977" s="176" t="s">
        <v>83</v>
      </c>
      <c r="D15977" s="177">
        <v>34.21</v>
      </c>
    </row>
    <row r="15978" spans="1:4" x14ac:dyDescent="0.25">
      <c r="A15978" s="176" t="s">
        <v>24706</v>
      </c>
      <c r="B15978" s="176" t="s">
        <v>24677</v>
      </c>
      <c r="C15978" s="176" t="s">
        <v>83</v>
      </c>
      <c r="D15978" s="177">
        <v>17.12</v>
      </c>
    </row>
    <row r="15979" spans="1:4" x14ac:dyDescent="0.25">
      <c r="A15979" s="176" t="s">
        <v>24707</v>
      </c>
      <c r="B15979" s="176" t="s">
        <v>24677</v>
      </c>
      <c r="C15979" s="176" t="s">
        <v>83</v>
      </c>
      <c r="D15979" s="177">
        <v>16.489999999999998</v>
      </c>
    </row>
    <row r="15980" spans="1:4" x14ac:dyDescent="0.25">
      <c r="A15980" s="176" t="s">
        <v>24708</v>
      </c>
      <c r="B15980" s="176" t="s">
        <v>24680</v>
      </c>
      <c r="C15980" s="176" t="s">
        <v>83</v>
      </c>
      <c r="D15980" s="177">
        <v>23.73</v>
      </c>
    </row>
    <row r="15981" spans="1:4" x14ac:dyDescent="0.25">
      <c r="A15981" s="176" t="s">
        <v>24709</v>
      </c>
      <c r="B15981" s="176" t="s">
        <v>24680</v>
      </c>
      <c r="C15981" s="176" t="s">
        <v>83</v>
      </c>
      <c r="D15981" s="177">
        <v>22.96</v>
      </c>
    </row>
    <row r="15982" spans="1:4" x14ac:dyDescent="0.25">
      <c r="A15982" s="176" t="s">
        <v>24710</v>
      </c>
      <c r="B15982" s="176" t="s">
        <v>24686</v>
      </c>
      <c r="C15982" s="176" t="s">
        <v>83</v>
      </c>
      <c r="D15982" s="177">
        <v>32.32</v>
      </c>
    </row>
    <row r="15983" spans="1:4" x14ac:dyDescent="0.25">
      <c r="A15983" s="176" t="s">
        <v>24711</v>
      </c>
      <c r="B15983" s="176" t="s">
        <v>24686</v>
      </c>
      <c r="C15983" s="176" t="s">
        <v>83</v>
      </c>
      <c r="D15983" s="177">
        <v>31.27</v>
      </c>
    </row>
    <row r="15984" spans="1:4" x14ac:dyDescent="0.25">
      <c r="A15984" s="176" t="s">
        <v>24712</v>
      </c>
      <c r="B15984" s="176" t="s">
        <v>24713</v>
      </c>
      <c r="C15984" s="176" t="s">
        <v>83</v>
      </c>
      <c r="D15984" s="177">
        <v>37.15</v>
      </c>
    </row>
    <row r="15985" spans="1:4" x14ac:dyDescent="0.25">
      <c r="A15985" s="176" t="s">
        <v>24714</v>
      </c>
      <c r="B15985" s="176" t="s">
        <v>24713</v>
      </c>
      <c r="C15985" s="176" t="s">
        <v>83</v>
      </c>
      <c r="D15985" s="177">
        <v>35.93</v>
      </c>
    </row>
    <row r="15986" spans="1:4" x14ac:dyDescent="0.25">
      <c r="A15986" s="176" t="s">
        <v>24715</v>
      </c>
      <c r="B15986" s="176" t="s">
        <v>24716</v>
      </c>
      <c r="C15986" s="176" t="s">
        <v>83</v>
      </c>
      <c r="D15986" s="177">
        <v>60.69</v>
      </c>
    </row>
    <row r="15987" spans="1:4" x14ac:dyDescent="0.25">
      <c r="A15987" s="176" t="s">
        <v>24717</v>
      </c>
      <c r="B15987" s="176" t="s">
        <v>24716</v>
      </c>
      <c r="C15987" s="176" t="s">
        <v>83</v>
      </c>
      <c r="D15987" s="177">
        <v>59.19</v>
      </c>
    </row>
    <row r="15988" spans="1:4" x14ac:dyDescent="0.25">
      <c r="A15988" s="176" t="s">
        <v>24718</v>
      </c>
      <c r="B15988" s="176" t="s">
        <v>58743</v>
      </c>
      <c r="C15988" s="176" t="s">
        <v>83</v>
      </c>
      <c r="D15988" s="177">
        <v>7.6</v>
      </c>
    </row>
    <row r="15989" spans="1:4" x14ac:dyDescent="0.25">
      <c r="A15989" s="176" t="s">
        <v>24719</v>
      </c>
      <c r="B15989" s="176" t="s">
        <v>58743</v>
      </c>
      <c r="C15989" s="176" t="s">
        <v>83</v>
      </c>
      <c r="D15989" s="177">
        <v>7.25</v>
      </c>
    </row>
    <row r="15990" spans="1:4" x14ac:dyDescent="0.25">
      <c r="A15990" s="176" t="s">
        <v>24720</v>
      </c>
      <c r="B15990" s="176" t="s">
        <v>58744</v>
      </c>
      <c r="C15990" s="176" t="s">
        <v>83</v>
      </c>
      <c r="D15990" s="177">
        <v>9.11</v>
      </c>
    </row>
    <row r="15991" spans="1:4" x14ac:dyDescent="0.25">
      <c r="A15991" s="176" t="s">
        <v>24721</v>
      </c>
      <c r="B15991" s="176" t="s">
        <v>58744</v>
      </c>
      <c r="C15991" s="176" t="s">
        <v>83</v>
      </c>
      <c r="D15991" s="177">
        <v>8.68</v>
      </c>
    </row>
    <row r="15992" spans="1:4" x14ac:dyDescent="0.25">
      <c r="A15992" s="176" t="s">
        <v>24722</v>
      </c>
      <c r="B15992" s="176" t="s">
        <v>58745</v>
      </c>
      <c r="C15992" s="176" t="s">
        <v>83</v>
      </c>
      <c r="D15992" s="177">
        <v>11.41</v>
      </c>
    </row>
    <row r="15993" spans="1:4" x14ac:dyDescent="0.25">
      <c r="A15993" s="176" t="s">
        <v>24723</v>
      </c>
      <c r="B15993" s="176" t="s">
        <v>58745</v>
      </c>
      <c r="C15993" s="176" t="s">
        <v>83</v>
      </c>
      <c r="D15993" s="177">
        <v>10.92</v>
      </c>
    </row>
    <row r="15994" spans="1:4" x14ac:dyDescent="0.25">
      <c r="A15994" s="176" t="s">
        <v>24724</v>
      </c>
      <c r="B15994" s="176" t="s">
        <v>58746</v>
      </c>
      <c r="C15994" s="176" t="s">
        <v>83</v>
      </c>
      <c r="D15994" s="177">
        <v>14.03</v>
      </c>
    </row>
    <row r="15995" spans="1:4" x14ac:dyDescent="0.25">
      <c r="A15995" s="176" t="s">
        <v>24725</v>
      </c>
      <c r="B15995" s="176" t="s">
        <v>58746</v>
      </c>
      <c r="C15995" s="176" t="s">
        <v>83</v>
      </c>
      <c r="D15995" s="177">
        <v>13.47</v>
      </c>
    </row>
    <row r="15996" spans="1:4" x14ac:dyDescent="0.25">
      <c r="A15996" s="176" t="s">
        <v>24726</v>
      </c>
      <c r="B15996" s="176" t="s">
        <v>58747</v>
      </c>
      <c r="C15996" s="176" t="s">
        <v>83</v>
      </c>
      <c r="D15996" s="177">
        <v>16.43</v>
      </c>
    </row>
    <row r="15997" spans="1:4" x14ac:dyDescent="0.25">
      <c r="A15997" s="176" t="s">
        <v>24727</v>
      </c>
      <c r="B15997" s="176" t="s">
        <v>58747</v>
      </c>
      <c r="C15997" s="176" t="s">
        <v>83</v>
      </c>
      <c r="D15997" s="177">
        <v>15.79</v>
      </c>
    </row>
    <row r="15998" spans="1:4" x14ac:dyDescent="0.25">
      <c r="A15998" s="176" t="s">
        <v>24728</v>
      </c>
      <c r="B15998" s="176" t="s">
        <v>58748</v>
      </c>
      <c r="C15998" s="176" t="s">
        <v>83</v>
      </c>
      <c r="D15998" s="177">
        <v>19.72</v>
      </c>
    </row>
    <row r="15999" spans="1:4" x14ac:dyDescent="0.25">
      <c r="A15999" s="176" t="s">
        <v>24729</v>
      </c>
      <c r="B15999" s="176" t="s">
        <v>58748</v>
      </c>
      <c r="C15999" s="176" t="s">
        <v>83</v>
      </c>
      <c r="D15999" s="177">
        <v>18.95</v>
      </c>
    </row>
    <row r="16000" spans="1:4" x14ac:dyDescent="0.25">
      <c r="A16000" s="176" t="s">
        <v>24730</v>
      </c>
      <c r="B16000" s="176" t="s">
        <v>58749</v>
      </c>
      <c r="C16000" s="176" t="s">
        <v>83</v>
      </c>
      <c r="D16000" s="177">
        <v>27.33</v>
      </c>
    </row>
    <row r="16001" spans="1:4" x14ac:dyDescent="0.25">
      <c r="A16001" s="176" t="s">
        <v>24731</v>
      </c>
      <c r="B16001" s="176" t="s">
        <v>58749</v>
      </c>
      <c r="C16001" s="176" t="s">
        <v>83</v>
      </c>
      <c r="D16001" s="177">
        <v>26.42</v>
      </c>
    </row>
    <row r="16002" spans="1:4" x14ac:dyDescent="0.25">
      <c r="A16002" s="176" t="s">
        <v>24732</v>
      </c>
      <c r="B16002" s="176" t="s">
        <v>58750</v>
      </c>
      <c r="C16002" s="176" t="s">
        <v>83</v>
      </c>
      <c r="D16002" s="177">
        <v>33.78</v>
      </c>
    </row>
    <row r="16003" spans="1:4" x14ac:dyDescent="0.25">
      <c r="A16003" s="176" t="s">
        <v>24733</v>
      </c>
      <c r="B16003" s="176" t="s">
        <v>58750</v>
      </c>
      <c r="C16003" s="176" t="s">
        <v>83</v>
      </c>
      <c r="D16003" s="177">
        <v>32.729999999999997</v>
      </c>
    </row>
    <row r="16004" spans="1:4" x14ac:dyDescent="0.25">
      <c r="A16004" s="176" t="s">
        <v>24734</v>
      </c>
      <c r="B16004" s="176" t="s">
        <v>58751</v>
      </c>
      <c r="C16004" s="176" t="s">
        <v>83</v>
      </c>
      <c r="D16004" s="177">
        <v>47.02</v>
      </c>
    </row>
    <row r="16005" spans="1:4" x14ac:dyDescent="0.25">
      <c r="A16005" s="176" t="s">
        <v>24735</v>
      </c>
      <c r="B16005" s="176" t="s">
        <v>58751</v>
      </c>
      <c r="C16005" s="176" t="s">
        <v>83</v>
      </c>
      <c r="D16005" s="177">
        <v>45.8</v>
      </c>
    </row>
    <row r="16006" spans="1:4" x14ac:dyDescent="0.25">
      <c r="A16006" s="176" t="s">
        <v>24736</v>
      </c>
      <c r="B16006" s="176" t="s">
        <v>58752</v>
      </c>
      <c r="C16006" s="176" t="s">
        <v>83</v>
      </c>
      <c r="D16006" s="177">
        <v>7.83</v>
      </c>
    </row>
    <row r="16007" spans="1:4" x14ac:dyDescent="0.25">
      <c r="A16007" s="176" t="s">
        <v>24737</v>
      </c>
      <c r="B16007" s="176" t="s">
        <v>58752</v>
      </c>
      <c r="C16007" s="176" t="s">
        <v>83</v>
      </c>
      <c r="D16007" s="177">
        <v>7.48</v>
      </c>
    </row>
    <row r="16008" spans="1:4" x14ac:dyDescent="0.25">
      <c r="A16008" s="176" t="s">
        <v>24738</v>
      </c>
      <c r="B16008" s="176" t="s">
        <v>58753</v>
      </c>
      <c r="C16008" s="176" t="s">
        <v>83</v>
      </c>
      <c r="D16008" s="177">
        <v>9.39</v>
      </c>
    </row>
    <row r="16009" spans="1:4" x14ac:dyDescent="0.25">
      <c r="A16009" s="176" t="s">
        <v>24739</v>
      </c>
      <c r="B16009" s="176" t="s">
        <v>58753</v>
      </c>
      <c r="C16009" s="176" t="s">
        <v>83</v>
      </c>
      <c r="D16009" s="177">
        <v>8.9700000000000006</v>
      </c>
    </row>
    <row r="16010" spans="1:4" x14ac:dyDescent="0.25">
      <c r="A16010" s="176" t="s">
        <v>24740</v>
      </c>
      <c r="B16010" s="176" t="s">
        <v>58754</v>
      </c>
      <c r="C16010" s="176" t="s">
        <v>83</v>
      </c>
      <c r="D16010" s="177">
        <v>11.82</v>
      </c>
    </row>
    <row r="16011" spans="1:4" x14ac:dyDescent="0.25">
      <c r="A16011" s="176" t="s">
        <v>24741</v>
      </c>
      <c r="B16011" s="176" t="s">
        <v>58754</v>
      </c>
      <c r="C16011" s="176" t="s">
        <v>83</v>
      </c>
      <c r="D16011" s="177">
        <v>11.33</v>
      </c>
    </row>
    <row r="16012" spans="1:4" x14ac:dyDescent="0.25">
      <c r="A16012" s="176" t="s">
        <v>24742</v>
      </c>
      <c r="B16012" s="176" t="s">
        <v>58755</v>
      </c>
      <c r="C16012" s="176" t="s">
        <v>83</v>
      </c>
      <c r="D16012" s="177">
        <v>14.59</v>
      </c>
    </row>
    <row r="16013" spans="1:4" x14ac:dyDescent="0.25">
      <c r="A16013" s="176" t="s">
        <v>24743</v>
      </c>
      <c r="B16013" s="176" t="s">
        <v>58755</v>
      </c>
      <c r="C16013" s="176" t="s">
        <v>83</v>
      </c>
      <c r="D16013" s="177">
        <v>14.03</v>
      </c>
    </row>
    <row r="16014" spans="1:4" x14ac:dyDescent="0.25">
      <c r="A16014" s="176" t="s">
        <v>24744</v>
      </c>
      <c r="B16014" s="176" t="s">
        <v>58756</v>
      </c>
      <c r="C16014" s="176" t="s">
        <v>83</v>
      </c>
      <c r="D16014" s="177">
        <v>17.13</v>
      </c>
    </row>
    <row r="16015" spans="1:4" x14ac:dyDescent="0.25">
      <c r="A16015" s="176" t="s">
        <v>24745</v>
      </c>
      <c r="B16015" s="176" t="s">
        <v>58756</v>
      </c>
      <c r="C16015" s="176" t="s">
        <v>83</v>
      </c>
      <c r="D16015" s="177">
        <v>16.5</v>
      </c>
    </row>
    <row r="16016" spans="1:4" x14ac:dyDescent="0.25">
      <c r="A16016" s="176" t="s">
        <v>24746</v>
      </c>
      <c r="B16016" s="176" t="s">
        <v>58757</v>
      </c>
      <c r="C16016" s="176" t="s">
        <v>83</v>
      </c>
      <c r="D16016" s="177">
        <v>20.55</v>
      </c>
    </row>
    <row r="16017" spans="1:4" x14ac:dyDescent="0.25">
      <c r="A16017" s="176" t="s">
        <v>24747</v>
      </c>
      <c r="B16017" s="176" t="s">
        <v>58757</v>
      </c>
      <c r="C16017" s="176" t="s">
        <v>83</v>
      </c>
      <c r="D16017" s="177">
        <v>19.78</v>
      </c>
    </row>
    <row r="16018" spans="1:4" x14ac:dyDescent="0.25">
      <c r="A16018" s="176" t="s">
        <v>24748</v>
      </c>
      <c r="B16018" s="176" t="s">
        <v>58758</v>
      </c>
      <c r="C16018" s="176" t="s">
        <v>83</v>
      </c>
      <c r="D16018" s="177">
        <v>28.71</v>
      </c>
    </row>
    <row r="16019" spans="1:4" x14ac:dyDescent="0.25">
      <c r="A16019" s="176" t="s">
        <v>24749</v>
      </c>
      <c r="B16019" s="176" t="s">
        <v>58758</v>
      </c>
      <c r="C16019" s="176" t="s">
        <v>83</v>
      </c>
      <c r="D16019" s="177">
        <v>27.8</v>
      </c>
    </row>
    <row r="16020" spans="1:4" x14ac:dyDescent="0.25">
      <c r="A16020" s="176" t="s">
        <v>24750</v>
      </c>
      <c r="B16020" s="176" t="s">
        <v>58759</v>
      </c>
      <c r="C16020" s="176" t="s">
        <v>83</v>
      </c>
      <c r="D16020" s="177">
        <v>35.590000000000003</v>
      </c>
    </row>
    <row r="16021" spans="1:4" x14ac:dyDescent="0.25">
      <c r="A16021" s="176" t="s">
        <v>24751</v>
      </c>
      <c r="B16021" s="176" t="s">
        <v>58759</v>
      </c>
      <c r="C16021" s="176" t="s">
        <v>83</v>
      </c>
      <c r="D16021" s="177">
        <v>34.54</v>
      </c>
    </row>
    <row r="16022" spans="1:4" x14ac:dyDescent="0.25">
      <c r="A16022" s="176" t="s">
        <v>24752</v>
      </c>
      <c r="B16022" s="176" t="s">
        <v>58760</v>
      </c>
      <c r="C16022" s="176" t="s">
        <v>83</v>
      </c>
      <c r="D16022" s="177">
        <v>49.89</v>
      </c>
    </row>
    <row r="16023" spans="1:4" x14ac:dyDescent="0.25">
      <c r="A16023" s="176" t="s">
        <v>24753</v>
      </c>
      <c r="B16023" s="176" t="s">
        <v>58760</v>
      </c>
      <c r="C16023" s="176" t="s">
        <v>83</v>
      </c>
      <c r="D16023" s="177">
        <v>48.67</v>
      </c>
    </row>
    <row r="16024" spans="1:4" x14ac:dyDescent="0.25">
      <c r="A16024" s="176" t="s">
        <v>24754</v>
      </c>
      <c r="B16024" s="176" t="s">
        <v>24755</v>
      </c>
      <c r="C16024" s="176" t="s">
        <v>83</v>
      </c>
      <c r="D16024" s="177">
        <v>5.82</v>
      </c>
    </row>
    <row r="16025" spans="1:4" x14ac:dyDescent="0.25">
      <c r="A16025" s="176" t="s">
        <v>24756</v>
      </c>
      <c r="B16025" s="176" t="s">
        <v>24755</v>
      </c>
      <c r="C16025" s="176" t="s">
        <v>83</v>
      </c>
      <c r="D16025" s="177">
        <v>5.54</v>
      </c>
    </row>
    <row r="16026" spans="1:4" x14ac:dyDescent="0.25">
      <c r="A16026" s="176" t="s">
        <v>24757</v>
      </c>
      <c r="B16026" s="176" t="s">
        <v>24758</v>
      </c>
      <c r="C16026" s="176" t="s">
        <v>83</v>
      </c>
      <c r="D16026" s="177">
        <v>6.93</v>
      </c>
    </row>
    <row r="16027" spans="1:4" x14ac:dyDescent="0.25">
      <c r="A16027" s="176" t="s">
        <v>24759</v>
      </c>
      <c r="B16027" s="176" t="s">
        <v>24758</v>
      </c>
      <c r="C16027" s="176" t="s">
        <v>83</v>
      </c>
      <c r="D16027" s="177">
        <v>6.58</v>
      </c>
    </row>
    <row r="16028" spans="1:4" x14ac:dyDescent="0.25">
      <c r="A16028" s="176" t="s">
        <v>24760</v>
      </c>
      <c r="B16028" s="176" t="s">
        <v>24761</v>
      </c>
      <c r="C16028" s="176" t="s">
        <v>83</v>
      </c>
      <c r="D16028" s="177">
        <v>29.47</v>
      </c>
    </row>
    <row r="16029" spans="1:4" x14ac:dyDescent="0.25">
      <c r="A16029" s="176" t="s">
        <v>24762</v>
      </c>
      <c r="B16029" s="176" t="s">
        <v>24761</v>
      </c>
      <c r="C16029" s="176" t="s">
        <v>83</v>
      </c>
      <c r="D16029" s="177">
        <v>28.94</v>
      </c>
    </row>
    <row r="16030" spans="1:4" x14ac:dyDescent="0.25">
      <c r="A16030" s="176" t="s">
        <v>24763</v>
      </c>
      <c r="B16030" s="176" t="s">
        <v>24764</v>
      </c>
      <c r="C16030" s="176" t="s">
        <v>83</v>
      </c>
      <c r="D16030" s="177">
        <v>39.590000000000003</v>
      </c>
    </row>
    <row r="16031" spans="1:4" x14ac:dyDescent="0.25">
      <c r="A16031" s="176" t="s">
        <v>24765</v>
      </c>
      <c r="B16031" s="176" t="s">
        <v>24764</v>
      </c>
      <c r="C16031" s="176" t="s">
        <v>83</v>
      </c>
      <c r="D16031" s="177">
        <v>38.96</v>
      </c>
    </row>
    <row r="16032" spans="1:4" x14ac:dyDescent="0.25">
      <c r="A16032" s="176" t="s">
        <v>24766</v>
      </c>
      <c r="B16032" s="176" t="s">
        <v>24767</v>
      </c>
      <c r="C16032" s="176" t="s">
        <v>83</v>
      </c>
      <c r="D16032" s="177">
        <v>68.36</v>
      </c>
    </row>
    <row r="16033" spans="1:4" x14ac:dyDescent="0.25">
      <c r="A16033" s="176" t="s">
        <v>24768</v>
      </c>
      <c r="B16033" s="176" t="s">
        <v>24767</v>
      </c>
      <c r="C16033" s="176" t="s">
        <v>83</v>
      </c>
      <c r="D16033" s="177">
        <v>67.73</v>
      </c>
    </row>
    <row r="16034" spans="1:4" x14ac:dyDescent="0.25">
      <c r="A16034" s="176" t="s">
        <v>24769</v>
      </c>
      <c r="B16034" s="176" t="s">
        <v>24770</v>
      </c>
      <c r="C16034" s="176" t="s">
        <v>83</v>
      </c>
      <c r="D16034" s="177">
        <v>31.63</v>
      </c>
    </row>
    <row r="16035" spans="1:4" x14ac:dyDescent="0.25">
      <c r="A16035" s="176" t="s">
        <v>24771</v>
      </c>
      <c r="B16035" s="176" t="s">
        <v>24770</v>
      </c>
      <c r="C16035" s="176" t="s">
        <v>83</v>
      </c>
      <c r="D16035" s="177">
        <v>31.1</v>
      </c>
    </row>
    <row r="16036" spans="1:4" x14ac:dyDescent="0.25">
      <c r="A16036" s="176" t="s">
        <v>24772</v>
      </c>
      <c r="B16036" s="176" t="s">
        <v>24773</v>
      </c>
      <c r="C16036" s="176" t="s">
        <v>83</v>
      </c>
      <c r="D16036" s="177">
        <v>42.61</v>
      </c>
    </row>
    <row r="16037" spans="1:4" x14ac:dyDescent="0.25">
      <c r="A16037" s="176" t="s">
        <v>24774</v>
      </c>
      <c r="B16037" s="176" t="s">
        <v>24773</v>
      </c>
      <c r="C16037" s="176" t="s">
        <v>83</v>
      </c>
      <c r="D16037" s="177">
        <v>41.98</v>
      </c>
    </row>
    <row r="16038" spans="1:4" x14ac:dyDescent="0.25">
      <c r="A16038" s="176" t="s">
        <v>24775</v>
      </c>
      <c r="B16038" s="176" t="s">
        <v>24776</v>
      </c>
      <c r="C16038" s="176" t="s">
        <v>83</v>
      </c>
      <c r="D16038" s="177">
        <v>74.260000000000005</v>
      </c>
    </row>
    <row r="16039" spans="1:4" x14ac:dyDescent="0.25">
      <c r="A16039" s="176" t="s">
        <v>24777</v>
      </c>
      <c r="B16039" s="176" t="s">
        <v>24776</v>
      </c>
      <c r="C16039" s="176" t="s">
        <v>83</v>
      </c>
      <c r="D16039" s="177">
        <v>73.63</v>
      </c>
    </row>
    <row r="16040" spans="1:4" x14ac:dyDescent="0.25">
      <c r="A16040" s="176" t="s">
        <v>24778</v>
      </c>
      <c r="B16040" s="176" t="s">
        <v>24779</v>
      </c>
      <c r="C16040" s="176" t="s">
        <v>83</v>
      </c>
      <c r="D16040" s="177">
        <v>97.16</v>
      </c>
    </row>
    <row r="16041" spans="1:4" x14ac:dyDescent="0.25">
      <c r="A16041" s="176" t="s">
        <v>24780</v>
      </c>
      <c r="B16041" s="176" t="s">
        <v>24779</v>
      </c>
      <c r="C16041" s="176" t="s">
        <v>83</v>
      </c>
      <c r="D16041" s="177">
        <v>96.53</v>
      </c>
    </row>
    <row r="16042" spans="1:4" x14ac:dyDescent="0.25">
      <c r="A16042" s="176" t="s">
        <v>24781</v>
      </c>
      <c r="B16042" s="176" t="s">
        <v>24782</v>
      </c>
      <c r="C16042" s="176" t="s">
        <v>83</v>
      </c>
      <c r="D16042" s="177">
        <v>53.76</v>
      </c>
    </row>
    <row r="16043" spans="1:4" x14ac:dyDescent="0.25">
      <c r="A16043" s="176" t="s">
        <v>24783</v>
      </c>
      <c r="B16043" s="176" t="s">
        <v>24782</v>
      </c>
      <c r="C16043" s="176" t="s">
        <v>83</v>
      </c>
      <c r="D16043" s="177">
        <v>52.28</v>
      </c>
    </row>
    <row r="16044" spans="1:4" x14ac:dyDescent="0.25">
      <c r="A16044" s="176" t="s">
        <v>24784</v>
      </c>
      <c r="B16044" s="176" t="s">
        <v>24785</v>
      </c>
      <c r="C16044" s="176" t="s">
        <v>83</v>
      </c>
      <c r="D16044" s="177">
        <v>107.83</v>
      </c>
    </row>
    <row r="16045" spans="1:4" x14ac:dyDescent="0.25">
      <c r="A16045" s="176" t="s">
        <v>24786</v>
      </c>
      <c r="B16045" s="176" t="s">
        <v>24785</v>
      </c>
      <c r="C16045" s="176" t="s">
        <v>83</v>
      </c>
      <c r="D16045" s="177">
        <v>104.86</v>
      </c>
    </row>
    <row r="16046" spans="1:4" x14ac:dyDescent="0.25">
      <c r="A16046" s="176" t="s">
        <v>24787</v>
      </c>
      <c r="B16046" s="176" t="s">
        <v>24788</v>
      </c>
      <c r="C16046" s="176" t="s">
        <v>83</v>
      </c>
      <c r="D16046" s="177">
        <v>161.29</v>
      </c>
    </row>
    <row r="16047" spans="1:4" x14ac:dyDescent="0.25">
      <c r="A16047" s="176" t="s">
        <v>24789</v>
      </c>
      <c r="B16047" s="176" t="s">
        <v>24788</v>
      </c>
      <c r="C16047" s="176" t="s">
        <v>83</v>
      </c>
      <c r="D16047" s="177">
        <v>156.86000000000001</v>
      </c>
    </row>
    <row r="16048" spans="1:4" x14ac:dyDescent="0.25">
      <c r="A16048" s="176" t="s">
        <v>24790</v>
      </c>
      <c r="B16048" s="176" t="s">
        <v>24791</v>
      </c>
      <c r="C16048" s="176" t="s">
        <v>115</v>
      </c>
      <c r="D16048" s="177">
        <v>52.4</v>
      </c>
    </row>
    <row r="16049" spans="1:4" x14ac:dyDescent="0.25">
      <c r="A16049" s="176" t="s">
        <v>24792</v>
      </c>
      <c r="B16049" s="176" t="s">
        <v>24791</v>
      </c>
      <c r="C16049" s="176" t="s">
        <v>115</v>
      </c>
      <c r="D16049" s="177">
        <v>51.84</v>
      </c>
    </row>
    <row r="16050" spans="1:4" x14ac:dyDescent="0.25">
      <c r="A16050" s="176" t="s">
        <v>24793</v>
      </c>
      <c r="B16050" s="176" t="s">
        <v>24794</v>
      </c>
      <c r="C16050" s="176" t="s">
        <v>115</v>
      </c>
      <c r="D16050" s="177">
        <v>33.36</v>
      </c>
    </row>
    <row r="16051" spans="1:4" x14ac:dyDescent="0.25">
      <c r="A16051" s="176" t="s">
        <v>24795</v>
      </c>
      <c r="B16051" s="176" t="s">
        <v>24794</v>
      </c>
      <c r="C16051" s="176" t="s">
        <v>115</v>
      </c>
      <c r="D16051" s="177">
        <v>32.799999999999997</v>
      </c>
    </row>
    <row r="16052" spans="1:4" x14ac:dyDescent="0.25">
      <c r="A16052" s="176" t="s">
        <v>24796</v>
      </c>
      <c r="B16052" s="176" t="s">
        <v>24797</v>
      </c>
      <c r="C16052" s="176" t="s">
        <v>83</v>
      </c>
      <c r="D16052" s="177">
        <v>3.05</v>
      </c>
    </row>
    <row r="16053" spans="1:4" x14ac:dyDescent="0.25">
      <c r="A16053" s="176" t="s">
        <v>24798</v>
      </c>
      <c r="B16053" s="176" t="s">
        <v>24797</v>
      </c>
      <c r="C16053" s="176" t="s">
        <v>83</v>
      </c>
      <c r="D16053" s="177">
        <v>2.95</v>
      </c>
    </row>
    <row r="16054" spans="1:4" x14ac:dyDescent="0.25">
      <c r="A16054" s="176" t="s">
        <v>24799</v>
      </c>
      <c r="B16054" s="176" t="s">
        <v>24800</v>
      </c>
      <c r="C16054" s="176" t="s">
        <v>83</v>
      </c>
      <c r="D16054" s="177">
        <v>3.11</v>
      </c>
    </row>
    <row r="16055" spans="1:4" x14ac:dyDescent="0.25">
      <c r="A16055" s="176" t="s">
        <v>24801</v>
      </c>
      <c r="B16055" s="176" t="s">
        <v>24800</v>
      </c>
      <c r="C16055" s="176" t="s">
        <v>83</v>
      </c>
      <c r="D16055" s="177">
        <v>3.01</v>
      </c>
    </row>
    <row r="16056" spans="1:4" x14ac:dyDescent="0.25">
      <c r="A16056" s="176" t="s">
        <v>24802</v>
      </c>
      <c r="B16056" s="176" t="s">
        <v>24803</v>
      </c>
      <c r="C16056" s="176" t="s">
        <v>83</v>
      </c>
      <c r="D16056" s="177">
        <v>5.01</v>
      </c>
    </row>
    <row r="16057" spans="1:4" x14ac:dyDescent="0.25">
      <c r="A16057" s="176" t="s">
        <v>24804</v>
      </c>
      <c r="B16057" s="176" t="s">
        <v>24803</v>
      </c>
      <c r="C16057" s="176" t="s">
        <v>83</v>
      </c>
      <c r="D16057" s="177">
        <v>4.91</v>
      </c>
    </row>
    <row r="16058" spans="1:4" x14ac:dyDescent="0.25">
      <c r="A16058" s="176" t="s">
        <v>24805</v>
      </c>
      <c r="B16058" s="176" t="s">
        <v>24806</v>
      </c>
      <c r="C16058" s="176" t="s">
        <v>83</v>
      </c>
      <c r="D16058" s="177">
        <v>9.25</v>
      </c>
    </row>
    <row r="16059" spans="1:4" x14ac:dyDescent="0.25">
      <c r="A16059" s="176" t="s">
        <v>24807</v>
      </c>
      <c r="B16059" s="176" t="s">
        <v>24806</v>
      </c>
      <c r="C16059" s="176" t="s">
        <v>83</v>
      </c>
      <c r="D16059" s="177">
        <v>9.07</v>
      </c>
    </row>
    <row r="16060" spans="1:4" x14ac:dyDescent="0.25">
      <c r="A16060" s="176" t="s">
        <v>24808</v>
      </c>
      <c r="B16060" s="176" t="s">
        <v>24809</v>
      </c>
      <c r="C16060" s="176" t="s">
        <v>83</v>
      </c>
      <c r="D16060" s="177">
        <v>13.14</v>
      </c>
    </row>
    <row r="16061" spans="1:4" x14ac:dyDescent="0.25">
      <c r="A16061" s="176" t="s">
        <v>24810</v>
      </c>
      <c r="B16061" s="176" t="s">
        <v>24809</v>
      </c>
      <c r="C16061" s="176" t="s">
        <v>83</v>
      </c>
      <c r="D16061" s="177">
        <v>12.93</v>
      </c>
    </row>
    <row r="16062" spans="1:4" x14ac:dyDescent="0.25">
      <c r="A16062" s="176" t="s">
        <v>24811</v>
      </c>
      <c r="B16062" s="176" t="s">
        <v>24812</v>
      </c>
      <c r="C16062" s="176" t="s">
        <v>83</v>
      </c>
      <c r="D16062" s="177">
        <v>17.47</v>
      </c>
    </row>
    <row r="16063" spans="1:4" x14ac:dyDescent="0.25">
      <c r="A16063" s="176" t="s">
        <v>24813</v>
      </c>
      <c r="B16063" s="176" t="s">
        <v>24812</v>
      </c>
      <c r="C16063" s="176" t="s">
        <v>83</v>
      </c>
      <c r="D16063" s="177">
        <v>17.23</v>
      </c>
    </row>
    <row r="16064" spans="1:4" x14ac:dyDescent="0.25">
      <c r="A16064" s="176" t="s">
        <v>24814</v>
      </c>
      <c r="B16064" s="176" t="s">
        <v>24815</v>
      </c>
      <c r="C16064" s="176" t="s">
        <v>83</v>
      </c>
      <c r="D16064" s="177">
        <v>22.24</v>
      </c>
    </row>
    <row r="16065" spans="1:4" x14ac:dyDescent="0.25">
      <c r="A16065" s="176" t="s">
        <v>24816</v>
      </c>
      <c r="B16065" s="176" t="s">
        <v>24815</v>
      </c>
      <c r="C16065" s="176" t="s">
        <v>83</v>
      </c>
      <c r="D16065" s="177">
        <v>21.96</v>
      </c>
    </row>
    <row r="16066" spans="1:4" x14ac:dyDescent="0.25">
      <c r="A16066" s="176" t="s">
        <v>24817</v>
      </c>
      <c r="B16066" s="176" t="s">
        <v>24818</v>
      </c>
      <c r="C16066" s="176" t="s">
        <v>83</v>
      </c>
      <c r="D16066" s="177">
        <v>28.23</v>
      </c>
    </row>
    <row r="16067" spans="1:4" x14ac:dyDescent="0.25">
      <c r="A16067" s="176" t="s">
        <v>24819</v>
      </c>
      <c r="B16067" s="176" t="s">
        <v>24818</v>
      </c>
      <c r="C16067" s="176" t="s">
        <v>83</v>
      </c>
      <c r="D16067" s="177">
        <v>27.92</v>
      </c>
    </row>
    <row r="16068" spans="1:4" x14ac:dyDescent="0.25">
      <c r="A16068" s="176" t="s">
        <v>24820</v>
      </c>
      <c r="B16068" s="176" t="s">
        <v>24821</v>
      </c>
      <c r="C16068" s="176" t="s">
        <v>83</v>
      </c>
      <c r="D16068" s="177">
        <v>34.97</v>
      </c>
    </row>
    <row r="16069" spans="1:4" x14ac:dyDescent="0.25">
      <c r="A16069" s="176" t="s">
        <v>24822</v>
      </c>
      <c r="B16069" s="176" t="s">
        <v>24821</v>
      </c>
      <c r="C16069" s="176" t="s">
        <v>83</v>
      </c>
      <c r="D16069" s="177">
        <v>34.58</v>
      </c>
    </row>
    <row r="16070" spans="1:4" x14ac:dyDescent="0.25">
      <c r="A16070" s="176" t="s">
        <v>24823</v>
      </c>
      <c r="B16070" s="176" t="s">
        <v>24824</v>
      </c>
      <c r="C16070" s="176" t="s">
        <v>83</v>
      </c>
      <c r="D16070" s="177">
        <v>58.44</v>
      </c>
    </row>
    <row r="16071" spans="1:4" x14ac:dyDescent="0.25">
      <c r="A16071" s="176" t="s">
        <v>24825</v>
      </c>
      <c r="B16071" s="176" t="s">
        <v>24824</v>
      </c>
      <c r="C16071" s="176" t="s">
        <v>83</v>
      </c>
      <c r="D16071" s="177">
        <v>57.99</v>
      </c>
    </row>
    <row r="16072" spans="1:4" x14ac:dyDescent="0.25">
      <c r="A16072" s="176" t="s">
        <v>24826</v>
      </c>
      <c r="B16072" s="176" t="s">
        <v>24827</v>
      </c>
      <c r="C16072" s="176" t="s">
        <v>83</v>
      </c>
      <c r="D16072" s="177">
        <v>67.78</v>
      </c>
    </row>
    <row r="16073" spans="1:4" x14ac:dyDescent="0.25">
      <c r="A16073" s="176" t="s">
        <v>24828</v>
      </c>
      <c r="B16073" s="176" t="s">
        <v>24827</v>
      </c>
      <c r="C16073" s="176" t="s">
        <v>83</v>
      </c>
      <c r="D16073" s="177">
        <v>67.260000000000005</v>
      </c>
    </row>
    <row r="16074" spans="1:4" x14ac:dyDescent="0.25">
      <c r="A16074" s="176" t="s">
        <v>24829</v>
      </c>
      <c r="B16074" s="176" t="s">
        <v>24830</v>
      </c>
      <c r="C16074" s="176" t="s">
        <v>115</v>
      </c>
      <c r="D16074" s="177">
        <v>17.93</v>
      </c>
    </row>
    <row r="16075" spans="1:4" x14ac:dyDescent="0.25">
      <c r="A16075" s="176" t="s">
        <v>24831</v>
      </c>
      <c r="B16075" s="176" t="s">
        <v>24830</v>
      </c>
      <c r="C16075" s="176" t="s">
        <v>115</v>
      </c>
      <c r="D16075" s="177">
        <v>17.93</v>
      </c>
    </row>
    <row r="16076" spans="1:4" x14ac:dyDescent="0.25">
      <c r="A16076" s="176" t="s">
        <v>24832</v>
      </c>
      <c r="B16076" s="176" t="s">
        <v>24833</v>
      </c>
      <c r="C16076" s="176" t="s">
        <v>115</v>
      </c>
      <c r="D16076" s="177">
        <v>17.16</v>
      </c>
    </row>
    <row r="16077" spans="1:4" x14ac:dyDescent="0.25">
      <c r="A16077" s="176" t="s">
        <v>24834</v>
      </c>
      <c r="B16077" s="176" t="s">
        <v>24833</v>
      </c>
      <c r="C16077" s="176" t="s">
        <v>115</v>
      </c>
      <c r="D16077" s="177">
        <v>17.16</v>
      </c>
    </row>
    <row r="16078" spans="1:4" x14ac:dyDescent="0.25">
      <c r="A16078" s="176" t="s">
        <v>24835</v>
      </c>
      <c r="B16078" s="176" t="s">
        <v>24836</v>
      </c>
      <c r="C16078" s="176" t="s">
        <v>115</v>
      </c>
      <c r="D16078" s="177">
        <v>41.1</v>
      </c>
    </row>
    <row r="16079" spans="1:4" x14ac:dyDescent="0.25">
      <c r="A16079" s="176" t="s">
        <v>24837</v>
      </c>
      <c r="B16079" s="176" t="s">
        <v>24836</v>
      </c>
      <c r="C16079" s="176" t="s">
        <v>115</v>
      </c>
      <c r="D16079" s="177">
        <v>41.1</v>
      </c>
    </row>
    <row r="16080" spans="1:4" x14ac:dyDescent="0.25">
      <c r="A16080" s="176" t="s">
        <v>24838</v>
      </c>
      <c r="B16080" s="176" t="s">
        <v>24839</v>
      </c>
      <c r="C16080" s="176" t="s">
        <v>115</v>
      </c>
      <c r="D16080" s="177">
        <v>49.18</v>
      </c>
    </row>
    <row r="16081" spans="1:4" x14ac:dyDescent="0.25">
      <c r="A16081" s="176" t="s">
        <v>24840</v>
      </c>
      <c r="B16081" s="176" t="s">
        <v>24839</v>
      </c>
      <c r="C16081" s="176" t="s">
        <v>115</v>
      </c>
      <c r="D16081" s="177">
        <v>49.18</v>
      </c>
    </row>
    <row r="16082" spans="1:4" x14ac:dyDescent="0.25">
      <c r="A16082" s="176" t="s">
        <v>24841</v>
      </c>
      <c r="B16082" s="176" t="s">
        <v>24842</v>
      </c>
      <c r="C16082" s="176" t="s">
        <v>115</v>
      </c>
      <c r="D16082" s="177">
        <v>54.06</v>
      </c>
    </row>
    <row r="16083" spans="1:4" x14ac:dyDescent="0.25">
      <c r="A16083" s="176" t="s">
        <v>24843</v>
      </c>
      <c r="B16083" s="176" t="s">
        <v>24842</v>
      </c>
      <c r="C16083" s="176" t="s">
        <v>115</v>
      </c>
      <c r="D16083" s="177">
        <v>54.06</v>
      </c>
    </row>
    <row r="16084" spans="1:4" x14ac:dyDescent="0.25">
      <c r="A16084" s="176" t="s">
        <v>24844</v>
      </c>
      <c r="B16084" s="176" t="s">
        <v>24845</v>
      </c>
      <c r="C16084" s="176" t="s">
        <v>115</v>
      </c>
      <c r="D16084" s="177">
        <v>86.24</v>
      </c>
    </row>
    <row r="16085" spans="1:4" x14ac:dyDescent="0.25">
      <c r="A16085" s="176" t="s">
        <v>24846</v>
      </c>
      <c r="B16085" s="176" t="s">
        <v>24845</v>
      </c>
      <c r="C16085" s="176" t="s">
        <v>115</v>
      </c>
      <c r="D16085" s="177">
        <v>86.24</v>
      </c>
    </row>
    <row r="16086" spans="1:4" x14ac:dyDescent="0.25">
      <c r="A16086" s="176" t="s">
        <v>24847</v>
      </c>
      <c r="B16086" s="176" t="s">
        <v>24848</v>
      </c>
      <c r="C16086" s="176" t="s">
        <v>115</v>
      </c>
      <c r="D16086" s="177">
        <v>1.33</v>
      </c>
    </row>
    <row r="16087" spans="1:4" x14ac:dyDescent="0.25">
      <c r="A16087" s="176" t="s">
        <v>24849</v>
      </c>
      <c r="B16087" s="176" t="s">
        <v>24848</v>
      </c>
      <c r="C16087" s="176" t="s">
        <v>115</v>
      </c>
      <c r="D16087" s="177">
        <v>1.33</v>
      </c>
    </row>
    <row r="16088" spans="1:4" x14ac:dyDescent="0.25">
      <c r="A16088" s="176" t="s">
        <v>24850</v>
      </c>
      <c r="B16088" s="176" t="s">
        <v>24851</v>
      </c>
      <c r="C16088" s="176" t="s">
        <v>115</v>
      </c>
      <c r="D16088" s="177">
        <v>3.93</v>
      </c>
    </row>
    <row r="16089" spans="1:4" x14ac:dyDescent="0.25">
      <c r="A16089" s="176" t="s">
        <v>24852</v>
      </c>
      <c r="B16089" s="176" t="s">
        <v>24851</v>
      </c>
      <c r="C16089" s="176" t="s">
        <v>115</v>
      </c>
      <c r="D16089" s="177">
        <v>3.93</v>
      </c>
    </row>
    <row r="16090" spans="1:4" x14ac:dyDescent="0.25">
      <c r="A16090" s="176" t="s">
        <v>24853</v>
      </c>
      <c r="B16090" s="176" t="s">
        <v>24854</v>
      </c>
      <c r="C16090" s="176" t="s">
        <v>115</v>
      </c>
      <c r="D16090" s="177">
        <v>3.09</v>
      </c>
    </row>
    <row r="16091" spans="1:4" x14ac:dyDescent="0.25">
      <c r="A16091" s="176" t="s">
        <v>24855</v>
      </c>
      <c r="B16091" s="176" t="s">
        <v>24854</v>
      </c>
      <c r="C16091" s="176" t="s">
        <v>115</v>
      </c>
      <c r="D16091" s="177">
        <v>3.09</v>
      </c>
    </row>
    <row r="16092" spans="1:4" x14ac:dyDescent="0.25">
      <c r="A16092" s="176" t="s">
        <v>24856</v>
      </c>
      <c r="B16092" s="176" t="s">
        <v>24857</v>
      </c>
      <c r="C16092" s="176" t="s">
        <v>115</v>
      </c>
      <c r="D16092" s="177">
        <v>7.61</v>
      </c>
    </row>
    <row r="16093" spans="1:4" x14ac:dyDescent="0.25">
      <c r="A16093" s="176" t="s">
        <v>24858</v>
      </c>
      <c r="B16093" s="176" t="s">
        <v>24857</v>
      </c>
      <c r="C16093" s="176" t="s">
        <v>115</v>
      </c>
      <c r="D16093" s="177">
        <v>7.61</v>
      </c>
    </row>
    <row r="16094" spans="1:4" x14ac:dyDescent="0.25">
      <c r="A16094" s="176" t="s">
        <v>24859</v>
      </c>
      <c r="B16094" s="176" t="s">
        <v>24860</v>
      </c>
      <c r="C16094" s="176" t="s">
        <v>115</v>
      </c>
      <c r="D16094" s="177">
        <v>10.55</v>
      </c>
    </row>
    <row r="16095" spans="1:4" x14ac:dyDescent="0.25">
      <c r="A16095" s="176" t="s">
        <v>24861</v>
      </c>
      <c r="B16095" s="176" t="s">
        <v>24860</v>
      </c>
      <c r="C16095" s="176" t="s">
        <v>115</v>
      </c>
      <c r="D16095" s="177">
        <v>10.55</v>
      </c>
    </row>
    <row r="16096" spans="1:4" x14ac:dyDescent="0.25">
      <c r="A16096" s="176" t="s">
        <v>24862</v>
      </c>
      <c r="B16096" s="176" t="s">
        <v>24863</v>
      </c>
      <c r="C16096" s="176" t="s">
        <v>115</v>
      </c>
      <c r="D16096" s="177">
        <v>9.49</v>
      </c>
    </row>
    <row r="16097" spans="1:4" x14ac:dyDescent="0.25">
      <c r="A16097" s="176" t="s">
        <v>24864</v>
      </c>
      <c r="B16097" s="176" t="s">
        <v>24863</v>
      </c>
      <c r="C16097" s="176" t="s">
        <v>115</v>
      </c>
      <c r="D16097" s="177">
        <v>9.49</v>
      </c>
    </row>
    <row r="16098" spans="1:4" x14ac:dyDescent="0.25">
      <c r="A16098" s="176" t="s">
        <v>24865</v>
      </c>
      <c r="B16098" s="176" t="s">
        <v>24866</v>
      </c>
      <c r="C16098" s="176" t="s">
        <v>115</v>
      </c>
      <c r="D16098" s="177">
        <v>10.51</v>
      </c>
    </row>
    <row r="16099" spans="1:4" x14ac:dyDescent="0.25">
      <c r="A16099" s="176" t="s">
        <v>24867</v>
      </c>
      <c r="B16099" s="176" t="s">
        <v>24866</v>
      </c>
      <c r="C16099" s="176" t="s">
        <v>115</v>
      </c>
      <c r="D16099" s="177">
        <v>10.51</v>
      </c>
    </row>
    <row r="16100" spans="1:4" x14ac:dyDescent="0.25">
      <c r="A16100" s="176" t="s">
        <v>24868</v>
      </c>
      <c r="B16100" s="176" t="s">
        <v>24869</v>
      </c>
      <c r="C16100" s="176" t="s">
        <v>115</v>
      </c>
      <c r="D16100" s="177">
        <v>11.32</v>
      </c>
    </row>
    <row r="16101" spans="1:4" x14ac:dyDescent="0.25">
      <c r="A16101" s="176" t="s">
        <v>24870</v>
      </c>
      <c r="B16101" s="176" t="s">
        <v>24869</v>
      </c>
      <c r="C16101" s="176" t="s">
        <v>115</v>
      </c>
      <c r="D16101" s="177">
        <v>11.32</v>
      </c>
    </row>
    <row r="16102" spans="1:4" x14ac:dyDescent="0.25">
      <c r="A16102" s="176" t="s">
        <v>24871</v>
      </c>
      <c r="B16102" s="176" t="s">
        <v>24872</v>
      </c>
      <c r="C16102" s="176" t="s">
        <v>115</v>
      </c>
      <c r="D16102" s="177">
        <v>20.100000000000001</v>
      </c>
    </row>
    <row r="16103" spans="1:4" x14ac:dyDescent="0.25">
      <c r="A16103" s="176" t="s">
        <v>24873</v>
      </c>
      <c r="B16103" s="176" t="s">
        <v>24872</v>
      </c>
      <c r="C16103" s="176" t="s">
        <v>115</v>
      </c>
      <c r="D16103" s="177">
        <v>20.100000000000001</v>
      </c>
    </row>
    <row r="16104" spans="1:4" x14ac:dyDescent="0.25">
      <c r="A16104" s="176" t="s">
        <v>24874</v>
      </c>
      <c r="B16104" s="176" t="s">
        <v>24875</v>
      </c>
      <c r="C16104" s="176" t="s">
        <v>115</v>
      </c>
      <c r="D16104" s="177">
        <v>21.05</v>
      </c>
    </row>
    <row r="16105" spans="1:4" x14ac:dyDescent="0.25">
      <c r="A16105" s="176" t="s">
        <v>24876</v>
      </c>
      <c r="B16105" s="176" t="s">
        <v>24875</v>
      </c>
      <c r="C16105" s="176" t="s">
        <v>115</v>
      </c>
      <c r="D16105" s="177">
        <v>21.05</v>
      </c>
    </row>
    <row r="16106" spans="1:4" x14ac:dyDescent="0.25">
      <c r="A16106" s="176" t="s">
        <v>24877</v>
      </c>
      <c r="B16106" s="176" t="s">
        <v>24878</v>
      </c>
      <c r="C16106" s="176" t="s">
        <v>115</v>
      </c>
      <c r="D16106" s="177">
        <v>21.76</v>
      </c>
    </row>
    <row r="16107" spans="1:4" x14ac:dyDescent="0.25">
      <c r="A16107" s="176" t="s">
        <v>24879</v>
      </c>
      <c r="B16107" s="176" t="s">
        <v>24878</v>
      </c>
      <c r="C16107" s="176" t="s">
        <v>115</v>
      </c>
      <c r="D16107" s="177">
        <v>21.76</v>
      </c>
    </row>
    <row r="16108" spans="1:4" x14ac:dyDescent="0.25">
      <c r="A16108" s="176" t="s">
        <v>24880</v>
      </c>
      <c r="B16108" s="176" t="s">
        <v>24881</v>
      </c>
      <c r="C16108" s="176" t="s">
        <v>115</v>
      </c>
      <c r="D16108" s="177">
        <v>1.75</v>
      </c>
    </row>
    <row r="16109" spans="1:4" x14ac:dyDescent="0.25">
      <c r="A16109" s="176" t="s">
        <v>24882</v>
      </c>
      <c r="B16109" s="176" t="s">
        <v>24881</v>
      </c>
      <c r="C16109" s="176" t="s">
        <v>115</v>
      </c>
      <c r="D16109" s="177">
        <v>1.75</v>
      </c>
    </row>
    <row r="16110" spans="1:4" x14ac:dyDescent="0.25">
      <c r="A16110" s="176" t="s">
        <v>24883</v>
      </c>
      <c r="B16110" s="176" t="s">
        <v>24884</v>
      </c>
      <c r="C16110" s="176" t="s">
        <v>115</v>
      </c>
      <c r="D16110" s="177">
        <v>2.42</v>
      </c>
    </row>
    <row r="16111" spans="1:4" x14ac:dyDescent="0.25">
      <c r="A16111" s="176" t="s">
        <v>24885</v>
      </c>
      <c r="B16111" s="176" t="s">
        <v>24884</v>
      </c>
      <c r="C16111" s="176" t="s">
        <v>115</v>
      </c>
      <c r="D16111" s="177">
        <v>2.42</v>
      </c>
    </row>
    <row r="16112" spans="1:4" x14ac:dyDescent="0.25">
      <c r="A16112" s="176" t="s">
        <v>24886</v>
      </c>
      <c r="B16112" s="176" t="s">
        <v>24887</v>
      </c>
      <c r="C16112" s="176" t="s">
        <v>115</v>
      </c>
      <c r="D16112" s="177">
        <v>4.84</v>
      </c>
    </row>
    <row r="16113" spans="1:4" x14ac:dyDescent="0.25">
      <c r="A16113" s="176" t="s">
        <v>24888</v>
      </c>
      <c r="B16113" s="176" t="s">
        <v>24887</v>
      </c>
      <c r="C16113" s="176" t="s">
        <v>115</v>
      </c>
      <c r="D16113" s="177">
        <v>4.84</v>
      </c>
    </row>
    <row r="16114" spans="1:4" x14ac:dyDescent="0.25">
      <c r="A16114" s="176" t="s">
        <v>24889</v>
      </c>
      <c r="B16114" s="176" t="s">
        <v>24890</v>
      </c>
      <c r="C16114" s="176" t="s">
        <v>115</v>
      </c>
      <c r="D16114" s="177">
        <v>13.98</v>
      </c>
    </row>
    <row r="16115" spans="1:4" x14ac:dyDescent="0.25">
      <c r="A16115" s="176" t="s">
        <v>24891</v>
      </c>
      <c r="B16115" s="176" t="s">
        <v>24890</v>
      </c>
      <c r="C16115" s="176" t="s">
        <v>115</v>
      </c>
      <c r="D16115" s="177">
        <v>13.98</v>
      </c>
    </row>
    <row r="16116" spans="1:4" x14ac:dyDescent="0.25">
      <c r="A16116" s="176" t="s">
        <v>24892</v>
      </c>
      <c r="B16116" s="176" t="s">
        <v>24893</v>
      </c>
      <c r="C16116" s="176" t="s">
        <v>115</v>
      </c>
      <c r="D16116" s="177">
        <v>26.49</v>
      </c>
    </row>
    <row r="16117" spans="1:4" x14ac:dyDescent="0.25">
      <c r="A16117" s="176" t="s">
        <v>24894</v>
      </c>
      <c r="B16117" s="176" t="s">
        <v>24893</v>
      </c>
      <c r="C16117" s="176" t="s">
        <v>115</v>
      </c>
      <c r="D16117" s="177">
        <v>26.49</v>
      </c>
    </row>
    <row r="16118" spans="1:4" x14ac:dyDescent="0.25">
      <c r="A16118" s="176" t="s">
        <v>24895</v>
      </c>
      <c r="B16118" s="176" t="s">
        <v>24896</v>
      </c>
      <c r="C16118" s="176" t="s">
        <v>115</v>
      </c>
      <c r="D16118" s="177">
        <v>51.18</v>
      </c>
    </row>
    <row r="16119" spans="1:4" x14ac:dyDescent="0.25">
      <c r="A16119" s="176" t="s">
        <v>24897</v>
      </c>
      <c r="B16119" s="176" t="s">
        <v>24896</v>
      </c>
      <c r="C16119" s="176" t="s">
        <v>115</v>
      </c>
      <c r="D16119" s="177">
        <v>51.18</v>
      </c>
    </row>
    <row r="16120" spans="1:4" x14ac:dyDescent="0.25">
      <c r="A16120" s="176" t="s">
        <v>24898</v>
      </c>
      <c r="B16120" s="176" t="s">
        <v>24899</v>
      </c>
      <c r="C16120" s="176" t="s">
        <v>115</v>
      </c>
      <c r="D16120" s="177">
        <v>57.8</v>
      </c>
    </row>
    <row r="16121" spans="1:4" x14ac:dyDescent="0.25">
      <c r="A16121" s="176" t="s">
        <v>24900</v>
      </c>
      <c r="B16121" s="176" t="s">
        <v>24899</v>
      </c>
      <c r="C16121" s="176" t="s">
        <v>115</v>
      </c>
      <c r="D16121" s="177">
        <v>57.8</v>
      </c>
    </row>
    <row r="16122" spans="1:4" x14ac:dyDescent="0.25">
      <c r="A16122" s="176" t="s">
        <v>24901</v>
      </c>
      <c r="B16122" s="176" t="s">
        <v>24902</v>
      </c>
      <c r="C16122" s="176" t="s">
        <v>115</v>
      </c>
      <c r="D16122" s="177">
        <v>3.98</v>
      </c>
    </row>
    <row r="16123" spans="1:4" x14ac:dyDescent="0.25">
      <c r="A16123" s="176" t="s">
        <v>24903</v>
      </c>
      <c r="B16123" s="176" t="s">
        <v>24902</v>
      </c>
      <c r="C16123" s="176" t="s">
        <v>115</v>
      </c>
      <c r="D16123" s="177">
        <v>3.98</v>
      </c>
    </row>
    <row r="16124" spans="1:4" x14ac:dyDescent="0.25">
      <c r="A16124" s="176" t="s">
        <v>24904</v>
      </c>
      <c r="B16124" s="176" t="s">
        <v>24905</v>
      </c>
      <c r="C16124" s="176" t="s">
        <v>115</v>
      </c>
      <c r="D16124" s="177">
        <v>4.91</v>
      </c>
    </row>
    <row r="16125" spans="1:4" x14ac:dyDescent="0.25">
      <c r="A16125" s="176" t="s">
        <v>24906</v>
      </c>
      <c r="B16125" s="176" t="s">
        <v>24905</v>
      </c>
      <c r="C16125" s="176" t="s">
        <v>115</v>
      </c>
      <c r="D16125" s="177">
        <v>4.91</v>
      </c>
    </row>
    <row r="16126" spans="1:4" x14ac:dyDescent="0.25">
      <c r="A16126" s="176" t="s">
        <v>24907</v>
      </c>
      <c r="B16126" s="176" t="s">
        <v>24908</v>
      </c>
      <c r="C16126" s="176" t="s">
        <v>115</v>
      </c>
      <c r="D16126" s="177">
        <v>10.07</v>
      </c>
    </row>
    <row r="16127" spans="1:4" x14ac:dyDescent="0.25">
      <c r="A16127" s="176" t="s">
        <v>24909</v>
      </c>
      <c r="B16127" s="176" t="s">
        <v>24908</v>
      </c>
      <c r="C16127" s="176" t="s">
        <v>115</v>
      </c>
      <c r="D16127" s="177">
        <v>10.07</v>
      </c>
    </row>
    <row r="16128" spans="1:4" x14ac:dyDescent="0.25">
      <c r="A16128" s="176" t="s">
        <v>24910</v>
      </c>
      <c r="B16128" s="176" t="s">
        <v>24911</v>
      </c>
      <c r="C16128" s="176" t="s">
        <v>115</v>
      </c>
      <c r="D16128" s="177">
        <v>23.45</v>
      </c>
    </row>
    <row r="16129" spans="1:4" x14ac:dyDescent="0.25">
      <c r="A16129" s="176" t="s">
        <v>24912</v>
      </c>
      <c r="B16129" s="176" t="s">
        <v>24911</v>
      </c>
      <c r="C16129" s="176" t="s">
        <v>115</v>
      </c>
      <c r="D16129" s="177">
        <v>23.45</v>
      </c>
    </row>
    <row r="16130" spans="1:4" x14ac:dyDescent="0.25">
      <c r="A16130" s="176" t="s">
        <v>24913</v>
      </c>
      <c r="B16130" s="176" t="s">
        <v>24914</v>
      </c>
      <c r="C16130" s="176" t="s">
        <v>115</v>
      </c>
      <c r="D16130" s="177">
        <v>27.05</v>
      </c>
    </row>
    <row r="16131" spans="1:4" x14ac:dyDescent="0.25">
      <c r="A16131" s="176" t="s">
        <v>24915</v>
      </c>
      <c r="B16131" s="176" t="s">
        <v>24914</v>
      </c>
      <c r="C16131" s="176" t="s">
        <v>115</v>
      </c>
      <c r="D16131" s="177">
        <v>27.05</v>
      </c>
    </row>
    <row r="16132" spans="1:4" x14ac:dyDescent="0.25">
      <c r="A16132" s="176" t="s">
        <v>24916</v>
      </c>
      <c r="B16132" s="176" t="s">
        <v>24917</v>
      </c>
      <c r="C16132" s="176" t="s">
        <v>115</v>
      </c>
      <c r="D16132" s="177">
        <v>95.59</v>
      </c>
    </row>
    <row r="16133" spans="1:4" x14ac:dyDescent="0.25">
      <c r="A16133" s="176" t="s">
        <v>24918</v>
      </c>
      <c r="B16133" s="176" t="s">
        <v>24917</v>
      </c>
      <c r="C16133" s="176" t="s">
        <v>115</v>
      </c>
      <c r="D16133" s="177">
        <v>95.59</v>
      </c>
    </row>
    <row r="16134" spans="1:4" x14ac:dyDescent="0.25">
      <c r="A16134" s="176" t="s">
        <v>24919</v>
      </c>
      <c r="B16134" s="176" t="s">
        <v>24920</v>
      </c>
      <c r="C16134" s="176" t="s">
        <v>115</v>
      </c>
      <c r="D16134" s="177">
        <v>13.25</v>
      </c>
    </row>
    <row r="16135" spans="1:4" x14ac:dyDescent="0.25">
      <c r="A16135" s="176" t="s">
        <v>24921</v>
      </c>
      <c r="B16135" s="176" t="s">
        <v>24920</v>
      </c>
      <c r="C16135" s="176" t="s">
        <v>115</v>
      </c>
      <c r="D16135" s="177">
        <v>13.25</v>
      </c>
    </row>
    <row r="16136" spans="1:4" x14ac:dyDescent="0.25">
      <c r="A16136" s="176" t="s">
        <v>24922</v>
      </c>
      <c r="B16136" s="176" t="s">
        <v>24923</v>
      </c>
      <c r="C16136" s="176" t="s">
        <v>115</v>
      </c>
      <c r="D16136" s="177">
        <v>14.88</v>
      </c>
    </row>
    <row r="16137" spans="1:4" x14ac:dyDescent="0.25">
      <c r="A16137" s="176" t="s">
        <v>24924</v>
      </c>
      <c r="B16137" s="176" t="s">
        <v>24923</v>
      </c>
      <c r="C16137" s="176" t="s">
        <v>115</v>
      </c>
      <c r="D16137" s="177">
        <v>14.88</v>
      </c>
    </row>
    <row r="16138" spans="1:4" x14ac:dyDescent="0.25">
      <c r="A16138" s="176" t="s">
        <v>24925</v>
      </c>
      <c r="B16138" s="176" t="s">
        <v>24926</v>
      </c>
      <c r="C16138" s="176" t="s">
        <v>115</v>
      </c>
      <c r="D16138" s="177">
        <v>26.19</v>
      </c>
    </row>
    <row r="16139" spans="1:4" x14ac:dyDescent="0.25">
      <c r="A16139" s="176" t="s">
        <v>24927</v>
      </c>
      <c r="B16139" s="176" t="s">
        <v>24926</v>
      </c>
      <c r="C16139" s="176" t="s">
        <v>115</v>
      </c>
      <c r="D16139" s="177">
        <v>26.19</v>
      </c>
    </row>
    <row r="16140" spans="1:4" x14ac:dyDescent="0.25">
      <c r="A16140" s="176" t="s">
        <v>24928</v>
      </c>
      <c r="B16140" s="176" t="s">
        <v>24929</v>
      </c>
      <c r="C16140" s="176" t="s">
        <v>115</v>
      </c>
      <c r="D16140" s="177">
        <v>28.96</v>
      </c>
    </row>
    <row r="16141" spans="1:4" x14ac:dyDescent="0.25">
      <c r="A16141" s="176" t="s">
        <v>24930</v>
      </c>
      <c r="B16141" s="176" t="s">
        <v>24929</v>
      </c>
      <c r="C16141" s="176" t="s">
        <v>115</v>
      </c>
      <c r="D16141" s="177">
        <v>28.96</v>
      </c>
    </row>
    <row r="16142" spans="1:4" x14ac:dyDescent="0.25">
      <c r="A16142" s="176" t="s">
        <v>24931</v>
      </c>
      <c r="B16142" s="176" t="s">
        <v>24932</v>
      </c>
      <c r="C16142" s="176" t="s">
        <v>115</v>
      </c>
      <c r="D16142" s="177">
        <v>34.299999999999997</v>
      </c>
    </row>
    <row r="16143" spans="1:4" x14ac:dyDescent="0.25">
      <c r="A16143" s="176" t="s">
        <v>24933</v>
      </c>
      <c r="B16143" s="176" t="s">
        <v>24932</v>
      </c>
      <c r="C16143" s="176" t="s">
        <v>115</v>
      </c>
      <c r="D16143" s="177">
        <v>34.299999999999997</v>
      </c>
    </row>
    <row r="16144" spans="1:4" x14ac:dyDescent="0.25">
      <c r="A16144" s="176" t="s">
        <v>24934</v>
      </c>
      <c r="B16144" s="176" t="s">
        <v>24935</v>
      </c>
      <c r="C16144" s="176" t="s">
        <v>115</v>
      </c>
      <c r="D16144" s="177">
        <v>61.34</v>
      </c>
    </row>
    <row r="16145" spans="1:4" x14ac:dyDescent="0.25">
      <c r="A16145" s="176" t="s">
        <v>24936</v>
      </c>
      <c r="B16145" s="176" t="s">
        <v>24935</v>
      </c>
      <c r="C16145" s="176" t="s">
        <v>115</v>
      </c>
      <c r="D16145" s="177">
        <v>61.34</v>
      </c>
    </row>
    <row r="16146" spans="1:4" x14ac:dyDescent="0.25">
      <c r="A16146" s="176" t="s">
        <v>24937</v>
      </c>
      <c r="B16146" s="176" t="s">
        <v>24938</v>
      </c>
      <c r="C16146" s="176" t="s">
        <v>115</v>
      </c>
      <c r="D16146" s="177">
        <v>385.43</v>
      </c>
    </row>
    <row r="16147" spans="1:4" x14ac:dyDescent="0.25">
      <c r="A16147" s="176" t="s">
        <v>24939</v>
      </c>
      <c r="B16147" s="176" t="s">
        <v>24938</v>
      </c>
      <c r="C16147" s="176" t="s">
        <v>115</v>
      </c>
      <c r="D16147" s="177">
        <v>385.43</v>
      </c>
    </row>
    <row r="16148" spans="1:4" x14ac:dyDescent="0.25">
      <c r="A16148" s="176" t="s">
        <v>24940</v>
      </c>
      <c r="B16148" s="176" t="s">
        <v>24941</v>
      </c>
      <c r="C16148" s="176" t="s">
        <v>115</v>
      </c>
      <c r="D16148" s="177">
        <v>424.38</v>
      </c>
    </row>
    <row r="16149" spans="1:4" x14ac:dyDescent="0.25">
      <c r="A16149" s="176" t="s">
        <v>24942</v>
      </c>
      <c r="B16149" s="176" t="s">
        <v>24941</v>
      </c>
      <c r="C16149" s="176" t="s">
        <v>115</v>
      </c>
      <c r="D16149" s="177">
        <v>424.38</v>
      </c>
    </row>
    <row r="16150" spans="1:4" x14ac:dyDescent="0.25">
      <c r="A16150" s="176" t="s">
        <v>24943</v>
      </c>
      <c r="B16150" s="176" t="s">
        <v>24944</v>
      </c>
      <c r="C16150" s="176" t="s">
        <v>115</v>
      </c>
      <c r="D16150" s="177">
        <v>553.13</v>
      </c>
    </row>
    <row r="16151" spans="1:4" x14ac:dyDescent="0.25">
      <c r="A16151" s="176" t="s">
        <v>24945</v>
      </c>
      <c r="B16151" s="176" t="s">
        <v>24944</v>
      </c>
      <c r="C16151" s="176" t="s">
        <v>115</v>
      </c>
      <c r="D16151" s="177">
        <v>553.13</v>
      </c>
    </row>
    <row r="16152" spans="1:4" x14ac:dyDescent="0.25">
      <c r="A16152" s="176" t="s">
        <v>24946</v>
      </c>
      <c r="B16152" s="176" t="s">
        <v>24947</v>
      </c>
      <c r="C16152" s="176" t="s">
        <v>115</v>
      </c>
      <c r="D16152" s="177">
        <v>4.24</v>
      </c>
    </row>
    <row r="16153" spans="1:4" x14ac:dyDescent="0.25">
      <c r="A16153" s="176" t="s">
        <v>24948</v>
      </c>
      <c r="B16153" s="176" t="s">
        <v>24947</v>
      </c>
      <c r="C16153" s="176" t="s">
        <v>115</v>
      </c>
      <c r="D16153" s="177">
        <v>4.24</v>
      </c>
    </row>
    <row r="16154" spans="1:4" x14ac:dyDescent="0.25">
      <c r="A16154" s="176" t="s">
        <v>24949</v>
      </c>
      <c r="B16154" s="176" t="s">
        <v>24950</v>
      </c>
      <c r="C16154" s="176" t="s">
        <v>115</v>
      </c>
      <c r="D16154" s="177">
        <v>7.14</v>
      </c>
    </row>
    <row r="16155" spans="1:4" x14ac:dyDescent="0.25">
      <c r="A16155" s="176" t="s">
        <v>24951</v>
      </c>
      <c r="B16155" s="176" t="s">
        <v>24950</v>
      </c>
      <c r="C16155" s="176" t="s">
        <v>115</v>
      </c>
      <c r="D16155" s="177">
        <v>7.14</v>
      </c>
    </row>
    <row r="16156" spans="1:4" x14ac:dyDescent="0.25">
      <c r="A16156" s="176" t="s">
        <v>24952</v>
      </c>
      <c r="B16156" s="176" t="s">
        <v>24953</v>
      </c>
      <c r="C16156" s="176" t="s">
        <v>115</v>
      </c>
      <c r="D16156" s="177">
        <v>12.11</v>
      </c>
    </row>
    <row r="16157" spans="1:4" x14ac:dyDescent="0.25">
      <c r="A16157" s="176" t="s">
        <v>24954</v>
      </c>
      <c r="B16157" s="176" t="s">
        <v>24953</v>
      </c>
      <c r="C16157" s="176" t="s">
        <v>115</v>
      </c>
      <c r="D16157" s="177">
        <v>12.11</v>
      </c>
    </row>
    <row r="16158" spans="1:4" x14ac:dyDescent="0.25">
      <c r="A16158" s="176" t="s">
        <v>24955</v>
      </c>
      <c r="B16158" s="176" t="s">
        <v>24956</v>
      </c>
      <c r="C16158" s="176" t="s">
        <v>115</v>
      </c>
      <c r="D16158" s="177">
        <v>18.93</v>
      </c>
    </row>
    <row r="16159" spans="1:4" x14ac:dyDescent="0.25">
      <c r="A16159" s="176" t="s">
        <v>24957</v>
      </c>
      <c r="B16159" s="176" t="s">
        <v>24956</v>
      </c>
      <c r="C16159" s="176" t="s">
        <v>115</v>
      </c>
      <c r="D16159" s="177">
        <v>18.93</v>
      </c>
    </row>
    <row r="16160" spans="1:4" x14ac:dyDescent="0.25">
      <c r="A16160" s="176" t="s">
        <v>24958</v>
      </c>
      <c r="B16160" s="176" t="s">
        <v>24959</v>
      </c>
      <c r="C16160" s="176" t="s">
        <v>115</v>
      </c>
      <c r="D16160" s="177">
        <v>22.65</v>
      </c>
    </row>
    <row r="16161" spans="1:4" x14ac:dyDescent="0.25">
      <c r="A16161" s="176" t="s">
        <v>24960</v>
      </c>
      <c r="B16161" s="176" t="s">
        <v>24959</v>
      </c>
      <c r="C16161" s="176" t="s">
        <v>115</v>
      </c>
      <c r="D16161" s="177">
        <v>22.65</v>
      </c>
    </row>
    <row r="16162" spans="1:4" x14ac:dyDescent="0.25">
      <c r="A16162" s="176" t="s">
        <v>24961</v>
      </c>
      <c r="B16162" s="176" t="s">
        <v>24962</v>
      </c>
      <c r="C16162" s="176" t="s">
        <v>115</v>
      </c>
      <c r="D16162" s="177">
        <v>41.13</v>
      </c>
    </row>
    <row r="16163" spans="1:4" x14ac:dyDescent="0.25">
      <c r="A16163" s="176" t="s">
        <v>24963</v>
      </c>
      <c r="B16163" s="176" t="s">
        <v>24962</v>
      </c>
      <c r="C16163" s="176" t="s">
        <v>115</v>
      </c>
      <c r="D16163" s="177">
        <v>41.13</v>
      </c>
    </row>
    <row r="16164" spans="1:4" x14ac:dyDescent="0.25">
      <c r="A16164" s="176" t="s">
        <v>24964</v>
      </c>
      <c r="B16164" s="176" t="s">
        <v>24965</v>
      </c>
      <c r="C16164" s="176" t="s">
        <v>115</v>
      </c>
      <c r="D16164" s="177">
        <v>2.62</v>
      </c>
    </row>
    <row r="16165" spans="1:4" x14ac:dyDescent="0.25">
      <c r="A16165" s="176" t="s">
        <v>24966</v>
      </c>
      <c r="B16165" s="176" t="s">
        <v>24965</v>
      </c>
      <c r="C16165" s="176" t="s">
        <v>115</v>
      </c>
      <c r="D16165" s="177">
        <v>2.62</v>
      </c>
    </row>
    <row r="16166" spans="1:4" x14ac:dyDescent="0.25">
      <c r="A16166" s="176" t="s">
        <v>24967</v>
      </c>
      <c r="B16166" s="176" t="s">
        <v>24968</v>
      </c>
      <c r="C16166" s="176" t="s">
        <v>115</v>
      </c>
      <c r="D16166" s="177">
        <v>3.71</v>
      </c>
    </row>
    <row r="16167" spans="1:4" x14ac:dyDescent="0.25">
      <c r="A16167" s="176" t="s">
        <v>24969</v>
      </c>
      <c r="B16167" s="176" t="s">
        <v>24968</v>
      </c>
      <c r="C16167" s="176" t="s">
        <v>115</v>
      </c>
      <c r="D16167" s="177">
        <v>3.71</v>
      </c>
    </row>
    <row r="16168" spans="1:4" x14ac:dyDescent="0.25">
      <c r="A16168" s="176" t="s">
        <v>24970</v>
      </c>
      <c r="B16168" s="176" t="s">
        <v>24971</v>
      </c>
      <c r="C16168" s="176" t="s">
        <v>115</v>
      </c>
      <c r="D16168" s="177">
        <v>5.17</v>
      </c>
    </row>
    <row r="16169" spans="1:4" x14ac:dyDescent="0.25">
      <c r="A16169" s="176" t="s">
        <v>24972</v>
      </c>
      <c r="B16169" s="176" t="s">
        <v>24971</v>
      </c>
      <c r="C16169" s="176" t="s">
        <v>115</v>
      </c>
      <c r="D16169" s="177">
        <v>5.17</v>
      </c>
    </row>
    <row r="16170" spans="1:4" x14ac:dyDescent="0.25">
      <c r="A16170" s="176" t="s">
        <v>24973</v>
      </c>
      <c r="B16170" s="176" t="s">
        <v>24974</v>
      </c>
      <c r="C16170" s="176" t="s">
        <v>115</v>
      </c>
      <c r="D16170" s="177">
        <v>18.11</v>
      </c>
    </row>
    <row r="16171" spans="1:4" x14ac:dyDescent="0.25">
      <c r="A16171" s="176" t="s">
        <v>24975</v>
      </c>
      <c r="B16171" s="176" t="s">
        <v>24974</v>
      </c>
      <c r="C16171" s="176" t="s">
        <v>115</v>
      </c>
      <c r="D16171" s="177">
        <v>18.11</v>
      </c>
    </row>
    <row r="16172" spans="1:4" x14ac:dyDescent="0.25">
      <c r="A16172" s="176" t="s">
        <v>24976</v>
      </c>
      <c r="B16172" s="176" t="s">
        <v>24977</v>
      </c>
      <c r="C16172" s="176" t="s">
        <v>115</v>
      </c>
      <c r="D16172" s="177">
        <v>18.600000000000001</v>
      </c>
    </row>
    <row r="16173" spans="1:4" x14ac:dyDescent="0.25">
      <c r="A16173" s="176" t="s">
        <v>24978</v>
      </c>
      <c r="B16173" s="176" t="s">
        <v>24977</v>
      </c>
      <c r="C16173" s="176" t="s">
        <v>115</v>
      </c>
      <c r="D16173" s="177">
        <v>18.600000000000001</v>
      </c>
    </row>
    <row r="16174" spans="1:4" x14ac:dyDescent="0.25">
      <c r="A16174" s="176" t="s">
        <v>24979</v>
      </c>
      <c r="B16174" s="176" t="s">
        <v>24980</v>
      </c>
      <c r="C16174" s="176" t="s">
        <v>115</v>
      </c>
      <c r="D16174" s="177">
        <v>41.2</v>
      </c>
    </row>
    <row r="16175" spans="1:4" x14ac:dyDescent="0.25">
      <c r="A16175" s="176" t="s">
        <v>24981</v>
      </c>
      <c r="B16175" s="176" t="s">
        <v>24980</v>
      </c>
      <c r="C16175" s="176" t="s">
        <v>115</v>
      </c>
      <c r="D16175" s="177">
        <v>41.2</v>
      </c>
    </row>
    <row r="16176" spans="1:4" x14ac:dyDescent="0.25">
      <c r="A16176" s="176" t="s">
        <v>24982</v>
      </c>
      <c r="B16176" s="176" t="s">
        <v>24983</v>
      </c>
      <c r="C16176" s="176" t="s">
        <v>115</v>
      </c>
      <c r="D16176" s="177">
        <v>4.01</v>
      </c>
    </row>
    <row r="16177" spans="1:4" x14ac:dyDescent="0.25">
      <c r="A16177" s="176" t="s">
        <v>24984</v>
      </c>
      <c r="B16177" s="176" t="s">
        <v>24983</v>
      </c>
      <c r="C16177" s="176" t="s">
        <v>115</v>
      </c>
      <c r="D16177" s="177">
        <v>4.01</v>
      </c>
    </row>
    <row r="16178" spans="1:4" x14ac:dyDescent="0.25">
      <c r="A16178" s="176" t="s">
        <v>24985</v>
      </c>
      <c r="B16178" s="176" t="s">
        <v>24986</v>
      </c>
      <c r="C16178" s="176" t="s">
        <v>115</v>
      </c>
      <c r="D16178" s="177">
        <v>6.52</v>
      </c>
    </row>
    <row r="16179" spans="1:4" x14ac:dyDescent="0.25">
      <c r="A16179" s="176" t="s">
        <v>24987</v>
      </c>
      <c r="B16179" s="176" t="s">
        <v>24986</v>
      </c>
      <c r="C16179" s="176" t="s">
        <v>115</v>
      </c>
      <c r="D16179" s="177">
        <v>6.52</v>
      </c>
    </row>
    <row r="16180" spans="1:4" x14ac:dyDescent="0.25">
      <c r="A16180" s="176" t="s">
        <v>24988</v>
      </c>
      <c r="B16180" s="176" t="s">
        <v>24989</v>
      </c>
      <c r="C16180" s="176" t="s">
        <v>115</v>
      </c>
      <c r="D16180" s="177">
        <v>1.43</v>
      </c>
    </row>
    <row r="16181" spans="1:4" x14ac:dyDescent="0.25">
      <c r="A16181" s="176" t="s">
        <v>24990</v>
      </c>
      <c r="B16181" s="176" t="s">
        <v>24989</v>
      </c>
      <c r="C16181" s="176" t="s">
        <v>115</v>
      </c>
      <c r="D16181" s="177">
        <v>1.43</v>
      </c>
    </row>
    <row r="16182" spans="1:4" x14ac:dyDescent="0.25">
      <c r="A16182" s="176" t="s">
        <v>24991</v>
      </c>
      <c r="B16182" s="176" t="s">
        <v>24992</v>
      </c>
      <c r="C16182" s="176" t="s">
        <v>115</v>
      </c>
      <c r="D16182" s="177">
        <v>2.5499999999999998</v>
      </c>
    </row>
    <row r="16183" spans="1:4" x14ac:dyDescent="0.25">
      <c r="A16183" s="176" t="s">
        <v>24993</v>
      </c>
      <c r="B16183" s="176" t="s">
        <v>24992</v>
      </c>
      <c r="C16183" s="176" t="s">
        <v>115</v>
      </c>
      <c r="D16183" s="177">
        <v>2.5499999999999998</v>
      </c>
    </row>
    <row r="16184" spans="1:4" x14ac:dyDescent="0.25">
      <c r="A16184" s="176" t="s">
        <v>24994</v>
      </c>
      <c r="B16184" s="176" t="s">
        <v>24995</v>
      </c>
      <c r="C16184" s="176" t="s">
        <v>115</v>
      </c>
      <c r="D16184" s="177">
        <v>4.42</v>
      </c>
    </row>
    <row r="16185" spans="1:4" x14ac:dyDescent="0.25">
      <c r="A16185" s="176" t="s">
        <v>24996</v>
      </c>
      <c r="B16185" s="176" t="s">
        <v>24995</v>
      </c>
      <c r="C16185" s="176" t="s">
        <v>115</v>
      </c>
      <c r="D16185" s="177">
        <v>4.42</v>
      </c>
    </row>
    <row r="16186" spans="1:4" x14ac:dyDescent="0.25">
      <c r="A16186" s="176" t="s">
        <v>24997</v>
      </c>
      <c r="B16186" s="176" t="s">
        <v>24998</v>
      </c>
      <c r="C16186" s="176" t="s">
        <v>115</v>
      </c>
      <c r="D16186" s="177">
        <v>11.32</v>
      </c>
    </row>
    <row r="16187" spans="1:4" x14ac:dyDescent="0.25">
      <c r="A16187" s="176" t="s">
        <v>24999</v>
      </c>
      <c r="B16187" s="176" t="s">
        <v>24998</v>
      </c>
      <c r="C16187" s="176" t="s">
        <v>115</v>
      </c>
      <c r="D16187" s="177">
        <v>11.32</v>
      </c>
    </row>
    <row r="16188" spans="1:4" x14ac:dyDescent="0.25">
      <c r="A16188" s="176" t="s">
        <v>25000</v>
      </c>
      <c r="B16188" s="176" t="s">
        <v>25001</v>
      </c>
      <c r="C16188" s="176" t="s">
        <v>115</v>
      </c>
      <c r="D16188" s="177">
        <v>17.96</v>
      </c>
    </row>
    <row r="16189" spans="1:4" x14ac:dyDescent="0.25">
      <c r="A16189" s="176" t="s">
        <v>25002</v>
      </c>
      <c r="B16189" s="176" t="s">
        <v>25001</v>
      </c>
      <c r="C16189" s="176" t="s">
        <v>115</v>
      </c>
      <c r="D16189" s="177">
        <v>17.96</v>
      </c>
    </row>
    <row r="16190" spans="1:4" x14ac:dyDescent="0.25">
      <c r="A16190" s="176" t="s">
        <v>25003</v>
      </c>
      <c r="B16190" s="176" t="s">
        <v>25004</v>
      </c>
      <c r="C16190" s="176" t="s">
        <v>115</v>
      </c>
      <c r="D16190" s="177">
        <v>30.07</v>
      </c>
    </row>
    <row r="16191" spans="1:4" x14ac:dyDescent="0.25">
      <c r="A16191" s="176" t="s">
        <v>25005</v>
      </c>
      <c r="B16191" s="176" t="s">
        <v>25004</v>
      </c>
      <c r="C16191" s="176" t="s">
        <v>115</v>
      </c>
      <c r="D16191" s="177">
        <v>30.07</v>
      </c>
    </row>
    <row r="16192" spans="1:4" x14ac:dyDescent="0.25">
      <c r="A16192" s="176" t="s">
        <v>25006</v>
      </c>
      <c r="B16192" s="176" t="s">
        <v>25007</v>
      </c>
      <c r="C16192" s="176" t="s">
        <v>115</v>
      </c>
      <c r="D16192" s="177">
        <v>41.8</v>
      </c>
    </row>
    <row r="16193" spans="1:4" x14ac:dyDescent="0.25">
      <c r="A16193" s="176" t="s">
        <v>25008</v>
      </c>
      <c r="B16193" s="176" t="s">
        <v>25007</v>
      </c>
      <c r="C16193" s="176" t="s">
        <v>115</v>
      </c>
      <c r="D16193" s="177">
        <v>41.8</v>
      </c>
    </row>
    <row r="16194" spans="1:4" x14ac:dyDescent="0.25">
      <c r="A16194" s="176" t="s">
        <v>25009</v>
      </c>
      <c r="B16194" s="176" t="s">
        <v>25010</v>
      </c>
      <c r="C16194" s="176" t="s">
        <v>115</v>
      </c>
      <c r="D16194" s="177">
        <v>57.03</v>
      </c>
    </row>
    <row r="16195" spans="1:4" x14ac:dyDescent="0.25">
      <c r="A16195" s="176" t="s">
        <v>25011</v>
      </c>
      <c r="B16195" s="176" t="s">
        <v>25010</v>
      </c>
      <c r="C16195" s="176" t="s">
        <v>115</v>
      </c>
      <c r="D16195" s="177">
        <v>57.03</v>
      </c>
    </row>
    <row r="16196" spans="1:4" x14ac:dyDescent="0.25">
      <c r="A16196" s="176" t="s">
        <v>25012</v>
      </c>
      <c r="B16196" s="176" t="s">
        <v>25013</v>
      </c>
      <c r="C16196" s="176" t="s">
        <v>115</v>
      </c>
      <c r="D16196" s="177">
        <v>64.88</v>
      </c>
    </row>
    <row r="16197" spans="1:4" x14ac:dyDescent="0.25">
      <c r="A16197" s="176" t="s">
        <v>25014</v>
      </c>
      <c r="B16197" s="176" t="s">
        <v>25013</v>
      </c>
      <c r="C16197" s="176" t="s">
        <v>115</v>
      </c>
      <c r="D16197" s="177">
        <v>64.88</v>
      </c>
    </row>
    <row r="16198" spans="1:4" x14ac:dyDescent="0.25">
      <c r="A16198" s="176" t="s">
        <v>25015</v>
      </c>
      <c r="B16198" s="176" t="s">
        <v>25016</v>
      </c>
      <c r="C16198" s="176" t="s">
        <v>115</v>
      </c>
      <c r="D16198" s="177">
        <v>3.49</v>
      </c>
    </row>
    <row r="16199" spans="1:4" x14ac:dyDescent="0.25">
      <c r="A16199" s="176" t="s">
        <v>25017</v>
      </c>
      <c r="B16199" s="176" t="s">
        <v>25016</v>
      </c>
      <c r="C16199" s="176" t="s">
        <v>115</v>
      </c>
      <c r="D16199" s="177">
        <v>3.49</v>
      </c>
    </row>
    <row r="16200" spans="1:4" x14ac:dyDescent="0.25">
      <c r="A16200" s="176" t="s">
        <v>25018</v>
      </c>
      <c r="B16200" s="176" t="s">
        <v>25019</v>
      </c>
      <c r="C16200" s="176" t="s">
        <v>115</v>
      </c>
      <c r="D16200" s="177">
        <v>5.46</v>
      </c>
    </row>
    <row r="16201" spans="1:4" x14ac:dyDescent="0.25">
      <c r="A16201" s="176" t="s">
        <v>25020</v>
      </c>
      <c r="B16201" s="176" t="s">
        <v>25019</v>
      </c>
      <c r="C16201" s="176" t="s">
        <v>115</v>
      </c>
      <c r="D16201" s="177">
        <v>5.46</v>
      </c>
    </row>
    <row r="16202" spans="1:4" x14ac:dyDescent="0.25">
      <c r="A16202" s="176" t="s">
        <v>25021</v>
      </c>
      <c r="B16202" s="176" t="s">
        <v>25022</v>
      </c>
      <c r="C16202" s="176" t="s">
        <v>115</v>
      </c>
      <c r="D16202" s="177">
        <v>13.11</v>
      </c>
    </row>
    <row r="16203" spans="1:4" x14ac:dyDescent="0.25">
      <c r="A16203" s="176" t="s">
        <v>25023</v>
      </c>
      <c r="B16203" s="176" t="s">
        <v>25022</v>
      </c>
      <c r="C16203" s="176" t="s">
        <v>115</v>
      </c>
      <c r="D16203" s="177">
        <v>13.11</v>
      </c>
    </row>
    <row r="16204" spans="1:4" x14ac:dyDescent="0.25">
      <c r="A16204" s="176" t="s">
        <v>25024</v>
      </c>
      <c r="B16204" s="176" t="s">
        <v>25025</v>
      </c>
      <c r="C16204" s="176" t="s">
        <v>115</v>
      </c>
      <c r="D16204" s="177">
        <v>16.190000000000001</v>
      </c>
    </row>
    <row r="16205" spans="1:4" x14ac:dyDescent="0.25">
      <c r="A16205" s="176" t="s">
        <v>25026</v>
      </c>
      <c r="B16205" s="176" t="s">
        <v>25025</v>
      </c>
      <c r="C16205" s="176" t="s">
        <v>115</v>
      </c>
      <c r="D16205" s="177">
        <v>16.190000000000001</v>
      </c>
    </row>
    <row r="16206" spans="1:4" x14ac:dyDescent="0.25">
      <c r="A16206" s="176" t="s">
        <v>25027</v>
      </c>
      <c r="B16206" s="176" t="s">
        <v>25028</v>
      </c>
      <c r="C16206" s="176" t="s">
        <v>115</v>
      </c>
      <c r="D16206" s="177">
        <v>51.42</v>
      </c>
    </row>
    <row r="16207" spans="1:4" x14ac:dyDescent="0.25">
      <c r="A16207" s="176" t="s">
        <v>25029</v>
      </c>
      <c r="B16207" s="176" t="s">
        <v>25028</v>
      </c>
      <c r="C16207" s="176" t="s">
        <v>115</v>
      </c>
      <c r="D16207" s="177">
        <v>51.42</v>
      </c>
    </row>
    <row r="16208" spans="1:4" x14ac:dyDescent="0.25">
      <c r="A16208" s="176" t="s">
        <v>25030</v>
      </c>
      <c r="B16208" s="176" t="s">
        <v>25031</v>
      </c>
      <c r="C16208" s="176" t="s">
        <v>115</v>
      </c>
      <c r="D16208" s="177">
        <v>1.18</v>
      </c>
    </row>
    <row r="16209" spans="1:4" x14ac:dyDescent="0.25">
      <c r="A16209" s="176" t="s">
        <v>25032</v>
      </c>
      <c r="B16209" s="176" t="s">
        <v>25031</v>
      </c>
      <c r="C16209" s="176" t="s">
        <v>115</v>
      </c>
      <c r="D16209" s="177">
        <v>1.18</v>
      </c>
    </row>
    <row r="16210" spans="1:4" x14ac:dyDescent="0.25">
      <c r="A16210" s="176" t="s">
        <v>25033</v>
      </c>
      <c r="B16210" s="176" t="s">
        <v>25034</v>
      </c>
      <c r="C16210" s="176" t="s">
        <v>115</v>
      </c>
      <c r="D16210" s="177">
        <v>1.75</v>
      </c>
    </row>
    <row r="16211" spans="1:4" x14ac:dyDescent="0.25">
      <c r="A16211" s="176" t="s">
        <v>25035</v>
      </c>
      <c r="B16211" s="176" t="s">
        <v>25034</v>
      </c>
      <c r="C16211" s="176" t="s">
        <v>115</v>
      </c>
      <c r="D16211" s="177">
        <v>1.75</v>
      </c>
    </row>
    <row r="16212" spans="1:4" x14ac:dyDescent="0.25">
      <c r="A16212" s="176" t="s">
        <v>25036</v>
      </c>
      <c r="B16212" s="176" t="s">
        <v>25037</v>
      </c>
      <c r="C16212" s="176" t="s">
        <v>115</v>
      </c>
      <c r="D16212" s="177">
        <v>4.03</v>
      </c>
    </row>
    <row r="16213" spans="1:4" x14ac:dyDescent="0.25">
      <c r="A16213" s="176" t="s">
        <v>25038</v>
      </c>
      <c r="B16213" s="176" t="s">
        <v>25037</v>
      </c>
      <c r="C16213" s="176" t="s">
        <v>115</v>
      </c>
      <c r="D16213" s="177">
        <v>4.03</v>
      </c>
    </row>
    <row r="16214" spans="1:4" x14ac:dyDescent="0.25">
      <c r="A16214" s="176" t="s">
        <v>25039</v>
      </c>
      <c r="B16214" s="176" t="s">
        <v>25040</v>
      </c>
      <c r="C16214" s="176" t="s">
        <v>115</v>
      </c>
      <c r="D16214" s="177">
        <v>11.89</v>
      </c>
    </row>
    <row r="16215" spans="1:4" x14ac:dyDescent="0.25">
      <c r="A16215" s="176" t="s">
        <v>25041</v>
      </c>
      <c r="B16215" s="176" t="s">
        <v>25040</v>
      </c>
      <c r="C16215" s="176" t="s">
        <v>115</v>
      </c>
      <c r="D16215" s="177">
        <v>11.89</v>
      </c>
    </row>
    <row r="16216" spans="1:4" x14ac:dyDescent="0.25">
      <c r="A16216" s="176" t="s">
        <v>25042</v>
      </c>
      <c r="B16216" s="176" t="s">
        <v>25043</v>
      </c>
      <c r="C16216" s="176" t="s">
        <v>115</v>
      </c>
      <c r="D16216" s="177">
        <v>16.37</v>
      </c>
    </row>
    <row r="16217" spans="1:4" x14ac:dyDescent="0.25">
      <c r="A16217" s="176" t="s">
        <v>25044</v>
      </c>
      <c r="B16217" s="176" t="s">
        <v>25043</v>
      </c>
      <c r="C16217" s="176" t="s">
        <v>115</v>
      </c>
      <c r="D16217" s="177">
        <v>16.37</v>
      </c>
    </row>
    <row r="16218" spans="1:4" x14ac:dyDescent="0.25">
      <c r="A16218" s="176" t="s">
        <v>25045</v>
      </c>
      <c r="B16218" s="176" t="s">
        <v>25046</v>
      </c>
      <c r="C16218" s="176" t="s">
        <v>115</v>
      </c>
      <c r="D16218" s="177">
        <v>26.87</v>
      </c>
    </row>
    <row r="16219" spans="1:4" x14ac:dyDescent="0.25">
      <c r="A16219" s="176" t="s">
        <v>25047</v>
      </c>
      <c r="B16219" s="176" t="s">
        <v>25046</v>
      </c>
      <c r="C16219" s="176" t="s">
        <v>115</v>
      </c>
      <c r="D16219" s="177">
        <v>26.87</v>
      </c>
    </row>
    <row r="16220" spans="1:4" x14ac:dyDescent="0.25">
      <c r="A16220" s="176" t="s">
        <v>25048</v>
      </c>
      <c r="B16220" s="176" t="s">
        <v>25049</v>
      </c>
      <c r="C16220" s="176" t="s">
        <v>115</v>
      </c>
      <c r="D16220" s="177">
        <v>0.8</v>
      </c>
    </row>
    <row r="16221" spans="1:4" x14ac:dyDescent="0.25">
      <c r="A16221" s="176" t="s">
        <v>25050</v>
      </c>
      <c r="B16221" s="176" t="s">
        <v>25049</v>
      </c>
      <c r="C16221" s="176" t="s">
        <v>115</v>
      </c>
      <c r="D16221" s="177">
        <v>0.8</v>
      </c>
    </row>
    <row r="16222" spans="1:4" x14ac:dyDescent="0.25">
      <c r="A16222" s="176" t="s">
        <v>25051</v>
      </c>
      <c r="B16222" s="176" t="s">
        <v>25052</v>
      </c>
      <c r="C16222" s="176" t="s">
        <v>115</v>
      </c>
      <c r="D16222" s="177">
        <v>1.1299999999999999</v>
      </c>
    </row>
    <row r="16223" spans="1:4" x14ac:dyDescent="0.25">
      <c r="A16223" s="176" t="s">
        <v>25053</v>
      </c>
      <c r="B16223" s="176" t="s">
        <v>25052</v>
      </c>
      <c r="C16223" s="176" t="s">
        <v>115</v>
      </c>
      <c r="D16223" s="177">
        <v>1.1299999999999999</v>
      </c>
    </row>
    <row r="16224" spans="1:4" x14ac:dyDescent="0.25">
      <c r="A16224" s="176" t="s">
        <v>25054</v>
      </c>
      <c r="B16224" s="176" t="s">
        <v>25055</v>
      </c>
      <c r="C16224" s="176" t="s">
        <v>115</v>
      </c>
      <c r="D16224" s="177">
        <v>3.46</v>
      </c>
    </row>
    <row r="16225" spans="1:4" x14ac:dyDescent="0.25">
      <c r="A16225" s="176" t="s">
        <v>25056</v>
      </c>
      <c r="B16225" s="176" t="s">
        <v>25055</v>
      </c>
      <c r="C16225" s="176" t="s">
        <v>115</v>
      </c>
      <c r="D16225" s="177">
        <v>3.46</v>
      </c>
    </row>
    <row r="16226" spans="1:4" x14ac:dyDescent="0.25">
      <c r="A16226" s="176" t="s">
        <v>25057</v>
      </c>
      <c r="B16226" s="176" t="s">
        <v>25058</v>
      </c>
      <c r="C16226" s="176" t="s">
        <v>115</v>
      </c>
      <c r="D16226" s="177">
        <v>6.4</v>
      </c>
    </row>
    <row r="16227" spans="1:4" x14ac:dyDescent="0.25">
      <c r="A16227" s="176" t="s">
        <v>25059</v>
      </c>
      <c r="B16227" s="176" t="s">
        <v>25058</v>
      </c>
      <c r="C16227" s="176" t="s">
        <v>115</v>
      </c>
      <c r="D16227" s="177">
        <v>6.4</v>
      </c>
    </row>
    <row r="16228" spans="1:4" x14ac:dyDescent="0.25">
      <c r="A16228" s="176" t="s">
        <v>25060</v>
      </c>
      <c r="B16228" s="176" t="s">
        <v>25061</v>
      </c>
      <c r="C16228" s="176" t="s">
        <v>115</v>
      </c>
      <c r="D16228" s="177">
        <v>8.92</v>
      </c>
    </row>
    <row r="16229" spans="1:4" x14ac:dyDescent="0.25">
      <c r="A16229" s="176" t="s">
        <v>25062</v>
      </c>
      <c r="B16229" s="176" t="s">
        <v>25061</v>
      </c>
      <c r="C16229" s="176" t="s">
        <v>115</v>
      </c>
      <c r="D16229" s="177">
        <v>8.92</v>
      </c>
    </row>
    <row r="16230" spans="1:4" x14ac:dyDescent="0.25">
      <c r="A16230" s="176" t="s">
        <v>25063</v>
      </c>
      <c r="B16230" s="176" t="s">
        <v>25064</v>
      </c>
      <c r="C16230" s="176" t="s">
        <v>115</v>
      </c>
      <c r="D16230" s="177">
        <v>20.02</v>
      </c>
    </row>
    <row r="16231" spans="1:4" x14ac:dyDescent="0.25">
      <c r="A16231" s="176" t="s">
        <v>25065</v>
      </c>
      <c r="B16231" s="176" t="s">
        <v>25064</v>
      </c>
      <c r="C16231" s="176" t="s">
        <v>115</v>
      </c>
      <c r="D16231" s="177">
        <v>20.02</v>
      </c>
    </row>
    <row r="16232" spans="1:4" x14ac:dyDescent="0.25">
      <c r="A16232" s="176" t="s">
        <v>25066</v>
      </c>
      <c r="B16232" s="176" t="s">
        <v>25067</v>
      </c>
      <c r="C16232" s="176" t="s">
        <v>115</v>
      </c>
      <c r="D16232" s="177">
        <v>3.5</v>
      </c>
    </row>
    <row r="16233" spans="1:4" x14ac:dyDescent="0.25">
      <c r="A16233" s="176" t="s">
        <v>25068</v>
      </c>
      <c r="B16233" s="176" t="s">
        <v>25067</v>
      </c>
      <c r="C16233" s="176" t="s">
        <v>115</v>
      </c>
      <c r="D16233" s="177">
        <v>3.5</v>
      </c>
    </row>
    <row r="16234" spans="1:4" x14ac:dyDescent="0.25">
      <c r="A16234" s="176" t="s">
        <v>25069</v>
      </c>
      <c r="B16234" s="176" t="s">
        <v>25070</v>
      </c>
      <c r="C16234" s="176" t="s">
        <v>115</v>
      </c>
      <c r="D16234" s="177">
        <v>4.43</v>
      </c>
    </row>
    <row r="16235" spans="1:4" x14ac:dyDescent="0.25">
      <c r="A16235" s="176" t="s">
        <v>25071</v>
      </c>
      <c r="B16235" s="176" t="s">
        <v>25070</v>
      </c>
      <c r="C16235" s="176" t="s">
        <v>115</v>
      </c>
      <c r="D16235" s="177">
        <v>4.43</v>
      </c>
    </row>
    <row r="16236" spans="1:4" x14ac:dyDescent="0.25">
      <c r="A16236" s="176" t="s">
        <v>25072</v>
      </c>
      <c r="B16236" s="176" t="s">
        <v>25073</v>
      </c>
      <c r="C16236" s="176" t="s">
        <v>115</v>
      </c>
      <c r="D16236" s="177">
        <v>10.29</v>
      </c>
    </row>
    <row r="16237" spans="1:4" x14ac:dyDescent="0.25">
      <c r="A16237" s="176" t="s">
        <v>25074</v>
      </c>
      <c r="B16237" s="176" t="s">
        <v>25073</v>
      </c>
      <c r="C16237" s="176" t="s">
        <v>115</v>
      </c>
      <c r="D16237" s="177">
        <v>10.29</v>
      </c>
    </row>
    <row r="16238" spans="1:4" x14ac:dyDescent="0.25">
      <c r="A16238" s="176" t="s">
        <v>25075</v>
      </c>
      <c r="B16238" s="176" t="s">
        <v>25076</v>
      </c>
      <c r="C16238" s="176" t="s">
        <v>115</v>
      </c>
      <c r="D16238" s="177">
        <v>21.62</v>
      </c>
    </row>
    <row r="16239" spans="1:4" x14ac:dyDescent="0.25">
      <c r="A16239" s="176" t="s">
        <v>25077</v>
      </c>
      <c r="B16239" s="176" t="s">
        <v>25076</v>
      </c>
      <c r="C16239" s="176" t="s">
        <v>115</v>
      </c>
      <c r="D16239" s="177">
        <v>21.62</v>
      </c>
    </row>
    <row r="16240" spans="1:4" x14ac:dyDescent="0.25">
      <c r="A16240" s="176" t="s">
        <v>25078</v>
      </c>
      <c r="B16240" s="176" t="s">
        <v>25079</v>
      </c>
      <c r="C16240" s="176" t="s">
        <v>115</v>
      </c>
      <c r="D16240" s="177">
        <v>34.39</v>
      </c>
    </row>
    <row r="16241" spans="1:4" x14ac:dyDescent="0.25">
      <c r="A16241" s="176" t="s">
        <v>25080</v>
      </c>
      <c r="B16241" s="176" t="s">
        <v>25079</v>
      </c>
      <c r="C16241" s="176" t="s">
        <v>115</v>
      </c>
      <c r="D16241" s="177">
        <v>34.39</v>
      </c>
    </row>
    <row r="16242" spans="1:4" x14ac:dyDescent="0.25">
      <c r="A16242" s="176" t="s">
        <v>25081</v>
      </c>
      <c r="B16242" s="176" t="s">
        <v>25082</v>
      </c>
      <c r="C16242" s="176" t="s">
        <v>115</v>
      </c>
      <c r="D16242" s="177">
        <v>50.75</v>
      </c>
    </row>
    <row r="16243" spans="1:4" x14ac:dyDescent="0.25">
      <c r="A16243" s="176" t="s">
        <v>25083</v>
      </c>
      <c r="B16243" s="176" t="s">
        <v>25082</v>
      </c>
      <c r="C16243" s="176" t="s">
        <v>115</v>
      </c>
      <c r="D16243" s="177">
        <v>50.75</v>
      </c>
    </row>
    <row r="16244" spans="1:4" x14ac:dyDescent="0.25">
      <c r="A16244" s="176" t="s">
        <v>25084</v>
      </c>
      <c r="B16244" s="176" t="s">
        <v>25085</v>
      </c>
      <c r="C16244" s="176" t="s">
        <v>115</v>
      </c>
      <c r="D16244" s="177">
        <v>6.2</v>
      </c>
    </row>
    <row r="16245" spans="1:4" x14ac:dyDescent="0.25">
      <c r="A16245" s="176" t="s">
        <v>25086</v>
      </c>
      <c r="B16245" s="176" t="s">
        <v>25085</v>
      </c>
      <c r="C16245" s="176" t="s">
        <v>115</v>
      </c>
      <c r="D16245" s="177">
        <v>6.2</v>
      </c>
    </row>
    <row r="16246" spans="1:4" x14ac:dyDescent="0.25">
      <c r="A16246" s="176" t="s">
        <v>25087</v>
      </c>
      <c r="B16246" s="176" t="s">
        <v>25088</v>
      </c>
      <c r="C16246" s="176" t="s">
        <v>115</v>
      </c>
      <c r="D16246" s="177">
        <v>12.35</v>
      </c>
    </row>
    <row r="16247" spans="1:4" x14ac:dyDescent="0.25">
      <c r="A16247" s="176" t="s">
        <v>25089</v>
      </c>
      <c r="B16247" s="176" t="s">
        <v>25088</v>
      </c>
      <c r="C16247" s="176" t="s">
        <v>115</v>
      </c>
      <c r="D16247" s="177">
        <v>12.35</v>
      </c>
    </row>
    <row r="16248" spans="1:4" x14ac:dyDescent="0.25">
      <c r="A16248" s="176" t="s">
        <v>25090</v>
      </c>
      <c r="B16248" s="176" t="s">
        <v>25091</v>
      </c>
      <c r="C16248" s="176" t="s">
        <v>115</v>
      </c>
      <c r="D16248" s="177">
        <v>23.84</v>
      </c>
    </row>
    <row r="16249" spans="1:4" x14ac:dyDescent="0.25">
      <c r="A16249" s="176" t="s">
        <v>25092</v>
      </c>
      <c r="B16249" s="176" t="s">
        <v>25091</v>
      </c>
      <c r="C16249" s="176" t="s">
        <v>115</v>
      </c>
      <c r="D16249" s="177">
        <v>23.84</v>
      </c>
    </row>
    <row r="16250" spans="1:4" x14ac:dyDescent="0.25">
      <c r="A16250" s="176" t="s">
        <v>25093</v>
      </c>
      <c r="B16250" s="176" t="s">
        <v>25094</v>
      </c>
      <c r="C16250" s="176" t="s">
        <v>115</v>
      </c>
      <c r="D16250" s="177">
        <v>7.71</v>
      </c>
    </row>
    <row r="16251" spans="1:4" x14ac:dyDescent="0.25">
      <c r="A16251" s="176" t="s">
        <v>25095</v>
      </c>
      <c r="B16251" s="176" t="s">
        <v>25094</v>
      </c>
      <c r="C16251" s="176" t="s">
        <v>115</v>
      </c>
      <c r="D16251" s="177">
        <v>7.71</v>
      </c>
    </row>
    <row r="16252" spans="1:4" x14ac:dyDescent="0.25">
      <c r="A16252" s="176" t="s">
        <v>25096</v>
      </c>
      <c r="B16252" s="176" t="s">
        <v>25097</v>
      </c>
      <c r="C16252" s="176" t="s">
        <v>115</v>
      </c>
      <c r="D16252" s="177">
        <v>10.6</v>
      </c>
    </row>
    <row r="16253" spans="1:4" x14ac:dyDescent="0.25">
      <c r="A16253" s="176" t="s">
        <v>25098</v>
      </c>
      <c r="B16253" s="176" t="s">
        <v>25097</v>
      </c>
      <c r="C16253" s="176" t="s">
        <v>115</v>
      </c>
      <c r="D16253" s="177">
        <v>10.6</v>
      </c>
    </row>
    <row r="16254" spans="1:4" x14ac:dyDescent="0.25">
      <c r="A16254" s="176" t="s">
        <v>25099</v>
      </c>
      <c r="B16254" s="176" t="s">
        <v>25100</v>
      </c>
      <c r="C16254" s="176" t="s">
        <v>115</v>
      </c>
      <c r="D16254" s="177">
        <v>21.62</v>
      </c>
    </row>
    <row r="16255" spans="1:4" x14ac:dyDescent="0.25">
      <c r="A16255" s="176" t="s">
        <v>25101</v>
      </c>
      <c r="B16255" s="176" t="s">
        <v>25100</v>
      </c>
      <c r="C16255" s="176" t="s">
        <v>115</v>
      </c>
      <c r="D16255" s="177">
        <v>21.62</v>
      </c>
    </row>
    <row r="16256" spans="1:4" x14ac:dyDescent="0.25">
      <c r="A16256" s="176" t="s">
        <v>25102</v>
      </c>
      <c r="B16256" s="176" t="s">
        <v>25103</v>
      </c>
      <c r="C16256" s="176" t="s">
        <v>115</v>
      </c>
      <c r="D16256" s="177">
        <v>31.31</v>
      </c>
    </row>
    <row r="16257" spans="1:4" x14ac:dyDescent="0.25">
      <c r="A16257" s="176" t="s">
        <v>25104</v>
      </c>
      <c r="B16257" s="176" t="s">
        <v>25103</v>
      </c>
      <c r="C16257" s="176" t="s">
        <v>115</v>
      </c>
      <c r="D16257" s="177">
        <v>31.31</v>
      </c>
    </row>
    <row r="16258" spans="1:4" x14ac:dyDescent="0.25">
      <c r="A16258" s="176" t="s">
        <v>25105</v>
      </c>
      <c r="B16258" s="176" t="s">
        <v>25106</v>
      </c>
      <c r="C16258" s="176" t="s">
        <v>115</v>
      </c>
      <c r="D16258" s="177">
        <v>41.19</v>
      </c>
    </row>
    <row r="16259" spans="1:4" x14ac:dyDescent="0.25">
      <c r="A16259" s="176" t="s">
        <v>25107</v>
      </c>
      <c r="B16259" s="176" t="s">
        <v>25106</v>
      </c>
      <c r="C16259" s="176" t="s">
        <v>115</v>
      </c>
      <c r="D16259" s="177">
        <v>41.19</v>
      </c>
    </row>
    <row r="16260" spans="1:4" x14ac:dyDescent="0.25">
      <c r="A16260" s="176" t="s">
        <v>25108</v>
      </c>
      <c r="B16260" s="176" t="s">
        <v>25109</v>
      </c>
      <c r="C16260" s="176" t="s">
        <v>115</v>
      </c>
      <c r="D16260" s="177">
        <v>61.41</v>
      </c>
    </row>
    <row r="16261" spans="1:4" x14ac:dyDescent="0.25">
      <c r="A16261" s="176" t="s">
        <v>25110</v>
      </c>
      <c r="B16261" s="176" t="s">
        <v>25109</v>
      </c>
      <c r="C16261" s="176" t="s">
        <v>115</v>
      </c>
      <c r="D16261" s="177">
        <v>61.41</v>
      </c>
    </row>
    <row r="16262" spans="1:4" x14ac:dyDescent="0.25">
      <c r="A16262" s="176" t="s">
        <v>25111</v>
      </c>
      <c r="B16262" s="176" t="s">
        <v>25112</v>
      </c>
      <c r="C16262" s="176" t="s">
        <v>115</v>
      </c>
      <c r="D16262" s="177">
        <v>148.47999999999999</v>
      </c>
    </row>
    <row r="16263" spans="1:4" x14ac:dyDescent="0.25">
      <c r="A16263" s="176" t="s">
        <v>25113</v>
      </c>
      <c r="B16263" s="176" t="s">
        <v>25112</v>
      </c>
      <c r="C16263" s="176" t="s">
        <v>115</v>
      </c>
      <c r="D16263" s="177">
        <v>148.47999999999999</v>
      </c>
    </row>
    <row r="16264" spans="1:4" x14ac:dyDescent="0.25">
      <c r="A16264" s="176" t="s">
        <v>25114</v>
      </c>
      <c r="B16264" s="176" t="s">
        <v>25115</v>
      </c>
      <c r="C16264" s="176" t="s">
        <v>115</v>
      </c>
      <c r="D16264" s="177">
        <v>248.88</v>
      </c>
    </row>
    <row r="16265" spans="1:4" x14ac:dyDescent="0.25">
      <c r="A16265" s="176" t="s">
        <v>25116</v>
      </c>
      <c r="B16265" s="176" t="s">
        <v>25115</v>
      </c>
      <c r="C16265" s="176" t="s">
        <v>115</v>
      </c>
      <c r="D16265" s="177">
        <v>248.88</v>
      </c>
    </row>
    <row r="16266" spans="1:4" x14ac:dyDescent="0.25">
      <c r="A16266" s="176" t="s">
        <v>25117</v>
      </c>
      <c r="B16266" s="176" t="s">
        <v>25118</v>
      </c>
      <c r="C16266" s="176" t="s">
        <v>115</v>
      </c>
      <c r="D16266" s="177">
        <v>12.35</v>
      </c>
    </row>
    <row r="16267" spans="1:4" x14ac:dyDescent="0.25">
      <c r="A16267" s="176" t="s">
        <v>25119</v>
      </c>
      <c r="B16267" s="176" t="s">
        <v>25118</v>
      </c>
      <c r="C16267" s="176" t="s">
        <v>115</v>
      </c>
      <c r="D16267" s="177">
        <v>12.35</v>
      </c>
    </row>
    <row r="16268" spans="1:4" x14ac:dyDescent="0.25">
      <c r="A16268" s="176" t="s">
        <v>25120</v>
      </c>
      <c r="B16268" s="176" t="s">
        <v>25121</v>
      </c>
      <c r="C16268" s="176" t="s">
        <v>115</v>
      </c>
      <c r="D16268" s="177">
        <v>24.12</v>
      </c>
    </row>
    <row r="16269" spans="1:4" x14ac:dyDescent="0.25">
      <c r="A16269" s="176" t="s">
        <v>25122</v>
      </c>
      <c r="B16269" s="176" t="s">
        <v>25121</v>
      </c>
      <c r="C16269" s="176" t="s">
        <v>115</v>
      </c>
      <c r="D16269" s="177">
        <v>24.12</v>
      </c>
    </row>
    <row r="16270" spans="1:4" x14ac:dyDescent="0.25">
      <c r="A16270" s="176" t="s">
        <v>25123</v>
      </c>
      <c r="B16270" s="176" t="s">
        <v>25124</v>
      </c>
      <c r="C16270" s="176" t="s">
        <v>115</v>
      </c>
      <c r="D16270" s="177">
        <v>28.86</v>
      </c>
    </row>
    <row r="16271" spans="1:4" x14ac:dyDescent="0.25">
      <c r="A16271" s="176" t="s">
        <v>25125</v>
      </c>
      <c r="B16271" s="176" t="s">
        <v>25124</v>
      </c>
      <c r="C16271" s="176" t="s">
        <v>115</v>
      </c>
      <c r="D16271" s="177">
        <v>28.86</v>
      </c>
    </row>
    <row r="16272" spans="1:4" x14ac:dyDescent="0.25">
      <c r="A16272" s="176" t="s">
        <v>25126</v>
      </c>
      <c r="B16272" s="176" t="s">
        <v>25127</v>
      </c>
      <c r="C16272" s="176" t="s">
        <v>115</v>
      </c>
      <c r="D16272" s="177">
        <v>0.78</v>
      </c>
    </row>
    <row r="16273" spans="1:4" x14ac:dyDescent="0.25">
      <c r="A16273" s="176" t="s">
        <v>25128</v>
      </c>
      <c r="B16273" s="176" t="s">
        <v>25127</v>
      </c>
      <c r="C16273" s="176" t="s">
        <v>115</v>
      </c>
      <c r="D16273" s="177">
        <v>0.78</v>
      </c>
    </row>
    <row r="16274" spans="1:4" x14ac:dyDescent="0.25">
      <c r="A16274" s="176" t="s">
        <v>25129</v>
      </c>
      <c r="B16274" s="176" t="s">
        <v>25130</v>
      </c>
      <c r="C16274" s="176" t="s">
        <v>115</v>
      </c>
      <c r="D16274" s="177">
        <v>0.78</v>
      </c>
    </row>
    <row r="16275" spans="1:4" x14ac:dyDescent="0.25">
      <c r="A16275" s="176" t="s">
        <v>25131</v>
      </c>
      <c r="B16275" s="176" t="s">
        <v>25130</v>
      </c>
      <c r="C16275" s="176" t="s">
        <v>115</v>
      </c>
      <c r="D16275" s="177">
        <v>0.78</v>
      </c>
    </row>
    <row r="16276" spans="1:4" x14ac:dyDescent="0.25">
      <c r="A16276" s="176" t="s">
        <v>25132</v>
      </c>
      <c r="B16276" s="176" t="s">
        <v>25133</v>
      </c>
      <c r="C16276" s="176" t="s">
        <v>115</v>
      </c>
      <c r="D16276" s="177">
        <v>1.96</v>
      </c>
    </row>
    <row r="16277" spans="1:4" x14ac:dyDescent="0.25">
      <c r="A16277" s="176" t="s">
        <v>25134</v>
      </c>
      <c r="B16277" s="176" t="s">
        <v>25133</v>
      </c>
      <c r="C16277" s="176" t="s">
        <v>115</v>
      </c>
      <c r="D16277" s="177">
        <v>1.96</v>
      </c>
    </row>
    <row r="16278" spans="1:4" x14ac:dyDescent="0.25">
      <c r="A16278" s="176" t="s">
        <v>25135</v>
      </c>
      <c r="B16278" s="176" t="s">
        <v>25136</v>
      </c>
      <c r="C16278" s="176" t="s">
        <v>115</v>
      </c>
      <c r="D16278" s="177">
        <v>4.18</v>
      </c>
    </row>
    <row r="16279" spans="1:4" x14ac:dyDescent="0.25">
      <c r="A16279" s="176" t="s">
        <v>25137</v>
      </c>
      <c r="B16279" s="176" t="s">
        <v>25136</v>
      </c>
      <c r="C16279" s="176" t="s">
        <v>115</v>
      </c>
      <c r="D16279" s="177">
        <v>4.18</v>
      </c>
    </row>
    <row r="16280" spans="1:4" x14ac:dyDescent="0.25">
      <c r="A16280" s="176" t="s">
        <v>25138</v>
      </c>
      <c r="B16280" s="176" t="s">
        <v>25139</v>
      </c>
      <c r="C16280" s="176" t="s">
        <v>115</v>
      </c>
      <c r="D16280" s="177">
        <v>7.02</v>
      </c>
    </row>
    <row r="16281" spans="1:4" x14ac:dyDescent="0.25">
      <c r="A16281" s="176" t="s">
        <v>25140</v>
      </c>
      <c r="B16281" s="176" t="s">
        <v>25139</v>
      </c>
      <c r="C16281" s="176" t="s">
        <v>115</v>
      </c>
      <c r="D16281" s="177">
        <v>7.02</v>
      </c>
    </row>
    <row r="16282" spans="1:4" x14ac:dyDescent="0.25">
      <c r="A16282" s="176" t="s">
        <v>25141</v>
      </c>
      <c r="B16282" s="176" t="s">
        <v>25142</v>
      </c>
      <c r="C16282" s="176" t="s">
        <v>115</v>
      </c>
      <c r="D16282" s="177">
        <v>9.6</v>
      </c>
    </row>
    <row r="16283" spans="1:4" x14ac:dyDescent="0.25">
      <c r="A16283" s="176" t="s">
        <v>25143</v>
      </c>
      <c r="B16283" s="176" t="s">
        <v>25142</v>
      </c>
      <c r="C16283" s="176" t="s">
        <v>115</v>
      </c>
      <c r="D16283" s="177">
        <v>9.6</v>
      </c>
    </row>
    <row r="16284" spans="1:4" x14ac:dyDescent="0.25">
      <c r="A16284" s="176" t="s">
        <v>25144</v>
      </c>
      <c r="B16284" s="176" t="s">
        <v>25145</v>
      </c>
      <c r="C16284" s="176" t="s">
        <v>115</v>
      </c>
      <c r="D16284" s="177">
        <v>3.99</v>
      </c>
    </row>
    <row r="16285" spans="1:4" x14ac:dyDescent="0.25">
      <c r="A16285" s="176" t="s">
        <v>25146</v>
      </c>
      <c r="B16285" s="176" t="s">
        <v>25145</v>
      </c>
      <c r="C16285" s="176" t="s">
        <v>115</v>
      </c>
      <c r="D16285" s="177">
        <v>3.99</v>
      </c>
    </row>
    <row r="16286" spans="1:4" x14ac:dyDescent="0.25">
      <c r="A16286" s="176" t="s">
        <v>25147</v>
      </c>
      <c r="B16286" s="176" t="s">
        <v>25148</v>
      </c>
      <c r="C16286" s="176" t="s">
        <v>115</v>
      </c>
      <c r="D16286" s="177">
        <v>11.98</v>
      </c>
    </row>
    <row r="16287" spans="1:4" x14ac:dyDescent="0.25">
      <c r="A16287" s="176" t="s">
        <v>25149</v>
      </c>
      <c r="B16287" s="176" t="s">
        <v>25148</v>
      </c>
      <c r="C16287" s="176" t="s">
        <v>115</v>
      </c>
      <c r="D16287" s="177">
        <v>11.98</v>
      </c>
    </row>
    <row r="16288" spans="1:4" x14ac:dyDescent="0.25">
      <c r="A16288" s="176" t="s">
        <v>25150</v>
      </c>
      <c r="B16288" s="176" t="s">
        <v>25151</v>
      </c>
      <c r="C16288" s="176" t="s">
        <v>115</v>
      </c>
      <c r="D16288" s="177">
        <v>22.7</v>
      </c>
    </row>
    <row r="16289" spans="1:4" x14ac:dyDescent="0.25">
      <c r="A16289" s="176" t="s">
        <v>25152</v>
      </c>
      <c r="B16289" s="176" t="s">
        <v>25151</v>
      </c>
      <c r="C16289" s="176" t="s">
        <v>115</v>
      </c>
      <c r="D16289" s="177">
        <v>22.7</v>
      </c>
    </row>
    <row r="16290" spans="1:4" x14ac:dyDescent="0.25">
      <c r="A16290" s="176" t="s">
        <v>25153</v>
      </c>
      <c r="B16290" s="176" t="s">
        <v>25154</v>
      </c>
      <c r="C16290" s="176" t="s">
        <v>115</v>
      </c>
      <c r="D16290" s="177">
        <v>35.96</v>
      </c>
    </row>
    <row r="16291" spans="1:4" x14ac:dyDescent="0.25">
      <c r="A16291" s="176" t="s">
        <v>25155</v>
      </c>
      <c r="B16291" s="176" t="s">
        <v>25154</v>
      </c>
      <c r="C16291" s="176" t="s">
        <v>115</v>
      </c>
      <c r="D16291" s="177">
        <v>35.96</v>
      </c>
    </row>
    <row r="16292" spans="1:4" x14ac:dyDescent="0.25">
      <c r="A16292" s="176" t="s">
        <v>25156</v>
      </c>
      <c r="B16292" s="176" t="s">
        <v>25157</v>
      </c>
      <c r="C16292" s="176" t="s">
        <v>115</v>
      </c>
      <c r="D16292" s="177">
        <v>44.65</v>
      </c>
    </row>
    <row r="16293" spans="1:4" x14ac:dyDescent="0.25">
      <c r="A16293" s="176" t="s">
        <v>25158</v>
      </c>
      <c r="B16293" s="176" t="s">
        <v>25157</v>
      </c>
      <c r="C16293" s="176" t="s">
        <v>115</v>
      </c>
      <c r="D16293" s="177">
        <v>44.65</v>
      </c>
    </row>
    <row r="16294" spans="1:4" x14ac:dyDescent="0.25">
      <c r="A16294" s="176" t="s">
        <v>25159</v>
      </c>
      <c r="B16294" s="176" t="s">
        <v>25160</v>
      </c>
      <c r="C16294" s="176" t="s">
        <v>115</v>
      </c>
      <c r="D16294" s="177">
        <v>10.29</v>
      </c>
    </row>
    <row r="16295" spans="1:4" x14ac:dyDescent="0.25">
      <c r="A16295" s="176" t="s">
        <v>25161</v>
      </c>
      <c r="B16295" s="176" t="s">
        <v>25160</v>
      </c>
      <c r="C16295" s="176" t="s">
        <v>115</v>
      </c>
      <c r="D16295" s="177">
        <v>10.29</v>
      </c>
    </row>
    <row r="16296" spans="1:4" x14ac:dyDescent="0.25">
      <c r="A16296" s="176" t="s">
        <v>25162</v>
      </c>
      <c r="B16296" s="176" t="s">
        <v>25163</v>
      </c>
      <c r="C16296" s="176" t="s">
        <v>115</v>
      </c>
      <c r="D16296" s="177">
        <v>14.67</v>
      </c>
    </row>
    <row r="16297" spans="1:4" x14ac:dyDescent="0.25">
      <c r="A16297" s="176" t="s">
        <v>25164</v>
      </c>
      <c r="B16297" s="176" t="s">
        <v>25163</v>
      </c>
      <c r="C16297" s="176" t="s">
        <v>115</v>
      </c>
      <c r="D16297" s="177">
        <v>14.67</v>
      </c>
    </row>
    <row r="16298" spans="1:4" x14ac:dyDescent="0.25">
      <c r="A16298" s="176" t="s">
        <v>25165</v>
      </c>
      <c r="B16298" s="176" t="s">
        <v>25166</v>
      </c>
      <c r="C16298" s="176" t="s">
        <v>115</v>
      </c>
      <c r="D16298" s="177">
        <v>23.88</v>
      </c>
    </row>
    <row r="16299" spans="1:4" x14ac:dyDescent="0.25">
      <c r="A16299" s="176" t="s">
        <v>25167</v>
      </c>
      <c r="B16299" s="176" t="s">
        <v>25166</v>
      </c>
      <c r="C16299" s="176" t="s">
        <v>115</v>
      </c>
      <c r="D16299" s="177">
        <v>23.88</v>
      </c>
    </row>
    <row r="16300" spans="1:4" x14ac:dyDescent="0.25">
      <c r="A16300" s="176" t="s">
        <v>25168</v>
      </c>
      <c r="B16300" s="176" t="s">
        <v>25169</v>
      </c>
      <c r="C16300" s="176" t="s">
        <v>115</v>
      </c>
      <c r="D16300" s="177">
        <v>28.92</v>
      </c>
    </row>
    <row r="16301" spans="1:4" x14ac:dyDescent="0.25">
      <c r="A16301" s="176" t="s">
        <v>25170</v>
      </c>
      <c r="B16301" s="176" t="s">
        <v>25169</v>
      </c>
      <c r="C16301" s="176" t="s">
        <v>115</v>
      </c>
      <c r="D16301" s="177">
        <v>28.92</v>
      </c>
    </row>
    <row r="16302" spans="1:4" x14ac:dyDescent="0.25">
      <c r="A16302" s="176" t="s">
        <v>25171</v>
      </c>
      <c r="B16302" s="176" t="s">
        <v>25172</v>
      </c>
      <c r="C16302" s="176" t="s">
        <v>115</v>
      </c>
      <c r="D16302" s="177">
        <v>46.4</v>
      </c>
    </row>
    <row r="16303" spans="1:4" x14ac:dyDescent="0.25">
      <c r="A16303" s="176" t="s">
        <v>25173</v>
      </c>
      <c r="B16303" s="176" t="s">
        <v>25172</v>
      </c>
      <c r="C16303" s="176" t="s">
        <v>115</v>
      </c>
      <c r="D16303" s="177">
        <v>46.4</v>
      </c>
    </row>
    <row r="16304" spans="1:4" x14ac:dyDescent="0.25">
      <c r="A16304" s="176" t="s">
        <v>25174</v>
      </c>
      <c r="B16304" s="176" t="s">
        <v>25175</v>
      </c>
      <c r="C16304" s="176" t="s">
        <v>115</v>
      </c>
      <c r="D16304" s="177">
        <v>193.54</v>
      </c>
    </row>
    <row r="16305" spans="1:4" x14ac:dyDescent="0.25">
      <c r="A16305" s="176" t="s">
        <v>25176</v>
      </c>
      <c r="B16305" s="176" t="s">
        <v>25175</v>
      </c>
      <c r="C16305" s="176" t="s">
        <v>115</v>
      </c>
      <c r="D16305" s="177">
        <v>193.54</v>
      </c>
    </row>
    <row r="16306" spans="1:4" x14ac:dyDescent="0.25">
      <c r="A16306" s="176" t="s">
        <v>25177</v>
      </c>
      <c r="B16306" s="176" t="s">
        <v>25178</v>
      </c>
      <c r="C16306" s="176" t="s">
        <v>115</v>
      </c>
      <c r="D16306" s="177">
        <v>227.52</v>
      </c>
    </row>
    <row r="16307" spans="1:4" x14ac:dyDescent="0.25">
      <c r="A16307" s="176" t="s">
        <v>25179</v>
      </c>
      <c r="B16307" s="176" t="s">
        <v>25178</v>
      </c>
      <c r="C16307" s="176" t="s">
        <v>115</v>
      </c>
      <c r="D16307" s="177">
        <v>227.52</v>
      </c>
    </row>
    <row r="16308" spans="1:4" x14ac:dyDescent="0.25">
      <c r="A16308" s="176" t="s">
        <v>25180</v>
      </c>
      <c r="B16308" s="176" t="s">
        <v>25181</v>
      </c>
      <c r="C16308" s="176" t="s">
        <v>115</v>
      </c>
      <c r="D16308" s="177">
        <v>351.19</v>
      </c>
    </row>
    <row r="16309" spans="1:4" x14ac:dyDescent="0.25">
      <c r="A16309" s="176" t="s">
        <v>25182</v>
      </c>
      <c r="B16309" s="176" t="s">
        <v>25181</v>
      </c>
      <c r="C16309" s="176" t="s">
        <v>115</v>
      </c>
      <c r="D16309" s="177">
        <v>351.19</v>
      </c>
    </row>
    <row r="16310" spans="1:4" x14ac:dyDescent="0.25">
      <c r="A16310" s="176" t="s">
        <v>25183</v>
      </c>
      <c r="B16310" s="176" t="s">
        <v>25184</v>
      </c>
      <c r="C16310" s="176" t="s">
        <v>115</v>
      </c>
      <c r="D16310" s="177">
        <v>193.54</v>
      </c>
    </row>
    <row r="16311" spans="1:4" x14ac:dyDescent="0.25">
      <c r="A16311" s="176" t="s">
        <v>25185</v>
      </c>
      <c r="B16311" s="176" t="s">
        <v>25184</v>
      </c>
      <c r="C16311" s="176" t="s">
        <v>115</v>
      </c>
      <c r="D16311" s="177">
        <v>193.54</v>
      </c>
    </row>
    <row r="16312" spans="1:4" x14ac:dyDescent="0.25">
      <c r="A16312" s="176" t="s">
        <v>25186</v>
      </c>
      <c r="B16312" s="176" t="s">
        <v>25187</v>
      </c>
      <c r="C16312" s="176" t="s">
        <v>115</v>
      </c>
      <c r="D16312" s="177">
        <v>343.92</v>
      </c>
    </row>
    <row r="16313" spans="1:4" x14ac:dyDescent="0.25">
      <c r="A16313" s="176" t="s">
        <v>25188</v>
      </c>
      <c r="B16313" s="176" t="s">
        <v>25187</v>
      </c>
      <c r="C16313" s="176" t="s">
        <v>115</v>
      </c>
      <c r="D16313" s="177">
        <v>343.92</v>
      </c>
    </row>
    <row r="16314" spans="1:4" x14ac:dyDescent="0.25">
      <c r="A16314" s="176" t="s">
        <v>25189</v>
      </c>
      <c r="B16314" s="176" t="s">
        <v>25190</v>
      </c>
      <c r="C16314" s="176" t="s">
        <v>115</v>
      </c>
      <c r="D16314" s="177">
        <v>404.99</v>
      </c>
    </row>
    <row r="16315" spans="1:4" x14ac:dyDescent="0.25">
      <c r="A16315" s="176" t="s">
        <v>25191</v>
      </c>
      <c r="B16315" s="176" t="s">
        <v>25190</v>
      </c>
      <c r="C16315" s="176" t="s">
        <v>115</v>
      </c>
      <c r="D16315" s="177">
        <v>404.99</v>
      </c>
    </row>
    <row r="16316" spans="1:4" x14ac:dyDescent="0.25">
      <c r="A16316" s="176" t="s">
        <v>25192</v>
      </c>
      <c r="B16316" s="176" t="s">
        <v>25193</v>
      </c>
      <c r="C16316" s="176" t="s">
        <v>115</v>
      </c>
      <c r="D16316" s="177">
        <v>9.23</v>
      </c>
    </row>
    <row r="16317" spans="1:4" x14ac:dyDescent="0.25">
      <c r="A16317" s="176" t="s">
        <v>25194</v>
      </c>
      <c r="B16317" s="176" t="s">
        <v>25193</v>
      </c>
      <c r="C16317" s="176" t="s">
        <v>115</v>
      </c>
      <c r="D16317" s="177">
        <v>9.23</v>
      </c>
    </row>
    <row r="16318" spans="1:4" x14ac:dyDescent="0.25">
      <c r="A16318" s="176" t="s">
        <v>25195</v>
      </c>
      <c r="B16318" s="176" t="s">
        <v>25196</v>
      </c>
      <c r="C16318" s="176" t="s">
        <v>115</v>
      </c>
      <c r="D16318" s="177">
        <v>15.98</v>
      </c>
    </row>
    <row r="16319" spans="1:4" x14ac:dyDescent="0.25">
      <c r="A16319" s="176" t="s">
        <v>25197</v>
      </c>
      <c r="B16319" s="176" t="s">
        <v>25196</v>
      </c>
      <c r="C16319" s="176" t="s">
        <v>115</v>
      </c>
      <c r="D16319" s="177">
        <v>15.98</v>
      </c>
    </row>
    <row r="16320" spans="1:4" x14ac:dyDescent="0.25">
      <c r="A16320" s="176" t="s">
        <v>25198</v>
      </c>
      <c r="B16320" s="176" t="s">
        <v>25199</v>
      </c>
      <c r="C16320" s="176" t="s">
        <v>115</v>
      </c>
      <c r="D16320" s="177">
        <v>24.25</v>
      </c>
    </row>
    <row r="16321" spans="1:4" x14ac:dyDescent="0.25">
      <c r="A16321" s="176" t="s">
        <v>25200</v>
      </c>
      <c r="B16321" s="176" t="s">
        <v>25199</v>
      </c>
      <c r="C16321" s="176" t="s">
        <v>115</v>
      </c>
      <c r="D16321" s="177">
        <v>24.25</v>
      </c>
    </row>
    <row r="16322" spans="1:4" x14ac:dyDescent="0.25">
      <c r="A16322" s="176" t="s">
        <v>25201</v>
      </c>
      <c r="B16322" s="176" t="s">
        <v>25202</v>
      </c>
      <c r="C16322" s="176" t="s">
        <v>115</v>
      </c>
      <c r="D16322" s="177">
        <v>18.97</v>
      </c>
    </row>
    <row r="16323" spans="1:4" x14ac:dyDescent="0.25">
      <c r="A16323" s="176" t="s">
        <v>25203</v>
      </c>
      <c r="B16323" s="176" t="s">
        <v>25202</v>
      </c>
      <c r="C16323" s="176" t="s">
        <v>115</v>
      </c>
      <c r="D16323" s="177">
        <v>18.97</v>
      </c>
    </row>
    <row r="16324" spans="1:4" x14ac:dyDescent="0.25">
      <c r="A16324" s="176" t="s">
        <v>25204</v>
      </c>
      <c r="B16324" s="176" t="s">
        <v>25205</v>
      </c>
      <c r="C16324" s="176" t="s">
        <v>115</v>
      </c>
      <c r="D16324" s="177">
        <v>46.35</v>
      </c>
    </row>
    <row r="16325" spans="1:4" x14ac:dyDescent="0.25">
      <c r="A16325" s="176" t="s">
        <v>25206</v>
      </c>
      <c r="B16325" s="176" t="s">
        <v>25205</v>
      </c>
      <c r="C16325" s="176" t="s">
        <v>115</v>
      </c>
      <c r="D16325" s="177">
        <v>46.35</v>
      </c>
    </row>
    <row r="16326" spans="1:4" x14ac:dyDescent="0.25">
      <c r="A16326" s="176" t="s">
        <v>25207</v>
      </c>
      <c r="B16326" s="176" t="s">
        <v>25208</v>
      </c>
      <c r="C16326" s="176" t="s">
        <v>115</v>
      </c>
      <c r="D16326" s="177">
        <v>0.64</v>
      </c>
    </row>
    <row r="16327" spans="1:4" x14ac:dyDescent="0.25">
      <c r="A16327" s="176" t="s">
        <v>25209</v>
      </c>
      <c r="B16327" s="176" t="s">
        <v>25208</v>
      </c>
      <c r="C16327" s="176" t="s">
        <v>115</v>
      </c>
      <c r="D16327" s="177">
        <v>0.64</v>
      </c>
    </row>
    <row r="16328" spans="1:4" x14ac:dyDescent="0.25">
      <c r="A16328" s="176" t="s">
        <v>25210</v>
      </c>
      <c r="B16328" s="176" t="s">
        <v>25211</v>
      </c>
      <c r="C16328" s="176" t="s">
        <v>115</v>
      </c>
      <c r="D16328" s="177">
        <v>1.03</v>
      </c>
    </row>
    <row r="16329" spans="1:4" x14ac:dyDescent="0.25">
      <c r="A16329" s="176" t="s">
        <v>25212</v>
      </c>
      <c r="B16329" s="176" t="s">
        <v>25211</v>
      </c>
      <c r="C16329" s="176" t="s">
        <v>115</v>
      </c>
      <c r="D16329" s="177">
        <v>1.03</v>
      </c>
    </row>
    <row r="16330" spans="1:4" x14ac:dyDescent="0.25">
      <c r="A16330" s="176" t="s">
        <v>25213</v>
      </c>
      <c r="B16330" s="176" t="s">
        <v>25214</v>
      </c>
      <c r="C16330" s="176" t="s">
        <v>115</v>
      </c>
      <c r="D16330" s="177">
        <v>2.3199999999999998</v>
      </c>
    </row>
    <row r="16331" spans="1:4" x14ac:dyDescent="0.25">
      <c r="A16331" s="176" t="s">
        <v>25215</v>
      </c>
      <c r="B16331" s="176" t="s">
        <v>25214</v>
      </c>
      <c r="C16331" s="176" t="s">
        <v>115</v>
      </c>
      <c r="D16331" s="177">
        <v>2.3199999999999998</v>
      </c>
    </row>
    <row r="16332" spans="1:4" x14ac:dyDescent="0.25">
      <c r="A16332" s="176" t="s">
        <v>25216</v>
      </c>
      <c r="B16332" s="176" t="s">
        <v>25217</v>
      </c>
      <c r="C16332" s="176" t="s">
        <v>115</v>
      </c>
      <c r="D16332" s="177">
        <v>4.07</v>
      </c>
    </row>
    <row r="16333" spans="1:4" x14ac:dyDescent="0.25">
      <c r="A16333" s="176" t="s">
        <v>25218</v>
      </c>
      <c r="B16333" s="176" t="s">
        <v>25217</v>
      </c>
      <c r="C16333" s="176" t="s">
        <v>115</v>
      </c>
      <c r="D16333" s="177">
        <v>4.07</v>
      </c>
    </row>
    <row r="16334" spans="1:4" x14ac:dyDescent="0.25">
      <c r="A16334" s="176" t="s">
        <v>25219</v>
      </c>
      <c r="B16334" s="176" t="s">
        <v>25220</v>
      </c>
      <c r="C16334" s="176" t="s">
        <v>115</v>
      </c>
      <c r="D16334" s="177">
        <v>7.51</v>
      </c>
    </row>
    <row r="16335" spans="1:4" x14ac:dyDescent="0.25">
      <c r="A16335" s="176" t="s">
        <v>25221</v>
      </c>
      <c r="B16335" s="176" t="s">
        <v>25220</v>
      </c>
      <c r="C16335" s="176" t="s">
        <v>115</v>
      </c>
      <c r="D16335" s="177">
        <v>7.51</v>
      </c>
    </row>
    <row r="16336" spans="1:4" x14ac:dyDescent="0.25">
      <c r="A16336" s="176" t="s">
        <v>25222</v>
      </c>
      <c r="B16336" s="176" t="s">
        <v>25223</v>
      </c>
      <c r="C16336" s="176" t="s">
        <v>115</v>
      </c>
      <c r="D16336" s="177">
        <v>16.59</v>
      </c>
    </row>
    <row r="16337" spans="1:4" x14ac:dyDescent="0.25">
      <c r="A16337" s="176" t="s">
        <v>25224</v>
      </c>
      <c r="B16337" s="176" t="s">
        <v>25223</v>
      </c>
      <c r="C16337" s="176" t="s">
        <v>115</v>
      </c>
      <c r="D16337" s="177">
        <v>16.59</v>
      </c>
    </row>
    <row r="16338" spans="1:4" x14ac:dyDescent="0.25">
      <c r="A16338" s="176" t="s">
        <v>25225</v>
      </c>
      <c r="B16338" s="176" t="s">
        <v>25226</v>
      </c>
      <c r="C16338" s="176" t="s">
        <v>115</v>
      </c>
      <c r="D16338" s="177">
        <v>15.98</v>
      </c>
    </row>
    <row r="16339" spans="1:4" x14ac:dyDescent="0.25">
      <c r="A16339" s="176" t="s">
        <v>25227</v>
      </c>
      <c r="B16339" s="176" t="s">
        <v>25226</v>
      </c>
      <c r="C16339" s="176" t="s">
        <v>115</v>
      </c>
      <c r="D16339" s="177">
        <v>15.98</v>
      </c>
    </row>
    <row r="16340" spans="1:4" x14ac:dyDescent="0.25">
      <c r="A16340" s="176" t="s">
        <v>25228</v>
      </c>
      <c r="B16340" s="176" t="s">
        <v>25229</v>
      </c>
      <c r="C16340" s="176" t="s">
        <v>115</v>
      </c>
      <c r="D16340" s="177">
        <v>79.92</v>
      </c>
    </row>
    <row r="16341" spans="1:4" x14ac:dyDescent="0.25">
      <c r="A16341" s="176" t="s">
        <v>25230</v>
      </c>
      <c r="B16341" s="176" t="s">
        <v>25229</v>
      </c>
      <c r="C16341" s="176" t="s">
        <v>115</v>
      </c>
      <c r="D16341" s="177">
        <v>79.92</v>
      </c>
    </row>
    <row r="16342" spans="1:4" x14ac:dyDescent="0.25">
      <c r="A16342" s="176" t="s">
        <v>25231</v>
      </c>
      <c r="B16342" s="176" t="s">
        <v>25232</v>
      </c>
      <c r="C16342" s="176" t="s">
        <v>115</v>
      </c>
      <c r="D16342" s="177">
        <v>2.33</v>
      </c>
    </row>
    <row r="16343" spans="1:4" x14ac:dyDescent="0.25">
      <c r="A16343" s="176" t="s">
        <v>25233</v>
      </c>
      <c r="B16343" s="176" t="s">
        <v>25232</v>
      </c>
      <c r="C16343" s="176" t="s">
        <v>115</v>
      </c>
      <c r="D16343" s="177">
        <v>2.33</v>
      </c>
    </row>
    <row r="16344" spans="1:4" x14ac:dyDescent="0.25">
      <c r="A16344" s="176" t="s">
        <v>25234</v>
      </c>
      <c r="B16344" s="176" t="s">
        <v>25235</v>
      </c>
      <c r="C16344" s="176" t="s">
        <v>115</v>
      </c>
      <c r="D16344" s="177">
        <v>2.54</v>
      </c>
    </row>
    <row r="16345" spans="1:4" x14ac:dyDescent="0.25">
      <c r="A16345" s="176" t="s">
        <v>25236</v>
      </c>
      <c r="B16345" s="176" t="s">
        <v>25235</v>
      </c>
      <c r="C16345" s="176" t="s">
        <v>115</v>
      </c>
      <c r="D16345" s="177">
        <v>2.54</v>
      </c>
    </row>
    <row r="16346" spans="1:4" x14ac:dyDescent="0.25">
      <c r="A16346" s="176" t="s">
        <v>25237</v>
      </c>
      <c r="B16346" s="176" t="s">
        <v>25238</v>
      </c>
      <c r="C16346" s="176" t="s">
        <v>115</v>
      </c>
      <c r="D16346" s="177">
        <v>4.33</v>
      </c>
    </row>
    <row r="16347" spans="1:4" x14ac:dyDescent="0.25">
      <c r="A16347" s="176" t="s">
        <v>25239</v>
      </c>
      <c r="B16347" s="176" t="s">
        <v>25238</v>
      </c>
      <c r="C16347" s="176" t="s">
        <v>115</v>
      </c>
      <c r="D16347" s="177">
        <v>4.33</v>
      </c>
    </row>
    <row r="16348" spans="1:4" x14ac:dyDescent="0.25">
      <c r="A16348" s="176" t="s">
        <v>25240</v>
      </c>
      <c r="B16348" s="176" t="s">
        <v>25241</v>
      </c>
      <c r="C16348" s="176" t="s">
        <v>115</v>
      </c>
      <c r="D16348" s="177">
        <v>2.19</v>
      </c>
    </row>
    <row r="16349" spans="1:4" x14ac:dyDescent="0.25">
      <c r="A16349" s="176" t="s">
        <v>25242</v>
      </c>
      <c r="B16349" s="176" t="s">
        <v>25241</v>
      </c>
      <c r="C16349" s="176" t="s">
        <v>115</v>
      </c>
      <c r="D16349" s="177">
        <v>2.19</v>
      </c>
    </row>
    <row r="16350" spans="1:4" x14ac:dyDescent="0.25">
      <c r="A16350" s="176" t="s">
        <v>25243</v>
      </c>
      <c r="B16350" s="176" t="s">
        <v>25244</v>
      </c>
      <c r="C16350" s="176" t="s">
        <v>115</v>
      </c>
      <c r="D16350" s="177">
        <v>2.78</v>
      </c>
    </row>
    <row r="16351" spans="1:4" x14ac:dyDescent="0.25">
      <c r="A16351" s="176" t="s">
        <v>25245</v>
      </c>
      <c r="B16351" s="176" t="s">
        <v>25244</v>
      </c>
      <c r="C16351" s="176" t="s">
        <v>115</v>
      </c>
      <c r="D16351" s="177">
        <v>2.78</v>
      </c>
    </row>
    <row r="16352" spans="1:4" x14ac:dyDescent="0.25">
      <c r="A16352" s="176" t="s">
        <v>25246</v>
      </c>
      <c r="B16352" s="176" t="s">
        <v>25247</v>
      </c>
      <c r="C16352" s="176" t="s">
        <v>115</v>
      </c>
      <c r="D16352" s="177">
        <v>6.12</v>
      </c>
    </row>
    <row r="16353" spans="1:4" x14ac:dyDescent="0.25">
      <c r="A16353" s="176" t="s">
        <v>25248</v>
      </c>
      <c r="B16353" s="176" t="s">
        <v>25247</v>
      </c>
      <c r="C16353" s="176" t="s">
        <v>115</v>
      </c>
      <c r="D16353" s="177">
        <v>6.12</v>
      </c>
    </row>
    <row r="16354" spans="1:4" x14ac:dyDescent="0.25">
      <c r="A16354" s="176" t="s">
        <v>25249</v>
      </c>
      <c r="B16354" s="176" t="s">
        <v>25250</v>
      </c>
      <c r="C16354" s="176" t="s">
        <v>115</v>
      </c>
      <c r="D16354" s="177">
        <v>9.69</v>
      </c>
    </row>
    <row r="16355" spans="1:4" x14ac:dyDescent="0.25">
      <c r="A16355" s="176" t="s">
        <v>25251</v>
      </c>
      <c r="B16355" s="176" t="s">
        <v>25250</v>
      </c>
      <c r="C16355" s="176" t="s">
        <v>115</v>
      </c>
      <c r="D16355" s="177">
        <v>9.69</v>
      </c>
    </row>
    <row r="16356" spans="1:4" x14ac:dyDescent="0.25">
      <c r="A16356" s="176" t="s">
        <v>25252</v>
      </c>
      <c r="B16356" s="176" t="s">
        <v>25253</v>
      </c>
      <c r="C16356" s="176" t="s">
        <v>115</v>
      </c>
      <c r="D16356" s="177">
        <v>12.15</v>
      </c>
    </row>
    <row r="16357" spans="1:4" x14ac:dyDescent="0.25">
      <c r="A16357" s="176" t="s">
        <v>25254</v>
      </c>
      <c r="B16357" s="176" t="s">
        <v>25253</v>
      </c>
      <c r="C16357" s="176" t="s">
        <v>115</v>
      </c>
      <c r="D16357" s="177">
        <v>12.15</v>
      </c>
    </row>
    <row r="16358" spans="1:4" x14ac:dyDescent="0.25">
      <c r="A16358" s="176" t="s">
        <v>25255</v>
      </c>
      <c r="B16358" s="176" t="s">
        <v>25256</v>
      </c>
      <c r="C16358" s="176" t="s">
        <v>115</v>
      </c>
      <c r="D16358" s="177">
        <v>7.98</v>
      </c>
    </row>
    <row r="16359" spans="1:4" x14ac:dyDescent="0.25">
      <c r="A16359" s="176" t="s">
        <v>25257</v>
      </c>
      <c r="B16359" s="176" t="s">
        <v>25256</v>
      </c>
      <c r="C16359" s="176" t="s">
        <v>115</v>
      </c>
      <c r="D16359" s="177">
        <v>7.98</v>
      </c>
    </row>
    <row r="16360" spans="1:4" x14ac:dyDescent="0.25">
      <c r="A16360" s="176" t="s">
        <v>25258</v>
      </c>
      <c r="B16360" s="176" t="s">
        <v>25259</v>
      </c>
      <c r="C16360" s="176" t="s">
        <v>115</v>
      </c>
      <c r="D16360" s="177">
        <v>16.47</v>
      </c>
    </row>
    <row r="16361" spans="1:4" x14ac:dyDescent="0.25">
      <c r="A16361" s="176" t="s">
        <v>25260</v>
      </c>
      <c r="B16361" s="176" t="s">
        <v>25259</v>
      </c>
      <c r="C16361" s="176" t="s">
        <v>115</v>
      </c>
      <c r="D16361" s="177">
        <v>16.47</v>
      </c>
    </row>
    <row r="16362" spans="1:4" x14ac:dyDescent="0.25">
      <c r="A16362" s="176" t="s">
        <v>25261</v>
      </c>
      <c r="B16362" s="176" t="s">
        <v>25262</v>
      </c>
      <c r="C16362" s="176" t="s">
        <v>115</v>
      </c>
      <c r="D16362" s="177">
        <v>18.46</v>
      </c>
    </row>
    <row r="16363" spans="1:4" x14ac:dyDescent="0.25">
      <c r="A16363" s="176" t="s">
        <v>25263</v>
      </c>
      <c r="B16363" s="176" t="s">
        <v>25262</v>
      </c>
      <c r="C16363" s="176" t="s">
        <v>115</v>
      </c>
      <c r="D16363" s="177">
        <v>18.46</v>
      </c>
    </row>
    <row r="16364" spans="1:4" x14ac:dyDescent="0.25">
      <c r="A16364" s="176" t="s">
        <v>25264</v>
      </c>
      <c r="B16364" s="176" t="s">
        <v>25265</v>
      </c>
      <c r="C16364" s="176" t="s">
        <v>115</v>
      </c>
      <c r="D16364" s="177">
        <v>21.35</v>
      </c>
    </row>
    <row r="16365" spans="1:4" x14ac:dyDescent="0.25">
      <c r="A16365" s="176" t="s">
        <v>25266</v>
      </c>
      <c r="B16365" s="176" t="s">
        <v>25265</v>
      </c>
      <c r="C16365" s="176" t="s">
        <v>115</v>
      </c>
      <c r="D16365" s="177">
        <v>21.35</v>
      </c>
    </row>
    <row r="16366" spans="1:4" x14ac:dyDescent="0.25">
      <c r="A16366" s="176" t="s">
        <v>25267</v>
      </c>
      <c r="B16366" s="176" t="s">
        <v>25268</v>
      </c>
      <c r="C16366" s="176" t="s">
        <v>115</v>
      </c>
      <c r="D16366" s="177">
        <v>1.35</v>
      </c>
    </row>
    <row r="16367" spans="1:4" x14ac:dyDescent="0.25">
      <c r="A16367" s="176" t="s">
        <v>25269</v>
      </c>
      <c r="B16367" s="176" t="s">
        <v>25268</v>
      </c>
      <c r="C16367" s="176" t="s">
        <v>115</v>
      </c>
      <c r="D16367" s="177">
        <v>1.35</v>
      </c>
    </row>
    <row r="16368" spans="1:4" x14ac:dyDescent="0.25">
      <c r="A16368" s="176" t="s">
        <v>25270</v>
      </c>
      <c r="B16368" s="176" t="s">
        <v>25271</v>
      </c>
      <c r="C16368" s="176" t="s">
        <v>115</v>
      </c>
      <c r="D16368" s="177">
        <v>1.45</v>
      </c>
    </row>
    <row r="16369" spans="1:4" x14ac:dyDescent="0.25">
      <c r="A16369" s="176" t="s">
        <v>25272</v>
      </c>
      <c r="B16369" s="176" t="s">
        <v>25271</v>
      </c>
      <c r="C16369" s="176" t="s">
        <v>115</v>
      </c>
      <c r="D16369" s="177">
        <v>1.45</v>
      </c>
    </row>
    <row r="16370" spans="1:4" x14ac:dyDescent="0.25">
      <c r="A16370" s="176" t="s">
        <v>25273</v>
      </c>
      <c r="B16370" s="176" t="s">
        <v>25274</v>
      </c>
      <c r="C16370" s="176" t="s">
        <v>115</v>
      </c>
      <c r="D16370" s="177">
        <v>2.21</v>
      </c>
    </row>
    <row r="16371" spans="1:4" x14ac:dyDescent="0.25">
      <c r="A16371" s="176" t="s">
        <v>25275</v>
      </c>
      <c r="B16371" s="176" t="s">
        <v>25274</v>
      </c>
      <c r="C16371" s="176" t="s">
        <v>115</v>
      </c>
      <c r="D16371" s="177">
        <v>2.21</v>
      </c>
    </row>
    <row r="16372" spans="1:4" x14ac:dyDescent="0.25">
      <c r="A16372" s="176" t="s">
        <v>25276</v>
      </c>
      <c r="B16372" s="176" t="s">
        <v>25277</v>
      </c>
      <c r="C16372" s="176" t="s">
        <v>115</v>
      </c>
      <c r="D16372" s="177">
        <v>4.6399999999999997</v>
      </c>
    </row>
    <row r="16373" spans="1:4" x14ac:dyDescent="0.25">
      <c r="A16373" s="176" t="s">
        <v>25278</v>
      </c>
      <c r="B16373" s="176" t="s">
        <v>25277</v>
      </c>
      <c r="C16373" s="176" t="s">
        <v>115</v>
      </c>
      <c r="D16373" s="177">
        <v>4.6399999999999997</v>
      </c>
    </row>
    <row r="16374" spans="1:4" x14ac:dyDescent="0.25">
      <c r="A16374" s="176" t="s">
        <v>25279</v>
      </c>
      <c r="B16374" s="176" t="s">
        <v>25280</v>
      </c>
      <c r="C16374" s="176" t="s">
        <v>115</v>
      </c>
      <c r="D16374" s="177">
        <v>5.14</v>
      </c>
    </row>
    <row r="16375" spans="1:4" x14ac:dyDescent="0.25">
      <c r="A16375" s="176" t="s">
        <v>25281</v>
      </c>
      <c r="B16375" s="176" t="s">
        <v>25280</v>
      </c>
      <c r="C16375" s="176" t="s">
        <v>115</v>
      </c>
      <c r="D16375" s="177">
        <v>5.14</v>
      </c>
    </row>
    <row r="16376" spans="1:4" x14ac:dyDescent="0.25">
      <c r="A16376" s="176" t="s">
        <v>25282</v>
      </c>
      <c r="B16376" s="176" t="s">
        <v>25283</v>
      </c>
      <c r="C16376" s="176" t="s">
        <v>115</v>
      </c>
      <c r="D16376" s="177">
        <v>9.89</v>
      </c>
    </row>
    <row r="16377" spans="1:4" x14ac:dyDescent="0.25">
      <c r="A16377" s="176" t="s">
        <v>25284</v>
      </c>
      <c r="B16377" s="176" t="s">
        <v>25283</v>
      </c>
      <c r="C16377" s="176" t="s">
        <v>115</v>
      </c>
      <c r="D16377" s="177">
        <v>9.89</v>
      </c>
    </row>
    <row r="16378" spans="1:4" x14ac:dyDescent="0.25">
      <c r="A16378" s="176" t="s">
        <v>25285</v>
      </c>
      <c r="B16378" s="176" t="s">
        <v>25286</v>
      </c>
      <c r="C16378" s="176" t="s">
        <v>115</v>
      </c>
      <c r="D16378" s="177">
        <v>21.97</v>
      </c>
    </row>
    <row r="16379" spans="1:4" x14ac:dyDescent="0.25">
      <c r="A16379" s="176" t="s">
        <v>25287</v>
      </c>
      <c r="B16379" s="176" t="s">
        <v>25286</v>
      </c>
      <c r="C16379" s="176" t="s">
        <v>115</v>
      </c>
      <c r="D16379" s="177">
        <v>21.97</v>
      </c>
    </row>
    <row r="16380" spans="1:4" x14ac:dyDescent="0.25">
      <c r="A16380" s="176" t="s">
        <v>25288</v>
      </c>
      <c r="B16380" s="176" t="s">
        <v>25289</v>
      </c>
      <c r="C16380" s="176" t="s">
        <v>115</v>
      </c>
      <c r="D16380" s="177">
        <v>40.98</v>
      </c>
    </row>
    <row r="16381" spans="1:4" x14ac:dyDescent="0.25">
      <c r="A16381" s="176" t="s">
        <v>25290</v>
      </c>
      <c r="B16381" s="176" t="s">
        <v>25289</v>
      </c>
      <c r="C16381" s="176" t="s">
        <v>115</v>
      </c>
      <c r="D16381" s="177">
        <v>40.98</v>
      </c>
    </row>
    <row r="16382" spans="1:4" x14ac:dyDescent="0.25">
      <c r="A16382" s="176" t="s">
        <v>25291</v>
      </c>
      <c r="B16382" s="176" t="s">
        <v>25292</v>
      </c>
      <c r="C16382" s="176" t="s">
        <v>115</v>
      </c>
      <c r="D16382" s="177">
        <v>80.290000000000006</v>
      </c>
    </row>
    <row r="16383" spans="1:4" x14ac:dyDescent="0.25">
      <c r="A16383" s="176" t="s">
        <v>25293</v>
      </c>
      <c r="B16383" s="176" t="s">
        <v>25292</v>
      </c>
      <c r="C16383" s="176" t="s">
        <v>115</v>
      </c>
      <c r="D16383" s="177">
        <v>80.290000000000006</v>
      </c>
    </row>
    <row r="16384" spans="1:4" x14ac:dyDescent="0.25">
      <c r="A16384" s="176" t="s">
        <v>25294</v>
      </c>
      <c r="B16384" s="176" t="s">
        <v>25295</v>
      </c>
      <c r="C16384" s="176" t="s">
        <v>115</v>
      </c>
      <c r="D16384" s="177">
        <v>2.63</v>
      </c>
    </row>
    <row r="16385" spans="1:4" x14ac:dyDescent="0.25">
      <c r="A16385" s="176" t="s">
        <v>25296</v>
      </c>
      <c r="B16385" s="176" t="s">
        <v>25295</v>
      </c>
      <c r="C16385" s="176" t="s">
        <v>115</v>
      </c>
      <c r="D16385" s="177">
        <v>2.63</v>
      </c>
    </row>
    <row r="16386" spans="1:4" x14ac:dyDescent="0.25">
      <c r="A16386" s="176" t="s">
        <v>25297</v>
      </c>
      <c r="B16386" s="176" t="s">
        <v>25298</v>
      </c>
      <c r="C16386" s="176" t="s">
        <v>115</v>
      </c>
      <c r="D16386" s="177">
        <v>3.22</v>
      </c>
    </row>
    <row r="16387" spans="1:4" x14ac:dyDescent="0.25">
      <c r="A16387" s="176" t="s">
        <v>25299</v>
      </c>
      <c r="B16387" s="176" t="s">
        <v>25298</v>
      </c>
      <c r="C16387" s="176" t="s">
        <v>115</v>
      </c>
      <c r="D16387" s="177">
        <v>3.22</v>
      </c>
    </row>
    <row r="16388" spans="1:4" x14ac:dyDescent="0.25">
      <c r="A16388" s="176" t="s">
        <v>25300</v>
      </c>
      <c r="B16388" s="176" t="s">
        <v>25301</v>
      </c>
      <c r="C16388" s="176" t="s">
        <v>115</v>
      </c>
      <c r="D16388" s="177">
        <v>4.84</v>
      </c>
    </row>
    <row r="16389" spans="1:4" x14ac:dyDescent="0.25">
      <c r="A16389" s="176" t="s">
        <v>25302</v>
      </c>
      <c r="B16389" s="176" t="s">
        <v>25301</v>
      </c>
      <c r="C16389" s="176" t="s">
        <v>115</v>
      </c>
      <c r="D16389" s="177">
        <v>4.84</v>
      </c>
    </row>
    <row r="16390" spans="1:4" x14ac:dyDescent="0.25">
      <c r="A16390" s="176" t="s">
        <v>25303</v>
      </c>
      <c r="B16390" s="176" t="s">
        <v>152</v>
      </c>
      <c r="C16390" s="176" t="s">
        <v>115</v>
      </c>
      <c r="D16390" s="177">
        <v>6.04</v>
      </c>
    </row>
    <row r="16391" spans="1:4" x14ac:dyDescent="0.25">
      <c r="A16391" s="176" t="s">
        <v>25304</v>
      </c>
      <c r="B16391" s="176" t="s">
        <v>152</v>
      </c>
      <c r="C16391" s="176" t="s">
        <v>115</v>
      </c>
      <c r="D16391" s="177">
        <v>6.04</v>
      </c>
    </row>
    <row r="16392" spans="1:4" x14ac:dyDescent="0.25">
      <c r="A16392" s="176" t="s">
        <v>25305</v>
      </c>
      <c r="B16392" s="176" t="s">
        <v>25306</v>
      </c>
      <c r="C16392" s="176" t="s">
        <v>115</v>
      </c>
      <c r="D16392" s="177">
        <v>10.59</v>
      </c>
    </row>
    <row r="16393" spans="1:4" x14ac:dyDescent="0.25">
      <c r="A16393" s="176" t="s">
        <v>25307</v>
      </c>
      <c r="B16393" s="176" t="s">
        <v>25306</v>
      </c>
      <c r="C16393" s="176" t="s">
        <v>115</v>
      </c>
      <c r="D16393" s="177">
        <v>10.59</v>
      </c>
    </row>
    <row r="16394" spans="1:4" x14ac:dyDescent="0.25">
      <c r="A16394" s="176" t="s">
        <v>25308</v>
      </c>
      <c r="B16394" s="176" t="s">
        <v>25309</v>
      </c>
      <c r="C16394" s="176" t="s">
        <v>115</v>
      </c>
      <c r="D16394" s="177">
        <v>17.05</v>
      </c>
    </row>
    <row r="16395" spans="1:4" x14ac:dyDescent="0.25">
      <c r="A16395" s="176" t="s">
        <v>25310</v>
      </c>
      <c r="B16395" s="176" t="s">
        <v>25309</v>
      </c>
      <c r="C16395" s="176" t="s">
        <v>115</v>
      </c>
      <c r="D16395" s="177">
        <v>17.05</v>
      </c>
    </row>
    <row r="16396" spans="1:4" x14ac:dyDescent="0.25">
      <c r="A16396" s="176" t="s">
        <v>25311</v>
      </c>
      <c r="B16396" s="176" t="s">
        <v>150</v>
      </c>
      <c r="C16396" s="176" t="s">
        <v>115</v>
      </c>
      <c r="D16396" s="177">
        <v>32.86</v>
      </c>
    </row>
    <row r="16397" spans="1:4" x14ac:dyDescent="0.25">
      <c r="A16397" s="176" t="s">
        <v>25312</v>
      </c>
      <c r="B16397" s="176" t="s">
        <v>150</v>
      </c>
      <c r="C16397" s="176" t="s">
        <v>115</v>
      </c>
      <c r="D16397" s="177">
        <v>32.86</v>
      </c>
    </row>
    <row r="16398" spans="1:4" x14ac:dyDescent="0.25">
      <c r="A16398" s="176" t="s">
        <v>25313</v>
      </c>
      <c r="B16398" s="176" t="s">
        <v>25314</v>
      </c>
      <c r="C16398" s="176" t="s">
        <v>115</v>
      </c>
      <c r="D16398" s="177">
        <v>33.94</v>
      </c>
    </row>
    <row r="16399" spans="1:4" x14ac:dyDescent="0.25">
      <c r="A16399" s="176" t="s">
        <v>25315</v>
      </c>
      <c r="B16399" s="176" t="s">
        <v>25314</v>
      </c>
      <c r="C16399" s="176" t="s">
        <v>115</v>
      </c>
      <c r="D16399" s="177">
        <v>33.94</v>
      </c>
    </row>
    <row r="16400" spans="1:4" x14ac:dyDescent="0.25">
      <c r="A16400" s="176" t="s">
        <v>25316</v>
      </c>
      <c r="B16400" s="176" t="s">
        <v>25317</v>
      </c>
      <c r="C16400" s="176" t="s">
        <v>115</v>
      </c>
      <c r="D16400" s="177">
        <v>63.2</v>
      </c>
    </row>
    <row r="16401" spans="1:4" x14ac:dyDescent="0.25">
      <c r="A16401" s="176" t="s">
        <v>25318</v>
      </c>
      <c r="B16401" s="176" t="s">
        <v>25317</v>
      </c>
      <c r="C16401" s="176" t="s">
        <v>115</v>
      </c>
      <c r="D16401" s="177">
        <v>63.2</v>
      </c>
    </row>
    <row r="16402" spans="1:4" x14ac:dyDescent="0.25">
      <c r="A16402" s="176" t="s">
        <v>25319</v>
      </c>
      <c r="B16402" s="176" t="s">
        <v>25320</v>
      </c>
      <c r="C16402" s="176" t="s">
        <v>115</v>
      </c>
      <c r="D16402" s="177">
        <v>2.5</v>
      </c>
    </row>
    <row r="16403" spans="1:4" x14ac:dyDescent="0.25">
      <c r="A16403" s="176" t="s">
        <v>25321</v>
      </c>
      <c r="B16403" s="176" t="s">
        <v>25320</v>
      </c>
      <c r="C16403" s="176" t="s">
        <v>115</v>
      </c>
      <c r="D16403" s="177">
        <v>2.5</v>
      </c>
    </row>
    <row r="16404" spans="1:4" x14ac:dyDescent="0.25">
      <c r="A16404" s="176" t="s">
        <v>25322</v>
      </c>
      <c r="B16404" s="176" t="s">
        <v>25323</v>
      </c>
      <c r="C16404" s="176" t="s">
        <v>115</v>
      </c>
      <c r="D16404" s="177">
        <v>2.94</v>
      </c>
    </row>
    <row r="16405" spans="1:4" x14ac:dyDescent="0.25">
      <c r="A16405" s="176" t="s">
        <v>25324</v>
      </c>
      <c r="B16405" s="176" t="s">
        <v>25323</v>
      </c>
      <c r="C16405" s="176" t="s">
        <v>115</v>
      </c>
      <c r="D16405" s="177">
        <v>2.94</v>
      </c>
    </row>
    <row r="16406" spans="1:4" x14ac:dyDescent="0.25">
      <c r="A16406" s="176" t="s">
        <v>25325</v>
      </c>
      <c r="B16406" s="176" t="s">
        <v>25326</v>
      </c>
      <c r="C16406" s="176" t="s">
        <v>115</v>
      </c>
      <c r="D16406" s="177">
        <v>5.24</v>
      </c>
    </row>
    <row r="16407" spans="1:4" x14ac:dyDescent="0.25">
      <c r="A16407" s="176" t="s">
        <v>25327</v>
      </c>
      <c r="B16407" s="176" t="s">
        <v>25326</v>
      </c>
      <c r="C16407" s="176" t="s">
        <v>115</v>
      </c>
      <c r="D16407" s="177">
        <v>5.24</v>
      </c>
    </row>
    <row r="16408" spans="1:4" x14ac:dyDescent="0.25">
      <c r="A16408" s="176" t="s">
        <v>25328</v>
      </c>
      <c r="B16408" s="176" t="s">
        <v>25329</v>
      </c>
      <c r="C16408" s="176" t="s">
        <v>115</v>
      </c>
      <c r="D16408" s="177">
        <v>10.77</v>
      </c>
    </row>
    <row r="16409" spans="1:4" x14ac:dyDescent="0.25">
      <c r="A16409" s="176" t="s">
        <v>25330</v>
      </c>
      <c r="B16409" s="176" t="s">
        <v>25329</v>
      </c>
      <c r="C16409" s="176" t="s">
        <v>115</v>
      </c>
      <c r="D16409" s="177">
        <v>10.77</v>
      </c>
    </row>
    <row r="16410" spans="1:4" x14ac:dyDescent="0.25">
      <c r="A16410" s="176" t="s">
        <v>25331</v>
      </c>
      <c r="B16410" s="176" t="s">
        <v>25332</v>
      </c>
      <c r="C16410" s="176" t="s">
        <v>115</v>
      </c>
      <c r="D16410" s="177">
        <v>11.1</v>
      </c>
    </row>
    <row r="16411" spans="1:4" x14ac:dyDescent="0.25">
      <c r="A16411" s="176" t="s">
        <v>25333</v>
      </c>
      <c r="B16411" s="176" t="s">
        <v>25332</v>
      </c>
      <c r="C16411" s="176" t="s">
        <v>115</v>
      </c>
      <c r="D16411" s="177">
        <v>11.1</v>
      </c>
    </row>
    <row r="16412" spans="1:4" x14ac:dyDescent="0.25">
      <c r="A16412" s="176" t="s">
        <v>25334</v>
      </c>
      <c r="B16412" s="176" t="s">
        <v>25335</v>
      </c>
      <c r="C16412" s="176" t="s">
        <v>115</v>
      </c>
      <c r="D16412" s="177">
        <v>27.37</v>
      </c>
    </row>
    <row r="16413" spans="1:4" x14ac:dyDescent="0.25">
      <c r="A16413" s="176" t="s">
        <v>25336</v>
      </c>
      <c r="B16413" s="176" t="s">
        <v>25335</v>
      </c>
      <c r="C16413" s="176" t="s">
        <v>115</v>
      </c>
      <c r="D16413" s="177">
        <v>27.37</v>
      </c>
    </row>
    <row r="16414" spans="1:4" x14ac:dyDescent="0.25">
      <c r="A16414" s="176" t="s">
        <v>25337</v>
      </c>
      <c r="B16414" s="176" t="s">
        <v>25338</v>
      </c>
      <c r="C16414" s="176" t="s">
        <v>115</v>
      </c>
      <c r="D16414" s="177">
        <v>54.49</v>
      </c>
    </row>
    <row r="16415" spans="1:4" x14ac:dyDescent="0.25">
      <c r="A16415" s="176" t="s">
        <v>25339</v>
      </c>
      <c r="B16415" s="176" t="s">
        <v>25338</v>
      </c>
      <c r="C16415" s="176" t="s">
        <v>115</v>
      </c>
      <c r="D16415" s="177">
        <v>54.49</v>
      </c>
    </row>
    <row r="16416" spans="1:4" x14ac:dyDescent="0.25">
      <c r="A16416" s="176" t="s">
        <v>25340</v>
      </c>
      <c r="B16416" s="176" t="s">
        <v>25341</v>
      </c>
      <c r="C16416" s="176" t="s">
        <v>115</v>
      </c>
      <c r="D16416" s="177">
        <v>64.930000000000007</v>
      </c>
    </row>
    <row r="16417" spans="1:4" x14ac:dyDescent="0.25">
      <c r="A16417" s="176" t="s">
        <v>25342</v>
      </c>
      <c r="B16417" s="176" t="s">
        <v>25341</v>
      </c>
      <c r="C16417" s="176" t="s">
        <v>115</v>
      </c>
      <c r="D16417" s="177">
        <v>64.930000000000007</v>
      </c>
    </row>
    <row r="16418" spans="1:4" x14ac:dyDescent="0.25">
      <c r="A16418" s="176" t="s">
        <v>25343</v>
      </c>
      <c r="B16418" s="176" t="s">
        <v>25344</v>
      </c>
      <c r="C16418" s="176" t="s">
        <v>115</v>
      </c>
      <c r="D16418" s="177">
        <v>138.96</v>
      </c>
    </row>
    <row r="16419" spans="1:4" x14ac:dyDescent="0.25">
      <c r="A16419" s="176" t="s">
        <v>25345</v>
      </c>
      <c r="B16419" s="176" t="s">
        <v>25344</v>
      </c>
      <c r="C16419" s="176" t="s">
        <v>115</v>
      </c>
      <c r="D16419" s="177">
        <v>138.96</v>
      </c>
    </row>
    <row r="16420" spans="1:4" x14ac:dyDescent="0.25">
      <c r="A16420" s="176" t="s">
        <v>25346</v>
      </c>
      <c r="B16420" s="176" t="s">
        <v>25347</v>
      </c>
      <c r="C16420" s="176" t="s">
        <v>115</v>
      </c>
      <c r="D16420" s="177">
        <v>1.34</v>
      </c>
    </row>
    <row r="16421" spans="1:4" x14ac:dyDescent="0.25">
      <c r="A16421" s="176" t="s">
        <v>25348</v>
      </c>
      <c r="B16421" s="176" t="s">
        <v>25347</v>
      </c>
      <c r="C16421" s="176" t="s">
        <v>115</v>
      </c>
      <c r="D16421" s="177">
        <v>1.34</v>
      </c>
    </row>
    <row r="16422" spans="1:4" x14ac:dyDescent="0.25">
      <c r="A16422" s="176" t="s">
        <v>25349</v>
      </c>
      <c r="B16422" s="176" t="s">
        <v>25350</v>
      </c>
      <c r="C16422" s="176" t="s">
        <v>115</v>
      </c>
      <c r="D16422" s="177">
        <v>1.61</v>
      </c>
    </row>
    <row r="16423" spans="1:4" x14ac:dyDescent="0.25">
      <c r="A16423" s="176" t="s">
        <v>25351</v>
      </c>
      <c r="B16423" s="176" t="s">
        <v>25350</v>
      </c>
      <c r="C16423" s="176" t="s">
        <v>115</v>
      </c>
      <c r="D16423" s="177">
        <v>1.61</v>
      </c>
    </row>
    <row r="16424" spans="1:4" x14ac:dyDescent="0.25">
      <c r="A16424" s="176" t="s">
        <v>25352</v>
      </c>
      <c r="B16424" s="176" t="s">
        <v>25353</v>
      </c>
      <c r="C16424" s="176" t="s">
        <v>115</v>
      </c>
      <c r="D16424" s="177">
        <v>4.6399999999999997</v>
      </c>
    </row>
    <row r="16425" spans="1:4" x14ac:dyDescent="0.25">
      <c r="A16425" s="176" t="s">
        <v>25354</v>
      </c>
      <c r="B16425" s="176" t="s">
        <v>25353</v>
      </c>
      <c r="C16425" s="176" t="s">
        <v>115</v>
      </c>
      <c r="D16425" s="177">
        <v>4.6399999999999997</v>
      </c>
    </row>
    <row r="16426" spans="1:4" x14ac:dyDescent="0.25">
      <c r="A16426" s="176" t="s">
        <v>25355</v>
      </c>
      <c r="B16426" s="176" t="s">
        <v>25356</v>
      </c>
      <c r="C16426" s="176" t="s">
        <v>115</v>
      </c>
      <c r="D16426" s="177">
        <v>5.45</v>
      </c>
    </row>
    <row r="16427" spans="1:4" x14ac:dyDescent="0.25">
      <c r="A16427" s="176" t="s">
        <v>25357</v>
      </c>
      <c r="B16427" s="176" t="s">
        <v>25356</v>
      </c>
      <c r="C16427" s="176" t="s">
        <v>115</v>
      </c>
      <c r="D16427" s="177">
        <v>5.45</v>
      </c>
    </row>
    <row r="16428" spans="1:4" x14ac:dyDescent="0.25">
      <c r="A16428" s="176" t="s">
        <v>25358</v>
      </c>
      <c r="B16428" s="176" t="s">
        <v>25359</v>
      </c>
      <c r="C16428" s="176" t="s">
        <v>115</v>
      </c>
      <c r="D16428" s="177">
        <v>7.08</v>
      </c>
    </row>
    <row r="16429" spans="1:4" x14ac:dyDescent="0.25">
      <c r="A16429" s="176" t="s">
        <v>25360</v>
      </c>
      <c r="B16429" s="176" t="s">
        <v>25359</v>
      </c>
      <c r="C16429" s="176" t="s">
        <v>115</v>
      </c>
      <c r="D16429" s="177">
        <v>7.08</v>
      </c>
    </row>
    <row r="16430" spans="1:4" x14ac:dyDescent="0.25">
      <c r="A16430" s="176" t="s">
        <v>25361</v>
      </c>
      <c r="B16430" s="176" t="s">
        <v>25362</v>
      </c>
      <c r="C16430" s="176" t="s">
        <v>115</v>
      </c>
      <c r="D16430" s="177">
        <v>26.77</v>
      </c>
    </row>
    <row r="16431" spans="1:4" x14ac:dyDescent="0.25">
      <c r="A16431" s="176" t="s">
        <v>25363</v>
      </c>
      <c r="B16431" s="176" t="s">
        <v>25362</v>
      </c>
      <c r="C16431" s="176" t="s">
        <v>115</v>
      </c>
      <c r="D16431" s="177">
        <v>26.77</v>
      </c>
    </row>
    <row r="16432" spans="1:4" x14ac:dyDescent="0.25">
      <c r="A16432" s="176" t="s">
        <v>25364</v>
      </c>
      <c r="B16432" s="176" t="s">
        <v>25365</v>
      </c>
      <c r="C16432" s="176" t="s">
        <v>115</v>
      </c>
      <c r="D16432" s="177">
        <v>67.930000000000007</v>
      </c>
    </row>
    <row r="16433" spans="1:4" x14ac:dyDescent="0.25">
      <c r="A16433" s="176" t="s">
        <v>25366</v>
      </c>
      <c r="B16433" s="176" t="s">
        <v>25365</v>
      </c>
      <c r="C16433" s="176" t="s">
        <v>115</v>
      </c>
      <c r="D16433" s="177">
        <v>67.930000000000007</v>
      </c>
    </row>
    <row r="16434" spans="1:4" x14ac:dyDescent="0.25">
      <c r="A16434" s="176" t="s">
        <v>25367</v>
      </c>
      <c r="B16434" s="176" t="s">
        <v>25368</v>
      </c>
      <c r="C16434" s="176" t="s">
        <v>115</v>
      </c>
      <c r="D16434" s="177">
        <v>79.650000000000006</v>
      </c>
    </row>
    <row r="16435" spans="1:4" x14ac:dyDescent="0.25">
      <c r="A16435" s="176" t="s">
        <v>25369</v>
      </c>
      <c r="B16435" s="176" t="s">
        <v>25368</v>
      </c>
      <c r="C16435" s="176" t="s">
        <v>115</v>
      </c>
      <c r="D16435" s="177">
        <v>79.650000000000006</v>
      </c>
    </row>
    <row r="16436" spans="1:4" x14ac:dyDescent="0.25">
      <c r="A16436" s="176" t="s">
        <v>25370</v>
      </c>
      <c r="B16436" s="176" t="s">
        <v>25371</v>
      </c>
      <c r="C16436" s="176" t="s">
        <v>115</v>
      </c>
      <c r="D16436" s="177">
        <v>228.38</v>
      </c>
    </row>
    <row r="16437" spans="1:4" x14ac:dyDescent="0.25">
      <c r="A16437" s="176" t="s">
        <v>25372</v>
      </c>
      <c r="B16437" s="176" t="s">
        <v>25371</v>
      </c>
      <c r="C16437" s="176" t="s">
        <v>115</v>
      </c>
      <c r="D16437" s="177">
        <v>228.38</v>
      </c>
    </row>
    <row r="16438" spans="1:4" x14ac:dyDescent="0.25">
      <c r="A16438" s="176" t="s">
        <v>25373</v>
      </c>
      <c r="B16438" s="176" t="s">
        <v>25374</v>
      </c>
      <c r="C16438" s="176" t="s">
        <v>115</v>
      </c>
      <c r="D16438" s="177">
        <v>0.49</v>
      </c>
    </row>
    <row r="16439" spans="1:4" x14ac:dyDescent="0.25">
      <c r="A16439" s="176" t="s">
        <v>25375</v>
      </c>
      <c r="B16439" s="176" t="s">
        <v>25374</v>
      </c>
      <c r="C16439" s="176" t="s">
        <v>115</v>
      </c>
      <c r="D16439" s="177">
        <v>0.49</v>
      </c>
    </row>
    <row r="16440" spans="1:4" x14ac:dyDescent="0.25">
      <c r="A16440" s="176" t="s">
        <v>25376</v>
      </c>
      <c r="B16440" s="176" t="s">
        <v>25377</v>
      </c>
      <c r="C16440" s="176" t="s">
        <v>115</v>
      </c>
      <c r="D16440" s="177">
        <v>0.69</v>
      </c>
    </row>
    <row r="16441" spans="1:4" x14ac:dyDescent="0.25">
      <c r="A16441" s="176" t="s">
        <v>25378</v>
      </c>
      <c r="B16441" s="176" t="s">
        <v>25377</v>
      </c>
      <c r="C16441" s="176" t="s">
        <v>115</v>
      </c>
      <c r="D16441" s="177">
        <v>0.69</v>
      </c>
    </row>
    <row r="16442" spans="1:4" x14ac:dyDescent="0.25">
      <c r="A16442" s="176" t="s">
        <v>25379</v>
      </c>
      <c r="B16442" s="176" t="s">
        <v>114</v>
      </c>
      <c r="C16442" s="176" t="s">
        <v>115</v>
      </c>
      <c r="D16442" s="177">
        <v>2.44</v>
      </c>
    </row>
    <row r="16443" spans="1:4" x14ac:dyDescent="0.25">
      <c r="A16443" s="176" t="s">
        <v>25380</v>
      </c>
      <c r="B16443" s="176" t="s">
        <v>114</v>
      </c>
      <c r="C16443" s="176" t="s">
        <v>115</v>
      </c>
      <c r="D16443" s="177">
        <v>2.44</v>
      </c>
    </row>
    <row r="16444" spans="1:4" x14ac:dyDescent="0.25">
      <c r="A16444" s="176" t="s">
        <v>25381</v>
      </c>
      <c r="B16444" s="176" t="s">
        <v>25382</v>
      </c>
      <c r="C16444" s="176" t="s">
        <v>115</v>
      </c>
      <c r="D16444" s="177">
        <v>4.59</v>
      </c>
    </row>
    <row r="16445" spans="1:4" x14ac:dyDescent="0.25">
      <c r="A16445" s="176" t="s">
        <v>25383</v>
      </c>
      <c r="B16445" s="176" t="s">
        <v>25382</v>
      </c>
      <c r="C16445" s="176" t="s">
        <v>115</v>
      </c>
      <c r="D16445" s="177">
        <v>4.59</v>
      </c>
    </row>
    <row r="16446" spans="1:4" x14ac:dyDescent="0.25">
      <c r="A16446" s="176" t="s">
        <v>25384</v>
      </c>
      <c r="B16446" s="176" t="s">
        <v>25385</v>
      </c>
      <c r="C16446" s="176" t="s">
        <v>115</v>
      </c>
      <c r="D16446" s="177">
        <v>4.74</v>
      </c>
    </row>
    <row r="16447" spans="1:4" x14ac:dyDescent="0.25">
      <c r="A16447" s="176" t="s">
        <v>25386</v>
      </c>
      <c r="B16447" s="176" t="s">
        <v>25385</v>
      </c>
      <c r="C16447" s="176" t="s">
        <v>115</v>
      </c>
      <c r="D16447" s="177">
        <v>4.74</v>
      </c>
    </row>
    <row r="16448" spans="1:4" x14ac:dyDescent="0.25">
      <c r="A16448" s="176" t="s">
        <v>25387</v>
      </c>
      <c r="B16448" s="176" t="s">
        <v>25388</v>
      </c>
      <c r="C16448" s="176" t="s">
        <v>115</v>
      </c>
      <c r="D16448" s="177">
        <v>25.65</v>
      </c>
    </row>
    <row r="16449" spans="1:4" x14ac:dyDescent="0.25">
      <c r="A16449" s="176" t="s">
        <v>25389</v>
      </c>
      <c r="B16449" s="176" t="s">
        <v>25388</v>
      </c>
      <c r="C16449" s="176" t="s">
        <v>115</v>
      </c>
      <c r="D16449" s="177">
        <v>25.65</v>
      </c>
    </row>
    <row r="16450" spans="1:4" x14ac:dyDescent="0.25">
      <c r="A16450" s="176" t="s">
        <v>25390</v>
      </c>
      <c r="B16450" s="176" t="s">
        <v>25391</v>
      </c>
      <c r="C16450" s="176" t="s">
        <v>115</v>
      </c>
      <c r="D16450" s="177">
        <v>44.19</v>
      </c>
    </row>
    <row r="16451" spans="1:4" x14ac:dyDescent="0.25">
      <c r="A16451" s="176" t="s">
        <v>25392</v>
      </c>
      <c r="B16451" s="176" t="s">
        <v>25391</v>
      </c>
      <c r="C16451" s="176" t="s">
        <v>115</v>
      </c>
      <c r="D16451" s="177">
        <v>44.19</v>
      </c>
    </row>
    <row r="16452" spans="1:4" x14ac:dyDescent="0.25">
      <c r="A16452" s="176" t="s">
        <v>25393</v>
      </c>
      <c r="B16452" s="176" t="s">
        <v>25394</v>
      </c>
      <c r="C16452" s="176" t="s">
        <v>115</v>
      </c>
      <c r="D16452" s="177">
        <v>118.15</v>
      </c>
    </row>
    <row r="16453" spans="1:4" x14ac:dyDescent="0.25">
      <c r="A16453" s="176" t="s">
        <v>25395</v>
      </c>
      <c r="B16453" s="176" t="s">
        <v>25394</v>
      </c>
      <c r="C16453" s="176" t="s">
        <v>115</v>
      </c>
      <c r="D16453" s="177">
        <v>118.15</v>
      </c>
    </row>
    <row r="16454" spans="1:4" x14ac:dyDescent="0.25">
      <c r="A16454" s="176" t="s">
        <v>25396</v>
      </c>
      <c r="B16454" s="176" t="s">
        <v>25397</v>
      </c>
      <c r="C16454" s="176" t="s">
        <v>115</v>
      </c>
      <c r="D16454" s="177">
        <v>182.83</v>
      </c>
    </row>
    <row r="16455" spans="1:4" x14ac:dyDescent="0.25">
      <c r="A16455" s="176" t="s">
        <v>25398</v>
      </c>
      <c r="B16455" s="176" t="s">
        <v>25397</v>
      </c>
      <c r="C16455" s="176" t="s">
        <v>115</v>
      </c>
      <c r="D16455" s="177">
        <v>182.83</v>
      </c>
    </row>
    <row r="16456" spans="1:4" x14ac:dyDescent="0.25">
      <c r="A16456" s="176" t="s">
        <v>25399</v>
      </c>
      <c r="B16456" s="176" t="s">
        <v>25400</v>
      </c>
      <c r="C16456" s="176" t="s">
        <v>115</v>
      </c>
      <c r="D16456" s="177">
        <v>2.96</v>
      </c>
    </row>
    <row r="16457" spans="1:4" x14ac:dyDescent="0.25">
      <c r="A16457" s="176" t="s">
        <v>25401</v>
      </c>
      <c r="B16457" s="176" t="s">
        <v>25400</v>
      </c>
      <c r="C16457" s="176" t="s">
        <v>115</v>
      </c>
      <c r="D16457" s="177">
        <v>2.96</v>
      </c>
    </row>
    <row r="16458" spans="1:4" x14ac:dyDescent="0.25">
      <c r="A16458" s="176" t="s">
        <v>25402</v>
      </c>
      <c r="B16458" s="176" t="s">
        <v>25403</v>
      </c>
      <c r="C16458" s="176" t="s">
        <v>115</v>
      </c>
      <c r="D16458" s="177">
        <v>7.32</v>
      </c>
    </row>
    <row r="16459" spans="1:4" x14ac:dyDescent="0.25">
      <c r="A16459" s="176" t="s">
        <v>25404</v>
      </c>
      <c r="B16459" s="176" t="s">
        <v>25403</v>
      </c>
      <c r="C16459" s="176" t="s">
        <v>115</v>
      </c>
      <c r="D16459" s="177">
        <v>7.32</v>
      </c>
    </row>
    <row r="16460" spans="1:4" x14ac:dyDescent="0.25">
      <c r="A16460" s="176" t="s">
        <v>25405</v>
      </c>
      <c r="B16460" s="176" t="s">
        <v>25406</v>
      </c>
      <c r="C16460" s="176" t="s">
        <v>115</v>
      </c>
      <c r="D16460" s="177">
        <v>0.74</v>
      </c>
    </row>
    <row r="16461" spans="1:4" x14ac:dyDescent="0.25">
      <c r="A16461" s="176" t="s">
        <v>25407</v>
      </c>
      <c r="B16461" s="176" t="s">
        <v>25406</v>
      </c>
      <c r="C16461" s="176" t="s">
        <v>115</v>
      </c>
      <c r="D16461" s="177">
        <v>0.74</v>
      </c>
    </row>
    <row r="16462" spans="1:4" x14ac:dyDescent="0.25">
      <c r="A16462" s="176" t="s">
        <v>25408</v>
      </c>
      <c r="B16462" s="176" t="s">
        <v>25409</v>
      </c>
      <c r="C16462" s="176" t="s">
        <v>115</v>
      </c>
      <c r="D16462" s="177">
        <v>0.65</v>
      </c>
    </row>
    <row r="16463" spans="1:4" x14ac:dyDescent="0.25">
      <c r="A16463" s="176" t="s">
        <v>25410</v>
      </c>
      <c r="B16463" s="176" t="s">
        <v>25409</v>
      </c>
      <c r="C16463" s="176" t="s">
        <v>115</v>
      </c>
      <c r="D16463" s="177">
        <v>0.65</v>
      </c>
    </row>
    <row r="16464" spans="1:4" x14ac:dyDescent="0.25">
      <c r="A16464" s="176" t="s">
        <v>25411</v>
      </c>
      <c r="B16464" s="176" t="s">
        <v>25412</v>
      </c>
      <c r="C16464" s="176" t="s">
        <v>115</v>
      </c>
      <c r="D16464" s="177">
        <v>2.0099999999999998</v>
      </c>
    </row>
    <row r="16465" spans="1:4" x14ac:dyDescent="0.25">
      <c r="A16465" s="176" t="s">
        <v>25413</v>
      </c>
      <c r="B16465" s="176" t="s">
        <v>25412</v>
      </c>
      <c r="C16465" s="176" t="s">
        <v>115</v>
      </c>
      <c r="D16465" s="177">
        <v>2.0099999999999998</v>
      </c>
    </row>
    <row r="16466" spans="1:4" x14ac:dyDescent="0.25">
      <c r="A16466" s="176" t="s">
        <v>25414</v>
      </c>
      <c r="B16466" s="176" t="s">
        <v>25415</v>
      </c>
      <c r="C16466" s="176" t="s">
        <v>115</v>
      </c>
      <c r="D16466" s="177">
        <v>3.9</v>
      </c>
    </row>
    <row r="16467" spans="1:4" x14ac:dyDescent="0.25">
      <c r="A16467" s="176" t="s">
        <v>25416</v>
      </c>
      <c r="B16467" s="176" t="s">
        <v>25415</v>
      </c>
      <c r="C16467" s="176" t="s">
        <v>115</v>
      </c>
      <c r="D16467" s="177">
        <v>3.9</v>
      </c>
    </row>
    <row r="16468" spans="1:4" x14ac:dyDescent="0.25">
      <c r="A16468" s="176" t="s">
        <v>25417</v>
      </c>
      <c r="B16468" s="176" t="s">
        <v>25418</v>
      </c>
      <c r="C16468" s="176" t="s">
        <v>115</v>
      </c>
      <c r="D16468" s="177">
        <v>3.1</v>
      </c>
    </row>
    <row r="16469" spans="1:4" x14ac:dyDescent="0.25">
      <c r="A16469" s="176" t="s">
        <v>25419</v>
      </c>
      <c r="B16469" s="176" t="s">
        <v>25418</v>
      </c>
      <c r="C16469" s="176" t="s">
        <v>115</v>
      </c>
      <c r="D16469" s="177">
        <v>3.1</v>
      </c>
    </row>
    <row r="16470" spans="1:4" x14ac:dyDescent="0.25">
      <c r="A16470" s="176" t="s">
        <v>25420</v>
      </c>
      <c r="B16470" s="176" t="s">
        <v>25421</v>
      </c>
      <c r="C16470" s="176" t="s">
        <v>115</v>
      </c>
      <c r="D16470" s="177">
        <v>12.98</v>
      </c>
    </row>
    <row r="16471" spans="1:4" x14ac:dyDescent="0.25">
      <c r="A16471" s="176" t="s">
        <v>25422</v>
      </c>
      <c r="B16471" s="176" t="s">
        <v>25421</v>
      </c>
      <c r="C16471" s="176" t="s">
        <v>115</v>
      </c>
      <c r="D16471" s="177">
        <v>12.98</v>
      </c>
    </row>
    <row r="16472" spans="1:4" x14ac:dyDescent="0.25">
      <c r="A16472" s="176" t="s">
        <v>25423</v>
      </c>
      <c r="B16472" s="176" t="s">
        <v>25424</v>
      </c>
      <c r="C16472" s="176" t="s">
        <v>115</v>
      </c>
      <c r="D16472" s="177">
        <v>16.38</v>
      </c>
    </row>
    <row r="16473" spans="1:4" x14ac:dyDescent="0.25">
      <c r="A16473" s="176" t="s">
        <v>25425</v>
      </c>
      <c r="B16473" s="176" t="s">
        <v>25424</v>
      </c>
      <c r="C16473" s="176" t="s">
        <v>115</v>
      </c>
      <c r="D16473" s="177">
        <v>16.38</v>
      </c>
    </row>
    <row r="16474" spans="1:4" x14ac:dyDescent="0.25">
      <c r="A16474" s="176" t="s">
        <v>25426</v>
      </c>
      <c r="B16474" s="176" t="s">
        <v>25427</v>
      </c>
      <c r="C16474" s="176" t="s">
        <v>115</v>
      </c>
      <c r="D16474" s="177">
        <v>49.79</v>
      </c>
    </row>
    <row r="16475" spans="1:4" x14ac:dyDescent="0.25">
      <c r="A16475" s="176" t="s">
        <v>25428</v>
      </c>
      <c r="B16475" s="176" t="s">
        <v>25427</v>
      </c>
      <c r="C16475" s="176" t="s">
        <v>115</v>
      </c>
      <c r="D16475" s="177">
        <v>49.79</v>
      </c>
    </row>
    <row r="16476" spans="1:4" x14ac:dyDescent="0.25">
      <c r="A16476" s="176" t="s">
        <v>25429</v>
      </c>
      <c r="B16476" s="176" t="s">
        <v>25430</v>
      </c>
      <c r="C16476" s="176" t="s">
        <v>115</v>
      </c>
      <c r="D16476" s="177">
        <v>71.05</v>
      </c>
    </row>
    <row r="16477" spans="1:4" x14ac:dyDescent="0.25">
      <c r="A16477" s="176" t="s">
        <v>25431</v>
      </c>
      <c r="B16477" s="176" t="s">
        <v>25430</v>
      </c>
      <c r="C16477" s="176" t="s">
        <v>115</v>
      </c>
      <c r="D16477" s="177">
        <v>71.05</v>
      </c>
    </row>
    <row r="16478" spans="1:4" x14ac:dyDescent="0.25">
      <c r="A16478" s="176" t="s">
        <v>25432</v>
      </c>
      <c r="B16478" s="176" t="s">
        <v>25433</v>
      </c>
      <c r="C16478" s="176" t="s">
        <v>115</v>
      </c>
      <c r="D16478" s="177">
        <v>1.55</v>
      </c>
    </row>
    <row r="16479" spans="1:4" x14ac:dyDescent="0.25">
      <c r="A16479" s="176" t="s">
        <v>25434</v>
      </c>
      <c r="B16479" s="176" t="s">
        <v>25433</v>
      </c>
      <c r="C16479" s="176" t="s">
        <v>115</v>
      </c>
      <c r="D16479" s="177">
        <v>1.55</v>
      </c>
    </row>
    <row r="16480" spans="1:4" x14ac:dyDescent="0.25">
      <c r="A16480" s="176" t="s">
        <v>25435</v>
      </c>
      <c r="B16480" s="176" t="s">
        <v>25436</v>
      </c>
      <c r="C16480" s="176" t="s">
        <v>115</v>
      </c>
      <c r="D16480" s="177">
        <v>3.08</v>
      </c>
    </row>
    <row r="16481" spans="1:4" x14ac:dyDescent="0.25">
      <c r="A16481" s="176" t="s">
        <v>25437</v>
      </c>
      <c r="B16481" s="176" t="s">
        <v>25436</v>
      </c>
      <c r="C16481" s="176" t="s">
        <v>115</v>
      </c>
      <c r="D16481" s="177">
        <v>3.08</v>
      </c>
    </row>
    <row r="16482" spans="1:4" x14ac:dyDescent="0.25">
      <c r="A16482" s="176" t="s">
        <v>25438</v>
      </c>
      <c r="B16482" s="176" t="s">
        <v>25439</v>
      </c>
      <c r="C16482" s="176" t="s">
        <v>115</v>
      </c>
      <c r="D16482" s="177">
        <v>6.83</v>
      </c>
    </row>
    <row r="16483" spans="1:4" x14ac:dyDescent="0.25">
      <c r="A16483" s="176" t="s">
        <v>25440</v>
      </c>
      <c r="B16483" s="176" t="s">
        <v>25439</v>
      </c>
      <c r="C16483" s="176" t="s">
        <v>115</v>
      </c>
      <c r="D16483" s="177">
        <v>6.83</v>
      </c>
    </row>
    <row r="16484" spans="1:4" x14ac:dyDescent="0.25">
      <c r="A16484" s="176" t="s">
        <v>25441</v>
      </c>
      <c r="B16484" s="176" t="s">
        <v>25442</v>
      </c>
      <c r="C16484" s="176" t="s">
        <v>115</v>
      </c>
      <c r="D16484" s="177">
        <v>16.04</v>
      </c>
    </row>
    <row r="16485" spans="1:4" x14ac:dyDescent="0.25">
      <c r="A16485" s="176" t="s">
        <v>25443</v>
      </c>
      <c r="B16485" s="176" t="s">
        <v>25442</v>
      </c>
      <c r="C16485" s="176" t="s">
        <v>115</v>
      </c>
      <c r="D16485" s="177">
        <v>16.04</v>
      </c>
    </row>
    <row r="16486" spans="1:4" x14ac:dyDescent="0.25">
      <c r="A16486" s="176" t="s">
        <v>25444</v>
      </c>
      <c r="B16486" s="176" t="s">
        <v>25445</v>
      </c>
      <c r="C16486" s="176" t="s">
        <v>115</v>
      </c>
      <c r="D16486" s="177">
        <v>9.34</v>
      </c>
    </row>
    <row r="16487" spans="1:4" x14ac:dyDescent="0.25">
      <c r="A16487" s="176" t="s">
        <v>25446</v>
      </c>
      <c r="B16487" s="176" t="s">
        <v>25445</v>
      </c>
      <c r="C16487" s="176" t="s">
        <v>115</v>
      </c>
      <c r="D16487" s="177">
        <v>9.34</v>
      </c>
    </row>
    <row r="16488" spans="1:4" x14ac:dyDescent="0.25">
      <c r="A16488" s="176" t="s">
        <v>25447</v>
      </c>
      <c r="B16488" s="176" t="s">
        <v>25448</v>
      </c>
      <c r="C16488" s="176" t="s">
        <v>115</v>
      </c>
      <c r="D16488" s="177">
        <v>13.29</v>
      </c>
    </row>
    <row r="16489" spans="1:4" x14ac:dyDescent="0.25">
      <c r="A16489" s="176" t="s">
        <v>25449</v>
      </c>
      <c r="B16489" s="176" t="s">
        <v>25448</v>
      </c>
      <c r="C16489" s="176" t="s">
        <v>115</v>
      </c>
      <c r="D16489" s="177">
        <v>13.29</v>
      </c>
    </row>
    <row r="16490" spans="1:4" x14ac:dyDescent="0.25">
      <c r="A16490" s="176" t="s">
        <v>25450</v>
      </c>
      <c r="B16490" s="176" t="s">
        <v>25451</v>
      </c>
      <c r="C16490" s="176" t="s">
        <v>115</v>
      </c>
      <c r="D16490" s="177">
        <v>25.97</v>
      </c>
    </row>
    <row r="16491" spans="1:4" x14ac:dyDescent="0.25">
      <c r="A16491" s="176" t="s">
        <v>25452</v>
      </c>
      <c r="B16491" s="176" t="s">
        <v>25451</v>
      </c>
      <c r="C16491" s="176" t="s">
        <v>115</v>
      </c>
      <c r="D16491" s="177">
        <v>25.97</v>
      </c>
    </row>
    <row r="16492" spans="1:4" x14ac:dyDescent="0.25">
      <c r="A16492" s="176" t="s">
        <v>25453</v>
      </c>
      <c r="B16492" s="176" t="s">
        <v>25454</v>
      </c>
      <c r="C16492" s="176" t="s">
        <v>115</v>
      </c>
      <c r="D16492" s="177">
        <v>0.88</v>
      </c>
    </row>
    <row r="16493" spans="1:4" x14ac:dyDescent="0.25">
      <c r="A16493" s="176" t="s">
        <v>25455</v>
      </c>
      <c r="B16493" s="176" t="s">
        <v>25454</v>
      </c>
      <c r="C16493" s="176" t="s">
        <v>115</v>
      </c>
      <c r="D16493" s="177">
        <v>0.88</v>
      </c>
    </row>
    <row r="16494" spans="1:4" x14ac:dyDescent="0.25">
      <c r="A16494" s="176" t="s">
        <v>25456</v>
      </c>
      <c r="B16494" s="176" t="s">
        <v>25457</v>
      </c>
      <c r="C16494" s="176" t="s">
        <v>115</v>
      </c>
      <c r="D16494" s="177">
        <v>1.1100000000000001</v>
      </c>
    </row>
    <row r="16495" spans="1:4" x14ac:dyDescent="0.25">
      <c r="A16495" s="176" t="s">
        <v>25458</v>
      </c>
      <c r="B16495" s="176" t="s">
        <v>25457</v>
      </c>
      <c r="C16495" s="176" t="s">
        <v>115</v>
      </c>
      <c r="D16495" s="177">
        <v>1.1100000000000001</v>
      </c>
    </row>
    <row r="16496" spans="1:4" x14ac:dyDescent="0.25">
      <c r="A16496" s="176" t="s">
        <v>25459</v>
      </c>
      <c r="B16496" s="176" t="s">
        <v>25460</v>
      </c>
      <c r="C16496" s="176" t="s">
        <v>115</v>
      </c>
      <c r="D16496" s="177">
        <v>3.54</v>
      </c>
    </row>
    <row r="16497" spans="1:4" x14ac:dyDescent="0.25">
      <c r="A16497" s="176" t="s">
        <v>25461</v>
      </c>
      <c r="B16497" s="176" t="s">
        <v>25460</v>
      </c>
      <c r="C16497" s="176" t="s">
        <v>115</v>
      </c>
      <c r="D16497" s="177">
        <v>3.54</v>
      </c>
    </row>
    <row r="16498" spans="1:4" x14ac:dyDescent="0.25">
      <c r="A16498" s="176" t="s">
        <v>25462</v>
      </c>
      <c r="B16498" s="176" t="s">
        <v>25463</v>
      </c>
      <c r="C16498" s="176" t="s">
        <v>115</v>
      </c>
      <c r="D16498" s="177">
        <v>7.74</v>
      </c>
    </row>
    <row r="16499" spans="1:4" x14ac:dyDescent="0.25">
      <c r="A16499" s="176" t="s">
        <v>25464</v>
      </c>
      <c r="B16499" s="176" t="s">
        <v>25463</v>
      </c>
      <c r="C16499" s="176" t="s">
        <v>115</v>
      </c>
      <c r="D16499" s="177">
        <v>7.74</v>
      </c>
    </row>
    <row r="16500" spans="1:4" x14ac:dyDescent="0.25">
      <c r="A16500" s="176" t="s">
        <v>25465</v>
      </c>
      <c r="B16500" s="176" t="s">
        <v>25466</v>
      </c>
      <c r="C16500" s="176" t="s">
        <v>115</v>
      </c>
      <c r="D16500" s="177">
        <v>7.63</v>
      </c>
    </row>
    <row r="16501" spans="1:4" x14ac:dyDescent="0.25">
      <c r="A16501" s="176" t="s">
        <v>25467</v>
      </c>
      <c r="B16501" s="176" t="s">
        <v>25466</v>
      </c>
      <c r="C16501" s="176" t="s">
        <v>115</v>
      </c>
      <c r="D16501" s="177">
        <v>7.63</v>
      </c>
    </row>
    <row r="16502" spans="1:4" x14ac:dyDescent="0.25">
      <c r="A16502" s="176" t="s">
        <v>25468</v>
      </c>
      <c r="B16502" s="176" t="s">
        <v>25469</v>
      </c>
      <c r="C16502" s="176" t="s">
        <v>115</v>
      </c>
      <c r="D16502" s="177">
        <v>19.989999999999998</v>
      </c>
    </row>
    <row r="16503" spans="1:4" x14ac:dyDescent="0.25">
      <c r="A16503" s="176" t="s">
        <v>25470</v>
      </c>
      <c r="B16503" s="176" t="s">
        <v>25469</v>
      </c>
      <c r="C16503" s="176" t="s">
        <v>115</v>
      </c>
      <c r="D16503" s="177">
        <v>19.989999999999998</v>
      </c>
    </row>
    <row r="16504" spans="1:4" x14ac:dyDescent="0.25">
      <c r="A16504" s="176" t="s">
        <v>25471</v>
      </c>
      <c r="B16504" s="176" t="s">
        <v>25472</v>
      </c>
      <c r="C16504" s="176" t="s">
        <v>115</v>
      </c>
      <c r="D16504" s="177">
        <v>50.37</v>
      </c>
    </row>
    <row r="16505" spans="1:4" x14ac:dyDescent="0.25">
      <c r="A16505" s="176" t="s">
        <v>25473</v>
      </c>
      <c r="B16505" s="176" t="s">
        <v>25472</v>
      </c>
      <c r="C16505" s="176" t="s">
        <v>115</v>
      </c>
      <c r="D16505" s="177">
        <v>50.37</v>
      </c>
    </row>
    <row r="16506" spans="1:4" x14ac:dyDescent="0.25">
      <c r="A16506" s="176" t="s">
        <v>25474</v>
      </c>
      <c r="B16506" s="176" t="s">
        <v>25475</v>
      </c>
      <c r="C16506" s="176" t="s">
        <v>115</v>
      </c>
      <c r="D16506" s="177">
        <v>91.81</v>
      </c>
    </row>
    <row r="16507" spans="1:4" x14ac:dyDescent="0.25">
      <c r="A16507" s="176" t="s">
        <v>25476</v>
      </c>
      <c r="B16507" s="176" t="s">
        <v>25475</v>
      </c>
      <c r="C16507" s="176" t="s">
        <v>115</v>
      </c>
      <c r="D16507" s="177">
        <v>91.81</v>
      </c>
    </row>
    <row r="16508" spans="1:4" x14ac:dyDescent="0.25">
      <c r="A16508" s="176" t="s">
        <v>25477</v>
      </c>
      <c r="B16508" s="176" t="s">
        <v>25478</v>
      </c>
      <c r="C16508" s="176" t="s">
        <v>115</v>
      </c>
      <c r="D16508" s="177">
        <v>170.33</v>
      </c>
    </row>
    <row r="16509" spans="1:4" x14ac:dyDescent="0.25">
      <c r="A16509" s="176" t="s">
        <v>25479</v>
      </c>
      <c r="B16509" s="176" t="s">
        <v>25478</v>
      </c>
      <c r="C16509" s="176" t="s">
        <v>115</v>
      </c>
      <c r="D16509" s="177">
        <v>170.33</v>
      </c>
    </row>
    <row r="16510" spans="1:4" x14ac:dyDescent="0.25">
      <c r="A16510" s="176" t="s">
        <v>25480</v>
      </c>
      <c r="B16510" s="176" t="s">
        <v>25481</v>
      </c>
      <c r="C16510" s="176" t="s">
        <v>115</v>
      </c>
      <c r="D16510" s="177">
        <v>4.18</v>
      </c>
    </row>
    <row r="16511" spans="1:4" x14ac:dyDescent="0.25">
      <c r="A16511" s="176" t="s">
        <v>25482</v>
      </c>
      <c r="B16511" s="176" t="s">
        <v>25481</v>
      </c>
      <c r="C16511" s="176" t="s">
        <v>115</v>
      </c>
      <c r="D16511" s="177">
        <v>4.18</v>
      </c>
    </row>
    <row r="16512" spans="1:4" x14ac:dyDescent="0.25">
      <c r="A16512" s="176" t="s">
        <v>25483</v>
      </c>
      <c r="B16512" s="176" t="s">
        <v>25484</v>
      </c>
      <c r="C16512" s="176" t="s">
        <v>115</v>
      </c>
      <c r="D16512" s="177">
        <v>7.37</v>
      </c>
    </row>
    <row r="16513" spans="1:4" x14ac:dyDescent="0.25">
      <c r="A16513" s="176" t="s">
        <v>25485</v>
      </c>
      <c r="B16513" s="176" t="s">
        <v>25484</v>
      </c>
      <c r="C16513" s="176" t="s">
        <v>115</v>
      </c>
      <c r="D16513" s="177">
        <v>7.37</v>
      </c>
    </row>
    <row r="16514" spans="1:4" x14ac:dyDescent="0.25">
      <c r="A16514" s="176" t="s">
        <v>25486</v>
      </c>
      <c r="B16514" s="176" t="s">
        <v>25487</v>
      </c>
      <c r="C16514" s="176" t="s">
        <v>115</v>
      </c>
      <c r="D16514" s="177">
        <v>9.69</v>
      </c>
    </row>
    <row r="16515" spans="1:4" x14ac:dyDescent="0.25">
      <c r="A16515" s="176" t="s">
        <v>25488</v>
      </c>
      <c r="B16515" s="176" t="s">
        <v>25487</v>
      </c>
      <c r="C16515" s="176" t="s">
        <v>115</v>
      </c>
      <c r="D16515" s="177">
        <v>9.69</v>
      </c>
    </row>
    <row r="16516" spans="1:4" x14ac:dyDescent="0.25">
      <c r="A16516" s="176" t="s">
        <v>25489</v>
      </c>
      <c r="B16516" s="176" t="s">
        <v>25490</v>
      </c>
      <c r="C16516" s="176" t="s">
        <v>115</v>
      </c>
      <c r="D16516" s="177">
        <v>10.73</v>
      </c>
    </row>
    <row r="16517" spans="1:4" x14ac:dyDescent="0.25">
      <c r="A16517" s="176" t="s">
        <v>25491</v>
      </c>
      <c r="B16517" s="176" t="s">
        <v>25490</v>
      </c>
      <c r="C16517" s="176" t="s">
        <v>115</v>
      </c>
      <c r="D16517" s="177">
        <v>10.73</v>
      </c>
    </row>
    <row r="16518" spans="1:4" x14ac:dyDescent="0.25">
      <c r="A16518" s="176" t="s">
        <v>25492</v>
      </c>
      <c r="B16518" s="176" t="s">
        <v>25493</v>
      </c>
      <c r="C16518" s="176" t="s">
        <v>115</v>
      </c>
      <c r="D16518" s="177">
        <v>9.99</v>
      </c>
    </row>
    <row r="16519" spans="1:4" x14ac:dyDescent="0.25">
      <c r="A16519" s="176" t="s">
        <v>25494</v>
      </c>
      <c r="B16519" s="176" t="s">
        <v>25493</v>
      </c>
      <c r="C16519" s="176" t="s">
        <v>115</v>
      </c>
      <c r="D16519" s="177">
        <v>9.99</v>
      </c>
    </row>
    <row r="16520" spans="1:4" x14ac:dyDescent="0.25">
      <c r="A16520" s="176" t="s">
        <v>25495</v>
      </c>
      <c r="B16520" s="176" t="s">
        <v>25496</v>
      </c>
      <c r="C16520" s="176" t="s">
        <v>115</v>
      </c>
      <c r="D16520" s="177">
        <v>15.35</v>
      </c>
    </row>
    <row r="16521" spans="1:4" x14ac:dyDescent="0.25">
      <c r="A16521" s="176" t="s">
        <v>25497</v>
      </c>
      <c r="B16521" s="176" t="s">
        <v>25496</v>
      </c>
      <c r="C16521" s="176" t="s">
        <v>115</v>
      </c>
      <c r="D16521" s="177">
        <v>15.35</v>
      </c>
    </row>
    <row r="16522" spans="1:4" x14ac:dyDescent="0.25">
      <c r="A16522" s="176" t="s">
        <v>25498</v>
      </c>
      <c r="B16522" s="176" t="s">
        <v>25499</v>
      </c>
      <c r="C16522" s="176" t="s">
        <v>115</v>
      </c>
      <c r="D16522" s="177">
        <v>21.53</v>
      </c>
    </row>
    <row r="16523" spans="1:4" x14ac:dyDescent="0.25">
      <c r="A16523" s="176" t="s">
        <v>25500</v>
      </c>
      <c r="B16523" s="176" t="s">
        <v>25499</v>
      </c>
      <c r="C16523" s="176" t="s">
        <v>115</v>
      </c>
      <c r="D16523" s="177">
        <v>21.53</v>
      </c>
    </row>
    <row r="16524" spans="1:4" x14ac:dyDescent="0.25">
      <c r="A16524" s="176" t="s">
        <v>25501</v>
      </c>
      <c r="B16524" s="176" t="s">
        <v>25502</v>
      </c>
      <c r="C16524" s="176" t="s">
        <v>115</v>
      </c>
      <c r="D16524" s="177">
        <v>58.94</v>
      </c>
    </row>
    <row r="16525" spans="1:4" x14ac:dyDescent="0.25">
      <c r="A16525" s="176" t="s">
        <v>25503</v>
      </c>
      <c r="B16525" s="176" t="s">
        <v>25502</v>
      </c>
      <c r="C16525" s="176" t="s">
        <v>115</v>
      </c>
      <c r="D16525" s="177">
        <v>58.94</v>
      </c>
    </row>
    <row r="16526" spans="1:4" x14ac:dyDescent="0.25">
      <c r="A16526" s="176" t="s">
        <v>25504</v>
      </c>
      <c r="B16526" s="176" t="s">
        <v>25505</v>
      </c>
      <c r="C16526" s="176" t="s">
        <v>115</v>
      </c>
      <c r="D16526" s="177">
        <v>86.59</v>
      </c>
    </row>
    <row r="16527" spans="1:4" x14ac:dyDescent="0.25">
      <c r="A16527" s="176" t="s">
        <v>25506</v>
      </c>
      <c r="B16527" s="176" t="s">
        <v>25505</v>
      </c>
      <c r="C16527" s="176" t="s">
        <v>115</v>
      </c>
      <c r="D16527" s="177">
        <v>86.59</v>
      </c>
    </row>
    <row r="16528" spans="1:4" x14ac:dyDescent="0.25">
      <c r="A16528" s="176" t="s">
        <v>25507</v>
      </c>
      <c r="B16528" s="176" t="s">
        <v>25508</v>
      </c>
      <c r="C16528" s="176" t="s">
        <v>115</v>
      </c>
      <c r="D16528" s="177">
        <v>132.11000000000001</v>
      </c>
    </row>
    <row r="16529" spans="1:4" x14ac:dyDescent="0.25">
      <c r="A16529" s="176" t="s">
        <v>25509</v>
      </c>
      <c r="B16529" s="176" t="s">
        <v>25508</v>
      </c>
      <c r="C16529" s="176" t="s">
        <v>115</v>
      </c>
      <c r="D16529" s="177">
        <v>132.11000000000001</v>
      </c>
    </row>
    <row r="16530" spans="1:4" x14ac:dyDescent="0.25">
      <c r="A16530" s="176" t="s">
        <v>25510</v>
      </c>
      <c r="B16530" s="176" t="s">
        <v>25511</v>
      </c>
      <c r="C16530" s="176" t="s">
        <v>115</v>
      </c>
      <c r="D16530" s="177">
        <v>19.11</v>
      </c>
    </row>
    <row r="16531" spans="1:4" x14ac:dyDescent="0.25">
      <c r="A16531" s="176" t="s">
        <v>25512</v>
      </c>
      <c r="B16531" s="176" t="s">
        <v>25511</v>
      </c>
      <c r="C16531" s="176" t="s">
        <v>115</v>
      </c>
      <c r="D16531" s="177">
        <v>19.11</v>
      </c>
    </row>
    <row r="16532" spans="1:4" x14ac:dyDescent="0.25">
      <c r="A16532" s="176" t="s">
        <v>25513</v>
      </c>
      <c r="B16532" s="176" t="s">
        <v>25514</v>
      </c>
      <c r="C16532" s="176" t="s">
        <v>115</v>
      </c>
      <c r="D16532" s="177">
        <v>38.92</v>
      </c>
    </row>
    <row r="16533" spans="1:4" x14ac:dyDescent="0.25">
      <c r="A16533" s="176" t="s">
        <v>25515</v>
      </c>
      <c r="B16533" s="176" t="s">
        <v>25514</v>
      </c>
      <c r="C16533" s="176" t="s">
        <v>115</v>
      </c>
      <c r="D16533" s="177">
        <v>38.92</v>
      </c>
    </row>
    <row r="16534" spans="1:4" x14ac:dyDescent="0.25">
      <c r="A16534" s="176" t="s">
        <v>25516</v>
      </c>
      <c r="B16534" s="176" t="s">
        <v>25517</v>
      </c>
      <c r="C16534" s="176" t="s">
        <v>115</v>
      </c>
      <c r="D16534" s="177">
        <v>7.1</v>
      </c>
    </row>
    <row r="16535" spans="1:4" x14ac:dyDescent="0.25">
      <c r="A16535" s="176" t="s">
        <v>25518</v>
      </c>
      <c r="B16535" s="176" t="s">
        <v>25517</v>
      </c>
      <c r="C16535" s="176" t="s">
        <v>115</v>
      </c>
      <c r="D16535" s="177">
        <v>7.1</v>
      </c>
    </row>
    <row r="16536" spans="1:4" x14ac:dyDescent="0.25">
      <c r="A16536" s="176" t="s">
        <v>25519</v>
      </c>
      <c r="B16536" s="176" t="s">
        <v>25520</v>
      </c>
      <c r="C16536" s="176" t="s">
        <v>115</v>
      </c>
      <c r="D16536" s="177">
        <v>9.7200000000000006</v>
      </c>
    </row>
    <row r="16537" spans="1:4" x14ac:dyDescent="0.25">
      <c r="A16537" s="176" t="s">
        <v>25521</v>
      </c>
      <c r="B16537" s="176" t="s">
        <v>25520</v>
      </c>
      <c r="C16537" s="176" t="s">
        <v>115</v>
      </c>
      <c r="D16537" s="177">
        <v>9.7200000000000006</v>
      </c>
    </row>
    <row r="16538" spans="1:4" x14ac:dyDescent="0.25">
      <c r="A16538" s="176" t="s">
        <v>25522</v>
      </c>
      <c r="B16538" s="176" t="s">
        <v>25523</v>
      </c>
      <c r="C16538" s="176" t="s">
        <v>115</v>
      </c>
      <c r="D16538" s="177">
        <v>14.32</v>
      </c>
    </row>
    <row r="16539" spans="1:4" x14ac:dyDescent="0.25">
      <c r="A16539" s="176" t="s">
        <v>25524</v>
      </c>
      <c r="B16539" s="176" t="s">
        <v>25523</v>
      </c>
      <c r="C16539" s="176" t="s">
        <v>115</v>
      </c>
      <c r="D16539" s="177">
        <v>14.32</v>
      </c>
    </row>
    <row r="16540" spans="1:4" x14ac:dyDescent="0.25">
      <c r="A16540" s="176" t="s">
        <v>25525</v>
      </c>
      <c r="B16540" s="176" t="s">
        <v>25526</v>
      </c>
      <c r="C16540" s="176" t="s">
        <v>115</v>
      </c>
      <c r="D16540" s="177">
        <v>28.84</v>
      </c>
    </row>
    <row r="16541" spans="1:4" x14ac:dyDescent="0.25">
      <c r="A16541" s="176" t="s">
        <v>25527</v>
      </c>
      <c r="B16541" s="176" t="s">
        <v>25526</v>
      </c>
      <c r="C16541" s="176" t="s">
        <v>115</v>
      </c>
      <c r="D16541" s="177">
        <v>28.84</v>
      </c>
    </row>
    <row r="16542" spans="1:4" x14ac:dyDescent="0.25">
      <c r="A16542" s="176" t="s">
        <v>25528</v>
      </c>
      <c r="B16542" s="176" t="s">
        <v>25529</v>
      </c>
      <c r="C16542" s="176" t="s">
        <v>115</v>
      </c>
      <c r="D16542" s="177">
        <v>27.96</v>
      </c>
    </row>
    <row r="16543" spans="1:4" x14ac:dyDescent="0.25">
      <c r="A16543" s="176" t="s">
        <v>25530</v>
      </c>
      <c r="B16543" s="176" t="s">
        <v>25529</v>
      </c>
      <c r="C16543" s="176" t="s">
        <v>115</v>
      </c>
      <c r="D16543" s="177">
        <v>27.96</v>
      </c>
    </row>
    <row r="16544" spans="1:4" x14ac:dyDescent="0.25">
      <c r="A16544" s="176" t="s">
        <v>25531</v>
      </c>
      <c r="B16544" s="176" t="s">
        <v>25532</v>
      </c>
      <c r="C16544" s="176" t="s">
        <v>115</v>
      </c>
      <c r="D16544" s="177">
        <v>76.12</v>
      </c>
    </row>
    <row r="16545" spans="1:4" x14ac:dyDescent="0.25">
      <c r="A16545" s="176" t="s">
        <v>25533</v>
      </c>
      <c r="B16545" s="176" t="s">
        <v>25532</v>
      </c>
      <c r="C16545" s="176" t="s">
        <v>115</v>
      </c>
      <c r="D16545" s="177">
        <v>76.12</v>
      </c>
    </row>
    <row r="16546" spans="1:4" x14ac:dyDescent="0.25">
      <c r="A16546" s="176" t="s">
        <v>25534</v>
      </c>
      <c r="B16546" s="176" t="s">
        <v>25535</v>
      </c>
      <c r="C16546" s="176" t="s">
        <v>115</v>
      </c>
      <c r="D16546" s="177">
        <v>146.51</v>
      </c>
    </row>
    <row r="16547" spans="1:4" x14ac:dyDescent="0.25">
      <c r="A16547" s="176" t="s">
        <v>25536</v>
      </c>
      <c r="B16547" s="176" t="s">
        <v>25535</v>
      </c>
      <c r="C16547" s="176" t="s">
        <v>115</v>
      </c>
      <c r="D16547" s="177">
        <v>146.51</v>
      </c>
    </row>
    <row r="16548" spans="1:4" x14ac:dyDescent="0.25">
      <c r="A16548" s="176" t="s">
        <v>25537</v>
      </c>
      <c r="B16548" s="176" t="s">
        <v>25538</v>
      </c>
      <c r="C16548" s="176" t="s">
        <v>115</v>
      </c>
      <c r="D16548" s="177">
        <v>199.08</v>
      </c>
    </row>
    <row r="16549" spans="1:4" x14ac:dyDescent="0.25">
      <c r="A16549" s="176" t="s">
        <v>25539</v>
      </c>
      <c r="B16549" s="176" t="s">
        <v>25538</v>
      </c>
      <c r="C16549" s="176" t="s">
        <v>115</v>
      </c>
      <c r="D16549" s="177">
        <v>199.08</v>
      </c>
    </row>
    <row r="16550" spans="1:4" x14ac:dyDescent="0.25">
      <c r="A16550" s="176" t="s">
        <v>25540</v>
      </c>
      <c r="B16550" s="176" t="s">
        <v>25541</v>
      </c>
      <c r="C16550" s="176" t="s">
        <v>115</v>
      </c>
      <c r="D16550" s="177">
        <v>452.11</v>
      </c>
    </row>
    <row r="16551" spans="1:4" x14ac:dyDescent="0.25">
      <c r="A16551" s="176" t="s">
        <v>25542</v>
      </c>
      <c r="B16551" s="176" t="s">
        <v>25541</v>
      </c>
      <c r="C16551" s="176" t="s">
        <v>115</v>
      </c>
      <c r="D16551" s="177">
        <v>452.11</v>
      </c>
    </row>
    <row r="16552" spans="1:4" x14ac:dyDescent="0.25">
      <c r="A16552" s="176" t="s">
        <v>25543</v>
      </c>
      <c r="B16552" s="176" t="s">
        <v>25544</v>
      </c>
      <c r="C16552" s="176" t="s">
        <v>115</v>
      </c>
      <c r="D16552" s="177">
        <v>1.91</v>
      </c>
    </row>
    <row r="16553" spans="1:4" x14ac:dyDescent="0.25">
      <c r="A16553" s="176" t="s">
        <v>25545</v>
      </c>
      <c r="B16553" s="176" t="s">
        <v>25544</v>
      </c>
      <c r="C16553" s="176" t="s">
        <v>115</v>
      </c>
      <c r="D16553" s="177">
        <v>1.91</v>
      </c>
    </row>
    <row r="16554" spans="1:4" x14ac:dyDescent="0.25">
      <c r="A16554" s="176" t="s">
        <v>25546</v>
      </c>
      <c r="B16554" s="176" t="s">
        <v>25547</v>
      </c>
      <c r="C16554" s="176" t="s">
        <v>115</v>
      </c>
      <c r="D16554" s="177">
        <v>2.0099999999999998</v>
      </c>
    </row>
    <row r="16555" spans="1:4" x14ac:dyDescent="0.25">
      <c r="A16555" s="176" t="s">
        <v>25548</v>
      </c>
      <c r="B16555" s="176" t="s">
        <v>25547</v>
      </c>
      <c r="C16555" s="176" t="s">
        <v>115</v>
      </c>
      <c r="D16555" s="177">
        <v>2.0099999999999998</v>
      </c>
    </row>
    <row r="16556" spans="1:4" x14ac:dyDescent="0.25">
      <c r="A16556" s="176" t="s">
        <v>25549</v>
      </c>
      <c r="B16556" s="176" t="s">
        <v>25550</v>
      </c>
      <c r="C16556" s="176" t="s">
        <v>115</v>
      </c>
      <c r="D16556" s="177">
        <v>2.27</v>
      </c>
    </row>
    <row r="16557" spans="1:4" x14ac:dyDescent="0.25">
      <c r="A16557" s="176" t="s">
        <v>25551</v>
      </c>
      <c r="B16557" s="176" t="s">
        <v>25550</v>
      </c>
      <c r="C16557" s="176" t="s">
        <v>115</v>
      </c>
      <c r="D16557" s="177">
        <v>2.27</v>
      </c>
    </row>
    <row r="16558" spans="1:4" x14ac:dyDescent="0.25">
      <c r="A16558" s="176" t="s">
        <v>25552</v>
      </c>
      <c r="B16558" s="176" t="s">
        <v>25553</v>
      </c>
      <c r="C16558" s="176" t="s">
        <v>115</v>
      </c>
      <c r="D16558" s="177">
        <v>14.92</v>
      </c>
    </row>
    <row r="16559" spans="1:4" x14ac:dyDescent="0.25">
      <c r="A16559" s="176" t="s">
        <v>25554</v>
      </c>
      <c r="B16559" s="176" t="s">
        <v>25553</v>
      </c>
      <c r="C16559" s="176" t="s">
        <v>115</v>
      </c>
      <c r="D16559" s="177">
        <v>14.92</v>
      </c>
    </row>
    <row r="16560" spans="1:4" x14ac:dyDescent="0.25">
      <c r="A16560" s="176" t="s">
        <v>25555</v>
      </c>
      <c r="B16560" s="176" t="s">
        <v>25556</v>
      </c>
      <c r="C16560" s="176" t="s">
        <v>115</v>
      </c>
      <c r="D16560" s="177">
        <v>1.47</v>
      </c>
    </row>
    <row r="16561" spans="1:4" x14ac:dyDescent="0.25">
      <c r="A16561" s="176" t="s">
        <v>25557</v>
      </c>
      <c r="B16561" s="176" t="s">
        <v>25556</v>
      </c>
      <c r="C16561" s="176" t="s">
        <v>115</v>
      </c>
      <c r="D16561" s="177">
        <v>1.47</v>
      </c>
    </row>
    <row r="16562" spans="1:4" x14ac:dyDescent="0.25">
      <c r="A16562" s="176" t="s">
        <v>25558</v>
      </c>
      <c r="B16562" s="176" t="s">
        <v>25559</v>
      </c>
      <c r="C16562" s="176" t="s">
        <v>115</v>
      </c>
      <c r="D16562" s="177">
        <v>1.75</v>
      </c>
    </row>
    <row r="16563" spans="1:4" x14ac:dyDescent="0.25">
      <c r="A16563" s="176" t="s">
        <v>25560</v>
      </c>
      <c r="B16563" s="176" t="s">
        <v>25559</v>
      </c>
      <c r="C16563" s="176" t="s">
        <v>115</v>
      </c>
      <c r="D16563" s="177">
        <v>1.75</v>
      </c>
    </row>
    <row r="16564" spans="1:4" x14ac:dyDescent="0.25">
      <c r="A16564" s="176" t="s">
        <v>25561</v>
      </c>
      <c r="B16564" s="176" t="s">
        <v>25562</v>
      </c>
      <c r="C16564" s="176" t="s">
        <v>115</v>
      </c>
      <c r="D16564" s="177">
        <v>1.67</v>
      </c>
    </row>
    <row r="16565" spans="1:4" x14ac:dyDescent="0.25">
      <c r="A16565" s="176" t="s">
        <v>25563</v>
      </c>
      <c r="B16565" s="176" t="s">
        <v>25562</v>
      </c>
      <c r="C16565" s="176" t="s">
        <v>115</v>
      </c>
      <c r="D16565" s="177">
        <v>1.67</v>
      </c>
    </row>
    <row r="16566" spans="1:4" x14ac:dyDescent="0.25">
      <c r="A16566" s="176" t="s">
        <v>25564</v>
      </c>
      <c r="B16566" s="176" t="s">
        <v>25565</v>
      </c>
      <c r="C16566" s="176" t="s">
        <v>115</v>
      </c>
      <c r="D16566" s="177">
        <v>5.58</v>
      </c>
    </row>
    <row r="16567" spans="1:4" x14ac:dyDescent="0.25">
      <c r="A16567" s="176" t="s">
        <v>25566</v>
      </c>
      <c r="B16567" s="176" t="s">
        <v>25565</v>
      </c>
      <c r="C16567" s="176" t="s">
        <v>115</v>
      </c>
      <c r="D16567" s="177">
        <v>5.58</v>
      </c>
    </row>
    <row r="16568" spans="1:4" x14ac:dyDescent="0.25">
      <c r="A16568" s="176" t="s">
        <v>25567</v>
      </c>
      <c r="B16568" s="176" t="s">
        <v>25568</v>
      </c>
      <c r="C16568" s="176" t="s">
        <v>115</v>
      </c>
      <c r="D16568" s="177">
        <v>11.35</v>
      </c>
    </row>
    <row r="16569" spans="1:4" x14ac:dyDescent="0.25">
      <c r="A16569" s="176" t="s">
        <v>25569</v>
      </c>
      <c r="B16569" s="176" t="s">
        <v>25568</v>
      </c>
      <c r="C16569" s="176" t="s">
        <v>115</v>
      </c>
      <c r="D16569" s="177">
        <v>11.35</v>
      </c>
    </row>
    <row r="16570" spans="1:4" x14ac:dyDescent="0.25">
      <c r="A16570" s="176" t="s">
        <v>25570</v>
      </c>
      <c r="B16570" s="176" t="s">
        <v>25571</v>
      </c>
      <c r="C16570" s="176" t="s">
        <v>115</v>
      </c>
      <c r="D16570" s="177">
        <v>21.35</v>
      </c>
    </row>
    <row r="16571" spans="1:4" x14ac:dyDescent="0.25">
      <c r="A16571" s="176" t="s">
        <v>25572</v>
      </c>
      <c r="B16571" s="176" t="s">
        <v>25571</v>
      </c>
      <c r="C16571" s="176" t="s">
        <v>115</v>
      </c>
      <c r="D16571" s="177">
        <v>21.35</v>
      </c>
    </row>
    <row r="16572" spans="1:4" x14ac:dyDescent="0.25">
      <c r="A16572" s="176" t="s">
        <v>25573</v>
      </c>
      <c r="B16572" s="176" t="s">
        <v>25574</v>
      </c>
      <c r="C16572" s="176" t="s">
        <v>115</v>
      </c>
      <c r="D16572" s="177">
        <v>2.5499999999999998</v>
      </c>
    </row>
    <row r="16573" spans="1:4" x14ac:dyDescent="0.25">
      <c r="A16573" s="176" t="s">
        <v>25575</v>
      </c>
      <c r="B16573" s="176" t="s">
        <v>25574</v>
      </c>
      <c r="C16573" s="176" t="s">
        <v>115</v>
      </c>
      <c r="D16573" s="177">
        <v>2.5499999999999998</v>
      </c>
    </row>
    <row r="16574" spans="1:4" x14ac:dyDescent="0.25">
      <c r="A16574" s="176" t="s">
        <v>25576</v>
      </c>
      <c r="B16574" s="176" t="s">
        <v>25577</v>
      </c>
      <c r="C16574" s="176" t="s">
        <v>115</v>
      </c>
      <c r="D16574" s="177">
        <v>5.84</v>
      </c>
    </row>
    <row r="16575" spans="1:4" x14ac:dyDescent="0.25">
      <c r="A16575" s="176" t="s">
        <v>25578</v>
      </c>
      <c r="B16575" s="176" t="s">
        <v>25577</v>
      </c>
      <c r="C16575" s="176" t="s">
        <v>115</v>
      </c>
      <c r="D16575" s="177">
        <v>5.84</v>
      </c>
    </row>
    <row r="16576" spans="1:4" x14ac:dyDescent="0.25">
      <c r="A16576" s="176" t="s">
        <v>25579</v>
      </c>
      <c r="B16576" s="176" t="s">
        <v>25580</v>
      </c>
      <c r="C16576" s="176" t="s">
        <v>115</v>
      </c>
      <c r="D16576" s="177">
        <v>3.04</v>
      </c>
    </row>
    <row r="16577" spans="1:4" x14ac:dyDescent="0.25">
      <c r="A16577" s="176" t="s">
        <v>25581</v>
      </c>
      <c r="B16577" s="176" t="s">
        <v>25580</v>
      </c>
      <c r="C16577" s="176" t="s">
        <v>115</v>
      </c>
      <c r="D16577" s="177">
        <v>3.04</v>
      </c>
    </row>
    <row r="16578" spans="1:4" x14ac:dyDescent="0.25">
      <c r="A16578" s="176" t="s">
        <v>25582</v>
      </c>
      <c r="B16578" s="176" t="s">
        <v>25583</v>
      </c>
      <c r="C16578" s="176" t="s">
        <v>115</v>
      </c>
      <c r="D16578" s="177">
        <v>15.45</v>
      </c>
    </row>
    <row r="16579" spans="1:4" x14ac:dyDescent="0.25">
      <c r="A16579" s="176" t="s">
        <v>25584</v>
      </c>
      <c r="B16579" s="176" t="s">
        <v>25583</v>
      </c>
      <c r="C16579" s="176" t="s">
        <v>115</v>
      </c>
      <c r="D16579" s="177">
        <v>15.45</v>
      </c>
    </row>
    <row r="16580" spans="1:4" x14ac:dyDescent="0.25">
      <c r="A16580" s="176" t="s">
        <v>25585</v>
      </c>
      <c r="B16580" s="176" t="s">
        <v>25586</v>
      </c>
      <c r="C16580" s="176" t="s">
        <v>115</v>
      </c>
      <c r="D16580" s="177">
        <v>5.75</v>
      </c>
    </row>
    <row r="16581" spans="1:4" x14ac:dyDescent="0.25">
      <c r="A16581" s="176" t="s">
        <v>25587</v>
      </c>
      <c r="B16581" s="176" t="s">
        <v>25586</v>
      </c>
      <c r="C16581" s="176" t="s">
        <v>115</v>
      </c>
      <c r="D16581" s="177">
        <v>5.75</v>
      </c>
    </row>
    <row r="16582" spans="1:4" x14ac:dyDescent="0.25">
      <c r="A16582" s="176" t="s">
        <v>25588</v>
      </c>
      <c r="B16582" s="176" t="s">
        <v>25589</v>
      </c>
      <c r="C16582" s="176" t="s">
        <v>115</v>
      </c>
      <c r="D16582" s="177">
        <v>5.86</v>
      </c>
    </row>
    <row r="16583" spans="1:4" x14ac:dyDescent="0.25">
      <c r="A16583" s="176" t="s">
        <v>25590</v>
      </c>
      <c r="B16583" s="176" t="s">
        <v>25589</v>
      </c>
      <c r="C16583" s="176" t="s">
        <v>115</v>
      </c>
      <c r="D16583" s="177">
        <v>5.86</v>
      </c>
    </row>
    <row r="16584" spans="1:4" x14ac:dyDescent="0.25">
      <c r="A16584" s="176" t="s">
        <v>25591</v>
      </c>
      <c r="B16584" s="176" t="s">
        <v>25592</v>
      </c>
      <c r="C16584" s="176" t="s">
        <v>115</v>
      </c>
      <c r="D16584" s="177">
        <v>6.28</v>
      </c>
    </row>
    <row r="16585" spans="1:4" x14ac:dyDescent="0.25">
      <c r="A16585" s="176" t="s">
        <v>25593</v>
      </c>
      <c r="B16585" s="176" t="s">
        <v>25592</v>
      </c>
      <c r="C16585" s="176" t="s">
        <v>115</v>
      </c>
      <c r="D16585" s="177">
        <v>6.28</v>
      </c>
    </row>
    <row r="16586" spans="1:4" x14ac:dyDescent="0.25">
      <c r="A16586" s="176" t="s">
        <v>25594</v>
      </c>
      <c r="B16586" s="176" t="s">
        <v>25595</v>
      </c>
      <c r="C16586" s="176" t="s">
        <v>115</v>
      </c>
      <c r="D16586" s="177">
        <v>27.4</v>
      </c>
    </row>
    <row r="16587" spans="1:4" x14ac:dyDescent="0.25">
      <c r="A16587" s="176" t="s">
        <v>25596</v>
      </c>
      <c r="B16587" s="176" t="s">
        <v>25595</v>
      </c>
      <c r="C16587" s="176" t="s">
        <v>115</v>
      </c>
      <c r="D16587" s="177">
        <v>27.4</v>
      </c>
    </row>
    <row r="16588" spans="1:4" x14ac:dyDescent="0.25">
      <c r="A16588" s="176" t="s">
        <v>25597</v>
      </c>
      <c r="B16588" s="176" t="s">
        <v>25598</v>
      </c>
      <c r="C16588" s="176" t="s">
        <v>115</v>
      </c>
      <c r="D16588" s="177">
        <v>4.5199999999999996</v>
      </c>
    </row>
    <row r="16589" spans="1:4" x14ac:dyDescent="0.25">
      <c r="A16589" s="176" t="s">
        <v>25599</v>
      </c>
      <c r="B16589" s="176" t="s">
        <v>25598</v>
      </c>
      <c r="C16589" s="176" t="s">
        <v>115</v>
      </c>
      <c r="D16589" s="177">
        <v>4.5199999999999996</v>
      </c>
    </row>
    <row r="16590" spans="1:4" x14ac:dyDescent="0.25">
      <c r="A16590" s="176" t="s">
        <v>25600</v>
      </c>
      <c r="B16590" s="176" t="s">
        <v>25601</v>
      </c>
      <c r="C16590" s="176" t="s">
        <v>115</v>
      </c>
      <c r="D16590" s="177">
        <v>5.35</v>
      </c>
    </row>
    <row r="16591" spans="1:4" x14ac:dyDescent="0.25">
      <c r="A16591" s="176" t="s">
        <v>25602</v>
      </c>
      <c r="B16591" s="176" t="s">
        <v>25601</v>
      </c>
      <c r="C16591" s="176" t="s">
        <v>115</v>
      </c>
      <c r="D16591" s="177">
        <v>5.35</v>
      </c>
    </row>
    <row r="16592" spans="1:4" x14ac:dyDescent="0.25">
      <c r="A16592" s="176" t="s">
        <v>25603</v>
      </c>
      <c r="B16592" s="176" t="s">
        <v>25604</v>
      </c>
      <c r="C16592" s="176" t="s">
        <v>115</v>
      </c>
      <c r="D16592" s="177">
        <v>6.13</v>
      </c>
    </row>
    <row r="16593" spans="1:4" x14ac:dyDescent="0.25">
      <c r="A16593" s="176" t="s">
        <v>25605</v>
      </c>
      <c r="B16593" s="176" t="s">
        <v>25604</v>
      </c>
      <c r="C16593" s="176" t="s">
        <v>115</v>
      </c>
      <c r="D16593" s="177">
        <v>6.13</v>
      </c>
    </row>
    <row r="16594" spans="1:4" x14ac:dyDescent="0.25">
      <c r="A16594" s="176" t="s">
        <v>25606</v>
      </c>
      <c r="B16594" s="176" t="s">
        <v>25607</v>
      </c>
      <c r="C16594" s="176" t="s">
        <v>115</v>
      </c>
      <c r="D16594" s="177">
        <v>7.76</v>
      </c>
    </row>
    <row r="16595" spans="1:4" x14ac:dyDescent="0.25">
      <c r="A16595" s="176" t="s">
        <v>25608</v>
      </c>
      <c r="B16595" s="176" t="s">
        <v>25607</v>
      </c>
      <c r="C16595" s="176" t="s">
        <v>115</v>
      </c>
      <c r="D16595" s="177">
        <v>7.76</v>
      </c>
    </row>
    <row r="16596" spans="1:4" x14ac:dyDescent="0.25">
      <c r="A16596" s="176" t="s">
        <v>25609</v>
      </c>
      <c r="B16596" s="176" t="s">
        <v>25610</v>
      </c>
      <c r="C16596" s="176" t="s">
        <v>115</v>
      </c>
      <c r="D16596" s="177">
        <v>7.97</v>
      </c>
    </row>
    <row r="16597" spans="1:4" x14ac:dyDescent="0.25">
      <c r="A16597" s="176" t="s">
        <v>25611</v>
      </c>
      <c r="B16597" s="176" t="s">
        <v>25610</v>
      </c>
      <c r="C16597" s="176" t="s">
        <v>115</v>
      </c>
      <c r="D16597" s="177">
        <v>7.97</v>
      </c>
    </row>
    <row r="16598" spans="1:4" x14ac:dyDescent="0.25">
      <c r="A16598" s="176" t="s">
        <v>25612</v>
      </c>
      <c r="B16598" s="176" t="s">
        <v>25613</v>
      </c>
      <c r="C16598" s="176" t="s">
        <v>115</v>
      </c>
      <c r="D16598" s="177">
        <v>10.31</v>
      </c>
    </row>
    <row r="16599" spans="1:4" x14ac:dyDescent="0.25">
      <c r="A16599" s="176" t="s">
        <v>25614</v>
      </c>
      <c r="B16599" s="176" t="s">
        <v>25613</v>
      </c>
      <c r="C16599" s="176" t="s">
        <v>115</v>
      </c>
      <c r="D16599" s="177">
        <v>10.31</v>
      </c>
    </row>
    <row r="16600" spans="1:4" x14ac:dyDescent="0.25">
      <c r="A16600" s="176" t="s">
        <v>25615</v>
      </c>
      <c r="B16600" s="176" t="s">
        <v>25616</v>
      </c>
      <c r="C16600" s="176" t="s">
        <v>115</v>
      </c>
      <c r="D16600" s="177">
        <v>18.88</v>
      </c>
    </row>
    <row r="16601" spans="1:4" x14ac:dyDescent="0.25">
      <c r="A16601" s="176" t="s">
        <v>25617</v>
      </c>
      <c r="B16601" s="176" t="s">
        <v>25616</v>
      </c>
      <c r="C16601" s="176" t="s">
        <v>115</v>
      </c>
      <c r="D16601" s="177">
        <v>18.88</v>
      </c>
    </row>
    <row r="16602" spans="1:4" x14ac:dyDescent="0.25">
      <c r="A16602" s="176" t="s">
        <v>25618</v>
      </c>
      <c r="B16602" s="176" t="s">
        <v>25619</v>
      </c>
      <c r="C16602" s="176" t="s">
        <v>83</v>
      </c>
      <c r="D16602" s="177">
        <v>35.32</v>
      </c>
    </row>
    <row r="16603" spans="1:4" x14ac:dyDescent="0.25">
      <c r="A16603" s="176" t="s">
        <v>25620</v>
      </c>
      <c r="B16603" s="176" t="s">
        <v>25619</v>
      </c>
      <c r="C16603" s="176" t="s">
        <v>83</v>
      </c>
      <c r="D16603" s="177">
        <v>34.83</v>
      </c>
    </row>
    <row r="16604" spans="1:4" x14ac:dyDescent="0.25">
      <c r="A16604" s="176" t="s">
        <v>25621</v>
      </c>
      <c r="B16604" s="176" t="s">
        <v>25622</v>
      </c>
      <c r="C16604" s="176" t="s">
        <v>83</v>
      </c>
      <c r="D16604" s="177">
        <v>54.1</v>
      </c>
    </row>
    <row r="16605" spans="1:4" x14ac:dyDescent="0.25">
      <c r="A16605" s="176" t="s">
        <v>25623</v>
      </c>
      <c r="B16605" s="176" t="s">
        <v>25622</v>
      </c>
      <c r="C16605" s="176" t="s">
        <v>83</v>
      </c>
      <c r="D16605" s="177">
        <v>53.56</v>
      </c>
    </row>
    <row r="16606" spans="1:4" x14ac:dyDescent="0.25">
      <c r="A16606" s="176" t="s">
        <v>25624</v>
      </c>
      <c r="B16606" s="176" t="s">
        <v>25625</v>
      </c>
      <c r="C16606" s="176" t="s">
        <v>83</v>
      </c>
      <c r="D16606" s="177">
        <v>69.59</v>
      </c>
    </row>
    <row r="16607" spans="1:4" x14ac:dyDescent="0.25">
      <c r="A16607" s="176" t="s">
        <v>25626</v>
      </c>
      <c r="B16607" s="176" t="s">
        <v>25625</v>
      </c>
      <c r="C16607" s="176" t="s">
        <v>83</v>
      </c>
      <c r="D16607" s="177">
        <v>69.010000000000005</v>
      </c>
    </row>
    <row r="16608" spans="1:4" x14ac:dyDescent="0.25">
      <c r="A16608" s="176" t="s">
        <v>25627</v>
      </c>
      <c r="B16608" s="176" t="s">
        <v>25628</v>
      </c>
      <c r="C16608" s="176" t="s">
        <v>83</v>
      </c>
      <c r="D16608" s="177">
        <v>112.95</v>
      </c>
    </row>
    <row r="16609" spans="1:4" x14ac:dyDescent="0.25">
      <c r="A16609" s="176" t="s">
        <v>25629</v>
      </c>
      <c r="B16609" s="176" t="s">
        <v>25628</v>
      </c>
      <c r="C16609" s="176" t="s">
        <v>83</v>
      </c>
      <c r="D16609" s="177">
        <v>112.33</v>
      </c>
    </row>
    <row r="16610" spans="1:4" x14ac:dyDescent="0.25">
      <c r="A16610" s="176" t="s">
        <v>25630</v>
      </c>
      <c r="B16610" s="176" t="s">
        <v>25631</v>
      </c>
      <c r="C16610" s="176" t="s">
        <v>83</v>
      </c>
      <c r="D16610" s="177">
        <v>147.66999999999999</v>
      </c>
    </row>
    <row r="16611" spans="1:4" x14ac:dyDescent="0.25">
      <c r="A16611" s="176" t="s">
        <v>25632</v>
      </c>
      <c r="B16611" s="176" t="s">
        <v>25631</v>
      </c>
      <c r="C16611" s="176" t="s">
        <v>83</v>
      </c>
      <c r="D16611" s="177">
        <v>146.97</v>
      </c>
    </row>
    <row r="16612" spans="1:4" x14ac:dyDescent="0.25">
      <c r="A16612" s="176" t="s">
        <v>25633</v>
      </c>
      <c r="B16612" s="176" t="s">
        <v>25634</v>
      </c>
      <c r="C16612" s="176" t="s">
        <v>83</v>
      </c>
      <c r="D16612" s="177">
        <v>222.17</v>
      </c>
    </row>
    <row r="16613" spans="1:4" x14ac:dyDescent="0.25">
      <c r="A16613" s="176" t="s">
        <v>25635</v>
      </c>
      <c r="B16613" s="176" t="s">
        <v>25634</v>
      </c>
      <c r="C16613" s="176" t="s">
        <v>83</v>
      </c>
      <c r="D16613" s="177">
        <v>221.32</v>
      </c>
    </row>
    <row r="16614" spans="1:4" x14ac:dyDescent="0.25">
      <c r="A16614" s="176" t="s">
        <v>25636</v>
      </c>
      <c r="B16614" s="176" t="s">
        <v>25637</v>
      </c>
      <c r="C16614" s="176" t="s">
        <v>83</v>
      </c>
      <c r="D16614" s="177">
        <v>295.92</v>
      </c>
    </row>
    <row r="16615" spans="1:4" x14ac:dyDescent="0.25">
      <c r="A16615" s="176" t="s">
        <v>25638</v>
      </c>
      <c r="B16615" s="176" t="s">
        <v>25637</v>
      </c>
      <c r="C16615" s="176" t="s">
        <v>83</v>
      </c>
      <c r="D16615" s="177">
        <v>294.92</v>
      </c>
    </row>
    <row r="16616" spans="1:4" x14ac:dyDescent="0.25">
      <c r="A16616" s="176" t="s">
        <v>25639</v>
      </c>
      <c r="B16616" s="176" t="s">
        <v>25640</v>
      </c>
      <c r="C16616" s="176" t="s">
        <v>83</v>
      </c>
      <c r="D16616" s="177">
        <v>484.13</v>
      </c>
    </row>
    <row r="16617" spans="1:4" x14ac:dyDescent="0.25">
      <c r="A16617" s="176" t="s">
        <v>25641</v>
      </c>
      <c r="B16617" s="176" t="s">
        <v>25640</v>
      </c>
      <c r="C16617" s="176" t="s">
        <v>83</v>
      </c>
      <c r="D16617" s="177">
        <v>482.98</v>
      </c>
    </row>
    <row r="16618" spans="1:4" x14ac:dyDescent="0.25">
      <c r="A16618" s="176" t="s">
        <v>25642</v>
      </c>
      <c r="B16618" s="176" t="s">
        <v>25643</v>
      </c>
      <c r="C16618" s="176" t="s">
        <v>83</v>
      </c>
      <c r="D16618" s="177">
        <v>665.77</v>
      </c>
    </row>
    <row r="16619" spans="1:4" x14ac:dyDescent="0.25">
      <c r="A16619" s="176" t="s">
        <v>25644</v>
      </c>
      <c r="B16619" s="176" t="s">
        <v>25643</v>
      </c>
      <c r="C16619" s="176" t="s">
        <v>83</v>
      </c>
      <c r="D16619" s="177">
        <v>664.23</v>
      </c>
    </row>
    <row r="16620" spans="1:4" x14ac:dyDescent="0.25">
      <c r="A16620" s="176" t="s">
        <v>25645</v>
      </c>
      <c r="B16620" s="176" t="s">
        <v>25646</v>
      </c>
      <c r="C16620" s="176" t="s">
        <v>83</v>
      </c>
      <c r="D16620" s="177">
        <v>54.66</v>
      </c>
    </row>
    <row r="16621" spans="1:4" x14ac:dyDescent="0.25">
      <c r="A16621" s="176" t="s">
        <v>25647</v>
      </c>
      <c r="B16621" s="176" t="s">
        <v>25646</v>
      </c>
      <c r="C16621" s="176" t="s">
        <v>83</v>
      </c>
      <c r="D16621" s="177">
        <v>54.17</v>
      </c>
    </row>
    <row r="16622" spans="1:4" x14ac:dyDescent="0.25">
      <c r="A16622" s="176" t="s">
        <v>25648</v>
      </c>
      <c r="B16622" s="176" t="s">
        <v>25649</v>
      </c>
      <c r="C16622" s="176" t="s">
        <v>83</v>
      </c>
      <c r="D16622" s="177">
        <v>96.35</v>
      </c>
    </row>
    <row r="16623" spans="1:4" x14ac:dyDescent="0.25">
      <c r="A16623" s="176" t="s">
        <v>25650</v>
      </c>
      <c r="B16623" s="176" t="s">
        <v>25649</v>
      </c>
      <c r="C16623" s="176" t="s">
        <v>83</v>
      </c>
      <c r="D16623" s="177">
        <v>95.81</v>
      </c>
    </row>
    <row r="16624" spans="1:4" x14ac:dyDescent="0.25">
      <c r="A16624" s="176" t="s">
        <v>25651</v>
      </c>
      <c r="B16624" s="176" t="s">
        <v>25652</v>
      </c>
      <c r="C16624" s="176" t="s">
        <v>83</v>
      </c>
      <c r="D16624" s="177">
        <v>115.19</v>
      </c>
    </row>
    <row r="16625" spans="1:4" x14ac:dyDescent="0.25">
      <c r="A16625" s="176" t="s">
        <v>25653</v>
      </c>
      <c r="B16625" s="176" t="s">
        <v>25652</v>
      </c>
      <c r="C16625" s="176" t="s">
        <v>83</v>
      </c>
      <c r="D16625" s="177">
        <v>114.61</v>
      </c>
    </row>
    <row r="16626" spans="1:4" x14ac:dyDescent="0.25">
      <c r="A16626" s="176" t="s">
        <v>25654</v>
      </c>
      <c r="B16626" s="176" t="s">
        <v>25655</v>
      </c>
      <c r="C16626" s="176" t="s">
        <v>83</v>
      </c>
      <c r="D16626" s="177">
        <v>263.7</v>
      </c>
    </row>
    <row r="16627" spans="1:4" x14ac:dyDescent="0.25">
      <c r="A16627" s="176" t="s">
        <v>25656</v>
      </c>
      <c r="B16627" s="176" t="s">
        <v>25655</v>
      </c>
      <c r="C16627" s="176" t="s">
        <v>83</v>
      </c>
      <c r="D16627" s="177">
        <v>263.01</v>
      </c>
    </row>
    <row r="16628" spans="1:4" x14ac:dyDescent="0.25">
      <c r="A16628" s="176" t="s">
        <v>25657</v>
      </c>
      <c r="B16628" s="176" t="s">
        <v>25658</v>
      </c>
      <c r="C16628" s="176" t="s">
        <v>115</v>
      </c>
      <c r="D16628" s="177">
        <v>10.38</v>
      </c>
    </row>
    <row r="16629" spans="1:4" x14ac:dyDescent="0.25">
      <c r="A16629" s="176" t="s">
        <v>25659</v>
      </c>
      <c r="B16629" s="176" t="s">
        <v>25658</v>
      </c>
      <c r="C16629" s="176" t="s">
        <v>115</v>
      </c>
      <c r="D16629" s="177">
        <v>9.77</v>
      </c>
    </row>
    <row r="16630" spans="1:4" x14ac:dyDescent="0.25">
      <c r="A16630" s="176" t="s">
        <v>25660</v>
      </c>
      <c r="B16630" s="176" t="s">
        <v>25661</v>
      </c>
      <c r="C16630" s="176" t="s">
        <v>115</v>
      </c>
      <c r="D16630" s="177">
        <v>13.33</v>
      </c>
    </row>
    <row r="16631" spans="1:4" x14ac:dyDescent="0.25">
      <c r="A16631" s="176" t="s">
        <v>25662</v>
      </c>
      <c r="B16631" s="176" t="s">
        <v>25661</v>
      </c>
      <c r="C16631" s="176" t="s">
        <v>115</v>
      </c>
      <c r="D16631" s="177">
        <v>12.56</v>
      </c>
    </row>
    <row r="16632" spans="1:4" x14ac:dyDescent="0.25">
      <c r="A16632" s="176" t="s">
        <v>25663</v>
      </c>
      <c r="B16632" s="176" t="s">
        <v>25664</v>
      </c>
      <c r="C16632" s="176" t="s">
        <v>115</v>
      </c>
      <c r="D16632" s="177">
        <v>15.8</v>
      </c>
    </row>
    <row r="16633" spans="1:4" x14ac:dyDescent="0.25">
      <c r="A16633" s="176" t="s">
        <v>25665</v>
      </c>
      <c r="B16633" s="176" t="s">
        <v>25664</v>
      </c>
      <c r="C16633" s="176" t="s">
        <v>115</v>
      </c>
      <c r="D16633" s="177">
        <v>14.86</v>
      </c>
    </row>
    <row r="16634" spans="1:4" x14ac:dyDescent="0.25">
      <c r="A16634" s="176" t="s">
        <v>25666</v>
      </c>
      <c r="B16634" s="176" t="s">
        <v>25667</v>
      </c>
      <c r="C16634" s="176" t="s">
        <v>115</v>
      </c>
      <c r="D16634" s="177">
        <v>20.59</v>
      </c>
    </row>
    <row r="16635" spans="1:4" x14ac:dyDescent="0.25">
      <c r="A16635" s="176" t="s">
        <v>25668</v>
      </c>
      <c r="B16635" s="176" t="s">
        <v>25667</v>
      </c>
      <c r="C16635" s="176" t="s">
        <v>115</v>
      </c>
      <c r="D16635" s="177">
        <v>19.510000000000002</v>
      </c>
    </row>
    <row r="16636" spans="1:4" x14ac:dyDescent="0.25">
      <c r="A16636" s="176" t="s">
        <v>25669</v>
      </c>
      <c r="B16636" s="176" t="s">
        <v>25670</v>
      </c>
      <c r="C16636" s="176" t="s">
        <v>115</v>
      </c>
      <c r="D16636" s="177">
        <v>23.16</v>
      </c>
    </row>
    <row r="16637" spans="1:4" x14ac:dyDescent="0.25">
      <c r="A16637" s="176" t="s">
        <v>25671</v>
      </c>
      <c r="B16637" s="176" t="s">
        <v>25670</v>
      </c>
      <c r="C16637" s="176" t="s">
        <v>115</v>
      </c>
      <c r="D16637" s="177">
        <v>21.93</v>
      </c>
    </row>
    <row r="16638" spans="1:4" x14ac:dyDescent="0.25">
      <c r="A16638" s="176" t="s">
        <v>25672</v>
      </c>
      <c r="B16638" s="176" t="s">
        <v>25673</v>
      </c>
      <c r="C16638" s="176" t="s">
        <v>115</v>
      </c>
      <c r="D16638" s="177">
        <v>36.409999999999997</v>
      </c>
    </row>
    <row r="16639" spans="1:4" x14ac:dyDescent="0.25">
      <c r="A16639" s="176" t="s">
        <v>25674</v>
      </c>
      <c r="B16639" s="176" t="s">
        <v>25673</v>
      </c>
      <c r="C16639" s="176" t="s">
        <v>115</v>
      </c>
      <c r="D16639" s="177">
        <v>34.47</v>
      </c>
    </row>
    <row r="16640" spans="1:4" x14ac:dyDescent="0.25">
      <c r="A16640" s="176" t="s">
        <v>25675</v>
      </c>
      <c r="B16640" s="176" t="s">
        <v>25676</v>
      </c>
      <c r="C16640" s="176" t="s">
        <v>115</v>
      </c>
      <c r="D16640" s="177">
        <v>51.57</v>
      </c>
    </row>
    <row r="16641" spans="1:4" x14ac:dyDescent="0.25">
      <c r="A16641" s="176" t="s">
        <v>25677</v>
      </c>
      <c r="B16641" s="176" t="s">
        <v>25676</v>
      </c>
      <c r="C16641" s="176" t="s">
        <v>115</v>
      </c>
      <c r="D16641" s="177">
        <v>49.06</v>
      </c>
    </row>
    <row r="16642" spans="1:4" x14ac:dyDescent="0.25">
      <c r="A16642" s="176" t="s">
        <v>25678</v>
      </c>
      <c r="B16642" s="176" t="s">
        <v>25679</v>
      </c>
      <c r="C16642" s="176" t="s">
        <v>115</v>
      </c>
      <c r="D16642" s="177">
        <v>79.25</v>
      </c>
    </row>
    <row r="16643" spans="1:4" x14ac:dyDescent="0.25">
      <c r="A16643" s="176" t="s">
        <v>25680</v>
      </c>
      <c r="B16643" s="176" t="s">
        <v>25679</v>
      </c>
      <c r="C16643" s="176" t="s">
        <v>115</v>
      </c>
      <c r="D16643" s="177">
        <v>75.36</v>
      </c>
    </row>
    <row r="16644" spans="1:4" x14ac:dyDescent="0.25">
      <c r="A16644" s="176" t="s">
        <v>25681</v>
      </c>
      <c r="B16644" s="176" t="s">
        <v>25682</v>
      </c>
      <c r="C16644" s="176" t="s">
        <v>115</v>
      </c>
      <c r="D16644" s="177">
        <v>115.31</v>
      </c>
    </row>
    <row r="16645" spans="1:4" x14ac:dyDescent="0.25">
      <c r="A16645" s="176" t="s">
        <v>25683</v>
      </c>
      <c r="B16645" s="176" t="s">
        <v>25682</v>
      </c>
      <c r="C16645" s="176" t="s">
        <v>115</v>
      </c>
      <c r="D16645" s="177">
        <v>109.76</v>
      </c>
    </row>
    <row r="16646" spans="1:4" x14ac:dyDescent="0.25">
      <c r="A16646" s="176" t="s">
        <v>25684</v>
      </c>
      <c r="B16646" s="176" t="s">
        <v>25685</v>
      </c>
      <c r="C16646" s="176" t="s">
        <v>115</v>
      </c>
      <c r="D16646" s="177">
        <v>15.68</v>
      </c>
    </row>
    <row r="16647" spans="1:4" x14ac:dyDescent="0.25">
      <c r="A16647" s="176" t="s">
        <v>25686</v>
      </c>
      <c r="B16647" s="176" t="s">
        <v>25685</v>
      </c>
      <c r="C16647" s="176" t="s">
        <v>115</v>
      </c>
      <c r="D16647" s="177">
        <v>14.63</v>
      </c>
    </row>
    <row r="16648" spans="1:4" x14ac:dyDescent="0.25">
      <c r="A16648" s="176" t="s">
        <v>25687</v>
      </c>
      <c r="B16648" s="176" t="s">
        <v>25688</v>
      </c>
      <c r="C16648" s="176" t="s">
        <v>115</v>
      </c>
      <c r="D16648" s="177">
        <v>18.3</v>
      </c>
    </row>
    <row r="16649" spans="1:4" x14ac:dyDescent="0.25">
      <c r="A16649" s="176" t="s">
        <v>25689</v>
      </c>
      <c r="B16649" s="176" t="s">
        <v>25688</v>
      </c>
      <c r="C16649" s="176" t="s">
        <v>115</v>
      </c>
      <c r="D16649" s="177">
        <v>17.07</v>
      </c>
    </row>
    <row r="16650" spans="1:4" x14ac:dyDescent="0.25">
      <c r="A16650" s="176" t="s">
        <v>25690</v>
      </c>
      <c r="B16650" s="176" t="s">
        <v>25691</v>
      </c>
      <c r="C16650" s="176" t="s">
        <v>115</v>
      </c>
      <c r="D16650" s="177">
        <v>22.22</v>
      </c>
    </row>
    <row r="16651" spans="1:4" x14ac:dyDescent="0.25">
      <c r="A16651" s="176" t="s">
        <v>25692</v>
      </c>
      <c r="B16651" s="176" t="s">
        <v>25691</v>
      </c>
      <c r="C16651" s="176" t="s">
        <v>115</v>
      </c>
      <c r="D16651" s="177">
        <v>20.73</v>
      </c>
    </row>
    <row r="16652" spans="1:4" x14ac:dyDescent="0.25">
      <c r="A16652" s="176" t="s">
        <v>25693</v>
      </c>
      <c r="B16652" s="176" t="s">
        <v>25694</v>
      </c>
      <c r="C16652" s="176" t="s">
        <v>115</v>
      </c>
      <c r="D16652" s="177">
        <v>24.83</v>
      </c>
    </row>
    <row r="16653" spans="1:4" x14ac:dyDescent="0.25">
      <c r="A16653" s="176" t="s">
        <v>25695</v>
      </c>
      <c r="B16653" s="176" t="s">
        <v>25694</v>
      </c>
      <c r="C16653" s="176" t="s">
        <v>115</v>
      </c>
      <c r="D16653" s="177">
        <v>23.17</v>
      </c>
    </row>
    <row r="16654" spans="1:4" x14ac:dyDescent="0.25">
      <c r="A16654" s="176" t="s">
        <v>25696</v>
      </c>
      <c r="B16654" s="176" t="s">
        <v>25697</v>
      </c>
      <c r="C16654" s="176" t="s">
        <v>115</v>
      </c>
      <c r="D16654" s="177">
        <v>33.99</v>
      </c>
    </row>
    <row r="16655" spans="1:4" x14ac:dyDescent="0.25">
      <c r="A16655" s="176" t="s">
        <v>25698</v>
      </c>
      <c r="B16655" s="176" t="s">
        <v>25697</v>
      </c>
      <c r="C16655" s="176" t="s">
        <v>115</v>
      </c>
      <c r="D16655" s="177">
        <v>31.71</v>
      </c>
    </row>
    <row r="16656" spans="1:4" x14ac:dyDescent="0.25">
      <c r="A16656" s="176" t="s">
        <v>25699</v>
      </c>
      <c r="B16656" s="176" t="s">
        <v>25700</v>
      </c>
      <c r="C16656" s="176" t="s">
        <v>115</v>
      </c>
      <c r="D16656" s="177">
        <v>41.83</v>
      </c>
    </row>
    <row r="16657" spans="1:4" x14ac:dyDescent="0.25">
      <c r="A16657" s="176" t="s">
        <v>25701</v>
      </c>
      <c r="B16657" s="176" t="s">
        <v>25700</v>
      </c>
      <c r="C16657" s="176" t="s">
        <v>115</v>
      </c>
      <c r="D16657" s="177">
        <v>39.03</v>
      </c>
    </row>
    <row r="16658" spans="1:4" x14ac:dyDescent="0.25">
      <c r="A16658" s="176" t="s">
        <v>25702</v>
      </c>
      <c r="B16658" s="176" t="s">
        <v>25703</v>
      </c>
      <c r="C16658" s="176" t="s">
        <v>115</v>
      </c>
      <c r="D16658" s="177">
        <v>62.75</v>
      </c>
    </row>
    <row r="16659" spans="1:4" x14ac:dyDescent="0.25">
      <c r="A16659" s="176" t="s">
        <v>25704</v>
      </c>
      <c r="B16659" s="176" t="s">
        <v>25703</v>
      </c>
      <c r="C16659" s="176" t="s">
        <v>115</v>
      </c>
      <c r="D16659" s="177">
        <v>58.54</v>
      </c>
    </row>
    <row r="16660" spans="1:4" x14ac:dyDescent="0.25">
      <c r="A16660" s="176" t="s">
        <v>25705</v>
      </c>
      <c r="B16660" s="176" t="s">
        <v>25706</v>
      </c>
      <c r="C16660" s="176" t="s">
        <v>115</v>
      </c>
      <c r="D16660" s="177">
        <v>78.430000000000007</v>
      </c>
    </row>
    <row r="16661" spans="1:4" x14ac:dyDescent="0.25">
      <c r="A16661" s="176" t="s">
        <v>25707</v>
      </c>
      <c r="B16661" s="176" t="s">
        <v>25706</v>
      </c>
      <c r="C16661" s="176" t="s">
        <v>115</v>
      </c>
      <c r="D16661" s="177">
        <v>73.180000000000007</v>
      </c>
    </row>
    <row r="16662" spans="1:4" x14ac:dyDescent="0.25">
      <c r="A16662" s="176" t="s">
        <v>25708</v>
      </c>
      <c r="B16662" s="176" t="s">
        <v>25709</v>
      </c>
      <c r="C16662" s="176" t="s">
        <v>115</v>
      </c>
      <c r="D16662" s="177">
        <v>99.35</v>
      </c>
    </row>
    <row r="16663" spans="1:4" x14ac:dyDescent="0.25">
      <c r="A16663" s="176" t="s">
        <v>25710</v>
      </c>
      <c r="B16663" s="176" t="s">
        <v>25709</v>
      </c>
      <c r="C16663" s="176" t="s">
        <v>115</v>
      </c>
      <c r="D16663" s="177">
        <v>92.7</v>
      </c>
    </row>
    <row r="16664" spans="1:4" x14ac:dyDescent="0.25">
      <c r="A16664" s="176" t="s">
        <v>25711</v>
      </c>
      <c r="B16664" s="176" t="s">
        <v>25712</v>
      </c>
      <c r="C16664" s="176" t="s">
        <v>115</v>
      </c>
      <c r="D16664" s="177">
        <v>18.3</v>
      </c>
    </row>
    <row r="16665" spans="1:4" x14ac:dyDescent="0.25">
      <c r="A16665" s="176" t="s">
        <v>25713</v>
      </c>
      <c r="B16665" s="176" t="s">
        <v>25712</v>
      </c>
      <c r="C16665" s="176" t="s">
        <v>115</v>
      </c>
      <c r="D16665" s="177">
        <v>17.07</v>
      </c>
    </row>
    <row r="16666" spans="1:4" x14ac:dyDescent="0.25">
      <c r="A16666" s="176" t="s">
        <v>25714</v>
      </c>
      <c r="B16666" s="176" t="s">
        <v>25715</v>
      </c>
      <c r="C16666" s="176" t="s">
        <v>115</v>
      </c>
      <c r="D16666" s="177">
        <v>20.91</v>
      </c>
    </row>
    <row r="16667" spans="1:4" x14ac:dyDescent="0.25">
      <c r="A16667" s="176" t="s">
        <v>25716</v>
      </c>
      <c r="B16667" s="176" t="s">
        <v>25715</v>
      </c>
      <c r="C16667" s="176" t="s">
        <v>115</v>
      </c>
      <c r="D16667" s="177">
        <v>19.510000000000002</v>
      </c>
    </row>
    <row r="16668" spans="1:4" x14ac:dyDescent="0.25">
      <c r="A16668" s="176" t="s">
        <v>25717</v>
      </c>
      <c r="B16668" s="176" t="s">
        <v>25718</v>
      </c>
      <c r="C16668" s="176" t="s">
        <v>115</v>
      </c>
      <c r="D16668" s="177">
        <v>28.76</v>
      </c>
    </row>
    <row r="16669" spans="1:4" x14ac:dyDescent="0.25">
      <c r="A16669" s="176" t="s">
        <v>25719</v>
      </c>
      <c r="B16669" s="176" t="s">
        <v>25718</v>
      </c>
      <c r="C16669" s="176" t="s">
        <v>115</v>
      </c>
      <c r="D16669" s="177">
        <v>26.83</v>
      </c>
    </row>
    <row r="16670" spans="1:4" x14ac:dyDescent="0.25">
      <c r="A16670" s="176" t="s">
        <v>25720</v>
      </c>
      <c r="B16670" s="176" t="s">
        <v>25721</v>
      </c>
      <c r="C16670" s="176" t="s">
        <v>115</v>
      </c>
      <c r="D16670" s="177">
        <v>29.28</v>
      </c>
    </row>
    <row r="16671" spans="1:4" x14ac:dyDescent="0.25">
      <c r="A16671" s="176" t="s">
        <v>25722</v>
      </c>
      <c r="B16671" s="176" t="s">
        <v>25721</v>
      </c>
      <c r="C16671" s="176" t="s">
        <v>115</v>
      </c>
      <c r="D16671" s="177">
        <v>27.32</v>
      </c>
    </row>
    <row r="16672" spans="1:4" x14ac:dyDescent="0.25">
      <c r="A16672" s="176" t="s">
        <v>25723</v>
      </c>
      <c r="B16672" s="176" t="s">
        <v>25724</v>
      </c>
      <c r="C16672" s="176" t="s">
        <v>115</v>
      </c>
      <c r="D16672" s="177">
        <v>36.6</v>
      </c>
    </row>
    <row r="16673" spans="1:4" x14ac:dyDescent="0.25">
      <c r="A16673" s="176" t="s">
        <v>25725</v>
      </c>
      <c r="B16673" s="176" t="s">
        <v>25724</v>
      </c>
      <c r="C16673" s="176" t="s">
        <v>115</v>
      </c>
      <c r="D16673" s="177">
        <v>34.15</v>
      </c>
    </row>
    <row r="16674" spans="1:4" x14ac:dyDescent="0.25">
      <c r="A16674" s="176" t="s">
        <v>25726</v>
      </c>
      <c r="B16674" s="176" t="s">
        <v>25727</v>
      </c>
      <c r="C16674" s="176" t="s">
        <v>115</v>
      </c>
      <c r="D16674" s="177">
        <v>57.52</v>
      </c>
    </row>
    <row r="16675" spans="1:4" x14ac:dyDescent="0.25">
      <c r="A16675" s="176" t="s">
        <v>25728</v>
      </c>
      <c r="B16675" s="176" t="s">
        <v>25727</v>
      </c>
      <c r="C16675" s="176" t="s">
        <v>115</v>
      </c>
      <c r="D16675" s="177">
        <v>53.67</v>
      </c>
    </row>
    <row r="16676" spans="1:4" x14ac:dyDescent="0.25">
      <c r="A16676" s="176" t="s">
        <v>25729</v>
      </c>
      <c r="B16676" s="176" t="s">
        <v>25730</v>
      </c>
      <c r="C16676" s="176" t="s">
        <v>115</v>
      </c>
      <c r="D16676" s="177">
        <v>104.58</v>
      </c>
    </row>
    <row r="16677" spans="1:4" x14ac:dyDescent="0.25">
      <c r="A16677" s="176" t="s">
        <v>25731</v>
      </c>
      <c r="B16677" s="176" t="s">
        <v>25730</v>
      </c>
      <c r="C16677" s="176" t="s">
        <v>115</v>
      </c>
      <c r="D16677" s="177">
        <v>97.58</v>
      </c>
    </row>
    <row r="16678" spans="1:4" x14ac:dyDescent="0.25">
      <c r="A16678" s="176" t="s">
        <v>25732</v>
      </c>
      <c r="B16678" s="176" t="s">
        <v>25733</v>
      </c>
      <c r="C16678" s="176" t="s">
        <v>115</v>
      </c>
      <c r="D16678" s="177">
        <v>120.27</v>
      </c>
    </row>
    <row r="16679" spans="1:4" x14ac:dyDescent="0.25">
      <c r="A16679" s="176" t="s">
        <v>25734</v>
      </c>
      <c r="B16679" s="176" t="s">
        <v>25733</v>
      </c>
      <c r="C16679" s="176" t="s">
        <v>115</v>
      </c>
      <c r="D16679" s="177">
        <v>112.21</v>
      </c>
    </row>
    <row r="16680" spans="1:4" x14ac:dyDescent="0.25">
      <c r="A16680" s="176" t="s">
        <v>25735</v>
      </c>
      <c r="B16680" s="176" t="s">
        <v>25736</v>
      </c>
      <c r="C16680" s="176" t="s">
        <v>115</v>
      </c>
      <c r="D16680" s="177">
        <v>151.63999999999999</v>
      </c>
    </row>
    <row r="16681" spans="1:4" x14ac:dyDescent="0.25">
      <c r="A16681" s="176" t="s">
        <v>25737</v>
      </c>
      <c r="B16681" s="176" t="s">
        <v>25736</v>
      </c>
      <c r="C16681" s="176" t="s">
        <v>115</v>
      </c>
      <c r="D16681" s="177">
        <v>141.49</v>
      </c>
    </row>
    <row r="16682" spans="1:4" x14ac:dyDescent="0.25">
      <c r="A16682" s="176" t="s">
        <v>25738</v>
      </c>
      <c r="B16682" s="176" t="s">
        <v>25739</v>
      </c>
      <c r="C16682" s="176" t="s">
        <v>115</v>
      </c>
      <c r="D16682" s="177">
        <v>6.53</v>
      </c>
    </row>
    <row r="16683" spans="1:4" x14ac:dyDescent="0.25">
      <c r="A16683" s="176" t="s">
        <v>25740</v>
      </c>
      <c r="B16683" s="176" t="s">
        <v>25739</v>
      </c>
      <c r="C16683" s="176" t="s">
        <v>115</v>
      </c>
      <c r="D16683" s="177">
        <v>6.09</v>
      </c>
    </row>
    <row r="16684" spans="1:4" x14ac:dyDescent="0.25">
      <c r="A16684" s="176" t="s">
        <v>25741</v>
      </c>
      <c r="B16684" s="176" t="s">
        <v>25742</v>
      </c>
      <c r="C16684" s="176" t="s">
        <v>115</v>
      </c>
      <c r="D16684" s="177">
        <v>7.84</v>
      </c>
    </row>
    <row r="16685" spans="1:4" x14ac:dyDescent="0.25">
      <c r="A16685" s="176" t="s">
        <v>25743</v>
      </c>
      <c r="B16685" s="176" t="s">
        <v>25742</v>
      </c>
      <c r="C16685" s="176" t="s">
        <v>115</v>
      </c>
      <c r="D16685" s="177">
        <v>7.31</v>
      </c>
    </row>
    <row r="16686" spans="1:4" x14ac:dyDescent="0.25">
      <c r="A16686" s="176" t="s">
        <v>25744</v>
      </c>
      <c r="B16686" s="176" t="s">
        <v>25745</v>
      </c>
      <c r="C16686" s="176" t="s">
        <v>115</v>
      </c>
      <c r="D16686" s="177">
        <v>9.67</v>
      </c>
    </row>
    <row r="16687" spans="1:4" x14ac:dyDescent="0.25">
      <c r="A16687" s="176" t="s">
        <v>25746</v>
      </c>
      <c r="B16687" s="176" t="s">
        <v>25745</v>
      </c>
      <c r="C16687" s="176" t="s">
        <v>115</v>
      </c>
      <c r="D16687" s="177">
        <v>9.02</v>
      </c>
    </row>
    <row r="16688" spans="1:4" x14ac:dyDescent="0.25">
      <c r="A16688" s="176" t="s">
        <v>25747</v>
      </c>
      <c r="B16688" s="176" t="s">
        <v>25748</v>
      </c>
      <c r="C16688" s="176" t="s">
        <v>115</v>
      </c>
      <c r="D16688" s="177">
        <v>11.5</v>
      </c>
    </row>
    <row r="16689" spans="1:4" x14ac:dyDescent="0.25">
      <c r="A16689" s="176" t="s">
        <v>25749</v>
      </c>
      <c r="B16689" s="176" t="s">
        <v>25748</v>
      </c>
      <c r="C16689" s="176" t="s">
        <v>115</v>
      </c>
      <c r="D16689" s="177">
        <v>10.73</v>
      </c>
    </row>
    <row r="16690" spans="1:4" x14ac:dyDescent="0.25">
      <c r="A16690" s="176" t="s">
        <v>25750</v>
      </c>
      <c r="B16690" s="176" t="s">
        <v>25751</v>
      </c>
      <c r="C16690" s="176" t="s">
        <v>115</v>
      </c>
      <c r="D16690" s="177">
        <v>13.07</v>
      </c>
    </row>
    <row r="16691" spans="1:4" x14ac:dyDescent="0.25">
      <c r="A16691" s="176" t="s">
        <v>25752</v>
      </c>
      <c r="B16691" s="176" t="s">
        <v>25751</v>
      </c>
      <c r="C16691" s="176" t="s">
        <v>115</v>
      </c>
      <c r="D16691" s="177">
        <v>12.19</v>
      </c>
    </row>
    <row r="16692" spans="1:4" x14ac:dyDescent="0.25">
      <c r="A16692" s="176" t="s">
        <v>25753</v>
      </c>
      <c r="B16692" s="176" t="s">
        <v>25754</v>
      </c>
      <c r="C16692" s="176" t="s">
        <v>115</v>
      </c>
      <c r="D16692" s="177">
        <v>20.91</v>
      </c>
    </row>
    <row r="16693" spans="1:4" x14ac:dyDescent="0.25">
      <c r="A16693" s="176" t="s">
        <v>25755</v>
      </c>
      <c r="B16693" s="176" t="s">
        <v>25754</v>
      </c>
      <c r="C16693" s="176" t="s">
        <v>115</v>
      </c>
      <c r="D16693" s="177">
        <v>19.510000000000002</v>
      </c>
    </row>
    <row r="16694" spans="1:4" x14ac:dyDescent="0.25">
      <c r="A16694" s="176" t="s">
        <v>25756</v>
      </c>
      <c r="B16694" s="176" t="s">
        <v>25757</v>
      </c>
      <c r="C16694" s="176" t="s">
        <v>115</v>
      </c>
      <c r="D16694" s="177">
        <v>26.14</v>
      </c>
    </row>
    <row r="16695" spans="1:4" x14ac:dyDescent="0.25">
      <c r="A16695" s="176" t="s">
        <v>25758</v>
      </c>
      <c r="B16695" s="176" t="s">
        <v>25757</v>
      </c>
      <c r="C16695" s="176" t="s">
        <v>115</v>
      </c>
      <c r="D16695" s="177">
        <v>24.39</v>
      </c>
    </row>
    <row r="16696" spans="1:4" x14ac:dyDescent="0.25">
      <c r="A16696" s="176" t="s">
        <v>25759</v>
      </c>
      <c r="B16696" s="176" t="s">
        <v>25760</v>
      </c>
      <c r="C16696" s="176" t="s">
        <v>115</v>
      </c>
      <c r="D16696" s="177">
        <v>39.21</v>
      </c>
    </row>
    <row r="16697" spans="1:4" x14ac:dyDescent="0.25">
      <c r="A16697" s="176" t="s">
        <v>25761</v>
      </c>
      <c r="B16697" s="176" t="s">
        <v>25760</v>
      </c>
      <c r="C16697" s="176" t="s">
        <v>115</v>
      </c>
      <c r="D16697" s="177">
        <v>36.590000000000003</v>
      </c>
    </row>
    <row r="16698" spans="1:4" x14ac:dyDescent="0.25">
      <c r="A16698" s="176" t="s">
        <v>25762</v>
      </c>
      <c r="B16698" s="176" t="s">
        <v>25763</v>
      </c>
      <c r="C16698" s="176" t="s">
        <v>115</v>
      </c>
      <c r="D16698" s="177">
        <v>52.29</v>
      </c>
    </row>
    <row r="16699" spans="1:4" x14ac:dyDescent="0.25">
      <c r="A16699" s="176" t="s">
        <v>25764</v>
      </c>
      <c r="B16699" s="176" t="s">
        <v>25763</v>
      </c>
      <c r="C16699" s="176" t="s">
        <v>115</v>
      </c>
      <c r="D16699" s="177">
        <v>48.79</v>
      </c>
    </row>
    <row r="16700" spans="1:4" x14ac:dyDescent="0.25">
      <c r="A16700" s="176" t="s">
        <v>25765</v>
      </c>
      <c r="B16700" s="176" t="s">
        <v>25766</v>
      </c>
      <c r="C16700" s="176" t="s">
        <v>115</v>
      </c>
      <c r="D16700" s="177">
        <v>4.57</v>
      </c>
    </row>
    <row r="16701" spans="1:4" x14ac:dyDescent="0.25">
      <c r="A16701" s="176" t="s">
        <v>25767</v>
      </c>
      <c r="B16701" s="176" t="s">
        <v>25766</v>
      </c>
      <c r="C16701" s="176" t="s">
        <v>115</v>
      </c>
      <c r="D16701" s="177">
        <v>4.26</v>
      </c>
    </row>
    <row r="16702" spans="1:4" x14ac:dyDescent="0.25">
      <c r="A16702" s="176" t="s">
        <v>25768</v>
      </c>
      <c r="B16702" s="176" t="s">
        <v>25769</v>
      </c>
      <c r="C16702" s="176" t="s">
        <v>115</v>
      </c>
      <c r="D16702" s="177">
        <v>5.49</v>
      </c>
    </row>
    <row r="16703" spans="1:4" x14ac:dyDescent="0.25">
      <c r="A16703" s="176" t="s">
        <v>25770</v>
      </c>
      <c r="B16703" s="176" t="s">
        <v>25769</v>
      </c>
      <c r="C16703" s="176" t="s">
        <v>115</v>
      </c>
      <c r="D16703" s="177">
        <v>5.12</v>
      </c>
    </row>
    <row r="16704" spans="1:4" x14ac:dyDescent="0.25">
      <c r="A16704" s="176" t="s">
        <v>25771</v>
      </c>
      <c r="B16704" s="176" t="s">
        <v>25772</v>
      </c>
      <c r="C16704" s="176" t="s">
        <v>115</v>
      </c>
      <c r="D16704" s="177">
        <v>6.79</v>
      </c>
    </row>
    <row r="16705" spans="1:4" x14ac:dyDescent="0.25">
      <c r="A16705" s="176" t="s">
        <v>25773</v>
      </c>
      <c r="B16705" s="176" t="s">
        <v>25772</v>
      </c>
      <c r="C16705" s="176" t="s">
        <v>115</v>
      </c>
      <c r="D16705" s="177">
        <v>6.34</v>
      </c>
    </row>
    <row r="16706" spans="1:4" x14ac:dyDescent="0.25">
      <c r="A16706" s="176" t="s">
        <v>25774</v>
      </c>
      <c r="B16706" s="176" t="s">
        <v>25775</v>
      </c>
      <c r="C16706" s="176" t="s">
        <v>115</v>
      </c>
      <c r="D16706" s="177">
        <v>7.84</v>
      </c>
    </row>
    <row r="16707" spans="1:4" x14ac:dyDescent="0.25">
      <c r="A16707" s="176" t="s">
        <v>25776</v>
      </c>
      <c r="B16707" s="176" t="s">
        <v>25775</v>
      </c>
      <c r="C16707" s="176" t="s">
        <v>115</v>
      </c>
      <c r="D16707" s="177">
        <v>7.31</v>
      </c>
    </row>
    <row r="16708" spans="1:4" x14ac:dyDescent="0.25">
      <c r="A16708" s="176" t="s">
        <v>25777</v>
      </c>
      <c r="B16708" s="176" t="s">
        <v>25778</v>
      </c>
      <c r="C16708" s="176" t="s">
        <v>115</v>
      </c>
      <c r="D16708" s="177">
        <v>9.15</v>
      </c>
    </row>
    <row r="16709" spans="1:4" x14ac:dyDescent="0.25">
      <c r="A16709" s="176" t="s">
        <v>25779</v>
      </c>
      <c r="B16709" s="176" t="s">
        <v>25778</v>
      </c>
      <c r="C16709" s="176" t="s">
        <v>115</v>
      </c>
      <c r="D16709" s="177">
        <v>8.5299999999999994</v>
      </c>
    </row>
    <row r="16710" spans="1:4" x14ac:dyDescent="0.25">
      <c r="A16710" s="176" t="s">
        <v>25780</v>
      </c>
      <c r="B16710" s="176" t="s">
        <v>25781</v>
      </c>
      <c r="C16710" s="176" t="s">
        <v>115</v>
      </c>
      <c r="D16710" s="177">
        <v>14.64</v>
      </c>
    </row>
    <row r="16711" spans="1:4" x14ac:dyDescent="0.25">
      <c r="A16711" s="176" t="s">
        <v>25782</v>
      </c>
      <c r="B16711" s="176" t="s">
        <v>25781</v>
      </c>
      <c r="C16711" s="176" t="s">
        <v>115</v>
      </c>
      <c r="D16711" s="177">
        <v>13.66</v>
      </c>
    </row>
    <row r="16712" spans="1:4" x14ac:dyDescent="0.25">
      <c r="A16712" s="176" t="s">
        <v>25783</v>
      </c>
      <c r="B16712" s="176" t="s">
        <v>25784</v>
      </c>
      <c r="C16712" s="176" t="s">
        <v>115</v>
      </c>
      <c r="D16712" s="177">
        <v>18.3</v>
      </c>
    </row>
    <row r="16713" spans="1:4" x14ac:dyDescent="0.25">
      <c r="A16713" s="176" t="s">
        <v>25785</v>
      </c>
      <c r="B16713" s="176" t="s">
        <v>25784</v>
      </c>
      <c r="C16713" s="176" t="s">
        <v>115</v>
      </c>
      <c r="D16713" s="177">
        <v>17.07</v>
      </c>
    </row>
    <row r="16714" spans="1:4" x14ac:dyDescent="0.25">
      <c r="A16714" s="176" t="s">
        <v>25786</v>
      </c>
      <c r="B16714" s="176" t="s">
        <v>25787</v>
      </c>
      <c r="C16714" s="176" t="s">
        <v>115</v>
      </c>
      <c r="D16714" s="177">
        <v>28.76</v>
      </c>
    </row>
    <row r="16715" spans="1:4" x14ac:dyDescent="0.25">
      <c r="A16715" s="176" t="s">
        <v>25788</v>
      </c>
      <c r="B16715" s="176" t="s">
        <v>25787</v>
      </c>
      <c r="C16715" s="176" t="s">
        <v>115</v>
      </c>
      <c r="D16715" s="177">
        <v>26.83</v>
      </c>
    </row>
    <row r="16716" spans="1:4" x14ac:dyDescent="0.25">
      <c r="A16716" s="176" t="s">
        <v>25789</v>
      </c>
      <c r="B16716" s="176" t="s">
        <v>25790</v>
      </c>
      <c r="C16716" s="176" t="s">
        <v>115</v>
      </c>
      <c r="D16716" s="177">
        <v>36.6</v>
      </c>
    </row>
    <row r="16717" spans="1:4" x14ac:dyDescent="0.25">
      <c r="A16717" s="176" t="s">
        <v>25791</v>
      </c>
      <c r="B16717" s="176" t="s">
        <v>25790</v>
      </c>
      <c r="C16717" s="176" t="s">
        <v>115</v>
      </c>
      <c r="D16717" s="177">
        <v>34.15</v>
      </c>
    </row>
    <row r="16718" spans="1:4" x14ac:dyDescent="0.25">
      <c r="A16718" s="176" t="s">
        <v>25792</v>
      </c>
      <c r="B16718" s="176" t="s">
        <v>25793</v>
      </c>
      <c r="C16718" s="176" t="s">
        <v>115</v>
      </c>
      <c r="D16718" s="177">
        <v>2.09</v>
      </c>
    </row>
    <row r="16719" spans="1:4" x14ac:dyDescent="0.25">
      <c r="A16719" s="176" t="s">
        <v>25794</v>
      </c>
      <c r="B16719" s="176" t="s">
        <v>25793</v>
      </c>
      <c r="C16719" s="176" t="s">
        <v>115</v>
      </c>
      <c r="D16719" s="177">
        <v>1.95</v>
      </c>
    </row>
    <row r="16720" spans="1:4" x14ac:dyDescent="0.25">
      <c r="A16720" s="176" t="s">
        <v>25795</v>
      </c>
      <c r="B16720" s="176" t="s">
        <v>25796</v>
      </c>
      <c r="C16720" s="176" t="s">
        <v>115</v>
      </c>
      <c r="D16720" s="177">
        <v>2.61</v>
      </c>
    </row>
    <row r="16721" spans="1:4" x14ac:dyDescent="0.25">
      <c r="A16721" s="176" t="s">
        <v>25797</v>
      </c>
      <c r="B16721" s="176" t="s">
        <v>25796</v>
      </c>
      <c r="C16721" s="176" t="s">
        <v>115</v>
      </c>
      <c r="D16721" s="177">
        <v>2.4300000000000002</v>
      </c>
    </row>
    <row r="16722" spans="1:4" x14ac:dyDescent="0.25">
      <c r="A16722" s="176" t="s">
        <v>25798</v>
      </c>
      <c r="B16722" s="176" t="s">
        <v>25799</v>
      </c>
      <c r="C16722" s="176" t="s">
        <v>115</v>
      </c>
      <c r="D16722" s="177">
        <v>3.13</v>
      </c>
    </row>
    <row r="16723" spans="1:4" x14ac:dyDescent="0.25">
      <c r="A16723" s="176" t="s">
        <v>25800</v>
      </c>
      <c r="B16723" s="176" t="s">
        <v>25799</v>
      </c>
      <c r="C16723" s="176" t="s">
        <v>115</v>
      </c>
      <c r="D16723" s="177">
        <v>2.92</v>
      </c>
    </row>
    <row r="16724" spans="1:4" x14ac:dyDescent="0.25">
      <c r="A16724" s="176" t="s">
        <v>25801</v>
      </c>
      <c r="B16724" s="176" t="s">
        <v>25802</v>
      </c>
      <c r="C16724" s="176" t="s">
        <v>115</v>
      </c>
      <c r="D16724" s="177">
        <v>3.66</v>
      </c>
    </row>
    <row r="16725" spans="1:4" x14ac:dyDescent="0.25">
      <c r="A16725" s="176" t="s">
        <v>25803</v>
      </c>
      <c r="B16725" s="176" t="s">
        <v>25802</v>
      </c>
      <c r="C16725" s="176" t="s">
        <v>115</v>
      </c>
      <c r="D16725" s="177">
        <v>3.41</v>
      </c>
    </row>
    <row r="16726" spans="1:4" x14ac:dyDescent="0.25">
      <c r="A16726" s="176" t="s">
        <v>25804</v>
      </c>
      <c r="B16726" s="176" t="s">
        <v>25805</v>
      </c>
      <c r="C16726" s="176" t="s">
        <v>115</v>
      </c>
      <c r="D16726" s="177">
        <v>8.36</v>
      </c>
    </row>
    <row r="16727" spans="1:4" x14ac:dyDescent="0.25">
      <c r="A16727" s="176" t="s">
        <v>25806</v>
      </c>
      <c r="B16727" s="176" t="s">
        <v>25805</v>
      </c>
      <c r="C16727" s="176" t="s">
        <v>115</v>
      </c>
      <c r="D16727" s="177">
        <v>7.8</v>
      </c>
    </row>
    <row r="16728" spans="1:4" x14ac:dyDescent="0.25">
      <c r="A16728" s="176" t="s">
        <v>25807</v>
      </c>
      <c r="B16728" s="176" t="s">
        <v>25808</v>
      </c>
      <c r="C16728" s="176" t="s">
        <v>115</v>
      </c>
      <c r="D16728" s="177">
        <v>10.45</v>
      </c>
    </row>
    <row r="16729" spans="1:4" x14ac:dyDescent="0.25">
      <c r="A16729" s="176" t="s">
        <v>25809</v>
      </c>
      <c r="B16729" s="176" t="s">
        <v>25808</v>
      </c>
      <c r="C16729" s="176" t="s">
        <v>115</v>
      </c>
      <c r="D16729" s="177">
        <v>9.75</v>
      </c>
    </row>
    <row r="16730" spans="1:4" x14ac:dyDescent="0.25">
      <c r="A16730" s="176" t="s">
        <v>25810</v>
      </c>
      <c r="B16730" s="176" t="s">
        <v>25811</v>
      </c>
      <c r="C16730" s="176" t="s">
        <v>115</v>
      </c>
      <c r="D16730" s="177">
        <v>15.68</v>
      </c>
    </row>
    <row r="16731" spans="1:4" x14ac:dyDescent="0.25">
      <c r="A16731" s="176" t="s">
        <v>25812</v>
      </c>
      <c r="B16731" s="176" t="s">
        <v>25811</v>
      </c>
      <c r="C16731" s="176" t="s">
        <v>115</v>
      </c>
      <c r="D16731" s="177">
        <v>14.63</v>
      </c>
    </row>
    <row r="16732" spans="1:4" x14ac:dyDescent="0.25">
      <c r="A16732" s="176" t="s">
        <v>25813</v>
      </c>
      <c r="B16732" s="176" t="s">
        <v>25814</v>
      </c>
      <c r="C16732" s="176" t="s">
        <v>115</v>
      </c>
      <c r="D16732" s="177">
        <v>20.91</v>
      </c>
    </row>
    <row r="16733" spans="1:4" x14ac:dyDescent="0.25">
      <c r="A16733" s="176" t="s">
        <v>25815</v>
      </c>
      <c r="B16733" s="176" t="s">
        <v>25814</v>
      </c>
      <c r="C16733" s="176" t="s">
        <v>115</v>
      </c>
      <c r="D16733" s="177">
        <v>19.510000000000002</v>
      </c>
    </row>
    <row r="16734" spans="1:4" x14ac:dyDescent="0.25">
      <c r="A16734" s="176" t="s">
        <v>25816</v>
      </c>
      <c r="B16734" s="176" t="s">
        <v>25817</v>
      </c>
      <c r="C16734" s="176" t="s">
        <v>115</v>
      </c>
      <c r="D16734" s="177">
        <v>26.14</v>
      </c>
    </row>
    <row r="16735" spans="1:4" x14ac:dyDescent="0.25">
      <c r="A16735" s="176" t="s">
        <v>25818</v>
      </c>
      <c r="B16735" s="176" t="s">
        <v>25817</v>
      </c>
      <c r="C16735" s="176" t="s">
        <v>115</v>
      </c>
      <c r="D16735" s="177">
        <v>24.39</v>
      </c>
    </row>
    <row r="16736" spans="1:4" x14ac:dyDescent="0.25">
      <c r="A16736" s="176" t="s">
        <v>25819</v>
      </c>
      <c r="B16736" s="176" t="s">
        <v>25820</v>
      </c>
      <c r="C16736" s="176" t="s">
        <v>115</v>
      </c>
      <c r="D16736" s="177">
        <v>31.37</v>
      </c>
    </row>
    <row r="16737" spans="1:4" x14ac:dyDescent="0.25">
      <c r="A16737" s="176" t="s">
        <v>25821</v>
      </c>
      <c r="B16737" s="176" t="s">
        <v>25820</v>
      </c>
      <c r="C16737" s="176" t="s">
        <v>115</v>
      </c>
      <c r="D16737" s="177">
        <v>29.27</v>
      </c>
    </row>
    <row r="16738" spans="1:4" x14ac:dyDescent="0.25">
      <c r="A16738" s="176" t="s">
        <v>25822</v>
      </c>
      <c r="B16738" s="176" t="s">
        <v>25823</v>
      </c>
      <c r="C16738" s="176" t="s">
        <v>115</v>
      </c>
      <c r="D16738" s="177">
        <v>36.6</v>
      </c>
    </row>
    <row r="16739" spans="1:4" x14ac:dyDescent="0.25">
      <c r="A16739" s="176" t="s">
        <v>25824</v>
      </c>
      <c r="B16739" s="176" t="s">
        <v>25823</v>
      </c>
      <c r="C16739" s="176" t="s">
        <v>115</v>
      </c>
      <c r="D16739" s="177">
        <v>34.15</v>
      </c>
    </row>
    <row r="16740" spans="1:4" x14ac:dyDescent="0.25">
      <c r="A16740" s="176" t="s">
        <v>25825</v>
      </c>
      <c r="B16740" s="176" t="s">
        <v>25826</v>
      </c>
      <c r="C16740" s="176" t="s">
        <v>115</v>
      </c>
      <c r="D16740" s="177">
        <v>41.83</v>
      </c>
    </row>
    <row r="16741" spans="1:4" x14ac:dyDescent="0.25">
      <c r="A16741" s="176" t="s">
        <v>25827</v>
      </c>
      <c r="B16741" s="176" t="s">
        <v>25826</v>
      </c>
      <c r="C16741" s="176" t="s">
        <v>115</v>
      </c>
      <c r="D16741" s="177">
        <v>39.03</v>
      </c>
    </row>
    <row r="16742" spans="1:4" x14ac:dyDescent="0.25">
      <c r="A16742" s="176" t="s">
        <v>25828</v>
      </c>
      <c r="B16742" s="176" t="s">
        <v>25829</v>
      </c>
      <c r="C16742" s="176" t="s">
        <v>115</v>
      </c>
      <c r="D16742" s="177">
        <v>47.06</v>
      </c>
    </row>
    <row r="16743" spans="1:4" x14ac:dyDescent="0.25">
      <c r="A16743" s="176" t="s">
        <v>25830</v>
      </c>
      <c r="B16743" s="176" t="s">
        <v>25829</v>
      </c>
      <c r="C16743" s="176" t="s">
        <v>115</v>
      </c>
      <c r="D16743" s="177">
        <v>43.91</v>
      </c>
    </row>
    <row r="16744" spans="1:4" x14ac:dyDescent="0.25">
      <c r="A16744" s="176" t="s">
        <v>25831</v>
      </c>
      <c r="B16744" s="176" t="s">
        <v>25832</v>
      </c>
      <c r="C16744" s="176" t="s">
        <v>115</v>
      </c>
      <c r="D16744" s="177">
        <v>9.2100000000000009</v>
      </c>
    </row>
    <row r="16745" spans="1:4" x14ac:dyDescent="0.25">
      <c r="A16745" s="176" t="s">
        <v>25833</v>
      </c>
      <c r="B16745" s="176" t="s">
        <v>25832</v>
      </c>
      <c r="C16745" s="176" t="s">
        <v>115</v>
      </c>
      <c r="D16745" s="177">
        <v>8.6199999999999992</v>
      </c>
    </row>
    <row r="16746" spans="1:4" x14ac:dyDescent="0.25">
      <c r="A16746" s="176" t="s">
        <v>25834</v>
      </c>
      <c r="B16746" s="176" t="s">
        <v>25835</v>
      </c>
      <c r="C16746" s="176" t="s">
        <v>115</v>
      </c>
      <c r="D16746" s="177">
        <v>10.59</v>
      </c>
    </row>
    <row r="16747" spans="1:4" x14ac:dyDescent="0.25">
      <c r="A16747" s="176" t="s">
        <v>25836</v>
      </c>
      <c r="B16747" s="176" t="s">
        <v>25835</v>
      </c>
      <c r="C16747" s="176" t="s">
        <v>115</v>
      </c>
      <c r="D16747" s="177">
        <v>9.92</v>
      </c>
    </row>
    <row r="16748" spans="1:4" x14ac:dyDescent="0.25">
      <c r="A16748" s="176" t="s">
        <v>25837</v>
      </c>
      <c r="B16748" s="176" t="s">
        <v>25838</v>
      </c>
      <c r="C16748" s="176" t="s">
        <v>115</v>
      </c>
      <c r="D16748" s="177">
        <v>13.29</v>
      </c>
    </row>
    <row r="16749" spans="1:4" x14ac:dyDescent="0.25">
      <c r="A16749" s="176" t="s">
        <v>25839</v>
      </c>
      <c r="B16749" s="176" t="s">
        <v>25838</v>
      </c>
      <c r="C16749" s="176" t="s">
        <v>115</v>
      </c>
      <c r="D16749" s="177">
        <v>12.45</v>
      </c>
    </row>
    <row r="16750" spans="1:4" x14ac:dyDescent="0.25">
      <c r="A16750" s="176" t="s">
        <v>25840</v>
      </c>
      <c r="B16750" s="176" t="s">
        <v>25841</v>
      </c>
      <c r="C16750" s="176" t="s">
        <v>115</v>
      </c>
      <c r="D16750" s="177">
        <v>19.97</v>
      </c>
    </row>
    <row r="16751" spans="1:4" x14ac:dyDescent="0.25">
      <c r="A16751" s="176" t="s">
        <v>25842</v>
      </c>
      <c r="B16751" s="176" t="s">
        <v>25841</v>
      </c>
      <c r="C16751" s="176" t="s">
        <v>115</v>
      </c>
      <c r="D16751" s="177">
        <v>18.71</v>
      </c>
    </row>
    <row r="16752" spans="1:4" x14ac:dyDescent="0.25">
      <c r="A16752" s="176" t="s">
        <v>25843</v>
      </c>
      <c r="B16752" s="176" t="s">
        <v>25844</v>
      </c>
      <c r="C16752" s="176" t="s">
        <v>115</v>
      </c>
      <c r="D16752" s="177">
        <v>27.12</v>
      </c>
    </row>
    <row r="16753" spans="1:4" x14ac:dyDescent="0.25">
      <c r="A16753" s="176" t="s">
        <v>25845</v>
      </c>
      <c r="B16753" s="176" t="s">
        <v>25844</v>
      </c>
      <c r="C16753" s="176" t="s">
        <v>115</v>
      </c>
      <c r="D16753" s="177">
        <v>25.43</v>
      </c>
    </row>
    <row r="16754" spans="1:4" x14ac:dyDescent="0.25">
      <c r="A16754" s="176" t="s">
        <v>25846</v>
      </c>
      <c r="B16754" s="176" t="s">
        <v>25847</v>
      </c>
      <c r="C16754" s="176" t="s">
        <v>115</v>
      </c>
      <c r="D16754" s="177">
        <v>34.130000000000003</v>
      </c>
    </row>
    <row r="16755" spans="1:4" x14ac:dyDescent="0.25">
      <c r="A16755" s="176" t="s">
        <v>25848</v>
      </c>
      <c r="B16755" s="176" t="s">
        <v>25847</v>
      </c>
      <c r="C16755" s="176" t="s">
        <v>115</v>
      </c>
      <c r="D16755" s="177">
        <v>32.03</v>
      </c>
    </row>
    <row r="16756" spans="1:4" x14ac:dyDescent="0.25">
      <c r="A16756" s="176" t="s">
        <v>25849</v>
      </c>
      <c r="B16756" s="176" t="s">
        <v>25850</v>
      </c>
      <c r="C16756" s="176" t="s">
        <v>115</v>
      </c>
      <c r="D16756" s="177">
        <v>42.65</v>
      </c>
    </row>
    <row r="16757" spans="1:4" x14ac:dyDescent="0.25">
      <c r="A16757" s="176" t="s">
        <v>25851</v>
      </c>
      <c r="B16757" s="176" t="s">
        <v>25850</v>
      </c>
      <c r="C16757" s="176" t="s">
        <v>115</v>
      </c>
      <c r="D16757" s="177">
        <v>40.03</v>
      </c>
    </row>
    <row r="16758" spans="1:4" x14ac:dyDescent="0.25">
      <c r="A16758" s="176" t="s">
        <v>25852</v>
      </c>
      <c r="B16758" s="176" t="s">
        <v>25853</v>
      </c>
      <c r="C16758" s="176" t="s">
        <v>115</v>
      </c>
      <c r="D16758" s="177">
        <v>48.03</v>
      </c>
    </row>
    <row r="16759" spans="1:4" x14ac:dyDescent="0.25">
      <c r="A16759" s="176" t="s">
        <v>25854</v>
      </c>
      <c r="B16759" s="176" t="s">
        <v>25853</v>
      </c>
      <c r="C16759" s="176" t="s">
        <v>115</v>
      </c>
      <c r="D16759" s="177">
        <v>45.08</v>
      </c>
    </row>
    <row r="16760" spans="1:4" x14ac:dyDescent="0.25">
      <c r="A16760" s="176" t="s">
        <v>25855</v>
      </c>
      <c r="B16760" s="176" t="s">
        <v>25856</v>
      </c>
      <c r="C16760" s="176" t="s">
        <v>115</v>
      </c>
      <c r="D16760" s="177">
        <v>61.61</v>
      </c>
    </row>
    <row r="16761" spans="1:4" x14ac:dyDescent="0.25">
      <c r="A16761" s="176" t="s">
        <v>25857</v>
      </c>
      <c r="B16761" s="176" t="s">
        <v>25856</v>
      </c>
      <c r="C16761" s="176" t="s">
        <v>115</v>
      </c>
      <c r="D16761" s="177">
        <v>57.82</v>
      </c>
    </row>
    <row r="16762" spans="1:4" x14ac:dyDescent="0.25">
      <c r="A16762" s="176" t="s">
        <v>25858</v>
      </c>
      <c r="B16762" s="176" t="s">
        <v>25859</v>
      </c>
      <c r="C16762" s="176" t="s">
        <v>83</v>
      </c>
      <c r="D16762" s="177">
        <v>16.88</v>
      </c>
    </row>
    <row r="16763" spans="1:4" x14ac:dyDescent="0.25">
      <c r="A16763" s="176" t="s">
        <v>25860</v>
      </c>
      <c r="B16763" s="176" t="s">
        <v>25859</v>
      </c>
      <c r="C16763" s="176" t="s">
        <v>83</v>
      </c>
      <c r="D16763" s="177">
        <v>15.78</v>
      </c>
    </row>
    <row r="16764" spans="1:4" x14ac:dyDescent="0.25">
      <c r="A16764" s="176" t="s">
        <v>25861</v>
      </c>
      <c r="B16764" s="176" t="s">
        <v>25862</v>
      </c>
      <c r="C16764" s="176" t="s">
        <v>83</v>
      </c>
      <c r="D16764" s="177">
        <v>82.34</v>
      </c>
    </row>
    <row r="16765" spans="1:4" x14ac:dyDescent="0.25">
      <c r="A16765" s="176" t="s">
        <v>25863</v>
      </c>
      <c r="B16765" s="176" t="s">
        <v>25862</v>
      </c>
      <c r="C16765" s="176" t="s">
        <v>83</v>
      </c>
      <c r="D16765" s="177">
        <v>76.849999999999994</v>
      </c>
    </row>
    <row r="16766" spans="1:4" x14ac:dyDescent="0.25">
      <c r="A16766" s="176" t="s">
        <v>25864</v>
      </c>
      <c r="B16766" s="176" t="s">
        <v>25865</v>
      </c>
      <c r="C16766" s="176" t="s">
        <v>83</v>
      </c>
      <c r="D16766" s="177">
        <v>27.29</v>
      </c>
    </row>
    <row r="16767" spans="1:4" x14ac:dyDescent="0.25">
      <c r="A16767" s="176" t="s">
        <v>25866</v>
      </c>
      <c r="B16767" s="176" t="s">
        <v>25865</v>
      </c>
      <c r="C16767" s="176" t="s">
        <v>83</v>
      </c>
      <c r="D16767" s="177">
        <v>25.54</v>
      </c>
    </row>
    <row r="16768" spans="1:4" x14ac:dyDescent="0.25">
      <c r="A16768" s="176" t="s">
        <v>25867</v>
      </c>
      <c r="B16768" s="176" t="s">
        <v>25868</v>
      </c>
      <c r="C16768" s="176" t="s">
        <v>83</v>
      </c>
      <c r="D16768" s="177">
        <v>131.21</v>
      </c>
    </row>
    <row r="16769" spans="1:4" x14ac:dyDescent="0.25">
      <c r="A16769" s="176" t="s">
        <v>25869</v>
      </c>
      <c r="B16769" s="176" t="s">
        <v>25868</v>
      </c>
      <c r="C16769" s="176" t="s">
        <v>83</v>
      </c>
      <c r="D16769" s="177">
        <v>122.5</v>
      </c>
    </row>
    <row r="16770" spans="1:4" x14ac:dyDescent="0.25">
      <c r="A16770" s="176" t="s">
        <v>25870</v>
      </c>
      <c r="B16770" s="176" t="s">
        <v>25871</v>
      </c>
      <c r="C16770" s="176" t="s">
        <v>83</v>
      </c>
      <c r="D16770" s="177">
        <v>39.74</v>
      </c>
    </row>
    <row r="16771" spans="1:4" x14ac:dyDescent="0.25">
      <c r="A16771" s="176" t="s">
        <v>25872</v>
      </c>
      <c r="B16771" s="176" t="s">
        <v>25871</v>
      </c>
      <c r="C16771" s="176" t="s">
        <v>83</v>
      </c>
      <c r="D16771" s="177">
        <v>37.229999999999997</v>
      </c>
    </row>
    <row r="16772" spans="1:4" x14ac:dyDescent="0.25">
      <c r="A16772" s="176" t="s">
        <v>25873</v>
      </c>
      <c r="B16772" s="176" t="s">
        <v>25874</v>
      </c>
      <c r="C16772" s="176" t="s">
        <v>83</v>
      </c>
      <c r="D16772" s="177">
        <v>188.2</v>
      </c>
    </row>
    <row r="16773" spans="1:4" x14ac:dyDescent="0.25">
      <c r="A16773" s="176" t="s">
        <v>25875</v>
      </c>
      <c r="B16773" s="176" t="s">
        <v>25874</v>
      </c>
      <c r="C16773" s="176" t="s">
        <v>83</v>
      </c>
      <c r="D16773" s="177">
        <v>175.74</v>
      </c>
    </row>
    <row r="16774" spans="1:4" x14ac:dyDescent="0.25">
      <c r="A16774" s="176" t="s">
        <v>25876</v>
      </c>
      <c r="B16774" s="176" t="s">
        <v>25877</v>
      </c>
      <c r="C16774" s="176" t="s">
        <v>115</v>
      </c>
      <c r="D16774" s="177">
        <v>22.79</v>
      </c>
    </row>
    <row r="16775" spans="1:4" x14ac:dyDescent="0.25">
      <c r="A16775" s="176" t="s">
        <v>25878</v>
      </c>
      <c r="B16775" s="176" t="s">
        <v>25877</v>
      </c>
      <c r="C16775" s="176" t="s">
        <v>115</v>
      </c>
      <c r="D16775" s="177">
        <v>21.35</v>
      </c>
    </row>
    <row r="16776" spans="1:4" x14ac:dyDescent="0.25">
      <c r="A16776" s="176" t="s">
        <v>25879</v>
      </c>
      <c r="B16776" s="176" t="s">
        <v>25880</v>
      </c>
      <c r="C16776" s="176" t="s">
        <v>115</v>
      </c>
      <c r="D16776" s="177">
        <v>25.15</v>
      </c>
    </row>
    <row r="16777" spans="1:4" x14ac:dyDescent="0.25">
      <c r="A16777" s="176" t="s">
        <v>25881</v>
      </c>
      <c r="B16777" s="176" t="s">
        <v>25880</v>
      </c>
      <c r="C16777" s="176" t="s">
        <v>115</v>
      </c>
      <c r="D16777" s="177">
        <v>23.56</v>
      </c>
    </row>
    <row r="16778" spans="1:4" x14ac:dyDescent="0.25">
      <c r="A16778" s="176" t="s">
        <v>25882</v>
      </c>
      <c r="B16778" s="176" t="s">
        <v>25883</v>
      </c>
      <c r="C16778" s="176" t="s">
        <v>115</v>
      </c>
      <c r="D16778" s="177">
        <v>30.79</v>
      </c>
    </row>
    <row r="16779" spans="1:4" x14ac:dyDescent="0.25">
      <c r="A16779" s="176" t="s">
        <v>25884</v>
      </c>
      <c r="B16779" s="176" t="s">
        <v>25883</v>
      </c>
      <c r="C16779" s="176" t="s">
        <v>115</v>
      </c>
      <c r="D16779" s="177">
        <v>28.86</v>
      </c>
    </row>
    <row r="16780" spans="1:4" x14ac:dyDescent="0.25">
      <c r="A16780" s="176" t="s">
        <v>25885</v>
      </c>
      <c r="B16780" s="176" t="s">
        <v>25886</v>
      </c>
      <c r="C16780" s="176" t="s">
        <v>115</v>
      </c>
      <c r="D16780" s="177">
        <v>36.24</v>
      </c>
    </row>
    <row r="16781" spans="1:4" x14ac:dyDescent="0.25">
      <c r="A16781" s="176" t="s">
        <v>25887</v>
      </c>
      <c r="B16781" s="176" t="s">
        <v>25886</v>
      </c>
      <c r="C16781" s="176" t="s">
        <v>115</v>
      </c>
      <c r="D16781" s="177">
        <v>33.979999999999997</v>
      </c>
    </row>
    <row r="16782" spans="1:4" x14ac:dyDescent="0.25">
      <c r="A16782" s="176" t="s">
        <v>25888</v>
      </c>
      <c r="B16782" s="176" t="s">
        <v>25889</v>
      </c>
      <c r="C16782" s="176" t="s">
        <v>115</v>
      </c>
      <c r="D16782" s="177">
        <v>47.78</v>
      </c>
    </row>
    <row r="16783" spans="1:4" x14ac:dyDescent="0.25">
      <c r="A16783" s="176" t="s">
        <v>25890</v>
      </c>
      <c r="B16783" s="176" t="s">
        <v>25889</v>
      </c>
      <c r="C16783" s="176" t="s">
        <v>115</v>
      </c>
      <c r="D16783" s="177">
        <v>44.78</v>
      </c>
    </row>
    <row r="16784" spans="1:4" x14ac:dyDescent="0.25">
      <c r="A16784" s="176" t="s">
        <v>25891</v>
      </c>
      <c r="B16784" s="176" t="s">
        <v>25892</v>
      </c>
      <c r="C16784" s="176" t="s">
        <v>115</v>
      </c>
      <c r="D16784" s="177">
        <v>82.57</v>
      </c>
    </row>
    <row r="16785" spans="1:4" x14ac:dyDescent="0.25">
      <c r="A16785" s="176" t="s">
        <v>25893</v>
      </c>
      <c r="B16785" s="176" t="s">
        <v>25892</v>
      </c>
      <c r="C16785" s="176" t="s">
        <v>115</v>
      </c>
      <c r="D16785" s="177">
        <v>77.42</v>
      </c>
    </row>
    <row r="16786" spans="1:4" x14ac:dyDescent="0.25">
      <c r="A16786" s="176" t="s">
        <v>25894</v>
      </c>
      <c r="B16786" s="176" t="s">
        <v>25895</v>
      </c>
      <c r="C16786" s="176" t="s">
        <v>115</v>
      </c>
      <c r="D16786" s="177">
        <v>135.91999999999999</v>
      </c>
    </row>
    <row r="16787" spans="1:4" x14ac:dyDescent="0.25">
      <c r="A16787" s="176" t="s">
        <v>25896</v>
      </c>
      <c r="B16787" s="176" t="s">
        <v>25895</v>
      </c>
      <c r="C16787" s="176" t="s">
        <v>115</v>
      </c>
      <c r="D16787" s="177">
        <v>127.33</v>
      </c>
    </row>
    <row r="16788" spans="1:4" x14ac:dyDescent="0.25">
      <c r="A16788" s="176" t="s">
        <v>25897</v>
      </c>
      <c r="B16788" s="176" t="s">
        <v>25898</v>
      </c>
      <c r="C16788" s="176" t="s">
        <v>115</v>
      </c>
      <c r="D16788" s="177">
        <v>153.78</v>
      </c>
    </row>
    <row r="16789" spans="1:4" x14ac:dyDescent="0.25">
      <c r="A16789" s="176" t="s">
        <v>25899</v>
      </c>
      <c r="B16789" s="176" t="s">
        <v>25898</v>
      </c>
      <c r="C16789" s="176" t="s">
        <v>115</v>
      </c>
      <c r="D16789" s="177">
        <v>144.25</v>
      </c>
    </row>
    <row r="16790" spans="1:4" x14ac:dyDescent="0.25">
      <c r="A16790" s="176" t="s">
        <v>25900</v>
      </c>
      <c r="B16790" s="176" t="s">
        <v>25901</v>
      </c>
      <c r="C16790" s="176" t="s">
        <v>115</v>
      </c>
      <c r="D16790" s="177">
        <v>189.51</v>
      </c>
    </row>
    <row r="16791" spans="1:4" x14ac:dyDescent="0.25">
      <c r="A16791" s="176" t="s">
        <v>25902</v>
      </c>
      <c r="B16791" s="176" t="s">
        <v>25901</v>
      </c>
      <c r="C16791" s="176" t="s">
        <v>115</v>
      </c>
      <c r="D16791" s="177">
        <v>177.96</v>
      </c>
    </row>
    <row r="16792" spans="1:4" x14ac:dyDescent="0.25">
      <c r="A16792" s="176" t="s">
        <v>25903</v>
      </c>
      <c r="B16792" s="176" t="s">
        <v>25904</v>
      </c>
      <c r="C16792" s="176" t="s">
        <v>83</v>
      </c>
      <c r="D16792" s="177">
        <v>57.95</v>
      </c>
    </row>
    <row r="16793" spans="1:4" x14ac:dyDescent="0.25">
      <c r="A16793" s="176" t="s">
        <v>25905</v>
      </c>
      <c r="B16793" s="176" t="s">
        <v>25904</v>
      </c>
      <c r="C16793" s="176" t="s">
        <v>83</v>
      </c>
      <c r="D16793" s="177">
        <v>57.43</v>
      </c>
    </row>
    <row r="16794" spans="1:4" x14ac:dyDescent="0.25">
      <c r="A16794" s="176" t="s">
        <v>25906</v>
      </c>
      <c r="B16794" s="176" t="s">
        <v>25907</v>
      </c>
      <c r="C16794" s="176" t="s">
        <v>83</v>
      </c>
      <c r="D16794" s="177">
        <v>71.349999999999994</v>
      </c>
    </row>
    <row r="16795" spans="1:4" x14ac:dyDescent="0.25">
      <c r="A16795" s="176" t="s">
        <v>25908</v>
      </c>
      <c r="B16795" s="176" t="s">
        <v>25907</v>
      </c>
      <c r="C16795" s="176" t="s">
        <v>83</v>
      </c>
      <c r="D16795" s="177">
        <v>70.75</v>
      </c>
    </row>
    <row r="16796" spans="1:4" x14ac:dyDescent="0.25">
      <c r="A16796" s="176" t="s">
        <v>25909</v>
      </c>
      <c r="B16796" s="176" t="s">
        <v>25910</v>
      </c>
      <c r="C16796" s="176" t="s">
        <v>83</v>
      </c>
      <c r="D16796" s="177">
        <v>74.75</v>
      </c>
    </row>
    <row r="16797" spans="1:4" x14ac:dyDescent="0.25">
      <c r="A16797" s="176" t="s">
        <v>25911</v>
      </c>
      <c r="B16797" s="176" t="s">
        <v>25910</v>
      </c>
      <c r="C16797" s="176" t="s">
        <v>83</v>
      </c>
      <c r="D16797" s="177">
        <v>74.05</v>
      </c>
    </row>
    <row r="16798" spans="1:4" x14ac:dyDescent="0.25">
      <c r="A16798" s="176" t="s">
        <v>25912</v>
      </c>
      <c r="B16798" s="176" t="s">
        <v>25913</v>
      </c>
      <c r="C16798" s="176" t="s">
        <v>83</v>
      </c>
      <c r="D16798" s="177">
        <v>91.83</v>
      </c>
    </row>
    <row r="16799" spans="1:4" x14ac:dyDescent="0.25">
      <c r="A16799" s="176" t="s">
        <v>25914</v>
      </c>
      <c r="B16799" s="176" t="s">
        <v>25913</v>
      </c>
      <c r="C16799" s="176" t="s">
        <v>83</v>
      </c>
      <c r="D16799" s="177">
        <v>91.06</v>
      </c>
    </row>
    <row r="16800" spans="1:4" x14ac:dyDescent="0.25">
      <c r="A16800" s="176" t="s">
        <v>25915</v>
      </c>
      <c r="B16800" s="176" t="s">
        <v>25916</v>
      </c>
      <c r="C16800" s="176" t="s">
        <v>83</v>
      </c>
      <c r="D16800" s="177">
        <v>89.03</v>
      </c>
    </row>
    <row r="16801" spans="1:4" x14ac:dyDescent="0.25">
      <c r="A16801" s="176" t="s">
        <v>25917</v>
      </c>
      <c r="B16801" s="176" t="s">
        <v>25916</v>
      </c>
      <c r="C16801" s="176" t="s">
        <v>83</v>
      </c>
      <c r="D16801" s="177">
        <v>88.23</v>
      </c>
    </row>
    <row r="16802" spans="1:4" x14ac:dyDescent="0.25">
      <c r="A16802" s="176" t="s">
        <v>25918</v>
      </c>
      <c r="B16802" s="176" t="s">
        <v>25919</v>
      </c>
      <c r="C16802" s="176" t="s">
        <v>83</v>
      </c>
      <c r="D16802" s="177">
        <v>143.13999999999999</v>
      </c>
    </row>
    <row r="16803" spans="1:4" x14ac:dyDescent="0.25">
      <c r="A16803" s="176" t="s">
        <v>25920</v>
      </c>
      <c r="B16803" s="176" t="s">
        <v>25919</v>
      </c>
      <c r="C16803" s="176" t="s">
        <v>83</v>
      </c>
      <c r="D16803" s="177">
        <v>142.27000000000001</v>
      </c>
    </row>
    <row r="16804" spans="1:4" x14ac:dyDescent="0.25">
      <c r="A16804" s="176" t="s">
        <v>25921</v>
      </c>
      <c r="B16804" s="176" t="s">
        <v>25922</v>
      </c>
      <c r="C16804" s="176" t="s">
        <v>83</v>
      </c>
      <c r="D16804" s="177">
        <v>160.02000000000001</v>
      </c>
    </row>
    <row r="16805" spans="1:4" x14ac:dyDescent="0.25">
      <c r="A16805" s="176" t="s">
        <v>25923</v>
      </c>
      <c r="B16805" s="176" t="s">
        <v>25922</v>
      </c>
      <c r="C16805" s="176" t="s">
        <v>83</v>
      </c>
      <c r="D16805" s="177">
        <v>159.04</v>
      </c>
    </row>
    <row r="16806" spans="1:4" x14ac:dyDescent="0.25">
      <c r="A16806" s="176" t="s">
        <v>25924</v>
      </c>
      <c r="B16806" s="176" t="s">
        <v>25925</v>
      </c>
      <c r="C16806" s="176" t="s">
        <v>83</v>
      </c>
      <c r="D16806" s="177">
        <v>187.54</v>
      </c>
    </row>
    <row r="16807" spans="1:4" x14ac:dyDescent="0.25">
      <c r="A16807" s="176" t="s">
        <v>25926</v>
      </c>
      <c r="B16807" s="176" t="s">
        <v>25925</v>
      </c>
      <c r="C16807" s="176" t="s">
        <v>83</v>
      </c>
      <c r="D16807" s="177">
        <v>186.49</v>
      </c>
    </row>
    <row r="16808" spans="1:4" x14ac:dyDescent="0.25">
      <c r="A16808" s="176" t="s">
        <v>25927</v>
      </c>
      <c r="B16808" s="176" t="s">
        <v>25928</v>
      </c>
      <c r="C16808" s="176" t="s">
        <v>83</v>
      </c>
      <c r="D16808" s="177">
        <v>215.88</v>
      </c>
    </row>
    <row r="16809" spans="1:4" x14ac:dyDescent="0.25">
      <c r="A16809" s="176" t="s">
        <v>25929</v>
      </c>
      <c r="B16809" s="176" t="s">
        <v>25928</v>
      </c>
      <c r="C16809" s="176" t="s">
        <v>83</v>
      </c>
      <c r="D16809" s="177">
        <v>214.65</v>
      </c>
    </row>
    <row r="16810" spans="1:4" x14ac:dyDescent="0.25">
      <c r="A16810" s="176" t="s">
        <v>25930</v>
      </c>
      <c r="B16810" s="176" t="s">
        <v>25931</v>
      </c>
      <c r="C16810" s="176" t="s">
        <v>16421</v>
      </c>
      <c r="D16810" s="177">
        <v>38.659999999999997</v>
      </c>
    </row>
    <row r="16811" spans="1:4" x14ac:dyDescent="0.25">
      <c r="A16811" s="176" t="s">
        <v>25932</v>
      </c>
      <c r="B16811" s="176" t="s">
        <v>25931</v>
      </c>
      <c r="C16811" s="176" t="s">
        <v>16421</v>
      </c>
      <c r="D16811" s="177">
        <v>38.659999999999997</v>
      </c>
    </row>
    <row r="16812" spans="1:4" x14ac:dyDescent="0.25">
      <c r="A16812" s="176" t="s">
        <v>25933</v>
      </c>
      <c r="B16812" s="176" t="s">
        <v>25934</v>
      </c>
      <c r="C16812" s="176" t="s">
        <v>16421</v>
      </c>
      <c r="D16812" s="177">
        <v>40.6</v>
      </c>
    </row>
    <row r="16813" spans="1:4" x14ac:dyDescent="0.25">
      <c r="A16813" s="176" t="s">
        <v>25935</v>
      </c>
      <c r="B16813" s="176" t="s">
        <v>25934</v>
      </c>
      <c r="C16813" s="176" t="s">
        <v>16421</v>
      </c>
      <c r="D16813" s="177">
        <v>40.6</v>
      </c>
    </row>
    <row r="16814" spans="1:4" x14ac:dyDescent="0.25">
      <c r="A16814" s="176" t="s">
        <v>25936</v>
      </c>
      <c r="B16814" s="176" t="s">
        <v>25937</v>
      </c>
      <c r="C16814" s="176" t="s">
        <v>16421</v>
      </c>
      <c r="D16814" s="177">
        <v>47.51</v>
      </c>
    </row>
    <row r="16815" spans="1:4" x14ac:dyDescent="0.25">
      <c r="A16815" s="176" t="s">
        <v>25938</v>
      </c>
      <c r="B16815" s="176" t="s">
        <v>25937</v>
      </c>
      <c r="C16815" s="176" t="s">
        <v>16421</v>
      </c>
      <c r="D16815" s="177">
        <v>47.51</v>
      </c>
    </row>
    <row r="16816" spans="1:4" x14ac:dyDescent="0.25">
      <c r="A16816" s="176" t="s">
        <v>25939</v>
      </c>
      <c r="B16816" s="176" t="s">
        <v>25940</v>
      </c>
      <c r="C16816" s="176" t="s">
        <v>16421</v>
      </c>
      <c r="D16816" s="177">
        <v>30.65</v>
      </c>
    </row>
    <row r="16817" spans="1:4" x14ac:dyDescent="0.25">
      <c r="A16817" s="176" t="s">
        <v>25941</v>
      </c>
      <c r="B16817" s="176" t="s">
        <v>25940</v>
      </c>
      <c r="C16817" s="176" t="s">
        <v>16421</v>
      </c>
      <c r="D16817" s="177">
        <v>30.65</v>
      </c>
    </row>
    <row r="16818" spans="1:4" x14ac:dyDescent="0.25">
      <c r="A16818" s="176" t="s">
        <v>25942</v>
      </c>
      <c r="B16818" s="176" t="s">
        <v>25943</v>
      </c>
      <c r="C16818" s="176" t="s">
        <v>16421</v>
      </c>
      <c r="D16818" s="177">
        <v>35.22</v>
      </c>
    </row>
    <row r="16819" spans="1:4" x14ac:dyDescent="0.25">
      <c r="A16819" s="176" t="s">
        <v>25944</v>
      </c>
      <c r="B16819" s="176" t="s">
        <v>25943</v>
      </c>
      <c r="C16819" s="176" t="s">
        <v>16421</v>
      </c>
      <c r="D16819" s="177">
        <v>35.22</v>
      </c>
    </row>
    <row r="16820" spans="1:4" x14ac:dyDescent="0.25">
      <c r="A16820" s="176" t="s">
        <v>25945</v>
      </c>
      <c r="B16820" s="176" t="s">
        <v>25946</v>
      </c>
      <c r="C16820" s="176" t="s">
        <v>16421</v>
      </c>
      <c r="D16820" s="177">
        <v>37.18</v>
      </c>
    </row>
    <row r="16821" spans="1:4" x14ac:dyDescent="0.25">
      <c r="A16821" s="176" t="s">
        <v>25947</v>
      </c>
      <c r="B16821" s="176" t="s">
        <v>25946</v>
      </c>
      <c r="C16821" s="176" t="s">
        <v>16421</v>
      </c>
      <c r="D16821" s="177">
        <v>37.18</v>
      </c>
    </row>
    <row r="16822" spans="1:4" x14ac:dyDescent="0.25">
      <c r="A16822" s="176" t="s">
        <v>25948</v>
      </c>
      <c r="B16822" s="176" t="s">
        <v>25949</v>
      </c>
      <c r="C16822" s="176" t="s">
        <v>115</v>
      </c>
      <c r="D16822" s="177">
        <v>2677.61</v>
      </c>
    </row>
    <row r="16823" spans="1:4" x14ac:dyDescent="0.25">
      <c r="A16823" s="176" t="s">
        <v>25950</v>
      </c>
      <c r="B16823" s="176" t="s">
        <v>25949</v>
      </c>
      <c r="C16823" s="176" t="s">
        <v>115</v>
      </c>
      <c r="D16823" s="177">
        <v>2592.5300000000002</v>
      </c>
    </row>
    <row r="16824" spans="1:4" x14ac:dyDescent="0.25">
      <c r="A16824" s="176" t="s">
        <v>25951</v>
      </c>
      <c r="B16824" s="176" t="s">
        <v>25952</v>
      </c>
      <c r="C16824" s="176" t="s">
        <v>115</v>
      </c>
      <c r="D16824" s="177">
        <v>2930.1</v>
      </c>
    </row>
    <row r="16825" spans="1:4" x14ac:dyDescent="0.25">
      <c r="A16825" s="176" t="s">
        <v>25953</v>
      </c>
      <c r="B16825" s="176" t="s">
        <v>25952</v>
      </c>
      <c r="C16825" s="176" t="s">
        <v>115</v>
      </c>
      <c r="D16825" s="177">
        <v>2845.04</v>
      </c>
    </row>
    <row r="16826" spans="1:4" x14ac:dyDescent="0.25">
      <c r="A16826" s="176" t="s">
        <v>25954</v>
      </c>
      <c r="B16826" s="176" t="s">
        <v>25955</v>
      </c>
      <c r="C16826" s="176" t="s">
        <v>115</v>
      </c>
      <c r="D16826" s="177">
        <v>3740.84</v>
      </c>
    </row>
    <row r="16827" spans="1:4" x14ac:dyDescent="0.25">
      <c r="A16827" s="176" t="s">
        <v>25956</v>
      </c>
      <c r="B16827" s="176" t="s">
        <v>25955</v>
      </c>
      <c r="C16827" s="176" t="s">
        <v>115</v>
      </c>
      <c r="D16827" s="177">
        <v>3602.13</v>
      </c>
    </row>
    <row r="16828" spans="1:4" x14ac:dyDescent="0.25">
      <c r="A16828" s="176" t="s">
        <v>25957</v>
      </c>
      <c r="B16828" s="176" t="s">
        <v>25958</v>
      </c>
      <c r="C16828" s="176" t="s">
        <v>115</v>
      </c>
      <c r="D16828" s="177">
        <v>4050.84</v>
      </c>
    </row>
    <row r="16829" spans="1:4" x14ac:dyDescent="0.25">
      <c r="A16829" s="176" t="s">
        <v>25959</v>
      </c>
      <c r="B16829" s="176" t="s">
        <v>25958</v>
      </c>
      <c r="C16829" s="176" t="s">
        <v>115</v>
      </c>
      <c r="D16829" s="177">
        <v>3912.13</v>
      </c>
    </row>
    <row r="16830" spans="1:4" x14ac:dyDescent="0.25">
      <c r="A16830" s="176" t="s">
        <v>25960</v>
      </c>
      <c r="B16830" s="176" t="s">
        <v>25961</v>
      </c>
      <c r="C16830" s="176" t="s">
        <v>115</v>
      </c>
      <c r="D16830" s="177">
        <v>5171.78</v>
      </c>
    </row>
    <row r="16831" spans="1:4" x14ac:dyDescent="0.25">
      <c r="A16831" s="176" t="s">
        <v>25962</v>
      </c>
      <c r="B16831" s="176" t="s">
        <v>25961</v>
      </c>
      <c r="C16831" s="176" t="s">
        <v>115</v>
      </c>
      <c r="D16831" s="177">
        <v>4976.03</v>
      </c>
    </row>
    <row r="16832" spans="1:4" x14ac:dyDescent="0.25">
      <c r="A16832" s="176" t="s">
        <v>25963</v>
      </c>
      <c r="B16832" s="176" t="s">
        <v>25964</v>
      </c>
      <c r="C16832" s="176" t="s">
        <v>115</v>
      </c>
      <c r="D16832" s="177">
        <v>5382.09</v>
      </c>
    </row>
    <row r="16833" spans="1:4" x14ac:dyDescent="0.25">
      <c r="A16833" s="176" t="s">
        <v>25965</v>
      </c>
      <c r="B16833" s="176" t="s">
        <v>25964</v>
      </c>
      <c r="C16833" s="176" t="s">
        <v>115</v>
      </c>
      <c r="D16833" s="177">
        <v>5188.5600000000004</v>
      </c>
    </row>
    <row r="16834" spans="1:4" x14ac:dyDescent="0.25">
      <c r="A16834" s="176" t="s">
        <v>25966</v>
      </c>
      <c r="B16834" s="176" t="s">
        <v>25967</v>
      </c>
      <c r="C16834" s="176" t="s">
        <v>115</v>
      </c>
      <c r="D16834" s="177">
        <v>6449.99</v>
      </c>
    </row>
    <row r="16835" spans="1:4" x14ac:dyDescent="0.25">
      <c r="A16835" s="176" t="s">
        <v>25968</v>
      </c>
      <c r="B16835" s="176" t="s">
        <v>25967</v>
      </c>
      <c r="C16835" s="176" t="s">
        <v>115</v>
      </c>
      <c r="D16835" s="177">
        <v>6243.27</v>
      </c>
    </row>
    <row r="16836" spans="1:4" x14ac:dyDescent="0.25">
      <c r="A16836" s="176" t="s">
        <v>25969</v>
      </c>
      <c r="B16836" s="176" t="s">
        <v>25970</v>
      </c>
      <c r="C16836" s="176" t="s">
        <v>115</v>
      </c>
      <c r="D16836" s="177">
        <v>7615.12</v>
      </c>
    </row>
    <row r="16837" spans="1:4" x14ac:dyDescent="0.25">
      <c r="A16837" s="176" t="s">
        <v>25971</v>
      </c>
      <c r="B16837" s="176" t="s">
        <v>25970</v>
      </c>
      <c r="C16837" s="176" t="s">
        <v>115</v>
      </c>
      <c r="D16837" s="177">
        <v>7347.54</v>
      </c>
    </row>
    <row r="16838" spans="1:4" x14ac:dyDescent="0.25">
      <c r="A16838" s="176" t="s">
        <v>25972</v>
      </c>
      <c r="B16838" s="176" t="s">
        <v>25973</v>
      </c>
      <c r="C16838" s="176" t="s">
        <v>115</v>
      </c>
      <c r="D16838" s="177">
        <v>161.09</v>
      </c>
    </row>
    <row r="16839" spans="1:4" x14ac:dyDescent="0.25">
      <c r="A16839" s="176" t="s">
        <v>25974</v>
      </c>
      <c r="B16839" s="176" t="s">
        <v>25973</v>
      </c>
      <c r="C16839" s="176" t="s">
        <v>115</v>
      </c>
      <c r="D16839" s="177">
        <v>161.09</v>
      </c>
    </row>
    <row r="16840" spans="1:4" x14ac:dyDescent="0.25">
      <c r="A16840" s="176" t="s">
        <v>25975</v>
      </c>
      <c r="B16840" s="176" t="s">
        <v>25976</v>
      </c>
      <c r="C16840" s="176" t="s">
        <v>115</v>
      </c>
      <c r="D16840" s="177">
        <v>217.17</v>
      </c>
    </row>
    <row r="16841" spans="1:4" x14ac:dyDescent="0.25">
      <c r="A16841" s="176" t="s">
        <v>25977</v>
      </c>
      <c r="B16841" s="176" t="s">
        <v>25976</v>
      </c>
      <c r="C16841" s="176" t="s">
        <v>115</v>
      </c>
      <c r="D16841" s="177">
        <v>217.17</v>
      </c>
    </row>
    <row r="16842" spans="1:4" x14ac:dyDescent="0.25">
      <c r="A16842" s="176" t="s">
        <v>25978</v>
      </c>
      <c r="B16842" s="176" t="s">
        <v>25979</v>
      </c>
      <c r="C16842" s="176" t="s">
        <v>115</v>
      </c>
      <c r="D16842" s="177">
        <v>327.71</v>
      </c>
    </row>
    <row r="16843" spans="1:4" x14ac:dyDescent="0.25">
      <c r="A16843" s="176" t="s">
        <v>25980</v>
      </c>
      <c r="B16843" s="176" t="s">
        <v>25979</v>
      </c>
      <c r="C16843" s="176" t="s">
        <v>115</v>
      </c>
      <c r="D16843" s="177">
        <v>327.71</v>
      </c>
    </row>
    <row r="16844" spans="1:4" x14ac:dyDescent="0.25">
      <c r="A16844" s="176" t="s">
        <v>25981</v>
      </c>
      <c r="B16844" s="176" t="s">
        <v>25982</v>
      </c>
      <c r="C16844" s="176" t="s">
        <v>115</v>
      </c>
      <c r="D16844" s="177">
        <v>392.71</v>
      </c>
    </row>
    <row r="16845" spans="1:4" x14ac:dyDescent="0.25">
      <c r="A16845" s="176" t="s">
        <v>25983</v>
      </c>
      <c r="B16845" s="176" t="s">
        <v>25982</v>
      </c>
      <c r="C16845" s="176" t="s">
        <v>115</v>
      </c>
      <c r="D16845" s="177">
        <v>392.71</v>
      </c>
    </row>
    <row r="16846" spans="1:4" x14ac:dyDescent="0.25">
      <c r="A16846" s="176" t="s">
        <v>25984</v>
      </c>
      <c r="B16846" s="176" t="s">
        <v>25985</v>
      </c>
      <c r="C16846" s="176" t="s">
        <v>115</v>
      </c>
      <c r="D16846" s="177">
        <v>171.36</v>
      </c>
    </row>
    <row r="16847" spans="1:4" x14ac:dyDescent="0.25">
      <c r="A16847" s="176" t="s">
        <v>25986</v>
      </c>
      <c r="B16847" s="176" t="s">
        <v>25985</v>
      </c>
      <c r="C16847" s="176" t="s">
        <v>115</v>
      </c>
      <c r="D16847" s="177">
        <v>171.36</v>
      </c>
    </row>
    <row r="16848" spans="1:4" x14ac:dyDescent="0.25">
      <c r="A16848" s="176" t="s">
        <v>25987</v>
      </c>
      <c r="B16848" s="176" t="s">
        <v>25988</v>
      </c>
      <c r="C16848" s="176" t="s">
        <v>115</v>
      </c>
      <c r="D16848" s="177">
        <v>211.05</v>
      </c>
    </row>
    <row r="16849" spans="1:4" x14ac:dyDescent="0.25">
      <c r="A16849" s="176" t="s">
        <v>25989</v>
      </c>
      <c r="B16849" s="176" t="s">
        <v>25988</v>
      </c>
      <c r="C16849" s="176" t="s">
        <v>115</v>
      </c>
      <c r="D16849" s="177">
        <v>211.05</v>
      </c>
    </row>
    <row r="16850" spans="1:4" x14ac:dyDescent="0.25">
      <c r="A16850" s="176" t="s">
        <v>25990</v>
      </c>
      <c r="B16850" s="176" t="s">
        <v>25991</v>
      </c>
      <c r="C16850" s="176" t="s">
        <v>115</v>
      </c>
      <c r="D16850" s="177">
        <v>81.99</v>
      </c>
    </row>
    <row r="16851" spans="1:4" x14ac:dyDescent="0.25">
      <c r="A16851" s="176" t="s">
        <v>25992</v>
      </c>
      <c r="B16851" s="176" t="s">
        <v>25991</v>
      </c>
      <c r="C16851" s="176" t="s">
        <v>115</v>
      </c>
      <c r="D16851" s="177">
        <v>81.99</v>
      </c>
    </row>
    <row r="16852" spans="1:4" x14ac:dyDescent="0.25">
      <c r="A16852" s="176" t="s">
        <v>25993</v>
      </c>
      <c r="B16852" s="176" t="s">
        <v>25994</v>
      </c>
      <c r="C16852" s="176" t="s">
        <v>115</v>
      </c>
      <c r="D16852" s="177">
        <v>92.61</v>
      </c>
    </row>
    <row r="16853" spans="1:4" x14ac:dyDescent="0.25">
      <c r="A16853" s="176" t="s">
        <v>25995</v>
      </c>
      <c r="B16853" s="176" t="s">
        <v>25994</v>
      </c>
      <c r="C16853" s="176" t="s">
        <v>115</v>
      </c>
      <c r="D16853" s="177">
        <v>92.61</v>
      </c>
    </row>
    <row r="16854" spans="1:4" x14ac:dyDescent="0.25">
      <c r="A16854" s="176" t="s">
        <v>25996</v>
      </c>
      <c r="B16854" s="176" t="s">
        <v>25997</v>
      </c>
      <c r="C16854" s="176" t="s">
        <v>115</v>
      </c>
      <c r="D16854" s="177">
        <v>1123.25</v>
      </c>
    </row>
    <row r="16855" spans="1:4" x14ac:dyDescent="0.25">
      <c r="A16855" s="176" t="s">
        <v>25998</v>
      </c>
      <c r="B16855" s="176" t="s">
        <v>25997</v>
      </c>
      <c r="C16855" s="176" t="s">
        <v>115</v>
      </c>
      <c r="D16855" s="177">
        <v>1123.25</v>
      </c>
    </row>
    <row r="16856" spans="1:4" x14ac:dyDescent="0.25">
      <c r="A16856" s="176" t="s">
        <v>25999</v>
      </c>
      <c r="B16856" s="176" t="s">
        <v>26000</v>
      </c>
      <c r="C16856" s="176" t="s">
        <v>115</v>
      </c>
      <c r="D16856" s="177">
        <v>1173.08</v>
      </c>
    </row>
    <row r="16857" spans="1:4" x14ac:dyDescent="0.25">
      <c r="A16857" s="176" t="s">
        <v>26001</v>
      </c>
      <c r="B16857" s="176" t="s">
        <v>26000</v>
      </c>
      <c r="C16857" s="176" t="s">
        <v>115</v>
      </c>
      <c r="D16857" s="177">
        <v>1173.08</v>
      </c>
    </row>
    <row r="16858" spans="1:4" x14ac:dyDescent="0.25">
      <c r="A16858" s="176" t="s">
        <v>26002</v>
      </c>
      <c r="B16858" s="176" t="s">
        <v>26003</v>
      </c>
      <c r="C16858" s="176" t="s">
        <v>115</v>
      </c>
      <c r="D16858" s="177">
        <v>2856.62</v>
      </c>
    </row>
    <row r="16859" spans="1:4" x14ac:dyDescent="0.25">
      <c r="A16859" s="176" t="s">
        <v>26004</v>
      </c>
      <c r="B16859" s="176" t="s">
        <v>26003</v>
      </c>
      <c r="C16859" s="176" t="s">
        <v>115</v>
      </c>
      <c r="D16859" s="177">
        <v>2856.62</v>
      </c>
    </row>
    <row r="16860" spans="1:4" x14ac:dyDescent="0.25">
      <c r="A16860" s="176" t="s">
        <v>26005</v>
      </c>
      <c r="B16860" s="176" t="s">
        <v>26006</v>
      </c>
      <c r="C16860" s="176" t="s">
        <v>115</v>
      </c>
      <c r="D16860" s="177">
        <v>3515.36</v>
      </c>
    </row>
    <row r="16861" spans="1:4" x14ac:dyDescent="0.25">
      <c r="A16861" s="176" t="s">
        <v>26007</v>
      </c>
      <c r="B16861" s="176" t="s">
        <v>26006</v>
      </c>
      <c r="C16861" s="176" t="s">
        <v>115</v>
      </c>
      <c r="D16861" s="177">
        <v>3515.36</v>
      </c>
    </row>
    <row r="16862" spans="1:4" x14ac:dyDescent="0.25">
      <c r="A16862" s="176" t="s">
        <v>26008</v>
      </c>
      <c r="B16862" s="176" t="s">
        <v>26009</v>
      </c>
      <c r="C16862" s="176" t="s">
        <v>115</v>
      </c>
      <c r="D16862" s="177">
        <v>4332.55</v>
      </c>
    </row>
    <row r="16863" spans="1:4" x14ac:dyDescent="0.25">
      <c r="A16863" s="176" t="s">
        <v>26010</v>
      </c>
      <c r="B16863" s="176" t="s">
        <v>26009</v>
      </c>
      <c r="C16863" s="176" t="s">
        <v>115</v>
      </c>
      <c r="D16863" s="177">
        <v>4332.55</v>
      </c>
    </row>
    <row r="16864" spans="1:4" x14ac:dyDescent="0.25">
      <c r="A16864" s="176" t="s">
        <v>26011</v>
      </c>
      <c r="B16864" s="176" t="s">
        <v>26012</v>
      </c>
      <c r="C16864" s="176" t="s">
        <v>115</v>
      </c>
      <c r="D16864" s="177">
        <v>4917.9399999999996</v>
      </c>
    </row>
    <row r="16865" spans="1:4" x14ac:dyDescent="0.25">
      <c r="A16865" s="176" t="s">
        <v>26013</v>
      </c>
      <c r="B16865" s="176" t="s">
        <v>26012</v>
      </c>
      <c r="C16865" s="176" t="s">
        <v>115</v>
      </c>
      <c r="D16865" s="177">
        <v>4917.9399999999996</v>
      </c>
    </row>
    <row r="16866" spans="1:4" x14ac:dyDescent="0.25">
      <c r="A16866" s="176" t="s">
        <v>26014</v>
      </c>
      <c r="B16866" s="176" t="s">
        <v>26015</v>
      </c>
      <c r="C16866" s="176" t="s">
        <v>115</v>
      </c>
      <c r="D16866" s="177">
        <v>7302.76</v>
      </c>
    </row>
    <row r="16867" spans="1:4" x14ac:dyDescent="0.25">
      <c r="A16867" s="176" t="s">
        <v>26016</v>
      </c>
      <c r="B16867" s="176" t="s">
        <v>26015</v>
      </c>
      <c r="C16867" s="176" t="s">
        <v>115</v>
      </c>
      <c r="D16867" s="177">
        <v>7302.76</v>
      </c>
    </row>
    <row r="16868" spans="1:4" x14ac:dyDescent="0.25">
      <c r="A16868" s="176" t="s">
        <v>26017</v>
      </c>
      <c r="B16868" s="176" t="s">
        <v>26018</v>
      </c>
      <c r="C16868" s="176" t="s">
        <v>115</v>
      </c>
      <c r="D16868" s="177">
        <v>1038.6600000000001</v>
      </c>
    </row>
    <row r="16869" spans="1:4" x14ac:dyDescent="0.25">
      <c r="A16869" s="176" t="s">
        <v>26019</v>
      </c>
      <c r="B16869" s="176" t="s">
        <v>26018</v>
      </c>
      <c r="C16869" s="176" t="s">
        <v>115</v>
      </c>
      <c r="D16869" s="177">
        <v>1038.6600000000001</v>
      </c>
    </row>
    <row r="16870" spans="1:4" x14ac:dyDescent="0.25">
      <c r="A16870" s="176" t="s">
        <v>26020</v>
      </c>
      <c r="B16870" s="176" t="s">
        <v>26021</v>
      </c>
      <c r="C16870" s="176" t="s">
        <v>115</v>
      </c>
      <c r="D16870" s="177">
        <v>1338.21</v>
      </c>
    </row>
    <row r="16871" spans="1:4" x14ac:dyDescent="0.25">
      <c r="A16871" s="176" t="s">
        <v>26022</v>
      </c>
      <c r="B16871" s="176" t="s">
        <v>26021</v>
      </c>
      <c r="C16871" s="176" t="s">
        <v>115</v>
      </c>
      <c r="D16871" s="177">
        <v>1338.21</v>
      </c>
    </row>
    <row r="16872" spans="1:4" x14ac:dyDescent="0.25">
      <c r="A16872" s="176" t="s">
        <v>26023</v>
      </c>
      <c r="B16872" s="176" t="s">
        <v>26024</v>
      </c>
      <c r="C16872" s="176" t="s">
        <v>115</v>
      </c>
      <c r="D16872" s="177">
        <v>1388.04</v>
      </c>
    </row>
    <row r="16873" spans="1:4" x14ac:dyDescent="0.25">
      <c r="A16873" s="176" t="s">
        <v>26025</v>
      </c>
      <c r="B16873" s="176" t="s">
        <v>26024</v>
      </c>
      <c r="C16873" s="176" t="s">
        <v>115</v>
      </c>
      <c r="D16873" s="177">
        <v>1388.04</v>
      </c>
    </row>
    <row r="16874" spans="1:4" x14ac:dyDescent="0.25">
      <c r="A16874" s="176" t="s">
        <v>26026</v>
      </c>
      <c r="B16874" s="176" t="s">
        <v>26027</v>
      </c>
      <c r="C16874" s="176" t="s">
        <v>115</v>
      </c>
      <c r="D16874" s="177">
        <v>3126.17</v>
      </c>
    </row>
    <row r="16875" spans="1:4" x14ac:dyDescent="0.25">
      <c r="A16875" s="176" t="s">
        <v>26028</v>
      </c>
      <c r="B16875" s="176" t="s">
        <v>26027</v>
      </c>
      <c r="C16875" s="176" t="s">
        <v>115</v>
      </c>
      <c r="D16875" s="177">
        <v>3126.17</v>
      </c>
    </row>
    <row r="16876" spans="1:4" x14ac:dyDescent="0.25">
      <c r="A16876" s="176" t="s">
        <v>26029</v>
      </c>
      <c r="B16876" s="176" t="s">
        <v>26030</v>
      </c>
      <c r="C16876" s="176" t="s">
        <v>115</v>
      </c>
      <c r="D16876" s="177">
        <v>3765.94</v>
      </c>
    </row>
    <row r="16877" spans="1:4" x14ac:dyDescent="0.25">
      <c r="A16877" s="176" t="s">
        <v>26031</v>
      </c>
      <c r="B16877" s="176" t="s">
        <v>26030</v>
      </c>
      <c r="C16877" s="176" t="s">
        <v>115</v>
      </c>
      <c r="D16877" s="177">
        <v>3765.94</v>
      </c>
    </row>
    <row r="16878" spans="1:4" x14ac:dyDescent="0.25">
      <c r="A16878" s="176" t="s">
        <v>26032</v>
      </c>
      <c r="B16878" s="176" t="s">
        <v>26033</v>
      </c>
      <c r="C16878" s="176" t="s">
        <v>115</v>
      </c>
      <c r="D16878" s="177">
        <v>4851.53</v>
      </c>
    </row>
    <row r="16879" spans="1:4" x14ac:dyDescent="0.25">
      <c r="A16879" s="176" t="s">
        <v>26034</v>
      </c>
      <c r="B16879" s="176" t="s">
        <v>26033</v>
      </c>
      <c r="C16879" s="176" t="s">
        <v>115</v>
      </c>
      <c r="D16879" s="177">
        <v>4851.53</v>
      </c>
    </row>
    <row r="16880" spans="1:4" x14ac:dyDescent="0.25">
      <c r="A16880" s="176" t="s">
        <v>26035</v>
      </c>
      <c r="B16880" s="176" t="s">
        <v>26036</v>
      </c>
      <c r="C16880" s="176" t="s">
        <v>115</v>
      </c>
      <c r="D16880" s="177">
        <v>5168.1899999999996</v>
      </c>
    </row>
    <row r="16881" spans="1:4" x14ac:dyDescent="0.25">
      <c r="A16881" s="176" t="s">
        <v>26037</v>
      </c>
      <c r="B16881" s="176" t="s">
        <v>26036</v>
      </c>
      <c r="C16881" s="176" t="s">
        <v>115</v>
      </c>
      <c r="D16881" s="177">
        <v>5168.1899999999996</v>
      </c>
    </row>
    <row r="16882" spans="1:4" x14ac:dyDescent="0.25">
      <c r="A16882" s="176" t="s">
        <v>26038</v>
      </c>
      <c r="B16882" s="176" t="s">
        <v>26039</v>
      </c>
      <c r="C16882" s="176" t="s">
        <v>115</v>
      </c>
      <c r="D16882" s="177">
        <v>7573.27</v>
      </c>
    </row>
    <row r="16883" spans="1:4" x14ac:dyDescent="0.25">
      <c r="A16883" s="176" t="s">
        <v>26040</v>
      </c>
      <c r="B16883" s="176" t="s">
        <v>26039</v>
      </c>
      <c r="C16883" s="176" t="s">
        <v>115</v>
      </c>
      <c r="D16883" s="177">
        <v>7573.27</v>
      </c>
    </row>
    <row r="16884" spans="1:4" x14ac:dyDescent="0.25">
      <c r="A16884" s="176" t="s">
        <v>26041</v>
      </c>
      <c r="B16884" s="176" t="s">
        <v>26042</v>
      </c>
      <c r="C16884" s="176" t="s">
        <v>115</v>
      </c>
      <c r="D16884" s="177">
        <v>1270.44</v>
      </c>
    </row>
    <row r="16885" spans="1:4" x14ac:dyDescent="0.25">
      <c r="A16885" s="176" t="s">
        <v>26043</v>
      </c>
      <c r="B16885" s="176" t="s">
        <v>26042</v>
      </c>
      <c r="C16885" s="176" t="s">
        <v>115</v>
      </c>
      <c r="D16885" s="177">
        <v>1270.44</v>
      </c>
    </row>
    <row r="16886" spans="1:4" x14ac:dyDescent="0.25">
      <c r="A16886" s="176" t="s">
        <v>26044</v>
      </c>
      <c r="B16886" s="176" t="s">
        <v>26045</v>
      </c>
      <c r="C16886" s="176" t="s">
        <v>115</v>
      </c>
      <c r="D16886" s="177">
        <v>242.36</v>
      </c>
    </row>
    <row r="16887" spans="1:4" x14ac:dyDescent="0.25">
      <c r="A16887" s="176" t="s">
        <v>26046</v>
      </c>
      <c r="B16887" s="176" t="s">
        <v>26045</v>
      </c>
      <c r="C16887" s="176" t="s">
        <v>115</v>
      </c>
      <c r="D16887" s="177">
        <v>237.46</v>
      </c>
    </row>
    <row r="16888" spans="1:4" x14ac:dyDescent="0.25">
      <c r="A16888" s="176" t="s">
        <v>26047</v>
      </c>
      <c r="B16888" s="176" t="s">
        <v>26048</v>
      </c>
      <c r="C16888" s="176" t="s">
        <v>115</v>
      </c>
      <c r="D16888" s="177">
        <v>311.7</v>
      </c>
    </row>
    <row r="16889" spans="1:4" x14ac:dyDescent="0.25">
      <c r="A16889" s="176" t="s">
        <v>26049</v>
      </c>
      <c r="B16889" s="176" t="s">
        <v>26048</v>
      </c>
      <c r="C16889" s="176" t="s">
        <v>115</v>
      </c>
      <c r="D16889" s="177">
        <v>306.10000000000002</v>
      </c>
    </row>
    <row r="16890" spans="1:4" x14ac:dyDescent="0.25">
      <c r="A16890" s="176" t="s">
        <v>26050</v>
      </c>
      <c r="B16890" s="176" t="s">
        <v>26051</v>
      </c>
      <c r="C16890" s="176" t="s">
        <v>115</v>
      </c>
      <c r="D16890" s="177">
        <v>438.22</v>
      </c>
    </row>
    <row r="16891" spans="1:4" x14ac:dyDescent="0.25">
      <c r="A16891" s="176" t="s">
        <v>26052</v>
      </c>
      <c r="B16891" s="176" t="s">
        <v>26051</v>
      </c>
      <c r="C16891" s="176" t="s">
        <v>115</v>
      </c>
      <c r="D16891" s="177">
        <v>431.92</v>
      </c>
    </row>
    <row r="16892" spans="1:4" x14ac:dyDescent="0.25">
      <c r="A16892" s="176" t="s">
        <v>26053</v>
      </c>
      <c r="B16892" s="176" t="s">
        <v>26054</v>
      </c>
      <c r="C16892" s="176" t="s">
        <v>115</v>
      </c>
      <c r="D16892" s="177">
        <v>52.29</v>
      </c>
    </row>
    <row r="16893" spans="1:4" x14ac:dyDescent="0.25">
      <c r="A16893" s="176" t="s">
        <v>26055</v>
      </c>
      <c r="B16893" s="176" t="s">
        <v>26054</v>
      </c>
      <c r="C16893" s="176" t="s">
        <v>115</v>
      </c>
      <c r="D16893" s="177">
        <v>48.79</v>
      </c>
    </row>
    <row r="16894" spans="1:4" x14ac:dyDescent="0.25">
      <c r="A16894" s="176" t="s">
        <v>26056</v>
      </c>
      <c r="B16894" s="176" t="s">
        <v>26057</v>
      </c>
      <c r="C16894" s="176" t="s">
        <v>115</v>
      </c>
      <c r="D16894" s="177">
        <v>55.95</v>
      </c>
    </row>
    <row r="16895" spans="1:4" x14ac:dyDescent="0.25">
      <c r="A16895" s="176" t="s">
        <v>26058</v>
      </c>
      <c r="B16895" s="176" t="s">
        <v>26057</v>
      </c>
      <c r="C16895" s="176" t="s">
        <v>115</v>
      </c>
      <c r="D16895" s="177">
        <v>52.2</v>
      </c>
    </row>
    <row r="16896" spans="1:4" x14ac:dyDescent="0.25">
      <c r="A16896" s="176" t="s">
        <v>26059</v>
      </c>
      <c r="B16896" s="176" t="s">
        <v>26060</v>
      </c>
      <c r="C16896" s="176" t="s">
        <v>115</v>
      </c>
      <c r="D16896" s="177">
        <v>68.5</v>
      </c>
    </row>
    <row r="16897" spans="1:4" x14ac:dyDescent="0.25">
      <c r="A16897" s="176" t="s">
        <v>26061</v>
      </c>
      <c r="B16897" s="176" t="s">
        <v>26060</v>
      </c>
      <c r="C16897" s="176" t="s">
        <v>115</v>
      </c>
      <c r="D16897" s="177">
        <v>63.91</v>
      </c>
    </row>
    <row r="16898" spans="1:4" x14ac:dyDescent="0.25">
      <c r="A16898" s="176" t="s">
        <v>26062</v>
      </c>
      <c r="B16898" s="176" t="s">
        <v>26063</v>
      </c>
      <c r="C16898" s="176" t="s">
        <v>115</v>
      </c>
      <c r="D16898" s="177">
        <v>94.12</v>
      </c>
    </row>
    <row r="16899" spans="1:4" x14ac:dyDescent="0.25">
      <c r="A16899" s="176" t="s">
        <v>26064</v>
      </c>
      <c r="B16899" s="176" t="s">
        <v>26063</v>
      </c>
      <c r="C16899" s="176" t="s">
        <v>115</v>
      </c>
      <c r="D16899" s="177">
        <v>87.82</v>
      </c>
    </row>
    <row r="16900" spans="1:4" x14ac:dyDescent="0.25">
      <c r="A16900" s="176" t="s">
        <v>26065</v>
      </c>
      <c r="B16900" s="176" t="s">
        <v>26066</v>
      </c>
      <c r="C16900" s="176" t="s">
        <v>115</v>
      </c>
      <c r="D16900" s="177">
        <v>143.80000000000001</v>
      </c>
    </row>
    <row r="16901" spans="1:4" x14ac:dyDescent="0.25">
      <c r="A16901" s="176" t="s">
        <v>26067</v>
      </c>
      <c r="B16901" s="176" t="s">
        <v>26066</v>
      </c>
      <c r="C16901" s="176" t="s">
        <v>115</v>
      </c>
      <c r="D16901" s="177">
        <v>134.16999999999999</v>
      </c>
    </row>
    <row r="16902" spans="1:4" x14ac:dyDescent="0.25">
      <c r="A16902" s="176" t="s">
        <v>26068</v>
      </c>
      <c r="B16902" s="176" t="s">
        <v>26069</v>
      </c>
      <c r="C16902" s="176" t="s">
        <v>115</v>
      </c>
      <c r="D16902" s="177">
        <v>194.53</v>
      </c>
    </row>
    <row r="16903" spans="1:4" x14ac:dyDescent="0.25">
      <c r="A16903" s="176" t="s">
        <v>26070</v>
      </c>
      <c r="B16903" s="176" t="s">
        <v>26069</v>
      </c>
      <c r="C16903" s="176" t="s">
        <v>115</v>
      </c>
      <c r="D16903" s="177">
        <v>181.5</v>
      </c>
    </row>
    <row r="16904" spans="1:4" x14ac:dyDescent="0.25">
      <c r="A16904" s="176" t="s">
        <v>26071</v>
      </c>
      <c r="B16904" s="176" t="s">
        <v>26072</v>
      </c>
      <c r="C16904" s="176" t="s">
        <v>115</v>
      </c>
      <c r="D16904" s="177">
        <v>20.91</v>
      </c>
    </row>
    <row r="16905" spans="1:4" x14ac:dyDescent="0.25">
      <c r="A16905" s="176" t="s">
        <v>26073</v>
      </c>
      <c r="B16905" s="176" t="s">
        <v>26072</v>
      </c>
      <c r="C16905" s="176" t="s">
        <v>115</v>
      </c>
      <c r="D16905" s="177">
        <v>19.510000000000002</v>
      </c>
    </row>
    <row r="16906" spans="1:4" x14ac:dyDescent="0.25">
      <c r="A16906" s="176" t="s">
        <v>26074</v>
      </c>
      <c r="B16906" s="176" t="s">
        <v>26075</v>
      </c>
      <c r="C16906" s="176" t="s">
        <v>115</v>
      </c>
      <c r="D16906" s="177">
        <v>25.1</v>
      </c>
    </row>
    <row r="16907" spans="1:4" x14ac:dyDescent="0.25">
      <c r="A16907" s="176" t="s">
        <v>26076</v>
      </c>
      <c r="B16907" s="176" t="s">
        <v>26075</v>
      </c>
      <c r="C16907" s="176" t="s">
        <v>115</v>
      </c>
      <c r="D16907" s="177">
        <v>23.41</v>
      </c>
    </row>
    <row r="16908" spans="1:4" x14ac:dyDescent="0.25">
      <c r="A16908" s="176" t="s">
        <v>26077</v>
      </c>
      <c r="B16908" s="176" t="s">
        <v>26078</v>
      </c>
      <c r="C16908" s="176" t="s">
        <v>115</v>
      </c>
      <c r="D16908" s="177">
        <v>16.73</v>
      </c>
    </row>
    <row r="16909" spans="1:4" x14ac:dyDescent="0.25">
      <c r="A16909" s="176" t="s">
        <v>26079</v>
      </c>
      <c r="B16909" s="176" t="s">
        <v>26078</v>
      </c>
      <c r="C16909" s="176" t="s">
        <v>115</v>
      </c>
      <c r="D16909" s="177">
        <v>15.61</v>
      </c>
    </row>
    <row r="16910" spans="1:4" x14ac:dyDescent="0.25">
      <c r="A16910" s="176" t="s">
        <v>26080</v>
      </c>
      <c r="B16910" s="176" t="s">
        <v>26081</v>
      </c>
      <c r="C16910" s="176" t="s">
        <v>115</v>
      </c>
      <c r="D16910" s="177">
        <v>27.19</v>
      </c>
    </row>
    <row r="16911" spans="1:4" x14ac:dyDescent="0.25">
      <c r="A16911" s="176" t="s">
        <v>26082</v>
      </c>
      <c r="B16911" s="176" t="s">
        <v>26081</v>
      </c>
      <c r="C16911" s="176" t="s">
        <v>115</v>
      </c>
      <c r="D16911" s="177">
        <v>25.37</v>
      </c>
    </row>
    <row r="16912" spans="1:4" x14ac:dyDescent="0.25">
      <c r="A16912" s="176" t="s">
        <v>26083</v>
      </c>
      <c r="B16912" s="176" t="s">
        <v>26084</v>
      </c>
      <c r="C16912" s="176" t="s">
        <v>115</v>
      </c>
      <c r="D16912" s="177">
        <v>18.82</v>
      </c>
    </row>
    <row r="16913" spans="1:4" x14ac:dyDescent="0.25">
      <c r="A16913" s="176" t="s">
        <v>26085</v>
      </c>
      <c r="B16913" s="176" t="s">
        <v>26084</v>
      </c>
      <c r="C16913" s="176" t="s">
        <v>115</v>
      </c>
      <c r="D16913" s="177">
        <v>17.559999999999999</v>
      </c>
    </row>
    <row r="16914" spans="1:4" x14ac:dyDescent="0.25">
      <c r="A16914" s="176" t="s">
        <v>26086</v>
      </c>
      <c r="B16914" s="176" t="s">
        <v>26087</v>
      </c>
      <c r="C16914" s="176" t="s">
        <v>115</v>
      </c>
      <c r="D16914" s="177">
        <v>29.28</v>
      </c>
    </row>
    <row r="16915" spans="1:4" x14ac:dyDescent="0.25">
      <c r="A16915" s="176" t="s">
        <v>26088</v>
      </c>
      <c r="B16915" s="176" t="s">
        <v>26087</v>
      </c>
      <c r="C16915" s="176" t="s">
        <v>115</v>
      </c>
      <c r="D16915" s="177">
        <v>27.32</v>
      </c>
    </row>
    <row r="16916" spans="1:4" x14ac:dyDescent="0.25">
      <c r="A16916" s="176" t="s">
        <v>26089</v>
      </c>
      <c r="B16916" s="176" t="s">
        <v>26090</v>
      </c>
      <c r="C16916" s="176" t="s">
        <v>115</v>
      </c>
      <c r="D16916" s="177">
        <v>21.44</v>
      </c>
    </row>
    <row r="16917" spans="1:4" x14ac:dyDescent="0.25">
      <c r="A16917" s="176" t="s">
        <v>26091</v>
      </c>
      <c r="B16917" s="176" t="s">
        <v>26090</v>
      </c>
      <c r="C16917" s="176" t="s">
        <v>115</v>
      </c>
      <c r="D16917" s="177">
        <v>20</v>
      </c>
    </row>
    <row r="16918" spans="1:4" x14ac:dyDescent="0.25">
      <c r="A16918" s="176" t="s">
        <v>26092</v>
      </c>
      <c r="B16918" s="176" t="s">
        <v>26093</v>
      </c>
      <c r="C16918" s="176" t="s">
        <v>115</v>
      </c>
      <c r="D16918" s="177">
        <v>31.89</v>
      </c>
    </row>
    <row r="16919" spans="1:4" x14ac:dyDescent="0.25">
      <c r="A16919" s="176" t="s">
        <v>26094</v>
      </c>
      <c r="B16919" s="176" t="s">
        <v>26093</v>
      </c>
      <c r="C16919" s="176" t="s">
        <v>115</v>
      </c>
      <c r="D16919" s="177">
        <v>29.76</v>
      </c>
    </row>
    <row r="16920" spans="1:4" x14ac:dyDescent="0.25">
      <c r="A16920" s="176" t="s">
        <v>26095</v>
      </c>
      <c r="B16920" s="176" t="s">
        <v>26096</v>
      </c>
      <c r="C16920" s="176" t="s">
        <v>115</v>
      </c>
      <c r="D16920" s="177">
        <v>75.819999999999993</v>
      </c>
    </row>
    <row r="16921" spans="1:4" x14ac:dyDescent="0.25">
      <c r="A16921" s="176" t="s">
        <v>26097</v>
      </c>
      <c r="B16921" s="176" t="s">
        <v>26096</v>
      </c>
      <c r="C16921" s="176" t="s">
        <v>115</v>
      </c>
      <c r="D16921" s="177">
        <v>70.739999999999995</v>
      </c>
    </row>
    <row r="16922" spans="1:4" x14ac:dyDescent="0.25">
      <c r="A16922" s="176" t="s">
        <v>26098</v>
      </c>
      <c r="B16922" s="176" t="s">
        <v>26099</v>
      </c>
      <c r="C16922" s="176" t="s">
        <v>115</v>
      </c>
      <c r="D16922" s="177">
        <v>53.33</v>
      </c>
    </row>
    <row r="16923" spans="1:4" x14ac:dyDescent="0.25">
      <c r="A16923" s="176" t="s">
        <v>26100</v>
      </c>
      <c r="B16923" s="176" t="s">
        <v>26099</v>
      </c>
      <c r="C16923" s="176" t="s">
        <v>115</v>
      </c>
      <c r="D16923" s="177">
        <v>49.76</v>
      </c>
    </row>
    <row r="16924" spans="1:4" x14ac:dyDescent="0.25">
      <c r="A16924" s="176" t="s">
        <v>26101</v>
      </c>
      <c r="B16924" s="176" t="s">
        <v>26102</v>
      </c>
      <c r="C16924" s="176" t="s">
        <v>115</v>
      </c>
      <c r="D16924" s="177">
        <v>53.33</v>
      </c>
    </row>
    <row r="16925" spans="1:4" x14ac:dyDescent="0.25">
      <c r="A16925" s="176" t="s">
        <v>26103</v>
      </c>
      <c r="B16925" s="176" t="s">
        <v>26102</v>
      </c>
      <c r="C16925" s="176" t="s">
        <v>115</v>
      </c>
      <c r="D16925" s="177">
        <v>49.76</v>
      </c>
    </row>
    <row r="16926" spans="1:4" x14ac:dyDescent="0.25">
      <c r="A16926" s="176" t="s">
        <v>26104</v>
      </c>
      <c r="B16926" s="176" t="s">
        <v>26105</v>
      </c>
      <c r="C16926" s="176" t="s">
        <v>115</v>
      </c>
      <c r="D16926" s="177">
        <v>35.549999999999997</v>
      </c>
    </row>
    <row r="16927" spans="1:4" x14ac:dyDescent="0.25">
      <c r="A16927" s="176" t="s">
        <v>26106</v>
      </c>
      <c r="B16927" s="176" t="s">
        <v>26105</v>
      </c>
      <c r="C16927" s="176" t="s">
        <v>115</v>
      </c>
      <c r="D16927" s="177">
        <v>33.17</v>
      </c>
    </row>
    <row r="16928" spans="1:4" x14ac:dyDescent="0.25">
      <c r="A16928" s="176" t="s">
        <v>26107</v>
      </c>
      <c r="B16928" s="176" t="s">
        <v>26108</v>
      </c>
      <c r="C16928" s="176" t="s">
        <v>115</v>
      </c>
      <c r="D16928" s="177">
        <v>344.86</v>
      </c>
    </row>
    <row r="16929" spans="1:4" x14ac:dyDescent="0.25">
      <c r="A16929" s="176" t="s">
        <v>26109</v>
      </c>
      <c r="B16929" s="176" t="s">
        <v>26108</v>
      </c>
      <c r="C16929" s="176" t="s">
        <v>115</v>
      </c>
      <c r="D16929" s="177">
        <v>325.47000000000003</v>
      </c>
    </row>
    <row r="16930" spans="1:4" x14ac:dyDescent="0.25">
      <c r="A16930" s="176" t="s">
        <v>26110</v>
      </c>
      <c r="B16930" s="176" t="s">
        <v>26111</v>
      </c>
      <c r="C16930" s="176" t="s">
        <v>115</v>
      </c>
      <c r="D16930" s="177">
        <v>346.23</v>
      </c>
    </row>
    <row r="16931" spans="1:4" x14ac:dyDescent="0.25">
      <c r="A16931" s="176" t="s">
        <v>26112</v>
      </c>
      <c r="B16931" s="176" t="s">
        <v>26111</v>
      </c>
      <c r="C16931" s="176" t="s">
        <v>115</v>
      </c>
      <c r="D16931" s="177">
        <v>326.75</v>
      </c>
    </row>
    <row r="16932" spans="1:4" x14ac:dyDescent="0.25">
      <c r="A16932" s="176" t="s">
        <v>26113</v>
      </c>
      <c r="B16932" s="176" t="s">
        <v>26114</v>
      </c>
      <c r="C16932" s="176" t="s">
        <v>115</v>
      </c>
      <c r="D16932" s="177">
        <v>348.15</v>
      </c>
    </row>
    <row r="16933" spans="1:4" x14ac:dyDescent="0.25">
      <c r="A16933" s="176" t="s">
        <v>26115</v>
      </c>
      <c r="B16933" s="176" t="s">
        <v>26114</v>
      </c>
      <c r="C16933" s="176" t="s">
        <v>115</v>
      </c>
      <c r="D16933" s="177">
        <v>328.55</v>
      </c>
    </row>
    <row r="16934" spans="1:4" x14ac:dyDescent="0.25">
      <c r="A16934" s="176" t="s">
        <v>26116</v>
      </c>
      <c r="B16934" s="176" t="s">
        <v>26117</v>
      </c>
      <c r="C16934" s="176" t="s">
        <v>115</v>
      </c>
      <c r="D16934" s="177">
        <v>2243.11</v>
      </c>
    </row>
    <row r="16935" spans="1:4" x14ac:dyDescent="0.25">
      <c r="A16935" s="176" t="s">
        <v>26118</v>
      </c>
      <c r="B16935" s="176" t="s">
        <v>26117</v>
      </c>
      <c r="C16935" s="176" t="s">
        <v>115</v>
      </c>
      <c r="D16935" s="177">
        <v>2162.42</v>
      </c>
    </row>
    <row r="16936" spans="1:4" x14ac:dyDescent="0.25">
      <c r="A16936" s="176" t="s">
        <v>26119</v>
      </c>
      <c r="B16936" s="176" t="s">
        <v>26120</v>
      </c>
      <c r="C16936" s="176" t="s">
        <v>115</v>
      </c>
      <c r="D16936" s="177">
        <v>2963.78</v>
      </c>
    </row>
    <row r="16937" spans="1:4" x14ac:dyDescent="0.25">
      <c r="A16937" s="176" t="s">
        <v>26121</v>
      </c>
      <c r="B16937" s="176" t="s">
        <v>26120</v>
      </c>
      <c r="C16937" s="176" t="s">
        <v>115</v>
      </c>
      <c r="D16937" s="177">
        <v>2859.35</v>
      </c>
    </row>
    <row r="16938" spans="1:4" x14ac:dyDescent="0.25">
      <c r="A16938" s="176" t="s">
        <v>26122</v>
      </c>
      <c r="B16938" s="176" t="s">
        <v>26123</v>
      </c>
      <c r="C16938" s="176" t="s">
        <v>115</v>
      </c>
      <c r="D16938" s="177">
        <v>3250.78</v>
      </c>
    </row>
    <row r="16939" spans="1:4" x14ac:dyDescent="0.25">
      <c r="A16939" s="176" t="s">
        <v>26124</v>
      </c>
      <c r="B16939" s="176" t="s">
        <v>26123</v>
      </c>
      <c r="C16939" s="176" t="s">
        <v>115</v>
      </c>
      <c r="D16939" s="177">
        <v>3153.28</v>
      </c>
    </row>
    <row r="16940" spans="1:4" x14ac:dyDescent="0.25">
      <c r="A16940" s="176" t="s">
        <v>26125</v>
      </c>
      <c r="B16940" s="176" t="s">
        <v>26126</v>
      </c>
      <c r="C16940" s="176" t="s">
        <v>115</v>
      </c>
      <c r="D16940" s="177">
        <v>4538.55</v>
      </c>
    </row>
    <row r="16941" spans="1:4" x14ac:dyDescent="0.25">
      <c r="A16941" s="176" t="s">
        <v>26127</v>
      </c>
      <c r="B16941" s="176" t="s">
        <v>26126</v>
      </c>
      <c r="C16941" s="176" t="s">
        <v>115</v>
      </c>
      <c r="D16941" s="177">
        <v>4401.0600000000004</v>
      </c>
    </row>
    <row r="16942" spans="1:4" x14ac:dyDescent="0.25">
      <c r="A16942" s="176" t="s">
        <v>26128</v>
      </c>
      <c r="B16942" s="176" t="s">
        <v>26129</v>
      </c>
      <c r="C16942" s="176" t="s">
        <v>115</v>
      </c>
      <c r="D16942" s="177">
        <v>556.67999999999995</v>
      </c>
    </row>
    <row r="16943" spans="1:4" x14ac:dyDescent="0.25">
      <c r="A16943" s="176" t="s">
        <v>26130</v>
      </c>
      <c r="B16943" s="176" t="s">
        <v>26129</v>
      </c>
      <c r="C16943" s="176" t="s">
        <v>115</v>
      </c>
      <c r="D16943" s="177">
        <v>542.20000000000005</v>
      </c>
    </row>
    <row r="16944" spans="1:4" x14ac:dyDescent="0.25">
      <c r="A16944" s="176" t="s">
        <v>26131</v>
      </c>
      <c r="B16944" s="176" t="s">
        <v>26132</v>
      </c>
      <c r="C16944" s="176" t="s">
        <v>115</v>
      </c>
      <c r="D16944" s="177">
        <v>318.7</v>
      </c>
    </row>
    <row r="16945" spans="1:4" x14ac:dyDescent="0.25">
      <c r="A16945" s="176" t="s">
        <v>26133</v>
      </c>
      <c r="B16945" s="176" t="s">
        <v>26132</v>
      </c>
      <c r="C16945" s="176" t="s">
        <v>115</v>
      </c>
      <c r="D16945" s="177">
        <v>311.29000000000002</v>
      </c>
    </row>
    <row r="16946" spans="1:4" x14ac:dyDescent="0.25">
      <c r="A16946" s="176" t="s">
        <v>26134</v>
      </c>
      <c r="B16946" s="176" t="s">
        <v>26135</v>
      </c>
      <c r="C16946" s="176" t="s">
        <v>115</v>
      </c>
      <c r="D16946" s="177">
        <v>728.14</v>
      </c>
    </row>
    <row r="16947" spans="1:4" x14ac:dyDescent="0.25">
      <c r="A16947" s="176" t="s">
        <v>26136</v>
      </c>
      <c r="B16947" s="176" t="s">
        <v>26135</v>
      </c>
      <c r="C16947" s="176" t="s">
        <v>115</v>
      </c>
      <c r="D16947" s="177">
        <v>708.66</v>
      </c>
    </row>
    <row r="16948" spans="1:4" x14ac:dyDescent="0.25">
      <c r="A16948" s="176" t="s">
        <v>26137</v>
      </c>
      <c r="B16948" s="176" t="s">
        <v>26138</v>
      </c>
      <c r="C16948" s="176" t="s">
        <v>115</v>
      </c>
      <c r="D16948" s="177">
        <v>1489.89</v>
      </c>
    </row>
    <row r="16949" spans="1:4" x14ac:dyDescent="0.25">
      <c r="A16949" s="176" t="s">
        <v>26139</v>
      </c>
      <c r="B16949" s="176" t="s">
        <v>26138</v>
      </c>
      <c r="C16949" s="176" t="s">
        <v>115</v>
      </c>
      <c r="D16949" s="177">
        <v>1435.56</v>
      </c>
    </row>
    <row r="16950" spans="1:4" x14ac:dyDescent="0.25">
      <c r="A16950" s="176" t="s">
        <v>26140</v>
      </c>
      <c r="B16950" s="176" t="s">
        <v>26141</v>
      </c>
      <c r="C16950" s="176" t="s">
        <v>115</v>
      </c>
      <c r="D16950" s="177">
        <v>1868.07</v>
      </c>
    </row>
    <row r="16951" spans="1:4" x14ac:dyDescent="0.25">
      <c r="A16951" s="176" t="s">
        <v>26142</v>
      </c>
      <c r="B16951" s="176" t="s">
        <v>26141</v>
      </c>
      <c r="C16951" s="176" t="s">
        <v>115</v>
      </c>
      <c r="D16951" s="177">
        <v>1805.26</v>
      </c>
    </row>
    <row r="16952" spans="1:4" x14ac:dyDescent="0.25">
      <c r="A16952" s="176" t="s">
        <v>26143</v>
      </c>
      <c r="B16952" s="176" t="s">
        <v>26144</v>
      </c>
      <c r="C16952" s="176" t="s">
        <v>115</v>
      </c>
      <c r="D16952" s="177">
        <v>1682.83</v>
      </c>
    </row>
    <row r="16953" spans="1:4" x14ac:dyDescent="0.25">
      <c r="A16953" s="176" t="s">
        <v>26145</v>
      </c>
      <c r="B16953" s="176" t="s">
        <v>26144</v>
      </c>
      <c r="C16953" s="176" t="s">
        <v>115</v>
      </c>
      <c r="D16953" s="177">
        <v>1615.71</v>
      </c>
    </row>
    <row r="16954" spans="1:4" x14ac:dyDescent="0.25">
      <c r="A16954" s="176" t="s">
        <v>26146</v>
      </c>
      <c r="B16954" s="176" t="s">
        <v>26147</v>
      </c>
      <c r="C16954" s="176" t="s">
        <v>115</v>
      </c>
      <c r="D16954" s="177">
        <v>1938.33</v>
      </c>
    </row>
    <row r="16955" spans="1:4" x14ac:dyDescent="0.25">
      <c r="A16955" s="176" t="s">
        <v>26148</v>
      </c>
      <c r="B16955" s="176" t="s">
        <v>26147</v>
      </c>
      <c r="C16955" s="176" t="s">
        <v>115</v>
      </c>
      <c r="D16955" s="177">
        <v>1866.95</v>
      </c>
    </row>
    <row r="16956" spans="1:4" x14ac:dyDescent="0.25">
      <c r="A16956" s="176" t="s">
        <v>26149</v>
      </c>
      <c r="B16956" s="176" t="s">
        <v>26150</v>
      </c>
      <c r="C16956" s="176" t="s">
        <v>115</v>
      </c>
      <c r="D16956" s="177">
        <v>2550.02</v>
      </c>
    </row>
    <row r="16957" spans="1:4" x14ac:dyDescent="0.25">
      <c r="A16957" s="176" t="s">
        <v>26151</v>
      </c>
      <c r="B16957" s="176" t="s">
        <v>26150</v>
      </c>
      <c r="C16957" s="176" t="s">
        <v>115</v>
      </c>
      <c r="D16957" s="177">
        <v>2472.63</v>
      </c>
    </row>
    <row r="16958" spans="1:4" x14ac:dyDescent="0.25">
      <c r="A16958" s="176" t="s">
        <v>26152</v>
      </c>
      <c r="B16958" s="176" t="s">
        <v>26153</v>
      </c>
      <c r="C16958" s="176" t="s">
        <v>322</v>
      </c>
      <c r="D16958" s="177">
        <v>129.11000000000001</v>
      </c>
    </row>
    <row r="16959" spans="1:4" x14ac:dyDescent="0.25">
      <c r="A16959" s="176" t="s">
        <v>26154</v>
      </c>
      <c r="B16959" s="176" t="s">
        <v>26153</v>
      </c>
      <c r="C16959" s="176" t="s">
        <v>322</v>
      </c>
      <c r="D16959" s="177">
        <v>124.91</v>
      </c>
    </row>
    <row r="16960" spans="1:4" x14ac:dyDescent="0.25">
      <c r="A16960" s="176" t="s">
        <v>26155</v>
      </c>
      <c r="B16960" s="176" t="s">
        <v>26156</v>
      </c>
      <c r="C16960" s="176" t="s">
        <v>322</v>
      </c>
      <c r="D16960" s="177">
        <v>140.38</v>
      </c>
    </row>
    <row r="16961" spans="1:4" x14ac:dyDescent="0.25">
      <c r="A16961" s="176" t="s">
        <v>26157</v>
      </c>
      <c r="B16961" s="176" t="s">
        <v>26156</v>
      </c>
      <c r="C16961" s="176" t="s">
        <v>322</v>
      </c>
      <c r="D16961" s="177">
        <v>135.34</v>
      </c>
    </row>
    <row r="16962" spans="1:4" x14ac:dyDescent="0.25">
      <c r="A16962" s="176" t="s">
        <v>26158</v>
      </c>
      <c r="B16962" s="176" t="s">
        <v>26159</v>
      </c>
      <c r="C16962" s="176" t="s">
        <v>322</v>
      </c>
      <c r="D16962" s="177">
        <v>129.46</v>
      </c>
    </row>
    <row r="16963" spans="1:4" x14ac:dyDescent="0.25">
      <c r="A16963" s="176" t="s">
        <v>26160</v>
      </c>
      <c r="B16963" s="176" t="s">
        <v>26159</v>
      </c>
      <c r="C16963" s="176" t="s">
        <v>322</v>
      </c>
      <c r="D16963" s="177">
        <v>125.08</v>
      </c>
    </row>
    <row r="16964" spans="1:4" x14ac:dyDescent="0.25">
      <c r="A16964" s="176" t="s">
        <v>26161</v>
      </c>
      <c r="B16964" s="176" t="s">
        <v>26162</v>
      </c>
      <c r="C16964" s="176" t="s">
        <v>322</v>
      </c>
      <c r="D16964" s="177">
        <v>152.1</v>
      </c>
    </row>
    <row r="16965" spans="1:4" x14ac:dyDescent="0.25">
      <c r="A16965" s="176" t="s">
        <v>26163</v>
      </c>
      <c r="B16965" s="176" t="s">
        <v>26162</v>
      </c>
      <c r="C16965" s="176" t="s">
        <v>322</v>
      </c>
      <c r="D16965" s="177">
        <v>147.06</v>
      </c>
    </row>
    <row r="16966" spans="1:4" x14ac:dyDescent="0.25">
      <c r="A16966" s="176" t="s">
        <v>26164</v>
      </c>
      <c r="B16966" s="176" t="s">
        <v>26165</v>
      </c>
      <c r="C16966" s="176" t="s">
        <v>322</v>
      </c>
      <c r="D16966" s="177">
        <v>41.11</v>
      </c>
    </row>
    <row r="16967" spans="1:4" x14ac:dyDescent="0.25">
      <c r="A16967" s="176" t="s">
        <v>26166</v>
      </c>
      <c r="B16967" s="176" t="s">
        <v>26165</v>
      </c>
      <c r="C16967" s="176" t="s">
        <v>322</v>
      </c>
      <c r="D16967" s="177">
        <v>40.24</v>
      </c>
    </row>
    <row r="16968" spans="1:4" x14ac:dyDescent="0.25">
      <c r="A16968" s="176" t="s">
        <v>26167</v>
      </c>
      <c r="B16968" s="176" t="s">
        <v>26168</v>
      </c>
      <c r="C16968" s="176" t="s">
        <v>322</v>
      </c>
      <c r="D16968" s="177">
        <v>50.7</v>
      </c>
    </row>
    <row r="16969" spans="1:4" x14ac:dyDescent="0.25">
      <c r="A16969" s="176" t="s">
        <v>26169</v>
      </c>
      <c r="B16969" s="176" t="s">
        <v>26168</v>
      </c>
      <c r="C16969" s="176" t="s">
        <v>322</v>
      </c>
      <c r="D16969" s="177">
        <v>49.65</v>
      </c>
    </row>
    <row r="16970" spans="1:4" x14ac:dyDescent="0.25">
      <c r="A16970" s="176" t="s">
        <v>26170</v>
      </c>
      <c r="B16970" s="176" t="s">
        <v>26171</v>
      </c>
      <c r="C16970" s="176" t="s">
        <v>115</v>
      </c>
      <c r="D16970" s="177">
        <v>1493.36</v>
      </c>
    </row>
    <row r="16971" spans="1:4" x14ac:dyDescent="0.25">
      <c r="A16971" s="176" t="s">
        <v>26172</v>
      </c>
      <c r="B16971" s="176" t="s">
        <v>26171</v>
      </c>
      <c r="C16971" s="176" t="s">
        <v>115</v>
      </c>
      <c r="D16971" s="177">
        <v>1426.99</v>
      </c>
    </row>
    <row r="16972" spans="1:4" x14ac:dyDescent="0.25">
      <c r="A16972" s="176" t="s">
        <v>26173</v>
      </c>
      <c r="B16972" s="176" t="s">
        <v>26174</v>
      </c>
      <c r="C16972" s="176" t="s">
        <v>115</v>
      </c>
      <c r="D16972" s="177">
        <v>1999.31</v>
      </c>
    </row>
    <row r="16973" spans="1:4" x14ac:dyDescent="0.25">
      <c r="A16973" s="176" t="s">
        <v>26175</v>
      </c>
      <c r="B16973" s="176" t="s">
        <v>26174</v>
      </c>
      <c r="C16973" s="176" t="s">
        <v>115</v>
      </c>
      <c r="D16973" s="177">
        <v>1919.66</v>
      </c>
    </row>
    <row r="16974" spans="1:4" x14ac:dyDescent="0.25">
      <c r="A16974" s="176" t="s">
        <v>26176</v>
      </c>
      <c r="B16974" s="176" t="s">
        <v>26177</v>
      </c>
      <c r="C16974" s="176" t="s">
        <v>115</v>
      </c>
      <c r="D16974" s="177">
        <v>1787.71</v>
      </c>
    </row>
    <row r="16975" spans="1:4" x14ac:dyDescent="0.25">
      <c r="A16975" s="176" t="s">
        <v>26178</v>
      </c>
      <c r="B16975" s="176" t="s">
        <v>26177</v>
      </c>
      <c r="C16975" s="176" t="s">
        <v>115</v>
      </c>
      <c r="D16975" s="177">
        <v>1710.27</v>
      </c>
    </row>
    <row r="16976" spans="1:4" x14ac:dyDescent="0.25">
      <c r="A16976" s="176" t="s">
        <v>26179</v>
      </c>
      <c r="B16976" s="176" t="s">
        <v>26180</v>
      </c>
      <c r="C16976" s="176" t="s">
        <v>115</v>
      </c>
      <c r="D16976" s="177">
        <v>2130.96</v>
      </c>
    </row>
    <row r="16977" spans="1:4" x14ac:dyDescent="0.25">
      <c r="A16977" s="176" t="s">
        <v>26181</v>
      </c>
      <c r="B16977" s="176" t="s">
        <v>26180</v>
      </c>
      <c r="C16977" s="176" t="s">
        <v>115</v>
      </c>
      <c r="D16977" s="177">
        <v>2038.04</v>
      </c>
    </row>
    <row r="16978" spans="1:4" x14ac:dyDescent="0.25">
      <c r="A16978" s="176" t="s">
        <v>26182</v>
      </c>
      <c r="B16978" s="176" t="s">
        <v>26183</v>
      </c>
      <c r="C16978" s="176" t="s">
        <v>115</v>
      </c>
      <c r="D16978" s="177">
        <v>2201.9499999999998</v>
      </c>
    </row>
    <row r="16979" spans="1:4" x14ac:dyDescent="0.25">
      <c r="A16979" s="176" t="s">
        <v>26184</v>
      </c>
      <c r="B16979" s="176" t="s">
        <v>26183</v>
      </c>
      <c r="C16979" s="176" t="s">
        <v>115</v>
      </c>
      <c r="D16979" s="177">
        <v>2113.4499999999998</v>
      </c>
    </row>
    <row r="16980" spans="1:4" x14ac:dyDescent="0.25">
      <c r="A16980" s="176" t="s">
        <v>26185</v>
      </c>
      <c r="B16980" s="176" t="s">
        <v>26186</v>
      </c>
      <c r="C16980" s="176" t="s">
        <v>115</v>
      </c>
      <c r="D16980" s="177">
        <v>2623.56</v>
      </c>
    </row>
    <row r="16981" spans="1:4" x14ac:dyDescent="0.25">
      <c r="A16981" s="176" t="s">
        <v>26187</v>
      </c>
      <c r="B16981" s="176" t="s">
        <v>26186</v>
      </c>
      <c r="C16981" s="176" t="s">
        <v>115</v>
      </c>
      <c r="D16981" s="177">
        <v>2517.36</v>
      </c>
    </row>
    <row r="16982" spans="1:4" x14ac:dyDescent="0.25">
      <c r="A16982" s="176" t="s">
        <v>26188</v>
      </c>
      <c r="B16982" s="176" t="s">
        <v>26189</v>
      </c>
      <c r="C16982" s="176" t="s">
        <v>115</v>
      </c>
      <c r="D16982" s="177">
        <v>2545.66</v>
      </c>
    </row>
    <row r="16983" spans="1:4" x14ac:dyDescent="0.25">
      <c r="A16983" s="176" t="s">
        <v>26190</v>
      </c>
      <c r="B16983" s="176" t="s">
        <v>26189</v>
      </c>
      <c r="C16983" s="176" t="s">
        <v>115</v>
      </c>
      <c r="D16983" s="177">
        <v>2446.1</v>
      </c>
    </row>
    <row r="16984" spans="1:4" x14ac:dyDescent="0.25">
      <c r="A16984" s="176" t="s">
        <v>26191</v>
      </c>
      <c r="B16984" s="176" t="s">
        <v>26192</v>
      </c>
      <c r="C16984" s="176" t="s">
        <v>115</v>
      </c>
      <c r="D16984" s="177">
        <v>3034.38</v>
      </c>
    </row>
    <row r="16985" spans="1:4" x14ac:dyDescent="0.25">
      <c r="A16985" s="176" t="s">
        <v>26193</v>
      </c>
      <c r="B16985" s="176" t="s">
        <v>26192</v>
      </c>
      <c r="C16985" s="176" t="s">
        <v>115</v>
      </c>
      <c r="D16985" s="177">
        <v>2914.91</v>
      </c>
    </row>
    <row r="16986" spans="1:4" x14ac:dyDescent="0.25">
      <c r="A16986" s="176" t="s">
        <v>26194</v>
      </c>
      <c r="B16986" s="176" t="s">
        <v>26195</v>
      </c>
      <c r="C16986" s="176" t="s">
        <v>115</v>
      </c>
      <c r="D16986" s="177">
        <v>3386.62</v>
      </c>
    </row>
    <row r="16987" spans="1:4" x14ac:dyDescent="0.25">
      <c r="A16987" s="176" t="s">
        <v>26196</v>
      </c>
      <c r="B16987" s="176" t="s">
        <v>26195</v>
      </c>
      <c r="C16987" s="176" t="s">
        <v>115</v>
      </c>
      <c r="D16987" s="177">
        <v>3276</v>
      </c>
    </row>
    <row r="16988" spans="1:4" x14ac:dyDescent="0.25">
      <c r="A16988" s="176" t="s">
        <v>26197</v>
      </c>
      <c r="B16988" s="176" t="s">
        <v>26198</v>
      </c>
      <c r="C16988" s="176" t="s">
        <v>115</v>
      </c>
      <c r="D16988" s="177">
        <v>4041.9</v>
      </c>
    </row>
    <row r="16989" spans="1:4" x14ac:dyDescent="0.25">
      <c r="A16989" s="176" t="s">
        <v>26199</v>
      </c>
      <c r="B16989" s="176" t="s">
        <v>26198</v>
      </c>
      <c r="C16989" s="176" t="s">
        <v>115</v>
      </c>
      <c r="D16989" s="177">
        <v>3909.15</v>
      </c>
    </row>
    <row r="16990" spans="1:4" x14ac:dyDescent="0.25">
      <c r="A16990" s="176" t="s">
        <v>26200</v>
      </c>
      <c r="B16990" s="176" t="s">
        <v>26201</v>
      </c>
      <c r="C16990" s="176" t="s">
        <v>115</v>
      </c>
      <c r="D16990" s="177">
        <v>3806.17</v>
      </c>
    </row>
    <row r="16991" spans="1:4" x14ac:dyDescent="0.25">
      <c r="A16991" s="176" t="s">
        <v>26202</v>
      </c>
      <c r="B16991" s="176" t="s">
        <v>26201</v>
      </c>
      <c r="C16991" s="176" t="s">
        <v>115</v>
      </c>
      <c r="D16991" s="177">
        <v>3684.49</v>
      </c>
    </row>
    <row r="16992" spans="1:4" x14ac:dyDescent="0.25">
      <c r="A16992" s="176" t="s">
        <v>26203</v>
      </c>
      <c r="B16992" s="176" t="s">
        <v>26204</v>
      </c>
      <c r="C16992" s="176" t="s">
        <v>115</v>
      </c>
      <c r="D16992" s="177">
        <v>4542.29</v>
      </c>
    </row>
    <row r="16993" spans="1:4" x14ac:dyDescent="0.25">
      <c r="A16993" s="176" t="s">
        <v>26205</v>
      </c>
      <c r="B16993" s="176" t="s">
        <v>26204</v>
      </c>
      <c r="C16993" s="176" t="s">
        <v>115</v>
      </c>
      <c r="D16993" s="177">
        <v>4396.2700000000004</v>
      </c>
    </row>
    <row r="16994" spans="1:4" x14ac:dyDescent="0.25">
      <c r="A16994" s="176" t="s">
        <v>26206</v>
      </c>
      <c r="B16994" s="176" t="s">
        <v>26207</v>
      </c>
      <c r="C16994" s="176" t="s">
        <v>115</v>
      </c>
      <c r="D16994" s="177">
        <v>4205.46</v>
      </c>
    </row>
    <row r="16995" spans="1:4" x14ac:dyDescent="0.25">
      <c r="A16995" s="176" t="s">
        <v>26208</v>
      </c>
      <c r="B16995" s="176" t="s">
        <v>26207</v>
      </c>
      <c r="C16995" s="176" t="s">
        <v>115</v>
      </c>
      <c r="D16995" s="177">
        <v>4072.72</v>
      </c>
    </row>
    <row r="16996" spans="1:4" x14ac:dyDescent="0.25">
      <c r="A16996" s="176" t="s">
        <v>26209</v>
      </c>
      <c r="B16996" s="176" t="s">
        <v>26210</v>
      </c>
      <c r="C16996" s="176" t="s">
        <v>115</v>
      </c>
      <c r="D16996" s="177">
        <v>5019.8100000000004</v>
      </c>
    </row>
    <row r="16997" spans="1:4" x14ac:dyDescent="0.25">
      <c r="A16997" s="176" t="s">
        <v>26211</v>
      </c>
      <c r="B16997" s="176" t="s">
        <v>26210</v>
      </c>
      <c r="C16997" s="176" t="s">
        <v>115</v>
      </c>
      <c r="D16997" s="177">
        <v>4860.5200000000004</v>
      </c>
    </row>
    <row r="16998" spans="1:4" x14ac:dyDescent="0.25">
      <c r="A16998" s="176" t="s">
        <v>26212</v>
      </c>
      <c r="B16998" s="176" t="s">
        <v>26213</v>
      </c>
      <c r="C16998" s="176" t="s">
        <v>115</v>
      </c>
      <c r="D16998" s="177">
        <v>4905.25</v>
      </c>
    </row>
    <row r="16999" spans="1:4" x14ac:dyDescent="0.25">
      <c r="A16999" s="176" t="s">
        <v>26214</v>
      </c>
      <c r="B16999" s="176" t="s">
        <v>26213</v>
      </c>
      <c r="C16999" s="176" t="s">
        <v>115</v>
      </c>
      <c r="D16999" s="177">
        <v>4758.67</v>
      </c>
    </row>
    <row r="17000" spans="1:4" x14ac:dyDescent="0.25">
      <c r="A17000" s="176" t="s">
        <v>26215</v>
      </c>
      <c r="B17000" s="176" t="s">
        <v>26216</v>
      </c>
      <c r="C17000" s="176" t="s">
        <v>115</v>
      </c>
      <c r="D17000" s="177">
        <v>5856.48</v>
      </c>
    </row>
    <row r="17001" spans="1:4" x14ac:dyDescent="0.25">
      <c r="A17001" s="176" t="s">
        <v>26217</v>
      </c>
      <c r="B17001" s="176" t="s">
        <v>26216</v>
      </c>
      <c r="C17001" s="176" t="s">
        <v>115</v>
      </c>
      <c r="D17001" s="177">
        <v>5680.6</v>
      </c>
    </row>
    <row r="17002" spans="1:4" x14ac:dyDescent="0.25">
      <c r="A17002" s="176" t="s">
        <v>26218</v>
      </c>
      <c r="B17002" s="176" t="s">
        <v>26219</v>
      </c>
      <c r="C17002" s="176" t="s">
        <v>115</v>
      </c>
      <c r="D17002" s="177">
        <v>5410.1</v>
      </c>
    </row>
    <row r="17003" spans="1:4" x14ac:dyDescent="0.25">
      <c r="A17003" s="176" t="s">
        <v>26220</v>
      </c>
      <c r="B17003" s="176" t="s">
        <v>26219</v>
      </c>
      <c r="C17003" s="176" t="s">
        <v>115</v>
      </c>
      <c r="D17003" s="177">
        <v>5246.93</v>
      </c>
    </row>
    <row r="17004" spans="1:4" x14ac:dyDescent="0.25">
      <c r="A17004" s="176" t="s">
        <v>26221</v>
      </c>
      <c r="B17004" s="176" t="s">
        <v>26222</v>
      </c>
      <c r="C17004" s="176" t="s">
        <v>115</v>
      </c>
      <c r="D17004" s="177">
        <v>6460.67</v>
      </c>
    </row>
    <row r="17005" spans="1:4" x14ac:dyDescent="0.25">
      <c r="A17005" s="176" t="s">
        <v>26223</v>
      </c>
      <c r="B17005" s="176" t="s">
        <v>26222</v>
      </c>
      <c r="C17005" s="176" t="s">
        <v>115</v>
      </c>
      <c r="D17005" s="177">
        <v>6264.87</v>
      </c>
    </row>
    <row r="17006" spans="1:4" x14ac:dyDescent="0.25">
      <c r="A17006" s="176" t="s">
        <v>26224</v>
      </c>
      <c r="B17006" s="176" t="s">
        <v>26225</v>
      </c>
      <c r="C17006" s="176" t="s">
        <v>115</v>
      </c>
      <c r="D17006" s="177">
        <v>6259.65</v>
      </c>
    </row>
    <row r="17007" spans="1:4" x14ac:dyDescent="0.25">
      <c r="A17007" s="176" t="s">
        <v>26226</v>
      </c>
      <c r="B17007" s="176" t="s">
        <v>26225</v>
      </c>
      <c r="C17007" s="176" t="s">
        <v>115</v>
      </c>
      <c r="D17007" s="177">
        <v>6066.06</v>
      </c>
    </row>
    <row r="17008" spans="1:4" x14ac:dyDescent="0.25">
      <c r="A17008" s="176" t="s">
        <v>26227</v>
      </c>
      <c r="B17008" s="176" t="s">
        <v>26228</v>
      </c>
      <c r="C17008" s="176" t="s">
        <v>115</v>
      </c>
      <c r="D17008" s="177">
        <v>7477.07</v>
      </c>
    </row>
    <row r="17009" spans="1:4" x14ac:dyDescent="0.25">
      <c r="A17009" s="176" t="s">
        <v>26229</v>
      </c>
      <c r="B17009" s="176" t="s">
        <v>26228</v>
      </c>
      <c r="C17009" s="176" t="s">
        <v>115</v>
      </c>
      <c r="D17009" s="177">
        <v>7244.76</v>
      </c>
    </row>
    <row r="17010" spans="1:4" x14ac:dyDescent="0.25">
      <c r="A17010" s="176" t="s">
        <v>26230</v>
      </c>
      <c r="B17010" s="176" t="s">
        <v>26231</v>
      </c>
      <c r="C17010" s="176" t="s">
        <v>322</v>
      </c>
      <c r="D17010" s="177">
        <v>51.4</v>
      </c>
    </row>
    <row r="17011" spans="1:4" x14ac:dyDescent="0.25">
      <c r="A17011" s="176" t="s">
        <v>26232</v>
      </c>
      <c r="B17011" s="176" t="s">
        <v>26231</v>
      </c>
      <c r="C17011" s="176" t="s">
        <v>322</v>
      </c>
      <c r="D17011" s="177">
        <v>49.99</v>
      </c>
    </row>
    <row r="17012" spans="1:4" x14ac:dyDescent="0.25">
      <c r="A17012" s="176" t="s">
        <v>26233</v>
      </c>
      <c r="B17012" s="176" t="s">
        <v>26234</v>
      </c>
      <c r="C17012" s="176" t="s">
        <v>322</v>
      </c>
      <c r="D17012" s="177">
        <v>43.26</v>
      </c>
    </row>
    <row r="17013" spans="1:4" x14ac:dyDescent="0.25">
      <c r="A17013" s="176" t="s">
        <v>26235</v>
      </c>
      <c r="B17013" s="176" t="s">
        <v>26234</v>
      </c>
      <c r="C17013" s="176" t="s">
        <v>322</v>
      </c>
      <c r="D17013" s="177">
        <v>42.21</v>
      </c>
    </row>
    <row r="17014" spans="1:4" x14ac:dyDescent="0.25">
      <c r="A17014" s="176" t="s">
        <v>26236</v>
      </c>
      <c r="B17014" s="176" t="s">
        <v>26237</v>
      </c>
      <c r="C17014" s="176" t="s">
        <v>83</v>
      </c>
      <c r="D17014" s="177">
        <v>31.82</v>
      </c>
    </row>
    <row r="17015" spans="1:4" x14ac:dyDescent="0.25">
      <c r="A17015" s="176" t="s">
        <v>26238</v>
      </c>
      <c r="B17015" s="176" t="s">
        <v>26237</v>
      </c>
      <c r="C17015" s="176" t="s">
        <v>83</v>
      </c>
      <c r="D17015" s="177">
        <v>31.12</v>
      </c>
    </row>
    <row r="17016" spans="1:4" x14ac:dyDescent="0.25">
      <c r="A17016" s="176" t="s">
        <v>26239</v>
      </c>
      <c r="B17016" s="176" t="s">
        <v>26240</v>
      </c>
      <c r="C17016" s="176" t="s">
        <v>83</v>
      </c>
      <c r="D17016" s="177">
        <v>38.17</v>
      </c>
    </row>
    <row r="17017" spans="1:4" x14ac:dyDescent="0.25">
      <c r="A17017" s="176" t="s">
        <v>26241</v>
      </c>
      <c r="B17017" s="176" t="s">
        <v>26240</v>
      </c>
      <c r="C17017" s="176" t="s">
        <v>83</v>
      </c>
      <c r="D17017" s="177">
        <v>37.33</v>
      </c>
    </row>
    <row r="17018" spans="1:4" x14ac:dyDescent="0.25">
      <c r="A17018" s="176" t="s">
        <v>26242</v>
      </c>
      <c r="B17018" s="176" t="s">
        <v>26243</v>
      </c>
      <c r="C17018" s="176" t="s">
        <v>83</v>
      </c>
      <c r="D17018" s="177">
        <v>49.22</v>
      </c>
    </row>
    <row r="17019" spans="1:4" x14ac:dyDescent="0.25">
      <c r="A17019" s="176" t="s">
        <v>26244</v>
      </c>
      <c r="B17019" s="176" t="s">
        <v>26243</v>
      </c>
      <c r="C17019" s="176" t="s">
        <v>83</v>
      </c>
      <c r="D17019" s="177">
        <v>48.34</v>
      </c>
    </row>
    <row r="17020" spans="1:4" x14ac:dyDescent="0.25">
      <c r="A17020" s="176" t="s">
        <v>26245</v>
      </c>
      <c r="B17020" s="176" t="s">
        <v>26246</v>
      </c>
      <c r="C17020" s="176" t="s">
        <v>83</v>
      </c>
      <c r="D17020" s="177">
        <v>59.05</v>
      </c>
    </row>
    <row r="17021" spans="1:4" x14ac:dyDescent="0.25">
      <c r="A17021" s="176" t="s">
        <v>26247</v>
      </c>
      <c r="B17021" s="176" t="s">
        <v>26246</v>
      </c>
      <c r="C17021" s="176" t="s">
        <v>83</v>
      </c>
      <c r="D17021" s="177">
        <v>58</v>
      </c>
    </row>
    <row r="17022" spans="1:4" x14ac:dyDescent="0.25">
      <c r="A17022" s="176" t="s">
        <v>26248</v>
      </c>
      <c r="B17022" s="176" t="s">
        <v>26249</v>
      </c>
      <c r="C17022" s="176" t="s">
        <v>83</v>
      </c>
      <c r="D17022" s="177">
        <v>66.16</v>
      </c>
    </row>
    <row r="17023" spans="1:4" x14ac:dyDescent="0.25">
      <c r="A17023" s="176" t="s">
        <v>26250</v>
      </c>
      <c r="B17023" s="176" t="s">
        <v>26249</v>
      </c>
      <c r="C17023" s="176" t="s">
        <v>83</v>
      </c>
      <c r="D17023" s="177">
        <v>65.099999999999994</v>
      </c>
    </row>
    <row r="17024" spans="1:4" x14ac:dyDescent="0.25">
      <c r="A17024" s="176" t="s">
        <v>26251</v>
      </c>
      <c r="B17024" s="176" t="s">
        <v>26252</v>
      </c>
      <c r="C17024" s="176" t="s">
        <v>83</v>
      </c>
      <c r="D17024" s="177">
        <v>79.37</v>
      </c>
    </row>
    <row r="17025" spans="1:4" x14ac:dyDescent="0.25">
      <c r="A17025" s="176" t="s">
        <v>26253</v>
      </c>
      <c r="B17025" s="176" t="s">
        <v>26252</v>
      </c>
      <c r="C17025" s="176" t="s">
        <v>83</v>
      </c>
      <c r="D17025" s="177">
        <v>78.11</v>
      </c>
    </row>
    <row r="17026" spans="1:4" x14ac:dyDescent="0.25">
      <c r="A17026" s="176" t="s">
        <v>26254</v>
      </c>
      <c r="B17026" s="176" t="s">
        <v>26255</v>
      </c>
      <c r="C17026" s="176" t="s">
        <v>83</v>
      </c>
      <c r="D17026" s="177">
        <v>97.58</v>
      </c>
    </row>
    <row r="17027" spans="1:4" x14ac:dyDescent="0.25">
      <c r="A17027" s="176" t="s">
        <v>26256</v>
      </c>
      <c r="B17027" s="176" t="s">
        <v>26255</v>
      </c>
      <c r="C17027" s="176" t="s">
        <v>83</v>
      </c>
      <c r="D17027" s="177">
        <v>96.35</v>
      </c>
    </row>
    <row r="17028" spans="1:4" x14ac:dyDescent="0.25">
      <c r="A17028" s="176" t="s">
        <v>26257</v>
      </c>
      <c r="B17028" s="176" t="s">
        <v>26258</v>
      </c>
      <c r="C17028" s="176" t="s">
        <v>83</v>
      </c>
      <c r="D17028" s="177">
        <v>117.08</v>
      </c>
    </row>
    <row r="17029" spans="1:4" x14ac:dyDescent="0.25">
      <c r="A17029" s="176" t="s">
        <v>26259</v>
      </c>
      <c r="B17029" s="176" t="s">
        <v>26258</v>
      </c>
      <c r="C17029" s="176" t="s">
        <v>83</v>
      </c>
      <c r="D17029" s="177">
        <v>115.61</v>
      </c>
    </row>
    <row r="17030" spans="1:4" x14ac:dyDescent="0.25">
      <c r="A17030" s="176" t="s">
        <v>26260</v>
      </c>
      <c r="B17030" s="176" t="s">
        <v>26261</v>
      </c>
      <c r="C17030" s="176" t="s">
        <v>83</v>
      </c>
      <c r="D17030" s="177">
        <v>125.48</v>
      </c>
    </row>
    <row r="17031" spans="1:4" x14ac:dyDescent="0.25">
      <c r="A17031" s="176" t="s">
        <v>26262</v>
      </c>
      <c r="B17031" s="176" t="s">
        <v>26261</v>
      </c>
      <c r="C17031" s="176" t="s">
        <v>83</v>
      </c>
      <c r="D17031" s="177">
        <v>124.08</v>
      </c>
    </row>
    <row r="17032" spans="1:4" x14ac:dyDescent="0.25">
      <c r="A17032" s="176" t="s">
        <v>26263</v>
      </c>
      <c r="B17032" s="176" t="s">
        <v>26264</v>
      </c>
      <c r="C17032" s="176" t="s">
        <v>83</v>
      </c>
      <c r="D17032" s="177">
        <v>150.57</v>
      </c>
    </row>
    <row r="17033" spans="1:4" x14ac:dyDescent="0.25">
      <c r="A17033" s="176" t="s">
        <v>26265</v>
      </c>
      <c r="B17033" s="176" t="s">
        <v>26264</v>
      </c>
      <c r="C17033" s="176" t="s">
        <v>83</v>
      </c>
      <c r="D17033" s="177">
        <v>148.88999999999999</v>
      </c>
    </row>
    <row r="17034" spans="1:4" x14ac:dyDescent="0.25">
      <c r="A17034" s="176" t="s">
        <v>26266</v>
      </c>
      <c r="B17034" s="176" t="s">
        <v>26267</v>
      </c>
      <c r="C17034" s="176" t="s">
        <v>83</v>
      </c>
      <c r="D17034" s="177">
        <v>22.2</v>
      </c>
    </row>
    <row r="17035" spans="1:4" x14ac:dyDescent="0.25">
      <c r="A17035" s="176" t="s">
        <v>26268</v>
      </c>
      <c r="B17035" s="176" t="s">
        <v>26267</v>
      </c>
      <c r="C17035" s="176" t="s">
        <v>83</v>
      </c>
      <c r="D17035" s="177">
        <v>21.57</v>
      </c>
    </row>
    <row r="17036" spans="1:4" x14ac:dyDescent="0.25">
      <c r="A17036" s="176" t="s">
        <v>26269</v>
      </c>
      <c r="B17036" s="176" t="s">
        <v>26270</v>
      </c>
      <c r="C17036" s="176" t="s">
        <v>83</v>
      </c>
      <c r="D17036" s="177">
        <v>26.3</v>
      </c>
    </row>
    <row r="17037" spans="1:4" x14ac:dyDescent="0.25">
      <c r="A17037" s="176" t="s">
        <v>26271</v>
      </c>
      <c r="B17037" s="176" t="s">
        <v>26270</v>
      </c>
      <c r="C17037" s="176" t="s">
        <v>83</v>
      </c>
      <c r="D17037" s="177">
        <v>25.56</v>
      </c>
    </row>
    <row r="17038" spans="1:4" x14ac:dyDescent="0.25">
      <c r="A17038" s="176" t="s">
        <v>26272</v>
      </c>
      <c r="B17038" s="176" t="s">
        <v>26273</v>
      </c>
      <c r="C17038" s="176" t="s">
        <v>83</v>
      </c>
      <c r="D17038" s="177">
        <v>27.42</v>
      </c>
    </row>
    <row r="17039" spans="1:4" x14ac:dyDescent="0.25">
      <c r="A17039" s="176" t="s">
        <v>26274</v>
      </c>
      <c r="B17039" s="176" t="s">
        <v>26273</v>
      </c>
      <c r="C17039" s="176" t="s">
        <v>83</v>
      </c>
      <c r="D17039" s="177">
        <v>26.72</v>
      </c>
    </row>
    <row r="17040" spans="1:4" x14ac:dyDescent="0.25">
      <c r="A17040" s="176" t="s">
        <v>26275</v>
      </c>
      <c r="B17040" s="176" t="s">
        <v>26276</v>
      </c>
      <c r="C17040" s="176" t="s">
        <v>83</v>
      </c>
      <c r="D17040" s="177">
        <v>32.880000000000003</v>
      </c>
    </row>
    <row r="17041" spans="1:4" x14ac:dyDescent="0.25">
      <c r="A17041" s="176" t="s">
        <v>26277</v>
      </c>
      <c r="B17041" s="176" t="s">
        <v>26276</v>
      </c>
      <c r="C17041" s="176" t="s">
        <v>83</v>
      </c>
      <c r="D17041" s="177">
        <v>32.04</v>
      </c>
    </row>
    <row r="17042" spans="1:4" x14ac:dyDescent="0.25">
      <c r="A17042" s="176" t="s">
        <v>26278</v>
      </c>
      <c r="B17042" s="176" t="s">
        <v>26279</v>
      </c>
      <c r="C17042" s="176" t="s">
        <v>83</v>
      </c>
      <c r="D17042" s="177">
        <v>9.61</v>
      </c>
    </row>
    <row r="17043" spans="1:4" x14ac:dyDescent="0.25">
      <c r="A17043" s="176" t="s">
        <v>26280</v>
      </c>
      <c r="B17043" s="176" t="s">
        <v>26279</v>
      </c>
      <c r="C17043" s="176" t="s">
        <v>83</v>
      </c>
      <c r="D17043" s="177">
        <v>9.26</v>
      </c>
    </row>
    <row r="17044" spans="1:4" x14ac:dyDescent="0.25">
      <c r="A17044" s="176" t="s">
        <v>26281</v>
      </c>
      <c r="B17044" s="176" t="s">
        <v>26282</v>
      </c>
      <c r="C17044" s="176" t="s">
        <v>83</v>
      </c>
      <c r="D17044" s="177">
        <v>11.51</v>
      </c>
    </row>
    <row r="17045" spans="1:4" x14ac:dyDescent="0.25">
      <c r="A17045" s="176" t="s">
        <v>26283</v>
      </c>
      <c r="B17045" s="176" t="s">
        <v>26282</v>
      </c>
      <c r="C17045" s="176" t="s">
        <v>83</v>
      </c>
      <c r="D17045" s="177">
        <v>11.09</v>
      </c>
    </row>
    <row r="17046" spans="1:4" x14ac:dyDescent="0.25">
      <c r="A17046" s="176" t="s">
        <v>26284</v>
      </c>
      <c r="B17046" s="176" t="s">
        <v>26285</v>
      </c>
      <c r="C17046" s="176" t="s">
        <v>322</v>
      </c>
      <c r="D17046" s="177">
        <v>137.19</v>
      </c>
    </row>
    <row r="17047" spans="1:4" x14ac:dyDescent="0.25">
      <c r="A17047" s="176" t="s">
        <v>26286</v>
      </c>
      <c r="B17047" s="176" t="s">
        <v>26285</v>
      </c>
      <c r="C17047" s="176" t="s">
        <v>322</v>
      </c>
      <c r="D17047" s="177">
        <v>133.35</v>
      </c>
    </row>
    <row r="17048" spans="1:4" x14ac:dyDescent="0.25">
      <c r="A17048" s="176" t="s">
        <v>26287</v>
      </c>
      <c r="B17048" s="176" t="s">
        <v>26288</v>
      </c>
      <c r="C17048" s="176" t="s">
        <v>322</v>
      </c>
      <c r="D17048" s="177">
        <v>172.02</v>
      </c>
    </row>
    <row r="17049" spans="1:4" x14ac:dyDescent="0.25">
      <c r="A17049" s="176" t="s">
        <v>26289</v>
      </c>
      <c r="B17049" s="176" t="s">
        <v>26288</v>
      </c>
      <c r="C17049" s="176" t="s">
        <v>322</v>
      </c>
      <c r="D17049" s="177">
        <v>164.13</v>
      </c>
    </row>
    <row r="17050" spans="1:4" x14ac:dyDescent="0.25">
      <c r="A17050" s="176" t="s">
        <v>26290</v>
      </c>
      <c r="B17050" s="176" t="s">
        <v>26291</v>
      </c>
      <c r="C17050" s="176" t="s">
        <v>322</v>
      </c>
      <c r="D17050" s="177">
        <v>85.19</v>
      </c>
    </row>
    <row r="17051" spans="1:4" x14ac:dyDescent="0.25">
      <c r="A17051" s="176" t="s">
        <v>26292</v>
      </c>
      <c r="B17051" s="176" t="s">
        <v>26291</v>
      </c>
      <c r="C17051" s="176" t="s">
        <v>322</v>
      </c>
      <c r="D17051" s="177">
        <v>81.349999999999994</v>
      </c>
    </row>
    <row r="17052" spans="1:4" x14ac:dyDescent="0.25">
      <c r="A17052" s="176" t="s">
        <v>26293</v>
      </c>
      <c r="B17052" s="176" t="s">
        <v>26294</v>
      </c>
      <c r="C17052" s="176" t="s">
        <v>83</v>
      </c>
      <c r="D17052" s="177">
        <v>35.799999999999997</v>
      </c>
    </row>
    <row r="17053" spans="1:4" x14ac:dyDescent="0.25">
      <c r="A17053" s="176" t="s">
        <v>26295</v>
      </c>
      <c r="B17053" s="176" t="s">
        <v>26294</v>
      </c>
      <c r="C17053" s="176" t="s">
        <v>83</v>
      </c>
      <c r="D17053" s="177">
        <v>33.979999999999997</v>
      </c>
    </row>
    <row r="17054" spans="1:4" x14ac:dyDescent="0.25">
      <c r="A17054" s="176" t="s">
        <v>26296</v>
      </c>
      <c r="B17054" s="176" t="s">
        <v>26297</v>
      </c>
      <c r="C17054" s="176" t="s">
        <v>83</v>
      </c>
      <c r="D17054" s="177">
        <v>67.930000000000007</v>
      </c>
    </row>
    <row r="17055" spans="1:4" x14ac:dyDescent="0.25">
      <c r="A17055" s="176" t="s">
        <v>26298</v>
      </c>
      <c r="B17055" s="176" t="s">
        <v>26297</v>
      </c>
      <c r="C17055" s="176" t="s">
        <v>83</v>
      </c>
      <c r="D17055" s="177">
        <v>64.37</v>
      </c>
    </row>
    <row r="17056" spans="1:4" x14ac:dyDescent="0.25">
      <c r="A17056" s="176" t="s">
        <v>26299</v>
      </c>
      <c r="B17056" s="176" t="s">
        <v>26300</v>
      </c>
      <c r="C17056" s="176" t="s">
        <v>83</v>
      </c>
      <c r="D17056" s="177">
        <v>57.56</v>
      </c>
    </row>
    <row r="17057" spans="1:4" x14ac:dyDescent="0.25">
      <c r="A17057" s="176" t="s">
        <v>26301</v>
      </c>
      <c r="B17057" s="176" t="s">
        <v>26300</v>
      </c>
      <c r="C17057" s="176" t="s">
        <v>83</v>
      </c>
      <c r="D17057" s="177">
        <v>54</v>
      </c>
    </row>
    <row r="17058" spans="1:4" x14ac:dyDescent="0.25">
      <c r="A17058" s="176" t="s">
        <v>26302</v>
      </c>
      <c r="B17058" s="176" t="s">
        <v>26303</v>
      </c>
      <c r="C17058" s="176" t="s">
        <v>322</v>
      </c>
      <c r="D17058" s="177">
        <v>26.23</v>
      </c>
    </row>
    <row r="17059" spans="1:4" x14ac:dyDescent="0.25">
      <c r="A17059" s="176" t="s">
        <v>26304</v>
      </c>
      <c r="B17059" s="176" t="s">
        <v>26303</v>
      </c>
      <c r="C17059" s="176" t="s">
        <v>322</v>
      </c>
      <c r="D17059" s="177">
        <v>24.68</v>
      </c>
    </row>
    <row r="17060" spans="1:4" x14ac:dyDescent="0.25">
      <c r="A17060" s="176" t="s">
        <v>26305</v>
      </c>
      <c r="B17060" s="176" t="s">
        <v>26306</v>
      </c>
      <c r="C17060" s="176" t="s">
        <v>322</v>
      </c>
      <c r="D17060" s="177">
        <v>76.5</v>
      </c>
    </row>
    <row r="17061" spans="1:4" x14ac:dyDescent="0.25">
      <c r="A17061" s="176" t="s">
        <v>26307</v>
      </c>
      <c r="B17061" s="176" t="s">
        <v>26306</v>
      </c>
      <c r="C17061" s="176" t="s">
        <v>322</v>
      </c>
      <c r="D17061" s="177">
        <v>74.34</v>
      </c>
    </row>
    <row r="17062" spans="1:4" x14ac:dyDescent="0.25">
      <c r="A17062" s="176" t="s">
        <v>26308</v>
      </c>
      <c r="B17062" s="176" t="s">
        <v>26309</v>
      </c>
      <c r="C17062" s="176" t="s">
        <v>83</v>
      </c>
      <c r="D17062" s="177">
        <v>128.43</v>
      </c>
    </row>
    <row r="17063" spans="1:4" x14ac:dyDescent="0.25">
      <c r="A17063" s="176" t="s">
        <v>26310</v>
      </c>
      <c r="B17063" s="176" t="s">
        <v>26309</v>
      </c>
      <c r="C17063" s="176" t="s">
        <v>83</v>
      </c>
      <c r="D17063" s="177">
        <v>122.95</v>
      </c>
    </row>
    <row r="17064" spans="1:4" x14ac:dyDescent="0.25">
      <c r="A17064" s="176" t="s">
        <v>26311</v>
      </c>
      <c r="B17064" s="176" t="s">
        <v>26312</v>
      </c>
      <c r="C17064" s="176" t="s">
        <v>322</v>
      </c>
      <c r="D17064" s="177">
        <v>49.01</v>
      </c>
    </row>
    <row r="17065" spans="1:4" x14ac:dyDescent="0.25">
      <c r="A17065" s="176" t="s">
        <v>26313</v>
      </c>
      <c r="B17065" s="176" t="s">
        <v>26312</v>
      </c>
      <c r="C17065" s="176" t="s">
        <v>322</v>
      </c>
      <c r="D17065" s="177">
        <v>47.96</v>
      </c>
    </row>
    <row r="17066" spans="1:4" x14ac:dyDescent="0.25">
      <c r="A17066" s="176" t="s">
        <v>26314</v>
      </c>
      <c r="B17066" s="176" t="s">
        <v>26315</v>
      </c>
      <c r="C17066" s="176" t="s">
        <v>322</v>
      </c>
      <c r="D17066" s="177">
        <v>72.39</v>
      </c>
    </row>
    <row r="17067" spans="1:4" x14ac:dyDescent="0.25">
      <c r="A17067" s="176" t="s">
        <v>26316</v>
      </c>
      <c r="B17067" s="176" t="s">
        <v>26315</v>
      </c>
      <c r="C17067" s="176" t="s">
        <v>322</v>
      </c>
      <c r="D17067" s="177">
        <v>71.34</v>
      </c>
    </row>
    <row r="17068" spans="1:4" x14ac:dyDescent="0.25">
      <c r="A17068" s="176" t="s">
        <v>26317</v>
      </c>
      <c r="B17068" s="176" t="s">
        <v>26318</v>
      </c>
      <c r="C17068" s="176" t="s">
        <v>322</v>
      </c>
      <c r="D17068" s="177">
        <v>179.42</v>
      </c>
    </row>
    <row r="17069" spans="1:4" x14ac:dyDescent="0.25">
      <c r="A17069" s="176" t="s">
        <v>26319</v>
      </c>
      <c r="B17069" s="176" t="s">
        <v>26318</v>
      </c>
      <c r="C17069" s="176" t="s">
        <v>322</v>
      </c>
      <c r="D17069" s="177">
        <v>176.43</v>
      </c>
    </row>
    <row r="17070" spans="1:4" x14ac:dyDescent="0.25">
      <c r="A17070" s="176" t="s">
        <v>26320</v>
      </c>
      <c r="B17070" s="176" t="s">
        <v>26321</v>
      </c>
      <c r="C17070" s="176" t="s">
        <v>322</v>
      </c>
      <c r="D17070" s="177">
        <v>180.21</v>
      </c>
    </row>
    <row r="17071" spans="1:4" x14ac:dyDescent="0.25">
      <c r="A17071" s="176" t="s">
        <v>26322</v>
      </c>
      <c r="B17071" s="176" t="s">
        <v>26321</v>
      </c>
      <c r="C17071" s="176" t="s">
        <v>322</v>
      </c>
      <c r="D17071" s="177">
        <v>179.16</v>
      </c>
    </row>
    <row r="17072" spans="1:4" x14ac:dyDescent="0.25">
      <c r="A17072" s="176" t="s">
        <v>26323</v>
      </c>
      <c r="B17072" s="176" t="s">
        <v>26324</v>
      </c>
      <c r="C17072" s="176" t="s">
        <v>83</v>
      </c>
      <c r="D17072" s="177">
        <v>105.23</v>
      </c>
    </row>
    <row r="17073" spans="1:4" x14ac:dyDescent="0.25">
      <c r="A17073" s="176" t="s">
        <v>26325</v>
      </c>
      <c r="B17073" s="176" t="s">
        <v>26324</v>
      </c>
      <c r="C17073" s="176" t="s">
        <v>83</v>
      </c>
      <c r="D17073" s="177">
        <v>104.46</v>
      </c>
    </row>
    <row r="17074" spans="1:4" x14ac:dyDescent="0.25">
      <c r="A17074" s="176" t="s">
        <v>26326</v>
      </c>
      <c r="B17074" s="176" t="s">
        <v>26327</v>
      </c>
      <c r="C17074" s="176" t="s">
        <v>83</v>
      </c>
      <c r="D17074" s="177">
        <v>75.8</v>
      </c>
    </row>
    <row r="17075" spans="1:4" x14ac:dyDescent="0.25">
      <c r="A17075" s="176" t="s">
        <v>26328</v>
      </c>
      <c r="B17075" s="176" t="s">
        <v>26327</v>
      </c>
      <c r="C17075" s="176" t="s">
        <v>83</v>
      </c>
      <c r="D17075" s="177">
        <v>75.09</v>
      </c>
    </row>
    <row r="17076" spans="1:4" x14ac:dyDescent="0.25">
      <c r="A17076" s="176" t="s">
        <v>26329</v>
      </c>
      <c r="B17076" s="176" t="s">
        <v>26330</v>
      </c>
      <c r="C17076" s="176" t="s">
        <v>83</v>
      </c>
      <c r="D17076" s="177">
        <v>77.88</v>
      </c>
    </row>
    <row r="17077" spans="1:4" x14ac:dyDescent="0.25">
      <c r="A17077" s="176" t="s">
        <v>26331</v>
      </c>
      <c r="B17077" s="176" t="s">
        <v>26330</v>
      </c>
      <c r="C17077" s="176" t="s">
        <v>83</v>
      </c>
      <c r="D17077" s="177">
        <v>77.33</v>
      </c>
    </row>
    <row r="17078" spans="1:4" x14ac:dyDescent="0.25">
      <c r="A17078" s="176" t="s">
        <v>26332</v>
      </c>
      <c r="B17078" s="176" t="s">
        <v>26333</v>
      </c>
      <c r="C17078" s="176" t="s">
        <v>83</v>
      </c>
      <c r="D17078" s="177">
        <v>77.12</v>
      </c>
    </row>
    <row r="17079" spans="1:4" x14ac:dyDescent="0.25">
      <c r="A17079" s="176" t="s">
        <v>26334</v>
      </c>
      <c r="B17079" s="176" t="s">
        <v>26333</v>
      </c>
      <c r="C17079" s="176" t="s">
        <v>83</v>
      </c>
      <c r="D17079" s="177">
        <v>76.41</v>
      </c>
    </row>
    <row r="17080" spans="1:4" x14ac:dyDescent="0.25">
      <c r="A17080" s="176" t="s">
        <v>26335</v>
      </c>
      <c r="B17080" s="176" t="s">
        <v>26336</v>
      </c>
      <c r="C17080" s="176" t="s">
        <v>83</v>
      </c>
      <c r="D17080" s="177">
        <v>47.85</v>
      </c>
    </row>
    <row r="17081" spans="1:4" x14ac:dyDescent="0.25">
      <c r="A17081" s="176" t="s">
        <v>26337</v>
      </c>
      <c r="B17081" s="176" t="s">
        <v>26336</v>
      </c>
      <c r="C17081" s="176" t="s">
        <v>83</v>
      </c>
      <c r="D17081" s="177">
        <v>47.29</v>
      </c>
    </row>
    <row r="17082" spans="1:4" x14ac:dyDescent="0.25">
      <c r="A17082" s="176" t="s">
        <v>26338</v>
      </c>
      <c r="B17082" s="176" t="s">
        <v>26339</v>
      </c>
      <c r="C17082" s="176" t="s">
        <v>83</v>
      </c>
      <c r="D17082" s="177">
        <v>116.39</v>
      </c>
    </row>
    <row r="17083" spans="1:4" x14ac:dyDescent="0.25">
      <c r="A17083" s="176" t="s">
        <v>26340</v>
      </c>
      <c r="B17083" s="176" t="s">
        <v>26339</v>
      </c>
      <c r="C17083" s="176" t="s">
        <v>83</v>
      </c>
      <c r="D17083" s="177">
        <v>114.85</v>
      </c>
    </row>
    <row r="17084" spans="1:4" x14ac:dyDescent="0.25">
      <c r="A17084" s="176" t="s">
        <v>26341</v>
      </c>
      <c r="B17084" s="176" t="s">
        <v>26342</v>
      </c>
      <c r="C17084" s="176" t="s">
        <v>83</v>
      </c>
      <c r="D17084" s="177">
        <v>96.16</v>
      </c>
    </row>
    <row r="17085" spans="1:4" x14ac:dyDescent="0.25">
      <c r="A17085" s="176" t="s">
        <v>26343</v>
      </c>
      <c r="B17085" s="176" t="s">
        <v>26342</v>
      </c>
      <c r="C17085" s="176" t="s">
        <v>83</v>
      </c>
      <c r="D17085" s="177">
        <v>95.49</v>
      </c>
    </row>
    <row r="17086" spans="1:4" x14ac:dyDescent="0.25">
      <c r="A17086" s="176" t="s">
        <v>26344</v>
      </c>
      <c r="B17086" s="176" t="s">
        <v>26345</v>
      </c>
      <c r="C17086" s="176" t="s">
        <v>322</v>
      </c>
      <c r="D17086" s="177">
        <v>73.37</v>
      </c>
    </row>
    <row r="17087" spans="1:4" x14ac:dyDescent="0.25">
      <c r="A17087" s="176" t="s">
        <v>26346</v>
      </c>
      <c r="B17087" s="176" t="s">
        <v>26345</v>
      </c>
      <c r="C17087" s="176" t="s">
        <v>322</v>
      </c>
      <c r="D17087" s="177">
        <v>72.319999999999993</v>
      </c>
    </row>
    <row r="17088" spans="1:4" x14ac:dyDescent="0.25">
      <c r="A17088" s="176" t="s">
        <v>26347</v>
      </c>
      <c r="B17088" s="176" t="s">
        <v>26348</v>
      </c>
      <c r="C17088" s="176" t="s">
        <v>322</v>
      </c>
      <c r="D17088" s="177">
        <v>88.24</v>
      </c>
    </row>
    <row r="17089" spans="1:4" x14ac:dyDescent="0.25">
      <c r="A17089" s="176" t="s">
        <v>26349</v>
      </c>
      <c r="B17089" s="176" t="s">
        <v>26348</v>
      </c>
      <c r="C17089" s="176" t="s">
        <v>322</v>
      </c>
      <c r="D17089" s="177">
        <v>87.19</v>
      </c>
    </row>
    <row r="17090" spans="1:4" x14ac:dyDescent="0.25">
      <c r="A17090" s="176" t="s">
        <v>26350</v>
      </c>
      <c r="B17090" s="176" t="s">
        <v>26351</v>
      </c>
      <c r="C17090" s="176" t="s">
        <v>83</v>
      </c>
      <c r="D17090" s="177">
        <v>81.28</v>
      </c>
    </row>
    <row r="17091" spans="1:4" x14ac:dyDescent="0.25">
      <c r="A17091" s="176" t="s">
        <v>26352</v>
      </c>
      <c r="B17091" s="176" t="s">
        <v>26351</v>
      </c>
      <c r="C17091" s="176" t="s">
        <v>83</v>
      </c>
      <c r="D17091" s="177">
        <v>80.38</v>
      </c>
    </row>
    <row r="17092" spans="1:4" x14ac:dyDescent="0.25">
      <c r="A17092" s="176" t="s">
        <v>26353</v>
      </c>
      <c r="B17092" s="176" t="s">
        <v>26354</v>
      </c>
      <c r="C17092" s="176" t="s">
        <v>322</v>
      </c>
      <c r="D17092" s="177">
        <v>65.42</v>
      </c>
    </row>
    <row r="17093" spans="1:4" x14ac:dyDescent="0.25">
      <c r="A17093" s="176" t="s">
        <v>26355</v>
      </c>
      <c r="B17093" s="176" t="s">
        <v>26354</v>
      </c>
      <c r="C17093" s="176" t="s">
        <v>322</v>
      </c>
      <c r="D17093" s="177">
        <v>64.37</v>
      </c>
    </row>
    <row r="17094" spans="1:4" x14ac:dyDescent="0.25">
      <c r="A17094" s="176" t="s">
        <v>26356</v>
      </c>
      <c r="B17094" s="176" t="s">
        <v>26357</v>
      </c>
      <c r="C17094" s="176" t="s">
        <v>322</v>
      </c>
      <c r="D17094" s="177">
        <v>87.03</v>
      </c>
    </row>
    <row r="17095" spans="1:4" x14ac:dyDescent="0.25">
      <c r="A17095" s="176" t="s">
        <v>26358</v>
      </c>
      <c r="B17095" s="176" t="s">
        <v>26357</v>
      </c>
      <c r="C17095" s="176" t="s">
        <v>322</v>
      </c>
      <c r="D17095" s="177">
        <v>85.98</v>
      </c>
    </row>
    <row r="17096" spans="1:4" x14ac:dyDescent="0.25">
      <c r="A17096" s="176" t="s">
        <v>26359</v>
      </c>
      <c r="B17096" s="176" t="s">
        <v>26360</v>
      </c>
      <c r="C17096" s="176" t="s">
        <v>83</v>
      </c>
      <c r="D17096" s="177">
        <v>81.28</v>
      </c>
    </row>
    <row r="17097" spans="1:4" x14ac:dyDescent="0.25">
      <c r="A17097" s="176" t="s">
        <v>26361</v>
      </c>
      <c r="B17097" s="176" t="s">
        <v>26360</v>
      </c>
      <c r="C17097" s="176" t="s">
        <v>83</v>
      </c>
      <c r="D17097" s="177">
        <v>80.38</v>
      </c>
    </row>
    <row r="17098" spans="1:4" x14ac:dyDescent="0.25">
      <c r="A17098" s="176" t="s">
        <v>26362</v>
      </c>
      <c r="B17098" s="176" t="s">
        <v>26363</v>
      </c>
      <c r="C17098" s="176" t="s">
        <v>83</v>
      </c>
      <c r="D17098" s="177">
        <v>87.96</v>
      </c>
    </row>
    <row r="17099" spans="1:4" x14ac:dyDescent="0.25">
      <c r="A17099" s="176" t="s">
        <v>26364</v>
      </c>
      <c r="B17099" s="176" t="s">
        <v>26363</v>
      </c>
      <c r="C17099" s="176" t="s">
        <v>83</v>
      </c>
      <c r="D17099" s="177">
        <v>87.12</v>
      </c>
    </row>
    <row r="17100" spans="1:4" x14ac:dyDescent="0.25">
      <c r="A17100" s="176" t="s">
        <v>26365</v>
      </c>
      <c r="B17100" s="176" t="s">
        <v>26366</v>
      </c>
      <c r="C17100" s="176" t="s">
        <v>83</v>
      </c>
      <c r="D17100" s="177">
        <v>136.63</v>
      </c>
    </row>
    <row r="17101" spans="1:4" x14ac:dyDescent="0.25">
      <c r="A17101" s="176" t="s">
        <v>26367</v>
      </c>
      <c r="B17101" s="176" t="s">
        <v>26366</v>
      </c>
      <c r="C17101" s="176" t="s">
        <v>83</v>
      </c>
      <c r="D17101" s="177">
        <v>132.02000000000001</v>
      </c>
    </row>
    <row r="17102" spans="1:4" x14ac:dyDescent="0.25">
      <c r="A17102" s="176" t="s">
        <v>26368</v>
      </c>
      <c r="B17102" s="176" t="s">
        <v>26369</v>
      </c>
      <c r="C17102" s="176" t="s">
        <v>83</v>
      </c>
      <c r="D17102" s="177">
        <v>204.44</v>
      </c>
    </row>
    <row r="17103" spans="1:4" x14ac:dyDescent="0.25">
      <c r="A17103" s="176" t="s">
        <v>26370</v>
      </c>
      <c r="B17103" s="176" t="s">
        <v>26369</v>
      </c>
      <c r="C17103" s="176" t="s">
        <v>83</v>
      </c>
      <c r="D17103" s="177">
        <v>199.83</v>
      </c>
    </row>
    <row r="17104" spans="1:4" x14ac:dyDescent="0.25">
      <c r="A17104" s="176" t="s">
        <v>26371</v>
      </c>
      <c r="B17104" s="176" t="s">
        <v>26372</v>
      </c>
      <c r="C17104" s="176" t="s">
        <v>83</v>
      </c>
      <c r="D17104" s="177">
        <v>107.66</v>
      </c>
    </row>
    <row r="17105" spans="1:4" x14ac:dyDescent="0.25">
      <c r="A17105" s="176" t="s">
        <v>26373</v>
      </c>
      <c r="B17105" s="176" t="s">
        <v>26372</v>
      </c>
      <c r="C17105" s="176" t="s">
        <v>83</v>
      </c>
      <c r="D17105" s="177">
        <v>103.05</v>
      </c>
    </row>
    <row r="17106" spans="1:4" x14ac:dyDescent="0.25">
      <c r="A17106" s="176" t="s">
        <v>26374</v>
      </c>
      <c r="B17106" s="176" t="s">
        <v>26375</v>
      </c>
      <c r="C17106" s="176" t="s">
        <v>83</v>
      </c>
      <c r="D17106" s="177">
        <v>140.88999999999999</v>
      </c>
    </row>
    <row r="17107" spans="1:4" x14ac:dyDescent="0.25">
      <c r="A17107" s="176" t="s">
        <v>26376</v>
      </c>
      <c r="B17107" s="176" t="s">
        <v>26375</v>
      </c>
      <c r="C17107" s="176" t="s">
        <v>83</v>
      </c>
      <c r="D17107" s="177">
        <v>136.21</v>
      </c>
    </row>
    <row r="17108" spans="1:4" x14ac:dyDescent="0.25">
      <c r="A17108" s="176" t="s">
        <v>26377</v>
      </c>
      <c r="B17108" s="176" t="s">
        <v>26378</v>
      </c>
      <c r="C17108" s="176" t="s">
        <v>83</v>
      </c>
      <c r="D17108" s="177">
        <v>102.78</v>
      </c>
    </row>
    <row r="17109" spans="1:4" x14ac:dyDescent="0.25">
      <c r="A17109" s="176" t="s">
        <v>26379</v>
      </c>
      <c r="B17109" s="176" t="s">
        <v>26378</v>
      </c>
      <c r="C17109" s="176" t="s">
        <v>83</v>
      </c>
      <c r="D17109" s="177">
        <v>98.62</v>
      </c>
    </row>
    <row r="17110" spans="1:4" x14ac:dyDescent="0.25">
      <c r="A17110" s="176" t="s">
        <v>26380</v>
      </c>
      <c r="B17110" s="176" t="s">
        <v>26381</v>
      </c>
      <c r="C17110" s="176" t="s">
        <v>322</v>
      </c>
      <c r="D17110" s="177">
        <v>100.62</v>
      </c>
    </row>
    <row r="17111" spans="1:4" x14ac:dyDescent="0.25">
      <c r="A17111" s="176" t="s">
        <v>26382</v>
      </c>
      <c r="B17111" s="176" t="s">
        <v>26381</v>
      </c>
      <c r="C17111" s="176" t="s">
        <v>322</v>
      </c>
      <c r="D17111" s="177">
        <v>99.57</v>
      </c>
    </row>
    <row r="17112" spans="1:4" x14ac:dyDescent="0.25">
      <c r="A17112" s="176" t="s">
        <v>26383</v>
      </c>
      <c r="B17112" s="176" t="s">
        <v>26384</v>
      </c>
      <c r="C17112" s="176" t="s">
        <v>322</v>
      </c>
      <c r="D17112" s="177">
        <v>100.62</v>
      </c>
    </row>
    <row r="17113" spans="1:4" x14ac:dyDescent="0.25">
      <c r="A17113" s="176" t="s">
        <v>26385</v>
      </c>
      <c r="B17113" s="176" t="s">
        <v>26384</v>
      </c>
      <c r="C17113" s="176" t="s">
        <v>322</v>
      </c>
      <c r="D17113" s="177">
        <v>99.57</v>
      </c>
    </row>
    <row r="17114" spans="1:4" x14ac:dyDescent="0.25">
      <c r="A17114" s="176" t="s">
        <v>26386</v>
      </c>
      <c r="B17114" s="176" t="s">
        <v>26387</v>
      </c>
      <c r="C17114" s="176" t="s">
        <v>83</v>
      </c>
      <c r="D17114" s="177">
        <v>158.94999999999999</v>
      </c>
    </row>
    <row r="17115" spans="1:4" x14ac:dyDescent="0.25">
      <c r="A17115" s="176" t="s">
        <v>26388</v>
      </c>
      <c r="B17115" s="176" t="s">
        <v>26387</v>
      </c>
      <c r="C17115" s="176" t="s">
        <v>83</v>
      </c>
      <c r="D17115" s="177">
        <v>154.27000000000001</v>
      </c>
    </row>
    <row r="17116" spans="1:4" x14ac:dyDescent="0.25">
      <c r="A17116" s="176" t="s">
        <v>26389</v>
      </c>
      <c r="B17116" s="176" t="s">
        <v>26390</v>
      </c>
      <c r="C17116" s="176" t="s">
        <v>83</v>
      </c>
      <c r="D17116" s="177">
        <v>156.94999999999999</v>
      </c>
    </row>
    <row r="17117" spans="1:4" x14ac:dyDescent="0.25">
      <c r="A17117" s="176" t="s">
        <v>26391</v>
      </c>
      <c r="B17117" s="176" t="s">
        <v>26390</v>
      </c>
      <c r="C17117" s="176" t="s">
        <v>83</v>
      </c>
      <c r="D17117" s="177">
        <v>152.27000000000001</v>
      </c>
    </row>
    <row r="17118" spans="1:4" x14ac:dyDescent="0.25">
      <c r="A17118" s="176" t="s">
        <v>26392</v>
      </c>
      <c r="B17118" s="176" t="s">
        <v>26393</v>
      </c>
      <c r="C17118" s="176" t="s">
        <v>83</v>
      </c>
      <c r="D17118" s="177">
        <v>105.48</v>
      </c>
    </row>
    <row r="17119" spans="1:4" x14ac:dyDescent="0.25">
      <c r="A17119" s="176" t="s">
        <v>26394</v>
      </c>
      <c r="B17119" s="176" t="s">
        <v>26393</v>
      </c>
      <c r="C17119" s="176" t="s">
        <v>83</v>
      </c>
      <c r="D17119" s="177">
        <v>104.42</v>
      </c>
    </row>
    <row r="17120" spans="1:4" x14ac:dyDescent="0.25">
      <c r="A17120" s="176" t="s">
        <v>26395</v>
      </c>
      <c r="B17120" s="176" t="s">
        <v>26396</v>
      </c>
      <c r="C17120" s="176" t="s">
        <v>83</v>
      </c>
      <c r="D17120" s="177">
        <v>95.58</v>
      </c>
    </row>
    <row r="17121" spans="1:4" x14ac:dyDescent="0.25">
      <c r="A17121" s="176" t="s">
        <v>26397</v>
      </c>
      <c r="B17121" s="176" t="s">
        <v>26396</v>
      </c>
      <c r="C17121" s="176" t="s">
        <v>83</v>
      </c>
      <c r="D17121" s="177">
        <v>94.52</v>
      </c>
    </row>
    <row r="17122" spans="1:4" x14ac:dyDescent="0.25">
      <c r="A17122" s="176" t="s">
        <v>26398</v>
      </c>
      <c r="B17122" s="176" t="s">
        <v>26399</v>
      </c>
      <c r="C17122" s="176" t="s">
        <v>83</v>
      </c>
      <c r="D17122" s="177">
        <v>141.38999999999999</v>
      </c>
    </row>
    <row r="17123" spans="1:4" x14ac:dyDescent="0.25">
      <c r="A17123" s="176" t="s">
        <v>26400</v>
      </c>
      <c r="B17123" s="176" t="s">
        <v>26399</v>
      </c>
      <c r="C17123" s="176" t="s">
        <v>83</v>
      </c>
      <c r="D17123" s="177">
        <v>137.88999999999999</v>
      </c>
    </row>
    <row r="17124" spans="1:4" x14ac:dyDescent="0.25">
      <c r="A17124" s="176" t="s">
        <v>26401</v>
      </c>
      <c r="B17124" s="176" t="s">
        <v>26402</v>
      </c>
      <c r="C17124" s="176" t="s">
        <v>83</v>
      </c>
      <c r="D17124" s="177">
        <v>143.59</v>
      </c>
    </row>
    <row r="17125" spans="1:4" x14ac:dyDescent="0.25">
      <c r="A17125" s="176" t="s">
        <v>26403</v>
      </c>
      <c r="B17125" s="176" t="s">
        <v>26402</v>
      </c>
      <c r="C17125" s="176" t="s">
        <v>83</v>
      </c>
      <c r="D17125" s="177">
        <v>140.09</v>
      </c>
    </row>
    <row r="17126" spans="1:4" x14ac:dyDescent="0.25">
      <c r="A17126" s="176" t="s">
        <v>26404</v>
      </c>
      <c r="B17126" s="176" t="s">
        <v>26405</v>
      </c>
      <c r="C17126" s="176" t="s">
        <v>322</v>
      </c>
      <c r="D17126" s="177">
        <v>122.43</v>
      </c>
    </row>
    <row r="17127" spans="1:4" x14ac:dyDescent="0.25">
      <c r="A17127" s="176" t="s">
        <v>26406</v>
      </c>
      <c r="B17127" s="176" t="s">
        <v>26405</v>
      </c>
      <c r="C17127" s="176" t="s">
        <v>322</v>
      </c>
      <c r="D17127" s="177">
        <v>121.99</v>
      </c>
    </row>
    <row r="17128" spans="1:4" x14ac:dyDescent="0.25">
      <c r="A17128" s="176" t="s">
        <v>26407</v>
      </c>
      <c r="B17128" s="176" t="s">
        <v>26408</v>
      </c>
      <c r="C17128" s="176" t="s">
        <v>322</v>
      </c>
      <c r="D17128" s="177">
        <v>170.15</v>
      </c>
    </row>
    <row r="17129" spans="1:4" x14ac:dyDescent="0.25">
      <c r="A17129" s="176" t="s">
        <v>26409</v>
      </c>
      <c r="B17129" s="176" t="s">
        <v>26408</v>
      </c>
      <c r="C17129" s="176" t="s">
        <v>322</v>
      </c>
      <c r="D17129" s="177">
        <v>168.4</v>
      </c>
    </row>
    <row r="17130" spans="1:4" x14ac:dyDescent="0.25">
      <c r="A17130" s="176" t="s">
        <v>26410</v>
      </c>
      <c r="B17130" s="176" t="s">
        <v>26411</v>
      </c>
      <c r="C17130" s="176" t="s">
        <v>322</v>
      </c>
      <c r="D17130" s="177">
        <v>197.16</v>
      </c>
    </row>
    <row r="17131" spans="1:4" x14ac:dyDescent="0.25">
      <c r="A17131" s="176" t="s">
        <v>26412</v>
      </c>
      <c r="B17131" s="176" t="s">
        <v>26411</v>
      </c>
      <c r="C17131" s="176" t="s">
        <v>322</v>
      </c>
      <c r="D17131" s="177">
        <v>196.29</v>
      </c>
    </row>
    <row r="17132" spans="1:4" x14ac:dyDescent="0.25">
      <c r="A17132" s="176" t="s">
        <v>26413</v>
      </c>
      <c r="B17132" s="176" t="s">
        <v>26414</v>
      </c>
      <c r="C17132" s="176" t="s">
        <v>322</v>
      </c>
      <c r="D17132" s="177">
        <v>223.93</v>
      </c>
    </row>
    <row r="17133" spans="1:4" x14ac:dyDescent="0.25">
      <c r="A17133" s="176" t="s">
        <v>26415</v>
      </c>
      <c r="B17133" s="176" t="s">
        <v>26414</v>
      </c>
      <c r="C17133" s="176" t="s">
        <v>322</v>
      </c>
      <c r="D17133" s="177">
        <v>222.83</v>
      </c>
    </row>
    <row r="17134" spans="1:4" x14ac:dyDescent="0.25">
      <c r="A17134" s="176" t="s">
        <v>26416</v>
      </c>
      <c r="B17134" s="176" t="s">
        <v>26417</v>
      </c>
      <c r="C17134" s="176" t="s">
        <v>322</v>
      </c>
      <c r="D17134" s="177">
        <v>334.41</v>
      </c>
    </row>
    <row r="17135" spans="1:4" x14ac:dyDescent="0.25">
      <c r="A17135" s="176" t="s">
        <v>26418</v>
      </c>
      <c r="B17135" s="176" t="s">
        <v>26417</v>
      </c>
      <c r="C17135" s="176" t="s">
        <v>322</v>
      </c>
      <c r="D17135" s="177">
        <v>333.32</v>
      </c>
    </row>
    <row r="17136" spans="1:4" x14ac:dyDescent="0.25">
      <c r="A17136" s="176" t="s">
        <v>26419</v>
      </c>
      <c r="B17136" s="176" t="s">
        <v>26420</v>
      </c>
      <c r="C17136" s="176" t="s">
        <v>322</v>
      </c>
      <c r="D17136" s="177">
        <v>242.66</v>
      </c>
    </row>
    <row r="17137" spans="1:4" x14ac:dyDescent="0.25">
      <c r="A17137" s="176" t="s">
        <v>26421</v>
      </c>
      <c r="B17137" s="176" t="s">
        <v>26420</v>
      </c>
      <c r="C17137" s="176" t="s">
        <v>322</v>
      </c>
      <c r="D17137" s="177">
        <v>241.02</v>
      </c>
    </row>
    <row r="17138" spans="1:4" x14ac:dyDescent="0.25">
      <c r="A17138" s="176" t="s">
        <v>26422</v>
      </c>
      <c r="B17138" s="176" t="s">
        <v>26423</v>
      </c>
      <c r="C17138" s="176" t="s">
        <v>322</v>
      </c>
      <c r="D17138" s="177">
        <v>394.68</v>
      </c>
    </row>
    <row r="17139" spans="1:4" x14ac:dyDescent="0.25">
      <c r="A17139" s="176" t="s">
        <v>26424</v>
      </c>
      <c r="B17139" s="176" t="s">
        <v>26423</v>
      </c>
      <c r="C17139" s="176" t="s">
        <v>322</v>
      </c>
      <c r="D17139" s="177">
        <v>393.03</v>
      </c>
    </row>
    <row r="17140" spans="1:4" x14ac:dyDescent="0.25">
      <c r="A17140" s="176" t="s">
        <v>26425</v>
      </c>
      <c r="B17140" s="176" t="s">
        <v>26426</v>
      </c>
      <c r="C17140" s="176" t="s">
        <v>322</v>
      </c>
      <c r="D17140" s="177">
        <v>439.74</v>
      </c>
    </row>
    <row r="17141" spans="1:4" x14ac:dyDescent="0.25">
      <c r="A17141" s="176" t="s">
        <v>26427</v>
      </c>
      <c r="B17141" s="176" t="s">
        <v>26426</v>
      </c>
      <c r="C17141" s="176" t="s">
        <v>322</v>
      </c>
      <c r="D17141" s="177">
        <v>437.55</v>
      </c>
    </row>
    <row r="17142" spans="1:4" x14ac:dyDescent="0.25">
      <c r="A17142" s="176" t="s">
        <v>26428</v>
      </c>
      <c r="B17142" s="176" t="s">
        <v>26429</v>
      </c>
      <c r="C17142" s="176" t="s">
        <v>322</v>
      </c>
      <c r="D17142" s="177">
        <v>493.29</v>
      </c>
    </row>
    <row r="17143" spans="1:4" x14ac:dyDescent="0.25">
      <c r="A17143" s="176" t="s">
        <v>26430</v>
      </c>
      <c r="B17143" s="176" t="s">
        <v>26429</v>
      </c>
      <c r="C17143" s="176" t="s">
        <v>322</v>
      </c>
      <c r="D17143" s="177">
        <v>491.1</v>
      </c>
    </row>
    <row r="17144" spans="1:4" x14ac:dyDescent="0.25">
      <c r="A17144" s="176" t="s">
        <v>26431</v>
      </c>
      <c r="B17144" s="176" t="s">
        <v>26432</v>
      </c>
      <c r="C17144" s="176" t="s">
        <v>322</v>
      </c>
      <c r="D17144" s="177">
        <v>445.2</v>
      </c>
    </row>
    <row r="17145" spans="1:4" x14ac:dyDescent="0.25">
      <c r="A17145" s="176" t="s">
        <v>26433</v>
      </c>
      <c r="B17145" s="176" t="s">
        <v>26432</v>
      </c>
      <c r="C17145" s="176" t="s">
        <v>322</v>
      </c>
      <c r="D17145" s="177">
        <v>442.65</v>
      </c>
    </row>
    <row r="17146" spans="1:4" x14ac:dyDescent="0.25">
      <c r="A17146" s="176" t="s">
        <v>26434</v>
      </c>
      <c r="B17146" s="176" t="s">
        <v>26435</v>
      </c>
      <c r="C17146" s="176" t="s">
        <v>322</v>
      </c>
      <c r="D17146" s="177">
        <v>498.75</v>
      </c>
    </row>
    <row r="17147" spans="1:4" x14ac:dyDescent="0.25">
      <c r="A17147" s="176" t="s">
        <v>26436</v>
      </c>
      <c r="B17147" s="176" t="s">
        <v>26435</v>
      </c>
      <c r="C17147" s="176" t="s">
        <v>322</v>
      </c>
      <c r="D17147" s="177">
        <v>496.2</v>
      </c>
    </row>
    <row r="17148" spans="1:4" x14ac:dyDescent="0.25">
      <c r="A17148" s="176" t="s">
        <v>26437</v>
      </c>
      <c r="B17148" s="176" t="s">
        <v>26438</v>
      </c>
      <c r="C17148" s="176" t="s">
        <v>322</v>
      </c>
      <c r="D17148" s="177">
        <v>69.22</v>
      </c>
    </row>
    <row r="17149" spans="1:4" x14ac:dyDescent="0.25">
      <c r="A17149" s="176" t="s">
        <v>26439</v>
      </c>
      <c r="B17149" s="176" t="s">
        <v>26438</v>
      </c>
      <c r="C17149" s="176" t="s">
        <v>322</v>
      </c>
      <c r="D17149" s="177">
        <v>68.17</v>
      </c>
    </row>
    <row r="17150" spans="1:4" x14ac:dyDescent="0.25">
      <c r="A17150" s="176" t="s">
        <v>26440</v>
      </c>
      <c r="B17150" s="176" t="s">
        <v>26441</v>
      </c>
      <c r="C17150" s="176" t="s">
        <v>83</v>
      </c>
      <c r="D17150" s="177">
        <v>81.400000000000006</v>
      </c>
    </row>
    <row r="17151" spans="1:4" x14ac:dyDescent="0.25">
      <c r="A17151" s="176" t="s">
        <v>26442</v>
      </c>
      <c r="B17151" s="176" t="s">
        <v>26441</v>
      </c>
      <c r="C17151" s="176" t="s">
        <v>83</v>
      </c>
      <c r="D17151" s="177">
        <v>80.349999999999994</v>
      </c>
    </row>
    <row r="17152" spans="1:4" x14ac:dyDescent="0.25">
      <c r="A17152" s="176" t="s">
        <v>26443</v>
      </c>
      <c r="B17152" s="176" t="s">
        <v>26444</v>
      </c>
      <c r="C17152" s="176" t="s">
        <v>83</v>
      </c>
      <c r="D17152" s="177">
        <v>96.85</v>
      </c>
    </row>
    <row r="17153" spans="1:4" x14ac:dyDescent="0.25">
      <c r="A17153" s="176" t="s">
        <v>26445</v>
      </c>
      <c r="B17153" s="176" t="s">
        <v>26444</v>
      </c>
      <c r="C17153" s="176" t="s">
        <v>83</v>
      </c>
      <c r="D17153" s="177">
        <v>92.64</v>
      </c>
    </row>
    <row r="17154" spans="1:4" x14ac:dyDescent="0.25">
      <c r="A17154" s="176" t="s">
        <v>26446</v>
      </c>
      <c r="B17154" s="176" t="s">
        <v>26447</v>
      </c>
      <c r="C17154" s="176" t="s">
        <v>83</v>
      </c>
      <c r="D17154" s="177">
        <v>134.69999999999999</v>
      </c>
    </row>
    <row r="17155" spans="1:4" x14ac:dyDescent="0.25">
      <c r="A17155" s="176" t="s">
        <v>26448</v>
      </c>
      <c r="B17155" s="176" t="s">
        <v>26447</v>
      </c>
      <c r="C17155" s="176" t="s">
        <v>83</v>
      </c>
      <c r="D17155" s="177">
        <v>129.24</v>
      </c>
    </row>
    <row r="17156" spans="1:4" x14ac:dyDescent="0.25">
      <c r="A17156" s="176" t="s">
        <v>26449</v>
      </c>
      <c r="B17156" s="176" t="s">
        <v>26450</v>
      </c>
      <c r="C17156" s="176" t="s">
        <v>83</v>
      </c>
      <c r="D17156" s="177">
        <v>170.35</v>
      </c>
    </row>
    <row r="17157" spans="1:4" x14ac:dyDescent="0.25">
      <c r="A17157" s="176" t="s">
        <v>26451</v>
      </c>
      <c r="B17157" s="176" t="s">
        <v>26450</v>
      </c>
      <c r="C17157" s="176" t="s">
        <v>83</v>
      </c>
      <c r="D17157" s="177">
        <v>163.79</v>
      </c>
    </row>
    <row r="17158" spans="1:4" x14ac:dyDescent="0.25">
      <c r="A17158" s="176" t="s">
        <v>26452</v>
      </c>
      <c r="B17158" s="176" t="s">
        <v>26453</v>
      </c>
      <c r="C17158" s="176" t="s">
        <v>83</v>
      </c>
      <c r="D17158" s="177">
        <v>83.2</v>
      </c>
    </row>
    <row r="17159" spans="1:4" x14ac:dyDescent="0.25">
      <c r="A17159" s="176" t="s">
        <v>26454</v>
      </c>
      <c r="B17159" s="176" t="s">
        <v>26453</v>
      </c>
      <c r="C17159" s="176" t="s">
        <v>83</v>
      </c>
      <c r="D17159" s="177">
        <v>79</v>
      </c>
    </row>
    <row r="17160" spans="1:4" x14ac:dyDescent="0.25">
      <c r="A17160" s="176" t="s">
        <v>26455</v>
      </c>
      <c r="B17160" s="176" t="s">
        <v>26456</v>
      </c>
      <c r="C17160" s="176" t="s">
        <v>322</v>
      </c>
      <c r="D17160" s="177">
        <v>69.86</v>
      </c>
    </row>
    <row r="17161" spans="1:4" x14ac:dyDescent="0.25">
      <c r="A17161" s="176" t="s">
        <v>26457</v>
      </c>
      <c r="B17161" s="176" t="s">
        <v>26456</v>
      </c>
      <c r="C17161" s="176" t="s">
        <v>322</v>
      </c>
      <c r="D17161" s="177">
        <v>68.81</v>
      </c>
    </row>
    <row r="17162" spans="1:4" x14ac:dyDescent="0.25">
      <c r="A17162" s="176" t="s">
        <v>26458</v>
      </c>
      <c r="B17162" s="176" t="s">
        <v>26459</v>
      </c>
      <c r="C17162" s="176" t="s">
        <v>83</v>
      </c>
      <c r="D17162" s="177">
        <v>135.26</v>
      </c>
    </row>
    <row r="17163" spans="1:4" x14ac:dyDescent="0.25">
      <c r="A17163" s="176" t="s">
        <v>26460</v>
      </c>
      <c r="B17163" s="176" t="s">
        <v>26459</v>
      </c>
      <c r="C17163" s="176" t="s">
        <v>83</v>
      </c>
      <c r="D17163" s="177">
        <v>134.69999999999999</v>
      </c>
    </row>
    <row r="17164" spans="1:4" x14ac:dyDescent="0.25">
      <c r="A17164" s="176" t="s">
        <v>26461</v>
      </c>
      <c r="B17164" s="176" t="s">
        <v>26462</v>
      </c>
      <c r="C17164" s="176" t="s">
        <v>83</v>
      </c>
      <c r="D17164" s="177">
        <v>214.96</v>
      </c>
    </row>
    <row r="17165" spans="1:4" x14ac:dyDescent="0.25">
      <c r="A17165" s="176" t="s">
        <v>26463</v>
      </c>
      <c r="B17165" s="176" t="s">
        <v>26462</v>
      </c>
      <c r="C17165" s="176" t="s">
        <v>83</v>
      </c>
      <c r="D17165" s="177">
        <v>210.36</v>
      </c>
    </row>
    <row r="17166" spans="1:4" x14ac:dyDescent="0.25">
      <c r="A17166" s="176" t="s">
        <v>26464</v>
      </c>
      <c r="B17166" s="176" t="s">
        <v>26465</v>
      </c>
      <c r="C17166" s="176" t="s">
        <v>83</v>
      </c>
      <c r="D17166" s="177">
        <v>312.44</v>
      </c>
    </row>
    <row r="17167" spans="1:4" x14ac:dyDescent="0.25">
      <c r="A17167" s="176" t="s">
        <v>26466</v>
      </c>
      <c r="B17167" s="176" t="s">
        <v>26465</v>
      </c>
      <c r="C17167" s="176" t="s">
        <v>83</v>
      </c>
      <c r="D17167" s="177">
        <v>307.83999999999997</v>
      </c>
    </row>
    <row r="17168" spans="1:4" x14ac:dyDescent="0.25">
      <c r="A17168" s="176" t="s">
        <v>26467</v>
      </c>
      <c r="B17168" s="176" t="s">
        <v>26468</v>
      </c>
      <c r="C17168" s="176" t="s">
        <v>83</v>
      </c>
      <c r="D17168" s="177">
        <v>555.49</v>
      </c>
    </row>
    <row r="17169" spans="1:4" x14ac:dyDescent="0.25">
      <c r="A17169" s="176" t="s">
        <v>26469</v>
      </c>
      <c r="B17169" s="176" t="s">
        <v>26468</v>
      </c>
      <c r="C17169" s="176" t="s">
        <v>83</v>
      </c>
      <c r="D17169" s="177">
        <v>550.88</v>
      </c>
    </row>
    <row r="17170" spans="1:4" x14ac:dyDescent="0.25">
      <c r="A17170" s="176" t="s">
        <v>26470</v>
      </c>
      <c r="B17170" s="176" t="s">
        <v>26471</v>
      </c>
      <c r="C17170" s="176" t="s">
        <v>322</v>
      </c>
      <c r="D17170" s="177">
        <v>1236</v>
      </c>
    </row>
    <row r="17171" spans="1:4" x14ac:dyDescent="0.25">
      <c r="A17171" s="176" t="s">
        <v>26472</v>
      </c>
      <c r="B17171" s="176" t="s">
        <v>26471</v>
      </c>
      <c r="C17171" s="176" t="s">
        <v>322</v>
      </c>
      <c r="D17171" s="177">
        <v>1236</v>
      </c>
    </row>
    <row r="17172" spans="1:4" x14ac:dyDescent="0.25">
      <c r="A17172" s="176" t="s">
        <v>26473</v>
      </c>
      <c r="B17172" s="176" t="s">
        <v>26474</v>
      </c>
      <c r="C17172" s="176" t="s">
        <v>322</v>
      </c>
      <c r="D17172" s="177">
        <v>486.13</v>
      </c>
    </row>
    <row r="17173" spans="1:4" x14ac:dyDescent="0.25">
      <c r="A17173" s="176" t="s">
        <v>26475</v>
      </c>
      <c r="B17173" s="176" t="s">
        <v>26474</v>
      </c>
      <c r="C17173" s="176" t="s">
        <v>322</v>
      </c>
      <c r="D17173" s="177">
        <v>477.54</v>
      </c>
    </row>
    <row r="17174" spans="1:4" x14ac:dyDescent="0.25">
      <c r="A17174" s="176" t="s">
        <v>26476</v>
      </c>
      <c r="B17174" s="176" t="s">
        <v>26477</v>
      </c>
      <c r="C17174" s="176" t="s">
        <v>115</v>
      </c>
      <c r="D17174" s="177">
        <v>19317.060000000001</v>
      </c>
    </row>
    <row r="17175" spans="1:4" x14ac:dyDescent="0.25">
      <c r="A17175" s="176" t="s">
        <v>26478</v>
      </c>
      <c r="B17175" s="176" t="s">
        <v>26477</v>
      </c>
      <c r="C17175" s="176" t="s">
        <v>115</v>
      </c>
      <c r="D17175" s="177">
        <v>18804.62</v>
      </c>
    </row>
    <row r="17176" spans="1:4" x14ac:dyDescent="0.25">
      <c r="A17176" s="176" t="s">
        <v>26479</v>
      </c>
      <c r="B17176" s="176" t="s">
        <v>26480</v>
      </c>
      <c r="C17176" s="176" t="s">
        <v>322</v>
      </c>
      <c r="D17176" s="177">
        <v>457.94</v>
      </c>
    </row>
    <row r="17177" spans="1:4" x14ac:dyDescent="0.25">
      <c r="A17177" s="176" t="s">
        <v>26481</v>
      </c>
      <c r="B17177" s="176" t="s">
        <v>26480</v>
      </c>
      <c r="C17177" s="176" t="s">
        <v>322</v>
      </c>
      <c r="D17177" s="177">
        <v>455.84</v>
      </c>
    </row>
    <row r="17178" spans="1:4" x14ac:dyDescent="0.25">
      <c r="A17178" s="176" t="s">
        <v>26482</v>
      </c>
      <c r="B17178" s="176" t="s">
        <v>26483</v>
      </c>
      <c r="C17178" s="176" t="s">
        <v>322</v>
      </c>
      <c r="D17178" s="177">
        <v>189.3</v>
      </c>
    </row>
    <row r="17179" spans="1:4" x14ac:dyDescent="0.25">
      <c r="A17179" s="176" t="s">
        <v>26484</v>
      </c>
      <c r="B17179" s="176" t="s">
        <v>26483</v>
      </c>
      <c r="C17179" s="176" t="s">
        <v>322</v>
      </c>
      <c r="D17179" s="177">
        <v>188.04</v>
      </c>
    </row>
    <row r="17180" spans="1:4" x14ac:dyDescent="0.25">
      <c r="A17180" s="176" t="s">
        <v>26485</v>
      </c>
      <c r="B17180" s="176" t="s">
        <v>26486</v>
      </c>
      <c r="C17180" s="176" t="s">
        <v>322</v>
      </c>
      <c r="D17180" s="177">
        <v>208.52</v>
      </c>
    </row>
    <row r="17181" spans="1:4" x14ac:dyDescent="0.25">
      <c r="A17181" s="176" t="s">
        <v>26487</v>
      </c>
      <c r="B17181" s="176" t="s">
        <v>26486</v>
      </c>
      <c r="C17181" s="176" t="s">
        <v>322</v>
      </c>
      <c r="D17181" s="177">
        <v>207.26</v>
      </c>
    </row>
    <row r="17182" spans="1:4" x14ac:dyDescent="0.25">
      <c r="A17182" s="176" t="s">
        <v>26488</v>
      </c>
      <c r="B17182" s="176" t="s">
        <v>26489</v>
      </c>
      <c r="C17182" s="176" t="s">
        <v>322</v>
      </c>
      <c r="D17182" s="177">
        <v>507.57</v>
      </c>
    </row>
    <row r="17183" spans="1:4" x14ac:dyDescent="0.25">
      <c r="A17183" s="176" t="s">
        <v>26490</v>
      </c>
      <c r="B17183" s="176" t="s">
        <v>26489</v>
      </c>
      <c r="C17183" s="176" t="s">
        <v>322</v>
      </c>
      <c r="D17183" s="177">
        <v>494.14</v>
      </c>
    </row>
    <row r="17184" spans="1:4" x14ac:dyDescent="0.25">
      <c r="A17184" s="176" t="s">
        <v>26491</v>
      </c>
      <c r="B17184" s="176" t="s">
        <v>26492</v>
      </c>
      <c r="C17184" s="176" t="s">
        <v>322</v>
      </c>
      <c r="D17184" s="177">
        <v>72.2</v>
      </c>
    </row>
    <row r="17185" spans="1:4" x14ac:dyDescent="0.25">
      <c r="A17185" s="176" t="s">
        <v>26493</v>
      </c>
      <c r="B17185" s="176" t="s">
        <v>26492</v>
      </c>
      <c r="C17185" s="176" t="s">
        <v>322</v>
      </c>
      <c r="D17185" s="177">
        <v>67.36</v>
      </c>
    </row>
    <row r="17186" spans="1:4" x14ac:dyDescent="0.25">
      <c r="A17186" s="176" t="s">
        <v>26494</v>
      </c>
      <c r="B17186" s="176" t="s">
        <v>26495</v>
      </c>
      <c r="C17186" s="176" t="s">
        <v>322</v>
      </c>
      <c r="D17186" s="177">
        <v>150.80000000000001</v>
      </c>
    </row>
    <row r="17187" spans="1:4" x14ac:dyDescent="0.25">
      <c r="A17187" s="176" t="s">
        <v>26496</v>
      </c>
      <c r="B17187" s="176" t="s">
        <v>26495</v>
      </c>
      <c r="C17187" s="176" t="s">
        <v>322</v>
      </c>
      <c r="D17187" s="177">
        <v>140.69999999999999</v>
      </c>
    </row>
    <row r="17188" spans="1:4" x14ac:dyDescent="0.25">
      <c r="A17188" s="176" t="s">
        <v>26497</v>
      </c>
      <c r="B17188" s="176" t="s">
        <v>26498</v>
      </c>
      <c r="C17188" s="176" t="s">
        <v>322</v>
      </c>
      <c r="D17188" s="177">
        <v>30.7</v>
      </c>
    </row>
    <row r="17189" spans="1:4" x14ac:dyDescent="0.25">
      <c r="A17189" s="176" t="s">
        <v>26499</v>
      </c>
      <c r="B17189" s="176" t="s">
        <v>26498</v>
      </c>
      <c r="C17189" s="176" t="s">
        <v>322</v>
      </c>
      <c r="D17189" s="177">
        <v>28.65</v>
      </c>
    </row>
    <row r="17190" spans="1:4" x14ac:dyDescent="0.25">
      <c r="A17190" s="176" t="s">
        <v>26500</v>
      </c>
      <c r="B17190" s="176" t="s">
        <v>26501</v>
      </c>
      <c r="C17190" s="176" t="s">
        <v>322</v>
      </c>
      <c r="D17190" s="177">
        <v>26.14</v>
      </c>
    </row>
    <row r="17191" spans="1:4" x14ac:dyDescent="0.25">
      <c r="A17191" s="176" t="s">
        <v>26502</v>
      </c>
      <c r="B17191" s="176" t="s">
        <v>26501</v>
      </c>
      <c r="C17191" s="176" t="s">
        <v>322</v>
      </c>
      <c r="D17191" s="177">
        <v>24.39</v>
      </c>
    </row>
    <row r="17192" spans="1:4" x14ac:dyDescent="0.25">
      <c r="A17192" s="176" t="s">
        <v>26503</v>
      </c>
      <c r="B17192" s="176" t="s">
        <v>26504</v>
      </c>
      <c r="C17192" s="176" t="s">
        <v>322</v>
      </c>
      <c r="D17192" s="177">
        <v>27.5</v>
      </c>
    </row>
    <row r="17193" spans="1:4" x14ac:dyDescent="0.25">
      <c r="A17193" s="176" t="s">
        <v>26505</v>
      </c>
      <c r="B17193" s="176" t="s">
        <v>26504</v>
      </c>
      <c r="C17193" s="176" t="s">
        <v>322</v>
      </c>
      <c r="D17193" s="177">
        <v>25.66</v>
      </c>
    </row>
    <row r="17194" spans="1:4" x14ac:dyDescent="0.25">
      <c r="A17194" s="176" t="s">
        <v>26506</v>
      </c>
      <c r="B17194" s="176" t="s">
        <v>26507</v>
      </c>
      <c r="C17194" s="176" t="s">
        <v>322</v>
      </c>
      <c r="D17194" s="177">
        <v>23.53</v>
      </c>
    </row>
    <row r="17195" spans="1:4" x14ac:dyDescent="0.25">
      <c r="A17195" s="176" t="s">
        <v>26508</v>
      </c>
      <c r="B17195" s="176" t="s">
        <v>26507</v>
      </c>
      <c r="C17195" s="176" t="s">
        <v>322</v>
      </c>
      <c r="D17195" s="177">
        <v>21.95</v>
      </c>
    </row>
    <row r="17196" spans="1:4" x14ac:dyDescent="0.25">
      <c r="A17196" s="176" t="s">
        <v>26509</v>
      </c>
      <c r="B17196" s="176" t="s">
        <v>26510</v>
      </c>
      <c r="C17196" s="176" t="s">
        <v>322</v>
      </c>
      <c r="D17196" s="177">
        <v>20.91</v>
      </c>
    </row>
    <row r="17197" spans="1:4" x14ac:dyDescent="0.25">
      <c r="A17197" s="176" t="s">
        <v>26511</v>
      </c>
      <c r="B17197" s="176" t="s">
        <v>26510</v>
      </c>
      <c r="C17197" s="176" t="s">
        <v>322</v>
      </c>
      <c r="D17197" s="177">
        <v>19.510000000000002</v>
      </c>
    </row>
    <row r="17198" spans="1:4" x14ac:dyDescent="0.25">
      <c r="A17198" s="176" t="s">
        <v>26512</v>
      </c>
      <c r="B17198" s="176" t="s">
        <v>26513</v>
      </c>
      <c r="C17198" s="176" t="s">
        <v>322</v>
      </c>
      <c r="D17198" s="177">
        <v>28.34</v>
      </c>
    </row>
    <row r="17199" spans="1:4" x14ac:dyDescent="0.25">
      <c r="A17199" s="176" t="s">
        <v>26514</v>
      </c>
      <c r="B17199" s="176" t="s">
        <v>26513</v>
      </c>
      <c r="C17199" s="176" t="s">
        <v>322</v>
      </c>
      <c r="D17199" s="177">
        <v>26.44</v>
      </c>
    </row>
    <row r="17200" spans="1:4" x14ac:dyDescent="0.25">
      <c r="A17200" s="176" t="s">
        <v>26515</v>
      </c>
      <c r="B17200" s="176" t="s">
        <v>26516</v>
      </c>
      <c r="C17200" s="176" t="s">
        <v>322</v>
      </c>
      <c r="D17200" s="177">
        <v>94.12</v>
      </c>
    </row>
    <row r="17201" spans="1:4" x14ac:dyDescent="0.25">
      <c r="A17201" s="176" t="s">
        <v>26517</v>
      </c>
      <c r="B17201" s="176" t="s">
        <v>26516</v>
      </c>
      <c r="C17201" s="176" t="s">
        <v>322</v>
      </c>
      <c r="D17201" s="177">
        <v>87.82</v>
      </c>
    </row>
    <row r="17202" spans="1:4" x14ac:dyDescent="0.25">
      <c r="A17202" s="176" t="s">
        <v>26518</v>
      </c>
      <c r="B17202" s="176" t="s">
        <v>26519</v>
      </c>
      <c r="C17202" s="176" t="s">
        <v>322</v>
      </c>
      <c r="D17202" s="177">
        <v>26.49</v>
      </c>
    </row>
    <row r="17203" spans="1:4" x14ac:dyDescent="0.25">
      <c r="A17203" s="176" t="s">
        <v>26520</v>
      </c>
      <c r="B17203" s="176" t="s">
        <v>26519</v>
      </c>
      <c r="C17203" s="176" t="s">
        <v>322</v>
      </c>
      <c r="D17203" s="177">
        <v>25.79</v>
      </c>
    </row>
    <row r="17204" spans="1:4" x14ac:dyDescent="0.25">
      <c r="A17204" s="176" t="s">
        <v>26521</v>
      </c>
      <c r="B17204" s="176" t="s">
        <v>26522</v>
      </c>
      <c r="C17204" s="176" t="s">
        <v>322</v>
      </c>
      <c r="D17204" s="177">
        <v>43.18</v>
      </c>
    </row>
    <row r="17205" spans="1:4" x14ac:dyDescent="0.25">
      <c r="A17205" s="176" t="s">
        <v>26523</v>
      </c>
      <c r="B17205" s="176" t="s">
        <v>26522</v>
      </c>
      <c r="C17205" s="176" t="s">
        <v>322</v>
      </c>
      <c r="D17205" s="177">
        <v>42.45</v>
      </c>
    </row>
    <row r="17206" spans="1:4" x14ac:dyDescent="0.25">
      <c r="A17206" s="176" t="s">
        <v>26524</v>
      </c>
      <c r="B17206" s="176" t="s">
        <v>26525</v>
      </c>
      <c r="C17206" s="176" t="s">
        <v>322</v>
      </c>
      <c r="D17206" s="177">
        <v>26.51</v>
      </c>
    </row>
    <row r="17207" spans="1:4" x14ac:dyDescent="0.25">
      <c r="A17207" s="176" t="s">
        <v>26526</v>
      </c>
      <c r="B17207" s="176" t="s">
        <v>26525</v>
      </c>
      <c r="C17207" s="176" t="s">
        <v>322</v>
      </c>
      <c r="D17207" s="177">
        <v>25.78</v>
      </c>
    </row>
    <row r="17208" spans="1:4" x14ac:dyDescent="0.25">
      <c r="A17208" s="176" t="s">
        <v>26527</v>
      </c>
      <c r="B17208" s="176" t="s">
        <v>26528</v>
      </c>
      <c r="C17208" s="176" t="s">
        <v>322</v>
      </c>
      <c r="D17208" s="177">
        <v>95.74</v>
      </c>
    </row>
    <row r="17209" spans="1:4" x14ac:dyDescent="0.25">
      <c r="A17209" s="176" t="s">
        <v>26529</v>
      </c>
      <c r="B17209" s="176" t="s">
        <v>26528</v>
      </c>
      <c r="C17209" s="176" t="s">
        <v>322</v>
      </c>
      <c r="D17209" s="177">
        <v>92.94</v>
      </c>
    </row>
    <row r="17210" spans="1:4" x14ac:dyDescent="0.25">
      <c r="A17210" s="176" t="s">
        <v>26530</v>
      </c>
      <c r="B17210" s="176" t="s">
        <v>26531</v>
      </c>
      <c r="C17210" s="176" t="s">
        <v>322</v>
      </c>
      <c r="D17210" s="177">
        <v>108.41</v>
      </c>
    </row>
    <row r="17211" spans="1:4" x14ac:dyDescent="0.25">
      <c r="A17211" s="176" t="s">
        <v>26532</v>
      </c>
      <c r="B17211" s="176" t="s">
        <v>26531</v>
      </c>
      <c r="C17211" s="176" t="s">
        <v>322</v>
      </c>
      <c r="D17211" s="177">
        <v>105.61</v>
      </c>
    </row>
    <row r="17212" spans="1:4" x14ac:dyDescent="0.25">
      <c r="A17212" s="176" t="s">
        <v>26533</v>
      </c>
      <c r="B17212" s="176" t="s">
        <v>26534</v>
      </c>
      <c r="C17212" s="176" t="s">
        <v>322</v>
      </c>
      <c r="D17212" s="177">
        <v>214.41</v>
      </c>
    </row>
    <row r="17213" spans="1:4" x14ac:dyDescent="0.25">
      <c r="A17213" s="176" t="s">
        <v>26535</v>
      </c>
      <c r="B17213" s="176" t="s">
        <v>26534</v>
      </c>
      <c r="C17213" s="176" t="s">
        <v>322</v>
      </c>
      <c r="D17213" s="177">
        <v>211.61</v>
      </c>
    </row>
    <row r="17214" spans="1:4" x14ac:dyDescent="0.25">
      <c r="A17214" s="176" t="s">
        <v>26536</v>
      </c>
      <c r="B17214" s="176" t="s">
        <v>26537</v>
      </c>
      <c r="C17214" s="176" t="s">
        <v>322</v>
      </c>
      <c r="D17214" s="177">
        <v>116.68</v>
      </c>
    </row>
    <row r="17215" spans="1:4" x14ac:dyDescent="0.25">
      <c r="A17215" s="176" t="s">
        <v>26538</v>
      </c>
      <c r="B17215" s="176" t="s">
        <v>26537</v>
      </c>
      <c r="C17215" s="176" t="s">
        <v>322</v>
      </c>
      <c r="D17215" s="177">
        <v>113.88</v>
      </c>
    </row>
    <row r="17216" spans="1:4" x14ac:dyDescent="0.25">
      <c r="A17216" s="176" t="s">
        <v>26539</v>
      </c>
      <c r="B17216" s="176" t="s">
        <v>26540</v>
      </c>
      <c r="C17216" s="176" t="s">
        <v>322</v>
      </c>
      <c r="D17216" s="177">
        <v>110.51</v>
      </c>
    </row>
    <row r="17217" spans="1:4" x14ac:dyDescent="0.25">
      <c r="A17217" s="176" t="s">
        <v>26541</v>
      </c>
      <c r="B17217" s="176" t="s">
        <v>26540</v>
      </c>
      <c r="C17217" s="176" t="s">
        <v>322</v>
      </c>
      <c r="D17217" s="177">
        <v>107.71</v>
      </c>
    </row>
    <row r="17218" spans="1:4" x14ac:dyDescent="0.25">
      <c r="A17218" s="176" t="s">
        <v>26542</v>
      </c>
      <c r="B17218" s="176" t="s">
        <v>26543</v>
      </c>
      <c r="C17218" s="176" t="s">
        <v>322</v>
      </c>
      <c r="D17218" s="177">
        <v>24.06</v>
      </c>
    </row>
    <row r="17219" spans="1:4" x14ac:dyDescent="0.25">
      <c r="A17219" s="176" t="s">
        <v>26544</v>
      </c>
      <c r="B17219" s="176" t="s">
        <v>26543</v>
      </c>
      <c r="C17219" s="176" t="s">
        <v>322</v>
      </c>
      <c r="D17219" s="177">
        <v>23.77</v>
      </c>
    </row>
    <row r="17220" spans="1:4" x14ac:dyDescent="0.25">
      <c r="A17220" s="176" t="s">
        <v>26545</v>
      </c>
      <c r="B17220" s="176" t="s">
        <v>26546</v>
      </c>
      <c r="C17220" s="176" t="s">
        <v>322</v>
      </c>
      <c r="D17220" s="177">
        <v>199.92</v>
      </c>
    </row>
    <row r="17221" spans="1:4" x14ac:dyDescent="0.25">
      <c r="A17221" s="176" t="s">
        <v>26547</v>
      </c>
      <c r="B17221" s="176" t="s">
        <v>26546</v>
      </c>
      <c r="C17221" s="176" t="s">
        <v>322</v>
      </c>
      <c r="D17221" s="177">
        <v>195.72</v>
      </c>
    </row>
    <row r="17222" spans="1:4" x14ac:dyDescent="0.25">
      <c r="A17222" s="176" t="s">
        <v>26548</v>
      </c>
      <c r="B17222" s="176" t="s">
        <v>26549</v>
      </c>
      <c r="C17222" s="176" t="s">
        <v>322</v>
      </c>
      <c r="D17222" s="177">
        <v>240.11</v>
      </c>
    </row>
    <row r="17223" spans="1:4" x14ac:dyDescent="0.25">
      <c r="A17223" s="176" t="s">
        <v>26550</v>
      </c>
      <c r="B17223" s="176" t="s">
        <v>26549</v>
      </c>
      <c r="C17223" s="176" t="s">
        <v>322</v>
      </c>
      <c r="D17223" s="177">
        <v>236.95</v>
      </c>
    </row>
    <row r="17224" spans="1:4" x14ac:dyDescent="0.25">
      <c r="A17224" s="176" t="s">
        <v>26551</v>
      </c>
      <c r="B17224" s="176" t="s">
        <v>26552</v>
      </c>
      <c r="C17224" s="176" t="s">
        <v>322</v>
      </c>
      <c r="D17224" s="177">
        <v>92.35</v>
      </c>
    </row>
    <row r="17225" spans="1:4" x14ac:dyDescent="0.25">
      <c r="A17225" s="176" t="s">
        <v>26553</v>
      </c>
      <c r="B17225" s="176" t="s">
        <v>26552</v>
      </c>
      <c r="C17225" s="176" t="s">
        <v>322</v>
      </c>
      <c r="D17225" s="177">
        <v>87.8</v>
      </c>
    </row>
    <row r="17226" spans="1:4" x14ac:dyDescent="0.25">
      <c r="A17226" s="176" t="s">
        <v>26554</v>
      </c>
      <c r="B17226" s="176" t="s">
        <v>26555</v>
      </c>
      <c r="C17226" s="176" t="s">
        <v>322</v>
      </c>
      <c r="D17226" s="177">
        <v>111.09</v>
      </c>
    </row>
    <row r="17227" spans="1:4" x14ac:dyDescent="0.25">
      <c r="A17227" s="176" t="s">
        <v>26556</v>
      </c>
      <c r="B17227" s="176" t="s">
        <v>26555</v>
      </c>
      <c r="C17227" s="176" t="s">
        <v>322</v>
      </c>
      <c r="D17227" s="177">
        <v>107.23</v>
      </c>
    </row>
    <row r="17228" spans="1:4" x14ac:dyDescent="0.25">
      <c r="A17228" s="176" t="s">
        <v>26557</v>
      </c>
      <c r="B17228" s="176" t="s">
        <v>26558</v>
      </c>
      <c r="C17228" s="176" t="s">
        <v>322</v>
      </c>
      <c r="D17228" s="177">
        <v>171.35</v>
      </c>
    </row>
    <row r="17229" spans="1:4" x14ac:dyDescent="0.25">
      <c r="A17229" s="176" t="s">
        <v>26559</v>
      </c>
      <c r="B17229" s="176" t="s">
        <v>26558</v>
      </c>
      <c r="C17229" s="176" t="s">
        <v>322</v>
      </c>
      <c r="D17229" s="177">
        <v>167.49</v>
      </c>
    </row>
    <row r="17230" spans="1:4" x14ac:dyDescent="0.25">
      <c r="A17230" s="176" t="s">
        <v>26560</v>
      </c>
      <c r="B17230" s="176" t="s">
        <v>26561</v>
      </c>
      <c r="C17230" s="176" t="s">
        <v>322</v>
      </c>
      <c r="D17230" s="177">
        <v>104.6</v>
      </c>
    </row>
    <row r="17231" spans="1:4" x14ac:dyDescent="0.25">
      <c r="A17231" s="176" t="s">
        <v>26562</v>
      </c>
      <c r="B17231" s="176" t="s">
        <v>26561</v>
      </c>
      <c r="C17231" s="176" t="s">
        <v>322</v>
      </c>
      <c r="D17231" s="177">
        <v>100.4</v>
      </c>
    </row>
    <row r="17232" spans="1:4" x14ac:dyDescent="0.25">
      <c r="A17232" s="176" t="s">
        <v>26563</v>
      </c>
      <c r="B17232" s="176" t="s">
        <v>26564</v>
      </c>
      <c r="C17232" s="176" t="s">
        <v>322</v>
      </c>
      <c r="D17232" s="177">
        <v>54.45</v>
      </c>
    </row>
    <row r="17233" spans="1:4" x14ac:dyDescent="0.25">
      <c r="A17233" s="176" t="s">
        <v>26565</v>
      </c>
      <c r="B17233" s="176" t="s">
        <v>26564</v>
      </c>
      <c r="C17233" s="176" t="s">
        <v>322</v>
      </c>
      <c r="D17233" s="177">
        <v>53.23</v>
      </c>
    </row>
    <row r="17234" spans="1:4" x14ac:dyDescent="0.25">
      <c r="A17234" s="176" t="s">
        <v>26566</v>
      </c>
      <c r="B17234" s="176" t="s">
        <v>26567</v>
      </c>
      <c r="C17234" s="176" t="s">
        <v>322</v>
      </c>
      <c r="D17234" s="177">
        <v>61</v>
      </c>
    </row>
    <row r="17235" spans="1:4" x14ac:dyDescent="0.25">
      <c r="A17235" s="176" t="s">
        <v>26568</v>
      </c>
      <c r="B17235" s="176" t="s">
        <v>26567</v>
      </c>
      <c r="C17235" s="176" t="s">
        <v>322</v>
      </c>
      <c r="D17235" s="177">
        <v>59.51</v>
      </c>
    </row>
    <row r="17236" spans="1:4" x14ac:dyDescent="0.25">
      <c r="A17236" s="176" t="s">
        <v>26569</v>
      </c>
      <c r="B17236" s="176" t="s">
        <v>26570</v>
      </c>
      <c r="C17236" s="176" t="s">
        <v>322</v>
      </c>
      <c r="D17236" s="177">
        <v>112.88</v>
      </c>
    </row>
    <row r="17237" spans="1:4" x14ac:dyDescent="0.25">
      <c r="A17237" s="176" t="s">
        <v>26571</v>
      </c>
      <c r="B17237" s="176" t="s">
        <v>26570</v>
      </c>
      <c r="C17237" s="176" t="s">
        <v>322</v>
      </c>
      <c r="D17237" s="177">
        <v>109.73</v>
      </c>
    </row>
    <row r="17238" spans="1:4" x14ac:dyDescent="0.25">
      <c r="A17238" s="176" t="s">
        <v>26572</v>
      </c>
      <c r="B17238" s="176" t="s">
        <v>26573</v>
      </c>
      <c r="C17238" s="176" t="s">
        <v>322</v>
      </c>
      <c r="D17238" s="177">
        <v>130.6</v>
      </c>
    </row>
    <row r="17239" spans="1:4" x14ac:dyDescent="0.25">
      <c r="A17239" s="176" t="s">
        <v>26574</v>
      </c>
      <c r="B17239" s="176" t="s">
        <v>26573</v>
      </c>
      <c r="C17239" s="176" t="s">
        <v>322</v>
      </c>
      <c r="D17239" s="177">
        <v>126.4</v>
      </c>
    </row>
    <row r="17240" spans="1:4" x14ac:dyDescent="0.25">
      <c r="A17240" s="176" t="s">
        <v>26575</v>
      </c>
      <c r="B17240" s="176" t="s">
        <v>26576</v>
      </c>
      <c r="C17240" s="176" t="s">
        <v>322</v>
      </c>
      <c r="D17240" s="177">
        <v>214.35</v>
      </c>
    </row>
    <row r="17241" spans="1:4" x14ac:dyDescent="0.25">
      <c r="A17241" s="176" t="s">
        <v>26577</v>
      </c>
      <c r="B17241" s="176" t="s">
        <v>26576</v>
      </c>
      <c r="C17241" s="176" t="s">
        <v>322</v>
      </c>
      <c r="D17241" s="177">
        <v>209.98</v>
      </c>
    </row>
    <row r="17242" spans="1:4" x14ac:dyDescent="0.25">
      <c r="A17242" s="176" t="s">
        <v>26578</v>
      </c>
      <c r="B17242" s="176" t="s">
        <v>26579</v>
      </c>
      <c r="C17242" s="176" t="s">
        <v>322</v>
      </c>
      <c r="D17242" s="177">
        <v>97.06</v>
      </c>
    </row>
    <row r="17243" spans="1:4" x14ac:dyDescent="0.25">
      <c r="A17243" s="176" t="s">
        <v>26580</v>
      </c>
      <c r="B17243" s="176" t="s">
        <v>26579</v>
      </c>
      <c r="C17243" s="176" t="s">
        <v>322</v>
      </c>
      <c r="D17243" s="177">
        <v>93.91</v>
      </c>
    </row>
    <row r="17244" spans="1:4" x14ac:dyDescent="0.25">
      <c r="A17244" s="176" t="s">
        <v>26581</v>
      </c>
      <c r="B17244" s="176" t="s">
        <v>26582</v>
      </c>
      <c r="C17244" s="176" t="s">
        <v>322</v>
      </c>
      <c r="D17244" s="177">
        <v>101.68</v>
      </c>
    </row>
    <row r="17245" spans="1:4" x14ac:dyDescent="0.25">
      <c r="A17245" s="176" t="s">
        <v>26583</v>
      </c>
      <c r="B17245" s="176" t="s">
        <v>26582</v>
      </c>
      <c r="C17245" s="176" t="s">
        <v>322</v>
      </c>
      <c r="D17245" s="177">
        <v>98.53</v>
      </c>
    </row>
    <row r="17246" spans="1:4" x14ac:dyDescent="0.25">
      <c r="A17246" s="176" t="s">
        <v>26584</v>
      </c>
      <c r="B17246" s="176" t="s">
        <v>26585</v>
      </c>
      <c r="C17246" s="176" t="s">
        <v>322</v>
      </c>
      <c r="D17246" s="177">
        <v>88.14</v>
      </c>
    </row>
    <row r="17247" spans="1:4" x14ac:dyDescent="0.25">
      <c r="A17247" s="176" t="s">
        <v>26586</v>
      </c>
      <c r="B17247" s="176" t="s">
        <v>26585</v>
      </c>
      <c r="C17247" s="176" t="s">
        <v>322</v>
      </c>
      <c r="D17247" s="177">
        <v>84.99</v>
      </c>
    </row>
    <row r="17248" spans="1:4" x14ac:dyDescent="0.25">
      <c r="A17248" s="176" t="s">
        <v>26587</v>
      </c>
      <c r="B17248" s="176" t="s">
        <v>26588</v>
      </c>
      <c r="C17248" s="176" t="s">
        <v>322</v>
      </c>
      <c r="D17248" s="177">
        <v>96.95</v>
      </c>
    </row>
    <row r="17249" spans="1:4" x14ac:dyDescent="0.25">
      <c r="A17249" s="176" t="s">
        <v>26589</v>
      </c>
      <c r="B17249" s="176" t="s">
        <v>26588</v>
      </c>
      <c r="C17249" s="176" t="s">
        <v>322</v>
      </c>
      <c r="D17249" s="177">
        <v>93.79</v>
      </c>
    </row>
    <row r="17250" spans="1:4" x14ac:dyDescent="0.25">
      <c r="A17250" s="176" t="s">
        <v>26590</v>
      </c>
      <c r="B17250" s="176" t="s">
        <v>26591</v>
      </c>
      <c r="C17250" s="176" t="s">
        <v>322</v>
      </c>
      <c r="D17250" s="177">
        <v>116.39</v>
      </c>
    </row>
    <row r="17251" spans="1:4" x14ac:dyDescent="0.25">
      <c r="A17251" s="176" t="s">
        <v>26592</v>
      </c>
      <c r="B17251" s="176" t="s">
        <v>26591</v>
      </c>
      <c r="C17251" s="176" t="s">
        <v>322</v>
      </c>
      <c r="D17251" s="177">
        <v>113.24</v>
      </c>
    </row>
    <row r="17252" spans="1:4" x14ac:dyDescent="0.25">
      <c r="A17252" s="176" t="s">
        <v>26593</v>
      </c>
      <c r="B17252" s="176" t="s">
        <v>26594</v>
      </c>
      <c r="C17252" s="176" t="s">
        <v>322</v>
      </c>
      <c r="D17252" s="177">
        <v>182.6</v>
      </c>
    </row>
    <row r="17253" spans="1:4" x14ac:dyDescent="0.25">
      <c r="A17253" s="176" t="s">
        <v>26595</v>
      </c>
      <c r="B17253" s="176" t="s">
        <v>26594</v>
      </c>
      <c r="C17253" s="176" t="s">
        <v>322</v>
      </c>
      <c r="D17253" s="177">
        <v>178.14</v>
      </c>
    </row>
    <row r="17254" spans="1:4" x14ac:dyDescent="0.25">
      <c r="A17254" s="176" t="s">
        <v>26596</v>
      </c>
      <c r="B17254" s="176" t="s">
        <v>26597</v>
      </c>
      <c r="C17254" s="176" t="s">
        <v>322</v>
      </c>
      <c r="D17254" s="177">
        <v>137.93</v>
      </c>
    </row>
    <row r="17255" spans="1:4" x14ac:dyDescent="0.25">
      <c r="A17255" s="176" t="s">
        <v>26598</v>
      </c>
      <c r="B17255" s="176" t="s">
        <v>26597</v>
      </c>
      <c r="C17255" s="176" t="s">
        <v>322</v>
      </c>
      <c r="D17255" s="177">
        <v>133.46</v>
      </c>
    </row>
    <row r="17256" spans="1:4" x14ac:dyDescent="0.25">
      <c r="A17256" s="176" t="s">
        <v>26599</v>
      </c>
      <c r="B17256" s="176" t="s">
        <v>26600</v>
      </c>
      <c r="C17256" s="176" t="s">
        <v>322</v>
      </c>
      <c r="D17256" s="177">
        <v>176.71</v>
      </c>
    </row>
    <row r="17257" spans="1:4" x14ac:dyDescent="0.25">
      <c r="A17257" s="176" t="s">
        <v>26601</v>
      </c>
      <c r="B17257" s="176" t="s">
        <v>26600</v>
      </c>
      <c r="C17257" s="176" t="s">
        <v>322</v>
      </c>
      <c r="D17257" s="177">
        <v>172.6</v>
      </c>
    </row>
    <row r="17258" spans="1:4" x14ac:dyDescent="0.25">
      <c r="A17258" s="176" t="s">
        <v>26602</v>
      </c>
      <c r="B17258" s="176" t="s">
        <v>38</v>
      </c>
      <c r="C17258" s="176" t="s">
        <v>322</v>
      </c>
      <c r="D17258" s="177">
        <v>105.93</v>
      </c>
    </row>
    <row r="17259" spans="1:4" x14ac:dyDescent="0.25">
      <c r="A17259" s="176" t="s">
        <v>26603</v>
      </c>
      <c r="B17259" s="176" t="s">
        <v>38</v>
      </c>
      <c r="C17259" s="176" t="s">
        <v>322</v>
      </c>
      <c r="D17259" s="177">
        <v>101.82</v>
      </c>
    </row>
    <row r="17260" spans="1:4" x14ac:dyDescent="0.25">
      <c r="A17260" s="176" t="s">
        <v>26604</v>
      </c>
      <c r="B17260" s="176" t="s">
        <v>26605</v>
      </c>
      <c r="C17260" s="176" t="s">
        <v>322</v>
      </c>
      <c r="D17260" s="177">
        <v>97.01</v>
      </c>
    </row>
    <row r="17261" spans="1:4" x14ac:dyDescent="0.25">
      <c r="A17261" s="176" t="s">
        <v>26606</v>
      </c>
      <c r="B17261" s="176" t="s">
        <v>26605</v>
      </c>
      <c r="C17261" s="176" t="s">
        <v>322</v>
      </c>
      <c r="D17261" s="177">
        <v>91.89</v>
      </c>
    </row>
    <row r="17262" spans="1:4" x14ac:dyDescent="0.25">
      <c r="A17262" s="176" t="s">
        <v>26607</v>
      </c>
      <c r="B17262" s="176" t="s">
        <v>26608</v>
      </c>
      <c r="C17262" s="176" t="s">
        <v>322</v>
      </c>
      <c r="D17262" s="177">
        <v>124</v>
      </c>
    </row>
    <row r="17263" spans="1:4" x14ac:dyDescent="0.25">
      <c r="A17263" s="176" t="s">
        <v>26609</v>
      </c>
      <c r="B17263" s="176" t="s">
        <v>26608</v>
      </c>
      <c r="C17263" s="176" t="s">
        <v>322</v>
      </c>
      <c r="D17263" s="177">
        <v>119.88</v>
      </c>
    </row>
    <row r="17264" spans="1:4" x14ac:dyDescent="0.25">
      <c r="A17264" s="176" t="s">
        <v>26610</v>
      </c>
      <c r="B17264" s="176" t="s">
        <v>26611</v>
      </c>
      <c r="C17264" s="176" t="s">
        <v>322</v>
      </c>
      <c r="D17264" s="177">
        <v>107.02</v>
      </c>
    </row>
    <row r="17265" spans="1:4" x14ac:dyDescent="0.25">
      <c r="A17265" s="176" t="s">
        <v>26612</v>
      </c>
      <c r="B17265" s="176" t="s">
        <v>26611</v>
      </c>
      <c r="C17265" s="176" t="s">
        <v>322</v>
      </c>
      <c r="D17265" s="177">
        <v>102.91</v>
      </c>
    </row>
    <row r="17266" spans="1:4" x14ac:dyDescent="0.25">
      <c r="A17266" s="176" t="s">
        <v>26613</v>
      </c>
      <c r="B17266" s="176" t="s">
        <v>26614</v>
      </c>
      <c r="C17266" s="176" t="s">
        <v>322</v>
      </c>
      <c r="D17266" s="177">
        <v>81.41</v>
      </c>
    </row>
    <row r="17267" spans="1:4" x14ac:dyDescent="0.25">
      <c r="A17267" s="176" t="s">
        <v>26615</v>
      </c>
      <c r="B17267" s="176" t="s">
        <v>26614</v>
      </c>
      <c r="C17267" s="176" t="s">
        <v>322</v>
      </c>
      <c r="D17267" s="177">
        <v>76.760000000000005</v>
      </c>
    </row>
    <row r="17268" spans="1:4" x14ac:dyDescent="0.25">
      <c r="A17268" s="176" t="s">
        <v>26616</v>
      </c>
      <c r="B17268" s="176" t="s">
        <v>26617</v>
      </c>
      <c r="C17268" s="176" t="s">
        <v>322</v>
      </c>
      <c r="D17268" s="177">
        <v>81.41</v>
      </c>
    </row>
    <row r="17269" spans="1:4" x14ac:dyDescent="0.25">
      <c r="A17269" s="176" t="s">
        <v>26618</v>
      </c>
      <c r="B17269" s="176" t="s">
        <v>26617</v>
      </c>
      <c r="C17269" s="176" t="s">
        <v>322</v>
      </c>
      <c r="D17269" s="177">
        <v>76.760000000000005</v>
      </c>
    </row>
    <row r="17270" spans="1:4" x14ac:dyDescent="0.25">
      <c r="A17270" s="176" t="s">
        <v>26619</v>
      </c>
      <c r="B17270" s="176" t="s">
        <v>26620</v>
      </c>
      <c r="C17270" s="176" t="s">
        <v>322</v>
      </c>
      <c r="D17270" s="177">
        <v>255.19</v>
      </c>
    </row>
    <row r="17271" spans="1:4" x14ac:dyDescent="0.25">
      <c r="A17271" s="176" t="s">
        <v>26621</v>
      </c>
      <c r="B17271" s="176" t="s">
        <v>26620</v>
      </c>
      <c r="C17271" s="176" t="s">
        <v>322</v>
      </c>
      <c r="D17271" s="177">
        <v>251.07</v>
      </c>
    </row>
    <row r="17272" spans="1:4" x14ac:dyDescent="0.25">
      <c r="A17272" s="176" t="s">
        <v>26622</v>
      </c>
      <c r="B17272" s="176" t="s">
        <v>26623</v>
      </c>
      <c r="C17272" s="176" t="s">
        <v>322</v>
      </c>
      <c r="D17272" s="177">
        <v>343.96</v>
      </c>
    </row>
    <row r="17273" spans="1:4" x14ac:dyDescent="0.25">
      <c r="A17273" s="176" t="s">
        <v>26624</v>
      </c>
      <c r="B17273" s="176" t="s">
        <v>26623</v>
      </c>
      <c r="C17273" s="176" t="s">
        <v>322</v>
      </c>
      <c r="D17273" s="177">
        <v>341.3</v>
      </c>
    </row>
    <row r="17274" spans="1:4" x14ac:dyDescent="0.25">
      <c r="A17274" s="176" t="s">
        <v>26625</v>
      </c>
      <c r="B17274" s="176" t="s">
        <v>26626</v>
      </c>
      <c r="C17274" s="176" t="s">
        <v>322</v>
      </c>
      <c r="D17274" s="177">
        <v>259.57</v>
      </c>
    </row>
    <row r="17275" spans="1:4" x14ac:dyDescent="0.25">
      <c r="A17275" s="176" t="s">
        <v>26627</v>
      </c>
      <c r="B17275" s="176" t="s">
        <v>26626</v>
      </c>
      <c r="C17275" s="176" t="s">
        <v>322</v>
      </c>
      <c r="D17275" s="177">
        <v>255.16</v>
      </c>
    </row>
    <row r="17276" spans="1:4" x14ac:dyDescent="0.25">
      <c r="A17276" s="176" t="s">
        <v>26628</v>
      </c>
      <c r="B17276" s="176" t="s">
        <v>26629</v>
      </c>
      <c r="C17276" s="176" t="s">
        <v>322</v>
      </c>
      <c r="D17276" s="177">
        <v>30.4</v>
      </c>
    </row>
    <row r="17277" spans="1:4" x14ac:dyDescent="0.25">
      <c r="A17277" s="176" t="s">
        <v>26630</v>
      </c>
      <c r="B17277" s="176" t="s">
        <v>26629</v>
      </c>
      <c r="C17277" s="176" t="s">
        <v>322</v>
      </c>
      <c r="D17277" s="177">
        <v>29.85</v>
      </c>
    </row>
    <row r="17278" spans="1:4" x14ac:dyDescent="0.25">
      <c r="A17278" s="176" t="s">
        <v>26631</v>
      </c>
      <c r="B17278" s="176" t="s">
        <v>26632</v>
      </c>
      <c r="C17278" s="176" t="s">
        <v>322</v>
      </c>
      <c r="D17278" s="177">
        <v>16.329999999999998</v>
      </c>
    </row>
    <row r="17279" spans="1:4" x14ac:dyDescent="0.25">
      <c r="A17279" s="176" t="s">
        <v>26633</v>
      </c>
      <c r="B17279" s="176" t="s">
        <v>26632</v>
      </c>
      <c r="C17279" s="176" t="s">
        <v>322</v>
      </c>
      <c r="D17279" s="177">
        <v>15.98</v>
      </c>
    </row>
    <row r="17280" spans="1:4" x14ac:dyDescent="0.25">
      <c r="A17280" s="176" t="s">
        <v>26634</v>
      </c>
      <c r="B17280" s="176" t="s">
        <v>26635</v>
      </c>
      <c r="C17280" s="176" t="s">
        <v>322</v>
      </c>
      <c r="D17280" s="177">
        <v>6.99</v>
      </c>
    </row>
    <row r="17281" spans="1:4" x14ac:dyDescent="0.25">
      <c r="A17281" s="176" t="s">
        <v>26636</v>
      </c>
      <c r="B17281" s="176" t="s">
        <v>26635</v>
      </c>
      <c r="C17281" s="176" t="s">
        <v>322</v>
      </c>
      <c r="D17281" s="177">
        <v>6.77</v>
      </c>
    </row>
    <row r="17282" spans="1:4" x14ac:dyDescent="0.25">
      <c r="A17282" s="176" t="s">
        <v>26637</v>
      </c>
      <c r="B17282" s="176" t="s">
        <v>26638</v>
      </c>
      <c r="C17282" s="176" t="s">
        <v>322</v>
      </c>
      <c r="D17282" s="177">
        <v>53.03</v>
      </c>
    </row>
    <row r="17283" spans="1:4" x14ac:dyDescent="0.25">
      <c r="A17283" s="176" t="s">
        <v>26639</v>
      </c>
      <c r="B17283" s="176" t="s">
        <v>26638</v>
      </c>
      <c r="C17283" s="176" t="s">
        <v>322</v>
      </c>
      <c r="D17283" s="177">
        <v>52.35</v>
      </c>
    </row>
    <row r="17284" spans="1:4" x14ac:dyDescent="0.25">
      <c r="A17284" s="176" t="s">
        <v>26640</v>
      </c>
      <c r="B17284" s="176" t="s">
        <v>26641</v>
      </c>
      <c r="C17284" s="176" t="s">
        <v>322</v>
      </c>
      <c r="D17284" s="177">
        <v>184.38</v>
      </c>
    </row>
    <row r="17285" spans="1:4" x14ac:dyDescent="0.25">
      <c r="A17285" s="176" t="s">
        <v>26642</v>
      </c>
      <c r="B17285" s="176" t="s">
        <v>26641</v>
      </c>
      <c r="C17285" s="176" t="s">
        <v>322</v>
      </c>
      <c r="D17285" s="177">
        <v>181.43</v>
      </c>
    </row>
    <row r="17286" spans="1:4" x14ac:dyDescent="0.25">
      <c r="A17286" s="176" t="s">
        <v>26643</v>
      </c>
      <c r="B17286" s="176" t="s">
        <v>26644</v>
      </c>
      <c r="C17286" s="176" t="s">
        <v>322</v>
      </c>
      <c r="D17286" s="177">
        <v>122.26</v>
      </c>
    </row>
    <row r="17287" spans="1:4" x14ac:dyDescent="0.25">
      <c r="A17287" s="176" t="s">
        <v>26645</v>
      </c>
      <c r="B17287" s="176" t="s">
        <v>26644</v>
      </c>
      <c r="C17287" s="176" t="s">
        <v>322</v>
      </c>
      <c r="D17287" s="177">
        <v>119.72</v>
      </c>
    </row>
    <row r="17288" spans="1:4" x14ac:dyDescent="0.25">
      <c r="A17288" s="176" t="s">
        <v>26646</v>
      </c>
      <c r="B17288" s="176" t="s">
        <v>26647</v>
      </c>
      <c r="C17288" s="176" t="s">
        <v>322</v>
      </c>
      <c r="D17288" s="177">
        <v>95.51</v>
      </c>
    </row>
    <row r="17289" spans="1:4" x14ac:dyDescent="0.25">
      <c r="A17289" s="176" t="s">
        <v>26648</v>
      </c>
      <c r="B17289" s="176" t="s">
        <v>26647</v>
      </c>
      <c r="C17289" s="176" t="s">
        <v>322</v>
      </c>
      <c r="D17289" s="177">
        <v>92.42</v>
      </c>
    </row>
    <row r="17290" spans="1:4" x14ac:dyDescent="0.25">
      <c r="A17290" s="176" t="s">
        <v>26649</v>
      </c>
      <c r="B17290" s="176" t="s">
        <v>26650</v>
      </c>
      <c r="C17290" s="176" t="s">
        <v>322</v>
      </c>
      <c r="D17290" s="177">
        <v>114.87</v>
      </c>
    </row>
    <row r="17291" spans="1:4" x14ac:dyDescent="0.25">
      <c r="A17291" s="176" t="s">
        <v>26651</v>
      </c>
      <c r="B17291" s="176" t="s">
        <v>26650</v>
      </c>
      <c r="C17291" s="176" t="s">
        <v>322</v>
      </c>
      <c r="D17291" s="177">
        <v>110.31</v>
      </c>
    </row>
    <row r="17292" spans="1:4" x14ac:dyDescent="0.25">
      <c r="A17292" s="176" t="s">
        <v>26652</v>
      </c>
      <c r="B17292" s="176" t="s">
        <v>26653</v>
      </c>
      <c r="C17292" s="176" t="s">
        <v>322</v>
      </c>
      <c r="D17292" s="177">
        <v>257.38</v>
      </c>
    </row>
    <row r="17293" spans="1:4" x14ac:dyDescent="0.25">
      <c r="A17293" s="176" t="s">
        <v>26654</v>
      </c>
      <c r="B17293" s="176" t="s">
        <v>26653</v>
      </c>
      <c r="C17293" s="176" t="s">
        <v>322</v>
      </c>
      <c r="D17293" s="177">
        <v>253.12</v>
      </c>
    </row>
    <row r="17294" spans="1:4" x14ac:dyDescent="0.25">
      <c r="A17294" s="176" t="s">
        <v>26655</v>
      </c>
      <c r="B17294" s="176" t="s">
        <v>26656</v>
      </c>
      <c r="C17294" s="176" t="s">
        <v>322</v>
      </c>
      <c r="D17294" s="177">
        <v>59.11</v>
      </c>
    </row>
    <row r="17295" spans="1:4" x14ac:dyDescent="0.25">
      <c r="A17295" s="176" t="s">
        <v>26657</v>
      </c>
      <c r="B17295" s="176" t="s">
        <v>26656</v>
      </c>
      <c r="C17295" s="176" t="s">
        <v>322</v>
      </c>
      <c r="D17295" s="177">
        <v>58.45</v>
      </c>
    </row>
    <row r="17296" spans="1:4" x14ac:dyDescent="0.25">
      <c r="A17296" s="176" t="s">
        <v>26658</v>
      </c>
      <c r="B17296" s="176" t="s">
        <v>26659</v>
      </c>
      <c r="C17296" s="176" t="s">
        <v>322</v>
      </c>
      <c r="D17296" s="177">
        <v>140.33000000000001</v>
      </c>
    </row>
    <row r="17297" spans="1:4" x14ac:dyDescent="0.25">
      <c r="A17297" s="176" t="s">
        <v>26660</v>
      </c>
      <c r="B17297" s="176" t="s">
        <v>26659</v>
      </c>
      <c r="C17297" s="176" t="s">
        <v>322</v>
      </c>
      <c r="D17297" s="177">
        <v>135.78</v>
      </c>
    </row>
    <row r="17298" spans="1:4" x14ac:dyDescent="0.25">
      <c r="A17298" s="176" t="s">
        <v>26661</v>
      </c>
      <c r="B17298" s="176" t="s">
        <v>26662</v>
      </c>
      <c r="C17298" s="176" t="s">
        <v>322</v>
      </c>
      <c r="D17298" s="177">
        <v>21.39</v>
      </c>
    </row>
    <row r="17299" spans="1:4" x14ac:dyDescent="0.25">
      <c r="A17299" s="176" t="s">
        <v>26663</v>
      </c>
      <c r="B17299" s="176" t="s">
        <v>26662</v>
      </c>
      <c r="C17299" s="176" t="s">
        <v>322</v>
      </c>
      <c r="D17299" s="177">
        <v>20.34</v>
      </c>
    </row>
    <row r="17300" spans="1:4" x14ac:dyDescent="0.25">
      <c r="A17300" s="176" t="s">
        <v>26664</v>
      </c>
      <c r="B17300" s="176" t="s">
        <v>26665</v>
      </c>
      <c r="C17300" s="176" t="s">
        <v>83</v>
      </c>
      <c r="D17300" s="177">
        <v>27.21</v>
      </c>
    </row>
    <row r="17301" spans="1:4" x14ac:dyDescent="0.25">
      <c r="A17301" s="176" t="s">
        <v>26666</v>
      </c>
      <c r="B17301" s="176" t="s">
        <v>26665</v>
      </c>
      <c r="C17301" s="176" t="s">
        <v>83</v>
      </c>
      <c r="D17301" s="177">
        <v>26.16</v>
      </c>
    </row>
    <row r="17302" spans="1:4" x14ac:dyDescent="0.25">
      <c r="A17302" s="176" t="s">
        <v>26667</v>
      </c>
      <c r="B17302" s="176" t="s">
        <v>26668</v>
      </c>
      <c r="C17302" s="176" t="s">
        <v>322</v>
      </c>
      <c r="D17302" s="177">
        <v>219.9</v>
      </c>
    </row>
    <row r="17303" spans="1:4" x14ac:dyDescent="0.25">
      <c r="A17303" s="176" t="s">
        <v>26669</v>
      </c>
      <c r="B17303" s="176" t="s">
        <v>26668</v>
      </c>
      <c r="C17303" s="176" t="s">
        <v>322</v>
      </c>
      <c r="D17303" s="177">
        <v>218.2</v>
      </c>
    </row>
    <row r="17304" spans="1:4" x14ac:dyDescent="0.25">
      <c r="A17304" s="176" t="s">
        <v>26670</v>
      </c>
      <c r="B17304" s="176" t="s">
        <v>26671</v>
      </c>
      <c r="C17304" s="176" t="s">
        <v>322</v>
      </c>
      <c r="D17304" s="177">
        <v>262.95</v>
      </c>
    </row>
    <row r="17305" spans="1:4" x14ac:dyDescent="0.25">
      <c r="A17305" s="176" t="s">
        <v>26672</v>
      </c>
      <c r="B17305" s="176" t="s">
        <v>26671</v>
      </c>
      <c r="C17305" s="176" t="s">
        <v>322</v>
      </c>
      <c r="D17305" s="177">
        <v>260.98</v>
      </c>
    </row>
    <row r="17306" spans="1:4" x14ac:dyDescent="0.25">
      <c r="A17306" s="176" t="s">
        <v>26673</v>
      </c>
      <c r="B17306" s="176" t="s">
        <v>26674</v>
      </c>
      <c r="C17306" s="176" t="s">
        <v>322</v>
      </c>
      <c r="D17306" s="177">
        <v>422.76</v>
      </c>
    </row>
    <row r="17307" spans="1:4" x14ac:dyDescent="0.25">
      <c r="A17307" s="176" t="s">
        <v>26675</v>
      </c>
      <c r="B17307" s="176" t="s">
        <v>26674</v>
      </c>
      <c r="C17307" s="176" t="s">
        <v>322</v>
      </c>
      <c r="D17307" s="177">
        <v>420.52</v>
      </c>
    </row>
    <row r="17308" spans="1:4" x14ac:dyDescent="0.25">
      <c r="A17308" s="176" t="s">
        <v>26676</v>
      </c>
      <c r="B17308" s="176" t="s">
        <v>26677</v>
      </c>
      <c r="C17308" s="176" t="s">
        <v>322</v>
      </c>
      <c r="D17308" s="177">
        <v>522.67999999999995</v>
      </c>
    </row>
    <row r="17309" spans="1:4" x14ac:dyDescent="0.25">
      <c r="A17309" s="176" t="s">
        <v>26678</v>
      </c>
      <c r="B17309" s="176" t="s">
        <v>26677</v>
      </c>
      <c r="C17309" s="176" t="s">
        <v>322</v>
      </c>
      <c r="D17309" s="177">
        <v>520.26</v>
      </c>
    </row>
    <row r="17310" spans="1:4" x14ac:dyDescent="0.25">
      <c r="A17310" s="176" t="s">
        <v>26679</v>
      </c>
      <c r="B17310" s="176" t="s">
        <v>26680</v>
      </c>
      <c r="C17310" s="176" t="s">
        <v>322</v>
      </c>
      <c r="D17310" s="177">
        <v>91.58</v>
      </c>
    </row>
    <row r="17311" spans="1:4" x14ac:dyDescent="0.25">
      <c r="A17311" s="176" t="s">
        <v>26681</v>
      </c>
      <c r="B17311" s="176" t="s">
        <v>26680</v>
      </c>
      <c r="C17311" s="176" t="s">
        <v>322</v>
      </c>
      <c r="D17311" s="177">
        <v>90.66</v>
      </c>
    </row>
    <row r="17312" spans="1:4" x14ac:dyDescent="0.25">
      <c r="A17312" s="176" t="s">
        <v>26682</v>
      </c>
      <c r="B17312" s="176" t="s">
        <v>26683</v>
      </c>
      <c r="C17312" s="176" t="s">
        <v>322</v>
      </c>
      <c r="D17312" s="177">
        <v>223.64</v>
      </c>
    </row>
    <row r="17313" spans="1:4" x14ac:dyDescent="0.25">
      <c r="A17313" s="176" t="s">
        <v>26684</v>
      </c>
      <c r="B17313" s="176" t="s">
        <v>26683</v>
      </c>
      <c r="C17313" s="176" t="s">
        <v>322</v>
      </c>
      <c r="D17313" s="177">
        <v>221.94</v>
      </c>
    </row>
    <row r="17314" spans="1:4" x14ac:dyDescent="0.25">
      <c r="A17314" s="176" t="s">
        <v>26685</v>
      </c>
      <c r="B17314" s="176" t="s">
        <v>26686</v>
      </c>
      <c r="C17314" s="176" t="s">
        <v>322</v>
      </c>
      <c r="D17314" s="177">
        <v>267.26</v>
      </c>
    </row>
    <row r="17315" spans="1:4" x14ac:dyDescent="0.25">
      <c r="A17315" s="176" t="s">
        <v>26687</v>
      </c>
      <c r="B17315" s="176" t="s">
        <v>26686</v>
      </c>
      <c r="C17315" s="176" t="s">
        <v>322</v>
      </c>
      <c r="D17315" s="177">
        <v>265.29000000000002</v>
      </c>
    </row>
    <row r="17316" spans="1:4" x14ac:dyDescent="0.25">
      <c r="A17316" s="176" t="s">
        <v>26688</v>
      </c>
      <c r="B17316" s="176" t="s">
        <v>26689</v>
      </c>
      <c r="C17316" s="176" t="s">
        <v>322</v>
      </c>
      <c r="D17316" s="177">
        <v>429.09</v>
      </c>
    </row>
    <row r="17317" spans="1:4" x14ac:dyDescent="0.25">
      <c r="A17317" s="176" t="s">
        <v>26690</v>
      </c>
      <c r="B17317" s="176" t="s">
        <v>26689</v>
      </c>
      <c r="C17317" s="176" t="s">
        <v>322</v>
      </c>
      <c r="D17317" s="177">
        <v>426.84</v>
      </c>
    </row>
    <row r="17318" spans="1:4" x14ac:dyDescent="0.25">
      <c r="A17318" s="176" t="s">
        <v>26691</v>
      </c>
      <c r="B17318" s="176" t="s">
        <v>26692</v>
      </c>
      <c r="C17318" s="176" t="s">
        <v>322</v>
      </c>
      <c r="D17318" s="177">
        <v>531.29999999999995</v>
      </c>
    </row>
    <row r="17319" spans="1:4" x14ac:dyDescent="0.25">
      <c r="A17319" s="176" t="s">
        <v>26693</v>
      </c>
      <c r="B17319" s="176" t="s">
        <v>26692</v>
      </c>
      <c r="C17319" s="176" t="s">
        <v>322</v>
      </c>
      <c r="D17319" s="177">
        <v>528.88</v>
      </c>
    </row>
    <row r="17320" spans="1:4" x14ac:dyDescent="0.25">
      <c r="A17320" s="176" t="s">
        <v>26694</v>
      </c>
      <c r="B17320" s="176" t="s">
        <v>26695</v>
      </c>
      <c r="C17320" s="176" t="s">
        <v>322</v>
      </c>
      <c r="D17320" s="177">
        <v>283.51</v>
      </c>
    </row>
    <row r="17321" spans="1:4" x14ac:dyDescent="0.25">
      <c r="A17321" s="176" t="s">
        <v>26696</v>
      </c>
      <c r="B17321" s="176" t="s">
        <v>26695</v>
      </c>
      <c r="C17321" s="176" t="s">
        <v>322</v>
      </c>
      <c r="D17321" s="177">
        <v>281.45999999999998</v>
      </c>
    </row>
    <row r="17322" spans="1:4" x14ac:dyDescent="0.25">
      <c r="A17322" s="176" t="s">
        <v>26697</v>
      </c>
      <c r="B17322" s="176" t="s">
        <v>26698</v>
      </c>
      <c r="C17322" s="176" t="s">
        <v>322</v>
      </c>
      <c r="D17322" s="177">
        <v>338.24</v>
      </c>
    </row>
    <row r="17323" spans="1:4" x14ac:dyDescent="0.25">
      <c r="A17323" s="176" t="s">
        <v>26699</v>
      </c>
      <c r="B17323" s="176" t="s">
        <v>26698</v>
      </c>
      <c r="C17323" s="176" t="s">
        <v>322</v>
      </c>
      <c r="D17323" s="177">
        <v>335.92</v>
      </c>
    </row>
    <row r="17324" spans="1:4" x14ac:dyDescent="0.25">
      <c r="A17324" s="176" t="s">
        <v>26700</v>
      </c>
      <c r="B17324" s="176" t="s">
        <v>26701</v>
      </c>
      <c r="C17324" s="176" t="s">
        <v>322</v>
      </c>
      <c r="D17324" s="177">
        <v>544.75</v>
      </c>
    </row>
    <row r="17325" spans="1:4" x14ac:dyDescent="0.25">
      <c r="A17325" s="176" t="s">
        <v>26702</v>
      </c>
      <c r="B17325" s="176" t="s">
        <v>26701</v>
      </c>
      <c r="C17325" s="176" t="s">
        <v>322</v>
      </c>
      <c r="D17325" s="177">
        <v>542.16</v>
      </c>
    </row>
    <row r="17326" spans="1:4" x14ac:dyDescent="0.25">
      <c r="A17326" s="176" t="s">
        <v>26703</v>
      </c>
      <c r="B17326" s="176" t="s">
        <v>26704</v>
      </c>
      <c r="C17326" s="176" t="s">
        <v>322</v>
      </c>
      <c r="D17326" s="177">
        <v>673.86</v>
      </c>
    </row>
    <row r="17327" spans="1:4" x14ac:dyDescent="0.25">
      <c r="A17327" s="176" t="s">
        <v>26705</v>
      </c>
      <c r="B17327" s="176" t="s">
        <v>26704</v>
      </c>
      <c r="C17327" s="176" t="s">
        <v>322</v>
      </c>
      <c r="D17327" s="177">
        <v>671.08</v>
      </c>
    </row>
    <row r="17328" spans="1:4" x14ac:dyDescent="0.25">
      <c r="A17328" s="176" t="s">
        <v>26706</v>
      </c>
      <c r="B17328" s="176" t="s">
        <v>26707</v>
      </c>
      <c r="C17328" s="176" t="s">
        <v>322</v>
      </c>
      <c r="D17328" s="177">
        <v>120.17</v>
      </c>
    </row>
    <row r="17329" spans="1:4" x14ac:dyDescent="0.25">
      <c r="A17329" s="176" t="s">
        <v>26708</v>
      </c>
      <c r="B17329" s="176" t="s">
        <v>26707</v>
      </c>
      <c r="C17329" s="176" t="s">
        <v>322</v>
      </c>
      <c r="D17329" s="177">
        <v>118.89</v>
      </c>
    </row>
    <row r="17330" spans="1:4" x14ac:dyDescent="0.25">
      <c r="A17330" s="176" t="s">
        <v>26709</v>
      </c>
      <c r="B17330" s="176" t="s">
        <v>26710</v>
      </c>
      <c r="C17330" s="176" t="s">
        <v>322</v>
      </c>
      <c r="D17330" s="177">
        <v>287.25</v>
      </c>
    </row>
    <row r="17331" spans="1:4" x14ac:dyDescent="0.25">
      <c r="A17331" s="176" t="s">
        <v>26711</v>
      </c>
      <c r="B17331" s="176" t="s">
        <v>26710</v>
      </c>
      <c r="C17331" s="176" t="s">
        <v>322</v>
      </c>
      <c r="D17331" s="177">
        <v>285.2</v>
      </c>
    </row>
    <row r="17332" spans="1:4" x14ac:dyDescent="0.25">
      <c r="A17332" s="176" t="s">
        <v>26712</v>
      </c>
      <c r="B17332" s="176" t="s">
        <v>26713</v>
      </c>
      <c r="C17332" s="176" t="s">
        <v>322</v>
      </c>
      <c r="D17332" s="177">
        <v>342.55</v>
      </c>
    </row>
    <row r="17333" spans="1:4" x14ac:dyDescent="0.25">
      <c r="A17333" s="176" t="s">
        <v>26714</v>
      </c>
      <c r="B17333" s="176" t="s">
        <v>26713</v>
      </c>
      <c r="C17333" s="176" t="s">
        <v>322</v>
      </c>
      <c r="D17333" s="177">
        <v>340.23</v>
      </c>
    </row>
    <row r="17334" spans="1:4" x14ac:dyDescent="0.25">
      <c r="A17334" s="176" t="s">
        <v>26715</v>
      </c>
      <c r="B17334" s="176" t="s">
        <v>26716</v>
      </c>
      <c r="C17334" s="176" t="s">
        <v>322</v>
      </c>
      <c r="D17334" s="177">
        <v>551.08000000000004</v>
      </c>
    </row>
    <row r="17335" spans="1:4" x14ac:dyDescent="0.25">
      <c r="A17335" s="176" t="s">
        <v>26717</v>
      </c>
      <c r="B17335" s="176" t="s">
        <v>26716</v>
      </c>
      <c r="C17335" s="176" t="s">
        <v>322</v>
      </c>
      <c r="D17335" s="177">
        <v>548.48</v>
      </c>
    </row>
    <row r="17336" spans="1:4" x14ac:dyDescent="0.25">
      <c r="A17336" s="176" t="s">
        <v>26718</v>
      </c>
      <c r="B17336" s="176" t="s">
        <v>26719</v>
      </c>
      <c r="C17336" s="176" t="s">
        <v>322</v>
      </c>
      <c r="D17336" s="177">
        <v>682.48</v>
      </c>
    </row>
    <row r="17337" spans="1:4" x14ac:dyDescent="0.25">
      <c r="A17337" s="176" t="s">
        <v>26720</v>
      </c>
      <c r="B17337" s="176" t="s">
        <v>26719</v>
      </c>
      <c r="C17337" s="176" t="s">
        <v>322</v>
      </c>
      <c r="D17337" s="177">
        <v>679.71</v>
      </c>
    </row>
    <row r="17338" spans="1:4" x14ac:dyDescent="0.25">
      <c r="A17338" s="176" t="s">
        <v>26721</v>
      </c>
      <c r="B17338" s="176" t="s">
        <v>26722</v>
      </c>
      <c r="C17338" s="176" t="s">
        <v>322</v>
      </c>
      <c r="D17338" s="177">
        <v>11.73</v>
      </c>
    </row>
    <row r="17339" spans="1:4" x14ac:dyDescent="0.25">
      <c r="A17339" s="176" t="s">
        <v>26723</v>
      </c>
      <c r="B17339" s="176" t="s">
        <v>26722</v>
      </c>
      <c r="C17339" s="176" t="s">
        <v>322</v>
      </c>
      <c r="D17339" s="177">
        <v>10.97</v>
      </c>
    </row>
    <row r="17340" spans="1:4" x14ac:dyDescent="0.25">
      <c r="A17340" s="176" t="s">
        <v>26724</v>
      </c>
      <c r="B17340" s="176" t="s">
        <v>26725</v>
      </c>
      <c r="C17340" s="176" t="s">
        <v>322</v>
      </c>
      <c r="D17340" s="177">
        <v>15.58</v>
      </c>
    </row>
    <row r="17341" spans="1:4" x14ac:dyDescent="0.25">
      <c r="A17341" s="176" t="s">
        <v>26726</v>
      </c>
      <c r="B17341" s="176" t="s">
        <v>26725</v>
      </c>
      <c r="C17341" s="176" t="s">
        <v>322</v>
      </c>
      <c r="D17341" s="177">
        <v>14.57</v>
      </c>
    </row>
    <row r="17342" spans="1:4" x14ac:dyDescent="0.25">
      <c r="A17342" s="176" t="s">
        <v>26727</v>
      </c>
      <c r="B17342" s="176" t="s">
        <v>26728</v>
      </c>
      <c r="C17342" s="176" t="s">
        <v>322</v>
      </c>
      <c r="D17342" s="177">
        <v>12.85</v>
      </c>
    </row>
    <row r="17343" spans="1:4" x14ac:dyDescent="0.25">
      <c r="A17343" s="176" t="s">
        <v>26729</v>
      </c>
      <c r="B17343" s="176" t="s">
        <v>26728</v>
      </c>
      <c r="C17343" s="176" t="s">
        <v>322</v>
      </c>
      <c r="D17343" s="177">
        <v>12.09</v>
      </c>
    </row>
    <row r="17344" spans="1:4" x14ac:dyDescent="0.25">
      <c r="A17344" s="176" t="s">
        <v>26730</v>
      </c>
      <c r="B17344" s="176" t="s">
        <v>26731</v>
      </c>
      <c r="C17344" s="176" t="s">
        <v>322</v>
      </c>
      <c r="D17344" s="177">
        <v>16.7</v>
      </c>
    </row>
    <row r="17345" spans="1:4" x14ac:dyDescent="0.25">
      <c r="A17345" s="176" t="s">
        <v>26732</v>
      </c>
      <c r="B17345" s="176" t="s">
        <v>26731</v>
      </c>
      <c r="C17345" s="176" t="s">
        <v>322</v>
      </c>
      <c r="D17345" s="177">
        <v>15.69</v>
      </c>
    </row>
    <row r="17346" spans="1:4" x14ac:dyDescent="0.25">
      <c r="A17346" s="176" t="s">
        <v>26733</v>
      </c>
      <c r="B17346" s="176" t="s">
        <v>26734</v>
      </c>
      <c r="C17346" s="176" t="s">
        <v>322</v>
      </c>
      <c r="D17346" s="177">
        <v>17.809999999999999</v>
      </c>
    </row>
    <row r="17347" spans="1:4" x14ac:dyDescent="0.25">
      <c r="A17347" s="176" t="s">
        <v>26735</v>
      </c>
      <c r="B17347" s="176" t="s">
        <v>26734</v>
      </c>
      <c r="C17347" s="176" t="s">
        <v>322</v>
      </c>
      <c r="D17347" s="177">
        <v>16.68</v>
      </c>
    </row>
    <row r="17348" spans="1:4" x14ac:dyDescent="0.25">
      <c r="A17348" s="176" t="s">
        <v>26736</v>
      </c>
      <c r="B17348" s="176" t="s">
        <v>26737</v>
      </c>
      <c r="C17348" s="176" t="s">
        <v>322</v>
      </c>
      <c r="D17348" s="177">
        <v>5</v>
      </c>
    </row>
    <row r="17349" spans="1:4" x14ac:dyDescent="0.25">
      <c r="A17349" s="176" t="s">
        <v>26738</v>
      </c>
      <c r="B17349" s="176" t="s">
        <v>26737</v>
      </c>
      <c r="C17349" s="176" t="s">
        <v>322</v>
      </c>
      <c r="D17349" s="177">
        <v>4.71</v>
      </c>
    </row>
    <row r="17350" spans="1:4" x14ac:dyDescent="0.25">
      <c r="A17350" s="176" t="s">
        <v>26739</v>
      </c>
      <c r="B17350" s="176" t="s">
        <v>26740</v>
      </c>
      <c r="C17350" s="176" t="s">
        <v>322</v>
      </c>
      <c r="D17350" s="177">
        <v>28.69</v>
      </c>
    </row>
    <row r="17351" spans="1:4" x14ac:dyDescent="0.25">
      <c r="A17351" s="176" t="s">
        <v>26741</v>
      </c>
      <c r="B17351" s="176" t="s">
        <v>26740</v>
      </c>
      <c r="C17351" s="176" t="s">
        <v>322</v>
      </c>
      <c r="D17351" s="177">
        <v>27.86</v>
      </c>
    </row>
    <row r="17352" spans="1:4" x14ac:dyDescent="0.25">
      <c r="A17352" s="176" t="s">
        <v>26742</v>
      </c>
      <c r="B17352" s="176" t="s">
        <v>26743</v>
      </c>
      <c r="C17352" s="176" t="s">
        <v>322</v>
      </c>
      <c r="D17352" s="177">
        <v>102.7</v>
      </c>
    </row>
    <row r="17353" spans="1:4" x14ac:dyDescent="0.25">
      <c r="A17353" s="176" t="s">
        <v>26744</v>
      </c>
      <c r="B17353" s="176" t="s">
        <v>26743</v>
      </c>
      <c r="C17353" s="176" t="s">
        <v>322</v>
      </c>
      <c r="D17353" s="177">
        <v>101.76</v>
      </c>
    </row>
    <row r="17354" spans="1:4" x14ac:dyDescent="0.25">
      <c r="A17354" s="176" t="s">
        <v>26745</v>
      </c>
      <c r="B17354" s="176" t="s">
        <v>26746</v>
      </c>
      <c r="C17354" s="176" t="s">
        <v>322</v>
      </c>
      <c r="D17354" s="177">
        <v>195.12</v>
      </c>
    </row>
    <row r="17355" spans="1:4" x14ac:dyDescent="0.25">
      <c r="A17355" s="176" t="s">
        <v>26747</v>
      </c>
      <c r="B17355" s="176" t="s">
        <v>26746</v>
      </c>
      <c r="C17355" s="176" t="s">
        <v>322</v>
      </c>
      <c r="D17355" s="177">
        <v>193.9</v>
      </c>
    </row>
    <row r="17356" spans="1:4" x14ac:dyDescent="0.25">
      <c r="A17356" s="176" t="s">
        <v>26748</v>
      </c>
      <c r="B17356" s="176" t="s">
        <v>26749</v>
      </c>
      <c r="C17356" s="176" t="s">
        <v>322</v>
      </c>
      <c r="D17356" s="177">
        <v>29.5</v>
      </c>
    </row>
    <row r="17357" spans="1:4" x14ac:dyDescent="0.25">
      <c r="A17357" s="176" t="s">
        <v>26750</v>
      </c>
      <c r="B17357" s="176" t="s">
        <v>26749</v>
      </c>
      <c r="C17357" s="176" t="s">
        <v>322</v>
      </c>
      <c r="D17357" s="177">
        <v>28.56</v>
      </c>
    </row>
    <row r="17358" spans="1:4" x14ac:dyDescent="0.25">
      <c r="A17358" s="176" t="s">
        <v>26751</v>
      </c>
      <c r="B17358" s="176" t="s">
        <v>26752</v>
      </c>
      <c r="C17358" s="176" t="s">
        <v>322</v>
      </c>
      <c r="D17358" s="177">
        <v>41.44</v>
      </c>
    </row>
    <row r="17359" spans="1:4" x14ac:dyDescent="0.25">
      <c r="A17359" s="176" t="s">
        <v>26753</v>
      </c>
      <c r="B17359" s="176" t="s">
        <v>26752</v>
      </c>
      <c r="C17359" s="176" t="s">
        <v>322</v>
      </c>
      <c r="D17359" s="177">
        <v>40.03</v>
      </c>
    </row>
    <row r="17360" spans="1:4" x14ac:dyDescent="0.25">
      <c r="A17360" s="176" t="s">
        <v>26754</v>
      </c>
      <c r="B17360" s="176" t="s">
        <v>26755</v>
      </c>
      <c r="C17360" s="176" t="s">
        <v>322</v>
      </c>
      <c r="D17360" s="177">
        <v>61.57</v>
      </c>
    </row>
    <row r="17361" spans="1:4" x14ac:dyDescent="0.25">
      <c r="A17361" s="176" t="s">
        <v>26756</v>
      </c>
      <c r="B17361" s="176" t="s">
        <v>26755</v>
      </c>
      <c r="C17361" s="176" t="s">
        <v>322</v>
      </c>
      <c r="D17361" s="177">
        <v>58.94</v>
      </c>
    </row>
    <row r="17362" spans="1:4" x14ac:dyDescent="0.25">
      <c r="A17362" s="176" t="s">
        <v>26757</v>
      </c>
      <c r="B17362" s="176" t="s">
        <v>26758</v>
      </c>
      <c r="C17362" s="176" t="s">
        <v>51</v>
      </c>
      <c r="D17362" s="177">
        <v>15</v>
      </c>
    </row>
    <row r="17363" spans="1:4" x14ac:dyDescent="0.25">
      <c r="A17363" s="176" t="s">
        <v>26759</v>
      </c>
      <c r="B17363" s="176" t="s">
        <v>26758</v>
      </c>
      <c r="C17363" s="176" t="s">
        <v>51</v>
      </c>
      <c r="D17363" s="177">
        <v>15</v>
      </c>
    </row>
    <row r="17364" spans="1:4" x14ac:dyDescent="0.25">
      <c r="A17364" s="176" t="s">
        <v>26760</v>
      </c>
      <c r="B17364" s="176" t="s">
        <v>26761</v>
      </c>
      <c r="C17364" s="176" t="s">
        <v>51</v>
      </c>
      <c r="D17364" s="177">
        <v>15</v>
      </c>
    </row>
    <row r="17365" spans="1:4" x14ac:dyDescent="0.25">
      <c r="A17365" s="176" t="s">
        <v>26762</v>
      </c>
      <c r="B17365" s="176" t="s">
        <v>26761</v>
      </c>
      <c r="C17365" s="176" t="s">
        <v>51</v>
      </c>
      <c r="D17365" s="177">
        <v>15</v>
      </c>
    </row>
    <row r="17366" spans="1:4" x14ac:dyDescent="0.25">
      <c r="A17366" s="176" t="s">
        <v>26763</v>
      </c>
      <c r="B17366" s="176" t="s">
        <v>26764</v>
      </c>
      <c r="C17366" s="176" t="s">
        <v>322</v>
      </c>
      <c r="D17366" s="177">
        <v>28.92</v>
      </c>
    </row>
    <row r="17367" spans="1:4" x14ac:dyDescent="0.25">
      <c r="A17367" s="176" t="s">
        <v>26765</v>
      </c>
      <c r="B17367" s="176" t="s">
        <v>26764</v>
      </c>
      <c r="C17367" s="176" t="s">
        <v>322</v>
      </c>
      <c r="D17367" s="177">
        <v>27.26</v>
      </c>
    </row>
    <row r="17368" spans="1:4" x14ac:dyDescent="0.25">
      <c r="A17368" s="176" t="s">
        <v>26766</v>
      </c>
      <c r="B17368" s="176" t="s">
        <v>56872</v>
      </c>
      <c r="C17368" s="176" t="s">
        <v>322</v>
      </c>
      <c r="D17368" s="177">
        <v>10.4</v>
      </c>
    </row>
    <row r="17369" spans="1:4" x14ac:dyDescent="0.25">
      <c r="A17369" s="176" t="s">
        <v>26767</v>
      </c>
      <c r="B17369" s="176" t="s">
        <v>56872</v>
      </c>
      <c r="C17369" s="176" t="s">
        <v>322</v>
      </c>
      <c r="D17369" s="177">
        <v>10.050000000000001</v>
      </c>
    </row>
    <row r="17370" spans="1:4" x14ac:dyDescent="0.25">
      <c r="A17370" s="176" t="s">
        <v>26768</v>
      </c>
      <c r="B17370" s="176" t="s">
        <v>26769</v>
      </c>
      <c r="C17370" s="176" t="s">
        <v>322</v>
      </c>
      <c r="D17370" s="177">
        <v>43.72</v>
      </c>
    </row>
    <row r="17371" spans="1:4" x14ac:dyDescent="0.25">
      <c r="A17371" s="176" t="s">
        <v>26770</v>
      </c>
      <c r="B17371" s="176" t="s">
        <v>26769</v>
      </c>
      <c r="C17371" s="176" t="s">
        <v>322</v>
      </c>
      <c r="D17371" s="177">
        <v>41.51</v>
      </c>
    </row>
    <row r="17372" spans="1:4" x14ac:dyDescent="0.25">
      <c r="A17372" s="176" t="s">
        <v>26771</v>
      </c>
      <c r="B17372" s="176" t="s">
        <v>26772</v>
      </c>
      <c r="C17372" s="176" t="s">
        <v>322</v>
      </c>
      <c r="D17372" s="177">
        <v>30.56</v>
      </c>
    </row>
    <row r="17373" spans="1:4" x14ac:dyDescent="0.25">
      <c r="A17373" s="176" t="s">
        <v>26773</v>
      </c>
      <c r="B17373" s="176" t="s">
        <v>26772</v>
      </c>
      <c r="C17373" s="176" t="s">
        <v>322</v>
      </c>
      <c r="D17373" s="177">
        <v>29.03</v>
      </c>
    </row>
    <row r="17374" spans="1:4" x14ac:dyDescent="0.25">
      <c r="A17374" s="176" t="s">
        <v>26774</v>
      </c>
      <c r="B17374" s="176" t="s">
        <v>26775</v>
      </c>
      <c r="C17374" s="176" t="s">
        <v>322</v>
      </c>
      <c r="D17374" s="177">
        <v>15.29</v>
      </c>
    </row>
    <row r="17375" spans="1:4" x14ac:dyDescent="0.25">
      <c r="A17375" s="176" t="s">
        <v>26776</v>
      </c>
      <c r="B17375" s="176" t="s">
        <v>26775</v>
      </c>
      <c r="C17375" s="176" t="s">
        <v>322</v>
      </c>
      <c r="D17375" s="177">
        <v>14.59</v>
      </c>
    </row>
    <row r="17376" spans="1:4" x14ac:dyDescent="0.25">
      <c r="A17376" s="176" t="s">
        <v>26777</v>
      </c>
      <c r="B17376" s="176" t="s">
        <v>26778</v>
      </c>
      <c r="C17376" s="176" t="s">
        <v>322</v>
      </c>
      <c r="D17376" s="177">
        <v>3.44</v>
      </c>
    </row>
    <row r="17377" spans="1:4" x14ac:dyDescent="0.25">
      <c r="A17377" s="176" t="s">
        <v>26779</v>
      </c>
      <c r="B17377" s="176" t="s">
        <v>26778</v>
      </c>
      <c r="C17377" s="176" t="s">
        <v>322</v>
      </c>
      <c r="D17377" s="177">
        <v>3.3</v>
      </c>
    </row>
    <row r="17378" spans="1:4" x14ac:dyDescent="0.25">
      <c r="A17378" s="176" t="s">
        <v>26780</v>
      </c>
      <c r="B17378" s="176" t="s">
        <v>56873</v>
      </c>
      <c r="C17378" s="176" t="s">
        <v>322</v>
      </c>
      <c r="D17378" s="177">
        <v>44.43</v>
      </c>
    </row>
    <row r="17379" spans="1:4" x14ac:dyDescent="0.25">
      <c r="A17379" s="176" t="s">
        <v>26781</v>
      </c>
      <c r="B17379" s="176" t="s">
        <v>56873</v>
      </c>
      <c r="C17379" s="176" t="s">
        <v>322</v>
      </c>
      <c r="D17379" s="177">
        <v>42.22</v>
      </c>
    </row>
    <row r="17380" spans="1:4" x14ac:dyDescent="0.25">
      <c r="A17380" s="176" t="s">
        <v>26782</v>
      </c>
      <c r="B17380" s="176" t="s">
        <v>26783</v>
      </c>
      <c r="C17380" s="176" t="s">
        <v>322</v>
      </c>
      <c r="D17380" s="177">
        <v>18.53</v>
      </c>
    </row>
    <row r="17381" spans="1:4" x14ac:dyDescent="0.25">
      <c r="A17381" s="176" t="s">
        <v>26784</v>
      </c>
      <c r="B17381" s="176" t="s">
        <v>26783</v>
      </c>
      <c r="C17381" s="176" t="s">
        <v>322</v>
      </c>
      <c r="D17381" s="177">
        <v>17.670000000000002</v>
      </c>
    </row>
    <row r="17382" spans="1:4" x14ac:dyDescent="0.25">
      <c r="A17382" s="176" t="s">
        <v>26785</v>
      </c>
      <c r="B17382" s="176" t="s">
        <v>26786</v>
      </c>
      <c r="C17382" s="176" t="s">
        <v>322</v>
      </c>
      <c r="D17382" s="177">
        <v>20.18</v>
      </c>
    </row>
    <row r="17383" spans="1:4" x14ac:dyDescent="0.25">
      <c r="A17383" s="176" t="s">
        <v>26787</v>
      </c>
      <c r="B17383" s="176" t="s">
        <v>26786</v>
      </c>
      <c r="C17383" s="176" t="s">
        <v>322</v>
      </c>
      <c r="D17383" s="177">
        <v>19.22</v>
      </c>
    </row>
    <row r="17384" spans="1:4" x14ac:dyDescent="0.25">
      <c r="A17384" s="176" t="s">
        <v>26788</v>
      </c>
      <c r="B17384" s="176" t="s">
        <v>26789</v>
      </c>
      <c r="C17384" s="176" t="s">
        <v>322</v>
      </c>
      <c r="D17384" s="177">
        <v>26.03</v>
      </c>
    </row>
    <row r="17385" spans="1:4" x14ac:dyDescent="0.25">
      <c r="A17385" s="176" t="s">
        <v>26790</v>
      </c>
      <c r="B17385" s="176" t="s">
        <v>26789</v>
      </c>
      <c r="C17385" s="176" t="s">
        <v>322</v>
      </c>
      <c r="D17385" s="177">
        <v>24.79</v>
      </c>
    </row>
    <row r="17386" spans="1:4" x14ac:dyDescent="0.25">
      <c r="A17386" s="176" t="s">
        <v>26791</v>
      </c>
      <c r="B17386" s="176" t="s">
        <v>26792</v>
      </c>
      <c r="C17386" s="176" t="s">
        <v>322</v>
      </c>
      <c r="D17386" s="177">
        <v>14.85</v>
      </c>
    </row>
    <row r="17387" spans="1:4" x14ac:dyDescent="0.25">
      <c r="A17387" s="176" t="s">
        <v>26793</v>
      </c>
      <c r="B17387" s="176" t="s">
        <v>26792</v>
      </c>
      <c r="C17387" s="176" t="s">
        <v>322</v>
      </c>
      <c r="D17387" s="177">
        <v>14.3</v>
      </c>
    </row>
    <row r="17388" spans="1:4" x14ac:dyDescent="0.25">
      <c r="A17388" s="176" t="s">
        <v>26794</v>
      </c>
      <c r="B17388" s="176" t="s">
        <v>26795</v>
      </c>
      <c r="C17388" s="176" t="s">
        <v>322</v>
      </c>
      <c r="D17388" s="177">
        <v>36.479999999999997</v>
      </c>
    </row>
    <row r="17389" spans="1:4" x14ac:dyDescent="0.25">
      <c r="A17389" s="176" t="s">
        <v>26796</v>
      </c>
      <c r="B17389" s="176" t="s">
        <v>26795</v>
      </c>
      <c r="C17389" s="176" t="s">
        <v>322</v>
      </c>
      <c r="D17389" s="177">
        <v>35.76</v>
      </c>
    </row>
    <row r="17390" spans="1:4" x14ac:dyDescent="0.25">
      <c r="A17390" s="176" t="s">
        <v>26797</v>
      </c>
      <c r="B17390" s="176" t="s">
        <v>358</v>
      </c>
      <c r="C17390" s="176" t="s">
        <v>322</v>
      </c>
      <c r="D17390" s="177">
        <v>59.27</v>
      </c>
    </row>
    <row r="17391" spans="1:4" x14ac:dyDescent="0.25">
      <c r="A17391" s="176" t="s">
        <v>26798</v>
      </c>
      <c r="B17391" s="176" t="s">
        <v>358</v>
      </c>
      <c r="C17391" s="176" t="s">
        <v>322</v>
      </c>
      <c r="D17391" s="177">
        <v>57.06</v>
      </c>
    </row>
    <row r="17392" spans="1:4" x14ac:dyDescent="0.25">
      <c r="A17392" s="176" t="s">
        <v>26799</v>
      </c>
      <c r="B17392" s="176" t="s">
        <v>26800</v>
      </c>
      <c r="C17392" s="176" t="s">
        <v>322</v>
      </c>
      <c r="D17392" s="177">
        <v>36.94</v>
      </c>
    </row>
    <row r="17393" spans="1:4" x14ac:dyDescent="0.25">
      <c r="A17393" s="176" t="s">
        <v>26801</v>
      </c>
      <c r="B17393" s="176" t="s">
        <v>26800</v>
      </c>
      <c r="C17393" s="176" t="s">
        <v>322</v>
      </c>
      <c r="D17393" s="177">
        <v>35.479999999999997</v>
      </c>
    </row>
    <row r="17394" spans="1:4" x14ac:dyDescent="0.25">
      <c r="A17394" s="176" t="s">
        <v>26802</v>
      </c>
      <c r="B17394" s="176" t="s">
        <v>26803</v>
      </c>
      <c r="C17394" s="176" t="s">
        <v>322</v>
      </c>
      <c r="D17394" s="177">
        <v>9.85</v>
      </c>
    </row>
    <row r="17395" spans="1:4" x14ac:dyDescent="0.25">
      <c r="A17395" s="176" t="s">
        <v>26804</v>
      </c>
      <c r="B17395" s="176" t="s">
        <v>26803</v>
      </c>
      <c r="C17395" s="176" t="s">
        <v>322</v>
      </c>
      <c r="D17395" s="177">
        <v>9.5</v>
      </c>
    </row>
    <row r="17396" spans="1:4" x14ac:dyDescent="0.25">
      <c r="A17396" s="176" t="s">
        <v>26805</v>
      </c>
      <c r="B17396" s="176" t="s">
        <v>26806</v>
      </c>
      <c r="C17396" s="176" t="s">
        <v>322</v>
      </c>
      <c r="D17396" s="177">
        <v>22.36</v>
      </c>
    </row>
    <row r="17397" spans="1:4" x14ac:dyDescent="0.25">
      <c r="A17397" s="176" t="s">
        <v>26807</v>
      </c>
      <c r="B17397" s="176" t="s">
        <v>26806</v>
      </c>
      <c r="C17397" s="176" t="s">
        <v>322</v>
      </c>
      <c r="D17397" s="177">
        <v>21.46</v>
      </c>
    </row>
    <row r="17398" spans="1:4" x14ac:dyDescent="0.25">
      <c r="A17398" s="176" t="s">
        <v>26808</v>
      </c>
      <c r="B17398" s="176" t="s">
        <v>56874</v>
      </c>
      <c r="C17398" s="176" t="s">
        <v>322</v>
      </c>
      <c r="D17398" s="177">
        <v>10.4</v>
      </c>
    </row>
    <row r="17399" spans="1:4" x14ac:dyDescent="0.25">
      <c r="A17399" s="176" t="s">
        <v>26809</v>
      </c>
      <c r="B17399" s="176" t="s">
        <v>56874</v>
      </c>
      <c r="C17399" s="176" t="s">
        <v>322</v>
      </c>
      <c r="D17399" s="177">
        <v>10.050000000000001</v>
      </c>
    </row>
    <row r="17400" spans="1:4" x14ac:dyDescent="0.25">
      <c r="A17400" s="176" t="s">
        <v>26810</v>
      </c>
      <c r="B17400" s="176" t="s">
        <v>56875</v>
      </c>
      <c r="C17400" s="176" t="s">
        <v>322</v>
      </c>
      <c r="D17400" s="177">
        <v>17.899999999999999</v>
      </c>
    </row>
    <row r="17401" spans="1:4" x14ac:dyDescent="0.25">
      <c r="A17401" s="176" t="s">
        <v>26811</v>
      </c>
      <c r="B17401" s="176" t="s">
        <v>56875</v>
      </c>
      <c r="C17401" s="176" t="s">
        <v>322</v>
      </c>
      <c r="D17401" s="177">
        <v>17.07</v>
      </c>
    </row>
    <row r="17402" spans="1:4" x14ac:dyDescent="0.25">
      <c r="A17402" s="176" t="s">
        <v>26812</v>
      </c>
      <c r="B17402" s="176" t="s">
        <v>56876</v>
      </c>
      <c r="C17402" s="176" t="s">
        <v>322</v>
      </c>
      <c r="D17402" s="177">
        <v>25.09</v>
      </c>
    </row>
    <row r="17403" spans="1:4" x14ac:dyDescent="0.25">
      <c r="A17403" s="176" t="s">
        <v>26813</v>
      </c>
      <c r="B17403" s="176" t="s">
        <v>56876</v>
      </c>
      <c r="C17403" s="176" t="s">
        <v>322</v>
      </c>
      <c r="D17403" s="177">
        <v>24.04</v>
      </c>
    </row>
    <row r="17404" spans="1:4" x14ac:dyDescent="0.25">
      <c r="A17404" s="176" t="s">
        <v>26814</v>
      </c>
      <c r="B17404" s="176" t="s">
        <v>26815</v>
      </c>
      <c r="C17404" s="176" t="s">
        <v>322</v>
      </c>
      <c r="D17404" s="177">
        <v>20.329999999999998</v>
      </c>
    </row>
    <row r="17405" spans="1:4" x14ac:dyDescent="0.25">
      <c r="A17405" s="176" t="s">
        <v>26816</v>
      </c>
      <c r="B17405" s="176" t="s">
        <v>26815</v>
      </c>
      <c r="C17405" s="176" t="s">
        <v>322</v>
      </c>
      <c r="D17405" s="177">
        <v>19.329999999999998</v>
      </c>
    </row>
    <row r="17406" spans="1:4" x14ac:dyDescent="0.25">
      <c r="A17406" s="176" t="s">
        <v>26817</v>
      </c>
      <c r="B17406" s="176" t="s">
        <v>26818</v>
      </c>
      <c r="C17406" s="176" t="s">
        <v>322</v>
      </c>
      <c r="D17406" s="177">
        <v>15.97</v>
      </c>
    </row>
    <row r="17407" spans="1:4" x14ac:dyDescent="0.25">
      <c r="A17407" s="176" t="s">
        <v>26819</v>
      </c>
      <c r="B17407" s="176" t="s">
        <v>26818</v>
      </c>
      <c r="C17407" s="176" t="s">
        <v>322</v>
      </c>
      <c r="D17407" s="177">
        <v>15.14</v>
      </c>
    </row>
    <row r="17408" spans="1:4" x14ac:dyDescent="0.25">
      <c r="A17408" s="176" t="s">
        <v>26820</v>
      </c>
      <c r="B17408" s="176" t="s">
        <v>56877</v>
      </c>
      <c r="C17408" s="176" t="s">
        <v>322</v>
      </c>
      <c r="D17408" s="177">
        <v>59.03</v>
      </c>
    </row>
    <row r="17409" spans="1:4" x14ac:dyDescent="0.25">
      <c r="A17409" s="176" t="s">
        <v>26821</v>
      </c>
      <c r="B17409" s="176" t="s">
        <v>56877</v>
      </c>
      <c r="C17409" s="176" t="s">
        <v>322</v>
      </c>
      <c r="D17409" s="177">
        <v>56.74</v>
      </c>
    </row>
    <row r="17410" spans="1:4" x14ac:dyDescent="0.25">
      <c r="A17410" s="176" t="s">
        <v>26822</v>
      </c>
      <c r="B17410" s="176" t="s">
        <v>56878</v>
      </c>
      <c r="C17410" s="176" t="s">
        <v>322</v>
      </c>
      <c r="D17410" s="177">
        <v>21.18</v>
      </c>
    </row>
    <row r="17411" spans="1:4" x14ac:dyDescent="0.25">
      <c r="A17411" s="176" t="s">
        <v>26823</v>
      </c>
      <c r="B17411" s="176" t="s">
        <v>56878</v>
      </c>
      <c r="C17411" s="176" t="s">
        <v>322</v>
      </c>
      <c r="D17411" s="177">
        <v>20.22</v>
      </c>
    </row>
    <row r="17412" spans="1:4" x14ac:dyDescent="0.25">
      <c r="A17412" s="176" t="s">
        <v>26824</v>
      </c>
      <c r="B17412" s="176" t="s">
        <v>56879</v>
      </c>
      <c r="C17412" s="176" t="s">
        <v>322</v>
      </c>
      <c r="D17412" s="177">
        <v>24.48</v>
      </c>
    </row>
    <row r="17413" spans="1:4" x14ac:dyDescent="0.25">
      <c r="A17413" s="176" t="s">
        <v>26825</v>
      </c>
      <c r="B17413" s="176" t="s">
        <v>56879</v>
      </c>
      <c r="C17413" s="176" t="s">
        <v>322</v>
      </c>
      <c r="D17413" s="177">
        <v>23.21</v>
      </c>
    </row>
    <row r="17414" spans="1:4" x14ac:dyDescent="0.25">
      <c r="A17414" s="176" t="s">
        <v>26826</v>
      </c>
      <c r="B17414" s="176" t="s">
        <v>26827</v>
      </c>
      <c r="C17414" s="176" t="s">
        <v>83</v>
      </c>
      <c r="D17414" s="177">
        <v>23.16</v>
      </c>
    </row>
    <row r="17415" spans="1:4" x14ac:dyDescent="0.25">
      <c r="A17415" s="176" t="s">
        <v>26828</v>
      </c>
      <c r="B17415" s="176" t="s">
        <v>26827</v>
      </c>
      <c r="C17415" s="176" t="s">
        <v>83</v>
      </c>
      <c r="D17415" s="177">
        <v>21.75</v>
      </c>
    </row>
    <row r="17416" spans="1:4" x14ac:dyDescent="0.25">
      <c r="A17416" s="176" t="s">
        <v>26829</v>
      </c>
      <c r="B17416" s="176" t="s">
        <v>56880</v>
      </c>
      <c r="C17416" s="176" t="s">
        <v>83</v>
      </c>
      <c r="D17416" s="177">
        <v>6.85</v>
      </c>
    </row>
    <row r="17417" spans="1:4" x14ac:dyDescent="0.25">
      <c r="A17417" s="176" t="s">
        <v>26830</v>
      </c>
      <c r="B17417" s="176" t="s">
        <v>56880</v>
      </c>
      <c r="C17417" s="176" t="s">
        <v>83</v>
      </c>
      <c r="D17417" s="177">
        <v>6.43</v>
      </c>
    </row>
    <row r="17418" spans="1:4" x14ac:dyDescent="0.25">
      <c r="A17418" s="176" t="s">
        <v>26831</v>
      </c>
      <c r="B17418" s="176" t="s">
        <v>26832</v>
      </c>
      <c r="C17418" s="176" t="s">
        <v>83</v>
      </c>
      <c r="D17418" s="177">
        <v>15.34</v>
      </c>
    </row>
    <row r="17419" spans="1:4" x14ac:dyDescent="0.25">
      <c r="A17419" s="176" t="s">
        <v>26833</v>
      </c>
      <c r="B17419" s="176" t="s">
        <v>26832</v>
      </c>
      <c r="C17419" s="176" t="s">
        <v>83</v>
      </c>
      <c r="D17419" s="177">
        <v>14.45</v>
      </c>
    </row>
    <row r="17420" spans="1:4" x14ac:dyDescent="0.25">
      <c r="A17420" s="176" t="s">
        <v>26834</v>
      </c>
      <c r="B17420" s="176" t="s">
        <v>26835</v>
      </c>
      <c r="C17420" s="176" t="s">
        <v>83</v>
      </c>
      <c r="D17420" s="177">
        <v>15.28</v>
      </c>
    </row>
    <row r="17421" spans="1:4" x14ac:dyDescent="0.25">
      <c r="A17421" s="176" t="s">
        <v>26836</v>
      </c>
      <c r="B17421" s="176" t="s">
        <v>26835</v>
      </c>
      <c r="C17421" s="176" t="s">
        <v>83</v>
      </c>
      <c r="D17421" s="177">
        <v>14.39</v>
      </c>
    </row>
    <row r="17422" spans="1:4" x14ac:dyDescent="0.25">
      <c r="A17422" s="176" t="s">
        <v>26837</v>
      </c>
      <c r="B17422" s="176" t="s">
        <v>56881</v>
      </c>
      <c r="C17422" s="176" t="s">
        <v>83</v>
      </c>
      <c r="D17422" s="177">
        <v>10.86</v>
      </c>
    </row>
    <row r="17423" spans="1:4" x14ac:dyDescent="0.25">
      <c r="A17423" s="176" t="s">
        <v>26838</v>
      </c>
      <c r="B17423" s="176" t="s">
        <v>56881</v>
      </c>
      <c r="C17423" s="176" t="s">
        <v>83</v>
      </c>
      <c r="D17423" s="177">
        <v>10.199999999999999</v>
      </c>
    </row>
    <row r="17424" spans="1:4" x14ac:dyDescent="0.25">
      <c r="A17424" s="176" t="s">
        <v>26839</v>
      </c>
      <c r="B17424" s="176" t="s">
        <v>26840</v>
      </c>
      <c r="C17424" s="176" t="s">
        <v>322</v>
      </c>
      <c r="D17424" s="177">
        <v>43.71</v>
      </c>
    </row>
    <row r="17425" spans="1:4" x14ac:dyDescent="0.25">
      <c r="A17425" s="176" t="s">
        <v>26841</v>
      </c>
      <c r="B17425" s="176" t="s">
        <v>26840</v>
      </c>
      <c r="C17425" s="176" t="s">
        <v>322</v>
      </c>
      <c r="D17425" s="177">
        <v>41.31</v>
      </c>
    </row>
    <row r="17426" spans="1:4" x14ac:dyDescent="0.25">
      <c r="A17426" s="176" t="s">
        <v>26842</v>
      </c>
      <c r="B17426" s="176" t="s">
        <v>26843</v>
      </c>
      <c r="C17426" s="176" t="s">
        <v>322</v>
      </c>
      <c r="D17426" s="177">
        <v>25.24</v>
      </c>
    </row>
    <row r="17427" spans="1:4" x14ac:dyDescent="0.25">
      <c r="A17427" s="176" t="s">
        <v>26844</v>
      </c>
      <c r="B17427" s="176" t="s">
        <v>26843</v>
      </c>
      <c r="C17427" s="176" t="s">
        <v>322</v>
      </c>
      <c r="D17427" s="177">
        <v>24.18</v>
      </c>
    </row>
    <row r="17428" spans="1:4" x14ac:dyDescent="0.25">
      <c r="A17428" s="176" t="s">
        <v>26845</v>
      </c>
      <c r="B17428" s="176" t="s">
        <v>26846</v>
      </c>
      <c r="C17428" s="176" t="s">
        <v>322</v>
      </c>
      <c r="D17428" s="177">
        <v>21.22</v>
      </c>
    </row>
    <row r="17429" spans="1:4" x14ac:dyDescent="0.25">
      <c r="A17429" s="176" t="s">
        <v>26847</v>
      </c>
      <c r="B17429" s="176" t="s">
        <v>26846</v>
      </c>
      <c r="C17429" s="176" t="s">
        <v>322</v>
      </c>
      <c r="D17429" s="177">
        <v>20.32</v>
      </c>
    </row>
    <row r="17430" spans="1:4" x14ac:dyDescent="0.25">
      <c r="A17430" s="176" t="s">
        <v>26848</v>
      </c>
      <c r="B17430" s="176" t="s">
        <v>56882</v>
      </c>
      <c r="C17430" s="176" t="s">
        <v>322</v>
      </c>
      <c r="D17430" s="177">
        <v>23.54</v>
      </c>
    </row>
    <row r="17431" spans="1:4" ht="26.25" x14ac:dyDescent="0.25">
      <c r="A17431" s="176" t="s">
        <v>26849</v>
      </c>
      <c r="B17431" s="343" t="s">
        <v>56882</v>
      </c>
      <c r="C17431" s="176" t="s">
        <v>322</v>
      </c>
      <c r="D17431" s="177">
        <v>22.49</v>
      </c>
    </row>
    <row r="17432" spans="1:4" x14ac:dyDescent="0.25">
      <c r="A17432" s="176" t="s">
        <v>26850</v>
      </c>
      <c r="B17432" s="176" t="s">
        <v>26851</v>
      </c>
      <c r="C17432" s="176" t="s">
        <v>322</v>
      </c>
      <c r="D17432" s="177">
        <v>19.309999999999999</v>
      </c>
    </row>
    <row r="17433" spans="1:4" x14ac:dyDescent="0.25">
      <c r="A17433" s="176" t="s">
        <v>26852</v>
      </c>
      <c r="B17433" s="176" t="s">
        <v>26851</v>
      </c>
      <c r="C17433" s="176" t="s">
        <v>322</v>
      </c>
      <c r="D17433" s="177">
        <v>18.41</v>
      </c>
    </row>
    <row r="17434" spans="1:4" x14ac:dyDescent="0.25">
      <c r="A17434" s="176" t="s">
        <v>26853</v>
      </c>
      <c r="B17434" s="176" t="s">
        <v>56883</v>
      </c>
      <c r="C17434" s="176" t="s">
        <v>322</v>
      </c>
      <c r="D17434" s="177">
        <v>26.55</v>
      </c>
    </row>
    <row r="17435" spans="1:4" x14ac:dyDescent="0.25">
      <c r="A17435" s="176" t="s">
        <v>26854</v>
      </c>
      <c r="B17435" s="176" t="s">
        <v>56883</v>
      </c>
      <c r="C17435" s="176" t="s">
        <v>322</v>
      </c>
      <c r="D17435" s="177">
        <v>25.86</v>
      </c>
    </row>
    <row r="17436" spans="1:4" x14ac:dyDescent="0.25">
      <c r="A17436" s="176" t="s">
        <v>26855</v>
      </c>
      <c r="B17436" s="176" t="s">
        <v>26856</v>
      </c>
      <c r="C17436" s="176" t="s">
        <v>322</v>
      </c>
      <c r="D17436" s="177">
        <v>26.23</v>
      </c>
    </row>
    <row r="17437" spans="1:4" x14ac:dyDescent="0.25">
      <c r="A17437" s="176" t="s">
        <v>26857</v>
      </c>
      <c r="B17437" s="176" t="s">
        <v>26856</v>
      </c>
      <c r="C17437" s="176" t="s">
        <v>322</v>
      </c>
      <c r="D17437" s="177">
        <v>25.18</v>
      </c>
    </row>
    <row r="17438" spans="1:4" x14ac:dyDescent="0.25">
      <c r="A17438" s="176" t="s">
        <v>26858</v>
      </c>
      <c r="B17438" s="176" t="s">
        <v>26859</v>
      </c>
      <c r="C17438" s="176" t="s">
        <v>322</v>
      </c>
      <c r="D17438" s="177">
        <v>19.579999999999998</v>
      </c>
    </row>
    <row r="17439" spans="1:4" x14ac:dyDescent="0.25">
      <c r="A17439" s="176" t="s">
        <v>26860</v>
      </c>
      <c r="B17439" s="176" t="s">
        <v>26859</v>
      </c>
      <c r="C17439" s="176" t="s">
        <v>322</v>
      </c>
      <c r="D17439" s="177">
        <v>18.670000000000002</v>
      </c>
    </row>
    <row r="17440" spans="1:4" x14ac:dyDescent="0.25">
      <c r="A17440" s="176" t="s">
        <v>26861</v>
      </c>
      <c r="B17440" s="176" t="s">
        <v>26862</v>
      </c>
      <c r="C17440" s="176" t="s">
        <v>322</v>
      </c>
      <c r="D17440" s="177">
        <v>6.22</v>
      </c>
    </row>
    <row r="17441" spans="1:4" x14ac:dyDescent="0.25">
      <c r="A17441" s="176" t="s">
        <v>26863</v>
      </c>
      <c r="B17441" s="176" t="s">
        <v>26862</v>
      </c>
      <c r="C17441" s="176" t="s">
        <v>322</v>
      </c>
      <c r="D17441" s="177">
        <v>5.92</v>
      </c>
    </row>
    <row r="17442" spans="1:4" x14ac:dyDescent="0.25">
      <c r="A17442" s="176" t="s">
        <v>26864</v>
      </c>
      <c r="B17442" s="176" t="s">
        <v>26865</v>
      </c>
      <c r="C17442" s="176" t="s">
        <v>322</v>
      </c>
      <c r="D17442" s="177">
        <v>17.3</v>
      </c>
    </row>
    <row r="17443" spans="1:4" x14ac:dyDescent="0.25">
      <c r="A17443" s="176" t="s">
        <v>26866</v>
      </c>
      <c r="B17443" s="176" t="s">
        <v>26865</v>
      </c>
      <c r="C17443" s="176" t="s">
        <v>322</v>
      </c>
      <c r="D17443" s="177">
        <v>16.55</v>
      </c>
    </row>
    <row r="17444" spans="1:4" x14ac:dyDescent="0.25">
      <c r="A17444" s="176" t="s">
        <v>26867</v>
      </c>
      <c r="B17444" s="176" t="s">
        <v>26868</v>
      </c>
      <c r="C17444" s="176" t="s">
        <v>322</v>
      </c>
      <c r="D17444" s="177">
        <v>54.79</v>
      </c>
    </row>
    <row r="17445" spans="1:4" x14ac:dyDescent="0.25">
      <c r="A17445" s="176" t="s">
        <v>26869</v>
      </c>
      <c r="B17445" s="176" t="s">
        <v>26868</v>
      </c>
      <c r="C17445" s="176" t="s">
        <v>322</v>
      </c>
      <c r="D17445" s="177">
        <v>52.17</v>
      </c>
    </row>
    <row r="17446" spans="1:4" x14ac:dyDescent="0.25">
      <c r="A17446" s="176" t="s">
        <v>26870</v>
      </c>
      <c r="B17446" s="176" t="s">
        <v>26871</v>
      </c>
      <c r="C17446" s="176" t="s">
        <v>322</v>
      </c>
      <c r="D17446" s="177">
        <v>26.09</v>
      </c>
    </row>
    <row r="17447" spans="1:4" x14ac:dyDescent="0.25">
      <c r="A17447" s="176" t="s">
        <v>26872</v>
      </c>
      <c r="B17447" s="176" t="s">
        <v>26871</v>
      </c>
      <c r="C17447" s="176" t="s">
        <v>322</v>
      </c>
      <c r="D17447" s="177">
        <v>24.64</v>
      </c>
    </row>
    <row r="17448" spans="1:4" x14ac:dyDescent="0.25">
      <c r="A17448" s="176" t="s">
        <v>26873</v>
      </c>
      <c r="B17448" s="176" t="s">
        <v>26874</v>
      </c>
      <c r="C17448" s="176" t="s">
        <v>322</v>
      </c>
      <c r="D17448" s="177">
        <v>11.88</v>
      </c>
    </row>
    <row r="17449" spans="1:4" x14ac:dyDescent="0.25">
      <c r="A17449" s="176" t="s">
        <v>26875</v>
      </c>
      <c r="B17449" s="176" t="s">
        <v>26874</v>
      </c>
      <c r="C17449" s="176" t="s">
        <v>322</v>
      </c>
      <c r="D17449" s="177">
        <v>11.18</v>
      </c>
    </row>
    <row r="17450" spans="1:4" x14ac:dyDescent="0.25">
      <c r="A17450" s="176" t="s">
        <v>26876</v>
      </c>
      <c r="B17450" s="176" t="s">
        <v>26877</v>
      </c>
      <c r="C17450" s="176" t="s">
        <v>322</v>
      </c>
      <c r="D17450" s="177">
        <v>12.26</v>
      </c>
    </row>
    <row r="17451" spans="1:4" x14ac:dyDescent="0.25">
      <c r="A17451" s="176" t="s">
        <v>26878</v>
      </c>
      <c r="B17451" s="176" t="s">
        <v>26877</v>
      </c>
      <c r="C17451" s="176" t="s">
        <v>322</v>
      </c>
      <c r="D17451" s="177">
        <v>11.54</v>
      </c>
    </row>
    <row r="17452" spans="1:4" x14ac:dyDescent="0.25">
      <c r="A17452" s="176" t="s">
        <v>26879</v>
      </c>
      <c r="B17452" s="176" t="s">
        <v>26880</v>
      </c>
      <c r="C17452" s="176" t="s">
        <v>322</v>
      </c>
      <c r="D17452" s="177">
        <v>35.130000000000003</v>
      </c>
    </row>
    <row r="17453" spans="1:4" x14ac:dyDescent="0.25">
      <c r="A17453" s="176" t="s">
        <v>26881</v>
      </c>
      <c r="B17453" s="176" t="s">
        <v>26880</v>
      </c>
      <c r="C17453" s="176" t="s">
        <v>322</v>
      </c>
      <c r="D17453" s="177">
        <v>33.33</v>
      </c>
    </row>
    <row r="17454" spans="1:4" x14ac:dyDescent="0.25">
      <c r="A17454" s="176" t="s">
        <v>26882</v>
      </c>
      <c r="B17454" s="176" t="s">
        <v>26883</v>
      </c>
      <c r="C17454" s="176" t="s">
        <v>322</v>
      </c>
      <c r="D17454" s="177">
        <v>7.47</v>
      </c>
    </row>
    <row r="17455" spans="1:4" x14ac:dyDescent="0.25">
      <c r="A17455" s="176" t="s">
        <v>26884</v>
      </c>
      <c r="B17455" s="176" t="s">
        <v>26883</v>
      </c>
      <c r="C17455" s="176" t="s">
        <v>322</v>
      </c>
      <c r="D17455" s="177">
        <v>7.06</v>
      </c>
    </row>
    <row r="17456" spans="1:4" x14ac:dyDescent="0.25">
      <c r="A17456" s="176" t="s">
        <v>26885</v>
      </c>
      <c r="B17456" s="176" t="s">
        <v>26886</v>
      </c>
      <c r="C17456" s="176" t="s">
        <v>322</v>
      </c>
      <c r="D17456" s="177">
        <v>11.39</v>
      </c>
    </row>
    <row r="17457" spans="1:4" x14ac:dyDescent="0.25">
      <c r="A17457" s="176" t="s">
        <v>26887</v>
      </c>
      <c r="B17457" s="176" t="s">
        <v>26886</v>
      </c>
      <c r="C17457" s="176" t="s">
        <v>322</v>
      </c>
      <c r="D17457" s="177">
        <v>10.81</v>
      </c>
    </row>
    <row r="17458" spans="1:4" x14ac:dyDescent="0.25">
      <c r="A17458" s="176" t="s">
        <v>26888</v>
      </c>
      <c r="B17458" s="176" t="s">
        <v>26889</v>
      </c>
      <c r="C17458" s="176" t="s">
        <v>322</v>
      </c>
      <c r="D17458" s="177">
        <v>21.86</v>
      </c>
    </row>
    <row r="17459" spans="1:4" x14ac:dyDescent="0.25">
      <c r="A17459" s="176" t="s">
        <v>26890</v>
      </c>
      <c r="B17459" s="176" t="s">
        <v>26889</v>
      </c>
      <c r="C17459" s="176" t="s">
        <v>322</v>
      </c>
      <c r="D17459" s="177">
        <v>21.23</v>
      </c>
    </row>
    <row r="17460" spans="1:4" x14ac:dyDescent="0.25">
      <c r="A17460" s="176" t="s">
        <v>26891</v>
      </c>
      <c r="B17460" s="176" t="s">
        <v>26892</v>
      </c>
      <c r="C17460" s="176" t="s">
        <v>322</v>
      </c>
      <c r="D17460" s="177">
        <v>36.58</v>
      </c>
    </row>
    <row r="17461" spans="1:4" x14ac:dyDescent="0.25">
      <c r="A17461" s="176" t="s">
        <v>26893</v>
      </c>
      <c r="B17461" s="176" t="s">
        <v>26892</v>
      </c>
      <c r="C17461" s="176" t="s">
        <v>322</v>
      </c>
      <c r="D17461" s="177">
        <v>34.72</v>
      </c>
    </row>
    <row r="17462" spans="1:4" x14ac:dyDescent="0.25">
      <c r="A17462" s="176" t="s">
        <v>26894</v>
      </c>
      <c r="B17462" s="176" t="s">
        <v>26895</v>
      </c>
      <c r="C17462" s="176" t="s">
        <v>322</v>
      </c>
      <c r="D17462" s="177">
        <v>19.420000000000002</v>
      </c>
    </row>
    <row r="17463" spans="1:4" x14ac:dyDescent="0.25">
      <c r="A17463" s="176" t="s">
        <v>26896</v>
      </c>
      <c r="B17463" s="176" t="s">
        <v>26895</v>
      </c>
      <c r="C17463" s="176" t="s">
        <v>322</v>
      </c>
      <c r="D17463" s="177">
        <v>18.46</v>
      </c>
    </row>
    <row r="17464" spans="1:4" x14ac:dyDescent="0.25">
      <c r="A17464" s="176" t="s">
        <v>26897</v>
      </c>
      <c r="B17464" s="176" t="s">
        <v>26898</v>
      </c>
      <c r="C17464" s="176" t="s">
        <v>322</v>
      </c>
      <c r="D17464" s="177">
        <v>7.17</v>
      </c>
    </row>
    <row r="17465" spans="1:4" x14ac:dyDescent="0.25">
      <c r="A17465" s="176" t="s">
        <v>26899</v>
      </c>
      <c r="B17465" s="176" t="s">
        <v>26898</v>
      </c>
      <c r="C17465" s="176" t="s">
        <v>322</v>
      </c>
      <c r="D17465" s="177">
        <v>6.76</v>
      </c>
    </row>
    <row r="17466" spans="1:4" x14ac:dyDescent="0.25">
      <c r="A17466" s="176" t="s">
        <v>26900</v>
      </c>
      <c r="B17466" s="176" t="s">
        <v>26901</v>
      </c>
      <c r="C17466" s="176" t="s">
        <v>322</v>
      </c>
      <c r="D17466" s="177">
        <v>17.36</v>
      </c>
    </row>
    <row r="17467" spans="1:4" x14ac:dyDescent="0.25">
      <c r="A17467" s="176" t="s">
        <v>26902</v>
      </c>
      <c r="B17467" s="176" t="s">
        <v>26901</v>
      </c>
      <c r="C17467" s="176" t="s">
        <v>322</v>
      </c>
      <c r="D17467" s="177">
        <v>16.46</v>
      </c>
    </row>
    <row r="17468" spans="1:4" x14ac:dyDescent="0.25">
      <c r="A17468" s="176" t="s">
        <v>26903</v>
      </c>
      <c r="B17468" s="176" t="s">
        <v>26904</v>
      </c>
      <c r="C17468" s="176" t="s">
        <v>322</v>
      </c>
      <c r="D17468" s="177">
        <v>21.04</v>
      </c>
    </row>
    <row r="17469" spans="1:4" x14ac:dyDescent="0.25">
      <c r="A17469" s="176" t="s">
        <v>26905</v>
      </c>
      <c r="B17469" s="176" t="s">
        <v>26904</v>
      </c>
      <c r="C17469" s="176" t="s">
        <v>322</v>
      </c>
      <c r="D17469" s="177">
        <v>20.079999999999998</v>
      </c>
    </row>
    <row r="17470" spans="1:4" x14ac:dyDescent="0.25">
      <c r="A17470" s="176" t="s">
        <v>26906</v>
      </c>
      <c r="B17470" s="176" t="s">
        <v>26907</v>
      </c>
      <c r="C17470" s="176" t="s">
        <v>322</v>
      </c>
      <c r="D17470" s="177">
        <v>42.09</v>
      </c>
    </row>
    <row r="17471" spans="1:4" x14ac:dyDescent="0.25">
      <c r="A17471" s="176" t="s">
        <v>26908</v>
      </c>
      <c r="B17471" s="176" t="s">
        <v>26907</v>
      </c>
      <c r="C17471" s="176" t="s">
        <v>322</v>
      </c>
      <c r="D17471" s="177">
        <v>40.159999999999997</v>
      </c>
    </row>
    <row r="17472" spans="1:4" x14ac:dyDescent="0.25">
      <c r="A17472" s="176" t="s">
        <v>26909</v>
      </c>
      <c r="B17472" s="176" t="s">
        <v>26910</v>
      </c>
      <c r="C17472" s="176" t="s">
        <v>322</v>
      </c>
      <c r="D17472" s="177">
        <v>33.08</v>
      </c>
    </row>
    <row r="17473" spans="1:4" x14ac:dyDescent="0.25">
      <c r="A17473" s="176" t="s">
        <v>26911</v>
      </c>
      <c r="B17473" s="176" t="s">
        <v>26910</v>
      </c>
      <c r="C17473" s="176" t="s">
        <v>322</v>
      </c>
      <c r="D17473" s="177">
        <v>31.48</v>
      </c>
    </row>
    <row r="17474" spans="1:4" x14ac:dyDescent="0.25">
      <c r="A17474" s="176" t="s">
        <v>26912</v>
      </c>
      <c r="B17474" s="176" t="s">
        <v>26913</v>
      </c>
      <c r="C17474" s="176" t="s">
        <v>322</v>
      </c>
      <c r="D17474" s="177">
        <v>39.76</v>
      </c>
    </row>
    <row r="17475" spans="1:4" x14ac:dyDescent="0.25">
      <c r="A17475" s="176" t="s">
        <v>26914</v>
      </c>
      <c r="B17475" s="176" t="s">
        <v>26913</v>
      </c>
      <c r="C17475" s="176" t="s">
        <v>322</v>
      </c>
      <c r="D17475" s="177">
        <v>37.83</v>
      </c>
    </row>
    <row r="17476" spans="1:4" x14ac:dyDescent="0.25">
      <c r="A17476" s="176" t="s">
        <v>26915</v>
      </c>
      <c r="B17476" s="176" t="s">
        <v>26916</v>
      </c>
      <c r="C17476" s="176" t="s">
        <v>322</v>
      </c>
      <c r="D17476" s="177">
        <v>52.93</v>
      </c>
    </row>
    <row r="17477" spans="1:4" x14ac:dyDescent="0.25">
      <c r="A17477" s="176" t="s">
        <v>26917</v>
      </c>
      <c r="B17477" s="176" t="s">
        <v>26916</v>
      </c>
      <c r="C17477" s="176" t="s">
        <v>322</v>
      </c>
      <c r="D17477" s="177">
        <v>50.3</v>
      </c>
    </row>
    <row r="17478" spans="1:4" x14ac:dyDescent="0.25">
      <c r="A17478" s="176" t="s">
        <v>26918</v>
      </c>
      <c r="B17478" s="176" t="s">
        <v>26919</v>
      </c>
      <c r="C17478" s="176" t="s">
        <v>322</v>
      </c>
      <c r="D17478" s="177">
        <v>7.53</v>
      </c>
    </row>
    <row r="17479" spans="1:4" x14ac:dyDescent="0.25">
      <c r="A17479" s="176" t="s">
        <v>26920</v>
      </c>
      <c r="B17479" s="176" t="s">
        <v>26919</v>
      </c>
      <c r="C17479" s="176" t="s">
        <v>322</v>
      </c>
      <c r="D17479" s="177">
        <v>7.11</v>
      </c>
    </row>
    <row r="17480" spans="1:4" x14ac:dyDescent="0.25">
      <c r="A17480" s="176" t="s">
        <v>26921</v>
      </c>
      <c r="B17480" s="176" t="s">
        <v>26922</v>
      </c>
      <c r="C17480" s="176" t="s">
        <v>322</v>
      </c>
      <c r="D17480" s="177">
        <v>15.76</v>
      </c>
    </row>
    <row r="17481" spans="1:4" x14ac:dyDescent="0.25">
      <c r="A17481" s="176" t="s">
        <v>26923</v>
      </c>
      <c r="B17481" s="176" t="s">
        <v>26922</v>
      </c>
      <c r="C17481" s="176" t="s">
        <v>322</v>
      </c>
      <c r="D17481" s="177">
        <v>14.99</v>
      </c>
    </row>
    <row r="17482" spans="1:4" x14ac:dyDescent="0.25">
      <c r="A17482" s="176" t="s">
        <v>26924</v>
      </c>
      <c r="B17482" s="176" t="s">
        <v>26925</v>
      </c>
      <c r="C17482" s="176" t="s">
        <v>322</v>
      </c>
      <c r="D17482" s="177">
        <v>40.409999999999997</v>
      </c>
    </row>
    <row r="17483" spans="1:4" x14ac:dyDescent="0.25">
      <c r="A17483" s="176" t="s">
        <v>26926</v>
      </c>
      <c r="B17483" s="176" t="s">
        <v>26925</v>
      </c>
      <c r="C17483" s="176" t="s">
        <v>322</v>
      </c>
      <c r="D17483" s="177">
        <v>38.520000000000003</v>
      </c>
    </row>
    <row r="17484" spans="1:4" x14ac:dyDescent="0.25">
      <c r="A17484" s="176" t="s">
        <v>26927</v>
      </c>
      <c r="B17484" s="176" t="s">
        <v>26928</v>
      </c>
      <c r="C17484" s="176" t="s">
        <v>322</v>
      </c>
      <c r="D17484" s="177">
        <v>43.52</v>
      </c>
    </row>
    <row r="17485" spans="1:4" x14ac:dyDescent="0.25">
      <c r="A17485" s="176" t="s">
        <v>26929</v>
      </c>
      <c r="B17485" s="176" t="s">
        <v>26928</v>
      </c>
      <c r="C17485" s="176" t="s">
        <v>322</v>
      </c>
      <c r="D17485" s="177">
        <v>41.63</v>
      </c>
    </row>
    <row r="17486" spans="1:4" x14ac:dyDescent="0.25">
      <c r="A17486" s="176" t="s">
        <v>26930</v>
      </c>
      <c r="B17486" s="176" t="s">
        <v>26931</v>
      </c>
      <c r="C17486" s="176" t="s">
        <v>322</v>
      </c>
      <c r="D17486" s="177">
        <v>38.58</v>
      </c>
    </row>
    <row r="17487" spans="1:4" x14ac:dyDescent="0.25">
      <c r="A17487" s="176" t="s">
        <v>26932</v>
      </c>
      <c r="B17487" s="176" t="s">
        <v>26931</v>
      </c>
      <c r="C17487" s="176" t="s">
        <v>322</v>
      </c>
      <c r="D17487" s="177">
        <v>37.299999999999997</v>
      </c>
    </row>
    <row r="17488" spans="1:4" x14ac:dyDescent="0.25">
      <c r="A17488" s="176" t="s">
        <v>26933</v>
      </c>
      <c r="B17488" s="176" t="s">
        <v>26934</v>
      </c>
      <c r="C17488" s="176" t="s">
        <v>322</v>
      </c>
      <c r="D17488" s="177">
        <v>70.27</v>
      </c>
    </row>
    <row r="17489" spans="1:4" x14ac:dyDescent="0.25">
      <c r="A17489" s="176" t="s">
        <v>26935</v>
      </c>
      <c r="B17489" s="176" t="s">
        <v>26934</v>
      </c>
      <c r="C17489" s="176" t="s">
        <v>322</v>
      </c>
      <c r="D17489" s="177">
        <v>68.47</v>
      </c>
    </row>
    <row r="17490" spans="1:4" x14ac:dyDescent="0.25">
      <c r="A17490" s="176" t="s">
        <v>26936</v>
      </c>
      <c r="B17490" s="176" t="s">
        <v>26937</v>
      </c>
      <c r="C17490" s="176" t="s">
        <v>322</v>
      </c>
      <c r="D17490" s="177">
        <v>22.29</v>
      </c>
    </row>
    <row r="17491" spans="1:4" x14ac:dyDescent="0.25">
      <c r="A17491" s="176" t="s">
        <v>26938</v>
      </c>
      <c r="B17491" s="176" t="s">
        <v>26937</v>
      </c>
      <c r="C17491" s="176" t="s">
        <v>322</v>
      </c>
      <c r="D17491" s="177">
        <v>21.32</v>
      </c>
    </row>
    <row r="17492" spans="1:4" x14ac:dyDescent="0.25">
      <c r="A17492" s="176" t="s">
        <v>26939</v>
      </c>
      <c r="B17492" s="176" t="s">
        <v>26940</v>
      </c>
      <c r="C17492" s="176" t="s">
        <v>322</v>
      </c>
      <c r="D17492" s="177">
        <v>44.58</v>
      </c>
    </row>
    <row r="17493" spans="1:4" x14ac:dyDescent="0.25">
      <c r="A17493" s="176" t="s">
        <v>26941</v>
      </c>
      <c r="B17493" s="176" t="s">
        <v>26940</v>
      </c>
      <c r="C17493" s="176" t="s">
        <v>322</v>
      </c>
      <c r="D17493" s="177">
        <v>42.64</v>
      </c>
    </row>
    <row r="17494" spans="1:4" x14ac:dyDescent="0.25">
      <c r="A17494" s="176" t="s">
        <v>26942</v>
      </c>
      <c r="B17494" s="176" t="s">
        <v>26943</v>
      </c>
      <c r="C17494" s="176" t="s">
        <v>322</v>
      </c>
      <c r="D17494" s="177">
        <v>34.32</v>
      </c>
    </row>
    <row r="17495" spans="1:4" x14ac:dyDescent="0.25">
      <c r="A17495" s="176" t="s">
        <v>26944</v>
      </c>
      <c r="B17495" s="176" t="s">
        <v>26943</v>
      </c>
      <c r="C17495" s="176" t="s">
        <v>322</v>
      </c>
      <c r="D17495" s="177">
        <v>32.72</v>
      </c>
    </row>
    <row r="17496" spans="1:4" x14ac:dyDescent="0.25">
      <c r="A17496" s="176" t="s">
        <v>26945</v>
      </c>
      <c r="B17496" s="176" t="s">
        <v>26946</v>
      </c>
      <c r="C17496" s="176" t="s">
        <v>322</v>
      </c>
      <c r="D17496" s="177">
        <v>41.01</v>
      </c>
    </row>
    <row r="17497" spans="1:4" x14ac:dyDescent="0.25">
      <c r="A17497" s="176" t="s">
        <v>26947</v>
      </c>
      <c r="B17497" s="176" t="s">
        <v>26946</v>
      </c>
      <c r="C17497" s="176" t="s">
        <v>322</v>
      </c>
      <c r="D17497" s="177">
        <v>39.07</v>
      </c>
    </row>
    <row r="17498" spans="1:4" x14ac:dyDescent="0.25">
      <c r="A17498" s="176" t="s">
        <v>26948</v>
      </c>
      <c r="B17498" s="176" t="s">
        <v>26949</v>
      </c>
      <c r="C17498" s="176" t="s">
        <v>322</v>
      </c>
      <c r="D17498" s="177">
        <v>54.17</v>
      </c>
    </row>
    <row r="17499" spans="1:4" x14ac:dyDescent="0.25">
      <c r="A17499" s="176" t="s">
        <v>26950</v>
      </c>
      <c r="B17499" s="176" t="s">
        <v>26949</v>
      </c>
      <c r="C17499" s="176" t="s">
        <v>322</v>
      </c>
      <c r="D17499" s="177">
        <v>51.54</v>
      </c>
    </row>
    <row r="17500" spans="1:4" x14ac:dyDescent="0.25">
      <c r="A17500" s="176" t="s">
        <v>26951</v>
      </c>
      <c r="B17500" s="176" t="s">
        <v>26952</v>
      </c>
      <c r="C17500" s="176" t="s">
        <v>322</v>
      </c>
      <c r="D17500" s="177">
        <v>7.89</v>
      </c>
    </row>
    <row r="17501" spans="1:4" x14ac:dyDescent="0.25">
      <c r="A17501" s="176" t="s">
        <v>26953</v>
      </c>
      <c r="B17501" s="176" t="s">
        <v>26952</v>
      </c>
      <c r="C17501" s="176" t="s">
        <v>322</v>
      </c>
      <c r="D17501" s="177">
        <v>7.47</v>
      </c>
    </row>
    <row r="17502" spans="1:4" x14ac:dyDescent="0.25">
      <c r="A17502" s="176" t="s">
        <v>26954</v>
      </c>
      <c r="B17502" s="176" t="s">
        <v>26955</v>
      </c>
      <c r="C17502" s="176" t="s">
        <v>322</v>
      </c>
      <c r="D17502" s="177">
        <v>55.13</v>
      </c>
    </row>
    <row r="17503" spans="1:4" x14ac:dyDescent="0.25">
      <c r="A17503" s="176" t="s">
        <v>26956</v>
      </c>
      <c r="B17503" s="176" t="s">
        <v>26955</v>
      </c>
      <c r="C17503" s="176" t="s">
        <v>322</v>
      </c>
      <c r="D17503" s="177">
        <v>52.5</v>
      </c>
    </row>
    <row r="17504" spans="1:4" x14ac:dyDescent="0.25">
      <c r="A17504" s="176" t="s">
        <v>26957</v>
      </c>
      <c r="B17504" s="176" t="s">
        <v>26958</v>
      </c>
      <c r="C17504" s="176" t="s">
        <v>322</v>
      </c>
      <c r="D17504" s="177">
        <v>18.559999999999999</v>
      </c>
    </row>
    <row r="17505" spans="1:4" x14ac:dyDescent="0.25">
      <c r="A17505" s="176" t="s">
        <v>26959</v>
      </c>
      <c r="B17505" s="176" t="s">
        <v>26958</v>
      </c>
      <c r="C17505" s="176" t="s">
        <v>322</v>
      </c>
      <c r="D17505" s="177">
        <v>17.73</v>
      </c>
    </row>
    <row r="17506" spans="1:4" x14ac:dyDescent="0.25">
      <c r="A17506" s="176" t="s">
        <v>26960</v>
      </c>
      <c r="B17506" s="176" t="s">
        <v>26961</v>
      </c>
      <c r="C17506" s="176" t="s">
        <v>322</v>
      </c>
      <c r="D17506" s="177">
        <v>7.6</v>
      </c>
    </row>
    <row r="17507" spans="1:4" x14ac:dyDescent="0.25">
      <c r="A17507" s="176" t="s">
        <v>26962</v>
      </c>
      <c r="B17507" s="176" t="s">
        <v>26961</v>
      </c>
      <c r="C17507" s="176" t="s">
        <v>322</v>
      </c>
      <c r="D17507" s="177">
        <v>7.19</v>
      </c>
    </row>
    <row r="17508" spans="1:4" x14ac:dyDescent="0.25">
      <c r="A17508" s="176" t="s">
        <v>26963</v>
      </c>
      <c r="B17508" s="176" t="s">
        <v>26964</v>
      </c>
      <c r="C17508" s="176" t="s">
        <v>322</v>
      </c>
      <c r="D17508" s="177">
        <v>100.39</v>
      </c>
    </row>
    <row r="17509" spans="1:4" x14ac:dyDescent="0.25">
      <c r="A17509" s="176" t="s">
        <v>26965</v>
      </c>
      <c r="B17509" s="176" t="s">
        <v>26964</v>
      </c>
      <c r="C17509" s="176" t="s">
        <v>322</v>
      </c>
      <c r="D17509" s="177">
        <v>93.96</v>
      </c>
    </row>
    <row r="17510" spans="1:4" x14ac:dyDescent="0.25">
      <c r="A17510" s="176" t="s">
        <v>26966</v>
      </c>
      <c r="B17510" s="176" t="s">
        <v>26967</v>
      </c>
      <c r="C17510" s="176" t="s">
        <v>322</v>
      </c>
      <c r="D17510" s="177">
        <v>93.03</v>
      </c>
    </row>
    <row r="17511" spans="1:4" x14ac:dyDescent="0.25">
      <c r="A17511" s="176" t="s">
        <v>26968</v>
      </c>
      <c r="B17511" s="176" t="s">
        <v>26967</v>
      </c>
      <c r="C17511" s="176" t="s">
        <v>322</v>
      </c>
      <c r="D17511" s="177">
        <v>87.36</v>
      </c>
    </row>
    <row r="17512" spans="1:4" x14ac:dyDescent="0.25">
      <c r="A17512" s="176" t="s">
        <v>26969</v>
      </c>
      <c r="B17512" s="176" t="s">
        <v>26970</v>
      </c>
      <c r="C17512" s="176" t="s">
        <v>322</v>
      </c>
      <c r="D17512" s="177">
        <v>13.59</v>
      </c>
    </row>
    <row r="17513" spans="1:4" x14ac:dyDescent="0.25">
      <c r="A17513" s="176" t="s">
        <v>26971</v>
      </c>
      <c r="B17513" s="176" t="s">
        <v>26970</v>
      </c>
      <c r="C17513" s="176" t="s">
        <v>322</v>
      </c>
      <c r="D17513" s="177">
        <v>12.9</v>
      </c>
    </row>
    <row r="17514" spans="1:4" x14ac:dyDescent="0.25">
      <c r="A17514" s="176" t="s">
        <v>26972</v>
      </c>
      <c r="B17514" s="176" t="s">
        <v>26973</v>
      </c>
      <c r="C17514" s="176" t="s">
        <v>83</v>
      </c>
      <c r="D17514" s="177">
        <v>14.35</v>
      </c>
    </row>
    <row r="17515" spans="1:4" x14ac:dyDescent="0.25">
      <c r="A17515" s="176" t="s">
        <v>26974</v>
      </c>
      <c r="B17515" s="176" t="s">
        <v>26973</v>
      </c>
      <c r="C17515" s="176" t="s">
        <v>83</v>
      </c>
      <c r="D17515" s="177">
        <v>13.46</v>
      </c>
    </row>
    <row r="17516" spans="1:4" x14ac:dyDescent="0.25">
      <c r="A17516" s="176" t="s">
        <v>26975</v>
      </c>
      <c r="B17516" s="176" t="s">
        <v>26976</v>
      </c>
      <c r="C17516" s="176" t="s">
        <v>83</v>
      </c>
      <c r="D17516" s="177">
        <v>3.83</v>
      </c>
    </row>
    <row r="17517" spans="1:4" x14ac:dyDescent="0.25">
      <c r="A17517" s="176" t="s">
        <v>26977</v>
      </c>
      <c r="B17517" s="176" t="s">
        <v>26976</v>
      </c>
      <c r="C17517" s="176" t="s">
        <v>83</v>
      </c>
      <c r="D17517" s="177">
        <v>3.58</v>
      </c>
    </row>
    <row r="17518" spans="1:4" x14ac:dyDescent="0.25">
      <c r="A17518" s="176" t="s">
        <v>26978</v>
      </c>
      <c r="B17518" s="176" t="s">
        <v>26979</v>
      </c>
      <c r="C17518" s="176" t="s">
        <v>322</v>
      </c>
      <c r="D17518" s="177">
        <v>19.100000000000001</v>
      </c>
    </row>
    <row r="17519" spans="1:4" x14ac:dyDescent="0.25">
      <c r="A17519" s="176" t="s">
        <v>26980</v>
      </c>
      <c r="B17519" s="176" t="s">
        <v>26979</v>
      </c>
      <c r="C17519" s="176" t="s">
        <v>322</v>
      </c>
      <c r="D17519" s="177">
        <v>18.27</v>
      </c>
    </row>
    <row r="17520" spans="1:4" x14ac:dyDescent="0.25">
      <c r="A17520" s="176" t="s">
        <v>26981</v>
      </c>
      <c r="B17520" s="176" t="s">
        <v>26982</v>
      </c>
      <c r="C17520" s="176" t="s">
        <v>322</v>
      </c>
      <c r="D17520" s="177">
        <v>24.36</v>
      </c>
    </row>
    <row r="17521" spans="1:4" x14ac:dyDescent="0.25">
      <c r="A17521" s="176" t="s">
        <v>26983</v>
      </c>
      <c r="B17521" s="176" t="s">
        <v>26982</v>
      </c>
      <c r="C17521" s="176" t="s">
        <v>322</v>
      </c>
      <c r="D17521" s="177">
        <v>23.1</v>
      </c>
    </row>
    <row r="17522" spans="1:4" x14ac:dyDescent="0.25">
      <c r="A17522" s="176" t="s">
        <v>26984</v>
      </c>
      <c r="B17522" s="176" t="s">
        <v>26985</v>
      </c>
      <c r="C17522" s="176" t="s">
        <v>322</v>
      </c>
      <c r="D17522" s="177">
        <v>15.86</v>
      </c>
    </row>
    <row r="17523" spans="1:4" x14ac:dyDescent="0.25">
      <c r="A17523" s="176" t="s">
        <v>26986</v>
      </c>
      <c r="B17523" s="176" t="s">
        <v>26985</v>
      </c>
      <c r="C17523" s="176" t="s">
        <v>322</v>
      </c>
      <c r="D17523" s="177">
        <v>15.03</v>
      </c>
    </row>
    <row r="17524" spans="1:4" x14ac:dyDescent="0.25">
      <c r="A17524" s="176" t="s">
        <v>26987</v>
      </c>
      <c r="B17524" s="176" t="s">
        <v>26988</v>
      </c>
      <c r="C17524" s="176" t="s">
        <v>322</v>
      </c>
      <c r="D17524" s="177">
        <v>48.73</v>
      </c>
    </row>
    <row r="17525" spans="1:4" x14ac:dyDescent="0.25">
      <c r="A17525" s="176" t="s">
        <v>26989</v>
      </c>
      <c r="B17525" s="176" t="s">
        <v>26988</v>
      </c>
      <c r="C17525" s="176" t="s">
        <v>322</v>
      </c>
      <c r="D17525" s="177">
        <v>46.2</v>
      </c>
    </row>
    <row r="17526" spans="1:4" x14ac:dyDescent="0.25">
      <c r="A17526" s="176" t="s">
        <v>26990</v>
      </c>
      <c r="B17526" s="176" t="s">
        <v>26991</v>
      </c>
      <c r="C17526" s="176" t="s">
        <v>322</v>
      </c>
      <c r="D17526" s="177">
        <v>51.19</v>
      </c>
    </row>
    <row r="17527" spans="1:4" x14ac:dyDescent="0.25">
      <c r="A17527" s="176" t="s">
        <v>26992</v>
      </c>
      <c r="B17527" s="176" t="s">
        <v>26991</v>
      </c>
      <c r="C17527" s="176" t="s">
        <v>322</v>
      </c>
      <c r="D17527" s="177">
        <v>48.56</v>
      </c>
    </row>
    <row r="17528" spans="1:4" x14ac:dyDescent="0.25">
      <c r="A17528" s="176" t="s">
        <v>26993</v>
      </c>
      <c r="B17528" s="176" t="s">
        <v>26994</v>
      </c>
      <c r="C17528" s="176" t="s">
        <v>322</v>
      </c>
      <c r="D17528" s="177">
        <v>32.299999999999997</v>
      </c>
    </row>
    <row r="17529" spans="1:4" x14ac:dyDescent="0.25">
      <c r="A17529" s="176" t="s">
        <v>26995</v>
      </c>
      <c r="B17529" s="176" t="s">
        <v>26994</v>
      </c>
      <c r="C17529" s="176" t="s">
        <v>322</v>
      </c>
      <c r="D17529" s="177">
        <v>31.33</v>
      </c>
    </row>
    <row r="17530" spans="1:4" x14ac:dyDescent="0.25">
      <c r="A17530" s="176" t="s">
        <v>26996</v>
      </c>
      <c r="B17530" s="176" t="s">
        <v>26997</v>
      </c>
      <c r="C17530" s="176" t="s">
        <v>322</v>
      </c>
      <c r="D17530" s="177">
        <v>25.72</v>
      </c>
    </row>
    <row r="17531" spans="1:4" x14ac:dyDescent="0.25">
      <c r="A17531" s="176" t="s">
        <v>26998</v>
      </c>
      <c r="B17531" s="176" t="s">
        <v>26997</v>
      </c>
      <c r="C17531" s="176" t="s">
        <v>322</v>
      </c>
      <c r="D17531" s="177">
        <v>24.58</v>
      </c>
    </row>
    <row r="17532" spans="1:4" x14ac:dyDescent="0.25">
      <c r="A17532" s="176" t="s">
        <v>26999</v>
      </c>
      <c r="B17532" s="176" t="s">
        <v>27000</v>
      </c>
      <c r="C17532" s="176" t="s">
        <v>322</v>
      </c>
      <c r="D17532" s="177">
        <v>32.659999999999997</v>
      </c>
    </row>
    <row r="17533" spans="1:4" x14ac:dyDescent="0.25">
      <c r="A17533" s="176" t="s">
        <v>27001</v>
      </c>
      <c r="B17533" s="176" t="s">
        <v>27000</v>
      </c>
      <c r="C17533" s="176" t="s">
        <v>322</v>
      </c>
      <c r="D17533" s="177">
        <v>31.34</v>
      </c>
    </row>
    <row r="17534" spans="1:4" x14ac:dyDescent="0.25">
      <c r="A17534" s="176" t="s">
        <v>27002</v>
      </c>
      <c r="B17534" s="176" t="s">
        <v>27003</v>
      </c>
      <c r="C17534" s="176" t="s">
        <v>322</v>
      </c>
      <c r="D17534" s="177">
        <v>12.49</v>
      </c>
    </row>
    <row r="17535" spans="1:4" x14ac:dyDescent="0.25">
      <c r="A17535" s="176" t="s">
        <v>27004</v>
      </c>
      <c r="B17535" s="176" t="s">
        <v>27003</v>
      </c>
      <c r="C17535" s="176" t="s">
        <v>322</v>
      </c>
      <c r="D17535" s="177">
        <v>11.8</v>
      </c>
    </row>
    <row r="17536" spans="1:4" x14ac:dyDescent="0.25">
      <c r="A17536" s="176" t="s">
        <v>27005</v>
      </c>
      <c r="B17536" s="176" t="s">
        <v>27006</v>
      </c>
      <c r="C17536" s="176" t="s">
        <v>322</v>
      </c>
      <c r="D17536" s="177">
        <v>9.94</v>
      </c>
    </row>
    <row r="17537" spans="1:4" x14ac:dyDescent="0.25">
      <c r="A17537" s="176" t="s">
        <v>27007</v>
      </c>
      <c r="B17537" s="176" t="s">
        <v>27006</v>
      </c>
      <c r="C17537" s="176" t="s">
        <v>322</v>
      </c>
      <c r="D17537" s="177">
        <v>9.65</v>
      </c>
    </row>
    <row r="17538" spans="1:4" x14ac:dyDescent="0.25">
      <c r="A17538" s="176" t="s">
        <v>27008</v>
      </c>
      <c r="B17538" s="176" t="s">
        <v>27009</v>
      </c>
      <c r="C17538" s="176" t="s">
        <v>322</v>
      </c>
      <c r="D17538" s="177">
        <v>4.03</v>
      </c>
    </row>
    <row r="17539" spans="1:4" x14ac:dyDescent="0.25">
      <c r="A17539" s="176" t="s">
        <v>27010</v>
      </c>
      <c r="B17539" s="176" t="s">
        <v>27009</v>
      </c>
      <c r="C17539" s="176" t="s">
        <v>322</v>
      </c>
      <c r="D17539" s="177">
        <v>3.81</v>
      </c>
    </row>
    <row r="17540" spans="1:4" x14ac:dyDescent="0.25">
      <c r="A17540" s="176" t="s">
        <v>27011</v>
      </c>
      <c r="B17540" s="176" t="s">
        <v>27012</v>
      </c>
      <c r="C17540" s="176" t="s">
        <v>322</v>
      </c>
      <c r="D17540" s="177">
        <v>3.82</v>
      </c>
    </row>
    <row r="17541" spans="1:4" x14ac:dyDescent="0.25">
      <c r="A17541" s="176" t="s">
        <v>27013</v>
      </c>
      <c r="B17541" s="176" t="s">
        <v>27012</v>
      </c>
      <c r="C17541" s="176" t="s">
        <v>322</v>
      </c>
      <c r="D17541" s="177">
        <v>3.6</v>
      </c>
    </row>
    <row r="17542" spans="1:4" x14ac:dyDescent="0.25">
      <c r="A17542" s="176" t="s">
        <v>27014</v>
      </c>
      <c r="B17542" s="176" t="s">
        <v>27015</v>
      </c>
      <c r="C17542" s="176" t="s">
        <v>322</v>
      </c>
      <c r="D17542" s="177">
        <v>7.31</v>
      </c>
    </row>
    <row r="17543" spans="1:4" x14ac:dyDescent="0.25">
      <c r="A17543" s="176" t="s">
        <v>27016</v>
      </c>
      <c r="B17543" s="176" t="s">
        <v>27015</v>
      </c>
      <c r="C17543" s="176" t="s">
        <v>322</v>
      </c>
      <c r="D17543" s="177">
        <v>6.86</v>
      </c>
    </row>
    <row r="17544" spans="1:4" x14ac:dyDescent="0.25">
      <c r="A17544" s="176" t="s">
        <v>27017</v>
      </c>
      <c r="B17544" s="176" t="s">
        <v>27018</v>
      </c>
      <c r="C17544" s="176" t="s">
        <v>322</v>
      </c>
      <c r="D17544" s="177">
        <v>9.5</v>
      </c>
    </row>
    <row r="17545" spans="1:4" x14ac:dyDescent="0.25">
      <c r="A17545" s="176" t="s">
        <v>27019</v>
      </c>
      <c r="B17545" s="176" t="s">
        <v>27018</v>
      </c>
      <c r="C17545" s="176" t="s">
        <v>322</v>
      </c>
      <c r="D17545" s="177">
        <v>8.91</v>
      </c>
    </row>
    <row r="17546" spans="1:4" x14ac:dyDescent="0.25">
      <c r="A17546" s="176" t="s">
        <v>27020</v>
      </c>
      <c r="B17546" s="176" t="s">
        <v>27021</v>
      </c>
      <c r="C17546" s="176" t="s">
        <v>322</v>
      </c>
      <c r="D17546" s="177">
        <v>45.23</v>
      </c>
    </row>
    <row r="17547" spans="1:4" x14ac:dyDescent="0.25">
      <c r="A17547" s="176" t="s">
        <v>27022</v>
      </c>
      <c r="B17547" s="176" t="s">
        <v>27021</v>
      </c>
      <c r="C17547" s="176" t="s">
        <v>322</v>
      </c>
      <c r="D17547" s="177">
        <v>44.79</v>
      </c>
    </row>
    <row r="17548" spans="1:4" x14ac:dyDescent="0.25">
      <c r="A17548" s="176" t="s">
        <v>27023</v>
      </c>
      <c r="B17548" s="176" t="s">
        <v>27024</v>
      </c>
      <c r="C17548" s="176" t="s">
        <v>322</v>
      </c>
      <c r="D17548" s="177">
        <v>71.03</v>
      </c>
    </row>
    <row r="17549" spans="1:4" x14ac:dyDescent="0.25">
      <c r="A17549" s="176" t="s">
        <v>27025</v>
      </c>
      <c r="B17549" s="176" t="s">
        <v>27024</v>
      </c>
      <c r="C17549" s="176" t="s">
        <v>322</v>
      </c>
      <c r="D17549" s="177">
        <v>70.44</v>
      </c>
    </row>
    <row r="17550" spans="1:4" x14ac:dyDescent="0.25">
      <c r="A17550" s="176" t="s">
        <v>27026</v>
      </c>
      <c r="B17550" s="176" t="s">
        <v>27027</v>
      </c>
      <c r="C17550" s="176" t="s">
        <v>83</v>
      </c>
      <c r="D17550" s="177">
        <v>10.27</v>
      </c>
    </row>
    <row r="17551" spans="1:4" x14ac:dyDescent="0.25">
      <c r="A17551" s="176" t="s">
        <v>27028</v>
      </c>
      <c r="B17551" s="176" t="s">
        <v>27027</v>
      </c>
      <c r="C17551" s="176" t="s">
        <v>83</v>
      </c>
      <c r="D17551" s="177">
        <v>10.02</v>
      </c>
    </row>
    <row r="17552" spans="1:4" x14ac:dyDescent="0.25">
      <c r="A17552" s="176" t="s">
        <v>27029</v>
      </c>
      <c r="B17552" s="176" t="s">
        <v>27030</v>
      </c>
      <c r="C17552" s="176" t="s">
        <v>322</v>
      </c>
      <c r="D17552" s="177">
        <v>87.45</v>
      </c>
    </row>
    <row r="17553" spans="1:4" x14ac:dyDescent="0.25">
      <c r="A17553" s="176" t="s">
        <v>27031</v>
      </c>
      <c r="B17553" s="176" t="s">
        <v>27030</v>
      </c>
      <c r="C17553" s="176" t="s">
        <v>322</v>
      </c>
      <c r="D17553" s="177">
        <v>82.52</v>
      </c>
    </row>
    <row r="17554" spans="1:4" x14ac:dyDescent="0.25">
      <c r="A17554" s="176" t="s">
        <v>27032</v>
      </c>
      <c r="B17554" s="176" t="s">
        <v>27033</v>
      </c>
      <c r="C17554" s="176" t="s">
        <v>322</v>
      </c>
      <c r="D17554" s="177">
        <v>80.36</v>
      </c>
    </row>
    <row r="17555" spans="1:4" x14ac:dyDescent="0.25">
      <c r="A17555" s="176" t="s">
        <v>27034</v>
      </c>
      <c r="B17555" s="176" t="s">
        <v>27033</v>
      </c>
      <c r="C17555" s="176" t="s">
        <v>322</v>
      </c>
      <c r="D17555" s="177">
        <v>75.44</v>
      </c>
    </row>
    <row r="17556" spans="1:4" x14ac:dyDescent="0.25">
      <c r="A17556" s="176" t="s">
        <v>27035</v>
      </c>
      <c r="B17556" s="176" t="s">
        <v>27036</v>
      </c>
      <c r="C17556" s="176" t="s">
        <v>322</v>
      </c>
      <c r="D17556" s="177">
        <v>44.18</v>
      </c>
    </row>
    <row r="17557" spans="1:4" x14ac:dyDescent="0.25">
      <c r="A17557" s="176" t="s">
        <v>27037</v>
      </c>
      <c r="B17557" s="176" t="s">
        <v>27036</v>
      </c>
      <c r="C17557" s="176" t="s">
        <v>322</v>
      </c>
      <c r="D17557" s="177">
        <v>41.49</v>
      </c>
    </row>
    <row r="17558" spans="1:4" x14ac:dyDescent="0.25">
      <c r="A17558" s="176" t="s">
        <v>27038</v>
      </c>
      <c r="B17558" s="176" t="s">
        <v>27039</v>
      </c>
      <c r="C17558" s="176" t="s">
        <v>322</v>
      </c>
      <c r="D17558" s="177">
        <v>18.41</v>
      </c>
    </row>
    <row r="17559" spans="1:4" x14ac:dyDescent="0.25">
      <c r="A17559" s="176" t="s">
        <v>27040</v>
      </c>
      <c r="B17559" s="176" t="s">
        <v>27039</v>
      </c>
      <c r="C17559" s="176" t="s">
        <v>322</v>
      </c>
      <c r="D17559" s="177">
        <v>17.579999999999998</v>
      </c>
    </row>
    <row r="17560" spans="1:4" x14ac:dyDescent="0.25">
      <c r="A17560" s="176" t="s">
        <v>27041</v>
      </c>
      <c r="B17560" s="176" t="s">
        <v>27042</v>
      </c>
      <c r="C17560" s="176" t="s">
        <v>115</v>
      </c>
      <c r="D17560" s="177">
        <v>46.03</v>
      </c>
    </row>
    <row r="17561" spans="1:4" x14ac:dyDescent="0.25">
      <c r="A17561" s="176" t="s">
        <v>27043</v>
      </c>
      <c r="B17561" s="176" t="s">
        <v>27042</v>
      </c>
      <c r="C17561" s="176" t="s">
        <v>115</v>
      </c>
      <c r="D17561" s="177">
        <v>43.41</v>
      </c>
    </row>
    <row r="17562" spans="1:4" x14ac:dyDescent="0.25">
      <c r="A17562" s="176" t="s">
        <v>27044</v>
      </c>
      <c r="B17562" s="176" t="s">
        <v>27045</v>
      </c>
      <c r="C17562" s="176" t="s">
        <v>115</v>
      </c>
      <c r="D17562" s="177">
        <v>155.69</v>
      </c>
    </row>
    <row r="17563" spans="1:4" x14ac:dyDescent="0.25">
      <c r="A17563" s="176" t="s">
        <v>27046</v>
      </c>
      <c r="B17563" s="176" t="s">
        <v>27045</v>
      </c>
      <c r="C17563" s="176" t="s">
        <v>115</v>
      </c>
      <c r="D17563" s="177">
        <v>155.69</v>
      </c>
    </row>
    <row r="17564" spans="1:4" x14ac:dyDescent="0.25">
      <c r="A17564" s="176" t="s">
        <v>27047</v>
      </c>
      <c r="B17564" s="176" t="s">
        <v>27048</v>
      </c>
      <c r="C17564" s="176" t="s">
        <v>115</v>
      </c>
      <c r="D17564" s="177">
        <v>313.07</v>
      </c>
    </row>
    <row r="17565" spans="1:4" x14ac:dyDescent="0.25">
      <c r="A17565" s="176" t="s">
        <v>27049</v>
      </c>
      <c r="B17565" s="176" t="s">
        <v>27048</v>
      </c>
      <c r="C17565" s="176" t="s">
        <v>115</v>
      </c>
      <c r="D17565" s="177">
        <v>313.07</v>
      </c>
    </row>
    <row r="17566" spans="1:4" x14ac:dyDescent="0.25">
      <c r="A17566" s="176" t="s">
        <v>27050</v>
      </c>
      <c r="B17566" s="176" t="s">
        <v>27051</v>
      </c>
      <c r="C17566" s="176" t="s">
        <v>115</v>
      </c>
      <c r="D17566" s="177">
        <v>686.4</v>
      </c>
    </row>
    <row r="17567" spans="1:4" x14ac:dyDescent="0.25">
      <c r="A17567" s="176" t="s">
        <v>27052</v>
      </c>
      <c r="B17567" s="176" t="s">
        <v>27051</v>
      </c>
      <c r="C17567" s="176" t="s">
        <v>115</v>
      </c>
      <c r="D17567" s="177">
        <v>686.4</v>
      </c>
    </row>
    <row r="17568" spans="1:4" x14ac:dyDescent="0.25">
      <c r="A17568" s="176" t="s">
        <v>27053</v>
      </c>
      <c r="B17568" s="176" t="s">
        <v>27054</v>
      </c>
      <c r="C17568" s="176" t="s">
        <v>115</v>
      </c>
      <c r="D17568" s="177">
        <v>831.94</v>
      </c>
    </row>
    <row r="17569" spans="1:4" x14ac:dyDescent="0.25">
      <c r="A17569" s="176" t="s">
        <v>27055</v>
      </c>
      <c r="B17569" s="176" t="s">
        <v>27054</v>
      </c>
      <c r="C17569" s="176" t="s">
        <v>115</v>
      </c>
      <c r="D17569" s="177">
        <v>831.94</v>
      </c>
    </row>
    <row r="17570" spans="1:4" x14ac:dyDescent="0.25">
      <c r="A17570" s="176" t="s">
        <v>27056</v>
      </c>
      <c r="B17570" s="176" t="s">
        <v>27057</v>
      </c>
      <c r="C17570" s="176" t="s">
        <v>115</v>
      </c>
      <c r="D17570" s="177">
        <v>200.74</v>
      </c>
    </row>
    <row r="17571" spans="1:4" x14ac:dyDescent="0.25">
      <c r="A17571" s="176" t="s">
        <v>27058</v>
      </c>
      <c r="B17571" s="176" t="s">
        <v>27057</v>
      </c>
      <c r="C17571" s="176" t="s">
        <v>115</v>
      </c>
      <c r="D17571" s="177">
        <v>200.74</v>
      </c>
    </row>
    <row r="17572" spans="1:4" x14ac:dyDescent="0.25">
      <c r="A17572" s="176" t="s">
        <v>27059</v>
      </c>
      <c r="B17572" s="176" t="s">
        <v>27060</v>
      </c>
      <c r="C17572" s="176" t="s">
        <v>115</v>
      </c>
      <c r="D17572" s="177">
        <v>277.58999999999997</v>
      </c>
    </row>
    <row r="17573" spans="1:4" x14ac:dyDescent="0.25">
      <c r="A17573" s="176" t="s">
        <v>27061</v>
      </c>
      <c r="B17573" s="176" t="s">
        <v>27060</v>
      </c>
      <c r="C17573" s="176" t="s">
        <v>115</v>
      </c>
      <c r="D17573" s="177">
        <v>277.58999999999997</v>
      </c>
    </row>
    <row r="17574" spans="1:4" x14ac:dyDescent="0.25">
      <c r="A17574" s="176" t="s">
        <v>27062</v>
      </c>
      <c r="B17574" s="176" t="s">
        <v>27063</v>
      </c>
      <c r="C17574" s="176" t="s">
        <v>115</v>
      </c>
      <c r="D17574" s="177">
        <v>504.56</v>
      </c>
    </row>
    <row r="17575" spans="1:4" x14ac:dyDescent="0.25">
      <c r="A17575" s="176" t="s">
        <v>27064</v>
      </c>
      <c r="B17575" s="176" t="s">
        <v>27063</v>
      </c>
      <c r="C17575" s="176" t="s">
        <v>115</v>
      </c>
      <c r="D17575" s="177">
        <v>504.56</v>
      </c>
    </row>
    <row r="17576" spans="1:4" x14ac:dyDescent="0.25">
      <c r="A17576" s="176" t="s">
        <v>27065</v>
      </c>
      <c r="B17576" s="176" t="s">
        <v>27066</v>
      </c>
      <c r="C17576" s="176" t="s">
        <v>115</v>
      </c>
      <c r="D17576" s="177">
        <v>438.45</v>
      </c>
    </row>
    <row r="17577" spans="1:4" x14ac:dyDescent="0.25">
      <c r="A17577" s="176" t="s">
        <v>27067</v>
      </c>
      <c r="B17577" s="176" t="s">
        <v>27066</v>
      </c>
      <c r="C17577" s="176" t="s">
        <v>115</v>
      </c>
      <c r="D17577" s="177">
        <v>438.45</v>
      </c>
    </row>
    <row r="17578" spans="1:4" x14ac:dyDescent="0.25">
      <c r="A17578" s="176" t="s">
        <v>27068</v>
      </c>
      <c r="B17578" s="176" t="s">
        <v>27069</v>
      </c>
      <c r="C17578" s="176" t="s">
        <v>115</v>
      </c>
      <c r="D17578" s="177">
        <v>197.38</v>
      </c>
    </row>
    <row r="17579" spans="1:4" x14ac:dyDescent="0.25">
      <c r="A17579" s="176" t="s">
        <v>27070</v>
      </c>
      <c r="B17579" s="176" t="s">
        <v>27069</v>
      </c>
      <c r="C17579" s="176" t="s">
        <v>115</v>
      </c>
      <c r="D17579" s="177">
        <v>197.38</v>
      </c>
    </row>
    <row r="17580" spans="1:4" x14ac:dyDescent="0.25">
      <c r="A17580" s="176" t="s">
        <v>27071</v>
      </c>
      <c r="B17580" s="176" t="s">
        <v>27072</v>
      </c>
      <c r="C17580" s="176" t="s">
        <v>115</v>
      </c>
      <c r="D17580" s="177">
        <v>139.97</v>
      </c>
    </row>
    <row r="17581" spans="1:4" x14ac:dyDescent="0.25">
      <c r="A17581" s="176" t="s">
        <v>27073</v>
      </c>
      <c r="B17581" s="176" t="s">
        <v>27072</v>
      </c>
      <c r="C17581" s="176" t="s">
        <v>115</v>
      </c>
      <c r="D17581" s="177">
        <v>139.97</v>
      </c>
    </row>
    <row r="17582" spans="1:4" x14ac:dyDescent="0.25">
      <c r="A17582" s="176" t="s">
        <v>27074</v>
      </c>
      <c r="B17582" s="176" t="s">
        <v>27075</v>
      </c>
      <c r="C17582" s="176" t="s">
        <v>115</v>
      </c>
      <c r="D17582" s="177">
        <v>292.93</v>
      </c>
    </row>
    <row r="17583" spans="1:4" x14ac:dyDescent="0.25">
      <c r="A17583" s="176" t="s">
        <v>27076</v>
      </c>
      <c r="B17583" s="176" t="s">
        <v>27075</v>
      </c>
      <c r="C17583" s="176" t="s">
        <v>115</v>
      </c>
      <c r="D17583" s="177">
        <v>292.93</v>
      </c>
    </row>
    <row r="17584" spans="1:4" x14ac:dyDescent="0.25">
      <c r="A17584" s="176" t="s">
        <v>27077</v>
      </c>
      <c r="B17584" s="176" t="s">
        <v>27078</v>
      </c>
      <c r="C17584" s="176" t="s">
        <v>115</v>
      </c>
      <c r="D17584" s="177">
        <v>611.5</v>
      </c>
    </row>
    <row r="17585" spans="1:4" x14ac:dyDescent="0.25">
      <c r="A17585" s="176" t="s">
        <v>27079</v>
      </c>
      <c r="B17585" s="176" t="s">
        <v>27078</v>
      </c>
      <c r="C17585" s="176" t="s">
        <v>115</v>
      </c>
      <c r="D17585" s="177">
        <v>611.5</v>
      </c>
    </row>
    <row r="17586" spans="1:4" x14ac:dyDescent="0.25">
      <c r="A17586" s="176" t="s">
        <v>27080</v>
      </c>
      <c r="B17586" s="176" t="s">
        <v>27081</v>
      </c>
      <c r="C17586" s="176" t="s">
        <v>115</v>
      </c>
      <c r="D17586" s="177">
        <v>749.38</v>
      </c>
    </row>
    <row r="17587" spans="1:4" x14ac:dyDescent="0.25">
      <c r="A17587" s="176" t="s">
        <v>27082</v>
      </c>
      <c r="B17587" s="176" t="s">
        <v>27081</v>
      </c>
      <c r="C17587" s="176" t="s">
        <v>115</v>
      </c>
      <c r="D17587" s="177">
        <v>749.38</v>
      </c>
    </row>
    <row r="17588" spans="1:4" x14ac:dyDescent="0.25">
      <c r="A17588" s="176" t="s">
        <v>27083</v>
      </c>
      <c r="B17588" s="176" t="s">
        <v>27084</v>
      </c>
      <c r="C17588" s="176" t="s">
        <v>115</v>
      </c>
      <c r="D17588" s="177">
        <v>440.08</v>
      </c>
    </row>
    <row r="17589" spans="1:4" x14ac:dyDescent="0.25">
      <c r="A17589" s="176" t="s">
        <v>27085</v>
      </c>
      <c r="B17589" s="176" t="s">
        <v>27084</v>
      </c>
      <c r="C17589" s="176" t="s">
        <v>115</v>
      </c>
      <c r="D17589" s="177">
        <v>440.08</v>
      </c>
    </row>
    <row r="17590" spans="1:4" x14ac:dyDescent="0.25">
      <c r="A17590" s="176" t="s">
        <v>27086</v>
      </c>
      <c r="B17590" s="176" t="s">
        <v>27087</v>
      </c>
      <c r="C17590" s="176" t="s">
        <v>115</v>
      </c>
      <c r="D17590" s="177">
        <v>396.43</v>
      </c>
    </row>
    <row r="17591" spans="1:4" x14ac:dyDescent="0.25">
      <c r="A17591" s="176" t="s">
        <v>27088</v>
      </c>
      <c r="B17591" s="176" t="s">
        <v>27087</v>
      </c>
      <c r="C17591" s="176" t="s">
        <v>115</v>
      </c>
      <c r="D17591" s="177">
        <v>396.43</v>
      </c>
    </row>
    <row r="17592" spans="1:4" x14ac:dyDescent="0.25">
      <c r="A17592" s="176" t="s">
        <v>27089</v>
      </c>
      <c r="B17592" s="176" t="s">
        <v>27090</v>
      </c>
      <c r="C17592" s="176" t="s">
        <v>115</v>
      </c>
      <c r="D17592" s="177">
        <v>359.22</v>
      </c>
    </row>
    <row r="17593" spans="1:4" x14ac:dyDescent="0.25">
      <c r="A17593" s="176" t="s">
        <v>27091</v>
      </c>
      <c r="B17593" s="176" t="s">
        <v>27090</v>
      </c>
      <c r="C17593" s="176" t="s">
        <v>115</v>
      </c>
      <c r="D17593" s="177">
        <v>359.22</v>
      </c>
    </row>
    <row r="17594" spans="1:4" x14ac:dyDescent="0.25">
      <c r="A17594" s="176" t="s">
        <v>27092</v>
      </c>
      <c r="B17594" s="176" t="s">
        <v>27093</v>
      </c>
      <c r="C17594" s="176" t="s">
        <v>115</v>
      </c>
      <c r="D17594" s="177">
        <v>864.18</v>
      </c>
    </row>
    <row r="17595" spans="1:4" x14ac:dyDescent="0.25">
      <c r="A17595" s="176" t="s">
        <v>27094</v>
      </c>
      <c r="B17595" s="176" t="s">
        <v>27093</v>
      </c>
      <c r="C17595" s="176" t="s">
        <v>115</v>
      </c>
      <c r="D17595" s="177">
        <v>864.18</v>
      </c>
    </row>
    <row r="17596" spans="1:4" x14ac:dyDescent="0.25">
      <c r="A17596" s="176" t="s">
        <v>27095</v>
      </c>
      <c r="B17596" s="176" t="s">
        <v>27096</v>
      </c>
      <c r="C17596" s="176" t="s">
        <v>115</v>
      </c>
      <c r="D17596" s="177">
        <v>262.45</v>
      </c>
    </row>
    <row r="17597" spans="1:4" x14ac:dyDescent="0.25">
      <c r="A17597" s="176" t="s">
        <v>27097</v>
      </c>
      <c r="B17597" s="176" t="s">
        <v>27096</v>
      </c>
      <c r="C17597" s="176" t="s">
        <v>115</v>
      </c>
      <c r="D17597" s="177">
        <v>262.45</v>
      </c>
    </row>
    <row r="17598" spans="1:4" x14ac:dyDescent="0.25">
      <c r="A17598" s="176" t="s">
        <v>27098</v>
      </c>
      <c r="B17598" s="176" t="s">
        <v>27099</v>
      </c>
      <c r="C17598" s="176" t="s">
        <v>115</v>
      </c>
      <c r="D17598" s="177">
        <v>252.02</v>
      </c>
    </row>
    <row r="17599" spans="1:4" x14ac:dyDescent="0.25">
      <c r="A17599" s="176" t="s">
        <v>27100</v>
      </c>
      <c r="B17599" s="176" t="s">
        <v>27099</v>
      </c>
      <c r="C17599" s="176" t="s">
        <v>115</v>
      </c>
      <c r="D17599" s="177">
        <v>252.02</v>
      </c>
    </row>
    <row r="17600" spans="1:4" x14ac:dyDescent="0.25">
      <c r="A17600" s="176" t="s">
        <v>27101</v>
      </c>
      <c r="B17600" s="176" t="s">
        <v>27102</v>
      </c>
      <c r="C17600" s="176" t="s">
        <v>115</v>
      </c>
      <c r="D17600" s="177">
        <v>794.73</v>
      </c>
    </row>
    <row r="17601" spans="1:4" x14ac:dyDescent="0.25">
      <c r="A17601" s="176" t="s">
        <v>27103</v>
      </c>
      <c r="B17601" s="176" t="s">
        <v>27102</v>
      </c>
      <c r="C17601" s="176" t="s">
        <v>115</v>
      </c>
      <c r="D17601" s="177">
        <v>794.73</v>
      </c>
    </row>
    <row r="17602" spans="1:4" x14ac:dyDescent="0.25">
      <c r="A17602" s="176" t="s">
        <v>27104</v>
      </c>
      <c r="B17602" s="176" t="s">
        <v>27105</v>
      </c>
      <c r="C17602" s="176" t="s">
        <v>115</v>
      </c>
      <c r="D17602" s="177">
        <v>547.73</v>
      </c>
    </row>
    <row r="17603" spans="1:4" x14ac:dyDescent="0.25">
      <c r="A17603" s="176" t="s">
        <v>27106</v>
      </c>
      <c r="B17603" s="176" t="s">
        <v>27105</v>
      </c>
      <c r="C17603" s="176" t="s">
        <v>115</v>
      </c>
      <c r="D17603" s="177">
        <v>547.73</v>
      </c>
    </row>
    <row r="17604" spans="1:4" x14ac:dyDescent="0.25">
      <c r="A17604" s="176" t="s">
        <v>27107</v>
      </c>
      <c r="B17604" s="176" t="s">
        <v>27108</v>
      </c>
      <c r="C17604" s="176" t="s">
        <v>115</v>
      </c>
      <c r="D17604" s="177">
        <v>642.79</v>
      </c>
    </row>
    <row r="17605" spans="1:4" x14ac:dyDescent="0.25">
      <c r="A17605" s="176" t="s">
        <v>27109</v>
      </c>
      <c r="B17605" s="176" t="s">
        <v>27108</v>
      </c>
      <c r="C17605" s="176" t="s">
        <v>115</v>
      </c>
      <c r="D17605" s="177">
        <v>642.79</v>
      </c>
    </row>
    <row r="17606" spans="1:4" x14ac:dyDescent="0.25">
      <c r="A17606" s="176" t="s">
        <v>27110</v>
      </c>
      <c r="B17606" s="176" t="s">
        <v>27111</v>
      </c>
      <c r="C17606" s="176" t="s">
        <v>115</v>
      </c>
      <c r="D17606" s="177">
        <v>1014.76</v>
      </c>
    </row>
    <row r="17607" spans="1:4" x14ac:dyDescent="0.25">
      <c r="A17607" s="176" t="s">
        <v>27112</v>
      </c>
      <c r="B17607" s="176" t="s">
        <v>27111</v>
      </c>
      <c r="C17607" s="176" t="s">
        <v>115</v>
      </c>
      <c r="D17607" s="177">
        <v>1014.76</v>
      </c>
    </row>
    <row r="17608" spans="1:4" x14ac:dyDescent="0.25">
      <c r="A17608" s="176" t="s">
        <v>27113</v>
      </c>
      <c r="B17608" s="176" t="s">
        <v>27114</v>
      </c>
      <c r="C17608" s="176" t="s">
        <v>115</v>
      </c>
      <c r="D17608" s="177">
        <v>247</v>
      </c>
    </row>
    <row r="17609" spans="1:4" x14ac:dyDescent="0.25">
      <c r="A17609" s="176" t="s">
        <v>27115</v>
      </c>
      <c r="B17609" s="176" t="s">
        <v>27114</v>
      </c>
      <c r="C17609" s="176" t="s">
        <v>115</v>
      </c>
      <c r="D17609" s="177">
        <v>247</v>
      </c>
    </row>
    <row r="17610" spans="1:4" x14ac:dyDescent="0.25">
      <c r="A17610" s="176" t="s">
        <v>27116</v>
      </c>
      <c r="B17610" s="176" t="s">
        <v>27117</v>
      </c>
      <c r="C17610" s="176" t="s">
        <v>115</v>
      </c>
      <c r="D17610" s="177">
        <v>264.51</v>
      </c>
    </row>
    <row r="17611" spans="1:4" x14ac:dyDescent="0.25">
      <c r="A17611" s="176" t="s">
        <v>27118</v>
      </c>
      <c r="B17611" s="176" t="s">
        <v>27117</v>
      </c>
      <c r="C17611" s="176" t="s">
        <v>115</v>
      </c>
      <c r="D17611" s="177">
        <v>264.51</v>
      </c>
    </row>
    <row r="17612" spans="1:4" x14ac:dyDescent="0.25">
      <c r="A17612" s="176" t="s">
        <v>27119</v>
      </c>
      <c r="B17612" s="176" t="s">
        <v>27120</v>
      </c>
      <c r="C17612" s="176" t="s">
        <v>115</v>
      </c>
      <c r="D17612" s="177">
        <v>421.03</v>
      </c>
    </row>
    <row r="17613" spans="1:4" x14ac:dyDescent="0.25">
      <c r="A17613" s="176" t="s">
        <v>27121</v>
      </c>
      <c r="B17613" s="176" t="s">
        <v>27120</v>
      </c>
      <c r="C17613" s="176" t="s">
        <v>115</v>
      </c>
      <c r="D17613" s="177">
        <v>421.03</v>
      </c>
    </row>
    <row r="17614" spans="1:4" x14ac:dyDescent="0.25">
      <c r="A17614" s="176" t="s">
        <v>27122</v>
      </c>
      <c r="B17614" s="176" t="s">
        <v>27123</v>
      </c>
      <c r="C17614" s="176" t="s">
        <v>115</v>
      </c>
      <c r="D17614" s="177">
        <v>438.54</v>
      </c>
    </row>
    <row r="17615" spans="1:4" x14ac:dyDescent="0.25">
      <c r="A17615" s="176" t="s">
        <v>27124</v>
      </c>
      <c r="B17615" s="176" t="s">
        <v>27123</v>
      </c>
      <c r="C17615" s="176" t="s">
        <v>115</v>
      </c>
      <c r="D17615" s="177">
        <v>438.54</v>
      </c>
    </row>
    <row r="17616" spans="1:4" x14ac:dyDescent="0.25">
      <c r="A17616" s="176" t="s">
        <v>27125</v>
      </c>
      <c r="B17616" s="176" t="s">
        <v>27126</v>
      </c>
      <c r="C17616" s="176" t="s">
        <v>115</v>
      </c>
      <c r="D17616" s="177">
        <v>643.42999999999995</v>
      </c>
    </row>
    <row r="17617" spans="1:4" x14ac:dyDescent="0.25">
      <c r="A17617" s="176" t="s">
        <v>27127</v>
      </c>
      <c r="B17617" s="176" t="s">
        <v>27126</v>
      </c>
      <c r="C17617" s="176" t="s">
        <v>115</v>
      </c>
      <c r="D17617" s="177">
        <v>643.42999999999995</v>
      </c>
    </row>
    <row r="17618" spans="1:4" x14ac:dyDescent="0.25">
      <c r="A17618" s="176" t="s">
        <v>27128</v>
      </c>
      <c r="B17618" s="176" t="s">
        <v>27129</v>
      </c>
      <c r="C17618" s="176" t="s">
        <v>115</v>
      </c>
      <c r="D17618" s="177">
        <v>660.94</v>
      </c>
    </row>
    <row r="17619" spans="1:4" x14ac:dyDescent="0.25">
      <c r="A17619" s="176" t="s">
        <v>27130</v>
      </c>
      <c r="B17619" s="176" t="s">
        <v>27129</v>
      </c>
      <c r="C17619" s="176" t="s">
        <v>115</v>
      </c>
      <c r="D17619" s="177">
        <v>660.94</v>
      </c>
    </row>
    <row r="17620" spans="1:4" x14ac:dyDescent="0.25">
      <c r="A17620" s="176" t="s">
        <v>27131</v>
      </c>
      <c r="B17620" s="176" t="s">
        <v>27132</v>
      </c>
      <c r="C17620" s="176" t="s">
        <v>115</v>
      </c>
      <c r="D17620" s="177">
        <v>1849.37</v>
      </c>
    </row>
    <row r="17621" spans="1:4" x14ac:dyDescent="0.25">
      <c r="A17621" s="176" t="s">
        <v>27133</v>
      </c>
      <c r="B17621" s="176" t="s">
        <v>27132</v>
      </c>
      <c r="C17621" s="176" t="s">
        <v>115</v>
      </c>
      <c r="D17621" s="177">
        <v>1849.37</v>
      </c>
    </row>
    <row r="17622" spans="1:4" x14ac:dyDescent="0.25">
      <c r="A17622" s="176" t="s">
        <v>27134</v>
      </c>
      <c r="B17622" s="176" t="s">
        <v>27135</v>
      </c>
      <c r="C17622" s="176" t="s">
        <v>115</v>
      </c>
      <c r="D17622" s="177">
        <v>72.260000000000005</v>
      </c>
    </row>
    <row r="17623" spans="1:4" x14ac:dyDescent="0.25">
      <c r="A17623" s="176" t="s">
        <v>27136</v>
      </c>
      <c r="B17623" s="176" t="s">
        <v>27135</v>
      </c>
      <c r="C17623" s="176" t="s">
        <v>115</v>
      </c>
      <c r="D17623" s="177">
        <v>72.260000000000005</v>
      </c>
    </row>
    <row r="17624" spans="1:4" x14ac:dyDescent="0.25">
      <c r="A17624" s="176" t="s">
        <v>27137</v>
      </c>
      <c r="B17624" s="176" t="s">
        <v>27138</v>
      </c>
      <c r="C17624" s="176" t="s">
        <v>115</v>
      </c>
      <c r="D17624" s="177">
        <v>1365.13</v>
      </c>
    </row>
    <row r="17625" spans="1:4" x14ac:dyDescent="0.25">
      <c r="A17625" s="176" t="s">
        <v>27139</v>
      </c>
      <c r="B17625" s="176" t="s">
        <v>27138</v>
      </c>
      <c r="C17625" s="176" t="s">
        <v>115</v>
      </c>
      <c r="D17625" s="177">
        <v>1365.13</v>
      </c>
    </row>
    <row r="17626" spans="1:4" x14ac:dyDescent="0.25">
      <c r="A17626" s="176" t="s">
        <v>27140</v>
      </c>
      <c r="B17626" s="176" t="s">
        <v>27141</v>
      </c>
      <c r="C17626" s="176" t="s">
        <v>115</v>
      </c>
      <c r="D17626" s="177">
        <v>1194.48</v>
      </c>
    </row>
    <row r="17627" spans="1:4" x14ac:dyDescent="0.25">
      <c r="A17627" s="176" t="s">
        <v>27142</v>
      </c>
      <c r="B17627" s="176" t="s">
        <v>27141</v>
      </c>
      <c r="C17627" s="176" t="s">
        <v>115</v>
      </c>
      <c r="D17627" s="177">
        <v>1194.48</v>
      </c>
    </row>
    <row r="17628" spans="1:4" x14ac:dyDescent="0.25">
      <c r="A17628" s="176" t="s">
        <v>27143</v>
      </c>
      <c r="B17628" s="176" t="s">
        <v>27144</v>
      </c>
      <c r="C17628" s="176" t="s">
        <v>115</v>
      </c>
      <c r="D17628" s="177">
        <v>1646.07</v>
      </c>
    </row>
    <row r="17629" spans="1:4" x14ac:dyDescent="0.25">
      <c r="A17629" s="176" t="s">
        <v>27145</v>
      </c>
      <c r="B17629" s="176" t="s">
        <v>27144</v>
      </c>
      <c r="C17629" s="176" t="s">
        <v>115</v>
      </c>
      <c r="D17629" s="177">
        <v>1646.07</v>
      </c>
    </row>
    <row r="17630" spans="1:4" x14ac:dyDescent="0.25">
      <c r="A17630" s="176" t="s">
        <v>27146</v>
      </c>
      <c r="B17630" s="176" t="s">
        <v>225</v>
      </c>
      <c r="C17630" s="176" t="s">
        <v>115</v>
      </c>
      <c r="D17630" s="177">
        <v>43.89</v>
      </c>
    </row>
    <row r="17631" spans="1:4" x14ac:dyDescent="0.25">
      <c r="A17631" s="176" t="s">
        <v>27147</v>
      </c>
      <c r="B17631" s="176" t="s">
        <v>225</v>
      </c>
      <c r="C17631" s="176" t="s">
        <v>115</v>
      </c>
      <c r="D17631" s="177">
        <v>42.8</v>
      </c>
    </row>
    <row r="17632" spans="1:4" x14ac:dyDescent="0.25">
      <c r="A17632" s="176" t="s">
        <v>27148</v>
      </c>
      <c r="B17632" s="176" t="s">
        <v>223</v>
      </c>
      <c r="C17632" s="176" t="s">
        <v>115</v>
      </c>
      <c r="D17632" s="177">
        <v>47.31</v>
      </c>
    </row>
    <row r="17633" spans="1:4" x14ac:dyDescent="0.25">
      <c r="A17633" s="176" t="s">
        <v>27149</v>
      </c>
      <c r="B17633" s="176" t="s">
        <v>223</v>
      </c>
      <c r="C17633" s="176" t="s">
        <v>115</v>
      </c>
      <c r="D17633" s="177">
        <v>46.22</v>
      </c>
    </row>
    <row r="17634" spans="1:4" x14ac:dyDescent="0.25">
      <c r="A17634" s="176" t="s">
        <v>27150</v>
      </c>
      <c r="B17634" s="176" t="s">
        <v>221</v>
      </c>
      <c r="C17634" s="176" t="s">
        <v>115</v>
      </c>
      <c r="D17634" s="177">
        <v>47.36</v>
      </c>
    </row>
    <row r="17635" spans="1:4" x14ac:dyDescent="0.25">
      <c r="A17635" s="176" t="s">
        <v>27151</v>
      </c>
      <c r="B17635" s="176" t="s">
        <v>221</v>
      </c>
      <c r="C17635" s="176" t="s">
        <v>115</v>
      </c>
      <c r="D17635" s="177">
        <v>46.27</v>
      </c>
    </row>
    <row r="17636" spans="1:4" x14ac:dyDescent="0.25">
      <c r="A17636" s="176" t="s">
        <v>27152</v>
      </c>
      <c r="B17636" s="176" t="s">
        <v>27153</v>
      </c>
      <c r="C17636" s="176" t="s">
        <v>115</v>
      </c>
      <c r="D17636" s="177">
        <v>96.34</v>
      </c>
    </row>
    <row r="17637" spans="1:4" x14ac:dyDescent="0.25">
      <c r="A17637" s="176" t="s">
        <v>27154</v>
      </c>
      <c r="B17637" s="176" t="s">
        <v>27153</v>
      </c>
      <c r="C17637" s="176" t="s">
        <v>115</v>
      </c>
      <c r="D17637" s="177">
        <v>96.3</v>
      </c>
    </row>
    <row r="17638" spans="1:4" x14ac:dyDescent="0.25">
      <c r="A17638" s="176" t="s">
        <v>27155</v>
      </c>
      <c r="B17638" s="176" t="s">
        <v>27156</v>
      </c>
      <c r="C17638" s="176" t="s">
        <v>115</v>
      </c>
      <c r="D17638" s="177">
        <v>23.1</v>
      </c>
    </row>
    <row r="17639" spans="1:4" x14ac:dyDescent="0.25">
      <c r="A17639" s="176" t="s">
        <v>27157</v>
      </c>
      <c r="B17639" s="176" t="s">
        <v>27156</v>
      </c>
      <c r="C17639" s="176" t="s">
        <v>115</v>
      </c>
      <c r="D17639" s="177">
        <v>23.06</v>
      </c>
    </row>
    <row r="17640" spans="1:4" x14ac:dyDescent="0.25">
      <c r="A17640" s="176" t="s">
        <v>27158</v>
      </c>
      <c r="B17640" s="176" t="s">
        <v>27159</v>
      </c>
      <c r="C17640" s="176" t="s">
        <v>115</v>
      </c>
      <c r="D17640" s="177">
        <v>65.010000000000005</v>
      </c>
    </row>
    <row r="17641" spans="1:4" x14ac:dyDescent="0.25">
      <c r="A17641" s="176" t="s">
        <v>27160</v>
      </c>
      <c r="B17641" s="176" t="s">
        <v>27159</v>
      </c>
      <c r="C17641" s="176" t="s">
        <v>115</v>
      </c>
      <c r="D17641" s="177">
        <v>64.97</v>
      </c>
    </row>
    <row r="17642" spans="1:4" x14ac:dyDescent="0.25">
      <c r="A17642" s="176" t="s">
        <v>27161</v>
      </c>
      <c r="B17642" s="176" t="s">
        <v>27162</v>
      </c>
      <c r="C17642" s="176" t="s">
        <v>115</v>
      </c>
      <c r="D17642" s="177">
        <v>102.72</v>
      </c>
    </row>
    <row r="17643" spans="1:4" x14ac:dyDescent="0.25">
      <c r="A17643" s="176" t="s">
        <v>27163</v>
      </c>
      <c r="B17643" s="176" t="s">
        <v>27162</v>
      </c>
      <c r="C17643" s="176" t="s">
        <v>115</v>
      </c>
      <c r="D17643" s="177">
        <v>101.67</v>
      </c>
    </row>
    <row r="17644" spans="1:4" x14ac:dyDescent="0.25">
      <c r="A17644" s="176" t="s">
        <v>27164</v>
      </c>
      <c r="B17644" s="176" t="s">
        <v>27165</v>
      </c>
      <c r="C17644" s="176" t="s">
        <v>115</v>
      </c>
      <c r="D17644" s="177">
        <v>84.77</v>
      </c>
    </row>
    <row r="17645" spans="1:4" x14ac:dyDescent="0.25">
      <c r="A17645" s="176" t="s">
        <v>27166</v>
      </c>
      <c r="B17645" s="176" t="s">
        <v>27165</v>
      </c>
      <c r="C17645" s="176" t="s">
        <v>115</v>
      </c>
      <c r="D17645" s="177">
        <v>84.77</v>
      </c>
    </row>
    <row r="17646" spans="1:4" x14ac:dyDescent="0.25">
      <c r="A17646" s="176" t="s">
        <v>27167</v>
      </c>
      <c r="B17646" s="176" t="s">
        <v>27168</v>
      </c>
      <c r="C17646" s="176" t="s">
        <v>115</v>
      </c>
      <c r="D17646" s="177">
        <v>110.84</v>
      </c>
    </row>
    <row r="17647" spans="1:4" x14ac:dyDescent="0.25">
      <c r="A17647" s="176" t="s">
        <v>27169</v>
      </c>
      <c r="B17647" s="176" t="s">
        <v>27168</v>
      </c>
      <c r="C17647" s="176" t="s">
        <v>115</v>
      </c>
      <c r="D17647" s="177">
        <v>110.84</v>
      </c>
    </row>
    <row r="17648" spans="1:4" x14ac:dyDescent="0.25">
      <c r="A17648" s="176" t="s">
        <v>27170</v>
      </c>
      <c r="B17648" s="176" t="s">
        <v>27171</v>
      </c>
      <c r="C17648" s="176" t="s">
        <v>115</v>
      </c>
      <c r="D17648" s="177">
        <v>129.82</v>
      </c>
    </row>
    <row r="17649" spans="1:4" x14ac:dyDescent="0.25">
      <c r="A17649" s="176" t="s">
        <v>27172</v>
      </c>
      <c r="B17649" s="176" t="s">
        <v>27171</v>
      </c>
      <c r="C17649" s="176" t="s">
        <v>115</v>
      </c>
      <c r="D17649" s="177">
        <v>129.82</v>
      </c>
    </row>
    <row r="17650" spans="1:4" x14ac:dyDescent="0.25">
      <c r="A17650" s="176" t="s">
        <v>27173</v>
      </c>
      <c r="B17650" s="176" t="s">
        <v>27174</v>
      </c>
      <c r="C17650" s="176" t="s">
        <v>115</v>
      </c>
      <c r="D17650" s="177">
        <v>356.92</v>
      </c>
    </row>
    <row r="17651" spans="1:4" x14ac:dyDescent="0.25">
      <c r="A17651" s="176" t="s">
        <v>27175</v>
      </c>
      <c r="B17651" s="176" t="s">
        <v>27174</v>
      </c>
      <c r="C17651" s="176" t="s">
        <v>115</v>
      </c>
      <c r="D17651" s="177">
        <v>356.92</v>
      </c>
    </row>
    <row r="17652" spans="1:4" x14ac:dyDescent="0.25">
      <c r="A17652" s="176" t="s">
        <v>27176</v>
      </c>
      <c r="B17652" s="176" t="s">
        <v>27177</v>
      </c>
      <c r="C17652" s="176" t="s">
        <v>115</v>
      </c>
      <c r="D17652" s="177">
        <v>374.56</v>
      </c>
    </row>
    <row r="17653" spans="1:4" x14ac:dyDescent="0.25">
      <c r="A17653" s="176" t="s">
        <v>27178</v>
      </c>
      <c r="B17653" s="176" t="s">
        <v>27177</v>
      </c>
      <c r="C17653" s="176" t="s">
        <v>115</v>
      </c>
      <c r="D17653" s="177">
        <v>374.56</v>
      </c>
    </row>
    <row r="17654" spans="1:4" x14ac:dyDescent="0.25">
      <c r="A17654" s="176" t="s">
        <v>27179</v>
      </c>
      <c r="B17654" s="176" t="s">
        <v>27180</v>
      </c>
      <c r="C17654" s="176" t="s">
        <v>115</v>
      </c>
      <c r="D17654" s="177">
        <v>309.41000000000003</v>
      </c>
    </row>
    <row r="17655" spans="1:4" x14ac:dyDescent="0.25">
      <c r="A17655" s="176" t="s">
        <v>27181</v>
      </c>
      <c r="B17655" s="176" t="s">
        <v>27180</v>
      </c>
      <c r="C17655" s="176" t="s">
        <v>115</v>
      </c>
      <c r="D17655" s="177">
        <v>309.41000000000003</v>
      </c>
    </row>
    <row r="17656" spans="1:4" x14ac:dyDescent="0.25">
      <c r="A17656" s="176" t="s">
        <v>27182</v>
      </c>
      <c r="B17656" s="176" t="s">
        <v>27183</v>
      </c>
      <c r="C17656" s="176" t="s">
        <v>115</v>
      </c>
      <c r="D17656" s="177">
        <v>723.88</v>
      </c>
    </row>
    <row r="17657" spans="1:4" x14ac:dyDescent="0.25">
      <c r="A17657" s="176" t="s">
        <v>27184</v>
      </c>
      <c r="B17657" s="176" t="s">
        <v>27183</v>
      </c>
      <c r="C17657" s="176" t="s">
        <v>115</v>
      </c>
      <c r="D17657" s="177">
        <v>723.88</v>
      </c>
    </row>
    <row r="17658" spans="1:4" x14ac:dyDescent="0.25">
      <c r="A17658" s="176" t="s">
        <v>27185</v>
      </c>
      <c r="B17658" s="176" t="s">
        <v>27186</v>
      </c>
      <c r="C17658" s="176" t="s">
        <v>115</v>
      </c>
      <c r="D17658" s="177">
        <v>500.47</v>
      </c>
    </row>
    <row r="17659" spans="1:4" x14ac:dyDescent="0.25">
      <c r="A17659" s="176" t="s">
        <v>27187</v>
      </c>
      <c r="B17659" s="176" t="s">
        <v>27186</v>
      </c>
      <c r="C17659" s="176" t="s">
        <v>115</v>
      </c>
      <c r="D17659" s="177">
        <v>500.47</v>
      </c>
    </row>
    <row r="17660" spans="1:4" x14ac:dyDescent="0.25">
      <c r="A17660" s="176" t="s">
        <v>27188</v>
      </c>
      <c r="B17660" s="176" t="s">
        <v>27189</v>
      </c>
      <c r="C17660" s="176" t="s">
        <v>115</v>
      </c>
      <c r="D17660" s="177">
        <v>874.46</v>
      </c>
    </row>
    <row r="17661" spans="1:4" x14ac:dyDescent="0.25">
      <c r="A17661" s="176" t="s">
        <v>27190</v>
      </c>
      <c r="B17661" s="176" t="s">
        <v>27189</v>
      </c>
      <c r="C17661" s="176" t="s">
        <v>115</v>
      </c>
      <c r="D17661" s="177">
        <v>874.46</v>
      </c>
    </row>
    <row r="17662" spans="1:4" x14ac:dyDescent="0.25">
      <c r="A17662" s="176" t="s">
        <v>27191</v>
      </c>
      <c r="B17662" s="176" t="s">
        <v>27192</v>
      </c>
      <c r="C17662" s="176" t="s">
        <v>115</v>
      </c>
      <c r="D17662" s="177">
        <v>182.94</v>
      </c>
    </row>
    <row r="17663" spans="1:4" x14ac:dyDescent="0.25">
      <c r="A17663" s="176" t="s">
        <v>27193</v>
      </c>
      <c r="B17663" s="176" t="s">
        <v>27192</v>
      </c>
      <c r="C17663" s="176" t="s">
        <v>115</v>
      </c>
      <c r="D17663" s="177">
        <v>182.94</v>
      </c>
    </row>
    <row r="17664" spans="1:4" x14ac:dyDescent="0.25">
      <c r="A17664" s="176" t="s">
        <v>27194</v>
      </c>
      <c r="B17664" s="176" t="s">
        <v>27195</v>
      </c>
      <c r="C17664" s="176" t="s">
        <v>115</v>
      </c>
      <c r="D17664" s="177">
        <v>405.41</v>
      </c>
    </row>
    <row r="17665" spans="1:4" x14ac:dyDescent="0.25">
      <c r="A17665" s="176" t="s">
        <v>27196</v>
      </c>
      <c r="B17665" s="176" t="s">
        <v>27195</v>
      </c>
      <c r="C17665" s="176" t="s">
        <v>115</v>
      </c>
      <c r="D17665" s="177">
        <v>405.41</v>
      </c>
    </row>
    <row r="17666" spans="1:4" x14ac:dyDescent="0.25">
      <c r="A17666" s="176" t="s">
        <v>27197</v>
      </c>
      <c r="B17666" s="176" t="s">
        <v>27198</v>
      </c>
      <c r="C17666" s="176" t="s">
        <v>115</v>
      </c>
      <c r="D17666" s="177">
        <v>238.51</v>
      </c>
    </row>
    <row r="17667" spans="1:4" x14ac:dyDescent="0.25">
      <c r="A17667" s="176" t="s">
        <v>27199</v>
      </c>
      <c r="B17667" s="176" t="s">
        <v>27198</v>
      </c>
      <c r="C17667" s="176" t="s">
        <v>115</v>
      </c>
      <c r="D17667" s="177">
        <v>238.51</v>
      </c>
    </row>
    <row r="17668" spans="1:4" x14ac:dyDescent="0.25">
      <c r="A17668" s="176" t="s">
        <v>27200</v>
      </c>
      <c r="B17668" s="176" t="s">
        <v>27201</v>
      </c>
      <c r="C17668" s="176" t="s">
        <v>115</v>
      </c>
      <c r="D17668" s="177">
        <v>114.04</v>
      </c>
    </row>
    <row r="17669" spans="1:4" x14ac:dyDescent="0.25">
      <c r="A17669" s="176" t="s">
        <v>27202</v>
      </c>
      <c r="B17669" s="176" t="s">
        <v>27201</v>
      </c>
      <c r="C17669" s="176" t="s">
        <v>115</v>
      </c>
      <c r="D17669" s="177">
        <v>114.04</v>
      </c>
    </row>
    <row r="17670" spans="1:4" x14ac:dyDescent="0.25">
      <c r="A17670" s="176" t="s">
        <v>27203</v>
      </c>
      <c r="B17670" s="176" t="s">
        <v>27204</v>
      </c>
      <c r="C17670" s="176" t="s">
        <v>115</v>
      </c>
      <c r="D17670" s="177">
        <v>236.22</v>
      </c>
    </row>
    <row r="17671" spans="1:4" x14ac:dyDescent="0.25">
      <c r="A17671" s="176" t="s">
        <v>27205</v>
      </c>
      <c r="B17671" s="176" t="s">
        <v>27204</v>
      </c>
      <c r="C17671" s="176" t="s">
        <v>115</v>
      </c>
      <c r="D17671" s="177">
        <v>236.22</v>
      </c>
    </row>
    <row r="17672" spans="1:4" x14ac:dyDescent="0.25">
      <c r="A17672" s="176" t="s">
        <v>27206</v>
      </c>
      <c r="B17672" s="176" t="s">
        <v>27207</v>
      </c>
      <c r="C17672" s="176" t="s">
        <v>115</v>
      </c>
      <c r="D17672" s="177">
        <v>90.7</v>
      </c>
    </row>
    <row r="17673" spans="1:4" x14ac:dyDescent="0.25">
      <c r="A17673" s="176" t="s">
        <v>27208</v>
      </c>
      <c r="B17673" s="176" t="s">
        <v>27207</v>
      </c>
      <c r="C17673" s="176" t="s">
        <v>115</v>
      </c>
      <c r="D17673" s="177">
        <v>90.7</v>
      </c>
    </row>
    <row r="17674" spans="1:4" x14ac:dyDescent="0.25">
      <c r="A17674" s="176" t="s">
        <v>27209</v>
      </c>
      <c r="B17674" s="176" t="s">
        <v>27210</v>
      </c>
      <c r="C17674" s="176" t="s">
        <v>115</v>
      </c>
      <c r="D17674" s="177">
        <v>69.05</v>
      </c>
    </row>
    <row r="17675" spans="1:4" x14ac:dyDescent="0.25">
      <c r="A17675" s="176" t="s">
        <v>27211</v>
      </c>
      <c r="B17675" s="176" t="s">
        <v>27210</v>
      </c>
      <c r="C17675" s="176" t="s">
        <v>115</v>
      </c>
      <c r="D17675" s="177">
        <v>69.05</v>
      </c>
    </row>
    <row r="17676" spans="1:4" x14ac:dyDescent="0.25">
      <c r="A17676" s="176" t="s">
        <v>27212</v>
      </c>
      <c r="B17676" s="176" t="s">
        <v>27213</v>
      </c>
      <c r="C17676" s="176" t="s">
        <v>115</v>
      </c>
      <c r="D17676" s="177">
        <v>206.67</v>
      </c>
    </row>
    <row r="17677" spans="1:4" x14ac:dyDescent="0.25">
      <c r="A17677" s="176" t="s">
        <v>27214</v>
      </c>
      <c r="B17677" s="176" t="s">
        <v>27213</v>
      </c>
      <c r="C17677" s="176" t="s">
        <v>115</v>
      </c>
      <c r="D17677" s="177">
        <v>206.67</v>
      </c>
    </row>
    <row r="17678" spans="1:4" x14ac:dyDescent="0.25">
      <c r="A17678" s="176" t="s">
        <v>27215</v>
      </c>
      <c r="B17678" s="176" t="s">
        <v>27216</v>
      </c>
      <c r="C17678" s="176" t="s">
        <v>115</v>
      </c>
      <c r="D17678" s="177">
        <v>302.33</v>
      </c>
    </row>
    <row r="17679" spans="1:4" x14ac:dyDescent="0.25">
      <c r="A17679" s="176" t="s">
        <v>27217</v>
      </c>
      <c r="B17679" s="176" t="s">
        <v>27216</v>
      </c>
      <c r="C17679" s="176" t="s">
        <v>115</v>
      </c>
      <c r="D17679" s="177">
        <v>302.33</v>
      </c>
    </row>
    <row r="17680" spans="1:4" x14ac:dyDescent="0.25">
      <c r="A17680" s="176" t="s">
        <v>27218</v>
      </c>
      <c r="B17680" s="176" t="s">
        <v>27219</v>
      </c>
      <c r="C17680" s="176" t="s">
        <v>115</v>
      </c>
      <c r="D17680" s="177">
        <v>398.86</v>
      </c>
    </row>
    <row r="17681" spans="1:4" x14ac:dyDescent="0.25">
      <c r="A17681" s="176" t="s">
        <v>27220</v>
      </c>
      <c r="B17681" s="176" t="s">
        <v>27219</v>
      </c>
      <c r="C17681" s="176" t="s">
        <v>115</v>
      </c>
      <c r="D17681" s="177">
        <v>398.86</v>
      </c>
    </row>
    <row r="17682" spans="1:4" x14ac:dyDescent="0.25">
      <c r="A17682" s="176" t="s">
        <v>27221</v>
      </c>
      <c r="B17682" s="176" t="s">
        <v>27222</v>
      </c>
      <c r="C17682" s="176" t="s">
        <v>115</v>
      </c>
      <c r="D17682" s="177">
        <v>483.81</v>
      </c>
    </row>
    <row r="17683" spans="1:4" x14ac:dyDescent="0.25">
      <c r="A17683" s="176" t="s">
        <v>27223</v>
      </c>
      <c r="B17683" s="176" t="s">
        <v>27222</v>
      </c>
      <c r="C17683" s="176" t="s">
        <v>115</v>
      </c>
      <c r="D17683" s="177">
        <v>483.81</v>
      </c>
    </row>
    <row r="17684" spans="1:4" x14ac:dyDescent="0.25">
      <c r="A17684" s="176" t="s">
        <v>27224</v>
      </c>
      <c r="B17684" s="176" t="s">
        <v>27225</v>
      </c>
      <c r="C17684" s="176" t="s">
        <v>115</v>
      </c>
      <c r="D17684" s="177">
        <v>345.77</v>
      </c>
    </row>
    <row r="17685" spans="1:4" x14ac:dyDescent="0.25">
      <c r="A17685" s="176" t="s">
        <v>27226</v>
      </c>
      <c r="B17685" s="176" t="s">
        <v>27225</v>
      </c>
      <c r="C17685" s="176" t="s">
        <v>115</v>
      </c>
      <c r="D17685" s="177">
        <v>345.77</v>
      </c>
    </row>
    <row r="17686" spans="1:4" x14ac:dyDescent="0.25">
      <c r="A17686" s="176" t="s">
        <v>27227</v>
      </c>
      <c r="B17686" s="176" t="s">
        <v>27228</v>
      </c>
      <c r="C17686" s="176" t="s">
        <v>115</v>
      </c>
      <c r="D17686" s="177">
        <v>28.4</v>
      </c>
    </row>
    <row r="17687" spans="1:4" x14ac:dyDescent="0.25">
      <c r="A17687" s="176" t="s">
        <v>27229</v>
      </c>
      <c r="B17687" s="176" t="s">
        <v>27228</v>
      </c>
      <c r="C17687" s="176" t="s">
        <v>115</v>
      </c>
      <c r="D17687" s="177">
        <v>27.31</v>
      </c>
    </row>
    <row r="17688" spans="1:4" x14ac:dyDescent="0.25">
      <c r="A17688" s="176" t="s">
        <v>27230</v>
      </c>
      <c r="B17688" s="176" t="s">
        <v>27231</v>
      </c>
      <c r="C17688" s="176" t="s">
        <v>115</v>
      </c>
      <c r="D17688" s="177">
        <v>62.73</v>
      </c>
    </row>
    <row r="17689" spans="1:4" x14ac:dyDescent="0.25">
      <c r="A17689" s="176" t="s">
        <v>27232</v>
      </c>
      <c r="B17689" s="176" t="s">
        <v>27231</v>
      </c>
      <c r="C17689" s="176" t="s">
        <v>115</v>
      </c>
      <c r="D17689" s="177">
        <v>61.64</v>
      </c>
    </row>
    <row r="17690" spans="1:4" x14ac:dyDescent="0.25">
      <c r="A17690" s="176" t="s">
        <v>27233</v>
      </c>
      <c r="B17690" s="176" t="s">
        <v>27234</v>
      </c>
      <c r="C17690" s="176" t="s">
        <v>115</v>
      </c>
      <c r="D17690" s="177">
        <v>40.700000000000003</v>
      </c>
    </row>
    <row r="17691" spans="1:4" x14ac:dyDescent="0.25">
      <c r="A17691" s="176" t="s">
        <v>27235</v>
      </c>
      <c r="B17691" s="176" t="s">
        <v>27234</v>
      </c>
      <c r="C17691" s="176" t="s">
        <v>115</v>
      </c>
      <c r="D17691" s="177">
        <v>39.61</v>
      </c>
    </row>
    <row r="17692" spans="1:4" x14ac:dyDescent="0.25">
      <c r="A17692" s="176" t="s">
        <v>27236</v>
      </c>
      <c r="B17692" s="176" t="s">
        <v>27237</v>
      </c>
      <c r="C17692" s="176" t="s">
        <v>115</v>
      </c>
      <c r="D17692" s="177">
        <v>31.91</v>
      </c>
    </row>
    <row r="17693" spans="1:4" x14ac:dyDescent="0.25">
      <c r="A17693" s="176" t="s">
        <v>27238</v>
      </c>
      <c r="B17693" s="176" t="s">
        <v>27237</v>
      </c>
      <c r="C17693" s="176" t="s">
        <v>115</v>
      </c>
      <c r="D17693" s="177">
        <v>30.82</v>
      </c>
    </row>
    <row r="17694" spans="1:4" x14ac:dyDescent="0.25">
      <c r="A17694" s="176" t="s">
        <v>27239</v>
      </c>
      <c r="B17694" s="176" t="s">
        <v>27240</v>
      </c>
      <c r="C17694" s="176" t="s">
        <v>115</v>
      </c>
      <c r="D17694" s="177">
        <v>28.07</v>
      </c>
    </row>
    <row r="17695" spans="1:4" x14ac:dyDescent="0.25">
      <c r="A17695" s="176" t="s">
        <v>27241</v>
      </c>
      <c r="B17695" s="176" t="s">
        <v>27240</v>
      </c>
      <c r="C17695" s="176" t="s">
        <v>115</v>
      </c>
      <c r="D17695" s="177">
        <v>26.98</v>
      </c>
    </row>
    <row r="17696" spans="1:4" x14ac:dyDescent="0.25">
      <c r="A17696" s="176" t="s">
        <v>27242</v>
      </c>
      <c r="B17696" s="176" t="s">
        <v>27243</v>
      </c>
      <c r="C17696" s="176" t="s">
        <v>115</v>
      </c>
      <c r="D17696" s="177">
        <v>92.93</v>
      </c>
    </row>
    <row r="17697" spans="1:4" x14ac:dyDescent="0.25">
      <c r="A17697" s="176" t="s">
        <v>27244</v>
      </c>
      <c r="B17697" s="176" t="s">
        <v>27243</v>
      </c>
      <c r="C17697" s="176" t="s">
        <v>115</v>
      </c>
      <c r="D17697" s="177">
        <v>90.75</v>
      </c>
    </row>
    <row r="17698" spans="1:4" x14ac:dyDescent="0.25">
      <c r="A17698" s="176" t="s">
        <v>27245</v>
      </c>
      <c r="B17698" s="176" t="s">
        <v>27246</v>
      </c>
      <c r="C17698" s="176" t="s">
        <v>115</v>
      </c>
      <c r="D17698" s="177">
        <v>51.05</v>
      </c>
    </row>
    <row r="17699" spans="1:4" x14ac:dyDescent="0.25">
      <c r="A17699" s="176" t="s">
        <v>27247</v>
      </c>
      <c r="B17699" s="176" t="s">
        <v>27246</v>
      </c>
      <c r="C17699" s="176" t="s">
        <v>115</v>
      </c>
      <c r="D17699" s="177">
        <v>51.05</v>
      </c>
    </row>
    <row r="17700" spans="1:4" x14ac:dyDescent="0.25">
      <c r="A17700" s="176" t="s">
        <v>27248</v>
      </c>
      <c r="B17700" s="176" t="s">
        <v>27249</v>
      </c>
      <c r="C17700" s="176" t="s">
        <v>115</v>
      </c>
      <c r="D17700" s="177">
        <v>138.94999999999999</v>
      </c>
    </row>
    <row r="17701" spans="1:4" x14ac:dyDescent="0.25">
      <c r="A17701" s="176" t="s">
        <v>27250</v>
      </c>
      <c r="B17701" s="176" t="s">
        <v>27249</v>
      </c>
      <c r="C17701" s="176" t="s">
        <v>115</v>
      </c>
      <c r="D17701" s="177">
        <v>138.94999999999999</v>
      </c>
    </row>
    <row r="17702" spans="1:4" x14ac:dyDescent="0.25">
      <c r="A17702" s="176" t="s">
        <v>27251</v>
      </c>
      <c r="B17702" s="176" t="s">
        <v>27252</v>
      </c>
      <c r="C17702" s="176" t="s">
        <v>115</v>
      </c>
      <c r="D17702" s="177">
        <v>10.72</v>
      </c>
    </row>
    <row r="17703" spans="1:4" x14ac:dyDescent="0.25">
      <c r="A17703" s="176" t="s">
        <v>27253</v>
      </c>
      <c r="B17703" s="176" t="s">
        <v>27252</v>
      </c>
      <c r="C17703" s="176" t="s">
        <v>115</v>
      </c>
      <c r="D17703" s="177">
        <v>10.72</v>
      </c>
    </row>
    <row r="17704" spans="1:4" x14ac:dyDescent="0.25">
      <c r="A17704" s="176" t="s">
        <v>27254</v>
      </c>
      <c r="B17704" s="176" t="s">
        <v>27255</v>
      </c>
      <c r="C17704" s="176" t="s">
        <v>115</v>
      </c>
      <c r="D17704" s="177">
        <v>9.99</v>
      </c>
    </row>
    <row r="17705" spans="1:4" x14ac:dyDescent="0.25">
      <c r="A17705" s="176" t="s">
        <v>27256</v>
      </c>
      <c r="B17705" s="176" t="s">
        <v>27255</v>
      </c>
      <c r="C17705" s="176" t="s">
        <v>115</v>
      </c>
      <c r="D17705" s="177">
        <v>9.99</v>
      </c>
    </row>
    <row r="17706" spans="1:4" x14ac:dyDescent="0.25">
      <c r="A17706" s="176" t="s">
        <v>27257</v>
      </c>
      <c r="B17706" s="176" t="s">
        <v>27258</v>
      </c>
      <c r="C17706" s="176" t="s">
        <v>115</v>
      </c>
      <c r="D17706" s="177">
        <v>249.25</v>
      </c>
    </row>
    <row r="17707" spans="1:4" x14ac:dyDescent="0.25">
      <c r="A17707" s="176" t="s">
        <v>27259</v>
      </c>
      <c r="B17707" s="176" t="s">
        <v>27258</v>
      </c>
      <c r="C17707" s="176" t="s">
        <v>115</v>
      </c>
      <c r="D17707" s="177">
        <v>249.25</v>
      </c>
    </row>
    <row r="17708" spans="1:4" x14ac:dyDescent="0.25">
      <c r="A17708" s="176" t="s">
        <v>27260</v>
      </c>
      <c r="B17708" s="176" t="s">
        <v>27261</v>
      </c>
      <c r="C17708" s="176" t="s">
        <v>115</v>
      </c>
      <c r="D17708" s="177">
        <v>54.8</v>
      </c>
    </row>
    <row r="17709" spans="1:4" x14ac:dyDescent="0.25">
      <c r="A17709" s="176" t="s">
        <v>27262</v>
      </c>
      <c r="B17709" s="176" t="s">
        <v>27261</v>
      </c>
      <c r="C17709" s="176" t="s">
        <v>115</v>
      </c>
      <c r="D17709" s="177">
        <v>54.8</v>
      </c>
    </row>
    <row r="17710" spans="1:4" x14ac:dyDescent="0.25">
      <c r="A17710" s="176" t="s">
        <v>27263</v>
      </c>
      <c r="B17710" s="176" t="s">
        <v>186</v>
      </c>
      <c r="C17710" s="176" t="s">
        <v>115</v>
      </c>
      <c r="D17710" s="177">
        <v>31.19</v>
      </c>
    </row>
    <row r="17711" spans="1:4" x14ac:dyDescent="0.25">
      <c r="A17711" s="176" t="s">
        <v>27264</v>
      </c>
      <c r="B17711" s="176" t="s">
        <v>186</v>
      </c>
      <c r="C17711" s="176" t="s">
        <v>115</v>
      </c>
      <c r="D17711" s="177">
        <v>31.19</v>
      </c>
    </row>
    <row r="17712" spans="1:4" x14ac:dyDescent="0.25">
      <c r="A17712" s="176" t="s">
        <v>27265</v>
      </c>
      <c r="B17712" s="176" t="s">
        <v>27266</v>
      </c>
      <c r="C17712" s="176" t="s">
        <v>115</v>
      </c>
      <c r="D17712" s="177">
        <v>101.71</v>
      </c>
    </row>
    <row r="17713" spans="1:4" x14ac:dyDescent="0.25">
      <c r="A17713" s="176" t="s">
        <v>27267</v>
      </c>
      <c r="B17713" s="176" t="s">
        <v>27266</v>
      </c>
      <c r="C17713" s="176" t="s">
        <v>115</v>
      </c>
      <c r="D17713" s="177">
        <v>101.71</v>
      </c>
    </row>
    <row r="17714" spans="1:4" x14ac:dyDescent="0.25">
      <c r="A17714" s="176" t="s">
        <v>27268</v>
      </c>
      <c r="B17714" s="176" t="s">
        <v>27269</v>
      </c>
      <c r="C17714" s="176" t="s">
        <v>115</v>
      </c>
      <c r="D17714" s="177">
        <v>240.27</v>
      </c>
    </row>
    <row r="17715" spans="1:4" x14ac:dyDescent="0.25">
      <c r="A17715" s="176" t="s">
        <v>27270</v>
      </c>
      <c r="B17715" s="176" t="s">
        <v>27269</v>
      </c>
      <c r="C17715" s="176" t="s">
        <v>115</v>
      </c>
      <c r="D17715" s="177">
        <v>240.27</v>
      </c>
    </row>
    <row r="17716" spans="1:4" x14ac:dyDescent="0.25">
      <c r="A17716" s="176" t="s">
        <v>27271</v>
      </c>
      <c r="B17716" s="176" t="s">
        <v>27272</v>
      </c>
      <c r="C17716" s="176" t="s">
        <v>115</v>
      </c>
      <c r="D17716" s="177">
        <v>60.65</v>
      </c>
    </row>
    <row r="17717" spans="1:4" x14ac:dyDescent="0.25">
      <c r="A17717" s="176" t="s">
        <v>27273</v>
      </c>
      <c r="B17717" s="176" t="s">
        <v>27272</v>
      </c>
      <c r="C17717" s="176" t="s">
        <v>115</v>
      </c>
      <c r="D17717" s="177">
        <v>60.65</v>
      </c>
    </row>
    <row r="17718" spans="1:4" x14ac:dyDescent="0.25">
      <c r="A17718" s="176" t="s">
        <v>27274</v>
      </c>
      <c r="B17718" s="176" t="s">
        <v>27275</v>
      </c>
      <c r="C17718" s="176" t="s">
        <v>115</v>
      </c>
      <c r="D17718" s="177">
        <v>300.62</v>
      </c>
    </row>
    <row r="17719" spans="1:4" x14ac:dyDescent="0.25">
      <c r="A17719" s="176" t="s">
        <v>27276</v>
      </c>
      <c r="B17719" s="176" t="s">
        <v>27275</v>
      </c>
      <c r="C17719" s="176" t="s">
        <v>115</v>
      </c>
      <c r="D17719" s="177">
        <v>300.62</v>
      </c>
    </row>
    <row r="17720" spans="1:4" x14ac:dyDescent="0.25">
      <c r="A17720" s="176" t="s">
        <v>27277</v>
      </c>
      <c r="B17720" s="176" t="s">
        <v>27278</v>
      </c>
      <c r="C17720" s="176" t="s">
        <v>115</v>
      </c>
      <c r="D17720" s="177">
        <v>106.17</v>
      </c>
    </row>
    <row r="17721" spans="1:4" x14ac:dyDescent="0.25">
      <c r="A17721" s="176" t="s">
        <v>27279</v>
      </c>
      <c r="B17721" s="176" t="s">
        <v>27278</v>
      </c>
      <c r="C17721" s="176" t="s">
        <v>115</v>
      </c>
      <c r="D17721" s="177">
        <v>106.17</v>
      </c>
    </row>
    <row r="17722" spans="1:4" x14ac:dyDescent="0.25">
      <c r="A17722" s="176" t="s">
        <v>27280</v>
      </c>
      <c r="B17722" s="176" t="s">
        <v>27281</v>
      </c>
      <c r="C17722" s="176" t="s">
        <v>115</v>
      </c>
      <c r="D17722" s="177">
        <v>215.17</v>
      </c>
    </row>
    <row r="17723" spans="1:4" x14ac:dyDescent="0.25">
      <c r="A17723" s="176" t="s">
        <v>27282</v>
      </c>
      <c r="B17723" s="176" t="s">
        <v>27281</v>
      </c>
      <c r="C17723" s="176" t="s">
        <v>115</v>
      </c>
      <c r="D17723" s="177">
        <v>215.17</v>
      </c>
    </row>
    <row r="17724" spans="1:4" x14ac:dyDescent="0.25">
      <c r="A17724" s="176" t="s">
        <v>27283</v>
      </c>
      <c r="B17724" s="176" t="s">
        <v>27284</v>
      </c>
      <c r="C17724" s="176" t="s">
        <v>115</v>
      </c>
      <c r="D17724" s="177">
        <v>11.41</v>
      </c>
    </row>
    <row r="17725" spans="1:4" x14ac:dyDescent="0.25">
      <c r="A17725" s="176" t="s">
        <v>27285</v>
      </c>
      <c r="B17725" s="176" t="s">
        <v>27284</v>
      </c>
      <c r="C17725" s="176" t="s">
        <v>115</v>
      </c>
      <c r="D17725" s="177">
        <v>11.41</v>
      </c>
    </row>
    <row r="17726" spans="1:4" x14ac:dyDescent="0.25">
      <c r="A17726" s="176" t="s">
        <v>27286</v>
      </c>
      <c r="B17726" s="176" t="s">
        <v>27287</v>
      </c>
      <c r="C17726" s="176" t="s">
        <v>115</v>
      </c>
      <c r="D17726" s="177">
        <v>9.16</v>
      </c>
    </row>
    <row r="17727" spans="1:4" x14ac:dyDescent="0.25">
      <c r="A17727" s="176" t="s">
        <v>27288</v>
      </c>
      <c r="B17727" s="176" t="s">
        <v>27287</v>
      </c>
      <c r="C17727" s="176" t="s">
        <v>115</v>
      </c>
      <c r="D17727" s="177">
        <v>9.16</v>
      </c>
    </row>
    <row r="17728" spans="1:4" x14ac:dyDescent="0.25">
      <c r="A17728" s="176" t="s">
        <v>27289</v>
      </c>
      <c r="B17728" s="176" t="s">
        <v>27290</v>
      </c>
      <c r="C17728" s="176" t="s">
        <v>115</v>
      </c>
      <c r="D17728" s="177">
        <v>68.16</v>
      </c>
    </row>
    <row r="17729" spans="1:4" x14ac:dyDescent="0.25">
      <c r="A17729" s="176" t="s">
        <v>27291</v>
      </c>
      <c r="B17729" s="176" t="s">
        <v>27290</v>
      </c>
      <c r="C17729" s="176" t="s">
        <v>115</v>
      </c>
      <c r="D17729" s="177">
        <v>68.16</v>
      </c>
    </row>
    <row r="17730" spans="1:4" x14ac:dyDescent="0.25">
      <c r="A17730" s="176" t="s">
        <v>27292</v>
      </c>
      <c r="B17730" s="176" t="s">
        <v>27293</v>
      </c>
      <c r="C17730" s="176" t="s">
        <v>115</v>
      </c>
      <c r="D17730" s="177">
        <v>129.77000000000001</v>
      </c>
    </row>
    <row r="17731" spans="1:4" x14ac:dyDescent="0.25">
      <c r="A17731" s="176" t="s">
        <v>27294</v>
      </c>
      <c r="B17731" s="176" t="s">
        <v>27293</v>
      </c>
      <c r="C17731" s="176" t="s">
        <v>115</v>
      </c>
      <c r="D17731" s="177">
        <v>129.77000000000001</v>
      </c>
    </row>
    <row r="17732" spans="1:4" x14ac:dyDescent="0.25">
      <c r="A17732" s="176" t="s">
        <v>27295</v>
      </c>
      <c r="B17732" s="176" t="s">
        <v>27296</v>
      </c>
      <c r="C17732" s="176" t="s">
        <v>115</v>
      </c>
      <c r="D17732" s="177">
        <v>73.56</v>
      </c>
    </row>
    <row r="17733" spans="1:4" x14ac:dyDescent="0.25">
      <c r="A17733" s="176" t="s">
        <v>27297</v>
      </c>
      <c r="B17733" s="176" t="s">
        <v>27296</v>
      </c>
      <c r="C17733" s="176" t="s">
        <v>115</v>
      </c>
      <c r="D17733" s="177">
        <v>73.56</v>
      </c>
    </row>
    <row r="17734" spans="1:4" x14ac:dyDescent="0.25">
      <c r="A17734" s="176" t="s">
        <v>27298</v>
      </c>
      <c r="B17734" s="176" t="s">
        <v>27299</v>
      </c>
      <c r="C17734" s="176" t="s">
        <v>115</v>
      </c>
      <c r="D17734" s="177">
        <v>102.17</v>
      </c>
    </row>
    <row r="17735" spans="1:4" x14ac:dyDescent="0.25">
      <c r="A17735" s="176" t="s">
        <v>27300</v>
      </c>
      <c r="B17735" s="176" t="s">
        <v>27299</v>
      </c>
      <c r="C17735" s="176" t="s">
        <v>115</v>
      </c>
      <c r="D17735" s="177">
        <v>102.17</v>
      </c>
    </row>
    <row r="17736" spans="1:4" x14ac:dyDescent="0.25">
      <c r="A17736" s="176" t="s">
        <v>27301</v>
      </c>
      <c r="B17736" s="176" t="s">
        <v>27302</v>
      </c>
      <c r="C17736" s="176" t="s">
        <v>115</v>
      </c>
      <c r="D17736" s="177">
        <v>119.35</v>
      </c>
    </row>
    <row r="17737" spans="1:4" x14ac:dyDescent="0.25">
      <c r="A17737" s="176" t="s">
        <v>27303</v>
      </c>
      <c r="B17737" s="176" t="s">
        <v>27302</v>
      </c>
      <c r="C17737" s="176" t="s">
        <v>115</v>
      </c>
      <c r="D17737" s="177">
        <v>119.35</v>
      </c>
    </row>
    <row r="17738" spans="1:4" x14ac:dyDescent="0.25">
      <c r="A17738" s="176" t="s">
        <v>27304</v>
      </c>
      <c r="B17738" s="176" t="s">
        <v>27305</v>
      </c>
      <c r="C17738" s="176" t="s">
        <v>115</v>
      </c>
      <c r="D17738" s="177">
        <v>216.99</v>
      </c>
    </row>
    <row r="17739" spans="1:4" x14ac:dyDescent="0.25">
      <c r="A17739" s="176" t="s">
        <v>27306</v>
      </c>
      <c r="B17739" s="176" t="s">
        <v>27305</v>
      </c>
      <c r="C17739" s="176" t="s">
        <v>115</v>
      </c>
      <c r="D17739" s="177">
        <v>216.99</v>
      </c>
    </row>
    <row r="17740" spans="1:4" x14ac:dyDescent="0.25">
      <c r="A17740" s="176" t="s">
        <v>27307</v>
      </c>
      <c r="B17740" s="176" t="s">
        <v>27308</v>
      </c>
      <c r="C17740" s="176" t="s">
        <v>115</v>
      </c>
      <c r="D17740" s="177">
        <v>272.72000000000003</v>
      </c>
    </row>
    <row r="17741" spans="1:4" x14ac:dyDescent="0.25">
      <c r="A17741" s="176" t="s">
        <v>27309</v>
      </c>
      <c r="B17741" s="176" t="s">
        <v>27308</v>
      </c>
      <c r="C17741" s="176" t="s">
        <v>115</v>
      </c>
      <c r="D17741" s="177">
        <v>272.72000000000003</v>
      </c>
    </row>
    <row r="17742" spans="1:4" x14ac:dyDescent="0.25">
      <c r="A17742" s="176" t="s">
        <v>27310</v>
      </c>
      <c r="B17742" s="176" t="s">
        <v>27311</v>
      </c>
      <c r="C17742" s="176" t="s">
        <v>115</v>
      </c>
      <c r="D17742" s="177">
        <v>33.979999999999997</v>
      </c>
    </row>
    <row r="17743" spans="1:4" x14ac:dyDescent="0.25">
      <c r="A17743" s="176" t="s">
        <v>27312</v>
      </c>
      <c r="B17743" s="176" t="s">
        <v>27311</v>
      </c>
      <c r="C17743" s="176" t="s">
        <v>115</v>
      </c>
      <c r="D17743" s="177">
        <v>33.979999999999997</v>
      </c>
    </row>
    <row r="17744" spans="1:4" x14ac:dyDescent="0.25">
      <c r="A17744" s="176" t="s">
        <v>27313</v>
      </c>
      <c r="B17744" s="176" t="s">
        <v>27314</v>
      </c>
      <c r="C17744" s="176" t="s">
        <v>115</v>
      </c>
      <c r="D17744" s="177">
        <v>29.77</v>
      </c>
    </row>
    <row r="17745" spans="1:4" x14ac:dyDescent="0.25">
      <c r="A17745" s="176" t="s">
        <v>27315</v>
      </c>
      <c r="B17745" s="176" t="s">
        <v>27314</v>
      </c>
      <c r="C17745" s="176" t="s">
        <v>115</v>
      </c>
      <c r="D17745" s="177">
        <v>29.77</v>
      </c>
    </row>
    <row r="17746" spans="1:4" x14ac:dyDescent="0.25">
      <c r="A17746" s="176" t="s">
        <v>27316</v>
      </c>
      <c r="B17746" s="176" t="s">
        <v>27317</v>
      </c>
      <c r="C17746" s="176" t="s">
        <v>115</v>
      </c>
      <c r="D17746" s="177">
        <v>29.77</v>
      </c>
    </row>
    <row r="17747" spans="1:4" x14ac:dyDescent="0.25">
      <c r="A17747" s="176" t="s">
        <v>27318</v>
      </c>
      <c r="B17747" s="176" t="s">
        <v>27317</v>
      </c>
      <c r="C17747" s="176" t="s">
        <v>115</v>
      </c>
      <c r="D17747" s="177">
        <v>29.77</v>
      </c>
    </row>
    <row r="17748" spans="1:4" x14ac:dyDescent="0.25">
      <c r="A17748" s="176" t="s">
        <v>27319</v>
      </c>
      <c r="B17748" s="176" t="s">
        <v>27320</v>
      </c>
      <c r="C17748" s="176" t="s">
        <v>115</v>
      </c>
      <c r="D17748" s="177">
        <v>1084.03</v>
      </c>
    </row>
    <row r="17749" spans="1:4" x14ac:dyDescent="0.25">
      <c r="A17749" s="176" t="s">
        <v>27321</v>
      </c>
      <c r="B17749" s="176" t="s">
        <v>27320</v>
      </c>
      <c r="C17749" s="176" t="s">
        <v>115</v>
      </c>
      <c r="D17749" s="177">
        <v>1084.03</v>
      </c>
    </row>
    <row r="17750" spans="1:4" x14ac:dyDescent="0.25">
      <c r="A17750" s="176" t="s">
        <v>27322</v>
      </c>
      <c r="B17750" s="176" t="s">
        <v>27323</v>
      </c>
      <c r="C17750" s="176" t="s">
        <v>115</v>
      </c>
      <c r="D17750" s="177">
        <v>245.87</v>
      </c>
    </row>
    <row r="17751" spans="1:4" x14ac:dyDescent="0.25">
      <c r="A17751" s="176" t="s">
        <v>27324</v>
      </c>
      <c r="B17751" s="176" t="s">
        <v>27323</v>
      </c>
      <c r="C17751" s="176" t="s">
        <v>115</v>
      </c>
      <c r="D17751" s="177">
        <v>245.87</v>
      </c>
    </row>
    <row r="17752" spans="1:4" x14ac:dyDescent="0.25">
      <c r="A17752" s="176" t="s">
        <v>27325</v>
      </c>
      <c r="B17752" s="176" t="s">
        <v>27326</v>
      </c>
      <c r="C17752" s="176" t="s">
        <v>115</v>
      </c>
      <c r="D17752" s="177">
        <v>43.97</v>
      </c>
    </row>
    <row r="17753" spans="1:4" x14ac:dyDescent="0.25">
      <c r="A17753" s="176" t="s">
        <v>27327</v>
      </c>
      <c r="B17753" s="176" t="s">
        <v>27326</v>
      </c>
      <c r="C17753" s="176" t="s">
        <v>115</v>
      </c>
      <c r="D17753" s="177">
        <v>43.97</v>
      </c>
    </row>
    <row r="17754" spans="1:4" x14ac:dyDescent="0.25">
      <c r="A17754" s="176" t="s">
        <v>27328</v>
      </c>
      <c r="B17754" s="176" t="s">
        <v>27329</v>
      </c>
      <c r="C17754" s="176" t="s">
        <v>115</v>
      </c>
      <c r="D17754" s="177">
        <v>597.5</v>
      </c>
    </row>
    <row r="17755" spans="1:4" x14ac:dyDescent="0.25">
      <c r="A17755" s="176" t="s">
        <v>27330</v>
      </c>
      <c r="B17755" s="176" t="s">
        <v>27329</v>
      </c>
      <c r="C17755" s="176" t="s">
        <v>115</v>
      </c>
      <c r="D17755" s="177">
        <v>597.5</v>
      </c>
    </row>
    <row r="17756" spans="1:4" x14ac:dyDescent="0.25">
      <c r="A17756" s="176" t="s">
        <v>27331</v>
      </c>
      <c r="B17756" s="176" t="s">
        <v>27332</v>
      </c>
      <c r="C17756" s="176" t="s">
        <v>115</v>
      </c>
      <c r="D17756" s="177">
        <v>678.77</v>
      </c>
    </row>
    <row r="17757" spans="1:4" x14ac:dyDescent="0.25">
      <c r="A17757" s="176" t="s">
        <v>27333</v>
      </c>
      <c r="B17757" s="176" t="s">
        <v>27332</v>
      </c>
      <c r="C17757" s="176" t="s">
        <v>115</v>
      </c>
      <c r="D17757" s="177">
        <v>678.77</v>
      </c>
    </row>
    <row r="17758" spans="1:4" x14ac:dyDescent="0.25">
      <c r="A17758" s="176" t="s">
        <v>27334</v>
      </c>
      <c r="B17758" s="176" t="s">
        <v>27335</v>
      </c>
      <c r="C17758" s="176" t="s">
        <v>115</v>
      </c>
      <c r="D17758" s="177">
        <v>65.87</v>
      </c>
    </row>
    <row r="17759" spans="1:4" x14ac:dyDescent="0.25">
      <c r="A17759" s="176" t="s">
        <v>27336</v>
      </c>
      <c r="B17759" s="176" t="s">
        <v>27335</v>
      </c>
      <c r="C17759" s="176" t="s">
        <v>115</v>
      </c>
      <c r="D17759" s="177">
        <v>65.87</v>
      </c>
    </row>
    <row r="17760" spans="1:4" x14ac:dyDescent="0.25">
      <c r="A17760" s="176" t="s">
        <v>27337</v>
      </c>
      <c r="B17760" s="176" t="s">
        <v>27338</v>
      </c>
      <c r="C17760" s="176" t="s">
        <v>115</v>
      </c>
      <c r="D17760" s="177">
        <v>91.51</v>
      </c>
    </row>
    <row r="17761" spans="1:4" x14ac:dyDescent="0.25">
      <c r="A17761" s="176" t="s">
        <v>27339</v>
      </c>
      <c r="B17761" s="176" t="s">
        <v>27338</v>
      </c>
      <c r="C17761" s="176" t="s">
        <v>115</v>
      </c>
      <c r="D17761" s="177">
        <v>91.51</v>
      </c>
    </row>
    <row r="17762" spans="1:4" x14ac:dyDescent="0.25">
      <c r="A17762" s="176" t="s">
        <v>27340</v>
      </c>
      <c r="B17762" s="176" t="s">
        <v>27341</v>
      </c>
      <c r="C17762" s="176" t="s">
        <v>115</v>
      </c>
      <c r="D17762" s="177">
        <v>318.70999999999998</v>
      </c>
    </row>
    <row r="17763" spans="1:4" x14ac:dyDescent="0.25">
      <c r="A17763" s="176" t="s">
        <v>27342</v>
      </c>
      <c r="B17763" s="176" t="s">
        <v>27341</v>
      </c>
      <c r="C17763" s="176" t="s">
        <v>115</v>
      </c>
      <c r="D17763" s="177">
        <v>318.70999999999998</v>
      </c>
    </row>
    <row r="17764" spans="1:4" x14ac:dyDescent="0.25">
      <c r="A17764" s="176" t="s">
        <v>27343</v>
      </c>
      <c r="B17764" s="176" t="s">
        <v>27344</v>
      </c>
      <c r="C17764" s="176" t="s">
        <v>115</v>
      </c>
      <c r="D17764" s="177">
        <v>143.59</v>
      </c>
    </row>
    <row r="17765" spans="1:4" x14ac:dyDescent="0.25">
      <c r="A17765" s="176" t="s">
        <v>27345</v>
      </c>
      <c r="B17765" s="176" t="s">
        <v>27344</v>
      </c>
      <c r="C17765" s="176" t="s">
        <v>115</v>
      </c>
      <c r="D17765" s="177">
        <v>143.59</v>
      </c>
    </row>
    <row r="17766" spans="1:4" x14ac:dyDescent="0.25">
      <c r="A17766" s="176" t="s">
        <v>27346</v>
      </c>
      <c r="B17766" s="176" t="s">
        <v>27347</v>
      </c>
      <c r="C17766" s="176" t="s">
        <v>115</v>
      </c>
      <c r="D17766" s="177">
        <v>25.27</v>
      </c>
    </row>
    <row r="17767" spans="1:4" x14ac:dyDescent="0.25">
      <c r="A17767" s="176" t="s">
        <v>27348</v>
      </c>
      <c r="B17767" s="176" t="s">
        <v>27347</v>
      </c>
      <c r="C17767" s="176" t="s">
        <v>115</v>
      </c>
      <c r="D17767" s="177">
        <v>24.22</v>
      </c>
    </row>
    <row r="17768" spans="1:4" x14ac:dyDescent="0.25">
      <c r="A17768" s="176" t="s">
        <v>27349</v>
      </c>
      <c r="B17768" s="176" t="s">
        <v>27350</v>
      </c>
      <c r="C17768" s="176" t="s">
        <v>115</v>
      </c>
      <c r="D17768" s="177">
        <v>25.27</v>
      </c>
    </row>
    <row r="17769" spans="1:4" x14ac:dyDescent="0.25">
      <c r="A17769" s="176" t="s">
        <v>27351</v>
      </c>
      <c r="B17769" s="176" t="s">
        <v>27350</v>
      </c>
      <c r="C17769" s="176" t="s">
        <v>115</v>
      </c>
      <c r="D17769" s="177">
        <v>24.22</v>
      </c>
    </row>
    <row r="17770" spans="1:4" x14ac:dyDescent="0.25">
      <c r="A17770" s="176" t="s">
        <v>27352</v>
      </c>
      <c r="B17770" s="176" t="s">
        <v>27353</v>
      </c>
      <c r="C17770" s="176" t="s">
        <v>115</v>
      </c>
      <c r="D17770" s="177">
        <v>62.94</v>
      </c>
    </row>
    <row r="17771" spans="1:4" x14ac:dyDescent="0.25">
      <c r="A17771" s="176" t="s">
        <v>27354</v>
      </c>
      <c r="B17771" s="176" t="s">
        <v>27353</v>
      </c>
      <c r="C17771" s="176" t="s">
        <v>115</v>
      </c>
      <c r="D17771" s="177">
        <v>61.19</v>
      </c>
    </row>
    <row r="17772" spans="1:4" x14ac:dyDescent="0.25">
      <c r="A17772" s="176" t="s">
        <v>27355</v>
      </c>
      <c r="B17772" s="176" t="s">
        <v>27356</v>
      </c>
      <c r="C17772" s="176" t="s">
        <v>115</v>
      </c>
      <c r="D17772" s="177">
        <v>95.14</v>
      </c>
    </row>
    <row r="17773" spans="1:4" x14ac:dyDescent="0.25">
      <c r="A17773" s="176" t="s">
        <v>27357</v>
      </c>
      <c r="B17773" s="176" t="s">
        <v>27356</v>
      </c>
      <c r="C17773" s="176" t="s">
        <v>115</v>
      </c>
      <c r="D17773" s="177">
        <v>93.39</v>
      </c>
    </row>
    <row r="17774" spans="1:4" x14ac:dyDescent="0.25">
      <c r="A17774" s="176" t="s">
        <v>27358</v>
      </c>
      <c r="B17774" s="176" t="s">
        <v>27359</v>
      </c>
      <c r="C17774" s="176" t="s">
        <v>115</v>
      </c>
      <c r="D17774" s="177">
        <v>189.14</v>
      </c>
    </row>
    <row r="17775" spans="1:4" x14ac:dyDescent="0.25">
      <c r="A17775" s="176" t="s">
        <v>27360</v>
      </c>
      <c r="B17775" s="176" t="s">
        <v>27359</v>
      </c>
      <c r="C17775" s="176" t="s">
        <v>115</v>
      </c>
      <c r="D17775" s="177">
        <v>187.39</v>
      </c>
    </row>
    <row r="17776" spans="1:4" x14ac:dyDescent="0.25">
      <c r="A17776" s="176" t="s">
        <v>27361</v>
      </c>
      <c r="B17776" s="176" t="s">
        <v>27362</v>
      </c>
      <c r="C17776" s="176" t="s">
        <v>115</v>
      </c>
      <c r="D17776" s="177">
        <v>208.37</v>
      </c>
    </row>
    <row r="17777" spans="1:4" x14ac:dyDescent="0.25">
      <c r="A17777" s="176" t="s">
        <v>27363</v>
      </c>
      <c r="B17777" s="176" t="s">
        <v>27362</v>
      </c>
      <c r="C17777" s="176" t="s">
        <v>115</v>
      </c>
      <c r="D17777" s="177">
        <v>206.27</v>
      </c>
    </row>
    <row r="17778" spans="1:4" x14ac:dyDescent="0.25">
      <c r="A17778" s="176" t="s">
        <v>27364</v>
      </c>
      <c r="B17778" s="176" t="s">
        <v>27365</v>
      </c>
      <c r="C17778" s="176" t="s">
        <v>115</v>
      </c>
      <c r="D17778" s="177">
        <v>292.37</v>
      </c>
    </row>
    <row r="17779" spans="1:4" x14ac:dyDescent="0.25">
      <c r="A17779" s="176" t="s">
        <v>27366</v>
      </c>
      <c r="B17779" s="176" t="s">
        <v>27365</v>
      </c>
      <c r="C17779" s="176" t="s">
        <v>115</v>
      </c>
      <c r="D17779" s="177">
        <v>290.27</v>
      </c>
    </row>
    <row r="17780" spans="1:4" x14ac:dyDescent="0.25">
      <c r="A17780" s="176" t="s">
        <v>27367</v>
      </c>
      <c r="B17780" s="176" t="s">
        <v>27368</v>
      </c>
      <c r="C17780" s="176" t="s">
        <v>115</v>
      </c>
      <c r="D17780" s="177">
        <v>20.09</v>
      </c>
    </row>
    <row r="17781" spans="1:4" x14ac:dyDescent="0.25">
      <c r="A17781" s="176" t="s">
        <v>27369</v>
      </c>
      <c r="B17781" s="176" t="s">
        <v>27368</v>
      </c>
      <c r="C17781" s="176" t="s">
        <v>115</v>
      </c>
      <c r="D17781" s="177">
        <v>20.09</v>
      </c>
    </row>
    <row r="17782" spans="1:4" x14ac:dyDescent="0.25">
      <c r="A17782" s="176" t="s">
        <v>27370</v>
      </c>
      <c r="B17782" s="176" t="s">
        <v>27371</v>
      </c>
      <c r="C17782" s="176" t="s">
        <v>115</v>
      </c>
      <c r="D17782" s="177">
        <v>25.65</v>
      </c>
    </row>
    <row r="17783" spans="1:4" x14ac:dyDescent="0.25">
      <c r="A17783" s="176" t="s">
        <v>27372</v>
      </c>
      <c r="B17783" s="176" t="s">
        <v>27371</v>
      </c>
      <c r="C17783" s="176" t="s">
        <v>115</v>
      </c>
      <c r="D17783" s="177">
        <v>25.65</v>
      </c>
    </row>
    <row r="17784" spans="1:4" x14ac:dyDescent="0.25">
      <c r="A17784" s="176" t="s">
        <v>27373</v>
      </c>
      <c r="B17784" s="176" t="s">
        <v>27374</v>
      </c>
      <c r="C17784" s="176" t="s">
        <v>115</v>
      </c>
      <c r="D17784" s="177">
        <v>34.450000000000003</v>
      </c>
    </row>
    <row r="17785" spans="1:4" x14ac:dyDescent="0.25">
      <c r="A17785" s="176" t="s">
        <v>27375</v>
      </c>
      <c r="B17785" s="176" t="s">
        <v>27374</v>
      </c>
      <c r="C17785" s="176" t="s">
        <v>115</v>
      </c>
      <c r="D17785" s="177">
        <v>34.450000000000003</v>
      </c>
    </row>
    <row r="17786" spans="1:4" x14ac:dyDescent="0.25">
      <c r="A17786" s="176" t="s">
        <v>27376</v>
      </c>
      <c r="B17786" s="176" t="s">
        <v>27377</v>
      </c>
      <c r="C17786" s="176" t="s">
        <v>115</v>
      </c>
      <c r="D17786" s="177">
        <v>36.22</v>
      </c>
    </row>
    <row r="17787" spans="1:4" x14ac:dyDescent="0.25">
      <c r="A17787" s="176" t="s">
        <v>27378</v>
      </c>
      <c r="B17787" s="176" t="s">
        <v>27377</v>
      </c>
      <c r="C17787" s="176" t="s">
        <v>115</v>
      </c>
      <c r="D17787" s="177">
        <v>36.22</v>
      </c>
    </row>
    <row r="17788" spans="1:4" x14ac:dyDescent="0.25">
      <c r="A17788" s="176" t="s">
        <v>27379</v>
      </c>
      <c r="B17788" s="176" t="s">
        <v>27380</v>
      </c>
      <c r="C17788" s="176" t="s">
        <v>115</v>
      </c>
      <c r="D17788" s="177">
        <v>30.42</v>
      </c>
    </row>
    <row r="17789" spans="1:4" x14ac:dyDescent="0.25">
      <c r="A17789" s="176" t="s">
        <v>27381</v>
      </c>
      <c r="B17789" s="176" t="s">
        <v>27380</v>
      </c>
      <c r="C17789" s="176" t="s">
        <v>115</v>
      </c>
      <c r="D17789" s="177">
        <v>30.42</v>
      </c>
    </row>
    <row r="17790" spans="1:4" x14ac:dyDescent="0.25">
      <c r="A17790" s="176" t="s">
        <v>27382</v>
      </c>
      <c r="B17790" s="176" t="s">
        <v>27383</v>
      </c>
      <c r="C17790" s="176" t="s">
        <v>115</v>
      </c>
      <c r="D17790" s="177">
        <v>83.35</v>
      </c>
    </row>
    <row r="17791" spans="1:4" x14ac:dyDescent="0.25">
      <c r="A17791" s="176" t="s">
        <v>27384</v>
      </c>
      <c r="B17791" s="176" t="s">
        <v>27383</v>
      </c>
      <c r="C17791" s="176" t="s">
        <v>115</v>
      </c>
      <c r="D17791" s="177">
        <v>83.35</v>
      </c>
    </row>
    <row r="17792" spans="1:4" x14ac:dyDescent="0.25">
      <c r="A17792" s="176" t="s">
        <v>27385</v>
      </c>
      <c r="B17792" s="176" t="s">
        <v>27386</v>
      </c>
      <c r="C17792" s="176" t="s">
        <v>115</v>
      </c>
      <c r="D17792" s="177">
        <v>3.78</v>
      </c>
    </row>
    <row r="17793" spans="1:4" x14ac:dyDescent="0.25">
      <c r="A17793" s="176" t="s">
        <v>27387</v>
      </c>
      <c r="B17793" s="176" t="s">
        <v>27386</v>
      </c>
      <c r="C17793" s="176" t="s">
        <v>115</v>
      </c>
      <c r="D17793" s="177">
        <v>3.78</v>
      </c>
    </row>
    <row r="17794" spans="1:4" x14ac:dyDescent="0.25">
      <c r="A17794" s="176" t="s">
        <v>27388</v>
      </c>
      <c r="B17794" s="176" t="s">
        <v>27389</v>
      </c>
      <c r="C17794" s="176" t="s">
        <v>115</v>
      </c>
      <c r="D17794" s="177">
        <v>5.65</v>
      </c>
    </row>
    <row r="17795" spans="1:4" x14ac:dyDescent="0.25">
      <c r="A17795" s="176" t="s">
        <v>27390</v>
      </c>
      <c r="B17795" s="176" t="s">
        <v>27389</v>
      </c>
      <c r="C17795" s="176" t="s">
        <v>115</v>
      </c>
      <c r="D17795" s="177">
        <v>5.65</v>
      </c>
    </row>
    <row r="17796" spans="1:4" x14ac:dyDescent="0.25">
      <c r="A17796" s="176" t="s">
        <v>27391</v>
      </c>
      <c r="B17796" s="176" t="s">
        <v>27392</v>
      </c>
      <c r="C17796" s="176" t="s">
        <v>115</v>
      </c>
      <c r="D17796" s="177">
        <v>114.06</v>
      </c>
    </row>
    <row r="17797" spans="1:4" x14ac:dyDescent="0.25">
      <c r="A17797" s="176" t="s">
        <v>27393</v>
      </c>
      <c r="B17797" s="176" t="s">
        <v>27392</v>
      </c>
      <c r="C17797" s="176" t="s">
        <v>115</v>
      </c>
      <c r="D17797" s="177">
        <v>114.06</v>
      </c>
    </row>
    <row r="17798" spans="1:4" x14ac:dyDescent="0.25">
      <c r="A17798" s="176" t="s">
        <v>27394</v>
      </c>
      <c r="B17798" s="176" t="s">
        <v>27395</v>
      </c>
      <c r="C17798" s="176" t="s">
        <v>115</v>
      </c>
      <c r="D17798" s="177">
        <v>114.06</v>
      </c>
    </row>
    <row r="17799" spans="1:4" x14ac:dyDescent="0.25">
      <c r="A17799" s="176" t="s">
        <v>27396</v>
      </c>
      <c r="B17799" s="176" t="s">
        <v>27395</v>
      </c>
      <c r="C17799" s="176" t="s">
        <v>115</v>
      </c>
      <c r="D17799" s="177">
        <v>114.06</v>
      </c>
    </row>
    <row r="17800" spans="1:4" x14ac:dyDescent="0.25">
      <c r="A17800" s="176" t="s">
        <v>27397</v>
      </c>
      <c r="B17800" s="176" t="s">
        <v>27398</v>
      </c>
      <c r="C17800" s="176" t="s">
        <v>115</v>
      </c>
      <c r="D17800" s="177">
        <v>90.54</v>
      </c>
    </row>
    <row r="17801" spans="1:4" x14ac:dyDescent="0.25">
      <c r="A17801" s="176" t="s">
        <v>27399</v>
      </c>
      <c r="B17801" s="176" t="s">
        <v>27398</v>
      </c>
      <c r="C17801" s="176" t="s">
        <v>115</v>
      </c>
      <c r="D17801" s="177">
        <v>90.54</v>
      </c>
    </row>
    <row r="17802" spans="1:4" x14ac:dyDescent="0.25">
      <c r="A17802" s="176" t="s">
        <v>27400</v>
      </c>
      <c r="B17802" s="176" t="s">
        <v>27401</v>
      </c>
      <c r="C17802" s="176" t="s">
        <v>115</v>
      </c>
      <c r="D17802" s="177">
        <v>125.37</v>
      </c>
    </row>
    <row r="17803" spans="1:4" x14ac:dyDescent="0.25">
      <c r="A17803" s="176" t="s">
        <v>27402</v>
      </c>
      <c r="B17803" s="176" t="s">
        <v>27401</v>
      </c>
      <c r="C17803" s="176" t="s">
        <v>115</v>
      </c>
      <c r="D17803" s="177">
        <v>125.37</v>
      </c>
    </row>
    <row r="17804" spans="1:4" x14ac:dyDescent="0.25">
      <c r="A17804" s="176" t="s">
        <v>27403</v>
      </c>
      <c r="B17804" s="176" t="s">
        <v>27404</v>
      </c>
      <c r="C17804" s="176" t="s">
        <v>115</v>
      </c>
      <c r="D17804" s="177">
        <v>6.48</v>
      </c>
    </row>
    <row r="17805" spans="1:4" x14ac:dyDescent="0.25">
      <c r="A17805" s="176" t="s">
        <v>27405</v>
      </c>
      <c r="B17805" s="176" t="s">
        <v>27404</v>
      </c>
      <c r="C17805" s="176" t="s">
        <v>115</v>
      </c>
      <c r="D17805" s="177">
        <v>6.48</v>
      </c>
    </row>
    <row r="17806" spans="1:4" x14ac:dyDescent="0.25">
      <c r="A17806" s="176" t="s">
        <v>27406</v>
      </c>
      <c r="B17806" s="176" t="s">
        <v>27407</v>
      </c>
      <c r="C17806" s="176" t="s">
        <v>115</v>
      </c>
      <c r="D17806" s="177">
        <v>15.17</v>
      </c>
    </row>
    <row r="17807" spans="1:4" x14ac:dyDescent="0.25">
      <c r="A17807" s="176" t="s">
        <v>27408</v>
      </c>
      <c r="B17807" s="176" t="s">
        <v>27407</v>
      </c>
      <c r="C17807" s="176" t="s">
        <v>115</v>
      </c>
      <c r="D17807" s="177">
        <v>15.17</v>
      </c>
    </row>
    <row r="17808" spans="1:4" x14ac:dyDescent="0.25">
      <c r="A17808" s="176" t="s">
        <v>27409</v>
      </c>
      <c r="B17808" s="176" t="s">
        <v>27410</v>
      </c>
      <c r="C17808" s="176" t="s">
        <v>115</v>
      </c>
      <c r="D17808" s="177">
        <v>30.55</v>
      </c>
    </row>
    <row r="17809" spans="1:4" x14ac:dyDescent="0.25">
      <c r="A17809" s="176" t="s">
        <v>27411</v>
      </c>
      <c r="B17809" s="176" t="s">
        <v>27410</v>
      </c>
      <c r="C17809" s="176" t="s">
        <v>115</v>
      </c>
      <c r="D17809" s="177">
        <v>30.55</v>
      </c>
    </row>
    <row r="17810" spans="1:4" x14ac:dyDescent="0.25">
      <c r="A17810" s="176" t="s">
        <v>27412</v>
      </c>
      <c r="B17810" s="176" t="s">
        <v>27413</v>
      </c>
      <c r="C17810" s="176" t="s">
        <v>115</v>
      </c>
      <c r="D17810" s="177">
        <v>5.78</v>
      </c>
    </row>
    <row r="17811" spans="1:4" x14ac:dyDescent="0.25">
      <c r="A17811" s="176" t="s">
        <v>27414</v>
      </c>
      <c r="B17811" s="176" t="s">
        <v>27413</v>
      </c>
      <c r="C17811" s="176" t="s">
        <v>115</v>
      </c>
      <c r="D17811" s="177">
        <v>5.78</v>
      </c>
    </row>
    <row r="17812" spans="1:4" x14ac:dyDescent="0.25">
      <c r="A17812" s="176" t="s">
        <v>27415</v>
      </c>
      <c r="B17812" s="176" t="s">
        <v>27416</v>
      </c>
      <c r="C17812" s="176" t="s">
        <v>115</v>
      </c>
      <c r="D17812" s="177">
        <v>22.06</v>
      </c>
    </row>
    <row r="17813" spans="1:4" x14ac:dyDescent="0.25">
      <c r="A17813" s="176" t="s">
        <v>27417</v>
      </c>
      <c r="B17813" s="176" t="s">
        <v>27416</v>
      </c>
      <c r="C17813" s="176" t="s">
        <v>115</v>
      </c>
      <c r="D17813" s="177">
        <v>22.06</v>
      </c>
    </row>
    <row r="17814" spans="1:4" x14ac:dyDescent="0.25">
      <c r="A17814" s="176" t="s">
        <v>27418</v>
      </c>
      <c r="B17814" s="176" t="s">
        <v>27419</v>
      </c>
      <c r="C17814" s="176" t="s">
        <v>115</v>
      </c>
      <c r="D17814" s="177">
        <v>17.23</v>
      </c>
    </row>
    <row r="17815" spans="1:4" x14ac:dyDescent="0.25">
      <c r="A17815" s="176" t="s">
        <v>27420</v>
      </c>
      <c r="B17815" s="176" t="s">
        <v>27419</v>
      </c>
      <c r="C17815" s="176" t="s">
        <v>115</v>
      </c>
      <c r="D17815" s="177">
        <v>17.23</v>
      </c>
    </row>
    <row r="17816" spans="1:4" x14ac:dyDescent="0.25">
      <c r="A17816" s="176" t="s">
        <v>27421</v>
      </c>
      <c r="B17816" s="176" t="s">
        <v>27422</v>
      </c>
      <c r="C17816" s="176" t="s">
        <v>115</v>
      </c>
      <c r="D17816" s="177">
        <v>5.07</v>
      </c>
    </row>
    <row r="17817" spans="1:4" x14ac:dyDescent="0.25">
      <c r="A17817" s="176" t="s">
        <v>27423</v>
      </c>
      <c r="B17817" s="176" t="s">
        <v>27422</v>
      </c>
      <c r="C17817" s="176" t="s">
        <v>115</v>
      </c>
      <c r="D17817" s="177">
        <v>5.07</v>
      </c>
    </row>
    <row r="17818" spans="1:4" x14ac:dyDescent="0.25">
      <c r="A17818" s="176" t="s">
        <v>27424</v>
      </c>
      <c r="B17818" s="176" t="s">
        <v>27425</v>
      </c>
      <c r="C17818" s="176" t="s">
        <v>115</v>
      </c>
      <c r="D17818" s="177">
        <v>4.8099999999999996</v>
      </c>
    </row>
    <row r="17819" spans="1:4" x14ac:dyDescent="0.25">
      <c r="A17819" s="176" t="s">
        <v>27426</v>
      </c>
      <c r="B17819" s="176" t="s">
        <v>27425</v>
      </c>
      <c r="C17819" s="176" t="s">
        <v>115</v>
      </c>
      <c r="D17819" s="177">
        <v>4.8099999999999996</v>
      </c>
    </row>
    <row r="17820" spans="1:4" x14ac:dyDescent="0.25">
      <c r="A17820" s="176" t="s">
        <v>27427</v>
      </c>
      <c r="B17820" s="176" t="s">
        <v>27428</v>
      </c>
      <c r="C17820" s="176" t="s">
        <v>115</v>
      </c>
      <c r="D17820" s="177">
        <v>37.17</v>
      </c>
    </row>
    <row r="17821" spans="1:4" x14ac:dyDescent="0.25">
      <c r="A17821" s="176" t="s">
        <v>27429</v>
      </c>
      <c r="B17821" s="176" t="s">
        <v>27428</v>
      </c>
      <c r="C17821" s="176" t="s">
        <v>115</v>
      </c>
      <c r="D17821" s="177">
        <v>37.17</v>
      </c>
    </row>
    <row r="17822" spans="1:4" x14ac:dyDescent="0.25">
      <c r="A17822" s="176" t="s">
        <v>27430</v>
      </c>
      <c r="B17822" s="176" t="s">
        <v>27431</v>
      </c>
      <c r="C17822" s="176" t="s">
        <v>115</v>
      </c>
      <c r="D17822" s="177">
        <v>9.06</v>
      </c>
    </row>
    <row r="17823" spans="1:4" x14ac:dyDescent="0.25">
      <c r="A17823" s="176" t="s">
        <v>27432</v>
      </c>
      <c r="B17823" s="176" t="s">
        <v>27431</v>
      </c>
      <c r="C17823" s="176" t="s">
        <v>115</v>
      </c>
      <c r="D17823" s="177">
        <v>9.06</v>
      </c>
    </row>
    <row r="17824" spans="1:4" x14ac:dyDescent="0.25">
      <c r="A17824" s="176" t="s">
        <v>27433</v>
      </c>
      <c r="B17824" s="176" t="s">
        <v>27434</v>
      </c>
      <c r="C17824" s="176" t="s">
        <v>115</v>
      </c>
      <c r="D17824" s="177">
        <v>2.21</v>
      </c>
    </row>
    <row r="17825" spans="1:4" x14ac:dyDescent="0.25">
      <c r="A17825" s="176" t="s">
        <v>27435</v>
      </c>
      <c r="B17825" s="176" t="s">
        <v>27434</v>
      </c>
      <c r="C17825" s="176" t="s">
        <v>115</v>
      </c>
      <c r="D17825" s="177">
        <v>2.21</v>
      </c>
    </row>
    <row r="17826" spans="1:4" x14ac:dyDescent="0.25">
      <c r="A17826" s="176" t="s">
        <v>27436</v>
      </c>
      <c r="B17826" s="176" t="s">
        <v>27437</v>
      </c>
      <c r="C17826" s="176" t="s">
        <v>115</v>
      </c>
      <c r="D17826" s="177">
        <v>256.93</v>
      </c>
    </row>
    <row r="17827" spans="1:4" x14ac:dyDescent="0.25">
      <c r="A17827" s="176" t="s">
        <v>27438</v>
      </c>
      <c r="B17827" s="176" t="s">
        <v>27437</v>
      </c>
      <c r="C17827" s="176" t="s">
        <v>115</v>
      </c>
      <c r="D17827" s="177">
        <v>256.93</v>
      </c>
    </row>
    <row r="17828" spans="1:4" x14ac:dyDescent="0.25">
      <c r="A17828" s="176" t="s">
        <v>27439</v>
      </c>
      <c r="B17828" s="176" t="s">
        <v>27440</v>
      </c>
      <c r="C17828" s="176" t="s">
        <v>115</v>
      </c>
      <c r="D17828" s="177">
        <v>339.78</v>
      </c>
    </row>
    <row r="17829" spans="1:4" x14ac:dyDescent="0.25">
      <c r="A17829" s="176" t="s">
        <v>27441</v>
      </c>
      <c r="B17829" s="176" t="s">
        <v>27440</v>
      </c>
      <c r="C17829" s="176" t="s">
        <v>115</v>
      </c>
      <c r="D17829" s="177">
        <v>339.78</v>
      </c>
    </row>
    <row r="17830" spans="1:4" x14ac:dyDescent="0.25">
      <c r="A17830" s="176" t="s">
        <v>27442</v>
      </c>
      <c r="B17830" s="176" t="s">
        <v>27443</v>
      </c>
      <c r="C17830" s="176" t="s">
        <v>115</v>
      </c>
      <c r="D17830" s="177">
        <v>50.66</v>
      </c>
    </row>
    <row r="17831" spans="1:4" x14ac:dyDescent="0.25">
      <c r="A17831" s="176" t="s">
        <v>27444</v>
      </c>
      <c r="B17831" s="176" t="s">
        <v>27443</v>
      </c>
      <c r="C17831" s="176" t="s">
        <v>115</v>
      </c>
      <c r="D17831" s="177">
        <v>50.66</v>
      </c>
    </row>
    <row r="17832" spans="1:4" x14ac:dyDescent="0.25">
      <c r="A17832" s="176" t="s">
        <v>27445</v>
      </c>
      <c r="B17832" s="176" t="s">
        <v>27446</v>
      </c>
      <c r="C17832" s="176" t="s">
        <v>115</v>
      </c>
      <c r="D17832" s="177">
        <v>40.65</v>
      </c>
    </row>
    <row r="17833" spans="1:4" x14ac:dyDescent="0.25">
      <c r="A17833" s="176" t="s">
        <v>27447</v>
      </c>
      <c r="B17833" s="176" t="s">
        <v>27446</v>
      </c>
      <c r="C17833" s="176" t="s">
        <v>115</v>
      </c>
      <c r="D17833" s="177">
        <v>40.65</v>
      </c>
    </row>
    <row r="17834" spans="1:4" x14ac:dyDescent="0.25">
      <c r="A17834" s="176" t="s">
        <v>27448</v>
      </c>
      <c r="B17834" s="176" t="s">
        <v>27449</v>
      </c>
      <c r="C17834" s="176" t="s">
        <v>115</v>
      </c>
      <c r="D17834" s="177">
        <v>509.21</v>
      </c>
    </row>
    <row r="17835" spans="1:4" x14ac:dyDescent="0.25">
      <c r="A17835" s="176" t="s">
        <v>27450</v>
      </c>
      <c r="B17835" s="176" t="s">
        <v>27449</v>
      </c>
      <c r="C17835" s="176" t="s">
        <v>115</v>
      </c>
      <c r="D17835" s="177">
        <v>507.46</v>
      </c>
    </row>
    <row r="17836" spans="1:4" x14ac:dyDescent="0.25">
      <c r="A17836" s="176" t="s">
        <v>27451</v>
      </c>
      <c r="B17836" s="176" t="s">
        <v>27452</v>
      </c>
      <c r="C17836" s="176" t="s">
        <v>115</v>
      </c>
      <c r="D17836" s="177">
        <v>11.73</v>
      </c>
    </row>
    <row r="17837" spans="1:4" x14ac:dyDescent="0.25">
      <c r="A17837" s="176" t="s">
        <v>27453</v>
      </c>
      <c r="B17837" s="176" t="s">
        <v>27452</v>
      </c>
      <c r="C17837" s="176" t="s">
        <v>115</v>
      </c>
      <c r="D17837" s="177">
        <v>11.73</v>
      </c>
    </row>
    <row r="17838" spans="1:4" x14ac:dyDescent="0.25">
      <c r="A17838" s="176" t="s">
        <v>27454</v>
      </c>
      <c r="B17838" s="176" t="s">
        <v>27455</v>
      </c>
      <c r="C17838" s="176" t="s">
        <v>115</v>
      </c>
      <c r="D17838" s="177">
        <v>26.33</v>
      </c>
    </row>
    <row r="17839" spans="1:4" x14ac:dyDescent="0.25">
      <c r="A17839" s="176" t="s">
        <v>27456</v>
      </c>
      <c r="B17839" s="176" t="s">
        <v>27455</v>
      </c>
      <c r="C17839" s="176" t="s">
        <v>115</v>
      </c>
      <c r="D17839" s="177">
        <v>26.33</v>
      </c>
    </row>
    <row r="17840" spans="1:4" x14ac:dyDescent="0.25">
      <c r="A17840" s="176" t="s">
        <v>27457</v>
      </c>
      <c r="B17840" s="176" t="s">
        <v>27458</v>
      </c>
      <c r="C17840" s="176" t="s">
        <v>115</v>
      </c>
      <c r="D17840" s="177">
        <v>528.29</v>
      </c>
    </row>
    <row r="17841" spans="1:4" x14ac:dyDescent="0.25">
      <c r="A17841" s="176" t="s">
        <v>27459</v>
      </c>
      <c r="B17841" s="176" t="s">
        <v>27458</v>
      </c>
      <c r="C17841" s="176" t="s">
        <v>115</v>
      </c>
      <c r="D17841" s="177">
        <v>528.29</v>
      </c>
    </row>
    <row r="17842" spans="1:4" x14ac:dyDescent="0.25">
      <c r="A17842" s="176" t="s">
        <v>27460</v>
      </c>
      <c r="B17842" s="176" t="s">
        <v>27461</v>
      </c>
      <c r="C17842" s="176" t="s">
        <v>115</v>
      </c>
      <c r="D17842" s="177">
        <v>4765.95</v>
      </c>
    </row>
    <row r="17843" spans="1:4" x14ac:dyDescent="0.25">
      <c r="A17843" s="176" t="s">
        <v>27462</v>
      </c>
      <c r="B17843" s="176" t="s">
        <v>27461</v>
      </c>
      <c r="C17843" s="176" t="s">
        <v>115</v>
      </c>
      <c r="D17843" s="177">
        <v>4765.95</v>
      </c>
    </row>
    <row r="17844" spans="1:4" x14ac:dyDescent="0.25">
      <c r="A17844" s="176" t="s">
        <v>27463</v>
      </c>
      <c r="B17844" s="176" t="s">
        <v>27464</v>
      </c>
      <c r="C17844" s="176" t="s">
        <v>115</v>
      </c>
      <c r="D17844" s="177">
        <v>8182.63</v>
      </c>
    </row>
    <row r="17845" spans="1:4" x14ac:dyDescent="0.25">
      <c r="A17845" s="176" t="s">
        <v>27465</v>
      </c>
      <c r="B17845" s="176" t="s">
        <v>27464</v>
      </c>
      <c r="C17845" s="176" t="s">
        <v>115</v>
      </c>
      <c r="D17845" s="177">
        <v>8182.63</v>
      </c>
    </row>
    <row r="17846" spans="1:4" x14ac:dyDescent="0.25">
      <c r="A17846" s="176" t="s">
        <v>27466</v>
      </c>
      <c r="B17846" s="176" t="s">
        <v>27467</v>
      </c>
      <c r="C17846" s="176" t="s">
        <v>115</v>
      </c>
      <c r="D17846" s="177">
        <v>8709.27</v>
      </c>
    </row>
    <row r="17847" spans="1:4" x14ac:dyDescent="0.25">
      <c r="A17847" s="176" t="s">
        <v>27468</v>
      </c>
      <c r="B17847" s="176" t="s">
        <v>27467</v>
      </c>
      <c r="C17847" s="176" t="s">
        <v>115</v>
      </c>
      <c r="D17847" s="177">
        <v>8709.27</v>
      </c>
    </row>
    <row r="17848" spans="1:4" x14ac:dyDescent="0.25">
      <c r="A17848" s="176" t="s">
        <v>27469</v>
      </c>
      <c r="B17848" s="176" t="s">
        <v>27470</v>
      </c>
      <c r="C17848" s="176" t="s">
        <v>115</v>
      </c>
      <c r="D17848" s="177">
        <v>10755.52</v>
      </c>
    </row>
    <row r="17849" spans="1:4" x14ac:dyDescent="0.25">
      <c r="A17849" s="176" t="s">
        <v>27471</v>
      </c>
      <c r="B17849" s="176" t="s">
        <v>27470</v>
      </c>
      <c r="C17849" s="176" t="s">
        <v>115</v>
      </c>
      <c r="D17849" s="177">
        <v>10755.52</v>
      </c>
    </row>
    <row r="17850" spans="1:4" x14ac:dyDescent="0.25">
      <c r="A17850" s="176" t="s">
        <v>27472</v>
      </c>
      <c r="B17850" s="176" t="s">
        <v>27473</v>
      </c>
      <c r="C17850" s="176" t="s">
        <v>115</v>
      </c>
      <c r="D17850" s="177">
        <v>719.43</v>
      </c>
    </row>
    <row r="17851" spans="1:4" x14ac:dyDescent="0.25">
      <c r="A17851" s="176" t="s">
        <v>27474</v>
      </c>
      <c r="B17851" s="176" t="s">
        <v>27473</v>
      </c>
      <c r="C17851" s="176" t="s">
        <v>115</v>
      </c>
      <c r="D17851" s="177">
        <v>719.43</v>
      </c>
    </row>
    <row r="17852" spans="1:4" x14ac:dyDescent="0.25">
      <c r="A17852" s="176" t="s">
        <v>27475</v>
      </c>
      <c r="B17852" s="176" t="s">
        <v>27476</v>
      </c>
      <c r="C17852" s="176" t="s">
        <v>115</v>
      </c>
      <c r="D17852" s="177">
        <v>1190</v>
      </c>
    </row>
    <row r="17853" spans="1:4" x14ac:dyDescent="0.25">
      <c r="A17853" s="176" t="s">
        <v>27477</v>
      </c>
      <c r="B17853" s="176" t="s">
        <v>27476</v>
      </c>
      <c r="C17853" s="176" t="s">
        <v>115</v>
      </c>
      <c r="D17853" s="177">
        <v>1190</v>
      </c>
    </row>
    <row r="17854" spans="1:4" x14ac:dyDescent="0.25">
      <c r="A17854" s="176" t="s">
        <v>27478</v>
      </c>
      <c r="B17854" s="176" t="s">
        <v>27479</v>
      </c>
      <c r="C17854" s="176" t="s">
        <v>115</v>
      </c>
      <c r="D17854" s="177">
        <v>1923.22</v>
      </c>
    </row>
    <row r="17855" spans="1:4" x14ac:dyDescent="0.25">
      <c r="A17855" s="176" t="s">
        <v>27480</v>
      </c>
      <c r="B17855" s="176" t="s">
        <v>27479</v>
      </c>
      <c r="C17855" s="176" t="s">
        <v>115</v>
      </c>
      <c r="D17855" s="177">
        <v>1923.22</v>
      </c>
    </row>
    <row r="17856" spans="1:4" x14ac:dyDescent="0.25">
      <c r="A17856" s="176" t="s">
        <v>27481</v>
      </c>
      <c r="B17856" s="176" t="s">
        <v>27482</v>
      </c>
      <c r="C17856" s="176" t="s">
        <v>115</v>
      </c>
      <c r="D17856" s="177">
        <v>2835.67</v>
      </c>
    </row>
    <row r="17857" spans="1:4" x14ac:dyDescent="0.25">
      <c r="A17857" s="176" t="s">
        <v>27483</v>
      </c>
      <c r="B17857" s="176" t="s">
        <v>27482</v>
      </c>
      <c r="C17857" s="176" t="s">
        <v>115</v>
      </c>
      <c r="D17857" s="177">
        <v>2835.67</v>
      </c>
    </row>
    <row r="17858" spans="1:4" x14ac:dyDescent="0.25">
      <c r="A17858" s="176" t="s">
        <v>27484</v>
      </c>
      <c r="B17858" s="176" t="s">
        <v>27485</v>
      </c>
      <c r="C17858" s="176" t="s">
        <v>115</v>
      </c>
      <c r="D17858" s="177">
        <v>496.18</v>
      </c>
    </row>
    <row r="17859" spans="1:4" x14ac:dyDescent="0.25">
      <c r="A17859" s="176" t="s">
        <v>27486</v>
      </c>
      <c r="B17859" s="176" t="s">
        <v>27485</v>
      </c>
      <c r="C17859" s="176" t="s">
        <v>115</v>
      </c>
      <c r="D17859" s="177">
        <v>496.18</v>
      </c>
    </row>
    <row r="17860" spans="1:4" x14ac:dyDescent="0.25">
      <c r="A17860" s="176" t="s">
        <v>27487</v>
      </c>
      <c r="B17860" s="176" t="s">
        <v>27488</v>
      </c>
      <c r="C17860" s="176" t="s">
        <v>115</v>
      </c>
      <c r="D17860" s="177">
        <v>920.42</v>
      </c>
    </row>
    <row r="17861" spans="1:4" x14ac:dyDescent="0.25">
      <c r="A17861" s="176" t="s">
        <v>27489</v>
      </c>
      <c r="B17861" s="176" t="s">
        <v>27488</v>
      </c>
      <c r="C17861" s="176" t="s">
        <v>115</v>
      </c>
      <c r="D17861" s="177">
        <v>920.42</v>
      </c>
    </row>
    <row r="17862" spans="1:4" x14ac:dyDescent="0.25">
      <c r="A17862" s="176" t="s">
        <v>27490</v>
      </c>
      <c r="B17862" s="176" t="s">
        <v>27491</v>
      </c>
      <c r="C17862" s="176" t="s">
        <v>115</v>
      </c>
      <c r="D17862" s="177">
        <v>1689.2</v>
      </c>
    </row>
    <row r="17863" spans="1:4" x14ac:dyDescent="0.25">
      <c r="A17863" s="176" t="s">
        <v>27492</v>
      </c>
      <c r="B17863" s="176" t="s">
        <v>27491</v>
      </c>
      <c r="C17863" s="176" t="s">
        <v>115</v>
      </c>
      <c r="D17863" s="177">
        <v>1689.2</v>
      </c>
    </row>
    <row r="17864" spans="1:4" x14ac:dyDescent="0.25">
      <c r="A17864" s="176" t="s">
        <v>27493</v>
      </c>
      <c r="B17864" s="176" t="s">
        <v>27494</v>
      </c>
      <c r="C17864" s="176" t="s">
        <v>115</v>
      </c>
      <c r="D17864" s="177">
        <v>1372.34</v>
      </c>
    </row>
    <row r="17865" spans="1:4" x14ac:dyDescent="0.25">
      <c r="A17865" s="176" t="s">
        <v>27495</v>
      </c>
      <c r="B17865" s="176" t="s">
        <v>27494</v>
      </c>
      <c r="C17865" s="176" t="s">
        <v>115</v>
      </c>
      <c r="D17865" s="177">
        <v>1372.34</v>
      </c>
    </row>
    <row r="17866" spans="1:4" x14ac:dyDescent="0.25">
      <c r="A17866" s="176" t="s">
        <v>27496</v>
      </c>
      <c r="B17866" s="176" t="s">
        <v>27497</v>
      </c>
      <c r="C17866" s="176" t="s">
        <v>115</v>
      </c>
      <c r="D17866" s="177">
        <v>926.44</v>
      </c>
    </row>
    <row r="17867" spans="1:4" x14ac:dyDescent="0.25">
      <c r="A17867" s="176" t="s">
        <v>27498</v>
      </c>
      <c r="B17867" s="176" t="s">
        <v>27497</v>
      </c>
      <c r="C17867" s="176" t="s">
        <v>115</v>
      </c>
      <c r="D17867" s="177">
        <v>926.44</v>
      </c>
    </row>
    <row r="17868" spans="1:4" x14ac:dyDescent="0.25">
      <c r="A17868" s="176" t="s">
        <v>27499</v>
      </c>
      <c r="B17868" s="176" t="s">
        <v>27500</v>
      </c>
      <c r="C17868" s="176" t="s">
        <v>115</v>
      </c>
      <c r="D17868" s="177">
        <v>460.96</v>
      </c>
    </row>
    <row r="17869" spans="1:4" x14ac:dyDescent="0.25">
      <c r="A17869" s="176" t="s">
        <v>27501</v>
      </c>
      <c r="B17869" s="176" t="s">
        <v>27500</v>
      </c>
      <c r="C17869" s="176" t="s">
        <v>115</v>
      </c>
      <c r="D17869" s="177">
        <v>460.96</v>
      </c>
    </row>
    <row r="17870" spans="1:4" x14ac:dyDescent="0.25">
      <c r="A17870" s="176" t="s">
        <v>27502</v>
      </c>
      <c r="B17870" s="176" t="s">
        <v>27503</v>
      </c>
      <c r="C17870" s="176" t="s">
        <v>115</v>
      </c>
      <c r="D17870" s="177">
        <v>8456.8700000000008</v>
      </c>
    </row>
    <row r="17871" spans="1:4" x14ac:dyDescent="0.25">
      <c r="A17871" s="176" t="s">
        <v>27504</v>
      </c>
      <c r="B17871" s="176" t="s">
        <v>27503</v>
      </c>
      <c r="C17871" s="176" t="s">
        <v>115</v>
      </c>
      <c r="D17871" s="177">
        <v>8446.3700000000008</v>
      </c>
    </row>
    <row r="17872" spans="1:4" x14ac:dyDescent="0.25">
      <c r="A17872" s="176" t="s">
        <v>27505</v>
      </c>
      <c r="B17872" s="176" t="s">
        <v>27506</v>
      </c>
      <c r="C17872" s="176" t="s">
        <v>115</v>
      </c>
      <c r="D17872" s="177">
        <v>6822.88</v>
      </c>
    </row>
    <row r="17873" spans="1:4" x14ac:dyDescent="0.25">
      <c r="A17873" s="176" t="s">
        <v>27507</v>
      </c>
      <c r="B17873" s="176" t="s">
        <v>27506</v>
      </c>
      <c r="C17873" s="176" t="s">
        <v>115</v>
      </c>
      <c r="D17873" s="177">
        <v>6814.65</v>
      </c>
    </row>
    <row r="17874" spans="1:4" x14ac:dyDescent="0.25">
      <c r="A17874" s="176" t="s">
        <v>27508</v>
      </c>
      <c r="B17874" s="176" t="s">
        <v>27509</v>
      </c>
      <c r="C17874" s="176" t="s">
        <v>115</v>
      </c>
      <c r="D17874" s="177">
        <v>5388.37</v>
      </c>
    </row>
    <row r="17875" spans="1:4" x14ac:dyDescent="0.25">
      <c r="A17875" s="176" t="s">
        <v>27510</v>
      </c>
      <c r="B17875" s="176" t="s">
        <v>27509</v>
      </c>
      <c r="C17875" s="176" t="s">
        <v>115</v>
      </c>
      <c r="D17875" s="177">
        <v>5382.45</v>
      </c>
    </row>
    <row r="17876" spans="1:4" x14ac:dyDescent="0.25">
      <c r="A17876" s="176" t="s">
        <v>27511</v>
      </c>
      <c r="B17876" s="176" t="s">
        <v>27512</v>
      </c>
      <c r="C17876" s="176" t="s">
        <v>115</v>
      </c>
      <c r="D17876" s="177">
        <v>624.19000000000005</v>
      </c>
    </row>
    <row r="17877" spans="1:4" x14ac:dyDescent="0.25">
      <c r="A17877" s="176" t="s">
        <v>27513</v>
      </c>
      <c r="B17877" s="176" t="s">
        <v>27512</v>
      </c>
      <c r="C17877" s="176" t="s">
        <v>115</v>
      </c>
      <c r="D17877" s="177">
        <v>621.84</v>
      </c>
    </row>
    <row r="17878" spans="1:4" x14ac:dyDescent="0.25">
      <c r="A17878" s="176" t="s">
        <v>27514</v>
      </c>
      <c r="B17878" s="176" t="s">
        <v>27515</v>
      </c>
      <c r="C17878" s="176" t="s">
        <v>115</v>
      </c>
      <c r="D17878" s="177">
        <v>555.03</v>
      </c>
    </row>
    <row r="17879" spans="1:4" x14ac:dyDescent="0.25">
      <c r="A17879" s="176" t="s">
        <v>27516</v>
      </c>
      <c r="B17879" s="176" t="s">
        <v>27515</v>
      </c>
      <c r="C17879" s="176" t="s">
        <v>115</v>
      </c>
      <c r="D17879" s="177">
        <v>552.67999999999995</v>
      </c>
    </row>
    <row r="17880" spans="1:4" x14ac:dyDescent="0.25">
      <c r="A17880" s="176" t="s">
        <v>27517</v>
      </c>
      <c r="B17880" s="176" t="s">
        <v>27518</v>
      </c>
      <c r="C17880" s="176" t="s">
        <v>115</v>
      </c>
      <c r="D17880" s="177">
        <v>837.78</v>
      </c>
    </row>
    <row r="17881" spans="1:4" x14ac:dyDescent="0.25">
      <c r="A17881" s="176" t="s">
        <v>27519</v>
      </c>
      <c r="B17881" s="176" t="s">
        <v>27518</v>
      </c>
      <c r="C17881" s="176" t="s">
        <v>115</v>
      </c>
      <c r="D17881" s="177">
        <v>836.03</v>
      </c>
    </row>
    <row r="17882" spans="1:4" x14ac:dyDescent="0.25">
      <c r="A17882" s="176" t="s">
        <v>27520</v>
      </c>
      <c r="B17882" s="176" t="s">
        <v>27521</v>
      </c>
      <c r="C17882" s="176" t="s">
        <v>115</v>
      </c>
      <c r="D17882" s="177">
        <v>412.93</v>
      </c>
    </row>
    <row r="17883" spans="1:4" x14ac:dyDescent="0.25">
      <c r="A17883" s="176" t="s">
        <v>27522</v>
      </c>
      <c r="B17883" s="176" t="s">
        <v>27521</v>
      </c>
      <c r="C17883" s="176" t="s">
        <v>115</v>
      </c>
      <c r="D17883" s="177">
        <v>412.93</v>
      </c>
    </row>
    <row r="17884" spans="1:4" x14ac:dyDescent="0.25">
      <c r="A17884" s="176" t="s">
        <v>27523</v>
      </c>
      <c r="B17884" s="176" t="s">
        <v>227</v>
      </c>
      <c r="C17884" s="176" t="s">
        <v>115</v>
      </c>
      <c r="D17884" s="177">
        <v>1535.12</v>
      </c>
    </row>
    <row r="17885" spans="1:4" x14ac:dyDescent="0.25">
      <c r="A17885" s="176" t="s">
        <v>27524</v>
      </c>
      <c r="B17885" s="176" t="s">
        <v>227</v>
      </c>
      <c r="C17885" s="176" t="s">
        <v>115</v>
      </c>
      <c r="D17885" s="177">
        <v>1531.62</v>
      </c>
    </row>
    <row r="17886" spans="1:4" x14ac:dyDescent="0.25">
      <c r="A17886" s="176" t="s">
        <v>27525</v>
      </c>
      <c r="B17886" s="176" t="s">
        <v>27526</v>
      </c>
      <c r="C17886" s="176" t="s">
        <v>115</v>
      </c>
      <c r="D17886" s="177">
        <v>2759.36</v>
      </c>
    </row>
    <row r="17887" spans="1:4" x14ac:dyDescent="0.25">
      <c r="A17887" s="176" t="s">
        <v>27527</v>
      </c>
      <c r="B17887" s="176" t="s">
        <v>27526</v>
      </c>
      <c r="C17887" s="176" t="s">
        <v>115</v>
      </c>
      <c r="D17887" s="177">
        <v>2748.18</v>
      </c>
    </row>
    <row r="17888" spans="1:4" x14ac:dyDescent="0.25">
      <c r="A17888" s="176" t="s">
        <v>27528</v>
      </c>
      <c r="B17888" s="176" t="s">
        <v>27529</v>
      </c>
      <c r="C17888" s="176" t="s">
        <v>115</v>
      </c>
      <c r="D17888" s="177">
        <v>3315.99</v>
      </c>
    </row>
    <row r="17889" spans="1:4" x14ac:dyDescent="0.25">
      <c r="A17889" s="176" t="s">
        <v>27530</v>
      </c>
      <c r="B17889" s="176" t="s">
        <v>27529</v>
      </c>
      <c r="C17889" s="176" t="s">
        <v>115</v>
      </c>
      <c r="D17889" s="177">
        <v>3304.81</v>
      </c>
    </row>
    <row r="17890" spans="1:4" x14ac:dyDescent="0.25">
      <c r="A17890" s="176" t="s">
        <v>27531</v>
      </c>
      <c r="B17890" s="176" t="s">
        <v>27532</v>
      </c>
      <c r="C17890" s="176" t="s">
        <v>115</v>
      </c>
      <c r="D17890" s="177">
        <v>654.75</v>
      </c>
    </row>
    <row r="17891" spans="1:4" x14ac:dyDescent="0.25">
      <c r="A17891" s="176" t="s">
        <v>27533</v>
      </c>
      <c r="B17891" s="176" t="s">
        <v>27532</v>
      </c>
      <c r="C17891" s="176" t="s">
        <v>115</v>
      </c>
      <c r="D17891" s="177">
        <v>652.29999999999995</v>
      </c>
    </row>
    <row r="17892" spans="1:4" x14ac:dyDescent="0.25">
      <c r="A17892" s="176" t="s">
        <v>27534</v>
      </c>
      <c r="B17892" s="176" t="s">
        <v>27535</v>
      </c>
      <c r="C17892" s="176" t="s">
        <v>115</v>
      </c>
      <c r="D17892" s="177">
        <v>1090</v>
      </c>
    </row>
    <row r="17893" spans="1:4" x14ac:dyDescent="0.25">
      <c r="A17893" s="176" t="s">
        <v>27536</v>
      </c>
      <c r="B17893" s="176" t="s">
        <v>27535</v>
      </c>
      <c r="C17893" s="176" t="s">
        <v>115</v>
      </c>
      <c r="D17893" s="177">
        <v>1086.5</v>
      </c>
    </row>
    <row r="17894" spans="1:4" x14ac:dyDescent="0.25">
      <c r="A17894" s="176" t="s">
        <v>27537</v>
      </c>
      <c r="B17894" s="176" t="s">
        <v>27538</v>
      </c>
      <c r="C17894" s="176" t="s">
        <v>83</v>
      </c>
      <c r="D17894" s="177">
        <v>1122.8900000000001</v>
      </c>
    </row>
    <row r="17895" spans="1:4" x14ac:dyDescent="0.25">
      <c r="A17895" s="176" t="s">
        <v>27539</v>
      </c>
      <c r="B17895" s="176" t="s">
        <v>27538</v>
      </c>
      <c r="C17895" s="176" t="s">
        <v>83</v>
      </c>
      <c r="D17895" s="177">
        <v>1115.3599999999999</v>
      </c>
    </row>
    <row r="17896" spans="1:4" x14ac:dyDescent="0.25">
      <c r="A17896" s="176" t="s">
        <v>27540</v>
      </c>
      <c r="B17896" s="176" t="s">
        <v>27541</v>
      </c>
      <c r="C17896" s="176" t="s">
        <v>83</v>
      </c>
      <c r="D17896" s="177">
        <v>1111.6500000000001</v>
      </c>
    </row>
    <row r="17897" spans="1:4" x14ac:dyDescent="0.25">
      <c r="A17897" s="176" t="s">
        <v>27542</v>
      </c>
      <c r="B17897" s="176" t="s">
        <v>27541</v>
      </c>
      <c r="C17897" s="176" t="s">
        <v>83</v>
      </c>
      <c r="D17897" s="177">
        <v>1111.6500000000001</v>
      </c>
    </row>
    <row r="17898" spans="1:4" x14ac:dyDescent="0.25">
      <c r="A17898" s="176" t="s">
        <v>27543</v>
      </c>
      <c r="B17898" s="176" t="s">
        <v>27544</v>
      </c>
      <c r="C17898" s="176" t="s">
        <v>83</v>
      </c>
      <c r="D17898" s="177">
        <v>1212.1500000000001</v>
      </c>
    </row>
    <row r="17899" spans="1:4" x14ac:dyDescent="0.25">
      <c r="A17899" s="176" t="s">
        <v>27545</v>
      </c>
      <c r="B17899" s="176" t="s">
        <v>27544</v>
      </c>
      <c r="C17899" s="176" t="s">
        <v>83</v>
      </c>
      <c r="D17899" s="177">
        <v>1212.1500000000001</v>
      </c>
    </row>
    <row r="17900" spans="1:4" x14ac:dyDescent="0.25">
      <c r="A17900" s="176" t="s">
        <v>27546</v>
      </c>
      <c r="B17900" s="176" t="s">
        <v>27547</v>
      </c>
      <c r="C17900" s="176" t="s">
        <v>115</v>
      </c>
      <c r="D17900" s="177">
        <v>1835.42</v>
      </c>
    </row>
    <row r="17901" spans="1:4" x14ac:dyDescent="0.25">
      <c r="A17901" s="176" t="s">
        <v>27548</v>
      </c>
      <c r="B17901" s="176" t="s">
        <v>27547</v>
      </c>
      <c r="C17901" s="176" t="s">
        <v>115</v>
      </c>
      <c r="D17901" s="177">
        <v>1835.42</v>
      </c>
    </row>
    <row r="17902" spans="1:4" x14ac:dyDescent="0.25">
      <c r="A17902" s="176" t="s">
        <v>27549</v>
      </c>
      <c r="B17902" s="176" t="s">
        <v>27550</v>
      </c>
      <c r="C17902" s="176" t="s">
        <v>83</v>
      </c>
      <c r="D17902" s="177">
        <v>1416.21</v>
      </c>
    </row>
    <row r="17903" spans="1:4" x14ac:dyDescent="0.25">
      <c r="A17903" s="176" t="s">
        <v>27551</v>
      </c>
      <c r="B17903" s="176" t="s">
        <v>27550</v>
      </c>
      <c r="C17903" s="176" t="s">
        <v>83</v>
      </c>
      <c r="D17903" s="177">
        <v>1410.96</v>
      </c>
    </row>
    <row r="17904" spans="1:4" x14ac:dyDescent="0.25">
      <c r="A17904" s="176" t="s">
        <v>27552</v>
      </c>
      <c r="B17904" s="176" t="s">
        <v>27553</v>
      </c>
      <c r="C17904" s="176" t="s">
        <v>115</v>
      </c>
      <c r="D17904" s="177">
        <v>2440.11</v>
      </c>
    </row>
    <row r="17905" spans="1:4" x14ac:dyDescent="0.25">
      <c r="A17905" s="176" t="s">
        <v>27554</v>
      </c>
      <c r="B17905" s="176" t="s">
        <v>27553</v>
      </c>
      <c r="C17905" s="176" t="s">
        <v>115</v>
      </c>
      <c r="D17905" s="177">
        <v>2425.4</v>
      </c>
    </row>
    <row r="17906" spans="1:4" x14ac:dyDescent="0.25">
      <c r="A17906" s="176" t="s">
        <v>27555</v>
      </c>
      <c r="B17906" s="176" t="s">
        <v>27556</v>
      </c>
      <c r="C17906" s="176" t="s">
        <v>115</v>
      </c>
      <c r="D17906" s="177">
        <v>774.47</v>
      </c>
    </row>
    <row r="17907" spans="1:4" x14ac:dyDescent="0.25">
      <c r="A17907" s="176" t="s">
        <v>27557</v>
      </c>
      <c r="B17907" s="176" t="s">
        <v>27556</v>
      </c>
      <c r="C17907" s="176" t="s">
        <v>115</v>
      </c>
      <c r="D17907" s="177">
        <v>772.72</v>
      </c>
    </row>
    <row r="17908" spans="1:4" x14ac:dyDescent="0.25">
      <c r="A17908" s="176" t="s">
        <v>27558</v>
      </c>
      <c r="B17908" s="176" t="s">
        <v>27559</v>
      </c>
      <c r="C17908" s="176" t="s">
        <v>115</v>
      </c>
      <c r="D17908" s="177">
        <v>218.04</v>
      </c>
    </row>
    <row r="17909" spans="1:4" x14ac:dyDescent="0.25">
      <c r="A17909" s="176" t="s">
        <v>27560</v>
      </c>
      <c r="B17909" s="176" t="s">
        <v>27559</v>
      </c>
      <c r="C17909" s="176" t="s">
        <v>115</v>
      </c>
      <c r="D17909" s="177">
        <v>214.54</v>
      </c>
    </row>
    <row r="17910" spans="1:4" x14ac:dyDescent="0.25">
      <c r="A17910" s="176" t="s">
        <v>27561</v>
      </c>
      <c r="B17910" s="176" t="s">
        <v>27562</v>
      </c>
      <c r="C17910" s="176" t="s">
        <v>115</v>
      </c>
      <c r="D17910" s="177">
        <v>154.69</v>
      </c>
    </row>
    <row r="17911" spans="1:4" x14ac:dyDescent="0.25">
      <c r="A17911" s="176" t="s">
        <v>27563</v>
      </c>
      <c r="B17911" s="176" t="s">
        <v>27562</v>
      </c>
      <c r="C17911" s="176" t="s">
        <v>115</v>
      </c>
      <c r="D17911" s="177">
        <v>151.19</v>
      </c>
    </row>
    <row r="17912" spans="1:4" x14ac:dyDescent="0.25">
      <c r="A17912" s="176" t="s">
        <v>27564</v>
      </c>
      <c r="B17912" s="176" t="s">
        <v>27565</v>
      </c>
      <c r="C17912" s="176" t="s">
        <v>115</v>
      </c>
      <c r="D17912" s="177">
        <v>168.77</v>
      </c>
    </row>
    <row r="17913" spans="1:4" x14ac:dyDescent="0.25">
      <c r="A17913" s="176" t="s">
        <v>27566</v>
      </c>
      <c r="B17913" s="176" t="s">
        <v>27565</v>
      </c>
      <c r="C17913" s="176" t="s">
        <v>115</v>
      </c>
      <c r="D17913" s="177">
        <v>165.27</v>
      </c>
    </row>
    <row r="17914" spans="1:4" x14ac:dyDescent="0.25">
      <c r="A17914" s="176" t="s">
        <v>27567</v>
      </c>
      <c r="B17914" s="176" t="s">
        <v>27568</v>
      </c>
      <c r="C17914" s="176" t="s">
        <v>115</v>
      </c>
      <c r="D17914" s="177">
        <v>144.88999999999999</v>
      </c>
    </row>
    <row r="17915" spans="1:4" x14ac:dyDescent="0.25">
      <c r="A17915" s="176" t="s">
        <v>27569</v>
      </c>
      <c r="B17915" s="176" t="s">
        <v>27568</v>
      </c>
      <c r="C17915" s="176" t="s">
        <v>115</v>
      </c>
      <c r="D17915" s="177">
        <v>141.38999999999999</v>
      </c>
    </row>
    <row r="17916" spans="1:4" x14ac:dyDescent="0.25">
      <c r="A17916" s="176" t="s">
        <v>27570</v>
      </c>
      <c r="B17916" s="176" t="s">
        <v>27571</v>
      </c>
      <c r="C17916" s="176" t="s">
        <v>115</v>
      </c>
      <c r="D17916" s="177">
        <v>164.82</v>
      </c>
    </row>
    <row r="17917" spans="1:4" x14ac:dyDescent="0.25">
      <c r="A17917" s="176" t="s">
        <v>27572</v>
      </c>
      <c r="B17917" s="176" t="s">
        <v>27571</v>
      </c>
      <c r="C17917" s="176" t="s">
        <v>115</v>
      </c>
      <c r="D17917" s="177">
        <v>161.32</v>
      </c>
    </row>
    <row r="17918" spans="1:4" x14ac:dyDescent="0.25">
      <c r="A17918" s="176" t="s">
        <v>27573</v>
      </c>
      <c r="B17918" s="176" t="s">
        <v>27574</v>
      </c>
      <c r="C17918" s="176" t="s">
        <v>115</v>
      </c>
      <c r="D17918" s="177">
        <v>245.29</v>
      </c>
    </row>
    <row r="17919" spans="1:4" x14ac:dyDescent="0.25">
      <c r="A17919" s="176" t="s">
        <v>27575</v>
      </c>
      <c r="B17919" s="176" t="s">
        <v>27574</v>
      </c>
      <c r="C17919" s="176" t="s">
        <v>115</v>
      </c>
      <c r="D17919" s="177">
        <v>241.79</v>
      </c>
    </row>
    <row r="17920" spans="1:4" x14ac:dyDescent="0.25">
      <c r="A17920" s="176" t="s">
        <v>27576</v>
      </c>
      <c r="B17920" s="176" t="s">
        <v>27577</v>
      </c>
      <c r="C17920" s="176" t="s">
        <v>115</v>
      </c>
      <c r="D17920" s="177">
        <v>273.05</v>
      </c>
    </row>
    <row r="17921" spans="1:4" x14ac:dyDescent="0.25">
      <c r="A17921" s="176" t="s">
        <v>27578</v>
      </c>
      <c r="B17921" s="176" t="s">
        <v>27577</v>
      </c>
      <c r="C17921" s="176" t="s">
        <v>115</v>
      </c>
      <c r="D17921" s="177">
        <v>269.55</v>
      </c>
    </row>
    <row r="17922" spans="1:4" x14ac:dyDescent="0.25">
      <c r="A17922" s="176" t="s">
        <v>27579</v>
      </c>
      <c r="B17922" s="176" t="s">
        <v>27580</v>
      </c>
      <c r="C17922" s="176" t="s">
        <v>115</v>
      </c>
      <c r="D17922" s="177">
        <v>289.81</v>
      </c>
    </row>
    <row r="17923" spans="1:4" x14ac:dyDescent="0.25">
      <c r="A17923" s="176" t="s">
        <v>27581</v>
      </c>
      <c r="B17923" s="176" t="s">
        <v>27580</v>
      </c>
      <c r="C17923" s="176" t="s">
        <v>115</v>
      </c>
      <c r="D17923" s="177">
        <v>286.31</v>
      </c>
    </row>
    <row r="17924" spans="1:4" x14ac:dyDescent="0.25">
      <c r="A17924" s="176" t="s">
        <v>27582</v>
      </c>
      <c r="B17924" s="176" t="s">
        <v>27583</v>
      </c>
      <c r="C17924" s="176" t="s">
        <v>115</v>
      </c>
      <c r="D17924" s="177">
        <v>106.22</v>
      </c>
    </row>
    <row r="17925" spans="1:4" x14ac:dyDescent="0.25">
      <c r="A17925" s="176" t="s">
        <v>27584</v>
      </c>
      <c r="B17925" s="176" t="s">
        <v>27583</v>
      </c>
      <c r="C17925" s="176" t="s">
        <v>115</v>
      </c>
      <c r="D17925" s="177">
        <v>104.4</v>
      </c>
    </row>
    <row r="17926" spans="1:4" x14ac:dyDescent="0.25">
      <c r="A17926" s="176" t="s">
        <v>27585</v>
      </c>
      <c r="B17926" s="176" t="s">
        <v>27586</v>
      </c>
      <c r="C17926" s="176" t="s">
        <v>115</v>
      </c>
      <c r="D17926" s="177">
        <v>426.89</v>
      </c>
    </row>
    <row r="17927" spans="1:4" x14ac:dyDescent="0.25">
      <c r="A17927" s="176" t="s">
        <v>27587</v>
      </c>
      <c r="B17927" s="176" t="s">
        <v>27586</v>
      </c>
      <c r="C17927" s="176" t="s">
        <v>115</v>
      </c>
      <c r="D17927" s="177">
        <v>423.39</v>
      </c>
    </row>
    <row r="17928" spans="1:4" x14ac:dyDescent="0.25">
      <c r="A17928" s="176" t="s">
        <v>27588</v>
      </c>
      <c r="B17928" s="176" t="s">
        <v>27589</v>
      </c>
      <c r="C17928" s="176" t="s">
        <v>115</v>
      </c>
      <c r="D17928" s="177">
        <v>326.35000000000002</v>
      </c>
    </row>
    <row r="17929" spans="1:4" x14ac:dyDescent="0.25">
      <c r="A17929" s="176" t="s">
        <v>27590</v>
      </c>
      <c r="B17929" s="176" t="s">
        <v>27589</v>
      </c>
      <c r="C17929" s="176" t="s">
        <v>115</v>
      </c>
      <c r="D17929" s="177">
        <v>322.85000000000002</v>
      </c>
    </row>
    <row r="17930" spans="1:4" x14ac:dyDescent="0.25">
      <c r="A17930" s="176" t="s">
        <v>27591</v>
      </c>
      <c r="B17930" s="176" t="s">
        <v>27592</v>
      </c>
      <c r="C17930" s="176" t="s">
        <v>115</v>
      </c>
      <c r="D17930" s="177">
        <v>530.28</v>
      </c>
    </row>
    <row r="17931" spans="1:4" x14ac:dyDescent="0.25">
      <c r="A17931" s="176" t="s">
        <v>27593</v>
      </c>
      <c r="B17931" s="176" t="s">
        <v>27592</v>
      </c>
      <c r="C17931" s="176" t="s">
        <v>115</v>
      </c>
      <c r="D17931" s="177">
        <v>526.78</v>
      </c>
    </row>
    <row r="17932" spans="1:4" x14ac:dyDescent="0.25">
      <c r="A17932" s="176" t="s">
        <v>27594</v>
      </c>
      <c r="B17932" s="176" t="s">
        <v>27595</v>
      </c>
      <c r="C17932" s="176" t="s">
        <v>83</v>
      </c>
      <c r="D17932" s="177">
        <v>354.89</v>
      </c>
    </row>
    <row r="17933" spans="1:4" x14ac:dyDescent="0.25">
      <c r="A17933" s="176" t="s">
        <v>27596</v>
      </c>
      <c r="B17933" s="176" t="s">
        <v>27595</v>
      </c>
      <c r="C17933" s="176" t="s">
        <v>83</v>
      </c>
      <c r="D17933" s="177">
        <v>340.31</v>
      </c>
    </row>
    <row r="17934" spans="1:4" x14ac:dyDescent="0.25">
      <c r="A17934" s="176" t="s">
        <v>27597</v>
      </c>
      <c r="B17934" s="176" t="s">
        <v>27598</v>
      </c>
      <c r="C17934" s="176" t="s">
        <v>83</v>
      </c>
      <c r="D17934" s="177">
        <v>522.13</v>
      </c>
    </row>
    <row r="17935" spans="1:4" x14ac:dyDescent="0.25">
      <c r="A17935" s="176" t="s">
        <v>27599</v>
      </c>
      <c r="B17935" s="176" t="s">
        <v>27598</v>
      </c>
      <c r="C17935" s="176" t="s">
        <v>83</v>
      </c>
      <c r="D17935" s="177">
        <v>501.71</v>
      </c>
    </row>
    <row r="17936" spans="1:4" x14ac:dyDescent="0.25">
      <c r="A17936" s="176" t="s">
        <v>27600</v>
      </c>
      <c r="B17936" s="176" t="s">
        <v>27601</v>
      </c>
      <c r="C17936" s="176" t="s">
        <v>83</v>
      </c>
      <c r="D17936" s="177">
        <v>670.14</v>
      </c>
    </row>
    <row r="17937" spans="1:4" x14ac:dyDescent="0.25">
      <c r="A17937" s="176" t="s">
        <v>27602</v>
      </c>
      <c r="B17937" s="176" t="s">
        <v>27601</v>
      </c>
      <c r="C17937" s="176" t="s">
        <v>83</v>
      </c>
      <c r="D17937" s="177">
        <v>648.99</v>
      </c>
    </row>
    <row r="17938" spans="1:4" x14ac:dyDescent="0.25">
      <c r="A17938" s="176" t="s">
        <v>27603</v>
      </c>
      <c r="B17938" s="176" t="s">
        <v>27604</v>
      </c>
      <c r="C17938" s="176" t="s">
        <v>83</v>
      </c>
      <c r="D17938" s="177">
        <v>904.88</v>
      </c>
    </row>
    <row r="17939" spans="1:4" x14ac:dyDescent="0.25">
      <c r="A17939" s="176" t="s">
        <v>27605</v>
      </c>
      <c r="B17939" s="176" t="s">
        <v>27604</v>
      </c>
      <c r="C17939" s="176" t="s">
        <v>83</v>
      </c>
      <c r="D17939" s="177">
        <v>868.13</v>
      </c>
    </row>
    <row r="17940" spans="1:4" x14ac:dyDescent="0.25">
      <c r="A17940" s="176" t="s">
        <v>27606</v>
      </c>
      <c r="B17940" s="176" t="s">
        <v>27607</v>
      </c>
      <c r="C17940" s="176" t="s">
        <v>83</v>
      </c>
      <c r="D17940" s="177">
        <v>175.24</v>
      </c>
    </row>
    <row r="17941" spans="1:4" x14ac:dyDescent="0.25">
      <c r="A17941" s="176" t="s">
        <v>27608</v>
      </c>
      <c r="B17941" s="176" t="s">
        <v>27607</v>
      </c>
      <c r="C17941" s="176" t="s">
        <v>83</v>
      </c>
      <c r="D17941" s="177">
        <v>167.95</v>
      </c>
    </row>
    <row r="17942" spans="1:4" x14ac:dyDescent="0.25">
      <c r="A17942" s="176" t="s">
        <v>27609</v>
      </c>
      <c r="B17942" s="176" t="s">
        <v>27610</v>
      </c>
      <c r="C17942" s="176" t="s">
        <v>83</v>
      </c>
      <c r="D17942" s="177">
        <v>560.74</v>
      </c>
    </row>
    <row r="17943" spans="1:4" x14ac:dyDescent="0.25">
      <c r="A17943" s="176" t="s">
        <v>27611</v>
      </c>
      <c r="B17943" s="176" t="s">
        <v>27610</v>
      </c>
      <c r="C17943" s="176" t="s">
        <v>83</v>
      </c>
      <c r="D17943" s="177">
        <v>540.33000000000004</v>
      </c>
    </row>
    <row r="17944" spans="1:4" x14ac:dyDescent="0.25">
      <c r="A17944" s="176" t="s">
        <v>27612</v>
      </c>
      <c r="B17944" s="176" t="s">
        <v>27613</v>
      </c>
      <c r="C17944" s="176" t="s">
        <v>115</v>
      </c>
      <c r="D17944" s="177">
        <v>125.97</v>
      </c>
    </row>
    <row r="17945" spans="1:4" x14ac:dyDescent="0.25">
      <c r="A17945" s="176" t="s">
        <v>27614</v>
      </c>
      <c r="B17945" s="176" t="s">
        <v>27613</v>
      </c>
      <c r="C17945" s="176" t="s">
        <v>115</v>
      </c>
      <c r="D17945" s="177">
        <v>125.33</v>
      </c>
    </row>
    <row r="17946" spans="1:4" x14ac:dyDescent="0.25">
      <c r="A17946" s="176" t="s">
        <v>27615</v>
      </c>
      <c r="B17946" s="176" t="s">
        <v>27616</v>
      </c>
      <c r="C17946" s="176" t="s">
        <v>115</v>
      </c>
      <c r="D17946" s="177">
        <v>224.2</v>
      </c>
    </row>
    <row r="17947" spans="1:4" x14ac:dyDescent="0.25">
      <c r="A17947" s="176" t="s">
        <v>27617</v>
      </c>
      <c r="B17947" s="176" t="s">
        <v>27616</v>
      </c>
      <c r="C17947" s="176" t="s">
        <v>115</v>
      </c>
      <c r="D17947" s="177">
        <v>223.03</v>
      </c>
    </row>
    <row r="17948" spans="1:4" x14ac:dyDescent="0.25">
      <c r="A17948" s="176" t="s">
        <v>27618</v>
      </c>
      <c r="B17948" s="176" t="s">
        <v>27619</v>
      </c>
      <c r="C17948" s="176" t="s">
        <v>115</v>
      </c>
      <c r="D17948" s="177">
        <v>214.66</v>
      </c>
    </row>
    <row r="17949" spans="1:4" x14ac:dyDescent="0.25">
      <c r="A17949" s="176" t="s">
        <v>27620</v>
      </c>
      <c r="B17949" s="176" t="s">
        <v>27619</v>
      </c>
      <c r="C17949" s="176" t="s">
        <v>115</v>
      </c>
      <c r="D17949" s="177">
        <v>213.52</v>
      </c>
    </row>
    <row r="17950" spans="1:4" x14ac:dyDescent="0.25">
      <c r="A17950" s="176" t="s">
        <v>27621</v>
      </c>
      <c r="B17950" s="176" t="s">
        <v>27622</v>
      </c>
      <c r="C17950" s="176" t="s">
        <v>115</v>
      </c>
      <c r="D17950" s="177">
        <v>306.23</v>
      </c>
    </row>
    <row r="17951" spans="1:4" x14ac:dyDescent="0.25">
      <c r="A17951" s="176" t="s">
        <v>27623</v>
      </c>
      <c r="B17951" s="176" t="s">
        <v>27622</v>
      </c>
      <c r="C17951" s="176" t="s">
        <v>115</v>
      </c>
      <c r="D17951" s="177">
        <v>304.87</v>
      </c>
    </row>
    <row r="17952" spans="1:4" x14ac:dyDescent="0.25">
      <c r="A17952" s="176" t="s">
        <v>27624</v>
      </c>
      <c r="B17952" s="176" t="s">
        <v>27625</v>
      </c>
      <c r="C17952" s="176" t="s">
        <v>115</v>
      </c>
      <c r="D17952" s="177">
        <v>287.2</v>
      </c>
    </row>
    <row r="17953" spans="1:4" x14ac:dyDescent="0.25">
      <c r="A17953" s="176" t="s">
        <v>27626</v>
      </c>
      <c r="B17953" s="176" t="s">
        <v>27625</v>
      </c>
      <c r="C17953" s="176" t="s">
        <v>115</v>
      </c>
      <c r="D17953" s="177">
        <v>285.97000000000003</v>
      </c>
    </row>
    <row r="17954" spans="1:4" x14ac:dyDescent="0.25">
      <c r="A17954" s="176" t="s">
        <v>27627</v>
      </c>
      <c r="B17954" s="176" t="s">
        <v>27628</v>
      </c>
      <c r="C17954" s="176" t="s">
        <v>115</v>
      </c>
      <c r="D17954" s="177">
        <v>258.25</v>
      </c>
    </row>
    <row r="17955" spans="1:4" x14ac:dyDescent="0.25">
      <c r="A17955" s="176" t="s">
        <v>27629</v>
      </c>
      <c r="B17955" s="176" t="s">
        <v>27628</v>
      </c>
      <c r="C17955" s="176" t="s">
        <v>115</v>
      </c>
      <c r="D17955" s="177">
        <v>257.14999999999998</v>
      </c>
    </row>
    <row r="17956" spans="1:4" x14ac:dyDescent="0.25">
      <c r="A17956" s="176" t="s">
        <v>27630</v>
      </c>
      <c r="B17956" s="176" t="s">
        <v>27631</v>
      </c>
      <c r="C17956" s="176" t="s">
        <v>115</v>
      </c>
      <c r="D17956" s="177">
        <v>303.98</v>
      </c>
    </row>
    <row r="17957" spans="1:4" x14ac:dyDescent="0.25">
      <c r="A17957" s="176" t="s">
        <v>27632</v>
      </c>
      <c r="B17957" s="176" t="s">
        <v>27631</v>
      </c>
      <c r="C17957" s="176" t="s">
        <v>115</v>
      </c>
      <c r="D17957" s="177">
        <v>303.07</v>
      </c>
    </row>
    <row r="17958" spans="1:4" x14ac:dyDescent="0.25">
      <c r="A17958" s="176" t="s">
        <v>27633</v>
      </c>
      <c r="B17958" s="176" t="s">
        <v>27634</v>
      </c>
      <c r="C17958" s="176" t="s">
        <v>115</v>
      </c>
      <c r="D17958" s="177">
        <v>444.51</v>
      </c>
    </row>
    <row r="17959" spans="1:4" x14ac:dyDescent="0.25">
      <c r="A17959" s="176" t="s">
        <v>27635</v>
      </c>
      <c r="B17959" s="176" t="s">
        <v>27634</v>
      </c>
      <c r="C17959" s="176" t="s">
        <v>115</v>
      </c>
      <c r="D17959" s="177">
        <v>443.2</v>
      </c>
    </row>
    <row r="17960" spans="1:4" x14ac:dyDescent="0.25">
      <c r="A17960" s="176" t="s">
        <v>27636</v>
      </c>
      <c r="B17960" s="176" t="s">
        <v>27637</v>
      </c>
      <c r="C17960" s="176" t="s">
        <v>115</v>
      </c>
      <c r="D17960" s="177">
        <v>686.22</v>
      </c>
    </row>
    <row r="17961" spans="1:4" x14ac:dyDescent="0.25">
      <c r="A17961" s="176" t="s">
        <v>27638</v>
      </c>
      <c r="B17961" s="176" t="s">
        <v>27637</v>
      </c>
      <c r="C17961" s="176" t="s">
        <v>115</v>
      </c>
      <c r="D17961" s="177">
        <v>683.88</v>
      </c>
    </row>
    <row r="17962" spans="1:4" x14ac:dyDescent="0.25">
      <c r="A17962" s="176" t="s">
        <v>27639</v>
      </c>
      <c r="B17962" s="176" t="s">
        <v>27640</v>
      </c>
      <c r="C17962" s="176" t="s">
        <v>115</v>
      </c>
      <c r="D17962" s="177">
        <v>169.71</v>
      </c>
    </row>
    <row r="17963" spans="1:4" x14ac:dyDescent="0.25">
      <c r="A17963" s="176" t="s">
        <v>27641</v>
      </c>
      <c r="B17963" s="176" t="s">
        <v>27640</v>
      </c>
      <c r="C17963" s="176" t="s">
        <v>115</v>
      </c>
      <c r="D17963" s="177">
        <v>168.98</v>
      </c>
    </row>
    <row r="17964" spans="1:4" x14ac:dyDescent="0.25">
      <c r="A17964" s="176" t="s">
        <v>27642</v>
      </c>
      <c r="B17964" s="176" t="s">
        <v>27643</v>
      </c>
      <c r="C17964" s="176" t="s">
        <v>115</v>
      </c>
      <c r="D17964" s="177">
        <v>303.11</v>
      </c>
    </row>
    <row r="17965" spans="1:4" x14ac:dyDescent="0.25">
      <c r="A17965" s="176" t="s">
        <v>27644</v>
      </c>
      <c r="B17965" s="176" t="s">
        <v>27643</v>
      </c>
      <c r="C17965" s="176" t="s">
        <v>115</v>
      </c>
      <c r="D17965" s="177">
        <v>301.64999999999998</v>
      </c>
    </row>
    <row r="17966" spans="1:4" x14ac:dyDescent="0.25">
      <c r="A17966" s="176" t="s">
        <v>27645</v>
      </c>
      <c r="B17966" s="176" t="s">
        <v>27646</v>
      </c>
      <c r="C17966" s="176" t="s">
        <v>115</v>
      </c>
      <c r="D17966" s="177">
        <v>679.23</v>
      </c>
    </row>
    <row r="17967" spans="1:4" x14ac:dyDescent="0.25">
      <c r="A17967" s="176" t="s">
        <v>27647</v>
      </c>
      <c r="B17967" s="176" t="s">
        <v>27646</v>
      </c>
      <c r="C17967" s="176" t="s">
        <v>115</v>
      </c>
      <c r="D17967" s="177">
        <v>677.04</v>
      </c>
    </row>
    <row r="17968" spans="1:4" x14ac:dyDescent="0.25">
      <c r="A17968" s="176" t="s">
        <v>27648</v>
      </c>
      <c r="B17968" s="176" t="s">
        <v>27649</v>
      </c>
      <c r="C17968" s="176" t="s">
        <v>115</v>
      </c>
      <c r="D17968" s="177">
        <v>255.32</v>
      </c>
    </row>
    <row r="17969" spans="1:4" x14ac:dyDescent="0.25">
      <c r="A17969" s="176" t="s">
        <v>27650</v>
      </c>
      <c r="B17969" s="176" t="s">
        <v>27649</v>
      </c>
      <c r="C17969" s="176" t="s">
        <v>115</v>
      </c>
      <c r="D17969" s="177">
        <v>254.54</v>
      </c>
    </row>
    <row r="17970" spans="1:4" x14ac:dyDescent="0.25">
      <c r="A17970" s="176" t="s">
        <v>27651</v>
      </c>
      <c r="B17970" s="176" t="s">
        <v>27652</v>
      </c>
      <c r="C17970" s="176" t="s">
        <v>115</v>
      </c>
      <c r="D17970" s="177">
        <v>414.35</v>
      </c>
    </row>
    <row r="17971" spans="1:4" x14ac:dyDescent="0.25">
      <c r="A17971" s="176" t="s">
        <v>27653</v>
      </c>
      <c r="B17971" s="176" t="s">
        <v>27652</v>
      </c>
      <c r="C17971" s="176" t="s">
        <v>115</v>
      </c>
      <c r="D17971" s="177">
        <v>412.69</v>
      </c>
    </row>
    <row r="17972" spans="1:4" x14ac:dyDescent="0.25">
      <c r="A17972" s="176" t="s">
        <v>27654</v>
      </c>
      <c r="B17972" s="176" t="s">
        <v>27655</v>
      </c>
      <c r="C17972" s="176" t="s">
        <v>115</v>
      </c>
      <c r="D17972" s="177">
        <v>465.49</v>
      </c>
    </row>
    <row r="17973" spans="1:4" x14ac:dyDescent="0.25">
      <c r="A17973" s="176" t="s">
        <v>27656</v>
      </c>
      <c r="B17973" s="176" t="s">
        <v>27655</v>
      </c>
      <c r="C17973" s="176" t="s">
        <v>115</v>
      </c>
      <c r="D17973" s="177">
        <v>463.28</v>
      </c>
    </row>
    <row r="17974" spans="1:4" x14ac:dyDescent="0.25">
      <c r="A17974" s="176" t="s">
        <v>27657</v>
      </c>
      <c r="B17974" s="176" t="s">
        <v>27658</v>
      </c>
      <c r="C17974" s="176" t="s">
        <v>115</v>
      </c>
      <c r="D17974" s="177">
        <v>693.22</v>
      </c>
    </row>
    <row r="17975" spans="1:4" x14ac:dyDescent="0.25">
      <c r="A17975" s="176" t="s">
        <v>27659</v>
      </c>
      <c r="B17975" s="176" t="s">
        <v>27658</v>
      </c>
      <c r="C17975" s="176" t="s">
        <v>115</v>
      </c>
      <c r="D17975" s="177">
        <v>684.83</v>
      </c>
    </row>
    <row r="17976" spans="1:4" x14ac:dyDescent="0.25">
      <c r="A17976" s="176" t="s">
        <v>27660</v>
      </c>
      <c r="B17976" s="176" t="s">
        <v>27661</v>
      </c>
      <c r="C17976" s="176" t="s">
        <v>115</v>
      </c>
      <c r="D17976" s="177">
        <v>297.39</v>
      </c>
    </row>
    <row r="17977" spans="1:4" x14ac:dyDescent="0.25">
      <c r="A17977" s="176" t="s">
        <v>27662</v>
      </c>
      <c r="B17977" s="176" t="s">
        <v>27661</v>
      </c>
      <c r="C17977" s="176" t="s">
        <v>115</v>
      </c>
      <c r="D17977" s="177">
        <v>296.47000000000003</v>
      </c>
    </row>
    <row r="17978" spans="1:4" x14ac:dyDescent="0.25">
      <c r="A17978" s="176" t="s">
        <v>27663</v>
      </c>
      <c r="B17978" s="176" t="s">
        <v>27664</v>
      </c>
      <c r="C17978" s="176" t="s">
        <v>115</v>
      </c>
      <c r="D17978" s="177">
        <v>665.99</v>
      </c>
    </row>
    <row r="17979" spans="1:4" x14ac:dyDescent="0.25">
      <c r="A17979" s="176" t="s">
        <v>27665</v>
      </c>
      <c r="B17979" s="176" t="s">
        <v>27664</v>
      </c>
      <c r="C17979" s="176" t="s">
        <v>115</v>
      </c>
      <c r="D17979" s="177">
        <v>663.17</v>
      </c>
    </row>
    <row r="17980" spans="1:4" x14ac:dyDescent="0.25">
      <c r="A17980" s="176" t="s">
        <v>27666</v>
      </c>
      <c r="B17980" s="176" t="s">
        <v>27667</v>
      </c>
      <c r="C17980" s="176" t="s">
        <v>115</v>
      </c>
      <c r="D17980" s="177">
        <v>1106.02</v>
      </c>
    </row>
    <row r="17981" spans="1:4" x14ac:dyDescent="0.25">
      <c r="A17981" s="176" t="s">
        <v>27668</v>
      </c>
      <c r="B17981" s="176" t="s">
        <v>27667</v>
      </c>
      <c r="C17981" s="176" t="s">
        <v>115</v>
      </c>
      <c r="D17981" s="177">
        <v>1101.3</v>
      </c>
    </row>
    <row r="17982" spans="1:4" x14ac:dyDescent="0.25">
      <c r="A17982" s="176" t="s">
        <v>27669</v>
      </c>
      <c r="B17982" s="176" t="s">
        <v>27670</v>
      </c>
      <c r="C17982" s="176" t="s">
        <v>115</v>
      </c>
      <c r="D17982" s="177">
        <v>1549.63</v>
      </c>
    </row>
    <row r="17983" spans="1:4" x14ac:dyDescent="0.25">
      <c r="A17983" s="176" t="s">
        <v>27671</v>
      </c>
      <c r="B17983" s="176" t="s">
        <v>27670</v>
      </c>
      <c r="C17983" s="176" t="s">
        <v>115</v>
      </c>
      <c r="D17983" s="177">
        <v>1542.52</v>
      </c>
    </row>
    <row r="17984" spans="1:4" x14ac:dyDescent="0.25">
      <c r="A17984" s="176" t="s">
        <v>27672</v>
      </c>
      <c r="B17984" s="176" t="s">
        <v>27673</v>
      </c>
      <c r="C17984" s="176" t="s">
        <v>115</v>
      </c>
      <c r="D17984" s="177">
        <v>139.05000000000001</v>
      </c>
    </row>
    <row r="17985" spans="1:4" x14ac:dyDescent="0.25">
      <c r="A17985" s="176" t="s">
        <v>27674</v>
      </c>
      <c r="B17985" s="176" t="s">
        <v>27673</v>
      </c>
      <c r="C17985" s="176" t="s">
        <v>115</v>
      </c>
      <c r="D17985" s="177">
        <v>139.05000000000001</v>
      </c>
    </row>
    <row r="17986" spans="1:4" x14ac:dyDescent="0.25">
      <c r="A17986" s="176" t="s">
        <v>27675</v>
      </c>
      <c r="B17986" s="176" t="s">
        <v>27676</v>
      </c>
      <c r="C17986" s="176" t="s">
        <v>115</v>
      </c>
      <c r="D17986" s="177">
        <v>296.48</v>
      </c>
    </row>
    <row r="17987" spans="1:4" x14ac:dyDescent="0.25">
      <c r="A17987" s="176" t="s">
        <v>27677</v>
      </c>
      <c r="B17987" s="176" t="s">
        <v>27676</v>
      </c>
      <c r="C17987" s="176" t="s">
        <v>115</v>
      </c>
      <c r="D17987" s="177">
        <v>296.48</v>
      </c>
    </row>
    <row r="17988" spans="1:4" x14ac:dyDescent="0.25">
      <c r="A17988" s="176" t="s">
        <v>27678</v>
      </c>
      <c r="B17988" s="176" t="s">
        <v>27679</v>
      </c>
      <c r="C17988" s="176" t="s">
        <v>115</v>
      </c>
      <c r="D17988" s="177">
        <v>410.68</v>
      </c>
    </row>
    <row r="17989" spans="1:4" x14ac:dyDescent="0.25">
      <c r="A17989" s="176" t="s">
        <v>27680</v>
      </c>
      <c r="B17989" s="176" t="s">
        <v>27679</v>
      </c>
      <c r="C17989" s="176" t="s">
        <v>115</v>
      </c>
      <c r="D17989" s="177">
        <v>410.68</v>
      </c>
    </row>
    <row r="17990" spans="1:4" x14ac:dyDescent="0.25">
      <c r="A17990" s="176" t="s">
        <v>27681</v>
      </c>
      <c r="B17990" s="176" t="s">
        <v>58761</v>
      </c>
      <c r="C17990" s="176" t="s">
        <v>115</v>
      </c>
      <c r="D17990" s="177">
        <v>1956.91</v>
      </c>
    </row>
    <row r="17991" spans="1:4" x14ac:dyDescent="0.25">
      <c r="A17991" s="176" t="s">
        <v>27682</v>
      </c>
      <c r="B17991" s="176" t="s">
        <v>58761</v>
      </c>
      <c r="C17991" s="176" t="s">
        <v>115</v>
      </c>
      <c r="D17991" s="177">
        <v>1956.91</v>
      </c>
    </row>
    <row r="17992" spans="1:4" x14ac:dyDescent="0.25">
      <c r="A17992" s="176" t="s">
        <v>27683</v>
      </c>
      <c r="B17992" s="176" t="s">
        <v>58762</v>
      </c>
      <c r="C17992" s="176" t="s">
        <v>115</v>
      </c>
      <c r="D17992" s="177">
        <v>17626.09</v>
      </c>
    </row>
    <row r="17993" spans="1:4" x14ac:dyDescent="0.25">
      <c r="A17993" s="176" t="s">
        <v>27684</v>
      </c>
      <c r="B17993" s="176" t="s">
        <v>58762</v>
      </c>
      <c r="C17993" s="176" t="s">
        <v>115</v>
      </c>
      <c r="D17993" s="177">
        <v>17626.09</v>
      </c>
    </row>
    <row r="17994" spans="1:4" x14ac:dyDescent="0.25">
      <c r="A17994" s="176" t="s">
        <v>27685</v>
      </c>
      <c r="B17994" s="176" t="s">
        <v>27686</v>
      </c>
      <c r="C17994" s="176" t="s">
        <v>83</v>
      </c>
      <c r="D17994" s="177">
        <v>300.56</v>
      </c>
    </row>
    <row r="17995" spans="1:4" x14ac:dyDescent="0.25">
      <c r="A17995" s="176" t="s">
        <v>27687</v>
      </c>
      <c r="B17995" s="176" t="s">
        <v>27686</v>
      </c>
      <c r="C17995" s="176" t="s">
        <v>83</v>
      </c>
      <c r="D17995" s="177">
        <v>300.07</v>
      </c>
    </row>
    <row r="17996" spans="1:4" x14ac:dyDescent="0.25">
      <c r="A17996" s="176" t="s">
        <v>27688</v>
      </c>
      <c r="B17996" s="176" t="s">
        <v>27689</v>
      </c>
      <c r="C17996" s="176" t="s">
        <v>115</v>
      </c>
      <c r="D17996" s="177">
        <v>2192.8200000000002</v>
      </c>
    </row>
    <row r="17997" spans="1:4" x14ac:dyDescent="0.25">
      <c r="A17997" s="176" t="s">
        <v>27690</v>
      </c>
      <c r="B17997" s="176" t="s">
        <v>27689</v>
      </c>
      <c r="C17997" s="176" t="s">
        <v>115</v>
      </c>
      <c r="D17997" s="177">
        <v>2192.8200000000002</v>
      </c>
    </row>
    <row r="17998" spans="1:4" x14ac:dyDescent="0.25">
      <c r="A17998" s="176" t="s">
        <v>27691</v>
      </c>
      <c r="B17998" s="176" t="s">
        <v>27692</v>
      </c>
      <c r="C17998" s="176" t="s">
        <v>115</v>
      </c>
      <c r="D17998" s="177">
        <v>2637.06</v>
      </c>
    </row>
    <row r="17999" spans="1:4" x14ac:dyDescent="0.25">
      <c r="A17999" s="176" t="s">
        <v>27693</v>
      </c>
      <c r="B17999" s="176" t="s">
        <v>27692</v>
      </c>
      <c r="C17999" s="176" t="s">
        <v>115</v>
      </c>
      <c r="D17999" s="177">
        <v>2637.06</v>
      </c>
    </row>
    <row r="18000" spans="1:4" x14ac:dyDescent="0.25">
      <c r="A18000" s="176" t="s">
        <v>27694</v>
      </c>
      <c r="B18000" s="176" t="s">
        <v>27695</v>
      </c>
      <c r="C18000" s="176" t="s">
        <v>115</v>
      </c>
      <c r="D18000" s="177">
        <v>3591.05</v>
      </c>
    </row>
    <row r="18001" spans="1:4" x14ac:dyDescent="0.25">
      <c r="A18001" s="176" t="s">
        <v>27696</v>
      </c>
      <c r="B18001" s="176" t="s">
        <v>27695</v>
      </c>
      <c r="C18001" s="176" t="s">
        <v>115</v>
      </c>
      <c r="D18001" s="177">
        <v>3591.05</v>
      </c>
    </row>
    <row r="18002" spans="1:4" x14ac:dyDescent="0.25">
      <c r="A18002" s="176" t="s">
        <v>27697</v>
      </c>
      <c r="B18002" s="176" t="s">
        <v>27698</v>
      </c>
      <c r="C18002" s="176" t="s">
        <v>115</v>
      </c>
      <c r="D18002" s="177">
        <v>5015.07</v>
      </c>
    </row>
    <row r="18003" spans="1:4" x14ac:dyDescent="0.25">
      <c r="A18003" s="176" t="s">
        <v>27699</v>
      </c>
      <c r="B18003" s="176" t="s">
        <v>27698</v>
      </c>
      <c r="C18003" s="176" t="s">
        <v>115</v>
      </c>
      <c r="D18003" s="177">
        <v>5015.07</v>
      </c>
    </row>
    <row r="18004" spans="1:4" x14ac:dyDescent="0.25">
      <c r="A18004" s="176" t="s">
        <v>27700</v>
      </c>
      <c r="B18004" s="176" t="s">
        <v>27701</v>
      </c>
      <c r="C18004" s="176" t="s">
        <v>322</v>
      </c>
      <c r="D18004" s="177">
        <v>1831.24</v>
      </c>
    </row>
    <row r="18005" spans="1:4" x14ac:dyDescent="0.25">
      <c r="A18005" s="176" t="s">
        <v>27702</v>
      </c>
      <c r="B18005" s="176" t="s">
        <v>27701</v>
      </c>
      <c r="C18005" s="176" t="s">
        <v>322</v>
      </c>
      <c r="D18005" s="177">
        <v>1829.85</v>
      </c>
    </row>
    <row r="18006" spans="1:4" x14ac:dyDescent="0.25">
      <c r="A18006" s="176" t="s">
        <v>27703</v>
      </c>
      <c r="B18006" s="176" t="s">
        <v>27704</v>
      </c>
      <c r="C18006" s="176" t="s">
        <v>322</v>
      </c>
      <c r="D18006" s="177">
        <v>2651.5</v>
      </c>
    </row>
    <row r="18007" spans="1:4" x14ac:dyDescent="0.25">
      <c r="A18007" s="176" t="s">
        <v>27705</v>
      </c>
      <c r="B18007" s="176" t="s">
        <v>27704</v>
      </c>
      <c r="C18007" s="176" t="s">
        <v>322</v>
      </c>
      <c r="D18007" s="177">
        <v>2650.11</v>
      </c>
    </row>
    <row r="18008" spans="1:4" x14ac:dyDescent="0.25">
      <c r="A18008" s="176" t="s">
        <v>27706</v>
      </c>
      <c r="B18008" s="176" t="s">
        <v>27707</v>
      </c>
      <c r="C18008" s="176" t="s">
        <v>115</v>
      </c>
      <c r="D18008" s="177">
        <v>423.01</v>
      </c>
    </row>
    <row r="18009" spans="1:4" x14ac:dyDescent="0.25">
      <c r="A18009" s="176" t="s">
        <v>27708</v>
      </c>
      <c r="B18009" s="176" t="s">
        <v>27707</v>
      </c>
      <c r="C18009" s="176" t="s">
        <v>115</v>
      </c>
      <c r="D18009" s="177">
        <v>423.01</v>
      </c>
    </row>
    <row r="18010" spans="1:4" x14ac:dyDescent="0.25">
      <c r="A18010" s="176" t="s">
        <v>27709</v>
      </c>
      <c r="B18010" s="176" t="s">
        <v>27710</v>
      </c>
      <c r="C18010" s="176" t="s">
        <v>115</v>
      </c>
      <c r="D18010" s="177">
        <v>2744.29</v>
      </c>
    </row>
    <row r="18011" spans="1:4" x14ac:dyDescent="0.25">
      <c r="A18011" s="176" t="s">
        <v>27711</v>
      </c>
      <c r="B18011" s="176" t="s">
        <v>27710</v>
      </c>
      <c r="C18011" s="176" t="s">
        <v>115</v>
      </c>
      <c r="D18011" s="177">
        <v>2744.29</v>
      </c>
    </row>
    <row r="18012" spans="1:4" x14ac:dyDescent="0.25">
      <c r="A18012" s="176" t="s">
        <v>27712</v>
      </c>
      <c r="B18012" s="176" t="s">
        <v>27713</v>
      </c>
      <c r="C18012" s="176" t="s">
        <v>115</v>
      </c>
      <c r="D18012" s="177">
        <v>2073.6799999999998</v>
      </c>
    </row>
    <row r="18013" spans="1:4" x14ac:dyDescent="0.25">
      <c r="A18013" s="176" t="s">
        <v>27714</v>
      </c>
      <c r="B18013" s="176" t="s">
        <v>27713</v>
      </c>
      <c r="C18013" s="176" t="s">
        <v>115</v>
      </c>
      <c r="D18013" s="177">
        <v>2071.86</v>
      </c>
    </row>
    <row r="18014" spans="1:4" x14ac:dyDescent="0.25">
      <c r="A18014" s="176" t="s">
        <v>27715</v>
      </c>
      <c r="B18014" s="176" t="s">
        <v>27716</v>
      </c>
      <c r="C18014" s="176" t="s">
        <v>115</v>
      </c>
      <c r="D18014" s="177">
        <v>1751</v>
      </c>
    </row>
    <row r="18015" spans="1:4" x14ac:dyDescent="0.25">
      <c r="A18015" s="176" t="s">
        <v>27717</v>
      </c>
      <c r="B18015" s="176" t="s">
        <v>27716</v>
      </c>
      <c r="C18015" s="176" t="s">
        <v>115</v>
      </c>
      <c r="D18015" s="177">
        <v>1751</v>
      </c>
    </row>
    <row r="18016" spans="1:4" x14ac:dyDescent="0.25">
      <c r="A18016" s="176" t="s">
        <v>27718</v>
      </c>
      <c r="B18016" s="176" t="s">
        <v>27719</v>
      </c>
      <c r="C18016" s="176" t="s">
        <v>115</v>
      </c>
      <c r="D18016" s="177">
        <v>1030</v>
      </c>
    </row>
    <row r="18017" spans="1:4" x14ac:dyDescent="0.25">
      <c r="A18017" s="176" t="s">
        <v>27720</v>
      </c>
      <c r="B18017" s="176" t="s">
        <v>27719</v>
      </c>
      <c r="C18017" s="176" t="s">
        <v>115</v>
      </c>
      <c r="D18017" s="177">
        <v>1030</v>
      </c>
    </row>
    <row r="18018" spans="1:4" x14ac:dyDescent="0.25">
      <c r="A18018" s="176" t="s">
        <v>27721</v>
      </c>
      <c r="B18018" s="176" t="s">
        <v>27722</v>
      </c>
      <c r="C18018" s="176" t="s">
        <v>115</v>
      </c>
      <c r="D18018" s="177">
        <v>3285.7</v>
      </c>
    </row>
    <row r="18019" spans="1:4" x14ac:dyDescent="0.25">
      <c r="A18019" s="176" t="s">
        <v>27723</v>
      </c>
      <c r="B18019" s="176" t="s">
        <v>27722</v>
      </c>
      <c r="C18019" s="176" t="s">
        <v>115</v>
      </c>
      <c r="D18019" s="177">
        <v>3285.7</v>
      </c>
    </row>
    <row r="18020" spans="1:4" x14ac:dyDescent="0.25">
      <c r="A18020" s="176" t="s">
        <v>27724</v>
      </c>
      <c r="B18020" s="176" t="s">
        <v>27725</v>
      </c>
      <c r="C18020" s="176" t="s">
        <v>115</v>
      </c>
      <c r="D18020" s="177">
        <v>81.27</v>
      </c>
    </row>
    <row r="18021" spans="1:4" x14ac:dyDescent="0.25">
      <c r="A18021" s="176" t="s">
        <v>27726</v>
      </c>
      <c r="B18021" s="176" t="s">
        <v>27725</v>
      </c>
      <c r="C18021" s="176" t="s">
        <v>115</v>
      </c>
      <c r="D18021" s="177">
        <v>81.27</v>
      </c>
    </row>
    <row r="18022" spans="1:4" x14ac:dyDescent="0.25">
      <c r="A18022" s="176" t="s">
        <v>27727</v>
      </c>
      <c r="B18022" s="176" t="s">
        <v>27728</v>
      </c>
      <c r="C18022" s="176" t="s">
        <v>115</v>
      </c>
      <c r="D18022" s="177">
        <v>31.52</v>
      </c>
    </row>
    <row r="18023" spans="1:4" x14ac:dyDescent="0.25">
      <c r="A18023" s="176" t="s">
        <v>27729</v>
      </c>
      <c r="B18023" s="176" t="s">
        <v>27728</v>
      </c>
      <c r="C18023" s="176" t="s">
        <v>115</v>
      </c>
      <c r="D18023" s="177">
        <v>31.52</v>
      </c>
    </row>
    <row r="18024" spans="1:4" x14ac:dyDescent="0.25">
      <c r="A18024" s="176" t="s">
        <v>27730</v>
      </c>
      <c r="B18024" s="176" t="s">
        <v>27731</v>
      </c>
      <c r="C18024" s="176" t="s">
        <v>115</v>
      </c>
      <c r="D18024" s="177">
        <v>1058.9100000000001</v>
      </c>
    </row>
    <row r="18025" spans="1:4" x14ac:dyDescent="0.25">
      <c r="A18025" s="176" t="s">
        <v>27732</v>
      </c>
      <c r="B18025" s="176" t="s">
        <v>27731</v>
      </c>
      <c r="C18025" s="176" t="s">
        <v>115</v>
      </c>
      <c r="D18025" s="177">
        <v>1058.9100000000001</v>
      </c>
    </row>
    <row r="18026" spans="1:4" x14ac:dyDescent="0.25">
      <c r="A18026" s="176" t="s">
        <v>27733</v>
      </c>
      <c r="B18026" s="176" t="s">
        <v>27734</v>
      </c>
      <c r="C18026" s="176" t="s">
        <v>115</v>
      </c>
      <c r="D18026" s="177">
        <v>221.44</v>
      </c>
    </row>
    <row r="18027" spans="1:4" x14ac:dyDescent="0.25">
      <c r="A18027" s="176" t="s">
        <v>27735</v>
      </c>
      <c r="B18027" s="176" t="s">
        <v>27734</v>
      </c>
      <c r="C18027" s="176" t="s">
        <v>115</v>
      </c>
      <c r="D18027" s="177">
        <v>221.44</v>
      </c>
    </row>
    <row r="18028" spans="1:4" x14ac:dyDescent="0.25">
      <c r="A18028" s="176" t="s">
        <v>27736</v>
      </c>
      <c r="B18028" s="176" t="s">
        <v>27737</v>
      </c>
      <c r="C18028" s="176" t="s">
        <v>115</v>
      </c>
      <c r="D18028" s="177">
        <v>227.1</v>
      </c>
    </row>
    <row r="18029" spans="1:4" x14ac:dyDescent="0.25">
      <c r="A18029" s="176" t="s">
        <v>27738</v>
      </c>
      <c r="B18029" s="176" t="s">
        <v>27737</v>
      </c>
      <c r="C18029" s="176" t="s">
        <v>115</v>
      </c>
      <c r="D18029" s="177">
        <v>227.1</v>
      </c>
    </row>
    <row r="18030" spans="1:4" x14ac:dyDescent="0.25">
      <c r="A18030" s="176" t="s">
        <v>27739</v>
      </c>
      <c r="B18030" s="176" t="s">
        <v>27740</v>
      </c>
      <c r="C18030" s="176" t="s">
        <v>115</v>
      </c>
      <c r="D18030" s="177">
        <v>380.07</v>
      </c>
    </row>
    <row r="18031" spans="1:4" x14ac:dyDescent="0.25">
      <c r="A18031" s="176" t="s">
        <v>27741</v>
      </c>
      <c r="B18031" s="176" t="s">
        <v>27740</v>
      </c>
      <c r="C18031" s="176" t="s">
        <v>115</v>
      </c>
      <c r="D18031" s="177">
        <v>380.07</v>
      </c>
    </row>
    <row r="18032" spans="1:4" x14ac:dyDescent="0.25">
      <c r="A18032" s="176" t="s">
        <v>27742</v>
      </c>
      <c r="B18032" s="176" t="s">
        <v>27743</v>
      </c>
      <c r="C18032" s="176" t="s">
        <v>115</v>
      </c>
      <c r="D18032" s="177">
        <v>960.89</v>
      </c>
    </row>
    <row r="18033" spans="1:4" x14ac:dyDescent="0.25">
      <c r="A18033" s="176" t="s">
        <v>27744</v>
      </c>
      <c r="B18033" s="176" t="s">
        <v>27743</v>
      </c>
      <c r="C18033" s="176" t="s">
        <v>115</v>
      </c>
      <c r="D18033" s="177">
        <v>960.89</v>
      </c>
    </row>
    <row r="18034" spans="1:4" x14ac:dyDescent="0.25">
      <c r="A18034" s="176" t="s">
        <v>27745</v>
      </c>
      <c r="B18034" s="176" t="s">
        <v>27746</v>
      </c>
      <c r="C18034" s="176" t="s">
        <v>115</v>
      </c>
      <c r="D18034" s="177">
        <v>1049.57</v>
      </c>
    </row>
    <row r="18035" spans="1:4" x14ac:dyDescent="0.25">
      <c r="A18035" s="176" t="s">
        <v>27747</v>
      </c>
      <c r="B18035" s="176" t="s">
        <v>27746</v>
      </c>
      <c r="C18035" s="176" t="s">
        <v>115</v>
      </c>
      <c r="D18035" s="177">
        <v>1049.57</v>
      </c>
    </row>
    <row r="18036" spans="1:4" x14ac:dyDescent="0.25">
      <c r="A18036" s="176" t="s">
        <v>27748</v>
      </c>
      <c r="B18036" s="176" t="s">
        <v>27749</v>
      </c>
      <c r="C18036" s="176" t="s">
        <v>115</v>
      </c>
      <c r="D18036" s="177">
        <v>2292.6799999999998</v>
      </c>
    </row>
    <row r="18037" spans="1:4" x14ac:dyDescent="0.25">
      <c r="A18037" s="176" t="s">
        <v>27750</v>
      </c>
      <c r="B18037" s="176" t="s">
        <v>27749</v>
      </c>
      <c r="C18037" s="176" t="s">
        <v>115</v>
      </c>
      <c r="D18037" s="177">
        <v>2292.6799999999998</v>
      </c>
    </row>
    <row r="18038" spans="1:4" x14ac:dyDescent="0.25">
      <c r="A18038" s="176" t="s">
        <v>27751</v>
      </c>
      <c r="B18038" s="176" t="s">
        <v>27752</v>
      </c>
      <c r="C18038" s="176" t="s">
        <v>115</v>
      </c>
      <c r="D18038" s="177">
        <v>1854</v>
      </c>
    </row>
    <row r="18039" spans="1:4" x14ac:dyDescent="0.25">
      <c r="A18039" s="176" t="s">
        <v>27753</v>
      </c>
      <c r="B18039" s="176" t="s">
        <v>27752</v>
      </c>
      <c r="C18039" s="176" t="s">
        <v>115</v>
      </c>
      <c r="D18039" s="177">
        <v>1854</v>
      </c>
    </row>
    <row r="18040" spans="1:4" x14ac:dyDescent="0.25">
      <c r="A18040" s="176" t="s">
        <v>27754</v>
      </c>
      <c r="B18040" s="176" t="s">
        <v>27755</v>
      </c>
      <c r="C18040" s="176" t="s">
        <v>115</v>
      </c>
      <c r="D18040" s="177">
        <v>2573.9699999999998</v>
      </c>
    </row>
    <row r="18041" spans="1:4" x14ac:dyDescent="0.25">
      <c r="A18041" s="176" t="s">
        <v>27756</v>
      </c>
      <c r="B18041" s="176" t="s">
        <v>27755</v>
      </c>
      <c r="C18041" s="176" t="s">
        <v>115</v>
      </c>
      <c r="D18041" s="177">
        <v>2573.9699999999998</v>
      </c>
    </row>
    <row r="18042" spans="1:4" x14ac:dyDescent="0.25">
      <c r="A18042" s="176" t="s">
        <v>27757</v>
      </c>
      <c r="B18042" s="176" t="s">
        <v>27758</v>
      </c>
      <c r="C18042" s="176" t="s">
        <v>115</v>
      </c>
      <c r="D18042" s="177">
        <v>4326</v>
      </c>
    </row>
    <row r="18043" spans="1:4" x14ac:dyDescent="0.25">
      <c r="A18043" s="176" t="s">
        <v>27759</v>
      </c>
      <c r="B18043" s="176" t="s">
        <v>27758</v>
      </c>
      <c r="C18043" s="176" t="s">
        <v>115</v>
      </c>
      <c r="D18043" s="177">
        <v>4326</v>
      </c>
    </row>
    <row r="18044" spans="1:4" x14ac:dyDescent="0.25">
      <c r="A18044" s="176" t="s">
        <v>27760</v>
      </c>
      <c r="B18044" s="176" t="s">
        <v>27761</v>
      </c>
      <c r="C18044" s="176" t="s">
        <v>115</v>
      </c>
      <c r="D18044" s="177">
        <v>7107</v>
      </c>
    </row>
    <row r="18045" spans="1:4" x14ac:dyDescent="0.25">
      <c r="A18045" s="176" t="s">
        <v>27762</v>
      </c>
      <c r="B18045" s="176" t="s">
        <v>27761</v>
      </c>
      <c r="C18045" s="176" t="s">
        <v>115</v>
      </c>
      <c r="D18045" s="177">
        <v>7107</v>
      </c>
    </row>
    <row r="18046" spans="1:4" x14ac:dyDescent="0.25">
      <c r="A18046" s="176" t="s">
        <v>27763</v>
      </c>
      <c r="B18046" s="176" t="s">
        <v>27764</v>
      </c>
      <c r="C18046" s="176" t="s">
        <v>115</v>
      </c>
      <c r="D18046" s="177">
        <v>14420</v>
      </c>
    </row>
    <row r="18047" spans="1:4" x14ac:dyDescent="0.25">
      <c r="A18047" s="176" t="s">
        <v>27765</v>
      </c>
      <c r="B18047" s="176" t="s">
        <v>27764</v>
      </c>
      <c r="C18047" s="176" t="s">
        <v>115</v>
      </c>
      <c r="D18047" s="177">
        <v>14420</v>
      </c>
    </row>
    <row r="18048" spans="1:4" x14ac:dyDescent="0.25">
      <c r="A18048" s="176" t="s">
        <v>27766</v>
      </c>
      <c r="B18048" s="176" t="s">
        <v>27767</v>
      </c>
      <c r="C18048" s="176" t="s">
        <v>115</v>
      </c>
      <c r="D18048" s="177">
        <v>24720</v>
      </c>
    </row>
    <row r="18049" spans="1:4" x14ac:dyDescent="0.25">
      <c r="A18049" s="176" t="s">
        <v>27768</v>
      </c>
      <c r="B18049" s="176" t="s">
        <v>27767</v>
      </c>
      <c r="C18049" s="176" t="s">
        <v>115</v>
      </c>
      <c r="D18049" s="177">
        <v>24720</v>
      </c>
    </row>
    <row r="18050" spans="1:4" x14ac:dyDescent="0.25">
      <c r="A18050" s="176" t="s">
        <v>27769</v>
      </c>
      <c r="B18050" s="176" t="s">
        <v>27770</v>
      </c>
      <c r="C18050" s="176" t="s">
        <v>115</v>
      </c>
      <c r="D18050" s="177">
        <v>97034.13</v>
      </c>
    </row>
    <row r="18051" spans="1:4" x14ac:dyDescent="0.25">
      <c r="A18051" s="176" t="s">
        <v>27771</v>
      </c>
      <c r="B18051" s="176" t="s">
        <v>27770</v>
      </c>
      <c r="C18051" s="176" t="s">
        <v>115</v>
      </c>
      <c r="D18051" s="177">
        <v>96043.27</v>
      </c>
    </row>
    <row r="18052" spans="1:4" x14ac:dyDescent="0.25">
      <c r="A18052" s="176" t="s">
        <v>27772</v>
      </c>
      <c r="B18052" s="176" t="s">
        <v>27773</v>
      </c>
      <c r="C18052" s="176" t="s">
        <v>115</v>
      </c>
      <c r="D18052" s="177">
        <v>157201.57999999999</v>
      </c>
    </row>
    <row r="18053" spans="1:4" x14ac:dyDescent="0.25">
      <c r="A18053" s="176" t="s">
        <v>27774</v>
      </c>
      <c r="B18053" s="176" t="s">
        <v>27773</v>
      </c>
      <c r="C18053" s="176" t="s">
        <v>115</v>
      </c>
      <c r="D18053" s="177">
        <v>156210.72</v>
      </c>
    </row>
    <row r="18054" spans="1:4" x14ac:dyDescent="0.25">
      <c r="A18054" s="176" t="s">
        <v>27775</v>
      </c>
      <c r="B18054" s="176" t="s">
        <v>27776</v>
      </c>
      <c r="C18054" s="176" t="s">
        <v>83</v>
      </c>
      <c r="D18054" s="177">
        <v>584.16999999999996</v>
      </c>
    </row>
    <row r="18055" spans="1:4" x14ac:dyDescent="0.25">
      <c r="A18055" s="176" t="s">
        <v>27777</v>
      </c>
      <c r="B18055" s="176" t="s">
        <v>27776</v>
      </c>
      <c r="C18055" s="176" t="s">
        <v>83</v>
      </c>
      <c r="D18055" s="177">
        <v>565.71</v>
      </c>
    </row>
    <row r="18056" spans="1:4" x14ac:dyDescent="0.25">
      <c r="A18056" s="176" t="s">
        <v>27778</v>
      </c>
      <c r="B18056" s="176" t="s">
        <v>27779</v>
      </c>
      <c r="C18056" s="176" t="s">
        <v>83</v>
      </c>
      <c r="D18056" s="177">
        <v>638.70000000000005</v>
      </c>
    </row>
    <row r="18057" spans="1:4" x14ac:dyDescent="0.25">
      <c r="A18057" s="176" t="s">
        <v>27780</v>
      </c>
      <c r="B18057" s="176" t="s">
        <v>27779</v>
      </c>
      <c r="C18057" s="176" t="s">
        <v>83</v>
      </c>
      <c r="D18057" s="177">
        <v>619.14</v>
      </c>
    </row>
    <row r="18058" spans="1:4" x14ac:dyDescent="0.25">
      <c r="A18058" s="176" t="s">
        <v>27781</v>
      </c>
      <c r="B18058" s="176" t="s">
        <v>27782</v>
      </c>
      <c r="C18058" s="176" t="s">
        <v>27783</v>
      </c>
      <c r="D18058" s="177">
        <v>14004.38</v>
      </c>
    </row>
    <row r="18059" spans="1:4" x14ac:dyDescent="0.25">
      <c r="A18059" s="176" t="s">
        <v>27784</v>
      </c>
      <c r="B18059" s="176" t="s">
        <v>27782</v>
      </c>
      <c r="C18059" s="176" t="s">
        <v>27783</v>
      </c>
      <c r="D18059" s="177">
        <v>13442.12</v>
      </c>
    </row>
    <row r="18060" spans="1:4" x14ac:dyDescent="0.25">
      <c r="A18060" s="176" t="s">
        <v>27785</v>
      </c>
      <c r="B18060" s="176" t="s">
        <v>27786</v>
      </c>
      <c r="C18060" s="176" t="s">
        <v>83</v>
      </c>
      <c r="D18060" s="177">
        <v>317.29000000000002</v>
      </c>
    </row>
    <row r="18061" spans="1:4" x14ac:dyDescent="0.25">
      <c r="A18061" s="176" t="s">
        <v>27787</v>
      </c>
      <c r="B18061" s="176" t="s">
        <v>27786</v>
      </c>
      <c r="C18061" s="176" t="s">
        <v>83</v>
      </c>
      <c r="D18061" s="177">
        <v>306.33</v>
      </c>
    </row>
    <row r="18062" spans="1:4" x14ac:dyDescent="0.25">
      <c r="A18062" s="176" t="s">
        <v>27788</v>
      </c>
      <c r="B18062" s="176" t="s">
        <v>27789</v>
      </c>
      <c r="C18062" s="176" t="s">
        <v>83</v>
      </c>
      <c r="D18062" s="177">
        <v>501.71</v>
      </c>
    </row>
    <row r="18063" spans="1:4" x14ac:dyDescent="0.25">
      <c r="A18063" s="176" t="s">
        <v>27790</v>
      </c>
      <c r="B18063" s="176" t="s">
        <v>27789</v>
      </c>
      <c r="C18063" s="176" t="s">
        <v>83</v>
      </c>
      <c r="D18063" s="177">
        <v>486.11</v>
      </c>
    </row>
    <row r="18064" spans="1:4" x14ac:dyDescent="0.25">
      <c r="A18064" s="176" t="s">
        <v>27791</v>
      </c>
      <c r="B18064" s="176" t="s">
        <v>58313</v>
      </c>
      <c r="C18064" s="176" t="s">
        <v>115</v>
      </c>
      <c r="D18064" s="177">
        <v>1740.02</v>
      </c>
    </row>
    <row r="18065" spans="1:4" x14ac:dyDescent="0.25">
      <c r="A18065" s="176" t="s">
        <v>27792</v>
      </c>
      <c r="B18065" s="176" t="s">
        <v>58313</v>
      </c>
      <c r="C18065" s="176" t="s">
        <v>115</v>
      </c>
      <c r="D18065" s="177">
        <v>1680.6</v>
      </c>
    </row>
    <row r="18066" spans="1:4" x14ac:dyDescent="0.25">
      <c r="A18066" s="176" t="s">
        <v>27793</v>
      </c>
      <c r="B18066" s="176" t="s">
        <v>27794</v>
      </c>
      <c r="C18066" s="176" t="s">
        <v>83</v>
      </c>
      <c r="D18066" s="177">
        <v>331.35</v>
      </c>
    </row>
    <row r="18067" spans="1:4" x14ac:dyDescent="0.25">
      <c r="A18067" s="176" t="s">
        <v>27795</v>
      </c>
      <c r="B18067" s="176" t="s">
        <v>27794</v>
      </c>
      <c r="C18067" s="176" t="s">
        <v>83</v>
      </c>
      <c r="D18067" s="177">
        <v>323.33999999999997</v>
      </c>
    </row>
    <row r="18068" spans="1:4" x14ac:dyDescent="0.25">
      <c r="A18068" s="176" t="s">
        <v>27796</v>
      </c>
      <c r="B18068" s="176" t="s">
        <v>27797</v>
      </c>
      <c r="C18068" s="176" t="s">
        <v>322</v>
      </c>
      <c r="D18068" s="177">
        <v>371.28</v>
      </c>
    </row>
    <row r="18069" spans="1:4" x14ac:dyDescent="0.25">
      <c r="A18069" s="176" t="s">
        <v>27798</v>
      </c>
      <c r="B18069" s="176" t="s">
        <v>27797</v>
      </c>
      <c r="C18069" s="176" t="s">
        <v>322</v>
      </c>
      <c r="D18069" s="177">
        <v>359.99</v>
      </c>
    </row>
    <row r="18070" spans="1:4" x14ac:dyDescent="0.25">
      <c r="A18070" s="176" t="s">
        <v>27799</v>
      </c>
      <c r="B18070" s="176" t="s">
        <v>27800</v>
      </c>
      <c r="C18070" s="176" t="s">
        <v>322</v>
      </c>
      <c r="D18070" s="177">
        <v>1048.69</v>
      </c>
    </row>
    <row r="18071" spans="1:4" x14ac:dyDescent="0.25">
      <c r="A18071" s="176" t="s">
        <v>27801</v>
      </c>
      <c r="B18071" s="176" t="s">
        <v>27800</v>
      </c>
      <c r="C18071" s="176" t="s">
        <v>322</v>
      </c>
      <c r="D18071" s="177">
        <v>1030.1099999999999</v>
      </c>
    </row>
    <row r="18072" spans="1:4" x14ac:dyDescent="0.25">
      <c r="A18072" s="176" t="s">
        <v>27802</v>
      </c>
      <c r="B18072" s="176" t="s">
        <v>27803</v>
      </c>
      <c r="C18072" s="176" t="s">
        <v>322</v>
      </c>
      <c r="D18072" s="177">
        <v>1689.36</v>
      </c>
    </row>
    <row r="18073" spans="1:4" x14ac:dyDescent="0.25">
      <c r="A18073" s="176" t="s">
        <v>27804</v>
      </c>
      <c r="B18073" s="176" t="s">
        <v>27803</v>
      </c>
      <c r="C18073" s="176" t="s">
        <v>322</v>
      </c>
      <c r="D18073" s="177">
        <v>1636.56</v>
      </c>
    </row>
    <row r="18074" spans="1:4" x14ac:dyDescent="0.25">
      <c r="A18074" s="176" t="s">
        <v>27805</v>
      </c>
      <c r="B18074" s="176" t="s">
        <v>27806</v>
      </c>
      <c r="C18074" s="176" t="s">
        <v>322</v>
      </c>
      <c r="D18074" s="177">
        <v>1443.91</v>
      </c>
    </row>
    <row r="18075" spans="1:4" x14ac:dyDescent="0.25">
      <c r="A18075" s="176" t="s">
        <v>27807</v>
      </c>
      <c r="B18075" s="176" t="s">
        <v>27806</v>
      </c>
      <c r="C18075" s="176" t="s">
        <v>322</v>
      </c>
      <c r="D18075" s="177">
        <v>1397.44</v>
      </c>
    </row>
    <row r="18076" spans="1:4" x14ac:dyDescent="0.25">
      <c r="A18076" s="176" t="s">
        <v>27808</v>
      </c>
      <c r="B18076" s="176" t="s">
        <v>27809</v>
      </c>
      <c r="C18076" s="176" t="s">
        <v>115</v>
      </c>
      <c r="D18076" s="177">
        <v>1538.63</v>
      </c>
    </row>
    <row r="18077" spans="1:4" x14ac:dyDescent="0.25">
      <c r="A18077" s="176" t="s">
        <v>27810</v>
      </c>
      <c r="B18077" s="176" t="s">
        <v>27809</v>
      </c>
      <c r="C18077" s="176" t="s">
        <v>115</v>
      </c>
      <c r="D18077" s="177">
        <v>1482.33</v>
      </c>
    </row>
    <row r="18078" spans="1:4" x14ac:dyDescent="0.25">
      <c r="A18078" s="176" t="s">
        <v>27811</v>
      </c>
      <c r="B18078" s="176" t="s">
        <v>27812</v>
      </c>
      <c r="C18078" s="176" t="s">
        <v>115</v>
      </c>
      <c r="D18078" s="177">
        <v>7207.64</v>
      </c>
    </row>
    <row r="18079" spans="1:4" x14ac:dyDescent="0.25">
      <c r="A18079" s="176" t="s">
        <v>27813</v>
      </c>
      <c r="B18079" s="176" t="s">
        <v>27812</v>
      </c>
      <c r="C18079" s="176" t="s">
        <v>115</v>
      </c>
      <c r="D18079" s="177">
        <v>6963.31</v>
      </c>
    </row>
    <row r="18080" spans="1:4" x14ac:dyDescent="0.25">
      <c r="A18080" s="176" t="s">
        <v>27814</v>
      </c>
      <c r="B18080" s="176" t="s">
        <v>27815</v>
      </c>
      <c r="C18080" s="176" t="s">
        <v>115</v>
      </c>
      <c r="D18080" s="177">
        <v>936.56</v>
      </c>
    </row>
    <row r="18081" spans="1:4" x14ac:dyDescent="0.25">
      <c r="A18081" s="176" t="s">
        <v>27816</v>
      </c>
      <c r="B18081" s="176" t="s">
        <v>27815</v>
      </c>
      <c r="C18081" s="176" t="s">
        <v>115</v>
      </c>
      <c r="D18081" s="177">
        <v>936.56</v>
      </c>
    </row>
    <row r="18082" spans="1:4" x14ac:dyDescent="0.25">
      <c r="A18082" s="176" t="s">
        <v>27817</v>
      </c>
      <c r="B18082" s="176" t="s">
        <v>27818</v>
      </c>
      <c r="C18082" s="176" t="s">
        <v>115</v>
      </c>
      <c r="D18082" s="177">
        <v>913.2</v>
      </c>
    </row>
    <row r="18083" spans="1:4" x14ac:dyDescent="0.25">
      <c r="A18083" s="176" t="s">
        <v>27819</v>
      </c>
      <c r="B18083" s="176" t="s">
        <v>27818</v>
      </c>
      <c r="C18083" s="176" t="s">
        <v>115</v>
      </c>
      <c r="D18083" s="177">
        <v>913.2</v>
      </c>
    </row>
    <row r="18084" spans="1:4" x14ac:dyDescent="0.25">
      <c r="A18084" s="176" t="s">
        <v>27820</v>
      </c>
      <c r="B18084" s="176" t="s">
        <v>27821</v>
      </c>
      <c r="C18084" s="176" t="s">
        <v>115</v>
      </c>
      <c r="D18084" s="177">
        <v>3284.67</v>
      </c>
    </row>
    <row r="18085" spans="1:4" x14ac:dyDescent="0.25">
      <c r="A18085" s="176" t="s">
        <v>27822</v>
      </c>
      <c r="B18085" s="176" t="s">
        <v>27821</v>
      </c>
      <c r="C18085" s="176" t="s">
        <v>115</v>
      </c>
      <c r="D18085" s="177">
        <v>3284.67</v>
      </c>
    </row>
    <row r="18086" spans="1:4" x14ac:dyDescent="0.25">
      <c r="A18086" s="176" t="s">
        <v>27823</v>
      </c>
      <c r="B18086" s="176" t="s">
        <v>27824</v>
      </c>
      <c r="C18086" s="176" t="s">
        <v>115</v>
      </c>
      <c r="D18086" s="177">
        <v>322.8</v>
      </c>
    </row>
    <row r="18087" spans="1:4" x14ac:dyDescent="0.25">
      <c r="A18087" s="176" t="s">
        <v>27825</v>
      </c>
      <c r="B18087" s="176" t="s">
        <v>27824</v>
      </c>
      <c r="C18087" s="176" t="s">
        <v>115</v>
      </c>
      <c r="D18087" s="177">
        <v>322.8</v>
      </c>
    </row>
    <row r="18088" spans="1:4" x14ac:dyDescent="0.25">
      <c r="A18088" s="176" t="s">
        <v>27826</v>
      </c>
      <c r="B18088" s="176" t="s">
        <v>27827</v>
      </c>
      <c r="C18088" s="176" t="s">
        <v>115</v>
      </c>
      <c r="D18088" s="177">
        <v>75300</v>
      </c>
    </row>
    <row r="18089" spans="1:4" x14ac:dyDescent="0.25">
      <c r="A18089" s="176" t="s">
        <v>27828</v>
      </c>
      <c r="B18089" s="176" t="s">
        <v>27827</v>
      </c>
      <c r="C18089" s="176" t="s">
        <v>115</v>
      </c>
      <c r="D18089" s="177">
        <v>75300</v>
      </c>
    </row>
    <row r="18090" spans="1:4" x14ac:dyDescent="0.25">
      <c r="A18090" s="176" t="s">
        <v>27829</v>
      </c>
      <c r="B18090" s="176" t="s">
        <v>27830</v>
      </c>
      <c r="C18090" s="176" t="s">
        <v>115</v>
      </c>
      <c r="D18090" s="177">
        <v>143400</v>
      </c>
    </row>
    <row r="18091" spans="1:4" x14ac:dyDescent="0.25">
      <c r="A18091" s="176" t="s">
        <v>27831</v>
      </c>
      <c r="B18091" s="176" t="s">
        <v>27830</v>
      </c>
      <c r="C18091" s="176" t="s">
        <v>115</v>
      </c>
      <c r="D18091" s="177">
        <v>143400</v>
      </c>
    </row>
    <row r="18092" spans="1:4" x14ac:dyDescent="0.25">
      <c r="A18092" s="176" t="s">
        <v>27832</v>
      </c>
      <c r="B18092" s="176" t="s">
        <v>27833</v>
      </c>
      <c r="C18092" s="176" t="s">
        <v>115</v>
      </c>
      <c r="D18092" s="177">
        <v>202538.44</v>
      </c>
    </row>
    <row r="18093" spans="1:4" x14ac:dyDescent="0.25">
      <c r="A18093" s="176" t="s">
        <v>27834</v>
      </c>
      <c r="B18093" s="176" t="s">
        <v>27833</v>
      </c>
      <c r="C18093" s="176" t="s">
        <v>115</v>
      </c>
      <c r="D18093" s="177">
        <v>202538.44</v>
      </c>
    </row>
    <row r="18094" spans="1:4" x14ac:dyDescent="0.25">
      <c r="A18094" s="176" t="s">
        <v>27835</v>
      </c>
      <c r="B18094" s="176" t="s">
        <v>27836</v>
      </c>
      <c r="C18094" s="176" t="s">
        <v>115</v>
      </c>
      <c r="D18094" s="177">
        <v>269636.49</v>
      </c>
    </row>
    <row r="18095" spans="1:4" x14ac:dyDescent="0.25">
      <c r="A18095" s="176" t="s">
        <v>27837</v>
      </c>
      <c r="B18095" s="176" t="s">
        <v>27836</v>
      </c>
      <c r="C18095" s="176" t="s">
        <v>115</v>
      </c>
      <c r="D18095" s="177">
        <v>269636.49</v>
      </c>
    </row>
    <row r="18096" spans="1:4" x14ac:dyDescent="0.25">
      <c r="A18096" s="176" t="s">
        <v>27838</v>
      </c>
      <c r="B18096" s="176" t="s">
        <v>27839</v>
      </c>
      <c r="C18096" s="176" t="s">
        <v>115</v>
      </c>
      <c r="D18096" s="177">
        <v>339386.03</v>
      </c>
    </row>
    <row r="18097" spans="1:4" x14ac:dyDescent="0.25">
      <c r="A18097" s="176" t="s">
        <v>27840</v>
      </c>
      <c r="B18097" s="176" t="s">
        <v>27839</v>
      </c>
      <c r="C18097" s="176" t="s">
        <v>115</v>
      </c>
      <c r="D18097" s="177">
        <v>339386.03</v>
      </c>
    </row>
    <row r="18098" spans="1:4" x14ac:dyDescent="0.25">
      <c r="A18098" s="176" t="s">
        <v>27841</v>
      </c>
      <c r="B18098" s="176" t="s">
        <v>27842</v>
      </c>
      <c r="C18098" s="176" t="s">
        <v>115</v>
      </c>
      <c r="D18098" s="177">
        <v>7447.26</v>
      </c>
    </row>
    <row r="18099" spans="1:4" x14ac:dyDescent="0.25">
      <c r="A18099" s="176" t="s">
        <v>27843</v>
      </c>
      <c r="B18099" s="176" t="s">
        <v>27842</v>
      </c>
      <c r="C18099" s="176" t="s">
        <v>115</v>
      </c>
      <c r="D18099" s="177">
        <v>7447.26</v>
      </c>
    </row>
    <row r="18100" spans="1:4" x14ac:dyDescent="0.25">
      <c r="A18100" s="176" t="s">
        <v>27844</v>
      </c>
      <c r="B18100" s="176" t="s">
        <v>27845</v>
      </c>
      <c r="C18100" s="176" t="s">
        <v>115</v>
      </c>
      <c r="D18100" s="177">
        <v>5119</v>
      </c>
    </row>
    <row r="18101" spans="1:4" x14ac:dyDescent="0.25">
      <c r="A18101" s="176" t="s">
        <v>27846</v>
      </c>
      <c r="B18101" s="176" t="s">
        <v>27845</v>
      </c>
      <c r="C18101" s="176" t="s">
        <v>115</v>
      </c>
      <c r="D18101" s="177">
        <v>5119</v>
      </c>
    </row>
    <row r="18102" spans="1:4" x14ac:dyDescent="0.25">
      <c r="A18102" s="176" t="s">
        <v>27847</v>
      </c>
      <c r="B18102" s="176" t="s">
        <v>27848</v>
      </c>
      <c r="C18102" s="176" t="s">
        <v>115</v>
      </c>
      <c r="D18102" s="177">
        <v>3179.36</v>
      </c>
    </row>
    <row r="18103" spans="1:4" x14ac:dyDescent="0.25">
      <c r="A18103" s="176" t="s">
        <v>27849</v>
      </c>
      <c r="B18103" s="176" t="s">
        <v>27848</v>
      </c>
      <c r="C18103" s="176" t="s">
        <v>115</v>
      </c>
      <c r="D18103" s="177">
        <v>3179.36</v>
      </c>
    </row>
    <row r="18104" spans="1:4" x14ac:dyDescent="0.25">
      <c r="A18104" s="176" t="s">
        <v>27850</v>
      </c>
      <c r="B18104" s="176" t="s">
        <v>27851</v>
      </c>
      <c r="C18104" s="176" t="s">
        <v>115</v>
      </c>
      <c r="D18104" s="177">
        <v>2582.67</v>
      </c>
    </row>
    <row r="18105" spans="1:4" x14ac:dyDescent="0.25">
      <c r="A18105" s="176" t="s">
        <v>27852</v>
      </c>
      <c r="B18105" s="176" t="s">
        <v>27851</v>
      </c>
      <c r="C18105" s="176" t="s">
        <v>115</v>
      </c>
      <c r="D18105" s="177">
        <v>2582.67</v>
      </c>
    </row>
    <row r="18106" spans="1:4" x14ac:dyDescent="0.25">
      <c r="A18106" s="176" t="s">
        <v>27853</v>
      </c>
      <c r="B18106" s="176" t="s">
        <v>27854</v>
      </c>
      <c r="C18106" s="176" t="s">
        <v>115</v>
      </c>
      <c r="D18106" s="177">
        <v>1721.25</v>
      </c>
    </row>
    <row r="18107" spans="1:4" x14ac:dyDescent="0.25">
      <c r="A18107" s="176" t="s">
        <v>27855</v>
      </c>
      <c r="B18107" s="176" t="s">
        <v>27854</v>
      </c>
      <c r="C18107" s="176" t="s">
        <v>115</v>
      </c>
      <c r="D18107" s="177">
        <v>1721.25</v>
      </c>
    </row>
    <row r="18108" spans="1:4" x14ac:dyDescent="0.25">
      <c r="A18108" s="176" t="s">
        <v>27856</v>
      </c>
      <c r="B18108" s="176" t="s">
        <v>27857</v>
      </c>
      <c r="C18108" s="176" t="s">
        <v>115</v>
      </c>
      <c r="D18108" s="177">
        <v>1388.65</v>
      </c>
    </row>
    <row r="18109" spans="1:4" x14ac:dyDescent="0.25">
      <c r="A18109" s="176" t="s">
        <v>27858</v>
      </c>
      <c r="B18109" s="176" t="s">
        <v>27857</v>
      </c>
      <c r="C18109" s="176" t="s">
        <v>115</v>
      </c>
      <c r="D18109" s="177">
        <v>1388.65</v>
      </c>
    </row>
    <row r="18110" spans="1:4" x14ac:dyDescent="0.25">
      <c r="A18110" s="176" t="s">
        <v>27859</v>
      </c>
      <c r="B18110" s="176" t="s">
        <v>27860</v>
      </c>
      <c r="C18110" s="176" t="s">
        <v>115</v>
      </c>
      <c r="D18110" s="177">
        <v>71.349999999999994</v>
      </c>
    </row>
    <row r="18111" spans="1:4" x14ac:dyDescent="0.25">
      <c r="A18111" s="176" t="s">
        <v>27861</v>
      </c>
      <c r="B18111" s="176" t="s">
        <v>27860</v>
      </c>
      <c r="C18111" s="176" t="s">
        <v>115</v>
      </c>
      <c r="D18111" s="177">
        <v>69.599999999999994</v>
      </c>
    </row>
    <row r="18112" spans="1:4" x14ac:dyDescent="0.25">
      <c r="A18112" s="176" t="s">
        <v>27862</v>
      </c>
      <c r="B18112" s="176" t="s">
        <v>27863</v>
      </c>
      <c r="C18112" s="176" t="s">
        <v>115</v>
      </c>
      <c r="D18112" s="177">
        <v>40.14</v>
      </c>
    </row>
    <row r="18113" spans="1:4" x14ac:dyDescent="0.25">
      <c r="A18113" s="176" t="s">
        <v>27864</v>
      </c>
      <c r="B18113" s="176" t="s">
        <v>27863</v>
      </c>
      <c r="C18113" s="176" t="s">
        <v>115</v>
      </c>
      <c r="D18113" s="177">
        <v>38.39</v>
      </c>
    </row>
    <row r="18114" spans="1:4" x14ac:dyDescent="0.25">
      <c r="A18114" s="176" t="s">
        <v>27865</v>
      </c>
      <c r="B18114" s="176" t="s">
        <v>27866</v>
      </c>
      <c r="C18114" s="176" t="s">
        <v>115</v>
      </c>
      <c r="D18114" s="177">
        <v>114.1</v>
      </c>
    </row>
    <row r="18115" spans="1:4" x14ac:dyDescent="0.25">
      <c r="A18115" s="176" t="s">
        <v>27867</v>
      </c>
      <c r="B18115" s="176" t="s">
        <v>27866</v>
      </c>
      <c r="C18115" s="176" t="s">
        <v>115</v>
      </c>
      <c r="D18115" s="177">
        <v>112.35</v>
      </c>
    </row>
    <row r="18116" spans="1:4" x14ac:dyDescent="0.25">
      <c r="A18116" s="176" t="s">
        <v>27868</v>
      </c>
      <c r="B18116" s="176" t="s">
        <v>27869</v>
      </c>
      <c r="C18116" s="176" t="s">
        <v>115</v>
      </c>
      <c r="D18116" s="177">
        <v>549.64</v>
      </c>
    </row>
    <row r="18117" spans="1:4" x14ac:dyDescent="0.25">
      <c r="A18117" s="176" t="s">
        <v>27870</v>
      </c>
      <c r="B18117" s="176" t="s">
        <v>27869</v>
      </c>
      <c r="C18117" s="176" t="s">
        <v>115</v>
      </c>
      <c r="D18117" s="177">
        <v>547.89</v>
      </c>
    </row>
    <row r="18118" spans="1:4" x14ac:dyDescent="0.25">
      <c r="A18118" s="176" t="s">
        <v>27871</v>
      </c>
      <c r="B18118" s="176" t="s">
        <v>27872</v>
      </c>
      <c r="C18118" s="176" t="s">
        <v>115</v>
      </c>
      <c r="D18118" s="177">
        <v>566.89</v>
      </c>
    </row>
    <row r="18119" spans="1:4" x14ac:dyDescent="0.25">
      <c r="A18119" s="176" t="s">
        <v>27873</v>
      </c>
      <c r="B18119" s="176" t="s">
        <v>27872</v>
      </c>
      <c r="C18119" s="176" t="s">
        <v>115</v>
      </c>
      <c r="D18119" s="177">
        <v>565.14</v>
      </c>
    </row>
    <row r="18120" spans="1:4" x14ac:dyDescent="0.25">
      <c r="A18120" s="176" t="s">
        <v>27874</v>
      </c>
      <c r="B18120" s="176" t="s">
        <v>27875</v>
      </c>
      <c r="C18120" s="176" t="s">
        <v>115</v>
      </c>
      <c r="D18120" s="177">
        <v>97.8</v>
      </c>
    </row>
    <row r="18121" spans="1:4" x14ac:dyDescent="0.25">
      <c r="A18121" s="176" t="s">
        <v>27876</v>
      </c>
      <c r="B18121" s="176" t="s">
        <v>27875</v>
      </c>
      <c r="C18121" s="176" t="s">
        <v>115</v>
      </c>
      <c r="D18121" s="177">
        <v>96.05</v>
      </c>
    </row>
    <row r="18122" spans="1:4" x14ac:dyDescent="0.25">
      <c r="A18122" s="176" t="s">
        <v>27877</v>
      </c>
      <c r="B18122" s="176" t="s">
        <v>27878</v>
      </c>
      <c r="C18122" s="176" t="s">
        <v>115</v>
      </c>
      <c r="D18122" s="177">
        <v>85.87</v>
      </c>
    </row>
    <row r="18123" spans="1:4" x14ac:dyDescent="0.25">
      <c r="A18123" s="176" t="s">
        <v>27879</v>
      </c>
      <c r="B18123" s="176" t="s">
        <v>27878</v>
      </c>
      <c r="C18123" s="176" t="s">
        <v>115</v>
      </c>
      <c r="D18123" s="177">
        <v>84.12</v>
      </c>
    </row>
    <row r="18124" spans="1:4" x14ac:dyDescent="0.25">
      <c r="A18124" s="176" t="s">
        <v>27880</v>
      </c>
      <c r="B18124" s="176" t="s">
        <v>27881</v>
      </c>
      <c r="C18124" s="176" t="s">
        <v>115</v>
      </c>
      <c r="D18124" s="177">
        <v>55.48</v>
      </c>
    </row>
    <row r="18125" spans="1:4" x14ac:dyDescent="0.25">
      <c r="A18125" s="176" t="s">
        <v>27882</v>
      </c>
      <c r="B18125" s="176" t="s">
        <v>27881</v>
      </c>
      <c r="C18125" s="176" t="s">
        <v>115</v>
      </c>
      <c r="D18125" s="177">
        <v>53.73</v>
      </c>
    </row>
    <row r="18126" spans="1:4" x14ac:dyDescent="0.25">
      <c r="A18126" s="176" t="s">
        <v>27883</v>
      </c>
      <c r="B18126" s="176" t="s">
        <v>27884</v>
      </c>
      <c r="C18126" s="176" t="s">
        <v>115</v>
      </c>
      <c r="D18126" s="177">
        <v>47.67</v>
      </c>
    </row>
    <row r="18127" spans="1:4" x14ac:dyDescent="0.25">
      <c r="A18127" s="176" t="s">
        <v>27885</v>
      </c>
      <c r="B18127" s="176" t="s">
        <v>27884</v>
      </c>
      <c r="C18127" s="176" t="s">
        <v>115</v>
      </c>
      <c r="D18127" s="177">
        <v>45.92</v>
      </c>
    </row>
    <row r="18128" spans="1:4" x14ac:dyDescent="0.25">
      <c r="A18128" s="176" t="s">
        <v>27886</v>
      </c>
      <c r="B18128" s="176" t="s">
        <v>27887</v>
      </c>
      <c r="C18128" s="176" t="s">
        <v>115</v>
      </c>
      <c r="D18128" s="177">
        <v>303.3</v>
      </c>
    </row>
    <row r="18129" spans="1:4" x14ac:dyDescent="0.25">
      <c r="A18129" s="176" t="s">
        <v>27888</v>
      </c>
      <c r="B18129" s="176" t="s">
        <v>27887</v>
      </c>
      <c r="C18129" s="176" t="s">
        <v>115</v>
      </c>
      <c r="D18129" s="177">
        <v>301.55</v>
      </c>
    </row>
    <row r="18130" spans="1:4" x14ac:dyDescent="0.25">
      <c r="A18130" s="176" t="s">
        <v>27889</v>
      </c>
      <c r="B18130" s="176" t="s">
        <v>27890</v>
      </c>
      <c r="C18130" s="176" t="s">
        <v>115</v>
      </c>
      <c r="D18130" s="177">
        <v>400.64</v>
      </c>
    </row>
    <row r="18131" spans="1:4" x14ac:dyDescent="0.25">
      <c r="A18131" s="176" t="s">
        <v>27891</v>
      </c>
      <c r="B18131" s="176" t="s">
        <v>27890</v>
      </c>
      <c r="C18131" s="176" t="s">
        <v>115</v>
      </c>
      <c r="D18131" s="177">
        <v>398.89</v>
      </c>
    </row>
    <row r="18132" spans="1:4" x14ac:dyDescent="0.25">
      <c r="A18132" s="176" t="s">
        <v>27892</v>
      </c>
      <c r="B18132" s="176" t="s">
        <v>27893</v>
      </c>
      <c r="C18132" s="176" t="s">
        <v>115</v>
      </c>
      <c r="D18132" s="177">
        <v>899.73</v>
      </c>
    </row>
    <row r="18133" spans="1:4" x14ac:dyDescent="0.25">
      <c r="A18133" s="176" t="s">
        <v>27894</v>
      </c>
      <c r="B18133" s="176" t="s">
        <v>27893</v>
      </c>
      <c r="C18133" s="176" t="s">
        <v>115</v>
      </c>
      <c r="D18133" s="177">
        <v>897.98</v>
      </c>
    </row>
    <row r="18134" spans="1:4" x14ac:dyDescent="0.25">
      <c r="A18134" s="176" t="s">
        <v>27895</v>
      </c>
      <c r="B18134" s="176" t="s">
        <v>27896</v>
      </c>
      <c r="C18134" s="176" t="s">
        <v>115</v>
      </c>
      <c r="D18134" s="177">
        <v>1032.18</v>
      </c>
    </row>
    <row r="18135" spans="1:4" x14ac:dyDescent="0.25">
      <c r="A18135" s="176" t="s">
        <v>27897</v>
      </c>
      <c r="B18135" s="176" t="s">
        <v>27896</v>
      </c>
      <c r="C18135" s="176" t="s">
        <v>115</v>
      </c>
      <c r="D18135" s="177">
        <v>1030.43</v>
      </c>
    </row>
    <row r="18136" spans="1:4" x14ac:dyDescent="0.25">
      <c r="A18136" s="176" t="s">
        <v>27898</v>
      </c>
      <c r="B18136" s="176" t="s">
        <v>27899</v>
      </c>
      <c r="C18136" s="176" t="s">
        <v>115</v>
      </c>
      <c r="D18136" s="177">
        <v>151.58000000000001</v>
      </c>
    </row>
    <row r="18137" spans="1:4" x14ac:dyDescent="0.25">
      <c r="A18137" s="176" t="s">
        <v>27900</v>
      </c>
      <c r="B18137" s="176" t="s">
        <v>27899</v>
      </c>
      <c r="C18137" s="176" t="s">
        <v>115</v>
      </c>
      <c r="D18137" s="177">
        <v>148.08000000000001</v>
      </c>
    </row>
    <row r="18138" spans="1:4" x14ac:dyDescent="0.25">
      <c r="A18138" s="176" t="s">
        <v>27901</v>
      </c>
      <c r="B18138" s="176" t="s">
        <v>27902</v>
      </c>
      <c r="C18138" s="176" t="s">
        <v>115</v>
      </c>
      <c r="D18138" s="177">
        <v>208.86</v>
      </c>
    </row>
    <row r="18139" spans="1:4" x14ac:dyDescent="0.25">
      <c r="A18139" s="176" t="s">
        <v>27903</v>
      </c>
      <c r="B18139" s="176" t="s">
        <v>27902</v>
      </c>
      <c r="C18139" s="176" t="s">
        <v>115</v>
      </c>
      <c r="D18139" s="177">
        <v>207.11</v>
      </c>
    </row>
    <row r="18140" spans="1:4" x14ac:dyDescent="0.25">
      <c r="A18140" s="176" t="s">
        <v>27904</v>
      </c>
      <c r="B18140" s="176" t="s">
        <v>27905</v>
      </c>
      <c r="C18140" s="176" t="s">
        <v>115</v>
      </c>
      <c r="D18140" s="177">
        <v>323.51</v>
      </c>
    </row>
    <row r="18141" spans="1:4" x14ac:dyDescent="0.25">
      <c r="A18141" s="176" t="s">
        <v>27906</v>
      </c>
      <c r="B18141" s="176" t="s">
        <v>27905</v>
      </c>
      <c r="C18141" s="176" t="s">
        <v>115</v>
      </c>
      <c r="D18141" s="177">
        <v>318.33999999999997</v>
      </c>
    </row>
    <row r="18142" spans="1:4" x14ac:dyDescent="0.25">
      <c r="A18142" s="176" t="s">
        <v>27907</v>
      </c>
      <c r="B18142" s="176" t="s">
        <v>27908</v>
      </c>
      <c r="C18142" s="176" t="s">
        <v>57578</v>
      </c>
      <c r="D18142" s="177">
        <v>430.37</v>
      </c>
    </row>
    <row r="18143" spans="1:4" x14ac:dyDescent="0.25">
      <c r="A18143" s="176" t="s">
        <v>27909</v>
      </c>
      <c r="B18143" s="176" t="s">
        <v>27908</v>
      </c>
      <c r="C18143" s="176" t="s">
        <v>57578</v>
      </c>
      <c r="D18143" s="177">
        <v>424.99</v>
      </c>
    </row>
    <row r="18144" spans="1:4" x14ac:dyDescent="0.25">
      <c r="A18144" s="176" t="s">
        <v>27910</v>
      </c>
      <c r="B18144" s="176" t="s">
        <v>27911</v>
      </c>
      <c r="C18144" s="176" t="s">
        <v>115</v>
      </c>
      <c r="D18144" s="177">
        <v>571.16</v>
      </c>
    </row>
    <row r="18145" spans="1:4" x14ac:dyDescent="0.25">
      <c r="A18145" s="176" t="s">
        <v>27912</v>
      </c>
      <c r="B18145" s="176" t="s">
        <v>27911</v>
      </c>
      <c r="C18145" s="176" t="s">
        <v>115</v>
      </c>
      <c r="D18145" s="177">
        <v>565.55999999999995</v>
      </c>
    </row>
    <row r="18146" spans="1:4" x14ac:dyDescent="0.25">
      <c r="A18146" s="176" t="s">
        <v>27913</v>
      </c>
      <c r="B18146" s="176" t="s">
        <v>27914</v>
      </c>
      <c r="C18146" s="176" t="s">
        <v>115</v>
      </c>
      <c r="D18146" s="177">
        <v>721.52</v>
      </c>
    </row>
    <row r="18147" spans="1:4" x14ac:dyDescent="0.25">
      <c r="A18147" s="176" t="s">
        <v>27915</v>
      </c>
      <c r="B18147" s="176" t="s">
        <v>27914</v>
      </c>
      <c r="C18147" s="176" t="s">
        <v>115</v>
      </c>
      <c r="D18147" s="177">
        <v>715.69</v>
      </c>
    </row>
    <row r="18148" spans="1:4" x14ac:dyDescent="0.25">
      <c r="A18148" s="176" t="s">
        <v>27916</v>
      </c>
      <c r="B18148" s="176" t="s">
        <v>27917</v>
      </c>
      <c r="C18148" s="176" t="s">
        <v>115</v>
      </c>
      <c r="D18148" s="177">
        <v>174.61</v>
      </c>
    </row>
    <row r="18149" spans="1:4" x14ac:dyDescent="0.25">
      <c r="A18149" s="176" t="s">
        <v>27918</v>
      </c>
      <c r="B18149" s="176" t="s">
        <v>27917</v>
      </c>
      <c r="C18149" s="176" t="s">
        <v>115</v>
      </c>
      <c r="D18149" s="177">
        <v>170.58</v>
      </c>
    </row>
    <row r="18150" spans="1:4" x14ac:dyDescent="0.25">
      <c r="A18150" s="176" t="s">
        <v>27919</v>
      </c>
      <c r="B18150" s="176" t="s">
        <v>27920</v>
      </c>
      <c r="C18150" s="176" t="s">
        <v>115</v>
      </c>
      <c r="D18150" s="177">
        <v>108.81</v>
      </c>
    </row>
    <row r="18151" spans="1:4" x14ac:dyDescent="0.25">
      <c r="A18151" s="176" t="s">
        <v>27921</v>
      </c>
      <c r="B18151" s="176" t="s">
        <v>27920</v>
      </c>
      <c r="C18151" s="176" t="s">
        <v>115</v>
      </c>
      <c r="D18151" s="177">
        <v>104.78</v>
      </c>
    </row>
    <row r="18152" spans="1:4" x14ac:dyDescent="0.25">
      <c r="A18152" s="176" t="s">
        <v>27922</v>
      </c>
      <c r="B18152" s="176" t="s">
        <v>27923</v>
      </c>
      <c r="C18152" s="176" t="s">
        <v>115</v>
      </c>
      <c r="D18152" s="177">
        <v>123.53</v>
      </c>
    </row>
    <row r="18153" spans="1:4" x14ac:dyDescent="0.25">
      <c r="A18153" s="176" t="s">
        <v>27924</v>
      </c>
      <c r="B18153" s="176" t="s">
        <v>27923</v>
      </c>
      <c r="C18153" s="176" t="s">
        <v>115</v>
      </c>
      <c r="D18153" s="177">
        <v>119.5</v>
      </c>
    </row>
    <row r="18154" spans="1:4" x14ac:dyDescent="0.25">
      <c r="A18154" s="176" t="s">
        <v>27925</v>
      </c>
      <c r="B18154" s="176" t="s">
        <v>27926</v>
      </c>
      <c r="C18154" s="176" t="s">
        <v>115</v>
      </c>
      <c r="D18154" s="177">
        <v>130.36000000000001</v>
      </c>
    </row>
    <row r="18155" spans="1:4" x14ac:dyDescent="0.25">
      <c r="A18155" s="176" t="s">
        <v>27927</v>
      </c>
      <c r="B18155" s="176" t="s">
        <v>27926</v>
      </c>
      <c r="C18155" s="176" t="s">
        <v>115</v>
      </c>
      <c r="D18155" s="177">
        <v>126.33</v>
      </c>
    </row>
    <row r="18156" spans="1:4" x14ac:dyDescent="0.25">
      <c r="A18156" s="176" t="s">
        <v>27928</v>
      </c>
      <c r="B18156" s="176" t="s">
        <v>27929</v>
      </c>
      <c r="C18156" s="176" t="s">
        <v>115</v>
      </c>
      <c r="D18156" s="177">
        <v>138.18</v>
      </c>
    </row>
    <row r="18157" spans="1:4" x14ac:dyDescent="0.25">
      <c r="A18157" s="176" t="s">
        <v>27930</v>
      </c>
      <c r="B18157" s="176" t="s">
        <v>27929</v>
      </c>
      <c r="C18157" s="176" t="s">
        <v>115</v>
      </c>
      <c r="D18157" s="177">
        <v>134.15</v>
      </c>
    </row>
    <row r="18158" spans="1:4" x14ac:dyDescent="0.25">
      <c r="A18158" s="176" t="s">
        <v>27931</v>
      </c>
      <c r="B18158" s="176" t="s">
        <v>27932</v>
      </c>
      <c r="C18158" s="176" t="s">
        <v>115</v>
      </c>
      <c r="D18158" s="177">
        <v>130.09</v>
      </c>
    </row>
    <row r="18159" spans="1:4" x14ac:dyDescent="0.25">
      <c r="A18159" s="176" t="s">
        <v>27933</v>
      </c>
      <c r="B18159" s="176" t="s">
        <v>27932</v>
      </c>
      <c r="C18159" s="176" t="s">
        <v>115</v>
      </c>
      <c r="D18159" s="177">
        <v>126.06</v>
      </c>
    </row>
    <row r="18160" spans="1:4" x14ac:dyDescent="0.25">
      <c r="A18160" s="176" t="s">
        <v>27934</v>
      </c>
      <c r="B18160" s="176" t="s">
        <v>27935</v>
      </c>
      <c r="C18160" s="176" t="s">
        <v>115</v>
      </c>
      <c r="D18160" s="177">
        <v>205.6</v>
      </c>
    </row>
    <row r="18161" spans="1:4" x14ac:dyDescent="0.25">
      <c r="A18161" s="176" t="s">
        <v>27936</v>
      </c>
      <c r="B18161" s="176" t="s">
        <v>27935</v>
      </c>
      <c r="C18161" s="176" t="s">
        <v>115</v>
      </c>
      <c r="D18161" s="177">
        <v>201.36</v>
      </c>
    </row>
    <row r="18162" spans="1:4" x14ac:dyDescent="0.25">
      <c r="A18162" s="176" t="s">
        <v>27937</v>
      </c>
      <c r="B18162" s="176" t="s">
        <v>27938</v>
      </c>
      <c r="C18162" s="176" t="s">
        <v>115</v>
      </c>
      <c r="D18162" s="177">
        <v>177.81</v>
      </c>
    </row>
    <row r="18163" spans="1:4" x14ac:dyDescent="0.25">
      <c r="A18163" s="176" t="s">
        <v>27939</v>
      </c>
      <c r="B18163" s="176" t="s">
        <v>27938</v>
      </c>
      <c r="C18163" s="176" t="s">
        <v>115</v>
      </c>
      <c r="D18163" s="177">
        <v>173.57</v>
      </c>
    </row>
    <row r="18164" spans="1:4" x14ac:dyDescent="0.25">
      <c r="A18164" s="176" t="s">
        <v>27940</v>
      </c>
      <c r="B18164" s="176" t="s">
        <v>27941</v>
      </c>
      <c r="C18164" s="176" t="s">
        <v>115</v>
      </c>
      <c r="D18164" s="177">
        <v>151.13</v>
      </c>
    </row>
    <row r="18165" spans="1:4" x14ac:dyDescent="0.25">
      <c r="A18165" s="176" t="s">
        <v>27942</v>
      </c>
      <c r="B18165" s="176" t="s">
        <v>27941</v>
      </c>
      <c r="C18165" s="176" t="s">
        <v>115</v>
      </c>
      <c r="D18165" s="177">
        <v>146.88999999999999</v>
      </c>
    </row>
    <row r="18166" spans="1:4" x14ac:dyDescent="0.25">
      <c r="A18166" s="176" t="s">
        <v>27943</v>
      </c>
      <c r="B18166" s="176" t="s">
        <v>27944</v>
      </c>
      <c r="C18166" s="176" t="s">
        <v>115</v>
      </c>
      <c r="D18166" s="177">
        <v>179.07</v>
      </c>
    </row>
    <row r="18167" spans="1:4" x14ac:dyDescent="0.25">
      <c r="A18167" s="176" t="s">
        <v>27945</v>
      </c>
      <c r="B18167" s="176" t="s">
        <v>27944</v>
      </c>
      <c r="C18167" s="176" t="s">
        <v>115</v>
      </c>
      <c r="D18167" s="177">
        <v>174.83</v>
      </c>
    </row>
    <row r="18168" spans="1:4" x14ac:dyDescent="0.25">
      <c r="A18168" s="176" t="s">
        <v>27946</v>
      </c>
      <c r="B18168" s="176" t="s">
        <v>27947</v>
      </c>
      <c r="C18168" s="176" t="s">
        <v>115</v>
      </c>
      <c r="D18168" s="177">
        <v>195.59</v>
      </c>
    </row>
    <row r="18169" spans="1:4" x14ac:dyDescent="0.25">
      <c r="A18169" s="176" t="s">
        <v>27948</v>
      </c>
      <c r="B18169" s="176" t="s">
        <v>27947</v>
      </c>
      <c r="C18169" s="176" t="s">
        <v>115</v>
      </c>
      <c r="D18169" s="177">
        <v>191.35</v>
      </c>
    </row>
    <row r="18170" spans="1:4" x14ac:dyDescent="0.25">
      <c r="A18170" s="176" t="s">
        <v>27949</v>
      </c>
      <c r="B18170" s="176" t="s">
        <v>27950</v>
      </c>
      <c r="C18170" s="176" t="s">
        <v>115</v>
      </c>
      <c r="D18170" s="177">
        <v>164.92</v>
      </c>
    </row>
    <row r="18171" spans="1:4" x14ac:dyDescent="0.25">
      <c r="A18171" s="176" t="s">
        <v>27951</v>
      </c>
      <c r="B18171" s="176" t="s">
        <v>27950</v>
      </c>
      <c r="C18171" s="176" t="s">
        <v>115</v>
      </c>
      <c r="D18171" s="177">
        <v>160.68</v>
      </c>
    </row>
    <row r="18172" spans="1:4" x14ac:dyDescent="0.25">
      <c r="A18172" s="176" t="s">
        <v>27952</v>
      </c>
      <c r="B18172" s="176" t="s">
        <v>27953</v>
      </c>
      <c r="C18172" s="176" t="s">
        <v>115</v>
      </c>
      <c r="D18172" s="177">
        <v>312.70999999999998</v>
      </c>
    </row>
    <row r="18173" spans="1:4" x14ac:dyDescent="0.25">
      <c r="A18173" s="176" t="s">
        <v>27954</v>
      </c>
      <c r="B18173" s="176" t="s">
        <v>27953</v>
      </c>
      <c r="C18173" s="176" t="s">
        <v>115</v>
      </c>
      <c r="D18173" s="177">
        <v>308.3</v>
      </c>
    </row>
    <row r="18174" spans="1:4" x14ac:dyDescent="0.25">
      <c r="A18174" s="176" t="s">
        <v>27955</v>
      </c>
      <c r="B18174" s="176" t="s">
        <v>27956</v>
      </c>
      <c r="C18174" s="176" t="s">
        <v>115</v>
      </c>
      <c r="D18174" s="177">
        <v>219.12</v>
      </c>
    </row>
    <row r="18175" spans="1:4" x14ac:dyDescent="0.25">
      <c r="A18175" s="176" t="s">
        <v>27957</v>
      </c>
      <c r="B18175" s="176" t="s">
        <v>27956</v>
      </c>
      <c r="C18175" s="176" t="s">
        <v>115</v>
      </c>
      <c r="D18175" s="177">
        <v>214.71</v>
      </c>
    </row>
    <row r="18176" spans="1:4" x14ac:dyDescent="0.25">
      <c r="A18176" s="176" t="s">
        <v>27958</v>
      </c>
      <c r="B18176" s="176" t="s">
        <v>27959</v>
      </c>
      <c r="C18176" s="176" t="s">
        <v>115</v>
      </c>
      <c r="D18176" s="177">
        <v>207.16</v>
      </c>
    </row>
    <row r="18177" spans="1:4" x14ac:dyDescent="0.25">
      <c r="A18177" s="176" t="s">
        <v>27960</v>
      </c>
      <c r="B18177" s="176" t="s">
        <v>27959</v>
      </c>
      <c r="C18177" s="176" t="s">
        <v>115</v>
      </c>
      <c r="D18177" s="177">
        <v>202.75</v>
      </c>
    </row>
    <row r="18178" spans="1:4" x14ac:dyDescent="0.25">
      <c r="A18178" s="176" t="s">
        <v>27961</v>
      </c>
      <c r="B18178" s="176" t="s">
        <v>27962</v>
      </c>
      <c r="C18178" s="176" t="s">
        <v>115</v>
      </c>
      <c r="D18178" s="177">
        <v>231.37</v>
      </c>
    </row>
    <row r="18179" spans="1:4" x14ac:dyDescent="0.25">
      <c r="A18179" s="176" t="s">
        <v>27963</v>
      </c>
      <c r="B18179" s="176" t="s">
        <v>27962</v>
      </c>
      <c r="C18179" s="176" t="s">
        <v>115</v>
      </c>
      <c r="D18179" s="177">
        <v>226.96</v>
      </c>
    </row>
    <row r="18180" spans="1:4" x14ac:dyDescent="0.25">
      <c r="A18180" s="176" t="s">
        <v>27964</v>
      </c>
      <c r="B18180" s="176" t="s">
        <v>27965</v>
      </c>
      <c r="C18180" s="176" t="s">
        <v>115</v>
      </c>
      <c r="D18180" s="177">
        <v>255.71</v>
      </c>
    </row>
    <row r="18181" spans="1:4" x14ac:dyDescent="0.25">
      <c r="A18181" s="176" t="s">
        <v>27966</v>
      </c>
      <c r="B18181" s="176" t="s">
        <v>27965</v>
      </c>
      <c r="C18181" s="176" t="s">
        <v>115</v>
      </c>
      <c r="D18181" s="177">
        <v>251.3</v>
      </c>
    </row>
    <row r="18182" spans="1:4" x14ac:dyDescent="0.25">
      <c r="A18182" s="176" t="s">
        <v>27967</v>
      </c>
      <c r="B18182" s="176" t="s">
        <v>27968</v>
      </c>
      <c r="C18182" s="176" t="s">
        <v>115</v>
      </c>
      <c r="D18182" s="177">
        <v>216.95</v>
      </c>
    </row>
    <row r="18183" spans="1:4" x14ac:dyDescent="0.25">
      <c r="A18183" s="176" t="s">
        <v>27969</v>
      </c>
      <c r="B18183" s="176" t="s">
        <v>27968</v>
      </c>
      <c r="C18183" s="176" t="s">
        <v>115</v>
      </c>
      <c r="D18183" s="177">
        <v>212.54</v>
      </c>
    </row>
    <row r="18184" spans="1:4" x14ac:dyDescent="0.25">
      <c r="A18184" s="176" t="s">
        <v>27970</v>
      </c>
      <c r="B18184" s="176" t="s">
        <v>27971</v>
      </c>
      <c r="C18184" s="176" t="s">
        <v>115</v>
      </c>
      <c r="D18184" s="177">
        <v>345.83</v>
      </c>
    </row>
    <row r="18185" spans="1:4" x14ac:dyDescent="0.25">
      <c r="A18185" s="176" t="s">
        <v>27972</v>
      </c>
      <c r="B18185" s="176" t="s">
        <v>27971</v>
      </c>
      <c r="C18185" s="176" t="s">
        <v>115</v>
      </c>
      <c r="D18185" s="177">
        <v>341.21</v>
      </c>
    </row>
    <row r="18186" spans="1:4" x14ac:dyDescent="0.25">
      <c r="A18186" s="176" t="s">
        <v>27973</v>
      </c>
      <c r="B18186" s="176" t="s">
        <v>27974</v>
      </c>
      <c r="C18186" s="176" t="s">
        <v>115</v>
      </c>
      <c r="D18186" s="177">
        <v>290.25</v>
      </c>
    </row>
    <row r="18187" spans="1:4" x14ac:dyDescent="0.25">
      <c r="A18187" s="176" t="s">
        <v>27975</v>
      </c>
      <c r="B18187" s="176" t="s">
        <v>27974</v>
      </c>
      <c r="C18187" s="176" t="s">
        <v>115</v>
      </c>
      <c r="D18187" s="177">
        <v>285.63</v>
      </c>
    </row>
    <row r="18188" spans="1:4" x14ac:dyDescent="0.25">
      <c r="A18188" s="176" t="s">
        <v>27976</v>
      </c>
      <c r="B18188" s="176" t="s">
        <v>27977</v>
      </c>
      <c r="C18188" s="176" t="s">
        <v>115</v>
      </c>
      <c r="D18188" s="177">
        <v>236.89</v>
      </c>
    </row>
    <row r="18189" spans="1:4" x14ac:dyDescent="0.25">
      <c r="A18189" s="176" t="s">
        <v>27978</v>
      </c>
      <c r="B18189" s="176" t="s">
        <v>27977</v>
      </c>
      <c r="C18189" s="176" t="s">
        <v>115</v>
      </c>
      <c r="D18189" s="177">
        <v>232.27</v>
      </c>
    </row>
    <row r="18190" spans="1:4" x14ac:dyDescent="0.25">
      <c r="A18190" s="176" t="s">
        <v>27979</v>
      </c>
      <c r="B18190" s="176" t="s">
        <v>27980</v>
      </c>
      <c r="C18190" s="176" t="s">
        <v>115</v>
      </c>
      <c r="D18190" s="177">
        <v>317.45999999999998</v>
      </c>
    </row>
    <row r="18191" spans="1:4" x14ac:dyDescent="0.25">
      <c r="A18191" s="176" t="s">
        <v>27981</v>
      </c>
      <c r="B18191" s="176" t="s">
        <v>27980</v>
      </c>
      <c r="C18191" s="176" t="s">
        <v>115</v>
      </c>
      <c r="D18191" s="177">
        <v>312.83999999999997</v>
      </c>
    </row>
    <row r="18192" spans="1:4" x14ac:dyDescent="0.25">
      <c r="A18192" s="176" t="s">
        <v>27982</v>
      </c>
      <c r="B18192" s="176" t="s">
        <v>27983</v>
      </c>
      <c r="C18192" s="176" t="s">
        <v>115</v>
      </c>
      <c r="D18192" s="177">
        <v>350.5</v>
      </c>
    </row>
    <row r="18193" spans="1:4" x14ac:dyDescent="0.25">
      <c r="A18193" s="176" t="s">
        <v>27984</v>
      </c>
      <c r="B18193" s="176" t="s">
        <v>27983</v>
      </c>
      <c r="C18193" s="176" t="s">
        <v>115</v>
      </c>
      <c r="D18193" s="177">
        <v>345.88</v>
      </c>
    </row>
    <row r="18194" spans="1:4" x14ac:dyDescent="0.25">
      <c r="A18194" s="176" t="s">
        <v>27985</v>
      </c>
      <c r="B18194" s="176" t="s">
        <v>27986</v>
      </c>
      <c r="C18194" s="176" t="s">
        <v>115</v>
      </c>
      <c r="D18194" s="177">
        <v>289.16000000000003</v>
      </c>
    </row>
    <row r="18195" spans="1:4" x14ac:dyDescent="0.25">
      <c r="A18195" s="176" t="s">
        <v>27987</v>
      </c>
      <c r="B18195" s="176" t="s">
        <v>27986</v>
      </c>
      <c r="C18195" s="176" t="s">
        <v>115</v>
      </c>
      <c r="D18195" s="177">
        <v>284.54000000000002</v>
      </c>
    </row>
    <row r="18196" spans="1:4" x14ac:dyDescent="0.25">
      <c r="A18196" s="176" t="s">
        <v>27988</v>
      </c>
      <c r="B18196" s="176" t="s">
        <v>27989</v>
      </c>
      <c r="C18196" s="176" t="s">
        <v>115</v>
      </c>
      <c r="D18196" s="177">
        <v>280.83</v>
      </c>
    </row>
    <row r="18197" spans="1:4" x14ac:dyDescent="0.25">
      <c r="A18197" s="176" t="s">
        <v>27990</v>
      </c>
      <c r="B18197" s="176" t="s">
        <v>27989</v>
      </c>
      <c r="C18197" s="176" t="s">
        <v>115</v>
      </c>
      <c r="D18197" s="177">
        <v>276.8</v>
      </c>
    </row>
    <row r="18198" spans="1:4" x14ac:dyDescent="0.25">
      <c r="A18198" s="176" t="s">
        <v>27991</v>
      </c>
      <c r="B18198" s="176" t="s">
        <v>27992</v>
      </c>
      <c r="C18198" s="176" t="s">
        <v>115</v>
      </c>
      <c r="D18198" s="177">
        <v>282.08999999999997</v>
      </c>
    </row>
    <row r="18199" spans="1:4" x14ac:dyDescent="0.25">
      <c r="A18199" s="176" t="s">
        <v>27993</v>
      </c>
      <c r="B18199" s="176" t="s">
        <v>27992</v>
      </c>
      <c r="C18199" s="176" t="s">
        <v>115</v>
      </c>
      <c r="D18199" s="177">
        <v>278.06</v>
      </c>
    </row>
    <row r="18200" spans="1:4" x14ac:dyDescent="0.25">
      <c r="A18200" s="176" t="s">
        <v>27994</v>
      </c>
      <c r="B18200" s="176" t="s">
        <v>27995</v>
      </c>
      <c r="C18200" s="176" t="s">
        <v>115</v>
      </c>
      <c r="D18200" s="177">
        <v>320.14</v>
      </c>
    </row>
    <row r="18201" spans="1:4" x14ac:dyDescent="0.25">
      <c r="A18201" s="176" t="s">
        <v>27996</v>
      </c>
      <c r="B18201" s="176" t="s">
        <v>27995</v>
      </c>
      <c r="C18201" s="176" t="s">
        <v>115</v>
      </c>
      <c r="D18201" s="177">
        <v>316.11</v>
      </c>
    </row>
    <row r="18202" spans="1:4" x14ac:dyDescent="0.25">
      <c r="A18202" s="176" t="s">
        <v>27997</v>
      </c>
      <c r="B18202" s="176" t="s">
        <v>27998</v>
      </c>
      <c r="C18202" s="176" t="s">
        <v>115</v>
      </c>
      <c r="D18202" s="177">
        <v>280.63</v>
      </c>
    </row>
    <row r="18203" spans="1:4" x14ac:dyDescent="0.25">
      <c r="A18203" s="176" t="s">
        <v>27999</v>
      </c>
      <c r="B18203" s="176" t="s">
        <v>27998</v>
      </c>
      <c r="C18203" s="176" t="s">
        <v>115</v>
      </c>
      <c r="D18203" s="177">
        <v>276.60000000000002</v>
      </c>
    </row>
    <row r="18204" spans="1:4" x14ac:dyDescent="0.25">
      <c r="A18204" s="176" t="s">
        <v>28000</v>
      </c>
      <c r="B18204" s="176" t="s">
        <v>28001</v>
      </c>
      <c r="C18204" s="176" t="s">
        <v>115</v>
      </c>
      <c r="D18204" s="177">
        <v>316.02</v>
      </c>
    </row>
    <row r="18205" spans="1:4" x14ac:dyDescent="0.25">
      <c r="A18205" s="176" t="s">
        <v>28002</v>
      </c>
      <c r="B18205" s="176" t="s">
        <v>28001</v>
      </c>
      <c r="C18205" s="176" t="s">
        <v>115</v>
      </c>
      <c r="D18205" s="177">
        <v>311.99</v>
      </c>
    </row>
    <row r="18206" spans="1:4" x14ac:dyDescent="0.25">
      <c r="A18206" s="176" t="s">
        <v>28003</v>
      </c>
      <c r="B18206" s="176" t="s">
        <v>28004</v>
      </c>
      <c r="C18206" s="176" t="s">
        <v>115</v>
      </c>
      <c r="D18206" s="177">
        <v>265.62</v>
      </c>
    </row>
    <row r="18207" spans="1:4" x14ac:dyDescent="0.25">
      <c r="A18207" s="176" t="s">
        <v>28005</v>
      </c>
      <c r="B18207" s="176" t="s">
        <v>28004</v>
      </c>
      <c r="C18207" s="176" t="s">
        <v>115</v>
      </c>
      <c r="D18207" s="177">
        <v>261.58999999999997</v>
      </c>
    </row>
    <row r="18208" spans="1:4" x14ac:dyDescent="0.25">
      <c r="A18208" s="176" t="s">
        <v>28006</v>
      </c>
      <c r="B18208" s="176" t="s">
        <v>28007</v>
      </c>
      <c r="C18208" s="176" t="s">
        <v>115</v>
      </c>
      <c r="D18208" s="177">
        <v>247.94</v>
      </c>
    </row>
    <row r="18209" spans="1:4" x14ac:dyDescent="0.25">
      <c r="A18209" s="176" t="s">
        <v>28008</v>
      </c>
      <c r="B18209" s="176" t="s">
        <v>28007</v>
      </c>
      <c r="C18209" s="176" t="s">
        <v>115</v>
      </c>
      <c r="D18209" s="177">
        <v>244.09</v>
      </c>
    </row>
    <row r="18210" spans="1:4" x14ac:dyDescent="0.25">
      <c r="A18210" s="176" t="s">
        <v>28009</v>
      </c>
      <c r="B18210" s="176" t="s">
        <v>28010</v>
      </c>
      <c r="C18210" s="176" t="s">
        <v>115</v>
      </c>
      <c r="D18210" s="177">
        <v>239.25</v>
      </c>
    </row>
    <row r="18211" spans="1:4" x14ac:dyDescent="0.25">
      <c r="A18211" s="176" t="s">
        <v>28011</v>
      </c>
      <c r="B18211" s="176" t="s">
        <v>28010</v>
      </c>
      <c r="C18211" s="176" t="s">
        <v>115</v>
      </c>
      <c r="D18211" s="177">
        <v>235.4</v>
      </c>
    </row>
    <row r="18212" spans="1:4" x14ac:dyDescent="0.25">
      <c r="A18212" s="176" t="s">
        <v>28012</v>
      </c>
      <c r="B18212" s="176" t="s">
        <v>28013</v>
      </c>
      <c r="C18212" s="176" t="s">
        <v>115</v>
      </c>
      <c r="D18212" s="177">
        <v>284.69</v>
      </c>
    </row>
    <row r="18213" spans="1:4" x14ac:dyDescent="0.25">
      <c r="A18213" s="176" t="s">
        <v>28014</v>
      </c>
      <c r="B18213" s="176" t="s">
        <v>28013</v>
      </c>
      <c r="C18213" s="176" t="s">
        <v>115</v>
      </c>
      <c r="D18213" s="177">
        <v>280.83999999999997</v>
      </c>
    </row>
    <row r="18214" spans="1:4" x14ac:dyDescent="0.25">
      <c r="A18214" s="176" t="s">
        <v>28015</v>
      </c>
      <c r="B18214" s="176" t="s">
        <v>28016</v>
      </c>
      <c r="C18214" s="176" t="s">
        <v>115</v>
      </c>
      <c r="D18214" s="177">
        <v>267.89999999999998</v>
      </c>
    </row>
    <row r="18215" spans="1:4" x14ac:dyDescent="0.25">
      <c r="A18215" s="176" t="s">
        <v>28017</v>
      </c>
      <c r="B18215" s="176" t="s">
        <v>28016</v>
      </c>
      <c r="C18215" s="176" t="s">
        <v>115</v>
      </c>
      <c r="D18215" s="177">
        <v>264.05</v>
      </c>
    </row>
    <row r="18216" spans="1:4" x14ac:dyDescent="0.25">
      <c r="A18216" s="176" t="s">
        <v>28018</v>
      </c>
      <c r="B18216" s="176" t="s">
        <v>28019</v>
      </c>
      <c r="C18216" s="176" t="s">
        <v>115</v>
      </c>
      <c r="D18216" s="177">
        <v>374.54</v>
      </c>
    </row>
    <row r="18217" spans="1:4" x14ac:dyDescent="0.25">
      <c r="A18217" s="176" t="s">
        <v>28020</v>
      </c>
      <c r="B18217" s="176" t="s">
        <v>28019</v>
      </c>
      <c r="C18217" s="176" t="s">
        <v>115</v>
      </c>
      <c r="D18217" s="177">
        <v>370.69</v>
      </c>
    </row>
    <row r="18218" spans="1:4" x14ac:dyDescent="0.25">
      <c r="A18218" s="176" t="s">
        <v>28021</v>
      </c>
      <c r="B18218" s="176" t="s">
        <v>28022</v>
      </c>
      <c r="C18218" s="176" t="s">
        <v>115</v>
      </c>
      <c r="D18218" s="177">
        <v>258.92</v>
      </c>
    </row>
    <row r="18219" spans="1:4" x14ac:dyDescent="0.25">
      <c r="A18219" s="176" t="s">
        <v>28023</v>
      </c>
      <c r="B18219" s="176" t="s">
        <v>28022</v>
      </c>
      <c r="C18219" s="176" t="s">
        <v>115</v>
      </c>
      <c r="D18219" s="177">
        <v>255.07</v>
      </c>
    </row>
    <row r="18220" spans="1:4" x14ac:dyDescent="0.25">
      <c r="A18220" s="176" t="s">
        <v>28024</v>
      </c>
      <c r="B18220" s="176" t="s">
        <v>28025</v>
      </c>
      <c r="C18220" s="176" t="s">
        <v>115</v>
      </c>
      <c r="D18220" s="177">
        <v>151.13999999999999</v>
      </c>
    </row>
    <row r="18221" spans="1:4" x14ac:dyDescent="0.25">
      <c r="A18221" s="176" t="s">
        <v>28026</v>
      </c>
      <c r="B18221" s="176" t="s">
        <v>28025</v>
      </c>
      <c r="C18221" s="176" t="s">
        <v>115</v>
      </c>
      <c r="D18221" s="177">
        <v>142.72999999999999</v>
      </c>
    </row>
    <row r="18222" spans="1:4" x14ac:dyDescent="0.25">
      <c r="A18222" s="176" t="s">
        <v>28027</v>
      </c>
      <c r="B18222" s="176" t="s">
        <v>28028</v>
      </c>
      <c r="C18222" s="176" t="s">
        <v>115</v>
      </c>
      <c r="D18222" s="177">
        <v>78.040000000000006</v>
      </c>
    </row>
    <row r="18223" spans="1:4" x14ac:dyDescent="0.25">
      <c r="A18223" s="176" t="s">
        <v>28029</v>
      </c>
      <c r="B18223" s="176" t="s">
        <v>28028</v>
      </c>
      <c r="C18223" s="176" t="s">
        <v>115</v>
      </c>
      <c r="D18223" s="177">
        <v>74.540000000000006</v>
      </c>
    </row>
    <row r="18224" spans="1:4" x14ac:dyDescent="0.25">
      <c r="A18224" s="176" t="s">
        <v>28030</v>
      </c>
      <c r="B18224" s="176" t="s">
        <v>28031</v>
      </c>
      <c r="C18224" s="176" t="s">
        <v>115</v>
      </c>
      <c r="D18224" s="177">
        <v>111.02</v>
      </c>
    </row>
    <row r="18225" spans="1:4" x14ac:dyDescent="0.25">
      <c r="A18225" s="176" t="s">
        <v>28032</v>
      </c>
      <c r="B18225" s="176" t="s">
        <v>28031</v>
      </c>
      <c r="C18225" s="176" t="s">
        <v>115</v>
      </c>
      <c r="D18225" s="177">
        <v>104.02</v>
      </c>
    </row>
    <row r="18226" spans="1:4" x14ac:dyDescent="0.25">
      <c r="A18226" s="176" t="s">
        <v>28033</v>
      </c>
      <c r="B18226" s="176" t="s">
        <v>28034</v>
      </c>
      <c r="C18226" s="176" t="s">
        <v>115</v>
      </c>
      <c r="D18226" s="177">
        <v>77.03</v>
      </c>
    </row>
    <row r="18227" spans="1:4" x14ac:dyDescent="0.25">
      <c r="A18227" s="176" t="s">
        <v>28035</v>
      </c>
      <c r="B18227" s="176" t="s">
        <v>28034</v>
      </c>
      <c r="C18227" s="176" t="s">
        <v>115</v>
      </c>
      <c r="D18227" s="177">
        <v>75.28</v>
      </c>
    </row>
    <row r="18228" spans="1:4" x14ac:dyDescent="0.25">
      <c r="A18228" s="176" t="s">
        <v>28036</v>
      </c>
      <c r="B18228" s="176" t="s">
        <v>28037</v>
      </c>
      <c r="C18228" s="176" t="s">
        <v>115</v>
      </c>
      <c r="D18228" s="177">
        <v>59.42</v>
      </c>
    </row>
    <row r="18229" spans="1:4" x14ac:dyDescent="0.25">
      <c r="A18229" s="176" t="s">
        <v>28038</v>
      </c>
      <c r="B18229" s="176" t="s">
        <v>28037</v>
      </c>
      <c r="C18229" s="176" t="s">
        <v>115</v>
      </c>
      <c r="D18229" s="177">
        <v>57.67</v>
      </c>
    </row>
    <row r="18230" spans="1:4" x14ac:dyDescent="0.25">
      <c r="A18230" s="176" t="s">
        <v>28039</v>
      </c>
      <c r="B18230" s="176" t="s">
        <v>28040</v>
      </c>
      <c r="C18230" s="176" t="s">
        <v>115</v>
      </c>
      <c r="D18230" s="177">
        <v>50.51</v>
      </c>
    </row>
    <row r="18231" spans="1:4" x14ac:dyDescent="0.25">
      <c r="A18231" s="176" t="s">
        <v>28041</v>
      </c>
      <c r="B18231" s="176" t="s">
        <v>28040</v>
      </c>
      <c r="C18231" s="176" t="s">
        <v>115</v>
      </c>
      <c r="D18231" s="177">
        <v>48.76</v>
      </c>
    </row>
    <row r="18232" spans="1:4" x14ac:dyDescent="0.25">
      <c r="A18232" s="176" t="s">
        <v>28042</v>
      </c>
      <c r="B18232" s="176" t="s">
        <v>28043</v>
      </c>
      <c r="C18232" s="176" t="s">
        <v>115</v>
      </c>
      <c r="D18232" s="177">
        <v>72.400000000000006</v>
      </c>
    </row>
    <row r="18233" spans="1:4" x14ac:dyDescent="0.25">
      <c r="A18233" s="176" t="s">
        <v>28044</v>
      </c>
      <c r="B18233" s="176" t="s">
        <v>28043</v>
      </c>
      <c r="C18233" s="176" t="s">
        <v>115</v>
      </c>
      <c r="D18233" s="177">
        <v>70.650000000000006</v>
      </c>
    </row>
    <row r="18234" spans="1:4" x14ac:dyDescent="0.25">
      <c r="A18234" s="176" t="s">
        <v>28045</v>
      </c>
      <c r="B18234" s="176" t="s">
        <v>28046</v>
      </c>
      <c r="C18234" s="176" t="s">
        <v>115</v>
      </c>
      <c r="D18234" s="177">
        <v>46.66</v>
      </c>
    </row>
    <row r="18235" spans="1:4" x14ac:dyDescent="0.25">
      <c r="A18235" s="176" t="s">
        <v>28047</v>
      </c>
      <c r="B18235" s="176" t="s">
        <v>28046</v>
      </c>
      <c r="C18235" s="176" t="s">
        <v>115</v>
      </c>
      <c r="D18235" s="177">
        <v>44.91</v>
      </c>
    </row>
    <row r="18236" spans="1:4" x14ac:dyDescent="0.25">
      <c r="A18236" s="176" t="s">
        <v>28048</v>
      </c>
      <c r="B18236" s="176" t="s">
        <v>28049</v>
      </c>
      <c r="C18236" s="176" t="s">
        <v>115</v>
      </c>
      <c r="D18236" s="177">
        <v>97.76</v>
      </c>
    </row>
    <row r="18237" spans="1:4" x14ac:dyDescent="0.25">
      <c r="A18237" s="176" t="s">
        <v>28050</v>
      </c>
      <c r="B18237" s="176" t="s">
        <v>28049</v>
      </c>
      <c r="C18237" s="176" t="s">
        <v>115</v>
      </c>
      <c r="D18237" s="177">
        <v>93.73</v>
      </c>
    </row>
    <row r="18238" spans="1:4" x14ac:dyDescent="0.25">
      <c r="A18238" s="176" t="s">
        <v>28051</v>
      </c>
      <c r="B18238" s="176" t="s">
        <v>28052</v>
      </c>
      <c r="C18238" s="176" t="s">
        <v>115</v>
      </c>
      <c r="D18238" s="177">
        <v>103.4</v>
      </c>
    </row>
    <row r="18239" spans="1:4" x14ac:dyDescent="0.25">
      <c r="A18239" s="176" t="s">
        <v>28053</v>
      </c>
      <c r="B18239" s="176" t="s">
        <v>28052</v>
      </c>
      <c r="C18239" s="176" t="s">
        <v>115</v>
      </c>
      <c r="D18239" s="177">
        <v>99.37</v>
      </c>
    </row>
    <row r="18240" spans="1:4" x14ac:dyDescent="0.25">
      <c r="A18240" s="176" t="s">
        <v>28054</v>
      </c>
      <c r="B18240" s="176" t="s">
        <v>28055</v>
      </c>
      <c r="C18240" s="176" t="s">
        <v>115</v>
      </c>
      <c r="D18240" s="177">
        <v>118.24</v>
      </c>
    </row>
    <row r="18241" spans="1:4" x14ac:dyDescent="0.25">
      <c r="A18241" s="176" t="s">
        <v>28056</v>
      </c>
      <c r="B18241" s="176" t="s">
        <v>28055</v>
      </c>
      <c r="C18241" s="176" t="s">
        <v>115</v>
      </c>
      <c r="D18241" s="177">
        <v>114</v>
      </c>
    </row>
    <row r="18242" spans="1:4" x14ac:dyDescent="0.25">
      <c r="A18242" s="176" t="s">
        <v>28057</v>
      </c>
      <c r="B18242" s="176" t="s">
        <v>28058</v>
      </c>
      <c r="C18242" s="176" t="s">
        <v>115</v>
      </c>
      <c r="D18242" s="177">
        <v>127.06</v>
      </c>
    </row>
    <row r="18243" spans="1:4" x14ac:dyDescent="0.25">
      <c r="A18243" s="176" t="s">
        <v>28059</v>
      </c>
      <c r="B18243" s="176" t="s">
        <v>28058</v>
      </c>
      <c r="C18243" s="176" t="s">
        <v>115</v>
      </c>
      <c r="D18243" s="177">
        <v>122.82</v>
      </c>
    </row>
    <row r="18244" spans="1:4" x14ac:dyDescent="0.25">
      <c r="A18244" s="176" t="s">
        <v>28060</v>
      </c>
      <c r="B18244" s="176" t="s">
        <v>28061</v>
      </c>
      <c r="C18244" s="176" t="s">
        <v>115</v>
      </c>
      <c r="D18244" s="177">
        <v>148.5</v>
      </c>
    </row>
    <row r="18245" spans="1:4" x14ac:dyDescent="0.25">
      <c r="A18245" s="176" t="s">
        <v>28062</v>
      </c>
      <c r="B18245" s="176" t="s">
        <v>28061</v>
      </c>
      <c r="C18245" s="176" t="s">
        <v>115</v>
      </c>
      <c r="D18245" s="177">
        <v>144.09</v>
      </c>
    </row>
    <row r="18246" spans="1:4" x14ac:dyDescent="0.25">
      <c r="A18246" s="176" t="s">
        <v>28063</v>
      </c>
      <c r="B18246" s="176" t="s">
        <v>28064</v>
      </c>
      <c r="C18246" s="176" t="s">
        <v>115</v>
      </c>
      <c r="D18246" s="177">
        <v>152.4</v>
      </c>
    </row>
    <row r="18247" spans="1:4" x14ac:dyDescent="0.25">
      <c r="A18247" s="176" t="s">
        <v>28065</v>
      </c>
      <c r="B18247" s="176" t="s">
        <v>28064</v>
      </c>
      <c r="C18247" s="176" t="s">
        <v>115</v>
      </c>
      <c r="D18247" s="177">
        <v>147.99</v>
      </c>
    </row>
    <row r="18248" spans="1:4" x14ac:dyDescent="0.25">
      <c r="A18248" s="176" t="s">
        <v>28066</v>
      </c>
      <c r="B18248" s="176" t="s">
        <v>28067</v>
      </c>
      <c r="C18248" s="176" t="s">
        <v>115</v>
      </c>
      <c r="D18248" s="177">
        <v>171.11</v>
      </c>
    </row>
    <row r="18249" spans="1:4" x14ac:dyDescent="0.25">
      <c r="A18249" s="176" t="s">
        <v>28068</v>
      </c>
      <c r="B18249" s="176" t="s">
        <v>28067</v>
      </c>
      <c r="C18249" s="176" t="s">
        <v>115</v>
      </c>
      <c r="D18249" s="177">
        <v>166.49</v>
      </c>
    </row>
    <row r="18250" spans="1:4" x14ac:dyDescent="0.25">
      <c r="A18250" s="176" t="s">
        <v>28069</v>
      </c>
      <c r="B18250" s="176" t="s">
        <v>28070</v>
      </c>
      <c r="C18250" s="176" t="s">
        <v>115</v>
      </c>
      <c r="D18250" s="177">
        <v>213.44</v>
      </c>
    </row>
    <row r="18251" spans="1:4" x14ac:dyDescent="0.25">
      <c r="A18251" s="176" t="s">
        <v>28071</v>
      </c>
      <c r="B18251" s="176" t="s">
        <v>28070</v>
      </c>
      <c r="C18251" s="176" t="s">
        <v>115</v>
      </c>
      <c r="D18251" s="177">
        <v>208.82</v>
      </c>
    </row>
    <row r="18252" spans="1:4" x14ac:dyDescent="0.25">
      <c r="A18252" s="176" t="s">
        <v>28072</v>
      </c>
      <c r="B18252" s="176" t="s">
        <v>28073</v>
      </c>
      <c r="C18252" s="176" t="s">
        <v>115</v>
      </c>
      <c r="D18252" s="177">
        <v>193.47</v>
      </c>
    </row>
    <row r="18253" spans="1:4" x14ac:dyDescent="0.25">
      <c r="A18253" s="176" t="s">
        <v>28074</v>
      </c>
      <c r="B18253" s="176" t="s">
        <v>28073</v>
      </c>
      <c r="C18253" s="176" t="s">
        <v>115</v>
      </c>
      <c r="D18253" s="177">
        <v>189.44</v>
      </c>
    </row>
    <row r="18254" spans="1:4" x14ac:dyDescent="0.25">
      <c r="A18254" s="176" t="s">
        <v>28075</v>
      </c>
      <c r="B18254" s="176" t="s">
        <v>28076</v>
      </c>
      <c r="C18254" s="176" t="s">
        <v>115</v>
      </c>
      <c r="D18254" s="177">
        <v>232.78</v>
      </c>
    </row>
    <row r="18255" spans="1:4" x14ac:dyDescent="0.25">
      <c r="A18255" s="176" t="s">
        <v>28077</v>
      </c>
      <c r="B18255" s="176" t="s">
        <v>28076</v>
      </c>
      <c r="C18255" s="176" t="s">
        <v>115</v>
      </c>
      <c r="D18255" s="177">
        <v>228.75</v>
      </c>
    </row>
    <row r="18256" spans="1:4" x14ac:dyDescent="0.25">
      <c r="A18256" s="176" t="s">
        <v>28078</v>
      </c>
      <c r="B18256" s="176" t="s">
        <v>28079</v>
      </c>
      <c r="C18256" s="176" t="s">
        <v>115</v>
      </c>
      <c r="D18256" s="177">
        <v>193.27</v>
      </c>
    </row>
    <row r="18257" spans="1:4" x14ac:dyDescent="0.25">
      <c r="A18257" s="176" t="s">
        <v>28080</v>
      </c>
      <c r="B18257" s="176" t="s">
        <v>28079</v>
      </c>
      <c r="C18257" s="176" t="s">
        <v>115</v>
      </c>
      <c r="D18257" s="177">
        <v>189.24</v>
      </c>
    </row>
    <row r="18258" spans="1:4" x14ac:dyDescent="0.25">
      <c r="A18258" s="176" t="s">
        <v>28081</v>
      </c>
      <c r="B18258" s="176" t="s">
        <v>28082</v>
      </c>
      <c r="C18258" s="176" t="s">
        <v>115</v>
      </c>
      <c r="D18258" s="177">
        <v>230.08</v>
      </c>
    </row>
    <row r="18259" spans="1:4" x14ac:dyDescent="0.25">
      <c r="A18259" s="176" t="s">
        <v>28083</v>
      </c>
      <c r="B18259" s="176" t="s">
        <v>28082</v>
      </c>
      <c r="C18259" s="176" t="s">
        <v>115</v>
      </c>
      <c r="D18259" s="177">
        <v>226.05</v>
      </c>
    </row>
    <row r="18260" spans="1:4" x14ac:dyDescent="0.25">
      <c r="A18260" s="176" t="s">
        <v>28084</v>
      </c>
      <c r="B18260" s="176" t="s">
        <v>28085</v>
      </c>
      <c r="C18260" s="176" t="s">
        <v>115</v>
      </c>
      <c r="D18260" s="177">
        <v>264.01</v>
      </c>
    </row>
    <row r="18261" spans="1:4" x14ac:dyDescent="0.25">
      <c r="A18261" s="176" t="s">
        <v>28086</v>
      </c>
      <c r="B18261" s="176" t="s">
        <v>28085</v>
      </c>
      <c r="C18261" s="176" t="s">
        <v>115</v>
      </c>
      <c r="D18261" s="177">
        <v>259.98</v>
      </c>
    </row>
    <row r="18262" spans="1:4" x14ac:dyDescent="0.25">
      <c r="A18262" s="176" t="s">
        <v>28087</v>
      </c>
      <c r="B18262" s="176" t="s">
        <v>28088</v>
      </c>
      <c r="C18262" s="176" t="s">
        <v>115</v>
      </c>
      <c r="D18262" s="177">
        <v>213.61</v>
      </c>
    </row>
    <row r="18263" spans="1:4" x14ac:dyDescent="0.25">
      <c r="A18263" s="176" t="s">
        <v>28089</v>
      </c>
      <c r="B18263" s="176" t="s">
        <v>28088</v>
      </c>
      <c r="C18263" s="176" t="s">
        <v>115</v>
      </c>
      <c r="D18263" s="177">
        <v>209.58</v>
      </c>
    </row>
    <row r="18264" spans="1:4" x14ac:dyDescent="0.25">
      <c r="A18264" s="176" t="s">
        <v>28090</v>
      </c>
      <c r="B18264" s="176" t="s">
        <v>28091</v>
      </c>
      <c r="C18264" s="176" t="s">
        <v>115</v>
      </c>
      <c r="D18264" s="177">
        <v>160.58000000000001</v>
      </c>
    </row>
    <row r="18265" spans="1:4" x14ac:dyDescent="0.25">
      <c r="A18265" s="176" t="s">
        <v>28092</v>
      </c>
      <c r="B18265" s="176" t="s">
        <v>28091</v>
      </c>
      <c r="C18265" s="176" t="s">
        <v>115</v>
      </c>
      <c r="D18265" s="177">
        <v>156.72999999999999</v>
      </c>
    </row>
    <row r="18266" spans="1:4" x14ac:dyDescent="0.25">
      <c r="A18266" s="176" t="s">
        <v>28093</v>
      </c>
      <c r="B18266" s="176" t="s">
        <v>28094</v>
      </c>
      <c r="C18266" s="176" t="s">
        <v>115</v>
      </c>
      <c r="D18266" s="177">
        <v>197.33</v>
      </c>
    </row>
    <row r="18267" spans="1:4" x14ac:dyDescent="0.25">
      <c r="A18267" s="176" t="s">
        <v>28095</v>
      </c>
      <c r="B18267" s="176" t="s">
        <v>28094</v>
      </c>
      <c r="C18267" s="176" t="s">
        <v>115</v>
      </c>
      <c r="D18267" s="177">
        <v>193.48</v>
      </c>
    </row>
    <row r="18268" spans="1:4" x14ac:dyDescent="0.25">
      <c r="A18268" s="176" t="s">
        <v>28096</v>
      </c>
      <c r="B18268" s="176" t="s">
        <v>28097</v>
      </c>
      <c r="C18268" s="176" t="s">
        <v>115</v>
      </c>
      <c r="D18268" s="177">
        <v>180.54</v>
      </c>
    </row>
    <row r="18269" spans="1:4" x14ac:dyDescent="0.25">
      <c r="A18269" s="176" t="s">
        <v>28098</v>
      </c>
      <c r="B18269" s="176" t="s">
        <v>28097</v>
      </c>
      <c r="C18269" s="176" t="s">
        <v>115</v>
      </c>
      <c r="D18269" s="177">
        <v>176.69</v>
      </c>
    </row>
    <row r="18270" spans="1:4" x14ac:dyDescent="0.25">
      <c r="A18270" s="176" t="s">
        <v>28099</v>
      </c>
      <c r="B18270" s="176" t="s">
        <v>28100</v>
      </c>
      <c r="C18270" s="176" t="s">
        <v>115</v>
      </c>
      <c r="D18270" s="177">
        <v>187.24</v>
      </c>
    </row>
    <row r="18271" spans="1:4" x14ac:dyDescent="0.25">
      <c r="A18271" s="176" t="s">
        <v>28101</v>
      </c>
      <c r="B18271" s="176" t="s">
        <v>28100</v>
      </c>
      <c r="C18271" s="176" t="s">
        <v>115</v>
      </c>
      <c r="D18271" s="177">
        <v>183.39</v>
      </c>
    </row>
    <row r="18272" spans="1:4" x14ac:dyDescent="0.25">
      <c r="A18272" s="176" t="s">
        <v>28102</v>
      </c>
      <c r="B18272" s="176" t="s">
        <v>28103</v>
      </c>
      <c r="C18272" s="176" t="s">
        <v>115</v>
      </c>
      <c r="D18272" s="177">
        <v>322.52999999999997</v>
      </c>
    </row>
    <row r="18273" spans="1:4" x14ac:dyDescent="0.25">
      <c r="A18273" s="176" t="s">
        <v>28104</v>
      </c>
      <c r="B18273" s="176" t="s">
        <v>28103</v>
      </c>
      <c r="C18273" s="176" t="s">
        <v>115</v>
      </c>
      <c r="D18273" s="177">
        <v>318.68</v>
      </c>
    </row>
    <row r="18274" spans="1:4" x14ac:dyDescent="0.25">
      <c r="A18274" s="176" t="s">
        <v>28105</v>
      </c>
      <c r="B18274" s="176" t="s">
        <v>28106</v>
      </c>
      <c r="C18274" s="176" t="s">
        <v>115</v>
      </c>
      <c r="D18274" s="177">
        <v>206.91</v>
      </c>
    </row>
    <row r="18275" spans="1:4" x14ac:dyDescent="0.25">
      <c r="A18275" s="176" t="s">
        <v>28107</v>
      </c>
      <c r="B18275" s="176" t="s">
        <v>28106</v>
      </c>
      <c r="C18275" s="176" t="s">
        <v>115</v>
      </c>
      <c r="D18275" s="177">
        <v>203.06</v>
      </c>
    </row>
    <row r="18276" spans="1:4" x14ac:dyDescent="0.25">
      <c r="A18276" s="176" t="s">
        <v>28108</v>
      </c>
      <c r="B18276" s="176" t="s">
        <v>28109</v>
      </c>
      <c r="C18276" s="176" t="s">
        <v>115</v>
      </c>
      <c r="D18276" s="177">
        <v>269.07</v>
      </c>
    </row>
    <row r="18277" spans="1:4" x14ac:dyDescent="0.25">
      <c r="A18277" s="176" t="s">
        <v>28110</v>
      </c>
      <c r="B18277" s="176" t="s">
        <v>28109</v>
      </c>
      <c r="C18277" s="176" t="s">
        <v>115</v>
      </c>
      <c r="D18277" s="177">
        <v>264.83</v>
      </c>
    </row>
    <row r="18278" spans="1:4" x14ac:dyDescent="0.25">
      <c r="A18278" s="176" t="s">
        <v>28111</v>
      </c>
      <c r="B18278" s="176" t="s">
        <v>28112</v>
      </c>
      <c r="C18278" s="176" t="s">
        <v>115</v>
      </c>
      <c r="D18278" s="177">
        <v>293.63</v>
      </c>
    </row>
    <row r="18279" spans="1:4" x14ac:dyDescent="0.25">
      <c r="A18279" s="176" t="s">
        <v>28113</v>
      </c>
      <c r="B18279" s="176" t="s">
        <v>28112</v>
      </c>
      <c r="C18279" s="176" t="s">
        <v>115</v>
      </c>
      <c r="D18279" s="177">
        <v>289.39</v>
      </c>
    </row>
    <row r="18280" spans="1:4" x14ac:dyDescent="0.25">
      <c r="A18280" s="176" t="s">
        <v>28114</v>
      </c>
      <c r="B18280" s="176" t="s">
        <v>28115</v>
      </c>
      <c r="C18280" s="176" t="s">
        <v>115</v>
      </c>
      <c r="D18280" s="177">
        <v>305.95999999999998</v>
      </c>
    </row>
    <row r="18281" spans="1:4" x14ac:dyDescent="0.25">
      <c r="A18281" s="176" t="s">
        <v>28116</v>
      </c>
      <c r="B18281" s="176" t="s">
        <v>28115</v>
      </c>
      <c r="C18281" s="176" t="s">
        <v>115</v>
      </c>
      <c r="D18281" s="177">
        <v>301.72000000000003</v>
      </c>
    </row>
    <row r="18282" spans="1:4" x14ac:dyDescent="0.25">
      <c r="A18282" s="176" t="s">
        <v>28117</v>
      </c>
      <c r="B18282" s="176" t="s">
        <v>28118</v>
      </c>
      <c r="C18282" s="176" t="s">
        <v>115</v>
      </c>
      <c r="D18282" s="177">
        <v>11279.29</v>
      </c>
    </row>
    <row r="18283" spans="1:4" x14ac:dyDescent="0.25">
      <c r="A18283" s="176" t="s">
        <v>28119</v>
      </c>
      <c r="B18283" s="176" t="s">
        <v>28118</v>
      </c>
      <c r="C18283" s="176" t="s">
        <v>115</v>
      </c>
      <c r="D18283" s="177">
        <v>11275.79</v>
      </c>
    </row>
    <row r="18284" spans="1:4" x14ac:dyDescent="0.25">
      <c r="A18284" s="176" t="s">
        <v>28120</v>
      </c>
      <c r="B18284" s="176" t="s">
        <v>28121</v>
      </c>
      <c r="C18284" s="176" t="s">
        <v>115</v>
      </c>
      <c r="D18284" s="177">
        <v>13464.38</v>
      </c>
    </row>
    <row r="18285" spans="1:4" x14ac:dyDescent="0.25">
      <c r="A18285" s="176" t="s">
        <v>28122</v>
      </c>
      <c r="B18285" s="176" t="s">
        <v>28121</v>
      </c>
      <c r="C18285" s="176" t="s">
        <v>115</v>
      </c>
      <c r="D18285" s="177">
        <v>13459.13</v>
      </c>
    </row>
    <row r="18286" spans="1:4" x14ac:dyDescent="0.25">
      <c r="A18286" s="176" t="s">
        <v>28123</v>
      </c>
      <c r="B18286" s="176" t="s">
        <v>28124</v>
      </c>
      <c r="C18286" s="176" t="s">
        <v>115</v>
      </c>
      <c r="D18286" s="177">
        <v>16162.17</v>
      </c>
    </row>
    <row r="18287" spans="1:4" x14ac:dyDescent="0.25">
      <c r="A18287" s="176" t="s">
        <v>28125</v>
      </c>
      <c r="B18287" s="176" t="s">
        <v>28124</v>
      </c>
      <c r="C18287" s="176" t="s">
        <v>115</v>
      </c>
      <c r="D18287" s="177">
        <v>16155.16</v>
      </c>
    </row>
    <row r="18288" spans="1:4" x14ac:dyDescent="0.25">
      <c r="A18288" s="176" t="s">
        <v>28126</v>
      </c>
      <c r="B18288" s="176" t="s">
        <v>28127</v>
      </c>
      <c r="C18288" s="176" t="s">
        <v>115</v>
      </c>
      <c r="D18288" s="177">
        <v>19747.02</v>
      </c>
    </row>
    <row r="18289" spans="1:4" x14ac:dyDescent="0.25">
      <c r="A18289" s="176" t="s">
        <v>28128</v>
      </c>
      <c r="B18289" s="176" t="s">
        <v>28127</v>
      </c>
      <c r="C18289" s="176" t="s">
        <v>115</v>
      </c>
      <c r="D18289" s="177">
        <v>19738.259999999998</v>
      </c>
    </row>
    <row r="18290" spans="1:4" x14ac:dyDescent="0.25">
      <c r="A18290" s="176" t="s">
        <v>28129</v>
      </c>
      <c r="B18290" s="176" t="s">
        <v>28130</v>
      </c>
      <c r="C18290" s="176" t="s">
        <v>115</v>
      </c>
      <c r="D18290" s="177">
        <v>26833.87</v>
      </c>
    </row>
    <row r="18291" spans="1:4" x14ac:dyDescent="0.25">
      <c r="A18291" s="176" t="s">
        <v>28131</v>
      </c>
      <c r="B18291" s="176" t="s">
        <v>28130</v>
      </c>
      <c r="C18291" s="176" t="s">
        <v>115</v>
      </c>
      <c r="D18291" s="177">
        <v>26823.37</v>
      </c>
    </row>
    <row r="18292" spans="1:4" x14ac:dyDescent="0.25">
      <c r="A18292" s="176" t="s">
        <v>28132</v>
      </c>
      <c r="B18292" s="176" t="s">
        <v>28133</v>
      </c>
      <c r="C18292" s="176" t="s">
        <v>115</v>
      </c>
      <c r="D18292" s="177">
        <v>33143.019999999997</v>
      </c>
    </row>
    <row r="18293" spans="1:4" x14ac:dyDescent="0.25">
      <c r="A18293" s="176" t="s">
        <v>28134</v>
      </c>
      <c r="B18293" s="176" t="s">
        <v>28133</v>
      </c>
      <c r="C18293" s="176" t="s">
        <v>115</v>
      </c>
      <c r="D18293" s="177">
        <v>33130.76</v>
      </c>
    </row>
    <row r="18294" spans="1:4" x14ac:dyDescent="0.25">
      <c r="A18294" s="176" t="s">
        <v>28135</v>
      </c>
      <c r="B18294" s="176" t="s">
        <v>28136</v>
      </c>
      <c r="C18294" s="176" t="s">
        <v>115</v>
      </c>
      <c r="D18294" s="177">
        <v>39209.17</v>
      </c>
    </row>
    <row r="18295" spans="1:4" x14ac:dyDescent="0.25">
      <c r="A18295" s="176" t="s">
        <v>28137</v>
      </c>
      <c r="B18295" s="176" t="s">
        <v>28136</v>
      </c>
      <c r="C18295" s="176" t="s">
        <v>115</v>
      </c>
      <c r="D18295" s="177">
        <v>39195.160000000003</v>
      </c>
    </row>
    <row r="18296" spans="1:4" x14ac:dyDescent="0.25">
      <c r="A18296" s="176" t="s">
        <v>28138</v>
      </c>
      <c r="B18296" s="176" t="s">
        <v>28139</v>
      </c>
      <c r="C18296" s="176" t="s">
        <v>115</v>
      </c>
      <c r="D18296" s="177">
        <v>56833.81</v>
      </c>
    </row>
    <row r="18297" spans="1:4" x14ac:dyDescent="0.25">
      <c r="A18297" s="176" t="s">
        <v>28140</v>
      </c>
      <c r="B18297" s="176" t="s">
        <v>28139</v>
      </c>
      <c r="C18297" s="176" t="s">
        <v>115</v>
      </c>
      <c r="D18297" s="177">
        <v>56818.05</v>
      </c>
    </row>
    <row r="18298" spans="1:4" x14ac:dyDescent="0.25">
      <c r="A18298" s="176" t="s">
        <v>28141</v>
      </c>
      <c r="B18298" s="176" t="s">
        <v>28142</v>
      </c>
      <c r="C18298" s="176" t="s">
        <v>115</v>
      </c>
      <c r="D18298" s="177">
        <v>77511.460000000006</v>
      </c>
    </row>
    <row r="18299" spans="1:4" x14ac:dyDescent="0.25">
      <c r="A18299" s="176" t="s">
        <v>28143</v>
      </c>
      <c r="B18299" s="176" t="s">
        <v>28142</v>
      </c>
      <c r="C18299" s="176" t="s">
        <v>115</v>
      </c>
      <c r="D18299" s="177">
        <v>77493.95</v>
      </c>
    </row>
    <row r="18300" spans="1:4" x14ac:dyDescent="0.25">
      <c r="A18300" s="176" t="s">
        <v>28144</v>
      </c>
      <c r="B18300" s="176" t="s">
        <v>28145</v>
      </c>
      <c r="C18300" s="176" t="s">
        <v>115</v>
      </c>
      <c r="D18300" s="177">
        <v>98137.61</v>
      </c>
    </row>
    <row r="18301" spans="1:4" x14ac:dyDescent="0.25">
      <c r="A18301" s="176" t="s">
        <v>28146</v>
      </c>
      <c r="B18301" s="176" t="s">
        <v>28145</v>
      </c>
      <c r="C18301" s="176" t="s">
        <v>115</v>
      </c>
      <c r="D18301" s="177">
        <v>98118.35</v>
      </c>
    </row>
    <row r="18302" spans="1:4" x14ac:dyDescent="0.25">
      <c r="A18302" s="176" t="s">
        <v>28147</v>
      </c>
      <c r="B18302" s="176" t="s">
        <v>28148</v>
      </c>
      <c r="C18302" s="176" t="s">
        <v>115</v>
      </c>
      <c r="D18302" s="177">
        <v>50104.58</v>
      </c>
    </row>
    <row r="18303" spans="1:4" x14ac:dyDescent="0.25">
      <c r="A18303" s="176" t="s">
        <v>28149</v>
      </c>
      <c r="B18303" s="176" t="s">
        <v>28148</v>
      </c>
      <c r="C18303" s="176" t="s">
        <v>115</v>
      </c>
      <c r="D18303" s="177">
        <v>50097.58</v>
      </c>
    </row>
    <row r="18304" spans="1:4" x14ac:dyDescent="0.25">
      <c r="A18304" s="176" t="s">
        <v>28150</v>
      </c>
      <c r="B18304" s="176" t="s">
        <v>28151</v>
      </c>
      <c r="C18304" s="176" t="s">
        <v>115</v>
      </c>
      <c r="D18304" s="177">
        <v>60130.73</v>
      </c>
    </row>
    <row r="18305" spans="1:4" x14ac:dyDescent="0.25">
      <c r="A18305" s="176" t="s">
        <v>28152</v>
      </c>
      <c r="B18305" s="176" t="s">
        <v>28151</v>
      </c>
      <c r="C18305" s="176" t="s">
        <v>115</v>
      </c>
      <c r="D18305" s="177">
        <v>60121.97</v>
      </c>
    </row>
    <row r="18306" spans="1:4" x14ac:dyDescent="0.25">
      <c r="A18306" s="176" t="s">
        <v>28153</v>
      </c>
      <c r="B18306" s="176" t="s">
        <v>28154</v>
      </c>
      <c r="C18306" s="176" t="s">
        <v>115</v>
      </c>
      <c r="D18306" s="177">
        <v>63156.87</v>
      </c>
    </row>
    <row r="18307" spans="1:4" x14ac:dyDescent="0.25">
      <c r="A18307" s="176" t="s">
        <v>28155</v>
      </c>
      <c r="B18307" s="176" t="s">
        <v>28154</v>
      </c>
      <c r="C18307" s="176" t="s">
        <v>115</v>
      </c>
      <c r="D18307" s="177">
        <v>63146.37</v>
      </c>
    </row>
    <row r="18308" spans="1:4" x14ac:dyDescent="0.25">
      <c r="A18308" s="176" t="s">
        <v>28156</v>
      </c>
      <c r="B18308" s="176" t="s">
        <v>28157</v>
      </c>
      <c r="C18308" s="176" t="s">
        <v>115</v>
      </c>
      <c r="D18308" s="177">
        <v>87209.17</v>
      </c>
    </row>
    <row r="18309" spans="1:4" x14ac:dyDescent="0.25">
      <c r="A18309" s="176" t="s">
        <v>28158</v>
      </c>
      <c r="B18309" s="176" t="s">
        <v>28157</v>
      </c>
      <c r="C18309" s="176" t="s">
        <v>115</v>
      </c>
      <c r="D18309" s="177">
        <v>87195.16</v>
      </c>
    </row>
    <row r="18310" spans="1:4" x14ac:dyDescent="0.25">
      <c r="A18310" s="176" t="s">
        <v>28159</v>
      </c>
      <c r="B18310" s="176" t="s">
        <v>28160</v>
      </c>
      <c r="C18310" s="176" t="s">
        <v>115</v>
      </c>
      <c r="D18310" s="177">
        <v>115235.31</v>
      </c>
    </row>
    <row r="18311" spans="1:4" x14ac:dyDescent="0.25">
      <c r="A18311" s="176" t="s">
        <v>28161</v>
      </c>
      <c r="B18311" s="176" t="s">
        <v>28160</v>
      </c>
      <c r="C18311" s="176" t="s">
        <v>115</v>
      </c>
      <c r="D18311" s="177">
        <v>115219.55</v>
      </c>
    </row>
    <row r="18312" spans="1:4" x14ac:dyDescent="0.25">
      <c r="A18312" s="176" t="s">
        <v>28162</v>
      </c>
      <c r="B18312" s="176" t="s">
        <v>28163</v>
      </c>
      <c r="C18312" s="176" t="s">
        <v>115</v>
      </c>
      <c r="D18312" s="177">
        <v>140261.46</v>
      </c>
    </row>
    <row r="18313" spans="1:4" x14ac:dyDescent="0.25">
      <c r="A18313" s="176" t="s">
        <v>28164</v>
      </c>
      <c r="B18313" s="176" t="s">
        <v>28163</v>
      </c>
      <c r="C18313" s="176" t="s">
        <v>115</v>
      </c>
      <c r="D18313" s="177">
        <v>140243.95000000001</v>
      </c>
    </row>
    <row r="18314" spans="1:4" x14ac:dyDescent="0.25">
      <c r="A18314" s="176" t="s">
        <v>28165</v>
      </c>
      <c r="B18314" s="176" t="s">
        <v>28166</v>
      </c>
      <c r="C18314" s="176" t="s">
        <v>115</v>
      </c>
      <c r="D18314" s="177">
        <v>229067.3</v>
      </c>
    </row>
    <row r="18315" spans="1:4" x14ac:dyDescent="0.25">
      <c r="A18315" s="176" t="s">
        <v>28167</v>
      </c>
      <c r="B18315" s="176" t="s">
        <v>28166</v>
      </c>
      <c r="C18315" s="176" t="s">
        <v>115</v>
      </c>
      <c r="D18315" s="177">
        <v>229048.03</v>
      </c>
    </row>
    <row r="18316" spans="1:4" x14ac:dyDescent="0.25">
      <c r="A18316" s="176" t="s">
        <v>28168</v>
      </c>
      <c r="B18316" s="176" t="s">
        <v>28169</v>
      </c>
      <c r="C18316" s="176" t="s">
        <v>115</v>
      </c>
      <c r="D18316" s="177">
        <v>29652.29</v>
      </c>
    </row>
    <row r="18317" spans="1:4" x14ac:dyDescent="0.25">
      <c r="A18317" s="176" t="s">
        <v>28170</v>
      </c>
      <c r="B18317" s="176" t="s">
        <v>28169</v>
      </c>
      <c r="C18317" s="176" t="s">
        <v>115</v>
      </c>
      <c r="D18317" s="177">
        <v>29648.79</v>
      </c>
    </row>
    <row r="18318" spans="1:4" x14ac:dyDescent="0.25">
      <c r="A18318" s="176" t="s">
        <v>28171</v>
      </c>
      <c r="B18318" s="176" t="s">
        <v>28172</v>
      </c>
      <c r="C18318" s="176" t="s">
        <v>115</v>
      </c>
      <c r="D18318" s="177">
        <v>31078.43</v>
      </c>
    </row>
    <row r="18319" spans="1:4" x14ac:dyDescent="0.25">
      <c r="A18319" s="176" t="s">
        <v>28173</v>
      </c>
      <c r="B18319" s="176" t="s">
        <v>28172</v>
      </c>
      <c r="C18319" s="176" t="s">
        <v>115</v>
      </c>
      <c r="D18319" s="177">
        <v>31073.18</v>
      </c>
    </row>
    <row r="18320" spans="1:4" x14ac:dyDescent="0.25">
      <c r="A18320" s="176" t="s">
        <v>28174</v>
      </c>
      <c r="B18320" s="176" t="s">
        <v>28175</v>
      </c>
      <c r="C18320" s="176" t="s">
        <v>115</v>
      </c>
      <c r="D18320" s="177">
        <v>32549.58</v>
      </c>
    </row>
    <row r="18321" spans="1:4" x14ac:dyDescent="0.25">
      <c r="A18321" s="176" t="s">
        <v>28176</v>
      </c>
      <c r="B18321" s="176" t="s">
        <v>28175</v>
      </c>
      <c r="C18321" s="176" t="s">
        <v>115</v>
      </c>
      <c r="D18321" s="177">
        <v>32542.58</v>
      </c>
    </row>
    <row r="18322" spans="1:4" x14ac:dyDescent="0.25">
      <c r="A18322" s="176" t="s">
        <v>28177</v>
      </c>
      <c r="B18322" s="176" t="s">
        <v>28178</v>
      </c>
      <c r="C18322" s="176" t="s">
        <v>115</v>
      </c>
      <c r="D18322" s="177">
        <v>42130.73</v>
      </c>
    </row>
    <row r="18323" spans="1:4" x14ac:dyDescent="0.25">
      <c r="A18323" s="176" t="s">
        <v>28179</v>
      </c>
      <c r="B18323" s="176" t="s">
        <v>28178</v>
      </c>
      <c r="C18323" s="176" t="s">
        <v>115</v>
      </c>
      <c r="D18323" s="177">
        <v>42121.97</v>
      </c>
    </row>
    <row r="18324" spans="1:4" x14ac:dyDescent="0.25">
      <c r="A18324" s="176" t="s">
        <v>28180</v>
      </c>
      <c r="B18324" s="176" t="s">
        <v>28181</v>
      </c>
      <c r="C18324" s="176" t="s">
        <v>115</v>
      </c>
      <c r="D18324" s="177">
        <v>47156.87</v>
      </c>
    </row>
    <row r="18325" spans="1:4" x14ac:dyDescent="0.25">
      <c r="A18325" s="176" t="s">
        <v>28182</v>
      </c>
      <c r="B18325" s="176" t="s">
        <v>28181</v>
      </c>
      <c r="C18325" s="176" t="s">
        <v>115</v>
      </c>
      <c r="D18325" s="177">
        <v>47146.37</v>
      </c>
    </row>
    <row r="18326" spans="1:4" x14ac:dyDescent="0.25">
      <c r="A18326" s="176" t="s">
        <v>28183</v>
      </c>
      <c r="B18326" s="176" t="s">
        <v>28184</v>
      </c>
      <c r="C18326" s="176" t="s">
        <v>115</v>
      </c>
      <c r="D18326" s="177">
        <v>56183.02</v>
      </c>
    </row>
    <row r="18327" spans="1:4" x14ac:dyDescent="0.25">
      <c r="A18327" s="176" t="s">
        <v>28185</v>
      </c>
      <c r="B18327" s="176" t="s">
        <v>28184</v>
      </c>
      <c r="C18327" s="176" t="s">
        <v>115</v>
      </c>
      <c r="D18327" s="177">
        <v>56170.76</v>
      </c>
    </row>
    <row r="18328" spans="1:4" x14ac:dyDescent="0.25">
      <c r="A18328" s="176" t="s">
        <v>28186</v>
      </c>
      <c r="B18328" s="176" t="s">
        <v>28187</v>
      </c>
      <c r="C18328" s="176" t="s">
        <v>115</v>
      </c>
      <c r="D18328" s="177">
        <v>63209.17</v>
      </c>
    </row>
    <row r="18329" spans="1:4" x14ac:dyDescent="0.25">
      <c r="A18329" s="176" t="s">
        <v>28188</v>
      </c>
      <c r="B18329" s="176" t="s">
        <v>28187</v>
      </c>
      <c r="C18329" s="176" t="s">
        <v>115</v>
      </c>
      <c r="D18329" s="177">
        <v>63195.16</v>
      </c>
    </row>
    <row r="18330" spans="1:4" x14ac:dyDescent="0.25">
      <c r="A18330" s="176" t="s">
        <v>28189</v>
      </c>
      <c r="B18330" s="176" t="s">
        <v>28190</v>
      </c>
      <c r="C18330" s="176" t="s">
        <v>115</v>
      </c>
      <c r="D18330" s="177">
        <v>86235.31</v>
      </c>
    </row>
    <row r="18331" spans="1:4" x14ac:dyDescent="0.25">
      <c r="A18331" s="176" t="s">
        <v>28191</v>
      </c>
      <c r="B18331" s="176" t="s">
        <v>28190</v>
      </c>
      <c r="C18331" s="176" t="s">
        <v>115</v>
      </c>
      <c r="D18331" s="177">
        <v>86219.55</v>
      </c>
    </row>
    <row r="18332" spans="1:4" x14ac:dyDescent="0.25">
      <c r="A18332" s="176" t="s">
        <v>28192</v>
      </c>
      <c r="B18332" s="176" t="s">
        <v>28193</v>
      </c>
      <c r="C18332" s="176" t="s">
        <v>115</v>
      </c>
      <c r="D18332" s="177">
        <v>109441.46</v>
      </c>
    </row>
    <row r="18333" spans="1:4" x14ac:dyDescent="0.25">
      <c r="A18333" s="176" t="s">
        <v>28194</v>
      </c>
      <c r="B18333" s="176" t="s">
        <v>28193</v>
      </c>
      <c r="C18333" s="176" t="s">
        <v>115</v>
      </c>
      <c r="D18333" s="177">
        <v>109423.95</v>
      </c>
    </row>
    <row r="18334" spans="1:4" x14ac:dyDescent="0.25">
      <c r="A18334" s="176" t="s">
        <v>28195</v>
      </c>
      <c r="B18334" s="176" t="s">
        <v>28196</v>
      </c>
      <c r="C18334" s="176" t="s">
        <v>115</v>
      </c>
      <c r="D18334" s="177">
        <v>130582.61</v>
      </c>
    </row>
    <row r="18335" spans="1:4" x14ac:dyDescent="0.25">
      <c r="A18335" s="176" t="s">
        <v>28197</v>
      </c>
      <c r="B18335" s="176" t="s">
        <v>28196</v>
      </c>
      <c r="C18335" s="176" t="s">
        <v>115</v>
      </c>
      <c r="D18335" s="177">
        <v>130563.35</v>
      </c>
    </row>
    <row r="18336" spans="1:4" x14ac:dyDescent="0.25">
      <c r="A18336" s="176" t="s">
        <v>28198</v>
      </c>
      <c r="B18336" s="176" t="s">
        <v>28199</v>
      </c>
      <c r="C18336" s="176" t="s">
        <v>115</v>
      </c>
      <c r="D18336" s="177">
        <v>106100</v>
      </c>
    </row>
    <row r="18337" spans="1:4" x14ac:dyDescent="0.25">
      <c r="A18337" s="176" t="s">
        <v>28200</v>
      </c>
      <c r="B18337" s="176" t="s">
        <v>28199</v>
      </c>
      <c r="C18337" s="176" t="s">
        <v>115</v>
      </c>
      <c r="D18337" s="177">
        <v>106100</v>
      </c>
    </row>
    <row r="18338" spans="1:4" x14ac:dyDescent="0.25">
      <c r="A18338" s="176" t="s">
        <v>28201</v>
      </c>
      <c r="B18338" s="176" t="s">
        <v>28202</v>
      </c>
      <c r="C18338" s="176" t="s">
        <v>115</v>
      </c>
      <c r="D18338" s="177">
        <v>92500</v>
      </c>
    </row>
    <row r="18339" spans="1:4" x14ac:dyDescent="0.25">
      <c r="A18339" s="176" t="s">
        <v>28203</v>
      </c>
      <c r="B18339" s="176" t="s">
        <v>28202</v>
      </c>
      <c r="C18339" s="176" t="s">
        <v>115</v>
      </c>
      <c r="D18339" s="177">
        <v>92500</v>
      </c>
    </row>
    <row r="18340" spans="1:4" x14ac:dyDescent="0.25">
      <c r="A18340" s="176" t="s">
        <v>28204</v>
      </c>
      <c r="B18340" s="176" t="s">
        <v>28205</v>
      </c>
      <c r="C18340" s="176" t="s">
        <v>115</v>
      </c>
      <c r="D18340" s="177">
        <v>106100</v>
      </c>
    </row>
    <row r="18341" spans="1:4" x14ac:dyDescent="0.25">
      <c r="A18341" s="176" t="s">
        <v>28206</v>
      </c>
      <c r="B18341" s="176" t="s">
        <v>28205</v>
      </c>
      <c r="C18341" s="176" t="s">
        <v>115</v>
      </c>
      <c r="D18341" s="177">
        <v>106100</v>
      </c>
    </row>
    <row r="18342" spans="1:4" x14ac:dyDescent="0.25">
      <c r="A18342" s="176" t="s">
        <v>28207</v>
      </c>
      <c r="B18342" s="176" t="s">
        <v>28208</v>
      </c>
      <c r="C18342" s="176" t="s">
        <v>115</v>
      </c>
      <c r="D18342" s="177">
        <v>92500</v>
      </c>
    </row>
    <row r="18343" spans="1:4" x14ac:dyDescent="0.25">
      <c r="A18343" s="176" t="s">
        <v>28209</v>
      </c>
      <c r="B18343" s="176" t="s">
        <v>28208</v>
      </c>
      <c r="C18343" s="176" t="s">
        <v>115</v>
      </c>
      <c r="D18343" s="177">
        <v>92500</v>
      </c>
    </row>
    <row r="18344" spans="1:4" x14ac:dyDescent="0.25">
      <c r="A18344" s="176" t="s">
        <v>28210</v>
      </c>
      <c r="B18344" s="176" t="s">
        <v>28211</v>
      </c>
      <c r="C18344" s="176" t="s">
        <v>115</v>
      </c>
      <c r="D18344" s="177">
        <v>112228.05</v>
      </c>
    </row>
    <row r="18345" spans="1:4" x14ac:dyDescent="0.25">
      <c r="A18345" s="176" t="s">
        <v>28212</v>
      </c>
      <c r="B18345" s="176" t="s">
        <v>28211</v>
      </c>
      <c r="C18345" s="176" t="s">
        <v>115</v>
      </c>
      <c r="D18345" s="177">
        <v>112228.05</v>
      </c>
    </row>
    <row r="18346" spans="1:4" x14ac:dyDescent="0.25">
      <c r="A18346" s="176" t="s">
        <v>28213</v>
      </c>
      <c r="B18346" s="176" t="s">
        <v>28214</v>
      </c>
      <c r="C18346" s="176" t="s">
        <v>115</v>
      </c>
      <c r="D18346" s="177">
        <v>105772.85</v>
      </c>
    </row>
    <row r="18347" spans="1:4" x14ac:dyDescent="0.25">
      <c r="A18347" s="176" t="s">
        <v>28215</v>
      </c>
      <c r="B18347" s="176" t="s">
        <v>28214</v>
      </c>
      <c r="C18347" s="176" t="s">
        <v>115</v>
      </c>
      <c r="D18347" s="177">
        <v>105772.85</v>
      </c>
    </row>
    <row r="18348" spans="1:4" x14ac:dyDescent="0.25">
      <c r="A18348" s="176" t="s">
        <v>28216</v>
      </c>
      <c r="B18348" s="176" t="s">
        <v>28217</v>
      </c>
      <c r="C18348" s="176" t="s">
        <v>115</v>
      </c>
      <c r="D18348" s="177">
        <v>112228.05</v>
      </c>
    </row>
    <row r="18349" spans="1:4" x14ac:dyDescent="0.25">
      <c r="A18349" s="176" t="s">
        <v>28218</v>
      </c>
      <c r="B18349" s="176" t="s">
        <v>28217</v>
      </c>
      <c r="C18349" s="176" t="s">
        <v>115</v>
      </c>
      <c r="D18349" s="177">
        <v>112228.05</v>
      </c>
    </row>
    <row r="18350" spans="1:4" x14ac:dyDescent="0.25">
      <c r="A18350" s="176" t="s">
        <v>28219</v>
      </c>
      <c r="B18350" s="176" t="s">
        <v>28220</v>
      </c>
      <c r="C18350" s="176" t="s">
        <v>115</v>
      </c>
      <c r="D18350" s="177">
        <v>105772.85</v>
      </c>
    </row>
    <row r="18351" spans="1:4" x14ac:dyDescent="0.25">
      <c r="A18351" s="176" t="s">
        <v>28221</v>
      </c>
      <c r="B18351" s="176" t="s">
        <v>28220</v>
      </c>
      <c r="C18351" s="176" t="s">
        <v>115</v>
      </c>
      <c r="D18351" s="177">
        <v>105772.85</v>
      </c>
    </row>
    <row r="18352" spans="1:4" x14ac:dyDescent="0.25">
      <c r="A18352" s="176" t="s">
        <v>28222</v>
      </c>
      <c r="B18352" s="176" t="s">
        <v>28223</v>
      </c>
      <c r="C18352" s="176" t="s">
        <v>115</v>
      </c>
      <c r="D18352" s="177">
        <v>122073.54</v>
      </c>
    </row>
    <row r="18353" spans="1:4" x14ac:dyDescent="0.25">
      <c r="A18353" s="176" t="s">
        <v>28224</v>
      </c>
      <c r="B18353" s="176" t="s">
        <v>28223</v>
      </c>
      <c r="C18353" s="176" t="s">
        <v>115</v>
      </c>
      <c r="D18353" s="177">
        <v>122073.54</v>
      </c>
    </row>
    <row r="18354" spans="1:4" x14ac:dyDescent="0.25">
      <c r="A18354" s="176" t="s">
        <v>28225</v>
      </c>
      <c r="B18354" s="176" t="s">
        <v>28226</v>
      </c>
      <c r="C18354" s="176" t="s">
        <v>115</v>
      </c>
      <c r="D18354" s="177">
        <v>112000</v>
      </c>
    </row>
    <row r="18355" spans="1:4" x14ac:dyDescent="0.25">
      <c r="A18355" s="176" t="s">
        <v>28227</v>
      </c>
      <c r="B18355" s="176" t="s">
        <v>28226</v>
      </c>
      <c r="C18355" s="176" t="s">
        <v>115</v>
      </c>
      <c r="D18355" s="177">
        <v>112000</v>
      </c>
    </row>
    <row r="18356" spans="1:4" x14ac:dyDescent="0.25">
      <c r="A18356" s="176" t="s">
        <v>28228</v>
      </c>
      <c r="B18356" s="176" t="s">
        <v>28229</v>
      </c>
      <c r="C18356" s="176" t="s">
        <v>115</v>
      </c>
      <c r="D18356" s="177">
        <v>122073.54</v>
      </c>
    </row>
    <row r="18357" spans="1:4" x14ac:dyDescent="0.25">
      <c r="A18357" s="176" t="s">
        <v>28230</v>
      </c>
      <c r="B18357" s="176" t="s">
        <v>28229</v>
      </c>
      <c r="C18357" s="176" t="s">
        <v>115</v>
      </c>
      <c r="D18357" s="177">
        <v>122073.54</v>
      </c>
    </row>
    <row r="18358" spans="1:4" x14ac:dyDescent="0.25">
      <c r="A18358" s="176" t="s">
        <v>28231</v>
      </c>
      <c r="B18358" s="176" t="s">
        <v>28232</v>
      </c>
      <c r="C18358" s="176" t="s">
        <v>115</v>
      </c>
      <c r="D18358" s="177">
        <v>112000</v>
      </c>
    </row>
    <row r="18359" spans="1:4" x14ac:dyDescent="0.25">
      <c r="A18359" s="176" t="s">
        <v>28233</v>
      </c>
      <c r="B18359" s="176" t="s">
        <v>28232</v>
      </c>
      <c r="C18359" s="176" t="s">
        <v>115</v>
      </c>
      <c r="D18359" s="177">
        <v>112000</v>
      </c>
    </row>
    <row r="18360" spans="1:4" x14ac:dyDescent="0.25">
      <c r="A18360" s="176" t="s">
        <v>28234</v>
      </c>
      <c r="B18360" s="176" t="s">
        <v>28235</v>
      </c>
      <c r="C18360" s="176" t="s">
        <v>115</v>
      </c>
      <c r="D18360" s="177">
        <v>222575.67</v>
      </c>
    </row>
    <row r="18361" spans="1:4" x14ac:dyDescent="0.25">
      <c r="A18361" s="176" t="s">
        <v>28236</v>
      </c>
      <c r="B18361" s="176" t="s">
        <v>28235</v>
      </c>
      <c r="C18361" s="176" t="s">
        <v>115</v>
      </c>
      <c r="D18361" s="177">
        <v>222575.67</v>
      </c>
    </row>
    <row r="18362" spans="1:4" x14ac:dyDescent="0.25">
      <c r="A18362" s="176" t="s">
        <v>28237</v>
      </c>
      <c r="B18362" s="176" t="s">
        <v>28238</v>
      </c>
      <c r="C18362" s="176" t="s">
        <v>115</v>
      </c>
      <c r="D18362" s="177">
        <v>212389.14</v>
      </c>
    </row>
    <row r="18363" spans="1:4" x14ac:dyDescent="0.25">
      <c r="A18363" s="176" t="s">
        <v>28239</v>
      </c>
      <c r="B18363" s="176" t="s">
        <v>28238</v>
      </c>
      <c r="C18363" s="176" t="s">
        <v>115</v>
      </c>
      <c r="D18363" s="177">
        <v>212389.14</v>
      </c>
    </row>
    <row r="18364" spans="1:4" x14ac:dyDescent="0.25">
      <c r="A18364" s="176" t="s">
        <v>28240</v>
      </c>
      <c r="B18364" s="176" t="s">
        <v>28241</v>
      </c>
      <c r="C18364" s="176" t="s">
        <v>115</v>
      </c>
      <c r="D18364" s="177">
        <v>222575.67</v>
      </c>
    </row>
    <row r="18365" spans="1:4" x14ac:dyDescent="0.25">
      <c r="A18365" s="176" t="s">
        <v>28242</v>
      </c>
      <c r="B18365" s="176" t="s">
        <v>28241</v>
      </c>
      <c r="C18365" s="176" t="s">
        <v>115</v>
      </c>
      <c r="D18365" s="177">
        <v>222575.67</v>
      </c>
    </row>
    <row r="18366" spans="1:4" x14ac:dyDescent="0.25">
      <c r="A18366" s="176" t="s">
        <v>28243</v>
      </c>
      <c r="B18366" s="176" t="s">
        <v>28244</v>
      </c>
      <c r="C18366" s="176" t="s">
        <v>115</v>
      </c>
      <c r="D18366" s="177">
        <v>212389.14</v>
      </c>
    </row>
    <row r="18367" spans="1:4" x14ac:dyDescent="0.25">
      <c r="A18367" s="176" t="s">
        <v>28245</v>
      </c>
      <c r="B18367" s="176" t="s">
        <v>28244</v>
      </c>
      <c r="C18367" s="176" t="s">
        <v>115</v>
      </c>
      <c r="D18367" s="177">
        <v>212389.14</v>
      </c>
    </row>
    <row r="18368" spans="1:4" x14ac:dyDescent="0.25">
      <c r="A18368" s="176" t="s">
        <v>28246</v>
      </c>
      <c r="B18368" s="176" t="s">
        <v>28247</v>
      </c>
      <c r="C18368" s="176" t="s">
        <v>115</v>
      </c>
      <c r="D18368" s="177">
        <v>346900</v>
      </c>
    </row>
    <row r="18369" spans="1:4" x14ac:dyDescent="0.25">
      <c r="A18369" s="176" t="s">
        <v>28248</v>
      </c>
      <c r="B18369" s="176" t="s">
        <v>28247</v>
      </c>
      <c r="C18369" s="176" t="s">
        <v>115</v>
      </c>
      <c r="D18369" s="177">
        <v>346900</v>
      </c>
    </row>
    <row r="18370" spans="1:4" x14ac:dyDescent="0.25">
      <c r="A18370" s="176" t="s">
        <v>28249</v>
      </c>
      <c r="B18370" s="176" t="s">
        <v>28250</v>
      </c>
      <c r="C18370" s="176" t="s">
        <v>115</v>
      </c>
      <c r="D18370" s="177">
        <v>317400</v>
      </c>
    </row>
    <row r="18371" spans="1:4" x14ac:dyDescent="0.25">
      <c r="A18371" s="176" t="s">
        <v>28251</v>
      </c>
      <c r="B18371" s="176" t="s">
        <v>28250</v>
      </c>
      <c r="C18371" s="176" t="s">
        <v>115</v>
      </c>
      <c r="D18371" s="177">
        <v>317400</v>
      </c>
    </row>
    <row r="18372" spans="1:4" x14ac:dyDescent="0.25">
      <c r="A18372" s="176" t="s">
        <v>28252</v>
      </c>
      <c r="B18372" s="176" t="s">
        <v>28253</v>
      </c>
      <c r="C18372" s="176" t="s">
        <v>115</v>
      </c>
      <c r="D18372" s="177">
        <v>346900</v>
      </c>
    </row>
    <row r="18373" spans="1:4" x14ac:dyDescent="0.25">
      <c r="A18373" s="176" t="s">
        <v>28254</v>
      </c>
      <c r="B18373" s="176" t="s">
        <v>28253</v>
      </c>
      <c r="C18373" s="176" t="s">
        <v>115</v>
      </c>
      <c r="D18373" s="177">
        <v>346900</v>
      </c>
    </row>
    <row r="18374" spans="1:4" x14ac:dyDescent="0.25">
      <c r="A18374" s="176" t="s">
        <v>28255</v>
      </c>
      <c r="B18374" s="176" t="s">
        <v>28256</v>
      </c>
      <c r="C18374" s="176" t="s">
        <v>115</v>
      </c>
      <c r="D18374" s="177">
        <v>317400</v>
      </c>
    </row>
    <row r="18375" spans="1:4" x14ac:dyDescent="0.25">
      <c r="A18375" s="176" t="s">
        <v>28257</v>
      </c>
      <c r="B18375" s="176" t="s">
        <v>28256</v>
      </c>
      <c r="C18375" s="176" t="s">
        <v>115</v>
      </c>
      <c r="D18375" s="177">
        <v>317400</v>
      </c>
    </row>
    <row r="18376" spans="1:4" x14ac:dyDescent="0.25">
      <c r="A18376" s="176" t="s">
        <v>28258</v>
      </c>
      <c r="B18376" s="176" t="s">
        <v>28259</v>
      </c>
      <c r="C18376" s="176" t="s">
        <v>115</v>
      </c>
      <c r="D18376" s="177">
        <v>337449.17</v>
      </c>
    </row>
    <row r="18377" spans="1:4" x14ac:dyDescent="0.25">
      <c r="A18377" s="176" t="s">
        <v>28260</v>
      </c>
      <c r="B18377" s="176" t="s">
        <v>28259</v>
      </c>
      <c r="C18377" s="176" t="s">
        <v>115</v>
      </c>
      <c r="D18377" s="177">
        <v>337449.17</v>
      </c>
    </row>
    <row r="18378" spans="1:4" x14ac:dyDescent="0.25">
      <c r="A18378" s="176" t="s">
        <v>28261</v>
      </c>
      <c r="B18378" s="176" t="s">
        <v>28262</v>
      </c>
      <c r="C18378" s="176" t="s">
        <v>115</v>
      </c>
      <c r="D18378" s="177">
        <v>311982.84000000003</v>
      </c>
    </row>
    <row r="18379" spans="1:4" x14ac:dyDescent="0.25">
      <c r="A18379" s="176" t="s">
        <v>28263</v>
      </c>
      <c r="B18379" s="176" t="s">
        <v>28262</v>
      </c>
      <c r="C18379" s="176" t="s">
        <v>115</v>
      </c>
      <c r="D18379" s="177">
        <v>311982.84000000003</v>
      </c>
    </row>
    <row r="18380" spans="1:4" x14ac:dyDescent="0.25">
      <c r="A18380" s="176" t="s">
        <v>28264</v>
      </c>
      <c r="B18380" s="176" t="s">
        <v>28265</v>
      </c>
      <c r="C18380" s="176" t="s">
        <v>115</v>
      </c>
      <c r="D18380" s="177">
        <v>337449.17</v>
      </c>
    </row>
    <row r="18381" spans="1:4" x14ac:dyDescent="0.25">
      <c r="A18381" s="176" t="s">
        <v>28266</v>
      </c>
      <c r="B18381" s="176" t="s">
        <v>28265</v>
      </c>
      <c r="C18381" s="176" t="s">
        <v>115</v>
      </c>
      <c r="D18381" s="177">
        <v>337449.17</v>
      </c>
    </row>
    <row r="18382" spans="1:4" x14ac:dyDescent="0.25">
      <c r="A18382" s="176" t="s">
        <v>28267</v>
      </c>
      <c r="B18382" s="176" t="s">
        <v>28268</v>
      </c>
      <c r="C18382" s="176" t="s">
        <v>115</v>
      </c>
      <c r="D18382" s="177">
        <v>311982.84000000003</v>
      </c>
    </row>
    <row r="18383" spans="1:4" x14ac:dyDescent="0.25">
      <c r="A18383" s="176" t="s">
        <v>28269</v>
      </c>
      <c r="B18383" s="176" t="s">
        <v>28268</v>
      </c>
      <c r="C18383" s="176" t="s">
        <v>115</v>
      </c>
      <c r="D18383" s="177">
        <v>311982.84000000003</v>
      </c>
    </row>
    <row r="18384" spans="1:4" x14ac:dyDescent="0.25">
      <c r="A18384" s="176" t="s">
        <v>28270</v>
      </c>
      <c r="B18384" s="176" t="s">
        <v>28271</v>
      </c>
      <c r="C18384" s="176" t="s">
        <v>115</v>
      </c>
      <c r="D18384" s="177">
        <v>406850</v>
      </c>
    </row>
    <row r="18385" spans="1:4" x14ac:dyDescent="0.25">
      <c r="A18385" s="176" t="s">
        <v>28272</v>
      </c>
      <c r="B18385" s="176" t="s">
        <v>28271</v>
      </c>
      <c r="C18385" s="176" t="s">
        <v>115</v>
      </c>
      <c r="D18385" s="177">
        <v>406850</v>
      </c>
    </row>
    <row r="18386" spans="1:4" x14ac:dyDescent="0.25">
      <c r="A18386" s="176" t="s">
        <v>28273</v>
      </c>
      <c r="B18386" s="176" t="s">
        <v>28274</v>
      </c>
      <c r="C18386" s="176" t="s">
        <v>115</v>
      </c>
      <c r="D18386" s="177">
        <v>411382</v>
      </c>
    </row>
    <row r="18387" spans="1:4" x14ac:dyDescent="0.25">
      <c r="A18387" s="176" t="s">
        <v>28275</v>
      </c>
      <c r="B18387" s="176" t="s">
        <v>28274</v>
      </c>
      <c r="C18387" s="176" t="s">
        <v>115</v>
      </c>
      <c r="D18387" s="177">
        <v>411382</v>
      </c>
    </row>
    <row r="18388" spans="1:4" x14ac:dyDescent="0.25">
      <c r="A18388" s="176" t="s">
        <v>28276</v>
      </c>
      <c r="B18388" s="176" t="s">
        <v>28277</v>
      </c>
      <c r="C18388" s="176" t="s">
        <v>115</v>
      </c>
      <c r="D18388" s="177">
        <v>411382</v>
      </c>
    </row>
    <row r="18389" spans="1:4" x14ac:dyDescent="0.25">
      <c r="A18389" s="176" t="s">
        <v>28278</v>
      </c>
      <c r="B18389" s="176" t="s">
        <v>28277</v>
      </c>
      <c r="C18389" s="176" t="s">
        <v>115</v>
      </c>
      <c r="D18389" s="177">
        <v>411382</v>
      </c>
    </row>
    <row r="18390" spans="1:4" x14ac:dyDescent="0.25">
      <c r="A18390" s="176" t="s">
        <v>28279</v>
      </c>
      <c r="B18390" s="176" t="s">
        <v>28280</v>
      </c>
      <c r="C18390" s="176" t="s">
        <v>115</v>
      </c>
      <c r="D18390" s="177">
        <v>411382</v>
      </c>
    </row>
    <row r="18391" spans="1:4" x14ac:dyDescent="0.25">
      <c r="A18391" s="176" t="s">
        <v>28281</v>
      </c>
      <c r="B18391" s="176" t="s">
        <v>28280</v>
      </c>
      <c r="C18391" s="176" t="s">
        <v>115</v>
      </c>
      <c r="D18391" s="177">
        <v>411382</v>
      </c>
    </row>
    <row r="18392" spans="1:4" x14ac:dyDescent="0.25">
      <c r="A18392" s="176" t="s">
        <v>28282</v>
      </c>
      <c r="B18392" s="176" t="s">
        <v>28283</v>
      </c>
      <c r="C18392" s="176" t="s">
        <v>115</v>
      </c>
      <c r="D18392" s="177">
        <v>554656.54</v>
      </c>
    </row>
    <row r="18393" spans="1:4" x14ac:dyDescent="0.25">
      <c r="A18393" s="176" t="s">
        <v>28284</v>
      </c>
      <c r="B18393" s="176" t="s">
        <v>28283</v>
      </c>
      <c r="C18393" s="176" t="s">
        <v>115</v>
      </c>
      <c r="D18393" s="177">
        <v>554656.54</v>
      </c>
    </row>
    <row r="18394" spans="1:4" x14ac:dyDescent="0.25">
      <c r="A18394" s="176" t="s">
        <v>28285</v>
      </c>
      <c r="B18394" s="176" t="s">
        <v>28286</v>
      </c>
      <c r="C18394" s="176" t="s">
        <v>115</v>
      </c>
      <c r="D18394" s="177">
        <v>554656.54</v>
      </c>
    </row>
    <row r="18395" spans="1:4" x14ac:dyDescent="0.25">
      <c r="A18395" s="176" t="s">
        <v>28287</v>
      </c>
      <c r="B18395" s="176" t="s">
        <v>28286</v>
      </c>
      <c r="C18395" s="176" t="s">
        <v>115</v>
      </c>
      <c r="D18395" s="177">
        <v>554656.54</v>
      </c>
    </row>
    <row r="18396" spans="1:4" x14ac:dyDescent="0.25">
      <c r="A18396" s="176" t="s">
        <v>28288</v>
      </c>
      <c r="B18396" s="176" t="s">
        <v>28289</v>
      </c>
      <c r="C18396" s="176" t="s">
        <v>115</v>
      </c>
      <c r="D18396" s="177">
        <v>554656.54</v>
      </c>
    </row>
    <row r="18397" spans="1:4" x14ac:dyDescent="0.25">
      <c r="A18397" s="176" t="s">
        <v>28290</v>
      </c>
      <c r="B18397" s="176" t="s">
        <v>28289</v>
      </c>
      <c r="C18397" s="176" t="s">
        <v>115</v>
      </c>
      <c r="D18397" s="177">
        <v>554656.54</v>
      </c>
    </row>
    <row r="18398" spans="1:4" x14ac:dyDescent="0.25">
      <c r="A18398" s="176" t="s">
        <v>28291</v>
      </c>
      <c r="B18398" s="176" t="s">
        <v>28292</v>
      </c>
      <c r="C18398" s="176" t="s">
        <v>115</v>
      </c>
      <c r="D18398" s="177">
        <v>554656.54</v>
      </c>
    </row>
    <row r="18399" spans="1:4" x14ac:dyDescent="0.25">
      <c r="A18399" s="176" t="s">
        <v>28293</v>
      </c>
      <c r="B18399" s="176" t="s">
        <v>28292</v>
      </c>
      <c r="C18399" s="176" t="s">
        <v>115</v>
      </c>
      <c r="D18399" s="177">
        <v>554656.54</v>
      </c>
    </row>
    <row r="18400" spans="1:4" x14ac:dyDescent="0.25">
      <c r="A18400" s="176" t="s">
        <v>28294</v>
      </c>
      <c r="B18400" s="176" t="s">
        <v>28295</v>
      </c>
      <c r="C18400" s="176" t="s">
        <v>115</v>
      </c>
      <c r="D18400" s="177">
        <v>683312.41</v>
      </c>
    </row>
    <row r="18401" spans="1:4" x14ac:dyDescent="0.25">
      <c r="A18401" s="176" t="s">
        <v>28296</v>
      </c>
      <c r="B18401" s="176" t="s">
        <v>28295</v>
      </c>
      <c r="C18401" s="176" t="s">
        <v>115</v>
      </c>
      <c r="D18401" s="177">
        <v>683312.41</v>
      </c>
    </row>
    <row r="18402" spans="1:4" x14ac:dyDescent="0.25">
      <c r="A18402" s="176" t="s">
        <v>28297</v>
      </c>
      <c r="B18402" s="176" t="s">
        <v>28298</v>
      </c>
      <c r="C18402" s="176" t="s">
        <v>115</v>
      </c>
      <c r="D18402" s="177">
        <v>619646.6</v>
      </c>
    </row>
    <row r="18403" spans="1:4" x14ac:dyDescent="0.25">
      <c r="A18403" s="176" t="s">
        <v>28299</v>
      </c>
      <c r="B18403" s="176" t="s">
        <v>28298</v>
      </c>
      <c r="C18403" s="176" t="s">
        <v>115</v>
      </c>
      <c r="D18403" s="177">
        <v>619646.6</v>
      </c>
    </row>
    <row r="18404" spans="1:4" x14ac:dyDescent="0.25">
      <c r="A18404" s="176" t="s">
        <v>28300</v>
      </c>
      <c r="B18404" s="176" t="s">
        <v>28301</v>
      </c>
      <c r="C18404" s="176" t="s">
        <v>115</v>
      </c>
      <c r="D18404" s="177">
        <v>683312.41</v>
      </c>
    </row>
    <row r="18405" spans="1:4" x14ac:dyDescent="0.25">
      <c r="A18405" s="176" t="s">
        <v>28302</v>
      </c>
      <c r="B18405" s="176" t="s">
        <v>28301</v>
      </c>
      <c r="C18405" s="176" t="s">
        <v>115</v>
      </c>
      <c r="D18405" s="177">
        <v>683312.41</v>
      </c>
    </row>
    <row r="18406" spans="1:4" x14ac:dyDescent="0.25">
      <c r="A18406" s="176" t="s">
        <v>28303</v>
      </c>
      <c r="B18406" s="176" t="s">
        <v>28304</v>
      </c>
      <c r="C18406" s="176" t="s">
        <v>115</v>
      </c>
      <c r="D18406" s="177">
        <v>619646.6</v>
      </c>
    </row>
    <row r="18407" spans="1:4" x14ac:dyDescent="0.25">
      <c r="A18407" s="176" t="s">
        <v>28305</v>
      </c>
      <c r="B18407" s="176" t="s">
        <v>28304</v>
      </c>
      <c r="C18407" s="176" t="s">
        <v>115</v>
      </c>
      <c r="D18407" s="177">
        <v>619646.6</v>
      </c>
    </row>
    <row r="18408" spans="1:4" x14ac:dyDescent="0.25">
      <c r="A18408" s="176" t="s">
        <v>28306</v>
      </c>
      <c r="B18408" s="176" t="s">
        <v>28307</v>
      </c>
      <c r="C18408" s="176" t="s">
        <v>115</v>
      </c>
      <c r="D18408" s="177">
        <v>846500.62</v>
      </c>
    </row>
    <row r="18409" spans="1:4" x14ac:dyDescent="0.25">
      <c r="A18409" s="176" t="s">
        <v>28308</v>
      </c>
      <c r="B18409" s="176" t="s">
        <v>28307</v>
      </c>
      <c r="C18409" s="176" t="s">
        <v>115</v>
      </c>
      <c r="D18409" s="177">
        <v>846500.62</v>
      </c>
    </row>
    <row r="18410" spans="1:4" x14ac:dyDescent="0.25">
      <c r="A18410" s="176" t="s">
        <v>28309</v>
      </c>
      <c r="B18410" s="176" t="s">
        <v>28310</v>
      </c>
      <c r="C18410" s="176" t="s">
        <v>115</v>
      </c>
      <c r="D18410" s="177">
        <v>846500.62</v>
      </c>
    </row>
    <row r="18411" spans="1:4" x14ac:dyDescent="0.25">
      <c r="A18411" s="176" t="s">
        <v>28311</v>
      </c>
      <c r="B18411" s="176" t="s">
        <v>28310</v>
      </c>
      <c r="C18411" s="176" t="s">
        <v>115</v>
      </c>
      <c r="D18411" s="177">
        <v>846500.62</v>
      </c>
    </row>
    <row r="18412" spans="1:4" x14ac:dyDescent="0.25">
      <c r="A18412" s="176" t="s">
        <v>28312</v>
      </c>
      <c r="B18412" s="176" t="s">
        <v>28313</v>
      </c>
      <c r="C18412" s="176" t="s">
        <v>115</v>
      </c>
      <c r="D18412" s="177">
        <v>846500.62</v>
      </c>
    </row>
    <row r="18413" spans="1:4" x14ac:dyDescent="0.25">
      <c r="A18413" s="176" t="s">
        <v>28314</v>
      </c>
      <c r="B18413" s="176" t="s">
        <v>28313</v>
      </c>
      <c r="C18413" s="176" t="s">
        <v>115</v>
      </c>
      <c r="D18413" s="177">
        <v>846500.62</v>
      </c>
    </row>
    <row r="18414" spans="1:4" x14ac:dyDescent="0.25">
      <c r="A18414" s="176" t="s">
        <v>28315</v>
      </c>
      <c r="B18414" s="176" t="s">
        <v>28316</v>
      </c>
      <c r="C18414" s="176" t="s">
        <v>115</v>
      </c>
      <c r="D18414" s="177">
        <v>846500.62</v>
      </c>
    </row>
    <row r="18415" spans="1:4" x14ac:dyDescent="0.25">
      <c r="A18415" s="176" t="s">
        <v>28317</v>
      </c>
      <c r="B18415" s="176" t="s">
        <v>28316</v>
      </c>
      <c r="C18415" s="176" t="s">
        <v>115</v>
      </c>
      <c r="D18415" s="177">
        <v>846500.62</v>
      </c>
    </row>
    <row r="18416" spans="1:4" x14ac:dyDescent="0.25">
      <c r="A18416" s="176" t="s">
        <v>28318</v>
      </c>
      <c r="B18416" s="176" t="s">
        <v>28319</v>
      </c>
      <c r="C18416" s="176" t="s">
        <v>115</v>
      </c>
      <c r="D18416" s="177">
        <v>1086.0999999999999</v>
      </c>
    </row>
    <row r="18417" spans="1:4" x14ac:dyDescent="0.25">
      <c r="A18417" s="176" t="s">
        <v>28320</v>
      </c>
      <c r="B18417" s="176" t="s">
        <v>28319</v>
      </c>
      <c r="C18417" s="176" t="s">
        <v>115</v>
      </c>
      <c r="D18417" s="177">
        <v>1060.48</v>
      </c>
    </row>
    <row r="18418" spans="1:4" x14ac:dyDescent="0.25">
      <c r="A18418" s="176" t="s">
        <v>28321</v>
      </c>
      <c r="B18418" s="176" t="s">
        <v>28322</v>
      </c>
      <c r="C18418" s="176" t="s">
        <v>115</v>
      </c>
      <c r="D18418" s="177">
        <v>1149.8900000000001</v>
      </c>
    </row>
    <row r="18419" spans="1:4" x14ac:dyDescent="0.25">
      <c r="A18419" s="176" t="s">
        <v>28323</v>
      </c>
      <c r="B18419" s="176" t="s">
        <v>28322</v>
      </c>
      <c r="C18419" s="176" t="s">
        <v>115</v>
      </c>
      <c r="D18419" s="177">
        <v>1124.27</v>
      </c>
    </row>
    <row r="18420" spans="1:4" x14ac:dyDescent="0.25">
      <c r="A18420" s="176" t="s">
        <v>28324</v>
      </c>
      <c r="B18420" s="176" t="s">
        <v>28325</v>
      </c>
      <c r="C18420" s="176" t="s">
        <v>115</v>
      </c>
      <c r="D18420" s="177">
        <v>1227.3499999999999</v>
      </c>
    </row>
    <row r="18421" spans="1:4" x14ac:dyDescent="0.25">
      <c r="A18421" s="176" t="s">
        <v>28326</v>
      </c>
      <c r="B18421" s="176" t="s">
        <v>28325</v>
      </c>
      <c r="C18421" s="176" t="s">
        <v>115</v>
      </c>
      <c r="D18421" s="177">
        <v>1200.71</v>
      </c>
    </row>
    <row r="18422" spans="1:4" x14ac:dyDescent="0.25">
      <c r="A18422" s="176" t="s">
        <v>28327</v>
      </c>
      <c r="B18422" s="176" t="s">
        <v>28328</v>
      </c>
      <c r="C18422" s="176" t="s">
        <v>115</v>
      </c>
      <c r="D18422" s="177">
        <v>1298.9100000000001</v>
      </c>
    </row>
    <row r="18423" spans="1:4" x14ac:dyDescent="0.25">
      <c r="A18423" s="176" t="s">
        <v>28329</v>
      </c>
      <c r="B18423" s="176" t="s">
        <v>28328</v>
      </c>
      <c r="C18423" s="176" t="s">
        <v>115</v>
      </c>
      <c r="D18423" s="177">
        <v>1271.26</v>
      </c>
    </row>
    <row r="18424" spans="1:4" x14ac:dyDescent="0.25">
      <c r="A18424" s="176" t="s">
        <v>28330</v>
      </c>
      <c r="B18424" s="176" t="s">
        <v>28331</v>
      </c>
      <c r="C18424" s="176" t="s">
        <v>115</v>
      </c>
      <c r="D18424" s="177">
        <v>2094.13</v>
      </c>
    </row>
    <row r="18425" spans="1:4" x14ac:dyDescent="0.25">
      <c r="A18425" s="176" t="s">
        <v>28332</v>
      </c>
      <c r="B18425" s="176" t="s">
        <v>28331</v>
      </c>
      <c r="C18425" s="176" t="s">
        <v>115</v>
      </c>
      <c r="D18425" s="177">
        <v>2065.46</v>
      </c>
    </row>
    <row r="18426" spans="1:4" x14ac:dyDescent="0.25">
      <c r="A18426" s="176" t="s">
        <v>28333</v>
      </c>
      <c r="B18426" s="176" t="s">
        <v>28334</v>
      </c>
      <c r="C18426" s="176" t="s">
        <v>115</v>
      </c>
      <c r="D18426" s="177">
        <v>2134.69</v>
      </c>
    </row>
    <row r="18427" spans="1:4" x14ac:dyDescent="0.25">
      <c r="A18427" s="176" t="s">
        <v>28335</v>
      </c>
      <c r="B18427" s="176" t="s">
        <v>28334</v>
      </c>
      <c r="C18427" s="176" t="s">
        <v>115</v>
      </c>
      <c r="D18427" s="177">
        <v>2103.25</v>
      </c>
    </row>
    <row r="18428" spans="1:4" x14ac:dyDescent="0.25">
      <c r="A18428" s="176" t="s">
        <v>28336</v>
      </c>
      <c r="B18428" s="176" t="s">
        <v>28337</v>
      </c>
      <c r="C18428" s="176" t="s">
        <v>115</v>
      </c>
      <c r="D18428" s="177">
        <v>2492</v>
      </c>
    </row>
    <row r="18429" spans="1:4" x14ac:dyDescent="0.25">
      <c r="A18429" s="176" t="s">
        <v>28338</v>
      </c>
      <c r="B18429" s="176" t="s">
        <v>28337</v>
      </c>
      <c r="C18429" s="176" t="s">
        <v>115</v>
      </c>
      <c r="D18429" s="177">
        <v>2458.54</v>
      </c>
    </row>
    <row r="18430" spans="1:4" x14ac:dyDescent="0.25">
      <c r="A18430" s="176" t="s">
        <v>28339</v>
      </c>
      <c r="B18430" s="176" t="s">
        <v>28340</v>
      </c>
      <c r="C18430" s="176" t="s">
        <v>115</v>
      </c>
      <c r="D18430" s="177">
        <v>5818.04</v>
      </c>
    </row>
    <row r="18431" spans="1:4" x14ac:dyDescent="0.25">
      <c r="A18431" s="176" t="s">
        <v>28341</v>
      </c>
      <c r="B18431" s="176" t="s">
        <v>28340</v>
      </c>
      <c r="C18431" s="176" t="s">
        <v>115</v>
      </c>
      <c r="D18431" s="177">
        <v>5781.81</v>
      </c>
    </row>
    <row r="18432" spans="1:4" x14ac:dyDescent="0.25">
      <c r="A18432" s="176" t="s">
        <v>28342</v>
      </c>
      <c r="B18432" s="176" t="s">
        <v>28343</v>
      </c>
      <c r="C18432" s="176" t="s">
        <v>115</v>
      </c>
      <c r="D18432" s="177">
        <v>8920.36</v>
      </c>
    </row>
    <row r="18433" spans="1:4" x14ac:dyDescent="0.25">
      <c r="A18433" s="176" t="s">
        <v>28344</v>
      </c>
      <c r="B18433" s="176" t="s">
        <v>28343</v>
      </c>
      <c r="C18433" s="176" t="s">
        <v>115</v>
      </c>
      <c r="D18433" s="177">
        <v>8880.35</v>
      </c>
    </row>
    <row r="18434" spans="1:4" x14ac:dyDescent="0.25">
      <c r="A18434" s="176" t="s">
        <v>28345</v>
      </c>
      <c r="B18434" s="176" t="s">
        <v>28346</v>
      </c>
      <c r="C18434" s="176" t="s">
        <v>115</v>
      </c>
      <c r="D18434" s="177">
        <v>7746.63</v>
      </c>
    </row>
    <row r="18435" spans="1:4" x14ac:dyDescent="0.25">
      <c r="A18435" s="176" t="s">
        <v>28347</v>
      </c>
      <c r="B18435" s="176" t="s">
        <v>28346</v>
      </c>
      <c r="C18435" s="176" t="s">
        <v>115</v>
      </c>
      <c r="D18435" s="177">
        <v>7703.12</v>
      </c>
    </row>
    <row r="18436" spans="1:4" x14ac:dyDescent="0.25">
      <c r="A18436" s="176" t="s">
        <v>28348</v>
      </c>
      <c r="B18436" s="176" t="s">
        <v>28349</v>
      </c>
      <c r="C18436" s="176" t="s">
        <v>115</v>
      </c>
      <c r="D18436" s="177">
        <v>3599.98</v>
      </c>
    </row>
    <row r="18437" spans="1:4" x14ac:dyDescent="0.25">
      <c r="A18437" s="176" t="s">
        <v>28350</v>
      </c>
      <c r="B18437" s="176" t="s">
        <v>28349</v>
      </c>
      <c r="C18437" s="176" t="s">
        <v>115</v>
      </c>
      <c r="D18437" s="177">
        <v>3582.47</v>
      </c>
    </row>
    <row r="18438" spans="1:4" x14ac:dyDescent="0.25">
      <c r="A18438" s="176" t="s">
        <v>28351</v>
      </c>
      <c r="B18438" s="176" t="s">
        <v>28352</v>
      </c>
      <c r="C18438" s="176" t="s">
        <v>115</v>
      </c>
      <c r="D18438" s="177">
        <v>3607.15</v>
      </c>
    </row>
    <row r="18439" spans="1:4" x14ac:dyDescent="0.25">
      <c r="A18439" s="176" t="s">
        <v>28353</v>
      </c>
      <c r="B18439" s="176" t="s">
        <v>28352</v>
      </c>
      <c r="C18439" s="176" t="s">
        <v>115</v>
      </c>
      <c r="D18439" s="177">
        <v>3588.63</v>
      </c>
    </row>
    <row r="18440" spans="1:4" x14ac:dyDescent="0.25">
      <c r="A18440" s="176" t="s">
        <v>28354</v>
      </c>
      <c r="B18440" s="176" t="s">
        <v>28355</v>
      </c>
      <c r="C18440" s="176" t="s">
        <v>115</v>
      </c>
      <c r="D18440" s="177">
        <v>4564.4799999999996</v>
      </c>
    </row>
    <row r="18441" spans="1:4" x14ac:dyDescent="0.25">
      <c r="A18441" s="176" t="s">
        <v>28356</v>
      </c>
      <c r="B18441" s="176" t="s">
        <v>28355</v>
      </c>
      <c r="C18441" s="176" t="s">
        <v>115</v>
      </c>
      <c r="D18441" s="177">
        <v>4544.2</v>
      </c>
    </row>
    <row r="18442" spans="1:4" x14ac:dyDescent="0.25">
      <c r="A18442" s="176" t="s">
        <v>28357</v>
      </c>
      <c r="B18442" s="176" t="s">
        <v>28358</v>
      </c>
      <c r="C18442" s="176" t="s">
        <v>115</v>
      </c>
      <c r="D18442" s="177">
        <v>6649.98</v>
      </c>
    </row>
    <row r="18443" spans="1:4" x14ac:dyDescent="0.25">
      <c r="A18443" s="176" t="s">
        <v>28359</v>
      </c>
      <c r="B18443" s="176" t="s">
        <v>28358</v>
      </c>
      <c r="C18443" s="176" t="s">
        <v>115</v>
      </c>
      <c r="D18443" s="177">
        <v>6625.92</v>
      </c>
    </row>
    <row r="18444" spans="1:4" x14ac:dyDescent="0.25">
      <c r="A18444" s="176" t="s">
        <v>28360</v>
      </c>
      <c r="B18444" s="176" t="s">
        <v>28361</v>
      </c>
      <c r="C18444" s="176" t="s">
        <v>115</v>
      </c>
      <c r="D18444" s="177">
        <v>5984.94</v>
      </c>
    </row>
    <row r="18445" spans="1:4" x14ac:dyDescent="0.25">
      <c r="A18445" s="176" t="s">
        <v>28362</v>
      </c>
      <c r="B18445" s="176" t="s">
        <v>28361</v>
      </c>
      <c r="C18445" s="176" t="s">
        <v>115</v>
      </c>
      <c r="D18445" s="177">
        <v>5960.88</v>
      </c>
    </row>
    <row r="18446" spans="1:4" x14ac:dyDescent="0.25">
      <c r="A18446" s="176" t="s">
        <v>28363</v>
      </c>
      <c r="B18446" s="176" t="s">
        <v>28364</v>
      </c>
      <c r="C18446" s="176" t="s">
        <v>115</v>
      </c>
      <c r="D18446" s="177">
        <v>4336.57</v>
      </c>
    </row>
    <row r="18447" spans="1:4" x14ac:dyDescent="0.25">
      <c r="A18447" s="176" t="s">
        <v>28365</v>
      </c>
      <c r="B18447" s="176" t="s">
        <v>28364</v>
      </c>
      <c r="C18447" s="176" t="s">
        <v>115</v>
      </c>
      <c r="D18447" s="177">
        <v>4319.0600000000004</v>
      </c>
    </row>
    <row r="18448" spans="1:4" x14ac:dyDescent="0.25">
      <c r="A18448" s="176" t="s">
        <v>28366</v>
      </c>
      <c r="B18448" s="176" t="s">
        <v>28367</v>
      </c>
      <c r="C18448" s="176" t="s">
        <v>115</v>
      </c>
      <c r="D18448" s="177">
        <v>7166.25</v>
      </c>
    </row>
    <row r="18449" spans="1:4" x14ac:dyDescent="0.25">
      <c r="A18449" s="176" t="s">
        <v>28368</v>
      </c>
      <c r="B18449" s="176" t="s">
        <v>28367</v>
      </c>
      <c r="C18449" s="176" t="s">
        <v>115</v>
      </c>
      <c r="D18449" s="177">
        <v>7148.74</v>
      </c>
    </row>
    <row r="18450" spans="1:4" x14ac:dyDescent="0.25">
      <c r="A18450" s="176" t="s">
        <v>28369</v>
      </c>
      <c r="B18450" s="176" t="s">
        <v>28370</v>
      </c>
      <c r="C18450" s="176" t="s">
        <v>115</v>
      </c>
      <c r="D18450" s="177">
        <v>6685.58</v>
      </c>
    </row>
    <row r="18451" spans="1:4" x14ac:dyDescent="0.25">
      <c r="A18451" s="176" t="s">
        <v>28371</v>
      </c>
      <c r="B18451" s="176" t="s">
        <v>28370</v>
      </c>
      <c r="C18451" s="176" t="s">
        <v>115</v>
      </c>
      <c r="D18451" s="177">
        <v>6664.57</v>
      </c>
    </row>
    <row r="18452" spans="1:4" x14ac:dyDescent="0.25">
      <c r="A18452" s="176" t="s">
        <v>28372</v>
      </c>
      <c r="B18452" s="176" t="s">
        <v>28373</v>
      </c>
      <c r="C18452" s="176" t="s">
        <v>115</v>
      </c>
      <c r="D18452" s="177">
        <v>1433.26</v>
      </c>
    </row>
    <row r="18453" spans="1:4" x14ac:dyDescent="0.25">
      <c r="A18453" s="176" t="s">
        <v>28374</v>
      </c>
      <c r="B18453" s="176" t="s">
        <v>28373</v>
      </c>
      <c r="C18453" s="176" t="s">
        <v>115</v>
      </c>
      <c r="D18453" s="177">
        <v>1407.64</v>
      </c>
    </row>
    <row r="18454" spans="1:4" x14ac:dyDescent="0.25">
      <c r="A18454" s="176" t="s">
        <v>28375</v>
      </c>
      <c r="B18454" s="176" t="s">
        <v>28376</v>
      </c>
      <c r="C18454" s="176" t="s">
        <v>115</v>
      </c>
      <c r="D18454" s="177">
        <v>1462.63</v>
      </c>
    </row>
    <row r="18455" spans="1:4" x14ac:dyDescent="0.25">
      <c r="A18455" s="176" t="s">
        <v>28377</v>
      </c>
      <c r="B18455" s="176" t="s">
        <v>28376</v>
      </c>
      <c r="C18455" s="176" t="s">
        <v>115</v>
      </c>
      <c r="D18455" s="177">
        <v>1437.01</v>
      </c>
    </row>
    <row r="18456" spans="1:4" x14ac:dyDescent="0.25">
      <c r="A18456" s="176" t="s">
        <v>28378</v>
      </c>
      <c r="B18456" s="176" t="s">
        <v>28379</v>
      </c>
      <c r="C18456" s="176" t="s">
        <v>115</v>
      </c>
      <c r="D18456" s="177">
        <v>1767.85</v>
      </c>
    </row>
    <row r="18457" spans="1:4" x14ac:dyDescent="0.25">
      <c r="A18457" s="176" t="s">
        <v>28380</v>
      </c>
      <c r="B18457" s="176" t="s">
        <v>28379</v>
      </c>
      <c r="C18457" s="176" t="s">
        <v>115</v>
      </c>
      <c r="D18457" s="177">
        <v>1740.2</v>
      </c>
    </row>
    <row r="18458" spans="1:4" x14ac:dyDescent="0.25">
      <c r="A18458" s="176" t="s">
        <v>28381</v>
      </c>
      <c r="B18458" s="176" t="s">
        <v>57033</v>
      </c>
      <c r="C18458" s="176" t="s">
        <v>115</v>
      </c>
      <c r="D18458" s="177">
        <v>1749.97</v>
      </c>
    </row>
    <row r="18459" spans="1:4" x14ac:dyDescent="0.25">
      <c r="A18459" s="176" t="s">
        <v>28382</v>
      </c>
      <c r="B18459" s="176" t="s">
        <v>57033</v>
      </c>
      <c r="C18459" s="176" t="s">
        <v>115</v>
      </c>
      <c r="D18459" s="177">
        <v>1749.97</v>
      </c>
    </row>
    <row r="18460" spans="1:4" x14ac:dyDescent="0.25">
      <c r="A18460" s="176" t="s">
        <v>28383</v>
      </c>
      <c r="B18460" s="176" t="s">
        <v>57034</v>
      </c>
      <c r="C18460" s="176" t="s">
        <v>115</v>
      </c>
      <c r="D18460" s="177">
        <v>1895.19</v>
      </c>
    </row>
    <row r="18461" spans="1:4" x14ac:dyDescent="0.25">
      <c r="A18461" s="176" t="s">
        <v>28384</v>
      </c>
      <c r="B18461" s="176" t="s">
        <v>57034</v>
      </c>
      <c r="C18461" s="176" t="s">
        <v>115</v>
      </c>
      <c r="D18461" s="177">
        <v>1895.19</v>
      </c>
    </row>
    <row r="18462" spans="1:4" x14ac:dyDescent="0.25">
      <c r="A18462" s="176" t="s">
        <v>28385</v>
      </c>
      <c r="B18462" s="176" t="s">
        <v>57035</v>
      </c>
      <c r="C18462" s="176" t="s">
        <v>115</v>
      </c>
      <c r="D18462" s="177">
        <v>2779.97</v>
      </c>
    </row>
    <row r="18463" spans="1:4" x14ac:dyDescent="0.25">
      <c r="A18463" s="176" t="s">
        <v>28386</v>
      </c>
      <c r="B18463" s="176" t="s">
        <v>57035</v>
      </c>
      <c r="C18463" s="176" t="s">
        <v>115</v>
      </c>
      <c r="D18463" s="177">
        <v>2779.97</v>
      </c>
    </row>
    <row r="18464" spans="1:4" x14ac:dyDescent="0.25">
      <c r="A18464" s="176" t="s">
        <v>28387</v>
      </c>
      <c r="B18464" s="176" t="s">
        <v>57036</v>
      </c>
      <c r="C18464" s="176" t="s">
        <v>115</v>
      </c>
      <c r="D18464" s="177">
        <v>5528.61</v>
      </c>
    </row>
    <row r="18465" spans="1:4" x14ac:dyDescent="0.25">
      <c r="A18465" s="176" t="s">
        <v>28388</v>
      </c>
      <c r="B18465" s="176" t="s">
        <v>57036</v>
      </c>
      <c r="C18465" s="176" t="s">
        <v>115</v>
      </c>
      <c r="D18465" s="177">
        <v>5528.61</v>
      </c>
    </row>
    <row r="18466" spans="1:4" x14ac:dyDescent="0.25">
      <c r="A18466" s="176" t="s">
        <v>28389</v>
      </c>
      <c r="B18466" s="176" t="s">
        <v>57037</v>
      </c>
      <c r="C18466" s="176" t="s">
        <v>115</v>
      </c>
      <c r="D18466" s="177">
        <v>3706.97</v>
      </c>
    </row>
    <row r="18467" spans="1:4" x14ac:dyDescent="0.25">
      <c r="A18467" s="176" t="s">
        <v>28390</v>
      </c>
      <c r="B18467" s="176" t="s">
        <v>57037</v>
      </c>
      <c r="C18467" s="176" t="s">
        <v>115</v>
      </c>
      <c r="D18467" s="177">
        <v>3706.97</v>
      </c>
    </row>
    <row r="18468" spans="1:4" x14ac:dyDescent="0.25">
      <c r="A18468" s="176" t="s">
        <v>28391</v>
      </c>
      <c r="B18468" s="176" t="s">
        <v>57038</v>
      </c>
      <c r="C18468" s="176" t="s">
        <v>115</v>
      </c>
      <c r="D18468" s="177">
        <v>10945</v>
      </c>
    </row>
    <row r="18469" spans="1:4" x14ac:dyDescent="0.25">
      <c r="A18469" s="176" t="s">
        <v>28392</v>
      </c>
      <c r="B18469" s="176" t="s">
        <v>57038</v>
      </c>
      <c r="C18469" s="176" t="s">
        <v>115</v>
      </c>
      <c r="D18469" s="177">
        <v>10945</v>
      </c>
    </row>
    <row r="18470" spans="1:4" x14ac:dyDescent="0.25">
      <c r="A18470" s="176" t="s">
        <v>28393</v>
      </c>
      <c r="B18470" s="176" t="s">
        <v>57039</v>
      </c>
      <c r="C18470" s="176" t="s">
        <v>115</v>
      </c>
      <c r="D18470" s="177">
        <v>5148.97</v>
      </c>
    </row>
    <row r="18471" spans="1:4" x14ac:dyDescent="0.25">
      <c r="A18471" s="176" t="s">
        <v>28394</v>
      </c>
      <c r="B18471" s="176" t="s">
        <v>57039</v>
      </c>
      <c r="C18471" s="176" t="s">
        <v>115</v>
      </c>
      <c r="D18471" s="177">
        <v>5148.97</v>
      </c>
    </row>
    <row r="18472" spans="1:4" x14ac:dyDescent="0.25">
      <c r="A18472" s="176" t="s">
        <v>28395</v>
      </c>
      <c r="B18472" s="176" t="s">
        <v>57040</v>
      </c>
      <c r="C18472" s="176" t="s">
        <v>115</v>
      </c>
      <c r="D18472" s="177">
        <v>6849.6</v>
      </c>
    </row>
    <row r="18473" spans="1:4" x14ac:dyDescent="0.25">
      <c r="A18473" s="176" t="s">
        <v>28396</v>
      </c>
      <c r="B18473" s="176" t="s">
        <v>57040</v>
      </c>
      <c r="C18473" s="176" t="s">
        <v>115</v>
      </c>
      <c r="D18473" s="177">
        <v>6849.6</v>
      </c>
    </row>
    <row r="18474" spans="1:4" x14ac:dyDescent="0.25">
      <c r="A18474" s="176" t="s">
        <v>28397</v>
      </c>
      <c r="B18474" s="176" t="s">
        <v>57041</v>
      </c>
      <c r="C18474" s="176" t="s">
        <v>115</v>
      </c>
      <c r="D18474" s="177">
        <v>9635</v>
      </c>
    </row>
    <row r="18475" spans="1:4" x14ac:dyDescent="0.25">
      <c r="A18475" s="176" t="s">
        <v>28398</v>
      </c>
      <c r="B18475" s="176" t="s">
        <v>57041</v>
      </c>
      <c r="C18475" s="176" t="s">
        <v>115</v>
      </c>
      <c r="D18475" s="177">
        <v>9635</v>
      </c>
    </row>
    <row r="18476" spans="1:4" x14ac:dyDescent="0.25">
      <c r="A18476" s="176" t="s">
        <v>28399</v>
      </c>
      <c r="B18476" s="176" t="s">
        <v>57042</v>
      </c>
      <c r="C18476" s="176" t="s">
        <v>115</v>
      </c>
      <c r="D18476" s="177">
        <v>9832.15</v>
      </c>
    </row>
    <row r="18477" spans="1:4" x14ac:dyDescent="0.25">
      <c r="A18477" s="176" t="s">
        <v>28400</v>
      </c>
      <c r="B18477" s="176" t="s">
        <v>57042</v>
      </c>
      <c r="C18477" s="176" t="s">
        <v>115</v>
      </c>
      <c r="D18477" s="177">
        <v>9832.15</v>
      </c>
    </row>
    <row r="18478" spans="1:4" x14ac:dyDescent="0.25">
      <c r="A18478" s="176" t="s">
        <v>57579</v>
      </c>
      <c r="B18478" s="176" t="s">
        <v>57580</v>
      </c>
      <c r="C18478" s="176" t="s">
        <v>115</v>
      </c>
      <c r="D18478" s="177">
        <v>37206.980000000003</v>
      </c>
    </row>
    <row r="18479" spans="1:4" x14ac:dyDescent="0.25">
      <c r="A18479" s="176" t="s">
        <v>57581</v>
      </c>
      <c r="B18479" s="176" t="s">
        <v>57580</v>
      </c>
      <c r="C18479" s="176" t="s">
        <v>115</v>
      </c>
      <c r="D18479" s="177">
        <v>37206.980000000003</v>
      </c>
    </row>
    <row r="18480" spans="1:4" x14ac:dyDescent="0.25">
      <c r="A18480" s="176" t="s">
        <v>57582</v>
      </c>
      <c r="B18480" s="176" t="s">
        <v>57583</v>
      </c>
      <c r="C18480" s="176" t="s">
        <v>115</v>
      </c>
      <c r="D18480" s="177">
        <v>38702.15</v>
      </c>
    </row>
    <row r="18481" spans="1:4" x14ac:dyDescent="0.25">
      <c r="A18481" s="176" t="s">
        <v>57584</v>
      </c>
      <c r="B18481" s="176" t="s">
        <v>57583</v>
      </c>
      <c r="C18481" s="176" t="s">
        <v>115</v>
      </c>
      <c r="D18481" s="177">
        <v>38702.15</v>
      </c>
    </row>
    <row r="18482" spans="1:4" x14ac:dyDescent="0.25">
      <c r="A18482" s="176" t="s">
        <v>57585</v>
      </c>
      <c r="B18482" s="176" t="s">
        <v>57586</v>
      </c>
      <c r="C18482" s="176" t="s">
        <v>115</v>
      </c>
      <c r="D18482" s="177">
        <v>39861.56</v>
      </c>
    </row>
    <row r="18483" spans="1:4" x14ac:dyDescent="0.25">
      <c r="A18483" s="176" t="s">
        <v>57587</v>
      </c>
      <c r="B18483" s="176" t="s">
        <v>57586</v>
      </c>
      <c r="C18483" s="176" t="s">
        <v>115</v>
      </c>
      <c r="D18483" s="177">
        <v>39861.56</v>
      </c>
    </row>
    <row r="18484" spans="1:4" x14ac:dyDescent="0.25">
      <c r="A18484" s="176" t="s">
        <v>57588</v>
      </c>
      <c r="B18484" s="176" t="s">
        <v>57589</v>
      </c>
      <c r="C18484" s="176" t="s">
        <v>115</v>
      </c>
      <c r="D18484" s="177">
        <v>41057.35</v>
      </c>
    </row>
    <row r="18485" spans="1:4" x14ac:dyDescent="0.25">
      <c r="A18485" s="176" t="s">
        <v>57590</v>
      </c>
      <c r="B18485" s="176" t="s">
        <v>57589</v>
      </c>
      <c r="C18485" s="176" t="s">
        <v>115</v>
      </c>
      <c r="D18485" s="177">
        <v>41057.35</v>
      </c>
    </row>
    <row r="18486" spans="1:4" x14ac:dyDescent="0.25">
      <c r="A18486" s="176" t="s">
        <v>57591</v>
      </c>
      <c r="B18486" s="176" t="s">
        <v>57592</v>
      </c>
      <c r="C18486" s="176" t="s">
        <v>115</v>
      </c>
      <c r="D18486" s="177">
        <v>46756.82</v>
      </c>
    </row>
    <row r="18487" spans="1:4" x14ac:dyDescent="0.25">
      <c r="A18487" s="176" t="s">
        <v>57593</v>
      </c>
      <c r="B18487" s="176" t="s">
        <v>57592</v>
      </c>
      <c r="C18487" s="176" t="s">
        <v>115</v>
      </c>
      <c r="D18487" s="177">
        <v>46756.82</v>
      </c>
    </row>
    <row r="18488" spans="1:4" x14ac:dyDescent="0.25">
      <c r="A18488" s="176" t="s">
        <v>57594</v>
      </c>
      <c r="B18488" s="176" t="s">
        <v>57595</v>
      </c>
      <c r="C18488" s="176" t="s">
        <v>115</v>
      </c>
      <c r="D18488" s="177">
        <v>54824.73</v>
      </c>
    </row>
    <row r="18489" spans="1:4" x14ac:dyDescent="0.25">
      <c r="A18489" s="176" t="s">
        <v>57596</v>
      </c>
      <c r="B18489" s="176" t="s">
        <v>57595</v>
      </c>
      <c r="C18489" s="176" t="s">
        <v>115</v>
      </c>
      <c r="D18489" s="177">
        <v>54824.73</v>
      </c>
    </row>
    <row r="18490" spans="1:4" x14ac:dyDescent="0.25">
      <c r="A18490" s="176" t="s">
        <v>57597</v>
      </c>
      <c r="B18490" s="176" t="s">
        <v>57598</v>
      </c>
      <c r="C18490" s="176" t="s">
        <v>115</v>
      </c>
      <c r="D18490" s="177">
        <v>57566.96</v>
      </c>
    </row>
    <row r="18491" spans="1:4" x14ac:dyDescent="0.25">
      <c r="A18491" s="176" t="s">
        <v>57599</v>
      </c>
      <c r="B18491" s="176" t="s">
        <v>57598</v>
      </c>
      <c r="C18491" s="176" t="s">
        <v>115</v>
      </c>
      <c r="D18491" s="177">
        <v>57566.96</v>
      </c>
    </row>
    <row r="18492" spans="1:4" x14ac:dyDescent="0.25">
      <c r="A18492" s="176" t="s">
        <v>57600</v>
      </c>
      <c r="B18492" s="176" t="s">
        <v>57601</v>
      </c>
      <c r="C18492" s="176" t="s">
        <v>115</v>
      </c>
      <c r="D18492" s="177">
        <v>59864.28</v>
      </c>
    </row>
    <row r="18493" spans="1:4" x14ac:dyDescent="0.25">
      <c r="A18493" s="176" t="s">
        <v>57602</v>
      </c>
      <c r="B18493" s="176" t="s">
        <v>57601</v>
      </c>
      <c r="C18493" s="176" t="s">
        <v>115</v>
      </c>
      <c r="D18493" s="177">
        <v>59864.28</v>
      </c>
    </row>
    <row r="18494" spans="1:4" x14ac:dyDescent="0.25">
      <c r="A18494" s="176" t="s">
        <v>57603</v>
      </c>
      <c r="B18494" s="176" t="s">
        <v>57604</v>
      </c>
      <c r="C18494" s="176" t="s">
        <v>115</v>
      </c>
      <c r="D18494" s="177">
        <v>62245.95</v>
      </c>
    </row>
    <row r="18495" spans="1:4" x14ac:dyDescent="0.25">
      <c r="A18495" s="176" t="s">
        <v>57605</v>
      </c>
      <c r="B18495" s="176" t="s">
        <v>57604</v>
      </c>
      <c r="C18495" s="176" t="s">
        <v>115</v>
      </c>
      <c r="D18495" s="177">
        <v>62245.95</v>
      </c>
    </row>
    <row r="18496" spans="1:4" x14ac:dyDescent="0.25">
      <c r="A18496" s="176" t="s">
        <v>57606</v>
      </c>
      <c r="B18496" s="176" t="s">
        <v>57607</v>
      </c>
      <c r="C18496" s="176" t="s">
        <v>115</v>
      </c>
      <c r="D18496" s="177">
        <v>65360.31</v>
      </c>
    </row>
    <row r="18497" spans="1:4" x14ac:dyDescent="0.25">
      <c r="A18497" s="176" t="s">
        <v>57608</v>
      </c>
      <c r="B18497" s="176" t="s">
        <v>57607</v>
      </c>
      <c r="C18497" s="176" t="s">
        <v>115</v>
      </c>
      <c r="D18497" s="177">
        <v>65360.31</v>
      </c>
    </row>
    <row r="18498" spans="1:4" x14ac:dyDescent="0.25">
      <c r="A18498" s="176" t="s">
        <v>57609</v>
      </c>
      <c r="B18498" s="176" t="s">
        <v>57610</v>
      </c>
      <c r="C18498" s="176" t="s">
        <v>115</v>
      </c>
      <c r="D18498" s="177">
        <v>81249.289999999994</v>
      </c>
    </row>
    <row r="18499" spans="1:4" x14ac:dyDescent="0.25">
      <c r="A18499" s="176" t="s">
        <v>57611</v>
      </c>
      <c r="B18499" s="176" t="s">
        <v>57610</v>
      </c>
      <c r="C18499" s="176" t="s">
        <v>115</v>
      </c>
      <c r="D18499" s="177">
        <v>81249.289999999994</v>
      </c>
    </row>
    <row r="18500" spans="1:4" x14ac:dyDescent="0.25">
      <c r="A18500" s="176" t="s">
        <v>57612</v>
      </c>
      <c r="B18500" s="176" t="s">
        <v>57613</v>
      </c>
      <c r="C18500" s="176" t="s">
        <v>115</v>
      </c>
      <c r="D18500" s="177">
        <v>3320</v>
      </c>
    </row>
    <row r="18501" spans="1:4" x14ac:dyDescent="0.25">
      <c r="A18501" s="176" t="s">
        <v>57614</v>
      </c>
      <c r="B18501" s="176" t="s">
        <v>57613</v>
      </c>
      <c r="C18501" s="176" t="s">
        <v>115</v>
      </c>
      <c r="D18501" s="177">
        <v>3320</v>
      </c>
    </row>
    <row r="18502" spans="1:4" x14ac:dyDescent="0.25">
      <c r="A18502" s="176" t="s">
        <v>57615</v>
      </c>
      <c r="B18502" s="176" t="s">
        <v>57616</v>
      </c>
      <c r="C18502" s="176" t="s">
        <v>115</v>
      </c>
      <c r="D18502" s="177">
        <v>4418.75</v>
      </c>
    </row>
    <row r="18503" spans="1:4" x14ac:dyDescent="0.25">
      <c r="A18503" s="176" t="s">
        <v>57617</v>
      </c>
      <c r="B18503" s="176" t="s">
        <v>57616</v>
      </c>
      <c r="C18503" s="176" t="s">
        <v>115</v>
      </c>
      <c r="D18503" s="177">
        <v>4418.75</v>
      </c>
    </row>
    <row r="18504" spans="1:4" x14ac:dyDescent="0.25">
      <c r="A18504" s="176" t="s">
        <v>57618</v>
      </c>
      <c r="B18504" s="176" t="s">
        <v>57619</v>
      </c>
      <c r="C18504" s="176" t="s">
        <v>115</v>
      </c>
      <c r="D18504" s="177">
        <v>5430.26</v>
      </c>
    </row>
    <row r="18505" spans="1:4" x14ac:dyDescent="0.25">
      <c r="A18505" s="176" t="s">
        <v>57620</v>
      </c>
      <c r="B18505" s="176" t="s">
        <v>57619</v>
      </c>
      <c r="C18505" s="176" t="s">
        <v>115</v>
      </c>
      <c r="D18505" s="177">
        <v>5430.26</v>
      </c>
    </row>
    <row r="18506" spans="1:4" x14ac:dyDescent="0.25">
      <c r="A18506" s="176" t="s">
        <v>57621</v>
      </c>
      <c r="B18506" s="176" t="s">
        <v>57622</v>
      </c>
      <c r="C18506" s="176" t="s">
        <v>115</v>
      </c>
      <c r="D18506" s="177">
        <v>3922</v>
      </c>
    </row>
    <row r="18507" spans="1:4" x14ac:dyDescent="0.25">
      <c r="A18507" s="176" t="s">
        <v>57623</v>
      </c>
      <c r="B18507" s="176" t="s">
        <v>57622</v>
      </c>
      <c r="C18507" s="176" t="s">
        <v>115</v>
      </c>
      <c r="D18507" s="177">
        <v>3922</v>
      </c>
    </row>
    <row r="18508" spans="1:4" x14ac:dyDescent="0.25">
      <c r="A18508" s="176" t="s">
        <v>57624</v>
      </c>
      <c r="B18508" s="176" t="s">
        <v>58763</v>
      </c>
      <c r="C18508" s="176" t="s">
        <v>115</v>
      </c>
      <c r="D18508" s="177">
        <v>4070.74</v>
      </c>
    </row>
    <row r="18509" spans="1:4" x14ac:dyDescent="0.25">
      <c r="A18509" s="176" t="s">
        <v>57625</v>
      </c>
      <c r="B18509" s="176" t="s">
        <v>58763</v>
      </c>
      <c r="C18509" s="176" t="s">
        <v>115</v>
      </c>
      <c r="D18509" s="177">
        <v>4070.74</v>
      </c>
    </row>
    <row r="18510" spans="1:4" x14ac:dyDescent="0.25">
      <c r="A18510" s="176" t="s">
        <v>57626</v>
      </c>
      <c r="B18510" s="176" t="s">
        <v>58764</v>
      </c>
      <c r="C18510" s="176" t="s">
        <v>115</v>
      </c>
      <c r="D18510" s="177">
        <v>5525</v>
      </c>
    </row>
    <row r="18511" spans="1:4" x14ac:dyDescent="0.25">
      <c r="A18511" s="176" t="s">
        <v>57627</v>
      </c>
      <c r="B18511" s="176" t="s">
        <v>58764</v>
      </c>
      <c r="C18511" s="176" t="s">
        <v>115</v>
      </c>
      <c r="D18511" s="177">
        <v>5525</v>
      </c>
    </row>
    <row r="18512" spans="1:4" x14ac:dyDescent="0.25">
      <c r="A18512" s="176" t="s">
        <v>57628</v>
      </c>
      <c r="B18512" s="176" t="s">
        <v>58765</v>
      </c>
      <c r="C18512" s="176" t="s">
        <v>115</v>
      </c>
      <c r="D18512" s="177">
        <v>7010.42</v>
      </c>
    </row>
    <row r="18513" spans="1:4" x14ac:dyDescent="0.25">
      <c r="A18513" s="176" t="s">
        <v>57629</v>
      </c>
      <c r="B18513" s="176" t="s">
        <v>58765</v>
      </c>
      <c r="C18513" s="176" t="s">
        <v>115</v>
      </c>
      <c r="D18513" s="177">
        <v>7010.42</v>
      </c>
    </row>
    <row r="18514" spans="1:4" x14ac:dyDescent="0.25">
      <c r="A18514" s="176" t="s">
        <v>58766</v>
      </c>
      <c r="B18514" s="176" t="s">
        <v>58767</v>
      </c>
      <c r="C18514" s="176" t="s">
        <v>115</v>
      </c>
      <c r="D18514" s="177">
        <v>103</v>
      </c>
    </row>
    <row r="18515" spans="1:4" x14ac:dyDescent="0.25">
      <c r="A18515" s="176" t="s">
        <v>58768</v>
      </c>
      <c r="B18515" s="176" t="s">
        <v>58767</v>
      </c>
      <c r="C18515" s="176" t="s">
        <v>115</v>
      </c>
      <c r="D18515" s="177">
        <v>103</v>
      </c>
    </row>
    <row r="18516" spans="1:4" x14ac:dyDescent="0.25">
      <c r="A18516" s="176" t="s">
        <v>28401</v>
      </c>
      <c r="B18516" s="176" t="s">
        <v>28402</v>
      </c>
      <c r="C18516" s="176" t="s">
        <v>115</v>
      </c>
      <c r="D18516" s="177">
        <v>747.77</v>
      </c>
    </row>
    <row r="18517" spans="1:4" x14ac:dyDescent="0.25">
      <c r="A18517" s="176" t="s">
        <v>28403</v>
      </c>
      <c r="B18517" s="176" t="s">
        <v>28402</v>
      </c>
      <c r="C18517" s="176" t="s">
        <v>115</v>
      </c>
      <c r="D18517" s="177">
        <v>746.83</v>
      </c>
    </row>
    <row r="18518" spans="1:4" x14ac:dyDescent="0.25">
      <c r="A18518" s="176" t="s">
        <v>28404</v>
      </c>
      <c r="B18518" s="176" t="s">
        <v>28405</v>
      </c>
      <c r="C18518" s="176" t="s">
        <v>115</v>
      </c>
      <c r="D18518" s="177">
        <v>161540.35999999999</v>
      </c>
    </row>
    <row r="18519" spans="1:4" x14ac:dyDescent="0.25">
      <c r="A18519" s="176" t="s">
        <v>28406</v>
      </c>
      <c r="B18519" s="176" t="s">
        <v>28405</v>
      </c>
      <c r="C18519" s="176" t="s">
        <v>115</v>
      </c>
      <c r="D18519" s="177">
        <v>160438.34</v>
      </c>
    </row>
    <row r="18520" spans="1:4" x14ac:dyDescent="0.25">
      <c r="A18520" s="176" t="s">
        <v>28407</v>
      </c>
      <c r="B18520" s="176" t="s">
        <v>28408</v>
      </c>
      <c r="C18520" s="176" t="s">
        <v>115</v>
      </c>
      <c r="D18520" s="177">
        <v>408469.92</v>
      </c>
    </row>
    <row r="18521" spans="1:4" x14ac:dyDescent="0.25">
      <c r="A18521" s="176" t="s">
        <v>28409</v>
      </c>
      <c r="B18521" s="176" t="s">
        <v>28408</v>
      </c>
      <c r="C18521" s="176" t="s">
        <v>115</v>
      </c>
      <c r="D18521" s="177">
        <v>406755.96</v>
      </c>
    </row>
    <row r="18522" spans="1:4" x14ac:dyDescent="0.25">
      <c r="A18522" s="176" t="s">
        <v>28410</v>
      </c>
      <c r="B18522" s="176" t="s">
        <v>28411</v>
      </c>
      <c r="C18522" s="176" t="s">
        <v>115</v>
      </c>
      <c r="D18522" s="177">
        <v>561293.74</v>
      </c>
    </row>
    <row r="18523" spans="1:4" x14ac:dyDescent="0.25">
      <c r="A18523" s="176" t="s">
        <v>28412</v>
      </c>
      <c r="B18523" s="176" t="s">
        <v>28411</v>
      </c>
      <c r="C18523" s="176" t="s">
        <v>115</v>
      </c>
      <c r="D18523" s="177">
        <v>559171.81000000006</v>
      </c>
    </row>
    <row r="18524" spans="1:4" x14ac:dyDescent="0.25">
      <c r="A18524" s="176" t="s">
        <v>28413</v>
      </c>
      <c r="B18524" s="176" t="s">
        <v>28414</v>
      </c>
      <c r="C18524" s="176" t="s">
        <v>115</v>
      </c>
      <c r="D18524" s="177">
        <v>682340.98</v>
      </c>
    </row>
    <row r="18525" spans="1:4" x14ac:dyDescent="0.25">
      <c r="A18525" s="176" t="s">
        <v>28415</v>
      </c>
      <c r="B18525" s="176" t="s">
        <v>28414</v>
      </c>
      <c r="C18525" s="176" t="s">
        <v>115</v>
      </c>
      <c r="D18525" s="177">
        <v>680085.05</v>
      </c>
    </row>
    <row r="18526" spans="1:4" x14ac:dyDescent="0.25">
      <c r="A18526" s="176" t="s">
        <v>28416</v>
      </c>
      <c r="B18526" s="176" t="s">
        <v>28417</v>
      </c>
      <c r="C18526" s="176" t="s">
        <v>115</v>
      </c>
      <c r="D18526" s="177">
        <v>19923.560000000001</v>
      </c>
    </row>
    <row r="18527" spans="1:4" x14ac:dyDescent="0.25">
      <c r="A18527" s="176" t="s">
        <v>28418</v>
      </c>
      <c r="B18527" s="176" t="s">
        <v>28417</v>
      </c>
      <c r="C18527" s="176" t="s">
        <v>115</v>
      </c>
      <c r="D18527" s="177">
        <v>19675.330000000002</v>
      </c>
    </row>
    <row r="18528" spans="1:4" x14ac:dyDescent="0.25">
      <c r="A18528" s="176" t="s">
        <v>28419</v>
      </c>
      <c r="B18528" s="176" t="s">
        <v>28420</v>
      </c>
      <c r="C18528" s="176" t="s">
        <v>115</v>
      </c>
      <c r="D18528" s="177">
        <v>28876.080000000002</v>
      </c>
    </row>
    <row r="18529" spans="1:4" x14ac:dyDescent="0.25">
      <c r="A18529" s="176" t="s">
        <v>28421</v>
      </c>
      <c r="B18529" s="176" t="s">
        <v>28420</v>
      </c>
      <c r="C18529" s="176" t="s">
        <v>115</v>
      </c>
      <c r="D18529" s="177">
        <v>28613.360000000001</v>
      </c>
    </row>
    <row r="18530" spans="1:4" x14ac:dyDescent="0.25">
      <c r="A18530" s="176" t="s">
        <v>28422</v>
      </c>
      <c r="B18530" s="176" t="s">
        <v>28423</v>
      </c>
      <c r="C18530" s="176" t="s">
        <v>115</v>
      </c>
      <c r="D18530" s="177">
        <v>81190.28</v>
      </c>
    </row>
    <row r="18531" spans="1:4" x14ac:dyDescent="0.25">
      <c r="A18531" s="176" t="s">
        <v>28424</v>
      </c>
      <c r="B18531" s="176" t="s">
        <v>28423</v>
      </c>
      <c r="C18531" s="176" t="s">
        <v>115</v>
      </c>
      <c r="D18531" s="177">
        <v>80629.59</v>
      </c>
    </row>
    <row r="18532" spans="1:4" x14ac:dyDescent="0.25">
      <c r="A18532" s="176" t="s">
        <v>28425</v>
      </c>
      <c r="B18532" s="176" t="s">
        <v>28426</v>
      </c>
      <c r="C18532" s="176" t="s">
        <v>115</v>
      </c>
      <c r="D18532" s="177">
        <v>106362.37</v>
      </c>
    </row>
    <row r="18533" spans="1:4" x14ac:dyDescent="0.25">
      <c r="A18533" s="176" t="s">
        <v>28427</v>
      </c>
      <c r="B18533" s="176" t="s">
        <v>28426</v>
      </c>
      <c r="C18533" s="176" t="s">
        <v>115</v>
      </c>
      <c r="D18533" s="177">
        <v>105681.79</v>
      </c>
    </row>
    <row r="18534" spans="1:4" x14ac:dyDescent="0.25">
      <c r="A18534" s="176" t="s">
        <v>28428</v>
      </c>
      <c r="B18534" s="176" t="s">
        <v>28429</v>
      </c>
      <c r="C18534" s="176" t="s">
        <v>115</v>
      </c>
      <c r="D18534" s="177">
        <v>13904.99</v>
      </c>
    </row>
    <row r="18535" spans="1:4" x14ac:dyDescent="0.25">
      <c r="A18535" s="176" t="s">
        <v>28430</v>
      </c>
      <c r="B18535" s="176" t="s">
        <v>28429</v>
      </c>
      <c r="C18535" s="176" t="s">
        <v>115</v>
      </c>
      <c r="D18535" s="177">
        <v>13904.99</v>
      </c>
    </row>
    <row r="18536" spans="1:4" x14ac:dyDescent="0.25">
      <c r="A18536" s="176" t="s">
        <v>28431</v>
      </c>
      <c r="B18536" s="176" t="s">
        <v>28432</v>
      </c>
      <c r="C18536" s="176" t="s">
        <v>115</v>
      </c>
      <c r="D18536" s="177">
        <v>2234.06</v>
      </c>
    </row>
    <row r="18537" spans="1:4" x14ac:dyDescent="0.25">
      <c r="A18537" s="176" t="s">
        <v>28433</v>
      </c>
      <c r="B18537" s="176" t="s">
        <v>28432</v>
      </c>
      <c r="C18537" s="176" t="s">
        <v>115</v>
      </c>
      <c r="D18537" s="177">
        <v>2234.06</v>
      </c>
    </row>
    <row r="18538" spans="1:4" x14ac:dyDescent="0.25">
      <c r="A18538" s="176" t="s">
        <v>28434</v>
      </c>
      <c r="B18538" s="176" t="s">
        <v>28435</v>
      </c>
      <c r="C18538" s="176" t="s">
        <v>115</v>
      </c>
      <c r="D18538" s="177">
        <v>3294.86</v>
      </c>
    </row>
    <row r="18539" spans="1:4" x14ac:dyDescent="0.25">
      <c r="A18539" s="176" t="s">
        <v>28436</v>
      </c>
      <c r="B18539" s="176" t="s">
        <v>28435</v>
      </c>
      <c r="C18539" s="176" t="s">
        <v>115</v>
      </c>
      <c r="D18539" s="177">
        <v>3294.86</v>
      </c>
    </row>
    <row r="18540" spans="1:4" x14ac:dyDescent="0.25">
      <c r="A18540" s="176" t="s">
        <v>28437</v>
      </c>
      <c r="B18540" s="176" t="s">
        <v>28438</v>
      </c>
      <c r="C18540" s="176" t="s">
        <v>115</v>
      </c>
      <c r="D18540" s="177">
        <v>2381.44</v>
      </c>
    </row>
    <row r="18541" spans="1:4" x14ac:dyDescent="0.25">
      <c r="A18541" s="176" t="s">
        <v>28439</v>
      </c>
      <c r="B18541" s="176" t="s">
        <v>28438</v>
      </c>
      <c r="C18541" s="176" t="s">
        <v>115</v>
      </c>
      <c r="D18541" s="177">
        <v>2366.85</v>
      </c>
    </row>
    <row r="18542" spans="1:4" x14ac:dyDescent="0.25">
      <c r="A18542" s="176" t="s">
        <v>28440</v>
      </c>
      <c r="B18542" s="176" t="s">
        <v>28441</v>
      </c>
      <c r="C18542" s="176" t="s">
        <v>115</v>
      </c>
      <c r="D18542" s="177">
        <v>2535.94</v>
      </c>
    </row>
    <row r="18543" spans="1:4" x14ac:dyDescent="0.25">
      <c r="A18543" s="176" t="s">
        <v>28442</v>
      </c>
      <c r="B18543" s="176" t="s">
        <v>28441</v>
      </c>
      <c r="C18543" s="176" t="s">
        <v>115</v>
      </c>
      <c r="D18543" s="177">
        <v>2521.35</v>
      </c>
    </row>
    <row r="18544" spans="1:4" x14ac:dyDescent="0.25">
      <c r="A18544" s="176" t="s">
        <v>28443</v>
      </c>
      <c r="B18544" s="176" t="s">
        <v>28444</v>
      </c>
      <c r="C18544" s="176" t="s">
        <v>115</v>
      </c>
      <c r="D18544" s="177">
        <v>171.78</v>
      </c>
    </row>
    <row r="18545" spans="1:4" x14ac:dyDescent="0.25">
      <c r="A18545" s="176" t="s">
        <v>28445</v>
      </c>
      <c r="B18545" s="176" t="s">
        <v>28444</v>
      </c>
      <c r="C18545" s="176" t="s">
        <v>115</v>
      </c>
      <c r="D18545" s="177">
        <v>170.03</v>
      </c>
    </row>
    <row r="18546" spans="1:4" x14ac:dyDescent="0.25">
      <c r="A18546" s="176" t="s">
        <v>28446</v>
      </c>
      <c r="B18546" s="176" t="s">
        <v>28447</v>
      </c>
      <c r="C18546" s="176" t="s">
        <v>115</v>
      </c>
      <c r="D18546" s="177">
        <v>1678.47</v>
      </c>
    </row>
    <row r="18547" spans="1:4" x14ac:dyDescent="0.25">
      <c r="A18547" s="176" t="s">
        <v>28448</v>
      </c>
      <c r="B18547" s="176" t="s">
        <v>28447</v>
      </c>
      <c r="C18547" s="176" t="s">
        <v>115</v>
      </c>
      <c r="D18547" s="177">
        <v>1676.72</v>
      </c>
    </row>
    <row r="18548" spans="1:4" x14ac:dyDescent="0.25">
      <c r="A18548" s="176" t="s">
        <v>28449</v>
      </c>
      <c r="B18548" s="176" t="s">
        <v>28450</v>
      </c>
      <c r="C18548" s="176" t="s">
        <v>115</v>
      </c>
      <c r="D18548" s="177">
        <v>666.81</v>
      </c>
    </row>
    <row r="18549" spans="1:4" x14ac:dyDescent="0.25">
      <c r="A18549" s="176" t="s">
        <v>28451</v>
      </c>
      <c r="B18549" s="176" t="s">
        <v>28450</v>
      </c>
      <c r="C18549" s="176" t="s">
        <v>115</v>
      </c>
      <c r="D18549" s="177">
        <v>665.06</v>
      </c>
    </row>
    <row r="18550" spans="1:4" x14ac:dyDescent="0.25">
      <c r="A18550" s="176" t="s">
        <v>28452</v>
      </c>
      <c r="B18550" s="176" t="s">
        <v>28453</v>
      </c>
      <c r="C18550" s="176" t="s">
        <v>115</v>
      </c>
      <c r="D18550" s="177">
        <v>566.4</v>
      </c>
    </row>
    <row r="18551" spans="1:4" x14ac:dyDescent="0.25">
      <c r="A18551" s="176" t="s">
        <v>28454</v>
      </c>
      <c r="B18551" s="176" t="s">
        <v>28453</v>
      </c>
      <c r="C18551" s="176" t="s">
        <v>115</v>
      </c>
      <c r="D18551" s="177">
        <v>564.65</v>
      </c>
    </row>
    <row r="18552" spans="1:4" x14ac:dyDescent="0.25">
      <c r="A18552" s="176" t="s">
        <v>28455</v>
      </c>
      <c r="B18552" s="176" t="s">
        <v>28456</v>
      </c>
      <c r="C18552" s="176" t="s">
        <v>115</v>
      </c>
      <c r="D18552" s="177">
        <v>148.59</v>
      </c>
    </row>
    <row r="18553" spans="1:4" x14ac:dyDescent="0.25">
      <c r="A18553" s="176" t="s">
        <v>28457</v>
      </c>
      <c r="B18553" s="176" t="s">
        <v>28456</v>
      </c>
      <c r="C18553" s="176" t="s">
        <v>115</v>
      </c>
      <c r="D18553" s="177">
        <v>146.84</v>
      </c>
    </row>
    <row r="18554" spans="1:4" x14ac:dyDescent="0.25">
      <c r="A18554" s="176" t="s">
        <v>28458</v>
      </c>
      <c r="B18554" s="176" t="s">
        <v>28459</v>
      </c>
      <c r="C18554" s="176" t="s">
        <v>115</v>
      </c>
      <c r="D18554" s="177">
        <v>186.05</v>
      </c>
    </row>
    <row r="18555" spans="1:4" x14ac:dyDescent="0.25">
      <c r="A18555" s="176" t="s">
        <v>28460</v>
      </c>
      <c r="B18555" s="176" t="s">
        <v>28459</v>
      </c>
      <c r="C18555" s="176" t="s">
        <v>115</v>
      </c>
      <c r="D18555" s="177">
        <v>184.3</v>
      </c>
    </row>
    <row r="18556" spans="1:4" x14ac:dyDescent="0.25">
      <c r="A18556" s="176" t="s">
        <v>28461</v>
      </c>
      <c r="B18556" s="176" t="s">
        <v>28462</v>
      </c>
      <c r="C18556" s="176" t="s">
        <v>115</v>
      </c>
      <c r="D18556" s="177">
        <v>270.73</v>
      </c>
    </row>
    <row r="18557" spans="1:4" x14ac:dyDescent="0.25">
      <c r="A18557" s="176" t="s">
        <v>28463</v>
      </c>
      <c r="B18557" s="176" t="s">
        <v>28462</v>
      </c>
      <c r="C18557" s="176" t="s">
        <v>115</v>
      </c>
      <c r="D18557" s="177">
        <v>268.98</v>
      </c>
    </row>
    <row r="18558" spans="1:4" x14ac:dyDescent="0.25">
      <c r="A18558" s="176" t="s">
        <v>28464</v>
      </c>
      <c r="B18558" s="176" t="s">
        <v>28465</v>
      </c>
      <c r="C18558" s="176" t="s">
        <v>115</v>
      </c>
      <c r="D18558" s="177">
        <v>252.41</v>
      </c>
    </row>
    <row r="18559" spans="1:4" x14ac:dyDescent="0.25">
      <c r="A18559" s="176" t="s">
        <v>28466</v>
      </c>
      <c r="B18559" s="176" t="s">
        <v>28465</v>
      </c>
      <c r="C18559" s="176" t="s">
        <v>115</v>
      </c>
      <c r="D18559" s="177">
        <v>250.66</v>
      </c>
    </row>
    <row r="18560" spans="1:4" x14ac:dyDescent="0.25">
      <c r="A18560" s="176" t="s">
        <v>28467</v>
      </c>
      <c r="B18560" s="176" t="s">
        <v>28468</v>
      </c>
      <c r="C18560" s="176" t="s">
        <v>115</v>
      </c>
      <c r="D18560" s="177">
        <v>23.95</v>
      </c>
    </row>
    <row r="18561" spans="1:4" x14ac:dyDescent="0.25">
      <c r="A18561" s="176" t="s">
        <v>28469</v>
      </c>
      <c r="B18561" s="176" t="s">
        <v>28468</v>
      </c>
      <c r="C18561" s="176" t="s">
        <v>115</v>
      </c>
      <c r="D18561" s="177">
        <v>23.95</v>
      </c>
    </row>
    <row r="18562" spans="1:4" x14ac:dyDescent="0.25">
      <c r="A18562" s="176" t="s">
        <v>28470</v>
      </c>
      <c r="B18562" s="176" t="s">
        <v>28471</v>
      </c>
      <c r="C18562" s="176" t="s">
        <v>115</v>
      </c>
      <c r="D18562" s="177">
        <v>290</v>
      </c>
    </row>
    <row r="18563" spans="1:4" x14ac:dyDescent="0.25">
      <c r="A18563" s="176" t="s">
        <v>28472</v>
      </c>
      <c r="B18563" s="176" t="s">
        <v>28471</v>
      </c>
      <c r="C18563" s="176" t="s">
        <v>115</v>
      </c>
      <c r="D18563" s="177">
        <v>290</v>
      </c>
    </row>
    <row r="18564" spans="1:4" x14ac:dyDescent="0.25">
      <c r="A18564" s="176" t="s">
        <v>28473</v>
      </c>
      <c r="B18564" s="176" t="s">
        <v>28474</v>
      </c>
      <c r="C18564" s="176" t="s">
        <v>115</v>
      </c>
      <c r="D18564" s="177">
        <v>1150</v>
      </c>
    </row>
    <row r="18565" spans="1:4" x14ac:dyDescent="0.25">
      <c r="A18565" s="176" t="s">
        <v>28475</v>
      </c>
      <c r="B18565" s="176" t="s">
        <v>28474</v>
      </c>
      <c r="C18565" s="176" t="s">
        <v>115</v>
      </c>
      <c r="D18565" s="177">
        <v>1150</v>
      </c>
    </row>
    <row r="18566" spans="1:4" x14ac:dyDescent="0.25">
      <c r="A18566" s="176" t="s">
        <v>28476</v>
      </c>
      <c r="B18566" s="176" t="s">
        <v>28477</v>
      </c>
      <c r="C18566" s="176" t="s">
        <v>115</v>
      </c>
      <c r="D18566" s="177">
        <v>17020.05</v>
      </c>
    </row>
    <row r="18567" spans="1:4" x14ac:dyDescent="0.25">
      <c r="A18567" s="176" t="s">
        <v>28478</v>
      </c>
      <c r="B18567" s="176" t="s">
        <v>28477</v>
      </c>
      <c r="C18567" s="176" t="s">
        <v>115</v>
      </c>
      <c r="D18567" s="177">
        <v>16919.580000000002</v>
      </c>
    </row>
    <row r="18568" spans="1:4" x14ac:dyDescent="0.25">
      <c r="A18568" s="176" t="s">
        <v>28479</v>
      </c>
      <c r="B18568" s="176" t="s">
        <v>28480</v>
      </c>
      <c r="C18568" s="176" t="s">
        <v>115</v>
      </c>
      <c r="D18568" s="177">
        <v>23100.81</v>
      </c>
    </row>
    <row r="18569" spans="1:4" x14ac:dyDescent="0.25">
      <c r="A18569" s="176" t="s">
        <v>28481</v>
      </c>
      <c r="B18569" s="176" t="s">
        <v>28480</v>
      </c>
      <c r="C18569" s="176" t="s">
        <v>115</v>
      </c>
      <c r="D18569" s="177">
        <v>23000.34</v>
      </c>
    </row>
    <row r="18570" spans="1:4" x14ac:dyDescent="0.25">
      <c r="A18570" s="176" t="s">
        <v>28482</v>
      </c>
      <c r="B18570" s="176" t="s">
        <v>28483</v>
      </c>
      <c r="C18570" s="176" t="s">
        <v>115</v>
      </c>
      <c r="D18570" s="177">
        <v>23124.35</v>
      </c>
    </row>
    <row r="18571" spans="1:4" x14ac:dyDescent="0.25">
      <c r="A18571" s="176" t="s">
        <v>28484</v>
      </c>
      <c r="B18571" s="176" t="s">
        <v>28483</v>
      </c>
      <c r="C18571" s="176" t="s">
        <v>115</v>
      </c>
      <c r="D18571" s="177">
        <v>23023.88</v>
      </c>
    </row>
    <row r="18572" spans="1:4" x14ac:dyDescent="0.25">
      <c r="A18572" s="176" t="s">
        <v>28485</v>
      </c>
      <c r="B18572" s="176" t="s">
        <v>28486</v>
      </c>
      <c r="C18572" s="176" t="s">
        <v>115</v>
      </c>
      <c r="D18572" s="177">
        <v>1185.29</v>
      </c>
    </row>
    <row r="18573" spans="1:4" x14ac:dyDescent="0.25">
      <c r="A18573" s="176" t="s">
        <v>28487</v>
      </c>
      <c r="B18573" s="176" t="s">
        <v>28486</v>
      </c>
      <c r="C18573" s="176" t="s">
        <v>115</v>
      </c>
      <c r="D18573" s="177">
        <v>1181.79</v>
      </c>
    </row>
    <row r="18574" spans="1:4" x14ac:dyDescent="0.25">
      <c r="A18574" s="176" t="s">
        <v>28488</v>
      </c>
      <c r="B18574" s="176" t="s">
        <v>28489</v>
      </c>
      <c r="C18574" s="176" t="s">
        <v>115</v>
      </c>
      <c r="D18574" s="177">
        <v>1555.41</v>
      </c>
    </row>
    <row r="18575" spans="1:4" x14ac:dyDescent="0.25">
      <c r="A18575" s="176" t="s">
        <v>28490</v>
      </c>
      <c r="B18575" s="176" t="s">
        <v>28489</v>
      </c>
      <c r="C18575" s="176" t="s">
        <v>115</v>
      </c>
      <c r="D18575" s="177">
        <v>1551.91</v>
      </c>
    </row>
    <row r="18576" spans="1:4" x14ac:dyDescent="0.25">
      <c r="A18576" s="176" t="s">
        <v>28491</v>
      </c>
      <c r="B18576" s="176" t="s">
        <v>28492</v>
      </c>
      <c r="C18576" s="176" t="s">
        <v>115</v>
      </c>
      <c r="D18576" s="177">
        <v>2084.2600000000002</v>
      </c>
    </row>
    <row r="18577" spans="1:4" x14ac:dyDescent="0.25">
      <c r="A18577" s="176" t="s">
        <v>28493</v>
      </c>
      <c r="B18577" s="176" t="s">
        <v>28492</v>
      </c>
      <c r="C18577" s="176" t="s">
        <v>115</v>
      </c>
      <c r="D18577" s="177">
        <v>2080.7600000000002</v>
      </c>
    </row>
    <row r="18578" spans="1:4" x14ac:dyDescent="0.25">
      <c r="A18578" s="176" t="s">
        <v>28494</v>
      </c>
      <c r="B18578" s="176" t="s">
        <v>28495</v>
      </c>
      <c r="C18578" s="176" t="s">
        <v>115</v>
      </c>
      <c r="D18578" s="177">
        <v>3452.29</v>
      </c>
    </row>
    <row r="18579" spans="1:4" x14ac:dyDescent="0.25">
      <c r="A18579" s="176" t="s">
        <v>28496</v>
      </c>
      <c r="B18579" s="176" t="s">
        <v>28495</v>
      </c>
      <c r="C18579" s="176" t="s">
        <v>115</v>
      </c>
      <c r="D18579" s="177">
        <v>3448.79</v>
      </c>
    </row>
    <row r="18580" spans="1:4" x14ac:dyDescent="0.25">
      <c r="A18580" s="176" t="s">
        <v>28497</v>
      </c>
      <c r="B18580" s="176" t="s">
        <v>28498</v>
      </c>
      <c r="C18580" s="176" t="s">
        <v>115</v>
      </c>
      <c r="D18580" s="177">
        <v>8177.72</v>
      </c>
    </row>
    <row r="18581" spans="1:4" x14ac:dyDescent="0.25">
      <c r="A18581" s="176" t="s">
        <v>28499</v>
      </c>
      <c r="B18581" s="176" t="s">
        <v>28498</v>
      </c>
      <c r="C18581" s="176" t="s">
        <v>115</v>
      </c>
      <c r="D18581" s="177">
        <v>8172.47</v>
      </c>
    </row>
    <row r="18582" spans="1:4" x14ac:dyDescent="0.25">
      <c r="A18582" s="176" t="s">
        <v>28500</v>
      </c>
      <c r="B18582" s="176" t="s">
        <v>28501</v>
      </c>
      <c r="C18582" s="176" t="s">
        <v>115</v>
      </c>
      <c r="D18582" s="177">
        <v>14828.03</v>
      </c>
    </row>
    <row r="18583" spans="1:4" x14ac:dyDescent="0.25">
      <c r="A18583" s="176" t="s">
        <v>28502</v>
      </c>
      <c r="B18583" s="176" t="s">
        <v>28501</v>
      </c>
      <c r="C18583" s="176" t="s">
        <v>115</v>
      </c>
      <c r="D18583" s="177">
        <v>14822.78</v>
      </c>
    </row>
    <row r="18584" spans="1:4" x14ac:dyDescent="0.25">
      <c r="A18584" s="176" t="s">
        <v>28503</v>
      </c>
      <c r="B18584" s="176" t="s">
        <v>28504</v>
      </c>
      <c r="C18584" s="176" t="s">
        <v>115</v>
      </c>
      <c r="D18584" s="177">
        <v>402.49</v>
      </c>
    </row>
    <row r="18585" spans="1:4" x14ac:dyDescent="0.25">
      <c r="A18585" s="176" t="s">
        <v>28505</v>
      </c>
      <c r="B18585" s="176" t="s">
        <v>28504</v>
      </c>
      <c r="C18585" s="176" t="s">
        <v>115</v>
      </c>
      <c r="D18585" s="177">
        <v>398.99</v>
      </c>
    </row>
    <row r="18586" spans="1:4" x14ac:dyDescent="0.25">
      <c r="A18586" s="176" t="s">
        <v>28506</v>
      </c>
      <c r="B18586" s="176" t="s">
        <v>28507</v>
      </c>
      <c r="C18586" s="176" t="s">
        <v>115</v>
      </c>
      <c r="D18586" s="177">
        <v>530.21</v>
      </c>
    </row>
    <row r="18587" spans="1:4" x14ac:dyDescent="0.25">
      <c r="A18587" s="176" t="s">
        <v>28508</v>
      </c>
      <c r="B18587" s="176" t="s">
        <v>28507</v>
      </c>
      <c r="C18587" s="176" t="s">
        <v>115</v>
      </c>
      <c r="D18587" s="177">
        <v>526.71</v>
      </c>
    </row>
    <row r="18588" spans="1:4" x14ac:dyDescent="0.25">
      <c r="A18588" s="176" t="s">
        <v>28509</v>
      </c>
      <c r="B18588" s="176" t="s">
        <v>28510</v>
      </c>
      <c r="C18588" s="176" t="s">
        <v>115</v>
      </c>
      <c r="D18588" s="177">
        <v>6170.49</v>
      </c>
    </row>
    <row r="18589" spans="1:4" x14ac:dyDescent="0.25">
      <c r="A18589" s="176" t="s">
        <v>28511</v>
      </c>
      <c r="B18589" s="176" t="s">
        <v>28510</v>
      </c>
      <c r="C18589" s="176" t="s">
        <v>115</v>
      </c>
      <c r="D18589" s="177">
        <v>6166.99</v>
      </c>
    </row>
    <row r="18590" spans="1:4" x14ac:dyDescent="0.25">
      <c r="A18590" s="176" t="s">
        <v>28512</v>
      </c>
      <c r="B18590" s="176" t="s">
        <v>28513</v>
      </c>
      <c r="C18590" s="176" t="s">
        <v>115</v>
      </c>
      <c r="D18590" s="177">
        <v>6736.99</v>
      </c>
    </row>
    <row r="18591" spans="1:4" x14ac:dyDescent="0.25">
      <c r="A18591" s="176" t="s">
        <v>28514</v>
      </c>
      <c r="B18591" s="176" t="s">
        <v>28513</v>
      </c>
      <c r="C18591" s="176" t="s">
        <v>115</v>
      </c>
      <c r="D18591" s="177">
        <v>6733.49</v>
      </c>
    </row>
    <row r="18592" spans="1:4" x14ac:dyDescent="0.25">
      <c r="A18592" s="176" t="s">
        <v>28515</v>
      </c>
      <c r="B18592" s="176" t="s">
        <v>28516</v>
      </c>
      <c r="C18592" s="176" t="s">
        <v>115</v>
      </c>
      <c r="D18592" s="177">
        <v>8776.7800000000007</v>
      </c>
    </row>
    <row r="18593" spans="1:4" x14ac:dyDescent="0.25">
      <c r="A18593" s="176" t="s">
        <v>28517</v>
      </c>
      <c r="B18593" s="176" t="s">
        <v>28516</v>
      </c>
      <c r="C18593" s="176" t="s">
        <v>115</v>
      </c>
      <c r="D18593" s="177">
        <v>8771.5300000000007</v>
      </c>
    </row>
    <row r="18594" spans="1:4" x14ac:dyDescent="0.25">
      <c r="A18594" s="176" t="s">
        <v>28518</v>
      </c>
      <c r="B18594" s="176" t="s">
        <v>28519</v>
      </c>
      <c r="C18594" s="176" t="s">
        <v>115</v>
      </c>
      <c r="D18594" s="177">
        <v>13741.81</v>
      </c>
    </row>
    <row r="18595" spans="1:4" x14ac:dyDescent="0.25">
      <c r="A18595" s="176" t="s">
        <v>28520</v>
      </c>
      <c r="B18595" s="176" t="s">
        <v>28519</v>
      </c>
      <c r="C18595" s="176" t="s">
        <v>115</v>
      </c>
      <c r="D18595" s="177">
        <v>13736.56</v>
      </c>
    </row>
    <row r="18596" spans="1:4" x14ac:dyDescent="0.25">
      <c r="A18596" s="176" t="s">
        <v>28521</v>
      </c>
      <c r="B18596" s="176" t="s">
        <v>28522</v>
      </c>
      <c r="C18596" s="176" t="s">
        <v>115</v>
      </c>
      <c r="D18596" s="177">
        <v>4625.49</v>
      </c>
    </row>
    <row r="18597" spans="1:4" x14ac:dyDescent="0.25">
      <c r="A18597" s="176" t="s">
        <v>28523</v>
      </c>
      <c r="B18597" s="176" t="s">
        <v>28522</v>
      </c>
      <c r="C18597" s="176" t="s">
        <v>115</v>
      </c>
      <c r="D18597" s="177">
        <v>4621.99</v>
      </c>
    </row>
    <row r="18598" spans="1:4" x14ac:dyDescent="0.25">
      <c r="A18598" s="176" t="s">
        <v>28524</v>
      </c>
      <c r="B18598" s="176" t="s">
        <v>28525</v>
      </c>
      <c r="C18598" s="176" t="s">
        <v>115</v>
      </c>
      <c r="D18598" s="177">
        <v>5758.9</v>
      </c>
    </row>
    <row r="18599" spans="1:4" x14ac:dyDescent="0.25">
      <c r="A18599" s="176" t="s">
        <v>28526</v>
      </c>
      <c r="B18599" s="176" t="s">
        <v>28525</v>
      </c>
      <c r="C18599" s="176" t="s">
        <v>115</v>
      </c>
      <c r="D18599" s="177">
        <v>5755.4</v>
      </c>
    </row>
    <row r="18600" spans="1:4" x14ac:dyDescent="0.25">
      <c r="A18600" s="176" t="s">
        <v>28527</v>
      </c>
      <c r="B18600" s="176" t="s">
        <v>28528</v>
      </c>
      <c r="C18600" s="176" t="s">
        <v>115</v>
      </c>
      <c r="D18600" s="177">
        <v>6217.23</v>
      </c>
    </row>
    <row r="18601" spans="1:4" x14ac:dyDescent="0.25">
      <c r="A18601" s="176" t="s">
        <v>28529</v>
      </c>
      <c r="B18601" s="176" t="s">
        <v>28528</v>
      </c>
      <c r="C18601" s="176" t="s">
        <v>115</v>
      </c>
      <c r="D18601" s="177">
        <v>6211.98</v>
      </c>
    </row>
    <row r="18602" spans="1:4" x14ac:dyDescent="0.25">
      <c r="A18602" s="176" t="s">
        <v>28530</v>
      </c>
      <c r="B18602" s="176" t="s">
        <v>28531</v>
      </c>
      <c r="C18602" s="176" t="s">
        <v>115</v>
      </c>
      <c r="D18602" s="177">
        <v>549.75</v>
      </c>
    </row>
    <row r="18603" spans="1:4" x14ac:dyDescent="0.25">
      <c r="A18603" s="176" t="s">
        <v>28532</v>
      </c>
      <c r="B18603" s="176" t="s">
        <v>28531</v>
      </c>
      <c r="C18603" s="176" t="s">
        <v>115</v>
      </c>
      <c r="D18603" s="177">
        <v>546.35</v>
      </c>
    </row>
    <row r="18604" spans="1:4" x14ac:dyDescent="0.25">
      <c r="A18604" s="176" t="s">
        <v>28533</v>
      </c>
      <c r="B18604" s="176" t="s">
        <v>28534</v>
      </c>
      <c r="C18604" s="176" t="s">
        <v>115</v>
      </c>
      <c r="D18604" s="177">
        <v>18880.93</v>
      </c>
    </row>
    <row r="18605" spans="1:4" x14ac:dyDescent="0.25">
      <c r="A18605" s="176" t="s">
        <v>28535</v>
      </c>
      <c r="B18605" s="176" t="s">
        <v>28534</v>
      </c>
      <c r="C18605" s="176" t="s">
        <v>115</v>
      </c>
      <c r="D18605" s="177">
        <v>18880.93</v>
      </c>
    </row>
    <row r="18606" spans="1:4" x14ac:dyDescent="0.25">
      <c r="A18606" s="176" t="s">
        <v>28536</v>
      </c>
      <c r="B18606" s="176" t="s">
        <v>28537</v>
      </c>
      <c r="C18606" s="176" t="s">
        <v>115</v>
      </c>
      <c r="D18606" s="177">
        <v>973.35</v>
      </c>
    </row>
    <row r="18607" spans="1:4" x14ac:dyDescent="0.25">
      <c r="A18607" s="176" t="s">
        <v>28538</v>
      </c>
      <c r="B18607" s="176" t="s">
        <v>28537</v>
      </c>
      <c r="C18607" s="176" t="s">
        <v>115</v>
      </c>
      <c r="D18607" s="177">
        <v>973.35</v>
      </c>
    </row>
    <row r="18608" spans="1:4" x14ac:dyDescent="0.25">
      <c r="A18608" s="176" t="s">
        <v>28539</v>
      </c>
      <c r="B18608" s="176" t="s">
        <v>28540</v>
      </c>
      <c r="C18608" s="176" t="s">
        <v>115</v>
      </c>
      <c r="D18608" s="177">
        <v>572.78</v>
      </c>
    </row>
    <row r="18609" spans="1:4" x14ac:dyDescent="0.25">
      <c r="A18609" s="176" t="s">
        <v>28541</v>
      </c>
      <c r="B18609" s="176" t="s">
        <v>28540</v>
      </c>
      <c r="C18609" s="176" t="s">
        <v>115</v>
      </c>
      <c r="D18609" s="177">
        <v>568.58000000000004</v>
      </c>
    </row>
    <row r="18610" spans="1:4" x14ac:dyDescent="0.25">
      <c r="A18610" s="176" t="s">
        <v>28542</v>
      </c>
      <c r="B18610" s="176" t="s">
        <v>28543</v>
      </c>
      <c r="C18610" s="176" t="s">
        <v>115</v>
      </c>
      <c r="D18610" s="177">
        <v>666.21</v>
      </c>
    </row>
    <row r="18611" spans="1:4" x14ac:dyDescent="0.25">
      <c r="A18611" s="176" t="s">
        <v>28544</v>
      </c>
      <c r="B18611" s="176" t="s">
        <v>28543</v>
      </c>
      <c r="C18611" s="176" t="s">
        <v>115</v>
      </c>
      <c r="D18611" s="177">
        <v>662.01</v>
      </c>
    </row>
    <row r="18612" spans="1:4" x14ac:dyDescent="0.25">
      <c r="A18612" s="176" t="s">
        <v>28545</v>
      </c>
      <c r="B18612" s="176" t="s">
        <v>28546</v>
      </c>
      <c r="C18612" s="176" t="s">
        <v>115</v>
      </c>
      <c r="D18612" s="177">
        <v>711.83</v>
      </c>
    </row>
    <row r="18613" spans="1:4" x14ac:dyDescent="0.25">
      <c r="A18613" s="176" t="s">
        <v>28547</v>
      </c>
      <c r="B18613" s="176" t="s">
        <v>28546</v>
      </c>
      <c r="C18613" s="176" t="s">
        <v>115</v>
      </c>
      <c r="D18613" s="177">
        <v>707.63</v>
      </c>
    </row>
    <row r="18614" spans="1:4" x14ac:dyDescent="0.25">
      <c r="A18614" s="176" t="s">
        <v>28548</v>
      </c>
      <c r="B18614" s="176" t="s">
        <v>28549</v>
      </c>
      <c r="C18614" s="176" t="s">
        <v>115</v>
      </c>
      <c r="D18614" s="177">
        <v>897.85</v>
      </c>
    </row>
    <row r="18615" spans="1:4" x14ac:dyDescent="0.25">
      <c r="A18615" s="176" t="s">
        <v>28550</v>
      </c>
      <c r="B18615" s="176" t="s">
        <v>28549</v>
      </c>
      <c r="C18615" s="176" t="s">
        <v>115</v>
      </c>
      <c r="D18615" s="177">
        <v>893.65</v>
      </c>
    </row>
    <row r="18616" spans="1:4" x14ac:dyDescent="0.25">
      <c r="A18616" s="176" t="s">
        <v>28551</v>
      </c>
      <c r="B18616" s="176" t="s">
        <v>28552</v>
      </c>
      <c r="C18616" s="176" t="s">
        <v>115</v>
      </c>
      <c r="D18616" s="177">
        <v>1036.28</v>
      </c>
    </row>
    <row r="18617" spans="1:4" x14ac:dyDescent="0.25">
      <c r="A18617" s="176" t="s">
        <v>28553</v>
      </c>
      <c r="B18617" s="176" t="s">
        <v>28552</v>
      </c>
      <c r="C18617" s="176" t="s">
        <v>115</v>
      </c>
      <c r="D18617" s="177">
        <v>1032.08</v>
      </c>
    </row>
    <row r="18618" spans="1:4" x14ac:dyDescent="0.25">
      <c r="A18618" s="176" t="s">
        <v>28554</v>
      </c>
      <c r="B18618" s="176" t="s">
        <v>28555</v>
      </c>
      <c r="C18618" s="176" t="s">
        <v>115</v>
      </c>
      <c r="D18618" s="177">
        <v>1212.4100000000001</v>
      </c>
    </row>
    <row r="18619" spans="1:4" x14ac:dyDescent="0.25">
      <c r="A18619" s="176" t="s">
        <v>28556</v>
      </c>
      <c r="B18619" s="176" t="s">
        <v>28555</v>
      </c>
      <c r="C18619" s="176" t="s">
        <v>115</v>
      </c>
      <c r="D18619" s="177">
        <v>1208.21</v>
      </c>
    </row>
    <row r="18620" spans="1:4" x14ac:dyDescent="0.25">
      <c r="A18620" s="176" t="s">
        <v>28557</v>
      </c>
      <c r="B18620" s="176" t="s">
        <v>28558</v>
      </c>
      <c r="C18620" s="176" t="s">
        <v>115</v>
      </c>
      <c r="D18620" s="177">
        <v>846.03</v>
      </c>
    </row>
    <row r="18621" spans="1:4" x14ac:dyDescent="0.25">
      <c r="A18621" s="176" t="s">
        <v>28559</v>
      </c>
      <c r="B18621" s="176" t="s">
        <v>28558</v>
      </c>
      <c r="C18621" s="176" t="s">
        <v>115</v>
      </c>
      <c r="D18621" s="177">
        <v>841.83</v>
      </c>
    </row>
    <row r="18622" spans="1:4" x14ac:dyDescent="0.25">
      <c r="A18622" s="176" t="s">
        <v>28560</v>
      </c>
      <c r="B18622" s="176" t="s">
        <v>28561</v>
      </c>
      <c r="C18622" s="176" t="s">
        <v>115</v>
      </c>
      <c r="D18622" s="177">
        <v>1923.25</v>
      </c>
    </row>
    <row r="18623" spans="1:4" x14ac:dyDescent="0.25">
      <c r="A18623" s="176" t="s">
        <v>28562</v>
      </c>
      <c r="B18623" s="176" t="s">
        <v>28561</v>
      </c>
      <c r="C18623" s="176" t="s">
        <v>115</v>
      </c>
      <c r="D18623" s="177">
        <v>1916.25</v>
      </c>
    </row>
    <row r="18624" spans="1:4" x14ac:dyDescent="0.25">
      <c r="A18624" s="176" t="s">
        <v>28563</v>
      </c>
      <c r="B18624" s="176" t="s">
        <v>28564</v>
      </c>
      <c r="C18624" s="176" t="s">
        <v>115</v>
      </c>
      <c r="D18624" s="177">
        <v>2612.71</v>
      </c>
    </row>
    <row r="18625" spans="1:4" x14ac:dyDescent="0.25">
      <c r="A18625" s="176" t="s">
        <v>28565</v>
      </c>
      <c r="B18625" s="176" t="s">
        <v>28564</v>
      </c>
      <c r="C18625" s="176" t="s">
        <v>115</v>
      </c>
      <c r="D18625" s="177">
        <v>2605.71</v>
      </c>
    </row>
    <row r="18626" spans="1:4" x14ac:dyDescent="0.25">
      <c r="A18626" s="176" t="s">
        <v>28566</v>
      </c>
      <c r="B18626" s="176" t="s">
        <v>28567</v>
      </c>
      <c r="C18626" s="176" t="s">
        <v>115</v>
      </c>
      <c r="D18626" s="177">
        <v>222.55</v>
      </c>
    </row>
    <row r="18627" spans="1:4" x14ac:dyDescent="0.25">
      <c r="A18627" s="176" t="s">
        <v>28568</v>
      </c>
      <c r="B18627" s="176" t="s">
        <v>28567</v>
      </c>
      <c r="C18627" s="176" t="s">
        <v>115</v>
      </c>
      <c r="D18627" s="177">
        <v>221.71</v>
      </c>
    </row>
    <row r="18628" spans="1:4" x14ac:dyDescent="0.25">
      <c r="A18628" s="176" t="s">
        <v>28569</v>
      </c>
      <c r="B18628" s="176" t="s">
        <v>28570</v>
      </c>
      <c r="C18628" s="176" t="s">
        <v>115</v>
      </c>
      <c r="D18628" s="177">
        <v>300.35000000000002</v>
      </c>
    </row>
    <row r="18629" spans="1:4" x14ac:dyDescent="0.25">
      <c r="A18629" s="176" t="s">
        <v>28571</v>
      </c>
      <c r="B18629" s="176" t="s">
        <v>28570</v>
      </c>
      <c r="C18629" s="176" t="s">
        <v>115</v>
      </c>
      <c r="D18629" s="177">
        <v>299.23</v>
      </c>
    </row>
    <row r="18630" spans="1:4" x14ac:dyDescent="0.25">
      <c r="A18630" s="176" t="s">
        <v>28572</v>
      </c>
      <c r="B18630" s="176" t="s">
        <v>28573</v>
      </c>
      <c r="C18630" s="176" t="s">
        <v>115</v>
      </c>
      <c r="D18630" s="177">
        <v>312</v>
      </c>
    </row>
    <row r="18631" spans="1:4" x14ac:dyDescent="0.25">
      <c r="A18631" s="176" t="s">
        <v>28574</v>
      </c>
      <c r="B18631" s="176" t="s">
        <v>28573</v>
      </c>
      <c r="C18631" s="176" t="s">
        <v>115</v>
      </c>
      <c r="D18631" s="177">
        <v>310.79000000000002</v>
      </c>
    </row>
    <row r="18632" spans="1:4" x14ac:dyDescent="0.25">
      <c r="A18632" s="176" t="s">
        <v>28575</v>
      </c>
      <c r="B18632" s="176" t="s">
        <v>28576</v>
      </c>
      <c r="C18632" s="176" t="s">
        <v>115</v>
      </c>
      <c r="D18632" s="177">
        <v>486.13</v>
      </c>
    </row>
    <row r="18633" spans="1:4" x14ac:dyDescent="0.25">
      <c r="A18633" s="176" t="s">
        <v>28577</v>
      </c>
      <c r="B18633" s="176" t="s">
        <v>28576</v>
      </c>
      <c r="C18633" s="176" t="s">
        <v>115</v>
      </c>
      <c r="D18633" s="177">
        <v>484.38</v>
      </c>
    </row>
    <row r="18634" spans="1:4" x14ac:dyDescent="0.25">
      <c r="A18634" s="176" t="s">
        <v>28578</v>
      </c>
      <c r="B18634" s="176" t="s">
        <v>28579</v>
      </c>
      <c r="C18634" s="176" t="s">
        <v>115</v>
      </c>
      <c r="D18634" s="177">
        <v>708.34</v>
      </c>
    </row>
    <row r="18635" spans="1:4" x14ac:dyDescent="0.25">
      <c r="A18635" s="176" t="s">
        <v>28580</v>
      </c>
      <c r="B18635" s="176" t="s">
        <v>28579</v>
      </c>
      <c r="C18635" s="176" t="s">
        <v>115</v>
      </c>
      <c r="D18635" s="177">
        <v>705.43</v>
      </c>
    </row>
    <row r="18636" spans="1:4" x14ac:dyDescent="0.25">
      <c r="A18636" s="176" t="s">
        <v>28581</v>
      </c>
      <c r="B18636" s="176" t="s">
        <v>28582</v>
      </c>
      <c r="C18636" s="176" t="s">
        <v>115</v>
      </c>
      <c r="D18636" s="177">
        <v>3720.48</v>
      </c>
    </row>
    <row r="18637" spans="1:4" x14ac:dyDescent="0.25">
      <c r="A18637" s="176" t="s">
        <v>28583</v>
      </c>
      <c r="B18637" s="176" t="s">
        <v>28582</v>
      </c>
      <c r="C18637" s="176" t="s">
        <v>115</v>
      </c>
      <c r="D18637" s="177">
        <v>3699.47</v>
      </c>
    </row>
    <row r="18638" spans="1:4" x14ac:dyDescent="0.25">
      <c r="A18638" s="176" t="s">
        <v>28584</v>
      </c>
      <c r="B18638" s="176" t="s">
        <v>28585</v>
      </c>
      <c r="C18638" s="176" t="s">
        <v>115</v>
      </c>
      <c r="D18638" s="177">
        <v>3646.32</v>
      </c>
    </row>
    <row r="18639" spans="1:4" x14ac:dyDescent="0.25">
      <c r="A18639" s="176" t="s">
        <v>28586</v>
      </c>
      <c r="B18639" s="176" t="s">
        <v>28585</v>
      </c>
      <c r="C18639" s="176" t="s">
        <v>115</v>
      </c>
      <c r="D18639" s="177">
        <v>3625.31</v>
      </c>
    </row>
    <row r="18640" spans="1:4" x14ac:dyDescent="0.25">
      <c r="A18640" s="176" t="s">
        <v>28587</v>
      </c>
      <c r="B18640" s="176" t="s">
        <v>28588</v>
      </c>
      <c r="C18640" s="176" t="s">
        <v>115</v>
      </c>
      <c r="D18640" s="177">
        <v>6024.07</v>
      </c>
    </row>
    <row r="18641" spans="1:4" x14ac:dyDescent="0.25">
      <c r="A18641" s="176" t="s">
        <v>28589</v>
      </c>
      <c r="B18641" s="176" t="s">
        <v>28588</v>
      </c>
      <c r="C18641" s="176" t="s">
        <v>115</v>
      </c>
      <c r="D18641" s="177">
        <v>6003.06</v>
      </c>
    </row>
    <row r="18642" spans="1:4" x14ac:dyDescent="0.25">
      <c r="A18642" s="176" t="s">
        <v>28590</v>
      </c>
      <c r="B18642" s="176" t="s">
        <v>28591</v>
      </c>
      <c r="C18642" s="176" t="s">
        <v>115</v>
      </c>
      <c r="D18642" s="177">
        <v>8197.89</v>
      </c>
    </row>
    <row r="18643" spans="1:4" x14ac:dyDescent="0.25">
      <c r="A18643" s="176" t="s">
        <v>28592</v>
      </c>
      <c r="B18643" s="176" t="s">
        <v>28591</v>
      </c>
      <c r="C18643" s="176" t="s">
        <v>115</v>
      </c>
      <c r="D18643" s="177">
        <v>8176.88</v>
      </c>
    </row>
    <row r="18644" spans="1:4" x14ac:dyDescent="0.25">
      <c r="A18644" s="176" t="s">
        <v>28593</v>
      </c>
      <c r="B18644" s="176" t="s">
        <v>28594</v>
      </c>
      <c r="C18644" s="176" t="s">
        <v>115</v>
      </c>
      <c r="D18644" s="177">
        <v>348.47</v>
      </c>
    </row>
    <row r="18645" spans="1:4" x14ac:dyDescent="0.25">
      <c r="A18645" s="176" t="s">
        <v>28595</v>
      </c>
      <c r="B18645" s="176" t="s">
        <v>28594</v>
      </c>
      <c r="C18645" s="176" t="s">
        <v>115</v>
      </c>
      <c r="D18645" s="177">
        <v>344.42</v>
      </c>
    </row>
    <row r="18646" spans="1:4" x14ac:dyDescent="0.25">
      <c r="A18646" s="176" t="s">
        <v>28596</v>
      </c>
      <c r="B18646" s="176" t="s">
        <v>28597</v>
      </c>
      <c r="C18646" s="176" t="s">
        <v>115</v>
      </c>
      <c r="D18646" s="177">
        <v>356.64</v>
      </c>
    </row>
    <row r="18647" spans="1:4" x14ac:dyDescent="0.25">
      <c r="A18647" s="176" t="s">
        <v>28598</v>
      </c>
      <c r="B18647" s="176" t="s">
        <v>28597</v>
      </c>
      <c r="C18647" s="176" t="s">
        <v>115</v>
      </c>
      <c r="D18647" s="177">
        <v>351.57</v>
      </c>
    </row>
    <row r="18648" spans="1:4" x14ac:dyDescent="0.25">
      <c r="A18648" s="176" t="s">
        <v>28599</v>
      </c>
      <c r="B18648" s="176" t="s">
        <v>28600</v>
      </c>
      <c r="C18648" s="176" t="s">
        <v>115</v>
      </c>
      <c r="D18648" s="177">
        <v>239.55</v>
      </c>
    </row>
    <row r="18649" spans="1:4" x14ac:dyDescent="0.25">
      <c r="A18649" s="176" t="s">
        <v>28601</v>
      </c>
      <c r="B18649" s="176" t="s">
        <v>28600</v>
      </c>
      <c r="C18649" s="176" t="s">
        <v>115</v>
      </c>
      <c r="D18649" s="177">
        <v>237.93</v>
      </c>
    </row>
    <row r="18650" spans="1:4" x14ac:dyDescent="0.25">
      <c r="A18650" s="176" t="s">
        <v>28602</v>
      </c>
      <c r="B18650" s="176" t="s">
        <v>28603</v>
      </c>
      <c r="C18650" s="176" t="s">
        <v>115</v>
      </c>
      <c r="D18650" s="177">
        <v>714.59</v>
      </c>
    </row>
    <row r="18651" spans="1:4" x14ac:dyDescent="0.25">
      <c r="A18651" s="176" t="s">
        <v>28604</v>
      </c>
      <c r="B18651" s="176" t="s">
        <v>28603</v>
      </c>
      <c r="C18651" s="176" t="s">
        <v>115</v>
      </c>
      <c r="D18651" s="177">
        <v>714.59</v>
      </c>
    </row>
    <row r="18652" spans="1:4" x14ac:dyDescent="0.25">
      <c r="A18652" s="176" t="s">
        <v>28605</v>
      </c>
      <c r="B18652" s="176" t="s">
        <v>28606</v>
      </c>
      <c r="C18652" s="176" t="s">
        <v>115</v>
      </c>
      <c r="D18652" s="177">
        <v>2656.37</v>
      </c>
    </row>
    <row r="18653" spans="1:4" x14ac:dyDescent="0.25">
      <c r="A18653" s="176" t="s">
        <v>28607</v>
      </c>
      <c r="B18653" s="176" t="s">
        <v>28606</v>
      </c>
      <c r="C18653" s="176" t="s">
        <v>115</v>
      </c>
      <c r="D18653" s="177">
        <v>2656.37</v>
      </c>
    </row>
    <row r="18654" spans="1:4" x14ac:dyDescent="0.25">
      <c r="A18654" s="176" t="s">
        <v>28608</v>
      </c>
      <c r="B18654" s="176" t="s">
        <v>28609</v>
      </c>
      <c r="C18654" s="176" t="s">
        <v>115</v>
      </c>
      <c r="D18654" s="177">
        <v>276.25</v>
      </c>
    </row>
    <row r="18655" spans="1:4" x14ac:dyDescent="0.25">
      <c r="A18655" s="176" t="s">
        <v>28610</v>
      </c>
      <c r="B18655" s="176" t="s">
        <v>28609</v>
      </c>
      <c r="C18655" s="176" t="s">
        <v>115</v>
      </c>
      <c r="D18655" s="177">
        <v>276.25</v>
      </c>
    </row>
    <row r="18656" spans="1:4" x14ac:dyDescent="0.25">
      <c r="A18656" s="176" t="s">
        <v>28611</v>
      </c>
      <c r="B18656" s="176" t="s">
        <v>28612</v>
      </c>
      <c r="C18656" s="176" t="s">
        <v>115</v>
      </c>
      <c r="D18656" s="177">
        <v>463.4</v>
      </c>
    </row>
    <row r="18657" spans="1:4" x14ac:dyDescent="0.25">
      <c r="A18657" s="176" t="s">
        <v>28613</v>
      </c>
      <c r="B18657" s="176" t="s">
        <v>28612</v>
      </c>
      <c r="C18657" s="176" t="s">
        <v>115</v>
      </c>
      <c r="D18657" s="177">
        <v>463.4</v>
      </c>
    </row>
    <row r="18658" spans="1:4" x14ac:dyDescent="0.25">
      <c r="A18658" s="176" t="s">
        <v>28614</v>
      </c>
      <c r="B18658" s="176" t="s">
        <v>28615</v>
      </c>
      <c r="C18658" s="176" t="s">
        <v>115</v>
      </c>
      <c r="D18658" s="177">
        <v>106.16</v>
      </c>
    </row>
    <row r="18659" spans="1:4" x14ac:dyDescent="0.25">
      <c r="A18659" s="176" t="s">
        <v>28616</v>
      </c>
      <c r="B18659" s="176" t="s">
        <v>28615</v>
      </c>
      <c r="C18659" s="176" t="s">
        <v>115</v>
      </c>
      <c r="D18659" s="177">
        <v>106.16</v>
      </c>
    </row>
    <row r="18660" spans="1:4" x14ac:dyDescent="0.25">
      <c r="A18660" s="176" t="s">
        <v>28617</v>
      </c>
      <c r="B18660" s="176" t="s">
        <v>28618</v>
      </c>
      <c r="C18660" s="176" t="s">
        <v>115</v>
      </c>
      <c r="D18660" s="177">
        <v>72</v>
      </c>
    </row>
    <row r="18661" spans="1:4" x14ac:dyDescent="0.25">
      <c r="A18661" s="176" t="s">
        <v>28619</v>
      </c>
      <c r="B18661" s="176" t="s">
        <v>28618</v>
      </c>
      <c r="C18661" s="176" t="s">
        <v>115</v>
      </c>
      <c r="D18661" s="177">
        <v>72</v>
      </c>
    </row>
    <row r="18662" spans="1:4" x14ac:dyDescent="0.25">
      <c r="A18662" s="176" t="s">
        <v>28620</v>
      </c>
      <c r="B18662" s="176" t="s">
        <v>28621</v>
      </c>
      <c r="C18662" s="176" t="s">
        <v>115</v>
      </c>
      <c r="D18662" s="177">
        <v>2683.93</v>
      </c>
    </row>
    <row r="18663" spans="1:4" x14ac:dyDescent="0.25">
      <c r="A18663" s="176" t="s">
        <v>28622</v>
      </c>
      <c r="B18663" s="176" t="s">
        <v>28621</v>
      </c>
      <c r="C18663" s="176" t="s">
        <v>115</v>
      </c>
      <c r="D18663" s="177">
        <v>2683.93</v>
      </c>
    </row>
    <row r="18664" spans="1:4" x14ac:dyDescent="0.25">
      <c r="A18664" s="176" t="s">
        <v>28623</v>
      </c>
      <c r="B18664" s="176" t="s">
        <v>28624</v>
      </c>
      <c r="C18664" s="176" t="s">
        <v>115</v>
      </c>
      <c r="D18664" s="177">
        <v>297.95</v>
      </c>
    </row>
    <row r="18665" spans="1:4" x14ac:dyDescent="0.25">
      <c r="A18665" s="176" t="s">
        <v>28625</v>
      </c>
      <c r="B18665" s="176" t="s">
        <v>28624</v>
      </c>
      <c r="C18665" s="176" t="s">
        <v>115</v>
      </c>
      <c r="D18665" s="177">
        <v>297.95</v>
      </c>
    </row>
    <row r="18666" spans="1:4" x14ac:dyDescent="0.25">
      <c r="A18666" s="176" t="s">
        <v>28626</v>
      </c>
      <c r="B18666" s="176" t="s">
        <v>28627</v>
      </c>
      <c r="C18666" s="176" t="s">
        <v>115</v>
      </c>
      <c r="D18666" s="177">
        <v>102.49</v>
      </c>
    </row>
    <row r="18667" spans="1:4" x14ac:dyDescent="0.25">
      <c r="A18667" s="176" t="s">
        <v>28628</v>
      </c>
      <c r="B18667" s="176" t="s">
        <v>28627</v>
      </c>
      <c r="C18667" s="176" t="s">
        <v>115</v>
      </c>
      <c r="D18667" s="177">
        <v>102.49</v>
      </c>
    </row>
    <row r="18668" spans="1:4" x14ac:dyDescent="0.25">
      <c r="A18668" s="176" t="s">
        <v>28629</v>
      </c>
      <c r="B18668" s="176" t="s">
        <v>28630</v>
      </c>
      <c r="C18668" s="176" t="s">
        <v>115</v>
      </c>
      <c r="D18668" s="177">
        <v>86.24</v>
      </c>
    </row>
    <row r="18669" spans="1:4" x14ac:dyDescent="0.25">
      <c r="A18669" s="176" t="s">
        <v>28631</v>
      </c>
      <c r="B18669" s="176" t="s">
        <v>28630</v>
      </c>
      <c r="C18669" s="176" t="s">
        <v>115</v>
      </c>
      <c r="D18669" s="177">
        <v>84.49</v>
      </c>
    </row>
    <row r="18670" spans="1:4" x14ac:dyDescent="0.25">
      <c r="A18670" s="176" t="s">
        <v>28632</v>
      </c>
      <c r="B18670" s="176" t="s">
        <v>28633</v>
      </c>
      <c r="C18670" s="176" t="s">
        <v>115</v>
      </c>
      <c r="D18670" s="177">
        <v>85.98</v>
      </c>
    </row>
    <row r="18671" spans="1:4" x14ac:dyDescent="0.25">
      <c r="A18671" s="176" t="s">
        <v>28634</v>
      </c>
      <c r="B18671" s="176" t="s">
        <v>28633</v>
      </c>
      <c r="C18671" s="176" t="s">
        <v>115</v>
      </c>
      <c r="D18671" s="177">
        <v>84.23</v>
      </c>
    </row>
    <row r="18672" spans="1:4" x14ac:dyDescent="0.25">
      <c r="A18672" s="176" t="s">
        <v>28635</v>
      </c>
      <c r="B18672" s="176" t="s">
        <v>28636</v>
      </c>
      <c r="C18672" s="176" t="s">
        <v>115</v>
      </c>
      <c r="D18672" s="177">
        <v>62.19</v>
      </c>
    </row>
    <row r="18673" spans="1:4" x14ac:dyDescent="0.25">
      <c r="A18673" s="176" t="s">
        <v>28637</v>
      </c>
      <c r="B18673" s="176" t="s">
        <v>28636</v>
      </c>
      <c r="C18673" s="176" t="s">
        <v>115</v>
      </c>
      <c r="D18673" s="177">
        <v>60.44</v>
      </c>
    </row>
    <row r="18674" spans="1:4" x14ac:dyDescent="0.25">
      <c r="A18674" s="176" t="s">
        <v>28638</v>
      </c>
      <c r="B18674" s="176" t="s">
        <v>28639</v>
      </c>
      <c r="C18674" s="176" t="s">
        <v>115</v>
      </c>
      <c r="D18674" s="177">
        <v>232.6</v>
      </c>
    </row>
    <row r="18675" spans="1:4" x14ac:dyDescent="0.25">
      <c r="A18675" s="176" t="s">
        <v>28640</v>
      </c>
      <c r="B18675" s="176" t="s">
        <v>28639</v>
      </c>
      <c r="C18675" s="176" t="s">
        <v>115</v>
      </c>
      <c r="D18675" s="177">
        <v>230.85</v>
      </c>
    </row>
    <row r="18676" spans="1:4" x14ac:dyDescent="0.25">
      <c r="A18676" s="176" t="s">
        <v>28641</v>
      </c>
      <c r="B18676" s="176" t="s">
        <v>28642</v>
      </c>
      <c r="C18676" s="176" t="s">
        <v>115</v>
      </c>
      <c r="D18676" s="177">
        <v>5483.39</v>
      </c>
    </row>
    <row r="18677" spans="1:4" x14ac:dyDescent="0.25">
      <c r="A18677" s="176" t="s">
        <v>28643</v>
      </c>
      <c r="B18677" s="176" t="s">
        <v>28642</v>
      </c>
      <c r="C18677" s="176" t="s">
        <v>115</v>
      </c>
      <c r="D18677" s="177">
        <v>5481.64</v>
      </c>
    </row>
    <row r="18678" spans="1:4" x14ac:dyDescent="0.25">
      <c r="A18678" s="176" t="s">
        <v>28644</v>
      </c>
      <c r="B18678" s="176" t="s">
        <v>28645</v>
      </c>
      <c r="C18678" s="176" t="s">
        <v>115</v>
      </c>
      <c r="D18678" s="177">
        <v>84.75</v>
      </c>
    </row>
    <row r="18679" spans="1:4" x14ac:dyDescent="0.25">
      <c r="A18679" s="176" t="s">
        <v>28646</v>
      </c>
      <c r="B18679" s="176" t="s">
        <v>28645</v>
      </c>
      <c r="C18679" s="176" t="s">
        <v>115</v>
      </c>
      <c r="D18679" s="177">
        <v>83</v>
      </c>
    </row>
    <row r="18680" spans="1:4" x14ac:dyDescent="0.25">
      <c r="A18680" s="176" t="s">
        <v>28647</v>
      </c>
      <c r="B18680" s="176" t="s">
        <v>28648</v>
      </c>
      <c r="C18680" s="176" t="s">
        <v>115</v>
      </c>
      <c r="D18680" s="177">
        <v>176.62</v>
      </c>
    </row>
    <row r="18681" spans="1:4" x14ac:dyDescent="0.25">
      <c r="A18681" s="176" t="s">
        <v>28649</v>
      </c>
      <c r="B18681" s="176" t="s">
        <v>28648</v>
      </c>
      <c r="C18681" s="176" t="s">
        <v>115</v>
      </c>
      <c r="D18681" s="177">
        <v>174.87</v>
      </c>
    </row>
    <row r="18682" spans="1:4" x14ac:dyDescent="0.25">
      <c r="A18682" s="176" t="s">
        <v>28650</v>
      </c>
      <c r="B18682" s="176" t="s">
        <v>28651</v>
      </c>
      <c r="C18682" s="176" t="s">
        <v>115</v>
      </c>
      <c r="D18682" s="177">
        <v>428.23</v>
      </c>
    </row>
    <row r="18683" spans="1:4" x14ac:dyDescent="0.25">
      <c r="A18683" s="176" t="s">
        <v>28652</v>
      </c>
      <c r="B18683" s="176" t="s">
        <v>28651</v>
      </c>
      <c r="C18683" s="176" t="s">
        <v>115</v>
      </c>
      <c r="D18683" s="177">
        <v>426.48</v>
      </c>
    </row>
    <row r="18684" spans="1:4" x14ac:dyDescent="0.25">
      <c r="A18684" s="176" t="s">
        <v>28653</v>
      </c>
      <c r="B18684" s="176" t="s">
        <v>28654</v>
      </c>
      <c r="C18684" s="176" t="s">
        <v>115</v>
      </c>
      <c r="D18684" s="177">
        <v>157756.93</v>
      </c>
    </row>
    <row r="18685" spans="1:4" x14ac:dyDescent="0.25">
      <c r="A18685" s="176" t="s">
        <v>28655</v>
      </c>
      <c r="B18685" s="176" t="s">
        <v>28654</v>
      </c>
      <c r="C18685" s="176" t="s">
        <v>115</v>
      </c>
      <c r="D18685" s="177">
        <v>157756.93</v>
      </c>
    </row>
    <row r="18686" spans="1:4" x14ac:dyDescent="0.25">
      <c r="A18686" s="176" t="s">
        <v>28656</v>
      </c>
      <c r="B18686" s="176" t="s">
        <v>28657</v>
      </c>
      <c r="C18686" s="176" t="s">
        <v>115</v>
      </c>
      <c r="D18686" s="177">
        <v>148000</v>
      </c>
    </row>
    <row r="18687" spans="1:4" x14ac:dyDescent="0.25">
      <c r="A18687" s="176" t="s">
        <v>28658</v>
      </c>
      <c r="B18687" s="176" t="s">
        <v>28657</v>
      </c>
      <c r="C18687" s="176" t="s">
        <v>115</v>
      </c>
      <c r="D18687" s="177">
        <v>148000</v>
      </c>
    </row>
    <row r="18688" spans="1:4" x14ac:dyDescent="0.25">
      <c r="A18688" s="176" t="s">
        <v>28659</v>
      </c>
      <c r="B18688" s="176" t="s">
        <v>28660</v>
      </c>
      <c r="C18688" s="176" t="s">
        <v>115</v>
      </c>
      <c r="D18688" s="177">
        <v>185000</v>
      </c>
    </row>
    <row r="18689" spans="1:4" x14ac:dyDescent="0.25">
      <c r="A18689" s="176" t="s">
        <v>28661</v>
      </c>
      <c r="B18689" s="176" t="s">
        <v>28660</v>
      </c>
      <c r="C18689" s="176" t="s">
        <v>115</v>
      </c>
      <c r="D18689" s="177">
        <v>185000</v>
      </c>
    </row>
    <row r="18690" spans="1:4" x14ac:dyDescent="0.25">
      <c r="A18690" s="176" t="s">
        <v>28662</v>
      </c>
      <c r="B18690" s="176" t="s">
        <v>28663</v>
      </c>
      <c r="C18690" s="176" t="s">
        <v>115</v>
      </c>
      <c r="D18690" s="177">
        <v>46865</v>
      </c>
    </row>
    <row r="18691" spans="1:4" x14ac:dyDescent="0.25">
      <c r="A18691" s="176" t="s">
        <v>28664</v>
      </c>
      <c r="B18691" s="176" t="s">
        <v>28663</v>
      </c>
      <c r="C18691" s="176" t="s">
        <v>115</v>
      </c>
      <c r="D18691" s="177">
        <v>46865</v>
      </c>
    </row>
    <row r="18692" spans="1:4" x14ac:dyDescent="0.25">
      <c r="A18692" s="176" t="s">
        <v>28665</v>
      </c>
      <c r="B18692" s="176" t="s">
        <v>28666</v>
      </c>
      <c r="C18692" s="176" t="s">
        <v>115</v>
      </c>
      <c r="D18692" s="177">
        <v>470235</v>
      </c>
    </row>
    <row r="18693" spans="1:4" x14ac:dyDescent="0.25">
      <c r="A18693" s="176" t="s">
        <v>28667</v>
      </c>
      <c r="B18693" s="176" t="s">
        <v>28666</v>
      </c>
      <c r="C18693" s="176" t="s">
        <v>115</v>
      </c>
      <c r="D18693" s="177">
        <v>470235</v>
      </c>
    </row>
    <row r="18694" spans="1:4" x14ac:dyDescent="0.25">
      <c r="A18694" s="176" t="s">
        <v>28668</v>
      </c>
      <c r="B18694" s="176" t="s">
        <v>28669</v>
      </c>
      <c r="C18694" s="176" t="s">
        <v>115</v>
      </c>
      <c r="D18694" s="177">
        <v>768.18</v>
      </c>
    </row>
    <row r="18695" spans="1:4" x14ac:dyDescent="0.25">
      <c r="A18695" s="176" t="s">
        <v>28670</v>
      </c>
      <c r="B18695" s="176" t="s">
        <v>28669</v>
      </c>
      <c r="C18695" s="176" t="s">
        <v>115</v>
      </c>
      <c r="D18695" s="177">
        <v>757.14</v>
      </c>
    </row>
    <row r="18696" spans="1:4" x14ac:dyDescent="0.25">
      <c r="A18696" s="176" t="s">
        <v>28671</v>
      </c>
      <c r="B18696" s="176" t="s">
        <v>28672</v>
      </c>
      <c r="C18696" s="176" t="s">
        <v>115</v>
      </c>
      <c r="D18696" s="177">
        <v>914.23</v>
      </c>
    </row>
    <row r="18697" spans="1:4" x14ac:dyDescent="0.25">
      <c r="A18697" s="176" t="s">
        <v>28673</v>
      </c>
      <c r="B18697" s="176" t="s">
        <v>28672</v>
      </c>
      <c r="C18697" s="176" t="s">
        <v>115</v>
      </c>
      <c r="D18697" s="177">
        <v>903.19</v>
      </c>
    </row>
    <row r="18698" spans="1:4" x14ac:dyDescent="0.25">
      <c r="A18698" s="176" t="s">
        <v>28674</v>
      </c>
      <c r="B18698" s="176" t="s">
        <v>28675</v>
      </c>
      <c r="C18698" s="176" t="s">
        <v>115</v>
      </c>
      <c r="D18698" s="177">
        <v>1136.27</v>
      </c>
    </row>
    <row r="18699" spans="1:4" x14ac:dyDescent="0.25">
      <c r="A18699" s="176" t="s">
        <v>28676</v>
      </c>
      <c r="B18699" s="176" t="s">
        <v>28675</v>
      </c>
      <c r="C18699" s="176" t="s">
        <v>115</v>
      </c>
      <c r="D18699" s="177">
        <v>1123.75</v>
      </c>
    </row>
    <row r="18700" spans="1:4" x14ac:dyDescent="0.25">
      <c r="A18700" s="176" t="s">
        <v>28677</v>
      </c>
      <c r="B18700" s="176" t="s">
        <v>28678</v>
      </c>
      <c r="C18700" s="176" t="s">
        <v>115</v>
      </c>
      <c r="D18700" s="177">
        <v>1236.32</v>
      </c>
    </row>
    <row r="18701" spans="1:4" x14ac:dyDescent="0.25">
      <c r="A18701" s="176" t="s">
        <v>28679</v>
      </c>
      <c r="B18701" s="176" t="s">
        <v>28678</v>
      </c>
      <c r="C18701" s="176" t="s">
        <v>115</v>
      </c>
      <c r="D18701" s="177">
        <v>1223.8</v>
      </c>
    </row>
    <row r="18702" spans="1:4" x14ac:dyDescent="0.25">
      <c r="A18702" s="176" t="s">
        <v>28680</v>
      </c>
      <c r="B18702" s="176" t="s">
        <v>28681</v>
      </c>
      <c r="C18702" s="176" t="s">
        <v>115</v>
      </c>
      <c r="D18702" s="177">
        <v>1115.9000000000001</v>
      </c>
    </row>
    <row r="18703" spans="1:4" x14ac:dyDescent="0.25">
      <c r="A18703" s="176" t="s">
        <v>28682</v>
      </c>
      <c r="B18703" s="176" t="s">
        <v>28681</v>
      </c>
      <c r="C18703" s="176" t="s">
        <v>115</v>
      </c>
      <c r="D18703" s="177">
        <v>1102.33</v>
      </c>
    </row>
    <row r="18704" spans="1:4" x14ac:dyDescent="0.25">
      <c r="A18704" s="176" t="s">
        <v>28683</v>
      </c>
      <c r="B18704" s="176" t="s">
        <v>28684</v>
      </c>
      <c r="C18704" s="176" t="s">
        <v>115</v>
      </c>
      <c r="D18704" s="177">
        <v>1345.9</v>
      </c>
    </row>
    <row r="18705" spans="1:4" x14ac:dyDescent="0.25">
      <c r="A18705" s="176" t="s">
        <v>28685</v>
      </c>
      <c r="B18705" s="176" t="s">
        <v>28684</v>
      </c>
      <c r="C18705" s="176" t="s">
        <v>115</v>
      </c>
      <c r="D18705" s="177">
        <v>1332.33</v>
      </c>
    </row>
    <row r="18706" spans="1:4" x14ac:dyDescent="0.25">
      <c r="A18706" s="176" t="s">
        <v>28686</v>
      </c>
      <c r="B18706" s="176" t="s">
        <v>28687</v>
      </c>
      <c r="C18706" s="176" t="s">
        <v>115</v>
      </c>
      <c r="D18706" s="177">
        <v>1644.42</v>
      </c>
    </row>
    <row r="18707" spans="1:4" x14ac:dyDescent="0.25">
      <c r="A18707" s="176" t="s">
        <v>28688</v>
      </c>
      <c r="B18707" s="176" t="s">
        <v>28687</v>
      </c>
      <c r="C18707" s="176" t="s">
        <v>115</v>
      </c>
      <c r="D18707" s="177">
        <v>1630.11</v>
      </c>
    </row>
    <row r="18708" spans="1:4" x14ac:dyDescent="0.25">
      <c r="A18708" s="176" t="s">
        <v>28689</v>
      </c>
      <c r="B18708" s="176" t="s">
        <v>28690</v>
      </c>
      <c r="C18708" s="176" t="s">
        <v>115</v>
      </c>
      <c r="D18708" s="177">
        <v>1866.87</v>
      </c>
    </row>
    <row r="18709" spans="1:4" x14ac:dyDescent="0.25">
      <c r="A18709" s="176" t="s">
        <v>28691</v>
      </c>
      <c r="B18709" s="176" t="s">
        <v>28690</v>
      </c>
      <c r="C18709" s="176" t="s">
        <v>115</v>
      </c>
      <c r="D18709" s="177">
        <v>1852.56</v>
      </c>
    </row>
    <row r="18710" spans="1:4" x14ac:dyDescent="0.25">
      <c r="A18710" s="176" t="s">
        <v>28692</v>
      </c>
      <c r="B18710" s="176" t="s">
        <v>28693</v>
      </c>
      <c r="C18710" s="176" t="s">
        <v>115</v>
      </c>
      <c r="D18710" s="177">
        <v>1658.5</v>
      </c>
    </row>
    <row r="18711" spans="1:4" x14ac:dyDescent="0.25">
      <c r="A18711" s="176" t="s">
        <v>28694</v>
      </c>
      <c r="B18711" s="176" t="s">
        <v>28693</v>
      </c>
      <c r="C18711" s="176" t="s">
        <v>115</v>
      </c>
      <c r="D18711" s="177">
        <v>1643.04</v>
      </c>
    </row>
    <row r="18712" spans="1:4" x14ac:dyDescent="0.25">
      <c r="A18712" s="176" t="s">
        <v>28695</v>
      </c>
      <c r="B18712" s="176" t="s">
        <v>28696</v>
      </c>
      <c r="C18712" s="176" t="s">
        <v>115</v>
      </c>
      <c r="D18712" s="177">
        <v>1918.8</v>
      </c>
    </row>
    <row r="18713" spans="1:4" x14ac:dyDescent="0.25">
      <c r="A18713" s="176" t="s">
        <v>28697</v>
      </c>
      <c r="B18713" s="176" t="s">
        <v>28696</v>
      </c>
      <c r="C18713" s="176" t="s">
        <v>115</v>
      </c>
      <c r="D18713" s="177">
        <v>1903.34</v>
      </c>
    </row>
    <row r="18714" spans="1:4" x14ac:dyDescent="0.25">
      <c r="A18714" s="176" t="s">
        <v>28698</v>
      </c>
      <c r="B18714" s="176" t="s">
        <v>28699</v>
      </c>
      <c r="C18714" s="176" t="s">
        <v>115</v>
      </c>
      <c r="D18714" s="177">
        <v>1766.28</v>
      </c>
    </row>
    <row r="18715" spans="1:4" x14ac:dyDescent="0.25">
      <c r="A18715" s="176" t="s">
        <v>28700</v>
      </c>
      <c r="B18715" s="176" t="s">
        <v>28699</v>
      </c>
      <c r="C18715" s="176" t="s">
        <v>115</v>
      </c>
      <c r="D18715" s="177">
        <v>1750.45</v>
      </c>
    </row>
    <row r="18716" spans="1:4" x14ac:dyDescent="0.25">
      <c r="A18716" s="176" t="s">
        <v>28701</v>
      </c>
      <c r="B18716" s="176" t="s">
        <v>28702</v>
      </c>
      <c r="C18716" s="176" t="s">
        <v>115</v>
      </c>
      <c r="D18716" s="177">
        <v>2512.7800000000002</v>
      </c>
    </row>
    <row r="18717" spans="1:4" x14ac:dyDescent="0.25">
      <c r="A18717" s="176" t="s">
        <v>28703</v>
      </c>
      <c r="B18717" s="176" t="s">
        <v>28702</v>
      </c>
      <c r="C18717" s="176" t="s">
        <v>115</v>
      </c>
      <c r="D18717" s="177">
        <v>2496.9499999999998</v>
      </c>
    </row>
    <row r="18718" spans="1:4" x14ac:dyDescent="0.25">
      <c r="A18718" s="176" t="s">
        <v>28704</v>
      </c>
      <c r="B18718" s="176" t="s">
        <v>28705</v>
      </c>
      <c r="C18718" s="176" t="s">
        <v>115</v>
      </c>
      <c r="D18718" s="177">
        <v>2614.25</v>
      </c>
    </row>
    <row r="18719" spans="1:4" x14ac:dyDescent="0.25">
      <c r="A18719" s="176" t="s">
        <v>28706</v>
      </c>
      <c r="B18719" s="176" t="s">
        <v>28705</v>
      </c>
      <c r="C18719" s="176" t="s">
        <v>115</v>
      </c>
      <c r="D18719" s="177">
        <v>2597.69</v>
      </c>
    </row>
    <row r="18720" spans="1:4" x14ac:dyDescent="0.25">
      <c r="A18720" s="176" t="s">
        <v>28707</v>
      </c>
      <c r="B18720" s="176" t="s">
        <v>28708</v>
      </c>
      <c r="C18720" s="176" t="s">
        <v>115</v>
      </c>
      <c r="D18720" s="177">
        <v>2437.9499999999998</v>
      </c>
    </row>
    <row r="18721" spans="1:4" x14ac:dyDescent="0.25">
      <c r="A18721" s="176" t="s">
        <v>28709</v>
      </c>
      <c r="B18721" s="176" t="s">
        <v>28708</v>
      </c>
      <c r="C18721" s="176" t="s">
        <v>115</v>
      </c>
      <c r="D18721" s="177">
        <v>2420.59</v>
      </c>
    </row>
    <row r="18722" spans="1:4" x14ac:dyDescent="0.25">
      <c r="A18722" s="176" t="s">
        <v>28710</v>
      </c>
      <c r="B18722" s="176" t="s">
        <v>28711</v>
      </c>
      <c r="C18722" s="176" t="s">
        <v>115</v>
      </c>
      <c r="D18722" s="177">
        <v>2320.6999999999998</v>
      </c>
    </row>
    <row r="18723" spans="1:4" x14ac:dyDescent="0.25">
      <c r="A18723" s="176" t="s">
        <v>28712</v>
      </c>
      <c r="B18723" s="176" t="s">
        <v>28711</v>
      </c>
      <c r="C18723" s="176" t="s">
        <v>115</v>
      </c>
      <c r="D18723" s="177">
        <v>2303.34</v>
      </c>
    </row>
    <row r="18724" spans="1:4" x14ac:dyDescent="0.25">
      <c r="A18724" s="176" t="s">
        <v>28713</v>
      </c>
      <c r="B18724" s="176" t="s">
        <v>28714</v>
      </c>
      <c r="C18724" s="176" t="s">
        <v>115</v>
      </c>
      <c r="D18724" s="177">
        <v>3155.55</v>
      </c>
    </row>
    <row r="18725" spans="1:4" x14ac:dyDescent="0.25">
      <c r="A18725" s="176" t="s">
        <v>28715</v>
      </c>
      <c r="B18725" s="176" t="s">
        <v>28714</v>
      </c>
      <c r="C18725" s="176" t="s">
        <v>115</v>
      </c>
      <c r="D18725" s="177">
        <v>3138.19</v>
      </c>
    </row>
    <row r="18726" spans="1:4" x14ac:dyDescent="0.25">
      <c r="A18726" s="176" t="s">
        <v>28716</v>
      </c>
      <c r="B18726" s="176" t="s">
        <v>28717</v>
      </c>
      <c r="C18726" s="176" t="s">
        <v>115</v>
      </c>
      <c r="D18726" s="177">
        <v>3645.67</v>
      </c>
    </row>
    <row r="18727" spans="1:4" x14ac:dyDescent="0.25">
      <c r="A18727" s="176" t="s">
        <v>28718</v>
      </c>
      <c r="B18727" s="176" t="s">
        <v>28717</v>
      </c>
      <c r="C18727" s="176" t="s">
        <v>115</v>
      </c>
      <c r="D18727" s="177">
        <v>3627.58</v>
      </c>
    </row>
    <row r="18728" spans="1:4" x14ac:dyDescent="0.25">
      <c r="A18728" s="176" t="s">
        <v>28719</v>
      </c>
      <c r="B18728" s="176" t="s">
        <v>28720</v>
      </c>
      <c r="C18728" s="176" t="s">
        <v>115</v>
      </c>
      <c r="D18728" s="177">
        <v>4409.7299999999996</v>
      </c>
    </row>
    <row r="18729" spans="1:4" x14ac:dyDescent="0.25">
      <c r="A18729" s="176" t="s">
        <v>28721</v>
      </c>
      <c r="B18729" s="176" t="s">
        <v>28720</v>
      </c>
      <c r="C18729" s="176" t="s">
        <v>115</v>
      </c>
      <c r="D18729" s="177">
        <v>4391.7299999999996</v>
      </c>
    </row>
    <row r="18730" spans="1:4" x14ac:dyDescent="0.25">
      <c r="A18730" s="176" t="s">
        <v>28722</v>
      </c>
      <c r="B18730" s="176" t="s">
        <v>28723</v>
      </c>
      <c r="C18730" s="176" t="s">
        <v>115</v>
      </c>
      <c r="D18730" s="177">
        <v>125290.09</v>
      </c>
    </row>
    <row r="18731" spans="1:4" x14ac:dyDescent="0.25">
      <c r="A18731" s="176" t="s">
        <v>28724</v>
      </c>
      <c r="B18731" s="176" t="s">
        <v>28723</v>
      </c>
      <c r="C18731" s="176" t="s">
        <v>115</v>
      </c>
      <c r="D18731" s="177">
        <v>125167.79</v>
      </c>
    </row>
    <row r="18732" spans="1:4" x14ac:dyDescent="0.25">
      <c r="A18732" s="176" t="s">
        <v>28725</v>
      </c>
      <c r="B18732" s="176" t="s">
        <v>28726</v>
      </c>
      <c r="C18732" s="176" t="s">
        <v>115</v>
      </c>
      <c r="D18732" s="177">
        <v>151640.09</v>
      </c>
    </row>
    <row r="18733" spans="1:4" x14ac:dyDescent="0.25">
      <c r="A18733" s="176" t="s">
        <v>28727</v>
      </c>
      <c r="B18733" s="176" t="s">
        <v>28726</v>
      </c>
      <c r="C18733" s="176" t="s">
        <v>115</v>
      </c>
      <c r="D18733" s="177">
        <v>151517.79</v>
      </c>
    </row>
    <row r="18734" spans="1:4" x14ac:dyDescent="0.25">
      <c r="A18734" s="176" t="s">
        <v>28728</v>
      </c>
      <c r="B18734" s="176" t="s">
        <v>28729</v>
      </c>
      <c r="C18734" s="176" t="s">
        <v>115</v>
      </c>
      <c r="D18734" s="177">
        <v>155290.09</v>
      </c>
    </row>
    <row r="18735" spans="1:4" x14ac:dyDescent="0.25">
      <c r="A18735" s="176" t="s">
        <v>28730</v>
      </c>
      <c r="B18735" s="176" t="s">
        <v>28729</v>
      </c>
      <c r="C18735" s="176" t="s">
        <v>115</v>
      </c>
      <c r="D18735" s="177">
        <v>155167.79</v>
      </c>
    </row>
    <row r="18736" spans="1:4" x14ac:dyDescent="0.25">
      <c r="A18736" s="176" t="s">
        <v>28731</v>
      </c>
      <c r="B18736" s="176" t="s">
        <v>28732</v>
      </c>
      <c r="C18736" s="176" t="s">
        <v>115</v>
      </c>
      <c r="D18736" s="177">
        <v>239190.09</v>
      </c>
    </row>
    <row r="18737" spans="1:4" x14ac:dyDescent="0.25">
      <c r="A18737" s="176" t="s">
        <v>28733</v>
      </c>
      <c r="B18737" s="176" t="s">
        <v>28732</v>
      </c>
      <c r="C18737" s="176" t="s">
        <v>115</v>
      </c>
      <c r="D18737" s="177">
        <v>239067.79</v>
      </c>
    </row>
    <row r="18738" spans="1:4" x14ac:dyDescent="0.25">
      <c r="A18738" s="176" t="s">
        <v>28734</v>
      </c>
      <c r="B18738" s="176" t="s">
        <v>28735</v>
      </c>
      <c r="C18738" s="176" t="s">
        <v>115</v>
      </c>
      <c r="D18738" s="177">
        <v>334067.09000000003</v>
      </c>
    </row>
    <row r="18739" spans="1:4" x14ac:dyDescent="0.25">
      <c r="A18739" s="176" t="s">
        <v>28736</v>
      </c>
      <c r="B18739" s="176" t="s">
        <v>28735</v>
      </c>
      <c r="C18739" s="176" t="s">
        <v>115</v>
      </c>
      <c r="D18739" s="177">
        <v>333944.78999999998</v>
      </c>
    </row>
    <row r="18740" spans="1:4" x14ac:dyDescent="0.25">
      <c r="A18740" s="176" t="s">
        <v>28737</v>
      </c>
      <c r="B18740" s="176" t="s">
        <v>28738</v>
      </c>
      <c r="C18740" s="176" t="s">
        <v>115</v>
      </c>
      <c r="D18740" s="177">
        <v>413845.09</v>
      </c>
    </row>
    <row r="18741" spans="1:4" x14ac:dyDescent="0.25">
      <c r="A18741" s="176" t="s">
        <v>28739</v>
      </c>
      <c r="B18741" s="176" t="s">
        <v>28738</v>
      </c>
      <c r="C18741" s="176" t="s">
        <v>115</v>
      </c>
      <c r="D18741" s="177">
        <v>413722.79</v>
      </c>
    </row>
    <row r="18742" spans="1:4" x14ac:dyDescent="0.25">
      <c r="A18742" s="176" t="s">
        <v>28740</v>
      </c>
      <c r="B18742" s="176" t="s">
        <v>28741</v>
      </c>
      <c r="C18742" s="176" t="s">
        <v>115</v>
      </c>
      <c r="D18742" s="177">
        <v>81290.09</v>
      </c>
    </row>
    <row r="18743" spans="1:4" x14ac:dyDescent="0.25">
      <c r="A18743" s="176" t="s">
        <v>28742</v>
      </c>
      <c r="B18743" s="176" t="s">
        <v>28741</v>
      </c>
      <c r="C18743" s="176" t="s">
        <v>115</v>
      </c>
      <c r="D18743" s="177">
        <v>81167.789999999994</v>
      </c>
    </row>
    <row r="18744" spans="1:4" x14ac:dyDescent="0.25">
      <c r="A18744" s="176" t="s">
        <v>28743</v>
      </c>
      <c r="B18744" s="176" t="s">
        <v>28744</v>
      </c>
      <c r="C18744" s="176" t="s">
        <v>115</v>
      </c>
      <c r="D18744" s="177">
        <v>91290.09</v>
      </c>
    </row>
    <row r="18745" spans="1:4" x14ac:dyDescent="0.25">
      <c r="A18745" s="176" t="s">
        <v>28745</v>
      </c>
      <c r="B18745" s="176" t="s">
        <v>28744</v>
      </c>
      <c r="C18745" s="176" t="s">
        <v>115</v>
      </c>
      <c r="D18745" s="177">
        <v>91167.79</v>
      </c>
    </row>
    <row r="18746" spans="1:4" x14ac:dyDescent="0.25">
      <c r="A18746" s="176" t="s">
        <v>28746</v>
      </c>
      <c r="B18746" s="176" t="s">
        <v>28747</v>
      </c>
      <c r="C18746" s="176" t="s">
        <v>115</v>
      </c>
      <c r="D18746" s="177">
        <v>94290.09</v>
      </c>
    </row>
    <row r="18747" spans="1:4" x14ac:dyDescent="0.25">
      <c r="A18747" s="176" t="s">
        <v>28748</v>
      </c>
      <c r="B18747" s="176" t="s">
        <v>28747</v>
      </c>
      <c r="C18747" s="176" t="s">
        <v>115</v>
      </c>
      <c r="D18747" s="177">
        <v>94167.79</v>
      </c>
    </row>
    <row r="18748" spans="1:4" x14ac:dyDescent="0.25">
      <c r="A18748" s="176" t="s">
        <v>28749</v>
      </c>
      <c r="B18748" s="176" t="s">
        <v>28750</v>
      </c>
      <c r="C18748" s="176" t="s">
        <v>115</v>
      </c>
      <c r="D18748" s="177">
        <v>130290.09</v>
      </c>
    </row>
    <row r="18749" spans="1:4" x14ac:dyDescent="0.25">
      <c r="A18749" s="176" t="s">
        <v>28751</v>
      </c>
      <c r="B18749" s="176" t="s">
        <v>28750</v>
      </c>
      <c r="C18749" s="176" t="s">
        <v>115</v>
      </c>
      <c r="D18749" s="177">
        <v>130167.79</v>
      </c>
    </row>
    <row r="18750" spans="1:4" x14ac:dyDescent="0.25">
      <c r="A18750" s="176" t="s">
        <v>28752</v>
      </c>
      <c r="B18750" s="176" t="s">
        <v>28753</v>
      </c>
      <c r="C18750" s="176" t="s">
        <v>115</v>
      </c>
      <c r="D18750" s="177">
        <v>160290.09</v>
      </c>
    </row>
    <row r="18751" spans="1:4" x14ac:dyDescent="0.25">
      <c r="A18751" s="176" t="s">
        <v>28754</v>
      </c>
      <c r="B18751" s="176" t="s">
        <v>28753</v>
      </c>
      <c r="C18751" s="176" t="s">
        <v>115</v>
      </c>
      <c r="D18751" s="177">
        <v>160167.79</v>
      </c>
    </row>
    <row r="18752" spans="1:4" x14ac:dyDescent="0.25">
      <c r="A18752" s="176" t="s">
        <v>28755</v>
      </c>
      <c r="B18752" s="176" t="s">
        <v>28756</v>
      </c>
      <c r="C18752" s="176" t="s">
        <v>115</v>
      </c>
      <c r="D18752" s="177">
        <v>601.20000000000005</v>
      </c>
    </row>
    <row r="18753" spans="1:4" x14ac:dyDescent="0.25">
      <c r="A18753" s="176" t="s">
        <v>28757</v>
      </c>
      <c r="B18753" s="176" t="s">
        <v>28756</v>
      </c>
      <c r="C18753" s="176" t="s">
        <v>115</v>
      </c>
      <c r="D18753" s="177">
        <v>600.32000000000005</v>
      </c>
    </row>
    <row r="18754" spans="1:4" x14ac:dyDescent="0.25">
      <c r="A18754" s="176" t="s">
        <v>28758</v>
      </c>
      <c r="B18754" s="176" t="s">
        <v>28759</v>
      </c>
      <c r="C18754" s="176" t="s">
        <v>115</v>
      </c>
      <c r="D18754" s="177">
        <v>242.44</v>
      </c>
    </row>
    <row r="18755" spans="1:4" x14ac:dyDescent="0.25">
      <c r="A18755" s="176" t="s">
        <v>28760</v>
      </c>
      <c r="B18755" s="176" t="s">
        <v>28759</v>
      </c>
      <c r="C18755" s="176" t="s">
        <v>115</v>
      </c>
      <c r="D18755" s="177">
        <v>240.69</v>
      </c>
    </row>
    <row r="18756" spans="1:4" x14ac:dyDescent="0.25">
      <c r="A18756" s="176" t="s">
        <v>28761</v>
      </c>
      <c r="B18756" s="176" t="s">
        <v>28762</v>
      </c>
      <c r="C18756" s="176" t="s">
        <v>115</v>
      </c>
      <c r="D18756" s="177">
        <v>572.04</v>
      </c>
    </row>
    <row r="18757" spans="1:4" x14ac:dyDescent="0.25">
      <c r="A18757" s="176" t="s">
        <v>28763</v>
      </c>
      <c r="B18757" s="176" t="s">
        <v>28762</v>
      </c>
      <c r="C18757" s="176" t="s">
        <v>115</v>
      </c>
      <c r="D18757" s="177">
        <v>570.29</v>
      </c>
    </row>
    <row r="18758" spans="1:4" x14ac:dyDescent="0.25">
      <c r="A18758" s="176" t="s">
        <v>28764</v>
      </c>
      <c r="B18758" s="176" t="s">
        <v>28765</v>
      </c>
      <c r="C18758" s="176" t="s">
        <v>115</v>
      </c>
      <c r="D18758" s="177">
        <v>222.23</v>
      </c>
    </row>
    <row r="18759" spans="1:4" x14ac:dyDescent="0.25">
      <c r="A18759" s="176" t="s">
        <v>28766</v>
      </c>
      <c r="B18759" s="176" t="s">
        <v>28765</v>
      </c>
      <c r="C18759" s="176" t="s">
        <v>115</v>
      </c>
      <c r="D18759" s="177">
        <v>220.48</v>
      </c>
    </row>
    <row r="18760" spans="1:4" x14ac:dyDescent="0.25">
      <c r="A18760" s="176" t="s">
        <v>28767</v>
      </c>
      <c r="B18760" s="176" t="s">
        <v>28768</v>
      </c>
      <c r="C18760" s="176" t="s">
        <v>115</v>
      </c>
      <c r="D18760" s="177">
        <v>2401.5500000000002</v>
      </c>
    </row>
    <row r="18761" spans="1:4" x14ac:dyDescent="0.25">
      <c r="A18761" s="176" t="s">
        <v>28769</v>
      </c>
      <c r="B18761" s="176" t="s">
        <v>28768</v>
      </c>
      <c r="C18761" s="176" t="s">
        <v>115</v>
      </c>
      <c r="D18761" s="177">
        <v>2399.8000000000002</v>
      </c>
    </row>
    <row r="18762" spans="1:4" x14ac:dyDescent="0.25">
      <c r="A18762" s="176" t="s">
        <v>28770</v>
      </c>
      <c r="B18762" s="176" t="s">
        <v>28771</v>
      </c>
      <c r="C18762" s="176" t="s">
        <v>115</v>
      </c>
      <c r="D18762" s="177">
        <v>2051.4299999999998</v>
      </c>
    </row>
    <row r="18763" spans="1:4" x14ac:dyDescent="0.25">
      <c r="A18763" s="176" t="s">
        <v>28772</v>
      </c>
      <c r="B18763" s="176" t="s">
        <v>28771</v>
      </c>
      <c r="C18763" s="176" t="s">
        <v>115</v>
      </c>
      <c r="D18763" s="177">
        <v>2012.71</v>
      </c>
    </row>
    <row r="18764" spans="1:4" x14ac:dyDescent="0.25">
      <c r="A18764" s="176" t="s">
        <v>28773</v>
      </c>
      <c r="B18764" s="176" t="s">
        <v>28774</v>
      </c>
      <c r="C18764" s="176" t="s">
        <v>115</v>
      </c>
      <c r="D18764" s="177">
        <v>2525.23</v>
      </c>
    </row>
    <row r="18765" spans="1:4" x14ac:dyDescent="0.25">
      <c r="A18765" s="176" t="s">
        <v>28775</v>
      </c>
      <c r="B18765" s="176" t="s">
        <v>28774</v>
      </c>
      <c r="C18765" s="176" t="s">
        <v>115</v>
      </c>
      <c r="D18765" s="177">
        <v>2486.5100000000002</v>
      </c>
    </row>
    <row r="18766" spans="1:4" x14ac:dyDescent="0.25">
      <c r="A18766" s="176" t="s">
        <v>28776</v>
      </c>
      <c r="B18766" s="176" t="s">
        <v>28777</v>
      </c>
      <c r="C18766" s="176" t="s">
        <v>115</v>
      </c>
      <c r="D18766" s="177">
        <v>46735.12</v>
      </c>
    </row>
    <row r="18767" spans="1:4" x14ac:dyDescent="0.25">
      <c r="A18767" s="176" t="s">
        <v>28778</v>
      </c>
      <c r="B18767" s="176" t="s">
        <v>28777</v>
      </c>
      <c r="C18767" s="176" t="s">
        <v>115</v>
      </c>
      <c r="D18767" s="177">
        <v>46733.37</v>
      </c>
    </row>
    <row r="18768" spans="1:4" x14ac:dyDescent="0.25">
      <c r="A18768" s="176" t="s">
        <v>28779</v>
      </c>
      <c r="B18768" s="176" t="s">
        <v>28780</v>
      </c>
      <c r="C18768" s="176" t="s">
        <v>115</v>
      </c>
      <c r="D18768" s="177">
        <v>49856.14</v>
      </c>
    </row>
    <row r="18769" spans="1:4" x14ac:dyDescent="0.25">
      <c r="A18769" s="176" t="s">
        <v>28781</v>
      </c>
      <c r="B18769" s="176" t="s">
        <v>28780</v>
      </c>
      <c r="C18769" s="176" t="s">
        <v>115</v>
      </c>
      <c r="D18769" s="177">
        <v>49854.39</v>
      </c>
    </row>
    <row r="18770" spans="1:4" x14ac:dyDescent="0.25">
      <c r="A18770" s="176" t="s">
        <v>28782</v>
      </c>
      <c r="B18770" s="176" t="s">
        <v>28783</v>
      </c>
      <c r="C18770" s="176" t="s">
        <v>115</v>
      </c>
      <c r="D18770" s="177">
        <v>56809</v>
      </c>
    </row>
    <row r="18771" spans="1:4" x14ac:dyDescent="0.25">
      <c r="A18771" s="176" t="s">
        <v>28784</v>
      </c>
      <c r="B18771" s="176" t="s">
        <v>28783</v>
      </c>
      <c r="C18771" s="176" t="s">
        <v>115</v>
      </c>
      <c r="D18771" s="177">
        <v>56807.25</v>
      </c>
    </row>
    <row r="18772" spans="1:4" x14ac:dyDescent="0.25">
      <c r="A18772" s="176" t="s">
        <v>28785</v>
      </c>
      <c r="B18772" s="176" t="s">
        <v>28786</v>
      </c>
      <c r="C18772" s="176" t="s">
        <v>115</v>
      </c>
      <c r="D18772" s="177">
        <v>73420.08</v>
      </c>
    </row>
    <row r="18773" spans="1:4" x14ac:dyDescent="0.25">
      <c r="A18773" s="176" t="s">
        <v>28787</v>
      </c>
      <c r="B18773" s="176" t="s">
        <v>28786</v>
      </c>
      <c r="C18773" s="176" t="s">
        <v>115</v>
      </c>
      <c r="D18773" s="177">
        <v>73418.320000000007</v>
      </c>
    </row>
    <row r="18774" spans="1:4" x14ac:dyDescent="0.25">
      <c r="A18774" s="176" t="s">
        <v>28788</v>
      </c>
      <c r="B18774" s="176" t="s">
        <v>28789</v>
      </c>
      <c r="C18774" s="176" t="s">
        <v>115</v>
      </c>
      <c r="D18774" s="177">
        <v>83506.710000000006</v>
      </c>
    </row>
    <row r="18775" spans="1:4" x14ac:dyDescent="0.25">
      <c r="A18775" s="176" t="s">
        <v>28790</v>
      </c>
      <c r="B18775" s="176" t="s">
        <v>28789</v>
      </c>
      <c r="C18775" s="176" t="s">
        <v>115</v>
      </c>
      <c r="D18775" s="177">
        <v>83504.960000000006</v>
      </c>
    </row>
    <row r="18776" spans="1:4" x14ac:dyDescent="0.25">
      <c r="A18776" s="176" t="s">
        <v>28791</v>
      </c>
      <c r="B18776" s="176" t="s">
        <v>28792</v>
      </c>
      <c r="C18776" s="176" t="s">
        <v>115</v>
      </c>
      <c r="D18776" s="177">
        <v>99506.99</v>
      </c>
    </row>
    <row r="18777" spans="1:4" x14ac:dyDescent="0.25">
      <c r="A18777" s="176" t="s">
        <v>28793</v>
      </c>
      <c r="B18777" s="176" t="s">
        <v>28792</v>
      </c>
      <c r="C18777" s="176" t="s">
        <v>115</v>
      </c>
      <c r="D18777" s="177">
        <v>99505.24</v>
      </c>
    </row>
    <row r="18778" spans="1:4" x14ac:dyDescent="0.25">
      <c r="A18778" s="176" t="s">
        <v>28794</v>
      </c>
      <c r="B18778" s="176" t="s">
        <v>28795</v>
      </c>
      <c r="C18778" s="176" t="s">
        <v>115</v>
      </c>
      <c r="D18778" s="177">
        <v>134925.39000000001</v>
      </c>
    </row>
    <row r="18779" spans="1:4" x14ac:dyDescent="0.25">
      <c r="A18779" s="176" t="s">
        <v>28796</v>
      </c>
      <c r="B18779" s="176" t="s">
        <v>28795</v>
      </c>
      <c r="C18779" s="176" t="s">
        <v>115</v>
      </c>
      <c r="D18779" s="177">
        <v>134923.64000000001</v>
      </c>
    </row>
    <row r="18780" spans="1:4" x14ac:dyDescent="0.25">
      <c r="A18780" s="176" t="s">
        <v>28797</v>
      </c>
      <c r="B18780" s="176" t="s">
        <v>28798</v>
      </c>
      <c r="C18780" s="176" t="s">
        <v>115</v>
      </c>
      <c r="D18780" s="177">
        <v>195523.33</v>
      </c>
    </row>
    <row r="18781" spans="1:4" x14ac:dyDescent="0.25">
      <c r="A18781" s="176" t="s">
        <v>28799</v>
      </c>
      <c r="B18781" s="176" t="s">
        <v>28798</v>
      </c>
      <c r="C18781" s="176" t="s">
        <v>115</v>
      </c>
      <c r="D18781" s="177">
        <v>195521.58</v>
      </c>
    </row>
    <row r="18782" spans="1:4" x14ac:dyDescent="0.25">
      <c r="A18782" s="176" t="s">
        <v>28800</v>
      </c>
      <c r="B18782" s="176" t="s">
        <v>28801</v>
      </c>
      <c r="C18782" s="176" t="s">
        <v>115</v>
      </c>
      <c r="D18782" s="177">
        <v>247490.94</v>
      </c>
    </row>
    <row r="18783" spans="1:4" x14ac:dyDescent="0.25">
      <c r="A18783" s="176" t="s">
        <v>28802</v>
      </c>
      <c r="B18783" s="176" t="s">
        <v>28801</v>
      </c>
      <c r="C18783" s="176" t="s">
        <v>115</v>
      </c>
      <c r="D18783" s="177">
        <v>247489.19</v>
      </c>
    </row>
    <row r="18784" spans="1:4" x14ac:dyDescent="0.25">
      <c r="A18784" s="176" t="s">
        <v>28803</v>
      </c>
      <c r="B18784" s="176" t="s">
        <v>28804</v>
      </c>
      <c r="C18784" s="176" t="s">
        <v>115</v>
      </c>
      <c r="D18784" s="177">
        <v>58902.14</v>
      </c>
    </row>
    <row r="18785" spans="1:4" x14ac:dyDescent="0.25">
      <c r="A18785" s="176" t="s">
        <v>28805</v>
      </c>
      <c r="B18785" s="176" t="s">
        <v>28804</v>
      </c>
      <c r="C18785" s="176" t="s">
        <v>115</v>
      </c>
      <c r="D18785" s="177">
        <v>58900.39</v>
      </c>
    </row>
    <row r="18786" spans="1:4" x14ac:dyDescent="0.25">
      <c r="A18786" s="176" t="s">
        <v>28806</v>
      </c>
      <c r="B18786" s="176" t="s">
        <v>28807</v>
      </c>
      <c r="C18786" s="176" t="s">
        <v>115</v>
      </c>
      <c r="D18786" s="177">
        <v>65824.02</v>
      </c>
    </row>
    <row r="18787" spans="1:4" x14ac:dyDescent="0.25">
      <c r="A18787" s="176" t="s">
        <v>28808</v>
      </c>
      <c r="B18787" s="176" t="s">
        <v>28807</v>
      </c>
      <c r="C18787" s="176" t="s">
        <v>115</v>
      </c>
      <c r="D18787" s="177">
        <v>65822.27</v>
      </c>
    </row>
    <row r="18788" spans="1:4" x14ac:dyDescent="0.25">
      <c r="A18788" s="176" t="s">
        <v>28809</v>
      </c>
      <c r="B18788" s="176" t="s">
        <v>28810</v>
      </c>
      <c r="C18788" s="176" t="s">
        <v>115</v>
      </c>
      <c r="D18788" s="177">
        <v>89216.58</v>
      </c>
    </row>
    <row r="18789" spans="1:4" x14ac:dyDescent="0.25">
      <c r="A18789" s="176" t="s">
        <v>28811</v>
      </c>
      <c r="B18789" s="176" t="s">
        <v>28810</v>
      </c>
      <c r="C18789" s="176" t="s">
        <v>115</v>
      </c>
      <c r="D18789" s="177">
        <v>89214.83</v>
      </c>
    </row>
    <row r="18790" spans="1:4" x14ac:dyDescent="0.25">
      <c r="A18790" s="176" t="s">
        <v>28812</v>
      </c>
      <c r="B18790" s="176" t="s">
        <v>28813</v>
      </c>
      <c r="C18790" s="176" t="s">
        <v>115</v>
      </c>
      <c r="D18790" s="177">
        <v>99012.06</v>
      </c>
    </row>
    <row r="18791" spans="1:4" x14ac:dyDescent="0.25">
      <c r="A18791" s="176" t="s">
        <v>28814</v>
      </c>
      <c r="B18791" s="176" t="s">
        <v>28813</v>
      </c>
      <c r="C18791" s="176" t="s">
        <v>115</v>
      </c>
      <c r="D18791" s="177">
        <v>99010.31</v>
      </c>
    </row>
    <row r="18792" spans="1:4" x14ac:dyDescent="0.25">
      <c r="A18792" s="176" t="s">
        <v>28815</v>
      </c>
      <c r="B18792" s="176" t="s">
        <v>28816</v>
      </c>
      <c r="C18792" s="176" t="s">
        <v>115</v>
      </c>
      <c r="D18792" s="177">
        <v>120684.85</v>
      </c>
    </row>
    <row r="18793" spans="1:4" x14ac:dyDescent="0.25">
      <c r="A18793" s="176" t="s">
        <v>28817</v>
      </c>
      <c r="B18793" s="176" t="s">
        <v>28816</v>
      </c>
      <c r="C18793" s="176" t="s">
        <v>115</v>
      </c>
      <c r="D18793" s="177">
        <v>120683.1</v>
      </c>
    </row>
    <row r="18794" spans="1:4" x14ac:dyDescent="0.25">
      <c r="A18794" s="176" t="s">
        <v>28818</v>
      </c>
      <c r="B18794" s="176" t="s">
        <v>28819</v>
      </c>
      <c r="C18794" s="176" t="s">
        <v>115</v>
      </c>
      <c r="D18794" s="177">
        <v>169049.31</v>
      </c>
    </row>
    <row r="18795" spans="1:4" x14ac:dyDescent="0.25">
      <c r="A18795" s="176" t="s">
        <v>28820</v>
      </c>
      <c r="B18795" s="176" t="s">
        <v>28819</v>
      </c>
      <c r="C18795" s="176" t="s">
        <v>115</v>
      </c>
      <c r="D18795" s="177">
        <v>169047.56</v>
      </c>
    </row>
    <row r="18796" spans="1:4" x14ac:dyDescent="0.25">
      <c r="A18796" s="176" t="s">
        <v>28821</v>
      </c>
      <c r="B18796" s="176" t="s">
        <v>28822</v>
      </c>
      <c r="C18796" s="176" t="s">
        <v>115</v>
      </c>
      <c r="D18796" s="177">
        <v>230137.47</v>
      </c>
    </row>
    <row r="18797" spans="1:4" x14ac:dyDescent="0.25">
      <c r="A18797" s="176" t="s">
        <v>28823</v>
      </c>
      <c r="B18797" s="176" t="s">
        <v>28822</v>
      </c>
      <c r="C18797" s="176" t="s">
        <v>115</v>
      </c>
      <c r="D18797" s="177">
        <v>230135.72</v>
      </c>
    </row>
    <row r="18798" spans="1:4" x14ac:dyDescent="0.25">
      <c r="A18798" s="176" t="s">
        <v>28824</v>
      </c>
      <c r="B18798" s="176" t="s">
        <v>28825</v>
      </c>
      <c r="C18798" s="176" t="s">
        <v>115</v>
      </c>
      <c r="D18798" s="177">
        <v>306149.19</v>
      </c>
    </row>
    <row r="18799" spans="1:4" x14ac:dyDescent="0.25">
      <c r="A18799" s="176" t="s">
        <v>28826</v>
      </c>
      <c r="B18799" s="176" t="s">
        <v>28825</v>
      </c>
      <c r="C18799" s="176" t="s">
        <v>115</v>
      </c>
      <c r="D18799" s="177">
        <v>306147.44</v>
      </c>
    </row>
    <row r="18800" spans="1:4" x14ac:dyDescent="0.25">
      <c r="A18800" s="176" t="s">
        <v>28827</v>
      </c>
      <c r="B18800" s="176" t="s">
        <v>28828</v>
      </c>
      <c r="C18800" s="176" t="s">
        <v>115</v>
      </c>
      <c r="D18800" s="177">
        <v>74926.14</v>
      </c>
    </row>
    <row r="18801" spans="1:4" x14ac:dyDescent="0.25">
      <c r="A18801" s="176" t="s">
        <v>28829</v>
      </c>
      <c r="B18801" s="176" t="s">
        <v>28828</v>
      </c>
      <c r="C18801" s="176" t="s">
        <v>115</v>
      </c>
      <c r="D18801" s="177">
        <v>74924.39</v>
      </c>
    </row>
    <row r="18802" spans="1:4" x14ac:dyDescent="0.25">
      <c r="A18802" s="176" t="s">
        <v>28830</v>
      </c>
      <c r="B18802" s="176" t="s">
        <v>28831</v>
      </c>
      <c r="C18802" s="176" t="s">
        <v>115</v>
      </c>
      <c r="D18802" s="177">
        <v>764.64</v>
      </c>
    </row>
    <row r="18803" spans="1:4" x14ac:dyDescent="0.25">
      <c r="A18803" s="176" t="s">
        <v>28832</v>
      </c>
      <c r="B18803" s="176" t="s">
        <v>28831</v>
      </c>
      <c r="C18803" s="176" t="s">
        <v>115</v>
      </c>
      <c r="D18803" s="177">
        <v>764.64</v>
      </c>
    </row>
    <row r="18804" spans="1:4" x14ac:dyDescent="0.25">
      <c r="A18804" s="176" t="s">
        <v>28833</v>
      </c>
      <c r="B18804" s="176" t="s">
        <v>28834</v>
      </c>
      <c r="C18804" s="176" t="s">
        <v>115</v>
      </c>
      <c r="D18804" s="177">
        <v>764.64</v>
      </c>
    </row>
    <row r="18805" spans="1:4" x14ac:dyDescent="0.25">
      <c r="A18805" s="176" t="s">
        <v>28835</v>
      </c>
      <c r="B18805" s="176" t="s">
        <v>28834</v>
      </c>
      <c r="C18805" s="176" t="s">
        <v>115</v>
      </c>
      <c r="D18805" s="177">
        <v>764.64</v>
      </c>
    </row>
    <row r="18806" spans="1:4" x14ac:dyDescent="0.25">
      <c r="A18806" s="176" t="s">
        <v>28836</v>
      </c>
      <c r="B18806" s="176" t="s">
        <v>28837</v>
      </c>
      <c r="C18806" s="176" t="s">
        <v>115</v>
      </c>
      <c r="D18806" s="177">
        <v>764.64</v>
      </c>
    </row>
    <row r="18807" spans="1:4" x14ac:dyDescent="0.25">
      <c r="A18807" s="176" t="s">
        <v>28838</v>
      </c>
      <c r="B18807" s="176" t="s">
        <v>28837</v>
      </c>
      <c r="C18807" s="176" t="s">
        <v>115</v>
      </c>
      <c r="D18807" s="177">
        <v>764.64</v>
      </c>
    </row>
    <row r="18808" spans="1:4" x14ac:dyDescent="0.25">
      <c r="A18808" s="176" t="s">
        <v>28839</v>
      </c>
      <c r="B18808" s="176" t="s">
        <v>28840</v>
      </c>
      <c r="C18808" s="176" t="s">
        <v>115</v>
      </c>
      <c r="D18808" s="177">
        <v>764.64</v>
      </c>
    </row>
    <row r="18809" spans="1:4" x14ac:dyDescent="0.25">
      <c r="A18809" s="176" t="s">
        <v>28841</v>
      </c>
      <c r="B18809" s="176" t="s">
        <v>28840</v>
      </c>
      <c r="C18809" s="176" t="s">
        <v>115</v>
      </c>
      <c r="D18809" s="177">
        <v>764.64</v>
      </c>
    </row>
    <row r="18810" spans="1:4" x14ac:dyDescent="0.25">
      <c r="A18810" s="176" t="s">
        <v>28842</v>
      </c>
      <c r="B18810" s="176" t="s">
        <v>28843</v>
      </c>
      <c r="C18810" s="176" t="s">
        <v>115</v>
      </c>
      <c r="D18810" s="177">
        <v>764.64</v>
      </c>
    </row>
    <row r="18811" spans="1:4" x14ac:dyDescent="0.25">
      <c r="A18811" s="176" t="s">
        <v>28844</v>
      </c>
      <c r="B18811" s="176" t="s">
        <v>28843</v>
      </c>
      <c r="C18811" s="176" t="s">
        <v>115</v>
      </c>
      <c r="D18811" s="177">
        <v>764.64</v>
      </c>
    </row>
    <row r="18812" spans="1:4" x14ac:dyDescent="0.25">
      <c r="A18812" s="176" t="s">
        <v>28845</v>
      </c>
      <c r="B18812" s="176" t="s">
        <v>28846</v>
      </c>
      <c r="C18812" s="176" t="s">
        <v>115</v>
      </c>
      <c r="D18812" s="177">
        <v>764.64</v>
      </c>
    </row>
    <row r="18813" spans="1:4" x14ac:dyDescent="0.25">
      <c r="A18813" s="176" t="s">
        <v>28847</v>
      </c>
      <c r="B18813" s="176" t="s">
        <v>28846</v>
      </c>
      <c r="C18813" s="176" t="s">
        <v>115</v>
      </c>
      <c r="D18813" s="177">
        <v>764.64</v>
      </c>
    </row>
    <row r="18814" spans="1:4" x14ac:dyDescent="0.25">
      <c r="A18814" s="176" t="s">
        <v>28848</v>
      </c>
      <c r="B18814" s="176" t="s">
        <v>28849</v>
      </c>
      <c r="C18814" s="176" t="s">
        <v>115</v>
      </c>
      <c r="D18814" s="177">
        <v>764.64</v>
      </c>
    </row>
    <row r="18815" spans="1:4" x14ac:dyDescent="0.25">
      <c r="A18815" s="176" t="s">
        <v>28850</v>
      </c>
      <c r="B18815" s="176" t="s">
        <v>28849</v>
      </c>
      <c r="C18815" s="176" t="s">
        <v>115</v>
      </c>
      <c r="D18815" s="177">
        <v>764.64</v>
      </c>
    </row>
    <row r="18816" spans="1:4" x14ac:dyDescent="0.25">
      <c r="A18816" s="176" t="s">
        <v>28851</v>
      </c>
      <c r="B18816" s="176" t="s">
        <v>28852</v>
      </c>
      <c r="C18816" s="176" t="s">
        <v>115</v>
      </c>
      <c r="D18816" s="177">
        <v>764.64</v>
      </c>
    </row>
    <row r="18817" spans="1:4" x14ac:dyDescent="0.25">
      <c r="A18817" s="176" t="s">
        <v>28853</v>
      </c>
      <c r="B18817" s="176" t="s">
        <v>28852</v>
      </c>
      <c r="C18817" s="176" t="s">
        <v>115</v>
      </c>
      <c r="D18817" s="177">
        <v>764.64</v>
      </c>
    </row>
    <row r="18818" spans="1:4" x14ac:dyDescent="0.25">
      <c r="A18818" s="176" t="s">
        <v>28854</v>
      </c>
      <c r="B18818" s="176" t="s">
        <v>28855</v>
      </c>
      <c r="C18818" s="176" t="s">
        <v>115</v>
      </c>
      <c r="D18818" s="177">
        <v>238.06</v>
      </c>
    </row>
    <row r="18819" spans="1:4" x14ac:dyDescent="0.25">
      <c r="A18819" s="176" t="s">
        <v>28856</v>
      </c>
      <c r="B18819" s="176" t="s">
        <v>28855</v>
      </c>
      <c r="C18819" s="176" t="s">
        <v>115</v>
      </c>
      <c r="D18819" s="177">
        <v>237.01</v>
      </c>
    </row>
    <row r="18820" spans="1:4" x14ac:dyDescent="0.25">
      <c r="A18820" s="176" t="s">
        <v>28857</v>
      </c>
      <c r="B18820" s="176" t="s">
        <v>28858</v>
      </c>
      <c r="C18820" s="176" t="s">
        <v>115</v>
      </c>
      <c r="D18820" s="177">
        <v>113.53</v>
      </c>
    </row>
    <row r="18821" spans="1:4" x14ac:dyDescent="0.25">
      <c r="A18821" s="176" t="s">
        <v>28859</v>
      </c>
      <c r="B18821" s="176" t="s">
        <v>28858</v>
      </c>
      <c r="C18821" s="176" t="s">
        <v>115</v>
      </c>
      <c r="D18821" s="177">
        <v>112.48</v>
      </c>
    </row>
    <row r="18822" spans="1:4" x14ac:dyDescent="0.25">
      <c r="A18822" s="176" t="s">
        <v>28860</v>
      </c>
      <c r="B18822" s="176" t="s">
        <v>28861</v>
      </c>
      <c r="C18822" s="176" t="s">
        <v>83</v>
      </c>
      <c r="D18822" s="177">
        <v>141.65</v>
      </c>
    </row>
    <row r="18823" spans="1:4" x14ac:dyDescent="0.25">
      <c r="A18823" s="176" t="s">
        <v>28862</v>
      </c>
      <c r="B18823" s="176" t="s">
        <v>28861</v>
      </c>
      <c r="C18823" s="176" t="s">
        <v>83</v>
      </c>
      <c r="D18823" s="177">
        <v>139.9</v>
      </c>
    </row>
    <row r="18824" spans="1:4" x14ac:dyDescent="0.25">
      <c r="A18824" s="176" t="s">
        <v>28863</v>
      </c>
      <c r="B18824" s="176" t="s">
        <v>28864</v>
      </c>
      <c r="C18824" s="176" t="s">
        <v>115</v>
      </c>
      <c r="D18824" s="177">
        <v>87.94</v>
      </c>
    </row>
    <row r="18825" spans="1:4" x14ac:dyDescent="0.25">
      <c r="A18825" s="176" t="s">
        <v>28865</v>
      </c>
      <c r="B18825" s="176" t="s">
        <v>28864</v>
      </c>
      <c r="C18825" s="176" t="s">
        <v>115</v>
      </c>
      <c r="D18825" s="177">
        <v>86.19</v>
      </c>
    </row>
    <row r="18826" spans="1:4" x14ac:dyDescent="0.25">
      <c r="A18826" s="176" t="s">
        <v>28866</v>
      </c>
      <c r="B18826" s="176" t="s">
        <v>28867</v>
      </c>
      <c r="C18826" s="176" t="s">
        <v>83</v>
      </c>
      <c r="D18826" s="177">
        <v>400.92</v>
      </c>
    </row>
    <row r="18827" spans="1:4" x14ac:dyDescent="0.25">
      <c r="A18827" s="176" t="s">
        <v>28868</v>
      </c>
      <c r="B18827" s="176" t="s">
        <v>28867</v>
      </c>
      <c r="C18827" s="176" t="s">
        <v>83</v>
      </c>
      <c r="D18827" s="177">
        <v>395.22</v>
      </c>
    </row>
    <row r="18828" spans="1:4" x14ac:dyDescent="0.25">
      <c r="A18828" s="176" t="s">
        <v>28869</v>
      </c>
      <c r="B18828" s="176" t="s">
        <v>28870</v>
      </c>
      <c r="C18828" s="176" t="s">
        <v>322</v>
      </c>
      <c r="D18828" s="177">
        <v>920.06</v>
      </c>
    </row>
    <row r="18829" spans="1:4" x14ac:dyDescent="0.25">
      <c r="A18829" s="176" t="s">
        <v>28871</v>
      </c>
      <c r="B18829" s="176" t="s">
        <v>28870</v>
      </c>
      <c r="C18829" s="176" t="s">
        <v>322</v>
      </c>
      <c r="D18829" s="177">
        <v>911.54</v>
      </c>
    </row>
    <row r="18830" spans="1:4" x14ac:dyDescent="0.25">
      <c r="A18830" s="176" t="s">
        <v>28872</v>
      </c>
      <c r="B18830" s="176" t="s">
        <v>28873</v>
      </c>
      <c r="C18830" s="176" t="s">
        <v>322</v>
      </c>
      <c r="D18830" s="177">
        <v>920.04</v>
      </c>
    </row>
    <row r="18831" spans="1:4" x14ac:dyDescent="0.25">
      <c r="A18831" s="176" t="s">
        <v>28874</v>
      </c>
      <c r="B18831" s="176" t="s">
        <v>28873</v>
      </c>
      <c r="C18831" s="176" t="s">
        <v>322</v>
      </c>
      <c r="D18831" s="177">
        <v>911.52</v>
      </c>
    </row>
    <row r="18832" spans="1:4" x14ac:dyDescent="0.25">
      <c r="A18832" s="176" t="s">
        <v>28875</v>
      </c>
      <c r="B18832" s="176" t="s">
        <v>28876</v>
      </c>
      <c r="C18832" s="176" t="s">
        <v>322</v>
      </c>
      <c r="D18832" s="177">
        <v>920.07</v>
      </c>
    </row>
    <row r="18833" spans="1:4" x14ac:dyDescent="0.25">
      <c r="A18833" s="176" t="s">
        <v>28877</v>
      </c>
      <c r="B18833" s="176" t="s">
        <v>28876</v>
      </c>
      <c r="C18833" s="176" t="s">
        <v>322</v>
      </c>
      <c r="D18833" s="177">
        <v>911.55</v>
      </c>
    </row>
    <row r="18834" spans="1:4" x14ac:dyDescent="0.25">
      <c r="A18834" s="176" t="s">
        <v>28878</v>
      </c>
      <c r="B18834" s="176" t="s">
        <v>28879</v>
      </c>
      <c r="C18834" s="176" t="s">
        <v>322</v>
      </c>
      <c r="D18834" s="177">
        <v>920.11</v>
      </c>
    </row>
    <row r="18835" spans="1:4" x14ac:dyDescent="0.25">
      <c r="A18835" s="176" t="s">
        <v>28880</v>
      </c>
      <c r="B18835" s="176" t="s">
        <v>28879</v>
      </c>
      <c r="C18835" s="176" t="s">
        <v>322</v>
      </c>
      <c r="D18835" s="177">
        <v>911.59</v>
      </c>
    </row>
    <row r="18836" spans="1:4" x14ac:dyDescent="0.25">
      <c r="A18836" s="176" t="s">
        <v>28881</v>
      </c>
      <c r="B18836" s="176" t="s">
        <v>28882</v>
      </c>
      <c r="C18836" s="176" t="s">
        <v>322</v>
      </c>
      <c r="D18836" s="177">
        <v>920.11</v>
      </c>
    </row>
    <row r="18837" spans="1:4" x14ac:dyDescent="0.25">
      <c r="A18837" s="176" t="s">
        <v>28883</v>
      </c>
      <c r="B18837" s="176" t="s">
        <v>28882</v>
      </c>
      <c r="C18837" s="176" t="s">
        <v>322</v>
      </c>
      <c r="D18837" s="177">
        <v>911.59</v>
      </c>
    </row>
    <row r="18838" spans="1:4" x14ac:dyDescent="0.25">
      <c r="A18838" s="176" t="s">
        <v>28884</v>
      </c>
      <c r="B18838" s="176" t="s">
        <v>28885</v>
      </c>
      <c r="C18838" s="176" t="s">
        <v>322</v>
      </c>
      <c r="D18838" s="177">
        <v>919.95</v>
      </c>
    </row>
    <row r="18839" spans="1:4" x14ac:dyDescent="0.25">
      <c r="A18839" s="176" t="s">
        <v>28886</v>
      </c>
      <c r="B18839" s="176" t="s">
        <v>28885</v>
      </c>
      <c r="C18839" s="176" t="s">
        <v>322</v>
      </c>
      <c r="D18839" s="177">
        <v>911.43</v>
      </c>
    </row>
    <row r="18840" spans="1:4" x14ac:dyDescent="0.25">
      <c r="A18840" s="176" t="s">
        <v>28887</v>
      </c>
      <c r="B18840" s="176" t="s">
        <v>28888</v>
      </c>
      <c r="C18840" s="176" t="s">
        <v>83</v>
      </c>
      <c r="D18840" s="177">
        <v>85.93</v>
      </c>
    </row>
    <row r="18841" spans="1:4" x14ac:dyDescent="0.25">
      <c r="A18841" s="176" t="s">
        <v>28889</v>
      </c>
      <c r="B18841" s="176" t="s">
        <v>28888</v>
      </c>
      <c r="C18841" s="176" t="s">
        <v>83</v>
      </c>
      <c r="D18841" s="177">
        <v>83.8</v>
      </c>
    </row>
    <row r="18842" spans="1:4" x14ac:dyDescent="0.25">
      <c r="A18842" s="176" t="s">
        <v>28890</v>
      </c>
      <c r="B18842" s="176" t="s">
        <v>28891</v>
      </c>
      <c r="C18842" s="176" t="s">
        <v>83</v>
      </c>
      <c r="D18842" s="177">
        <v>89.73</v>
      </c>
    </row>
    <row r="18843" spans="1:4" x14ac:dyDescent="0.25">
      <c r="A18843" s="176" t="s">
        <v>28892</v>
      </c>
      <c r="B18843" s="176" t="s">
        <v>28891</v>
      </c>
      <c r="C18843" s="176" t="s">
        <v>83</v>
      </c>
      <c r="D18843" s="177">
        <v>87.55</v>
      </c>
    </row>
    <row r="18844" spans="1:4" x14ac:dyDescent="0.25">
      <c r="A18844" s="176" t="s">
        <v>28893</v>
      </c>
      <c r="B18844" s="176" t="s">
        <v>28894</v>
      </c>
      <c r="C18844" s="176" t="s">
        <v>83</v>
      </c>
      <c r="D18844" s="177">
        <v>498.77</v>
      </c>
    </row>
    <row r="18845" spans="1:4" x14ac:dyDescent="0.25">
      <c r="A18845" s="176" t="s">
        <v>28895</v>
      </c>
      <c r="B18845" s="176" t="s">
        <v>28894</v>
      </c>
      <c r="C18845" s="176" t="s">
        <v>83</v>
      </c>
      <c r="D18845" s="177">
        <v>493.07</v>
      </c>
    </row>
    <row r="18846" spans="1:4" x14ac:dyDescent="0.25">
      <c r="A18846" s="176" t="s">
        <v>28896</v>
      </c>
      <c r="B18846" s="176" t="s">
        <v>28897</v>
      </c>
      <c r="C18846" s="176" t="s">
        <v>322</v>
      </c>
      <c r="D18846" s="177">
        <v>1290.8599999999999</v>
      </c>
    </row>
    <row r="18847" spans="1:4" x14ac:dyDescent="0.25">
      <c r="A18847" s="176" t="s">
        <v>28898</v>
      </c>
      <c r="B18847" s="176" t="s">
        <v>28897</v>
      </c>
      <c r="C18847" s="176" t="s">
        <v>322</v>
      </c>
      <c r="D18847" s="177">
        <v>1282.3399999999999</v>
      </c>
    </row>
    <row r="18848" spans="1:4" x14ac:dyDescent="0.25">
      <c r="A18848" s="176" t="s">
        <v>28899</v>
      </c>
      <c r="B18848" s="176" t="s">
        <v>28900</v>
      </c>
      <c r="C18848" s="176" t="s">
        <v>322</v>
      </c>
      <c r="D18848" s="177">
        <v>1290.82</v>
      </c>
    </row>
    <row r="18849" spans="1:4" x14ac:dyDescent="0.25">
      <c r="A18849" s="176" t="s">
        <v>28901</v>
      </c>
      <c r="B18849" s="176" t="s">
        <v>28900</v>
      </c>
      <c r="C18849" s="176" t="s">
        <v>322</v>
      </c>
      <c r="D18849" s="177">
        <v>1282.3</v>
      </c>
    </row>
    <row r="18850" spans="1:4" x14ac:dyDescent="0.25">
      <c r="A18850" s="176" t="s">
        <v>28902</v>
      </c>
      <c r="B18850" s="176" t="s">
        <v>28903</v>
      </c>
      <c r="C18850" s="176" t="s">
        <v>322</v>
      </c>
      <c r="D18850" s="177">
        <v>1290.8800000000001</v>
      </c>
    </row>
    <row r="18851" spans="1:4" x14ac:dyDescent="0.25">
      <c r="A18851" s="176" t="s">
        <v>28904</v>
      </c>
      <c r="B18851" s="176" t="s">
        <v>28903</v>
      </c>
      <c r="C18851" s="176" t="s">
        <v>322</v>
      </c>
      <c r="D18851" s="177">
        <v>1282.3599999999999</v>
      </c>
    </row>
    <row r="18852" spans="1:4" x14ac:dyDescent="0.25">
      <c r="A18852" s="176" t="s">
        <v>28905</v>
      </c>
      <c r="B18852" s="176" t="s">
        <v>28906</v>
      </c>
      <c r="C18852" s="176" t="s">
        <v>322</v>
      </c>
      <c r="D18852" s="177">
        <v>1290.94</v>
      </c>
    </row>
    <row r="18853" spans="1:4" x14ac:dyDescent="0.25">
      <c r="A18853" s="176" t="s">
        <v>28907</v>
      </c>
      <c r="B18853" s="176" t="s">
        <v>28906</v>
      </c>
      <c r="C18853" s="176" t="s">
        <v>322</v>
      </c>
      <c r="D18853" s="177">
        <v>1282.42</v>
      </c>
    </row>
    <row r="18854" spans="1:4" x14ac:dyDescent="0.25">
      <c r="A18854" s="176" t="s">
        <v>28908</v>
      </c>
      <c r="B18854" s="176" t="s">
        <v>28909</v>
      </c>
      <c r="C18854" s="176" t="s">
        <v>322</v>
      </c>
      <c r="D18854" s="177">
        <v>1290.94</v>
      </c>
    </row>
    <row r="18855" spans="1:4" x14ac:dyDescent="0.25">
      <c r="A18855" s="176" t="s">
        <v>28910</v>
      </c>
      <c r="B18855" s="176" t="s">
        <v>28909</v>
      </c>
      <c r="C18855" s="176" t="s">
        <v>322</v>
      </c>
      <c r="D18855" s="177">
        <v>1282.42</v>
      </c>
    </row>
    <row r="18856" spans="1:4" x14ac:dyDescent="0.25">
      <c r="A18856" s="176" t="s">
        <v>28911</v>
      </c>
      <c r="B18856" s="176" t="s">
        <v>28912</v>
      </c>
      <c r="C18856" s="176" t="s">
        <v>322</v>
      </c>
      <c r="D18856" s="177">
        <v>1290.8399999999999</v>
      </c>
    </row>
    <row r="18857" spans="1:4" x14ac:dyDescent="0.25">
      <c r="A18857" s="176" t="s">
        <v>28913</v>
      </c>
      <c r="B18857" s="176" t="s">
        <v>28912</v>
      </c>
      <c r="C18857" s="176" t="s">
        <v>322</v>
      </c>
      <c r="D18857" s="177">
        <v>1282.32</v>
      </c>
    </row>
    <row r="18858" spans="1:4" x14ac:dyDescent="0.25">
      <c r="A18858" s="176" t="s">
        <v>28914</v>
      </c>
      <c r="B18858" s="176" t="s">
        <v>28915</v>
      </c>
      <c r="C18858" s="176" t="s">
        <v>83</v>
      </c>
      <c r="D18858" s="177">
        <v>105.2</v>
      </c>
    </row>
    <row r="18859" spans="1:4" x14ac:dyDescent="0.25">
      <c r="A18859" s="176" t="s">
        <v>28916</v>
      </c>
      <c r="B18859" s="176" t="s">
        <v>28915</v>
      </c>
      <c r="C18859" s="176" t="s">
        <v>83</v>
      </c>
      <c r="D18859" s="177">
        <v>103.07</v>
      </c>
    </row>
    <row r="18860" spans="1:4" x14ac:dyDescent="0.25">
      <c r="A18860" s="176" t="s">
        <v>28917</v>
      </c>
      <c r="B18860" s="176" t="s">
        <v>28918</v>
      </c>
      <c r="C18860" s="176" t="s">
        <v>83</v>
      </c>
      <c r="D18860" s="177">
        <v>110.33</v>
      </c>
    </row>
    <row r="18861" spans="1:4" x14ac:dyDescent="0.25">
      <c r="A18861" s="176" t="s">
        <v>28919</v>
      </c>
      <c r="B18861" s="176" t="s">
        <v>28918</v>
      </c>
      <c r="C18861" s="176" t="s">
        <v>83</v>
      </c>
      <c r="D18861" s="177">
        <v>108.15</v>
      </c>
    </row>
    <row r="18862" spans="1:4" x14ac:dyDescent="0.25">
      <c r="A18862" s="176" t="s">
        <v>28920</v>
      </c>
      <c r="B18862" s="176" t="s">
        <v>110</v>
      </c>
      <c r="C18862" s="176" t="s">
        <v>83</v>
      </c>
      <c r="D18862" s="177">
        <v>400.92</v>
      </c>
    </row>
    <row r="18863" spans="1:4" x14ac:dyDescent="0.25">
      <c r="A18863" s="176" t="s">
        <v>28921</v>
      </c>
      <c r="B18863" s="176" t="s">
        <v>110</v>
      </c>
      <c r="C18863" s="176" t="s">
        <v>83</v>
      </c>
      <c r="D18863" s="177">
        <v>395.22</v>
      </c>
    </row>
    <row r="18864" spans="1:4" x14ac:dyDescent="0.25">
      <c r="A18864" s="176" t="s">
        <v>28922</v>
      </c>
      <c r="B18864" s="176" t="s">
        <v>28923</v>
      </c>
      <c r="C18864" s="176" t="s">
        <v>322</v>
      </c>
      <c r="D18864" s="177">
        <v>920.06</v>
      </c>
    </row>
    <row r="18865" spans="1:4" x14ac:dyDescent="0.25">
      <c r="A18865" s="176" t="s">
        <v>28924</v>
      </c>
      <c r="B18865" s="176" t="s">
        <v>28923</v>
      </c>
      <c r="C18865" s="176" t="s">
        <v>322</v>
      </c>
      <c r="D18865" s="177">
        <v>911.54</v>
      </c>
    </row>
    <row r="18866" spans="1:4" x14ac:dyDescent="0.25">
      <c r="A18866" s="176" t="s">
        <v>28925</v>
      </c>
      <c r="B18866" s="176" t="s">
        <v>105</v>
      </c>
      <c r="C18866" s="176" t="s">
        <v>322</v>
      </c>
      <c r="D18866" s="177">
        <v>920.04</v>
      </c>
    </row>
    <row r="18867" spans="1:4" x14ac:dyDescent="0.25">
      <c r="A18867" s="176" t="s">
        <v>28926</v>
      </c>
      <c r="B18867" s="176" t="s">
        <v>105</v>
      </c>
      <c r="C18867" s="176" t="s">
        <v>322</v>
      </c>
      <c r="D18867" s="177">
        <v>911.52</v>
      </c>
    </row>
    <row r="18868" spans="1:4" x14ac:dyDescent="0.25">
      <c r="A18868" s="176" t="s">
        <v>28927</v>
      </c>
      <c r="B18868" s="176" t="s">
        <v>28928</v>
      </c>
      <c r="C18868" s="176" t="s">
        <v>322</v>
      </c>
      <c r="D18868" s="177">
        <v>920.07</v>
      </c>
    </row>
    <row r="18869" spans="1:4" x14ac:dyDescent="0.25">
      <c r="A18869" s="176" t="s">
        <v>28929</v>
      </c>
      <c r="B18869" s="176" t="s">
        <v>28928</v>
      </c>
      <c r="C18869" s="176" t="s">
        <v>322</v>
      </c>
      <c r="D18869" s="177">
        <v>911.55</v>
      </c>
    </row>
    <row r="18870" spans="1:4" x14ac:dyDescent="0.25">
      <c r="A18870" s="176" t="s">
        <v>28930</v>
      </c>
      <c r="B18870" s="176" t="s">
        <v>28931</v>
      </c>
      <c r="C18870" s="176" t="s">
        <v>322</v>
      </c>
      <c r="D18870" s="177">
        <v>920.11</v>
      </c>
    </row>
    <row r="18871" spans="1:4" x14ac:dyDescent="0.25">
      <c r="A18871" s="176" t="s">
        <v>28932</v>
      </c>
      <c r="B18871" s="176" t="s">
        <v>28931</v>
      </c>
      <c r="C18871" s="176" t="s">
        <v>322</v>
      </c>
      <c r="D18871" s="177">
        <v>911.59</v>
      </c>
    </row>
    <row r="18872" spans="1:4" x14ac:dyDescent="0.25">
      <c r="A18872" s="176" t="s">
        <v>28933</v>
      </c>
      <c r="B18872" s="176" t="s">
        <v>28934</v>
      </c>
      <c r="C18872" s="176" t="s">
        <v>322</v>
      </c>
      <c r="D18872" s="177">
        <v>920.11</v>
      </c>
    </row>
    <row r="18873" spans="1:4" x14ac:dyDescent="0.25">
      <c r="A18873" s="176" t="s">
        <v>28935</v>
      </c>
      <c r="B18873" s="176" t="s">
        <v>28934</v>
      </c>
      <c r="C18873" s="176" t="s">
        <v>322</v>
      </c>
      <c r="D18873" s="177">
        <v>911.59</v>
      </c>
    </row>
    <row r="18874" spans="1:4" x14ac:dyDescent="0.25">
      <c r="A18874" s="176" t="s">
        <v>28936</v>
      </c>
      <c r="B18874" s="176" t="s">
        <v>28937</v>
      </c>
      <c r="C18874" s="176" t="s">
        <v>322</v>
      </c>
      <c r="D18874" s="177">
        <v>919.95</v>
      </c>
    </row>
    <row r="18875" spans="1:4" x14ac:dyDescent="0.25">
      <c r="A18875" s="176" t="s">
        <v>28938</v>
      </c>
      <c r="B18875" s="176" t="s">
        <v>28937</v>
      </c>
      <c r="C18875" s="176" t="s">
        <v>322</v>
      </c>
      <c r="D18875" s="177">
        <v>911.43</v>
      </c>
    </row>
    <row r="18876" spans="1:4" x14ac:dyDescent="0.25">
      <c r="A18876" s="176" t="s">
        <v>28939</v>
      </c>
      <c r="B18876" s="176" t="s">
        <v>28940</v>
      </c>
      <c r="C18876" s="176" t="s">
        <v>83</v>
      </c>
      <c r="D18876" s="177">
        <v>76.94</v>
      </c>
    </row>
    <row r="18877" spans="1:4" x14ac:dyDescent="0.25">
      <c r="A18877" s="176" t="s">
        <v>28941</v>
      </c>
      <c r="B18877" s="176" t="s">
        <v>28940</v>
      </c>
      <c r="C18877" s="176" t="s">
        <v>83</v>
      </c>
      <c r="D18877" s="177">
        <v>74.81</v>
      </c>
    </row>
    <row r="18878" spans="1:4" x14ac:dyDescent="0.25">
      <c r="A18878" s="176" t="s">
        <v>28942</v>
      </c>
      <c r="B18878" s="176" t="s">
        <v>28943</v>
      </c>
      <c r="C18878" s="176" t="s">
        <v>83</v>
      </c>
      <c r="D18878" s="177">
        <v>84.58</v>
      </c>
    </row>
    <row r="18879" spans="1:4" x14ac:dyDescent="0.25">
      <c r="A18879" s="176" t="s">
        <v>28944</v>
      </c>
      <c r="B18879" s="176" t="s">
        <v>28943</v>
      </c>
      <c r="C18879" s="176" t="s">
        <v>83</v>
      </c>
      <c r="D18879" s="177">
        <v>82.4</v>
      </c>
    </row>
    <row r="18880" spans="1:4" x14ac:dyDescent="0.25">
      <c r="A18880" s="176" t="s">
        <v>28945</v>
      </c>
      <c r="B18880" s="176" t="s">
        <v>28946</v>
      </c>
      <c r="C18880" s="176" t="s">
        <v>83</v>
      </c>
      <c r="D18880" s="177">
        <v>400.92</v>
      </c>
    </row>
    <row r="18881" spans="1:4" x14ac:dyDescent="0.25">
      <c r="A18881" s="176" t="s">
        <v>28947</v>
      </c>
      <c r="B18881" s="176" t="s">
        <v>28946</v>
      </c>
      <c r="C18881" s="176" t="s">
        <v>83</v>
      </c>
      <c r="D18881" s="177">
        <v>395.22</v>
      </c>
    </row>
    <row r="18882" spans="1:4" x14ac:dyDescent="0.25">
      <c r="A18882" s="176" t="s">
        <v>28948</v>
      </c>
      <c r="B18882" s="176" t="s">
        <v>28949</v>
      </c>
      <c r="C18882" s="176" t="s">
        <v>322</v>
      </c>
      <c r="D18882" s="177">
        <v>920.06</v>
      </c>
    </row>
    <row r="18883" spans="1:4" x14ac:dyDescent="0.25">
      <c r="A18883" s="176" t="s">
        <v>28950</v>
      </c>
      <c r="B18883" s="176" t="s">
        <v>28949</v>
      </c>
      <c r="C18883" s="176" t="s">
        <v>322</v>
      </c>
      <c r="D18883" s="177">
        <v>911.54</v>
      </c>
    </row>
    <row r="18884" spans="1:4" x14ac:dyDescent="0.25">
      <c r="A18884" s="176" t="s">
        <v>28951</v>
      </c>
      <c r="B18884" s="176" t="s">
        <v>28952</v>
      </c>
      <c r="C18884" s="176" t="s">
        <v>322</v>
      </c>
      <c r="D18884" s="177">
        <v>920.04</v>
      </c>
    </row>
    <row r="18885" spans="1:4" x14ac:dyDescent="0.25">
      <c r="A18885" s="176" t="s">
        <v>28953</v>
      </c>
      <c r="B18885" s="176" t="s">
        <v>28952</v>
      </c>
      <c r="C18885" s="176" t="s">
        <v>322</v>
      </c>
      <c r="D18885" s="177">
        <v>911.52</v>
      </c>
    </row>
    <row r="18886" spans="1:4" x14ac:dyDescent="0.25">
      <c r="A18886" s="176" t="s">
        <v>28954</v>
      </c>
      <c r="B18886" s="176" t="s">
        <v>28955</v>
      </c>
      <c r="C18886" s="176" t="s">
        <v>322</v>
      </c>
      <c r="D18886" s="177">
        <v>920.07</v>
      </c>
    </row>
    <row r="18887" spans="1:4" x14ac:dyDescent="0.25">
      <c r="A18887" s="176" t="s">
        <v>28956</v>
      </c>
      <c r="B18887" s="176" t="s">
        <v>28955</v>
      </c>
      <c r="C18887" s="176" t="s">
        <v>322</v>
      </c>
      <c r="D18887" s="177">
        <v>911.55</v>
      </c>
    </row>
    <row r="18888" spans="1:4" x14ac:dyDescent="0.25">
      <c r="A18888" s="176" t="s">
        <v>28957</v>
      </c>
      <c r="B18888" s="176" t="s">
        <v>28958</v>
      </c>
      <c r="C18888" s="176" t="s">
        <v>322</v>
      </c>
      <c r="D18888" s="177">
        <v>920.11</v>
      </c>
    </row>
    <row r="18889" spans="1:4" x14ac:dyDescent="0.25">
      <c r="A18889" s="176" t="s">
        <v>28959</v>
      </c>
      <c r="B18889" s="176" t="s">
        <v>28958</v>
      </c>
      <c r="C18889" s="176" t="s">
        <v>322</v>
      </c>
      <c r="D18889" s="177">
        <v>911.59</v>
      </c>
    </row>
    <row r="18890" spans="1:4" x14ac:dyDescent="0.25">
      <c r="A18890" s="176" t="s">
        <v>28960</v>
      </c>
      <c r="B18890" s="176" t="s">
        <v>28961</v>
      </c>
      <c r="C18890" s="176" t="s">
        <v>322</v>
      </c>
      <c r="D18890" s="177">
        <v>920.11</v>
      </c>
    </row>
    <row r="18891" spans="1:4" x14ac:dyDescent="0.25">
      <c r="A18891" s="176" t="s">
        <v>28962</v>
      </c>
      <c r="B18891" s="176" t="s">
        <v>28961</v>
      </c>
      <c r="C18891" s="176" t="s">
        <v>322</v>
      </c>
      <c r="D18891" s="177">
        <v>911.59</v>
      </c>
    </row>
    <row r="18892" spans="1:4" x14ac:dyDescent="0.25">
      <c r="A18892" s="176" t="s">
        <v>28963</v>
      </c>
      <c r="B18892" s="176" t="s">
        <v>28964</v>
      </c>
      <c r="C18892" s="176" t="s">
        <v>322</v>
      </c>
      <c r="D18892" s="177">
        <v>919.95</v>
      </c>
    </row>
    <row r="18893" spans="1:4" x14ac:dyDescent="0.25">
      <c r="A18893" s="176" t="s">
        <v>28965</v>
      </c>
      <c r="B18893" s="176" t="s">
        <v>28964</v>
      </c>
      <c r="C18893" s="176" t="s">
        <v>322</v>
      </c>
      <c r="D18893" s="177">
        <v>911.43</v>
      </c>
    </row>
    <row r="18894" spans="1:4" x14ac:dyDescent="0.25">
      <c r="A18894" s="176" t="s">
        <v>28966</v>
      </c>
      <c r="B18894" s="176" t="s">
        <v>28967</v>
      </c>
      <c r="C18894" s="176" t="s">
        <v>83</v>
      </c>
      <c r="D18894" s="177">
        <v>76.94</v>
      </c>
    </row>
    <row r="18895" spans="1:4" x14ac:dyDescent="0.25">
      <c r="A18895" s="176" t="s">
        <v>28968</v>
      </c>
      <c r="B18895" s="176" t="s">
        <v>28967</v>
      </c>
      <c r="C18895" s="176" t="s">
        <v>83</v>
      </c>
      <c r="D18895" s="177">
        <v>74.81</v>
      </c>
    </row>
    <row r="18896" spans="1:4" x14ac:dyDescent="0.25">
      <c r="A18896" s="176" t="s">
        <v>28969</v>
      </c>
      <c r="B18896" s="176" t="s">
        <v>28970</v>
      </c>
      <c r="C18896" s="176" t="s">
        <v>83</v>
      </c>
      <c r="D18896" s="177">
        <v>84.58</v>
      </c>
    </row>
    <row r="18897" spans="1:4" x14ac:dyDescent="0.25">
      <c r="A18897" s="176" t="s">
        <v>28971</v>
      </c>
      <c r="B18897" s="176" t="s">
        <v>28970</v>
      </c>
      <c r="C18897" s="176" t="s">
        <v>83</v>
      </c>
      <c r="D18897" s="177">
        <v>82.4</v>
      </c>
    </row>
    <row r="18898" spans="1:4" x14ac:dyDescent="0.25">
      <c r="A18898" s="176" t="s">
        <v>28972</v>
      </c>
      <c r="B18898" s="176" t="s">
        <v>28973</v>
      </c>
      <c r="C18898" s="176" t="s">
        <v>83</v>
      </c>
      <c r="D18898" s="177">
        <v>555.41999999999996</v>
      </c>
    </row>
    <row r="18899" spans="1:4" x14ac:dyDescent="0.25">
      <c r="A18899" s="176" t="s">
        <v>28974</v>
      </c>
      <c r="B18899" s="176" t="s">
        <v>28973</v>
      </c>
      <c r="C18899" s="176" t="s">
        <v>83</v>
      </c>
      <c r="D18899" s="177">
        <v>549.72</v>
      </c>
    </row>
    <row r="18900" spans="1:4" x14ac:dyDescent="0.25">
      <c r="A18900" s="176" t="s">
        <v>28975</v>
      </c>
      <c r="B18900" s="176" t="s">
        <v>28976</v>
      </c>
      <c r="C18900" s="176" t="s">
        <v>322</v>
      </c>
      <c r="D18900" s="177">
        <v>1328.5</v>
      </c>
    </row>
    <row r="18901" spans="1:4" x14ac:dyDescent="0.25">
      <c r="A18901" s="176" t="s">
        <v>28977</v>
      </c>
      <c r="B18901" s="176" t="s">
        <v>28976</v>
      </c>
      <c r="C18901" s="176" t="s">
        <v>322</v>
      </c>
      <c r="D18901" s="177">
        <v>1319.98</v>
      </c>
    </row>
    <row r="18902" spans="1:4" x14ac:dyDescent="0.25">
      <c r="A18902" s="176" t="s">
        <v>28978</v>
      </c>
      <c r="B18902" s="176" t="s">
        <v>28979</v>
      </c>
      <c r="C18902" s="176" t="s">
        <v>322</v>
      </c>
      <c r="D18902" s="177">
        <v>1328.45</v>
      </c>
    </row>
    <row r="18903" spans="1:4" x14ac:dyDescent="0.25">
      <c r="A18903" s="176" t="s">
        <v>28980</v>
      </c>
      <c r="B18903" s="176" t="s">
        <v>28979</v>
      </c>
      <c r="C18903" s="176" t="s">
        <v>322</v>
      </c>
      <c r="D18903" s="177">
        <v>1319.93</v>
      </c>
    </row>
    <row r="18904" spans="1:4" x14ac:dyDescent="0.25">
      <c r="A18904" s="176" t="s">
        <v>28981</v>
      </c>
      <c r="B18904" s="176" t="s">
        <v>28982</v>
      </c>
      <c r="C18904" s="176" t="s">
        <v>322</v>
      </c>
      <c r="D18904" s="177">
        <v>1328.52</v>
      </c>
    </row>
    <row r="18905" spans="1:4" x14ac:dyDescent="0.25">
      <c r="A18905" s="176" t="s">
        <v>28983</v>
      </c>
      <c r="B18905" s="176" t="s">
        <v>28982</v>
      </c>
      <c r="C18905" s="176" t="s">
        <v>322</v>
      </c>
      <c r="D18905" s="177">
        <v>1320</v>
      </c>
    </row>
    <row r="18906" spans="1:4" x14ac:dyDescent="0.25">
      <c r="A18906" s="176" t="s">
        <v>28984</v>
      </c>
      <c r="B18906" s="176" t="s">
        <v>28985</v>
      </c>
      <c r="C18906" s="176" t="s">
        <v>322</v>
      </c>
      <c r="D18906" s="177">
        <v>1328.58</v>
      </c>
    </row>
    <row r="18907" spans="1:4" x14ac:dyDescent="0.25">
      <c r="A18907" s="176" t="s">
        <v>28986</v>
      </c>
      <c r="B18907" s="176" t="s">
        <v>28985</v>
      </c>
      <c r="C18907" s="176" t="s">
        <v>322</v>
      </c>
      <c r="D18907" s="177">
        <v>1320.06</v>
      </c>
    </row>
    <row r="18908" spans="1:4" x14ac:dyDescent="0.25">
      <c r="A18908" s="176" t="s">
        <v>28987</v>
      </c>
      <c r="B18908" s="176" t="s">
        <v>28988</v>
      </c>
      <c r="C18908" s="176" t="s">
        <v>322</v>
      </c>
      <c r="D18908" s="177">
        <v>1328.58</v>
      </c>
    </row>
    <row r="18909" spans="1:4" x14ac:dyDescent="0.25">
      <c r="A18909" s="176" t="s">
        <v>28989</v>
      </c>
      <c r="B18909" s="176" t="s">
        <v>28988</v>
      </c>
      <c r="C18909" s="176" t="s">
        <v>322</v>
      </c>
      <c r="D18909" s="177">
        <v>1320.06</v>
      </c>
    </row>
    <row r="18910" spans="1:4" x14ac:dyDescent="0.25">
      <c r="A18910" s="176" t="s">
        <v>28990</v>
      </c>
      <c r="B18910" s="176" t="s">
        <v>28991</v>
      </c>
      <c r="C18910" s="176" t="s">
        <v>322</v>
      </c>
      <c r="D18910" s="177">
        <v>1328.33</v>
      </c>
    </row>
    <row r="18911" spans="1:4" x14ac:dyDescent="0.25">
      <c r="A18911" s="176" t="s">
        <v>28992</v>
      </c>
      <c r="B18911" s="176" t="s">
        <v>28991</v>
      </c>
      <c r="C18911" s="176" t="s">
        <v>322</v>
      </c>
      <c r="D18911" s="177">
        <v>1319.81</v>
      </c>
    </row>
    <row r="18912" spans="1:4" x14ac:dyDescent="0.25">
      <c r="A18912" s="176" t="s">
        <v>28993</v>
      </c>
      <c r="B18912" s="176" t="s">
        <v>28994</v>
      </c>
      <c r="C18912" s="176" t="s">
        <v>83</v>
      </c>
      <c r="D18912" s="177">
        <v>111.38</v>
      </c>
    </row>
    <row r="18913" spans="1:4" x14ac:dyDescent="0.25">
      <c r="A18913" s="176" t="s">
        <v>28995</v>
      </c>
      <c r="B18913" s="176" t="s">
        <v>28994</v>
      </c>
      <c r="C18913" s="176" t="s">
        <v>83</v>
      </c>
      <c r="D18913" s="177">
        <v>109.25</v>
      </c>
    </row>
    <row r="18914" spans="1:4" x14ac:dyDescent="0.25">
      <c r="A18914" s="176" t="s">
        <v>28996</v>
      </c>
      <c r="B18914" s="176" t="s">
        <v>28997</v>
      </c>
      <c r="C18914" s="176" t="s">
        <v>83</v>
      </c>
      <c r="D18914" s="177">
        <v>114.97</v>
      </c>
    </row>
    <row r="18915" spans="1:4" x14ac:dyDescent="0.25">
      <c r="A18915" s="176" t="s">
        <v>28998</v>
      </c>
      <c r="B18915" s="176" t="s">
        <v>28997</v>
      </c>
      <c r="C18915" s="176" t="s">
        <v>83</v>
      </c>
      <c r="D18915" s="177">
        <v>112.79</v>
      </c>
    </row>
    <row r="18916" spans="1:4" x14ac:dyDescent="0.25">
      <c r="A18916" s="176" t="s">
        <v>28999</v>
      </c>
      <c r="B18916" s="176" t="s">
        <v>29000</v>
      </c>
      <c r="C18916" s="176" t="s">
        <v>115</v>
      </c>
      <c r="D18916" s="177">
        <v>239.46</v>
      </c>
    </row>
    <row r="18917" spans="1:4" x14ac:dyDescent="0.25">
      <c r="A18917" s="176" t="s">
        <v>29001</v>
      </c>
      <c r="B18917" s="176" t="s">
        <v>29000</v>
      </c>
      <c r="C18917" s="176" t="s">
        <v>115</v>
      </c>
      <c r="D18917" s="177">
        <v>237.01</v>
      </c>
    </row>
    <row r="18918" spans="1:4" x14ac:dyDescent="0.25">
      <c r="A18918" s="176" t="s">
        <v>29002</v>
      </c>
      <c r="B18918" s="176" t="s">
        <v>29003</v>
      </c>
      <c r="C18918" s="176" t="s">
        <v>115</v>
      </c>
      <c r="D18918" s="177">
        <v>202.17</v>
      </c>
    </row>
    <row r="18919" spans="1:4" x14ac:dyDescent="0.25">
      <c r="A18919" s="176" t="s">
        <v>29004</v>
      </c>
      <c r="B18919" s="176" t="s">
        <v>29003</v>
      </c>
      <c r="C18919" s="176" t="s">
        <v>115</v>
      </c>
      <c r="D18919" s="177">
        <v>200.42</v>
      </c>
    </row>
    <row r="18920" spans="1:4" x14ac:dyDescent="0.25">
      <c r="A18920" s="176" t="s">
        <v>29005</v>
      </c>
      <c r="B18920" s="176" t="s">
        <v>29006</v>
      </c>
      <c r="C18920" s="176" t="s">
        <v>115</v>
      </c>
      <c r="D18920" s="177">
        <v>299.49</v>
      </c>
    </row>
    <row r="18921" spans="1:4" x14ac:dyDescent="0.25">
      <c r="A18921" s="176" t="s">
        <v>29007</v>
      </c>
      <c r="B18921" s="176" t="s">
        <v>29006</v>
      </c>
      <c r="C18921" s="176" t="s">
        <v>115</v>
      </c>
      <c r="D18921" s="177">
        <v>295.99</v>
      </c>
    </row>
    <row r="18922" spans="1:4" x14ac:dyDescent="0.25">
      <c r="A18922" s="176" t="s">
        <v>29008</v>
      </c>
      <c r="B18922" s="176" t="s">
        <v>29009</v>
      </c>
      <c r="C18922" s="176" t="s">
        <v>115</v>
      </c>
      <c r="D18922" s="177">
        <v>2087.71</v>
      </c>
    </row>
    <row r="18923" spans="1:4" x14ac:dyDescent="0.25">
      <c r="A18923" s="176" t="s">
        <v>29010</v>
      </c>
      <c r="B18923" s="176" t="s">
        <v>29009</v>
      </c>
      <c r="C18923" s="176" t="s">
        <v>115</v>
      </c>
      <c r="D18923" s="177">
        <v>2087.71</v>
      </c>
    </row>
    <row r="18924" spans="1:4" x14ac:dyDescent="0.25">
      <c r="A18924" s="176" t="s">
        <v>29011</v>
      </c>
      <c r="B18924" s="176" t="s">
        <v>29012</v>
      </c>
      <c r="C18924" s="176" t="s">
        <v>27783</v>
      </c>
      <c r="D18924" s="177">
        <v>2581.2199999999998</v>
      </c>
    </row>
    <row r="18925" spans="1:4" x14ac:dyDescent="0.25">
      <c r="A18925" s="176" t="s">
        <v>29013</v>
      </c>
      <c r="B18925" s="176" t="s">
        <v>29012</v>
      </c>
      <c r="C18925" s="176" t="s">
        <v>27783</v>
      </c>
      <c r="D18925" s="177">
        <v>2573.92</v>
      </c>
    </row>
    <row r="18926" spans="1:4" x14ac:dyDescent="0.25">
      <c r="A18926" s="176" t="s">
        <v>29014</v>
      </c>
      <c r="B18926" s="176" t="s">
        <v>29015</v>
      </c>
      <c r="C18926" s="176" t="s">
        <v>27783</v>
      </c>
      <c r="D18926" s="177">
        <v>958.93</v>
      </c>
    </row>
    <row r="18927" spans="1:4" x14ac:dyDescent="0.25">
      <c r="A18927" s="176" t="s">
        <v>29016</v>
      </c>
      <c r="B18927" s="176" t="s">
        <v>29015</v>
      </c>
      <c r="C18927" s="176" t="s">
        <v>27783</v>
      </c>
      <c r="D18927" s="177">
        <v>958.93</v>
      </c>
    </row>
    <row r="18928" spans="1:4" x14ac:dyDescent="0.25">
      <c r="A18928" s="176" t="s">
        <v>29017</v>
      </c>
      <c r="B18928" s="176" t="s">
        <v>29018</v>
      </c>
      <c r="C18928" s="176" t="s">
        <v>115</v>
      </c>
      <c r="D18928" s="177">
        <v>196.45</v>
      </c>
    </row>
    <row r="18929" spans="1:4" x14ac:dyDescent="0.25">
      <c r="A18929" s="176" t="s">
        <v>29019</v>
      </c>
      <c r="B18929" s="176" t="s">
        <v>29018</v>
      </c>
      <c r="C18929" s="176" t="s">
        <v>115</v>
      </c>
      <c r="D18929" s="177">
        <v>196.45</v>
      </c>
    </row>
    <row r="18930" spans="1:4" x14ac:dyDescent="0.25">
      <c r="A18930" s="176" t="s">
        <v>29020</v>
      </c>
      <c r="B18930" s="176" t="s">
        <v>29021</v>
      </c>
      <c r="C18930" s="176" t="s">
        <v>27783</v>
      </c>
      <c r="D18930" s="177">
        <v>3496.85</v>
      </c>
    </row>
    <row r="18931" spans="1:4" x14ac:dyDescent="0.25">
      <c r="A18931" s="176" t="s">
        <v>29022</v>
      </c>
      <c r="B18931" s="176" t="s">
        <v>29021</v>
      </c>
      <c r="C18931" s="176" t="s">
        <v>27783</v>
      </c>
      <c r="D18931" s="177">
        <v>3496.85</v>
      </c>
    </row>
    <row r="18932" spans="1:4" x14ac:dyDescent="0.25">
      <c r="A18932" s="176" t="s">
        <v>29023</v>
      </c>
      <c r="B18932" s="176" t="s">
        <v>29024</v>
      </c>
      <c r="C18932" s="176" t="s">
        <v>27783</v>
      </c>
      <c r="D18932" s="177">
        <v>130.05000000000001</v>
      </c>
    </row>
    <row r="18933" spans="1:4" x14ac:dyDescent="0.25">
      <c r="A18933" s="176" t="s">
        <v>29025</v>
      </c>
      <c r="B18933" s="176" t="s">
        <v>29024</v>
      </c>
      <c r="C18933" s="176" t="s">
        <v>27783</v>
      </c>
      <c r="D18933" s="177">
        <v>130.05000000000001</v>
      </c>
    </row>
    <row r="18934" spans="1:4" x14ac:dyDescent="0.25">
      <c r="A18934" s="176" t="s">
        <v>29026</v>
      </c>
      <c r="B18934" s="176" t="s">
        <v>29027</v>
      </c>
      <c r="C18934" s="176" t="s">
        <v>115</v>
      </c>
      <c r="D18934" s="177">
        <v>1423.74</v>
      </c>
    </row>
    <row r="18935" spans="1:4" x14ac:dyDescent="0.25">
      <c r="A18935" s="176" t="s">
        <v>29028</v>
      </c>
      <c r="B18935" s="176" t="s">
        <v>29027</v>
      </c>
      <c r="C18935" s="176" t="s">
        <v>115</v>
      </c>
      <c r="D18935" s="177">
        <v>1378.58</v>
      </c>
    </row>
    <row r="18936" spans="1:4" x14ac:dyDescent="0.25">
      <c r="A18936" s="176" t="s">
        <v>29029</v>
      </c>
      <c r="B18936" s="176" t="s">
        <v>29030</v>
      </c>
      <c r="C18936" s="176" t="s">
        <v>27783</v>
      </c>
      <c r="D18936" s="177">
        <v>4848.3100000000004</v>
      </c>
    </row>
    <row r="18937" spans="1:4" x14ac:dyDescent="0.25">
      <c r="A18937" s="176" t="s">
        <v>29031</v>
      </c>
      <c r="B18937" s="176" t="s">
        <v>29030</v>
      </c>
      <c r="C18937" s="176" t="s">
        <v>27783</v>
      </c>
      <c r="D18937" s="177">
        <v>4838.03</v>
      </c>
    </row>
    <row r="18938" spans="1:4" x14ac:dyDescent="0.25">
      <c r="A18938" s="176" t="s">
        <v>29032</v>
      </c>
      <c r="B18938" s="176" t="s">
        <v>29033</v>
      </c>
      <c r="C18938" s="176" t="s">
        <v>115</v>
      </c>
      <c r="D18938" s="177">
        <v>2843.24</v>
      </c>
    </row>
    <row r="18939" spans="1:4" x14ac:dyDescent="0.25">
      <c r="A18939" s="176" t="s">
        <v>29034</v>
      </c>
      <c r="B18939" s="176" t="s">
        <v>29033</v>
      </c>
      <c r="C18939" s="176" t="s">
        <v>115</v>
      </c>
      <c r="D18939" s="177">
        <v>2821.16</v>
      </c>
    </row>
    <row r="18940" spans="1:4" x14ac:dyDescent="0.25">
      <c r="A18940" s="176" t="s">
        <v>29035</v>
      </c>
      <c r="B18940" s="176" t="s">
        <v>29036</v>
      </c>
      <c r="C18940" s="176" t="s">
        <v>115</v>
      </c>
      <c r="D18940" s="177">
        <v>1771.52</v>
      </c>
    </row>
    <row r="18941" spans="1:4" x14ac:dyDescent="0.25">
      <c r="A18941" s="176" t="s">
        <v>29037</v>
      </c>
      <c r="B18941" s="176" t="s">
        <v>29036</v>
      </c>
      <c r="C18941" s="176" t="s">
        <v>115</v>
      </c>
      <c r="D18941" s="177">
        <v>1771.52</v>
      </c>
    </row>
    <row r="18942" spans="1:4" x14ac:dyDescent="0.25">
      <c r="A18942" s="176" t="s">
        <v>29038</v>
      </c>
      <c r="B18942" s="176" t="s">
        <v>29039</v>
      </c>
      <c r="C18942" s="176" t="s">
        <v>115</v>
      </c>
      <c r="D18942" s="177">
        <v>1823</v>
      </c>
    </row>
    <row r="18943" spans="1:4" x14ac:dyDescent="0.25">
      <c r="A18943" s="176" t="s">
        <v>29040</v>
      </c>
      <c r="B18943" s="176" t="s">
        <v>29039</v>
      </c>
      <c r="C18943" s="176" t="s">
        <v>115</v>
      </c>
      <c r="D18943" s="177">
        <v>1823</v>
      </c>
    </row>
    <row r="18944" spans="1:4" x14ac:dyDescent="0.25">
      <c r="A18944" s="176" t="s">
        <v>29041</v>
      </c>
      <c r="B18944" s="176" t="s">
        <v>29042</v>
      </c>
      <c r="C18944" s="176" t="s">
        <v>115</v>
      </c>
      <c r="D18944" s="177">
        <v>2264.65</v>
      </c>
    </row>
    <row r="18945" spans="1:4" x14ac:dyDescent="0.25">
      <c r="A18945" s="176" t="s">
        <v>29043</v>
      </c>
      <c r="B18945" s="176" t="s">
        <v>29042</v>
      </c>
      <c r="C18945" s="176" t="s">
        <v>115</v>
      </c>
      <c r="D18945" s="177">
        <v>2264.65</v>
      </c>
    </row>
    <row r="18946" spans="1:4" x14ac:dyDescent="0.25">
      <c r="A18946" s="176" t="s">
        <v>29044</v>
      </c>
      <c r="B18946" s="176" t="s">
        <v>29045</v>
      </c>
      <c r="C18946" s="176" t="s">
        <v>115</v>
      </c>
      <c r="D18946" s="177">
        <v>2543.0700000000002</v>
      </c>
    </row>
    <row r="18947" spans="1:4" x14ac:dyDescent="0.25">
      <c r="A18947" s="176" t="s">
        <v>29046</v>
      </c>
      <c r="B18947" s="176" t="s">
        <v>29045</v>
      </c>
      <c r="C18947" s="176" t="s">
        <v>115</v>
      </c>
      <c r="D18947" s="177">
        <v>2543.0700000000002</v>
      </c>
    </row>
    <row r="18948" spans="1:4" x14ac:dyDescent="0.25">
      <c r="A18948" s="176" t="s">
        <v>29047</v>
      </c>
      <c r="B18948" s="176" t="s">
        <v>29048</v>
      </c>
      <c r="C18948" s="176" t="s">
        <v>115</v>
      </c>
      <c r="D18948" s="177">
        <v>2982.88</v>
      </c>
    </row>
    <row r="18949" spans="1:4" x14ac:dyDescent="0.25">
      <c r="A18949" s="176" t="s">
        <v>29049</v>
      </c>
      <c r="B18949" s="176" t="s">
        <v>29048</v>
      </c>
      <c r="C18949" s="176" t="s">
        <v>115</v>
      </c>
      <c r="D18949" s="177">
        <v>2982.88</v>
      </c>
    </row>
    <row r="18950" spans="1:4" x14ac:dyDescent="0.25">
      <c r="A18950" s="176" t="s">
        <v>29050</v>
      </c>
      <c r="B18950" s="176" t="s">
        <v>29051</v>
      </c>
      <c r="C18950" s="176" t="s">
        <v>115</v>
      </c>
      <c r="D18950" s="177">
        <v>3245.7</v>
      </c>
    </row>
    <row r="18951" spans="1:4" x14ac:dyDescent="0.25">
      <c r="A18951" s="176" t="s">
        <v>29052</v>
      </c>
      <c r="B18951" s="176" t="s">
        <v>29051</v>
      </c>
      <c r="C18951" s="176" t="s">
        <v>115</v>
      </c>
      <c r="D18951" s="177">
        <v>3245.7</v>
      </c>
    </row>
    <row r="18952" spans="1:4" x14ac:dyDescent="0.25">
      <c r="A18952" s="176" t="s">
        <v>29053</v>
      </c>
      <c r="B18952" s="176" t="s">
        <v>29054</v>
      </c>
      <c r="C18952" s="176" t="s">
        <v>115</v>
      </c>
      <c r="D18952" s="177">
        <v>4234.2299999999996</v>
      </c>
    </row>
    <row r="18953" spans="1:4" x14ac:dyDescent="0.25">
      <c r="A18953" s="176" t="s">
        <v>29055</v>
      </c>
      <c r="B18953" s="176" t="s">
        <v>29054</v>
      </c>
      <c r="C18953" s="176" t="s">
        <v>115</v>
      </c>
      <c r="D18953" s="177">
        <v>4234.2299999999996</v>
      </c>
    </row>
    <row r="18954" spans="1:4" x14ac:dyDescent="0.25">
      <c r="A18954" s="176" t="s">
        <v>29056</v>
      </c>
      <c r="B18954" s="176" t="s">
        <v>29057</v>
      </c>
      <c r="C18954" s="176" t="s">
        <v>115</v>
      </c>
      <c r="D18954" s="177">
        <v>5338.7</v>
      </c>
    </row>
    <row r="18955" spans="1:4" x14ac:dyDescent="0.25">
      <c r="A18955" s="176" t="s">
        <v>29058</v>
      </c>
      <c r="B18955" s="176" t="s">
        <v>29057</v>
      </c>
      <c r="C18955" s="176" t="s">
        <v>115</v>
      </c>
      <c r="D18955" s="177">
        <v>5338.7</v>
      </c>
    </row>
    <row r="18956" spans="1:4" x14ac:dyDescent="0.25">
      <c r="A18956" s="176" t="s">
        <v>29059</v>
      </c>
      <c r="B18956" s="176" t="s">
        <v>29060</v>
      </c>
      <c r="C18956" s="176" t="s">
        <v>115</v>
      </c>
      <c r="D18956" s="177">
        <v>1112.4000000000001</v>
      </c>
    </row>
    <row r="18957" spans="1:4" x14ac:dyDescent="0.25">
      <c r="A18957" s="176" t="s">
        <v>29061</v>
      </c>
      <c r="B18957" s="176" t="s">
        <v>29060</v>
      </c>
      <c r="C18957" s="176" t="s">
        <v>115</v>
      </c>
      <c r="D18957" s="177">
        <v>1112.4000000000001</v>
      </c>
    </row>
    <row r="18958" spans="1:4" x14ac:dyDescent="0.25">
      <c r="A18958" s="176" t="s">
        <v>29062</v>
      </c>
      <c r="B18958" s="176" t="s">
        <v>29063</v>
      </c>
      <c r="C18958" s="176" t="s">
        <v>115</v>
      </c>
      <c r="D18958" s="177">
        <v>719.97</v>
      </c>
    </row>
    <row r="18959" spans="1:4" x14ac:dyDescent="0.25">
      <c r="A18959" s="176" t="s">
        <v>29064</v>
      </c>
      <c r="B18959" s="176" t="s">
        <v>29063</v>
      </c>
      <c r="C18959" s="176" t="s">
        <v>115</v>
      </c>
      <c r="D18959" s="177">
        <v>719.97</v>
      </c>
    </row>
    <row r="18960" spans="1:4" x14ac:dyDescent="0.25">
      <c r="A18960" s="176" t="s">
        <v>29065</v>
      </c>
      <c r="B18960" s="176" t="s">
        <v>29066</v>
      </c>
      <c r="C18960" s="176" t="s">
        <v>115</v>
      </c>
      <c r="D18960" s="177">
        <v>76.34</v>
      </c>
    </row>
    <row r="18961" spans="1:4" x14ac:dyDescent="0.25">
      <c r="A18961" s="176" t="s">
        <v>29067</v>
      </c>
      <c r="B18961" s="176" t="s">
        <v>29066</v>
      </c>
      <c r="C18961" s="176" t="s">
        <v>115</v>
      </c>
      <c r="D18961" s="177">
        <v>75.33</v>
      </c>
    </row>
    <row r="18962" spans="1:4" x14ac:dyDescent="0.25">
      <c r="A18962" s="176" t="s">
        <v>29068</v>
      </c>
      <c r="B18962" s="176" t="s">
        <v>29069</v>
      </c>
      <c r="C18962" s="176" t="s">
        <v>115</v>
      </c>
      <c r="D18962" s="177">
        <v>71.17</v>
      </c>
    </row>
    <row r="18963" spans="1:4" x14ac:dyDescent="0.25">
      <c r="A18963" s="176" t="s">
        <v>29070</v>
      </c>
      <c r="B18963" s="176" t="s">
        <v>29069</v>
      </c>
      <c r="C18963" s="176" t="s">
        <v>115</v>
      </c>
      <c r="D18963" s="177">
        <v>70.16</v>
      </c>
    </row>
    <row r="18964" spans="1:4" x14ac:dyDescent="0.25">
      <c r="A18964" s="176" t="s">
        <v>29071</v>
      </c>
      <c r="B18964" s="176" t="s">
        <v>29072</v>
      </c>
      <c r="C18964" s="176" t="s">
        <v>115</v>
      </c>
      <c r="D18964" s="177">
        <v>27.02</v>
      </c>
    </row>
    <row r="18965" spans="1:4" x14ac:dyDescent="0.25">
      <c r="A18965" s="176" t="s">
        <v>29073</v>
      </c>
      <c r="B18965" s="176" t="s">
        <v>29072</v>
      </c>
      <c r="C18965" s="176" t="s">
        <v>115</v>
      </c>
      <c r="D18965" s="177">
        <v>26.01</v>
      </c>
    </row>
    <row r="18966" spans="1:4" x14ac:dyDescent="0.25">
      <c r="A18966" s="176" t="s">
        <v>29074</v>
      </c>
      <c r="B18966" s="176" t="s">
        <v>29075</v>
      </c>
      <c r="C18966" s="176" t="s">
        <v>115</v>
      </c>
      <c r="D18966" s="177">
        <v>76.34</v>
      </c>
    </row>
    <row r="18967" spans="1:4" x14ac:dyDescent="0.25">
      <c r="A18967" s="176" t="s">
        <v>29076</v>
      </c>
      <c r="B18967" s="176" t="s">
        <v>29075</v>
      </c>
      <c r="C18967" s="176" t="s">
        <v>115</v>
      </c>
      <c r="D18967" s="177">
        <v>75.33</v>
      </c>
    </row>
    <row r="18968" spans="1:4" x14ac:dyDescent="0.25">
      <c r="A18968" s="176" t="s">
        <v>29077</v>
      </c>
      <c r="B18968" s="176" t="s">
        <v>29078</v>
      </c>
      <c r="C18968" s="176" t="s">
        <v>115</v>
      </c>
      <c r="D18968" s="177">
        <v>36.340000000000003</v>
      </c>
    </row>
    <row r="18969" spans="1:4" x14ac:dyDescent="0.25">
      <c r="A18969" s="176" t="s">
        <v>29079</v>
      </c>
      <c r="B18969" s="176" t="s">
        <v>29078</v>
      </c>
      <c r="C18969" s="176" t="s">
        <v>115</v>
      </c>
      <c r="D18969" s="177">
        <v>35.33</v>
      </c>
    </row>
    <row r="18970" spans="1:4" x14ac:dyDescent="0.25">
      <c r="A18970" s="176" t="s">
        <v>29080</v>
      </c>
      <c r="B18970" s="176" t="s">
        <v>29081</v>
      </c>
      <c r="C18970" s="176" t="s">
        <v>115</v>
      </c>
      <c r="D18970" s="177">
        <v>38.86</v>
      </c>
    </row>
    <row r="18971" spans="1:4" x14ac:dyDescent="0.25">
      <c r="A18971" s="176" t="s">
        <v>29082</v>
      </c>
      <c r="B18971" s="176" t="s">
        <v>29081</v>
      </c>
      <c r="C18971" s="176" t="s">
        <v>115</v>
      </c>
      <c r="D18971" s="177">
        <v>37.85</v>
      </c>
    </row>
    <row r="18972" spans="1:4" x14ac:dyDescent="0.25">
      <c r="A18972" s="176" t="s">
        <v>29083</v>
      </c>
      <c r="B18972" s="176" t="s">
        <v>29084</v>
      </c>
      <c r="C18972" s="176" t="s">
        <v>115</v>
      </c>
      <c r="D18972" s="177">
        <v>37.729999999999997</v>
      </c>
    </row>
    <row r="18973" spans="1:4" x14ac:dyDescent="0.25">
      <c r="A18973" s="176" t="s">
        <v>29085</v>
      </c>
      <c r="B18973" s="176" t="s">
        <v>29084</v>
      </c>
      <c r="C18973" s="176" t="s">
        <v>115</v>
      </c>
      <c r="D18973" s="177">
        <v>36.72</v>
      </c>
    </row>
    <row r="18974" spans="1:4" x14ac:dyDescent="0.25">
      <c r="A18974" s="176" t="s">
        <v>29086</v>
      </c>
      <c r="B18974" s="176" t="s">
        <v>29087</v>
      </c>
      <c r="C18974" s="176" t="s">
        <v>115</v>
      </c>
      <c r="D18974" s="177">
        <v>58.38</v>
      </c>
    </row>
    <row r="18975" spans="1:4" x14ac:dyDescent="0.25">
      <c r="A18975" s="176" t="s">
        <v>29088</v>
      </c>
      <c r="B18975" s="176" t="s">
        <v>29087</v>
      </c>
      <c r="C18975" s="176" t="s">
        <v>115</v>
      </c>
      <c r="D18975" s="177">
        <v>57.37</v>
      </c>
    </row>
    <row r="18976" spans="1:4" x14ac:dyDescent="0.25">
      <c r="A18976" s="176" t="s">
        <v>29089</v>
      </c>
      <c r="B18976" s="176" t="s">
        <v>29090</v>
      </c>
      <c r="C18976" s="176" t="s">
        <v>115</v>
      </c>
      <c r="D18976" s="177">
        <v>41.52</v>
      </c>
    </row>
    <row r="18977" spans="1:4" x14ac:dyDescent="0.25">
      <c r="A18977" s="176" t="s">
        <v>29091</v>
      </c>
      <c r="B18977" s="176" t="s">
        <v>29090</v>
      </c>
      <c r="C18977" s="176" t="s">
        <v>115</v>
      </c>
      <c r="D18977" s="177">
        <v>40.51</v>
      </c>
    </row>
    <row r="18978" spans="1:4" x14ac:dyDescent="0.25">
      <c r="A18978" s="176" t="s">
        <v>29092</v>
      </c>
      <c r="B18978" s="176" t="s">
        <v>29093</v>
      </c>
      <c r="C18978" s="176" t="s">
        <v>115</v>
      </c>
      <c r="D18978" s="177">
        <v>66.84</v>
      </c>
    </row>
    <row r="18979" spans="1:4" x14ac:dyDescent="0.25">
      <c r="A18979" s="176" t="s">
        <v>29094</v>
      </c>
      <c r="B18979" s="176" t="s">
        <v>29093</v>
      </c>
      <c r="C18979" s="176" t="s">
        <v>115</v>
      </c>
      <c r="D18979" s="177">
        <v>65.83</v>
      </c>
    </row>
    <row r="18980" spans="1:4" x14ac:dyDescent="0.25">
      <c r="A18980" s="176" t="s">
        <v>29095</v>
      </c>
      <c r="B18980" s="176" t="s">
        <v>29096</v>
      </c>
      <c r="C18980" s="176" t="s">
        <v>115</v>
      </c>
      <c r="D18980" s="177">
        <v>36.58</v>
      </c>
    </row>
    <row r="18981" spans="1:4" x14ac:dyDescent="0.25">
      <c r="A18981" s="176" t="s">
        <v>29097</v>
      </c>
      <c r="B18981" s="176" t="s">
        <v>29096</v>
      </c>
      <c r="C18981" s="176" t="s">
        <v>115</v>
      </c>
      <c r="D18981" s="177">
        <v>35.57</v>
      </c>
    </row>
    <row r="18982" spans="1:4" x14ac:dyDescent="0.25">
      <c r="A18982" s="176" t="s">
        <v>29098</v>
      </c>
      <c r="B18982" s="176" t="s">
        <v>29099</v>
      </c>
      <c r="C18982" s="176" t="s">
        <v>115</v>
      </c>
      <c r="D18982" s="177">
        <v>42.47</v>
      </c>
    </row>
    <row r="18983" spans="1:4" x14ac:dyDescent="0.25">
      <c r="A18983" s="176" t="s">
        <v>29100</v>
      </c>
      <c r="B18983" s="176" t="s">
        <v>29099</v>
      </c>
      <c r="C18983" s="176" t="s">
        <v>115</v>
      </c>
      <c r="D18983" s="177">
        <v>41.46</v>
      </c>
    </row>
    <row r="18984" spans="1:4" x14ac:dyDescent="0.25">
      <c r="A18984" s="176" t="s">
        <v>29101</v>
      </c>
      <c r="B18984" s="176" t="s">
        <v>29102</v>
      </c>
      <c r="C18984" s="176" t="s">
        <v>115</v>
      </c>
      <c r="D18984" s="177">
        <v>110.3</v>
      </c>
    </row>
    <row r="18985" spans="1:4" x14ac:dyDescent="0.25">
      <c r="A18985" s="176" t="s">
        <v>29103</v>
      </c>
      <c r="B18985" s="176" t="s">
        <v>29102</v>
      </c>
      <c r="C18985" s="176" t="s">
        <v>115</v>
      </c>
      <c r="D18985" s="177">
        <v>109.29</v>
      </c>
    </row>
    <row r="18986" spans="1:4" x14ac:dyDescent="0.25">
      <c r="A18986" s="176" t="s">
        <v>29104</v>
      </c>
      <c r="B18986" s="176" t="s">
        <v>29105</v>
      </c>
      <c r="C18986" s="176" t="s">
        <v>115</v>
      </c>
      <c r="D18986" s="177">
        <v>131.97999999999999</v>
      </c>
    </row>
    <row r="18987" spans="1:4" x14ac:dyDescent="0.25">
      <c r="A18987" s="176" t="s">
        <v>29106</v>
      </c>
      <c r="B18987" s="176" t="s">
        <v>29105</v>
      </c>
      <c r="C18987" s="176" t="s">
        <v>115</v>
      </c>
      <c r="D18987" s="177">
        <v>130.97</v>
      </c>
    </row>
    <row r="18988" spans="1:4" x14ac:dyDescent="0.25">
      <c r="A18988" s="176" t="s">
        <v>29107</v>
      </c>
      <c r="B18988" s="176" t="s">
        <v>29108</v>
      </c>
      <c r="C18988" s="176" t="s">
        <v>115</v>
      </c>
      <c r="D18988" s="177">
        <v>148.22999999999999</v>
      </c>
    </row>
    <row r="18989" spans="1:4" x14ac:dyDescent="0.25">
      <c r="A18989" s="176" t="s">
        <v>29109</v>
      </c>
      <c r="B18989" s="176" t="s">
        <v>29108</v>
      </c>
      <c r="C18989" s="176" t="s">
        <v>115</v>
      </c>
      <c r="D18989" s="177">
        <v>147.22</v>
      </c>
    </row>
    <row r="18990" spans="1:4" x14ac:dyDescent="0.25">
      <c r="A18990" s="176" t="s">
        <v>29110</v>
      </c>
      <c r="B18990" s="176" t="s">
        <v>29111</v>
      </c>
      <c r="C18990" s="176" t="s">
        <v>115</v>
      </c>
      <c r="D18990" s="177">
        <v>148.22999999999999</v>
      </c>
    </row>
    <row r="18991" spans="1:4" x14ac:dyDescent="0.25">
      <c r="A18991" s="176" t="s">
        <v>29112</v>
      </c>
      <c r="B18991" s="176" t="s">
        <v>29111</v>
      </c>
      <c r="C18991" s="176" t="s">
        <v>115</v>
      </c>
      <c r="D18991" s="177">
        <v>147.22</v>
      </c>
    </row>
    <row r="18992" spans="1:4" x14ac:dyDescent="0.25">
      <c r="A18992" s="176" t="s">
        <v>29113</v>
      </c>
      <c r="B18992" s="176" t="s">
        <v>29114</v>
      </c>
      <c r="C18992" s="176" t="s">
        <v>115</v>
      </c>
      <c r="D18992" s="177">
        <v>207.34</v>
      </c>
    </row>
    <row r="18993" spans="1:4" x14ac:dyDescent="0.25">
      <c r="A18993" s="176" t="s">
        <v>29115</v>
      </c>
      <c r="B18993" s="176" t="s">
        <v>29114</v>
      </c>
      <c r="C18993" s="176" t="s">
        <v>115</v>
      </c>
      <c r="D18993" s="177">
        <v>202.11</v>
      </c>
    </row>
    <row r="18994" spans="1:4" x14ac:dyDescent="0.25">
      <c r="A18994" s="176" t="s">
        <v>29116</v>
      </c>
      <c r="B18994" s="176" t="s">
        <v>29117</v>
      </c>
      <c r="C18994" s="176" t="s">
        <v>115</v>
      </c>
      <c r="D18994" s="177">
        <v>327.85</v>
      </c>
    </row>
    <row r="18995" spans="1:4" x14ac:dyDescent="0.25">
      <c r="A18995" s="176" t="s">
        <v>29118</v>
      </c>
      <c r="B18995" s="176" t="s">
        <v>29117</v>
      </c>
      <c r="C18995" s="176" t="s">
        <v>115</v>
      </c>
      <c r="D18995" s="177">
        <v>322.62</v>
      </c>
    </row>
    <row r="18996" spans="1:4" x14ac:dyDescent="0.25">
      <c r="A18996" s="176" t="s">
        <v>29119</v>
      </c>
      <c r="B18996" s="176" t="s">
        <v>29120</v>
      </c>
      <c r="C18996" s="176" t="s">
        <v>115</v>
      </c>
      <c r="D18996" s="177">
        <v>382.16</v>
      </c>
    </row>
    <row r="18997" spans="1:4" x14ac:dyDescent="0.25">
      <c r="A18997" s="176" t="s">
        <v>29121</v>
      </c>
      <c r="B18997" s="176" t="s">
        <v>29120</v>
      </c>
      <c r="C18997" s="176" t="s">
        <v>115</v>
      </c>
      <c r="D18997" s="177">
        <v>376.93</v>
      </c>
    </row>
    <row r="18998" spans="1:4" x14ac:dyDescent="0.25">
      <c r="A18998" s="176" t="s">
        <v>29122</v>
      </c>
      <c r="B18998" s="176" t="s">
        <v>29123</v>
      </c>
      <c r="C18998" s="176" t="s">
        <v>115</v>
      </c>
      <c r="D18998" s="177">
        <v>106.01</v>
      </c>
    </row>
    <row r="18999" spans="1:4" x14ac:dyDescent="0.25">
      <c r="A18999" s="176" t="s">
        <v>29124</v>
      </c>
      <c r="B18999" s="176" t="s">
        <v>29123</v>
      </c>
      <c r="C18999" s="176" t="s">
        <v>115</v>
      </c>
      <c r="D18999" s="177">
        <v>103.98</v>
      </c>
    </row>
    <row r="19000" spans="1:4" x14ac:dyDescent="0.25">
      <c r="A19000" s="176" t="s">
        <v>29125</v>
      </c>
      <c r="B19000" s="176" t="s">
        <v>29126</v>
      </c>
      <c r="C19000" s="176" t="s">
        <v>115</v>
      </c>
      <c r="D19000" s="177">
        <v>5.14</v>
      </c>
    </row>
    <row r="19001" spans="1:4" x14ac:dyDescent="0.25">
      <c r="A19001" s="176" t="s">
        <v>29127</v>
      </c>
      <c r="B19001" s="176" t="s">
        <v>29126</v>
      </c>
      <c r="C19001" s="176" t="s">
        <v>115</v>
      </c>
      <c r="D19001" s="177">
        <v>4.9400000000000004</v>
      </c>
    </row>
    <row r="19002" spans="1:4" x14ac:dyDescent="0.25">
      <c r="A19002" s="176" t="s">
        <v>29128</v>
      </c>
      <c r="B19002" s="176" t="s">
        <v>29129</v>
      </c>
      <c r="C19002" s="176" t="s">
        <v>115</v>
      </c>
      <c r="D19002" s="177">
        <v>38.4</v>
      </c>
    </row>
    <row r="19003" spans="1:4" x14ac:dyDescent="0.25">
      <c r="A19003" s="176" t="s">
        <v>29130</v>
      </c>
      <c r="B19003" s="176" t="s">
        <v>29129</v>
      </c>
      <c r="C19003" s="176" t="s">
        <v>115</v>
      </c>
      <c r="D19003" s="177">
        <v>37.17</v>
      </c>
    </row>
    <row r="19004" spans="1:4" x14ac:dyDescent="0.25">
      <c r="A19004" s="176" t="s">
        <v>29131</v>
      </c>
      <c r="B19004" s="176" t="s">
        <v>29132</v>
      </c>
      <c r="C19004" s="176" t="s">
        <v>115</v>
      </c>
      <c r="D19004" s="177">
        <v>41.83</v>
      </c>
    </row>
    <row r="19005" spans="1:4" x14ac:dyDescent="0.25">
      <c r="A19005" s="176" t="s">
        <v>29133</v>
      </c>
      <c r="B19005" s="176" t="s">
        <v>29132</v>
      </c>
      <c r="C19005" s="176" t="s">
        <v>115</v>
      </c>
      <c r="D19005" s="177">
        <v>39.03</v>
      </c>
    </row>
    <row r="19006" spans="1:4" x14ac:dyDescent="0.25">
      <c r="A19006" s="176" t="s">
        <v>29134</v>
      </c>
      <c r="B19006" s="176" t="s">
        <v>29135</v>
      </c>
      <c r="C19006" s="176" t="s">
        <v>115</v>
      </c>
      <c r="D19006" s="177">
        <v>58</v>
      </c>
    </row>
    <row r="19007" spans="1:4" x14ac:dyDescent="0.25">
      <c r="A19007" s="176" t="s">
        <v>29136</v>
      </c>
      <c r="B19007" s="176" t="s">
        <v>29135</v>
      </c>
      <c r="C19007" s="176" t="s">
        <v>115</v>
      </c>
      <c r="D19007" s="177">
        <v>58</v>
      </c>
    </row>
    <row r="19008" spans="1:4" x14ac:dyDescent="0.25">
      <c r="A19008" s="176" t="s">
        <v>29137</v>
      </c>
      <c r="B19008" s="176" t="s">
        <v>29138</v>
      </c>
      <c r="C19008" s="176" t="s">
        <v>115</v>
      </c>
      <c r="D19008" s="177">
        <v>48</v>
      </c>
    </row>
    <row r="19009" spans="1:4" x14ac:dyDescent="0.25">
      <c r="A19009" s="176" t="s">
        <v>29139</v>
      </c>
      <c r="B19009" s="176" t="s">
        <v>29138</v>
      </c>
      <c r="C19009" s="176" t="s">
        <v>115</v>
      </c>
      <c r="D19009" s="177">
        <v>48</v>
      </c>
    </row>
    <row r="19010" spans="1:4" x14ac:dyDescent="0.25">
      <c r="A19010" s="176" t="s">
        <v>29140</v>
      </c>
      <c r="B19010" s="176" t="s">
        <v>29141</v>
      </c>
      <c r="C19010" s="176" t="s">
        <v>115</v>
      </c>
      <c r="D19010" s="177">
        <v>52.56</v>
      </c>
    </row>
    <row r="19011" spans="1:4" x14ac:dyDescent="0.25">
      <c r="A19011" s="176" t="s">
        <v>29142</v>
      </c>
      <c r="B19011" s="176" t="s">
        <v>29141</v>
      </c>
      <c r="C19011" s="176" t="s">
        <v>115</v>
      </c>
      <c r="D19011" s="177">
        <v>52.56</v>
      </c>
    </row>
    <row r="19012" spans="1:4" x14ac:dyDescent="0.25">
      <c r="A19012" s="176" t="s">
        <v>29143</v>
      </c>
      <c r="B19012" s="176" t="s">
        <v>29144</v>
      </c>
      <c r="C19012" s="176" t="s">
        <v>115</v>
      </c>
      <c r="D19012" s="177">
        <v>65.25</v>
      </c>
    </row>
    <row r="19013" spans="1:4" x14ac:dyDescent="0.25">
      <c r="A19013" s="176" t="s">
        <v>29145</v>
      </c>
      <c r="B19013" s="176" t="s">
        <v>29144</v>
      </c>
      <c r="C19013" s="176" t="s">
        <v>115</v>
      </c>
      <c r="D19013" s="177">
        <v>65.25</v>
      </c>
    </row>
    <row r="19014" spans="1:4" x14ac:dyDescent="0.25">
      <c r="A19014" s="176" t="s">
        <v>29146</v>
      </c>
      <c r="B19014" s="176" t="s">
        <v>29147</v>
      </c>
      <c r="C19014" s="176" t="s">
        <v>115</v>
      </c>
      <c r="D19014" s="177">
        <v>68</v>
      </c>
    </row>
    <row r="19015" spans="1:4" x14ac:dyDescent="0.25">
      <c r="A19015" s="176" t="s">
        <v>29148</v>
      </c>
      <c r="B19015" s="176" t="s">
        <v>29147</v>
      </c>
      <c r="C19015" s="176" t="s">
        <v>115</v>
      </c>
      <c r="D19015" s="177">
        <v>68</v>
      </c>
    </row>
    <row r="19016" spans="1:4" x14ac:dyDescent="0.25">
      <c r="A19016" s="176" t="s">
        <v>57630</v>
      </c>
      <c r="B19016" s="176" t="s">
        <v>57631</v>
      </c>
      <c r="C19016" s="176" t="s">
        <v>51</v>
      </c>
      <c r="D19016" s="177">
        <v>98</v>
      </c>
    </row>
    <row r="19017" spans="1:4" x14ac:dyDescent="0.25">
      <c r="A19017" s="176" t="s">
        <v>57632</v>
      </c>
      <c r="B19017" s="176" t="s">
        <v>57631</v>
      </c>
      <c r="C19017" s="176" t="s">
        <v>51</v>
      </c>
      <c r="D19017" s="177">
        <v>97.14</v>
      </c>
    </row>
    <row r="19018" spans="1:4" x14ac:dyDescent="0.25">
      <c r="A19018" s="176" t="s">
        <v>29149</v>
      </c>
      <c r="B19018" s="176" t="s">
        <v>29150</v>
      </c>
      <c r="C19018" s="176" t="s">
        <v>949</v>
      </c>
      <c r="D19018" s="177">
        <v>118.9</v>
      </c>
    </row>
    <row r="19019" spans="1:4" x14ac:dyDescent="0.25">
      <c r="A19019" s="176" t="s">
        <v>29151</v>
      </c>
      <c r="B19019" s="176" t="s">
        <v>29150</v>
      </c>
      <c r="C19019" s="176" t="s">
        <v>949</v>
      </c>
      <c r="D19019" s="177">
        <v>118.9</v>
      </c>
    </row>
    <row r="19020" spans="1:4" x14ac:dyDescent="0.25">
      <c r="A19020" s="176" t="s">
        <v>29152</v>
      </c>
      <c r="B19020" s="176" t="s">
        <v>29153</v>
      </c>
      <c r="C19020" s="176" t="s">
        <v>949</v>
      </c>
      <c r="D19020" s="177">
        <v>143.22</v>
      </c>
    </row>
    <row r="19021" spans="1:4" x14ac:dyDescent="0.25">
      <c r="A19021" s="176" t="s">
        <v>29154</v>
      </c>
      <c r="B19021" s="176" t="s">
        <v>29153</v>
      </c>
      <c r="C19021" s="176" t="s">
        <v>949</v>
      </c>
      <c r="D19021" s="177">
        <v>143.22</v>
      </c>
    </row>
    <row r="19022" spans="1:4" x14ac:dyDescent="0.25">
      <c r="A19022" s="176" t="s">
        <v>29155</v>
      </c>
      <c r="B19022" s="176" t="s">
        <v>29156</v>
      </c>
      <c r="C19022" s="176" t="s">
        <v>949</v>
      </c>
      <c r="D19022" s="177">
        <v>151.65</v>
      </c>
    </row>
    <row r="19023" spans="1:4" x14ac:dyDescent="0.25">
      <c r="A19023" s="176" t="s">
        <v>29157</v>
      </c>
      <c r="B19023" s="176" t="s">
        <v>29156</v>
      </c>
      <c r="C19023" s="176" t="s">
        <v>949</v>
      </c>
      <c r="D19023" s="177">
        <v>151.65</v>
      </c>
    </row>
    <row r="19024" spans="1:4" x14ac:dyDescent="0.25">
      <c r="A19024" s="176" t="s">
        <v>29158</v>
      </c>
      <c r="B19024" s="176" t="s">
        <v>29159</v>
      </c>
      <c r="C19024" s="176" t="s">
        <v>949</v>
      </c>
      <c r="D19024" s="177">
        <v>57</v>
      </c>
    </row>
    <row r="19025" spans="1:4" x14ac:dyDescent="0.25">
      <c r="A19025" s="176" t="s">
        <v>29160</v>
      </c>
      <c r="B19025" s="176" t="s">
        <v>29159</v>
      </c>
      <c r="C19025" s="176" t="s">
        <v>949</v>
      </c>
      <c r="D19025" s="177">
        <v>57</v>
      </c>
    </row>
    <row r="19026" spans="1:4" x14ac:dyDescent="0.25">
      <c r="A19026" s="176" t="s">
        <v>29161</v>
      </c>
      <c r="B19026" s="176" t="s">
        <v>29162</v>
      </c>
      <c r="C19026" s="176" t="s">
        <v>949</v>
      </c>
      <c r="D19026" s="177">
        <v>180.71</v>
      </c>
    </row>
    <row r="19027" spans="1:4" x14ac:dyDescent="0.25">
      <c r="A19027" s="176" t="s">
        <v>29163</v>
      </c>
      <c r="B19027" s="176" t="s">
        <v>29164</v>
      </c>
      <c r="C19027" s="176" t="s">
        <v>949</v>
      </c>
      <c r="D19027" s="177">
        <v>74.400000000000006</v>
      </c>
    </row>
    <row r="19028" spans="1:4" x14ac:dyDescent="0.25">
      <c r="A19028" s="176" t="s">
        <v>29165</v>
      </c>
      <c r="B19028" s="176" t="s">
        <v>29164</v>
      </c>
      <c r="C19028" s="176" t="s">
        <v>949</v>
      </c>
      <c r="D19028" s="177">
        <v>60.91</v>
      </c>
    </row>
    <row r="19029" spans="1:4" x14ac:dyDescent="0.25">
      <c r="A19029" s="176" t="s">
        <v>29166</v>
      </c>
      <c r="B19029" s="176" t="s">
        <v>29162</v>
      </c>
      <c r="C19029" s="176" t="s">
        <v>949</v>
      </c>
      <c r="D19029" s="177">
        <v>178.74</v>
      </c>
    </row>
    <row r="19030" spans="1:4" x14ac:dyDescent="0.25">
      <c r="A19030" s="176" t="s">
        <v>29167</v>
      </c>
      <c r="B19030" s="176" t="s">
        <v>29164</v>
      </c>
      <c r="C19030" s="176" t="s">
        <v>949</v>
      </c>
      <c r="D19030" s="177">
        <v>72.430000000000007</v>
      </c>
    </row>
    <row r="19031" spans="1:4" x14ac:dyDescent="0.25">
      <c r="A19031" s="176" t="s">
        <v>29168</v>
      </c>
      <c r="B19031" s="176" t="s">
        <v>29164</v>
      </c>
      <c r="C19031" s="176" t="s">
        <v>949</v>
      </c>
      <c r="D19031" s="177">
        <v>58.94</v>
      </c>
    </row>
    <row r="19032" spans="1:4" x14ac:dyDescent="0.25">
      <c r="A19032" s="176" t="s">
        <v>29169</v>
      </c>
      <c r="B19032" s="176" t="s">
        <v>29170</v>
      </c>
      <c r="C19032" s="176" t="s">
        <v>949</v>
      </c>
      <c r="D19032" s="177">
        <v>212.62</v>
      </c>
    </row>
    <row r="19033" spans="1:4" x14ac:dyDescent="0.25">
      <c r="A19033" s="176" t="s">
        <v>29171</v>
      </c>
      <c r="B19033" s="176" t="s">
        <v>29170</v>
      </c>
      <c r="C19033" s="176" t="s">
        <v>949</v>
      </c>
      <c r="D19033" s="177">
        <v>84.7</v>
      </c>
    </row>
    <row r="19034" spans="1:4" x14ac:dyDescent="0.25">
      <c r="A19034" s="176" t="s">
        <v>29172</v>
      </c>
      <c r="B19034" s="176" t="s">
        <v>29170</v>
      </c>
      <c r="C19034" s="176" t="s">
        <v>949</v>
      </c>
      <c r="D19034" s="177">
        <v>68.290000000000006</v>
      </c>
    </row>
    <row r="19035" spans="1:4" x14ac:dyDescent="0.25">
      <c r="A19035" s="176" t="s">
        <v>29173</v>
      </c>
      <c r="B19035" s="176" t="s">
        <v>29170</v>
      </c>
      <c r="C19035" s="176" t="s">
        <v>949</v>
      </c>
      <c r="D19035" s="177">
        <v>210.65</v>
      </c>
    </row>
    <row r="19036" spans="1:4" x14ac:dyDescent="0.25">
      <c r="A19036" s="176" t="s">
        <v>29174</v>
      </c>
      <c r="B19036" s="176" t="s">
        <v>29170</v>
      </c>
      <c r="C19036" s="176" t="s">
        <v>949</v>
      </c>
      <c r="D19036" s="177">
        <v>82.73</v>
      </c>
    </row>
    <row r="19037" spans="1:4" x14ac:dyDescent="0.25">
      <c r="A19037" s="176" t="s">
        <v>29175</v>
      </c>
      <c r="B19037" s="176" t="s">
        <v>29170</v>
      </c>
      <c r="C19037" s="176" t="s">
        <v>949</v>
      </c>
      <c r="D19037" s="177">
        <v>66.319999999999993</v>
      </c>
    </row>
    <row r="19038" spans="1:4" x14ac:dyDescent="0.25">
      <c r="A19038" s="176" t="s">
        <v>29176</v>
      </c>
      <c r="B19038" s="176" t="s">
        <v>29177</v>
      </c>
      <c r="C19038" s="176" t="s">
        <v>949</v>
      </c>
      <c r="D19038" s="177">
        <v>251.53</v>
      </c>
    </row>
    <row r="19039" spans="1:4" x14ac:dyDescent="0.25">
      <c r="A19039" s="176" t="s">
        <v>29178</v>
      </c>
      <c r="B19039" s="176" t="s">
        <v>29177</v>
      </c>
      <c r="C19039" s="176" t="s">
        <v>949</v>
      </c>
      <c r="D19039" s="177">
        <v>94.16</v>
      </c>
    </row>
    <row r="19040" spans="1:4" x14ac:dyDescent="0.25">
      <c r="A19040" s="176" t="s">
        <v>29179</v>
      </c>
      <c r="B19040" s="176" t="s">
        <v>29177</v>
      </c>
      <c r="C19040" s="176" t="s">
        <v>949</v>
      </c>
      <c r="D19040" s="177">
        <v>73.48</v>
      </c>
    </row>
    <row r="19041" spans="1:4" x14ac:dyDescent="0.25">
      <c r="A19041" s="176" t="s">
        <v>29180</v>
      </c>
      <c r="B19041" s="176" t="s">
        <v>29177</v>
      </c>
      <c r="C19041" s="176" t="s">
        <v>949</v>
      </c>
      <c r="D19041" s="177">
        <v>249.56</v>
      </c>
    </row>
    <row r="19042" spans="1:4" x14ac:dyDescent="0.25">
      <c r="A19042" s="176" t="s">
        <v>29181</v>
      </c>
      <c r="B19042" s="176" t="s">
        <v>29177</v>
      </c>
      <c r="C19042" s="176" t="s">
        <v>949</v>
      </c>
      <c r="D19042" s="177">
        <v>92.19</v>
      </c>
    </row>
    <row r="19043" spans="1:4" x14ac:dyDescent="0.25">
      <c r="A19043" s="176" t="s">
        <v>29182</v>
      </c>
      <c r="B19043" s="176" t="s">
        <v>29177</v>
      </c>
      <c r="C19043" s="176" t="s">
        <v>949</v>
      </c>
      <c r="D19043" s="177">
        <v>71.510000000000005</v>
      </c>
    </row>
    <row r="19044" spans="1:4" x14ac:dyDescent="0.25">
      <c r="A19044" s="176" t="s">
        <v>29183</v>
      </c>
      <c r="B19044" s="176" t="s">
        <v>29184</v>
      </c>
      <c r="C19044" s="176" t="s">
        <v>949</v>
      </c>
      <c r="D19044" s="177">
        <v>201.93</v>
      </c>
    </row>
    <row r="19045" spans="1:4" x14ac:dyDescent="0.25">
      <c r="A19045" s="176" t="s">
        <v>29185</v>
      </c>
      <c r="B19045" s="176" t="s">
        <v>29184</v>
      </c>
      <c r="C19045" s="176" t="s">
        <v>949</v>
      </c>
      <c r="D19045" s="177">
        <v>85.29</v>
      </c>
    </row>
    <row r="19046" spans="1:4" x14ac:dyDescent="0.25">
      <c r="A19046" s="176" t="s">
        <v>29186</v>
      </c>
      <c r="B19046" s="176" t="s">
        <v>29184</v>
      </c>
      <c r="C19046" s="176" t="s">
        <v>949</v>
      </c>
      <c r="D19046" s="177">
        <v>69.13</v>
      </c>
    </row>
    <row r="19047" spans="1:4" x14ac:dyDescent="0.25">
      <c r="A19047" s="176" t="s">
        <v>29187</v>
      </c>
      <c r="B19047" s="176" t="s">
        <v>29184</v>
      </c>
      <c r="C19047" s="176" t="s">
        <v>949</v>
      </c>
      <c r="D19047" s="177">
        <v>199.96</v>
      </c>
    </row>
    <row r="19048" spans="1:4" x14ac:dyDescent="0.25">
      <c r="A19048" s="176" t="s">
        <v>29188</v>
      </c>
      <c r="B19048" s="176" t="s">
        <v>29184</v>
      </c>
      <c r="C19048" s="176" t="s">
        <v>949</v>
      </c>
      <c r="D19048" s="177">
        <v>83.32</v>
      </c>
    </row>
    <row r="19049" spans="1:4" x14ac:dyDescent="0.25">
      <c r="A19049" s="176" t="s">
        <v>29189</v>
      </c>
      <c r="B19049" s="176" t="s">
        <v>29184</v>
      </c>
      <c r="C19049" s="176" t="s">
        <v>949</v>
      </c>
      <c r="D19049" s="177">
        <v>67.16</v>
      </c>
    </row>
    <row r="19050" spans="1:4" x14ac:dyDescent="0.25">
      <c r="A19050" s="176" t="s">
        <v>29190</v>
      </c>
      <c r="B19050" s="176" t="s">
        <v>29191</v>
      </c>
      <c r="C19050" s="176" t="s">
        <v>949</v>
      </c>
      <c r="D19050" s="177">
        <v>226.42</v>
      </c>
    </row>
    <row r="19051" spans="1:4" x14ac:dyDescent="0.25">
      <c r="A19051" s="176" t="s">
        <v>29192</v>
      </c>
      <c r="B19051" s="176" t="s">
        <v>29191</v>
      </c>
      <c r="C19051" s="176" t="s">
        <v>949</v>
      </c>
      <c r="D19051" s="177">
        <v>91.71</v>
      </c>
    </row>
    <row r="19052" spans="1:4" x14ac:dyDescent="0.25">
      <c r="A19052" s="176" t="s">
        <v>29193</v>
      </c>
      <c r="B19052" s="176" t="s">
        <v>29191</v>
      </c>
      <c r="C19052" s="176" t="s">
        <v>949</v>
      </c>
      <c r="D19052" s="177">
        <v>73.14</v>
      </c>
    </row>
    <row r="19053" spans="1:4" x14ac:dyDescent="0.25">
      <c r="A19053" s="176" t="s">
        <v>29194</v>
      </c>
      <c r="B19053" s="176" t="s">
        <v>29191</v>
      </c>
      <c r="C19053" s="176" t="s">
        <v>949</v>
      </c>
      <c r="D19053" s="177">
        <v>224.45</v>
      </c>
    </row>
    <row r="19054" spans="1:4" x14ac:dyDescent="0.25">
      <c r="A19054" s="176" t="s">
        <v>29195</v>
      </c>
      <c r="B19054" s="176" t="s">
        <v>29191</v>
      </c>
      <c r="C19054" s="176" t="s">
        <v>949</v>
      </c>
      <c r="D19054" s="177">
        <v>89.74</v>
      </c>
    </row>
    <row r="19055" spans="1:4" x14ac:dyDescent="0.25">
      <c r="A19055" s="176" t="s">
        <v>29196</v>
      </c>
      <c r="B19055" s="176" t="s">
        <v>29191</v>
      </c>
      <c r="C19055" s="176" t="s">
        <v>949</v>
      </c>
      <c r="D19055" s="177">
        <v>71.17</v>
      </c>
    </row>
    <row r="19056" spans="1:4" x14ac:dyDescent="0.25">
      <c r="A19056" s="176" t="s">
        <v>29197</v>
      </c>
      <c r="B19056" s="176" t="s">
        <v>29198</v>
      </c>
      <c r="C19056" s="176" t="s">
        <v>949</v>
      </c>
      <c r="D19056" s="177">
        <v>258.83999999999997</v>
      </c>
    </row>
    <row r="19057" spans="1:4" x14ac:dyDescent="0.25">
      <c r="A19057" s="176" t="s">
        <v>29199</v>
      </c>
      <c r="B19057" s="176" t="s">
        <v>29198</v>
      </c>
      <c r="C19057" s="176" t="s">
        <v>949</v>
      </c>
      <c r="D19057" s="177">
        <v>104.93</v>
      </c>
    </row>
    <row r="19058" spans="1:4" x14ac:dyDescent="0.25">
      <c r="A19058" s="176" t="s">
        <v>29200</v>
      </c>
      <c r="B19058" s="176" t="s">
        <v>29198</v>
      </c>
      <c r="C19058" s="176" t="s">
        <v>949</v>
      </c>
      <c r="D19058" s="177">
        <v>83.26</v>
      </c>
    </row>
    <row r="19059" spans="1:4" x14ac:dyDescent="0.25">
      <c r="A19059" s="176" t="s">
        <v>29201</v>
      </c>
      <c r="B19059" s="176" t="s">
        <v>29198</v>
      </c>
      <c r="C19059" s="176" t="s">
        <v>949</v>
      </c>
      <c r="D19059" s="177">
        <v>256.87</v>
      </c>
    </row>
    <row r="19060" spans="1:4" x14ac:dyDescent="0.25">
      <c r="A19060" s="176" t="s">
        <v>29202</v>
      </c>
      <c r="B19060" s="176" t="s">
        <v>29198</v>
      </c>
      <c r="C19060" s="176" t="s">
        <v>949</v>
      </c>
      <c r="D19060" s="177">
        <v>102.96</v>
      </c>
    </row>
    <row r="19061" spans="1:4" x14ac:dyDescent="0.25">
      <c r="A19061" s="176" t="s">
        <v>29203</v>
      </c>
      <c r="B19061" s="176" t="s">
        <v>29198</v>
      </c>
      <c r="C19061" s="176" t="s">
        <v>949</v>
      </c>
      <c r="D19061" s="177">
        <v>81.290000000000006</v>
      </c>
    </row>
    <row r="19062" spans="1:4" x14ac:dyDescent="0.25">
      <c r="A19062" s="176" t="s">
        <v>29204</v>
      </c>
      <c r="B19062" s="176" t="s">
        <v>29205</v>
      </c>
      <c r="C19062" s="176" t="s">
        <v>949</v>
      </c>
      <c r="D19062" s="177">
        <v>293.14</v>
      </c>
    </row>
    <row r="19063" spans="1:4" x14ac:dyDescent="0.25">
      <c r="A19063" s="176" t="s">
        <v>29206</v>
      </c>
      <c r="B19063" s="176" t="s">
        <v>29205</v>
      </c>
      <c r="C19063" s="176" t="s">
        <v>949</v>
      </c>
      <c r="D19063" s="177">
        <v>108.56</v>
      </c>
    </row>
    <row r="19064" spans="1:4" x14ac:dyDescent="0.25">
      <c r="A19064" s="176" t="s">
        <v>29207</v>
      </c>
      <c r="B19064" s="176" t="s">
        <v>29205</v>
      </c>
      <c r="C19064" s="176" t="s">
        <v>949</v>
      </c>
      <c r="D19064" s="177">
        <v>84.54</v>
      </c>
    </row>
    <row r="19065" spans="1:4" x14ac:dyDescent="0.25">
      <c r="A19065" s="176" t="s">
        <v>29208</v>
      </c>
      <c r="B19065" s="176" t="s">
        <v>29205</v>
      </c>
      <c r="C19065" s="176" t="s">
        <v>949</v>
      </c>
      <c r="D19065" s="177">
        <v>291.17</v>
      </c>
    </row>
    <row r="19066" spans="1:4" x14ac:dyDescent="0.25">
      <c r="A19066" s="176" t="s">
        <v>29209</v>
      </c>
      <c r="B19066" s="176" t="s">
        <v>29205</v>
      </c>
      <c r="C19066" s="176" t="s">
        <v>949</v>
      </c>
      <c r="D19066" s="177">
        <v>106.59</v>
      </c>
    </row>
    <row r="19067" spans="1:4" x14ac:dyDescent="0.25">
      <c r="A19067" s="176" t="s">
        <v>29210</v>
      </c>
      <c r="B19067" s="176" t="s">
        <v>29205</v>
      </c>
      <c r="C19067" s="176" t="s">
        <v>949</v>
      </c>
      <c r="D19067" s="177">
        <v>82.57</v>
      </c>
    </row>
    <row r="19068" spans="1:4" x14ac:dyDescent="0.25">
      <c r="A19068" s="176" t="s">
        <v>29211</v>
      </c>
      <c r="B19068" s="176" t="s">
        <v>29212</v>
      </c>
      <c r="C19068" s="176" t="s">
        <v>949</v>
      </c>
      <c r="D19068" s="177">
        <v>585.55999999999995</v>
      </c>
    </row>
    <row r="19069" spans="1:4" x14ac:dyDescent="0.25">
      <c r="A19069" s="176" t="s">
        <v>29213</v>
      </c>
      <c r="B19069" s="176" t="s">
        <v>29212</v>
      </c>
      <c r="C19069" s="176" t="s">
        <v>949</v>
      </c>
      <c r="D19069" s="177">
        <v>267.56</v>
      </c>
    </row>
    <row r="19070" spans="1:4" x14ac:dyDescent="0.25">
      <c r="A19070" s="176" t="s">
        <v>29214</v>
      </c>
      <c r="B19070" s="176" t="s">
        <v>29212</v>
      </c>
      <c r="C19070" s="176" t="s">
        <v>949</v>
      </c>
      <c r="D19070" s="177">
        <v>216.99</v>
      </c>
    </row>
    <row r="19071" spans="1:4" x14ac:dyDescent="0.25">
      <c r="A19071" s="176" t="s">
        <v>29215</v>
      </c>
      <c r="B19071" s="176" t="s">
        <v>29212</v>
      </c>
      <c r="C19071" s="176" t="s">
        <v>949</v>
      </c>
      <c r="D19071" s="177">
        <v>583.59</v>
      </c>
    </row>
    <row r="19072" spans="1:4" x14ac:dyDescent="0.25">
      <c r="A19072" s="176" t="s">
        <v>29216</v>
      </c>
      <c r="B19072" s="176" t="s">
        <v>29212</v>
      </c>
      <c r="C19072" s="176" t="s">
        <v>949</v>
      </c>
      <c r="D19072" s="177">
        <v>265.58999999999997</v>
      </c>
    </row>
    <row r="19073" spans="1:4" x14ac:dyDescent="0.25">
      <c r="A19073" s="176" t="s">
        <v>29217</v>
      </c>
      <c r="B19073" s="176" t="s">
        <v>29212</v>
      </c>
      <c r="C19073" s="176" t="s">
        <v>949</v>
      </c>
      <c r="D19073" s="177">
        <v>215.02</v>
      </c>
    </row>
    <row r="19074" spans="1:4" x14ac:dyDescent="0.25">
      <c r="A19074" s="176" t="s">
        <v>29218</v>
      </c>
      <c r="B19074" s="176" t="s">
        <v>29219</v>
      </c>
      <c r="C19074" s="176" t="s">
        <v>949</v>
      </c>
      <c r="D19074" s="177">
        <v>280.83999999999997</v>
      </c>
    </row>
    <row r="19075" spans="1:4" x14ac:dyDescent="0.25">
      <c r="A19075" s="176" t="s">
        <v>29220</v>
      </c>
      <c r="B19075" s="176" t="s">
        <v>29219</v>
      </c>
      <c r="C19075" s="176" t="s">
        <v>949</v>
      </c>
      <c r="D19075" s="177">
        <v>112.86</v>
      </c>
    </row>
    <row r="19076" spans="1:4" x14ac:dyDescent="0.25">
      <c r="A19076" s="176" t="s">
        <v>29221</v>
      </c>
      <c r="B19076" s="176" t="s">
        <v>29219</v>
      </c>
      <c r="C19076" s="176" t="s">
        <v>949</v>
      </c>
      <c r="D19076" s="177">
        <v>89.45</v>
      </c>
    </row>
    <row r="19077" spans="1:4" x14ac:dyDescent="0.25">
      <c r="A19077" s="176" t="s">
        <v>29222</v>
      </c>
      <c r="B19077" s="176" t="s">
        <v>29219</v>
      </c>
      <c r="C19077" s="176" t="s">
        <v>949</v>
      </c>
      <c r="D19077" s="177">
        <v>278.87</v>
      </c>
    </row>
    <row r="19078" spans="1:4" x14ac:dyDescent="0.25">
      <c r="A19078" s="176" t="s">
        <v>29223</v>
      </c>
      <c r="B19078" s="176" t="s">
        <v>29219</v>
      </c>
      <c r="C19078" s="176" t="s">
        <v>949</v>
      </c>
      <c r="D19078" s="177">
        <v>110.89</v>
      </c>
    </row>
    <row r="19079" spans="1:4" x14ac:dyDescent="0.25">
      <c r="A19079" s="176" t="s">
        <v>29224</v>
      </c>
      <c r="B19079" s="176" t="s">
        <v>29219</v>
      </c>
      <c r="C19079" s="176" t="s">
        <v>949</v>
      </c>
      <c r="D19079" s="177">
        <v>87.48</v>
      </c>
    </row>
    <row r="19080" spans="1:4" x14ac:dyDescent="0.25">
      <c r="A19080" s="176" t="s">
        <v>29225</v>
      </c>
      <c r="B19080" s="176" t="s">
        <v>29226</v>
      </c>
      <c r="C19080" s="176" t="s">
        <v>949</v>
      </c>
      <c r="D19080" s="177">
        <v>450.1</v>
      </c>
    </row>
    <row r="19081" spans="1:4" x14ac:dyDescent="0.25">
      <c r="A19081" s="176" t="s">
        <v>29227</v>
      </c>
      <c r="B19081" s="176" t="s">
        <v>29226</v>
      </c>
      <c r="C19081" s="176" t="s">
        <v>949</v>
      </c>
      <c r="D19081" s="177">
        <v>134.68</v>
      </c>
    </row>
    <row r="19082" spans="1:4" x14ac:dyDescent="0.25">
      <c r="A19082" s="176" t="s">
        <v>29228</v>
      </c>
      <c r="B19082" s="176" t="s">
        <v>29226</v>
      </c>
      <c r="C19082" s="176" t="s">
        <v>949</v>
      </c>
      <c r="D19082" s="177">
        <v>94.4</v>
      </c>
    </row>
    <row r="19083" spans="1:4" x14ac:dyDescent="0.25">
      <c r="A19083" s="176" t="s">
        <v>29229</v>
      </c>
      <c r="B19083" s="176" t="s">
        <v>29226</v>
      </c>
      <c r="C19083" s="176" t="s">
        <v>949</v>
      </c>
      <c r="D19083" s="177">
        <v>448.13</v>
      </c>
    </row>
    <row r="19084" spans="1:4" x14ac:dyDescent="0.25">
      <c r="A19084" s="176" t="s">
        <v>29230</v>
      </c>
      <c r="B19084" s="176" t="s">
        <v>29226</v>
      </c>
      <c r="C19084" s="176" t="s">
        <v>949</v>
      </c>
      <c r="D19084" s="177">
        <v>132.71</v>
      </c>
    </row>
    <row r="19085" spans="1:4" x14ac:dyDescent="0.25">
      <c r="A19085" s="176" t="s">
        <v>29231</v>
      </c>
      <c r="B19085" s="176" t="s">
        <v>29226</v>
      </c>
      <c r="C19085" s="176" t="s">
        <v>949</v>
      </c>
      <c r="D19085" s="177">
        <v>92.43</v>
      </c>
    </row>
    <row r="19086" spans="1:4" x14ac:dyDescent="0.25">
      <c r="A19086" s="176" t="s">
        <v>29232</v>
      </c>
      <c r="B19086" s="176" t="s">
        <v>29233</v>
      </c>
      <c r="C19086" s="176" t="s">
        <v>949</v>
      </c>
      <c r="D19086" s="177">
        <v>219.61</v>
      </c>
    </row>
    <row r="19087" spans="1:4" x14ac:dyDescent="0.25">
      <c r="A19087" s="176" t="s">
        <v>29234</v>
      </c>
      <c r="B19087" s="176" t="s">
        <v>29233</v>
      </c>
      <c r="C19087" s="176" t="s">
        <v>949</v>
      </c>
      <c r="D19087" s="177">
        <v>87.74</v>
      </c>
    </row>
    <row r="19088" spans="1:4" x14ac:dyDescent="0.25">
      <c r="A19088" s="176" t="s">
        <v>29235</v>
      </c>
      <c r="B19088" s="176" t="s">
        <v>29233</v>
      </c>
      <c r="C19088" s="176" t="s">
        <v>949</v>
      </c>
      <c r="D19088" s="177">
        <v>69.83</v>
      </c>
    </row>
    <row r="19089" spans="1:4" x14ac:dyDescent="0.25">
      <c r="A19089" s="176" t="s">
        <v>29236</v>
      </c>
      <c r="B19089" s="176" t="s">
        <v>29233</v>
      </c>
      <c r="C19089" s="176" t="s">
        <v>949</v>
      </c>
      <c r="D19089" s="177">
        <v>217.64</v>
      </c>
    </row>
    <row r="19090" spans="1:4" x14ac:dyDescent="0.25">
      <c r="A19090" s="176" t="s">
        <v>29237</v>
      </c>
      <c r="B19090" s="176" t="s">
        <v>29233</v>
      </c>
      <c r="C19090" s="176" t="s">
        <v>949</v>
      </c>
      <c r="D19090" s="177">
        <v>85.77</v>
      </c>
    </row>
    <row r="19091" spans="1:4" x14ac:dyDescent="0.25">
      <c r="A19091" s="176" t="s">
        <v>29238</v>
      </c>
      <c r="B19091" s="176" t="s">
        <v>29233</v>
      </c>
      <c r="C19091" s="176" t="s">
        <v>949</v>
      </c>
      <c r="D19091" s="177">
        <v>67.86</v>
      </c>
    </row>
    <row r="19092" spans="1:4" x14ac:dyDescent="0.25">
      <c r="A19092" s="176" t="s">
        <v>29239</v>
      </c>
      <c r="B19092" s="176" t="s">
        <v>29240</v>
      </c>
      <c r="C19092" s="176" t="s">
        <v>949</v>
      </c>
      <c r="D19092" s="177">
        <v>231.62</v>
      </c>
    </row>
    <row r="19093" spans="1:4" x14ac:dyDescent="0.25">
      <c r="A19093" s="176" t="s">
        <v>29241</v>
      </c>
      <c r="B19093" s="176" t="s">
        <v>29240</v>
      </c>
      <c r="C19093" s="176" t="s">
        <v>949</v>
      </c>
      <c r="D19093" s="177">
        <v>92.99</v>
      </c>
    </row>
    <row r="19094" spans="1:4" x14ac:dyDescent="0.25">
      <c r="A19094" s="176" t="s">
        <v>29242</v>
      </c>
      <c r="B19094" s="176" t="s">
        <v>29240</v>
      </c>
      <c r="C19094" s="176" t="s">
        <v>949</v>
      </c>
      <c r="D19094" s="177">
        <v>74.31</v>
      </c>
    </row>
    <row r="19095" spans="1:4" x14ac:dyDescent="0.25">
      <c r="A19095" s="176" t="s">
        <v>29243</v>
      </c>
      <c r="B19095" s="176" t="s">
        <v>29240</v>
      </c>
      <c r="C19095" s="176" t="s">
        <v>949</v>
      </c>
      <c r="D19095" s="177">
        <v>229.65</v>
      </c>
    </row>
    <row r="19096" spans="1:4" x14ac:dyDescent="0.25">
      <c r="A19096" s="176" t="s">
        <v>29244</v>
      </c>
      <c r="B19096" s="176" t="s">
        <v>29240</v>
      </c>
      <c r="C19096" s="176" t="s">
        <v>949</v>
      </c>
      <c r="D19096" s="177">
        <v>91.02</v>
      </c>
    </row>
    <row r="19097" spans="1:4" x14ac:dyDescent="0.25">
      <c r="A19097" s="176" t="s">
        <v>29245</v>
      </c>
      <c r="B19097" s="176" t="s">
        <v>29240</v>
      </c>
      <c r="C19097" s="176" t="s">
        <v>949</v>
      </c>
      <c r="D19097" s="177">
        <v>72.34</v>
      </c>
    </row>
    <row r="19098" spans="1:4" x14ac:dyDescent="0.25">
      <c r="A19098" s="176" t="s">
        <v>29246</v>
      </c>
      <c r="B19098" s="176" t="s">
        <v>29247</v>
      </c>
      <c r="C19098" s="176" t="s">
        <v>949</v>
      </c>
      <c r="D19098" s="177">
        <v>249.47</v>
      </c>
    </row>
    <row r="19099" spans="1:4" x14ac:dyDescent="0.25">
      <c r="A19099" s="176" t="s">
        <v>29248</v>
      </c>
      <c r="B19099" s="176" t="s">
        <v>29247</v>
      </c>
      <c r="C19099" s="176" t="s">
        <v>949</v>
      </c>
      <c r="D19099" s="177">
        <v>104.37</v>
      </c>
    </row>
    <row r="19100" spans="1:4" x14ac:dyDescent="0.25">
      <c r="A19100" s="176" t="s">
        <v>29249</v>
      </c>
      <c r="B19100" s="176" t="s">
        <v>29247</v>
      </c>
      <c r="C19100" s="176" t="s">
        <v>949</v>
      </c>
      <c r="D19100" s="177">
        <v>84.03</v>
      </c>
    </row>
    <row r="19101" spans="1:4" x14ac:dyDescent="0.25">
      <c r="A19101" s="176" t="s">
        <v>29250</v>
      </c>
      <c r="B19101" s="176" t="s">
        <v>29247</v>
      </c>
      <c r="C19101" s="176" t="s">
        <v>949</v>
      </c>
      <c r="D19101" s="177">
        <v>247.5</v>
      </c>
    </row>
    <row r="19102" spans="1:4" x14ac:dyDescent="0.25">
      <c r="A19102" s="176" t="s">
        <v>29251</v>
      </c>
      <c r="B19102" s="176" t="s">
        <v>29247</v>
      </c>
      <c r="C19102" s="176" t="s">
        <v>949</v>
      </c>
      <c r="D19102" s="177">
        <v>102.4</v>
      </c>
    </row>
    <row r="19103" spans="1:4" x14ac:dyDescent="0.25">
      <c r="A19103" s="176" t="s">
        <v>29252</v>
      </c>
      <c r="B19103" s="176" t="s">
        <v>29247</v>
      </c>
      <c r="C19103" s="176" t="s">
        <v>949</v>
      </c>
      <c r="D19103" s="177">
        <v>82.06</v>
      </c>
    </row>
    <row r="19104" spans="1:4" x14ac:dyDescent="0.25">
      <c r="A19104" s="176" t="s">
        <v>29253</v>
      </c>
      <c r="B19104" s="176" t="s">
        <v>29254</v>
      </c>
      <c r="C19104" s="176" t="s">
        <v>949</v>
      </c>
      <c r="D19104" s="177">
        <v>326.48</v>
      </c>
    </row>
    <row r="19105" spans="1:4" x14ac:dyDescent="0.25">
      <c r="A19105" s="176" t="s">
        <v>29255</v>
      </c>
      <c r="B19105" s="176" t="s">
        <v>29254</v>
      </c>
      <c r="C19105" s="176" t="s">
        <v>949</v>
      </c>
      <c r="D19105" s="177">
        <v>117.79</v>
      </c>
    </row>
    <row r="19106" spans="1:4" x14ac:dyDescent="0.25">
      <c r="A19106" s="176" t="s">
        <v>29256</v>
      </c>
      <c r="B19106" s="176" t="s">
        <v>29254</v>
      </c>
      <c r="C19106" s="176" t="s">
        <v>949</v>
      </c>
      <c r="D19106" s="177">
        <v>89.82</v>
      </c>
    </row>
    <row r="19107" spans="1:4" x14ac:dyDescent="0.25">
      <c r="A19107" s="176" t="s">
        <v>29257</v>
      </c>
      <c r="B19107" s="176" t="s">
        <v>29254</v>
      </c>
      <c r="C19107" s="176" t="s">
        <v>949</v>
      </c>
      <c r="D19107" s="177">
        <v>324.51</v>
      </c>
    </row>
    <row r="19108" spans="1:4" x14ac:dyDescent="0.25">
      <c r="A19108" s="176" t="s">
        <v>29258</v>
      </c>
      <c r="B19108" s="176" t="s">
        <v>29254</v>
      </c>
      <c r="C19108" s="176" t="s">
        <v>949</v>
      </c>
      <c r="D19108" s="177">
        <v>115.82</v>
      </c>
    </row>
    <row r="19109" spans="1:4" x14ac:dyDescent="0.25">
      <c r="A19109" s="176" t="s">
        <v>29259</v>
      </c>
      <c r="B19109" s="176" t="s">
        <v>29254</v>
      </c>
      <c r="C19109" s="176" t="s">
        <v>949</v>
      </c>
      <c r="D19109" s="177">
        <v>87.85</v>
      </c>
    </row>
    <row r="19110" spans="1:4" x14ac:dyDescent="0.25">
      <c r="A19110" s="176" t="s">
        <v>29260</v>
      </c>
      <c r="B19110" s="176" t="s">
        <v>29261</v>
      </c>
      <c r="C19110" s="176" t="s">
        <v>949</v>
      </c>
      <c r="D19110" s="177">
        <v>424.22</v>
      </c>
    </row>
    <row r="19111" spans="1:4" x14ac:dyDescent="0.25">
      <c r="A19111" s="176" t="s">
        <v>29262</v>
      </c>
      <c r="B19111" s="176" t="s">
        <v>29261</v>
      </c>
      <c r="C19111" s="176" t="s">
        <v>949</v>
      </c>
      <c r="D19111" s="177">
        <v>124.96</v>
      </c>
    </row>
    <row r="19112" spans="1:4" x14ac:dyDescent="0.25">
      <c r="A19112" s="176" t="s">
        <v>29263</v>
      </c>
      <c r="B19112" s="176" t="s">
        <v>29261</v>
      </c>
      <c r="C19112" s="176" t="s">
        <v>949</v>
      </c>
      <c r="D19112" s="177">
        <v>107.43</v>
      </c>
    </row>
    <row r="19113" spans="1:4" x14ac:dyDescent="0.25">
      <c r="A19113" s="176" t="s">
        <v>29264</v>
      </c>
      <c r="B19113" s="176" t="s">
        <v>29261</v>
      </c>
      <c r="C19113" s="176" t="s">
        <v>949</v>
      </c>
      <c r="D19113" s="177">
        <v>422.25</v>
      </c>
    </row>
    <row r="19114" spans="1:4" x14ac:dyDescent="0.25">
      <c r="A19114" s="176" t="s">
        <v>29265</v>
      </c>
      <c r="B19114" s="176" t="s">
        <v>29261</v>
      </c>
      <c r="C19114" s="176" t="s">
        <v>949</v>
      </c>
      <c r="D19114" s="177">
        <v>122.99</v>
      </c>
    </row>
    <row r="19115" spans="1:4" x14ac:dyDescent="0.25">
      <c r="A19115" s="176" t="s">
        <v>29266</v>
      </c>
      <c r="B19115" s="176" t="s">
        <v>29261</v>
      </c>
      <c r="C19115" s="176" t="s">
        <v>949</v>
      </c>
      <c r="D19115" s="177">
        <v>105.46</v>
      </c>
    </row>
    <row r="19116" spans="1:4" x14ac:dyDescent="0.25">
      <c r="A19116" s="176" t="s">
        <v>29267</v>
      </c>
      <c r="B19116" s="176" t="s">
        <v>29268</v>
      </c>
      <c r="C19116" s="176" t="s">
        <v>949</v>
      </c>
      <c r="D19116" s="177">
        <v>313.01</v>
      </c>
    </row>
    <row r="19117" spans="1:4" x14ac:dyDescent="0.25">
      <c r="A19117" s="176" t="s">
        <v>29269</v>
      </c>
      <c r="B19117" s="176" t="s">
        <v>29268</v>
      </c>
      <c r="C19117" s="176" t="s">
        <v>949</v>
      </c>
      <c r="D19117" s="177">
        <v>123.56</v>
      </c>
    </row>
    <row r="19118" spans="1:4" x14ac:dyDescent="0.25">
      <c r="A19118" s="176" t="s">
        <v>29270</v>
      </c>
      <c r="B19118" s="176" t="s">
        <v>29268</v>
      </c>
      <c r="C19118" s="176" t="s">
        <v>949</v>
      </c>
      <c r="D19118" s="177">
        <v>98.43</v>
      </c>
    </row>
    <row r="19119" spans="1:4" x14ac:dyDescent="0.25">
      <c r="A19119" s="176" t="s">
        <v>29271</v>
      </c>
      <c r="B19119" s="176" t="s">
        <v>29268</v>
      </c>
      <c r="C19119" s="176" t="s">
        <v>949</v>
      </c>
      <c r="D19119" s="177">
        <v>311.04000000000002</v>
      </c>
    </row>
    <row r="19120" spans="1:4" x14ac:dyDescent="0.25">
      <c r="A19120" s="176" t="s">
        <v>29272</v>
      </c>
      <c r="B19120" s="176" t="s">
        <v>29268</v>
      </c>
      <c r="C19120" s="176" t="s">
        <v>949</v>
      </c>
      <c r="D19120" s="177">
        <v>121.59</v>
      </c>
    </row>
    <row r="19121" spans="1:4" x14ac:dyDescent="0.25">
      <c r="A19121" s="176" t="s">
        <v>29273</v>
      </c>
      <c r="B19121" s="176" t="s">
        <v>29268</v>
      </c>
      <c r="C19121" s="176" t="s">
        <v>949</v>
      </c>
      <c r="D19121" s="177">
        <v>96.46</v>
      </c>
    </row>
    <row r="19122" spans="1:4" x14ac:dyDescent="0.25">
      <c r="A19122" s="176" t="s">
        <v>29274</v>
      </c>
      <c r="B19122" s="176" t="s">
        <v>29275</v>
      </c>
      <c r="C19122" s="176" t="s">
        <v>949</v>
      </c>
      <c r="D19122" s="177">
        <v>346.16</v>
      </c>
    </row>
    <row r="19123" spans="1:4" x14ac:dyDescent="0.25">
      <c r="A19123" s="176" t="s">
        <v>29276</v>
      </c>
      <c r="B19123" s="176" t="s">
        <v>29275</v>
      </c>
      <c r="C19123" s="176" t="s">
        <v>949</v>
      </c>
      <c r="D19123" s="177">
        <v>138.46</v>
      </c>
    </row>
    <row r="19124" spans="1:4" x14ac:dyDescent="0.25">
      <c r="A19124" s="176" t="s">
        <v>29277</v>
      </c>
      <c r="B19124" s="176" t="s">
        <v>29275</v>
      </c>
      <c r="C19124" s="176" t="s">
        <v>949</v>
      </c>
      <c r="D19124" s="177">
        <v>109.59</v>
      </c>
    </row>
    <row r="19125" spans="1:4" x14ac:dyDescent="0.25">
      <c r="A19125" s="176" t="s">
        <v>29278</v>
      </c>
      <c r="B19125" s="176" t="s">
        <v>29275</v>
      </c>
      <c r="C19125" s="176" t="s">
        <v>949</v>
      </c>
      <c r="D19125" s="177">
        <v>344.19</v>
      </c>
    </row>
    <row r="19126" spans="1:4" x14ac:dyDescent="0.25">
      <c r="A19126" s="176" t="s">
        <v>29279</v>
      </c>
      <c r="B19126" s="176" t="s">
        <v>29275</v>
      </c>
      <c r="C19126" s="176" t="s">
        <v>949</v>
      </c>
      <c r="D19126" s="177">
        <v>136.49</v>
      </c>
    </row>
    <row r="19127" spans="1:4" x14ac:dyDescent="0.25">
      <c r="A19127" s="176" t="s">
        <v>29280</v>
      </c>
      <c r="B19127" s="176" t="s">
        <v>29275</v>
      </c>
      <c r="C19127" s="176" t="s">
        <v>949</v>
      </c>
      <c r="D19127" s="177">
        <v>107.62</v>
      </c>
    </row>
    <row r="19128" spans="1:4" x14ac:dyDescent="0.25">
      <c r="A19128" s="176" t="s">
        <v>29281</v>
      </c>
      <c r="B19128" s="176" t="s">
        <v>29282</v>
      </c>
      <c r="C19128" s="176" t="s">
        <v>949</v>
      </c>
      <c r="D19128" s="177">
        <v>525.19000000000005</v>
      </c>
    </row>
    <row r="19129" spans="1:4" x14ac:dyDescent="0.25">
      <c r="A19129" s="176" t="s">
        <v>29283</v>
      </c>
      <c r="B19129" s="176" t="s">
        <v>29282</v>
      </c>
      <c r="C19129" s="176" t="s">
        <v>949</v>
      </c>
      <c r="D19129" s="177">
        <v>214.06</v>
      </c>
    </row>
    <row r="19130" spans="1:4" x14ac:dyDescent="0.25">
      <c r="A19130" s="176" t="s">
        <v>29284</v>
      </c>
      <c r="B19130" s="176" t="s">
        <v>29282</v>
      </c>
      <c r="C19130" s="176" t="s">
        <v>949</v>
      </c>
      <c r="D19130" s="177">
        <v>167.33</v>
      </c>
    </row>
    <row r="19131" spans="1:4" x14ac:dyDescent="0.25">
      <c r="A19131" s="176" t="s">
        <v>29285</v>
      </c>
      <c r="B19131" s="176" t="s">
        <v>29282</v>
      </c>
      <c r="C19131" s="176" t="s">
        <v>949</v>
      </c>
      <c r="D19131" s="177">
        <v>523.22</v>
      </c>
    </row>
    <row r="19132" spans="1:4" x14ac:dyDescent="0.25">
      <c r="A19132" s="176" t="s">
        <v>29286</v>
      </c>
      <c r="B19132" s="176" t="s">
        <v>29282</v>
      </c>
      <c r="C19132" s="176" t="s">
        <v>949</v>
      </c>
      <c r="D19132" s="177">
        <v>212.09</v>
      </c>
    </row>
    <row r="19133" spans="1:4" x14ac:dyDescent="0.25">
      <c r="A19133" s="176" t="s">
        <v>29287</v>
      </c>
      <c r="B19133" s="176" t="s">
        <v>29282</v>
      </c>
      <c r="C19133" s="176" t="s">
        <v>949</v>
      </c>
      <c r="D19133" s="177">
        <v>165.36</v>
      </c>
    </row>
    <row r="19134" spans="1:4" x14ac:dyDescent="0.25">
      <c r="A19134" s="176" t="s">
        <v>29288</v>
      </c>
      <c r="B19134" s="176" t="s">
        <v>29289</v>
      </c>
      <c r="C19134" s="176" t="s">
        <v>949</v>
      </c>
      <c r="D19134" s="177">
        <v>379.78</v>
      </c>
    </row>
    <row r="19135" spans="1:4" x14ac:dyDescent="0.25">
      <c r="A19135" s="176" t="s">
        <v>29290</v>
      </c>
      <c r="B19135" s="176" t="s">
        <v>29289</v>
      </c>
      <c r="C19135" s="176" t="s">
        <v>949</v>
      </c>
      <c r="D19135" s="177">
        <v>136.41999999999999</v>
      </c>
    </row>
    <row r="19136" spans="1:4" x14ac:dyDescent="0.25">
      <c r="A19136" s="176" t="s">
        <v>29291</v>
      </c>
      <c r="B19136" s="176" t="s">
        <v>29289</v>
      </c>
      <c r="C19136" s="176" t="s">
        <v>949</v>
      </c>
      <c r="D19136" s="177">
        <v>103.39</v>
      </c>
    </row>
    <row r="19137" spans="1:4" x14ac:dyDescent="0.25">
      <c r="A19137" s="176" t="s">
        <v>29292</v>
      </c>
      <c r="B19137" s="176" t="s">
        <v>29289</v>
      </c>
      <c r="C19137" s="176" t="s">
        <v>949</v>
      </c>
      <c r="D19137" s="177">
        <v>377.81</v>
      </c>
    </row>
    <row r="19138" spans="1:4" x14ac:dyDescent="0.25">
      <c r="A19138" s="176" t="s">
        <v>29293</v>
      </c>
      <c r="B19138" s="176" t="s">
        <v>29289</v>
      </c>
      <c r="C19138" s="176" t="s">
        <v>949</v>
      </c>
      <c r="D19138" s="177">
        <v>134.44999999999999</v>
      </c>
    </row>
    <row r="19139" spans="1:4" x14ac:dyDescent="0.25">
      <c r="A19139" s="176" t="s">
        <v>29294</v>
      </c>
      <c r="B19139" s="176" t="s">
        <v>29289</v>
      </c>
      <c r="C19139" s="176" t="s">
        <v>949</v>
      </c>
      <c r="D19139" s="177">
        <v>101.42</v>
      </c>
    </row>
    <row r="19140" spans="1:4" x14ac:dyDescent="0.25">
      <c r="A19140" s="176" t="s">
        <v>29295</v>
      </c>
      <c r="B19140" s="176" t="s">
        <v>29296</v>
      </c>
      <c r="C19140" s="176" t="s">
        <v>949</v>
      </c>
      <c r="D19140" s="177">
        <v>135.28</v>
      </c>
    </row>
    <row r="19141" spans="1:4" x14ac:dyDescent="0.25">
      <c r="A19141" s="176" t="s">
        <v>29297</v>
      </c>
      <c r="B19141" s="176" t="s">
        <v>29296</v>
      </c>
      <c r="C19141" s="176" t="s">
        <v>949</v>
      </c>
      <c r="D19141" s="177">
        <v>71.56</v>
      </c>
    </row>
    <row r="19142" spans="1:4" x14ac:dyDescent="0.25">
      <c r="A19142" s="176" t="s">
        <v>29298</v>
      </c>
      <c r="B19142" s="176" t="s">
        <v>29296</v>
      </c>
      <c r="C19142" s="176" t="s">
        <v>949</v>
      </c>
      <c r="D19142" s="177">
        <v>62.45</v>
      </c>
    </row>
    <row r="19143" spans="1:4" x14ac:dyDescent="0.25">
      <c r="A19143" s="176" t="s">
        <v>29299</v>
      </c>
      <c r="B19143" s="176" t="s">
        <v>29296</v>
      </c>
      <c r="C19143" s="176" t="s">
        <v>949</v>
      </c>
      <c r="D19143" s="177">
        <v>133.31</v>
      </c>
    </row>
    <row r="19144" spans="1:4" x14ac:dyDescent="0.25">
      <c r="A19144" s="176" t="s">
        <v>29300</v>
      </c>
      <c r="B19144" s="176" t="s">
        <v>29296</v>
      </c>
      <c r="C19144" s="176" t="s">
        <v>949</v>
      </c>
      <c r="D19144" s="177">
        <v>69.59</v>
      </c>
    </row>
    <row r="19145" spans="1:4" x14ac:dyDescent="0.25">
      <c r="A19145" s="176" t="s">
        <v>29301</v>
      </c>
      <c r="B19145" s="176" t="s">
        <v>29296</v>
      </c>
      <c r="C19145" s="176" t="s">
        <v>949</v>
      </c>
      <c r="D19145" s="177">
        <v>60.48</v>
      </c>
    </row>
    <row r="19146" spans="1:4" x14ac:dyDescent="0.25">
      <c r="A19146" s="176" t="s">
        <v>29302</v>
      </c>
      <c r="B19146" s="176" t="s">
        <v>29303</v>
      </c>
      <c r="C19146" s="176" t="s">
        <v>949</v>
      </c>
      <c r="D19146" s="177">
        <v>67.930000000000007</v>
      </c>
    </row>
    <row r="19147" spans="1:4" x14ac:dyDescent="0.25">
      <c r="A19147" s="176" t="s">
        <v>29304</v>
      </c>
      <c r="B19147" s="176" t="s">
        <v>29305</v>
      </c>
      <c r="C19147" s="176" t="s">
        <v>949</v>
      </c>
      <c r="D19147" s="177">
        <v>18.399999999999999</v>
      </c>
    </row>
    <row r="19148" spans="1:4" x14ac:dyDescent="0.25">
      <c r="A19148" s="176" t="s">
        <v>29306</v>
      </c>
      <c r="B19148" s="176" t="s">
        <v>29305</v>
      </c>
      <c r="C19148" s="176" t="s">
        <v>949</v>
      </c>
      <c r="D19148" s="177">
        <v>12.25</v>
      </c>
    </row>
    <row r="19149" spans="1:4" x14ac:dyDescent="0.25">
      <c r="A19149" s="176" t="s">
        <v>29307</v>
      </c>
      <c r="B19149" s="176" t="s">
        <v>29303</v>
      </c>
      <c r="C19149" s="176" t="s">
        <v>949</v>
      </c>
      <c r="D19149" s="177">
        <v>67.930000000000007</v>
      </c>
    </row>
    <row r="19150" spans="1:4" x14ac:dyDescent="0.25">
      <c r="A19150" s="176" t="s">
        <v>29308</v>
      </c>
      <c r="B19150" s="176" t="s">
        <v>29305</v>
      </c>
      <c r="C19150" s="176" t="s">
        <v>949</v>
      </c>
      <c r="D19150" s="177">
        <v>18.399999999999999</v>
      </c>
    </row>
    <row r="19151" spans="1:4" x14ac:dyDescent="0.25">
      <c r="A19151" s="176" t="s">
        <v>29309</v>
      </c>
      <c r="B19151" s="176" t="s">
        <v>29305</v>
      </c>
      <c r="C19151" s="176" t="s">
        <v>949</v>
      </c>
      <c r="D19151" s="177">
        <v>12.25</v>
      </c>
    </row>
    <row r="19152" spans="1:4" x14ac:dyDescent="0.25">
      <c r="A19152" s="176" t="s">
        <v>29310</v>
      </c>
      <c r="B19152" s="176" t="s">
        <v>29311</v>
      </c>
      <c r="C19152" s="176" t="s">
        <v>949</v>
      </c>
      <c r="D19152" s="177">
        <v>97.4</v>
      </c>
    </row>
    <row r="19153" spans="1:4" x14ac:dyDescent="0.25">
      <c r="A19153" s="176" t="s">
        <v>29312</v>
      </c>
      <c r="B19153" s="176" t="s">
        <v>29311</v>
      </c>
      <c r="C19153" s="176" t="s">
        <v>949</v>
      </c>
      <c r="D19153" s="177">
        <v>47.87</v>
      </c>
    </row>
    <row r="19154" spans="1:4" x14ac:dyDescent="0.25">
      <c r="A19154" s="176" t="s">
        <v>29313</v>
      </c>
      <c r="B19154" s="176" t="s">
        <v>29311</v>
      </c>
      <c r="C19154" s="176" t="s">
        <v>949</v>
      </c>
      <c r="D19154" s="177">
        <v>41.72</v>
      </c>
    </row>
    <row r="19155" spans="1:4" x14ac:dyDescent="0.25">
      <c r="A19155" s="176" t="s">
        <v>29314</v>
      </c>
      <c r="B19155" s="176" t="s">
        <v>29311</v>
      </c>
      <c r="C19155" s="176" t="s">
        <v>949</v>
      </c>
      <c r="D19155" s="177">
        <v>95.43</v>
      </c>
    </row>
    <row r="19156" spans="1:4" x14ac:dyDescent="0.25">
      <c r="A19156" s="176" t="s">
        <v>29315</v>
      </c>
      <c r="B19156" s="176" t="s">
        <v>29311</v>
      </c>
      <c r="C19156" s="176" t="s">
        <v>949</v>
      </c>
      <c r="D19156" s="177">
        <v>45.9</v>
      </c>
    </row>
    <row r="19157" spans="1:4" x14ac:dyDescent="0.25">
      <c r="A19157" s="176" t="s">
        <v>29316</v>
      </c>
      <c r="B19157" s="176" t="s">
        <v>29311</v>
      </c>
      <c r="C19157" s="176" t="s">
        <v>949</v>
      </c>
      <c r="D19157" s="177">
        <v>39.75</v>
      </c>
    </row>
    <row r="19158" spans="1:4" x14ac:dyDescent="0.25">
      <c r="A19158" s="176" t="s">
        <v>29317</v>
      </c>
      <c r="B19158" s="176" t="s">
        <v>29318</v>
      </c>
      <c r="C19158" s="176" t="s">
        <v>949</v>
      </c>
      <c r="D19158" s="177">
        <v>80.66</v>
      </c>
    </row>
    <row r="19159" spans="1:4" x14ac:dyDescent="0.25">
      <c r="A19159" s="176" t="s">
        <v>29319</v>
      </c>
      <c r="B19159" s="176" t="s">
        <v>29318</v>
      </c>
      <c r="C19159" s="176" t="s">
        <v>949</v>
      </c>
      <c r="D19159" s="177">
        <v>41.82</v>
      </c>
    </row>
    <row r="19160" spans="1:4" x14ac:dyDescent="0.25">
      <c r="A19160" s="176" t="s">
        <v>29320</v>
      </c>
      <c r="B19160" s="176" t="s">
        <v>29318</v>
      </c>
      <c r="C19160" s="176" t="s">
        <v>949</v>
      </c>
      <c r="D19160" s="177">
        <v>37.24</v>
      </c>
    </row>
    <row r="19161" spans="1:4" x14ac:dyDescent="0.25">
      <c r="A19161" s="176" t="s">
        <v>29321</v>
      </c>
      <c r="B19161" s="176" t="s">
        <v>29318</v>
      </c>
      <c r="C19161" s="176" t="s">
        <v>949</v>
      </c>
      <c r="D19161" s="177">
        <v>78.69</v>
      </c>
    </row>
    <row r="19162" spans="1:4" x14ac:dyDescent="0.25">
      <c r="A19162" s="176" t="s">
        <v>29322</v>
      </c>
      <c r="B19162" s="176" t="s">
        <v>29318</v>
      </c>
      <c r="C19162" s="176" t="s">
        <v>949</v>
      </c>
      <c r="D19162" s="177">
        <v>39.85</v>
      </c>
    </row>
    <row r="19163" spans="1:4" x14ac:dyDescent="0.25">
      <c r="A19163" s="176" t="s">
        <v>29323</v>
      </c>
      <c r="B19163" s="176" t="s">
        <v>29318</v>
      </c>
      <c r="C19163" s="176" t="s">
        <v>949</v>
      </c>
      <c r="D19163" s="177">
        <v>35.270000000000003</v>
      </c>
    </row>
    <row r="19164" spans="1:4" x14ac:dyDescent="0.25">
      <c r="A19164" s="176" t="s">
        <v>29324</v>
      </c>
      <c r="B19164" s="176" t="s">
        <v>29325</v>
      </c>
      <c r="C19164" s="176" t="s">
        <v>949</v>
      </c>
      <c r="D19164" s="177">
        <v>51.19</v>
      </c>
    </row>
    <row r="19165" spans="1:4" x14ac:dyDescent="0.25">
      <c r="A19165" s="176" t="s">
        <v>29326</v>
      </c>
      <c r="B19165" s="176" t="s">
        <v>29325</v>
      </c>
      <c r="C19165" s="176" t="s">
        <v>949</v>
      </c>
      <c r="D19165" s="177">
        <v>12.35</v>
      </c>
    </row>
    <row r="19166" spans="1:4" x14ac:dyDescent="0.25">
      <c r="A19166" s="176" t="s">
        <v>29327</v>
      </c>
      <c r="B19166" s="176" t="s">
        <v>29325</v>
      </c>
      <c r="C19166" s="176" t="s">
        <v>949</v>
      </c>
      <c r="D19166" s="177">
        <v>7.77</v>
      </c>
    </row>
    <row r="19167" spans="1:4" x14ac:dyDescent="0.25">
      <c r="A19167" s="176" t="s">
        <v>29328</v>
      </c>
      <c r="B19167" s="176" t="s">
        <v>29325</v>
      </c>
      <c r="C19167" s="176" t="s">
        <v>949</v>
      </c>
      <c r="D19167" s="177">
        <v>51.19</v>
      </c>
    </row>
    <row r="19168" spans="1:4" x14ac:dyDescent="0.25">
      <c r="A19168" s="176" t="s">
        <v>29329</v>
      </c>
      <c r="B19168" s="176" t="s">
        <v>29325</v>
      </c>
      <c r="C19168" s="176" t="s">
        <v>949</v>
      </c>
      <c r="D19168" s="177">
        <v>12.35</v>
      </c>
    </row>
    <row r="19169" spans="1:4" x14ac:dyDescent="0.25">
      <c r="A19169" s="176" t="s">
        <v>29330</v>
      </c>
      <c r="B19169" s="176" t="s">
        <v>29325</v>
      </c>
      <c r="C19169" s="176" t="s">
        <v>949</v>
      </c>
      <c r="D19169" s="177">
        <v>7.77</v>
      </c>
    </row>
    <row r="19170" spans="1:4" x14ac:dyDescent="0.25">
      <c r="A19170" s="176" t="s">
        <v>29331</v>
      </c>
      <c r="B19170" s="176" t="s">
        <v>29332</v>
      </c>
      <c r="C19170" s="176" t="s">
        <v>949</v>
      </c>
      <c r="D19170" s="177">
        <v>99.27</v>
      </c>
    </row>
    <row r="19171" spans="1:4" x14ac:dyDescent="0.25">
      <c r="A19171" s="176" t="s">
        <v>29333</v>
      </c>
      <c r="B19171" s="176" t="s">
        <v>29332</v>
      </c>
      <c r="C19171" s="176" t="s">
        <v>949</v>
      </c>
      <c r="D19171" s="177">
        <v>47.18</v>
      </c>
    </row>
    <row r="19172" spans="1:4" x14ac:dyDescent="0.25">
      <c r="A19172" s="176" t="s">
        <v>29334</v>
      </c>
      <c r="B19172" s="176" t="s">
        <v>29332</v>
      </c>
      <c r="C19172" s="176" t="s">
        <v>949</v>
      </c>
      <c r="D19172" s="177">
        <v>41.02</v>
      </c>
    </row>
    <row r="19173" spans="1:4" x14ac:dyDescent="0.25">
      <c r="A19173" s="176" t="s">
        <v>29335</v>
      </c>
      <c r="B19173" s="176" t="s">
        <v>29332</v>
      </c>
      <c r="C19173" s="176" t="s">
        <v>949</v>
      </c>
      <c r="D19173" s="177">
        <v>97.3</v>
      </c>
    </row>
    <row r="19174" spans="1:4" x14ac:dyDescent="0.25">
      <c r="A19174" s="176" t="s">
        <v>29336</v>
      </c>
      <c r="B19174" s="176" t="s">
        <v>29332</v>
      </c>
      <c r="C19174" s="176" t="s">
        <v>949</v>
      </c>
      <c r="D19174" s="177">
        <v>45.21</v>
      </c>
    </row>
    <row r="19175" spans="1:4" x14ac:dyDescent="0.25">
      <c r="A19175" s="176" t="s">
        <v>29337</v>
      </c>
      <c r="B19175" s="176" t="s">
        <v>29332</v>
      </c>
      <c r="C19175" s="176" t="s">
        <v>949</v>
      </c>
      <c r="D19175" s="177">
        <v>39.049999999999997</v>
      </c>
    </row>
    <row r="19176" spans="1:4" x14ac:dyDescent="0.25">
      <c r="A19176" s="176" t="s">
        <v>29338</v>
      </c>
      <c r="B19176" s="176" t="s">
        <v>29339</v>
      </c>
      <c r="C19176" s="176" t="s">
        <v>949</v>
      </c>
      <c r="D19176" s="177">
        <v>103.45</v>
      </c>
    </row>
    <row r="19177" spans="1:4" x14ac:dyDescent="0.25">
      <c r="A19177" s="176" t="s">
        <v>29340</v>
      </c>
      <c r="B19177" s="176" t="s">
        <v>29339</v>
      </c>
      <c r="C19177" s="176" t="s">
        <v>949</v>
      </c>
      <c r="D19177" s="177">
        <v>49.93</v>
      </c>
    </row>
    <row r="19178" spans="1:4" x14ac:dyDescent="0.25">
      <c r="A19178" s="176" t="s">
        <v>29341</v>
      </c>
      <c r="B19178" s="176" t="s">
        <v>29342</v>
      </c>
      <c r="C19178" s="176" t="s">
        <v>949</v>
      </c>
      <c r="D19178" s="177">
        <v>43.41</v>
      </c>
    </row>
    <row r="19179" spans="1:4" x14ac:dyDescent="0.25">
      <c r="A19179" s="176" t="s">
        <v>29343</v>
      </c>
      <c r="B19179" s="176" t="s">
        <v>29339</v>
      </c>
      <c r="C19179" s="176" t="s">
        <v>949</v>
      </c>
      <c r="D19179" s="177">
        <v>101.48</v>
      </c>
    </row>
    <row r="19180" spans="1:4" x14ac:dyDescent="0.25">
      <c r="A19180" s="176" t="s">
        <v>29344</v>
      </c>
      <c r="B19180" s="176" t="s">
        <v>29339</v>
      </c>
      <c r="C19180" s="176" t="s">
        <v>949</v>
      </c>
      <c r="D19180" s="177">
        <v>47.96</v>
      </c>
    </row>
    <row r="19181" spans="1:4" x14ac:dyDescent="0.25">
      <c r="A19181" s="176" t="s">
        <v>29345</v>
      </c>
      <c r="B19181" s="176" t="s">
        <v>29342</v>
      </c>
      <c r="C19181" s="176" t="s">
        <v>949</v>
      </c>
      <c r="D19181" s="177">
        <v>41.44</v>
      </c>
    </row>
    <row r="19182" spans="1:4" x14ac:dyDescent="0.25">
      <c r="A19182" s="176" t="s">
        <v>29346</v>
      </c>
      <c r="B19182" s="176" t="s">
        <v>29347</v>
      </c>
      <c r="C19182" s="176" t="s">
        <v>949</v>
      </c>
      <c r="D19182" s="177">
        <v>138.15</v>
      </c>
    </row>
    <row r="19183" spans="1:4" x14ac:dyDescent="0.25">
      <c r="A19183" s="176" t="s">
        <v>29348</v>
      </c>
      <c r="B19183" s="176" t="s">
        <v>29347</v>
      </c>
      <c r="C19183" s="176" t="s">
        <v>949</v>
      </c>
      <c r="D19183" s="177">
        <v>61.14</v>
      </c>
    </row>
    <row r="19184" spans="1:4" x14ac:dyDescent="0.25">
      <c r="A19184" s="176" t="s">
        <v>29349</v>
      </c>
      <c r="B19184" s="176" t="s">
        <v>29347</v>
      </c>
      <c r="C19184" s="176" t="s">
        <v>949</v>
      </c>
      <c r="D19184" s="177">
        <v>51.5</v>
      </c>
    </row>
    <row r="19185" spans="1:4" x14ac:dyDescent="0.25">
      <c r="A19185" s="176" t="s">
        <v>29350</v>
      </c>
      <c r="B19185" s="176" t="s">
        <v>29347</v>
      </c>
      <c r="C19185" s="176" t="s">
        <v>949</v>
      </c>
      <c r="D19185" s="177">
        <v>136.18</v>
      </c>
    </row>
    <row r="19186" spans="1:4" x14ac:dyDescent="0.25">
      <c r="A19186" s="176" t="s">
        <v>29351</v>
      </c>
      <c r="B19186" s="176" t="s">
        <v>29347</v>
      </c>
      <c r="C19186" s="176" t="s">
        <v>949</v>
      </c>
      <c r="D19186" s="177">
        <v>59.17</v>
      </c>
    </row>
    <row r="19187" spans="1:4" x14ac:dyDescent="0.25">
      <c r="A19187" s="176" t="s">
        <v>29352</v>
      </c>
      <c r="B19187" s="176" t="s">
        <v>29347</v>
      </c>
      <c r="C19187" s="176" t="s">
        <v>949</v>
      </c>
      <c r="D19187" s="177">
        <v>49.53</v>
      </c>
    </row>
    <row r="19188" spans="1:4" x14ac:dyDescent="0.25">
      <c r="A19188" s="176" t="s">
        <v>29353</v>
      </c>
      <c r="B19188" s="176" t="s">
        <v>29354</v>
      </c>
      <c r="C19188" s="176" t="s">
        <v>949</v>
      </c>
      <c r="D19188" s="177">
        <v>100.07</v>
      </c>
    </row>
    <row r="19189" spans="1:4" x14ac:dyDescent="0.25">
      <c r="A19189" s="176" t="s">
        <v>29355</v>
      </c>
      <c r="B19189" s="176" t="s">
        <v>29356</v>
      </c>
      <c r="C19189" s="176" t="s">
        <v>949</v>
      </c>
      <c r="D19189" s="177">
        <v>47.71</v>
      </c>
    </row>
    <row r="19190" spans="1:4" x14ac:dyDescent="0.25">
      <c r="A19190" s="176" t="s">
        <v>29357</v>
      </c>
      <c r="B19190" s="176" t="s">
        <v>29356</v>
      </c>
      <c r="C19190" s="176" t="s">
        <v>949</v>
      </c>
      <c r="D19190" s="177">
        <v>41.48</v>
      </c>
    </row>
    <row r="19191" spans="1:4" x14ac:dyDescent="0.25">
      <c r="A19191" s="176" t="s">
        <v>29358</v>
      </c>
      <c r="B19191" s="176" t="s">
        <v>29354</v>
      </c>
      <c r="C19191" s="176" t="s">
        <v>949</v>
      </c>
      <c r="D19191" s="177">
        <v>98.1</v>
      </c>
    </row>
    <row r="19192" spans="1:4" x14ac:dyDescent="0.25">
      <c r="A19192" s="176" t="s">
        <v>29359</v>
      </c>
      <c r="B19192" s="176" t="s">
        <v>29356</v>
      </c>
      <c r="C19192" s="176" t="s">
        <v>949</v>
      </c>
      <c r="D19192" s="177">
        <v>45.74</v>
      </c>
    </row>
    <row r="19193" spans="1:4" x14ac:dyDescent="0.25">
      <c r="A19193" s="176" t="s">
        <v>29360</v>
      </c>
      <c r="B19193" s="176" t="s">
        <v>29356</v>
      </c>
      <c r="C19193" s="176" t="s">
        <v>949</v>
      </c>
      <c r="D19193" s="177">
        <v>39.51</v>
      </c>
    </row>
    <row r="19194" spans="1:4" x14ac:dyDescent="0.25">
      <c r="A19194" s="176" t="s">
        <v>29361</v>
      </c>
      <c r="B19194" s="176" t="s">
        <v>29362</v>
      </c>
      <c r="C19194" s="176" t="s">
        <v>949</v>
      </c>
      <c r="D19194" s="177">
        <v>7.06</v>
      </c>
    </row>
    <row r="19195" spans="1:4" x14ac:dyDescent="0.25">
      <c r="A19195" s="176" t="s">
        <v>29363</v>
      </c>
      <c r="B19195" s="176" t="s">
        <v>29362</v>
      </c>
      <c r="C19195" s="176" t="s">
        <v>949</v>
      </c>
      <c r="D19195" s="177">
        <v>0.82</v>
      </c>
    </row>
    <row r="19196" spans="1:4" x14ac:dyDescent="0.25">
      <c r="A19196" s="176" t="s">
        <v>29364</v>
      </c>
      <c r="B19196" s="176" t="s">
        <v>29362</v>
      </c>
      <c r="C19196" s="176" t="s">
        <v>949</v>
      </c>
      <c r="D19196" s="177">
        <v>7.06</v>
      </c>
    </row>
    <row r="19197" spans="1:4" x14ac:dyDescent="0.25">
      <c r="A19197" s="176" t="s">
        <v>29365</v>
      </c>
      <c r="B19197" s="176" t="s">
        <v>29362</v>
      </c>
      <c r="C19197" s="176" t="s">
        <v>949</v>
      </c>
      <c r="D19197" s="177">
        <v>0.82</v>
      </c>
    </row>
    <row r="19198" spans="1:4" x14ac:dyDescent="0.25">
      <c r="A19198" s="176" t="s">
        <v>29366</v>
      </c>
      <c r="B19198" s="176" t="s">
        <v>58314</v>
      </c>
      <c r="C19198" s="176" t="s">
        <v>949</v>
      </c>
      <c r="D19198" s="177">
        <v>608.32000000000005</v>
      </c>
    </row>
    <row r="19199" spans="1:4" x14ac:dyDescent="0.25">
      <c r="A19199" s="176" t="s">
        <v>29367</v>
      </c>
      <c r="B19199" s="176" t="s">
        <v>58314</v>
      </c>
      <c r="C19199" s="176" t="s">
        <v>949</v>
      </c>
      <c r="D19199" s="177">
        <v>335.82</v>
      </c>
    </row>
    <row r="19200" spans="1:4" x14ac:dyDescent="0.25">
      <c r="A19200" s="176" t="s">
        <v>29368</v>
      </c>
      <c r="B19200" s="176" t="s">
        <v>58314</v>
      </c>
      <c r="C19200" s="176" t="s">
        <v>949</v>
      </c>
      <c r="D19200" s="177">
        <v>286.88</v>
      </c>
    </row>
    <row r="19201" spans="1:4" x14ac:dyDescent="0.25">
      <c r="A19201" s="176" t="s">
        <v>29369</v>
      </c>
      <c r="B19201" s="176" t="s">
        <v>58314</v>
      </c>
      <c r="C19201" s="176" t="s">
        <v>949</v>
      </c>
      <c r="D19201" s="177">
        <v>604.67999999999995</v>
      </c>
    </row>
    <row r="19202" spans="1:4" x14ac:dyDescent="0.25">
      <c r="A19202" s="176" t="s">
        <v>29370</v>
      </c>
      <c r="B19202" s="176" t="s">
        <v>58314</v>
      </c>
      <c r="C19202" s="176" t="s">
        <v>949</v>
      </c>
      <c r="D19202" s="177">
        <v>332.18</v>
      </c>
    </row>
    <row r="19203" spans="1:4" x14ac:dyDescent="0.25">
      <c r="A19203" s="176" t="s">
        <v>29371</v>
      </c>
      <c r="B19203" s="176" t="s">
        <v>58314</v>
      </c>
      <c r="C19203" s="176" t="s">
        <v>949</v>
      </c>
      <c r="D19203" s="177">
        <v>283.24</v>
      </c>
    </row>
    <row r="19204" spans="1:4" x14ac:dyDescent="0.25">
      <c r="A19204" s="176" t="s">
        <v>29372</v>
      </c>
      <c r="B19204" s="176" t="s">
        <v>29373</v>
      </c>
      <c r="C19204" s="176" t="s">
        <v>949</v>
      </c>
      <c r="D19204" s="177">
        <v>462.59</v>
      </c>
    </row>
    <row r="19205" spans="1:4" x14ac:dyDescent="0.25">
      <c r="A19205" s="176" t="s">
        <v>29374</v>
      </c>
      <c r="B19205" s="176" t="s">
        <v>29373</v>
      </c>
      <c r="C19205" s="176" t="s">
        <v>949</v>
      </c>
      <c r="D19205" s="177">
        <v>286.91000000000003</v>
      </c>
    </row>
    <row r="19206" spans="1:4" x14ac:dyDescent="0.25">
      <c r="A19206" s="176" t="s">
        <v>29375</v>
      </c>
      <c r="B19206" s="176" t="s">
        <v>29373</v>
      </c>
      <c r="C19206" s="176" t="s">
        <v>949</v>
      </c>
      <c r="D19206" s="177">
        <v>250.27</v>
      </c>
    </row>
    <row r="19207" spans="1:4" x14ac:dyDescent="0.25">
      <c r="A19207" s="176" t="s">
        <v>29376</v>
      </c>
      <c r="B19207" s="176" t="s">
        <v>29373</v>
      </c>
      <c r="C19207" s="176" t="s">
        <v>949</v>
      </c>
      <c r="D19207" s="177">
        <v>460.38</v>
      </c>
    </row>
    <row r="19208" spans="1:4" x14ac:dyDescent="0.25">
      <c r="A19208" s="176" t="s">
        <v>29377</v>
      </c>
      <c r="B19208" s="176" t="s">
        <v>29373</v>
      </c>
      <c r="C19208" s="176" t="s">
        <v>949</v>
      </c>
      <c r="D19208" s="177">
        <v>284.7</v>
      </c>
    </row>
    <row r="19209" spans="1:4" x14ac:dyDescent="0.25">
      <c r="A19209" s="176" t="s">
        <v>29378</v>
      </c>
      <c r="B19209" s="176" t="s">
        <v>29373</v>
      </c>
      <c r="C19209" s="176" t="s">
        <v>949</v>
      </c>
      <c r="D19209" s="177">
        <v>248.06</v>
      </c>
    </row>
    <row r="19210" spans="1:4" x14ac:dyDescent="0.25">
      <c r="A19210" s="176" t="s">
        <v>29379</v>
      </c>
      <c r="B19210" s="176" t="s">
        <v>29380</v>
      </c>
      <c r="C19210" s="176" t="s">
        <v>949</v>
      </c>
      <c r="D19210" s="177">
        <v>339.46</v>
      </c>
    </row>
    <row r="19211" spans="1:4" x14ac:dyDescent="0.25">
      <c r="A19211" s="176" t="s">
        <v>29381</v>
      </c>
      <c r="B19211" s="176" t="s">
        <v>29380</v>
      </c>
      <c r="C19211" s="176" t="s">
        <v>949</v>
      </c>
      <c r="D19211" s="177">
        <v>149.33000000000001</v>
      </c>
    </row>
    <row r="19212" spans="1:4" x14ac:dyDescent="0.25">
      <c r="A19212" s="176" t="s">
        <v>29382</v>
      </c>
      <c r="B19212" s="176" t="s">
        <v>29380</v>
      </c>
      <c r="C19212" s="176" t="s">
        <v>949</v>
      </c>
      <c r="D19212" s="177">
        <v>124.12</v>
      </c>
    </row>
    <row r="19213" spans="1:4" x14ac:dyDescent="0.25">
      <c r="A19213" s="176" t="s">
        <v>29383</v>
      </c>
      <c r="B19213" s="176" t="s">
        <v>29380</v>
      </c>
      <c r="C19213" s="176" t="s">
        <v>949</v>
      </c>
      <c r="D19213" s="177">
        <v>335.28</v>
      </c>
    </row>
    <row r="19214" spans="1:4" x14ac:dyDescent="0.25">
      <c r="A19214" s="176" t="s">
        <v>29384</v>
      </c>
      <c r="B19214" s="176" t="s">
        <v>29380</v>
      </c>
      <c r="C19214" s="176" t="s">
        <v>949</v>
      </c>
      <c r="D19214" s="177">
        <v>145.15</v>
      </c>
    </row>
    <row r="19215" spans="1:4" x14ac:dyDescent="0.25">
      <c r="A19215" s="176" t="s">
        <v>29385</v>
      </c>
      <c r="B19215" s="176" t="s">
        <v>29380</v>
      </c>
      <c r="C19215" s="176" t="s">
        <v>949</v>
      </c>
      <c r="D19215" s="177">
        <v>119.94</v>
      </c>
    </row>
    <row r="19216" spans="1:4" x14ac:dyDescent="0.25">
      <c r="A19216" s="176" t="s">
        <v>29386</v>
      </c>
      <c r="B19216" s="176" t="s">
        <v>29387</v>
      </c>
      <c r="C19216" s="176" t="s">
        <v>949</v>
      </c>
      <c r="D19216" s="177">
        <v>165.58</v>
      </c>
    </row>
    <row r="19217" spans="1:4" x14ac:dyDescent="0.25">
      <c r="A19217" s="176" t="s">
        <v>29388</v>
      </c>
      <c r="B19217" s="176" t="s">
        <v>29387</v>
      </c>
      <c r="C19217" s="176" t="s">
        <v>949</v>
      </c>
      <c r="D19217" s="177">
        <v>106.58</v>
      </c>
    </row>
    <row r="19218" spans="1:4" x14ac:dyDescent="0.25">
      <c r="A19218" s="176" t="s">
        <v>29389</v>
      </c>
      <c r="B19218" s="176" t="s">
        <v>29387</v>
      </c>
      <c r="C19218" s="176" t="s">
        <v>949</v>
      </c>
      <c r="D19218" s="177">
        <v>93.21</v>
      </c>
    </row>
    <row r="19219" spans="1:4" x14ac:dyDescent="0.25">
      <c r="A19219" s="176" t="s">
        <v>29390</v>
      </c>
      <c r="B19219" s="176" t="s">
        <v>29387</v>
      </c>
      <c r="C19219" s="176" t="s">
        <v>949</v>
      </c>
      <c r="D19219" s="177">
        <v>163.37</v>
      </c>
    </row>
    <row r="19220" spans="1:4" x14ac:dyDescent="0.25">
      <c r="A19220" s="176" t="s">
        <v>29391</v>
      </c>
      <c r="B19220" s="176" t="s">
        <v>29387</v>
      </c>
      <c r="C19220" s="176" t="s">
        <v>949</v>
      </c>
      <c r="D19220" s="177">
        <v>104.37</v>
      </c>
    </row>
    <row r="19221" spans="1:4" x14ac:dyDescent="0.25">
      <c r="A19221" s="176" t="s">
        <v>29392</v>
      </c>
      <c r="B19221" s="176" t="s">
        <v>29387</v>
      </c>
      <c r="C19221" s="176" t="s">
        <v>949</v>
      </c>
      <c r="D19221" s="177">
        <v>91</v>
      </c>
    </row>
    <row r="19222" spans="1:4" x14ac:dyDescent="0.25">
      <c r="A19222" s="176" t="s">
        <v>29393</v>
      </c>
      <c r="B19222" s="176" t="s">
        <v>29394</v>
      </c>
      <c r="C19222" s="176" t="s">
        <v>949</v>
      </c>
      <c r="D19222" s="177">
        <v>114.85</v>
      </c>
    </row>
    <row r="19223" spans="1:4" x14ac:dyDescent="0.25">
      <c r="A19223" s="176" t="s">
        <v>29395</v>
      </c>
      <c r="B19223" s="176" t="s">
        <v>29394</v>
      </c>
      <c r="C19223" s="176" t="s">
        <v>949</v>
      </c>
      <c r="D19223" s="177">
        <v>71.78</v>
      </c>
    </row>
    <row r="19224" spans="1:4" x14ac:dyDescent="0.25">
      <c r="A19224" s="176" t="s">
        <v>29396</v>
      </c>
      <c r="B19224" s="176" t="s">
        <v>29394</v>
      </c>
      <c r="C19224" s="176" t="s">
        <v>949</v>
      </c>
      <c r="D19224" s="177">
        <v>114.85</v>
      </c>
    </row>
    <row r="19225" spans="1:4" x14ac:dyDescent="0.25">
      <c r="A19225" s="176" t="s">
        <v>29397</v>
      </c>
      <c r="B19225" s="176" t="s">
        <v>29394</v>
      </c>
      <c r="C19225" s="176" t="s">
        <v>949</v>
      </c>
      <c r="D19225" s="177">
        <v>71.78</v>
      </c>
    </row>
    <row r="19226" spans="1:4" x14ac:dyDescent="0.25">
      <c r="A19226" s="176" t="s">
        <v>29398</v>
      </c>
      <c r="B19226" s="176" t="s">
        <v>29399</v>
      </c>
      <c r="C19226" s="176" t="s">
        <v>949</v>
      </c>
      <c r="D19226" s="177">
        <v>68.099999999999994</v>
      </c>
    </row>
    <row r="19227" spans="1:4" x14ac:dyDescent="0.25">
      <c r="A19227" s="176" t="s">
        <v>29400</v>
      </c>
      <c r="B19227" s="176" t="s">
        <v>29399</v>
      </c>
      <c r="C19227" s="176" t="s">
        <v>949</v>
      </c>
      <c r="D19227" s="177">
        <v>57.98</v>
      </c>
    </row>
    <row r="19228" spans="1:4" x14ac:dyDescent="0.25">
      <c r="A19228" s="176" t="s">
        <v>29401</v>
      </c>
      <c r="B19228" s="176" t="s">
        <v>29399</v>
      </c>
      <c r="C19228" s="176" t="s">
        <v>949</v>
      </c>
      <c r="D19228" s="177">
        <v>65.239999999999995</v>
      </c>
    </row>
    <row r="19229" spans="1:4" x14ac:dyDescent="0.25">
      <c r="A19229" s="176" t="s">
        <v>29402</v>
      </c>
      <c r="B19229" s="176" t="s">
        <v>29399</v>
      </c>
      <c r="C19229" s="176" t="s">
        <v>949</v>
      </c>
      <c r="D19229" s="177">
        <v>55.12</v>
      </c>
    </row>
    <row r="19230" spans="1:4" x14ac:dyDescent="0.25">
      <c r="A19230" s="176" t="s">
        <v>29403</v>
      </c>
      <c r="B19230" s="176" t="s">
        <v>29404</v>
      </c>
      <c r="C19230" s="176" t="s">
        <v>949</v>
      </c>
      <c r="D19230" s="177">
        <v>69.17</v>
      </c>
    </row>
    <row r="19231" spans="1:4" x14ac:dyDescent="0.25">
      <c r="A19231" s="176" t="s">
        <v>29405</v>
      </c>
      <c r="B19231" s="176" t="s">
        <v>29404</v>
      </c>
      <c r="C19231" s="176" t="s">
        <v>949</v>
      </c>
      <c r="D19231" s="177">
        <v>58.37</v>
      </c>
    </row>
    <row r="19232" spans="1:4" x14ac:dyDescent="0.25">
      <c r="A19232" s="176" t="s">
        <v>29406</v>
      </c>
      <c r="B19232" s="176" t="s">
        <v>29404</v>
      </c>
      <c r="C19232" s="176" t="s">
        <v>949</v>
      </c>
      <c r="D19232" s="177">
        <v>66.31</v>
      </c>
    </row>
    <row r="19233" spans="1:4" x14ac:dyDescent="0.25">
      <c r="A19233" s="176" t="s">
        <v>29407</v>
      </c>
      <c r="B19233" s="176" t="s">
        <v>29404</v>
      </c>
      <c r="C19233" s="176" t="s">
        <v>949</v>
      </c>
      <c r="D19233" s="177">
        <v>55.51</v>
      </c>
    </row>
    <row r="19234" spans="1:4" x14ac:dyDescent="0.25">
      <c r="A19234" s="176" t="s">
        <v>29408</v>
      </c>
      <c r="B19234" s="176" t="s">
        <v>29409</v>
      </c>
      <c r="C19234" s="176" t="s">
        <v>949</v>
      </c>
      <c r="D19234" s="177">
        <v>97.07</v>
      </c>
    </row>
    <row r="19235" spans="1:4" x14ac:dyDescent="0.25">
      <c r="A19235" s="176" t="s">
        <v>29410</v>
      </c>
      <c r="B19235" s="176" t="s">
        <v>29409</v>
      </c>
      <c r="C19235" s="176" t="s">
        <v>949</v>
      </c>
      <c r="D19235" s="177">
        <v>75.81</v>
      </c>
    </row>
    <row r="19236" spans="1:4" x14ac:dyDescent="0.25">
      <c r="A19236" s="176" t="s">
        <v>29411</v>
      </c>
      <c r="B19236" s="176" t="s">
        <v>29409</v>
      </c>
      <c r="C19236" s="176" t="s">
        <v>949</v>
      </c>
      <c r="D19236" s="177">
        <v>94.21</v>
      </c>
    </row>
    <row r="19237" spans="1:4" x14ac:dyDescent="0.25">
      <c r="A19237" s="176" t="s">
        <v>29412</v>
      </c>
      <c r="B19237" s="176" t="s">
        <v>29409</v>
      </c>
      <c r="C19237" s="176" t="s">
        <v>949</v>
      </c>
      <c r="D19237" s="177">
        <v>72.95</v>
      </c>
    </row>
    <row r="19238" spans="1:4" x14ac:dyDescent="0.25">
      <c r="A19238" s="176" t="s">
        <v>29413</v>
      </c>
      <c r="B19238" s="176" t="s">
        <v>29414</v>
      </c>
      <c r="C19238" s="176" t="s">
        <v>949</v>
      </c>
      <c r="D19238" s="177">
        <v>87.35</v>
      </c>
    </row>
    <row r="19239" spans="1:4" x14ac:dyDescent="0.25">
      <c r="A19239" s="176" t="s">
        <v>29415</v>
      </c>
      <c r="B19239" s="176" t="s">
        <v>29414</v>
      </c>
      <c r="C19239" s="176" t="s">
        <v>949</v>
      </c>
      <c r="D19239" s="177">
        <v>69.17</v>
      </c>
    </row>
    <row r="19240" spans="1:4" x14ac:dyDescent="0.25">
      <c r="A19240" s="176" t="s">
        <v>29416</v>
      </c>
      <c r="B19240" s="176" t="s">
        <v>29414</v>
      </c>
      <c r="C19240" s="176" t="s">
        <v>949</v>
      </c>
      <c r="D19240" s="177">
        <v>84.49</v>
      </c>
    </row>
    <row r="19241" spans="1:4" x14ac:dyDescent="0.25">
      <c r="A19241" s="176" t="s">
        <v>29417</v>
      </c>
      <c r="B19241" s="176" t="s">
        <v>29414</v>
      </c>
      <c r="C19241" s="176" t="s">
        <v>949</v>
      </c>
      <c r="D19241" s="177">
        <v>66.31</v>
      </c>
    </row>
    <row r="19242" spans="1:4" x14ac:dyDescent="0.25">
      <c r="A19242" s="176" t="s">
        <v>29418</v>
      </c>
      <c r="B19242" s="176" t="s">
        <v>29419</v>
      </c>
      <c r="C19242" s="176" t="s">
        <v>949</v>
      </c>
      <c r="D19242" s="177">
        <v>106.97</v>
      </c>
    </row>
    <row r="19243" spans="1:4" x14ac:dyDescent="0.25">
      <c r="A19243" s="176" t="s">
        <v>29420</v>
      </c>
      <c r="B19243" s="176" t="s">
        <v>29419</v>
      </c>
      <c r="C19243" s="176" t="s">
        <v>949</v>
      </c>
      <c r="D19243" s="177">
        <v>59.13</v>
      </c>
    </row>
    <row r="19244" spans="1:4" x14ac:dyDescent="0.25">
      <c r="A19244" s="176" t="s">
        <v>29421</v>
      </c>
      <c r="B19244" s="176" t="s">
        <v>29419</v>
      </c>
      <c r="C19244" s="176" t="s">
        <v>949</v>
      </c>
      <c r="D19244" s="177">
        <v>52.46</v>
      </c>
    </row>
    <row r="19245" spans="1:4" x14ac:dyDescent="0.25">
      <c r="A19245" s="176" t="s">
        <v>29422</v>
      </c>
      <c r="B19245" s="176" t="s">
        <v>29419</v>
      </c>
      <c r="C19245" s="176" t="s">
        <v>949</v>
      </c>
      <c r="D19245" s="177">
        <v>104.76</v>
      </c>
    </row>
    <row r="19246" spans="1:4" x14ac:dyDescent="0.25">
      <c r="A19246" s="176" t="s">
        <v>29423</v>
      </c>
      <c r="B19246" s="176" t="s">
        <v>29419</v>
      </c>
      <c r="C19246" s="176" t="s">
        <v>949</v>
      </c>
      <c r="D19246" s="177">
        <v>56.92</v>
      </c>
    </row>
    <row r="19247" spans="1:4" x14ac:dyDescent="0.25">
      <c r="A19247" s="176" t="s">
        <v>29424</v>
      </c>
      <c r="B19247" s="176" t="s">
        <v>29419</v>
      </c>
      <c r="C19247" s="176" t="s">
        <v>949</v>
      </c>
      <c r="D19247" s="177">
        <v>50.25</v>
      </c>
    </row>
    <row r="19248" spans="1:4" x14ac:dyDescent="0.25">
      <c r="A19248" s="176" t="s">
        <v>29425</v>
      </c>
      <c r="B19248" s="176" t="s">
        <v>29426</v>
      </c>
      <c r="C19248" s="176" t="s">
        <v>949</v>
      </c>
      <c r="D19248" s="177">
        <v>109.63</v>
      </c>
    </row>
    <row r="19249" spans="1:4" x14ac:dyDescent="0.25">
      <c r="A19249" s="176" t="s">
        <v>29427</v>
      </c>
      <c r="B19249" s="176" t="s">
        <v>29426</v>
      </c>
      <c r="C19249" s="176" t="s">
        <v>949</v>
      </c>
      <c r="D19249" s="177">
        <v>60.88</v>
      </c>
    </row>
    <row r="19250" spans="1:4" x14ac:dyDescent="0.25">
      <c r="A19250" s="176" t="s">
        <v>29428</v>
      </c>
      <c r="B19250" s="176" t="s">
        <v>29426</v>
      </c>
      <c r="C19250" s="176" t="s">
        <v>949</v>
      </c>
      <c r="D19250" s="177">
        <v>53.98</v>
      </c>
    </row>
    <row r="19251" spans="1:4" x14ac:dyDescent="0.25">
      <c r="A19251" s="176" t="s">
        <v>29429</v>
      </c>
      <c r="B19251" s="176" t="s">
        <v>29426</v>
      </c>
      <c r="C19251" s="176" t="s">
        <v>949</v>
      </c>
      <c r="D19251" s="177">
        <v>107.42</v>
      </c>
    </row>
    <row r="19252" spans="1:4" x14ac:dyDescent="0.25">
      <c r="A19252" s="176" t="s">
        <v>29430</v>
      </c>
      <c r="B19252" s="176" t="s">
        <v>29426</v>
      </c>
      <c r="C19252" s="176" t="s">
        <v>949</v>
      </c>
      <c r="D19252" s="177">
        <v>58.67</v>
      </c>
    </row>
    <row r="19253" spans="1:4" x14ac:dyDescent="0.25">
      <c r="A19253" s="176" t="s">
        <v>29431</v>
      </c>
      <c r="B19253" s="176" t="s">
        <v>29426</v>
      </c>
      <c r="C19253" s="176" t="s">
        <v>949</v>
      </c>
      <c r="D19253" s="177">
        <v>51.77</v>
      </c>
    </row>
    <row r="19254" spans="1:4" x14ac:dyDescent="0.25">
      <c r="A19254" s="176" t="s">
        <v>29432</v>
      </c>
      <c r="B19254" s="176" t="s">
        <v>29433</v>
      </c>
      <c r="C19254" s="176" t="s">
        <v>949</v>
      </c>
      <c r="D19254" s="177">
        <v>153.75</v>
      </c>
    </row>
    <row r="19255" spans="1:4" x14ac:dyDescent="0.25">
      <c r="A19255" s="176" t="s">
        <v>29434</v>
      </c>
      <c r="B19255" s="176" t="s">
        <v>29433</v>
      </c>
      <c r="C19255" s="176" t="s">
        <v>949</v>
      </c>
      <c r="D19255" s="177">
        <v>86.85</v>
      </c>
    </row>
    <row r="19256" spans="1:4" x14ac:dyDescent="0.25">
      <c r="A19256" s="176" t="s">
        <v>29435</v>
      </c>
      <c r="B19256" s="176" t="s">
        <v>29433</v>
      </c>
      <c r="C19256" s="176" t="s">
        <v>949</v>
      </c>
      <c r="D19256" s="177">
        <v>75.81</v>
      </c>
    </row>
    <row r="19257" spans="1:4" x14ac:dyDescent="0.25">
      <c r="A19257" s="176" t="s">
        <v>29436</v>
      </c>
      <c r="B19257" s="176" t="s">
        <v>29433</v>
      </c>
      <c r="C19257" s="176" t="s">
        <v>949</v>
      </c>
      <c r="D19257" s="177">
        <v>151.78</v>
      </c>
    </row>
    <row r="19258" spans="1:4" x14ac:dyDescent="0.25">
      <c r="A19258" s="176" t="s">
        <v>29437</v>
      </c>
      <c r="B19258" s="176" t="s">
        <v>29433</v>
      </c>
      <c r="C19258" s="176" t="s">
        <v>949</v>
      </c>
      <c r="D19258" s="177">
        <v>84.88</v>
      </c>
    </row>
    <row r="19259" spans="1:4" x14ac:dyDescent="0.25">
      <c r="A19259" s="176" t="s">
        <v>29438</v>
      </c>
      <c r="B19259" s="176" t="s">
        <v>29433</v>
      </c>
      <c r="C19259" s="176" t="s">
        <v>949</v>
      </c>
      <c r="D19259" s="177">
        <v>73.84</v>
      </c>
    </row>
    <row r="19260" spans="1:4" x14ac:dyDescent="0.25">
      <c r="A19260" s="176" t="s">
        <v>29439</v>
      </c>
      <c r="B19260" s="176" t="s">
        <v>29440</v>
      </c>
      <c r="C19260" s="176" t="s">
        <v>949</v>
      </c>
      <c r="D19260" s="177">
        <v>172.41</v>
      </c>
    </row>
    <row r="19261" spans="1:4" x14ac:dyDescent="0.25">
      <c r="A19261" s="176" t="s">
        <v>29441</v>
      </c>
      <c r="B19261" s="176" t="s">
        <v>29440</v>
      </c>
      <c r="C19261" s="176" t="s">
        <v>949</v>
      </c>
      <c r="D19261" s="177">
        <v>91.23</v>
      </c>
    </row>
    <row r="19262" spans="1:4" x14ac:dyDescent="0.25">
      <c r="A19262" s="176" t="s">
        <v>29442</v>
      </c>
      <c r="B19262" s="176" t="s">
        <v>29440</v>
      </c>
      <c r="C19262" s="176" t="s">
        <v>949</v>
      </c>
      <c r="D19262" s="177">
        <v>78.38</v>
      </c>
    </row>
    <row r="19263" spans="1:4" x14ac:dyDescent="0.25">
      <c r="A19263" s="176" t="s">
        <v>29443</v>
      </c>
      <c r="B19263" s="176" t="s">
        <v>29440</v>
      </c>
      <c r="C19263" s="176" t="s">
        <v>949</v>
      </c>
      <c r="D19263" s="177">
        <v>170.44</v>
      </c>
    </row>
    <row r="19264" spans="1:4" x14ac:dyDescent="0.25">
      <c r="A19264" s="176" t="s">
        <v>29444</v>
      </c>
      <c r="B19264" s="176" t="s">
        <v>29440</v>
      </c>
      <c r="C19264" s="176" t="s">
        <v>949</v>
      </c>
      <c r="D19264" s="177">
        <v>89.26</v>
      </c>
    </row>
    <row r="19265" spans="1:4" x14ac:dyDescent="0.25">
      <c r="A19265" s="176" t="s">
        <v>29445</v>
      </c>
      <c r="B19265" s="176" t="s">
        <v>29440</v>
      </c>
      <c r="C19265" s="176" t="s">
        <v>949</v>
      </c>
      <c r="D19265" s="177">
        <v>76.41</v>
      </c>
    </row>
    <row r="19266" spans="1:4" x14ac:dyDescent="0.25">
      <c r="A19266" s="176" t="s">
        <v>29446</v>
      </c>
      <c r="B19266" s="176" t="s">
        <v>29447</v>
      </c>
      <c r="C19266" s="176" t="s">
        <v>949</v>
      </c>
      <c r="D19266" s="177">
        <v>227.09</v>
      </c>
    </row>
    <row r="19267" spans="1:4" x14ac:dyDescent="0.25">
      <c r="A19267" s="176" t="s">
        <v>29448</v>
      </c>
      <c r="B19267" s="176" t="s">
        <v>29447</v>
      </c>
      <c r="C19267" s="176" t="s">
        <v>949</v>
      </c>
      <c r="D19267" s="177">
        <v>127.16</v>
      </c>
    </row>
    <row r="19268" spans="1:4" x14ac:dyDescent="0.25">
      <c r="A19268" s="176" t="s">
        <v>29449</v>
      </c>
      <c r="B19268" s="176" t="s">
        <v>29447</v>
      </c>
      <c r="C19268" s="176" t="s">
        <v>949</v>
      </c>
      <c r="D19268" s="177">
        <v>109.63</v>
      </c>
    </row>
    <row r="19269" spans="1:4" x14ac:dyDescent="0.25">
      <c r="A19269" s="176" t="s">
        <v>29450</v>
      </c>
      <c r="B19269" s="176" t="s">
        <v>29447</v>
      </c>
      <c r="C19269" s="176" t="s">
        <v>949</v>
      </c>
      <c r="D19269" s="177">
        <v>225.12</v>
      </c>
    </row>
    <row r="19270" spans="1:4" x14ac:dyDescent="0.25">
      <c r="A19270" s="176" t="s">
        <v>29451</v>
      </c>
      <c r="B19270" s="176" t="s">
        <v>29447</v>
      </c>
      <c r="C19270" s="176" t="s">
        <v>949</v>
      </c>
      <c r="D19270" s="177">
        <v>125.19</v>
      </c>
    </row>
    <row r="19271" spans="1:4" x14ac:dyDescent="0.25">
      <c r="A19271" s="176" t="s">
        <v>29452</v>
      </c>
      <c r="B19271" s="176" t="s">
        <v>29447</v>
      </c>
      <c r="C19271" s="176" t="s">
        <v>949</v>
      </c>
      <c r="D19271" s="177">
        <v>107.66</v>
      </c>
    </row>
    <row r="19272" spans="1:4" x14ac:dyDescent="0.25">
      <c r="A19272" s="176" t="s">
        <v>29453</v>
      </c>
      <c r="B19272" s="176" t="s">
        <v>29454</v>
      </c>
      <c r="C19272" s="176" t="s">
        <v>949</v>
      </c>
      <c r="D19272" s="177">
        <v>34.630000000000003</v>
      </c>
    </row>
    <row r="19273" spans="1:4" x14ac:dyDescent="0.25">
      <c r="A19273" s="176" t="s">
        <v>29455</v>
      </c>
      <c r="B19273" s="176" t="s">
        <v>29454</v>
      </c>
      <c r="C19273" s="176" t="s">
        <v>949</v>
      </c>
      <c r="D19273" s="177">
        <v>21.13</v>
      </c>
    </row>
    <row r="19274" spans="1:4" x14ac:dyDescent="0.25">
      <c r="A19274" s="176" t="s">
        <v>29456</v>
      </c>
      <c r="B19274" s="176" t="s">
        <v>29454</v>
      </c>
      <c r="C19274" s="176" t="s">
        <v>949</v>
      </c>
      <c r="D19274" s="177">
        <v>34.630000000000003</v>
      </c>
    </row>
    <row r="19275" spans="1:4" x14ac:dyDescent="0.25">
      <c r="A19275" s="176" t="s">
        <v>29457</v>
      </c>
      <c r="B19275" s="176" t="s">
        <v>29454</v>
      </c>
      <c r="C19275" s="176" t="s">
        <v>949</v>
      </c>
      <c r="D19275" s="177">
        <v>21.13</v>
      </c>
    </row>
    <row r="19276" spans="1:4" x14ac:dyDescent="0.25">
      <c r="A19276" s="176" t="s">
        <v>57043</v>
      </c>
      <c r="B19276" s="176" t="s">
        <v>57044</v>
      </c>
      <c r="C19276" s="176" t="s">
        <v>949</v>
      </c>
      <c r="D19276" s="177">
        <v>190.78</v>
      </c>
    </row>
    <row r="19277" spans="1:4" x14ac:dyDescent="0.25">
      <c r="A19277" s="176" t="s">
        <v>57045</v>
      </c>
      <c r="B19277" s="176" t="s">
        <v>57046</v>
      </c>
      <c r="C19277" s="176" t="s">
        <v>949</v>
      </c>
      <c r="D19277" s="177">
        <v>92.84</v>
      </c>
    </row>
    <row r="19278" spans="1:4" x14ac:dyDescent="0.25">
      <c r="A19278" s="176" t="s">
        <v>57047</v>
      </c>
      <c r="B19278" s="176" t="s">
        <v>57044</v>
      </c>
      <c r="C19278" s="176" t="s">
        <v>949</v>
      </c>
      <c r="D19278" s="177">
        <v>79.77</v>
      </c>
    </row>
    <row r="19279" spans="1:4" x14ac:dyDescent="0.25">
      <c r="A19279" s="176" t="s">
        <v>57048</v>
      </c>
      <c r="B19279" s="176" t="s">
        <v>57044</v>
      </c>
      <c r="C19279" s="176" t="s">
        <v>949</v>
      </c>
      <c r="D19279" s="177">
        <v>188.57</v>
      </c>
    </row>
    <row r="19280" spans="1:4" x14ac:dyDescent="0.25">
      <c r="A19280" s="176" t="s">
        <v>57049</v>
      </c>
      <c r="B19280" s="176" t="s">
        <v>57046</v>
      </c>
      <c r="C19280" s="176" t="s">
        <v>949</v>
      </c>
      <c r="D19280" s="177">
        <v>90.63</v>
      </c>
    </row>
    <row r="19281" spans="1:4" x14ac:dyDescent="0.25">
      <c r="A19281" s="176" t="s">
        <v>57050</v>
      </c>
      <c r="B19281" s="176" t="s">
        <v>57044</v>
      </c>
      <c r="C19281" s="176" t="s">
        <v>949</v>
      </c>
      <c r="D19281" s="177">
        <v>77.56</v>
      </c>
    </row>
    <row r="19282" spans="1:4" x14ac:dyDescent="0.25">
      <c r="A19282" s="176" t="s">
        <v>29458</v>
      </c>
      <c r="B19282" s="176" t="s">
        <v>29459</v>
      </c>
      <c r="C19282" s="176" t="s">
        <v>949</v>
      </c>
      <c r="D19282" s="177">
        <v>69.8</v>
      </c>
    </row>
    <row r="19283" spans="1:4" x14ac:dyDescent="0.25">
      <c r="A19283" s="176" t="s">
        <v>29460</v>
      </c>
      <c r="B19283" s="176" t="s">
        <v>29459</v>
      </c>
      <c r="C19283" s="176" t="s">
        <v>949</v>
      </c>
      <c r="D19283" s="177">
        <v>17.71</v>
      </c>
    </row>
    <row r="19284" spans="1:4" x14ac:dyDescent="0.25">
      <c r="A19284" s="176" t="s">
        <v>29461</v>
      </c>
      <c r="B19284" s="176" t="s">
        <v>29459</v>
      </c>
      <c r="C19284" s="176" t="s">
        <v>949</v>
      </c>
      <c r="D19284" s="177">
        <v>11.55</v>
      </c>
    </row>
    <row r="19285" spans="1:4" x14ac:dyDescent="0.25">
      <c r="A19285" s="176" t="s">
        <v>29462</v>
      </c>
      <c r="B19285" s="176" t="s">
        <v>29459</v>
      </c>
      <c r="C19285" s="176" t="s">
        <v>949</v>
      </c>
      <c r="D19285" s="177">
        <v>69.8</v>
      </c>
    </row>
    <row r="19286" spans="1:4" x14ac:dyDescent="0.25">
      <c r="A19286" s="176" t="s">
        <v>29463</v>
      </c>
      <c r="B19286" s="176" t="s">
        <v>29459</v>
      </c>
      <c r="C19286" s="176" t="s">
        <v>949</v>
      </c>
      <c r="D19286" s="177">
        <v>17.71</v>
      </c>
    </row>
    <row r="19287" spans="1:4" x14ac:dyDescent="0.25">
      <c r="A19287" s="176" t="s">
        <v>29464</v>
      </c>
      <c r="B19287" s="176" t="s">
        <v>29459</v>
      </c>
      <c r="C19287" s="176" t="s">
        <v>949</v>
      </c>
      <c r="D19287" s="177">
        <v>11.55</v>
      </c>
    </row>
    <row r="19288" spans="1:4" x14ac:dyDescent="0.25">
      <c r="A19288" s="176" t="s">
        <v>29465</v>
      </c>
      <c r="B19288" s="176" t="s">
        <v>29466</v>
      </c>
      <c r="C19288" s="176" t="s">
        <v>949</v>
      </c>
      <c r="D19288" s="177">
        <v>73.98</v>
      </c>
    </row>
    <row r="19289" spans="1:4" x14ac:dyDescent="0.25">
      <c r="A19289" s="176" t="s">
        <v>29467</v>
      </c>
      <c r="B19289" s="176" t="s">
        <v>29466</v>
      </c>
      <c r="C19289" s="176" t="s">
        <v>949</v>
      </c>
      <c r="D19289" s="177">
        <v>20.46</v>
      </c>
    </row>
    <row r="19290" spans="1:4" x14ac:dyDescent="0.25">
      <c r="A19290" s="176" t="s">
        <v>29468</v>
      </c>
      <c r="B19290" s="176" t="s">
        <v>29466</v>
      </c>
      <c r="C19290" s="176" t="s">
        <v>949</v>
      </c>
      <c r="D19290" s="177">
        <v>13.94</v>
      </c>
    </row>
    <row r="19291" spans="1:4" x14ac:dyDescent="0.25">
      <c r="A19291" s="176" t="s">
        <v>29469</v>
      </c>
      <c r="B19291" s="176" t="s">
        <v>29466</v>
      </c>
      <c r="C19291" s="176" t="s">
        <v>949</v>
      </c>
      <c r="D19291" s="177">
        <v>73.98</v>
      </c>
    </row>
    <row r="19292" spans="1:4" x14ac:dyDescent="0.25">
      <c r="A19292" s="176" t="s">
        <v>29470</v>
      </c>
      <c r="B19292" s="176" t="s">
        <v>29466</v>
      </c>
      <c r="C19292" s="176" t="s">
        <v>949</v>
      </c>
      <c r="D19292" s="177">
        <v>20.46</v>
      </c>
    </row>
    <row r="19293" spans="1:4" x14ac:dyDescent="0.25">
      <c r="A19293" s="176" t="s">
        <v>29471</v>
      </c>
      <c r="B19293" s="176" t="s">
        <v>29466</v>
      </c>
      <c r="C19293" s="176" t="s">
        <v>949</v>
      </c>
      <c r="D19293" s="177">
        <v>13.94</v>
      </c>
    </row>
    <row r="19294" spans="1:4" x14ac:dyDescent="0.25">
      <c r="A19294" s="176" t="s">
        <v>29472</v>
      </c>
      <c r="B19294" s="176" t="s">
        <v>29473</v>
      </c>
      <c r="C19294" s="176" t="s">
        <v>949</v>
      </c>
      <c r="D19294" s="177">
        <v>108.68</v>
      </c>
    </row>
    <row r="19295" spans="1:4" x14ac:dyDescent="0.25">
      <c r="A19295" s="176" t="s">
        <v>29474</v>
      </c>
      <c r="B19295" s="176" t="s">
        <v>29473</v>
      </c>
      <c r="C19295" s="176" t="s">
        <v>949</v>
      </c>
      <c r="D19295" s="177">
        <v>31.67</v>
      </c>
    </row>
    <row r="19296" spans="1:4" x14ac:dyDescent="0.25">
      <c r="A19296" s="176" t="s">
        <v>29475</v>
      </c>
      <c r="B19296" s="176" t="s">
        <v>29473</v>
      </c>
      <c r="C19296" s="176" t="s">
        <v>949</v>
      </c>
      <c r="D19296" s="177">
        <v>22.03</v>
      </c>
    </row>
    <row r="19297" spans="1:4" x14ac:dyDescent="0.25">
      <c r="A19297" s="176" t="s">
        <v>29476</v>
      </c>
      <c r="B19297" s="176" t="s">
        <v>29473</v>
      </c>
      <c r="C19297" s="176" t="s">
        <v>949</v>
      </c>
      <c r="D19297" s="177">
        <v>108.68</v>
      </c>
    </row>
    <row r="19298" spans="1:4" x14ac:dyDescent="0.25">
      <c r="A19298" s="176" t="s">
        <v>29477</v>
      </c>
      <c r="B19298" s="176" t="s">
        <v>29473</v>
      </c>
      <c r="C19298" s="176" t="s">
        <v>949</v>
      </c>
      <c r="D19298" s="177">
        <v>31.67</v>
      </c>
    </row>
    <row r="19299" spans="1:4" x14ac:dyDescent="0.25">
      <c r="A19299" s="176" t="s">
        <v>29478</v>
      </c>
      <c r="B19299" s="176" t="s">
        <v>29473</v>
      </c>
      <c r="C19299" s="176" t="s">
        <v>949</v>
      </c>
      <c r="D19299" s="177">
        <v>22.03</v>
      </c>
    </row>
    <row r="19300" spans="1:4" x14ac:dyDescent="0.25">
      <c r="A19300" s="176" t="s">
        <v>29479</v>
      </c>
      <c r="B19300" s="176" t="s">
        <v>29480</v>
      </c>
      <c r="C19300" s="176" t="s">
        <v>949</v>
      </c>
      <c r="D19300" s="177">
        <v>70.599999999999994</v>
      </c>
    </row>
    <row r="19301" spans="1:4" x14ac:dyDescent="0.25">
      <c r="A19301" s="176" t="s">
        <v>29481</v>
      </c>
      <c r="B19301" s="176" t="s">
        <v>29480</v>
      </c>
      <c r="C19301" s="176" t="s">
        <v>949</v>
      </c>
      <c r="D19301" s="177">
        <v>18.239999999999998</v>
      </c>
    </row>
    <row r="19302" spans="1:4" x14ac:dyDescent="0.25">
      <c r="A19302" s="176" t="s">
        <v>29482</v>
      </c>
      <c r="B19302" s="176" t="s">
        <v>29480</v>
      </c>
      <c r="C19302" s="176" t="s">
        <v>949</v>
      </c>
      <c r="D19302" s="177">
        <v>12.01</v>
      </c>
    </row>
    <row r="19303" spans="1:4" x14ac:dyDescent="0.25">
      <c r="A19303" s="176" t="s">
        <v>29483</v>
      </c>
      <c r="B19303" s="176" t="s">
        <v>29480</v>
      </c>
      <c r="C19303" s="176" t="s">
        <v>949</v>
      </c>
      <c r="D19303" s="177">
        <v>70.599999999999994</v>
      </c>
    </row>
    <row r="19304" spans="1:4" x14ac:dyDescent="0.25">
      <c r="A19304" s="176" t="s">
        <v>29484</v>
      </c>
      <c r="B19304" s="176" t="s">
        <v>29480</v>
      </c>
      <c r="C19304" s="176" t="s">
        <v>949</v>
      </c>
      <c r="D19304" s="177">
        <v>18.239999999999998</v>
      </c>
    </row>
    <row r="19305" spans="1:4" x14ac:dyDescent="0.25">
      <c r="A19305" s="176" t="s">
        <v>29485</v>
      </c>
      <c r="B19305" s="176" t="s">
        <v>29480</v>
      </c>
      <c r="C19305" s="176" t="s">
        <v>949</v>
      </c>
      <c r="D19305" s="177">
        <v>12.01</v>
      </c>
    </row>
    <row r="19306" spans="1:4" x14ac:dyDescent="0.25">
      <c r="A19306" s="176" t="s">
        <v>29486</v>
      </c>
      <c r="B19306" s="176" t="s">
        <v>29487</v>
      </c>
      <c r="C19306" s="176" t="s">
        <v>932</v>
      </c>
      <c r="D19306" s="177">
        <v>7056.61</v>
      </c>
    </row>
    <row r="19307" spans="1:4" x14ac:dyDescent="0.25">
      <c r="A19307" s="176" t="s">
        <v>29488</v>
      </c>
      <c r="B19307" s="176" t="s">
        <v>29487</v>
      </c>
      <c r="C19307" s="176" t="s">
        <v>932</v>
      </c>
      <c r="D19307" s="177">
        <v>7056.61</v>
      </c>
    </row>
    <row r="19308" spans="1:4" x14ac:dyDescent="0.25">
      <c r="A19308" s="176" t="s">
        <v>29489</v>
      </c>
      <c r="B19308" s="176" t="s">
        <v>29490</v>
      </c>
      <c r="C19308" s="176" t="s">
        <v>932</v>
      </c>
      <c r="D19308" s="177">
        <v>3054.82</v>
      </c>
    </row>
    <row r="19309" spans="1:4" x14ac:dyDescent="0.25">
      <c r="A19309" s="176" t="s">
        <v>29491</v>
      </c>
      <c r="B19309" s="176" t="s">
        <v>29490</v>
      </c>
      <c r="C19309" s="176" t="s">
        <v>932</v>
      </c>
      <c r="D19309" s="177">
        <v>3054.82</v>
      </c>
    </row>
    <row r="19310" spans="1:4" x14ac:dyDescent="0.25">
      <c r="A19310" s="176" t="s">
        <v>29492</v>
      </c>
      <c r="B19310" s="176" t="s">
        <v>29493</v>
      </c>
      <c r="C19310" s="176" t="s">
        <v>932</v>
      </c>
      <c r="D19310" s="177">
        <v>12243.33</v>
      </c>
    </row>
    <row r="19311" spans="1:4" x14ac:dyDescent="0.25">
      <c r="A19311" s="176" t="s">
        <v>29494</v>
      </c>
      <c r="B19311" s="176" t="s">
        <v>29493</v>
      </c>
      <c r="C19311" s="176" t="s">
        <v>932</v>
      </c>
      <c r="D19311" s="177">
        <v>11896.61</v>
      </c>
    </row>
    <row r="19312" spans="1:4" x14ac:dyDescent="0.25">
      <c r="A19312" s="176" t="s">
        <v>29495</v>
      </c>
      <c r="B19312" s="176" t="s">
        <v>29496</v>
      </c>
      <c r="C19312" s="176" t="s">
        <v>932</v>
      </c>
      <c r="D19312" s="177">
        <v>5189.91</v>
      </c>
    </row>
    <row r="19313" spans="1:4" x14ac:dyDescent="0.25">
      <c r="A19313" s="176" t="s">
        <v>29497</v>
      </c>
      <c r="B19313" s="176" t="s">
        <v>29496</v>
      </c>
      <c r="C19313" s="176" t="s">
        <v>932</v>
      </c>
      <c r="D19313" s="177">
        <v>5189.91</v>
      </c>
    </row>
    <row r="19314" spans="1:4" x14ac:dyDescent="0.25">
      <c r="A19314" s="176" t="s">
        <v>29498</v>
      </c>
      <c r="B19314" s="176" t="s">
        <v>29499</v>
      </c>
      <c r="C19314" s="176" t="s">
        <v>932</v>
      </c>
      <c r="D19314" s="177">
        <v>2105.4699999999998</v>
      </c>
    </row>
    <row r="19315" spans="1:4" x14ac:dyDescent="0.25">
      <c r="A19315" s="176" t="s">
        <v>29500</v>
      </c>
      <c r="B19315" s="176" t="s">
        <v>29499</v>
      </c>
      <c r="C19315" s="176" t="s">
        <v>932</v>
      </c>
      <c r="D19315" s="177">
        <v>2105.4699999999998</v>
      </c>
    </row>
    <row r="19316" spans="1:4" x14ac:dyDescent="0.25">
      <c r="A19316" s="176" t="s">
        <v>29501</v>
      </c>
      <c r="B19316" s="176" t="s">
        <v>29502</v>
      </c>
      <c r="C19316" s="176" t="s">
        <v>932</v>
      </c>
      <c r="D19316" s="177">
        <v>10376.629999999999</v>
      </c>
    </row>
    <row r="19317" spans="1:4" x14ac:dyDescent="0.25">
      <c r="A19317" s="176" t="s">
        <v>29503</v>
      </c>
      <c r="B19317" s="176" t="s">
        <v>29502</v>
      </c>
      <c r="C19317" s="176" t="s">
        <v>932</v>
      </c>
      <c r="D19317" s="177">
        <v>10029.91</v>
      </c>
    </row>
    <row r="19318" spans="1:4" x14ac:dyDescent="0.25">
      <c r="A19318" s="176" t="s">
        <v>29504</v>
      </c>
      <c r="B19318" s="176" t="s">
        <v>29505</v>
      </c>
      <c r="C19318" s="176" t="s">
        <v>932</v>
      </c>
      <c r="D19318" s="177">
        <v>12213.64</v>
      </c>
    </row>
    <row r="19319" spans="1:4" x14ac:dyDescent="0.25">
      <c r="A19319" s="176" t="s">
        <v>29506</v>
      </c>
      <c r="B19319" s="176" t="s">
        <v>29505</v>
      </c>
      <c r="C19319" s="176" t="s">
        <v>932</v>
      </c>
      <c r="D19319" s="177">
        <v>12213.64</v>
      </c>
    </row>
    <row r="19320" spans="1:4" x14ac:dyDescent="0.25">
      <c r="A19320" s="176" t="s">
        <v>29507</v>
      </c>
      <c r="B19320" s="176" t="s">
        <v>29508</v>
      </c>
      <c r="C19320" s="176" t="s">
        <v>932</v>
      </c>
      <c r="D19320" s="177">
        <v>8289.7199999999993</v>
      </c>
    </row>
    <row r="19321" spans="1:4" x14ac:dyDescent="0.25">
      <c r="A19321" s="176" t="s">
        <v>29509</v>
      </c>
      <c r="B19321" s="176" t="s">
        <v>29508</v>
      </c>
      <c r="C19321" s="176" t="s">
        <v>932</v>
      </c>
      <c r="D19321" s="177">
        <v>8289.7199999999993</v>
      </c>
    </row>
    <row r="19322" spans="1:4" x14ac:dyDescent="0.25">
      <c r="A19322" s="176" t="s">
        <v>29510</v>
      </c>
      <c r="B19322" s="176" t="s">
        <v>29511</v>
      </c>
      <c r="C19322" s="176" t="s">
        <v>932</v>
      </c>
      <c r="D19322" s="177">
        <v>17400.310000000001</v>
      </c>
    </row>
    <row r="19323" spans="1:4" x14ac:dyDescent="0.25">
      <c r="A19323" s="176" t="s">
        <v>29512</v>
      </c>
      <c r="B19323" s="176" t="s">
        <v>29511</v>
      </c>
      <c r="C19323" s="176" t="s">
        <v>932</v>
      </c>
      <c r="D19323" s="177">
        <v>17053.59</v>
      </c>
    </row>
    <row r="19324" spans="1:4" x14ac:dyDescent="0.25">
      <c r="A19324" s="176" t="s">
        <v>29513</v>
      </c>
      <c r="B19324" s="176" t="s">
        <v>29514</v>
      </c>
      <c r="C19324" s="176" t="s">
        <v>932</v>
      </c>
      <c r="D19324" s="177">
        <v>7049.74</v>
      </c>
    </row>
    <row r="19325" spans="1:4" x14ac:dyDescent="0.25">
      <c r="A19325" s="176" t="s">
        <v>29515</v>
      </c>
      <c r="B19325" s="176" t="s">
        <v>29514</v>
      </c>
      <c r="C19325" s="176" t="s">
        <v>932</v>
      </c>
      <c r="D19325" s="177">
        <v>7049.74</v>
      </c>
    </row>
    <row r="19326" spans="1:4" x14ac:dyDescent="0.25">
      <c r="A19326" s="176" t="s">
        <v>29516</v>
      </c>
      <c r="B19326" s="176" t="s">
        <v>29517</v>
      </c>
      <c r="C19326" s="176" t="s">
        <v>932</v>
      </c>
      <c r="D19326" s="177">
        <v>3125.82</v>
      </c>
    </row>
    <row r="19327" spans="1:4" x14ac:dyDescent="0.25">
      <c r="A19327" s="176" t="s">
        <v>29518</v>
      </c>
      <c r="B19327" s="176" t="s">
        <v>29517</v>
      </c>
      <c r="C19327" s="176" t="s">
        <v>932</v>
      </c>
      <c r="D19327" s="177">
        <v>3125.82</v>
      </c>
    </row>
    <row r="19328" spans="1:4" x14ac:dyDescent="0.25">
      <c r="A19328" s="176" t="s">
        <v>29519</v>
      </c>
      <c r="B19328" s="176" t="s">
        <v>29520</v>
      </c>
      <c r="C19328" s="176" t="s">
        <v>932</v>
      </c>
      <c r="D19328" s="177">
        <v>12346</v>
      </c>
    </row>
    <row r="19329" spans="1:4" x14ac:dyDescent="0.25">
      <c r="A19329" s="176" t="s">
        <v>29521</v>
      </c>
      <c r="B19329" s="176" t="s">
        <v>29520</v>
      </c>
      <c r="C19329" s="176" t="s">
        <v>932</v>
      </c>
      <c r="D19329" s="177">
        <v>11999.28</v>
      </c>
    </row>
    <row r="19330" spans="1:4" x14ac:dyDescent="0.25">
      <c r="A19330" s="176" t="s">
        <v>29522</v>
      </c>
      <c r="B19330" s="176" t="s">
        <v>29523</v>
      </c>
      <c r="C19330" s="176" t="s">
        <v>932</v>
      </c>
      <c r="D19330" s="177">
        <v>11503.82</v>
      </c>
    </row>
    <row r="19331" spans="1:4" x14ac:dyDescent="0.25">
      <c r="A19331" s="176" t="s">
        <v>29524</v>
      </c>
      <c r="B19331" s="176" t="s">
        <v>29523</v>
      </c>
      <c r="C19331" s="176" t="s">
        <v>932</v>
      </c>
      <c r="D19331" s="177">
        <v>11503.82</v>
      </c>
    </row>
    <row r="19332" spans="1:4" x14ac:dyDescent="0.25">
      <c r="A19332" s="176" t="s">
        <v>29525</v>
      </c>
      <c r="B19332" s="176" t="s">
        <v>29526</v>
      </c>
      <c r="C19332" s="176" t="s">
        <v>932</v>
      </c>
      <c r="D19332" s="177">
        <v>6070.7</v>
      </c>
    </row>
    <row r="19333" spans="1:4" x14ac:dyDescent="0.25">
      <c r="A19333" s="176" t="s">
        <v>29527</v>
      </c>
      <c r="B19333" s="176" t="s">
        <v>29526</v>
      </c>
      <c r="C19333" s="176" t="s">
        <v>932</v>
      </c>
      <c r="D19333" s="177">
        <v>6070.7</v>
      </c>
    </row>
    <row r="19334" spans="1:4" x14ac:dyDescent="0.25">
      <c r="A19334" s="176" t="s">
        <v>29528</v>
      </c>
      <c r="B19334" s="176" t="s">
        <v>29529</v>
      </c>
      <c r="C19334" s="176" t="s">
        <v>932</v>
      </c>
      <c r="D19334" s="177">
        <v>16690.54</v>
      </c>
    </row>
    <row r="19335" spans="1:4" x14ac:dyDescent="0.25">
      <c r="A19335" s="176" t="s">
        <v>29530</v>
      </c>
      <c r="B19335" s="176" t="s">
        <v>29529</v>
      </c>
      <c r="C19335" s="176" t="s">
        <v>932</v>
      </c>
      <c r="D19335" s="177">
        <v>16343.82</v>
      </c>
    </row>
    <row r="19336" spans="1:4" x14ac:dyDescent="0.25">
      <c r="A19336" s="176" t="s">
        <v>29531</v>
      </c>
      <c r="B19336" s="176" t="s">
        <v>29480</v>
      </c>
      <c r="C19336" s="176" t="s">
        <v>932</v>
      </c>
      <c r="D19336" s="177">
        <v>7160.96</v>
      </c>
    </row>
    <row r="19337" spans="1:4" x14ac:dyDescent="0.25">
      <c r="A19337" s="176" t="s">
        <v>29532</v>
      </c>
      <c r="B19337" s="176" t="s">
        <v>29480</v>
      </c>
      <c r="C19337" s="176" t="s">
        <v>932</v>
      </c>
      <c r="D19337" s="177">
        <v>7160.96</v>
      </c>
    </row>
    <row r="19338" spans="1:4" x14ac:dyDescent="0.25">
      <c r="A19338" s="176" t="s">
        <v>29533</v>
      </c>
      <c r="B19338" s="176" t="s">
        <v>29534</v>
      </c>
      <c r="C19338" s="176" t="s">
        <v>932</v>
      </c>
      <c r="D19338" s="177">
        <v>3237.04</v>
      </c>
    </row>
    <row r="19339" spans="1:4" x14ac:dyDescent="0.25">
      <c r="A19339" s="176" t="s">
        <v>29535</v>
      </c>
      <c r="B19339" s="176" t="s">
        <v>29534</v>
      </c>
      <c r="C19339" s="176" t="s">
        <v>932</v>
      </c>
      <c r="D19339" s="177">
        <v>3237.04</v>
      </c>
    </row>
    <row r="19340" spans="1:4" x14ac:dyDescent="0.25">
      <c r="A19340" s="176" t="s">
        <v>29536</v>
      </c>
      <c r="B19340" s="176" t="s">
        <v>29537</v>
      </c>
      <c r="C19340" s="176" t="s">
        <v>932</v>
      </c>
      <c r="D19340" s="177">
        <v>12457.22</v>
      </c>
    </row>
    <row r="19341" spans="1:4" x14ac:dyDescent="0.25">
      <c r="A19341" s="176" t="s">
        <v>29538</v>
      </c>
      <c r="B19341" s="176" t="s">
        <v>29537</v>
      </c>
      <c r="C19341" s="176" t="s">
        <v>932</v>
      </c>
      <c r="D19341" s="177">
        <v>12457.22</v>
      </c>
    </row>
    <row r="19342" spans="1:4" x14ac:dyDescent="0.25">
      <c r="A19342" s="176" t="s">
        <v>29539</v>
      </c>
      <c r="B19342" s="176" t="s">
        <v>29362</v>
      </c>
      <c r="C19342" s="176" t="s">
        <v>932</v>
      </c>
      <c r="D19342" s="177">
        <v>694.68</v>
      </c>
    </row>
    <row r="19343" spans="1:4" x14ac:dyDescent="0.25">
      <c r="A19343" s="176" t="s">
        <v>29540</v>
      </c>
      <c r="B19343" s="176" t="s">
        <v>29362</v>
      </c>
      <c r="C19343" s="176" t="s">
        <v>932</v>
      </c>
      <c r="D19343" s="177">
        <v>694.68</v>
      </c>
    </row>
    <row r="19344" spans="1:4" x14ac:dyDescent="0.25">
      <c r="A19344" s="176" t="s">
        <v>29541</v>
      </c>
      <c r="B19344" s="176" t="s">
        <v>29542</v>
      </c>
      <c r="C19344" s="176" t="s">
        <v>932</v>
      </c>
      <c r="D19344" s="177">
        <v>302.29000000000002</v>
      </c>
    </row>
    <row r="19345" spans="1:4" x14ac:dyDescent="0.25">
      <c r="A19345" s="176" t="s">
        <v>29543</v>
      </c>
      <c r="B19345" s="176" t="s">
        <v>29542</v>
      </c>
      <c r="C19345" s="176" t="s">
        <v>932</v>
      </c>
      <c r="D19345" s="177">
        <v>302.29000000000002</v>
      </c>
    </row>
    <row r="19346" spans="1:4" x14ac:dyDescent="0.25">
      <c r="A19346" s="176" t="s">
        <v>29544</v>
      </c>
      <c r="B19346" s="176" t="s">
        <v>29545</v>
      </c>
      <c r="C19346" s="176" t="s">
        <v>949</v>
      </c>
      <c r="D19346" s="177">
        <v>693.38</v>
      </c>
    </row>
    <row r="19347" spans="1:4" x14ac:dyDescent="0.25">
      <c r="A19347" s="176" t="s">
        <v>29546</v>
      </c>
      <c r="B19347" s="176" t="s">
        <v>29545</v>
      </c>
      <c r="C19347" s="176" t="s">
        <v>949</v>
      </c>
      <c r="D19347" s="177">
        <v>331.11</v>
      </c>
    </row>
    <row r="19348" spans="1:4" x14ac:dyDescent="0.25">
      <c r="A19348" s="176" t="s">
        <v>29547</v>
      </c>
      <c r="B19348" s="176" t="s">
        <v>29545</v>
      </c>
      <c r="C19348" s="176" t="s">
        <v>949</v>
      </c>
      <c r="D19348" s="177">
        <v>306.25</v>
      </c>
    </row>
    <row r="19349" spans="1:4" x14ac:dyDescent="0.25">
      <c r="A19349" s="176" t="s">
        <v>29548</v>
      </c>
      <c r="B19349" s="176" t="s">
        <v>29545</v>
      </c>
      <c r="C19349" s="176" t="s">
        <v>949</v>
      </c>
      <c r="D19349" s="177">
        <v>688.61</v>
      </c>
    </row>
    <row r="19350" spans="1:4" x14ac:dyDescent="0.25">
      <c r="A19350" s="176" t="s">
        <v>29549</v>
      </c>
      <c r="B19350" s="176" t="s">
        <v>29545</v>
      </c>
      <c r="C19350" s="176" t="s">
        <v>949</v>
      </c>
      <c r="D19350" s="177">
        <v>326.33999999999997</v>
      </c>
    </row>
    <row r="19351" spans="1:4" x14ac:dyDescent="0.25">
      <c r="A19351" s="176" t="s">
        <v>29550</v>
      </c>
      <c r="B19351" s="176" t="s">
        <v>29545</v>
      </c>
      <c r="C19351" s="176" t="s">
        <v>949</v>
      </c>
      <c r="D19351" s="177">
        <v>301.48</v>
      </c>
    </row>
    <row r="19352" spans="1:4" x14ac:dyDescent="0.25">
      <c r="A19352" s="176" t="s">
        <v>29551</v>
      </c>
      <c r="B19352" s="176" t="s">
        <v>29552</v>
      </c>
      <c r="C19352" s="176" t="s">
        <v>949</v>
      </c>
      <c r="D19352" s="177">
        <v>61.6</v>
      </c>
    </row>
    <row r="19353" spans="1:4" x14ac:dyDescent="0.25">
      <c r="A19353" s="176" t="s">
        <v>29553</v>
      </c>
      <c r="B19353" s="176" t="s">
        <v>29554</v>
      </c>
      <c r="C19353" s="176" t="s">
        <v>949</v>
      </c>
      <c r="D19353" s="177">
        <v>44.6</v>
      </c>
    </row>
    <row r="19354" spans="1:4" x14ac:dyDescent="0.25">
      <c r="A19354" s="176" t="s">
        <v>29555</v>
      </c>
      <c r="B19354" s="176" t="s">
        <v>29552</v>
      </c>
      <c r="C19354" s="176" t="s">
        <v>949</v>
      </c>
      <c r="D19354" s="177">
        <v>42.1</v>
      </c>
    </row>
    <row r="19355" spans="1:4" x14ac:dyDescent="0.25">
      <c r="A19355" s="176" t="s">
        <v>29556</v>
      </c>
      <c r="B19355" s="176" t="s">
        <v>29552</v>
      </c>
      <c r="C19355" s="176" t="s">
        <v>949</v>
      </c>
      <c r="D19355" s="177">
        <v>59.63</v>
      </c>
    </row>
    <row r="19356" spans="1:4" x14ac:dyDescent="0.25">
      <c r="A19356" s="176" t="s">
        <v>29557</v>
      </c>
      <c r="B19356" s="176" t="s">
        <v>29554</v>
      </c>
      <c r="C19356" s="176" t="s">
        <v>949</v>
      </c>
      <c r="D19356" s="177">
        <v>42.63</v>
      </c>
    </row>
    <row r="19357" spans="1:4" x14ac:dyDescent="0.25">
      <c r="A19357" s="176" t="s">
        <v>29558</v>
      </c>
      <c r="B19357" s="176" t="s">
        <v>29552</v>
      </c>
      <c r="C19357" s="176" t="s">
        <v>949</v>
      </c>
      <c r="D19357" s="177">
        <v>40.130000000000003</v>
      </c>
    </row>
    <row r="19358" spans="1:4" x14ac:dyDescent="0.25">
      <c r="A19358" s="176" t="s">
        <v>29559</v>
      </c>
      <c r="B19358" s="176" t="s">
        <v>29560</v>
      </c>
      <c r="C19358" s="176" t="s">
        <v>949</v>
      </c>
      <c r="D19358" s="177">
        <v>305.38</v>
      </c>
    </row>
    <row r="19359" spans="1:4" x14ac:dyDescent="0.25">
      <c r="A19359" s="176" t="s">
        <v>29561</v>
      </c>
      <c r="B19359" s="176" t="s">
        <v>29560</v>
      </c>
      <c r="C19359" s="176" t="s">
        <v>949</v>
      </c>
      <c r="D19359" s="177">
        <v>134.11000000000001</v>
      </c>
    </row>
    <row r="19360" spans="1:4" x14ac:dyDescent="0.25">
      <c r="A19360" s="176" t="s">
        <v>29562</v>
      </c>
      <c r="B19360" s="176" t="s">
        <v>29560</v>
      </c>
      <c r="C19360" s="176" t="s">
        <v>949</v>
      </c>
      <c r="D19360" s="177">
        <v>105.09</v>
      </c>
    </row>
    <row r="19361" spans="1:4" x14ac:dyDescent="0.25">
      <c r="A19361" s="176" t="s">
        <v>29563</v>
      </c>
      <c r="B19361" s="176" t="s">
        <v>29560</v>
      </c>
      <c r="C19361" s="176" t="s">
        <v>949</v>
      </c>
      <c r="D19361" s="177">
        <v>303.17</v>
      </c>
    </row>
    <row r="19362" spans="1:4" x14ac:dyDescent="0.25">
      <c r="A19362" s="176" t="s">
        <v>29564</v>
      </c>
      <c r="B19362" s="176" t="s">
        <v>29560</v>
      </c>
      <c r="C19362" s="176" t="s">
        <v>949</v>
      </c>
      <c r="D19362" s="177">
        <v>131.9</v>
      </c>
    </row>
    <row r="19363" spans="1:4" x14ac:dyDescent="0.25">
      <c r="A19363" s="176" t="s">
        <v>29565</v>
      </c>
      <c r="B19363" s="176" t="s">
        <v>29560</v>
      </c>
      <c r="C19363" s="176" t="s">
        <v>949</v>
      </c>
      <c r="D19363" s="177">
        <v>102.88</v>
      </c>
    </row>
    <row r="19364" spans="1:4" x14ac:dyDescent="0.25">
      <c r="A19364" s="176" t="s">
        <v>29566</v>
      </c>
      <c r="B19364" s="176" t="s">
        <v>29567</v>
      </c>
      <c r="C19364" s="176" t="s">
        <v>949</v>
      </c>
      <c r="D19364" s="177">
        <v>349.76</v>
      </c>
    </row>
    <row r="19365" spans="1:4" x14ac:dyDescent="0.25">
      <c r="A19365" s="176" t="s">
        <v>29568</v>
      </c>
      <c r="B19365" s="176" t="s">
        <v>29567</v>
      </c>
      <c r="C19365" s="176" t="s">
        <v>949</v>
      </c>
      <c r="D19365" s="177">
        <v>145.11000000000001</v>
      </c>
    </row>
    <row r="19366" spans="1:4" x14ac:dyDescent="0.25">
      <c r="A19366" s="176" t="s">
        <v>29569</v>
      </c>
      <c r="B19366" s="176" t="s">
        <v>29567</v>
      </c>
      <c r="C19366" s="176" t="s">
        <v>949</v>
      </c>
      <c r="D19366" s="177">
        <v>111.49</v>
      </c>
    </row>
    <row r="19367" spans="1:4" x14ac:dyDescent="0.25">
      <c r="A19367" s="176" t="s">
        <v>29570</v>
      </c>
      <c r="B19367" s="176" t="s">
        <v>29567</v>
      </c>
      <c r="C19367" s="176" t="s">
        <v>949</v>
      </c>
      <c r="D19367" s="177">
        <v>347.55</v>
      </c>
    </row>
    <row r="19368" spans="1:4" x14ac:dyDescent="0.25">
      <c r="A19368" s="176" t="s">
        <v>29571</v>
      </c>
      <c r="B19368" s="176" t="s">
        <v>29567</v>
      </c>
      <c r="C19368" s="176" t="s">
        <v>949</v>
      </c>
      <c r="D19368" s="177">
        <v>142.9</v>
      </c>
    </row>
    <row r="19369" spans="1:4" x14ac:dyDescent="0.25">
      <c r="A19369" s="176" t="s">
        <v>29572</v>
      </c>
      <c r="B19369" s="176" t="s">
        <v>29567</v>
      </c>
      <c r="C19369" s="176" t="s">
        <v>949</v>
      </c>
      <c r="D19369" s="177">
        <v>109.28</v>
      </c>
    </row>
    <row r="19370" spans="1:4" x14ac:dyDescent="0.25">
      <c r="A19370" s="176" t="s">
        <v>29573</v>
      </c>
      <c r="B19370" s="176" t="s">
        <v>29574</v>
      </c>
      <c r="C19370" s="176" t="s">
        <v>949</v>
      </c>
      <c r="D19370" s="177">
        <v>364.86</v>
      </c>
    </row>
    <row r="19371" spans="1:4" x14ac:dyDescent="0.25">
      <c r="A19371" s="176" t="s">
        <v>29575</v>
      </c>
      <c r="B19371" s="176" t="s">
        <v>29576</v>
      </c>
      <c r="C19371" s="176" t="s">
        <v>949</v>
      </c>
      <c r="D19371" s="177">
        <v>148.26</v>
      </c>
    </row>
    <row r="19372" spans="1:4" x14ac:dyDescent="0.25">
      <c r="A19372" s="176" t="s">
        <v>29577</v>
      </c>
      <c r="B19372" s="176" t="s">
        <v>29576</v>
      </c>
      <c r="C19372" s="176" t="s">
        <v>949</v>
      </c>
      <c r="D19372" s="177">
        <v>113.09</v>
      </c>
    </row>
    <row r="19373" spans="1:4" x14ac:dyDescent="0.25">
      <c r="A19373" s="176" t="s">
        <v>29578</v>
      </c>
      <c r="B19373" s="176" t="s">
        <v>29574</v>
      </c>
      <c r="C19373" s="176" t="s">
        <v>949</v>
      </c>
      <c r="D19373" s="177">
        <v>362.65</v>
      </c>
    </row>
    <row r="19374" spans="1:4" x14ac:dyDescent="0.25">
      <c r="A19374" s="176" t="s">
        <v>29579</v>
      </c>
      <c r="B19374" s="176" t="s">
        <v>29576</v>
      </c>
      <c r="C19374" s="176" t="s">
        <v>949</v>
      </c>
      <c r="D19374" s="177">
        <v>146.05000000000001</v>
      </c>
    </row>
    <row r="19375" spans="1:4" x14ac:dyDescent="0.25">
      <c r="A19375" s="176" t="s">
        <v>29580</v>
      </c>
      <c r="B19375" s="176" t="s">
        <v>29576</v>
      </c>
      <c r="C19375" s="176" t="s">
        <v>949</v>
      </c>
      <c r="D19375" s="177">
        <v>110.88</v>
      </c>
    </row>
    <row r="19376" spans="1:4" x14ac:dyDescent="0.25">
      <c r="A19376" s="176" t="s">
        <v>29581</v>
      </c>
      <c r="B19376" s="176" t="s">
        <v>29582</v>
      </c>
      <c r="C19376" s="176" t="s">
        <v>949</v>
      </c>
      <c r="D19376" s="177">
        <v>380.82</v>
      </c>
    </row>
    <row r="19377" spans="1:4" x14ac:dyDescent="0.25">
      <c r="A19377" s="176" t="s">
        <v>29583</v>
      </c>
      <c r="B19377" s="176" t="s">
        <v>29582</v>
      </c>
      <c r="C19377" s="176" t="s">
        <v>949</v>
      </c>
      <c r="D19377" s="177">
        <v>171.57</v>
      </c>
    </row>
    <row r="19378" spans="1:4" x14ac:dyDescent="0.25">
      <c r="A19378" s="176" t="s">
        <v>29584</v>
      </c>
      <c r="B19378" s="176" t="s">
        <v>29582</v>
      </c>
      <c r="C19378" s="176" t="s">
        <v>949</v>
      </c>
      <c r="D19378" s="177">
        <v>137.6</v>
      </c>
    </row>
    <row r="19379" spans="1:4" x14ac:dyDescent="0.25">
      <c r="A19379" s="176" t="s">
        <v>29585</v>
      </c>
      <c r="B19379" s="176" t="s">
        <v>29582</v>
      </c>
      <c r="C19379" s="176" t="s">
        <v>949</v>
      </c>
      <c r="D19379" s="177">
        <v>378.61</v>
      </c>
    </row>
    <row r="19380" spans="1:4" x14ac:dyDescent="0.25">
      <c r="A19380" s="176" t="s">
        <v>29586</v>
      </c>
      <c r="B19380" s="176" t="s">
        <v>29582</v>
      </c>
      <c r="C19380" s="176" t="s">
        <v>949</v>
      </c>
      <c r="D19380" s="177">
        <v>169.36</v>
      </c>
    </row>
    <row r="19381" spans="1:4" x14ac:dyDescent="0.25">
      <c r="A19381" s="176" t="s">
        <v>29587</v>
      </c>
      <c r="B19381" s="176" t="s">
        <v>29582</v>
      </c>
      <c r="C19381" s="176" t="s">
        <v>949</v>
      </c>
      <c r="D19381" s="177">
        <v>135.38999999999999</v>
      </c>
    </row>
    <row r="19382" spans="1:4" x14ac:dyDescent="0.25">
      <c r="A19382" s="176" t="s">
        <v>29588</v>
      </c>
      <c r="B19382" s="176" t="s">
        <v>29589</v>
      </c>
      <c r="C19382" s="176" t="s">
        <v>949</v>
      </c>
      <c r="D19382" s="177">
        <v>452.53</v>
      </c>
    </row>
    <row r="19383" spans="1:4" x14ac:dyDescent="0.25">
      <c r="A19383" s="176" t="s">
        <v>29590</v>
      </c>
      <c r="B19383" s="176" t="s">
        <v>29589</v>
      </c>
      <c r="C19383" s="176" t="s">
        <v>949</v>
      </c>
      <c r="D19383" s="177">
        <v>142.65</v>
      </c>
    </row>
    <row r="19384" spans="1:4" x14ac:dyDescent="0.25">
      <c r="A19384" s="176" t="s">
        <v>29591</v>
      </c>
      <c r="B19384" s="176" t="s">
        <v>29589</v>
      </c>
      <c r="C19384" s="176" t="s">
        <v>949</v>
      </c>
      <c r="D19384" s="177">
        <v>102.24</v>
      </c>
    </row>
    <row r="19385" spans="1:4" x14ac:dyDescent="0.25">
      <c r="A19385" s="176" t="s">
        <v>29592</v>
      </c>
      <c r="B19385" s="176" t="s">
        <v>29589</v>
      </c>
      <c r="C19385" s="176" t="s">
        <v>949</v>
      </c>
      <c r="D19385" s="177">
        <v>450.32</v>
      </c>
    </row>
    <row r="19386" spans="1:4" x14ac:dyDescent="0.25">
      <c r="A19386" s="176" t="s">
        <v>29593</v>
      </c>
      <c r="B19386" s="176" t="s">
        <v>29589</v>
      </c>
      <c r="C19386" s="176" t="s">
        <v>949</v>
      </c>
      <c r="D19386" s="177">
        <v>140.44</v>
      </c>
    </row>
    <row r="19387" spans="1:4" x14ac:dyDescent="0.25">
      <c r="A19387" s="176" t="s">
        <v>29594</v>
      </c>
      <c r="B19387" s="176" t="s">
        <v>29589</v>
      </c>
      <c r="C19387" s="176" t="s">
        <v>949</v>
      </c>
      <c r="D19387" s="177">
        <v>100.03</v>
      </c>
    </row>
    <row r="19388" spans="1:4" x14ac:dyDescent="0.25">
      <c r="A19388" s="176" t="s">
        <v>29595</v>
      </c>
      <c r="B19388" s="176" t="s">
        <v>29596</v>
      </c>
      <c r="C19388" s="176" t="s">
        <v>949</v>
      </c>
      <c r="D19388" s="177">
        <v>7.58</v>
      </c>
    </row>
    <row r="19389" spans="1:4" x14ac:dyDescent="0.25">
      <c r="A19389" s="176" t="s">
        <v>29597</v>
      </c>
      <c r="B19389" s="176" t="s">
        <v>29598</v>
      </c>
      <c r="C19389" s="176" t="s">
        <v>949</v>
      </c>
      <c r="D19389" s="177">
        <v>3.23</v>
      </c>
    </row>
    <row r="19390" spans="1:4" x14ac:dyDescent="0.25">
      <c r="A19390" s="176" t="s">
        <v>29599</v>
      </c>
      <c r="B19390" s="176" t="s">
        <v>29596</v>
      </c>
      <c r="C19390" s="176" t="s">
        <v>949</v>
      </c>
      <c r="D19390" s="177">
        <v>7.58</v>
      </c>
    </row>
    <row r="19391" spans="1:4" x14ac:dyDescent="0.25">
      <c r="A19391" s="176" t="s">
        <v>29600</v>
      </c>
      <c r="B19391" s="176" t="s">
        <v>29598</v>
      </c>
      <c r="C19391" s="176" t="s">
        <v>949</v>
      </c>
      <c r="D19391" s="177">
        <v>3.23</v>
      </c>
    </row>
    <row r="19392" spans="1:4" x14ac:dyDescent="0.25">
      <c r="A19392" s="176" t="s">
        <v>29601</v>
      </c>
      <c r="B19392" s="176" t="s">
        <v>29602</v>
      </c>
      <c r="C19392" s="176" t="s">
        <v>949</v>
      </c>
      <c r="D19392" s="177">
        <v>128.33000000000001</v>
      </c>
    </row>
    <row r="19393" spans="1:4" x14ac:dyDescent="0.25">
      <c r="A19393" s="176" t="s">
        <v>29603</v>
      </c>
      <c r="B19393" s="176" t="s">
        <v>29602</v>
      </c>
      <c r="C19393" s="176" t="s">
        <v>949</v>
      </c>
      <c r="D19393" s="177">
        <v>58.6</v>
      </c>
    </row>
    <row r="19394" spans="1:4" x14ac:dyDescent="0.25">
      <c r="A19394" s="176" t="s">
        <v>29604</v>
      </c>
      <c r="B19394" s="176" t="s">
        <v>29602</v>
      </c>
      <c r="C19394" s="176" t="s">
        <v>949</v>
      </c>
      <c r="D19394" s="177">
        <v>49.91</v>
      </c>
    </row>
    <row r="19395" spans="1:4" x14ac:dyDescent="0.25">
      <c r="A19395" s="176" t="s">
        <v>29605</v>
      </c>
      <c r="B19395" s="176" t="s">
        <v>29602</v>
      </c>
      <c r="C19395" s="176" t="s">
        <v>949</v>
      </c>
      <c r="D19395" s="177">
        <v>126.12</v>
      </c>
    </row>
    <row r="19396" spans="1:4" x14ac:dyDescent="0.25">
      <c r="A19396" s="176" t="s">
        <v>29606</v>
      </c>
      <c r="B19396" s="176" t="s">
        <v>29602</v>
      </c>
      <c r="C19396" s="176" t="s">
        <v>949</v>
      </c>
      <c r="D19396" s="177">
        <v>56.39</v>
      </c>
    </row>
    <row r="19397" spans="1:4" x14ac:dyDescent="0.25">
      <c r="A19397" s="176" t="s">
        <v>29607</v>
      </c>
      <c r="B19397" s="176" t="s">
        <v>29602</v>
      </c>
      <c r="C19397" s="176" t="s">
        <v>949</v>
      </c>
      <c r="D19397" s="177">
        <v>47.7</v>
      </c>
    </row>
    <row r="19398" spans="1:4" x14ac:dyDescent="0.25">
      <c r="A19398" s="176" t="s">
        <v>29608</v>
      </c>
      <c r="B19398" s="176" t="s">
        <v>29609</v>
      </c>
      <c r="C19398" s="176" t="s">
        <v>949</v>
      </c>
      <c r="D19398" s="177">
        <v>340.2</v>
      </c>
    </row>
    <row r="19399" spans="1:4" x14ac:dyDescent="0.25">
      <c r="A19399" s="176" t="s">
        <v>29610</v>
      </c>
      <c r="B19399" s="176" t="s">
        <v>29609</v>
      </c>
      <c r="C19399" s="176" t="s">
        <v>949</v>
      </c>
      <c r="D19399" s="177">
        <v>169.58</v>
      </c>
    </row>
    <row r="19400" spans="1:4" x14ac:dyDescent="0.25">
      <c r="A19400" s="176" t="s">
        <v>29611</v>
      </c>
      <c r="B19400" s="176" t="s">
        <v>29609</v>
      </c>
      <c r="C19400" s="176" t="s">
        <v>949</v>
      </c>
      <c r="D19400" s="177">
        <v>136.29</v>
      </c>
    </row>
    <row r="19401" spans="1:4" x14ac:dyDescent="0.25">
      <c r="A19401" s="176" t="s">
        <v>29612</v>
      </c>
      <c r="B19401" s="176" t="s">
        <v>29609</v>
      </c>
      <c r="C19401" s="176" t="s">
        <v>949</v>
      </c>
      <c r="D19401" s="177">
        <v>337.99</v>
      </c>
    </row>
    <row r="19402" spans="1:4" x14ac:dyDescent="0.25">
      <c r="A19402" s="176" t="s">
        <v>29613</v>
      </c>
      <c r="B19402" s="176" t="s">
        <v>29609</v>
      </c>
      <c r="C19402" s="176" t="s">
        <v>949</v>
      </c>
      <c r="D19402" s="177">
        <v>167.37</v>
      </c>
    </row>
    <row r="19403" spans="1:4" x14ac:dyDescent="0.25">
      <c r="A19403" s="176" t="s">
        <v>29614</v>
      </c>
      <c r="B19403" s="176" t="s">
        <v>29609</v>
      </c>
      <c r="C19403" s="176" t="s">
        <v>949</v>
      </c>
      <c r="D19403" s="177">
        <v>134.08000000000001</v>
      </c>
    </row>
    <row r="19404" spans="1:4" x14ac:dyDescent="0.25">
      <c r="A19404" s="176" t="s">
        <v>29615</v>
      </c>
      <c r="B19404" s="176" t="s">
        <v>29616</v>
      </c>
      <c r="C19404" s="176" t="s">
        <v>949</v>
      </c>
      <c r="D19404" s="177">
        <v>443.6</v>
      </c>
    </row>
    <row r="19405" spans="1:4" x14ac:dyDescent="0.25">
      <c r="A19405" s="176" t="s">
        <v>29617</v>
      </c>
      <c r="B19405" s="176" t="s">
        <v>29616</v>
      </c>
      <c r="C19405" s="176" t="s">
        <v>949</v>
      </c>
      <c r="D19405" s="177">
        <v>198.78</v>
      </c>
    </row>
    <row r="19406" spans="1:4" x14ac:dyDescent="0.25">
      <c r="A19406" s="176" t="s">
        <v>29618</v>
      </c>
      <c r="B19406" s="176" t="s">
        <v>29616</v>
      </c>
      <c r="C19406" s="176" t="s">
        <v>949</v>
      </c>
      <c r="D19406" s="177">
        <v>154.69</v>
      </c>
    </row>
    <row r="19407" spans="1:4" x14ac:dyDescent="0.25">
      <c r="A19407" s="176" t="s">
        <v>29619</v>
      </c>
      <c r="B19407" s="176" t="s">
        <v>29616</v>
      </c>
      <c r="C19407" s="176" t="s">
        <v>949</v>
      </c>
      <c r="D19407" s="177">
        <v>441.39</v>
      </c>
    </row>
    <row r="19408" spans="1:4" x14ac:dyDescent="0.25">
      <c r="A19408" s="176" t="s">
        <v>29620</v>
      </c>
      <c r="B19408" s="176" t="s">
        <v>29616</v>
      </c>
      <c r="C19408" s="176" t="s">
        <v>949</v>
      </c>
      <c r="D19408" s="177">
        <v>196.57</v>
      </c>
    </row>
    <row r="19409" spans="1:4" x14ac:dyDescent="0.25">
      <c r="A19409" s="176" t="s">
        <v>29621</v>
      </c>
      <c r="B19409" s="176" t="s">
        <v>29616</v>
      </c>
      <c r="C19409" s="176" t="s">
        <v>949</v>
      </c>
      <c r="D19409" s="177">
        <v>152.47999999999999</v>
      </c>
    </row>
    <row r="19410" spans="1:4" x14ac:dyDescent="0.25">
      <c r="A19410" s="176" t="s">
        <v>29622</v>
      </c>
      <c r="B19410" s="176" t="s">
        <v>29623</v>
      </c>
      <c r="C19410" s="176" t="s">
        <v>949</v>
      </c>
      <c r="D19410" s="177">
        <v>636.12</v>
      </c>
    </row>
    <row r="19411" spans="1:4" x14ac:dyDescent="0.25">
      <c r="A19411" s="176" t="s">
        <v>29624</v>
      </c>
      <c r="B19411" s="176" t="s">
        <v>29623</v>
      </c>
      <c r="C19411" s="176" t="s">
        <v>949</v>
      </c>
      <c r="D19411" s="177">
        <v>275.43</v>
      </c>
    </row>
    <row r="19412" spans="1:4" x14ac:dyDescent="0.25">
      <c r="A19412" s="176" t="s">
        <v>29625</v>
      </c>
      <c r="B19412" s="176" t="s">
        <v>29623</v>
      </c>
      <c r="C19412" s="176" t="s">
        <v>949</v>
      </c>
      <c r="D19412" s="177">
        <v>210.69</v>
      </c>
    </row>
    <row r="19413" spans="1:4" x14ac:dyDescent="0.25">
      <c r="A19413" s="176" t="s">
        <v>29626</v>
      </c>
      <c r="B19413" s="176" t="s">
        <v>29623</v>
      </c>
      <c r="C19413" s="176" t="s">
        <v>949</v>
      </c>
      <c r="D19413" s="177">
        <v>633.91</v>
      </c>
    </row>
    <row r="19414" spans="1:4" x14ac:dyDescent="0.25">
      <c r="A19414" s="176" t="s">
        <v>29627</v>
      </c>
      <c r="B19414" s="176" t="s">
        <v>29623</v>
      </c>
      <c r="C19414" s="176" t="s">
        <v>949</v>
      </c>
      <c r="D19414" s="177">
        <v>273.22000000000003</v>
      </c>
    </row>
    <row r="19415" spans="1:4" x14ac:dyDescent="0.25">
      <c r="A19415" s="176" t="s">
        <v>29628</v>
      </c>
      <c r="B19415" s="176" t="s">
        <v>29623</v>
      </c>
      <c r="C19415" s="176" t="s">
        <v>949</v>
      </c>
      <c r="D19415" s="177">
        <v>208.48</v>
      </c>
    </row>
    <row r="19416" spans="1:4" x14ac:dyDescent="0.25">
      <c r="A19416" s="176" t="s">
        <v>29629</v>
      </c>
      <c r="B19416" s="176" t="s">
        <v>29630</v>
      </c>
      <c r="C19416" s="176" t="s">
        <v>949</v>
      </c>
      <c r="D19416" s="177">
        <v>1116.8499999999999</v>
      </c>
    </row>
    <row r="19417" spans="1:4" x14ac:dyDescent="0.25">
      <c r="A19417" s="176" t="s">
        <v>29631</v>
      </c>
      <c r="B19417" s="176" t="s">
        <v>29630</v>
      </c>
      <c r="C19417" s="176" t="s">
        <v>949</v>
      </c>
      <c r="D19417" s="177">
        <v>498.82</v>
      </c>
    </row>
    <row r="19418" spans="1:4" x14ac:dyDescent="0.25">
      <c r="A19418" s="176" t="s">
        <v>29632</v>
      </c>
      <c r="B19418" s="176" t="s">
        <v>29630</v>
      </c>
      <c r="C19418" s="176" t="s">
        <v>949</v>
      </c>
      <c r="D19418" s="177">
        <v>381.73</v>
      </c>
    </row>
    <row r="19419" spans="1:4" x14ac:dyDescent="0.25">
      <c r="A19419" s="176" t="s">
        <v>29633</v>
      </c>
      <c r="B19419" s="176" t="s">
        <v>29630</v>
      </c>
      <c r="C19419" s="176" t="s">
        <v>949</v>
      </c>
      <c r="D19419" s="177">
        <v>1114.6400000000001</v>
      </c>
    </row>
    <row r="19420" spans="1:4" x14ac:dyDescent="0.25">
      <c r="A19420" s="176" t="s">
        <v>29634</v>
      </c>
      <c r="B19420" s="176" t="s">
        <v>29630</v>
      </c>
      <c r="C19420" s="176" t="s">
        <v>949</v>
      </c>
      <c r="D19420" s="177">
        <v>496.61</v>
      </c>
    </row>
    <row r="19421" spans="1:4" x14ac:dyDescent="0.25">
      <c r="A19421" s="176" t="s">
        <v>29635</v>
      </c>
      <c r="B19421" s="176" t="s">
        <v>29630</v>
      </c>
      <c r="C19421" s="176" t="s">
        <v>949</v>
      </c>
      <c r="D19421" s="177">
        <v>379.52</v>
      </c>
    </row>
    <row r="19422" spans="1:4" x14ac:dyDescent="0.25">
      <c r="A19422" s="176" t="s">
        <v>29636</v>
      </c>
      <c r="B19422" s="176" t="s">
        <v>29637</v>
      </c>
      <c r="C19422" s="176" t="s">
        <v>949</v>
      </c>
      <c r="D19422" s="177">
        <v>1206.46</v>
      </c>
    </row>
    <row r="19423" spans="1:4" x14ac:dyDescent="0.25">
      <c r="A19423" s="176" t="s">
        <v>29638</v>
      </c>
      <c r="B19423" s="176" t="s">
        <v>29637</v>
      </c>
      <c r="C19423" s="176" t="s">
        <v>949</v>
      </c>
      <c r="D19423" s="177">
        <v>535.79999999999995</v>
      </c>
    </row>
    <row r="19424" spans="1:4" x14ac:dyDescent="0.25">
      <c r="A19424" s="176" t="s">
        <v>29639</v>
      </c>
      <c r="B19424" s="176" t="s">
        <v>29637</v>
      </c>
      <c r="C19424" s="176" t="s">
        <v>949</v>
      </c>
      <c r="D19424" s="177">
        <v>409.06</v>
      </c>
    </row>
    <row r="19425" spans="1:4" x14ac:dyDescent="0.25">
      <c r="A19425" s="176" t="s">
        <v>29640</v>
      </c>
      <c r="B19425" s="176" t="s">
        <v>29637</v>
      </c>
      <c r="C19425" s="176" t="s">
        <v>949</v>
      </c>
      <c r="D19425" s="177">
        <v>1204.25</v>
      </c>
    </row>
    <row r="19426" spans="1:4" x14ac:dyDescent="0.25">
      <c r="A19426" s="176" t="s">
        <v>29641</v>
      </c>
      <c r="B19426" s="176" t="s">
        <v>29637</v>
      </c>
      <c r="C19426" s="176" t="s">
        <v>949</v>
      </c>
      <c r="D19426" s="177">
        <v>533.59</v>
      </c>
    </row>
    <row r="19427" spans="1:4" x14ac:dyDescent="0.25">
      <c r="A19427" s="176" t="s">
        <v>29642</v>
      </c>
      <c r="B19427" s="176" t="s">
        <v>29637</v>
      </c>
      <c r="C19427" s="176" t="s">
        <v>949</v>
      </c>
      <c r="D19427" s="177">
        <v>406.85</v>
      </c>
    </row>
    <row r="19428" spans="1:4" x14ac:dyDescent="0.25">
      <c r="A19428" s="176" t="s">
        <v>29643</v>
      </c>
      <c r="B19428" s="176" t="s">
        <v>29644</v>
      </c>
      <c r="C19428" s="176" t="s">
        <v>949</v>
      </c>
      <c r="D19428" s="177">
        <v>1319.11</v>
      </c>
    </row>
    <row r="19429" spans="1:4" x14ac:dyDescent="0.25">
      <c r="A19429" s="176" t="s">
        <v>29645</v>
      </c>
      <c r="B19429" s="176" t="s">
        <v>29644</v>
      </c>
      <c r="C19429" s="176" t="s">
        <v>949</v>
      </c>
      <c r="D19429" s="177">
        <v>595.25</v>
      </c>
    </row>
    <row r="19430" spans="1:4" x14ac:dyDescent="0.25">
      <c r="A19430" s="176" t="s">
        <v>29646</v>
      </c>
      <c r="B19430" s="176" t="s">
        <v>29644</v>
      </c>
      <c r="C19430" s="176" t="s">
        <v>949</v>
      </c>
      <c r="D19430" s="177">
        <v>456.08</v>
      </c>
    </row>
    <row r="19431" spans="1:4" x14ac:dyDescent="0.25">
      <c r="A19431" s="176" t="s">
        <v>29647</v>
      </c>
      <c r="B19431" s="176" t="s">
        <v>29644</v>
      </c>
      <c r="C19431" s="176" t="s">
        <v>949</v>
      </c>
      <c r="D19431" s="177">
        <v>1316.9</v>
      </c>
    </row>
    <row r="19432" spans="1:4" x14ac:dyDescent="0.25">
      <c r="A19432" s="176" t="s">
        <v>29648</v>
      </c>
      <c r="B19432" s="176" t="s">
        <v>29644</v>
      </c>
      <c r="C19432" s="176" t="s">
        <v>949</v>
      </c>
      <c r="D19432" s="177">
        <v>593.04</v>
      </c>
    </row>
    <row r="19433" spans="1:4" x14ac:dyDescent="0.25">
      <c r="A19433" s="176" t="s">
        <v>29649</v>
      </c>
      <c r="B19433" s="176" t="s">
        <v>29644</v>
      </c>
      <c r="C19433" s="176" t="s">
        <v>949</v>
      </c>
      <c r="D19433" s="177">
        <v>453.87</v>
      </c>
    </row>
    <row r="19434" spans="1:4" x14ac:dyDescent="0.25">
      <c r="A19434" s="176" t="s">
        <v>29650</v>
      </c>
      <c r="B19434" s="176" t="s">
        <v>29651</v>
      </c>
      <c r="C19434" s="176" t="s">
        <v>949</v>
      </c>
      <c r="D19434" s="177">
        <v>200.66</v>
      </c>
    </row>
    <row r="19435" spans="1:4" x14ac:dyDescent="0.25">
      <c r="A19435" s="176" t="s">
        <v>29652</v>
      </c>
      <c r="B19435" s="176" t="s">
        <v>29651</v>
      </c>
      <c r="C19435" s="176" t="s">
        <v>949</v>
      </c>
      <c r="D19435" s="177">
        <v>84.68</v>
      </c>
    </row>
    <row r="19436" spans="1:4" x14ac:dyDescent="0.25">
      <c r="A19436" s="176" t="s">
        <v>29653</v>
      </c>
      <c r="B19436" s="176" t="s">
        <v>29654</v>
      </c>
      <c r="C19436" s="176" t="s">
        <v>949</v>
      </c>
      <c r="D19436" s="177">
        <v>67.42</v>
      </c>
    </row>
    <row r="19437" spans="1:4" x14ac:dyDescent="0.25">
      <c r="A19437" s="176" t="s">
        <v>29655</v>
      </c>
      <c r="B19437" s="176" t="s">
        <v>29651</v>
      </c>
      <c r="C19437" s="176" t="s">
        <v>949</v>
      </c>
      <c r="D19437" s="177">
        <v>198.45</v>
      </c>
    </row>
    <row r="19438" spans="1:4" x14ac:dyDescent="0.25">
      <c r="A19438" s="176" t="s">
        <v>29656</v>
      </c>
      <c r="B19438" s="176" t="s">
        <v>29651</v>
      </c>
      <c r="C19438" s="176" t="s">
        <v>949</v>
      </c>
      <c r="D19438" s="177">
        <v>82.47</v>
      </c>
    </row>
    <row r="19439" spans="1:4" x14ac:dyDescent="0.25">
      <c r="A19439" s="176" t="s">
        <v>29657</v>
      </c>
      <c r="B19439" s="176" t="s">
        <v>29654</v>
      </c>
      <c r="C19439" s="176" t="s">
        <v>949</v>
      </c>
      <c r="D19439" s="177">
        <v>65.209999999999994</v>
      </c>
    </row>
    <row r="19440" spans="1:4" x14ac:dyDescent="0.25">
      <c r="A19440" s="176" t="s">
        <v>29658</v>
      </c>
      <c r="B19440" s="176" t="s">
        <v>29659</v>
      </c>
      <c r="C19440" s="176" t="s">
        <v>949</v>
      </c>
      <c r="D19440" s="177">
        <v>266.06</v>
      </c>
    </row>
    <row r="19441" spans="1:4" x14ac:dyDescent="0.25">
      <c r="A19441" s="176" t="s">
        <v>29660</v>
      </c>
      <c r="B19441" s="176" t="s">
        <v>29659</v>
      </c>
      <c r="C19441" s="176" t="s">
        <v>949</v>
      </c>
      <c r="D19441" s="177">
        <v>112.8</v>
      </c>
    </row>
    <row r="19442" spans="1:4" x14ac:dyDescent="0.25">
      <c r="A19442" s="176" t="s">
        <v>29661</v>
      </c>
      <c r="B19442" s="176" t="s">
        <v>29659</v>
      </c>
      <c r="C19442" s="176" t="s">
        <v>949</v>
      </c>
      <c r="D19442" s="177">
        <v>91.04</v>
      </c>
    </row>
    <row r="19443" spans="1:4" x14ac:dyDescent="0.25">
      <c r="A19443" s="176" t="s">
        <v>29662</v>
      </c>
      <c r="B19443" s="176" t="s">
        <v>29659</v>
      </c>
      <c r="C19443" s="176" t="s">
        <v>949</v>
      </c>
      <c r="D19443" s="177">
        <v>263.85000000000002</v>
      </c>
    </row>
    <row r="19444" spans="1:4" x14ac:dyDescent="0.25">
      <c r="A19444" s="176" t="s">
        <v>29663</v>
      </c>
      <c r="B19444" s="176" t="s">
        <v>29659</v>
      </c>
      <c r="C19444" s="176" t="s">
        <v>949</v>
      </c>
      <c r="D19444" s="177">
        <v>110.59</v>
      </c>
    </row>
    <row r="19445" spans="1:4" x14ac:dyDescent="0.25">
      <c r="A19445" s="176" t="s">
        <v>29664</v>
      </c>
      <c r="B19445" s="176" t="s">
        <v>29659</v>
      </c>
      <c r="C19445" s="176" t="s">
        <v>949</v>
      </c>
      <c r="D19445" s="177">
        <v>88.83</v>
      </c>
    </row>
    <row r="19446" spans="1:4" x14ac:dyDescent="0.25">
      <c r="A19446" s="176" t="s">
        <v>29665</v>
      </c>
      <c r="B19446" s="176" t="s">
        <v>29666</v>
      </c>
      <c r="C19446" s="176" t="s">
        <v>949</v>
      </c>
      <c r="D19446" s="177">
        <v>431.2</v>
      </c>
    </row>
    <row r="19447" spans="1:4" x14ac:dyDescent="0.25">
      <c r="A19447" s="176" t="s">
        <v>29667</v>
      </c>
      <c r="B19447" s="176" t="s">
        <v>29666</v>
      </c>
      <c r="C19447" s="176" t="s">
        <v>949</v>
      </c>
      <c r="D19447" s="177">
        <v>177.32</v>
      </c>
    </row>
    <row r="19448" spans="1:4" x14ac:dyDescent="0.25">
      <c r="A19448" s="176" t="s">
        <v>29668</v>
      </c>
      <c r="B19448" s="176" t="s">
        <v>29666</v>
      </c>
      <c r="C19448" s="176" t="s">
        <v>949</v>
      </c>
      <c r="D19448" s="177">
        <v>139.04</v>
      </c>
    </row>
    <row r="19449" spans="1:4" x14ac:dyDescent="0.25">
      <c r="A19449" s="176" t="s">
        <v>29669</v>
      </c>
      <c r="B19449" s="176" t="s">
        <v>29666</v>
      </c>
      <c r="C19449" s="176" t="s">
        <v>949</v>
      </c>
      <c r="D19449" s="177">
        <v>428.99</v>
      </c>
    </row>
    <row r="19450" spans="1:4" x14ac:dyDescent="0.25">
      <c r="A19450" s="176" t="s">
        <v>29670</v>
      </c>
      <c r="B19450" s="176" t="s">
        <v>29666</v>
      </c>
      <c r="C19450" s="176" t="s">
        <v>949</v>
      </c>
      <c r="D19450" s="177">
        <v>175.11</v>
      </c>
    </row>
    <row r="19451" spans="1:4" x14ac:dyDescent="0.25">
      <c r="A19451" s="176" t="s">
        <v>29671</v>
      </c>
      <c r="B19451" s="176" t="s">
        <v>29666</v>
      </c>
      <c r="C19451" s="176" t="s">
        <v>949</v>
      </c>
      <c r="D19451" s="177">
        <v>136.83000000000001</v>
      </c>
    </row>
    <row r="19452" spans="1:4" x14ac:dyDescent="0.25">
      <c r="A19452" s="176" t="s">
        <v>29672</v>
      </c>
      <c r="B19452" s="176" t="s">
        <v>29673</v>
      </c>
      <c r="C19452" s="176" t="s">
        <v>949</v>
      </c>
      <c r="D19452" s="177">
        <v>132.28</v>
      </c>
    </row>
    <row r="19453" spans="1:4" x14ac:dyDescent="0.25">
      <c r="A19453" s="176" t="s">
        <v>29674</v>
      </c>
      <c r="B19453" s="176" t="s">
        <v>29673</v>
      </c>
      <c r="C19453" s="176" t="s">
        <v>949</v>
      </c>
      <c r="D19453" s="177">
        <v>68.17</v>
      </c>
    </row>
    <row r="19454" spans="1:4" x14ac:dyDescent="0.25">
      <c r="A19454" s="176" t="s">
        <v>29675</v>
      </c>
      <c r="B19454" s="176" t="s">
        <v>29673</v>
      </c>
      <c r="C19454" s="176" t="s">
        <v>949</v>
      </c>
      <c r="D19454" s="177">
        <v>52.62</v>
      </c>
    </row>
    <row r="19455" spans="1:4" x14ac:dyDescent="0.25">
      <c r="A19455" s="176" t="s">
        <v>29676</v>
      </c>
      <c r="B19455" s="176" t="s">
        <v>29673</v>
      </c>
      <c r="C19455" s="176" t="s">
        <v>949</v>
      </c>
      <c r="D19455" s="177">
        <v>130.07</v>
      </c>
    </row>
    <row r="19456" spans="1:4" x14ac:dyDescent="0.25">
      <c r="A19456" s="176" t="s">
        <v>29677</v>
      </c>
      <c r="B19456" s="176" t="s">
        <v>29673</v>
      </c>
      <c r="C19456" s="176" t="s">
        <v>949</v>
      </c>
      <c r="D19456" s="177">
        <v>65.959999999999994</v>
      </c>
    </row>
    <row r="19457" spans="1:4" x14ac:dyDescent="0.25">
      <c r="A19457" s="176" t="s">
        <v>29678</v>
      </c>
      <c r="B19457" s="176" t="s">
        <v>29673</v>
      </c>
      <c r="C19457" s="176" t="s">
        <v>949</v>
      </c>
      <c r="D19457" s="177">
        <v>50.41</v>
      </c>
    </row>
    <row r="19458" spans="1:4" x14ac:dyDescent="0.25">
      <c r="A19458" s="176" t="s">
        <v>29679</v>
      </c>
      <c r="B19458" s="176" t="s">
        <v>29680</v>
      </c>
      <c r="C19458" s="176" t="s">
        <v>949</v>
      </c>
      <c r="D19458" s="177">
        <v>20.93</v>
      </c>
    </row>
    <row r="19459" spans="1:4" x14ac:dyDescent="0.25">
      <c r="A19459" s="176" t="s">
        <v>29681</v>
      </c>
      <c r="B19459" s="176" t="s">
        <v>29680</v>
      </c>
      <c r="C19459" s="176" t="s">
        <v>949</v>
      </c>
      <c r="D19459" s="177">
        <v>13.95</v>
      </c>
    </row>
    <row r="19460" spans="1:4" x14ac:dyDescent="0.25">
      <c r="A19460" s="176" t="s">
        <v>29682</v>
      </c>
      <c r="B19460" s="176" t="s">
        <v>29680</v>
      </c>
      <c r="C19460" s="176" t="s">
        <v>949</v>
      </c>
      <c r="D19460" s="177">
        <v>20.93</v>
      </c>
    </row>
    <row r="19461" spans="1:4" x14ac:dyDescent="0.25">
      <c r="A19461" s="176" t="s">
        <v>29683</v>
      </c>
      <c r="B19461" s="176" t="s">
        <v>29680</v>
      </c>
      <c r="C19461" s="176" t="s">
        <v>949</v>
      </c>
      <c r="D19461" s="177">
        <v>13.95</v>
      </c>
    </row>
    <row r="19462" spans="1:4" x14ac:dyDescent="0.25">
      <c r="A19462" s="176" t="s">
        <v>29684</v>
      </c>
      <c r="B19462" s="176" t="s">
        <v>29685</v>
      </c>
      <c r="C19462" s="176" t="s">
        <v>949</v>
      </c>
      <c r="D19462" s="177">
        <v>84.97</v>
      </c>
    </row>
    <row r="19463" spans="1:4" x14ac:dyDescent="0.25">
      <c r="A19463" s="176" t="s">
        <v>29686</v>
      </c>
      <c r="B19463" s="176" t="s">
        <v>29685</v>
      </c>
      <c r="C19463" s="176" t="s">
        <v>949</v>
      </c>
      <c r="D19463" s="177">
        <v>56.64</v>
      </c>
    </row>
    <row r="19464" spans="1:4" x14ac:dyDescent="0.25">
      <c r="A19464" s="176" t="s">
        <v>29687</v>
      </c>
      <c r="B19464" s="176" t="s">
        <v>29685</v>
      </c>
      <c r="C19464" s="176" t="s">
        <v>949</v>
      </c>
      <c r="D19464" s="177">
        <v>84.97</v>
      </c>
    </row>
    <row r="19465" spans="1:4" x14ac:dyDescent="0.25">
      <c r="A19465" s="176" t="s">
        <v>29688</v>
      </c>
      <c r="B19465" s="176" t="s">
        <v>29685</v>
      </c>
      <c r="C19465" s="176" t="s">
        <v>949</v>
      </c>
      <c r="D19465" s="177">
        <v>56.64</v>
      </c>
    </row>
    <row r="19466" spans="1:4" x14ac:dyDescent="0.25">
      <c r="A19466" s="176" t="s">
        <v>29689</v>
      </c>
      <c r="B19466" s="176" t="s">
        <v>29690</v>
      </c>
      <c r="C19466" s="176" t="s">
        <v>949</v>
      </c>
      <c r="D19466" s="177">
        <v>3.55</v>
      </c>
    </row>
    <row r="19467" spans="1:4" x14ac:dyDescent="0.25">
      <c r="A19467" s="176" t="s">
        <v>29691</v>
      </c>
      <c r="B19467" s="176" t="s">
        <v>29690</v>
      </c>
      <c r="C19467" s="176" t="s">
        <v>949</v>
      </c>
      <c r="D19467" s="177">
        <v>2.37</v>
      </c>
    </row>
    <row r="19468" spans="1:4" x14ac:dyDescent="0.25">
      <c r="A19468" s="176" t="s">
        <v>29692</v>
      </c>
      <c r="B19468" s="176" t="s">
        <v>29690</v>
      </c>
      <c r="C19468" s="176" t="s">
        <v>949</v>
      </c>
      <c r="D19468" s="177">
        <v>3.55</v>
      </c>
    </row>
    <row r="19469" spans="1:4" x14ac:dyDescent="0.25">
      <c r="A19469" s="176" t="s">
        <v>29693</v>
      </c>
      <c r="B19469" s="176" t="s">
        <v>29690</v>
      </c>
      <c r="C19469" s="176" t="s">
        <v>949</v>
      </c>
      <c r="D19469" s="177">
        <v>2.37</v>
      </c>
    </row>
    <row r="19470" spans="1:4" x14ac:dyDescent="0.25">
      <c r="A19470" s="176" t="s">
        <v>29694</v>
      </c>
      <c r="B19470" s="176" t="s">
        <v>29695</v>
      </c>
      <c r="C19470" s="176" t="s">
        <v>949</v>
      </c>
      <c r="D19470" s="177">
        <v>17.649999999999999</v>
      </c>
    </row>
    <row r="19471" spans="1:4" x14ac:dyDescent="0.25">
      <c r="A19471" s="176" t="s">
        <v>29696</v>
      </c>
      <c r="B19471" s="176" t="s">
        <v>29695</v>
      </c>
      <c r="C19471" s="176" t="s">
        <v>949</v>
      </c>
      <c r="D19471" s="177">
        <v>11.76</v>
      </c>
    </row>
    <row r="19472" spans="1:4" x14ac:dyDescent="0.25">
      <c r="A19472" s="176" t="s">
        <v>29697</v>
      </c>
      <c r="B19472" s="176" t="s">
        <v>29695</v>
      </c>
      <c r="C19472" s="176" t="s">
        <v>949</v>
      </c>
      <c r="D19472" s="177">
        <v>17.649999999999999</v>
      </c>
    </row>
    <row r="19473" spans="1:4" x14ac:dyDescent="0.25">
      <c r="A19473" s="176" t="s">
        <v>29698</v>
      </c>
      <c r="B19473" s="176" t="s">
        <v>29695</v>
      </c>
      <c r="C19473" s="176" t="s">
        <v>949</v>
      </c>
      <c r="D19473" s="177">
        <v>11.76</v>
      </c>
    </row>
    <row r="19474" spans="1:4" x14ac:dyDescent="0.25">
      <c r="A19474" s="176" t="s">
        <v>29699</v>
      </c>
      <c r="B19474" s="176" t="s">
        <v>29700</v>
      </c>
      <c r="C19474" s="176" t="s">
        <v>949</v>
      </c>
      <c r="D19474" s="177">
        <v>10.3</v>
      </c>
    </row>
    <row r="19475" spans="1:4" x14ac:dyDescent="0.25">
      <c r="A19475" s="176" t="s">
        <v>29701</v>
      </c>
      <c r="B19475" s="176" t="s">
        <v>29700</v>
      </c>
      <c r="C19475" s="176" t="s">
        <v>949</v>
      </c>
      <c r="D19475" s="177">
        <v>7.36</v>
      </c>
    </row>
    <row r="19476" spans="1:4" x14ac:dyDescent="0.25">
      <c r="A19476" s="176" t="s">
        <v>29702</v>
      </c>
      <c r="B19476" s="176" t="s">
        <v>29700</v>
      </c>
      <c r="C19476" s="176" t="s">
        <v>949</v>
      </c>
      <c r="D19476" s="177">
        <v>10.3</v>
      </c>
    </row>
    <row r="19477" spans="1:4" x14ac:dyDescent="0.25">
      <c r="A19477" s="176" t="s">
        <v>29703</v>
      </c>
      <c r="B19477" s="176" t="s">
        <v>29700</v>
      </c>
      <c r="C19477" s="176" t="s">
        <v>949</v>
      </c>
      <c r="D19477" s="177">
        <v>7.36</v>
      </c>
    </row>
    <row r="19478" spans="1:4" x14ac:dyDescent="0.25">
      <c r="A19478" s="176" t="s">
        <v>29704</v>
      </c>
      <c r="B19478" s="176" t="s">
        <v>29705</v>
      </c>
      <c r="C19478" s="176" t="s">
        <v>949</v>
      </c>
      <c r="D19478" s="177">
        <v>4.6900000000000004</v>
      </c>
    </row>
    <row r="19479" spans="1:4" x14ac:dyDescent="0.25">
      <c r="A19479" s="176" t="s">
        <v>29706</v>
      </c>
      <c r="B19479" s="176" t="s">
        <v>29705</v>
      </c>
      <c r="C19479" s="176" t="s">
        <v>949</v>
      </c>
      <c r="D19479" s="177">
        <v>1.95</v>
      </c>
    </row>
    <row r="19480" spans="1:4" x14ac:dyDescent="0.25">
      <c r="A19480" s="176" t="s">
        <v>29707</v>
      </c>
      <c r="B19480" s="176" t="s">
        <v>29705</v>
      </c>
      <c r="C19480" s="176" t="s">
        <v>949</v>
      </c>
      <c r="D19480" s="177">
        <v>4.6900000000000004</v>
      </c>
    </row>
    <row r="19481" spans="1:4" x14ac:dyDescent="0.25">
      <c r="A19481" s="176" t="s">
        <v>29708</v>
      </c>
      <c r="B19481" s="176" t="s">
        <v>29705</v>
      </c>
      <c r="C19481" s="176" t="s">
        <v>949</v>
      </c>
      <c r="D19481" s="177">
        <v>1.95</v>
      </c>
    </row>
    <row r="19482" spans="1:4" x14ac:dyDescent="0.25">
      <c r="A19482" s="176" t="s">
        <v>29709</v>
      </c>
      <c r="B19482" s="176" t="s">
        <v>29710</v>
      </c>
      <c r="C19482" s="176" t="s">
        <v>949</v>
      </c>
      <c r="D19482" s="177">
        <v>1084.18</v>
      </c>
    </row>
    <row r="19483" spans="1:4" x14ac:dyDescent="0.25">
      <c r="A19483" s="176" t="s">
        <v>29711</v>
      </c>
      <c r="B19483" s="176" t="s">
        <v>29710</v>
      </c>
      <c r="C19483" s="176" t="s">
        <v>949</v>
      </c>
      <c r="D19483" s="177">
        <v>101.52</v>
      </c>
    </row>
    <row r="19484" spans="1:4" x14ac:dyDescent="0.25">
      <c r="A19484" s="176" t="s">
        <v>29712</v>
      </c>
      <c r="B19484" s="176" t="s">
        <v>29710</v>
      </c>
      <c r="C19484" s="176" t="s">
        <v>949</v>
      </c>
      <c r="D19484" s="177">
        <v>69.36</v>
      </c>
    </row>
    <row r="19485" spans="1:4" x14ac:dyDescent="0.25">
      <c r="A19485" s="176" t="s">
        <v>29713</v>
      </c>
      <c r="B19485" s="176" t="s">
        <v>29710</v>
      </c>
      <c r="C19485" s="176" t="s">
        <v>949</v>
      </c>
      <c r="D19485" s="177">
        <v>1081.97</v>
      </c>
    </row>
    <row r="19486" spans="1:4" x14ac:dyDescent="0.25">
      <c r="A19486" s="176" t="s">
        <v>29714</v>
      </c>
      <c r="B19486" s="176" t="s">
        <v>29710</v>
      </c>
      <c r="C19486" s="176" t="s">
        <v>949</v>
      </c>
      <c r="D19486" s="177">
        <v>99.31</v>
      </c>
    </row>
    <row r="19487" spans="1:4" x14ac:dyDescent="0.25">
      <c r="A19487" s="176" t="s">
        <v>29715</v>
      </c>
      <c r="B19487" s="176" t="s">
        <v>29710</v>
      </c>
      <c r="C19487" s="176" t="s">
        <v>949</v>
      </c>
      <c r="D19487" s="177">
        <v>67.150000000000006</v>
      </c>
    </row>
    <row r="19488" spans="1:4" x14ac:dyDescent="0.25">
      <c r="A19488" s="176" t="s">
        <v>29716</v>
      </c>
      <c r="B19488" s="176" t="s">
        <v>29717</v>
      </c>
      <c r="C19488" s="176" t="s">
        <v>949</v>
      </c>
      <c r="D19488" s="177">
        <v>4.0999999999999996</v>
      </c>
    </row>
    <row r="19489" spans="1:4" x14ac:dyDescent="0.25">
      <c r="A19489" s="176" t="s">
        <v>29718</v>
      </c>
      <c r="B19489" s="176" t="s">
        <v>29717</v>
      </c>
      <c r="C19489" s="176" t="s">
        <v>949</v>
      </c>
      <c r="D19489" s="177">
        <v>1.48</v>
      </c>
    </row>
    <row r="19490" spans="1:4" x14ac:dyDescent="0.25">
      <c r="A19490" s="176" t="s">
        <v>29719</v>
      </c>
      <c r="B19490" s="176" t="s">
        <v>29717</v>
      </c>
      <c r="C19490" s="176" t="s">
        <v>949</v>
      </c>
      <c r="D19490" s="177">
        <v>4.0999999999999996</v>
      </c>
    </row>
    <row r="19491" spans="1:4" x14ac:dyDescent="0.25">
      <c r="A19491" s="176" t="s">
        <v>29720</v>
      </c>
      <c r="B19491" s="176" t="s">
        <v>29717</v>
      </c>
      <c r="C19491" s="176" t="s">
        <v>949</v>
      </c>
      <c r="D19491" s="177">
        <v>1.48</v>
      </c>
    </row>
    <row r="19492" spans="1:4" x14ac:dyDescent="0.25">
      <c r="A19492" s="176" t="s">
        <v>29721</v>
      </c>
      <c r="B19492" s="176" t="s">
        <v>29722</v>
      </c>
      <c r="C19492" s="176" t="s">
        <v>949</v>
      </c>
      <c r="D19492" s="177">
        <v>1.54</v>
      </c>
    </row>
    <row r="19493" spans="1:4" x14ac:dyDescent="0.25">
      <c r="A19493" s="176" t="s">
        <v>29723</v>
      </c>
      <c r="B19493" s="176" t="s">
        <v>29722</v>
      </c>
      <c r="C19493" s="176" t="s">
        <v>949</v>
      </c>
      <c r="D19493" s="177">
        <v>0.37</v>
      </c>
    </row>
    <row r="19494" spans="1:4" x14ac:dyDescent="0.25">
      <c r="A19494" s="176" t="s">
        <v>29724</v>
      </c>
      <c r="B19494" s="176" t="s">
        <v>29722</v>
      </c>
      <c r="C19494" s="176" t="s">
        <v>949</v>
      </c>
      <c r="D19494" s="177">
        <v>1.54</v>
      </c>
    </row>
    <row r="19495" spans="1:4" x14ac:dyDescent="0.25">
      <c r="A19495" s="176" t="s">
        <v>29725</v>
      </c>
      <c r="B19495" s="176" t="s">
        <v>29722</v>
      </c>
      <c r="C19495" s="176" t="s">
        <v>949</v>
      </c>
      <c r="D19495" s="177">
        <v>0.37</v>
      </c>
    </row>
    <row r="19496" spans="1:4" x14ac:dyDescent="0.25">
      <c r="A19496" s="176" t="s">
        <v>29726</v>
      </c>
      <c r="B19496" s="176" t="s">
        <v>29727</v>
      </c>
      <c r="C19496" s="176" t="s">
        <v>949</v>
      </c>
      <c r="D19496" s="177">
        <v>0.98</v>
      </c>
    </row>
    <row r="19497" spans="1:4" x14ac:dyDescent="0.25">
      <c r="A19497" s="176" t="s">
        <v>29728</v>
      </c>
      <c r="B19497" s="176" t="s">
        <v>29727</v>
      </c>
      <c r="C19497" s="176" t="s">
        <v>949</v>
      </c>
      <c r="D19497" s="177">
        <v>0.7</v>
      </c>
    </row>
    <row r="19498" spans="1:4" x14ac:dyDescent="0.25">
      <c r="A19498" s="176" t="s">
        <v>29729</v>
      </c>
      <c r="B19498" s="176" t="s">
        <v>29727</v>
      </c>
      <c r="C19498" s="176" t="s">
        <v>949</v>
      </c>
      <c r="D19498" s="177">
        <v>0.98</v>
      </c>
    </row>
    <row r="19499" spans="1:4" x14ac:dyDescent="0.25">
      <c r="A19499" s="176" t="s">
        <v>29730</v>
      </c>
      <c r="B19499" s="176" t="s">
        <v>29727</v>
      </c>
      <c r="C19499" s="176" t="s">
        <v>949</v>
      </c>
      <c r="D19499" s="177">
        <v>0.7</v>
      </c>
    </row>
    <row r="19500" spans="1:4" x14ac:dyDescent="0.25">
      <c r="A19500" s="176" t="s">
        <v>29731</v>
      </c>
      <c r="B19500" s="176" t="s">
        <v>29732</v>
      </c>
      <c r="C19500" s="176" t="s">
        <v>949</v>
      </c>
      <c r="D19500" s="177">
        <v>316.72000000000003</v>
      </c>
    </row>
    <row r="19501" spans="1:4" x14ac:dyDescent="0.25">
      <c r="A19501" s="176" t="s">
        <v>29733</v>
      </c>
      <c r="B19501" s="176" t="s">
        <v>29734</v>
      </c>
      <c r="C19501" s="176" t="s">
        <v>949</v>
      </c>
      <c r="D19501" s="177">
        <v>177.18</v>
      </c>
    </row>
    <row r="19502" spans="1:4" x14ac:dyDescent="0.25">
      <c r="A19502" s="176" t="s">
        <v>29735</v>
      </c>
      <c r="B19502" s="176" t="s">
        <v>29734</v>
      </c>
      <c r="C19502" s="176" t="s">
        <v>949</v>
      </c>
      <c r="D19502" s="177">
        <v>148.79</v>
      </c>
    </row>
    <row r="19503" spans="1:4" x14ac:dyDescent="0.25">
      <c r="A19503" s="176" t="s">
        <v>29736</v>
      </c>
      <c r="B19503" s="176" t="s">
        <v>29732</v>
      </c>
      <c r="C19503" s="176" t="s">
        <v>949</v>
      </c>
      <c r="D19503" s="177">
        <v>314.51</v>
      </c>
    </row>
    <row r="19504" spans="1:4" x14ac:dyDescent="0.25">
      <c r="A19504" s="176" t="s">
        <v>29737</v>
      </c>
      <c r="B19504" s="176" t="s">
        <v>29734</v>
      </c>
      <c r="C19504" s="176" t="s">
        <v>949</v>
      </c>
      <c r="D19504" s="177">
        <v>174.97</v>
      </c>
    </row>
    <row r="19505" spans="1:4" x14ac:dyDescent="0.25">
      <c r="A19505" s="176" t="s">
        <v>29738</v>
      </c>
      <c r="B19505" s="176" t="s">
        <v>29734</v>
      </c>
      <c r="C19505" s="176" t="s">
        <v>949</v>
      </c>
      <c r="D19505" s="177">
        <v>146.58000000000001</v>
      </c>
    </row>
    <row r="19506" spans="1:4" x14ac:dyDescent="0.25">
      <c r="A19506" s="176" t="s">
        <v>29739</v>
      </c>
      <c r="B19506" s="176" t="s">
        <v>29740</v>
      </c>
      <c r="C19506" s="176" t="s">
        <v>949</v>
      </c>
      <c r="D19506" s="177">
        <v>182.57</v>
      </c>
    </row>
    <row r="19507" spans="1:4" x14ac:dyDescent="0.25">
      <c r="A19507" s="176" t="s">
        <v>29741</v>
      </c>
      <c r="B19507" s="176" t="s">
        <v>29740</v>
      </c>
      <c r="C19507" s="176" t="s">
        <v>949</v>
      </c>
      <c r="D19507" s="177">
        <v>92.03</v>
      </c>
    </row>
    <row r="19508" spans="1:4" x14ac:dyDescent="0.25">
      <c r="A19508" s="176" t="s">
        <v>29742</v>
      </c>
      <c r="B19508" s="176" t="s">
        <v>29740</v>
      </c>
      <c r="C19508" s="176" t="s">
        <v>949</v>
      </c>
      <c r="D19508" s="177">
        <v>77.08</v>
      </c>
    </row>
    <row r="19509" spans="1:4" x14ac:dyDescent="0.25">
      <c r="A19509" s="176" t="s">
        <v>29743</v>
      </c>
      <c r="B19509" s="176" t="s">
        <v>29740</v>
      </c>
      <c r="C19509" s="176" t="s">
        <v>949</v>
      </c>
      <c r="D19509" s="177">
        <v>180.36</v>
      </c>
    </row>
    <row r="19510" spans="1:4" x14ac:dyDescent="0.25">
      <c r="A19510" s="176" t="s">
        <v>29744</v>
      </c>
      <c r="B19510" s="176" t="s">
        <v>29740</v>
      </c>
      <c r="C19510" s="176" t="s">
        <v>949</v>
      </c>
      <c r="D19510" s="177">
        <v>89.82</v>
      </c>
    </row>
    <row r="19511" spans="1:4" x14ac:dyDescent="0.25">
      <c r="A19511" s="176" t="s">
        <v>29745</v>
      </c>
      <c r="B19511" s="176" t="s">
        <v>29740</v>
      </c>
      <c r="C19511" s="176" t="s">
        <v>949</v>
      </c>
      <c r="D19511" s="177">
        <v>74.87</v>
      </c>
    </row>
    <row r="19512" spans="1:4" x14ac:dyDescent="0.25">
      <c r="A19512" s="176" t="s">
        <v>29746</v>
      </c>
      <c r="B19512" s="176" t="s">
        <v>29747</v>
      </c>
      <c r="C19512" s="176" t="s">
        <v>949</v>
      </c>
      <c r="D19512" s="177">
        <v>194.56</v>
      </c>
    </row>
    <row r="19513" spans="1:4" x14ac:dyDescent="0.25">
      <c r="A19513" s="176" t="s">
        <v>29748</v>
      </c>
      <c r="B19513" s="176" t="s">
        <v>29747</v>
      </c>
      <c r="C19513" s="176" t="s">
        <v>949</v>
      </c>
      <c r="D19513" s="177">
        <v>102.37</v>
      </c>
    </row>
    <row r="19514" spans="1:4" x14ac:dyDescent="0.25">
      <c r="A19514" s="176" t="s">
        <v>29749</v>
      </c>
      <c r="B19514" s="176" t="s">
        <v>29747</v>
      </c>
      <c r="C19514" s="176" t="s">
        <v>949</v>
      </c>
      <c r="D19514" s="177">
        <v>86.22</v>
      </c>
    </row>
    <row r="19515" spans="1:4" x14ac:dyDescent="0.25">
      <c r="A19515" s="176" t="s">
        <v>29750</v>
      </c>
      <c r="B19515" s="176" t="s">
        <v>29747</v>
      </c>
      <c r="C19515" s="176" t="s">
        <v>949</v>
      </c>
      <c r="D19515" s="177">
        <v>192.35</v>
      </c>
    </row>
    <row r="19516" spans="1:4" x14ac:dyDescent="0.25">
      <c r="A19516" s="176" t="s">
        <v>29751</v>
      </c>
      <c r="B19516" s="176" t="s">
        <v>29747</v>
      </c>
      <c r="C19516" s="176" t="s">
        <v>949</v>
      </c>
      <c r="D19516" s="177">
        <v>100.16</v>
      </c>
    </row>
    <row r="19517" spans="1:4" x14ac:dyDescent="0.25">
      <c r="A19517" s="176" t="s">
        <v>29752</v>
      </c>
      <c r="B19517" s="176" t="s">
        <v>29747</v>
      </c>
      <c r="C19517" s="176" t="s">
        <v>949</v>
      </c>
      <c r="D19517" s="177">
        <v>84.01</v>
      </c>
    </row>
    <row r="19518" spans="1:4" x14ac:dyDescent="0.25">
      <c r="A19518" s="176" t="s">
        <v>29753</v>
      </c>
      <c r="B19518" s="176" t="s">
        <v>29754</v>
      </c>
      <c r="C19518" s="176" t="s">
        <v>949</v>
      </c>
      <c r="D19518" s="177">
        <v>173.85</v>
      </c>
    </row>
    <row r="19519" spans="1:4" x14ac:dyDescent="0.25">
      <c r="A19519" s="176" t="s">
        <v>29755</v>
      </c>
      <c r="B19519" s="176" t="s">
        <v>29754</v>
      </c>
      <c r="C19519" s="176" t="s">
        <v>949</v>
      </c>
      <c r="D19519" s="177">
        <v>84.86</v>
      </c>
    </row>
    <row r="19520" spans="1:4" x14ac:dyDescent="0.25">
      <c r="A19520" s="176" t="s">
        <v>29756</v>
      </c>
      <c r="B19520" s="176" t="s">
        <v>29754</v>
      </c>
      <c r="C19520" s="176" t="s">
        <v>949</v>
      </c>
      <c r="D19520" s="177">
        <v>70.790000000000006</v>
      </c>
    </row>
    <row r="19521" spans="1:4" x14ac:dyDescent="0.25">
      <c r="A19521" s="176" t="s">
        <v>29757</v>
      </c>
      <c r="B19521" s="176" t="s">
        <v>29754</v>
      </c>
      <c r="C19521" s="176" t="s">
        <v>949</v>
      </c>
      <c r="D19521" s="177">
        <v>171.64</v>
      </c>
    </row>
    <row r="19522" spans="1:4" x14ac:dyDescent="0.25">
      <c r="A19522" s="176" t="s">
        <v>29758</v>
      </c>
      <c r="B19522" s="176" t="s">
        <v>29754</v>
      </c>
      <c r="C19522" s="176" t="s">
        <v>949</v>
      </c>
      <c r="D19522" s="177">
        <v>82.65</v>
      </c>
    </row>
    <row r="19523" spans="1:4" x14ac:dyDescent="0.25">
      <c r="A19523" s="176" t="s">
        <v>29759</v>
      </c>
      <c r="B19523" s="176" t="s">
        <v>29754</v>
      </c>
      <c r="C19523" s="176" t="s">
        <v>949</v>
      </c>
      <c r="D19523" s="177">
        <v>68.58</v>
      </c>
    </row>
    <row r="19524" spans="1:4" x14ac:dyDescent="0.25">
      <c r="A19524" s="176" t="s">
        <v>29760</v>
      </c>
      <c r="B19524" s="176" t="s">
        <v>29761</v>
      </c>
      <c r="C19524" s="176" t="s">
        <v>949</v>
      </c>
      <c r="D19524" s="177">
        <v>212.05</v>
      </c>
    </row>
    <row r="19525" spans="1:4" x14ac:dyDescent="0.25">
      <c r="A19525" s="176" t="s">
        <v>29762</v>
      </c>
      <c r="B19525" s="176" t="s">
        <v>29761</v>
      </c>
      <c r="C19525" s="176" t="s">
        <v>949</v>
      </c>
      <c r="D19525" s="177">
        <v>112.86</v>
      </c>
    </row>
    <row r="19526" spans="1:4" x14ac:dyDescent="0.25">
      <c r="A19526" s="176" t="s">
        <v>29763</v>
      </c>
      <c r="B19526" s="176" t="s">
        <v>29761</v>
      </c>
      <c r="C19526" s="176" t="s">
        <v>949</v>
      </c>
      <c r="D19526" s="177">
        <v>94.97</v>
      </c>
    </row>
    <row r="19527" spans="1:4" x14ac:dyDescent="0.25">
      <c r="A19527" s="176" t="s">
        <v>29764</v>
      </c>
      <c r="B19527" s="176" t="s">
        <v>29761</v>
      </c>
      <c r="C19527" s="176" t="s">
        <v>949</v>
      </c>
      <c r="D19527" s="177">
        <v>209.84</v>
      </c>
    </row>
    <row r="19528" spans="1:4" x14ac:dyDescent="0.25">
      <c r="A19528" s="176" t="s">
        <v>29765</v>
      </c>
      <c r="B19528" s="176" t="s">
        <v>29761</v>
      </c>
      <c r="C19528" s="176" t="s">
        <v>949</v>
      </c>
      <c r="D19528" s="177">
        <v>110.65</v>
      </c>
    </row>
    <row r="19529" spans="1:4" x14ac:dyDescent="0.25">
      <c r="A19529" s="176" t="s">
        <v>29766</v>
      </c>
      <c r="B19529" s="176" t="s">
        <v>29761</v>
      </c>
      <c r="C19529" s="176" t="s">
        <v>949</v>
      </c>
      <c r="D19529" s="177">
        <v>92.76</v>
      </c>
    </row>
    <row r="19530" spans="1:4" x14ac:dyDescent="0.25">
      <c r="A19530" s="176" t="s">
        <v>29767</v>
      </c>
      <c r="B19530" s="176" t="s">
        <v>29768</v>
      </c>
      <c r="C19530" s="176" t="s">
        <v>949</v>
      </c>
      <c r="D19530" s="177">
        <v>90.75</v>
      </c>
    </row>
    <row r="19531" spans="1:4" x14ac:dyDescent="0.25">
      <c r="A19531" s="176" t="s">
        <v>29769</v>
      </c>
      <c r="B19531" s="176" t="s">
        <v>29768</v>
      </c>
      <c r="C19531" s="176" t="s">
        <v>949</v>
      </c>
      <c r="D19531" s="177">
        <v>59.4</v>
      </c>
    </row>
    <row r="19532" spans="1:4" x14ac:dyDescent="0.25">
      <c r="A19532" s="176" t="s">
        <v>29770</v>
      </c>
      <c r="B19532" s="176" t="s">
        <v>29768</v>
      </c>
      <c r="C19532" s="176" t="s">
        <v>949</v>
      </c>
      <c r="D19532" s="177">
        <v>53.64</v>
      </c>
    </row>
    <row r="19533" spans="1:4" x14ac:dyDescent="0.25">
      <c r="A19533" s="176" t="s">
        <v>29771</v>
      </c>
      <c r="B19533" s="176" t="s">
        <v>29768</v>
      </c>
      <c r="C19533" s="176" t="s">
        <v>949</v>
      </c>
      <c r="D19533" s="177">
        <v>88.54</v>
      </c>
    </row>
    <row r="19534" spans="1:4" x14ac:dyDescent="0.25">
      <c r="A19534" s="176" t="s">
        <v>29772</v>
      </c>
      <c r="B19534" s="176" t="s">
        <v>29768</v>
      </c>
      <c r="C19534" s="176" t="s">
        <v>949</v>
      </c>
      <c r="D19534" s="177">
        <v>57.19</v>
      </c>
    </row>
    <row r="19535" spans="1:4" x14ac:dyDescent="0.25">
      <c r="A19535" s="176" t="s">
        <v>29773</v>
      </c>
      <c r="B19535" s="176" t="s">
        <v>29768</v>
      </c>
      <c r="C19535" s="176" t="s">
        <v>949</v>
      </c>
      <c r="D19535" s="177">
        <v>51.43</v>
      </c>
    </row>
    <row r="19536" spans="1:4" x14ac:dyDescent="0.25">
      <c r="A19536" s="176" t="s">
        <v>29774</v>
      </c>
      <c r="B19536" s="176" t="s">
        <v>29775</v>
      </c>
      <c r="C19536" s="176" t="s">
        <v>949</v>
      </c>
      <c r="D19536" s="177">
        <v>238.57</v>
      </c>
    </row>
    <row r="19537" spans="1:4" x14ac:dyDescent="0.25">
      <c r="A19537" s="176" t="s">
        <v>29776</v>
      </c>
      <c r="B19537" s="176" t="s">
        <v>29775</v>
      </c>
      <c r="C19537" s="176" t="s">
        <v>949</v>
      </c>
      <c r="D19537" s="177">
        <v>128.77000000000001</v>
      </c>
    </row>
    <row r="19538" spans="1:4" x14ac:dyDescent="0.25">
      <c r="A19538" s="176" t="s">
        <v>29777</v>
      </c>
      <c r="B19538" s="176" t="s">
        <v>29775</v>
      </c>
      <c r="C19538" s="176" t="s">
        <v>949</v>
      </c>
      <c r="D19538" s="177">
        <v>108.23</v>
      </c>
    </row>
    <row r="19539" spans="1:4" x14ac:dyDescent="0.25">
      <c r="A19539" s="176" t="s">
        <v>29778</v>
      </c>
      <c r="B19539" s="176" t="s">
        <v>29775</v>
      </c>
      <c r="C19539" s="176" t="s">
        <v>949</v>
      </c>
      <c r="D19539" s="177">
        <v>236.36</v>
      </c>
    </row>
    <row r="19540" spans="1:4" x14ac:dyDescent="0.25">
      <c r="A19540" s="176" t="s">
        <v>29779</v>
      </c>
      <c r="B19540" s="176" t="s">
        <v>29775</v>
      </c>
      <c r="C19540" s="176" t="s">
        <v>949</v>
      </c>
      <c r="D19540" s="177">
        <v>126.56</v>
      </c>
    </row>
    <row r="19541" spans="1:4" x14ac:dyDescent="0.25">
      <c r="A19541" s="176" t="s">
        <v>29780</v>
      </c>
      <c r="B19541" s="176" t="s">
        <v>29775</v>
      </c>
      <c r="C19541" s="176" t="s">
        <v>949</v>
      </c>
      <c r="D19541" s="177">
        <v>106.02</v>
      </c>
    </row>
    <row r="19542" spans="1:4" x14ac:dyDescent="0.25">
      <c r="A19542" s="176" t="s">
        <v>29781</v>
      </c>
      <c r="B19542" s="176" t="s">
        <v>29782</v>
      </c>
      <c r="C19542" s="176" t="s">
        <v>949</v>
      </c>
      <c r="D19542" s="177">
        <v>34.380000000000003</v>
      </c>
    </row>
    <row r="19543" spans="1:4" x14ac:dyDescent="0.25">
      <c r="A19543" s="176" t="s">
        <v>29783</v>
      </c>
      <c r="B19543" s="176" t="s">
        <v>29782</v>
      </c>
      <c r="C19543" s="176" t="s">
        <v>949</v>
      </c>
      <c r="D19543" s="177">
        <v>11.05</v>
      </c>
    </row>
    <row r="19544" spans="1:4" x14ac:dyDescent="0.25">
      <c r="A19544" s="176" t="s">
        <v>29784</v>
      </c>
      <c r="B19544" s="176" t="s">
        <v>29782</v>
      </c>
      <c r="C19544" s="176" t="s">
        <v>949</v>
      </c>
      <c r="D19544" s="177">
        <v>34.380000000000003</v>
      </c>
    </row>
    <row r="19545" spans="1:4" x14ac:dyDescent="0.25">
      <c r="A19545" s="176" t="s">
        <v>29785</v>
      </c>
      <c r="B19545" s="176" t="s">
        <v>29782</v>
      </c>
      <c r="C19545" s="176" t="s">
        <v>949</v>
      </c>
      <c r="D19545" s="177">
        <v>11.05</v>
      </c>
    </row>
    <row r="19546" spans="1:4" x14ac:dyDescent="0.25">
      <c r="A19546" s="176" t="s">
        <v>29786</v>
      </c>
      <c r="B19546" s="176" t="s">
        <v>57633</v>
      </c>
      <c r="C19546" s="176" t="s">
        <v>949</v>
      </c>
      <c r="D19546" s="177">
        <v>541.94000000000005</v>
      </c>
    </row>
    <row r="19547" spans="1:4" x14ac:dyDescent="0.25">
      <c r="A19547" s="176" t="s">
        <v>29787</v>
      </c>
      <c r="B19547" s="176" t="s">
        <v>57634</v>
      </c>
      <c r="C19547" s="176" t="s">
        <v>949</v>
      </c>
      <c r="D19547" s="177">
        <v>330.09</v>
      </c>
    </row>
    <row r="19548" spans="1:4" x14ac:dyDescent="0.25">
      <c r="A19548" s="176" t="s">
        <v>29788</v>
      </c>
      <c r="B19548" s="176" t="s">
        <v>57634</v>
      </c>
      <c r="C19548" s="176" t="s">
        <v>949</v>
      </c>
      <c r="D19548" s="177">
        <v>314.81</v>
      </c>
    </row>
    <row r="19549" spans="1:4" x14ac:dyDescent="0.25">
      <c r="A19549" s="176" t="s">
        <v>29789</v>
      </c>
      <c r="B19549" s="176" t="s">
        <v>57633</v>
      </c>
      <c r="C19549" s="176" t="s">
        <v>949</v>
      </c>
      <c r="D19549" s="177">
        <v>534.01</v>
      </c>
    </row>
    <row r="19550" spans="1:4" x14ac:dyDescent="0.25">
      <c r="A19550" s="176" t="s">
        <v>29790</v>
      </c>
      <c r="B19550" s="176" t="s">
        <v>57634</v>
      </c>
      <c r="C19550" s="176" t="s">
        <v>949</v>
      </c>
      <c r="D19550" s="177">
        <v>322.16000000000003</v>
      </c>
    </row>
    <row r="19551" spans="1:4" x14ac:dyDescent="0.25">
      <c r="A19551" s="176" t="s">
        <v>29791</v>
      </c>
      <c r="B19551" s="176" t="s">
        <v>57634</v>
      </c>
      <c r="C19551" s="176" t="s">
        <v>949</v>
      </c>
      <c r="D19551" s="177">
        <v>306.88</v>
      </c>
    </row>
    <row r="19552" spans="1:4" x14ac:dyDescent="0.25">
      <c r="A19552" s="176" t="s">
        <v>29792</v>
      </c>
      <c r="B19552" s="176" t="s">
        <v>29793</v>
      </c>
      <c r="C19552" s="176" t="s">
        <v>949</v>
      </c>
      <c r="D19552" s="177">
        <v>3906.93</v>
      </c>
    </row>
    <row r="19553" spans="1:4" x14ac:dyDescent="0.25">
      <c r="A19553" s="176" t="s">
        <v>29794</v>
      </c>
      <c r="B19553" s="176" t="s">
        <v>29793</v>
      </c>
      <c r="C19553" s="176" t="s">
        <v>949</v>
      </c>
      <c r="D19553" s="177">
        <v>1681.2</v>
      </c>
    </row>
    <row r="19554" spans="1:4" x14ac:dyDescent="0.25">
      <c r="A19554" s="176" t="s">
        <v>29795</v>
      </c>
      <c r="B19554" s="176" t="s">
        <v>29793</v>
      </c>
      <c r="C19554" s="176" t="s">
        <v>949</v>
      </c>
      <c r="D19554" s="177">
        <v>1249.49</v>
      </c>
    </row>
    <row r="19555" spans="1:4" x14ac:dyDescent="0.25">
      <c r="A19555" s="176" t="s">
        <v>29796</v>
      </c>
      <c r="B19555" s="176" t="s">
        <v>29793</v>
      </c>
      <c r="C19555" s="176" t="s">
        <v>949</v>
      </c>
      <c r="D19555" s="177">
        <v>3860.4</v>
      </c>
    </row>
    <row r="19556" spans="1:4" x14ac:dyDescent="0.25">
      <c r="A19556" s="176" t="s">
        <v>29797</v>
      </c>
      <c r="B19556" s="176" t="s">
        <v>29793</v>
      </c>
      <c r="C19556" s="176" t="s">
        <v>949</v>
      </c>
      <c r="D19556" s="177">
        <v>1634.67</v>
      </c>
    </row>
    <row r="19557" spans="1:4" x14ac:dyDescent="0.25">
      <c r="A19557" s="176" t="s">
        <v>29798</v>
      </c>
      <c r="B19557" s="176" t="s">
        <v>29793</v>
      </c>
      <c r="C19557" s="176" t="s">
        <v>949</v>
      </c>
      <c r="D19557" s="177">
        <v>1202.96</v>
      </c>
    </row>
    <row r="19558" spans="1:4" x14ac:dyDescent="0.25">
      <c r="A19558" s="176" t="s">
        <v>29799</v>
      </c>
      <c r="B19558" s="176" t="s">
        <v>29800</v>
      </c>
      <c r="C19558" s="176" t="s">
        <v>949</v>
      </c>
      <c r="D19558" s="177">
        <v>677.1</v>
      </c>
    </row>
    <row r="19559" spans="1:4" x14ac:dyDescent="0.25">
      <c r="A19559" s="176" t="s">
        <v>29801</v>
      </c>
      <c r="B19559" s="176" t="s">
        <v>29800</v>
      </c>
      <c r="C19559" s="176" t="s">
        <v>949</v>
      </c>
      <c r="D19559" s="177">
        <v>299.07</v>
      </c>
    </row>
    <row r="19560" spans="1:4" x14ac:dyDescent="0.25">
      <c r="A19560" s="176" t="s">
        <v>29802</v>
      </c>
      <c r="B19560" s="176" t="s">
        <v>29800</v>
      </c>
      <c r="C19560" s="176" t="s">
        <v>949</v>
      </c>
      <c r="D19560" s="177">
        <v>228.72</v>
      </c>
    </row>
    <row r="19561" spans="1:4" x14ac:dyDescent="0.25">
      <c r="A19561" s="176" t="s">
        <v>29803</v>
      </c>
      <c r="B19561" s="176" t="s">
        <v>29800</v>
      </c>
      <c r="C19561" s="176" t="s">
        <v>949</v>
      </c>
      <c r="D19561" s="177">
        <v>664.1</v>
      </c>
    </row>
    <row r="19562" spans="1:4" x14ac:dyDescent="0.25">
      <c r="A19562" s="176" t="s">
        <v>29804</v>
      </c>
      <c r="B19562" s="176" t="s">
        <v>29800</v>
      </c>
      <c r="C19562" s="176" t="s">
        <v>949</v>
      </c>
      <c r="D19562" s="177">
        <v>286.07</v>
      </c>
    </row>
    <row r="19563" spans="1:4" x14ac:dyDescent="0.25">
      <c r="A19563" s="176" t="s">
        <v>29805</v>
      </c>
      <c r="B19563" s="176" t="s">
        <v>29800</v>
      </c>
      <c r="C19563" s="176" t="s">
        <v>949</v>
      </c>
      <c r="D19563" s="177">
        <v>215.72</v>
      </c>
    </row>
    <row r="19564" spans="1:4" x14ac:dyDescent="0.25">
      <c r="A19564" s="176" t="s">
        <v>29806</v>
      </c>
      <c r="B19564" s="176" t="s">
        <v>29807</v>
      </c>
      <c r="C19564" s="176" t="s">
        <v>949</v>
      </c>
      <c r="D19564" s="177">
        <v>218.81</v>
      </c>
    </row>
    <row r="19565" spans="1:4" x14ac:dyDescent="0.25">
      <c r="A19565" s="176" t="s">
        <v>29808</v>
      </c>
      <c r="B19565" s="176" t="s">
        <v>29807</v>
      </c>
      <c r="C19565" s="176" t="s">
        <v>949</v>
      </c>
      <c r="D19565" s="177">
        <v>48.74</v>
      </c>
    </row>
    <row r="19566" spans="1:4" x14ac:dyDescent="0.25">
      <c r="A19566" s="176" t="s">
        <v>29809</v>
      </c>
      <c r="B19566" s="176" t="s">
        <v>29807</v>
      </c>
      <c r="C19566" s="176" t="s">
        <v>949</v>
      </c>
      <c r="D19566" s="177">
        <v>216.6</v>
      </c>
    </row>
    <row r="19567" spans="1:4" x14ac:dyDescent="0.25">
      <c r="A19567" s="176" t="s">
        <v>29810</v>
      </c>
      <c r="B19567" s="176" t="s">
        <v>29807</v>
      </c>
      <c r="C19567" s="176" t="s">
        <v>949</v>
      </c>
      <c r="D19567" s="177">
        <v>46.53</v>
      </c>
    </row>
    <row r="19568" spans="1:4" x14ac:dyDescent="0.25">
      <c r="A19568" s="176" t="s">
        <v>29811</v>
      </c>
      <c r="B19568" s="176" t="s">
        <v>29812</v>
      </c>
      <c r="C19568" s="176" t="s">
        <v>949</v>
      </c>
      <c r="D19568" s="177">
        <v>174.23</v>
      </c>
    </row>
    <row r="19569" spans="1:4" x14ac:dyDescent="0.25">
      <c r="A19569" s="176" t="s">
        <v>29813</v>
      </c>
      <c r="B19569" s="176" t="s">
        <v>29812</v>
      </c>
      <c r="C19569" s="176" t="s">
        <v>949</v>
      </c>
      <c r="D19569" s="177">
        <v>102.65</v>
      </c>
    </row>
    <row r="19570" spans="1:4" x14ac:dyDescent="0.25">
      <c r="A19570" s="176" t="s">
        <v>29814</v>
      </c>
      <c r="B19570" s="176" t="s">
        <v>29812</v>
      </c>
      <c r="C19570" s="176" t="s">
        <v>949</v>
      </c>
      <c r="D19570" s="177">
        <v>93.53</v>
      </c>
    </row>
    <row r="19571" spans="1:4" x14ac:dyDescent="0.25">
      <c r="A19571" s="176" t="s">
        <v>29815</v>
      </c>
      <c r="B19571" s="176" t="s">
        <v>29812</v>
      </c>
      <c r="C19571" s="176" t="s">
        <v>949</v>
      </c>
      <c r="D19571" s="177">
        <v>169.81</v>
      </c>
    </row>
    <row r="19572" spans="1:4" x14ac:dyDescent="0.25">
      <c r="A19572" s="176" t="s">
        <v>29816</v>
      </c>
      <c r="B19572" s="176" t="s">
        <v>29812</v>
      </c>
      <c r="C19572" s="176" t="s">
        <v>949</v>
      </c>
      <c r="D19572" s="177">
        <v>98.23</v>
      </c>
    </row>
    <row r="19573" spans="1:4" x14ac:dyDescent="0.25">
      <c r="A19573" s="176" t="s">
        <v>29817</v>
      </c>
      <c r="B19573" s="176" t="s">
        <v>29812</v>
      </c>
      <c r="C19573" s="176" t="s">
        <v>949</v>
      </c>
      <c r="D19573" s="177">
        <v>89.11</v>
      </c>
    </row>
    <row r="19574" spans="1:4" x14ac:dyDescent="0.25">
      <c r="A19574" s="176" t="s">
        <v>29818</v>
      </c>
      <c r="B19574" s="176" t="s">
        <v>29819</v>
      </c>
      <c r="C19574" s="176" t="s">
        <v>949</v>
      </c>
      <c r="D19574" s="177">
        <v>421.28</v>
      </c>
    </row>
    <row r="19575" spans="1:4" x14ac:dyDescent="0.25">
      <c r="A19575" s="176" t="s">
        <v>29820</v>
      </c>
      <c r="B19575" s="176" t="s">
        <v>29819</v>
      </c>
      <c r="C19575" s="176" t="s">
        <v>949</v>
      </c>
      <c r="D19575" s="177">
        <v>156.61000000000001</v>
      </c>
    </row>
    <row r="19576" spans="1:4" x14ac:dyDescent="0.25">
      <c r="A19576" s="176" t="s">
        <v>29821</v>
      </c>
      <c r="B19576" s="176" t="s">
        <v>29819</v>
      </c>
      <c r="C19576" s="176" t="s">
        <v>949</v>
      </c>
      <c r="D19576" s="177">
        <v>122.4</v>
      </c>
    </row>
    <row r="19577" spans="1:4" x14ac:dyDescent="0.25">
      <c r="A19577" s="176" t="s">
        <v>29822</v>
      </c>
      <c r="B19577" s="176" t="s">
        <v>29819</v>
      </c>
      <c r="C19577" s="176" t="s">
        <v>949</v>
      </c>
      <c r="D19577" s="177">
        <v>419.31</v>
      </c>
    </row>
    <row r="19578" spans="1:4" x14ac:dyDescent="0.25">
      <c r="A19578" s="176" t="s">
        <v>29823</v>
      </c>
      <c r="B19578" s="176" t="s">
        <v>29819</v>
      </c>
      <c r="C19578" s="176" t="s">
        <v>949</v>
      </c>
      <c r="D19578" s="177">
        <v>154.63999999999999</v>
      </c>
    </row>
    <row r="19579" spans="1:4" x14ac:dyDescent="0.25">
      <c r="A19579" s="176" t="s">
        <v>29824</v>
      </c>
      <c r="B19579" s="176" t="s">
        <v>29819</v>
      </c>
      <c r="C19579" s="176" t="s">
        <v>949</v>
      </c>
      <c r="D19579" s="177">
        <v>120.43</v>
      </c>
    </row>
    <row r="19580" spans="1:4" x14ac:dyDescent="0.25">
      <c r="A19580" s="176" t="s">
        <v>29825</v>
      </c>
      <c r="B19580" s="176" t="s">
        <v>29826</v>
      </c>
      <c r="C19580" s="176" t="s">
        <v>949</v>
      </c>
      <c r="D19580" s="177">
        <v>28.91</v>
      </c>
    </row>
    <row r="19581" spans="1:4" x14ac:dyDescent="0.25">
      <c r="A19581" s="176" t="s">
        <v>29827</v>
      </c>
      <c r="B19581" s="176" t="s">
        <v>29826</v>
      </c>
      <c r="C19581" s="176" t="s">
        <v>949</v>
      </c>
      <c r="D19581" s="177">
        <v>22.74</v>
      </c>
    </row>
    <row r="19582" spans="1:4" x14ac:dyDescent="0.25">
      <c r="A19582" s="176" t="s">
        <v>29828</v>
      </c>
      <c r="B19582" s="176" t="s">
        <v>29826</v>
      </c>
      <c r="C19582" s="176" t="s">
        <v>949</v>
      </c>
      <c r="D19582" s="177">
        <v>8.4600000000000009</v>
      </c>
    </row>
    <row r="19583" spans="1:4" x14ac:dyDescent="0.25">
      <c r="A19583" s="176" t="s">
        <v>29829</v>
      </c>
      <c r="B19583" s="176" t="s">
        <v>29826</v>
      </c>
      <c r="C19583" s="176" t="s">
        <v>949</v>
      </c>
      <c r="D19583" s="177">
        <v>28.91</v>
      </c>
    </row>
    <row r="19584" spans="1:4" x14ac:dyDescent="0.25">
      <c r="A19584" s="176" t="s">
        <v>29830</v>
      </c>
      <c r="B19584" s="176" t="s">
        <v>29826</v>
      </c>
      <c r="C19584" s="176" t="s">
        <v>949</v>
      </c>
      <c r="D19584" s="177">
        <v>22.74</v>
      </c>
    </row>
    <row r="19585" spans="1:4" x14ac:dyDescent="0.25">
      <c r="A19585" s="176" t="s">
        <v>29831</v>
      </c>
      <c r="B19585" s="176" t="s">
        <v>29826</v>
      </c>
      <c r="C19585" s="176" t="s">
        <v>949</v>
      </c>
      <c r="D19585" s="177">
        <v>8.4600000000000009</v>
      </c>
    </row>
    <row r="19586" spans="1:4" x14ac:dyDescent="0.25">
      <c r="A19586" s="176" t="s">
        <v>29832</v>
      </c>
      <c r="B19586" s="176" t="s">
        <v>29833</v>
      </c>
      <c r="C19586" s="176" t="s">
        <v>949</v>
      </c>
      <c r="D19586" s="177">
        <v>14.44</v>
      </c>
    </row>
    <row r="19587" spans="1:4" x14ac:dyDescent="0.25">
      <c r="A19587" s="176" t="s">
        <v>29834</v>
      </c>
      <c r="B19587" s="176" t="s">
        <v>29833</v>
      </c>
      <c r="C19587" s="176" t="s">
        <v>949</v>
      </c>
      <c r="D19587" s="177">
        <v>8.11</v>
      </c>
    </row>
    <row r="19588" spans="1:4" x14ac:dyDescent="0.25">
      <c r="A19588" s="176" t="s">
        <v>29835</v>
      </c>
      <c r="B19588" s="176" t="s">
        <v>29833</v>
      </c>
      <c r="C19588" s="176" t="s">
        <v>949</v>
      </c>
      <c r="D19588" s="177">
        <v>14.44</v>
      </c>
    </row>
    <row r="19589" spans="1:4" x14ac:dyDescent="0.25">
      <c r="A19589" s="176" t="s">
        <v>29836</v>
      </c>
      <c r="B19589" s="176" t="s">
        <v>29833</v>
      </c>
      <c r="C19589" s="176" t="s">
        <v>949</v>
      </c>
      <c r="D19589" s="177">
        <v>8.11</v>
      </c>
    </row>
    <row r="19590" spans="1:4" x14ac:dyDescent="0.25">
      <c r="A19590" s="176" t="s">
        <v>29837</v>
      </c>
      <c r="B19590" s="176" t="s">
        <v>29838</v>
      </c>
      <c r="C19590" s="176" t="s">
        <v>949</v>
      </c>
      <c r="D19590" s="177">
        <v>336.14</v>
      </c>
    </row>
    <row r="19591" spans="1:4" x14ac:dyDescent="0.25">
      <c r="A19591" s="176" t="s">
        <v>29839</v>
      </c>
      <c r="B19591" s="176" t="s">
        <v>29838</v>
      </c>
      <c r="C19591" s="176" t="s">
        <v>949</v>
      </c>
      <c r="D19591" s="177">
        <v>190.71</v>
      </c>
    </row>
    <row r="19592" spans="1:4" x14ac:dyDescent="0.25">
      <c r="A19592" s="176" t="s">
        <v>29840</v>
      </c>
      <c r="B19592" s="176" t="s">
        <v>29838</v>
      </c>
      <c r="C19592" s="176" t="s">
        <v>949</v>
      </c>
      <c r="D19592" s="177">
        <v>162.54</v>
      </c>
    </row>
    <row r="19593" spans="1:4" x14ac:dyDescent="0.25">
      <c r="A19593" s="176" t="s">
        <v>29841</v>
      </c>
      <c r="B19593" s="176" t="s">
        <v>29838</v>
      </c>
      <c r="C19593" s="176" t="s">
        <v>949</v>
      </c>
      <c r="D19593" s="177">
        <v>332.5</v>
      </c>
    </row>
    <row r="19594" spans="1:4" x14ac:dyDescent="0.25">
      <c r="A19594" s="176" t="s">
        <v>29842</v>
      </c>
      <c r="B19594" s="176" t="s">
        <v>29838</v>
      </c>
      <c r="C19594" s="176" t="s">
        <v>949</v>
      </c>
      <c r="D19594" s="177">
        <v>187.07</v>
      </c>
    </row>
    <row r="19595" spans="1:4" x14ac:dyDescent="0.25">
      <c r="A19595" s="176" t="s">
        <v>29843</v>
      </c>
      <c r="B19595" s="176" t="s">
        <v>29838</v>
      </c>
      <c r="C19595" s="176" t="s">
        <v>949</v>
      </c>
      <c r="D19595" s="177">
        <v>158.9</v>
      </c>
    </row>
    <row r="19596" spans="1:4" x14ac:dyDescent="0.25">
      <c r="A19596" s="176" t="s">
        <v>29844</v>
      </c>
      <c r="B19596" s="176" t="s">
        <v>29845</v>
      </c>
      <c r="C19596" s="176" t="s">
        <v>949</v>
      </c>
      <c r="D19596" s="177">
        <v>385.63</v>
      </c>
    </row>
    <row r="19597" spans="1:4" x14ac:dyDescent="0.25">
      <c r="A19597" s="176" t="s">
        <v>29846</v>
      </c>
      <c r="B19597" s="176" t="s">
        <v>29845</v>
      </c>
      <c r="C19597" s="176" t="s">
        <v>949</v>
      </c>
      <c r="D19597" s="177">
        <v>205.7</v>
      </c>
    </row>
    <row r="19598" spans="1:4" x14ac:dyDescent="0.25">
      <c r="A19598" s="176" t="s">
        <v>29847</v>
      </c>
      <c r="B19598" s="176" t="s">
        <v>29845</v>
      </c>
      <c r="C19598" s="176" t="s">
        <v>949</v>
      </c>
      <c r="D19598" s="177">
        <v>172.58</v>
      </c>
    </row>
    <row r="19599" spans="1:4" x14ac:dyDescent="0.25">
      <c r="A19599" s="176" t="s">
        <v>29848</v>
      </c>
      <c r="B19599" s="176" t="s">
        <v>29845</v>
      </c>
      <c r="C19599" s="176" t="s">
        <v>949</v>
      </c>
      <c r="D19599" s="177">
        <v>381.99</v>
      </c>
    </row>
    <row r="19600" spans="1:4" x14ac:dyDescent="0.25">
      <c r="A19600" s="176" t="s">
        <v>29849</v>
      </c>
      <c r="B19600" s="176" t="s">
        <v>29845</v>
      </c>
      <c r="C19600" s="176" t="s">
        <v>949</v>
      </c>
      <c r="D19600" s="177">
        <v>202.06</v>
      </c>
    </row>
    <row r="19601" spans="1:4" x14ac:dyDescent="0.25">
      <c r="A19601" s="176" t="s">
        <v>29850</v>
      </c>
      <c r="B19601" s="176" t="s">
        <v>29845</v>
      </c>
      <c r="C19601" s="176" t="s">
        <v>949</v>
      </c>
      <c r="D19601" s="177">
        <v>168.94</v>
      </c>
    </row>
    <row r="19602" spans="1:4" x14ac:dyDescent="0.25">
      <c r="A19602" s="176" t="s">
        <v>29851</v>
      </c>
      <c r="B19602" s="176" t="s">
        <v>29852</v>
      </c>
      <c r="C19602" s="176" t="s">
        <v>949</v>
      </c>
      <c r="D19602" s="177">
        <v>98.99</v>
      </c>
    </row>
    <row r="19603" spans="1:4" x14ac:dyDescent="0.25">
      <c r="A19603" s="176" t="s">
        <v>29853</v>
      </c>
      <c r="B19603" s="176" t="s">
        <v>29852</v>
      </c>
      <c r="C19603" s="176" t="s">
        <v>949</v>
      </c>
      <c r="D19603" s="177">
        <v>35.19</v>
      </c>
    </row>
    <row r="19604" spans="1:4" x14ac:dyDescent="0.25">
      <c r="A19604" s="176" t="s">
        <v>29854</v>
      </c>
      <c r="B19604" s="176" t="s">
        <v>29855</v>
      </c>
      <c r="C19604" s="176" t="s">
        <v>949</v>
      </c>
      <c r="D19604" s="177">
        <v>33.74</v>
      </c>
    </row>
    <row r="19605" spans="1:4" x14ac:dyDescent="0.25">
      <c r="A19605" s="176" t="s">
        <v>29856</v>
      </c>
      <c r="B19605" s="176" t="s">
        <v>29852</v>
      </c>
      <c r="C19605" s="176" t="s">
        <v>949</v>
      </c>
      <c r="D19605" s="177">
        <v>96.78</v>
      </c>
    </row>
    <row r="19606" spans="1:4" x14ac:dyDescent="0.25">
      <c r="A19606" s="176" t="s">
        <v>29857</v>
      </c>
      <c r="B19606" s="176" t="s">
        <v>29852</v>
      </c>
      <c r="C19606" s="176" t="s">
        <v>949</v>
      </c>
      <c r="D19606" s="177">
        <v>32.979999999999997</v>
      </c>
    </row>
    <row r="19607" spans="1:4" x14ac:dyDescent="0.25">
      <c r="A19607" s="176" t="s">
        <v>29858</v>
      </c>
      <c r="B19607" s="176" t="s">
        <v>29855</v>
      </c>
      <c r="C19607" s="176" t="s">
        <v>949</v>
      </c>
      <c r="D19607" s="177">
        <v>31.53</v>
      </c>
    </row>
    <row r="19608" spans="1:4" x14ac:dyDescent="0.25">
      <c r="A19608" s="176" t="s">
        <v>29859</v>
      </c>
      <c r="B19608" s="176" t="s">
        <v>29860</v>
      </c>
      <c r="C19608" s="176" t="s">
        <v>949</v>
      </c>
      <c r="D19608" s="177">
        <v>26.89</v>
      </c>
    </row>
    <row r="19609" spans="1:4" x14ac:dyDescent="0.25">
      <c r="A19609" s="176" t="s">
        <v>29861</v>
      </c>
      <c r="B19609" s="176" t="s">
        <v>29862</v>
      </c>
      <c r="C19609" s="176" t="s">
        <v>949</v>
      </c>
      <c r="D19609" s="177">
        <v>9.43</v>
      </c>
    </row>
    <row r="19610" spans="1:4" x14ac:dyDescent="0.25">
      <c r="A19610" s="176" t="s">
        <v>29863</v>
      </c>
      <c r="B19610" s="176" t="s">
        <v>29860</v>
      </c>
      <c r="C19610" s="176" t="s">
        <v>949</v>
      </c>
      <c r="D19610" s="177">
        <v>26.89</v>
      </c>
    </row>
    <row r="19611" spans="1:4" x14ac:dyDescent="0.25">
      <c r="A19611" s="176" t="s">
        <v>29864</v>
      </c>
      <c r="B19611" s="176" t="s">
        <v>29862</v>
      </c>
      <c r="C19611" s="176" t="s">
        <v>949</v>
      </c>
      <c r="D19611" s="177">
        <v>9.43</v>
      </c>
    </row>
    <row r="19612" spans="1:4" x14ac:dyDescent="0.25">
      <c r="A19612" s="176" t="s">
        <v>29865</v>
      </c>
      <c r="B19612" s="176" t="s">
        <v>29866</v>
      </c>
      <c r="C19612" s="176" t="s">
        <v>949</v>
      </c>
      <c r="D19612" s="177">
        <v>543.37</v>
      </c>
    </row>
    <row r="19613" spans="1:4" x14ac:dyDescent="0.25">
      <c r="A19613" s="176" t="s">
        <v>29867</v>
      </c>
      <c r="B19613" s="176" t="s">
        <v>29866</v>
      </c>
      <c r="C19613" s="176" t="s">
        <v>949</v>
      </c>
      <c r="D19613" s="177">
        <v>342.64</v>
      </c>
    </row>
    <row r="19614" spans="1:4" x14ac:dyDescent="0.25">
      <c r="A19614" s="176" t="s">
        <v>29868</v>
      </c>
      <c r="B19614" s="176" t="s">
        <v>29866</v>
      </c>
      <c r="C19614" s="176" t="s">
        <v>949</v>
      </c>
      <c r="D19614" s="177">
        <v>296.74</v>
      </c>
    </row>
    <row r="19615" spans="1:4" x14ac:dyDescent="0.25">
      <c r="A19615" s="176" t="s">
        <v>29869</v>
      </c>
      <c r="B19615" s="176" t="s">
        <v>29866</v>
      </c>
      <c r="C19615" s="176" t="s">
        <v>949</v>
      </c>
      <c r="D19615" s="177">
        <v>541.16</v>
      </c>
    </row>
    <row r="19616" spans="1:4" x14ac:dyDescent="0.25">
      <c r="A19616" s="176" t="s">
        <v>29870</v>
      </c>
      <c r="B19616" s="176" t="s">
        <v>29866</v>
      </c>
      <c r="C19616" s="176" t="s">
        <v>949</v>
      </c>
      <c r="D19616" s="177">
        <v>340.43</v>
      </c>
    </row>
    <row r="19617" spans="1:4" x14ac:dyDescent="0.25">
      <c r="A19617" s="176" t="s">
        <v>29871</v>
      </c>
      <c r="B19617" s="176" t="s">
        <v>29866</v>
      </c>
      <c r="C19617" s="176" t="s">
        <v>949</v>
      </c>
      <c r="D19617" s="177">
        <v>294.52999999999997</v>
      </c>
    </row>
    <row r="19618" spans="1:4" x14ac:dyDescent="0.25">
      <c r="A19618" s="176" t="s">
        <v>29872</v>
      </c>
      <c r="B19618" s="176" t="s">
        <v>29873</v>
      </c>
      <c r="C19618" s="176" t="s">
        <v>949</v>
      </c>
      <c r="D19618" s="177">
        <v>529.70000000000005</v>
      </c>
    </row>
    <row r="19619" spans="1:4" x14ac:dyDescent="0.25">
      <c r="A19619" s="176" t="s">
        <v>29874</v>
      </c>
      <c r="B19619" s="176" t="s">
        <v>29873</v>
      </c>
      <c r="C19619" s="176" t="s">
        <v>949</v>
      </c>
      <c r="D19619" s="177">
        <v>281.74</v>
      </c>
    </row>
    <row r="19620" spans="1:4" x14ac:dyDescent="0.25">
      <c r="A19620" s="176" t="s">
        <v>29875</v>
      </c>
      <c r="B19620" s="176" t="s">
        <v>29876</v>
      </c>
      <c r="C19620" s="176" t="s">
        <v>949</v>
      </c>
      <c r="D19620" s="177">
        <v>233.02</v>
      </c>
    </row>
    <row r="19621" spans="1:4" x14ac:dyDescent="0.25">
      <c r="A19621" s="176" t="s">
        <v>29877</v>
      </c>
      <c r="B19621" s="176" t="s">
        <v>29873</v>
      </c>
      <c r="C19621" s="176" t="s">
        <v>949</v>
      </c>
      <c r="D19621" s="177">
        <v>527.49</v>
      </c>
    </row>
    <row r="19622" spans="1:4" x14ac:dyDescent="0.25">
      <c r="A19622" s="176" t="s">
        <v>29878</v>
      </c>
      <c r="B19622" s="176" t="s">
        <v>29873</v>
      </c>
      <c r="C19622" s="176" t="s">
        <v>949</v>
      </c>
      <c r="D19622" s="177">
        <v>279.52999999999997</v>
      </c>
    </row>
    <row r="19623" spans="1:4" x14ac:dyDescent="0.25">
      <c r="A19623" s="176" t="s">
        <v>29879</v>
      </c>
      <c r="B19623" s="176" t="s">
        <v>29876</v>
      </c>
      <c r="C19623" s="176" t="s">
        <v>949</v>
      </c>
      <c r="D19623" s="177">
        <v>230.81</v>
      </c>
    </row>
    <row r="19624" spans="1:4" x14ac:dyDescent="0.25">
      <c r="A19624" s="176" t="s">
        <v>29880</v>
      </c>
      <c r="B19624" s="176" t="s">
        <v>29881</v>
      </c>
      <c r="C19624" s="176" t="s">
        <v>949</v>
      </c>
      <c r="D19624" s="177">
        <v>392.9</v>
      </c>
    </row>
    <row r="19625" spans="1:4" x14ac:dyDescent="0.25">
      <c r="A19625" s="176" t="s">
        <v>29882</v>
      </c>
      <c r="B19625" s="176" t="s">
        <v>29883</v>
      </c>
      <c r="C19625" s="176" t="s">
        <v>949</v>
      </c>
      <c r="D19625" s="177">
        <v>201.63</v>
      </c>
    </row>
    <row r="19626" spans="1:4" x14ac:dyDescent="0.25">
      <c r="A19626" s="176" t="s">
        <v>29884</v>
      </c>
      <c r="B19626" s="176" t="s">
        <v>29883</v>
      </c>
      <c r="C19626" s="176" t="s">
        <v>949</v>
      </c>
      <c r="D19626" s="177">
        <v>169.38</v>
      </c>
    </row>
    <row r="19627" spans="1:4" x14ac:dyDescent="0.25">
      <c r="A19627" s="176" t="s">
        <v>29885</v>
      </c>
      <c r="B19627" s="176" t="s">
        <v>29881</v>
      </c>
      <c r="C19627" s="176" t="s">
        <v>949</v>
      </c>
      <c r="D19627" s="177">
        <v>390.93</v>
      </c>
    </row>
    <row r="19628" spans="1:4" x14ac:dyDescent="0.25">
      <c r="A19628" s="176" t="s">
        <v>29886</v>
      </c>
      <c r="B19628" s="176" t="s">
        <v>29883</v>
      </c>
      <c r="C19628" s="176" t="s">
        <v>949</v>
      </c>
      <c r="D19628" s="177">
        <v>199.66</v>
      </c>
    </row>
    <row r="19629" spans="1:4" x14ac:dyDescent="0.25">
      <c r="A19629" s="176" t="s">
        <v>29887</v>
      </c>
      <c r="B19629" s="176" t="s">
        <v>29883</v>
      </c>
      <c r="C19629" s="176" t="s">
        <v>949</v>
      </c>
      <c r="D19629" s="177">
        <v>167.41</v>
      </c>
    </row>
    <row r="19630" spans="1:4" x14ac:dyDescent="0.25">
      <c r="A19630" s="176" t="s">
        <v>29888</v>
      </c>
      <c r="B19630" s="176" t="s">
        <v>29889</v>
      </c>
      <c r="C19630" s="176" t="s">
        <v>949</v>
      </c>
      <c r="D19630" s="177">
        <v>2689.5</v>
      </c>
    </row>
    <row r="19631" spans="1:4" x14ac:dyDescent="0.25">
      <c r="A19631" s="176" t="s">
        <v>29890</v>
      </c>
      <c r="B19631" s="176" t="s">
        <v>29889</v>
      </c>
      <c r="C19631" s="176" t="s">
        <v>949</v>
      </c>
      <c r="D19631" s="177">
        <v>1270.28</v>
      </c>
    </row>
    <row r="19632" spans="1:4" x14ac:dyDescent="0.25">
      <c r="A19632" s="176" t="s">
        <v>29891</v>
      </c>
      <c r="B19632" s="176" t="s">
        <v>29889</v>
      </c>
      <c r="C19632" s="176" t="s">
        <v>949</v>
      </c>
      <c r="D19632" s="177">
        <v>974.64</v>
      </c>
    </row>
    <row r="19633" spans="1:4" x14ac:dyDescent="0.25">
      <c r="A19633" s="176" t="s">
        <v>29892</v>
      </c>
      <c r="B19633" s="176" t="s">
        <v>29889</v>
      </c>
      <c r="C19633" s="176" t="s">
        <v>949</v>
      </c>
      <c r="D19633" s="177">
        <v>2687.29</v>
      </c>
    </row>
    <row r="19634" spans="1:4" x14ac:dyDescent="0.25">
      <c r="A19634" s="176" t="s">
        <v>29893</v>
      </c>
      <c r="B19634" s="176" t="s">
        <v>29889</v>
      </c>
      <c r="C19634" s="176" t="s">
        <v>949</v>
      </c>
      <c r="D19634" s="177">
        <v>1268.07</v>
      </c>
    </row>
    <row r="19635" spans="1:4" x14ac:dyDescent="0.25">
      <c r="A19635" s="176" t="s">
        <v>29894</v>
      </c>
      <c r="B19635" s="176" t="s">
        <v>29889</v>
      </c>
      <c r="C19635" s="176" t="s">
        <v>949</v>
      </c>
      <c r="D19635" s="177">
        <v>972.43</v>
      </c>
    </row>
    <row r="19636" spans="1:4" x14ac:dyDescent="0.25">
      <c r="A19636" s="176" t="s">
        <v>29895</v>
      </c>
      <c r="B19636" s="176" t="s">
        <v>29896</v>
      </c>
      <c r="C19636" s="176" t="s">
        <v>949</v>
      </c>
      <c r="D19636" s="177">
        <v>550.41999999999996</v>
      </c>
    </row>
    <row r="19637" spans="1:4" x14ac:dyDescent="0.25">
      <c r="A19637" s="176" t="s">
        <v>29897</v>
      </c>
      <c r="B19637" s="176" t="s">
        <v>29896</v>
      </c>
      <c r="C19637" s="176" t="s">
        <v>949</v>
      </c>
      <c r="D19637" s="177">
        <v>274.61</v>
      </c>
    </row>
    <row r="19638" spans="1:4" x14ac:dyDescent="0.25">
      <c r="A19638" s="176" t="s">
        <v>29898</v>
      </c>
      <c r="B19638" s="176" t="s">
        <v>29896</v>
      </c>
      <c r="C19638" s="176" t="s">
        <v>949</v>
      </c>
      <c r="D19638" s="177">
        <v>224.24</v>
      </c>
    </row>
    <row r="19639" spans="1:4" x14ac:dyDescent="0.25">
      <c r="A19639" s="176" t="s">
        <v>29899</v>
      </c>
      <c r="B19639" s="176" t="s">
        <v>29896</v>
      </c>
      <c r="C19639" s="176" t="s">
        <v>949</v>
      </c>
      <c r="D19639" s="177">
        <v>548.45000000000005</v>
      </c>
    </row>
    <row r="19640" spans="1:4" x14ac:dyDescent="0.25">
      <c r="A19640" s="176" t="s">
        <v>29900</v>
      </c>
      <c r="B19640" s="176" t="s">
        <v>29896</v>
      </c>
      <c r="C19640" s="176" t="s">
        <v>949</v>
      </c>
      <c r="D19640" s="177">
        <v>272.64</v>
      </c>
    </row>
    <row r="19641" spans="1:4" x14ac:dyDescent="0.25">
      <c r="A19641" s="176" t="s">
        <v>29901</v>
      </c>
      <c r="B19641" s="176" t="s">
        <v>29896</v>
      </c>
      <c r="C19641" s="176" t="s">
        <v>949</v>
      </c>
      <c r="D19641" s="177">
        <v>222.27</v>
      </c>
    </row>
    <row r="19642" spans="1:4" x14ac:dyDescent="0.25">
      <c r="A19642" s="176" t="s">
        <v>29902</v>
      </c>
      <c r="B19642" s="176" t="s">
        <v>29903</v>
      </c>
      <c r="C19642" s="176" t="s">
        <v>949</v>
      </c>
      <c r="D19642" s="177">
        <v>9.41</v>
      </c>
    </row>
    <row r="19643" spans="1:4" x14ac:dyDescent="0.25">
      <c r="A19643" s="176" t="s">
        <v>29904</v>
      </c>
      <c r="B19643" s="176" t="s">
        <v>29903</v>
      </c>
      <c r="C19643" s="176" t="s">
        <v>949</v>
      </c>
      <c r="D19643" s="177">
        <v>2.17</v>
      </c>
    </row>
    <row r="19644" spans="1:4" x14ac:dyDescent="0.25">
      <c r="A19644" s="176" t="s">
        <v>29905</v>
      </c>
      <c r="B19644" s="176" t="s">
        <v>29903</v>
      </c>
      <c r="C19644" s="176" t="s">
        <v>949</v>
      </c>
      <c r="D19644" s="177">
        <v>9.41</v>
      </c>
    </row>
    <row r="19645" spans="1:4" x14ac:dyDescent="0.25">
      <c r="A19645" s="176" t="s">
        <v>29906</v>
      </c>
      <c r="B19645" s="176" t="s">
        <v>29903</v>
      </c>
      <c r="C19645" s="176" t="s">
        <v>949</v>
      </c>
      <c r="D19645" s="177">
        <v>2.17</v>
      </c>
    </row>
    <row r="19646" spans="1:4" x14ac:dyDescent="0.25">
      <c r="A19646" s="176" t="s">
        <v>29907</v>
      </c>
      <c r="B19646" s="176" t="s">
        <v>29908</v>
      </c>
      <c r="C19646" s="176" t="s">
        <v>949</v>
      </c>
      <c r="D19646" s="177">
        <v>1857.46</v>
      </c>
    </row>
    <row r="19647" spans="1:4" x14ac:dyDescent="0.25">
      <c r="A19647" s="176" t="s">
        <v>29909</v>
      </c>
      <c r="B19647" s="176" t="s">
        <v>29908</v>
      </c>
      <c r="C19647" s="176" t="s">
        <v>949</v>
      </c>
      <c r="D19647" s="177">
        <v>827.45</v>
      </c>
    </row>
    <row r="19648" spans="1:4" x14ac:dyDescent="0.25">
      <c r="A19648" s="176" t="s">
        <v>29910</v>
      </c>
      <c r="B19648" s="176" t="s">
        <v>29908</v>
      </c>
      <c r="C19648" s="176" t="s">
        <v>949</v>
      </c>
      <c r="D19648" s="177">
        <v>646.54999999999995</v>
      </c>
    </row>
    <row r="19649" spans="1:4" x14ac:dyDescent="0.25">
      <c r="A19649" s="176" t="s">
        <v>29911</v>
      </c>
      <c r="B19649" s="176" t="s">
        <v>29908</v>
      </c>
      <c r="C19649" s="176" t="s">
        <v>949</v>
      </c>
      <c r="D19649" s="177">
        <v>1855.25</v>
      </c>
    </row>
    <row r="19650" spans="1:4" x14ac:dyDescent="0.25">
      <c r="A19650" s="176" t="s">
        <v>29912</v>
      </c>
      <c r="B19650" s="176" t="s">
        <v>29908</v>
      </c>
      <c r="C19650" s="176" t="s">
        <v>949</v>
      </c>
      <c r="D19650" s="177">
        <v>825.24</v>
      </c>
    </row>
    <row r="19651" spans="1:4" x14ac:dyDescent="0.25">
      <c r="A19651" s="176" t="s">
        <v>29913</v>
      </c>
      <c r="B19651" s="176" t="s">
        <v>29908</v>
      </c>
      <c r="C19651" s="176" t="s">
        <v>949</v>
      </c>
      <c r="D19651" s="177">
        <v>644.34</v>
      </c>
    </row>
    <row r="19652" spans="1:4" x14ac:dyDescent="0.25">
      <c r="A19652" s="176" t="s">
        <v>29914</v>
      </c>
      <c r="B19652" s="176" t="s">
        <v>29915</v>
      </c>
      <c r="C19652" s="176" t="s">
        <v>949</v>
      </c>
      <c r="D19652" s="177">
        <v>4</v>
      </c>
    </row>
    <row r="19653" spans="1:4" x14ac:dyDescent="0.25">
      <c r="A19653" s="176" t="s">
        <v>29916</v>
      </c>
      <c r="B19653" s="176" t="s">
        <v>29915</v>
      </c>
      <c r="C19653" s="176" t="s">
        <v>949</v>
      </c>
      <c r="D19653" s="177">
        <v>1.34</v>
      </c>
    </row>
    <row r="19654" spans="1:4" x14ac:dyDescent="0.25">
      <c r="A19654" s="176" t="s">
        <v>29917</v>
      </c>
      <c r="B19654" s="176" t="s">
        <v>29915</v>
      </c>
      <c r="C19654" s="176" t="s">
        <v>949</v>
      </c>
      <c r="D19654" s="177">
        <v>4</v>
      </c>
    </row>
    <row r="19655" spans="1:4" x14ac:dyDescent="0.25">
      <c r="A19655" s="176" t="s">
        <v>29918</v>
      </c>
      <c r="B19655" s="176" t="s">
        <v>29915</v>
      </c>
      <c r="C19655" s="176" t="s">
        <v>949</v>
      </c>
      <c r="D19655" s="177">
        <v>1.34</v>
      </c>
    </row>
    <row r="19656" spans="1:4" x14ac:dyDescent="0.25">
      <c r="A19656" s="176" t="s">
        <v>29919</v>
      </c>
      <c r="B19656" s="176" t="s">
        <v>29920</v>
      </c>
      <c r="C19656" s="176" t="s">
        <v>949</v>
      </c>
      <c r="D19656" s="177">
        <v>9.68</v>
      </c>
    </row>
    <row r="19657" spans="1:4" x14ac:dyDescent="0.25">
      <c r="A19657" s="176" t="s">
        <v>29921</v>
      </c>
      <c r="B19657" s="176" t="s">
        <v>29920</v>
      </c>
      <c r="C19657" s="176" t="s">
        <v>949</v>
      </c>
      <c r="D19657" s="177">
        <v>0.8</v>
      </c>
    </row>
    <row r="19658" spans="1:4" x14ac:dyDescent="0.25">
      <c r="A19658" s="176" t="s">
        <v>29922</v>
      </c>
      <c r="B19658" s="176" t="s">
        <v>29920</v>
      </c>
      <c r="C19658" s="176" t="s">
        <v>949</v>
      </c>
      <c r="D19658" s="177">
        <v>9.68</v>
      </c>
    </row>
    <row r="19659" spans="1:4" x14ac:dyDescent="0.25">
      <c r="A19659" s="176" t="s">
        <v>29923</v>
      </c>
      <c r="B19659" s="176" t="s">
        <v>29920</v>
      </c>
      <c r="C19659" s="176" t="s">
        <v>949</v>
      </c>
      <c r="D19659" s="177">
        <v>0.8</v>
      </c>
    </row>
    <row r="19660" spans="1:4" x14ac:dyDescent="0.25">
      <c r="A19660" s="176" t="s">
        <v>29924</v>
      </c>
      <c r="B19660" s="176" t="s">
        <v>29925</v>
      </c>
      <c r="C19660" s="176" t="s">
        <v>949</v>
      </c>
      <c r="D19660" s="177">
        <v>197.96</v>
      </c>
    </row>
    <row r="19661" spans="1:4" x14ac:dyDescent="0.25">
      <c r="A19661" s="176" t="s">
        <v>29926</v>
      </c>
      <c r="B19661" s="176" t="s">
        <v>29925</v>
      </c>
      <c r="C19661" s="176" t="s">
        <v>949</v>
      </c>
      <c r="D19661" s="177">
        <v>108.16</v>
      </c>
    </row>
    <row r="19662" spans="1:4" x14ac:dyDescent="0.25">
      <c r="A19662" s="176" t="s">
        <v>29927</v>
      </c>
      <c r="B19662" s="176" t="s">
        <v>29925</v>
      </c>
      <c r="C19662" s="176" t="s">
        <v>949</v>
      </c>
      <c r="D19662" s="177">
        <v>197.96</v>
      </c>
    </row>
    <row r="19663" spans="1:4" x14ac:dyDescent="0.25">
      <c r="A19663" s="176" t="s">
        <v>29928</v>
      </c>
      <c r="B19663" s="176" t="s">
        <v>29925</v>
      </c>
      <c r="C19663" s="176" t="s">
        <v>949</v>
      </c>
      <c r="D19663" s="177">
        <v>108.16</v>
      </c>
    </row>
    <row r="19664" spans="1:4" x14ac:dyDescent="0.25">
      <c r="A19664" s="176" t="s">
        <v>29929</v>
      </c>
      <c r="B19664" s="176" t="s">
        <v>29930</v>
      </c>
      <c r="C19664" s="176" t="s">
        <v>949</v>
      </c>
      <c r="D19664" s="177">
        <v>252.69</v>
      </c>
    </row>
    <row r="19665" spans="1:4" x14ac:dyDescent="0.25">
      <c r="A19665" s="176" t="s">
        <v>29931</v>
      </c>
      <c r="B19665" s="176" t="s">
        <v>29932</v>
      </c>
      <c r="C19665" s="176" t="s">
        <v>949</v>
      </c>
      <c r="D19665" s="177">
        <v>138.06</v>
      </c>
    </row>
    <row r="19666" spans="1:4" x14ac:dyDescent="0.25">
      <c r="A19666" s="176" t="s">
        <v>29933</v>
      </c>
      <c r="B19666" s="176" t="s">
        <v>29930</v>
      </c>
      <c r="C19666" s="176" t="s">
        <v>949</v>
      </c>
      <c r="D19666" s="177">
        <v>252.69</v>
      </c>
    </row>
    <row r="19667" spans="1:4" x14ac:dyDescent="0.25">
      <c r="A19667" s="176" t="s">
        <v>29934</v>
      </c>
      <c r="B19667" s="176" t="s">
        <v>29932</v>
      </c>
      <c r="C19667" s="176" t="s">
        <v>949</v>
      </c>
      <c r="D19667" s="177">
        <v>138.06</v>
      </c>
    </row>
    <row r="19668" spans="1:4" x14ac:dyDescent="0.25">
      <c r="A19668" s="176" t="s">
        <v>29935</v>
      </c>
      <c r="B19668" s="176" t="s">
        <v>29936</v>
      </c>
      <c r="C19668" s="176" t="s">
        <v>949</v>
      </c>
      <c r="D19668" s="177">
        <v>20.36</v>
      </c>
    </row>
    <row r="19669" spans="1:4" x14ac:dyDescent="0.25">
      <c r="A19669" s="176" t="s">
        <v>29937</v>
      </c>
      <c r="B19669" s="176" t="s">
        <v>29936</v>
      </c>
      <c r="C19669" s="176" t="s">
        <v>949</v>
      </c>
      <c r="D19669" s="177">
        <v>3.86</v>
      </c>
    </row>
    <row r="19670" spans="1:4" x14ac:dyDescent="0.25">
      <c r="A19670" s="176" t="s">
        <v>29938</v>
      </c>
      <c r="B19670" s="176" t="s">
        <v>29936</v>
      </c>
      <c r="C19670" s="176" t="s">
        <v>949</v>
      </c>
      <c r="D19670" s="177">
        <v>1.87</v>
      </c>
    </row>
    <row r="19671" spans="1:4" x14ac:dyDescent="0.25">
      <c r="A19671" s="176" t="s">
        <v>29939</v>
      </c>
      <c r="B19671" s="176" t="s">
        <v>29936</v>
      </c>
      <c r="C19671" s="176" t="s">
        <v>949</v>
      </c>
      <c r="D19671" s="177">
        <v>20.36</v>
      </c>
    </row>
    <row r="19672" spans="1:4" x14ac:dyDescent="0.25">
      <c r="A19672" s="176" t="s">
        <v>29940</v>
      </c>
      <c r="B19672" s="176" t="s">
        <v>29936</v>
      </c>
      <c r="C19672" s="176" t="s">
        <v>949</v>
      </c>
      <c r="D19672" s="177">
        <v>3.86</v>
      </c>
    </row>
    <row r="19673" spans="1:4" x14ac:dyDescent="0.25">
      <c r="A19673" s="176" t="s">
        <v>29941</v>
      </c>
      <c r="B19673" s="176" t="s">
        <v>29936</v>
      </c>
      <c r="C19673" s="176" t="s">
        <v>949</v>
      </c>
      <c r="D19673" s="177">
        <v>1.87</v>
      </c>
    </row>
    <row r="19674" spans="1:4" x14ac:dyDescent="0.25">
      <c r="A19674" s="176" t="s">
        <v>29942</v>
      </c>
      <c r="B19674" s="176" t="s">
        <v>29943</v>
      </c>
      <c r="C19674" s="176" t="s">
        <v>949</v>
      </c>
      <c r="D19674" s="177">
        <v>7.1</v>
      </c>
    </row>
    <row r="19675" spans="1:4" x14ac:dyDescent="0.25">
      <c r="A19675" s="176" t="s">
        <v>29944</v>
      </c>
      <c r="B19675" s="176" t="s">
        <v>29943</v>
      </c>
      <c r="C19675" s="176" t="s">
        <v>949</v>
      </c>
      <c r="D19675" s="177">
        <v>2.06</v>
      </c>
    </row>
    <row r="19676" spans="1:4" x14ac:dyDescent="0.25">
      <c r="A19676" s="176" t="s">
        <v>29945</v>
      </c>
      <c r="B19676" s="176" t="s">
        <v>29943</v>
      </c>
      <c r="C19676" s="176" t="s">
        <v>949</v>
      </c>
      <c r="D19676" s="177">
        <v>7.1</v>
      </c>
    </row>
    <row r="19677" spans="1:4" x14ac:dyDescent="0.25">
      <c r="A19677" s="176" t="s">
        <v>29946</v>
      </c>
      <c r="B19677" s="176" t="s">
        <v>29943</v>
      </c>
      <c r="C19677" s="176" t="s">
        <v>949</v>
      </c>
      <c r="D19677" s="177">
        <v>2.06</v>
      </c>
    </row>
    <row r="19678" spans="1:4" x14ac:dyDescent="0.25">
      <c r="A19678" s="176" t="s">
        <v>29947</v>
      </c>
      <c r="B19678" s="176" t="s">
        <v>29948</v>
      </c>
      <c r="C19678" s="176" t="s">
        <v>949</v>
      </c>
      <c r="D19678" s="177">
        <v>4.87</v>
      </c>
    </row>
    <row r="19679" spans="1:4" x14ac:dyDescent="0.25">
      <c r="A19679" s="176" t="s">
        <v>29949</v>
      </c>
      <c r="B19679" s="176" t="s">
        <v>29948</v>
      </c>
      <c r="C19679" s="176" t="s">
        <v>949</v>
      </c>
      <c r="D19679" s="177">
        <v>0.74</v>
      </c>
    </row>
    <row r="19680" spans="1:4" x14ac:dyDescent="0.25">
      <c r="A19680" s="176" t="s">
        <v>29950</v>
      </c>
      <c r="B19680" s="176" t="s">
        <v>29948</v>
      </c>
      <c r="C19680" s="176" t="s">
        <v>949</v>
      </c>
      <c r="D19680" s="177">
        <v>4.87</v>
      </c>
    </row>
    <row r="19681" spans="1:4" x14ac:dyDescent="0.25">
      <c r="A19681" s="176" t="s">
        <v>29951</v>
      </c>
      <c r="B19681" s="176" t="s">
        <v>29948</v>
      </c>
      <c r="C19681" s="176" t="s">
        <v>949</v>
      </c>
      <c r="D19681" s="177">
        <v>0.74</v>
      </c>
    </row>
    <row r="19682" spans="1:4" x14ac:dyDescent="0.25">
      <c r="A19682" s="176" t="s">
        <v>29952</v>
      </c>
      <c r="B19682" s="176" t="s">
        <v>29953</v>
      </c>
      <c r="C19682" s="176" t="s">
        <v>949</v>
      </c>
      <c r="D19682" s="177">
        <v>11.97</v>
      </c>
    </row>
    <row r="19683" spans="1:4" x14ac:dyDescent="0.25">
      <c r="A19683" s="176" t="s">
        <v>29954</v>
      </c>
      <c r="B19683" s="176" t="s">
        <v>29953</v>
      </c>
      <c r="C19683" s="176" t="s">
        <v>949</v>
      </c>
      <c r="D19683" s="177">
        <v>1.19</v>
      </c>
    </row>
    <row r="19684" spans="1:4" x14ac:dyDescent="0.25">
      <c r="A19684" s="176" t="s">
        <v>29955</v>
      </c>
      <c r="B19684" s="176" t="s">
        <v>29953</v>
      </c>
      <c r="C19684" s="176" t="s">
        <v>949</v>
      </c>
      <c r="D19684" s="177">
        <v>11.97</v>
      </c>
    </row>
    <row r="19685" spans="1:4" x14ac:dyDescent="0.25">
      <c r="A19685" s="176" t="s">
        <v>29956</v>
      </c>
      <c r="B19685" s="176" t="s">
        <v>29953</v>
      </c>
      <c r="C19685" s="176" t="s">
        <v>949</v>
      </c>
      <c r="D19685" s="177">
        <v>1.19</v>
      </c>
    </row>
    <row r="19686" spans="1:4" x14ac:dyDescent="0.25">
      <c r="A19686" s="176" t="s">
        <v>29957</v>
      </c>
      <c r="B19686" s="176" t="s">
        <v>29958</v>
      </c>
      <c r="C19686" s="176" t="s">
        <v>949</v>
      </c>
      <c r="D19686" s="177">
        <v>14.11</v>
      </c>
    </row>
    <row r="19687" spans="1:4" x14ac:dyDescent="0.25">
      <c r="A19687" s="176" t="s">
        <v>29959</v>
      </c>
      <c r="B19687" s="176" t="s">
        <v>29958</v>
      </c>
      <c r="C19687" s="176" t="s">
        <v>949</v>
      </c>
      <c r="D19687" s="177">
        <v>5.85</v>
      </c>
    </row>
    <row r="19688" spans="1:4" x14ac:dyDescent="0.25">
      <c r="A19688" s="176" t="s">
        <v>29960</v>
      </c>
      <c r="B19688" s="176" t="s">
        <v>29958</v>
      </c>
      <c r="C19688" s="176" t="s">
        <v>949</v>
      </c>
      <c r="D19688" s="177">
        <v>14.11</v>
      </c>
    </row>
    <row r="19689" spans="1:4" x14ac:dyDescent="0.25">
      <c r="A19689" s="176" t="s">
        <v>29961</v>
      </c>
      <c r="B19689" s="176" t="s">
        <v>29958</v>
      </c>
      <c r="C19689" s="176" t="s">
        <v>949</v>
      </c>
      <c r="D19689" s="177">
        <v>5.85</v>
      </c>
    </row>
    <row r="19690" spans="1:4" x14ac:dyDescent="0.25">
      <c r="A19690" s="176" t="s">
        <v>29962</v>
      </c>
      <c r="B19690" s="176" t="s">
        <v>29963</v>
      </c>
      <c r="C19690" s="176" t="s">
        <v>949</v>
      </c>
      <c r="D19690" s="177">
        <v>27.79</v>
      </c>
    </row>
    <row r="19691" spans="1:4" x14ac:dyDescent="0.25">
      <c r="A19691" s="176" t="s">
        <v>29964</v>
      </c>
      <c r="B19691" s="176" t="s">
        <v>29963</v>
      </c>
      <c r="C19691" s="176" t="s">
        <v>949</v>
      </c>
      <c r="D19691" s="177">
        <v>6.09</v>
      </c>
    </row>
    <row r="19692" spans="1:4" x14ac:dyDescent="0.25">
      <c r="A19692" s="176" t="s">
        <v>29965</v>
      </c>
      <c r="B19692" s="176" t="s">
        <v>29963</v>
      </c>
      <c r="C19692" s="176" t="s">
        <v>949</v>
      </c>
      <c r="D19692" s="177">
        <v>27.79</v>
      </c>
    </row>
    <row r="19693" spans="1:4" x14ac:dyDescent="0.25">
      <c r="A19693" s="176" t="s">
        <v>29966</v>
      </c>
      <c r="B19693" s="176" t="s">
        <v>29963</v>
      </c>
      <c r="C19693" s="176" t="s">
        <v>949</v>
      </c>
      <c r="D19693" s="177">
        <v>6.09</v>
      </c>
    </row>
    <row r="19694" spans="1:4" x14ac:dyDescent="0.25">
      <c r="A19694" s="176" t="s">
        <v>29967</v>
      </c>
      <c r="B19694" s="176" t="s">
        <v>29968</v>
      </c>
      <c r="C19694" s="176" t="s">
        <v>949</v>
      </c>
      <c r="D19694" s="177">
        <v>19.489999999999998</v>
      </c>
    </row>
    <row r="19695" spans="1:4" x14ac:dyDescent="0.25">
      <c r="A19695" s="176" t="s">
        <v>29969</v>
      </c>
      <c r="B19695" s="176" t="s">
        <v>29968</v>
      </c>
      <c r="C19695" s="176" t="s">
        <v>949</v>
      </c>
      <c r="D19695" s="177">
        <v>7.47</v>
      </c>
    </row>
    <row r="19696" spans="1:4" x14ac:dyDescent="0.25">
      <c r="A19696" s="176" t="s">
        <v>29970</v>
      </c>
      <c r="B19696" s="176" t="s">
        <v>29968</v>
      </c>
      <c r="C19696" s="176" t="s">
        <v>949</v>
      </c>
      <c r="D19696" s="177">
        <v>19.489999999999998</v>
      </c>
    </row>
    <row r="19697" spans="1:4" x14ac:dyDescent="0.25">
      <c r="A19697" s="176" t="s">
        <v>29971</v>
      </c>
      <c r="B19697" s="176" t="s">
        <v>29968</v>
      </c>
      <c r="C19697" s="176" t="s">
        <v>949</v>
      </c>
      <c r="D19697" s="177">
        <v>7.47</v>
      </c>
    </row>
    <row r="19698" spans="1:4" x14ac:dyDescent="0.25">
      <c r="A19698" s="176" t="s">
        <v>29972</v>
      </c>
      <c r="B19698" s="176" t="s">
        <v>57635</v>
      </c>
      <c r="C19698" s="176" t="s">
        <v>949</v>
      </c>
      <c r="D19698" s="177">
        <v>431.88</v>
      </c>
    </row>
    <row r="19699" spans="1:4" x14ac:dyDescent="0.25">
      <c r="A19699" s="176" t="s">
        <v>29973</v>
      </c>
      <c r="B19699" s="176" t="s">
        <v>57635</v>
      </c>
      <c r="C19699" s="176" t="s">
        <v>949</v>
      </c>
      <c r="D19699" s="177">
        <v>341.11</v>
      </c>
    </row>
    <row r="19700" spans="1:4" x14ac:dyDescent="0.25">
      <c r="A19700" s="176" t="s">
        <v>29974</v>
      </c>
      <c r="B19700" s="176" t="s">
        <v>57635</v>
      </c>
      <c r="C19700" s="176" t="s">
        <v>949</v>
      </c>
      <c r="D19700" s="177">
        <v>305.44</v>
      </c>
    </row>
    <row r="19701" spans="1:4" x14ac:dyDescent="0.25">
      <c r="A19701" s="176" t="s">
        <v>29975</v>
      </c>
      <c r="B19701" s="176" t="s">
        <v>57635</v>
      </c>
      <c r="C19701" s="176" t="s">
        <v>949</v>
      </c>
      <c r="D19701" s="177">
        <v>415.76</v>
      </c>
    </row>
    <row r="19702" spans="1:4" x14ac:dyDescent="0.25">
      <c r="A19702" s="176" t="s">
        <v>29976</v>
      </c>
      <c r="B19702" s="176" t="s">
        <v>57635</v>
      </c>
      <c r="C19702" s="176" t="s">
        <v>949</v>
      </c>
      <c r="D19702" s="177">
        <v>324.99</v>
      </c>
    </row>
    <row r="19703" spans="1:4" x14ac:dyDescent="0.25">
      <c r="A19703" s="176" t="s">
        <v>29977</v>
      </c>
      <c r="B19703" s="176" t="s">
        <v>57635</v>
      </c>
      <c r="C19703" s="176" t="s">
        <v>949</v>
      </c>
      <c r="D19703" s="177">
        <v>289.32</v>
      </c>
    </row>
    <row r="19704" spans="1:4" x14ac:dyDescent="0.25">
      <c r="A19704" s="176" t="s">
        <v>29978</v>
      </c>
      <c r="B19704" s="176" t="s">
        <v>57636</v>
      </c>
      <c r="C19704" s="176" t="s">
        <v>949</v>
      </c>
      <c r="D19704" s="177">
        <v>471.68</v>
      </c>
    </row>
    <row r="19705" spans="1:4" x14ac:dyDescent="0.25">
      <c r="A19705" s="176" t="s">
        <v>29979</v>
      </c>
      <c r="B19705" s="176" t="s">
        <v>57637</v>
      </c>
      <c r="C19705" s="176" t="s">
        <v>949</v>
      </c>
      <c r="D19705" s="177">
        <v>378.76</v>
      </c>
    </row>
    <row r="19706" spans="1:4" x14ac:dyDescent="0.25">
      <c r="A19706" s="176" t="s">
        <v>29980</v>
      </c>
      <c r="B19706" s="176" t="s">
        <v>57638</v>
      </c>
      <c r="C19706" s="176" t="s">
        <v>949</v>
      </c>
      <c r="D19706" s="177">
        <v>342.56</v>
      </c>
    </row>
    <row r="19707" spans="1:4" x14ac:dyDescent="0.25">
      <c r="A19707" s="176" t="s">
        <v>29981</v>
      </c>
      <c r="B19707" s="176" t="s">
        <v>57636</v>
      </c>
      <c r="C19707" s="176" t="s">
        <v>949</v>
      </c>
      <c r="D19707" s="177">
        <v>453.35</v>
      </c>
    </row>
    <row r="19708" spans="1:4" x14ac:dyDescent="0.25">
      <c r="A19708" s="176" t="s">
        <v>29982</v>
      </c>
      <c r="B19708" s="176" t="s">
        <v>57637</v>
      </c>
      <c r="C19708" s="176" t="s">
        <v>949</v>
      </c>
      <c r="D19708" s="177">
        <v>360.43</v>
      </c>
    </row>
    <row r="19709" spans="1:4" x14ac:dyDescent="0.25">
      <c r="A19709" s="176" t="s">
        <v>29983</v>
      </c>
      <c r="B19709" s="176" t="s">
        <v>57638</v>
      </c>
      <c r="C19709" s="176" t="s">
        <v>949</v>
      </c>
      <c r="D19709" s="177">
        <v>324.23</v>
      </c>
    </row>
    <row r="19710" spans="1:4" x14ac:dyDescent="0.25">
      <c r="A19710" s="176" t="s">
        <v>29984</v>
      </c>
      <c r="B19710" s="176" t="s">
        <v>57639</v>
      </c>
      <c r="C19710" s="176" t="s">
        <v>949</v>
      </c>
      <c r="D19710" s="177">
        <v>567.65</v>
      </c>
    </row>
    <row r="19711" spans="1:4" x14ac:dyDescent="0.25">
      <c r="A19711" s="176" t="s">
        <v>29985</v>
      </c>
      <c r="B19711" s="176" t="s">
        <v>57640</v>
      </c>
      <c r="C19711" s="176" t="s">
        <v>949</v>
      </c>
      <c r="D19711" s="177">
        <v>460.05</v>
      </c>
    </row>
    <row r="19712" spans="1:4" x14ac:dyDescent="0.25">
      <c r="A19712" s="176" t="s">
        <v>29986</v>
      </c>
      <c r="B19712" s="176" t="s">
        <v>57639</v>
      </c>
      <c r="C19712" s="176" t="s">
        <v>949</v>
      </c>
      <c r="D19712" s="177">
        <v>421.12</v>
      </c>
    </row>
    <row r="19713" spans="1:4" x14ac:dyDescent="0.25">
      <c r="A19713" s="176" t="s">
        <v>29987</v>
      </c>
      <c r="B19713" s="176" t="s">
        <v>57639</v>
      </c>
      <c r="C19713" s="176" t="s">
        <v>949</v>
      </c>
      <c r="D19713" s="177">
        <v>545.03</v>
      </c>
    </row>
    <row r="19714" spans="1:4" x14ac:dyDescent="0.25">
      <c r="A19714" s="176" t="s">
        <v>29988</v>
      </c>
      <c r="B19714" s="176" t="s">
        <v>57640</v>
      </c>
      <c r="C19714" s="176" t="s">
        <v>949</v>
      </c>
      <c r="D19714" s="177">
        <v>437.43</v>
      </c>
    </row>
    <row r="19715" spans="1:4" x14ac:dyDescent="0.25">
      <c r="A19715" s="176" t="s">
        <v>29989</v>
      </c>
      <c r="B19715" s="176" t="s">
        <v>57639</v>
      </c>
      <c r="C19715" s="176" t="s">
        <v>949</v>
      </c>
      <c r="D19715" s="177">
        <v>398.5</v>
      </c>
    </row>
    <row r="19716" spans="1:4" x14ac:dyDescent="0.25">
      <c r="A19716" s="176" t="s">
        <v>29990</v>
      </c>
      <c r="B19716" s="176" t="s">
        <v>57641</v>
      </c>
      <c r="C19716" s="176" t="s">
        <v>949</v>
      </c>
      <c r="D19716" s="177">
        <v>634.69000000000005</v>
      </c>
    </row>
    <row r="19717" spans="1:4" x14ac:dyDescent="0.25">
      <c r="A19717" s="176" t="s">
        <v>29991</v>
      </c>
      <c r="B19717" s="176" t="s">
        <v>57641</v>
      </c>
      <c r="C19717" s="176" t="s">
        <v>949</v>
      </c>
      <c r="D19717" s="177">
        <v>509.41</v>
      </c>
    </row>
    <row r="19718" spans="1:4" x14ac:dyDescent="0.25">
      <c r="A19718" s="176" t="s">
        <v>29992</v>
      </c>
      <c r="B19718" s="176" t="s">
        <v>57641</v>
      </c>
      <c r="C19718" s="176" t="s">
        <v>949</v>
      </c>
      <c r="D19718" s="177">
        <v>466.06</v>
      </c>
    </row>
    <row r="19719" spans="1:4" x14ac:dyDescent="0.25">
      <c r="A19719" s="176" t="s">
        <v>29993</v>
      </c>
      <c r="B19719" s="176" t="s">
        <v>57641</v>
      </c>
      <c r="C19719" s="176" t="s">
        <v>949</v>
      </c>
      <c r="D19719" s="177">
        <v>611.29</v>
      </c>
    </row>
    <row r="19720" spans="1:4" x14ac:dyDescent="0.25">
      <c r="A19720" s="176" t="s">
        <v>29994</v>
      </c>
      <c r="B19720" s="176" t="s">
        <v>57641</v>
      </c>
      <c r="C19720" s="176" t="s">
        <v>949</v>
      </c>
      <c r="D19720" s="177">
        <v>486.01</v>
      </c>
    </row>
    <row r="19721" spans="1:4" x14ac:dyDescent="0.25">
      <c r="A19721" s="176" t="s">
        <v>29995</v>
      </c>
      <c r="B19721" s="176" t="s">
        <v>57641</v>
      </c>
      <c r="C19721" s="176" t="s">
        <v>949</v>
      </c>
      <c r="D19721" s="177">
        <v>442.66</v>
      </c>
    </row>
    <row r="19722" spans="1:4" x14ac:dyDescent="0.25">
      <c r="A19722" s="176" t="s">
        <v>29996</v>
      </c>
      <c r="B19722" s="176" t="s">
        <v>29997</v>
      </c>
      <c r="C19722" s="176" t="s">
        <v>949</v>
      </c>
      <c r="D19722" s="177">
        <v>3.63</v>
      </c>
    </row>
    <row r="19723" spans="1:4" x14ac:dyDescent="0.25">
      <c r="A19723" s="176" t="s">
        <v>29998</v>
      </c>
      <c r="B19723" s="176" t="s">
        <v>29997</v>
      </c>
      <c r="C19723" s="176" t="s">
        <v>949</v>
      </c>
      <c r="D19723" s="177">
        <v>0.96</v>
      </c>
    </row>
    <row r="19724" spans="1:4" x14ac:dyDescent="0.25">
      <c r="A19724" s="176" t="s">
        <v>29999</v>
      </c>
      <c r="B19724" s="176" t="s">
        <v>29997</v>
      </c>
      <c r="C19724" s="176" t="s">
        <v>949</v>
      </c>
      <c r="D19724" s="177">
        <v>3.63</v>
      </c>
    </row>
    <row r="19725" spans="1:4" x14ac:dyDescent="0.25">
      <c r="A19725" s="176" t="s">
        <v>30000</v>
      </c>
      <c r="B19725" s="176" t="s">
        <v>29997</v>
      </c>
      <c r="C19725" s="176" t="s">
        <v>949</v>
      </c>
      <c r="D19725" s="177">
        <v>0.96</v>
      </c>
    </row>
    <row r="19726" spans="1:4" x14ac:dyDescent="0.25">
      <c r="A19726" s="176" t="s">
        <v>30001</v>
      </c>
      <c r="B19726" s="176" t="s">
        <v>30002</v>
      </c>
      <c r="C19726" s="176" t="s">
        <v>949</v>
      </c>
      <c r="D19726" s="177">
        <v>1.71</v>
      </c>
    </row>
    <row r="19727" spans="1:4" x14ac:dyDescent="0.25">
      <c r="A19727" s="176" t="s">
        <v>30003</v>
      </c>
      <c r="B19727" s="176" t="s">
        <v>30002</v>
      </c>
      <c r="C19727" s="176" t="s">
        <v>949</v>
      </c>
      <c r="D19727" s="177">
        <v>0.44</v>
      </c>
    </row>
    <row r="19728" spans="1:4" x14ac:dyDescent="0.25">
      <c r="A19728" s="176" t="s">
        <v>30004</v>
      </c>
      <c r="B19728" s="176" t="s">
        <v>30002</v>
      </c>
      <c r="C19728" s="176" t="s">
        <v>949</v>
      </c>
      <c r="D19728" s="177">
        <v>1.71</v>
      </c>
    </row>
    <row r="19729" spans="1:4" x14ac:dyDescent="0.25">
      <c r="A19729" s="176" t="s">
        <v>30005</v>
      </c>
      <c r="B19729" s="176" t="s">
        <v>30002</v>
      </c>
      <c r="C19729" s="176" t="s">
        <v>949</v>
      </c>
      <c r="D19729" s="177">
        <v>0.44</v>
      </c>
    </row>
    <row r="19730" spans="1:4" x14ac:dyDescent="0.25">
      <c r="A19730" s="176" t="s">
        <v>30006</v>
      </c>
      <c r="B19730" s="176" t="s">
        <v>948</v>
      </c>
      <c r="C19730" s="176" t="s">
        <v>949</v>
      </c>
      <c r="D19730" s="177">
        <v>4.7</v>
      </c>
    </row>
    <row r="19731" spans="1:4" x14ac:dyDescent="0.25">
      <c r="A19731" s="176" t="s">
        <v>30007</v>
      </c>
      <c r="B19731" s="176" t="s">
        <v>948</v>
      </c>
      <c r="C19731" s="176" t="s">
        <v>949</v>
      </c>
      <c r="D19731" s="177">
        <v>0.54</v>
      </c>
    </row>
    <row r="19732" spans="1:4" x14ac:dyDescent="0.25">
      <c r="A19732" s="176" t="s">
        <v>30008</v>
      </c>
      <c r="B19732" s="176" t="s">
        <v>948</v>
      </c>
      <c r="C19732" s="176" t="s">
        <v>949</v>
      </c>
      <c r="D19732" s="177">
        <v>4.7</v>
      </c>
    </row>
    <row r="19733" spans="1:4" x14ac:dyDescent="0.25">
      <c r="A19733" s="176" t="s">
        <v>30009</v>
      </c>
      <c r="B19733" s="176" t="s">
        <v>948</v>
      </c>
      <c r="C19733" s="176" t="s">
        <v>949</v>
      </c>
      <c r="D19733" s="177">
        <v>0.54</v>
      </c>
    </row>
    <row r="19734" spans="1:4" x14ac:dyDescent="0.25">
      <c r="A19734" s="176" t="s">
        <v>30010</v>
      </c>
      <c r="B19734" s="176" t="s">
        <v>30011</v>
      </c>
      <c r="C19734" s="176" t="s">
        <v>949</v>
      </c>
      <c r="D19734" s="177">
        <v>48.2</v>
      </c>
    </row>
    <row r="19735" spans="1:4" x14ac:dyDescent="0.25">
      <c r="A19735" s="176" t="s">
        <v>30012</v>
      </c>
      <c r="B19735" s="176" t="s">
        <v>30011</v>
      </c>
      <c r="C19735" s="176" t="s">
        <v>949</v>
      </c>
      <c r="D19735" s="177">
        <v>19.52</v>
      </c>
    </row>
    <row r="19736" spans="1:4" x14ac:dyDescent="0.25">
      <c r="A19736" s="176" t="s">
        <v>30013</v>
      </c>
      <c r="B19736" s="176" t="s">
        <v>30011</v>
      </c>
      <c r="C19736" s="176" t="s">
        <v>949</v>
      </c>
      <c r="D19736" s="177">
        <v>12.05</v>
      </c>
    </row>
    <row r="19737" spans="1:4" x14ac:dyDescent="0.25">
      <c r="A19737" s="176" t="s">
        <v>30014</v>
      </c>
      <c r="B19737" s="176" t="s">
        <v>30011</v>
      </c>
      <c r="C19737" s="176" t="s">
        <v>949</v>
      </c>
      <c r="D19737" s="177">
        <v>48.2</v>
      </c>
    </row>
    <row r="19738" spans="1:4" x14ac:dyDescent="0.25">
      <c r="A19738" s="176" t="s">
        <v>30015</v>
      </c>
      <c r="B19738" s="176" t="s">
        <v>30011</v>
      </c>
      <c r="C19738" s="176" t="s">
        <v>949</v>
      </c>
      <c r="D19738" s="177">
        <v>19.52</v>
      </c>
    </row>
    <row r="19739" spans="1:4" x14ac:dyDescent="0.25">
      <c r="A19739" s="176" t="s">
        <v>30016</v>
      </c>
      <c r="B19739" s="176" t="s">
        <v>30011</v>
      </c>
      <c r="C19739" s="176" t="s">
        <v>949</v>
      </c>
      <c r="D19739" s="177">
        <v>12.05</v>
      </c>
    </row>
    <row r="19740" spans="1:4" x14ac:dyDescent="0.25">
      <c r="A19740" s="176" t="s">
        <v>30017</v>
      </c>
      <c r="B19740" s="176" t="s">
        <v>30018</v>
      </c>
      <c r="C19740" s="176" t="s">
        <v>949</v>
      </c>
      <c r="D19740" s="177">
        <v>58.17</v>
      </c>
    </row>
    <row r="19741" spans="1:4" x14ac:dyDescent="0.25">
      <c r="A19741" s="176" t="s">
        <v>30019</v>
      </c>
      <c r="B19741" s="176" t="s">
        <v>30018</v>
      </c>
      <c r="C19741" s="176" t="s">
        <v>949</v>
      </c>
      <c r="D19741" s="177">
        <v>37.630000000000003</v>
      </c>
    </row>
    <row r="19742" spans="1:4" x14ac:dyDescent="0.25">
      <c r="A19742" s="176" t="s">
        <v>30020</v>
      </c>
      <c r="B19742" s="176" t="s">
        <v>30018</v>
      </c>
      <c r="C19742" s="176" t="s">
        <v>949</v>
      </c>
      <c r="D19742" s="177">
        <v>58.17</v>
      </c>
    </row>
    <row r="19743" spans="1:4" x14ac:dyDescent="0.25">
      <c r="A19743" s="176" t="s">
        <v>30021</v>
      </c>
      <c r="B19743" s="176" t="s">
        <v>30018</v>
      </c>
      <c r="C19743" s="176" t="s">
        <v>949</v>
      </c>
      <c r="D19743" s="177">
        <v>37.630000000000003</v>
      </c>
    </row>
    <row r="19744" spans="1:4" x14ac:dyDescent="0.25">
      <c r="A19744" s="176" t="s">
        <v>30022</v>
      </c>
      <c r="B19744" s="176" t="s">
        <v>30023</v>
      </c>
      <c r="C19744" s="176" t="s">
        <v>949</v>
      </c>
      <c r="D19744" s="177">
        <v>324.56</v>
      </c>
    </row>
    <row r="19745" spans="1:4" x14ac:dyDescent="0.25">
      <c r="A19745" s="176" t="s">
        <v>30024</v>
      </c>
      <c r="B19745" s="176" t="s">
        <v>30023</v>
      </c>
      <c r="C19745" s="176" t="s">
        <v>949</v>
      </c>
      <c r="D19745" s="177">
        <v>151.1</v>
      </c>
    </row>
    <row r="19746" spans="1:4" x14ac:dyDescent="0.25">
      <c r="A19746" s="176" t="s">
        <v>30025</v>
      </c>
      <c r="B19746" s="176" t="s">
        <v>30023</v>
      </c>
      <c r="C19746" s="176" t="s">
        <v>949</v>
      </c>
      <c r="D19746" s="177">
        <v>121.53</v>
      </c>
    </row>
    <row r="19747" spans="1:4" x14ac:dyDescent="0.25">
      <c r="A19747" s="176" t="s">
        <v>30026</v>
      </c>
      <c r="B19747" s="176" t="s">
        <v>30023</v>
      </c>
      <c r="C19747" s="176" t="s">
        <v>949</v>
      </c>
      <c r="D19747" s="177">
        <v>322.35000000000002</v>
      </c>
    </row>
    <row r="19748" spans="1:4" x14ac:dyDescent="0.25">
      <c r="A19748" s="176" t="s">
        <v>30027</v>
      </c>
      <c r="B19748" s="176" t="s">
        <v>30023</v>
      </c>
      <c r="C19748" s="176" t="s">
        <v>949</v>
      </c>
      <c r="D19748" s="177">
        <v>148.88999999999999</v>
      </c>
    </row>
    <row r="19749" spans="1:4" x14ac:dyDescent="0.25">
      <c r="A19749" s="176" t="s">
        <v>30028</v>
      </c>
      <c r="B19749" s="176" t="s">
        <v>30023</v>
      </c>
      <c r="C19749" s="176" t="s">
        <v>949</v>
      </c>
      <c r="D19749" s="177">
        <v>119.32</v>
      </c>
    </row>
    <row r="19750" spans="1:4" x14ac:dyDescent="0.25">
      <c r="A19750" s="176" t="s">
        <v>30029</v>
      </c>
      <c r="B19750" s="176" t="s">
        <v>30030</v>
      </c>
      <c r="C19750" s="176" t="s">
        <v>949</v>
      </c>
      <c r="D19750" s="177">
        <v>512.51</v>
      </c>
    </row>
    <row r="19751" spans="1:4" x14ac:dyDescent="0.25">
      <c r="A19751" s="176" t="s">
        <v>30031</v>
      </c>
      <c r="B19751" s="176" t="s">
        <v>30030</v>
      </c>
      <c r="C19751" s="176" t="s">
        <v>949</v>
      </c>
      <c r="D19751" s="177">
        <v>289.26</v>
      </c>
    </row>
    <row r="19752" spans="1:4" x14ac:dyDescent="0.25">
      <c r="A19752" s="176" t="s">
        <v>30032</v>
      </c>
      <c r="B19752" s="176" t="s">
        <v>30030</v>
      </c>
      <c r="C19752" s="176" t="s">
        <v>949</v>
      </c>
      <c r="D19752" s="177">
        <v>250.99</v>
      </c>
    </row>
    <row r="19753" spans="1:4" x14ac:dyDescent="0.25">
      <c r="A19753" s="176" t="s">
        <v>30033</v>
      </c>
      <c r="B19753" s="176" t="s">
        <v>30030</v>
      </c>
      <c r="C19753" s="176" t="s">
        <v>949</v>
      </c>
      <c r="D19753" s="177">
        <v>510.3</v>
      </c>
    </row>
    <row r="19754" spans="1:4" x14ac:dyDescent="0.25">
      <c r="A19754" s="176" t="s">
        <v>30034</v>
      </c>
      <c r="B19754" s="176" t="s">
        <v>30030</v>
      </c>
      <c r="C19754" s="176" t="s">
        <v>949</v>
      </c>
      <c r="D19754" s="177">
        <v>287.05</v>
      </c>
    </row>
    <row r="19755" spans="1:4" x14ac:dyDescent="0.25">
      <c r="A19755" s="176" t="s">
        <v>30035</v>
      </c>
      <c r="B19755" s="176" t="s">
        <v>30030</v>
      </c>
      <c r="C19755" s="176" t="s">
        <v>949</v>
      </c>
      <c r="D19755" s="177">
        <v>248.78</v>
      </c>
    </row>
    <row r="19756" spans="1:4" x14ac:dyDescent="0.25">
      <c r="A19756" s="176" t="s">
        <v>30036</v>
      </c>
      <c r="B19756" s="176" t="s">
        <v>30037</v>
      </c>
      <c r="C19756" s="176" t="s">
        <v>949</v>
      </c>
      <c r="D19756" s="177">
        <v>13.32</v>
      </c>
    </row>
    <row r="19757" spans="1:4" x14ac:dyDescent="0.25">
      <c r="A19757" s="176" t="s">
        <v>30038</v>
      </c>
      <c r="B19757" s="176" t="s">
        <v>30037</v>
      </c>
      <c r="C19757" s="176" t="s">
        <v>949</v>
      </c>
      <c r="D19757" s="177">
        <v>0.2</v>
      </c>
    </row>
    <row r="19758" spans="1:4" x14ac:dyDescent="0.25">
      <c r="A19758" s="176" t="s">
        <v>30039</v>
      </c>
      <c r="B19758" s="176" t="s">
        <v>30037</v>
      </c>
      <c r="C19758" s="176" t="s">
        <v>949</v>
      </c>
      <c r="D19758" s="177">
        <v>13.32</v>
      </c>
    </row>
    <row r="19759" spans="1:4" x14ac:dyDescent="0.25">
      <c r="A19759" s="176" t="s">
        <v>30040</v>
      </c>
      <c r="B19759" s="176" t="s">
        <v>30037</v>
      </c>
      <c r="C19759" s="176" t="s">
        <v>949</v>
      </c>
      <c r="D19759" s="177">
        <v>0.2</v>
      </c>
    </row>
    <row r="19760" spans="1:4" x14ac:dyDescent="0.25">
      <c r="A19760" s="176" t="s">
        <v>30041</v>
      </c>
      <c r="B19760" s="176" t="s">
        <v>30042</v>
      </c>
      <c r="C19760" s="176" t="s">
        <v>949</v>
      </c>
      <c r="D19760" s="177">
        <v>4.68</v>
      </c>
    </row>
    <row r="19761" spans="1:4" x14ac:dyDescent="0.25">
      <c r="A19761" s="176" t="s">
        <v>30043</v>
      </c>
      <c r="B19761" s="176" t="s">
        <v>30042</v>
      </c>
      <c r="C19761" s="176" t="s">
        <v>949</v>
      </c>
      <c r="D19761" s="177">
        <v>0.57999999999999996</v>
      </c>
    </row>
    <row r="19762" spans="1:4" x14ac:dyDescent="0.25">
      <c r="A19762" s="176" t="s">
        <v>30044</v>
      </c>
      <c r="B19762" s="176" t="s">
        <v>30042</v>
      </c>
      <c r="C19762" s="176" t="s">
        <v>949</v>
      </c>
      <c r="D19762" s="177">
        <v>4.68</v>
      </c>
    </row>
    <row r="19763" spans="1:4" x14ac:dyDescent="0.25">
      <c r="A19763" s="176" t="s">
        <v>30045</v>
      </c>
      <c r="B19763" s="176" t="s">
        <v>30042</v>
      </c>
      <c r="C19763" s="176" t="s">
        <v>949</v>
      </c>
      <c r="D19763" s="177">
        <v>0.57999999999999996</v>
      </c>
    </row>
    <row r="19764" spans="1:4" x14ac:dyDescent="0.25">
      <c r="A19764" s="176" t="s">
        <v>30046</v>
      </c>
      <c r="B19764" s="176" t="s">
        <v>30047</v>
      </c>
      <c r="C19764" s="176" t="s">
        <v>949</v>
      </c>
      <c r="D19764" s="177">
        <v>7.15</v>
      </c>
    </row>
    <row r="19765" spans="1:4" x14ac:dyDescent="0.25">
      <c r="A19765" s="176" t="s">
        <v>30048</v>
      </c>
      <c r="B19765" s="176" t="s">
        <v>30047</v>
      </c>
      <c r="C19765" s="176" t="s">
        <v>949</v>
      </c>
      <c r="D19765" s="177">
        <v>1.45</v>
      </c>
    </row>
    <row r="19766" spans="1:4" x14ac:dyDescent="0.25">
      <c r="A19766" s="176" t="s">
        <v>30049</v>
      </c>
      <c r="B19766" s="176" t="s">
        <v>30047</v>
      </c>
      <c r="C19766" s="176" t="s">
        <v>949</v>
      </c>
      <c r="D19766" s="177">
        <v>7.15</v>
      </c>
    </row>
    <row r="19767" spans="1:4" x14ac:dyDescent="0.25">
      <c r="A19767" s="176" t="s">
        <v>30050</v>
      </c>
      <c r="B19767" s="176" t="s">
        <v>30047</v>
      </c>
      <c r="C19767" s="176" t="s">
        <v>949</v>
      </c>
      <c r="D19767" s="177">
        <v>1.45</v>
      </c>
    </row>
    <row r="19768" spans="1:4" x14ac:dyDescent="0.25">
      <c r="A19768" s="176" t="s">
        <v>30051</v>
      </c>
      <c r="B19768" s="176" t="s">
        <v>30052</v>
      </c>
      <c r="C19768" s="176" t="s">
        <v>949</v>
      </c>
      <c r="D19768" s="177">
        <v>284.02999999999997</v>
      </c>
    </row>
    <row r="19769" spans="1:4" x14ac:dyDescent="0.25">
      <c r="A19769" s="176" t="s">
        <v>30053</v>
      </c>
      <c r="B19769" s="176" t="s">
        <v>30052</v>
      </c>
      <c r="C19769" s="176" t="s">
        <v>949</v>
      </c>
      <c r="D19769" s="177">
        <v>161.71</v>
      </c>
    </row>
    <row r="19770" spans="1:4" x14ac:dyDescent="0.25">
      <c r="A19770" s="176" t="s">
        <v>30054</v>
      </c>
      <c r="B19770" s="176" t="s">
        <v>30052</v>
      </c>
      <c r="C19770" s="176" t="s">
        <v>949</v>
      </c>
      <c r="D19770" s="177">
        <v>139.81</v>
      </c>
    </row>
    <row r="19771" spans="1:4" x14ac:dyDescent="0.25">
      <c r="A19771" s="176" t="s">
        <v>30055</v>
      </c>
      <c r="B19771" s="176" t="s">
        <v>30052</v>
      </c>
      <c r="C19771" s="176" t="s">
        <v>949</v>
      </c>
      <c r="D19771" s="177">
        <v>280.39</v>
      </c>
    </row>
    <row r="19772" spans="1:4" x14ac:dyDescent="0.25">
      <c r="A19772" s="176" t="s">
        <v>30056</v>
      </c>
      <c r="B19772" s="176" t="s">
        <v>30052</v>
      </c>
      <c r="C19772" s="176" t="s">
        <v>949</v>
      </c>
      <c r="D19772" s="177">
        <v>158.07</v>
      </c>
    </row>
    <row r="19773" spans="1:4" x14ac:dyDescent="0.25">
      <c r="A19773" s="176" t="s">
        <v>30057</v>
      </c>
      <c r="B19773" s="176" t="s">
        <v>30052</v>
      </c>
      <c r="C19773" s="176" t="s">
        <v>949</v>
      </c>
      <c r="D19773" s="177">
        <v>136.16999999999999</v>
      </c>
    </row>
    <row r="19774" spans="1:4" x14ac:dyDescent="0.25">
      <c r="A19774" s="176" t="s">
        <v>30058</v>
      </c>
      <c r="B19774" s="176" t="s">
        <v>30059</v>
      </c>
      <c r="C19774" s="176" t="s">
        <v>949</v>
      </c>
      <c r="D19774" s="177">
        <v>305.83999999999997</v>
      </c>
    </row>
    <row r="19775" spans="1:4" x14ac:dyDescent="0.25">
      <c r="A19775" s="176" t="s">
        <v>30060</v>
      </c>
      <c r="B19775" s="176" t="s">
        <v>30059</v>
      </c>
      <c r="C19775" s="176" t="s">
        <v>949</v>
      </c>
      <c r="D19775" s="177">
        <v>163.89</v>
      </c>
    </row>
    <row r="19776" spans="1:4" x14ac:dyDescent="0.25">
      <c r="A19776" s="176" t="s">
        <v>30061</v>
      </c>
      <c r="B19776" s="176" t="s">
        <v>30059</v>
      </c>
      <c r="C19776" s="176" t="s">
        <v>949</v>
      </c>
      <c r="D19776" s="177">
        <v>139.81</v>
      </c>
    </row>
    <row r="19777" spans="1:4" x14ac:dyDescent="0.25">
      <c r="A19777" s="176" t="s">
        <v>30062</v>
      </c>
      <c r="B19777" s="176" t="s">
        <v>30059</v>
      </c>
      <c r="C19777" s="176" t="s">
        <v>949</v>
      </c>
      <c r="D19777" s="177">
        <v>302.2</v>
      </c>
    </row>
    <row r="19778" spans="1:4" x14ac:dyDescent="0.25">
      <c r="A19778" s="176" t="s">
        <v>30063</v>
      </c>
      <c r="B19778" s="176" t="s">
        <v>30059</v>
      </c>
      <c r="C19778" s="176" t="s">
        <v>949</v>
      </c>
      <c r="D19778" s="177">
        <v>160.25</v>
      </c>
    </row>
    <row r="19779" spans="1:4" x14ac:dyDescent="0.25">
      <c r="A19779" s="176" t="s">
        <v>30064</v>
      </c>
      <c r="B19779" s="176" t="s">
        <v>30059</v>
      </c>
      <c r="C19779" s="176" t="s">
        <v>949</v>
      </c>
      <c r="D19779" s="177">
        <v>136.16999999999999</v>
      </c>
    </row>
    <row r="19780" spans="1:4" x14ac:dyDescent="0.25">
      <c r="A19780" s="176" t="s">
        <v>30065</v>
      </c>
      <c r="B19780" s="176" t="s">
        <v>30066</v>
      </c>
      <c r="C19780" s="176" t="s">
        <v>949</v>
      </c>
      <c r="D19780" s="177">
        <v>401.13</v>
      </c>
    </row>
    <row r="19781" spans="1:4" x14ac:dyDescent="0.25">
      <c r="A19781" s="176" t="s">
        <v>30067</v>
      </c>
      <c r="B19781" s="176" t="s">
        <v>30066</v>
      </c>
      <c r="C19781" s="176" t="s">
        <v>949</v>
      </c>
      <c r="D19781" s="177">
        <v>195.91</v>
      </c>
    </row>
    <row r="19782" spans="1:4" x14ac:dyDescent="0.25">
      <c r="A19782" s="176" t="s">
        <v>30068</v>
      </c>
      <c r="B19782" s="176" t="s">
        <v>30066</v>
      </c>
      <c r="C19782" s="176" t="s">
        <v>949</v>
      </c>
      <c r="D19782" s="177">
        <v>162.59</v>
      </c>
    </row>
    <row r="19783" spans="1:4" x14ac:dyDescent="0.25">
      <c r="A19783" s="176" t="s">
        <v>30069</v>
      </c>
      <c r="B19783" s="176" t="s">
        <v>30066</v>
      </c>
      <c r="C19783" s="176" t="s">
        <v>949</v>
      </c>
      <c r="D19783" s="177">
        <v>397.49</v>
      </c>
    </row>
    <row r="19784" spans="1:4" x14ac:dyDescent="0.25">
      <c r="A19784" s="176" t="s">
        <v>30070</v>
      </c>
      <c r="B19784" s="176" t="s">
        <v>30066</v>
      </c>
      <c r="C19784" s="176" t="s">
        <v>949</v>
      </c>
      <c r="D19784" s="177">
        <v>192.27</v>
      </c>
    </row>
    <row r="19785" spans="1:4" x14ac:dyDescent="0.25">
      <c r="A19785" s="176" t="s">
        <v>30071</v>
      </c>
      <c r="B19785" s="176" t="s">
        <v>30066</v>
      </c>
      <c r="C19785" s="176" t="s">
        <v>949</v>
      </c>
      <c r="D19785" s="177">
        <v>158.94999999999999</v>
      </c>
    </row>
    <row r="19786" spans="1:4" x14ac:dyDescent="0.25">
      <c r="A19786" s="176" t="s">
        <v>30072</v>
      </c>
      <c r="B19786" s="176" t="s">
        <v>30073</v>
      </c>
      <c r="C19786" s="176" t="s">
        <v>949</v>
      </c>
      <c r="D19786" s="177">
        <v>365.53</v>
      </c>
    </row>
    <row r="19787" spans="1:4" x14ac:dyDescent="0.25">
      <c r="A19787" s="176" t="s">
        <v>30074</v>
      </c>
      <c r="B19787" s="176" t="s">
        <v>30073</v>
      </c>
      <c r="C19787" s="176" t="s">
        <v>949</v>
      </c>
      <c r="D19787" s="177">
        <v>159.44</v>
      </c>
    </row>
    <row r="19788" spans="1:4" x14ac:dyDescent="0.25">
      <c r="A19788" s="176" t="s">
        <v>30075</v>
      </c>
      <c r="B19788" s="176" t="s">
        <v>30073</v>
      </c>
      <c r="C19788" s="176" t="s">
        <v>949</v>
      </c>
      <c r="D19788" s="177">
        <v>129.27000000000001</v>
      </c>
    </row>
    <row r="19789" spans="1:4" x14ac:dyDescent="0.25">
      <c r="A19789" s="176" t="s">
        <v>30076</v>
      </c>
      <c r="B19789" s="176" t="s">
        <v>30073</v>
      </c>
      <c r="C19789" s="176" t="s">
        <v>949</v>
      </c>
      <c r="D19789" s="177">
        <v>361.89</v>
      </c>
    </row>
    <row r="19790" spans="1:4" x14ac:dyDescent="0.25">
      <c r="A19790" s="176" t="s">
        <v>30077</v>
      </c>
      <c r="B19790" s="176" t="s">
        <v>30073</v>
      </c>
      <c r="C19790" s="176" t="s">
        <v>949</v>
      </c>
      <c r="D19790" s="177">
        <v>155.80000000000001</v>
      </c>
    </row>
    <row r="19791" spans="1:4" x14ac:dyDescent="0.25">
      <c r="A19791" s="176" t="s">
        <v>30078</v>
      </c>
      <c r="B19791" s="176" t="s">
        <v>30073</v>
      </c>
      <c r="C19791" s="176" t="s">
        <v>949</v>
      </c>
      <c r="D19791" s="177">
        <v>125.63</v>
      </c>
    </row>
    <row r="19792" spans="1:4" x14ac:dyDescent="0.25">
      <c r="A19792" s="176" t="s">
        <v>30079</v>
      </c>
      <c r="B19792" s="176" t="s">
        <v>30080</v>
      </c>
      <c r="C19792" s="176" t="s">
        <v>949</v>
      </c>
      <c r="D19792" s="177">
        <v>379.58</v>
      </c>
    </row>
    <row r="19793" spans="1:4" x14ac:dyDescent="0.25">
      <c r="A19793" s="176" t="s">
        <v>30081</v>
      </c>
      <c r="B19793" s="176" t="s">
        <v>30080</v>
      </c>
      <c r="C19793" s="176" t="s">
        <v>949</v>
      </c>
      <c r="D19793" s="177">
        <v>373.24</v>
      </c>
    </row>
    <row r="19794" spans="1:4" x14ac:dyDescent="0.25">
      <c r="A19794" s="176" t="s">
        <v>30082</v>
      </c>
      <c r="B19794" s="176" t="s">
        <v>30083</v>
      </c>
      <c r="C19794" s="176" t="s">
        <v>949</v>
      </c>
      <c r="D19794" s="177">
        <v>390.01</v>
      </c>
    </row>
    <row r="19795" spans="1:4" x14ac:dyDescent="0.25">
      <c r="A19795" s="176" t="s">
        <v>30084</v>
      </c>
      <c r="B19795" s="176" t="s">
        <v>30083</v>
      </c>
      <c r="C19795" s="176" t="s">
        <v>949</v>
      </c>
      <c r="D19795" s="177">
        <v>383.67</v>
      </c>
    </row>
    <row r="19796" spans="1:4" x14ac:dyDescent="0.25">
      <c r="A19796" s="176" t="s">
        <v>30085</v>
      </c>
      <c r="B19796" s="176" t="s">
        <v>30086</v>
      </c>
      <c r="C19796" s="176" t="s">
        <v>949</v>
      </c>
      <c r="D19796" s="177">
        <v>438.22</v>
      </c>
    </row>
    <row r="19797" spans="1:4" x14ac:dyDescent="0.25">
      <c r="A19797" s="176" t="s">
        <v>30087</v>
      </c>
      <c r="B19797" s="176" t="s">
        <v>30086</v>
      </c>
      <c r="C19797" s="176" t="s">
        <v>949</v>
      </c>
      <c r="D19797" s="177">
        <v>431.89</v>
      </c>
    </row>
    <row r="19798" spans="1:4" x14ac:dyDescent="0.25">
      <c r="A19798" s="176" t="s">
        <v>30088</v>
      </c>
      <c r="B19798" s="176" t="s">
        <v>30089</v>
      </c>
      <c r="C19798" s="176" t="s">
        <v>949</v>
      </c>
      <c r="D19798" s="177">
        <v>609.16999999999996</v>
      </c>
    </row>
    <row r="19799" spans="1:4" x14ac:dyDescent="0.25">
      <c r="A19799" s="176" t="s">
        <v>30090</v>
      </c>
      <c r="B19799" s="176" t="s">
        <v>30091</v>
      </c>
      <c r="C19799" s="176" t="s">
        <v>949</v>
      </c>
      <c r="D19799" s="177">
        <v>288.31</v>
      </c>
    </row>
    <row r="19800" spans="1:4" x14ac:dyDescent="0.25">
      <c r="A19800" s="176" t="s">
        <v>30092</v>
      </c>
      <c r="B19800" s="176" t="s">
        <v>30093</v>
      </c>
      <c r="C19800" s="176" t="s">
        <v>949</v>
      </c>
      <c r="D19800" s="177">
        <v>225.89</v>
      </c>
    </row>
    <row r="19801" spans="1:4" x14ac:dyDescent="0.25">
      <c r="A19801" s="176" t="s">
        <v>30094</v>
      </c>
      <c r="B19801" s="176" t="s">
        <v>30089</v>
      </c>
      <c r="C19801" s="176" t="s">
        <v>949</v>
      </c>
      <c r="D19801" s="177">
        <v>606.96</v>
      </c>
    </row>
    <row r="19802" spans="1:4" x14ac:dyDescent="0.25">
      <c r="A19802" s="176" t="s">
        <v>30095</v>
      </c>
      <c r="B19802" s="176" t="s">
        <v>30091</v>
      </c>
      <c r="C19802" s="176" t="s">
        <v>949</v>
      </c>
      <c r="D19802" s="177">
        <v>286.10000000000002</v>
      </c>
    </row>
    <row r="19803" spans="1:4" x14ac:dyDescent="0.25">
      <c r="A19803" s="176" t="s">
        <v>30096</v>
      </c>
      <c r="B19803" s="176" t="s">
        <v>30093</v>
      </c>
      <c r="C19803" s="176" t="s">
        <v>949</v>
      </c>
      <c r="D19803" s="177">
        <v>223.68</v>
      </c>
    </row>
    <row r="19804" spans="1:4" x14ac:dyDescent="0.25">
      <c r="A19804" s="176" t="s">
        <v>30097</v>
      </c>
      <c r="B19804" s="176" t="s">
        <v>30098</v>
      </c>
      <c r="C19804" s="176" t="s">
        <v>949</v>
      </c>
      <c r="D19804" s="177">
        <v>121.44</v>
      </c>
    </row>
    <row r="19805" spans="1:4" x14ac:dyDescent="0.25">
      <c r="A19805" s="176" t="s">
        <v>30099</v>
      </c>
      <c r="B19805" s="176" t="s">
        <v>30098</v>
      </c>
      <c r="C19805" s="176" t="s">
        <v>949</v>
      </c>
      <c r="D19805" s="177">
        <v>26.11</v>
      </c>
    </row>
    <row r="19806" spans="1:4" x14ac:dyDescent="0.25">
      <c r="A19806" s="176" t="s">
        <v>30100</v>
      </c>
      <c r="B19806" s="176" t="s">
        <v>30098</v>
      </c>
      <c r="C19806" s="176" t="s">
        <v>949</v>
      </c>
      <c r="D19806" s="177">
        <v>14.33</v>
      </c>
    </row>
    <row r="19807" spans="1:4" x14ac:dyDescent="0.25">
      <c r="A19807" s="176" t="s">
        <v>30101</v>
      </c>
      <c r="B19807" s="176" t="s">
        <v>30098</v>
      </c>
      <c r="C19807" s="176" t="s">
        <v>949</v>
      </c>
      <c r="D19807" s="177">
        <v>121.44</v>
      </c>
    </row>
    <row r="19808" spans="1:4" x14ac:dyDescent="0.25">
      <c r="A19808" s="176" t="s">
        <v>30102</v>
      </c>
      <c r="B19808" s="176" t="s">
        <v>30098</v>
      </c>
      <c r="C19808" s="176" t="s">
        <v>949</v>
      </c>
      <c r="D19808" s="177">
        <v>26.11</v>
      </c>
    </row>
    <row r="19809" spans="1:4" x14ac:dyDescent="0.25">
      <c r="A19809" s="176" t="s">
        <v>30103</v>
      </c>
      <c r="B19809" s="176" t="s">
        <v>30098</v>
      </c>
      <c r="C19809" s="176" t="s">
        <v>949</v>
      </c>
      <c r="D19809" s="177">
        <v>14.33</v>
      </c>
    </row>
    <row r="19810" spans="1:4" x14ac:dyDescent="0.25">
      <c r="A19810" s="176" t="s">
        <v>30104</v>
      </c>
      <c r="B19810" s="176" t="s">
        <v>30105</v>
      </c>
      <c r="C19810" s="176" t="s">
        <v>949</v>
      </c>
      <c r="D19810" s="177">
        <v>179.99</v>
      </c>
    </row>
    <row r="19811" spans="1:4" x14ac:dyDescent="0.25">
      <c r="A19811" s="176" t="s">
        <v>30106</v>
      </c>
      <c r="B19811" s="176" t="s">
        <v>30105</v>
      </c>
      <c r="C19811" s="176" t="s">
        <v>949</v>
      </c>
      <c r="D19811" s="177">
        <v>39.520000000000003</v>
      </c>
    </row>
    <row r="19812" spans="1:4" x14ac:dyDescent="0.25">
      <c r="A19812" s="176" t="s">
        <v>30107</v>
      </c>
      <c r="B19812" s="176" t="s">
        <v>30105</v>
      </c>
      <c r="C19812" s="176" t="s">
        <v>949</v>
      </c>
      <c r="D19812" s="177">
        <v>22.08</v>
      </c>
    </row>
    <row r="19813" spans="1:4" x14ac:dyDescent="0.25">
      <c r="A19813" s="176" t="s">
        <v>30108</v>
      </c>
      <c r="B19813" s="176" t="s">
        <v>30105</v>
      </c>
      <c r="C19813" s="176" t="s">
        <v>949</v>
      </c>
      <c r="D19813" s="177">
        <v>179.99</v>
      </c>
    </row>
    <row r="19814" spans="1:4" x14ac:dyDescent="0.25">
      <c r="A19814" s="176" t="s">
        <v>30109</v>
      </c>
      <c r="B19814" s="176" t="s">
        <v>30105</v>
      </c>
      <c r="C19814" s="176" t="s">
        <v>949</v>
      </c>
      <c r="D19814" s="177">
        <v>39.520000000000003</v>
      </c>
    </row>
    <row r="19815" spans="1:4" x14ac:dyDescent="0.25">
      <c r="A19815" s="176" t="s">
        <v>30110</v>
      </c>
      <c r="B19815" s="176" t="s">
        <v>30105</v>
      </c>
      <c r="C19815" s="176" t="s">
        <v>949</v>
      </c>
      <c r="D19815" s="177">
        <v>22.08</v>
      </c>
    </row>
    <row r="19816" spans="1:4" x14ac:dyDescent="0.25">
      <c r="A19816" s="176" t="s">
        <v>30111</v>
      </c>
      <c r="B19816" s="176" t="s">
        <v>30112</v>
      </c>
      <c r="C19816" s="176" t="s">
        <v>949</v>
      </c>
      <c r="D19816" s="177">
        <v>197.71</v>
      </c>
    </row>
    <row r="19817" spans="1:4" x14ac:dyDescent="0.25">
      <c r="A19817" s="176" t="s">
        <v>30113</v>
      </c>
      <c r="B19817" s="176" t="s">
        <v>30114</v>
      </c>
      <c r="C19817" s="176" t="s">
        <v>949</v>
      </c>
      <c r="D19817" s="177">
        <v>45.27</v>
      </c>
    </row>
    <row r="19818" spans="1:4" x14ac:dyDescent="0.25">
      <c r="A19818" s="176" t="s">
        <v>30115</v>
      </c>
      <c r="B19818" s="176" t="s">
        <v>30112</v>
      </c>
      <c r="C19818" s="176" t="s">
        <v>949</v>
      </c>
      <c r="D19818" s="177">
        <v>26.16</v>
      </c>
    </row>
    <row r="19819" spans="1:4" x14ac:dyDescent="0.25">
      <c r="A19819" s="176" t="s">
        <v>30116</v>
      </c>
      <c r="B19819" s="176" t="s">
        <v>30112</v>
      </c>
      <c r="C19819" s="176" t="s">
        <v>949</v>
      </c>
      <c r="D19819" s="177">
        <v>197.71</v>
      </c>
    </row>
    <row r="19820" spans="1:4" x14ac:dyDescent="0.25">
      <c r="A19820" s="176" t="s">
        <v>30117</v>
      </c>
      <c r="B19820" s="176" t="s">
        <v>30114</v>
      </c>
      <c r="C19820" s="176" t="s">
        <v>949</v>
      </c>
      <c r="D19820" s="177">
        <v>45.27</v>
      </c>
    </row>
    <row r="19821" spans="1:4" x14ac:dyDescent="0.25">
      <c r="A19821" s="176" t="s">
        <v>30118</v>
      </c>
      <c r="B19821" s="176" t="s">
        <v>30112</v>
      </c>
      <c r="C19821" s="176" t="s">
        <v>949</v>
      </c>
      <c r="D19821" s="177">
        <v>26.16</v>
      </c>
    </row>
    <row r="19822" spans="1:4" x14ac:dyDescent="0.25">
      <c r="A19822" s="176" t="s">
        <v>30119</v>
      </c>
      <c r="B19822" s="176" t="s">
        <v>30120</v>
      </c>
      <c r="C19822" s="176" t="s">
        <v>949</v>
      </c>
      <c r="D19822" s="177">
        <v>308.68</v>
      </c>
    </row>
    <row r="19823" spans="1:4" x14ac:dyDescent="0.25">
      <c r="A19823" s="176" t="s">
        <v>30121</v>
      </c>
      <c r="B19823" s="176" t="s">
        <v>30120</v>
      </c>
      <c r="C19823" s="176" t="s">
        <v>949</v>
      </c>
      <c r="D19823" s="177">
        <v>76.66</v>
      </c>
    </row>
    <row r="19824" spans="1:4" x14ac:dyDescent="0.25">
      <c r="A19824" s="176" t="s">
        <v>30122</v>
      </c>
      <c r="B19824" s="176" t="s">
        <v>30120</v>
      </c>
      <c r="C19824" s="176" t="s">
        <v>949</v>
      </c>
      <c r="D19824" s="177">
        <v>46.96</v>
      </c>
    </row>
    <row r="19825" spans="1:4" x14ac:dyDescent="0.25">
      <c r="A19825" s="176" t="s">
        <v>30123</v>
      </c>
      <c r="B19825" s="176" t="s">
        <v>30120</v>
      </c>
      <c r="C19825" s="176" t="s">
        <v>949</v>
      </c>
      <c r="D19825" s="177">
        <v>308.68</v>
      </c>
    </row>
    <row r="19826" spans="1:4" x14ac:dyDescent="0.25">
      <c r="A19826" s="176" t="s">
        <v>30124</v>
      </c>
      <c r="B19826" s="176" t="s">
        <v>30120</v>
      </c>
      <c r="C19826" s="176" t="s">
        <v>949</v>
      </c>
      <c r="D19826" s="177">
        <v>76.66</v>
      </c>
    </row>
    <row r="19827" spans="1:4" x14ac:dyDescent="0.25">
      <c r="A19827" s="176" t="s">
        <v>30125</v>
      </c>
      <c r="B19827" s="176" t="s">
        <v>30120</v>
      </c>
      <c r="C19827" s="176" t="s">
        <v>949</v>
      </c>
      <c r="D19827" s="177">
        <v>46.96</v>
      </c>
    </row>
    <row r="19828" spans="1:4" x14ac:dyDescent="0.25">
      <c r="A19828" s="176" t="s">
        <v>30126</v>
      </c>
      <c r="B19828" s="176" t="s">
        <v>30127</v>
      </c>
      <c r="C19828" s="176" t="s">
        <v>949</v>
      </c>
      <c r="D19828" s="177">
        <v>7.88</v>
      </c>
    </row>
    <row r="19829" spans="1:4" x14ac:dyDescent="0.25">
      <c r="A19829" s="176" t="s">
        <v>30128</v>
      </c>
      <c r="B19829" s="176" t="s">
        <v>30127</v>
      </c>
      <c r="C19829" s="176" t="s">
        <v>949</v>
      </c>
      <c r="D19829" s="177">
        <v>0.88</v>
      </c>
    </row>
    <row r="19830" spans="1:4" x14ac:dyDescent="0.25">
      <c r="A19830" s="176" t="s">
        <v>30129</v>
      </c>
      <c r="B19830" s="176" t="s">
        <v>30127</v>
      </c>
      <c r="C19830" s="176" t="s">
        <v>949</v>
      </c>
      <c r="D19830" s="177">
        <v>0.1</v>
      </c>
    </row>
    <row r="19831" spans="1:4" x14ac:dyDescent="0.25">
      <c r="A19831" s="176" t="s">
        <v>30130</v>
      </c>
      <c r="B19831" s="176" t="s">
        <v>30127</v>
      </c>
      <c r="C19831" s="176" t="s">
        <v>949</v>
      </c>
      <c r="D19831" s="177">
        <v>7.88</v>
      </c>
    </row>
    <row r="19832" spans="1:4" x14ac:dyDescent="0.25">
      <c r="A19832" s="176" t="s">
        <v>30131</v>
      </c>
      <c r="B19832" s="176" t="s">
        <v>30127</v>
      </c>
      <c r="C19832" s="176" t="s">
        <v>949</v>
      </c>
      <c r="D19832" s="177">
        <v>0.88</v>
      </c>
    </row>
    <row r="19833" spans="1:4" x14ac:dyDescent="0.25">
      <c r="A19833" s="176" t="s">
        <v>30132</v>
      </c>
      <c r="B19833" s="176" t="s">
        <v>30127</v>
      </c>
      <c r="C19833" s="176" t="s">
        <v>949</v>
      </c>
      <c r="D19833" s="177">
        <v>0.1</v>
      </c>
    </row>
    <row r="19834" spans="1:4" x14ac:dyDescent="0.25">
      <c r="A19834" s="176" t="s">
        <v>30133</v>
      </c>
      <c r="B19834" s="176" t="s">
        <v>30134</v>
      </c>
      <c r="C19834" s="176" t="s">
        <v>949</v>
      </c>
      <c r="D19834" s="177">
        <v>94.33</v>
      </c>
    </row>
    <row r="19835" spans="1:4" x14ac:dyDescent="0.25">
      <c r="A19835" s="176" t="s">
        <v>30135</v>
      </c>
      <c r="B19835" s="176" t="s">
        <v>30136</v>
      </c>
      <c r="C19835" s="176" t="s">
        <v>949</v>
      </c>
      <c r="D19835" s="177">
        <v>14.46</v>
      </c>
    </row>
    <row r="19836" spans="1:4" x14ac:dyDescent="0.25">
      <c r="A19836" s="176" t="s">
        <v>30137</v>
      </c>
      <c r="B19836" s="176" t="s">
        <v>30134</v>
      </c>
      <c r="C19836" s="176" t="s">
        <v>949</v>
      </c>
      <c r="D19836" s="177">
        <v>5.28</v>
      </c>
    </row>
    <row r="19837" spans="1:4" x14ac:dyDescent="0.25">
      <c r="A19837" s="176" t="s">
        <v>30138</v>
      </c>
      <c r="B19837" s="176" t="s">
        <v>30134</v>
      </c>
      <c r="C19837" s="176" t="s">
        <v>949</v>
      </c>
      <c r="D19837" s="177">
        <v>94.33</v>
      </c>
    </row>
    <row r="19838" spans="1:4" x14ac:dyDescent="0.25">
      <c r="A19838" s="176" t="s">
        <v>30139</v>
      </c>
      <c r="B19838" s="176" t="s">
        <v>30136</v>
      </c>
      <c r="C19838" s="176" t="s">
        <v>949</v>
      </c>
      <c r="D19838" s="177">
        <v>14.46</v>
      </c>
    </row>
    <row r="19839" spans="1:4" x14ac:dyDescent="0.25">
      <c r="A19839" s="176" t="s">
        <v>30140</v>
      </c>
      <c r="B19839" s="176" t="s">
        <v>30134</v>
      </c>
      <c r="C19839" s="176" t="s">
        <v>949</v>
      </c>
      <c r="D19839" s="177">
        <v>5.28</v>
      </c>
    </row>
    <row r="19840" spans="1:4" x14ac:dyDescent="0.25">
      <c r="A19840" s="176" t="s">
        <v>30141</v>
      </c>
      <c r="B19840" s="176" t="s">
        <v>30142</v>
      </c>
      <c r="C19840" s="176" t="s">
        <v>949</v>
      </c>
      <c r="D19840" s="177">
        <v>218.01</v>
      </c>
    </row>
    <row r="19841" spans="1:4" x14ac:dyDescent="0.25">
      <c r="A19841" s="176" t="s">
        <v>30143</v>
      </c>
      <c r="B19841" s="176" t="s">
        <v>30142</v>
      </c>
      <c r="C19841" s="176" t="s">
        <v>949</v>
      </c>
      <c r="D19841" s="177">
        <v>28.58</v>
      </c>
    </row>
    <row r="19842" spans="1:4" x14ac:dyDescent="0.25">
      <c r="A19842" s="176" t="s">
        <v>30144</v>
      </c>
      <c r="B19842" s="176" t="s">
        <v>30142</v>
      </c>
      <c r="C19842" s="176" t="s">
        <v>949</v>
      </c>
      <c r="D19842" s="177">
        <v>7.13</v>
      </c>
    </row>
    <row r="19843" spans="1:4" x14ac:dyDescent="0.25">
      <c r="A19843" s="176" t="s">
        <v>30145</v>
      </c>
      <c r="B19843" s="176" t="s">
        <v>30142</v>
      </c>
      <c r="C19843" s="176" t="s">
        <v>949</v>
      </c>
      <c r="D19843" s="177">
        <v>218.01</v>
      </c>
    </row>
    <row r="19844" spans="1:4" x14ac:dyDescent="0.25">
      <c r="A19844" s="176" t="s">
        <v>30146</v>
      </c>
      <c r="B19844" s="176" t="s">
        <v>30142</v>
      </c>
      <c r="C19844" s="176" t="s">
        <v>949</v>
      </c>
      <c r="D19844" s="177">
        <v>28.58</v>
      </c>
    </row>
    <row r="19845" spans="1:4" x14ac:dyDescent="0.25">
      <c r="A19845" s="176" t="s">
        <v>30147</v>
      </c>
      <c r="B19845" s="176" t="s">
        <v>30142</v>
      </c>
      <c r="C19845" s="176" t="s">
        <v>949</v>
      </c>
      <c r="D19845" s="177">
        <v>7.13</v>
      </c>
    </row>
    <row r="19846" spans="1:4" x14ac:dyDescent="0.25">
      <c r="A19846" s="176" t="s">
        <v>30148</v>
      </c>
      <c r="B19846" s="176" t="s">
        <v>30149</v>
      </c>
      <c r="C19846" s="176" t="s">
        <v>949</v>
      </c>
      <c r="D19846" s="177">
        <v>14.96</v>
      </c>
    </row>
    <row r="19847" spans="1:4" x14ac:dyDescent="0.25">
      <c r="A19847" s="176" t="s">
        <v>30150</v>
      </c>
      <c r="B19847" s="176" t="s">
        <v>30149</v>
      </c>
      <c r="C19847" s="176" t="s">
        <v>949</v>
      </c>
      <c r="D19847" s="177">
        <v>1.94</v>
      </c>
    </row>
    <row r="19848" spans="1:4" x14ac:dyDescent="0.25">
      <c r="A19848" s="176" t="s">
        <v>30151</v>
      </c>
      <c r="B19848" s="176" t="s">
        <v>30149</v>
      </c>
      <c r="C19848" s="176" t="s">
        <v>949</v>
      </c>
      <c r="D19848" s="177">
        <v>0.48</v>
      </c>
    </row>
    <row r="19849" spans="1:4" x14ac:dyDescent="0.25">
      <c r="A19849" s="176" t="s">
        <v>30152</v>
      </c>
      <c r="B19849" s="176" t="s">
        <v>30149</v>
      </c>
      <c r="C19849" s="176" t="s">
        <v>949</v>
      </c>
      <c r="D19849" s="177">
        <v>14.96</v>
      </c>
    </row>
    <row r="19850" spans="1:4" x14ac:dyDescent="0.25">
      <c r="A19850" s="176" t="s">
        <v>30153</v>
      </c>
      <c r="B19850" s="176" t="s">
        <v>30149</v>
      </c>
      <c r="C19850" s="176" t="s">
        <v>949</v>
      </c>
      <c r="D19850" s="177">
        <v>1.94</v>
      </c>
    </row>
    <row r="19851" spans="1:4" x14ac:dyDescent="0.25">
      <c r="A19851" s="176" t="s">
        <v>30154</v>
      </c>
      <c r="B19851" s="176" t="s">
        <v>30149</v>
      </c>
      <c r="C19851" s="176" t="s">
        <v>949</v>
      </c>
      <c r="D19851" s="177">
        <v>0.48</v>
      </c>
    </row>
    <row r="19852" spans="1:4" x14ac:dyDescent="0.25">
      <c r="A19852" s="176" t="s">
        <v>30155</v>
      </c>
      <c r="B19852" s="176" t="s">
        <v>30156</v>
      </c>
      <c r="C19852" s="176" t="s">
        <v>949</v>
      </c>
      <c r="D19852" s="177">
        <v>90.71</v>
      </c>
    </row>
    <row r="19853" spans="1:4" x14ac:dyDescent="0.25">
      <c r="A19853" s="176" t="s">
        <v>30157</v>
      </c>
      <c r="B19853" s="176" t="s">
        <v>30156</v>
      </c>
      <c r="C19853" s="176" t="s">
        <v>949</v>
      </c>
      <c r="D19853" s="177">
        <v>21.71</v>
      </c>
    </row>
    <row r="19854" spans="1:4" x14ac:dyDescent="0.25">
      <c r="A19854" s="176" t="s">
        <v>30158</v>
      </c>
      <c r="B19854" s="176" t="s">
        <v>30156</v>
      </c>
      <c r="C19854" s="176" t="s">
        <v>949</v>
      </c>
      <c r="D19854" s="177">
        <v>13.3</v>
      </c>
    </row>
    <row r="19855" spans="1:4" x14ac:dyDescent="0.25">
      <c r="A19855" s="176" t="s">
        <v>30159</v>
      </c>
      <c r="B19855" s="176" t="s">
        <v>30156</v>
      </c>
      <c r="C19855" s="176" t="s">
        <v>949</v>
      </c>
      <c r="D19855" s="177">
        <v>90.71</v>
      </c>
    </row>
    <row r="19856" spans="1:4" x14ac:dyDescent="0.25">
      <c r="A19856" s="176" t="s">
        <v>30160</v>
      </c>
      <c r="B19856" s="176" t="s">
        <v>30156</v>
      </c>
      <c r="C19856" s="176" t="s">
        <v>949</v>
      </c>
      <c r="D19856" s="177">
        <v>21.71</v>
      </c>
    </row>
    <row r="19857" spans="1:4" x14ac:dyDescent="0.25">
      <c r="A19857" s="176" t="s">
        <v>30161</v>
      </c>
      <c r="B19857" s="176" t="s">
        <v>30156</v>
      </c>
      <c r="C19857" s="176" t="s">
        <v>949</v>
      </c>
      <c r="D19857" s="177">
        <v>13.3</v>
      </c>
    </row>
    <row r="19858" spans="1:4" x14ac:dyDescent="0.25">
      <c r="A19858" s="176" t="s">
        <v>30162</v>
      </c>
      <c r="B19858" s="176" t="s">
        <v>30163</v>
      </c>
      <c r="C19858" s="176" t="s">
        <v>949</v>
      </c>
      <c r="D19858" s="177">
        <v>1235.03</v>
      </c>
    </row>
    <row r="19859" spans="1:4" x14ac:dyDescent="0.25">
      <c r="A19859" s="176" t="s">
        <v>30164</v>
      </c>
      <c r="B19859" s="176" t="s">
        <v>30163</v>
      </c>
      <c r="C19859" s="176" t="s">
        <v>949</v>
      </c>
      <c r="D19859" s="177">
        <v>652.03</v>
      </c>
    </row>
    <row r="19860" spans="1:4" x14ac:dyDescent="0.25">
      <c r="A19860" s="176" t="s">
        <v>30165</v>
      </c>
      <c r="B19860" s="176" t="s">
        <v>30163</v>
      </c>
      <c r="C19860" s="176" t="s">
        <v>949</v>
      </c>
      <c r="D19860" s="177">
        <v>532.17999999999995</v>
      </c>
    </row>
    <row r="19861" spans="1:4" x14ac:dyDescent="0.25">
      <c r="A19861" s="176" t="s">
        <v>30166</v>
      </c>
      <c r="B19861" s="176" t="s">
        <v>30163</v>
      </c>
      <c r="C19861" s="176" t="s">
        <v>949</v>
      </c>
      <c r="D19861" s="177">
        <v>1232.82</v>
      </c>
    </row>
    <row r="19862" spans="1:4" x14ac:dyDescent="0.25">
      <c r="A19862" s="176" t="s">
        <v>30167</v>
      </c>
      <c r="B19862" s="176" t="s">
        <v>30163</v>
      </c>
      <c r="C19862" s="176" t="s">
        <v>949</v>
      </c>
      <c r="D19862" s="177">
        <v>649.82000000000005</v>
      </c>
    </row>
    <row r="19863" spans="1:4" x14ac:dyDescent="0.25">
      <c r="A19863" s="176" t="s">
        <v>30168</v>
      </c>
      <c r="B19863" s="176" t="s">
        <v>30163</v>
      </c>
      <c r="C19863" s="176" t="s">
        <v>949</v>
      </c>
      <c r="D19863" s="177">
        <v>529.97</v>
      </c>
    </row>
    <row r="19864" spans="1:4" x14ac:dyDescent="0.25">
      <c r="A19864" s="176" t="s">
        <v>30169</v>
      </c>
      <c r="B19864" s="176" t="s">
        <v>30170</v>
      </c>
      <c r="C19864" s="176" t="s">
        <v>949</v>
      </c>
      <c r="D19864" s="177">
        <v>5</v>
      </c>
    </row>
    <row r="19865" spans="1:4" x14ac:dyDescent="0.25">
      <c r="A19865" s="176" t="s">
        <v>30171</v>
      </c>
      <c r="B19865" s="176" t="s">
        <v>30170</v>
      </c>
      <c r="C19865" s="176" t="s">
        <v>949</v>
      </c>
      <c r="D19865" s="177">
        <v>4.17</v>
      </c>
    </row>
    <row r="19866" spans="1:4" x14ac:dyDescent="0.25">
      <c r="A19866" s="176" t="s">
        <v>30172</v>
      </c>
      <c r="B19866" s="176" t="s">
        <v>30170</v>
      </c>
      <c r="C19866" s="176" t="s">
        <v>949</v>
      </c>
      <c r="D19866" s="177">
        <v>5</v>
      </c>
    </row>
    <row r="19867" spans="1:4" x14ac:dyDescent="0.25">
      <c r="A19867" s="176" t="s">
        <v>30173</v>
      </c>
      <c r="B19867" s="176" t="s">
        <v>30170</v>
      </c>
      <c r="C19867" s="176" t="s">
        <v>949</v>
      </c>
      <c r="D19867" s="177">
        <v>4.17</v>
      </c>
    </row>
    <row r="19868" spans="1:4" x14ac:dyDescent="0.25">
      <c r="A19868" s="176" t="s">
        <v>30174</v>
      </c>
      <c r="B19868" s="176" t="s">
        <v>30175</v>
      </c>
      <c r="C19868" s="176" t="s">
        <v>949</v>
      </c>
      <c r="D19868" s="177">
        <v>14.76</v>
      </c>
    </row>
    <row r="19869" spans="1:4" x14ac:dyDescent="0.25">
      <c r="A19869" s="176" t="s">
        <v>30176</v>
      </c>
      <c r="B19869" s="176" t="s">
        <v>30175</v>
      </c>
      <c r="C19869" s="176" t="s">
        <v>949</v>
      </c>
      <c r="D19869" s="177">
        <v>12.3</v>
      </c>
    </row>
    <row r="19870" spans="1:4" x14ac:dyDescent="0.25">
      <c r="A19870" s="176" t="s">
        <v>30177</v>
      </c>
      <c r="B19870" s="176" t="s">
        <v>30175</v>
      </c>
      <c r="C19870" s="176" t="s">
        <v>949</v>
      </c>
      <c r="D19870" s="177">
        <v>14.76</v>
      </c>
    </row>
    <row r="19871" spans="1:4" x14ac:dyDescent="0.25">
      <c r="A19871" s="176" t="s">
        <v>30178</v>
      </c>
      <c r="B19871" s="176" t="s">
        <v>30175</v>
      </c>
      <c r="C19871" s="176" t="s">
        <v>949</v>
      </c>
      <c r="D19871" s="177">
        <v>12.3</v>
      </c>
    </row>
    <row r="19872" spans="1:4" x14ac:dyDescent="0.25">
      <c r="A19872" s="176" t="s">
        <v>30179</v>
      </c>
      <c r="B19872" s="176" t="s">
        <v>30180</v>
      </c>
      <c r="C19872" s="176" t="s">
        <v>949</v>
      </c>
      <c r="D19872" s="177">
        <v>0.08</v>
      </c>
    </row>
    <row r="19873" spans="1:4" x14ac:dyDescent="0.25">
      <c r="A19873" s="176" t="s">
        <v>30181</v>
      </c>
      <c r="B19873" s="176" t="s">
        <v>30180</v>
      </c>
      <c r="C19873" s="176" t="s">
        <v>949</v>
      </c>
      <c r="D19873" s="177">
        <v>0.08</v>
      </c>
    </row>
    <row r="19874" spans="1:4" x14ac:dyDescent="0.25">
      <c r="A19874" s="176" t="s">
        <v>30182</v>
      </c>
      <c r="B19874" s="176" t="s">
        <v>30180</v>
      </c>
      <c r="C19874" s="176" t="s">
        <v>949</v>
      </c>
      <c r="D19874" s="177">
        <v>0.08</v>
      </c>
    </row>
    <row r="19875" spans="1:4" x14ac:dyDescent="0.25">
      <c r="A19875" s="176" t="s">
        <v>30183</v>
      </c>
      <c r="B19875" s="176" t="s">
        <v>30180</v>
      </c>
      <c r="C19875" s="176" t="s">
        <v>949</v>
      </c>
      <c r="D19875" s="177">
        <v>0.08</v>
      </c>
    </row>
    <row r="19876" spans="1:4" x14ac:dyDescent="0.25">
      <c r="A19876" s="176" t="s">
        <v>30184</v>
      </c>
      <c r="B19876" s="176" t="s">
        <v>30185</v>
      </c>
      <c r="C19876" s="176" t="s">
        <v>949</v>
      </c>
      <c r="D19876" s="177">
        <v>0.2</v>
      </c>
    </row>
    <row r="19877" spans="1:4" x14ac:dyDescent="0.25">
      <c r="A19877" s="176" t="s">
        <v>30186</v>
      </c>
      <c r="B19877" s="176" t="s">
        <v>30185</v>
      </c>
      <c r="C19877" s="176" t="s">
        <v>949</v>
      </c>
      <c r="D19877" s="177">
        <v>0.2</v>
      </c>
    </row>
    <row r="19878" spans="1:4" x14ac:dyDescent="0.25">
      <c r="A19878" s="176" t="s">
        <v>30187</v>
      </c>
      <c r="B19878" s="176" t="s">
        <v>30185</v>
      </c>
      <c r="C19878" s="176" t="s">
        <v>949</v>
      </c>
      <c r="D19878" s="177">
        <v>0.2</v>
      </c>
    </row>
    <row r="19879" spans="1:4" x14ac:dyDescent="0.25">
      <c r="A19879" s="176" t="s">
        <v>30188</v>
      </c>
      <c r="B19879" s="176" t="s">
        <v>30185</v>
      </c>
      <c r="C19879" s="176" t="s">
        <v>949</v>
      </c>
      <c r="D19879" s="177">
        <v>0.2</v>
      </c>
    </row>
    <row r="19880" spans="1:4" x14ac:dyDescent="0.25">
      <c r="A19880" s="176" t="s">
        <v>30189</v>
      </c>
      <c r="B19880" s="176" t="s">
        <v>30190</v>
      </c>
      <c r="C19880" s="176" t="s">
        <v>949</v>
      </c>
      <c r="D19880" s="177">
        <v>4.6399999999999997</v>
      </c>
    </row>
    <row r="19881" spans="1:4" x14ac:dyDescent="0.25">
      <c r="A19881" s="176" t="s">
        <v>30191</v>
      </c>
      <c r="B19881" s="176" t="s">
        <v>30190</v>
      </c>
      <c r="C19881" s="176" t="s">
        <v>949</v>
      </c>
      <c r="D19881" s="177">
        <v>0.83</v>
      </c>
    </row>
    <row r="19882" spans="1:4" x14ac:dyDescent="0.25">
      <c r="A19882" s="176" t="s">
        <v>30192</v>
      </c>
      <c r="B19882" s="176" t="s">
        <v>30190</v>
      </c>
      <c r="C19882" s="176" t="s">
        <v>949</v>
      </c>
      <c r="D19882" s="177">
        <v>0.35</v>
      </c>
    </row>
    <row r="19883" spans="1:4" x14ac:dyDescent="0.25">
      <c r="A19883" s="176" t="s">
        <v>30193</v>
      </c>
      <c r="B19883" s="176" t="s">
        <v>30190</v>
      </c>
      <c r="C19883" s="176" t="s">
        <v>949</v>
      </c>
      <c r="D19883" s="177">
        <v>4.6399999999999997</v>
      </c>
    </row>
    <row r="19884" spans="1:4" x14ac:dyDescent="0.25">
      <c r="A19884" s="176" t="s">
        <v>30194</v>
      </c>
      <c r="B19884" s="176" t="s">
        <v>30190</v>
      </c>
      <c r="C19884" s="176" t="s">
        <v>949</v>
      </c>
      <c r="D19884" s="177">
        <v>0.83</v>
      </c>
    </row>
    <row r="19885" spans="1:4" x14ac:dyDescent="0.25">
      <c r="A19885" s="176" t="s">
        <v>30195</v>
      </c>
      <c r="B19885" s="176" t="s">
        <v>30190</v>
      </c>
      <c r="C19885" s="176" t="s">
        <v>949</v>
      </c>
      <c r="D19885" s="177">
        <v>0.35</v>
      </c>
    </row>
    <row r="19886" spans="1:4" x14ac:dyDescent="0.25">
      <c r="A19886" s="176" t="s">
        <v>30196</v>
      </c>
      <c r="B19886" s="176" t="s">
        <v>30197</v>
      </c>
      <c r="C19886" s="176" t="s">
        <v>949</v>
      </c>
      <c r="D19886" s="177">
        <v>0.9</v>
      </c>
    </row>
    <row r="19887" spans="1:4" x14ac:dyDescent="0.25">
      <c r="A19887" s="176" t="s">
        <v>30198</v>
      </c>
      <c r="B19887" s="176" t="s">
        <v>30199</v>
      </c>
      <c r="C19887" s="176" t="s">
        <v>949</v>
      </c>
      <c r="D19887" s="177">
        <v>0.61</v>
      </c>
    </row>
    <row r="19888" spans="1:4" x14ac:dyDescent="0.25">
      <c r="A19888" s="176" t="s">
        <v>30200</v>
      </c>
      <c r="B19888" s="176" t="s">
        <v>30197</v>
      </c>
      <c r="C19888" s="176" t="s">
        <v>949</v>
      </c>
      <c r="D19888" s="177">
        <v>0.9</v>
      </c>
    </row>
    <row r="19889" spans="1:4" x14ac:dyDescent="0.25">
      <c r="A19889" s="176" t="s">
        <v>30201</v>
      </c>
      <c r="B19889" s="176" t="s">
        <v>30199</v>
      </c>
      <c r="C19889" s="176" t="s">
        <v>949</v>
      </c>
      <c r="D19889" s="177">
        <v>0.61</v>
      </c>
    </row>
    <row r="19890" spans="1:4" x14ac:dyDescent="0.25">
      <c r="A19890" s="176" t="s">
        <v>30202</v>
      </c>
      <c r="B19890" s="176" t="s">
        <v>30203</v>
      </c>
      <c r="C19890" s="176" t="s">
        <v>949</v>
      </c>
      <c r="D19890" s="177">
        <v>28.02</v>
      </c>
    </row>
    <row r="19891" spans="1:4" x14ac:dyDescent="0.25">
      <c r="A19891" s="176" t="s">
        <v>30204</v>
      </c>
      <c r="B19891" s="176" t="s">
        <v>30203</v>
      </c>
      <c r="C19891" s="176" t="s">
        <v>949</v>
      </c>
      <c r="D19891" s="177">
        <v>18.68</v>
      </c>
    </row>
    <row r="19892" spans="1:4" x14ac:dyDescent="0.25">
      <c r="A19892" s="176" t="s">
        <v>30205</v>
      </c>
      <c r="B19892" s="176" t="s">
        <v>30203</v>
      </c>
      <c r="C19892" s="176" t="s">
        <v>949</v>
      </c>
      <c r="D19892" s="177">
        <v>28.02</v>
      </c>
    </row>
    <row r="19893" spans="1:4" x14ac:dyDescent="0.25">
      <c r="A19893" s="176" t="s">
        <v>30206</v>
      </c>
      <c r="B19893" s="176" t="s">
        <v>30203</v>
      </c>
      <c r="C19893" s="176" t="s">
        <v>949</v>
      </c>
      <c r="D19893" s="177">
        <v>18.68</v>
      </c>
    </row>
    <row r="19894" spans="1:4" x14ac:dyDescent="0.25">
      <c r="A19894" s="176" t="s">
        <v>30207</v>
      </c>
      <c r="B19894" s="176" t="s">
        <v>30208</v>
      </c>
      <c r="C19894" s="176" t="s">
        <v>949</v>
      </c>
      <c r="D19894" s="177">
        <v>5.59</v>
      </c>
    </row>
    <row r="19895" spans="1:4" x14ac:dyDescent="0.25">
      <c r="A19895" s="176" t="s">
        <v>30209</v>
      </c>
      <c r="B19895" s="176" t="s">
        <v>30208</v>
      </c>
      <c r="C19895" s="176" t="s">
        <v>949</v>
      </c>
      <c r="D19895" s="177">
        <v>0.13</v>
      </c>
    </row>
    <row r="19896" spans="1:4" x14ac:dyDescent="0.25">
      <c r="A19896" s="176" t="s">
        <v>30210</v>
      </c>
      <c r="B19896" s="176" t="s">
        <v>30208</v>
      </c>
      <c r="C19896" s="176" t="s">
        <v>949</v>
      </c>
      <c r="D19896" s="177">
        <v>5.59</v>
      </c>
    </row>
    <row r="19897" spans="1:4" x14ac:dyDescent="0.25">
      <c r="A19897" s="176" t="s">
        <v>30211</v>
      </c>
      <c r="B19897" s="176" t="s">
        <v>30208</v>
      </c>
      <c r="C19897" s="176" t="s">
        <v>949</v>
      </c>
      <c r="D19897" s="177">
        <v>0.13</v>
      </c>
    </row>
    <row r="19898" spans="1:4" x14ac:dyDescent="0.25">
      <c r="A19898" s="176" t="s">
        <v>30212</v>
      </c>
      <c r="B19898" s="176" t="s">
        <v>30213</v>
      </c>
      <c r="C19898" s="176" t="s">
        <v>949</v>
      </c>
      <c r="D19898" s="177">
        <v>5.52</v>
      </c>
    </row>
    <row r="19899" spans="1:4" x14ac:dyDescent="0.25">
      <c r="A19899" s="176" t="s">
        <v>30214</v>
      </c>
      <c r="B19899" s="176" t="s">
        <v>30213</v>
      </c>
      <c r="C19899" s="176" t="s">
        <v>949</v>
      </c>
      <c r="D19899" s="177">
        <v>0.09</v>
      </c>
    </row>
    <row r="19900" spans="1:4" x14ac:dyDescent="0.25">
      <c r="A19900" s="176" t="s">
        <v>30215</v>
      </c>
      <c r="B19900" s="176" t="s">
        <v>30213</v>
      </c>
      <c r="C19900" s="176" t="s">
        <v>949</v>
      </c>
      <c r="D19900" s="177">
        <v>5.52</v>
      </c>
    </row>
    <row r="19901" spans="1:4" x14ac:dyDescent="0.25">
      <c r="A19901" s="176" t="s">
        <v>30216</v>
      </c>
      <c r="B19901" s="176" t="s">
        <v>30213</v>
      </c>
      <c r="C19901" s="176" t="s">
        <v>949</v>
      </c>
      <c r="D19901" s="177">
        <v>0.09</v>
      </c>
    </row>
    <row r="19902" spans="1:4" x14ac:dyDescent="0.25">
      <c r="A19902" s="176" t="s">
        <v>30217</v>
      </c>
      <c r="B19902" s="176" t="s">
        <v>30218</v>
      </c>
      <c r="C19902" s="176" t="s">
        <v>949</v>
      </c>
      <c r="D19902" s="177">
        <v>979.76</v>
      </c>
    </row>
    <row r="19903" spans="1:4" x14ac:dyDescent="0.25">
      <c r="A19903" s="176" t="s">
        <v>30219</v>
      </c>
      <c r="B19903" s="176" t="s">
        <v>30218</v>
      </c>
      <c r="C19903" s="176" t="s">
        <v>949</v>
      </c>
      <c r="D19903" s="177">
        <v>665.29</v>
      </c>
    </row>
    <row r="19904" spans="1:4" x14ac:dyDescent="0.25">
      <c r="A19904" s="176" t="s">
        <v>30220</v>
      </c>
      <c r="B19904" s="176" t="s">
        <v>30218</v>
      </c>
      <c r="C19904" s="176" t="s">
        <v>949</v>
      </c>
      <c r="D19904" s="177">
        <v>618.16999999999996</v>
      </c>
    </row>
    <row r="19905" spans="1:4" x14ac:dyDescent="0.25">
      <c r="A19905" s="176" t="s">
        <v>30221</v>
      </c>
      <c r="B19905" s="176" t="s">
        <v>30218</v>
      </c>
      <c r="C19905" s="176" t="s">
        <v>949</v>
      </c>
      <c r="D19905" s="177">
        <v>971.4</v>
      </c>
    </row>
    <row r="19906" spans="1:4" x14ac:dyDescent="0.25">
      <c r="A19906" s="176" t="s">
        <v>30222</v>
      </c>
      <c r="B19906" s="176" t="s">
        <v>30218</v>
      </c>
      <c r="C19906" s="176" t="s">
        <v>949</v>
      </c>
      <c r="D19906" s="177">
        <v>656.93</v>
      </c>
    </row>
    <row r="19907" spans="1:4" x14ac:dyDescent="0.25">
      <c r="A19907" s="176" t="s">
        <v>30223</v>
      </c>
      <c r="B19907" s="176" t="s">
        <v>30218</v>
      </c>
      <c r="C19907" s="176" t="s">
        <v>949</v>
      </c>
      <c r="D19907" s="177">
        <v>609.80999999999995</v>
      </c>
    </row>
    <row r="19908" spans="1:4" x14ac:dyDescent="0.25">
      <c r="A19908" s="176" t="s">
        <v>30224</v>
      </c>
      <c r="B19908" s="176" t="s">
        <v>30225</v>
      </c>
      <c r="C19908" s="176" t="s">
        <v>949</v>
      </c>
      <c r="D19908" s="177">
        <v>22.7</v>
      </c>
    </row>
    <row r="19909" spans="1:4" x14ac:dyDescent="0.25">
      <c r="A19909" s="176" t="s">
        <v>30226</v>
      </c>
      <c r="B19909" s="176" t="s">
        <v>30225</v>
      </c>
      <c r="C19909" s="176" t="s">
        <v>949</v>
      </c>
      <c r="D19909" s="177">
        <v>0.31</v>
      </c>
    </row>
    <row r="19910" spans="1:4" x14ac:dyDescent="0.25">
      <c r="A19910" s="176" t="s">
        <v>30227</v>
      </c>
      <c r="B19910" s="176" t="s">
        <v>30225</v>
      </c>
      <c r="C19910" s="176" t="s">
        <v>949</v>
      </c>
      <c r="D19910" s="177">
        <v>22.7</v>
      </c>
    </row>
    <row r="19911" spans="1:4" x14ac:dyDescent="0.25">
      <c r="A19911" s="176" t="s">
        <v>30228</v>
      </c>
      <c r="B19911" s="176" t="s">
        <v>30225</v>
      </c>
      <c r="C19911" s="176" t="s">
        <v>949</v>
      </c>
      <c r="D19911" s="177">
        <v>0.31</v>
      </c>
    </row>
    <row r="19912" spans="1:4" x14ac:dyDescent="0.25">
      <c r="A19912" s="176" t="s">
        <v>30229</v>
      </c>
      <c r="B19912" s="176" t="s">
        <v>30230</v>
      </c>
      <c r="C19912" s="176" t="s">
        <v>949</v>
      </c>
      <c r="D19912" s="177">
        <v>140.82</v>
      </c>
    </row>
    <row r="19913" spans="1:4" x14ac:dyDescent="0.25">
      <c r="A19913" s="176" t="s">
        <v>30231</v>
      </c>
      <c r="B19913" s="176" t="s">
        <v>30232</v>
      </c>
      <c r="C19913" s="176" t="s">
        <v>949</v>
      </c>
      <c r="D19913" s="177">
        <v>65.400000000000006</v>
      </c>
    </row>
    <row r="19914" spans="1:4" x14ac:dyDescent="0.25">
      <c r="A19914" s="176" t="s">
        <v>30233</v>
      </c>
      <c r="B19914" s="176" t="s">
        <v>30230</v>
      </c>
      <c r="C19914" s="176" t="s">
        <v>949</v>
      </c>
      <c r="D19914" s="177">
        <v>138.85</v>
      </c>
    </row>
    <row r="19915" spans="1:4" x14ac:dyDescent="0.25">
      <c r="A19915" s="176" t="s">
        <v>30234</v>
      </c>
      <c r="B19915" s="176" t="s">
        <v>30232</v>
      </c>
      <c r="C19915" s="176" t="s">
        <v>949</v>
      </c>
      <c r="D19915" s="177">
        <v>63.43</v>
      </c>
    </row>
    <row r="19916" spans="1:4" x14ac:dyDescent="0.25">
      <c r="A19916" s="176" t="s">
        <v>30235</v>
      </c>
      <c r="B19916" s="176" t="s">
        <v>30236</v>
      </c>
      <c r="C19916" s="176" t="s">
        <v>949</v>
      </c>
      <c r="D19916" s="177">
        <v>12.32</v>
      </c>
    </row>
    <row r="19917" spans="1:4" x14ac:dyDescent="0.25">
      <c r="A19917" s="176" t="s">
        <v>30237</v>
      </c>
      <c r="B19917" s="176" t="s">
        <v>30236</v>
      </c>
      <c r="C19917" s="176" t="s">
        <v>949</v>
      </c>
      <c r="D19917" s="177">
        <v>8.57</v>
      </c>
    </row>
    <row r="19918" spans="1:4" x14ac:dyDescent="0.25">
      <c r="A19918" s="176" t="s">
        <v>30238</v>
      </c>
      <c r="B19918" s="176" t="s">
        <v>30236</v>
      </c>
      <c r="C19918" s="176" t="s">
        <v>949</v>
      </c>
      <c r="D19918" s="177">
        <v>7.72</v>
      </c>
    </row>
    <row r="19919" spans="1:4" x14ac:dyDescent="0.25">
      <c r="A19919" s="176" t="s">
        <v>30239</v>
      </c>
      <c r="B19919" s="176" t="s">
        <v>30236</v>
      </c>
      <c r="C19919" s="176" t="s">
        <v>949</v>
      </c>
      <c r="D19919" s="177">
        <v>12.32</v>
      </c>
    </row>
    <row r="19920" spans="1:4" x14ac:dyDescent="0.25">
      <c r="A19920" s="176" t="s">
        <v>30240</v>
      </c>
      <c r="B19920" s="176" t="s">
        <v>30236</v>
      </c>
      <c r="C19920" s="176" t="s">
        <v>949</v>
      </c>
      <c r="D19920" s="177">
        <v>8.57</v>
      </c>
    </row>
    <row r="19921" spans="1:4" x14ac:dyDescent="0.25">
      <c r="A19921" s="176" t="s">
        <v>30241</v>
      </c>
      <c r="B19921" s="176" t="s">
        <v>30236</v>
      </c>
      <c r="C19921" s="176" t="s">
        <v>949</v>
      </c>
      <c r="D19921" s="177">
        <v>7.72</v>
      </c>
    </row>
    <row r="19922" spans="1:4" x14ac:dyDescent="0.25">
      <c r="A19922" s="176" t="s">
        <v>30242</v>
      </c>
      <c r="B19922" s="176" t="s">
        <v>30243</v>
      </c>
      <c r="C19922" s="176" t="s">
        <v>949</v>
      </c>
      <c r="D19922" s="177">
        <v>105.74</v>
      </c>
    </row>
    <row r="19923" spans="1:4" x14ac:dyDescent="0.25">
      <c r="A19923" s="176" t="s">
        <v>30244</v>
      </c>
      <c r="B19923" s="176" t="s">
        <v>30245</v>
      </c>
      <c r="C19923" s="176" t="s">
        <v>949</v>
      </c>
      <c r="D19923" s="177">
        <v>76.48</v>
      </c>
    </row>
    <row r="19924" spans="1:4" x14ac:dyDescent="0.25">
      <c r="A19924" s="176" t="s">
        <v>30246</v>
      </c>
      <c r="B19924" s="176" t="s">
        <v>30245</v>
      </c>
      <c r="C19924" s="176" t="s">
        <v>949</v>
      </c>
      <c r="D19924" s="177">
        <v>69.38</v>
      </c>
    </row>
    <row r="19925" spans="1:4" x14ac:dyDescent="0.25">
      <c r="A19925" s="176" t="s">
        <v>30247</v>
      </c>
      <c r="B19925" s="176" t="s">
        <v>30243</v>
      </c>
      <c r="C19925" s="176" t="s">
        <v>949</v>
      </c>
      <c r="D19925" s="177">
        <v>105.74</v>
      </c>
    </row>
    <row r="19926" spans="1:4" x14ac:dyDescent="0.25">
      <c r="A19926" s="176" t="s">
        <v>30248</v>
      </c>
      <c r="B19926" s="176" t="s">
        <v>30245</v>
      </c>
      <c r="C19926" s="176" t="s">
        <v>949</v>
      </c>
      <c r="D19926" s="177">
        <v>76.48</v>
      </c>
    </row>
    <row r="19927" spans="1:4" x14ac:dyDescent="0.25">
      <c r="A19927" s="176" t="s">
        <v>30249</v>
      </c>
      <c r="B19927" s="176" t="s">
        <v>30245</v>
      </c>
      <c r="C19927" s="176" t="s">
        <v>949</v>
      </c>
      <c r="D19927" s="177">
        <v>69.38</v>
      </c>
    </row>
    <row r="19928" spans="1:4" x14ac:dyDescent="0.25">
      <c r="A19928" s="176" t="s">
        <v>30250</v>
      </c>
      <c r="B19928" s="176" t="s">
        <v>30251</v>
      </c>
      <c r="C19928" s="176" t="s">
        <v>1467</v>
      </c>
      <c r="D19928" s="177">
        <v>1.08</v>
      </c>
    </row>
    <row r="19929" spans="1:4" x14ac:dyDescent="0.25">
      <c r="A19929" s="176" t="s">
        <v>30252</v>
      </c>
      <c r="B19929" s="176" t="s">
        <v>30251</v>
      </c>
      <c r="C19929" s="176" t="s">
        <v>1467</v>
      </c>
      <c r="D19929" s="177">
        <v>1.08</v>
      </c>
    </row>
    <row r="19930" spans="1:4" x14ac:dyDescent="0.25">
      <c r="A19930" s="176" t="s">
        <v>30253</v>
      </c>
      <c r="B19930" s="176" t="s">
        <v>30254</v>
      </c>
      <c r="C19930" s="176" t="s">
        <v>1467</v>
      </c>
      <c r="D19930" s="177">
        <v>0.89</v>
      </c>
    </row>
    <row r="19931" spans="1:4" x14ac:dyDescent="0.25">
      <c r="A19931" s="176" t="s">
        <v>30255</v>
      </c>
      <c r="B19931" s="176" t="s">
        <v>30254</v>
      </c>
      <c r="C19931" s="176" t="s">
        <v>1467</v>
      </c>
      <c r="D19931" s="177">
        <v>0.88</v>
      </c>
    </row>
    <row r="19932" spans="1:4" x14ac:dyDescent="0.25">
      <c r="A19932" s="176" t="s">
        <v>30256</v>
      </c>
      <c r="B19932" s="176" t="s">
        <v>30257</v>
      </c>
      <c r="C19932" s="176" t="s">
        <v>322</v>
      </c>
      <c r="D19932" s="177">
        <v>1.56</v>
      </c>
    </row>
    <row r="19933" spans="1:4" x14ac:dyDescent="0.25">
      <c r="A19933" s="176" t="s">
        <v>30258</v>
      </c>
      <c r="B19933" s="176" t="s">
        <v>30257</v>
      </c>
      <c r="C19933" s="176" t="s">
        <v>322</v>
      </c>
      <c r="D19933" s="177">
        <v>1.53</v>
      </c>
    </row>
    <row r="19934" spans="1:4" x14ac:dyDescent="0.25">
      <c r="A19934" s="176" t="s">
        <v>30259</v>
      </c>
      <c r="B19934" s="176" t="s">
        <v>30260</v>
      </c>
      <c r="C19934" s="176" t="s">
        <v>1467</v>
      </c>
      <c r="D19934" s="177">
        <v>7.69</v>
      </c>
    </row>
    <row r="19935" spans="1:4" x14ac:dyDescent="0.25">
      <c r="A19935" s="176" t="s">
        <v>30261</v>
      </c>
      <c r="B19935" s="176" t="s">
        <v>30260</v>
      </c>
      <c r="C19935" s="176" t="s">
        <v>1467</v>
      </c>
      <c r="D19935" s="177">
        <v>7.56</v>
      </c>
    </row>
    <row r="19936" spans="1:4" x14ac:dyDescent="0.25">
      <c r="A19936" s="176" t="s">
        <v>30262</v>
      </c>
      <c r="B19936" s="176" t="s">
        <v>30263</v>
      </c>
      <c r="C19936" s="176" t="s">
        <v>83</v>
      </c>
      <c r="D19936" s="177">
        <v>15.6</v>
      </c>
    </row>
    <row r="19937" spans="1:4" x14ac:dyDescent="0.25">
      <c r="A19937" s="176" t="s">
        <v>30264</v>
      </c>
      <c r="B19937" s="176" t="s">
        <v>30263</v>
      </c>
      <c r="C19937" s="176" t="s">
        <v>83</v>
      </c>
      <c r="D19937" s="177">
        <v>15.42</v>
      </c>
    </row>
    <row r="19938" spans="1:4" x14ac:dyDescent="0.25">
      <c r="A19938" s="176" t="s">
        <v>30265</v>
      </c>
      <c r="B19938" s="176" t="s">
        <v>30266</v>
      </c>
      <c r="C19938" s="176" t="s">
        <v>1467</v>
      </c>
      <c r="D19938" s="177">
        <v>8.68</v>
      </c>
    </row>
    <row r="19939" spans="1:4" x14ac:dyDescent="0.25">
      <c r="A19939" s="176" t="s">
        <v>30267</v>
      </c>
      <c r="B19939" s="176" t="s">
        <v>30266</v>
      </c>
      <c r="C19939" s="176" t="s">
        <v>1467</v>
      </c>
      <c r="D19939" s="177">
        <v>8.59</v>
      </c>
    </row>
    <row r="19940" spans="1:4" x14ac:dyDescent="0.25">
      <c r="A19940" s="176" t="s">
        <v>30268</v>
      </c>
      <c r="B19940" s="176" t="s">
        <v>30269</v>
      </c>
      <c r="C19940" s="176" t="s">
        <v>1467</v>
      </c>
      <c r="D19940" s="177">
        <v>37.44</v>
      </c>
    </row>
    <row r="19941" spans="1:4" x14ac:dyDescent="0.25">
      <c r="A19941" s="176" t="s">
        <v>30270</v>
      </c>
      <c r="B19941" s="176" t="s">
        <v>30269</v>
      </c>
      <c r="C19941" s="176" t="s">
        <v>1467</v>
      </c>
      <c r="D19941" s="177">
        <v>35.35</v>
      </c>
    </row>
    <row r="19942" spans="1:4" x14ac:dyDescent="0.25">
      <c r="A19942" s="176" t="s">
        <v>30271</v>
      </c>
      <c r="B19942" s="176" t="s">
        <v>30272</v>
      </c>
      <c r="C19942" s="176" t="s">
        <v>1467</v>
      </c>
      <c r="D19942" s="177">
        <v>17.920000000000002</v>
      </c>
    </row>
    <row r="19943" spans="1:4" x14ac:dyDescent="0.25">
      <c r="A19943" s="176" t="s">
        <v>30273</v>
      </c>
      <c r="B19943" s="176" t="s">
        <v>30272</v>
      </c>
      <c r="C19943" s="176" t="s">
        <v>1467</v>
      </c>
      <c r="D19943" s="177">
        <v>17.38</v>
      </c>
    </row>
    <row r="19944" spans="1:4" x14ac:dyDescent="0.25">
      <c r="A19944" s="176" t="s">
        <v>30274</v>
      </c>
      <c r="B19944" s="176" t="s">
        <v>30275</v>
      </c>
      <c r="C19944" s="176" t="s">
        <v>1467</v>
      </c>
      <c r="D19944" s="177">
        <v>3.41</v>
      </c>
    </row>
    <row r="19945" spans="1:4" x14ac:dyDescent="0.25">
      <c r="A19945" s="176" t="s">
        <v>30276</v>
      </c>
      <c r="B19945" s="176" t="s">
        <v>30275</v>
      </c>
      <c r="C19945" s="176" t="s">
        <v>1467</v>
      </c>
      <c r="D19945" s="177">
        <v>3.36</v>
      </c>
    </row>
    <row r="19946" spans="1:4" x14ac:dyDescent="0.25">
      <c r="A19946" s="176" t="s">
        <v>30277</v>
      </c>
      <c r="B19946" s="176" t="s">
        <v>30278</v>
      </c>
      <c r="C19946" s="176" t="s">
        <v>1467</v>
      </c>
      <c r="D19946" s="177">
        <v>70.760000000000005</v>
      </c>
    </row>
    <row r="19947" spans="1:4" x14ac:dyDescent="0.25">
      <c r="A19947" s="176" t="s">
        <v>30279</v>
      </c>
      <c r="B19947" s="176" t="s">
        <v>30278</v>
      </c>
      <c r="C19947" s="176" t="s">
        <v>1467</v>
      </c>
      <c r="D19947" s="177">
        <v>67.069999999999993</v>
      </c>
    </row>
    <row r="19948" spans="1:4" x14ac:dyDescent="0.25">
      <c r="A19948" s="176" t="s">
        <v>30280</v>
      </c>
      <c r="B19948" s="176" t="s">
        <v>30281</v>
      </c>
      <c r="C19948" s="176" t="s">
        <v>322</v>
      </c>
      <c r="D19948" s="177">
        <v>10.75</v>
      </c>
    </row>
    <row r="19949" spans="1:4" x14ac:dyDescent="0.25">
      <c r="A19949" s="176" t="s">
        <v>30282</v>
      </c>
      <c r="B19949" s="176" t="s">
        <v>30281</v>
      </c>
      <c r="C19949" s="176" t="s">
        <v>322</v>
      </c>
      <c r="D19949" s="177">
        <v>10.43</v>
      </c>
    </row>
    <row r="19950" spans="1:4" x14ac:dyDescent="0.25">
      <c r="A19950" s="176" t="s">
        <v>30283</v>
      </c>
      <c r="B19950" s="176" t="s">
        <v>30284</v>
      </c>
      <c r="C19950" s="176" t="s">
        <v>1467</v>
      </c>
      <c r="D19950" s="177">
        <v>391.97</v>
      </c>
    </row>
    <row r="19951" spans="1:4" x14ac:dyDescent="0.25">
      <c r="A19951" s="176" t="s">
        <v>30285</v>
      </c>
      <c r="B19951" s="176" t="s">
        <v>30284</v>
      </c>
      <c r="C19951" s="176" t="s">
        <v>1467</v>
      </c>
      <c r="D19951" s="177">
        <v>379.39</v>
      </c>
    </row>
    <row r="19952" spans="1:4" x14ac:dyDescent="0.25">
      <c r="A19952" s="176" t="s">
        <v>30286</v>
      </c>
      <c r="B19952" s="176" t="s">
        <v>30287</v>
      </c>
      <c r="C19952" s="176" t="s">
        <v>1467</v>
      </c>
      <c r="D19952" s="177">
        <v>461.1</v>
      </c>
    </row>
    <row r="19953" spans="1:4" x14ac:dyDescent="0.25">
      <c r="A19953" s="176" t="s">
        <v>30288</v>
      </c>
      <c r="B19953" s="176" t="s">
        <v>30287</v>
      </c>
      <c r="C19953" s="176" t="s">
        <v>1467</v>
      </c>
      <c r="D19953" s="177">
        <v>432.11</v>
      </c>
    </row>
    <row r="19954" spans="1:4" x14ac:dyDescent="0.25">
      <c r="A19954" s="176" t="s">
        <v>30289</v>
      </c>
      <c r="B19954" s="176" t="s">
        <v>30290</v>
      </c>
      <c r="C19954" s="176" t="s">
        <v>1467</v>
      </c>
      <c r="D19954" s="177">
        <v>13.78</v>
      </c>
    </row>
    <row r="19955" spans="1:4" x14ac:dyDescent="0.25">
      <c r="A19955" s="176" t="s">
        <v>30291</v>
      </c>
      <c r="B19955" s="176" t="s">
        <v>30290</v>
      </c>
      <c r="C19955" s="176" t="s">
        <v>1467</v>
      </c>
      <c r="D19955" s="177">
        <v>13.53</v>
      </c>
    </row>
    <row r="19956" spans="1:4" x14ac:dyDescent="0.25">
      <c r="A19956" s="176" t="s">
        <v>30292</v>
      </c>
      <c r="B19956" s="176" t="s">
        <v>30293</v>
      </c>
      <c r="C19956" s="176" t="s">
        <v>1467</v>
      </c>
      <c r="D19956" s="177">
        <v>3.38</v>
      </c>
    </row>
    <row r="19957" spans="1:4" x14ac:dyDescent="0.25">
      <c r="A19957" s="176" t="s">
        <v>30294</v>
      </c>
      <c r="B19957" s="176" t="s">
        <v>30293</v>
      </c>
      <c r="C19957" s="176" t="s">
        <v>1467</v>
      </c>
      <c r="D19957" s="177">
        <v>3.34</v>
      </c>
    </row>
    <row r="19958" spans="1:4" x14ac:dyDescent="0.25">
      <c r="A19958" s="176" t="s">
        <v>30295</v>
      </c>
      <c r="B19958" s="176" t="s">
        <v>30296</v>
      </c>
      <c r="C19958" s="176" t="s">
        <v>1467</v>
      </c>
      <c r="D19958" s="177">
        <v>796.5</v>
      </c>
    </row>
    <row r="19959" spans="1:4" x14ac:dyDescent="0.25">
      <c r="A19959" s="176" t="s">
        <v>30297</v>
      </c>
      <c r="B19959" s="176" t="s">
        <v>30296</v>
      </c>
      <c r="C19959" s="176" t="s">
        <v>1467</v>
      </c>
      <c r="D19959" s="177">
        <v>795.23</v>
      </c>
    </row>
    <row r="19960" spans="1:4" x14ac:dyDescent="0.25">
      <c r="A19960" s="176" t="s">
        <v>30298</v>
      </c>
      <c r="B19960" s="176" t="s">
        <v>30299</v>
      </c>
      <c r="C19960" s="176" t="s">
        <v>1467</v>
      </c>
      <c r="D19960" s="177">
        <v>839.9</v>
      </c>
    </row>
    <row r="19961" spans="1:4" x14ac:dyDescent="0.25">
      <c r="A19961" s="176" t="s">
        <v>30300</v>
      </c>
      <c r="B19961" s="176" t="s">
        <v>30299</v>
      </c>
      <c r="C19961" s="176" t="s">
        <v>1467</v>
      </c>
      <c r="D19961" s="177">
        <v>838.63</v>
      </c>
    </row>
    <row r="19962" spans="1:4" x14ac:dyDescent="0.25">
      <c r="A19962" s="176" t="s">
        <v>30301</v>
      </c>
      <c r="B19962" s="176" t="s">
        <v>30302</v>
      </c>
      <c r="C19962" s="176" t="s">
        <v>1467</v>
      </c>
      <c r="D19962" s="177">
        <v>507.22</v>
      </c>
    </row>
    <row r="19963" spans="1:4" x14ac:dyDescent="0.25">
      <c r="A19963" s="176" t="s">
        <v>30303</v>
      </c>
      <c r="B19963" s="176" t="s">
        <v>30302</v>
      </c>
      <c r="C19963" s="176" t="s">
        <v>1467</v>
      </c>
      <c r="D19963" s="177">
        <v>506.43</v>
      </c>
    </row>
    <row r="19964" spans="1:4" x14ac:dyDescent="0.25">
      <c r="A19964" s="176" t="s">
        <v>30304</v>
      </c>
      <c r="B19964" s="176" t="s">
        <v>30305</v>
      </c>
      <c r="C19964" s="176" t="s">
        <v>1467</v>
      </c>
      <c r="D19964" s="177">
        <v>88.27</v>
      </c>
    </row>
    <row r="19965" spans="1:4" x14ac:dyDescent="0.25">
      <c r="A19965" s="176" t="s">
        <v>30306</v>
      </c>
      <c r="B19965" s="176" t="s">
        <v>30305</v>
      </c>
      <c r="C19965" s="176" t="s">
        <v>1467</v>
      </c>
      <c r="D19965" s="177">
        <v>87.73</v>
      </c>
    </row>
    <row r="19966" spans="1:4" x14ac:dyDescent="0.25">
      <c r="A19966" s="176" t="s">
        <v>30307</v>
      </c>
      <c r="B19966" s="176" t="s">
        <v>30308</v>
      </c>
      <c r="C19966" s="176" t="s">
        <v>1467</v>
      </c>
      <c r="D19966" s="177">
        <v>193.6</v>
      </c>
    </row>
    <row r="19967" spans="1:4" x14ac:dyDescent="0.25">
      <c r="A19967" s="176" t="s">
        <v>30309</v>
      </c>
      <c r="B19967" s="176" t="s">
        <v>30308</v>
      </c>
      <c r="C19967" s="176" t="s">
        <v>1467</v>
      </c>
      <c r="D19967" s="177">
        <v>188.89</v>
      </c>
    </row>
    <row r="19968" spans="1:4" x14ac:dyDescent="0.25">
      <c r="A19968" s="176" t="s">
        <v>30310</v>
      </c>
      <c r="B19968" s="176" t="s">
        <v>30311</v>
      </c>
      <c r="C19968" s="176" t="s">
        <v>322</v>
      </c>
      <c r="D19968" s="177">
        <v>172.73</v>
      </c>
    </row>
    <row r="19969" spans="1:4" x14ac:dyDescent="0.25">
      <c r="A19969" s="176" t="s">
        <v>30312</v>
      </c>
      <c r="B19969" s="176" t="s">
        <v>30311</v>
      </c>
      <c r="C19969" s="176" t="s">
        <v>322</v>
      </c>
      <c r="D19969" s="177">
        <v>166.92</v>
      </c>
    </row>
    <row r="19970" spans="1:4" x14ac:dyDescent="0.25">
      <c r="A19970" s="176" t="s">
        <v>30313</v>
      </c>
      <c r="B19970" s="176" t="s">
        <v>30314</v>
      </c>
      <c r="C19970" s="176" t="s">
        <v>322</v>
      </c>
      <c r="D19970" s="177">
        <v>0.94</v>
      </c>
    </row>
    <row r="19971" spans="1:4" x14ac:dyDescent="0.25">
      <c r="A19971" s="176" t="s">
        <v>30315</v>
      </c>
      <c r="B19971" s="176" t="s">
        <v>30314</v>
      </c>
      <c r="C19971" s="176" t="s">
        <v>322</v>
      </c>
      <c r="D19971" s="177">
        <v>0.93</v>
      </c>
    </row>
    <row r="19972" spans="1:4" x14ac:dyDescent="0.25">
      <c r="A19972" s="176" t="s">
        <v>30316</v>
      </c>
      <c r="B19972" s="176" t="s">
        <v>30317</v>
      </c>
      <c r="C19972" s="176" t="s">
        <v>1467</v>
      </c>
      <c r="D19972" s="177">
        <v>3.07</v>
      </c>
    </row>
    <row r="19973" spans="1:4" x14ac:dyDescent="0.25">
      <c r="A19973" s="176" t="s">
        <v>30318</v>
      </c>
      <c r="B19973" s="176" t="s">
        <v>30317</v>
      </c>
      <c r="C19973" s="176" t="s">
        <v>1467</v>
      </c>
      <c r="D19973" s="177">
        <v>3.04</v>
      </c>
    </row>
    <row r="19974" spans="1:4" x14ac:dyDescent="0.25">
      <c r="A19974" s="176" t="s">
        <v>30319</v>
      </c>
      <c r="B19974" s="176" t="s">
        <v>30320</v>
      </c>
      <c r="C19974" s="176" t="s">
        <v>1467</v>
      </c>
      <c r="D19974" s="177">
        <v>1.99</v>
      </c>
    </row>
    <row r="19975" spans="1:4" x14ac:dyDescent="0.25">
      <c r="A19975" s="176" t="s">
        <v>30321</v>
      </c>
      <c r="B19975" s="176" t="s">
        <v>30320</v>
      </c>
      <c r="C19975" s="176" t="s">
        <v>1467</v>
      </c>
      <c r="D19975" s="177">
        <v>1.96</v>
      </c>
    </row>
    <row r="19976" spans="1:4" x14ac:dyDescent="0.25">
      <c r="A19976" s="176" t="s">
        <v>30322</v>
      </c>
      <c r="B19976" s="176" t="s">
        <v>30323</v>
      </c>
      <c r="C19976" s="176" t="s">
        <v>322</v>
      </c>
      <c r="D19976" s="177">
        <v>0.35</v>
      </c>
    </row>
    <row r="19977" spans="1:4" x14ac:dyDescent="0.25">
      <c r="A19977" s="176" t="s">
        <v>30324</v>
      </c>
      <c r="B19977" s="176" t="s">
        <v>30323</v>
      </c>
      <c r="C19977" s="176" t="s">
        <v>322</v>
      </c>
      <c r="D19977" s="177">
        <v>0.35</v>
      </c>
    </row>
    <row r="19978" spans="1:4" x14ac:dyDescent="0.25">
      <c r="A19978" s="176" t="s">
        <v>30325</v>
      </c>
      <c r="B19978" s="176" t="s">
        <v>30326</v>
      </c>
      <c r="C19978" s="176" t="s">
        <v>322</v>
      </c>
      <c r="D19978" s="177">
        <v>0.34</v>
      </c>
    </row>
    <row r="19979" spans="1:4" x14ac:dyDescent="0.25">
      <c r="A19979" s="176" t="s">
        <v>30327</v>
      </c>
      <c r="B19979" s="176" t="s">
        <v>30326</v>
      </c>
      <c r="C19979" s="176" t="s">
        <v>322</v>
      </c>
      <c r="D19979" s="177">
        <v>0.34</v>
      </c>
    </row>
    <row r="19980" spans="1:4" x14ac:dyDescent="0.25">
      <c r="A19980" s="176" t="s">
        <v>30328</v>
      </c>
      <c r="B19980" s="176" t="s">
        <v>30329</v>
      </c>
      <c r="C19980" s="176" t="s">
        <v>322</v>
      </c>
      <c r="D19980" s="177">
        <v>0.42</v>
      </c>
    </row>
    <row r="19981" spans="1:4" x14ac:dyDescent="0.25">
      <c r="A19981" s="176" t="s">
        <v>30330</v>
      </c>
      <c r="B19981" s="176" t="s">
        <v>30329</v>
      </c>
      <c r="C19981" s="176" t="s">
        <v>322</v>
      </c>
      <c r="D19981" s="177">
        <v>0.41</v>
      </c>
    </row>
    <row r="19982" spans="1:4" x14ac:dyDescent="0.25">
      <c r="A19982" s="176" t="s">
        <v>30331</v>
      </c>
      <c r="B19982" s="176" t="s">
        <v>30332</v>
      </c>
      <c r="C19982" s="176" t="s">
        <v>1707</v>
      </c>
      <c r="D19982" s="177">
        <v>6.6</v>
      </c>
    </row>
    <row r="19983" spans="1:4" x14ac:dyDescent="0.25">
      <c r="A19983" s="176" t="s">
        <v>30333</v>
      </c>
      <c r="B19983" s="176" t="s">
        <v>30332</v>
      </c>
      <c r="C19983" s="176" t="s">
        <v>1707</v>
      </c>
      <c r="D19983" s="177">
        <v>6.47</v>
      </c>
    </row>
    <row r="19984" spans="1:4" x14ac:dyDescent="0.25">
      <c r="A19984" s="176" t="s">
        <v>30334</v>
      </c>
      <c r="B19984" s="176" t="s">
        <v>30335</v>
      </c>
      <c r="C19984" s="176" t="s">
        <v>1467</v>
      </c>
      <c r="D19984" s="177">
        <v>53.68</v>
      </c>
    </row>
    <row r="19985" spans="1:4" x14ac:dyDescent="0.25">
      <c r="A19985" s="176" t="s">
        <v>30336</v>
      </c>
      <c r="B19985" s="176" t="s">
        <v>30335</v>
      </c>
      <c r="C19985" s="176" t="s">
        <v>1467</v>
      </c>
      <c r="D19985" s="177">
        <v>53.19</v>
      </c>
    </row>
    <row r="19986" spans="1:4" x14ac:dyDescent="0.25">
      <c r="A19986" s="176" t="s">
        <v>30337</v>
      </c>
      <c r="B19986" s="176" t="s">
        <v>30338</v>
      </c>
      <c r="C19986" s="176" t="s">
        <v>1467</v>
      </c>
      <c r="D19986" s="177">
        <v>4.57</v>
      </c>
    </row>
    <row r="19987" spans="1:4" x14ac:dyDescent="0.25">
      <c r="A19987" s="176" t="s">
        <v>30339</v>
      </c>
      <c r="B19987" s="176" t="s">
        <v>30338</v>
      </c>
      <c r="C19987" s="176" t="s">
        <v>1467</v>
      </c>
      <c r="D19987" s="177">
        <v>4.53</v>
      </c>
    </row>
    <row r="19988" spans="1:4" x14ac:dyDescent="0.25">
      <c r="A19988" s="176" t="s">
        <v>30340</v>
      </c>
      <c r="B19988" s="176" t="s">
        <v>30341</v>
      </c>
      <c r="C19988" s="176" t="s">
        <v>1467</v>
      </c>
      <c r="D19988" s="177">
        <v>7.59</v>
      </c>
    </row>
    <row r="19989" spans="1:4" x14ac:dyDescent="0.25">
      <c r="A19989" s="176" t="s">
        <v>30342</v>
      </c>
      <c r="B19989" s="176" t="s">
        <v>30341</v>
      </c>
      <c r="C19989" s="176" t="s">
        <v>1467</v>
      </c>
      <c r="D19989" s="177">
        <v>7.52</v>
      </c>
    </row>
    <row r="19990" spans="1:4" x14ac:dyDescent="0.25">
      <c r="A19990" s="176" t="s">
        <v>30343</v>
      </c>
      <c r="B19990" s="176" t="s">
        <v>30344</v>
      </c>
      <c r="C19990" s="176" t="s">
        <v>2150</v>
      </c>
      <c r="D19990" s="177">
        <v>22.68</v>
      </c>
    </row>
    <row r="19991" spans="1:4" x14ac:dyDescent="0.25">
      <c r="A19991" s="176" t="s">
        <v>30345</v>
      </c>
      <c r="B19991" s="176" t="s">
        <v>30344</v>
      </c>
      <c r="C19991" s="176" t="s">
        <v>2150</v>
      </c>
      <c r="D19991" s="177">
        <v>22.33</v>
      </c>
    </row>
    <row r="19992" spans="1:4" x14ac:dyDescent="0.25">
      <c r="A19992" s="176" t="s">
        <v>30346</v>
      </c>
      <c r="B19992" s="176" t="s">
        <v>30347</v>
      </c>
      <c r="C19992" s="176" t="s">
        <v>322</v>
      </c>
      <c r="D19992" s="177">
        <v>0.32</v>
      </c>
    </row>
    <row r="19993" spans="1:4" x14ac:dyDescent="0.25">
      <c r="A19993" s="176" t="s">
        <v>30348</v>
      </c>
      <c r="B19993" s="176" t="s">
        <v>30347</v>
      </c>
      <c r="C19993" s="176" t="s">
        <v>322</v>
      </c>
      <c r="D19993" s="177">
        <v>0.3</v>
      </c>
    </row>
    <row r="19994" spans="1:4" x14ac:dyDescent="0.25">
      <c r="A19994" s="176" t="s">
        <v>30349</v>
      </c>
      <c r="B19994" s="176" t="s">
        <v>30350</v>
      </c>
      <c r="C19994" s="176" t="s">
        <v>2213</v>
      </c>
      <c r="D19994" s="177">
        <v>194.17</v>
      </c>
    </row>
    <row r="19995" spans="1:4" x14ac:dyDescent="0.25">
      <c r="A19995" s="176" t="s">
        <v>30351</v>
      </c>
      <c r="B19995" s="176" t="s">
        <v>30350</v>
      </c>
      <c r="C19995" s="176" t="s">
        <v>2213</v>
      </c>
      <c r="D19995" s="177">
        <v>191.01</v>
      </c>
    </row>
    <row r="19996" spans="1:4" x14ac:dyDescent="0.25">
      <c r="A19996" s="176" t="s">
        <v>30352</v>
      </c>
      <c r="B19996" s="176" t="s">
        <v>30353</v>
      </c>
      <c r="C19996" s="176" t="s">
        <v>322</v>
      </c>
      <c r="D19996" s="177">
        <v>2.42</v>
      </c>
    </row>
    <row r="19997" spans="1:4" x14ac:dyDescent="0.25">
      <c r="A19997" s="176" t="s">
        <v>30354</v>
      </c>
      <c r="B19997" s="176" t="s">
        <v>30353</v>
      </c>
      <c r="C19997" s="176" t="s">
        <v>322</v>
      </c>
      <c r="D19997" s="177">
        <v>2.36</v>
      </c>
    </row>
    <row r="19998" spans="1:4" x14ac:dyDescent="0.25">
      <c r="A19998" s="176" t="s">
        <v>30355</v>
      </c>
      <c r="B19998" s="176" t="s">
        <v>30356</v>
      </c>
      <c r="C19998" s="176" t="s">
        <v>322</v>
      </c>
      <c r="D19998" s="177">
        <v>1.1399999999999999</v>
      </c>
    </row>
    <row r="19999" spans="1:4" x14ac:dyDescent="0.25">
      <c r="A19999" s="176" t="s">
        <v>30357</v>
      </c>
      <c r="B19999" s="176" t="s">
        <v>30356</v>
      </c>
      <c r="C19999" s="176" t="s">
        <v>322</v>
      </c>
      <c r="D19999" s="177">
        <v>1.1299999999999999</v>
      </c>
    </row>
    <row r="20000" spans="1:4" x14ac:dyDescent="0.25">
      <c r="A20000" s="176" t="s">
        <v>30358</v>
      </c>
      <c r="B20000" s="176" t="s">
        <v>30359</v>
      </c>
      <c r="C20000" s="176" t="s">
        <v>322</v>
      </c>
      <c r="D20000" s="177">
        <v>3.44</v>
      </c>
    </row>
    <row r="20001" spans="1:4" x14ac:dyDescent="0.25">
      <c r="A20001" s="176" t="s">
        <v>30360</v>
      </c>
      <c r="B20001" s="176" t="s">
        <v>30359</v>
      </c>
      <c r="C20001" s="176" t="s">
        <v>322</v>
      </c>
      <c r="D20001" s="177">
        <v>3.3</v>
      </c>
    </row>
    <row r="20002" spans="1:4" x14ac:dyDescent="0.25">
      <c r="A20002" s="176" t="s">
        <v>30361</v>
      </c>
      <c r="B20002" s="176" t="s">
        <v>30362</v>
      </c>
      <c r="C20002" s="176" t="s">
        <v>322</v>
      </c>
      <c r="D20002" s="177">
        <v>0.55000000000000004</v>
      </c>
    </row>
    <row r="20003" spans="1:4" x14ac:dyDescent="0.25">
      <c r="A20003" s="176" t="s">
        <v>30363</v>
      </c>
      <c r="B20003" s="176" t="s">
        <v>30362</v>
      </c>
      <c r="C20003" s="176" t="s">
        <v>322</v>
      </c>
      <c r="D20003" s="177">
        <v>0.54</v>
      </c>
    </row>
    <row r="20004" spans="1:4" x14ac:dyDescent="0.25">
      <c r="A20004" s="176" t="s">
        <v>30364</v>
      </c>
      <c r="B20004" s="176" t="s">
        <v>30365</v>
      </c>
      <c r="C20004" s="176" t="s">
        <v>322</v>
      </c>
      <c r="D20004" s="177">
        <v>0.66</v>
      </c>
    </row>
    <row r="20005" spans="1:4" x14ac:dyDescent="0.25">
      <c r="A20005" s="176" t="s">
        <v>30366</v>
      </c>
      <c r="B20005" s="176" t="s">
        <v>30365</v>
      </c>
      <c r="C20005" s="176" t="s">
        <v>322</v>
      </c>
      <c r="D20005" s="177">
        <v>0.65</v>
      </c>
    </row>
    <row r="20006" spans="1:4" x14ac:dyDescent="0.25">
      <c r="A20006" s="176" t="s">
        <v>30367</v>
      </c>
      <c r="B20006" s="176" t="s">
        <v>30368</v>
      </c>
      <c r="C20006" s="176" t="s">
        <v>1467</v>
      </c>
      <c r="D20006" s="177">
        <v>15.83</v>
      </c>
    </row>
    <row r="20007" spans="1:4" x14ac:dyDescent="0.25">
      <c r="A20007" s="176" t="s">
        <v>30369</v>
      </c>
      <c r="B20007" s="176" t="s">
        <v>30368</v>
      </c>
      <c r="C20007" s="176" t="s">
        <v>1467</v>
      </c>
      <c r="D20007" s="177">
        <v>15.45</v>
      </c>
    </row>
    <row r="20008" spans="1:4" x14ac:dyDescent="0.25">
      <c r="A20008" s="176" t="s">
        <v>30370</v>
      </c>
      <c r="B20008" s="176" t="s">
        <v>30371</v>
      </c>
      <c r="C20008" s="176" t="s">
        <v>1467</v>
      </c>
      <c r="D20008" s="177">
        <v>17.59</v>
      </c>
    </row>
    <row r="20009" spans="1:4" x14ac:dyDescent="0.25">
      <c r="A20009" s="176" t="s">
        <v>30372</v>
      </c>
      <c r="B20009" s="176" t="s">
        <v>30371</v>
      </c>
      <c r="C20009" s="176" t="s">
        <v>1467</v>
      </c>
      <c r="D20009" s="177">
        <v>17.170000000000002</v>
      </c>
    </row>
    <row r="20010" spans="1:4" x14ac:dyDescent="0.25">
      <c r="A20010" s="176" t="s">
        <v>30373</v>
      </c>
      <c r="B20010" s="176" t="s">
        <v>30374</v>
      </c>
      <c r="C20010" s="176" t="s">
        <v>1467</v>
      </c>
      <c r="D20010" s="177">
        <v>19.32</v>
      </c>
    </row>
    <row r="20011" spans="1:4" x14ac:dyDescent="0.25">
      <c r="A20011" s="176" t="s">
        <v>30375</v>
      </c>
      <c r="B20011" s="176" t="s">
        <v>30374</v>
      </c>
      <c r="C20011" s="176" t="s">
        <v>1467</v>
      </c>
      <c r="D20011" s="177">
        <v>18.850000000000001</v>
      </c>
    </row>
    <row r="20012" spans="1:4" x14ac:dyDescent="0.25">
      <c r="A20012" s="176" t="s">
        <v>30376</v>
      </c>
      <c r="B20012" s="176" t="s">
        <v>30377</v>
      </c>
      <c r="C20012" s="176" t="s">
        <v>1467</v>
      </c>
      <c r="D20012" s="177">
        <v>19.18</v>
      </c>
    </row>
    <row r="20013" spans="1:4" x14ac:dyDescent="0.25">
      <c r="A20013" s="176" t="s">
        <v>30378</v>
      </c>
      <c r="B20013" s="176" t="s">
        <v>30377</v>
      </c>
      <c r="C20013" s="176" t="s">
        <v>1467</v>
      </c>
      <c r="D20013" s="177">
        <v>18.71</v>
      </c>
    </row>
    <row r="20014" spans="1:4" x14ac:dyDescent="0.25">
      <c r="A20014" s="176" t="s">
        <v>30379</v>
      </c>
      <c r="B20014" s="176" t="s">
        <v>30380</v>
      </c>
      <c r="C20014" s="176" t="s">
        <v>1467</v>
      </c>
      <c r="D20014" s="177">
        <v>21.29</v>
      </c>
    </row>
    <row r="20015" spans="1:4" x14ac:dyDescent="0.25">
      <c r="A20015" s="176" t="s">
        <v>30381</v>
      </c>
      <c r="B20015" s="176" t="s">
        <v>30380</v>
      </c>
      <c r="C20015" s="176" t="s">
        <v>1467</v>
      </c>
      <c r="D20015" s="177">
        <v>20.77</v>
      </c>
    </row>
    <row r="20016" spans="1:4" x14ac:dyDescent="0.25">
      <c r="A20016" s="176" t="s">
        <v>30382</v>
      </c>
      <c r="B20016" s="176" t="s">
        <v>30383</v>
      </c>
      <c r="C20016" s="176" t="s">
        <v>1467</v>
      </c>
      <c r="D20016" s="177">
        <v>23.38</v>
      </c>
    </row>
    <row r="20017" spans="1:4" x14ac:dyDescent="0.25">
      <c r="A20017" s="176" t="s">
        <v>30384</v>
      </c>
      <c r="B20017" s="176" t="s">
        <v>30383</v>
      </c>
      <c r="C20017" s="176" t="s">
        <v>1467</v>
      </c>
      <c r="D20017" s="177">
        <v>22.81</v>
      </c>
    </row>
    <row r="20018" spans="1:4" x14ac:dyDescent="0.25">
      <c r="A20018" s="176" t="s">
        <v>30385</v>
      </c>
      <c r="B20018" s="176" t="s">
        <v>30386</v>
      </c>
      <c r="C20018" s="176" t="s">
        <v>1467</v>
      </c>
      <c r="D20018" s="177">
        <v>17.32</v>
      </c>
    </row>
    <row r="20019" spans="1:4" x14ac:dyDescent="0.25">
      <c r="A20019" s="176" t="s">
        <v>30387</v>
      </c>
      <c r="B20019" s="176" t="s">
        <v>30386</v>
      </c>
      <c r="C20019" s="176" t="s">
        <v>1467</v>
      </c>
      <c r="D20019" s="177">
        <v>17.04</v>
      </c>
    </row>
    <row r="20020" spans="1:4" x14ac:dyDescent="0.25">
      <c r="A20020" s="176" t="s">
        <v>30388</v>
      </c>
      <c r="B20020" s="176" t="s">
        <v>30389</v>
      </c>
      <c r="C20020" s="176" t="s">
        <v>1467</v>
      </c>
      <c r="D20020" s="177">
        <v>20.5</v>
      </c>
    </row>
    <row r="20021" spans="1:4" x14ac:dyDescent="0.25">
      <c r="A20021" s="176" t="s">
        <v>30390</v>
      </c>
      <c r="B20021" s="176" t="s">
        <v>30389</v>
      </c>
      <c r="C20021" s="176" t="s">
        <v>1467</v>
      </c>
      <c r="D20021" s="177">
        <v>20.16</v>
      </c>
    </row>
    <row r="20022" spans="1:4" x14ac:dyDescent="0.25">
      <c r="A20022" s="176" t="s">
        <v>30391</v>
      </c>
      <c r="B20022" s="176" t="s">
        <v>30392</v>
      </c>
      <c r="C20022" s="176" t="s">
        <v>1467</v>
      </c>
      <c r="D20022" s="177">
        <v>37.880000000000003</v>
      </c>
    </row>
    <row r="20023" spans="1:4" x14ac:dyDescent="0.25">
      <c r="A20023" s="176" t="s">
        <v>30393</v>
      </c>
      <c r="B20023" s="176" t="s">
        <v>30392</v>
      </c>
      <c r="C20023" s="176" t="s">
        <v>1467</v>
      </c>
      <c r="D20023" s="177">
        <v>37.18</v>
      </c>
    </row>
    <row r="20024" spans="1:4" x14ac:dyDescent="0.25">
      <c r="A20024" s="176" t="s">
        <v>30394</v>
      </c>
      <c r="B20024" s="176" t="s">
        <v>30395</v>
      </c>
      <c r="C20024" s="176" t="s">
        <v>1467</v>
      </c>
      <c r="D20024" s="177">
        <v>32.1</v>
      </c>
    </row>
    <row r="20025" spans="1:4" x14ac:dyDescent="0.25">
      <c r="A20025" s="176" t="s">
        <v>30396</v>
      </c>
      <c r="B20025" s="176" t="s">
        <v>30395</v>
      </c>
      <c r="C20025" s="176" t="s">
        <v>1467</v>
      </c>
      <c r="D20025" s="177">
        <v>31.51</v>
      </c>
    </row>
    <row r="20026" spans="1:4" x14ac:dyDescent="0.25">
      <c r="A20026" s="176" t="s">
        <v>30397</v>
      </c>
      <c r="B20026" s="176" t="s">
        <v>30398</v>
      </c>
      <c r="C20026" s="176" t="s">
        <v>1467</v>
      </c>
      <c r="D20026" s="177">
        <v>12.25</v>
      </c>
    </row>
    <row r="20027" spans="1:4" x14ac:dyDescent="0.25">
      <c r="A20027" s="176" t="s">
        <v>30399</v>
      </c>
      <c r="B20027" s="176" t="s">
        <v>30398</v>
      </c>
      <c r="C20027" s="176" t="s">
        <v>1467</v>
      </c>
      <c r="D20027" s="177">
        <v>11.96</v>
      </c>
    </row>
    <row r="20028" spans="1:4" x14ac:dyDescent="0.25">
      <c r="A20028" s="176" t="s">
        <v>30400</v>
      </c>
      <c r="B20028" s="176" t="s">
        <v>30401</v>
      </c>
      <c r="C20028" s="176" t="s">
        <v>1467</v>
      </c>
      <c r="D20028" s="177">
        <v>20.59</v>
      </c>
    </row>
    <row r="20029" spans="1:4" x14ac:dyDescent="0.25">
      <c r="A20029" s="176" t="s">
        <v>30402</v>
      </c>
      <c r="B20029" s="176" t="s">
        <v>30401</v>
      </c>
      <c r="C20029" s="176" t="s">
        <v>1467</v>
      </c>
      <c r="D20029" s="177">
        <v>20.239999999999998</v>
      </c>
    </row>
    <row r="20030" spans="1:4" x14ac:dyDescent="0.25">
      <c r="A20030" s="176" t="s">
        <v>30403</v>
      </c>
      <c r="B20030" s="176" t="s">
        <v>30404</v>
      </c>
      <c r="C20030" s="176" t="s">
        <v>1467</v>
      </c>
      <c r="D20030" s="177">
        <v>13.18</v>
      </c>
    </row>
    <row r="20031" spans="1:4" x14ac:dyDescent="0.25">
      <c r="A20031" s="176" t="s">
        <v>30405</v>
      </c>
      <c r="B20031" s="176" t="s">
        <v>30404</v>
      </c>
      <c r="C20031" s="176" t="s">
        <v>1467</v>
      </c>
      <c r="D20031" s="177">
        <v>12.89</v>
      </c>
    </row>
    <row r="20032" spans="1:4" x14ac:dyDescent="0.25">
      <c r="A20032" s="176" t="s">
        <v>30406</v>
      </c>
      <c r="B20032" s="176" t="s">
        <v>30407</v>
      </c>
      <c r="C20032" s="176" t="s">
        <v>1467</v>
      </c>
      <c r="D20032" s="177">
        <v>271.07</v>
      </c>
    </row>
    <row r="20033" spans="1:4" x14ac:dyDescent="0.25">
      <c r="A20033" s="176" t="s">
        <v>30408</v>
      </c>
      <c r="B20033" s="176" t="s">
        <v>30407</v>
      </c>
      <c r="C20033" s="176" t="s">
        <v>1467</v>
      </c>
      <c r="D20033" s="177">
        <v>266.08999999999997</v>
      </c>
    </row>
    <row r="20034" spans="1:4" x14ac:dyDescent="0.25">
      <c r="A20034" s="176" t="s">
        <v>30409</v>
      </c>
      <c r="B20034" s="176" t="s">
        <v>30410</v>
      </c>
      <c r="C20034" s="176" t="s">
        <v>1467</v>
      </c>
      <c r="D20034" s="177">
        <v>25.42</v>
      </c>
    </row>
    <row r="20035" spans="1:4" x14ac:dyDescent="0.25">
      <c r="A20035" s="176" t="s">
        <v>30411</v>
      </c>
      <c r="B20035" s="176" t="s">
        <v>30410</v>
      </c>
      <c r="C20035" s="176" t="s">
        <v>1467</v>
      </c>
      <c r="D20035" s="177">
        <v>24.99</v>
      </c>
    </row>
    <row r="20036" spans="1:4" x14ac:dyDescent="0.25">
      <c r="A20036" s="176" t="s">
        <v>30412</v>
      </c>
      <c r="B20036" s="176" t="s">
        <v>30413</v>
      </c>
      <c r="C20036" s="176" t="s">
        <v>1467</v>
      </c>
      <c r="D20036" s="177">
        <v>16.86</v>
      </c>
    </row>
    <row r="20037" spans="1:4" x14ac:dyDescent="0.25">
      <c r="A20037" s="176" t="s">
        <v>30414</v>
      </c>
      <c r="B20037" s="176" t="s">
        <v>30413</v>
      </c>
      <c r="C20037" s="176" t="s">
        <v>1467</v>
      </c>
      <c r="D20037" s="177">
        <v>16.5</v>
      </c>
    </row>
    <row r="20038" spans="1:4" x14ac:dyDescent="0.25">
      <c r="A20038" s="176" t="s">
        <v>30415</v>
      </c>
      <c r="B20038" s="176" t="s">
        <v>30416</v>
      </c>
      <c r="C20038" s="176" t="s">
        <v>1467</v>
      </c>
      <c r="D20038" s="177">
        <v>17.05</v>
      </c>
    </row>
    <row r="20039" spans="1:4" x14ac:dyDescent="0.25">
      <c r="A20039" s="176" t="s">
        <v>30417</v>
      </c>
      <c r="B20039" s="176" t="s">
        <v>30416</v>
      </c>
      <c r="C20039" s="176" t="s">
        <v>1467</v>
      </c>
      <c r="D20039" s="177">
        <v>16.68</v>
      </c>
    </row>
    <row r="20040" spans="1:4" x14ac:dyDescent="0.25">
      <c r="A20040" s="176" t="s">
        <v>30418</v>
      </c>
      <c r="B20040" s="176" t="s">
        <v>30419</v>
      </c>
      <c r="C20040" s="176" t="s">
        <v>1467</v>
      </c>
      <c r="D20040" s="177">
        <v>16.170000000000002</v>
      </c>
    </row>
    <row r="20041" spans="1:4" x14ac:dyDescent="0.25">
      <c r="A20041" s="176" t="s">
        <v>30420</v>
      </c>
      <c r="B20041" s="176" t="s">
        <v>30419</v>
      </c>
      <c r="C20041" s="176" t="s">
        <v>1467</v>
      </c>
      <c r="D20041" s="177">
        <v>15.79</v>
      </c>
    </row>
    <row r="20042" spans="1:4" x14ac:dyDescent="0.25">
      <c r="A20042" s="176" t="s">
        <v>30421</v>
      </c>
      <c r="B20042" s="176" t="s">
        <v>30422</v>
      </c>
      <c r="C20042" s="176" t="s">
        <v>1467</v>
      </c>
      <c r="D20042" s="177">
        <v>11.55</v>
      </c>
    </row>
    <row r="20043" spans="1:4" x14ac:dyDescent="0.25">
      <c r="A20043" s="176" t="s">
        <v>30423</v>
      </c>
      <c r="B20043" s="176" t="s">
        <v>30422</v>
      </c>
      <c r="C20043" s="176" t="s">
        <v>1467</v>
      </c>
      <c r="D20043" s="177">
        <v>11.3</v>
      </c>
    </row>
    <row r="20044" spans="1:4" x14ac:dyDescent="0.25">
      <c r="A20044" s="176" t="s">
        <v>30424</v>
      </c>
      <c r="B20044" s="176" t="s">
        <v>30425</v>
      </c>
      <c r="C20044" s="176" t="s">
        <v>1467</v>
      </c>
      <c r="D20044" s="177">
        <v>11.58</v>
      </c>
    </row>
    <row r="20045" spans="1:4" x14ac:dyDescent="0.25">
      <c r="A20045" s="176" t="s">
        <v>30426</v>
      </c>
      <c r="B20045" s="176" t="s">
        <v>30425</v>
      </c>
      <c r="C20045" s="176" t="s">
        <v>1467</v>
      </c>
      <c r="D20045" s="177">
        <v>11.34</v>
      </c>
    </row>
    <row r="20046" spans="1:4" x14ac:dyDescent="0.25">
      <c r="A20046" s="176" t="s">
        <v>30427</v>
      </c>
      <c r="B20046" s="176" t="s">
        <v>30428</v>
      </c>
      <c r="C20046" s="176" t="s">
        <v>1467</v>
      </c>
      <c r="D20046" s="177">
        <v>17.05</v>
      </c>
    </row>
    <row r="20047" spans="1:4" x14ac:dyDescent="0.25">
      <c r="A20047" s="176" t="s">
        <v>30429</v>
      </c>
      <c r="B20047" s="176" t="s">
        <v>30428</v>
      </c>
      <c r="C20047" s="176" t="s">
        <v>1467</v>
      </c>
      <c r="D20047" s="177">
        <v>16.68</v>
      </c>
    </row>
    <row r="20048" spans="1:4" x14ac:dyDescent="0.25">
      <c r="A20048" s="176" t="s">
        <v>30430</v>
      </c>
      <c r="B20048" s="176" t="s">
        <v>30431</v>
      </c>
      <c r="C20048" s="176" t="s">
        <v>1467</v>
      </c>
      <c r="D20048" s="177">
        <v>16.170000000000002</v>
      </c>
    </row>
    <row r="20049" spans="1:4" x14ac:dyDescent="0.25">
      <c r="A20049" s="176" t="s">
        <v>30432</v>
      </c>
      <c r="B20049" s="176" t="s">
        <v>30431</v>
      </c>
      <c r="C20049" s="176" t="s">
        <v>1467</v>
      </c>
      <c r="D20049" s="177">
        <v>15.79</v>
      </c>
    </row>
    <row r="20050" spans="1:4" x14ac:dyDescent="0.25">
      <c r="A20050" s="176" t="s">
        <v>30433</v>
      </c>
      <c r="B20050" s="176" t="s">
        <v>30434</v>
      </c>
      <c r="C20050" s="176" t="s">
        <v>1467</v>
      </c>
      <c r="D20050" s="177">
        <v>27.39</v>
      </c>
    </row>
    <row r="20051" spans="1:4" x14ac:dyDescent="0.25">
      <c r="A20051" s="176" t="s">
        <v>30435</v>
      </c>
      <c r="B20051" s="176" t="s">
        <v>30434</v>
      </c>
      <c r="C20051" s="176" t="s">
        <v>1467</v>
      </c>
      <c r="D20051" s="177">
        <v>26.93</v>
      </c>
    </row>
    <row r="20052" spans="1:4" x14ac:dyDescent="0.25">
      <c r="A20052" s="176" t="s">
        <v>30436</v>
      </c>
      <c r="B20052" s="176" t="s">
        <v>30437</v>
      </c>
      <c r="C20052" s="176" t="s">
        <v>322</v>
      </c>
      <c r="D20052" s="177">
        <v>0.61</v>
      </c>
    </row>
    <row r="20053" spans="1:4" x14ac:dyDescent="0.25">
      <c r="A20053" s="176" t="s">
        <v>30438</v>
      </c>
      <c r="B20053" s="176" t="s">
        <v>30437</v>
      </c>
      <c r="C20053" s="176" t="s">
        <v>322</v>
      </c>
      <c r="D20053" s="177">
        <v>0.6</v>
      </c>
    </row>
    <row r="20054" spans="1:4" x14ac:dyDescent="0.25">
      <c r="A20054" s="176" t="s">
        <v>30439</v>
      </c>
      <c r="B20054" s="176" t="s">
        <v>30440</v>
      </c>
      <c r="C20054" s="176" t="s">
        <v>322</v>
      </c>
      <c r="D20054" s="177">
        <v>0.4</v>
      </c>
    </row>
    <row r="20055" spans="1:4" x14ac:dyDescent="0.25">
      <c r="A20055" s="176" t="s">
        <v>30441</v>
      </c>
      <c r="B20055" s="176" t="s">
        <v>30440</v>
      </c>
      <c r="C20055" s="176" t="s">
        <v>322</v>
      </c>
      <c r="D20055" s="177">
        <v>0.39</v>
      </c>
    </row>
    <row r="20056" spans="1:4" x14ac:dyDescent="0.25">
      <c r="A20056" s="176" t="s">
        <v>30442</v>
      </c>
      <c r="B20056" s="176" t="s">
        <v>30443</v>
      </c>
      <c r="C20056" s="176" t="s">
        <v>1467</v>
      </c>
      <c r="D20056" s="177">
        <v>69.37</v>
      </c>
    </row>
    <row r="20057" spans="1:4" x14ac:dyDescent="0.25">
      <c r="A20057" s="176" t="s">
        <v>30444</v>
      </c>
      <c r="B20057" s="176" t="s">
        <v>30443</v>
      </c>
      <c r="C20057" s="176" t="s">
        <v>1467</v>
      </c>
      <c r="D20057" s="177">
        <v>68.02</v>
      </c>
    </row>
    <row r="20058" spans="1:4" x14ac:dyDescent="0.25">
      <c r="A20058" s="176" t="s">
        <v>30445</v>
      </c>
      <c r="B20058" s="176" t="s">
        <v>30446</v>
      </c>
      <c r="C20058" s="176" t="s">
        <v>1467</v>
      </c>
      <c r="D20058" s="177">
        <v>113.04</v>
      </c>
    </row>
    <row r="20059" spans="1:4" x14ac:dyDescent="0.25">
      <c r="A20059" s="176" t="s">
        <v>30447</v>
      </c>
      <c r="B20059" s="176" t="s">
        <v>30446</v>
      </c>
      <c r="C20059" s="176" t="s">
        <v>1467</v>
      </c>
      <c r="D20059" s="177">
        <v>110.36</v>
      </c>
    </row>
    <row r="20060" spans="1:4" x14ac:dyDescent="0.25">
      <c r="A20060" s="176" t="s">
        <v>30448</v>
      </c>
      <c r="B20060" s="176" t="s">
        <v>30449</v>
      </c>
      <c r="C20060" s="176" t="s">
        <v>1467</v>
      </c>
      <c r="D20060" s="177">
        <v>55.98</v>
      </c>
    </row>
    <row r="20061" spans="1:4" x14ac:dyDescent="0.25">
      <c r="A20061" s="176" t="s">
        <v>30450</v>
      </c>
      <c r="B20061" s="176" t="s">
        <v>30449</v>
      </c>
      <c r="C20061" s="176" t="s">
        <v>1467</v>
      </c>
      <c r="D20061" s="177">
        <v>54.31</v>
      </c>
    </row>
    <row r="20062" spans="1:4" x14ac:dyDescent="0.25">
      <c r="A20062" s="176" t="s">
        <v>30451</v>
      </c>
      <c r="B20062" s="176" t="s">
        <v>30452</v>
      </c>
      <c r="C20062" s="176" t="s">
        <v>1467</v>
      </c>
      <c r="D20062" s="177">
        <v>57.06</v>
      </c>
    </row>
    <row r="20063" spans="1:4" x14ac:dyDescent="0.25">
      <c r="A20063" s="176" t="s">
        <v>30453</v>
      </c>
      <c r="B20063" s="176" t="s">
        <v>30452</v>
      </c>
      <c r="C20063" s="176" t="s">
        <v>1467</v>
      </c>
      <c r="D20063" s="177">
        <v>56.04</v>
      </c>
    </row>
    <row r="20064" spans="1:4" x14ac:dyDescent="0.25">
      <c r="A20064" s="176" t="s">
        <v>30454</v>
      </c>
      <c r="B20064" s="176" t="s">
        <v>30455</v>
      </c>
      <c r="C20064" s="176" t="s">
        <v>1467</v>
      </c>
      <c r="D20064" s="177">
        <v>330.65</v>
      </c>
    </row>
    <row r="20065" spans="1:4" x14ac:dyDescent="0.25">
      <c r="A20065" s="176" t="s">
        <v>30456</v>
      </c>
      <c r="B20065" s="176" t="s">
        <v>30455</v>
      </c>
      <c r="C20065" s="176" t="s">
        <v>1467</v>
      </c>
      <c r="D20065" s="177">
        <v>326.26</v>
      </c>
    </row>
    <row r="20066" spans="1:4" x14ac:dyDescent="0.25">
      <c r="A20066" s="176" t="s">
        <v>30457</v>
      </c>
      <c r="B20066" s="176" t="s">
        <v>30458</v>
      </c>
      <c r="C20066" s="176" t="s">
        <v>1467</v>
      </c>
      <c r="D20066" s="177">
        <v>136.57</v>
      </c>
    </row>
    <row r="20067" spans="1:4" x14ac:dyDescent="0.25">
      <c r="A20067" s="176" t="s">
        <v>30459</v>
      </c>
      <c r="B20067" s="176" t="s">
        <v>30458</v>
      </c>
      <c r="C20067" s="176" t="s">
        <v>1467</v>
      </c>
      <c r="D20067" s="177">
        <v>133.65</v>
      </c>
    </row>
    <row r="20068" spans="1:4" x14ac:dyDescent="0.25">
      <c r="A20068" s="176" t="s">
        <v>30460</v>
      </c>
      <c r="B20068" s="176" t="s">
        <v>30461</v>
      </c>
      <c r="C20068" s="176" t="s">
        <v>1467</v>
      </c>
      <c r="D20068" s="177">
        <v>458.71</v>
      </c>
    </row>
    <row r="20069" spans="1:4" x14ac:dyDescent="0.25">
      <c r="A20069" s="176" t="s">
        <v>30462</v>
      </c>
      <c r="B20069" s="176" t="s">
        <v>30461</v>
      </c>
      <c r="C20069" s="176" t="s">
        <v>1467</v>
      </c>
      <c r="D20069" s="177">
        <v>452.44</v>
      </c>
    </row>
    <row r="20070" spans="1:4" x14ac:dyDescent="0.25">
      <c r="A20070" s="176" t="s">
        <v>30463</v>
      </c>
      <c r="B20070" s="176" t="s">
        <v>30464</v>
      </c>
      <c r="C20070" s="176" t="s">
        <v>322</v>
      </c>
      <c r="D20070" s="177">
        <v>1.05</v>
      </c>
    </row>
    <row r="20071" spans="1:4" x14ac:dyDescent="0.25">
      <c r="A20071" s="176" t="s">
        <v>30465</v>
      </c>
      <c r="B20071" s="176" t="s">
        <v>30464</v>
      </c>
      <c r="C20071" s="176" t="s">
        <v>322</v>
      </c>
      <c r="D20071" s="177">
        <v>1.03</v>
      </c>
    </row>
    <row r="20072" spans="1:4" x14ac:dyDescent="0.25">
      <c r="A20072" s="176" t="s">
        <v>30466</v>
      </c>
      <c r="B20072" s="176" t="s">
        <v>30467</v>
      </c>
      <c r="C20072" s="176" t="s">
        <v>322</v>
      </c>
      <c r="D20072" s="177">
        <v>3.96</v>
      </c>
    </row>
    <row r="20073" spans="1:4" x14ac:dyDescent="0.25">
      <c r="A20073" s="176" t="s">
        <v>30468</v>
      </c>
      <c r="B20073" s="176" t="s">
        <v>30467</v>
      </c>
      <c r="C20073" s="176" t="s">
        <v>322</v>
      </c>
      <c r="D20073" s="177">
        <v>3.89</v>
      </c>
    </row>
    <row r="20074" spans="1:4" x14ac:dyDescent="0.25">
      <c r="A20074" s="176" t="s">
        <v>30469</v>
      </c>
      <c r="B20074" s="176" t="s">
        <v>30470</v>
      </c>
      <c r="C20074" s="176" t="s">
        <v>322</v>
      </c>
      <c r="D20074" s="177">
        <v>6.42</v>
      </c>
    </row>
    <row r="20075" spans="1:4" x14ac:dyDescent="0.25">
      <c r="A20075" s="176" t="s">
        <v>30471</v>
      </c>
      <c r="B20075" s="176" t="s">
        <v>30470</v>
      </c>
      <c r="C20075" s="176" t="s">
        <v>322</v>
      </c>
      <c r="D20075" s="177">
        <v>6.3</v>
      </c>
    </row>
    <row r="20076" spans="1:4" x14ac:dyDescent="0.25">
      <c r="A20076" s="176" t="s">
        <v>30472</v>
      </c>
      <c r="B20076" s="176" t="s">
        <v>30473</v>
      </c>
      <c r="C20076" s="176" t="s">
        <v>1467</v>
      </c>
      <c r="D20076" s="177">
        <v>244.63</v>
      </c>
    </row>
    <row r="20077" spans="1:4" x14ac:dyDescent="0.25">
      <c r="A20077" s="176" t="s">
        <v>30474</v>
      </c>
      <c r="B20077" s="176" t="s">
        <v>30473</v>
      </c>
      <c r="C20077" s="176" t="s">
        <v>1467</v>
      </c>
      <c r="D20077" s="177">
        <v>241.06</v>
      </c>
    </row>
    <row r="20078" spans="1:4" x14ac:dyDescent="0.25">
      <c r="A20078" s="176" t="s">
        <v>30475</v>
      </c>
      <c r="B20078" s="176" t="s">
        <v>30476</v>
      </c>
      <c r="C20078" s="176" t="s">
        <v>1467</v>
      </c>
      <c r="D20078" s="177">
        <v>195.34</v>
      </c>
    </row>
    <row r="20079" spans="1:4" x14ac:dyDescent="0.25">
      <c r="A20079" s="176" t="s">
        <v>30477</v>
      </c>
      <c r="B20079" s="176" t="s">
        <v>30476</v>
      </c>
      <c r="C20079" s="176" t="s">
        <v>1467</v>
      </c>
      <c r="D20079" s="177">
        <v>193.02</v>
      </c>
    </row>
    <row r="20080" spans="1:4" x14ac:dyDescent="0.25">
      <c r="A20080" s="176" t="s">
        <v>30478</v>
      </c>
      <c r="B20080" s="176" t="s">
        <v>30479</v>
      </c>
      <c r="C20080" s="176" t="s">
        <v>1467</v>
      </c>
      <c r="D20080" s="177">
        <v>49.28</v>
      </c>
    </row>
    <row r="20081" spans="1:4" x14ac:dyDescent="0.25">
      <c r="A20081" s="176" t="s">
        <v>30480</v>
      </c>
      <c r="B20081" s="176" t="s">
        <v>30479</v>
      </c>
      <c r="C20081" s="176" t="s">
        <v>1467</v>
      </c>
      <c r="D20081" s="177">
        <v>48.04</v>
      </c>
    </row>
    <row r="20082" spans="1:4" x14ac:dyDescent="0.25">
      <c r="A20082" s="176" t="s">
        <v>30481</v>
      </c>
      <c r="B20082" s="176" t="s">
        <v>30482</v>
      </c>
      <c r="C20082" s="176" t="s">
        <v>1467</v>
      </c>
      <c r="D20082" s="177">
        <v>162.94999999999999</v>
      </c>
    </row>
    <row r="20083" spans="1:4" x14ac:dyDescent="0.25">
      <c r="A20083" s="176" t="s">
        <v>30483</v>
      </c>
      <c r="B20083" s="176" t="s">
        <v>30482</v>
      </c>
      <c r="C20083" s="176" t="s">
        <v>1467</v>
      </c>
      <c r="D20083" s="177">
        <v>153</v>
      </c>
    </row>
    <row r="20084" spans="1:4" x14ac:dyDescent="0.25">
      <c r="A20084" s="176" t="s">
        <v>30484</v>
      </c>
      <c r="B20084" s="176" t="s">
        <v>30485</v>
      </c>
      <c r="C20084" s="176" t="s">
        <v>1467</v>
      </c>
      <c r="D20084" s="177">
        <v>343.65</v>
      </c>
    </row>
    <row r="20085" spans="1:4" x14ac:dyDescent="0.25">
      <c r="A20085" s="176" t="s">
        <v>30486</v>
      </c>
      <c r="B20085" s="176" t="s">
        <v>30485</v>
      </c>
      <c r="C20085" s="176" t="s">
        <v>1467</v>
      </c>
      <c r="D20085" s="177">
        <v>338.29</v>
      </c>
    </row>
    <row r="20086" spans="1:4" x14ac:dyDescent="0.25">
      <c r="A20086" s="176" t="s">
        <v>30487</v>
      </c>
      <c r="B20086" s="176" t="s">
        <v>30488</v>
      </c>
      <c r="C20086" s="176" t="s">
        <v>322</v>
      </c>
      <c r="D20086" s="177">
        <v>1.84</v>
      </c>
    </row>
    <row r="20087" spans="1:4" x14ac:dyDescent="0.25">
      <c r="A20087" s="176" t="s">
        <v>30489</v>
      </c>
      <c r="B20087" s="176" t="s">
        <v>30488</v>
      </c>
      <c r="C20087" s="176" t="s">
        <v>322</v>
      </c>
      <c r="D20087" s="177">
        <v>1.8</v>
      </c>
    </row>
    <row r="20088" spans="1:4" x14ac:dyDescent="0.25">
      <c r="A20088" s="176" t="s">
        <v>30490</v>
      </c>
      <c r="B20088" s="176" t="s">
        <v>30491</v>
      </c>
      <c r="C20088" s="176" t="s">
        <v>322</v>
      </c>
      <c r="D20088" s="177">
        <v>3.48</v>
      </c>
    </row>
    <row r="20089" spans="1:4" x14ac:dyDescent="0.25">
      <c r="A20089" s="176" t="s">
        <v>30492</v>
      </c>
      <c r="B20089" s="176" t="s">
        <v>30491</v>
      </c>
      <c r="C20089" s="176" t="s">
        <v>322</v>
      </c>
      <c r="D20089" s="177">
        <v>3.41</v>
      </c>
    </row>
    <row r="20090" spans="1:4" x14ac:dyDescent="0.25">
      <c r="A20090" s="176" t="s">
        <v>30493</v>
      </c>
      <c r="B20090" s="176" t="s">
        <v>30494</v>
      </c>
      <c r="C20090" s="176" t="s">
        <v>322</v>
      </c>
      <c r="D20090" s="177">
        <v>4.4400000000000004</v>
      </c>
    </row>
    <row r="20091" spans="1:4" x14ac:dyDescent="0.25">
      <c r="A20091" s="176" t="s">
        <v>30495</v>
      </c>
      <c r="B20091" s="176" t="s">
        <v>30494</v>
      </c>
      <c r="C20091" s="176" t="s">
        <v>322</v>
      </c>
      <c r="D20091" s="177">
        <v>4.3499999999999996</v>
      </c>
    </row>
    <row r="20092" spans="1:4" x14ac:dyDescent="0.25">
      <c r="A20092" s="176" t="s">
        <v>30496</v>
      </c>
      <c r="B20092" s="176" t="s">
        <v>30497</v>
      </c>
      <c r="C20092" s="176" t="s">
        <v>322</v>
      </c>
      <c r="D20092" s="177">
        <v>5.63</v>
      </c>
    </row>
    <row r="20093" spans="1:4" x14ac:dyDescent="0.25">
      <c r="A20093" s="176" t="s">
        <v>30498</v>
      </c>
      <c r="B20093" s="176" t="s">
        <v>30497</v>
      </c>
      <c r="C20093" s="176" t="s">
        <v>322</v>
      </c>
      <c r="D20093" s="177">
        <v>5.51</v>
      </c>
    </row>
    <row r="20094" spans="1:4" x14ac:dyDescent="0.25">
      <c r="A20094" s="176" t="s">
        <v>30499</v>
      </c>
      <c r="B20094" s="176" t="s">
        <v>30500</v>
      </c>
      <c r="C20094" s="176" t="s">
        <v>1467</v>
      </c>
      <c r="D20094" s="177">
        <v>62.82</v>
      </c>
    </row>
    <row r="20095" spans="1:4" x14ac:dyDescent="0.25">
      <c r="A20095" s="176" t="s">
        <v>30501</v>
      </c>
      <c r="B20095" s="176" t="s">
        <v>30500</v>
      </c>
      <c r="C20095" s="176" t="s">
        <v>1467</v>
      </c>
      <c r="D20095" s="177">
        <v>60.26</v>
      </c>
    </row>
    <row r="20096" spans="1:4" x14ac:dyDescent="0.25">
      <c r="A20096" s="176" t="s">
        <v>30502</v>
      </c>
      <c r="B20096" s="176" t="s">
        <v>30503</v>
      </c>
      <c r="C20096" s="176" t="s">
        <v>1467</v>
      </c>
      <c r="D20096" s="177">
        <v>51.38</v>
      </c>
    </row>
    <row r="20097" spans="1:4" x14ac:dyDescent="0.25">
      <c r="A20097" s="176" t="s">
        <v>30504</v>
      </c>
      <c r="B20097" s="176" t="s">
        <v>30503</v>
      </c>
      <c r="C20097" s="176" t="s">
        <v>1467</v>
      </c>
      <c r="D20097" s="177">
        <v>49.36</v>
      </c>
    </row>
    <row r="20098" spans="1:4" x14ac:dyDescent="0.25">
      <c r="A20098" s="176" t="s">
        <v>30505</v>
      </c>
      <c r="B20098" s="176" t="s">
        <v>30506</v>
      </c>
      <c r="C20098" s="176" t="s">
        <v>1467</v>
      </c>
      <c r="D20098" s="177">
        <v>762.48</v>
      </c>
    </row>
    <row r="20099" spans="1:4" x14ac:dyDescent="0.25">
      <c r="A20099" s="176" t="s">
        <v>30507</v>
      </c>
      <c r="B20099" s="176" t="s">
        <v>30506</v>
      </c>
      <c r="C20099" s="176" t="s">
        <v>1467</v>
      </c>
      <c r="D20099" s="177">
        <v>723</v>
      </c>
    </row>
    <row r="20100" spans="1:4" x14ac:dyDescent="0.25">
      <c r="A20100" s="176" t="s">
        <v>30508</v>
      </c>
      <c r="B20100" s="176" t="s">
        <v>30509</v>
      </c>
      <c r="C20100" s="176" t="s">
        <v>83</v>
      </c>
      <c r="D20100" s="177">
        <v>2.84</v>
      </c>
    </row>
    <row r="20101" spans="1:4" x14ac:dyDescent="0.25">
      <c r="A20101" s="176" t="s">
        <v>30510</v>
      </c>
      <c r="B20101" s="176" t="s">
        <v>30509</v>
      </c>
      <c r="C20101" s="176" t="s">
        <v>83</v>
      </c>
      <c r="D20101" s="177">
        <v>2.72</v>
      </c>
    </row>
    <row r="20102" spans="1:4" x14ac:dyDescent="0.25">
      <c r="A20102" s="176" t="s">
        <v>30511</v>
      </c>
      <c r="B20102" s="176" t="s">
        <v>30512</v>
      </c>
      <c r="C20102" s="176" t="s">
        <v>1467</v>
      </c>
      <c r="D20102" s="177">
        <v>4.6100000000000003</v>
      </c>
    </row>
    <row r="20103" spans="1:4" x14ac:dyDescent="0.25">
      <c r="A20103" s="176" t="s">
        <v>30513</v>
      </c>
      <c r="B20103" s="176" t="s">
        <v>30512</v>
      </c>
      <c r="C20103" s="176" t="s">
        <v>1467</v>
      </c>
      <c r="D20103" s="177">
        <v>4.4800000000000004</v>
      </c>
    </row>
    <row r="20104" spans="1:4" x14ac:dyDescent="0.25">
      <c r="A20104" s="176" t="s">
        <v>30514</v>
      </c>
      <c r="B20104" s="176" t="s">
        <v>30515</v>
      </c>
      <c r="C20104" s="176" t="s">
        <v>1467</v>
      </c>
      <c r="D20104" s="177">
        <v>19.190000000000001</v>
      </c>
    </row>
    <row r="20105" spans="1:4" x14ac:dyDescent="0.25">
      <c r="A20105" s="176" t="s">
        <v>30516</v>
      </c>
      <c r="B20105" s="176" t="s">
        <v>30515</v>
      </c>
      <c r="C20105" s="176" t="s">
        <v>1467</v>
      </c>
      <c r="D20105" s="177">
        <v>17.899999999999999</v>
      </c>
    </row>
    <row r="20106" spans="1:4" x14ac:dyDescent="0.25">
      <c r="A20106" s="176" t="s">
        <v>30517</v>
      </c>
      <c r="B20106" s="176" t="s">
        <v>30518</v>
      </c>
      <c r="C20106" s="176" t="s">
        <v>83</v>
      </c>
      <c r="D20106" s="177">
        <v>1.64</v>
      </c>
    </row>
    <row r="20107" spans="1:4" x14ac:dyDescent="0.25">
      <c r="A20107" s="176" t="s">
        <v>30519</v>
      </c>
      <c r="B20107" s="176" t="s">
        <v>30518</v>
      </c>
      <c r="C20107" s="176" t="s">
        <v>83</v>
      </c>
      <c r="D20107" s="177">
        <v>1.53</v>
      </c>
    </row>
    <row r="20108" spans="1:4" x14ac:dyDescent="0.25">
      <c r="A20108" s="176" t="s">
        <v>30520</v>
      </c>
      <c r="B20108" s="176" t="s">
        <v>30521</v>
      </c>
      <c r="C20108" s="176" t="s">
        <v>322</v>
      </c>
      <c r="D20108" s="177">
        <v>1.75</v>
      </c>
    </row>
    <row r="20109" spans="1:4" x14ac:dyDescent="0.25">
      <c r="A20109" s="176" t="s">
        <v>30522</v>
      </c>
      <c r="B20109" s="176" t="s">
        <v>30521</v>
      </c>
      <c r="C20109" s="176" t="s">
        <v>322</v>
      </c>
      <c r="D20109" s="177">
        <v>1.63</v>
      </c>
    </row>
    <row r="20110" spans="1:4" x14ac:dyDescent="0.25">
      <c r="A20110" s="176" t="s">
        <v>30523</v>
      </c>
      <c r="B20110" s="176" t="s">
        <v>30524</v>
      </c>
      <c r="C20110" s="176" t="s">
        <v>2150</v>
      </c>
      <c r="D20110" s="177">
        <v>438.78</v>
      </c>
    </row>
    <row r="20111" spans="1:4" x14ac:dyDescent="0.25">
      <c r="A20111" s="176" t="s">
        <v>30525</v>
      </c>
      <c r="B20111" s="176" t="s">
        <v>30524</v>
      </c>
      <c r="C20111" s="176" t="s">
        <v>2150</v>
      </c>
      <c r="D20111" s="177">
        <v>409.32</v>
      </c>
    </row>
    <row r="20112" spans="1:4" x14ac:dyDescent="0.25">
      <c r="A20112" s="176" t="s">
        <v>30526</v>
      </c>
      <c r="B20112" s="176" t="s">
        <v>30527</v>
      </c>
      <c r="C20112" s="176" t="s">
        <v>115</v>
      </c>
      <c r="D20112" s="177">
        <v>27.64</v>
      </c>
    </row>
    <row r="20113" spans="1:4" x14ac:dyDescent="0.25">
      <c r="A20113" s="176" t="s">
        <v>30528</v>
      </c>
      <c r="B20113" s="176" t="s">
        <v>30527</v>
      </c>
      <c r="C20113" s="176" t="s">
        <v>115</v>
      </c>
      <c r="D20113" s="177">
        <v>25.78</v>
      </c>
    </row>
    <row r="20114" spans="1:4" x14ac:dyDescent="0.25">
      <c r="A20114" s="176" t="s">
        <v>30529</v>
      </c>
      <c r="B20114" s="176" t="s">
        <v>30530</v>
      </c>
      <c r="C20114" s="176" t="s">
        <v>115</v>
      </c>
      <c r="D20114" s="177">
        <v>22.39</v>
      </c>
    </row>
    <row r="20115" spans="1:4" x14ac:dyDescent="0.25">
      <c r="A20115" s="176" t="s">
        <v>30531</v>
      </c>
      <c r="B20115" s="176" t="s">
        <v>30530</v>
      </c>
      <c r="C20115" s="176" t="s">
        <v>115</v>
      </c>
      <c r="D20115" s="177">
        <v>20.89</v>
      </c>
    </row>
    <row r="20116" spans="1:4" x14ac:dyDescent="0.25">
      <c r="A20116" s="176" t="s">
        <v>30532</v>
      </c>
      <c r="B20116" s="176" t="s">
        <v>30533</v>
      </c>
      <c r="C20116" s="176" t="s">
        <v>83</v>
      </c>
      <c r="D20116" s="177">
        <v>1.31</v>
      </c>
    </row>
    <row r="20117" spans="1:4" x14ac:dyDescent="0.25">
      <c r="A20117" s="176" t="s">
        <v>30534</v>
      </c>
      <c r="B20117" s="176" t="s">
        <v>30533</v>
      </c>
      <c r="C20117" s="176" t="s">
        <v>83</v>
      </c>
      <c r="D20117" s="177">
        <v>1.22</v>
      </c>
    </row>
    <row r="20118" spans="1:4" x14ac:dyDescent="0.25">
      <c r="A20118" s="176" t="s">
        <v>30535</v>
      </c>
      <c r="B20118" s="176" t="s">
        <v>30536</v>
      </c>
      <c r="C20118" s="176" t="s">
        <v>1467</v>
      </c>
      <c r="D20118" s="177">
        <v>23.91</v>
      </c>
    </row>
    <row r="20119" spans="1:4" x14ac:dyDescent="0.25">
      <c r="A20119" s="176" t="s">
        <v>30537</v>
      </c>
      <c r="B20119" s="176" t="s">
        <v>30536</v>
      </c>
      <c r="C20119" s="176" t="s">
        <v>1467</v>
      </c>
      <c r="D20119" s="177">
        <v>22.3</v>
      </c>
    </row>
    <row r="20120" spans="1:4" x14ac:dyDescent="0.25">
      <c r="A20120" s="176" t="s">
        <v>30538</v>
      </c>
      <c r="B20120" s="176" t="s">
        <v>30539</v>
      </c>
      <c r="C20120" s="176" t="s">
        <v>1467</v>
      </c>
      <c r="D20120" s="177">
        <v>36.01</v>
      </c>
    </row>
    <row r="20121" spans="1:4" x14ac:dyDescent="0.25">
      <c r="A20121" s="176" t="s">
        <v>30540</v>
      </c>
      <c r="B20121" s="176" t="s">
        <v>30539</v>
      </c>
      <c r="C20121" s="176" t="s">
        <v>1467</v>
      </c>
      <c r="D20121" s="177">
        <v>34.229999999999997</v>
      </c>
    </row>
    <row r="20122" spans="1:4" x14ac:dyDescent="0.25">
      <c r="A20122" s="176" t="s">
        <v>30541</v>
      </c>
      <c r="B20122" s="176" t="s">
        <v>30542</v>
      </c>
      <c r="C20122" s="176" t="s">
        <v>1467</v>
      </c>
      <c r="D20122" s="177">
        <v>108.2</v>
      </c>
    </row>
    <row r="20123" spans="1:4" x14ac:dyDescent="0.25">
      <c r="A20123" s="176" t="s">
        <v>30543</v>
      </c>
      <c r="B20123" s="176" t="s">
        <v>30542</v>
      </c>
      <c r="C20123" s="176" t="s">
        <v>1467</v>
      </c>
      <c r="D20123" s="177">
        <v>101.13</v>
      </c>
    </row>
    <row r="20124" spans="1:4" x14ac:dyDescent="0.25">
      <c r="A20124" s="176" t="s">
        <v>30544</v>
      </c>
      <c r="B20124" s="176" t="s">
        <v>30545</v>
      </c>
      <c r="C20124" s="176" t="s">
        <v>115</v>
      </c>
      <c r="D20124" s="177">
        <v>11.84</v>
      </c>
    </row>
    <row r="20125" spans="1:4" x14ac:dyDescent="0.25">
      <c r="A20125" s="176" t="s">
        <v>30546</v>
      </c>
      <c r="B20125" s="176" t="s">
        <v>30545</v>
      </c>
      <c r="C20125" s="176" t="s">
        <v>115</v>
      </c>
      <c r="D20125" s="177">
        <v>11.05</v>
      </c>
    </row>
    <row r="20126" spans="1:4" x14ac:dyDescent="0.25">
      <c r="A20126" s="176" t="s">
        <v>30547</v>
      </c>
      <c r="B20126" s="176" t="s">
        <v>30548</v>
      </c>
      <c r="C20126" s="176" t="s">
        <v>83</v>
      </c>
      <c r="D20126" s="177">
        <v>16.45</v>
      </c>
    </row>
    <row r="20127" spans="1:4" x14ac:dyDescent="0.25">
      <c r="A20127" s="176" t="s">
        <v>30549</v>
      </c>
      <c r="B20127" s="176" t="s">
        <v>30548</v>
      </c>
      <c r="C20127" s="176" t="s">
        <v>83</v>
      </c>
      <c r="D20127" s="177">
        <v>15.34</v>
      </c>
    </row>
    <row r="20128" spans="1:4" x14ac:dyDescent="0.25">
      <c r="A20128" s="176" t="s">
        <v>30550</v>
      </c>
      <c r="B20128" s="176" t="s">
        <v>30551</v>
      </c>
      <c r="C20128" s="176" t="s">
        <v>83</v>
      </c>
      <c r="D20128" s="177">
        <v>4.91</v>
      </c>
    </row>
    <row r="20129" spans="1:4" x14ac:dyDescent="0.25">
      <c r="A20129" s="176" t="s">
        <v>30552</v>
      </c>
      <c r="B20129" s="176" t="s">
        <v>30551</v>
      </c>
      <c r="C20129" s="176" t="s">
        <v>83</v>
      </c>
      <c r="D20129" s="177">
        <v>4.6399999999999997</v>
      </c>
    </row>
    <row r="20130" spans="1:4" x14ac:dyDescent="0.25">
      <c r="A20130" s="176" t="s">
        <v>30553</v>
      </c>
      <c r="B20130" s="176" t="s">
        <v>30554</v>
      </c>
      <c r="C20130" s="176" t="s">
        <v>115</v>
      </c>
      <c r="D20130" s="177">
        <v>13.16</v>
      </c>
    </row>
    <row r="20131" spans="1:4" x14ac:dyDescent="0.25">
      <c r="A20131" s="176" t="s">
        <v>30555</v>
      </c>
      <c r="B20131" s="176" t="s">
        <v>30554</v>
      </c>
      <c r="C20131" s="176" t="s">
        <v>115</v>
      </c>
      <c r="D20131" s="177">
        <v>12.27</v>
      </c>
    </row>
    <row r="20132" spans="1:4" x14ac:dyDescent="0.25">
      <c r="A20132" s="176" t="s">
        <v>30556</v>
      </c>
      <c r="B20132" s="176" t="s">
        <v>30557</v>
      </c>
      <c r="C20132" s="176" t="s">
        <v>83</v>
      </c>
      <c r="D20132" s="177">
        <v>16.45</v>
      </c>
    </row>
    <row r="20133" spans="1:4" x14ac:dyDescent="0.25">
      <c r="A20133" s="176" t="s">
        <v>30558</v>
      </c>
      <c r="B20133" s="176" t="s">
        <v>30557</v>
      </c>
      <c r="C20133" s="176" t="s">
        <v>83</v>
      </c>
      <c r="D20133" s="177">
        <v>15.34</v>
      </c>
    </row>
    <row r="20134" spans="1:4" x14ac:dyDescent="0.25">
      <c r="A20134" s="176" t="s">
        <v>30559</v>
      </c>
      <c r="B20134" s="176" t="s">
        <v>30560</v>
      </c>
      <c r="C20134" s="176" t="s">
        <v>83</v>
      </c>
      <c r="D20134" s="177">
        <v>26.32</v>
      </c>
    </row>
    <row r="20135" spans="1:4" x14ac:dyDescent="0.25">
      <c r="A20135" s="176" t="s">
        <v>30561</v>
      </c>
      <c r="B20135" s="176" t="s">
        <v>30560</v>
      </c>
      <c r="C20135" s="176" t="s">
        <v>83</v>
      </c>
      <c r="D20135" s="177">
        <v>24.55</v>
      </c>
    </row>
    <row r="20136" spans="1:4" x14ac:dyDescent="0.25">
      <c r="A20136" s="176" t="s">
        <v>30562</v>
      </c>
      <c r="B20136" s="176" t="s">
        <v>30563</v>
      </c>
      <c r="C20136" s="176" t="s">
        <v>83</v>
      </c>
      <c r="D20136" s="177">
        <v>19.739999999999998</v>
      </c>
    </row>
    <row r="20137" spans="1:4" x14ac:dyDescent="0.25">
      <c r="A20137" s="176" t="s">
        <v>30564</v>
      </c>
      <c r="B20137" s="176" t="s">
        <v>30563</v>
      </c>
      <c r="C20137" s="176" t="s">
        <v>83</v>
      </c>
      <c r="D20137" s="177">
        <v>18.41</v>
      </c>
    </row>
    <row r="20138" spans="1:4" x14ac:dyDescent="0.25">
      <c r="A20138" s="176" t="s">
        <v>30565</v>
      </c>
      <c r="B20138" s="176" t="s">
        <v>30566</v>
      </c>
      <c r="C20138" s="176" t="s">
        <v>115</v>
      </c>
      <c r="D20138" s="177">
        <v>6.58</v>
      </c>
    </row>
    <row r="20139" spans="1:4" x14ac:dyDescent="0.25">
      <c r="A20139" s="176" t="s">
        <v>30567</v>
      </c>
      <c r="B20139" s="176" t="s">
        <v>30566</v>
      </c>
      <c r="C20139" s="176" t="s">
        <v>115</v>
      </c>
      <c r="D20139" s="177">
        <v>6.13</v>
      </c>
    </row>
    <row r="20140" spans="1:4" x14ac:dyDescent="0.25">
      <c r="A20140" s="176" t="s">
        <v>30568</v>
      </c>
      <c r="B20140" s="176" t="s">
        <v>30569</v>
      </c>
      <c r="C20140" s="176" t="s">
        <v>1467</v>
      </c>
      <c r="D20140" s="177">
        <v>7.27</v>
      </c>
    </row>
    <row r="20141" spans="1:4" x14ac:dyDescent="0.25">
      <c r="A20141" s="176" t="s">
        <v>30570</v>
      </c>
      <c r="B20141" s="176" t="s">
        <v>30569</v>
      </c>
      <c r="C20141" s="176" t="s">
        <v>1467</v>
      </c>
      <c r="D20141" s="177">
        <v>7.11</v>
      </c>
    </row>
    <row r="20142" spans="1:4" x14ac:dyDescent="0.25">
      <c r="A20142" s="176" t="s">
        <v>30571</v>
      </c>
      <c r="B20142" s="176" t="s">
        <v>30572</v>
      </c>
      <c r="C20142" s="176" t="s">
        <v>1467</v>
      </c>
      <c r="D20142" s="177">
        <v>49.2</v>
      </c>
    </row>
    <row r="20143" spans="1:4" x14ac:dyDescent="0.25">
      <c r="A20143" s="176" t="s">
        <v>30573</v>
      </c>
      <c r="B20143" s="176" t="s">
        <v>30572</v>
      </c>
      <c r="C20143" s="176" t="s">
        <v>1467</v>
      </c>
      <c r="D20143" s="177">
        <v>48.31</v>
      </c>
    </row>
    <row r="20144" spans="1:4" x14ac:dyDescent="0.25">
      <c r="A20144" s="176" t="s">
        <v>30574</v>
      </c>
      <c r="B20144" s="176" t="s">
        <v>30575</v>
      </c>
      <c r="C20144" s="176" t="s">
        <v>83</v>
      </c>
      <c r="D20144" s="177">
        <v>8.69</v>
      </c>
    </row>
    <row r="20145" spans="1:4" x14ac:dyDescent="0.25">
      <c r="A20145" s="176" t="s">
        <v>30576</v>
      </c>
      <c r="B20145" s="176" t="s">
        <v>30575</v>
      </c>
      <c r="C20145" s="176" t="s">
        <v>83</v>
      </c>
      <c r="D20145" s="177">
        <v>8.44</v>
      </c>
    </row>
    <row r="20146" spans="1:4" x14ac:dyDescent="0.25">
      <c r="A20146" s="176" t="s">
        <v>30577</v>
      </c>
      <c r="B20146" s="176" t="s">
        <v>30578</v>
      </c>
      <c r="C20146" s="176" t="s">
        <v>83</v>
      </c>
      <c r="D20146" s="177">
        <v>20.190000000000001</v>
      </c>
    </row>
    <row r="20147" spans="1:4" x14ac:dyDescent="0.25">
      <c r="A20147" s="176" t="s">
        <v>30579</v>
      </c>
      <c r="B20147" s="176" t="s">
        <v>30578</v>
      </c>
      <c r="C20147" s="176" t="s">
        <v>83</v>
      </c>
      <c r="D20147" s="177">
        <v>19.29</v>
      </c>
    </row>
    <row r="20148" spans="1:4" x14ac:dyDescent="0.25">
      <c r="A20148" s="176" t="s">
        <v>30580</v>
      </c>
      <c r="B20148" s="176" t="s">
        <v>30581</v>
      </c>
      <c r="C20148" s="176" t="s">
        <v>83</v>
      </c>
      <c r="D20148" s="177">
        <v>10.96</v>
      </c>
    </row>
    <row r="20149" spans="1:4" x14ac:dyDescent="0.25">
      <c r="A20149" s="176" t="s">
        <v>30582</v>
      </c>
      <c r="B20149" s="176" t="s">
        <v>30581</v>
      </c>
      <c r="C20149" s="176" t="s">
        <v>83</v>
      </c>
      <c r="D20149" s="177">
        <v>10.23</v>
      </c>
    </row>
    <row r="20150" spans="1:4" x14ac:dyDescent="0.25">
      <c r="A20150" s="176" t="s">
        <v>30583</v>
      </c>
      <c r="B20150" s="176" t="s">
        <v>30584</v>
      </c>
      <c r="C20150" s="176" t="s">
        <v>83</v>
      </c>
      <c r="D20150" s="177">
        <v>56.16</v>
      </c>
    </row>
    <row r="20151" spans="1:4" x14ac:dyDescent="0.25">
      <c r="A20151" s="176" t="s">
        <v>30585</v>
      </c>
      <c r="B20151" s="176" t="s">
        <v>30584</v>
      </c>
      <c r="C20151" s="176" t="s">
        <v>83</v>
      </c>
      <c r="D20151" s="177">
        <v>54.41</v>
      </c>
    </row>
    <row r="20152" spans="1:4" x14ac:dyDescent="0.25">
      <c r="A20152" s="176" t="s">
        <v>30586</v>
      </c>
      <c r="B20152" s="176" t="s">
        <v>30587</v>
      </c>
      <c r="C20152" s="176" t="s">
        <v>83</v>
      </c>
      <c r="D20152" s="177">
        <v>59.63</v>
      </c>
    </row>
    <row r="20153" spans="1:4" x14ac:dyDescent="0.25">
      <c r="A20153" s="176" t="s">
        <v>30588</v>
      </c>
      <c r="B20153" s="176" t="s">
        <v>30587</v>
      </c>
      <c r="C20153" s="176" t="s">
        <v>83</v>
      </c>
      <c r="D20153" s="177">
        <v>57.99</v>
      </c>
    </row>
    <row r="20154" spans="1:4" x14ac:dyDescent="0.25">
      <c r="A20154" s="176" t="s">
        <v>30589</v>
      </c>
      <c r="B20154" s="176" t="s">
        <v>30590</v>
      </c>
      <c r="C20154" s="176" t="s">
        <v>83</v>
      </c>
      <c r="D20154" s="177">
        <v>72.209999999999994</v>
      </c>
    </row>
    <row r="20155" spans="1:4" x14ac:dyDescent="0.25">
      <c r="A20155" s="176" t="s">
        <v>30591</v>
      </c>
      <c r="B20155" s="176" t="s">
        <v>30590</v>
      </c>
      <c r="C20155" s="176" t="s">
        <v>83</v>
      </c>
      <c r="D20155" s="177">
        <v>70.22</v>
      </c>
    </row>
    <row r="20156" spans="1:4" x14ac:dyDescent="0.25">
      <c r="A20156" s="176" t="s">
        <v>30592</v>
      </c>
      <c r="B20156" s="176" t="s">
        <v>30593</v>
      </c>
      <c r="C20156" s="176" t="s">
        <v>83</v>
      </c>
      <c r="D20156" s="177">
        <v>73.19</v>
      </c>
    </row>
    <row r="20157" spans="1:4" x14ac:dyDescent="0.25">
      <c r="A20157" s="176" t="s">
        <v>30594</v>
      </c>
      <c r="B20157" s="176" t="s">
        <v>30593</v>
      </c>
      <c r="C20157" s="176" t="s">
        <v>83</v>
      </c>
      <c r="D20157" s="177">
        <v>70.430000000000007</v>
      </c>
    </row>
    <row r="20158" spans="1:4" x14ac:dyDescent="0.25">
      <c r="A20158" s="176" t="s">
        <v>30595</v>
      </c>
      <c r="B20158" s="176" t="s">
        <v>30596</v>
      </c>
      <c r="C20158" s="176" t="s">
        <v>83</v>
      </c>
      <c r="D20158" s="177">
        <v>101.52</v>
      </c>
    </row>
    <row r="20159" spans="1:4" x14ac:dyDescent="0.25">
      <c r="A20159" s="176" t="s">
        <v>30597</v>
      </c>
      <c r="B20159" s="176" t="s">
        <v>30596</v>
      </c>
      <c r="C20159" s="176" t="s">
        <v>83</v>
      </c>
      <c r="D20159" s="177">
        <v>97.45</v>
      </c>
    </row>
    <row r="20160" spans="1:4" x14ac:dyDescent="0.25">
      <c r="A20160" s="176" t="s">
        <v>30598</v>
      </c>
      <c r="B20160" s="176" t="s">
        <v>30599</v>
      </c>
      <c r="C20160" s="176" t="s">
        <v>83</v>
      </c>
      <c r="D20160" s="177">
        <v>31.81</v>
      </c>
    </row>
    <row r="20161" spans="1:4" x14ac:dyDescent="0.25">
      <c r="A20161" s="176" t="s">
        <v>30600</v>
      </c>
      <c r="B20161" s="176" t="s">
        <v>30599</v>
      </c>
      <c r="C20161" s="176" t="s">
        <v>83</v>
      </c>
      <c r="D20161" s="177">
        <v>29.67</v>
      </c>
    </row>
    <row r="20162" spans="1:4" x14ac:dyDescent="0.25">
      <c r="A20162" s="176" t="s">
        <v>30601</v>
      </c>
      <c r="B20162" s="176" t="s">
        <v>30602</v>
      </c>
      <c r="C20162" s="176" t="s">
        <v>83</v>
      </c>
      <c r="D20162" s="177">
        <v>111.44</v>
      </c>
    </row>
    <row r="20163" spans="1:4" x14ac:dyDescent="0.25">
      <c r="A20163" s="176" t="s">
        <v>30603</v>
      </c>
      <c r="B20163" s="176" t="s">
        <v>30602</v>
      </c>
      <c r="C20163" s="176" t="s">
        <v>83</v>
      </c>
      <c r="D20163" s="177">
        <v>105.49</v>
      </c>
    </row>
    <row r="20164" spans="1:4" x14ac:dyDescent="0.25">
      <c r="A20164" s="176" t="s">
        <v>30604</v>
      </c>
      <c r="B20164" s="176" t="s">
        <v>30605</v>
      </c>
      <c r="C20164" s="176" t="s">
        <v>83</v>
      </c>
      <c r="D20164" s="177">
        <v>105.78</v>
      </c>
    </row>
    <row r="20165" spans="1:4" x14ac:dyDescent="0.25">
      <c r="A20165" s="176" t="s">
        <v>30606</v>
      </c>
      <c r="B20165" s="176" t="s">
        <v>30605</v>
      </c>
      <c r="C20165" s="176" t="s">
        <v>83</v>
      </c>
      <c r="D20165" s="177">
        <v>102.83</v>
      </c>
    </row>
    <row r="20166" spans="1:4" x14ac:dyDescent="0.25">
      <c r="A20166" s="176" t="s">
        <v>30607</v>
      </c>
      <c r="B20166" s="176" t="s">
        <v>30608</v>
      </c>
      <c r="C20166" s="176" t="s">
        <v>83</v>
      </c>
      <c r="D20166" s="177">
        <v>126.26</v>
      </c>
    </row>
    <row r="20167" spans="1:4" x14ac:dyDescent="0.25">
      <c r="A20167" s="176" t="s">
        <v>30609</v>
      </c>
      <c r="B20167" s="176" t="s">
        <v>30608</v>
      </c>
      <c r="C20167" s="176" t="s">
        <v>83</v>
      </c>
      <c r="D20167" s="177">
        <v>122.68</v>
      </c>
    </row>
    <row r="20168" spans="1:4" x14ac:dyDescent="0.25">
      <c r="A20168" s="176" t="s">
        <v>30610</v>
      </c>
      <c r="B20168" s="176" t="s">
        <v>30611</v>
      </c>
      <c r="C20168" s="176" t="s">
        <v>83</v>
      </c>
      <c r="D20168" s="177">
        <v>156</v>
      </c>
    </row>
    <row r="20169" spans="1:4" x14ac:dyDescent="0.25">
      <c r="A20169" s="176" t="s">
        <v>30612</v>
      </c>
      <c r="B20169" s="176" t="s">
        <v>30611</v>
      </c>
      <c r="C20169" s="176" t="s">
        <v>83</v>
      </c>
      <c r="D20169" s="177">
        <v>151.46</v>
      </c>
    </row>
    <row r="20170" spans="1:4" x14ac:dyDescent="0.25">
      <c r="A20170" s="176" t="s">
        <v>30613</v>
      </c>
      <c r="B20170" s="176" t="s">
        <v>30614</v>
      </c>
      <c r="C20170" s="176" t="s">
        <v>83</v>
      </c>
      <c r="D20170" s="177">
        <v>340.19</v>
      </c>
    </row>
    <row r="20171" spans="1:4" x14ac:dyDescent="0.25">
      <c r="A20171" s="176" t="s">
        <v>30615</v>
      </c>
      <c r="B20171" s="176" t="s">
        <v>30614</v>
      </c>
      <c r="C20171" s="176" t="s">
        <v>83</v>
      </c>
      <c r="D20171" s="177">
        <v>327.85</v>
      </c>
    </row>
    <row r="20172" spans="1:4" x14ac:dyDescent="0.25">
      <c r="A20172" s="176" t="s">
        <v>30616</v>
      </c>
      <c r="B20172" s="176" t="s">
        <v>30617</v>
      </c>
      <c r="C20172" s="176" t="s">
        <v>83</v>
      </c>
      <c r="D20172" s="177">
        <v>354.11</v>
      </c>
    </row>
    <row r="20173" spans="1:4" x14ac:dyDescent="0.25">
      <c r="A20173" s="176" t="s">
        <v>30618</v>
      </c>
      <c r="B20173" s="176" t="s">
        <v>30617</v>
      </c>
      <c r="C20173" s="176" t="s">
        <v>83</v>
      </c>
      <c r="D20173" s="177">
        <v>341.5</v>
      </c>
    </row>
    <row r="20174" spans="1:4" x14ac:dyDescent="0.25">
      <c r="A20174" s="176" t="s">
        <v>30619</v>
      </c>
      <c r="B20174" s="176" t="s">
        <v>30620</v>
      </c>
      <c r="C20174" s="176" t="s">
        <v>83</v>
      </c>
      <c r="D20174" s="177">
        <v>85.18</v>
      </c>
    </row>
    <row r="20175" spans="1:4" x14ac:dyDescent="0.25">
      <c r="A20175" s="176" t="s">
        <v>30621</v>
      </c>
      <c r="B20175" s="176" t="s">
        <v>30620</v>
      </c>
      <c r="C20175" s="176" t="s">
        <v>83</v>
      </c>
      <c r="D20175" s="177">
        <v>82.07</v>
      </c>
    </row>
    <row r="20176" spans="1:4" x14ac:dyDescent="0.25">
      <c r="A20176" s="176" t="s">
        <v>30622</v>
      </c>
      <c r="B20176" s="176" t="s">
        <v>30623</v>
      </c>
      <c r="C20176" s="176" t="s">
        <v>83</v>
      </c>
      <c r="D20176" s="177">
        <v>211.84</v>
      </c>
    </row>
    <row r="20177" spans="1:4" x14ac:dyDescent="0.25">
      <c r="A20177" s="176" t="s">
        <v>30624</v>
      </c>
      <c r="B20177" s="176" t="s">
        <v>30623</v>
      </c>
      <c r="C20177" s="176" t="s">
        <v>83</v>
      </c>
      <c r="D20177" s="177">
        <v>204.19</v>
      </c>
    </row>
    <row r="20178" spans="1:4" x14ac:dyDescent="0.25">
      <c r="A20178" s="176" t="s">
        <v>30625</v>
      </c>
      <c r="B20178" s="176" t="s">
        <v>30626</v>
      </c>
      <c r="C20178" s="176" t="s">
        <v>83</v>
      </c>
      <c r="D20178" s="177">
        <v>74.41</v>
      </c>
    </row>
    <row r="20179" spans="1:4" x14ac:dyDescent="0.25">
      <c r="A20179" s="176" t="s">
        <v>30627</v>
      </c>
      <c r="B20179" s="176" t="s">
        <v>30626</v>
      </c>
      <c r="C20179" s="176" t="s">
        <v>83</v>
      </c>
      <c r="D20179" s="177">
        <v>72.23</v>
      </c>
    </row>
    <row r="20180" spans="1:4" x14ac:dyDescent="0.25">
      <c r="A20180" s="176" t="s">
        <v>30628</v>
      </c>
      <c r="B20180" s="176" t="s">
        <v>30629</v>
      </c>
      <c r="C20180" s="176" t="s">
        <v>83</v>
      </c>
      <c r="D20180" s="177">
        <v>572.39</v>
      </c>
    </row>
    <row r="20181" spans="1:4" x14ac:dyDescent="0.25">
      <c r="A20181" s="176" t="s">
        <v>30630</v>
      </c>
      <c r="B20181" s="176" t="s">
        <v>30629</v>
      </c>
      <c r="C20181" s="176" t="s">
        <v>83</v>
      </c>
      <c r="D20181" s="177">
        <v>551.45000000000005</v>
      </c>
    </row>
    <row r="20182" spans="1:4" x14ac:dyDescent="0.25">
      <c r="A20182" s="176" t="s">
        <v>30631</v>
      </c>
      <c r="B20182" s="176" t="s">
        <v>30632</v>
      </c>
      <c r="C20182" s="176" t="s">
        <v>83</v>
      </c>
      <c r="D20182" s="177">
        <v>415.2</v>
      </c>
    </row>
    <row r="20183" spans="1:4" x14ac:dyDescent="0.25">
      <c r="A20183" s="176" t="s">
        <v>30633</v>
      </c>
      <c r="B20183" s="176" t="s">
        <v>30632</v>
      </c>
      <c r="C20183" s="176" t="s">
        <v>83</v>
      </c>
      <c r="D20183" s="177">
        <v>400.16</v>
      </c>
    </row>
    <row r="20184" spans="1:4" x14ac:dyDescent="0.25">
      <c r="A20184" s="176" t="s">
        <v>30634</v>
      </c>
      <c r="B20184" s="176" t="s">
        <v>30635</v>
      </c>
      <c r="C20184" s="176" t="s">
        <v>83</v>
      </c>
      <c r="D20184" s="177">
        <v>429.56</v>
      </c>
    </row>
    <row r="20185" spans="1:4" x14ac:dyDescent="0.25">
      <c r="A20185" s="176" t="s">
        <v>30636</v>
      </c>
      <c r="B20185" s="176" t="s">
        <v>30635</v>
      </c>
      <c r="C20185" s="176" t="s">
        <v>83</v>
      </c>
      <c r="D20185" s="177">
        <v>414.17</v>
      </c>
    </row>
    <row r="20186" spans="1:4" x14ac:dyDescent="0.25">
      <c r="A20186" s="176" t="s">
        <v>30637</v>
      </c>
      <c r="B20186" s="176" t="s">
        <v>30638</v>
      </c>
      <c r="C20186" s="176" t="s">
        <v>83</v>
      </c>
      <c r="D20186" s="177">
        <v>443.93</v>
      </c>
    </row>
    <row r="20187" spans="1:4" x14ac:dyDescent="0.25">
      <c r="A20187" s="176" t="s">
        <v>30639</v>
      </c>
      <c r="B20187" s="176" t="s">
        <v>30638</v>
      </c>
      <c r="C20187" s="176" t="s">
        <v>83</v>
      </c>
      <c r="D20187" s="177">
        <v>428.19</v>
      </c>
    </row>
    <row r="20188" spans="1:4" x14ac:dyDescent="0.25">
      <c r="A20188" s="176" t="s">
        <v>30640</v>
      </c>
      <c r="B20188" s="176" t="s">
        <v>30641</v>
      </c>
      <c r="C20188" s="176" t="s">
        <v>83</v>
      </c>
      <c r="D20188" s="177">
        <v>549.29</v>
      </c>
    </row>
    <row r="20189" spans="1:4" x14ac:dyDescent="0.25">
      <c r="A20189" s="176" t="s">
        <v>30642</v>
      </c>
      <c r="B20189" s="176" t="s">
        <v>30641</v>
      </c>
      <c r="C20189" s="176" t="s">
        <v>83</v>
      </c>
      <c r="D20189" s="177">
        <v>529.72</v>
      </c>
    </row>
    <row r="20190" spans="1:4" x14ac:dyDescent="0.25">
      <c r="A20190" s="176" t="s">
        <v>30643</v>
      </c>
      <c r="B20190" s="176" t="s">
        <v>30644</v>
      </c>
      <c r="C20190" s="176" t="s">
        <v>83</v>
      </c>
      <c r="D20190" s="177">
        <v>873.45</v>
      </c>
    </row>
    <row r="20191" spans="1:4" x14ac:dyDescent="0.25">
      <c r="A20191" s="176" t="s">
        <v>30645</v>
      </c>
      <c r="B20191" s="176" t="s">
        <v>30644</v>
      </c>
      <c r="C20191" s="176" t="s">
        <v>83</v>
      </c>
      <c r="D20191" s="177">
        <v>843.12</v>
      </c>
    </row>
    <row r="20192" spans="1:4" x14ac:dyDescent="0.25">
      <c r="A20192" s="176" t="s">
        <v>30646</v>
      </c>
      <c r="B20192" s="176" t="s">
        <v>30647</v>
      </c>
      <c r="C20192" s="176" t="s">
        <v>83</v>
      </c>
      <c r="D20192" s="177">
        <v>350.13</v>
      </c>
    </row>
    <row r="20193" spans="1:4" x14ac:dyDescent="0.25">
      <c r="A20193" s="176" t="s">
        <v>30648</v>
      </c>
      <c r="B20193" s="176" t="s">
        <v>30647</v>
      </c>
      <c r="C20193" s="176" t="s">
        <v>83</v>
      </c>
      <c r="D20193" s="177">
        <v>337.38</v>
      </c>
    </row>
    <row r="20194" spans="1:4" x14ac:dyDescent="0.25">
      <c r="A20194" s="176" t="s">
        <v>30649</v>
      </c>
      <c r="B20194" s="176" t="s">
        <v>30650</v>
      </c>
      <c r="C20194" s="176" t="s">
        <v>83</v>
      </c>
      <c r="D20194" s="177">
        <v>460.62</v>
      </c>
    </row>
    <row r="20195" spans="1:4" x14ac:dyDescent="0.25">
      <c r="A20195" s="176" t="s">
        <v>30651</v>
      </c>
      <c r="B20195" s="176" t="s">
        <v>30650</v>
      </c>
      <c r="C20195" s="176" t="s">
        <v>83</v>
      </c>
      <c r="D20195" s="177">
        <v>443.62</v>
      </c>
    </row>
    <row r="20196" spans="1:4" x14ac:dyDescent="0.25">
      <c r="A20196" s="176" t="s">
        <v>30652</v>
      </c>
      <c r="B20196" s="176" t="s">
        <v>30653</v>
      </c>
      <c r="C20196" s="176" t="s">
        <v>83</v>
      </c>
      <c r="D20196" s="177">
        <v>572.03</v>
      </c>
    </row>
    <row r="20197" spans="1:4" x14ac:dyDescent="0.25">
      <c r="A20197" s="176" t="s">
        <v>30654</v>
      </c>
      <c r="B20197" s="176" t="s">
        <v>30653</v>
      </c>
      <c r="C20197" s="176" t="s">
        <v>83</v>
      </c>
      <c r="D20197" s="177">
        <v>550.5</v>
      </c>
    </row>
    <row r="20198" spans="1:4" x14ac:dyDescent="0.25">
      <c r="A20198" s="176" t="s">
        <v>30655</v>
      </c>
      <c r="B20198" s="176" t="s">
        <v>30656</v>
      </c>
      <c r="C20198" s="176" t="s">
        <v>83</v>
      </c>
      <c r="D20198" s="177">
        <v>513.37</v>
      </c>
    </row>
    <row r="20199" spans="1:4" x14ac:dyDescent="0.25">
      <c r="A20199" s="176" t="s">
        <v>30657</v>
      </c>
      <c r="B20199" s="176" t="s">
        <v>30656</v>
      </c>
      <c r="C20199" s="176" t="s">
        <v>83</v>
      </c>
      <c r="D20199" s="177">
        <v>495.34</v>
      </c>
    </row>
    <row r="20200" spans="1:4" x14ac:dyDescent="0.25">
      <c r="A20200" s="176" t="s">
        <v>30658</v>
      </c>
      <c r="B20200" s="176" t="s">
        <v>30659</v>
      </c>
      <c r="C20200" s="176" t="s">
        <v>83</v>
      </c>
      <c r="D20200" s="177">
        <v>682.72</v>
      </c>
    </row>
    <row r="20201" spans="1:4" x14ac:dyDescent="0.25">
      <c r="A20201" s="176" t="s">
        <v>30660</v>
      </c>
      <c r="B20201" s="176" t="s">
        <v>30659</v>
      </c>
      <c r="C20201" s="176" t="s">
        <v>83</v>
      </c>
      <c r="D20201" s="177">
        <v>659.07</v>
      </c>
    </row>
    <row r="20202" spans="1:4" x14ac:dyDescent="0.25">
      <c r="A20202" s="176" t="s">
        <v>30661</v>
      </c>
      <c r="B20202" s="176" t="s">
        <v>30662</v>
      </c>
      <c r="C20202" s="176" t="s">
        <v>83</v>
      </c>
      <c r="D20202" s="177">
        <v>840.12</v>
      </c>
    </row>
    <row r="20203" spans="1:4" x14ac:dyDescent="0.25">
      <c r="A20203" s="176" t="s">
        <v>30663</v>
      </c>
      <c r="B20203" s="176" t="s">
        <v>30662</v>
      </c>
      <c r="C20203" s="176" t="s">
        <v>83</v>
      </c>
      <c r="D20203" s="177">
        <v>811.03</v>
      </c>
    </row>
    <row r="20204" spans="1:4" x14ac:dyDescent="0.25">
      <c r="A20204" s="176" t="s">
        <v>30664</v>
      </c>
      <c r="B20204" s="176" t="s">
        <v>30665</v>
      </c>
      <c r="C20204" s="176" t="s">
        <v>83</v>
      </c>
      <c r="D20204" s="177">
        <v>713.01</v>
      </c>
    </row>
    <row r="20205" spans="1:4" x14ac:dyDescent="0.25">
      <c r="A20205" s="176" t="s">
        <v>30666</v>
      </c>
      <c r="B20205" s="176" t="s">
        <v>30665</v>
      </c>
      <c r="C20205" s="176" t="s">
        <v>83</v>
      </c>
      <c r="D20205" s="177">
        <v>687.59</v>
      </c>
    </row>
    <row r="20206" spans="1:4" x14ac:dyDescent="0.25">
      <c r="A20206" s="176" t="s">
        <v>30667</v>
      </c>
      <c r="B20206" s="176" t="s">
        <v>30668</v>
      </c>
      <c r="C20206" s="176" t="s">
        <v>83</v>
      </c>
      <c r="D20206" s="177">
        <v>877.88</v>
      </c>
    </row>
    <row r="20207" spans="1:4" x14ac:dyDescent="0.25">
      <c r="A20207" s="176" t="s">
        <v>30669</v>
      </c>
      <c r="B20207" s="176" t="s">
        <v>30668</v>
      </c>
      <c r="C20207" s="176" t="s">
        <v>83</v>
      </c>
      <c r="D20207" s="177">
        <v>846.18</v>
      </c>
    </row>
    <row r="20208" spans="1:4" x14ac:dyDescent="0.25">
      <c r="A20208" s="176" t="s">
        <v>30670</v>
      </c>
      <c r="B20208" s="176" t="s">
        <v>30671</v>
      </c>
      <c r="C20208" s="176" t="s">
        <v>83</v>
      </c>
      <c r="D20208" s="177">
        <v>1125.22</v>
      </c>
    </row>
    <row r="20209" spans="1:4" x14ac:dyDescent="0.25">
      <c r="A20209" s="176" t="s">
        <v>30672</v>
      </c>
      <c r="B20209" s="176" t="s">
        <v>30671</v>
      </c>
      <c r="C20209" s="176" t="s">
        <v>83</v>
      </c>
      <c r="D20209" s="177">
        <v>1084.8800000000001</v>
      </c>
    </row>
    <row r="20210" spans="1:4" x14ac:dyDescent="0.25">
      <c r="A20210" s="176" t="s">
        <v>30673</v>
      </c>
      <c r="B20210" s="176" t="s">
        <v>30674</v>
      </c>
      <c r="C20210" s="176" t="s">
        <v>115</v>
      </c>
      <c r="D20210" s="177">
        <v>651.84</v>
      </c>
    </row>
    <row r="20211" spans="1:4" x14ac:dyDescent="0.25">
      <c r="A20211" s="176" t="s">
        <v>30675</v>
      </c>
      <c r="B20211" s="176" t="s">
        <v>30674</v>
      </c>
      <c r="C20211" s="176" t="s">
        <v>115</v>
      </c>
      <c r="D20211" s="177">
        <v>626.82000000000005</v>
      </c>
    </row>
    <row r="20212" spans="1:4" x14ac:dyDescent="0.25">
      <c r="A20212" s="176" t="s">
        <v>30676</v>
      </c>
      <c r="B20212" s="176" t="s">
        <v>30677</v>
      </c>
      <c r="C20212" s="176" t="s">
        <v>115</v>
      </c>
      <c r="D20212" s="177">
        <v>962.76</v>
      </c>
    </row>
    <row r="20213" spans="1:4" x14ac:dyDescent="0.25">
      <c r="A20213" s="176" t="s">
        <v>30678</v>
      </c>
      <c r="B20213" s="176" t="s">
        <v>30677</v>
      </c>
      <c r="C20213" s="176" t="s">
        <v>115</v>
      </c>
      <c r="D20213" s="177">
        <v>925.84</v>
      </c>
    </row>
    <row r="20214" spans="1:4" x14ac:dyDescent="0.25">
      <c r="A20214" s="176" t="s">
        <v>30679</v>
      </c>
      <c r="B20214" s="176" t="s">
        <v>30680</v>
      </c>
      <c r="C20214" s="176" t="s">
        <v>115</v>
      </c>
      <c r="D20214" s="177">
        <v>1103.51</v>
      </c>
    </row>
    <row r="20215" spans="1:4" x14ac:dyDescent="0.25">
      <c r="A20215" s="176" t="s">
        <v>30681</v>
      </c>
      <c r="B20215" s="176" t="s">
        <v>30680</v>
      </c>
      <c r="C20215" s="176" t="s">
        <v>115</v>
      </c>
      <c r="D20215" s="177">
        <v>1059.46</v>
      </c>
    </row>
    <row r="20216" spans="1:4" x14ac:dyDescent="0.25">
      <c r="A20216" s="176" t="s">
        <v>30682</v>
      </c>
      <c r="B20216" s="176" t="s">
        <v>30683</v>
      </c>
      <c r="C20216" s="176" t="s">
        <v>115</v>
      </c>
      <c r="D20216" s="177">
        <v>926.32</v>
      </c>
    </row>
    <row r="20217" spans="1:4" x14ac:dyDescent="0.25">
      <c r="A20217" s="176" t="s">
        <v>30684</v>
      </c>
      <c r="B20217" s="176" t="s">
        <v>30683</v>
      </c>
      <c r="C20217" s="176" t="s">
        <v>115</v>
      </c>
      <c r="D20217" s="177">
        <v>892.27</v>
      </c>
    </row>
    <row r="20218" spans="1:4" x14ac:dyDescent="0.25">
      <c r="A20218" s="176" t="s">
        <v>30685</v>
      </c>
      <c r="B20218" s="176" t="s">
        <v>30686</v>
      </c>
      <c r="C20218" s="176" t="s">
        <v>115</v>
      </c>
      <c r="D20218" s="177">
        <v>1156.1300000000001</v>
      </c>
    </row>
    <row r="20219" spans="1:4" x14ac:dyDescent="0.25">
      <c r="A20219" s="176" t="s">
        <v>30687</v>
      </c>
      <c r="B20219" s="176" t="s">
        <v>30686</v>
      </c>
      <c r="C20219" s="176" t="s">
        <v>115</v>
      </c>
      <c r="D20219" s="177">
        <v>1112.58</v>
      </c>
    </row>
    <row r="20220" spans="1:4" x14ac:dyDescent="0.25">
      <c r="A20220" s="176" t="s">
        <v>30688</v>
      </c>
      <c r="B20220" s="176" t="s">
        <v>30689</v>
      </c>
      <c r="C20220" s="176" t="s">
        <v>115</v>
      </c>
      <c r="D20220" s="177">
        <v>1347.14</v>
      </c>
    </row>
    <row r="20221" spans="1:4" x14ac:dyDescent="0.25">
      <c r="A20221" s="176" t="s">
        <v>30690</v>
      </c>
      <c r="B20221" s="176" t="s">
        <v>30689</v>
      </c>
      <c r="C20221" s="176" t="s">
        <v>115</v>
      </c>
      <c r="D20221" s="177">
        <v>1295.74</v>
      </c>
    </row>
    <row r="20222" spans="1:4" x14ac:dyDescent="0.25">
      <c r="A20222" s="176" t="s">
        <v>30691</v>
      </c>
      <c r="B20222" s="176" t="s">
        <v>30692</v>
      </c>
      <c r="C20222" s="176" t="s">
        <v>115</v>
      </c>
      <c r="D20222" s="177">
        <v>6491.72</v>
      </c>
    </row>
    <row r="20223" spans="1:4" x14ac:dyDescent="0.25">
      <c r="A20223" s="176" t="s">
        <v>30693</v>
      </c>
      <c r="B20223" s="176" t="s">
        <v>30692</v>
      </c>
      <c r="C20223" s="176" t="s">
        <v>115</v>
      </c>
      <c r="D20223" s="177">
        <v>6201.72</v>
      </c>
    </row>
    <row r="20224" spans="1:4" x14ac:dyDescent="0.25">
      <c r="A20224" s="176" t="s">
        <v>30694</v>
      </c>
      <c r="B20224" s="176" t="s">
        <v>30695</v>
      </c>
      <c r="C20224" s="176" t="s">
        <v>115</v>
      </c>
      <c r="D20224" s="177">
        <v>7096.73</v>
      </c>
    </row>
    <row r="20225" spans="1:4" x14ac:dyDescent="0.25">
      <c r="A20225" s="176" t="s">
        <v>30696</v>
      </c>
      <c r="B20225" s="176" t="s">
        <v>30695</v>
      </c>
      <c r="C20225" s="176" t="s">
        <v>115</v>
      </c>
      <c r="D20225" s="177">
        <v>6776.86</v>
      </c>
    </row>
    <row r="20226" spans="1:4" x14ac:dyDescent="0.25">
      <c r="A20226" s="176" t="s">
        <v>30697</v>
      </c>
      <c r="B20226" s="176" t="s">
        <v>30698</v>
      </c>
      <c r="C20226" s="176" t="s">
        <v>115</v>
      </c>
      <c r="D20226" s="177">
        <v>7944.35</v>
      </c>
    </row>
    <row r="20227" spans="1:4" x14ac:dyDescent="0.25">
      <c r="A20227" s="176" t="s">
        <v>30699</v>
      </c>
      <c r="B20227" s="176" t="s">
        <v>30698</v>
      </c>
      <c r="C20227" s="176" t="s">
        <v>115</v>
      </c>
      <c r="D20227" s="177">
        <v>7578.33</v>
      </c>
    </row>
    <row r="20228" spans="1:4" x14ac:dyDescent="0.25">
      <c r="A20228" s="176" t="s">
        <v>30700</v>
      </c>
      <c r="B20228" s="176" t="s">
        <v>30701</v>
      </c>
      <c r="C20228" s="176" t="s">
        <v>115</v>
      </c>
      <c r="D20228" s="177">
        <v>8865.24</v>
      </c>
    </row>
    <row r="20229" spans="1:4" x14ac:dyDescent="0.25">
      <c r="A20229" s="176" t="s">
        <v>30702</v>
      </c>
      <c r="B20229" s="176" t="s">
        <v>30701</v>
      </c>
      <c r="C20229" s="176" t="s">
        <v>115</v>
      </c>
      <c r="D20229" s="177">
        <v>8448.14</v>
      </c>
    </row>
    <row r="20230" spans="1:4" x14ac:dyDescent="0.25">
      <c r="A20230" s="176" t="s">
        <v>30703</v>
      </c>
      <c r="B20230" s="176" t="s">
        <v>30704</v>
      </c>
      <c r="C20230" s="176" t="s">
        <v>115</v>
      </c>
      <c r="D20230" s="177">
        <v>9852.9500000000007</v>
      </c>
    </row>
    <row r="20231" spans="1:4" x14ac:dyDescent="0.25">
      <c r="A20231" s="176" t="s">
        <v>30705</v>
      </c>
      <c r="B20231" s="176" t="s">
        <v>30704</v>
      </c>
      <c r="C20231" s="176" t="s">
        <v>115</v>
      </c>
      <c r="D20231" s="177">
        <v>9380.2900000000009</v>
      </c>
    </row>
    <row r="20232" spans="1:4" x14ac:dyDescent="0.25">
      <c r="A20232" s="176" t="s">
        <v>30706</v>
      </c>
      <c r="B20232" s="176" t="s">
        <v>30707</v>
      </c>
      <c r="C20232" s="176" t="s">
        <v>115</v>
      </c>
      <c r="D20232" s="177">
        <v>10831.67</v>
      </c>
    </row>
    <row r="20233" spans="1:4" x14ac:dyDescent="0.25">
      <c r="A20233" s="176" t="s">
        <v>30708</v>
      </c>
      <c r="B20233" s="176" t="s">
        <v>30707</v>
      </c>
      <c r="C20233" s="176" t="s">
        <v>115</v>
      </c>
      <c r="D20233" s="177">
        <v>10304.09</v>
      </c>
    </row>
    <row r="20234" spans="1:4" x14ac:dyDescent="0.25">
      <c r="A20234" s="176" t="s">
        <v>30709</v>
      </c>
      <c r="B20234" s="176" t="s">
        <v>30710</v>
      </c>
      <c r="C20234" s="176" t="s">
        <v>115</v>
      </c>
      <c r="D20234" s="177">
        <v>1683.57</v>
      </c>
    </row>
    <row r="20235" spans="1:4" x14ac:dyDescent="0.25">
      <c r="A20235" s="176" t="s">
        <v>30711</v>
      </c>
      <c r="B20235" s="176" t="s">
        <v>30710</v>
      </c>
      <c r="C20235" s="176" t="s">
        <v>115</v>
      </c>
      <c r="D20235" s="177">
        <v>1601.56</v>
      </c>
    </row>
    <row r="20236" spans="1:4" x14ac:dyDescent="0.25">
      <c r="A20236" s="176" t="s">
        <v>30712</v>
      </c>
      <c r="B20236" s="176" t="s">
        <v>30713</v>
      </c>
      <c r="C20236" s="176" t="s">
        <v>115</v>
      </c>
      <c r="D20236" s="177">
        <v>1235.7</v>
      </c>
    </row>
    <row r="20237" spans="1:4" x14ac:dyDescent="0.25">
      <c r="A20237" s="176" t="s">
        <v>30714</v>
      </c>
      <c r="B20237" s="176" t="s">
        <v>30713</v>
      </c>
      <c r="C20237" s="176" t="s">
        <v>115</v>
      </c>
      <c r="D20237" s="177">
        <v>1185</v>
      </c>
    </row>
    <row r="20238" spans="1:4" x14ac:dyDescent="0.25">
      <c r="A20238" s="176" t="s">
        <v>30715</v>
      </c>
      <c r="B20238" s="176" t="s">
        <v>30716</v>
      </c>
      <c r="C20238" s="176" t="s">
        <v>115</v>
      </c>
      <c r="D20238" s="177">
        <v>2126.9699999999998</v>
      </c>
    </row>
    <row r="20239" spans="1:4" x14ac:dyDescent="0.25">
      <c r="A20239" s="176" t="s">
        <v>30717</v>
      </c>
      <c r="B20239" s="176" t="s">
        <v>30716</v>
      </c>
      <c r="C20239" s="176" t="s">
        <v>115</v>
      </c>
      <c r="D20239" s="177">
        <v>2052.52</v>
      </c>
    </row>
    <row r="20240" spans="1:4" x14ac:dyDescent="0.25">
      <c r="A20240" s="176" t="s">
        <v>30718</v>
      </c>
      <c r="B20240" s="176" t="s">
        <v>30719</v>
      </c>
      <c r="C20240" s="176" t="s">
        <v>115</v>
      </c>
      <c r="D20240" s="177">
        <v>2271.79</v>
      </c>
    </row>
    <row r="20241" spans="1:4" x14ac:dyDescent="0.25">
      <c r="A20241" s="176" t="s">
        <v>30720</v>
      </c>
      <c r="B20241" s="176" t="s">
        <v>30719</v>
      </c>
      <c r="C20241" s="176" t="s">
        <v>115</v>
      </c>
      <c r="D20241" s="177">
        <v>2192.88</v>
      </c>
    </row>
    <row r="20242" spans="1:4" x14ac:dyDescent="0.25">
      <c r="A20242" s="176" t="s">
        <v>30721</v>
      </c>
      <c r="B20242" s="176" t="s">
        <v>30722</v>
      </c>
      <c r="C20242" s="176" t="s">
        <v>115</v>
      </c>
      <c r="D20242" s="177">
        <v>2447.12</v>
      </c>
    </row>
    <row r="20243" spans="1:4" x14ac:dyDescent="0.25">
      <c r="A20243" s="176" t="s">
        <v>30723</v>
      </c>
      <c r="B20243" s="176" t="s">
        <v>30722</v>
      </c>
      <c r="C20243" s="176" t="s">
        <v>115</v>
      </c>
      <c r="D20243" s="177">
        <v>2362.0500000000002</v>
      </c>
    </row>
    <row r="20244" spans="1:4" x14ac:dyDescent="0.25">
      <c r="A20244" s="176" t="s">
        <v>30724</v>
      </c>
      <c r="B20244" s="176" t="s">
        <v>30725</v>
      </c>
      <c r="C20244" s="176" t="s">
        <v>322</v>
      </c>
      <c r="D20244" s="177">
        <v>216.38</v>
      </c>
    </row>
    <row r="20245" spans="1:4" x14ac:dyDescent="0.25">
      <c r="A20245" s="176" t="s">
        <v>30726</v>
      </c>
      <c r="B20245" s="176" t="s">
        <v>30725</v>
      </c>
      <c r="C20245" s="176" t="s">
        <v>322</v>
      </c>
      <c r="D20245" s="177">
        <v>207.91</v>
      </c>
    </row>
    <row r="20246" spans="1:4" x14ac:dyDescent="0.25">
      <c r="A20246" s="176" t="s">
        <v>30727</v>
      </c>
      <c r="B20246" s="176" t="s">
        <v>30728</v>
      </c>
      <c r="C20246" s="176" t="s">
        <v>1467</v>
      </c>
      <c r="D20246" s="177">
        <v>784.74</v>
      </c>
    </row>
    <row r="20247" spans="1:4" x14ac:dyDescent="0.25">
      <c r="A20247" s="176" t="s">
        <v>30729</v>
      </c>
      <c r="B20247" s="176" t="s">
        <v>30728</v>
      </c>
      <c r="C20247" s="176" t="s">
        <v>1467</v>
      </c>
      <c r="D20247" s="177">
        <v>748.8</v>
      </c>
    </row>
    <row r="20248" spans="1:4" x14ac:dyDescent="0.25">
      <c r="A20248" s="176" t="s">
        <v>30730</v>
      </c>
      <c r="B20248" s="176" t="s">
        <v>30731</v>
      </c>
      <c r="C20248" s="176" t="s">
        <v>83</v>
      </c>
      <c r="D20248" s="177">
        <v>332.78</v>
      </c>
    </row>
    <row r="20249" spans="1:4" x14ac:dyDescent="0.25">
      <c r="A20249" s="176" t="s">
        <v>30732</v>
      </c>
      <c r="B20249" s="176" t="s">
        <v>30731</v>
      </c>
      <c r="C20249" s="176" t="s">
        <v>83</v>
      </c>
      <c r="D20249" s="177">
        <v>325.56</v>
      </c>
    </row>
    <row r="20250" spans="1:4" x14ac:dyDescent="0.25">
      <c r="A20250" s="176" t="s">
        <v>30733</v>
      </c>
      <c r="B20250" s="176" t="s">
        <v>30734</v>
      </c>
      <c r="C20250" s="176" t="s">
        <v>83</v>
      </c>
      <c r="D20250" s="177">
        <v>366.24</v>
      </c>
    </row>
    <row r="20251" spans="1:4" x14ac:dyDescent="0.25">
      <c r="A20251" s="176" t="s">
        <v>30735</v>
      </c>
      <c r="B20251" s="176" t="s">
        <v>30734</v>
      </c>
      <c r="C20251" s="176" t="s">
        <v>83</v>
      </c>
      <c r="D20251" s="177">
        <v>358.33</v>
      </c>
    </row>
    <row r="20252" spans="1:4" x14ac:dyDescent="0.25">
      <c r="A20252" s="176" t="s">
        <v>30736</v>
      </c>
      <c r="B20252" s="176" t="s">
        <v>30737</v>
      </c>
      <c r="C20252" s="176" t="s">
        <v>83</v>
      </c>
      <c r="D20252" s="177">
        <v>429.42</v>
      </c>
    </row>
    <row r="20253" spans="1:4" x14ac:dyDescent="0.25">
      <c r="A20253" s="176" t="s">
        <v>30738</v>
      </c>
      <c r="B20253" s="176" t="s">
        <v>30737</v>
      </c>
      <c r="C20253" s="176" t="s">
        <v>83</v>
      </c>
      <c r="D20253" s="177">
        <v>420.82</v>
      </c>
    </row>
    <row r="20254" spans="1:4" x14ac:dyDescent="0.25">
      <c r="A20254" s="176" t="s">
        <v>30739</v>
      </c>
      <c r="B20254" s="176" t="s">
        <v>30740</v>
      </c>
      <c r="C20254" s="176" t="s">
        <v>83</v>
      </c>
      <c r="D20254" s="177">
        <v>243.17</v>
      </c>
    </row>
    <row r="20255" spans="1:4" x14ac:dyDescent="0.25">
      <c r="A20255" s="176" t="s">
        <v>30741</v>
      </c>
      <c r="B20255" s="176" t="s">
        <v>30740</v>
      </c>
      <c r="C20255" s="176" t="s">
        <v>83</v>
      </c>
      <c r="D20255" s="177">
        <v>235.95</v>
      </c>
    </row>
    <row r="20256" spans="1:4" x14ac:dyDescent="0.25">
      <c r="A20256" s="176" t="s">
        <v>30742</v>
      </c>
      <c r="B20256" s="176" t="s">
        <v>30743</v>
      </c>
      <c r="C20256" s="176" t="s">
        <v>83</v>
      </c>
      <c r="D20256" s="177">
        <v>258.24</v>
      </c>
    </row>
    <row r="20257" spans="1:4" x14ac:dyDescent="0.25">
      <c r="A20257" s="176" t="s">
        <v>30744</v>
      </c>
      <c r="B20257" s="176" t="s">
        <v>30743</v>
      </c>
      <c r="C20257" s="176" t="s">
        <v>83</v>
      </c>
      <c r="D20257" s="177">
        <v>250.33</v>
      </c>
    </row>
    <row r="20258" spans="1:4" x14ac:dyDescent="0.25">
      <c r="A20258" s="176" t="s">
        <v>30745</v>
      </c>
      <c r="B20258" s="176" t="s">
        <v>30746</v>
      </c>
      <c r="C20258" s="176" t="s">
        <v>83</v>
      </c>
      <c r="D20258" s="177">
        <v>270.92</v>
      </c>
    </row>
    <row r="20259" spans="1:4" x14ac:dyDescent="0.25">
      <c r="A20259" s="176" t="s">
        <v>30747</v>
      </c>
      <c r="B20259" s="176" t="s">
        <v>30746</v>
      </c>
      <c r="C20259" s="176" t="s">
        <v>83</v>
      </c>
      <c r="D20259" s="177">
        <v>262.32</v>
      </c>
    </row>
    <row r="20260" spans="1:4" x14ac:dyDescent="0.25">
      <c r="A20260" s="176" t="s">
        <v>30748</v>
      </c>
      <c r="B20260" s="176" t="s">
        <v>30749</v>
      </c>
      <c r="C20260" s="176" t="s">
        <v>83</v>
      </c>
      <c r="D20260" s="177">
        <v>306.81</v>
      </c>
    </row>
    <row r="20261" spans="1:4" x14ac:dyDescent="0.25">
      <c r="A20261" s="176" t="s">
        <v>30750</v>
      </c>
      <c r="B20261" s="176" t="s">
        <v>30749</v>
      </c>
      <c r="C20261" s="176" t="s">
        <v>83</v>
      </c>
      <c r="D20261" s="177">
        <v>299.76</v>
      </c>
    </row>
    <row r="20262" spans="1:4" x14ac:dyDescent="0.25">
      <c r="A20262" s="176" t="s">
        <v>30751</v>
      </c>
      <c r="B20262" s="176" t="s">
        <v>30752</v>
      </c>
      <c r="C20262" s="176" t="s">
        <v>83</v>
      </c>
      <c r="D20262" s="177">
        <v>381.74</v>
      </c>
    </row>
    <row r="20263" spans="1:4" x14ac:dyDescent="0.25">
      <c r="A20263" s="176" t="s">
        <v>30753</v>
      </c>
      <c r="B20263" s="176" t="s">
        <v>30752</v>
      </c>
      <c r="C20263" s="176" t="s">
        <v>83</v>
      </c>
      <c r="D20263" s="177">
        <v>372.7</v>
      </c>
    </row>
    <row r="20264" spans="1:4" x14ac:dyDescent="0.25">
      <c r="A20264" s="176" t="s">
        <v>30754</v>
      </c>
      <c r="B20264" s="176" t="s">
        <v>30755</v>
      </c>
      <c r="C20264" s="176" t="s">
        <v>83</v>
      </c>
      <c r="D20264" s="177">
        <v>483.32</v>
      </c>
    </row>
    <row r="20265" spans="1:4" x14ac:dyDescent="0.25">
      <c r="A20265" s="176" t="s">
        <v>30756</v>
      </c>
      <c r="B20265" s="176" t="s">
        <v>30755</v>
      </c>
      <c r="C20265" s="176" t="s">
        <v>83</v>
      </c>
      <c r="D20265" s="177">
        <v>472.52</v>
      </c>
    </row>
    <row r="20266" spans="1:4" x14ac:dyDescent="0.25">
      <c r="A20266" s="176" t="s">
        <v>30757</v>
      </c>
      <c r="B20266" s="176" t="s">
        <v>30758</v>
      </c>
      <c r="C20266" s="176" t="s">
        <v>83</v>
      </c>
      <c r="D20266" s="177">
        <v>217.2</v>
      </c>
    </row>
    <row r="20267" spans="1:4" x14ac:dyDescent="0.25">
      <c r="A20267" s="176" t="s">
        <v>30759</v>
      </c>
      <c r="B20267" s="176" t="s">
        <v>30758</v>
      </c>
      <c r="C20267" s="176" t="s">
        <v>83</v>
      </c>
      <c r="D20267" s="177">
        <v>210.15</v>
      </c>
    </row>
    <row r="20268" spans="1:4" x14ac:dyDescent="0.25">
      <c r="A20268" s="176" t="s">
        <v>30760</v>
      </c>
      <c r="B20268" s="176" t="s">
        <v>30761</v>
      </c>
      <c r="C20268" s="176" t="s">
        <v>83</v>
      </c>
      <c r="D20268" s="177">
        <v>273.74</v>
      </c>
    </row>
    <row r="20269" spans="1:4" x14ac:dyDescent="0.25">
      <c r="A20269" s="176" t="s">
        <v>30762</v>
      </c>
      <c r="B20269" s="176" t="s">
        <v>30761</v>
      </c>
      <c r="C20269" s="176" t="s">
        <v>83</v>
      </c>
      <c r="D20269" s="177">
        <v>264.7</v>
      </c>
    </row>
    <row r="20270" spans="1:4" x14ac:dyDescent="0.25">
      <c r="A20270" s="176" t="s">
        <v>30763</v>
      </c>
      <c r="B20270" s="176" t="s">
        <v>30764</v>
      </c>
      <c r="C20270" s="176" t="s">
        <v>83</v>
      </c>
      <c r="D20270" s="177">
        <v>324.82</v>
      </c>
    </row>
    <row r="20271" spans="1:4" x14ac:dyDescent="0.25">
      <c r="A20271" s="176" t="s">
        <v>30765</v>
      </c>
      <c r="B20271" s="176" t="s">
        <v>30764</v>
      </c>
      <c r="C20271" s="176" t="s">
        <v>83</v>
      </c>
      <c r="D20271" s="177">
        <v>314.02</v>
      </c>
    </row>
    <row r="20272" spans="1:4" x14ac:dyDescent="0.25">
      <c r="A20272" s="176" t="s">
        <v>30766</v>
      </c>
      <c r="B20272" s="176" t="s">
        <v>30767</v>
      </c>
      <c r="C20272" s="176" t="s">
        <v>83</v>
      </c>
      <c r="D20272" s="177">
        <v>382.72</v>
      </c>
    </row>
    <row r="20273" spans="1:4" x14ac:dyDescent="0.25">
      <c r="A20273" s="176" t="s">
        <v>30768</v>
      </c>
      <c r="B20273" s="176" t="s">
        <v>30767</v>
      </c>
      <c r="C20273" s="176" t="s">
        <v>83</v>
      </c>
      <c r="D20273" s="177">
        <v>375.29</v>
      </c>
    </row>
    <row r="20274" spans="1:4" x14ac:dyDescent="0.25">
      <c r="A20274" s="176" t="s">
        <v>30769</v>
      </c>
      <c r="B20274" s="176" t="s">
        <v>30770</v>
      </c>
      <c r="C20274" s="176" t="s">
        <v>83</v>
      </c>
      <c r="D20274" s="177">
        <v>419.59</v>
      </c>
    </row>
    <row r="20275" spans="1:4" x14ac:dyDescent="0.25">
      <c r="A20275" s="176" t="s">
        <v>30771</v>
      </c>
      <c r="B20275" s="176" t="s">
        <v>30770</v>
      </c>
      <c r="C20275" s="176" t="s">
        <v>83</v>
      </c>
      <c r="D20275" s="177">
        <v>411.34</v>
      </c>
    </row>
    <row r="20276" spans="1:4" x14ac:dyDescent="0.25">
      <c r="A20276" s="176" t="s">
        <v>30772</v>
      </c>
      <c r="B20276" s="176" t="s">
        <v>30773</v>
      </c>
      <c r="C20276" s="176" t="s">
        <v>83</v>
      </c>
      <c r="D20276" s="177">
        <v>487.5</v>
      </c>
    </row>
    <row r="20277" spans="1:4" x14ac:dyDescent="0.25">
      <c r="A20277" s="176" t="s">
        <v>30774</v>
      </c>
      <c r="B20277" s="176" t="s">
        <v>30773</v>
      </c>
      <c r="C20277" s="176" t="s">
        <v>83</v>
      </c>
      <c r="D20277" s="177">
        <v>478.48</v>
      </c>
    </row>
    <row r="20278" spans="1:4" x14ac:dyDescent="0.25">
      <c r="A20278" s="176" t="s">
        <v>30775</v>
      </c>
      <c r="B20278" s="176" t="s">
        <v>30776</v>
      </c>
      <c r="C20278" s="176" t="s">
        <v>83</v>
      </c>
      <c r="D20278" s="177">
        <v>293.11</v>
      </c>
    </row>
    <row r="20279" spans="1:4" x14ac:dyDescent="0.25">
      <c r="A20279" s="176" t="s">
        <v>30777</v>
      </c>
      <c r="B20279" s="176" t="s">
        <v>30776</v>
      </c>
      <c r="C20279" s="176" t="s">
        <v>83</v>
      </c>
      <c r="D20279" s="177">
        <v>285.68</v>
      </c>
    </row>
    <row r="20280" spans="1:4" x14ac:dyDescent="0.25">
      <c r="A20280" s="176" t="s">
        <v>30778</v>
      </c>
      <c r="B20280" s="176" t="s">
        <v>30779</v>
      </c>
      <c r="C20280" s="176" t="s">
        <v>83</v>
      </c>
      <c r="D20280" s="177">
        <v>311.58999999999997</v>
      </c>
    </row>
    <row r="20281" spans="1:4" x14ac:dyDescent="0.25">
      <c r="A20281" s="176" t="s">
        <v>30780</v>
      </c>
      <c r="B20281" s="176" t="s">
        <v>30779</v>
      </c>
      <c r="C20281" s="176" t="s">
        <v>83</v>
      </c>
      <c r="D20281" s="177">
        <v>303.33999999999997</v>
      </c>
    </row>
    <row r="20282" spans="1:4" x14ac:dyDescent="0.25">
      <c r="A20282" s="176" t="s">
        <v>30781</v>
      </c>
      <c r="B20282" s="176" t="s">
        <v>30782</v>
      </c>
      <c r="C20282" s="176" t="s">
        <v>83</v>
      </c>
      <c r="D20282" s="177">
        <v>329</v>
      </c>
    </row>
    <row r="20283" spans="1:4" x14ac:dyDescent="0.25">
      <c r="A20283" s="176" t="s">
        <v>30783</v>
      </c>
      <c r="B20283" s="176" t="s">
        <v>30782</v>
      </c>
      <c r="C20283" s="176" t="s">
        <v>83</v>
      </c>
      <c r="D20283" s="177">
        <v>319.98</v>
      </c>
    </row>
    <row r="20284" spans="1:4" x14ac:dyDescent="0.25">
      <c r="A20284" s="176" t="s">
        <v>30784</v>
      </c>
      <c r="B20284" s="176" t="s">
        <v>30785</v>
      </c>
      <c r="C20284" s="176" t="s">
        <v>83</v>
      </c>
      <c r="D20284" s="177">
        <v>332.46</v>
      </c>
    </row>
    <row r="20285" spans="1:4" x14ac:dyDescent="0.25">
      <c r="A20285" s="176" t="s">
        <v>30786</v>
      </c>
      <c r="B20285" s="176" t="s">
        <v>30785</v>
      </c>
      <c r="C20285" s="176" t="s">
        <v>83</v>
      </c>
      <c r="D20285" s="177">
        <v>325.32</v>
      </c>
    </row>
    <row r="20286" spans="1:4" x14ac:dyDescent="0.25">
      <c r="A20286" s="176" t="s">
        <v>30787</v>
      </c>
      <c r="B20286" s="176" t="s">
        <v>30788</v>
      </c>
      <c r="C20286" s="176" t="s">
        <v>83</v>
      </c>
      <c r="D20286" s="177">
        <v>410.69</v>
      </c>
    </row>
    <row r="20287" spans="1:4" x14ac:dyDescent="0.25">
      <c r="A20287" s="176" t="s">
        <v>30789</v>
      </c>
      <c r="B20287" s="176" t="s">
        <v>30788</v>
      </c>
      <c r="C20287" s="176" t="s">
        <v>83</v>
      </c>
      <c r="D20287" s="177">
        <v>401.51</v>
      </c>
    </row>
    <row r="20288" spans="1:4" x14ac:dyDescent="0.25">
      <c r="A20288" s="176" t="s">
        <v>30790</v>
      </c>
      <c r="B20288" s="176" t="s">
        <v>30791</v>
      </c>
      <c r="C20288" s="176" t="s">
        <v>83</v>
      </c>
      <c r="D20288" s="177">
        <v>515.46</v>
      </c>
    </row>
    <row r="20289" spans="1:4" x14ac:dyDescent="0.25">
      <c r="A20289" s="176" t="s">
        <v>30792</v>
      </c>
      <c r="B20289" s="176" t="s">
        <v>30791</v>
      </c>
      <c r="C20289" s="176" t="s">
        <v>83</v>
      </c>
      <c r="D20289" s="177">
        <v>504.43</v>
      </c>
    </row>
    <row r="20290" spans="1:4" x14ac:dyDescent="0.25">
      <c r="A20290" s="176" t="s">
        <v>30793</v>
      </c>
      <c r="B20290" s="176" t="s">
        <v>30794</v>
      </c>
      <c r="C20290" s="176" t="s">
        <v>83</v>
      </c>
      <c r="D20290" s="177">
        <v>243.36</v>
      </c>
    </row>
    <row r="20291" spans="1:4" x14ac:dyDescent="0.25">
      <c r="A20291" s="176" t="s">
        <v>30795</v>
      </c>
      <c r="B20291" s="176" t="s">
        <v>30794</v>
      </c>
      <c r="C20291" s="176" t="s">
        <v>83</v>
      </c>
      <c r="D20291" s="177">
        <v>236.22</v>
      </c>
    </row>
    <row r="20292" spans="1:4" x14ac:dyDescent="0.25">
      <c r="A20292" s="176" t="s">
        <v>30796</v>
      </c>
      <c r="B20292" s="176" t="s">
        <v>30797</v>
      </c>
      <c r="C20292" s="176" t="s">
        <v>83</v>
      </c>
      <c r="D20292" s="177">
        <v>302.08999999999997</v>
      </c>
    </row>
    <row r="20293" spans="1:4" x14ac:dyDescent="0.25">
      <c r="A20293" s="176" t="s">
        <v>30798</v>
      </c>
      <c r="B20293" s="176" t="s">
        <v>30797</v>
      </c>
      <c r="C20293" s="176" t="s">
        <v>83</v>
      </c>
      <c r="D20293" s="177">
        <v>292.94</v>
      </c>
    </row>
    <row r="20294" spans="1:4" x14ac:dyDescent="0.25">
      <c r="A20294" s="176" t="s">
        <v>30799</v>
      </c>
      <c r="B20294" s="176" t="s">
        <v>30800</v>
      </c>
      <c r="C20294" s="176" t="s">
        <v>83</v>
      </c>
      <c r="D20294" s="177">
        <v>356.96</v>
      </c>
    </row>
    <row r="20295" spans="1:4" x14ac:dyDescent="0.25">
      <c r="A20295" s="176" t="s">
        <v>30801</v>
      </c>
      <c r="B20295" s="176" t="s">
        <v>30800</v>
      </c>
      <c r="C20295" s="176" t="s">
        <v>83</v>
      </c>
      <c r="D20295" s="177">
        <v>345.93</v>
      </c>
    </row>
    <row r="20296" spans="1:4" x14ac:dyDescent="0.25">
      <c r="A20296" s="176" t="s">
        <v>30802</v>
      </c>
      <c r="B20296" s="176" t="s">
        <v>30803</v>
      </c>
      <c r="C20296" s="176" t="s">
        <v>83</v>
      </c>
      <c r="D20296" s="177">
        <v>113.65</v>
      </c>
    </row>
    <row r="20297" spans="1:4" x14ac:dyDescent="0.25">
      <c r="A20297" s="176" t="s">
        <v>30804</v>
      </c>
      <c r="B20297" s="176" t="s">
        <v>30803</v>
      </c>
      <c r="C20297" s="176" t="s">
        <v>83</v>
      </c>
      <c r="D20297" s="177">
        <v>111.68</v>
      </c>
    </row>
    <row r="20298" spans="1:4" x14ac:dyDescent="0.25">
      <c r="A20298" s="176" t="s">
        <v>30805</v>
      </c>
      <c r="B20298" s="176" t="s">
        <v>30806</v>
      </c>
      <c r="C20298" s="176" t="s">
        <v>83</v>
      </c>
      <c r="D20298" s="177">
        <v>79.58</v>
      </c>
    </row>
    <row r="20299" spans="1:4" x14ac:dyDescent="0.25">
      <c r="A20299" s="176" t="s">
        <v>30807</v>
      </c>
      <c r="B20299" s="176" t="s">
        <v>30806</v>
      </c>
      <c r="C20299" s="176" t="s">
        <v>83</v>
      </c>
      <c r="D20299" s="177">
        <v>77.89</v>
      </c>
    </row>
    <row r="20300" spans="1:4" x14ac:dyDescent="0.25">
      <c r="A20300" s="176" t="s">
        <v>30808</v>
      </c>
      <c r="B20300" s="176" t="s">
        <v>30809</v>
      </c>
      <c r="C20300" s="176" t="s">
        <v>83</v>
      </c>
      <c r="D20300" s="177">
        <v>35.28</v>
      </c>
    </row>
    <row r="20301" spans="1:4" x14ac:dyDescent="0.25">
      <c r="A20301" s="176" t="s">
        <v>30810</v>
      </c>
      <c r="B20301" s="176" t="s">
        <v>30809</v>
      </c>
      <c r="C20301" s="176" t="s">
        <v>83</v>
      </c>
      <c r="D20301" s="177">
        <v>34.799999999999997</v>
      </c>
    </row>
    <row r="20302" spans="1:4" x14ac:dyDescent="0.25">
      <c r="A20302" s="176" t="s">
        <v>30811</v>
      </c>
      <c r="B20302" s="176" t="s">
        <v>30812</v>
      </c>
      <c r="C20302" s="176" t="s">
        <v>83</v>
      </c>
      <c r="D20302" s="177">
        <v>51.97</v>
      </c>
    </row>
    <row r="20303" spans="1:4" x14ac:dyDescent="0.25">
      <c r="A20303" s="176" t="s">
        <v>30813</v>
      </c>
      <c r="B20303" s="176" t="s">
        <v>30812</v>
      </c>
      <c r="C20303" s="176" t="s">
        <v>83</v>
      </c>
      <c r="D20303" s="177">
        <v>51.27</v>
      </c>
    </row>
    <row r="20304" spans="1:4" x14ac:dyDescent="0.25">
      <c r="A20304" s="176" t="s">
        <v>30814</v>
      </c>
      <c r="B20304" s="176" t="s">
        <v>30815</v>
      </c>
      <c r="C20304" s="176" t="s">
        <v>83</v>
      </c>
      <c r="D20304" s="177">
        <v>42.32</v>
      </c>
    </row>
    <row r="20305" spans="1:4" x14ac:dyDescent="0.25">
      <c r="A20305" s="176" t="s">
        <v>30816</v>
      </c>
      <c r="B20305" s="176" t="s">
        <v>30815</v>
      </c>
      <c r="C20305" s="176" t="s">
        <v>83</v>
      </c>
      <c r="D20305" s="177">
        <v>41.74</v>
      </c>
    </row>
    <row r="20306" spans="1:4" x14ac:dyDescent="0.25">
      <c r="A20306" s="176" t="s">
        <v>30817</v>
      </c>
      <c r="B20306" s="176" t="s">
        <v>30818</v>
      </c>
      <c r="C20306" s="176" t="s">
        <v>83</v>
      </c>
      <c r="D20306" s="177">
        <v>70.540000000000006</v>
      </c>
    </row>
    <row r="20307" spans="1:4" x14ac:dyDescent="0.25">
      <c r="A20307" s="176" t="s">
        <v>30819</v>
      </c>
      <c r="B20307" s="176" t="s">
        <v>30818</v>
      </c>
      <c r="C20307" s="176" t="s">
        <v>83</v>
      </c>
      <c r="D20307" s="177">
        <v>69.58</v>
      </c>
    </row>
    <row r="20308" spans="1:4" x14ac:dyDescent="0.25">
      <c r="A20308" s="176" t="s">
        <v>30820</v>
      </c>
      <c r="B20308" s="176" t="s">
        <v>30821</v>
      </c>
      <c r="C20308" s="176" t="s">
        <v>83</v>
      </c>
      <c r="D20308" s="177">
        <v>480.18</v>
      </c>
    </row>
    <row r="20309" spans="1:4" x14ac:dyDescent="0.25">
      <c r="A20309" s="176" t="s">
        <v>30822</v>
      </c>
      <c r="B20309" s="176" t="s">
        <v>30821</v>
      </c>
      <c r="C20309" s="176" t="s">
        <v>83</v>
      </c>
      <c r="D20309" s="177">
        <v>480.18</v>
      </c>
    </row>
    <row r="20310" spans="1:4" x14ac:dyDescent="0.25">
      <c r="A20310" s="176" t="s">
        <v>30823</v>
      </c>
      <c r="B20310" s="176" t="s">
        <v>30824</v>
      </c>
      <c r="C20310" s="176" t="s">
        <v>83</v>
      </c>
      <c r="D20310" s="177">
        <v>664</v>
      </c>
    </row>
    <row r="20311" spans="1:4" x14ac:dyDescent="0.25">
      <c r="A20311" s="176" t="s">
        <v>30825</v>
      </c>
      <c r="B20311" s="176" t="s">
        <v>30824</v>
      </c>
      <c r="C20311" s="176" t="s">
        <v>83</v>
      </c>
      <c r="D20311" s="177">
        <v>664</v>
      </c>
    </row>
    <row r="20312" spans="1:4" x14ac:dyDescent="0.25">
      <c r="A20312" s="176" t="s">
        <v>30826</v>
      </c>
      <c r="B20312" s="176" t="s">
        <v>30827</v>
      </c>
      <c r="C20312" s="176" t="s">
        <v>83</v>
      </c>
      <c r="D20312" s="177">
        <v>619</v>
      </c>
    </row>
    <row r="20313" spans="1:4" x14ac:dyDescent="0.25">
      <c r="A20313" s="176" t="s">
        <v>30828</v>
      </c>
      <c r="B20313" s="176" t="s">
        <v>30827</v>
      </c>
      <c r="C20313" s="176" t="s">
        <v>83</v>
      </c>
      <c r="D20313" s="177">
        <v>619</v>
      </c>
    </row>
    <row r="20314" spans="1:4" x14ac:dyDescent="0.25">
      <c r="A20314" s="176" t="s">
        <v>30829</v>
      </c>
      <c r="B20314" s="176" t="s">
        <v>30830</v>
      </c>
      <c r="C20314" s="176" t="s">
        <v>83</v>
      </c>
      <c r="D20314" s="177">
        <v>771</v>
      </c>
    </row>
    <row r="20315" spans="1:4" x14ac:dyDescent="0.25">
      <c r="A20315" s="176" t="s">
        <v>30831</v>
      </c>
      <c r="B20315" s="176" t="s">
        <v>30830</v>
      </c>
      <c r="C20315" s="176" t="s">
        <v>83</v>
      </c>
      <c r="D20315" s="177">
        <v>771</v>
      </c>
    </row>
    <row r="20316" spans="1:4" x14ac:dyDescent="0.25">
      <c r="A20316" s="176" t="s">
        <v>30832</v>
      </c>
      <c r="B20316" s="176" t="s">
        <v>30833</v>
      </c>
      <c r="C20316" s="176" t="s">
        <v>115</v>
      </c>
      <c r="D20316" s="177">
        <v>7767.34</v>
      </c>
    </row>
    <row r="20317" spans="1:4" x14ac:dyDescent="0.25">
      <c r="A20317" s="176" t="s">
        <v>30834</v>
      </c>
      <c r="B20317" s="176" t="s">
        <v>30833</v>
      </c>
      <c r="C20317" s="176" t="s">
        <v>115</v>
      </c>
      <c r="D20317" s="177">
        <v>7490.44</v>
      </c>
    </row>
    <row r="20318" spans="1:4" x14ac:dyDescent="0.25">
      <c r="A20318" s="176" t="s">
        <v>30835</v>
      </c>
      <c r="B20318" s="176" t="s">
        <v>30836</v>
      </c>
      <c r="C20318" s="176" t="s">
        <v>115</v>
      </c>
      <c r="D20318" s="177">
        <v>14462.17</v>
      </c>
    </row>
    <row r="20319" spans="1:4" x14ac:dyDescent="0.25">
      <c r="A20319" s="176" t="s">
        <v>30837</v>
      </c>
      <c r="B20319" s="176" t="s">
        <v>30836</v>
      </c>
      <c r="C20319" s="176" t="s">
        <v>115</v>
      </c>
      <c r="D20319" s="177">
        <v>13967.57</v>
      </c>
    </row>
    <row r="20320" spans="1:4" x14ac:dyDescent="0.25">
      <c r="A20320" s="176" t="s">
        <v>30838</v>
      </c>
      <c r="B20320" s="176" t="s">
        <v>30839</v>
      </c>
      <c r="C20320" s="176" t="s">
        <v>115</v>
      </c>
      <c r="D20320" s="177">
        <v>22285.48</v>
      </c>
    </row>
    <row r="20321" spans="1:4" x14ac:dyDescent="0.25">
      <c r="A20321" s="176" t="s">
        <v>30840</v>
      </c>
      <c r="B20321" s="176" t="s">
        <v>30839</v>
      </c>
      <c r="C20321" s="176" t="s">
        <v>115</v>
      </c>
      <c r="D20321" s="177">
        <v>21526.11</v>
      </c>
    </row>
    <row r="20322" spans="1:4" x14ac:dyDescent="0.25">
      <c r="A20322" s="176" t="s">
        <v>30841</v>
      </c>
      <c r="B20322" s="176" t="s">
        <v>30842</v>
      </c>
      <c r="C20322" s="176" t="s">
        <v>115</v>
      </c>
      <c r="D20322" s="177">
        <v>10109.98</v>
      </c>
    </row>
    <row r="20323" spans="1:4" x14ac:dyDescent="0.25">
      <c r="A20323" s="176" t="s">
        <v>30843</v>
      </c>
      <c r="B20323" s="176" t="s">
        <v>30842</v>
      </c>
      <c r="C20323" s="176" t="s">
        <v>115</v>
      </c>
      <c r="D20323" s="177">
        <v>9751.17</v>
      </c>
    </row>
    <row r="20324" spans="1:4" x14ac:dyDescent="0.25">
      <c r="A20324" s="176" t="s">
        <v>30844</v>
      </c>
      <c r="B20324" s="176" t="s">
        <v>30845</v>
      </c>
      <c r="C20324" s="176" t="s">
        <v>115</v>
      </c>
      <c r="D20324" s="177">
        <v>19059.93</v>
      </c>
    </row>
    <row r="20325" spans="1:4" x14ac:dyDescent="0.25">
      <c r="A20325" s="176" t="s">
        <v>30846</v>
      </c>
      <c r="B20325" s="176" t="s">
        <v>30845</v>
      </c>
      <c r="C20325" s="176" t="s">
        <v>115</v>
      </c>
      <c r="D20325" s="177">
        <v>18406.04</v>
      </c>
    </row>
    <row r="20326" spans="1:4" x14ac:dyDescent="0.25">
      <c r="A20326" s="176" t="s">
        <v>30847</v>
      </c>
      <c r="B20326" s="176" t="s">
        <v>30848</v>
      </c>
      <c r="C20326" s="176" t="s">
        <v>115</v>
      </c>
      <c r="D20326" s="177">
        <v>28755.42</v>
      </c>
    </row>
    <row r="20327" spans="1:4" x14ac:dyDescent="0.25">
      <c r="A20327" s="176" t="s">
        <v>30849</v>
      </c>
      <c r="B20327" s="176" t="s">
        <v>30848</v>
      </c>
      <c r="C20327" s="176" t="s">
        <v>115</v>
      </c>
      <c r="D20327" s="177">
        <v>27778.89</v>
      </c>
    </row>
    <row r="20328" spans="1:4" x14ac:dyDescent="0.25">
      <c r="A20328" s="176" t="s">
        <v>30850</v>
      </c>
      <c r="B20328" s="176" t="s">
        <v>30851</v>
      </c>
      <c r="C20328" s="176" t="s">
        <v>115</v>
      </c>
      <c r="D20328" s="177">
        <v>14100.85</v>
      </c>
    </row>
    <row r="20329" spans="1:4" x14ac:dyDescent="0.25">
      <c r="A20329" s="176" t="s">
        <v>30852</v>
      </c>
      <c r="B20329" s="176" t="s">
        <v>30851</v>
      </c>
      <c r="C20329" s="176" t="s">
        <v>115</v>
      </c>
      <c r="D20329" s="177">
        <v>13617.14</v>
      </c>
    </row>
    <row r="20330" spans="1:4" x14ac:dyDescent="0.25">
      <c r="A20330" s="176" t="s">
        <v>30853</v>
      </c>
      <c r="B20330" s="176" t="s">
        <v>30854</v>
      </c>
      <c r="C20330" s="176" t="s">
        <v>115</v>
      </c>
      <c r="D20330" s="177">
        <v>22108.26</v>
      </c>
    </row>
    <row r="20331" spans="1:4" x14ac:dyDescent="0.25">
      <c r="A20331" s="176" t="s">
        <v>30855</v>
      </c>
      <c r="B20331" s="176" t="s">
        <v>30854</v>
      </c>
      <c r="C20331" s="176" t="s">
        <v>115</v>
      </c>
      <c r="D20331" s="177">
        <v>21335.16</v>
      </c>
    </row>
    <row r="20332" spans="1:4" x14ac:dyDescent="0.25">
      <c r="A20332" s="176" t="s">
        <v>30856</v>
      </c>
      <c r="B20332" s="176" t="s">
        <v>30857</v>
      </c>
      <c r="C20332" s="176" t="s">
        <v>115</v>
      </c>
      <c r="D20332" s="177">
        <v>40140.47</v>
      </c>
    </row>
    <row r="20333" spans="1:4" x14ac:dyDescent="0.25">
      <c r="A20333" s="176" t="s">
        <v>30858</v>
      </c>
      <c r="B20333" s="176" t="s">
        <v>30857</v>
      </c>
      <c r="C20333" s="176" t="s">
        <v>115</v>
      </c>
      <c r="D20333" s="177">
        <v>38815.279999999999</v>
      </c>
    </row>
    <row r="20334" spans="1:4" x14ac:dyDescent="0.25">
      <c r="A20334" s="176" t="s">
        <v>30859</v>
      </c>
      <c r="B20334" s="176" t="s">
        <v>30860</v>
      </c>
      <c r="C20334" s="176" t="s">
        <v>115</v>
      </c>
      <c r="D20334" s="177">
        <v>18049.8</v>
      </c>
    </row>
    <row r="20335" spans="1:4" x14ac:dyDescent="0.25">
      <c r="A20335" s="176" t="s">
        <v>30861</v>
      </c>
      <c r="B20335" s="176" t="s">
        <v>30860</v>
      </c>
      <c r="C20335" s="176" t="s">
        <v>115</v>
      </c>
      <c r="D20335" s="177">
        <v>17431.39</v>
      </c>
    </row>
    <row r="20336" spans="1:4" x14ac:dyDescent="0.25">
      <c r="A20336" s="176" t="s">
        <v>30862</v>
      </c>
      <c r="B20336" s="176" t="s">
        <v>30863</v>
      </c>
      <c r="C20336" s="176" t="s">
        <v>115</v>
      </c>
      <c r="D20336" s="177">
        <v>25066.21</v>
      </c>
    </row>
    <row r="20337" spans="1:4" x14ac:dyDescent="0.25">
      <c r="A20337" s="176" t="s">
        <v>30864</v>
      </c>
      <c r="B20337" s="176" t="s">
        <v>30863</v>
      </c>
      <c r="C20337" s="176" t="s">
        <v>115</v>
      </c>
      <c r="D20337" s="177">
        <v>24175.27</v>
      </c>
    </row>
    <row r="20338" spans="1:4" x14ac:dyDescent="0.25">
      <c r="A20338" s="176" t="s">
        <v>30865</v>
      </c>
      <c r="B20338" s="176" t="s">
        <v>30866</v>
      </c>
      <c r="C20338" s="176" t="s">
        <v>115</v>
      </c>
      <c r="D20338" s="177">
        <v>48355.4</v>
      </c>
    </row>
    <row r="20339" spans="1:4" x14ac:dyDescent="0.25">
      <c r="A20339" s="176" t="s">
        <v>30867</v>
      </c>
      <c r="B20339" s="176" t="s">
        <v>30866</v>
      </c>
      <c r="C20339" s="176" t="s">
        <v>115</v>
      </c>
      <c r="D20339" s="177">
        <v>46768.99</v>
      </c>
    </row>
    <row r="20340" spans="1:4" x14ac:dyDescent="0.25">
      <c r="A20340" s="176" t="s">
        <v>30868</v>
      </c>
      <c r="B20340" s="176" t="s">
        <v>30869</v>
      </c>
      <c r="C20340" s="176" t="s">
        <v>115</v>
      </c>
      <c r="D20340" s="177">
        <v>5425.17</v>
      </c>
    </row>
    <row r="20341" spans="1:4" x14ac:dyDescent="0.25">
      <c r="A20341" s="176" t="s">
        <v>30870</v>
      </c>
      <c r="B20341" s="176" t="s">
        <v>30869</v>
      </c>
      <c r="C20341" s="176" t="s">
        <v>115</v>
      </c>
      <c r="D20341" s="177">
        <v>5230.8100000000004</v>
      </c>
    </row>
    <row r="20342" spans="1:4" x14ac:dyDescent="0.25">
      <c r="A20342" s="176" t="s">
        <v>30871</v>
      </c>
      <c r="B20342" s="176" t="s">
        <v>30872</v>
      </c>
      <c r="C20342" s="176" t="s">
        <v>115</v>
      </c>
      <c r="D20342" s="177">
        <v>12820.83</v>
      </c>
    </row>
    <row r="20343" spans="1:4" x14ac:dyDescent="0.25">
      <c r="A20343" s="176" t="s">
        <v>30873</v>
      </c>
      <c r="B20343" s="176" t="s">
        <v>30872</v>
      </c>
      <c r="C20343" s="176" t="s">
        <v>115</v>
      </c>
      <c r="D20343" s="177">
        <v>12379.76</v>
      </c>
    </row>
    <row r="20344" spans="1:4" x14ac:dyDescent="0.25">
      <c r="A20344" s="176" t="s">
        <v>30874</v>
      </c>
      <c r="B20344" s="176" t="s">
        <v>30875</v>
      </c>
      <c r="C20344" s="176" t="s">
        <v>115</v>
      </c>
      <c r="D20344" s="177">
        <v>20417.740000000002</v>
      </c>
    </row>
    <row r="20345" spans="1:4" x14ac:dyDescent="0.25">
      <c r="A20345" s="176" t="s">
        <v>30876</v>
      </c>
      <c r="B20345" s="176" t="s">
        <v>30875</v>
      </c>
      <c r="C20345" s="176" t="s">
        <v>115</v>
      </c>
      <c r="D20345" s="177">
        <v>19737.189999999999</v>
      </c>
    </row>
    <row r="20346" spans="1:4" x14ac:dyDescent="0.25">
      <c r="A20346" s="176" t="s">
        <v>30877</v>
      </c>
      <c r="B20346" s="176" t="s">
        <v>30878</v>
      </c>
      <c r="C20346" s="176" t="s">
        <v>115</v>
      </c>
      <c r="D20346" s="177">
        <v>7925.05</v>
      </c>
    </row>
    <row r="20347" spans="1:4" x14ac:dyDescent="0.25">
      <c r="A20347" s="176" t="s">
        <v>30879</v>
      </c>
      <c r="B20347" s="176" t="s">
        <v>30878</v>
      </c>
      <c r="C20347" s="176" t="s">
        <v>115</v>
      </c>
      <c r="D20347" s="177">
        <v>7646.38</v>
      </c>
    </row>
    <row r="20348" spans="1:4" x14ac:dyDescent="0.25">
      <c r="A20348" s="176" t="s">
        <v>30880</v>
      </c>
      <c r="B20348" s="176" t="s">
        <v>30881</v>
      </c>
      <c r="C20348" s="176" t="s">
        <v>115</v>
      </c>
      <c r="D20348" s="177">
        <v>16284</v>
      </c>
    </row>
    <row r="20349" spans="1:4" x14ac:dyDescent="0.25">
      <c r="A20349" s="176" t="s">
        <v>30882</v>
      </c>
      <c r="B20349" s="176" t="s">
        <v>30881</v>
      </c>
      <c r="C20349" s="176" t="s">
        <v>115</v>
      </c>
      <c r="D20349" s="177">
        <v>15721.28</v>
      </c>
    </row>
    <row r="20350" spans="1:4" x14ac:dyDescent="0.25">
      <c r="A20350" s="176" t="s">
        <v>30883</v>
      </c>
      <c r="B20350" s="176" t="s">
        <v>30884</v>
      </c>
      <c r="C20350" s="176" t="s">
        <v>115</v>
      </c>
      <c r="D20350" s="177">
        <v>24409.33</v>
      </c>
    </row>
    <row r="20351" spans="1:4" x14ac:dyDescent="0.25">
      <c r="A20351" s="176" t="s">
        <v>30885</v>
      </c>
      <c r="B20351" s="176" t="s">
        <v>30884</v>
      </c>
      <c r="C20351" s="176" t="s">
        <v>115</v>
      </c>
      <c r="D20351" s="177">
        <v>23612.29</v>
      </c>
    </row>
    <row r="20352" spans="1:4" x14ac:dyDescent="0.25">
      <c r="A20352" s="176" t="s">
        <v>30886</v>
      </c>
      <c r="B20352" s="176" t="s">
        <v>30887</v>
      </c>
      <c r="C20352" s="176" t="s">
        <v>115</v>
      </c>
      <c r="D20352" s="177">
        <v>10028.67</v>
      </c>
    </row>
    <row r="20353" spans="1:4" x14ac:dyDescent="0.25">
      <c r="A20353" s="176" t="s">
        <v>30888</v>
      </c>
      <c r="B20353" s="176" t="s">
        <v>30887</v>
      </c>
      <c r="C20353" s="176" t="s">
        <v>115</v>
      </c>
      <c r="D20353" s="177">
        <v>9680.84</v>
      </c>
    </row>
    <row r="20354" spans="1:4" x14ac:dyDescent="0.25">
      <c r="A20354" s="176" t="s">
        <v>30889</v>
      </c>
      <c r="B20354" s="176" t="s">
        <v>30890</v>
      </c>
      <c r="C20354" s="176" t="s">
        <v>115</v>
      </c>
      <c r="D20354" s="177">
        <v>19897.14</v>
      </c>
    </row>
    <row r="20355" spans="1:4" x14ac:dyDescent="0.25">
      <c r="A20355" s="176" t="s">
        <v>30891</v>
      </c>
      <c r="B20355" s="176" t="s">
        <v>30890</v>
      </c>
      <c r="C20355" s="176" t="s">
        <v>115</v>
      </c>
      <c r="D20355" s="177">
        <v>19209.71</v>
      </c>
    </row>
    <row r="20356" spans="1:4" x14ac:dyDescent="0.25">
      <c r="A20356" s="176" t="s">
        <v>30892</v>
      </c>
      <c r="B20356" s="176" t="s">
        <v>30893</v>
      </c>
      <c r="C20356" s="176" t="s">
        <v>115</v>
      </c>
      <c r="D20356" s="177">
        <v>31190.66</v>
      </c>
    </row>
    <row r="20357" spans="1:4" x14ac:dyDescent="0.25">
      <c r="A20357" s="176" t="s">
        <v>30894</v>
      </c>
      <c r="B20357" s="176" t="s">
        <v>30893</v>
      </c>
      <c r="C20357" s="176" t="s">
        <v>115</v>
      </c>
      <c r="D20357" s="177">
        <v>30157.81</v>
      </c>
    </row>
    <row r="20358" spans="1:4" x14ac:dyDescent="0.25">
      <c r="A20358" s="176" t="s">
        <v>30895</v>
      </c>
      <c r="B20358" s="176" t="s">
        <v>30896</v>
      </c>
      <c r="C20358" s="176" t="s">
        <v>115</v>
      </c>
      <c r="D20358" s="177">
        <v>655.92</v>
      </c>
    </row>
    <row r="20359" spans="1:4" x14ac:dyDescent="0.25">
      <c r="A20359" s="176" t="s">
        <v>30897</v>
      </c>
      <c r="B20359" s="176" t="s">
        <v>30896</v>
      </c>
      <c r="C20359" s="176" t="s">
        <v>115</v>
      </c>
      <c r="D20359" s="177">
        <v>629.85</v>
      </c>
    </row>
    <row r="20360" spans="1:4" x14ac:dyDescent="0.25">
      <c r="A20360" s="176" t="s">
        <v>30898</v>
      </c>
      <c r="B20360" s="176" t="s">
        <v>30899</v>
      </c>
      <c r="C20360" s="176" t="s">
        <v>115</v>
      </c>
      <c r="D20360" s="177">
        <v>1095.06</v>
      </c>
    </row>
    <row r="20361" spans="1:4" x14ac:dyDescent="0.25">
      <c r="A20361" s="176" t="s">
        <v>30900</v>
      </c>
      <c r="B20361" s="176" t="s">
        <v>30899</v>
      </c>
      <c r="C20361" s="176" t="s">
        <v>115</v>
      </c>
      <c r="D20361" s="177">
        <v>1052.6099999999999</v>
      </c>
    </row>
    <row r="20362" spans="1:4" x14ac:dyDescent="0.25">
      <c r="A20362" s="176" t="s">
        <v>30901</v>
      </c>
      <c r="B20362" s="176" t="s">
        <v>30902</v>
      </c>
      <c r="C20362" s="176" t="s">
        <v>115</v>
      </c>
      <c r="D20362" s="177">
        <v>1665.02</v>
      </c>
    </row>
    <row r="20363" spans="1:4" x14ac:dyDescent="0.25">
      <c r="A20363" s="176" t="s">
        <v>30903</v>
      </c>
      <c r="B20363" s="176" t="s">
        <v>30902</v>
      </c>
      <c r="C20363" s="176" t="s">
        <v>115</v>
      </c>
      <c r="D20363" s="177">
        <v>1601.73</v>
      </c>
    </row>
    <row r="20364" spans="1:4" x14ac:dyDescent="0.25">
      <c r="A20364" s="176" t="s">
        <v>30904</v>
      </c>
      <c r="B20364" s="176" t="s">
        <v>30905</v>
      </c>
      <c r="C20364" s="176" t="s">
        <v>115</v>
      </c>
      <c r="D20364" s="177">
        <v>2376.5300000000002</v>
      </c>
    </row>
    <row r="20365" spans="1:4" x14ac:dyDescent="0.25">
      <c r="A20365" s="176" t="s">
        <v>30906</v>
      </c>
      <c r="B20365" s="176" t="s">
        <v>30905</v>
      </c>
      <c r="C20365" s="176" t="s">
        <v>115</v>
      </c>
      <c r="D20365" s="177">
        <v>2287.73</v>
      </c>
    </row>
    <row r="20366" spans="1:4" x14ac:dyDescent="0.25">
      <c r="A20366" s="176" t="s">
        <v>30907</v>
      </c>
      <c r="B20366" s="176" t="s">
        <v>30908</v>
      </c>
      <c r="C20366" s="176" t="s">
        <v>115</v>
      </c>
      <c r="D20366" s="177">
        <v>3237.98</v>
      </c>
    </row>
    <row r="20367" spans="1:4" x14ac:dyDescent="0.25">
      <c r="A20367" s="176" t="s">
        <v>30909</v>
      </c>
      <c r="B20367" s="176" t="s">
        <v>30908</v>
      </c>
      <c r="C20367" s="176" t="s">
        <v>115</v>
      </c>
      <c r="D20367" s="177">
        <v>3118.75</v>
      </c>
    </row>
    <row r="20368" spans="1:4" x14ac:dyDescent="0.25">
      <c r="A20368" s="176" t="s">
        <v>30910</v>
      </c>
      <c r="B20368" s="176" t="s">
        <v>30911</v>
      </c>
      <c r="C20368" s="176" t="s">
        <v>115</v>
      </c>
      <c r="D20368" s="177">
        <v>5318.77</v>
      </c>
    </row>
    <row r="20369" spans="1:4" x14ac:dyDescent="0.25">
      <c r="A20369" s="176" t="s">
        <v>30912</v>
      </c>
      <c r="B20369" s="176" t="s">
        <v>30911</v>
      </c>
      <c r="C20369" s="176" t="s">
        <v>115</v>
      </c>
      <c r="D20369" s="177">
        <v>5133.99</v>
      </c>
    </row>
    <row r="20370" spans="1:4" x14ac:dyDescent="0.25">
      <c r="A20370" s="176" t="s">
        <v>30913</v>
      </c>
      <c r="B20370" s="176" t="s">
        <v>30914</v>
      </c>
      <c r="C20370" s="176" t="s">
        <v>115</v>
      </c>
      <c r="D20370" s="177">
        <v>6517.42</v>
      </c>
    </row>
    <row r="20371" spans="1:4" x14ac:dyDescent="0.25">
      <c r="A20371" s="176" t="s">
        <v>30915</v>
      </c>
      <c r="B20371" s="176" t="s">
        <v>30914</v>
      </c>
      <c r="C20371" s="176" t="s">
        <v>115</v>
      </c>
      <c r="D20371" s="177">
        <v>6277.56</v>
      </c>
    </row>
    <row r="20372" spans="1:4" x14ac:dyDescent="0.25">
      <c r="A20372" s="176" t="s">
        <v>30916</v>
      </c>
      <c r="B20372" s="176" t="s">
        <v>30917</v>
      </c>
      <c r="C20372" s="176" t="s">
        <v>115</v>
      </c>
      <c r="D20372" s="177">
        <v>937.38</v>
      </c>
    </row>
    <row r="20373" spans="1:4" x14ac:dyDescent="0.25">
      <c r="A20373" s="176" t="s">
        <v>30918</v>
      </c>
      <c r="B20373" s="176" t="s">
        <v>30917</v>
      </c>
      <c r="C20373" s="176" t="s">
        <v>115</v>
      </c>
      <c r="D20373" s="177">
        <v>900.69</v>
      </c>
    </row>
    <row r="20374" spans="1:4" x14ac:dyDescent="0.25">
      <c r="A20374" s="176" t="s">
        <v>30919</v>
      </c>
      <c r="B20374" s="176" t="s">
        <v>30920</v>
      </c>
      <c r="C20374" s="176" t="s">
        <v>115</v>
      </c>
      <c r="D20374" s="177">
        <v>1571.65</v>
      </c>
    </row>
    <row r="20375" spans="1:4" x14ac:dyDescent="0.25">
      <c r="A20375" s="176" t="s">
        <v>30921</v>
      </c>
      <c r="B20375" s="176" t="s">
        <v>30920</v>
      </c>
      <c r="C20375" s="176" t="s">
        <v>115</v>
      </c>
      <c r="D20375" s="177">
        <v>1511.48</v>
      </c>
    </row>
    <row r="20376" spans="1:4" x14ac:dyDescent="0.25">
      <c r="A20376" s="176" t="s">
        <v>30922</v>
      </c>
      <c r="B20376" s="176" t="s">
        <v>30923</v>
      </c>
      <c r="C20376" s="176" t="s">
        <v>115</v>
      </c>
      <c r="D20376" s="177">
        <v>2390.36</v>
      </c>
    </row>
    <row r="20377" spans="1:4" x14ac:dyDescent="0.25">
      <c r="A20377" s="176" t="s">
        <v>30924</v>
      </c>
      <c r="B20377" s="176" t="s">
        <v>30923</v>
      </c>
      <c r="C20377" s="176" t="s">
        <v>115</v>
      </c>
      <c r="D20377" s="177">
        <v>2300.4299999999998</v>
      </c>
    </row>
    <row r="20378" spans="1:4" x14ac:dyDescent="0.25">
      <c r="A20378" s="176" t="s">
        <v>30925</v>
      </c>
      <c r="B20378" s="176" t="s">
        <v>30926</v>
      </c>
      <c r="C20378" s="176" t="s">
        <v>115</v>
      </c>
      <c r="D20378" s="177">
        <v>3404.87</v>
      </c>
    </row>
    <row r="20379" spans="1:4" x14ac:dyDescent="0.25">
      <c r="A20379" s="176" t="s">
        <v>30927</v>
      </c>
      <c r="B20379" s="176" t="s">
        <v>30926</v>
      </c>
      <c r="C20379" s="176" t="s">
        <v>115</v>
      </c>
      <c r="D20379" s="177">
        <v>3278.63</v>
      </c>
    </row>
    <row r="20380" spans="1:4" x14ac:dyDescent="0.25">
      <c r="A20380" s="176" t="s">
        <v>30928</v>
      </c>
      <c r="B20380" s="176" t="s">
        <v>30929</v>
      </c>
      <c r="C20380" s="176" t="s">
        <v>115</v>
      </c>
      <c r="D20380" s="177">
        <v>4627.12</v>
      </c>
    </row>
    <row r="20381" spans="1:4" x14ac:dyDescent="0.25">
      <c r="A20381" s="176" t="s">
        <v>30930</v>
      </c>
      <c r="B20381" s="176" t="s">
        <v>30929</v>
      </c>
      <c r="C20381" s="176" t="s">
        <v>115</v>
      </c>
      <c r="D20381" s="177">
        <v>4457.74</v>
      </c>
    </row>
    <row r="20382" spans="1:4" x14ac:dyDescent="0.25">
      <c r="A20382" s="176" t="s">
        <v>30931</v>
      </c>
      <c r="B20382" s="176" t="s">
        <v>30932</v>
      </c>
      <c r="C20382" s="176" t="s">
        <v>115</v>
      </c>
      <c r="D20382" s="177">
        <v>6040.69</v>
      </c>
    </row>
    <row r="20383" spans="1:4" x14ac:dyDescent="0.25">
      <c r="A20383" s="176" t="s">
        <v>30933</v>
      </c>
      <c r="B20383" s="176" t="s">
        <v>30932</v>
      </c>
      <c r="C20383" s="176" t="s">
        <v>115</v>
      </c>
      <c r="D20383" s="177">
        <v>5821.09</v>
      </c>
    </row>
    <row r="20384" spans="1:4" x14ac:dyDescent="0.25">
      <c r="A20384" s="176" t="s">
        <v>30934</v>
      </c>
      <c r="B20384" s="176" t="s">
        <v>30935</v>
      </c>
      <c r="C20384" s="176" t="s">
        <v>115</v>
      </c>
      <c r="D20384" s="177">
        <v>7928.83</v>
      </c>
    </row>
    <row r="20385" spans="1:4" x14ac:dyDescent="0.25">
      <c r="A20385" s="176" t="s">
        <v>30936</v>
      </c>
      <c r="B20385" s="176" t="s">
        <v>30935</v>
      </c>
      <c r="C20385" s="176" t="s">
        <v>115</v>
      </c>
      <c r="D20385" s="177">
        <v>7643.23</v>
      </c>
    </row>
    <row r="20386" spans="1:4" x14ac:dyDescent="0.25">
      <c r="A20386" s="176" t="s">
        <v>30937</v>
      </c>
      <c r="B20386" s="176" t="s">
        <v>30938</v>
      </c>
      <c r="C20386" s="176" t="s">
        <v>115</v>
      </c>
      <c r="D20386" s="177">
        <v>1218.25</v>
      </c>
    </row>
    <row r="20387" spans="1:4" x14ac:dyDescent="0.25">
      <c r="A20387" s="176" t="s">
        <v>30939</v>
      </c>
      <c r="B20387" s="176" t="s">
        <v>30938</v>
      </c>
      <c r="C20387" s="176" t="s">
        <v>115</v>
      </c>
      <c r="D20387" s="177">
        <v>1170.94</v>
      </c>
    </row>
    <row r="20388" spans="1:4" x14ac:dyDescent="0.25">
      <c r="A20388" s="176" t="s">
        <v>30940</v>
      </c>
      <c r="B20388" s="176" t="s">
        <v>30941</v>
      </c>
      <c r="C20388" s="176" t="s">
        <v>115</v>
      </c>
      <c r="D20388" s="177">
        <v>2047.63</v>
      </c>
    </row>
    <row r="20389" spans="1:4" x14ac:dyDescent="0.25">
      <c r="A20389" s="176" t="s">
        <v>30942</v>
      </c>
      <c r="B20389" s="176" t="s">
        <v>30941</v>
      </c>
      <c r="C20389" s="176" t="s">
        <v>115</v>
      </c>
      <c r="D20389" s="177">
        <v>1969.77</v>
      </c>
    </row>
    <row r="20390" spans="1:4" x14ac:dyDescent="0.25">
      <c r="A20390" s="176" t="s">
        <v>30943</v>
      </c>
      <c r="B20390" s="176" t="s">
        <v>30944</v>
      </c>
      <c r="C20390" s="176" t="s">
        <v>115</v>
      </c>
      <c r="D20390" s="177">
        <v>3115.1</v>
      </c>
    </row>
    <row r="20391" spans="1:4" x14ac:dyDescent="0.25">
      <c r="A20391" s="176" t="s">
        <v>30945</v>
      </c>
      <c r="B20391" s="176" t="s">
        <v>30944</v>
      </c>
      <c r="C20391" s="176" t="s">
        <v>115</v>
      </c>
      <c r="D20391" s="177">
        <v>2998.55</v>
      </c>
    </row>
    <row r="20392" spans="1:4" x14ac:dyDescent="0.25">
      <c r="A20392" s="176" t="s">
        <v>30946</v>
      </c>
      <c r="B20392" s="176" t="s">
        <v>30947</v>
      </c>
      <c r="C20392" s="176" t="s">
        <v>115</v>
      </c>
      <c r="D20392" s="177">
        <v>4433.79</v>
      </c>
    </row>
    <row r="20393" spans="1:4" x14ac:dyDescent="0.25">
      <c r="A20393" s="176" t="s">
        <v>30948</v>
      </c>
      <c r="B20393" s="176" t="s">
        <v>30947</v>
      </c>
      <c r="C20393" s="176" t="s">
        <v>115</v>
      </c>
      <c r="D20393" s="177">
        <v>4270.12</v>
      </c>
    </row>
    <row r="20394" spans="1:4" x14ac:dyDescent="0.25">
      <c r="A20394" s="176" t="s">
        <v>30949</v>
      </c>
      <c r="B20394" s="176" t="s">
        <v>30950</v>
      </c>
      <c r="C20394" s="176" t="s">
        <v>115</v>
      </c>
      <c r="D20394" s="177">
        <v>6016.27</v>
      </c>
    </row>
    <row r="20395" spans="1:4" x14ac:dyDescent="0.25">
      <c r="A20395" s="176" t="s">
        <v>30951</v>
      </c>
      <c r="B20395" s="176" t="s">
        <v>30950</v>
      </c>
      <c r="C20395" s="176" t="s">
        <v>115</v>
      </c>
      <c r="D20395" s="177">
        <v>5796.73</v>
      </c>
    </row>
    <row r="20396" spans="1:4" x14ac:dyDescent="0.25">
      <c r="A20396" s="176" t="s">
        <v>30952</v>
      </c>
      <c r="B20396" s="176" t="s">
        <v>30953</v>
      </c>
      <c r="C20396" s="176" t="s">
        <v>115</v>
      </c>
      <c r="D20396" s="177">
        <v>8168.76</v>
      </c>
    </row>
    <row r="20397" spans="1:4" x14ac:dyDescent="0.25">
      <c r="A20397" s="176" t="s">
        <v>30954</v>
      </c>
      <c r="B20397" s="176" t="s">
        <v>30953</v>
      </c>
      <c r="C20397" s="176" t="s">
        <v>115</v>
      </c>
      <c r="D20397" s="177">
        <v>7872.41</v>
      </c>
    </row>
    <row r="20398" spans="1:4" x14ac:dyDescent="0.25">
      <c r="A20398" s="176" t="s">
        <v>30955</v>
      </c>
      <c r="B20398" s="176" t="s">
        <v>30956</v>
      </c>
      <c r="C20398" s="176" t="s">
        <v>115</v>
      </c>
      <c r="D20398" s="177">
        <v>10747.03</v>
      </c>
    </row>
    <row r="20399" spans="1:4" x14ac:dyDescent="0.25">
      <c r="A20399" s="176" t="s">
        <v>30957</v>
      </c>
      <c r="B20399" s="176" t="s">
        <v>30956</v>
      </c>
      <c r="C20399" s="176" t="s">
        <v>115</v>
      </c>
      <c r="D20399" s="177">
        <v>10358.41</v>
      </c>
    </row>
    <row r="20400" spans="1:4" x14ac:dyDescent="0.25">
      <c r="A20400" s="176" t="s">
        <v>30958</v>
      </c>
      <c r="B20400" s="176" t="s">
        <v>30959</v>
      </c>
      <c r="C20400" s="176" t="s">
        <v>83</v>
      </c>
      <c r="D20400" s="177">
        <v>427.35</v>
      </c>
    </row>
    <row r="20401" spans="1:4" x14ac:dyDescent="0.25">
      <c r="A20401" s="176" t="s">
        <v>30960</v>
      </c>
      <c r="B20401" s="176" t="s">
        <v>30959</v>
      </c>
      <c r="C20401" s="176" t="s">
        <v>83</v>
      </c>
      <c r="D20401" s="177">
        <v>418</v>
      </c>
    </row>
    <row r="20402" spans="1:4" x14ac:dyDescent="0.25">
      <c r="A20402" s="176" t="s">
        <v>30961</v>
      </c>
      <c r="B20402" s="176" t="s">
        <v>30962</v>
      </c>
      <c r="C20402" s="176" t="s">
        <v>83</v>
      </c>
      <c r="D20402" s="177">
        <v>524.72</v>
      </c>
    </row>
    <row r="20403" spans="1:4" x14ac:dyDescent="0.25">
      <c r="A20403" s="176" t="s">
        <v>30963</v>
      </c>
      <c r="B20403" s="176" t="s">
        <v>30962</v>
      </c>
      <c r="C20403" s="176" t="s">
        <v>83</v>
      </c>
      <c r="D20403" s="177">
        <v>513.61</v>
      </c>
    </row>
    <row r="20404" spans="1:4" x14ac:dyDescent="0.25">
      <c r="A20404" s="176" t="s">
        <v>30964</v>
      </c>
      <c r="B20404" s="176" t="s">
        <v>30965</v>
      </c>
      <c r="C20404" s="176" t="s">
        <v>83</v>
      </c>
      <c r="D20404" s="177">
        <v>879.06</v>
      </c>
    </row>
    <row r="20405" spans="1:4" x14ac:dyDescent="0.25">
      <c r="A20405" s="176" t="s">
        <v>30966</v>
      </c>
      <c r="B20405" s="176" t="s">
        <v>30965</v>
      </c>
      <c r="C20405" s="176" t="s">
        <v>83</v>
      </c>
      <c r="D20405" s="177">
        <v>861.98</v>
      </c>
    </row>
    <row r="20406" spans="1:4" x14ac:dyDescent="0.25">
      <c r="A20406" s="176" t="s">
        <v>30967</v>
      </c>
      <c r="B20406" s="176" t="s">
        <v>30968</v>
      </c>
      <c r="C20406" s="176" t="s">
        <v>83</v>
      </c>
      <c r="D20406" s="177">
        <v>1185.2</v>
      </c>
    </row>
    <row r="20407" spans="1:4" x14ac:dyDescent="0.25">
      <c r="A20407" s="176" t="s">
        <v>30969</v>
      </c>
      <c r="B20407" s="176" t="s">
        <v>30968</v>
      </c>
      <c r="C20407" s="176" t="s">
        <v>83</v>
      </c>
      <c r="D20407" s="177">
        <v>1163.21</v>
      </c>
    </row>
    <row r="20408" spans="1:4" x14ac:dyDescent="0.25">
      <c r="A20408" s="176" t="s">
        <v>30970</v>
      </c>
      <c r="B20408" s="176" t="s">
        <v>30971</v>
      </c>
      <c r="C20408" s="176" t="s">
        <v>83</v>
      </c>
      <c r="D20408" s="177">
        <v>756.44</v>
      </c>
    </row>
    <row r="20409" spans="1:4" x14ac:dyDescent="0.25">
      <c r="A20409" s="176" t="s">
        <v>30972</v>
      </c>
      <c r="B20409" s="176" t="s">
        <v>30971</v>
      </c>
      <c r="C20409" s="176" t="s">
        <v>83</v>
      </c>
      <c r="D20409" s="177">
        <v>740.3</v>
      </c>
    </row>
    <row r="20410" spans="1:4" x14ac:dyDescent="0.25">
      <c r="A20410" s="176" t="s">
        <v>30973</v>
      </c>
      <c r="B20410" s="176" t="s">
        <v>30974</v>
      </c>
      <c r="C20410" s="176" t="s">
        <v>83</v>
      </c>
      <c r="D20410" s="177">
        <v>882.14</v>
      </c>
    </row>
    <row r="20411" spans="1:4" x14ac:dyDescent="0.25">
      <c r="A20411" s="176" t="s">
        <v>30975</v>
      </c>
      <c r="B20411" s="176" t="s">
        <v>30974</v>
      </c>
      <c r="C20411" s="176" t="s">
        <v>83</v>
      </c>
      <c r="D20411" s="177">
        <v>863.81</v>
      </c>
    </row>
    <row r="20412" spans="1:4" x14ac:dyDescent="0.25">
      <c r="A20412" s="176" t="s">
        <v>30976</v>
      </c>
      <c r="B20412" s="176" t="s">
        <v>30977</v>
      </c>
      <c r="C20412" s="176" t="s">
        <v>83</v>
      </c>
      <c r="D20412" s="177">
        <v>1264.3699999999999</v>
      </c>
    </row>
    <row r="20413" spans="1:4" x14ac:dyDescent="0.25">
      <c r="A20413" s="176" t="s">
        <v>30978</v>
      </c>
      <c r="B20413" s="176" t="s">
        <v>30977</v>
      </c>
      <c r="C20413" s="176" t="s">
        <v>83</v>
      </c>
      <c r="D20413" s="177">
        <v>1239.5899999999999</v>
      </c>
    </row>
    <row r="20414" spans="1:4" x14ac:dyDescent="0.25">
      <c r="A20414" s="176" t="s">
        <v>30979</v>
      </c>
      <c r="B20414" s="176" t="s">
        <v>30980</v>
      </c>
      <c r="C20414" s="176" t="s">
        <v>83</v>
      </c>
      <c r="D20414" s="177">
        <v>1593.33</v>
      </c>
    </row>
    <row r="20415" spans="1:4" x14ac:dyDescent="0.25">
      <c r="A20415" s="176" t="s">
        <v>30981</v>
      </c>
      <c r="B20415" s="176" t="s">
        <v>30980</v>
      </c>
      <c r="C20415" s="176" t="s">
        <v>83</v>
      </c>
      <c r="D20415" s="177">
        <v>1563.34</v>
      </c>
    </row>
    <row r="20416" spans="1:4" x14ac:dyDescent="0.25">
      <c r="A20416" s="176" t="s">
        <v>30982</v>
      </c>
      <c r="B20416" s="176" t="s">
        <v>30983</v>
      </c>
      <c r="C20416" s="176" t="s">
        <v>83</v>
      </c>
      <c r="D20416" s="177">
        <v>1102.6500000000001</v>
      </c>
    </row>
    <row r="20417" spans="1:4" x14ac:dyDescent="0.25">
      <c r="A20417" s="176" t="s">
        <v>30984</v>
      </c>
      <c r="B20417" s="176" t="s">
        <v>30983</v>
      </c>
      <c r="C20417" s="176" t="s">
        <v>83</v>
      </c>
      <c r="D20417" s="177">
        <v>1079.3399999999999</v>
      </c>
    </row>
    <row r="20418" spans="1:4" x14ac:dyDescent="0.25">
      <c r="A20418" s="176" t="s">
        <v>30985</v>
      </c>
      <c r="B20418" s="176" t="s">
        <v>30986</v>
      </c>
      <c r="C20418" s="176" t="s">
        <v>83</v>
      </c>
      <c r="D20418" s="177">
        <v>1250.01</v>
      </c>
    </row>
    <row r="20419" spans="1:4" x14ac:dyDescent="0.25">
      <c r="A20419" s="176" t="s">
        <v>30987</v>
      </c>
      <c r="B20419" s="176" t="s">
        <v>30986</v>
      </c>
      <c r="C20419" s="176" t="s">
        <v>83</v>
      </c>
      <c r="D20419" s="177">
        <v>1224.1400000000001</v>
      </c>
    </row>
    <row r="20420" spans="1:4" x14ac:dyDescent="0.25">
      <c r="A20420" s="176" t="s">
        <v>30988</v>
      </c>
      <c r="B20420" s="176" t="s">
        <v>30989</v>
      </c>
      <c r="C20420" s="176" t="s">
        <v>83</v>
      </c>
      <c r="D20420" s="177">
        <v>1675.04</v>
      </c>
    </row>
    <row r="20421" spans="1:4" x14ac:dyDescent="0.25">
      <c r="A20421" s="176" t="s">
        <v>30990</v>
      </c>
      <c r="B20421" s="176" t="s">
        <v>30989</v>
      </c>
      <c r="C20421" s="176" t="s">
        <v>83</v>
      </c>
      <c r="D20421" s="177">
        <v>1642.04</v>
      </c>
    </row>
    <row r="20422" spans="1:4" x14ac:dyDescent="0.25">
      <c r="A20422" s="176" t="s">
        <v>30991</v>
      </c>
      <c r="B20422" s="176" t="s">
        <v>30992</v>
      </c>
      <c r="C20422" s="176" t="s">
        <v>83</v>
      </c>
      <c r="D20422" s="177">
        <v>2030.11</v>
      </c>
    </row>
    <row r="20423" spans="1:4" x14ac:dyDescent="0.25">
      <c r="A20423" s="176" t="s">
        <v>30993</v>
      </c>
      <c r="B20423" s="176" t="s">
        <v>30992</v>
      </c>
      <c r="C20423" s="176" t="s">
        <v>83</v>
      </c>
      <c r="D20423" s="177">
        <v>1991.56</v>
      </c>
    </row>
    <row r="20424" spans="1:4" x14ac:dyDescent="0.25">
      <c r="A20424" s="176" t="s">
        <v>30994</v>
      </c>
      <c r="B20424" s="176" t="s">
        <v>30995</v>
      </c>
      <c r="C20424" s="176" t="s">
        <v>83</v>
      </c>
      <c r="D20424" s="177">
        <v>723.77</v>
      </c>
    </row>
    <row r="20425" spans="1:4" x14ac:dyDescent="0.25">
      <c r="A20425" s="176" t="s">
        <v>30996</v>
      </c>
      <c r="B20425" s="176" t="s">
        <v>30995</v>
      </c>
      <c r="C20425" s="176" t="s">
        <v>83</v>
      </c>
      <c r="D20425" s="177">
        <v>709.24</v>
      </c>
    </row>
    <row r="20426" spans="1:4" x14ac:dyDescent="0.25">
      <c r="A20426" s="176" t="s">
        <v>30997</v>
      </c>
      <c r="B20426" s="176" t="s">
        <v>30998</v>
      </c>
      <c r="C20426" s="176" t="s">
        <v>83</v>
      </c>
      <c r="D20426" s="177">
        <v>853.41</v>
      </c>
    </row>
    <row r="20427" spans="1:4" x14ac:dyDescent="0.25">
      <c r="A20427" s="176" t="s">
        <v>30999</v>
      </c>
      <c r="B20427" s="176" t="s">
        <v>30998</v>
      </c>
      <c r="C20427" s="176" t="s">
        <v>83</v>
      </c>
      <c r="D20427" s="177">
        <v>836.62</v>
      </c>
    </row>
    <row r="20428" spans="1:4" x14ac:dyDescent="0.25">
      <c r="A20428" s="176" t="s">
        <v>31000</v>
      </c>
      <c r="B20428" s="176" t="s">
        <v>31001</v>
      </c>
      <c r="C20428" s="176" t="s">
        <v>83</v>
      </c>
      <c r="D20428" s="177">
        <v>1239.69</v>
      </c>
    </row>
    <row r="20429" spans="1:4" x14ac:dyDescent="0.25">
      <c r="A20429" s="176" t="s">
        <v>31002</v>
      </c>
      <c r="B20429" s="176" t="s">
        <v>31001</v>
      </c>
      <c r="C20429" s="176" t="s">
        <v>83</v>
      </c>
      <c r="D20429" s="177">
        <v>1216.45</v>
      </c>
    </row>
    <row r="20430" spans="1:4" x14ac:dyDescent="0.25">
      <c r="A20430" s="176" t="s">
        <v>31003</v>
      </c>
      <c r="B20430" s="176" t="s">
        <v>31004</v>
      </c>
      <c r="C20430" s="176" t="s">
        <v>83</v>
      </c>
      <c r="D20430" s="177">
        <v>1575.88</v>
      </c>
    </row>
    <row r="20431" spans="1:4" x14ac:dyDescent="0.25">
      <c r="A20431" s="176" t="s">
        <v>31005</v>
      </c>
      <c r="B20431" s="176" t="s">
        <v>31004</v>
      </c>
      <c r="C20431" s="176" t="s">
        <v>83</v>
      </c>
      <c r="D20431" s="177">
        <v>1547.34</v>
      </c>
    </row>
    <row r="20432" spans="1:4" x14ac:dyDescent="0.25">
      <c r="A20432" s="176" t="s">
        <v>31006</v>
      </c>
      <c r="B20432" s="176" t="s">
        <v>31007</v>
      </c>
      <c r="C20432" s="176" t="s">
        <v>83</v>
      </c>
      <c r="D20432" s="177">
        <v>1318.59</v>
      </c>
    </row>
    <row r="20433" spans="1:4" x14ac:dyDescent="0.25">
      <c r="A20433" s="176" t="s">
        <v>31008</v>
      </c>
      <c r="B20433" s="176" t="s">
        <v>31007</v>
      </c>
      <c r="C20433" s="176" t="s">
        <v>83</v>
      </c>
      <c r="D20433" s="177">
        <v>1293.02</v>
      </c>
    </row>
    <row r="20434" spans="1:4" x14ac:dyDescent="0.25">
      <c r="A20434" s="176" t="s">
        <v>31009</v>
      </c>
      <c r="B20434" s="176" t="s">
        <v>31010</v>
      </c>
      <c r="C20434" s="176" t="s">
        <v>83</v>
      </c>
      <c r="D20434" s="177">
        <v>1476.19</v>
      </c>
    </row>
    <row r="20435" spans="1:4" x14ac:dyDescent="0.25">
      <c r="A20435" s="176" t="s">
        <v>31011</v>
      </c>
      <c r="B20435" s="176" t="s">
        <v>31010</v>
      </c>
      <c r="C20435" s="176" t="s">
        <v>83</v>
      </c>
      <c r="D20435" s="177">
        <v>1447.87</v>
      </c>
    </row>
    <row r="20436" spans="1:4" x14ac:dyDescent="0.25">
      <c r="A20436" s="176" t="s">
        <v>31012</v>
      </c>
      <c r="B20436" s="176" t="s">
        <v>31013</v>
      </c>
      <c r="C20436" s="176" t="s">
        <v>83</v>
      </c>
      <c r="D20436" s="177">
        <v>1914.72</v>
      </c>
    </row>
    <row r="20437" spans="1:4" x14ac:dyDescent="0.25">
      <c r="A20437" s="176" t="s">
        <v>31014</v>
      </c>
      <c r="B20437" s="176" t="s">
        <v>31013</v>
      </c>
      <c r="C20437" s="176" t="s">
        <v>83</v>
      </c>
      <c r="D20437" s="177">
        <v>1879.17</v>
      </c>
    </row>
    <row r="20438" spans="1:4" x14ac:dyDescent="0.25">
      <c r="A20438" s="176" t="s">
        <v>31015</v>
      </c>
      <c r="B20438" s="176" t="s">
        <v>31016</v>
      </c>
      <c r="C20438" s="176" t="s">
        <v>83</v>
      </c>
      <c r="D20438" s="177">
        <v>2286.0100000000002</v>
      </c>
    </row>
    <row r="20439" spans="1:4" x14ac:dyDescent="0.25">
      <c r="A20439" s="176" t="s">
        <v>31017</v>
      </c>
      <c r="B20439" s="176" t="s">
        <v>31016</v>
      </c>
      <c r="C20439" s="176" t="s">
        <v>83</v>
      </c>
      <c r="D20439" s="177">
        <v>2244.6999999999998</v>
      </c>
    </row>
    <row r="20440" spans="1:4" x14ac:dyDescent="0.25">
      <c r="A20440" s="176" t="s">
        <v>31018</v>
      </c>
      <c r="B20440" s="176" t="s">
        <v>31019</v>
      </c>
      <c r="C20440" s="176" t="s">
        <v>83</v>
      </c>
      <c r="D20440" s="177">
        <v>1949.14</v>
      </c>
    </row>
    <row r="20441" spans="1:4" x14ac:dyDescent="0.25">
      <c r="A20441" s="176" t="s">
        <v>31020</v>
      </c>
      <c r="B20441" s="176" t="s">
        <v>31019</v>
      </c>
      <c r="C20441" s="176" t="s">
        <v>83</v>
      </c>
      <c r="D20441" s="177">
        <v>1911.71</v>
      </c>
    </row>
    <row r="20442" spans="1:4" x14ac:dyDescent="0.25">
      <c r="A20442" s="176" t="s">
        <v>31021</v>
      </c>
      <c r="B20442" s="176" t="s">
        <v>31022</v>
      </c>
      <c r="C20442" s="176" t="s">
        <v>83</v>
      </c>
      <c r="D20442" s="177">
        <v>2138.66</v>
      </c>
    </row>
    <row r="20443" spans="1:4" x14ac:dyDescent="0.25">
      <c r="A20443" s="176" t="s">
        <v>31023</v>
      </c>
      <c r="B20443" s="176" t="s">
        <v>31022</v>
      </c>
      <c r="C20443" s="176" t="s">
        <v>83</v>
      </c>
      <c r="D20443" s="177">
        <v>2097.9299999999998</v>
      </c>
    </row>
    <row r="20444" spans="1:4" x14ac:dyDescent="0.25">
      <c r="A20444" s="176" t="s">
        <v>31024</v>
      </c>
      <c r="B20444" s="176" t="s">
        <v>31025</v>
      </c>
      <c r="C20444" s="176" t="s">
        <v>83</v>
      </c>
      <c r="D20444" s="177">
        <v>2637.06</v>
      </c>
    </row>
    <row r="20445" spans="1:4" x14ac:dyDescent="0.25">
      <c r="A20445" s="176" t="s">
        <v>31026</v>
      </c>
      <c r="B20445" s="176" t="s">
        <v>31025</v>
      </c>
      <c r="C20445" s="176" t="s">
        <v>83</v>
      </c>
      <c r="D20445" s="177">
        <v>2588.1999999999998</v>
      </c>
    </row>
    <row r="20446" spans="1:4" x14ac:dyDescent="0.25">
      <c r="A20446" s="176" t="s">
        <v>31027</v>
      </c>
      <c r="B20446" s="176" t="s">
        <v>31028</v>
      </c>
      <c r="C20446" s="176" t="s">
        <v>83</v>
      </c>
      <c r="D20446" s="177">
        <v>3049.01</v>
      </c>
    </row>
    <row r="20447" spans="1:4" x14ac:dyDescent="0.25">
      <c r="A20447" s="176" t="s">
        <v>31029</v>
      </c>
      <c r="B20447" s="176" t="s">
        <v>31028</v>
      </c>
      <c r="C20447" s="176" t="s">
        <v>83</v>
      </c>
      <c r="D20447" s="177">
        <v>2993.86</v>
      </c>
    </row>
    <row r="20448" spans="1:4" x14ac:dyDescent="0.25">
      <c r="A20448" s="176" t="s">
        <v>31030</v>
      </c>
      <c r="B20448" s="176" t="s">
        <v>31031</v>
      </c>
      <c r="C20448" s="176" t="s">
        <v>83</v>
      </c>
      <c r="D20448" s="177">
        <v>11653.5</v>
      </c>
    </row>
    <row r="20449" spans="1:4" x14ac:dyDescent="0.25">
      <c r="A20449" s="176" t="s">
        <v>31032</v>
      </c>
      <c r="B20449" s="176" t="s">
        <v>31031</v>
      </c>
      <c r="C20449" s="176" t="s">
        <v>83</v>
      </c>
      <c r="D20449" s="177">
        <v>11653.5</v>
      </c>
    </row>
    <row r="20450" spans="1:4" x14ac:dyDescent="0.25">
      <c r="A20450" s="176" t="s">
        <v>31033</v>
      </c>
      <c r="B20450" s="176" t="s">
        <v>31034</v>
      </c>
      <c r="C20450" s="176" t="s">
        <v>83</v>
      </c>
      <c r="D20450" s="177">
        <v>12036</v>
      </c>
    </row>
    <row r="20451" spans="1:4" x14ac:dyDescent="0.25">
      <c r="A20451" s="176" t="s">
        <v>31035</v>
      </c>
      <c r="B20451" s="176" t="s">
        <v>31034</v>
      </c>
      <c r="C20451" s="176" t="s">
        <v>83</v>
      </c>
      <c r="D20451" s="177">
        <v>12036</v>
      </c>
    </row>
    <row r="20452" spans="1:4" x14ac:dyDescent="0.25">
      <c r="A20452" s="176" t="s">
        <v>31036</v>
      </c>
      <c r="B20452" s="176" t="s">
        <v>31037</v>
      </c>
      <c r="C20452" s="176" t="s">
        <v>83</v>
      </c>
      <c r="D20452" s="177">
        <v>14806.8</v>
      </c>
    </row>
    <row r="20453" spans="1:4" x14ac:dyDescent="0.25">
      <c r="A20453" s="176" t="s">
        <v>31038</v>
      </c>
      <c r="B20453" s="176" t="s">
        <v>31037</v>
      </c>
      <c r="C20453" s="176" t="s">
        <v>83</v>
      </c>
      <c r="D20453" s="177">
        <v>14806.8</v>
      </c>
    </row>
    <row r="20454" spans="1:4" x14ac:dyDescent="0.25">
      <c r="A20454" s="176" t="s">
        <v>31039</v>
      </c>
      <c r="B20454" s="176" t="s">
        <v>31040</v>
      </c>
      <c r="C20454" s="176" t="s">
        <v>83</v>
      </c>
      <c r="D20454" s="177">
        <v>15292.8</v>
      </c>
    </row>
    <row r="20455" spans="1:4" x14ac:dyDescent="0.25">
      <c r="A20455" s="176" t="s">
        <v>31041</v>
      </c>
      <c r="B20455" s="176" t="s">
        <v>31040</v>
      </c>
      <c r="C20455" s="176" t="s">
        <v>83</v>
      </c>
      <c r="D20455" s="177">
        <v>15292.8</v>
      </c>
    </row>
    <row r="20456" spans="1:4" x14ac:dyDescent="0.25">
      <c r="A20456" s="176" t="s">
        <v>31042</v>
      </c>
      <c r="B20456" s="176" t="s">
        <v>31043</v>
      </c>
      <c r="C20456" s="176" t="s">
        <v>83</v>
      </c>
      <c r="D20456" s="177">
        <v>17274.599999999999</v>
      </c>
    </row>
    <row r="20457" spans="1:4" x14ac:dyDescent="0.25">
      <c r="A20457" s="176" t="s">
        <v>31044</v>
      </c>
      <c r="B20457" s="176" t="s">
        <v>31043</v>
      </c>
      <c r="C20457" s="176" t="s">
        <v>83</v>
      </c>
      <c r="D20457" s="177">
        <v>17274.599999999999</v>
      </c>
    </row>
    <row r="20458" spans="1:4" x14ac:dyDescent="0.25">
      <c r="A20458" s="176" t="s">
        <v>31045</v>
      </c>
      <c r="B20458" s="176" t="s">
        <v>31046</v>
      </c>
      <c r="C20458" s="176" t="s">
        <v>83</v>
      </c>
      <c r="D20458" s="177">
        <v>17841.599999999999</v>
      </c>
    </row>
    <row r="20459" spans="1:4" x14ac:dyDescent="0.25">
      <c r="A20459" s="176" t="s">
        <v>31047</v>
      </c>
      <c r="B20459" s="176" t="s">
        <v>31046</v>
      </c>
      <c r="C20459" s="176" t="s">
        <v>83</v>
      </c>
      <c r="D20459" s="177">
        <v>17841.599999999999</v>
      </c>
    </row>
    <row r="20460" spans="1:4" x14ac:dyDescent="0.25">
      <c r="A20460" s="176" t="s">
        <v>31048</v>
      </c>
      <c r="B20460" s="176" t="s">
        <v>31049</v>
      </c>
      <c r="C20460" s="176" t="s">
        <v>83</v>
      </c>
      <c r="D20460" s="177">
        <v>19696.7</v>
      </c>
    </row>
    <row r="20461" spans="1:4" x14ac:dyDescent="0.25">
      <c r="A20461" s="176" t="s">
        <v>31050</v>
      </c>
      <c r="B20461" s="176" t="s">
        <v>31049</v>
      </c>
      <c r="C20461" s="176" t="s">
        <v>83</v>
      </c>
      <c r="D20461" s="177">
        <v>19696.7</v>
      </c>
    </row>
    <row r="20462" spans="1:4" x14ac:dyDescent="0.25">
      <c r="A20462" s="176" t="s">
        <v>31051</v>
      </c>
      <c r="B20462" s="176" t="s">
        <v>31052</v>
      </c>
      <c r="C20462" s="176" t="s">
        <v>83</v>
      </c>
      <c r="D20462" s="177">
        <v>20343.2</v>
      </c>
    </row>
    <row r="20463" spans="1:4" x14ac:dyDescent="0.25">
      <c r="A20463" s="176" t="s">
        <v>31053</v>
      </c>
      <c r="B20463" s="176" t="s">
        <v>31052</v>
      </c>
      <c r="C20463" s="176" t="s">
        <v>83</v>
      </c>
      <c r="D20463" s="177">
        <v>20343.2</v>
      </c>
    </row>
    <row r="20464" spans="1:4" x14ac:dyDescent="0.25">
      <c r="A20464" s="176" t="s">
        <v>31054</v>
      </c>
      <c r="B20464" s="176" t="s">
        <v>31055</v>
      </c>
      <c r="C20464" s="176" t="s">
        <v>83</v>
      </c>
      <c r="D20464" s="177">
        <v>23124.2</v>
      </c>
    </row>
    <row r="20465" spans="1:4" x14ac:dyDescent="0.25">
      <c r="A20465" s="176" t="s">
        <v>31056</v>
      </c>
      <c r="B20465" s="176" t="s">
        <v>31055</v>
      </c>
      <c r="C20465" s="176" t="s">
        <v>83</v>
      </c>
      <c r="D20465" s="177">
        <v>23124.2</v>
      </c>
    </row>
    <row r="20466" spans="1:4" x14ac:dyDescent="0.25">
      <c r="A20466" s="176" t="s">
        <v>31057</v>
      </c>
      <c r="B20466" s="176" t="s">
        <v>31058</v>
      </c>
      <c r="C20466" s="176" t="s">
        <v>83</v>
      </c>
      <c r="D20466" s="177">
        <v>23883.200000000001</v>
      </c>
    </row>
    <row r="20467" spans="1:4" x14ac:dyDescent="0.25">
      <c r="A20467" s="176" t="s">
        <v>31059</v>
      </c>
      <c r="B20467" s="176" t="s">
        <v>31058</v>
      </c>
      <c r="C20467" s="176" t="s">
        <v>83</v>
      </c>
      <c r="D20467" s="177">
        <v>23883.200000000001</v>
      </c>
    </row>
    <row r="20468" spans="1:4" x14ac:dyDescent="0.25">
      <c r="A20468" s="176" t="s">
        <v>31060</v>
      </c>
      <c r="B20468" s="176" t="s">
        <v>31061</v>
      </c>
      <c r="C20468" s="176" t="s">
        <v>83</v>
      </c>
      <c r="D20468" s="177">
        <v>28403.3</v>
      </c>
    </row>
    <row r="20469" spans="1:4" x14ac:dyDescent="0.25">
      <c r="A20469" s="176" t="s">
        <v>31062</v>
      </c>
      <c r="B20469" s="176" t="s">
        <v>31061</v>
      </c>
      <c r="C20469" s="176" t="s">
        <v>83</v>
      </c>
      <c r="D20469" s="177">
        <v>28403.3</v>
      </c>
    </row>
    <row r="20470" spans="1:4" x14ac:dyDescent="0.25">
      <c r="A20470" s="176" t="s">
        <v>31063</v>
      </c>
      <c r="B20470" s="176" t="s">
        <v>31064</v>
      </c>
      <c r="C20470" s="176" t="s">
        <v>83</v>
      </c>
      <c r="D20470" s="177">
        <v>29891.4</v>
      </c>
    </row>
    <row r="20471" spans="1:4" x14ac:dyDescent="0.25">
      <c r="A20471" s="176" t="s">
        <v>31065</v>
      </c>
      <c r="B20471" s="176" t="s">
        <v>31064</v>
      </c>
      <c r="C20471" s="176" t="s">
        <v>83</v>
      </c>
      <c r="D20471" s="177">
        <v>29891.4</v>
      </c>
    </row>
    <row r="20472" spans="1:4" x14ac:dyDescent="0.25">
      <c r="A20472" s="176" t="s">
        <v>31066</v>
      </c>
      <c r="B20472" s="176" t="s">
        <v>31067</v>
      </c>
      <c r="C20472" s="176" t="s">
        <v>83</v>
      </c>
      <c r="D20472" s="177">
        <v>41141.1</v>
      </c>
    </row>
    <row r="20473" spans="1:4" x14ac:dyDescent="0.25">
      <c r="A20473" s="176" t="s">
        <v>31068</v>
      </c>
      <c r="B20473" s="176" t="s">
        <v>31067</v>
      </c>
      <c r="C20473" s="176" t="s">
        <v>83</v>
      </c>
      <c r="D20473" s="177">
        <v>41141.1</v>
      </c>
    </row>
    <row r="20474" spans="1:4" x14ac:dyDescent="0.25">
      <c r="A20474" s="176" t="s">
        <v>31069</v>
      </c>
      <c r="B20474" s="176" t="s">
        <v>31070</v>
      </c>
      <c r="C20474" s="176" t="s">
        <v>83</v>
      </c>
      <c r="D20474" s="177">
        <v>43643.6</v>
      </c>
    </row>
    <row r="20475" spans="1:4" x14ac:dyDescent="0.25">
      <c r="A20475" s="176" t="s">
        <v>31071</v>
      </c>
      <c r="B20475" s="176" t="s">
        <v>31070</v>
      </c>
      <c r="C20475" s="176" t="s">
        <v>83</v>
      </c>
      <c r="D20475" s="177">
        <v>43643.6</v>
      </c>
    </row>
    <row r="20476" spans="1:4" x14ac:dyDescent="0.25">
      <c r="A20476" s="176" t="s">
        <v>31072</v>
      </c>
      <c r="B20476" s="176" t="s">
        <v>31073</v>
      </c>
      <c r="C20476" s="176" t="s">
        <v>83</v>
      </c>
      <c r="D20476" s="177">
        <v>1696.8</v>
      </c>
    </row>
    <row r="20477" spans="1:4" x14ac:dyDescent="0.25">
      <c r="A20477" s="176" t="s">
        <v>31074</v>
      </c>
      <c r="B20477" s="176" t="s">
        <v>31073</v>
      </c>
      <c r="C20477" s="176" t="s">
        <v>83</v>
      </c>
      <c r="D20477" s="177">
        <v>1696.8</v>
      </c>
    </row>
    <row r="20478" spans="1:4" x14ac:dyDescent="0.25">
      <c r="A20478" s="176" t="s">
        <v>31075</v>
      </c>
      <c r="B20478" s="176" t="s">
        <v>31076</v>
      </c>
      <c r="C20478" s="176" t="s">
        <v>83</v>
      </c>
      <c r="D20478" s="177">
        <v>1793.4</v>
      </c>
    </row>
    <row r="20479" spans="1:4" x14ac:dyDescent="0.25">
      <c r="A20479" s="176" t="s">
        <v>31077</v>
      </c>
      <c r="B20479" s="176" t="s">
        <v>31076</v>
      </c>
      <c r="C20479" s="176" t="s">
        <v>83</v>
      </c>
      <c r="D20479" s="177">
        <v>1793.4</v>
      </c>
    </row>
    <row r="20480" spans="1:4" x14ac:dyDescent="0.25">
      <c r="A20480" s="176" t="s">
        <v>31078</v>
      </c>
      <c r="B20480" s="176" t="s">
        <v>31079</v>
      </c>
      <c r="C20480" s="176" t="s">
        <v>83</v>
      </c>
      <c r="D20480" s="177">
        <v>2181.6</v>
      </c>
    </row>
    <row r="20481" spans="1:4" x14ac:dyDescent="0.25">
      <c r="A20481" s="176" t="s">
        <v>31080</v>
      </c>
      <c r="B20481" s="176" t="s">
        <v>31079</v>
      </c>
      <c r="C20481" s="176" t="s">
        <v>83</v>
      </c>
      <c r="D20481" s="177">
        <v>2181.6</v>
      </c>
    </row>
    <row r="20482" spans="1:4" x14ac:dyDescent="0.25">
      <c r="A20482" s="176" t="s">
        <v>31081</v>
      </c>
      <c r="B20482" s="176" t="s">
        <v>31082</v>
      </c>
      <c r="C20482" s="176" t="s">
        <v>83</v>
      </c>
      <c r="D20482" s="177">
        <v>2305.8000000000002</v>
      </c>
    </row>
    <row r="20483" spans="1:4" x14ac:dyDescent="0.25">
      <c r="A20483" s="176" t="s">
        <v>31083</v>
      </c>
      <c r="B20483" s="176" t="s">
        <v>31082</v>
      </c>
      <c r="C20483" s="176" t="s">
        <v>83</v>
      </c>
      <c r="D20483" s="177">
        <v>2305.8000000000002</v>
      </c>
    </row>
    <row r="20484" spans="1:4" x14ac:dyDescent="0.25">
      <c r="A20484" s="176" t="s">
        <v>31084</v>
      </c>
      <c r="B20484" s="176" t="s">
        <v>31085</v>
      </c>
      <c r="C20484" s="176" t="s">
        <v>83</v>
      </c>
      <c r="D20484" s="177">
        <v>2706.8</v>
      </c>
    </row>
    <row r="20485" spans="1:4" x14ac:dyDescent="0.25">
      <c r="A20485" s="176" t="s">
        <v>31086</v>
      </c>
      <c r="B20485" s="176" t="s">
        <v>31085</v>
      </c>
      <c r="C20485" s="176" t="s">
        <v>83</v>
      </c>
      <c r="D20485" s="177">
        <v>2706.8</v>
      </c>
    </row>
    <row r="20486" spans="1:4" x14ac:dyDescent="0.25">
      <c r="A20486" s="176" t="s">
        <v>31087</v>
      </c>
      <c r="B20486" s="176" t="s">
        <v>31088</v>
      </c>
      <c r="C20486" s="176" t="s">
        <v>83</v>
      </c>
      <c r="D20486" s="177">
        <v>2860.9</v>
      </c>
    </row>
    <row r="20487" spans="1:4" x14ac:dyDescent="0.25">
      <c r="A20487" s="176" t="s">
        <v>31089</v>
      </c>
      <c r="B20487" s="176" t="s">
        <v>31088</v>
      </c>
      <c r="C20487" s="176" t="s">
        <v>83</v>
      </c>
      <c r="D20487" s="177">
        <v>2860.9</v>
      </c>
    </row>
    <row r="20488" spans="1:4" x14ac:dyDescent="0.25">
      <c r="A20488" s="176" t="s">
        <v>31090</v>
      </c>
      <c r="B20488" s="176" t="s">
        <v>31091</v>
      </c>
      <c r="C20488" s="176" t="s">
        <v>83</v>
      </c>
      <c r="D20488" s="177">
        <v>3151.2</v>
      </c>
    </row>
    <row r="20489" spans="1:4" x14ac:dyDescent="0.25">
      <c r="A20489" s="176" t="s">
        <v>31092</v>
      </c>
      <c r="B20489" s="176" t="s">
        <v>31091</v>
      </c>
      <c r="C20489" s="176" t="s">
        <v>83</v>
      </c>
      <c r="D20489" s="177">
        <v>3151.2</v>
      </c>
    </row>
    <row r="20490" spans="1:4" x14ac:dyDescent="0.25">
      <c r="A20490" s="176" t="s">
        <v>31093</v>
      </c>
      <c r="B20490" s="176" t="s">
        <v>31094</v>
      </c>
      <c r="C20490" s="176" t="s">
        <v>83</v>
      </c>
      <c r="D20490" s="177">
        <v>3330.6</v>
      </c>
    </row>
    <row r="20491" spans="1:4" x14ac:dyDescent="0.25">
      <c r="A20491" s="176" t="s">
        <v>31095</v>
      </c>
      <c r="B20491" s="176" t="s">
        <v>31094</v>
      </c>
      <c r="C20491" s="176" t="s">
        <v>83</v>
      </c>
      <c r="D20491" s="177">
        <v>3330.6</v>
      </c>
    </row>
    <row r="20492" spans="1:4" x14ac:dyDescent="0.25">
      <c r="A20492" s="176" t="s">
        <v>31096</v>
      </c>
      <c r="B20492" s="176" t="s">
        <v>31097</v>
      </c>
      <c r="C20492" s="176" t="s">
        <v>83</v>
      </c>
      <c r="D20492" s="177">
        <v>3878.4</v>
      </c>
    </row>
    <row r="20493" spans="1:4" x14ac:dyDescent="0.25">
      <c r="A20493" s="176" t="s">
        <v>31098</v>
      </c>
      <c r="B20493" s="176" t="s">
        <v>31097</v>
      </c>
      <c r="C20493" s="176" t="s">
        <v>83</v>
      </c>
      <c r="D20493" s="177">
        <v>3878.4</v>
      </c>
    </row>
    <row r="20494" spans="1:4" x14ac:dyDescent="0.25">
      <c r="A20494" s="176" t="s">
        <v>31099</v>
      </c>
      <c r="B20494" s="176" t="s">
        <v>31100</v>
      </c>
      <c r="C20494" s="176" t="s">
        <v>83</v>
      </c>
      <c r="D20494" s="177">
        <v>4099.2</v>
      </c>
    </row>
    <row r="20495" spans="1:4" x14ac:dyDescent="0.25">
      <c r="A20495" s="176" t="s">
        <v>31101</v>
      </c>
      <c r="B20495" s="176" t="s">
        <v>31100</v>
      </c>
      <c r="C20495" s="176" t="s">
        <v>83</v>
      </c>
      <c r="D20495" s="177">
        <v>4099.2</v>
      </c>
    </row>
    <row r="20496" spans="1:4" x14ac:dyDescent="0.25">
      <c r="A20496" s="176" t="s">
        <v>31102</v>
      </c>
      <c r="B20496" s="176" t="s">
        <v>31103</v>
      </c>
      <c r="C20496" s="176" t="s">
        <v>83</v>
      </c>
      <c r="D20496" s="177">
        <v>4726.8</v>
      </c>
    </row>
    <row r="20497" spans="1:4" x14ac:dyDescent="0.25">
      <c r="A20497" s="176" t="s">
        <v>31104</v>
      </c>
      <c r="B20497" s="176" t="s">
        <v>31103</v>
      </c>
      <c r="C20497" s="176" t="s">
        <v>83</v>
      </c>
      <c r="D20497" s="177">
        <v>4726.8</v>
      </c>
    </row>
    <row r="20498" spans="1:4" x14ac:dyDescent="0.25">
      <c r="A20498" s="176" t="s">
        <v>31105</v>
      </c>
      <c r="B20498" s="176" t="s">
        <v>31106</v>
      </c>
      <c r="C20498" s="176" t="s">
        <v>83</v>
      </c>
      <c r="D20498" s="177">
        <v>4995.8999999999996</v>
      </c>
    </row>
    <row r="20499" spans="1:4" x14ac:dyDescent="0.25">
      <c r="A20499" s="176" t="s">
        <v>31107</v>
      </c>
      <c r="B20499" s="176" t="s">
        <v>31106</v>
      </c>
      <c r="C20499" s="176" t="s">
        <v>83</v>
      </c>
      <c r="D20499" s="177">
        <v>4995.8999999999996</v>
      </c>
    </row>
    <row r="20500" spans="1:4" x14ac:dyDescent="0.25">
      <c r="A20500" s="176" t="s">
        <v>31108</v>
      </c>
      <c r="B20500" s="176" t="s">
        <v>31109</v>
      </c>
      <c r="C20500" s="176" t="s">
        <v>83</v>
      </c>
      <c r="D20500" s="177">
        <v>5211.6000000000004</v>
      </c>
    </row>
    <row r="20501" spans="1:4" x14ac:dyDescent="0.25">
      <c r="A20501" s="176" t="s">
        <v>31110</v>
      </c>
      <c r="B20501" s="176" t="s">
        <v>31109</v>
      </c>
      <c r="C20501" s="176" t="s">
        <v>83</v>
      </c>
      <c r="D20501" s="177">
        <v>5211.6000000000004</v>
      </c>
    </row>
    <row r="20502" spans="1:4" x14ac:dyDescent="0.25">
      <c r="A20502" s="176" t="s">
        <v>31111</v>
      </c>
      <c r="B20502" s="176" t="s">
        <v>31112</v>
      </c>
      <c r="C20502" s="176" t="s">
        <v>83</v>
      </c>
      <c r="D20502" s="177">
        <v>5508.3</v>
      </c>
    </row>
    <row r="20503" spans="1:4" x14ac:dyDescent="0.25">
      <c r="A20503" s="176" t="s">
        <v>31113</v>
      </c>
      <c r="B20503" s="176" t="s">
        <v>31112</v>
      </c>
      <c r="C20503" s="176" t="s">
        <v>83</v>
      </c>
      <c r="D20503" s="177">
        <v>5508.3</v>
      </c>
    </row>
    <row r="20504" spans="1:4" x14ac:dyDescent="0.25">
      <c r="A20504" s="176" t="s">
        <v>31114</v>
      </c>
      <c r="B20504" s="176" t="s">
        <v>31115</v>
      </c>
      <c r="C20504" s="176" t="s">
        <v>83</v>
      </c>
      <c r="D20504" s="177">
        <v>7997.1</v>
      </c>
    </row>
    <row r="20505" spans="1:4" x14ac:dyDescent="0.25">
      <c r="A20505" s="176" t="s">
        <v>31116</v>
      </c>
      <c r="B20505" s="176" t="s">
        <v>31115</v>
      </c>
      <c r="C20505" s="176" t="s">
        <v>83</v>
      </c>
      <c r="D20505" s="177">
        <v>7997.1</v>
      </c>
    </row>
    <row r="20506" spans="1:4" x14ac:dyDescent="0.25">
      <c r="A20506" s="176" t="s">
        <v>31117</v>
      </c>
      <c r="B20506" s="176" t="s">
        <v>31118</v>
      </c>
      <c r="C20506" s="176" t="s">
        <v>83</v>
      </c>
      <c r="D20506" s="177">
        <v>7429.8</v>
      </c>
    </row>
    <row r="20507" spans="1:4" x14ac:dyDescent="0.25">
      <c r="A20507" s="176" t="s">
        <v>31119</v>
      </c>
      <c r="B20507" s="176" t="s">
        <v>31118</v>
      </c>
      <c r="C20507" s="176" t="s">
        <v>83</v>
      </c>
      <c r="D20507" s="177">
        <v>7429.8</v>
      </c>
    </row>
    <row r="20508" spans="1:4" x14ac:dyDescent="0.25">
      <c r="A20508" s="176" t="s">
        <v>31120</v>
      </c>
      <c r="B20508" s="176" t="s">
        <v>31121</v>
      </c>
      <c r="C20508" s="176" t="s">
        <v>83</v>
      </c>
      <c r="D20508" s="177">
        <v>8696.2999999999993</v>
      </c>
    </row>
    <row r="20509" spans="1:4" x14ac:dyDescent="0.25">
      <c r="A20509" s="176" t="s">
        <v>31122</v>
      </c>
      <c r="B20509" s="176" t="s">
        <v>31121</v>
      </c>
      <c r="C20509" s="176" t="s">
        <v>83</v>
      </c>
      <c r="D20509" s="177">
        <v>8696.2999999999993</v>
      </c>
    </row>
    <row r="20510" spans="1:4" x14ac:dyDescent="0.25">
      <c r="A20510" s="176" t="s">
        <v>31123</v>
      </c>
      <c r="B20510" s="176" t="s">
        <v>31124</v>
      </c>
      <c r="C20510" s="176" t="s">
        <v>83</v>
      </c>
      <c r="D20510" s="177">
        <v>8079.4</v>
      </c>
    </row>
    <row r="20511" spans="1:4" x14ac:dyDescent="0.25">
      <c r="A20511" s="176" t="s">
        <v>31125</v>
      </c>
      <c r="B20511" s="176" t="s">
        <v>31124</v>
      </c>
      <c r="C20511" s="176" t="s">
        <v>83</v>
      </c>
      <c r="D20511" s="177">
        <v>8079.4</v>
      </c>
    </row>
    <row r="20512" spans="1:4" x14ac:dyDescent="0.25">
      <c r="A20512" s="176" t="s">
        <v>31126</v>
      </c>
      <c r="B20512" s="176" t="s">
        <v>31127</v>
      </c>
      <c r="C20512" s="176" t="s">
        <v>83</v>
      </c>
      <c r="D20512" s="177">
        <v>9862.4</v>
      </c>
    </row>
    <row r="20513" spans="1:4" x14ac:dyDescent="0.25">
      <c r="A20513" s="176" t="s">
        <v>31128</v>
      </c>
      <c r="B20513" s="176" t="s">
        <v>31127</v>
      </c>
      <c r="C20513" s="176" t="s">
        <v>83</v>
      </c>
      <c r="D20513" s="177">
        <v>9862.4</v>
      </c>
    </row>
    <row r="20514" spans="1:4" x14ac:dyDescent="0.25">
      <c r="A20514" s="176" t="s">
        <v>31129</v>
      </c>
      <c r="B20514" s="176" t="s">
        <v>31130</v>
      </c>
      <c r="C20514" s="176" t="s">
        <v>83</v>
      </c>
      <c r="D20514" s="177">
        <v>10639.6</v>
      </c>
    </row>
    <row r="20515" spans="1:4" x14ac:dyDescent="0.25">
      <c r="A20515" s="176" t="s">
        <v>31131</v>
      </c>
      <c r="B20515" s="176" t="s">
        <v>31130</v>
      </c>
      <c r="C20515" s="176" t="s">
        <v>83</v>
      </c>
      <c r="D20515" s="177">
        <v>10639.6</v>
      </c>
    </row>
    <row r="20516" spans="1:4" x14ac:dyDescent="0.25">
      <c r="A20516" s="176" t="s">
        <v>31132</v>
      </c>
      <c r="B20516" s="176" t="s">
        <v>31133</v>
      </c>
      <c r="C20516" s="176" t="s">
        <v>83</v>
      </c>
      <c r="D20516" s="177">
        <v>10745.6</v>
      </c>
    </row>
    <row r="20517" spans="1:4" x14ac:dyDescent="0.25">
      <c r="A20517" s="176" t="s">
        <v>31134</v>
      </c>
      <c r="B20517" s="176" t="s">
        <v>31133</v>
      </c>
      <c r="C20517" s="176" t="s">
        <v>83</v>
      </c>
      <c r="D20517" s="177">
        <v>10745.6</v>
      </c>
    </row>
    <row r="20518" spans="1:4" x14ac:dyDescent="0.25">
      <c r="A20518" s="176" t="s">
        <v>31135</v>
      </c>
      <c r="B20518" s="176" t="s">
        <v>31136</v>
      </c>
      <c r="C20518" s="176" t="s">
        <v>83</v>
      </c>
      <c r="D20518" s="177">
        <v>11592.4</v>
      </c>
    </row>
    <row r="20519" spans="1:4" x14ac:dyDescent="0.25">
      <c r="A20519" s="176" t="s">
        <v>31137</v>
      </c>
      <c r="B20519" s="176" t="s">
        <v>31136</v>
      </c>
      <c r="C20519" s="176" t="s">
        <v>83</v>
      </c>
      <c r="D20519" s="177">
        <v>11592.4</v>
      </c>
    </row>
    <row r="20520" spans="1:4" x14ac:dyDescent="0.25">
      <c r="A20520" s="176" t="s">
        <v>31138</v>
      </c>
      <c r="B20520" s="176" t="s">
        <v>31139</v>
      </c>
      <c r="C20520" s="176" t="s">
        <v>83</v>
      </c>
      <c r="D20520" s="177">
        <v>14341.2</v>
      </c>
    </row>
    <row r="20521" spans="1:4" x14ac:dyDescent="0.25">
      <c r="A20521" s="176" t="s">
        <v>31140</v>
      </c>
      <c r="B20521" s="176" t="s">
        <v>31139</v>
      </c>
      <c r="C20521" s="176" t="s">
        <v>83</v>
      </c>
      <c r="D20521" s="177">
        <v>14341.2</v>
      </c>
    </row>
    <row r="20522" spans="1:4" x14ac:dyDescent="0.25">
      <c r="A20522" s="176" t="s">
        <v>31141</v>
      </c>
      <c r="B20522" s="176" t="s">
        <v>31142</v>
      </c>
      <c r="C20522" s="176" t="s">
        <v>83</v>
      </c>
      <c r="D20522" s="177">
        <v>14825.7</v>
      </c>
    </row>
    <row r="20523" spans="1:4" x14ac:dyDescent="0.25">
      <c r="A20523" s="176" t="s">
        <v>31143</v>
      </c>
      <c r="B20523" s="176" t="s">
        <v>31142</v>
      </c>
      <c r="C20523" s="176" t="s">
        <v>83</v>
      </c>
      <c r="D20523" s="177">
        <v>14825.7</v>
      </c>
    </row>
    <row r="20524" spans="1:4" x14ac:dyDescent="0.25">
      <c r="A20524" s="176" t="s">
        <v>31144</v>
      </c>
      <c r="B20524" s="176" t="s">
        <v>31145</v>
      </c>
      <c r="C20524" s="176" t="s">
        <v>83</v>
      </c>
      <c r="D20524" s="177">
        <v>16117.2</v>
      </c>
    </row>
    <row r="20525" spans="1:4" x14ac:dyDescent="0.25">
      <c r="A20525" s="176" t="s">
        <v>31146</v>
      </c>
      <c r="B20525" s="176" t="s">
        <v>31145</v>
      </c>
      <c r="C20525" s="176" t="s">
        <v>83</v>
      </c>
      <c r="D20525" s="177">
        <v>16117.2</v>
      </c>
    </row>
    <row r="20526" spans="1:4" x14ac:dyDescent="0.25">
      <c r="A20526" s="176" t="s">
        <v>31147</v>
      </c>
      <c r="B20526" s="176" t="s">
        <v>31148</v>
      </c>
      <c r="C20526" s="176" t="s">
        <v>83</v>
      </c>
      <c r="D20526" s="177">
        <v>16661.7</v>
      </c>
    </row>
    <row r="20527" spans="1:4" x14ac:dyDescent="0.25">
      <c r="A20527" s="176" t="s">
        <v>31149</v>
      </c>
      <c r="B20527" s="176" t="s">
        <v>31148</v>
      </c>
      <c r="C20527" s="176" t="s">
        <v>83</v>
      </c>
      <c r="D20527" s="177">
        <v>16661.7</v>
      </c>
    </row>
    <row r="20528" spans="1:4" x14ac:dyDescent="0.25">
      <c r="A20528" s="176" t="s">
        <v>31150</v>
      </c>
      <c r="B20528" s="176" t="s">
        <v>31151</v>
      </c>
      <c r="C20528" s="176" t="s">
        <v>83</v>
      </c>
      <c r="D20528" s="177">
        <v>17937.599999999999</v>
      </c>
    </row>
    <row r="20529" spans="1:4" x14ac:dyDescent="0.25">
      <c r="A20529" s="176" t="s">
        <v>31152</v>
      </c>
      <c r="B20529" s="176" t="s">
        <v>31151</v>
      </c>
      <c r="C20529" s="176" t="s">
        <v>83</v>
      </c>
      <c r="D20529" s="177">
        <v>17937.599999999999</v>
      </c>
    </row>
    <row r="20530" spans="1:4" x14ac:dyDescent="0.25">
      <c r="A20530" s="176" t="s">
        <v>31153</v>
      </c>
      <c r="B20530" s="176" t="s">
        <v>31154</v>
      </c>
      <c r="C20530" s="176" t="s">
        <v>83</v>
      </c>
      <c r="D20530" s="177">
        <v>18543.599999999999</v>
      </c>
    </row>
    <row r="20531" spans="1:4" x14ac:dyDescent="0.25">
      <c r="A20531" s="176" t="s">
        <v>31155</v>
      </c>
      <c r="B20531" s="176" t="s">
        <v>31154</v>
      </c>
      <c r="C20531" s="176" t="s">
        <v>83</v>
      </c>
      <c r="D20531" s="177">
        <v>18543.599999999999</v>
      </c>
    </row>
    <row r="20532" spans="1:4" x14ac:dyDescent="0.25">
      <c r="A20532" s="176" t="s">
        <v>31156</v>
      </c>
      <c r="B20532" s="176" t="s">
        <v>31157</v>
      </c>
      <c r="C20532" s="176" t="s">
        <v>83</v>
      </c>
      <c r="D20532" s="177">
        <v>19713.599999999999</v>
      </c>
    </row>
    <row r="20533" spans="1:4" x14ac:dyDescent="0.25">
      <c r="A20533" s="176" t="s">
        <v>31158</v>
      </c>
      <c r="B20533" s="176" t="s">
        <v>31157</v>
      </c>
      <c r="C20533" s="176" t="s">
        <v>83</v>
      </c>
      <c r="D20533" s="177">
        <v>19713.599999999999</v>
      </c>
    </row>
    <row r="20534" spans="1:4" x14ac:dyDescent="0.25">
      <c r="A20534" s="176" t="s">
        <v>31159</v>
      </c>
      <c r="B20534" s="176" t="s">
        <v>31160</v>
      </c>
      <c r="C20534" s="176" t="s">
        <v>83</v>
      </c>
      <c r="D20534" s="177">
        <v>20379.599999999999</v>
      </c>
    </row>
    <row r="20535" spans="1:4" x14ac:dyDescent="0.25">
      <c r="A20535" s="176" t="s">
        <v>31161</v>
      </c>
      <c r="B20535" s="176" t="s">
        <v>31160</v>
      </c>
      <c r="C20535" s="176" t="s">
        <v>83</v>
      </c>
      <c r="D20535" s="177">
        <v>20379.599999999999</v>
      </c>
    </row>
    <row r="20536" spans="1:4" x14ac:dyDescent="0.25">
      <c r="A20536" s="176" t="s">
        <v>31162</v>
      </c>
      <c r="B20536" s="176" t="s">
        <v>31163</v>
      </c>
      <c r="C20536" s="176" t="s">
        <v>83</v>
      </c>
      <c r="D20536" s="177">
        <v>21534</v>
      </c>
    </row>
    <row r="20537" spans="1:4" x14ac:dyDescent="0.25">
      <c r="A20537" s="176" t="s">
        <v>31164</v>
      </c>
      <c r="B20537" s="176" t="s">
        <v>31163</v>
      </c>
      <c r="C20537" s="176" t="s">
        <v>83</v>
      </c>
      <c r="D20537" s="177">
        <v>21534</v>
      </c>
    </row>
    <row r="20538" spans="1:4" x14ac:dyDescent="0.25">
      <c r="A20538" s="176" t="s">
        <v>31165</v>
      </c>
      <c r="B20538" s="176" t="s">
        <v>31166</v>
      </c>
      <c r="C20538" s="176" t="s">
        <v>83</v>
      </c>
      <c r="D20538" s="177">
        <v>22261.5</v>
      </c>
    </row>
    <row r="20539" spans="1:4" x14ac:dyDescent="0.25">
      <c r="A20539" s="176" t="s">
        <v>31167</v>
      </c>
      <c r="B20539" s="176" t="s">
        <v>31166</v>
      </c>
      <c r="C20539" s="176" t="s">
        <v>83</v>
      </c>
      <c r="D20539" s="177">
        <v>22261.5</v>
      </c>
    </row>
    <row r="20540" spans="1:4" x14ac:dyDescent="0.25">
      <c r="A20540" s="176" t="s">
        <v>31168</v>
      </c>
      <c r="B20540" s="176" t="s">
        <v>31169</v>
      </c>
      <c r="C20540" s="176" t="s">
        <v>83</v>
      </c>
      <c r="D20540" s="177">
        <v>2671.2</v>
      </c>
    </row>
    <row r="20541" spans="1:4" x14ac:dyDescent="0.25">
      <c r="A20541" s="176" t="s">
        <v>31170</v>
      </c>
      <c r="B20541" s="176" t="s">
        <v>31169</v>
      </c>
      <c r="C20541" s="176" t="s">
        <v>83</v>
      </c>
      <c r="D20541" s="177">
        <v>2671.2</v>
      </c>
    </row>
    <row r="20542" spans="1:4" x14ac:dyDescent="0.25">
      <c r="A20542" s="176" t="s">
        <v>31171</v>
      </c>
      <c r="B20542" s="176" t="s">
        <v>31172</v>
      </c>
      <c r="C20542" s="176" t="s">
        <v>83</v>
      </c>
      <c r="D20542" s="177">
        <v>2822.4</v>
      </c>
    </row>
    <row r="20543" spans="1:4" x14ac:dyDescent="0.25">
      <c r="A20543" s="176" t="s">
        <v>31173</v>
      </c>
      <c r="B20543" s="176" t="s">
        <v>31172</v>
      </c>
      <c r="C20543" s="176" t="s">
        <v>83</v>
      </c>
      <c r="D20543" s="177">
        <v>2822.4</v>
      </c>
    </row>
    <row r="20544" spans="1:4" x14ac:dyDescent="0.25">
      <c r="A20544" s="176" t="s">
        <v>31174</v>
      </c>
      <c r="B20544" s="176" t="s">
        <v>31175</v>
      </c>
      <c r="C20544" s="176" t="s">
        <v>83</v>
      </c>
      <c r="D20544" s="177">
        <v>3349.6</v>
      </c>
    </row>
    <row r="20545" spans="1:4" x14ac:dyDescent="0.25">
      <c r="A20545" s="176" t="s">
        <v>31176</v>
      </c>
      <c r="B20545" s="176" t="s">
        <v>31175</v>
      </c>
      <c r="C20545" s="176" t="s">
        <v>83</v>
      </c>
      <c r="D20545" s="177">
        <v>3349.6</v>
      </c>
    </row>
    <row r="20546" spans="1:4" x14ac:dyDescent="0.25">
      <c r="A20546" s="176" t="s">
        <v>31177</v>
      </c>
      <c r="B20546" s="176" t="s">
        <v>31178</v>
      </c>
      <c r="C20546" s="176" t="s">
        <v>83</v>
      </c>
      <c r="D20546" s="177">
        <v>3539.2</v>
      </c>
    </row>
    <row r="20547" spans="1:4" x14ac:dyDescent="0.25">
      <c r="A20547" s="176" t="s">
        <v>31179</v>
      </c>
      <c r="B20547" s="176" t="s">
        <v>31178</v>
      </c>
      <c r="C20547" s="176" t="s">
        <v>83</v>
      </c>
      <c r="D20547" s="177">
        <v>3539.2</v>
      </c>
    </row>
    <row r="20548" spans="1:4" x14ac:dyDescent="0.25">
      <c r="A20548" s="176" t="s">
        <v>31180</v>
      </c>
      <c r="B20548" s="176" t="s">
        <v>31181</v>
      </c>
      <c r="C20548" s="176" t="s">
        <v>83</v>
      </c>
      <c r="D20548" s="177">
        <v>3985.6</v>
      </c>
    </row>
    <row r="20549" spans="1:4" x14ac:dyDescent="0.25">
      <c r="A20549" s="176" t="s">
        <v>31182</v>
      </c>
      <c r="B20549" s="176" t="s">
        <v>31181</v>
      </c>
      <c r="C20549" s="176" t="s">
        <v>83</v>
      </c>
      <c r="D20549" s="177">
        <v>3985.6</v>
      </c>
    </row>
    <row r="20550" spans="1:4" x14ac:dyDescent="0.25">
      <c r="A20550" s="176" t="s">
        <v>31183</v>
      </c>
      <c r="B20550" s="176" t="s">
        <v>31184</v>
      </c>
      <c r="C20550" s="176" t="s">
        <v>83</v>
      </c>
      <c r="D20550" s="177">
        <v>4211.2</v>
      </c>
    </row>
    <row r="20551" spans="1:4" x14ac:dyDescent="0.25">
      <c r="A20551" s="176" t="s">
        <v>31185</v>
      </c>
      <c r="B20551" s="176" t="s">
        <v>31184</v>
      </c>
      <c r="C20551" s="176" t="s">
        <v>83</v>
      </c>
      <c r="D20551" s="177">
        <v>4211.2</v>
      </c>
    </row>
    <row r="20552" spans="1:4" x14ac:dyDescent="0.25">
      <c r="A20552" s="176" t="s">
        <v>31186</v>
      </c>
      <c r="B20552" s="176" t="s">
        <v>31187</v>
      </c>
      <c r="C20552" s="176" t="s">
        <v>83</v>
      </c>
      <c r="D20552" s="177">
        <v>4791.2</v>
      </c>
    </row>
    <row r="20553" spans="1:4" x14ac:dyDescent="0.25">
      <c r="A20553" s="176" t="s">
        <v>31188</v>
      </c>
      <c r="B20553" s="176" t="s">
        <v>31187</v>
      </c>
      <c r="C20553" s="176" t="s">
        <v>83</v>
      </c>
      <c r="D20553" s="177">
        <v>4791.2</v>
      </c>
    </row>
    <row r="20554" spans="1:4" x14ac:dyDescent="0.25">
      <c r="A20554" s="176" t="s">
        <v>31189</v>
      </c>
      <c r="B20554" s="176" t="s">
        <v>31190</v>
      </c>
      <c r="C20554" s="176" t="s">
        <v>83</v>
      </c>
      <c r="D20554" s="177">
        <v>5062.3999999999996</v>
      </c>
    </row>
    <row r="20555" spans="1:4" x14ac:dyDescent="0.25">
      <c r="A20555" s="176" t="s">
        <v>31191</v>
      </c>
      <c r="B20555" s="176" t="s">
        <v>31190</v>
      </c>
      <c r="C20555" s="176" t="s">
        <v>83</v>
      </c>
      <c r="D20555" s="177">
        <v>5062.3999999999996</v>
      </c>
    </row>
    <row r="20556" spans="1:4" x14ac:dyDescent="0.25">
      <c r="A20556" s="176" t="s">
        <v>31192</v>
      </c>
      <c r="B20556" s="176" t="s">
        <v>31193</v>
      </c>
      <c r="C20556" s="176" t="s">
        <v>83</v>
      </c>
      <c r="D20556" s="177">
        <v>5342.4</v>
      </c>
    </row>
    <row r="20557" spans="1:4" x14ac:dyDescent="0.25">
      <c r="A20557" s="176" t="s">
        <v>31194</v>
      </c>
      <c r="B20557" s="176" t="s">
        <v>31193</v>
      </c>
      <c r="C20557" s="176" t="s">
        <v>83</v>
      </c>
      <c r="D20557" s="177">
        <v>5342.4</v>
      </c>
    </row>
    <row r="20558" spans="1:4" x14ac:dyDescent="0.25">
      <c r="A20558" s="176" t="s">
        <v>31195</v>
      </c>
      <c r="B20558" s="176" t="s">
        <v>31196</v>
      </c>
      <c r="C20558" s="176" t="s">
        <v>83</v>
      </c>
      <c r="D20558" s="177">
        <v>5644.8</v>
      </c>
    </row>
    <row r="20559" spans="1:4" x14ac:dyDescent="0.25">
      <c r="A20559" s="176" t="s">
        <v>31197</v>
      </c>
      <c r="B20559" s="176" t="s">
        <v>31196</v>
      </c>
      <c r="C20559" s="176" t="s">
        <v>83</v>
      </c>
      <c r="D20559" s="177">
        <v>5644.8</v>
      </c>
    </row>
    <row r="20560" spans="1:4" x14ac:dyDescent="0.25">
      <c r="A20560" s="176" t="s">
        <v>31198</v>
      </c>
      <c r="B20560" s="176" t="s">
        <v>31199</v>
      </c>
      <c r="C20560" s="176" t="s">
        <v>83</v>
      </c>
      <c r="D20560" s="177">
        <v>5596.8</v>
      </c>
    </row>
    <row r="20561" spans="1:4" x14ac:dyDescent="0.25">
      <c r="A20561" s="176" t="s">
        <v>31200</v>
      </c>
      <c r="B20561" s="176" t="s">
        <v>31199</v>
      </c>
      <c r="C20561" s="176" t="s">
        <v>83</v>
      </c>
      <c r="D20561" s="177">
        <v>5596.8</v>
      </c>
    </row>
    <row r="20562" spans="1:4" x14ac:dyDescent="0.25">
      <c r="A20562" s="176" t="s">
        <v>31201</v>
      </c>
      <c r="B20562" s="176" t="s">
        <v>31202</v>
      </c>
      <c r="C20562" s="176" t="s">
        <v>83</v>
      </c>
      <c r="D20562" s="177">
        <v>5913.6</v>
      </c>
    </row>
    <row r="20563" spans="1:4" x14ac:dyDescent="0.25">
      <c r="A20563" s="176" t="s">
        <v>31203</v>
      </c>
      <c r="B20563" s="176" t="s">
        <v>31202</v>
      </c>
      <c r="C20563" s="176" t="s">
        <v>83</v>
      </c>
      <c r="D20563" s="177">
        <v>5913.6</v>
      </c>
    </row>
    <row r="20564" spans="1:4" x14ac:dyDescent="0.25">
      <c r="A20564" s="176" t="s">
        <v>31204</v>
      </c>
      <c r="B20564" s="176" t="s">
        <v>31205</v>
      </c>
      <c r="C20564" s="176" t="s">
        <v>83</v>
      </c>
      <c r="D20564" s="177">
        <v>6699.2</v>
      </c>
    </row>
    <row r="20565" spans="1:4" x14ac:dyDescent="0.25">
      <c r="A20565" s="176" t="s">
        <v>31206</v>
      </c>
      <c r="B20565" s="176" t="s">
        <v>31205</v>
      </c>
      <c r="C20565" s="176" t="s">
        <v>83</v>
      </c>
      <c r="D20565" s="177">
        <v>6699.2</v>
      </c>
    </row>
    <row r="20566" spans="1:4" x14ac:dyDescent="0.25">
      <c r="A20566" s="176" t="s">
        <v>31207</v>
      </c>
      <c r="B20566" s="176" t="s">
        <v>31208</v>
      </c>
      <c r="C20566" s="176" t="s">
        <v>83</v>
      </c>
      <c r="D20566" s="177">
        <v>7078.4</v>
      </c>
    </row>
    <row r="20567" spans="1:4" x14ac:dyDescent="0.25">
      <c r="A20567" s="176" t="s">
        <v>31209</v>
      </c>
      <c r="B20567" s="176" t="s">
        <v>31208</v>
      </c>
      <c r="C20567" s="176" t="s">
        <v>83</v>
      </c>
      <c r="D20567" s="177">
        <v>7078.4</v>
      </c>
    </row>
    <row r="20568" spans="1:4" x14ac:dyDescent="0.25">
      <c r="A20568" s="176" t="s">
        <v>31210</v>
      </c>
      <c r="B20568" s="176" t="s">
        <v>31211</v>
      </c>
      <c r="C20568" s="176" t="s">
        <v>83</v>
      </c>
      <c r="D20568" s="177">
        <v>10189.799999999999</v>
      </c>
    </row>
    <row r="20569" spans="1:4" x14ac:dyDescent="0.25">
      <c r="A20569" s="176" t="s">
        <v>31212</v>
      </c>
      <c r="B20569" s="176" t="s">
        <v>31211</v>
      </c>
      <c r="C20569" s="176" t="s">
        <v>83</v>
      </c>
      <c r="D20569" s="177">
        <v>10189.799999999999</v>
      </c>
    </row>
    <row r="20570" spans="1:4" x14ac:dyDescent="0.25">
      <c r="A20570" s="176" t="s">
        <v>31213</v>
      </c>
      <c r="B20570" s="176" t="s">
        <v>31214</v>
      </c>
      <c r="C20570" s="176" t="s">
        <v>83</v>
      </c>
      <c r="D20570" s="177">
        <v>9457.2000000000007</v>
      </c>
    </row>
    <row r="20571" spans="1:4" x14ac:dyDescent="0.25">
      <c r="A20571" s="176" t="s">
        <v>31215</v>
      </c>
      <c r="B20571" s="176" t="s">
        <v>31214</v>
      </c>
      <c r="C20571" s="176" t="s">
        <v>83</v>
      </c>
      <c r="D20571" s="177">
        <v>9457.2000000000007</v>
      </c>
    </row>
    <row r="20572" spans="1:4" x14ac:dyDescent="0.25">
      <c r="A20572" s="176" t="s">
        <v>31216</v>
      </c>
      <c r="B20572" s="176" t="s">
        <v>31217</v>
      </c>
      <c r="C20572" s="176" t="s">
        <v>83</v>
      </c>
      <c r="D20572" s="177">
        <v>16954.7</v>
      </c>
    </row>
    <row r="20573" spans="1:4" x14ac:dyDescent="0.25">
      <c r="A20573" s="176" t="s">
        <v>31218</v>
      </c>
      <c r="B20573" s="176" t="s">
        <v>31217</v>
      </c>
      <c r="C20573" s="176" t="s">
        <v>83</v>
      </c>
      <c r="D20573" s="177">
        <v>16954.7</v>
      </c>
    </row>
    <row r="20574" spans="1:4" x14ac:dyDescent="0.25">
      <c r="A20574" s="176" t="s">
        <v>31219</v>
      </c>
      <c r="B20574" s="176" t="s">
        <v>31220</v>
      </c>
      <c r="C20574" s="176" t="s">
        <v>83</v>
      </c>
      <c r="D20574" s="177">
        <v>17511.2</v>
      </c>
    </row>
    <row r="20575" spans="1:4" x14ac:dyDescent="0.25">
      <c r="A20575" s="176" t="s">
        <v>31221</v>
      </c>
      <c r="B20575" s="176" t="s">
        <v>31220</v>
      </c>
      <c r="C20575" s="176" t="s">
        <v>83</v>
      </c>
      <c r="D20575" s="177">
        <v>17511.2</v>
      </c>
    </row>
    <row r="20576" spans="1:4" x14ac:dyDescent="0.25">
      <c r="A20576" s="176" t="s">
        <v>31222</v>
      </c>
      <c r="B20576" s="176" t="s">
        <v>31223</v>
      </c>
      <c r="C20576" s="176" t="s">
        <v>83</v>
      </c>
      <c r="D20576" s="177">
        <v>22608.5</v>
      </c>
    </row>
    <row r="20577" spans="1:4" x14ac:dyDescent="0.25">
      <c r="A20577" s="176" t="s">
        <v>31224</v>
      </c>
      <c r="B20577" s="176" t="s">
        <v>31223</v>
      </c>
      <c r="C20577" s="176" t="s">
        <v>83</v>
      </c>
      <c r="D20577" s="177">
        <v>22608.5</v>
      </c>
    </row>
    <row r="20578" spans="1:4" x14ac:dyDescent="0.25">
      <c r="A20578" s="176" t="s">
        <v>31225</v>
      </c>
      <c r="B20578" s="176" t="s">
        <v>31226</v>
      </c>
      <c r="C20578" s="176" t="s">
        <v>83</v>
      </c>
      <c r="D20578" s="177">
        <v>23793</v>
      </c>
    </row>
    <row r="20579" spans="1:4" x14ac:dyDescent="0.25">
      <c r="A20579" s="176" t="s">
        <v>31227</v>
      </c>
      <c r="B20579" s="176" t="s">
        <v>31226</v>
      </c>
      <c r="C20579" s="176" t="s">
        <v>83</v>
      </c>
      <c r="D20579" s="177">
        <v>23793</v>
      </c>
    </row>
    <row r="20580" spans="1:4" x14ac:dyDescent="0.25">
      <c r="A20580" s="176" t="s">
        <v>31228</v>
      </c>
      <c r="B20580" s="176" t="s">
        <v>31229</v>
      </c>
      <c r="C20580" s="176" t="s">
        <v>83</v>
      </c>
      <c r="D20580" s="177">
        <v>25462</v>
      </c>
    </row>
    <row r="20581" spans="1:4" x14ac:dyDescent="0.25">
      <c r="A20581" s="176" t="s">
        <v>31230</v>
      </c>
      <c r="B20581" s="176" t="s">
        <v>31229</v>
      </c>
      <c r="C20581" s="176" t="s">
        <v>83</v>
      </c>
      <c r="D20581" s="177">
        <v>25462</v>
      </c>
    </row>
    <row r="20582" spans="1:4" x14ac:dyDescent="0.25">
      <c r="A20582" s="176" t="s">
        <v>31231</v>
      </c>
      <c r="B20582" s="176" t="s">
        <v>31232</v>
      </c>
      <c r="C20582" s="176" t="s">
        <v>83</v>
      </c>
      <c r="D20582" s="177">
        <v>26796</v>
      </c>
    </row>
    <row r="20583" spans="1:4" x14ac:dyDescent="0.25">
      <c r="A20583" s="176" t="s">
        <v>31233</v>
      </c>
      <c r="B20583" s="176" t="s">
        <v>31232</v>
      </c>
      <c r="C20583" s="176" t="s">
        <v>83</v>
      </c>
      <c r="D20583" s="177">
        <v>26796</v>
      </c>
    </row>
    <row r="20584" spans="1:4" x14ac:dyDescent="0.25">
      <c r="A20584" s="176" t="s">
        <v>31234</v>
      </c>
      <c r="B20584" s="176" t="s">
        <v>31235</v>
      </c>
      <c r="C20584" s="176" t="s">
        <v>83</v>
      </c>
      <c r="D20584" s="177">
        <v>30203.200000000001</v>
      </c>
    </row>
    <row r="20585" spans="1:4" x14ac:dyDescent="0.25">
      <c r="A20585" s="176" t="s">
        <v>31236</v>
      </c>
      <c r="B20585" s="176" t="s">
        <v>31235</v>
      </c>
      <c r="C20585" s="176" t="s">
        <v>83</v>
      </c>
      <c r="D20585" s="177">
        <v>30203.200000000001</v>
      </c>
    </row>
    <row r="20586" spans="1:4" x14ac:dyDescent="0.25">
      <c r="A20586" s="176" t="s">
        <v>31237</v>
      </c>
      <c r="B20586" s="176" t="s">
        <v>31238</v>
      </c>
      <c r="C20586" s="176" t="s">
        <v>83</v>
      </c>
      <c r="D20586" s="177">
        <v>31785.599999999999</v>
      </c>
    </row>
    <row r="20587" spans="1:4" x14ac:dyDescent="0.25">
      <c r="A20587" s="176" t="s">
        <v>31239</v>
      </c>
      <c r="B20587" s="176" t="s">
        <v>31238</v>
      </c>
      <c r="C20587" s="176" t="s">
        <v>83</v>
      </c>
      <c r="D20587" s="177">
        <v>31785.599999999999</v>
      </c>
    </row>
    <row r="20588" spans="1:4" x14ac:dyDescent="0.25">
      <c r="A20588" s="176" t="s">
        <v>31240</v>
      </c>
      <c r="B20588" s="176" t="s">
        <v>31241</v>
      </c>
      <c r="C20588" s="176" t="s">
        <v>83</v>
      </c>
      <c r="D20588" s="177">
        <v>18228</v>
      </c>
    </row>
    <row r="20589" spans="1:4" x14ac:dyDescent="0.25">
      <c r="A20589" s="176" t="s">
        <v>31242</v>
      </c>
      <c r="B20589" s="176" t="s">
        <v>31241</v>
      </c>
      <c r="C20589" s="176" t="s">
        <v>83</v>
      </c>
      <c r="D20589" s="177">
        <v>18228</v>
      </c>
    </row>
    <row r="20590" spans="1:4" x14ac:dyDescent="0.25">
      <c r="A20590" s="176" t="s">
        <v>31243</v>
      </c>
      <c r="B20590" s="176" t="s">
        <v>31244</v>
      </c>
      <c r="C20590" s="176" t="s">
        <v>83</v>
      </c>
      <c r="D20590" s="177">
        <v>19195.2</v>
      </c>
    </row>
    <row r="20591" spans="1:4" x14ac:dyDescent="0.25">
      <c r="A20591" s="176" t="s">
        <v>31245</v>
      </c>
      <c r="B20591" s="176" t="s">
        <v>31244</v>
      </c>
      <c r="C20591" s="176" t="s">
        <v>83</v>
      </c>
      <c r="D20591" s="177">
        <v>19195.2</v>
      </c>
    </row>
    <row r="20592" spans="1:4" x14ac:dyDescent="0.25">
      <c r="A20592" s="176" t="s">
        <v>31246</v>
      </c>
      <c r="B20592" s="176" t="s">
        <v>31247</v>
      </c>
      <c r="C20592" s="176" t="s">
        <v>83</v>
      </c>
      <c r="D20592" s="177">
        <v>21413</v>
      </c>
    </row>
    <row r="20593" spans="1:4" x14ac:dyDescent="0.25">
      <c r="A20593" s="176" t="s">
        <v>31248</v>
      </c>
      <c r="B20593" s="176" t="s">
        <v>31247</v>
      </c>
      <c r="C20593" s="176" t="s">
        <v>83</v>
      </c>
      <c r="D20593" s="177">
        <v>21413</v>
      </c>
    </row>
    <row r="20594" spans="1:4" x14ac:dyDescent="0.25">
      <c r="A20594" s="176" t="s">
        <v>31249</v>
      </c>
      <c r="B20594" s="176" t="s">
        <v>31250</v>
      </c>
      <c r="C20594" s="176" t="s">
        <v>83</v>
      </c>
      <c r="D20594" s="177">
        <v>22549.200000000001</v>
      </c>
    </row>
    <row r="20595" spans="1:4" x14ac:dyDescent="0.25">
      <c r="A20595" s="176" t="s">
        <v>31251</v>
      </c>
      <c r="B20595" s="176" t="s">
        <v>31250</v>
      </c>
      <c r="C20595" s="176" t="s">
        <v>83</v>
      </c>
      <c r="D20595" s="177">
        <v>22549.200000000001</v>
      </c>
    </row>
    <row r="20596" spans="1:4" x14ac:dyDescent="0.25">
      <c r="A20596" s="176" t="s">
        <v>31252</v>
      </c>
      <c r="B20596" s="176" t="s">
        <v>31253</v>
      </c>
      <c r="C20596" s="176" t="s">
        <v>83</v>
      </c>
      <c r="D20596" s="177">
        <v>20580</v>
      </c>
    </row>
    <row r="20597" spans="1:4" x14ac:dyDescent="0.25">
      <c r="A20597" s="176" t="s">
        <v>31254</v>
      </c>
      <c r="B20597" s="176" t="s">
        <v>31253</v>
      </c>
      <c r="C20597" s="176" t="s">
        <v>83</v>
      </c>
      <c r="D20597" s="177">
        <v>20580</v>
      </c>
    </row>
    <row r="20598" spans="1:4" x14ac:dyDescent="0.25">
      <c r="A20598" s="176" t="s">
        <v>31255</v>
      </c>
      <c r="B20598" s="176" t="s">
        <v>31256</v>
      </c>
      <c r="C20598" s="176" t="s">
        <v>83</v>
      </c>
      <c r="D20598" s="177">
        <v>21672</v>
      </c>
    </row>
    <row r="20599" spans="1:4" x14ac:dyDescent="0.25">
      <c r="A20599" s="176" t="s">
        <v>31257</v>
      </c>
      <c r="B20599" s="176" t="s">
        <v>31256</v>
      </c>
      <c r="C20599" s="176" t="s">
        <v>83</v>
      </c>
      <c r="D20599" s="177">
        <v>21672</v>
      </c>
    </row>
    <row r="20600" spans="1:4" x14ac:dyDescent="0.25">
      <c r="A20600" s="176" t="s">
        <v>31258</v>
      </c>
      <c r="B20600" s="176" t="s">
        <v>31259</v>
      </c>
      <c r="C20600" s="176" t="s">
        <v>83</v>
      </c>
      <c r="D20600" s="177">
        <v>28910</v>
      </c>
    </row>
    <row r="20601" spans="1:4" x14ac:dyDescent="0.25">
      <c r="A20601" s="176" t="s">
        <v>31260</v>
      </c>
      <c r="B20601" s="176" t="s">
        <v>31259</v>
      </c>
      <c r="C20601" s="176" t="s">
        <v>83</v>
      </c>
      <c r="D20601" s="177">
        <v>28910</v>
      </c>
    </row>
    <row r="20602" spans="1:4" x14ac:dyDescent="0.25">
      <c r="A20602" s="176" t="s">
        <v>31261</v>
      </c>
      <c r="B20602" s="176" t="s">
        <v>31262</v>
      </c>
      <c r="C20602" s="176" t="s">
        <v>83</v>
      </c>
      <c r="D20602" s="177">
        <v>30444</v>
      </c>
    </row>
    <row r="20603" spans="1:4" x14ac:dyDescent="0.25">
      <c r="A20603" s="176" t="s">
        <v>31263</v>
      </c>
      <c r="B20603" s="176" t="s">
        <v>31262</v>
      </c>
      <c r="C20603" s="176" t="s">
        <v>83</v>
      </c>
      <c r="D20603" s="177">
        <v>30444</v>
      </c>
    </row>
    <row r="20604" spans="1:4" x14ac:dyDescent="0.25">
      <c r="A20604" s="176" t="s">
        <v>31264</v>
      </c>
      <c r="B20604" s="176" t="s">
        <v>31265</v>
      </c>
      <c r="C20604" s="176" t="s">
        <v>83</v>
      </c>
      <c r="D20604" s="177">
        <v>22540</v>
      </c>
    </row>
    <row r="20605" spans="1:4" x14ac:dyDescent="0.25">
      <c r="A20605" s="176" t="s">
        <v>31266</v>
      </c>
      <c r="B20605" s="176" t="s">
        <v>31265</v>
      </c>
      <c r="C20605" s="176" t="s">
        <v>83</v>
      </c>
      <c r="D20605" s="177">
        <v>22540</v>
      </c>
    </row>
    <row r="20606" spans="1:4" x14ac:dyDescent="0.25">
      <c r="A20606" s="176" t="s">
        <v>31267</v>
      </c>
      <c r="B20606" s="176" t="s">
        <v>31268</v>
      </c>
      <c r="C20606" s="176" t="s">
        <v>83</v>
      </c>
      <c r="D20606" s="177">
        <v>23736</v>
      </c>
    </row>
    <row r="20607" spans="1:4" x14ac:dyDescent="0.25">
      <c r="A20607" s="176" t="s">
        <v>31269</v>
      </c>
      <c r="B20607" s="176" t="s">
        <v>31268</v>
      </c>
      <c r="C20607" s="176" t="s">
        <v>83</v>
      </c>
      <c r="D20607" s="177">
        <v>23736</v>
      </c>
    </row>
    <row r="20608" spans="1:4" x14ac:dyDescent="0.25">
      <c r="A20608" s="176" t="s">
        <v>31270</v>
      </c>
      <c r="B20608" s="176" t="s">
        <v>31271</v>
      </c>
      <c r="C20608" s="176" t="s">
        <v>83</v>
      </c>
      <c r="D20608" s="177">
        <v>30772</v>
      </c>
    </row>
    <row r="20609" spans="1:4" x14ac:dyDescent="0.25">
      <c r="A20609" s="176" t="s">
        <v>31272</v>
      </c>
      <c r="B20609" s="176" t="s">
        <v>31271</v>
      </c>
      <c r="C20609" s="176" t="s">
        <v>83</v>
      </c>
      <c r="D20609" s="177">
        <v>30772</v>
      </c>
    </row>
    <row r="20610" spans="1:4" x14ac:dyDescent="0.25">
      <c r="A20610" s="176" t="s">
        <v>31273</v>
      </c>
      <c r="B20610" s="176" t="s">
        <v>31274</v>
      </c>
      <c r="C20610" s="176" t="s">
        <v>83</v>
      </c>
      <c r="D20610" s="177">
        <v>32404.799999999999</v>
      </c>
    </row>
    <row r="20611" spans="1:4" x14ac:dyDescent="0.25">
      <c r="A20611" s="176" t="s">
        <v>31275</v>
      </c>
      <c r="B20611" s="176" t="s">
        <v>31274</v>
      </c>
      <c r="C20611" s="176" t="s">
        <v>83</v>
      </c>
      <c r="D20611" s="177">
        <v>32404.799999999999</v>
      </c>
    </row>
    <row r="20612" spans="1:4" x14ac:dyDescent="0.25">
      <c r="A20612" s="176" t="s">
        <v>31276</v>
      </c>
      <c r="B20612" s="176" t="s">
        <v>31277</v>
      </c>
      <c r="C20612" s="176" t="s">
        <v>83</v>
      </c>
      <c r="D20612" s="177">
        <v>25333</v>
      </c>
    </row>
    <row r="20613" spans="1:4" x14ac:dyDescent="0.25">
      <c r="A20613" s="176" t="s">
        <v>31278</v>
      </c>
      <c r="B20613" s="176" t="s">
        <v>31277</v>
      </c>
      <c r="C20613" s="176" t="s">
        <v>83</v>
      </c>
      <c r="D20613" s="177">
        <v>25333</v>
      </c>
    </row>
    <row r="20614" spans="1:4" x14ac:dyDescent="0.25">
      <c r="A20614" s="176" t="s">
        <v>31279</v>
      </c>
      <c r="B20614" s="176" t="s">
        <v>31280</v>
      </c>
      <c r="C20614" s="176" t="s">
        <v>83</v>
      </c>
      <c r="D20614" s="177">
        <v>26677.200000000001</v>
      </c>
    </row>
    <row r="20615" spans="1:4" x14ac:dyDescent="0.25">
      <c r="A20615" s="176" t="s">
        <v>31281</v>
      </c>
      <c r="B20615" s="176" t="s">
        <v>31280</v>
      </c>
      <c r="C20615" s="176" t="s">
        <v>83</v>
      </c>
      <c r="D20615" s="177">
        <v>26677.200000000001</v>
      </c>
    </row>
    <row r="20616" spans="1:4" x14ac:dyDescent="0.25">
      <c r="A20616" s="176" t="s">
        <v>31282</v>
      </c>
      <c r="B20616" s="176" t="s">
        <v>31283</v>
      </c>
      <c r="C20616" s="176" t="s">
        <v>83</v>
      </c>
      <c r="D20616" s="177">
        <v>34153</v>
      </c>
    </row>
    <row r="20617" spans="1:4" x14ac:dyDescent="0.25">
      <c r="A20617" s="176" t="s">
        <v>31284</v>
      </c>
      <c r="B20617" s="176" t="s">
        <v>31283</v>
      </c>
      <c r="C20617" s="176" t="s">
        <v>83</v>
      </c>
      <c r="D20617" s="177">
        <v>34153</v>
      </c>
    </row>
    <row r="20618" spans="1:4" x14ac:dyDescent="0.25">
      <c r="A20618" s="176" t="s">
        <v>31285</v>
      </c>
      <c r="B20618" s="176" t="s">
        <v>31286</v>
      </c>
      <c r="C20618" s="176" t="s">
        <v>83</v>
      </c>
      <c r="D20618" s="177">
        <v>35965.199999999997</v>
      </c>
    </row>
    <row r="20619" spans="1:4" x14ac:dyDescent="0.25">
      <c r="A20619" s="176" t="s">
        <v>31287</v>
      </c>
      <c r="B20619" s="176" t="s">
        <v>31286</v>
      </c>
      <c r="C20619" s="176" t="s">
        <v>83</v>
      </c>
      <c r="D20619" s="177">
        <v>35965.199999999997</v>
      </c>
    </row>
    <row r="20620" spans="1:4" x14ac:dyDescent="0.25">
      <c r="A20620" s="176" t="s">
        <v>31288</v>
      </c>
      <c r="B20620" s="176" t="s">
        <v>31289</v>
      </c>
      <c r="C20620" s="176" t="s">
        <v>83</v>
      </c>
      <c r="D20620" s="177">
        <v>33846.199999999997</v>
      </c>
    </row>
    <row r="20621" spans="1:4" x14ac:dyDescent="0.25">
      <c r="A20621" s="176" t="s">
        <v>31290</v>
      </c>
      <c r="B20621" s="176" t="s">
        <v>31289</v>
      </c>
      <c r="C20621" s="176" t="s">
        <v>83</v>
      </c>
      <c r="D20621" s="177">
        <v>33846.199999999997</v>
      </c>
    </row>
    <row r="20622" spans="1:4" x14ac:dyDescent="0.25">
      <c r="A20622" s="176" t="s">
        <v>31291</v>
      </c>
      <c r="B20622" s="176" t="s">
        <v>31292</v>
      </c>
      <c r="C20622" s="176" t="s">
        <v>83</v>
      </c>
      <c r="D20622" s="177">
        <v>35989.300000000003</v>
      </c>
    </row>
    <row r="20623" spans="1:4" x14ac:dyDescent="0.25">
      <c r="A20623" s="176" t="s">
        <v>31293</v>
      </c>
      <c r="B20623" s="176" t="s">
        <v>31292</v>
      </c>
      <c r="C20623" s="176" t="s">
        <v>83</v>
      </c>
      <c r="D20623" s="177">
        <v>35989.300000000003</v>
      </c>
    </row>
    <row r="20624" spans="1:4" x14ac:dyDescent="0.25">
      <c r="A20624" s="176" t="s">
        <v>31294</v>
      </c>
      <c r="B20624" s="176" t="s">
        <v>31295</v>
      </c>
      <c r="C20624" s="176" t="s">
        <v>83</v>
      </c>
      <c r="D20624" s="177">
        <v>50609</v>
      </c>
    </row>
    <row r="20625" spans="1:4" x14ac:dyDescent="0.25">
      <c r="A20625" s="176" t="s">
        <v>31296</v>
      </c>
      <c r="B20625" s="176" t="s">
        <v>31295</v>
      </c>
      <c r="C20625" s="176" t="s">
        <v>83</v>
      </c>
      <c r="D20625" s="177">
        <v>50609</v>
      </c>
    </row>
    <row r="20626" spans="1:4" x14ac:dyDescent="0.25">
      <c r="A20626" s="176" t="s">
        <v>31297</v>
      </c>
      <c r="B20626" s="176" t="s">
        <v>31298</v>
      </c>
      <c r="C20626" s="176" t="s">
        <v>83</v>
      </c>
      <c r="D20626" s="177">
        <v>53813.5</v>
      </c>
    </row>
    <row r="20627" spans="1:4" x14ac:dyDescent="0.25">
      <c r="A20627" s="176" t="s">
        <v>31299</v>
      </c>
      <c r="B20627" s="176" t="s">
        <v>31298</v>
      </c>
      <c r="C20627" s="176" t="s">
        <v>83</v>
      </c>
      <c r="D20627" s="177">
        <v>53813.5</v>
      </c>
    </row>
    <row r="20628" spans="1:4" x14ac:dyDescent="0.25">
      <c r="A20628" s="176" t="s">
        <v>31300</v>
      </c>
      <c r="B20628" s="176" t="s">
        <v>31301</v>
      </c>
      <c r="C20628" s="176" t="s">
        <v>83</v>
      </c>
      <c r="D20628" s="177">
        <v>48510</v>
      </c>
    </row>
    <row r="20629" spans="1:4" x14ac:dyDescent="0.25">
      <c r="A20629" s="176" t="s">
        <v>31302</v>
      </c>
      <c r="B20629" s="176" t="s">
        <v>31301</v>
      </c>
      <c r="C20629" s="176" t="s">
        <v>83</v>
      </c>
      <c r="D20629" s="177">
        <v>48510</v>
      </c>
    </row>
    <row r="20630" spans="1:4" x14ac:dyDescent="0.25">
      <c r="A20630" s="176" t="s">
        <v>31303</v>
      </c>
      <c r="B20630" s="176" t="s">
        <v>31304</v>
      </c>
      <c r="C20630" s="176" t="s">
        <v>83</v>
      </c>
      <c r="D20630" s="177">
        <v>52140</v>
      </c>
    </row>
    <row r="20631" spans="1:4" x14ac:dyDescent="0.25">
      <c r="A20631" s="176" t="s">
        <v>31305</v>
      </c>
      <c r="B20631" s="176" t="s">
        <v>31304</v>
      </c>
      <c r="C20631" s="176" t="s">
        <v>83</v>
      </c>
      <c r="D20631" s="177">
        <v>52140</v>
      </c>
    </row>
    <row r="20632" spans="1:4" x14ac:dyDescent="0.25">
      <c r="A20632" s="176" t="s">
        <v>31306</v>
      </c>
      <c r="B20632" s="176" t="s">
        <v>31307</v>
      </c>
      <c r="C20632" s="176" t="s">
        <v>83</v>
      </c>
      <c r="D20632" s="177">
        <v>68884.2</v>
      </c>
    </row>
    <row r="20633" spans="1:4" x14ac:dyDescent="0.25">
      <c r="A20633" s="176" t="s">
        <v>31308</v>
      </c>
      <c r="B20633" s="176" t="s">
        <v>31307</v>
      </c>
      <c r="C20633" s="176" t="s">
        <v>83</v>
      </c>
      <c r="D20633" s="177">
        <v>68884.2</v>
      </c>
    </row>
    <row r="20634" spans="1:4" x14ac:dyDescent="0.25">
      <c r="A20634" s="176" t="s">
        <v>31309</v>
      </c>
      <c r="B20634" s="176" t="s">
        <v>31310</v>
      </c>
      <c r="C20634" s="176" t="s">
        <v>83</v>
      </c>
      <c r="D20634" s="177">
        <v>74038.8</v>
      </c>
    </row>
    <row r="20635" spans="1:4" x14ac:dyDescent="0.25">
      <c r="A20635" s="176" t="s">
        <v>31311</v>
      </c>
      <c r="B20635" s="176" t="s">
        <v>31310</v>
      </c>
      <c r="C20635" s="176" t="s">
        <v>83</v>
      </c>
      <c r="D20635" s="177">
        <v>74038.8</v>
      </c>
    </row>
    <row r="20636" spans="1:4" x14ac:dyDescent="0.25">
      <c r="A20636" s="176" t="s">
        <v>31312</v>
      </c>
      <c r="B20636" s="176" t="s">
        <v>31313</v>
      </c>
      <c r="C20636" s="176" t="s">
        <v>83</v>
      </c>
      <c r="D20636" s="177">
        <v>73161.899999999994</v>
      </c>
    </row>
    <row r="20637" spans="1:4" x14ac:dyDescent="0.25">
      <c r="A20637" s="176" t="s">
        <v>31314</v>
      </c>
      <c r="B20637" s="176" t="s">
        <v>31313</v>
      </c>
      <c r="C20637" s="176" t="s">
        <v>83</v>
      </c>
      <c r="D20637" s="177">
        <v>73161.899999999994</v>
      </c>
    </row>
    <row r="20638" spans="1:4" x14ac:dyDescent="0.25">
      <c r="A20638" s="176" t="s">
        <v>31315</v>
      </c>
      <c r="B20638" s="176" t="s">
        <v>31316</v>
      </c>
      <c r="C20638" s="176" t="s">
        <v>83</v>
      </c>
      <c r="D20638" s="177">
        <v>78636.600000000006</v>
      </c>
    </row>
    <row r="20639" spans="1:4" x14ac:dyDescent="0.25">
      <c r="A20639" s="176" t="s">
        <v>31317</v>
      </c>
      <c r="B20639" s="176" t="s">
        <v>31316</v>
      </c>
      <c r="C20639" s="176" t="s">
        <v>83</v>
      </c>
      <c r="D20639" s="177">
        <v>78636.600000000006</v>
      </c>
    </row>
    <row r="20640" spans="1:4" x14ac:dyDescent="0.25">
      <c r="A20640" s="176" t="s">
        <v>31318</v>
      </c>
      <c r="B20640" s="176" t="s">
        <v>31319</v>
      </c>
      <c r="C20640" s="176" t="s">
        <v>83</v>
      </c>
      <c r="D20640" s="177">
        <v>57065.4</v>
      </c>
    </row>
    <row r="20641" spans="1:4" x14ac:dyDescent="0.25">
      <c r="A20641" s="176" t="s">
        <v>31320</v>
      </c>
      <c r="B20641" s="176" t="s">
        <v>31319</v>
      </c>
      <c r="C20641" s="176" t="s">
        <v>83</v>
      </c>
      <c r="D20641" s="177">
        <v>57065.4</v>
      </c>
    </row>
    <row r="20642" spans="1:4" x14ac:dyDescent="0.25">
      <c r="A20642" s="176" t="s">
        <v>31321</v>
      </c>
      <c r="B20642" s="176" t="s">
        <v>31322</v>
      </c>
      <c r="C20642" s="176" t="s">
        <v>83</v>
      </c>
      <c r="D20642" s="177">
        <v>61335.6</v>
      </c>
    </row>
    <row r="20643" spans="1:4" x14ac:dyDescent="0.25">
      <c r="A20643" s="176" t="s">
        <v>31323</v>
      </c>
      <c r="B20643" s="176" t="s">
        <v>31322</v>
      </c>
      <c r="C20643" s="176" t="s">
        <v>83</v>
      </c>
      <c r="D20643" s="177">
        <v>61335.6</v>
      </c>
    </row>
    <row r="20644" spans="1:4" x14ac:dyDescent="0.25">
      <c r="A20644" s="176" t="s">
        <v>31324</v>
      </c>
      <c r="B20644" s="176" t="s">
        <v>31325</v>
      </c>
      <c r="C20644" s="176" t="s">
        <v>83</v>
      </c>
      <c r="D20644" s="177">
        <v>3928.4</v>
      </c>
    </row>
    <row r="20645" spans="1:4" x14ac:dyDescent="0.25">
      <c r="A20645" s="176" t="s">
        <v>31326</v>
      </c>
      <c r="B20645" s="176" t="s">
        <v>31325</v>
      </c>
      <c r="C20645" s="176" t="s">
        <v>83</v>
      </c>
      <c r="D20645" s="177">
        <v>3928.4</v>
      </c>
    </row>
    <row r="20646" spans="1:4" x14ac:dyDescent="0.25">
      <c r="A20646" s="176" t="s">
        <v>31327</v>
      </c>
      <c r="B20646" s="176" t="s">
        <v>31328</v>
      </c>
      <c r="C20646" s="176" t="s">
        <v>83</v>
      </c>
      <c r="D20646" s="177">
        <v>4160.2</v>
      </c>
    </row>
    <row r="20647" spans="1:4" x14ac:dyDescent="0.25">
      <c r="A20647" s="176" t="s">
        <v>31329</v>
      </c>
      <c r="B20647" s="176" t="s">
        <v>31328</v>
      </c>
      <c r="C20647" s="176" t="s">
        <v>83</v>
      </c>
      <c r="D20647" s="177">
        <v>4160.2</v>
      </c>
    </row>
    <row r="20648" spans="1:4" x14ac:dyDescent="0.25">
      <c r="A20648" s="176" t="s">
        <v>31330</v>
      </c>
      <c r="B20648" s="176" t="s">
        <v>31331</v>
      </c>
      <c r="C20648" s="176" t="s">
        <v>83</v>
      </c>
      <c r="D20648" s="177">
        <v>5216.3999999999996</v>
      </c>
    </row>
    <row r="20649" spans="1:4" x14ac:dyDescent="0.25">
      <c r="A20649" s="176" t="s">
        <v>31332</v>
      </c>
      <c r="B20649" s="176" t="s">
        <v>31331</v>
      </c>
      <c r="C20649" s="176" t="s">
        <v>83</v>
      </c>
      <c r="D20649" s="177">
        <v>5216.3999999999996</v>
      </c>
    </row>
    <row r="20650" spans="1:4" x14ac:dyDescent="0.25">
      <c r="A20650" s="176" t="s">
        <v>31333</v>
      </c>
      <c r="B20650" s="176" t="s">
        <v>31334</v>
      </c>
      <c r="C20650" s="176" t="s">
        <v>83</v>
      </c>
      <c r="D20650" s="177">
        <v>5524.2</v>
      </c>
    </row>
    <row r="20651" spans="1:4" x14ac:dyDescent="0.25">
      <c r="A20651" s="176" t="s">
        <v>31335</v>
      </c>
      <c r="B20651" s="176" t="s">
        <v>31334</v>
      </c>
      <c r="C20651" s="176" t="s">
        <v>83</v>
      </c>
      <c r="D20651" s="177">
        <v>5524.2</v>
      </c>
    </row>
    <row r="20652" spans="1:4" x14ac:dyDescent="0.25">
      <c r="A20652" s="176" t="s">
        <v>31336</v>
      </c>
      <c r="B20652" s="176" t="s">
        <v>31337</v>
      </c>
      <c r="C20652" s="176" t="s">
        <v>83</v>
      </c>
      <c r="D20652" s="177">
        <v>6536.6</v>
      </c>
    </row>
    <row r="20653" spans="1:4" x14ac:dyDescent="0.25">
      <c r="A20653" s="176" t="s">
        <v>31338</v>
      </c>
      <c r="B20653" s="176" t="s">
        <v>31337</v>
      </c>
      <c r="C20653" s="176" t="s">
        <v>83</v>
      </c>
      <c r="D20653" s="177">
        <v>6536.6</v>
      </c>
    </row>
    <row r="20654" spans="1:4" x14ac:dyDescent="0.25">
      <c r="A20654" s="176" t="s">
        <v>31339</v>
      </c>
      <c r="B20654" s="176" t="s">
        <v>31340</v>
      </c>
      <c r="C20654" s="176" t="s">
        <v>83</v>
      </c>
      <c r="D20654" s="177">
        <v>6922.3</v>
      </c>
    </row>
    <row r="20655" spans="1:4" x14ac:dyDescent="0.25">
      <c r="A20655" s="176" t="s">
        <v>31341</v>
      </c>
      <c r="B20655" s="176" t="s">
        <v>31340</v>
      </c>
      <c r="C20655" s="176" t="s">
        <v>83</v>
      </c>
      <c r="D20655" s="177">
        <v>6922.3</v>
      </c>
    </row>
    <row r="20656" spans="1:4" x14ac:dyDescent="0.25">
      <c r="A20656" s="176" t="s">
        <v>31342</v>
      </c>
      <c r="B20656" s="176" t="s">
        <v>31343</v>
      </c>
      <c r="C20656" s="176" t="s">
        <v>83</v>
      </c>
      <c r="D20656" s="177">
        <v>7856.8</v>
      </c>
    </row>
    <row r="20657" spans="1:4" x14ac:dyDescent="0.25">
      <c r="A20657" s="176" t="s">
        <v>31344</v>
      </c>
      <c r="B20657" s="176" t="s">
        <v>31343</v>
      </c>
      <c r="C20657" s="176" t="s">
        <v>83</v>
      </c>
      <c r="D20657" s="177">
        <v>7856.8</v>
      </c>
    </row>
    <row r="20658" spans="1:4" x14ac:dyDescent="0.25">
      <c r="A20658" s="176" t="s">
        <v>31345</v>
      </c>
      <c r="B20658" s="176" t="s">
        <v>31346</v>
      </c>
      <c r="C20658" s="176" t="s">
        <v>83</v>
      </c>
      <c r="D20658" s="177">
        <v>8320.4</v>
      </c>
    </row>
    <row r="20659" spans="1:4" x14ac:dyDescent="0.25">
      <c r="A20659" s="176" t="s">
        <v>31347</v>
      </c>
      <c r="B20659" s="176" t="s">
        <v>31346</v>
      </c>
      <c r="C20659" s="176" t="s">
        <v>83</v>
      </c>
      <c r="D20659" s="177">
        <v>8320.4</v>
      </c>
    </row>
    <row r="20660" spans="1:4" x14ac:dyDescent="0.25">
      <c r="A20660" s="176" t="s">
        <v>31348</v>
      </c>
      <c r="B20660" s="176" t="s">
        <v>31349</v>
      </c>
      <c r="C20660" s="176" t="s">
        <v>83</v>
      </c>
      <c r="D20660" s="177">
        <v>9144.7999999999993</v>
      </c>
    </row>
    <row r="20661" spans="1:4" x14ac:dyDescent="0.25">
      <c r="A20661" s="176" t="s">
        <v>31350</v>
      </c>
      <c r="B20661" s="176" t="s">
        <v>31349</v>
      </c>
      <c r="C20661" s="176" t="s">
        <v>83</v>
      </c>
      <c r="D20661" s="177">
        <v>9144.7999999999993</v>
      </c>
    </row>
    <row r="20662" spans="1:4" x14ac:dyDescent="0.25">
      <c r="A20662" s="176" t="s">
        <v>31351</v>
      </c>
      <c r="B20662" s="176" t="s">
        <v>31352</v>
      </c>
      <c r="C20662" s="176" t="s">
        <v>83</v>
      </c>
      <c r="D20662" s="177">
        <v>9684.4</v>
      </c>
    </row>
    <row r="20663" spans="1:4" x14ac:dyDescent="0.25">
      <c r="A20663" s="176" t="s">
        <v>31353</v>
      </c>
      <c r="B20663" s="176" t="s">
        <v>31352</v>
      </c>
      <c r="C20663" s="176" t="s">
        <v>83</v>
      </c>
      <c r="D20663" s="177">
        <v>9684.4</v>
      </c>
    </row>
    <row r="20664" spans="1:4" x14ac:dyDescent="0.25">
      <c r="A20664" s="176" t="s">
        <v>31354</v>
      </c>
      <c r="B20664" s="176" t="s">
        <v>31355</v>
      </c>
      <c r="C20664" s="176" t="s">
        <v>83</v>
      </c>
      <c r="D20664" s="177">
        <v>10465</v>
      </c>
    </row>
    <row r="20665" spans="1:4" x14ac:dyDescent="0.25">
      <c r="A20665" s="176" t="s">
        <v>31356</v>
      </c>
      <c r="B20665" s="176" t="s">
        <v>31355</v>
      </c>
      <c r="C20665" s="176" t="s">
        <v>83</v>
      </c>
      <c r="D20665" s="177">
        <v>10465</v>
      </c>
    </row>
    <row r="20666" spans="1:4" x14ac:dyDescent="0.25">
      <c r="A20666" s="176" t="s">
        <v>31357</v>
      </c>
      <c r="B20666" s="176" t="s">
        <v>31358</v>
      </c>
      <c r="C20666" s="176" t="s">
        <v>83</v>
      </c>
      <c r="D20666" s="177">
        <v>11082.5</v>
      </c>
    </row>
    <row r="20667" spans="1:4" x14ac:dyDescent="0.25">
      <c r="A20667" s="176" t="s">
        <v>31359</v>
      </c>
      <c r="B20667" s="176" t="s">
        <v>31358</v>
      </c>
      <c r="C20667" s="176" t="s">
        <v>83</v>
      </c>
      <c r="D20667" s="177">
        <v>11082.5</v>
      </c>
    </row>
    <row r="20668" spans="1:4" x14ac:dyDescent="0.25">
      <c r="A20668" s="176" t="s">
        <v>31360</v>
      </c>
      <c r="B20668" s="176" t="s">
        <v>31361</v>
      </c>
      <c r="C20668" s="176" t="s">
        <v>83</v>
      </c>
      <c r="D20668" s="177">
        <v>11753</v>
      </c>
    </row>
    <row r="20669" spans="1:4" x14ac:dyDescent="0.25">
      <c r="A20669" s="176" t="s">
        <v>31362</v>
      </c>
      <c r="B20669" s="176" t="s">
        <v>31361</v>
      </c>
      <c r="C20669" s="176" t="s">
        <v>83</v>
      </c>
      <c r="D20669" s="177">
        <v>11753</v>
      </c>
    </row>
    <row r="20670" spans="1:4" x14ac:dyDescent="0.25">
      <c r="A20670" s="176" t="s">
        <v>31363</v>
      </c>
      <c r="B20670" s="176" t="s">
        <v>31364</v>
      </c>
      <c r="C20670" s="176" t="s">
        <v>83</v>
      </c>
      <c r="D20670" s="177">
        <v>12446.5</v>
      </c>
    </row>
    <row r="20671" spans="1:4" x14ac:dyDescent="0.25">
      <c r="A20671" s="176" t="s">
        <v>31365</v>
      </c>
      <c r="B20671" s="176" t="s">
        <v>31364</v>
      </c>
      <c r="C20671" s="176" t="s">
        <v>83</v>
      </c>
      <c r="D20671" s="177">
        <v>12446.5</v>
      </c>
    </row>
    <row r="20672" spans="1:4" x14ac:dyDescent="0.25">
      <c r="A20672" s="176" t="s">
        <v>31366</v>
      </c>
      <c r="B20672" s="176" t="s">
        <v>31367</v>
      </c>
      <c r="C20672" s="176" t="s">
        <v>83</v>
      </c>
      <c r="D20672" s="177">
        <v>15400</v>
      </c>
    </row>
    <row r="20673" spans="1:4" x14ac:dyDescent="0.25">
      <c r="A20673" s="176" t="s">
        <v>31368</v>
      </c>
      <c r="B20673" s="176" t="s">
        <v>31367</v>
      </c>
      <c r="C20673" s="176" t="s">
        <v>83</v>
      </c>
      <c r="D20673" s="177">
        <v>15400</v>
      </c>
    </row>
    <row r="20674" spans="1:4" x14ac:dyDescent="0.25">
      <c r="A20674" s="176" t="s">
        <v>31369</v>
      </c>
      <c r="B20674" s="176" t="s">
        <v>31370</v>
      </c>
      <c r="C20674" s="176" t="s">
        <v>83</v>
      </c>
      <c r="D20674" s="177">
        <v>16500</v>
      </c>
    </row>
    <row r="20675" spans="1:4" x14ac:dyDescent="0.25">
      <c r="A20675" s="176" t="s">
        <v>31371</v>
      </c>
      <c r="B20675" s="176" t="s">
        <v>31370</v>
      </c>
      <c r="C20675" s="176" t="s">
        <v>83</v>
      </c>
      <c r="D20675" s="177">
        <v>16500</v>
      </c>
    </row>
    <row r="20676" spans="1:4" x14ac:dyDescent="0.25">
      <c r="A20676" s="176" t="s">
        <v>31372</v>
      </c>
      <c r="B20676" s="176" t="s">
        <v>31373</v>
      </c>
      <c r="C20676" s="176" t="s">
        <v>83</v>
      </c>
      <c r="D20676" s="177">
        <v>20460.5</v>
      </c>
    </row>
    <row r="20677" spans="1:4" x14ac:dyDescent="0.25">
      <c r="A20677" s="176" t="s">
        <v>31374</v>
      </c>
      <c r="B20677" s="176" t="s">
        <v>31373</v>
      </c>
      <c r="C20677" s="176" t="s">
        <v>83</v>
      </c>
      <c r="D20677" s="177">
        <v>20460.5</v>
      </c>
    </row>
    <row r="20678" spans="1:4" x14ac:dyDescent="0.25">
      <c r="A20678" s="176" t="s">
        <v>31375</v>
      </c>
      <c r="B20678" s="176" t="s">
        <v>31376</v>
      </c>
      <c r="C20678" s="176" t="s">
        <v>83</v>
      </c>
      <c r="D20678" s="177">
        <v>22121.5</v>
      </c>
    </row>
    <row r="20679" spans="1:4" x14ac:dyDescent="0.25">
      <c r="A20679" s="176" t="s">
        <v>31377</v>
      </c>
      <c r="B20679" s="176" t="s">
        <v>31376</v>
      </c>
      <c r="C20679" s="176" t="s">
        <v>83</v>
      </c>
      <c r="D20679" s="177">
        <v>22121.5</v>
      </c>
    </row>
    <row r="20680" spans="1:4" x14ac:dyDescent="0.25">
      <c r="A20680" s="176" t="s">
        <v>31378</v>
      </c>
      <c r="B20680" s="176" t="s">
        <v>31379</v>
      </c>
      <c r="C20680" s="176" t="s">
        <v>83</v>
      </c>
      <c r="D20680" s="177">
        <v>28944</v>
      </c>
    </row>
    <row r="20681" spans="1:4" x14ac:dyDescent="0.25">
      <c r="A20681" s="176" t="s">
        <v>31380</v>
      </c>
      <c r="B20681" s="176" t="s">
        <v>31379</v>
      </c>
      <c r="C20681" s="176" t="s">
        <v>83</v>
      </c>
      <c r="D20681" s="177">
        <v>28944</v>
      </c>
    </row>
    <row r="20682" spans="1:4" x14ac:dyDescent="0.25">
      <c r="A20682" s="176" t="s">
        <v>31381</v>
      </c>
      <c r="B20682" s="176" t="s">
        <v>31382</v>
      </c>
      <c r="C20682" s="176" t="s">
        <v>83</v>
      </c>
      <c r="D20682" s="177">
        <v>30980.799999999999</v>
      </c>
    </row>
    <row r="20683" spans="1:4" x14ac:dyDescent="0.25">
      <c r="A20683" s="176" t="s">
        <v>31383</v>
      </c>
      <c r="B20683" s="176" t="s">
        <v>31382</v>
      </c>
      <c r="C20683" s="176" t="s">
        <v>83</v>
      </c>
      <c r="D20683" s="177">
        <v>30980.799999999999</v>
      </c>
    </row>
    <row r="20684" spans="1:4" x14ac:dyDescent="0.25">
      <c r="A20684" s="176" t="s">
        <v>31384</v>
      </c>
      <c r="B20684" s="176" t="s">
        <v>31385</v>
      </c>
      <c r="C20684" s="176" t="s">
        <v>83</v>
      </c>
      <c r="D20684" s="177">
        <v>134.30000000000001</v>
      </c>
    </row>
    <row r="20685" spans="1:4" x14ac:dyDescent="0.25">
      <c r="A20685" s="176" t="s">
        <v>31386</v>
      </c>
      <c r="B20685" s="176" t="s">
        <v>31385</v>
      </c>
      <c r="C20685" s="176" t="s">
        <v>83</v>
      </c>
      <c r="D20685" s="177">
        <v>127.92</v>
      </c>
    </row>
    <row r="20686" spans="1:4" x14ac:dyDescent="0.25">
      <c r="A20686" s="176" t="s">
        <v>31387</v>
      </c>
      <c r="B20686" s="176" t="s">
        <v>31388</v>
      </c>
      <c r="C20686" s="176" t="s">
        <v>83</v>
      </c>
      <c r="D20686" s="177">
        <v>383.08</v>
      </c>
    </row>
    <row r="20687" spans="1:4" x14ac:dyDescent="0.25">
      <c r="A20687" s="176" t="s">
        <v>31389</v>
      </c>
      <c r="B20687" s="176" t="s">
        <v>31388</v>
      </c>
      <c r="C20687" s="176" t="s">
        <v>83</v>
      </c>
      <c r="D20687" s="177">
        <v>363.72</v>
      </c>
    </row>
    <row r="20688" spans="1:4" x14ac:dyDescent="0.25">
      <c r="A20688" s="176" t="s">
        <v>31390</v>
      </c>
      <c r="B20688" s="176" t="s">
        <v>31391</v>
      </c>
      <c r="C20688" s="176" t="s">
        <v>83</v>
      </c>
      <c r="D20688" s="177">
        <v>235.89</v>
      </c>
    </row>
    <row r="20689" spans="1:4" x14ac:dyDescent="0.25">
      <c r="A20689" s="176" t="s">
        <v>31392</v>
      </c>
      <c r="B20689" s="176" t="s">
        <v>31391</v>
      </c>
      <c r="C20689" s="176" t="s">
        <v>83</v>
      </c>
      <c r="D20689" s="177">
        <v>228.95</v>
      </c>
    </row>
    <row r="20690" spans="1:4" x14ac:dyDescent="0.25">
      <c r="A20690" s="176" t="s">
        <v>31393</v>
      </c>
      <c r="B20690" s="176" t="s">
        <v>31394</v>
      </c>
      <c r="C20690" s="176" t="s">
        <v>83</v>
      </c>
      <c r="D20690" s="177">
        <v>979.93</v>
      </c>
    </row>
    <row r="20691" spans="1:4" x14ac:dyDescent="0.25">
      <c r="A20691" s="176" t="s">
        <v>31395</v>
      </c>
      <c r="B20691" s="176" t="s">
        <v>31394</v>
      </c>
      <c r="C20691" s="176" t="s">
        <v>83</v>
      </c>
      <c r="D20691" s="177">
        <v>948.68</v>
      </c>
    </row>
    <row r="20692" spans="1:4" x14ac:dyDescent="0.25">
      <c r="A20692" s="176" t="s">
        <v>31396</v>
      </c>
      <c r="B20692" s="176" t="s">
        <v>31397</v>
      </c>
      <c r="C20692" s="176" t="s">
        <v>83</v>
      </c>
      <c r="D20692" s="177">
        <v>1119.92</v>
      </c>
    </row>
    <row r="20693" spans="1:4" x14ac:dyDescent="0.25">
      <c r="A20693" s="176" t="s">
        <v>31398</v>
      </c>
      <c r="B20693" s="176" t="s">
        <v>31397</v>
      </c>
      <c r="C20693" s="176" t="s">
        <v>83</v>
      </c>
      <c r="D20693" s="177">
        <v>1084.21</v>
      </c>
    </row>
    <row r="20694" spans="1:4" x14ac:dyDescent="0.25">
      <c r="A20694" s="176" t="s">
        <v>31399</v>
      </c>
      <c r="B20694" s="176" t="s">
        <v>31400</v>
      </c>
      <c r="C20694" s="176" t="s">
        <v>83</v>
      </c>
      <c r="D20694" s="177">
        <v>1306.57</v>
      </c>
    </row>
    <row r="20695" spans="1:4" x14ac:dyDescent="0.25">
      <c r="A20695" s="176" t="s">
        <v>31401</v>
      </c>
      <c r="B20695" s="176" t="s">
        <v>31400</v>
      </c>
      <c r="C20695" s="176" t="s">
        <v>83</v>
      </c>
      <c r="D20695" s="177">
        <v>1264.9100000000001</v>
      </c>
    </row>
    <row r="20696" spans="1:4" x14ac:dyDescent="0.25">
      <c r="A20696" s="176" t="s">
        <v>31402</v>
      </c>
      <c r="B20696" s="176" t="s">
        <v>31403</v>
      </c>
      <c r="C20696" s="176" t="s">
        <v>83</v>
      </c>
      <c r="D20696" s="177">
        <v>1567.89</v>
      </c>
    </row>
    <row r="20697" spans="1:4" x14ac:dyDescent="0.25">
      <c r="A20697" s="176" t="s">
        <v>31404</v>
      </c>
      <c r="B20697" s="176" t="s">
        <v>31403</v>
      </c>
      <c r="C20697" s="176" t="s">
        <v>83</v>
      </c>
      <c r="D20697" s="177">
        <v>1517.89</v>
      </c>
    </row>
    <row r="20698" spans="1:4" x14ac:dyDescent="0.25">
      <c r="A20698" s="176" t="s">
        <v>31405</v>
      </c>
      <c r="B20698" s="176" t="s">
        <v>31406</v>
      </c>
      <c r="C20698" s="176" t="s">
        <v>83</v>
      </c>
      <c r="D20698" s="177">
        <v>38.94</v>
      </c>
    </row>
    <row r="20699" spans="1:4" x14ac:dyDescent="0.25">
      <c r="A20699" s="176" t="s">
        <v>31407</v>
      </c>
      <c r="B20699" s="176" t="s">
        <v>31406</v>
      </c>
      <c r="C20699" s="176" t="s">
        <v>83</v>
      </c>
      <c r="D20699" s="177">
        <v>37.090000000000003</v>
      </c>
    </row>
    <row r="20700" spans="1:4" x14ac:dyDescent="0.25">
      <c r="A20700" s="176" t="s">
        <v>31408</v>
      </c>
      <c r="B20700" s="176" t="s">
        <v>31409</v>
      </c>
      <c r="C20700" s="176" t="s">
        <v>83</v>
      </c>
      <c r="D20700" s="177">
        <v>51.93</v>
      </c>
    </row>
    <row r="20701" spans="1:4" x14ac:dyDescent="0.25">
      <c r="A20701" s="176" t="s">
        <v>31410</v>
      </c>
      <c r="B20701" s="176" t="s">
        <v>31409</v>
      </c>
      <c r="C20701" s="176" t="s">
        <v>83</v>
      </c>
      <c r="D20701" s="177">
        <v>49.46</v>
      </c>
    </row>
    <row r="20702" spans="1:4" x14ac:dyDescent="0.25">
      <c r="A20702" s="176" t="s">
        <v>31411</v>
      </c>
      <c r="B20702" s="176" t="s">
        <v>31412</v>
      </c>
      <c r="C20702" s="176" t="s">
        <v>83</v>
      </c>
      <c r="D20702" s="177">
        <v>64.91</v>
      </c>
    </row>
    <row r="20703" spans="1:4" x14ac:dyDescent="0.25">
      <c r="A20703" s="176" t="s">
        <v>31413</v>
      </c>
      <c r="B20703" s="176" t="s">
        <v>31412</v>
      </c>
      <c r="C20703" s="176" t="s">
        <v>83</v>
      </c>
      <c r="D20703" s="177">
        <v>61.82</v>
      </c>
    </row>
    <row r="20704" spans="1:4" x14ac:dyDescent="0.25">
      <c r="A20704" s="176" t="s">
        <v>31414</v>
      </c>
      <c r="B20704" s="176" t="s">
        <v>31415</v>
      </c>
      <c r="C20704" s="176" t="s">
        <v>83</v>
      </c>
      <c r="D20704" s="177">
        <v>77.89</v>
      </c>
    </row>
    <row r="20705" spans="1:4" x14ac:dyDescent="0.25">
      <c r="A20705" s="176" t="s">
        <v>31416</v>
      </c>
      <c r="B20705" s="176" t="s">
        <v>31415</v>
      </c>
      <c r="C20705" s="176" t="s">
        <v>83</v>
      </c>
      <c r="D20705" s="177">
        <v>74.19</v>
      </c>
    </row>
    <row r="20706" spans="1:4" x14ac:dyDescent="0.25">
      <c r="A20706" s="176" t="s">
        <v>31417</v>
      </c>
      <c r="B20706" s="176" t="s">
        <v>31418</v>
      </c>
      <c r="C20706" s="176" t="s">
        <v>83</v>
      </c>
      <c r="D20706" s="177">
        <v>97.37</v>
      </c>
    </row>
    <row r="20707" spans="1:4" x14ac:dyDescent="0.25">
      <c r="A20707" s="176" t="s">
        <v>31419</v>
      </c>
      <c r="B20707" s="176" t="s">
        <v>31418</v>
      </c>
      <c r="C20707" s="176" t="s">
        <v>83</v>
      </c>
      <c r="D20707" s="177">
        <v>92.74</v>
      </c>
    </row>
    <row r="20708" spans="1:4" x14ac:dyDescent="0.25">
      <c r="A20708" s="176" t="s">
        <v>31420</v>
      </c>
      <c r="B20708" s="176" t="s">
        <v>31421</v>
      </c>
      <c r="C20708" s="176" t="s">
        <v>83</v>
      </c>
      <c r="D20708" s="177">
        <v>114.55</v>
      </c>
    </row>
    <row r="20709" spans="1:4" x14ac:dyDescent="0.25">
      <c r="A20709" s="176" t="s">
        <v>31422</v>
      </c>
      <c r="B20709" s="176" t="s">
        <v>31421</v>
      </c>
      <c r="C20709" s="176" t="s">
        <v>83</v>
      </c>
      <c r="D20709" s="177">
        <v>109.1</v>
      </c>
    </row>
    <row r="20710" spans="1:4" x14ac:dyDescent="0.25">
      <c r="A20710" s="176" t="s">
        <v>31423</v>
      </c>
      <c r="B20710" s="176" t="s">
        <v>31424</v>
      </c>
      <c r="C20710" s="176" t="s">
        <v>83</v>
      </c>
      <c r="D20710" s="177">
        <v>121.71</v>
      </c>
    </row>
    <row r="20711" spans="1:4" x14ac:dyDescent="0.25">
      <c r="A20711" s="176" t="s">
        <v>31425</v>
      </c>
      <c r="B20711" s="176" t="s">
        <v>31424</v>
      </c>
      <c r="C20711" s="176" t="s">
        <v>83</v>
      </c>
      <c r="D20711" s="177">
        <v>115.92</v>
      </c>
    </row>
    <row r="20712" spans="1:4" x14ac:dyDescent="0.25">
      <c r="A20712" s="176" t="s">
        <v>31426</v>
      </c>
      <c r="B20712" s="176" t="s">
        <v>31427</v>
      </c>
      <c r="C20712" s="176" t="s">
        <v>83</v>
      </c>
      <c r="D20712" s="177">
        <v>134.30000000000001</v>
      </c>
    </row>
    <row r="20713" spans="1:4" x14ac:dyDescent="0.25">
      <c r="A20713" s="176" t="s">
        <v>31428</v>
      </c>
      <c r="B20713" s="176" t="s">
        <v>31427</v>
      </c>
      <c r="C20713" s="176" t="s">
        <v>83</v>
      </c>
      <c r="D20713" s="177">
        <v>127.92</v>
      </c>
    </row>
    <row r="20714" spans="1:4" x14ac:dyDescent="0.25">
      <c r="A20714" s="176" t="s">
        <v>31429</v>
      </c>
      <c r="B20714" s="176" t="s">
        <v>31430</v>
      </c>
      <c r="C20714" s="176" t="s">
        <v>83</v>
      </c>
      <c r="D20714" s="177">
        <v>170.25</v>
      </c>
    </row>
    <row r="20715" spans="1:4" x14ac:dyDescent="0.25">
      <c r="A20715" s="176" t="s">
        <v>31431</v>
      </c>
      <c r="B20715" s="176" t="s">
        <v>31430</v>
      </c>
      <c r="C20715" s="176" t="s">
        <v>83</v>
      </c>
      <c r="D20715" s="177">
        <v>161.65</v>
      </c>
    </row>
    <row r="20716" spans="1:4" x14ac:dyDescent="0.25">
      <c r="A20716" s="176" t="s">
        <v>31432</v>
      </c>
      <c r="B20716" s="176" t="s">
        <v>31433</v>
      </c>
      <c r="C20716" s="176" t="s">
        <v>83</v>
      </c>
      <c r="D20716" s="177">
        <v>183.87</v>
      </c>
    </row>
    <row r="20717" spans="1:4" x14ac:dyDescent="0.25">
      <c r="A20717" s="176" t="s">
        <v>31434</v>
      </c>
      <c r="B20717" s="176" t="s">
        <v>31433</v>
      </c>
      <c r="C20717" s="176" t="s">
        <v>83</v>
      </c>
      <c r="D20717" s="177">
        <v>174.58</v>
      </c>
    </row>
    <row r="20718" spans="1:4" x14ac:dyDescent="0.25">
      <c r="A20718" s="176" t="s">
        <v>31435</v>
      </c>
      <c r="B20718" s="176" t="s">
        <v>31436</v>
      </c>
      <c r="C20718" s="176" t="s">
        <v>83</v>
      </c>
      <c r="D20718" s="177">
        <v>199.7</v>
      </c>
    </row>
    <row r="20719" spans="1:4" x14ac:dyDescent="0.25">
      <c r="A20719" s="176" t="s">
        <v>31437</v>
      </c>
      <c r="B20719" s="176" t="s">
        <v>31436</v>
      </c>
      <c r="C20719" s="176" t="s">
        <v>83</v>
      </c>
      <c r="D20719" s="177">
        <v>189.61</v>
      </c>
    </row>
    <row r="20720" spans="1:4" x14ac:dyDescent="0.25">
      <c r="A20720" s="176" t="s">
        <v>31438</v>
      </c>
      <c r="B20720" s="176" t="s">
        <v>31439</v>
      </c>
      <c r="C20720" s="176" t="s">
        <v>83</v>
      </c>
      <c r="D20720" s="177">
        <v>417.9</v>
      </c>
    </row>
    <row r="20721" spans="1:4" x14ac:dyDescent="0.25">
      <c r="A20721" s="176" t="s">
        <v>31440</v>
      </c>
      <c r="B20721" s="176" t="s">
        <v>31439</v>
      </c>
      <c r="C20721" s="176" t="s">
        <v>83</v>
      </c>
      <c r="D20721" s="177">
        <v>396.78</v>
      </c>
    </row>
    <row r="20722" spans="1:4" x14ac:dyDescent="0.25">
      <c r="A20722" s="176" t="s">
        <v>31441</v>
      </c>
      <c r="B20722" s="176" t="s">
        <v>31442</v>
      </c>
      <c r="C20722" s="176" t="s">
        <v>83</v>
      </c>
      <c r="D20722" s="177">
        <v>510.77</v>
      </c>
    </row>
    <row r="20723" spans="1:4" x14ac:dyDescent="0.25">
      <c r="A20723" s="176" t="s">
        <v>31443</v>
      </c>
      <c r="B20723" s="176" t="s">
        <v>31442</v>
      </c>
      <c r="C20723" s="176" t="s">
        <v>83</v>
      </c>
      <c r="D20723" s="177">
        <v>484.96</v>
      </c>
    </row>
    <row r="20724" spans="1:4" x14ac:dyDescent="0.25">
      <c r="A20724" s="176" t="s">
        <v>31444</v>
      </c>
      <c r="B20724" s="176" t="s">
        <v>31445</v>
      </c>
      <c r="C20724" s="176" t="s">
        <v>83</v>
      </c>
      <c r="D20724" s="177">
        <v>510.77</v>
      </c>
    </row>
    <row r="20725" spans="1:4" x14ac:dyDescent="0.25">
      <c r="A20725" s="176" t="s">
        <v>31446</v>
      </c>
      <c r="B20725" s="176" t="s">
        <v>31445</v>
      </c>
      <c r="C20725" s="176" t="s">
        <v>83</v>
      </c>
      <c r="D20725" s="177">
        <v>484.96</v>
      </c>
    </row>
    <row r="20726" spans="1:4" x14ac:dyDescent="0.25">
      <c r="A20726" s="176" t="s">
        <v>31447</v>
      </c>
      <c r="B20726" s="176" t="s">
        <v>31448</v>
      </c>
      <c r="C20726" s="176" t="s">
        <v>83</v>
      </c>
      <c r="D20726" s="177">
        <v>979.93</v>
      </c>
    </row>
    <row r="20727" spans="1:4" x14ac:dyDescent="0.25">
      <c r="A20727" s="176" t="s">
        <v>31449</v>
      </c>
      <c r="B20727" s="176" t="s">
        <v>31448</v>
      </c>
      <c r="C20727" s="176" t="s">
        <v>83</v>
      </c>
      <c r="D20727" s="177">
        <v>948.68</v>
      </c>
    </row>
    <row r="20728" spans="1:4" x14ac:dyDescent="0.25">
      <c r="A20728" s="176" t="s">
        <v>31450</v>
      </c>
      <c r="B20728" s="176" t="s">
        <v>31451</v>
      </c>
      <c r="C20728" s="176" t="s">
        <v>83</v>
      </c>
      <c r="D20728" s="177">
        <v>1119.92</v>
      </c>
    </row>
    <row r="20729" spans="1:4" x14ac:dyDescent="0.25">
      <c r="A20729" s="176" t="s">
        <v>31452</v>
      </c>
      <c r="B20729" s="176" t="s">
        <v>31451</v>
      </c>
      <c r="C20729" s="176" t="s">
        <v>83</v>
      </c>
      <c r="D20729" s="177">
        <v>1084.21</v>
      </c>
    </row>
    <row r="20730" spans="1:4" x14ac:dyDescent="0.25">
      <c r="A20730" s="176" t="s">
        <v>31453</v>
      </c>
      <c r="B20730" s="176" t="s">
        <v>31454</v>
      </c>
      <c r="C20730" s="176" t="s">
        <v>83</v>
      </c>
      <c r="D20730" s="177">
        <v>64.91</v>
      </c>
    </row>
    <row r="20731" spans="1:4" x14ac:dyDescent="0.25">
      <c r="A20731" s="176" t="s">
        <v>31455</v>
      </c>
      <c r="B20731" s="176" t="s">
        <v>31454</v>
      </c>
      <c r="C20731" s="176" t="s">
        <v>83</v>
      </c>
      <c r="D20731" s="177">
        <v>61.82</v>
      </c>
    </row>
    <row r="20732" spans="1:4" x14ac:dyDescent="0.25">
      <c r="A20732" s="176" t="s">
        <v>31456</v>
      </c>
      <c r="B20732" s="176" t="s">
        <v>31457</v>
      </c>
      <c r="C20732" s="176" t="s">
        <v>83</v>
      </c>
      <c r="D20732" s="177">
        <v>77.89</v>
      </c>
    </row>
    <row r="20733" spans="1:4" x14ac:dyDescent="0.25">
      <c r="A20733" s="176" t="s">
        <v>31458</v>
      </c>
      <c r="B20733" s="176" t="s">
        <v>31457</v>
      </c>
      <c r="C20733" s="176" t="s">
        <v>83</v>
      </c>
      <c r="D20733" s="177">
        <v>74.19</v>
      </c>
    </row>
    <row r="20734" spans="1:4" x14ac:dyDescent="0.25">
      <c r="A20734" s="176" t="s">
        <v>31459</v>
      </c>
      <c r="B20734" s="176" t="s">
        <v>31460</v>
      </c>
      <c r="C20734" s="176" t="s">
        <v>83</v>
      </c>
      <c r="D20734" s="177">
        <v>90.57</v>
      </c>
    </row>
    <row r="20735" spans="1:4" x14ac:dyDescent="0.25">
      <c r="A20735" s="176" t="s">
        <v>31461</v>
      </c>
      <c r="B20735" s="176" t="s">
        <v>31460</v>
      </c>
      <c r="C20735" s="176" t="s">
        <v>83</v>
      </c>
      <c r="D20735" s="177">
        <v>86.27</v>
      </c>
    </row>
    <row r="20736" spans="1:4" x14ac:dyDescent="0.25">
      <c r="A20736" s="176" t="s">
        <v>31462</v>
      </c>
      <c r="B20736" s="176" t="s">
        <v>31463</v>
      </c>
      <c r="C20736" s="176" t="s">
        <v>83</v>
      </c>
      <c r="D20736" s="177">
        <v>114.55</v>
      </c>
    </row>
    <row r="20737" spans="1:4" x14ac:dyDescent="0.25">
      <c r="A20737" s="176" t="s">
        <v>31464</v>
      </c>
      <c r="B20737" s="176" t="s">
        <v>31463</v>
      </c>
      <c r="C20737" s="176" t="s">
        <v>83</v>
      </c>
      <c r="D20737" s="177">
        <v>109.1</v>
      </c>
    </row>
    <row r="20738" spans="1:4" x14ac:dyDescent="0.25">
      <c r="A20738" s="176" t="s">
        <v>31465</v>
      </c>
      <c r="B20738" s="176" t="s">
        <v>31466</v>
      </c>
      <c r="C20738" s="176" t="s">
        <v>83</v>
      </c>
      <c r="D20738" s="177">
        <v>129.83000000000001</v>
      </c>
    </row>
    <row r="20739" spans="1:4" x14ac:dyDescent="0.25">
      <c r="A20739" s="176" t="s">
        <v>31467</v>
      </c>
      <c r="B20739" s="176" t="s">
        <v>31466</v>
      </c>
      <c r="C20739" s="176" t="s">
        <v>83</v>
      </c>
      <c r="D20739" s="177">
        <v>123.65</v>
      </c>
    </row>
    <row r="20740" spans="1:4" x14ac:dyDescent="0.25">
      <c r="A20740" s="176" t="s">
        <v>31468</v>
      </c>
      <c r="B20740" s="176" t="s">
        <v>31469</v>
      </c>
      <c r="C20740" s="176" t="s">
        <v>83</v>
      </c>
      <c r="D20740" s="177">
        <v>139.1</v>
      </c>
    </row>
    <row r="20741" spans="1:4" x14ac:dyDescent="0.25">
      <c r="A20741" s="176" t="s">
        <v>31470</v>
      </c>
      <c r="B20741" s="176" t="s">
        <v>31469</v>
      </c>
      <c r="C20741" s="176" t="s">
        <v>83</v>
      </c>
      <c r="D20741" s="177">
        <v>132.49</v>
      </c>
    </row>
    <row r="20742" spans="1:4" x14ac:dyDescent="0.25">
      <c r="A20742" s="176" t="s">
        <v>31471</v>
      </c>
      <c r="B20742" s="176" t="s">
        <v>31472</v>
      </c>
      <c r="C20742" s="176" t="s">
        <v>83</v>
      </c>
      <c r="D20742" s="177">
        <v>149.80000000000001</v>
      </c>
    </row>
    <row r="20743" spans="1:4" x14ac:dyDescent="0.25">
      <c r="A20743" s="176" t="s">
        <v>31473</v>
      </c>
      <c r="B20743" s="176" t="s">
        <v>31472</v>
      </c>
      <c r="C20743" s="176" t="s">
        <v>83</v>
      </c>
      <c r="D20743" s="177">
        <v>142.68</v>
      </c>
    </row>
    <row r="20744" spans="1:4" x14ac:dyDescent="0.25">
      <c r="A20744" s="176" t="s">
        <v>31474</v>
      </c>
      <c r="B20744" s="176" t="s">
        <v>31475</v>
      </c>
      <c r="C20744" s="176" t="s">
        <v>83</v>
      </c>
      <c r="D20744" s="177">
        <v>459.69</v>
      </c>
    </row>
    <row r="20745" spans="1:4" x14ac:dyDescent="0.25">
      <c r="A20745" s="176" t="s">
        <v>31476</v>
      </c>
      <c r="B20745" s="176" t="s">
        <v>31475</v>
      </c>
      <c r="C20745" s="176" t="s">
        <v>83</v>
      </c>
      <c r="D20745" s="177">
        <v>436.46</v>
      </c>
    </row>
    <row r="20746" spans="1:4" x14ac:dyDescent="0.25">
      <c r="A20746" s="176" t="s">
        <v>31477</v>
      </c>
      <c r="B20746" s="176" t="s">
        <v>31478</v>
      </c>
      <c r="C20746" s="176" t="s">
        <v>83</v>
      </c>
      <c r="D20746" s="177">
        <v>656.7</v>
      </c>
    </row>
    <row r="20747" spans="1:4" x14ac:dyDescent="0.25">
      <c r="A20747" s="176" t="s">
        <v>31479</v>
      </c>
      <c r="B20747" s="176" t="s">
        <v>31478</v>
      </c>
      <c r="C20747" s="176" t="s">
        <v>83</v>
      </c>
      <c r="D20747" s="177">
        <v>623.52</v>
      </c>
    </row>
    <row r="20748" spans="1:4" x14ac:dyDescent="0.25">
      <c r="A20748" s="176" t="s">
        <v>31480</v>
      </c>
      <c r="B20748" s="176" t="s">
        <v>31481</v>
      </c>
      <c r="C20748" s="176" t="s">
        <v>83</v>
      </c>
      <c r="D20748" s="177">
        <v>1119.92</v>
      </c>
    </row>
    <row r="20749" spans="1:4" x14ac:dyDescent="0.25">
      <c r="A20749" s="176" t="s">
        <v>31482</v>
      </c>
      <c r="B20749" s="176" t="s">
        <v>31481</v>
      </c>
      <c r="C20749" s="176" t="s">
        <v>83</v>
      </c>
      <c r="D20749" s="177">
        <v>1084.21</v>
      </c>
    </row>
    <row r="20750" spans="1:4" x14ac:dyDescent="0.25">
      <c r="A20750" s="176" t="s">
        <v>31483</v>
      </c>
      <c r="B20750" s="176" t="s">
        <v>31484</v>
      </c>
      <c r="C20750" s="176" t="s">
        <v>83</v>
      </c>
      <c r="D20750" s="177">
        <v>1306.57</v>
      </c>
    </row>
    <row r="20751" spans="1:4" x14ac:dyDescent="0.25">
      <c r="A20751" s="176" t="s">
        <v>31485</v>
      </c>
      <c r="B20751" s="176" t="s">
        <v>31484</v>
      </c>
      <c r="C20751" s="176" t="s">
        <v>83</v>
      </c>
      <c r="D20751" s="177">
        <v>1264.9100000000001</v>
      </c>
    </row>
    <row r="20752" spans="1:4" x14ac:dyDescent="0.25">
      <c r="A20752" s="176" t="s">
        <v>31486</v>
      </c>
      <c r="B20752" s="176" t="s">
        <v>31487</v>
      </c>
      <c r="C20752" s="176" t="s">
        <v>83</v>
      </c>
      <c r="D20752" s="177">
        <v>1567.89</v>
      </c>
    </row>
    <row r="20753" spans="1:4" x14ac:dyDescent="0.25">
      <c r="A20753" s="176" t="s">
        <v>31488</v>
      </c>
      <c r="B20753" s="176" t="s">
        <v>31487</v>
      </c>
      <c r="C20753" s="176" t="s">
        <v>83</v>
      </c>
      <c r="D20753" s="177">
        <v>1517.89</v>
      </c>
    </row>
    <row r="20754" spans="1:4" x14ac:dyDescent="0.25">
      <c r="A20754" s="176" t="s">
        <v>31489</v>
      </c>
      <c r="B20754" s="176" t="s">
        <v>31490</v>
      </c>
      <c r="C20754" s="176" t="s">
        <v>83</v>
      </c>
      <c r="D20754" s="177">
        <v>1781.69</v>
      </c>
    </row>
    <row r="20755" spans="1:4" x14ac:dyDescent="0.25">
      <c r="A20755" s="176" t="s">
        <v>31491</v>
      </c>
      <c r="B20755" s="176" t="s">
        <v>31490</v>
      </c>
      <c r="C20755" s="176" t="s">
        <v>83</v>
      </c>
      <c r="D20755" s="177">
        <v>1724.88</v>
      </c>
    </row>
    <row r="20756" spans="1:4" x14ac:dyDescent="0.25">
      <c r="A20756" s="176" t="s">
        <v>31492</v>
      </c>
      <c r="B20756" s="176" t="s">
        <v>31493</v>
      </c>
      <c r="C20756" s="176" t="s">
        <v>83</v>
      </c>
      <c r="D20756" s="177">
        <v>2305.7199999999998</v>
      </c>
    </row>
    <row r="20757" spans="1:4" x14ac:dyDescent="0.25">
      <c r="A20757" s="176" t="s">
        <v>31494</v>
      </c>
      <c r="B20757" s="176" t="s">
        <v>31493</v>
      </c>
      <c r="C20757" s="176" t="s">
        <v>83</v>
      </c>
      <c r="D20757" s="177">
        <v>2232.1999999999998</v>
      </c>
    </row>
    <row r="20758" spans="1:4" x14ac:dyDescent="0.25">
      <c r="A20758" s="176" t="s">
        <v>31495</v>
      </c>
      <c r="B20758" s="176" t="s">
        <v>31496</v>
      </c>
      <c r="C20758" s="176" t="s">
        <v>83</v>
      </c>
      <c r="D20758" s="177">
        <v>1781.69</v>
      </c>
    </row>
    <row r="20759" spans="1:4" x14ac:dyDescent="0.25">
      <c r="A20759" s="176" t="s">
        <v>31497</v>
      </c>
      <c r="B20759" s="176" t="s">
        <v>31496</v>
      </c>
      <c r="C20759" s="176" t="s">
        <v>83</v>
      </c>
      <c r="D20759" s="177">
        <v>1724.88</v>
      </c>
    </row>
    <row r="20760" spans="1:4" x14ac:dyDescent="0.25">
      <c r="A20760" s="176" t="s">
        <v>31498</v>
      </c>
      <c r="B20760" s="176" t="s">
        <v>31499</v>
      </c>
      <c r="C20760" s="176" t="s">
        <v>83</v>
      </c>
      <c r="D20760" s="177">
        <v>2305.7199999999998</v>
      </c>
    </row>
    <row r="20761" spans="1:4" x14ac:dyDescent="0.25">
      <c r="A20761" s="176" t="s">
        <v>31500</v>
      </c>
      <c r="B20761" s="176" t="s">
        <v>31499</v>
      </c>
      <c r="C20761" s="176" t="s">
        <v>83</v>
      </c>
      <c r="D20761" s="177">
        <v>2232.1999999999998</v>
      </c>
    </row>
    <row r="20762" spans="1:4" x14ac:dyDescent="0.25">
      <c r="A20762" s="176" t="s">
        <v>31501</v>
      </c>
      <c r="B20762" s="176" t="s">
        <v>31502</v>
      </c>
      <c r="C20762" s="176" t="s">
        <v>83</v>
      </c>
      <c r="D20762" s="177">
        <v>2063.0100000000002</v>
      </c>
    </row>
    <row r="20763" spans="1:4" x14ac:dyDescent="0.25">
      <c r="A20763" s="176" t="s">
        <v>31503</v>
      </c>
      <c r="B20763" s="176" t="s">
        <v>31502</v>
      </c>
      <c r="C20763" s="176" t="s">
        <v>83</v>
      </c>
      <c r="D20763" s="177">
        <v>1997.23</v>
      </c>
    </row>
    <row r="20764" spans="1:4" x14ac:dyDescent="0.25">
      <c r="A20764" s="176" t="s">
        <v>31504</v>
      </c>
      <c r="B20764" s="176" t="s">
        <v>31505</v>
      </c>
      <c r="C20764" s="176" t="s">
        <v>83</v>
      </c>
      <c r="D20764" s="177">
        <v>2528.86</v>
      </c>
    </row>
    <row r="20765" spans="1:4" x14ac:dyDescent="0.25">
      <c r="A20765" s="176" t="s">
        <v>31506</v>
      </c>
      <c r="B20765" s="176" t="s">
        <v>31505</v>
      </c>
      <c r="C20765" s="176" t="s">
        <v>83</v>
      </c>
      <c r="D20765" s="177">
        <v>2448.2199999999998</v>
      </c>
    </row>
    <row r="20766" spans="1:4" x14ac:dyDescent="0.25">
      <c r="A20766" s="176" t="s">
        <v>31507</v>
      </c>
      <c r="B20766" s="176" t="s">
        <v>31508</v>
      </c>
      <c r="C20766" s="176" t="s">
        <v>83</v>
      </c>
      <c r="D20766" s="177">
        <v>2063.0100000000002</v>
      </c>
    </row>
    <row r="20767" spans="1:4" x14ac:dyDescent="0.25">
      <c r="A20767" s="176" t="s">
        <v>31509</v>
      </c>
      <c r="B20767" s="176" t="s">
        <v>31508</v>
      </c>
      <c r="C20767" s="176" t="s">
        <v>83</v>
      </c>
      <c r="D20767" s="177">
        <v>1997.23</v>
      </c>
    </row>
    <row r="20768" spans="1:4" x14ac:dyDescent="0.25">
      <c r="A20768" s="176" t="s">
        <v>31510</v>
      </c>
      <c r="B20768" s="176" t="s">
        <v>31511</v>
      </c>
      <c r="C20768" s="176" t="s">
        <v>83</v>
      </c>
      <c r="D20768" s="177">
        <v>2799.81</v>
      </c>
    </row>
    <row r="20769" spans="1:4" x14ac:dyDescent="0.25">
      <c r="A20769" s="176" t="s">
        <v>31512</v>
      </c>
      <c r="B20769" s="176" t="s">
        <v>31511</v>
      </c>
      <c r="C20769" s="176" t="s">
        <v>83</v>
      </c>
      <c r="D20769" s="177">
        <v>2710.53</v>
      </c>
    </row>
    <row r="20770" spans="1:4" x14ac:dyDescent="0.25">
      <c r="A20770" s="176" t="s">
        <v>31513</v>
      </c>
      <c r="B20770" s="176" t="s">
        <v>31514</v>
      </c>
      <c r="C20770" s="176" t="s">
        <v>83</v>
      </c>
      <c r="D20770" s="177">
        <v>2305.7199999999998</v>
      </c>
    </row>
    <row r="20771" spans="1:4" x14ac:dyDescent="0.25">
      <c r="A20771" s="176" t="s">
        <v>31515</v>
      </c>
      <c r="B20771" s="176" t="s">
        <v>31514</v>
      </c>
      <c r="C20771" s="176" t="s">
        <v>83</v>
      </c>
      <c r="D20771" s="177">
        <v>2232.1999999999998</v>
      </c>
    </row>
    <row r="20772" spans="1:4" x14ac:dyDescent="0.25">
      <c r="A20772" s="176" t="s">
        <v>31516</v>
      </c>
      <c r="B20772" s="176" t="s">
        <v>31517</v>
      </c>
      <c r="C20772" s="176" t="s">
        <v>83</v>
      </c>
      <c r="D20772" s="177">
        <v>3563.39</v>
      </c>
    </row>
    <row r="20773" spans="1:4" x14ac:dyDescent="0.25">
      <c r="A20773" s="176" t="s">
        <v>31518</v>
      </c>
      <c r="B20773" s="176" t="s">
        <v>31517</v>
      </c>
      <c r="C20773" s="176" t="s">
        <v>83</v>
      </c>
      <c r="D20773" s="177">
        <v>3449.76</v>
      </c>
    </row>
    <row r="20774" spans="1:4" x14ac:dyDescent="0.25">
      <c r="A20774" s="176" t="s">
        <v>31519</v>
      </c>
      <c r="B20774" s="176" t="s">
        <v>31520</v>
      </c>
      <c r="C20774" s="176" t="s">
        <v>83</v>
      </c>
      <c r="D20774" s="177">
        <v>2799.81</v>
      </c>
    </row>
    <row r="20775" spans="1:4" x14ac:dyDescent="0.25">
      <c r="A20775" s="176" t="s">
        <v>31521</v>
      </c>
      <c r="B20775" s="176" t="s">
        <v>31520</v>
      </c>
      <c r="C20775" s="176" t="s">
        <v>83</v>
      </c>
      <c r="D20775" s="177">
        <v>2710.53</v>
      </c>
    </row>
    <row r="20776" spans="1:4" x14ac:dyDescent="0.25">
      <c r="A20776" s="176" t="s">
        <v>31522</v>
      </c>
      <c r="B20776" s="176" t="s">
        <v>31523</v>
      </c>
      <c r="C20776" s="176" t="s">
        <v>83</v>
      </c>
      <c r="D20776" s="177">
        <v>4355.26</v>
      </c>
    </row>
    <row r="20777" spans="1:4" x14ac:dyDescent="0.25">
      <c r="A20777" s="176" t="s">
        <v>31524</v>
      </c>
      <c r="B20777" s="176" t="s">
        <v>31523</v>
      </c>
      <c r="C20777" s="176" t="s">
        <v>83</v>
      </c>
      <c r="D20777" s="177">
        <v>4216.38</v>
      </c>
    </row>
    <row r="20778" spans="1:4" x14ac:dyDescent="0.25">
      <c r="A20778" s="176" t="s">
        <v>31525</v>
      </c>
      <c r="B20778" s="176" t="s">
        <v>31526</v>
      </c>
      <c r="C20778" s="176" t="s">
        <v>83</v>
      </c>
      <c r="D20778" s="177">
        <v>3266.44</v>
      </c>
    </row>
    <row r="20779" spans="1:4" x14ac:dyDescent="0.25">
      <c r="A20779" s="176" t="s">
        <v>31527</v>
      </c>
      <c r="B20779" s="176" t="s">
        <v>31526</v>
      </c>
      <c r="C20779" s="176" t="s">
        <v>83</v>
      </c>
      <c r="D20779" s="177">
        <v>3162.28</v>
      </c>
    </row>
    <row r="20780" spans="1:4" x14ac:dyDescent="0.25">
      <c r="A20780" s="176" t="s">
        <v>31528</v>
      </c>
      <c r="B20780" s="176" t="s">
        <v>31529</v>
      </c>
      <c r="C20780" s="176" t="s">
        <v>83</v>
      </c>
      <c r="D20780" s="177">
        <v>4899.67</v>
      </c>
    </row>
    <row r="20781" spans="1:4" x14ac:dyDescent="0.25">
      <c r="A20781" s="176" t="s">
        <v>31530</v>
      </c>
      <c r="B20781" s="176" t="s">
        <v>31529</v>
      </c>
      <c r="C20781" s="176" t="s">
        <v>83</v>
      </c>
      <c r="D20781" s="177">
        <v>4743.43</v>
      </c>
    </row>
    <row r="20782" spans="1:4" x14ac:dyDescent="0.25">
      <c r="A20782" s="176" t="s">
        <v>31531</v>
      </c>
      <c r="B20782" s="176" t="s">
        <v>31532</v>
      </c>
      <c r="C20782" s="176" t="s">
        <v>83</v>
      </c>
      <c r="D20782" s="177">
        <v>3451.69</v>
      </c>
    </row>
    <row r="20783" spans="1:4" x14ac:dyDescent="0.25">
      <c r="A20783" s="176" t="s">
        <v>31533</v>
      </c>
      <c r="B20783" s="176" t="s">
        <v>31532</v>
      </c>
      <c r="C20783" s="176" t="s">
        <v>83</v>
      </c>
      <c r="D20783" s="177">
        <v>3284.86</v>
      </c>
    </row>
    <row r="20784" spans="1:4" x14ac:dyDescent="0.25">
      <c r="A20784" s="176" t="s">
        <v>31534</v>
      </c>
      <c r="B20784" s="176" t="s">
        <v>31535</v>
      </c>
      <c r="C20784" s="176" t="s">
        <v>83</v>
      </c>
      <c r="D20784" s="177">
        <v>2684.65</v>
      </c>
    </row>
    <row r="20785" spans="1:4" x14ac:dyDescent="0.25">
      <c r="A20785" s="176" t="s">
        <v>31536</v>
      </c>
      <c r="B20785" s="176" t="s">
        <v>31535</v>
      </c>
      <c r="C20785" s="176" t="s">
        <v>83</v>
      </c>
      <c r="D20785" s="177">
        <v>2554.89</v>
      </c>
    </row>
    <row r="20786" spans="1:4" x14ac:dyDescent="0.25">
      <c r="A20786" s="176" t="s">
        <v>31537</v>
      </c>
      <c r="B20786" s="176" t="s">
        <v>31538</v>
      </c>
      <c r="C20786" s="176" t="s">
        <v>83</v>
      </c>
      <c r="D20786" s="177">
        <v>2101.0300000000002</v>
      </c>
    </row>
    <row r="20787" spans="1:4" x14ac:dyDescent="0.25">
      <c r="A20787" s="176" t="s">
        <v>31539</v>
      </c>
      <c r="B20787" s="176" t="s">
        <v>31538</v>
      </c>
      <c r="C20787" s="176" t="s">
        <v>83</v>
      </c>
      <c r="D20787" s="177">
        <v>1999.48</v>
      </c>
    </row>
    <row r="20788" spans="1:4" x14ac:dyDescent="0.25">
      <c r="A20788" s="176" t="s">
        <v>31540</v>
      </c>
      <c r="B20788" s="176" t="s">
        <v>31541</v>
      </c>
      <c r="C20788" s="176" t="s">
        <v>83</v>
      </c>
      <c r="D20788" s="177">
        <v>2684.65</v>
      </c>
    </row>
    <row r="20789" spans="1:4" x14ac:dyDescent="0.25">
      <c r="A20789" s="176" t="s">
        <v>31542</v>
      </c>
      <c r="B20789" s="176" t="s">
        <v>31541</v>
      </c>
      <c r="C20789" s="176" t="s">
        <v>83</v>
      </c>
      <c r="D20789" s="177">
        <v>2554.89</v>
      </c>
    </row>
    <row r="20790" spans="1:4" x14ac:dyDescent="0.25">
      <c r="A20790" s="176" t="s">
        <v>31543</v>
      </c>
      <c r="B20790" s="176" t="s">
        <v>31544</v>
      </c>
      <c r="C20790" s="176" t="s">
        <v>83</v>
      </c>
      <c r="D20790" s="177">
        <v>2684.65</v>
      </c>
    </row>
    <row r="20791" spans="1:4" x14ac:dyDescent="0.25">
      <c r="A20791" s="176" t="s">
        <v>31545</v>
      </c>
      <c r="B20791" s="176" t="s">
        <v>31544</v>
      </c>
      <c r="C20791" s="176" t="s">
        <v>83</v>
      </c>
      <c r="D20791" s="177">
        <v>2554.89</v>
      </c>
    </row>
    <row r="20792" spans="1:4" x14ac:dyDescent="0.25">
      <c r="A20792" s="176" t="s">
        <v>31546</v>
      </c>
      <c r="B20792" s="176" t="s">
        <v>31547</v>
      </c>
      <c r="C20792" s="176" t="s">
        <v>83</v>
      </c>
      <c r="D20792" s="177">
        <v>3451.69</v>
      </c>
    </row>
    <row r="20793" spans="1:4" x14ac:dyDescent="0.25">
      <c r="A20793" s="176" t="s">
        <v>31548</v>
      </c>
      <c r="B20793" s="176" t="s">
        <v>31547</v>
      </c>
      <c r="C20793" s="176" t="s">
        <v>83</v>
      </c>
      <c r="D20793" s="177">
        <v>3284.86</v>
      </c>
    </row>
    <row r="20794" spans="1:4" x14ac:dyDescent="0.25">
      <c r="A20794" s="176" t="s">
        <v>31549</v>
      </c>
      <c r="B20794" s="176" t="s">
        <v>31550</v>
      </c>
      <c r="C20794" s="176" t="s">
        <v>83</v>
      </c>
      <c r="D20794" s="177">
        <v>5369.31</v>
      </c>
    </row>
    <row r="20795" spans="1:4" x14ac:dyDescent="0.25">
      <c r="A20795" s="176" t="s">
        <v>31551</v>
      </c>
      <c r="B20795" s="176" t="s">
        <v>31550</v>
      </c>
      <c r="C20795" s="176" t="s">
        <v>83</v>
      </c>
      <c r="D20795" s="177">
        <v>5109.79</v>
      </c>
    </row>
    <row r="20796" spans="1:4" x14ac:dyDescent="0.25">
      <c r="A20796" s="176" t="s">
        <v>31552</v>
      </c>
      <c r="B20796" s="176" t="s">
        <v>31553</v>
      </c>
      <c r="C20796" s="176" t="s">
        <v>83</v>
      </c>
      <c r="D20796" s="177">
        <v>5369.3</v>
      </c>
    </row>
    <row r="20797" spans="1:4" x14ac:dyDescent="0.25">
      <c r="A20797" s="176" t="s">
        <v>31554</v>
      </c>
      <c r="B20797" s="176" t="s">
        <v>31553</v>
      </c>
      <c r="C20797" s="176" t="s">
        <v>83</v>
      </c>
      <c r="D20797" s="177">
        <v>5109.78</v>
      </c>
    </row>
    <row r="20798" spans="1:4" x14ac:dyDescent="0.25">
      <c r="A20798" s="176" t="s">
        <v>31555</v>
      </c>
      <c r="B20798" s="176" t="s">
        <v>31556</v>
      </c>
      <c r="C20798" s="176" t="s">
        <v>83</v>
      </c>
      <c r="D20798" s="177">
        <v>11637.91</v>
      </c>
    </row>
    <row r="20799" spans="1:4" x14ac:dyDescent="0.25">
      <c r="A20799" s="176" t="s">
        <v>31557</v>
      </c>
      <c r="B20799" s="176" t="s">
        <v>31556</v>
      </c>
      <c r="C20799" s="176" t="s">
        <v>83</v>
      </c>
      <c r="D20799" s="177">
        <v>11075.27</v>
      </c>
    </row>
    <row r="20800" spans="1:4" x14ac:dyDescent="0.25">
      <c r="A20800" s="176" t="s">
        <v>31558</v>
      </c>
      <c r="B20800" s="176" t="s">
        <v>31559</v>
      </c>
      <c r="C20800" s="176" t="s">
        <v>83</v>
      </c>
      <c r="D20800" s="177">
        <v>12080.95</v>
      </c>
    </row>
    <row r="20801" spans="1:4" x14ac:dyDescent="0.25">
      <c r="A20801" s="176" t="s">
        <v>31560</v>
      </c>
      <c r="B20801" s="176" t="s">
        <v>31559</v>
      </c>
      <c r="C20801" s="176" t="s">
        <v>83</v>
      </c>
      <c r="D20801" s="177">
        <v>11497.03</v>
      </c>
    </row>
    <row r="20802" spans="1:4" x14ac:dyDescent="0.25">
      <c r="A20802" s="176" t="s">
        <v>31561</v>
      </c>
      <c r="B20802" s="176" t="s">
        <v>31562</v>
      </c>
      <c r="C20802" s="176" t="s">
        <v>1467</v>
      </c>
      <c r="D20802" s="177">
        <v>94.99</v>
      </c>
    </row>
    <row r="20803" spans="1:4" x14ac:dyDescent="0.25">
      <c r="A20803" s="176" t="s">
        <v>31563</v>
      </c>
      <c r="B20803" s="176" t="s">
        <v>31562</v>
      </c>
      <c r="C20803" s="176" t="s">
        <v>1467</v>
      </c>
      <c r="D20803" s="177">
        <v>93.85</v>
      </c>
    </row>
    <row r="20804" spans="1:4" x14ac:dyDescent="0.25">
      <c r="A20804" s="176" t="s">
        <v>31564</v>
      </c>
      <c r="B20804" s="176" t="s">
        <v>31565</v>
      </c>
      <c r="C20804" s="176" t="s">
        <v>1467</v>
      </c>
      <c r="D20804" s="177">
        <v>38.9</v>
      </c>
    </row>
    <row r="20805" spans="1:4" x14ac:dyDescent="0.25">
      <c r="A20805" s="176" t="s">
        <v>31566</v>
      </c>
      <c r="B20805" s="176" t="s">
        <v>31565</v>
      </c>
      <c r="C20805" s="176" t="s">
        <v>1467</v>
      </c>
      <c r="D20805" s="177">
        <v>37.79</v>
      </c>
    </row>
    <row r="20806" spans="1:4" x14ac:dyDescent="0.25">
      <c r="A20806" s="176" t="s">
        <v>31567</v>
      </c>
      <c r="B20806" s="176" t="s">
        <v>31568</v>
      </c>
      <c r="C20806" s="176" t="s">
        <v>1467</v>
      </c>
      <c r="D20806" s="177">
        <v>99.56</v>
      </c>
    </row>
    <row r="20807" spans="1:4" x14ac:dyDescent="0.25">
      <c r="A20807" s="176" t="s">
        <v>31569</v>
      </c>
      <c r="B20807" s="176" t="s">
        <v>31568</v>
      </c>
      <c r="C20807" s="176" t="s">
        <v>1467</v>
      </c>
      <c r="D20807" s="177">
        <v>97.88</v>
      </c>
    </row>
    <row r="20808" spans="1:4" x14ac:dyDescent="0.25">
      <c r="A20808" s="176" t="s">
        <v>31570</v>
      </c>
      <c r="B20808" s="176" t="s">
        <v>31571</v>
      </c>
      <c r="C20808" s="176" t="s">
        <v>1467</v>
      </c>
      <c r="D20808" s="177">
        <v>9.86</v>
      </c>
    </row>
    <row r="20809" spans="1:4" x14ac:dyDescent="0.25">
      <c r="A20809" s="176" t="s">
        <v>31572</v>
      </c>
      <c r="B20809" s="176" t="s">
        <v>31571</v>
      </c>
      <c r="C20809" s="176" t="s">
        <v>1467</v>
      </c>
      <c r="D20809" s="177">
        <v>9.68</v>
      </c>
    </row>
    <row r="20810" spans="1:4" x14ac:dyDescent="0.25">
      <c r="A20810" s="176" t="s">
        <v>31573</v>
      </c>
      <c r="B20810" s="176" t="s">
        <v>31574</v>
      </c>
      <c r="C20810" s="176" t="s">
        <v>1467</v>
      </c>
      <c r="D20810" s="177">
        <v>145</v>
      </c>
    </row>
    <row r="20811" spans="1:4" x14ac:dyDescent="0.25">
      <c r="A20811" s="176" t="s">
        <v>31575</v>
      </c>
      <c r="B20811" s="176" t="s">
        <v>31574</v>
      </c>
      <c r="C20811" s="176" t="s">
        <v>1467</v>
      </c>
      <c r="D20811" s="177">
        <v>145</v>
      </c>
    </row>
    <row r="20812" spans="1:4" x14ac:dyDescent="0.25">
      <c r="A20812" s="176" t="s">
        <v>31576</v>
      </c>
      <c r="B20812" s="176" t="s">
        <v>31577</v>
      </c>
      <c r="C20812" s="176" t="s">
        <v>51</v>
      </c>
      <c r="D20812" s="177">
        <v>0.62</v>
      </c>
    </row>
    <row r="20813" spans="1:4" x14ac:dyDescent="0.25">
      <c r="A20813" s="176" t="s">
        <v>31578</v>
      </c>
      <c r="B20813" s="176" t="s">
        <v>31577</v>
      </c>
      <c r="C20813" s="176" t="s">
        <v>51</v>
      </c>
      <c r="D20813" s="177">
        <v>0.62</v>
      </c>
    </row>
    <row r="20814" spans="1:4" x14ac:dyDescent="0.25">
      <c r="A20814" s="176" t="s">
        <v>31579</v>
      </c>
      <c r="B20814" s="176" t="s">
        <v>31580</v>
      </c>
      <c r="C20814" s="176" t="s">
        <v>1467</v>
      </c>
      <c r="D20814" s="177">
        <v>164.72</v>
      </c>
    </row>
    <row r="20815" spans="1:4" x14ac:dyDescent="0.25">
      <c r="A20815" s="176" t="s">
        <v>31581</v>
      </c>
      <c r="B20815" s="176" t="s">
        <v>31580</v>
      </c>
      <c r="C20815" s="176" t="s">
        <v>1467</v>
      </c>
      <c r="D20815" s="177">
        <v>164.72</v>
      </c>
    </row>
    <row r="20816" spans="1:4" x14ac:dyDescent="0.25">
      <c r="A20816" s="176" t="s">
        <v>31582</v>
      </c>
      <c r="B20816" s="176" t="s">
        <v>31583</v>
      </c>
      <c r="C20816" s="176" t="s">
        <v>1467</v>
      </c>
      <c r="D20816" s="177">
        <v>156.6</v>
      </c>
    </row>
    <row r="20817" spans="1:4" x14ac:dyDescent="0.25">
      <c r="A20817" s="176" t="s">
        <v>31584</v>
      </c>
      <c r="B20817" s="176" t="s">
        <v>31583</v>
      </c>
      <c r="C20817" s="176" t="s">
        <v>1467</v>
      </c>
      <c r="D20817" s="177">
        <v>156.6</v>
      </c>
    </row>
    <row r="20818" spans="1:4" x14ac:dyDescent="0.25">
      <c r="A20818" s="176" t="s">
        <v>31585</v>
      </c>
      <c r="B20818" s="176" t="s">
        <v>31586</v>
      </c>
      <c r="C20818" s="176" t="s">
        <v>1467</v>
      </c>
      <c r="D20818" s="177">
        <v>156.6</v>
      </c>
    </row>
    <row r="20819" spans="1:4" x14ac:dyDescent="0.25">
      <c r="A20819" s="176" t="s">
        <v>31587</v>
      </c>
      <c r="B20819" s="176" t="s">
        <v>31586</v>
      </c>
      <c r="C20819" s="176" t="s">
        <v>1467</v>
      </c>
      <c r="D20819" s="177">
        <v>156.6</v>
      </c>
    </row>
    <row r="20820" spans="1:4" x14ac:dyDescent="0.25">
      <c r="A20820" s="176" t="s">
        <v>31588</v>
      </c>
      <c r="B20820" s="176" t="s">
        <v>31589</v>
      </c>
      <c r="C20820" s="176" t="s">
        <v>1467</v>
      </c>
      <c r="D20820" s="177">
        <v>156.6</v>
      </c>
    </row>
    <row r="20821" spans="1:4" x14ac:dyDescent="0.25">
      <c r="A20821" s="176" t="s">
        <v>31590</v>
      </c>
      <c r="B20821" s="176" t="s">
        <v>31589</v>
      </c>
      <c r="C20821" s="176" t="s">
        <v>1467</v>
      </c>
      <c r="D20821" s="177">
        <v>156.6</v>
      </c>
    </row>
    <row r="20822" spans="1:4" x14ac:dyDescent="0.25">
      <c r="A20822" s="176" t="s">
        <v>31591</v>
      </c>
      <c r="B20822" s="176" t="s">
        <v>31592</v>
      </c>
      <c r="C20822" s="176" t="s">
        <v>1467</v>
      </c>
      <c r="D20822" s="177">
        <v>144.32</v>
      </c>
    </row>
    <row r="20823" spans="1:4" x14ac:dyDescent="0.25">
      <c r="A20823" s="176" t="s">
        <v>31593</v>
      </c>
      <c r="B20823" s="176" t="s">
        <v>31592</v>
      </c>
      <c r="C20823" s="176" t="s">
        <v>1467</v>
      </c>
      <c r="D20823" s="177">
        <v>144.32</v>
      </c>
    </row>
    <row r="20824" spans="1:4" x14ac:dyDescent="0.25">
      <c r="A20824" s="176" t="s">
        <v>31594</v>
      </c>
      <c r="B20824" s="176" t="s">
        <v>31595</v>
      </c>
      <c r="C20824" s="176" t="s">
        <v>1467</v>
      </c>
      <c r="D20824" s="177">
        <v>142.58000000000001</v>
      </c>
    </row>
    <row r="20825" spans="1:4" x14ac:dyDescent="0.25">
      <c r="A20825" s="176" t="s">
        <v>31596</v>
      </c>
      <c r="B20825" s="176" t="s">
        <v>31595</v>
      </c>
      <c r="C20825" s="176" t="s">
        <v>1467</v>
      </c>
      <c r="D20825" s="177">
        <v>142.58000000000001</v>
      </c>
    </row>
    <row r="20826" spans="1:4" x14ac:dyDescent="0.25">
      <c r="A20826" s="176" t="s">
        <v>31597</v>
      </c>
      <c r="B20826" s="176" t="s">
        <v>31598</v>
      </c>
      <c r="C20826" s="176" t="s">
        <v>1467</v>
      </c>
      <c r="D20826" s="177">
        <v>156.6</v>
      </c>
    </row>
    <row r="20827" spans="1:4" x14ac:dyDescent="0.25">
      <c r="A20827" s="176" t="s">
        <v>31599</v>
      </c>
      <c r="B20827" s="176" t="s">
        <v>31598</v>
      </c>
      <c r="C20827" s="176" t="s">
        <v>1467</v>
      </c>
      <c r="D20827" s="177">
        <v>156.6</v>
      </c>
    </row>
    <row r="20828" spans="1:4" x14ac:dyDescent="0.25">
      <c r="A20828" s="176" t="s">
        <v>31600</v>
      </c>
      <c r="B20828" s="176" t="s">
        <v>31601</v>
      </c>
      <c r="C20828" s="176" t="s">
        <v>1467</v>
      </c>
      <c r="D20828" s="177">
        <v>169.99</v>
      </c>
    </row>
    <row r="20829" spans="1:4" x14ac:dyDescent="0.25">
      <c r="A20829" s="176" t="s">
        <v>31602</v>
      </c>
      <c r="B20829" s="176" t="s">
        <v>31601</v>
      </c>
      <c r="C20829" s="176" t="s">
        <v>1467</v>
      </c>
      <c r="D20829" s="177">
        <v>169.99</v>
      </c>
    </row>
    <row r="20830" spans="1:4" x14ac:dyDescent="0.25">
      <c r="A20830" s="176" t="s">
        <v>31603</v>
      </c>
      <c r="B20830" s="176" t="s">
        <v>31604</v>
      </c>
      <c r="C20830" s="176" t="s">
        <v>1707</v>
      </c>
      <c r="D20830" s="177">
        <v>100</v>
      </c>
    </row>
    <row r="20831" spans="1:4" x14ac:dyDescent="0.25">
      <c r="A20831" s="176" t="s">
        <v>31605</v>
      </c>
      <c r="B20831" s="176" t="s">
        <v>31604</v>
      </c>
      <c r="C20831" s="176" t="s">
        <v>1707</v>
      </c>
      <c r="D20831" s="177">
        <v>100</v>
      </c>
    </row>
    <row r="20832" spans="1:4" x14ac:dyDescent="0.25">
      <c r="A20832" s="176" t="s">
        <v>31606</v>
      </c>
      <c r="B20832" s="176" t="s">
        <v>31607</v>
      </c>
      <c r="C20832" s="176" t="s">
        <v>1707</v>
      </c>
      <c r="D20832" s="177">
        <v>123</v>
      </c>
    </row>
    <row r="20833" spans="1:4" x14ac:dyDescent="0.25">
      <c r="A20833" s="176" t="s">
        <v>31608</v>
      </c>
      <c r="B20833" s="176" t="s">
        <v>31607</v>
      </c>
      <c r="C20833" s="176" t="s">
        <v>1707</v>
      </c>
      <c r="D20833" s="177">
        <v>123</v>
      </c>
    </row>
    <row r="20834" spans="1:4" x14ac:dyDescent="0.25">
      <c r="A20834" s="176" t="s">
        <v>31609</v>
      </c>
      <c r="B20834" s="176" t="s">
        <v>31610</v>
      </c>
      <c r="C20834" s="176" t="s">
        <v>1467</v>
      </c>
      <c r="D20834" s="177">
        <v>174.72</v>
      </c>
    </row>
    <row r="20835" spans="1:4" x14ac:dyDescent="0.25">
      <c r="A20835" s="176" t="s">
        <v>31611</v>
      </c>
      <c r="B20835" s="176" t="s">
        <v>31610</v>
      </c>
      <c r="C20835" s="176" t="s">
        <v>1467</v>
      </c>
      <c r="D20835" s="177">
        <v>174.72</v>
      </c>
    </row>
    <row r="20836" spans="1:4" x14ac:dyDescent="0.25">
      <c r="A20836" s="176" t="s">
        <v>31612</v>
      </c>
      <c r="B20836" s="176" t="s">
        <v>31613</v>
      </c>
      <c r="C20836" s="176" t="s">
        <v>1467</v>
      </c>
      <c r="D20836" s="177">
        <v>101.4</v>
      </c>
    </row>
    <row r="20837" spans="1:4" x14ac:dyDescent="0.25">
      <c r="A20837" s="176" t="s">
        <v>31614</v>
      </c>
      <c r="B20837" s="176" t="s">
        <v>31613</v>
      </c>
      <c r="C20837" s="176" t="s">
        <v>1467</v>
      </c>
      <c r="D20837" s="177">
        <v>101.4</v>
      </c>
    </row>
    <row r="20838" spans="1:4" x14ac:dyDescent="0.25">
      <c r="A20838" s="176" t="s">
        <v>31615</v>
      </c>
      <c r="B20838" s="176" t="s">
        <v>31616</v>
      </c>
      <c r="C20838" s="176" t="s">
        <v>1467</v>
      </c>
      <c r="D20838" s="177">
        <v>1106.28</v>
      </c>
    </row>
    <row r="20839" spans="1:4" x14ac:dyDescent="0.25">
      <c r="A20839" s="176" t="s">
        <v>31617</v>
      </c>
      <c r="B20839" s="176" t="s">
        <v>31616</v>
      </c>
      <c r="C20839" s="176" t="s">
        <v>1467</v>
      </c>
      <c r="D20839" s="177">
        <v>1101.79</v>
      </c>
    </row>
    <row r="20840" spans="1:4" x14ac:dyDescent="0.25">
      <c r="A20840" s="176" t="s">
        <v>31618</v>
      </c>
      <c r="B20840" s="176" t="s">
        <v>31619</v>
      </c>
      <c r="C20840" s="176" t="s">
        <v>1467</v>
      </c>
      <c r="D20840" s="177">
        <v>566.20000000000005</v>
      </c>
    </row>
    <row r="20841" spans="1:4" x14ac:dyDescent="0.25">
      <c r="A20841" s="176" t="s">
        <v>31620</v>
      </c>
      <c r="B20841" s="176" t="s">
        <v>31619</v>
      </c>
      <c r="C20841" s="176" t="s">
        <v>1467</v>
      </c>
      <c r="D20841" s="177">
        <v>561.71</v>
      </c>
    </row>
    <row r="20842" spans="1:4" x14ac:dyDescent="0.25">
      <c r="A20842" s="176" t="s">
        <v>31621</v>
      </c>
      <c r="B20842" s="176" t="s">
        <v>31622</v>
      </c>
      <c r="C20842" s="176" t="s">
        <v>1467</v>
      </c>
      <c r="D20842" s="177">
        <v>799.66</v>
      </c>
    </row>
    <row r="20843" spans="1:4" x14ac:dyDescent="0.25">
      <c r="A20843" s="176" t="s">
        <v>31623</v>
      </c>
      <c r="B20843" s="176" t="s">
        <v>31622</v>
      </c>
      <c r="C20843" s="176" t="s">
        <v>1467</v>
      </c>
      <c r="D20843" s="177">
        <v>799.66</v>
      </c>
    </row>
    <row r="20844" spans="1:4" x14ac:dyDescent="0.25">
      <c r="A20844" s="176" t="s">
        <v>31624</v>
      </c>
      <c r="B20844" s="176" t="s">
        <v>31625</v>
      </c>
      <c r="C20844" s="176" t="s">
        <v>1467</v>
      </c>
      <c r="D20844" s="177">
        <v>1103.2</v>
      </c>
    </row>
    <row r="20845" spans="1:4" x14ac:dyDescent="0.25">
      <c r="A20845" s="176" t="s">
        <v>31626</v>
      </c>
      <c r="B20845" s="176" t="s">
        <v>31625</v>
      </c>
      <c r="C20845" s="176" t="s">
        <v>1467</v>
      </c>
      <c r="D20845" s="177">
        <v>1098.71</v>
      </c>
    </row>
    <row r="20846" spans="1:4" x14ac:dyDescent="0.25">
      <c r="A20846" s="176" t="s">
        <v>31627</v>
      </c>
      <c r="B20846" s="176" t="s">
        <v>31628</v>
      </c>
      <c r="C20846" s="176" t="s">
        <v>1467</v>
      </c>
      <c r="D20846" s="177">
        <v>798.66</v>
      </c>
    </row>
    <row r="20847" spans="1:4" x14ac:dyDescent="0.25">
      <c r="A20847" s="176" t="s">
        <v>31629</v>
      </c>
      <c r="B20847" s="176" t="s">
        <v>31628</v>
      </c>
      <c r="C20847" s="176" t="s">
        <v>1467</v>
      </c>
      <c r="D20847" s="177">
        <v>798.66</v>
      </c>
    </row>
    <row r="20848" spans="1:4" x14ac:dyDescent="0.25">
      <c r="A20848" s="176" t="s">
        <v>31630</v>
      </c>
      <c r="B20848" s="176" t="s">
        <v>31631</v>
      </c>
      <c r="C20848" s="176" t="s">
        <v>322</v>
      </c>
      <c r="D20848" s="177">
        <v>3.23</v>
      </c>
    </row>
    <row r="20849" spans="1:4" x14ac:dyDescent="0.25">
      <c r="A20849" s="176" t="s">
        <v>31632</v>
      </c>
      <c r="B20849" s="176" t="s">
        <v>31631</v>
      </c>
      <c r="C20849" s="176" t="s">
        <v>322</v>
      </c>
      <c r="D20849" s="177">
        <v>3.23</v>
      </c>
    </row>
    <row r="20850" spans="1:4" x14ac:dyDescent="0.25">
      <c r="A20850" s="176" t="s">
        <v>31633</v>
      </c>
      <c r="B20850" s="176" t="s">
        <v>31634</v>
      </c>
      <c r="C20850" s="176" t="s">
        <v>322</v>
      </c>
      <c r="D20850" s="177">
        <v>7.97</v>
      </c>
    </row>
    <row r="20851" spans="1:4" x14ac:dyDescent="0.25">
      <c r="A20851" s="176" t="s">
        <v>31635</v>
      </c>
      <c r="B20851" s="176" t="s">
        <v>31634</v>
      </c>
      <c r="C20851" s="176" t="s">
        <v>322</v>
      </c>
      <c r="D20851" s="177">
        <v>7.97</v>
      </c>
    </row>
    <row r="20852" spans="1:4" x14ac:dyDescent="0.25">
      <c r="A20852" s="176" t="s">
        <v>31636</v>
      </c>
      <c r="B20852" s="176" t="s">
        <v>31637</v>
      </c>
      <c r="C20852" s="176" t="s">
        <v>1467</v>
      </c>
      <c r="D20852" s="177">
        <v>858.14</v>
      </c>
    </row>
    <row r="20853" spans="1:4" x14ac:dyDescent="0.25">
      <c r="A20853" s="176" t="s">
        <v>31638</v>
      </c>
      <c r="B20853" s="176" t="s">
        <v>31637</v>
      </c>
      <c r="C20853" s="176" t="s">
        <v>1467</v>
      </c>
      <c r="D20853" s="177">
        <v>858.14</v>
      </c>
    </row>
    <row r="20854" spans="1:4" x14ac:dyDescent="0.25">
      <c r="A20854" s="176" t="s">
        <v>31639</v>
      </c>
      <c r="B20854" s="176" t="s">
        <v>31640</v>
      </c>
      <c r="C20854" s="176" t="s">
        <v>1467</v>
      </c>
      <c r="D20854" s="177">
        <v>747.45</v>
      </c>
    </row>
    <row r="20855" spans="1:4" x14ac:dyDescent="0.25">
      <c r="A20855" s="176" t="s">
        <v>31641</v>
      </c>
      <c r="B20855" s="176" t="s">
        <v>31640</v>
      </c>
      <c r="C20855" s="176" t="s">
        <v>1467</v>
      </c>
      <c r="D20855" s="177">
        <v>747.45</v>
      </c>
    </row>
    <row r="20856" spans="1:4" x14ac:dyDescent="0.25">
      <c r="A20856" s="176" t="s">
        <v>31642</v>
      </c>
      <c r="B20856" s="176" t="s">
        <v>31643</v>
      </c>
      <c r="C20856" s="176" t="s">
        <v>322</v>
      </c>
      <c r="D20856" s="177">
        <v>7.33</v>
      </c>
    </row>
    <row r="20857" spans="1:4" x14ac:dyDescent="0.25">
      <c r="A20857" s="176" t="s">
        <v>31644</v>
      </c>
      <c r="B20857" s="176" t="s">
        <v>31643</v>
      </c>
      <c r="C20857" s="176" t="s">
        <v>322</v>
      </c>
      <c r="D20857" s="177">
        <v>7.33</v>
      </c>
    </row>
    <row r="20858" spans="1:4" x14ac:dyDescent="0.25">
      <c r="A20858" s="176" t="s">
        <v>31645</v>
      </c>
      <c r="B20858" s="176" t="s">
        <v>31646</v>
      </c>
      <c r="C20858" s="176" t="s">
        <v>322</v>
      </c>
      <c r="D20858" s="177">
        <v>1.74</v>
      </c>
    </row>
    <row r="20859" spans="1:4" x14ac:dyDescent="0.25">
      <c r="A20859" s="176" t="s">
        <v>31647</v>
      </c>
      <c r="B20859" s="176" t="s">
        <v>31646</v>
      </c>
      <c r="C20859" s="176" t="s">
        <v>322</v>
      </c>
      <c r="D20859" s="177">
        <v>1.74</v>
      </c>
    </row>
    <row r="20860" spans="1:4" x14ac:dyDescent="0.25">
      <c r="A20860" s="176" t="s">
        <v>31648</v>
      </c>
      <c r="B20860" s="176" t="s">
        <v>31649</v>
      </c>
      <c r="C20860" s="176" t="s">
        <v>1467</v>
      </c>
      <c r="D20860" s="177">
        <v>830.05</v>
      </c>
    </row>
    <row r="20861" spans="1:4" x14ac:dyDescent="0.25">
      <c r="A20861" s="176" t="s">
        <v>31650</v>
      </c>
      <c r="B20861" s="176" t="s">
        <v>31649</v>
      </c>
      <c r="C20861" s="176" t="s">
        <v>1467</v>
      </c>
      <c r="D20861" s="177">
        <v>828.75</v>
      </c>
    </row>
    <row r="20862" spans="1:4" x14ac:dyDescent="0.25">
      <c r="A20862" s="176" t="s">
        <v>31651</v>
      </c>
      <c r="B20862" s="176" t="s">
        <v>31652</v>
      </c>
      <c r="C20862" s="176" t="s">
        <v>322</v>
      </c>
      <c r="D20862" s="177">
        <v>4.9400000000000004</v>
      </c>
    </row>
    <row r="20863" spans="1:4" x14ac:dyDescent="0.25">
      <c r="A20863" s="176" t="s">
        <v>31653</v>
      </c>
      <c r="B20863" s="176" t="s">
        <v>31652</v>
      </c>
      <c r="C20863" s="176" t="s">
        <v>322</v>
      </c>
      <c r="D20863" s="177">
        <v>4.9400000000000004</v>
      </c>
    </row>
    <row r="20864" spans="1:4" x14ac:dyDescent="0.25">
      <c r="A20864" s="176" t="s">
        <v>31654</v>
      </c>
      <c r="B20864" s="176" t="s">
        <v>31655</v>
      </c>
      <c r="C20864" s="176" t="s">
        <v>322</v>
      </c>
      <c r="D20864" s="177">
        <v>13.75</v>
      </c>
    </row>
    <row r="20865" spans="1:4" x14ac:dyDescent="0.25">
      <c r="A20865" s="176" t="s">
        <v>31656</v>
      </c>
      <c r="B20865" s="176" t="s">
        <v>31655</v>
      </c>
      <c r="C20865" s="176" t="s">
        <v>322</v>
      </c>
      <c r="D20865" s="177">
        <v>13.75</v>
      </c>
    </row>
    <row r="20866" spans="1:4" x14ac:dyDescent="0.25">
      <c r="A20866" s="176" t="s">
        <v>31657</v>
      </c>
      <c r="B20866" s="176" t="s">
        <v>31658</v>
      </c>
      <c r="C20866" s="176" t="s">
        <v>322</v>
      </c>
      <c r="D20866" s="177">
        <v>18.16</v>
      </c>
    </row>
    <row r="20867" spans="1:4" x14ac:dyDescent="0.25">
      <c r="A20867" s="176" t="s">
        <v>31659</v>
      </c>
      <c r="B20867" s="176" t="s">
        <v>31658</v>
      </c>
      <c r="C20867" s="176" t="s">
        <v>322</v>
      </c>
      <c r="D20867" s="177">
        <v>18.16</v>
      </c>
    </row>
    <row r="20868" spans="1:4" x14ac:dyDescent="0.25">
      <c r="A20868" s="176" t="s">
        <v>31660</v>
      </c>
      <c r="B20868" s="176" t="s">
        <v>31661</v>
      </c>
      <c r="C20868" s="176" t="s">
        <v>1707</v>
      </c>
      <c r="D20868" s="177">
        <v>3489.7</v>
      </c>
    </row>
    <row r="20869" spans="1:4" x14ac:dyDescent="0.25">
      <c r="A20869" s="176" t="s">
        <v>31662</v>
      </c>
      <c r="B20869" s="176" t="s">
        <v>31661</v>
      </c>
      <c r="C20869" s="176" t="s">
        <v>1707</v>
      </c>
      <c r="D20869" s="177">
        <v>3489.7</v>
      </c>
    </row>
    <row r="20870" spans="1:4" x14ac:dyDescent="0.25">
      <c r="A20870" s="176" t="s">
        <v>31663</v>
      </c>
      <c r="B20870" s="176" t="s">
        <v>31664</v>
      </c>
      <c r="C20870" s="176" t="s">
        <v>1707</v>
      </c>
      <c r="D20870" s="177">
        <v>3571.4</v>
      </c>
    </row>
    <row r="20871" spans="1:4" x14ac:dyDescent="0.25">
      <c r="A20871" s="176" t="s">
        <v>31665</v>
      </c>
      <c r="B20871" s="176" t="s">
        <v>31664</v>
      </c>
      <c r="C20871" s="176" t="s">
        <v>1707</v>
      </c>
      <c r="D20871" s="177">
        <v>3571.4</v>
      </c>
    </row>
    <row r="20872" spans="1:4" x14ac:dyDescent="0.25">
      <c r="A20872" s="176" t="s">
        <v>31666</v>
      </c>
      <c r="B20872" s="176" t="s">
        <v>31667</v>
      </c>
      <c r="C20872" s="176" t="s">
        <v>1707</v>
      </c>
      <c r="D20872" s="177">
        <v>3345.2</v>
      </c>
    </row>
    <row r="20873" spans="1:4" x14ac:dyDescent="0.25">
      <c r="A20873" s="176" t="s">
        <v>31668</v>
      </c>
      <c r="B20873" s="176" t="s">
        <v>31667</v>
      </c>
      <c r="C20873" s="176" t="s">
        <v>1707</v>
      </c>
      <c r="D20873" s="177">
        <v>3345.2</v>
      </c>
    </row>
    <row r="20874" spans="1:4" x14ac:dyDescent="0.25">
      <c r="A20874" s="176" t="s">
        <v>31669</v>
      </c>
      <c r="B20874" s="176" t="s">
        <v>31670</v>
      </c>
      <c r="C20874" s="176" t="s">
        <v>1707</v>
      </c>
      <c r="D20874" s="177">
        <v>4145.7</v>
      </c>
    </row>
    <row r="20875" spans="1:4" x14ac:dyDescent="0.25">
      <c r="A20875" s="176" t="s">
        <v>31671</v>
      </c>
      <c r="B20875" s="176" t="s">
        <v>31670</v>
      </c>
      <c r="C20875" s="176" t="s">
        <v>1707</v>
      </c>
      <c r="D20875" s="177">
        <v>4145.7</v>
      </c>
    </row>
    <row r="20876" spans="1:4" x14ac:dyDescent="0.25">
      <c r="A20876" s="176" t="s">
        <v>31672</v>
      </c>
      <c r="B20876" s="176" t="s">
        <v>31673</v>
      </c>
      <c r="C20876" s="176" t="s">
        <v>1707</v>
      </c>
      <c r="D20876" s="177">
        <v>7330.5</v>
      </c>
    </row>
    <row r="20877" spans="1:4" x14ac:dyDescent="0.25">
      <c r="A20877" s="176" t="s">
        <v>31674</v>
      </c>
      <c r="B20877" s="176" t="s">
        <v>31673</v>
      </c>
      <c r="C20877" s="176" t="s">
        <v>1707</v>
      </c>
      <c r="D20877" s="177">
        <v>7330.5</v>
      </c>
    </row>
    <row r="20878" spans="1:4" x14ac:dyDescent="0.25">
      <c r="A20878" s="176" t="s">
        <v>31675</v>
      </c>
      <c r="B20878" s="176" t="s">
        <v>31676</v>
      </c>
      <c r="C20878" s="176" t="s">
        <v>1707</v>
      </c>
      <c r="D20878" s="177">
        <v>4454.6000000000004</v>
      </c>
    </row>
    <row r="20879" spans="1:4" x14ac:dyDescent="0.25">
      <c r="A20879" s="176" t="s">
        <v>31677</v>
      </c>
      <c r="B20879" s="176" t="s">
        <v>31676</v>
      </c>
      <c r="C20879" s="176" t="s">
        <v>1707</v>
      </c>
      <c r="D20879" s="177">
        <v>4454.6000000000004</v>
      </c>
    </row>
    <row r="20880" spans="1:4" x14ac:dyDescent="0.25">
      <c r="A20880" s="176" t="s">
        <v>31678</v>
      </c>
      <c r="B20880" s="176" t="s">
        <v>31679</v>
      </c>
      <c r="C20880" s="176" t="s">
        <v>1707</v>
      </c>
      <c r="D20880" s="177">
        <v>4286.3999999999996</v>
      </c>
    </row>
    <row r="20881" spans="1:4" x14ac:dyDescent="0.25">
      <c r="A20881" s="176" t="s">
        <v>31680</v>
      </c>
      <c r="B20881" s="176" t="s">
        <v>31679</v>
      </c>
      <c r="C20881" s="176" t="s">
        <v>1707</v>
      </c>
      <c r="D20881" s="177">
        <v>4286.3999999999996</v>
      </c>
    </row>
    <row r="20882" spans="1:4" x14ac:dyDescent="0.25">
      <c r="A20882" s="176" t="s">
        <v>31681</v>
      </c>
      <c r="B20882" s="176" t="s">
        <v>31682</v>
      </c>
      <c r="C20882" s="176" t="s">
        <v>1467</v>
      </c>
      <c r="D20882" s="177">
        <v>120</v>
      </c>
    </row>
    <row r="20883" spans="1:4" x14ac:dyDescent="0.25">
      <c r="A20883" s="176" t="s">
        <v>31683</v>
      </c>
      <c r="B20883" s="176" t="s">
        <v>31682</v>
      </c>
      <c r="C20883" s="176" t="s">
        <v>1467</v>
      </c>
      <c r="D20883" s="177">
        <v>120</v>
      </c>
    </row>
    <row r="20884" spans="1:4" x14ac:dyDescent="0.25">
      <c r="A20884" s="176" t="s">
        <v>31684</v>
      </c>
      <c r="B20884" s="176" t="s">
        <v>31685</v>
      </c>
      <c r="C20884" s="176" t="s">
        <v>1467</v>
      </c>
      <c r="D20884" s="177">
        <v>83.62</v>
      </c>
    </row>
    <row r="20885" spans="1:4" x14ac:dyDescent="0.25">
      <c r="A20885" s="176" t="s">
        <v>31686</v>
      </c>
      <c r="B20885" s="176" t="s">
        <v>31685</v>
      </c>
      <c r="C20885" s="176" t="s">
        <v>1467</v>
      </c>
      <c r="D20885" s="177">
        <v>83.62</v>
      </c>
    </row>
    <row r="20886" spans="1:4" x14ac:dyDescent="0.25">
      <c r="A20886" s="176" t="s">
        <v>31687</v>
      </c>
      <c r="B20886" s="176" t="s">
        <v>31688</v>
      </c>
      <c r="C20886" s="176" t="s">
        <v>322</v>
      </c>
      <c r="D20886" s="177">
        <v>7.24</v>
      </c>
    </row>
    <row r="20887" spans="1:4" x14ac:dyDescent="0.25">
      <c r="A20887" s="176" t="s">
        <v>31689</v>
      </c>
      <c r="B20887" s="176" t="s">
        <v>31688</v>
      </c>
      <c r="C20887" s="176" t="s">
        <v>322</v>
      </c>
      <c r="D20887" s="177">
        <v>6.79</v>
      </c>
    </row>
    <row r="20888" spans="1:4" x14ac:dyDescent="0.25">
      <c r="A20888" s="176" t="s">
        <v>31690</v>
      </c>
      <c r="B20888" s="176" t="s">
        <v>31691</v>
      </c>
      <c r="C20888" s="176" t="s">
        <v>1707</v>
      </c>
      <c r="D20888" s="177">
        <v>5253</v>
      </c>
    </row>
    <row r="20889" spans="1:4" x14ac:dyDescent="0.25">
      <c r="A20889" s="176" t="s">
        <v>31692</v>
      </c>
      <c r="B20889" s="176" t="s">
        <v>31691</v>
      </c>
      <c r="C20889" s="176" t="s">
        <v>1707</v>
      </c>
      <c r="D20889" s="177">
        <v>5253</v>
      </c>
    </row>
    <row r="20890" spans="1:4" x14ac:dyDescent="0.25">
      <c r="A20890" s="176" t="s">
        <v>31693</v>
      </c>
      <c r="B20890" s="176" t="s">
        <v>31694</v>
      </c>
      <c r="C20890" s="176" t="s">
        <v>83</v>
      </c>
      <c r="D20890" s="177">
        <v>0.75</v>
      </c>
    </row>
    <row r="20891" spans="1:4" x14ac:dyDescent="0.25">
      <c r="A20891" s="176" t="s">
        <v>31695</v>
      </c>
      <c r="B20891" s="176" t="s">
        <v>31694</v>
      </c>
      <c r="C20891" s="176" t="s">
        <v>83</v>
      </c>
      <c r="D20891" s="177">
        <v>0.7</v>
      </c>
    </row>
    <row r="20892" spans="1:4" x14ac:dyDescent="0.25">
      <c r="A20892" s="176" t="s">
        <v>31696</v>
      </c>
      <c r="B20892" s="176" t="s">
        <v>31697</v>
      </c>
      <c r="C20892" s="176" t="s">
        <v>322</v>
      </c>
      <c r="D20892" s="177">
        <v>9.66</v>
      </c>
    </row>
    <row r="20893" spans="1:4" x14ac:dyDescent="0.25">
      <c r="A20893" s="176" t="s">
        <v>31698</v>
      </c>
      <c r="B20893" s="176" t="s">
        <v>31697</v>
      </c>
      <c r="C20893" s="176" t="s">
        <v>322</v>
      </c>
      <c r="D20893" s="177">
        <v>9.07</v>
      </c>
    </row>
    <row r="20894" spans="1:4" x14ac:dyDescent="0.25">
      <c r="A20894" s="176" t="s">
        <v>31699</v>
      </c>
      <c r="B20894" s="176" t="s">
        <v>31700</v>
      </c>
      <c r="C20894" s="176" t="s">
        <v>83</v>
      </c>
      <c r="D20894" s="177">
        <v>108.98</v>
      </c>
    </row>
    <row r="20895" spans="1:4" x14ac:dyDescent="0.25">
      <c r="A20895" s="176" t="s">
        <v>31701</v>
      </c>
      <c r="B20895" s="176" t="s">
        <v>31700</v>
      </c>
      <c r="C20895" s="176" t="s">
        <v>83</v>
      </c>
      <c r="D20895" s="177">
        <v>101.75</v>
      </c>
    </row>
    <row r="20896" spans="1:4" x14ac:dyDescent="0.25">
      <c r="A20896" s="176" t="s">
        <v>31702</v>
      </c>
      <c r="B20896" s="176" t="s">
        <v>31703</v>
      </c>
      <c r="C20896" s="176" t="s">
        <v>1707</v>
      </c>
      <c r="D20896" s="177">
        <v>3323.5</v>
      </c>
    </row>
    <row r="20897" spans="1:4" x14ac:dyDescent="0.25">
      <c r="A20897" s="176" t="s">
        <v>31704</v>
      </c>
      <c r="B20897" s="176" t="s">
        <v>31703</v>
      </c>
      <c r="C20897" s="176" t="s">
        <v>1707</v>
      </c>
      <c r="D20897" s="177">
        <v>3323.5</v>
      </c>
    </row>
    <row r="20898" spans="1:4" x14ac:dyDescent="0.25">
      <c r="A20898" s="176" t="s">
        <v>31705</v>
      </c>
      <c r="B20898" s="176" t="s">
        <v>31706</v>
      </c>
      <c r="C20898" s="176" t="s">
        <v>1707</v>
      </c>
      <c r="D20898" s="177">
        <v>3401.3</v>
      </c>
    </row>
    <row r="20899" spans="1:4" x14ac:dyDescent="0.25">
      <c r="A20899" s="176" t="s">
        <v>31707</v>
      </c>
      <c r="B20899" s="176" t="s">
        <v>31706</v>
      </c>
      <c r="C20899" s="176" t="s">
        <v>1707</v>
      </c>
      <c r="D20899" s="177">
        <v>3401.3</v>
      </c>
    </row>
    <row r="20900" spans="1:4" x14ac:dyDescent="0.25">
      <c r="A20900" s="176" t="s">
        <v>31708</v>
      </c>
      <c r="B20900" s="176" t="s">
        <v>31709</v>
      </c>
      <c r="C20900" s="176" t="s">
        <v>1707</v>
      </c>
      <c r="D20900" s="177">
        <v>3185.9</v>
      </c>
    </row>
    <row r="20901" spans="1:4" x14ac:dyDescent="0.25">
      <c r="A20901" s="176" t="s">
        <v>31710</v>
      </c>
      <c r="B20901" s="176" t="s">
        <v>31709</v>
      </c>
      <c r="C20901" s="176" t="s">
        <v>1707</v>
      </c>
      <c r="D20901" s="177">
        <v>3185.9</v>
      </c>
    </row>
    <row r="20902" spans="1:4" x14ac:dyDescent="0.25">
      <c r="A20902" s="176" t="s">
        <v>31711</v>
      </c>
      <c r="B20902" s="176" t="s">
        <v>31712</v>
      </c>
      <c r="C20902" s="176" t="s">
        <v>1707</v>
      </c>
      <c r="D20902" s="177">
        <v>3948.3</v>
      </c>
    </row>
    <row r="20903" spans="1:4" x14ac:dyDescent="0.25">
      <c r="A20903" s="176" t="s">
        <v>31713</v>
      </c>
      <c r="B20903" s="176" t="s">
        <v>31712</v>
      </c>
      <c r="C20903" s="176" t="s">
        <v>1707</v>
      </c>
      <c r="D20903" s="177">
        <v>3948.3</v>
      </c>
    </row>
    <row r="20904" spans="1:4" x14ac:dyDescent="0.25">
      <c r="A20904" s="176" t="s">
        <v>31714</v>
      </c>
      <c r="B20904" s="176" t="s">
        <v>31715</v>
      </c>
      <c r="C20904" s="176" t="s">
        <v>1707</v>
      </c>
      <c r="D20904" s="177">
        <v>6981.4</v>
      </c>
    </row>
    <row r="20905" spans="1:4" x14ac:dyDescent="0.25">
      <c r="A20905" s="176" t="s">
        <v>31716</v>
      </c>
      <c r="B20905" s="176" t="s">
        <v>31715</v>
      </c>
      <c r="C20905" s="176" t="s">
        <v>1707</v>
      </c>
      <c r="D20905" s="177">
        <v>6981.4</v>
      </c>
    </row>
    <row r="20906" spans="1:4" x14ac:dyDescent="0.25">
      <c r="A20906" s="176" t="s">
        <v>31717</v>
      </c>
      <c r="B20906" s="176" t="s">
        <v>31718</v>
      </c>
      <c r="C20906" s="176" t="s">
        <v>1707</v>
      </c>
      <c r="D20906" s="177">
        <v>4242.5</v>
      </c>
    </row>
    <row r="20907" spans="1:4" x14ac:dyDescent="0.25">
      <c r="A20907" s="176" t="s">
        <v>31719</v>
      </c>
      <c r="B20907" s="176" t="s">
        <v>31718</v>
      </c>
      <c r="C20907" s="176" t="s">
        <v>1707</v>
      </c>
      <c r="D20907" s="177">
        <v>4242.5</v>
      </c>
    </row>
    <row r="20908" spans="1:4" x14ac:dyDescent="0.25">
      <c r="A20908" s="176" t="s">
        <v>31720</v>
      </c>
      <c r="B20908" s="176" t="s">
        <v>31721</v>
      </c>
      <c r="C20908" s="176" t="s">
        <v>1707</v>
      </c>
      <c r="D20908" s="177">
        <v>4082.3</v>
      </c>
    </row>
    <row r="20909" spans="1:4" x14ac:dyDescent="0.25">
      <c r="A20909" s="176" t="s">
        <v>31722</v>
      </c>
      <c r="B20909" s="176" t="s">
        <v>31721</v>
      </c>
      <c r="C20909" s="176" t="s">
        <v>1707</v>
      </c>
      <c r="D20909" s="177">
        <v>4082.3</v>
      </c>
    </row>
    <row r="20910" spans="1:4" x14ac:dyDescent="0.25">
      <c r="A20910" s="176" t="s">
        <v>31723</v>
      </c>
      <c r="B20910" s="176" t="s">
        <v>31724</v>
      </c>
      <c r="C20910" s="176" t="s">
        <v>1467</v>
      </c>
      <c r="D20910" s="177">
        <v>127.8</v>
      </c>
    </row>
    <row r="20911" spans="1:4" x14ac:dyDescent="0.25">
      <c r="A20911" s="176" t="s">
        <v>31725</v>
      </c>
      <c r="B20911" s="176" t="s">
        <v>31724</v>
      </c>
      <c r="C20911" s="176" t="s">
        <v>1467</v>
      </c>
      <c r="D20911" s="177">
        <v>127.8</v>
      </c>
    </row>
    <row r="20912" spans="1:4" x14ac:dyDescent="0.25">
      <c r="A20912" s="176" t="s">
        <v>31726</v>
      </c>
      <c r="B20912" s="176" t="s">
        <v>31727</v>
      </c>
      <c r="C20912" s="176" t="s">
        <v>1467</v>
      </c>
      <c r="D20912" s="177">
        <v>108.21</v>
      </c>
    </row>
    <row r="20913" spans="1:4" x14ac:dyDescent="0.25">
      <c r="A20913" s="176" t="s">
        <v>31728</v>
      </c>
      <c r="B20913" s="176" t="s">
        <v>31727</v>
      </c>
      <c r="C20913" s="176" t="s">
        <v>1467</v>
      </c>
      <c r="D20913" s="177">
        <v>108.21</v>
      </c>
    </row>
    <row r="20914" spans="1:4" x14ac:dyDescent="0.25">
      <c r="A20914" s="176" t="s">
        <v>31729</v>
      </c>
      <c r="B20914" s="176" t="s">
        <v>31730</v>
      </c>
      <c r="C20914" s="176" t="s">
        <v>1467</v>
      </c>
      <c r="D20914" s="177">
        <v>98.8</v>
      </c>
    </row>
    <row r="20915" spans="1:4" x14ac:dyDescent="0.25">
      <c r="A20915" s="176" t="s">
        <v>31731</v>
      </c>
      <c r="B20915" s="176" t="s">
        <v>31730</v>
      </c>
      <c r="C20915" s="176" t="s">
        <v>1467</v>
      </c>
      <c r="D20915" s="177">
        <v>98.8</v>
      </c>
    </row>
    <row r="20916" spans="1:4" x14ac:dyDescent="0.25">
      <c r="A20916" s="176" t="s">
        <v>31732</v>
      </c>
      <c r="B20916" s="176" t="s">
        <v>31733</v>
      </c>
      <c r="C20916" s="176" t="s">
        <v>1467</v>
      </c>
      <c r="D20916" s="177">
        <v>72.989999999999995</v>
      </c>
    </row>
    <row r="20917" spans="1:4" x14ac:dyDescent="0.25">
      <c r="A20917" s="176" t="s">
        <v>31734</v>
      </c>
      <c r="B20917" s="176" t="s">
        <v>31733</v>
      </c>
      <c r="C20917" s="176" t="s">
        <v>1467</v>
      </c>
      <c r="D20917" s="177">
        <v>72.989999999999995</v>
      </c>
    </row>
    <row r="20918" spans="1:4" x14ac:dyDescent="0.25">
      <c r="A20918" s="176" t="s">
        <v>31735</v>
      </c>
      <c r="B20918" s="176" t="s">
        <v>31736</v>
      </c>
      <c r="C20918" s="176" t="s">
        <v>1467</v>
      </c>
      <c r="D20918" s="177">
        <v>125.44</v>
      </c>
    </row>
    <row r="20919" spans="1:4" x14ac:dyDescent="0.25">
      <c r="A20919" s="176" t="s">
        <v>31737</v>
      </c>
      <c r="B20919" s="176" t="s">
        <v>31736</v>
      </c>
      <c r="C20919" s="176" t="s">
        <v>1467</v>
      </c>
      <c r="D20919" s="177">
        <v>125.44</v>
      </c>
    </row>
    <row r="20920" spans="1:4" x14ac:dyDescent="0.25">
      <c r="A20920" s="176" t="s">
        <v>31738</v>
      </c>
      <c r="B20920" s="176" t="s">
        <v>31739</v>
      </c>
      <c r="C20920" s="176" t="s">
        <v>1467</v>
      </c>
      <c r="D20920" s="177">
        <v>18</v>
      </c>
    </row>
    <row r="20921" spans="1:4" x14ac:dyDescent="0.25">
      <c r="A20921" s="176" t="s">
        <v>31740</v>
      </c>
      <c r="B20921" s="176" t="s">
        <v>31739</v>
      </c>
      <c r="C20921" s="176" t="s">
        <v>1467</v>
      </c>
      <c r="D20921" s="177">
        <v>18</v>
      </c>
    </row>
    <row r="20922" spans="1:4" x14ac:dyDescent="0.25">
      <c r="A20922" s="176" t="s">
        <v>31741</v>
      </c>
      <c r="B20922" s="176" t="s">
        <v>31742</v>
      </c>
      <c r="C20922" s="176" t="s">
        <v>1467</v>
      </c>
      <c r="D20922" s="177">
        <v>119.28</v>
      </c>
    </row>
    <row r="20923" spans="1:4" x14ac:dyDescent="0.25">
      <c r="A20923" s="176" t="s">
        <v>31743</v>
      </c>
      <c r="B20923" s="176" t="s">
        <v>31742</v>
      </c>
      <c r="C20923" s="176" t="s">
        <v>1467</v>
      </c>
      <c r="D20923" s="177">
        <v>119.28</v>
      </c>
    </row>
    <row r="20924" spans="1:4" x14ac:dyDescent="0.25">
      <c r="A20924" s="176" t="s">
        <v>31744</v>
      </c>
      <c r="B20924" s="176" t="s">
        <v>31745</v>
      </c>
      <c r="C20924" s="176" t="s">
        <v>1467</v>
      </c>
      <c r="D20924" s="177">
        <v>108.75</v>
      </c>
    </row>
    <row r="20925" spans="1:4" x14ac:dyDescent="0.25">
      <c r="A20925" s="176" t="s">
        <v>31746</v>
      </c>
      <c r="B20925" s="176" t="s">
        <v>31745</v>
      </c>
      <c r="C20925" s="176" t="s">
        <v>1467</v>
      </c>
      <c r="D20925" s="177">
        <v>108.75</v>
      </c>
    </row>
    <row r="20926" spans="1:4" x14ac:dyDescent="0.25">
      <c r="A20926" s="176" t="s">
        <v>31747</v>
      </c>
      <c r="B20926" s="176" t="s">
        <v>31748</v>
      </c>
      <c r="C20926" s="176" t="s">
        <v>1467</v>
      </c>
      <c r="D20926" s="177">
        <v>92.04</v>
      </c>
    </row>
    <row r="20927" spans="1:4" x14ac:dyDescent="0.25">
      <c r="A20927" s="176" t="s">
        <v>31749</v>
      </c>
      <c r="B20927" s="176" t="s">
        <v>31748</v>
      </c>
      <c r="C20927" s="176" t="s">
        <v>1467</v>
      </c>
      <c r="D20927" s="177">
        <v>92.04</v>
      </c>
    </row>
    <row r="20928" spans="1:4" x14ac:dyDescent="0.25">
      <c r="A20928" s="176" t="s">
        <v>31750</v>
      </c>
      <c r="B20928" s="176" t="s">
        <v>31751</v>
      </c>
      <c r="C20928" s="176" t="s">
        <v>1467</v>
      </c>
      <c r="D20928" s="177">
        <v>126</v>
      </c>
    </row>
    <row r="20929" spans="1:4" x14ac:dyDescent="0.25">
      <c r="A20929" s="176" t="s">
        <v>31752</v>
      </c>
      <c r="B20929" s="176" t="s">
        <v>31751</v>
      </c>
      <c r="C20929" s="176" t="s">
        <v>1467</v>
      </c>
      <c r="D20929" s="177">
        <v>126</v>
      </c>
    </row>
    <row r="20930" spans="1:4" x14ac:dyDescent="0.25">
      <c r="A20930" s="176" t="s">
        <v>31753</v>
      </c>
      <c r="B20930" s="176" t="s">
        <v>31754</v>
      </c>
      <c r="C20930" s="176" t="s">
        <v>1467</v>
      </c>
      <c r="D20930" s="177">
        <v>120</v>
      </c>
    </row>
    <row r="20931" spans="1:4" x14ac:dyDescent="0.25">
      <c r="A20931" s="176" t="s">
        <v>31755</v>
      </c>
      <c r="B20931" s="176" t="s">
        <v>31754</v>
      </c>
      <c r="C20931" s="176" t="s">
        <v>1467</v>
      </c>
      <c r="D20931" s="177">
        <v>120</v>
      </c>
    </row>
    <row r="20932" spans="1:4" x14ac:dyDescent="0.25">
      <c r="A20932" s="176" t="s">
        <v>31756</v>
      </c>
      <c r="B20932" s="176" t="s">
        <v>31757</v>
      </c>
      <c r="C20932" s="176" t="s">
        <v>1467</v>
      </c>
      <c r="D20932" s="177">
        <v>106.5</v>
      </c>
    </row>
    <row r="20933" spans="1:4" x14ac:dyDescent="0.25">
      <c r="A20933" s="176" t="s">
        <v>31758</v>
      </c>
      <c r="B20933" s="176" t="s">
        <v>31757</v>
      </c>
      <c r="C20933" s="176" t="s">
        <v>1467</v>
      </c>
      <c r="D20933" s="177">
        <v>106.5</v>
      </c>
    </row>
    <row r="20934" spans="1:4" x14ac:dyDescent="0.25">
      <c r="A20934" s="176" t="s">
        <v>31759</v>
      </c>
      <c r="B20934" s="176" t="s">
        <v>31760</v>
      </c>
      <c r="C20934" s="176" t="s">
        <v>1467</v>
      </c>
      <c r="D20934" s="177">
        <v>94.25</v>
      </c>
    </row>
    <row r="20935" spans="1:4" x14ac:dyDescent="0.25">
      <c r="A20935" s="176" t="s">
        <v>31761</v>
      </c>
      <c r="B20935" s="176" t="s">
        <v>31760</v>
      </c>
      <c r="C20935" s="176" t="s">
        <v>1467</v>
      </c>
      <c r="D20935" s="177">
        <v>94.25</v>
      </c>
    </row>
    <row r="20936" spans="1:4" x14ac:dyDescent="0.25">
      <c r="A20936" s="176" t="s">
        <v>31762</v>
      </c>
      <c r="B20936" s="176" t="s">
        <v>31763</v>
      </c>
      <c r="C20936" s="176" t="s">
        <v>1467</v>
      </c>
      <c r="D20936" s="177">
        <v>96.8</v>
      </c>
    </row>
    <row r="20937" spans="1:4" x14ac:dyDescent="0.25">
      <c r="A20937" s="176" t="s">
        <v>31764</v>
      </c>
      <c r="B20937" s="176" t="s">
        <v>31763</v>
      </c>
      <c r="C20937" s="176" t="s">
        <v>1467</v>
      </c>
      <c r="D20937" s="177">
        <v>96.8</v>
      </c>
    </row>
    <row r="20938" spans="1:4" x14ac:dyDescent="0.25">
      <c r="A20938" s="176" t="s">
        <v>31765</v>
      </c>
      <c r="B20938" s="176" t="s">
        <v>31766</v>
      </c>
      <c r="C20938" s="176" t="s">
        <v>1467</v>
      </c>
      <c r="D20938" s="177">
        <v>85.8</v>
      </c>
    </row>
    <row r="20939" spans="1:4" x14ac:dyDescent="0.25">
      <c r="A20939" s="176" t="s">
        <v>31767</v>
      </c>
      <c r="B20939" s="176" t="s">
        <v>31766</v>
      </c>
      <c r="C20939" s="176" t="s">
        <v>1467</v>
      </c>
      <c r="D20939" s="177">
        <v>85.8</v>
      </c>
    </row>
    <row r="20940" spans="1:4" x14ac:dyDescent="0.25">
      <c r="A20940" s="176" t="s">
        <v>31768</v>
      </c>
      <c r="B20940" s="176" t="s">
        <v>31769</v>
      </c>
      <c r="C20940" s="176" t="s">
        <v>1467</v>
      </c>
      <c r="D20940" s="177">
        <v>109.2</v>
      </c>
    </row>
    <row r="20941" spans="1:4" x14ac:dyDescent="0.25">
      <c r="A20941" s="176" t="s">
        <v>31770</v>
      </c>
      <c r="B20941" s="176" t="s">
        <v>31769</v>
      </c>
      <c r="C20941" s="176" t="s">
        <v>1467</v>
      </c>
      <c r="D20941" s="177">
        <v>109.2</v>
      </c>
    </row>
    <row r="20942" spans="1:4" x14ac:dyDescent="0.25">
      <c r="A20942" s="176" t="s">
        <v>31771</v>
      </c>
      <c r="B20942" s="176" t="s">
        <v>31772</v>
      </c>
      <c r="C20942" s="176" t="s">
        <v>1467</v>
      </c>
      <c r="D20942" s="177">
        <v>50</v>
      </c>
    </row>
    <row r="20943" spans="1:4" x14ac:dyDescent="0.25">
      <c r="A20943" s="176" t="s">
        <v>31773</v>
      </c>
      <c r="B20943" s="176" t="s">
        <v>31772</v>
      </c>
      <c r="C20943" s="176" t="s">
        <v>1467</v>
      </c>
      <c r="D20943" s="177">
        <v>50</v>
      </c>
    </row>
    <row r="20944" spans="1:4" x14ac:dyDescent="0.25">
      <c r="A20944" s="176" t="s">
        <v>31774</v>
      </c>
      <c r="B20944" s="176" t="s">
        <v>31775</v>
      </c>
      <c r="C20944" s="176" t="s">
        <v>1467</v>
      </c>
      <c r="D20944" s="177">
        <v>147.06</v>
      </c>
    </row>
    <row r="20945" spans="1:4" x14ac:dyDescent="0.25">
      <c r="A20945" s="176" t="s">
        <v>31776</v>
      </c>
      <c r="B20945" s="176" t="s">
        <v>31775</v>
      </c>
      <c r="C20945" s="176" t="s">
        <v>1467</v>
      </c>
      <c r="D20945" s="177">
        <v>147.06</v>
      </c>
    </row>
    <row r="20946" spans="1:4" x14ac:dyDescent="0.25">
      <c r="A20946" s="176" t="s">
        <v>31777</v>
      </c>
      <c r="B20946" s="176" t="s">
        <v>31778</v>
      </c>
      <c r="C20946" s="176" t="s">
        <v>1467</v>
      </c>
      <c r="D20946" s="177">
        <v>146.52000000000001</v>
      </c>
    </row>
    <row r="20947" spans="1:4" x14ac:dyDescent="0.25">
      <c r="A20947" s="176" t="s">
        <v>31779</v>
      </c>
      <c r="B20947" s="176" t="s">
        <v>31778</v>
      </c>
      <c r="C20947" s="176" t="s">
        <v>1467</v>
      </c>
      <c r="D20947" s="177">
        <v>146.52000000000001</v>
      </c>
    </row>
    <row r="20948" spans="1:4" x14ac:dyDescent="0.25">
      <c r="A20948" s="176" t="s">
        <v>31780</v>
      </c>
      <c r="B20948" s="176" t="s">
        <v>31781</v>
      </c>
      <c r="C20948" s="176" t="s">
        <v>1467</v>
      </c>
      <c r="D20948" s="177">
        <v>138.66999999999999</v>
      </c>
    </row>
    <row r="20949" spans="1:4" x14ac:dyDescent="0.25">
      <c r="A20949" s="176" t="s">
        <v>31782</v>
      </c>
      <c r="B20949" s="176" t="s">
        <v>31781</v>
      </c>
      <c r="C20949" s="176" t="s">
        <v>1467</v>
      </c>
      <c r="D20949" s="177">
        <v>138.66999999999999</v>
      </c>
    </row>
    <row r="20950" spans="1:4" x14ac:dyDescent="0.25">
      <c r="A20950" s="176" t="s">
        <v>31783</v>
      </c>
      <c r="B20950" s="176" t="s">
        <v>31784</v>
      </c>
      <c r="C20950" s="176" t="s">
        <v>1467</v>
      </c>
      <c r="D20950" s="177">
        <v>135.19999999999999</v>
      </c>
    </row>
    <row r="20951" spans="1:4" x14ac:dyDescent="0.25">
      <c r="A20951" s="176" t="s">
        <v>31785</v>
      </c>
      <c r="B20951" s="176" t="s">
        <v>31784</v>
      </c>
      <c r="C20951" s="176" t="s">
        <v>1467</v>
      </c>
      <c r="D20951" s="177">
        <v>135.19999999999999</v>
      </c>
    </row>
    <row r="20952" spans="1:4" x14ac:dyDescent="0.25">
      <c r="A20952" s="176" t="s">
        <v>31786</v>
      </c>
      <c r="B20952" s="176" t="s">
        <v>31787</v>
      </c>
      <c r="C20952" s="176" t="s">
        <v>1467</v>
      </c>
      <c r="D20952" s="177">
        <v>147.63</v>
      </c>
    </row>
    <row r="20953" spans="1:4" x14ac:dyDescent="0.25">
      <c r="A20953" s="176" t="s">
        <v>31788</v>
      </c>
      <c r="B20953" s="176" t="s">
        <v>31787</v>
      </c>
      <c r="C20953" s="176" t="s">
        <v>1467</v>
      </c>
      <c r="D20953" s="177">
        <v>147.63</v>
      </c>
    </row>
    <row r="20954" spans="1:4" x14ac:dyDescent="0.25">
      <c r="A20954" s="176" t="s">
        <v>31789</v>
      </c>
      <c r="B20954" s="176" t="s">
        <v>31790</v>
      </c>
      <c r="C20954" s="176" t="s">
        <v>1467</v>
      </c>
      <c r="D20954" s="177">
        <v>170</v>
      </c>
    </row>
    <row r="20955" spans="1:4" x14ac:dyDescent="0.25">
      <c r="A20955" s="176" t="s">
        <v>31791</v>
      </c>
      <c r="B20955" s="176" t="s">
        <v>31790</v>
      </c>
      <c r="C20955" s="176" t="s">
        <v>1467</v>
      </c>
      <c r="D20955" s="177">
        <v>170</v>
      </c>
    </row>
    <row r="20956" spans="1:4" x14ac:dyDescent="0.25">
      <c r="A20956" s="176" t="s">
        <v>31792</v>
      </c>
      <c r="B20956" s="176" t="s">
        <v>31793</v>
      </c>
      <c r="C20956" s="176" t="s">
        <v>1467</v>
      </c>
      <c r="D20956" s="177">
        <v>113.6</v>
      </c>
    </row>
    <row r="20957" spans="1:4" x14ac:dyDescent="0.25">
      <c r="A20957" s="176" t="s">
        <v>31794</v>
      </c>
      <c r="B20957" s="176" t="s">
        <v>31793</v>
      </c>
      <c r="C20957" s="176" t="s">
        <v>1467</v>
      </c>
      <c r="D20957" s="177">
        <v>113.6</v>
      </c>
    </row>
    <row r="20958" spans="1:4" x14ac:dyDescent="0.25">
      <c r="A20958" s="176" t="s">
        <v>31795</v>
      </c>
      <c r="B20958" s="176" t="s">
        <v>31796</v>
      </c>
      <c r="C20958" s="176" t="s">
        <v>1467</v>
      </c>
      <c r="D20958" s="177">
        <v>109.45</v>
      </c>
    </row>
    <row r="20959" spans="1:4" x14ac:dyDescent="0.25">
      <c r="A20959" s="176" t="s">
        <v>31797</v>
      </c>
      <c r="B20959" s="176" t="s">
        <v>31796</v>
      </c>
      <c r="C20959" s="176" t="s">
        <v>1467</v>
      </c>
      <c r="D20959" s="177">
        <v>109.45</v>
      </c>
    </row>
    <row r="20960" spans="1:4" x14ac:dyDescent="0.25">
      <c r="A20960" s="176" t="s">
        <v>31798</v>
      </c>
      <c r="B20960" s="176" t="s">
        <v>31799</v>
      </c>
      <c r="C20960" s="176" t="s">
        <v>1467</v>
      </c>
      <c r="D20960" s="177">
        <v>88</v>
      </c>
    </row>
    <row r="20961" spans="1:4" x14ac:dyDescent="0.25">
      <c r="A20961" s="176" t="s">
        <v>31800</v>
      </c>
      <c r="B20961" s="176" t="s">
        <v>31799</v>
      </c>
      <c r="C20961" s="176" t="s">
        <v>1467</v>
      </c>
      <c r="D20961" s="177">
        <v>88</v>
      </c>
    </row>
    <row r="20962" spans="1:4" x14ac:dyDescent="0.25">
      <c r="A20962" s="176" t="s">
        <v>31801</v>
      </c>
      <c r="B20962" s="176" t="s">
        <v>31802</v>
      </c>
      <c r="C20962" s="176" t="s">
        <v>1467</v>
      </c>
      <c r="D20962" s="177">
        <v>85.8</v>
      </c>
    </row>
    <row r="20963" spans="1:4" x14ac:dyDescent="0.25">
      <c r="A20963" s="176" t="s">
        <v>31803</v>
      </c>
      <c r="B20963" s="176" t="s">
        <v>31802</v>
      </c>
      <c r="C20963" s="176" t="s">
        <v>1467</v>
      </c>
      <c r="D20963" s="177">
        <v>85.8</v>
      </c>
    </row>
    <row r="20964" spans="1:4" x14ac:dyDescent="0.25">
      <c r="A20964" s="176" t="s">
        <v>31804</v>
      </c>
      <c r="B20964" s="176" t="s">
        <v>31805</v>
      </c>
      <c r="C20964" s="176" t="s">
        <v>1467</v>
      </c>
      <c r="D20964" s="177">
        <v>122.64</v>
      </c>
    </row>
    <row r="20965" spans="1:4" x14ac:dyDescent="0.25">
      <c r="A20965" s="176" t="s">
        <v>31806</v>
      </c>
      <c r="B20965" s="176" t="s">
        <v>31805</v>
      </c>
      <c r="C20965" s="176" t="s">
        <v>1467</v>
      </c>
      <c r="D20965" s="177">
        <v>122.64</v>
      </c>
    </row>
    <row r="20966" spans="1:4" x14ac:dyDescent="0.25">
      <c r="A20966" s="176" t="s">
        <v>31807</v>
      </c>
      <c r="B20966" s="176" t="s">
        <v>31808</v>
      </c>
      <c r="C20966" s="176" t="s">
        <v>1467</v>
      </c>
      <c r="D20966" s="177">
        <v>110</v>
      </c>
    </row>
    <row r="20967" spans="1:4" x14ac:dyDescent="0.25">
      <c r="A20967" s="176" t="s">
        <v>31809</v>
      </c>
      <c r="B20967" s="176" t="s">
        <v>31808</v>
      </c>
      <c r="C20967" s="176" t="s">
        <v>1467</v>
      </c>
      <c r="D20967" s="177">
        <v>110</v>
      </c>
    </row>
    <row r="20968" spans="1:4" x14ac:dyDescent="0.25">
      <c r="A20968" s="176" t="s">
        <v>31810</v>
      </c>
      <c r="B20968" s="176" t="s">
        <v>31811</v>
      </c>
      <c r="C20968" s="176" t="s">
        <v>1467</v>
      </c>
      <c r="D20968" s="177">
        <v>116</v>
      </c>
    </row>
    <row r="20969" spans="1:4" x14ac:dyDescent="0.25">
      <c r="A20969" s="176" t="s">
        <v>31812</v>
      </c>
      <c r="B20969" s="176" t="s">
        <v>31811</v>
      </c>
      <c r="C20969" s="176" t="s">
        <v>1467</v>
      </c>
      <c r="D20969" s="177">
        <v>116</v>
      </c>
    </row>
    <row r="20970" spans="1:4" x14ac:dyDescent="0.25">
      <c r="A20970" s="176" t="s">
        <v>31813</v>
      </c>
      <c r="B20970" s="176" t="s">
        <v>31814</v>
      </c>
      <c r="C20970" s="176" t="s">
        <v>1467</v>
      </c>
      <c r="D20970" s="177">
        <v>120.88</v>
      </c>
    </row>
    <row r="20971" spans="1:4" x14ac:dyDescent="0.25">
      <c r="A20971" s="176" t="s">
        <v>31815</v>
      </c>
      <c r="B20971" s="176" t="s">
        <v>31814</v>
      </c>
      <c r="C20971" s="176" t="s">
        <v>1467</v>
      </c>
      <c r="D20971" s="177">
        <v>120.88</v>
      </c>
    </row>
    <row r="20972" spans="1:4" x14ac:dyDescent="0.25">
      <c r="A20972" s="176" t="s">
        <v>31816</v>
      </c>
      <c r="B20972" s="176" t="s">
        <v>31817</v>
      </c>
      <c r="C20972" s="176" t="s">
        <v>1467</v>
      </c>
      <c r="D20972" s="177">
        <v>118.33</v>
      </c>
    </row>
    <row r="20973" spans="1:4" x14ac:dyDescent="0.25">
      <c r="A20973" s="176" t="s">
        <v>31818</v>
      </c>
      <c r="B20973" s="176" t="s">
        <v>31817</v>
      </c>
      <c r="C20973" s="176" t="s">
        <v>1467</v>
      </c>
      <c r="D20973" s="177">
        <v>118.33</v>
      </c>
    </row>
    <row r="20974" spans="1:4" x14ac:dyDescent="0.25">
      <c r="A20974" s="176" t="s">
        <v>31819</v>
      </c>
      <c r="B20974" s="176" t="s">
        <v>31820</v>
      </c>
      <c r="C20974" s="176" t="s">
        <v>1467</v>
      </c>
      <c r="D20974" s="177">
        <v>127.8</v>
      </c>
    </row>
    <row r="20975" spans="1:4" x14ac:dyDescent="0.25">
      <c r="A20975" s="176" t="s">
        <v>31821</v>
      </c>
      <c r="B20975" s="176" t="s">
        <v>31820</v>
      </c>
      <c r="C20975" s="176" t="s">
        <v>1467</v>
      </c>
      <c r="D20975" s="177">
        <v>127.8</v>
      </c>
    </row>
    <row r="20976" spans="1:4" x14ac:dyDescent="0.25">
      <c r="A20976" s="176" t="s">
        <v>31822</v>
      </c>
      <c r="B20976" s="176" t="s">
        <v>31823</v>
      </c>
      <c r="C20976" s="176" t="s">
        <v>1467</v>
      </c>
      <c r="D20976" s="177">
        <v>99.26</v>
      </c>
    </row>
    <row r="20977" spans="1:4" x14ac:dyDescent="0.25">
      <c r="A20977" s="176" t="s">
        <v>31824</v>
      </c>
      <c r="B20977" s="176" t="s">
        <v>31823</v>
      </c>
      <c r="C20977" s="176" t="s">
        <v>1467</v>
      </c>
      <c r="D20977" s="177">
        <v>99.26</v>
      </c>
    </row>
    <row r="20978" spans="1:4" x14ac:dyDescent="0.25">
      <c r="A20978" s="176" t="s">
        <v>31825</v>
      </c>
      <c r="B20978" s="176" t="s">
        <v>31826</v>
      </c>
      <c r="C20978" s="176" t="s">
        <v>1467</v>
      </c>
      <c r="D20978" s="177">
        <v>134.4</v>
      </c>
    </row>
    <row r="20979" spans="1:4" x14ac:dyDescent="0.25">
      <c r="A20979" s="176" t="s">
        <v>31827</v>
      </c>
      <c r="B20979" s="176" t="s">
        <v>31826</v>
      </c>
      <c r="C20979" s="176" t="s">
        <v>1467</v>
      </c>
      <c r="D20979" s="177">
        <v>134.4</v>
      </c>
    </row>
    <row r="20980" spans="1:4" x14ac:dyDescent="0.25">
      <c r="A20980" s="176" t="s">
        <v>31828</v>
      </c>
      <c r="B20980" s="176" t="s">
        <v>31829</v>
      </c>
      <c r="C20980" s="176" t="s">
        <v>1467</v>
      </c>
      <c r="D20980" s="177">
        <v>65</v>
      </c>
    </row>
    <row r="20981" spans="1:4" x14ac:dyDescent="0.25">
      <c r="A20981" s="176" t="s">
        <v>31830</v>
      </c>
      <c r="B20981" s="176" t="s">
        <v>31829</v>
      </c>
      <c r="C20981" s="176" t="s">
        <v>1467</v>
      </c>
      <c r="D20981" s="177">
        <v>65</v>
      </c>
    </row>
    <row r="20982" spans="1:4" x14ac:dyDescent="0.25">
      <c r="A20982" s="176" t="s">
        <v>31831</v>
      </c>
      <c r="B20982" s="176" t="s">
        <v>31832</v>
      </c>
      <c r="C20982" s="176" t="s">
        <v>1467</v>
      </c>
      <c r="D20982" s="177">
        <v>101.4</v>
      </c>
    </row>
    <row r="20983" spans="1:4" x14ac:dyDescent="0.25">
      <c r="A20983" s="176" t="s">
        <v>31833</v>
      </c>
      <c r="B20983" s="176" t="s">
        <v>31832</v>
      </c>
      <c r="C20983" s="176" t="s">
        <v>1467</v>
      </c>
      <c r="D20983" s="177">
        <v>101.4</v>
      </c>
    </row>
    <row r="20984" spans="1:4" x14ac:dyDescent="0.25">
      <c r="A20984" s="176" t="s">
        <v>31834</v>
      </c>
      <c r="B20984" s="176" t="s">
        <v>31835</v>
      </c>
      <c r="C20984" s="176" t="s">
        <v>1707</v>
      </c>
      <c r="D20984" s="177">
        <v>75</v>
      </c>
    </row>
    <row r="20985" spans="1:4" x14ac:dyDescent="0.25">
      <c r="A20985" s="176" t="s">
        <v>31836</v>
      </c>
      <c r="B20985" s="176" t="s">
        <v>31835</v>
      </c>
      <c r="C20985" s="176" t="s">
        <v>1707</v>
      </c>
      <c r="D20985" s="177">
        <v>75</v>
      </c>
    </row>
    <row r="20986" spans="1:4" x14ac:dyDescent="0.25">
      <c r="A20986" s="176" t="s">
        <v>31837</v>
      </c>
      <c r="B20986" s="176" t="s">
        <v>31838</v>
      </c>
      <c r="C20986" s="176" t="s">
        <v>1707</v>
      </c>
      <c r="D20986" s="177">
        <v>97</v>
      </c>
    </row>
    <row r="20987" spans="1:4" x14ac:dyDescent="0.25">
      <c r="A20987" s="176" t="s">
        <v>31839</v>
      </c>
      <c r="B20987" s="176" t="s">
        <v>31838</v>
      </c>
      <c r="C20987" s="176" t="s">
        <v>1707</v>
      </c>
      <c r="D20987" s="177">
        <v>97</v>
      </c>
    </row>
    <row r="20988" spans="1:4" x14ac:dyDescent="0.25">
      <c r="A20988" s="176" t="s">
        <v>31840</v>
      </c>
      <c r="B20988" s="176" t="s">
        <v>31841</v>
      </c>
      <c r="C20988" s="176" t="s">
        <v>83</v>
      </c>
      <c r="D20988" s="177">
        <v>239.38</v>
      </c>
    </row>
    <row r="20989" spans="1:4" x14ac:dyDescent="0.25">
      <c r="A20989" s="176" t="s">
        <v>31842</v>
      </c>
      <c r="B20989" s="176" t="s">
        <v>31841</v>
      </c>
      <c r="C20989" s="176" t="s">
        <v>83</v>
      </c>
      <c r="D20989" s="177">
        <v>228.37</v>
      </c>
    </row>
    <row r="20990" spans="1:4" x14ac:dyDescent="0.25">
      <c r="A20990" s="176" t="s">
        <v>31843</v>
      </c>
      <c r="B20990" s="176" t="s">
        <v>31844</v>
      </c>
      <c r="C20990" s="176" t="s">
        <v>115</v>
      </c>
      <c r="D20990" s="177">
        <v>9511.35</v>
      </c>
    </row>
    <row r="20991" spans="1:4" x14ac:dyDescent="0.25">
      <c r="A20991" s="176" t="s">
        <v>31845</v>
      </c>
      <c r="B20991" s="176" t="s">
        <v>31844</v>
      </c>
      <c r="C20991" s="176" t="s">
        <v>115</v>
      </c>
      <c r="D20991" s="177">
        <v>9226.42</v>
      </c>
    </row>
    <row r="20992" spans="1:4" x14ac:dyDescent="0.25">
      <c r="A20992" s="176" t="s">
        <v>31846</v>
      </c>
      <c r="B20992" s="176" t="s">
        <v>31847</v>
      </c>
      <c r="C20992" s="176" t="s">
        <v>115</v>
      </c>
      <c r="D20992" s="177">
        <v>2685.44</v>
      </c>
    </row>
    <row r="20993" spans="1:4" x14ac:dyDescent="0.25">
      <c r="A20993" s="176" t="s">
        <v>31848</v>
      </c>
      <c r="B20993" s="176" t="s">
        <v>31847</v>
      </c>
      <c r="C20993" s="176" t="s">
        <v>115</v>
      </c>
      <c r="D20993" s="177">
        <v>2618.96</v>
      </c>
    </row>
    <row r="20994" spans="1:4" x14ac:dyDescent="0.25">
      <c r="A20994" s="176" t="s">
        <v>31849</v>
      </c>
      <c r="B20994" s="176" t="s">
        <v>31850</v>
      </c>
      <c r="C20994" s="176" t="s">
        <v>115</v>
      </c>
      <c r="D20994" s="177">
        <v>6496.49</v>
      </c>
    </row>
    <row r="20995" spans="1:4" x14ac:dyDescent="0.25">
      <c r="A20995" s="176" t="s">
        <v>31851</v>
      </c>
      <c r="B20995" s="176" t="s">
        <v>31850</v>
      </c>
      <c r="C20995" s="176" t="s">
        <v>115</v>
      </c>
      <c r="D20995" s="177">
        <v>6293.17</v>
      </c>
    </row>
    <row r="20996" spans="1:4" x14ac:dyDescent="0.25">
      <c r="A20996" s="176" t="s">
        <v>31852</v>
      </c>
      <c r="B20996" s="176" t="s">
        <v>31853</v>
      </c>
      <c r="C20996" s="176" t="s">
        <v>83</v>
      </c>
      <c r="D20996" s="177">
        <v>621.51</v>
      </c>
    </row>
    <row r="20997" spans="1:4" x14ac:dyDescent="0.25">
      <c r="A20997" s="176" t="s">
        <v>31854</v>
      </c>
      <c r="B20997" s="176" t="s">
        <v>31853</v>
      </c>
      <c r="C20997" s="176" t="s">
        <v>83</v>
      </c>
      <c r="D20997" s="177">
        <v>599.27</v>
      </c>
    </row>
    <row r="20998" spans="1:4" x14ac:dyDescent="0.25">
      <c r="A20998" s="176" t="s">
        <v>31855</v>
      </c>
      <c r="B20998" s="176" t="s">
        <v>31856</v>
      </c>
      <c r="C20998" s="176" t="s">
        <v>83</v>
      </c>
      <c r="D20998" s="177">
        <v>806.46</v>
      </c>
    </row>
    <row r="20999" spans="1:4" x14ac:dyDescent="0.25">
      <c r="A20999" s="176" t="s">
        <v>31857</v>
      </c>
      <c r="B20999" s="176" t="s">
        <v>31856</v>
      </c>
      <c r="C20999" s="176" t="s">
        <v>83</v>
      </c>
      <c r="D20999" s="177">
        <v>778.7</v>
      </c>
    </row>
    <row r="21000" spans="1:4" x14ac:dyDescent="0.25">
      <c r="A21000" s="176" t="s">
        <v>31858</v>
      </c>
      <c r="B21000" s="176" t="s">
        <v>31859</v>
      </c>
      <c r="C21000" s="176" t="s">
        <v>83</v>
      </c>
      <c r="D21000" s="177">
        <v>697.92</v>
      </c>
    </row>
    <row r="21001" spans="1:4" x14ac:dyDescent="0.25">
      <c r="A21001" s="176" t="s">
        <v>31860</v>
      </c>
      <c r="B21001" s="176" t="s">
        <v>31859</v>
      </c>
      <c r="C21001" s="176" t="s">
        <v>83</v>
      </c>
      <c r="D21001" s="177">
        <v>673.38</v>
      </c>
    </row>
    <row r="21002" spans="1:4" x14ac:dyDescent="0.25">
      <c r="A21002" s="176" t="s">
        <v>31861</v>
      </c>
      <c r="B21002" s="176" t="s">
        <v>31862</v>
      </c>
      <c r="C21002" s="176" t="s">
        <v>83</v>
      </c>
      <c r="D21002" s="177">
        <v>1915.03</v>
      </c>
    </row>
    <row r="21003" spans="1:4" x14ac:dyDescent="0.25">
      <c r="A21003" s="176" t="s">
        <v>31863</v>
      </c>
      <c r="B21003" s="176" t="s">
        <v>31862</v>
      </c>
      <c r="C21003" s="176" t="s">
        <v>83</v>
      </c>
      <c r="D21003" s="177">
        <v>1855.36</v>
      </c>
    </row>
    <row r="21004" spans="1:4" x14ac:dyDescent="0.25">
      <c r="A21004" s="176" t="s">
        <v>31864</v>
      </c>
      <c r="B21004" s="176" t="s">
        <v>31865</v>
      </c>
      <c r="C21004" s="176" t="s">
        <v>83</v>
      </c>
      <c r="D21004" s="177">
        <v>2049.0500000000002</v>
      </c>
    </row>
    <row r="21005" spans="1:4" x14ac:dyDescent="0.25">
      <c r="A21005" s="176" t="s">
        <v>31866</v>
      </c>
      <c r="B21005" s="176" t="s">
        <v>31865</v>
      </c>
      <c r="C21005" s="176" t="s">
        <v>83</v>
      </c>
      <c r="D21005" s="177">
        <v>1982.23</v>
      </c>
    </row>
    <row r="21006" spans="1:4" x14ac:dyDescent="0.25">
      <c r="A21006" s="176" t="s">
        <v>31867</v>
      </c>
      <c r="B21006" s="176" t="s">
        <v>31868</v>
      </c>
      <c r="C21006" s="176" t="s">
        <v>83</v>
      </c>
      <c r="D21006" s="177">
        <v>1829.06</v>
      </c>
    </row>
    <row r="21007" spans="1:4" x14ac:dyDescent="0.25">
      <c r="A21007" s="176" t="s">
        <v>31869</v>
      </c>
      <c r="B21007" s="176" t="s">
        <v>31868</v>
      </c>
      <c r="C21007" s="176" t="s">
        <v>83</v>
      </c>
      <c r="D21007" s="177">
        <v>1771.43</v>
      </c>
    </row>
    <row r="21008" spans="1:4" x14ac:dyDescent="0.25">
      <c r="A21008" s="176" t="s">
        <v>31870</v>
      </c>
      <c r="B21008" s="176" t="s">
        <v>31871</v>
      </c>
      <c r="C21008" s="176" t="s">
        <v>83</v>
      </c>
      <c r="D21008" s="177">
        <v>217.51</v>
      </c>
    </row>
    <row r="21009" spans="1:4" x14ac:dyDescent="0.25">
      <c r="A21009" s="176" t="s">
        <v>31872</v>
      </c>
      <c r="B21009" s="176" t="s">
        <v>31871</v>
      </c>
      <c r="C21009" s="176" t="s">
        <v>83</v>
      </c>
      <c r="D21009" s="177">
        <v>209.58</v>
      </c>
    </row>
    <row r="21010" spans="1:4" x14ac:dyDescent="0.25">
      <c r="A21010" s="176" t="s">
        <v>31873</v>
      </c>
      <c r="B21010" s="176" t="s">
        <v>31874</v>
      </c>
      <c r="C21010" s="176" t="s">
        <v>83</v>
      </c>
      <c r="D21010" s="177">
        <v>750.95</v>
      </c>
    </row>
    <row r="21011" spans="1:4" x14ac:dyDescent="0.25">
      <c r="A21011" s="176" t="s">
        <v>31875</v>
      </c>
      <c r="B21011" s="176" t="s">
        <v>31874</v>
      </c>
      <c r="C21011" s="176" t="s">
        <v>83</v>
      </c>
      <c r="D21011" s="177">
        <v>718.81</v>
      </c>
    </row>
    <row r="21012" spans="1:4" x14ac:dyDescent="0.25">
      <c r="A21012" s="176" t="s">
        <v>31876</v>
      </c>
      <c r="B21012" s="176" t="s">
        <v>31877</v>
      </c>
      <c r="C21012" s="176" t="s">
        <v>83</v>
      </c>
      <c r="D21012" s="177">
        <v>222.82</v>
      </c>
    </row>
    <row r="21013" spans="1:4" x14ac:dyDescent="0.25">
      <c r="A21013" s="176" t="s">
        <v>31878</v>
      </c>
      <c r="B21013" s="176" t="s">
        <v>31877</v>
      </c>
      <c r="C21013" s="176" t="s">
        <v>83</v>
      </c>
      <c r="D21013" s="177">
        <v>214.34</v>
      </c>
    </row>
    <row r="21014" spans="1:4" x14ac:dyDescent="0.25">
      <c r="A21014" s="176" t="s">
        <v>31879</v>
      </c>
      <c r="B21014" s="176" t="s">
        <v>31880</v>
      </c>
      <c r="C21014" s="176" t="s">
        <v>83</v>
      </c>
      <c r="D21014" s="177">
        <v>664.41</v>
      </c>
    </row>
    <row r="21015" spans="1:4" x14ac:dyDescent="0.25">
      <c r="A21015" s="176" t="s">
        <v>31881</v>
      </c>
      <c r="B21015" s="176" t="s">
        <v>31880</v>
      </c>
      <c r="C21015" s="176" t="s">
        <v>83</v>
      </c>
      <c r="D21015" s="177">
        <v>638.87</v>
      </c>
    </row>
    <row r="21016" spans="1:4" x14ac:dyDescent="0.25">
      <c r="A21016" s="176" t="s">
        <v>31882</v>
      </c>
      <c r="B21016" s="176" t="s">
        <v>31883</v>
      </c>
      <c r="C21016" s="176" t="s">
        <v>83</v>
      </c>
      <c r="D21016" s="177">
        <v>352.07</v>
      </c>
    </row>
    <row r="21017" spans="1:4" x14ac:dyDescent="0.25">
      <c r="A21017" s="176" t="s">
        <v>31884</v>
      </c>
      <c r="B21017" s="176" t="s">
        <v>31883</v>
      </c>
      <c r="C21017" s="176" t="s">
        <v>83</v>
      </c>
      <c r="D21017" s="177">
        <v>343.62</v>
      </c>
    </row>
    <row r="21018" spans="1:4" x14ac:dyDescent="0.25">
      <c r="A21018" s="176" t="s">
        <v>31885</v>
      </c>
      <c r="B21018" s="176" t="s">
        <v>31886</v>
      </c>
      <c r="C21018" s="176" t="s">
        <v>83</v>
      </c>
      <c r="D21018" s="177">
        <v>136.31</v>
      </c>
    </row>
    <row r="21019" spans="1:4" x14ac:dyDescent="0.25">
      <c r="A21019" s="176" t="s">
        <v>31887</v>
      </c>
      <c r="B21019" s="176" t="s">
        <v>31886</v>
      </c>
      <c r="C21019" s="176" t="s">
        <v>83</v>
      </c>
      <c r="D21019" s="177">
        <v>133.72999999999999</v>
      </c>
    </row>
    <row r="21020" spans="1:4" x14ac:dyDescent="0.25">
      <c r="A21020" s="176" t="s">
        <v>31888</v>
      </c>
      <c r="B21020" s="176" t="s">
        <v>31889</v>
      </c>
      <c r="C21020" s="176" t="s">
        <v>115</v>
      </c>
      <c r="D21020" s="177">
        <v>10207.81</v>
      </c>
    </row>
    <row r="21021" spans="1:4" x14ac:dyDescent="0.25">
      <c r="A21021" s="176" t="s">
        <v>31890</v>
      </c>
      <c r="B21021" s="176" t="s">
        <v>31889</v>
      </c>
      <c r="C21021" s="176" t="s">
        <v>115</v>
      </c>
      <c r="D21021" s="177">
        <v>9800.25</v>
      </c>
    </row>
    <row r="21022" spans="1:4" x14ac:dyDescent="0.25">
      <c r="A21022" s="176" t="s">
        <v>31891</v>
      </c>
      <c r="B21022" s="176" t="s">
        <v>31892</v>
      </c>
      <c r="C21022" s="176" t="s">
        <v>115</v>
      </c>
      <c r="D21022" s="177">
        <v>13298.75</v>
      </c>
    </row>
    <row r="21023" spans="1:4" x14ac:dyDescent="0.25">
      <c r="A21023" s="176" t="s">
        <v>31893</v>
      </c>
      <c r="B21023" s="176" t="s">
        <v>31892</v>
      </c>
      <c r="C21023" s="176" t="s">
        <v>115</v>
      </c>
      <c r="D21023" s="177">
        <v>12782.69</v>
      </c>
    </row>
    <row r="21024" spans="1:4" x14ac:dyDescent="0.25">
      <c r="A21024" s="176" t="s">
        <v>31894</v>
      </c>
      <c r="B21024" s="176" t="s">
        <v>31895</v>
      </c>
      <c r="C21024" s="176" t="s">
        <v>322</v>
      </c>
      <c r="D21024" s="177">
        <v>31.46</v>
      </c>
    </row>
    <row r="21025" spans="1:4" x14ac:dyDescent="0.25">
      <c r="A21025" s="176" t="s">
        <v>31896</v>
      </c>
      <c r="B21025" s="176" t="s">
        <v>31895</v>
      </c>
      <c r="C21025" s="176" t="s">
        <v>322</v>
      </c>
      <c r="D21025" s="177">
        <v>30.36</v>
      </c>
    </row>
    <row r="21026" spans="1:4" x14ac:dyDescent="0.25">
      <c r="A21026" s="176" t="s">
        <v>31897</v>
      </c>
      <c r="B21026" s="176" t="s">
        <v>31898</v>
      </c>
      <c r="C21026" s="176" t="s">
        <v>322</v>
      </c>
      <c r="D21026" s="177">
        <v>2566.91</v>
      </c>
    </row>
    <row r="21027" spans="1:4" x14ac:dyDescent="0.25">
      <c r="A21027" s="176" t="s">
        <v>31899</v>
      </c>
      <c r="B21027" s="176" t="s">
        <v>31898</v>
      </c>
      <c r="C21027" s="176" t="s">
        <v>322</v>
      </c>
      <c r="D21027" s="177">
        <v>2532.59</v>
      </c>
    </row>
    <row r="21028" spans="1:4" x14ac:dyDescent="0.25">
      <c r="A21028" s="176" t="s">
        <v>31900</v>
      </c>
      <c r="B21028" s="176" t="s">
        <v>31901</v>
      </c>
      <c r="C21028" s="176" t="s">
        <v>115</v>
      </c>
      <c r="D21028" s="177">
        <v>429.35</v>
      </c>
    </row>
    <row r="21029" spans="1:4" x14ac:dyDescent="0.25">
      <c r="A21029" s="176" t="s">
        <v>31902</v>
      </c>
      <c r="B21029" s="176" t="s">
        <v>31901</v>
      </c>
      <c r="C21029" s="176" t="s">
        <v>115</v>
      </c>
      <c r="D21029" s="177">
        <v>404.22</v>
      </c>
    </row>
    <row r="21030" spans="1:4" x14ac:dyDescent="0.25">
      <c r="A21030" s="176" t="s">
        <v>31903</v>
      </c>
      <c r="B21030" s="176" t="s">
        <v>31904</v>
      </c>
      <c r="C21030" s="176" t="s">
        <v>115</v>
      </c>
      <c r="D21030" s="177">
        <v>466.97</v>
      </c>
    </row>
    <row r="21031" spans="1:4" x14ac:dyDescent="0.25">
      <c r="A21031" s="176" t="s">
        <v>31905</v>
      </c>
      <c r="B21031" s="176" t="s">
        <v>31904</v>
      </c>
      <c r="C21031" s="176" t="s">
        <v>115</v>
      </c>
      <c r="D21031" s="177">
        <v>439.32</v>
      </c>
    </row>
    <row r="21032" spans="1:4" x14ac:dyDescent="0.25">
      <c r="A21032" s="176" t="s">
        <v>31906</v>
      </c>
      <c r="B21032" s="176" t="s">
        <v>31907</v>
      </c>
      <c r="C21032" s="176" t="s">
        <v>115</v>
      </c>
      <c r="D21032" s="177">
        <v>538.78</v>
      </c>
    </row>
    <row r="21033" spans="1:4" x14ac:dyDescent="0.25">
      <c r="A21033" s="176" t="s">
        <v>31908</v>
      </c>
      <c r="B21033" s="176" t="s">
        <v>31907</v>
      </c>
      <c r="C21033" s="176" t="s">
        <v>115</v>
      </c>
      <c r="D21033" s="177">
        <v>508.62</v>
      </c>
    </row>
    <row r="21034" spans="1:4" x14ac:dyDescent="0.25">
      <c r="A21034" s="176" t="s">
        <v>31909</v>
      </c>
      <c r="B21034" s="176" t="s">
        <v>31910</v>
      </c>
      <c r="C21034" s="176" t="s">
        <v>115</v>
      </c>
      <c r="D21034" s="177">
        <v>658.65</v>
      </c>
    </row>
    <row r="21035" spans="1:4" x14ac:dyDescent="0.25">
      <c r="A21035" s="176" t="s">
        <v>31911</v>
      </c>
      <c r="B21035" s="176" t="s">
        <v>31910</v>
      </c>
      <c r="C21035" s="176" t="s">
        <v>115</v>
      </c>
      <c r="D21035" s="177">
        <v>620.95000000000005</v>
      </c>
    </row>
    <row r="21036" spans="1:4" x14ac:dyDescent="0.25">
      <c r="A21036" s="176" t="s">
        <v>31912</v>
      </c>
      <c r="B21036" s="176" t="s">
        <v>31913</v>
      </c>
      <c r="C21036" s="176" t="s">
        <v>115</v>
      </c>
      <c r="D21036" s="177">
        <v>874.21</v>
      </c>
    </row>
    <row r="21037" spans="1:4" x14ac:dyDescent="0.25">
      <c r="A21037" s="176" t="s">
        <v>31914</v>
      </c>
      <c r="B21037" s="176" t="s">
        <v>31913</v>
      </c>
      <c r="C21037" s="176" t="s">
        <v>115</v>
      </c>
      <c r="D21037" s="177">
        <v>823.94</v>
      </c>
    </row>
    <row r="21038" spans="1:4" x14ac:dyDescent="0.25">
      <c r="A21038" s="176" t="s">
        <v>31915</v>
      </c>
      <c r="B21038" s="176" t="s">
        <v>31916</v>
      </c>
      <c r="C21038" s="176" t="s">
        <v>115</v>
      </c>
      <c r="D21038" s="177">
        <v>203.32</v>
      </c>
    </row>
    <row r="21039" spans="1:4" x14ac:dyDescent="0.25">
      <c r="A21039" s="176" t="s">
        <v>31917</v>
      </c>
      <c r="B21039" s="176" t="s">
        <v>31916</v>
      </c>
      <c r="C21039" s="176" t="s">
        <v>115</v>
      </c>
      <c r="D21039" s="177">
        <v>190.76</v>
      </c>
    </row>
    <row r="21040" spans="1:4" x14ac:dyDescent="0.25">
      <c r="A21040" s="176" t="s">
        <v>31918</v>
      </c>
      <c r="B21040" s="176" t="s">
        <v>31919</v>
      </c>
      <c r="C21040" s="176" t="s">
        <v>115</v>
      </c>
      <c r="D21040" s="177">
        <v>409.75</v>
      </c>
    </row>
    <row r="21041" spans="1:4" x14ac:dyDescent="0.25">
      <c r="A21041" s="176" t="s">
        <v>31920</v>
      </c>
      <c r="B21041" s="176" t="s">
        <v>31919</v>
      </c>
      <c r="C21041" s="176" t="s">
        <v>115</v>
      </c>
      <c r="D21041" s="177">
        <v>384.62</v>
      </c>
    </row>
    <row r="21042" spans="1:4" x14ac:dyDescent="0.25">
      <c r="A21042" s="176" t="s">
        <v>31921</v>
      </c>
      <c r="B21042" s="176" t="s">
        <v>31922</v>
      </c>
      <c r="C21042" s="176" t="s">
        <v>115</v>
      </c>
      <c r="D21042" s="177">
        <v>821.01</v>
      </c>
    </row>
    <row r="21043" spans="1:4" x14ac:dyDescent="0.25">
      <c r="A21043" s="176" t="s">
        <v>31923</v>
      </c>
      <c r="B21043" s="176" t="s">
        <v>31922</v>
      </c>
      <c r="C21043" s="176" t="s">
        <v>115</v>
      </c>
      <c r="D21043" s="177">
        <v>770.74</v>
      </c>
    </row>
    <row r="21044" spans="1:4" x14ac:dyDescent="0.25">
      <c r="A21044" s="176" t="s">
        <v>31924</v>
      </c>
      <c r="B21044" s="176" t="s">
        <v>31925</v>
      </c>
      <c r="C21044" s="176" t="s">
        <v>115</v>
      </c>
      <c r="D21044" s="177">
        <v>409.75</v>
      </c>
    </row>
    <row r="21045" spans="1:4" x14ac:dyDescent="0.25">
      <c r="A21045" s="176" t="s">
        <v>31926</v>
      </c>
      <c r="B21045" s="176" t="s">
        <v>31925</v>
      </c>
      <c r="C21045" s="176" t="s">
        <v>115</v>
      </c>
      <c r="D21045" s="177">
        <v>384.62</v>
      </c>
    </row>
    <row r="21046" spans="1:4" x14ac:dyDescent="0.25">
      <c r="A21046" s="176" t="s">
        <v>31927</v>
      </c>
      <c r="B21046" s="176" t="s">
        <v>31928</v>
      </c>
      <c r="C21046" s="176" t="s">
        <v>115</v>
      </c>
      <c r="D21046" s="177">
        <v>484.98</v>
      </c>
    </row>
    <row r="21047" spans="1:4" x14ac:dyDescent="0.25">
      <c r="A21047" s="176" t="s">
        <v>31929</v>
      </c>
      <c r="B21047" s="176" t="s">
        <v>31928</v>
      </c>
      <c r="C21047" s="176" t="s">
        <v>115</v>
      </c>
      <c r="D21047" s="177">
        <v>454.82</v>
      </c>
    </row>
    <row r="21048" spans="1:4" x14ac:dyDescent="0.25">
      <c r="A21048" s="176" t="s">
        <v>31930</v>
      </c>
      <c r="B21048" s="176" t="s">
        <v>31931</v>
      </c>
      <c r="C21048" s="176" t="s">
        <v>115</v>
      </c>
      <c r="D21048" s="177">
        <v>409.75</v>
      </c>
    </row>
    <row r="21049" spans="1:4" x14ac:dyDescent="0.25">
      <c r="A21049" s="176" t="s">
        <v>31932</v>
      </c>
      <c r="B21049" s="176" t="s">
        <v>31931</v>
      </c>
      <c r="C21049" s="176" t="s">
        <v>115</v>
      </c>
      <c r="D21049" s="177">
        <v>384.62</v>
      </c>
    </row>
    <row r="21050" spans="1:4" x14ac:dyDescent="0.25">
      <c r="A21050" s="176" t="s">
        <v>31933</v>
      </c>
      <c r="B21050" s="176" t="s">
        <v>31934</v>
      </c>
      <c r="C21050" s="176" t="s">
        <v>115</v>
      </c>
      <c r="D21050" s="177">
        <v>484.98</v>
      </c>
    </row>
    <row r="21051" spans="1:4" x14ac:dyDescent="0.25">
      <c r="A21051" s="176" t="s">
        <v>31935</v>
      </c>
      <c r="B21051" s="176" t="s">
        <v>31934</v>
      </c>
      <c r="C21051" s="176" t="s">
        <v>115</v>
      </c>
      <c r="D21051" s="177">
        <v>454.82</v>
      </c>
    </row>
    <row r="21052" spans="1:4" x14ac:dyDescent="0.25">
      <c r="A21052" s="176" t="s">
        <v>31936</v>
      </c>
      <c r="B21052" s="176" t="s">
        <v>31937</v>
      </c>
      <c r="C21052" s="176" t="s">
        <v>115</v>
      </c>
      <c r="D21052" s="177">
        <v>335.31</v>
      </c>
    </row>
    <row r="21053" spans="1:4" x14ac:dyDescent="0.25">
      <c r="A21053" s="176" t="s">
        <v>31938</v>
      </c>
      <c r="B21053" s="176" t="s">
        <v>31937</v>
      </c>
      <c r="C21053" s="176" t="s">
        <v>115</v>
      </c>
      <c r="D21053" s="177">
        <v>316.45999999999998</v>
      </c>
    </row>
    <row r="21054" spans="1:4" x14ac:dyDescent="0.25">
      <c r="A21054" s="176" t="s">
        <v>31939</v>
      </c>
      <c r="B21054" s="176" t="s">
        <v>31940</v>
      </c>
      <c r="C21054" s="176" t="s">
        <v>115</v>
      </c>
      <c r="D21054" s="177">
        <v>752.31</v>
      </c>
    </row>
    <row r="21055" spans="1:4" x14ac:dyDescent="0.25">
      <c r="A21055" s="176" t="s">
        <v>31941</v>
      </c>
      <c r="B21055" s="176" t="s">
        <v>31940</v>
      </c>
      <c r="C21055" s="176" t="s">
        <v>115</v>
      </c>
      <c r="D21055" s="177">
        <v>702.04</v>
      </c>
    </row>
    <row r="21056" spans="1:4" x14ac:dyDescent="0.25">
      <c r="A21056" s="176" t="s">
        <v>31942</v>
      </c>
      <c r="B21056" s="176" t="s">
        <v>31943</v>
      </c>
      <c r="C21056" s="176" t="s">
        <v>115</v>
      </c>
      <c r="D21056" s="177">
        <v>2256.9299999999998</v>
      </c>
    </row>
    <row r="21057" spans="1:4" x14ac:dyDescent="0.25">
      <c r="A21057" s="176" t="s">
        <v>31944</v>
      </c>
      <c r="B21057" s="176" t="s">
        <v>31943</v>
      </c>
      <c r="C21057" s="176" t="s">
        <v>115</v>
      </c>
      <c r="D21057" s="177">
        <v>2106.14</v>
      </c>
    </row>
    <row r="21058" spans="1:4" x14ac:dyDescent="0.25">
      <c r="A21058" s="176" t="s">
        <v>31945</v>
      </c>
      <c r="B21058" s="176" t="s">
        <v>31946</v>
      </c>
      <c r="C21058" s="176" t="s">
        <v>115</v>
      </c>
      <c r="D21058" s="177">
        <v>188.07</v>
      </c>
    </row>
    <row r="21059" spans="1:4" x14ac:dyDescent="0.25">
      <c r="A21059" s="176" t="s">
        <v>31947</v>
      </c>
      <c r="B21059" s="176" t="s">
        <v>31946</v>
      </c>
      <c r="C21059" s="176" t="s">
        <v>115</v>
      </c>
      <c r="D21059" s="177">
        <v>175.51</v>
      </c>
    </row>
    <row r="21060" spans="1:4" x14ac:dyDescent="0.25">
      <c r="A21060" s="176" t="s">
        <v>31948</v>
      </c>
      <c r="B21060" s="176" t="s">
        <v>31949</v>
      </c>
      <c r="C21060" s="176" t="s">
        <v>115</v>
      </c>
      <c r="D21060" s="177">
        <v>282.11</v>
      </c>
    </row>
    <row r="21061" spans="1:4" x14ac:dyDescent="0.25">
      <c r="A21061" s="176" t="s">
        <v>31950</v>
      </c>
      <c r="B21061" s="176" t="s">
        <v>31949</v>
      </c>
      <c r="C21061" s="176" t="s">
        <v>115</v>
      </c>
      <c r="D21061" s="177">
        <v>263.26</v>
      </c>
    </row>
    <row r="21062" spans="1:4" x14ac:dyDescent="0.25">
      <c r="A21062" s="176" t="s">
        <v>31951</v>
      </c>
      <c r="B21062" s="176" t="s">
        <v>31952</v>
      </c>
      <c r="C21062" s="176" t="s">
        <v>115</v>
      </c>
      <c r="D21062" s="177">
        <v>376.15</v>
      </c>
    </row>
    <row r="21063" spans="1:4" x14ac:dyDescent="0.25">
      <c r="A21063" s="176" t="s">
        <v>31953</v>
      </c>
      <c r="B21063" s="176" t="s">
        <v>31952</v>
      </c>
      <c r="C21063" s="176" t="s">
        <v>115</v>
      </c>
      <c r="D21063" s="177">
        <v>351.02</v>
      </c>
    </row>
    <row r="21064" spans="1:4" x14ac:dyDescent="0.25">
      <c r="A21064" s="176" t="s">
        <v>31954</v>
      </c>
      <c r="B21064" s="176" t="s">
        <v>31955</v>
      </c>
      <c r="C21064" s="176" t="s">
        <v>115</v>
      </c>
      <c r="D21064" s="177">
        <v>188.07</v>
      </c>
    </row>
    <row r="21065" spans="1:4" x14ac:dyDescent="0.25">
      <c r="A21065" s="176" t="s">
        <v>31956</v>
      </c>
      <c r="B21065" s="176" t="s">
        <v>31955</v>
      </c>
      <c r="C21065" s="176" t="s">
        <v>115</v>
      </c>
      <c r="D21065" s="177">
        <v>175.51</v>
      </c>
    </row>
    <row r="21066" spans="1:4" x14ac:dyDescent="0.25">
      <c r="A21066" s="176" t="s">
        <v>31957</v>
      </c>
      <c r="B21066" s="176" t="s">
        <v>31958</v>
      </c>
      <c r="C21066" s="176" t="s">
        <v>115</v>
      </c>
      <c r="D21066" s="177">
        <v>300.92</v>
      </c>
    </row>
    <row r="21067" spans="1:4" x14ac:dyDescent="0.25">
      <c r="A21067" s="176" t="s">
        <v>31959</v>
      </c>
      <c r="B21067" s="176" t="s">
        <v>31958</v>
      </c>
      <c r="C21067" s="176" t="s">
        <v>115</v>
      </c>
      <c r="D21067" s="177">
        <v>280.81</v>
      </c>
    </row>
    <row r="21068" spans="1:4" x14ac:dyDescent="0.25">
      <c r="A21068" s="176" t="s">
        <v>31960</v>
      </c>
      <c r="B21068" s="176" t="s">
        <v>31961</v>
      </c>
      <c r="C21068" s="176" t="s">
        <v>115</v>
      </c>
      <c r="D21068" s="177">
        <v>225.69</v>
      </c>
    </row>
    <row r="21069" spans="1:4" x14ac:dyDescent="0.25">
      <c r="A21069" s="176" t="s">
        <v>31962</v>
      </c>
      <c r="B21069" s="176" t="s">
        <v>31961</v>
      </c>
      <c r="C21069" s="176" t="s">
        <v>115</v>
      </c>
      <c r="D21069" s="177">
        <v>210.61</v>
      </c>
    </row>
    <row r="21070" spans="1:4" x14ac:dyDescent="0.25">
      <c r="A21070" s="176" t="s">
        <v>31963</v>
      </c>
      <c r="B21070" s="176" t="s">
        <v>31964</v>
      </c>
      <c r="C21070" s="176" t="s">
        <v>115</v>
      </c>
      <c r="D21070" s="177">
        <v>376.15</v>
      </c>
    </row>
    <row r="21071" spans="1:4" x14ac:dyDescent="0.25">
      <c r="A21071" s="176" t="s">
        <v>31965</v>
      </c>
      <c r="B21071" s="176" t="s">
        <v>31964</v>
      </c>
      <c r="C21071" s="176" t="s">
        <v>115</v>
      </c>
      <c r="D21071" s="177">
        <v>351.02</v>
      </c>
    </row>
    <row r="21072" spans="1:4" x14ac:dyDescent="0.25">
      <c r="A21072" s="176" t="s">
        <v>31966</v>
      </c>
      <c r="B21072" s="176" t="s">
        <v>31967</v>
      </c>
      <c r="C21072" s="176" t="s">
        <v>115</v>
      </c>
      <c r="D21072" s="177">
        <v>1365</v>
      </c>
    </row>
    <row r="21073" spans="1:4" x14ac:dyDescent="0.25">
      <c r="A21073" s="176" t="s">
        <v>31968</v>
      </c>
      <c r="B21073" s="176" t="s">
        <v>31967</v>
      </c>
      <c r="C21073" s="176" t="s">
        <v>115</v>
      </c>
      <c r="D21073" s="177">
        <v>1365</v>
      </c>
    </row>
    <row r="21074" spans="1:4" x14ac:dyDescent="0.25">
      <c r="A21074" s="176" t="s">
        <v>31969</v>
      </c>
      <c r="B21074" s="176" t="s">
        <v>31970</v>
      </c>
      <c r="C21074" s="176" t="s">
        <v>115</v>
      </c>
      <c r="D21074" s="177">
        <v>1972.25</v>
      </c>
    </row>
    <row r="21075" spans="1:4" x14ac:dyDescent="0.25">
      <c r="A21075" s="176" t="s">
        <v>31971</v>
      </c>
      <c r="B21075" s="176" t="s">
        <v>31970</v>
      </c>
      <c r="C21075" s="176" t="s">
        <v>115</v>
      </c>
      <c r="D21075" s="177">
        <v>1972.25</v>
      </c>
    </row>
    <row r="21076" spans="1:4" x14ac:dyDescent="0.25">
      <c r="A21076" s="176" t="s">
        <v>31972</v>
      </c>
      <c r="B21076" s="176" t="s">
        <v>31973</v>
      </c>
      <c r="C21076" s="176" t="s">
        <v>115</v>
      </c>
      <c r="D21076" s="177">
        <v>2689.85</v>
      </c>
    </row>
    <row r="21077" spans="1:4" x14ac:dyDescent="0.25">
      <c r="A21077" s="176" t="s">
        <v>31974</v>
      </c>
      <c r="B21077" s="176" t="s">
        <v>31973</v>
      </c>
      <c r="C21077" s="176" t="s">
        <v>115</v>
      </c>
      <c r="D21077" s="177">
        <v>2689.85</v>
      </c>
    </row>
    <row r="21078" spans="1:4" x14ac:dyDescent="0.25">
      <c r="A21078" s="176" t="s">
        <v>31975</v>
      </c>
      <c r="B21078" s="176" t="s">
        <v>31976</v>
      </c>
      <c r="C21078" s="176" t="s">
        <v>115</v>
      </c>
      <c r="D21078" s="177">
        <v>2550</v>
      </c>
    </row>
    <row r="21079" spans="1:4" x14ac:dyDescent="0.25">
      <c r="A21079" s="176" t="s">
        <v>31977</v>
      </c>
      <c r="B21079" s="176" t="s">
        <v>31976</v>
      </c>
      <c r="C21079" s="176" t="s">
        <v>115</v>
      </c>
      <c r="D21079" s="177">
        <v>2550</v>
      </c>
    </row>
    <row r="21080" spans="1:4" x14ac:dyDescent="0.25">
      <c r="A21080" s="176" t="s">
        <v>31978</v>
      </c>
      <c r="B21080" s="176" t="s">
        <v>31979</v>
      </c>
      <c r="C21080" s="176" t="s">
        <v>115</v>
      </c>
      <c r="D21080" s="177">
        <v>3509</v>
      </c>
    </row>
    <row r="21081" spans="1:4" x14ac:dyDescent="0.25">
      <c r="A21081" s="176" t="s">
        <v>31980</v>
      </c>
      <c r="B21081" s="176" t="s">
        <v>31979</v>
      </c>
      <c r="C21081" s="176" t="s">
        <v>115</v>
      </c>
      <c r="D21081" s="177">
        <v>3509</v>
      </c>
    </row>
    <row r="21082" spans="1:4" x14ac:dyDescent="0.25">
      <c r="A21082" s="176" t="s">
        <v>31981</v>
      </c>
      <c r="B21082" s="176" t="s">
        <v>31982</v>
      </c>
      <c r="C21082" s="176" t="s">
        <v>115</v>
      </c>
      <c r="D21082" s="177">
        <v>5152.09</v>
      </c>
    </row>
    <row r="21083" spans="1:4" x14ac:dyDescent="0.25">
      <c r="A21083" s="176" t="s">
        <v>31983</v>
      </c>
      <c r="B21083" s="176" t="s">
        <v>31982</v>
      </c>
      <c r="C21083" s="176" t="s">
        <v>115</v>
      </c>
      <c r="D21083" s="177">
        <v>5152.09</v>
      </c>
    </row>
    <row r="21084" spans="1:4" x14ac:dyDescent="0.25">
      <c r="A21084" s="176" t="s">
        <v>31984</v>
      </c>
      <c r="B21084" s="176" t="s">
        <v>31985</v>
      </c>
      <c r="C21084" s="176" t="s">
        <v>115</v>
      </c>
      <c r="D21084" s="177">
        <v>6822</v>
      </c>
    </row>
    <row r="21085" spans="1:4" x14ac:dyDescent="0.25">
      <c r="A21085" s="176" t="s">
        <v>31986</v>
      </c>
      <c r="B21085" s="176" t="s">
        <v>31985</v>
      </c>
      <c r="C21085" s="176" t="s">
        <v>115</v>
      </c>
      <c r="D21085" s="177">
        <v>6822</v>
      </c>
    </row>
    <row r="21086" spans="1:4" x14ac:dyDescent="0.25">
      <c r="A21086" s="176" t="s">
        <v>31987</v>
      </c>
      <c r="B21086" s="176" t="s">
        <v>31988</v>
      </c>
      <c r="C21086" s="176" t="s">
        <v>115</v>
      </c>
      <c r="D21086" s="177">
        <v>12017.5</v>
      </c>
    </row>
    <row r="21087" spans="1:4" x14ac:dyDescent="0.25">
      <c r="A21087" s="176" t="s">
        <v>31989</v>
      </c>
      <c r="B21087" s="176" t="s">
        <v>31988</v>
      </c>
      <c r="C21087" s="176" t="s">
        <v>115</v>
      </c>
      <c r="D21087" s="177">
        <v>12017.5</v>
      </c>
    </row>
    <row r="21088" spans="1:4" x14ac:dyDescent="0.25">
      <c r="A21088" s="176" t="s">
        <v>31990</v>
      </c>
      <c r="B21088" s="176" t="s">
        <v>31991</v>
      </c>
      <c r="C21088" s="176" t="s">
        <v>115</v>
      </c>
      <c r="D21088" s="177">
        <v>1120</v>
      </c>
    </row>
    <row r="21089" spans="1:4" x14ac:dyDescent="0.25">
      <c r="A21089" s="176" t="s">
        <v>31992</v>
      </c>
      <c r="B21089" s="176" t="s">
        <v>31991</v>
      </c>
      <c r="C21089" s="176" t="s">
        <v>115</v>
      </c>
      <c r="D21089" s="177">
        <v>1120</v>
      </c>
    </row>
    <row r="21090" spans="1:4" x14ac:dyDescent="0.25">
      <c r="A21090" s="176" t="s">
        <v>31993</v>
      </c>
      <c r="B21090" s="176" t="s">
        <v>31994</v>
      </c>
      <c r="C21090" s="176" t="s">
        <v>115</v>
      </c>
      <c r="D21090" s="177">
        <v>1980</v>
      </c>
    </row>
    <row r="21091" spans="1:4" x14ac:dyDescent="0.25">
      <c r="A21091" s="176" t="s">
        <v>31995</v>
      </c>
      <c r="B21091" s="176" t="s">
        <v>31994</v>
      </c>
      <c r="C21091" s="176" t="s">
        <v>115</v>
      </c>
      <c r="D21091" s="177">
        <v>1980</v>
      </c>
    </row>
    <row r="21092" spans="1:4" x14ac:dyDescent="0.25">
      <c r="A21092" s="176" t="s">
        <v>31996</v>
      </c>
      <c r="B21092" s="176" t="s">
        <v>31997</v>
      </c>
      <c r="C21092" s="176" t="s">
        <v>115</v>
      </c>
      <c r="D21092" s="177">
        <v>1440</v>
      </c>
    </row>
    <row r="21093" spans="1:4" x14ac:dyDescent="0.25">
      <c r="A21093" s="176" t="s">
        <v>31998</v>
      </c>
      <c r="B21093" s="176" t="s">
        <v>31997</v>
      </c>
      <c r="C21093" s="176" t="s">
        <v>115</v>
      </c>
      <c r="D21093" s="177">
        <v>1440</v>
      </c>
    </row>
    <row r="21094" spans="1:4" x14ac:dyDescent="0.25">
      <c r="A21094" s="176" t="s">
        <v>31999</v>
      </c>
      <c r="B21094" s="176" t="s">
        <v>32000</v>
      </c>
      <c r="C21094" s="176" t="s">
        <v>115</v>
      </c>
      <c r="D21094" s="177">
        <v>2210</v>
      </c>
    </row>
    <row r="21095" spans="1:4" x14ac:dyDescent="0.25">
      <c r="A21095" s="176" t="s">
        <v>32001</v>
      </c>
      <c r="B21095" s="176" t="s">
        <v>32000</v>
      </c>
      <c r="C21095" s="176" t="s">
        <v>115</v>
      </c>
      <c r="D21095" s="177">
        <v>2210</v>
      </c>
    </row>
    <row r="21096" spans="1:4" x14ac:dyDescent="0.25">
      <c r="A21096" s="176" t="s">
        <v>32002</v>
      </c>
      <c r="B21096" s="176" t="s">
        <v>32003</v>
      </c>
      <c r="C21096" s="176" t="s">
        <v>115</v>
      </c>
      <c r="D21096" s="177">
        <v>3580</v>
      </c>
    </row>
    <row r="21097" spans="1:4" x14ac:dyDescent="0.25">
      <c r="A21097" s="176" t="s">
        <v>32004</v>
      </c>
      <c r="B21097" s="176" t="s">
        <v>32003</v>
      </c>
      <c r="C21097" s="176" t="s">
        <v>115</v>
      </c>
      <c r="D21097" s="177">
        <v>3580</v>
      </c>
    </row>
    <row r="21098" spans="1:4" x14ac:dyDescent="0.25">
      <c r="A21098" s="176" t="s">
        <v>32005</v>
      </c>
      <c r="B21098" s="176" t="s">
        <v>32006</v>
      </c>
      <c r="C21098" s="176" t="s">
        <v>115</v>
      </c>
      <c r="D21098" s="177">
        <v>4250</v>
      </c>
    </row>
    <row r="21099" spans="1:4" x14ac:dyDescent="0.25">
      <c r="A21099" s="176" t="s">
        <v>32007</v>
      </c>
      <c r="B21099" s="176" t="s">
        <v>32006</v>
      </c>
      <c r="C21099" s="176" t="s">
        <v>115</v>
      </c>
      <c r="D21099" s="177">
        <v>4250</v>
      </c>
    </row>
    <row r="21100" spans="1:4" x14ac:dyDescent="0.25">
      <c r="A21100" s="176" t="s">
        <v>32008</v>
      </c>
      <c r="B21100" s="176" t="s">
        <v>32009</v>
      </c>
      <c r="C21100" s="176" t="s">
        <v>115</v>
      </c>
      <c r="D21100" s="177">
        <v>16740</v>
      </c>
    </row>
    <row r="21101" spans="1:4" x14ac:dyDescent="0.25">
      <c r="A21101" s="176" t="s">
        <v>32010</v>
      </c>
      <c r="B21101" s="176" t="s">
        <v>32009</v>
      </c>
      <c r="C21101" s="176" t="s">
        <v>115</v>
      </c>
      <c r="D21101" s="177">
        <v>16740</v>
      </c>
    </row>
    <row r="21102" spans="1:4" x14ac:dyDescent="0.25">
      <c r="A21102" s="176" t="s">
        <v>32011</v>
      </c>
      <c r="B21102" s="176" t="s">
        <v>32012</v>
      </c>
      <c r="C21102" s="176" t="s">
        <v>115</v>
      </c>
      <c r="D21102" s="177">
        <v>4450</v>
      </c>
    </row>
    <row r="21103" spans="1:4" x14ac:dyDescent="0.25">
      <c r="A21103" s="176" t="s">
        <v>32013</v>
      </c>
      <c r="B21103" s="176" t="s">
        <v>32012</v>
      </c>
      <c r="C21103" s="176" t="s">
        <v>115</v>
      </c>
      <c r="D21103" s="177">
        <v>4450</v>
      </c>
    </row>
    <row r="21104" spans="1:4" x14ac:dyDescent="0.25">
      <c r="A21104" s="176" t="s">
        <v>32014</v>
      </c>
      <c r="B21104" s="176" t="s">
        <v>32015</v>
      </c>
      <c r="C21104" s="176" t="s">
        <v>115</v>
      </c>
      <c r="D21104" s="177">
        <v>4880</v>
      </c>
    </row>
    <row r="21105" spans="1:4" x14ac:dyDescent="0.25">
      <c r="A21105" s="176" t="s">
        <v>32016</v>
      </c>
      <c r="B21105" s="176" t="s">
        <v>32015</v>
      </c>
      <c r="C21105" s="176" t="s">
        <v>115</v>
      </c>
      <c r="D21105" s="177">
        <v>4880</v>
      </c>
    </row>
    <row r="21106" spans="1:4" x14ac:dyDescent="0.25">
      <c r="A21106" s="176" t="s">
        <v>32017</v>
      </c>
      <c r="B21106" s="176" t="s">
        <v>32018</v>
      </c>
      <c r="C21106" s="176" t="s">
        <v>115</v>
      </c>
      <c r="D21106" s="177">
        <v>5899</v>
      </c>
    </row>
    <row r="21107" spans="1:4" x14ac:dyDescent="0.25">
      <c r="A21107" s="176" t="s">
        <v>32019</v>
      </c>
      <c r="B21107" s="176" t="s">
        <v>32018</v>
      </c>
      <c r="C21107" s="176" t="s">
        <v>115</v>
      </c>
      <c r="D21107" s="177">
        <v>5899</v>
      </c>
    </row>
    <row r="21108" spans="1:4" x14ac:dyDescent="0.25">
      <c r="A21108" s="176" t="s">
        <v>32020</v>
      </c>
      <c r="B21108" s="176" t="s">
        <v>32021</v>
      </c>
      <c r="C21108" s="176" t="s">
        <v>115</v>
      </c>
      <c r="D21108" s="177">
        <v>3620</v>
      </c>
    </row>
    <row r="21109" spans="1:4" x14ac:dyDescent="0.25">
      <c r="A21109" s="176" t="s">
        <v>32022</v>
      </c>
      <c r="B21109" s="176" t="s">
        <v>32021</v>
      </c>
      <c r="C21109" s="176" t="s">
        <v>115</v>
      </c>
      <c r="D21109" s="177">
        <v>3620</v>
      </c>
    </row>
    <row r="21110" spans="1:4" x14ac:dyDescent="0.25">
      <c r="A21110" s="176" t="s">
        <v>32023</v>
      </c>
      <c r="B21110" s="176" t="s">
        <v>32024</v>
      </c>
      <c r="C21110" s="176" t="s">
        <v>115</v>
      </c>
      <c r="D21110" s="177">
        <v>2410</v>
      </c>
    </row>
    <row r="21111" spans="1:4" x14ac:dyDescent="0.25">
      <c r="A21111" s="176" t="s">
        <v>32025</v>
      </c>
      <c r="B21111" s="176" t="s">
        <v>32024</v>
      </c>
      <c r="C21111" s="176" t="s">
        <v>115</v>
      </c>
      <c r="D21111" s="177">
        <v>2410</v>
      </c>
    </row>
    <row r="21112" spans="1:4" x14ac:dyDescent="0.25">
      <c r="A21112" s="176" t="s">
        <v>32026</v>
      </c>
      <c r="B21112" s="176" t="s">
        <v>32027</v>
      </c>
      <c r="C21112" s="176" t="s">
        <v>115</v>
      </c>
      <c r="D21112" s="177">
        <v>150.46</v>
      </c>
    </row>
    <row r="21113" spans="1:4" x14ac:dyDescent="0.25">
      <c r="A21113" s="176" t="s">
        <v>32028</v>
      </c>
      <c r="B21113" s="176" t="s">
        <v>32027</v>
      </c>
      <c r="C21113" s="176" t="s">
        <v>115</v>
      </c>
      <c r="D21113" s="177">
        <v>140.4</v>
      </c>
    </row>
    <row r="21114" spans="1:4" x14ac:dyDescent="0.25">
      <c r="A21114" s="176" t="s">
        <v>32029</v>
      </c>
      <c r="B21114" s="176" t="s">
        <v>32030</v>
      </c>
      <c r="C21114" s="176" t="s">
        <v>115</v>
      </c>
      <c r="D21114" s="177">
        <v>188.07</v>
      </c>
    </row>
    <row r="21115" spans="1:4" x14ac:dyDescent="0.25">
      <c r="A21115" s="176" t="s">
        <v>32031</v>
      </c>
      <c r="B21115" s="176" t="s">
        <v>32030</v>
      </c>
      <c r="C21115" s="176" t="s">
        <v>115</v>
      </c>
      <c r="D21115" s="177">
        <v>175.51</v>
      </c>
    </row>
    <row r="21116" spans="1:4" x14ac:dyDescent="0.25">
      <c r="A21116" s="176" t="s">
        <v>32032</v>
      </c>
      <c r="B21116" s="176" t="s">
        <v>32033</v>
      </c>
      <c r="C21116" s="176" t="s">
        <v>115</v>
      </c>
      <c r="D21116" s="177">
        <v>376.15</v>
      </c>
    </row>
    <row r="21117" spans="1:4" x14ac:dyDescent="0.25">
      <c r="A21117" s="176" t="s">
        <v>32034</v>
      </c>
      <c r="B21117" s="176" t="s">
        <v>32033</v>
      </c>
      <c r="C21117" s="176" t="s">
        <v>115</v>
      </c>
      <c r="D21117" s="177">
        <v>351.02</v>
      </c>
    </row>
    <row r="21118" spans="1:4" x14ac:dyDescent="0.25">
      <c r="A21118" s="176" t="s">
        <v>32035</v>
      </c>
      <c r="B21118" s="176" t="s">
        <v>32036</v>
      </c>
      <c r="C21118" s="176" t="s">
        <v>115</v>
      </c>
      <c r="D21118" s="177">
        <v>470.19</v>
      </c>
    </row>
    <row r="21119" spans="1:4" x14ac:dyDescent="0.25">
      <c r="A21119" s="176" t="s">
        <v>32037</v>
      </c>
      <c r="B21119" s="176" t="s">
        <v>32036</v>
      </c>
      <c r="C21119" s="176" t="s">
        <v>115</v>
      </c>
      <c r="D21119" s="177">
        <v>438.78</v>
      </c>
    </row>
    <row r="21120" spans="1:4" x14ac:dyDescent="0.25">
      <c r="A21120" s="176" t="s">
        <v>32038</v>
      </c>
      <c r="B21120" s="176" t="s">
        <v>32039</v>
      </c>
      <c r="C21120" s="176" t="s">
        <v>115</v>
      </c>
      <c r="D21120" s="177">
        <v>37.61</v>
      </c>
    </row>
    <row r="21121" spans="1:4" x14ac:dyDescent="0.25">
      <c r="A21121" s="176" t="s">
        <v>32040</v>
      </c>
      <c r="B21121" s="176" t="s">
        <v>32039</v>
      </c>
      <c r="C21121" s="176" t="s">
        <v>115</v>
      </c>
      <c r="D21121" s="177">
        <v>35.1</v>
      </c>
    </row>
    <row r="21122" spans="1:4" x14ac:dyDescent="0.25">
      <c r="A21122" s="176" t="s">
        <v>32041</v>
      </c>
      <c r="B21122" s="176" t="s">
        <v>32042</v>
      </c>
      <c r="C21122" s="176" t="s">
        <v>115</v>
      </c>
      <c r="D21122" s="177">
        <v>37.61</v>
      </c>
    </row>
    <row r="21123" spans="1:4" x14ac:dyDescent="0.25">
      <c r="A21123" s="176" t="s">
        <v>32043</v>
      </c>
      <c r="B21123" s="176" t="s">
        <v>32042</v>
      </c>
      <c r="C21123" s="176" t="s">
        <v>115</v>
      </c>
      <c r="D21123" s="177">
        <v>35.1</v>
      </c>
    </row>
    <row r="21124" spans="1:4" x14ac:dyDescent="0.25">
      <c r="A21124" s="176" t="s">
        <v>32044</v>
      </c>
      <c r="B21124" s="176" t="s">
        <v>32045</v>
      </c>
      <c r="C21124" s="176" t="s">
        <v>115</v>
      </c>
      <c r="D21124" s="177">
        <v>9.4</v>
      </c>
    </row>
    <row r="21125" spans="1:4" x14ac:dyDescent="0.25">
      <c r="A21125" s="176" t="s">
        <v>32046</v>
      </c>
      <c r="B21125" s="176" t="s">
        <v>32045</v>
      </c>
      <c r="C21125" s="176" t="s">
        <v>115</v>
      </c>
      <c r="D21125" s="177">
        <v>8.77</v>
      </c>
    </row>
    <row r="21126" spans="1:4" x14ac:dyDescent="0.25">
      <c r="A21126" s="176" t="s">
        <v>32047</v>
      </c>
      <c r="B21126" s="176" t="s">
        <v>32048</v>
      </c>
      <c r="C21126" s="176" t="s">
        <v>115</v>
      </c>
      <c r="D21126" s="177">
        <v>150.46</v>
      </c>
    </row>
    <row r="21127" spans="1:4" x14ac:dyDescent="0.25">
      <c r="A21127" s="176" t="s">
        <v>32049</v>
      </c>
      <c r="B21127" s="176" t="s">
        <v>32048</v>
      </c>
      <c r="C21127" s="176" t="s">
        <v>115</v>
      </c>
      <c r="D21127" s="177">
        <v>140.4</v>
      </c>
    </row>
    <row r="21128" spans="1:4" x14ac:dyDescent="0.25">
      <c r="A21128" s="176" t="s">
        <v>32050</v>
      </c>
      <c r="B21128" s="176" t="s">
        <v>32051</v>
      </c>
      <c r="C21128" s="176" t="s">
        <v>115</v>
      </c>
      <c r="D21128" s="177">
        <v>9.4</v>
      </c>
    </row>
    <row r="21129" spans="1:4" x14ac:dyDescent="0.25">
      <c r="A21129" s="176" t="s">
        <v>32052</v>
      </c>
      <c r="B21129" s="176" t="s">
        <v>32051</v>
      </c>
      <c r="C21129" s="176" t="s">
        <v>115</v>
      </c>
      <c r="D21129" s="177">
        <v>8.77</v>
      </c>
    </row>
    <row r="21130" spans="1:4" x14ac:dyDescent="0.25">
      <c r="A21130" s="176" t="s">
        <v>32053</v>
      </c>
      <c r="B21130" s="176" t="s">
        <v>32054</v>
      </c>
      <c r="C21130" s="176" t="s">
        <v>115</v>
      </c>
      <c r="D21130" s="177">
        <v>75.23</v>
      </c>
    </row>
    <row r="21131" spans="1:4" x14ac:dyDescent="0.25">
      <c r="A21131" s="176" t="s">
        <v>32055</v>
      </c>
      <c r="B21131" s="176" t="s">
        <v>32054</v>
      </c>
      <c r="C21131" s="176" t="s">
        <v>115</v>
      </c>
      <c r="D21131" s="177">
        <v>70.2</v>
      </c>
    </row>
    <row r="21132" spans="1:4" x14ac:dyDescent="0.25">
      <c r="A21132" s="176" t="s">
        <v>32056</v>
      </c>
      <c r="B21132" s="176" t="s">
        <v>32057</v>
      </c>
      <c r="C21132" s="176" t="s">
        <v>115</v>
      </c>
      <c r="D21132" s="177">
        <v>28.21</v>
      </c>
    </row>
    <row r="21133" spans="1:4" x14ac:dyDescent="0.25">
      <c r="A21133" s="176" t="s">
        <v>32058</v>
      </c>
      <c r="B21133" s="176" t="s">
        <v>32057</v>
      </c>
      <c r="C21133" s="176" t="s">
        <v>115</v>
      </c>
      <c r="D21133" s="177">
        <v>26.32</v>
      </c>
    </row>
    <row r="21134" spans="1:4" x14ac:dyDescent="0.25">
      <c r="A21134" s="176" t="s">
        <v>32059</v>
      </c>
      <c r="B21134" s="176" t="s">
        <v>32060</v>
      </c>
      <c r="C21134" s="176" t="s">
        <v>115</v>
      </c>
      <c r="D21134" s="177">
        <v>9.4</v>
      </c>
    </row>
    <row r="21135" spans="1:4" x14ac:dyDescent="0.25">
      <c r="A21135" s="176" t="s">
        <v>32061</v>
      </c>
      <c r="B21135" s="176" t="s">
        <v>32060</v>
      </c>
      <c r="C21135" s="176" t="s">
        <v>115</v>
      </c>
      <c r="D21135" s="177">
        <v>8.77</v>
      </c>
    </row>
    <row r="21136" spans="1:4" x14ac:dyDescent="0.25">
      <c r="A21136" s="176" t="s">
        <v>32062</v>
      </c>
      <c r="B21136" s="176" t="s">
        <v>32063</v>
      </c>
      <c r="C21136" s="176" t="s">
        <v>115</v>
      </c>
      <c r="D21136" s="177">
        <v>28.21</v>
      </c>
    </row>
    <row r="21137" spans="1:4" x14ac:dyDescent="0.25">
      <c r="A21137" s="176" t="s">
        <v>32064</v>
      </c>
      <c r="B21137" s="176" t="s">
        <v>32063</v>
      </c>
      <c r="C21137" s="176" t="s">
        <v>115</v>
      </c>
      <c r="D21137" s="177">
        <v>26.32</v>
      </c>
    </row>
    <row r="21138" spans="1:4" x14ac:dyDescent="0.25">
      <c r="A21138" s="176" t="s">
        <v>32065</v>
      </c>
      <c r="B21138" s="176" t="s">
        <v>32066</v>
      </c>
      <c r="C21138" s="176" t="s">
        <v>115</v>
      </c>
      <c r="D21138" s="177">
        <v>37.61</v>
      </c>
    </row>
    <row r="21139" spans="1:4" x14ac:dyDescent="0.25">
      <c r="A21139" s="176" t="s">
        <v>32067</v>
      </c>
      <c r="B21139" s="176" t="s">
        <v>32066</v>
      </c>
      <c r="C21139" s="176" t="s">
        <v>115</v>
      </c>
      <c r="D21139" s="177">
        <v>35.1</v>
      </c>
    </row>
    <row r="21140" spans="1:4" x14ac:dyDescent="0.25">
      <c r="A21140" s="176" t="s">
        <v>32068</v>
      </c>
      <c r="B21140" s="176" t="s">
        <v>32069</v>
      </c>
      <c r="C21140" s="176" t="s">
        <v>115</v>
      </c>
      <c r="D21140" s="177">
        <v>56.42</v>
      </c>
    </row>
    <row r="21141" spans="1:4" x14ac:dyDescent="0.25">
      <c r="A21141" s="176" t="s">
        <v>32070</v>
      </c>
      <c r="B21141" s="176" t="s">
        <v>32069</v>
      </c>
      <c r="C21141" s="176" t="s">
        <v>115</v>
      </c>
      <c r="D21141" s="177">
        <v>52.65</v>
      </c>
    </row>
    <row r="21142" spans="1:4" x14ac:dyDescent="0.25">
      <c r="A21142" s="176" t="s">
        <v>32071</v>
      </c>
      <c r="B21142" s="176" t="s">
        <v>32072</v>
      </c>
      <c r="C21142" s="176" t="s">
        <v>115</v>
      </c>
      <c r="D21142" s="177">
        <v>112.84</v>
      </c>
    </row>
    <row r="21143" spans="1:4" x14ac:dyDescent="0.25">
      <c r="A21143" s="176" t="s">
        <v>32073</v>
      </c>
      <c r="B21143" s="176" t="s">
        <v>32072</v>
      </c>
      <c r="C21143" s="176" t="s">
        <v>115</v>
      </c>
      <c r="D21143" s="177">
        <v>105.3</v>
      </c>
    </row>
    <row r="21144" spans="1:4" x14ac:dyDescent="0.25">
      <c r="A21144" s="176" t="s">
        <v>32074</v>
      </c>
      <c r="B21144" s="176" t="s">
        <v>32075</v>
      </c>
      <c r="C21144" s="176" t="s">
        <v>115</v>
      </c>
      <c r="D21144" s="177">
        <v>37.61</v>
      </c>
    </row>
    <row r="21145" spans="1:4" x14ac:dyDescent="0.25">
      <c r="A21145" s="176" t="s">
        <v>32076</v>
      </c>
      <c r="B21145" s="176" t="s">
        <v>32075</v>
      </c>
      <c r="C21145" s="176" t="s">
        <v>115</v>
      </c>
      <c r="D21145" s="177">
        <v>35.1</v>
      </c>
    </row>
    <row r="21146" spans="1:4" x14ac:dyDescent="0.25">
      <c r="A21146" s="176" t="s">
        <v>32077</v>
      </c>
      <c r="B21146" s="176" t="s">
        <v>32078</v>
      </c>
      <c r="C21146" s="176" t="s">
        <v>115</v>
      </c>
      <c r="D21146" s="177">
        <v>18.8</v>
      </c>
    </row>
    <row r="21147" spans="1:4" x14ac:dyDescent="0.25">
      <c r="A21147" s="176" t="s">
        <v>32079</v>
      </c>
      <c r="B21147" s="176" t="s">
        <v>32078</v>
      </c>
      <c r="C21147" s="176" t="s">
        <v>115</v>
      </c>
      <c r="D21147" s="177">
        <v>17.55</v>
      </c>
    </row>
    <row r="21148" spans="1:4" x14ac:dyDescent="0.25">
      <c r="A21148" s="176" t="s">
        <v>32080</v>
      </c>
      <c r="B21148" s="176" t="s">
        <v>32081</v>
      </c>
      <c r="C21148" s="176" t="s">
        <v>115</v>
      </c>
      <c r="D21148" s="177">
        <v>18.8</v>
      </c>
    </row>
    <row r="21149" spans="1:4" x14ac:dyDescent="0.25">
      <c r="A21149" s="176" t="s">
        <v>32082</v>
      </c>
      <c r="B21149" s="176" t="s">
        <v>32081</v>
      </c>
      <c r="C21149" s="176" t="s">
        <v>115</v>
      </c>
      <c r="D21149" s="177">
        <v>17.55</v>
      </c>
    </row>
    <row r="21150" spans="1:4" x14ac:dyDescent="0.25">
      <c r="A21150" s="176" t="s">
        <v>32083</v>
      </c>
      <c r="B21150" s="176" t="s">
        <v>32084</v>
      </c>
      <c r="C21150" s="176" t="s">
        <v>115</v>
      </c>
      <c r="D21150" s="177">
        <v>9.4</v>
      </c>
    </row>
    <row r="21151" spans="1:4" x14ac:dyDescent="0.25">
      <c r="A21151" s="176" t="s">
        <v>32085</v>
      </c>
      <c r="B21151" s="176" t="s">
        <v>32084</v>
      </c>
      <c r="C21151" s="176" t="s">
        <v>115</v>
      </c>
      <c r="D21151" s="177">
        <v>8.77</v>
      </c>
    </row>
    <row r="21152" spans="1:4" x14ac:dyDescent="0.25">
      <c r="A21152" s="176" t="s">
        <v>32086</v>
      </c>
      <c r="B21152" s="176" t="s">
        <v>32087</v>
      </c>
      <c r="C21152" s="176" t="s">
        <v>115</v>
      </c>
      <c r="D21152" s="177">
        <v>18.8</v>
      </c>
    </row>
    <row r="21153" spans="1:4" x14ac:dyDescent="0.25">
      <c r="A21153" s="176" t="s">
        <v>32088</v>
      </c>
      <c r="B21153" s="176" t="s">
        <v>32087</v>
      </c>
      <c r="C21153" s="176" t="s">
        <v>115</v>
      </c>
      <c r="D21153" s="177">
        <v>17.55</v>
      </c>
    </row>
    <row r="21154" spans="1:4" x14ac:dyDescent="0.25">
      <c r="A21154" s="176" t="s">
        <v>32089</v>
      </c>
      <c r="B21154" s="176" t="s">
        <v>32090</v>
      </c>
      <c r="C21154" s="176" t="s">
        <v>115</v>
      </c>
      <c r="D21154" s="177">
        <v>9.4</v>
      </c>
    </row>
    <row r="21155" spans="1:4" x14ac:dyDescent="0.25">
      <c r="A21155" s="176" t="s">
        <v>32091</v>
      </c>
      <c r="B21155" s="176" t="s">
        <v>32090</v>
      </c>
      <c r="C21155" s="176" t="s">
        <v>115</v>
      </c>
      <c r="D21155" s="177">
        <v>8.77</v>
      </c>
    </row>
    <row r="21156" spans="1:4" x14ac:dyDescent="0.25">
      <c r="A21156" s="176" t="s">
        <v>32092</v>
      </c>
      <c r="B21156" s="176" t="s">
        <v>32093</v>
      </c>
      <c r="C21156" s="176" t="s">
        <v>115</v>
      </c>
      <c r="D21156" s="177">
        <v>9.4</v>
      </c>
    </row>
    <row r="21157" spans="1:4" x14ac:dyDescent="0.25">
      <c r="A21157" s="176" t="s">
        <v>32094</v>
      </c>
      <c r="B21157" s="176" t="s">
        <v>32093</v>
      </c>
      <c r="C21157" s="176" t="s">
        <v>115</v>
      </c>
      <c r="D21157" s="177">
        <v>8.77</v>
      </c>
    </row>
    <row r="21158" spans="1:4" x14ac:dyDescent="0.25">
      <c r="A21158" s="176" t="s">
        <v>32095</v>
      </c>
      <c r="B21158" s="176" t="s">
        <v>32096</v>
      </c>
      <c r="C21158" s="176" t="s">
        <v>115</v>
      </c>
      <c r="D21158" s="177">
        <v>9.4</v>
      </c>
    </row>
    <row r="21159" spans="1:4" x14ac:dyDescent="0.25">
      <c r="A21159" s="176" t="s">
        <v>32097</v>
      </c>
      <c r="B21159" s="176" t="s">
        <v>32096</v>
      </c>
      <c r="C21159" s="176" t="s">
        <v>115</v>
      </c>
      <c r="D21159" s="177">
        <v>8.77</v>
      </c>
    </row>
    <row r="21160" spans="1:4" x14ac:dyDescent="0.25">
      <c r="A21160" s="176" t="s">
        <v>32098</v>
      </c>
      <c r="B21160" s="176" t="s">
        <v>32099</v>
      </c>
      <c r="C21160" s="176" t="s">
        <v>115</v>
      </c>
      <c r="D21160" s="177">
        <v>28.21</v>
      </c>
    </row>
    <row r="21161" spans="1:4" x14ac:dyDescent="0.25">
      <c r="A21161" s="176" t="s">
        <v>32100</v>
      </c>
      <c r="B21161" s="176" t="s">
        <v>32099</v>
      </c>
      <c r="C21161" s="176" t="s">
        <v>115</v>
      </c>
      <c r="D21161" s="177">
        <v>26.32</v>
      </c>
    </row>
    <row r="21162" spans="1:4" x14ac:dyDescent="0.25">
      <c r="A21162" s="176" t="s">
        <v>32101</v>
      </c>
      <c r="B21162" s="176" t="s">
        <v>32102</v>
      </c>
      <c r="C21162" s="176" t="s">
        <v>83</v>
      </c>
      <c r="D21162" s="177">
        <v>3.76</v>
      </c>
    </row>
    <row r="21163" spans="1:4" x14ac:dyDescent="0.25">
      <c r="A21163" s="176" t="s">
        <v>32103</v>
      </c>
      <c r="B21163" s="176" t="s">
        <v>32102</v>
      </c>
      <c r="C21163" s="176" t="s">
        <v>83</v>
      </c>
      <c r="D21163" s="177">
        <v>3.51</v>
      </c>
    </row>
    <row r="21164" spans="1:4" x14ac:dyDescent="0.25">
      <c r="A21164" s="176" t="s">
        <v>32104</v>
      </c>
      <c r="B21164" s="176" t="s">
        <v>32105</v>
      </c>
      <c r="C21164" s="176" t="s">
        <v>115</v>
      </c>
      <c r="D21164" s="177">
        <v>56.42</v>
      </c>
    </row>
    <row r="21165" spans="1:4" x14ac:dyDescent="0.25">
      <c r="A21165" s="176" t="s">
        <v>32106</v>
      </c>
      <c r="B21165" s="176" t="s">
        <v>32105</v>
      </c>
      <c r="C21165" s="176" t="s">
        <v>115</v>
      </c>
      <c r="D21165" s="177">
        <v>52.65</v>
      </c>
    </row>
    <row r="21166" spans="1:4" x14ac:dyDescent="0.25">
      <c r="A21166" s="176" t="s">
        <v>32107</v>
      </c>
      <c r="B21166" s="176" t="s">
        <v>32108</v>
      </c>
      <c r="C21166" s="176" t="s">
        <v>115</v>
      </c>
      <c r="D21166" s="177">
        <v>75.23</v>
      </c>
    </row>
    <row r="21167" spans="1:4" x14ac:dyDescent="0.25">
      <c r="A21167" s="176" t="s">
        <v>32109</v>
      </c>
      <c r="B21167" s="176" t="s">
        <v>32108</v>
      </c>
      <c r="C21167" s="176" t="s">
        <v>115</v>
      </c>
      <c r="D21167" s="177">
        <v>70.2</v>
      </c>
    </row>
    <row r="21168" spans="1:4" x14ac:dyDescent="0.25">
      <c r="A21168" s="176" t="s">
        <v>32110</v>
      </c>
      <c r="B21168" s="176" t="s">
        <v>32111</v>
      </c>
      <c r="C21168" s="176" t="s">
        <v>115</v>
      </c>
      <c r="D21168" s="177">
        <v>112.84</v>
      </c>
    </row>
    <row r="21169" spans="1:4" x14ac:dyDescent="0.25">
      <c r="A21169" s="176" t="s">
        <v>32112</v>
      </c>
      <c r="B21169" s="176" t="s">
        <v>32111</v>
      </c>
      <c r="C21169" s="176" t="s">
        <v>115</v>
      </c>
      <c r="D21169" s="177">
        <v>105.3</v>
      </c>
    </row>
    <row r="21170" spans="1:4" x14ac:dyDescent="0.25">
      <c r="A21170" s="176" t="s">
        <v>32113</v>
      </c>
      <c r="B21170" s="176" t="s">
        <v>32114</v>
      </c>
      <c r="C21170" s="176" t="s">
        <v>115</v>
      </c>
      <c r="D21170" s="177">
        <v>9.4</v>
      </c>
    </row>
    <row r="21171" spans="1:4" x14ac:dyDescent="0.25">
      <c r="A21171" s="176" t="s">
        <v>32115</v>
      </c>
      <c r="B21171" s="176" t="s">
        <v>32114</v>
      </c>
      <c r="C21171" s="176" t="s">
        <v>115</v>
      </c>
      <c r="D21171" s="177">
        <v>8.77</v>
      </c>
    </row>
    <row r="21172" spans="1:4" x14ac:dyDescent="0.25">
      <c r="A21172" s="176" t="s">
        <v>32116</v>
      </c>
      <c r="B21172" s="176" t="s">
        <v>32117</v>
      </c>
      <c r="C21172" s="176" t="s">
        <v>115</v>
      </c>
      <c r="D21172" s="177">
        <v>165.36</v>
      </c>
    </row>
    <row r="21173" spans="1:4" x14ac:dyDescent="0.25">
      <c r="A21173" s="176" t="s">
        <v>32118</v>
      </c>
      <c r="B21173" s="176" t="s">
        <v>32117</v>
      </c>
      <c r="C21173" s="176" t="s">
        <v>115</v>
      </c>
      <c r="D21173" s="177">
        <v>155.30000000000001</v>
      </c>
    </row>
    <row r="21174" spans="1:4" x14ac:dyDescent="0.25">
      <c r="A21174" s="176" t="s">
        <v>32119</v>
      </c>
      <c r="B21174" s="176" t="s">
        <v>32120</v>
      </c>
      <c r="C21174" s="176" t="s">
        <v>115</v>
      </c>
      <c r="D21174" s="177">
        <v>3248.07</v>
      </c>
    </row>
    <row r="21175" spans="1:4" x14ac:dyDescent="0.25">
      <c r="A21175" s="176" t="s">
        <v>32121</v>
      </c>
      <c r="B21175" s="176" t="s">
        <v>32120</v>
      </c>
      <c r="C21175" s="176" t="s">
        <v>115</v>
      </c>
      <c r="D21175" s="177">
        <v>3235.51</v>
      </c>
    </row>
    <row r="21176" spans="1:4" x14ac:dyDescent="0.25">
      <c r="A21176" s="176" t="s">
        <v>32122</v>
      </c>
      <c r="B21176" s="176" t="s">
        <v>32123</v>
      </c>
      <c r="C21176" s="176" t="s">
        <v>115</v>
      </c>
      <c r="D21176" s="177">
        <v>3538.07</v>
      </c>
    </row>
    <row r="21177" spans="1:4" x14ac:dyDescent="0.25">
      <c r="A21177" s="176" t="s">
        <v>32124</v>
      </c>
      <c r="B21177" s="176" t="s">
        <v>32123</v>
      </c>
      <c r="C21177" s="176" t="s">
        <v>115</v>
      </c>
      <c r="D21177" s="177">
        <v>3525.51</v>
      </c>
    </row>
    <row r="21178" spans="1:4" x14ac:dyDescent="0.25">
      <c r="A21178" s="176" t="s">
        <v>32125</v>
      </c>
      <c r="B21178" s="176" t="s">
        <v>32126</v>
      </c>
      <c r="C21178" s="176" t="s">
        <v>115</v>
      </c>
      <c r="D21178" s="177">
        <v>3808.07</v>
      </c>
    </row>
    <row r="21179" spans="1:4" x14ac:dyDescent="0.25">
      <c r="A21179" s="176" t="s">
        <v>32127</v>
      </c>
      <c r="B21179" s="176" t="s">
        <v>32126</v>
      </c>
      <c r="C21179" s="176" t="s">
        <v>115</v>
      </c>
      <c r="D21179" s="177">
        <v>3795.51</v>
      </c>
    </row>
    <row r="21180" spans="1:4" x14ac:dyDescent="0.25">
      <c r="A21180" s="176" t="s">
        <v>32128</v>
      </c>
      <c r="B21180" s="176" t="s">
        <v>32129</v>
      </c>
      <c r="C21180" s="176" t="s">
        <v>115</v>
      </c>
      <c r="D21180" s="177">
        <v>4138.07</v>
      </c>
    </row>
    <row r="21181" spans="1:4" x14ac:dyDescent="0.25">
      <c r="A21181" s="176" t="s">
        <v>32130</v>
      </c>
      <c r="B21181" s="176" t="s">
        <v>32129</v>
      </c>
      <c r="C21181" s="176" t="s">
        <v>115</v>
      </c>
      <c r="D21181" s="177">
        <v>4125.51</v>
      </c>
    </row>
    <row r="21182" spans="1:4" x14ac:dyDescent="0.25">
      <c r="A21182" s="176" t="s">
        <v>32131</v>
      </c>
      <c r="B21182" s="176" t="s">
        <v>32132</v>
      </c>
      <c r="C21182" s="176" t="s">
        <v>115</v>
      </c>
      <c r="D21182" s="177">
        <v>3528.07</v>
      </c>
    </row>
    <row r="21183" spans="1:4" x14ac:dyDescent="0.25">
      <c r="A21183" s="176" t="s">
        <v>32133</v>
      </c>
      <c r="B21183" s="176" t="s">
        <v>32132</v>
      </c>
      <c r="C21183" s="176" t="s">
        <v>115</v>
      </c>
      <c r="D21183" s="177">
        <v>3515.51</v>
      </c>
    </row>
    <row r="21184" spans="1:4" x14ac:dyDescent="0.25">
      <c r="A21184" s="176" t="s">
        <v>32134</v>
      </c>
      <c r="B21184" s="176" t="s">
        <v>32135</v>
      </c>
      <c r="C21184" s="176" t="s">
        <v>115</v>
      </c>
      <c r="D21184" s="177">
        <v>2869.75</v>
      </c>
    </row>
    <row r="21185" spans="1:4" x14ac:dyDescent="0.25">
      <c r="A21185" s="176" t="s">
        <v>32136</v>
      </c>
      <c r="B21185" s="176" t="s">
        <v>32135</v>
      </c>
      <c r="C21185" s="176" t="s">
        <v>115</v>
      </c>
      <c r="D21185" s="177">
        <v>2844.62</v>
      </c>
    </row>
    <row r="21186" spans="1:4" x14ac:dyDescent="0.25">
      <c r="A21186" s="176" t="s">
        <v>32137</v>
      </c>
      <c r="B21186" s="176" t="s">
        <v>32138</v>
      </c>
      <c r="C21186" s="176" t="s">
        <v>115</v>
      </c>
      <c r="D21186" s="177">
        <v>50.5</v>
      </c>
    </row>
    <row r="21187" spans="1:4" x14ac:dyDescent="0.25">
      <c r="A21187" s="176" t="s">
        <v>32139</v>
      </c>
      <c r="B21187" s="176" t="s">
        <v>32138</v>
      </c>
      <c r="C21187" s="176" t="s">
        <v>115</v>
      </c>
      <c r="D21187" s="177">
        <v>48.62</v>
      </c>
    </row>
    <row r="21188" spans="1:4" x14ac:dyDescent="0.25">
      <c r="A21188" s="176" t="s">
        <v>32140</v>
      </c>
      <c r="B21188" s="176" t="s">
        <v>32141</v>
      </c>
      <c r="C21188" s="176" t="s">
        <v>115</v>
      </c>
      <c r="D21188" s="177">
        <v>101.01</v>
      </c>
    </row>
    <row r="21189" spans="1:4" x14ac:dyDescent="0.25">
      <c r="A21189" s="176" t="s">
        <v>32142</v>
      </c>
      <c r="B21189" s="176" t="s">
        <v>32141</v>
      </c>
      <c r="C21189" s="176" t="s">
        <v>115</v>
      </c>
      <c r="D21189" s="177">
        <v>97.24</v>
      </c>
    </row>
    <row r="21190" spans="1:4" x14ac:dyDescent="0.25">
      <c r="A21190" s="176" t="s">
        <v>32143</v>
      </c>
      <c r="B21190" s="176" t="s">
        <v>32144</v>
      </c>
      <c r="C21190" s="176" t="s">
        <v>115</v>
      </c>
      <c r="D21190" s="177">
        <v>183.21</v>
      </c>
    </row>
    <row r="21191" spans="1:4" x14ac:dyDescent="0.25">
      <c r="A21191" s="176" t="s">
        <v>32145</v>
      </c>
      <c r="B21191" s="176" t="s">
        <v>32144</v>
      </c>
      <c r="C21191" s="176" t="s">
        <v>115</v>
      </c>
      <c r="D21191" s="177">
        <v>176.93</v>
      </c>
    </row>
    <row r="21192" spans="1:4" x14ac:dyDescent="0.25">
      <c r="A21192" s="176" t="s">
        <v>32146</v>
      </c>
      <c r="B21192" s="176" t="s">
        <v>32147</v>
      </c>
      <c r="C21192" s="176" t="s">
        <v>115</v>
      </c>
      <c r="D21192" s="177">
        <v>284.22000000000003</v>
      </c>
    </row>
    <row r="21193" spans="1:4" x14ac:dyDescent="0.25">
      <c r="A21193" s="176" t="s">
        <v>32148</v>
      </c>
      <c r="B21193" s="176" t="s">
        <v>32147</v>
      </c>
      <c r="C21193" s="176" t="s">
        <v>115</v>
      </c>
      <c r="D21193" s="177">
        <v>274.17</v>
      </c>
    </row>
    <row r="21194" spans="1:4" x14ac:dyDescent="0.25">
      <c r="A21194" s="176" t="s">
        <v>32149</v>
      </c>
      <c r="B21194" s="176" t="s">
        <v>32150</v>
      </c>
      <c r="C21194" s="176" t="s">
        <v>115</v>
      </c>
      <c r="D21194" s="177">
        <v>170.06</v>
      </c>
    </row>
    <row r="21195" spans="1:4" x14ac:dyDescent="0.25">
      <c r="A21195" s="176" t="s">
        <v>32151</v>
      </c>
      <c r="B21195" s="176" t="s">
        <v>32150</v>
      </c>
      <c r="C21195" s="176" t="s">
        <v>115</v>
      </c>
      <c r="D21195" s="177">
        <v>163.78</v>
      </c>
    </row>
    <row r="21196" spans="1:4" x14ac:dyDescent="0.25">
      <c r="A21196" s="176" t="s">
        <v>32152</v>
      </c>
      <c r="B21196" s="176" t="s">
        <v>32153</v>
      </c>
      <c r="C21196" s="176" t="s">
        <v>115</v>
      </c>
      <c r="D21196" s="177">
        <v>235.46</v>
      </c>
    </row>
    <row r="21197" spans="1:4" x14ac:dyDescent="0.25">
      <c r="A21197" s="176" t="s">
        <v>32154</v>
      </c>
      <c r="B21197" s="176" t="s">
        <v>32153</v>
      </c>
      <c r="C21197" s="176" t="s">
        <v>115</v>
      </c>
      <c r="D21197" s="177">
        <v>226.66</v>
      </c>
    </row>
    <row r="21198" spans="1:4" x14ac:dyDescent="0.25">
      <c r="A21198" s="176" t="s">
        <v>32155</v>
      </c>
      <c r="B21198" s="176" t="s">
        <v>32156</v>
      </c>
      <c r="C21198" s="176" t="s">
        <v>115</v>
      </c>
      <c r="D21198" s="177">
        <v>223.4</v>
      </c>
    </row>
    <row r="21199" spans="1:4" x14ac:dyDescent="0.25">
      <c r="A21199" s="176" t="s">
        <v>32157</v>
      </c>
      <c r="B21199" s="176" t="s">
        <v>32156</v>
      </c>
      <c r="C21199" s="176" t="s">
        <v>115</v>
      </c>
      <c r="D21199" s="177">
        <v>214.6</v>
      </c>
    </row>
    <row r="21200" spans="1:4" x14ac:dyDescent="0.25">
      <c r="A21200" s="176" t="s">
        <v>32158</v>
      </c>
      <c r="B21200" s="176" t="s">
        <v>32159</v>
      </c>
      <c r="C21200" s="176" t="s">
        <v>115</v>
      </c>
      <c r="D21200" s="177">
        <v>292.45</v>
      </c>
    </row>
    <row r="21201" spans="1:4" x14ac:dyDescent="0.25">
      <c r="A21201" s="176" t="s">
        <v>32160</v>
      </c>
      <c r="B21201" s="176" t="s">
        <v>32159</v>
      </c>
      <c r="C21201" s="176" t="s">
        <v>115</v>
      </c>
      <c r="D21201" s="177">
        <v>281.14</v>
      </c>
    </row>
    <row r="21202" spans="1:4" x14ac:dyDescent="0.25">
      <c r="A21202" s="176" t="s">
        <v>32161</v>
      </c>
      <c r="B21202" s="176" t="s">
        <v>32162</v>
      </c>
      <c r="C21202" s="176" t="s">
        <v>115</v>
      </c>
      <c r="D21202" s="177">
        <v>134.56</v>
      </c>
    </row>
    <row r="21203" spans="1:4" x14ac:dyDescent="0.25">
      <c r="A21203" s="176" t="s">
        <v>32163</v>
      </c>
      <c r="B21203" s="176" t="s">
        <v>32162</v>
      </c>
      <c r="C21203" s="176" t="s">
        <v>115</v>
      </c>
      <c r="D21203" s="177">
        <v>129.53</v>
      </c>
    </row>
    <row r="21204" spans="1:4" x14ac:dyDescent="0.25">
      <c r="A21204" s="176" t="s">
        <v>32164</v>
      </c>
      <c r="B21204" s="176" t="s">
        <v>32165</v>
      </c>
      <c r="C21204" s="176" t="s">
        <v>115</v>
      </c>
      <c r="D21204" s="177">
        <v>113.29</v>
      </c>
    </row>
    <row r="21205" spans="1:4" x14ac:dyDescent="0.25">
      <c r="A21205" s="176" t="s">
        <v>32166</v>
      </c>
      <c r="B21205" s="176" t="s">
        <v>32165</v>
      </c>
      <c r="C21205" s="176" t="s">
        <v>115</v>
      </c>
      <c r="D21205" s="177">
        <v>108.89</v>
      </c>
    </row>
    <row r="21206" spans="1:4" x14ac:dyDescent="0.25">
      <c r="A21206" s="176" t="s">
        <v>32167</v>
      </c>
      <c r="B21206" s="176" t="s">
        <v>32168</v>
      </c>
      <c r="C21206" s="176" t="s">
        <v>115</v>
      </c>
      <c r="D21206" s="177">
        <v>24.14</v>
      </c>
    </row>
    <row r="21207" spans="1:4" x14ac:dyDescent="0.25">
      <c r="A21207" s="176" t="s">
        <v>32169</v>
      </c>
      <c r="B21207" s="176" t="s">
        <v>32168</v>
      </c>
      <c r="C21207" s="176" t="s">
        <v>115</v>
      </c>
      <c r="D21207" s="177">
        <v>23.16</v>
      </c>
    </row>
    <row r="21208" spans="1:4" x14ac:dyDescent="0.25">
      <c r="A21208" s="176" t="s">
        <v>32170</v>
      </c>
      <c r="B21208" s="176" t="s">
        <v>32171</v>
      </c>
      <c r="C21208" s="176" t="s">
        <v>115</v>
      </c>
      <c r="D21208" s="177">
        <v>46.38</v>
      </c>
    </row>
    <row r="21209" spans="1:4" x14ac:dyDescent="0.25">
      <c r="A21209" s="176" t="s">
        <v>32172</v>
      </c>
      <c r="B21209" s="176" t="s">
        <v>32171</v>
      </c>
      <c r="C21209" s="176" t="s">
        <v>115</v>
      </c>
      <c r="D21209" s="177">
        <v>44.41</v>
      </c>
    </row>
    <row r="21210" spans="1:4" x14ac:dyDescent="0.25">
      <c r="A21210" s="176" t="s">
        <v>32173</v>
      </c>
      <c r="B21210" s="176" t="s">
        <v>32174</v>
      </c>
      <c r="C21210" s="176" t="s">
        <v>115</v>
      </c>
      <c r="D21210" s="177">
        <v>113.01</v>
      </c>
    </row>
    <row r="21211" spans="1:4" x14ac:dyDescent="0.25">
      <c r="A21211" s="176" t="s">
        <v>32175</v>
      </c>
      <c r="B21211" s="176" t="s">
        <v>32174</v>
      </c>
      <c r="C21211" s="176" t="s">
        <v>115</v>
      </c>
      <c r="D21211" s="177">
        <v>108.27</v>
      </c>
    </row>
    <row r="21212" spans="1:4" x14ac:dyDescent="0.25">
      <c r="A21212" s="176" t="s">
        <v>32176</v>
      </c>
      <c r="B21212" s="176" t="s">
        <v>32177</v>
      </c>
      <c r="C21212" s="176" t="s">
        <v>115</v>
      </c>
      <c r="D21212" s="177">
        <v>195.4</v>
      </c>
    </row>
    <row r="21213" spans="1:4" x14ac:dyDescent="0.25">
      <c r="A21213" s="176" t="s">
        <v>32178</v>
      </c>
      <c r="B21213" s="176" t="s">
        <v>32177</v>
      </c>
      <c r="C21213" s="176" t="s">
        <v>115</v>
      </c>
      <c r="D21213" s="177">
        <v>187.19</v>
      </c>
    </row>
    <row r="21214" spans="1:4" x14ac:dyDescent="0.25">
      <c r="A21214" s="176" t="s">
        <v>32179</v>
      </c>
      <c r="B21214" s="176" t="s">
        <v>32180</v>
      </c>
      <c r="C21214" s="176" t="s">
        <v>115</v>
      </c>
      <c r="D21214" s="177">
        <v>53.53</v>
      </c>
    </row>
    <row r="21215" spans="1:4" x14ac:dyDescent="0.25">
      <c r="A21215" s="176" t="s">
        <v>32181</v>
      </c>
      <c r="B21215" s="176" t="s">
        <v>32180</v>
      </c>
      <c r="C21215" s="176" t="s">
        <v>115</v>
      </c>
      <c r="D21215" s="177">
        <v>51.23</v>
      </c>
    </row>
    <row r="21216" spans="1:4" x14ac:dyDescent="0.25">
      <c r="A21216" s="176" t="s">
        <v>32182</v>
      </c>
      <c r="B21216" s="176" t="s">
        <v>32183</v>
      </c>
      <c r="C21216" s="176" t="s">
        <v>115</v>
      </c>
      <c r="D21216" s="177">
        <v>63.5</v>
      </c>
    </row>
    <row r="21217" spans="1:4" x14ac:dyDescent="0.25">
      <c r="A21217" s="176" t="s">
        <v>32184</v>
      </c>
      <c r="B21217" s="176" t="s">
        <v>32183</v>
      </c>
      <c r="C21217" s="176" t="s">
        <v>115</v>
      </c>
      <c r="D21217" s="177">
        <v>60.81</v>
      </c>
    </row>
    <row r="21218" spans="1:4" x14ac:dyDescent="0.25">
      <c r="A21218" s="176" t="s">
        <v>32185</v>
      </c>
      <c r="B21218" s="176" t="s">
        <v>32186</v>
      </c>
      <c r="C21218" s="176" t="s">
        <v>115</v>
      </c>
      <c r="D21218" s="177">
        <v>24.63</v>
      </c>
    </row>
    <row r="21219" spans="1:4" x14ac:dyDescent="0.25">
      <c r="A21219" s="176" t="s">
        <v>32187</v>
      </c>
      <c r="B21219" s="176" t="s">
        <v>32186</v>
      </c>
      <c r="C21219" s="176" t="s">
        <v>115</v>
      </c>
      <c r="D21219" s="177">
        <v>23.24</v>
      </c>
    </row>
    <row r="21220" spans="1:4" x14ac:dyDescent="0.25">
      <c r="A21220" s="176" t="s">
        <v>32188</v>
      </c>
      <c r="B21220" s="176" t="s">
        <v>32189</v>
      </c>
      <c r="C21220" s="176" t="s">
        <v>115</v>
      </c>
      <c r="D21220" s="177">
        <v>13.6</v>
      </c>
    </row>
    <row r="21221" spans="1:4" x14ac:dyDescent="0.25">
      <c r="A21221" s="176" t="s">
        <v>32190</v>
      </c>
      <c r="B21221" s="176" t="s">
        <v>32189</v>
      </c>
      <c r="C21221" s="176" t="s">
        <v>115</v>
      </c>
      <c r="D21221" s="177">
        <v>12.84</v>
      </c>
    </row>
    <row r="21222" spans="1:4" x14ac:dyDescent="0.25">
      <c r="A21222" s="176" t="s">
        <v>32191</v>
      </c>
      <c r="B21222" s="176" t="s">
        <v>32192</v>
      </c>
      <c r="C21222" s="176" t="s">
        <v>115</v>
      </c>
      <c r="D21222" s="177">
        <v>13.98</v>
      </c>
    </row>
    <row r="21223" spans="1:4" x14ac:dyDescent="0.25">
      <c r="A21223" s="176" t="s">
        <v>32193</v>
      </c>
      <c r="B21223" s="176" t="s">
        <v>32192</v>
      </c>
      <c r="C21223" s="176" t="s">
        <v>115</v>
      </c>
      <c r="D21223" s="177">
        <v>13.18</v>
      </c>
    </row>
    <row r="21224" spans="1:4" x14ac:dyDescent="0.25">
      <c r="A21224" s="176" t="s">
        <v>32194</v>
      </c>
      <c r="B21224" s="176" t="s">
        <v>32195</v>
      </c>
      <c r="C21224" s="176" t="s">
        <v>115</v>
      </c>
      <c r="D21224" s="177">
        <v>14.81</v>
      </c>
    </row>
    <row r="21225" spans="1:4" x14ac:dyDescent="0.25">
      <c r="A21225" s="176" t="s">
        <v>32196</v>
      </c>
      <c r="B21225" s="176" t="s">
        <v>32195</v>
      </c>
      <c r="C21225" s="176" t="s">
        <v>115</v>
      </c>
      <c r="D21225" s="177">
        <v>13.97</v>
      </c>
    </row>
    <row r="21226" spans="1:4" x14ac:dyDescent="0.25">
      <c r="A21226" s="176" t="s">
        <v>32197</v>
      </c>
      <c r="B21226" s="176" t="s">
        <v>32198</v>
      </c>
      <c r="C21226" s="176" t="s">
        <v>115</v>
      </c>
      <c r="D21226" s="177">
        <v>15.22</v>
      </c>
    </row>
    <row r="21227" spans="1:4" x14ac:dyDescent="0.25">
      <c r="A21227" s="176" t="s">
        <v>32199</v>
      </c>
      <c r="B21227" s="176" t="s">
        <v>32198</v>
      </c>
      <c r="C21227" s="176" t="s">
        <v>115</v>
      </c>
      <c r="D21227" s="177">
        <v>14.36</v>
      </c>
    </row>
    <row r="21228" spans="1:4" x14ac:dyDescent="0.25">
      <c r="A21228" s="176" t="s">
        <v>32200</v>
      </c>
      <c r="B21228" s="176" t="s">
        <v>32201</v>
      </c>
      <c r="C21228" s="176" t="s">
        <v>115</v>
      </c>
      <c r="D21228" s="177">
        <v>15.75</v>
      </c>
    </row>
    <row r="21229" spans="1:4" x14ac:dyDescent="0.25">
      <c r="A21229" s="176" t="s">
        <v>32202</v>
      </c>
      <c r="B21229" s="176" t="s">
        <v>32201</v>
      </c>
      <c r="C21229" s="176" t="s">
        <v>115</v>
      </c>
      <c r="D21229" s="177">
        <v>14.87</v>
      </c>
    </row>
    <row r="21230" spans="1:4" x14ac:dyDescent="0.25">
      <c r="A21230" s="176" t="s">
        <v>32203</v>
      </c>
      <c r="B21230" s="176" t="s">
        <v>32204</v>
      </c>
      <c r="C21230" s="176" t="s">
        <v>115</v>
      </c>
      <c r="D21230" s="177">
        <v>76.67</v>
      </c>
    </row>
    <row r="21231" spans="1:4" x14ac:dyDescent="0.25">
      <c r="A21231" s="176" t="s">
        <v>32205</v>
      </c>
      <c r="B21231" s="176" t="s">
        <v>32204</v>
      </c>
      <c r="C21231" s="176" t="s">
        <v>115</v>
      </c>
      <c r="D21231" s="177">
        <v>73.25</v>
      </c>
    </row>
    <row r="21232" spans="1:4" x14ac:dyDescent="0.25">
      <c r="A21232" s="176" t="s">
        <v>32206</v>
      </c>
      <c r="B21232" s="176" t="s">
        <v>32207</v>
      </c>
      <c r="C21232" s="176" t="s">
        <v>115</v>
      </c>
      <c r="D21232" s="177">
        <v>24.63</v>
      </c>
    </row>
    <row r="21233" spans="1:4" x14ac:dyDescent="0.25">
      <c r="A21233" s="176" t="s">
        <v>32208</v>
      </c>
      <c r="B21233" s="176" t="s">
        <v>32207</v>
      </c>
      <c r="C21233" s="176" t="s">
        <v>115</v>
      </c>
      <c r="D21233" s="177">
        <v>23.24</v>
      </c>
    </row>
    <row r="21234" spans="1:4" x14ac:dyDescent="0.25">
      <c r="A21234" s="176" t="s">
        <v>32209</v>
      </c>
      <c r="B21234" s="176" t="s">
        <v>32210</v>
      </c>
      <c r="C21234" s="176" t="s">
        <v>115</v>
      </c>
      <c r="D21234" s="177">
        <v>16.68</v>
      </c>
    </row>
    <row r="21235" spans="1:4" x14ac:dyDescent="0.25">
      <c r="A21235" s="176" t="s">
        <v>32211</v>
      </c>
      <c r="B21235" s="176" t="s">
        <v>32210</v>
      </c>
      <c r="C21235" s="176" t="s">
        <v>115</v>
      </c>
      <c r="D21235" s="177">
        <v>15.82</v>
      </c>
    </row>
    <row r="21236" spans="1:4" x14ac:dyDescent="0.25">
      <c r="A21236" s="176" t="s">
        <v>32212</v>
      </c>
      <c r="B21236" s="176" t="s">
        <v>32213</v>
      </c>
      <c r="C21236" s="176" t="s">
        <v>115</v>
      </c>
      <c r="D21236" s="177">
        <v>59.58</v>
      </c>
    </row>
    <row r="21237" spans="1:4" x14ac:dyDescent="0.25">
      <c r="A21237" s="176" t="s">
        <v>32214</v>
      </c>
      <c r="B21237" s="176" t="s">
        <v>32213</v>
      </c>
      <c r="C21237" s="176" t="s">
        <v>115</v>
      </c>
      <c r="D21237" s="177">
        <v>57.18</v>
      </c>
    </row>
    <row r="21238" spans="1:4" x14ac:dyDescent="0.25">
      <c r="A21238" s="176" t="s">
        <v>32215</v>
      </c>
      <c r="B21238" s="176" t="s">
        <v>32216</v>
      </c>
      <c r="C21238" s="176" t="s">
        <v>115</v>
      </c>
      <c r="D21238" s="177">
        <v>102.1</v>
      </c>
    </row>
    <row r="21239" spans="1:4" x14ac:dyDescent="0.25">
      <c r="A21239" s="176" t="s">
        <v>32217</v>
      </c>
      <c r="B21239" s="176" t="s">
        <v>32216</v>
      </c>
      <c r="C21239" s="176" t="s">
        <v>115</v>
      </c>
      <c r="D21239" s="177">
        <v>97.9</v>
      </c>
    </row>
    <row r="21240" spans="1:4" x14ac:dyDescent="0.25">
      <c r="A21240" s="176" t="s">
        <v>32218</v>
      </c>
      <c r="B21240" s="176" t="s">
        <v>32219</v>
      </c>
      <c r="C21240" s="176" t="s">
        <v>115</v>
      </c>
      <c r="D21240" s="177">
        <v>258.72000000000003</v>
      </c>
    </row>
    <row r="21241" spans="1:4" x14ac:dyDescent="0.25">
      <c r="A21241" s="176" t="s">
        <v>32220</v>
      </c>
      <c r="B21241" s="176" t="s">
        <v>32219</v>
      </c>
      <c r="C21241" s="176" t="s">
        <v>115</v>
      </c>
      <c r="D21241" s="177">
        <v>248.03</v>
      </c>
    </row>
    <row r="21242" spans="1:4" x14ac:dyDescent="0.25">
      <c r="A21242" s="176" t="s">
        <v>32221</v>
      </c>
      <c r="B21242" s="176" t="s">
        <v>32222</v>
      </c>
      <c r="C21242" s="176" t="s">
        <v>115</v>
      </c>
      <c r="D21242" s="177">
        <v>438.71</v>
      </c>
    </row>
    <row r="21243" spans="1:4" x14ac:dyDescent="0.25">
      <c r="A21243" s="176" t="s">
        <v>32223</v>
      </c>
      <c r="B21243" s="176" t="s">
        <v>32222</v>
      </c>
      <c r="C21243" s="176" t="s">
        <v>115</v>
      </c>
      <c r="D21243" s="177">
        <v>420.15</v>
      </c>
    </row>
    <row r="21244" spans="1:4" x14ac:dyDescent="0.25">
      <c r="A21244" s="176" t="s">
        <v>32224</v>
      </c>
      <c r="B21244" s="176" t="s">
        <v>32225</v>
      </c>
      <c r="C21244" s="176" t="s">
        <v>115</v>
      </c>
      <c r="D21244" s="177">
        <v>117.23</v>
      </c>
    </row>
    <row r="21245" spans="1:4" x14ac:dyDescent="0.25">
      <c r="A21245" s="176" t="s">
        <v>32226</v>
      </c>
      <c r="B21245" s="176" t="s">
        <v>32225</v>
      </c>
      <c r="C21245" s="176" t="s">
        <v>115</v>
      </c>
      <c r="D21245" s="177">
        <v>112.3</v>
      </c>
    </row>
    <row r="21246" spans="1:4" x14ac:dyDescent="0.25">
      <c r="A21246" s="176" t="s">
        <v>32227</v>
      </c>
      <c r="B21246" s="176" t="s">
        <v>32228</v>
      </c>
      <c r="C21246" s="176" t="s">
        <v>115</v>
      </c>
      <c r="D21246" s="177">
        <v>143.22</v>
      </c>
    </row>
    <row r="21247" spans="1:4" x14ac:dyDescent="0.25">
      <c r="A21247" s="176" t="s">
        <v>32229</v>
      </c>
      <c r="B21247" s="176" t="s">
        <v>32228</v>
      </c>
      <c r="C21247" s="176" t="s">
        <v>115</v>
      </c>
      <c r="D21247" s="177">
        <v>137.13999999999999</v>
      </c>
    </row>
    <row r="21248" spans="1:4" x14ac:dyDescent="0.25">
      <c r="A21248" s="176" t="s">
        <v>32230</v>
      </c>
      <c r="B21248" s="176" t="s">
        <v>32231</v>
      </c>
      <c r="C21248" s="176" t="s">
        <v>115</v>
      </c>
      <c r="D21248" s="177">
        <v>174.1</v>
      </c>
    </row>
    <row r="21249" spans="1:4" x14ac:dyDescent="0.25">
      <c r="A21249" s="176" t="s">
        <v>32232</v>
      </c>
      <c r="B21249" s="176" t="s">
        <v>32231</v>
      </c>
      <c r="C21249" s="176" t="s">
        <v>115</v>
      </c>
      <c r="D21249" s="177">
        <v>166.76</v>
      </c>
    </row>
    <row r="21250" spans="1:4" x14ac:dyDescent="0.25">
      <c r="A21250" s="176" t="s">
        <v>32233</v>
      </c>
      <c r="B21250" s="176" t="s">
        <v>32234</v>
      </c>
      <c r="C21250" s="176" t="s">
        <v>115</v>
      </c>
      <c r="D21250" s="177">
        <v>194.38</v>
      </c>
    </row>
    <row r="21251" spans="1:4" x14ac:dyDescent="0.25">
      <c r="A21251" s="176" t="s">
        <v>32235</v>
      </c>
      <c r="B21251" s="176" t="s">
        <v>32234</v>
      </c>
      <c r="C21251" s="176" t="s">
        <v>115</v>
      </c>
      <c r="D21251" s="177">
        <v>186.23</v>
      </c>
    </row>
    <row r="21252" spans="1:4" x14ac:dyDescent="0.25">
      <c r="A21252" s="176" t="s">
        <v>32236</v>
      </c>
      <c r="B21252" s="176" t="s">
        <v>32237</v>
      </c>
      <c r="C21252" s="176" t="s">
        <v>115</v>
      </c>
      <c r="D21252" s="177">
        <v>69.39</v>
      </c>
    </row>
    <row r="21253" spans="1:4" x14ac:dyDescent="0.25">
      <c r="A21253" s="176" t="s">
        <v>32238</v>
      </c>
      <c r="B21253" s="176" t="s">
        <v>32237</v>
      </c>
      <c r="C21253" s="176" t="s">
        <v>115</v>
      </c>
      <c r="D21253" s="177">
        <v>66.11</v>
      </c>
    </row>
    <row r="21254" spans="1:4" x14ac:dyDescent="0.25">
      <c r="A21254" s="176" t="s">
        <v>32239</v>
      </c>
      <c r="B21254" s="176" t="s">
        <v>32240</v>
      </c>
      <c r="C21254" s="176" t="s">
        <v>115</v>
      </c>
      <c r="D21254" s="177">
        <v>226.74</v>
      </c>
    </row>
    <row r="21255" spans="1:4" x14ac:dyDescent="0.25">
      <c r="A21255" s="176" t="s">
        <v>32241</v>
      </c>
      <c r="B21255" s="176" t="s">
        <v>32240</v>
      </c>
      <c r="C21255" s="176" t="s">
        <v>115</v>
      </c>
      <c r="D21255" s="177">
        <v>214.18</v>
      </c>
    </row>
    <row r="21256" spans="1:4" x14ac:dyDescent="0.25">
      <c r="A21256" s="176" t="s">
        <v>32242</v>
      </c>
      <c r="B21256" s="176" t="s">
        <v>32243</v>
      </c>
      <c r="C21256" s="176" t="s">
        <v>115</v>
      </c>
      <c r="D21256" s="177">
        <v>265.47000000000003</v>
      </c>
    </row>
    <row r="21257" spans="1:4" x14ac:dyDescent="0.25">
      <c r="A21257" s="176" t="s">
        <v>32244</v>
      </c>
      <c r="B21257" s="176" t="s">
        <v>32243</v>
      </c>
      <c r="C21257" s="176" t="s">
        <v>115</v>
      </c>
      <c r="D21257" s="177">
        <v>252.91</v>
      </c>
    </row>
    <row r="21258" spans="1:4" x14ac:dyDescent="0.25">
      <c r="A21258" s="176" t="s">
        <v>32245</v>
      </c>
      <c r="B21258" s="176" t="s">
        <v>32246</v>
      </c>
      <c r="C21258" s="176" t="s">
        <v>115</v>
      </c>
      <c r="D21258" s="177">
        <v>651.35</v>
      </c>
    </row>
    <row r="21259" spans="1:4" x14ac:dyDescent="0.25">
      <c r="A21259" s="176" t="s">
        <v>32247</v>
      </c>
      <c r="B21259" s="176" t="s">
        <v>32246</v>
      </c>
      <c r="C21259" s="176" t="s">
        <v>115</v>
      </c>
      <c r="D21259" s="177">
        <v>626.21</v>
      </c>
    </row>
    <row r="21260" spans="1:4" x14ac:dyDescent="0.25">
      <c r="A21260" s="176" t="s">
        <v>32248</v>
      </c>
      <c r="B21260" s="176" t="s">
        <v>32249</v>
      </c>
      <c r="C21260" s="176" t="s">
        <v>115</v>
      </c>
      <c r="D21260" s="177">
        <v>1268.74</v>
      </c>
    </row>
    <row r="21261" spans="1:4" x14ac:dyDescent="0.25">
      <c r="A21261" s="176" t="s">
        <v>32250</v>
      </c>
      <c r="B21261" s="176" t="s">
        <v>32249</v>
      </c>
      <c r="C21261" s="176" t="s">
        <v>115</v>
      </c>
      <c r="D21261" s="177">
        <v>1218.47</v>
      </c>
    </row>
    <row r="21262" spans="1:4" x14ac:dyDescent="0.25">
      <c r="A21262" s="176" t="s">
        <v>32251</v>
      </c>
      <c r="B21262" s="176" t="s">
        <v>32252</v>
      </c>
      <c r="C21262" s="176" t="s">
        <v>115</v>
      </c>
      <c r="D21262" s="177">
        <v>265.47000000000003</v>
      </c>
    </row>
    <row r="21263" spans="1:4" x14ac:dyDescent="0.25">
      <c r="A21263" s="176" t="s">
        <v>32253</v>
      </c>
      <c r="B21263" s="176" t="s">
        <v>32252</v>
      </c>
      <c r="C21263" s="176" t="s">
        <v>115</v>
      </c>
      <c r="D21263" s="177">
        <v>252.91</v>
      </c>
    </row>
    <row r="21264" spans="1:4" x14ac:dyDescent="0.25">
      <c r="A21264" s="176" t="s">
        <v>32254</v>
      </c>
      <c r="B21264" s="176" t="s">
        <v>32255</v>
      </c>
      <c r="C21264" s="176" t="s">
        <v>115</v>
      </c>
      <c r="D21264" s="177">
        <v>507.32</v>
      </c>
    </row>
    <row r="21265" spans="1:4" x14ac:dyDescent="0.25">
      <c r="A21265" s="176" t="s">
        <v>32256</v>
      </c>
      <c r="B21265" s="176" t="s">
        <v>32255</v>
      </c>
      <c r="C21265" s="176" t="s">
        <v>115</v>
      </c>
      <c r="D21265" s="177">
        <v>487.21</v>
      </c>
    </row>
    <row r="21266" spans="1:4" x14ac:dyDescent="0.25">
      <c r="A21266" s="176" t="s">
        <v>32257</v>
      </c>
      <c r="B21266" s="176" t="s">
        <v>32258</v>
      </c>
      <c r="C21266" s="176" t="s">
        <v>115</v>
      </c>
      <c r="D21266" s="177">
        <v>265.47000000000003</v>
      </c>
    </row>
    <row r="21267" spans="1:4" x14ac:dyDescent="0.25">
      <c r="A21267" s="176" t="s">
        <v>32259</v>
      </c>
      <c r="B21267" s="176" t="s">
        <v>32258</v>
      </c>
      <c r="C21267" s="176" t="s">
        <v>115</v>
      </c>
      <c r="D21267" s="177">
        <v>252.91</v>
      </c>
    </row>
    <row r="21268" spans="1:4" x14ac:dyDescent="0.25">
      <c r="A21268" s="176" t="s">
        <v>32260</v>
      </c>
      <c r="B21268" s="176" t="s">
        <v>32261</v>
      </c>
      <c r="C21268" s="176" t="s">
        <v>115</v>
      </c>
      <c r="D21268" s="177">
        <v>507.32</v>
      </c>
    </row>
    <row r="21269" spans="1:4" x14ac:dyDescent="0.25">
      <c r="A21269" s="176" t="s">
        <v>32262</v>
      </c>
      <c r="B21269" s="176" t="s">
        <v>32261</v>
      </c>
      <c r="C21269" s="176" t="s">
        <v>115</v>
      </c>
      <c r="D21269" s="177">
        <v>487.21</v>
      </c>
    </row>
    <row r="21270" spans="1:4" x14ac:dyDescent="0.25">
      <c r="A21270" s="176" t="s">
        <v>32263</v>
      </c>
      <c r="B21270" s="176" t="s">
        <v>32264</v>
      </c>
      <c r="C21270" s="176" t="s">
        <v>115</v>
      </c>
      <c r="D21270" s="177">
        <v>1176.92</v>
      </c>
    </row>
    <row r="21271" spans="1:4" x14ac:dyDescent="0.25">
      <c r="A21271" s="176" t="s">
        <v>32265</v>
      </c>
      <c r="B21271" s="176" t="s">
        <v>32264</v>
      </c>
      <c r="C21271" s="176" t="s">
        <v>115</v>
      </c>
      <c r="D21271" s="177">
        <v>1139.22</v>
      </c>
    </row>
    <row r="21272" spans="1:4" x14ac:dyDescent="0.25">
      <c r="A21272" s="176" t="s">
        <v>32266</v>
      </c>
      <c r="B21272" s="176" t="s">
        <v>32267</v>
      </c>
      <c r="C21272" s="176" t="s">
        <v>115</v>
      </c>
      <c r="D21272" s="177">
        <v>2356.89</v>
      </c>
    </row>
    <row r="21273" spans="1:4" x14ac:dyDescent="0.25">
      <c r="A21273" s="176" t="s">
        <v>32268</v>
      </c>
      <c r="B21273" s="176" t="s">
        <v>32267</v>
      </c>
      <c r="C21273" s="176" t="s">
        <v>115</v>
      </c>
      <c r="D21273" s="177">
        <v>2306.63</v>
      </c>
    </row>
    <row r="21274" spans="1:4" x14ac:dyDescent="0.25">
      <c r="A21274" s="176" t="s">
        <v>32269</v>
      </c>
      <c r="B21274" s="176" t="s">
        <v>32270</v>
      </c>
      <c r="C21274" s="176" t="s">
        <v>115</v>
      </c>
      <c r="D21274" s="177">
        <v>2961.95</v>
      </c>
    </row>
    <row r="21275" spans="1:4" x14ac:dyDescent="0.25">
      <c r="A21275" s="176" t="s">
        <v>32271</v>
      </c>
      <c r="B21275" s="176" t="s">
        <v>32270</v>
      </c>
      <c r="C21275" s="176" t="s">
        <v>115</v>
      </c>
      <c r="D21275" s="177">
        <v>2886.55</v>
      </c>
    </row>
    <row r="21276" spans="1:4" x14ac:dyDescent="0.25">
      <c r="A21276" s="176" t="s">
        <v>32272</v>
      </c>
      <c r="B21276" s="176" t="s">
        <v>32273</v>
      </c>
      <c r="C21276" s="176" t="s">
        <v>115</v>
      </c>
      <c r="D21276" s="177">
        <v>3393.43</v>
      </c>
    </row>
    <row r="21277" spans="1:4" x14ac:dyDescent="0.25">
      <c r="A21277" s="176" t="s">
        <v>32274</v>
      </c>
      <c r="B21277" s="176" t="s">
        <v>32273</v>
      </c>
      <c r="C21277" s="176" t="s">
        <v>115</v>
      </c>
      <c r="D21277" s="177">
        <v>3305.47</v>
      </c>
    </row>
    <row r="21278" spans="1:4" x14ac:dyDescent="0.25">
      <c r="A21278" s="176" t="s">
        <v>32275</v>
      </c>
      <c r="B21278" s="176" t="s">
        <v>32276</v>
      </c>
      <c r="C21278" s="176" t="s">
        <v>115</v>
      </c>
      <c r="D21278" s="177">
        <v>4791.62</v>
      </c>
    </row>
    <row r="21279" spans="1:4" x14ac:dyDescent="0.25">
      <c r="A21279" s="176" t="s">
        <v>32277</v>
      </c>
      <c r="B21279" s="176" t="s">
        <v>32276</v>
      </c>
      <c r="C21279" s="176" t="s">
        <v>115</v>
      </c>
      <c r="D21279" s="177">
        <v>4640.83</v>
      </c>
    </row>
    <row r="21280" spans="1:4" x14ac:dyDescent="0.25">
      <c r="A21280" s="176" t="s">
        <v>32278</v>
      </c>
      <c r="B21280" s="176" t="s">
        <v>32279</v>
      </c>
      <c r="C21280" s="176" t="s">
        <v>115</v>
      </c>
      <c r="D21280" s="177">
        <v>3157.64</v>
      </c>
    </row>
    <row r="21281" spans="1:4" x14ac:dyDescent="0.25">
      <c r="A21281" s="176" t="s">
        <v>32280</v>
      </c>
      <c r="B21281" s="176" t="s">
        <v>32279</v>
      </c>
      <c r="C21281" s="176" t="s">
        <v>115</v>
      </c>
      <c r="D21281" s="177">
        <v>3107.38</v>
      </c>
    </row>
    <row r="21282" spans="1:4" x14ac:dyDescent="0.25">
      <c r="A21282" s="176" t="s">
        <v>32281</v>
      </c>
      <c r="B21282" s="176" t="s">
        <v>32282</v>
      </c>
      <c r="C21282" s="176" t="s">
        <v>115</v>
      </c>
      <c r="D21282" s="177">
        <v>841.03</v>
      </c>
    </row>
    <row r="21283" spans="1:4" x14ac:dyDescent="0.25">
      <c r="A21283" s="176" t="s">
        <v>32283</v>
      </c>
      <c r="B21283" s="176" t="s">
        <v>32282</v>
      </c>
      <c r="C21283" s="176" t="s">
        <v>115</v>
      </c>
      <c r="D21283" s="177">
        <v>815.9</v>
      </c>
    </row>
    <row r="21284" spans="1:4" x14ac:dyDescent="0.25">
      <c r="A21284" s="176" t="s">
        <v>32284</v>
      </c>
      <c r="B21284" s="176" t="s">
        <v>32285</v>
      </c>
      <c r="C21284" s="176" t="s">
        <v>115</v>
      </c>
      <c r="D21284" s="177">
        <v>1208.4100000000001</v>
      </c>
    </row>
    <row r="21285" spans="1:4" x14ac:dyDescent="0.25">
      <c r="A21285" s="176" t="s">
        <v>32286</v>
      </c>
      <c r="B21285" s="176" t="s">
        <v>32285</v>
      </c>
      <c r="C21285" s="176" t="s">
        <v>115</v>
      </c>
      <c r="D21285" s="177">
        <v>1170.71</v>
      </c>
    </row>
    <row r="21286" spans="1:4" x14ac:dyDescent="0.25">
      <c r="A21286" s="176" t="s">
        <v>32287</v>
      </c>
      <c r="B21286" s="176" t="s">
        <v>32288</v>
      </c>
      <c r="C21286" s="176" t="s">
        <v>115</v>
      </c>
      <c r="D21286" s="177">
        <v>2462.7600000000002</v>
      </c>
    </row>
    <row r="21287" spans="1:4" x14ac:dyDescent="0.25">
      <c r="A21287" s="176" t="s">
        <v>32289</v>
      </c>
      <c r="B21287" s="176" t="s">
        <v>32288</v>
      </c>
      <c r="C21287" s="176" t="s">
        <v>115</v>
      </c>
      <c r="D21287" s="177">
        <v>2412.4899999999998</v>
      </c>
    </row>
    <row r="21288" spans="1:4" x14ac:dyDescent="0.25">
      <c r="A21288" s="176" t="s">
        <v>32290</v>
      </c>
      <c r="B21288" s="176" t="s">
        <v>32291</v>
      </c>
      <c r="C21288" s="176" t="s">
        <v>115</v>
      </c>
      <c r="D21288" s="177">
        <v>1434.11</v>
      </c>
    </row>
    <row r="21289" spans="1:4" x14ac:dyDescent="0.25">
      <c r="A21289" s="176" t="s">
        <v>32292</v>
      </c>
      <c r="B21289" s="176" t="s">
        <v>32291</v>
      </c>
      <c r="C21289" s="176" t="s">
        <v>115</v>
      </c>
      <c r="D21289" s="177">
        <v>1381.33</v>
      </c>
    </row>
    <row r="21290" spans="1:4" x14ac:dyDescent="0.25">
      <c r="A21290" s="176" t="s">
        <v>32293</v>
      </c>
      <c r="B21290" s="176" t="s">
        <v>32294</v>
      </c>
      <c r="C21290" s="176" t="s">
        <v>115</v>
      </c>
      <c r="D21290" s="177">
        <v>2443.9499999999998</v>
      </c>
    </row>
    <row r="21291" spans="1:4" x14ac:dyDescent="0.25">
      <c r="A21291" s="176" t="s">
        <v>32295</v>
      </c>
      <c r="B21291" s="176" t="s">
        <v>32294</v>
      </c>
      <c r="C21291" s="176" t="s">
        <v>115</v>
      </c>
      <c r="D21291" s="177">
        <v>2394.94</v>
      </c>
    </row>
    <row r="21292" spans="1:4" x14ac:dyDescent="0.25">
      <c r="A21292" s="176" t="s">
        <v>32296</v>
      </c>
      <c r="B21292" s="176" t="s">
        <v>32297</v>
      </c>
      <c r="C21292" s="176" t="s">
        <v>115</v>
      </c>
      <c r="D21292" s="177">
        <v>2462.7600000000002</v>
      </c>
    </row>
    <row r="21293" spans="1:4" x14ac:dyDescent="0.25">
      <c r="A21293" s="176" t="s">
        <v>32298</v>
      </c>
      <c r="B21293" s="176" t="s">
        <v>32297</v>
      </c>
      <c r="C21293" s="176" t="s">
        <v>115</v>
      </c>
      <c r="D21293" s="177">
        <v>2412.4899999999998</v>
      </c>
    </row>
    <row r="21294" spans="1:4" x14ac:dyDescent="0.25">
      <c r="A21294" s="176" t="s">
        <v>32299</v>
      </c>
      <c r="B21294" s="176" t="s">
        <v>32300</v>
      </c>
      <c r="C21294" s="176" t="s">
        <v>115</v>
      </c>
      <c r="D21294" s="177">
        <v>1350.46</v>
      </c>
    </row>
    <row r="21295" spans="1:4" x14ac:dyDescent="0.25">
      <c r="A21295" s="176" t="s">
        <v>32301</v>
      </c>
      <c r="B21295" s="176" t="s">
        <v>32300</v>
      </c>
      <c r="C21295" s="176" t="s">
        <v>115</v>
      </c>
      <c r="D21295" s="177">
        <v>1340.4</v>
      </c>
    </row>
    <row r="21296" spans="1:4" x14ac:dyDescent="0.25">
      <c r="A21296" s="176" t="s">
        <v>32302</v>
      </c>
      <c r="B21296" s="176" t="s">
        <v>32303</v>
      </c>
      <c r="C21296" s="176" t="s">
        <v>115</v>
      </c>
      <c r="D21296" s="177">
        <v>18.8</v>
      </c>
    </row>
    <row r="21297" spans="1:4" x14ac:dyDescent="0.25">
      <c r="A21297" s="176" t="s">
        <v>32304</v>
      </c>
      <c r="B21297" s="176" t="s">
        <v>32303</v>
      </c>
      <c r="C21297" s="176" t="s">
        <v>115</v>
      </c>
      <c r="D21297" s="177">
        <v>17.55</v>
      </c>
    </row>
    <row r="21298" spans="1:4" x14ac:dyDescent="0.25">
      <c r="A21298" s="176" t="s">
        <v>32305</v>
      </c>
      <c r="B21298" s="176" t="s">
        <v>32306</v>
      </c>
      <c r="C21298" s="176" t="s">
        <v>115</v>
      </c>
      <c r="D21298" s="177">
        <v>115.49</v>
      </c>
    </row>
    <row r="21299" spans="1:4" x14ac:dyDescent="0.25">
      <c r="A21299" s="176" t="s">
        <v>32307</v>
      </c>
      <c r="B21299" s="176" t="s">
        <v>32306</v>
      </c>
      <c r="C21299" s="176" t="s">
        <v>115</v>
      </c>
      <c r="D21299" s="177">
        <v>114.24</v>
      </c>
    </row>
    <row r="21300" spans="1:4" x14ac:dyDescent="0.25">
      <c r="A21300" s="176" t="s">
        <v>32308</v>
      </c>
      <c r="B21300" s="176" t="s">
        <v>32309</v>
      </c>
      <c r="C21300" s="176" t="s">
        <v>115</v>
      </c>
      <c r="D21300" s="177">
        <v>83.83</v>
      </c>
    </row>
    <row r="21301" spans="1:4" x14ac:dyDescent="0.25">
      <c r="A21301" s="176" t="s">
        <v>32310</v>
      </c>
      <c r="B21301" s="176" t="s">
        <v>32309</v>
      </c>
      <c r="C21301" s="176" t="s">
        <v>115</v>
      </c>
      <c r="D21301" s="177">
        <v>82.58</v>
      </c>
    </row>
    <row r="21302" spans="1:4" x14ac:dyDescent="0.25">
      <c r="A21302" s="176" t="s">
        <v>32311</v>
      </c>
      <c r="B21302" s="176" t="s">
        <v>32312</v>
      </c>
      <c r="C21302" s="176" t="s">
        <v>115</v>
      </c>
      <c r="D21302" s="177">
        <v>150.46</v>
      </c>
    </row>
    <row r="21303" spans="1:4" x14ac:dyDescent="0.25">
      <c r="A21303" s="176" t="s">
        <v>32313</v>
      </c>
      <c r="B21303" s="176" t="s">
        <v>32312</v>
      </c>
      <c r="C21303" s="176" t="s">
        <v>115</v>
      </c>
      <c r="D21303" s="177">
        <v>140.4</v>
      </c>
    </row>
    <row r="21304" spans="1:4" x14ac:dyDescent="0.25">
      <c r="A21304" s="176" t="s">
        <v>32314</v>
      </c>
      <c r="B21304" s="176" t="s">
        <v>32315</v>
      </c>
      <c r="C21304" s="176" t="s">
        <v>115</v>
      </c>
      <c r="D21304" s="177">
        <v>75.23</v>
      </c>
    </row>
    <row r="21305" spans="1:4" x14ac:dyDescent="0.25">
      <c r="A21305" s="176" t="s">
        <v>32316</v>
      </c>
      <c r="B21305" s="176" t="s">
        <v>32315</v>
      </c>
      <c r="C21305" s="176" t="s">
        <v>115</v>
      </c>
      <c r="D21305" s="177">
        <v>70.2</v>
      </c>
    </row>
    <row r="21306" spans="1:4" x14ac:dyDescent="0.25">
      <c r="A21306" s="176" t="s">
        <v>32317</v>
      </c>
      <c r="B21306" s="176" t="s">
        <v>32318</v>
      </c>
      <c r="C21306" s="176" t="s">
        <v>115</v>
      </c>
      <c r="D21306" s="177">
        <v>1099.27</v>
      </c>
    </row>
    <row r="21307" spans="1:4" x14ac:dyDescent="0.25">
      <c r="A21307" s="176" t="s">
        <v>32319</v>
      </c>
      <c r="B21307" s="176" t="s">
        <v>32318</v>
      </c>
      <c r="C21307" s="176" t="s">
        <v>115</v>
      </c>
      <c r="D21307" s="177">
        <v>1094.24</v>
      </c>
    </row>
    <row r="21308" spans="1:4" x14ac:dyDescent="0.25">
      <c r="A21308" s="176" t="s">
        <v>32320</v>
      </c>
      <c r="B21308" s="176" t="s">
        <v>32321</v>
      </c>
      <c r="C21308" s="176" t="s">
        <v>115</v>
      </c>
      <c r="D21308" s="177">
        <v>1372.31</v>
      </c>
    </row>
    <row r="21309" spans="1:4" x14ac:dyDescent="0.25">
      <c r="A21309" s="176" t="s">
        <v>32322</v>
      </c>
      <c r="B21309" s="176" t="s">
        <v>32321</v>
      </c>
      <c r="C21309" s="176" t="s">
        <v>115</v>
      </c>
      <c r="D21309" s="177">
        <v>1367.28</v>
      </c>
    </row>
    <row r="21310" spans="1:4" x14ac:dyDescent="0.25">
      <c r="A21310" s="176" t="s">
        <v>32323</v>
      </c>
      <c r="B21310" s="176" t="s">
        <v>32324</v>
      </c>
      <c r="C21310" s="176" t="s">
        <v>115</v>
      </c>
      <c r="D21310" s="177">
        <v>131.65</v>
      </c>
    </row>
    <row r="21311" spans="1:4" x14ac:dyDescent="0.25">
      <c r="A21311" s="176" t="s">
        <v>32325</v>
      </c>
      <c r="B21311" s="176" t="s">
        <v>32324</v>
      </c>
      <c r="C21311" s="176" t="s">
        <v>115</v>
      </c>
      <c r="D21311" s="177">
        <v>122.85</v>
      </c>
    </row>
    <row r="21312" spans="1:4" x14ac:dyDescent="0.25">
      <c r="A21312" s="176" t="s">
        <v>32326</v>
      </c>
      <c r="B21312" s="176" t="s">
        <v>32327</v>
      </c>
      <c r="C21312" s="176" t="s">
        <v>115</v>
      </c>
      <c r="D21312" s="177">
        <v>150.46</v>
      </c>
    </row>
    <row r="21313" spans="1:4" x14ac:dyDescent="0.25">
      <c r="A21313" s="176" t="s">
        <v>32328</v>
      </c>
      <c r="B21313" s="176" t="s">
        <v>32327</v>
      </c>
      <c r="C21313" s="176" t="s">
        <v>115</v>
      </c>
      <c r="D21313" s="177">
        <v>140.4</v>
      </c>
    </row>
    <row r="21314" spans="1:4" x14ac:dyDescent="0.25">
      <c r="A21314" s="176" t="s">
        <v>32329</v>
      </c>
      <c r="B21314" s="176" t="s">
        <v>32330</v>
      </c>
      <c r="C21314" s="176" t="s">
        <v>115</v>
      </c>
      <c r="D21314" s="177">
        <v>3179.04</v>
      </c>
    </row>
    <row r="21315" spans="1:4" x14ac:dyDescent="0.25">
      <c r="A21315" s="176" t="s">
        <v>32331</v>
      </c>
      <c r="B21315" s="176" t="s">
        <v>32330</v>
      </c>
      <c r="C21315" s="176" t="s">
        <v>115</v>
      </c>
      <c r="D21315" s="177">
        <v>3168.98</v>
      </c>
    </row>
    <row r="21316" spans="1:4" x14ac:dyDescent="0.25">
      <c r="A21316" s="176" t="s">
        <v>32332</v>
      </c>
      <c r="B21316" s="176" t="s">
        <v>32333</v>
      </c>
      <c r="C21316" s="176" t="s">
        <v>115</v>
      </c>
      <c r="D21316" s="177">
        <v>150.46</v>
      </c>
    </row>
    <row r="21317" spans="1:4" x14ac:dyDescent="0.25">
      <c r="A21317" s="176" t="s">
        <v>32334</v>
      </c>
      <c r="B21317" s="176" t="s">
        <v>32333</v>
      </c>
      <c r="C21317" s="176" t="s">
        <v>115</v>
      </c>
      <c r="D21317" s="177">
        <v>140.4</v>
      </c>
    </row>
    <row r="21318" spans="1:4" x14ac:dyDescent="0.25">
      <c r="A21318" s="176" t="s">
        <v>32335</v>
      </c>
      <c r="B21318" s="176" t="s">
        <v>32336</v>
      </c>
      <c r="C21318" s="176" t="s">
        <v>115</v>
      </c>
      <c r="D21318" s="177">
        <v>300.92</v>
      </c>
    </row>
    <row r="21319" spans="1:4" x14ac:dyDescent="0.25">
      <c r="A21319" s="176" t="s">
        <v>32337</v>
      </c>
      <c r="B21319" s="176" t="s">
        <v>32336</v>
      </c>
      <c r="C21319" s="176" t="s">
        <v>115</v>
      </c>
      <c r="D21319" s="177">
        <v>280.81</v>
      </c>
    </row>
    <row r="21320" spans="1:4" x14ac:dyDescent="0.25">
      <c r="A21320" s="176" t="s">
        <v>32338</v>
      </c>
      <c r="B21320" s="176" t="s">
        <v>32339</v>
      </c>
      <c r="C21320" s="176" t="s">
        <v>115</v>
      </c>
      <c r="D21320" s="177">
        <v>226.83</v>
      </c>
    </row>
    <row r="21321" spans="1:4" x14ac:dyDescent="0.25">
      <c r="A21321" s="176" t="s">
        <v>32340</v>
      </c>
      <c r="B21321" s="176" t="s">
        <v>32339</v>
      </c>
      <c r="C21321" s="176" t="s">
        <v>115</v>
      </c>
      <c r="D21321" s="177">
        <v>226.83</v>
      </c>
    </row>
    <row r="21322" spans="1:4" x14ac:dyDescent="0.25">
      <c r="A21322" s="176" t="s">
        <v>32341</v>
      </c>
      <c r="B21322" s="176" t="s">
        <v>32342</v>
      </c>
      <c r="C21322" s="176" t="s">
        <v>115</v>
      </c>
      <c r="D21322" s="177">
        <v>56.5</v>
      </c>
    </row>
    <row r="21323" spans="1:4" x14ac:dyDescent="0.25">
      <c r="A21323" s="176" t="s">
        <v>32343</v>
      </c>
      <c r="B21323" s="176" t="s">
        <v>32342</v>
      </c>
      <c r="C21323" s="176" t="s">
        <v>115</v>
      </c>
      <c r="D21323" s="177">
        <v>55.25</v>
      </c>
    </row>
    <row r="21324" spans="1:4" x14ac:dyDescent="0.25">
      <c r="A21324" s="176" t="s">
        <v>32344</v>
      </c>
      <c r="B21324" s="176" t="s">
        <v>32345</v>
      </c>
      <c r="C21324" s="176" t="s">
        <v>115</v>
      </c>
      <c r="D21324" s="177">
        <v>107.01</v>
      </c>
    </row>
    <row r="21325" spans="1:4" x14ac:dyDescent="0.25">
      <c r="A21325" s="176" t="s">
        <v>32346</v>
      </c>
      <c r="B21325" s="176" t="s">
        <v>32345</v>
      </c>
      <c r="C21325" s="176" t="s">
        <v>115</v>
      </c>
      <c r="D21325" s="177">
        <v>106.38</v>
      </c>
    </row>
    <row r="21326" spans="1:4" x14ac:dyDescent="0.25">
      <c r="A21326" s="176" t="s">
        <v>32347</v>
      </c>
      <c r="B21326" s="176" t="s">
        <v>32348</v>
      </c>
      <c r="C21326" s="176" t="s">
        <v>115</v>
      </c>
      <c r="D21326" s="177">
        <v>155.22</v>
      </c>
    </row>
    <row r="21327" spans="1:4" x14ac:dyDescent="0.25">
      <c r="A21327" s="176" t="s">
        <v>32349</v>
      </c>
      <c r="B21327" s="176" t="s">
        <v>32348</v>
      </c>
      <c r="C21327" s="176" t="s">
        <v>115</v>
      </c>
      <c r="D21327" s="177">
        <v>154.6</v>
      </c>
    </row>
    <row r="21328" spans="1:4" x14ac:dyDescent="0.25">
      <c r="A21328" s="176" t="s">
        <v>32350</v>
      </c>
      <c r="B21328" s="176" t="s">
        <v>32351</v>
      </c>
      <c r="C21328" s="176" t="s">
        <v>115</v>
      </c>
      <c r="D21328" s="177">
        <v>955.09</v>
      </c>
    </row>
    <row r="21329" spans="1:4" x14ac:dyDescent="0.25">
      <c r="A21329" s="176" t="s">
        <v>32352</v>
      </c>
      <c r="B21329" s="176" t="s">
        <v>32351</v>
      </c>
      <c r="C21329" s="176" t="s">
        <v>115</v>
      </c>
      <c r="D21329" s="177">
        <v>943.78</v>
      </c>
    </row>
    <row r="21330" spans="1:4" x14ac:dyDescent="0.25">
      <c r="A21330" s="176" t="s">
        <v>32353</v>
      </c>
      <c r="B21330" s="176" t="s">
        <v>32354</v>
      </c>
      <c r="C21330" s="176" t="s">
        <v>115</v>
      </c>
      <c r="D21330" s="177">
        <v>699.92</v>
      </c>
    </row>
    <row r="21331" spans="1:4" x14ac:dyDescent="0.25">
      <c r="A21331" s="176" t="s">
        <v>32355</v>
      </c>
      <c r="B21331" s="176" t="s">
        <v>32354</v>
      </c>
      <c r="C21331" s="176" t="s">
        <v>115</v>
      </c>
      <c r="D21331" s="177">
        <v>692.38</v>
      </c>
    </row>
    <row r="21332" spans="1:4" x14ac:dyDescent="0.25">
      <c r="A21332" s="176" t="s">
        <v>32356</v>
      </c>
      <c r="B21332" s="176" t="s">
        <v>32357</v>
      </c>
      <c r="C21332" s="176" t="s">
        <v>115</v>
      </c>
      <c r="D21332" s="177">
        <v>37.299999999999997</v>
      </c>
    </row>
    <row r="21333" spans="1:4" x14ac:dyDescent="0.25">
      <c r="A21333" s="176" t="s">
        <v>32358</v>
      </c>
      <c r="B21333" s="176" t="s">
        <v>32357</v>
      </c>
      <c r="C21333" s="176" t="s">
        <v>115</v>
      </c>
      <c r="D21333" s="177">
        <v>37.299999999999997</v>
      </c>
    </row>
    <row r="21334" spans="1:4" x14ac:dyDescent="0.25">
      <c r="A21334" s="176" t="s">
        <v>32359</v>
      </c>
      <c r="B21334" s="176" t="s">
        <v>32360</v>
      </c>
      <c r="C21334" s="176" t="s">
        <v>115</v>
      </c>
      <c r="D21334" s="177">
        <v>47.34</v>
      </c>
    </row>
    <row r="21335" spans="1:4" x14ac:dyDescent="0.25">
      <c r="A21335" s="176" t="s">
        <v>32361</v>
      </c>
      <c r="B21335" s="176" t="s">
        <v>32360</v>
      </c>
      <c r="C21335" s="176" t="s">
        <v>115</v>
      </c>
      <c r="D21335" s="177">
        <v>47.34</v>
      </c>
    </row>
    <row r="21336" spans="1:4" x14ac:dyDescent="0.25">
      <c r="A21336" s="176" t="s">
        <v>32362</v>
      </c>
      <c r="B21336" s="176" t="s">
        <v>32363</v>
      </c>
      <c r="C21336" s="176" t="s">
        <v>115</v>
      </c>
      <c r="D21336" s="177">
        <v>93.73</v>
      </c>
    </row>
    <row r="21337" spans="1:4" x14ac:dyDescent="0.25">
      <c r="A21337" s="176" t="s">
        <v>32364</v>
      </c>
      <c r="B21337" s="176" t="s">
        <v>32363</v>
      </c>
      <c r="C21337" s="176" t="s">
        <v>115</v>
      </c>
      <c r="D21337" s="177">
        <v>93.73</v>
      </c>
    </row>
    <row r="21338" spans="1:4" x14ac:dyDescent="0.25">
      <c r="A21338" s="176" t="s">
        <v>32365</v>
      </c>
      <c r="B21338" s="176" t="s">
        <v>32366</v>
      </c>
      <c r="C21338" s="176" t="s">
        <v>115</v>
      </c>
      <c r="D21338" s="177">
        <v>101.96</v>
      </c>
    </row>
    <row r="21339" spans="1:4" x14ac:dyDescent="0.25">
      <c r="A21339" s="176" t="s">
        <v>32367</v>
      </c>
      <c r="B21339" s="176" t="s">
        <v>32366</v>
      </c>
      <c r="C21339" s="176" t="s">
        <v>115</v>
      </c>
      <c r="D21339" s="177">
        <v>101.96</v>
      </c>
    </row>
    <row r="21340" spans="1:4" x14ac:dyDescent="0.25">
      <c r="A21340" s="176" t="s">
        <v>32368</v>
      </c>
      <c r="B21340" s="176" t="s">
        <v>32369</v>
      </c>
      <c r="C21340" s="176" t="s">
        <v>115</v>
      </c>
      <c r="D21340" s="177">
        <v>5.26</v>
      </c>
    </row>
    <row r="21341" spans="1:4" x14ac:dyDescent="0.25">
      <c r="A21341" s="176" t="s">
        <v>32370</v>
      </c>
      <c r="B21341" s="176" t="s">
        <v>32369</v>
      </c>
      <c r="C21341" s="176" t="s">
        <v>115</v>
      </c>
      <c r="D21341" s="177">
        <v>4.91</v>
      </c>
    </row>
    <row r="21342" spans="1:4" x14ac:dyDescent="0.25">
      <c r="A21342" s="176" t="s">
        <v>32371</v>
      </c>
      <c r="B21342" s="176" t="s">
        <v>32372</v>
      </c>
      <c r="C21342" s="176" t="s">
        <v>115</v>
      </c>
      <c r="D21342" s="177">
        <v>131.65</v>
      </c>
    </row>
    <row r="21343" spans="1:4" x14ac:dyDescent="0.25">
      <c r="A21343" s="176" t="s">
        <v>32373</v>
      </c>
      <c r="B21343" s="176" t="s">
        <v>32372</v>
      </c>
      <c r="C21343" s="176" t="s">
        <v>115</v>
      </c>
      <c r="D21343" s="177">
        <v>122.85</v>
      </c>
    </row>
    <row r="21344" spans="1:4" x14ac:dyDescent="0.25">
      <c r="A21344" s="176" t="s">
        <v>32374</v>
      </c>
      <c r="B21344" s="176" t="s">
        <v>32375</v>
      </c>
      <c r="C21344" s="176" t="s">
        <v>115</v>
      </c>
      <c r="D21344" s="177">
        <v>188.07</v>
      </c>
    </row>
    <row r="21345" spans="1:4" x14ac:dyDescent="0.25">
      <c r="A21345" s="176" t="s">
        <v>32376</v>
      </c>
      <c r="B21345" s="176" t="s">
        <v>32375</v>
      </c>
      <c r="C21345" s="176" t="s">
        <v>115</v>
      </c>
      <c r="D21345" s="177">
        <v>175.51</v>
      </c>
    </row>
    <row r="21346" spans="1:4" x14ac:dyDescent="0.25">
      <c r="A21346" s="176" t="s">
        <v>32377</v>
      </c>
      <c r="B21346" s="176" t="s">
        <v>32378</v>
      </c>
      <c r="C21346" s="176" t="s">
        <v>115</v>
      </c>
      <c r="D21346" s="177">
        <v>150.46</v>
      </c>
    </row>
    <row r="21347" spans="1:4" x14ac:dyDescent="0.25">
      <c r="A21347" s="176" t="s">
        <v>32379</v>
      </c>
      <c r="B21347" s="176" t="s">
        <v>32378</v>
      </c>
      <c r="C21347" s="176" t="s">
        <v>115</v>
      </c>
      <c r="D21347" s="177">
        <v>140.4</v>
      </c>
    </row>
    <row r="21348" spans="1:4" x14ac:dyDescent="0.25">
      <c r="A21348" s="176" t="s">
        <v>32380</v>
      </c>
      <c r="B21348" s="176" t="s">
        <v>32381</v>
      </c>
      <c r="C21348" s="176" t="s">
        <v>115</v>
      </c>
      <c r="D21348" s="177">
        <v>225.69</v>
      </c>
    </row>
    <row r="21349" spans="1:4" x14ac:dyDescent="0.25">
      <c r="A21349" s="176" t="s">
        <v>32382</v>
      </c>
      <c r="B21349" s="176" t="s">
        <v>32381</v>
      </c>
      <c r="C21349" s="176" t="s">
        <v>115</v>
      </c>
      <c r="D21349" s="177">
        <v>210.61</v>
      </c>
    </row>
    <row r="21350" spans="1:4" x14ac:dyDescent="0.25">
      <c r="A21350" s="176" t="s">
        <v>32383</v>
      </c>
      <c r="B21350" s="176" t="s">
        <v>32384</v>
      </c>
      <c r="C21350" s="176" t="s">
        <v>115</v>
      </c>
      <c r="D21350" s="177">
        <v>37.61</v>
      </c>
    </row>
    <row r="21351" spans="1:4" x14ac:dyDescent="0.25">
      <c r="A21351" s="176" t="s">
        <v>32385</v>
      </c>
      <c r="B21351" s="176" t="s">
        <v>32384</v>
      </c>
      <c r="C21351" s="176" t="s">
        <v>115</v>
      </c>
      <c r="D21351" s="177">
        <v>35.1</v>
      </c>
    </row>
    <row r="21352" spans="1:4" x14ac:dyDescent="0.25">
      <c r="A21352" s="176" t="s">
        <v>32386</v>
      </c>
      <c r="B21352" s="176" t="s">
        <v>32387</v>
      </c>
      <c r="C21352" s="176" t="s">
        <v>115</v>
      </c>
      <c r="D21352" s="177">
        <v>75.23</v>
      </c>
    </row>
    <row r="21353" spans="1:4" x14ac:dyDescent="0.25">
      <c r="A21353" s="176" t="s">
        <v>32388</v>
      </c>
      <c r="B21353" s="176" t="s">
        <v>32387</v>
      </c>
      <c r="C21353" s="176" t="s">
        <v>115</v>
      </c>
      <c r="D21353" s="177">
        <v>70.2</v>
      </c>
    </row>
    <row r="21354" spans="1:4" x14ac:dyDescent="0.25">
      <c r="A21354" s="176" t="s">
        <v>32389</v>
      </c>
      <c r="B21354" s="176" t="s">
        <v>32390</v>
      </c>
      <c r="C21354" s="176" t="s">
        <v>115</v>
      </c>
      <c r="D21354" s="177">
        <v>112.84</v>
      </c>
    </row>
    <row r="21355" spans="1:4" x14ac:dyDescent="0.25">
      <c r="A21355" s="176" t="s">
        <v>32391</v>
      </c>
      <c r="B21355" s="176" t="s">
        <v>32390</v>
      </c>
      <c r="C21355" s="176" t="s">
        <v>115</v>
      </c>
      <c r="D21355" s="177">
        <v>105.3</v>
      </c>
    </row>
    <row r="21356" spans="1:4" x14ac:dyDescent="0.25">
      <c r="A21356" s="176" t="s">
        <v>32392</v>
      </c>
      <c r="B21356" s="176" t="s">
        <v>32393</v>
      </c>
      <c r="C21356" s="176" t="s">
        <v>115</v>
      </c>
      <c r="D21356" s="177">
        <v>150.46</v>
      </c>
    </row>
    <row r="21357" spans="1:4" x14ac:dyDescent="0.25">
      <c r="A21357" s="176" t="s">
        <v>32394</v>
      </c>
      <c r="B21357" s="176" t="s">
        <v>32393</v>
      </c>
      <c r="C21357" s="176" t="s">
        <v>115</v>
      </c>
      <c r="D21357" s="177">
        <v>140.4</v>
      </c>
    </row>
    <row r="21358" spans="1:4" x14ac:dyDescent="0.25">
      <c r="A21358" s="176" t="s">
        <v>32395</v>
      </c>
      <c r="B21358" s="176" t="s">
        <v>32396</v>
      </c>
      <c r="C21358" s="176" t="s">
        <v>115</v>
      </c>
      <c r="D21358" s="177">
        <v>122.25</v>
      </c>
    </row>
    <row r="21359" spans="1:4" x14ac:dyDescent="0.25">
      <c r="A21359" s="176" t="s">
        <v>32397</v>
      </c>
      <c r="B21359" s="176" t="s">
        <v>32396</v>
      </c>
      <c r="C21359" s="176" t="s">
        <v>115</v>
      </c>
      <c r="D21359" s="177">
        <v>114.08</v>
      </c>
    </row>
    <row r="21360" spans="1:4" x14ac:dyDescent="0.25">
      <c r="A21360" s="176" t="s">
        <v>32398</v>
      </c>
      <c r="B21360" s="176" t="s">
        <v>32399</v>
      </c>
      <c r="C21360" s="176" t="s">
        <v>115</v>
      </c>
      <c r="D21360" s="177">
        <v>188.07</v>
      </c>
    </row>
    <row r="21361" spans="1:4" x14ac:dyDescent="0.25">
      <c r="A21361" s="176" t="s">
        <v>32400</v>
      </c>
      <c r="B21361" s="176" t="s">
        <v>32399</v>
      </c>
      <c r="C21361" s="176" t="s">
        <v>115</v>
      </c>
      <c r="D21361" s="177">
        <v>175.51</v>
      </c>
    </row>
    <row r="21362" spans="1:4" x14ac:dyDescent="0.25">
      <c r="A21362" s="176" t="s">
        <v>32401</v>
      </c>
      <c r="B21362" s="176" t="s">
        <v>32402</v>
      </c>
      <c r="C21362" s="176" t="s">
        <v>115</v>
      </c>
      <c r="D21362" s="177">
        <v>56.42</v>
      </c>
    </row>
    <row r="21363" spans="1:4" x14ac:dyDescent="0.25">
      <c r="A21363" s="176" t="s">
        <v>32403</v>
      </c>
      <c r="B21363" s="176" t="s">
        <v>32402</v>
      </c>
      <c r="C21363" s="176" t="s">
        <v>115</v>
      </c>
      <c r="D21363" s="177">
        <v>52.65</v>
      </c>
    </row>
    <row r="21364" spans="1:4" x14ac:dyDescent="0.25">
      <c r="A21364" s="176" t="s">
        <v>32404</v>
      </c>
      <c r="B21364" s="176" t="s">
        <v>32405</v>
      </c>
      <c r="C21364" s="176" t="s">
        <v>115</v>
      </c>
      <c r="D21364" s="177">
        <v>94.03</v>
      </c>
    </row>
    <row r="21365" spans="1:4" x14ac:dyDescent="0.25">
      <c r="A21365" s="176" t="s">
        <v>32406</v>
      </c>
      <c r="B21365" s="176" t="s">
        <v>32405</v>
      </c>
      <c r="C21365" s="176" t="s">
        <v>115</v>
      </c>
      <c r="D21365" s="177">
        <v>87.75</v>
      </c>
    </row>
    <row r="21366" spans="1:4" x14ac:dyDescent="0.25">
      <c r="A21366" s="176" t="s">
        <v>32407</v>
      </c>
      <c r="B21366" s="176" t="s">
        <v>32408</v>
      </c>
      <c r="C21366" s="176" t="s">
        <v>115</v>
      </c>
      <c r="D21366" s="177">
        <v>10.9</v>
      </c>
    </row>
    <row r="21367" spans="1:4" x14ac:dyDescent="0.25">
      <c r="A21367" s="176" t="s">
        <v>32409</v>
      </c>
      <c r="B21367" s="176" t="s">
        <v>32408</v>
      </c>
      <c r="C21367" s="176" t="s">
        <v>115</v>
      </c>
      <c r="D21367" s="177">
        <v>10.17</v>
      </c>
    </row>
    <row r="21368" spans="1:4" x14ac:dyDescent="0.25">
      <c r="A21368" s="176" t="s">
        <v>32410</v>
      </c>
      <c r="B21368" s="176" t="s">
        <v>32411</v>
      </c>
      <c r="C21368" s="176" t="s">
        <v>115</v>
      </c>
      <c r="D21368" s="177">
        <v>7.6</v>
      </c>
    </row>
    <row r="21369" spans="1:4" x14ac:dyDescent="0.25">
      <c r="A21369" s="176" t="s">
        <v>32412</v>
      </c>
      <c r="B21369" s="176" t="s">
        <v>32411</v>
      </c>
      <c r="C21369" s="176" t="s">
        <v>115</v>
      </c>
      <c r="D21369" s="177">
        <v>7.6</v>
      </c>
    </row>
    <row r="21370" spans="1:4" x14ac:dyDescent="0.25">
      <c r="A21370" s="176" t="s">
        <v>32413</v>
      </c>
      <c r="B21370" s="176" t="s">
        <v>32414</v>
      </c>
      <c r="C21370" s="176" t="s">
        <v>115</v>
      </c>
      <c r="D21370" s="177">
        <v>27.2</v>
      </c>
    </row>
    <row r="21371" spans="1:4" x14ac:dyDescent="0.25">
      <c r="A21371" s="176" t="s">
        <v>32415</v>
      </c>
      <c r="B21371" s="176" t="s">
        <v>32414</v>
      </c>
      <c r="C21371" s="176" t="s">
        <v>115</v>
      </c>
      <c r="D21371" s="177">
        <v>27.2</v>
      </c>
    </row>
    <row r="21372" spans="1:4" x14ac:dyDescent="0.25">
      <c r="A21372" s="176" t="s">
        <v>32416</v>
      </c>
      <c r="B21372" s="176" t="s">
        <v>32417</v>
      </c>
      <c r="C21372" s="176" t="s">
        <v>115</v>
      </c>
      <c r="D21372" s="177">
        <v>280.45</v>
      </c>
    </row>
    <row r="21373" spans="1:4" x14ac:dyDescent="0.25">
      <c r="A21373" s="176" t="s">
        <v>32418</v>
      </c>
      <c r="B21373" s="176" t="s">
        <v>32417</v>
      </c>
      <c r="C21373" s="176" t="s">
        <v>115</v>
      </c>
      <c r="D21373" s="177">
        <v>280.45</v>
      </c>
    </row>
    <row r="21374" spans="1:4" x14ac:dyDescent="0.25">
      <c r="A21374" s="176" t="s">
        <v>32419</v>
      </c>
      <c r="B21374" s="176" t="s">
        <v>32420</v>
      </c>
      <c r="C21374" s="176" t="s">
        <v>115</v>
      </c>
      <c r="D21374" s="177">
        <v>537.98</v>
      </c>
    </row>
    <row r="21375" spans="1:4" x14ac:dyDescent="0.25">
      <c r="A21375" s="176" t="s">
        <v>32421</v>
      </c>
      <c r="B21375" s="176" t="s">
        <v>32420</v>
      </c>
      <c r="C21375" s="176" t="s">
        <v>115</v>
      </c>
      <c r="D21375" s="177">
        <v>537.98</v>
      </c>
    </row>
    <row r="21376" spans="1:4" x14ac:dyDescent="0.25">
      <c r="A21376" s="176" t="s">
        <v>32422</v>
      </c>
      <c r="B21376" s="176" t="s">
        <v>32423</v>
      </c>
      <c r="C21376" s="176" t="s">
        <v>115</v>
      </c>
      <c r="D21376" s="177">
        <v>598.84</v>
      </c>
    </row>
    <row r="21377" spans="1:4" x14ac:dyDescent="0.25">
      <c r="A21377" s="176" t="s">
        <v>32424</v>
      </c>
      <c r="B21377" s="176" t="s">
        <v>32423</v>
      </c>
      <c r="C21377" s="176" t="s">
        <v>115</v>
      </c>
      <c r="D21377" s="177">
        <v>598.84</v>
      </c>
    </row>
    <row r="21378" spans="1:4" x14ac:dyDescent="0.25">
      <c r="A21378" s="176" t="s">
        <v>32425</v>
      </c>
      <c r="B21378" s="176" t="s">
        <v>32426</v>
      </c>
      <c r="C21378" s="176" t="s">
        <v>115</v>
      </c>
      <c r="D21378" s="177">
        <v>896.63</v>
      </c>
    </row>
    <row r="21379" spans="1:4" x14ac:dyDescent="0.25">
      <c r="A21379" s="176" t="s">
        <v>32427</v>
      </c>
      <c r="B21379" s="176" t="s">
        <v>32426</v>
      </c>
      <c r="C21379" s="176" t="s">
        <v>115</v>
      </c>
      <c r="D21379" s="177">
        <v>896.63</v>
      </c>
    </row>
    <row r="21380" spans="1:4" x14ac:dyDescent="0.25">
      <c r="A21380" s="176" t="s">
        <v>32428</v>
      </c>
      <c r="B21380" s="176" t="s">
        <v>32429</v>
      </c>
      <c r="C21380" s="176" t="s">
        <v>115</v>
      </c>
      <c r="D21380" s="177">
        <v>808.33</v>
      </c>
    </row>
    <row r="21381" spans="1:4" x14ac:dyDescent="0.25">
      <c r="A21381" s="176" t="s">
        <v>32430</v>
      </c>
      <c r="B21381" s="176" t="s">
        <v>32429</v>
      </c>
      <c r="C21381" s="176" t="s">
        <v>115</v>
      </c>
      <c r="D21381" s="177">
        <v>808.33</v>
      </c>
    </row>
    <row r="21382" spans="1:4" x14ac:dyDescent="0.25">
      <c r="A21382" s="176" t="s">
        <v>32431</v>
      </c>
      <c r="B21382" s="176" t="s">
        <v>32432</v>
      </c>
      <c r="C21382" s="176" t="s">
        <v>115</v>
      </c>
      <c r="D21382" s="177">
        <v>1052.19</v>
      </c>
    </row>
    <row r="21383" spans="1:4" x14ac:dyDescent="0.25">
      <c r="A21383" s="176" t="s">
        <v>32433</v>
      </c>
      <c r="B21383" s="176" t="s">
        <v>32432</v>
      </c>
      <c r="C21383" s="176" t="s">
        <v>115</v>
      </c>
      <c r="D21383" s="177">
        <v>1052.19</v>
      </c>
    </row>
    <row r="21384" spans="1:4" x14ac:dyDescent="0.25">
      <c r="A21384" s="176" t="s">
        <v>32434</v>
      </c>
      <c r="B21384" s="176" t="s">
        <v>32435</v>
      </c>
      <c r="C21384" s="176" t="s">
        <v>115</v>
      </c>
      <c r="D21384" s="177">
        <v>1186.8399999999999</v>
      </c>
    </row>
    <row r="21385" spans="1:4" x14ac:dyDescent="0.25">
      <c r="A21385" s="176" t="s">
        <v>32436</v>
      </c>
      <c r="B21385" s="176" t="s">
        <v>32435</v>
      </c>
      <c r="C21385" s="176" t="s">
        <v>115</v>
      </c>
      <c r="D21385" s="177">
        <v>1186.8399999999999</v>
      </c>
    </row>
    <row r="21386" spans="1:4" x14ac:dyDescent="0.25">
      <c r="A21386" s="176" t="s">
        <v>32437</v>
      </c>
      <c r="B21386" s="176" t="s">
        <v>32438</v>
      </c>
      <c r="C21386" s="176" t="s">
        <v>115</v>
      </c>
      <c r="D21386" s="177">
        <v>1744.32</v>
      </c>
    </row>
    <row r="21387" spans="1:4" x14ac:dyDescent="0.25">
      <c r="A21387" s="176" t="s">
        <v>32439</v>
      </c>
      <c r="B21387" s="176" t="s">
        <v>32438</v>
      </c>
      <c r="C21387" s="176" t="s">
        <v>115</v>
      </c>
      <c r="D21387" s="177">
        <v>1744.32</v>
      </c>
    </row>
    <row r="21388" spans="1:4" x14ac:dyDescent="0.25">
      <c r="A21388" s="176" t="s">
        <v>32440</v>
      </c>
      <c r="B21388" s="176" t="s">
        <v>32441</v>
      </c>
      <c r="C21388" s="176" t="s">
        <v>115</v>
      </c>
      <c r="D21388" s="177">
        <v>135.16</v>
      </c>
    </row>
    <row r="21389" spans="1:4" x14ac:dyDescent="0.25">
      <c r="A21389" s="176" t="s">
        <v>32442</v>
      </c>
      <c r="B21389" s="176" t="s">
        <v>32441</v>
      </c>
      <c r="C21389" s="176" t="s">
        <v>115</v>
      </c>
      <c r="D21389" s="177">
        <v>133.91</v>
      </c>
    </row>
    <row r="21390" spans="1:4" x14ac:dyDescent="0.25">
      <c r="A21390" s="176" t="s">
        <v>32443</v>
      </c>
      <c r="B21390" s="176" t="s">
        <v>32444</v>
      </c>
      <c r="C21390" s="176" t="s">
        <v>115</v>
      </c>
      <c r="D21390" s="177">
        <v>276.2</v>
      </c>
    </row>
    <row r="21391" spans="1:4" x14ac:dyDescent="0.25">
      <c r="A21391" s="176" t="s">
        <v>32445</v>
      </c>
      <c r="B21391" s="176" t="s">
        <v>32444</v>
      </c>
      <c r="C21391" s="176" t="s">
        <v>115</v>
      </c>
      <c r="D21391" s="177">
        <v>273.69</v>
      </c>
    </row>
    <row r="21392" spans="1:4" x14ac:dyDescent="0.25">
      <c r="A21392" s="176" t="s">
        <v>32446</v>
      </c>
      <c r="B21392" s="176" t="s">
        <v>32447</v>
      </c>
      <c r="C21392" s="176" t="s">
        <v>115</v>
      </c>
      <c r="D21392" s="177">
        <v>313.82</v>
      </c>
    </row>
    <row r="21393" spans="1:4" x14ac:dyDescent="0.25">
      <c r="A21393" s="176" t="s">
        <v>32448</v>
      </c>
      <c r="B21393" s="176" t="s">
        <v>32447</v>
      </c>
      <c r="C21393" s="176" t="s">
        <v>115</v>
      </c>
      <c r="D21393" s="177">
        <v>308.79000000000002</v>
      </c>
    </row>
    <row r="21394" spans="1:4" x14ac:dyDescent="0.25">
      <c r="A21394" s="176" t="s">
        <v>32449</v>
      </c>
      <c r="B21394" s="176" t="s">
        <v>32450</v>
      </c>
      <c r="C21394" s="176" t="s">
        <v>115</v>
      </c>
      <c r="D21394" s="177">
        <v>18.8</v>
      </c>
    </row>
    <row r="21395" spans="1:4" x14ac:dyDescent="0.25">
      <c r="A21395" s="176" t="s">
        <v>32451</v>
      </c>
      <c r="B21395" s="176" t="s">
        <v>32450</v>
      </c>
      <c r="C21395" s="176" t="s">
        <v>115</v>
      </c>
      <c r="D21395" s="177">
        <v>17.55</v>
      </c>
    </row>
    <row r="21396" spans="1:4" x14ac:dyDescent="0.25">
      <c r="A21396" s="176" t="s">
        <v>32452</v>
      </c>
      <c r="B21396" s="176" t="s">
        <v>32453</v>
      </c>
      <c r="C21396" s="176" t="s">
        <v>115</v>
      </c>
      <c r="D21396" s="177">
        <v>18.8</v>
      </c>
    </row>
    <row r="21397" spans="1:4" x14ac:dyDescent="0.25">
      <c r="A21397" s="176" t="s">
        <v>32454</v>
      </c>
      <c r="B21397" s="176" t="s">
        <v>32453</v>
      </c>
      <c r="C21397" s="176" t="s">
        <v>115</v>
      </c>
      <c r="D21397" s="177">
        <v>17.55</v>
      </c>
    </row>
    <row r="21398" spans="1:4" x14ac:dyDescent="0.25">
      <c r="A21398" s="176" t="s">
        <v>32455</v>
      </c>
      <c r="B21398" s="176" t="s">
        <v>32456</v>
      </c>
      <c r="C21398" s="176" t="s">
        <v>115</v>
      </c>
      <c r="D21398" s="177">
        <v>37.61</v>
      </c>
    </row>
    <row r="21399" spans="1:4" x14ac:dyDescent="0.25">
      <c r="A21399" s="176" t="s">
        <v>32457</v>
      </c>
      <c r="B21399" s="176" t="s">
        <v>32456</v>
      </c>
      <c r="C21399" s="176" t="s">
        <v>115</v>
      </c>
      <c r="D21399" s="177">
        <v>35.1</v>
      </c>
    </row>
    <row r="21400" spans="1:4" x14ac:dyDescent="0.25">
      <c r="A21400" s="176" t="s">
        <v>32458</v>
      </c>
      <c r="B21400" s="176" t="s">
        <v>32459</v>
      </c>
      <c r="C21400" s="176" t="s">
        <v>115</v>
      </c>
      <c r="D21400" s="177">
        <v>28.21</v>
      </c>
    </row>
    <row r="21401" spans="1:4" x14ac:dyDescent="0.25">
      <c r="A21401" s="176" t="s">
        <v>32460</v>
      </c>
      <c r="B21401" s="176" t="s">
        <v>32459</v>
      </c>
      <c r="C21401" s="176" t="s">
        <v>115</v>
      </c>
      <c r="D21401" s="177">
        <v>26.32</v>
      </c>
    </row>
    <row r="21402" spans="1:4" x14ac:dyDescent="0.25">
      <c r="A21402" s="176" t="s">
        <v>32461</v>
      </c>
      <c r="B21402" s="176" t="s">
        <v>32462</v>
      </c>
      <c r="C21402" s="176" t="s">
        <v>115</v>
      </c>
      <c r="D21402" s="177">
        <v>94.03</v>
      </c>
    </row>
    <row r="21403" spans="1:4" x14ac:dyDescent="0.25">
      <c r="A21403" s="176" t="s">
        <v>32463</v>
      </c>
      <c r="B21403" s="176" t="s">
        <v>32462</v>
      </c>
      <c r="C21403" s="176" t="s">
        <v>115</v>
      </c>
      <c r="D21403" s="177">
        <v>87.75</v>
      </c>
    </row>
    <row r="21404" spans="1:4" x14ac:dyDescent="0.25">
      <c r="A21404" s="176" t="s">
        <v>32464</v>
      </c>
      <c r="B21404" s="176" t="s">
        <v>32465</v>
      </c>
      <c r="C21404" s="176" t="s">
        <v>115</v>
      </c>
      <c r="D21404" s="177">
        <v>56.42</v>
      </c>
    </row>
    <row r="21405" spans="1:4" x14ac:dyDescent="0.25">
      <c r="A21405" s="176" t="s">
        <v>32466</v>
      </c>
      <c r="B21405" s="176" t="s">
        <v>32465</v>
      </c>
      <c r="C21405" s="176" t="s">
        <v>115</v>
      </c>
      <c r="D21405" s="177">
        <v>52.65</v>
      </c>
    </row>
    <row r="21406" spans="1:4" x14ac:dyDescent="0.25">
      <c r="A21406" s="176" t="s">
        <v>32467</v>
      </c>
      <c r="B21406" s="176" t="s">
        <v>32468</v>
      </c>
      <c r="C21406" s="176" t="s">
        <v>115</v>
      </c>
      <c r="D21406" s="177">
        <v>37.61</v>
      </c>
    </row>
    <row r="21407" spans="1:4" x14ac:dyDescent="0.25">
      <c r="A21407" s="176" t="s">
        <v>32469</v>
      </c>
      <c r="B21407" s="176" t="s">
        <v>32468</v>
      </c>
      <c r="C21407" s="176" t="s">
        <v>115</v>
      </c>
      <c r="D21407" s="177">
        <v>35.1</v>
      </c>
    </row>
    <row r="21408" spans="1:4" x14ac:dyDescent="0.25">
      <c r="A21408" s="176" t="s">
        <v>32470</v>
      </c>
      <c r="B21408" s="176" t="s">
        <v>32471</v>
      </c>
      <c r="C21408" s="176" t="s">
        <v>115</v>
      </c>
      <c r="D21408" s="177">
        <v>131.65</v>
      </c>
    </row>
    <row r="21409" spans="1:4" x14ac:dyDescent="0.25">
      <c r="A21409" s="176" t="s">
        <v>32472</v>
      </c>
      <c r="B21409" s="176" t="s">
        <v>32471</v>
      </c>
      <c r="C21409" s="176" t="s">
        <v>115</v>
      </c>
      <c r="D21409" s="177">
        <v>122.85</v>
      </c>
    </row>
    <row r="21410" spans="1:4" x14ac:dyDescent="0.25">
      <c r="A21410" s="176" t="s">
        <v>32473</v>
      </c>
      <c r="B21410" s="176" t="s">
        <v>32474</v>
      </c>
      <c r="C21410" s="176" t="s">
        <v>83</v>
      </c>
      <c r="D21410" s="177">
        <v>51.07</v>
      </c>
    </row>
    <row r="21411" spans="1:4" x14ac:dyDescent="0.25">
      <c r="A21411" s="176" t="s">
        <v>32475</v>
      </c>
      <c r="B21411" s="176" t="s">
        <v>32474</v>
      </c>
      <c r="C21411" s="176" t="s">
        <v>83</v>
      </c>
      <c r="D21411" s="177">
        <v>50.94</v>
      </c>
    </row>
    <row r="21412" spans="1:4" x14ac:dyDescent="0.25">
      <c r="A21412" s="176" t="s">
        <v>32476</v>
      </c>
      <c r="B21412" s="176" t="s">
        <v>32477</v>
      </c>
      <c r="C21412" s="176" t="s">
        <v>115</v>
      </c>
      <c r="D21412" s="177">
        <v>1260</v>
      </c>
    </row>
    <row r="21413" spans="1:4" x14ac:dyDescent="0.25">
      <c r="A21413" s="176" t="s">
        <v>32478</v>
      </c>
      <c r="B21413" s="176" t="s">
        <v>32477</v>
      </c>
      <c r="C21413" s="176" t="s">
        <v>115</v>
      </c>
      <c r="D21413" s="177">
        <v>1260</v>
      </c>
    </row>
    <row r="21414" spans="1:4" x14ac:dyDescent="0.25">
      <c r="A21414" s="176" t="s">
        <v>32479</v>
      </c>
      <c r="B21414" s="176" t="s">
        <v>32480</v>
      </c>
      <c r="C21414" s="176" t="s">
        <v>115</v>
      </c>
      <c r="D21414" s="177">
        <v>2640</v>
      </c>
    </row>
    <row r="21415" spans="1:4" x14ac:dyDescent="0.25">
      <c r="A21415" s="176" t="s">
        <v>32481</v>
      </c>
      <c r="B21415" s="176" t="s">
        <v>32480</v>
      </c>
      <c r="C21415" s="176" t="s">
        <v>115</v>
      </c>
      <c r="D21415" s="177">
        <v>2640</v>
      </c>
    </row>
    <row r="21416" spans="1:4" x14ac:dyDescent="0.25">
      <c r="A21416" s="176" t="s">
        <v>32482</v>
      </c>
      <c r="B21416" s="176" t="s">
        <v>32483</v>
      </c>
      <c r="C21416" s="176" t="s">
        <v>83</v>
      </c>
      <c r="D21416" s="177">
        <v>3.76</v>
      </c>
    </row>
    <row r="21417" spans="1:4" x14ac:dyDescent="0.25">
      <c r="A21417" s="176" t="s">
        <v>32484</v>
      </c>
      <c r="B21417" s="176" t="s">
        <v>32483</v>
      </c>
      <c r="C21417" s="176" t="s">
        <v>83</v>
      </c>
      <c r="D21417" s="177">
        <v>3.51</v>
      </c>
    </row>
    <row r="21418" spans="1:4" x14ac:dyDescent="0.25">
      <c r="A21418" s="176" t="s">
        <v>32485</v>
      </c>
      <c r="B21418" s="176" t="s">
        <v>32486</v>
      </c>
      <c r="C21418" s="176" t="s">
        <v>83</v>
      </c>
      <c r="D21418" s="177">
        <v>4.7</v>
      </c>
    </row>
    <row r="21419" spans="1:4" x14ac:dyDescent="0.25">
      <c r="A21419" s="176" t="s">
        <v>32487</v>
      </c>
      <c r="B21419" s="176" t="s">
        <v>32486</v>
      </c>
      <c r="C21419" s="176" t="s">
        <v>83</v>
      </c>
      <c r="D21419" s="177">
        <v>4.38</v>
      </c>
    </row>
    <row r="21420" spans="1:4" x14ac:dyDescent="0.25">
      <c r="A21420" s="176" t="s">
        <v>32488</v>
      </c>
      <c r="B21420" s="176" t="s">
        <v>32489</v>
      </c>
      <c r="C21420" s="176" t="s">
        <v>83</v>
      </c>
      <c r="D21420" s="177">
        <v>5.64</v>
      </c>
    </row>
    <row r="21421" spans="1:4" x14ac:dyDescent="0.25">
      <c r="A21421" s="176" t="s">
        <v>32490</v>
      </c>
      <c r="B21421" s="176" t="s">
        <v>32489</v>
      </c>
      <c r="C21421" s="176" t="s">
        <v>83</v>
      </c>
      <c r="D21421" s="177">
        <v>5.26</v>
      </c>
    </row>
    <row r="21422" spans="1:4" x14ac:dyDescent="0.25">
      <c r="A21422" s="176" t="s">
        <v>32491</v>
      </c>
      <c r="B21422" s="176" t="s">
        <v>32492</v>
      </c>
      <c r="C21422" s="176" t="s">
        <v>83</v>
      </c>
      <c r="D21422" s="177">
        <v>7.52</v>
      </c>
    </row>
    <row r="21423" spans="1:4" x14ac:dyDescent="0.25">
      <c r="A21423" s="176" t="s">
        <v>32493</v>
      </c>
      <c r="B21423" s="176" t="s">
        <v>32492</v>
      </c>
      <c r="C21423" s="176" t="s">
        <v>83</v>
      </c>
      <c r="D21423" s="177">
        <v>7.02</v>
      </c>
    </row>
    <row r="21424" spans="1:4" x14ac:dyDescent="0.25">
      <c r="A21424" s="176" t="s">
        <v>32494</v>
      </c>
      <c r="B21424" s="176" t="s">
        <v>32495</v>
      </c>
      <c r="C21424" s="176" t="s">
        <v>83</v>
      </c>
      <c r="D21424" s="177">
        <v>5.64</v>
      </c>
    </row>
    <row r="21425" spans="1:4" x14ac:dyDescent="0.25">
      <c r="A21425" s="176" t="s">
        <v>32496</v>
      </c>
      <c r="B21425" s="176" t="s">
        <v>32495</v>
      </c>
      <c r="C21425" s="176" t="s">
        <v>83</v>
      </c>
      <c r="D21425" s="177">
        <v>5.26</v>
      </c>
    </row>
    <row r="21426" spans="1:4" x14ac:dyDescent="0.25">
      <c r="A21426" s="176" t="s">
        <v>32497</v>
      </c>
      <c r="B21426" s="176" t="s">
        <v>32498</v>
      </c>
      <c r="C21426" s="176" t="s">
        <v>83</v>
      </c>
      <c r="D21426" s="177">
        <v>5.64</v>
      </c>
    </row>
    <row r="21427" spans="1:4" x14ac:dyDescent="0.25">
      <c r="A21427" s="176" t="s">
        <v>32499</v>
      </c>
      <c r="B21427" s="176" t="s">
        <v>32498</v>
      </c>
      <c r="C21427" s="176" t="s">
        <v>83</v>
      </c>
      <c r="D21427" s="177">
        <v>5.26</v>
      </c>
    </row>
    <row r="21428" spans="1:4" x14ac:dyDescent="0.25">
      <c r="A21428" s="176" t="s">
        <v>32500</v>
      </c>
      <c r="B21428" s="176" t="s">
        <v>32501</v>
      </c>
      <c r="C21428" s="176" t="s">
        <v>83</v>
      </c>
      <c r="D21428" s="177">
        <v>2.48</v>
      </c>
    </row>
    <row r="21429" spans="1:4" x14ac:dyDescent="0.25">
      <c r="A21429" s="176" t="s">
        <v>32502</v>
      </c>
      <c r="B21429" s="176" t="s">
        <v>32501</v>
      </c>
      <c r="C21429" s="176" t="s">
        <v>83</v>
      </c>
      <c r="D21429" s="177">
        <v>2.35</v>
      </c>
    </row>
    <row r="21430" spans="1:4" x14ac:dyDescent="0.25">
      <c r="A21430" s="176" t="s">
        <v>32503</v>
      </c>
      <c r="B21430" s="176" t="s">
        <v>32504</v>
      </c>
      <c r="C21430" s="176" t="s">
        <v>115</v>
      </c>
      <c r="D21430" s="177">
        <v>0.12</v>
      </c>
    </row>
    <row r="21431" spans="1:4" x14ac:dyDescent="0.25">
      <c r="A21431" s="176" t="s">
        <v>32505</v>
      </c>
      <c r="B21431" s="176" t="s">
        <v>32504</v>
      </c>
      <c r="C21431" s="176" t="s">
        <v>115</v>
      </c>
      <c r="D21431" s="177">
        <v>0.12</v>
      </c>
    </row>
    <row r="21432" spans="1:4" x14ac:dyDescent="0.25">
      <c r="A21432" s="176" t="s">
        <v>32506</v>
      </c>
      <c r="B21432" s="176" t="s">
        <v>32507</v>
      </c>
      <c r="C21432" s="176" t="s">
        <v>115</v>
      </c>
      <c r="D21432" s="177">
        <v>0.22</v>
      </c>
    </row>
    <row r="21433" spans="1:4" x14ac:dyDescent="0.25">
      <c r="A21433" s="176" t="s">
        <v>32508</v>
      </c>
      <c r="B21433" s="176" t="s">
        <v>32507</v>
      </c>
      <c r="C21433" s="176" t="s">
        <v>115</v>
      </c>
      <c r="D21433" s="177">
        <v>0.22</v>
      </c>
    </row>
    <row r="21434" spans="1:4" x14ac:dyDescent="0.25">
      <c r="A21434" s="176" t="s">
        <v>32509</v>
      </c>
      <c r="B21434" s="176" t="s">
        <v>32510</v>
      </c>
      <c r="C21434" s="176" t="s">
        <v>83</v>
      </c>
      <c r="D21434" s="177">
        <v>1.46</v>
      </c>
    </row>
    <row r="21435" spans="1:4" x14ac:dyDescent="0.25">
      <c r="A21435" s="176" t="s">
        <v>32511</v>
      </c>
      <c r="B21435" s="176" t="s">
        <v>32510</v>
      </c>
      <c r="C21435" s="176" t="s">
        <v>83</v>
      </c>
      <c r="D21435" s="177">
        <v>1.46</v>
      </c>
    </row>
    <row r="21436" spans="1:4" x14ac:dyDescent="0.25">
      <c r="A21436" s="176" t="s">
        <v>32512</v>
      </c>
      <c r="B21436" s="176" t="s">
        <v>32513</v>
      </c>
      <c r="C21436" s="176" t="s">
        <v>83</v>
      </c>
      <c r="D21436" s="177">
        <v>3.78</v>
      </c>
    </row>
    <row r="21437" spans="1:4" x14ac:dyDescent="0.25">
      <c r="A21437" s="176" t="s">
        <v>32514</v>
      </c>
      <c r="B21437" s="176" t="s">
        <v>32513</v>
      </c>
      <c r="C21437" s="176" t="s">
        <v>83</v>
      </c>
      <c r="D21437" s="177">
        <v>3.78</v>
      </c>
    </row>
    <row r="21438" spans="1:4" x14ac:dyDescent="0.25">
      <c r="A21438" s="176" t="s">
        <v>32515</v>
      </c>
      <c r="B21438" s="176" t="s">
        <v>32516</v>
      </c>
      <c r="C21438" s="176" t="s">
        <v>83</v>
      </c>
      <c r="D21438" s="177">
        <v>4.8</v>
      </c>
    </row>
    <row r="21439" spans="1:4" x14ac:dyDescent="0.25">
      <c r="A21439" s="176" t="s">
        <v>32517</v>
      </c>
      <c r="B21439" s="176" t="s">
        <v>32516</v>
      </c>
      <c r="C21439" s="176" t="s">
        <v>83</v>
      </c>
      <c r="D21439" s="177">
        <v>4.8</v>
      </c>
    </row>
    <row r="21440" spans="1:4" x14ac:dyDescent="0.25">
      <c r="A21440" s="176" t="s">
        <v>32518</v>
      </c>
      <c r="B21440" s="176" t="s">
        <v>32519</v>
      </c>
      <c r="C21440" s="176" t="s">
        <v>83</v>
      </c>
      <c r="D21440" s="177">
        <v>8.93</v>
      </c>
    </row>
    <row r="21441" spans="1:4" x14ac:dyDescent="0.25">
      <c r="A21441" s="176" t="s">
        <v>32520</v>
      </c>
      <c r="B21441" s="176" t="s">
        <v>32519</v>
      </c>
      <c r="C21441" s="176" t="s">
        <v>83</v>
      </c>
      <c r="D21441" s="177">
        <v>8.93</v>
      </c>
    </row>
    <row r="21442" spans="1:4" x14ac:dyDescent="0.25">
      <c r="A21442" s="176" t="s">
        <v>32521</v>
      </c>
      <c r="B21442" s="176" t="s">
        <v>32522</v>
      </c>
      <c r="C21442" s="176" t="s">
        <v>83</v>
      </c>
      <c r="D21442" s="177">
        <v>9.5500000000000007</v>
      </c>
    </row>
    <row r="21443" spans="1:4" x14ac:dyDescent="0.25">
      <c r="A21443" s="176" t="s">
        <v>32523</v>
      </c>
      <c r="B21443" s="176" t="s">
        <v>32522</v>
      </c>
      <c r="C21443" s="176" t="s">
        <v>83</v>
      </c>
      <c r="D21443" s="177">
        <v>9.5500000000000007</v>
      </c>
    </row>
    <row r="21444" spans="1:4" x14ac:dyDescent="0.25">
      <c r="A21444" s="176" t="s">
        <v>32524</v>
      </c>
      <c r="B21444" s="176" t="s">
        <v>32525</v>
      </c>
      <c r="C21444" s="176" t="s">
        <v>83</v>
      </c>
      <c r="D21444" s="177">
        <v>15.27</v>
      </c>
    </row>
    <row r="21445" spans="1:4" x14ac:dyDescent="0.25">
      <c r="A21445" s="176" t="s">
        <v>32526</v>
      </c>
      <c r="B21445" s="176" t="s">
        <v>32525</v>
      </c>
      <c r="C21445" s="176" t="s">
        <v>83</v>
      </c>
      <c r="D21445" s="177">
        <v>15.27</v>
      </c>
    </row>
    <row r="21446" spans="1:4" x14ac:dyDescent="0.25">
      <c r="A21446" s="176" t="s">
        <v>32527</v>
      </c>
      <c r="B21446" s="176" t="s">
        <v>32528</v>
      </c>
      <c r="C21446" s="176" t="s">
        <v>83</v>
      </c>
      <c r="D21446" s="177">
        <v>13.65</v>
      </c>
    </row>
    <row r="21447" spans="1:4" x14ac:dyDescent="0.25">
      <c r="A21447" s="176" t="s">
        <v>32529</v>
      </c>
      <c r="B21447" s="176" t="s">
        <v>32528</v>
      </c>
      <c r="C21447" s="176" t="s">
        <v>83</v>
      </c>
      <c r="D21447" s="177">
        <v>13.65</v>
      </c>
    </row>
    <row r="21448" spans="1:4" x14ac:dyDescent="0.25">
      <c r="A21448" s="176" t="s">
        <v>32530</v>
      </c>
      <c r="B21448" s="176" t="s">
        <v>32531</v>
      </c>
      <c r="C21448" s="176" t="s">
        <v>83</v>
      </c>
      <c r="D21448" s="177">
        <v>18.45</v>
      </c>
    </row>
    <row r="21449" spans="1:4" x14ac:dyDescent="0.25">
      <c r="A21449" s="176" t="s">
        <v>32532</v>
      </c>
      <c r="B21449" s="176" t="s">
        <v>32531</v>
      </c>
      <c r="C21449" s="176" t="s">
        <v>83</v>
      </c>
      <c r="D21449" s="177">
        <v>18.45</v>
      </c>
    </row>
    <row r="21450" spans="1:4" x14ac:dyDescent="0.25">
      <c r="A21450" s="176" t="s">
        <v>32533</v>
      </c>
      <c r="B21450" s="176" t="s">
        <v>32534</v>
      </c>
      <c r="C21450" s="176" t="s">
        <v>83</v>
      </c>
      <c r="D21450" s="177">
        <v>19.34</v>
      </c>
    </row>
    <row r="21451" spans="1:4" x14ac:dyDescent="0.25">
      <c r="A21451" s="176" t="s">
        <v>32535</v>
      </c>
      <c r="B21451" s="176" t="s">
        <v>32534</v>
      </c>
      <c r="C21451" s="176" t="s">
        <v>83</v>
      </c>
      <c r="D21451" s="177">
        <v>19.34</v>
      </c>
    </row>
    <row r="21452" spans="1:4" x14ac:dyDescent="0.25">
      <c r="A21452" s="176" t="s">
        <v>32536</v>
      </c>
      <c r="B21452" s="176" t="s">
        <v>32537</v>
      </c>
      <c r="C21452" s="176" t="s">
        <v>83</v>
      </c>
      <c r="D21452" s="177">
        <v>29.3</v>
      </c>
    </row>
    <row r="21453" spans="1:4" x14ac:dyDescent="0.25">
      <c r="A21453" s="176" t="s">
        <v>32538</v>
      </c>
      <c r="B21453" s="176" t="s">
        <v>32537</v>
      </c>
      <c r="C21453" s="176" t="s">
        <v>83</v>
      </c>
      <c r="D21453" s="177">
        <v>29.3</v>
      </c>
    </row>
    <row r="21454" spans="1:4" x14ac:dyDescent="0.25">
      <c r="A21454" s="176" t="s">
        <v>32539</v>
      </c>
      <c r="B21454" s="176" t="s">
        <v>32540</v>
      </c>
      <c r="C21454" s="176" t="s">
        <v>83</v>
      </c>
      <c r="D21454" s="177">
        <v>61.39</v>
      </c>
    </row>
    <row r="21455" spans="1:4" x14ac:dyDescent="0.25">
      <c r="A21455" s="176" t="s">
        <v>32541</v>
      </c>
      <c r="B21455" s="176" t="s">
        <v>32540</v>
      </c>
      <c r="C21455" s="176" t="s">
        <v>83</v>
      </c>
      <c r="D21455" s="177">
        <v>61.39</v>
      </c>
    </row>
    <row r="21456" spans="1:4" x14ac:dyDescent="0.25">
      <c r="A21456" s="176" t="s">
        <v>32542</v>
      </c>
      <c r="B21456" s="176" t="s">
        <v>32543</v>
      </c>
      <c r="C21456" s="176" t="s">
        <v>83</v>
      </c>
      <c r="D21456" s="177">
        <v>14.33</v>
      </c>
    </row>
    <row r="21457" spans="1:4" x14ac:dyDescent="0.25">
      <c r="A21457" s="176" t="s">
        <v>32544</v>
      </c>
      <c r="B21457" s="176" t="s">
        <v>32543</v>
      </c>
      <c r="C21457" s="176" t="s">
        <v>83</v>
      </c>
      <c r="D21457" s="177">
        <v>14.33</v>
      </c>
    </row>
    <row r="21458" spans="1:4" x14ac:dyDescent="0.25">
      <c r="A21458" s="176" t="s">
        <v>32545</v>
      </c>
      <c r="B21458" s="176" t="s">
        <v>32546</v>
      </c>
      <c r="C21458" s="176" t="s">
        <v>83</v>
      </c>
      <c r="D21458" s="177">
        <v>7.23</v>
      </c>
    </row>
    <row r="21459" spans="1:4" x14ac:dyDescent="0.25">
      <c r="A21459" s="176" t="s">
        <v>32547</v>
      </c>
      <c r="B21459" s="176" t="s">
        <v>32546</v>
      </c>
      <c r="C21459" s="176" t="s">
        <v>83</v>
      </c>
      <c r="D21459" s="177">
        <v>7.23</v>
      </c>
    </row>
    <row r="21460" spans="1:4" x14ac:dyDescent="0.25">
      <c r="A21460" s="176" t="s">
        <v>32548</v>
      </c>
      <c r="B21460" s="176" t="s">
        <v>32549</v>
      </c>
      <c r="C21460" s="176" t="s">
        <v>83</v>
      </c>
      <c r="D21460" s="177">
        <v>17.28</v>
      </c>
    </row>
    <row r="21461" spans="1:4" x14ac:dyDescent="0.25">
      <c r="A21461" s="176" t="s">
        <v>32550</v>
      </c>
      <c r="B21461" s="176" t="s">
        <v>32549</v>
      </c>
      <c r="C21461" s="176" t="s">
        <v>83</v>
      </c>
      <c r="D21461" s="177">
        <v>17.28</v>
      </c>
    </row>
    <row r="21462" spans="1:4" x14ac:dyDescent="0.25">
      <c r="A21462" s="176" t="s">
        <v>32551</v>
      </c>
      <c r="B21462" s="176" t="s">
        <v>32552</v>
      </c>
      <c r="C21462" s="176" t="s">
        <v>83</v>
      </c>
      <c r="D21462" s="177">
        <v>27.48</v>
      </c>
    </row>
    <row r="21463" spans="1:4" x14ac:dyDescent="0.25">
      <c r="A21463" s="176" t="s">
        <v>32553</v>
      </c>
      <c r="B21463" s="176" t="s">
        <v>32552</v>
      </c>
      <c r="C21463" s="176" t="s">
        <v>83</v>
      </c>
      <c r="D21463" s="177">
        <v>27.48</v>
      </c>
    </row>
    <row r="21464" spans="1:4" x14ac:dyDescent="0.25">
      <c r="A21464" s="176" t="s">
        <v>32554</v>
      </c>
      <c r="B21464" s="176" t="s">
        <v>32555</v>
      </c>
      <c r="C21464" s="176" t="s">
        <v>83</v>
      </c>
      <c r="D21464" s="177">
        <v>38.159999999999997</v>
      </c>
    </row>
    <row r="21465" spans="1:4" x14ac:dyDescent="0.25">
      <c r="A21465" s="176" t="s">
        <v>32556</v>
      </c>
      <c r="B21465" s="176" t="s">
        <v>32555</v>
      </c>
      <c r="C21465" s="176" t="s">
        <v>83</v>
      </c>
      <c r="D21465" s="177">
        <v>38.159999999999997</v>
      </c>
    </row>
    <row r="21466" spans="1:4" x14ac:dyDescent="0.25">
      <c r="A21466" s="176" t="s">
        <v>32557</v>
      </c>
      <c r="B21466" s="176" t="s">
        <v>32558</v>
      </c>
      <c r="C21466" s="176" t="s">
        <v>83</v>
      </c>
      <c r="D21466" s="177">
        <v>52.9</v>
      </c>
    </row>
    <row r="21467" spans="1:4" x14ac:dyDescent="0.25">
      <c r="A21467" s="176" t="s">
        <v>32559</v>
      </c>
      <c r="B21467" s="176" t="s">
        <v>32558</v>
      </c>
      <c r="C21467" s="176" t="s">
        <v>83</v>
      </c>
      <c r="D21467" s="177">
        <v>52.9</v>
      </c>
    </row>
    <row r="21468" spans="1:4" x14ac:dyDescent="0.25">
      <c r="A21468" s="176" t="s">
        <v>32560</v>
      </c>
      <c r="B21468" s="176" t="s">
        <v>32561</v>
      </c>
      <c r="C21468" s="176" t="s">
        <v>83</v>
      </c>
      <c r="D21468" s="177">
        <v>11.25</v>
      </c>
    </row>
    <row r="21469" spans="1:4" x14ac:dyDescent="0.25">
      <c r="A21469" s="176" t="s">
        <v>32562</v>
      </c>
      <c r="B21469" s="176" t="s">
        <v>32561</v>
      </c>
      <c r="C21469" s="176" t="s">
        <v>83</v>
      </c>
      <c r="D21469" s="177">
        <v>11.25</v>
      </c>
    </row>
    <row r="21470" spans="1:4" x14ac:dyDescent="0.25">
      <c r="A21470" s="176" t="s">
        <v>32563</v>
      </c>
      <c r="B21470" s="176" t="s">
        <v>32564</v>
      </c>
      <c r="C21470" s="176" t="s">
        <v>83</v>
      </c>
      <c r="D21470" s="177">
        <v>27.48</v>
      </c>
    </row>
    <row r="21471" spans="1:4" x14ac:dyDescent="0.25">
      <c r="A21471" s="176" t="s">
        <v>32565</v>
      </c>
      <c r="B21471" s="176" t="s">
        <v>32564</v>
      </c>
      <c r="C21471" s="176" t="s">
        <v>83</v>
      </c>
      <c r="D21471" s="177">
        <v>27.48</v>
      </c>
    </row>
    <row r="21472" spans="1:4" x14ac:dyDescent="0.25">
      <c r="A21472" s="176" t="s">
        <v>32566</v>
      </c>
      <c r="B21472" s="176" t="s">
        <v>32567</v>
      </c>
      <c r="C21472" s="176" t="s">
        <v>83</v>
      </c>
      <c r="D21472" s="177">
        <v>52.9</v>
      </c>
    </row>
    <row r="21473" spans="1:4" x14ac:dyDescent="0.25">
      <c r="A21473" s="176" t="s">
        <v>32568</v>
      </c>
      <c r="B21473" s="176" t="s">
        <v>32567</v>
      </c>
      <c r="C21473" s="176" t="s">
        <v>83</v>
      </c>
      <c r="D21473" s="177">
        <v>52.9</v>
      </c>
    </row>
    <row r="21474" spans="1:4" x14ac:dyDescent="0.25">
      <c r="A21474" s="176" t="s">
        <v>32569</v>
      </c>
      <c r="B21474" s="176" t="s">
        <v>32570</v>
      </c>
      <c r="C21474" s="176" t="s">
        <v>83</v>
      </c>
      <c r="D21474" s="177">
        <v>74.62</v>
      </c>
    </row>
    <row r="21475" spans="1:4" x14ac:dyDescent="0.25">
      <c r="A21475" s="176" t="s">
        <v>32571</v>
      </c>
      <c r="B21475" s="176" t="s">
        <v>32570</v>
      </c>
      <c r="C21475" s="176" t="s">
        <v>83</v>
      </c>
      <c r="D21475" s="177">
        <v>74.62</v>
      </c>
    </row>
    <row r="21476" spans="1:4" x14ac:dyDescent="0.25">
      <c r="A21476" s="176" t="s">
        <v>32572</v>
      </c>
      <c r="B21476" s="176" t="s">
        <v>32573</v>
      </c>
      <c r="C21476" s="176" t="s">
        <v>83</v>
      </c>
      <c r="D21476" s="177">
        <v>72.61</v>
      </c>
    </row>
    <row r="21477" spans="1:4" x14ac:dyDescent="0.25">
      <c r="A21477" s="176" t="s">
        <v>32574</v>
      </c>
      <c r="B21477" s="176" t="s">
        <v>32573</v>
      </c>
      <c r="C21477" s="176" t="s">
        <v>83</v>
      </c>
      <c r="D21477" s="177">
        <v>72.61</v>
      </c>
    </row>
    <row r="21478" spans="1:4" x14ac:dyDescent="0.25">
      <c r="A21478" s="176" t="s">
        <v>32575</v>
      </c>
      <c r="B21478" s="176" t="s">
        <v>32576</v>
      </c>
      <c r="C21478" s="176" t="s">
        <v>83</v>
      </c>
      <c r="D21478" s="177">
        <v>168.12</v>
      </c>
    </row>
    <row r="21479" spans="1:4" x14ac:dyDescent="0.25">
      <c r="A21479" s="176" t="s">
        <v>32577</v>
      </c>
      <c r="B21479" s="176" t="s">
        <v>32576</v>
      </c>
      <c r="C21479" s="176" t="s">
        <v>83</v>
      </c>
      <c r="D21479" s="177">
        <v>168.12</v>
      </c>
    </row>
    <row r="21480" spans="1:4" x14ac:dyDescent="0.25">
      <c r="A21480" s="176" t="s">
        <v>32578</v>
      </c>
      <c r="B21480" s="176" t="s">
        <v>32579</v>
      </c>
      <c r="C21480" s="176" t="s">
        <v>83</v>
      </c>
      <c r="D21480" s="177">
        <v>4</v>
      </c>
    </row>
    <row r="21481" spans="1:4" x14ac:dyDescent="0.25">
      <c r="A21481" s="176" t="s">
        <v>32580</v>
      </c>
      <c r="B21481" s="176" t="s">
        <v>32579</v>
      </c>
      <c r="C21481" s="176" t="s">
        <v>83</v>
      </c>
      <c r="D21481" s="177">
        <v>4</v>
      </c>
    </row>
    <row r="21482" spans="1:4" x14ac:dyDescent="0.25">
      <c r="A21482" s="176" t="s">
        <v>32581</v>
      </c>
      <c r="B21482" s="176" t="s">
        <v>32582</v>
      </c>
      <c r="C21482" s="176" t="s">
        <v>83</v>
      </c>
      <c r="D21482" s="177">
        <v>10.91</v>
      </c>
    </row>
    <row r="21483" spans="1:4" x14ac:dyDescent="0.25">
      <c r="A21483" s="176" t="s">
        <v>32583</v>
      </c>
      <c r="B21483" s="176" t="s">
        <v>32582</v>
      </c>
      <c r="C21483" s="176" t="s">
        <v>83</v>
      </c>
      <c r="D21483" s="177">
        <v>10.91</v>
      </c>
    </row>
    <row r="21484" spans="1:4" x14ac:dyDescent="0.25">
      <c r="A21484" s="176" t="s">
        <v>32584</v>
      </c>
      <c r="B21484" s="176" t="s">
        <v>32585</v>
      </c>
      <c r="C21484" s="176" t="s">
        <v>83</v>
      </c>
      <c r="D21484" s="177">
        <v>9.17</v>
      </c>
    </row>
    <row r="21485" spans="1:4" x14ac:dyDescent="0.25">
      <c r="A21485" s="176" t="s">
        <v>32586</v>
      </c>
      <c r="B21485" s="176" t="s">
        <v>32585</v>
      </c>
      <c r="C21485" s="176" t="s">
        <v>83</v>
      </c>
      <c r="D21485" s="177">
        <v>9.17</v>
      </c>
    </row>
    <row r="21486" spans="1:4" x14ac:dyDescent="0.25">
      <c r="A21486" s="176" t="s">
        <v>32587</v>
      </c>
      <c r="B21486" s="176" t="s">
        <v>32588</v>
      </c>
      <c r="C21486" s="176" t="s">
        <v>83</v>
      </c>
      <c r="D21486" s="177">
        <v>3.25</v>
      </c>
    </row>
    <row r="21487" spans="1:4" x14ac:dyDescent="0.25">
      <c r="A21487" s="176" t="s">
        <v>32589</v>
      </c>
      <c r="B21487" s="176" t="s">
        <v>32588</v>
      </c>
      <c r="C21487" s="176" t="s">
        <v>83</v>
      </c>
      <c r="D21487" s="177">
        <v>3.25</v>
      </c>
    </row>
    <row r="21488" spans="1:4" x14ac:dyDescent="0.25">
      <c r="A21488" s="176" t="s">
        <v>32590</v>
      </c>
      <c r="B21488" s="176" t="s">
        <v>32591</v>
      </c>
      <c r="C21488" s="176" t="s">
        <v>83</v>
      </c>
      <c r="D21488" s="177">
        <v>7.17</v>
      </c>
    </row>
    <row r="21489" spans="1:4" x14ac:dyDescent="0.25">
      <c r="A21489" s="176" t="s">
        <v>32592</v>
      </c>
      <c r="B21489" s="176" t="s">
        <v>32591</v>
      </c>
      <c r="C21489" s="176" t="s">
        <v>83</v>
      </c>
      <c r="D21489" s="177">
        <v>7.17</v>
      </c>
    </row>
    <row r="21490" spans="1:4" x14ac:dyDescent="0.25">
      <c r="A21490" s="176" t="s">
        <v>32593</v>
      </c>
      <c r="B21490" s="176" t="s">
        <v>32594</v>
      </c>
      <c r="C21490" s="176" t="s">
        <v>115</v>
      </c>
      <c r="D21490" s="177">
        <v>11.21</v>
      </c>
    </row>
    <row r="21491" spans="1:4" x14ac:dyDescent="0.25">
      <c r="A21491" s="176" t="s">
        <v>32595</v>
      </c>
      <c r="B21491" s="176" t="s">
        <v>32594</v>
      </c>
      <c r="C21491" s="176" t="s">
        <v>115</v>
      </c>
      <c r="D21491" s="177">
        <v>10.96</v>
      </c>
    </row>
    <row r="21492" spans="1:4" x14ac:dyDescent="0.25">
      <c r="A21492" s="176" t="s">
        <v>32596</v>
      </c>
      <c r="B21492" s="176" t="s">
        <v>32597</v>
      </c>
      <c r="C21492" s="176" t="s">
        <v>115</v>
      </c>
      <c r="D21492" s="177">
        <v>29.65</v>
      </c>
    </row>
    <row r="21493" spans="1:4" x14ac:dyDescent="0.25">
      <c r="A21493" s="176" t="s">
        <v>32598</v>
      </c>
      <c r="B21493" s="176" t="s">
        <v>32597</v>
      </c>
      <c r="C21493" s="176" t="s">
        <v>115</v>
      </c>
      <c r="D21493" s="177">
        <v>29.27</v>
      </c>
    </row>
    <row r="21494" spans="1:4" x14ac:dyDescent="0.25">
      <c r="A21494" s="176" t="s">
        <v>32599</v>
      </c>
      <c r="B21494" s="176" t="s">
        <v>32600</v>
      </c>
      <c r="C21494" s="176" t="s">
        <v>115</v>
      </c>
      <c r="D21494" s="177">
        <v>5.6</v>
      </c>
    </row>
    <row r="21495" spans="1:4" x14ac:dyDescent="0.25">
      <c r="A21495" s="176" t="s">
        <v>32601</v>
      </c>
      <c r="B21495" s="176" t="s">
        <v>32600</v>
      </c>
      <c r="C21495" s="176" t="s">
        <v>115</v>
      </c>
      <c r="D21495" s="177">
        <v>5.6</v>
      </c>
    </row>
    <row r="21496" spans="1:4" x14ac:dyDescent="0.25">
      <c r="A21496" s="176" t="s">
        <v>32602</v>
      </c>
      <c r="B21496" s="176" t="s">
        <v>32603</v>
      </c>
      <c r="C21496" s="176" t="s">
        <v>115</v>
      </c>
      <c r="D21496" s="177">
        <v>63.7</v>
      </c>
    </row>
    <row r="21497" spans="1:4" x14ac:dyDescent="0.25">
      <c r="A21497" s="176" t="s">
        <v>32604</v>
      </c>
      <c r="B21497" s="176" t="s">
        <v>32603</v>
      </c>
      <c r="C21497" s="176" t="s">
        <v>115</v>
      </c>
      <c r="D21497" s="177">
        <v>63.7</v>
      </c>
    </row>
    <row r="21498" spans="1:4" x14ac:dyDescent="0.25">
      <c r="A21498" s="176" t="s">
        <v>32605</v>
      </c>
      <c r="B21498" s="176" t="s">
        <v>32606</v>
      </c>
      <c r="C21498" s="176" t="s">
        <v>115</v>
      </c>
      <c r="D21498" s="177">
        <v>23.25</v>
      </c>
    </row>
    <row r="21499" spans="1:4" x14ac:dyDescent="0.25">
      <c r="A21499" s="176" t="s">
        <v>32607</v>
      </c>
      <c r="B21499" s="176" t="s">
        <v>32606</v>
      </c>
      <c r="C21499" s="176" t="s">
        <v>115</v>
      </c>
      <c r="D21499" s="177">
        <v>22.87</v>
      </c>
    </row>
    <row r="21500" spans="1:4" x14ac:dyDescent="0.25">
      <c r="A21500" s="176" t="s">
        <v>32608</v>
      </c>
      <c r="B21500" s="176" t="s">
        <v>32609</v>
      </c>
      <c r="C21500" s="176" t="s">
        <v>115</v>
      </c>
      <c r="D21500" s="177">
        <v>26.88</v>
      </c>
    </row>
    <row r="21501" spans="1:4" x14ac:dyDescent="0.25">
      <c r="A21501" s="176" t="s">
        <v>32610</v>
      </c>
      <c r="B21501" s="176" t="s">
        <v>32609</v>
      </c>
      <c r="C21501" s="176" t="s">
        <v>115</v>
      </c>
      <c r="D21501" s="177">
        <v>26.5</v>
      </c>
    </row>
    <row r="21502" spans="1:4" x14ac:dyDescent="0.25">
      <c r="A21502" s="176" t="s">
        <v>32611</v>
      </c>
      <c r="B21502" s="176" t="s">
        <v>32612</v>
      </c>
      <c r="C21502" s="176" t="s">
        <v>115</v>
      </c>
      <c r="D21502" s="177">
        <v>26.92</v>
      </c>
    </row>
    <row r="21503" spans="1:4" x14ac:dyDescent="0.25">
      <c r="A21503" s="176" t="s">
        <v>32613</v>
      </c>
      <c r="B21503" s="176" t="s">
        <v>32612</v>
      </c>
      <c r="C21503" s="176" t="s">
        <v>115</v>
      </c>
      <c r="D21503" s="177">
        <v>26.55</v>
      </c>
    </row>
    <row r="21504" spans="1:4" x14ac:dyDescent="0.25">
      <c r="A21504" s="176" t="s">
        <v>32614</v>
      </c>
      <c r="B21504" s="176" t="s">
        <v>32615</v>
      </c>
      <c r="C21504" s="176" t="s">
        <v>115</v>
      </c>
      <c r="D21504" s="177">
        <v>9.6199999999999992</v>
      </c>
    </row>
    <row r="21505" spans="1:4" x14ac:dyDescent="0.25">
      <c r="A21505" s="176" t="s">
        <v>32616</v>
      </c>
      <c r="B21505" s="176" t="s">
        <v>32615</v>
      </c>
      <c r="C21505" s="176" t="s">
        <v>115</v>
      </c>
      <c r="D21505" s="177">
        <v>9.24</v>
      </c>
    </row>
    <row r="21506" spans="1:4" x14ac:dyDescent="0.25">
      <c r="A21506" s="176" t="s">
        <v>32617</v>
      </c>
      <c r="B21506" s="176" t="s">
        <v>32618</v>
      </c>
      <c r="C21506" s="176" t="s">
        <v>115</v>
      </c>
      <c r="D21506" s="177">
        <v>9.6199999999999992</v>
      </c>
    </row>
    <row r="21507" spans="1:4" x14ac:dyDescent="0.25">
      <c r="A21507" s="176" t="s">
        <v>32619</v>
      </c>
      <c r="B21507" s="176" t="s">
        <v>32618</v>
      </c>
      <c r="C21507" s="176" t="s">
        <v>115</v>
      </c>
      <c r="D21507" s="177">
        <v>9.24</v>
      </c>
    </row>
    <row r="21508" spans="1:4" x14ac:dyDescent="0.25">
      <c r="A21508" s="176" t="s">
        <v>32620</v>
      </c>
      <c r="B21508" s="176" t="s">
        <v>32621</v>
      </c>
      <c r="C21508" s="176" t="s">
        <v>115</v>
      </c>
      <c r="D21508" s="177">
        <v>16.309999999999999</v>
      </c>
    </row>
    <row r="21509" spans="1:4" x14ac:dyDescent="0.25">
      <c r="A21509" s="176" t="s">
        <v>32622</v>
      </c>
      <c r="B21509" s="176" t="s">
        <v>32621</v>
      </c>
      <c r="C21509" s="176" t="s">
        <v>115</v>
      </c>
      <c r="D21509" s="177">
        <v>15.93</v>
      </c>
    </row>
    <row r="21510" spans="1:4" x14ac:dyDescent="0.25">
      <c r="A21510" s="176" t="s">
        <v>32623</v>
      </c>
      <c r="B21510" s="176" t="s">
        <v>32624</v>
      </c>
      <c r="C21510" s="176" t="s">
        <v>115</v>
      </c>
      <c r="D21510" s="177">
        <v>15.69</v>
      </c>
    </row>
    <row r="21511" spans="1:4" x14ac:dyDescent="0.25">
      <c r="A21511" s="176" t="s">
        <v>32625</v>
      </c>
      <c r="B21511" s="176" t="s">
        <v>32624</v>
      </c>
      <c r="C21511" s="176" t="s">
        <v>115</v>
      </c>
      <c r="D21511" s="177">
        <v>15.31</v>
      </c>
    </row>
    <row r="21512" spans="1:4" x14ac:dyDescent="0.25">
      <c r="A21512" s="176" t="s">
        <v>32626</v>
      </c>
      <c r="B21512" s="176" t="s">
        <v>32627</v>
      </c>
      <c r="C21512" s="176" t="s">
        <v>115</v>
      </c>
      <c r="D21512" s="177">
        <v>20.65</v>
      </c>
    </row>
    <row r="21513" spans="1:4" x14ac:dyDescent="0.25">
      <c r="A21513" s="176" t="s">
        <v>32628</v>
      </c>
      <c r="B21513" s="176" t="s">
        <v>32627</v>
      </c>
      <c r="C21513" s="176" t="s">
        <v>115</v>
      </c>
      <c r="D21513" s="177">
        <v>20.28</v>
      </c>
    </row>
    <row r="21514" spans="1:4" x14ac:dyDescent="0.25">
      <c r="A21514" s="176" t="s">
        <v>32629</v>
      </c>
      <c r="B21514" s="176" t="s">
        <v>32630</v>
      </c>
      <c r="C21514" s="176" t="s">
        <v>115</v>
      </c>
      <c r="D21514" s="177">
        <v>21.64</v>
      </c>
    </row>
    <row r="21515" spans="1:4" x14ac:dyDescent="0.25">
      <c r="A21515" s="176" t="s">
        <v>32631</v>
      </c>
      <c r="B21515" s="176" t="s">
        <v>32630</v>
      </c>
      <c r="C21515" s="176" t="s">
        <v>115</v>
      </c>
      <c r="D21515" s="177">
        <v>21.26</v>
      </c>
    </row>
    <row r="21516" spans="1:4" x14ac:dyDescent="0.25">
      <c r="A21516" s="176" t="s">
        <v>32632</v>
      </c>
      <c r="B21516" s="176" t="s">
        <v>32633</v>
      </c>
      <c r="C21516" s="176" t="s">
        <v>115</v>
      </c>
      <c r="D21516" s="177">
        <v>23.23</v>
      </c>
    </row>
    <row r="21517" spans="1:4" x14ac:dyDescent="0.25">
      <c r="A21517" s="176" t="s">
        <v>32634</v>
      </c>
      <c r="B21517" s="176" t="s">
        <v>32633</v>
      </c>
      <c r="C21517" s="176" t="s">
        <v>115</v>
      </c>
      <c r="D21517" s="177">
        <v>22.85</v>
      </c>
    </row>
    <row r="21518" spans="1:4" x14ac:dyDescent="0.25">
      <c r="A21518" s="176" t="s">
        <v>32635</v>
      </c>
      <c r="B21518" s="176" t="s">
        <v>32636</v>
      </c>
      <c r="C21518" s="176" t="s">
        <v>115</v>
      </c>
      <c r="D21518" s="177">
        <v>25.81</v>
      </c>
    </row>
    <row r="21519" spans="1:4" x14ac:dyDescent="0.25">
      <c r="A21519" s="176" t="s">
        <v>32637</v>
      </c>
      <c r="B21519" s="176" t="s">
        <v>32636</v>
      </c>
      <c r="C21519" s="176" t="s">
        <v>115</v>
      </c>
      <c r="D21519" s="177">
        <v>25.43</v>
      </c>
    </row>
    <row r="21520" spans="1:4" x14ac:dyDescent="0.25">
      <c r="A21520" s="176" t="s">
        <v>32638</v>
      </c>
      <c r="B21520" s="176" t="s">
        <v>32639</v>
      </c>
      <c r="C21520" s="176" t="s">
        <v>115</v>
      </c>
      <c r="D21520" s="177">
        <v>17.940000000000001</v>
      </c>
    </row>
    <row r="21521" spans="1:4" x14ac:dyDescent="0.25">
      <c r="A21521" s="176" t="s">
        <v>32640</v>
      </c>
      <c r="B21521" s="176" t="s">
        <v>32639</v>
      </c>
      <c r="C21521" s="176" t="s">
        <v>115</v>
      </c>
      <c r="D21521" s="177">
        <v>17.559999999999999</v>
      </c>
    </row>
    <row r="21522" spans="1:4" x14ac:dyDescent="0.25">
      <c r="A21522" s="176" t="s">
        <v>32641</v>
      </c>
      <c r="B21522" s="176" t="s">
        <v>32642</v>
      </c>
      <c r="C21522" s="176" t="s">
        <v>115</v>
      </c>
      <c r="D21522" s="177">
        <v>26.33</v>
      </c>
    </row>
    <row r="21523" spans="1:4" x14ac:dyDescent="0.25">
      <c r="A21523" s="176" t="s">
        <v>32643</v>
      </c>
      <c r="B21523" s="176" t="s">
        <v>32642</v>
      </c>
      <c r="C21523" s="176" t="s">
        <v>115</v>
      </c>
      <c r="D21523" s="177">
        <v>25.96</v>
      </c>
    </row>
    <row r="21524" spans="1:4" x14ac:dyDescent="0.25">
      <c r="A21524" s="176" t="s">
        <v>32644</v>
      </c>
      <c r="B21524" s="176" t="s">
        <v>32645</v>
      </c>
      <c r="C21524" s="176" t="s">
        <v>115</v>
      </c>
      <c r="D21524" s="177">
        <v>22.64</v>
      </c>
    </row>
    <row r="21525" spans="1:4" x14ac:dyDescent="0.25">
      <c r="A21525" s="176" t="s">
        <v>32646</v>
      </c>
      <c r="B21525" s="176" t="s">
        <v>32645</v>
      </c>
      <c r="C21525" s="176" t="s">
        <v>115</v>
      </c>
      <c r="D21525" s="177">
        <v>22.26</v>
      </c>
    </row>
    <row r="21526" spans="1:4" x14ac:dyDescent="0.25">
      <c r="A21526" s="176" t="s">
        <v>32647</v>
      </c>
      <c r="B21526" s="176" t="s">
        <v>32648</v>
      </c>
      <c r="C21526" s="176" t="s">
        <v>115</v>
      </c>
      <c r="D21526" s="177">
        <v>6.9</v>
      </c>
    </row>
    <row r="21527" spans="1:4" x14ac:dyDescent="0.25">
      <c r="A21527" s="176" t="s">
        <v>32649</v>
      </c>
      <c r="B21527" s="176" t="s">
        <v>32648</v>
      </c>
      <c r="C21527" s="176" t="s">
        <v>115</v>
      </c>
      <c r="D21527" s="177">
        <v>6.9</v>
      </c>
    </row>
    <row r="21528" spans="1:4" x14ac:dyDescent="0.25">
      <c r="A21528" s="176" t="s">
        <v>32650</v>
      </c>
      <c r="B21528" s="176" t="s">
        <v>32651</v>
      </c>
      <c r="C21528" s="176" t="s">
        <v>115</v>
      </c>
      <c r="D21528" s="177">
        <v>18.11</v>
      </c>
    </row>
    <row r="21529" spans="1:4" x14ac:dyDescent="0.25">
      <c r="A21529" s="176" t="s">
        <v>32652</v>
      </c>
      <c r="B21529" s="176" t="s">
        <v>32651</v>
      </c>
      <c r="C21529" s="176" t="s">
        <v>115</v>
      </c>
      <c r="D21529" s="177">
        <v>18.11</v>
      </c>
    </row>
    <row r="21530" spans="1:4" x14ac:dyDescent="0.25">
      <c r="A21530" s="176" t="s">
        <v>32653</v>
      </c>
      <c r="B21530" s="176" t="s">
        <v>32654</v>
      </c>
      <c r="C21530" s="176" t="s">
        <v>115</v>
      </c>
      <c r="D21530" s="177">
        <v>57.06</v>
      </c>
    </row>
    <row r="21531" spans="1:4" x14ac:dyDescent="0.25">
      <c r="A21531" s="176" t="s">
        <v>32655</v>
      </c>
      <c r="B21531" s="176" t="s">
        <v>32654</v>
      </c>
      <c r="C21531" s="176" t="s">
        <v>115</v>
      </c>
      <c r="D21531" s="177">
        <v>57.06</v>
      </c>
    </row>
    <row r="21532" spans="1:4" x14ac:dyDescent="0.25">
      <c r="A21532" s="176" t="s">
        <v>32656</v>
      </c>
      <c r="B21532" s="176" t="s">
        <v>32657</v>
      </c>
      <c r="C21532" s="176" t="s">
        <v>115</v>
      </c>
      <c r="D21532" s="177">
        <v>556.20000000000005</v>
      </c>
    </row>
    <row r="21533" spans="1:4" x14ac:dyDescent="0.25">
      <c r="A21533" s="176" t="s">
        <v>32658</v>
      </c>
      <c r="B21533" s="176" t="s">
        <v>32657</v>
      </c>
      <c r="C21533" s="176" t="s">
        <v>115</v>
      </c>
      <c r="D21533" s="177">
        <v>556.20000000000005</v>
      </c>
    </row>
    <row r="21534" spans="1:4" x14ac:dyDescent="0.25">
      <c r="A21534" s="176" t="s">
        <v>32659</v>
      </c>
      <c r="B21534" s="176" t="s">
        <v>32660</v>
      </c>
      <c r="C21534" s="176" t="s">
        <v>115</v>
      </c>
      <c r="D21534" s="177">
        <v>16.149999999999999</v>
      </c>
    </row>
    <row r="21535" spans="1:4" x14ac:dyDescent="0.25">
      <c r="A21535" s="176" t="s">
        <v>32661</v>
      </c>
      <c r="B21535" s="176" t="s">
        <v>32660</v>
      </c>
      <c r="C21535" s="176" t="s">
        <v>115</v>
      </c>
      <c r="D21535" s="177">
        <v>16.149999999999999</v>
      </c>
    </row>
    <row r="21536" spans="1:4" x14ac:dyDescent="0.25">
      <c r="A21536" s="176" t="s">
        <v>32662</v>
      </c>
      <c r="B21536" s="176" t="s">
        <v>32663</v>
      </c>
      <c r="C21536" s="176" t="s">
        <v>115</v>
      </c>
      <c r="D21536" s="177">
        <v>58.28</v>
      </c>
    </row>
    <row r="21537" spans="1:4" x14ac:dyDescent="0.25">
      <c r="A21537" s="176" t="s">
        <v>32664</v>
      </c>
      <c r="B21537" s="176" t="s">
        <v>32663</v>
      </c>
      <c r="C21537" s="176" t="s">
        <v>115</v>
      </c>
      <c r="D21537" s="177">
        <v>58.28</v>
      </c>
    </row>
    <row r="21538" spans="1:4" x14ac:dyDescent="0.25">
      <c r="A21538" s="176" t="s">
        <v>32665</v>
      </c>
      <c r="B21538" s="176" t="s">
        <v>32666</v>
      </c>
      <c r="C21538" s="176" t="s">
        <v>115</v>
      </c>
      <c r="D21538" s="177">
        <v>142.88999999999999</v>
      </c>
    </row>
    <row r="21539" spans="1:4" x14ac:dyDescent="0.25">
      <c r="A21539" s="176" t="s">
        <v>32667</v>
      </c>
      <c r="B21539" s="176" t="s">
        <v>32666</v>
      </c>
      <c r="C21539" s="176" t="s">
        <v>115</v>
      </c>
      <c r="D21539" s="177">
        <v>142.88999999999999</v>
      </c>
    </row>
    <row r="21540" spans="1:4" x14ac:dyDescent="0.25">
      <c r="A21540" s="176" t="s">
        <v>32668</v>
      </c>
      <c r="B21540" s="176" t="s">
        <v>32669</v>
      </c>
      <c r="C21540" s="176" t="s">
        <v>115</v>
      </c>
      <c r="D21540" s="177">
        <v>14.48</v>
      </c>
    </row>
    <row r="21541" spans="1:4" x14ac:dyDescent="0.25">
      <c r="A21541" s="176" t="s">
        <v>32670</v>
      </c>
      <c r="B21541" s="176" t="s">
        <v>32669</v>
      </c>
      <c r="C21541" s="176" t="s">
        <v>115</v>
      </c>
      <c r="D21541" s="177">
        <v>14.48</v>
      </c>
    </row>
    <row r="21542" spans="1:4" x14ac:dyDescent="0.25">
      <c r="A21542" s="176" t="s">
        <v>32671</v>
      </c>
      <c r="B21542" s="176" t="s">
        <v>32672</v>
      </c>
      <c r="C21542" s="176" t="s">
        <v>115</v>
      </c>
      <c r="D21542" s="177">
        <v>20.55</v>
      </c>
    </row>
    <row r="21543" spans="1:4" x14ac:dyDescent="0.25">
      <c r="A21543" s="176" t="s">
        <v>32673</v>
      </c>
      <c r="B21543" s="176" t="s">
        <v>32672</v>
      </c>
      <c r="C21543" s="176" t="s">
        <v>115</v>
      </c>
      <c r="D21543" s="177">
        <v>20.55</v>
      </c>
    </row>
    <row r="21544" spans="1:4" x14ac:dyDescent="0.25">
      <c r="A21544" s="176" t="s">
        <v>32674</v>
      </c>
      <c r="B21544" s="176" t="s">
        <v>32675</v>
      </c>
      <c r="C21544" s="176" t="s">
        <v>115</v>
      </c>
      <c r="D21544" s="177">
        <v>18.440000000000001</v>
      </c>
    </row>
    <row r="21545" spans="1:4" x14ac:dyDescent="0.25">
      <c r="A21545" s="176" t="s">
        <v>32676</v>
      </c>
      <c r="B21545" s="176" t="s">
        <v>32675</v>
      </c>
      <c r="C21545" s="176" t="s">
        <v>115</v>
      </c>
      <c r="D21545" s="177">
        <v>18.440000000000001</v>
      </c>
    </row>
    <row r="21546" spans="1:4" x14ac:dyDescent="0.25">
      <c r="A21546" s="176" t="s">
        <v>32677</v>
      </c>
      <c r="B21546" s="176" t="s">
        <v>32678</v>
      </c>
      <c r="C21546" s="176" t="s">
        <v>115</v>
      </c>
      <c r="D21546" s="177">
        <v>27.61</v>
      </c>
    </row>
    <row r="21547" spans="1:4" x14ac:dyDescent="0.25">
      <c r="A21547" s="176" t="s">
        <v>32679</v>
      </c>
      <c r="B21547" s="176" t="s">
        <v>32678</v>
      </c>
      <c r="C21547" s="176" t="s">
        <v>115</v>
      </c>
      <c r="D21547" s="177">
        <v>27.61</v>
      </c>
    </row>
    <row r="21548" spans="1:4" x14ac:dyDescent="0.25">
      <c r="A21548" s="176" t="s">
        <v>32680</v>
      </c>
      <c r="B21548" s="176" t="s">
        <v>32681</v>
      </c>
      <c r="C21548" s="176" t="s">
        <v>115</v>
      </c>
      <c r="D21548" s="177">
        <v>38.19</v>
      </c>
    </row>
    <row r="21549" spans="1:4" x14ac:dyDescent="0.25">
      <c r="A21549" s="176" t="s">
        <v>32682</v>
      </c>
      <c r="B21549" s="176" t="s">
        <v>32681</v>
      </c>
      <c r="C21549" s="176" t="s">
        <v>115</v>
      </c>
      <c r="D21549" s="177">
        <v>38.19</v>
      </c>
    </row>
    <row r="21550" spans="1:4" x14ac:dyDescent="0.25">
      <c r="A21550" s="176" t="s">
        <v>32683</v>
      </c>
      <c r="B21550" s="176" t="s">
        <v>32684</v>
      </c>
      <c r="C21550" s="176" t="s">
        <v>115</v>
      </c>
      <c r="D21550" s="177">
        <v>134.56</v>
      </c>
    </row>
    <row r="21551" spans="1:4" x14ac:dyDescent="0.25">
      <c r="A21551" s="176" t="s">
        <v>32685</v>
      </c>
      <c r="B21551" s="176" t="s">
        <v>32684</v>
      </c>
      <c r="C21551" s="176" t="s">
        <v>115</v>
      </c>
      <c r="D21551" s="177">
        <v>134.56</v>
      </c>
    </row>
    <row r="21552" spans="1:4" x14ac:dyDescent="0.25">
      <c r="A21552" s="176" t="s">
        <v>32686</v>
      </c>
      <c r="B21552" s="176" t="s">
        <v>32687</v>
      </c>
      <c r="C21552" s="176" t="s">
        <v>115</v>
      </c>
      <c r="D21552" s="177">
        <v>10.09</v>
      </c>
    </row>
    <row r="21553" spans="1:4" x14ac:dyDescent="0.25">
      <c r="A21553" s="176" t="s">
        <v>32688</v>
      </c>
      <c r="B21553" s="176" t="s">
        <v>32687</v>
      </c>
      <c r="C21553" s="176" t="s">
        <v>115</v>
      </c>
      <c r="D21553" s="177">
        <v>10.09</v>
      </c>
    </row>
    <row r="21554" spans="1:4" x14ac:dyDescent="0.25">
      <c r="A21554" s="176" t="s">
        <v>32689</v>
      </c>
      <c r="B21554" s="176" t="s">
        <v>32690</v>
      </c>
      <c r="C21554" s="176" t="s">
        <v>115</v>
      </c>
      <c r="D21554" s="177">
        <v>23.74</v>
      </c>
    </row>
    <row r="21555" spans="1:4" x14ac:dyDescent="0.25">
      <c r="A21555" s="176" t="s">
        <v>32691</v>
      </c>
      <c r="B21555" s="176" t="s">
        <v>32690</v>
      </c>
      <c r="C21555" s="176" t="s">
        <v>115</v>
      </c>
      <c r="D21555" s="177">
        <v>23.74</v>
      </c>
    </row>
    <row r="21556" spans="1:4" x14ac:dyDescent="0.25">
      <c r="A21556" s="176" t="s">
        <v>32692</v>
      </c>
      <c r="B21556" s="176" t="s">
        <v>32693</v>
      </c>
      <c r="C21556" s="176" t="s">
        <v>115</v>
      </c>
      <c r="D21556" s="177">
        <v>586.12</v>
      </c>
    </row>
    <row r="21557" spans="1:4" x14ac:dyDescent="0.25">
      <c r="A21557" s="176" t="s">
        <v>32694</v>
      </c>
      <c r="B21557" s="176" t="s">
        <v>32693</v>
      </c>
      <c r="C21557" s="176" t="s">
        <v>115</v>
      </c>
      <c r="D21557" s="177">
        <v>586.12</v>
      </c>
    </row>
    <row r="21558" spans="1:4" x14ac:dyDescent="0.25">
      <c r="A21558" s="176" t="s">
        <v>32695</v>
      </c>
      <c r="B21558" s="176" t="s">
        <v>32696</v>
      </c>
      <c r="C21558" s="176" t="s">
        <v>115</v>
      </c>
      <c r="D21558" s="177">
        <v>41.73</v>
      </c>
    </row>
    <row r="21559" spans="1:4" x14ac:dyDescent="0.25">
      <c r="A21559" s="176" t="s">
        <v>32697</v>
      </c>
      <c r="B21559" s="176" t="s">
        <v>32696</v>
      </c>
      <c r="C21559" s="176" t="s">
        <v>115</v>
      </c>
      <c r="D21559" s="177">
        <v>41.73</v>
      </c>
    </row>
    <row r="21560" spans="1:4" x14ac:dyDescent="0.25">
      <c r="A21560" s="176" t="s">
        <v>32698</v>
      </c>
      <c r="B21560" s="176" t="s">
        <v>32699</v>
      </c>
      <c r="C21560" s="176" t="s">
        <v>115</v>
      </c>
      <c r="D21560" s="177">
        <v>28.21</v>
      </c>
    </row>
    <row r="21561" spans="1:4" x14ac:dyDescent="0.25">
      <c r="A21561" s="176" t="s">
        <v>32700</v>
      </c>
      <c r="B21561" s="176" t="s">
        <v>32699</v>
      </c>
      <c r="C21561" s="176" t="s">
        <v>115</v>
      </c>
      <c r="D21561" s="177">
        <v>26.32</v>
      </c>
    </row>
    <row r="21562" spans="1:4" x14ac:dyDescent="0.25">
      <c r="A21562" s="176" t="s">
        <v>32701</v>
      </c>
      <c r="B21562" s="176" t="s">
        <v>32702</v>
      </c>
      <c r="C21562" s="176" t="s">
        <v>115</v>
      </c>
      <c r="D21562" s="177">
        <v>121.85</v>
      </c>
    </row>
    <row r="21563" spans="1:4" x14ac:dyDescent="0.25">
      <c r="A21563" s="176" t="s">
        <v>32703</v>
      </c>
      <c r="B21563" s="176" t="s">
        <v>32702</v>
      </c>
      <c r="C21563" s="176" t="s">
        <v>115</v>
      </c>
      <c r="D21563" s="177">
        <v>119.96</v>
      </c>
    </row>
    <row r="21564" spans="1:4" x14ac:dyDescent="0.25">
      <c r="A21564" s="176" t="s">
        <v>32704</v>
      </c>
      <c r="B21564" s="176" t="s">
        <v>32705</v>
      </c>
      <c r="C21564" s="176" t="s">
        <v>115</v>
      </c>
      <c r="D21564" s="177">
        <v>28.21</v>
      </c>
    </row>
    <row r="21565" spans="1:4" x14ac:dyDescent="0.25">
      <c r="A21565" s="176" t="s">
        <v>32706</v>
      </c>
      <c r="B21565" s="176" t="s">
        <v>32705</v>
      </c>
      <c r="C21565" s="176" t="s">
        <v>115</v>
      </c>
      <c r="D21565" s="177">
        <v>26.32</v>
      </c>
    </row>
    <row r="21566" spans="1:4" x14ac:dyDescent="0.25">
      <c r="A21566" s="176" t="s">
        <v>32707</v>
      </c>
      <c r="B21566" s="176" t="s">
        <v>32708</v>
      </c>
      <c r="C21566" s="176" t="s">
        <v>115</v>
      </c>
      <c r="D21566" s="177">
        <v>317.04000000000002</v>
      </c>
    </row>
    <row r="21567" spans="1:4" x14ac:dyDescent="0.25">
      <c r="A21567" s="176" t="s">
        <v>32709</v>
      </c>
      <c r="B21567" s="176" t="s">
        <v>32708</v>
      </c>
      <c r="C21567" s="176" t="s">
        <v>115</v>
      </c>
      <c r="D21567" s="177">
        <v>306.74</v>
      </c>
    </row>
    <row r="21568" spans="1:4" x14ac:dyDescent="0.25">
      <c r="A21568" s="176" t="s">
        <v>32710</v>
      </c>
      <c r="B21568" s="176" t="s">
        <v>32711</v>
      </c>
      <c r="C21568" s="176" t="s">
        <v>115</v>
      </c>
      <c r="D21568" s="177">
        <v>409.23</v>
      </c>
    </row>
    <row r="21569" spans="1:4" x14ac:dyDescent="0.25">
      <c r="A21569" s="176" t="s">
        <v>32712</v>
      </c>
      <c r="B21569" s="176" t="s">
        <v>32711</v>
      </c>
      <c r="C21569" s="176" t="s">
        <v>115</v>
      </c>
      <c r="D21569" s="177">
        <v>396.29</v>
      </c>
    </row>
    <row r="21570" spans="1:4" x14ac:dyDescent="0.25">
      <c r="A21570" s="176" t="s">
        <v>32713</v>
      </c>
      <c r="B21570" s="176" t="s">
        <v>32714</v>
      </c>
      <c r="C21570" s="176" t="s">
        <v>115</v>
      </c>
      <c r="D21570" s="177">
        <v>280.39</v>
      </c>
    </row>
    <row r="21571" spans="1:4" x14ac:dyDescent="0.25">
      <c r="A21571" s="176" t="s">
        <v>32715</v>
      </c>
      <c r="B21571" s="176" t="s">
        <v>32714</v>
      </c>
      <c r="C21571" s="176" t="s">
        <v>115</v>
      </c>
      <c r="D21571" s="177">
        <v>272.85000000000002</v>
      </c>
    </row>
    <row r="21572" spans="1:4" x14ac:dyDescent="0.25">
      <c r="A21572" s="176" t="s">
        <v>32716</v>
      </c>
      <c r="B21572" s="176" t="s">
        <v>32717</v>
      </c>
      <c r="C21572" s="176" t="s">
        <v>115</v>
      </c>
      <c r="D21572" s="177">
        <v>428.98</v>
      </c>
    </row>
    <row r="21573" spans="1:4" x14ac:dyDescent="0.25">
      <c r="A21573" s="176" t="s">
        <v>32718</v>
      </c>
      <c r="B21573" s="176" t="s">
        <v>32717</v>
      </c>
      <c r="C21573" s="176" t="s">
        <v>115</v>
      </c>
      <c r="D21573" s="177">
        <v>418.93</v>
      </c>
    </row>
    <row r="21574" spans="1:4" x14ac:dyDescent="0.25">
      <c r="A21574" s="176" t="s">
        <v>32719</v>
      </c>
      <c r="B21574" s="176" t="s">
        <v>32720</v>
      </c>
      <c r="C21574" s="176" t="s">
        <v>115</v>
      </c>
      <c r="D21574" s="177">
        <v>577.57000000000005</v>
      </c>
    </row>
    <row r="21575" spans="1:4" x14ac:dyDescent="0.25">
      <c r="A21575" s="176" t="s">
        <v>32721</v>
      </c>
      <c r="B21575" s="176" t="s">
        <v>32720</v>
      </c>
      <c r="C21575" s="176" t="s">
        <v>115</v>
      </c>
      <c r="D21575" s="177">
        <v>565</v>
      </c>
    </row>
    <row r="21576" spans="1:4" x14ac:dyDescent="0.25">
      <c r="A21576" s="176" t="s">
        <v>32722</v>
      </c>
      <c r="B21576" s="176" t="s">
        <v>32723</v>
      </c>
      <c r="C21576" s="176" t="s">
        <v>115</v>
      </c>
      <c r="D21576" s="177">
        <v>202.52</v>
      </c>
    </row>
    <row r="21577" spans="1:4" x14ac:dyDescent="0.25">
      <c r="A21577" s="176" t="s">
        <v>32724</v>
      </c>
      <c r="B21577" s="176" t="s">
        <v>32723</v>
      </c>
      <c r="C21577" s="176" t="s">
        <v>115</v>
      </c>
      <c r="D21577" s="177">
        <v>197.49</v>
      </c>
    </row>
    <row r="21578" spans="1:4" x14ac:dyDescent="0.25">
      <c r="A21578" s="176" t="s">
        <v>32725</v>
      </c>
      <c r="B21578" s="176" t="s">
        <v>32726</v>
      </c>
      <c r="C21578" s="176" t="s">
        <v>115</v>
      </c>
      <c r="D21578" s="177">
        <v>434.78</v>
      </c>
    </row>
    <row r="21579" spans="1:4" x14ac:dyDescent="0.25">
      <c r="A21579" s="176" t="s">
        <v>32727</v>
      </c>
      <c r="B21579" s="176" t="s">
        <v>32726</v>
      </c>
      <c r="C21579" s="176" t="s">
        <v>115</v>
      </c>
      <c r="D21579" s="177">
        <v>429.75</v>
      </c>
    </row>
    <row r="21580" spans="1:4" x14ac:dyDescent="0.25">
      <c r="A21580" s="176" t="s">
        <v>32728</v>
      </c>
      <c r="B21580" s="176" t="s">
        <v>32729</v>
      </c>
      <c r="C21580" s="176" t="s">
        <v>115</v>
      </c>
      <c r="D21580" s="177">
        <v>587.22</v>
      </c>
    </row>
    <row r="21581" spans="1:4" x14ac:dyDescent="0.25">
      <c r="A21581" s="176" t="s">
        <v>32730</v>
      </c>
      <c r="B21581" s="176" t="s">
        <v>32729</v>
      </c>
      <c r="C21581" s="176" t="s">
        <v>115</v>
      </c>
      <c r="D21581" s="177">
        <v>582.19000000000005</v>
      </c>
    </row>
    <row r="21582" spans="1:4" x14ac:dyDescent="0.25">
      <c r="A21582" s="176" t="s">
        <v>32731</v>
      </c>
      <c r="B21582" s="176" t="s">
        <v>32732</v>
      </c>
      <c r="C21582" s="176" t="s">
        <v>115</v>
      </c>
      <c r="D21582" s="177">
        <v>691.39</v>
      </c>
    </row>
    <row r="21583" spans="1:4" x14ac:dyDescent="0.25">
      <c r="A21583" s="176" t="s">
        <v>32733</v>
      </c>
      <c r="B21583" s="176" t="s">
        <v>32732</v>
      </c>
      <c r="C21583" s="176" t="s">
        <v>115</v>
      </c>
      <c r="D21583" s="177">
        <v>681.34</v>
      </c>
    </row>
    <row r="21584" spans="1:4" x14ac:dyDescent="0.25">
      <c r="A21584" s="176" t="s">
        <v>32734</v>
      </c>
      <c r="B21584" s="176" t="s">
        <v>32735</v>
      </c>
      <c r="C21584" s="176" t="s">
        <v>115</v>
      </c>
      <c r="D21584" s="177">
        <v>947.38</v>
      </c>
    </row>
    <row r="21585" spans="1:4" x14ac:dyDescent="0.25">
      <c r="A21585" s="176" t="s">
        <v>32736</v>
      </c>
      <c r="B21585" s="176" t="s">
        <v>32735</v>
      </c>
      <c r="C21585" s="176" t="s">
        <v>115</v>
      </c>
      <c r="D21585" s="177">
        <v>937.33</v>
      </c>
    </row>
    <row r="21586" spans="1:4" x14ac:dyDescent="0.25">
      <c r="A21586" s="176" t="s">
        <v>32737</v>
      </c>
      <c r="B21586" s="176" t="s">
        <v>32738</v>
      </c>
      <c r="C21586" s="176" t="s">
        <v>115</v>
      </c>
      <c r="D21586" s="177">
        <v>112.84</v>
      </c>
    </row>
    <row r="21587" spans="1:4" x14ac:dyDescent="0.25">
      <c r="A21587" s="176" t="s">
        <v>32739</v>
      </c>
      <c r="B21587" s="176" t="s">
        <v>32738</v>
      </c>
      <c r="C21587" s="176" t="s">
        <v>115</v>
      </c>
      <c r="D21587" s="177">
        <v>105.3</v>
      </c>
    </row>
    <row r="21588" spans="1:4" x14ac:dyDescent="0.25">
      <c r="A21588" s="176" t="s">
        <v>32740</v>
      </c>
      <c r="B21588" s="176" t="s">
        <v>32741</v>
      </c>
      <c r="C21588" s="176" t="s">
        <v>115</v>
      </c>
      <c r="D21588" s="177">
        <v>18.8</v>
      </c>
    </row>
    <row r="21589" spans="1:4" x14ac:dyDescent="0.25">
      <c r="A21589" s="176" t="s">
        <v>32742</v>
      </c>
      <c r="B21589" s="176" t="s">
        <v>32741</v>
      </c>
      <c r="C21589" s="176" t="s">
        <v>115</v>
      </c>
      <c r="D21589" s="177">
        <v>17.55</v>
      </c>
    </row>
    <row r="21590" spans="1:4" x14ac:dyDescent="0.25">
      <c r="A21590" s="176" t="s">
        <v>32743</v>
      </c>
      <c r="B21590" s="176" t="s">
        <v>32744</v>
      </c>
      <c r="C21590" s="176" t="s">
        <v>115</v>
      </c>
      <c r="D21590" s="177">
        <v>680</v>
      </c>
    </row>
    <row r="21591" spans="1:4" x14ac:dyDescent="0.25">
      <c r="A21591" s="176" t="s">
        <v>32745</v>
      </c>
      <c r="B21591" s="176" t="s">
        <v>32744</v>
      </c>
      <c r="C21591" s="176" t="s">
        <v>115</v>
      </c>
      <c r="D21591" s="177">
        <v>680</v>
      </c>
    </row>
    <row r="21592" spans="1:4" x14ac:dyDescent="0.25">
      <c r="A21592" s="176" t="s">
        <v>32746</v>
      </c>
      <c r="B21592" s="176" t="s">
        <v>32747</v>
      </c>
      <c r="C21592" s="176" t="s">
        <v>115</v>
      </c>
      <c r="D21592" s="177">
        <v>120</v>
      </c>
    </row>
    <row r="21593" spans="1:4" x14ac:dyDescent="0.25">
      <c r="A21593" s="176" t="s">
        <v>32748</v>
      </c>
      <c r="B21593" s="176" t="s">
        <v>32747</v>
      </c>
      <c r="C21593" s="176" t="s">
        <v>115</v>
      </c>
      <c r="D21593" s="177">
        <v>120</v>
      </c>
    </row>
    <row r="21594" spans="1:4" x14ac:dyDescent="0.25">
      <c r="A21594" s="176" t="s">
        <v>32749</v>
      </c>
      <c r="B21594" s="176" t="s">
        <v>32750</v>
      </c>
      <c r="C21594" s="176" t="s">
        <v>115</v>
      </c>
      <c r="D21594" s="177">
        <v>289</v>
      </c>
    </row>
    <row r="21595" spans="1:4" x14ac:dyDescent="0.25">
      <c r="A21595" s="176" t="s">
        <v>32751</v>
      </c>
      <c r="B21595" s="176" t="s">
        <v>32750</v>
      </c>
      <c r="C21595" s="176" t="s">
        <v>115</v>
      </c>
      <c r="D21595" s="177">
        <v>289</v>
      </c>
    </row>
    <row r="21596" spans="1:4" x14ac:dyDescent="0.25">
      <c r="A21596" s="176" t="s">
        <v>32752</v>
      </c>
      <c r="B21596" s="176" t="s">
        <v>32753</v>
      </c>
      <c r="C21596" s="176" t="s">
        <v>115</v>
      </c>
      <c r="D21596" s="177">
        <v>545.9</v>
      </c>
    </row>
    <row r="21597" spans="1:4" x14ac:dyDescent="0.25">
      <c r="A21597" s="176" t="s">
        <v>32754</v>
      </c>
      <c r="B21597" s="176" t="s">
        <v>32753</v>
      </c>
      <c r="C21597" s="176" t="s">
        <v>115</v>
      </c>
      <c r="D21597" s="177">
        <v>545.9</v>
      </c>
    </row>
    <row r="21598" spans="1:4" x14ac:dyDescent="0.25">
      <c r="A21598" s="176" t="s">
        <v>32755</v>
      </c>
      <c r="B21598" s="176" t="s">
        <v>32756</v>
      </c>
      <c r="C21598" s="176" t="s">
        <v>115</v>
      </c>
      <c r="D21598" s="177">
        <v>19.88</v>
      </c>
    </row>
    <row r="21599" spans="1:4" x14ac:dyDescent="0.25">
      <c r="A21599" s="176" t="s">
        <v>32757</v>
      </c>
      <c r="B21599" s="176" t="s">
        <v>32756</v>
      </c>
      <c r="C21599" s="176" t="s">
        <v>115</v>
      </c>
      <c r="D21599" s="177">
        <v>19.88</v>
      </c>
    </row>
    <row r="21600" spans="1:4" x14ac:dyDescent="0.25">
      <c r="A21600" s="176" t="s">
        <v>32758</v>
      </c>
      <c r="B21600" s="176" t="s">
        <v>32759</v>
      </c>
      <c r="C21600" s="176" t="s">
        <v>83</v>
      </c>
      <c r="D21600" s="177">
        <v>29.95</v>
      </c>
    </row>
    <row r="21601" spans="1:4" x14ac:dyDescent="0.25">
      <c r="A21601" s="176" t="s">
        <v>32760</v>
      </c>
      <c r="B21601" s="176" t="s">
        <v>32759</v>
      </c>
      <c r="C21601" s="176" t="s">
        <v>83</v>
      </c>
      <c r="D21601" s="177">
        <v>29.95</v>
      </c>
    </row>
    <row r="21602" spans="1:4" x14ac:dyDescent="0.25">
      <c r="A21602" s="176" t="s">
        <v>32761</v>
      </c>
      <c r="B21602" s="176" t="s">
        <v>32762</v>
      </c>
      <c r="C21602" s="176" t="s">
        <v>83</v>
      </c>
      <c r="D21602" s="177">
        <v>53.15</v>
      </c>
    </row>
    <row r="21603" spans="1:4" x14ac:dyDescent="0.25">
      <c r="A21603" s="176" t="s">
        <v>32763</v>
      </c>
      <c r="B21603" s="176" t="s">
        <v>32762</v>
      </c>
      <c r="C21603" s="176" t="s">
        <v>83</v>
      </c>
      <c r="D21603" s="177">
        <v>53.15</v>
      </c>
    </row>
    <row r="21604" spans="1:4" x14ac:dyDescent="0.25">
      <c r="A21604" s="176" t="s">
        <v>32764</v>
      </c>
      <c r="B21604" s="176" t="s">
        <v>32765</v>
      </c>
      <c r="C21604" s="176" t="s">
        <v>83</v>
      </c>
      <c r="D21604" s="177">
        <v>67.58</v>
      </c>
    </row>
    <row r="21605" spans="1:4" x14ac:dyDescent="0.25">
      <c r="A21605" s="176" t="s">
        <v>32766</v>
      </c>
      <c r="B21605" s="176" t="s">
        <v>32765</v>
      </c>
      <c r="C21605" s="176" t="s">
        <v>83</v>
      </c>
      <c r="D21605" s="177">
        <v>67.58</v>
      </c>
    </row>
    <row r="21606" spans="1:4" x14ac:dyDescent="0.25">
      <c r="A21606" s="176" t="s">
        <v>32767</v>
      </c>
      <c r="B21606" s="176" t="s">
        <v>32768</v>
      </c>
      <c r="C21606" s="176" t="s">
        <v>83</v>
      </c>
      <c r="D21606" s="177">
        <v>107.97</v>
      </c>
    </row>
    <row r="21607" spans="1:4" x14ac:dyDescent="0.25">
      <c r="A21607" s="176" t="s">
        <v>32769</v>
      </c>
      <c r="B21607" s="176" t="s">
        <v>32768</v>
      </c>
      <c r="C21607" s="176" t="s">
        <v>83</v>
      </c>
      <c r="D21607" s="177">
        <v>107.97</v>
      </c>
    </row>
    <row r="21608" spans="1:4" x14ac:dyDescent="0.25">
      <c r="A21608" s="176" t="s">
        <v>32770</v>
      </c>
      <c r="B21608" s="176" t="s">
        <v>32771</v>
      </c>
      <c r="C21608" s="176" t="s">
        <v>115</v>
      </c>
      <c r="D21608" s="177">
        <v>4.92</v>
      </c>
    </row>
    <row r="21609" spans="1:4" x14ac:dyDescent="0.25">
      <c r="A21609" s="176" t="s">
        <v>32772</v>
      </c>
      <c r="B21609" s="176" t="s">
        <v>32771</v>
      </c>
      <c r="C21609" s="176" t="s">
        <v>115</v>
      </c>
      <c r="D21609" s="177">
        <v>4.92</v>
      </c>
    </row>
    <row r="21610" spans="1:4" x14ac:dyDescent="0.25">
      <c r="A21610" s="176" t="s">
        <v>32773</v>
      </c>
      <c r="B21610" s="176" t="s">
        <v>32774</v>
      </c>
      <c r="C21610" s="176" t="s">
        <v>115</v>
      </c>
      <c r="D21610" s="177">
        <v>25.22</v>
      </c>
    </row>
    <row r="21611" spans="1:4" x14ac:dyDescent="0.25">
      <c r="A21611" s="176" t="s">
        <v>32775</v>
      </c>
      <c r="B21611" s="176" t="s">
        <v>32774</v>
      </c>
      <c r="C21611" s="176" t="s">
        <v>115</v>
      </c>
      <c r="D21611" s="177">
        <v>25.22</v>
      </c>
    </row>
    <row r="21612" spans="1:4" x14ac:dyDescent="0.25">
      <c r="A21612" s="176" t="s">
        <v>32776</v>
      </c>
      <c r="B21612" s="176" t="s">
        <v>32777</v>
      </c>
      <c r="C21612" s="176" t="s">
        <v>115</v>
      </c>
      <c r="D21612" s="177">
        <v>86.42</v>
      </c>
    </row>
    <row r="21613" spans="1:4" x14ac:dyDescent="0.25">
      <c r="A21613" s="176" t="s">
        <v>32778</v>
      </c>
      <c r="B21613" s="176" t="s">
        <v>32777</v>
      </c>
      <c r="C21613" s="176" t="s">
        <v>115</v>
      </c>
      <c r="D21613" s="177">
        <v>86.42</v>
      </c>
    </row>
    <row r="21614" spans="1:4" x14ac:dyDescent="0.25">
      <c r="A21614" s="176" t="s">
        <v>32779</v>
      </c>
      <c r="B21614" s="176" t="s">
        <v>32780</v>
      </c>
      <c r="C21614" s="176" t="s">
        <v>115</v>
      </c>
      <c r="D21614" s="177">
        <v>1.85</v>
      </c>
    </row>
    <row r="21615" spans="1:4" x14ac:dyDescent="0.25">
      <c r="A21615" s="176" t="s">
        <v>32781</v>
      </c>
      <c r="B21615" s="176" t="s">
        <v>32780</v>
      </c>
      <c r="C21615" s="176" t="s">
        <v>115</v>
      </c>
      <c r="D21615" s="177">
        <v>1.85</v>
      </c>
    </row>
    <row r="21616" spans="1:4" x14ac:dyDescent="0.25">
      <c r="A21616" s="176" t="s">
        <v>32782</v>
      </c>
      <c r="B21616" s="176" t="s">
        <v>32783</v>
      </c>
      <c r="C21616" s="176" t="s">
        <v>115</v>
      </c>
      <c r="D21616" s="177">
        <v>4.8099999999999996</v>
      </c>
    </row>
    <row r="21617" spans="1:4" x14ac:dyDescent="0.25">
      <c r="A21617" s="176" t="s">
        <v>32784</v>
      </c>
      <c r="B21617" s="176" t="s">
        <v>32783</v>
      </c>
      <c r="C21617" s="176" t="s">
        <v>115</v>
      </c>
      <c r="D21617" s="177">
        <v>4.8099999999999996</v>
      </c>
    </row>
    <row r="21618" spans="1:4" x14ac:dyDescent="0.25">
      <c r="A21618" s="176" t="s">
        <v>32785</v>
      </c>
      <c r="B21618" s="176" t="s">
        <v>32786</v>
      </c>
      <c r="C21618" s="176" t="s">
        <v>115</v>
      </c>
      <c r="D21618" s="177">
        <v>7.47</v>
      </c>
    </row>
    <row r="21619" spans="1:4" x14ac:dyDescent="0.25">
      <c r="A21619" s="176" t="s">
        <v>32787</v>
      </c>
      <c r="B21619" s="176" t="s">
        <v>32786</v>
      </c>
      <c r="C21619" s="176" t="s">
        <v>115</v>
      </c>
      <c r="D21619" s="177">
        <v>7.47</v>
      </c>
    </row>
    <row r="21620" spans="1:4" x14ac:dyDescent="0.25">
      <c r="A21620" s="176" t="s">
        <v>32788</v>
      </c>
      <c r="B21620" s="176" t="s">
        <v>32789</v>
      </c>
      <c r="C21620" s="176" t="s">
        <v>115</v>
      </c>
      <c r="D21620" s="177">
        <v>21.06</v>
      </c>
    </row>
    <row r="21621" spans="1:4" x14ac:dyDescent="0.25">
      <c r="A21621" s="176" t="s">
        <v>32790</v>
      </c>
      <c r="B21621" s="176" t="s">
        <v>32789</v>
      </c>
      <c r="C21621" s="176" t="s">
        <v>115</v>
      </c>
      <c r="D21621" s="177">
        <v>21.06</v>
      </c>
    </row>
    <row r="21622" spans="1:4" x14ac:dyDescent="0.25">
      <c r="A21622" s="176" t="s">
        <v>32791</v>
      </c>
      <c r="B21622" s="176" t="s">
        <v>32792</v>
      </c>
      <c r="C21622" s="176" t="s">
        <v>83</v>
      </c>
      <c r="D21622" s="177">
        <v>2.67</v>
      </c>
    </row>
    <row r="21623" spans="1:4" x14ac:dyDescent="0.25">
      <c r="A21623" s="176" t="s">
        <v>32793</v>
      </c>
      <c r="B21623" s="176" t="s">
        <v>32792</v>
      </c>
      <c r="C21623" s="176" t="s">
        <v>83</v>
      </c>
      <c r="D21623" s="177">
        <v>2.67</v>
      </c>
    </row>
    <row r="21624" spans="1:4" x14ac:dyDescent="0.25">
      <c r="A21624" s="176" t="s">
        <v>32794</v>
      </c>
      <c r="B21624" s="176" t="s">
        <v>32795</v>
      </c>
      <c r="C21624" s="176" t="s">
        <v>83</v>
      </c>
      <c r="D21624" s="177">
        <v>5.5</v>
      </c>
    </row>
    <row r="21625" spans="1:4" x14ac:dyDescent="0.25">
      <c r="A21625" s="176" t="s">
        <v>32796</v>
      </c>
      <c r="B21625" s="176" t="s">
        <v>32795</v>
      </c>
      <c r="C21625" s="176" t="s">
        <v>83</v>
      </c>
      <c r="D21625" s="177">
        <v>5.5</v>
      </c>
    </row>
    <row r="21626" spans="1:4" x14ac:dyDescent="0.25">
      <c r="A21626" s="176" t="s">
        <v>32797</v>
      </c>
      <c r="B21626" s="176" t="s">
        <v>32798</v>
      </c>
      <c r="C21626" s="176" t="s">
        <v>83</v>
      </c>
      <c r="D21626" s="177">
        <v>17.579999999999998</v>
      </c>
    </row>
    <row r="21627" spans="1:4" x14ac:dyDescent="0.25">
      <c r="A21627" s="176" t="s">
        <v>32799</v>
      </c>
      <c r="B21627" s="176" t="s">
        <v>32798</v>
      </c>
      <c r="C21627" s="176" t="s">
        <v>83</v>
      </c>
      <c r="D21627" s="177">
        <v>17.579999999999998</v>
      </c>
    </row>
    <row r="21628" spans="1:4" x14ac:dyDescent="0.25">
      <c r="A21628" s="176" t="s">
        <v>32800</v>
      </c>
      <c r="B21628" s="176" t="s">
        <v>32801</v>
      </c>
      <c r="C21628" s="176" t="s">
        <v>115</v>
      </c>
      <c r="D21628" s="177">
        <v>2.2000000000000002</v>
      </c>
    </row>
    <row r="21629" spans="1:4" x14ac:dyDescent="0.25">
      <c r="A21629" s="176" t="s">
        <v>32802</v>
      </c>
      <c r="B21629" s="176" t="s">
        <v>32801</v>
      </c>
      <c r="C21629" s="176" t="s">
        <v>115</v>
      </c>
      <c r="D21629" s="177">
        <v>2.2000000000000002</v>
      </c>
    </row>
    <row r="21630" spans="1:4" x14ac:dyDescent="0.25">
      <c r="A21630" s="176" t="s">
        <v>32803</v>
      </c>
      <c r="B21630" s="176" t="s">
        <v>32804</v>
      </c>
      <c r="C21630" s="176" t="s">
        <v>115</v>
      </c>
      <c r="D21630" s="177">
        <v>3.78</v>
      </c>
    </row>
    <row r="21631" spans="1:4" x14ac:dyDescent="0.25">
      <c r="A21631" s="176" t="s">
        <v>32805</v>
      </c>
      <c r="B21631" s="176" t="s">
        <v>32804</v>
      </c>
      <c r="C21631" s="176" t="s">
        <v>115</v>
      </c>
      <c r="D21631" s="177">
        <v>3.78</v>
      </c>
    </row>
    <row r="21632" spans="1:4" x14ac:dyDescent="0.25">
      <c r="A21632" s="176" t="s">
        <v>32806</v>
      </c>
      <c r="B21632" s="176" t="s">
        <v>32807</v>
      </c>
      <c r="C21632" s="176" t="s">
        <v>115</v>
      </c>
      <c r="D21632" s="177">
        <v>8.5399999999999991</v>
      </c>
    </row>
    <row r="21633" spans="1:4" x14ac:dyDescent="0.25">
      <c r="A21633" s="176" t="s">
        <v>32808</v>
      </c>
      <c r="B21633" s="176" t="s">
        <v>32807</v>
      </c>
      <c r="C21633" s="176" t="s">
        <v>115</v>
      </c>
      <c r="D21633" s="177">
        <v>8.5399999999999991</v>
      </c>
    </row>
    <row r="21634" spans="1:4" x14ac:dyDescent="0.25">
      <c r="A21634" s="176" t="s">
        <v>32809</v>
      </c>
      <c r="B21634" s="176" t="s">
        <v>32810</v>
      </c>
      <c r="C21634" s="176" t="s">
        <v>115</v>
      </c>
      <c r="D21634" s="177">
        <v>28.62</v>
      </c>
    </row>
    <row r="21635" spans="1:4" x14ac:dyDescent="0.25">
      <c r="A21635" s="176" t="s">
        <v>32811</v>
      </c>
      <c r="B21635" s="176" t="s">
        <v>32810</v>
      </c>
      <c r="C21635" s="176" t="s">
        <v>115</v>
      </c>
      <c r="D21635" s="177">
        <v>28.62</v>
      </c>
    </row>
    <row r="21636" spans="1:4" x14ac:dyDescent="0.25">
      <c r="A21636" s="176" t="s">
        <v>32812</v>
      </c>
      <c r="B21636" s="176" t="s">
        <v>32813</v>
      </c>
      <c r="C21636" s="176" t="s">
        <v>115</v>
      </c>
      <c r="D21636" s="177">
        <v>0.95</v>
      </c>
    </row>
    <row r="21637" spans="1:4" x14ac:dyDescent="0.25">
      <c r="A21637" s="176" t="s">
        <v>32814</v>
      </c>
      <c r="B21637" s="176" t="s">
        <v>32813</v>
      </c>
      <c r="C21637" s="176" t="s">
        <v>115</v>
      </c>
      <c r="D21637" s="177">
        <v>0.95</v>
      </c>
    </row>
    <row r="21638" spans="1:4" x14ac:dyDescent="0.25">
      <c r="A21638" s="176" t="s">
        <v>32815</v>
      </c>
      <c r="B21638" s="176" t="s">
        <v>32816</v>
      </c>
      <c r="C21638" s="176" t="s">
        <v>115</v>
      </c>
      <c r="D21638" s="177">
        <v>1.48</v>
      </c>
    </row>
    <row r="21639" spans="1:4" x14ac:dyDescent="0.25">
      <c r="A21639" s="176" t="s">
        <v>32817</v>
      </c>
      <c r="B21639" s="176" t="s">
        <v>32816</v>
      </c>
      <c r="C21639" s="176" t="s">
        <v>115</v>
      </c>
      <c r="D21639" s="177">
        <v>1.48</v>
      </c>
    </row>
    <row r="21640" spans="1:4" x14ac:dyDescent="0.25">
      <c r="A21640" s="176" t="s">
        <v>32818</v>
      </c>
      <c r="B21640" s="176" t="s">
        <v>32819</v>
      </c>
      <c r="C21640" s="176" t="s">
        <v>115</v>
      </c>
      <c r="D21640" s="177">
        <v>2.38</v>
      </c>
    </row>
    <row r="21641" spans="1:4" x14ac:dyDescent="0.25">
      <c r="A21641" s="176" t="s">
        <v>32820</v>
      </c>
      <c r="B21641" s="176" t="s">
        <v>32819</v>
      </c>
      <c r="C21641" s="176" t="s">
        <v>115</v>
      </c>
      <c r="D21641" s="177">
        <v>2.38</v>
      </c>
    </row>
    <row r="21642" spans="1:4" x14ac:dyDescent="0.25">
      <c r="A21642" s="176" t="s">
        <v>32821</v>
      </c>
      <c r="B21642" s="176" t="s">
        <v>32822</v>
      </c>
      <c r="C21642" s="176" t="s">
        <v>115</v>
      </c>
      <c r="D21642" s="177">
        <v>10.199999999999999</v>
      </c>
    </row>
    <row r="21643" spans="1:4" x14ac:dyDescent="0.25">
      <c r="A21643" s="176" t="s">
        <v>32823</v>
      </c>
      <c r="B21643" s="176" t="s">
        <v>32822</v>
      </c>
      <c r="C21643" s="176" t="s">
        <v>115</v>
      </c>
      <c r="D21643" s="177">
        <v>10.199999999999999</v>
      </c>
    </row>
    <row r="21644" spans="1:4" x14ac:dyDescent="0.25">
      <c r="A21644" s="176" t="s">
        <v>32824</v>
      </c>
      <c r="B21644" s="176" t="s">
        <v>32825</v>
      </c>
      <c r="C21644" s="176" t="s">
        <v>83</v>
      </c>
      <c r="D21644" s="177">
        <v>18.93</v>
      </c>
    </row>
    <row r="21645" spans="1:4" x14ac:dyDescent="0.25">
      <c r="A21645" s="176" t="s">
        <v>32826</v>
      </c>
      <c r="B21645" s="176" t="s">
        <v>32825</v>
      </c>
      <c r="C21645" s="176" t="s">
        <v>83</v>
      </c>
      <c r="D21645" s="177">
        <v>18.3</v>
      </c>
    </row>
    <row r="21646" spans="1:4" x14ac:dyDescent="0.25">
      <c r="A21646" s="176" t="s">
        <v>32827</v>
      </c>
      <c r="B21646" s="176" t="s">
        <v>32828</v>
      </c>
      <c r="C21646" s="176" t="s">
        <v>115</v>
      </c>
      <c r="D21646" s="177">
        <v>23.42</v>
      </c>
    </row>
    <row r="21647" spans="1:4" x14ac:dyDescent="0.25">
      <c r="A21647" s="176" t="s">
        <v>32829</v>
      </c>
      <c r="B21647" s="176" t="s">
        <v>32828</v>
      </c>
      <c r="C21647" s="176" t="s">
        <v>115</v>
      </c>
      <c r="D21647" s="177">
        <v>23.42</v>
      </c>
    </row>
    <row r="21648" spans="1:4" x14ac:dyDescent="0.25">
      <c r="A21648" s="176" t="s">
        <v>32830</v>
      </c>
      <c r="B21648" s="176" t="s">
        <v>32831</v>
      </c>
      <c r="C21648" s="176" t="s">
        <v>115</v>
      </c>
      <c r="D21648" s="177">
        <v>40.17</v>
      </c>
    </row>
    <row r="21649" spans="1:4" x14ac:dyDescent="0.25">
      <c r="A21649" s="176" t="s">
        <v>32832</v>
      </c>
      <c r="B21649" s="176" t="s">
        <v>32831</v>
      </c>
      <c r="C21649" s="176" t="s">
        <v>115</v>
      </c>
      <c r="D21649" s="177">
        <v>40.17</v>
      </c>
    </row>
    <row r="21650" spans="1:4" x14ac:dyDescent="0.25">
      <c r="A21650" s="176" t="s">
        <v>32833</v>
      </c>
      <c r="B21650" s="176" t="s">
        <v>32834</v>
      </c>
      <c r="C21650" s="176" t="s">
        <v>115</v>
      </c>
      <c r="D21650" s="177">
        <v>241.26</v>
      </c>
    </row>
    <row r="21651" spans="1:4" x14ac:dyDescent="0.25">
      <c r="A21651" s="176" t="s">
        <v>32835</v>
      </c>
      <c r="B21651" s="176" t="s">
        <v>32834</v>
      </c>
      <c r="C21651" s="176" t="s">
        <v>115</v>
      </c>
      <c r="D21651" s="177">
        <v>241.26</v>
      </c>
    </row>
    <row r="21652" spans="1:4" x14ac:dyDescent="0.25">
      <c r="A21652" s="176" t="s">
        <v>32836</v>
      </c>
      <c r="B21652" s="176" t="s">
        <v>32837</v>
      </c>
      <c r="C21652" s="176" t="s">
        <v>51</v>
      </c>
      <c r="D21652" s="177">
        <v>14.79</v>
      </c>
    </row>
    <row r="21653" spans="1:4" x14ac:dyDescent="0.25">
      <c r="A21653" s="176" t="s">
        <v>32838</v>
      </c>
      <c r="B21653" s="176" t="s">
        <v>32837</v>
      </c>
      <c r="C21653" s="176" t="s">
        <v>51</v>
      </c>
      <c r="D21653" s="177">
        <v>14.79</v>
      </c>
    </row>
    <row r="21654" spans="1:4" x14ac:dyDescent="0.25">
      <c r="A21654" s="176" t="s">
        <v>32839</v>
      </c>
      <c r="B21654" s="176" t="s">
        <v>32840</v>
      </c>
      <c r="C21654" s="176" t="s">
        <v>115</v>
      </c>
      <c r="D21654" s="177">
        <v>131.65</v>
      </c>
    </row>
    <row r="21655" spans="1:4" x14ac:dyDescent="0.25">
      <c r="A21655" s="176" t="s">
        <v>32841</v>
      </c>
      <c r="B21655" s="176" t="s">
        <v>32840</v>
      </c>
      <c r="C21655" s="176" t="s">
        <v>115</v>
      </c>
      <c r="D21655" s="177">
        <v>122.85</v>
      </c>
    </row>
    <row r="21656" spans="1:4" x14ac:dyDescent="0.25">
      <c r="A21656" s="176" t="s">
        <v>32842</v>
      </c>
      <c r="B21656" s="176" t="s">
        <v>32843</v>
      </c>
      <c r="C21656" s="176" t="s">
        <v>115</v>
      </c>
      <c r="D21656" s="177">
        <v>2500</v>
      </c>
    </row>
    <row r="21657" spans="1:4" x14ac:dyDescent="0.25">
      <c r="A21657" s="176" t="s">
        <v>32844</v>
      </c>
      <c r="B21657" s="176" t="s">
        <v>32843</v>
      </c>
      <c r="C21657" s="176" t="s">
        <v>115</v>
      </c>
      <c r="D21657" s="177">
        <v>2500</v>
      </c>
    </row>
    <row r="21658" spans="1:4" x14ac:dyDescent="0.25">
      <c r="A21658" s="176" t="s">
        <v>32845</v>
      </c>
      <c r="B21658" s="176" t="s">
        <v>32846</v>
      </c>
      <c r="C21658" s="176" t="s">
        <v>115</v>
      </c>
      <c r="D21658" s="177">
        <v>2286.7199999999998</v>
      </c>
    </row>
    <row r="21659" spans="1:4" x14ac:dyDescent="0.25">
      <c r="A21659" s="176" t="s">
        <v>32847</v>
      </c>
      <c r="B21659" s="176" t="s">
        <v>32846</v>
      </c>
      <c r="C21659" s="176" t="s">
        <v>115</v>
      </c>
      <c r="D21659" s="177">
        <v>2286.7199999999998</v>
      </c>
    </row>
    <row r="21660" spans="1:4" x14ac:dyDescent="0.25">
      <c r="A21660" s="176" t="s">
        <v>32848</v>
      </c>
      <c r="B21660" s="176" t="s">
        <v>32849</v>
      </c>
      <c r="C21660" s="176" t="s">
        <v>115</v>
      </c>
      <c r="D21660" s="177">
        <v>97.84</v>
      </c>
    </row>
    <row r="21661" spans="1:4" x14ac:dyDescent="0.25">
      <c r="A21661" s="176" t="s">
        <v>32850</v>
      </c>
      <c r="B21661" s="176" t="s">
        <v>32849</v>
      </c>
      <c r="C21661" s="176" t="s">
        <v>115</v>
      </c>
      <c r="D21661" s="177">
        <v>97.84</v>
      </c>
    </row>
    <row r="21662" spans="1:4" x14ac:dyDescent="0.25">
      <c r="A21662" s="176" t="s">
        <v>32851</v>
      </c>
      <c r="B21662" s="176" t="s">
        <v>32852</v>
      </c>
      <c r="C21662" s="176" t="s">
        <v>115</v>
      </c>
      <c r="D21662" s="177">
        <v>32.24</v>
      </c>
    </row>
    <row r="21663" spans="1:4" x14ac:dyDescent="0.25">
      <c r="A21663" s="176" t="s">
        <v>32853</v>
      </c>
      <c r="B21663" s="176" t="s">
        <v>32852</v>
      </c>
      <c r="C21663" s="176" t="s">
        <v>115</v>
      </c>
      <c r="D21663" s="177">
        <v>32.24</v>
      </c>
    </row>
    <row r="21664" spans="1:4" x14ac:dyDescent="0.25">
      <c r="A21664" s="176" t="s">
        <v>32854</v>
      </c>
      <c r="B21664" s="176" t="s">
        <v>32855</v>
      </c>
      <c r="C21664" s="176" t="s">
        <v>115</v>
      </c>
      <c r="D21664" s="177">
        <v>30.33</v>
      </c>
    </row>
    <row r="21665" spans="1:4" x14ac:dyDescent="0.25">
      <c r="A21665" s="176" t="s">
        <v>32856</v>
      </c>
      <c r="B21665" s="176" t="s">
        <v>32855</v>
      </c>
      <c r="C21665" s="176" t="s">
        <v>115</v>
      </c>
      <c r="D21665" s="177">
        <v>30.33</v>
      </c>
    </row>
    <row r="21666" spans="1:4" x14ac:dyDescent="0.25">
      <c r="A21666" s="176" t="s">
        <v>32857</v>
      </c>
      <c r="B21666" s="176" t="s">
        <v>32858</v>
      </c>
      <c r="C21666" s="176" t="s">
        <v>115</v>
      </c>
      <c r="D21666" s="177">
        <v>42.15</v>
      </c>
    </row>
    <row r="21667" spans="1:4" x14ac:dyDescent="0.25">
      <c r="A21667" s="176" t="s">
        <v>32859</v>
      </c>
      <c r="B21667" s="176" t="s">
        <v>32858</v>
      </c>
      <c r="C21667" s="176" t="s">
        <v>115</v>
      </c>
      <c r="D21667" s="177">
        <v>42.15</v>
      </c>
    </row>
    <row r="21668" spans="1:4" x14ac:dyDescent="0.25">
      <c r="A21668" s="176" t="s">
        <v>32860</v>
      </c>
      <c r="B21668" s="176" t="s">
        <v>32861</v>
      </c>
      <c r="C21668" s="176" t="s">
        <v>115</v>
      </c>
      <c r="D21668" s="177">
        <v>42.15</v>
      </c>
    </row>
    <row r="21669" spans="1:4" x14ac:dyDescent="0.25">
      <c r="A21669" s="176" t="s">
        <v>32862</v>
      </c>
      <c r="B21669" s="176" t="s">
        <v>32861</v>
      </c>
      <c r="C21669" s="176" t="s">
        <v>115</v>
      </c>
      <c r="D21669" s="177">
        <v>42.15</v>
      </c>
    </row>
    <row r="21670" spans="1:4" x14ac:dyDescent="0.25">
      <c r="A21670" s="176" t="s">
        <v>32863</v>
      </c>
      <c r="B21670" s="176" t="s">
        <v>32864</v>
      </c>
      <c r="C21670" s="176" t="s">
        <v>115</v>
      </c>
      <c r="D21670" s="177">
        <v>40.07</v>
      </c>
    </row>
    <row r="21671" spans="1:4" x14ac:dyDescent="0.25">
      <c r="A21671" s="176" t="s">
        <v>32865</v>
      </c>
      <c r="B21671" s="176" t="s">
        <v>32864</v>
      </c>
      <c r="C21671" s="176" t="s">
        <v>115</v>
      </c>
      <c r="D21671" s="177">
        <v>40.07</v>
      </c>
    </row>
    <row r="21672" spans="1:4" x14ac:dyDescent="0.25">
      <c r="A21672" s="176" t="s">
        <v>32866</v>
      </c>
      <c r="B21672" s="176" t="s">
        <v>32867</v>
      </c>
      <c r="C21672" s="176" t="s">
        <v>115</v>
      </c>
      <c r="D21672" s="177">
        <v>35.450000000000003</v>
      </c>
    </row>
    <row r="21673" spans="1:4" x14ac:dyDescent="0.25">
      <c r="A21673" s="176" t="s">
        <v>32868</v>
      </c>
      <c r="B21673" s="176" t="s">
        <v>32867</v>
      </c>
      <c r="C21673" s="176" t="s">
        <v>115</v>
      </c>
      <c r="D21673" s="177">
        <v>35.450000000000003</v>
      </c>
    </row>
    <row r="21674" spans="1:4" x14ac:dyDescent="0.25">
      <c r="A21674" s="176" t="s">
        <v>32869</v>
      </c>
      <c r="B21674" s="176" t="s">
        <v>32870</v>
      </c>
      <c r="C21674" s="176" t="s">
        <v>115</v>
      </c>
      <c r="D21674" s="177">
        <v>24.62</v>
      </c>
    </row>
    <row r="21675" spans="1:4" x14ac:dyDescent="0.25">
      <c r="A21675" s="176" t="s">
        <v>32871</v>
      </c>
      <c r="B21675" s="176" t="s">
        <v>32870</v>
      </c>
      <c r="C21675" s="176" t="s">
        <v>115</v>
      </c>
      <c r="D21675" s="177">
        <v>24.62</v>
      </c>
    </row>
    <row r="21676" spans="1:4" x14ac:dyDescent="0.25">
      <c r="A21676" s="176" t="s">
        <v>32872</v>
      </c>
      <c r="B21676" s="176" t="s">
        <v>32873</v>
      </c>
      <c r="C21676" s="176" t="s">
        <v>115</v>
      </c>
      <c r="D21676" s="177">
        <v>28.5</v>
      </c>
    </row>
    <row r="21677" spans="1:4" x14ac:dyDescent="0.25">
      <c r="A21677" s="176" t="s">
        <v>32874</v>
      </c>
      <c r="B21677" s="176" t="s">
        <v>32873</v>
      </c>
      <c r="C21677" s="176" t="s">
        <v>115</v>
      </c>
      <c r="D21677" s="177">
        <v>28.5</v>
      </c>
    </row>
    <row r="21678" spans="1:4" x14ac:dyDescent="0.25">
      <c r="A21678" s="176" t="s">
        <v>32875</v>
      </c>
      <c r="B21678" s="176" t="s">
        <v>32876</v>
      </c>
      <c r="C21678" s="176" t="s">
        <v>115</v>
      </c>
      <c r="D21678" s="177">
        <v>28.07</v>
      </c>
    </row>
    <row r="21679" spans="1:4" x14ac:dyDescent="0.25">
      <c r="A21679" s="176" t="s">
        <v>32877</v>
      </c>
      <c r="B21679" s="176" t="s">
        <v>32876</v>
      </c>
      <c r="C21679" s="176" t="s">
        <v>115</v>
      </c>
      <c r="D21679" s="177">
        <v>28.07</v>
      </c>
    </row>
    <row r="21680" spans="1:4" x14ac:dyDescent="0.25">
      <c r="A21680" s="176" t="s">
        <v>32878</v>
      </c>
      <c r="B21680" s="176" t="s">
        <v>32879</v>
      </c>
      <c r="C21680" s="176" t="s">
        <v>115</v>
      </c>
      <c r="D21680" s="177">
        <v>30.9</v>
      </c>
    </row>
    <row r="21681" spans="1:4" x14ac:dyDescent="0.25">
      <c r="A21681" s="176" t="s">
        <v>32880</v>
      </c>
      <c r="B21681" s="176" t="s">
        <v>32879</v>
      </c>
      <c r="C21681" s="176" t="s">
        <v>115</v>
      </c>
      <c r="D21681" s="177">
        <v>30.9</v>
      </c>
    </row>
    <row r="21682" spans="1:4" x14ac:dyDescent="0.25">
      <c r="A21682" s="176" t="s">
        <v>32881</v>
      </c>
      <c r="B21682" s="176" t="s">
        <v>32882</v>
      </c>
      <c r="C21682" s="176" t="s">
        <v>115</v>
      </c>
      <c r="D21682" s="177">
        <v>22.41</v>
      </c>
    </row>
    <row r="21683" spans="1:4" x14ac:dyDescent="0.25">
      <c r="A21683" s="176" t="s">
        <v>32883</v>
      </c>
      <c r="B21683" s="176" t="s">
        <v>32882</v>
      </c>
      <c r="C21683" s="176" t="s">
        <v>115</v>
      </c>
      <c r="D21683" s="177">
        <v>22.41</v>
      </c>
    </row>
    <row r="21684" spans="1:4" x14ac:dyDescent="0.25">
      <c r="A21684" s="176" t="s">
        <v>32884</v>
      </c>
      <c r="B21684" s="176" t="s">
        <v>32885</v>
      </c>
      <c r="C21684" s="176" t="s">
        <v>115</v>
      </c>
      <c r="D21684" s="177">
        <v>27.31</v>
      </c>
    </row>
    <row r="21685" spans="1:4" x14ac:dyDescent="0.25">
      <c r="A21685" s="176" t="s">
        <v>32886</v>
      </c>
      <c r="B21685" s="176" t="s">
        <v>32885</v>
      </c>
      <c r="C21685" s="176" t="s">
        <v>115</v>
      </c>
      <c r="D21685" s="177">
        <v>27.31</v>
      </c>
    </row>
    <row r="21686" spans="1:4" x14ac:dyDescent="0.25">
      <c r="A21686" s="176" t="s">
        <v>32887</v>
      </c>
      <c r="B21686" s="176" t="s">
        <v>32888</v>
      </c>
      <c r="C21686" s="176" t="s">
        <v>115</v>
      </c>
      <c r="D21686" s="177">
        <v>29.41</v>
      </c>
    </row>
    <row r="21687" spans="1:4" x14ac:dyDescent="0.25">
      <c r="A21687" s="176" t="s">
        <v>32889</v>
      </c>
      <c r="B21687" s="176" t="s">
        <v>32888</v>
      </c>
      <c r="C21687" s="176" t="s">
        <v>115</v>
      </c>
      <c r="D21687" s="177">
        <v>29.41</v>
      </c>
    </row>
    <row r="21688" spans="1:4" x14ac:dyDescent="0.25">
      <c r="A21688" s="176" t="s">
        <v>32890</v>
      </c>
      <c r="B21688" s="176" t="s">
        <v>32891</v>
      </c>
      <c r="C21688" s="176" t="s">
        <v>115</v>
      </c>
      <c r="D21688" s="177">
        <v>29.77</v>
      </c>
    </row>
    <row r="21689" spans="1:4" x14ac:dyDescent="0.25">
      <c r="A21689" s="176" t="s">
        <v>32892</v>
      </c>
      <c r="B21689" s="176" t="s">
        <v>32891</v>
      </c>
      <c r="C21689" s="176" t="s">
        <v>115</v>
      </c>
      <c r="D21689" s="177">
        <v>29.77</v>
      </c>
    </row>
    <row r="21690" spans="1:4" x14ac:dyDescent="0.25">
      <c r="A21690" s="176" t="s">
        <v>32893</v>
      </c>
      <c r="B21690" s="176" t="s">
        <v>32894</v>
      </c>
      <c r="C21690" s="176" t="s">
        <v>115</v>
      </c>
      <c r="D21690" s="177">
        <v>70.180000000000007</v>
      </c>
    </row>
    <row r="21691" spans="1:4" x14ac:dyDescent="0.25">
      <c r="A21691" s="176" t="s">
        <v>32895</v>
      </c>
      <c r="B21691" s="176" t="s">
        <v>32894</v>
      </c>
      <c r="C21691" s="176" t="s">
        <v>115</v>
      </c>
      <c r="D21691" s="177">
        <v>70.180000000000007</v>
      </c>
    </row>
    <row r="21692" spans="1:4" x14ac:dyDescent="0.25">
      <c r="A21692" s="176" t="s">
        <v>32896</v>
      </c>
      <c r="B21692" s="176" t="s">
        <v>32897</v>
      </c>
      <c r="C21692" s="176" t="s">
        <v>115</v>
      </c>
      <c r="D21692" s="177">
        <v>102.88</v>
      </c>
    </row>
    <row r="21693" spans="1:4" x14ac:dyDescent="0.25">
      <c r="A21693" s="176" t="s">
        <v>32898</v>
      </c>
      <c r="B21693" s="176" t="s">
        <v>32897</v>
      </c>
      <c r="C21693" s="176" t="s">
        <v>115</v>
      </c>
      <c r="D21693" s="177">
        <v>102.88</v>
      </c>
    </row>
    <row r="21694" spans="1:4" x14ac:dyDescent="0.25">
      <c r="A21694" s="176" t="s">
        <v>32899</v>
      </c>
      <c r="B21694" s="176" t="s">
        <v>32900</v>
      </c>
      <c r="C21694" s="176" t="s">
        <v>115</v>
      </c>
      <c r="D21694" s="177">
        <v>114.54</v>
      </c>
    </row>
    <row r="21695" spans="1:4" x14ac:dyDescent="0.25">
      <c r="A21695" s="176" t="s">
        <v>32901</v>
      </c>
      <c r="B21695" s="176" t="s">
        <v>32900</v>
      </c>
      <c r="C21695" s="176" t="s">
        <v>115</v>
      </c>
      <c r="D21695" s="177">
        <v>114.54</v>
      </c>
    </row>
    <row r="21696" spans="1:4" x14ac:dyDescent="0.25">
      <c r="A21696" s="176" t="s">
        <v>32902</v>
      </c>
      <c r="B21696" s="176" t="s">
        <v>32903</v>
      </c>
      <c r="C21696" s="176" t="s">
        <v>115</v>
      </c>
      <c r="D21696" s="177">
        <v>116.81</v>
      </c>
    </row>
    <row r="21697" spans="1:4" x14ac:dyDescent="0.25">
      <c r="A21697" s="176" t="s">
        <v>32904</v>
      </c>
      <c r="B21697" s="176" t="s">
        <v>32903</v>
      </c>
      <c r="C21697" s="176" t="s">
        <v>115</v>
      </c>
      <c r="D21697" s="177">
        <v>116.81</v>
      </c>
    </row>
    <row r="21698" spans="1:4" x14ac:dyDescent="0.25">
      <c r="A21698" s="176" t="s">
        <v>32905</v>
      </c>
      <c r="B21698" s="176" t="s">
        <v>32906</v>
      </c>
      <c r="C21698" s="176" t="s">
        <v>115</v>
      </c>
      <c r="D21698" s="177">
        <v>133.06</v>
      </c>
    </row>
    <row r="21699" spans="1:4" x14ac:dyDescent="0.25">
      <c r="A21699" s="176" t="s">
        <v>32907</v>
      </c>
      <c r="B21699" s="176" t="s">
        <v>32906</v>
      </c>
      <c r="C21699" s="176" t="s">
        <v>115</v>
      </c>
      <c r="D21699" s="177">
        <v>133.06</v>
      </c>
    </row>
    <row r="21700" spans="1:4" x14ac:dyDescent="0.25">
      <c r="A21700" s="176" t="s">
        <v>32908</v>
      </c>
      <c r="B21700" s="176" t="s">
        <v>32909</v>
      </c>
      <c r="C21700" s="176" t="s">
        <v>115</v>
      </c>
      <c r="D21700" s="177">
        <v>131.83000000000001</v>
      </c>
    </row>
    <row r="21701" spans="1:4" x14ac:dyDescent="0.25">
      <c r="A21701" s="176" t="s">
        <v>32910</v>
      </c>
      <c r="B21701" s="176" t="s">
        <v>32909</v>
      </c>
      <c r="C21701" s="176" t="s">
        <v>115</v>
      </c>
      <c r="D21701" s="177">
        <v>131.83000000000001</v>
      </c>
    </row>
    <row r="21702" spans="1:4" x14ac:dyDescent="0.25">
      <c r="A21702" s="176" t="s">
        <v>32911</v>
      </c>
      <c r="B21702" s="176" t="s">
        <v>32912</v>
      </c>
      <c r="C21702" s="176" t="s">
        <v>115</v>
      </c>
      <c r="D21702" s="177">
        <v>102.9</v>
      </c>
    </row>
    <row r="21703" spans="1:4" x14ac:dyDescent="0.25">
      <c r="A21703" s="176" t="s">
        <v>32913</v>
      </c>
      <c r="B21703" s="176" t="s">
        <v>32912</v>
      </c>
      <c r="C21703" s="176" t="s">
        <v>115</v>
      </c>
      <c r="D21703" s="177">
        <v>102.9</v>
      </c>
    </row>
    <row r="21704" spans="1:4" x14ac:dyDescent="0.25">
      <c r="A21704" s="176" t="s">
        <v>32914</v>
      </c>
      <c r="B21704" s="176" t="s">
        <v>32915</v>
      </c>
      <c r="C21704" s="176" t="s">
        <v>115</v>
      </c>
      <c r="D21704" s="177">
        <v>99.57</v>
      </c>
    </row>
    <row r="21705" spans="1:4" x14ac:dyDescent="0.25">
      <c r="A21705" s="176" t="s">
        <v>32916</v>
      </c>
      <c r="B21705" s="176" t="s">
        <v>32915</v>
      </c>
      <c r="C21705" s="176" t="s">
        <v>115</v>
      </c>
      <c r="D21705" s="177">
        <v>99.57</v>
      </c>
    </row>
    <row r="21706" spans="1:4" x14ac:dyDescent="0.25">
      <c r="A21706" s="176" t="s">
        <v>32917</v>
      </c>
      <c r="B21706" s="176" t="s">
        <v>32918</v>
      </c>
      <c r="C21706" s="176" t="s">
        <v>115</v>
      </c>
      <c r="D21706" s="177">
        <v>139.05000000000001</v>
      </c>
    </row>
    <row r="21707" spans="1:4" x14ac:dyDescent="0.25">
      <c r="A21707" s="176" t="s">
        <v>32919</v>
      </c>
      <c r="B21707" s="176" t="s">
        <v>32918</v>
      </c>
      <c r="C21707" s="176" t="s">
        <v>115</v>
      </c>
      <c r="D21707" s="177">
        <v>139.05000000000001</v>
      </c>
    </row>
    <row r="21708" spans="1:4" x14ac:dyDescent="0.25">
      <c r="A21708" s="176" t="s">
        <v>32920</v>
      </c>
      <c r="B21708" s="176" t="s">
        <v>32921</v>
      </c>
      <c r="C21708" s="176" t="s">
        <v>115</v>
      </c>
      <c r="D21708" s="177">
        <v>70.180000000000007</v>
      </c>
    </row>
    <row r="21709" spans="1:4" x14ac:dyDescent="0.25">
      <c r="A21709" s="176" t="s">
        <v>32922</v>
      </c>
      <c r="B21709" s="176" t="s">
        <v>32921</v>
      </c>
      <c r="C21709" s="176" t="s">
        <v>115</v>
      </c>
      <c r="D21709" s="177">
        <v>70.180000000000007</v>
      </c>
    </row>
    <row r="21710" spans="1:4" x14ac:dyDescent="0.25">
      <c r="A21710" s="176" t="s">
        <v>32923</v>
      </c>
      <c r="B21710" s="176" t="s">
        <v>32924</v>
      </c>
      <c r="C21710" s="176" t="s">
        <v>115</v>
      </c>
      <c r="D21710" s="177">
        <v>139.05000000000001</v>
      </c>
    </row>
    <row r="21711" spans="1:4" x14ac:dyDescent="0.25">
      <c r="A21711" s="176" t="s">
        <v>32925</v>
      </c>
      <c r="B21711" s="176" t="s">
        <v>32924</v>
      </c>
      <c r="C21711" s="176" t="s">
        <v>115</v>
      </c>
      <c r="D21711" s="177">
        <v>139.05000000000001</v>
      </c>
    </row>
    <row r="21712" spans="1:4" x14ac:dyDescent="0.25">
      <c r="A21712" s="176" t="s">
        <v>32926</v>
      </c>
      <c r="B21712" s="176" t="s">
        <v>32927</v>
      </c>
      <c r="C21712" s="176" t="s">
        <v>115</v>
      </c>
      <c r="D21712" s="177">
        <v>95.13</v>
      </c>
    </row>
    <row r="21713" spans="1:4" x14ac:dyDescent="0.25">
      <c r="A21713" s="176" t="s">
        <v>32928</v>
      </c>
      <c r="B21713" s="176" t="s">
        <v>32927</v>
      </c>
      <c r="C21713" s="176" t="s">
        <v>115</v>
      </c>
      <c r="D21713" s="177">
        <v>95.13</v>
      </c>
    </row>
    <row r="21714" spans="1:4" x14ac:dyDescent="0.25">
      <c r="A21714" s="176" t="s">
        <v>32929</v>
      </c>
      <c r="B21714" s="176" t="s">
        <v>32930</v>
      </c>
      <c r="C21714" s="176" t="s">
        <v>115</v>
      </c>
      <c r="D21714" s="177">
        <v>116.81</v>
      </c>
    </row>
    <row r="21715" spans="1:4" x14ac:dyDescent="0.25">
      <c r="A21715" s="176" t="s">
        <v>32931</v>
      </c>
      <c r="B21715" s="176" t="s">
        <v>32930</v>
      </c>
      <c r="C21715" s="176" t="s">
        <v>115</v>
      </c>
      <c r="D21715" s="177">
        <v>116.81</v>
      </c>
    </row>
    <row r="21716" spans="1:4" x14ac:dyDescent="0.25">
      <c r="A21716" s="176" t="s">
        <v>32932</v>
      </c>
      <c r="B21716" s="176" t="s">
        <v>32933</v>
      </c>
      <c r="C21716" s="176" t="s">
        <v>115</v>
      </c>
      <c r="D21716" s="177">
        <v>133.06</v>
      </c>
    </row>
    <row r="21717" spans="1:4" x14ac:dyDescent="0.25">
      <c r="A21717" s="176" t="s">
        <v>32934</v>
      </c>
      <c r="B21717" s="176" t="s">
        <v>32933</v>
      </c>
      <c r="C21717" s="176" t="s">
        <v>115</v>
      </c>
      <c r="D21717" s="177">
        <v>133.06</v>
      </c>
    </row>
    <row r="21718" spans="1:4" x14ac:dyDescent="0.25">
      <c r="A21718" s="176" t="s">
        <v>32935</v>
      </c>
      <c r="B21718" s="176" t="s">
        <v>32936</v>
      </c>
      <c r="C21718" s="176" t="s">
        <v>115</v>
      </c>
      <c r="D21718" s="177">
        <v>57.57</v>
      </c>
    </row>
    <row r="21719" spans="1:4" x14ac:dyDescent="0.25">
      <c r="A21719" s="176" t="s">
        <v>32937</v>
      </c>
      <c r="B21719" s="176" t="s">
        <v>32936</v>
      </c>
      <c r="C21719" s="176" t="s">
        <v>115</v>
      </c>
      <c r="D21719" s="177">
        <v>57.57</v>
      </c>
    </row>
    <row r="21720" spans="1:4" x14ac:dyDescent="0.25">
      <c r="A21720" s="176" t="s">
        <v>32938</v>
      </c>
      <c r="B21720" s="176" t="s">
        <v>32939</v>
      </c>
      <c r="C21720" s="176" t="s">
        <v>115</v>
      </c>
      <c r="D21720" s="177">
        <v>102.04</v>
      </c>
    </row>
    <row r="21721" spans="1:4" x14ac:dyDescent="0.25">
      <c r="A21721" s="176" t="s">
        <v>32940</v>
      </c>
      <c r="B21721" s="176" t="s">
        <v>32939</v>
      </c>
      <c r="C21721" s="176" t="s">
        <v>115</v>
      </c>
      <c r="D21721" s="177">
        <v>102.04</v>
      </c>
    </row>
    <row r="21722" spans="1:4" x14ac:dyDescent="0.25">
      <c r="A21722" s="176" t="s">
        <v>32941</v>
      </c>
      <c r="B21722" s="176" t="s">
        <v>32942</v>
      </c>
      <c r="C21722" s="176" t="s">
        <v>115</v>
      </c>
      <c r="D21722" s="177">
        <v>99.57</v>
      </c>
    </row>
    <row r="21723" spans="1:4" x14ac:dyDescent="0.25">
      <c r="A21723" s="176" t="s">
        <v>32943</v>
      </c>
      <c r="B21723" s="176" t="s">
        <v>32942</v>
      </c>
      <c r="C21723" s="176" t="s">
        <v>115</v>
      </c>
      <c r="D21723" s="177">
        <v>99.57</v>
      </c>
    </row>
    <row r="21724" spans="1:4" x14ac:dyDescent="0.25">
      <c r="A21724" s="176" t="s">
        <v>32944</v>
      </c>
      <c r="B21724" s="176" t="s">
        <v>32945</v>
      </c>
      <c r="C21724" s="176" t="s">
        <v>115</v>
      </c>
      <c r="D21724" s="177">
        <v>121.69</v>
      </c>
    </row>
    <row r="21725" spans="1:4" x14ac:dyDescent="0.25">
      <c r="A21725" s="176" t="s">
        <v>32946</v>
      </c>
      <c r="B21725" s="176" t="s">
        <v>32945</v>
      </c>
      <c r="C21725" s="176" t="s">
        <v>115</v>
      </c>
      <c r="D21725" s="177">
        <v>121.69</v>
      </c>
    </row>
    <row r="21726" spans="1:4" x14ac:dyDescent="0.25">
      <c r="A21726" s="176" t="s">
        <v>32947</v>
      </c>
      <c r="B21726" s="176" t="s">
        <v>32948</v>
      </c>
      <c r="C21726" s="176" t="s">
        <v>115</v>
      </c>
      <c r="D21726" s="177">
        <v>560.41999999999996</v>
      </c>
    </row>
    <row r="21727" spans="1:4" x14ac:dyDescent="0.25">
      <c r="A21727" s="176" t="s">
        <v>32949</v>
      </c>
      <c r="B21727" s="176" t="s">
        <v>32948</v>
      </c>
      <c r="C21727" s="176" t="s">
        <v>115</v>
      </c>
      <c r="D21727" s="177">
        <v>550.36</v>
      </c>
    </row>
    <row r="21728" spans="1:4" x14ac:dyDescent="0.25">
      <c r="A21728" s="176" t="s">
        <v>32950</v>
      </c>
      <c r="B21728" s="176" t="s">
        <v>32951</v>
      </c>
      <c r="C21728" s="176" t="s">
        <v>115</v>
      </c>
      <c r="D21728" s="177">
        <v>150.46</v>
      </c>
    </row>
    <row r="21729" spans="1:4" x14ac:dyDescent="0.25">
      <c r="A21729" s="176" t="s">
        <v>32952</v>
      </c>
      <c r="B21729" s="176" t="s">
        <v>32951</v>
      </c>
      <c r="C21729" s="176" t="s">
        <v>115</v>
      </c>
      <c r="D21729" s="177">
        <v>140.4</v>
      </c>
    </row>
    <row r="21730" spans="1:4" x14ac:dyDescent="0.25">
      <c r="A21730" s="176" t="s">
        <v>32953</v>
      </c>
      <c r="B21730" s="176" t="s">
        <v>32954</v>
      </c>
      <c r="C21730" s="176" t="s">
        <v>115</v>
      </c>
      <c r="D21730" s="177">
        <v>122.9</v>
      </c>
    </row>
    <row r="21731" spans="1:4" x14ac:dyDescent="0.25">
      <c r="A21731" s="176" t="s">
        <v>32955</v>
      </c>
      <c r="B21731" s="176" t="s">
        <v>32954</v>
      </c>
      <c r="C21731" s="176" t="s">
        <v>115</v>
      </c>
      <c r="D21731" s="177">
        <v>114.69</v>
      </c>
    </row>
    <row r="21732" spans="1:4" x14ac:dyDescent="0.25">
      <c r="A21732" s="176" t="s">
        <v>32956</v>
      </c>
      <c r="B21732" s="176" t="s">
        <v>32957</v>
      </c>
      <c r="C21732" s="176" t="s">
        <v>115</v>
      </c>
      <c r="D21732" s="177">
        <v>280.86</v>
      </c>
    </row>
    <row r="21733" spans="1:4" x14ac:dyDescent="0.25">
      <c r="A21733" s="176" t="s">
        <v>32958</v>
      </c>
      <c r="B21733" s="176" t="s">
        <v>32957</v>
      </c>
      <c r="C21733" s="176" t="s">
        <v>115</v>
      </c>
      <c r="D21733" s="177">
        <v>277.08999999999997</v>
      </c>
    </row>
    <row r="21734" spans="1:4" x14ac:dyDescent="0.25">
      <c r="A21734" s="176" t="s">
        <v>32959</v>
      </c>
      <c r="B21734" s="176" t="s">
        <v>32960</v>
      </c>
      <c r="C21734" s="176" t="s">
        <v>115</v>
      </c>
      <c r="D21734" s="177">
        <v>212.86</v>
      </c>
    </row>
    <row r="21735" spans="1:4" x14ac:dyDescent="0.25">
      <c r="A21735" s="176" t="s">
        <v>32961</v>
      </c>
      <c r="B21735" s="176" t="s">
        <v>32960</v>
      </c>
      <c r="C21735" s="176" t="s">
        <v>115</v>
      </c>
      <c r="D21735" s="177">
        <v>209.09</v>
      </c>
    </row>
    <row r="21736" spans="1:4" x14ac:dyDescent="0.25">
      <c r="A21736" s="176" t="s">
        <v>32962</v>
      </c>
      <c r="B21736" s="176" t="s">
        <v>32963</v>
      </c>
      <c r="C21736" s="176" t="s">
        <v>115</v>
      </c>
      <c r="D21736" s="177">
        <v>544.91999999999996</v>
      </c>
    </row>
    <row r="21737" spans="1:4" x14ac:dyDescent="0.25">
      <c r="A21737" s="176" t="s">
        <v>32964</v>
      </c>
      <c r="B21737" s="176" t="s">
        <v>32963</v>
      </c>
      <c r="C21737" s="176" t="s">
        <v>115</v>
      </c>
      <c r="D21737" s="177">
        <v>538.64</v>
      </c>
    </row>
    <row r="21738" spans="1:4" x14ac:dyDescent="0.25">
      <c r="A21738" s="176" t="s">
        <v>32965</v>
      </c>
      <c r="B21738" s="176" t="s">
        <v>32966</v>
      </c>
      <c r="C21738" s="176" t="s">
        <v>115</v>
      </c>
      <c r="D21738" s="177">
        <v>400.49</v>
      </c>
    </row>
    <row r="21739" spans="1:4" x14ac:dyDescent="0.25">
      <c r="A21739" s="176" t="s">
        <v>32967</v>
      </c>
      <c r="B21739" s="176" t="s">
        <v>32966</v>
      </c>
      <c r="C21739" s="176" t="s">
        <v>115</v>
      </c>
      <c r="D21739" s="177">
        <v>392.95</v>
      </c>
    </row>
    <row r="21740" spans="1:4" x14ac:dyDescent="0.25">
      <c r="A21740" s="176" t="s">
        <v>32968</v>
      </c>
      <c r="B21740" s="176" t="s">
        <v>32969</v>
      </c>
      <c r="C21740" s="176" t="s">
        <v>115</v>
      </c>
      <c r="D21740" s="177">
        <v>4.7</v>
      </c>
    </row>
    <row r="21741" spans="1:4" x14ac:dyDescent="0.25">
      <c r="A21741" s="176" t="s">
        <v>32970</v>
      </c>
      <c r="B21741" s="176" t="s">
        <v>32969</v>
      </c>
      <c r="C21741" s="176" t="s">
        <v>115</v>
      </c>
      <c r="D21741" s="177">
        <v>4.38</v>
      </c>
    </row>
    <row r="21742" spans="1:4" x14ac:dyDescent="0.25">
      <c r="A21742" s="176" t="s">
        <v>32971</v>
      </c>
      <c r="B21742" s="176" t="s">
        <v>32972</v>
      </c>
      <c r="C21742" s="176" t="s">
        <v>115</v>
      </c>
      <c r="D21742" s="177">
        <v>37.61</v>
      </c>
    </row>
    <row r="21743" spans="1:4" x14ac:dyDescent="0.25">
      <c r="A21743" s="176" t="s">
        <v>32973</v>
      </c>
      <c r="B21743" s="176" t="s">
        <v>32972</v>
      </c>
      <c r="C21743" s="176" t="s">
        <v>115</v>
      </c>
      <c r="D21743" s="177">
        <v>35.1</v>
      </c>
    </row>
    <row r="21744" spans="1:4" x14ac:dyDescent="0.25">
      <c r="A21744" s="176" t="s">
        <v>32974</v>
      </c>
      <c r="B21744" s="176" t="s">
        <v>32975</v>
      </c>
      <c r="C21744" s="176" t="s">
        <v>115</v>
      </c>
      <c r="D21744" s="177">
        <v>37.61</v>
      </c>
    </row>
    <row r="21745" spans="1:4" x14ac:dyDescent="0.25">
      <c r="A21745" s="176" t="s">
        <v>32976</v>
      </c>
      <c r="B21745" s="176" t="s">
        <v>32975</v>
      </c>
      <c r="C21745" s="176" t="s">
        <v>115</v>
      </c>
      <c r="D21745" s="177">
        <v>35.1</v>
      </c>
    </row>
    <row r="21746" spans="1:4" x14ac:dyDescent="0.25">
      <c r="A21746" s="176" t="s">
        <v>32977</v>
      </c>
      <c r="B21746" s="176" t="s">
        <v>32978</v>
      </c>
      <c r="C21746" s="176" t="s">
        <v>115</v>
      </c>
      <c r="D21746" s="177">
        <v>56.42</v>
      </c>
    </row>
    <row r="21747" spans="1:4" x14ac:dyDescent="0.25">
      <c r="A21747" s="176" t="s">
        <v>32979</v>
      </c>
      <c r="B21747" s="176" t="s">
        <v>32978</v>
      </c>
      <c r="C21747" s="176" t="s">
        <v>115</v>
      </c>
      <c r="D21747" s="177">
        <v>52.65</v>
      </c>
    </row>
    <row r="21748" spans="1:4" x14ac:dyDescent="0.25">
      <c r="A21748" s="176" t="s">
        <v>32980</v>
      </c>
      <c r="B21748" s="176" t="s">
        <v>32981</v>
      </c>
      <c r="C21748" s="176" t="s">
        <v>115</v>
      </c>
      <c r="D21748" s="177">
        <v>2.82</v>
      </c>
    </row>
    <row r="21749" spans="1:4" x14ac:dyDescent="0.25">
      <c r="A21749" s="176" t="s">
        <v>32982</v>
      </c>
      <c r="B21749" s="176" t="s">
        <v>32981</v>
      </c>
      <c r="C21749" s="176" t="s">
        <v>115</v>
      </c>
      <c r="D21749" s="177">
        <v>2.63</v>
      </c>
    </row>
    <row r="21750" spans="1:4" x14ac:dyDescent="0.25">
      <c r="A21750" s="176" t="s">
        <v>32983</v>
      </c>
      <c r="B21750" s="176" t="s">
        <v>32984</v>
      </c>
      <c r="C21750" s="176" t="s">
        <v>115</v>
      </c>
      <c r="D21750" s="177">
        <v>20.3</v>
      </c>
    </row>
    <row r="21751" spans="1:4" x14ac:dyDescent="0.25">
      <c r="A21751" s="176" t="s">
        <v>32985</v>
      </c>
      <c r="B21751" s="176" t="s">
        <v>32984</v>
      </c>
      <c r="C21751" s="176" t="s">
        <v>115</v>
      </c>
      <c r="D21751" s="177">
        <v>20.3</v>
      </c>
    </row>
    <row r="21752" spans="1:4" x14ac:dyDescent="0.25">
      <c r="A21752" s="176" t="s">
        <v>32986</v>
      </c>
      <c r="B21752" s="176" t="s">
        <v>32987</v>
      </c>
      <c r="C21752" s="176" t="s">
        <v>115</v>
      </c>
      <c r="D21752" s="177">
        <v>6.84</v>
      </c>
    </row>
    <row r="21753" spans="1:4" x14ac:dyDescent="0.25">
      <c r="A21753" s="176" t="s">
        <v>32988</v>
      </c>
      <c r="B21753" s="176" t="s">
        <v>32987</v>
      </c>
      <c r="C21753" s="176" t="s">
        <v>115</v>
      </c>
      <c r="D21753" s="177">
        <v>6.84</v>
      </c>
    </row>
    <row r="21754" spans="1:4" x14ac:dyDescent="0.25">
      <c r="A21754" s="176" t="s">
        <v>32989</v>
      </c>
      <c r="B21754" s="176" t="s">
        <v>32990</v>
      </c>
      <c r="C21754" s="176" t="s">
        <v>115</v>
      </c>
      <c r="D21754" s="177">
        <v>0.88</v>
      </c>
    </row>
    <row r="21755" spans="1:4" x14ac:dyDescent="0.25">
      <c r="A21755" s="176" t="s">
        <v>32991</v>
      </c>
      <c r="B21755" s="176" t="s">
        <v>32990</v>
      </c>
      <c r="C21755" s="176" t="s">
        <v>115</v>
      </c>
      <c r="D21755" s="177">
        <v>0.88</v>
      </c>
    </row>
    <row r="21756" spans="1:4" x14ac:dyDescent="0.25">
      <c r="A21756" s="176" t="s">
        <v>32992</v>
      </c>
      <c r="B21756" s="176" t="s">
        <v>32993</v>
      </c>
      <c r="C21756" s="176" t="s">
        <v>115</v>
      </c>
      <c r="D21756" s="177">
        <v>0.45</v>
      </c>
    </row>
    <row r="21757" spans="1:4" x14ac:dyDescent="0.25">
      <c r="A21757" s="176" t="s">
        <v>32994</v>
      </c>
      <c r="B21757" s="176" t="s">
        <v>32993</v>
      </c>
      <c r="C21757" s="176" t="s">
        <v>115</v>
      </c>
      <c r="D21757" s="177">
        <v>0.45</v>
      </c>
    </row>
    <row r="21758" spans="1:4" x14ac:dyDescent="0.25">
      <c r="A21758" s="176" t="s">
        <v>32995</v>
      </c>
      <c r="B21758" s="176" t="s">
        <v>32996</v>
      </c>
      <c r="C21758" s="176" t="s">
        <v>115</v>
      </c>
      <c r="D21758" s="177">
        <v>140</v>
      </c>
    </row>
    <row r="21759" spans="1:4" x14ac:dyDescent="0.25">
      <c r="A21759" s="176" t="s">
        <v>32997</v>
      </c>
      <c r="B21759" s="176" t="s">
        <v>32996</v>
      </c>
      <c r="C21759" s="176" t="s">
        <v>115</v>
      </c>
      <c r="D21759" s="177">
        <v>140</v>
      </c>
    </row>
    <row r="21760" spans="1:4" x14ac:dyDescent="0.25">
      <c r="A21760" s="176" t="s">
        <v>32998</v>
      </c>
      <c r="B21760" s="176" t="s">
        <v>32999</v>
      </c>
      <c r="C21760" s="176" t="s">
        <v>115</v>
      </c>
      <c r="D21760" s="177">
        <v>10.85</v>
      </c>
    </row>
    <row r="21761" spans="1:4" x14ac:dyDescent="0.25">
      <c r="A21761" s="176" t="s">
        <v>33000</v>
      </c>
      <c r="B21761" s="176" t="s">
        <v>32999</v>
      </c>
      <c r="C21761" s="176" t="s">
        <v>115</v>
      </c>
      <c r="D21761" s="177">
        <v>10.85</v>
      </c>
    </row>
    <row r="21762" spans="1:4" x14ac:dyDescent="0.25">
      <c r="A21762" s="176" t="s">
        <v>33001</v>
      </c>
      <c r="B21762" s="176" t="s">
        <v>33002</v>
      </c>
      <c r="C21762" s="176" t="s">
        <v>115</v>
      </c>
      <c r="D21762" s="177">
        <v>13.74</v>
      </c>
    </row>
    <row r="21763" spans="1:4" x14ac:dyDescent="0.25">
      <c r="A21763" s="176" t="s">
        <v>33003</v>
      </c>
      <c r="B21763" s="176" t="s">
        <v>33002</v>
      </c>
      <c r="C21763" s="176" t="s">
        <v>115</v>
      </c>
      <c r="D21763" s="177">
        <v>13.74</v>
      </c>
    </row>
    <row r="21764" spans="1:4" x14ac:dyDescent="0.25">
      <c r="A21764" s="176" t="s">
        <v>33004</v>
      </c>
      <c r="B21764" s="176" t="s">
        <v>33005</v>
      </c>
      <c r="C21764" s="176" t="s">
        <v>115</v>
      </c>
      <c r="D21764" s="177">
        <v>39.11</v>
      </c>
    </row>
    <row r="21765" spans="1:4" x14ac:dyDescent="0.25">
      <c r="A21765" s="176" t="s">
        <v>33006</v>
      </c>
      <c r="B21765" s="176" t="s">
        <v>33005</v>
      </c>
      <c r="C21765" s="176" t="s">
        <v>115</v>
      </c>
      <c r="D21765" s="177">
        <v>39.11</v>
      </c>
    </row>
    <row r="21766" spans="1:4" x14ac:dyDescent="0.25">
      <c r="A21766" s="176" t="s">
        <v>33007</v>
      </c>
      <c r="B21766" s="176" t="s">
        <v>33008</v>
      </c>
      <c r="C21766" s="176" t="s">
        <v>115</v>
      </c>
      <c r="D21766" s="177">
        <v>39.549999999999997</v>
      </c>
    </row>
    <row r="21767" spans="1:4" x14ac:dyDescent="0.25">
      <c r="A21767" s="176" t="s">
        <v>33009</v>
      </c>
      <c r="B21767" s="176" t="s">
        <v>33008</v>
      </c>
      <c r="C21767" s="176" t="s">
        <v>115</v>
      </c>
      <c r="D21767" s="177">
        <v>39.549999999999997</v>
      </c>
    </row>
    <row r="21768" spans="1:4" x14ac:dyDescent="0.25">
      <c r="A21768" s="176" t="s">
        <v>33010</v>
      </c>
      <c r="B21768" s="176" t="s">
        <v>33011</v>
      </c>
      <c r="C21768" s="176" t="s">
        <v>115</v>
      </c>
      <c r="D21768" s="177">
        <v>38.83</v>
      </c>
    </row>
    <row r="21769" spans="1:4" x14ac:dyDescent="0.25">
      <c r="A21769" s="176" t="s">
        <v>33012</v>
      </c>
      <c r="B21769" s="176" t="s">
        <v>33011</v>
      </c>
      <c r="C21769" s="176" t="s">
        <v>115</v>
      </c>
      <c r="D21769" s="177">
        <v>38.83</v>
      </c>
    </row>
    <row r="21770" spans="1:4" x14ac:dyDescent="0.25">
      <c r="A21770" s="176" t="s">
        <v>33013</v>
      </c>
      <c r="B21770" s="176" t="s">
        <v>33014</v>
      </c>
      <c r="C21770" s="176" t="s">
        <v>115</v>
      </c>
      <c r="D21770" s="177">
        <v>40</v>
      </c>
    </row>
    <row r="21771" spans="1:4" x14ac:dyDescent="0.25">
      <c r="A21771" s="176" t="s">
        <v>33015</v>
      </c>
      <c r="B21771" s="176" t="s">
        <v>33014</v>
      </c>
      <c r="C21771" s="176" t="s">
        <v>115</v>
      </c>
      <c r="D21771" s="177">
        <v>40</v>
      </c>
    </row>
    <row r="21772" spans="1:4" x14ac:dyDescent="0.25">
      <c r="A21772" s="176" t="s">
        <v>33016</v>
      </c>
      <c r="B21772" s="176" t="s">
        <v>33017</v>
      </c>
      <c r="C21772" s="176" t="s">
        <v>115</v>
      </c>
      <c r="D21772" s="177">
        <v>39.24</v>
      </c>
    </row>
    <row r="21773" spans="1:4" x14ac:dyDescent="0.25">
      <c r="A21773" s="176" t="s">
        <v>33018</v>
      </c>
      <c r="B21773" s="176" t="s">
        <v>33017</v>
      </c>
      <c r="C21773" s="176" t="s">
        <v>115</v>
      </c>
      <c r="D21773" s="177">
        <v>39.24</v>
      </c>
    </row>
    <row r="21774" spans="1:4" x14ac:dyDescent="0.25">
      <c r="A21774" s="176" t="s">
        <v>33019</v>
      </c>
      <c r="B21774" s="176" t="s">
        <v>33020</v>
      </c>
      <c r="C21774" s="176" t="s">
        <v>115</v>
      </c>
      <c r="D21774" s="177">
        <v>50.47</v>
      </c>
    </row>
    <row r="21775" spans="1:4" x14ac:dyDescent="0.25">
      <c r="A21775" s="176" t="s">
        <v>33021</v>
      </c>
      <c r="B21775" s="176" t="s">
        <v>33020</v>
      </c>
      <c r="C21775" s="176" t="s">
        <v>115</v>
      </c>
      <c r="D21775" s="177">
        <v>50.47</v>
      </c>
    </row>
    <row r="21776" spans="1:4" x14ac:dyDescent="0.25">
      <c r="A21776" s="176" t="s">
        <v>33022</v>
      </c>
      <c r="B21776" s="176" t="s">
        <v>33023</v>
      </c>
      <c r="C21776" s="176" t="s">
        <v>115</v>
      </c>
      <c r="D21776" s="177">
        <v>390.89</v>
      </c>
    </row>
    <row r="21777" spans="1:4" x14ac:dyDescent="0.25">
      <c r="A21777" s="176" t="s">
        <v>33024</v>
      </c>
      <c r="B21777" s="176" t="s">
        <v>33023</v>
      </c>
      <c r="C21777" s="176" t="s">
        <v>115</v>
      </c>
      <c r="D21777" s="177">
        <v>390.89</v>
      </c>
    </row>
    <row r="21778" spans="1:4" x14ac:dyDescent="0.25">
      <c r="A21778" s="176" t="s">
        <v>33025</v>
      </c>
      <c r="B21778" s="176" t="s">
        <v>33026</v>
      </c>
      <c r="C21778" s="176" t="s">
        <v>115</v>
      </c>
      <c r="D21778" s="177">
        <v>14.58</v>
      </c>
    </row>
    <row r="21779" spans="1:4" x14ac:dyDescent="0.25">
      <c r="A21779" s="176" t="s">
        <v>33027</v>
      </c>
      <c r="B21779" s="176" t="s">
        <v>33026</v>
      </c>
      <c r="C21779" s="176" t="s">
        <v>115</v>
      </c>
      <c r="D21779" s="177">
        <v>14.58</v>
      </c>
    </row>
    <row r="21780" spans="1:4" x14ac:dyDescent="0.25">
      <c r="A21780" s="176" t="s">
        <v>33028</v>
      </c>
      <c r="B21780" s="176" t="s">
        <v>33029</v>
      </c>
      <c r="C21780" s="176" t="s">
        <v>115</v>
      </c>
      <c r="D21780" s="177">
        <v>2.33</v>
      </c>
    </row>
    <row r="21781" spans="1:4" x14ac:dyDescent="0.25">
      <c r="A21781" s="176" t="s">
        <v>33030</v>
      </c>
      <c r="B21781" s="176" t="s">
        <v>33029</v>
      </c>
      <c r="C21781" s="176" t="s">
        <v>115</v>
      </c>
      <c r="D21781" s="177">
        <v>2.33</v>
      </c>
    </row>
    <row r="21782" spans="1:4" x14ac:dyDescent="0.25">
      <c r="A21782" s="176" t="s">
        <v>33031</v>
      </c>
      <c r="B21782" s="176" t="s">
        <v>33032</v>
      </c>
      <c r="C21782" s="176" t="s">
        <v>115</v>
      </c>
      <c r="D21782" s="177">
        <v>1.85</v>
      </c>
    </row>
    <row r="21783" spans="1:4" x14ac:dyDescent="0.25">
      <c r="A21783" s="176" t="s">
        <v>33033</v>
      </c>
      <c r="B21783" s="176" t="s">
        <v>33032</v>
      </c>
      <c r="C21783" s="176" t="s">
        <v>115</v>
      </c>
      <c r="D21783" s="177">
        <v>1.85</v>
      </c>
    </row>
    <row r="21784" spans="1:4" x14ac:dyDescent="0.25">
      <c r="A21784" s="176" t="s">
        <v>33034</v>
      </c>
      <c r="B21784" s="176" t="s">
        <v>33035</v>
      </c>
      <c r="C21784" s="176" t="s">
        <v>115</v>
      </c>
      <c r="D21784" s="177">
        <v>4.74</v>
      </c>
    </row>
    <row r="21785" spans="1:4" x14ac:dyDescent="0.25">
      <c r="A21785" s="176" t="s">
        <v>33036</v>
      </c>
      <c r="B21785" s="176" t="s">
        <v>33035</v>
      </c>
      <c r="C21785" s="176" t="s">
        <v>115</v>
      </c>
      <c r="D21785" s="177">
        <v>4.74</v>
      </c>
    </row>
    <row r="21786" spans="1:4" x14ac:dyDescent="0.25">
      <c r="A21786" s="176" t="s">
        <v>33037</v>
      </c>
      <c r="B21786" s="176" t="s">
        <v>33038</v>
      </c>
      <c r="C21786" s="176" t="s">
        <v>115</v>
      </c>
      <c r="D21786" s="177">
        <v>1.81</v>
      </c>
    </row>
    <row r="21787" spans="1:4" x14ac:dyDescent="0.25">
      <c r="A21787" s="176" t="s">
        <v>33039</v>
      </c>
      <c r="B21787" s="176" t="s">
        <v>33038</v>
      </c>
      <c r="C21787" s="176" t="s">
        <v>115</v>
      </c>
      <c r="D21787" s="177">
        <v>1.81</v>
      </c>
    </row>
    <row r="21788" spans="1:4" x14ac:dyDescent="0.25">
      <c r="A21788" s="176" t="s">
        <v>33040</v>
      </c>
      <c r="B21788" s="176" t="s">
        <v>33041</v>
      </c>
      <c r="C21788" s="176" t="s">
        <v>115</v>
      </c>
      <c r="D21788" s="177">
        <v>0.97</v>
      </c>
    </row>
    <row r="21789" spans="1:4" x14ac:dyDescent="0.25">
      <c r="A21789" s="176" t="s">
        <v>33042</v>
      </c>
      <c r="B21789" s="176" t="s">
        <v>33041</v>
      </c>
      <c r="C21789" s="176" t="s">
        <v>115</v>
      </c>
      <c r="D21789" s="177">
        <v>0.97</v>
      </c>
    </row>
    <row r="21790" spans="1:4" x14ac:dyDescent="0.25">
      <c r="A21790" s="176" t="s">
        <v>33043</v>
      </c>
      <c r="B21790" s="176" t="s">
        <v>33044</v>
      </c>
      <c r="C21790" s="176" t="s">
        <v>115</v>
      </c>
      <c r="D21790" s="177">
        <v>0.65</v>
      </c>
    </row>
    <row r="21791" spans="1:4" x14ac:dyDescent="0.25">
      <c r="A21791" s="176" t="s">
        <v>33045</v>
      </c>
      <c r="B21791" s="176" t="s">
        <v>33044</v>
      </c>
      <c r="C21791" s="176" t="s">
        <v>115</v>
      </c>
      <c r="D21791" s="177">
        <v>0.65</v>
      </c>
    </row>
    <row r="21792" spans="1:4" x14ac:dyDescent="0.25">
      <c r="A21792" s="176" t="s">
        <v>33046</v>
      </c>
      <c r="B21792" s="176" t="s">
        <v>33047</v>
      </c>
      <c r="C21792" s="176" t="s">
        <v>115</v>
      </c>
      <c r="D21792" s="177">
        <v>115.71</v>
      </c>
    </row>
    <row r="21793" spans="1:4" x14ac:dyDescent="0.25">
      <c r="A21793" s="176" t="s">
        <v>33048</v>
      </c>
      <c r="B21793" s="176" t="s">
        <v>33047</v>
      </c>
      <c r="C21793" s="176" t="s">
        <v>115</v>
      </c>
      <c r="D21793" s="177">
        <v>114.1</v>
      </c>
    </row>
    <row r="21794" spans="1:4" x14ac:dyDescent="0.25">
      <c r="A21794" s="176" t="s">
        <v>33049</v>
      </c>
      <c r="B21794" s="176" t="s">
        <v>33050</v>
      </c>
      <c r="C21794" s="176" t="s">
        <v>115</v>
      </c>
      <c r="D21794" s="177">
        <v>165.42</v>
      </c>
    </row>
    <row r="21795" spans="1:4" x14ac:dyDescent="0.25">
      <c r="A21795" s="176" t="s">
        <v>33051</v>
      </c>
      <c r="B21795" s="176" t="s">
        <v>33050</v>
      </c>
      <c r="C21795" s="176" t="s">
        <v>115</v>
      </c>
      <c r="D21795" s="177">
        <v>164.39</v>
      </c>
    </row>
    <row r="21796" spans="1:4" x14ac:dyDescent="0.25">
      <c r="A21796" s="176" t="s">
        <v>33052</v>
      </c>
      <c r="B21796" s="176" t="s">
        <v>33053</v>
      </c>
      <c r="C21796" s="176" t="s">
        <v>115</v>
      </c>
      <c r="D21796" s="177">
        <v>185</v>
      </c>
    </row>
    <row r="21797" spans="1:4" x14ac:dyDescent="0.25">
      <c r="A21797" s="176" t="s">
        <v>33054</v>
      </c>
      <c r="B21797" s="176" t="s">
        <v>33053</v>
      </c>
      <c r="C21797" s="176" t="s">
        <v>115</v>
      </c>
      <c r="D21797" s="177">
        <v>185</v>
      </c>
    </row>
    <row r="21798" spans="1:4" x14ac:dyDescent="0.25">
      <c r="A21798" s="176" t="s">
        <v>33055</v>
      </c>
      <c r="B21798" s="176" t="s">
        <v>33056</v>
      </c>
      <c r="C21798" s="176" t="s">
        <v>51</v>
      </c>
      <c r="D21798" s="177">
        <v>12.05</v>
      </c>
    </row>
    <row r="21799" spans="1:4" x14ac:dyDescent="0.25">
      <c r="A21799" s="176" t="s">
        <v>33057</v>
      </c>
      <c r="B21799" s="176" t="s">
        <v>33056</v>
      </c>
      <c r="C21799" s="176" t="s">
        <v>51</v>
      </c>
      <c r="D21799" s="177">
        <v>12.05</v>
      </c>
    </row>
    <row r="21800" spans="1:4" x14ac:dyDescent="0.25">
      <c r="A21800" s="176" t="s">
        <v>33058</v>
      </c>
      <c r="B21800" s="176" t="s">
        <v>33059</v>
      </c>
      <c r="C21800" s="176" t="s">
        <v>115</v>
      </c>
      <c r="D21800" s="177">
        <v>9.66</v>
      </c>
    </row>
    <row r="21801" spans="1:4" x14ac:dyDescent="0.25">
      <c r="A21801" s="176" t="s">
        <v>33060</v>
      </c>
      <c r="B21801" s="176" t="s">
        <v>33059</v>
      </c>
      <c r="C21801" s="176" t="s">
        <v>115</v>
      </c>
      <c r="D21801" s="177">
        <v>9.02</v>
      </c>
    </row>
    <row r="21802" spans="1:4" x14ac:dyDescent="0.25">
      <c r="A21802" s="176" t="s">
        <v>33061</v>
      </c>
      <c r="B21802" s="176" t="s">
        <v>33062</v>
      </c>
      <c r="C21802" s="176" t="s">
        <v>115</v>
      </c>
      <c r="D21802" s="177">
        <v>14.32</v>
      </c>
    </row>
    <row r="21803" spans="1:4" x14ac:dyDescent="0.25">
      <c r="A21803" s="176" t="s">
        <v>33063</v>
      </c>
      <c r="B21803" s="176" t="s">
        <v>33062</v>
      </c>
      <c r="C21803" s="176" t="s">
        <v>115</v>
      </c>
      <c r="D21803" s="177">
        <v>13.36</v>
      </c>
    </row>
    <row r="21804" spans="1:4" x14ac:dyDescent="0.25">
      <c r="A21804" s="176" t="s">
        <v>33064</v>
      </c>
      <c r="B21804" s="176" t="s">
        <v>33065</v>
      </c>
      <c r="C21804" s="176" t="s">
        <v>115</v>
      </c>
      <c r="D21804" s="177">
        <v>4.83</v>
      </c>
    </row>
    <row r="21805" spans="1:4" x14ac:dyDescent="0.25">
      <c r="A21805" s="176" t="s">
        <v>33066</v>
      </c>
      <c r="B21805" s="176" t="s">
        <v>33065</v>
      </c>
      <c r="C21805" s="176" t="s">
        <v>115</v>
      </c>
      <c r="D21805" s="177">
        <v>4.51</v>
      </c>
    </row>
    <row r="21806" spans="1:4" x14ac:dyDescent="0.25">
      <c r="A21806" s="176" t="s">
        <v>33067</v>
      </c>
      <c r="B21806" s="176" t="s">
        <v>33068</v>
      </c>
      <c r="C21806" s="176" t="s">
        <v>115</v>
      </c>
      <c r="D21806" s="177">
        <v>34.22</v>
      </c>
    </row>
    <row r="21807" spans="1:4" x14ac:dyDescent="0.25">
      <c r="A21807" s="176" t="s">
        <v>33069</v>
      </c>
      <c r="B21807" s="176" t="s">
        <v>33068</v>
      </c>
      <c r="C21807" s="176" t="s">
        <v>115</v>
      </c>
      <c r="D21807" s="177">
        <v>32.85</v>
      </c>
    </row>
    <row r="21808" spans="1:4" x14ac:dyDescent="0.25">
      <c r="A21808" s="176" t="s">
        <v>33070</v>
      </c>
      <c r="B21808" s="176" t="s">
        <v>33071</v>
      </c>
      <c r="C21808" s="176" t="s">
        <v>115</v>
      </c>
      <c r="D21808" s="177">
        <v>4.83</v>
      </c>
    </row>
    <row r="21809" spans="1:4" x14ac:dyDescent="0.25">
      <c r="A21809" s="176" t="s">
        <v>33072</v>
      </c>
      <c r="B21809" s="176" t="s">
        <v>33071</v>
      </c>
      <c r="C21809" s="176" t="s">
        <v>115</v>
      </c>
      <c r="D21809" s="177">
        <v>4.51</v>
      </c>
    </row>
    <row r="21810" spans="1:4" x14ac:dyDescent="0.25">
      <c r="A21810" s="176" t="s">
        <v>33073</v>
      </c>
      <c r="B21810" s="176" t="s">
        <v>33074</v>
      </c>
      <c r="C21810" s="176" t="s">
        <v>115</v>
      </c>
      <c r="D21810" s="177">
        <v>14.32</v>
      </c>
    </row>
    <row r="21811" spans="1:4" x14ac:dyDescent="0.25">
      <c r="A21811" s="176" t="s">
        <v>33075</v>
      </c>
      <c r="B21811" s="176" t="s">
        <v>33074</v>
      </c>
      <c r="C21811" s="176" t="s">
        <v>115</v>
      </c>
      <c r="D21811" s="177">
        <v>13.36</v>
      </c>
    </row>
    <row r="21812" spans="1:4" x14ac:dyDescent="0.25">
      <c r="A21812" s="176" t="s">
        <v>33076</v>
      </c>
      <c r="B21812" s="176" t="s">
        <v>33077</v>
      </c>
      <c r="C21812" s="176" t="s">
        <v>115</v>
      </c>
      <c r="D21812" s="177">
        <v>9.48</v>
      </c>
    </row>
    <row r="21813" spans="1:4" x14ac:dyDescent="0.25">
      <c r="A21813" s="176" t="s">
        <v>33078</v>
      </c>
      <c r="B21813" s="176" t="s">
        <v>33077</v>
      </c>
      <c r="C21813" s="176" t="s">
        <v>115</v>
      </c>
      <c r="D21813" s="177">
        <v>8.85</v>
      </c>
    </row>
    <row r="21814" spans="1:4" x14ac:dyDescent="0.25">
      <c r="A21814" s="176" t="s">
        <v>33079</v>
      </c>
      <c r="B21814" s="176" t="s">
        <v>33080</v>
      </c>
      <c r="C21814" s="176" t="s">
        <v>115</v>
      </c>
      <c r="D21814" s="177">
        <v>47.61</v>
      </c>
    </row>
    <row r="21815" spans="1:4" x14ac:dyDescent="0.25">
      <c r="A21815" s="176" t="s">
        <v>33081</v>
      </c>
      <c r="B21815" s="176" t="s">
        <v>33080</v>
      </c>
      <c r="C21815" s="176" t="s">
        <v>115</v>
      </c>
      <c r="D21815" s="177">
        <v>44.43</v>
      </c>
    </row>
    <row r="21816" spans="1:4" x14ac:dyDescent="0.25">
      <c r="A21816" s="176" t="s">
        <v>33082</v>
      </c>
      <c r="B21816" s="176" t="s">
        <v>33083</v>
      </c>
      <c r="C21816" s="176" t="s">
        <v>115</v>
      </c>
      <c r="D21816" s="177">
        <v>3.04</v>
      </c>
    </row>
    <row r="21817" spans="1:4" x14ac:dyDescent="0.25">
      <c r="A21817" s="176" t="s">
        <v>33084</v>
      </c>
      <c r="B21817" s="176" t="s">
        <v>33083</v>
      </c>
      <c r="C21817" s="176" t="s">
        <v>115</v>
      </c>
      <c r="D21817" s="177">
        <v>2.84</v>
      </c>
    </row>
    <row r="21818" spans="1:4" x14ac:dyDescent="0.25">
      <c r="A21818" s="176" t="s">
        <v>33085</v>
      </c>
      <c r="B21818" s="176" t="s">
        <v>33086</v>
      </c>
      <c r="C21818" s="176" t="s">
        <v>115</v>
      </c>
      <c r="D21818" s="177">
        <v>71.599999999999994</v>
      </c>
    </row>
    <row r="21819" spans="1:4" x14ac:dyDescent="0.25">
      <c r="A21819" s="176" t="s">
        <v>33087</v>
      </c>
      <c r="B21819" s="176" t="s">
        <v>33086</v>
      </c>
      <c r="C21819" s="176" t="s">
        <v>115</v>
      </c>
      <c r="D21819" s="177">
        <v>66.819999999999993</v>
      </c>
    </row>
    <row r="21820" spans="1:4" x14ac:dyDescent="0.25">
      <c r="A21820" s="176" t="s">
        <v>33088</v>
      </c>
      <c r="B21820" s="176" t="s">
        <v>33089</v>
      </c>
      <c r="C21820" s="176" t="s">
        <v>115</v>
      </c>
      <c r="D21820" s="177">
        <v>9.48</v>
      </c>
    </row>
    <row r="21821" spans="1:4" x14ac:dyDescent="0.25">
      <c r="A21821" s="176" t="s">
        <v>33090</v>
      </c>
      <c r="B21821" s="176" t="s">
        <v>33089</v>
      </c>
      <c r="C21821" s="176" t="s">
        <v>115</v>
      </c>
      <c r="D21821" s="177">
        <v>8.85</v>
      </c>
    </row>
    <row r="21822" spans="1:4" x14ac:dyDescent="0.25">
      <c r="A21822" s="176" t="s">
        <v>33091</v>
      </c>
      <c r="B21822" s="176" t="s">
        <v>33092</v>
      </c>
      <c r="C21822" s="176" t="s">
        <v>51</v>
      </c>
      <c r="D21822" s="177">
        <v>24.45</v>
      </c>
    </row>
    <row r="21823" spans="1:4" x14ac:dyDescent="0.25">
      <c r="A21823" s="176" t="s">
        <v>33093</v>
      </c>
      <c r="B21823" s="176" t="s">
        <v>33092</v>
      </c>
      <c r="C21823" s="176" t="s">
        <v>51</v>
      </c>
      <c r="D21823" s="177">
        <v>24.45</v>
      </c>
    </row>
    <row r="21824" spans="1:4" x14ac:dyDescent="0.25">
      <c r="A21824" s="176" t="s">
        <v>33094</v>
      </c>
      <c r="B21824" s="176" t="s">
        <v>33095</v>
      </c>
      <c r="C21824" s="176" t="s">
        <v>51</v>
      </c>
      <c r="D21824" s="177">
        <v>23.6</v>
      </c>
    </row>
    <row r="21825" spans="1:4" x14ac:dyDescent="0.25">
      <c r="A21825" s="176" t="s">
        <v>33096</v>
      </c>
      <c r="B21825" s="176" t="s">
        <v>33095</v>
      </c>
      <c r="C21825" s="176" t="s">
        <v>51</v>
      </c>
      <c r="D21825" s="177">
        <v>23.6</v>
      </c>
    </row>
    <row r="21826" spans="1:4" x14ac:dyDescent="0.25">
      <c r="A21826" s="176" t="s">
        <v>33097</v>
      </c>
      <c r="B21826" s="176" t="s">
        <v>33098</v>
      </c>
      <c r="C21826" s="176" t="s">
        <v>51</v>
      </c>
      <c r="D21826" s="177">
        <v>23.6</v>
      </c>
    </row>
    <row r="21827" spans="1:4" x14ac:dyDescent="0.25">
      <c r="A21827" s="176" t="s">
        <v>33099</v>
      </c>
      <c r="B21827" s="176" t="s">
        <v>33098</v>
      </c>
      <c r="C21827" s="176" t="s">
        <v>51</v>
      </c>
      <c r="D21827" s="177">
        <v>23.6</v>
      </c>
    </row>
    <row r="21828" spans="1:4" x14ac:dyDescent="0.25">
      <c r="A21828" s="176" t="s">
        <v>33100</v>
      </c>
      <c r="B21828" s="176" t="s">
        <v>33101</v>
      </c>
      <c r="C21828" s="176" t="s">
        <v>115</v>
      </c>
      <c r="D21828" s="177">
        <v>15</v>
      </c>
    </row>
    <row r="21829" spans="1:4" x14ac:dyDescent="0.25">
      <c r="A21829" s="176" t="s">
        <v>33102</v>
      </c>
      <c r="B21829" s="176" t="s">
        <v>33101</v>
      </c>
      <c r="C21829" s="176" t="s">
        <v>115</v>
      </c>
      <c r="D21829" s="177">
        <v>15</v>
      </c>
    </row>
    <row r="21830" spans="1:4" x14ac:dyDescent="0.25">
      <c r="A21830" s="176" t="s">
        <v>33103</v>
      </c>
      <c r="B21830" s="176" t="s">
        <v>33104</v>
      </c>
      <c r="C21830" s="176" t="s">
        <v>115</v>
      </c>
      <c r="D21830" s="177">
        <v>9</v>
      </c>
    </row>
    <row r="21831" spans="1:4" x14ac:dyDescent="0.25">
      <c r="A21831" s="176" t="s">
        <v>33105</v>
      </c>
      <c r="B21831" s="176" t="s">
        <v>33104</v>
      </c>
      <c r="C21831" s="176" t="s">
        <v>115</v>
      </c>
      <c r="D21831" s="177">
        <v>9</v>
      </c>
    </row>
    <row r="21832" spans="1:4" x14ac:dyDescent="0.25">
      <c r="A21832" s="176" t="s">
        <v>33106</v>
      </c>
      <c r="B21832" s="176" t="s">
        <v>33107</v>
      </c>
      <c r="C21832" s="176" t="s">
        <v>115</v>
      </c>
      <c r="D21832" s="177">
        <v>7</v>
      </c>
    </row>
    <row r="21833" spans="1:4" x14ac:dyDescent="0.25">
      <c r="A21833" s="176" t="s">
        <v>33108</v>
      </c>
      <c r="B21833" s="176" t="s">
        <v>33107</v>
      </c>
      <c r="C21833" s="176" t="s">
        <v>115</v>
      </c>
      <c r="D21833" s="177">
        <v>7</v>
      </c>
    </row>
    <row r="21834" spans="1:4" x14ac:dyDescent="0.25">
      <c r="A21834" s="176" t="s">
        <v>33109</v>
      </c>
      <c r="B21834" s="176" t="s">
        <v>33110</v>
      </c>
      <c r="C21834" s="176" t="s">
        <v>322</v>
      </c>
      <c r="D21834" s="177">
        <v>3.58</v>
      </c>
    </row>
    <row r="21835" spans="1:4" x14ac:dyDescent="0.25">
      <c r="A21835" s="176" t="s">
        <v>33111</v>
      </c>
      <c r="B21835" s="176" t="s">
        <v>33110</v>
      </c>
      <c r="C21835" s="176" t="s">
        <v>322</v>
      </c>
      <c r="D21835" s="177">
        <v>3.34</v>
      </c>
    </row>
    <row r="21836" spans="1:4" x14ac:dyDescent="0.25">
      <c r="A21836" s="176" t="s">
        <v>33112</v>
      </c>
      <c r="B21836" s="176" t="s">
        <v>33113</v>
      </c>
      <c r="C21836" s="176" t="s">
        <v>2213</v>
      </c>
      <c r="D21836" s="177">
        <v>2685.21</v>
      </c>
    </row>
    <row r="21837" spans="1:4" x14ac:dyDescent="0.25">
      <c r="A21837" s="176" t="s">
        <v>33114</v>
      </c>
      <c r="B21837" s="176" t="s">
        <v>33113</v>
      </c>
      <c r="C21837" s="176" t="s">
        <v>2213</v>
      </c>
      <c r="D21837" s="177">
        <v>2505.9899999999998</v>
      </c>
    </row>
    <row r="21838" spans="1:4" x14ac:dyDescent="0.25">
      <c r="A21838" s="176" t="s">
        <v>33115</v>
      </c>
      <c r="B21838" s="176" t="s">
        <v>33116</v>
      </c>
      <c r="C21838" s="176" t="s">
        <v>2213</v>
      </c>
      <c r="D21838" s="177">
        <v>2506.19</v>
      </c>
    </row>
    <row r="21839" spans="1:4" x14ac:dyDescent="0.25">
      <c r="A21839" s="176" t="s">
        <v>33117</v>
      </c>
      <c r="B21839" s="176" t="s">
        <v>33116</v>
      </c>
      <c r="C21839" s="176" t="s">
        <v>2213</v>
      </c>
      <c r="D21839" s="177">
        <v>2338.92</v>
      </c>
    </row>
    <row r="21840" spans="1:4" x14ac:dyDescent="0.25">
      <c r="A21840" s="176" t="s">
        <v>33118</v>
      </c>
      <c r="B21840" s="176" t="s">
        <v>33119</v>
      </c>
      <c r="C21840" s="176" t="s">
        <v>2213</v>
      </c>
      <c r="D21840" s="177">
        <v>2864.22</v>
      </c>
    </row>
    <row r="21841" spans="1:4" x14ac:dyDescent="0.25">
      <c r="A21841" s="176" t="s">
        <v>33120</v>
      </c>
      <c r="B21841" s="176" t="s">
        <v>33119</v>
      </c>
      <c r="C21841" s="176" t="s">
        <v>2213</v>
      </c>
      <c r="D21841" s="177">
        <v>2673.05</v>
      </c>
    </row>
    <row r="21842" spans="1:4" x14ac:dyDescent="0.25">
      <c r="A21842" s="176" t="s">
        <v>33121</v>
      </c>
      <c r="B21842" s="176" t="s">
        <v>33122</v>
      </c>
      <c r="C21842" s="176" t="s">
        <v>2213</v>
      </c>
      <c r="D21842" s="177">
        <v>850.51</v>
      </c>
    </row>
    <row r="21843" spans="1:4" x14ac:dyDescent="0.25">
      <c r="A21843" s="176" t="s">
        <v>33123</v>
      </c>
      <c r="B21843" s="176" t="s">
        <v>33122</v>
      </c>
      <c r="C21843" s="176" t="s">
        <v>2213</v>
      </c>
      <c r="D21843" s="177">
        <v>844.98</v>
      </c>
    </row>
    <row r="21844" spans="1:4" x14ac:dyDescent="0.25">
      <c r="A21844" s="176" t="s">
        <v>33124</v>
      </c>
      <c r="B21844" s="176" t="s">
        <v>33125</v>
      </c>
      <c r="C21844" s="176" t="s">
        <v>2213</v>
      </c>
      <c r="D21844" s="177">
        <v>4139.7299999999996</v>
      </c>
    </row>
    <row r="21845" spans="1:4" x14ac:dyDescent="0.25">
      <c r="A21845" s="176" t="s">
        <v>33126</v>
      </c>
      <c r="B21845" s="176" t="s">
        <v>33125</v>
      </c>
      <c r="C21845" s="176" t="s">
        <v>2213</v>
      </c>
      <c r="D21845" s="177">
        <v>3881.82</v>
      </c>
    </row>
    <row r="21846" spans="1:4" x14ac:dyDescent="0.25">
      <c r="A21846" s="176" t="s">
        <v>33127</v>
      </c>
      <c r="B21846" s="176" t="s">
        <v>33128</v>
      </c>
      <c r="C21846" s="176" t="s">
        <v>2213</v>
      </c>
      <c r="D21846" s="177">
        <v>264.86</v>
      </c>
    </row>
    <row r="21847" spans="1:4" x14ac:dyDescent="0.25">
      <c r="A21847" s="176" t="s">
        <v>33129</v>
      </c>
      <c r="B21847" s="176" t="s">
        <v>33128</v>
      </c>
      <c r="C21847" s="176" t="s">
        <v>2213</v>
      </c>
      <c r="D21847" s="177">
        <v>260.44</v>
      </c>
    </row>
    <row r="21848" spans="1:4" x14ac:dyDescent="0.25">
      <c r="A21848" s="176" t="s">
        <v>33130</v>
      </c>
      <c r="B21848" s="176" t="s">
        <v>33131</v>
      </c>
      <c r="C21848" s="176" t="s">
        <v>2213</v>
      </c>
      <c r="D21848" s="177">
        <v>680.41</v>
      </c>
    </row>
    <row r="21849" spans="1:4" x14ac:dyDescent="0.25">
      <c r="A21849" s="176" t="s">
        <v>33132</v>
      </c>
      <c r="B21849" s="176" t="s">
        <v>33131</v>
      </c>
      <c r="C21849" s="176" t="s">
        <v>2213</v>
      </c>
      <c r="D21849" s="177">
        <v>675.99</v>
      </c>
    </row>
    <row r="21850" spans="1:4" x14ac:dyDescent="0.25">
      <c r="A21850" s="176" t="s">
        <v>33133</v>
      </c>
      <c r="B21850" s="176" t="s">
        <v>33134</v>
      </c>
      <c r="C21850" s="176" t="s">
        <v>2213</v>
      </c>
      <c r="D21850" s="177">
        <v>399.08</v>
      </c>
    </row>
    <row r="21851" spans="1:4" x14ac:dyDescent="0.25">
      <c r="A21851" s="176" t="s">
        <v>33135</v>
      </c>
      <c r="B21851" s="176" t="s">
        <v>33134</v>
      </c>
      <c r="C21851" s="176" t="s">
        <v>2213</v>
      </c>
      <c r="D21851" s="177">
        <v>392.45</v>
      </c>
    </row>
    <row r="21852" spans="1:4" x14ac:dyDescent="0.25">
      <c r="A21852" s="176" t="s">
        <v>33136</v>
      </c>
      <c r="B21852" s="176" t="s">
        <v>33137</v>
      </c>
      <c r="C21852" s="176" t="s">
        <v>2213</v>
      </c>
      <c r="D21852" s="177">
        <v>203.88</v>
      </c>
    </row>
    <row r="21853" spans="1:4" x14ac:dyDescent="0.25">
      <c r="A21853" s="176" t="s">
        <v>33138</v>
      </c>
      <c r="B21853" s="176" t="s">
        <v>33137</v>
      </c>
      <c r="C21853" s="176" t="s">
        <v>2213</v>
      </c>
      <c r="D21853" s="177">
        <v>200.56</v>
      </c>
    </row>
    <row r="21854" spans="1:4" x14ac:dyDescent="0.25">
      <c r="A21854" s="176" t="s">
        <v>33139</v>
      </c>
      <c r="B21854" s="176" t="s">
        <v>33140</v>
      </c>
      <c r="C21854" s="176" t="s">
        <v>115</v>
      </c>
      <c r="D21854" s="177">
        <v>11.45</v>
      </c>
    </row>
    <row r="21855" spans="1:4" x14ac:dyDescent="0.25">
      <c r="A21855" s="176" t="s">
        <v>33141</v>
      </c>
      <c r="B21855" s="176" t="s">
        <v>33140</v>
      </c>
      <c r="C21855" s="176" t="s">
        <v>115</v>
      </c>
      <c r="D21855" s="177">
        <v>10.69</v>
      </c>
    </row>
    <row r="21856" spans="1:4" x14ac:dyDescent="0.25">
      <c r="A21856" s="176" t="s">
        <v>33142</v>
      </c>
      <c r="B21856" s="176" t="s">
        <v>33143</v>
      </c>
      <c r="C21856" s="176" t="s">
        <v>2213</v>
      </c>
      <c r="D21856" s="177">
        <v>429.63</v>
      </c>
    </row>
    <row r="21857" spans="1:4" x14ac:dyDescent="0.25">
      <c r="A21857" s="176" t="s">
        <v>33144</v>
      </c>
      <c r="B21857" s="176" t="s">
        <v>33143</v>
      </c>
      <c r="C21857" s="176" t="s">
        <v>2213</v>
      </c>
      <c r="D21857" s="177">
        <v>400.95</v>
      </c>
    </row>
    <row r="21858" spans="1:4" x14ac:dyDescent="0.25">
      <c r="A21858" s="176" t="s">
        <v>33145</v>
      </c>
      <c r="B21858" s="176" t="s">
        <v>33146</v>
      </c>
      <c r="C21858" s="176" t="s">
        <v>322</v>
      </c>
      <c r="D21858" s="177">
        <v>1.06</v>
      </c>
    </row>
    <row r="21859" spans="1:4" x14ac:dyDescent="0.25">
      <c r="A21859" s="176" t="s">
        <v>33147</v>
      </c>
      <c r="B21859" s="176" t="s">
        <v>33146</v>
      </c>
      <c r="C21859" s="176" t="s">
        <v>322</v>
      </c>
      <c r="D21859" s="177">
        <v>0.99</v>
      </c>
    </row>
    <row r="21860" spans="1:4" x14ac:dyDescent="0.25">
      <c r="A21860" s="176" t="s">
        <v>33148</v>
      </c>
      <c r="B21860" s="176" t="s">
        <v>33149</v>
      </c>
      <c r="C21860" s="176" t="s">
        <v>115</v>
      </c>
      <c r="D21860" s="177">
        <v>19.09</v>
      </c>
    </row>
    <row r="21861" spans="1:4" x14ac:dyDescent="0.25">
      <c r="A21861" s="176" t="s">
        <v>33150</v>
      </c>
      <c r="B21861" s="176" t="s">
        <v>33149</v>
      </c>
      <c r="C21861" s="176" t="s">
        <v>115</v>
      </c>
      <c r="D21861" s="177">
        <v>17.82</v>
      </c>
    </row>
    <row r="21862" spans="1:4" x14ac:dyDescent="0.25">
      <c r="A21862" s="176" t="s">
        <v>33151</v>
      </c>
      <c r="B21862" s="176" t="s">
        <v>33152</v>
      </c>
      <c r="C21862" s="176" t="s">
        <v>115</v>
      </c>
      <c r="D21862" s="177">
        <v>19.09</v>
      </c>
    </row>
    <row r="21863" spans="1:4" x14ac:dyDescent="0.25">
      <c r="A21863" s="176" t="s">
        <v>33153</v>
      </c>
      <c r="B21863" s="176" t="s">
        <v>33152</v>
      </c>
      <c r="C21863" s="176" t="s">
        <v>115</v>
      </c>
      <c r="D21863" s="177">
        <v>17.82</v>
      </c>
    </row>
    <row r="21864" spans="1:4" x14ac:dyDescent="0.25">
      <c r="A21864" s="176" t="s">
        <v>33154</v>
      </c>
      <c r="B21864" s="176" t="s">
        <v>33155</v>
      </c>
      <c r="C21864" s="176" t="s">
        <v>115</v>
      </c>
      <c r="D21864" s="177">
        <v>20.45</v>
      </c>
    </row>
    <row r="21865" spans="1:4" x14ac:dyDescent="0.25">
      <c r="A21865" s="176" t="s">
        <v>33156</v>
      </c>
      <c r="B21865" s="176" t="s">
        <v>33155</v>
      </c>
      <c r="C21865" s="176" t="s">
        <v>115</v>
      </c>
      <c r="D21865" s="177">
        <v>19.09</v>
      </c>
    </row>
    <row r="21866" spans="1:4" x14ac:dyDescent="0.25">
      <c r="A21866" s="176" t="s">
        <v>33157</v>
      </c>
      <c r="B21866" s="176" t="s">
        <v>33158</v>
      </c>
      <c r="C21866" s="176" t="s">
        <v>115</v>
      </c>
      <c r="D21866" s="177">
        <v>47.73</v>
      </c>
    </row>
    <row r="21867" spans="1:4" x14ac:dyDescent="0.25">
      <c r="A21867" s="176" t="s">
        <v>33159</v>
      </c>
      <c r="B21867" s="176" t="s">
        <v>33158</v>
      </c>
      <c r="C21867" s="176" t="s">
        <v>115</v>
      </c>
      <c r="D21867" s="177">
        <v>44.55</v>
      </c>
    </row>
    <row r="21868" spans="1:4" x14ac:dyDescent="0.25">
      <c r="A21868" s="176" t="s">
        <v>33160</v>
      </c>
      <c r="B21868" s="176" t="s">
        <v>33161</v>
      </c>
      <c r="C21868" s="176" t="s">
        <v>115</v>
      </c>
      <c r="D21868" s="177">
        <v>190.94</v>
      </c>
    </row>
    <row r="21869" spans="1:4" x14ac:dyDescent="0.25">
      <c r="A21869" s="176" t="s">
        <v>33162</v>
      </c>
      <c r="B21869" s="176" t="s">
        <v>33161</v>
      </c>
      <c r="C21869" s="176" t="s">
        <v>115</v>
      </c>
      <c r="D21869" s="177">
        <v>178.2</v>
      </c>
    </row>
    <row r="21870" spans="1:4" x14ac:dyDescent="0.25">
      <c r="A21870" s="176" t="s">
        <v>33163</v>
      </c>
      <c r="B21870" s="176" t="s">
        <v>33164</v>
      </c>
      <c r="C21870" s="176" t="s">
        <v>2213</v>
      </c>
      <c r="D21870" s="177">
        <v>286.42</v>
      </c>
    </row>
    <row r="21871" spans="1:4" x14ac:dyDescent="0.25">
      <c r="A21871" s="176" t="s">
        <v>33165</v>
      </c>
      <c r="B21871" s="176" t="s">
        <v>33164</v>
      </c>
      <c r="C21871" s="176" t="s">
        <v>2213</v>
      </c>
      <c r="D21871" s="177">
        <v>267.3</v>
      </c>
    </row>
    <row r="21872" spans="1:4" x14ac:dyDescent="0.25">
      <c r="A21872" s="176" t="s">
        <v>33166</v>
      </c>
      <c r="B21872" s="176" t="s">
        <v>33167</v>
      </c>
      <c r="C21872" s="176" t="s">
        <v>115</v>
      </c>
      <c r="D21872" s="177">
        <v>1.79</v>
      </c>
    </row>
    <row r="21873" spans="1:4" x14ac:dyDescent="0.25">
      <c r="A21873" s="176" t="s">
        <v>33168</v>
      </c>
      <c r="B21873" s="176" t="s">
        <v>33167</v>
      </c>
      <c r="C21873" s="176" t="s">
        <v>115</v>
      </c>
      <c r="D21873" s="177">
        <v>1.67</v>
      </c>
    </row>
    <row r="21874" spans="1:4" x14ac:dyDescent="0.25">
      <c r="A21874" s="176" t="s">
        <v>33169</v>
      </c>
      <c r="B21874" s="176" t="s">
        <v>33170</v>
      </c>
      <c r="C21874" s="176" t="s">
        <v>115</v>
      </c>
      <c r="D21874" s="177">
        <v>0.56000000000000005</v>
      </c>
    </row>
    <row r="21875" spans="1:4" x14ac:dyDescent="0.25">
      <c r="A21875" s="176" t="s">
        <v>33171</v>
      </c>
      <c r="B21875" s="176" t="s">
        <v>33170</v>
      </c>
      <c r="C21875" s="176" t="s">
        <v>115</v>
      </c>
      <c r="D21875" s="177">
        <v>0.53</v>
      </c>
    </row>
    <row r="21876" spans="1:4" x14ac:dyDescent="0.25">
      <c r="A21876" s="176" t="s">
        <v>33172</v>
      </c>
      <c r="B21876" s="176" t="s">
        <v>33173</v>
      </c>
      <c r="C21876" s="176" t="s">
        <v>115</v>
      </c>
      <c r="D21876" s="177">
        <v>0.68</v>
      </c>
    </row>
    <row r="21877" spans="1:4" x14ac:dyDescent="0.25">
      <c r="A21877" s="176" t="s">
        <v>33174</v>
      </c>
      <c r="B21877" s="176" t="s">
        <v>33173</v>
      </c>
      <c r="C21877" s="176" t="s">
        <v>115</v>
      </c>
      <c r="D21877" s="177">
        <v>0.63</v>
      </c>
    </row>
    <row r="21878" spans="1:4" x14ac:dyDescent="0.25">
      <c r="A21878" s="176" t="s">
        <v>33175</v>
      </c>
      <c r="B21878" s="176" t="s">
        <v>33176</v>
      </c>
      <c r="C21878" s="176" t="s">
        <v>115</v>
      </c>
      <c r="D21878" s="177">
        <v>0.8</v>
      </c>
    </row>
    <row r="21879" spans="1:4" x14ac:dyDescent="0.25">
      <c r="A21879" s="176" t="s">
        <v>33177</v>
      </c>
      <c r="B21879" s="176" t="s">
        <v>33176</v>
      </c>
      <c r="C21879" s="176" t="s">
        <v>115</v>
      </c>
      <c r="D21879" s="177">
        <v>0.75</v>
      </c>
    </row>
    <row r="21880" spans="1:4" x14ac:dyDescent="0.25">
      <c r="A21880" s="176" t="s">
        <v>33178</v>
      </c>
      <c r="B21880" s="176" t="s">
        <v>33179</v>
      </c>
      <c r="C21880" s="176" t="s">
        <v>115</v>
      </c>
      <c r="D21880" s="177">
        <v>0.92</v>
      </c>
    </row>
    <row r="21881" spans="1:4" x14ac:dyDescent="0.25">
      <c r="A21881" s="176" t="s">
        <v>33180</v>
      </c>
      <c r="B21881" s="176" t="s">
        <v>33179</v>
      </c>
      <c r="C21881" s="176" t="s">
        <v>115</v>
      </c>
      <c r="D21881" s="177">
        <v>0.86</v>
      </c>
    </row>
    <row r="21882" spans="1:4" x14ac:dyDescent="0.25">
      <c r="A21882" s="176" t="s">
        <v>33181</v>
      </c>
      <c r="B21882" s="176" t="s">
        <v>33182</v>
      </c>
      <c r="C21882" s="176" t="s">
        <v>115</v>
      </c>
      <c r="D21882" s="177">
        <v>4.4800000000000004</v>
      </c>
    </row>
    <row r="21883" spans="1:4" x14ac:dyDescent="0.25">
      <c r="A21883" s="176" t="s">
        <v>33183</v>
      </c>
      <c r="B21883" s="176" t="s">
        <v>33182</v>
      </c>
      <c r="C21883" s="176" t="s">
        <v>115</v>
      </c>
      <c r="D21883" s="177">
        <v>4.46</v>
      </c>
    </row>
    <row r="21884" spans="1:4" x14ac:dyDescent="0.25">
      <c r="A21884" s="176" t="s">
        <v>33184</v>
      </c>
      <c r="B21884" s="176" t="s">
        <v>33185</v>
      </c>
      <c r="C21884" s="176" t="s">
        <v>322</v>
      </c>
      <c r="D21884" s="177">
        <v>0.79</v>
      </c>
    </row>
    <row r="21885" spans="1:4" x14ac:dyDescent="0.25">
      <c r="A21885" s="176" t="s">
        <v>33186</v>
      </c>
      <c r="B21885" s="176" t="s">
        <v>33185</v>
      </c>
      <c r="C21885" s="176" t="s">
        <v>322</v>
      </c>
      <c r="D21885" s="177">
        <v>0.74</v>
      </c>
    </row>
    <row r="21886" spans="1:4" x14ac:dyDescent="0.25">
      <c r="A21886" s="176" t="s">
        <v>33187</v>
      </c>
      <c r="B21886" s="176" t="s">
        <v>33188</v>
      </c>
      <c r="C21886" s="176" t="s">
        <v>322</v>
      </c>
      <c r="D21886" s="177">
        <v>0.55000000000000004</v>
      </c>
    </row>
    <row r="21887" spans="1:4" x14ac:dyDescent="0.25">
      <c r="A21887" s="176" t="s">
        <v>33189</v>
      </c>
      <c r="B21887" s="176" t="s">
        <v>33188</v>
      </c>
      <c r="C21887" s="176" t="s">
        <v>322</v>
      </c>
      <c r="D21887" s="177">
        <v>0.51</v>
      </c>
    </row>
    <row r="21888" spans="1:4" x14ac:dyDescent="0.25">
      <c r="A21888" s="176" t="s">
        <v>33190</v>
      </c>
      <c r="B21888" s="176" t="s">
        <v>33191</v>
      </c>
      <c r="C21888" s="176" t="s">
        <v>322</v>
      </c>
      <c r="D21888" s="177">
        <v>0.28000000000000003</v>
      </c>
    </row>
    <row r="21889" spans="1:4" x14ac:dyDescent="0.25">
      <c r="A21889" s="176" t="s">
        <v>33192</v>
      </c>
      <c r="B21889" s="176" t="s">
        <v>33191</v>
      </c>
      <c r="C21889" s="176" t="s">
        <v>322</v>
      </c>
      <c r="D21889" s="177">
        <v>0.26</v>
      </c>
    </row>
    <row r="21890" spans="1:4" x14ac:dyDescent="0.25">
      <c r="A21890" s="176" t="s">
        <v>33193</v>
      </c>
      <c r="B21890" s="176" t="s">
        <v>33194</v>
      </c>
      <c r="C21890" s="176" t="s">
        <v>322</v>
      </c>
      <c r="D21890" s="177">
        <v>0.23</v>
      </c>
    </row>
    <row r="21891" spans="1:4" x14ac:dyDescent="0.25">
      <c r="A21891" s="176" t="s">
        <v>33195</v>
      </c>
      <c r="B21891" s="176" t="s">
        <v>33194</v>
      </c>
      <c r="C21891" s="176" t="s">
        <v>322</v>
      </c>
      <c r="D21891" s="177">
        <v>0.22</v>
      </c>
    </row>
    <row r="21892" spans="1:4" x14ac:dyDescent="0.25">
      <c r="A21892" s="176" t="s">
        <v>33196</v>
      </c>
      <c r="B21892" s="176" t="s">
        <v>33197</v>
      </c>
      <c r="C21892" s="176" t="s">
        <v>322</v>
      </c>
      <c r="D21892" s="177">
        <v>0.14000000000000001</v>
      </c>
    </row>
    <row r="21893" spans="1:4" x14ac:dyDescent="0.25">
      <c r="A21893" s="176" t="s">
        <v>33198</v>
      </c>
      <c r="B21893" s="176" t="s">
        <v>33197</v>
      </c>
      <c r="C21893" s="176" t="s">
        <v>322</v>
      </c>
      <c r="D21893" s="177">
        <v>0.13</v>
      </c>
    </row>
    <row r="21894" spans="1:4" x14ac:dyDescent="0.25">
      <c r="A21894" s="176" t="s">
        <v>33199</v>
      </c>
      <c r="B21894" s="176" t="s">
        <v>33200</v>
      </c>
      <c r="C21894" s="176" t="s">
        <v>322</v>
      </c>
      <c r="D21894" s="177">
        <v>24.95</v>
      </c>
    </row>
    <row r="21895" spans="1:4" x14ac:dyDescent="0.25">
      <c r="A21895" s="176" t="s">
        <v>33201</v>
      </c>
      <c r="B21895" s="176" t="s">
        <v>33200</v>
      </c>
      <c r="C21895" s="176" t="s">
        <v>322</v>
      </c>
      <c r="D21895" s="177">
        <v>24.19</v>
      </c>
    </row>
    <row r="21896" spans="1:4" x14ac:dyDescent="0.25">
      <c r="A21896" s="176" t="s">
        <v>33202</v>
      </c>
      <c r="B21896" s="176" t="s">
        <v>33203</v>
      </c>
      <c r="C21896" s="176" t="s">
        <v>115</v>
      </c>
      <c r="D21896" s="177">
        <v>10.4</v>
      </c>
    </row>
    <row r="21897" spans="1:4" x14ac:dyDescent="0.25">
      <c r="A21897" s="176" t="s">
        <v>33204</v>
      </c>
      <c r="B21897" s="176" t="s">
        <v>33203</v>
      </c>
      <c r="C21897" s="176" t="s">
        <v>115</v>
      </c>
      <c r="D21897" s="177">
        <v>10.32</v>
      </c>
    </row>
    <row r="21898" spans="1:4" x14ac:dyDescent="0.25">
      <c r="A21898" s="176" t="s">
        <v>33205</v>
      </c>
      <c r="B21898" s="176" t="s">
        <v>33206</v>
      </c>
      <c r="C21898" s="176" t="s">
        <v>115</v>
      </c>
      <c r="D21898" s="177">
        <v>2.52</v>
      </c>
    </row>
    <row r="21899" spans="1:4" x14ac:dyDescent="0.25">
      <c r="A21899" s="176" t="s">
        <v>33207</v>
      </c>
      <c r="B21899" s="176" t="s">
        <v>33206</v>
      </c>
      <c r="C21899" s="176" t="s">
        <v>115</v>
      </c>
      <c r="D21899" s="177">
        <v>2.46</v>
      </c>
    </row>
    <row r="21900" spans="1:4" x14ac:dyDescent="0.25">
      <c r="A21900" s="176" t="s">
        <v>33208</v>
      </c>
      <c r="B21900" s="176" t="s">
        <v>33209</v>
      </c>
      <c r="C21900" s="176" t="s">
        <v>115</v>
      </c>
      <c r="D21900" s="177">
        <v>0.59</v>
      </c>
    </row>
    <row r="21901" spans="1:4" x14ac:dyDescent="0.25">
      <c r="A21901" s="176" t="s">
        <v>33210</v>
      </c>
      <c r="B21901" s="176" t="s">
        <v>33209</v>
      </c>
      <c r="C21901" s="176" t="s">
        <v>115</v>
      </c>
      <c r="D21901" s="177">
        <v>0.55000000000000004</v>
      </c>
    </row>
    <row r="21902" spans="1:4" x14ac:dyDescent="0.25">
      <c r="A21902" s="176" t="s">
        <v>33211</v>
      </c>
      <c r="B21902" s="176" t="s">
        <v>33212</v>
      </c>
      <c r="C21902" s="176" t="s">
        <v>115</v>
      </c>
      <c r="D21902" s="177">
        <v>0.13</v>
      </c>
    </row>
    <row r="21903" spans="1:4" x14ac:dyDescent="0.25">
      <c r="A21903" s="176" t="s">
        <v>33213</v>
      </c>
      <c r="B21903" s="176" t="s">
        <v>33212</v>
      </c>
      <c r="C21903" s="176" t="s">
        <v>115</v>
      </c>
      <c r="D21903" s="177">
        <v>0.12</v>
      </c>
    </row>
    <row r="21904" spans="1:4" x14ac:dyDescent="0.25">
      <c r="A21904" s="176" t="s">
        <v>33214</v>
      </c>
      <c r="B21904" s="176" t="s">
        <v>33215</v>
      </c>
      <c r="C21904" s="176" t="s">
        <v>115</v>
      </c>
      <c r="D21904" s="177">
        <v>2.5499999999999998</v>
      </c>
    </row>
    <row r="21905" spans="1:4" x14ac:dyDescent="0.25">
      <c r="A21905" s="176" t="s">
        <v>33216</v>
      </c>
      <c r="B21905" s="176" t="s">
        <v>33215</v>
      </c>
      <c r="C21905" s="176" t="s">
        <v>115</v>
      </c>
      <c r="D21905" s="177">
        <v>2.38</v>
      </c>
    </row>
    <row r="21906" spans="1:4" x14ac:dyDescent="0.25">
      <c r="A21906" s="176" t="s">
        <v>33217</v>
      </c>
      <c r="B21906" s="176" t="s">
        <v>33218</v>
      </c>
      <c r="C21906" s="176" t="s">
        <v>2213</v>
      </c>
      <c r="D21906" s="177">
        <v>341.01</v>
      </c>
    </row>
    <row r="21907" spans="1:4" x14ac:dyDescent="0.25">
      <c r="A21907" s="176" t="s">
        <v>33219</v>
      </c>
      <c r="B21907" s="176" t="s">
        <v>33218</v>
      </c>
      <c r="C21907" s="176" t="s">
        <v>2213</v>
      </c>
      <c r="D21907" s="177">
        <v>331.45</v>
      </c>
    </row>
    <row r="21908" spans="1:4" x14ac:dyDescent="0.25">
      <c r="A21908" s="176" t="s">
        <v>33220</v>
      </c>
      <c r="B21908" s="176" t="s">
        <v>33221</v>
      </c>
      <c r="C21908" s="176" t="s">
        <v>2213</v>
      </c>
      <c r="D21908" s="177">
        <v>238.93</v>
      </c>
    </row>
    <row r="21909" spans="1:4" x14ac:dyDescent="0.25">
      <c r="A21909" s="176" t="s">
        <v>33222</v>
      </c>
      <c r="B21909" s="176" t="s">
        <v>33221</v>
      </c>
      <c r="C21909" s="176" t="s">
        <v>2213</v>
      </c>
      <c r="D21909" s="177">
        <v>228.17</v>
      </c>
    </row>
    <row r="21910" spans="1:4" x14ac:dyDescent="0.25">
      <c r="A21910" s="176" t="s">
        <v>33223</v>
      </c>
      <c r="B21910" s="176" t="s">
        <v>33224</v>
      </c>
      <c r="C21910" s="176" t="s">
        <v>2213</v>
      </c>
      <c r="D21910" s="177">
        <v>292.63</v>
      </c>
    </row>
    <row r="21911" spans="1:4" x14ac:dyDescent="0.25">
      <c r="A21911" s="176" t="s">
        <v>33225</v>
      </c>
      <c r="B21911" s="176" t="s">
        <v>33224</v>
      </c>
      <c r="C21911" s="176" t="s">
        <v>2213</v>
      </c>
      <c r="D21911" s="177">
        <v>278.29000000000002</v>
      </c>
    </row>
    <row r="21912" spans="1:4" x14ac:dyDescent="0.25">
      <c r="A21912" s="176" t="s">
        <v>33226</v>
      </c>
      <c r="B21912" s="176" t="s">
        <v>33227</v>
      </c>
      <c r="C21912" s="176" t="s">
        <v>115</v>
      </c>
      <c r="D21912" s="177">
        <v>0.25</v>
      </c>
    </row>
    <row r="21913" spans="1:4" x14ac:dyDescent="0.25">
      <c r="A21913" s="176" t="s">
        <v>33228</v>
      </c>
      <c r="B21913" s="176" t="s">
        <v>33227</v>
      </c>
      <c r="C21913" s="176" t="s">
        <v>115</v>
      </c>
      <c r="D21913" s="177">
        <v>0.23</v>
      </c>
    </row>
    <row r="21914" spans="1:4" x14ac:dyDescent="0.25">
      <c r="A21914" s="176" t="s">
        <v>33229</v>
      </c>
      <c r="B21914" s="176" t="s">
        <v>33230</v>
      </c>
      <c r="C21914" s="176" t="s">
        <v>115</v>
      </c>
      <c r="D21914" s="177">
        <v>3.12</v>
      </c>
    </row>
    <row r="21915" spans="1:4" x14ac:dyDescent="0.25">
      <c r="A21915" s="176" t="s">
        <v>33231</v>
      </c>
      <c r="B21915" s="176" t="s">
        <v>33230</v>
      </c>
      <c r="C21915" s="176" t="s">
        <v>115</v>
      </c>
      <c r="D21915" s="177">
        <v>3.1</v>
      </c>
    </row>
    <row r="21916" spans="1:4" x14ac:dyDescent="0.25">
      <c r="A21916" s="176" t="s">
        <v>33232</v>
      </c>
      <c r="B21916" s="176" t="s">
        <v>33233</v>
      </c>
      <c r="C21916" s="176" t="s">
        <v>115</v>
      </c>
      <c r="D21916" s="177">
        <v>1.21</v>
      </c>
    </row>
    <row r="21917" spans="1:4" x14ac:dyDescent="0.25">
      <c r="A21917" s="176" t="s">
        <v>33234</v>
      </c>
      <c r="B21917" s="176" t="s">
        <v>33233</v>
      </c>
      <c r="C21917" s="176" t="s">
        <v>115</v>
      </c>
      <c r="D21917" s="177">
        <v>1.17</v>
      </c>
    </row>
    <row r="21918" spans="1:4" x14ac:dyDescent="0.25">
      <c r="A21918" s="176" t="s">
        <v>33235</v>
      </c>
      <c r="B21918" s="176" t="s">
        <v>33236</v>
      </c>
      <c r="C21918" s="176" t="s">
        <v>115</v>
      </c>
      <c r="D21918" s="177">
        <v>0.87</v>
      </c>
    </row>
    <row r="21919" spans="1:4" x14ac:dyDescent="0.25">
      <c r="A21919" s="176" t="s">
        <v>33237</v>
      </c>
      <c r="B21919" s="176" t="s">
        <v>33236</v>
      </c>
      <c r="C21919" s="176" t="s">
        <v>115</v>
      </c>
      <c r="D21919" s="177">
        <v>0.83</v>
      </c>
    </row>
    <row r="21920" spans="1:4" x14ac:dyDescent="0.25">
      <c r="A21920" s="176" t="s">
        <v>33238</v>
      </c>
      <c r="B21920" s="176" t="s">
        <v>33239</v>
      </c>
      <c r="C21920" s="176" t="s">
        <v>115</v>
      </c>
      <c r="D21920" s="177">
        <v>23.86</v>
      </c>
    </row>
    <row r="21921" spans="1:4" x14ac:dyDescent="0.25">
      <c r="A21921" s="176" t="s">
        <v>33240</v>
      </c>
      <c r="B21921" s="176" t="s">
        <v>33239</v>
      </c>
      <c r="C21921" s="176" t="s">
        <v>115</v>
      </c>
      <c r="D21921" s="177">
        <v>22.27</v>
      </c>
    </row>
    <row r="21922" spans="1:4" x14ac:dyDescent="0.25">
      <c r="A21922" s="176" t="s">
        <v>33241</v>
      </c>
      <c r="B21922" s="176" t="s">
        <v>33242</v>
      </c>
      <c r="C21922" s="176" t="s">
        <v>115</v>
      </c>
      <c r="D21922" s="177">
        <v>127.88</v>
      </c>
    </row>
    <row r="21923" spans="1:4" x14ac:dyDescent="0.25">
      <c r="A21923" s="176" t="s">
        <v>33243</v>
      </c>
      <c r="B21923" s="176" t="s">
        <v>33242</v>
      </c>
      <c r="C21923" s="176" t="s">
        <v>115</v>
      </c>
      <c r="D21923" s="177">
        <v>121.26</v>
      </c>
    </row>
    <row r="21924" spans="1:4" x14ac:dyDescent="0.25">
      <c r="A21924" s="176" t="s">
        <v>33244</v>
      </c>
      <c r="B21924" s="176" t="s">
        <v>33245</v>
      </c>
      <c r="C21924" s="176" t="s">
        <v>115</v>
      </c>
      <c r="D21924" s="177">
        <v>3.13</v>
      </c>
    </row>
    <row r="21925" spans="1:4" x14ac:dyDescent="0.25">
      <c r="A21925" s="176" t="s">
        <v>33246</v>
      </c>
      <c r="B21925" s="176" t="s">
        <v>33245</v>
      </c>
      <c r="C21925" s="176" t="s">
        <v>115</v>
      </c>
      <c r="D21925" s="177">
        <v>2.93</v>
      </c>
    </row>
    <row r="21926" spans="1:4" x14ac:dyDescent="0.25">
      <c r="A21926" s="176" t="s">
        <v>33247</v>
      </c>
      <c r="B21926" s="176" t="s">
        <v>33248</v>
      </c>
      <c r="C21926" s="176" t="s">
        <v>115</v>
      </c>
      <c r="D21926" s="177">
        <v>438.77</v>
      </c>
    </row>
    <row r="21927" spans="1:4" x14ac:dyDescent="0.25">
      <c r="A21927" s="176" t="s">
        <v>33249</v>
      </c>
      <c r="B21927" s="176" t="s">
        <v>33248</v>
      </c>
      <c r="C21927" s="176" t="s">
        <v>115</v>
      </c>
      <c r="D21927" s="177">
        <v>416.64</v>
      </c>
    </row>
    <row r="21928" spans="1:4" x14ac:dyDescent="0.25">
      <c r="A21928" s="176" t="s">
        <v>33250</v>
      </c>
      <c r="B21928" s="176" t="s">
        <v>33251</v>
      </c>
      <c r="C21928" s="176" t="s">
        <v>115</v>
      </c>
      <c r="D21928" s="177">
        <v>286.42</v>
      </c>
    </row>
    <row r="21929" spans="1:4" x14ac:dyDescent="0.25">
      <c r="A21929" s="176" t="s">
        <v>33252</v>
      </c>
      <c r="B21929" s="176" t="s">
        <v>33251</v>
      </c>
      <c r="C21929" s="176" t="s">
        <v>115</v>
      </c>
      <c r="D21929" s="177">
        <v>267.3</v>
      </c>
    </row>
    <row r="21930" spans="1:4" x14ac:dyDescent="0.25">
      <c r="A21930" s="176" t="s">
        <v>33253</v>
      </c>
      <c r="B21930" s="176" t="s">
        <v>33254</v>
      </c>
      <c r="C21930" s="176" t="s">
        <v>322</v>
      </c>
      <c r="D21930" s="177">
        <v>0.55000000000000004</v>
      </c>
    </row>
    <row r="21931" spans="1:4" x14ac:dyDescent="0.25">
      <c r="A21931" s="176" t="s">
        <v>33255</v>
      </c>
      <c r="B21931" s="176" t="s">
        <v>33254</v>
      </c>
      <c r="C21931" s="176" t="s">
        <v>322</v>
      </c>
      <c r="D21931" s="177">
        <v>0.51</v>
      </c>
    </row>
    <row r="21932" spans="1:4" x14ac:dyDescent="0.25">
      <c r="A21932" s="176" t="s">
        <v>33256</v>
      </c>
      <c r="B21932" s="176" t="s">
        <v>33257</v>
      </c>
      <c r="C21932" s="176" t="s">
        <v>115</v>
      </c>
      <c r="D21932" s="177">
        <v>17.899999999999999</v>
      </c>
    </row>
    <row r="21933" spans="1:4" x14ac:dyDescent="0.25">
      <c r="A21933" s="176" t="s">
        <v>33258</v>
      </c>
      <c r="B21933" s="176" t="s">
        <v>33257</v>
      </c>
      <c r="C21933" s="176" t="s">
        <v>115</v>
      </c>
      <c r="D21933" s="177">
        <v>16.7</v>
      </c>
    </row>
    <row r="21934" spans="1:4" x14ac:dyDescent="0.25">
      <c r="A21934" s="176" t="s">
        <v>33259</v>
      </c>
      <c r="B21934" s="176" t="s">
        <v>33260</v>
      </c>
      <c r="C21934" s="176" t="s">
        <v>115</v>
      </c>
      <c r="D21934" s="177">
        <v>147.51</v>
      </c>
    </row>
    <row r="21935" spans="1:4" x14ac:dyDescent="0.25">
      <c r="A21935" s="176" t="s">
        <v>33261</v>
      </c>
      <c r="B21935" s="176" t="s">
        <v>33260</v>
      </c>
      <c r="C21935" s="176" t="s">
        <v>115</v>
      </c>
      <c r="D21935" s="177">
        <v>142.05000000000001</v>
      </c>
    </row>
    <row r="21936" spans="1:4" x14ac:dyDescent="0.25">
      <c r="A21936" s="176" t="s">
        <v>33262</v>
      </c>
      <c r="B21936" s="176" t="s">
        <v>33263</v>
      </c>
      <c r="C21936" s="176" t="s">
        <v>115</v>
      </c>
      <c r="D21936" s="177">
        <v>313.42</v>
      </c>
    </row>
    <row r="21937" spans="1:4" x14ac:dyDescent="0.25">
      <c r="A21937" s="176" t="s">
        <v>33264</v>
      </c>
      <c r="B21937" s="176" t="s">
        <v>33263</v>
      </c>
      <c r="C21937" s="176" t="s">
        <v>115</v>
      </c>
      <c r="D21937" s="177">
        <v>301.43</v>
      </c>
    </row>
    <row r="21938" spans="1:4" x14ac:dyDescent="0.25">
      <c r="A21938" s="176" t="s">
        <v>33265</v>
      </c>
      <c r="B21938" s="176" t="s">
        <v>33266</v>
      </c>
      <c r="C21938" s="176" t="s">
        <v>115</v>
      </c>
      <c r="D21938" s="177">
        <v>573.53</v>
      </c>
    </row>
    <row r="21939" spans="1:4" x14ac:dyDescent="0.25">
      <c r="A21939" s="176" t="s">
        <v>33267</v>
      </c>
      <c r="B21939" s="176" t="s">
        <v>33266</v>
      </c>
      <c r="C21939" s="176" t="s">
        <v>115</v>
      </c>
      <c r="D21939" s="177">
        <v>550.17999999999995</v>
      </c>
    </row>
    <row r="21940" spans="1:4" x14ac:dyDescent="0.25">
      <c r="A21940" s="176" t="s">
        <v>33268</v>
      </c>
      <c r="B21940" s="176" t="s">
        <v>33269</v>
      </c>
      <c r="C21940" s="176" t="s">
        <v>115</v>
      </c>
      <c r="D21940" s="177">
        <v>30.75</v>
      </c>
    </row>
    <row r="21941" spans="1:4" x14ac:dyDescent="0.25">
      <c r="A21941" s="176" t="s">
        <v>33270</v>
      </c>
      <c r="B21941" s="176" t="s">
        <v>33269</v>
      </c>
      <c r="C21941" s="176" t="s">
        <v>115</v>
      </c>
      <c r="D21941" s="177">
        <v>29.59</v>
      </c>
    </row>
    <row r="21942" spans="1:4" x14ac:dyDescent="0.25">
      <c r="A21942" s="176" t="s">
        <v>33271</v>
      </c>
      <c r="B21942" s="176" t="s">
        <v>33272</v>
      </c>
      <c r="C21942" s="176" t="s">
        <v>115</v>
      </c>
      <c r="D21942" s="177">
        <v>121.59</v>
      </c>
    </row>
    <row r="21943" spans="1:4" x14ac:dyDescent="0.25">
      <c r="A21943" s="176" t="s">
        <v>33273</v>
      </c>
      <c r="B21943" s="176" t="s">
        <v>33272</v>
      </c>
      <c r="C21943" s="176" t="s">
        <v>115</v>
      </c>
      <c r="D21943" s="177">
        <v>117.11</v>
      </c>
    </row>
    <row r="21944" spans="1:4" x14ac:dyDescent="0.25">
      <c r="A21944" s="176" t="s">
        <v>33274</v>
      </c>
      <c r="B21944" s="176" t="s">
        <v>33275</v>
      </c>
      <c r="C21944" s="176" t="s">
        <v>115</v>
      </c>
      <c r="D21944" s="177">
        <v>313.70999999999998</v>
      </c>
    </row>
    <row r="21945" spans="1:4" x14ac:dyDescent="0.25">
      <c r="A21945" s="176" t="s">
        <v>33276</v>
      </c>
      <c r="B21945" s="176" t="s">
        <v>33275</v>
      </c>
      <c r="C21945" s="176" t="s">
        <v>115</v>
      </c>
      <c r="D21945" s="177">
        <v>301.85000000000002</v>
      </c>
    </row>
    <row r="21946" spans="1:4" x14ac:dyDescent="0.25">
      <c r="A21946" s="176" t="s">
        <v>33277</v>
      </c>
      <c r="B21946" s="176" t="s">
        <v>33278</v>
      </c>
      <c r="C21946" s="176" t="s">
        <v>115</v>
      </c>
      <c r="D21946" s="177">
        <v>640.41999999999996</v>
      </c>
    </row>
    <row r="21947" spans="1:4" x14ac:dyDescent="0.25">
      <c r="A21947" s="176" t="s">
        <v>33279</v>
      </c>
      <c r="B21947" s="176" t="s">
        <v>33278</v>
      </c>
      <c r="C21947" s="176" t="s">
        <v>115</v>
      </c>
      <c r="D21947" s="177">
        <v>615.71</v>
      </c>
    </row>
    <row r="21948" spans="1:4" x14ac:dyDescent="0.25">
      <c r="A21948" s="176" t="s">
        <v>33280</v>
      </c>
      <c r="B21948" s="176" t="s">
        <v>33281</v>
      </c>
      <c r="C21948" s="176" t="s">
        <v>115</v>
      </c>
      <c r="D21948" s="177">
        <v>262.66000000000003</v>
      </c>
    </row>
    <row r="21949" spans="1:4" x14ac:dyDescent="0.25">
      <c r="A21949" s="176" t="s">
        <v>33282</v>
      </c>
      <c r="B21949" s="176" t="s">
        <v>33281</v>
      </c>
      <c r="C21949" s="176" t="s">
        <v>115</v>
      </c>
      <c r="D21949" s="177">
        <v>252.58</v>
      </c>
    </row>
    <row r="21950" spans="1:4" x14ac:dyDescent="0.25">
      <c r="A21950" s="176" t="s">
        <v>33283</v>
      </c>
      <c r="B21950" s="176" t="s">
        <v>33284</v>
      </c>
      <c r="C21950" s="176" t="s">
        <v>115</v>
      </c>
      <c r="D21950" s="177">
        <v>1153.29</v>
      </c>
    </row>
    <row r="21951" spans="1:4" x14ac:dyDescent="0.25">
      <c r="A21951" s="176" t="s">
        <v>33285</v>
      </c>
      <c r="B21951" s="176" t="s">
        <v>33284</v>
      </c>
      <c r="C21951" s="176" t="s">
        <v>115</v>
      </c>
      <c r="D21951" s="177">
        <v>1102.68</v>
      </c>
    </row>
    <row r="21952" spans="1:4" x14ac:dyDescent="0.25">
      <c r="A21952" s="176" t="s">
        <v>33286</v>
      </c>
      <c r="B21952" s="176" t="s">
        <v>33287</v>
      </c>
      <c r="C21952" s="176" t="s">
        <v>115</v>
      </c>
      <c r="D21952" s="177">
        <v>109.06</v>
      </c>
    </row>
    <row r="21953" spans="1:4" x14ac:dyDescent="0.25">
      <c r="A21953" s="176" t="s">
        <v>33288</v>
      </c>
      <c r="B21953" s="176" t="s">
        <v>33287</v>
      </c>
      <c r="C21953" s="176" t="s">
        <v>115</v>
      </c>
      <c r="D21953" s="177">
        <v>106.84</v>
      </c>
    </row>
    <row r="21954" spans="1:4" x14ac:dyDescent="0.25">
      <c r="A21954" s="176" t="s">
        <v>33289</v>
      </c>
      <c r="B21954" s="176" t="s">
        <v>33290</v>
      </c>
      <c r="C21954" s="176" t="s">
        <v>115</v>
      </c>
      <c r="D21954" s="177">
        <v>35.700000000000003</v>
      </c>
    </row>
    <row r="21955" spans="1:4" x14ac:dyDescent="0.25">
      <c r="A21955" s="176" t="s">
        <v>33291</v>
      </c>
      <c r="B21955" s="176" t="s">
        <v>33290</v>
      </c>
      <c r="C21955" s="176" t="s">
        <v>115</v>
      </c>
      <c r="D21955" s="177">
        <v>33.32</v>
      </c>
    </row>
    <row r="21956" spans="1:4" x14ac:dyDescent="0.25">
      <c r="A21956" s="176" t="s">
        <v>33292</v>
      </c>
      <c r="B21956" s="176" t="s">
        <v>33293</v>
      </c>
      <c r="C21956" s="176" t="s">
        <v>115</v>
      </c>
      <c r="D21956" s="177">
        <v>219.03</v>
      </c>
    </row>
    <row r="21957" spans="1:4" x14ac:dyDescent="0.25">
      <c r="A21957" s="176" t="s">
        <v>33294</v>
      </c>
      <c r="B21957" s="176" t="s">
        <v>33293</v>
      </c>
      <c r="C21957" s="176" t="s">
        <v>115</v>
      </c>
      <c r="D21957" s="177">
        <v>219.03</v>
      </c>
    </row>
    <row r="21958" spans="1:4" x14ac:dyDescent="0.25">
      <c r="A21958" s="176" t="s">
        <v>33295</v>
      </c>
      <c r="B21958" s="176" t="s">
        <v>33296</v>
      </c>
      <c r="C21958" s="176" t="s">
        <v>115</v>
      </c>
      <c r="D21958" s="177">
        <v>182.99</v>
      </c>
    </row>
    <row r="21959" spans="1:4" x14ac:dyDescent="0.25">
      <c r="A21959" s="176" t="s">
        <v>33297</v>
      </c>
      <c r="B21959" s="176" t="s">
        <v>33296</v>
      </c>
      <c r="C21959" s="176" t="s">
        <v>115</v>
      </c>
      <c r="D21959" s="177">
        <v>182.99</v>
      </c>
    </row>
    <row r="21960" spans="1:4" x14ac:dyDescent="0.25">
      <c r="A21960" s="176" t="s">
        <v>33298</v>
      </c>
      <c r="B21960" s="176" t="s">
        <v>33299</v>
      </c>
      <c r="C21960" s="176" t="s">
        <v>115</v>
      </c>
      <c r="D21960" s="177">
        <v>1987.15</v>
      </c>
    </row>
    <row r="21961" spans="1:4" x14ac:dyDescent="0.25">
      <c r="A21961" s="176" t="s">
        <v>33300</v>
      </c>
      <c r="B21961" s="176" t="s">
        <v>33299</v>
      </c>
      <c r="C21961" s="176" t="s">
        <v>115</v>
      </c>
      <c r="D21961" s="177">
        <v>1913.71</v>
      </c>
    </row>
    <row r="21962" spans="1:4" x14ac:dyDescent="0.25">
      <c r="A21962" s="176" t="s">
        <v>33301</v>
      </c>
      <c r="B21962" s="176" t="s">
        <v>33302</v>
      </c>
      <c r="C21962" s="176" t="s">
        <v>115</v>
      </c>
      <c r="D21962" s="177">
        <v>112.85</v>
      </c>
    </row>
    <row r="21963" spans="1:4" x14ac:dyDescent="0.25">
      <c r="A21963" s="176" t="s">
        <v>33303</v>
      </c>
      <c r="B21963" s="176" t="s">
        <v>33302</v>
      </c>
      <c r="C21963" s="176" t="s">
        <v>115</v>
      </c>
      <c r="D21963" s="177">
        <v>112.85</v>
      </c>
    </row>
    <row r="21964" spans="1:4" x14ac:dyDescent="0.25">
      <c r="A21964" s="176" t="s">
        <v>33304</v>
      </c>
      <c r="B21964" s="176" t="s">
        <v>33305</v>
      </c>
      <c r="C21964" s="176" t="s">
        <v>115</v>
      </c>
      <c r="D21964" s="177">
        <v>114.56</v>
      </c>
    </row>
    <row r="21965" spans="1:4" x14ac:dyDescent="0.25">
      <c r="A21965" s="176" t="s">
        <v>33306</v>
      </c>
      <c r="B21965" s="176" t="s">
        <v>33305</v>
      </c>
      <c r="C21965" s="176" t="s">
        <v>115</v>
      </c>
      <c r="D21965" s="177">
        <v>106.92</v>
      </c>
    </row>
    <row r="21966" spans="1:4" x14ac:dyDescent="0.25">
      <c r="A21966" s="176" t="s">
        <v>33307</v>
      </c>
      <c r="B21966" s="176" t="s">
        <v>33308</v>
      </c>
      <c r="C21966" s="176" t="s">
        <v>115</v>
      </c>
      <c r="D21966" s="177">
        <v>114.56</v>
      </c>
    </row>
    <row r="21967" spans="1:4" x14ac:dyDescent="0.25">
      <c r="A21967" s="176" t="s">
        <v>33309</v>
      </c>
      <c r="B21967" s="176" t="s">
        <v>33308</v>
      </c>
      <c r="C21967" s="176" t="s">
        <v>115</v>
      </c>
      <c r="D21967" s="177">
        <v>106.92</v>
      </c>
    </row>
    <row r="21968" spans="1:4" x14ac:dyDescent="0.25">
      <c r="A21968" s="176" t="s">
        <v>33310</v>
      </c>
      <c r="B21968" s="176" t="s">
        <v>33311</v>
      </c>
      <c r="C21968" s="176" t="s">
        <v>115</v>
      </c>
      <c r="D21968" s="177">
        <v>51.14</v>
      </c>
    </row>
    <row r="21969" spans="1:4" x14ac:dyDescent="0.25">
      <c r="A21969" s="176" t="s">
        <v>33312</v>
      </c>
      <c r="B21969" s="176" t="s">
        <v>33311</v>
      </c>
      <c r="C21969" s="176" t="s">
        <v>115</v>
      </c>
      <c r="D21969" s="177">
        <v>47.73</v>
      </c>
    </row>
    <row r="21970" spans="1:4" x14ac:dyDescent="0.25">
      <c r="A21970" s="176" t="s">
        <v>33313</v>
      </c>
      <c r="B21970" s="176" t="s">
        <v>33314</v>
      </c>
      <c r="C21970" s="176" t="s">
        <v>33315</v>
      </c>
      <c r="D21970" s="177">
        <v>28.64</v>
      </c>
    </row>
    <row r="21971" spans="1:4" x14ac:dyDescent="0.25">
      <c r="A21971" s="176" t="s">
        <v>33316</v>
      </c>
      <c r="B21971" s="176" t="s">
        <v>33314</v>
      </c>
      <c r="C21971" s="176" t="s">
        <v>33315</v>
      </c>
      <c r="D21971" s="177">
        <v>26.73</v>
      </c>
    </row>
    <row r="21972" spans="1:4" x14ac:dyDescent="0.25">
      <c r="A21972" s="176" t="s">
        <v>33317</v>
      </c>
      <c r="B21972" s="176" t="s">
        <v>33318</v>
      </c>
      <c r="C21972" s="176" t="s">
        <v>33315</v>
      </c>
      <c r="D21972" s="177">
        <v>35.799999999999997</v>
      </c>
    </row>
    <row r="21973" spans="1:4" x14ac:dyDescent="0.25">
      <c r="A21973" s="176" t="s">
        <v>33319</v>
      </c>
      <c r="B21973" s="176" t="s">
        <v>33318</v>
      </c>
      <c r="C21973" s="176" t="s">
        <v>33315</v>
      </c>
      <c r="D21973" s="177">
        <v>33.409999999999997</v>
      </c>
    </row>
    <row r="21974" spans="1:4" x14ac:dyDescent="0.25">
      <c r="A21974" s="176" t="s">
        <v>33320</v>
      </c>
      <c r="B21974" s="176" t="s">
        <v>33321</v>
      </c>
      <c r="C21974" s="176" t="s">
        <v>115</v>
      </c>
      <c r="D21974" s="177">
        <v>179.01</v>
      </c>
    </row>
    <row r="21975" spans="1:4" x14ac:dyDescent="0.25">
      <c r="A21975" s="176" t="s">
        <v>33322</v>
      </c>
      <c r="B21975" s="176" t="s">
        <v>33321</v>
      </c>
      <c r="C21975" s="176" t="s">
        <v>115</v>
      </c>
      <c r="D21975" s="177">
        <v>167.06</v>
      </c>
    </row>
    <row r="21976" spans="1:4" x14ac:dyDescent="0.25">
      <c r="A21976" s="176" t="s">
        <v>33323</v>
      </c>
      <c r="B21976" s="176" t="s">
        <v>33324</v>
      </c>
      <c r="C21976" s="176" t="s">
        <v>33315</v>
      </c>
      <c r="D21976" s="177">
        <v>40.909999999999997</v>
      </c>
    </row>
    <row r="21977" spans="1:4" x14ac:dyDescent="0.25">
      <c r="A21977" s="176" t="s">
        <v>33325</v>
      </c>
      <c r="B21977" s="176" t="s">
        <v>33324</v>
      </c>
      <c r="C21977" s="176" t="s">
        <v>33315</v>
      </c>
      <c r="D21977" s="177">
        <v>38.18</v>
      </c>
    </row>
    <row r="21978" spans="1:4" x14ac:dyDescent="0.25">
      <c r="A21978" s="176" t="s">
        <v>33326</v>
      </c>
      <c r="B21978" s="176" t="s">
        <v>33327</v>
      </c>
      <c r="C21978" s="176" t="s">
        <v>33315</v>
      </c>
      <c r="D21978" s="177">
        <v>28.64</v>
      </c>
    </row>
    <row r="21979" spans="1:4" x14ac:dyDescent="0.25">
      <c r="A21979" s="176" t="s">
        <v>33328</v>
      </c>
      <c r="B21979" s="176" t="s">
        <v>33327</v>
      </c>
      <c r="C21979" s="176" t="s">
        <v>33315</v>
      </c>
      <c r="D21979" s="177">
        <v>26.73</v>
      </c>
    </row>
    <row r="21980" spans="1:4" x14ac:dyDescent="0.25">
      <c r="A21980" s="176" t="s">
        <v>33329</v>
      </c>
      <c r="B21980" s="176" t="s">
        <v>33330</v>
      </c>
      <c r="C21980" s="176" t="s">
        <v>33315</v>
      </c>
      <c r="D21980" s="177">
        <v>47.73</v>
      </c>
    </row>
    <row r="21981" spans="1:4" x14ac:dyDescent="0.25">
      <c r="A21981" s="176" t="s">
        <v>33331</v>
      </c>
      <c r="B21981" s="176" t="s">
        <v>33330</v>
      </c>
      <c r="C21981" s="176" t="s">
        <v>33315</v>
      </c>
      <c r="D21981" s="177">
        <v>44.55</v>
      </c>
    </row>
    <row r="21982" spans="1:4" x14ac:dyDescent="0.25">
      <c r="A21982" s="176" t="s">
        <v>33332</v>
      </c>
      <c r="B21982" s="176" t="s">
        <v>33333</v>
      </c>
      <c r="C21982" s="176" t="s">
        <v>115</v>
      </c>
      <c r="D21982" s="177">
        <v>5.72</v>
      </c>
    </row>
    <row r="21983" spans="1:4" x14ac:dyDescent="0.25">
      <c r="A21983" s="176" t="s">
        <v>33334</v>
      </c>
      <c r="B21983" s="176" t="s">
        <v>33333</v>
      </c>
      <c r="C21983" s="176" t="s">
        <v>115</v>
      </c>
      <c r="D21983" s="177">
        <v>5.34</v>
      </c>
    </row>
    <row r="21984" spans="1:4" x14ac:dyDescent="0.25">
      <c r="A21984" s="176" t="s">
        <v>33335</v>
      </c>
      <c r="B21984" s="176" t="s">
        <v>33336</v>
      </c>
      <c r="C21984" s="176" t="s">
        <v>33315</v>
      </c>
      <c r="D21984" s="177">
        <v>3.18</v>
      </c>
    </row>
    <row r="21985" spans="1:4" x14ac:dyDescent="0.25">
      <c r="A21985" s="176" t="s">
        <v>33337</v>
      </c>
      <c r="B21985" s="176" t="s">
        <v>33336</v>
      </c>
      <c r="C21985" s="176" t="s">
        <v>33315</v>
      </c>
      <c r="D21985" s="177">
        <v>2.97</v>
      </c>
    </row>
    <row r="21986" spans="1:4" x14ac:dyDescent="0.25">
      <c r="A21986" s="176" t="s">
        <v>33338</v>
      </c>
      <c r="B21986" s="176" t="s">
        <v>33339</v>
      </c>
      <c r="C21986" s="176" t="s">
        <v>115</v>
      </c>
      <c r="D21986" s="177">
        <v>75.17</v>
      </c>
    </row>
    <row r="21987" spans="1:4" x14ac:dyDescent="0.25">
      <c r="A21987" s="176" t="s">
        <v>33340</v>
      </c>
      <c r="B21987" s="176" t="s">
        <v>33339</v>
      </c>
      <c r="C21987" s="176" t="s">
        <v>115</v>
      </c>
      <c r="D21987" s="177">
        <v>71.349999999999994</v>
      </c>
    </row>
    <row r="21988" spans="1:4" x14ac:dyDescent="0.25">
      <c r="A21988" s="176" t="s">
        <v>33341</v>
      </c>
      <c r="B21988" s="176" t="s">
        <v>33342</v>
      </c>
      <c r="C21988" s="176" t="s">
        <v>115</v>
      </c>
      <c r="D21988" s="177">
        <v>125.27</v>
      </c>
    </row>
    <row r="21989" spans="1:4" x14ac:dyDescent="0.25">
      <c r="A21989" s="176" t="s">
        <v>33343</v>
      </c>
      <c r="B21989" s="176" t="s">
        <v>33342</v>
      </c>
      <c r="C21989" s="176" t="s">
        <v>115</v>
      </c>
      <c r="D21989" s="177">
        <v>118.9</v>
      </c>
    </row>
    <row r="21990" spans="1:4" x14ac:dyDescent="0.25">
      <c r="A21990" s="176" t="s">
        <v>33344</v>
      </c>
      <c r="B21990" s="176" t="s">
        <v>33345</v>
      </c>
      <c r="C21990" s="176" t="s">
        <v>115</v>
      </c>
      <c r="D21990" s="177">
        <v>32.4</v>
      </c>
    </row>
    <row r="21991" spans="1:4" x14ac:dyDescent="0.25">
      <c r="A21991" s="176" t="s">
        <v>33346</v>
      </c>
      <c r="B21991" s="176" t="s">
        <v>33345</v>
      </c>
      <c r="C21991" s="176" t="s">
        <v>115</v>
      </c>
      <c r="D21991" s="177">
        <v>30.76</v>
      </c>
    </row>
    <row r="21992" spans="1:4" x14ac:dyDescent="0.25">
      <c r="A21992" s="176" t="s">
        <v>33347</v>
      </c>
      <c r="B21992" s="176" t="s">
        <v>33348</v>
      </c>
      <c r="C21992" s="176" t="s">
        <v>33315</v>
      </c>
      <c r="D21992" s="177">
        <v>10.41</v>
      </c>
    </row>
    <row r="21993" spans="1:4" x14ac:dyDescent="0.25">
      <c r="A21993" s="176" t="s">
        <v>33349</v>
      </c>
      <c r="B21993" s="176" t="s">
        <v>33348</v>
      </c>
      <c r="C21993" s="176" t="s">
        <v>33315</v>
      </c>
      <c r="D21993" s="177">
        <v>9.8800000000000008</v>
      </c>
    </row>
    <row r="21994" spans="1:4" x14ac:dyDescent="0.25">
      <c r="A21994" s="176" t="s">
        <v>33350</v>
      </c>
      <c r="B21994" s="176" t="s">
        <v>33351</v>
      </c>
      <c r="C21994" s="176" t="s">
        <v>33315</v>
      </c>
      <c r="D21994" s="177">
        <v>12.51</v>
      </c>
    </row>
    <row r="21995" spans="1:4" x14ac:dyDescent="0.25">
      <c r="A21995" s="176" t="s">
        <v>33352</v>
      </c>
      <c r="B21995" s="176" t="s">
        <v>33351</v>
      </c>
      <c r="C21995" s="176" t="s">
        <v>33315</v>
      </c>
      <c r="D21995" s="177">
        <v>11.87</v>
      </c>
    </row>
    <row r="21996" spans="1:4" x14ac:dyDescent="0.25">
      <c r="A21996" s="176" t="s">
        <v>33353</v>
      </c>
      <c r="B21996" s="176" t="s">
        <v>33354</v>
      </c>
      <c r="C21996" s="176" t="s">
        <v>115</v>
      </c>
      <c r="D21996" s="177">
        <v>156.58000000000001</v>
      </c>
    </row>
    <row r="21997" spans="1:4" x14ac:dyDescent="0.25">
      <c r="A21997" s="176" t="s">
        <v>33355</v>
      </c>
      <c r="B21997" s="176" t="s">
        <v>33354</v>
      </c>
      <c r="C21997" s="176" t="s">
        <v>115</v>
      </c>
      <c r="D21997" s="177">
        <v>148.61000000000001</v>
      </c>
    </row>
    <row r="21998" spans="1:4" x14ac:dyDescent="0.25">
      <c r="A21998" s="176" t="s">
        <v>33356</v>
      </c>
      <c r="B21998" s="176" t="s">
        <v>33357</v>
      </c>
      <c r="C21998" s="176" t="s">
        <v>33315</v>
      </c>
      <c r="D21998" s="177">
        <v>14.41</v>
      </c>
    </row>
    <row r="21999" spans="1:4" x14ac:dyDescent="0.25">
      <c r="A21999" s="176" t="s">
        <v>33358</v>
      </c>
      <c r="B21999" s="176" t="s">
        <v>33357</v>
      </c>
      <c r="C21999" s="176" t="s">
        <v>33315</v>
      </c>
      <c r="D21999" s="177">
        <v>14.17</v>
      </c>
    </row>
    <row r="22000" spans="1:4" x14ac:dyDescent="0.25">
      <c r="A22000" s="176" t="s">
        <v>33359</v>
      </c>
      <c r="B22000" s="176" t="s">
        <v>33360</v>
      </c>
      <c r="C22000" s="176" t="s">
        <v>115</v>
      </c>
      <c r="D22000" s="177">
        <v>1.9</v>
      </c>
    </row>
    <row r="22001" spans="1:4" x14ac:dyDescent="0.25">
      <c r="A22001" s="176" t="s">
        <v>33361</v>
      </c>
      <c r="B22001" s="176" t="s">
        <v>33360</v>
      </c>
      <c r="C22001" s="176" t="s">
        <v>115</v>
      </c>
      <c r="D22001" s="177">
        <v>1.9</v>
      </c>
    </row>
    <row r="22002" spans="1:4" x14ac:dyDescent="0.25">
      <c r="A22002" s="176" t="s">
        <v>33362</v>
      </c>
      <c r="B22002" s="176" t="s">
        <v>33363</v>
      </c>
      <c r="C22002" s="176" t="s">
        <v>51</v>
      </c>
      <c r="D22002" s="177">
        <v>5.75</v>
      </c>
    </row>
    <row r="22003" spans="1:4" x14ac:dyDescent="0.25">
      <c r="A22003" s="176" t="s">
        <v>33364</v>
      </c>
      <c r="B22003" s="176" t="s">
        <v>33363</v>
      </c>
      <c r="C22003" s="176" t="s">
        <v>51</v>
      </c>
      <c r="D22003" s="177">
        <v>5.75</v>
      </c>
    </row>
    <row r="22004" spans="1:4" x14ac:dyDescent="0.25">
      <c r="A22004" s="176" t="s">
        <v>33365</v>
      </c>
      <c r="B22004" s="176" t="s">
        <v>33366</v>
      </c>
      <c r="C22004" s="176" t="s">
        <v>51</v>
      </c>
      <c r="D22004" s="177">
        <v>5.75</v>
      </c>
    </row>
    <row r="22005" spans="1:4" x14ac:dyDescent="0.25">
      <c r="A22005" s="176" t="s">
        <v>33367</v>
      </c>
      <c r="B22005" s="176" t="s">
        <v>33366</v>
      </c>
      <c r="C22005" s="176" t="s">
        <v>51</v>
      </c>
      <c r="D22005" s="177">
        <v>5.75</v>
      </c>
    </row>
    <row r="22006" spans="1:4" x14ac:dyDescent="0.25">
      <c r="A22006" s="176" t="s">
        <v>33368</v>
      </c>
      <c r="B22006" s="176" t="s">
        <v>951</v>
      </c>
      <c r="C22006" s="176" t="s">
        <v>51</v>
      </c>
      <c r="D22006" s="177">
        <v>5.81</v>
      </c>
    </row>
    <row r="22007" spans="1:4" x14ac:dyDescent="0.25">
      <c r="A22007" s="176" t="s">
        <v>33369</v>
      </c>
      <c r="B22007" s="176" t="s">
        <v>951</v>
      </c>
      <c r="C22007" s="176" t="s">
        <v>51</v>
      </c>
      <c r="D22007" s="177">
        <v>5.81</v>
      </c>
    </row>
    <row r="22008" spans="1:4" x14ac:dyDescent="0.25">
      <c r="A22008" s="176" t="s">
        <v>33370</v>
      </c>
      <c r="B22008" s="176" t="s">
        <v>33371</v>
      </c>
      <c r="C22008" s="176" t="s">
        <v>322</v>
      </c>
      <c r="D22008" s="177">
        <v>120.4</v>
      </c>
    </row>
    <row r="22009" spans="1:4" x14ac:dyDescent="0.25">
      <c r="A22009" s="176" t="s">
        <v>33372</v>
      </c>
      <c r="B22009" s="176" t="s">
        <v>33371</v>
      </c>
      <c r="C22009" s="176" t="s">
        <v>322</v>
      </c>
      <c r="D22009" s="177">
        <v>119.79</v>
      </c>
    </row>
    <row r="22010" spans="1:4" x14ac:dyDescent="0.25">
      <c r="A22010" s="176" t="s">
        <v>33373</v>
      </c>
      <c r="B22010" s="176" t="s">
        <v>33374</v>
      </c>
      <c r="C22010" s="176" t="s">
        <v>322</v>
      </c>
      <c r="D22010" s="177">
        <v>22.69</v>
      </c>
    </row>
    <row r="22011" spans="1:4" x14ac:dyDescent="0.25">
      <c r="A22011" s="176" t="s">
        <v>33375</v>
      </c>
      <c r="B22011" s="176" t="s">
        <v>33374</v>
      </c>
      <c r="C22011" s="176" t="s">
        <v>322</v>
      </c>
      <c r="D22011" s="177">
        <v>22.55</v>
      </c>
    </row>
    <row r="22012" spans="1:4" x14ac:dyDescent="0.25">
      <c r="A22012" s="176" t="s">
        <v>33376</v>
      </c>
      <c r="B22012" s="176" t="s">
        <v>33377</v>
      </c>
      <c r="C22012" s="176" t="s">
        <v>322</v>
      </c>
      <c r="D22012" s="177">
        <v>243.68</v>
      </c>
    </row>
    <row r="22013" spans="1:4" x14ac:dyDescent="0.25">
      <c r="A22013" s="176" t="s">
        <v>33378</v>
      </c>
      <c r="B22013" s="176" t="s">
        <v>33377</v>
      </c>
      <c r="C22013" s="176" t="s">
        <v>322</v>
      </c>
      <c r="D22013" s="177">
        <v>239.46</v>
      </c>
    </row>
    <row r="22014" spans="1:4" x14ac:dyDescent="0.25">
      <c r="A22014" s="176" t="s">
        <v>33379</v>
      </c>
      <c r="B22014" s="176" t="s">
        <v>33380</v>
      </c>
      <c r="C22014" s="176" t="s">
        <v>322</v>
      </c>
      <c r="D22014" s="177">
        <v>32.96</v>
      </c>
    </row>
    <row r="22015" spans="1:4" x14ac:dyDescent="0.25">
      <c r="A22015" s="176" t="s">
        <v>33381</v>
      </c>
      <c r="B22015" s="176" t="s">
        <v>33380</v>
      </c>
      <c r="C22015" s="176" t="s">
        <v>322</v>
      </c>
      <c r="D22015" s="177">
        <v>32.6</v>
      </c>
    </row>
    <row r="22016" spans="1:4" x14ac:dyDescent="0.25">
      <c r="A22016" s="176" t="s">
        <v>33382</v>
      </c>
      <c r="B22016" s="176" t="s">
        <v>33383</v>
      </c>
      <c r="C22016" s="176" t="s">
        <v>322</v>
      </c>
      <c r="D22016" s="177">
        <v>111.14</v>
      </c>
    </row>
    <row r="22017" spans="1:4" x14ac:dyDescent="0.25">
      <c r="A22017" s="176" t="s">
        <v>33384</v>
      </c>
      <c r="B22017" s="176" t="s">
        <v>33383</v>
      </c>
      <c r="C22017" s="176" t="s">
        <v>322</v>
      </c>
      <c r="D22017" s="177">
        <v>110.98</v>
      </c>
    </row>
    <row r="22018" spans="1:4" x14ac:dyDescent="0.25">
      <c r="A22018" s="176" t="s">
        <v>33385</v>
      </c>
      <c r="B22018" s="176" t="s">
        <v>33386</v>
      </c>
      <c r="C22018" s="176" t="s">
        <v>322</v>
      </c>
      <c r="D22018" s="177">
        <v>48.57</v>
      </c>
    </row>
    <row r="22019" spans="1:4" x14ac:dyDescent="0.25">
      <c r="A22019" s="176" t="s">
        <v>33387</v>
      </c>
      <c r="B22019" s="176" t="s">
        <v>33386</v>
      </c>
      <c r="C22019" s="176" t="s">
        <v>322</v>
      </c>
      <c r="D22019" s="177">
        <v>47.26</v>
      </c>
    </row>
    <row r="22020" spans="1:4" x14ac:dyDescent="0.25">
      <c r="A22020" s="176" t="s">
        <v>33388</v>
      </c>
      <c r="B22020" s="176" t="s">
        <v>33389</v>
      </c>
      <c r="C22020" s="176" t="s">
        <v>322</v>
      </c>
      <c r="D22020" s="177">
        <v>250.72</v>
      </c>
    </row>
    <row r="22021" spans="1:4" x14ac:dyDescent="0.25">
      <c r="A22021" s="176" t="s">
        <v>33390</v>
      </c>
      <c r="B22021" s="176" t="s">
        <v>33389</v>
      </c>
      <c r="C22021" s="176" t="s">
        <v>322</v>
      </c>
      <c r="D22021" s="177">
        <v>246.51</v>
      </c>
    </row>
    <row r="22022" spans="1:4" x14ac:dyDescent="0.25">
      <c r="A22022" s="176" t="s">
        <v>33391</v>
      </c>
      <c r="B22022" s="176" t="s">
        <v>33392</v>
      </c>
      <c r="C22022" s="176" t="s">
        <v>322</v>
      </c>
      <c r="D22022" s="177">
        <v>258.33</v>
      </c>
    </row>
    <row r="22023" spans="1:4" x14ac:dyDescent="0.25">
      <c r="A22023" s="176" t="s">
        <v>33393</v>
      </c>
      <c r="B22023" s="176" t="s">
        <v>33392</v>
      </c>
      <c r="C22023" s="176" t="s">
        <v>322</v>
      </c>
      <c r="D22023" s="177">
        <v>254.12</v>
      </c>
    </row>
    <row r="22024" spans="1:4" x14ac:dyDescent="0.25">
      <c r="A22024" s="176" t="s">
        <v>33394</v>
      </c>
      <c r="B22024" s="176" t="s">
        <v>33395</v>
      </c>
      <c r="C22024" s="176" t="s">
        <v>322</v>
      </c>
      <c r="D22024" s="177">
        <v>127.8</v>
      </c>
    </row>
    <row r="22025" spans="1:4" x14ac:dyDescent="0.25">
      <c r="A22025" s="176" t="s">
        <v>33396</v>
      </c>
      <c r="B22025" s="176" t="s">
        <v>33395</v>
      </c>
      <c r="C22025" s="176" t="s">
        <v>322</v>
      </c>
      <c r="D22025" s="177">
        <v>122.83</v>
      </c>
    </row>
    <row r="22026" spans="1:4" x14ac:dyDescent="0.25">
      <c r="A22026" s="176" t="s">
        <v>33397</v>
      </c>
      <c r="B22026" s="176" t="s">
        <v>33398</v>
      </c>
      <c r="C22026" s="176" t="s">
        <v>115</v>
      </c>
      <c r="D22026" s="177">
        <v>1399653.82</v>
      </c>
    </row>
    <row r="22027" spans="1:4" x14ac:dyDescent="0.25">
      <c r="A22027" s="176" t="s">
        <v>33399</v>
      </c>
      <c r="B22027" s="176" t="s">
        <v>33398</v>
      </c>
      <c r="C22027" s="176" t="s">
        <v>115</v>
      </c>
      <c r="D22027" s="177">
        <v>1399653.82</v>
      </c>
    </row>
    <row r="22028" spans="1:4" x14ac:dyDescent="0.25">
      <c r="A22028" s="176" t="s">
        <v>33400</v>
      </c>
      <c r="B22028" s="176" t="s">
        <v>33401</v>
      </c>
      <c r="C22028" s="176" t="s">
        <v>115</v>
      </c>
      <c r="D22028" s="177">
        <v>46068.74</v>
      </c>
    </row>
    <row r="22029" spans="1:4" x14ac:dyDescent="0.25">
      <c r="A22029" s="176" t="s">
        <v>33402</v>
      </c>
      <c r="B22029" s="176" t="s">
        <v>33401</v>
      </c>
      <c r="C22029" s="176" t="s">
        <v>115</v>
      </c>
      <c r="D22029" s="177">
        <v>46068.74</v>
      </c>
    </row>
    <row r="22030" spans="1:4" x14ac:dyDescent="0.25">
      <c r="A22030" s="176" t="s">
        <v>33403</v>
      </c>
      <c r="B22030" s="176" t="s">
        <v>33404</v>
      </c>
      <c r="C22030" s="176" t="s">
        <v>115</v>
      </c>
      <c r="D22030" s="177">
        <v>1240675.4099999999</v>
      </c>
    </row>
    <row r="22031" spans="1:4" x14ac:dyDescent="0.25">
      <c r="A22031" s="176" t="s">
        <v>33405</v>
      </c>
      <c r="B22031" s="176" t="s">
        <v>33404</v>
      </c>
      <c r="C22031" s="176" t="s">
        <v>115</v>
      </c>
      <c r="D22031" s="177">
        <v>1240675.4099999999</v>
      </c>
    </row>
    <row r="22032" spans="1:4" x14ac:dyDescent="0.25">
      <c r="A22032" s="176" t="s">
        <v>33406</v>
      </c>
      <c r="B22032" s="176" t="s">
        <v>33407</v>
      </c>
      <c r="C22032" s="176" t="s">
        <v>115</v>
      </c>
      <c r="D22032" s="177">
        <v>1067822.45</v>
      </c>
    </row>
    <row r="22033" spans="1:4" x14ac:dyDescent="0.25">
      <c r="A22033" s="176" t="s">
        <v>33408</v>
      </c>
      <c r="B22033" s="176" t="s">
        <v>33407</v>
      </c>
      <c r="C22033" s="176" t="s">
        <v>115</v>
      </c>
      <c r="D22033" s="177">
        <v>1067822.45</v>
      </c>
    </row>
    <row r="22034" spans="1:4" x14ac:dyDescent="0.25">
      <c r="A22034" s="176" t="s">
        <v>33409</v>
      </c>
      <c r="B22034" s="176" t="s">
        <v>33410</v>
      </c>
      <c r="C22034" s="176" t="s">
        <v>115</v>
      </c>
      <c r="D22034" s="177">
        <v>1067822.45</v>
      </c>
    </row>
    <row r="22035" spans="1:4" x14ac:dyDescent="0.25">
      <c r="A22035" s="176" t="s">
        <v>33411</v>
      </c>
      <c r="B22035" s="176" t="s">
        <v>33410</v>
      </c>
      <c r="C22035" s="176" t="s">
        <v>115</v>
      </c>
      <c r="D22035" s="177">
        <v>1067822.45</v>
      </c>
    </row>
    <row r="22036" spans="1:4" x14ac:dyDescent="0.25">
      <c r="A22036" s="176" t="s">
        <v>33412</v>
      </c>
      <c r="B22036" s="176" t="s">
        <v>33413</v>
      </c>
      <c r="C22036" s="176" t="s">
        <v>115</v>
      </c>
      <c r="D22036" s="177">
        <v>1352574.53</v>
      </c>
    </row>
    <row r="22037" spans="1:4" x14ac:dyDescent="0.25">
      <c r="A22037" s="176" t="s">
        <v>33414</v>
      </c>
      <c r="B22037" s="176" t="s">
        <v>33413</v>
      </c>
      <c r="C22037" s="176" t="s">
        <v>115</v>
      </c>
      <c r="D22037" s="177">
        <v>1352574.53</v>
      </c>
    </row>
    <row r="22038" spans="1:4" x14ac:dyDescent="0.25">
      <c r="A22038" s="176" t="s">
        <v>33415</v>
      </c>
      <c r="B22038" s="176" t="s">
        <v>33416</v>
      </c>
      <c r="C22038" s="176" t="s">
        <v>115</v>
      </c>
      <c r="D22038" s="177">
        <v>56.12</v>
      </c>
    </row>
    <row r="22039" spans="1:4" x14ac:dyDescent="0.25">
      <c r="A22039" s="176" t="s">
        <v>33417</v>
      </c>
      <c r="B22039" s="176" t="s">
        <v>33416</v>
      </c>
      <c r="C22039" s="176" t="s">
        <v>115</v>
      </c>
      <c r="D22039" s="177">
        <v>56.12</v>
      </c>
    </row>
    <row r="22040" spans="1:4" x14ac:dyDescent="0.25">
      <c r="A22040" s="176" t="s">
        <v>33418</v>
      </c>
      <c r="B22040" s="176" t="s">
        <v>33419</v>
      </c>
      <c r="C22040" s="176" t="s">
        <v>115</v>
      </c>
      <c r="D22040" s="177">
        <v>61.65</v>
      </c>
    </row>
    <row r="22041" spans="1:4" x14ac:dyDescent="0.25">
      <c r="A22041" s="176" t="s">
        <v>33420</v>
      </c>
      <c r="B22041" s="176" t="s">
        <v>33419</v>
      </c>
      <c r="C22041" s="176" t="s">
        <v>115</v>
      </c>
      <c r="D22041" s="177">
        <v>61.65</v>
      </c>
    </row>
    <row r="22042" spans="1:4" x14ac:dyDescent="0.25">
      <c r="A22042" s="176" t="s">
        <v>33421</v>
      </c>
      <c r="B22042" s="176" t="s">
        <v>33422</v>
      </c>
      <c r="C22042" s="176" t="s">
        <v>115</v>
      </c>
      <c r="D22042" s="177">
        <v>64.260000000000005</v>
      </c>
    </row>
    <row r="22043" spans="1:4" x14ac:dyDescent="0.25">
      <c r="A22043" s="176" t="s">
        <v>33423</v>
      </c>
      <c r="B22043" s="176" t="s">
        <v>33422</v>
      </c>
      <c r="C22043" s="176" t="s">
        <v>115</v>
      </c>
      <c r="D22043" s="177">
        <v>64.260000000000005</v>
      </c>
    </row>
    <row r="22044" spans="1:4" x14ac:dyDescent="0.25">
      <c r="A22044" s="176" t="s">
        <v>33424</v>
      </c>
      <c r="B22044" s="176" t="s">
        <v>33425</v>
      </c>
      <c r="C22044" s="176" t="s">
        <v>115</v>
      </c>
      <c r="D22044" s="177">
        <v>73.67</v>
      </c>
    </row>
    <row r="22045" spans="1:4" x14ac:dyDescent="0.25">
      <c r="A22045" s="176" t="s">
        <v>33426</v>
      </c>
      <c r="B22045" s="176" t="s">
        <v>33425</v>
      </c>
      <c r="C22045" s="176" t="s">
        <v>115</v>
      </c>
      <c r="D22045" s="177">
        <v>73.67</v>
      </c>
    </row>
    <row r="22046" spans="1:4" x14ac:dyDescent="0.25">
      <c r="A22046" s="176" t="s">
        <v>33427</v>
      </c>
      <c r="B22046" s="176" t="s">
        <v>33428</v>
      </c>
      <c r="C22046" s="176" t="s">
        <v>115</v>
      </c>
      <c r="D22046" s="177">
        <v>75.19</v>
      </c>
    </row>
    <row r="22047" spans="1:4" x14ac:dyDescent="0.25">
      <c r="A22047" s="176" t="s">
        <v>33429</v>
      </c>
      <c r="B22047" s="176" t="s">
        <v>33428</v>
      </c>
      <c r="C22047" s="176" t="s">
        <v>115</v>
      </c>
      <c r="D22047" s="177">
        <v>75.19</v>
      </c>
    </row>
    <row r="22048" spans="1:4" x14ac:dyDescent="0.25">
      <c r="A22048" s="176" t="s">
        <v>33430</v>
      </c>
      <c r="B22048" s="176" t="s">
        <v>33431</v>
      </c>
      <c r="C22048" s="176" t="s">
        <v>115</v>
      </c>
      <c r="D22048" s="177">
        <v>90.42</v>
      </c>
    </row>
    <row r="22049" spans="1:4" x14ac:dyDescent="0.25">
      <c r="A22049" s="176" t="s">
        <v>33432</v>
      </c>
      <c r="B22049" s="176" t="s">
        <v>33431</v>
      </c>
      <c r="C22049" s="176" t="s">
        <v>115</v>
      </c>
      <c r="D22049" s="177">
        <v>90.42</v>
      </c>
    </row>
    <row r="22050" spans="1:4" x14ac:dyDescent="0.25">
      <c r="A22050" s="176" t="s">
        <v>33433</v>
      </c>
      <c r="B22050" s="176" t="s">
        <v>33434</v>
      </c>
      <c r="C22050" s="176" t="s">
        <v>115</v>
      </c>
      <c r="D22050" s="177">
        <v>98.51</v>
      </c>
    </row>
    <row r="22051" spans="1:4" x14ac:dyDescent="0.25">
      <c r="A22051" s="176" t="s">
        <v>33435</v>
      </c>
      <c r="B22051" s="176" t="s">
        <v>33434</v>
      </c>
      <c r="C22051" s="176" t="s">
        <v>115</v>
      </c>
      <c r="D22051" s="177">
        <v>98.51</v>
      </c>
    </row>
    <row r="22052" spans="1:4" x14ac:dyDescent="0.25">
      <c r="A22052" s="176" t="s">
        <v>33436</v>
      </c>
      <c r="B22052" s="176" t="s">
        <v>33437</v>
      </c>
      <c r="C22052" s="176" t="s">
        <v>115</v>
      </c>
      <c r="D22052" s="177">
        <v>116.12</v>
      </c>
    </row>
    <row r="22053" spans="1:4" x14ac:dyDescent="0.25">
      <c r="A22053" s="176" t="s">
        <v>33438</v>
      </c>
      <c r="B22053" s="176" t="s">
        <v>33437</v>
      </c>
      <c r="C22053" s="176" t="s">
        <v>115</v>
      </c>
      <c r="D22053" s="177">
        <v>116.12</v>
      </c>
    </row>
    <row r="22054" spans="1:4" x14ac:dyDescent="0.25">
      <c r="A22054" s="176" t="s">
        <v>33439</v>
      </c>
      <c r="B22054" s="176" t="s">
        <v>33440</v>
      </c>
      <c r="C22054" s="176" t="s">
        <v>115</v>
      </c>
      <c r="D22054" s="177">
        <v>128.97</v>
      </c>
    </row>
    <row r="22055" spans="1:4" x14ac:dyDescent="0.25">
      <c r="A22055" s="176" t="s">
        <v>33441</v>
      </c>
      <c r="B22055" s="176" t="s">
        <v>33440</v>
      </c>
      <c r="C22055" s="176" t="s">
        <v>115</v>
      </c>
      <c r="D22055" s="177">
        <v>128.97</v>
      </c>
    </row>
    <row r="22056" spans="1:4" x14ac:dyDescent="0.25">
      <c r="A22056" s="176" t="s">
        <v>33442</v>
      </c>
      <c r="B22056" s="176" t="s">
        <v>33443</v>
      </c>
      <c r="C22056" s="176" t="s">
        <v>115</v>
      </c>
      <c r="D22056" s="177">
        <v>20.91</v>
      </c>
    </row>
    <row r="22057" spans="1:4" x14ac:dyDescent="0.25">
      <c r="A22057" s="176" t="s">
        <v>33444</v>
      </c>
      <c r="B22057" s="176" t="s">
        <v>33443</v>
      </c>
      <c r="C22057" s="176" t="s">
        <v>115</v>
      </c>
      <c r="D22057" s="177">
        <v>20.91</v>
      </c>
    </row>
    <row r="22058" spans="1:4" x14ac:dyDescent="0.25">
      <c r="A22058" s="176" t="s">
        <v>33445</v>
      </c>
      <c r="B22058" s="176" t="s">
        <v>33446</v>
      </c>
      <c r="C22058" s="176" t="s">
        <v>115</v>
      </c>
      <c r="D22058" s="177">
        <v>28.41</v>
      </c>
    </row>
    <row r="22059" spans="1:4" x14ac:dyDescent="0.25">
      <c r="A22059" s="176" t="s">
        <v>33447</v>
      </c>
      <c r="B22059" s="176" t="s">
        <v>33446</v>
      </c>
      <c r="C22059" s="176" t="s">
        <v>115</v>
      </c>
      <c r="D22059" s="177">
        <v>28.41</v>
      </c>
    </row>
    <row r="22060" spans="1:4" x14ac:dyDescent="0.25">
      <c r="A22060" s="176" t="s">
        <v>33448</v>
      </c>
      <c r="B22060" s="176" t="s">
        <v>33449</v>
      </c>
      <c r="C22060" s="176" t="s">
        <v>115</v>
      </c>
      <c r="D22060" s="177">
        <v>64.319999999999993</v>
      </c>
    </row>
    <row r="22061" spans="1:4" x14ac:dyDescent="0.25">
      <c r="A22061" s="176" t="s">
        <v>33450</v>
      </c>
      <c r="B22061" s="176" t="s">
        <v>33449</v>
      </c>
      <c r="C22061" s="176" t="s">
        <v>115</v>
      </c>
      <c r="D22061" s="177">
        <v>64.319999999999993</v>
      </c>
    </row>
    <row r="22062" spans="1:4" x14ac:dyDescent="0.25">
      <c r="A22062" s="176" t="s">
        <v>33451</v>
      </c>
      <c r="B22062" s="176" t="s">
        <v>33452</v>
      </c>
      <c r="C22062" s="176" t="s">
        <v>115</v>
      </c>
      <c r="D22062" s="177">
        <v>74.95</v>
      </c>
    </row>
    <row r="22063" spans="1:4" x14ac:dyDescent="0.25">
      <c r="A22063" s="176" t="s">
        <v>33453</v>
      </c>
      <c r="B22063" s="176" t="s">
        <v>33452</v>
      </c>
      <c r="C22063" s="176" t="s">
        <v>115</v>
      </c>
      <c r="D22063" s="177">
        <v>74.95</v>
      </c>
    </row>
    <row r="22064" spans="1:4" x14ac:dyDescent="0.25">
      <c r="A22064" s="176" t="s">
        <v>33454</v>
      </c>
      <c r="B22064" s="176" t="s">
        <v>33455</v>
      </c>
      <c r="C22064" s="176" t="s">
        <v>115</v>
      </c>
      <c r="D22064" s="177">
        <v>96.22</v>
      </c>
    </row>
    <row r="22065" spans="1:4" x14ac:dyDescent="0.25">
      <c r="A22065" s="176" t="s">
        <v>33456</v>
      </c>
      <c r="B22065" s="176" t="s">
        <v>33455</v>
      </c>
      <c r="C22065" s="176" t="s">
        <v>115</v>
      </c>
      <c r="D22065" s="177">
        <v>96.22</v>
      </c>
    </row>
    <row r="22066" spans="1:4" x14ac:dyDescent="0.25">
      <c r="A22066" s="176" t="s">
        <v>33457</v>
      </c>
      <c r="B22066" s="176" t="s">
        <v>33458</v>
      </c>
      <c r="C22066" s="176" t="s">
        <v>115</v>
      </c>
      <c r="D22066" s="177">
        <v>117.49</v>
      </c>
    </row>
    <row r="22067" spans="1:4" x14ac:dyDescent="0.25">
      <c r="A22067" s="176" t="s">
        <v>33459</v>
      </c>
      <c r="B22067" s="176" t="s">
        <v>33458</v>
      </c>
      <c r="C22067" s="176" t="s">
        <v>115</v>
      </c>
      <c r="D22067" s="177">
        <v>117.49</v>
      </c>
    </row>
    <row r="22068" spans="1:4" x14ac:dyDescent="0.25">
      <c r="A22068" s="176" t="s">
        <v>33460</v>
      </c>
      <c r="B22068" s="176" t="s">
        <v>33461</v>
      </c>
      <c r="C22068" s="176" t="s">
        <v>115</v>
      </c>
      <c r="D22068" s="177">
        <v>202.91</v>
      </c>
    </row>
    <row r="22069" spans="1:4" x14ac:dyDescent="0.25">
      <c r="A22069" s="176" t="s">
        <v>33462</v>
      </c>
      <c r="B22069" s="176" t="s">
        <v>33461</v>
      </c>
      <c r="C22069" s="176" t="s">
        <v>115</v>
      </c>
      <c r="D22069" s="177">
        <v>202.91</v>
      </c>
    </row>
    <row r="22070" spans="1:4" x14ac:dyDescent="0.25">
      <c r="A22070" s="176" t="s">
        <v>33463</v>
      </c>
      <c r="B22070" s="176" t="s">
        <v>33464</v>
      </c>
      <c r="C22070" s="176" t="s">
        <v>115</v>
      </c>
      <c r="D22070" s="177">
        <v>62.93</v>
      </c>
    </row>
    <row r="22071" spans="1:4" x14ac:dyDescent="0.25">
      <c r="A22071" s="176" t="s">
        <v>33465</v>
      </c>
      <c r="B22071" s="176" t="s">
        <v>33464</v>
      </c>
      <c r="C22071" s="176" t="s">
        <v>115</v>
      </c>
      <c r="D22071" s="177">
        <v>62.93</v>
      </c>
    </row>
    <row r="22072" spans="1:4" x14ac:dyDescent="0.25">
      <c r="A22072" s="176" t="s">
        <v>33466</v>
      </c>
      <c r="B22072" s="176" t="s">
        <v>33467</v>
      </c>
      <c r="C22072" s="176" t="s">
        <v>115</v>
      </c>
      <c r="D22072" s="177">
        <v>143.16</v>
      </c>
    </row>
    <row r="22073" spans="1:4" x14ac:dyDescent="0.25">
      <c r="A22073" s="176" t="s">
        <v>33468</v>
      </c>
      <c r="B22073" s="176" t="s">
        <v>33467</v>
      </c>
      <c r="C22073" s="176" t="s">
        <v>115</v>
      </c>
      <c r="D22073" s="177">
        <v>143.16</v>
      </c>
    </row>
    <row r="22074" spans="1:4" x14ac:dyDescent="0.25">
      <c r="A22074" s="176" t="s">
        <v>33469</v>
      </c>
      <c r="B22074" s="176" t="s">
        <v>33470</v>
      </c>
      <c r="C22074" s="176" t="s">
        <v>115</v>
      </c>
      <c r="D22074" s="177">
        <v>158.91</v>
      </c>
    </row>
    <row r="22075" spans="1:4" x14ac:dyDescent="0.25">
      <c r="A22075" s="176" t="s">
        <v>33471</v>
      </c>
      <c r="B22075" s="176" t="s">
        <v>33470</v>
      </c>
      <c r="C22075" s="176" t="s">
        <v>115</v>
      </c>
      <c r="D22075" s="177">
        <v>158.91</v>
      </c>
    </row>
    <row r="22076" spans="1:4" x14ac:dyDescent="0.25">
      <c r="A22076" s="176" t="s">
        <v>33472</v>
      </c>
      <c r="B22076" s="176" t="s">
        <v>33473</v>
      </c>
      <c r="C22076" s="176" t="s">
        <v>115</v>
      </c>
      <c r="D22076" s="177">
        <v>5.2</v>
      </c>
    </row>
    <row r="22077" spans="1:4" x14ac:dyDescent="0.25">
      <c r="A22077" s="176" t="s">
        <v>33474</v>
      </c>
      <c r="B22077" s="176" t="s">
        <v>33473</v>
      </c>
      <c r="C22077" s="176" t="s">
        <v>115</v>
      </c>
      <c r="D22077" s="177">
        <v>5.2</v>
      </c>
    </row>
    <row r="22078" spans="1:4" x14ac:dyDescent="0.25">
      <c r="A22078" s="176" t="s">
        <v>33475</v>
      </c>
      <c r="B22078" s="176" t="s">
        <v>33476</v>
      </c>
      <c r="C22078" s="176" t="s">
        <v>83</v>
      </c>
      <c r="D22078" s="177">
        <v>16.36</v>
      </c>
    </row>
    <row r="22079" spans="1:4" x14ac:dyDescent="0.25">
      <c r="A22079" s="176" t="s">
        <v>33477</v>
      </c>
      <c r="B22079" s="176" t="s">
        <v>33476</v>
      </c>
      <c r="C22079" s="176" t="s">
        <v>83</v>
      </c>
      <c r="D22079" s="177">
        <v>16.36</v>
      </c>
    </row>
    <row r="22080" spans="1:4" x14ac:dyDescent="0.25">
      <c r="A22080" s="176" t="s">
        <v>33478</v>
      </c>
      <c r="B22080" s="176" t="s">
        <v>33479</v>
      </c>
      <c r="C22080" s="176" t="s">
        <v>83</v>
      </c>
      <c r="D22080" s="177">
        <v>14.27</v>
      </c>
    </row>
    <row r="22081" spans="1:4" x14ac:dyDescent="0.25">
      <c r="A22081" s="176" t="s">
        <v>33480</v>
      </c>
      <c r="B22081" s="176" t="s">
        <v>33479</v>
      </c>
      <c r="C22081" s="176" t="s">
        <v>83</v>
      </c>
      <c r="D22081" s="177">
        <v>14.27</v>
      </c>
    </row>
    <row r="22082" spans="1:4" x14ac:dyDescent="0.25">
      <c r="A22082" s="176" t="s">
        <v>33481</v>
      </c>
      <c r="B22082" s="176" t="s">
        <v>33482</v>
      </c>
      <c r="C22082" s="176" t="s">
        <v>83</v>
      </c>
      <c r="D22082" s="177">
        <v>23.78</v>
      </c>
    </row>
    <row r="22083" spans="1:4" x14ac:dyDescent="0.25">
      <c r="A22083" s="176" t="s">
        <v>33483</v>
      </c>
      <c r="B22083" s="176" t="s">
        <v>33482</v>
      </c>
      <c r="C22083" s="176" t="s">
        <v>83</v>
      </c>
      <c r="D22083" s="177">
        <v>23.78</v>
      </c>
    </row>
    <row r="22084" spans="1:4" x14ac:dyDescent="0.25">
      <c r="A22084" s="176" t="s">
        <v>33484</v>
      </c>
      <c r="B22084" s="176" t="s">
        <v>33485</v>
      </c>
      <c r="C22084" s="176" t="s">
        <v>83</v>
      </c>
      <c r="D22084" s="177">
        <v>30.12</v>
      </c>
    </row>
    <row r="22085" spans="1:4" x14ac:dyDescent="0.25">
      <c r="A22085" s="176" t="s">
        <v>33486</v>
      </c>
      <c r="B22085" s="176" t="s">
        <v>33485</v>
      </c>
      <c r="C22085" s="176" t="s">
        <v>83</v>
      </c>
      <c r="D22085" s="177">
        <v>30.12</v>
      </c>
    </row>
    <row r="22086" spans="1:4" x14ac:dyDescent="0.25">
      <c r="A22086" s="176" t="s">
        <v>33487</v>
      </c>
      <c r="B22086" s="176" t="s">
        <v>33488</v>
      </c>
      <c r="C22086" s="176" t="s">
        <v>83</v>
      </c>
      <c r="D22086" s="177">
        <v>8.61</v>
      </c>
    </row>
    <row r="22087" spans="1:4" x14ac:dyDescent="0.25">
      <c r="A22087" s="176" t="s">
        <v>33489</v>
      </c>
      <c r="B22087" s="176" t="s">
        <v>33488</v>
      </c>
      <c r="C22087" s="176" t="s">
        <v>83</v>
      </c>
      <c r="D22087" s="177">
        <v>8.61</v>
      </c>
    </row>
    <row r="22088" spans="1:4" x14ac:dyDescent="0.25">
      <c r="A22088" s="176" t="s">
        <v>33490</v>
      </c>
      <c r="B22088" s="176" t="s">
        <v>33491</v>
      </c>
      <c r="C22088" s="176" t="s">
        <v>83</v>
      </c>
      <c r="D22088" s="177">
        <v>1.73</v>
      </c>
    </row>
    <row r="22089" spans="1:4" x14ac:dyDescent="0.25">
      <c r="A22089" s="176" t="s">
        <v>33492</v>
      </c>
      <c r="B22089" s="176" t="s">
        <v>33491</v>
      </c>
      <c r="C22089" s="176" t="s">
        <v>83</v>
      </c>
      <c r="D22089" s="177">
        <v>1.73</v>
      </c>
    </row>
    <row r="22090" spans="1:4" x14ac:dyDescent="0.25">
      <c r="A22090" s="176" t="s">
        <v>33493</v>
      </c>
      <c r="B22090" s="176" t="s">
        <v>33494</v>
      </c>
      <c r="C22090" s="176" t="s">
        <v>83</v>
      </c>
      <c r="D22090" s="177">
        <v>2.04</v>
      </c>
    </row>
    <row r="22091" spans="1:4" x14ac:dyDescent="0.25">
      <c r="A22091" s="176" t="s">
        <v>33495</v>
      </c>
      <c r="B22091" s="176" t="s">
        <v>33494</v>
      </c>
      <c r="C22091" s="176" t="s">
        <v>83</v>
      </c>
      <c r="D22091" s="177">
        <v>2.04</v>
      </c>
    </row>
    <row r="22092" spans="1:4" x14ac:dyDescent="0.25">
      <c r="A22092" s="176" t="s">
        <v>33496</v>
      </c>
      <c r="B22092" s="176" t="s">
        <v>33497</v>
      </c>
      <c r="C22092" s="176" t="s">
        <v>83</v>
      </c>
      <c r="D22092" s="177">
        <v>4.17</v>
      </c>
    </row>
    <row r="22093" spans="1:4" x14ac:dyDescent="0.25">
      <c r="A22093" s="176" t="s">
        <v>33498</v>
      </c>
      <c r="B22093" s="176" t="s">
        <v>33497</v>
      </c>
      <c r="C22093" s="176" t="s">
        <v>83</v>
      </c>
      <c r="D22093" s="177">
        <v>4.17</v>
      </c>
    </row>
    <row r="22094" spans="1:4" x14ac:dyDescent="0.25">
      <c r="A22094" s="176" t="s">
        <v>33499</v>
      </c>
      <c r="B22094" s="176" t="s">
        <v>33500</v>
      </c>
      <c r="C22094" s="176" t="s">
        <v>1467</v>
      </c>
      <c r="D22094" s="177">
        <v>1726.22</v>
      </c>
    </row>
    <row r="22095" spans="1:4" x14ac:dyDescent="0.25">
      <c r="A22095" s="176" t="s">
        <v>33501</v>
      </c>
      <c r="B22095" s="176" t="s">
        <v>33500</v>
      </c>
      <c r="C22095" s="176" t="s">
        <v>1467</v>
      </c>
      <c r="D22095" s="177">
        <v>1726.22</v>
      </c>
    </row>
    <row r="22096" spans="1:4" x14ac:dyDescent="0.25">
      <c r="A22096" s="176" t="s">
        <v>33502</v>
      </c>
      <c r="B22096" s="176" t="s">
        <v>33503</v>
      </c>
      <c r="C22096" s="176" t="s">
        <v>949</v>
      </c>
      <c r="D22096" s="177">
        <v>2478.77</v>
      </c>
    </row>
    <row r="22097" spans="1:4" x14ac:dyDescent="0.25">
      <c r="A22097" s="176" t="s">
        <v>33504</v>
      </c>
      <c r="B22097" s="176" t="s">
        <v>33503</v>
      </c>
      <c r="C22097" s="176" t="s">
        <v>949</v>
      </c>
      <c r="D22097" s="177">
        <v>2396.37</v>
      </c>
    </row>
    <row r="22098" spans="1:4" x14ac:dyDescent="0.25">
      <c r="A22098" s="176" t="s">
        <v>33505</v>
      </c>
      <c r="B22098" s="176" t="s">
        <v>33506</v>
      </c>
      <c r="C22098" s="176" t="s">
        <v>33507</v>
      </c>
      <c r="D22098" s="177">
        <v>352.23</v>
      </c>
    </row>
    <row r="22099" spans="1:4" x14ac:dyDescent="0.25">
      <c r="A22099" s="176" t="s">
        <v>33508</v>
      </c>
      <c r="B22099" s="176" t="s">
        <v>33506</v>
      </c>
      <c r="C22099" s="176" t="s">
        <v>33507</v>
      </c>
      <c r="D22099" s="177">
        <v>346.57</v>
      </c>
    </row>
    <row r="22100" spans="1:4" x14ac:dyDescent="0.25">
      <c r="A22100" s="176" t="s">
        <v>33509</v>
      </c>
      <c r="B22100" s="176" t="s">
        <v>33510</v>
      </c>
      <c r="C22100" s="176" t="s">
        <v>115</v>
      </c>
      <c r="D22100" s="177">
        <v>131.63</v>
      </c>
    </row>
    <row r="22101" spans="1:4" x14ac:dyDescent="0.25">
      <c r="A22101" s="176" t="s">
        <v>33511</v>
      </c>
      <c r="B22101" s="176" t="s">
        <v>33510</v>
      </c>
      <c r="C22101" s="176" t="s">
        <v>115</v>
      </c>
      <c r="D22101" s="177">
        <v>122.79</v>
      </c>
    </row>
    <row r="22102" spans="1:4" x14ac:dyDescent="0.25">
      <c r="A22102" s="176" t="s">
        <v>33512</v>
      </c>
      <c r="B22102" s="176" t="s">
        <v>33513</v>
      </c>
      <c r="C22102" s="176" t="s">
        <v>115</v>
      </c>
      <c r="D22102" s="177">
        <v>171.4</v>
      </c>
    </row>
    <row r="22103" spans="1:4" x14ac:dyDescent="0.25">
      <c r="A22103" s="176" t="s">
        <v>33514</v>
      </c>
      <c r="B22103" s="176" t="s">
        <v>33513</v>
      </c>
      <c r="C22103" s="176" t="s">
        <v>115</v>
      </c>
      <c r="D22103" s="177">
        <v>163.96</v>
      </c>
    </row>
    <row r="22104" spans="1:4" x14ac:dyDescent="0.25">
      <c r="A22104" s="176" t="s">
        <v>33515</v>
      </c>
      <c r="B22104" s="176" t="s">
        <v>33516</v>
      </c>
      <c r="C22104" s="176" t="s">
        <v>33517</v>
      </c>
      <c r="D22104" s="177">
        <v>131.66</v>
      </c>
    </row>
    <row r="22105" spans="1:4" x14ac:dyDescent="0.25">
      <c r="A22105" s="176" t="s">
        <v>33518</v>
      </c>
      <c r="B22105" s="176" t="s">
        <v>33516</v>
      </c>
      <c r="C22105" s="176" t="s">
        <v>33517</v>
      </c>
      <c r="D22105" s="177">
        <v>129.63</v>
      </c>
    </row>
    <row r="22106" spans="1:4" x14ac:dyDescent="0.25">
      <c r="A22106" s="176" t="s">
        <v>33519</v>
      </c>
      <c r="B22106" s="176" t="s">
        <v>33520</v>
      </c>
      <c r="C22106" s="176" t="s">
        <v>33517</v>
      </c>
      <c r="D22106" s="177">
        <v>130.22999999999999</v>
      </c>
    </row>
    <row r="22107" spans="1:4" x14ac:dyDescent="0.25">
      <c r="A22107" s="176" t="s">
        <v>33521</v>
      </c>
      <c r="B22107" s="176" t="s">
        <v>33520</v>
      </c>
      <c r="C22107" s="176" t="s">
        <v>33517</v>
      </c>
      <c r="D22107" s="177">
        <v>128.19999999999999</v>
      </c>
    </row>
    <row r="22108" spans="1:4" x14ac:dyDescent="0.25">
      <c r="A22108" s="176" t="s">
        <v>33522</v>
      </c>
      <c r="B22108" s="176" t="s">
        <v>33523</v>
      </c>
      <c r="C22108" s="176" t="s">
        <v>949</v>
      </c>
      <c r="D22108" s="177">
        <v>580.96</v>
      </c>
    </row>
    <row r="22109" spans="1:4" x14ac:dyDescent="0.25">
      <c r="A22109" s="176" t="s">
        <v>33524</v>
      </c>
      <c r="B22109" s="176" t="s">
        <v>33523</v>
      </c>
      <c r="C22109" s="176" t="s">
        <v>949</v>
      </c>
      <c r="D22109" s="177">
        <v>548.53</v>
      </c>
    </row>
    <row r="22110" spans="1:4" x14ac:dyDescent="0.25">
      <c r="A22110" s="176" t="s">
        <v>33525</v>
      </c>
      <c r="B22110" s="176" t="s">
        <v>33526</v>
      </c>
      <c r="C22110" s="176" t="s">
        <v>2150</v>
      </c>
      <c r="D22110" s="177">
        <v>13469.54</v>
      </c>
    </row>
    <row r="22111" spans="1:4" x14ac:dyDescent="0.25">
      <c r="A22111" s="176" t="s">
        <v>33527</v>
      </c>
      <c r="B22111" s="176" t="s">
        <v>33526</v>
      </c>
      <c r="C22111" s="176" t="s">
        <v>2150</v>
      </c>
      <c r="D22111" s="177">
        <v>12816.29</v>
      </c>
    </row>
    <row r="22112" spans="1:4" x14ac:dyDescent="0.25">
      <c r="A22112" s="176" t="s">
        <v>33528</v>
      </c>
      <c r="B22112" s="176" t="s">
        <v>33529</v>
      </c>
      <c r="C22112" s="176" t="s">
        <v>2150</v>
      </c>
      <c r="D22112" s="177">
        <v>550.46</v>
      </c>
    </row>
    <row r="22113" spans="1:4" x14ac:dyDescent="0.25">
      <c r="A22113" s="176" t="s">
        <v>33530</v>
      </c>
      <c r="B22113" s="176" t="s">
        <v>33529</v>
      </c>
      <c r="C22113" s="176" t="s">
        <v>2150</v>
      </c>
      <c r="D22113" s="177">
        <v>531.45000000000005</v>
      </c>
    </row>
    <row r="22114" spans="1:4" x14ac:dyDescent="0.25">
      <c r="A22114" s="176" t="s">
        <v>33531</v>
      </c>
      <c r="B22114" s="176" t="s">
        <v>33532</v>
      </c>
      <c r="C22114" s="176" t="s">
        <v>2150</v>
      </c>
      <c r="D22114" s="177">
        <v>1310.3399999999999</v>
      </c>
    </row>
    <row r="22115" spans="1:4" x14ac:dyDescent="0.25">
      <c r="A22115" s="176" t="s">
        <v>33533</v>
      </c>
      <c r="B22115" s="176" t="s">
        <v>33532</v>
      </c>
      <c r="C22115" s="176" t="s">
        <v>2150</v>
      </c>
      <c r="D22115" s="177">
        <v>1259.8800000000001</v>
      </c>
    </row>
    <row r="22116" spans="1:4" x14ac:dyDescent="0.25">
      <c r="A22116" s="176" t="s">
        <v>33534</v>
      </c>
      <c r="B22116" s="176" t="s">
        <v>33535</v>
      </c>
      <c r="C22116" s="176" t="s">
        <v>2150</v>
      </c>
      <c r="D22116" s="177">
        <v>1167.1600000000001</v>
      </c>
    </row>
    <row r="22117" spans="1:4" x14ac:dyDescent="0.25">
      <c r="A22117" s="176" t="s">
        <v>33536</v>
      </c>
      <c r="B22117" s="176" t="s">
        <v>33535</v>
      </c>
      <c r="C22117" s="176" t="s">
        <v>2150</v>
      </c>
      <c r="D22117" s="177">
        <v>1119.6099999999999</v>
      </c>
    </row>
    <row r="22118" spans="1:4" x14ac:dyDescent="0.25">
      <c r="A22118" s="176" t="s">
        <v>33537</v>
      </c>
      <c r="B22118" s="176" t="s">
        <v>33538</v>
      </c>
      <c r="C22118" s="176" t="s">
        <v>2150</v>
      </c>
      <c r="D22118" s="177">
        <v>688.47</v>
      </c>
    </row>
    <row r="22119" spans="1:4" x14ac:dyDescent="0.25">
      <c r="A22119" s="176" t="s">
        <v>33539</v>
      </c>
      <c r="B22119" s="176" t="s">
        <v>33538</v>
      </c>
      <c r="C22119" s="176" t="s">
        <v>2150</v>
      </c>
      <c r="D22119" s="177">
        <v>667.38</v>
      </c>
    </row>
    <row r="22120" spans="1:4" x14ac:dyDescent="0.25">
      <c r="A22120" s="176" t="s">
        <v>33540</v>
      </c>
      <c r="B22120" s="176" t="s">
        <v>33541</v>
      </c>
      <c r="C22120" s="176" t="s">
        <v>2150</v>
      </c>
      <c r="D22120" s="177">
        <v>1884.15</v>
      </c>
    </row>
    <row r="22121" spans="1:4" x14ac:dyDescent="0.25">
      <c r="A22121" s="176" t="s">
        <v>33542</v>
      </c>
      <c r="B22121" s="176" t="s">
        <v>33541</v>
      </c>
      <c r="C22121" s="176" t="s">
        <v>2150</v>
      </c>
      <c r="D22121" s="177">
        <v>1758.49</v>
      </c>
    </row>
    <row r="22122" spans="1:4" x14ac:dyDescent="0.25">
      <c r="A22122" s="176" t="s">
        <v>33543</v>
      </c>
      <c r="B22122" s="176" t="s">
        <v>33544</v>
      </c>
      <c r="C22122" s="176" t="s">
        <v>949</v>
      </c>
      <c r="D22122" s="177">
        <v>320.27</v>
      </c>
    </row>
    <row r="22123" spans="1:4" x14ac:dyDescent="0.25">
      <c r="A22123" s="176" t="s">
        <v>33545</v>
      </c>
      <c r="B22123" s="176" t="s">
        <v>33544</v>
      </c>
      <c r="C22123" s="176" t="s">
        <v>949</v>
      </c>
      <c r="D22123" s="177">
        <v>306.02999999999997</v>
      </c>
    </row>
    <row r="22124" spans="1:4" x14ac:dyDescent="0.25">
      <c r="A22124" s="176" t="s">
        <v>33546</v>
      </c>
      <c r="B22124" s="176" t="s">
        <v>33547</v>
      </c>
      <c r="C22124" s="176" t="s">
        <v>949</v>
      </c>
      <c r="D22124" s="177">
        <v>332.25</v>
      </c>
    </row>
    <row r="22125" spans="1:4" x14ac:dyDescent="0.25">
      <c r="A22125" s="176" t="s">
        <v>33548</v>
      </c>
      <c r="B22125" s="176" t="s">
        <v>33547</v>
      </c>
      <c r="C22125" s="176" t="s">
        <v>949</v>
      </c>
      <c r="D22125" s="177">
        <v>317.39999999999998</v>
      </c>
    </row>
    <row r="22126" spans="1:4" x14ac:dyDescent="0.25">
      <c r="A22126" s="176" t="s">
        <v>33549</v>
      </c>
      <c r="B22126" s="176" t="s">
        <v>33550</v>
      </c>
      <c r="C22126" s="176" t="s">
        <v>949</v>
      </c>
      <c r="D22126" s="177">
        <v>294.52</v>
      </c>
    </row>
    <row r="22127" spans="1:4" x14ac:dyDescent="0.25">
      <c r="A22127" s="176" t="s">
        <v>33551</v>
      </c>
      <c r="B22127" s="176" t="s">
        <v>33550</v>
      </c>
      <c r="C22127" s="176" t="s">
        <v>949</v>
      </c>
      <c r="D22127" s="177">
        <v>282.73</v>
      </c>
    </row>
    <row r="22128" spans="1:4" x14ac:dyDescent="0.25">
      <c r="A22128" s="176" t="s">
        <v>33552</v>
      </c>
      <c r="B22128" s="176" t="s">
        <v>33553</v>
      </c>
      <c r="C22128" s="176" t="s">
        <v>949</v>
      </c>
      <c r="D22128" s="177">
        <v>179.31</v>
      </c>
    </row>
    <row r="22129" spans="1:4" x14ac:dyDescent="0.25">
      <c r="A22129" s="176" t="s">
        <v>33554</v>
      </c>
      <c r="B22129" s="176" t="s">
        <v>33553</v>
      </c>
      <c r="C22129" s="176" t="s">
        <v>949</v>
      </c>
      <c r="D22129" s="177">
        <v>167.86</v>
      </c>
    </row>
    <row r="22130" spans="1:4" x14ac:dyDescent="0.25">
      <c r="A22130" s="176" t="s">
        <v>33555</v>
      </c>
      <c r="B22130" s="176" t="s">
        <v>33556</v>
      </c>
      <c r="C22130" s="176" t="s">
        <v>949</v>
      </c>
      <c r="D22130" s="177">
        <v>391.35</v>
      </c>
    </row>
    <row r="22131" spans="1:4" x14ac:dyDescent="0.25">
      <c r="A22131" s="176" t="s">
        <v>33557</v>
      </c>
      <c r="B22131" s="176" t="s">
        <v>33556</v>
      </c>
      <c r="C22131" s="176" t="s">
        <v>949</v>
      </c>
      <c r="D22131" s="177">
        <v>380.47</v>
      </c>
    </row>
    <row r="22132" spans="1:4" x14ac:dyDescent="0.25">
      <c r="A22132" s="176" t="s">
        <v>33558</v>
      </c>
      <c r="B22132" s="176" t="s">
        <v>33559</v>
      </c>
      <c r="C22132" s="176" t="s">
        <v>949</v>
      </c>
      <c r="D22132" s="177">
        <v>187.26</v>
      </c>
    </row>
    <row r="22133" spans="1:4" x14ac:dyDescent="0.25">
      <c r="A22133" s="176" t="s">
        <v>33560</v>
      </c>
      <c r="B22133" s="176" t="s">
        <v>33559</v>
      </c>
      <c r="C22133" s="176" t="s">
        <v>949</v>
      </c>
      <c r="D22133" s="177">
        <v>177.38</v>
      </c>
    </row>
    <row r="22134" spans="1:4" x14ac:dyDescent="0.25">
      <c r="A22134" s="176" t="s">
        <v>33561</v>
      </c>
      <c r="B22134" s="176" t="s">
        <v>33562</v>
      </c>
      <c r="C22134" s="176" t="s">
        <v>949</v>
      </c>
      <c r="D22134" s="177">
        <v>896.78</v>
      </c>
    </row>
    <row r="22135" spans="1:4" x14ac:dyDescent="0.25">
      <c r="A22135" s="176" t="s">
        <v>33563</v>
      </c>
      <c r="B22135" s="176" t="s">
        <v>33562</v>
      </c>
      <c r="C22135" s="176" t="s">
        <v>949</v>
      </c>
      <c r="D22135" s="177">
        <v>885.08</v>
      </c>
    </row>
    <row r="22136" spans="1:4" x14ac:dyDescent="0.25">
      <c r="A22136" s="176" t="s">
        <v>33564</v>
      </c>
      <c r="B22136" s="176" t="s">
        <v>33565</v>
      </c>
      <c r="C22136" s="176" t="s">
        <v>949</v>
      </c>
      <c r="D22136" s="177">
        <v>275.11</v>
      </c>
    </row>
    <row r="22137" spans="1:4" x14ac:dyDescent="0.25">
      <c r="A22137" s="176" t="s">
        <v>33566</v>
      </c>
      <c r="B22137" s="176" t="s">
        <v>33565</v>
      </c>
      <c r="C22137" s="176" t="s">
        <v>949</v>
      </c>
      <c r="D22137" s="177">
        <v>265.23</v>
      </c>
    </row>
    <row r="22138" spans="1:4" x14ac:dyDescent="0.25">
      <c r="A22138" s="176" t="s">
        <v>33567</v>
      </c>
      <c r="B22138" s="176" t="s">
        <v>33568</v>
      </c>
      <c r="C22138" s="176" t="s">
        <v>115</v>
      </c>
      <c r="D22138" s="177">
        <v>2322.1</v>
      </c>
    </row>
    <row r="22139" spans="1:4" x14ac:dyDescent="0.25">
      <c r="A22139" s="176" t="s">
        <v>33569</v>
      </c>
      <c r="B22139" s="176" t="s">
        <v>33568</v>
      </c>
      <c r="C22139" s="176" t="s">
        <v>115</v>
      </c>
      <c r="D22139" s="177">
        <v>2322.1</v>
      </c>
    </row>
    <row r="22140" spans="1:4" x14ac:dyDescent="0.25">
      <c r="A22140" s="176" t="s">
        <v>33570</v>
      </c>
      <c r="B22140" s="176" t="s">
        <v>33571</v>
      </c>
      <c r="C22140" s="176" t="s">
        <v>115</v>
      </c>
      <c r="D22140" s="177">
        <v>3067.17</v>
      </c>
    </row>
    <row r="22141" spans="1:4" x14ac:dyDescent="0.25">
      <c r="A22141" s="176" t="s">
        <v>33572</v>
      </c>
      <c r="B22141" s="176" t="s">
        <v>33571</v>
      </c>
      <c r="C22141" s="176" t="s">
        <v>115</v>
      </c>
      <c r="D22141" s="177">
        <v>3067.17</v>
      </c>
    </row>
    <row r="22142" spans="1:4" x14ac:dyDescent="0.25">
      <c r="A22142" s="176" t="s">
        <v>33573</v>
      </c>
      <c r="B22142" s="176" t="s">
        <v>33574</v>
      </c>
      <c r="C22142" s="176" t="s">
        <v>115</v>
      </c>
      <c r="D22142" s="177">
        <v>1415.61</v>
      </c>
    </row>
    <row r="22143" spans="1:4" x14ac:dyDescent="0.25">
      <c r="A22143" s="176" t="s">
        <v>33575</v>
      </c>
      <c r="B22143" s="176" t="s">
        <v>33574</v>
      </c>
      <c r="C22143" s="176" t="s">
        <v>115</v>
      </c>
      <c r="D22143" s="177">
        <v>1415.61</v>
      </c>
    </row>
    <row r="22144" spans="1:4" x14ac:dyDescent="0.25">
      <c r="A22144" s="176" t="s">
        <v>33576</v>
      </c>
      <c r="B22144" s="176" t="s">
        <v>33577</v>
      </c>
      <c r="C22144" s="176" t="s">
        <v>115</v>
      </c>
      <c r="D22144" s="177">
        <v>1701.22</v>
      </c>
    </row>
    <row r="22145" spans="1:4" x14ac:dyDescent="0.25">
      <c r="A22145" s="176" t="s">
        <v>33578</v>
      </c>
      <c r="B22145" s="176" t="s">
        <v>33577</v>
      </c>
      <c r="C22145" s="176" t="s">
        <v>115</v>
      </c>
      <c r="D22145" s="177">
        <v>1701.22</v>
      </c>
    </row>
    <row r="22146" spans="1:4" x14ac:dyDescent="0.25">
      <c r="A22146" s="176" t="s">
        <v>33579</v>
      </c>
      <c r="B22146" s="176" t="s">
        <v>33580</v>
      </c>
      <c r="C22146" s="176" t="s">
        <v>115</v>
      </c>
      <c r="D22146" s="177">
        <v>2148.2600000000002</v>
      </c>
    </row>
    <row r="22147" spans="1:4" x14ac:dyDescent="0.25">
      <c r="A22147" s="176" t="s">
        <v>33581</v>
      </c>
      <c r="B22147" s="176" t="s">
        <v>33580</v>
      </c>
      <c r="C22147" s="176" t="s">
        <v>115</v>
      </c>
      <c r="D22147" s="177">
        <v>2148.2600000000002</v>
      </c>
    </row>
    <row r="22148" spans="1:4" x14ac:dyDescent="0.25">
      <c r="A22148" s="176" t="s">
        <v>33582</v>
      </c>
      <c r="B22148" s="176" t="s">
        <v>33583</v>
      </c>
      <c r="C22148" s="176" t="s">
        <v>115</v>
      </c>
      <c r="D22148" s="177">
        <v>1085.5</v>
      </c>
    </row>
    <row r="22149" spans="1:4" x14ac:dyDescent="0.25">
      <c r="A22149" s="176" t="s">
        <v>33584</v>
      </c>
      <c r="B22149" s="176" t="s">
        <v>33583</v>
      </c>
      <c r="C22149" s="176" t="s">
        <v>115</v>
      </c>
      <c r="D22149" s="177">
        <v>1085.5</v>
      </c>
    </row>
    <row r="22150" spans="1:4" x14ac:dyDescent="0.25">
      <c r="A22150" s="176" t="s">
        <v>33585</v>
      </c>
      <c r="B22150" s="176" t="s">
        <v>33586</v>
      </c>
      <c r="C22150" s="176" t="s">
        <v>83</v>
      </c>
      <c r="D22150" s="177">
        <v>449.45</v>
      </c>
    </row>
    <row r="22151" spans="1:4" x14ac:dyDescent="0.25">
      <c r="A22151" s="176" t="s">
        <v>33587</v>
      </c>
      <c r="B22151" s="176" t="s">
        <v>33586</v>
      </c>
      <c r="C22151" s="176" t="s">
        <v>83</v>
      </c>
      <c r="D22151" s="177">
        <v>438.82</v>
      </c>
    </row>
    <row r="22152" spans="1:4" x14ac:dyDescent="0.25">
      <c r="A22152" s="176" t="s">
        <v>33588</v>
      </c>
      <c r="B22152" s="176" t="s">
        <v>33589</v>
      </c>
      <c r="C22152" s="176" t="s">
        <v>115</v>
      </c>
      <c r="D22152" s="177">
        <v>1006.97</v>
      </c>
    </row>
    <row r="22153" spans="1:4" x14ac:dyDescent="0.25">
      <c r="A22153" s="176" t="s">
        <v>33590</v>
      </c>
      <c r="B22153" s="176" t="s">
        <v>33589</v>
      </c>
      <c r="C22153" s="176" t="s">
        <v>115</v>
      </c>
      <c r="D22153" s="177">
        <v>1006.97</v>
      </c>
    </row>
    <row r="22154" spans="1:4" x14ac:dyDescent="0.25">
      <c r="A22154" s="176" t="s">
        <v>33591</v>
      </c>
      <c r="B22154" s="176" t="s">
        <v>33592</v>
      </c>
      <c r="C22154" s="176" t="s">
        <v>949</v>
      </c>
      <c r="D22154" s="177">
        <v>223.97</v>
      </c>
    </row>
    <row r="22155" spans="1:4" x14ac:dyDescent="0.25">
      <c r="A22155" s="176" t="s">
        <v>33593</v>
      </c>
      <c r="B22155" s="176" t="s">
        <v>33592</v>
      </c>
      <c r="C22155" s="176" t="s">
        <v>949</v>
      </c>
      <c r="D22155" s="177">
        <v>222</v>
      </c>
    </row>
    <row r="22156" spans="1:4" x14ac:dyDescent="0.25">
      <c r="A22156" s="176" t="s">
        <v>33594</v>
      </c>
      <c r="B22156" s="176" t="s">
        <v>33595</v>
      </c>
      <c r="C22156" s="176" t="s">
        <v>949</v>
      </c>
      <c r="D22156" s="177">
        <v>98.04</v>
      </c>
    </row>
    <row r="22157" spans="1:4" x14ac:dyDescent="0.25">
      <c r="A22157" s="176" t="s">
        <v>33596</v>
      </c>
      <c r="B22157" s="176" t="s">
        <v>33595</v>
      </c>
      <c r="C22157" s="176" t="s">
        <v>949</v>
      </c>
      <c r="D22157" s="177">
        <v>96.07</v>
      </c>
    </row>
    <row r="22158" spans="1:4" x14ac:dyDescent="0.25">
      <c r="A22158" s="176" t="s">
        <v>33597</v>
      </c>
      <c r="B22158" s="176" t="s">
        <v>33598</v>
      </c>
      <c r="C22158" s="176" t="s">
        <v>949</v>
      </c>
      <c r="D22158" s="177">
        <v>82.23</v>
      </c>
    </row>
    <row r="22159" spans="1:4" x14ac:dyDescent="0.25">
      <c r="A22159" s="176" t="s">
        <v>33599</v>
      </c>
      <c r="B22159" s="176" t="s">
        <v>33598</v>
      </c>
      <c r="C22159" s="176" t="s">
        <v>949</v>
      </c>
      <c r="D22159" s="177">
        <v>80.260000000000005</v>
      </c>
    </row>
    <row r="22160" spans="1:4" x14ac:dyDescent="0.25">
      <c r="A22160" s="176" t="s">
        <v>33600</v>
      </c>
      <c r="B22160" s="176" t="s">
        <v>33601</v>
      </c>
      <c r="C22160" s="176" t="s">
        <v>322</v>
      </c>
      <c r="D22160" s="177">
        <v>20.28</v>
      </c>
    </row>
    <row r="22161" spans="1:4" x14ac:dyDescent="0.25">
      <c r="A22161" s="176" t="s">
        <v>33602</v>
      </c>
      <c r="B22161" s="176" t="s">
        <v>33601</v>
      </c>
      <c r="C22161" s="176" t="s">
        <v>322</v>
      </c>
      <c r="D22161" s="177">
        <v>20.28</v>
      </c>
    </row>
    <row r="22162" spans="1:4" x14ac:dyDescent="0.25">
      <c r="A22162" s="176" t="s">
        <v>33603</v>
      </c>
      <c r="B22162" s="176" t="s">
        <v>33604</v>
      </c>
      <c r="C22162" s="176" t="s">
        <v>51</v>
      </c>
      <c r="D22162" s="177">
        <v>11.36</v>
      </c>
    </row>
    <row r="22163" spans="1:4" x14ac:dyDescent="0.25">
      <c r="A22163" s="176" t="s">
        <v>33605</v>
      </c>
      <c r="B22163" s="176" t="s">
        <v>33604</v>
      </c>
      <c r="C22163" s="176" t="s">
        <v>51</v>
      </c>
      <c r="D22163" s="177">
        <v>11.36</v>
      </c>
    </row>
    <row r="22164" spans="1:4" x14ac:dyDescent="0.25">
      <c r="A22164" s="176" t="s">
        <v>33606</v>
      </c>
      <c r="B22164" s="176" t="s">
        <v>33607</v>
      </c>
      <c r="C22164" s="176" t="s">
        <v>115</v>
      </c>
      <c r="D22164" s="177">
        <v>3.5</v>
      </c>
    </row>
    <row r="22165" spans="1:4" x14ac:dyDescent="0.25">
      <c r="A22165" s="176" t="s">
        <v>33608</v>
      </c>
      <c r="B22165" s="176" t="s">
        <v>33607</v>
      </c>
      <c r="C22165" s="176" t="s">
        <v>115</v>
      </c>
      <c r="D22165" s="177">
        <v>3.5</v>
      </c>
    </row>
    <row r="22166" spans="1:4" x14ac:dyDescent="0.25">
      <c r="A22166" s="176" t="s">
        <v>33609</v>
      </c>
      <c r="B22166" s="176" t="s">
        <v>33610</v>
      </c>
      <c r="C22166" s="176" t="s">
        <v>115</v>
      </c>
      <c r="D22166" s="177">
        <v>3094.72</v>
      </c>
    </row>
    <row r="22167" spans="1:4" x14ac:dyDescent="0.25">
      <c r="A22167" s="176" t="s">
        <v>33611</v>
      </c>
      <c r="B22167" s="176" t="s">
        <v>33610</v>
      </c>
      <c r="C22167" s="176" t="s">
        <v>115</v>
      </c>
      <c r="D22167" s="177">
        <v>2997.16</v>
      </c>
    </row>
    <row r="22168" spans="1:4" x14ac:dyDescent="0.25">
      <c r="A22168" s="176" t="s">
        <v>33612</v>
      </c>
      <c r="B22168" s="176" t="s">
        <v>33613</v>
      </c>
      <c r="C22168" s="176" t="s">
        <v>51</v>
      </c>
      <c r="D22168" s="177">
        <v>4.5</v>
      </c>
    </row>
    <row r="22169" spans="1:4" x14ac:dyDescent="0.25">
      <c r="A22169" s="176" t="s">
        <v>33614</v>
      </c>
      <c r="B22169" s="176" t="s">
        <v>33613</v>
      </c>
      <c r="C22169" s="176" t="s">
        <v>51</v>
      </c>
      <c r="D22169" s="177">
        <v>4.5</v>
      </c>
    </row>
    <row r="22170" spans="1:4" x14ac:dyDescent="0.25">
      <c r="A22170" s="176" t="s">
        <v>33615</v>
      </c>
      <c r="B22170" s="176" t="s">
        <v>33616</v>
      </c>
      <c r="C22170" s="176" t="s">
        <v>51</v>
      </c>
      <c r="D22170" s="177">
        <v>4.38</v>
      </c>
    </row>
    <row r="22171" spans="1:4" x14ac:dyDescent="0.25">
      <c r="A22171" s="176" t="s">
        <v>33617</v>
      </c>
      <c r="B22171" s="176" t="s">
        <v>33616</v>
      </c>
      <c r="C22171" s="176" t="s">
        <v>51</v>
      </c>
      <c r="D22171" s="177">
        <v>4.38</v>
      </c>
    </row>
    <row r="22172" spans="1:4" x14ac:dyDescent="0.25">
      <c r="A22172" s="176" t="s">
        <v>33618</v>
      </c>
      <c r="B22172" s="176" t="s">
        <v>33619</v>
      </c>
      <c r="C22172" s="176" t="s">
        <v>51</v>
      </c>
      <c r="D22172" s="177">
        <v>4.0599999999999996</v>
      </c>
    </row>
    <row r="22173" spans="1:4" x14ac:dyDescent="0.25">
      <c r="A22173" s="176" t="s">
        <v>33620</v>
      </c>
      <c r="B22173" s="176" t="s">
        <v>33619</v>
      </c>
      <c r="C22173" s="176" t="s">
        <v>51</v>
      </c>
      <c r="D22173" s="177">
        <v>4.0599999999999996</v>
      </c>
    </row>
    <row r="22174" spans="1:4" x14ac:dyDescent="0.25">
      <c r="A22174" s="176" t="s">
        <v>33621</v>
      </c>
      <c r="B22174" s="176" t="s">
        <v>33622</v>
      </c>
      <c r="C22174" s="176" t="s">
        <v>322</v>
      </c>
      <c r="D22174" s="177">
        <v>56</v>
      </c>
    </row>
    <row r="22175" spans="1:4" x14ac:dyDescent="0.25">
      <c r="A22175" s="176" t="s">
        <v>33623</v>
      </c>
      <c r="B22175" s="176" t="s">
        <v>33622</v>
      </c>
      <c r="C22175" s="176" t="s">
        <v>322</v>
      </c>
      <c r="D22175" s="177">
        <v>54.42</v>
      </c>
    </row>
    <row r="22176" spans="1:4" x14ac:dyDescent="0.25">
      <c r="A22176" s="176" t="s">
        <v>33624</v>
      </c>
      <c r="B22176" s="176" t="s">
        <v>33625</v>
      </c>
      <c r="C22176" s="176" t="s">
        <v>322</v>
      </c>
      <c r="D22176" s="177">
        <v>79.319999999999993</v>
      </c>
    </row>
    <row r="22177" spans="1:4" x14ac:dyDescent="0.25">
      <c r="A22177" s="176" t="s">
        <v>33626</v>
      </c>
      <c r="B22177" s="176" t="s">
        <v>33625</v>
      </c>
      <c r="C22177" s="176" t="s">
        <v>322</v>
      </c>
      <c r="D22177" s="177">
        <v>77.069999999999993</v>
      </c>
    </row>
    <row r="22178" spans="1:4" x14ac:dyDescent="0.25">
      <c r="A22178" s="176" t="s">
        <v>33627</v>
      </c>
      <c r="B22178" s="176" t="s">
        <v>33628</v>
      </c>
      <c r="C22178" s="176" t="s">
        <v>1467</v>
      </c>
      <c r="D22178" s="177">
        <v>6.55</v>
      </c>
    </row>
    <row r="22179" spans="1:4" x14ac:dyDescent="0.25">
      <c r="A22179" s="176" t="s">
        <v>33629</v>
      </c>
      <c r="B22179" s="176" t="s">
        <v>33628</v>
      </c>
      <c r="C22179" s="176" t="s">
        <v>1467</v>
      </c>
      <c r="D22179" s="177">
        <v>6.47</v>
      </c>
    </row>
    <row r="22180" spans="1:4" x14ac:dyDescent="0.25">
      <c r="A22180" s="176" t="s">
        <v>33630</v>
      </c>
      <c r="B22180" s="176" t="s">
        <v>33631</v>
      </c>
      <c r="C22180" s="176" t="s">
        <v>322</v>
      </c>
      <c r="D22180" s="177">
        <v>59.02</v>
      </c>
    </row>
    <row r="22181" spans="1:4" x14ac:dyDescent="0.25">
      <c r="A22181" s="176" t="s">
        <v>33632</v>
      </c>
      <c r="B22181" s="176" t="s">
        <v>33631</v>
      </c>
      <c r="C22181" s="176" t="s">
        <v>322</v>
      </c>
      <c r="D22181" s="177">
        <v>58.01</v>
      </c>
    </row>
    <row r="22182" spans="1:4" x14ac:dyDescent="0.25">
      <c r="A22182" s="176" t="s">
        <v>33633</v>
      </c>
      <c r="B22182" s="176" t="s">
        <v>33634</v>
      </c>
      <c r="C22182" s="176" t="s">
        <v>83</v>
      </c>
      <c r="D22182" s="177">
        <v>90.93</v>
      </c>
    </row>
    <row r="22183" spans="1:4" x14ac:dyDescent="0.25">
      <c r="A22183" s="176" t="s">
        <v>33635</v>
      </c>
      <c r="B22183" s="176" t="s">
        <v>33634</v>
      </c>
      <c r="C22183" s="176" t="s">
        <v>83</v>
      </c>
      <c r="D22183" s="177">
        <v>87.44</v>
      </c>
    </row>
    <row r="22184" spans="1:4" x14ac:dyDescent="0.25">
      <c r="A22184" s="176" t="s">
        <v>33636</v>
      </c>
      <c r="B22184" s="176" t="s">
        <v>33637</v>
      </c>
      <c r="C22184" s="176" t="s">
        <v>949</v>
      </c>
      <c r="D22184" s="177">
        <v>167.98</v>
      </c>
    </row>
    <row r="22185" spans="1:4" x14ac:dyDescent="0.25">
      <c r="A22185" s="176" t="s">
        <v>33638</v>
      </c>
      <c r="B22185" s="176" t="s">
        <v>33637</v>
      </c>
      <c r="C22185" s="176" t="s">
        <v>949</v>
      </c>
      <c r="D22185" s="177">
        <v>167.98</v>
      </c>
    </row>
    <row r="22186" spans="1:4" x14ac:dyDescent="0.25">
      <c r="A22186" s="176" t="s">
        <v>33639</v>
      </c>
      <c r="B22186" s="176" t="s">
        <v>33640</v>
      </c>
      <c r="C22186" s="176" t="s">
        <v>949</v>
      </c>
      <c r="D22186" s="177">
        <v>2.7</v>
      </c>
    </row>
    <row r="22187" spans="1:4" x14ac:dyDescent="0.25">
      <c r="A22187" s="176" t="s">
        <v>33641</v>
      </c>
      <c r="B22187" s="176" t="s">
        <v>33640</v>
      </c>
      <c r="C22187" s="176" t="s">
        <v>949</v>
      </c>
      <c r="D22187" s="177">
        <v>2.7</v>
      </c>
    </row>
    <row r="22188" spans="1:4" x14ac:dyDescent="0.25">
      <c r="A22188" s="176" t="s">
        <v>33642</v>
      </c>
      <c r="B22188" s="176" t="s">
        <v>33643</v>
      </c>
      <c r="C22188" s="176" t="s">
        <v>949</v>
      </c>
      <c r="D22188" s="177">
        <v>0.28999999999999998</v>
      </c>
    </row>
    <row r="22189" spans="1:4" x14ac:dyDescent="0.25">
      <c r="A22189" s="176" t="s">
        <v>33644</v>
      </c>
      <c r="B22189" s="176" t="s">
        <v>33643</v>
      </c>
      <c r="C22189" s="176" t="s">
        <v>949</v>
      </c>
      <c r="D22189" s="177">
        <v>0.28999999999999998</v>
      </c>
    </row>
    <row r="22190" spans="1:4" x14ac:dyDescent="0.25">
      <c r="A22190" s="176" t="s">
        <v>33645</v>
      </c>
      <c r="B22190" s="176" t="s">
        <v>33646</v>
      </c>
      <c r="C22190" s="176" t="s">
        <v>115</v>
      </c>
      <c r="D22190" s="177">
        <v>96.95</v>
      </c>
    </row>
    <row r="22191" spans="1:4" x14ac:dyDescent="0.25">
      <c r="A22191" s="176" t="s">
        <v>33647</v>
      </c>
      <c r="B22191" s="176" t="s">
        <v>33646</v>
      </c>
      <c r="C22191" s="176" t="s">
        <v>115</v>
      </c>
      <c r="D22191" s="177">
        <v>91.58</v>
      </c>
    </row>
    <row r="22192" spans="1:4" x14ac:dyDescent="0.25">
      <c r="A22192" s="176" t="s">
        <v>33648</v>
      </c>
      <c r="B22192" s="176" t="s">
        <v>33649</v>
      </c>
      <c r="C22192" s="176" t="s">
        <v>33650</v>
      </c>
      <c r="D22192" s="177">
        <v>201.37</v>
      </c>
    </row>
    <row r="22193" spans="1:4" x14ac:dyDescent="0.25">
      <c r="A22193" s="176" t="s">
        <v>33651</v>
      </c>
      <c r="B22193" s="176" t="s">
        <v>33649</v>
      </c>
      <c r="C22193" s="176" t="s">
        <v>33650</v>
      </c>
      <c r="D22193" s="177">
        <v>201.09</v>
      </c>
    </row>
    <row r="22194" spans="1:4" x14ac:dyDescent="0.25">
      <c r="A22194" s="176" t="s">
        <v>33652</v>
      </c>
      <c r="B22194" s="176" t="s">
        <v>33653</v>
      </c>
      <c r="C22194" s="176" t="s">
        <v>33654</v>
      </c>
      <c r="D22194" s="177">
        <v>56.62</v>
      </c>
    </row>
    <row r="22195" spans="1:4" x14ac:dyDescent="0.25">
      <c r="A22195" s="176" t="s">
        <v>33655</v>
      </c>
      <c r="B22195" s="176" t="s">
        <v>33653</v>
      </c>
      <c r="C22195" s="176" t="s">
        <v>33654</v>
      </c>
      <c r="D22195" s="177">
        <v>56.34</v>
      </c>
    </row>
    <row r="22196" spans="1:4" x14ac:dyDescent="0.25">
      <c r="A22196" s="176" t="s">
        <v>33656</v>
      </c>
      <c r="B22196" s="176" t="s">
        <v>33657</v>
      </c>
      <c r="C22196" s="176" t="s">
        <v>33654</v>
      </c>
      <c r="D22196" s="177">
        <v>2.2599999999999998</v>
      </c>
    </row>
    <row r="22197" spans="1:4" x14ac:dyDescent="0.25">
      <c r="A22197" s="176" t="s">
        <v>33658</v>
      </c>
      <c r="B22197" s="176" t="s">
        <v>33657</v>
      </c>
      <c r="C22197" s="176" t="s">
        <v>33654</v>
      </c>
      <c r="D22197" s="177">
        <v>2.23</v>
      </c>
    </row>
    <row r="22198" spans="1:4" x14ac:dyDescent="0.25">
      <c r="A22198" s="176" t="s">
        <v>33659</v>
      </c>
      <c r="B22198" s="176" t="s">
        <v>33660</v>
      </c>
      <c r="C22198" s="176" t="s">
        <v>33654</v>
      </c>
      <c r="D22198" s="177">
        <v>10.67</v>
      </c>
    </row>
    <row r="22199" spans="1:4" x14ac:dyDescent="0.25">
      <c r="A22199" s="176" t="s">
        <v>33661</v>
      </c>
      <c r="B22199" s="176" t="s">
        <v>33660</v>
      </c>
      <c r="C22199" s="176" t="s">
        <v>33654</v>
      </c>
      <c r="D22199" s="177">
        <v>10.66</v>
      </c>
    </row>
    <row r="22200" spans="1:4" x14ac:dyDescent="0.25">
      <c r="A22200" s="176" t="s">
        <v>33662</v>
      </c>
      <c r="B22200" s="176" t="s">
        <v>33663</v>
      </c>
      <c r="C22200" s="176" t="s">
        <v>322</v>
      </c>
      <c r="D22200" s="177">
        <v>146.62</v>
      </c>
    </row>
    <row r="22201" spans="1:4" x14ac:dyDescent="0.25">
      <c r="A22201" s="176" t="s">
        <v>33664</v>
      </c>
      <c r="B22201" s="176" t="s">
        <v>33663</v>
      </c>
      <c r="C22201" s="176" t="s">
        <v>322</v>
      </c>
      <c r="D22201" s="177">
        <v>143.66999999999999</v>
      </c>
    </row>
    <row r="22202" spans="1:4" x14ac:dyDescent="0.25">
      <c r="A22202" s="176" t="s">
        <v>33665</v>
      </c>
      <c r="B22202" s="176" t="s">
        <v>33666</v>
      </c>
      <c r="C22202" s="176" t="s">
        <v>33654</v>
      </c>
      <c r="D22202" s="177">
        <v>6.42</v>
      </c>
    </row>
    <row r="22203" spans="1:4" x14ac:dyDescent="0.25">
      <c r="A22203" s="176" t="s">
        <v>33667</v>
      </c>
      <c r="B22203" s="176" t="s">
        <v>33666</v>
      </c>
      <c r="C22203" s="176" t="s">
        <v>33654</v>
      </c>
      <c r="D22203" s="177">
        <v>6.41</v>
      </c>
    </row>
    <row r="22204" spans="1:4" x14ac:dyDescent="0.25">
      <c r="A22204" s="176" t="s">
        <v>33668</v>
      </c>
      <c r="B22204" s="176" t="s">
        <v>33669</v>
      </c>
      <c r="C22204" s="176" t="s">
        <v>33654</v>
      </c>
      <c r="D22204" s="177">
        <v>2.2400000000000002</v>
      </c>
    </row>
    <row r="22205" spans="1:4" x14ac:dyDescent="0.25">
      <c r="A22205" s="176" t="s">
        <v>33670</v>
      </c>
      <c r="B22205" s="176" t="s">
        <v>33669</v>
      </c>
      <c r="C22205" s="176" t="s">
        <v>33654</v>
      </c>
      <c r="D22205" s="177">
        <v>2.23</v>
      </c>
    </row>
    <row r="22206" spans="1:4" x14ac:dyDescent="0.25">
      <c r="A22206" s="176" t="s">
        <v>33671</v>
      </c>
      <c r="B22206" s="176" t="s">
        <v>33672</v>
      </c>
      <c r="C22206" s="176" t="s">
        <v>33507</v>
      </c>
      <c r="D22206" s="177">
        <v>133.41</v>
      </c>
    </row>
    <row r="22207" spans="1:4" x14ac:dyDescent="0.25">
      <c r="A22207" s="176" t="s">
        <v>33673</v>
      </c>
      <c r="B22207" s="176" t="s">
        <v>33672</v>
      </c>
      <c r="C22207" s="176" t="s">
        <v>33507</v>
      </c>
      <c r="D22207" s="177">
        <v>128.30000000000001</v>
      </c>
    </row>
    <row r="22208" spans="1:4" x14ac:dyDescent="0.25">
      <c r="A22208" s="176" t="s">
        <v>33674</v>
      </c>
      <c r="B22208" s="176" t="s">
        <v>33675</v>
      </c>
      <c r="C22208" s="176" t="s">
        <v>33507</v>
      </c>
      <c r="D22208" s="177">
        <v>91.08</v>
      </c>
    </row>
    <row r="22209" spans="1:4" x14ac:dyDescent="0.25">
      <c r="A22209" s="176" t="s">
        <v>33676</v>
      </c>
      <c r="B22209" s="176" t="s">
        <v>33675</v>
      </c>
      <c r="C22209" s="176" t="s">
        <v>33507</v>
      </c>
      <c r="D22209" s="177">
        <v>87.58</v>
      </c>
    </row>
    <row r="22210" spans="1:4" x14ac:dyDescent="0.25">
      <c r="A22210" s="176" t="s">
        <v>33677</v>
      </c>
      <c r="B22210" s="176" t="s">
        <v>33678</v>
      </c>
      <c r="C22210" s="176" t="s">
        <v>949</v>
      </c>
      <c r="D22210" s="177">
        <v>144.94</v>
      </c>
    </row>
    <row r="22211" spans="1:4" x14ac:dyDescent="0.25">
      <c r="A22211" s="176" t="s">
        <v>33679</v>
      </c>
      <c r="B22211" s="176" t="s">
        <v>33678</v>
      </c>
      <c r="C22211" s="176" t="s">
        <v>949</v>
      </c>
      <c r="D22211" s="177">
        <v>135.4</v>
      </c>
    </row>
    <row r="22212" spans="1:4" x14ac:dyDescent="0.25">
      <c r="A22212" s="176" t="s">
        <v>33680</v>
      </c>
      <c r="B22212" s="176" t="s">
        <v>33681</v>
      </c>
      <c r="C22212" s="176" t="s">
        <v>949</v>
      </c>
      <c r="D22212" s="177">
        <v>160.31</v>
      </c>
    </row>
    <row r="22213" spans="1:4" x14ac:dyDescent="0.25">
      <c r="A22213" s="176" t="s">
        <v>33682</v>
      </c>
      <c r="B22213" s="176" t="s">
        <v>33681</v>
      </c>
      <c r="C22213" s="176" t="s">
        <v>949</v>
      </c>
      <c r="D22213" s="177">
        <v>150.44999999999999</v>
      </c>
    </row>
    <row r="22214" spans="1:4" x14ac:dyDescent="0.25">
      <c r="A22214" s="176" t="s">
        <v>33683</v>
      </c>
      <c r="B22214" s="176" t="s">
        <v>33684</v>
      </c>
      <c r="C22214" s="176" t="s">
        <v>115</v>
      </c>
      <c r="D22214" s="177">
        <v>77.34</v>
      </c>
    </row>
    <row r="22215" spans="1:4" x14ac:dyDescent="0.25">
      <c r="A22215" s="176" t="s">
        <v>33685</v>
      </c>
      <c r="B22215" s="176" t="s">
        <v>33684</v>
      </c>
      <c r="C22215" s="176" t="s">
        <v>115</v>
      </c>
      <c r="D22215" s="177">
        <v>75.03</v>
      </c>
    </row>
    <row r="22216" spans="1:4" x14ac:dyDescent="0.25">
      <c r="A22216" s="176" t="s">
        <v>33686</v>
      </c>
      <c r="B22216" s="176" t="s">
        <v>33687</v>
      </c>
      <c r="C22216" s="176" t="s">
        <v>115</v>
      </c>
      <c r="D22216" s="177">
        <v>124.69</v>
      </c>
    </row>
    <row r="22217" spans="1:4" x14ac:dyDescent="0.25">
      <c r="A22217" s="176" t="s">
        <v>33688</v>
      </c>
      <c r="B22217" s="176" t="s">
        <v>33687</v>
      </c>
      <c r="C22217" s="176" t="s">
        <v>115</v>
      </c>
      <c r="D22217" s="177">
        <v>121.69</v>
      </c>
    </row>
    <row r="22218" spans="1:4" x14ac:dyDescent="0.25">
      <c r="A22218" s="176" t="s">
        <v>33689</v>
      </c>
      <c r="B22218" s="176" t="s">
        <v>33690</v>
      </c>
      <c r="C22218" s="176" t="s">
        <v>115</v>
      </c>
      <c r="D22218" s="177">
        <v>268.43</v>
      </c>
    </row>
    <row r="22219" spans="1:4" x14ac:dyDescent="0.25">
      <c r="A22219" s="176" t="s">
        <v>33691</v>
      </c>
      <c r="B22219" s="176" t="s">
        <v>33690</v>
      </c>
      <c r="C22219" s="176" t="s">
        <v>115</v>
      </c>
      <c r="D22219" s="177">
        <v>263.33</v>
      </c>
    </row>
    <row r="22220" spans="1:4" x14ac:dyDescent="0.25">
      <c r="A22220" s="176" t="s">
        <v>33692</v>
      </c>
      <c r="B22220" s="176" t="s">
        <v>33693</v>
      </c>
      <c r="C22220" s="176" t="s">
        <v>33694</v>
      </c>
      <c r="D22220" s="177">
        <v>54.8</v>
      </c>
    </row>
    <row r="22221" spans="1:4" x14ac:dyDescent="0.25">
      <c r="A22221" s="176" t="s">
        <v>33695</v>
      </c>
      <c r="B22221" s="176" t="s">
        <v>33693</v>
      </c>
      <c r="C22221" s="176" t="s">
        <v>33694</v>
      </c>
      <c r="D22221" s="177">
        <v>51.56</v>
      </c>
    </row>
    <row r="22222" spans="1:4" x14ac:dyDescent="0.25">
      <c r="A22222" s="176" t="s">
        <v>33696</v>
      </c>
      <c r="B22222" s="176" t="s">
        <v>33697</v>
      </c>
      <c r="C22222" s="176" t="s">
        <v>322</v>
      </c>
      <c r="D22222" s="177">
        <v>4.1399999999999997</v>
      </c>
    </row>
    <row r="22223" spans="1:4" x14ac:dyDescent="0.25">
      <c r="A22223" s="176" t="s">
        <v>33698</v>
      </c>
      <c r="B22223" s="176" t="s">
        <v>33697</v>
      </c>
      <c r="C22223" s="176" t="s">
        <v>322</v>
      </c>
      <c r="D22223" s="177">
        <v>4.0599999999999996</v>
      </c>
    </row>
    <row r="22224" spans="1:4" x14ac:dyDescent="0.25">
      <c r="A22224" s="176" t="s">
        <v>33699</v>
      </c>
      <c r="B22224" s="176" t="s">
        <v>33700</v>
      </c>
      <c r="C22224" s="176" t="s">
        <v>33701</v>
      </c>
      <c r="D22224" s="177">
        <v>6.98</v>
      </c>
    </row>
    <row r="22225" spans="1:4" x14ac:dyDescent="0.25">
      <c r="A22225" s="176" t="s">
        <v>33702</v>
      </c>
      <c r="B22225" s="176" t="s">
        <v>33700</v>
      </c>
      <c r="C22225" s="176" t="s">
        <v>33701</v>
      </c>
      <c r="D22225" s="177">
        <v>6.98</v>
      </c>
    </row>
    <row r="22226" spans="1:4" x14ac:dyDescent="0.25">
      <c r="A22226" s="176" t="s">
        <v>33703</v>
      </c>
      <c r="B22226" s="176" t="s">
        <v>33704</v>
      </c>
      <c r="C22226" s="176" t="s">
        <v>322</v>
      </c>
      <c r="D22226" s="177">
        <v>48.99</v>
      </c>
    </row>
    <row r="22227" spans="1:4" x14ac:dyDescent="0.25">
      <c r="A22227" s="176" t="s">
        <v>33705</v>
      </c>
      <c r="B22227" s="176" t="s">
        <v>33704</v>
      </c>
      <c r="C22227" s="176" t="s">
        <v>322</v>
      </c>
      <c r="D22227" s="177">
        <v>45.7</v>
      </c>
    </row>
    <row r="22228" spans="1:4" x14ac:dyDescent="0.25">
      <c r="A22228" s="176" t="s">
        <v>33706</v>
      </c>
      <c r="B22228" s="176" t="s">
        <v>33707</v>
      </c>
      <c r="C22228" s="176" t="s">
        <v>83</v>
      </c>
      <c r="D22228" s="177">
        <v>113.67</v>
      </c>
    </row>
    <row r="22229" spans="1:4" x14ac:dyDescent="0.25">
      <c r="A22229" s="176" t="s">
        <v>33708</v>
      </c>
      <c r="B22229" s="176" t="s">
        <v>33707</v>
      </c>
      <c r="C22229" s="176" t="s">
        <v>83</v>
      </c>
      <c r="D22229" s="177">
        <v>109.16</v>
      </c>
    </row>
    <row r="22230" spans="1:4" x14ac:dyDescent="0.25">
      <c r="A22230" s="176" t="s">
        <v>33709</v>
      </c>
      <c r="B22230" s="176" t="s">
        <v>33710</v>
      </c>
      <c r="C22230" s="176" t="s">
        <v>33507</v>
      </c>
      <c r="D22230" s="177">
        <v>1274.56</v>
      </c>
    </row>
    <row r="22231" spans="1:4" x14ac:dyDescent="0.25">
      <c r="A22231" s="176" t="s">
        <v>33711</v>
      </c>
      <c r="B22231" s="176" t="s">
        <v>33710</v>
      </c>
      <c r="C22231" s="176" t="s">
        <v>33507</v>
      </c>
      <c r="D22231" s="177">
        <v>1261.03</v>
      </c>
    </row>
    <row r="22232" spans="1:4" x14ac:dyDescent="0.25">
      <c r="A22232" s="176" t="s">
        <v>33712</v>
      </c>
      <c r="B22232" s="176" t="s">
        <v>33713</v>
      </c>
      <c r="C22232" s="176" t="s">
        <v>83</v>
      </c>
      <c r="D22232" s="177">
        <v>134.71</v>
      </c>
    </row>
    <row r="22233" spans="1:4" x14ac:dyDescent="0.25">
      <c r="A22233" s="176" t="s">
        <v>33714</v>
      </c>
      <c r="B22233" s="176" t="s">
        <v>33713</v>
      </c>
      <c r="C22233" s="176" t="s">
        <v>83</v>
      </c>
      <c r="D22233" s="177">
        <v>130.80000000000001</v>
      </c>
    </row>
    <row r="22234" spans="1:4" x14ac:dyDescent="0.25">
      <c r="A22234" s="176" t="s">
        <v>33715</v>
      </c>
      <c r="B22234" s="176" t="s">
        <v>33716</v>
      </c>
      <c r="C22234" s="176" t="s">
        <v>83</v>
      </c>
      <c r="D22234" s="177">
        <v>115.29</v>
      </c>
    </row>
    <row r="22235" spans="1:4" x14ac:dyDescent="0.25">
      <c r="A22235" s="176" t="s">
        <v>33717</v>
      </c>
      <c r="B22235" s="176" t="s">
        <v>33716</v>
      </c>
      <c r="C22235" s="176" t="s">
        <v>83</v>
      </c>
      <c r="D22235" s="177">
        <v>111.2</v>
      </c>
    </row>
    <row r="22236" spans="1:4" x14ac:dyDescent="0.25">
      <c r="A22236" s="176" t="s">
        <v>33718</v>
      </c>
      <c r="B22236" s="176" t="s">
        <v>33719</v>
      </c>
      <c r="C22236" s="176" t="s">
        <v>83</v>
      </c>
      <c r="D22236" s="177">
        <v>201.68</v>
      </c>
    </row>
    <row r="22237" spans="1:4" x14ac:dyDescent="0.25">
      <c r="A22237" s="176" t="s">
        <v>33720</v>
      </c>
      <c r="B22237" s="176" t="s">
        <v>33719</v>
      </c>
      <c r="C22237" s="176" t="s">
        <v>83</v>
      </c>
      <c r="D22237" s="177">
        <v>192.11</v>
      </c>
    </row>
    <row r="22238" spans="1:4" x14ac:dyDescent="0.25">
      <c r="A22238" s="176" t="s">
        <v>33721</v>
      </c>
      <c r="B22238" s="176" t="s">
        <v>33722</v>
      </c>
      <c r="C22238" s="176" t="s">
        <v>33507</v>
      </c>
      <c r="D22238" s="177">
        <v>235.48</v>
      </c>
    </row>
    <row r="22239" spans="1:4" x14ac:dyDescent="0.25">
      <c r="A22239" s="176" t="s">
        <v>33723</v>
      </c>
      <c r="B22239" s="176" t="s">
        <v>33722</v>
      </c>
      <c r="C22239" s="176" t="s">
        <v>33507</v>
      </c>
      <c r="D22239" s="177">
        <v>230.73</v>
      </c>
    </row>
    <row r="22240" spans="1:4" x14ac:dyDescent="0.25">
      <c r="A22240" s="176" t="s">
        <v>33724</v>
      </c>
      <c r="B22240" s="176" t="s">
        <v>33725</v>
      </c>
      <c r="C22240" s="176" t="s">
        <v>33507</v>
      </c>
      <c r="D22240" s="177">
        <v>410.89</v>
      </c>
    </row>
    <row r="22241" spans="1:4" x14ac:dyDescent="0.25">
      <c r="A22241" s="176" t="s">
        <v>33726</v>
      </c>
      <c r="B22241" s="176" t="s">
        <v>33725</v>
      </c>
      <c r="C22241" s="176" t="s">
        <v>33507</v>
      </c>
      <c r="D22241" s="177">
        <v>403.89</v>
      </c>
    </row>
    <row r="22242" spans="1:4" x14ac:dyDescent="0.25">
      <c r="A22242" s="176" t="s">
        <v>33727</v>
      </c>
      <c r="B22242" s="176" t="s">
        <v>33728</v>
      </c>
      <c r="C22242" s="176" t="s">
        <v>33507</v>
      </c>
      <c r="D22242" s="177">
        <v>808.7</v>
      </c>
    </row>
    <row r="22243" spans="1:4" x14ac:dyDescent="0.25">
      <c r="A22243" s="176" t="s">
        <v>33729</v>
      </c>
      <c r="B22243" s="176" t="s">
        <v>33728</v>
      </c>
      <c r="C22243" s="176" t="s">
        <v>33507</v>
      </c>
      <c r="D22243" s="177">
        <v>799.51</v>
      </c>
    </row>
    <row r="22244" spans="1:4" x14ac:dyDescent="0.25">
      <c r="A22244" s="176" t="s">
        <v>33730</v>
      </c>
      <c r="B22244" s="176" t="s">
        <v>33731</v>
      </c>
      <c r="C22244" s="176" t="s">
        <v>83</v>
      </c>
      <c r="D22244" s="177">
        <v>15.29</v>
      </c>
    </row>
    <row r="22245" spans="1:4" x14ac:dyDescent="0.25">
      <c r="A22245" s="176" t="s">
        <v>33732</v>
      </c>
      <c r="B22245" s="176" t="s">
        <v>33731</v>
      </c>
      <c r="C22245" s="176" t="s">
        <v>83</v>
      </c>
      <c r="D22245" s="177">
        <v>15.29</v>
      </c>
    </row>
    <row r="22246" spans="1:4" x14ac:dyDescent="0.25">
      <c r="A22246" s="176" t="s">
        <v>33733</v>
      </c>
      <c r="B22246" s="176" t="s">
        <v>33734</v>
      </c>
      <c r="C22246" s="176" t="s">
        <v>115</v>
      </c>
      <c r="D22246" s="177">
        <v>3.8</v>
      </c>
    </row>
    <row r="22247" spans="1:4" x14ac:dyDescent="0.25">
      <c r="A22247" s="176" t="s">
        <v>33735</v>
      </c>
      <c r="B22247" s="176" t="s">
        <v>33734</v>
      </c>
      <c r="C22247" s="176" t="s">
        <v>115</v>
      </c>
      <c r="D22247" s="177">
        <v>3.8</v>
      </c>
    </row>
    <row r="22248" spans="1:4" x14ac:dyDescent="0.25">
      <c r="A22248" s="176" t="s">
        <v>33736</v>
      </c>
      <c r="B22248" s="176" t="s">
        <v>33737</v>
      </c>
      <c r="C22248" s="176" t="s">
        <v>322</v>
      </c>
      <c r="D22248" s="177">
        <v>33.01</v>
      </c>
    </row>
    <row r="22249" spans="1:4" x14ac:dyDescent="0.25">
      <c r="A22249" s="176" t="s">
        <v>33738</v>
      </c>
      <c r="B22249" s="176" t="s">
        <v>33737</v>
      </c>
      <c r="C22249" s="176" t="s">
        <v>322</v>
      </c>
      <c r="D22249" s="177">
        <v>31.6</v>
      </c>
    </row>
    <row r="22250" spans="1:4" x14ac:dyDescent="0.25">
      <c r="A22250" s="176" t="s">
        <v>33739</v>
      </c>
      <c r="B22250" s="176" t="s">
        <v>33740</v>
      </c>
      <c r="C22250" s="176" t="s">
        <v>83</v>
      </c>
      <c r="D22250" s="177">
        <v>86.41</v>
      </c>
    </row>
    <row r="22251" spans="1:4" x14ac:dyDescent="0.25">
      <c r="A22251" s="176" t="s">
        <v>33741</v>
      </c>
      <c r="B22251" s="176" t="s">
        <v>33740</v>
      </c>
      <c r="C22251" s="176" t="s">
        <v>83</v>
      </c>
      <c r="D22251" s="177">
        <v>86.41</v>
      </c>
    </row>
    <row r="22252" spans="1:4" x14ac:dyDescent="0.25">
      <c r="A22252" s="176" t="s">
        <v>33742</v>
      </c>
      <c r="B22252" s="176" t="s">
        <v>33743</v>
      </c>
      <c r="C22252" s="176" t="s">
        <v>83</v>
      </c>
      <c r="D22252" s="177">
        <v>4.63</v>
      </c>
    </row>
    <row r="22253" spans="1:4" x14ac:dyDescent="0.25">
      <c r="A22253" s="176" t="s">
        <v>33744</v>
      </c>
      <c r="B22253" s="176" t="s">
        <v>33743</v>
      </c>
      <c r="C22253" s="176" t="s">
        <v>83</v>
      </c>
      <c r="D22253" s="177">
        <v>4.63</v>
      </c>
    </row>
    <row r="22254" spans="1:4" x14ac:dyDescent="0.25">
      <c r="A22254" s="176" t="s">
        <v>33745</v>
      </c>
      <c r="B22254" s="176" t="s">
        <v>33746</v>
      </c>
      <c r="C22254" s="176" t="s">
        <v>83</v>
      </c>
      <c r="D22254" s="177">
        <v>25.4</v>
      </c>
    </row>
    <row r="22255" spans="1:4" x14ac:dyDescent="0.25">
      <c r="A22255" s="176" t="s">
        <v>33747</v>
      </c>
      <c r="B22255" s="176" t="s">
        <v>33746</v>
      </c>
      <c r="C22255" s="176" t="s">
        <v>83</v>
      </c>
      <c r="D22255" s="177">
        <v>25.4</v>
      </c>
    </row>
    <row r="22256" spans="1:4" x14ac:dyDescent="0.25">
      <c r="A22256" s="176" t="s">
        <v>33748</v>
      </c>
      <c r="B22256" s="176" t="s">
        <v>33749</v>
      </c>
      <c r="C22256" s="176" t="s">
        <v>83</v>
      </c>
      <c r="D22256" s="177">
        <v>13.8</v>
      </c>
    </row>
    <row r="22257" spans="1:4" x14ac:dyDescent="0.25">
      <c r="A22257" s="176" t="s">
        <v>33750</v>
      </c>
      <c r="B22257" s="176" t="s">
        <v>33749</v>
      </c>
      <c r="C22257" s="176" t="s">
        <v>83</v>
      </c>
      <c r="D22257" s="177">
        <v>13.8</v>
      </c>
    </row>
    <row r="22258" spans="1:4" x14ac:dyDescent="0.25">
      <c r="A22258" s="176" t="s">
        <v>33751</v>
      </c>
      <c r="B22258" s="176" t="s">
        <v>33752</v>
      </c>
      <c r="C22258" s="176" t="s">
        <v>83</v>
      </c>
      <c r="D22258" s="177">
        <v>114</v>
      </c>
    </row>
    <row r="22259" spans="1:4" x14ac:dyDescent="0.25">
      <c r="A22259" s="176" t="s">
        <v>33753</v>
      </c>
      <c r="B22259" s="176" t="s">
        <v>33752</v>
      </c>
      <c r="C22259" s="176" t="s">
        <v>83</v>
      </c>
      <c r="D22259" s="177">
        <v>114</v>
      </c>
    </row>
    <row r="22260" spans="1:4" x14ac:dyDescent="0.25">
      <c r="A22260" s="176" t="s">
        <v>33754</v>
      </c>
      <c r="B22260" s="176" t="s">
        <v>33755</v>
      </c>
      <c r="C22260" s="176" t="s">
        <v>83</v>
      </c>
      <c r="D22260" s="177">
        <v>23.23</v>
      </c>
    </row>
    <row r="22261" spans="1:4" x14ac:dyDescent="0.25">
      <c r="A22261" s="176" t="s">
        <v>33756</v>
      </c>
      <c r="B22261" s="176" t="s">
        <v>33755</v>
      </c>
      <c r="C22261" s="176" t="s">
        <v>83</v>
      </c>
      <c r="D22261" s="177">
        <v>23.23</v>
      </c>
    </row>
    <row r="22262" spans="1:4" x14ac:dyDescent="0.25">
      <c r="A22262" s="176" t="s">
        <v>33757</v>
      </c>
      <c r="B22262" s="176" t="s">
        <v>33758</v>
      </c>
      <c r="C22262" s="176" t="s">
        <v>83</v>
      </c>
      <c r="D22262" s="177">
        <v>39.36</v>
      </c>
    </row>
    <row r="22263" spans="1:4" x14ac:dyDescent="0.25">
      <c r="A22263" s="176" t="s">
        <v>33759</v>
      </c>
      <c r="B22263" s="176" t="s">
        <v>33758</v>
      </c>
      <c r="C22263" s="176" t="s">
        <v>83</v>
      </c>
      <c r="D22263" s="177">
        <v>39.36</v>
      </c>
    </row>
    <row r="22264" spans="1:4" x14ac:dyDescent="0.25">
      <c r="A22264" s="176" t="s">
        <v>33760</v>
      </c>
      <c r="B22264" s="176" t="s">
        <v>33761</v>
      </c>
      <c r="C22264" s="176" t="s">
        <v>83</v>
      </c>
      <c r="D22264" s="177">
        <v>54.98</v>
      </c>
    </row>
    <row r="22265" spans="1:4" x14ac:dyDescent="0.25">
      <c r="A22265" s="176" t="s">
        <v>33762</v>
      </c>
      <c r="B22265" s="176" t="s">
        <v>33761</v>
      </c>
      <c r="C22265" s="176" t="s">
        <v>83</v>
      </c>
      <c r="D22265" s="177">
        <v>54.98</v>
      </c>
    </row>
    <row r="22266" spans="1:4" x14ac:dyDescent="0.25">
      <c r="A22266" s="176" t="s">
        <v>33763</v>
      </c>
      <c r="B22266" s="176" t="s">
        <v>33764</v>
      </c>
      <c r="C22266" s="176" t="s">
        <v>83</v>
      </c>
      <c r="D22266" s="177">
        <v>18.350000000000001</v>
      </c>
    </row>
    <row r="22267" spans="1:4" x14ac:dyDescent="0.25">
      <c r="A22267" s="176" t="s">
        <v>33765</v>
      </c>
      <c r="B22267" s="176" t="s">
        <v>33764</v>
      </c>
      <c r="C22267" s="176" t="s">
        <v>83</v>
      </c>
      <c r="D22267" s="177">
        <v>18.350000000000001</v>
      </c>
    </row>
    <row r="22268" spans="1:4" x14ac:dyDescent="0.25">
      <c r="A22268" s="176" t="s">
        <v>33766</v>
      </c>
      <c r="B22268" s="176" t="s">
        <v>33767</v>
      </c>
      <c r="C22268" s="176" t="s">
        <v>1467</v>
      </c>
      <c r="D22268" s="177">
        <v>1638.28</v>
      </c>
    </row>
    <row r="22269" spans="1:4" x14ac:dyDescent="0.25">
      <c r="A22269" s="176" t="s">
        <v>33768</v>
      </c>
      <c r="B22269" s="176" t="s">
        <v>33767</v>
      </c>
      <c r="C22269" s="176" t="s">
        <v>1467</v>
      </c>
      <c r="D22269" s="177">
        <v>1600.84</v>
      </c>
    </row>
    <row r="22270" spans="1:4" x14ac:dyDescent="0.25">
      <c r="A22270" s="176" t="s">
        <v>33769</v>
      </c>
      <c r="B22270" s="176" t="s">
        <v>33770</v>
      </c>
      <c r="C22270" s="176" t="s">
        <v>322</v>
      </c>
      <c r="D22270" s="177">
        <v>75.33</v>
      </c>
    </row>
    <row r="22271" spans="1:4" x14ac:dyDescent="0.25">
      <c r="A22271" s="176" t="s">
        <v>33771</v>
      </c>
      <c r="B22271" s="176" t="s">
        <v>33770</v>
      </c>
      <c r="C22271" s="176" t="s">
        <v>322</v>
      </c>
      <c r="D22271" s="177">
        <v>73.540000000000006</v>
      </c>
    </row>
    <row r="22272" spans="1:4" x14ac:dyDescent="0.25">
      <c r="A22272" s="176" t="s">
        <v>33772</v>
      </c>
      <c r="B22272" s="176" t="s">
        <v>33773</v>
      </c>
      <c r="C22272" s="176" t="s">
        <v>1467</v>
      </c>
      <c r="D22272" s="177">
        <v>72.16</v>
      </c>
    </row>
    <row r="22273" spans="1:4" x14ac:dyDescent="0.25">
      <c r="A22273" s="176" t="s">
        <v>33774</v>
      </c>
      <c r="B22273" s="176" t="s">
        <v>33773</v>
      </c>
      <c r="C22273" s="176" t="s">
        <v>1467</v>
      </c>
      <c r="D22273" s="177">
        <v>70.260000000000005</v>
      </c>
    </row>
    <row r="22274" spans="1:4" x14ac:dyDescent="0.25">
      <c r="A22274" s="176" t="s">
        <v>33775</v>
      </c>
      <c r="B22274" s="176" t="s">
        <v>33776</v>
      </c>
      <c r="C22274" s="176" t="s">
        <v>322</v>
      </c>
      <c r="D22274" s="177">
        <v>21.48</v>
      </c>
    </row>
    <row r="22275" spans="1:4" x14ac:dyDescent="0.25">
      <c r="A22275" s="176" t="s">
        <v>33777</v>
      </c>
      <c r="B22275" s="176" t="s">
        <v>33776</v>
      </c>
      <c r="C22275" s="176" t="s">
        <v>322</v>
      </c>
      <c r="D22275" s="177">
        <v>20.48</v>
      </c>
    </row>
    <row r="22276" spans="1:4" x14ac:dyDescent="0.25">
      <c r="A22276" s="176" t="s">
        <v>33778</v>
      </c>
      <c r="B22276" s="176" t="s">
        <v>33779</v>
      </c>
      <c r="C22276" s="176" t="s">
        <v>115</v>
      </c>
      <c r="D22276" s="177">
        <v>14.06</v>
      </c>
    </row>
    <row r="22277" spans="1:4" x14ac:dyDescent="0.25">
      <c r="A22277" s="176" t="s">
        <v>33780</v>
      </c>
      <c r="B22277" s="176" t="s">
        <v>33779</v>
      </c>
      <c r="C22277" s="176" t="s">
        <v>115</v>
      </c>
      <c r="D22277" s="177">
        <v>13.55</v>
      </c>
    </row>
    <row r="22278" spans="1:4" x14ac:dyDescent="0.25">
      <c r="A22278" s="176" t="s">
        <v>33781</v>
      </c>
      <c r="B22278" s="176" t="s">
        <v>33782</v>
      </c>
      <c r="C22278" s="176" t="s">
        <v>115</v>
      </c>
      <c r="D22278" s="177">
        <v>22477.13</v>
      </c>
    </row>
    <row r="22279" spans="1:4" x14ac:dyDescent="0.25">
      <c r="A22279" s="176" t="s">
        <v>33783</v>
      </c>
      <c r="B22279" s="176" t="s">
        <v>33782</v>
      </c>
      <c r="C22279" s="176" t="s">
        <v>115</v>
      </c>
      <c r="D22279" s="177">
        <v>22375.439999999999</v>
      </c>
    </row>
    <row r="22280" spans="1:4" x14ac:dyDescent="0.25">
      <c r="A22280" s="176" t="s">
        <v>33784</v>
      </c>
      <c r="B22280" s="176" t="s">
        <v>33785</v>
      </c>
      <c r="C22280" s="176" t="s">
        <v>115</v>
      </c>
      <c r="D22280" s="177">
        <v>31565.81</v>
      </c>
    </row>
    <row r="22281" spans="1:4" x14ac:dyDescent="0.25">
      <c r="A22281" s="176" t="s">
        <v>33786</v>
      </c>
      <c r="B22281" s="176" t="s">
        <v>33785</v>
      </c>
      <c r="C22281" s="176" t="s">
        <v>115</v>
      </c>
      <c r="D22281" s="177">
        <v>31409.47</v>
      </c>
    </row>
    <row r="22282" spans="1:4" x14ac:dyDescent="0.25">
      <c r="A22282" s="176" t="s">
        <v>33787</v>
      </c>
      <c r="B22282" s="176" t="s">
        <v>33788</v>
      </c>
      <c r="C22282" s="176" t="s">
        <v>322</v>
      </c>
      <c r="D22282" s="177">
        <v>15.85</v>
      </c>
    </row>
    <row r="22283" spans="1:4" x14ac:dyDescent="0.25">
      <c r="A22283" s="176" t="s">
        <v>33789</v>
      </c>
      <c r="B22283" s="176" t="s">
        <v>33788</v>
      </c>
      <c r="C22283" s="176" t="s">
        <v>322</v>
      </c>
      <c r="D22283" s="177">
        <v>15.2</v>
      </c>
    </row>
    <row r="22284" spans="1:4" x14ac:dyDescent="0.25">
      <c r="A22284" s="176" t="s">
        <v>33790</v>
      </c>
      <c r="B22284" s="176" t="s">
        <v>33791</v>
      </c>
      <c r="C22284" s="176" t="s">
        <v>51</v>
      </c>
      <c r="D22284" s="177">
        <v>147.08000000000001</v>
      </c>
    </row>
    <row r="22285" spans="1:4" x14ac:dyDescent="0.25">
      <c r="A22285" s="176" t="s">
        <v>33792</v>
      </c>
      <c r="B22285" s="176" t="s">
        <v>33791</v>
      </c>
      <c r="C22285" s="176" t="s">
        <v>51</v>
      </c>
      <c r="D22285" s="177">
        <v>144.35</v>
      </c>
    </row>
    <row r="22286" spans="1:4" x14ac:dyDescent="0.25">
      <c r="A22286" s="176" t="s">
        <v>33793</v>
      </c>
      <c r="B22286" s="176" t="s">
        <v>33794</v>
      </c>
      <c r="C22286" s="176" t="s">
        <v>322</v>
      </c>
      <c r="D22286" s="177">
        <v>40.68</v>
      </c>
    </row>
    <row r="22287" spans="1:4" x14ac:dyDescent="0.25">
      <c r="A22287" s="176" t="s">
        <v>33795</v>
      </c>
      <c r="B22287" s="176" t="s">
        <v>33794</v>
      </c>
      <c r="C22287" s="176" t="s">
        <v>322</v>
      </c>
      <c r="D22287" s="177">
        <v>40.68</v>
      </c>
    </row>
    <row r="22288" spans="1:4" x14ac:dyDescent="0.25">
      <c r="A22288" s="176" t="s">
        <v>33796</v>
      </c>
      <c r="B22288" s="176" t="s">
        <v>33797</v>
      </c>
      <c r="C22288" s="176" t="s">
        <v>115</v>
      </c>
      <c r="D22288" s="177">
        <v>1.94</v>
      </c>
    </row>
    <row r="22289" spans="1:4" x14ac:dyDescent="0.25">
      <c r="A22289" s="176" t="s">
        <v>33798</v>
      </c>
      <c r="B22289" s="176" t="s">
        <v>33797</v>
      </c>
      <c r="C22289" s="176" t="s">
        <v>115</v>
      </c>
      <c r="D22289" s="177">
        <v>1.94</v>
      </c>
    </row>
    <row r="22290" spans="1:4" x14ac:dyDescent="0.25">
      <c r="A22290" s="176" t="s">
        <v>33799</v>
      </c>
      <c r="B22290" s="176" t="s">
        <v>33800</v>
      </c>
      <c r="C22290" s="176" t="s">
        <v>1467</v>
      </c>
      <c r="D22290" s="177">
        <v>378.99</v>
      </c>
    </row>
    <row r="22291" spans="1:4" x14ac:dyDescent="0.25">
      <c r="A22291" s="176" t="s">
        <v>33801</v>
      </c>
      <c r="B22291" s="176" t="s">
        <v>33800</v>
      </c>
      <c r="C22291" s="176" t="s">
        <v>1467</v>
      </c>
      <c r="D22291" s="177">
        <v>378.99</v>
      </c>
    </row>
  </sheetData>
  <pageMargins left="0.511811024" right="0.511811024" top="0.78740157499999996" bottom="0.78740157499999996" header="0.31496062000000002" footer="0.31496062000000002"/>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D5275"/>
  <sheetViews>
    <sheetView topLeftCell="A3675" workbookViewId="0">
      <selection activeCell="A3705" sqref="A3705"/>
    </sheetView>
  </sheetViews>
  <sheetFormatPr defaultColWidth="8.75" defaultRowHeight="15" x14ac:dyDescent="0.25"/>
  <cols>
    <col min="1" max="1" width="15.75" style="176" customWidth="1"/>
    <col min="2" max="2" width="180.75" style="176" customWidth="1"/>
    <col min="3" max="3" width="9.75" style="176" customWidth="1"/>
    <col min="4" max="4" width="15.75" style="178" customWidth="1"/>
    <col min="5" max="16384" width="8.75" style="175"/>
  </cols>
  <sheetData>
    <row r="1" spans="1:4" x14ac:dyDescent="0.25">
      <c r="A1" s="176" t="s">
        <v>41790</v>
      </c>
      <c r="B1" s="176" t="s">
        <v>1131</v>
      </c>
      <c r="C1" s="176" t="s">
        <v>1132</v>
      </c>
      <c r="D1" s="178" t="s">
        <v>41791</v>
      </c>
    </row>
    <row r="2" spans="1:4" x14ac:dyDescent="0.25">
      <c r="A2" s="176" t="s">
        <v>41792</v>
      </c>
      <c r="B2" s="176" t="s">
        <v>41793</v>
      </c>
      <c r="C2" s="176" t="s">
        <v>1467</v>
      </c>
      <c r="D2" s="178">
        <v>145</v>
      </c>
    </row>
    <row r="3" spans="1:4" x14ac:dyDescent="0.25">
      <c r="A3" s="176" t="s">
        <v>41794</v>
      </c>
      <c r="B3" s="176" t="s">
        <v>41795</v>
      </c>
      <c r="C3" s="176" t="s">
        <v>51</v>
      </c>
      <c r="D3" s="178">
        <v>14.1945</v>
      </c>
    </row>
    <row r="4" spans="1:4" x14ac:dyDescent="0.25">
      <c r="A4" s="176" t="s">
        <v>41796</v>
      </c>
      <c r="B4" s="176" t="s">
        <v>41797</v>
      </c>
      <c r="C4" s="176" t="s">
        <v>51</v>
      </c>
      <c r="D4" s="178">
        <v>18.93</v>
      </c>
    </row>
    <row r="5" spans="1:4" x14ac:dyDescent="0.25">
      <c r="A5" s="176" t="s">
        <v>41798</v>
      </c>
      <c r="B5" s="176" t="s">
        <v>41799</v>
      </c>
      <c r="C5" s="176" t="s">
        <v>51</v>
      </c>
      <c r="D5" s="178">
        <v>11.77</v>
      </c>
    </row>
    <row r="6" spans="1:4" x14ac:dyDescent="0.25">
      <c r="A6" s="176" t="s">
        <v>41800</v>
      </c>
      <c r="B6" s="176" t="s">
        <v>41801</v>
      </c>
      <c r="C6" s="176" t="s">
        <v>51</v>
      </c>
      <c r="D6" s="178">
        <v>16.63</v>
      </c>
    </row>
    <row r="7" spans="1:4" x14ac:dyDescent="0.25">
      <c r="A7" s="176" t="s">
        <v>41802</v>
      </c>
      <c r="B7" s="176" t="s">
        <v>41803</v>
      </c>
      <c r="C7" s="176" t="s">
        <v>956</v>
      </c>
      <c r="D7" s="178">
        <v>18.73</v>
      </c>
    </row>
    <row r="8" spans="1:4" x14ac:dyDescent="0.25">
      <c r="A8" s="176" t="s">
        <v>41804</v>
      </c>
      <c r="B8" s="176" t="s">
        <v>41805</v>
      </c>
      <c r="C8" s="176" t="s">
        <v>51</v>
      </c>
      <c r="D8" s="178">
        <v>4.2864000000000004</v>
      </c>
    </row>
    <row r="9" spans="1:4" x14ac:dyDescent="0.25">
      <c r="A9" s="176" t="s">
        <v>41806</v>
      </c>
      <c r="B9" s="176" t="s">
        <v>41807</v>
      </c>
      <c r="C9" s="176" t="s">
        <v>956</v>
      </c>
      <c r="D9" s="178">
        <v>5.81</v>
      </c>
    </row>
    <row r="10" spans="1:4" x14ac:dyDescent="0.25">
      <c r="A10" s="176" t="s">
        <v>41808</v>
      </c>
      <c r="B10" s="176" t="s">
        <v>41809</v>
      </c>
      <c r="C10" s="176" t="s">
        <v>51</v>
      </c>
      <c r="D10" s="178">
        <v>8.15</v>
      </c>
    </row>
    <row r="11" spans="1:4" x14ac:dyDescent="0.25">
      <c r="A11" s="176" t="s">
        <v>41810</v>
      </c>
      <c r="B11" s="176" t="s">
        <v>41811</v>
      </c>
      <c r="C11" s="176" t="s">
        <v>51</v>
      </c>
      <c r="D11" s="178">
        <v>8.16</v>
      </c>
    </row>
    <row r="12" spans="1:4" x14ac:dyDescent="0.25">
      <c r="A12" s="176" t="s">
        <v>41812</v>
      </c>
      <c r="B12" s="176" t="s">
        <v>41813</v>
      </c>
      <c r="C12" s="176" t="s">
        <v>51</v>
      </c>
      <c r="D12" s="178">
        <v>34.51</v>
      </c>
    </row>
    <row r="13" spans="1:4" x14ac:dyDescent="0.25">
      <c r="A13" s="176" t="s">
        <v>41814</v>
      </c>
      <c r="B13" s="176" t="s">
        <v>41815</v>
      </c>
      <c r="C13" s="176" t="s">
        <v>51</v>
      </c>
      <c r="D13" s="178">
        <v>9.8000000000000007</v>
      </c>
    </row>
    <row r="14" spans="1:4" x14ac:dyDescent="0.25">
      <c r="A14" s="176" t="s">
        <v>41816</v>
      </c>
      <c r="B14" s="176" t="s">
        <v>41817</v>
      </c>
      <c r="C14" s="176" t="s">
        <v>51</v>
      </c>
      <c r="D14" s="178">
        <v>7.3304999999999998</v>
      </c>
    </row>
    <row r="15" spans="1:4" x14ac:dyDescent="0.25">
      <c r="A15" s="176" t="s">
        <v>41818</v>
      </c>
      <c r="B15" s="176" t="s">
        <v>41819</v>
      </c>
      <c r="C15" s="176" t="s">
        <v>115</v>
      </c>
      <c r="D15" s="178">
        <v>46.35</v>
      </c>
    </row>
    <row r="16" spans="1:4" x14ac:dyDescent="0.25">
      <c r="A16" s="176" t="s">
        <v>41820</v>
      </c>
      <c r="B16" s="176" t="s">
        <v>41821</v>
      </c>
      <c r="C16" s="176" t="s">
        <v>115</v>
      </c>
      <c r="D16" s="178">
        <v>56.65</v>
      </c>
    </row>
    <row r="17" spans="1:4" x14ac:dyDescent="0.25">
      <c r="A17" s="176" t="s">
        <v>41822</v>
      </c>
      <c r="B17" s="176" t="s">
        <v>41823</v>
      </c>
      <c r="C17" s="176" t="s">
        <v>115</v>
      </c>
      <c r="D17" s="178">
        <v>82.4</v>
      </c>
    </row>
    <row r="18" spans="1:4" x14ac:dyDescent="0.25">
      <c r="A18" s="176" t="s">
        <v>41824</v>
      </c>
      <c r="B18" s="176" t="s">
        <v>41825</v>
      </c>
      <c r="C18" s="176" t="s">
        <v>51</v>
      </c>
      <c r="D18" s="178">
        <v>6.4015000000000004</v>
      </c>
    </row>
    <row r="19" spans="1:4" x14ac:dyDescent="0.25">
      <c r="A19" s="176" t="s">
        <v>41826</v>
      </c>
      <c r="B19" s="176" t="s">
        <v>41827</v>
      </c>
      <c r="C19" s="176" t="s">
        <v>115</v>
      </c>
      <c r="D19" s="178">
        <v>185.4</v>
      </c>
    </row>
    <row r="20" spans="1:4" x14ac:dyDescent="0.25">
      <c r="A20" s="176" t="s">
        <v>41828</v>
      </c>
      <c r="B20" s="176" t="s">
        <v>41829</v>
      </c>
      <c r="C20" s="176" t="s">
        <v>115</v>
      </c>
      <c r="D20" s="178">
        <v>620.15329999999994</v>
      </c>
    </row>
    <row r="21" spans="1:4" x14ac:dyDescent="0.25">
      <c r="A21" s="176" t="s">
        <v>41830</v>
      </c>
      <c r="B21" s="176" t="s">
        <v>41831</v>
      </c>
      <c r="C21" s="176" t="s">
        <v>115</v>
      </c>
      <c r="D21" s="178">
        <v>16</v>
      </c>
    </row>
    <row r="22" spans="1:4" x14ac:dyDescent="0.25">
      <c r="A22" s="176" t="s">
        <v>41832</v>
      </c>
      <c r="B22" s="176" t="s">
        <v>41833</v>
      </c>
      <c r="C22" s="176" t="s">
        <v>322</v>
      </c>
      <c r="D22" s="178">
        <v>2.3391000000000002</v>
      </c>
    </row>
    <row r="23" spans="1:4" x14ac:dyDescent="0.25">
      <c r="A23" s="176" t="s">
        <v>41834</v>
      </c>
      <c r="B23" s="176" t="s">
        <v>41835</v>
      </c>
      <c r="C23" s="176" t="s">
        <v>322</v>
      </c>
      <c r="D23" s="178">
        <v>54.04</v>
      </c>
    </row>
    <row r="24" spans="1:4" x14ac:dyDescent="0.25">
      <c r="A24" s="176" t="s">
        <v>41836</v>
      </c>
      <c r="B24" s="176" t="s">
        <v>41837</v>
      </c>
      <c r="C24" s="176" t="s">
        <v>115</v>
      </c>
      <c r="D24" s="178">
        <v>1.4</v>
      </c>
    </row>
    <row r="25" spans="1:4" x14ac:dyDescent="0.25">
      <c r="A25" s="176" t="s">
        <v>41838</v>
      </c>
      <c r="B25" s="176" t="s">
        <v>41839</v>
      </c>
      <c r="C25" s="176" t="s">
        <v>115</v>
      </c>
      <c r="D25" s="178">
        <v>434.12</v>
      </c>
    </row>
    <row r="26" spans="1:4" x14ac:dyDescent="0.25">
      <c r="A26" s="176" t="s">
        <v>41840</v>
      </c>
      <c r="B26" s="176" t="s">
        <v>41841</v>
      </c>
      <c r="C26" s="176" t="s">
        <v>322</v>
      </c>
      <c r="D26" s="178">
        <v>13.6</v>
      </c>
    </row>
    <row r="27" spans="1:4" x14ac:dyDescent="0.25">
      <c r="A27" s="176" t="s">
        <v>41842</v>
      </c>
      <c r="B27" s="176" t="s">
        <v>41843</v>
      </c>
      <c r="C27" s="176" t="s">
        <v>322</v>
      </c>
      <c r="D27" s="178">
        <v>2.5299999999999998</v>
      </c>
    </row>
    <row r="28" spans="1:4" x14ac:dyDescent="0.25">
      <c r="A28" s="176" t="s">
        <v>41844</v>
      </c>
      <c r="B28" s="176" t="s">
        <v>41845</v>
      </c>
      <c r="C28" s="176" t="s">
        <v>51</v>
      </c>
      <c r="D28" s="178">
        <v>7.1862000000000004</v>
      </c>
    </row>
    <row r="29" spans="1:4" x14ac:dyDescent="0.25">
      <c r="A29" s="176" t="s">
        <v>41846</v>
      </c>
      <c r="B29" s="176" t="s">
        <v>41847</v>
      </c>
      <c r="C29" s="176" t="s">
        <v>51</v>
      </c>
      <c r="D29" s="178">
        <v>30.8</v>
      </c>
    </row>
    <row r="30" spans="1:4" x14ac:dyDescent="0.25">
      <c r="A30" s="176" t="s">
        <v>41848</v>
      </c>
      <c r="B30" s="176" t="s">
        <v>41849</v>
      </c>
      <c r="C30" s="176" t="s">
        <v>51</v>
      </c>
      <c r="D30" s="178">
        <v>132.26</v>
      </c>
    </row>
    <row r="31" spans="1:4" x14ac:dyDescent="0.25">
      <c r="A31" s="176" t="s">
        <v>41850</v>
      </c>
      <c r="B31" s="176" t="s">
        <v>41851</v>
      </c>
      <c r="C31" s="176" t="s">
        <v>51</v>
      </c>
      <c r="D31" s="178">
        <v>132.26</v>
      </c>
    </row>
    <row r="32" spans="1:4" x14ac:dyDescent="0.25">
      <c r="A32" s="176" t="s">
        <v>41852</v>
      </c>
      <c r="B32" s="176" t="s">
        <v>41853</v>
      </c>
      <c r="C32" s="176" t="s">
        <v>51</v>
      </c>
      <c r="D32" s="178">
        <v>3.1903999999999999</v>
      </c>
    </row>
    <row r="33" spans="1:4" x14ac:dyDescent="0.25">
      <c r="A33" s="176" t="s">
        <v>41854</v>
      </c>
      <c r="B33" s="176" t="s">
        <v>41855</v>
      </c>
      <c r="C33" s="176" t="s">
        <v>115</v>
      </c>
      <c r="D33" s="178">
        <v>751642.5</v>
      </c>
    </row>
    <row r="34" spans="1:4" x14ac:dyDescent="0.25">
      <c r="A34" s="176" t="s">
        <v>41856</v>
      </c>
      <c r="B34" s="176" t="s">
        <v>41857</v>
      </c>
      <c r="C34" s="176" t="s">
        <v>115</v>
      </c>
      <c r="D34" s="178">
        <v>132748</v>
      </c>
    </row>
    <row r="35" spans="1:4" x14ac:dyDescent="0.25">
      <c r="A35" s="176" t="s">
        <v>41858</v>
      </c>
      <c r="B35" s="176" t="s">
        <v>41859</v>
      </c>
      <c r="C35" s="176" t="s">
        <v>51</v>
      </c>
      <c r="D35" s="178">
        <v>138.91999999999999</v>
      </c>
    </row>
    <row r="36" spans="1:4" x14ac:dyDescent="0.25">
      <c r="A36" s="176" t="s">
        <v>41860</v>
      </c>
      <c r="B36" s="176" t="s">
        <v>41861</v>
      </c>
      <c r="C36" s="176" t="s">
        <v>51</v>
      </c>
      <c r="D36" s="178">
        <v>95.82</v>
      </c>
    </row>
    <row r="37" spans="1:4" x14ac:dyDescent="0.25">
      <c r="A37" s="176" t="s">
        <v>41862</v>
      </c>
      <c r="B37" s="176" t="s">
        <v>41863</v>
      </c>
      <c r="C37" s="176" t="s">
        <v>51</v>
      </c>
      <c r="D37" s="178">
        <v>104.0164</v>
      </c>
    </row>
    <row r="38" spans="1:4" x14ac:dyDescent="0.25">
      <c r="A38" s="176" t="s">
        <v>41864</v>
      </c>
      <c r="B38" s="176" t="s">
        <v>41865</v>
      </c>
      <c r="C38" s="176" t="s">
        <v>51</v>
      </c>
      <c r="D38" s="178">
        <v>6.4015000000000004</v>
      </c>
    </row>
    <row r="39" spans="1:4" x14ac:dyDescent="0.25">
      <c r="A39" s="176" t="s">
        <v>41866</v>
      </c>
      <c r="B39" s="176" t="s">
        <v>41867</v>
      </c>
      <c r="C39" s="176" t="s">
        <v>51</v>
      </c>
      <c r="D39" s="178">
        <v>29.78</v>
      </c>
    </row>
    <row r="40" spans="1:4" x14ac:dyDescent="0.25">
      <c r="A40" s="176" t="s">
        <v>41868</v>
      </c>
      <c r="B40" s="176" t="s">
        <v>41869</v>
      </c>
      <c r="C40" s="176" t="s">
        <v>115</v>
      </c>
      <c r="D40" s="178">
        <v>2.3586999999999998</v>
      </c>
    </row>
    <row r="41" spans="1:4" x14ac:dyDescent="0.25">
      <c r="A41" s="176" t="s">
        <v>41870</v>
      </c>
      <c r="B41" s="176" t="s">
        <v>41871</v>
      </c>
      <c r="C41" s="176" t="s">
        <v>115</v>
      </c>
      <c r="D41" s="178">
        <v>4.5</v>
      </c>
    </row>
    <row r="42" spans="1:4" x14ac:dyDescent="0.25">
      <c r="A42" s="176" t="s">
        <v>41872</v>
      </c>
      <c r="B42" s="176" t="s">
        <v>41873</v>
      </c>
      <c r="C42" s="176" t="s">
        <v>51</v>
      </c>
      <c r="D42" s="178">
        <v>2.0499999999999998</v>
      </c>
    </row>
    <row r="43" spans="1:4" x14ac:dyDescent="0.25">
      <c r="A43" s="176" t="s">
        <v>41874</v>
      </c>
      <c r="B43" s="176" t="s">
        <v>41875</v>
      </c>
      <c r="C43" s="176" t="s">
        <v>115</v>
      </c>
      <c r="D43" s="178">
        <v>14.32</v>
      </c>
    </row>
    <row r="44" spans="1:4" x14ac:dyDescent="0.25">
      <c r="A44" s="176" t="s">
        <v>41876</v>
      </c>
      <c r="B44" s="176" t="s">
        <v>41877</v>
      </c>
      <c r="C44" s="176" t="s">
        <v>2187</v>
      </c>
      <c r="D44" s="178">
        <v>140.5</v>
      </c>
    </row>
    <row r="45" spans="1:4" x14ac:dyDescent="0.25">
      <c r="A45" s="176" t="s">
        <v>41878</v>
      </c>
      <c r="B45" s="176" t="s">
        <v>41879</v>
      </c>
      <c r="C45" s="176" t="s">
        <v>115</v>
      </c>
      <c r="D45" s="178">
        <v>2.09</v>
      </c>
    </row>
    <row r="46" spans="1:4" x14ac:dyDescent="0.25">
      <c r="A46" s="176" t="s">
        <v>41880</v>
      </c>
      <c r="B46" s="176" t="s">
        <v>41881</v>
      </c>
      <c r="C46" s="176" t="s">
        <v>115</v>
      </c>
      <c r="D46" s="178">
        <v>5.39</v>
      </c>
    </row>
    <row r="47" spans="1:4" x14ac:dyDescent="0.25">
      <c r="A47" s="176" t="s">
        <v>41882</v>
      </c>
      <c r="B47" s="176" t="s">
        <v>41883</v>
      </c>
      <c r="C47" s="176" t="s">
        <v>115</v>
      </c>
      <c r="D47" s="178">
        <v>1545</v>
      </c>
    </row>
    <row r="48" spans="1:4" x14ac:dyDescent="0.25">
      <c r="A48" s="176" t="s">
        <v>41884</v>
      </c>
      <c r="B48" s="176" t="s">
        <v>41885</v>
      </c>
      <c r="C48" s="176" t="s">
        <v>41886</v>
      </c>
      <c r="D48" s="178">
        <v>102.9</v>
      </c>
    </row>
    <row r="49" spans="1:4" x14ac:dyDescent="0.25">
      <c r="A49" s="176" t="s">
        <v>41887</v>
      </c>
      <c r="B49" s="176" t="s">
        <v>41888</v>
      </c>
      <c r="C49" s="176" t="s">
        <v>41886</v>
      </c>
      <c r="D49" s="178">
        <v>129.38999999999999</v>
      </c>
    </row>
    <row r="50" spans="1:4" x14ac:dyDescent="0.25">
      <c r="A50" s="176" t="s">
        <v>41889</v>
      </c>
      <c r="B50" s="176" t="s">
        <v>41890</v>
      </c>
      <c r="C50" s="176" t="s">
        <v>41886</v>
      </c>
      <c r="D50" s="178">
        <v>117.29</v>
      </c>
    </row>
    <row r="51" spans="1:4" x14ac:dyDescent="0.25">
      <c r="A51" s="176" t="s">
        <v>41891</v>
      </c>
      <c r="B51" s="176" t="s">
        <v>41892</v>
      </c>
      <c r="C51" s="176" t="s">
        <v>41886</v>
      </c>
      <c r="D51" s="178">
        <v>133.9</v>
      </c>
    </row>
    <row r="52" spans="1:4" x14ac:dyDescent="0.25">
      <c r="A52" s="176" t="s">
        <v>41893</v>
      </c>
      <c r="B52" s="176" t="s">
        <v>41894</v>
      </c>
      <c r="C52" s="176" t="s">
        <v>51</v>
      </c>
      <c r="D52" s="178">
        <v>53.91</v>
      </c>
    </row>
    <row r="53" spans="1:4" x14ac:dyDescent="0.25">
      <c r="A53" s="176" t="s">
        <v>41895</v>
      </c>
      <c r="B53" s="176" t="s">
        <v>41896</v>
      </c>
      <c r="C53" s="176" t="s">
        <v>51</v>
      </c>
      <c r="D53" s="178">
        <v>1.4214</v>
      </c>
    </row>
    <row r="54" spans="1:4" x14ac:dyDescent="0.25">
      <c r="A54" s="176" t="s">
        <v>41897</v>
      </c>
      <c r="B54" s="176" t="s">
        <v>41898</v>
      </c>
      <c r="C54" s="176" t="s">
        <v>83</v>
      </c>
      <c r="D54" s="178">
        <v>20.71</v>
      </c>
    </row>
    <row r="55" spans="1:4" x14ac:dyDescent="0.25">
      <c r="A55" s="176" t="s">
        <v>41899</v>
      </c>
      <c r="B55" s="176" t="s">
        <v>41900</v>
      </c>
      <c r="C55" s="176" t="s">
        <v>83</v>
      </c>
      <c r="D55" s="178">
        <v>22.881499999999999</v>
      </c>
    </row>
    <row r="56" spans="1:4" x14ac:dyDescent="0.25">
      <c r="A56" s="176" t="s">
        <v>41901</v>
      </c>
      <c r="B56" s="176" t="s">
        <v>41902</v>
      </c>
      <c r="C56" s="176" t="s">
        <v>51</v>
      </c>
      <c r="D56" s="178">
        <v>0.62</v>
      </c>
    </row>
    <row r="57" spans="1:4" x14ac:dyDescent="0.25">
      <c r="A57" s="176" t="s">
        <v>41903</v>
      </c>
      <c r="B57" s="176" t="s">
        <v>41904</v>
      </c>
      <c r="C57" s="176" t="s">
        <v>51</v>
      </c>
      <c r="D57" s="178">
        <v>3.12</v>
      </c>
    </row>
    <row r="58" spans="1:4" x14ac:dyDescent="0.25">
      <c r="A58" s="176" t="s">
        <v>41905</v>
      </c>
      <c r="B58" s="176" t="s">
        <v>41906</v>
      </c>
      <c r="C58" s="176" t="s">
        <v>115</v>
      </c>
      <c r="D58" s="178">
        <v>30.39</v>
      </c>
    </row>
    <row r="59" spans="1:4" x14ac:dyDescent="0.25">
      <c r="A59" s="176" t="s">
        <v>41907</v>
      </c>
      <c r="B59" s="176" t="s">
        <v>41908</v>
      </c>
      <c r="C59" s="176" t="s">
        <v>41886</v>
      </c>
      <c r="D59" s="178">
        <v>82.69</v>
      </c>
    </row>
    <row r="60" spans="1:4" x14ac:dyDescent="0.25">
      <c r="A60" s="176" t="s">
        <v>41909</v>
      </c>
      <c r="B60" s="176" t="s">
        <v>41910</v>
      </c>
      <c r="C60" s="176" t="s">
        <v>115</v>
      </c>
      <c r="D60" s="178">
        <v>151.69999999999999</v>
      </c>
    </row>
    <row r="61" spans="1:4" x14ac:dyDescent="0.25">
      <c r="A61" s="176" t="s">
        <v>41911</v>
      </c>
      <c r="B61" s="176" t="s">
        <v>41912</v>
      </c>
      <c r="C61" s="176" t="s">
        <v>51</v>
      </c>
      <c r="D61" s="178">
        <v>22.88</v>
      </c>
    </row>
    <row r="62" spans="1:4" x14ac:dyDescent="0.25">
      <c r="A62" s="176" t="s">
        <v>41913</v>
      </c>
      <c r="B62" s="176" t="s">
        <v>41914</v>
      </c>
      <c r="C62" s="176" t="s">
        <v>115</v>
      </c>
      <c r="D62" s="178">
        <v>15.45</v>
      </c>
    </row>
    <row r="63" spans="1:4" x14ac:dyDescent="0.25">
      <c r="A63" s="176" t="s">
        <v>41915</v>
      </c>
      <c r="B63" s="176" t="s">
        <v>41916</v>
      </c>
      <c r="C63" s="176" t="s">
        <v>322</v>
      </c>
      <c r="D63" s="178">
        <v>12.77</v>
      </c>
    </row>
    <row r="64" spans="1:4" x14ac:dyDescent="0.25">
      <c r="A64" s="176" t="s">
        <v>41917</v>
      </c>
      <c r="B64" s="176" t="s">
        <v>41918</v>
      </c>
      <c r="C64" s="176" t="s">
        <v>51</v>
      </c>
      <c r="D64" s="178">
        <v>13.2563</v>
      </c>
    </row>
    <row r="65" spans="1:4" x14ac:dyDescent="0.25">
      <c r="A65" s="176" t="s">
        <v>41919</v>
      </c>
      <c r="B65" s="176" t="s">
        <v>41920</v>
      </c>
      <c r="C65" s="176" t="s">
        <v>51</v>
      </c>
      <c r="D65" s="178">
        <v>12.607200000000001</v>
      </c>
    </row>
    <row r="66" spans="1:4" x14ac:dyDescent="0.25">
      <c r="A66" s="176" t="s">
        <v>41921</v>
      </c>
      <c r="B66" s="176" t="s">
        <v>41922</v>
      </c>
      <c r="C66" s="176" t="s">
        <v>322</v>
      </c>
      <c r="D66" s="178">
        <v>100.88</v>
      </c>
    </row>
    <row r="67" spans="1:4" x14ac:dyDescent="0.25">
      <c r="A67" s="176" t="s">
        <v>41923</v>
      </c>
      <c r="B67" s="176" t="s">
        <v>41924</v>
      </c>
      <c r="C67" s="176" t="s">
        <v>1467</v>
      </c>
      <c r="D67" s="178">
        <v>12.36</v>
      </c>
    </row>
    <row r="68" spans="1:4" x14ac:dyDescent="0.25">
      <c r="A68" s="176" t="s">
        <v>41925</v>
      </c>
      <c r="B68" s="176" t="s">
        <v>41926</v>
      </c>
      <c r="C68" s="176" t="s">
        <v>51</v>
      </c>
      <c r="D68" s="178">
        <v>28.85</v>
      </c>
    </row>
    <row r="69" spans="1:4" x14ac:dyDescent="0.25">
      <c r="A69" s="176" t="s">
        <v>41927</v>
      </c>
      <c r="B69" s="176" t="s">
        <v>41928</v>
      </c>
      <c r="C69" s="176" t="s">
        <v>51</v>
      </c>
      <c r="D69" s="178">
        <v>37.770000000000003</v>
      </c>
    </row>
    <row r="70" spans="1:4" x14ac:dyDescent="0.25">
      <c r="A70" s="176" t="s">
        <v>41929</v>
      </c>
      <c r="B70" s="176" t="s">
        <v>41930</v>
      </c>
      <c r="C70" s="176" t="s">
        <v>83</v>
      </c>
      <c r="D70" s="178">
        <v>32.101700000000001</v>
      </c>
    </row>
    <row r="71" spans="1:4" x14ac:dyDescent="0.25">
      <c r="A71" s="176" t="s">
        <v>41931</v>
      </c>
      <c r="B71" s="176" t="s">
        <v>41932</v>
      </c>
      <c r="C71" s="176" t="s">
        <v>51</v>
      </c>
      <c r="D71" s="178">
        <v>121.03</v>
      </c>
    </row>
    <row r="72" spans="1:4" x14ac:dyDescent="0.25">
      <c r="A72" s="176" t="s">
        <v>41933</v>
      </c>
      <c r="B72" s="176" t="s">
        <v>41934</v>
      </c>
      <c r="C72" s="176" t="s">
        <v>83</v>
      </c>
      <c r="D72" s="178">
        <v>49.520699999999998</v>
      </c>
    </row>
    <row r="73" spans="1:4" x14ac:dyDescent="0.25">
      <c r="A73" s="176" t="s">
        <v>41935</v>
      </c>
      <c r="B73" s="176" t="s">
        <v>41936</v>
      </c>
      <c r="C73" s="176" t="s">
        <v>83</v>
      </c>
      <c r="D73" s="178">
        <v>62.933</v>
      </c>
    </row>
    <row r="74" spans="1:4" x14ac:dyDescent="0.25">
      <c r="A74" s="176" t="s">
        <v>41937</v>
      </c>
      <c r="B74" s="176" t="s">
        <v>41938</v>
      </c>
      <c r="C74" s="176" t="s">
        <v>322</v>
      </c>
      <c r="D74" s="178">
        <v>7.09</v>
      </c>
    </row>
    <row r="75" spans="1:4" x14ac:dyDescent="0.25">
      <c r="A75" s="176" t="s">
        <v>41939</v>
      </c>
      <c r="B75" s="176" t="s">
        <v>41940</v>
      </c>
      <c r="C75" s="176" t="s">
        <v>115</v>
      </c>
      <c r="D75" s="178">
        <v>10.73</v>
      </c>
    </row>
    <row r="76" spans="1:4" x14ac:dyDescent="0.25">
      <c r="A76" s="176" t="s">
        <v>41941</v>
      </c>
      <c r="B76" s="176" t="s">
        <v>41942</v>
      </c>
      <c r="C76" s="176" t="s">
        <v>115</v>
      </c>
      <c r="D76" s="178">
        <v>8.86</v>
      </c>
    </row>
    <row r="77" spans="1:4" x14ac:dyDescent="0.25">
      <c r="A77" s="176" t="s">
        <v>41943</v>
      </c>
      <c r="B77" s="176" t="s">
        <v>41944</v>
      </c>
      <c r="C77" s="176" t="s">
        <v>322</v>
      </c>
      <c r="D77" s="178">
        <v>20.28</v>
      </c>
    </row>
    <row r="78" spans="1:4" x14ac:dyDescent="0.25">
      <c r="A78" s="176" t="s">
        <v>41945</v>
      </c>
      <c r="B78" s="176" t="s">
        <v>41946</v>
      </c>
      <c r="C78" s="176" t="s">
        <v>83</v>
      </c>
      <c r="D78" s="178">
        <v>86.729399999999998</v>
      </c>
    </row>
    <row r="79" spans="1:4" x14ac:dyDescent="0.25">
      <c r="A79" s="176" t="s">
        <v>41947</v>
      </c>
      <c r="B79" s="176" t="s">
        <v>41948</v>
      </c>
      <c r="C79" s="176" t="s">
        <v>83</v>
      </c>
      <c r="D79" s="178">
        <v>101.0945</v>
      </c>
    </row>
    <row r="80" spans="1:4" x14ac:dyDescent="0.25">
      <c r="A80" s="176" t="s">
        <v>41949</v>
      </c>
      <c r="B80" s="176" t="s">
        <v>41950</v>
      </c>
      <c r="C80" s="176" t="s">
        <v>115</v>
      </c>
      <c r="D80" s="178">
        <v>1286.47</v>
      </c>
    </row>
    <row r="81" spans="1:4" x14ac:dyDescent="0.25">
      <c r="A81" s="176" t="s">
        <v>41951</v>
      </c>
      <c r="B81" s="176" t="s">
        <v>41952</v>
      </c>
      <c r="C81" s="176" t="s">
        <v>83</v>
      </c>
      <c r="D81" s="178">
        <v>9.5299999999999994</v>
      </c>
    </row>
    <row r="82" spans="1:4" x14ac:dyDescent="0.25">
      <c r="A82" s="176" t="s">
        <v>41953</v>
      </c>
      <c r="B82" s="176" t="s">
        <v>41954</v>
      </c>
      <c r="C82" s="176" t="s">
        <v>115</v>
      </c>
      <c r="D82" s="178">
        <v>12.73</v>
      </c>
    </row>
    <row r="83" spans="1:4" x14ac:dyDescent="0.25">
      <c r="A83" s="176" t="s">
        <v>41955</v>
      </c>
      <c r="B83" s="176" t="s">
        <v>41956</v>
      </c>
      <c r="C83" s="176" t="s">
        <v>51</v>
      </c>
      <c r="D83" s="178">
        <v>0.92159999999999997</v>
      </c>
    </row>
    <row r="84" spans="1:4" x14ac:dyDescent="0.25">
      <c r="A84" s="176" t="s">
        <v>41957</v>
      </c>
      <c r="B84" s="176" t="s">
        <v>41958</v>
      </c>
      <c r="C84" s="176" t="s">
        <v>956</v>
      </c>
      <c r="D84" s="178">
        <v>6.37</v>
      </c>
    </row>
    <row r="85" spans="1:4" x14ac:dyDescent="0.25">
      <c r="A85" s="176" t="s">
        <v>41959</v>
      </c>
      <c r="B85" s="176" t="s">
        <v>58769</v>
      </c>
      <c r="C85" s="176" t="s">
        <v>956</v>
      </c>
      <c r="D85" s="178">
        <v>15.3</v>
      </c>
    </row>
    <row r="86" spans="1:4" x14ac:dyDescent="0.25">
      <c r="A86" s="176" t="s">
        <v>41960</v>
      </c>
      <c r="B86" s="176" t="s">
        <v>41961</v>
      </c>
      <c r="C86" s="176" t="s">
        <v>956</v>
      </c>
      <c r="D86" s="178">
        <v>12.2658</v>
      </c>
    </row>
    <row r="87" spans="1:4" x14ac:dyDescent="0.25">
      <c r="A87" s="176" t="s">
        <v>41962</v>
      </c>
      <c r="B87" s="176" t="s">
        <v>41963</v>
      </c>
      <c r="C87" s="176" t="s">
        <v>956</v>
      </c>
      <c r="D87" s="178">
        <v>6.86</v>
      </c>
    </row>
    <row r="88" spans="1:4" x14ac:dyDescent="0.25">
      <c r="A88" s="176" t="s">
        <v>41964</v>
      </c>
      <c r="B88" s="176" t="s">
        <v>41965</v>
      </c>
      <c r="C88" s="176" t="s">
        <v>956</v>
      </c>
      <c r="D88" s="178">
        <v>4.47</v>
      </c>
    </row>
    <row r="89" spans="1:4" x14ac:dyDescent="0.25">
      <c r="A89" s="176" t="s">
        <v>41966</v>
      </c>
      <c r="B89" s="176" t="s">
        <v>58770</v>
      </c>
      <c r="C89" s="176" t="s">
        <v>956</v>
      </c>
      <c r="D89" s="178">
        <v>14.88</v>
      </c>
    </row>
    <row r="90" spans="1:4" x14ac:dyDescent="0.25">
      <c r="A90" s="176" t="s">
        <v>41967</v>
      </c>
      <c r="B90" s="176" t="s">
        <v>41968</v>
      </c>
      <c r="C90" s="176" t="s">
        <v>51</v>
      </c>
      <c r="D90" s="178">
        <v>12.13</v>
      </c>
    </row>
    <row r="91" spans="1:4" x14ac:dyDescent="0.25">
      <c r="A91" s="176" t="s">
        <v>41969</v>
      </c>
      <c r="B91" s="176" t="s">
        <v>41970</v>
      </c>
      <c r="C91" s="176" t="s">
        <v>115</v>
      </c>
      <c r="D91" s="178">
        <v>975</v>
      </c>
    </row>
    <row r="92" spans="1:4" x14ac:dyDescent="0.25">
      <c r="A92" s="176" t="s">
        <v>41971</v>
      </c>
      <c r="B92" s="176" t="s">
        <v>41972</v>
      </c>
      <c r="C92" s="176" t="s">
        <v>115</v>
      </c>
      <c r="D92" s="178">
        <v>940</v>
      </c>
    </row>
    <row r="93" spans="1:4" x14ac:dyDescent="0.25">
      <c r="A93" s="176" t="s">
        <v>41973</v>
      </c>
      <c r="B93" s="176" t="s">
        <v>41974</v>
      </c>
      <c r="C93" s="176" t="s">
        <v>41886</v>
      </c>
      <c r="D93" s="178">
        <v>97.84</v>
      </c>
    </row>
    <row r="94" spans="1:4" x14ac:dyDescent="0.25">
      <c r="A94" s="176" t="s">
        <v>41975</v>
      </c>
      <c r="B94" s="176" t="s">
        <v>41976</v>
      </c>
      <c r="C94" s="176" t="s">
        <v>115</v>
      </c>
      <c r="D94" s="178">
        <v>57.75</v>
      </c>
    </row>
    <row r="95" spans="1:4" x14ac:dyDescent="0.25">
      <c r="A95" s="176" t="s">
        <v>41977</v>
      </c>
      <c r="B95" s="176" t="s">
        <v>41978</v>
      </c>
      <c r="C95" s="176" t="s">
        <v>115</v>
      </c>
      <c r="D95" s="178">
        <v>73.48</v>
      </c>
    </row>
    <row r="96" spans="1:4" x14ac:dyDescent="0.25">
      <c r="A96" s="176" t="s">
        <v>41979</v>
      </c>
      <c r="B96" s="176" t="s">
        <v>41980</v>
      </c>
      <c r="C96" s="176" t="s">
        <v>115</v>
      </c>
      <c r="D96" s="178">
        <v>88.1</v>
      </c>
    </row>
    <row r="97" spans="1:4" x14ac:dyDescent="0.25">
      <c r="A97" s="176" t="s">
        <v>41981</v>
      </c>
      <c r="B97" s="176" t="s">
        <v>41982</v>
      </c>
      <c r="C97" s="176" t="s">
        <v>115</v>
      </c>
      <c r="D97" s="178">
        <v>75.042900000000003</v>
      </c>
    </row>
    <row r="98" spans="1:4" x14ac:dyDescent="0.25">
      <c r="A98" s="176" t="s">
        <v>41983</v>
      </c>
      <c r="B98" s="176" t="s">
        <v>41984</v>
      </c>
      <c r="C98" s="176" t="s">
        <v>51</v>
      </c>
      <c r="D98" s="178">
        <v>195.7</v>
      </c>
    </row>
    <row r="99" spans="1:4" x14ac:dyDescent="0.25">
      <c r="A99" s="176" t="s">
        <v>41985</v>
      </c>
      <c r="B99" s="176" t="s">
        <v>41986</v>
      </c>
      <c r="C99" s="176" t="s">
        <v>115</v>
      </c>
      <c r="D99" s="178">
        <v>41.1</v>
      </c>
    </row>
    <row r="100" spans="1:4" x14ac:dyDescent="0.25">
      <c r="A100" s="176" t="s">
        <v>41987</v>
      </c>
      <c r="B100" s="176" t="s">
        <v>41988</v>
      </c>
      <c r="C100" s="176" t="s">
        <v>51</v>
      </c>
      <c r="D100" s="178">
        <v>23.16</v>
      </c>
    </row>
    <row r="101" spans="1:4" x14ac:dyDescent="0.25">
      <c r="A101" s="176" t="s">
        <v>41989</v>
      </c>
      <c r="B101" s="176" t="s">
        <v>41990</v>
      </c>
      <c r="C101" s="176" t="s">
        <v>51</v>
      </c>
      <c r="D101" s="178">
        <v>25.74</v>
      </c>
    </row>
    <row r="102" spans="1:4" x14ac:dyDescent="0.25">
      <c r="A102" s="176" t="s">
        <v>41991</v>
      </c>
      <c r="B102" s="176" t="s">
        <v>41992</v>
      </c>
      <c r="C102" s="176" t="s">
        <v>115</v>
      </c>
      <c r="D102" s="178">
        <v>0.82399999999999995</v>
      </c>
    </row>
    <row r="103" spans="1:4" x14ac:dyDescent="0.25">
      <c r="A103" s="176" t="s">
        <v>41993</v>
      </c>
      <c r="B103" s="176" t="s">
        <v>41994</v>
      </c>
      <c r="C103" s="176" t="s">
        <v>51</v>
      </c>
      <c r="D103" s="178">
        <v>58.71</v>
      </c>
    </row>
    <row r="104" spans="1:4" x14ac:dyDescent="0.25">
      <c r="A104" s="176" t="s">
        <v>41995</v>
      </c>
      <c r="B104" s="176" t="s">
        <v>41996</v>
      </c>
      <c r="C104" s="176" t="s">
        <v>322</v>
      </c>
      <c r="D104" s="178">
        <v>28.9</v>
      </c>
    </row>
    <row r="105" spans="1:4" x14ac:dyDescent="0.25">
      <c r="A105" s="176" t="s">
        <v>41997</v>
      </c>
      <c r="B105" s="176" t="s">
        <v>41998</v>
      </c>
      <c r="C105" s="176" t="s">
        <v>115</v>
      </c>
      <c r="D105" s="178">
        <v>133.9</v>
      </c>
    </row>
    <row r="106" spans="1:4" x14ac:dyDescent="0.25">
      <c r="A106" s="176" t="s">
        <v>41999</v>
      </c>
      <c r="B106" s="176" t="s">
        <v>42000</v>
      </c>
      <c r="C106" s="176" t="s">
        <v>115</v>
      </c>
      <c r="D106" s="178">
        <v>1575</v>
      </c>
    </row>
    <row r="107" spans="1:4" x14ac:dyDescent="0.25">
      <c r="A107" s="176" t="s">
        <v>42001</v>
      </c>
      <c r="B107" s="176" t="s">
        <v>42002</v>
      </c>
      <c r="C107" s="176" t="s">
        <v>115</v>
      </c>
      <c r="D107" s="178">
        <v>448.73</v>
      </c>
    </row>
    <row r="108" spans="1:4" x14ac:dyDescent="0.25">
      <c r="A108" s="176" t="s">
        <v>42003</v>
      </c>
      <c r="B108" s="176" t="s">
        <v>42004</v>
      </c>
      <c r="C108" s="176" t="s">
        <v>83</v>
      </c>
      <c r="D108" s="178">
        <v>14.337400000000001</v>
      </c>
    </row>
    <row r="109" spans="1:4" x14ac:dyDescent="0.25">
      <c r="A109" s="176" t="s">
        <v>42005</v>
      </c>
      <c r="B109" s="176" t="s">
        <v>42006</v>
      </c>
      <c r="C109" s="176" t="s">
        <v>83</v>
      </c>
      <c r="D109" s="178">
        <v>5.2427000000000001</v>
      </c>
    </row>
    <row r="110" spans="1:4" x14ac:dyDescent="0.25">
      <c r="A110" s="176" t="s">
        <v>42007</v>
      </c>
      <c r="B110" s="176" t="s">
        <v>42008</v>
      </c>
      <c r="C110" s="176" t="s">
        <v>83</v>
      </c>
      <c r="D110" s="178">
        <v>3.4495</v>
      </c>
    </row>
    <row r="111" spans="1:4" x14ac:dyDescent="0.25">
      <c r="A111" s="176" t="s">
        <v>42009</v>
      </c>
      <c r="B111" s="176" t="s">
        <v>42010</v>
      </c>
      <c r="C111" s="176" t="s">
        <v>83</v>
      </c>
      <c r="D111" s="178">
        <v>2.0806</v>
      </c>
    </row>
    <row r="112" spans="1:4" x14ac:dyDescent="0.25">
      <c r="A112" s="176" t="s">
        <v>42011</v>
      </c>
      <c r="B112" s="176" t="s">
        <v>42012</v>
      </c>
      <c r="C112" s="176" t="s">
        <v>83</v>
      </c>
      <c r="D112" s="178">
        <v>1.3380000000000001</v>
      </c>
    </row>
    <row r="113" spans="1:4" x14ac:dyDescent="0.25">
      <c r="A113" s="176" t="s">
        <v>42013</v>
      </c>
      <c r="B113" s="176" t="s">
        <v>42014</v>
      </c>
      <c r="C113" s="176" t="s">
        <v>83</v>
      </c>
      <c r="D113" s="178">
        <v>1.022</v>
      </c>
    </row>
    <row r="114" spans="1:4" x14ac:dyDescent="0.25">
      <c r="A114" s="176" t="s">
        <v>42015</v>
      </c>
      <c r="B114" s="176" t="s">
        <v>42016</v>
      </c>
      <c r="C114" s="176" t="s">
        <v>322</v>
      </c>
      <c r="D114" s="178">
        <v>65.25</v>
      </c>
    </row>
    <row r="115" spans="1:4" x14ac:dyDescent="0.25">
      <c r="A115" s="176" t="s">
        <v>42017</v>
      </c>
      <c r="B115" s="176" t="s">
        <v>42018</v>
      </c>
      <c r="C115" s="176" t="s">
        <v>51</v>
      </c>
      <c r="D115" s="178">
        <v>104.0164</v>
      </c>
    </row>
    <row r="116" spans="1:4" x14ac:dyDescent="0.25">
      <c r="A116" s="176" t="s">
        <v>42019</v>
      </c>
      <c r="B116" s="176" t="s">
        <v>42020</v>
      </c>
      <c r="C116" s="176" t="s">
        <v>956</v>
      </c>
      <c r="D116" s="178">
        <v>82.37</v>
      </c>
    </row>
    <row r="117" spans="1:4" x14ac:dyDescent="0.25">
      <c r="A117" s="176" t="s">
        <v>42021</v>
      </c>
      <c r="B117" s="176" t="s">
        <v>42022</v>
      </c>
      <c r="C117" s="176" t="s">
        <v>51</v>
      </c>
      <c r="D117" s="178">
        <v>13.17</v>
      </c>
    </row>
    <row r="118" spans="1:4" x14ac:dyDescent="0.25">
      <c r="A118" s="176" t="s">
        <v>42023</v>
      </c>
      <c r="B118" s="176" t="s">
        <v>42024</v>
      </c>
      <c r="C118" s="176" t="s">
        <v>41886</v>
      </c>
      <c r="D118" s="178">
        <v>91.89</v>
      </c>
    </row>
    <row r="119" spans="1:4" x14ac:dyDescent="0.25">
      <c r="A119" s="176" t="s">
        <v>42025</v>
      </c>
      <c r="B119" s="176" t="s">
        <v>42026</v>
      </c>
      <c r="C119" s="176" t="s">
        <v>51</v>
      </c>
      <c r="D119" s="178">
        <v>0.93989999999999996</v>
      </c>
    </row>
    <row r="120" spans="1:4" x14ac:dyDescent="0.25">
      <c r="A120" s="176" t="s">
        <v>42027</v>
      </c>
      <c r="B120" s="176" t="s">
        <v>42028</v>
      </c>
      <c r="C120" s="176" t="s">
        <v>115</v>
      </c>
      <c r="D120" s="178">
        <v>10614.413500000001</v>
      </c>
    </row>
    <row r="121" spans="1:4" x14ac:dyDescent="0.25">
      <c r="A121" s="176" t="s">
        <v>42029</v>
      </c>
      <c r="B121" s="176" t="s">
        <v>42030</v>
      </c>
      <c r="C121" s="176" t="s">
        <v>115</v>
      </c>
      <c r="D121" s="178">
        <v>82.04</v>
      </c>
    </row>
    <row r="122" spans="1:4" x14ac:dyDescent="0.25">
      <c r="A122" s="176" t="s">
        <v>42031</v>
      </c>
      <c r="B122" s="176" t="s">
        <v>42032</v>
      </c>
      <c r="C122" s="176" t="s">
        <v>115</v>
      </c>
      <c r="D122" s="178">
        <v>5.46</v>
      </c>
    </row>
    <row r="123" spans="1:4" x14ac:dyDescent="0.25">
      <c r="A123" s="176" t="s">
        <v>42033</v>
      </c>
      <c r="B123" s="176" t="s">
        <v>42034</v>
      </c>
      <c r="C123" s="176" t="s">
        <v>115</v>
      </c>
      <c r="D123" s="178">
        <v>6.2</v>
      </c>
    </row>
    <row r="124" spans="1:4" x14ac:dyDescent="0.25">
      <c r="A124" s="176" t="s">
        <v>42035</v>
      </c>
      <c r="B124" s="176" t="s">
        <v>42036</v>
      </c>
      <c r="C124" s="176" t="s">
        <v>83</v>
      </c>
      <c r="D124" s="178">
        <v>148.51740000000001</v>
      </c>
    </row>
    <row r="125" spans="1:4" x14ac:dyDescent="0.25">
      <c r="A125" s="176" t="s">
        <v>42037</v>
      </c>
      <c r="B125" s="176" t="s">
        <v>42038</v>
      </c>
      <c r="C125" s="176" t="s">
        <v>83</v>
      </c>
      <c r="D125" s="178">
        <v>1.133</v>
      </c>
    </row>
    <row r="126" spans="1:4" x14ac:dyDescent="0.25">
      <c r="A126" s="176" t="s">
        <v>42039</v>
      </c>
      <c r="B126" s="176" t="s">
        <v>42040</v>
      </c>
      <c r="C126" s="176" t="s">
        <v>83</v>
      </c>
      <c r="D126" s="178">
        <v>1.8540000000000001</v>
      </c>
    </row>
    <row r="127" spans="1:4" x14ac:dyDescent="0.25">
      <c r="A127" s="176" t="s">
        <v>42041</v>
      </c>
      <c r="B127" s="176" t="s">
        <v>42042</v>
      </c>
      <c r="C127" s="176" t="s">
        <v>51</v>
      </c>
      <c r="D127" s="178">
        <v>16.989999999999998</v>
      </c>
    </row>
    <row r="128" spans="1:4" x14ac:dyDescent="0.25">
      <c r="A128" s="176" t="s">
        <v>42043</v>
      </c>
      <c r="B128" s="176" t="s">
        <v>42044</v>
      </c>
      <c r="C128" s="176" t="s">
        <v>51</v>
      </c>
      <c r="D128" s="178">
        <v>24.51</v>
      </c>
    </row>
    <row r="129" spans="1:4" x14ac:dyDescent="0.25">
      <c r="A129" s="176" t="s">
        <v>42045</v>
      </c>
      <c r="B129" s="176" t="s">
        <v>42046</v>
      </c>
      <c r="C129" s="176" t="s">
        <v>115</v>
      </c>
      <c r="D129" s="178">
        <v>0.73</v>
      </c>
    </row>
    <row r="130" spans="1:4" x14ac:dyDescent="0.25">
      <c r="A130" s="176" t="s">
        <v>42047</v>
      </c>
      <c r="B130" s="176" t="s">
        <v>42048</v>
      </c>
      <c r="C130" s="176" t="s">
        <v>322</v>
      </c>
      <c r="D130" s="178">
        <v>3.0364</v>
      </c>
    </row>
    <row r="131" spans="1:4" x14ac:dyDescent="0.25">
      <c r="A131" s="176" t="s">
        <v>42049</v>
      </c>
      <c r="B131" s="176" t="s">
        <v>42050</v>
      </c>
      <c r="C131" s="176" t="s">
        <v>51</v>
      </c>
      <c r="D131" s="178">
        <v>74.17</v>
      </c>
    </row>
    <row r="132" spans="1:4" x14ac:dyDescent="0.25">
      <c r="A132" s="176" t="s">
        <v>42051</v>
      </c>
      <c r="B132" s="176" t="s">
        <v>42052</v>
      </c>
      <c r="C132" s="176" t="s">
        <v>115</v>
      </c>
      <c r="D132" s="178">
        <v>1324420.92</v>
      </c>
    </row>
    <row r="133" spans="1:4" x14ac:dyDescent="0.25">
      <c r="A133" s="176" t="s">
        <v>42053</v>
      </c>
      <c r="B133" s="176" t="s">
        <v>42054</v>
      </c>
      <c r="C133" s="176" t="s">
        <v>83</v>
      </c>
      <c r="D133" s="178">
        <v>12.67</v>
      </c>
    </row>
    <row r="134" spans="1:4" x14ac:dyDescent="0.25">
      <c r="A134" s="176" t="s">
        <v>42055</v>
      </c>
      <c r="B134" s="176" t="s">
        <v>42056</v>
      </c>
      <c r="C134" s="176" t="s">
        <v>322</v>
      </c>
      <c r="D134" s="178">
        <v>46.35</v>
      </c>
    </row>
    <row r="135" spans="1:4" x14ac:dyDescent="0.25">
      <c r="A135" s="176" t="s">
        <v>42057</v>
      </c>
      <c r="B135" s="176" t="s">
        <v>42058</v>
      </c>
      <c r="C135" s="176" t="s">
        <v>115</v>
      </c>
      <c r="D135" s="178">
        <v>53.46</v>
      </c>
    </row>
    <row r="136" spans="1:4" x14ac:dyDescent="0.25">
      <c r="A136" s="176" t="s">
        <v>42059</v>
      </c>
      <c r="B136" s="176" t="s">
        <v>42060</v>
      </c>
      <c r="C136" s="176" t="s">
        <v>322</v>
      </c>
      <c r="D136" s="178">
        <v>111.12</v>
      </c>
    </row>
    <row r="137" spans="1:4" x14ac:dyDescent="0.25">
      <c r="A137" s="176" t="s">
        <v>42061</v>
      </c>
      <c r="B137" s="176" t="s">
        <v>42062</v>
      </c>
      <c r="C137" s="176" t="s">
        <v>83</v>
      </c>
      <c r="D137" s="178">
        <v>6.95</v>
      </c>
    </row>
    <row r="138" spans="1:4" x14ac:dyDescent="0.25">
      <c r="A138" s="176" t="s">
        <v>42063</v>
      </c>
      <c r="B138" s="176" t="s">
        <v>42064</v>
      </c>
      <c r="C138" s="176" t="s">
        <v>322</v>
      </c>
      <c r="D138" s="178">
        <v>36.96</v>
      </c>
    </row>
    <row r="139" spans="1:4" x14ac:dyDescent="0.25">
      <c r="A139" s="176" t="s">
        <v>42065</v>
      </c>
      <c r="B139" s="176" t="s">
        <v>42066</v>
      </c>
      <c r="C139" s="176" t="s">
        <v>83</v>
      </c>
      <c r="D139" s="178">
        <v>7.42</v>
      </c>
    </row>
    <row r="140" spans="1:4" x14ac:dyDescent="0.25">
      <c r="A140" s="176" t="s">
        <v>42067</v>
      </c>
      <c r="B140" s="176" t="s">
        <v>42068</v>
      </c>
      <c r="C140" s="176" t="s">
        <v>83</v>
      </c>
      <c r="D140" s="178">
        <v>21.166899999999998</v>
      </c>
    </row>
    <row r="141" spans="1:4" x14ac:dyDescent="0.25">
      <c r="A141" s="176" t="s">
        <v>42069</v>
      </c>
      <c r="B141" s="176" t="s">
        <v>42070</v>
      </c>
      <c r="C141" s="176" t="s">
        <v>115</v>
      </c>
      <c r="D141" s="178">
        <v>4841</v>
      </c>
    </row>
    <row r="142" spans="1:4" x14ac:dyDescent="0.25">
      <c r="A142" s="176" t="s">
        <v>42071</v>
      </c>
      <c r="B142" s="176" t="s">
        <v>42072</v>
      </c>
      <c r="C142" s="176" t="s">
        <v>322</v>
      </c>
      <c r="D142" s="178">
        <v>330.63</v>
      </c>
    </row>
    <row r="143" spans="1:4" x14ac:dyDescent="0.25">
      <c r="A143" s="176" t="s">
        <v>42073</v>
      </c>
      <c r="B143" s="176" t="s">
        <v>42074</v>
      </c>
      <c r="C143" s="176" t="s">
        <v>83</v>
      </c>
      <c r="D143" s="178">
        <v>23.04</v>
      </c>
    </row>
    <row r="144" spans="1:4" x14ac:dyDescent="0.25">
      <c r="A144" s="176" t="s">
        <v>42075</v>
      </c>
      <c r="B144" s="176" t="s">
        <v>42076</v>
      </c>
      <c r="C144" s="176" t="s">
        <v>83</v>
      </c>
      <c r="D144" s="178">
        <v>15.14</v>
      </c>
    </row>
    <row r="145" spans="1:4" x14ac:dyDescent="0.25">
      <c r="A145" s="176" t="s">
        <v>42077</v>
      </c>
      <c r="B145" s="176" t="s">
        <v>42078</v>
      </c>
      <c r="C145" s="176" t="s">
        <v>115</v>
      </c>
      <c r="D145" s="178">
        <v>19.72</v>
      </c>
    </row>
    <row r="146" spans="1:4" x14ac:dyDescent="0.25">
      <c r="A146" s="176" t="s">
        <v>42079</v>
      </c>
      <c r="B146" s="176" t="s">
        <v>42080</v>
      </c>
      <c r="C146" s="176" t="s">
        <v>322</v>
      </c>
      <c r="D146" s="178">
        <v>62.54</v>
      </c>
    </row>
    <row r="147" spans="1:4" x14ac:dyDescent="0.25">
      <c r="A147" s="176" t="s">
        <v>42081</v>
      </c>
      <c r="B147" s="176" t="s">
        <v>42082</v>
      </c>
      <c r="C147" s="176" t="s">
        <v>51</v>
      </c>
      <c r="D147" s="178">
        <v>1.03</v>
      </c>
    </row>
    <row r="148" spans="1:4" x14ac:dyDescent="0.25">
      <c r="A148" s="176" t="s">
        <v>42083</v>
      </c>
      <c r="B148" s="176" t="s">
        <v>42084</v>
      </c>
      <c r="C148" s="176" t="s">
        <v>51</v>
      </c>
      <c r="D148" s="178">
        <v>1.5398000000000001</v>
      </c>
    </row>
    <row r="149" spans="1:4" x14ac:dyDescent="0.25">
      <c r="A149" s="176" t="s">
        <v>42085</v>
      </c>
      <c r="B149" s="176" t="s">
        <v>42086</v>
      </c>
      <c r="C149" s="176" t="s">
        <v>322</v>
      </c>
      <c r="D149" s="178">
        <v>158.03</v>
      </c>
    </row>
    <row r="150" spans="1:4" x14ac:dyDescent="0.25">
      <c r="A150" s="176" t="s">
        <v>42087</v>
      </c>
      <c r="B150" s="176" t="s">
        <v>42088</v>
      </c>
      <c r="C150" s="176" t="s">
        <v>41886</v>
      </c>
      <c r="D150" s="178">
        <v>72.510000000000005</v>
      </c>
    </row>
    <row r="151" spans="1:4" x14ac:dyDescent="0.25">
      <c r="A151" s="176" t="s">
        <v>42089</v>
      </c>
      <c r="B151" s="176" t="s">
        <v>42090</v>
      </c>
      <c r="C151" s="176" t="s">
        <v>51</v>
      </c>
      <c r="D151" s="178">
        <v>20.05</v>
      </c>
    </row>
    <row r="152" spans="1:4" x14ac:dyDescent="0.25">
      <c r="A152" s="176" t="s">
        <v>42091</v>
      </c>
      <c r="B152" s="176" t="s">
        <v>42092</v>
      </c>
      <c r="C152" s="176" t="s">
        <v>322</v>
      </c>
      <c r="D152" s="178">
        <v>19.86</v>
      </c>
    </row>
    <row r="153" spans="1:4" x14ac:dyDescent="0.25">
      <c r="A153" s="176" t="s">
        <v>42093</v>
      </c>
      <c r="B153" s="176" t="s">
        <v>42094</v>
      </c>
      <c r="C153" s="176" t="s">
        <v>1467</v>
      </c>
      <c r="D153" s="178">
        <v>14455</v>
      </c>
    </row>
    <row r="154" spans="1:4" x14ac:dyDescent="0.25">
      <c r="A154" s="176" t="s">
        <v>42095</v>
      </c>
      <c r="B154" s="176" t="s">
        <v>42096</v>
      </c>
      <c r="C154" s="176" t="s">
        <v>83</v>
      </c>
      <c r="D154" s="178">
        <v>167.32</v>
      </c>
    </row>
    <row r="155" spans="1:4" x14ac:dyDescent="0.25">
      <c r="A155" s="176" t="s">
        <v>42097</v>
      </c>
      <c r="B155" s="176" t="s">
        <v>42098</v>
      </c>
      <c r="C155" s="176" t="s">
        <v>115</v>
      </c>
      <c r="D155" s="178">
        <v>6713.54</v>
      </c>
    </row>
    <row r="156" spans="1:4" x14ac:dyDescent="0.25">
      <c r="A156" s="176" t="s">
        <v>42099</v>
      </c>
      <c r="B156" s="176" t="s">
        <v>42100</v>
      </c>
      <c r="C156" s="176" t="s">
        <v>51</v>
      </c>
      <c r="D156" s="178">
        <v>66.849999999999994</v>
      </c>
    </row>
    <row r="157" spans="1:4" x14ac:dyDescent="0.25">
      <c r="A157" s="176" t="s">
        <v>42101</v>
      </c>
      <c r="B157" s="176" t="s">
        <v>42102</v>
      </c>
      <c r="C157" s="176" t="s">
        <v>322</v>
      </c>
      <c r="D157" s="178">
        <v>52.74</v>
      </c>
    </row>
    <row r="158" spans="1:4" x14ac:dyDescent="0.25">
      <c r="A158" s="176" t="s">
        <v>42103</v>
      </c>
      <c r="B158" s="176" t="s">
        <v>42104</v>
      </c>
      <c r="C158" s="176" t="s">
        <v>51</v>
      </c>
      <c r="D158" s="178">
        <v>3.3452000000000002</v>
      </c>
    </row>
    <row r="159" spans="1:4" x14ac:dyDescent="0.25">
      <c r="A159" s="176" t="s">
        <v>42105</v>
      </c>
      <c r="B159" s="176" t="s">
        <v>42106</v>
      </c>
      <c r="C159" s="176" t="s">
        <v>83</v>
      </c>
      <c r="D159" s="178">
        <v>54.45</v>
      </c>
    </row>
    <row r="160" spans="1:4" x14ac:dyDescent="0.25">
      <c r="A160" s="176" t="s">
        <v>42107</v>
      </c>
      <c r="B160" s="176" t="s">
        <v>42108</v>
      </c>
      <c r="C160" s="176" t="s">
        <v>83</v>
      </c>
      <c r="D160" s="178">
        <v>78.7</v>
      </c>
    </row>
    <row r="161" spans="1:4" x14ac:dyDescent="0.25">
      <c r="A161" s="176" t="s">
        <v>42109</v>
      </c>
      <c r="B161" s="176" t="s">
        <v>42110</v>
      </c>
      <c r="C161" s="176" t="s">
        <v>83</v>
      </c>
      <c r="D161" s="178">
        <v>120.2</v>
      </c>
    </row>
    <row r="162" spans="1:4" x14ac:dyDescent="0.25">
      <c r="A162" s="176" t="s">
        <v>42111</v>
      </c>
      <c r="B162" s="176" t="s">
        <v>42112</v>
      </c>
      <c r="C162" s="176" t="s">
        <v>956</v>
      </c>
      <c r="D162" s="178">
        <v>24.38</v>
      </c>
    </row>
    <row r="163" spans="1:4" x14ac:dyDescent="0.25">
      <c r="A163" s="176" t="s">
        <v>42113</v>
      </c>
      <c r="B163" s="176" t="s">
        <v>42114</v>
      </c>
      <c r="C163" s="176" t="s">
        <v>51</v>
      </c>
      <c r="D163" s="178">
        <v>1.03</v>
      </c>
    </row>
    <row r="164" spans="1:4" x14ac:dyDescent="0.25">
      <c r="A164" s="176" t="s">
        <v>42115</v>
      </c>
      <c r="B164" s="176" t="s">
        <v>42116</v>
      </c>
      <c r="C164" s="176" t="s">
        <v>322</v>
      </c>
      <c r="D164" s="178">
        <v>131.25</v>
      </c>
    </row>
    <row r="165" spans="1:4" x14ac:dyDescent="0.25">
      <c r="A165" s="176" t="s">
        <v>42117</v>
      </c>
      <c r="B165" s="176" t="s">
        <v>42118</v>
      </c>
      <c r="C165" s="176" t="s">
        <v>322</v>
      </c>
      <c r="D165" s="178">
        <v>159.65</v>
      </c>
    </row>
    <row r="166" spans="1:4" x14ac:dyDescent="0.25">
      <c r="A166" s="176" t="s">
        <v>42119</v>
      </c>
      <c r="B166" s="176" t="s">
        <v>42120</v>
      </c>
      <c r="C166" s="176" t="s">
        <v>322</v>
      </c>
      <c r="D166" s="178">
        <v>91.67</v>
      </c>
    </row>
    <row r="167" spans="1:4" x14ac:dyDescent="0.25">
      <c r="A167" s="176" t="s">
        <v>42121</v>
      </c>
      <c r="B167" s="176" t="s">
        <v>42122</v>
      </c>
      <c r="C167" s="176" t="s">
        <v>51</v>
      </c>
      <c r="D167" s="178">
        <v>27.71</v>
      </c>
    </row>
    <row r="168" spans="1:4" x14ac:dyDescent="0.25">
      <c r="A168" s="176" t="s">
        <v>42123</v>
      </c>
      <c r="B168" s="176" t="s">
        <v>42124</v>
      </c>
      <c r="C168" s="176" t="s">
        <v>51</v>
      </c>
      <c r="D168" s="178">
        <v>14.32</v>
      </c>
    </row>
    <row r="169" spans="1:4" x14ac:dyDescent="0.25">
      <c r="A169" s="176" t="s">
        <v>42125</v>
      </c>
      <c r="B169" s="176" t="s">
        <v>42126</v>
      </c>
      <c r="C169" s="176" t="s">
        <v>115</v>
      </c>
      <c r="D169" s="178">
        <v>790</v>
      </c>
    </row>
    <row r="170" spans="1:4" x14ac:dyDescent="0.25">
      <c r="A170" s="176" t="s">
        <v>42127</v>
      </c>
      <c r="B170" s="176" t="s">
        <v>42128</v>
      </c>
      <c r="C170" s="176" t="s">
        <v>115</v>
      </c>
      <c r="D170" s="178">
        <v>12.9</v>
      </c>
    </row>
    <row r="171" spans="1:4" x14ac:dyDescent="0.25">
      <c r="A171" s="176" t="s">
        <v>42129</v>
      </c>
      <c r="B171" s="176" t="s">
        <v>42130</v>
      </c>
      <c r="C171" s="176" t="s">
        <v>115</v>
      </c>
      <c r="D171" s="178">
        <v>10.9</v>
      </c>
    </row>
    <row r="172" spans="1:4" x14ac:dyDescent="0.25">
      <c r="A172" s="176" t="s">
        <v>42131</v>
      </c>
      <c r="B172" s="176" t="s">
        <v>42132</v>
      </c>
      <c r="C172" s="176" t="s">
        <v>115</v>
      </c>
      <c r="D172" s="178">
        <v>22.87</v>
      </c>
    </row>
    <row r="173" spans="1:4" x14ac:dyDescent="0.25">
      <c r="A173" s="176" t="s">
        <v>42133</v>
      </c>
      <c r="B173" s="176" t="s">
        <v>42134</v>
      </c>
      <c r="C173" s="176" t="s">
        <v>115</v>
      </c>
      <c r="D173" s="178">
        <v>3.68</v>
      </c>
    </row>
    <row r="174" spans="1:4" x14ac:dyDescent="0.25">
      <c r="A174" s="176" t="s">
        <v>42135</v>
      </c>
      <c r="B174" s="176" t="s">
        <v>42136</v>
      </c>
      <c r="C174" s="176" t="s">
        <v>115</v>
      </c>
      <c r="D174" s="178">
        <v>3.39</v>
      </c>
    </row>
    <row r="175" spans="1:4" x14ac:dyDescent="0.25">
      <c r="A175" s="176" t="s">
        <v>42137</v>
      </c>
      <c r="B175" s="176" t="s">
        <v>42138</v>
      </c>
      <c r="C175" s="176" t="s">
        <v>115</v>
      </c>
      <c r="D175" s="178">
        <v>6.26</v>
      </c>
    </row>
    <row r="176" spans="1:4" x14ac:dyDescent="0.25">
      <c r="A176" s="176" t="s">
        <v>42139</v>
      </c>
      <c r="B176" s="176" t="s">
        <v>42140</v>
      </c>
      <c r="C176" s="176" t="s">
        <v>115</v>
      </c>
      <c r="D176" s="178">
        <v>32.520000000000003</v>
      </c>
    </row>
    <row r="177" spans="1:4" x14ac:dyDescent="0.25">
      <c r="A177" s="176" t="s">
        <v>42141</v>
      </c>
      <c r="B177" s="176" t="s">
        <v>42142</v>
      </c>
      <c r="C177" s="176" t="s">
        <v>322</v>
      </c>
      <c r="D177" s="178">
        <v>111.76</v>
      </c>
    </row>
    <row r="178" spans="1:4" x14ac:dyDescent="0.25">
      <c r="A178" s="176" t="s">
        <v>42143</v>
      </c>
      <c r="B178" s="176" t="s">
        <v>42144</v>
      </c>
      <c r="C178" s="176" t="s">
        <v>51</v>
      </c>
      <c r="D178" s="178">
        <v>8.5370000000000008</v>
      </c>
    </row>
    <row r="179" spans="1:4" x14ac:dyDescent="0.25">
      <c r="A179" s="176" t="s">
        <v>42145</v>
      </c>
      <c r="B179" s="176" t="s">
        <v>42146</v>
      </c>
      <c r="C179" s="176" t="s">
        <v>51</v>
      </c>
      <c r="D179" s="178">
        <v>5.9317000000000002</v>
      </c>
    </row>
    <row r="180" spans="1:4" x14ac:dyDescent="0.25">
      <c r="A180" s="176" t="s">
        <v>42147</v>
      </c>
      <c r="B180" s="176" t="s">
        <v>42148</v>
      </c>
      <c r="C180" s="176" t="s">
        <v>322</v>
      </c>
      <c r="D180" s="178">
        <v>127.99</v>
      </c>
    </row>
    <row r="181" spans="1:4" x14ac:dyDescent="0.25">
      <c r="A181" s="176" t="s">
        <v>42149</v>
      </c>
      <c r="B181" s="176" t="s">
        <v>42150</v>
      </c>
      <c r="C181" s="176" t="s">
        <v>51</v>
      </c>
      <c r="D181" s="178">
        <v>8.58</v>
      </c>
    </row>
    <row r="182" spans="1:4" x14ac:dyDescent="0.25">
      <c r="A182" s="176" t="s">
        <v>42151</v>
      </c>
      <c r="B182" s="176" t="s">
        <v>42152</v>
      </c>
      <c r="C182" s="176" t="s">
        <v>83</v>
      </c>
      <c r="D182" s="178">
        <v>18.28</v>
      </c>
    </row>
    <row r="183" spans="1:4" x14ac:dyDescent="0.25">
      <c r="A183" s="176" t="s">
        <v>42153</v>
      </c>
      <c r="B183" s="176" t="s">
        <v>42154</v>
      </c>
      <c r="C183" s="176" t="s">
        <v>115</v>
      </c>
      <c r="D183" s="178">
        <v>350.2</v>
      </c>
    </row>
    <row r="184" spans="1:4" x14ac:dyDescent="0.25">
      <c r="A184" s="176" t="s">
        <v>42155</v>
      </c>
      <c r="B184" s="176" t="s">
        <v>42156</v>
      </c>
      <c r="C184" s="176" t="s">
        <v>115</v>
      </c>
      <c r="D184" s="178">
        <v>3060</v>
      </c>
    </row>
    <row r="185" spans="1:4" x14ac:dyDescent="0.25">
      <c r="A185" s="176" t="s">
        <v>42157</v>
      </c>
      <c r="B185" s="176" t="s">
        <v>42158</v>
      </c>
      <c r="C185" s="176" t="s">
        <v>956</v>
      </c>
      <c r="D185" s="178">
        <v>93.29</v>
      </c>
    </row>
    <row r="186" spans="1:4" x14ac:dyDescent="0.25">
      <c r="A186" s="176" t="s">
        <v>42159</v>
      </c>
      <c r="B186" s="176" t="s">
        <v>42160</v>
      </c>
      <c r="C186" s="176" t="s">
        <v>51</v>
      </c>
      <c r="D186" s="178">
        <v>4.8827999999999996</v>
      </c>
    </row>
    <row r="187" spans="1:4" x14ac:dyDescent="0.25">
      <c r="A187" s="176" t="s">
        <v>42161</v>
      </c>
      <c r="B187" s="176" t="s">
        <v>42162</v>
      </c>
      <c r="C187" s="176" t="s">
        <v>115</v>
      </c>
      <c r="D187" s="178">
        <v>517.29539999999997</v>
      </c>
    </row>
    <row r="188" spans="1:4" x14ac:dyDescent="0.25">
      <c r="A188" s="176" t="s">
        <v>42163</v>
      </c>
      <c r="B188" s="176" t="s">
        <v>42164</v>
      </c>
      <c r="C188" s="176" t="s">
        <v>115</v>
      </c>
      <c r="D188" s="178">
        <v>515.0942</v>
      </c>
    </row>
    <row r="189" spans="1:4" x14ac:dyDescent="0.25">
      <c r="A189" s="176" t="s">
        <v>42165</v>
      </c>
      <c r="B189" s="176" t="s">
        <v>42166</v>
      </c>
      <c r="C189" s="176" t="s">
        <v>115</v>
      </c>
      <c r="D189" s="178">
        <v>276.15769999999998</v>
      </c>
    </row>
    <row r="190" spans="1:4" x14ac:dyDescent="0.25">
      <c r="A190" s="176" t="s">
        <v>42167</v>
      </c>
      <c r="B190" s="176" t="s">
        <v>42168</v>
      </c>
      <c r="C190" s="176" t="s">
        <v>115</v>
      </c>
      <c r="D190" s="178">
        <v>40.86</v>
      </c>
    </row>
    <row r="191" spans="1:4" x14ac:dyDescent="0.25">
      <c r="A191" s="176" t="s">
        <v>42169</v>
      </c>
      <c r="B191" s="176" t="s">
        <v>42170</v>
      </c>
      <c r="C191" s="176" t="s">
        <v>115</v>
      </c>
      <c r="D191" s="178">
        <v>2.16</v>
      </c>
    </row>
    <row r="192" spans="1:4" x14ac:dyDescent="0.25">
      <c r="A192" s="176" t="s">
        <v>42171</v>
      </c>
      <c r="B192" s="176" t="s">
        <v>42172</v>
      </c>
      <c r="C192" s="176" t="s">
        <v>115</v>
      </c>
      <c r="D192" s="178">
        <v>4220.9399999999996</v>
      </c>
    </row>
    <row r="193" spans="1:4" x14ac:dyDescent="0.25">
      <c r="A193" s="176" t="s">
        <v>42173</v>
      </c>
      <c r="B193" s="176" t="s">
        <v>42174</v>
      </c>
      <c r="C193" s="176" t="s">
        <v>1467</v>
      </c>
      <c r="D193" s="178">
        <v>120</v>
      </c>
    </row>
    <row r="194" spans="1:4" x14ac:dyDescent="0.25">
      <c r="A194" s="176" t="s">
        <v>42175</v>
      </c>
      <c r="B194" s="176" t="s">
        <v>42176</v>
      </c>
      <c r="C194" s="176" t="s">
        <v>51</v>
      </c>
      <c r="D194" s="178">
        <v>4.5720999999999998</v>
      </c>
    </row>
    <row r="195" spans="1:4" x14ac:dyDescent="0.25">
      <c r="A195" s="176" t="s">
        <v>42177</v>
      </c>
      <c r="B195" s="176" t="s">
        <v>42178</v>
      </c>
      <c r="C195" s="176" t="s">
        <v>115</v>
      </c>
      <c r="D195" s="178">
        <v>92.6</v>
      </c>
    </row>
    <row r="196" spans="1:4" x14ac:dyDescent="0.25">
      <c r="A196" s="176" t="s">
        <v>42179</v>
      </c>
      <c r="B196" s="176" t="s">
        <v>42180</v>
      </c>
      <c r="C196" s="176" t="s">
        <v>51</v>
      </c>
      <c r="D196" s="178">
        <v>174.35</v>
      </c>
    </row>
    <row r="197" spans="1:4" x14ac:dyDescent="0.25">
      <c r="A197" s="176" t="s">
        <v>42181</v>
      </c>
      <c r="B197" s="176" t="s">
        <v>42182</v>
      </c>
      <c r="C197" s="176" t="s">
        <v>83</v>
      </c>
      <c r="D197" s="178">
        <v>89.61</v>
      </c>
    </row>
    <row r="198" spans="1:4" x14ac:dyDescent="0.25">
      <c r="A198" s="176" t="s">
        <v>42183</v>
      </c>
      <c r="B198" s="176" t="s">
        <v>42184</v>
      </c>
      <c r="C198" s="176" t="s">
        <v>83</v>
      </c>
      <c r="D198" s="178">
        <v>108</v>
      </c>
    </row>
    <row r="199" spans="1:4" x14ac:dyDescent="0.25">
      <c r="A199" s="176" t="s">
        <v>42185</v>
      </c>
      <c r="B199" s="176" t="s">
        <v>42186</v>
      </c>
      <c r="C199" s="176" t="s">
        <v>83</v>
      </c>
      <c r="D199" s="178">
        <v>158.5</v>
      </c>
    </row>
    <row r="200" spans="1:4" x14ac:dyDescent="0.25">
      <c r="A200" s="176" t="s">
        <v>42187</v>
      </c>
      <c r="B200" s="176" t="s">
        <v>42188</v>
      </c>
      <c r="C200" s="176" t="s">
        <v>83</v>
      </c>
      <c r="D200" s="178">
        <v>253.83</v>
      </c>
    </row>
    <row r="201" spans="1:4" x14ac:dyDescent="0.25">
      <c r="A201" s="176" t="s">
        <v>42189</v>
      </c>
      <c r="B201" s="176" t="s">
        <v>42190</v>
      </c>
      <c r="C201" s="176" t="s">
        <v>83</v>
      </c>
      <c r="D201" s="178">
        <v>294.58</v>
      </c>
    </row>
    <row r="202" spans="1:4" x14ac:dyDescent="0.25">
      <c r="A202" s="176" t="s">
        <v>42191</v>
      </c>
      <c r="B202" s="176" t="s">
        <v>42192</v>
      </c>
      <c r="C202" s="176" t="s">
        <v>83</v>
      </c>
      <c r="D202" s="178">
        <v>191.67</v>
      </c>
    </row>
    <row r="203" spans="1:4" x14ac:dyDescent="0.25">
      <c r="A203" s="176" t="s">
        <v>42193</v>
      </c>
      <c r="B203" s="176" t="s">
        <v>42194</v>
      </c>
      <c r="C203" s="176" t="s">
        <v>83</v>
      </c>
      <c r="D203" s="178">
        <v>285.89</v>
      </c>
    </row>
    <row r="204" spans="1:4" x14ac:dyDescent="0.25">
      <c r="A204" s="176" t="s">
        <v>42195</v>
      </c>
      <c r="B204" s="176" t="s">
        <v>42196</v>
      </c>
      <c r="C204" s="176" t="s">
        <v>83</v>
      </c>
      <c r="D204" s="178">
        <v>502.98</v>
      </c>
    </row>
    <row r="205" spans="1:4" x14ac:dyDescent="0.25">
      <c r="A205" s="176" t="s">
        <v>42197</v>
      </c>
      <c r="B205" s="176" t="s">
        <v>42198</v>
      </c>
      <c r="C205" s="176" t="s">
        <v>83</v>
      </c>
      <c r="D205" s="178">
        <v>652.66</v>
      </c>
    </row>
    <row r="206" spans="1:4" x14ac:dyDescent="0.25">
      <c r="A206" s="176" t="s">
        <v>42199</v>
      </c>
      <c r="B206" s="176" t="s">
        <v>42200</v>
      </c>
      <c r="C206" s="176" t="s">
        <v>83</v>
      </c>
      <c r="D206" s="178">
        <v>750.78</v>
      </c>
    </row>
    <row r="207" spans="1:4" x14ac:dyDescent="0.25">
      <c r="A207" s="176" t="s">
        <v>42201</v>
      </c>
      <c r="B207" s="176" t="s">
        <v>42202</v>
      </c>
      <c r="C207" s="176" t="s">
        <v>83</v>
      </c>
      <c r="D207" s="178">
        <v>937.3</v>
      </c>
    </row>
    <row r="208" spans="1:4" x14ac:dyDescent="0.25">
      <c r="A208" s="176" t="s">
        <v>42203</v>
      </c>
      <c r="B208" s="176" t="s">
        <v>42204</v>
      </c>
      <c r="C208" s="176" t="s">
        <v>83</v>
      </c>
      <c r="D208" s="178">
        <v>1413.16</v>
      </c>
    </row>
    <row r="209" spans="1:4" x14ac:dyDescent="0.25">
      <c r="A209" s="176" t="s">
        <v>42205</v>
      </c>
      <c r="B209" s="176" t="s">
        <v>42206</v>
      </c>
      <c r="C209" s="176" t="s">
        <v>42207</v>
      </c>
      <c r="D209" s="178">
        <v>7.5</v>
      </c>
    </row>
    <row r="210" spans="1:4" x14ac:dyDescent="0.25">
      <c r="A210" s="176" t="s">
        <v>42208</v>
      </c>
      <c r="B210" s="176" t="s">
        <v>42209</v>
      </c>
      <c r="C210" s="176" t="s">
        <v>115</v>
      </c>
      <c r="D210" s="178">
        <v>149</v>
      </c>
    </row>
    <row r="211" spans="1:4" x14ac:dyDescent="0.25">
      <c r="A211" s="176" t="s">
        <v>42210</v>
      </c>
      <c r="B211" s="176" t="s">
        <v>42211</v>
      </c>
      <c r="C211" s="176" t="s">
        <v>115</v>
      </c>
      <c r="D211" s="178">
        <v>40</v>
      </c>
    </row>
    <row r="212" spans="1:4" x14ac:dyDescent="0.25">
      <c r="A212" s="176" t="s">
        <v>42212</v>
      </c>
      <c r="B212" s="176" t="s">
        <v>42213</v>
      </c>
      <c r="C212" s="176" t="s">
        <v>115</v>
      </c>
      <c r="D212" s="178">
        <v>1.1000000000000001</v>
      </c>
    </row>
    <row r="213" spans="1:4" x14ac:dyDescent="0.25">
      <c r="A213" s="176" t="s">
        <v>42214</v>
      </c>
      <c r="B213" s="176" t="s">
        <v>42215</v>
      </c>
      <c r="C213" s="176" t="s">
        <v>115</v>
      </c>
      <c r="D213" s="178">
        <v>0.8</v>
      </c>
    </row>
    <row r="214" spans="1:4" x14ac:dyDescent="0.25">
      <c r="A214" s="176" t="s">
        <v>42216</v>
      </c>
      <c r="B214" s="176" t="s">
        <v>42217</v>
      </c>
      <c r="C214" s="176" t="s">
        <v>115</v>
      </c>
      <c r="D214" s="178">
        <v>1.2</v>
      </c>
    </row>
    <row r="215" spans="1:4" x14ac:dyDescent="0.25">
      <c r="A215" s="176" t="s">
        <v>42218</v>
      </c>
      <c r="B215" s="176" t="s">
        <v>42219</v>
      </c>
      <c r="C215" s="176" t="s">
        <v>115</v>
      </c>
      <c r="D215" s="178">
        <v>1.55</v>
      </c>
    </row>
    <row r="216" spans="1:4" x14ac:dyDescent="0.25">
      <c r="A216" s="176" t="s">
        <v>42220</v>
      </c>
      <c r="B216" s="176" t="s">
        <v>42221</v>
      </c>
      <c r="C216" s="176" t="s">
        <v>115</v>
      </c>
      <c r="D216" s="178">
        <v>5</v>
      </c>
    </row>
    <row r="217" spans="1:4" x14ac:dyDescent="0.25">
      <c r="A217" s="176" t="s">
        <v>42222</v>
      </c>
      <c r="B217" s="176" t="s">
        <v>42223</v>
      </c>
      <c r="C217" s="176" t="s">
        <v>115</v>
      </c>
      <c r="D217" s="178">
        <v>2.58</v>
      </c>
    </row>
    <row r="218" spans="1:4" x14ac:dyDescent="0.25">
      <c r="A218" s="176" t="s">
        <v>42224</v>
      </c>
      <c r="B218" s="176" t="s">
        <v>42225</v>
      </c>
      <c r="C218" s="176" t="s">
        <v>115</v>
      </c>
      <c r="D218" s="178">
        <v>7.32</v>
      </c>
    </row>
    <row r="219" spans="1:4" x14ac:dyDescent="0.25">
      <c r="A219" s="176" t="s">
        <v>42226</v>
      </c>
      <c r="B219" s="176" t="s">
        <v>42227</v>
      </c>
      <c r="C219" s="176" t="s">
        <v>115</v>
      </c>
      <c r="D219" s="178">
        <v>4404.3100000000004</v>
      </c>
    </row>
    <row r="220" spans="1:4" x14ac:dyDescent="0.25">
      <c r="A220" s="176" t="s">
        <v>42228</v>
      </c>
      <c r="B220" s="176" t="s">
        <v>42229</v>
      </c>
      <c r="C220" s="176" t="s">
        <v>115</v>
      </c>
      <c r="D220" s="178">
        <v>3192.63</v>
      </c>
    </row>
    <row r="221" spans="1:4" x14ac:dyDescent="0.25">
      <c r="A221" s="176" t="s">
        <v>42230</v>
      </c>
      <c r="B221" s="176" t="s">
        <v>42231</v>
      </c>
      <c r="C221" s="176" t="s">
        <v>115</v>
      </c>
      <c r="D221" s="178">
        <v>12.33</v>
      </c>
    </row>
    <row r="222" spans="1:4" x14ac:dyDescent="0.25">
      <c r="A222" s="176" t="s">
        <v>42232</v>
      </c>
      <c r="B222" s="176" t="s">
        <v>42233</v>
      </c>
      <c r="C222" s="176" t="s">
        <v>956</v>
      </c>
      <c r="D222" s="178">
        <v>23.55</v>
      </c>
    </row>
    <row r="223" spans="1:4" x14ac:dyDescent="0.25">
      <c r="A223" s="176" t="s">
        <v>42234</v>
      </c>
      <c r="B223" s="176" t="s">
        <v>42235</v>
      </c>
      <c r="C223" s="176" t="s">
        <v>956</v>
      </c>
      <c r="D223" s="178">
        <v>26.68</v>
      </c>
    </row>
    <row r="224" spans="1:4" x14ac:dyDescent="0.25">
      <c r="A224" s="176" t="s">
        <v>42236</v>
      </c>
      <c r="B224" s="176" t="s">
        <v>42237</v>
      </c>
      <c r="C224" s="176" t="s">
        <v>322</v>
      </c>
      <c r="D224" s="178">
        <v>3856.9906999999998</v>
      </c>
    </row>
    <row r="225" spans="1:4" x14ac:dyDescent="0.25">
      <c r="A225" s="176" t="s">
        <v>42238</v>
      </c>
      <c r="B225" s="176" t="s">
        <v>42239</v>
      </c>
      <c r="C225" s="176" t="s">
        <v>83</v>
      </c>
      <c r="D225" s="178">
        <v>133.9</v>
      </c>
    </row>
    <row r="226" spans="1:4" x14ac:dyDescent="0.25">
      <c r="A226" s="176" t="s">
        <v>42240</v>
      </c>
      <c r="B226" s="176" t="s">
        <v>42241</v>
      </c>
      <c r="C226" s="176" t="s">
        <v>115</v>
      </c>
      <c r="D226" s="178">
        <v>280</v>
      </c>
    </row>
    <row r="227" spans="1:4" x14ac:dyDescent="0.25">
      <c r="A227" s="176" t="s">
        <v>42242</v>
      </c>
      <c r="B227" s="176" t="s">
        <v>42243</v>
      </c>
      <c r="C227" s="176" t="s">
        <v>115</v>
      </c>
      <c r="D227" s="178">
        <v>52</v>
      </c>
    </row>
    <row r="228" spans="1:4" x14ac:dyDescent="0.25">
      <c r="A228" s="176" t="s">
        <v>42244</v>
      </c>
      <c r="B228" s="176" t="s">
        <v>42245</v>
      </c>
      <c r="C228" s="176" t="s">
        <v>41886</v>
      </c>
      <c r="D228" s="178">
        <v>93.86</v>
      </c>
    </row>
    <row r="229" spans="1:4" x14ac:dyDescent="0.25">
      <c r="A229" s="176" t="s">
        <v>42246</v>
      </c>
      <c r="B229" s="176" t="s">
        <v>42247</v>
      </c>
      <c r="C229" s="176" t="s">
        <v>115</v>
      </c>
      <c r="D229" s="178">
        <v>2350000</v>
      </c>
    </row>
    <row r="230" spans="1:4" x14ac:dyDescent="0.25">
      <c r="A230" s="176" t="s">
        <v>42248</v>
      </c>
      <c r="B230" s="176" t="s">
        <v>42249</v>
      </c>
      <c r="C230" s="176" t="s">
        <v>322</v>
      </c>
      <c r="D230" s="178">
        <v>97.85</v>
      </c>
    </row>
    <row r="231" spans="1:4" x14ac:dyDescent="0.25">
      <c r="A231" s="176" t="s">
        <v>42250</v>
      </c>
      <c r="B231" s="176" t="s">
        <v>42251</v>
      </c>
      <c r="C231" s="176" t="s">
        <v>322</v>
      </c>
      <c r="D231" s="178">
        <v>113.3</v>
      </c>
    </row>
    <row r="232" spans="1:4" x14ac:dyDescent="0.25">
      <c r="A232" s="176" t="s">
        <v>42252</v>
      </c>
      <c r="B232" s="176" t="s">
        <v>42253</v>
      </c>
      <c r="C232" s="176" t="s">
        <v>115</v>
      </c>
      <c r="D232" s="178">
        <v>6149552.0099999998</v>
      </c>
    </row>
    <row r="233" spans="1:4" x14ac:dyDescent="0.25">
      <c r="A233" s="176" t="s">
        <v>42254</v>
      </c>
      <c r="B233" s="176" t="s">
        <v>42255</v>
      </c>
      <c r="C233" s="176" t="s">
        <v>83</v>
      </c>
      <c r="D233" s="178">
        <v>265.23</v>
      </c>
    </row>
    <row r="234" spans="1:4" x14ac:dyDescent="0.25">
      <c r="A234" s="176" t="s">
        <v>42256</v>
      </c>
      <c r="B234" s="176" t="s">
        <v>42257</v>
      </c>
      <c r="C234" s="176" t="s">
        <v>115</v>
      </c>
      <c r="D234" s="178">
        <v>109.7</v>
      </c>
    </row>
    <row r="235" spans="1:4" x14ac:dyDescent="0.25">
      <c r="A235" s="176" t="s">
        <v>42258</v>
      </c>
      <c r="B235" s="176" t="s">
        <v>42259</v>
      </c>
      <c r="C235" s="176" t="s">
        <v>115</v>
      </c>
      <c r="D235" s="178">
        <v>200.19</v>
      </c>
    </row>
    <row r="236" spans="1:4" x14ac:dyDescent="0.25">
      <c r="A236" s="176" t="s">
        <v>42260</v>
      </c>
      <c r="B236" s="176" t="s">
        <v>42261</v>
      </c>
      <c r="C236" s="176" t="s">
        <v>115</v>
      </c>
      <c r="D236" s="178">
        <v>259.22000000000003</v>
      </c>
    </row>
    <row r="237" spans="1:4" x14ac:dyDescent="0.25">
      <c r="A237" s="176" t="s">
        <v>42262</v>
      </c>
      <c r="B237" s="176" t="s">
        <v>42263</v>
      </c>
      <c r="C237" s="176" t="s">
        <v>115</v>
      </c>
      <c r="D237" s="178">
        <v>81.09</v>
      </c>
    </row>
    <row r="238" spans="1:4" x14ac:dyDescent="0.25">
      <c r="A238" s="176" t="s">
        <v>42264</v>
      </c>
      <c r="B238" s="176" t="s">
        <v>42265</v>
      </c>
      <c r="C238" s="176" t="s">
        <v>115</v>
      </c>
      <c r="D238" s="178">
        <v>53.48</v>
      </c>
    </row>
    <row r="239" spans="1:4" x14ac:dyDescent="0.25">
      <c r="A239" s="176" t="s">
        <v>42266</v>
      </c>
      <c r="B239" s="176" t="s">
        <v>42267</v>
      </c>
      <c r="C239" s="176" t="s">
        <v>51</v>
      </c>
      <c r="D239" s="178">
        <v>6.4015000000000004</v>
      </c>
    </row>
    <row r="240" spans="1:4" x14ac:dyDescent="0.25">
      <c r="A240" s="176" t="s">
        <v>42268</v>
      </c>
      <c r="B240" s="176" t="s">
        <v>42269</v>
      </c>
      <c r="C240" s="176" t="s">
        <v>1467</v>
      </c>
      <c r="D240" s="178">
        <v>38.668700000000001</v>
      </c>
    </row>
    <row r="241" spans="1:4" x14ac:dyDescent="0.25">
      <c r="A241" s="176" t="s">
        <v>42270</v>
      </c>
      <c r="B241" s="176" t="s">
        <v>42271</v>
      </c>
      <c r="C241" s="176" t="s">
        <v>1467</v>
      </c>
      <c r="D241" s="178">
        <v>40.602200000000003</v>
      </c>
    </row>
    <row r="242" spans="1:4" x14ac:dyDescent="0.25">
      <c r="A242" s="176" t="s">
        <v>42272</v>
      </c>
      <c r="B242" s="176" t="s">
        <v>42273</v>
      </c>
      <c r="C242" s="176" t="s">
        <v>1467</v>
      </c>
      <c r="D242" s="178">
        <v>47.517899999999997</v>
      </c>
    </row>
    <row r="243" spans="1:4" x14ac:dyDescent="0.25">
      <c r="A243" s="176" t="s">
        <v>42274</v>
      </c>
      <c r="B243" s="176" t="s">
        <v>42275</v>
      </c>
      <c r="C243" s="176" t="s">
        <v>1467</v>
      </c>
      <c r="D243" s="178">
        <v>30.658300000000001</v>
      </c>
    </row>
    <row r="244" spans="1:4" x14ac:dyDescent="0.25">
      <c r="A244" s="176" t="s">
        <v>42276</v>
      </c>
      <c r="B244" s="176" t="s">
        <v>42277</v>
      </c>
      <c r="C244" s="176" t="s">
        <v>1467</v>
      </c>
      <c r="D244" s="178">
        <v>35.224499999999999</v>
      </c>
    </row>
    <row r="245" spans="1:4" x14ac:dyDescent="0.25">
      <c r="A245" s="176" t="s">
        <v>42278</v>
      </c>
      <c r="B245" s="176" t="s">
        <v>42279</v>
      </c>
      <c r="C245" s="176" t="s">
        <v>1467</v>
      </c>
      <c r="D245" s="178">
        <v>37.181399999999996</v>
      </c>
    </row>
    <row r="246" spans="1:4" x14ac:dyDescent="0.25">
      <c r="A246" s="176" t="s">
        <v>42280</v>
      </c>
      <c r="B246" s="176" t="s">
        <v>42281</v>
      </c>
      <c r="C246" s="176" t="s">
        <v>115</v>
      </c>
      <c r="D246" s="178">
        <v>187.81</v>
      </c>
    </row>
    <row r="247" spans="1:4" x14ac:dyDescent="0.25">
      <c r="A247" s="176" t="s">
        <v>42282</v>
      </c>
      <c r="B247" s="176" t="s">
        <v>42283</v>
      </c>
      <c r="C247" s="176" t="s">
        <v>115</v>
      </c>
      <c r="D247" s="178">
        <v>270</v>
      </c>
    </row>
    <row r="248" spans="1:4" x14ac:dyDescent="0.25">
      <c r="A248" s="176" t="s">
        <v>42284</v>
      </c>
      <c r="B248" s="176" t="s">
        <v>42285</v>
      </c>
      <c r="C248" s="176" t="s">
        <v>115</v>
      </c>
      <c r="D248" s="178">
        <v>3.4641999999999999</v>
      </c>
    </row>
    <row r="249" spans="1:4" x14ac:dyDescent="0.25">
      <c r="A249" s="176" t="s">
        <v>42286</v>
      </c>
      <c r="B249" s="176" t="s">
        <v>42287</v>
      </c>
      <c r="C249" s="176" t="s">
        <v>115</v>
      </c>
      <c r="D249" s="178">
        <v>9.4700000000000006E-2</v>
      </c>
    </row>
    <row r="250" spans="1:4" x14ac:dyDescent="0.25">
      <c r="A250" s="176" t="s">
        <v>42288</v>
      </c>
      <c r="B250" s="176" t="s">
        <v>42289</v>
      </c>
      <c r="C250" s="176" t="s">
        <v>115</v>
      </c>
      <c r="D250" s="178">
        <v>649</v>
      </c>
    </row>
    <row r="251" spans="1:4" x14ac:dyDescent="0.25">
      <c r="A251" s="176" t="s">
        <v>42290</v>
      </c>
      <c r="B251" s="176" t="s">
        <v>42291</v>
      </c>
      <c r="C251" s="176" t="s">
        <v>115</v>
      </c>
      <c r="D251" s="178">
        <v>126.81</v>
      </c>
    </row>
    <row r="252" spans="1:4" x14ac:dyDescent="0.25">
      <c r="A252" s="176" t="s">
        <v>42292</v>
      </c>
      <c r="B252" s="176" t="s">
        <v>42293</v>
      </c>
      <c r="C252" s="176" t="s">
        <v>115</v>
      </c>
      <c r="D252" s="178">
        <v>161.71</v>
      </c>
    </row>
    <row r="253" spans="1:4" x14ac:dyDescent="0.25">
      <c r="A253" s="176" t="s">
        <v>42294</v>
      </c>
      <c r="B253" s="176" t="s">
        <v>42295</v>
      </c>
      <c r="C253" s="176" t="s">
        <v>115</v>
      </c>
      <c r="D253" s="178">
        <v>347.07</v>
      </c>
    </row>
    <row r="254" spans="1:4" x14ac:dyDescent="0.25">
      <c r="A254" s="176" t="s">
        <v>42296</v>
      </c>
      <c r="B254" s="176" t="s">
        <v>42297</v>
      </c>
      <c r="C254" s="176" t="s">
        <v>115</v>
      </c>
      <c r="D254" s="178">
        <v>503.82</v>
      </c>
    </row>
    <row r="255" spans="1:4" x14ac:dyDescent="0.25">
      <c r="A255" s="176" t="s">
        <v>42298</v>
      </c>
      <c r="B255" s="176" t="s">
        <v>42299</v>
      </c>
      <c r="C255" s="176" t="s">
        <v>115</v>
      </c>
      <c r="D255" s="178">
        <v>256.7</v>
      </c>
    </row>
    <row r="256" spans="1:4" x14ac:dyDescent="0.25">
      <c r="A256" s="176" t="s">
        <v>42300</v>
      </c>
      <c r="B256" s="176" t="s">
        <v>42301</v>
      </c>
      <c r="C256" s="176" t="s">
        <v>115</v>
      </c>
      <c r="D256" s="178">
        <v>110.0629</v>
      </c>
    </row>
    <row r="257" spans="1:4" x14ac:dyDescent="0.25">
      <c r="A257" s="176" t="s">
        <v>42302</v>
      </c>
      <c r="B257" s="176" t="s">
        <v>42303</v>
      </c>
      <c r="C257" s="176" t="s">
        <v>115</v>
      </c>
      <c r="D257" s="178">
        <v>102.0583</v>
      </c>
    </row>
    <row r="258" spans="1:4" x14ac:dyDescent="0.25">
      <c r="A258" s="176" t="s">
        <v>42304</v>
      </c>
      <c r="B258" s="176" t="s">
        <v>42305</v>
      </c>
      <c r="C258" s="176" t="s">
        <v>51</v>
      </c>
      <c r="D258" s="178">
        <v>7.5613000000000001</v>
      </c>
    </row>
    <row r="259" spans="1:4" x14ac:dyDescent="0.25">
      <c r="A259" s="176" t="s">
        <v>42306</v>
      </c>
      <c r="B259" s="176" t="s">
        <v>42307</v>
      </c>
      <c r="C259" s="176" t="s">
        <v>115</v>
      </c>
      <c r="D259" s="178">
        <v>1471.68</v>
      </c>
    </row>
    <row r="260" spans="1:4" x14ac:dyDescent="0.25">
      <c r="A260" s="176" t="s">
        <v>42308</v>
      </c>
      <c r="B260" s="176" t="s">
        <v>42309</v>
      </c>
      <c r="C260" s="176" t="s">
        <v>83</v>
      </c>
      <c r="D260" s="178">
        <v>91.67</v>
      </c>
    </row>
    <row r="261" spans="1:4" x14ac:dyDescent="0.25">
      <c r="A261" s="176" t="s">
        <v>42310</v>
      </c>
      <c r="B261" s="176" t="s">
        <v>42311</v>
      </c>
      <c r="C261" s="176" t="s">
        <v>83</v>
      </c>
      <c r="D261" s="178">
        <v>290</v>
      </c>
    </row>
    <row r="262" spans="1:4" x14ac:dyDescent="0.25">
      <c r="A262" s="176" t="s">
        <v>42312</v>
      </c>
      <c r="B262" s="176" t="s">
        <v>42313</v>
      </c>
      <c r="C262" s="176" t="s">
        <v>83</v>
      </c>
      <c r="D262" s="178">
        <v>850</v>
      </c>
    </row>
    <row r="263" spans="1:4" x14ac:dyDescent="0.25">
      <c r="A263" s="176" t="s">
        <v>42314</v>
      </c>
      <c r="B263" s="176" t="s">
        <v>42315</v>
      </c>
      <c r="C263" s="176" t="s">
        <v>322</v>
      </c>
      <c r="D263" s="178">
        <v>11.9</v>
      </c>
    </row>
    <row r="264" spans="1:4" x14ac:dyDescent="0.25">
      <c r="A264" s="176" t="s">
        <v>42316</v>
      </c>
      <c r="B264" s="176" t="s">
        <v>42317</v>
      </c>
      <c r="C264" s="176" t="s">
        <v>322</v>
      </c>
      <c r="D264" s="178">
        <v>10.31</v>
      </c>
    </row>
    <row r="265" spans="1:4" x14ac:dyDescent="0.25">
      <c r="A265" s="176" t="s">
        <v>42318</v>
      </c>
      <c r="B265" s="176" t="s">
        <v>42319</v>
      </c>
      <c r="C265" s="176" t="s">
        <v>115</v>
      </c>
      <c r="D265" s="178">
        <v>37.520000000000003</v>
      </c>
    </row>
    <row r="266" spans="1:4" x14ac:dyDescent="0.25">
      <c r="A266" s="176" t="s">
        <v>42320</v>
      </c>
      <c r="B266" s="176" t="s">
        <v>42321</v>
      </c>
      <c r="C266" s="176" t="s">
        <v>115</v>
      </c>
      <c r="D266" s="178">
        <v>44.52</v>
      </c>
    </row>
    <row r="267" spans="1:4" x14ac:dyDescent="0.25">
      <c r="A267" s="176" t="s">
        <v>42322</v>
      </c>
      <c r="B267" s="176" t="s">
        <v>42323</v>
      </c>
      <c r="C267" s="176" t="s">
        <v>115</v>
      </c>
      <c r="D267" s="178">
        <v>65.8</v>
      </c>
    </row>
    <row r="268" spans="1:4" x14ac:dyDescent="0.25">
      <c r="A268" s="176" t="s">
        <v>42324</v>
      </c>
      <c r="B268" s="176" t="s">
        <v>42325</v>
      </c>
      <c r="C268" s="176" t="s">
        <v>115</v>
      </c>
      <c r="D268" s="178">
        <v>90.52</v>
      </c>
    </row>
    <row r="269" spans="1:4" x14ac:dyDescent="0.25">
      <c r="A269" s="176" t="s">
        <v>42326</v>
      </c>
      <c r="B269" s="176" t="s">
        <v>42327</v>
      </c>
      <c r="C269" s="176" t="s">
        <v>115</v>
      </c>
      <c r="D269" s="178">
        <v>94.81</v>
      </c>
    </row>
    <row r="270" spans="1:4" x14ac:dyDescent="0.25">
      <c r="A270" s="176" t="s">
        <v>42328</v>
      </c>
      <c r="B270" s="176" t="s">
        <v>42329</v>
      </c>
      <c r="C270" s="176" t="s">
        <v>115</v>
      </c>
      <c r="D270" s="178">
        <v>169.6</v>
      </c>
    </row>
    <row r="271" spans="1:4" x14ac:dyDescent="0.25">
      <c r="A271" s="176" t="s">
        <v>42330</v>
      </c>
      <c r="B271" s="176" t="s">
        <v>42331</v>
      </c>
      <c r="C271" s="176" t="s">
        <v>115</v>
      </c>
      <c r="D271" s="178">
        <v>381.16</v>
      </c>
    </row>
    <row r="272" spans="1:4" x14ac:dyDescent="0.25">
      <c r="A272" s="176" t="s">
        <v>42332</v>
      </c>
      <c r="B272" s="176" t="s">
        <v>42333</v>
      </c>
      <c r="C272" s="176" t="s">
        <v>115</v>
      </c>
      <c r="D272" s="178">
        <v>596.48</v>
      </c>
    </row>
    <row r="273" spans="1:4" x14ac:dyDescent="0.25">
      <c r="A273" s="176" t="s">
        <v>42334</v>
      </c>
      <c r="B273" s="176" t="s">
        <v>42335</v>
      </c>
      <c r="C273" s="176" t="s">
        <v>322</v>
      </c>
      <c r="D273" s="178">
        <v>13.5</v>
      </c>
    </row>
    <row r="274" spans="1:4" x14ac:dyDescent="0.25">
      <c r="A274" s="176" t="s">
        <v>42336</v>
      </c>
      <c r="B274" s="176" t="s">
        <v>42337</v>
      </c>
      <c r="C274" s="176" t="s">
        <v>322</v>
      </c>
      <c r="D274" s="178">
        <v>13.11</v>
      </c>
    </row>
    <row r="275" spans="1:4" x14ac:dyDescent="0.25">
      <c r="A275" s="176" t="s">
        <v>42338</v>
      </c>
      <c r="B275" s="176" t="s">
        <v>42339</v>
      </c>
      <c r="C275" s="176" t="s">
        <v>115</v>
      </c>
      <c r="D275" s="178">
        <v>203.94</v>
      </c>
    </row>
    <row r="276" spans="1:4" x14ac:dyDescent="0.25">
      <c r="A276" s="176" t="s">
        <v>42340</v>
      </c>
      <c r="B276" s="176" t="s">
        <v>42341</v>
      </c>
      <c r="C276" s="176" t="s">
        <v>1467</v>
      </c>
      <c r="D276" s="178">
        <v>300</v>
      </c>
    </row>
    <row r="277" spans="1:4" x14ac:dyDescent="0.25">
      <c r="A277" s="176" t="s">
        <v>42342</v>
      </c>
      <c r="B277" s="176" t="s">
        <v>42343</v>
      </c>
      <c r="C277" s="176" t="s">
        <v>115</v>
      </c>
      <c r="D277" s="178">
        <v>350.1</v>
      </c>
    </row>
    <row r="278" spans="1:4" x14ac:dyDescent="0.25">
      <c r="A278" s="176" t="s">
        <v>42344</v>
      </c>
      <c r="B278" s="176" t="s">
        <v>42345</v>
      </c>
      <c r="C278" s="176" t="s">
        <v>115</v>
      </c>
      <c r="D278" s="178">
        <v>879.11</v>
      </c>
    </row>
    <row r="279" spans="1:4" x14ac:dyDescent="0.25">
      <c r="A279" s="176" t="s">
        <v>42346</v>
      </c>
      <c r="B279" s="176" t="s">
        <v>42347</v>
      </c>
      <c r="C279" s="176" t="s">
        <v>42348</v>
      </c>
      <c r="D279" s="178">
        <v>1.0883</v>
      </c>
    </row>
    <row r="280" spans="1:4" x14ac:dyDescent="0.25">
      <c r="A280" s="176" t="s">
        <v>42349</v>
      </c>
      <c r="B280" s="176" t="s">
        <v>42350</v>
      </c>
      <c r="C280" s="176" t="s">
        <v>115</v>
      </c>
      <c r="D280" s="178">
        <v>895</v>
      </c>
    </row>
    <row r="281" spans="1:4" x14ac:dyDescent="0.25">
      <c r="A281" s="176" t="s">
        <v>42351</v>
      </c>
      <c r="B281" s="176" t="s">
        <v>42352</v>
      </c>
      <c r="C281" s="176" t="s">
        <v>115</v>
      </c>
      <c r="D281" s="178">
        <v>1070</v>
      </c>
    </row>
    <row r="282" spans="1:4" x14ac:dyDescent="0.25">
      <c r="A282" s="176" t="s">
        <v>42353</v>
      </c>
      <c r="B282" s="176" t="s">
        <v>42354</v>
      </c>
      <c r="C282" s="176" t="s">
        <v>115</v>
      </c>
      <c r="D282" s="178">
        <v>1369</v>
      </c>
    </row>
    <row r="283" spans="1:4" x14ac:dyDescent="0.25">
      <c r="A283" s="176" t="s">
        <v>42355</v>
      </c>
      <c r="B283" s="176" t="s">
        <v>42356</v>
      </c>
      <c r="C283" s="176" t="s">
        <v>51</v>
      </c>
      <c r="D283" s="178">
        <v>44.4</v>
      </c>
    </row>
    <row r="284" spans="1:4" x14ac:dyDescent="0.25">
      <c r="A284" s="176" t="s">
        <v>42357</v>
      </c>
      <c r="B284" s="176" t="s">
        <v>42358</v>
      </c>
      <c r="C284" s="176" t="s">
        <v>51</v>
      </c>
      <c r="D284" s="178">
        <v>45.9</v>
      </c>
    </row>
    <row r="285" spans="1:4" x14ac:dyDescent="0.25">
      <c r="A285" s="176" t="s">
        <v>42359</v>
      </c>
      <c r="B285" s="176" t="s">
        <v>42360</v>
      </c>
      <c r="C285" s="176" t="s">
        <v>115</v>
      </c>
      <c r="D285" s="178">
        <v>730.88760000000002</v>
      </c>
    </row>
    <row r="286" spans="1:4" x14ac:dyDescent="0.25">
      <c r="A286" s="176" t="s">
        <v>42361</v>
      </c>
      <c r="B286" s="176" t="s">
        <v>42362</v>
      </c>
      <c r="C286" s="176" t="s">
        <v>115</v>
      </c>
      <c r="D286" s="178">
        <v>496.18</v>
      </c>
    </row>
    <row r="287" spans="1:4" x14ac:dyDescent="0.25">
      <c r="A287" s="176" t="s">
        <v>42363</v>
      </c>
      <c r="B287" s="176" t="s">
        <v>42364</v>
      </c>
      <c r="C287" s="176" t="s">
        <v>115</v>
      </c>
      <c r="D287" s="178">
        <v>692.75</v>
      </c>
    </row>
    <row r="288" spans="1:4" x14ac:dyDescent="0.25">
      <c r="A288" s="176" t="s">
        <v>42365</v>
      </c>
      <c r="B288" s="176" t="s">
        <v>42366</v>
      </c>
      <c r="C288" s="176" t="s">
        <v>322</v>
      </c>
      <c r="D288" s="178">
        <v>133.9</v>
      </c>
    </row>
    <row r="289" spans="1:4" x14ac:dyDescent="0.25">
      <c r="A289" s="176" t="s">
        <v>42367</v>
      </c>
      <c r="B289" s="176" t="s">
        <v>42368</v>
      </c>
      <c r="C289" s="176" t="s">
        <v>322</v>
      </c>
      <c r="D289" s="178">
        <v>154.5</v>
      </c>
    </row>
    <row r="290" spans="1:4" x14ac:dyDescent="0.25">
      <c r="A290" s="176" t="s">
        <v>42369</v>
      </c>
      <c r="B290" s="176" t="s">
        <v>42370</v>
      </c>
      <c r="C290" s="176" t="s">
        <v>322</v>
      </c>
      <c r="D290" s="178">
        <v>257.5</v>
      </c>
    </row>
    <row r="291" spans="1:4" x14ac:dyDescent="0.25">
      <c r="A291" s="176" t="s">
        <v>42371</v>
      </c>
      <c r="B291" s="176" t="s">
        <v>42372</v>
      </c>
      <c r="C291" s="176" t="s">
        <v>115</v>
      </c>
      <c r="D291" s="178">
        <v>130</v>
      </c>
    </row>
    <row r="292" spans="1:4" x14ac:dyDescent="0.25">
      <c r="A292" s="176" t="s">
        <v>42373</v>
      </c>
      <c r="B292" s="176" t="s">
        <v>42374</v>
      </c>
      <c r="C292" s="176" t="s">
        <v>115</v>
      </c>
      <c r="D292" s="178">
        <v>124</v>
      </c>
    </row>
    <row r="293" spans="1:4" x14ac:dyDescent="0.25">
      <c r="A293" s="176" t="s">
        <v>42375</v>
      </c>
      <c r="B293" s="176" t="s">
        <v>42376</v>
      </c>
      <c r="C293" s="176" t="s">
        <v>115</v>
      </c>
      <c r="D293" s="178">
        <v>118</v>
      </c>
    </row>
    <row r="294" spans="1:4" x14ac:dyDescent="0.25">
      <c r="A294" s="176" t="s">
        <v>42377</v>
      </c>
      <c r="B294" s="176" t="s">
        <v>42378</v>
      </c>
      <c r="C294" s="176" t="s">
        <v>115</v>
      </c>
      <c r="D294" s="178">
        <v>227.1</v>
      </c>
    </row>
    <row r="295" spans="1:4" x14ac:dyDescent="0.25">
      <c r="A295" s="176" t="s">
        <v>42379</v>
      </c>
      <c r="B295" s="176" t="s">
        <v>42380</v>
      </c>
      <c r="C295" s="176" t="s">
        <v>115</v>
      </c>
      <c r="D295" s="178">
        <v>960.89</v>
      </c>
    </row>
    <row r="296" spans="1:4" x14ac:dyDescent="0.25">
      <c r="A296" s="176" t="s">
        <v>42381</v>
      </c>
      <c r="B296" s="176" t="s">
        <v>42382</v>
      </c>
      <c r="C296" s="176" t="s">
        <v>115</v>
      </c>
      <c r="D296" s="178">
        <v>267.7</v>
      </c>
    </row>
    <row r="297" spans="1:4" x14ac:dyDescent="0.25">
      <c r="A297" s="176" t="s">
        <v>42383</v>
      </c>
      <c r="B297" s="176" t="s">
        <v>42384</v>
      </c>
      <c r="C297" s="176" t="s">
        <v>115</v>
      </c>
      <c r="D297" s="178">
        <v>380.07</v>
      </c>
    </row>
    <row r="298" spans="1:4" x14ac:dyDescent="0.25">
      <c r="A298" s="176" t="s">
        <v>42385</v>
      </c>
      <c r="B298" s="176" t="s">
        <v>42386</v>
      </c>
      <c r="C298" s="176" t="s">
        <v>956</v>
      </c>
      <c r="D298" s="178">
        <v>2.56</v>
      </c>
    </row>
    <row r="299" spans="1:4" x14ac:dyDescent="0.25">
      <c r="A299" s="176" t="s">
        <v>42387</v>
      </c>
      <c r="B299" s="176" t="s">
        <v>42388</v>
      </c>
      <c r="C299" s="176" t="s">
        <v>51</v>
      </c>
      <c r="D299" s="178">
        <v>17.5</v>
      </c>
    </row>
    <row r="300" spans="1:4" x14ac:dyDescent="0.25">
      <c r="A300" s="176" t="s">
        <v>42389</v>
      </c>
      <c r="B300" s="176" t="s">
        <v>42390</v>
      </c>
      <c r="C300" s="176" t="s">
        <v>115</v>
      </c>
      <c r="D300" s="178">
        <v>221.44</v>
      </c>
    </row>
    <row r="301" spans="1:4" x14ac:dyDescent="0.25">
      <c r="A301" s="176" t="s">
        <v>42391</v>
      </c>
      <c r="B301" s="176" t="s">
        <v>42392</v>
      </c>
      <c r="C301" s="176" t="s">
        <v>1707</v>
      </c>
      <c r="D301" s="178">
        <v>148</v>
      </c>
    </row>
    <row r="302" spans="1:4" x14ac:dyDescent="0.25">
      <c r="A302" s="176" t="s">
        <v>42393</v>
      </c>
      <c r="B302" s="176" t="s">
        <v>42394</v>
      </c>
      <c r="C302" s="176" t="s">
        <v>51</v>
      </c>
      <c r="D302" s="178">
        <v>36.96</v>
      </c>
    </row>
    <row r="303" spans="1:4" x14ac:dyDescent="0.25">
      <c r="A303" s="176" t="s">
        <v>42395</v>
      </c>
      <c r="B303" s="176" t="s">
        <v>42396</v>
      </c>
      <c r="C303" s="176" t="s">
        <v>115</v>
      </c>
      <c r="D303" s="178">
        <v>8.2200000000000006</v>
      </c>
    </row>
    <row r="304" spans="1:4" x14ac:dyDescent="0.25">
      <c r="A304" s="176" t="s">
        <v>42397</v>
      </c>
      <c r="B304" s="176" t="s">
        <v>42398</v>
      </c>
      <c r="C304" s="176" t="s">
        <v>115</v>
      </c>
      <c r="D304" s="178">
        <v>342.98</v>
      </c>
    </row>
    <row r="305" spans="1:4" x14ac:dyDescent="0.25">
      <c r="A305" s="176" t="s">
        <v>42399</v>
      </c>
      <c r="B305" s="176" t="s">
        <v>42400</v>
      </c>
      <c r="C305" s="176" t="s">
        <v>115</v>
      </c>
      <c r="D305" s="178">
        <v>1996.9639999999999</v>
      </c>
    </row>
    <row r="306" spans="1:4" x14ac:dyDescent="0.25">
      <c r="A306" s="176" t="s">
        <v>42401</v>
      </c>
      <c r="B306" s="176" t="s">
        <v>42402</v>
      </c>
      <c r="C306" s="176" t="s">
        <v>115</v>
      </c>
      <c r="D306" s="178">
        <v>751.24</v>
      </c>
    </row>
    <row r="307" spans="1:4" x14ac:dyDescent="0.25">
      <c r="A307" s="176" t="s">
        <v>42403</v>
      </c>
      <c r="B307" s="176" t="s">
        <v>42404</v>
      </c>
      <c r="C307" s="176" t="s">
        <v>51</v>
      </c>
      <c r="D307" s="178">
        <v>6.9</v>
      </c>
    </row>
    <row r="308" spans="1:4" x14ac:dyDescent="0.25">
      <c r="A308" s="176" t="s">
        <v>42405</v>
      </c>
      <c r="B308" s="176" t="s">
        <v>42406</v>
      </c>
      <c r="C308" s="176" t="s">
        <v>115</v>
      </c>
      <c r="D308" s="178">
        <v>29.41</v>
      </c>
    </row>
    <row r="309" spans="1:4" x14ac:dyDescent="0.25">
      <c r="A309" s="176" t="s">
        <v>42407</v>
      </c>
      <c r="B309" s="176" t="s">
        <v>42408</v>
      </c>
      <c r="C309" s="176" t="s">
        <v>41886</v>
      </c>
      <c r="D309" s="178">
        <v>162.71</v>
      </c>
    </row>
    <row r="310" spans="1:4" x14ac:dyDescent="0.25">
      <c r="A310" s="176" t="s">
        <v>42409</v>
      </c>
      <c r="B310" s="176" t="s">
        <v>42410</v>
      </c>
      <c r="C310" s="176" t="s">
        <v>51</v>
      </c>
      <c r="D310" s="178">
        <v>6.8304</v>
      </c>
    </row>
    <row r="311" spans="1:4" x14ac:dyDescent="0.25">
      <c r="A311" s="176" t="s">
        <v>42411</v>
      </c>
      <c r="B311" s="176" t="s">
        <v>42412</v>
      </c>
      <c r="C311" s="176" t="s">
        <v>51</v>
      </c>
      <c r="D311" s="178">
        <v>31.7</v>
      </c>
    </row>
    <row r="312" spans="1:4" x14ac:dyDescent="0.25">
      <c r="A312" s="176" t="s">
        <v>42413</v>
      </c>
      <c r="B312" s="176" t="s">
        <v>42414</v>
      </c>
      <c r="C312" s="176" t="s">
        <v>115</v>
      </c>
      <c r="D312" s="178">
        <v>9.6199999999999992</v>
      </c>
    </row>
    <row r="313" spans="1:4" x14ac:dyDescent="0.25">
      <c r="A313" s="176" t="s">
        <v>42415</v>
      </c>
      <c r="B313" s="176" t="s">
        <v>42416</v>
      </c>
      <c r="C313" s="176" t="s">
        <v>83</v>
      </c>
      <c r="D313" s="178">
        <v>157.35380000000001</v>
      </c>
    </row>
    <row r="314" spans="1:4" x14ac:dyDescent="0.25">
      <c r="A314" s="176" t="s">
        <v>42417</v>
      </c>
      <c r="B314" s="176" t="s">
        <v>42418</v>
      </c>
      <c r="C314" s="176" t="s">
        <v>83</v>
      </c>
      <c r="D314" s="178">
        <v>35.200000000000003</v>
      </c>
    </row>
    <row r="315" spans="1:4" x14ac:dyDescent="0.25">
      <c r="A315" s="176" t="s">
        <v>42419</v>
      </c>
      <c r="B315" s="176" t="s">
        <v>42420</v>
      </c>
      <c r="C315" s="176" t="s">
        <v>83</v>
      </c>
      <c r="D315" s="178">
        <v>48.68</v>
      </c>
    </row>
    <row r="316" spans="1:4" x14ac:dyDescent="0.25">
      <c r="A316" s="176" t="s">
        <v>42421</v>
      </c>
      <c r="B316" s="176" t="s">
        <v>42422</v>
      </c>
      <c r="C316" s="176" t="s">
        <v>83</v>
      </c>
      <c r="D316" s="178">
        <v>83.62</v>
      </c>
    </row>
    <row r="317" spans="1:4" x14ac:dyDescent="0.25">
      <c r="A317" s="176" t="s">
        <v>42423</v>
      </c>
      <c r="B317" s="176" t="s">
        <v>42424</v>
      </c>
      <c r="C317" s="176" t="s">
        <v>83</v>
      </c>
      <c r="D317" s="178">
        <v>140.83000000000001</v>
      </c>
    </row>
    <row r="318" spans="1:4" x14ac:dyDescent="0.25">
      <c r="A318" s="176" t="s">
        <v>42425</v>
      </c>
      <c r="B318" s="176" t="s">
        <v>42426</v>
      </c>
      <c r="C318" s="176" t="s">
        <v>83</v>
      </c>
      <c r="D318" s="178">
        <v>192.77</v>
      </c>
    </row>
    <row r="319" spans="1:4" x14ac:dyDescent="0.25">
      <c r="A319" s="176" t="s">
        <v>42427</v>
      </c>
      <c r="B319" s="176" t="s">
        <v>42428</v>
      </c>
      <c r="C319" s="176" t="s">
        <v>83</v>
      </c>
      <c r="D319" s="178">
        <v>56.65</v>
      </c>
    </row>
    <row r="320" spans="1:4" x14ac:dyDescent="0.25">
      <c r="A320" s="176" t="s">
        <v>42429</v>
      </c>
      <c r="B320" s="176" t="s">
        <v>42430</v>
      </c>
      <c r="C320" s="176" t="s">
        <v>83</v>
      </c>
      <c r="D320" s="178">
        <v>51.5</v>
      </c>
    </row>
    <row r="321" spans="1:4" x14ac:dyDescent="0.25">
      <c r="A321" s="176" t="s">
        <v>42431</v>
      </c>
      <c r="B321" s="176" t="s">
        <v>42432</v>
      </c>
      <c r="C321" s="176" t="s">
        <v>115</v>
      </c>
      <c r="D321" s="178">
        <v>5150.1499999999996</v>
      </c>
    </row>
    <row r="322" spans="1:4" x14ac:dyDescent="0.25">
      <c r="A322" s="176" t="s">
        <v>42433</v>
      </c>
      <c r="B322" s="176" t="s">
        <v>42434</v>
      </c>
      <c r="C322" s="176" t="s">
        <v>115</v>
      </c>
      <c r="D322" s="178">
        <v>43.2</v>
      </c>
    </row>
    <row r="323" spans="1:4" x14ac:dyDescent="0.25">
      <c r="A323" s="176" t="s">
        <v>42435</v>
      </c>
      <c r="B323" s="176" t="s">
        <v>42436</v>
      </c>
      <c r="C323" s="176" t="s">
        <v>115</v>
      </c>
      <c r="D323" s="178">
        <v>60.68</v>
      </c>
    </row>
    <row r="324" spans="1:4" x14ac:dyDescent="0.25">
      <c r="A324" s="176" t="s">
        <v>42437</v>
      </c>
      <c r="B324" s="176" t="s">
        <v>42438</v>
      </c>
      <c r="C324" s="176" t="s">
        <v>115</v>
      </c>
      <c r="D324" s="178">
        <v>120</v>
      </c>
    </row>
    <row r="325" spans="1:4" x14ac:dyDescent="0.25">
      <c r="A325" s="176" t="s">
        <v>42439</v>
      </c>
      <c r="B325" s="176" t="s">
        <v>42440</v>
      </c>
      <c r="C325" s="176" t="s">
        <v>115</v>
      </c>
      <c r="D325" s="178">
        <v>272</v>
      </c>
    </row>
    <row r="326" spans="1:4" x14ac:dyDescent="0.25">
      <c r="A326" s="176" t="s">
        <v>42441</v>
      </c>
      <c r="B326" s="176" t="s">
        <v>42442</v>
      </c>
      <c r="C326" s="176" t="s">
        <v>115</v>
      </c>
      <c r="D326" s="178">
        <v>352</v>
      </c>
    </row>
    <row r="327" spans="1:4" x14ac:dyDescent="0.25">
      <c r="A327" s="176" t="s">
        <v>42443</v>
      </c>
      <c r="B327" s="176" t="s">
        <v>42444</v>
      </c>
      <c r="C327" s="176" t="s">
        <v>115</v>
      </c>
      <c r="D327" s="178">
        <v>48</v>
      </c>
    </row>
    <row r="328" spans="1:4" x14ac:dyDescent="0.25">
      <c r="A328" s="176" t="s">
        <v>42445</v>
      </c>
      <c r="B328" s="176" t="s">
        <v>42446</v>
      </c>
      <c r="C328" s="176" t="s">
        <v>115</v>
      </c>
      <c r="D328" s="178">
        <v>94.15</v>
      </c>
    </row>
    <row r="329" spans="1:4" x14ac:dyDescent="0.25">
      <c r="A329" s="176" t="s">
        <v>42447</v>
      </c>
      <c r="B329" s="176" t="s">
        <v>42448</v>
      </c>
      <c r="C329" s="176" t="s">
        <v>115</v>
      </c>
      <c r="D329" s="178">
        <v>193</v>
      </c>
    </row>
    <row r="330" spans="1:4" x14ac:dyDescent="0.25">
      <c r="A330" s="176" t="s">
        <v>42449</v>
      </c>
      <c r="B330" s="176" t="s">
        <v>42450</v>
      </c>
      <c r="C330" s="176" t="s">
        <v>115</v>
      </c>
      <c r="D330" s="178">
        <v>398</v>
      </c>
    </row>
    <row r="331" spans="1:4" x14ac:dyDescent="0.25">
      <c r="A331" s="176" t="s">
        <v>42451</v>
      </c>
      <c r="B331" s="176" t="s">
        <v>42452</v>
      </c>
      <c r="C331" s="176" t="s">
        <v>115</v>
      </c>
      <c r="D331" s="178">
        <v>276000</v>
      </c>
    </row>
    <row r="332" spans="1:4" x14ac:dyDescent="0.25">
      <c r="A332" s="176" t="s">
        <v>42453</v>
      </c>
      <c r="B332" s="176" t="s">
        <v>42454</v>
      </c>
      <c r="C332" s="176" t="s">
        <v>115</v>
      </c>
      <c r="D332" s="178">
        <v>2692.74</v>
      </c>
    </row>
    <row r="333" spans="1:4" x14ac:dyDescent="0.25">
      <c r="A333" s="176" t="s">
        <v>42455</v>
      </c>
      <c r="B333" s="176" t="s">
        <v>42456</v>
      </c>
      <c r="C333" s="176" t="s">
        <v>115</v>
      </c>
      <c r="D333" s="178">
        <v>35.21</v>
      </c>
    </row>
    <row r="334" spans="1:4" x14ac:dyDescent="0.25">
      <c r="A334" s="176" t="s">
        <v>42457</v>
      </c>
      <c r="B334" s="176" t="s">
        <v>42458</v>
      </c>
      <c r="C334" s="176" t="s">
        <v>115</v>
      </c>
      <c r="D334" s="178">
        <v>19.57</v>
      </c>
    </row>
    <row r="335" spans="1:4" x14ac:dyDescent="0.25">
      <c r="A335" s="176" t="s">
        <v>42459</v>
      </c>
      <c r="B335" s="176" t="s">
        <v>42460</v>
      </c>
      <c r="C335" s="176" t="s">
        <v>115</v>
      </c>
      <c r="D335" s="178">
        <v>48</v>
      </c>
    </row>
    <row r="336" spans="1:4" x14ac:dyDescent="0.25">
      <c r="A336" s="176" t="s">
        <v>42461</v>
      </c>
      <c r="B336" s="176" t="s">
        <v>42462</v>
      </c>
      <c r="C336" s="176" t="s">
        <v>115</v>
      </c>
      <c r="D336" s="178">
        <v>60</v>
      </c>
    </row>
    <row r="337" spans="1:4" x14ac:dyDescent="0.25">
      <c r="A337" s="176" t="s">
        <v>42463</v>
      </c>
      <c r="B337" s="176" t="s">
        <v>42464</v>
      </c>
      <c r="C337" s="176" t="s">
        <v>115</v>
      </c>
      <c r="D337" s="178">
        <v>316207.3</v>
      </c>
    </row>
    <row r="338" spans="1:4" x14ac:dyDescent="0.25">
      <c r="A338" s="176" t="s">
        <v>42465</v>
      </c>
      <c r="B338" s="176" t="s">
        <v>42466</v>
      </c>
      <c r="C338" s="176" t="s">
        <v>83</v>
      </c>
      <c r="D338" s="178">
        <v>3.09</v>
      </c>
    </row>
    <row r="339" spans="1:4" x14ac:dyDescent="0.25">
      <c r="A339" s="176" t="s">
        <v>42467</v>
      </c>
      <c r="B339" s="176" t="s">
        <v>42468</v>
      </c>
      <c r="C339" s="176" t="s">
        <v>115</v>
      </c>
      <c r="D339" s="178">
        <v>95.28</v>
      </c>
    </row>
    <row r="340" spans="1:4" x14ac:dyDescent="0.25">
      <c r="A340" s="176" t="s">
        <v>42469</v>
      </c>
      <c r="B340" s="176" t="s">
        <v>42470</v>
      </c>
      <c r="C340" s="176" t="s">
        <v>115</v>
      </c>
      <c r="D340" s="178">
        <v>31.33</v>
      </c>
    </row>
    <row r="341" spans="1:4" x14ac:dyDescent="0.25">
      <c r="A341" s="176" t="s">
        <v>42471</v>
      </c>
      <c r="B341" s="176" t="s">
        <v>42472</v>
      </c>
      <c r="C341" s="176" t="s">
        <v>115</v>
      </c>
      <c r="D341" s="178">
        <v>7.08</v>
      </c>
    </row>
    <row r="342" spans="1:4" x14ac:dyDescent="0.25">
      <c r="A342" s="176" t="s">
        <v>42473</v>
      </c>
      <c r="B342" s="176" t="s">
        <v>58771</v>
      </c>
      <c r="C342" s="176" t="s">
        <v>115</v>
      </c>
      <c r="D342" s="178">
        <v>46.22</v>
      </c>
    </row>
    <row r="343" spans="1:4" x14ac:dyDescent="0.25">
      <c r="A343" s="176" t="s">
        <v>42474</v>
      </c>
      <c r="B343" s="176" t="s">
        <v>42475</v>
      </c>
      <c r="C343" s="176" t="s">
        <v>115</v>
      </c>
      <c r="D343" s="178">
        <v>61.7</v>
      </c>
    </row>
    <row r="344" spans="1:4" x14ac:dyDescent="0.25">
      <c r="A344" s="176" t="s">
        <v>42476</v>
      </c>
      <c r="B344" s="176" t="s">
        <v>42477</v>
      </c>
      <c r="C344" s="176" t="s">
        <v>115</v>
      </c>
      <c r="D344" s="178">
        <v>335.7</v>
      </c>
    </row>
    <row r="345" spans="1:4" x14ac:dyDescent="0.25">
      <c r="A345" s="176" t="s">
        <v>42478</v>
      </c>
      <c r="B345" s="176" t="s">
        <v>58772</v>
      </c>
      <c r="C345" s="176" t="s">
        <v>115</v>
      </c>
      <c r="D345" s="178">
        <v>32.58</v>
      </c>
    </row>
    <row r="346" spans="1:4" x14ac:dyDescent="0.25">
      <c r="A346" s="176" t="s">
        <v>42479</v>
      </c>
      <c r="B346" s="176" t="s">
        <v>42480</v>
      </c>
      <c r="C346" s="176" t="s">
        <v>115</v>
      </c>
      <c r="D346" s="178">
        <v>37.81</v>
      </c>
    </row>
    <row r="347" spans="1:4" x14ac:dyDescent="0.25">
      <c r="A347" s="176" t="s">
        <v>42481</v>
      </c>
      <c r="B347" s="176" t="s">
        <v>42482</v>
      </c>
      <c r="C347" s="176" t="s">
        <v>115</v>
      </c>
      <c r="D347" s="178">
        <v>140.07</v>
      </c>
    </row>
    <row r="348" spans="1:4" x14ac:dyDescent="0.25">
      <c r="A348" s="176" t="s">
        <v>42483</v>
      </c>
      <c r="B348" s="176" t="s">
        <v>42484</v>
      </c>
      <c r="C348" s="176" t="s">
        <v>27783</v>
      </c>
      <c r="D348" s="178">
        <v>13</v>
      </c>
    </row>
    <row r="349" spans="1:4" x14ac:dyDescent="0.25">
      <c r="A349" s="176" t="s">
        <v>42485</v>
      </c>
      <c r="B349" s="176" t="s">
        <v>42486</v>
      </c>
      <c r="C349" s="176" t="s">
        <v>115</v>
      </c>
      <c r="D349" s="178">
        <v>1.34</v>
      </c>
    </row>
    <row r="350" spans="1:4" x14ac:dyDescent="0.25">
      <c r="A350" s="176" t="s">
        <v>42487</v>
      </c>
      <c r="B350" s="176" t="s">
        <v>42488</v>
      </c>
      <c r="C350" s="176" t="s">
        <v>115</v>
      </c>
      <c r="D350" s="178">
        <v>0.77110000000000001</v>
      </c>
    </row>
    <row r="351" spans="1:4" x14ac:dyDescent="0.25">
      <c r="A351" s="176" t="s">
        <v>42489</v>
      </c>
      <c r="B351" s="176" t="s">
        <v>42490</v>
      </c>
      <c r="C351" s="176" t="s">
        <v>83</v>
      </c>
      <c r="D351" s="178">
        <v>6.18</v>
      </c>
    </row>
    <row r="352" spans="1:4" x14ac:dyDescent="0.25">
      <c r="A352" s="176" t="s">
        <v>42491</v>
      </c>
      <c r="B352" s="176" t="s">
        <v>42492</v>
      </c>
      <c r="C352" s="176" t="s">
        <v>115</v>
      </c>
      <c r="D352" s="178">
        <v>120510</v>
      </c>
    </row>
    <row r="353" spans="1:4" x14ac:dyDescent="0.25">
      <c r="A353" s="176" t="s">
        <v>42493</v>
      </c>
      <c r="B353" s="176" t="s">
        <v>42494</v>
      </c>
      <c r="C353" s="176" t="s">
        <v>115</v>
      </c>
      <c r="D353" s="178">
        <v>15.57</v>
      </c>
    </row>
    <row r="354" spans="1:4" x14ac:dyDescent="0.25">
      <c r="A354" s="176" t="s">
        <v>42495</v>
      </c>
      <c r="B354" s="176" t="s">
        <v>42496</v>
      </c>
      <c r="C354" s="176" t="s">
        <v>115</v>
      </c>
      <c r="D354" s="178">
        <v>791.66</v>
      </c>
    </row>
    <row r="355" spans="1:4" x14ac:dyDescent="0.25">
      <c r="A355" s="176" t="s">
        <v>42497</v>
      </c>
      <c r="B355" s="176" t="s">
        <v>42498</v>
      </c>
      <c r="C355" s="176" t="s">
        <v>115</v>
      </c>
      <c r="D355" s="178">
        <v>1571.7</v>
      </c>
    </row>
    <row r="356" spans="1:4" x14ac:dyDescent="0.25">
      <c r="A356" s="176" t="s">
        <v>42499</v>
      </c>
      <c r="B356" s="176" t="s">
        <v>42500</v>
      </c>
      <c r="C356" s="176" t="s">
        <v>115</v>
      </c>
      <c r="D356" s="178">
        <v>756.43</v>
      </c>
    </row>
    <row r="357" spans="1:4" x14ac:dyDescent="0.25">
      <c r="A357" s="176" t="s">
        <v>42501</v>
      </c>
      <c r="B357" s="176" t="s">
        <v>42502</v>
      </c>
      <c r="C357" s="176" t="s">
        <v>115</v>
      </c>
      <c r="D357" s="178">
        <v>43.25</v>
      </c>
    </row>
    <row r="358" spans="1:4" x14ac:dyDescent="0.25">
      <c r="A358" s="176" t="s">
        <v>42503</v>
      </c>
      <c r="B358" s="176" t="s">
        <v>42504</v>
      </c>
      <c r="C358" s="176" t="s">
        <v>956</v>
      </c>
      <c r="D358" s="178">
        <v>32.161700000000003</v>
      </c>
    </row>
    <row r="359" spans="1:4" x14ac:dyDescent="0.25">
      <c r="A359" s="176" t="s">
        <v>42505</v>
      </c>
      <c r="B359" s="176" t="s">
        <v>42506</v>
      </c>
      <c r="C359" s="176" t="s">
        <v>115</v>
      </c>
      <c r="D359" s="178">
        <v>28.74</v>
      </c>
    </row>
    <row r="360" spans="1:4" x14ac:dyDescent="0.25">
      <c r="A360" s="176" t="s">
        <v>42507</v>
      </c>
      <c r="B360" s="176" t="s">
        <v>42508</v>
      </c>
      <c r="C360" s="176" t="s">
        <v>115</v>
      </c>
      <c r="D360" s="178">
        <v>15.35</v>
      </c>
    </row>
    <row r="361" spans="1:4" x14ac:dyDescent="0.25">
      <c r="A361" s="176" t="s">
        <v>42509</v>
      </c>
      <c r="B361" s="176" t="s">
        <v>42510</v>
      </c>
      <c r="C361" s="176" t="s">
        <v>115</v>
      </c>
      <c r="D361" s="178">
        <v>6952.01</v>
      </c>
    </row>
    <row r="362" spans="1:4" x14ac:dyDescent="0.25">
      <c r="A362" s="176" t="s">
        <v>42511</v>
      </c>
      <c r="B362" s="176" t="s">
        <v>42512</v>
      </c>
      <c r="C362" s="176" t="s">
        <v>115</v>
      </c>
      <c r="D362" s="178">
        <v>694.15</v>
      </c>
    </row>
    <row r="363" spans="1:4" x14ac:dyDescent="0.25">
      <c r="A363" s="176" t="s">
        <v>42513</v>
      </c>
      <c r="B363" s="176" t="s">
        <v>42514</v>
      </c>
      <c r="C363" s="176" t="s">
        <v>115</v>
      </c>
      <c r="D363" s="178">
        <v>3.74</v>
      </c>
    </row>
    <row r="364" spans="1:4" x14ac:dyDescent="0.25">
      <c r="A364" s="176" t="s">
        <v>42515</v>
      </c>
      <c r="B364" s="176" t="s">
        <v>42516</v>
      </c>
      <c r="C364" s="176" t="s">
        <v>322</v>
      </c>
      <c r="D364" s="178">
        <v>5.37</v>
      </c>
    </row>
    <row r="365" spans="1:4" x14ac:dyDescent="0.25">
      <c r="A365" s="176" t="s">
        <v>42517</v>
      </c>
      <c r="B365" s="176" t="s">
        <v>42518</v>
      </c>
      <c r="C365" s="176" t="s">
        <v>51</v>
      </c>
      <c r="D365" s="178">
        <v>14.17</v>
      </c>
    </row>
    <row r="366" spans="1:4" x14ac:dyDescent="0.25">
      <c r="A366" s="176" t="s">
        <v>42519</v>
      </c>
      <c r="B366" s="176" t="s">
        <v>958</v>
      </c>
      <c r="C366" s="176" t="s">
        <v>956</v>
      </c>
      <c r="D366" s="178">
        <v>10.673999999999999</v>
      </c>
    </row>
    <row r="367" spans="1:4" x14ac:dyDescent="0.25">
      <c r="A367" s="176" t="s">
        <v>42520</v>
      </c>
      <c r="B367" s="176" t="s">
        <v>42521</v>
      </c>
      <c r="C367" s="176" t="s">
        <v>115</v>
      </c>
      <c r="D367" s="178">
        <v>61.7</v>
      </c>
    </row>
    <row r="368" spans="1:4" x14ac:dyDescent="0.25">
      <c r="A368" s="176" t="s">
        <v>42522</v>
      </c>
      <c r="B368" s="176" t="s">
        <v>42523</v>
      </c>
      <c r="C368" s="176" t="s">
        <v>115</v>
      </c>
      <c r="D368" s="178">
        <v>91.88</v>
      </c>
    </row>
    <row r="369" spans="1:4" x14ac:dyDescent="0.25">
      <c r="A369" s="176" t="s">
        <v>42524</v>
      </c>
      <c r="B369" s="176" t="s">
        <v>42525</v>
      </c>
      <c r="C369" s="176" t="s">
        <v>115</v>
      </c>
      <c r="D369" s="178">
        <v>8.6199999999999992</v>
      </c>
    </row>
    <row r="370" spans="1:4" x14ac:dyDescent="0.25">
      <c r="A370" s="176" t="s">
        <v>42526</v>
      </c>
      <c r="B370" s="176" t="s">
        <v>42527</v>
      </c>
      <c r="C370" s="176" t="s">
        <v>115</v>
      </c>
      <c r="D370" s="178">
        <v>1306456.4099999999</v>
      </c>
    </row>
    <row r="371" spans="1:4" x14ac:dyDescent="0.25">
      <c r="A371" s="176" t="s">
        <v>42528</v>
      </c>
      <c r="B371" s="176" t="s">
        <v>42529</v>
      </c>
      <c r="C371" s="176" t="s">
        <v>115</v>
      </c>
      <c r="D371" s="178">
        <v>724420.92</v>
      </c>
    </row>
    <row r="372" spans="1:4" x14ac:dyDescent="0.25">
      <c r="A372" s="176" t="s">
        <v>42530</v>
      </c>
      <c r="B372" s="176" t="s">
        <v>42531</v>
      </c>
      <c r="C372" s="176" t="s">
        <v>115</v>
      </c>
      <c r="D372" s="178">
        <v>2220000</v>
      </c>
    </row>
    <row r="373" spans="1:4" x14ac:dyDescent="0.25">
      <c r="A373" s="176" t="s">
        <v>42532</v>
      </c>
      <c r="B373" s="176" t="s">
        <v>42533</v>
      </c>
      <c r="C373" s="176" t="s">
        <v>115</v>
      </c>
      <c r="D373" s="178">
        <v>4358067</v>
      </c>
    </row>
    <row r="374" spans="1:4" x14ac:dyDescent="0.25">
      <c r="A374" s="176" t="s">
        <v>42534</v>
      </c>
      <c r="B374" s="176" t="s">
        <v>42535</v>
      </c>
      <c r="C374" s="176" t="s">
        <v>115</v>
      </c>
      <c r="D374" s="178">
        <v>4699697</v>
      </c>
    </row>
    <row r="375" spans="1:4" x14ac:dyDescent="0.25">
      <c r="A375" s="176" t="s">
        <v>42536</v>
      </c>
      <c r="B375" s="176" t="s">
        <v>42537</v>
      </c>
      <c r="C375" s="176" t="s">
        <v>115</v>
      </c>
      <c r="D375" s="178">
        <v>5287377</v>
      </c>
    </row>
    <row r="376" spans="1:4" x14ac:dyDescent="0.25">
      <c r="A376" s="176" t="s">
        <v>42538</v>
      </c>
      <c r="B376" s="176" t="s">
        <v>58773</v>
      </c>
      <c r="C376" s="176" t="s">
        <v>115</v>
      </c>
      <c r="D376" s="178">
        <v>12360</v>
      </c>
    </row>
    <row r="377" spans="1:4" x14ac:dyDescent="0.25">
      <c r="A377" s="176" t="s">
        <v>42539</v>
      </c>
      <c r="B377" s="176" t="s">
        <v>42540</v>
      </c>
      <c r="C377" s="176" t="s">
        <v>115</v>
      </c>
      <c r="D377" s="178">
        <v>97420.94</v>
      </c>
    </row>
    <row r="378" spans="1:4" x14ac:dyDescent="0.25">
      <c r="A378" s="176" t="s">
        <v>42541</v>
      </c>
      <c r="B378" s="176" t="s">
        <v>42542</v>
      </c>
      <c r="C378" s="176" t="s">
        <v>115</v>
      </c>
      <c r="D378" s="178">
        <v>446403.22</v>
      </c>
    </row>
    <row r="379" spans="1:4" x14ac:dyDescent="0.25">
      <c r="A379" s="176" t="s">
        <v>42543</v>
      </c>
      <c r="B379" s="176" t="s">
        <v>42544</v>
      </c>
      <c r="C379" s="176" t="s">
        <v>115</v>
      </c>
      <c r="D379" s="178">
        <v>1442000</v>
      </c>
    </row>
    <row r="380" spans="1:4" x14ac:dyDescent="0.25">
      <c r="A380" s="176" t="s">
        <v>42545</v>
      </c>
      <c r="B380" s="176" t="s">
        <v>42546</v>
      </c>
      <c r="C380" s="176" t="s">
        <v>115</v>
      </c>
      <c r="D380" s="178">
        <v>44900</v>
      </c>
    </row>
    <row r="381" spans="1:4" x14ac:dyDescent="0.25">
      <c r="A381" s="176" t="s">
        <v>42547</v>
      </c>
      <c r="B381" s="176" t="s">
        <v>42548</v>
      </c>
      <c r="C381" s="176" t="s">
        <v>115</v>
      </c>
      <c r="D381" s="178">
        <v>157500</v>
      </c>
    </row>
    <row r="382" spans="1:4" x14ac:dyDescent="0.25">
      <c r="A382" s="176" t="s">
        <v>42549</v>
      </c>
      <c r="B382" s="176" t="s">
        <v>42550</v>
      </c>
      <c r="C382" s="176" t="s">
        <v>115</v>
      </c>
      <c r="D382" s="178">
        <v>1290000</v>
      </c>
    </row>
    <row r="383" spans="1:4" x14ac:dyDescent="0.25">
      <c r="A383" s="176" t="s">
        <v>42551</v>
      </c>
      <c r="B383" s="176" t="s">
        <v>42552</v>
      </c>
      <c r="C383" s="176" t="s">
        <v>115</v>
      </c>
      <c r="D383" s="178">
        <v>1520000</v>
      </c>
    </row>
    <row r="384" spans="1:4" x14ac:dyDescent="0.25">
      <c r="A384" s="176" t="s">
        <v>42553</v>
      </c>
      <c r="B384" s="176" t="s">
        <v>42554</v>
      </c>
      <c r="C384" s="176" t="s">
        <v>115</v>
      </c>
      <c r="D384" s="178">
        <v>11855</v>
      </c>
    </row>
    <row r="385" spans="1:4" x14ac:dyDescent="0.25">
      <c r="A385" s="176" t="s">
        <v>42555</v>
      </c>
      <c r="B385" s="176" t="s">
        <v>42556</v>
      </c>
      <c r="C385" s="176" t="s">
        <v>115</v>
      </c>
      <c r="D385" s="178">
        <v>224000</v>
      </c>
    </row>
    <row r="386" spans="1:4" x14ac:dyDescent="0.25">
      <c r="A386" s="176" t="s">
        <v>42557</v>
      </c>
      <c r="B386" s="176" t="s">
        <v>42558</v>
      </c>
      <c r="C386" s="176" t="s">
        <v>115</v>
      </c>
      <c r="D386" s="178">
        <v>166347.06</v>
      </c>
    </row>
    <row r="387" spans="1:4" x14ac:dyDescent="0.25">
      <c r="A387" s="176" t="s">
        <v>42559</v>
      </c>
      <c r="B387" s="176" t="s">
        <v>42560</v>
      </c>
      <c r="C387" s="176" t="s">
        <v>115</v>
      </c>
      <c r="D387" s="178">
        <v>2171869.69</v>
      </c>
    </row>
    <row r="388" spans="1:4" x14ac:dyDescent="0.25">
      <c r="A388" s="176" t="s">
        <v>42561</v>
      </c>
      <c r="B388" s="176" t="s">
        <v>42562</v>
      </c>
      <c r="C388" s="176" t="s">
        <v>322</v>
      </c>
      <c r="D388" s="178">
        <v>200.85</v>
      </c>
    </row>
    <row r="389" spans="1:4" x14ac:dyDescent="0.25">
      <c r="A389" s="176" t="s">
        <v>42563</v>
      </c>
      <c r="B389" s="176" t="s">
        <v>42564</v>
      </c>
      <c r="C389" s="176" t="s">
        <v>51</v>
      </c>
      <c r="D389" s="178">
        <v>0.76219999999999999</v>
      </c>
    </row>
    <row r="390" spans="1:4" x14ac:dyDescent="0.25">
      <c r="A390" s="176" t="s">
        <v>42565</v>
      </c>
      <c r="B390" s="176" t="s">
        <v>42566</v>
      </c>
      <c r="C390" s="176" t="s">
        <v>115</v>
      </c>
      <c r="D390" s="178">
        <v>254.41</v>
      </c>
    </row>
    <row r="391" spans="1:4" x14ac:dyDescent="0.25">
      <c r="A391" s="176" t="s">
        <v>42567</v>
      </c>
      <c r="B391" s="176" t="s">
        <v>42568</v>
      </c>
      <c r="C391" s="176" t="s">
        <v>322</v>
      </c>
      <c r="D391" s="178">
        <v>87.49</v>
      </c>
    </row>
    <row r="392" spans="1:4" x14ac:dyDescent="0.25">
      <c r="A392" s="176" t="s">
        <v>42569</v>
      </c>
      <c r="B392" s="176" t="s">
        <v>42570</v>
      </c>
      <c r="C392" s="176" t="s">
        <v>322</v>
      </c>
      <c r="D392" s="178">
        <v>43.76</v>
      </c>
    </row>
    <row r="393" spans="1:4" x14ac:dyDescent="0.25">
      <c r="A393" s="176" t="s">
        <v>42571</v>
      </c>
      <c r="B393" s="176" t="s">
        <v>42572</v>
      </c>
      <c r="C393" s="176" t="s">
        <v>322</v>
      </c>
      <c r="D393" s="178">
        <v>48.27</v>
      </c>
    </row>
    <row r="394" spans="1:4" x14ac:dyDescent="0.25">
      <c r="A394" s="176" t="s">
        <v>42573</v>
      </c>
      <c r="B394" s="176" t="s">
        <v>42574</v>
      </c>
      <c r="C394" s="176" t="s">
        <v>322</v>
      </c>
      <c r="D394" s="178">
        <v>67.010000000000005</v>
      </c>
    </row>
    <row r="395" spans="1:4" x14ac:dyDescent="0.25">
      <c r="A395" s="176" t="s">
        <v>42575</v>
      </c>
      <c r="B395" s="176" t="s">
        <v>42576</v>
      </c>
      <c r="C395" s="176" t="s">
        <v>322</v>
      </c>
      <c r="D395" s="178">
        <v>31.03</v>
      </c>
    </row>
    <row r="396" spans="1:4" x14ac:dyDescent="0.25">
      <c r="A396" s="176" t="s">
        <v>42577</v>
      </c>
      <c r="B396" s="176" t="s">
        <v>42578</v>
      </c>
      <c r="C396" s="176" t="s">
        <v>322</v>
      </c>
      <c r="D396" s="178">
        <v>40.950000000000003</v>
      </c>
    </row>
    <row r="397" spans="1:4" x14ac:dyDescent="0.25">
      <c r="A397" s="176" t="s">
        <v>42579</v>
      </c>
      <c r="B397" s="176" t="s">
        <v>42580</v>
      </c>
      <c r="C397" s="176" t="s">
        <v>322</v>
      </c>
      <c r="D397" s="178">
        <v>20.23</v>
      </c>
    </row>
    <row r="398" spans="1:4" x14ac:dyDescent="0.25">
      <c r="A398" s="176" t="s">
        <v>42581</v>
      </c>
      <c r="B398" s="176" t="s">
        <v>42582</v>
      </c>
      <c r="C398" s="176" t="s">
        <v>322</v>
      </c>
      <c r="D398" s="178">
        <v>35.93</v>
      </c>
    </row>
    <row r="399" spans="1:4" x14ac:dyDescent="0.25">
      <c r="A399" s="176" t="s">
        <v>42583</v>
      </c>
      <c r="B399" s="176" t="s">
        <v>42584</v>
      </c>
      <c r="C399" s="176" t="s">
        <v>51</v>
      </c>
      <c r="D399" s="178">
        <v>18.4542</v>
      </c>
    </row>
    <row r="400" spans="1:4" x14ac:dyDescent="0.25">
      <c r="A400" s="176" t="s">
        <v>42585</v>
      </c>
      <c r="B400" s="176" t="s">
        <v>42586</v>
      </c>
      <c r="C400" s="176" t="s">
        <v>51</v>
      </c>
      <c r="D400" s="178">
        <v>3.4897</v>
      </c>
    </row>
    <row r="401" spans="1:4" x14ac:dyDescent="0.25">
      <c r="A401" s="176" t="s">
        <v>42587</v>
      </c>
      <c r="B401" s="176" t="s">
        <v>42588</v>
      </c>
      <c r="C401" s="176" t="s">
        <v>51</v>
      </c>
      <c r="D401" s="178">
        <v>4.4546000000000001</v>
      </c>
    </row>
    <row r="402" spans="1:4" x14ac:dyDescent="0.25">
      <c r="A402" s="176" t="s">
        <v>42589</v>
      </c>
      <c r="B402" s="176" t="s">
        <v>42590</v>
      </c>
      <c r="C402" s="176" t="s">
        <v>51</v>
      </c>
      <c r="D402" s="178">
        <v>11.889900000000001</v>
      </c>
    </row>
    <row r="403" spans="1:4" x14ac:dyDescent="0.25">
      <c r="A403" s="176" t="s">
        <v>42591</v>
      </c>
      <c r="B403" s="176" t="s">
        <v>42592</v>
      </c>
      <c r="C403" s="176" t="s">
        <v>115</v>
      </c>
      <c r="D403" s="178">
        <v>493.36</v>
      </c>
    </row>
    <row r="404" spans="1:4" x14ac:dyDescent="0.25">
      <c r="A404" s="176" t="s">
        <v>42593</v>
      </c>
      <c r="B404" s="176" t="s">
        <v>42594</v>
      </c>
      <c r="C404" s="176" t="s">
        <v>51</v>
      </c>
      <c r="D404" s="178">
        <v>8.4</v>
      </c>
    </row>
    <row r="405" spans="1:4" x14ac:dyDescent="0.25">
      <c r="A405" s="176" t="s">
        <v>42595</v>
      </c>
      <c r="B405" s="176" t="s">
        <v>42596</v>
      </c>
      <c r="C405" s="176" t="s">
        <v>115</v>
      </c>
      <c r="D405" s="178">
        <v>798.15</v>
      </c>
    </row>
    <row r="406" spans="1:4" x14ac:dyDescent="0.25">
      <c r="A406" s="176" t="s">
        <v>42597</v>
      </c>
      <c r="B406" s="176" t="s">
        <v>42598</v>
      </c>
      <c r="C406" s="176" t="s">
        <v>2187</v>
      </c>
      <c r="D406" s="178">
        <v>318</v>
      </c>
    </row>
    <row r="407" spans="1:4" x14ac:dyDescent="0.25">
      <c r="A407" s="176" t="s">
        <v>42599</v>
      </c>
      <c r="B407" s="176" t="s">
        <v>42600</v>
      </c>
      <c r="C407" s="176" t="s">
        <v>2187</v>
      </c>
      <c r="D407" s="178">
        <v>230.51</v>
      </c>
    </row>
    <row r="408" spans="1:4" x14ac:dyDescent="0.25">
      <c r="A408" s="176" t="s">
        <v>42601</v>
      </c>
      <c r="B408" s="176" t="s">
        <v>42602</v>
      </c>
      <c r="C408" s="176" t="s">
        <v>2187</v>
      </c>
      <c r="D408" s="178">
        <v>252.8</v>
      </c>
    </row>
    <row r="409" spans="1:4" x14ac:dyDescent="0.25">
      <c r="A409" s="176" t="s">
        <v>42603</v>
      </c>
      <c r="B409" s="176" t="s">
        <v>42604</v>
      </c>
      <c r="C409" s="176" t="s">
        <v>115</v>
      </c>
      <c r="D409" s="178">
        <v>350.2</v>
      </c>
    </row>
    <row r="410" spans="1:4" x14ac:dyDescent="0.25">
      <c r="A410" s="176" t="s">
        <v>42605</v>
      </c>
      <c r="B410" s="176" t="s">
        <v>42606</v>
      </c>
      <c r="C410" s="176" t="s">
        <v>51</v>
      </c>
      <c r="D410" s="178">
        <v>4.1456999999999997</v>
      </c>
    </row>
    <row r="411" spans="1:4" x14ac:dyDescent="0.25">
      <c r="A411" s="176" t="s">
        <v>42607</v>
      </c>
      <c r="B411" s="176" t="s">
        <v>42608</v>
      </c>
      <c r="C411" s="176" t="s">
        <v>83</v>
      </c>
      <c r="D411" s="178">
        <v>321.36</v>
      </c>
    </row>
    <row r="412" spans="1:4" x14ac:dyDescent="0.25">
      <c r="A412" s="176" t="s">
        <v>42609</v>
      </c>
      <c r="B412" s="176" t="s">
        <v>42610</v>
      </c>
      <c r="C412" s="176" t="s">
        <v>83</v>
      </c>
      <c r="D412" s="178">
        <v>467.62</v>
      </c>
    </row>
    <row r="413" spans="1:4" x14ac:dyDescent="0.25">
      <c r="A413" s="176" t="s">
        <v>42611</v>
      </c>
      <c r="B413" s="176" t="s">
        <v>42612</v>
      </c>
      <c r="C413" s="176" t="s">
        <v>83</v>
      </c>
      <c r="D413" s="178">
        <v>556.20000000000005</v>
      </c>
    </row>
    <row r="414" spans="1:4" x14ac:dyDescent="0.25">
      <c r="A414" s="176" t="s">
        <v>42613</v>
      </c>
      <c r="B414" s="176" t="s">
        <v>42614</v>
      </c>
      <c r="C414" s="176" t="s">
        <v>83</v>
      </c>
      <c r="D414" s="178">
        <v>752.93</v>
      </c>
    </row>
    <row r="415" spans="1:4" x14ac:dyDescent="0.25">
      <c r="A415" s="176" t="s">
        <v>42615</v>
      </c>
      <c r="B415" s="176" t="s">
        <v>42616</v>
      </c>
      <c r="C415" s="176" t="s">
        <v>83</v>
      </c>
      <c r="D415" s="178">
        <v>923.91</v>
      </c>
    </row>
    <row r="416" spans="1:4" x14ac:dyDescent="0.25">
      <c r="A416" s="176" t="s">
        <v>42617</v>
      </c>
      <c r="B416" s="176" t="s">
        <v>42618</v>
      </c>
      <c r="C416" s="176" t="s">
        <v>83</v>
      </c>
      <c r="D416" s="178">
        <v>1128.8800000000001</v>
      </c>
    </row>
    <row r="417" spans="1:4" x14ac:dyDescent="0.25">
      <c r="A417" s="176" t="s">
        <v>42619</v>
      </c>
      <c r="B417" s="176" t="s">
        <v>42620</v>
      </c>
      <c r="C417" s="176" t="s">
        <v>83</v>
      </c>
      <c r="D417" s="178">
        <v>1318.4</v>
      </c>
    </row>
    <row r="418" spans="1:4" x14ac:dyDescent="0.25">
      <c r="A418" s="176" t="s">
        <v>42621</v>
      </c>
      <c r="B418" s="176" t="s">
        <v>42622</v>
      </c>
      <c r="C418" s="176" t="s">
        <v>83</v>
      </c>
      <c r="D418" s="178">
        <v>1937.43</v>
      </c>
    </row>
    <row r="419" spans="1:4" x14ac:dyDescent="0.25">
      <c r="A419" s="176" t="s">
        <v>42623</v>
      </c>
      <c r="B419" s="176" t="s">
        <v>42624</v>
      </c>
      <c r="C419" s="176" t="s">
        <v>83</v>
      </c>
      <c r="D419" s="178">
        <v>2926.23</v>
      </c>
    </row>
    <row r="420" spans="1:4" x14ac:dyDescent="0.25">
      <c r="A420" s="176" t="s">
        <v>42625</v>
      </c>
      <c r="B420" s="176" t="s">
        <v>42626</v>
      </c>
      <c r="C420" s="176" t="s">
        <v>51</v>
      </c>
      <c r="D420" s="178">
        <v>7.9138000000000002</v>
      </c>
    </row>
    <row r="421" spans="1:4" x14ac:dyDescent="0.25">
      <c r="A421" s="176" t="s">
        <v>42627</v>
      </c>
      <c r="B421" s="176" t="s">
        <v>42628</v>
      </c>
      <c r="C421" s="176" t="s">
        <v>115</v>
      </c>
      <c r="D421" s="178">
        <v>13769.05</v>
      </c>
    </row>
    <row r="422" spans="1:4" x14ac:dyDescent="0.25">
      <c r="A422" s="176" t="s">
        <v>42629</v>
      </c>
      <c r="B422" s="176" t="s">
        <v>42630</v>
      </c>
      <c r="C422" s="176" t="s">
        <v>115</v>
      </c>
      <c r="D422" s="178">
        <v>224000</v>
      </c>
    </row>
    <row r="423" spans="1:4" x14ac:dyDescent="0.25">
      <c r="A423" s="176" t="s">
        <v>42631</v>
      </c>
      <c r="B423" s="176" t="s">
        <v>42632</v>
      </c>
      <c r="C423" s="176" t="s">
        <v>115</v>
      </c>
      <c r="D423" s="178">
        <v>10410.51</v>
      </c>
    </row>
    <row r="424" spans="1:4" x14ac:dyDescent="0.25">
      <c r="A424" s="176" t="s">
        <v>42633</v>
      </c>
      <c r="B424" s="176" t="s">
        <v>42634</v>
      </c>
      <c r="C424" s="176" t="s">
        <v>115</v>
      </c>
      <c r="D424" s="178">
        <v>179139.6226</v>
      </c>
    </row>
    <row r="425" spans="1:4" x14ac:dyDescent="0.25">
      <c r="A425" s="176" t="s">
        <v>42635</v>
      </c>
      <c r="B425" s="176" t="s">
        <v>42636</v>
      </c>
      <c r="C425" s="176" t="s">
        <v>115</v>
      </c>
      <c r="D425" s="178">
        <v>327033.96230000001</v>
      </c>
    </row>
    <row r="426" spans="1:4" x14ac:dyDescent="0.25">
      <c r="A426" s="176" t="s">
        <v>42637</v>
      </c>
      <c r="B426" s="176" t="s">
        <v>42638</v>
      </c>
      <c r="C426" s="176" t="s">
        <v>115</v>
      </c>
      <c r="D426" s="178">
        <v>435524.64</v>
      </c>
    </row>
    <row r="427" spans="1:4" x14ac:dyDescent="0.25">
      <c r="A427" s="176" t="s">
        <v>42639</v>
      </c>
      <c r="B427" s="176" t="s">
        <v>42640</v>
      </c>
      <c r="C427" s="176" t="s">
        <v>115</v>
      </c>
      <c r="D427" s="178">
        <v>1780009.65</v>
      </c>
    </row>
    <row r="428" spans="1:4" x14ac:dyDescent="0.25">
      <c r="A428" s="176" t="s">
        <v>42641</v>
      </c>
      <c r="B428" s="176" t="s">
        <v>42642</v>
      </c>
      <c r="C428" s="176" t="s">
        <v>115</v>
      </c>
      <c r="D428" s="178">
        <v>4933.7</v>
      </c>
    </row>
    <row r="429" spans="1:4" x14ac:dyDescent="0.25">
      <c r="A429" s="176" t="s">
        <v>42643</v>
      </c>
      <c r="B429" s="176" t="s">
        <v>42644</v>
      </c>
      <c r="C429" s="176" t="s">
        <v>115</v>
      </c>
      <c r="D429" s="178">
        <v>6623.23</v>
      </c>
    </row>
    <row r="430" spans="1:4" x14ac:dyDescent="0.25">
      <c r="A430" s="176" t="s">
        <v>42645</v>
      </c>
      <c r="B430" s="176" t="s">
        <v>42646</v>
      </c>
      <c r="C430" s="176" t="s">
        <v>115</v>
      </c>
      <c r="D430" s="178">
        <v>8084.47</v>
      </c>
    </row>
    <row r="431" spans="1:4" x14ac:dyDescent="0.25">
      <c r="A431" s="176" t="s">
        <v>42647</v>
      </c>
      <c r="B431" s="176" t="s">
        <v>42648</v>
      </c>
      <c r="C431" s="176" t="s">
        <v>115</v>
      </c>
      <c r="D431" s="178">
        <v>587100</v>
      </c>
    </row>
    <row r="432" spans="1:4" x14ac:dyDescent="0.25">
      <c r="A432" s="176" t="s">
        <v>42649</v>
      </c>
      <c r="B432" s="176" t="s">
        <v>42650</v>
      </c>
      <c r="C432" s="176" t="s">
        <v>115</v>
      </c>
      <c r="D432" s="178">
        <v>6487.97</v>
      </c>
    </row>
    <row r="433" spans="1:4" x14ac:dyDescent="0.25">
      <c r="A433" s="176" t="s">
        <v>42651</v>
      </c>
      <c r="B433" s="176" t="s">
        <v>42652</v>
      </c>
      <c r="C433" s="176" t="s">
        <v>115</v>
      </c>
      <c r="D433" s="178">
        <v>118450</v>
      </c>
    </row>
    <row r="434" spans="1:4" x14ac:dyDescent="0.25">
      <c r="A434" s="176" t="s">
        <v>42653</v>
      </c>
      <c r="B434" s="176" t="s">
        <v>42654</v>
      </c>
      <c r="C434" s="176" t="s">
        <v>115</v>
      </c>
      <c r="D434" s="178">
        <v>41146.379999999997</v>
      </c>
    </row>
    <row r="435" spans="1:4" x14ac:dyDescent="0.25">
      <c r="A435" s="176" t="s">
        <v>42655</v>
      </c>
      <c r="B435" s="176" t="s">
        <v>42656</v>
      </c>
      <c r="C435" s="176" t="s">
        <v>115</v>
      </c>
      <c r="D435" s="178">
        <v>18291.5</v>
      </c>
    </row>
    <row r="436" spans="1:4" x14ac:dyDescent="0.25">
      <c r="A436" s="176" t="s">
        <v>42657</v>
      </c>
      <c r="B436" s="176" t="s">
        <v>42658</v>
      </c>
      <c r="C436" s="176" t="s">
        <v>115</v>
      </c>
      <c r="D436" s="178">
        <v>14407.55</v>
      </c>
    </row>
    <row r="437" spans="1:4" x14ac:dyDescent="0.25">
      <c r="A437" s="176" t="s">
        <v>42659</v>
      </c>
      <c r="B437" s="176" t="s">
        <v>42660</v>
      </c>
      <c r="C437" s="176" t="s">
        <v>115</v>
      </c>
      <c r="D437" s="178">
        <v>100386.6</v>
      </c>
    </row>
    <row r="438" spans="1:4" x14ac:dyDescent="0.25">
      <c r="A438" s="176" t="s">
        <v>42661</v>
      </c>
      <c r="B438" s="176" t="s">
        <v>42662</v>
      </c>
      <c r="C438" s="176" t="s">
        <v>115</v>
      </c>
      <c r="D438" s="178">
        <v>390000</v>
      </c>
    </row>
    <row r="439" spans="1:4" x14ac:dyDescent="0.25">
      <c r="A439" s="176" t="s">
        <v>42663</v>
      </c>
      <c r="B439" s="176" t="s">
        <v>42664</v>
      </c>
      <c r="C439" s="176" t="s">
        <v>115</v>
      </c>
      <c r="D439" s="178">
        <v>1235.9000000000001</v>
      </c>
    </row>
    <row r="440" spans="1:4" x14ac:dyDescent="0.25">
      <c r="A440" s="176" t="s">
        <v>42665</v>
      </c>
      <c r="B440" s="176" t="s">
        <v>42666</v>
      </c>
      <c r="C440" s="176" t="s">
        <v>115</v>
      </c>
      <c r="D440" s="178">
        <v>7336.71</v>
      </c>
    </row>
    <row r="441" spans="1:4" x14ac:dyDescent="0.25">
      <c r="A441" s="176" t="s">
        <v>42667</v>
      </c>
      <c r="B441" s="176" t="s">
        <v>42668</v>
      </c>
      <c r="C441" s="176" t="s">
        <v>115</v>
      </c>
      <c r="D441" s="178">
        <v>713589.73</v>
      </c>
    </row>
    <row r="442" spans="1:4" x14ac:dyDescent="0.25">
      <c r="A442" s="176" t="s">
        <v>42669</v>
      </c>
      <c r="B442" s="176" t="s">
        <v>42670</v>
      </c>
      <c r="C442" s="176" t="s">
        <v>115</v>
      </c>
      <c r="D442" s="178">
        <v>614207.73</v>
      </c>
    </row>
    <row r="443" spans="1:4" x14ac:dyDescent="0.25">
      <c r="A443" s="176" t="s">
        <v>42671</v>
      </c>
      <c r="B443" s="176" t="s">
        <v>42672</v>
      </c>
      <c r="C443" s="176" t="s">
        <v>115</v>
      </c>
      <c r="D443" s="178">
        <v>39000</v>
      </c>
    </row>
    <row r="444" spans="1:4" x14ac:dyDescent="0.25">
      <c r="A444" s="176" t="s">
        <v>42673</v>
      </c>
      <c r="B444" s="176" t="s">
        <v>42674</v>
      </c>
      <c r="C444" s="176" t="s">
        <v>115</v>
      </c>
      <c r="D444" s="178">
        <v>66419.240000000005</v>
      </c>
    </row>
    <row r="445" spans="1:4" x14ac:dyDescent="0.25">
      <c r="A445" s="176" t="s">
        <v>42675</v>
      </c>
      <c r="B445" s="176" t="s">
        <v>42676</v>
      </c>
      <c r="C445" s="176" t="s">
        <v>115</v>
      </c>
      <c r="D445" s="178">
        <v>2707.2280000000001</v>
      </c>
    </row>
    <row r="446" spans="1:4" x14ac:dyDescent="0.25">
      <c r="A446" s="176" t="s">
        <v>42677</v>
      </c>
      <c r="B446" s="176" t="s">
        <v>42678</v>
      </c>
      <c r="C446" s="176" t="s">
        <v>115</v>
      </c>
      <c r="D446" s="178">
        <v>610.73</v>
      </c>
    </row>
    <row r="447" spans="1:4" x14ac:dyDescent="0.25">
      <c r="A447" s="176" t="s">
        <v>42679</v>
      </c>
      <c r="B447" s="176" t="s">
        <v>42680</v>
      </c>
      <c r="C447" s="176" t="s">
        <v>115</v>
      </c>
      <c r="D447" s="178">
        <v>1624.8</v>
      </c>
    </row>
    <row r="448" spans="1:4" x14ac:dyDescent="0.25">
      <c r="A448" s="176" t="s">
        <v>42681</v>
      </c>
      <c r="B448" s="176" t="s">
        <v>57642</v>
      </c>
      <c r="C448" s="176" t="s">
        <v>115</v>
      </c>
      <c r="D448" s="178">
        <v>2324998.7400000002</v>
      </c>
    </row>
    <row r="449" spans="1:4" x14ac:dyDescent="0.25">
      <c r="A449" s="176" t="s">
        <v>42682</v>
      </c>
      <c r="B449" s="176" t="s">
        <v>42683</v>
      </c>
      <c r="C449" s="176" t="s">
        <v>115</v>
      </c>
      <c r="D449" s="178">
        <v>1459.14</v>
      </c>
    </row>
    <row r="450" spans="1:4" x14ac:dyDescent="0.25">
      <c r="A450" s="176" t="s">
        <v>42684</v>
      </c>
      <c r="B450" s="176" t="s">
        <v>42685</v>
      </c>
      <c r="C450" s="176" t="s">
        <v>115</v>
      </c>
      <c r="D450" s="178">
        <v>87859</v>
      </c>
    </row>
    <row r="451" spans="1:4" x14ac:dyDescent="0.25">
      <c r="A451" s="176" t="s">
        <v>42686</v>
      </c>
      <c r="B451" s="176" t="s">
        <v>42687</v>
      </c>
      <c r="C451" s="176" t="s">
        <v>115</v>
      </c>
      <c r="D451" s="178">
        <v>3293.73</v>
      </c>
    </row>
    <row r="452" spans="1:4" x14ac:dyDescent="0.25">
      <c r="A452" s="176" t="s">
        <v>42688</v>
      </c>
      <c r="B452" s="176" t="s">
        <v>42689</v>
      </c>
      <c r="C452" s="176" t="s">
        <v>115</v>
      </c>
      <c r="D452" s="178">
        <v>25750</v>
      </c>
    </row>
    <row r="453" spans="1:4" x14ac:dyDescent="0.25">
      <c r="A453" s="176" t="s">
        <v>42690</v>
      </c>
      <c r="B453" s="176" t="s">
        <v>42691</v>
      </c>
      <c r="C453" s="176" t="s">
        <v>115</v>
      </c>
      <c r="D453" s="178">
        <v>3033.07</v>
      </c>
    </row>
    <row r="454" spans="1:4" x14ac:dyDescent="0.25">
      <c r="A454" s="176" t="s">
        <v>42692</v>
      </c>
      <c r="B454" s="176" t="s">
        <v>42693</v>
      </c>
      <c r="C454" s="176" t="s">
        <v>115</v>
      </c>
      <c r="D454" s="178">
        <v>645.82000000000005</v>
      </c>
    </row>
    <row r="455" spans="1:4" x14ac:dyDescent="0.25">
      <c r="A455" s="176" t="s">
        <v>42694</v>
      </c>
      <c r="B455" s="176" t="s">
        <v>42695</v>
      </c>
      <c r="C455" s="176" t="s">
        <v>115</v>
      </c>
      <c r="D455" s="178">
        <v>75466.960000000006</v>
      </c>
    </row>
    <row r="456" spans="1:4" x14ac:dyDescent="0.25">
      <c r="A456" s="176" t="s">
        <v>42696</v>
      </c>
      <c r="B456" s="176" t="s">
        <v>42697</v>
      </c>
      <c r="C456" s="176" t="s">
        <v>115</v>
      </c>
      <c r="D456" s="178">
        <v>3133.84</v>
      </c>
    </row>
    <row r="457" spans="1:4" x14ac:dyDescent="0.25">
      <c r="A457" s="176" t="s">
        <v>42698</v>
      </c>
      <c r="B457" s="176" t="s">
        <v>42699</v>
      </c>
      <c r="C457" s="176" t="s">
        <v>83</v>
      </c>
      <c r="D457" s="178">
        <v>10.61</v>
      </c>
    </row>
    <row r="458" spans="1:4" x14ac:dyDescent="0.25">
      <c r="A458" s="176" t="s">
        <v>42700</v>
      </c>
      <c r="B458" s="176" t="s">
        <v>42701</v>
      </c>
      <c r="C458" s="176" t="s">
        <v>115</v>
      </c>
      <c r="D458" s="178">
        <v>370800</v>
      </c>
    </row>
    <row r="459" spans="1:4" x14ac:dyDescent="0.25">
      <c r="A459" s="176" t="s">
        <v>42702</v>
      </c>
      <c r="B459" s="176" t="s">
        <v>42703</v>
      </c>
      <c r="C459" s="176" t="s">
        <v>115</v>
      </c>
      <c r="D459" s="178">
        <v>447207.73</v>
      </c>
    </row>
    <row r="460" spans="1:4" x14ac:dyDescent="0.25">
      <c r="A460" s="176" t="s">
        <v>42704</v>
      </c>
      <c r="B460" s="176" t="s">
        <v>42705</v>
      </c>
      <c r="C460" s="176" t="s">
        <v>115</v>
      </c>
      <c r="D460" s="178">
        <v>544207.73</v>
      </c>
    </row>
    <row r="461" spans="1:4" x14ac:dyDescent="0.25">
      <c r="A461" s="176" t="s">
        <v>42706</v>
      </c>
      <c r="B461" s="176" t="s">
        <v>42707</v>
      </c>
      <c r="C461" s="176" t="s">
        <v>115</v>
      </c>
      <c r="D461" s="178">
        <v>601907.73</v>
      </c>
    </row>
    <row r="462" spans="1:4" x14ac:dyDescent="0.25">
      <c r="A462" s="176" t="s">
        <v>42708</v>
      </c>
      <c r="B462" s="176" t="s">
        <v>42709</v>
      </c>
      <c r="C462" s="176" t="s">
        <v>115</v>
      </c>
      <c r="D462" s="178">
        <v>777524.64</v>
      </c>
    </row>
    <row r="463" spans="1:4" x14ac:dyDescent="0.25">
      <c r="A463" s="176" t="s">
        <v>42710</v>
      </c>
      <c r="B463" s="176" t="s">
        <v>42711</v>
      </c>
      <c r="C463" s="176" t="s">
        <v>51</v>
      </c>
      <c r="D463" s="178">
        <v>3.5714000000000001</v>
      </c>
    </row>
    <row r="464" spans="1:4" x14ac:dyDescent="0.25">
      <c r="A464" s="176" t="s">
        <v>42712</v>
      </c>
      <c r="B464" s="176" t="s">
        <v>42713</v>
      </c>
      <c r="C464" s="176" t="s">
        <v>322</v>
      </c>
      <c r="D464" s="178">
        <v>58.35</v>
      </c>
    </row>
    <row r="465" spans="1:4" x14ac:dyDescent="0.25">
      <c r="A465" s="176" t="s">
        <v>42714</v>
      </c>
      <c r="B465" s="176" t="s">
        <v>42715</v>
      </c>
      <c r="C465" s="176" t="s">
        <v>115</v>
      </c>
      <c r="D465" s="178">
        <v>1125</v>
      </c>
    </row>
    <row r="466" spans="1:4" x14ac:dyDescent="0.25">
      <c r="A466" s="176" t="s">
        <v>42716</v>
      </c>
      <c r="B466" s="176" t="s">
        <v>42717</v>
      </c>
      <c r="C466" s="176" t="s">
        <v>115</v>
      </c>
      <c r="D466" s="178">
        <v>1875</v>
      </c>
    </row>
    <row r="467" spans="1:4" x14ac:dyDescent="0.25">
      <c r="A467" s="176" t="s">
        <v>42718</v>
      </c>
      <c r="B467" s="176" t="s">
        <v>42719</v>
      </c>
      <c r="C467" s="176" t="s">
        <v>51</v>
      </c>
      <c r="D467" s="178">
        <v>9.8000000000000007</v>
      </c>
    </row>
    <row r="468" spans="1:4" x14ac:dyDescent="0.25">
      <c r="A468" s="176" t="s">
        <v>42720</v>
      </c>
      <c r="B468" s="176" t="s">
        <v>42721</v>
      </c>
      <c r="C468" s="176" t="s">
        <v>51</v>
      </c>
      <c r="D468" s="178">
        <v>9.8000000000000007</v>
      </c>
    </row>
    <row r="469" spans="1:4" x14ac:dyDescent="0.25">
      <c r="A469" s="176" t="s">
        <v>42722</v>
      </c>
      <c r="B469" s="176" t="s">
        <v>42723</v>
      </c>
      <c r="C469" s="176" t="s">
        <v>51</v>
      </c>
      <c r="D469" s="178">
        <v>9.8000000000000007</v>
      </c>
    </row>
    <row r="470" spans="1:4" x14ac:dyDescent="0.25">
      <c r="A470" s="176" t="s">
        <v>42724</v>
      </c>
      <c r="B470" s="176" t="s">
        <v>42725</v>
      </c>
      <c r="C470" s="176" t="s">
        <v>51</v>
      </c>
      <c r="D470" s="178">
        <v>9.8000000000000007</v>
      </c>
    </row>
    <row r="471" spans="1:4" x14ac:dyDescent="0.25">
      <c r="A471" s="176" t="s">
        <v>42726</v>
      </c>
      <c r="B471" s="176" t="s">
        <v>42727</v>
      </c>
      <c r="C471" s="176" t="s">
        <v>83</v>
      </c>
      <c r="D471" s="178">
        <v>11.864599999999999</v>
      </c>
    </row>
    <row r="472" spans="1:4" x14ac:dyDescent="0.25">
      <c r="A472" s="176" t="s">
        <v>42728</v>
      </c>
      <c r="B472" s="176" t="s">
        <v>42729</v>
      </c>
      <c r="C472" s="176" t="s">
        <v>83</v>
      </c>
      <c r="D472" s="178">
        <v>31.109300000000001</v>
      </c>
    </row>
    <row r="473" spans="1:4" x14ac:dyDescent="0.25">
      <c r="A473" s="176" t="s">
        <v>42730</v>
      </c>
      <c r="B473" s="176" t="s">
        <v>42731</v>
      </c>
      <c r="C473" s="176" t="s">
        <v>83</v>
      </c>
      <c r="D473" s="178">
        <v>20.607600000000001</v>
      </c>
    </row>
    <row r="474" spans="1:4" x14ac:dyDescent="0.25">
      <c r="A474" s="176" t="s">
        <v>42732</v>
      </c>
      <c r="B474" s="176" t="s">
        <v>42733</v>
      </c>
      <c r="C474" s="176" t="s">
        <v>115</v>
      </c>
      <c r="D474" s="178">
        <v>3135.63</v>
      </c>
    </row>
    <row r="475" spans="1:4" x14ac:dyDescent="0.25">
      <c r="A475" s="176" t="s">
        <v>42734</v>
      </c>
      <c r="B475" s="176" t="s">
        <v>42735</v>
      </c>
      <c r="C475" s="176" t="s">
        <v>115</v>
      </c>
      <c r="D475" s="178">
        <v>320204.64</v>
      </c>
    </row>
    <row r="476" spans="1:4" x14ac:dyDescent="0.25">
      <c r="A476" s="176" t="s">
        <v>42736</v>
      </c>
      <c r="B476" s="176" t="s">
        <v>42737</v>
      </c>
      <c r="C476" s="176" t="s">
        <v>115</v>
      </c>
      <c r="D476" s="178">
        <v>737288</v>
      </c>
    </row>
    <row r="477" spans="1:4" x14ac:dyDescent="0.25">
      <c r="A477" s="176" t="s">
        <v>42738</v>
      </c>
      <c r="B477" s="176" t="s">
        <v>42739</v>
      </c>
      <c r="C477" s="176" t="s">
        <v>115</v>
      </c>
      <c r="D477" s="178">
        <v>536524.64</v>
      </c>
    </row>
    <row r="478" spans="1:4" x14ac:dyDescent="0.25">
      <c r="A478" s="176" t="s">
        <v>42740</v>
      </c>
      <c r="B478" s="176" t="s">
        <v>42741</v>
      </c>
      <c r="C478" s="176" t="s">
        <v>115</v>
      </c>
      <c r="D478" s="178">
        <v>6517.58</v>
      </c>
    </row>
    <row r="479" spans="1:4" x14ac:dyDescent="0.25">
      <c r="A479" s="176" t="s">
        <v>42742</v>
      </c>
      <c r="B479" s="176" t="s">
        <v>42743</v>
      </c>
      <c r="C479" s="176" t="s">
        <v>115</v>
      </c>
      <c r="D479" s="178">
        <v>33852.699999999997</v>
      </c>
    </row>
    <row r="480" spans="1:4" x14ac:dyDescent="0.25">
      <c r="A480" s="176" t="s">
        <v>42744</v>
      </c>
      <c r="B480" s="176" t="s">
        <v>42745</v>
      </c>
      <c r="C480" s="176" t="s">
        <v>115</v>
      </c>
      <c r="D480" s="178">
        <v>116445</v>
      </c>
    </row>
    <row r="481" spans="1:4" x14ac:dyDescent="0.25">
      <c r="A481" s="176" t="s">
        <v>42746</v>
      </c>
      <c r="B481" s="176" t="s">
        <v>42747</v>
      </c>
      <c r="C481" s="176" t="s">
        <v>115</v>
      </c>
      <c r="D481" s="178">
        <v>4050000</v>
      </c>
    </row>
    <row r="482" spans="1:4" x14ac:dyDescent="0.25">
      <c r="A482" s="176" t="s">
        <v>42748</v>
      </c>
      <c r="B482" s="176" t="s">
        <v>42749</v>
      </c>
      <c r="C482" s="176" t="s">
        <v>115</v>
      </c>
      <c r="D482" s="178">
        <v>210286.46</v>
      </c>
    </row>
    <row r="483" spans="1:4" x14ac:dyDescent="0.25">
      <c r="A483" s="176" t="s">
        <v>42750</v>
      </c>
      <c r="B483" s="176" t="s">
        <v>42751</v>
      </c>
      <c r="C483" s="176" t="s">
        <v>115</v>
      </c>
      <c r="D483" s="178">
        <v>402524.64</v>
      </c>
    </row>
    <row r="484" spans="1:4" x14ac:dyDescent="0.25">
      <c r="A484" s="176" t="s">
        <v>42752</v>
      </c>
      <c r="B484" s="176" t="s">
        <v>42753</v>
      </c>
      <c r="C484" s="176" t="s">
        <v>115</v>
      </c>
      <c r="D484" s="178">
        <v>395524.64</v>
      </c>
    </row>
    <row r="485" spans="1:4" x14ac:dyDescent="0.25">
      <c r="A485" s="176" t="s">
        <v>42754</v>
      </c>
      <c r="B485" s="176" t="s">
        <v>42755</v>
      </c>
      <c r="C485" s="176" t="s">
        <v>115</v>
      </c>
      <c r="D485" s="178">
        <v>395296.14</v>
      </c>
    </row>
    <row r="486" spans="1:4" x14ac:dyDescent="0.25">
      <c r="A486" s="176" t="s">
        <v>42756</v>
      </c>
      <c r="B486" s="176" t="s">
        <v>42757</v>
      </c>
      <c r="C486" s="176" t="s">
        <v>115</v>
      </c>
      <c r="D486" s="178">
        <v>1870187.18</v>
      </c>
    </row>
    <row r="487" spans="1:4" x14ac:dyDescent="0.25">
      <c r="A487" s="176" t="s">
        <v>42758</v>
      </c>
      <c r="B487" s="176" t="s">
        <v>42759</v>
      </c>
      <c r="C487" s="176" t="s">
        <v>115</v>
      </c>
      <c r="D487" s="178">
        <v>438957.73</v>
      </c>
    </row>
    <row r="488" spans="1:4" x14ac:dyDescent="0.25">
      <c r="A488" s="176" t="s">
        <v>42760</v>
      </c>
      <c r="B488" s="176" t="s">
        <v>42761</v>
      </c>
      <c r="C488" s="176" t="s">
        <v>949</v>
      </c>
      <c r="D488" s="178">
        <v>26.98</v>
      </c>
    </row>
    <row r="489" spans="1:4" x14ac:dyDescent="0.25">
      <c r="A489" s="176" t="s">
        <v>42762</v>
      </c>
      <c r="B489" s="176" t="s">
        <v>42763</v>
      </c>
      <c r="C489" s="176" t="s">
        <v>949</v>
      </c>
      <c r="D489" s="178">
        <v>17.38</v>
      </c>
    </row>
    <row r="490" spans="1:4" x14ac:dyDescent="0.25">
      <c r="A490" s="176" t="s">
        <v>42764</v>
      </c>
      <c r="B490" s="176" t="s">
        <v>42765</v>
      </c>
      <c r="C490" s="176" t="s">
        <v>949</v>
      </c>
      <c r="D490" s="178">
        <v>49.04</v>
      </c>
    </row>
    <row r="491" spans="1:4" x14ac:dyDescent="0.25">
      <c r="A491" s="176" t="s">
        <v>42766</v>
      </c>
      <c r="B491" s="176" t="s">
        <v>42767</v>
      </c>
      <c r="C491" s="176" t="s">
        <v>949</v>
      </c>
      <c r="D491" s="178">
        <v>49.04</v>
      </c>
    </row>
    <row r="492" spans="1:4" x14ac:dyDescent="0.25">
      <c r="A492" s="176" t="s">
        <v>42768</v>
      </c>
      <c r="B492" s="176" t="s">
        <v>42769</v>
      </c>
      <c r="C492" s="176" t="s">
        <v>949</v>
      </c>
      <c r="D492" s="178">
        <v>47.06</v>
      </c>
    </row>
    <row r="493" spans="1:4" x14ac:dyDescent="0.25">
      <c r="A493" s="176" t="s">
        <v>42770</v>
      </c>
      <c r="B493" s="176" t="s">
        <v>42771</v>
      </c>
      <c r="C493" s="176" t="s">
        <v>949</v>
      </c>
      <c r="D493" s="178">
        <v>34.86</v>
      </c>
    </row>
    <row r="494" spans="1:4" x14ac:dyDescent="0.25">
      <c r="A494" s="176" t="s">
        <v>42772</v>
      </c>
      <c r="B494" s="176" t="s">
        <v>42773</v>
      </c>
      <c r="C494" s="176" t="s">
        <v>949</v>
      </c>
      <c r="D494" s="178">
        <v>26.98</v>
      </c>
    </row>
    <row r="495" spans="1:4" x14ac:dyDescent="0.25">
      <c r="A495" s="176" t="s">
        <v>42774</v>
      </c>
      <c r="B495" s="176" t="s">
        <v>42775</v>
      </c>
      <c r="C495" s="176" t="s">
        <v>949</v>
      </c>
      <c r="D495" s="178">
        <v>26.98</v>
      </c>
    </row>
    <row r="496" spans="1:4" x14ac:dyDescent="0.25">
      <c r="A496" s="176" t="s">
        <v>42776</v>
      </c>
      <c r="B496" s="176" t="s">
        <v>42777</v>
      </c>
      <c r="C496" s="176" t="s">
        <v>949</v>
      </c>
      <c r="D496" s="178">
        <v>34.86</v>
      </c>
    </row>
    <row r="497" spans="1:4" x14ac:dyDescent="0.25">
      <c r="A497" s="176" t="s">
        <v>42778</v>
      </c>
      <c r="B497" s="176" t="s">
        <v>42779</v>
      </c>
      <c r="C497" s="176" t="s">
        <v>949</v>
      </c>
      <c r="D497" s="178">
        <v>22.44</v>
      </c>
    </row>
    <row r="498" spans="1:4" x14ac:dyDescent="0.25">
      <c r="A498" s="176" t="s">
        <v>42780</v>
      </c>
      <c r="B498" s="176" t="s">
        <v>42781</v>
      </c>
      <c r="C498" s="176" t="s">
        <v>949</v>
      </c>
      <c r="D498" s="178">
        <v>16.28</v>
      </c>
    </row>
    <row r="499" spans="1:4" x14ac:dyDescent="0.25">
      <c r="A499" s="176" t="s">
        <v>42782</v>
      </c>
      <c r="B499" s="176" t="s">
        <v>42783</v>
      </c>
      <c r="C499" s="176" t="s">
        <v>949</v>
      </c>
      <c r="D499" s="178">
        <v>138.35</v>
      </c>
    </row>
    <row r="500" spans="1:4" x14ac:dyDescent="0.25">
      <c r="A500" s="176" t="s">
        <v>42784</v>
      </c>
      <c r="B500" s="176" t="s">
        <v>42785</v>
      </c>
      <c r="C500" s="176" t="s">
        <v>949</v>
      </c>
      <c r="D500" s="178">
        <v>34.86</v>
      </c>
    </row>
    <row r="501" spans="1:4" x14ac:dyDescent="0.25">
      <c r="A501" s="176" t="s">
        <v>42786</v>
      </c>
      <c r="B501" s="176" t="s">
        <v>42787</v>
      </c>
      <c r="C501" s="176" t="s">
        <v>949</v>
      </c>
      <c r="D501" s="178">
        <v>31.72</v>
      </c>
    </row>
    <row r="502" spans="1:4" x14ac:dyDescent="0.25">
      <c r="A502" s="176" t="s">
        <v>42788</v>
      </c>
      <c r="B502" s="176" t="s">
        <v>42789</v>
      </c>
      <c r="C502" s="176" t="s">
        <v>949</v>
      </c>
      <c r="D502" s="178">
        <v>29.62</v>
      </c>
    </row>
    <row r="503" spans="1:4" x14ac:dyDescent="0.25">
      <c r="A503" s="176" t="s">
        <v>42790</v>
      </c>
      <c r="B503" s="176" t="s">
        <v>42791</v>
      </c>
      <c r="C503" s="176" t="s">
        <v>949</v>
      </c>
      <c r="D503" s="178">
        <v>18.260000000000002</v>
      </c>
    </row>
    <row r="504" spans="1:4" x14ac:dyDescent="0.25">
      <c r="A504" s="176" t="s">
        <v>42792</v>
      </c>
      <c r="B504" s="176" t="s">
        <v>42793</v>
      </c>
      <c r="C504" s="176" t="s">
        <v>949</v>
      </c>
      <c r="D504" s="178">
        <v>29.47</v>
      </c>
    </row>
    <row r="505" spans="1:4" x14ac:dyDescent="0.25">
      <c r="A505" s="176" t="s">
        <v>42794</v>
      </c>
      <c r="B505" s="176" t="s">
        <v>42795</v>
      </c>
      <c r="C505" s="176" t="s">
        <v>949</v>
      </c>
      <c r="D505" s="178">
        <v>21.3</v>
      </c>
    </row>
    <row r="506" spans="1:4" x14ac:dyDescent="0.25">
      <c r="A506" s="176" t="s">
        <v>42796</v>
      </c>
      <c r="B506" s="176" t="s">
        <v>42797</v>
      </c>
      <c r="C506" s="176" t="s">
        <v>949</v>
      </c>
      <c r="D506" s="178">
        <v>29.47</v>
      </c>
    </row>
    <row r="507" spans="1:4" x14ac:dyDescent="0.25">
      <c r="A507" s="176" t="s">
        <v>42798</v>
      </c>
      <c r="B507" s="176" t="s">
        <v>42799</v>
      </c>
      <c r="C507" s="176" t="s">
        <v>949</v>
      </c>
      <c r="D507" s="178">
        <v>22.44</v>
      </c>
    </row>
    <row r="508" spans="1:4" x14ac:dyDescent="0.25">
      <c r="A508" s="176" t="s">
        <v>42800</v>
      </c>
      <c r="B508" s="176" t="s">
        <v>42801</v>
      </c>
      <c r="C508" s="176" t="s">
        <v>949</v>
      </c>
      <c r="D508" s="178">
        <v>29.47</v>
      </c>
    </row>
    <row r="509" spans="1:4" x14ac:dyDescent="0.25">
      <c r="A509" s="176" t="s">
        <v>42802</v>
      </c>
      <c r="B509" s="176" t="s">
        <v>42803</v>
      </c>
      <c r="C509" s="176" t="s">
        <v>949</v>
      </c>
      <c r="D509" s="178">
        <v>29.47</v>
      </c>
    </row>
    <row r="510" spans="1:4" x14ac:dyDescent="0.25">
      <c r="A510" s="176" t="s">
        <v>42804</v>
      </c>
      <c r="B510" s="176" t="s">
        <v>42805</v>
      </c>
      <c r="C510" s="176" t="s">
        <v>949</v>
      </c>
      <c r="D510" s="178">
        <v>31.72</v>
      </c>
    </row>
    <row r="511" spans="1:4" x14ac:dyDescent="0.25">
      <c r="A511" s="176" t="s">
        <v>42806</v>
      </c>
      <c r="B511" s="176" t="s">
        <v>42807</v>
      </c>
      <c r="C511" s="176" t="s">
        <v>949</v>
      </c>
      <c r="D511" s="178">
        <v>29.47</v>
      </c>
    </row>
    <row r="512" spans="1:4" x14ac:dyDescent="0.25">
      <c r="A512" s="176" t="s">
        <v>42808</v>
      </c>
      <c r="B512" s="176" t="s">
        <v>42809</v>
      </c>
      <c r="C512" s="176" t="s">
        <v>932</v>
      </c>
      <c r="D512" s="178">
        <v>1621</v>
      </c>
    </row>
    <row r="513" spans="1:4" x14ac:dyDescent="0.25">
      <c r="A513" s="176" t="s">
        <v>42810</v>
      </c>
      <c r="B513" s="176" t="s">
        <v>42811</v>
      </c>
      <c r="C513" s="176" t="s">
        <v>949</v>
      </c>
      <c r="D513" s="178">
        <v>29.47</v>
      </c>
    </row>
    <row r="514" spans="1:4" x14ac:dyDescent="0.25">
      <c r="A514" s="176" t="s">
        <v>42812</v>
      </c>
      <c r="B514" s="176" t="s">
        <v>42813</v>
      </c>
      <c r="C514" s="176" t="s">
        <v>949</v>
      </c>
      <c r="D514" s="178">
        <v>49.04</v>
      </c>
    </row>
    <row r="515" spans="1:4" x14ac:dyDescent="0.25">
      <c r="A515" s="176" t="s">
        <v>42814</v>
      </c>
      <c r="B515" s="176" t="s">
        <v>42815</v>
      </c>
      <c r="C515" s="176" t="s">
        <v>949</v>
      </c>
      <c r="D515" s="178">
        <v>22.44</v>
      </c>
    </row>
    <row r="516" spans="1:4" x14ac:dyDescent="0.25">
      <c r="A516" s="176" t="s">
        <v>42816</v>
      </c>
      <c r="B516" s="176" t="s">
        <v>42817</v>
      </c>
      <c r="C516" s="176" t="s">
        <v>949</v>
      </c>
      <c r="D516" s="178">
        <v>31.72</v>
      </c>
    </row>
    <row r="517" spans="1:4" x14ac:dyDescent="0.25">
      <c r="A517" s="176" t="s">
        <v>42818</v>
      </c>
      <c r="B517" s="176" t="s">
        <v>42819</v>
      </c>
      <c r="C517" s="176" t="s">
        <v>949</v>
      </c>
      <c r="D517" s="178">
        <v>318.22000000000003</v>
      </c>
    </row>
    <row r="518" spans="1:4" x14ac:dyDescent="0.25">
      <c r="A518" s="176" t="s">
        <v>42820</v>
      </c>
      <c r="B518" s="176" t="s">
        <v>42821</v>
      </c>
      <c r="C518" s="176" t="s">
        <v>949</v>
      </c>
      <c r="D518" s="178">
        <v>26.98</v>
      </c>
    </row>
    <row r="519" spans="1:4" x14ac:dyDescent="0.25">
      <c r="A519" s="176" t="s">
        <v>42822</v>
      </c>
      <c r="B519" s="176" t="s">
        <v>42823</v>
      </c>
      <c r="C519" s="176" t="s">
        <v>949</v>
      </c>
      <c r="D519" s="178">
        <v>34.86</v>
      </c>
    </row>
    <row r="520" spans="1:4" x14ac:dyDescent="0.25">
      <c r="A520" s="176" t="s">
        <v>42824</v>
      </c>
      <c r="B520" s="176" t="s">
        <v>42825</v>
      </c>
      <c r="C520" s="176" t="s">
        <v>949</v>
      </c>
      <c r="D520" s="178">
        <v>29.47</v>
      </c>
    </row>
    <row r="521" spans="1:4" x14ac:dyDescent="0.25">
      <c r="A521" s="176" t="s">
        <v>42826</v>
      </c>
      <c r="B521" s="176" t="s">
        <v>42827</v>
      </c>
      <c r="C521" s="176" t="s">
        <v>949</v>
      </c>
      <c r="D521" s="178">
        <v>40.71</v>
      </c>
    </row>
    <row r="522" spans="1:4" x14ac:dyDescent="0.25">
      <c r="A522" s="176" t="s">
        <v>42828</v>
      </c>
      <c r="B522" s="176" t="s">
        <v>42829</v>
      </c>
      <c r="C522" s="176" t="s">
        <v>949</v>
      </c>
      <c r="D522" s="178">
        <v>40.71</v>
      </c>
    </row>
    <row r="523" spans="1:4" x14ac:dyDescent="0.25">
      <c r="A523" s="176" t="s">
        <v>42830</v>
      </c>
      <c r="B523" s="176" t="s">
        <v>42831</v>
      </c>
      <c r="C523" s="176" t="s">
        <v>949</v>
      </c>
      <c r="D523" s="178">
        <v>26.98</v>
      </c>
    </row>
    <row r="524" spans="1:4" x14ac:dyDescent="0.25">
      <c r="A524" s="176" t="s">
        <v>42832</v>
      </c>
      <c r="B524" s="176" t="s">
        <v>42833</v>
      </c>
      <c r="C524" s="176" t="s">
        <v>949</v>
      </c>
      <c r="D524" s="178">
        <v>28.49</v>
      </c>
    </row>
    <row r="525" spans="1:4" x14ac:dyDescent="0.25">
      <c r="A525" s="176" t="s">
        <v>42834</v>
      </c>
      <c r="B525" s="176" t="s">
        <v>42835</v>
      </c>
      <c r="C525" s="176" t="s">
        <v>949</v>
      </c>
      <c r="D525" s="178">
        <v>31.72</v>
      </c>
    </row>
    <row r="526" spans="1:4" x14ac:dyDescent="0.25">
      <c r="A526" s="176" t="s">
        <v>42836</v>
      </c>
      <c r="B526" s="176" t="s">
        <v>42837</v>
      </c>
      <c r="C526" s="176" t="s">
        <v>949</v>
      </c>
      <c r="D526" s="178">
        <v>49.04</v>
      </c>
    </row>
    <row r="527" spans="1:4" x14ac:dyDescent="0.25">
      <c r="A527" s="176" t="s">
        <v>42838</v>
      </c>
      <c r="B527" s="176" t="s">
        <v>42839</v>
      </c>
      <c r="C527" s="176" t="s">
        <v>949</v>
      </c>
      <c r="D527" s="178">
        <v>29.47</v>
      </c>
    </row>
    <row r="528" spans="1:4" x14ac:dyDescent="0.25">
      <c r="A528" s="176" t="s">
        <v>42840</v>
      </c>
      <c r="B528" s="176" t="s">
        <v>42841</v>
      </c>
      <c r="C528" s="176" t="s">
        <v>949</v>
      </c>
      <c r="D528" s="178">
        <v>29.47</v>
      </c>
    </row>
    <row r="529" spans="1:4" x14ac:dyDescent="0.25">
      <c r="A529" s="176" t="s">
        <v>42842</v>
      </c>
      <c r="B529" s="176" t="s">
        <v>42843</v>
      </c>
      <c r="C529" s="176" t="s">
        <v>949</v>
      </c>
      <c r="D529" s="178">
        <v>31.72</v>
      </c>
    </row>
    <row r="530" spans="1:4" x14ac:dyDescent="0.25">
      <c r="A530" s="176" t="s">
        <v>42844</v>
      </c>
      <c r="B530" s="176" t="s">
        <v>42845</v>
      </c>
      <c r="C530" s="176" t="s">
        <v>949</v>
      </c>
      <c r="D530" s="178">
        <v>49.04</v>
      </c>
    </row>
    <row r="531" spans="1:4" x14ac:dyDescent="0.25">
      <c r="A531" s="176" t="s">
        <v>42846</v>
      </c>
      <c r="B531" s="176" t="s">
        <v>42847</v>
      </c>
      <c r="C531" s="176" t="s">
        <v>949</v>
      </c>
      <c r="D531" s="178">
        <v>29.47</v>
      </c>
    </row>
    <row r="532" spans="1:4" x14ac:dyDescent="0.25">
      <c r="A532" s="176" t="s">
        <v>42848</v>
      </c>
      <c r="B532" s="176" t="s">
        <v>42849</v>
      </c>
      <c r="C532" s="176" t="s">
        <v>949</v>
      </c>
      <c r="D532" s="178">
        <v>21.3</v>
      </c>
    </row>
    <row r="533" spans="1:4" x14ac:dyDescent="0.25">
      <c r="A533" s="176" t="s">
        <v>42850</v>
      </c>
      <c r="B533" s="176" t="s">
        <v>42851</v>
      </c>
      <c r="C533" s="176" t="s">
        <v>949</v>
      </c>
      <c r="D533" s="178">
        <v>22.44</v>
      </c>
    </row>
    <row r="534" spans="1:4" x14ac:dyDescent="0.25">
      <c r="A534" s="176" t="s">
        <v>42852</v>
      </c>
      <c r="B534" s="176" t="s">
        <v>42853</v>
      </c>
      <c r="C534" s="176" t="s">
        <v>949</v>
      </c>
      <c r="D534" s="178">
        <v>29.47</v>
      </c>
    </row>
    <row r="535" spans="1:4" x14ac:dyDescent="0.25">
      <c r="A535" s="176" t="s">
        <v>42854</v>
      </c>
      <c r="B535" s="176" t="s">
        <v>42855</v>
      </c>
      <c r="C535" s="176" t="s">
        <v>949</v>
      </c>
      <c r="D535" s="178">
        <v>31.72</v>
      </c>
    </row>
    <row r="536" spans="1:4" x14ac:dyDescent="0.25">
      <c r="A536" s="176" t="s">
        <v>42856</v>
      </c>
      <c r="B536" s="176" t="s">
        <v>42857</v>
      </c>
      <c r="C536" s="176" t="s">
        <v>949</v>
      </c>
      <c r="D536" s="178">
        <v>29.47</v>
      </c>
    </row>
    <row r="537" spans="1:4" x14ac:dyDescent="0.25">
      <c r="A537" s="176" t="s">
        <v>42858</v>
      </c>
      <c r="B537" s="176" t="s">
        <v>42859</v>
      </c>
      <c r="C537" s="176" t="s">
        <v>949</v>
      </c>
      <c r="D537" s="178">
        <v>31.72</v>
      </c>
    </row>
    <row r="538" spans="1:4" x14ac:dyDescent="0.25">
      <c r="A538" s="176" t="s">
        <v>42860</v>
      </c>
      <c r="B538" s="176" t="s">
        <v>42861</v>
      </c>
      <c r="C538" s="176" t="s">
        <v>949</v>
      </c>
      <c r="D538" s="178">
        <v>29.47</v>
      </c>
    </row>
    <row r="539" spans="1:4" x14ac:dyDescent="0.25">
      <c r="A539" s="176" t="s">
        <v>42862</v>
      </c>
      <c r="B539" s="176" t="s">
        <v>42863</v>
      </c>
      <c r="C539" s="176" t="s">
        <v>949</v>
      </c>
      <c r="D539" s="178">
        <v>29.47</v>
      </c>
    </row>
    <row r="540" spans="1:4" x14ac:dyDescent="0.25">
      <c r="A540" s="176" t="s">
        <v>42864</v>
      </c>
      <c r="B540" s="176" t="s">
        <v>42865</v>
      </c>
      <c r="C540" s="176" t="s">
        <v>949</v>
      </c>
      <c r="D540" s="178">
        <v>33.090000000000003</v>
      </c>
    </row>
    <row r="541" spans="1:4" x14ac:dyDescent="0.25">
      <c r="A541" s="176" t="s">
        <v>42866</v>
      </c>
      <c r="B541" s="176" t="s">
        <v>42867</v>
      </c>
      <c r="C541" s="176" t="s">
        <v>949</v>
      </c>
      <c r="D541" s="178">
        <v>67.33</v>
      </c>
    </row>
    <row r="542" spans="1:4" x14ac:dyDescent="0.25">
      <c r="A542" s="176" t="s">
        <v>42868</v>
      </c>
      <c r="B542" s="176" t="s">
        <v>42869</v>
      </c>
      <c r="C542" s="176" t="s">
        <v>949</v>
      </c>
      <c r="D542" s="178">
        <v>22.44</v>
      </c>
    </row>
    <row r="543" spans="1:4" x14ac:dyDescent="0.25">
      <c r="A543" s="176" t="s">
        <v>42870</v>
      </c>
      <c r="B543" s="176" t="s">
        <v>42871</v>
      </c>
      <c r="C543" s="176" t="s">
        <v>949</v>
      </c>
      <c r="D543" s="178">
        <v>33.090000000000003</v>
      </c>
    </row>
    <row r="544" spans="1:4" x14ac:dyDescent="0.25">
      <c r="A544" s="176" t="s">
        <v>42872</v>
      </c>
      <c r="B544" s="176" t="s">
        <v>42873</v>
      </c>
      <c r="C544" s="176" t="s">
        <v>949</v>
      </c>
      <c r="D544" s="178">
        <v>29.47</v>
      </c>
    </row>
    <row r="545" spans="1:4" x14ac:dyDescent="0.25">
      <c r="A545" s="176" t="s">
        <v>42874</v>
      </c>
      <c r="B545" s="176" t="s">
        <v>42875</v>
      </c>
      <c r="C545" s="176" t="s">
        <v>949</v>
      </c>
      <c r="D545" s="178">
        <v>31.72</v>
      </c>
    </row>
    <row r="546" spans="1:4" x14ac:dyDescent="0.25">
      <c r="A546" s="176" t="s">
        <v>42876</v>
      </c>
      <c r="B546" s="176" t="s">
        <v>42877</v>
      </c>
      <c r="C546" s="176" t="s">
        <v>949</v>
      </c>
      <c r="D546" s="178">
        <v>29.47</v>
      </c>
    </row>
    <row r="547" spans="1:4" x14ac:dyDescent="0.25">
      <c r="A547" s="176" t="s">
        <v>42878</v>
      </c>
      <c r="B547" s="176" t="s">
        <v>42879</v>
      </c>
      <c r="C547" s="176" t="s">
        <v>949</v>
      </c>
      <c r="D547" s="178">
        <v>40.71</v>
      </c>
    </row>
    <row r="548" spans="1:4" x14ac:dyDescent="0.25">
      <c r="A548" s="176" t="s">
        <v>42880</v>
      </c>
      <c r="B548" s="176" t="s">
        <v>42881</v>
      </c>
      <c r="C548" s="176" t="s">
        <v>949</v>
      </c>
      <c r="D548" s="178">
        <v>31.72</v>
      </c>
    </row>
    <row r="549" spans="1:4" x14ac:dyDescent="0.25">
      <c r="A549" s="176" t="s">
        <v>42882</v>
      </c>
      <c r="B549" s="176" t="s">
        <v>42883</v>
      </c>
      <c r="C549" s="176" t="s">
        <v>949</v>
      </c>
      <c r="D549" s="178">
        <v>40.71</v>
      </c>
    </row>
    <row r="550" spans="1:4" x14ac:dyDescent="0.25">
      <c r="A550" s="176" t="s">
        <v>42884</v>
      </c>
      <c r="B550" s="176" t="s">
        <v>42885</v>
      </c>
      <c r="C550" s="176" t="s">
        <v>949</v>
      </c>
      <c r="D550" s="178">
        <v>29.47</v>
      </c>
    </row>
    <row r="551" spans="1:4" x14ac:dyDescent="0.25">
      <c r="A551" s="176" t="s">
        <v>42886</v>
      </c>
      <c r="B551" s="176" t="s">
        <v>42887</v>
      </c>
      <c r="C551" s="176" t="s">
        <v>949</v>
      </c>
      <c r="D551" s="178">
        <v>29.47</v>
      </c>
    </row>
    <row r="552" spans="1:4" x14ac:dyDescent="0.25">
      <c r="A552" s="176" t="s">
        <v>42888</v>
      </c>
      <c r="B552" s="176" t="s">
        <v>42889</v>
      </c>
      <c r="C552" s="176" t="s">
        <v>949</v>
      </c>
      <c r="D552" s="178">
        <v>29.47</v>
      </c>
    </row>
    <row r="553" spans="1:4" x14ac:dyDescent="0.25">
      <c r="A553" s="176" t="s">
        <v>42890</v>
      </c>
      <c r="B553" s="176" t="s">
        <v>42891</v>
      </c>
      <c r="C553" s="176" t="s">
        <v>949</v>
      </c>
      <c r="D553" s="178">
        <v>29.47</v>
      </c>
    </row>
    <row r="554" spans="1:4" x14ac:dyDescent="0.25">
      <c r="A554" s="176" t="s">
        <v>42892</v>
      </c>
      <c r="B554" s="176" t="s">
        <v>42893</v>
      </c>
      <c r="C554" s="176" t="s">
        <v>949</v>
      </c>
      <c r="D554" s="178">
        <v>29.47</v>
      </c>
    </row>
    <row r="555" spans="1:4" x14ac:dyDescent="0.25">
      <c r="A555" s="176" t="s">
        <v>42894</v>
      </c>
      <c r="B555" s="176" t="s">
        <v>42895</v>
      </c>
      <c r="C555" s="176" t="s">
        <v>949</v>
      </c>
      <c r="D555" s="178">
        <v>276.70999999999998</v>
      </c>
    </row>
    <row r="556" spans="1:4" x14ac:dyDescent="0.25">
      <c r="A556" s="176" t="s">
        <v>42896</v>
      </c>
      <c r="B556" s="176" t="s">
        <v>42897</v>
      </c>
      <c r="C556" s="176" t="s">
        <v>949</v>
      </c>
      <c r="D556" s="178">
        <v>40.71</v>
      </c>
    </row>
    <row r="557" spans="1:4" x14ac:dyDescent="0.25">
      <c r="A557" s="176" t="s">
        <v>42898</v>
      </c>
      <c r="B557" s="176" t="s">
        <v>42899</v>
      </c>
      <c r="C557" s="176" t="s">
        <v>949</v>
      </c>
      <c r="D557" s="178">
        <v>40.71</v>
      </c>
    </row>
    <row r="558" spans="1:4" x14ac:dyDescent="0.25">
      <c r="A558" s="176" t="s">
        <v>42900</v>
      </c>
      <c r="B558" s="176" t="s">
        <v>42901</v>
      </c>
      <c r="C558" s="176" t="s">
        <v>949</v>
      </c>
      <c r="D558" s="178">
        <v>31.72</v>
      </c>
    </row>
    <row r="559" spans="1:4" x14ac:dyDescent="0.25">
      <c r="A559" s="176" t="s">
        <v>42902</v>
      </c>
      <c r="B559" s="176" t="s">
        <v>42903</v>
      </c>
      <c r="C559" s="176" t="s">
        <v>949</v>
      </c>
      <c r="D559" s="178">
        <v>29.47</v>
      </c>
    </row>
    <row r="560" spans="1:4" x14ac:dyDescent="0.25">
      <c r="A560" s="176" t="s">
        <v>42904</v>
      </c>
      <c r="B560" s="176" t="s">
        <v>42905</v>
      </c>
      <c r="C560" s="176" t="s">
        <v>949</v>
      </c>
      <c r="D560" s="178">
        <v>29.47</v>
      </c>
    </row>
    <row r="561" spans="1:4" x14ac:dyDescent="0.25">
      <c r="A561" s="176" t="s">
        <v>42906</v>
      </c>
      <c r="B561" s="176" t="s">
        <v>42907</v>
      </c>
      <c r="C561" s="176" t="s">
        <v>949</v>
      </c>
      <c r="D561" s="178">
        <v>29.47</v>
      </c>
    </row>
    <row r="562" spans="1:4" x14ac:dyDescent="0.25">
      <c r="A562" s="176" t="s">
        <v>42908</v>
      </c>
      <c r="B562" s="176" t="s">
        <v>42909</v>
      </c>
      <c r="C562" s="176" t="s">
        <v>949</v>
      </c>
      <c r="D562" s="178">
        <v>29.47</v>
      </c>
    </row>
    <row r="563" spans="1:4" x14ac:dyDescent="0.25">
      <c r="A563" s="176" t="s">
        <v>42910</v>
      </c>
      <c r="B563" s="176" t="s">
        <v>42911</v>
      </c>
      <c r="C563" s="176" t="s">
        <v>949</v>
      </c>
      <c r="D563" s="178">
        <v>29.47</v>
      </c>
    </row>
    <row r="564" spans="1:4" x14ac:dyDescent="0.25">
      <c r="A564" s="176" t="s">
        <v>42912</v>
      </c>
      <c r="B564" s="176" t="s">
        <v>42913</v>
      </c>
      <c r="C564" s="176" t="s">
        <v>949</v>
      </c>
      <c r="D564" s="178">
        <v>22.44</v>
      </c>
    </row>
    <row r="565" spans="1:4" x14ac:dyDescent="0.25">
      <c r="A565" s="176" t="s">
        <v>1119</v>
      </c>
      <c r="B565" s="176" t="s">
        <v>42914</v>
      </c>
      <c r="C565" s="176" t="s">
        <v>949</v>
      </c>
      <c r="D565" s="178">
        <v>22.44</v>
      </c>
    </row>
    <row r="566" spans="1:4" x14ac:dyDescent="0.25">
      <c r="A566" s="176" t="s">
        <v>42915</v>
      </c>
      <c r="B566" s="176" t="s">
        <v>42916</v>
      </c>
      <c r="C566" s="176" t="s">
        <v>949</v>
      </c>
      <c r="D566" s="178">
        <v>29.47</v>
      </c>
    </row>
    <row r="567" spans="1:4" x14ac:dyDescent="0.25">
      <c r="A567" s="176" t="s">
        <v>42917</v>
      </c>
      <c r="B567" s="176" t="s">
        <v>42918</v>
      </c>
      <c r="C567" s="176" t="s">
        <v>949</v>
      </c>
      <c r="D567" s="178">
        <v>29.47</v>
      </c>
    </row>
    <row r="568" spans="1:4" x14ac:dyDescent="0.25">
      <c r="A568" s="176" t="s">
        <v>42919</v>
      </c>
      <c r="B568" s="176" t="s">
        <v>42920</v>
      </c>
      <c r="C568" s="176" t="s">
        <v>949</v>
      </c>
      <c r="D568" s="178">
        <v>21.3</v>
      </c>
    </row>
    <row r="569" spans="1:4" x14ac:dyDescent="0.25">
      <c r="A569" s="176" t="s">
        <v>42921</v>
      </c>
      <c r="B569" s="176" t="s">
        <v>42922</v>
      </c>
      <c r="C569" s="176" t="s">
        <v>115</v>
      </c>
      <c r="D569" s="178">
        <v>3.7</v>
      </c>
    </row>
    <row r="570" spans="1:4" x14ac:dyDescent="0.25">
      <c r="A570" s="176" t="s">
        <v>42923</v>
      </c>
      <c r="B570" s="176" t="s">
        <v>42924</v>
      </c>
      <c r="C570" s="176" t="s">
        <v>115</v>
      </c>
      <c r="D570" s="178">
        <v>3.5019999999999998</v>
      </c>
    </row>
    <row r="571" spans="1:4" x14ac:dyDescent="0.25">
      <c r="A571" s="176" t="s">
        <v>42925</v>
      </c>
      <c r="B571" s="176" t="s">
        <v>42926</v>
      </c>
      <c r="C571" s="176" t="s">
        <v>51</v>
      </c>
      <c r="D571" s="178">
        <v>33.74</v>
      </c>
    </row>
    <row r="572" spans="1:4" x14ac:dyDescent="0.25">
      <c r="A572" s="176" t="s">
        <v>42927</v>
      </c>
      <c r="B572" s="176" t="s">
        <v>42928</v>
      </c>
      <c r="C572" s="176" t="s">
        <v>115</v>
      </c>
      <c r="D572" s="178">
        <v>5.2000999999999999</v>
      </c>
    </row>
    <row r="573" spans="1:4" x14ac:dyDescent="0.25">
      <c r="A573" s="176" t="s">
        <v>42929</v>
      </c>
      <c r="B573" s="176" t="s">
        <v>42930</v>
      </c>
      <c r="C573" s="176" t="s">
        <v>115</v>
      </c>
      <c r="D573" s="178">
        <v>6.9541000000000004</v>
      </c>
    </row>
    <row r="574" spans="1:4" x14ac:dyDescent="0.25">
      <c r="A574" s="176" t="s">
        <v>42931</v>
      </c>
      <c r="B574" s="176" t="s">
        <v>42932</v>
      </c>
      <c r="C574" s="176" t="s">
        <v>1467</v>
      </c>
      <c r="D574" s="178">
        <v>500</v>
      </c>
    </row>
    <row r="575" spans="1:4" x14ac:dyDescent="0.25">
      <c r="A575" s="176" t="s">
        <v>42933</v>
      </c>
      <c r="B575" s="176" t="s">
        <v>42934</v>
      </c>
      <c r="C575" s="176" t="s">
        <v>1467</v>
      </c>
      <c r="D575" s="178">
        <v>550</v>
      </c>
    </row>
    <row r="576" spans="1:4" x14ac:dyDescent="0.25">
      <c r="A576" s="176" t="s">
        <v>42935</v>
      </c>
      <c r="B576" s="176" t="s">
        <v>42936</v>
      </c>
      <c r="C576" s="176" t="s">
        <v>1467</v>
      </c>
      <c r="D576" s="178">
        <v>510</v>
      </c>
    </row>
    <row r="577" spans="1:4" x14ac:dyDescent="0.25">
      <c r="A577" s="176" t="s">
        <v>42937</v>
      </c>
      <c r="B577" s="176" t="s">
        <v>42938</v>
      </c>
      <c r="C577" s="176" t="s">
        <v>322</v>
      </c>
      <c r="D577" s="178">
        <v>60</v>
      </c>
    </row>
    <row r="578" spans="1:4" x14ac:dyDescent="0.25">
      <c r="A578" s="176" t="s">
        <v>42939</v>
      </c>
      <c r="B578" s="176" t="s">
        <v>42940</v>
      </c>
      <c r="C578" s="176" t="s">
        <v>322</v>
      </c>
      <c r="D578" s="178">
        <v>174.07</v>
      </c>
    </row>
    <row r="579" spans="1:4" x14ac:dyDescent="0.25">
      <c r="A579" s="176" t="s">
        <v>42941</v>
      </c>
      <c r="B579" s="176" t="s">
        <v>42942</v>
      </c>
      <c r="C579" s="176" t="s">
        <v>83</v>
      </c>
      <c r="D579" s="178">
        <v>33.380000000000003</v>
      </c>
    </row>
    <row r="580" spans="1:4" x14ac:dyDescent="0.25">
      <c r="A580" s="176" t="s">
        <v>42943</v>
      </c>
      <c r="B580" s="176" t="s">
        <v>42944</v>
      </c>
      <c r="C580" s="176" t="s">
        <v>83</v>
      </c>
      <c r="D580" s="178">
        <v>8.14</v>
      </c>
    </row>
    <row r="581" spans="1:4" x14ac:dyDescent="0.25">
      <c r="A581" s="176" t="s">
        <v>42945</v>
      </c>
      <c r="B581" s="176" t="s">
        <v>42946</v>
      </c>
      <c r="C581" s="176" t="s">
        <v>83</v>
      </c>
      <c r="D581" s="178">
        <v>39.42</v>
      </c>
    </row>
    <row r="582" spans="1:4" x14ac:dyDescent="0.25">
      <c r="A582" s="176" t="s">
        <v>42947</v>
      </c>
      <c r="B582" s="176" t="s">
        <v>42948</v>
      </c>
      <c r="C582" s="176" t="s">
        <v>115</v>
      </c>
      <c r="D582" s="178">
        <v>489.25</v>
      </c>
    </row>
    <row r="583" spans="1:4" x14ac:dyDescent="0.25">
      <c r="A583" s="176" t="s">
        <v>42949</v>
      </c>
      <c r="B583" s="176" t="s">
        <v>42950</v>
      </c>
      <c r="C583" s="176" t="s">
        <v>115</v>
      </c>
      <c r="D583" s="178">
        <v>484.1</v>
      </c>
    </row>
    <row r="584" spans="1:4" x14ac:dyDescent="0.25">
      <c r="A584" s="176" t="s">
        <v>42951</v>
      </c>
      <c r="B584" s="176" t="s">
        <v>42952</v>
      </c>
      <c r="C584" s="176" t="s">
        <v>115</v>
      </c>
      <c r="D584" s="178">
        <v>478.95</v>
      </c>
    </row>
    <row r="585" spans="1:4" x14ac:dyDescent="0.25">
      <c r="A585" s="176" t="s">
        <v>42953</v>
      </c>
      <c r="B585" s="176" t="s">
        <v>42954</v>
      </c>
      <c r="C585" s="176" t="s">
        <v>115</v>
      </c>
      <c r="D585" s="178">
        <v>710.34</v>
      </c>
    </row>
    <row r="586" spans="1:4" x14ac:dyDescent="0.25">
      <c r="A586" s="176" t="s">
        <v>42955</v>
      </c>
      <c r="B586" s="176" t="s">
        <v>42956</v>
      </c>
      <c r="C586" s="176" t="s">
        <v>115</v>
      </c>
      <c r="D586" s="178">
        <v>710.34</v>
      </c>
    </row>
    <row r="587" spans="1:4" x14ac:dyDescent="0.25">
      <c r="A587" s="176" t="s">
        <v>42957</v>
      </c>
      <c r="B587" s="176" t="s">
        <v>42958</v>
      </c>
      <c r="C587" s="176" t="s">
        <v>115</v>
      </c>
      <c r="D587" s="178">
        <v>705.55</v>
      </c>
    </row>
    <row r="588" spans="1:4" x14ac:dyDescent="0.25">
      <c r="A588" s="176" t="s">
        <v>42959</v>
      </c>
      <c r="B588" s="176" t="s">
        <v>59953</v>
      </c>
      <c r="C588" s="176" t="s">
        <v>83</v>
      </c>
      <c r="D588" s="178">
        <v>4.3600000000000003</v>
      </c>
    </row>
    <row r="589" spans="1:4" x14ac:dyDescent="0.25">
      <c r="A589" s="176" t="s">
        <v>42960</v>
      </c>
      <c r="B589" s="176" t="s">
        <v>42961</v>
      </c>
      <c r="C589" s="176" t="s">
        <v>115</v>
      </c>
      <c r="D589" s="178">
        <v>1241.77</v>
      </c>
    </row>
    <row r="590" spans="1:4" x14ac:dyDescent="0.25">
      <c r="A590" s="176" t="s">
        <v>42962</v>
      </c>
      <c r="B590" s="176" t="s">
        <v>42963</v>
      </c>
      <c r="C590" s="176" t="s">
        <v>322</v>
      </c>
      <c r="D590" s="178">
        <v>213.21</v>
      </c>
    </row>
    <row r="591" spans="1:4" x14ac:dyDescent="0.25">
      <c r="A591" s="176" t="s">
        <v>42964</v>
      </c>
      <c r="B591" s="176" t="s">
        <v>42965</v>
      </c>
      <c r="C591" s="176" t="s">
        <v>115</v>
      </c>
      <c r="D591" s="178">
        <v>44.29</v>
      </c>
    </row>
    <row r="592" spans="1:4" x14ac:dyDescent="0.25">
      <c r="A592" s="176" t="s">
        <v>42966</v>
      </c>
      <c r="B592" s="176" t="s">
        <v>42967</v>
      </c>
      <c r="C592" s="176" t="s">
        <v>115</v>
      </c>
      <c r="D592" s="178">
        <v>8.73</v>
      </c>
    </row>
    <row r="593" spans="1:4" x14ac:dyDescent="0.25">
      <c r="A593" s="176" t="s">
        <v>42968</v>
      </c>
      <c r="B593" s="176" t="s">
        <v>42969</v>
      </c>
      <c r="C593" s="176" t="s">
        <v>115</v>
      </c>
      <c r="D593" s="178">
        <v>12.27</v>
      </c>
    </row>
    <row r="594" spans="1:4" x14ac:dyDescent="0.25">
      <c r="A594" s="176" t="s">
        <v>42970</v>
      </c>
      <c r="B594" s="176" t="s">
        <v>42971</v>
      </c>
      <c r="C594" s="176" t="s">
        <v>115</v>
      </c>
      <c r="D594" s="178">
        <v>14.21</v>
      </c>
    </row>
    <row r="595" spans="1:4" x14ac:dyDescent="0.25">
      <c r="A595" s="176" t="s">
        <v>42972</v>
      </c>
      <c r="B595" s="176" t="s">
        <v>42973</v>
      </c>
      <c r="C595" s="176" t="s">
        <v>115</v>
      </c>
      <c r="D595" s="178">
        <v>1.96</v>
      </c>
    </row>
    <row r="596" spans="1:4" x14ac:dyDescent="0.25">
      <c r="A596" s="176" t="s">
        <v>42974</v>
      </c>
      <c r="B596" s="176" t="s">
        <v>42975</v>
      </c>
      <c r="C596" s="176" t="s">
        <v>115</v>
      </c>
      <c r="D596" s="178">
        <v>4.6900000000000004</v>
      </c>
    </row>
    <row r="597" spans="1:4" x14ac:dyDescent="0.25">
      <c r="A597" s="176" t="s">
        <v>42976</v>
      </c>
      <c r="B597" s="176" t="s">
        <v>42977</v>
      </c>
      <c r="C597" s="176" t="s">
        <v>115</v>
      </c>
      <c r="D597" s="178">
        <v>24.33</v>
      </c>
    </row>
    <row r="598" spans="1:4" x14ac:dyDescent="0.25">
      <c r="A598" s="176" t="s">
        <v>42978</v>
      </c>
      <c r="B598" s="176" t="s">
        <v>42979</v>
      </c>
      <c r="C598" s="176" t="s">
        <v>115</v>
      </c>
      <c r="D598" s="178">
        <v>8.42</v>
      </c>
    </row>
    <row r="599" spans="1:4" x14ac:dyDescent="0.25">
      <c r="A599" s="176" t="s">
        <v>42980</v>
      </c>
      <c r="B599" s="176" t="s">
        <v>42981</v>
      </c>
      <c r="C599" s="176" t="s">
        <v>115</v>
      </c>
      <c r="D599" s="178">
        <v>7.08</v>
      </c>
    </row>
    <row r="600" spans="1:4" x14ac:dyDescent="0.25">
      <c r="A600" s="176" t="s">
        <v>42982</v>
      </c>
      <c r="B600" s="176" t="s">
        <v>42983</v>
      </c>
      <c r="C600" s="176" t="s">
        <v>83</v>
      </c>
      <c r="D600" s="178">
        <v>5.0277000000000003</v>
      </c>
    </row>
    <row r="601" spans="1:4" x14ac:dyDescent="0.25">
      <c r="A601" s="176" t="s">
        <v>42984</v>
      </c>
      <c r="B601" s="176" t="s">
        <v>42985</v>
      </c>
      <c r="C601" s="176" t="s">
        <v>115</v>
      </c>
      <c r="D601" s="178">
        <v>6.84</v>
      </c>
    </row>
    <row r="602" spans="1:4" x14ac:dyDescent="0.25">
      <c r="A602" s="176" t="s">
        <v>42986</v>
      </c>
      <c r="B602" s="176" t="s">
        <v>57643</v>
      </c>
      <c r="C602" s="176" t="s">
        <v>115</v>
      </c>
      <c r="D602" s="178">
        <v>64.44</v>
      </c>
    </row>
    <row r="603" spans="1:4" x14ac:dyDescent="0.25">
      <c r="A603" s="176" t="s">
        <v>42987</v>
      </c>
      <c r="B603" s="176" t="s">
        <v>57644</v>
      </c>
      <c r="C603" s="176" t="s">
        <v>115</v>
      </c>
      <c r="D603" s="178">
        <v>250.19</v>
      </c>
    </row>
    <row r="604" spans="1:4" x14ac:dyDescent="0.25">
      <c r="A604" s="176" t="s">
        <v>42988</v>
      </c>
      <c r="B604" s="176" t="s">
        <v>42989</v>
      </c>
      <c r="C604" s="176" t="s">
        <v>115</v>
      </c>
      <c r="D604" s="178">
        <v>130.68</v>
      </c>
    </row>
    <row r="605" spans="1:4" x14ac:dyDescent="0.25">
      <c r="A605" s="176" t="s">
        <v>42990</v>
      </c>
      <c r="B605" s="176" t="s">
        <v>42991</v>
      </c>
      <c r="C605" s="176" t="s">
        <v>115</v>
      </c>
      <c r="D605" s="178">
        <v>156.33000000000001</v>
      </c>
    </row>
    <row r="606" spans="1:4" x14ac:dyDescent="0.25">
      <c r="A606" s="176" t="s">
        <v>42992</v>
      </c>
      <c r="B606" s="176" t="s">
        <v>42993</v>
      </c>
      <c r="C606" s="176" t="s">
        <v>115</v>
      </c>
      <c r="D606" s="178">
        <v>198.78</v>
      </c>
    </row>
    <row r="607" spans="1:4" x14ac:dyDescent="0.25">
      <c r="A607" s="176" t="s">
        <v>42994</v>
      </c>
      <c r="B607" s="176" t="s">
        <v>42995</v>
      </c>
      <c r="C607" s="176" t="s">
        <v>115</v>
      </c>
      <c r="D607" s="178">
        <v>281.55</v>
      </c>
    </row>
    <row r="608" spans="1:4" x14ac:dyDescent="0.25">
      <c r="A608" s="176" t="s">
        <v>42996</v>
      </c>
      <c r="B608" s="176" t="s">
        <v>42997</v>
      </c>
      <c r="C608" s="176" t="s">
        <v>115</v>
      </c>
      <c r="D608" s="178">
        <v>327.2</v>
      </c>
    </row>
    <row r="609" spans="1:4" x14ac:dyDescent="0.25">
      <c r="A609" s="176" t="s">
        <v>42998</v>
      </c>
      <c r="B609" s="176" t="s">
        <v>42999</v>
      </c>
      <c r="C609" s="176" t="s">
        <v>115</v>
      </c>
      <c r="D609" s="178">
        <v>1.21</v>
      </c>
    </row>
    <row r="610" spans="1:4" x14ac:dyDescent="0.25">
      <c r="A610" s="176" t="s">
        <v>43000</v>
      </c>
      <c r="B610" s="176" t="s">
        <v>43001</v>
      </c>
      <c r="C610" s="176" t="s">
        <v>115</v>
      </c>
      <c r="D610" s="178">
        <v>1.79</v>
      </c>
    </row>
    <row r="611" spans="1:4" x14ac:dyDescent="0.25">
      <c r="A611" s="176" t="s">
        <v>43002</v>
      </c>
      <c r="B611" s="176" t="s">
        <v>43003</v>
      </c>
      <c r="C611" s="176" t="s">
        <v>115</v>
      </c>
      <c r="D611" s="178">
        <v>1.85</v>
      </c>
    </row>
    <row r="612" spans="1:4" x14ac:dyDescent="0.25">
      <c r="A612" s="176" t="s">
        <v>43004</v>
      </c>
      <c r="B612" s="176" t="s">
        <v>43005</v>
      </c>
      <c r="C612" s="176" t="s">
        <v>115</v>
      </c>
      <c r="D612" s="178">
        <v>4.55</v>
      </c>
    </row>
    <row r="613" spans="1:4" x14ac:dyDescent="0.25">
      <c r="A613" s="176" t="s">
        <v>43006</v>
      </c>
      <c r="B613" s="176" t="s">
        <v>43007</v>
      </c>
      <c r="C613" s="176" t="s">
        <v>115</v>
      </c>
      <c r="D613" s="178">
        <v>4.8099999999999996</v>
      </c>
    </row>
    <row r="614" spans="1:4" x14ac:dyDescent="0.25">
      <c r="A614" s="176" t="s">
        <v>43008</v>
      </c>
      <c r="B614" s="176" t="s">
        <v>43009</v>
      </c>
      <c r="C614" s="176" t="s">
        <v>115</v>
      </c>
      <c r="D614" s="178">
        <v>7.47</v>
      </c>
    </row>
    <row r="615" spans="1:4" x14ac:dyDescent="0.25">
      <c r="A615" s="176" t="s">
        <v>43010</v>
      </c>
      <c r="B615" s="176" t="s">
        <v>43011</v>
      </c>
      <c r="C615" s="176" t="s">
        <v>115</v>
      </c>
      <c r="D615" s="178">
        <v>14.08</v>
      </c>
    </row>
    <row r="616" spans="1:4" x14ac:dyDescent="0.25">
      <c r="A616" s="176" t="s">
        <v>43012</v>
      </c>
      <c r="B616" s="176" t="s">
        <v>43013</v>
      </c>
      <c r="C616" s="176" t="s">
        <v>115</v>
      </c>
      <c r="D616" s="178">
        <v>21.06</v>
      </c>
    </row>
    <row r="617" spans="1:4" x14ac:dyDescent="0.25">
      <c r="A617" s="176" t="s">
        <v>43014</v>
      </c>
      <c r="B617" s="176" t="s">
        <v>43015</v>
      </c>
      <c r="C617" s="176" t="s">
        <v>115</v>
      </c>
      <c r="D617" s="178">
        <v>6.78</v>
      </c>
    </row>
    <row r="618" spans="1:4" x14ac:dyDescent="0.25">
      <c r="A618" s="176" t="s">
        <v>43016</v>
      </c>
      <c r="B618" s="176" t="s">
        <v>43017</v>
      </c>
      <c r="C618" s="176" t="s">
        <v>115</v>
      </c>
      <c r="D618" s="178">
        <v>5.78</v>
      </c>
    </row>
    <row r="619" spans="1:4" x14ac:dyDescent="0.25">
      <c r="A619" s="176" t="s">
        <v>43018</v>
      </c>
      <c r="B619" s="176" t="s">
        <v>43019</v>
      </c>
      <c r="C619" s="176" t="s">
        <v>115</v>
      </c>
      <c r="D619" s="178">
        <v>1.43</v>
      </c>
    </row>
    <row r="620" spans="1:4" x14ac:dyDescent="0.25">
      <c r="A620" s="176" t="s">
        <v>43020</v>
      </c>
      <c r="B620" s="176" t="s">
        <v>43021</v>
      </c>
      <c r="C620" s="176" t="s">
        <v>115</v>
      </c>
      <c r="D620" s="178">
        <v>8.1</v>
      </c>
    </row>
    <row r="621" spans="1:4" x14ac:dyDescent="0.25">
      <c r="A621" s="176" t="s">
        <v>43022</v>
      </c>
      <c r="B621" s="176" t="s">
        <v>43023</v>
      </c>
      <c r="C621" s="176" t="s">
        <v>115</v>
      </c>
      <c r="D621" s="178">
        <v>2.5499999999999998</v>
      </c>
    </row>
    <row r="622" spans="1:4" x14ac:dyDescent="0.25">
      <c r="A622" s="176" t="s">
        <v>43024</v>
      </c>
      <c r="B622" s="176" t="s">
        <v>43025</v>
      </c>
      <c r="C622" s="176" t="s">
        <v>115</v>
      </c>
      <c r="D622" s="178">
        <v>11.7</v>
      </c>
    </row>
    <row r="623" spans="1:4" x14ac:dyDescent="0.25">
      <c r="A623" s="176" t="s">
        <v>43026</v>
      </c>
      <c r="B623" s="176" t="s">
        <v>43027</v>
      </c>
      <c r="C623" s="176" t="s">
        <v>115</v>
      </c>
      <c r="D623" s="178">
        <v>16.190000000000001</v>
      </c>
    </row>
    <row r="624" spans="1:4" x14ac:dyDescent="0.25">
      <c r="A624" s="176" t="s">
        <v>43028</v>
      </c>
      <c r="B624" s="176" t="s">
        <v>43029</v>
      </c>
      <c r="C624" s="176" t="s">
        <v>115</v>
      </c>
      <c r="D624" s="178">
        <v>20.05</v>
      </c>
    </row>
    <row r="625" spans="1:4" x14ac:dyDescent="0.25">
      <c r="A625" s="176" t="s">
        <v>43030</v>
      </c>
      <c r="B625" s="176" t="s">
        <v>43031</v>
      </c>
      <c r="C625" s="176" t="s">
        <v>115</v>
      </c>
      <c r="D625" s="178">
        <v>23.5</v>
      </c>
    </row>
    <row r="626" spans="1:4" x14ac:dyDescent="0.25">
      <c r="A626" s="176" t="s">
        <v>43032</v>
      </c>
      <c r="B626" s="176" t="s">
        <v>43033</v>
      </c>
      <c r="C626" s="176" t="s">
        <v>115</v>
      </c>
      <c r="D626" s="178">
        <v>39.26</v>
      </c>
    </row>
    <row r="627" spans="1:4" x14ac:dyDescent="0.25">
      <c r="A627" s="176" t="s">
        <v>43034</v>
      </c>
      <c r="B627" s="176" t="s">
        <v>43035</v>
      </c>
      <c r="C627" s="176" t="s">
        <v>115</v>
      </c>
      <c r="D627" s="178">
        <v>51.71</v>
      </c>
    </row>
    <row r="628" spans="1:4" x14ac:dyDescent="0.25">
      <c r="A628" s="176" t="s">
        <v>43036</v>
      </c>
      <c r="B628" s="176" t="s">
        <v>43037</v>
      </c>
      <c r="C628" s="176" t="s">
        <v>115</v>
      </c>
      <c r="D628" s="178">
        <v>4.42</v>
      </c>
    </row>
    <row r="629" spans="1:4" x14ac:dyDescent="0.25">
      <c r="A629" s="176" t="s">
        <v>43038</v>
      </c>
      <c r="B629" s="176" t="s">
        <v>43039</v>
      </c>
      <c r="C629" s="176" t="s">
        <v>115</v>
      </c>
      <c r="D629" s="178">
        <v>11.32</v>
      </c>
    </row>
    <row r="630" spans="1:4" x14ac:dyDescent="0.25">
      <c r="A630" s="176" t="s">
        <v>43040</v>
      </c>
      <c r="B630" s="176" t="s">
        <v>43041</v>
      </c>
      <c r="C630" s="176" t="s">
        <v>115</v>
      </c>
      <c r="D630" s="178">
        <v>17.96</v>
      </c>
    </row>
    <row r="631" spans="1:4" x14ac:dyDescent="0.25">
      <c r="A631" s="176" t="s">
        <v>43042</v>
      </c>
      <c r="B631" s="176" t="s">
        <v>43043</v>
      </c>
      <c r="C631" s="176" t="s">
        <v>115</v>
      </c>
      <c r="D631" s="178">
        <v>30.07</v>
      </c>
    </row>
    <row r="632" spans="1:4" x14ac:dyDescent="0.25">
      <c r="A632" s="176" t="s">
        <v>43044</v>
      </c>
      <c r="B632" s="176" t="s">
        <v>43045</v>
      </c>
      <c r="C632" s="176" t="s">
        <v>115</v>
      </c>
      <c r="D632" s="178">
        <v>41.8</v>
      </c>
    </row>
    <row r="633" spans="1:4" x14ac:dyDescent="0.25">
      <c r="A633" s="176" t="s">
        <v>43046</v>
      </c>
      <c r="B633" s="176" t="s">
        <v>43047</v>
      </c>
      <c r="C633" s="176" t="s">
        <v>115</v>
      </c>
      <c r="D633" s="178">
        <v>25.65</v>
      </c>
    </row>
    <row r="634" spans="1:4" x14ac:dyDescent="0.25">
      <c r="A634" s="176" t="s">
        <v>43048</v>
      </c>
      <c r="B634" s="176" t="s">
        <v>43049</v>
      </c>
      <c r="C634" s="176" t="s">
        <v>115</v>
      </c>
      <c r="D634" s="178">
        <v>114.06</v>
      </c>
    </row>
    <row r="635" spans="1:4" x14ac:dyDescent="0.25">
      <c r="A635" s="176" t="s">
        <v>43050</v>
      </c>
      <c r="B635" s="176" t="s">
        <v>43051</v>
      </c>
      <c r="C635" s="176" t="s">
        <v>115</v>
      </c>
      <c r="D635" s="178">
        <v>170.89</v>
      </c>
    </row>
    <row r="636" spans="1:4" x14ac:dyDescent="0.25">
      <c r="A636" s="176" t="s">
        <v>43052</v>
      </c>
      <c r="B636" s="176" t="s">
        <v>43053</v>
      </c>
      <c r="C636" s="176" t="s">
        <v>115</v>
      </c>
      <c r="D636" s="178">
        <v>18.600000000000001</v>
      </c>
    </row>
    <row r="637" spans="1:4" x14ac:dyDescent="0.25">
      <c r="A637" s="176" t="s">
        <v>43054</v>
      </c>
      <c r="B637" s="176" t="s">
        <v>43055</v>
      </c>
      <c r="C637" s="176" t="s">
        <v>83</v>
      </c>
      <c r="D637" s="178">
        <v>1.1977</v>
      </c>
    </row>
    <row r="638" spans="1:4" x14ac:dyDescent="0.25">
      <c r="A638" s="176" t="s">
        <v>43056</v>
      </c>
      <c r="B638" s="176" t="s">
        <v>43057</v>
      </c>
      <c r="C638" s="176" t="s">
        <v>83</v>
      </c>
      <c r="D638" s="178">
        <v>9.0536999999999992</v>
      </c>
    </row>
    <row r="639" spans="1:4" x14ac:dyDescent="0.25">
      <c r="A639" s="176" t="s">
        <v>43058</v>
      </c>
      <c r="B639" s="176" t="s">
        <v>43059</v>
      </c>
      <c r="C639" s="176" t="s">
        <v>83</v>
      </c>
      <c r="D639" s="178">
        <v>22.6953</v>
      </c>
    </row>
    <row r="640" spans="1:4" x14ac:dyDescent="0.25">
      <c r="A640" s="176" t="s">
        <v>43060</v>
      </c>
      <c r="B640" s="176" t="s">
        <v>43061</v>
      </c>
      <c r="C640" s="176" t="s">
        <v>83</v>
      </c>
      <c r="D640" s="178">
        <v>45.353299999999997</v>
      </c>
    </row>
    <row r="641" spans="1:4" x14ac:dyDescent="0.25">
      <c r="A641" s="176" t="s">
        <v>43062</v>
      </c>
      <c r="B641" s="176" t="s">
        <v>43063</v>
      </c>
      <c r="C641" s="176" t="s">
        <v>83</v>
      </c>
      <c r="D641" s="178">
        <v>65.756</v>
      </c>
    </row>
    <row r="642" spans="1:4" x14ac:dyDescent="0.25">
      <c r="A642" s="176" t="s">
        <v>43064</v>
      </c>
      <c r="B642" s="176" t="s">
        <v>43065</v>
      </c>
      <c r="C642" s="176" t="s">
        <v>83</v>
      </c>
      <c r="D642" s="178">
        <v>92.769199999999998</v>
      </c>
    </row>
    <row r="643" spans="1:4" x14ac:dyDescent="0.25">
      <c r="A643" s="176" t="s">
        <v>43066</v>
      </c>
      <c r="B643" s="176" t="s">
        <v>43067</v>
      </c>
      <c r="C643" s="176" t="s">
        <v>115</v>
      </c>
      <c r="D643" s="178">
        <v>936.56</v>
      </c>
    </row>
    <row r="644" spans="1:4" x14ac:dyDescent="0.25">
      <c r="A644" s="176" t="s">
        <v>43068</v>
      </c>
      <c r="B644" s="176" t="s">
        <v>43069</v>
      </c>
      <c r="C644" s="176" t="s">
        <v>115</v>
      </c>
      <c r="D644" s="178">
        <v>10.64</v>
      </c>
    </row>
    <row r="645" spans="1:4" x14ac:dyDescent="0.25">
      <c r="A645" s="176" t="s">
        <v>43070</v>
      </c>
      <c r="B645" s="176" t="s">
        <v>43071</v>
      </c>
      <c r="C645" s="176" t="s">
        <v>115</v>
      </c>
      <c r="D645" s="178">
        <v>13.47</v>
      </c>
    </row>
    <row r="646" spans="1:4" x14ac:dyDescent="0.25">
      <c r="A646" s="176" t="s">
        <v>43072</v>
      </c>
      <c r="B646" s="176" t="s">
        <v>43073</v>
      </c>
      <c r="C646" s="176" t="s">
        <v>115</v>
      </c>
      <c r="D646" s="178">
        <v>4.05</v>
      </c>
    </row>
    <row r="647" spans="1:4" x14ac:dyDescent="0.25">
      <c r="A647" s="176" t="s">
        <v>43074</v>
      </c>
      <c r="B647" s="176" t="s">
        <v>43075</v>
      </c>
      <c r="C647" s="176" t="s">
        <v>115</v>
      </c>
      <c r="D647" s="178">
        <v>61.94</v>
      </c>
    </row>
    <row r="648" spans="1:4" x14ac:dyDescent="0.25">
      <c r="A648" s="176" t="s">
        <v>43076</v>
      </c>
      <c r="B648" s="176" t="s">
        <v>43077</v>
      </c>
      <c r="C648" s="176" t="s">
        <v>115</v>
      </c>
      <c r="D648" s="178">
        <v>5.04</v>
      </c>
    </row>
    <row r="649" spans="1:4" x14ac:dyDescent="0.25">
      <c r="A649" s="176" t="s">
        <v>43078</v>
      </c>
      <c r="B649" s="176" t="s">
        <v>43079</v>
      </c>
      <c r="C649" s="176" t="s">
        <v>115</v>
      </c>
      <c r="D649" s="178">
        <v>7103.4754000000003</v>
      </c>
    </row>
    <row r="650" spans="1:4" x14ac:dyDescent="0.25">
      <c r="A650" s="176" t="s">
        <v>43080</v>
      </c>
      <c r="B650" s="176" t="s">
        <v>43081</v>
      </c>
      <c r="C650" s="176" t="s">
        <v>115</v>
      </c>
      <c r="D650" s="178">
        <v>12128.8932</v>
      </c>
    </row>
    <row r="651" spans="1:4" x14ac:dyDescent="0.25">
      <c r="A651" s="176" t="s">
        <v>43082</v>
      </c>
      <c r="B651" s="176" t="s">
        <v>43083</v>
      </c>
      <c r="C651" s="176" t="s">
        <v>115</v>
      </c>
      <c r="D651" s="178">
        <v>1.58</v>
      </c>
    </row>
    <row r="652" spans="1:4" x14ac:dyDescent="0.25">
      <c r="A652" s="176" t="s">
        <v>43084</v>
      </c>
      <c r="B652" s="176" t="s">
        <v>43085</v>
      </c>
      <c r="C652" s="176" t="s">
        <v>115</v>
      </c>
      <c r="D652" s="178">
        <v>29.77</v>
      </c>
    </row>
    <row r="653" spans="1:4" x14ac:dyDescent="0.25">
      <c r="A653" s="176" t="s">
        <v>43086</v>
      </c>
      <c r="B653" s="176" t="s">
        <v>43087</v>
      </c>
      <c r="C653" s="176" t="s">
        <v>115</v>
      </c>
      <c r="D653" s="178">
        <v>68.16</v>
      </c>
    </row>
    <row r="654" spans="1:4" x14ac:dyDescent="0.25">
      <c r="A654" s="176" t="s">
        <v>43088</v>
      </c>
      <c r="B654" s="176" t="s">
        <v>43089</v>
      </c>
      <c r="C654" s="176" t="s">
        <v>115</v>
      </c>
      <c r="D654" s="178">
        <v>3179.36</v>
      </c>
    </row>
    <row r="655" spans="1:4" x14ac:dyDescent="0.25">
      <c r="A655" s="176" t="s">
        <v>43090</v>
      </c>
      <c r="B655" s="176" t="s">
        <v>43091</v>
      </c>
      <c r="C655" s="176" t="s">
        <v>115</v>
      </c>
      <c r="D655" s="178">
        <v>8.14</v>
      </c>
    </row>
    <row r="656" spans="1:4" x14ac:dyDescent="0.25">
      <c r="A656" s="176" t="s">
        <v>43092</v>
      </c>
      <c r="B656" s="176" t="s">
        <v>43093</v>
      </c>
      <c r="C656" s="176" t="s">
        <v>115</v>
      </c>
      <c r="D656" s="178">
        <v>913.2</v>
      </c>
    </row>
    <row r="657" spans="1:4" x14ac:dyDescent="0.25">
      <c r="A657" s="176" t="s">
        <v>43094</v>
      </c>
      <c r="B657" s="176" t="s">
        <v>43095</v>
      </c>
      <c r="C657" s="176" t="s">
        <v>115</v>
      </c>
      <c r="D657" s="178">
        <v>401.66</v>
      </c>
    </row>
    <row r="658" spans="1:4" x14ac:dyDescent="0.25">
      <c r="A658" s="176" t="s">
        <v>43096</v>
      </c>
      <c r="B658" s="176" t="s">
        <v>43097</v>
      </c>
      <c r="C658" s="176" t="s">
        <v>115</v>
      </c>
      <c r="D658" s="178">
        <v>35.630000000000003</v>
      </c>
    </row>
    <row r="659" spans="1:4" x14ac:dyDescent="0.25">
      <c r="A659" s="176" t="s">
        <v>43098</v>
      </c>
      <c r="B659" s="176" t="s">
        <v>43099</v>
      </c>
      <c r="C659" s="176" t="s">
        <v>115</v>
      </c>
      <c r="D659" s="178">
        <v>1523</v>
      </c>
    </row>
    <row r="660" spans="1:4" x14ac:dyDescent="0.25">
      <c r="A660" s="176" t="s">
        <v>43100</v>
      </c>
      <c r="B660" s="176" t="s">
        <v>43101</v>
      </c>
      <c r="C660" s="176" t="s">
        <v>322</v>
      </c>
      <c r="D660" s="178">
        <v>124.63</v>
      </c>
    </row>
    <row r="661" spans="1:4" x14ac:dyDescent="0.25">
      <c r="A661" s="176" t="s">
        <v>43102</v>
      </c>
      <c r="B661" s="176" t="s">
        <v>43103</v>
      </c>
      <c r="C661" s="176" t="s">
        <v>115</v>
      </c>
      <c r="D661" s="178">
        <v>591.12</v>
      </c>
    </row>
    <row r="662" spans="1:4" x14ac:dyDescent="0.25">
      <c r="A662" s="176" t="s">
        <v>43104</v>
      </c>
      <c r="B662" s="176" t="s">
        <v>43105</v>
      </c>
      <c r="C662" s="176" t="s">
        <v>115</v>
      </c>
      <c r="D662" s="178">
        <v>342.98</v>
      </c>
    </row>
    <row r="663" spans="1:4" x14ac:dyDescent="0.25">
      <c r="A663" s="176" t="s">
        <v>43106</v>
      </c>
      <c r="B663" s="176" t="s">
        <v>43107</v>
      </c>
      <c r="C663" s="176" t="s">
        <v>115</v>
      </c>
      <c r="D663" s="178">
        <v>342.98</v>
      </c>
    </row>
    <row r="664" spans="1:4" x14ac:dyDescent="0.25">
      <c r="A664" s="176" t="s">
        <v>43108</v>
      </c>
      <c r="B664" s="176" t="s">
        <v>43109</v>
      </c>
      <c r="C664" s="176" t="s">
        <v>115</v>
      </c>
      <c r="D664" s="178">
        <v>937</v>
      </c>
    </row>
    <row r="665" spans="1:4" x14ac:dyDescent="0.25">
      <c r="A665" s="176" t="s">
        <v>43110</v>
      </c>
      <c r="B665" s="176" t="s">
        <v>43111</v>
      </c>
      <c r="C665" s="176" t="s">
        <v>115</v>
      </c>
      <c r="D665" s="178">
        <v>269.89</v>
      </c>
    </row>
    <row r="666" spans="1:4" x14ac:dyDescent="0.25">
      <c r="A666" s="176" t="s">
        <v>43112</v>
      </c>
      <c r="B666" s="176" t="s">
        <v>43113</v>
      </c>
      <c r="C666" s="176" t="s">
        <v>115</v>
      </c>
      <c r="D666" s="178">
        <v>318.26</v>
      </c>
    </row>
    <row r="667" spans="1:4" x14ac:dyDescent="0.25">
      <c r="A667" s="176" t="s">
        <v>43114</v>
      </c>
      <c r="B667" s="176" t="s">
        <v>43115</v>
      </c>
      <c r="C667" s="176" t="s">
        <v>115</v>
      </c>
      <c r="D667" s="178">
        <v>387.26</v>
      </c>
    </row>
    <row r="668" spans="1:4" x14ac:dyDescent="0.25">
      <c r="A668" s="176" t="s">
        <v>43116</v>
      </c>
      <c r="B668" s="176" t="s">
        <v>43117</v>
      </c>
      <c r="C668" s="176" t="s">
        <v>115</v>
      </c>
      <c r="D668" s="178">
        <v>38.19</v>
      </c>
    </row>
    <row r="669" spans="1:4" x14ac:dyDescent="0.25">
      <c r="A669" s="176" t="s">
        <v>43118</v>
      </c>
      <c r="B669" s="176" t="s">
        <v>43119</v>
      </c>
      <c r="C669" s="176" t="s">
        <v>115</v>
      </c>
      <c r="D669" s="178">
        <v>134.56</v>
      </c>
    </row>
    <row r="670" spans="1:4" x14ac:dyDescent="0.25">
      <c r="A670" s="176" t="s">
        <v>43120</v>
      </c>
      <c r="B670" s="176" t="s">
        <v>43121</v>
      </c>
      <c r="C670" s="176" t="s">
        <v>322</v>
      </c>
      <c r="D670" s="178">
        <v>89.83</v>
      </c>
    </row>
    <row r="671" spans="1:4" x14ac:dyDescent="0.25">
      <c r="A671" s="176" t="s">
        <v>43122</v>
      </c>
      <c r="B671" s="176" t="s">
        <v>43123</v>
      </c>
      <c r="C671" s="176" t="s">
        <v>115</v>
      </c>
      <c r="D671" s="178">
        <v>24.37</v>
      </c>
    </row>
    <row r="672" spans="1:4" x14ac:dyDescent="0.25">
      <c r="A672" s="176" t="s">
        <v>43124</v>
      </c>
      <c r="B672" s="176" t="s">
        <v>43125</v>
      </c>
      <c r="C672" s="176" t="s">
        <v>115</v>
      </c>
      <c r="D672" s="178">
        <v>46.26</v>
      </c>
    </row>
    <row r="673" spans="1:4" x14ac:dyDescent="0.25">
      <c r="A673" s="176" t="s">
        <v>43126</v>
      </c>
      <c r="B673" s="176" t="s">
        <v>43127</v>
      </c>
      <c r="C673" s="176" t="s">
        <v>115</v>
      </c>
      <c r="D673" s="178">
        <v>636.01</v>
      </c>
    </row>
    <row r="674" spans="1:4" x14ac:dyDescent="0.25">
      <c r="A674" s="176" t="s">
        <v>43128</v>
      </c>
      <c r="B674" s="176" t="s">
        <v>43129</v>
      </c>
      <c r="C674" s="176" t="s">
        <v>115</v>
      </c>
      <c r="D674" s="178">
        <v>535.6</v>
      </c>
    </row>
    <row r="675" spans="1:4" x14ac:dyDescent="0.25">
      <c r="A675" s="176" t="s">
        <v>43130</v>
      </c>
      <c r="B675" s="176" t="s">
        <v>43131</v>
      </c>
      <c r="C675" s="176" t="s">
        <v>115</v>
      </c>
      <c r="D675" s="178">
        <v>290</v>
      </c>
    </row>
    <row r="676" spans="1:4" x14ac:dyDescent="0.25">
      <c r="A676" s="176" t="s">
        <v>43132</v>
      </c>
      <c r="B676" s="176" t="s">
        <v>43133</v>
      </c>
      <c r="C676" s="176" t="s">
        <v>115</v>
      </c>
      <c r="D676" s="178">
        <v>1150</v>
      </c>
    </row>
    <row r="677" spans="1:4" x14ac:dyDescent="0.25">
      <c r="A677" s="176" t="s">
        <v>43134</v>
      </c>
      <c r="B677" s="176" t="s">
        <v>43135</v>
      </c>
      <c r="C677" s="176" t="s">
        <v>115</v>
      </c>
      <c r="D677" s="178">
        <v>13904.99</v>
      </c>
    </row>
    <row r="678" spans="1:4" x14ac:dyDescent="0.25">
      <c r="A678" s="176" t="s">
        <v>43136</v>
      </c>
      <c r="B678" s="176" t="s">
        <v>43137</v>
      </c>
      <c r="C678" s="176" t="s">
        <v>115</v>
      </c>
      <c r="D678" s="178">
        <v>19616.292099999999</v>
      </c>
    </row>
    <row r="679" spans="1:4" x14ac:dyDescent="0.25">
      <c r="A679" s="176" t="s">
        <v>43138</v>
      </c>
      <c r="B679" s="176" t="s">
        <v>43139</v>
      </c>
      <c r="C679" s="176" t="s">
        <v>115</v>
      </c>
      <c r="D679" s="178">
        <v>1972.25</v>
      </c>
    </row>
    <row r="680" spans="1:4" x14ac:dyDescent="0.25">
      <c r="A680" s="176" t="s">
        <v>43140</v>
      </c>
      <c r="B680" s="176" t="s">
        <v>43141</v>
      </c>
      <c r="C680" s="176" t="s">
        <v>115</v>
      </c>
      <c r="D680" s="178">
        <v>28.62</v>
      </c>
    </row>
    <row r="681" spans="1:4" x14ac:dyDescent="0.25">
      <c r="A681" s="176" t="s">
        <v>43142</v>
      </c>
      <c r="B681" s="176" t="s">
        <v>43143</v>
      </c>
      <c r="C681" s="176" t="s">
        <v>115</v>
      </c>
      <c r="D681" s="178">
        <v>19.190000000000001</v>
      </c>
    </row>
    <row r="682" spans="1:4" x14ac:dyDescent="0.25">
      <c r="A682" s="176" t="s">
        <v>43144</v>
      </c>
      <c r="B682" s="176" t="s">
        <v>43145</v>
      </c>
      <c r="C682" s="176" t="s">
        <v>83</v>
      </c>
      <c r="D682" s="178">
        <v>235.10679999999999</v>
      </c>
    </row>
    <row r="683" spans="1:4" x14ac:dyDescent="0.25">
      <c r="A683" s="176" t="s">
        <v>43146</v>
      </c>
      <c r="B683" s="176" t="s">
        <v>43147</v>
      </c>
      <c r="C683" s="176" t="s">
        <v>83</v>
      </c>
      <c r="D683" s="178">
        <v>111.7079</v>
      </c>
    </row>
    <row r="684" spans="1:4" x14ac:dyDescent="0.25">
      <c r="A684" s="176" t="s">
        <v>43148</v>
      </c>
      <c r="B684" s="176" t="s">
        <v>43149</v>
      </c>
      <c r="C684" s="176" t="s">
        <v>115</v>
      </c>
      <c r="D684" s="178">
        <v>40</v>
      </c>
    </row>
    <row r="685" spans="1:4" x14ac:dyDescent="0.25">
      <c r="A685" s="176" t="s">
        <v>43150</v>
      </c>
      <c r="B685" s="176" t="s">
        <v>43151</v>
      </c>
      <c r="C685" s="176" t="s">
        <v>115</v>
      </c>
      <c r="D685" s="178">
        <v>30.55</v>
      </c>
    </row>
    <row r="686" spans="1:4" x14ac:dyDescent="0.25">
      <c r="A686" s="176" t="s">
        <v>43152</v>
      </c>
      <c r="B686" s="176" t="s">
        <v>43153</v>
      </c>
      <c r="C686" s="176" t="s">
        <v>115</v>
      </c>
      <c r="D686" s="178">
        <v>53.01</v>
      </c>
    </row>
    <row r="687" spans="1:4" x14ac:dyDescent="0.25">
      <c r="A687" s="176" t="s">
        <v>43154</v>
      </c>
      <c r="B687" s="176" t="s">
        <v>43155</v>
      </c>
      <c r="C687" s="176" t="s">
        <v>115</v>
      </c>
      <c r="D687" s="178">
        <v>2.06</v>
      </c>
    </row>
    <row r="688" spans="1:4" x14ac:dyDescent="0.25">
      <c r="A688" s="176" t="s">
        <v>43156</v>
      </c>
      <c r="B688" s="176" t="s">
        <v>43157</v>
      </c>
      <c r="C688" s="176" t="s">
        <v>83</v>
      </c>
      <c r="D688" s="178">
        <v>22.41</v>
      </c>
    </row>
    <row r="689" spans="1:4" x14ac:dyDescent="0.25">
      <c r="A689" s="176" t="s">
        <v>43158</v>
      </c>
      <c r="B689" s="176" t="s">
        <v>43159</v>
      </c>
      <c r="C689" s="176" t="s">
        <v>115</v>
      </c>
      <c r="D689" s="178">
        <v>14.88</v>
      </c>
    </row>
    <row r="690" spans="1:4" x14ac:dyDescent="0.25">
      <c r="A690" s="176" t="s">
        <v>43160</v>
      </c>
      <c r="B690" s="176" t="s">
        <v>43161</v>
      </c>
      <c r="C690" s="176" t="s">
        <v>115</v>
      </c>
      <c r="D690" s="178">
        <v>158.16</v>
      </c>
    </row>
    <row r="691" spans="1:4" x14ac:dyDescent="0.25">
      <c r="A691" s="176" t="s">
        <v>43162</v>
      </c>
      <c r="B691" s="176" t="s">
        <v>43163</v>
      </c>
      <c r="C691" s="176" t="s">
        <v>1467</v>
      </c>
      <c r="D691" s="178">
        <v>520</v>
      </c>
    </row>
    <row r="692" spans="1:4" x14ac:dyDescent="0.25">
      <c r="A692" s="176" t="s">
        <v>43164</v>
      </c>
      <c r="B692" s="176" t="s">
        <v>43165</v>
      </c>
      <c r="C692" s="176" t="s">
        <v>115</v>
      </c>
      <c r="D692" s="178">
        <v>26.19</v>
      </c>
    </row>
    <row r="693" spans="1:4" x14ac:dyDescent="0.25">
      <c r="A693" s="176" t="s">
        <v>43166</v>
      </c>
      <c r="B693" s="176" t="s">
        <v>43167</v>
      </c>
      <c r="C693" s="176" t="s">
        <v>115</v>
      </c>
      <c r="D693" s="178">
        <v>34.299999999999997</v>
      </c>
    </row>
    <row r="694" spans="1:4" x14ac:dyDescent="0.25">
      <c r="A694" s="176" t="s">
        <v>43168</v>
      </c>
      <c r="B694" s="176" t="s">
        <v>43169</v>
      </c>
      <c r="C694" s="176" t="s">
        <v>83</v>
      </c>
      <c r="D694" s="178">
        <v>735.36</v>
      </c>
    </row>
    <row r="695" spans="1:4" x14ac:dyDescent="0.25">
      <c r="A695" s="176" t="s">
        <v>43170</v>
      </c>
      <c r="B695" s="176" t="s">
        <v>43171</v>
      </c>
      <c r="C695" s="176" t="s">
        <v>83</v>
      </c>
      <c r="D695" s="178">
        <v>718.84</v>
      </c>
    </row>
    <row r="696" spans="1:4" x14ac:dyDescent="0.25">
      <c r="A696" s="176" t="s">
        <v>43172</v>
      </c>
      <c r="B696" s="176" t="s">
        <v>43173</v>
      </c>
      <c r="C696" s="176" t="s">
        <v>83</v>
      </c>
      <c r="D696" s="178">
        <v>854.47</v>
      </c>
    </row>
    <row r="697" spans="1:4" x14ac:dyDescent="0.25">
      <c r="A697" s="176" t="s">
        <v>43174</v>
      </c>
      <c r="B697" s="176" t="s">
        <v>43175</v>
      </c>
      <c r="C697" s="176" t="s">
        <v>83</v>
      </c>
      <c r="D697" s="178">
        <v>1040.07</v>
      </c>
    </row>
    <row r="698" spans="1:4" x14ac:dyDescent="0.25">
      <c r="A698" s="176" t="s">
        <v>43176</v>
      </c>
      <c r="B698" s="176" t="s">
        <v>43177</v>
      </c>
      <c r="C698" s="176" t="s">
        <v>83</v>
      </c>
      <c r="D698" s="178">
        <v>1275.44</v>
      </c>
    </row>
    <row r="699" spans="1:4" x14ac:dyDescent="0.25">
      <c r="A699" s="176" t="s">
        <v>43178</v>
      </c>
      <c r="B699" s="176" t="s">
        <v>43179</v>
      </c>
      <c r="C699" s="176" t="s">
        <v>83</v>
      </c>
      <c r="D699" s="178">
        <v>1505.3</v>
      </c>
    </row>
    <row r="700" spans="1:4" x14ac:dyDescent="0.25">
      <c r="A700" s="176" t="s">
        <v>43180</v>
      </c>
      <c r="B700" s="176" t="s">
        <v>43181</v>
      </c>
      <c r="C700" s="176" t="s">
        <v>83</v>
      </c>
      <c r="D700" s="178">
        <v>1965.35</v>
      </c>
    </row>
    <row r="701" spans="1:4" x14ac:dyDescent="0.25">
      <c r="A701" s="176" t="s">
        <v>43182</v>
      </c>
      <c r="B701" s="176" t="s">
        <v>43183</v>
      </c>
      <c r="C701" s="176" t="s">
        <v>83</v>
      </c>
      <c r="D701" s="178">
        <v>2055.23</v>
      </c>
    </row>
    <row r="702" spans="1:4" x14ac:dyDescent="0.25">
      <c r="A702" s="176" t="s">
        <v>43184</v>
      </c>
      <c r="B702" s="176" t="s">
        <v>43185</v>
      </c>
      <c r="C702" s="176" t="s">
        <v>83</v>
      </c>
      <c r="D702" s="178">
        <v>2644.15</v>
      </c>
    </row>
    <row r="703" spans="1:4" x14ac:dyDescent="0.25">
      <c r="A703" s="176" t="s">
        <v>43186</v>
      </c>
      <c r="B703" s="176" t="s">
        <v>43187</v>
      </c>
      <c r="C703" s="176" t="s">
        <v>83</v>
      </c>
      <c r="D703" s="178">
        <v>3429.72</v>
      </c>
    </row>
    <row r="704" spans="1:4" x14ac:dyDescent="0.25">
      <c r="A704" s="176" t="s">
        <v>43188</v>
      </c>
      <c r="B704" s="176" t="s">
        <v>43189</v>
      </c>
      <c r="C704" s="176" t="s">
        <v>322</v>
      </c>
      <c r="D704" s="178">
        <v>278.10000000000002</v>
      </c>
    </row>
    <row r="705" spans="1:4" x14ac:dyDescent="0.25">
      <c r="A705" s="176" t="s">
        <v>43190</v>
      </c>
      <c r="B705" s="176" t="s">
        <v>43191</v>
      </c>
      <c r="C705" s="176" t="s">
        <v>1467</v>
      </c>
      <c r="D705" s="178">
        <v>60</v>
      </c>
    </row>
    <row r="706" spans="1:4" x14ac:dyDescent="0.25">
      <c r="A706" s="176" t="s">
        <v>43192</v>
      </c>
      <c r="B706" s="176" t="s">
        <v>43193</v>
      </c>
      <c r="C706" s="176" t="s">
        <v>115</v>
      </c>
      <c r="D706" s="178">
        <v>8</v>
      </c>
    </row>
    <row r="707" spans="1:4" x14ac:dyDescent="0.25">
      <c r="A707" s="176" t="s">
        <v>43194</v>
      </c>
      <c r="B707" s="176" t="s">
        <v>43195</v>
      </c>
      <c r="C707" s="176" t="s">
        <v>115</v>
      </c>
      <c r="D707" s="178">
        <v>8</v>
      </c>
    </row>
    <row r="708" spans="1:4" x14ac:dyDescent="0.25">
      <c r="A708" s="176" t="s">
        <v>43196</v>
      </c>
      <c r="B708" s="176" t="s">
        <v>43197</v>
      </c>
      <c r="C708" s="176" t="s">
        <v>115</v>
      </c>
      <c r="D708" s="178">
        <v>9</v>
      </c>
    </row>
    <row r="709" spans="1:4" x14ac:dyDescent="0.25">
      <c r="A709" s="176" t="s">
        <v>43198</v>
      </c>
      <c r="B709" s="176" t="s">
        <v>43199</v>
      </c>
      <c r="C709" s="176" t="s">
        <v>115</v>
      </c>
      <c r="D709" s="178">
        <v>16</v>
      </c>
    </row>
    <row r="710" spans="1:4" x14ac:dyDescent="0.25">
      <c r="A710" s="176" t="s">
        <v>43200</v>
      </c>
      <c r="B710" s="176" t="s">
        <v>43201</v>
      </c>
      <c r="C710" s="176" t="s">
        <v>115</v>
      </c>
      <c r="D710" s="178">
        <v>23</v>
      </c>
    </row>
    <row r="711" spans="1:4" x14ac:dyDescent="0.25">
      <c r="A711" s="176" t="s">
        <v>43202</v>
      </c>
      <c r="B711" s="176" t="s">
        <v>43203</v>
      </c>
      <c r="C711" s="176" t="s">
        <v>115</v>
      </c>
      <c r="D711" s="178">
        <v>35</v>
      </c>
    </row>
    <row r="712" spans="1:4" x14ac:dyDescent="0.25">
      <c r="A712" s="176" t="s">
        <v>43204</v>
      </c>
      <c r="B712" s="176" t="s">
        <v>43205</v>
      </c>
      <c r="C712" s="176" t="s">
        <v>115</v>
      </c>
      <c r="D712" s="178">
        <v>202.86</v>
      </c>
    </row>
    <row r="713" spans="1:4" x14ac:dyDescent="0.25">
      <c r="A713" s="176" t="s">
        <v>43206</v>
      </c>
      <c r="B713" s="176" t="s">
        <v>43207</v>
      </c>
      <c r="C713" s="176" t="s">
        <v>115</v>
      </c>
      <c r="D713" s="178">
        <v>1.34</v>
      </c>
    </row>
    <row r="714" spans="1:4" x14ac:dyDescent="0.25">
      <c r="A714" s="176" t="s">
        <v>43208</v>
      </c>
      <c r="B714" s="176" t="s">
        <v>43209</v>
      </c>
      <c r="C714" s="176" t="s">
        <v>322</v>
      </c>
      <c r="D714" s="178">
        <v>619.03</v>
      </c>
    </row>
    <row r="715" spans="1:4" x14ac:dyDescent="0.25">
      <c r="A715" s="176" t="s">
        <v>43210</v>
      </c>
      <c r="B715" s="176" t="s">
        <v>43211</v>
      </c>
      <c r="C715" s="176" t="s">
        <v>322</v>
      </c>
      <c r="D715" s="178">
        <v>903.83</v>
      </c>
    </row>
    <row r="716" spans="1:4" x14ac:dyDescent="0.25">
      <c r="A716" s="176" t="s">
        <v>43212</v>
      </c>
      <c r="B716" s="176" t="s">
        <v>43213</v>
      </c>
      <c r="C716" s="176" t="s">
        <v>322</v>
      </c>
      <c r="D716" s="178">
        <v>648.9</v>
      </c>
    </row>
    <row r="717" spans="1:4" x14ac:dyDescent="0.25">
      <c r="A717" s="176" t="s">
        <v>43214</v>
      </c>
      <c r="B717" s="176" t="s">
        <v>43215</v>
      </c>
      <c r="C717" s="176" t="s">
        <v>322</v>
      </c>
      <c r="D717" s="178">
        <v>35.85</v>
      </c>
    </row>
    <row r="718" spans="1:4" x14ac:dyDescent="0.25">
      <c r="A718" s="176" t="s">
        <v>43216</v>
      </c>
      <c r="B718" s="176" t="s">
        <v>43217</v>
      </c>
      <c r="C718" s="176" t="s">
        <v>322</v>
      </c>
      <c r="D718" s="178">
        <v>105.06</v>
      </c>
    </row>
    <row r="719" spans="1:4" x14ac:dyDescent="0.25">
      <c r="A719" s="176" t="s">
        <v>43218</v>
      </c>
      <c r="B719" s="176" t="s">
        <v>43219</v>
      </c>
      <c r="C719" s="176" t="s">
        <v>322</v>
      </c>
      <c r="D719" s="178">
        <v>51.28</v>
      </c>
    </row>
    <row r="720" spans="1:4" x14ac:dyDescent="0.25">
      <c r="A720" s="176" t="s">
        <v>43220</v>
      </c>
      <c r="B720" s="176" t="s">
        <v>43221</v>
      </c>
      <c r="C720" s="176" t="s">
        <v>322</v>
      </c>
      <c r="D720" s="178">
        <v>66.8</v>
      </c>
    </row>
    <row r="721" spans="1:4" x14ac:dyDescent="0.25">
      <c r="A721" s="176" t="s">
        <v>43222</v>
      </c>
      <c r="B721" s="176" t="s">
        <v>43223</v>
      </c>
      <c r="C721" s="176" t="s">
        <v>322</v>
      </c>
      <c r="D721" s="178">
        <v>20.57</v>
      </c>
    </row>
    <row r="722" spans="1:4" x14ac:dyDescent="0.25">
      <c r="A722" s="176" t="s">
        <v>43224</v>
      </c>
      <c r="B722" s="176" t="s">
        <v>43225</v>
      </c>
      <c r="C722" s="176" t="s">
        <v>115</v>
      </c>
      <c r="D722" s="178">
        <v>751.9</v>
      </c>
    </row>
    <row r="723" spans="1:4" x14ac:dyDescent="0.25">
      <c r="A723" s="176" t="s">
        <v>43226</v>
      </c>
      <c r="B723" s="176" t="s">
        <v>43227</v>
      </c>
      <c r="C723" s="176" t="s">
        <v>115</v>
      </c>
      <c r="D723" s="178">
        <v>53.11</v>
      </c>
    </row>
    <row r="724" spans="1:4" x14ac:dyDescent="0.25">
      <c r="A724" s="176" t="s">
        <v>43228</v>
      </c>
      <c r="B724" s="176" t="s">
        <v>43229</v>
      </c>
      <c r="C724" s="176" t="s">
        <v>115</v>
      </c>
      <c r="D724" s="178">
        <v>77.56</v>
      </c>
    </row>
    <row r="725" spans="1:4" x14ac:dyDescent="0.25">
      <c r="A725" s="176" t="s">
        <v>43230</v>
      </c>
      <c r="B725" s="176" t="s">
        <v>43231</v>
      </c>
      <c r="C725" s="176" t="s">
        <v>115</v>
      </c>
      <c r="D725" s="178">
        <v>119.35</v>
      </c>
    </row>
    <row r="726" spans="1:4" x14ac:dyDescent="0.25">
      <c r="A726" s="176" t="s">
        <v>43232</v>
      </c>
      <c r="B726" s="176" t="s">
        <v>43233</v>
      </c>
      <c r="C726" s="176" t="s">
        <v>115</v>
      </c>
      <c r="D726" s="178">
        <v>2389</v>
      </c>
    </row>
    <row r="727" spans="1:4" x14ac:dyDescent="0.25">
      <c r="A727" s="176" t="s">
        <v>43234</v>
      </c>
      <c r="B727" s="176" t="s">
        <v>43235</v>
      </c>
      <c r="C727" s="176" t="s">
        <v>115</v>
      </c>
      <c r="D727" s="178">
        <v>114.06</v>
      </c>
    </row>
    <row r="728" spans="1:4" x14ac:dyDescent="0.25">
      <c r="A728" s="176" t="s">
        <v>43236</v>
      </c>
      <c r="B728" s="176" t="s">
        <v>43237</v>
      </c>
      <c r="C728" s="176" t="s">
        <v>115</v>
      </c>
      <c r="D728" s="178">
        <v>90.54</v>
      </c>
    </row>
    <row r="729" spans="1:4" x14ac:dyDescent="0.25">
      <c r="A729" s="176" t="s">
        <v>43238</v>
      </c>
      <c r="B729" s="176" t="s">
        <v>43239</v>
      </c>
      <c r="C729" s="176" t="s">
        <v>115</v>
      </c>
      <c r="D729" s="178">
        <v>15.17</v>
      </c>
    </row>
    <row r="730" spans="1:4" x14ac:dyDescent="0.25">
      <c r="A730" s="176" t="s">
        <v>43240</v>
      </c>
      <c r="B730" s="176" t="s">
        <v>43241</v>
      </c>
      <c r="C730" s="176" t="s">
        <v>115</v>
      </c>
      <c r="D730" s="178">
        <v>50.66</v>
      </c>
    </row>
    <row r="731" spans="1:4" x14ac:dyDescent="0.25">
      <c r="A731" s="176" t="s">
        <v>43242</v>
      </c>
      <c r="B731" s="176" t="s">
        <v>43243</v>
      </c>
      <c r="C731" s="176" t="s">
        <v>115</v>
      </c>
      <c r="D731" s="178">
        <v>250.62</v>
      </c>
    </row>
    <row r="732" spans="1:4" x14ac:dyDescent="0.25">
      <c r="A732" s="176" t="s">
        <v>43244</v>
      </c>
      <c r="B732" s="176" t="s">
        <v>43245</v>
      </c>
      <c r="C732" s="176" t="s">
        <v>115</v>
      </c>
      <c r="D732" s="178">
        <v>26.99</v>
      </c>
    </row>
    <row r="733" spans="1:4" x14ac:dyDescent="0.25">
      <c r="A733" s="176" t="s">
        <v>43246</v>
      </c>
      <c r="B733" s="176" t="s">
        <v>43247</v>
      </c>
      <c r="C733" s="176" t="s">
        <v>115</v>
      </c>
      <c r="D733" s="178">
        <v>126.44</v>
      </c>
    </row>
    <row r="734" spans="1:4" x14ac:dyDescent="0.25">
      <c r="A734" s="176" t="s">
        <v>43248</v>
      </c>
      <c r="B734" s="176" t="s">
        <v>43249</v>
      </c>
      <c r="C734" s="176" t="s">
        <v>115</v>
      </c>
      <c r="D734" s="178">
        <v>223.21</v>
      </c>
    </row>
    <row r="735" spans="1:4" x14ac:dyDescent="0.25">
      <c r="A735" s="176" t="s">
        <v>43250</v>
      </c>
      <c r="B735" s="176" t="s">
        <v>43251</v>
      </c>
      <c r="C735" s="176" t="s">
        <v>115</v>
      </c>
      <c r="D735" s="178">
        <v>64.36</v>
      </c>
    </row>
    <row r="736" spans="1:4" x14ac:dyDescent="0.25">
      <c r="A736" s="176" t="s">
        <v>43252</v>
      </c>
      <c r="B736" s="176" t="s">
        <v>43253</v>
      </c>
      <c r="C736" s="176" t="s">
        <v>115</v>
      </c>
      <c r="D736" s="178">
        <v>249.25</v>
      </c>
    </row>
    <row r="737" spans="1:4" x14ac:dyDescent="0.25">
      <c r="A737" s="176" t="s">
        <v>43254</v>
      </c>
      <c r="B737" s="176" t="s">
        <v>43255</v>
      </c>
      <c r="C737" s="176" t="s">
        <v>115</v>
      </c>
      <c r="D737" s="178">
        <v>40.65</v>
      </c>
    </row>
    <row r="738" spans="1:4" x14ac:dyDescent="0.25">
      <c r="A738" s="176" t="s">
        <v>43256</v>
      </c>
      <c r="B738" s="176" t="s">
        <v>43257</v>
      </c>
      <c r="C738" s="176" t="s">
        <v>115</v>
      </c>
      <c r="D738" s="178">
        <v>926.44</v>
      </c>
    </row>
    <row r="739" spans="1:4" x14ac:dyDescent="0.25">
      <c r="A739" s="176" t="s">
        <v>43258</v>
      </c>
      <c r="B739" s="176" t="s">
        <v>43259</v>
      </c>
      <c r="C739" s="176" t="s">
        <v>115</v>
      </c>
      <c r="D739" s="178">
        <v>1372.34</v>
      </c>
    </row>
    <row r="740" spans="1:4" x14ac:dyDescent="0.25">
      <c r="A740" s="176" t="s">
        <v>43260</v>
      </c>
      <c r="B740" s="176" t="s">
        <v>43261</v>
      </c>
      <c r="C740" s="176" t="s">
        <v>115</v>
      </c>
      <c r="D740" s="178">
        <v>460.96</v>
      </c>
    </row>
    <row r="741" spans="1:4" x14ac:dyDescent="0.25">
      <c r="A741" s="176" t="s">
        <v>43262</v>
      </c>
      <c r="B741" s="176" t="s">
        <v>43263</v>
      </c>
      <c r="C741" s="176" t="s">
        <v>83</v>
      </c>
      <c r="D741" s="178">
        <v>1071</v>
      </c>
    </row>
    <row r="742" spans="1:4" x14ac:dyDescent="0.25">
      <c r="A742" s="176" t="s">
        <v>43264</v>
      </c>
      <c r="B742" s="176" t="s">
        <v>43265</v>
      </c>
      <c r="C742" s="176" t="s">
        <v>115</v>
      </c>
      <c r="D742" s="178">
        <v>484</v>
      </c>
    </row>
    <row r="743" spans="1:4" x14ac:dyDescent="0.25">
      <c r="A743" s="176" t="s">
        <v>43266</v>
      </c>
      <c r="B743" s="176" t="s">
        <v>43267</v>
      </c>
      <c r="C743" s="176" t="s">
        <v>115</v>
      </c>
      <c r="D743" s="178">
        <v>20.09</v>
      </c>
    </row>
    <row r="744" spans="1:4" x14ac:dyDescent="0.25">
      <c r="A744" s="176" t="s">
        <v>43268</v>
      </c>
      <c r="B744" s="176" t="s">
        <v>43269</v>
      </c>
      <c r="C744" s="176" t="s">
        <v>83</v>
      </c>
      <c r="D744" s="178">
        <v>960.3</v>
      </c>
    </row>
    <row r="745" spans="1:4" x14ac:dyDescent="0.25">
      <c r="A745" s="176" t="s">
        <v>43270</v>
      </c>
      <c r="B745" s="176" t="s">
        <v>43271</v>
      </c>
      <c r="C745" s="176" t="s">
        <v>115</v>
      </c>
      <c r="D745" s="178">
        <v>494.78</v>
      </c>
    </row>
    <row r="746" spans="1:4" x14ac:dyDescent="0.25">
      <c r="A746" s="176" t="s">
        <v>43272</v>
      </c>
      <c r="B746" s="176" t="s">
        <v>43273</v>
      </c>
      <c r="C746" s="176" t="s">
        <v>115</v>
      </c>
      <c r="D746" s="178">
        <v>9.06</v>
      </c>
    </row>
    <row r="747" spans="1:4" x14ac:dyDescent="0.25">
      <c r="A747" s="176" t="s">
        <v>43274</v>
      </c>
      <c r="B747" s="176" t="s">
        <v>43275</v>
      </c>
      <c r="C747" s="176" t="s">
        <v>115</v>
      </c>
      <c r="D747" s="178">
        <v>37.17</v>
      </c>
    </row>
    <row r="748" spans="1:4" x14ac:dyDescent="0.25">
      <c r="A748" s="176" t="s">
        <v>43276</v>
      </c>
      <c r="B748" s="176" t="s">
        <v>43277</v>
      </c>
      <c r="C748" s="176" t="s">
        <v>83</v>
      </c>
      <c r="D748" s="178">
        <v>45.8187</v>
      </c>
    </row>
    <row r="749" spans="1:4" x14ac:dyDescent="0.25">
      <c r="A749" s="176" t="s">
        <v>43278</v>
      </c>
      <c r="B749" s="176" t="s">
        <v>43279</v>
      </c>
      <c r="C749" s="176" t="s">
        <v>83</v>
      </c>
      <c r="D749" s="178">
        <v>32.799999999999997</v>
      </c>
    </row>
    <row r="750" spans="1:4" x14ac:dyDescent="0.25">
      <c r="A750" s="176" t="s">
        <v>43280</v>
      </c>
      <c r="B750" s="176" t="s">
        <v>43281</v>
      </c>
      <c r="C750" s="176" t="s">
        <v>83</v>
      </c>
      <c r="D750" s="178">
        <v>19.36</v>
      </c>
    </row>
    <row r="751" spans="1:4" x14ac:dyDescent="0.25">
      <c r="A751" s="176" t="s">
        <v>43282</v>
      </c>
      <c r="B751" s="176" t="s">
        <v>43283</v>
      </c>
      <c r="C751" s="176" t="s">
        <v>83</v>
      </c>
      <c r="D751" s="178">
        <v>3.86</v>
      </c>
    </row>
    <row r="752" spans="1:4" x14ac:dyDescent="0.25">
      <c r="A752" s="176" t="s">
        <v>43284</v>
      </c>
      <c r="B752" s="176" t="s">
        <v>43285</v>
      </c>
      <c r="C752" s="176" t="s">
        <v>115</v>
      </c>
      <c r="D752" s="178">
        <v>344.24</v>
      </c>
    </row>
    <row r="753" spans="1:4" x14ac:dyDescent="0.25">
      <c r="A753" s="176" t="s">
        <v>43286</v>
      </c>
      <c r="B753" s="176" t="s">
        <v>43287</v>
      </c>
      <c r="C753" s="176" t="s">
        <v>115</v>
      </c>
      <c r="D753" s="178">
        <v>861.08</v>
      </c>
    </row>
    <row r="754" spans="1:4" x14ac:dyDescent="0.25">
      <c r="A754" s="176" t="s">
        <v>43288</v>
      </c>
      <c r="B754" s="176" t="s">
        <v>43289</v>
      </c>
      <c r="C754" s="176" t="s">
        <v>115</v>
      </c>
      <c r="D754" s="178">
        <v>35.43</v>
      </c>
    </row>
    <row r="755" spans="1:4" x14ac:dyDescent="0.25">
      <c r="A755" s="176" t="s">
        <v>43290</v>
      </c>
      <c r="B755" s="176" t="s">
        <v>43291</v>
      </c>
      <c r="C755" s="176" t="s">
        <v>115</v>
      </c>
      <c r="D755" s="178">
        <v>57.58</v>
      </c>
    </row>
    <row r="756" spans="1:4" x14ac:dyDescent="0.25">
      <c r="A756" s="176" t="s">
        <v>43292</v>
      </c>
      <c r="B756" s="176" t="s">
        <v>43293</v>
      </c>
      <c r="C756" s="176" t="s">
        <v>115</v>
      </c>
      <c r="D756" s="178">
        <v>78.180000000000007</v>
      </c>
    </row>
    <row r="757" spans="1:4" x14ac:dyDescent="0.25">
      <c r="A757" s="176" t="s">
        <v>43294</v>
      </c>
      <c r="B757" s="176" t="s">
        <v>43295</v>
      </c>
      <c r="C757" s="176" t="s">
        <v>115</v>
      </c>
      <c r="D757" s="178">
        <v>88.04</v>
      </c>
    </row>
    <row r="758" spans="1:4" x14ac:dyDescent="0.25">
      <c r="A758" s="176" t="s">
        <v>43296</v>
      </c>
      <c r="B758" s="176" t="s">
        <v>43297</v>
      </c>
      <c r="C758" s="176" t="s">
        <v>115</v>
      </c>
      <c r="D758" s="178">
        <v>28.96</v>
      </c>
    </row>
    <row r="759" spans="1:4" x14ac:dyDescent="0.25">
      <c r="A759" s="176" t="s">
        <v>43298</v>
      </c>
      <c r="B759" s="176" t="s">
        <v>43299</v>
      </c>
      <c r="C759" s="176" t="s">
        <v>115</v>
      </c>
      <c r="D759" s="178">
        <v>1.33</v>
      </c>
    </row>
    <row r="760" spans="1:4" x14ac:dyDescent="0.25">
      <c r="A760" s="176" t="s">
        <v>43300</v>
      </c>
      <c r="B760" s="176" t="s">
        <v>43301</v>
      </c>
      <c r="C760" s="176" t="s">
        <v>115</v>
      </c>
      <c r="D760" s="178">
        <v>4.24</v>
      </c>
    </row>
    <row r="761" spans="1:4" x14ac:dyDescent="0.25">
      <c r="A761" s="176" t="s">
        <v>43302</v>
      </c>
      <c r="B761" s="176" t="s">
        <v>43303</v>
      </c>
      <c r="C761" s="176" t="s">
        <v>115</v>
      </c>
      <c r="D761" s="178">
        <v>7.14</v>
      </c>
    </row>
    <row r="762" spans="1:4" x14ac:dyDescent="0.25">
      <c r="A762" s="176" t="s">
        <v>43304</v>
      </c>
      <c r="B762" s="176" t="s">
        <v>43305</v>
      </c>
      <c r="C762" s="176" t="s">
        <v>115</v>
      </c>
      <c r="D762" s="178">
        <v>2.62</v>
      </c>
    </row>
    <row r="763" spans="1:4" x14ac:dyDescent="0.25">
      <c r="A763" s="176" t="s">
        <v>43306</v>
      </c>
      <c r="B763" s="176" t="s">
        <v>43307</v>
      </c>
      <c r="C763" s="176" t="s">
        <v>115</v>
      </c>
      <c r="D763" s="178">
        <v>3.71</v>
      </c>
    </row>
    <row r="764" spans="1:4" x14ac:dyDescent="0.25">
      <c r="A764" s="176" t="s">
        <v>43308</v>
      </c>
      <c r="B764" s="176" t="s">
        <v>43309</v>
      </c>
      <c r="C764" s="176" t="s">
        <v>115</v>
      </c>
      <c r="D764" s="178">
        <v>5.17</v>
      </c>
    </row>
    <row r="765" spans="1:4" x14ac:dyDescent="0.25">
      <c r="A765" s="176" t="s">
        <v>43310</v>
      </c>
      <c r="B765" s="176" t="s">
        <v>43311</v>
      </c>
      <c r="C765" s="176" t="s">
        <v>115</v>
      </c>
      <c r="D765" s="178">
        <v>41.2</v>
      </c>
    </row>
    <row r="766" spans="1:4" x14ac:dyDescent="0.25">
      <c r="A766" s="176" t="s">
        <v>43312</v>
      </c>
      <c r="B766" s="176" t="s">
        <v>43313</v>
      </c>
      <c r="C766" s="176" t="s">
        <v>115</v>
      </c>
      <c r="D766" s="178">
        <v>1.18</v>
      </c>
    </row>
    <row r="767" spans="1:4" x14ac:dyDescent="0.25">
      <c r="A767" s="176" t="s">
        <v>43314</v>
      </c>
      <c r="B767" s="176" t="s">
        <v>43315</v>
      </c>
      <c r="C767" s="176" t="s">
        <v>115</v>
      </c>
      <c r="D767" s="178">
        <v>1.75</v>
      </c>
    </row>
    <row r="768" spans="1:4" x14ac:dyDescent="0.25">
      <c r="A768" s="176" t="s">
        <v>43316</v>
      </c>
      <c r="B768" s="176" t="s">
        <v>43317</v>
      </c>
      <c r="C768" s="176" t="s">
        <v>115</v>
      </c>
      <c r="D768" s="178">
        <v>4.03</v>
      </c>
    </row>
    <row r="769" spans="1:4" x14ac:dyDescent="0.25">
      <c r="A769" s="176" t="s">
        <v>43318</v>
      </c>
      <c r="B769" s="176" t="s">
        <v>43319</v>
      </c>
      <c r="C769" s="176" t="s">
        <v>115</v>
      </c>
      <c r="D769" s="178">
        <v>3.5</v>
      </c>
    </row>
    <row r="770" spans="1:4" x14ac:dyDescent="0.25">
      <c r="A770" s="176" t="s">
        <v>43320</v>
      </c>
      <c r="B770" s="176" t="s">
        <v>43321</v>
      </c>
      <c r="C770" s="176" t="s">
        <v>115</v>
      </c>
      <c r="D770" s="178">
        <v>4.43</v>
      </c>
    </row>
    <row r="771" spans="1:4" x14ac:dyDescent="0.25">
      <c r="A771" s="176" t="s">
        <v>43322</v>
      </c>
      <c r="B771" s="176" t="s">
        <v>43323</v>
      </c>
      <c r="C771" s="176" t="s">
        <v>115</v>
      </c>
      <c r="D771" s="178">
        <v>10.29</v>
      </c>
    </row>
    <row r="772" spans="1:4" x14ac:dyDescent="0.25">
      <c r="A772" s="176" t="s">
        <v>43324</v>
      </c>
      <c r="B772" s="176" t="s">
        <v>43325</v>
      </c>
      <c r="C772" s="176" t="s">
        <v>115</v>
      </c>
      <c r="D772" s="178">
        <v>50.75</v>
      </c>
    </row>
    <row r="773" spans="1:4" x14ac:dyDescent="0.25">
      <c r="A773" s="176" t="s">
        <v>43326</v>
      </c>
      <c r="B773" s="176" t="s">
        <v>43327</v>
      </c>
      <c r="C773" s="176" t="s">
        <v>115</v>
      </c>
      <c r="D773" s="178">
        <v>3.78</v>
      </c>
    </row>
    <row r="774" spans="1:4" x14ac:dyDescent="0.25">
      <c r="A774" s="176" t="s">
        <v>43328</v>
      </c>
      <c r="B774" s="176" t="s">
        <v>43329</v>
      </c>
      <c r="C774" s="176" t="s">
        <v>115</v>
      </c>
      <c r="D774" s="178">
        <v>8.5399999999999991</v>
      </c>
    </row>
    <row r="775" spans="1:4" x14ac:dyDescent="0.25">
      <c r="A775" s="176" t="s">
        <v>43330</v>
      </c>
      <c r="B775" s="176" t="s">
        <v>43331</v>
      </c>
      <c r="C775" s="176" t="s">
        <v>115</v>
      </c>
      <c r="D775" s="178">
        <v>2811.48</v>
      </c>
    </row>
    <row r="776" spans="1:4" x14ac:dyDescent="0.25">
      <c r="A776" s="176" t="s">
        <v>43332</v>
      </c>
      <c r="B776" s="176" t="s">
        <v>43333</v>
      </c>
      <c r="C776" s="176" t="s">
        <v>115</v>
      </c>
      <c r="D776" s="178">
        <v>0.72</v>
      </c>
    </row>
    <row r="777" spans="1:4" x14ac:dyDescent="0.25">
      <c r="A777" s="176" t="s">
        <v>43334</v>
      </c>
      <c r="B777" s="176" t="s">
        <v>43335</v>
      </c>
      <c r="C777" s="176" t="s">
        <v>115</v>
      </c>
      <c r="D777" s="178">
        <v>0.66</v>
      </c>
    </row>
    <row r="778" spans="1:4" x14ac:dyDescent="0.25">
      <c r="A778" s="176" t="s">
        <v>43336</v>
      </c>
      <c r="B778" s="176" t="s">
        <v>43337</v>
      </c>
      <c r="C778" s="176" t="s">
        <v>115</v>
      </c>
      <c r="D778" s="178">
        <v>0.95</v>
      </c>
    </row>
    <row r="779" spans="1:4" x14ac:dyDescent="0.25">
      <c r="A779" s="176" t="s">
        <v>43338</v>
      </c>
      <c r="B779" s="176" t="s">
        <v>43339</v>
      </c>
      <c r="C779" s="176" t="s">
        <v>115</v>
      </c>
      <c r="D779" s="178">
        <v>2.38</v>
      </c>
    </row>
    <row r="780" spans="1:4" x14ac:dyDescent="0.25">
      <c r="A780" s="176" t="s">
        <v>43340</v>
      </c>
      <c r="B780" s="176" t="s">
        <v>43341</v>
      </c>
      <c r="C780" s="176" t="s">
        <v>115</v>
      </c>
      <c r="D780" s="178">
        <v>10.199999999999999</v>
      </c>
    </row>
    <row r="781" spans="1:4" x14ac:dyDescent="0.25">
      <c r="A781" s="176" t="s">
        <v>43342</v>
      </c>
      <c r="B781" s="176" t="s">
        <v>43343</v>
      </c>
      <c r="C781" s="176" t="s">
        <v>115</v>
      </c>
      <c r="D781" s="178">
        <v>11.7</v>
      </c>
    </row>
    <row r="782" spans="1:4" x14ac:dyDescent="0.25">
      <c r="A782" s="176" t="s">
        <v>43344</v>
      </c>
      <c r="B782" s="176" t="s">
        <v>43345</v>
      </c>
      <c r="C782" s="176" t="s">
        <v>115</v>
      </c>
      <c r="D782" s="178">
        <v>9.99</v>
      </c>
    </row>
    <row r="783" spans="1:4" x14ac:dyDescent="0.25">
      <c r="A783" s="176" t="s">
        <v>43346</v>
      </c>
      <c r="B783" s="176" t="s">
        <v>43347</v>
      </c>
      <c r="C783" s="176" t="s">
        <v>115</v>
      </c>
      <c r="D783" s="178">
        <v>9.1300000000000008</v>
      </c>
    </row>
    <row r="784" spans="1:4" x14ac:dyDescent="0.25">
      <c r="A784" s="176" t="s">
        <v>43348</v>
      </c>
      <c r="B784" s="176" t="s">
        <v>43349</v>
      </c>
      <c r="C784" s="176" t="s">
        <v>115</v>
      </c>
      <c r="D784" s="178">
        <v>19.23</v>
      </c>
    </row>
    <row r="785" spans="1:4" x14ac:dyDescent="0.25">
      <c r="A785" s="176" t="s">
        <v>43350</v>
      </c>
      <c r="B785" s="176" t="s">
        <v>43351</v>
      </c>
      <c r="C785" s="176" t="s">
        <v>115</v>
      </c>
      <c r="D785" s="178">
        <v>19.82</v>
      </c>
    </row>
    <row r="786" spans="1:4" x14ac:dyDescent="0.25">
      <c r="A786" s="176" t="s">
        <v>43352</v>
      </c>
      <c r="B786" s="176" t="s">
        <v>43353</v>
      </c>
      <c r="C786" s="176" t="s">
        <v>115</v>
      </c>
      <c r="D786" s="178">
        <v>7.44</v>
      </c>
    </row>
    <row r="787" spans="1:4" x14ac:dyDescent="0.25">
      <c r="A787" s="176" t="s">
        <v>43354</v>
      </c>
      <c r="B787" s="176" t="s">
        <v>43355</v>
      </c>
      <c r="C787" s="176" t="s">
        <v>115</v>
      </c>
      <c r="D787" s="178">
        <v>17.93</v>
      </c>
    </row>
    <row r="788" spans="1:4" x14ac:dyDescent="0.25">
      <c r="A788" s="176" t="s">
        <v>43356</v>
      </c>
      <c r="B788" s="176" t="s">
        <v>43357</v>
      </c>
      <c r="C788" s="176" t="s">
        <v>115</v>
      </c>
      <c r="D788" s="178">
        <v>3.19</v>
      </c>
    </row>
    <row r="789" spans="1:4" x14ac:dyDescent="0.25">
      <c r="A789" s="176" t="s">
        <v>43358</v>
      </c>
      <c r="B789" s="176" t="s">
        <v>43359</v>
      </c>
      <c r="C789" s="176" t="s">
        <v>115</v>
      </c>
      <c r="D789" s="178">
        <v>2.35</v>
      </c>
    </row>
    <row r="790" spans="1:4" x14ac:dyDescent="0.25">
      <c r="A790" s="176" t="s">
        <v>43360</v>
      </c>
      <c r="B790" s="176" t="s">
        <v>43361</v>
      </c>
      <c r="C790" s="176" t="s">
        <v>115</v>
      </c>
      <c r="D790" s="178">
        <v>11.48</v>
      </c>
    </row>
    <row r="791" spans="1:4" x14ac:dyDescent="0.25">
      <c r="A791" s="176" t="s">
        <v>43362</v>
      </c>
      <c r="B791" s="176" t="s">
        <v>43363</v>
      </c>
      <c r="C791" s="176" t="s">
        <v>115</v>
      </c>
      <c r="D791" s="178">
        <v>13.86</v>
      </c>
    </row>
    <row r="792" spans="1:4" x14ac:dyDescent="0.25">
      <c r="A792" s="176" t="s">
        <v>43364</v>
      </c>
      <c r="B792" s="176" t="s">
        <v>43365</v>
      </c>
      <c r="C792" s="176" t="s">
        <v>115</v>
      </c>
      <c r="D792" s="178">
        <v>4.88</v>
      </c>
    </row>
    <row r="793" spans="1:4" x14ac:dyDescent="0.25">
      <c r="A793" s="176" t="s">
        <v>43366</v>
      </c>
      <c r="B793" s="176" t="s">
        <v>43367</v>
      </c>
      <c r="C793" s="176" t="s">
        <v>115</v>
      </c>
      <c r="D793" s="178">
        <v>6.91</v>
      </c>
    </row>
    <row r="794" spans="1:4" x14ac:dyDescent="0.25">
      <c r="A794" s="176" t="s">
        <v>43368</v>
      </c>
      <c r="B794" s="176" t="s">
        <v>43369</v>
      </c>
      <c r="C794" s="176" t="s">
        <v>115</v>
      </c>
      <c r="D794" s="178">
        <v>44.53</v>
      </c>
    </row>
    <row r="795" spans="1:4" x14ac:dyDescent="0.25">
      <c r="A795" s="176" t="s">
        <v>43370</v>
      </c>
      <c r="B795" s="176" t="s">
        <v>43371</v>
      </c>
      <c r="C795" s="176" t="s">
        <v>115</v>
      </c>
      <c r="D795" s="178">
        <v>57.17</v>
      </c>
    </row>
    <row r="796" spans="1:4" x14ac:dyDescent="0.25">
      <c r="A796" s="176" t="s">
        <v>43372</v>
      </c>
      <c r="B796" s="176" t="s">
        <v>43373</v>
      </c>
      <c r="C796" s="176" t="s">
        <v>115</v>
      </c>
      <c r="D796" s="178">
        <v>211.78</v>
      </c>
    </row>
    <row r="797" spans="1:4" x14ac:dyDescent="0.25">
      <c r="A797" s="176" t="s">
        <v>43374</v>
      </c>
      <c r="B797" s="176" t="s">
        <v>43375</v>
      </c>
      <c r="C797" s="176" t="s">
        <v>115</v>
      </c>
      <c r="D797" s="178">
        <v>328.69</v>
      </c>
    </row>
    <row r="798" spans="1:4" x14ac:dyDescent="0.25">
      <c r="A798" s="176" t="s">
        <v>43376</v>
      </c>
      <c r="B798" s="176" t="s">
        <v>43377</v>
      </c>
      <c r="C798" s="176" t="s">
        <v>115</v>
      </c>
      <c r="D798" s="178">
        <v>1241.81</v>
      </c>
    </row>
    <row r="799" spans="1:4" x14ac:dyDescent="0.25">
      <c r="A799" s="176" t="s">
        <v>43378</v>
      </c>
      <c r="B799" s="176" t="s">
        <v>43379</v>
      </c>
      <c r="C799" s="176" t="s">
        <v>51</v>
      </c>
      <c r="D799" s="178">
        <v>86.89</v>
      </c>
    </row>
    <row r="800" spans="1:4" x14ac:dyDescent="0.25">
      <c r="A800" s="176" t="s">
        <v>43380</v>
      </c>
      <c r="B800" s="176" t="s">
        <v>43381</v>
      </c>
      <c r="C800" s="176" t="s">
        <v>115</v>
      </c>
      <c r="D800" s="178">
        <v>101360</v>
      </c>
    </row>
    <row r="801" spans="1:4" x14ac:dyDescent="0.25">
      <c r="A801" s="176" t="s">
        <v>43382</v>
      </c>
      <c r="B801" s="176" t="s">
        <v>43383</v>
      </c>
      <c r="C801" s="176" t="s">
        <v>1467</v>
      </c>
      <c r="D801" s="178">
        <v>150</v>
      </c>
    </row>
    <row r="802" spans="1:4" x14ac:dyDescent="0.25">
      <c r="A802" s="176" t="s">
        <v>43384</v>
      </c>
      <c r="B802" s="176" t="s">
        <v>43385</v>
      </c>
      <c r="C802" s="176" t="s">
        <v>1467</v>
      </c>
      <c r="D802" s="178">
        <v>160</v>
      </c>
    </row>
    <row r="803" spans="1:4" x14ac:dyDescent="0.25">
      <c r="A803" s="176" t="s">
        <v>43386</v>
      </c>
      <c r="B803" s="176" t="s">
        <v>43387</v>
      </c>
      <c r="C803" s="176" t="s">
        <v>115</v>
      </c>
      <c r="D803" s="178">
        <v>1.2617</v>
      </c>
    </row>
    <row r="804" spans="1:4" x14ac:dyDescent="0.25">
      <c r="A804" s="176" t="s">
        <v>43388</v>
      </c>
      <c r="B804" s="176" t="s">
        <v>43389</v>
      </c>
      <c r="C804" s="176" t="s">
        <v>115</v>
      </c>
      <c r="D804" s="178">
        <v>1.17</v>
      </c>
    </row>
    <row r="805" spans="1:4" x14ac:dyDescent="0.25">
      <c r="A805" s="176" t="s">
        <v>43390</v>
      </c>
      <c r="B805" s="176" t="s">
        <v>43391</v>
      </c>
      <c r="C805" s="176" t="s">
        <v>115</v>
      </c>
      <c r="D805" s="178">
        <v>1.53</v>
      </c>
    </row>
    <row r="806" spans="1:4" x14ac:dyDescent="0.25">
      <c r="A806" s="176" t="s">
        <v>43392</v>
      </c>
      <c r="B806" s="176" t="s">
        <v>43393</v>
      </c>
      <c r="C806" s="176" t="s">
        <v>115</v>
      </c>
      <c r="D806" s="178">
        <v>1.02</v>
      </c>
    </row>
    <row r="807" spans="1:4" x14ac:dyDescent="0.25">
      <c r="A807" s="176" t="s">
        <v>43394</v>
      </c>
      <c r="B807" s="176" t="s">
        <v>43395</v>
      </c>
      <c r="C807" s="176" t="s">
        <v>115</v>
      </c>
      <c r="D807" s="178">
        <v>10.199999999999999</v>
      </c>
    </row>
    <row r="808" spans="1:4" x14ac:dyDescent="0.25">
      <c r="A808" s="176" t="s">
        <v>43396</v>
      </c>
      <c r="B808" s="176" t="s">
        <v>43397</v>
      </c>
      <c r="C808" s="176" t="s">
        <v>83</v>
      </c>
      <c r="D808" s="178">
        <v>41.043799999999997</v>
      </c>
    </row>
    <row r="809" spans="1:4" x14ac:dyDescent="0.25">
      <c r="A809" s="176" t="s">
        <v>43398</v>
      </c>
      <c r="B809" s="176" t="s">
        <v>43399</v>
      </c>
      <c r="C809" s="176" t="s">
        <v>115</v>
      </c>
      <c r="D809" s="178">
        <v>16.2</v>
      </c>
    </row>
    <row r="810" spans="1:4" x14ac:dyDescent="0.25">
      <c r="A810" s="176" t="s">
        <v>43400</v>
      </c>
      <c r="B810" s="176" t="s">
        <v>43401</v>
      </c>
      <c r="C810" s="176" t="s">
        <v>115</v>
      </c>
      <c r="D810" s="178">
        <v>41.63</v>
      </c>
    </row>
    <row r="811" spans="1:4" x14ac:dyDescent="0.25">
      <c r="A811" s="176" t="s">
        <v>43402</v>
      </c>
      <c r="B811" s="176" t="s">
        <v>43403</v>
      </c>
      <c r="C811" s="176" t="s">
        <v>322</v>
      </c>
      <c r="D811" s="178">
        <v>44.78</v>
      </c>
    </row>
    <row r="812" spans="1:4" x14ac:dyDescent="0.25">
      <c r="A812" s="176" t="s">
        <v>43404</v>
      </c>
      <c r="B812" s="176" t="s">
        <v>43405</v>
      </c>
      <c r="C812" s="176" t="s">
        <v>51</v>
      </c>
      <c r="D812" s="178">
        <v>11.6</v>
      </c>
    </row>
    <row r="813" spans="1:4" x14ac:dyDescent="0.25">
      <c r="A813" s="176" t="s">
        <v>43406</v>
      </c>
      <c r="B813" s="176" t="s">
        <v>43407</v>
      </c>
      <c r="C813" s="176" t="s">
        <v>51</v>
      </c>
      <c r="D813" s="178">
        <v>12.05</v>
      </c>
    </row>
    <row r="814" spans="1:4" x14ac:dyDescent="0.25">
      <c r="A814" s="176" t="s">
        <v>43408</v>
      </c>
      <c r="B814" s="176" t="s">
        <v>43409</v>
      </c>
      <c r="C814" s="176" t="s">
        <v>115</v>
      </c>
      <c r="D814" s="178">
        <v>15.82</v>
      </c>
    </row>
    <row r="815" spans="1:4" x14ac:dyDescent="0.25">
      <c r="A815" s="176" t="s">
        <v>43410</v>
      </c>
      <c r="B815" s="176" t="s">
        <v>43411</v>
      </c>
      <c r="C815" s="176" t="s">
        <v>322</v>
      </c>
      <c r="D815" s="178">
        <v>41.74</v>
      </c>
    </row>
    <row r="816" spans="1:4" x14ac:dyDescent="0.25">
      <c r="A816" s="176" t="s">
        <v>43412</v>
      </c>
      <c r="B816" s="176" t="s">
        <v>43413</v>
      </c>
      <c r="C816" s="176" t="s">
        <v>115</v>
      </c>
      <c r="D816" s="178">
        <v>34.39</v>
      </c>
    </row>
    <row r="817" spans="1:4" x14ac:dyDescent="0.25">
      <c r="A817" s="176" t="s">
        <v>43414</v>
      </c>
      <c r="B817" s="176" t="s">
        <v>43415</v>
      </c>
      <c r="C817" s="176" t="s">
        <v>115</v>
      </c>
      <c r="D817" s="178">
        <v>16.05</v>
      </c>
    </row>
    <row r="818" spans="1:4" x14ac:dyDescent="0.25">
      <c r="A818" s="176" t="s">
        <v>43416</v>
      </c>
      <c r="B818" s="176" t="s">
        <v>43417</v>
      </c>
      <c r="C818" s="176" t="s">
        <v>322</v>
      </c>
      <c r="D818" s="178">
        <v>82.739099999999993</v>
      </c>
    </row>
    <row r="819" spans="1:4" x14ac:dyDescent="0.25">
      <c r="A819" s="176" t="s">
        <v>43418</v>
      </c>
      <c r="B819" s="176" t="s">
        <v>43419</v>
      </c>
      <c r="C819" s="176" t="s">
        <v>115</v>
      </c>
      <c r="D819" s="178">
        <v>50.45</v>
      </c>
    </row>
    <row r="820" spans="1:4" x14ac:dyDescent="0.25">
      <c r="A820" s="176" t="s">
        <v>43420</v>
      </c>
      <c r="B820" s="176" t="s">
        <v>43421</v>
      </c>
      <c r="C820" s="176" t="s">
        <v>115</v>
      </c>
      <c r="D820" s="178">
        <v>45.39</v>
      </c>
    </row>
    <row r="821" spans="1:4" x14ac:dyDescent="0.25">
      <c r="A821" s="176" t="s">
        <v>43422</v>
      </c>
      <c r="B821" s="176" t="s">
        <v>43423</v>
      </c>
      <c r="C821" s="176" t="s">
        <v>115</v>
      </c>
      <c r="D821" s="178">
        <v>43.61</v>
      </c>
    </row>
    <row r="822" spans="1:4" x14ac:dyDescent="0.25">
      <c r="A822" s="176" t="s">
        <v>43424</v>
      </c>
      <c r="B822" s="176" t="s">
        <v>43425</v>
      </c>
      <c r="C822" s="176" t="s">
        <v>115</v>
      </c>
      <c r="D822" s="178">
        <v>950</v>
      </c>
    </row>
    <row r="823" spans="1:4" x14ac:dyDescent="0.25">
      <c r="A823" s="176" t="s">
        <v>43426</v>
      </c>
      <c r="B823" s="176" t="s">
        <v>43427</v>
      </c>
      <c r="C823" s="176" t="s">
        <v>956</v>
      </c>
      <c r="D823" s="178">
        <v>5.05</v>
      </c>
    </row>
    <row r="824" spans="1:4" x14ac:dyDescent="0.25">
      <c r="A824" s="176" t="s">
        <v>43428</v>
      </c>
      <c r="B824" s="176" t="s">
        <v>43429</v>
      </c>
      <c r="C824" s="176" t="s">
        <v>115</v>
      </c>
      <c r="D824" s="178">
        <v>3884</v>
      </c>
    </row>
    <row r="825" spans="1:4" x14ac:dyDescent="0.25">
      <c r="A825" s="176" t="s">
        <v>43430</v>
      </c>
      <c r="B825" s="176" t="s">
        <v>43431</v>
      </c>
      <c r="C825" s="176" t="s">
        <v>115</v>
      </c>
      <c r="D825" s="178">
        <v>1194.48</v>
      </c>
    </row>
    <row r="826" spans="1:4" x14ac:dyDescent="0.25">
      <c r="A826" s="176" t="s">
        <v>43432</v>
      </c>
      <c r="B826" s="176" t="s">
        <v>43433</v>
      </c>
      <c r="C826" s="176" t="s">
        <v>83</v>
      </c>
      <c r="D826" s="178">
        <v>13.7</v>
      </c>
    </row>
    <row r="827" spans="1:4" x14ac:dyDescent="0.25">
      <c r="A827" s="176" t="s">
        <v>43434</v>
      </c>
      <c r="B827" s="176" t="s">
        <v>43435</v>
      </c>
      <c r="C827" s="176" t="s">
        <v>115</v>
      </c>
      <c r="D827" s="178">
        <v>14.72</v>
      </c>
    </row>
    <row r="828" spans="1:4" x14ac:dyDescent="0.25">
      <c r="A828" s="176" t="s">
        <v>43436</v>
      </c>
      <c r="B828" s="176" t="s">
        <v>58774</v>
      </c>
      <c r="C828" s="176" t="s">
        <v>115</v>
      </c>
      <c r="D828" s="178">
        <v>99.5</v>
      </c>
    </row>
    <row r="829" spans="1:4" x14ac:dyDescent="0.25">
      <c r="A829" s="176" t="s">
        <v>43437</v>
      </c>
      <c r="B829" s="176" t="s">
        <v>43438</v>
      </c>
      <c r="C829" s="176" t="s">
        <v>115</v>
      </c>
      <c r="D829" s="178">
        <v>50.18</v>
      </c>
    </row>
    <row r="830" spans="1:4" x14ac:dyDescent="0.25">
      <c r="A830" s="176" t="s">
        <v>43439</v>
      </c>
      <c r="B830" s="176" t="s">
        <v>43440</v>
      </c>
      <c r="C830" s="176" t="s">
        <v>115</v>
      </c>
      <c r="D830" s="178">
        <v>1.93</v>
      </c>
    </row>
    <row r="831" spans="1:4" x14ac:dyDescent="0.25">
      <c r="A831" s="176" t="s">
        <v>43441</v>
      </c>
      <c r="B831" s="176" t="s">
        <v>43442</v>
      </c>
      <c r="C831" s="176" t="s">
        <v>115</v>
      </c>
      <c r="D831" s="178">
        <v>2.39</v>
      </c>
    </row>
    <row r="832" spans="1:4" x14ac:dyDescent="0.25">
      <c r="A832" s="176" t="s">
        <v>43443</v>
      </c>
      <c r="B832" s="176" t="s">
        <v>43444</v>
      </c>
      <c r="C832" s="176" t="s">
        <v>115</v>
      </c>
      <c r="D832" s="178">
        <v>2.2000000000000002</v>
      </c>
    </row>
    <row r="833" spans="1:4" x14ac:dyDescent="0.25">
      <c r="A833" s="176" t="s">
        <v>43445</v>
      </c>
      <c r="B833" s="176" t="s">
        <v>43446</v>
      </c>
      <c r="C833" s="176" t="s">
        <v>115</v>
      </c>
      <c r="D833" s="178">
        <v>3350</v>
      </c>
    </row>
    <row r="834" spans="1:4" x14ac:dyDescent="0.25">
      <c r="A834" s="176" t="s">
        <v>43447</v>
      </c>
      <c r="B834" s="176" t="s">
        <v>43448</v>
      </c>
      <c r="C834" s="176" t="s">
        <v>115</v>
      </c>
      <c r="D834" s="178">
        <v>3620</v>
      </c>
    </row>
    <row r="835" spans="1:4" x14ac:dyDescent="0.25">
      <c r="A835" s="176" t="s">
        <v>43449</v>
      </c>
      <c r="B835" s="176" t="s">
        <v>43450</v>
      </c>
      <c r="C835" s="176" t="s">
        <v>115</v>
      </c>
      <c r="D835" s="178">
        <v>3950</v>
      </c>
    </row>
    <row r="836" spans="1:4" x14ac:dyDescent="0.25">
      <c r="A836" s="176" t="s">
        <v>43451</v>
      </c>
      <c r="B836" s="176" t="s">
        <v>43452</v>
      </c>
      <c r="C836" s="176" t="s">
        <v>51</v>
      </c>
      <c r="D836" s="178">
        <v>3.91</v>
      </c>
    </row>
    <row r="837" spans="1:4" x14ac:dyDescent="0.25">
      <c r="A837" s="176" t="s">
        <v>43453</v>
      </c>
      <c r="B837" s="176" t="s">
        <v>43454</v>
      </c>
      <c r="C837" s="176" t="s">
        <v>115</v>
      </c>
      <c r="D837" s="178">
        <v>22.06</v>
      </c>
    </row>
    <row r="838" spans="1:4" x14ac:dyDescent="0.25">
      <c r="A838" s="176" t="s">
        <v>43455</v>
      </c>
      <c r="B838" s="176" t="s">
        <v>43456</v>
      </c>
      <c r="C838" s="176" t="s">
        <v>115</v>
      </c>
      <c r="D838" s="178">
        <v>5.07</v>
      </c>
    </row>
    <row r="839" spans="1:4" x14ac:dyDescent="0.25">
      <c r="A839" s="176" t="s">
        <v>43457</v>
      </c>
      <c r="B839" s="176" t="s">
        <v>43458</v>
      </c>
      <c r="C839" s="176" t="s">
        <v>51</v>
      </c>
      <c r="D839" s="178">
        <v>25.408000000000001</v>
      </c>
    </row>
    <row r="840" spans="1:4" x14ac:dyDescent="0.25">
      <c r="A840" s="176" t="s">
        <v>43459</v>
      </c>
      <c r="B840" s="176" t="s">
        <v>43460</v>
      </c>
      <c r="C840" s="176" t="s">
        <v>956</v>
      </c>
      <c r="D840" s="178">
        <v>17.001100000000001</v>
      </c>
    </row>
    <row r="841" spans="1:4" x14ac:dyDescent="0.25">
      <c r="A841" s="176" t="s">
        <v>43461</v>
      </c>
      <c r="B841" s="176" t="s">
        <v>43462</v>
      </c>
      <c r="C841" s="176" t="s">
        <v>115</v>
      </c>
      <c r="D841" s="178">
        <v>10.72</v>
      </c>
    </row>
    <row r="842" spans="1:4" x14ac:dyDescent="0.25">
      <c r="A842" s="176" t="s">
        <v>43463</v>
      </c>
      <c r="B842" s="176" t="s">
        <v>43464</v>
      </c>
      <c r="C842" s="176" t="s">
        <v>115</v>
      </c>
      <c r="D842" s="178">
        <v>4.8099999999999996</v>
      </c>
    </row>
    <row r="843" spans="1:4" x14ac:dyDescent="0.25">
      <c r="A843" s="176" t="s">
        <v>43465</v>
      </c>
      <c r="B843" s="176" t="s">
        <v>43466</v>
      </c>
      <c r="C843" s="176" t="s">
        <v>115</v>
      </c>
      <c r="D843" s="178">
        <v>17.23</v>
      </c>
    </row>
    <row r="844" spans="1:4" x14ac:dyDescent="0.25">
      <c r="A844" s="176" t="s">
        <v>43467</v>
      </c>
      <c r="B844" s="176" t="s">
        <v>43468</v>
      </c>
      <c r="C844" s="176" t="s">
        <v>115</v>
      </c>
      <c r="D844" s="178">
        <v>34.94</v>
      </c>
    </row>
    <row r="845" spans="1:4" x14ac:dyDescent="0.25">
      <c r="A845" s="176" t="s">
        <v>43469</v>
      </c>
      <c r="B845" s="176" t="s">
        <v>43470</v>
      </c>
      <c r="C845" s="176" t="s">
        <v>115</v>
      </c>
      <c r="D845" s="178">
        <v>31.19</v>
      </c>
    </row>
    <row r="846" spans="1:4" x14ac:dyDescent="0.25">
      <c r="A846" s="176" t="s">
        <v>43471</v>
      </c>
      <c r="B846" s="176" t="s">
        <v>43472</v>
      </c>
      <c r="C846" s="176" t="s">
        <v>51</v>
      </c>
      <c r="D846" s="178">
        <v>11.22</v>
      </c>
    </row>
    <row r="847" spans="1:4" x14ac:dyDescent="0.25">
      <c r="A847" s="176" t="s">
        <v>43473</v>
      </c>
      <c r="B847" s="176" t="s">
        <v>43474</v>
      </c>
      <c r="C847" s="176" t="s">
        <v>115</v>
      </c>
      <c r="D847" s="178">
        <v>463.5</v>
      </c>
    </row>
    <row r="848" spans="1:4" x14ac:dyDescent="0.25">
      <c r="A848" s="176" t="s">
        <v>43475</v>
      </c>
      <c r="B848" s="176" t="s">
        <v>43476</v>
      </c>
      <c r="C848" s="176" t="s">
        <v>51</v>
      </c>
      <c r="D848" s="178">
        <v>8.02</v>
      </c>
    </row>
    <row r="849" spans="1:4" x14ac:dyDescent="0.25">
      <c r="A849" s="176" t="s">
        <v>43477</v>
      </c>
      <c r="B849" s="176" t="s">
        <v>43478</v>
      </c>
      <c r="C849" s="176" t="s">
        <v>51</v>
      </c>
      <c r="D849" s="178">
        <v>8.02</v>
      </c>
    </row>
    <row r="850" spans="1:4" x14ac:dyDescent="0.25">
      <c r="A850" s="176" t="s">
        <v>43479</v>
      </c>
      <c r="B850" s="176" t="s">
        <v>43480</v>
      </c>
      <c r="C850" s="176" t="s">
        <v>115</v>
      </c>
      <c r="D850" s="178">
        <v>186.89</v>
      </c>
    </row>
    <row r="851" spans="1:4" x14ac:dyDescent="0.25">
      <c r="A851" s="176" t="s">
        <v>43481</v>
      </c>
      <c r="B851" s="176" t="s">
        <v>43482</v>
      </c>
      <c r="C851" s="176" t="s">
        <v>115</v>
      </c>
      <c r="D851" s="178">
        <v>549207.73</v>
      </c>
    </row>
    <row r="852" spans="1:4" x14ac:dyDescent="0.25">
      <c r="A852" s="176" t="s">
        <v>43483</v>
      </c>
      <c r="B852" s="176" t="s">
        <v>43484</v>
      </c>
      <c r="C852" s="176" t="s">
        <v>115</v>
      </c>
      <c r="D852" s="178">
        <v>598207.73</v>
      </c>
    </row>
    <row r="853" spans="1:4" x14ac:dyDescent="0.25">
      <c r="A853" s="176" t="s">
        <v>43485</v>
      </c>
      <c r="B853" s="176" t="s">
        <v>43486</v>
      </c>
      <c r="C853" s="176" t="s">
        <v>115</v>
      </c>
      <c r="D853" s="178">
        <v>242140.92</v>
      </c>
    </row>
    <row r="854" spans="1:4" x14ac:dyDescent="0.25">
      <c r="A854" s="176" t="s">
        <v>43487</v>
      </c>
      <c r="B854" s="176" t="s">
        <v>43488</v>
      </c>
      <c r="C854" s="176" t="s">
        <v>115</v>
      </c>
      <c r="D854" s="178">
        <v>261140.92</v>
      </c>
    </row>
    <row r="855" spans="1:4" x14ac:dyDescent="0.25">
      <c r="A855" s="176" t="s">
        <v>43489</v>
      </c>
      <c r="B855" s="176" t="s">
        <v>43490</v>
      </c>
      <c r="C855" s="176" t="s">
        <v>115</v>
      </c>
      <c r="D855" s="178">
        <v>579345.42000000004</v>
      </c>
    </row>
    <row r="856" spans="1:4" x14ac:dyDescent="0.25">
      <c r="A856" s="176" t="s">
        <v>43491</v>
      </c>
      <c r="B856" s="176" t="s">
        <v>43492</v>
      </c>
      <c r="C856" s="176" t="s">
        <v>115</v>
      </c>
      <c r="D856" s="178">
        <v>1002034.92</v>
      </c>
    </row>
    <row r="857" spans="1:4" x14ac:dyDescent="0.25">
      <c r="A857" s="176" t="s">
        <v>43493</v>
      </c>
      <c r="B857" s="176" t="s">
        <v>43494</v>
      </c>
      <c r="C857" s="176" t="s">
        <v>115</v>
      </c>
      <c r="D857" s="178">
        <v>611448.42000000004</v>
      </c>
    </row>
    <row r="858" spans="1:4" x14ac:dyDescent="0.25">
      <c r="A858" s="176" t="s">
        <v>43495</v>
      </c>
      <c r="B858" s="176" t="s">
        <v>43496</v>
      </c>
      <c r="C858" s="176" t="s">
        <v>115</v>
      </c>
      <c r="D858" s="178">
        <v>1829207.73</v>
      </c>
    </row>
    <row r="859" spans="1:4" x14ac:dyDescent="0.25">
      <c r="A859" s="176" t="s">
        <v>43497</v>
      </c>
      <c r="B859" s="176" t="s">
        <v>43498</v>
      </c>
      <c r="C859" s="176" t="s">
        <v>115</v>
      </c>
      <c r="D859" s="178">
        <v>108492.02</v>
      </c>
    </row>
    <row r="860" spans="1:4" x14ac:dyDescent="0.25">
      <c r="A860" s="176" t="s">
        <v>43499</v>
      </c>
      <c r="B860" s="176" t="s">
        <v>43500</v>
      </c>
      <c r="C860" s="176" t="s">
        <v>115</v>
      </c>
      <c r="D860" s="178">
        <v>161500</v>
      </c>
    </row>
    <row r="861" spans="1:4" x14ac:dyDescent="0.25">
      <c r="A861" s="176" t="s">
        <v>43501</v>
      </c>
      <c r="B861" s="176" t="s">
        <v>43502</v>
      </c>
      <c r="C861" s="176" t="s">
        <v>115</v>
      </c>
      <c r="D861" s="178">
        <v>10890</v>
      </c>
    </row>
    <row r="862" spans="1:4" x14ac:dyDescent="0.25">
      <c r="A862" s="176" t="s">
        <v>43503</v>
      </c>
      <c r="B862" s="176" t="s">
        <v>43504</v>
      </c>
      <c r="C862" s="176" t="s">
        <v>115</v>
      </c>
      <c r="D862" s="178">
        <v>1561.23</v>
      </c>
    </row>
    <row r="863" spans="1:4" x14ac:dyDescent="0.25">
      <c r="A863" s="176" t="s">
        <v>43505</v>
      </c>
      <c r="B863" s="176" t="s">
        <v>43506</v>
      </c>
      <c r="C863" s="176" t="s">
        <v>115</v>
      </c>
      <c r="D863" s="178">
        <v>1874.5</v>
      </c>
    </row>
    <row r="864" spans="1:4" x14ac:dyDescent="0.25">
      <c r="A864" s="176" t="s">
        <v>43507</v>
      </c>
      <c r="B864" s="176" t="s">
        <v>43508</v>
      </c>
      <c r="C864" s="176" t="s">
        <v>115</v>
      </c>
      <c r="D864" s="178">
        <v>29870</v>
      </c>
    </row>
    <row r="865" spans="1:4" x14ac:dyDescent="0.25">
      <c r="A865" s="176" t="s">
        <v>43509</v>
      </c>
      <c r="B865" s="176" t="s">
        <v>43510</v>
      </c>
      <c r="C865" s="176" t="s">
        <v>115</v>
      </c>
      <c r="D865" s="178">
        <v>1449207.73</v>
      </c>
    </row>
    <row r="866" spans="1:4" x14ac:dyDescent="0.25">
      <c r="A866" s="176" t="s">
        <v>43511</v>
      </c>
      <c r="B866" s="176" t="s">
        <v>43512</v>
      </c>
      <c r="C866" s="176" t="s">
        <v>115</v>
      </c>
      <c r="D866" s="178">
        <v>1660524.64</v>
      </c>
    </row>
    <row r="867" spans="1:4" x14ac:dyDescent="0.25">
      <c r="A867" s="176" t="s">
        <v>43513</v>
      </c>
      <c r="B867" s="176" t="s">
        <v>43514</v>
      </c>
      <c r="C867" s="176" t="s">
        <v>83</v>
      </c>
      <c r="D867" s="178">
        <v>975</v>
      </c>
    </row>
    <row r="868" spans="1:4" x14ac:dyDescent="0.25">
      <c r="A868" s="176" t="s">
        <v>43515</v>
      </c>
      <c r="B868" s="176" t="s">
        <v>43516</v>
      </c>
      <c r="C868" s="176" t="s">
        <v>83</v>
      </c>
      <c r="D868" s="178">
        <v>1110</v>
      </c>
    </row>
    <row r="869" spans="1:4" x14ac:dyDescent="0.25">
      <c r="A869" s="176" t="s">
        <v>43517</v>
      </c>
      <c r="B869" s="176" t="s">
        <v>43518</v>
      </c>
      <c r="C869" s="176" t="s">
        <v>83</v>
      </c>
      <c r="D869" s="178">
        <v>765</v>
      </c>
    </row>
    <row r="870" spans="1:4" x14ac:dyDescent="0.25">
      <c r="A870" s="176" t="s">
        <v>43519</v>
      </c>
      <c r="B870" s="176" t="s">
        <v>43520</v>
      </c>
      <c r="C870" s="176" t="s">
        <v>115</v>
      </c>
      <c r="D870" s="178">
        <v>811.64</v>
      </c>
    </row>
    <row r="871" spans="1:4" x14ac:dyDescent="0.25">
      <c r="A871" s="176" t="s">
        <v>43521</v>
      </c>
      <c r="B871" s="176" t="s">
        <v>43522</v>
      </c>
      <c r="C871" s="176" t="s">
        <v>115</v>
      </c>
      <c r="D871" s="178">
        <v>412.93</v>
      </c>
    </row>
    <row r="872" spans="1:4" x14ac:dyDescent="0.25">
      <c r="A872" s="176" t="s">
        <v>43523</v>
      </c>
      <c r="B872" s="176" t="s">
        <v>43524</v>
      </c>
      <c r="C872" s="176" t="s">
        <v>115</v>
      </c>
      <c r="D872" s="178">
        <v>769.41</v>
      </c>
    </row>
    <row r="873" spans="1:4" x14ac:dyDescent="0.25">
      <c r="A873" s="176" t="s">
        <v>43525</v>
      </c>
      <c r="B873" s="176" t="s">
        <v>43526</v>
      </c>
      <c r="C873" s="176" t="s">
        <v>115</v>
      </c>
      <c r="D873" s="178">
        <v>27.81</v>
      </c>
    </row>
    <row r="874" spans="1:4" x14ac:dyDescent="0.25">
      <c r="A874" s="176" t="s">
        <v>43527</v>
      </c>
      <c r="B874" s="176" t="s">
        <v>43528</v>
      </c>
      <c r="C874" s="176" t="s">
        <v>115</v>
      </c>
      <c r="D874" s="178">
        <v>29.77</v>
      </c>
    </row>
    <row r="875" spans="1:4" x14ac:dyDescent="0.25">
      <c r="A875" s="176" t="s">
        <v>43529</v>
      </c>
      <c r="B875" s="176" t="s">
        <v>43530</v>
      </c>
      <c r="C875" s="176" t="s">
        <v>115</v>
      </c>
      <c r="D875" s="178">
        <v>19.84</v>
      </c>
    </row>
    <row r="876" spans="1:4" x14ac:dyDescent="0.25">
      <c r="A876" s="176" t="s">
        <v>43531</v>
      </c>
      <c r="B876" s="176" t="s">
        <v>43532</v>
      </c>
      <c r="C876" s="176" t="s">
        <v>115</v>
      </c>
      <c r="D876" s="178">
        <v>19.57</v>
      </c>
    </row>
    <row r="877" spans="1:4" x14ac:dyDescent="0.25">
      <c r="A877" s="176" t="s">
        <v>43533</v>
      </c>
      <c r="B877" s="176" t="s">
        <v>43534</v>
      </c>
      <c r="C877" s="176" t="s">
        <v>115</v>
      </c>
      <c r="D877" s="178">
        <v>7.83</v>
      </c>
    </row>
    <row r="878" spans="1:4" x14ac:dyDescent="0.25">
      <c r="A878" s="176" t="s">
        <v>43535</v>
      </c>
      <c r="B878" s="176" t="s">
        <v>43536</v>
      </c>
      <c r="C878" s="176" t="s">
        <v>115</v>
      </c>
      <c r="D878" s="178">
        <v>23.9</v>
      </c>
    </row>
    <row r="879" spans="1:4" x14ac:dyDescent="0.25">
      <c r="A879" s="176" t="s">
        <v>43537</v>
      </c>
      <c r="B879" s="176" t="s">
        <v>43538</v>
      </c>
      <c r="C879" s="176" t="s">
        <v>115</v>
      </c>
      <c r="D879" s="178">
        <v>21.63</v>
      </c>
    </row>
    <row r="880" spans="1:4" x14ac:dyDescent="0.25">
      <c r="A880" s="176" t="s">
        <v>43539</v>
      </c>
      <c r="B880" s="176" t="s">
        <v>43540</v>
      </c>
      <c r="C880" s="176" t="s">
        <v>115</v>
      </c>
      <c r="D880" s="178">
        <v>28.84</v>
      </c>
    </row>
    <row r="881" spans="1:4" x14ac:dyDescent="0.25">
      <c r="A881" s="176" t="s">
        <v>43541</v>
      </c>
      <c r="B881" s="176" t="s">
        <v>43542</v>
      </c>
      <c r="C881" s="176" t="s">
        <v>115</v>
      </c>
      <c r="D881" s="178">
        <v>7.83</v>
      </c>
    </row>
    <row r="882" spans="1:4" x14ac:dyDescent="0.25">
      <c r="A882" s="176" t="s">
        <v>43543</v>
      </c>
      <c r="B882" s="176" t="s">
        <v>43544</v>
      </c>
      <c r="C882" s="176" t="s">
        <v>115</v>
      </c>
      <c r="D882" s="178">
        <v>70.45</v>
      </c>
    </row>
    <row r="883" spans="1:4" x14ac:dyDescent="0.25">
      <c r="A883" s="176" t="s">
        <v>43545</v>
      </c>
      <c r="B883" s="176" t="s">
        <v>43546</v>
      </c>
      <c r="C883" s="176" t="s">
        <v>41886</v>
      </c>
      <c r="D883" s="178">
        <v>61.86</v>
      </c>
    </row>
    <row r="884" spans="1:4" x14ac:dyDescent="0.25">
      <c r="A884" s="176" t="s">
        <v>43547</v>
      </c>
      <c r="B884" s="176" t="s">
        <v>43548</v>
      </c>
      <c r="C884" s="176" t="s">
        <v>51</v>
      </c>
      <c r="D884" s="178">
        <v>71.069999999999993</v>
      </c>
    </row>
    <row r="885" spans="1:4" x14ac:dyDescent="0.25">
      <c r="A885" s="176" t="s">
        <v>43549</v>
      </c>
      <c r="B885" s="176" t="s">
        <v>43550</v>
      </c>
      <c r="C885" s="176" t="s">
        <v>115</v>
      </c>
      <c r="D885" s="178">
        <v>91.46</v>
      </c>
    </row>
    <row r="886" spans="1:4" x14ac:dyDescent="0.25">
      <c r="A886" s="176" t="s">
        <v>43551</v>
      </c>
      <c r="B886" s="176" t="s">
        <v>43552</v>
      </c>
      <c r="C886" s="176" t="s">
        <v>41886</v>
      </c>
      <c r="D886" s="178">
        <v>111.71</v>
      </c>
    </row>
    <row r="887" spans="1:4" x14ac:dyDescent="0.25">
      <c r="A887" s="176" t="s">
        <v>43553</v>
      </c>
      <c r="B887" s="176" t="s">
        <v>43554</v>
      </c>
      <c r="C887" s="176" t="s">
        <v>115</v>
      </c>
      <c r="D887" s="178">
        <v>73.38</v>
      </c>
    </row>
    <row r="888" spans="1:4" x14ac:dyDescent="0.25">
      <c r="A888" s="176" t="s">
        <v>43555</v>
      </c>
      <c r="B888" s="176" t="s">
        <v>43556</v>
      </c>
      <c r="C888" s="176" t="s">
        <v>115</v>
      </c>
      <c r="D888" s="178">
        <v>127.68</v>
      </c>
    </row>
    <row r="889" spans="1:4" x14ac:dyDescent="0.25">
      <c r="A889" s="176" t="s">
        <v>43557</v>
      </c>
      <c r="B889" s="176" t="s">
        <v>43558</v>
      </c>
      <c r="C889" s="176" t="s">
        <v>115</v>
      </c>
      <c r="D889" s="178">
        <v>381.19</v>
      </c>
    </row>
    <row r="890" spans="1:4" x14ac:dyDescent="0.25">
      <c r="A890" s="176" t="s">
        <v>43559</v>
      </c>
      <c r="B890" s="176" t="s">
        <v>43560</v>
      </c>
      <c r="C890" s="176" t="s">
        <v>41886</v>
      </c>
      <c r="D890" s="178">
        <v>123.28</v>
      </c>
    </row>
    <row r="891" spans="1:4" x14ac:dyDescent="0.25">
      <c r="A891" s="176" t="s">
        <v>43561</v>
      </c>
      <c r="B891" s="176" t="s">
        <v>43562</v>
      </c>
      <c r="C891" s="176" t="s">
        <v>41886</v>
      </c>
      <c r="D891" s="178">
        <v>114.5</v>
      </c>
    </row>
    <row r="892" spans="1:4" x14ac:dyDescent="0.25">
      <c r="A892" s="176" t="s">
        <v>43563</v>
      </c>
      <c r="B892" s="176" t="s">
        <v>43564</v>
      </c>
      <c r="C892" s="176" t="s">
        <v>115</v>
      </c>
      <c r="D892" s="178">
        <v>451.95</v>
      </c>
    </row>
    <row r="893" spans="1:4" x14ac:dyDescent="0.25">
      <c r="A893" s="176" t="s">
        <v>43565</v>
      </c>
      <c r="B893" s="176" t="s">
        <v>43566</v>
      </c>
      <c r="C893" s="176" t="s">
        <v>51</v>
      </c>
      <c r="D893" s="178">
        <v>20.82</v>
      </c>
    </row>
    <row r="894" spans="1:4" x14ac:dyDescent="0.25">
      <c r="A894" s="176" t="s">
        <v>43567</v>
      </c>
      <c r="B894" s="176" t="s">
        <v>43568</v>
      </c>
      <c r="C894" s="176" t="s">
        <v>115</v>
      </c>
      <c r="D894" s="178">
        <v>1.48</v>
      </c>
    </row>
    <row r="895" spans="1:4" x14ac:dyDescent="0.25">
      <c r="A895" s="176" t="s">
        <v>43569</v>
      </c>
      <c r="B895" s="176" t="s">
        <v>43570</v>
      </c>
      <c r="C895" s="176" t="s">
        <v>115</v>
      </c>
      <c r="D895" s="178">
        <v>5.31</v>
      </c>
    </row>
    <row r="896" spans="1:4" x14ac:dyDescent="0.25">
      <c r="A896" s="176" t="s">
        <v>43571</v>
      </c>
      <c r="B896" s="176" t="s">
        <v>43572</v>
      </c>
      <c r="C896" s="176" t="s">
        <v>115</v>
      </c>
      <c r="D896" s="178">
        <v>226.83690000000001</v>
      </c>
    </row>
    <row r="897" spans="1:4" x14ac:dyDescent="0.25">
      <c r="A897" s="176" t="s">
        <v>43573</v>
      </c>
      <c r="B897" s="176" t="s">
        <v>43574</v>
      </c>
      <c r="C897" s="176" t="s">
        <v>115</v>
      </c>
      <c r="D897" s="178">
        <v>501.4</v>
      </c>
    </row>
    <row r="898" spans="1:4" x14ac:dyDescent="0.25">
      <c r="A898" s="176" t="s">
        <v>43575</v>
      </c>
      <c r="B898" s="176" t="s">
        <v>43576</v>
      </c>
      <c r="C898" s="176" t="s">
        <v>115</v>
      </c>
      <c r="D898" s="178">
        <v>647.45000000000005</v>
      </c>
    </row>
    <row r="899" spans="1:4" x14ac:dyDescent="0.25">
      <c r="A899" s="176" t="s">
        <v>43577</v>
      </c>
      <c r="B899" s="176" t="s">
        <v>43578</v>
      </c>
      <c r="C899" s="176" t="s">
        <v>115</v>
      </c>
      <c r="D899" s="178">
        <v>847.55</v>
      </c>
    </row>
    <row r="900" spans="1:4" x14ac:dyDescent="0.25">
      <c r="A900" s="176" t="s">
        <v>43579</v>
      </c>
      <c r="B900" s="176" t="s">
        <v>43580</v>
      </c>
      <c r="C900" s="176" t="s">
        <v>115</v>
      </c>
      <c r="D900" s="178">
        <v>947.6</v>
      </c>
    </row>
    <row r="901" spans="1:4" x14ac:dyDescent="0.25">
      <c r="A901" s="176" t="s">
        <v>43581</v>
      </c>
      <c r="B901" s="176" t="s">
        <v>43582</v>
      </c>
      <c r="C901" s="176" t="s">
        <v>115</v>
      </c>
      <c r="D901" s="178">
        <v>1020</v>
      </c>
    </row>
    <row r="902" spans="1:4" x14ac:dyDescent="0.25">
      <c r="A902" s="176" t="s">
        <v>43583</v>
      </c>
      <c r="B902" s="176" t="s">
        <v>43584</v>
      </c>
      <c r="C902" s="176" t="s">
        <v>115</v>
      </c>
      <c r="D902" s="178">
        <v>1307.55</v>
      </c>
    </row>
    <row r="903" spans="1:4" x14ac:dyDescent="0.25">
      <c r="A903" s="176" t="s">
        <v>43585</v>
      </c>
      <c r="B903" s="176" t="s">
        <v>43586</v>
      </c>
      <c r="C903" s="176" t="s">
        <v>115</v>
      </c>
      <c r="D903" s="178">
        <v>1530</v>
      </c>
    </row>
    <row r="904" spans="1:4" x14ac:dyDescent="0.25">
      <c r="A904" s="176" t="s">
        <v>43587</v>
      </c>
      <c r="B904" s="176" t="s">
        <v>43588</v>
      </c>
      <c r="C904" s="176" t="s">
        <v>115</v>
      </c>
      <c r="D904" s="178">
        <v>1855</v>
      </c>
    </row>
    <row r="905" spans="1:4" x14ac:dyDescent="0.25">
      <c r="A905" s="176" t="s">
        <v>43589</v>
      </c>
      <c r="B905" s="176" t="s">
        <v>43590</v>
      </c>
      <c r="C905" s="176" t="s">
        <v>115</v>
      </c>
      <c r="D905" s="178">
        <v>2689.85</v>
      </c>
    </row>
    <row r="906" spans="1:4" x14ac:dyDescent="0.25">
      <c r="A906" s="176" t="s">
        <v>43591</v>
      </c>
      <c r="B906" s="176" t="s">
        <v>43592</v>
      </c>
      <c r="C906" s="176" t="s">
        <v>115</v>
      </c>
      <c r="D906" s="178">
        <v>3891.6</v>
      </c>
    </row>
    <row r="907" spans="1:4" x14ac:dyDescent="0.25">
      <c r="A907" s="176" t="s">
        <v>43593</v>
      </c>
      <c r="B907" s="176" t="s">
        <v>43594</v>
      </c>
      <c r="C907" s="176" t="s">
        <v>115</v>
      </c>
      <c r="D907" s="178">
        <v>71.680000000000007</v>
      </c>
    </row>
    <row r="908" spans="1:4" x14ac:dyDescent="0.25">
      <c r="A908" s="176" t="s">
        <v>43595</v>
      </c>
      <c r="B908" s="176" t="s">
        <v>43596</v>
      </c>
      <c r="C908" s="176" t="s">
        <v>115</v>
      </c>
      <c r="D908" s="178">
        <v>125.37</v>
      </c>
    </row>
    <row r="909" spans="1:4" x14ac:dyDescent="0.25">
      <c r="A909" s="176" t="s">
        <v>43597</v>
      </c>
      <c r="B909" s="176" t="s">
        <v>43598</v>
      </c>
      <c r="C909" s="176" t="s">
        <v>115</v>
      </c>
      <c r="D909" s="178">
        <v>33.979999999999997</v>
      </c>
    </row>
    <row r="910" spans="1:4" x14ac:dyDescent="0.25">
      <c r="A910" s="176" t="s">
        <v>43599</v>
      </c>
      <c r="B910" s="176" t="s">
        <v>43600</v>
      </c>
      <c r="C910" s="176" t="s">
        <v>115</v>
      </c>
      <c r="D910" s="178">
        <v>343.83</v>
      </c>
    </row>
    <row r="911" spans="1:4" x14ac:dyDescent="0.25">
      <c r="A911" s="176" t="s">
        <v>43601</v>
      </c>
      <c r="B911" s="176" t="s">
        <v>43602</v>
      </c>
      <c r="C911" s="176" t="s">
        <v>115</v>
      </c>
      <c r="D911" s="178">
        <v>235.16</v>
      </c>
    </row>
    <row r="912" spans="1:4" x14ac:dyDescent="0.25">
      <c r="A912" s="176" t="s">
        <v>43603</v>
      </c>
      <c r="B912" s="176" t="s">
        <v>43604</v>
      </c>
      <c r="C912" s="176" t="s">
        <v>83</v>
      </c>
      <c r="D912" s="178">
        <v>1171.5</v>
      </c>
    </row>
    <row r="913" spans="1:4" x14ac:dyDescent="0.25">
      <c r="A913" s="176" t="s">
        <v>43605</v>
      </c>
      <c r="B913" s="176" t="s">
        <v>43606</v>
      </c>
      <c r="C913" s="176" t="s">
        <v>115</v>
      </c>
      <c r="D913" s="178">
        <v>69.319999999999993</v>
      </c>
    </row>
    <row r="914" spans="1:4" x14ac:dyDescent="0.25">
      <c r="A914" s="176" t="s">
        <v>43607</v>
      </c>
      <c r="B914" s="176" t="s">
        <v>43608</v>
      </c>
      <c r="C914" s="176" t="s">
        <v>115</v>
      </c>
      <c r="D914" s="178">
        <v>89.69</v>
      </c>
    </row>
    <row r="915" spans="1:4" x14ac:dyDescent="0.25">
      <c r="A915" s="176" t="s">
        <v>43609</v>
      </c>
      <c r="B915" s="176" t="s">
        <v>43610</v>
      </c>
      <c r="C915" s="176" t="s">
        <v>115</v>
      </c>
      <c r="D915" s="178">
        <v>97.75</v>
      </c>
    </row>
    <row r="916" spans="1:4" x14ac:dyDescent="0.25">
      <c r="A916" s="176" t="s">
        <v>43611</v>
      </c>
      <c r="B916" s="176" t="s">
        <v>43612</v>
      </c>
      <c r="C916" s="176" t="s">
        <v>115</v>
      </c>
      <c r="D916" s="178">
        <v>293.99</v>
      </c>
    </row>
    <row r="917" spans="1:4" x14ac:dyDescent="0.25">
      <c r="A917" s="176" t="s">
        <v>43613</v>
      </c>
      <c r="B917" s="176" t="s">
        <v>43614</v>
      </c>
      <c r="C917" s="176" t="s">
        <v>115</v>
      </c>
      <c r="D917" s="178">
        <v>78.69</v>
      </c>
    </row>
    <row r="918" spans="1:4" x14ac:dyDescent="0.25">
      <c r="A918" s="176" t="s">
        <v>43615</v>
      </c>
      <c r="B918" s="176" t="s">
        <v>43616</v>
      </c>
      <c r="C918" s="176" t="s">
        <v>115</v>
      </c>
      <c r="D918" s="178">
        <v>36.22</v>
      </c>
    </row>
    <row r="919" spans="1:4" x14ac:dyDescent="0.25">
      <c r="A919" s="176" t="s">
        <v>43617</v>
      </c>
      <c r="B919" s="176" t="s">
        <v>43618</v>
      </c>
      <c r="C919" s="176" t="s">
        <v>115</v>
      </c>
      <c r="D919" s="178">
        <v>378.94</v>
      </c>
    </row>
    <row r="920" spans="1:4" x14ac:dyDescent="0.25">
      <c r="A920" s="176" t="s">
        <v>43619</v>
      </c>
      <c r="B920" s="176" t="s">
        <v>43620</v>
      </c>
      <c r="C920" s="176" t="s">
        <v>115</v>
      </c>
      <c r="D920" s="178">
        <v>402.91</v>
      </c>
    </row>
    <row r="921" spans="1:4" x14ac:dyDescent="0.25">
      <c r="A921" s="176" t="s">
        <v>43621</v>
      </c>
      <c r="B921" s="176" t="s">
        <v>43622</v>
      </c>
      <c r="C921" s="176" t="s">
        <v>115</v>
      </c>
      <c r="D921" s="178">
        <v>332.68</v>
      </c>
    </row>
    <row r="922" spans="1:4" x14ac:dyDescent="0.25">
      <c r="A922" s="176" t="s">
        <v>43623</v>
      </c>
      <c r="B922" s="176" t="s">
        <v>43624</v>
      </c>
      <c r="C922" s="176" t="s">
        <v>115</v>
      </c>
      <c r="D922" s="178">
        <v>31.52</v>
      </c>
    </row>
    <row r="923" spans="1:4" x14ac:dyDescent="0.25">
      <c r="A923" s="176" t="s">
        <v>43625</v>
      </c>
      <c r="B923" s="176" t="s">
        <v>43626</v>
      </c>
      <c r="C923" s="176" t="s">
        <v>115</v>
      </c>
      <c r="D923" s="178">
        <v>95.69</v>
      </c>
    </row>
    <row r="924" spans="1:4" x14ac:dyDescent="0.25">
      <c r="A924" s="176" t="s">
        <v>43627</v>
      </c>
      <c r="B924" s="176" t="s">
        <v>43628</v>
      </c>
      <c r="C924" s="176" t="s">
        <v>115</v>
      </c>
      <c r="D924" s="178">
        <v>87.04</v>
      </c>
    </row>
    <row r="925" spans="1:4" x14ac:dyDescent="0.25">
      <c r="A925" s="176" t="s">
        <v>43629</v>
      </c>
      <c r="B925" s="176" t="s">
        <v>43630</v>
      </c>
      <c r="C925" s="176" t="s">
        <v>115</v>
      </c>
      <c r="D925" s="178">
        <v>51.05</v>
      </c>
    </row>
    <row r="926" spans="1:4" x14ac:dyDescent="0.25">
      <c r="A926" s="176" t="s">
        <v>43631</v>
      </c>
      <c r="B926" s="176" t="s">
        <v>43632</v>
      </c>
      <c r="C926" s="176" t="s">
        <v>115</v>
      </c>
      <c r="D926" s="178">
        <v>138.94999999999999</v>
      </c>
    </row>
    <row r="927" spans="1:4" x14ac:dyDescent="0.25">
      <c r="A927" s="176" t="s">
        <v>43633</v>
      </c>
      <c r="B927" s="176" t="s">
        <v>43634</v>
      </c>
      <c r="C927" s="176" t="s">
        <v>115</v>
      </c>
      <c r="D927" s="178">
        <v>1058.9100000000001</v>
      </c>
    </row>
    <row r="928" spans="1:4" x14ac:dyDescent="0.25">
      <c r="A928" s="176" t="s">
        <v>43635</v>
      </c>
      <c r="B928" s="176" t="s">
        <v>43636</v>
      </c>
      <c r="C928" s="176" t="s">
        <v>115</v>
      </c>
      <c r="D928" s="178">
        <v>920.42</v>
      </c>
    </row>
    <row r="929" spans="1:4" x14ac:dyDescent="0.25">
      <c r="A929" s="176" t="s">
        <v>43637</v>
      </c>
      <c r="B929" s="176" t="s">
        <v>43638</v>
      </c>
      <c r="C929" s="176" t="s">
        <v>115</v>
      </c>
      <c r="D929" s="178">
        <v>1689.2</v>
      </c>
    </row>
    <row r="930" spans="1:4" x14ac:dyDescent="0.25">
      <c r="A930" s="176" t="s">
        <v>43639</v>
      </c>
      <c r="B930" s="176" t="s">
        <v>43640</v>
      </c>
      <c r="C930" s="176" t="s">
        <v>115</v>
      </c>
      <c r="D930" s="178">
        <v>34.450000000000003</v>
      </c>
    </row>
    <row r="931" spans="1:4" x14ac:dyDescent="0.25">
      <c r="A931" s="176" t="s">
        <v>43641</v>
      </c>
      <c r="B931" s="176" t="s">
        <v>43642</v>
      </c>
      <c r="C931" s="176" t="s">
        <v>115</v>
      </c>
      <c r="D931" s="178">
        <v>129.77000000000001</v>
      </c>
    </row>
    <row r="932" spans="1:4" x14ac:dyDescent="0.25">
      <c r="A932" s="176" t="s">
        <v>43643</v>
      </c>
      <c r="B932" s="176" t="s">
        <v>43644</v>
      </c>
      <c r="C932" s="176" t="s">
        <v>115</v>
      </c>
      <c r="D932" s="178">
        <v>91.51</v>
      </c>
    </row>
    <row r="933" spans="1:4" x14ac:dyDescent="0.25">
      <c r="A933" s="176" t="s">
        <v>43645</v>
      </c>
      <c r="B933" s="176" t="s">
        <v>43646</v>
      </c>
      <c r="C933" s="176" t="s">
        <v>115</v>
      </c>
      <c r="D933" s="178">
        <v>73.56</v>
      </c>
    </row>
    <row r="934" spans="1:4" x14ac:dyDescent="0.25">
      <c r="A934" s="176" t="s">
        <v>43647</v>
      </c>
      <c r="B934" s="176" t="s">
        <v>43648</v>
      </c>
      <c r="C934" s="176" t="s">
        <v>115</v>
      </c>
      <c r="D934" s="178">
        <v>22.45</v>
      </c>
    </row>
    <row r="935" spans="1:4" x14ac:dyDescent="0.25">
      <c r="A935" s="176" t="s">
        <v>43649</v>
      </c>
      <c r="B935" s="176" t="s">
        <v>43650</v>
      </c>
      <c r="C935" s="176" t="s">
        <v>115</v>
      </c>
      <c r="D935" s="178">
        <v>61.8</v>
      </c>
    </row>
    <row r="936" spans="1:4" x14ac:dyDescent="0.25">
      <c r="A936" s="176" t="s">
        <v>43651</v>
      </c>
      <c r="B936" s="176" t="s">
        <v>43652</v>
      </c>
      <c r="C936" s="176" t="s">
        <v>115</v>
      </c>
      <c r="D936" s="178">
        <v>30.42</v>
      </c>
    </row>
    <row r="937" spans="1:4" x14ac:dyDescent="0.25">
      <c r="A937" s="176" t="s">
        <v>43653</v>
      </c>
      <c r="B937" s="176" t="s">
        <v>43654</v>
      </c>
      <c r="C937" s="176" t="s">
        <v>115</v>
      </c>
      <c r="D937" s="178">
        <v>83.35</v>
      </c>
    </row>
    <row r="938" spans="1:4" x14ac:dyDescent="0.25">
      <c r="A938" s="176" t="s">
        <v>43655</v>
      </c>
      <c r="B938" s="176" t="s">
        <v>43656</v>
      </c>
      <c r="C938" s="176" t="s">
        <v>83</v>
      </c>
      <c r="D938" s="178">
        <v>278.10000000000002</v>
      </c>
    </row>
    <row r="939" spans="1:4" x14ac:dyDescent="0.25">
      <c r="A939" s="176" t="s">
        <v>43657</v>
      </c>
      <c r="B939" s="176" t="s">
        <v>43658</v>
      </c>
      <c r="C939" s="176" t="s">
        <v>115</v>
      </c>
      <c r="D939" s="178">
        <v>5.65</v>
      </c>
    </row>
    <row r="940" spans="1:4" x14ac:dyDescent="0.25">
      <c r="A940" s="176" t="s">
        <v>43659</v>
      </c>
      <c r="B940" s="176" t="s">
        <v>43660</v>
      </c>
      <c r="C940" s="176" t="s">
        <v>115</v>
      </c>
      <c r="D940" s="178">
        <v>3.78</v>
      </c>
    </row>
    <row r="941" spans="1:4" x14ac:dyDescent="0.25">
      <c r="A941" s="176" t="s">
        <v>43661</v>
      </c>
      <c r="B941" s="176" t="s">
        <v>43662</v>
      </c>
      <c r="C941" s="176" t="s">
        <v>115</v>
      </c>
      <c r="D941" s="178">
        <v>110.9748</v>
      </c>
    </row>
    <row r="942" spans="1:4" x14ac:dyDescent="0.25">
      <c r="A942" s="176" t="s">
        <v>43663</v>
      </c>
      <c r="B942" s="176" t="s">
        <v>43664</v>
      </c>
      <c r="C942" s="176" t="s">
        <v>115</v>
      </c>
      <c r="D942" s="178">
        <v>80.648499999999999</v>
      </c>
    </row>
    <row r="943" spans="1:4" x14ac:dyDescent="0.25">
      <c r="A943" s="176" t="s">
        <v>43665</v>
      </c>
      <c r="B943" s="176" t="s">
        <v>43666</v>
      </c>
      <c r="C943" s="176" t="s">
        <v>115</v>
      </c>
      <c r="D943" s="178">
        <v>38.079599999999999</v>
      </c>
    </row>
    <row r="944" spans="1:4" x14ac:dyDescent="0.25">
      <c r="A944" s="176" t="s">
        <v>43667</v>
      </c>
      <c r="B944" s="176" t="s">
        <v>43668</v>
      </c>
      <c r="C944" s="176" t="s">
        <v>115</v>
      </c>
      <c r="D944" s="178">
        <v>13349.616</v>
      </c>
    </row>
    <row r="945" spans="1:4" x14ac:dyDescent="0.25">
      <c r="A945" s="176" t="s">
        <v>43669</v>
      </c>
      <c r="B945" s="176" t="s">
        <v>43670</v>
      </c>
      <c r="C945" s="176" t="s">
        <v>115</v>
      </c>
      <c r="D945" s="178">
        <v>39.549999999999997</v>
      </c>
    </row>
    <row r="946" spans="1:4" x14ac:dyDescent="0.25">
      <c r="A946" s="176" t="s">
        <v>43671</v>
      </c>
      <c r="B946" s="176" t="s">
        <v>43672</v>
      </c>
      <c r="C946" s="176" t="s">
        <v>115</v>
      </c>
      <c r="D946" s="178">
        <v>66.290000000000006</v>
      </c>
    </row>
    <row r="947" spans="1:4" x14ac:dyDescent="0.25">
      <c r="A947" s="176" t="s">
        <v>43673</v>
      </c>
      <c r="B947" s="176" t="s">
        <v>43674</v>
      </c>
      <c r="C947" s="176" t="s">
        <v>115</v>
      </c>
      <c r="D947" s="178">
        <v>38.83</v>
      </c>
    </row>
    <row r="948" spans="1:4" x14ac:dyDescent="0.25">
      <c r="A948" s="176" t="s">
        <v>43675</v>
      </c>
      <c r="B948" s="176" t="s">
        <v>43676</v>
      </c>
      <c r="C948" s="176" t="s">
        <v>115</v>
      </c>
      <c r="D948" s="178">
        <v>70.040000000000006</v>
      </c>
    </row>
    <row r="949" spans="1:4" x14ac:dyDescent="0.25">
      <c r="A949" s="176" t="s">
        <v>43677</v>
      </c>
      <c r="B949" s="176" t="s">
        <v>43678</v>
      </c>
      <c r="C949" s="176" t="s">
        <v>115</v>
      </c>
      <c r="D949" s="178">
        <v>99.78</v>
      </c>
    </row>
    <row r="950" spans="1:4" x14ac:dyDescent="0.25">
      <c r="A950" s="176" t="s">
        <v>43679</v>
      </c>
      <c r="B950" s="176" t="s">
        <v>43680</v>
      </c>
      <c r="C950" s="176" t="s">
        <v>115</v>
      </c>
      <c r="D950" s="178">
        <v>48.72</v>
      </c>
    </row>
    <row r="951" spans="1:4" x14ac:dyDescent="0.25">
      <c r="A951" s="176" t="s">
        <v>43681</v>
      </c>
      <c r="B951" s="176" t="s">
        <v>43682</v>
      </c>
      <c r="C951" s="176" t="s">
        <v>115</v>
      </c>
      <c r="D951" s="178">
        <v>2.17</v>
      </c>
    </row>
    <row r="952" spans="1:4" x14ac:dyDescent="0.25">
      <c r="A952" s="176" t="s">
        <v>43683</v>
      </c>
      <c r="B952" s="176" t="s">
        <v>43684</v>
      </c>
      <c r="C952" s="176" t="s">
        <v>115</v>
      </c>
      <c r="D952" s="178">
        <v>43.02</v>
      </c>
    </row>
    <row r="953" spans="1:4" x14ac:dyDescent="0.25">
      <c r="A953" s="176" t="s">
        <v>43685</v>
      </c>
      <c r="B953" s="176" t="s">
        <v>43686</v>
      </c>
      <c r="C953" s="176" t="s">
        <v>115</v>
      </c>
      <c r="D953" s="178">
        <v>3340</v>
      </c>
    </row>
    <row r="954" spans="1:4" x14ac:dyDescent="0.25">
      <c r="A954" s="176" t="s">
        <v>43687</v>
      </c>
      <c r="B954" s="176" t="s">
        <v>43688</v>
      </c>
      <c r="C954" s="176" t="s">
        <v>115</v>
      </c>
      <c r="D954" s="178">
        <v>2460</v>
      </c>
    </row>
    <row r="955" spans="1:4" x14ac:dyDescent="0.25">
      <c r="A955" s="176" t="s">
        <v>43689</v>
      </c>
      <c r="B955" s="176" t="s">
        <v>43690</v>
      </c>
      <c r="C955" s="176" t="s">
        <v>83</v>
      </c>
      <c r="D955" s="178">
        <v>2185.5</v>
      </c>
    </row>
    <row r="956" spans="1:4" x14ac:dyDescent="0.25">
      <c r="A956" s="176" t="s">
        <v>43691</v>
      </c>
      <c r="B956" s="176" t="s">
        <v>43692</v>
      </c>
      <c r="C956" s="176" t="s">
        <v>115</v>
      </c>
      <c r="D956" s="178">
        <v>210</v>
      </c>
    </row>
    <row r="957" spans="1:4" x14ac:dyDescent="0.25">
      <c r="A957" s="176" t="s">
        <v>43693</v>
      </c>
      <c r="B957" s="176" t="s">
        <v>43694</v>
      </c>
      <c r="C957" s="176" t="s">
        <v>115</v>
      </c>
      <c r="D957" s="178">
        <v>550</v>
      </c>
    </row>
    <row r="958" spans="1:4" x14ac:dyDescent="0.25">
      <c r="A958" s="176" t="s">
        <v>43695</v>
      </c>
      <c r="B958" s="176" t="s">
        <v>43696</v>
      </c>
      <c r="C958" s="176" t="s">
        <v>115</v>
      </c>
      <c r="D958" s="178">
        <v>738</v>
      </c>
    </row>
    <row r="959" spans="1:4" x14ac:dyDescent="0.25">
      <c r="A959" s="176" t="s">
        <v>43697</v>
      </c>
      <c r="B959" s="176" t="s">
        <v>43698</v>
      </c>
      <c r="C959" s="176" t="s">
        <v>115</v>
      </c>
      <c r="D959" s="178">
        <v>27.48</v>
      </c>
    </row>
    <row r="960" spans="1:4" x14ac:dyDescent="0.25">
      <c r="A960" s="176" t="s">
        <v>43699</v>
      </c>
      <c r="B960" s="176" t="s">
        <v>43700</v>
      </c>
      <c r="C960" s="176" t="s">
        <v>115</v>
      </c>
      <c r="D960" s="178">
        <v>83.36</v>
      </c>
    </row>
    <row r="961" spans="1:4" x14ac:dyDescent="0.25">
      <c r="A961" s="176" t="s">
        <v>43701</v>
      </c>
      <c r="B961" s="176" t="s">
        <v>43702</v>
      </c>
      <c r="C961" s="176" t="s">
        <v>115</v>
      </c>
      <c r="D961" s="178">
        <v>181.94</v>
      </c>
    </row>
    <row r="962" spans="1:4" x14ac:dyDescent="0.25">
      <c r="A962" s="176" t="s">
        <v>43703</v>
      </c>
      <c r="B962" s="176" t="s">
        <v>43704</v>
      </c>
      <c r="C962" s="176" t="s">
        <v>115</v>
      </c>
      <c r="D962" s="178">
        <v>247.46</v>
      </c>
    </row>
    <row r="963" spans="1:4" x14ac:dyDescent="0.25">
      <c r="A963" s="176" t="s">
        <v>43705</v>
      </c>
      <c r="B963" s="176" t="s">
        <v>43706</v>
      </c>
      <c r="C963" s="176" t="s">
        <v>115</v>
      </c>
      <c r="D963" s="178">
        <v>256.93</v>
      </c>
    </row>
    <row r="964" spans="1:4" x14ac:dyDescent="0.25">
      <c r="A964" s="176" t="s">
        <v>43707</v>
      </c>
      <c r="B964" s="176" t="s">
        <v>43708</v>
      </c>
      <c r="C964" s="176" t="s">
        <v>115</v>
      </c>
      <c r="D964" s="178">
        <v>18.12</v>
      </c>
    </row>
    <row r="965" spans="1:4" x14ac:dyDescent="0.25">
      <c r="A965" s="176" t="s">
        <v>43709</v>
      </c>
      <c r="B965" s="176" t="s">
        <v>43710</v>
      </c>
      <c r="C965" s="176" t="s">
        <v>115</v>
      </c>
      <c r="D965" s="178">
        <v>20.03</v>
      </c>
    </row>
    <row r="966" spans="1:4" x14ac:dyDescent="0.25">
      <c r="A966" s="176" t="s">
        <v>43711</v>
      </c>
      <c r="B966" s="176" t="s">
        <v>43712</v>
      </c>
      <c r="C966" s="176" t="s">
        <v>115</v>
      </c>
      <c r="D966" s="178">
        <v>20.100000000000001</v>
      </c>
    </row>
    <row r="967" spans="1:4" x14ac:dyDescent="0.25">
      <c r="A967" s="176" t="s">
        <v>43713</v>
      </c>
      <c r="B967" s="176" t="s">
        <v>43714</v>
      </c>
      <c r="C967" s="176" t="s">
        <v>115</v>
      </c>
      <c r="D967" s="178">
        <v>25.6</v>
      </c>
    </row>
    <row r="968" spans="1:4" x14ac:dyDescent="0.25">
      <c r="A968" s="176" t="s">
        <v>43715</v>
      </c>
      <c r="B968" s="176" t="s">
        <v>43716</v>
      </c>
      <c r="C968" s="176" t="s">
        <v>115</v>
      </c>
      <c r="D968" s="178">
        <v>23.72</v>
      </c>
    </row>
    <row r="969" spans="1:4" x14ac:dyDescent="0.25">
      <c r="A969" s="176" t="s">
        <v>43717</v>
      </c>
      <c r="B969" s="176" t="s">
        <v>43718</v>
      </c>
      <c r="C969" s="176" t="s">
        <v>115</v>
      </c>
      <c r="D969" s="178">
        <v>43.32</v>
      </c>
    </row>
    <row r="970" spans="1:4" x14ac:dyDescent="0.25">
      <c r="A970" s="176" t="s">
        <v>43719</v>
      </c>
      <c r="B970" s="176" t="s">
        <v>43720</v>
      </c>
      <c r="C970" s="176" t="s">
        <v>115</v>
      </c>
      <c r="D970" s="178">
        <v>48.53</v>
      </c>
    </row>
    <row r="971" spans="1:4" x14ac:dyDescent="0.25">
      <c r="A971" s="176" t="s">
        <v>43721</v>
      </c>
      <c r="B971" s="176" t="s">
        <v>43722</v>
      </c>
      <c r="C971" s="176" t="s">
        <v>115</v>
      </c>
      <c r="D971" s="178">
        <v>58</v>
      </c>
    </row>
    <row r="972" spans="1:4" x14ac:dyDescent="0.25">
      <c r="A972" s="176" t="s">
        <v>43723</v>
      </c>
      <c r="B972" s="176" t="s">
        <v>43724</v>
      </c>
      <c r="C972" s="176" t="s">
        <v>115</v>
      </c>
      <c r="D972" s="178">
        <v>63.12</v>
      </c>
    </row>
    <row r="973" spans="1:4" x14ac:dyDescent="0.25">
      <c r="A973" s="176" t="s">
        <v>43725</v>
      </c>
      <c r="B973" s="176" t="s">
        <v>43726</v>
      </c>
      <c r="C973" s="176" t="s">
        <v>83</v>
      </c>
      <c r="D973" s="178">
        <v>28.61</v>
      </c>
    </row>
    <row r="974" spans="1:4" x14ac:dyDescent="0.25">
      <c r="A974" s="176" t="s">
        <v>43727</v>
      </c>
      <c r="B974" s="176" t="s">
        <v>43728</v>
      </c>
      <c r="C974" s="176" t="s">
        <v>83</v>
      </c>
      <c r="D974" s="178">
        <v>1.8025</v>
      </c>
    </row>
    <row r="975" spans="1:4" x14ac:dyDescent="0.25">
      <c r="A975" s="176" t="s">
        <v>43729</v>
      </c>
      <c r="B975" s="176" t="s">
        <v>43730</v>
      </c>
      <c r="C975" s="176" t="s">
        <v>115</v>
      </c>
      <c r="D975" s="178">
        <v>0.18210000000000001</v>
      </c>
    </row>
    <row r="976" spans="1:4" x14ac:dyDescent="0.25">
      <c r="A976" s="176" t="s">
        <v>43731</v>
      </c>
      <c r="B976" s="176" t="s">
        <v>43732</v>
      </c>
      <c r="C976" s="176" t="s">
        <v>83</v>
      </c>
      <c r="D976" s="178">
        <v>796.63</v>
      </c>
    </row>
    <row r="977" spans="1:4" x14ac:dyDescent="0.25">
      <c r="A977" s="176" t="s">
        <v>43733</v>
      </c>
      <c r="B977" s="176" t="s">
        <v>43734</v>
      </c>
      <c r="C977" s="176" t="s">
        <v>83</v>
      </c>
      <c r="D977" s="178">
        <v>952.34</v>
      </c>
    </row>
    <row r="978" spans="1:4" x14ac:dyDescent="0.25">
      <c r="A978" s="176" t="s">
        <v>43735</v>
      </c>
      <c r="B978" s="176" t="s">
        <v>43736</v>
      </c>
      <c r="C978" s="176" t="s">
        <v>83</v>
      </c>
      <c r="D978" s="178">
        <v>1164.6099999999999</v>
      </c>
    </row>
    <row r="979" spans="1:4" x14ac:dyDescent="0.25">
      <c r="A979" s="176" t="s">
        <v>43737</v>
      </c>
      <c r="B979" s="176" t="s">
        <v>43738</v>
      </c>
      <c r="C979" s="176" t="s">
        <v>83</v>
      </c>
      <c r="D979" s="178">
        <v>1328.58</v>
      </c>
    </row>
    <row r="980" spans="1:4" x14ac:dyDescent="0.25">
      <c r="A980" s="176" t="s">
        <v>43739</v>
      </c>
      <c r="B980" s="176" t="s">
        <v>43740</v>
      </c>
      <c r="C980" s="176" t="s">
        <v>83</v>
      </c>
      <c r="D980" s="178">
        <v>1870.46</v>
      </c>
    </row>
    <row r="981" spans="1:4" x14ac:dyDescent="0.25">
      <c r="A981" s="176" t="s">
        <v>43741</v>
      </c>
      <c r="B981" s="176" t="s">
        <v>43742</v>
      </c>
      <c r="C981" s="176" t="s">
        <v>83</v>
      </c>
      <c r="D981" s="178">
        <v>2332.23</v>
      </c>
    </row>
    <row r="982" spans="1:4" x14ac:dyDescent="0.25">
      <c r="A982" s="176" t="s">
        <v>43743</v>
      </c>
      <c r="B982" s="176" t="s">
        <v>43744</v>
      </c>
      <c r="C982" s="176" t="s">
        <v>83</v>
      </c>
      <c r="D982" s="178">
        <v>3015.44</v>
      </c>
    </row>
    <row r="983" spans="1:4" x14ac:dyDescent="0.25">
      <c r="A983" s="176" t="s">
        <v>43745</v>
      </c>
      <c r="B983" s="176" t="s">
        <v>43746</v>
      </c>
      <c r="C983" s="176" t="s">
        <v>83</v>
      </c>
      <c r="D983" s="178">
        <v>1752.89</v>
      </c>
    </row>
    <row r="984" spans="1:4" x14ac:dyDescent="0.25">
      <c r="A984" s="176" t="s">
        <v>43747</v>
      </c>
      <c r="B984" s="176" t="s">
        <v>43748</v>
      </c>
      <c r="C984" s="176" t="s">
        <v>115</v>
      </c>
      <c r="D984" s="178">
        <v>134.83000000000001</v>
      </c>
    </row>
    <row r="985" spans="1:4" x14ac:dyDescent="0.25">
      <c r="A985" s="176" t="s">
        <v>43749</v>
      </c>
      <c r="B985" s="176" t="s">
        <v>43750</v>
      </c>
      <c r="C985" s="176" t="s">
        <v>115</v>
      </c>
      <c r="D985" s="178">
        <v>7.6</v>
      </c>
    </row>
    <row r="986" spans="1:4" x14ac:dyDescent="0.25">
      <c r="A986" s="176" t="s">
        <v>43751</v>
      </c>
      <c r="B986" s="176" t="s">
        <v>43752</v>
      </c>
      <c r="C986" s="176" t="s">
        <v>322</v>
      </c>
      <c r="D986" s="178">
        <v>63.5</v>
      </c>
    </row>
    <row r="987" spans="1:4" x14ac:dyDescent="0.25">
      <c r="A987" s="176" t="s">
        <v>43753</v>
      </c>
      <c r="B987" s="176" t="s">
        <v>43754</v>
      </c>
      <c r="C987" s="176" t="s">
        <v>322</v>
      </c>
      <c r="D987" s="178">
        <v>71.5</v>
      </c>
    </row>
    <row r="988" spans="1:4" x14ac:dyDescent="0.25">
      <c r="A988" s="176" t="s">
        <v>43755</v>
      </c>
      <c r="B988" s="176" t="s">
        <v>43756</v>
      </c>
      <c r="C988" s="176" t="s">
        <v>322</v>
      </c>
      <c r="D988" s="178">
        <v>79.5</v>
      </c>
    </row>
    <row r="989" spans="1:4" x14ac:dyDescent="0.25">
      <c r="A989" s="176" t="s">
        <v>43757</v>
      </c>
      <c r="B989" s="176" t="s">
        <v>43758</v>
      </c>
      <c r="C989" s="176" t="s">
        <v>83</v>
      </c>
      <c r="D989" s="178">
        <v>6.32</v>
      </c>
    </row>
    <row r="990" spans="1:4" x14ac:dyDescent="0.25">
      <c r="A990" s="176" t="s">
        <v>43759</v>
      </c>
      <c r="B990" s="176" t="s">
        <v>43760</v>
      </c>
      <c r="C990" s="176" t="s">
        <v>83</v>
      </c>
      <c r="D990" s="178">
        <v>13.16</v>
      </c>
    </row>
    <row r="991" spans="1:4" x14ac:dyDescent="0.25">
      <c r="A991" s="176" t="s">
        <v>43761</v>
      </c>
      <c r="B991" s="176" t="s">
        <v>43762</v>
      </c>
      <c r="C991" s="176" t="s">
        <v>83</v>
      </c>
      <c r="D991" s="178">
        <v>17.2</v>
      </c>
    </row>
    <row r="992" spans="1:4" x14ac:dyDescent="0.25">
      <c r="A992" s="176" t="s">
        <v>43763</v>
      </c>
      <c r="B992" s="176" t="s">
        <v>43764</v>
      </c>
      <c r="C992" s="176" t="s">
        <v>83</v>
      </c>
      <c r="D992" s="178">
        <v>27.83</v>
      </c>
    </row>
    <row r="993" spans="1:4" x14ac:dyDescent="0.25">
      <c r="A993" s="176" t="s">
        <v>43765</v>
      </c>
      <c r="B993" s="176" t="s">
        <v>43766</v>
      </c>
      <c r="C993" s="176" t="s">
        <v>83</v>
      </c>
      <c r="D993" s="178">
        <v>49.19</v>
      </c>
    </row>
    <row r="994" spans="1:4" x14ac:dyDescent="0.25">
      <c r="A994" s="176" t="s">
        <v>43767</v>
      </c>
      <c r="B994" s="176" t="s">
        <v>43768</v>
      </c>
      <c r="C994" s="176" t="s">
        <v>83</v>
      </c>
      <c r="D994" s="178">
        <v>57.09</v>
      </c>
    </row>
    <row r="995" spans="1:4" x14ac:dyDescent="0.25">
      <c r="A995" s="176" t="s">
        <v>43769</v>
      </c>
      <c r="B995" s="176" t="s">
        <v>43770</v>
      </c>
      <c r="C995" s="176" t="s">
        <v>115</v>
      </c>
      <c r="D995" s="178">
        <v>24.68</v>
      </c>
    </row>
    <row r="996" spans="1:4" x14ac:dyDescent="0.25">
      <c r="A996" s="176" t="s">
        <v>43771</v>
      </c>
      <c r="B996" s="176" t="s">
        <v>43772</v>
      </c>
      <c r="C996" s="176" t="s">
        <v>115</v>
      </c>
      <c r="D996" s="178">
        <v>1.85</v>
      </c>
    </row>
    <row r="997" spans="1:4" x14ac:dyDescent="0.25">
      <c r="A997" s="176" t="s">
        <v>43773</v>
      </c>
      <c r="B997" s="176" t="s">
        <v>43774</v>
      </c>
      <c r="C997" s="176" t="s">
        <v>115</v>
      </c>
      <c r="D997" s="178">
        <v>3.31</v>
      </c>
    </row>
    <row r="998" spans="1:4" x14ac:dyDescent="0.25">
      <c r="A998" s="176" t="s">
        <v>43775</v>
      </c>
      <c r="B998" s="176" t="s">
        <v>43776</v>
      </c>
      <c r="C998" s="176" t="s">
        <v>115</v>
      </c>
      <c r="D998" s="178">
        <v>5.41</v>
      </c>
    </row>
    <row r="999" spans="1:4" x14ac:dyDescent="0.25">
      <c r="A999" s="176" t="s">
        <v>43777</v>
      </c>
      <c r="B999" s="176" t="s">
        <v>43778</v>
      </c>
      <c r="C999" s="176" t="s">
        <v>115</v>
      </c>
      <c r="D999" s="178">
        <v>8.9600000000000009</v>
      </c>
    </row>
    <row r="1000" spans="1:4" x14ac:dyDescent="0.25">
      <c r="A1000" s="176" t="s">
        <v>43779</v>
      </c>
      <c r="B1000" s="176" t="s">
        <v>43780</v>
      </c>
      <c r="C1000" s="176" t="s">
        <v>115</v>
      </c>
      <c r="D1000" s="178">
        <v>11.22</v>
      </c>
    </row>
    <row r="1001" spans="1:4" x14ac:dyDescent="0.25">
      <c r="A1001" s="176" t="s">
        <v>43781</v>
      </c>
      <c r="B1001" s="176" t="s">
        <v>43782</v>
      </c>
      <c r="C1001" s="176" t="s">
        <v>83</v>
      </c>
      <c r="D1001" s="178">
        <v>8.0021000000000004</v>
      </c>
    </row>
    <row r="1002" spans="1:4" x14ac:dyDescent="0.25">
      <c r="A1002" s="176" t="s">
        <v>43783</v>
      </c>
      <c r="B1002" s="176" t="s">
        <v>43784</v>
      </c>
      <c r="C1002" s="176" t="s">
        <v>83</v>
      </c>
      <c r="D1002" s="178">
        <v>171.44</v>
      </c>
    </row>
    <row r="1003" spans="1:4" x14ac:dyDescent="0.25">
      <c r="A1003" s="176" t="s">
        <v>43785</v>
      </c>
      <c r="B1003" s="176" t="s">
        <v>43786</v>
      </c>
      <c r="C1003" s="176" t="s">
        <v>83</v>
      </c>
      <c r="D1003" s="178">
        <v>139.95179999999999</v>
      </c>
    </row>
    <row r="1004" spans="1:4" x14ac:dyDescent="0.25">
      <c r="A1004" s="176" t="s">
        <v>43787</v>
      </c>
      <c r="B1004" s="176" t="s">
        <v>43788</v>
      </c>
      <c r="C1004" s="176" t="s">
        <v>83</v>
      </c>
      <c r="D1004" s="178">
        <v>244.54</v>
      </c>
    </row>
    <row r="1005" spans="1:4" x14ac:dyDescent="0.25">
      <c r="A1005" s="176" t="s">
        <v>43789</v>
      </c>
      <c r="B1005" s="176" t="s">
        <v>43790</v>
      </c>
      <c r="C1005" s="176" t="s">
        <v>83</v>
      </c>
      <c r="D1005" s="178">
        <v>31.730799999999999</v>
      </c>
    </row>
    <row r="1006" spans="1:4" x14ac:dyDescent="0.25">
      <c r="A1006" s="176" t="s">
        <v>43791</v>
      </c>
      <c r="B1006" s="176" t="s">
        <v>43792</v>
      </c>
      <c r="C1006" s="176" t="s">
        <v>83</v>
      </c>
      <c r="D1006" s="178">
        <v>2.8104</v>
      </c>
    </row>
    <row r="1007" spans="1:4" x14ac:dyDescent="0.25">
      <c r="A1007" s="176" t="s">
        <v>43793</v>
      </c>
      <c r="B1007" s="176" t="s">
        <v>43794</v>
      </c>
      <c r="C1007" s="176" t="s">
        <v>83</v>
      </c>
      <c r="D1007" s="178">
        <v>4.2849000000000004</v>
      </c>
    </row>
    <row r="1008" spans="1:4" x14ac:dyDescent="0.25">
      <c r="A1008" s="176" t="s">
        <v>43795</v>
      </c>
      <c r="B1008" s="176" t="s">
        <v>43796</v>
      </c>
      <c r="C1008" s="176" t="s">
        <v>83</v>
      </c>
      <c r="D1008" s="178">
        <v>6.1852</v>
      </c>
    </row>
    <row r="1009" spans="1:4" x14ac:dyDescent="0.25">
      <c r="A1009" s="176" t="s">
        <v>43797</v>
      </c>
      <c r="B1009" s="176" t="s">
        <v>43798</v>
      </c>
      <c r="C1009" s="176" t="s">
        <v>83</v>
      </c>
      <c r="D1009" s="178">
        <v>10.76</v>
      </c>
    </row>
    <row r="1010" spans="1:4" x14ac:dyDescent="0.25">
      <c r="A1010" s="176" t="s">
        <v>43799</v>
      </c>
      <c r="B1010" s="176" t="s">
        <v>43800</v>
      </c>
      <c r="C1010" s="176" t="s">
        <v>83</v>
      </c>
      <c r="D1010" s="178">
        <v>16.579999999999998</v>
      </c>
    </row>
    <row r="1011" spans="1:4" x14ac:dyDescent="0.25">
      <c r="A1011" s="176" t="s">
        <v>43801</v>
      </c>
      <c r="B1011" s="176" t="s">
        <v>43802</v>
      </c>
      <c r="C1011" s="176" t="s">
        <v>83</v>
      </c>
      <c r="D1011" s="178">
        <v>26.02</v>
      </c>
    </row>
    <row r="1012" spans="1:4" x14ac:dyDescent="0.25">
      <c r="A1012" s="176" t="s">
        <v>43803</v>
      </c>
      <c r="B1012" s="176" t="s">
        <v>43804</v>
      </c>
      <c r="C1012" s="176" t="s">
        <v>83</v>
      </c>
      <c r="D1012" s="178">
        <v>51.04</v>
      </c>
    </row>
    <row r="1013" spans="1:4" x14ac:dyDescent="0.25">
      <c r="A1013" s="176" t="s">
        <v>43805</v>
      </c>
      <c r="B1013" s="176" t="s">
        <v>43806</v>
      </c>
      <c r="C1013" s="176" t="s">
        <v>83</v>
      </c>
      <c r="D1013" s="178">
        <v>72.397499999999994</v>
      </c>
    </row>
    <row r="1014" spans="1:4" x14ac:dyDescent="0.25">
      <c r="A1014" s="176" t="s">
        <v>43807</v>
      </c>
      <c r="B1014" s="176" t="s">
        <v>43808</v>
      </c>
      <c r="C1014" s="176" t="s">
        <v>83</v>
      </c>
      <c r="D1014" s="178">
        <v>95.37</v>
      </c>
    </row>
    <row r="1015" spans="1:4" x14ac:dyDescent="0.25">
      <c r="A1015" s="176" t="s">
        <v>43809</v>
      </c>
      <c r="B1015" s="176" t="s">
        <v>43810</v>
      </c>
      <c r="C1015" s="176" t="s">
        <v>83</v>
      </c>
      <c r="D1015" s="178">
        <v>119.94</v>
      </c>
    </row>
    <row r="1016" spans="1:4" x14ac:dyDescent="0.25">
      <c r="A1016" s="176" t="s">
        <v>43811</v>
      </c>
      <c r="B1016" s="176" t="s">
        <v>43812</v>
      </c>
      <c r="C1016" s="176" t="s">
        <v>83</v>
      </c>
      <c r="D1016" s="178">
        <v>241.11</v>
      </c>
    </row>
    <row r="1017" spans="1:4" x14ac:dyDescent="0.25">
      <c r="A1017" s="176" t="s">
        <v>43813</v>
      </c>
      <c r="B1017" s="176" t="s">
        <v>43814</v>
      </c>
      <c r="C1017" s="176" t="s">
        <v>115</v>
      </c>
      <c r="D1017" s="178">
        <v>99.29</v>
      </c>
    </row>
    <row r="1018" spans="1:4" x14ac:dyDescent="0.25">
      <c r="A1018" s="176" t="s">
        <v>43815</v>
      </c>
      <c r="B1018" s="176" t="s">
        <v>43816</v>
      </c>
      <c r="C1018" s="176" t="s">
        <v>115</v>
      </c>
      <c r="D1018" s="178">
        <v>113.92</v>
      </c>
    </row>
    <row r="1019" spans="1:4" x14ac:dyDescent="0.25">
      <c r="A1019" s="176" t="s">
        <v>43817</v>
      </c>
      <c r="B1019" s="176" t="s">
        <v>43818</v>
      </c>
      <c r="C1019" s="176" t="s">
        <v>115</v>
      </c>
      <c r="D1019" s="178">
        <v>4.4800000000000004</v>
      </c>
    </row>
    <row r="1020" spans="1:4" x14ac:dyDescent="0.25">
      <c r="A1020" s="176" t="s">
        <v>43819</v>
      </c>
      <c r="B1020" s="176" t="s">
        <v>43820</v>
      </c>
      <c r="C1020" s="176" t="s">
        <v>115</v>
      </c>
      <c r="D1020" s="178">
        <v>16.63</v>
      </c>
    </row>
    <row r="1021" spans="1:4" x14ac:dyDescent="0.25">
      <c r="A1021" s="176" t="s">
        <v>43821</v>
      </c>
      <c r="B1021" s="176" t="s">
        <v>43822</v>
      </c>
      <c r="C1021" s="176" t="s">
        <v>115</v>
      </c>
      <c r="D1021" s="178">
        <v>16.63</v>
      </c>
    </row>
    <row r="1022" spans="1:4" x14ac:dyDescent="0.25">
      <c r="A1022" s="176" t="s">
        <v>43823</v>
      </c>
      <c r="B1022" s="176" t="s">
        <v>43824</v>
      </c>
      <c r="C1022" s="176" t="s">
        <v>115</v>
      </c>
      <c r="D1022" s="178">
        <v>36.049999999999997</v>
      </c>
    </row>
    <row r="1023" spans="1:4" x14ac:dyDescent="0.25">
      <c r="A1023" s="176" t="s">
        <v>43825</v>
      </c>
      <c r="B1023" s="176" t="s">
        <v>43826</v>
      </c>
      <c r="C1023" s="176" t="s">
        <v>115</v>
      </c>
      <c r="D1023" s="178">
        <v>37.08</v>
      </c>
    </row>
    <row r="1024" spans="1:4" x14ac:dyDescent="0.25">
      <c r="A1024" s="176" t="s">
        <v>43827</v>
      </c>
      <c r="B1024" s="176" t="s">
        <v>43828</v>
      </c>
      <c r="C1024" s="176" t="s">
        <v>115</v>
      </c>
      <c r="D1024" s="178">
        <v>50.47</v>
      </c>
    </row>
    <row r="1025" spans="1:4" x14ac:dyDescent="0.25">
      <c r="A1025" s="176" t="s">
        <v>43829</v>
      </c>
      <c r="B1025" s="176" t="s">
        <v>43830</v>
      </c>
      <c r="C1025" s="176" t="s">
        <v>115</v>
      </c>
      <c r="D1025" s="178">
        <v>23.69</v>
      </c>
    </row>
    <row r="1026" spans="1:4" x14ac:dyDescent="0.25">
      <c r="A1026" s="176" t="s">
        <v>43831</v>
      </c>
      <c r="B1026" s="176" t="s">
        <v>43832</v>
      </c>
      <c r="C1026" s="176" t="s">
        <v>115</v>
      </c>
      <c r="D1026" s="178">
        <v>27.3</v>
      </c>
    </row>
    <row r="1027" spans="1:4" x14ac:dyDescent="0.25">
      <c r="A1027" s="176" t="s">
        <v>43833</v>
      </c>
      <c r="B1027" s="176" t="s">
        <v>43834</v>
      </c>
      <c r="C1027" s="176" t="s">
        <v>115</v>
      </c>
      <c r="D1027" s="178">
        <v>6.76</v>
      </c>
    </row>
    <row r="1028" spans="1:4" x14ac:dyDescent="0.25">
      <c r="A1028" s="176" t="s">
        <v>43835</v>
      </c>
      <c r="B1028" s="176" t="s">
        <v>43836</v>
      </c>
      <c r="C1028" s="176" t="s">
        <v>115</v>
      </c>
      <c r="D1028" s="178">
        <v>12.43</v>
      </c>
    </row>
    <row r="1029" spans="1:4" x14ac:dyDescent="0.25">
      <c r="A1029" s="176" t="s">
        <v>43837</v>
      </c>
      <c r="B1029" s="176" t="s">
        <v>43838</v>
      </c>
      <c r="C1029" s="176" t="s">
        <v>115</v>
      </c>
      <c r="D1029" s="178">
        <v>213.2</v>
      </c>
    </row>
    <row r="1030" spans="1:4" x14ac:dyDescent="0.25">
      <c r="A1030" s="176" t="s">
        <v>43839</v>
      </c>
      <c r="B1030" s="176" t="s">
        <v>43840</v>
      </c>
      <c r="C1030" s="176" t="s">
        <v>115</v>
      </c>
      <c r="D1030" s="178">
        <v>773.02</v>
      </c>
    </row>
    <row r="1031" spans="1:4" x14ac:dyDescent="0.25">
      <c r="A1031" s="176" t="s">
        <v>43841</v>
      </c>
      <c r="B1031" s="176" t="s">
        <v>43842</v>
      </c>
      <c r="C1031" s="176" t="s">
        <v>115</v>
      </c>
      <c r="D1031" s="178">
        <v>27.61</v>
      </c>
    </row>
    <row r="1032" spans="1:4" x14ac:dyDescent="0.25">
      <c r="A1032" s="176" t="s">
        <v>43843</v>
      </c>
      <c r="B1032" s="176" t="s">
        <v>43844</v>
      </c>
      <c r="C1032" s="176" t="s">
        <v>115</v>
      </c>
      <c r="D1032" s="178">
        <v>723.18</v>
      </c>
    </row>
    <row r="1033" spans="1:4" x14ac:dyDescent="0.25">
      <c r="A1033" s="176" t="s">
        <v>43845</v>
      </c>
      <c r="B1033" s="176" t="s">
        <v>43846</v>
      </c>
      <c r="C1033" s="176" t="s">
        <v>115</v>
      </c>
      <c r="D1033" s="178">
        <v>1356</v>
      </c>
    </row>
    <row r="1034" spans="1:4" x14ac:dyDescent="0.25">
      <c r="A1034" s="176" t="s">
        <v>43847</v>
      </c>
      <c r="B1034" s="176" t="s">
        <v>43848</v>
      </c>
      <c r="C1034" s="176" t="s">
        <v>115</v>
      </c>
      <c r="D1034" s="178">
        <v>4730.22</v>
      </c>
    </row>
    <row r="1035" spans="1:4" x14ac:dyDescent="0.25">
      <c r="A1035" s="176" t="s">
        <v>43849</v>
      </c>
      <c r="B1035" s="176" t="s">
        <v>43850</v>
      </c>
      <c r="C1035" s="176" t="s">
        <v>115</v>
      </c>
      <c r="D1035" s="178">
        <v>6277.3</v>
      </c>
    </row>
    <row r="1036" spans="1:4" x14ac:dyDescent="0.25">
      <c r="A1036" s="176" t="s">
        <v>43851</v>
      </c>
      <c r="B1036" s="176" t="s">
        <v>43852</v>
      </c>
      <c r="C1036" s="176" t="s">
        <v>115</v>
      </c>
      <c r="D1036" s="178">
        <v>47.34</v>
      </c>
    </row>
    <row r="1037" spans="1:4" x14ac:dyDescent="0.25">
      <c r="A1037" s="176" t="s">
        <v>43853</v>
      </c>
      <c r="B1037" s="176" t="s">
        <v>43854</v>
      </c>
      <c r="C1037" s="176" t="s">
        <v>115</v>
      </c>
      <c r="D1037" s="178">
        <v>294.64999999999998</v>
      </c>
    </row>
    <row r="1038" spans="1:4" x14ac:dyDescent="0.25">
      <c r="A1038" s="176" t="s">
        <v>43855</v>
      </c>
      <c r="B1038" s="176" t="s">
        <v>43856</v>
      </c>
      <c r="C1038" s="176" t="s">
        <v>115</v>
      </c>
      <c r="D1038" s="178">
        <v>239.28</v>
      </c>
    </row>
    <row r="1039" spans="1:4" x14ac:dyDescent="0.25">
      <c r="A1039" s="176" t="s">
        <v>43857</v>
      </c>
      <c r="B1039" s="176" t="s">
        <v>43858</v>
      </c>
      <c r="C1039" s="176" t="s">
        <v>51</v>
      </c>
      <c r="D1039" s="178">
        <v>169.22</v>
      </c>
    </row>
    <row r="1040" spans="1:4" x14ac:dyDescent="0.25">
      <c r="A1040" s="176" t="s">
        <v>43859</v>
      </c>
      <c r="B1040" s="176" t="s">
        <v>43860</v>
      </c>
      <c r="C1040" s="176" t="s">
        <v>115</v>
      </c>
      <c r="D1040" s="178">
        <v>7.37</v>
      </c>
    </row>
    <row r="1041" spans="1:4" x14ac:dyDescent="0.25">
      <c r="A1041" s="176" t="s">
        <v>43861</v>
      </c>
      <c r="B1041" s="176" t="s">
        <v>43862</v>
      </c>
      <c r="C1041" s="176" t="s">
        <v>115</v>
      </c>
      <c r="D1041" s="178">
        <v>16057.5843</v>
      </c>
    </row>
    <row r="1042" spans="1:4" x14ac:dyDescent="0.25">
      <c r="A1042" s="176" t="s">
        <v>43863</v>
      </c>
      <c r="B1042" s="176" t="s">
        <v>43864</v>
      </c>
      <c r="C1042" s="176" t="s">
        <v>115</v>
      </c>
      <c r="D1042" s="178">
        <v>26677</v>
      </c>
    </row>
    <row r="1043" spans="1:4" x14ac:dyDescent="0.25">
      <c r="A1043" s="176" t="s">
        <v>43865</v>
      </c>
      <c r="B1043" s="176" t="s">
        <v>43866</v>
      </c>
      <c r="C1043" s="176" t="s">
        <v>115</v>
      </c>
      <c r="D1043" s="178">
        <v>32960</v>
      </c>
    </row>
    <row r="1044" spans="1:4" x14ac:dyDescent="0.25">
      <c r="A1044" s="176" t="s">
        <v>43867</v>
      </c>
      <c r="B1044" s="176" t="s">
        <v>43868</v>
      </c>
      <c r="C1044" s="176" t="s">
        <v>115</v>
      </c>
      <c r="D1044" s="178">
        <v>39000</v>
      </c>
    </row>
    <row r="1045" spans="1:4" x14ac:dyDescent="0.25">
      <c r="A1045" s="176" t="s">
        <v>43869</v>
      </c>
      <c r="B1045" s="176" t="s">
        <v>43870</v>
      </c>
      <c r="C1045" s="176" t="s">
        <v>115</v>
      </c>
      <c r="D1045" s="178">
        <v>56598.5</v>
      </c>
    </row>
    <row r="1046" spans="1:4" x14ac:dyDescent="0.25">
      <c r="A1046" s="176" t="s">
        <v>43871</v>
      </c>
      <c r="B1046" s="176" t="s">
        <v>43872</v>
      </c>
      <c r="C1046" s="176" t="s">
        <v>115</v>
      </c>
      <c r="D1046" s="178">
        <v>827.87</v>
      </c>
    </row>
    <row r="1047" spans="1:4" x14ac:dyDescent="0.25">
      <c r="A1047" s="176" t="s">
        <v>43873</v>
      </c>
      <c r="B1047" s="176" t="s">
        <v>43874</v>
      </c>
      <c r="C1047" s="176" t="s">
        <v>115</v>
      </c>
      <c r="D1047" s="178">
        <v>39.24</v>
      </c>
    </row>
    <row r="1048" spans="1:4" x14ac:dyDescent="0.25">
      <c r="A1048" s="176" t="s">
        <v>43875</v>
      </c>
      <c r="B1048" s="176" t="s">
        <v>43876</v>
      </c>
      <c r="C1048" s="176" t="s">
        <v>115</v>
      </c>
      <c r="D1048" s="178">
        <v>300</v>
      </c>
    </row>
    <row r="1049" spans="1:4" x14ac:dyDescent="0.25">
      <c r="A1049" s="176" t="s">
        <v>43877</v>
      </c>
      <c r="B1049" s="176" t="s">
        <v>43878</v>
      </c>
      <c r="C1049" s="176" t="s">
        <v>115</v>
      </c>
      <c r="D1049" s="178">
        <v>14.58</v>
      </c>
    </row>
    <row r="1050" spans="1:4" x14ac:dyDescent="0.25">
      <c r="A1050" s="176" t="s">
        <v>43879</v>
      </c>
      <c r="B1050" s="176" t="s">
        <v>43880</v>
      </c>
      <c r="C1050" s="176" t="s">
        <v>115</v>
      </c>
      <c r="D1050" s="178">
        <v>60.98</v>
      </c>
    </row>
    <row r="1051" spans="1:4" x14ac:dyDescent="0.25">
      <c r="A1051" s="176" t="s">
        <v>43881</v>
      </c>
      <c r="B1051" s="176" t="s">
        <v>43882</v>
      </c>
      <c r="C1051" s="176" t="s">
        <v>115</v>
      </c>
      <c r="D1051" s="178">
        <v>2.8449</v>
      </c>
    </row>
    <row r="1052" spans="1:4" x14ac:dyDescent="0.25">
      <c r="A1052" s="176" t="s">
        <v>43883</v>
      </c>
      <c r="B1052" s="176" t="s">
        <v>43884</v>
      </c>
      <c r="C1052" s="176" t="s">
        <v>115</v>
      </c>
      <c r="D1052" s="178">
        <v>25.52</v>
      </c>
    </row>
    <row r="1053" spans="1:4" x14ac:dyDescent="0.25">
      <c r="A1053" s="176" t="s">
        <v>43885</v>
      </c>
      <c r="B1053" s="176" t="s">
        <v>43886</v>
      </c>
      <c r="C1053" s="176" t="s">
        <v>83</v>
      </c>
      <c r="D1053" s="178">
        <v>6.51</v>
      </c>
    </row>
    <row r="1054" spans="1:4" x14ac:dyDescent="0.25">
      <c r="A1054" s="176" t="s">
        <v>43887</v>
      </c>
      <c r="B1054" s="176" t="s">
        <v>43888</v>
      </c>
      <c r="C1054" s="176" t="s">
        <v>83</v>
      </c>
      <c r="D1054" s="178">
        <v>10.050000000000001</v>
      </c>
    </row>
    <row r="1055" spans="1:4" x14ac:dyDescent="0.25">
      <c r="A1055" s="176" t="s">
        <v>43889</v>
      </c>
      <c r="B1055" s="176" t="s">
        <v>43890</v>
      </c>
      <c r="C1055" s="176" t="s">
        <v>115</v>
      </c>
      <c r="D1055" s="178">
        <v>5.61</v>
      </c>
    </row>
    <row r="1056" spans="1:4" x14ac:dyDescent="0.25">
      <c r="A1056" s="176" t="s">
        <v>43891</v>
      </c>
      <c r="B1056" s="176" t="s">
        <v>43892</v>
      </c>
      <c r="C1056" s="176" t="s">
        <v>115</v>
      </c>
      <c r="D1056" s="178">
        <v>13.89</v>
      </c>
    </row>
    <row r="1057" spans="1:4" x14ac:dyDescent="0.25">
      <c r="A1057" s="176" t="s">
        <v>43893</v>
      </c>
      <c r="B1057" s="176" t="s">
        <v>43894</v>
      </c>
      <c r="C1057" s="176" t="s">
        <v>115</v>
      </c>
      <c r="D1057" s="178">
        <v>40170</v>
      </c>
    </row>
    <row r="1058" spans="1:4" x14ac:dyDescent="0.25">
      <c r="A1058" s="176" t="s">
        <v>43895</v>
      </c>
      <c r="B1058" s="176" t="s">
        <v>43896</v>
      </c>
      <c r="C1058" s="176" t="s">
        <v>51</v>
      </c>
      <c r="D1058" s="178">
        <v>5.7679999999999998</v>
      </c>
    </row>
    <row r="1059" spans="1:4" x14ac:dyDescent="0.25">
      <c r="A1059" s="176" t="s">
        <v>43897</v>
      </c>
      <c r="B1059" s="176" t="s">
        <v>43898</v>
      </c>
      <c r="C1059" s="176" t="s">
        <v>51</v>
      </c>
      <c r="D1059" s="178">
        <v>4.532</v>
      </c>
    </row>
    <row r="1060" spans="1:4" x14ac:dyDescent="0.25">
      <c r="A1060" s="176" t="s">
        <v>43899</v>
      </c>
      <c r="B1060" s="176" t="s">
        <v>43900</v>
      </c>
      <c r="C1060" s="176" t="s">
        <v>51</v>
      </c>
      <c r="D1060" s="178">
        <v>19.78</v>
      </c>
    </row>
    <row r="1061" spans="1:4" x14ac:dyDescent="0.25">
      <c r="A1061" s="176" t="s">
        <v>43901</v>
      </c>
      <c r="B1061" s="176" t="s">
        <v>43902</v>
      </c>
      <c r="C1061" s="176" t="s">
        <v>956</v>
      </c>
      <c r="D1061" s="178">
        <v>25.94</v>
      </c>
    </row>
    <row r="1062" spans="1:4" x14ac:dyDescent="0.25">
      <c r="A1062" s="176" t="s">
        <v>43903</v>
      </c>
      <c r="B1062" s="176" t="s">
        <v>43904</v>
      </c>
      <c r="C1062" s="176" t="s">
        <v>115</v>
      </c>
      <c r="D1062" s="178">
        <v>30500</v>
      </c>
    </row>
    <row r="1063" spans="1:4" x14ac:dyDescent="0.25">
      <c r="A1063" s="176" t="s">
        <v>43905</v>
      </c>
      <c r="B1063" s="176" t="s">
        <v>43906</v>
      </c>
      <c r="C1063" s="176" t="s">
        <v>115</v>
      </c>
      <c r="D1063" s="178">
        <v>2800</v>
      </c>
    </row>
    <row r="1064" spans="1:4" x14ac:dyDescent="0.25">
      <c r="A1064" s="176" t="s">
        <v>43907</v>
      </c>
      <c r="B1064" s="176" t="s">
        <v>43908</v>
      </c>
      <c r="C1064" s="176" t="s">
        <v>115</v>
      </c>
      <c r="D1064" s="178">
        <v>18500</v>
      </c>
    </row>
    <row r="1065" spans="1:4" x14ac:dyDescent="0.25">
      <c r="A1065" s="176" t="s">
        <v>43909</v>
      </c>
      <c r="B1065" s="176" t="s">
        <v>43910</v>
      </c>
      <c r="C1065" s="176" t="s">
        <v>115</v>
      </c>
      <c r="D1065" s="178">
        <v>741.59</v>
      </c>
    </row>
    <row r="1066" spans="1:4" x14ac:dyDescent="0.25">
      <c r="A1066" s="176" t="s">
        <v>43911</v>
      </c>
      <c r="B1066" s="176" t="s">
        <v>43912</v>
      </c>
      <c r="C1066" s="176" t="s">
        <v>115</v>
      </c>
      <c r="D1066" s="178">
        <v>1042.26</v>
      </c>
    </row>
    <row r="1067" spans="1:4" x14ac:dyDescent="0.25">
      <c r="A1067" s="176" t="s">
        <v>43913</v>
      </c>
      <c r="B1067" s="176" t="s">
        <v>43914</v>
      </c>
      <c r="C1067" s="176" t="s">
        <v>115</v>
      </c>
      <c r="D1067" s="178">
        <v>2.04</v>
      </c>
    </row>
    <row r="1068" spans="1:4" x14ac:dyDescent="0.25">
      <c r="A1068" s="176" t="s">
        <v>43915</v>
      </c>
      <c r="B1068" s="176" t="s">
        <v>43916</v>
      </c>
      <c r="C1068" s="176" t="s">
        <v>115</v>
      </c>
      <c r="D1068" s="178">
        <v>0.78</v>
      </c>
    </row>
    <row r="1069" spans="1:4" x14ac:dyDescent="0.25">
      <c r="A1069" s="176" t="s">
        <v>43917</v>
      </c>
      <c r="B1069" s="176" t="s">
        <v>43918</v>
      </c>
      <c r="C1069" s="176" t="s">
        <v>115</v>
      </c>
      <c r="D1069" s="178">
        <v>1058.3800000000001</v>
      </c>
    </row>
    <row r="1070" spans="1:4" x14ac:dyDescent="0.25">
      <c r="A1070" s="176" t="s">
        <v>43919</v>
      </c>
      <c r="B1070" s="176" t="s">
        <v>43920</v>
      </c>
      <c r="C1070" s="176" t="s">
        <v>115</v>
      </c>
      <c r="D1070" s="178">
        <v>339.78</v>
      </c>
    </row>
    <row r="1071" spans="1:4" x14ac:dyDescent="0.25">
      <c r="A1071" s="176" t="s">
        <v>43921</v>
      </c>
      <c r="B1071" s="176" t="s">
        <v>43922</v>
      </c>
      <c r="C1071" s="176" t="s">
        <v>115</v>
      </c>
      <c r="D1071" s="178">
        <v>216.99</v>
      </c>
    </row>
    <row r="1072" spans="1:4" x14ac:dyDescent="0.25">
      <c r="A1072" s="176" t="s">
        <v>43923</v>
      </c>
      <c r="B1072" s="176" t="s">
        <v>43924</v>
      </c>
      <c r="C1072" s="176" t="s">
        <v>115</v>
      </c>
      <c r="D1072" s="178">
        <v>43.05</v>
      </c>
    </row>
    <row r="1073" spans="1:4" x14ac:dyDescent="0.25">
      <c r="A1073" s="176" t="s">
        <v>43925</v>
      </c>
      <c r="B1073" s="176" t="s">
        <v>43926</v>
      </c>
      <c r="C1073" s="176" t="s">
        <v>115</v>
      </c>
      <c r="D1073" s="178">
        <v>63.47</v>
      </c>
    </row>
    <row r="1074" spans="1:4" x14ac:dyDescent="0.25">
      <c r="A1074" s="176" t="s">
        <v>43927</v>
      </c>
      <c r="B1074" s="176" t="s">
        <v>43928</v>
      </c>
      <c r="C1074" s="176" t="s">
        <v>115</v>
      </c>
      <c r="D1074" s="178">
        <v>84.49</v>
      </c>
    </row>
    <row r="1075" spans="1:4" x14ac:dyDescent="0.25">
      <c r="A1075" s="176" t="s">
        <v>43929</v>
      </c>
      <c r="B1075" s="176" t="s">
        <v>43930</v>
      </c>
      <c r="C1075" s="176" t="s">
        <v>115</v>
      </c>
      <c r="D1075" s="178">
        <v>132.1</v>
      </c>
    </row>
    <row r="1076" spans="1:4" x14ac:dyDescent="0.25">
      <c r="A1076" s="176" t="s">
        <v>43931</v>
      </c>
      <c r="B1076" s="176" t="s">
        <v>43932</v>
      </c>
      <c r="C1076" s="176" t="s">
        <v>115</v>
      </c>
      <c r="D1076" s="178">
        <v>51.17</v>
      </c>
    </row>
    <row r="1077" spans="1:4" x14ac:dyDescent="0.25">
      <c r="A1077" s="176" t="s">
        <v>43933</v>
      </c>
      <c r="B1077" s="176" t="s">
        <v>43934</v>
      </c>
      <c r="C1077" s="176" t="s">
        <v>115</v>
      </c>
      <c r="D1077" s="178">
        <v>50.44</v>
      </c>
    </row>
    <row r="1078" spans="1:4" x14ac:dyDescent="0.25">
      <c r="A1078" s="176" t="s">
        <v>43935</v>
      </c>
      <c r="B1078" s="176" t="s">
        <v>43936</v>
      </c>
      <c r="C1078" s="176" t="s">
        <v>115</v>
      </c>
      <c r="D1078" s="178">
        <v>109.39</v>
      </c>
    </row>
    <row r="1079" spans="1:4" x14ac:dyDescent="0.25">
      <c r="A1079" s="176" t="s">
        <v>43937</v>
      </c>
      <c r="B1079" s="176" t="s">
        <v>43938</v>
      </c>
      <c r="C1079" s="176" t="s">
        <v>115</v>
      </c>
      <c r="D1079" s="178">
        <v>129.44999999999999</v>
      </c>
    </row>
    <row r="1080" spans="1:4" x14ac:dyDescent="0.25">
      <c r="A1080" s="176" t="s">
        <v>43939</v>
      </c>
      <c r="B1080" s="176" t="s">
        <v>43940</v>
      </c>
      <c r="C1080" s="176" t="s">
        <v>115</v>
      </c>
      <c r="D1080" s="178">
        <v>172.94</v>
      </c>
    </row>
    <row r="1081" spans="1:4" x14ac:dyDescent="0.25">
      <c r="A1081" s="176" t="s">
        <v>43941</v>
      </c>
      <c r="B1081" s="176" t="s">
        <v>43942</v>
      </c>
      <c r="C1081" s="176" t="s">
        <v>115</v>
      </c>
      <c r="D1081" s="178">
        <v>222.11</v>
      </c>
    </row>
    <row r="1082" spans="1:4" x14ac:dyDescent="0.25">
      <c r="A1082" s="176" t="s">
        <v>43943</v>
      </c>
      <c r="B1082" s="176" t="s">
        <v>43944</v>
      </c>
      <c r="C1082" s="176" t="s">
        <v>115</v>
      </c>
      <c r="D1082" s="178">
        <v>76.94</v>
      </c>
    </row>
    <row r="1083" spans="1:4" x14ac:dyDescent="0.25">
      <c r="A1083" s="176" t="s">
        <v>43945</v>
      </c>
      <c r="B1083" s="176" t="s">
        <v>43946</v>
      </c>
      <c r="C1083" s="176" t="s">
        <v>115</v>
      </c>
      <c r="D1083" s="178">
        <v>119.74</v>
      </c>
    </row>
    <row r="1084" spans="1:4" x14ac:dyDescent="0.25">
      <c r="A1084" s="176" t="s">
        <v>43947</v>
      </c>
      <c r="B1084" s="176" t="s">
        <v>43948</v>
      </c>
      <c r="C1084" s="176" t="s">
        <v>115</v>
      </c>
      <c r="D1084" s="178">
        <v>124.43</v>
      </c>
    </row>
    <row r="1085" spans="1:4" x14ac:dyDescent="0.25">
      <c r="A1085" s="176" t="s">
        <v>43949</v>
      </c>
      <c r="B1085" s="176" t="s">
        <v>43950</v>
      </c>
      <c r="C1085" s="176" t="s">
        <v>115</v>
      </c>
      <c r="D1085" s="178">
        <v>142.76</v>
      </c>
    </row>
    <row r="1086" spans="1:4" x14ac:dyDescent="0.25">
      <c r="A1086" s="176" t="s">
        <v>43951</v>
      </c>
      <c r="B1086" s="176" t="s">
        <v>43952</v>
      </c>
      <c r="C1086" s="176" t="s">
        <v>115</v>
      </c>
      <c r="D1086" s="178">
        <v>289.24</v>
      </c>
    </row>
    <row r="1087" spans="1:4" x14ac:dyDescent="0.25">
      <c r="A1087" s="176" t="s">
        <v>43953</v>
      </c>
      <c r="B1087" s="176" t="s">
        <v>43954</v>
      </c>
      <c r="C1087" s="176" t="s">
        <v>115</v>
      </c>
      <c r="D1087" s="178">
        <v>290.45999999999998</v>
      </c>
    </row>
    <row r="1088" spans="1:4" x14ac:dyDescent="0.25">
      <c r="A1088" s="176" t="s">
        <v>43955</v>
      </c>
      <c r="B1088" s="176" t="s">
        <v>43956</v>
      </c>
      <c r="C1088" s="176" t="s">
        <v>115</v>
      </c>
      <c r="D1088" s="178">
        <v>10</v>
      </c>
    </row>
    <row r="1089" spans="1:4" x14ac:dyDescent="0.25">
      <c r="A1089" s="176" t="s">
        <v>43957</v>
      </c>
      <c r="B1089" s="176" t="s">
        <v>43958</v>
      </c>
      <c r="C1089" s="176" t="s">
        <v>115</v>
      </c>
      <c r="D1089" s="178">
        <v>12</v>
      </c>
    </row>
    <row r="1090" spans="1:4" x14ac:dyDescent="0.25">
      <c r="A1090" s="176" t="s">
        <v>43959</v>
      </c>
      <c r="B1090" s="176" t="s">
        <v>43960</v>
      </c>
      <c r="C1090" s="176" t="s">
        <v>115</v>
      </c>
      <c r="D1090" s="178">
        <v>29</v>
      </c>
    </row>
    <row r="1091" spans="1:4" x14ac:dyDescent="0.25">
      <c r="A1091" s="176" t="s">
        <v>43961</v>
      </c>
      <c r="B1091" s="176" t="s">
        <v>43962</v>
      </c>
      <c r="C1091" s="176" t="s">
        <v>115</v>
      </c>
      <c r="D1091" s="178">
        <v>36.799999999999997</v>
      </c>
    </row>
    <row r="1092" spans="1:4" x14ac:dyDescent="0.25">
      <c r="A1092" s="176" t="s">
        <v>43963</v>
      </c>
      <c r="B1092" s="176" t="s">
        <v>43964</v>
      </c>
      <c r="C1092" s="176" t="s">
        <v>115</v>
      </c>
      <c r="D1092" s="178">
        <v>69</v>
      </c>
    </row>
    <row r="1093" spans="1:4" x14ac:dyDescent="0.25">
      <c r="A1093" s="176" t="s">
        <v>43965</v>
      </c>
      <c r="B1093" s="176" t="s">
        <v>43966</v>
      </c>
      <c r="C1093" s="176" t="s">
        <v>115</v>
      </c>
      <c r="D1093" s="178">
        <v>163</v>
      </c>
    </row>
    <row r="1094" spans="1:4" x14ac:dyDescent="0.25">
      <c r="A1094" s="176" t="s">
        <v>43967</v>
      </c>
      <c r="B1094" s="176" t="s">
        <v>43968</v>
      </c>
      <c r="C1094" s="176" t="s">
        <v>115</v>
      </c>
      <c r="D1094" s="178">
        <v>177</v>
      </c>
    </row>
    <row r="1095" spans="1:4" x14ac:dyDescent="0.25">
      <c r="A1095" s="176" t="s">
        <v>43969</v>
      </c>
      <c r="B1095" s="176" t="s">
        <v>43970</v>
      </c>
      <c r="C1095" s="176" t="s">
        <v>115</v>
      </c>
      <c r="D1095" s="178">
        <v>261</v>
      </c>
    </row>
    <row r="1096" spans="1:4" x14ac:dyDescent="0.25">
      <c r="A1096" s="176" t="s">
        <v>43971</v>
      </c>
      <c r="B1096" s="176" t="s">
        <v>43972</v>
      </c>
      <c r="C1096" s="176" t="s">
        <v>115</v>
      </c>
      <c r="D1096" s="178">
        <v>333.76</v>
      </c>
    </row>
    <row r="1097" spans="1:4" x14ac:dyDescent="0.25">
      <c r="A1097" s="176" t="s">
        <v>43973</v>
      </c>
      <c r="B1097" s="176" t="s">
        <v>43974</v>
      </c>
      <c r="C1097" s="176" t="s">
        <v>115</v>
      </c>
      <c r="D1097" s="178">
        <v>40.44</v>
      </c>
    </row>
    <row r="1098" spans="1:4" x14ac:dyDescent="0.25">
      <c r="A1098" s="176" t="s">
        <v>43975</v>
      </c>
      <c r="B1098" s="176" t="s">
        <v>43976</v>
      </c>
      <c r="C1098" s="176" t="s">
        <v>115</v>
      </c>
      <c r="D1098" s="178">
        <v>55.43</v>
      </c>
    </row>
    <row r="1099" spans="1:4" x14ac:dyDescent="0.25">
      <c r="A1099" s="176" t="s">
        <v>43977</v>
      </c>
      <c r="B1099" s="176" t="s">
        <v>43978</v>
      </c>
      <c r="C1099" s="176" t="s">
        <v>115</v>
      </c>
      <c r="D1099" s="178">
        <v>65.94</v>
      </c>
    </row>
    <row r="1100" spans="1:4" x14ac:dyDescent="0.25">
      <c r="A1100" s="176" t="s">
        <v>43979</v>
      </c>
      <c r="B1100" s="176" t="s">
        <v>43980</v>
      </c>
      <c r="C1100" s="176" t="s">
        <v>115</v>
      </c>
      <c r="D1100" s="178">
        <v>145.38</v>
      </c>
    </row>
    <row r="1101" spans="1:4" x14ac:dyDescent="0.25">
      <c r="A1101" s="176" t="s">
        <v>43981</v>
      </c>
      <c r="B1101" s="176" t="s">
        <v>43982</v>
      </c>
      <c r="C1101" s="176" t="s">
        <v>115</v>
      </c>
      <c r="D1101" s="178">
        <v>158.31</v>
      </c>
    </row>
    <row r="1102" spans="1:4" x14ac:dyDescent="0.25">
      <c r="A1102" s="176" t="s">
        <v>43983</v>
      </c>
      <c r="B1102" s="176" t="s">
        <v>43984</v>
      </c>
      <c r="C1102" s="176" t="s">
        <v>115</v>
      </c>
      <c r="D1102" s="178">
        <v>1215.4000000000001</v>
      </c>
    </row>
    <row r="1103" spans="1:4" x14ac:dyDescent="0.25">
      <c r="A1103" s="176" t="s">
        <v>43985</v>
      </c>
      <c r="B1103" s="176" t="s">
        <v>43986</v>
      </c>
      <c r="C1103" s="176" t="s">
        <v>322</v>
      </c>
      <c r="D1103" s="178">
        <v>102.48</v>
      </c>
    </row>
    <row r="1104" spans="1:4" x14ac:dyDescent="0.25">
      <c r="A1104" s="176" t="s">
        <v>43987</v>
      </c>
      <c r="B1104" s="176" t="s">
        <v>43988</v>
      </c>
      <c r="C1104" s="176" t="s">
        <v>322</v>
      </c>
      <c r="D1104" s="178">
        <v>149.35</v>
      </c>
    </row>
    <row r="1105" spans="1:4" x14ac:dyDescent="0.25">
      <c r="A1105" s="176" t="s">
        <v>43989</v>
      </c>
      <c r="B1105" s="176" t="s">
        <v>43990</v>
      </c>
      <c r="C1105" s="176" t="s">
        <v>322</v>
      </c>
      <c r="D1105" s="178">
        <v>50</v>
      </c>
    </row>
    <row r="1106" spans="1:4" x14ac:dyDescent="0.25">
      <c r="A1106" s="176" t="s">
        <v>43991</v>
      </c>
      <c r="B1106" s="176" t="s">
        <v>58775</v>
      </c>
      <c r="C1106" s="176" t="s">
        <v>115</v>
      </c>
      <c r="D1106" s="178">
        <v>9.98</v>
      </c>
    </row>
    <row r="1107" spans="1:4" x14ac:dyDescent="0.25">
      <c r="A1107" s="176" t="s">
        <v>43992</v>
      </c>
      <c r="B1107" s="176" t="s">
        <v>43993</v>
      </c>
      <c r="C1107" s="176" t="s">
        <v>115</v>
      </c>
      <c r="D1107" s="178">
        <v>53.47</v>
      </c>
    </row>
    <row r="1108" spans="1:4" x14ac:dyDescent="0.25">
      <c r="A1108" s="176" t="s">
        <v>43994</v>
      </c>
      <c r="B1108" s="176" t="s">
        <v>43995</v>
      </c>
      <c r="C1108" s="176" t="s">
        <v>115</v>
      </c>
      <c r="D1108" s="178">
        <v>270.15429999999998</v>
      </c>
    </row>
    <row r="1109" spans="1:4" x14ac:dyDescent="0.25">
      <c r="A1109" s="176" t="s">
        <v>43996</v>
      </c>
      <c r="B1109" s="176" t="s">
        <v>43997</v>
      </c>
      <c r="C1109" s="176" t="s">
        <v>115</v>
      </c>
      <c r="D1109" s="178">
        <v>1050.5999999999999</v>
      </c>
    </row>
    <row r="1110" spans="1:4" x14ac:dyDescent="0.25">
      <c r="A1110" s="176" t="s">
        <v>43998</v>
      </c>
      <c r="B1110" s="176" t="s">
        <v>43999</v>
      </c>
      <c r="C1110" s="176" t="s">
        <v>83</v>
      </c>
      <c r="D1110" s="178">
        <v>113.3</v>
      </c>
    </row>
    <row r="1111" spans="1:4" x14ac:dyDescent="0.25">
      <c r="A1111" s="176" t="s">
        <v>44000</v>
      </c>
      <c r="B1111" s="176" t="s">
        <v>44001</v>
      </c>
      <c r="C1111" s="176" t="s">
        <v>83</v>
      </c>
      <c r="D1111" s="178">
        <v>340.93</v>
      </c>
    </row>
    <row r="1112" spans="1:4" x14ac:dyDescent="0.25">
      <c r="A1112" s="176" t="s">
        <v>44002</v>
      </c>
      <c r="B1112" s="176" t="s">
        <v>44003</v>
      </c>
      <c r="C1112" s="176" t="s">
        <v>83</v>
      </c>
      <c r="D1112" s="178">
        <v>562.38</v>
      </c>
    </row>
    <row r="1113" spans="1:4" x14ac:dyDescent="0.25">
      <c r="A1113" s="176" t="s">
        <v>44004</v>
      </c>
      <c r="B1113" s="176" t="s">
        <v>44005</v>
      </c>
      <c r="C1113" s="176" t="s">
        <v>83</v>
      </c>
      <c r="D1113" s="178">
        <v>227.63</v>
      </c>
    </row>
    <row r="1114" spans="1:4" x14ac:dyDescent="0.25">
      <c r="A1114" s="176" t="s">
        <v>44006</v>
      </c>
      <c r="B1114" s="176" t="s">
        <v>44007</v>
      </c>
      <c r="C1114" s="176" t="s">
        <v>83</v>
      </c>
      <c r="D1114" s="178">
        <v>301.39</v>
      </c>
    </row>
    <row r="1115" spans="1:4" x14ac:dyDescent="0.25">
      <c r="A1115" s="176" t="s">
        <v>44008</v>
      </c>
      <c r="B1115" s="176" t="s">
        <v>44009</v>
      </c>
      <c r="C1115" s="176" t="s">
        <v>83</v>
      </c>
      <c r="D1115" s="178">
        <v>422.3</v>
      </c>
    </row>
    <row r="1116" spans="1:4" x14ac:dyDescent="0.25">
      <c r="A1116" s="176" t="s">
        <v>44010</v>
      </c>
      <c r="B1116" s="176" t="s">
        <v>44011</v>
      </c>
      <c r="C1116" s="176" t="s">
        <v>83</v>
      </c>
      <c r="D1116" s="178">
        <v>637.57000000000005</v>
      </c>
    </row>
    <row r="1117" spans="1:4" x14ac:dyDescent="0.25">
      <c r="A1117" s="176" t="s">
        <v>44012</v>
      </c>
      <c r="B1117" s="176" t="s">
        <v>44013</v>
      </c>
      <c r="C1117" s="176" t="s">
        <v>83</v>
      </c>
      <c r="D1117" s="178">
        <v>694.66</v>
      </c>
    </row>
    <row r="1118" spans="1:4" x14ac:dyDescent="0.25">
      <c r="A1118" s="176" t="s">
        <v>44014</v>
      </c>
      <c r="B1118" s="176" t="s">
        <v>44015</v>
      </c>
      <c r="C1118" s="176" t="s">
        <v>83</v>
      </c>
      <c r="D1118" s="178">
        <v>923.91</v>
      </c>
    </row>
    <row r="1119" spans="1:4" x14ac:dyDescent="0.25">
      <c r="A1119" s="176" t="s">
        <v>44016</v>
      </c>
      <c r="B1119" s="176" t="s">
        <v>44017</v>
      </c>
      <c r="C1119" s="176" t="s">
        <v>83</v>
      </c>
      <c r="D1119" s="178">
        <v>1025.1199999999999</v>
      </c>
    </row>
    <row r="1120" spans="1:4" x14ac:dyDescent="0.25">
      <c r="A1120" s="176" t="s">
        <v>44018</v>
      </c>
      <c r="B1120" s="176" t="s">
        <v>44019</v>
      </c>
      <c r="C1120" s="176" t="s">
        <v>83</v>
      </c>
      <c r="D1120" s="178">
        <v>1733.5</v>
      </c>
    </row>
    <row r="1121" spans="1:4" x14ac:dyDescent="0.25">
      <c r="A1121" s="176" t="s">
        <v>44020</v>
      </c>
      <c r="B1121" s="176" t="s">
        <v>44021</v>
      </c>
      <c r="C1121" s="176" t="s">
        <v>83</v>
      </c>
      <c r="D1121" s="178">
        <v>2262.5</v>
      </c>
    </row>
    <row r="1122" spans="1:4" x14ac:dyDescent="0.25">
      <c r="A1122" s="176" t="s">
        <v>44022</v>
      </c>
      <c r="B1122" s="176" t="s">
        <v>44023</v>
      </c>
      <c r="C1122" s="176" t="s">
        <v>83</v>
      </c>
      <c r="D1122" s="178">
        <v>319.3</v>
      </c>
    </row>
    <row r="1123" spans="1:4" x14ac:dyDescent="0.25">
      <c r="A1123" s="176" t="s">
        <v>44024</v>
      </c>
      <c r="B1123" s="176" t="s">
        <v>44025</v>
      </c>
      <c r="C1123" s="176" t="s">
        <v>83</v>
      </c>
      <c r="D1123" s="178">
        <v>408.91</v>
      </c>
    </row>
    <row r="1124" spans="1:4" x14ac:dyDescent="0.25">
      <c r="A1124" s="176" t="s">
        <v>44026</v>
      </c>
      <c r="B1124" s="176" t="s">
        <v>44027</v>
      </c>
      <c r="C1124" s="176" t="s">
        <v>83</v>
      </c>
      <c r="D1124" s="178">
        <v>540.75</v>
      </c>
    </row>
    <row r="1125" spans="1:4" x14ac:dyDescent="0.25">
      <c r="A1125" s="176" t="s">
        <v>44028</v>
      </c>
      <c r="B1125" s="176" t="s">
        <v>44029</v>
      </c>
      <c r="C1125" s="176" t="s">
        <v>83</v>
      </c>
      <c r="D1125" s="178">
        <v>815.76</v>
      </c>
    </row>
    <row r="1126" spans="1:4" x14ac:dyDescent="0.25">
      <c r="A1126" s="176" t="s">
        <v>44030</v>
      </c>
      <c r="B1126" s="176" t="s">
        <v>44031</v>
      </c>
      <c r="C1126" s="176" t="s">
        <v>83</v>
      </c>
      <c r="D1126" s="178">
        <v>959.96</v>
      </c>
    </row>
    <row r="1127" spans="1:4" x14ac:dyDescent="0.25">
      <c r="A1127" s="176" t="s">
        <v>44032</v>
      </c>
      <c r="B1127" s="176" t="s">
        <v>44033</v>
      </c>
      <c r="C1127" s="176" t="s">
        <v>83</v>
      </c>
      <c r="D1127" s="178">
        <v>1312.22</v>
      </c>
    </row>
    <row r="1128" spans="1:4" x14ac:dyDescent="0.25">
      <c r="A1128" s="176" t="s">
        <v>44034</v>
      </c>
      <c r="B1128" s="176" t="s">
        <v>44035</v>
      </c>
      <c r="C1128" s="176" t="s">
        <v>83</v>
      </c>
      <c r="D1128" s="178">
        <v>1979.66</v>
      </c>
    </row>
    <row r="1129" spans="1:4" x14ac:dyDescent="0.25">
      <c r="A1129" s="176" t="s">
        <v>44036</v>
      </c>
      <c r="B1129" s="176" t="s">
        <v>44037</v>
      </c>
      <c r="C1129" s="176" t="s">
        <v>83</v>
      </c>
      <c r="D1129" s="178">
        <v>2962.28</v>
      </c>
    </row>
    <row r="1130" spans="1:4" x14ac:dyDescent="0.25">
      <c r="A1130" s="176" t="s">
        <v>44038</v>
      </c>
      <c r="B1130" s="176" t="s">
        <v>44039</v>
      </c>
      <c r="C1130" s="176" t="s">
        <v>322</v>
      </c>
      <c r="D1130" s="178">
        <v>137.66</v>
      </c>
    </row>
    <row r="1131" spans="1:4" x14ac:dyDescent="0.25">
      <c r="A1131" s="176" t="s">
        <v>44040</v>
      </c>
      <c r="B1131" s="176" t="s">
        <v>44041</v>
      </c>
      <c r="C1131" s="176" t="s">
        <v>322</v>
      </c>
      <c r="D1131" s="178">
        <v>146.4</v>
      </c>
    </row>
    <row r="1132" spans="1:4" x14ac:dyDescent="0.25">
      <c r="A1132" s="176" t="s">
        <v>44042</v>
      </c>
      <c r="B1132" s="176" t="s">
        <v>44043</v>
      </c>
      <c r="C1132" s="176" t="s">
        <v>322</v>
      </c>
      <c r="D1132" s="178">
        <v>146.38999999999999</v>
      </c>
    </row>
    <row r="1133" spans="1:4" x14ac:dyDescent="0.25">
      <c r="A1133" s="176" t="s">
        <v>44044</v>
      </c>
      <c r="B1133" s="176" t="s">
        <v>44045</v>
      </c>
      <c r="C1133" s="176" t="s">
        <v>322</v>
      </c>
      <c r="D1133" s="178">
        <v>78.739999999999995</v>
      </c>
    </row>
    <row r="1134" spans="1:4" x14ac:dyDescent="0.25">
      <c r="A1134" s="176" t="s">
        <v>44046</v>
      </c>
      <c r="B1134" s="176" t="s">
        <v>44047</v>
      </c>
      <c r="C1134" s="176" t="s">
        <v>322</v>
      </c>
      <c r="D1134" s="178">
        <v>200.31</v>
      </c>
    </row>
    <row r="1135" spans="1:4" x14ac:dyDescent="0.25">
      <c r="A1135" s="176" t="s">
        <v>44048</v>
      </c>
      <c r="B1135" s="176" t="s">
        <v>44049</v>
      </c>
      <c r="C1135" s="176" t="s">
        <v>322</v>
      </c>
      <c r="D1135" s="178">
        <v>611.82000000000005</v>
      </c>
    </row>
    <row r="1136" spans="1:4" x14ac:dyDescent="0.25">
      <c r="A1136" s="176" t="s">
        <v>44050</v>
      </c>
      <c r="B1136" s="176" t="s">
        <v>44051</v>
      </c>
      <c r="C1136" s="176" t="s">
        <v>83</v>
      </c>
      <c r="D1136" s="178">
        <v>14.21</v>
      </c>
    </row>
    <row r="1137" spans="1:4" x14ac:dyDescent="0.25">
      <c r="A1137" s="176" t="s">
        <v>44052</v>
      </c>
      <c r="B1137" s="176" t="s">
        <v>44053</v>
      </c>
      <c r="C1137" s="176" t="s">
        <v>83</v>
      </c>
      <c r="D1137" s="178">
        <v>18.5</v>
      </c>
    </row>
    <row r="1138" spans="1:4" x14ac:dyDescent="0.25">
      <c r="A1138" s="176" t="s">
        <v>44054</v>
      </c>
      <c r="B1138" s="176" t="s">
        <v>44055</v>
      </c>
      <c r="C1138" s="176" t="s">
        <v>83</v>
      </c>
      <c r="D1138" s="178">
        <v>25</v>
      </c>
    </row>
    <row r="1139" spans="1:4" x14ac:dyDescent="0.25">
      <c r="A1139" s="176" t="s">
        <v>44056</v>
      </c>
      <c r="B1139" s="176" t="s">
        <v>44057</v>
      </c>
      <c r="C1139" s="176" t="s">
        <v>83</v>
      </c>
      <c r="D1139" s="178">
        <v>27.14</v>
      </c>
    </row>
    <row r="1140" spans="1:4" x14ac:dyDescent="0.25">
      <c r="A1140" s="176" t="s">
        <v>44058</v>
      </c>
      <c r="B1140" s="176" t="s">
        <v>44059</v>
      </c>
      <c r="C1140" s="176" t="s">
        <v>83</v>
      </c>
      <c r="D1140" s="178">
        <v>31.41</v>
      </c>
    </row>
    <row r="1141" spans="1:4" x14ac:dyDescent="0.25">
      <c r="A1141" s="176" t="s">
        <v>44060</v>
      </c>
      <c r="B1141" s="176" t="s">
        <v>44061</v>
      </c>
      <c r="C1141" s="176" t="s">
        <v>83</v>
      </c>
      <c r="D1141" s="178">
        <v>35.69</v>
      </c>
    </row>
    <row r="1142" spans="1:4" x14ac:dyDescent="0.25">
      <c r="A1142" s="176" t="s">
        <v>44062</v>
      </c>
      <c r="B1142" s="176" t="s">
        <v>44063</v>
      </c>
      <c r="C1142" s="176" t="s">
        <v>83</v>
      </c>
      <c r="D1142" s="178">
        <v>44.93</v>
      </c>
    </row>
    <row r="1143" spans="1:4" x14ac:dyDescent="0.25">
      <c r="A1143" s="176" t="s">
        <v>44064</v>
      </c>
      <c r="B1143" s="176" t="s">
        <v>44065</v>
      </c>
      <c r="C1143" s="176" t="s">
        <v>83</v>
      </c>
      <c r="D1143" s="178">
        <v>48.14</v>
      </c>
    </row>
    <row r="1144" spans="1:4" x14ac:dyDescent="0.25">
      <c r="A1144" s="176" t="s">
        <v>44066</v>
      </c>
      <c r="B1144" s="176" t="s">
        <v>44067</v>
      </c>
      <c r="C1144" s="176" t="s">
        <v>83</v>
      </c>
      <c r="D1144" s="178">
        <v>51</v>
      </c>
    </row>
    <row r="1145" spans="1:4" x14ac:dyDescent="0.25">
      <c r="A1145" s="176" t="s">
        <v>44068</v>
      </c>
      <c r="B1145" s="176" t="s">
        <v>44069</v>
      </c>
      <c r="C1145" s="176" t="s">
        <v>115</v>
      </c>
      <c r="D1145" s="178">
        <v>350.85</v>
      </c>
    </row>
    <row r="1146" spans="1:4" x14ac:dyDescent="0.25">
      <c r="A1146" s="176" t="s">
        <v>44070</v>
      </c>
      <c r="B1146" s="176" t="s">
        <v>44071</v>
      </c>
      <c r="C1146" s="176" t="s">
        <v>115</v>
      </c>
      <c r="D1146" s="178">
        <v>476.67</v>
      </c>
    </row>
    <row r="1147" spans="1:4" x14ac:dyDescent="0.25">
      <c r="A1147" s="176" t="s">
        <v>44072</v>
      </c>
      <c r="B1147" s="176" t="s">
        <v>44073</v>
      </c>
      <c r="C1147" s="176" t="s">
        <v>115</v>
      </c>
      <c r="D1147" s="178">
        <v>1624.33</v>
      </c>
    </row>
    <row r="1148" spans="1:4" x14ac:dyDescent="0.25">
      <c r="A1148" s="176" t="s">
        <v>44074</v>
      </c>
      <c r="B1148" s="176" t="s">
        <v>44075</v>
      </c>
      <c r="C1148" s="176" t="s">
        <v>115</v>
      </c>
      <c r="D1148" s="178">
        <v>2297.4299999999998</v>
      </c>
    </row>
    <row r="1149" spans="1:4" x14ac:dyDescent="0.25">
      <c r="A1149" s="176" t="s">
        <v>44076</v>
      </c>
      <c r="B1149" s="176" t="s">
        <v>44077</v>
      </c>
      <c r="C1149" s="176" t="s">
        <v>115</v>
      </c>
      <c r="D1149" s="178">
        <v>6853.9</v>
      </c>
    </row>
    <row r="1150" spans="1:4" x14ac:dyDescent="0.25">
      <c r="A1150" s="176" t="s">
        <v>44078</v>
      </c>
      <c r="B1150" s="176" t="s">
        <v>44079</v>
      </c>
      <c r="C1150" s="176" t="s">
        <v>115</v>
      </c>
      <c r="D1150" s="178">
        <v>7008.59</v>
      </c>
    </row>
    <row r="1151" spans="1:4" x14ac:dyDescent="0.25">
      <c r="A1151" s="176" t="s">
        <v>44080</v>
      </c>
      <c r="B1151" s="176" t="s">
        <v>44081</v>
      </c>
      <c r="C1151" s="176" t="s">
        <v>2187</v>
      </c>
      <c r="D1151" s="178">
        <v>252.8</v>
      </c>
    </row>
    <row r="1152" spans="1:4" x14ac:dyDescent="0.25">
      <c r="A1152" s="176" t="s">
        <v>44082</v>
      </c>
      <c r="B1152" s="176" t="s">
        <v>44083</v>
      </c>
      <c r="C1152" s="176" t="s">
        <v>2187</v>
      </c>
      <c r="D1152" s="178">
        <v>569</v>
      </c>
    </row>
    <row r="1153" spans="1:4" x14ac:dyDescent="0.25">
      <c r="A1153" s="176" t="s">
        <v>44084</v>
      </c>
      <c r="B1153" s="176" t="s">
        <v>44085</v>
      </c>
      <c r="C1153" s="176" t="s">
        <v>2187</v>
      </c>
      <c r="D1153" s="178">
        <v>2016.5</v>
      </c>
    </row>
    <row r="1154" spans="1:4" x14ac:dyDescent="0.25">
      <c r="A1154" s="176" t="s">
        <v>44086</v>
      </c>
      <c r="B1154" s="176" t="s">
        <v>44087</v>
      </c>
      <c r="C1154" s="176" t="s">
        <v>2187</v>
      </c>
      <c r="D1154" s="178">
        <v>3542.5</v>
      </c>
    </row>
    <row r="1155" spans="1:4" x14ac:dyDescent="0.25">
      <c r="A1155" s="176" t="s">
        <v>44088</v>
      </c>
      <c r="B1155" s="176" t="s">
        <v>44089</v>
      </c>
      <c r="C1155" s="176" t="s">
        <v>115</v>
      </c>
      <c r="D1155" s="178">
        <v>10.95</v>
      </c>
    </row>
    <row r="1156" spans="1:4" x14ac:dyDescent="0.25">
      <c r="A1156" s="176" t="s">
        <v>44090</v>
      </c>
      <c r="B1156" s="176" t="s">
        <v>44091</v>
      </c>
      <c r="C1156" s="176" t="s">
        <v>115</v>
      </c>
      <c r="D1156" s="178">
        <v>512.29</v>
      </c>
    </row>
    <row r="1157" spans="1:4" x14ac:dyDescent="0.25">
      <c r="A1157" s="176" t="s">
        <v>44092</v>
      </c>
      <c r="B1157" s="176" t="s">
        <v>44093</v>
      </c>
      <c r="C1157" s="176" t="s">
        <v>115</v>
      </c>
      <c r="D1157" s="178">
        <v>12.52</v>
      </c>
    </row>
    <row r="1158" spans="1:4" x14ac:dyDescent="0.25">
      <c r="A1158" s="176" t="s">
        <v>44094</v>
      </c>
      <c r="B1158" s="176" t="s">
        <v>44095</v>
      </c>
      <c r="C1158" s="176" t="s">
        <v>322</v>
      </c>
      <c r="D1158" s="178">
        <v>1.1129</v>
      </c>
    </row>
    <row r="1159" spans="1:4" x14ac:dyDescent="0.25">
      <c r="A1159" s="176" t="s">
        <v>44096</v>
      </c>
      <c r="B1159" s="176" t="s">
        <v>44097</v>
      </c>
      <c r="C1159" s="176" t="s">
        <v>115</v>
      </c>
      <c r="D1159" s="178">
        <v>1365</v>
      </c>
    </row>
    <row r="1160" spans="1:4" x14ac:dyDescent="0.25">
      <c r="A1160" s="176" t="s">
        <v>44098</v>
      </c>
      <c r="B1160" s="176" t="s">
        <v>58776</v>
      </c>
      <c r="C1160" s="176" t="s">
        <v>115</v>
      </c>
      <c r="D1160" s="178">
        <v>5.46</v>
      </c>
    </row>
    <row r="1161" spans="1:4" x14ac:dyDescent="0.25">
      <c r="A1161" s="176" t="s">
        <v>44099</v>
      </c>
      <c r="B1161" s="176" t="s">
        <v>44100</v>
      </c>
      <c r="C1161" s="176" t="s">
        <v>115</v>
      </c>
      <c r="D1161" s="178">
        <v>68.48</v>
      </c>
    </row>
    <row r="1162" spans="1:4" x14ac:dyDescent="0.25">
      <c r="A1162" s="176" t="s">
        <v>44101</v>
      </c>
      <c r="B1162" s="176" t="s">
        <v>44102</v>
      </c>
      <c r="C1162" s="176" t="s">
        <v>115</v>
      </c>
      <c r="D1162" s="178">
        <v>7.67</v>
      </c>
    </row>
    <row r="1163" spans="1:4" x14ac:dyDescent="0.25">
      <c r="A1163" s="176" t="s">
        <v>44103</v>
      </c>
      <c r="B1163" s="176" t="s">
        <v>58777</v>
      </c>
      <c r="C1163" s="176" t="s">
        <v>115</v>
      </c>
      <c r="D1163" s="178">
        <v>35.07</v>
      </c>
    </row>
    <row r="1164" spans="1:4" x14ac:dyDescent="0.25">
      <c r="A1164" s="176" t="s">
        <v>44104</v>
      </c>
      <c r="B1164" s="176" t="s">
        <v>58778</v>
      </c>
      <c r="C1164" s="176" t="s">
        <v>115</v>
      </c>
      <c r="D1164" s="178">
        <v>8.1</v>
      </c>
    </row>
    <row r="1165" spans="1:4" x14ac:dyDescent="0.25">
      <c r="A1165" s="176" t="s">
        <v>44105</v>
      </c>
      <c r="B1165" s="176" t="s">
        <v>58779</v>
      </c>
      <c r="C1165" s="176" t="s">
        <v>115</v>
      </c>
      <c r="D1165" s="178">
        <v>14.44</v>
      </c>
    </row>
    <row r="1166" spans="1:4" x14ac:dyDescent="0.25">
      <c r="A1166" s="176" t="s">
        <v>44106</v>
      </c>
      <c r="B1166" s="176" t="s">
        <v>44107</v>
      </c>
      <c r="C1166" s="176" t="s">
        <v>115</v>
      </c>
      <c r="D1166" s="178">
        <v>102.32</v>
      </c>
    </row>
    <row r="1167" spans="1:4" x14ac:dyDescent="0.25">
      <c r="A1167" s="176" t="s">
        <v>44108</v>
      </c>
      <c r="B1167" s="176" t="s">
        <v>44109</v>
      </c>
      <c r="C1167" s="176" t="s">
        <v>115</v>
      </c>
      <c r="D1167" s="178">
        <v>24.62</v>
      </c>
    </row>
    <row r="1168" spans="1:4" x14ac:dyDescent="0.25">
      <c r="A1168" s="176" t="s">
        <v>44110</v>
      </c>
      <c r="B1168" s="176" t="s">
        <v>44111</v>
      </c>
      <c r="C1168" s="176" t="s">
        <v>115</v>
      </c>
      <c r="D1168" s="178">
        <v>48.31</v>
      </c>
    </row>
    <row r="1169" spans="1:4" x14ac:dyDescent="0.25">
      <c r="A1169" s="176" t="s">
        <v>44112</v>
      </c>
      <c r="B1169" s="176" t="s">
        <v>44113</v>
      </c>
      <c r="C1169" s="176" t="s">
        <v>115</v>
      </c>
      <c r="D1169" s="178">
        <v>10.199999999999999</v>
      </c>
    </row>
    <row r="1170" spans="1:4" x14ac:dyDescent="0.25">
      <c r="A1170" s="176" t="s">
        <v>44114</v>
      </c>
      <c r="B1170" s="176" t="s">
        <v>44115</v>
      </c>
      <c r="C1170" s="176" t="s">
        <v>115</v>
      </c>
      <c r="D1170" s="178">
        <v>37.08</v>
      </c>
    </row>
    <row r="1171" spans="1:4" x14ac:dyDescent="0.25">
      <c r="A1171" s="176" t="s">
        <v>44116</v>
      </c>
      <c r="B1171" s="176" t="s">
        <v>44117</v>
      </c>
      <c r="C1171" s="176" t="s">
        <v>115</v>
      </c>
      <c r="D1171" s="178">
        <v>81.58</v>
      </c>
    </row>
    <row r="1172" spans="1:4" x14ac:dyDescent="0.25">
      <c r="A1172" s="176" t="s">
        <v>44118</v>
      </c>
      <c r="B1172" s="176" t="s">
        <v>44119</v>
      </c>
      <c r="C1172" s="176" t="s">
        <v>115</v>
      </c>
      <c r="D1172" s="178">
        <v>8.66</v>
      </c>
    </row>
    <row r="1173" spans="1:4" x14ac:dyDescent="0.25">
      <c r="A1173" s="176" t="s">
        <v>44120</v>
      </c>
      <c r="B1173" s="176" t="s">
        <v>44121</v>
      </c>
      <c r="C1173" s="176" t="s">
        <v>115</v>
      </c>
      <c r="D1173" s="178">
        <v>7.67</v>
      </c>
    </row>
    <row r="1174" spans="1:4" x14ac:dyDescent="0.25">
      <c r="A1174" s="176" t="s">
        <v>44122</v>
      </c>
      <c r="B1174" s="176" t="s">
        <v>44123</v>
      </c>
      <c r="C1174" s="176" t="s">
        <v>83</v>
      </c>
      <c r="D1174" s="178">
        <v>26.32</v>
      </c>
    </row>
    <row r="1175" spans="1:4" x14ac:dyDescent="0.25">
      <c r="A1175" s="176" t="s">
        <v>44124</v>
      </c>
      <c r="B1175" s="176" t="s">
        <v>44125</v>
      </c>
      <c r="C1175" s="176" t="s">
        <v>83</v>
      </c>
      <c r="D1175" s="178">
        <v>87.46</v>
      </c>
    </row>
    <row r="1176" spans="1:4" x14ac:dyDescent="0.25">
      <c r="A1176" s="176" t="s">
        <v>44126</v>
      </c>
      <c r="B1176" s="176" t="s">
        <v>44127</v>
      </c>
      <c r="C1176" s="176" t="s">
        <v>115</v>
      </c>
      <c r="D1176" s="178">
        <v>19.82</v>
      </c>
    </row>
    <row r="1177" spans="1:4" x14ac:dyDescent="0.25">
      <c r="A1177" s="176" t="s">
        <v>44128</v>
      </c>
      <c r="B1177" s="176" t="s">
        <v>44129</v>
      </c>
      <c r="C1177" s="176" t="s">
        <v>115</v>
      </c>
      <c r="D1177" s="178">
        <v>96.17</v>
      </c>
    </row>
    <row r="1178" spans="1:4" x14ac:dyDescent="0.25">
      <c r="A1178" s="176" t="s">
        <v>44130</v>
      </c>
      <c r="B1178" s="176" t="s">
        <v>44131</v>
      </c>
      <c r="C1178" s="176" t="s">
        <v>83</v>
      </c>
      <c r="D1178" s="178">
        <v>49.76</v>
      </c>
    </row>
    <row r="1179" spans="1:4" x14ac:dyDescent="0.25">
      <c r="A1179" s="176" t="s">
        <v>44132</v>
      </c>
      <c r="B1179" s="176" t="s">
        <v>44133</v>
      </c>
      <c r="C1179" s="176" t="s">
        <v>83</v>
      </c>
      <c r="D1179" s="178">
        <v>252.76</v>
      </c>
    </row>
    <row r="1180" spans="1:4" x14ac:dyDescent="0.25">
      <c r="A1180" s="176" t="s">
        <v>44134</v>
      </c>
      <c r="B1180" s="176" t="s">
        <v>44135</v>
      </c>
      <c r="C1180" s="176" t="s">
        <v>83</v>
      </c>
      <c r="D1180" s="178">
        <v>62.382199999999997</v>
      </c>
    </row>
    <row r="1181" spans="1:4" x14ac:dyDescent="0.25">
      <c r="A1181" s="176" t="s">
        <v>44136</v>
      </c>
      <c r="B1181" s="176" t="s">
        <v>44137</v>
      </c>
      <c r="C1181" s="176" t="s">
        <v>83</v>
      </c>
      <c r="D1181" s="178">
        <v>103</v>
      </c>
    </row>
    <row r="1182" spans="1:4" x14ac:dyDescent="0.25">
      <c r="A1182" s="176" t="s">
        <v>44138</v>
      </c>
      <c r="B1182" s="176" t="s">
        <v>44139</v>
      </c>
      <c r="C1182" s="176" t="s">
        <v>115</v>
      </c>
      <c r="D1182" s="178">
        <v>5.35</v>
      </c>
    </row>
    <row r="1183" spans="1:4" x14ac:dyDescent="0.25">
      <c r="A1183" s="176" t="s">
        <v>44140</v>
      </c>
      <c r="B1183" s="176" t="s">
        <v>44141</v>
      </c>
      <c r="C1183" s="176" t="s">
        <v>115</v>
      </c>
      <c r="D1183" s="178">
        <v>6.13</v>
      </c>
    </row>
    <row r="1184" spans="1:4" x14ac:dyDescent="0.25">
      <c r="A1184" s="176" t="s">
        <v>44142</v>
      </c>
      <c r="B1184" s="176" t="s">
        <v>44143</v>
      </c>
      <c r="C1184" s="176" t="s">
        <v>115</v>
      </c>
      <c r="D1184" s="178">
        <v>10.92</v>
      </c>
    </row>
    <row r="1185" spans="1:4" x14ac:dyDescent="0.25">
      <c r="A1185" s="176" t="s">
        <v>44144</v>
      </c>
      <c r="B1185" s="176" t="s">
        <v>44145</v>
      </c>
      <c r="C1185" s="176" t="s">
        <v>115</v>
      </c>
      <c r="D1185" s="178">
        <v>28.15</v>
      </c>
    </row>
    <row r="1186" spans="1:4" x14ac:dyDescent="0.25">
      <c r="A1186" s="176" t="s">
        <v>44146</v>
      </c>
      <c r="B1186" s="176" t="s">
        <v>44147</v>
      </c>
      <c r="C1186" s="176" t="s">
        <v>115</v>
      </c>
      <c r="D1186" s="178">
        <v>4.5439999999999996</v>
      </c>
    </row>
    <row r="1187" spans="1:4" x14ac:dyDescent="0.25">
      <c r="A1187" s="176" t="s">
        <v>44148</v>
      </c>
      <c r="B1187" s="176" t="s">
        <v>44149</v>
      </c>
      <c r="C1187" s="176" t="s">
        <v>115</v>
      </c>
      <c r="D1187" s="178">
        <v>18.2928</v>
      </c>
    </row>
    <row r="1188" spans="1:4" x14ac:dyDescent="0.25">
      <c r="A1188" s="176" t="s">
        <v>44150</v>
      </c>
      <c r="B1188" s="176" t="s">
        <v>44151</v>
      </c>
      <c r="C1188" s="176" t="s">
        <v>115</v>
      </c>
      <c r="D1188" s="178">
        <v>22.587900000000001</v>
      </c>
    </row>
    <row r="1189" spans="1:4" x14ac:dyDescent="0.25">
      <c r="A1189" s="176" t="s">
        <v>44152</v>
      </c>
      <c r="B1189" s="176" t="s">
        <v>44153</v>
      </c>
      <c r="C1189" s="176" t="s">
        <v>115</v>
      </c>
      <c r="D1189" s="178">
        <v>7.97</v>
      </c>
    </row>
    <row r="1190" spans="1:4" x14ac:dyDescent="0.25">
      <c r="A1190" s="176" t="s">
        <v>44154</v>
      </c>
      <c r="B1190" s="176" t="s">
        <v>44155</v>
      </c>
      <c r="C1190" s="176" t="s">
        <v>115</v>
      </c>
      <c r="D1190" s="178">
        <v>10.31</v>
      </c>
    </row>
    <row r="1191" spans="1:4" x14ac:dyDescent="0.25">
      <c r="A1191" s="176" t="s">
        <v>44156</v>
      </c>
      <c r="B1191" s="176" t="s">
        <v>44157</v>
      </c>
      <c r="C1191" s="176" t="s">
        <v>115</v>
      </c>
      <c r="D1191" s="178">
        <v>4.18</v>
      </c>
    </row>
    <row r="1192" spans="1:4" x14ac:dyDescent="0.25">
      <c r="A1192" s="176" t="s">
        <v>44158</v>
      </c>
      <c r="B1192" s="176" t="s">
        <v>44159</v>
      </c>
      <c r="C1192" s="176" t="s">
        <v>115</v>
      </c>
      <c r="D1192" s="178">
        <v>25.29</v>
      </c>
    </row>
    <row r="1193" spans="1:4" x14ac:dyDescent="0.25">
      <c r="A1193" s="176" t="s">
        <v>44160</v>
      </c>
      <c r="B1193" s="176" t="s">
        <v>44161</v>
      </c>
      <c r="C1193" s="176" t="s">
        <v>115</v>
      </c>
      <c r="D1193" s="178">
        <v>7.37</v>
      </c>
    </row>
    <row r="1194" spans="1:4" x14ac:dyDescent="0.25">
      <c r="A1194" s="176" t="s">
        <v>44162</v>
      </c>
      <c r="B1194" s="176" t="s">
        <v>44163</v>
      </c>
      <c r="C1194" s="176" t="s">
        <v>115</v>
      </c>
      <c r="D1194" s="178">
        <v>20.747699999999998</v>
      </c>
    </row>
    <row r="1195" spans="1:4" x14ac:dyDescent="0.25">
      <c r="A1195" s="176" t="s">
        <v>44164</v>
      </c>
      <c r="B1195" s="176" t="s">
        <v>44165</v>
      </c>
      <c r="C1195" s="176" t="s">
        <v>115</v>
      </c>
      <c r="D1195" s="178">
        <v>1.35</v>
      </c>
    </row>
    <row r="1196" spans="1:4" x14ac:dyDescent="0.25">
      <c r="A1196" s="176" t="s">
        <v>44166</v>
      </c>
      <c r="B1196" s="176" t="s">
        <v>44167</v>
      </c>
      <c r="C1196" s="176" t="s">
        <v>115</v>
      </c>
      <c r="D1196" s="178">
        <v>42.731000000000002</v>
      </c>
    </row>
    <row r="1197" spans="1:4" x14ac:dyDescent="0.25">
      <c r="A1197" s="176" t="s">
        <v>44168</v>
      </c>
      <c r="B1197" s="176" t="s">
        <v>44169</v>
      </c>
      <c r="C1197" s="176" t="s">
        <v>115</v>
      </c>
      <c r="D1197" s="178">
        <v>95.360699999999994</v>
      </c>
    </row>
    <row r="1198" spans="1:4" x14ac:dyDescent="0.25">
      <c r="A1198" s="176" t="s">
        <v>44170</v>
      </c>
      <c r="B1198" s="176" t="s">
        <v>44171</v>
      </c>
      <c r="C1198" s="176" t="s">
        <v>115</v>
      </c>
      <c r="D1198" s="178">
        <v>16.37</v>
      </c>
    </row>
    <row r="1199" spans="1:4" x14ac:dyDescent="0.25">
      <c r="A1199" s="176" t="s">
        <v>44172</v>
      </c>
      <c r="B1199" s="176" t="s">
        <v>44173</v>
      </c>
      <c r="C1199" s="176" t="s">
        <v>115</v>
      </c>
      <c r="D1199" s="178">
        <v>10.73</v>
      </c>
    </row>
    <row r="1200" spans="1:4" x14ac:dyDescent="0.25">
      <c r="A1200" s="176" t="s">
        <v>44174</v>
      </c>
      <c r="B1200" s="176" t="s">
        <v>44175</v>
      </c>
      <c r="C1200" s="176" t="s">
        <v>115</v>
      </c>
      <c r="D1200" s="178">
        <v>1.91</v>
      </c>
    </row>
    <row r="1201" spans="1:4" x14ac:dyDescent="0.25">
      <c r="A1201" s="176" t="s">
        <v>44176</v>
      </c>
      <c r="B1201" s="176" t="s">
        <v>44177</v>
      </c>
      <c r="C1201" s="176" t="s">
        <v>115</v>
      </c>
      <c r="D1201" s="178">
        <v>81.99</v>
      </c>
    </row>
    <row r="1202" spans="1:4" x14ac:dyDescent="0.25">
      <c r="A1202" s="176" t="s">
        <v>44178</v>
      </c>
      <c r="B1202" s="176" t="s">
        <v>44179</v>
      </c>
      <c r="C1202" s="176" t="s">
        <v>115</v>
      </c>
      <c r="D1202" s="178">
        <v>92.61</v>
      </c>
    </row>
    <row r="1203" spans="1:4" x14ac:dyDescent="0.25">
      <c r="A1203" s="176" t="s">
        <v>44180</v>
      </c>
      <c r="B1203" s="176" t="s">
        <v>44181</v>
      </c>
      <c r="C1203" s="176" t="s">
        <v>115</v>
      </c>
      <c r="D1203" s="178">
        <v>17.459800000000001</v>
      </c>
    </row>
    <row r="1204" spans="1:4" x14ac:dyDescent="0.25">
      <c r="A1204" s="176" t="s">
        <v>44182</v>
      </c>
      <c r="B1204" s="176" t="s">
        <v>44183</v>
      </c>
      <c r="C1204" s="176" t="s">
        <v>115</v>
      </c>
      <c r="D1204" s="178">
        <v>19.2058</v>
      </c>
    </row>
    <row r="1205" spans="1:4" x14ac:dyDescent="0.25">
      <c r="A1205" s="176" t="s">
        <v>44184</v>
      </c>
      <c r="B1205" s="176" t="s">
        <v>44185</v>
      </c>
      <c r="C1205" s="176" t="s">
        <v>115</v>
      </c>
      <c r="D1205" s="178">
        <v>5.69</v>
      </c>
    </row>
    <row r="1206" spans="1:4" x14ac:dyDescent="0.25">
      <c r="A1206" s="176" t="s">
        <v>44186</v>
      </c>
      <c r="B1206" s="176" t="s">
        <v>44187</v>
      </c>
      <c r="C1206" s="176" t="s">
        <v>115</v>
      </c>
      <c r="D1206" s="178">
        <v>4.58</v>
      </c>
    </row>
    <row r="1207" spans="1:4" x14ac:dyDescent="0.25">
      <c r="A1207" s="176" t="s">
        <v>44188</v>
      </c>
      <c r="B1207" s="176" t="s">
        <v>44189</v>
      </c>
      <c r="C1207" s="176" t="s">
        <v>115</v>
      </c>
      <c r="D1207" s="178">
        <v>5.26</v>
      </c>
    </row>
    <row r="1208" spans="1:4" x14ac:dyDescent="0.25">
      <c r="A1208" s="176" t="s">
        <v>44190</v>
      </c>
      <c r="B1208" s="176" t="s">
        <v>44191</v>
      </c>
      <c r="C1208" s="176" t="s">
        <v>115</v>
      </c>
      <c r="D1208" s="178">
        <v>185.3</v>
      </c>
    </row>
    <row r="1209" spans="1:4" x14ac:dyDescent="0.25">
      <c r="A1209" s="176" t="s">
        <v>44192</v>
      </c>
      <c r="B1209" s="176" t="s">
        <v>44193</v>
      </c>
      <c r="C1209" s="176" t="s">
        <v>115</v>
      </c>
      <c r="D1209" s="178">
        <v>31.92</v>
      </c>
    </row>
    <row r="1210" spans="1:4" x14ac:dyDescent="0.25">
      <c r="A1210" s="176" t="s">
        <v>44194</v>
      </c>
      <c r="B1210" s="176" t="s">
        <v>44195</v>
      </c>
      <c r="C1210" s="176" t="s">
        <v>115</v>
      </c>
      <c r="D1210" s="178">
        <v>31.92</v>
      </c>
    </row>
    <row r="1211" spans="1:4" x14ac:dyDescent="0.25">
      <c r="A1211" s="176" t="s">
        <v>44196</v>
      </c>
      <c r="B1211" s="176" t="s">
        <v>44197</v>
      </c>
      <c r="C1211" s="176" t="s">
        <v>115</v>
      </c>
      <c r="D1211" s="178">
        <v>31.92</v>
      </c>
    </row>
    <row r="1212" spans="1:4" x14ac:dyDescent="0.25">
      <c r="A1212" s="176" t="s">
        <v>44198</v>
      </c>
      <c r="B1212" s="176" t="s">
        <v>44199</v>
      </c>
      <c r="C1212" s="176" t="s">
        <v>115</v>
      </c>
      <c r="D1212" s="178">
        <v>57.39</v>
      </c>
    </row>
    <row r="1213" spans="1:4" x14ac:dyDescent="0.25">
      <c r="A1213" s="176" t="s">
        <v>44200</v>
      </c>
      <c r="B1213" s="176" t="s">
        <v>44201</v>
      </c>
      <c r="C1213" s="176" t="s">
        <v>115</v>
      </c>
      <c r="D1213" s="178">
        <v>11.85</v>
      </c>
    </row>
    <row r="1214" spans="1:4" x14ac:dyDescent="0.25">
      <c r="A1214" s="176" t="s">
        <v>44202</v>
      </c>
      <c r="B1214" s="176" t="s">
        <v>44203</v>
      </c>
      <c r="C1214" s="176" t="s">
        <v>115</v>
      </c>
      <c r="D1214" s="178">
        <v>15.86</v>
      </c>
    </row>
    <row r="1215" spans="1:4" x14ac:dyDescent="0.25">
      <c r="A1215" s="176" t="s">
        <v>44204</v>
      </c>
      <c r="B1215" s="176" t="s">
        <v>44205</v>
      </c>
      <c r="C1215" s="176" t="s">
        <v>115</v>
      </c>
      <c r="D1215" s="178">
        <v>29.87</v>
      </c>
    </row>
    <row r="1216" spans="1:4" x14ac:dyDescent="0.25">
      <c r="A1216" s="176" t="s">
        <v>44206</v>
      </c>
      <c r="B1216" s="176" t="s">
        <v>44207</v>
      </c>
      <c r="C1216" s="176" t="s">
        <v>115</v>
      </c>
      <c r="D1216" s="178">
        <v>18.46</v>
      </c>
    </row>
    <row r="1217" spans="1:4" x14ac:dyDescent="0.25">
      <c r="A1217" s="176" t="s">
        <v>44208</v>
      </c>
      <c r="B1217" s="176" t="s">
        <v>44209</v>
      </c>
      <c r="C1217" s="176" t="s">
        <v>115</v>
      </c>
      <c r="D1217" s="178">
        <v>2.19</v>
      </c>
    </row>
    <row r="1218" spans="1:4" x14ac:dyDescent="0.25">
      <c r="A1218" s="176" t="s">
        <v>44210</v>
      </c>
      <c r="B1218" s="176" t="s">
        <v>44211</v>
      </c>
      <c r="C1218" s="176" t="s">
        <v>115</v>
      </c>
      <c r="D1218" s="178">
        <v>11.32</v>
      </c>
    </row>
    <row r="1219" spans="1:4" x14ac:dyDescent="0.25">
      <c r="A1219" s="176" t="s">
        <v>44212</v>
      </c>
      <c r="B1219" s="176" t="s">
        <v>44213</v>
      </c>
      <c r="C1219" s="176" t="s">
        <v>115</v>
      </c>
      <c r="D1219" s="178">
        <v>3.9</v>
      </c>
    </row>
    <row r="1220" spans="1:4" x14ac:dyDescent="0.25">
      <c r="A1220" s="176" t="s">
        <v>44214</v>
      </c>
      <c r="B1220" s="176" t="s">
        <v>44215</v>
      </c>
      <c r="C1220" s="176" t="s">
        <v>115</v>
      </c>
      <c r="D1220" s="178">
        <v>50.14</v>
      </c>
    </row>
    <row r="1221" spans="1:4" x14ac:dyDescent="0.25">
      <c r="A1221" s="176" t="s">
        <v>44216</v>
      </c>
      <c r="B1221" s="176" t="s">
        <v>44217</v>
      </c>
      <c r="C1221" s="176" t="s">
        <v>115</v>
      </c>
      <c r="D1221" s="178">
        <v>45.22</v>
      </c>
    </row>
    <row r="1222" spans="1:4" x14ac:dyDescent="0.25">
      <c r="A1222" s="176" t="s">
        <v>44218</v>
      </c>
      <c r="B1222" s="176" t="s">
        <v>44219</v>
      </c>
      <c r="C1222" s="176" t="s">
        <v>83</v>
      </c>
      <c r="D1222" s="178">
        <v>26.3</v>
      </c>
    </row>
    <row r="1223" spans="1:4" x14ac:dyDescent="0.25">
      <c r="A1223" s="176" t="s">
        <v>44220</v>
      </c>
      <c r="B1223" s="176" t="s">
        <v>44221</v>
      </c>
      <c r="C1223" s="176" t="s">
        <v>83</v>
      </c>
      <c r="D1223" s="178">
        <v>81.92</v>
      </c>
    </row>
    <row r="1224" spans="1:4" x14ac:dyDescent="0.25">
      <c r="A1224" s="176" t="s">
        <v>44222</v>
      </c>
      <c r="B1224" s="176" t="s">
        <v>44223</v>
      </c>
      <c r="C1224" s="176" t="s">
        <v>83</v>
      </c>
      <c r="D1224" s="178">
        <v>134.72999999999999</v>
      </c>
    </row>
    <row r="1225" spans="1:4" x14ac:dyDescent="0.25">
      <c r="A1225" s="176" t="s">
        <v>44224</v>
      </c>
      <c r="B1225" s="176" t="s">
        <v>44225</v>
      </c>
      <c r="C1225" s="176" t="s">
        <v>115</v>
      </c>
      <c r="D1225" s="178">
        <v>1561.88</v>
      </c>
    </row>
    <row r="1226" spans="1:4" x14ac:dyDescent="0.25">
      <c r="A1226" s="176" t="s">
        <v>44226</v>
      </c>
      <c r="B1226" s="176" t="s">
        <v>44227</v>
      </c>
      <c r="C1226" s="176" t="s">
        <v>115</v>
      </c>
      <c r="D1226" s="178">
        <v>2125.9899999999998</v>
      </c>
    </row>
    <row r="1227" spans="1:4" x14ac:dyDescent="0.25">
      <c r="A1227" s="176" t="s">
        <v>44228</v>
      </c>
      <c r="B1227" s="176" t="s">
        <v>44229</v>
      </c>
      <c r="C1227" s="176" t="s">
        <v>115</v>
      </c>
      <c r="D1227" s="178">
        <v>2951.3</v>
      </c>
    </row>
    <row r="1228" spans="1:4" x14ac:dyDescent="0.25">
      <c r="A1228" s="176" t="s">
        <v>44230</v>
      </c>
      <c r="B1228" s="176" t="s">
        <v>44231</v>
      </c>
      <c r="C1228" s="176" t="s">
        <v>115</v>
      </c>
      <c r="D1228" s="178">
        <v>3574.39</v>
      </c>
    </row>
    <row r="1229" spans="1:4" x14ac:dyDescent="0.25">
      <c r="A1229" s="176" t="s">
        <v>44232</v>
      </c>
      <c r="B1229" s="176" t="s">
        <v>44233</v>
      </c>
      <c r="C1229" s="176" t="s">
        <v>115</v>
      </c>
      <c r="D1229" s="178">
        <v>5965.55</v>
      </c>
    </row>
    <row r="1230" spans="1:4" x14ac:dyDescent="0.25">
      <c r="A1230" s="176" t="s">
        <v>44234</v>
      </c>
      <c r="B1230" s="176" t="s">
        <v>44235</v>
      </c>
      <c r="C1230" s="176" t="s">
        <v>83</v>
      </c>
      <c r="D1230" s="178">
        <v>53.32</v>
      </c>
    </row>
    <row r="1231" spans="1:4" x14ac:dyDescent="0.25">
      <c r="A1231" s="176" t="s">
        <v>44236</v>
      </c>
      <c r="B1231" s="176" t="s">
        <v>44237</v>
      </c>
      <c r="C1231" s="176" t="s">
        <v>115</v>
      </c>
      <c r="D1231" s="178">
        <v>72.16</v>
      </c>
    </row>
    <row r="1232" spans="1:4" x14ac:dyDescent="0.25">
      <c r="A1232" s="176" t="s">
        <v>44238</v>
      </c>
      <c r="B1232" s="176" t="s">
        <v>44239</v>
      </c>
      <c r="C1232" s="176" t="s">
        <v>115</v>
      </c>
      <c r="D1232" s="178">
        <v>89.12</v>
      </c>
    </row>
    <row r="1233" spans="1:4" x14ac:dyDescent="0.25">
      <c r="A1233" s="176" t="s">
        <v>44240</v>
      </c>
      <c r="B1233" s="176" t="s">
        <v>44241</v>
      </c>
      <c r="C1233" s="176" t="s">
        <v>115</v>
      </c>
      <c r="D1233" s="178">
        <v>21.62</v>
      </c>
    </row>
    <row r="1234" spans="1:4" x14ac:dyDescent="0.25">
      <c r="A1234" s="176" t="s">
        <v>44242</v>
      </c>
      <c r="B1234" s="176" t="s">
        <v>44243</v>
      </c>
      <c r="C1234" s="176" t="s">
        <v>115</v>
      </c>
      <c r="D1234" s="178">
        <v>41.19</v>
      </c>
    </row>
    <row r="1235" spans="1:4" x14ac:dyDescent="0.25">
      <c r="A1235" s="176" t="s">
        <v>44244</v>
      </c>
      <c r="B1235" s="176" t="s">
        <v>44245</v>
      </c>
      <c r="C1235" s="176" t="s">
        <v>115</v>
      </c>
      <c r="D1235" s="178">
        <v>7.71</v>
      </c>
    </row>
    <row r="1236" spans="1:4" x14ac:dyDescent="0.25">
      <c r="A1236" s="176" t="s">
        <v>44246</v>
      </c>
      <c r="B1236" s="176" t="s">
        <v>44247</v>
      </c>
      <c r="C1236" s="176" t="s">
        <v>115</v>
      </c>
      <c r="D1236" s="178">
        <v>21.94</v>
      </c>
    </row>
    <row r="1237" spans="1:4" x14ac:dyDescent="0.25">
      <c r="A1237" s="176" t="s">
        <v>44248</v>
      </c>
      <c r="B1237" s="176" t="s">
        <v>44249</v>
      </c>
      <c r="C1237" s="176" t="s">
        <v>115</v>
      </c>
      <c r="D1237" s="178">
        <v>28.74</v>
      </c>
    </row>
    <row r="1238" spans="1:4" x14ac:dyDescent="0.25">
      <c r="A1238" s="176" t="s">
        <v>44250</v>
      </c>
      <c r="B1238" s="176" t="s">
        <v>44251</v>
      </c>
      <c r="C1238" s="176" t="s">
        <v>115</v>
      </c>
      <c r="D1238" s="178">
        <v>966.42020000000002</v>
      </c>
    </row>
    <row r="1239" spans="1:4" x14ac:dyDescent="0.25">
      <c r="A1239" s="176" t="s">
        <v>44252</v>
      </c>
      <c r="B1239" s="176" t="s">
        <v>44253</v>
      </c>
      <c r="C1239" s="176" t="s">
        <v>115</v>
      </c>
      <c r="D1239" s="178">
        <v>1181.1802</v>
      </c>
    </row>
    <row r="1240" spans="1:4" x14ac:dyDescent="0.25">
      <c r="A1240" s="176" t="s">
        <v>44254</v>
      </c>
      <c r="B1240" s="176" t="s">
        <v>44255</v>
      </c>
      <c r="C1240" s="176" t="s">
        <v>115</v>
      </c>
      <c r="D1240" s="178">
        <v>36.270000000000003</v>
      </c>
    </row>
    <row r="1241" spans="1:4" x14ac:dyDescent="0.25">
      <c r="A1241" s="176" t="s">
        <v>44256</v>
      </c>
      <c r="B1241" s="176" t="s">
        <v>44257</v>
      </c>
      <c r="C1241" s="176" t="s">
        <v>115</v>
      </c>
      <c r="D1241" s="178">
        <v>18.079999999999998</v>
      </c>
    </row>
    <row r="1242" spans="1:4" x14ac:dyDescent="0.25">
      <c r="A1242" s="176" t="s">
        <v>44258</v>
      </c>
      <c r="B1242" s="176" t="s">
        <v>44259</v>
      </c>
      <c r="C1242" s="176" t="s">
        <v>115</v>
      </c>
      <c r="D1242" s="178">
        <v>19.57</v>
      </c>
    </row>
    <row r="1243" spans="1:4" x14ac:dyDescent="0.25">
      <c r="A1243" s="176" t="s">
        <v>44260</v>
      </c>
      <c r="B1243" s="176" t="s">
        <v>44261</v>
      </c>
      <c r="C1243" s="176" t="s">
        <v>115</v>
      </c>
      <c r="D1243" s="178">
        <v>18.29</v>
      </c>
    </row>
    <row r="1244" spans="1:4" x14ac:dyDescent="0.25">
      <c r="A1244" s="176" t="s">
        <v>44262</v>
      </c>
      <c r="B1244" s="176" t="s">
        <v>44263</v>
      </c>
      <c r="C1244" s="176" t="s">
        <v>115</v>
      </c>
      <c r="D1244" s="178">
        <v>21.63</v>
      </c>
    </row>
    <row r="1245" spans="1:4" x14ac:dyDescent="0.25">
      <c r="A1245" s="176" t="s">
        <v>44264</v>
      </c>
      <c r="B1245" s="176" t="s">
        <v>44265</v>
      </c>
      <c r="C1245" s="176" t="s">
        <v>115</v>
      </c>
      <c r="D1245" s="178">
        <v>14.56</v>
      </c>
    </row>
    <row r="1246" spans="1:4" x14ac:dyDescent="0.25">
      <c r="A1246" s="176" t="s">
        <v>44266</v>
      </c>
      <c r="B1246" s="176" t="s">
        <v>44267</v>
      </c>
      <c r="C1246" s="176" t="s">
        <v>115</v>
      </c>
      <c r="D1246" s="178">
        <v>20.6</v>
      </c>
    </row>
    <row r="1247" spans="1:4" x14ac:dyDescent="0.25">
      <c r="A1247" s="176" t="s">
        <v>44268</v>
      </c>
      <c r="B1247" s="176" t="s">
        <v>44269</v>
      </c>
      <c r="C1247" s="176" t="s">
        <v>83</v>
      </c>
      <c r="D1247" s="178">
        <v>280</v>
      </c>
    </row>
    <row r="1248" spans="1:4" x14ac:dyDescent="0.25">
      <c r="A1248" s="176" t="s">
        <v>44270</v>
      </c>
      <c r="B1248" s="176" t="s">
        <v>44271</v>
      </c>
      <c r="C1248" s="176" t="s">
        <v>83</v>
      </c>
      <c r="D1248" s="178">
        <v>365</v>
      </c>
    </row>
    <row r="1249" spans="1:4" x14ac:dyDescent="0.25">
      <c r="A1249" s="176" t="s">
        <v>44272</v>
      </c>
      <c r="B1249" s="176" t="s">
        <v>44273</v>
      </c>
      <c r="C1249" s="176" t="s">
        <v>83</v>
      </c>
      <c r="D1249" s="178">
        <v>185</v>
      </c>
    </row>
    <row r="1250" spans="1:4" x14ac:dyDescent="0.25">
      <c r="A1250" s="176" t="s">
        <v>44274</v>
      </c>
      <c r="B1250" s="176" t="s">
        <v>44275</v>
      </c>
      <c r="C1250" s="176" t="s">
        <v>83</v>
      </c>
      <c r="D1250" s="178">
        <v>495</v>
      </c>
    </row>
    <row r="1251" spans="1:4" x14ac:dyDescent="0.25">
      <c r="A1251" s="176" t="s">
        <v>44276</v>
      </c>
      <c r="B1251" s="176" t="s">
        <v>44277</v>
      </c>
      <c r="C1251" s="176" t="s">
        <v>83</v>
      </c>
      <c r="D1251" s="178">
        <v>725</v>
      </c>
    </row>
    <row r="1252" spans="1:4" x14ac:dyDescent="0.25">
      <c r="A1252" s="176" t="s">
        <v>44278</v>
      </c>
      <c r="B1252" s="176" t="s">
        <v>44279</v>
      </c>
      <c r="C1252" s="176" t="s">
        <v>1467</v>
      </c>
      <c r="D1252" s="178">
        <v>2317.5</v>
      </c>
    </row>
    <row r="1253" spans="1:4" x14ac:dyDescent="0.25">
      <c r="A1253" s="176" t="s">
        <v>44280</v>
      </c>
      <c r="B1253" s="176" t="s">
        <v>44281</v>
      </c>
      <c r="C1253" s="176" t="s">
        <v>1467</v>
      </c>
      <c r="D1253" s="178">
        <v>5174.88</v>
      </c>
    </row>
    <row r="1254" spans="1:4" x14ac:dyDescent="0.25">
      <c r="A1254" s="176" t="s">
        <v>44282</v>
      </c>
      <c r="B1254" s="176" t="s">
        <v>44283</v>
      </c>
      <c r="C1254" s="176" t="s">
        <v>1467</v>
      </c>
      <c r="D1254" s="178">
        <v>522</v>
      </c>
    </row>
    <row r="1255" spans="1:4" x14ac:dyDescent="0.25">
      <c r="A1255" s="176" t="s">
        <v>44284</v>
      </c>
      <c r="B1255" s="176" t="s">
        <v>44285</v>
      </c>
      <c r="C1255" s="176" t="s">
        <v>1467</v>
      </c>
      <c r="D1255" s="178">
        <v>570</v>
      </c>
    </row>
    <row r="1256" spans="1:4" x14ac:dyDescent="0.25">
      <c r="A1256" s="176" t="s">
        <v>44286</v>
      </c>
      <c r="B1256" s="176" t="s">
        <v>44287</v>
      </c>
      <c r="C1256" s="176" t="s">
        <v>115</v>
      </c>
      <c r="D1256" s="178">
        <v>82.07</v>
      </c>
    </row>
    <row r="1257" spans="1:4" x14ac:dyDescent="0.25">
      <c r="A1257" s="176" t="s">
        <v>44288</v>
      </c>
      <c r="B1257" s="176" t="s">
        <v>58780</v>
      </c>
      <c r="C1257" s="176" t="s">
        <v>41886</v>
      </c>
      <c r="D1257" s="178">
        <v>118.34</v>
      </c>
    </row>
    <row r="1258" spans="1:4" x14ac:dyDescent="0.25">
      <c r="A1258" s="176" t="s">
        <v>44289</v>
      </c>
      <c r="B1258" s="176" t="s">
        <v>44290</v>
      </c>
      <c r="C1258" s="176" t="s">
        <v>115</v>
      </c>
      <c r="D1258" s="178">
        <v>13.65</v>
      </c>
    </row>
    <row r="1259" spans="1:4" x14ac:dyDescent="0.25">
      <c r="A1259" s="176" t="s">
        <v>44291</v>
      </c>
      <c r="B1259" s="176" t="s">
        <v>44292</v>
      </c>
      <c r="C1259" s="176" t="s">
        <v>115</v>
      </c>
      <c r="D1259" s="178">
        <v>28.89</v>
      </c>
    </row>
    <row r="1260" spans="1:4" x14ac:dyDescent="0.25">
      <c r="A1260" s="176" t="s">
        <v>44293</v>
      </c>
      <c r="B1260" s="176" t="s">
        <v>44294</v>
      </c>
      <c r="C1260" s="176" t="s">
        <v>115</v>
      </c>
      <c r="D1260" s="178">
        <v>42.23</v>
      </c>
    </row>
    <row r="1261" spans="1:4" x14ac:dyDescent="0.25">
      <c r="A1261" s="176" t="s">
        <v>44295</v>
      </c>
      <c r="B1261" s="176" t="s">
        <v>44296</v>
      </c>
      <c r="C1261" s="176" t="s">
        <v>115</v>
      </c>
      <c r="D1261" s="178">
        <v>2.84</v>
      </c>
    </row>
    <row r="1262" spans="1:4" x14ac:dyDescent="0.25">
      <c r="A1262" s="176" t="s">
        <v>44297</v>
      </c>
      <c r="B1262" s="176" t="s">
        <v>44298</v>
      </c>
      <c r="C1262" s="176" t="s">
        <v>115</v>
      </c>
      <c r="D1262" s="178">
        <v>3.09</v>
      </c>
    </row>
    <row r="1263" spans="1:4" x14ac:dyDescent="0.25">
      <c r="A1263" s="176" t="s">
        <v>44299</v>
      </c>
      <c r="B1263" s="176" t="s">
        <v>44300</v>
      </c>
      <c r="C1263" s="176" t="s">
        <v>115</v>
      </c>
      <c r="D1263" s="178">
        <v>3.51</v>
      </c>
    </row>
    <row r="1264" spans="1:4" x14ac:dyDescent="0.25">
      <c r="A1264" s="176" t="s">
        <v>44301</v>
      </c>
      <c r="B1264" s="176" t="s">
        <v>44302</v>
      </c>
      <c r="C1264" s="176" t="s">
        <v>115</v>
      </c>
      <c r="D1264" s="178">
        <v>4.0273000000000003</v>
      </c>
    </row>
    <row r="1265" spans="1:4" x14ac:dyDescent="0.25">
      <c r="A1265" s="176" t="s">
        <v>44303</v>
      </c>
      <c r="B1265" s="176" t="s">
        <v>44304</v>
      </c>
      <c r="C1265" s="176" t="s">
        <v>115</v>
      </c>
      <c r="D1265" s="178">
        <v>4.0199999999999996</v>
      </c>
    </row>
    <row r="1266" spans="1:4" x14ac:dyDescent="0.25">
      <c r="A1266" s="176" t="s">
        <v>44305</v>
      </c>
      <c r="B1266" s="176" t="s">
        <v>44306</v>
      </c>
      <c r="C1266" s="176" t="s">
        <v>115</v>
      </c>
      <c r="D1266" s="178">
        <v>4.6399999999999997</v>
      </c>
    </row>
    <row r="1267" spans="1:4" x14ac:dyDescent="0.25">
      <c r="A1267" s="176" t="s">
        <v>44307</v>
      </c>
      <c r="B1267" s="176" t="s">
        <v>44308</v>
      </c>
      <c r="C1267" s="176" t="s">
        <v>115</v>
      </c>
      <c r="D1267" s="178">
        <v>4.04</v>
      </c>
    </row>
    <row r="1268" spans="1:4" x14ac:dyDescent="0.25">
      <c r="A1268" s="176" t="s">
        <v>44309</v>
      </c>
      <c r="B1268" s="176" t="s">
        <v>44310</v>
      </c>
      <c r="C1268" s="176" t="s">
        <v>115</v>
      </c>
      <c r="D1268" s="178">
        <v>5.5311000000000003</v>
      </c>
    </row>
    <row r="1269" spans="1:4" x14ac:dyDescent="0.25">
      <c r="A1269" s="176" t="s">
        <v>44311</v>
      </c>
      <c r="B1269" s="176" t="s">
        <v>44312</v>
      </c>
      <c r="C1269" s="176" t="s">
        <v>115</v>
      </c>
      <c r="D1269" s="178">
        <v>5.8186</v>
      </c>
    </row>
    <row r="1270" spans="1:4" x14ac:dyDescent="0.25">
      <c r="A1270" s="176" t="s">
        <v>44313</v>
      </c>
      <c r="B1270" s="176" t="s">
        <v>44314</v>
      </c>
      <c r="C1270" s="176" t="s">
        <v>115</v>
      </c>
      <c r="D1270" s="178">
        <v>2472</v>
      </c>
    </row>
    <row r="1271" spans="1:4" x14ac:dyDescent="0.25">
      <c r="A1271" s="176" t="s">
        <v>44315</v>
      </c>
      <c r="B1271" s="176" t="s">
        <v>44316</v>
      </c>
      <c r="C1271" s="176" t="s">
        <v>115</v>
      </c>
      <c r="D1271" s="178">
        <v>958.93</v>
      </c>
    </row>
    <row r="1272" spans="1:4" x14ac:dyDescent="0.25">
      <c r="A1272" s="176" t="s">
        <v>44317</v>
      </c>
      <c r="B1272" s="176" t="s">
        <v>44318</v>
      </c>
      <c r="C1272" s="176" t="s">
        <v>115</v>
      </c>
      <c r="D1272" s="178">
        <v>196.45</v>
      </c>
    </row>
    <row r="1273" spans="1:4" x14ac:dyDescent="0.25">
      <c r="A1273" s="176" t="s">
        <v>44319</v>
      </c>
      <c r="B1273" s="176" t="s">
        <v>44320</v>
      </c>
      <c r="C1273" s="176" t="s">
        <v>115</v>
      </c>
      <c r="D1273" s="178">
        <v>3496.85</v>
      </c>
    </row>
    <row r="1274" spans="1:4" x14ac:dyDescent="0.25">
      <c r="A1274" s="176" t="s">
        <v>44321</v>
      </c>
      <c r="B1274" s="176" t="s">
        <v>44322</v>
      </c>
      <c r="C1274" s="176" t="s">
        <v>115</v>
      </c>
      <c r="D1274" s="178">
        <v>130.05000000000001</v>
      </c>
    </row>
    <row r="1275" spans="1:4" x14ac:dyDescent="0.25">
      <c r="A1275" s="176" t="s">
        <v>44323</v>
      </c>
      <c r="B1275" s="176" t="s">
        <v>44324</v>
      </c>
      <c r="C1275" s="176" t="s">
        <v>115</v>
      </c>
      <c r="D1275" s="178">
        <v>2.11</v>
      </c>
    </row>
    <row r="1276" spans="1:4" x14ac:dyDescent="0.25">
      <c r="A1276" s="176" t="s">
        <v>44325</v>
      </c>
      <c r="B1276" s="176" t="s">
        <v>44326</v>
      </c>
      <c r="C1276" s="176" t="s">
        <v>51</v>
      </c>
      <c r="D1276" s="178">
        <v>1.8499000000000001</v>
      </c>
    </row>
    <row r="1277" spans="1:4" x14ac:dyDescent="0.25">
      <c r="A1277" s="176" t="s">
        <v>44327</v>
      </c>
      <c r="B1277" s="176" t="s">
        <v>44328</v>
      </c>
      <c r="C1277" s="176" t="s">
        <v>51</v>
      </c>
      <c r="D1277" s="178">
        <v>44.74</v>
      </c>
    </row>
    <row r="1278" spans="1:4" x14ac:dyDescent="0.25">
      <c r="A1278" s="176" t="s">
        <v>44329</v>
      </c>
      <c r="B1278" s="176" t="s">
        <v>44330</v>
      </c>
      <c r="C1278" s="176" t="s">
        <v>41886</v>
      </c>
      <c r="D1278" s="178">
        <v>131.47999999999999</v>
      </c>
    </row>
    <row r="1279" spans="1:4" x14ac:dyDescent="0.25">
      <c r="A1279" s="176" t="s">
        <v>44331</v>
      </c>
      <c r="B1279" s="176" t="s">
        <v>44332</v>
      </c>
      <c r="C1279" s="176" t="s">
        <v>83</v>
      </c>
      <c r="D1279" s="178">
        <v>2.0299999999999998</v>
      </c>
    </row>
    <row r="1280" spans="1:4" x14ac:dyDescent="0.25">
      <c r="A1280" s="176" t="s">
        <v>44333</v>
      </c>
      <c r="B1280" s="176" t="s">
        <v>44334</v>
      </c>
      <c r="C1280" s="176" t="s">
        <v>115</v>
      </c>
      <c r="D1280" s="178">
        <v>28.94</v>
      </c>
    </row>
    <row r="1281" spans="1:4" x14ac:dyDescent="0.25">
      <c r="A1281" s="176" t="s">
        <v>44335</v>
      </c>
      <c r="B1281" s="176" t="s">
        <v>44336</v>
      </c>
      <c r="C1281" s="176" t="s">
        <v>115</v>
      </c>
      <c r="D1281" s="178">
        <v>192.49</v>
      </c>
    </row>
    <row r="1282" spans="1:4" x14ac:dyDescent="0.25">
      <c r="A1282" s="176" t="s">
        <v>44337</v>
      </c>
      <c r="B1282" s="176" t="s">
        <v>44338</v>
      </c>
      <c r="C1282" s="176" t="s">
        <v>115</v>
      </c>
      <c r="D1282" s="178">
        <v>19.98</v>
      </c>
    </row>
    <row r="1283" spans="1:4" x14ac:dyDescent="0.25">
      <c r="A1283" s="176" t="s">
        <v>44339</v>
      </c>
      <c r="B1283" s="176" t="s">
        <v>44340</v>
      </c>
      <c r="C1283" s="176" t="s">
        <v>115</v>
      </c>
      <c r="D1283" s="178">
        <v>54.8</v>
      </c>
    </row>
    <row r="1284" spans="1:4" x14ac:dyDescent="0.25">
      <c r="A1284" s="176" t="s">
        <v>44341</v>
      </c>
      <c r="B1284" s="176" t="s">
        <v>44342</v>
      </c>
      <c r="C1284" s="176" t="s">
        <v>115</v>
      </c>
      <c r="D1284" s="178">
        <v>1388.65</v>
      </c>
    </row>
    <row r="1285" spans="1:4" x14ac:dyDescent="0.25">
      <c r="A1285" s="176" t="s">
        <v>44343</v>
      </c>
      <c r="B1285" s="176" t="s">
        <v>44344</v>
      </c>
      <c r="C1285" s="176" t="s">
        <v>115</v>
      </c>
      <c r="D1285" s="178">
        <v>1721.25</v>
      </c>
    </row>
    <row r="1286" spans="1:4" x14ac:dyDescent="0.25">
      <c r="A1286" s="176" t="s">
        <v>44345</v>
      </c>
      <c r="B1286" s="176" t="s">
        <v>44346</v>
      </c>
      <c r="C1286" s="176" t="s">
        <v>115</v>
      </c>
      <c r="D1286" s="178">
        <v>1.33</v>
      </c>
    </row>
    <row r="1287" spans="1:4" x14ac:dyDescent="0.25">
      <c r="A1287" s="176" t="s">
        <v>44347</v>
      </c>
      <c r="B1287" s="176" t="s">
        <v>44348</v>
      </c>
      <c r="C1287" s="176" t="s">
        <v>115</v>
      </c>
      <c r="D1287" s="178">
        <v>1.55</v>
      </c>
    </row>
    <row r="1288" spans="1:4" x14ac:dyDescent="0.25">
      <c r="A1288" s="176" t="s">
        <v>44349</v>
      </c>
      <c r="B1288" s="176" t="s">
        <v>44350</v>
      </c>
      <c r="C1288" s="176" t="s">
        <v>115</v>
      </c>
      <c r="D1288" s="178">
        <v>5.75</v>
      </c>
    </row>
    <row r="1289" spans="1:4" x14ac:dyDescent="0.25">
      <c r="A1289" s="176" t="s">
        <v>44351</v>
      </c>
      <c r="B1289" s="176" t="s">
        <v>44352</v>
      </c>
      <c r="C1289" s="176" t="s">
        <v>83</v>
      </c>
      <c r="D1289" s="178">
        <v>11.5</v>
      </c>
    </row>
    <row r="1290" spans="1:4" x14ac:dyDescent="0.25">
      <c r="A1290" s="176" t="s">
        <v>44353</v>
      </c>
      <c r="B1290" s="176" t="s">
        <v>44354</v>
      </c>
      <c r="C1290" s="176" t="s">
        <v>115</v>
      </c>
      <c r="D1290" s="178">
        <v>185.3</v>
      </c>
    </row>
    <row r="1291" spans="1:4" x14ac:dyDescent="0.25">
      <c r="A1291" s="176" t="s">
        <v>44355</v>
      </c>
      <c r="B1291" s="176" t="s">
        <v>44356</v>
      </c>
      <c r="C1291" s="176" t="s">
        <v>115</v>
      </c>
      <c r="D1291" s="178">
        <v>18.100000000000001</v>
      </c>
    </row>
    <row r="1292" spans="1:4" x14ac:dyDescent="0.25">
      <c r="A1292" s="176" t="s">
        <v>44357</v>
      </c>
      <c r="B1292" s="176" t="s">
        <v>44358</v>
      </c>
      <c r="C1292" s="176" t="s">
        <v>115</v>
      </c>
      <c r="D1292" s="178">
        <v>20.22</v>
      </c>
    </row>
    <row r="1293" spans="1:4" x14ac:dyDescent="0.25">
      <c r="A1293" s="176" t="s">
        <v>44359</v>
      </c>
      <c r="B1293" s="176" t="s">
        <v>44360</v>
      </c>
      <c r="C1293" s="176" t="s">
        <v>115</v>
      </c>
      <c r="D1293" s="178">
        <v>127.26</v>
      </c>
    </row>
    <row r="1294" spans="1:4" x14ac:dyDescent="0.25">
      <c r="A1294" s="176" t="s">
        <v>44361</v>
      </c>
      <c r="B1294" s="176" t="s">
        <v>44362</v>
      </c>
      <c r="C1294" s="176" t="s">
        <v>115</v>
      </c>
      <c r="D1294" s="178">
        <v>20.3</v>
      </c>
    </row>
    <row r="1295" spans="1:4" x14ac:dyDescent="0.25">
      <c r="A1295" s="176" t="s">
        <v>44363</v>
      </c>
      <c r="B1295" s="176" t="s">
        <v>44364</v>
      </c>
      <c r="C1295" s="176" t="s">
        <v>115</v>
      </c>
      <c r="D1295" s="178">
        <v>59.7</v>
      </c>
    </row>
    <row r="1296" spans="1:4" x14ac:dyDescent="0.25">
      <c r="A1296" s="176" t="s">
        <v>44365</v>
      </c>
      <c r="B1296" s="176" t="s">
        <v>44366</v>
      </c>
      <c r="C1296" s="176" t="s">
        <v>115</v>
      </c>
      <c r="D1296" s="178">
        <v>11.74</v>
      </c>
    </row>
    <row r="1297" spans="1:4" x14ac:dyDescent="0.25">
      <c r="A1297" s="176" t="s">
        <v>44367</v>
      </c>
      <c r="B1297" s="176" t="s">
        <v>44368</v>
      </c>
      <c r="C1297" s="176" t="s">
        <v>115</v>
      </c>
      <c r="D1297" s="178">
        <v>1.84</v>
      </c>
    </row>
    <row r="1298" spans="1:4" x14ac:dyDescent="0.25">
      <c r="A1298" s="176" t="s">
        <v>44369</v>
      </c>
      <c r="B1298" s="176" t="s">
        <v>44370</v>
      </c>
      <c r="C1298" s="176" t="s">
        <v>115</v>
      </c>
      <c r="D1298" s="178">
        <v>13.84</v>
      </c>
    </row>
    <row r="1299" spans="1:4" x14ac:dyDescent="0.25">
      <c r="A1299" s="176" t="s">
        <v>44371</v>
      </c>
      <c r="B1299" s="176" t="s">
        <v>44372</v>
      </c>
      <c r="C1299" s="176" t="s">
        <v>115</v>
      </c>
      <c r="D1299" s="178">
        <v>20.52</v>
      </c>
    </row>
    <row r="1300" spans="1:4" x14ac:dyDescent="0.25">
      <c r="A1300" s="176" t="s">
        <v>44373</v>
      </c>
      <c r="B1300" s="176" t="s">
        <v>44374</v>
      </c>
      <c r="C1300" s="176" t="s">
        <v>115</v>
      </c>
      <c r="D1300" s="178">
        <v>146.13</v>
      </c>
    </row>
    <row r="1301" spans="1:4" x14ac:dyDescent="0.25">
      <c r="A1301" s="176" t="s">
        <v>44375</v>
      </c>
      <c r="B1301" s="176" t="s">
        <v>44376</v>
      </c>
      <c r="C1301" s="176" t="s">
        <v>115</v>
      </c>
      <c r="D1301" s="178">
        <v>25.74</v>
      </c>
    </row>
    <row r="1302" spans="1:4" x14ac:dyDescent="0.25">
      <c r="A1302" s="176" t="s">
        <v>44377</v>
      </c>
      <c r="B1302" s="176" t="s">
        <v>44378</v>
      </c>
      <c r="C1302" s="176" t="s">
        <v>115</v>
      </c>
      <c r="D1302" s="178">
        <v>2</v>
      </c>
    </row>
    <row r="1303" spans="1:4" x14ac:dyDescent="0.25">
      <c r="A1303" s="176" t="s">
        <v>44379</v>
      </c>
      <c r="B1303" s="176" t="s">
        <v>44380</v>
      </c>
      <c r="C1303" s="176" t="s">
        <v>115</v>
      </c>
      <c r="D1303" s="178">
        <v>2234.06</v>
      </c>
    </row>
    <row r="1304" spans="1:4" x14ac:dyDescent="0.25">
      <c r="A1304" s="176" t="s">
        <v>44381</v>
      </c>
      <c r="B1304" s="176" t="s">
        <v>44382</v>
      </c>
      <c r="C1304" s="176" t="s">
        <v>115</v>
      </c>
      <c r="D1304" s="178">
        <v>100</v>
      </c>
    </row>
    <row r="1305" spans="1:4" x14ac:dyDescent="0.25">
      <c r="A1305" s="176" t="s">
        <v>44383</v>
      </c>
      <c r="B1305" s="176" t="s">
        <v>44384</v>
      </c>
      <c r="C1305" s="176" t="s">
        <v>115</v>
      </c>
      <c r="D1305" s="178">
        <v>305.91000000000003</v>
      </c>
    </row>
    <row r="1306" spans="1:4" x14ac:dyDescent="0.25">
      <c r="A1306" s="176" t="s">
        <v>44385</v>
      </c>
      <c r="B1306" s="176" t="s">
        <v>44386</v>
      </c>
      <c r="C1306" s="176" t="s">
        <v>115</v>
      </c>
      <c r="D1306" s="178">
        <v>28.42</v>
      </c>
    </row>
    <row r="1307" spans="1:4" x14ac:dyDescent="0.25">
      <c r="A1307" s="176" t="s">
        <v>44387</v>
      </c>
      <c r="B1307" s="176" t="s">
        <v>44388</v>
      </c>
      <c r="C1307" s="176" t="s">
        <v>115</v>
      </c>
      <c r="D1307" s="178">
        <v>44.29</v>
      </c>
    </row>
    <row r="1308" spans="1:4" x14ac:dyDescent="0.25">
      <c r="A1308" s="176" t="s">
        <v>44389</v>
      </c>
      <c r="B1308" s="176" t="s">
        <v>44390</v>
      </c>
      <c r="C1308" s="176" t="s">
        <v>115</v>
      </c>
      <c r="D1308" s="178">
        <v>56.29</v>
      </c>
    </row>
    <row r="1309" spans="1:4" x14ac:dyDescent="0.25">
      <c r="A1309" s="176" t="s">
        <v>44391</v>
      </c>
      <c r="B1309" s="176" t="s">
        <v>44392</v>
      </c>
      <c r="C1309" s="176" t="s">
        <v>115</v>
      </c>
      <c r="D1309" s="178">
        <v>968.09</v>
      </c>
    </row>
    <row r="1310" spans="1:4" x14ac:dyDescent="0.25">
      <c r="A1310" s="176" t="s">
        <v>44393</v>
      </c>
      <c r="B1310" s="176" t="s">
        <v>44394</v>
      </c>
      <c r="C1310" s="176" t="s">
        <v>115</v>
      </c>
      <c r="D1310" s="178">
        <v>968.09</v>
      </c>
    </row>
    <row r="1311" spans="1:4" x14ac:dyDescent="0.25">
      <c r="A1311" s="176" t="s">
        <v>44395</v>
      </c>
      <c r="B1311" s="176" t="s">
        <v>44396</v>
      </c>
      <c r="C1311" s="176" t="s">
        <v>115</v>
      </c>
      <c r="D1311" s="178">
        <v>968.09</v>
      </c>
    </row>
    <row r="1312" spans="1:4" x14ac:dyDescent="0.25">
      <c r="A1312" s="176" t="s">
        <v>44397</v>
      </c>
      <c r="B1312" s="176" t="s">
        <v>44398</v>
      </c>
      <c r="C1312" s="176" t="s">
        <v>83</v>
      </c>
      <c r="D1312" s="178">
        <v>65.361500000000007</v>
      </c>
    </row>
    <row r="1313" spans="1:4" x14ac:dyDescent="0.25">
      <c r="A1313" s="176" t="s">
        <v>44399</v>
      </c>
      <c r="B1313" s="176" t="s">
        <v>44400</v>
      </c>
      <c r="C1313" s="176" t="s">
        <v>83</v>
      </c>
      <c r="D1313" s="178">
        <v>44.83</v>
      </c>
    </row>
    <row r="1314" spans="1:4" x14ac:dyDescent="0.25">
      <c r="A1314" s="176" t="s">
        <v>44401</v>
      </c>
      <c r="B1314" s="176" t="s">
        <v>44402</v>
      </c>
      <c r="C1314" s="176" t="s">
        <v>115</v>
      </c>
      <c r="D1314" s="178">
        <v>2087.71</v>
      </c>
    </row>
    <row r="1315" spans="1:4" x14ac:dyDescent="0.25">
      <c r="A1315" s="176" t="s">
        <v>44403</v>
      </c>
      <c r="B1315" s="176" t="s">
        <v>44404</v>
      </c>
      <c r="C1315" s="176" t="s">
        <v>115</v>
      </c>
      <c r="D1315" s="178">
        <v>22.66</v>
      </c>
    </row>
    <row r="1316" spans="1:4" x14ac:dyDescent="0.25">
      <c r="A1316" s="176" t="s">
        <v>44405</v>
      </c>
      <c r="B1316" s="176" t="s">
        <v>58781</v>
      </c>
      <c r="C1316" s="176" t="s">
        <v>115</v>
      </c>
      <c r="D1316" s="178">
        <v>17.28</v>
      </c>
    </row>
    <row r="1317" spans="1:4" x14ac:dyDescent="0.25">
      <c r="A1317" s="176" t="s">
        <v>44406</v>
      </c>
      <c r="B1317" s="176" t="s">
        <v>58782</v>
      </c>
      <c r="C1317" s="176" t="s">
        <v>115</v>
      </c>
      <c r="D1317" s="178">
        <v>17.940000000000001</v>
      </c>
    </row>
    <row r="1318" spans="1:4" x14ac:dyDescent="0.25">
      <c r="A1318" s="176" t="s">
        <v>44407</v>
      </c>
      <c r="B1318" s="176" t="s">
        <v>44408</v>
      </c>
      <c r="C1318" s="176" t="s">
        <v>115</v>
      </c>
      <c r="D1318" s="178">
        <v>536.6</v>
      </c>
    </row>
    <row r="1319" spans="1:4" x14ac:dyDescent="0.25">
      <c r="A1319" s="176" t="s">
        <v>44409</v>
      </c>
      <c r="B1319" s="176" t="s">
        <v>44410</v>
      </c>
      <c r="C1319" s="176" t="s">
        <v>115</v>
      </c>
      <c r="D1319" s="178">
        <v>1059.81</v>
      </c>
    </row>
    <row r="1320" spans="1:4" x14ac:dyDescent="0.25">
      <c r="A1320" s="176" t="s">
        <v>44411</v>
      </c>
      <c r="B1320" s="176" t="s">
        <v>44412</v>
      </c>
      <c r="C1320" s="176" t="s">
        <v>322</v>
      </c>
      <c r="D1320" s="178">
        <v>141.83000000000001</v>
      </c>
    </row>
    <row r="1321" spans="1:4" x14ac:dyDescent="0.25">
      <c r="A1321" s="176" t="s">
        <v>44413</v>
      </c>
      <c r="B1321" s="176" t="s">
        <v>44414</v>
      </c>
      <c r="C1321" s="176" t="s">
        <v>115</v>
      </c>
      <c r="D1321" s="178">
        <v>213.21</v>
      </c>
    </row>
    <row r="1322" spans="1:4" x14ac:dyDescent="0.25">
      <c r="A1322" s="176" t="s">
        <v>44415</v>
      </c>
      <c r="B1322" s="176" t="s">
        <v>44416</v>
      </c>
      <c r="C1322" s="176" t="s">
        <v>115</v>
      </c>
      <c r="D1322" s="178">
        <v>50.89</v>
      </c>
    </row>
    <row r="1323" spans="1:4" x14ac:dyDescent="0.25">
      <c r="A1323" s="176" t="s">
        <v>44417</v>
      </c>
      <c r="B1323" s="176" t="s">
        <v>44418</v>
      </c>
      <c r="C1323" s="176" t="s">
        <v>115</v>
      </c>
      <c r="D1323" s="178">
        <v>40.94</v>
      </c>
    </row>
    <row r="1324" spans="1:4" x14ac:dyDescent="0.25">
      <c r="A1324" s="176" t="s">
        <v>44419</v>
      </c>
      <c r="B1324" s="176" t="s">
        <v>44420</v>
      </c>
      <c r="C1324" s="176" t="s">
        <v>322</v>
      </c>
      <c r="D1324" s="178">
        <v>16.170999999999999</v>
      </c>
    </row>
    <row r="1325" spans="1:4" x14ac:dyDescent="0.25">
      <c r="A1325" s="176" t="s">
        <v>44421</v>
      </c>
      <c r="B1325" s="176" t="s">
        <v>44422</v>
      </c>
      <c r="C1325" s="176" t="s">
        <v>83</v>
      </c>
      <c r="D1325" s="178">
        <v>1337.78</v>
      </c>
    </row>
    <row r="1326" spans="1:4" x14ac:dyDescent="0.25">
      <c r="A1326" s="176" t="s">
        <v>44423</v>
      </c>
      <c r="B1326" s="176" t="s">
        <v>44424</v>
      </c>
      <c r="C1326" s="176" t="s">
        <v>322</v>
      </c>
      <c r="D1326" s="178">
        <v>548.72</v>
      </c>
    </row>
    <row r="1327" spans="1:4" x14ac:dyDescent="0.25">
      <c r="A1327" s="176" t="s">
        <v>44425</v>
      </c>
      <c r="B1327" s="176" t="s">
        <v>44426</v>
      </c>
      <c r="C1327" s="176" t="s">
        <v>115</v>
      </c>
      <c r="D1327" s="178">
        <v>64.88</v>
      </c>
    </row>
    <row r="1328" spans="1:4" x14ac:dyDescent="0.25">
      <c r="A1328" s="176" t="s">
        <v>44427</v>
      </c>
      <c r="B1328" s="176" t="s">
        <v>44428</v>
      </c>
      <c r="C1328" s="176" t="s">
        <v>115</v>
      </c>
      <c r="D1328" s="178">
        <v>32.28</v>
      </c>
    </row>
    <row r="1329" spans="1:4" x14ac:dyDescent="0.25">
      <c r="A1329" s="176" t="s">
        <v>44429</v>
      </c>
      <c r="B1329" s="176" t="s">
        <v>44430</v>
      </c>
      <c r="C1329" s="176" t="s">
        <v>115</v>
      </c>
      <c r="D1329" s="178">
        <v>61.07</v>
      </c>
    </row>
    <row r="1330" spans="1:4" x14ac:dyDescent="0.25">
      <c r="A1330" s="176" t="s">
        <v>44431</v>
      </c>
      <c r="B1330" s="176" t="s">
        <v>44432</v>
      </c>
      <c r="C1330" s="176" t="s">
        <v>115</v>
      </c>
      <c r="D1330" s="178">
        <v>24.34</v>
      </c>
    </row>
    <row r="1331" spans="1:4" x14ac:dyDescent="0.25">
      <c r="A1331" s="176" t="s">
        <v>44433</v>
      </c>
      <c r="B1331" s="176" t="s">
        <v>44434</v>
      </c>
      <c r="C1331" s="176" t="s">
        <v>115</v>
      </c>
      <c r="D1331" s="178">
        <v>54.25</v>
      </c>
    </row>
    <row r="1332" spans="1:4" x14ac:dyDescent="0.25">
      <c r="A1332" s="176" t="s">
        <v>44435</v>
      </c>
      <c r="B1332" s="176" t="s">
        <v>44436</v>
      </c>
      <c r="C1332" s="176" t="s">
        <v>115</v>
      </c>
      <c r="D1332" s="178">
        <v>30.8</v>
      </c>
    </row>
    <row r="1333" spans="1:4" x14ac:dyDescent="0.25">
      <c r="A1333" s="176" t="s">
        <v>44437</v>
      </c>
      <c r="B1333" s="176" t="s">
        <v>44438</v>
      </c>
      <c r="C1333" s="176" t="s">
        <v>115</v>
      </c>
      <c r="D1333" s="178">
        <v>18.77</v>
      </c>
    </row>
    <row r="1334" spans="1:4" x14ac:dyDescent="0.25">
      <c r="A1334" s="176" t="s">
        <v>44439</v>
      </c>
      <c r="B1334" s="176" t="s">
        <v>44440</v>
      </c>
      <c r="C1334" s="176" t="s">
        <v>115</v>
      </c>
      <c r="D1334" s="178">
        <v>35.18</v>
      </c>
    </row>
    <row r="1335" spans="1:4" x14ac:dyDescent="0.25">
      <c r="A1335" s="176" t="s">
        <v>44441</v>
      </c>
      <c r="B1335" s="176" t="s">
        <v>44442</v>
      </c>
      <c r="C1335" s="176" t="s">
        <v>115</v>
      </c>
      <c r="D1335" s="178">
        <v>82.97</v>
      </c>
    </row>
    <row r="1336" spans="1:4" x14ac:dyDescent="0.25">
      <c r="A1336" s="176" t="s">
        <v>44443</v>
      </c>
      <c r="B1336" s="176" t="s">
        <v>44444</v>
      </c>
      <c r="C1336" s="176" t="s">
        <v>115</v>
      </c>
      <c r="D1336" s="178">
        <v>45.35</v>
      </c>
    </row>
    <row r="1337" spans="1:4" x14ac:dyDescent="0.25">
      <c r="A1337" s="176" t="s">
        <v>44445</v>
      </c>
      <c r="B1337" s="176" t="s">
        <v>44446</v>
      </c>
      <c r="C1337" s="176" t="s">
        <v>115</v>
      </c>
      <c r="D1337" s="178">
        <v>27.56</v>
      </c>
    </row>
    <row r="1338" spans="1:4" x14ac:dyDescent="0.25">
      <c r="A1338" s="176" t="s">
        <v>44447</v>
      </c>
      <c r="B1338" s="176" t="s">
        <v>44448</v>
      </c>
      <c r="C1338" s="176" t="s">
        <v>115</v>
      </c>
      <c r="D1338" s="178">
        <v>41.34</v>
      </c>
    </row>
    <row r="1339" spans="1:4" x14ac:dyDescent="0.25">
      <c r="A1339" s="176" t="s">
        <v>44449</v>
      </c>
      <c r="B1339" s="176" t="s">
        <v>44450</v>
      </c>
      <c r="C1339" s="176" t="s">
        <v>115</v>
      </c>
      <c r="D1339" s="178">
        <v>326.66000000000003</v>
      </c>
    </row>
    <row r="1340" spans="1:4" x14ac:dyDescent="0.25">
      <c r="A1340" s="176" t="s">
        <v>44451</v>
      </c>
      <c r="B1340" s="176" t="s">
        <v>44452</v>
      </c>
      <c r="C1340" s="176" t="s">
        <v>115</v>
      </c>
      <c r="D1340" s="178">
        <v>26.26</v>
      </c>
    </row>
    <row r="1341" spans="1:4" x14ac:dyDescent="0.25">
      <c r="A1341" s="176" t="s">
        <v>44453</v>
      </c>
      <c r="B1341" s="176" t="s">
        <v>44454</v>
      </c>
      <c r="C1341" s="176" t="s">
        <v>115</v>
      </c>
      <c r="D1341" s="178">
        <v>15.45</v>
      </c>
    </row>
    <row r="1342" spans="1:4" x14ac:dyDescent="0.25">
      <c r="A1342" s="176" t="s">
        <v>44455</v>
      </c>
      <c r="B1342" s="176" t="s">
        <v>44456</v>
      </c>
      <c r="C1342" s="176" t="s">
        <v>115</v>
      </c>
      <c r="D1342" s="178">
        <v>10.56</v>
      </c>
    </row>
    <row r="1343" spans="1:4" x14ac:dyDescent="0.25">
      <c r="A1343" s="176" t="s">
        <v>44457</v>
      </c>
      <c r="B1343" s="176" t="s">
        <v>44458</v>
      </c>
      <c r="C1343" s="176" t="s">
        <v>115</v>
      </c>
      <c r="D1343" s="178">
        <v>29.57</v>
      </c>
    </row>
    <row r="1344" spans="1:4" x14ac:dyDescent="0.25">
      <c r="A1344" s="176" t="s">
        <v>44459</v>
      </c>
      <c r="B1344" s="176" t="s">
        <v>44460</v>
      </c>
      <c r="C1344" s="176" t="s">
        <v>115</v>
      </c>
      <c r="D1344" s="178">
        <v>165.55</v>
      </c>
    </row>
    <row r="1345" spans="1:4" x14ac:dyDescent="0.25">
      <c r="A1345" s="176" t="s">
        <v>44461</v>
      </c>
      <c r="B1345" s="176" t="s">
        <v>44462</v>
      </c>
      <c r="C1345" s="176" t="s">
        <v>115</v>
      </c>
      <c r="D1345" s="178">
        <v>873.59</v>
      </c>
    </row>
    <row r="1346" spans="1:4" x14ac:dyDescent="0.25">
      <c r="A1346" s="176" t="s">
        <v>44463</v>
      </c>
      <c r="B1346" s="176" t="s">
        <v>44464</v>
      </c>
      <c r="C1346" s="176" t="s">
        <v>115</v>
      </c>
      <c r="D1346" s="178">
        <v>1006.04</v>
      </c>
    </row>
    <row r="1347" spans="1:4" x14ac:dyDescent="0.25">
      <c r="A1347" s="176" t="s">
        <v>44465</v>
      </c>
      <c r="B1347" s="176" t="s">
        <v>44466</v>
      </c>
      <c r="C1347" s="176" t="s">
        <v>115</v>
      </c>
      <c r="D1347" s="178">
        <v>182.72</v>
      </c>
    </row>
    <row r="1348" spans="1:4" x14ac:dyDescent="0.25">
      <c r="A1348" s="176" t="s">
        <v>44467</v>
      </c>
      <c r="B1348" s="176" t="s">
        <v>44468</v>
      </c>
      <c r="C1348" s="176" t="s">
        <v>115</v>
      </c>
      <c r="D1348" s="178">
        <v>2855.71</v>
      </c>
    </row>
    <row r="1349" spans="1:4" x14ac:dyDescent="0.25">
      <c r="A1349" s="176" t="s">
        <v>44469</v>
      </c>
      <c r="B1349" s="176" t="s">
        <v>44470</v>
      </c>
      <c r="C1349" s="176" t="s">
        <v>115</v>
      </c>
      <c r="D1349" s="178">
        <v>2895.04</v>
      </c>
    </row>
    <row r="1350" spans="1:4" x14ac:dyDescent="0.25">
      <c r="A1350" s="176" t="s">
        <v>44471</v>
      </c>
      <c r="B1350" s="176" t="s">
        <v>44472</v>
      </c>
      <c r="C1350" s="176" t="s">
        <v>115</v>
      </c>
      <c r="D1350" s="178">
        <v>3451.85</v>
      </c>
    </row>
    <row r="1351" spans="1:4" x14ac:dyDescent="0.25">
      <c r="A1351" s="176" t="s">
        <v>44473</v>
      </c>
      <c r="B1351" s="176" t="s">
        <v>44474</v>
      </c>
      <c r="C1351" s="176" t="s">
        <v>115</v>
      </c>
      <c r="D1351" s="178">
        <v>5436</v>
      </c>
    </row>
    <row r="1352" spans="1:4" x14ac:dyDescent="0.25">
      <c r="A1352" s="176" t="s">
        <v>44475</v>
      </c>
      <c r="B1352" s="176" t="s">
        <v>44476</v>
      </c>
      <c r="C1352" s="176" t="s">
        <v>115</v>
      </c>
      <c r="D1352" s="178">
        <v>2445.27</v>
      </c>
    </row>
    <row r="1353" spans="1:4" x14ac:dyDescent="0.25">
      <c r="A1353" s="176" t="s">
        <v>44477</v>
      </c>
      <c r="B1353" s="176" t="s">
        <v>44478</v>
      </c>
      <c r="C1353" s="176" t="s">
        <v>115</v>
      </c>
      <c r="D1353" s="178">
        <v>4314.3100000000004</v>
      </c>
    </row>
    <row r="1354" spans="1:4" x14ac:dyDescent="0.25">
      <c r="A1354" s="176" t="s">
        <v>44479</v>
      </c>
      <c r="B1354" s="176" t="s">
        <v>44480</v>
      </c>
      <c r="C1354" s="176" t="s">
        <v>115</v>
      </c>
      <c r="D1354" s="178">
        <v>4791.6000000000004</v>
      </c>
    </row>
    <row r="1355" spans="1:4" x14ac:dyDescent="0.25">
      <c r="A1355" s="176" t="s">
        <v>44481</v>
      </c>
      <c r="B1355" s="176" t="s">
        <v>44482</v>
      </c>
      <c r="C1355" s="176" t="s">
        <v>115</v>
      </c>
      <c r="D1355" s="178">
        <v>65.25</v>
      </c>
    </row>
    <row r="1356" spans="1:4" x14ac:dyDescent="0.25">
      <c r="A1356" s="176" t="s">
        <v>44483</v>
      </c>
      <c r="B1356" s="176" t="s">
        <v>44484</v>
      </c>
      <c r="C1356" s="176" t="s">
        <v>115</v>
      </c>
      <c r="D1356" s="178">
        <v>68</v>
      </c>
    </row>
    <row r="1357" spans="1:4" x14ac:dyDescent="0.25">
      <c r="A1357" s="176" t="s">
        <v>44485</v>
      </c>
      <c r="B1357" s="176" t="s">
        <v>44486</v>
      </c>
      <c r="C1357" s="176" t="s">
        <v>115</v>
      </c>
      <c r="D1357" s="178">
        <v>116.73</v>
      </c>
    </row>
    <row r="1358" spans="1:4" x14ac:dyDescent="0.25">
      <c r="A1358" s="176" t="s">
        <v>44487</v>
      </c>
      <c r="B1358" s="176" t="s">
        <v>44488</v>
      </c>
      <c r="C1358" s="176" t="s">
        <v>115</v>
      </c>
      <c r="D1358" s="178">
        <v>155.25</v>
      </c>
    </row>
    <row r="1359" spans="1:4" x14ac:dyDescent="0.25">
      <c r="A1359" s="176" t="s">
        <v>44489</v>
      </c>
      <c r="B1359" s="176" t="s">
        <v>44490</v>
      </c>
      <c r="C1359" s="176" t="s">
        <v>115</v>
      </c>
      <c r="D1359" s="178">
        <v>117.79</v>
      </c>
    </row>
    <row r="1360" spans="1:4" x14ac:dyDescent="0.25">
      <c r="A1360" s="176" t="s">
        <v>44491</v>
      </c>
      <c r="B1360" s="176" t="s">
        <v>44492</v>
      </c>
      <c r="C1360" s="176" t="s">
        <v>115</v>
      </c>
      <c r="D1360" s="178">
        <v>58</v>
      </c>
    </row>
    <row r="1361" spans="1:4" x14ac:dyDescent="0.25">
      <c r="A1361" s="176" t="s">
        <v>44493</v>
      </c>
      <c r="B1361" s="176" t="s">
        <v>58783</v>
      </c>
      <c r="C1361" s="176" t="s">
        <v>115</v>
      </c>
      <c r="D1361" s="178">
        <v>201.61</v>
      </c>
    </row>
    <row r="1362" spans="1:4" x14ac:dyDescent="0.25">
      <c r="A1362" s="176" t="s">
        <v>44494</v>
      </c>
      <c r="B1362" s="176" t="s">
        <v>44495</v>
      </c>
      <c r="C1362" s="176" t="s">
        <v>115</v>
      </c>
      <c r="D1362" s="178">
        <v>52.56</v>
      </c>
    </row>
    <row r="1363" spans="1:4" x14ac:dyDescent="0.25">
      <c r="A1363" s="176" t="s">
        <v>44496</v>
      </c>
      <c r="B1363" s="176" t="s">
        <v>44497</v>
      </c>
      <c r="C1363" s="176" t="s">
        <v>115</v>
      </c>
      <c r="D1363" s="178">
        <v>41.29</v>
      </c>
    </row>
    <row r="1364" spans="1:4" x14ac:dyDescent="0.25">
      <c r="A1364" s="176" t="s">
        <v>44498</v>
      </c>
      <c r="B1364" s="176" t="s">
        <v>44499</v>
      </c>
      <c r="C1364" s="176" t="s">
        <v>115</v>
      </c>
      <c r="D1364" s="178">
        <v>26.57</v>
      </c>
    </row>
    <row r="1365" spans="1:4" x14ac:dyDescent="0.25">
      <c r="A1365" s="176" t="s">
        <v>44500</v>
      </c>
      <c r="B1365" s="176" t="s">
        <v>44501</v>
      </c>
      <c r="C1365" s="176" t="s">
        <v>115</v>
      </c>
      <c r="D1365" s="178">
        <v>94.2</v>
      </c>
    </row>
    <row r="1366" spans="1:4" x14ac:dyDescent="0.25">
      <c r="A1366" s="176" t="s">
        <v>44502</v>
      </c>
      <c r="B1366" s="176" t="s">
        <v>44503</v>
      </c>
      <c r="C1366" s="176" t="s">
        <v>115</v>
      </c>
      <c r="D1366" s="178">
        <v>7.8100000000000003E-2</v>
      </c>
    </row>
    <row r="1367" spans="1:4" x14ac:dyDescent="0.25">
      <c r="A1367" s="176" t="s">
        <v>44504</v>
      </c>
      <c r="B1367" s="176" t="s">
        <v>44505</v>
      </c>
      <c r="C1367" s="176" t="s">
        <v>115</v>
      </c>
      <c r="D1367" s="178">
        <v>40.229999999999997</v>
      </c>
    </row>
    <row r="1368" spans="1:4" x14ac:dyDescent="0.25">
      <c r="A1368" s="176" t="s">
        <v>44506</v>
      </c>
      <c r="B1368" s="176" t="s">
        <v>44507</v>
      </c>
      <c r="C1368" s="176" t="s">
        <v>115</v>
      </c>
      <c r="D1368" s="178">
        <v>1.72</v>
      </c>
    </row>
    <row r="1369" spans="1:4" x14ac:dyDescent="0.25">
      <c r="A1369" s="176" t="s">
        <v>44508</v>
      </c>
      <c r="B1369" s="176" t="s">
        <v>44509</v>
      </c>
      <c r="C1369" s="176" t="s">
        <v>115</v>
      </c>
      <c r="D1369" s="178">
        <v>0.65</v>
      </c>
    </row>
    <row r="1370" spans="1:4" x14ac:dyDescent="0.25">
      <c r="A1370" s="176" t="s">
        <v>44510</v>
      </c>
      <c r="B1370" s="176" t="s">
        <v>44511</v>
      </c>
      <c r="C1370" s="176" t="s">
        <v>115</v>
      </c>
      <c r="D1370" s="178">
        <v>38.31</v>
      </c>
    </row>
    <row r="1371" spans="1:4" x14ac:dyDescent="0.25">
      <c r="A1371" s="176" t="s">
        <v>44512</v>
      </c>
      <c r="B1371" s="176" t="s">
        <v>44513</v>
      </c>
      <c r="C1371" s="176" t="s">
        <v>115</v>
      </c>
      <c r="D1371" s="178">
        <v>54.28</v>
      </c>
    </row>
    <row r="1372" spans="1:4" x14ac:dyDescent="0.25">
      <c r="A1372" s="176" t="s">
        <v>44514</v>
      </c>
      <c r="B1372" s="176" t="s">
        <v>44515</v>
      </c>
      <c r="C1372" s="176" t="s">
        <v>115</v>
      </c>
      <c r="D1372" s="178">
        <v>103.33</v>
      </c>
    </row>
    <row r="1373" spans="1:4" x14ac:dyDescent="0.25">
      <c r="A1373" s="176" t="s">
        <v>44516</v>
      </c>
      <c r="B1373" s="176" t="s">
        <v>44517</v>
      </c>
      <c r="C1373" s="176" t="s">
        <v>115</v>
      </c>
      <c r="D1373" s="178">
        <v>1.2815000000000001</v>
      </c>
    </row>
    <row r="1374" spans="1:4" x14ac:dyDescent="0.25">
      <c r="A1374" s="176" t="s">
        <v>44518</v>
      </c>
      <c r="B1374" s="176" t="s">
        <v>44519</v>
      </c>
      <c r="C1374" s="176" t="s">
        <v>115</v>
      </c>
      <c r="D1374" s="178">
        <v>3.55</v>
      </c>
    </row>
    <row r="1375" spans="1:4" x14ac:dyDescent="0.25">
      <c r="A1375" s="176" t="s">
        <v>44520</v>
      </c>
      <c r="B1375" s="176" t="s">
        <v>44521</v>
      </c>
      <c r="C1375" s="176" t="s">
        <v>115</v>
      </c>
      <c r="D1375" s="178">
        <v>2.35</v>
      </c>
    </row>
    <row r="1376" spans="1:4" x14ac:dyDescent="0.25">
      <c r="A1376" s="176" t="s">
        <v>44522</v>
      </c>
      <c r="B1376" s="176" t="s">
        <v>44523</v>
      </c>
      <c r="C1376" s="176" t="s">
        <v>115</v>
      </c>
      <c r="D1376" s="178">
        <v>0.41199999999999998</v>
      </c>
    </row>
    <row r="1377" spans="1:4" x14ac:dyDescent="0.25">
      <c r="A1377" s="176" t="s">
        <v>44524</v>
      </c>
      <c r="B1377" s="176" t="s">
        <v>44525</v>
      </c>
      <c r="C1377" s="176" t="s">
        <v>115</v>
      </c>
      <c r="D1377" s="178">
        <v>13.22</v>
      </c>
    </row>
    <row r="1378" spans="1:4" x14ac:dyDescent="0.25">
      <c r="A1378" s="176" t="s">
        <v>44526</v>
      </c>
      <c r="B1378" s="176" t="s">
        <v>44527</v>
      </c>
      <c r="C1378" s="176" t="s">
        <v>115</v>
      </c>
      <c r="D1378" s="178">
        <v>15.02</v>
      </c>
    </row>
    <row r="1379" spans="1:4" x14ac:dyDescent="0.25">
      <c r="A1379" s="176" t="s">
        <v>44528</v>
      </c>
      <c r="B1379" s="176" t="s">
        <v>44529</v>
      </c>
      <c r="C1379" s="176" t="s">
        <v>115</v>
      </c>
      <c r="D1379" s="178">
        <v>19.739999999999998</v>
      </c>
    </row>
    <row r="1380" spans="1:4" x14ac:dyDescent="0.25">
      <c r="A1380" s="176" t="s">
        <v>44530</v>
      </c>
      <c r="B1380" s="176" t="s">
        <v>44531</v>
      </c>
      <c r="C1380" s="176" t="s">
        <v>115</v>
      </c>
      <c r="D1380" s="178">
        <v>14.28</v>
      </c>
    </row>
    <row r="1381" spans="1:4" x14ac:dyDescent="0.25">
      <c r="A1381" s="176" t="s">
        <v>44532</v>
      </c>
      <c r="B1381" s="176" t="s">
        <v>44533</v>
      </c>
      <c r="C1381" s="176" t="s">
        <v>115</v>
      </c>
      <c r="D1381" s="178">
        <v>15.02</v>
      </c>
    </row>
    <row r="1382" spans="1:4" x14ac:dyDescent="0.25">
      <c r="A1382" s="176" t="s">
        <v>44534</v>
      </c>
      <c r="B1382" s="176" t="s">
        <v>44535</v>
      </c>
      <c r="C1382" s="176" t="s">
        <v>115</v>
      </c>
      <c r="D1382" s="178">
        <v>20.99</v>
      </c>
    </row>
    <row r="1383" spans="1:4" x14ac:dyDescent="0.25">
      <c r="A1383" s="176" t="s">
        <v>44536</v>
      </c>
      <c r="B1383" s="176" t="s">
        <v>44537</v>
      </c>
      <c r="C1383" s="176" t="s">
        <v>115</v>
      </c>
      <c r="D1383" s="178">
        <v>13.55</v>
      </c>
    </row>
    <row r="1384" spans="1:4" x14ac:dyDescent="0.25">
      <c r="A1384" s="176" t="s">
        <v>44538</v>
      </c>
      <c r="B1384" s="176" t="s">
        <v>44539</v>
      </c>
      <c r="C1384" s="176" t="s">
        <v>115</v>
      </c>
      <c r="D1384" s="178">
        <v>11.83</v>
      </c>
    </row>
    <row r="1385" spans="1:4" x14ac:dyDescent="0.25">
      <c r="A1385" s="176" t="s">
        <v>44540</v>
      </c>
      <c r="B1385" s="176" t="s">
        <v>44541</v>
      </c>
      <c r="C1385" s="176" t="s">
        <v>115</v>
      </c>
      <c r="D1385" s="178">
        <v>19.37</v>
      </c>
    </row>
    <row r="1386" spans="1:4" x14ac:dyDescent="0.25">
      <c r="A1386" s="176" t="s">
        <v>44542</v>
      </c>
      <c r="B1386" s="176" t="s">
        <v>44543</v>
      </c>
      <c r="C1386" s="176" t="s">
        <v>115</v>
      </c>
      <c r="D1386" s="178">
        <v>15.02</v>
      </c>
    </row>
    <row r="1387" spans="1:4" x14ac:dyDescent="0.25">
      <c r="A1387" s="176" t="s">
        <v>44544</v>
      </c>
      <c r="B1387" s="176" t="s">
        <v>44545</v>
      </c>
      <c r="C1387" s="176" t="s">
        <v>115</v>
      </c>
      <c r="D1387" s="178">
        <v>15.02</v>
      </c>
    </row>
    <row r="1388" spans="1:4" x14ac:dyDescent="0.25">
      <c r="A1388" s="176" t="s">
        <v>44546</v>
      </c>
      <c r="B1388" s="176" t="s">
        <v>44547</v>
      </c>
      <c r="C1388" s="176" t="s">
        <v>115</v>
      </c>
      <c r="D1388" s="178">
        <v>20.05</v>
      </c>
    </row>
    <row r="1389" spans="1:4" x14ac:dyDescent="0.25">
      <c r="A1389" s="176" t="s">
        <v>44548</v>
      </c>
      <c r="B1389" s="176" t="s">
        <v>44549</v>
      </c>
      <c r="C1389" s="176" t="s">
        <v>115</v>
      </c>
      <c r="D1389" s="178">
        <v>15.02</v>
      </c>
    </row>
    <row r="1390" spans="1:4" x14ac:dyDescent="0.25">
      <c r="A1390" s="176" t="s">
        <v>44550</v>
      </c>
      <c r="B1390" s="176" t="s">
        <v>44551</v>
      </c>
      <c r="C1390" s="176" t="s">
        <v>115</v>
      </c>
      <c r="D1390" s="178">
        <v>15.02</v>
      </c>
    </row>
    <row r="1391" spans="1:4" x14ac:dyDescent="0.25">
      <c r="A1391" s="176" t="s">
        <v>44552</v>
      </c>
      <c r="B1391" s="176" t="s">
        <v>44553</v>
      </c>
      <c r="C1391" s="176" t="s">
        <v>115</v>
      </c>
      <c r="D1391" s="178">
        <v>20.99</v>
      </c>
    </row>
    <row r="1392" spans="1:4" x14ac:dyDescent="0.25">
      <c r="A1392" s="176" t="s">
        <v>44554</v>
      </c>
      <c r="B1392" s="176" t="s">
        <v>44555</v>
      </c>
      <c r="C1392" s="176" t="s">
        <v>115</v>
      </c>
      <c r="D1392" s="178">
        <v>15.02</v>
      </c>
    </row>
    <row r="1393" spans="1:4" x14ac:dyDescent="0.25">
      <c r="A1393" s="176" t="s">
        <v>44556</v>
      </c>
      <c r="B1393" s="176" t="s">
        <v>44557</v>
      </c>
      <c r="C1393" s="176" t="s">
        <v>115</v>
      </c>
      <c r="D1393" s="178">
        <v>18.12</v>
      </c>
    </row>
    <row r="1394" spans="1:4" x14ac:dyDescent="0.25">
      <c r="A1394" s="176" t="s">
        <v>44558</v>
      </c>
      <c r="B1394" s="176" t="s">
        <v>44559</v>
      </c>
      <c r="C1394" s="176" t="s">
        <v>115</v>
      </c>
      <c r="D1394" s="178">
        <v>21.16</v>
      </c>
    </row>
    <row r="1395" spans="1:4" x14ac:dyDescent="0.25">
      <c r="A1395" s="176" t="s">
        <v>44560</v>
      </c>
      <c r="B1395" s="176" t="s">
        <v>44561</v>
      </c>
      <c r="C1395" s="176" t="s">
        <v>115</v>
      </c>
      <c r="D1395" s="178">
        <v>15.02</v>
      </c>
    </row>
    <row r="1396" spans="1:4" x14ac:dyDescent="0.25">
      <c r="A1396" s="176" t="s">
        <v>44562</v>
      </c>
      <c r="B1396" s="176" t="s">
        <v>44563</v>
      </c>
      <c r="C1396" s="176" t="s">
        <v>115</v>
      </c>
      <c r="D1396" s="178">
        <v>15.02</v>
      </c>
    </row>
    <row r="1397" spans="1:4" x14ac:dyDescent="0.25">
      <c r="A1397" s="176" t="s">
        <v>44564</v>
      </c>
      <c r="B1397" s="176" t="s">
        <v>44565</v>
      </c>
      <c r="C1397" s="176" t="s">
        <v>115</v>
      </c>
      <c r="D1397" s="178">
        <v>22.1</v>
      </c>
    </row>
    <row r="1398" spans="1:4" x14ac:dyDescent="0.25">
      <c r="A1398" s="176" t="s">
        <v>44566</v>
      </c>
      <c r="B1398" s="176" t="s">
        <v>44567</v>
      </c>
      <c r="C1398" s="176" t="s">
        <v>83</v>
      </c>
      <c r="D1398" s="178">
        <v>50.44</v>
      </c>
    </row>
    <row r="1399" spans="1:4" x14ac:dyDescent="0.25">
      <c r="A1399" s="176" t="s">
        <v>44568</v>
      </c>
      <c r="B1399" s="176" t="s">
        <v>44569</v>
      </c>
      <c r="C1399" s="176" t="s">
        <v>83</v>
      </c>
      <c r="D1399" s="178">
        <v>0.67</v>
      </c>
    </row>
    <row r="1400" spans="1:4" x14ac:dyDescent="0.25">
      <c r="A1400" s="176" t="s">
        <v>44570</v>
      </c>
      <c r="B1400" s="176" t="s">
        <v>44571</v>
      </c>
      <c r="C1400" s="176" t="s">
        <v>83</v>
      </c>
      <c r="D1400" s="178">
        <v>1.1299999999999999</v>
      </c>
    </row>
    <row r="1401" spans="1:4" x14ac:dyDescent="0.25">
      <c r="A1401" s="176" t="s">
        <v>44572</v>
      </c>
      <c r="B1401" s="176" t="s">
        <v>44573</v>
      </c>
      <c r="C1401" s="176" t="s">
        <v>83</v>
      </c>
      <c r="D1401" s="178">
        <v>10.0488</v>
      </c>
    </row>
    <row r="1402" spans="1:4" x14ac:dyDescent="0.25">
      <c r="A1402" s="176" t="s">
        <v>44574</v>
      </c>
      <c r="B1402" s="176" t="s">
        <v>44575</v>
      </c>
      <c r="C1402" s="176" t="s">
        <v>83</v>
      </c>
      <c r="D1402" s="178">
        <v>19.4452</v>
      </c>
    </row>
    <row r="1403" spans="1:4" x14ac:dyDescent="0.25">
      <c r="A1403" s="176" t="s">
        <v>44576</v>
      </c>
      <c r="B1403" s="176" t="s">
        <v>44577</v>
      </c>
      <c r="C1403" s="176" t="s">
        <v>83</v>
      </c>
      <c r="D1403" s="178">
        <v>27.4071</v>
      </c>
    </row>
    <row r="1404" spans="1:4" x14ac:dyDescent="0.25">
      <c r="A1404" s="176" t="s">
        <v>44578</v>
      </c>
      <c r="B1404" s="176" t="s">
        <v>44579</v>
      </c>
      <c r="C1404" s="176" t="s">
        <v>83</v>
      </c>
      <c r="D1404" s="178">
        <v>5.6753</v>
      </c>
    </row>
    <row r="1405" spans="1:4" x14ac:dyDescent="0.25">
      <c r="A1405" s="176" t="s">
        <v>44580</v>
      </c>
      <c r="B1405" s="176" t="s">
        <v>44581</v>
      </c>
      <c r="C1405" s="176" t="s">
        <v>83</v>
      </c>
      <c r="D1405" s="178">
        <v>10.3721</v>
      </c>
    </row>
    <row r="1406" spans="1:4" x14ac:dyDescent="0.25">
      <c r="A1406" s="176" t="s">
        <v>44582</v>
      </c>
      <c r="B1406" s="176" t="s">
        <v>44583</v>
      </c>
      <c r="C1406" s="176" t="s">
        <v>83</v>
      </c>
      <c r="D1406" s="178">
        <v>18.07</v>
      </c>
    </row>
    <row r="1407" spans="1:4" x14ac:dyDescent="0.25">
      <c r="A1407" s="176" t="s">
        <v>44584</v>
      </c>
      <c r="B1407" s="176" t="s">
        <v>44585</v>
      </c>
      <c r="C1407" s="176" t="s">
        <v>83</v>
      </c>
      <c r="D1407" s="178">
        <v>53.56</v>
      </c>
    </row>
    <row r="1408" spans="1:4" x14ac:dyDescent="0.25">
      <c r="A1408" s="176" t="s">
        <v>44586</v>
      </c>
      <c r="B1408" s="176" t="s">
        <v>44587</v>
      </c>
      <c r="C1408" s="176" t="s">
        <v>83</v>
      </c>
      <c r="D1408" s="178">
        <v>93.85</v>
      </c>
    </row>
    <row r="1409" spans="1:4" x14ac:dyDescent="0.25">
      <c r="A1409" s="176" t="s">
        <v>44588</v>
      </c>
      <c r="B1409" s="176" t="s">
        <v>44589</v>
      </c>
      <c r="C1409" s="176" t="s">
        <v>115</v>
      </c>
      <c r="D1409" s="178">
        <v>483.07</v>
      </c>
    </row>
    <row r="1410" spans="1:4" x14ac:dyDescent="0.25">
      <c r="A1410" s="176" t="s">
        <v>44590</v>
      </c>
      <c r="B1410" s="176" t="s">
        <v>44591</v>
      </c>
      <c r="C1410" s="176" t="s">
        <v>115</v>
      </c>
      <c r="D1410" s="178">
        <v>24.62</v>
      </c>
    </row>
    <row r="1411" spans="1:4" x14ac:dyDescent="0.25">
      <c r="A1411" s="176" t="s">
        <v>44592</v>
      </c>
      <c r="B1411" s="176" t="s">
        <v>44593</v>
      </c>
      <c r="C1411" s="176" t="s">
        <v>115</v>
      </c>
      <c r="D1411" s="178">
        <v>48.41</v>
      </c>
    </row>
    <row r="1412" spans="1:4" x14ac:dyDescent="0.25">
      <c r="A1412" s="176" t="s">
        <v>44594</v>
      </c>
      <c r="B1412" s="176" t="s">
        <v>44595</v>
      </c>
      <c r="C1412" s="176" t="s">
        <v>115</v>
      </c>
      <c r="D1412" s="178">
        <v>56.65</v>
      </c>
    </row>
    <row r="1413" spans="1:4" x14ac:dyDescent="0.25">
      <c r="A1413" s="176" t="s">
        <v>44596</v>
      </c>
      <c r="B1413" s="176" t="s">
        <v>44597</v>
      </c>
      <c r="C1413" s="176" t="s">
        <v>115</v>
      </c>
      <c r="D1413" s="178">
        <v>15.45</v>
      </c>
    </row>
    <row r="1414" spans="1:4" x14ac:dyDescent="0.25">
      <c r="A1414" s="176" t="s">
        <v>44598</v>
      </c>
      <c r="B1414" s="176" t="s">
        <v>44599</v>
      </c>
      <c r="C1414" s="176" t="s">
        <v>115</v>
      </c>
      <c r="D1414" s="178">
        <v>9.58</v>
      </c>
    </row>
    <row r="1415" spans="1:4" x14ac:dyDescent="0.25">
      <c r="A1415" s="176" t="s">
        <v>44600</v>
      </c>
      <c r="B1415" s="176" t="s">
        <v>44601</v>
      </c>
      <c r="C1415" s="176" t="s">
        <v>115</v>
      </c>
      <c r="D1415" s="178">
        <v>82.33</v>
      </c>
    </row>
    <row r="1416" spans="1:4" x14ac:dyDescent="0.25">
      <c r="A1416" s="176" t="s">
        <v>44602</v>
      </c>
      <c r="B1416" s="176" t="s">
        <v>44603</v>
      </c>
      <c r="C1416" s="176" t="s">
        <v>115</v>
      </c>
      <c r="D1416" s="178">
        <v>12</v>
      </c>
    </row>
    <row r="1417" spans="1:4" x14ac:dyDescent="0.25">
      <c r="A1417" s="176" t="s">
        <v>44604</v>
      </c>
      <c r="B1417" s="176" t="s">
        <v>44605</v>
      </c>
      <c r="C1417" s="176" t="s">
        <v>115</v>
      </c>
      <c r="D1417" s="178">
        <v>10</v>
      </c>
    </row>
    <row r="1418" spans="1:4" x14ac:dyDescent="0.25">
      <c r="A1418" s="176" t="s">
        <v>44606</v>
      </c>
      <c r="B1418" s="176" t="s">
        <v>44607</v>
      </c>
      <c r="C1418" s="176" t="s">
        <v>115</v>
      </c>
      <c r="D1418" s="178">
        <v>27.56</v>
      </c>
    </row>
    <row r="1419" spans="1:4" x14ac:dyDescent="0.25">
      <c r="A1419" s="176" t="s">
        <v>44608</v>
      </c>
      <c r="B1419" s="176" t="s">
        <v>44609</v>
      </c>
      <c r="C1419" s="176" t="s">
        <v>115</v>
      </c>
      <c r="D1419" s="178">
        <v>42.42</v>
      </c>
    </row>
    <row r="1420" spans="1:4" x14ac:dyDescent="0.25">
      <c r="A1420" s="176" t="s">
        <v>44610</v>
      </c>
      <c r="B1420" s="176" t="s">
        <v>44611</v>
      </c>
      <c r="C1420" s="176" t="s">
        <v>83</v>
      </c>
      <c r="D1420" s="178">
        <v>92.5946</v>
      </c>
    </row>
    <row r="1421" spans="1:4" x14ac:dyDescent="0.25">
      <c r="A1421" s="176" t="s">
        <v>44612</v>
      </c>
      <c r="B1421" s="176" t="s">
        <v>44613</v>
      </c>
      <c r="C1421" s="176" t="s">
        <v>115</v>
      </c>
      <c r="D1421" s="178">
        <v>217.03</v>
      </c>
    </row>
    <row r="1422" spans="1:4" x14ac:dyDescent="0.25">
      <c r="A1422" s="176" t="s">
        <v>44614</v>
      </c>
      <c r="B1422" s="176" t="s">
        <v>44615</v>
      </c>
      <c r="C1422" s="176" t="s">
        <v>115</v>
      </c>
      <c r="D1422" s="178">
        <v>305.10000000000002</v>
      </c>
    </row>
    <row r="1423" spans="1:4" x14ac:dyDescent="0.25">
      <c r="A1423" s="176" t="s">
        <v>44616</v>
      </c>
      <c r="B1423" s="176" t="s">
        <v>44617</v>
      </c>
      <c r="C1423" s="176" t="s">
        <v>115</v>
      </c>
      <c r="D1423" s="178">
        <v>334.5</v>
      </c>
    </row>
    <row r="1424" spans="1:4" x14ac:dyDescent="0.25">
      <c r="A1424" s="176" t="s">
        <v>44618</v>
      </c>
      <c r="B1424" s="176" t="s">
        <v>44619</v>
      </c>
      <c r="C1424" s="176" t="s">
        <v>115</v>
      </c>
      <c r="D1424" s="178">
        <v>45.11</v>
      </c>
    </row>
    <row r="1425" spans="1:4" x14ac:dyDescent="0.25">
      <c r="A1425" s="176" t="s">
        <v>44620</v>
      </c>
      <c r="B1425" s="176" t="s">
        <v>44621</v>
      </c>
      <c r="C1425" s="176" t="s">
        <v>115</v>
      </c>
      <c r="D1425" s="178">
        <v>72.709999999999994</v>
      </c>
    </row>
    <row r="1426" spans="1:4" x14ac:dyDescent="0.25">
      <c r="A1426" s="176" t="s">
        <v>44622</v>
      </c>
      <c r="B1426" s="176" t="s">
        <v>44623</v>
      </c>
      <c r="C1426" s="176" t="s">
        <v>115</v>
      </c>
      <c r="D1426" s="178">
        <v>26.68</v>
      </c>
    </row>
    <row r="1427" spans="1:4" x14ac:dyDescent="0.25">
      <c r="A1427" s="176" t="s">
        <v>44624</v>
      </c>
      <c r="B1427" s="176" t="s">
        <v>44625</v>
      </c>
      <c r="C1427" s="176" t="s">
        <v>115</v>
      </c>
      <c r="D1427" s="178">
        <v>7.89</v>
      </c>
    </row>
    <row r="1428" spans="1:4" x14ac:dyDescent="0.25">
      <c r="A1428" s="176" t="s">
        <v>44626</v>
      </c>
      <c r="B1428" s="176" t="s">
        <v>44627</v>
      </c>
      <c r="C1428" s="176" t="s">
        <v>115</v>
      </c>
      <c r="D1428" s="178">
        <v>127.53</v>
      </c>
    </row>
    <row r="1429" spans="1:4" x14ac:dyDescent="0.25">
      <c r="A1429" s="176" t="s">
        <v>44628</v>
      </c>
      <c r="B1429" s="176" t="s">
        <v>44629</v>
      </c>
      <c r="C1429" s="176" t="s">
        <v>115</v>
      </c>
      <c r="D1429" s="178">
        <v>11867.57</v>
      </c>
    </row>
    <row r="1430" spans="1:4" x14ac:dyDescent="0.25">
      <c r="A1430" s="176" t="s">
        <v>44630</v>
      </c>
      <c r="B1430" s="176" t="s">
        <v>44631</v>
      </c>
      <c r="C1430" s="176" t="s">
        <v>115</v>
      </c>
      <c r="D1430" s="178">
        <v>288.39999999999998</v>
      </c>
    </row>
    <row r="1431" spans="1:4" x14ac:dyDescent="0.25">
      <c r="A1431" s="176" t="s">
        <v>44632</v>
      </c>
      <c r="B1431" s="176" t="s">
        <v>44633</v>
      </c>
      <c r="C1431" s="176" t="s">
        <v>115</v>
      </c>
      <c r="D1431" s="178">
        <v>91.19</v>
      </c>
    </row>
    <row r="1432" spans="1:4" x14ac:dyDescent="0.25">
      <c r="A1432" s="176" t="s">
        <v>44634</v>
      </c>
      <c r="B1432" s="176" t="s">
        <v>44635</v>
      </c>
      <c r="C1432" s="176" t="s">
        <v>115</v>
      </c>
      <c r="D1432" s="178">
        <v>5039.17</v>
      </c>
    </row>
    <row r="1433" spans="1:4" x14ac:dyDescent="0.25">
      <c r="A1433" s="176" t="s">
        <v>44636</v>
      </c>
      <c r="B1433" s="176" t="s">
        <v>44637</v>
      </c>
      <c r="C1433" s="176" t="s">
        <v>115</v>
      </c>
      <c r="D1433" s="178">
        <v>3003</v>
      </c>
    </row>
    <row r="1434" spans="1:4" x14ac:dyDescent="0.25">
      <c r="A1434" s="176" t="s">
        <v>44638</v>
      </c>
      <c r="B1434" s="176" t="s">
        <v>44639</v>
      </c>
      <c r="C1434" s="176" t="s">
        <v>115</v>
      </c>
      <c r="D1434" s="178">
        <v>934.71</v>
      </c>
    </row>
    <row r="1435" spans="1:4" x14ac:dyDescent="0.25">
      <c r="A1435" s="176" t="s">
        <v>44640</v>
      </c>
      <c r="B1435" s="176" t="s">
        <v>44641</v>
      </c>
      <c r="C1435" s="176" t="s">
        <v>115</v>
      </c>
      <c r="D1435" s="178">
        <v>1837.5</v>
      </c>
    </row>
    <row r="1436" spans="1:4" x14ac:dyDescent="0.25">
      <c r="A1436" s="176" t="s">
        <v>44642</v>
      </c>
      <c r="B1436" s="176" t="s">
        <v>44643</v>
      </c>
      <c r="C1436" s="176" t="s">
        <v>115</v>
      </c>
      <c r="D1436" s="178">
        <v>556.20000000000005</v>
      </c>
    </row>
    <row r="1437" spans="1:4" x14ac:dyDescent="0.25">
      <c r="A1437" s="176" t="s">
        <v>44644</v>
      </c>
      <c r="B1437" s="176" t="s">
        <v>44645</v>
      </c>
      <c r="C1437" s="176" t="s">
        <v>115</v>
      </c>
      <c r="D1437" s="178">
        <v>45.22</v>
      </c>
    </row>
    <row r="1438" spans="1:4" x14ac:dyDescent="0.25">
      <c r="A1438" s="176" t="s">
        <v>44646</v>
      </c>
      <c r="B1438" s="176" t="s">
        <v>44647</v>
      </c>
      <c r="C1438" s="176" t="s">
        <v>115</v>
      </c>
      <c r="D1438" s="178">
        <v>72</v>
      </c>
    </row>
    <row r="1439" spans="1:4" x14ac:dyDescent="0.25">
      <c r="A1439" s="176" t="s">
        <v>44648</v>
      </c>
      <c r="B1439" s="176" t="s">
        <v>44649</v>
      </c>
      <c r="C1439" s="176" t="s">
        <v>115</v>
      </c>
      <c r="D1439" s="178">
        <v>79.75</v>
      </c>
    </row>
    <row r="1440" spans="1:4" x14ac:dyDescent="0.25">
      <c r="A1440" s="176" t="s">
        <v>44650</v>
      </c>
      <c r="B1440" s="176" t="s">
        <v>44651</v>
      </c>
      <c r="C1440" s="176" t="s">
        <v>115</v>
      </c>
      <c r="D1440" s="178">
        <v>124.53</v>
      </c>
    </row>
    <row r="1441" spans="1:4" x14ac:dyDescent="0.25">
      <c r="A1441" s="176" t="s">
        <v>44652</v>
      </c>
      <c r="B1441" s="176" t="s">
        <v>44653</v>
      </c>
      <c r="C1441" s="176" t="s">
        <v>115</v>
      </c>
      <c r="D1441" s="178">
        <v>264.13</v>
      </c>
    </row>
    <row r="1442" spans="1:4" x14ac:dyDescent="0.25">
      <c r="A1442" s="176" t="s">
        <v>44654</v>
      </c>
      <c r="B1442" s="176" t="s">
        <v>44655</v>
      </c>
      <c r="C1442" s="176" t="s">
        <v>115</v>
      </c>
      <c r="D1442" s="178">
        <v>337.65</v>
      </c>
    </row>
    <row r="1443" spans="1:4" x14ac:dyDescent="0.25">
      <c r="A1443" s="176" t="s">
        <v>44656</v>
      </c>
      <c r="B1443" s="176" t="s">
        <v>44657</v>
      </c>
      <c r="C1443" s="176" t="s">
        <v>115</v>
      </c>
      <c r="D1443" s="178">
        <v>526.04999999999995</v>
      </c>
    </row>
    <row r="1444" spans="1:4" x14ac:dyDescent="0.25">
      <c r="A1444" s="176" t="s">
        <v>44658</v>
      </c>
      <c r="B1444" s="176" t="s">
        <v>44659</v>
      </c>
      <c r="C1444" s="176" t="s">
        <v>115</v>
      </c>
      <c r="D1444" s="178">
        <v>512.29</v>
      </c>
    </row>
    <row r="1445" spans="1:4" x14ac:dyDescent="0.25">
      <c r="A1445" s="176" t="s">
        <v>44660</v>
      </c>
      <c r="B1445" s="176" t="s">
        <v>44661</v>
      </c>
      <c r="C1445" s="176" t="s">
        <v>115</v>
      </c>
      <c r="D1445" s="178">
        <v>512.29</v>
      </c>
    </row>
    <row r="1446" spans="1:4" x14ac:dyDescent="0.25">
      <c r="A1446" s="176" t="s">
        <v>44662</v>
      </c>
      <c r="B1446" s="176" t="s">
        <v>44663</v>
      </c>
      <c r="C1446" s="176" t="s">
        <v>115</v>
      </c>
      <c r="D1446" s="178">
        <v>141.41999999999999</v>
      </c>
    </row>
    <row r="1447" spans="1:4" x14ac:dyDescent="0.25">
      <c r="A1447" s="176" t="s">
        <v>44664</v>
      </c>
      <c r="B1447" s="176" t="s">
        <v>44665</v>
      </c>
      <c r="C1447" s="176" t="s">
        <v>115</v>
      </c>
      <c r="D1447" s="178">
        <v>128.07</v>
      </c>
    </row>
    <row r="1448" spans="1:4" x14ac:dyDescent="0.25">
      <c r="A1448" s="176" t="s">
        <v>44666</v>
      </c>
      <c r="B1448" s="176" t="s">
        <v>44667</v>
      </c>
      <c r="C1448" s="176" t="s">
        <v>115</v>
      </c>
      <c r="D1448" s="178">
        <v>110.73</v>
      </c>
    </row>
    <row r="1449" spans="1:4" x14ac:dyDescent="0.25">
      <c r="A1449" s="176" t="s">
        <v>44668</v>
      </c>
      <c r="B1449" s="176" t="s">
        <v>44669</v>
      </c>
      <c r="C1449" s="176" t="s">
        <v>83</v>
      </c>
      <c r="D1449" s="178">
        <v>1.46</v>
      </c>
    </row>
    <row r="1450" spans="1:4" x14ac:dyDescent="0.25">
      <c r="A1450" s="176" t="s">
        <v>44670</v>
      </c>
      <c r="B1450" s="176" t="s">
        <v>44671</v>
      </c>
      <c r="C1450" s="176" t="s">
        <v>83</v>
      </c>
      <c r="D1450" s="178">
        <v>2.3199999999999998</v>
      </c>
    </row>
    <row r="1451" spans="1:4" x14ac:dyDescent="0.25">
      <c r="A1451" s="176" t="s">
        <v>44672</v>
      </c>
      <c r="B1451" s="176" t="s">
        <v>44673</v>
      </c>
      <c r="C1451" s="176" t="s">
        <v>83</v>
      </c>
      <c r="D1451" s="178">
        <v>3.85</v>
      </c>
    </row>
    <row r="1452" spans="1:4" x14ac:dyDescent="0.25">
      <c r="A1452" s="176" t="s">
        <v>44674</v>
      </c>
      <c r="B1452" s="176" t="s">
        <v>44675</v>
      </c>
      <c r="C1452" s="176" t="s">
        <v>83</v>
      </c>
      <c r="D1452" s="178">
        <v>5.53</v>
      </c>
    </row>
    <row r="1453" spans="1:4" x14ac:dyDescent="0.25">
      <c r="A1453" s="176" t="s">
        <v>44676</v>
      </c>
      <c r="B1453" s="176" t="s">
        <v>44677</v>
      </c>
      <c r="C1453" s="176" t="s">
        <v>83</v>
      </c>
      <c r="D1453" s="178">
        <v>9.0230999999999995</v>
      </c>
    </row>
    <row r="1454" spans="1:4" x14ac:dyDescent="0.25">
      <c r="A1454" s="176" t="s">
        <v>44678</v>
      </c>
      <c r="B1454" s="176" t="s">
        <v>44679</v>
      </c>
      <c r="C1454" s="176" t="s">
        <v>83</v>
      </c>
      <c r="D1454" s="178">
        <v>1.863</v>
      </c>
    </row>
    <row r="1455" spans="1:4" x14ac:dyDescent="0.25">
      <c r="A1455" s="176" t="s">
        <v>44680</v>
      </c>
      <c r="B1455" s="176" t="s">
        <v>44681</v>
      </c>
      <c r="C1455" s="176" t="s">
        <v>83</v>
      </c>
      <c r="D1455" s="178">
        <v>148.04</v>
      </c>
    </row>
    <row r="1456" spans="1:4" x14ac:dyDescent="0.25">
      <c r="A1456" s="176" t="s">
        <v>44682</v>
      </c>
      <c r="B1456" s="176" t="s">
        <v>44683</v>
      </c>
      <c r="C1456" s="176" t="s">
        <v>83</v>
      </c>
      <c r="D1456" s="178">
        <v>181.54</v>
      </c>
    </row>
    <row r="1457" spans="1:4" x14ac:dyDescent="0.25">
      <c r="A1457" s="176" t="s">
        <v>44684</v>
      </c>
      <c r="B1457" s="176" t="s">
        <v>44685</v>
      </c>
      <c r="C1457" s="176" t="s">
        <v>83</v>
      </c>
      <c r="D1457" s="178">
        <v>312.06849999999997</v>
      </c>
    </row>
    <row r="1458" spans="1:4" x14ac:dyDescent="0.25">
      <c r="A1458" s="176" t="s">
        <v>44686</v>
      </c>
      <c r="B1458" s="176" t="s">
        <v>44687</v>
      </c>
      <c r="C1458" s="176" t="s">
        <v>83</v>
      </c>
      <c r="D1458" s="178">
        <v>35.94</v>
      </c>
    </row>
    <row r="1459" spans="1:4" x14ac:dyDescent="0.25">
      <c r="A1459" s="176" t="s">
        <v>44688</v>
      </c>
      <c r="B1459" s="176" t="s">
        <v>44689</v>
      </c>
      <c r="C1459" s="176" t="s">
        <v>115</v>
      </c>
      <c r="D1459" s="178">
        <v>0.88</v>
      </c>
    </row>
    <row r="1460" spans="1:4" x14ac:dyDescent="0.25">
      <c r="A1460" s="176" t="s">
        <v>44690</v>
      </c>
      <c r="B1460" s="176" t="s">
        <v>44691</v>
      </c>
      <c r="C1460" s="176" t="s">
        <v>115</v>
      </c>
      <c r="D1460" s="178">
        <v>0.78</v>
      </c>
    </row>
    <row r="1461" spans="1:4" x14ac:dyDescent="0.25">
      <c r="A1461" s="176" t="s">
        <v>44692</v>
      </c>
      <c r="B1461" s="176" t="s">
        <v>44693</v>
      </c>
      <c r="C1461" s="176" t="s">
        <v>115</v>
      </c>
      <c r="D1461" s="178">
        <v>28.92</v>
      </c>
    </row>
    <row r="1462" spans="1:4" x14ac:dyDescent="0.25">
      <c r="A1462" s="176" t="s">
        <v>44694</v>
      </c>
      <c r="B1462" s="176" t="s">
        <v>44695</v>
      </c>
      <c r="C1462" s="176" t="s">
        <v>115</v>
      </c>
      <c r="D1462" s="178">
        <v>10.29</v>
      </c>
    </row>
    <row r="1463" spans="1:4" x14ac:dyDescent="0.25">
      <c r="A1463" s="176" t="s">
        <v>44696</v>
      </c>
      <c r="B1463" s="176" t="s">
        <v>44697</v>
      </c>
      <c r="C1463" s="176" t="s">
        <v>115</v>
      </c>
      <c r="D1463" s="178">
        <v>1.1100000000000001</v>
      </c>
    </row>
    <row r="1464" spans="1:4" x14ac:dyDescent="0.25">
      <c r="A1464" s="176" t="s">
        <v>44698</v>
      </c>
      <c r="B1464" s="176" t="s">
        <v>44699</v>
      </c>
      <c r="C1464" s="176" t="s">
        <v>115</v>
      </c>
      <c r="D1464" s="178">
        <v>0.49</v>
      </c>
    </row>
    <row r="1465" spans="1:4" x14ac:dyDescent="0.25">
      <c r="A1465" s="176" t="s">
        <v>44700</v>
      </c>
      <c r="B1465" s="176" t="s">
        <v>44701</v>
      </c>
      <c r="C1465" s="176" t="s">
        <v>115</v>
      </c>
      <c r="D1465" s="178">
        <v>0.69</v>
      </c>
    </row>
    <row r="1466" spans="1:4" x14ac:dyDescent="0.25">
      <c r="A1466" s="176" t="s">
        <v>44702</v>
      </c>
      <c r="B1466" s="176" t="s">
        <v>44703</v>
      </c>
      <c r="C1466" s="176" t="s">
        <v>115</v>
      </c>
      <c r="D1466" s="178">
        <v>1.67</v>
      </c>
    </row>
    <row r="1467" spans="1:4" x14ac:dyDescent="0.25">
      <c r="A1467" s="176" t="s">
        <v>44704</v>
      </c>
      <c r="B1467" s="176" t="s">
        <v>44705</v>
      </c>
      <c r="C1467" s="176" t="s">
        <v>115</v>
      </c>
      <c r="D1467" s="178">
        <v>5.75</v>
      </c>
    </row>
    <row r="1468" spans="1:4" x14ac:dyDescent="0.25">
      <c r="A1468" s="176" t="s">
        <v>44706</v>
      </c>
      <c r="B1468" s="176" t="s">
        <v>44707</v>
      </c>
      <c r="C1468" s="176" t="s">
        <v>115</v>
      </c>
      <c r="D1468" s="178">
        <v>1.61</v>
      </c>
    </row>
    <row r="1469" spans="1:4" x14ac:dyDescent="0.25">
      <c r="A1469" s="176" t="s">
        <v>44708</v>
      </c>
      <c r="B1469" s="176" t="s">
        <v>44709</v>
      </c>
      <c r="C1469" s="176" t="s">
        <v>115</v>
      </c>
      <c r="D1469" s="178">
        <v>193.54</v>
      </c>
    </row>
    <row r="1470" spans="1:4" x14ac:dyDescent="0.25">
      <c r="A1470" s="176" t="s">
        <v>44710</v>
      </c>
      <c r="B1470" s="176" t="s">
        <v>44711</v>
      </c>
      <c r="C1470" s="176" t="s">
        <v>115</v>
      </c>
      <c r="D1470" s="178">
        <v>46.4</v>
      </c>
    </row>
    <row r="1471" spans="1:4" x14ac:dyDescent="0.25">
      <c r="A1471" s="176" t="s">
        <v>44712</v>
      </c>
      <c r="B1471" s="176" t="s">
        <v>44713</v>
      </c>
      <c r="C1471" s="176" t="s">
        <v>115</v>
      </c>
      <c r="D1471" s="178">
        <v>11.98</v>
      </c>
    </row>
    <row r="1472" spans="1:4" x14ac:dyDescent="0.25">
      <c r="A1472" s="176" t="s">
        <v>44714</v>
      </c>
      <c r="B1472" s="176" t="s">
        <v>44715</v>
      </c>
      <c r="C1472" s="176" t="s">
        <v>115</v>
      </c>
      <c r="D1472" s="178">
        <v>22.7</v>
      </c>
    </row>
    <row r="1473" spans="1:4" x14ac:dyDescent="0.25">
      <c r="A1473" s="176" t="s">
        <v>44716</v>
      </c>
      <c r="B1473" s="176" t="s">
        <v>44717</v>
      </c>
      <c r="C1473" s="176" t="s">
        <v>115</v>
      </c>
      <c r="D1473" s="178">
        <v>4.18</v>
      </c>
    </row>
    <row r="1474" spans="1:4" x14ac:dyDescent="0.25">
      <c r="A1474" s="176" t="s">
        <v>44718</v>
      </c>
      <c r="B1474" s="176" t="s">
        <v>44719</v>
      </c>
      <c r="C1474" s="176" t="s">
        <v>115</v>
      </c>
      <c r="D1474" s="178">
        <v>5.84</v>
      </c>
    </row>
    <row r="1475" spans="1:4" x14ac:dyDescent="0.25">
      <c r="A1475" s="176" t="s">
        <v>44720</v>
      </c>
      <c r="B1475" s="176" t="s">
        <v>44721</v>
      </c>
      <c r="C1475" s="176" t="s">
        <v>115</v>
      </c>
      <c r="D1475" s="178">
        <v>2.5099999999999998</v>
      </c>
    </row>
    <row r="1476" spans="1:4" x14ac:dyDescent="0.25">
      <c r="A1476" s="176" t="s">
        <v>44722</v>
      </c>
      <c r="B1476" s="176" t="s">
        <v>44723</v>
      </c>
      <c r="C1476" s="176" t="s">
        <v>115</v>
      </c>
      <c r="D1476" s="178">
        <v>0.75</v>
      </c>
    </row>
    <row r="1477" spans="1:4" x14ac:dyDescent="0.25">
      <c r="A1477" s="176" t="s">
        <v>44724</v>
      </c>
      <c r="B1477" s="176" t="s">
        <v>44725</v>
      </c>
      <c r="C1477" s="176" t="s">
        <v>115</v>
      </c>
      <c r="D1477" s="178">
        <v>1.9</v>
      </c>
    </row>
    <row r="1478" spans="1:4" x14ac:dyDescent="0.25">
      <c r="A1478" s="176" t="s">
        <v>44726</v>
      </c>
      <c r="B1478" s="176" t="s">
        <v>44727</v>
      </c>
      <c r="C1478" s="176" t="s">
        <v>51</v>
      </c>
      <c r="D1478" s="178">
        <v>12.74</v>
      </c>
    </row>
    <row r="1479" spans="1:4" x14ac:dyDescent="0.25">
      <c r="A1479" s="176" t="s">
        <v>44728</v>
      </c>
      <c r="B1479" s="176" t="s">
        <v>44729</v>
      </c>
      <c r="C1479" s="176" t="s">
        <v>115</v>
      </c>
      <c r="D1479" s="178">
        <v>2.0099999999999998</v>
      </c>
    </row>
    <row r="1480" spans="1:4" x14ac:dyDescent="0.25">
      <c r="A1480" s="176" t="s">
        <v>44730</v>
      </c>
      <c r="B1480" s="176" t="s">
        <v>44731</v>
      </c>
      <c r="C1480" s="176" t="s">
        <v>115</v>
      </c>
      <c r="D1480" s="178">
        <v>9.59</v>
      </c>
    </row>
    <row r="1481" spans="1:4" x14ac:dyDescent="0.25">
      <c r="A1481" s="176" t="s">
        <v>44732</v>
      </c>
      <c r="B1481" s="176" t="s">
        <v>44733</v>
      </c>
      <c r="C1481" s="176" t="s">
        <v>115</v>
      </c>
      <c r="D1481" s="178">
        <v>0.64</v>
      </c>
    </row>
    <row r="1482" spans="1:4" x14ac:dyDescent="0.25">
      <c r="A1482" s="176" t="s">
        <v>44734</v>
      </c>
      <c r="B1482" s="176" t="s">
        <v>44735</v>
      </c>
      <c r="C1482" s="176" t="s">
        <v>115</v>
      </c>
      <c r="D1482" s="178">
        <v>1.34</v>
      </c>
    </row>
    <row r="1483" spans="1:4" x14ac:dyDescent="0.25">
      <c r="A1483" s="176" t="s">
        <v>44736</v>
      </c>
      <c r="B1483" s="176" t="s">
        <v>44737</v>
      </c>
      <c r="C1483" s="176" t="s">
        <v>115</v>
      </c>
      <c r="D1483" s="178">
        <v>4.59</v>
      </c>
    </row>
    <row r="1484" spans="1:4" x14ac:dyDescent="0.25">
      <c r="A1484" s="176" t="s">
        <v>44738</v>
      </c>
      <c r="B1484" s="176" t="s">
        <v>44739</v>
      </c>
      <c r="C1484" s="176" t="s">
        <v>115</v>
      </c>
      <c r="D1484" s="178">
        <v>25.65</v>
      </c>
    </row>
    <row r="1485" spans="1:4" x14ac:dyDescent="0.25">
      <c r="A1485" s="176" t="s">
        <v>44740</v>
      </c>
      <c r="B1485" s="176" t="s">
        <v>44741</v>
      </c>
      <c r="C1485" s="176" t="s">
        <v>115</v>
      </c>
      <c r="D1485" s="178">
        <v>6.38</v>
      </c>
    </row>
    <row r="1486" spans="1:4" x14ac:dyDescent="0.25">
      <c r="A1486" s="176" t="s">
        <v>44742</v>
      </c>
      <c r="B1486" s="176" t="s">
        <v>44743</v>
      </c>
      <c r="C1486" s="176" t="s">
        <v>115</v>
      </c>
      <c r="D1486" s="178">
        <v>3.54</v>
      </c>
    </row>
    <row r="1487" spans="1:4" x14ac:dyDescent="0.25">
      <c r="A1487" s="176" t="s">
        <v>44744</v>
      </c>
      <c r="B1487" s="176" t="s">
        <v>44745</v>
      </c>
      <c r="C1487" s="176" t="s">
        <v>115</v>
      </c>
      <c r="D1487" s="178">
        <v>19.989999999999998</v>
      </c>
    </row>
    <row r="1488" spans="1:4" x14ac:dyDescent="0.25">
      <c r="A1488" s="176" t="s">
        <v>44746</v>
      </c>
      <c r="B1488" s="176" t="s">
        <v>44747</v>
      </c>
      <c r="C1488" s="176" t="s">
        <v>115</v>
      </c>
      <c r="D1488" s="178">
        <v>50.37</v>
      </c>
    </row>
    <row r="1489" spans="1:4" x14ac:dyDescent="0.25">
      <c r="A1489" s="176" t="s">
        <v>44748</v>
      </c>
      <c r="B1489" s="176" t="s">
        <v>44749</v>
      </c>
      <c r="C1489" s="176" t="s">
        <v>115</v>
      </c>
      <c r="D1489" s="178">
        <v>5.46</v>
      </c>
    </row>
    <row r="1490" spans="1:4" x14ac:dyDescent="0.25">
      <c r="A1490" s="176" t="s">
        <v>44750</v>
      </c>
      <c r="B1490" s="176" t="s">
        <v>44751</v>
      </c>
      <c r="C1490" s="176" t="s">
        <v>115</v>
      </c>
      <c r="D1490" s="178">
        <v>9.69</v>
      </c>
    </row>
    <row r="1491" spans="1:4" x14ac:dyDescent="0.25">
      <c r="A1491" s="176" t="s">
        <v>44752</v>
      </c>
      <c r="B1491" s="176" t="s">
        <v>44753</v>
      </c>
      <c r="C1491" s="176" t="s">
        <v>115</v>
      </c>
      <c r="D1491" s="178">
        <v>21.53</v>
      </c>
    </row>
    <row r="1492" spans="1:4" x14ac:dyDescent="0.25">
      <c r="A1492" s="176" t="s">
        <v>44754</v>
      </c>
      <c r="B1492" s="176" t="s">
        <v>44755</v>
      </c>
      <c r="C1492" s="176" t="s">
        <v>115</v>
      </c>
      <c r="D1492" s="178">
        <v>2.33</v>
      </c>
    </row>
    <row r="1493" spans="1:4" x14ac:dyDescent="0.25">
      <c r="A1493" s="176" t="s">
        <v>44756</v>
      </c>
      <c r="B1493" s="176" t="s">
        <v>44757</v>
      </c>
      <c r="C1493" s="176" t="s">
        <v>115</v>
      </c>
      <c r="D1493" s="178">
        <v>4.33</v>
      </c>
    </row>
    <row r="1494" spans="1:4" x14ac:dyDescent="0.25">
      <c r="A1494" s="176" t="s">
        <v>44758</v>
      </c>
      <c r="B1494" s="176" t="s">
        <v>44759</v>
      </c>
      <c r="C1494" s="176" t="s">
        <v>115</v>
      </c>
      <c r="D1494" s="178">
        <v>7.98</v>
      </c>
    </row>
    <row r="1495" spans="1:4" x14ac:dyDescent="0.25">
      <c r="A1495" s="176" t="s">
        <v>44760</v>
      </c>
      <c r="B1495" s="176" t="s">
        <v>44761</v>
      </c>
      <c r="C1495" s="176" t="s">
        <v>115</v>
      </c>
      <c r="D1495" s="178">
        <v>21.35</v>
      </c>
    </row>
    <row r="1496" spans="1:4" x14ac:dyDescent="0.25">
      <c r="A1496" s="176" t="s">
        <v>44762</v>
      </c>
      <c r="B1496" s="176" t="s">
        <v>44763</v>
      </c>
      <c r="C1496" s="176" t="s">
        <v>115</v>
      </c>
      <c r="D1496" s="178">
        <v>1.03</v>
      </c>
    </row>
    <row r="1497" spans="1:4" x14ac:dyDescent="0.25">
      <c r="A1497" s="176" t="s">
        <v>44764</v>
      </c>
      <c r="B1497" s="176" t="s">
        <v>44765</v>
      </c>
      <c r="C1497" s="176" t="s">
        <v>115</v>
      </c>
      <c r="D1497" s="178">
        <v>12.35</v>
      </c>
    </row>
    <row r="1498" spans="1:4" x14ac:dyDescent="0.25">
      <c r="A1498" s="176" t="s">
        <v>44766</v>
      </c>
      <c r="B1498" s="176" t="s">
        <v>44767</v>
      </c>
      <c r="C1498" s="176" t="s">
        <v>115</v>
      </c>
      <c r="D1498" s="178">
        <v>5.86</v>
      </c>
    </row>
    <row r="1499" spans="1:4" x14ac:dyDescent="0.25">
      <c r="A1499" s="176" t="s">
        <v>44768</v>
      </c>
      <c r="B1499" s="176" t="s">
        <v>44769</v>
      </c>
      <c r="C1499" s="176" t="s">
        <v>115</v>
      </c>
      <c r="D1499" s="178">
        <v>23.88</v>
      </c>
    </row>
    <row r="1500" spans="1:4" x14ac:dyDescent="0.25">
      <c r="A1500" s="176" t="s">
        <v>44770</v>
      </c>
      <c r="B1500" s="176" t="s">
        <v>44771</v>
      </c>
      <c r="C1500" s="176" t="s">
        <v>115</v>
      </c>
      <c r="D1500" s="178">
        <v>2.59</v>
      </c>
    </row>
    <row r="1501" spans="1:4" x14ac:dyDescent="0.25">
      <c r="A1501" s="176" t="s">
        <v>44772</v>
      </c>
      <c r="B1501" s="176" t="s">
        <v>44773</v>
      </c>
      <c r="C1501" s="176" t="s">
        <v>115</v>
      </c>
      <c r="D1501" s="178">
        <v>2.78</v>
      </c>
    </row>
    <row r="1502" spans="1:4" x14ac:dyDescent="0.25">
      <c r="A1502" s="176" t="s">
        <v>44774</v>
      </c>
      <c r="B1502" s="176" t="s">
        <v>44775</v>
      </c>
      <c r="C1502" s="176" t="s">
        <v>115</v>
      </c>
      <c r="D1502" s="178">
        <v>7.06</v>
      </c>
    </row>
    <row r="1503" spans="1:4" x14ac:dyDescent="0.25">
      <c r="A1503" s="176" t="s">
        <v>44776</v>
      </c>
      <c r="B1503" s="176" t="s">
        <v>44777</v>
      </c>
      <c r="C1503" s="176" t="s">
        <v>115</v>
      </c>
      <c r="D1503" s="178">
        <v>1.42</v>
      </c>
    </row>
    <row r="1504" spans="1:4" x14ac:dyDescent="0.25">
      <c r="A1504" s="176" t="s">
        <v>44778</v>
      </c>
      <c r="B1504" s="176" t="s">
        <v>44779</v>
      </c>
      <c r="C1504" s="176" t="s">
        <v>115</v>
      </c>
      <c r="D1504" s="178">
        <v>11.48</v>
      </c>
    </row>
    <row r="1505" spans="1:4" x14ac:dyDescent="0.25">
      <c r="A1505" s="176" t="s">
        <v>44780</v>
      </c>
      <c r="B1505" s="176" t="s">
        <v>44781</v>
      </c>
      <c r="C1505" s="176" t="s">
        <v>115</v>
      </c>
      <c r="D1505" s="178">
        <v>4.59</v>
      </c>
    </row>
    <row r="1506" spans="1:4" x14ac:dyDescent="0.25">
      <c r="A1506" s="176" t="s">
        <v>44782</v>
      </c>
      <c r="B1506" s="176" t="s">
        <v>44783</v>
      </c>
      <c r="C1506" s="176" t="s">
        <v>115</v>
      </c>
      <c r="D1506" s="178">
        <v>7.51</v>
      </c>
    </row>
    <row r="1507" spans="1:4" x14ac:dyDescent="0.25">
      <c r="A1507" s="176" t="s">
        <v>44784</v>
      </c>
      <c r="B1507" s="176" t="s">
        <v>44785</v>
      </c>
      <c r="C1507" s="176" t="s">
        <v>115</v>
      </c>
      <c r="D1507" s="178">
        <v>2.5499999999999998</v>
      </c>
    </row>
    <row r="1508" spans="1:4" x14ac:dyDescent="0.25">
      <c r="A1508" s="176" t="s">
        <v>44786</v>
      </c>
      <c r="B1508" s="176" t="s">
        <v>44787</v>
      </c>
      <c r="C1508" s="176" t="s">
        <v>115</v>
      </c>
      <c r="D1508" s="178">
        <v>267.52</v>
      </c>
    </row>
    <row r="1509" spans="1:4" x14ac:dyDescent="0.25">
      <c r="A1509" s="176" t="s">
        <v>44788</v>
      </c>
      <c r="B1509" s="176" t="s">
        <v>44789</v>
      </c>
      <c r="C1509" s="176" t="s">
        <v>115</v>
      </c>
      <c r="D1509" s="178">
        <v>92.7</v>
      </c>
    </row>
    <row r="1510" spans="1:4" x14ac:dyDescent="0.25">
      <c r="A1510" s="176" t="s">
        <v>44790</v>
      </c>
      <c r="B1510" s="176" t="s">
        <v>44791</v>
      </c>
      <c r="C1510" s="176" t="s">
        <v>115</v>
      </c>
      <c r="D1510" s="178">
        <v>176.03</v>
      </c>
    </row>
    <row r="1511" spans="1:4" x14ac:dyDescent="0.25">
      <c r="A1511" s="176" t="s">
        <v>44792</v>
      </c>
      <c r="B1511" s="176" t="s">
        <v>44793</v>
      </c>
      <c r="C1511" s="176" t="s">
        <v>115</v>
      </c>
      <c r="D1511" s="178">
        <v>936000</v>
      </c>
    </row>
    <row r="1512" spans="1:4" x14ac:dyDescent="0.25">
      <c r="A1512" s="176" t="s">
        <v>44794</v>
      </c>
      <c r="B1512" s="176" t="s">
        <v>44795</v>
      </c>
      <c r="C1512" s="176" t="s">
        <v>115</v>
      </c>
      <c r="D1512" s="178">
        <v>900000</v>
      </c>
    </row>
    <row r="1513" spans="1:4" x14ac:dyDescent="0.25">
      <c r="A1513" s="176" t="s">
        <v>44796</v>
      </c>
      <c r="B1513" s="176" t="s">
        <v>44797</v>
      </c>
      <c r="C1513" s="176" t="s">
        <v>115</v>
      </c>
      <c r="D1513" s="178">
        <v>429137.15</v>
      </c>
    </row>
    <row r="1514" spans="1:4" x14ac:dyDescent="0.25">
      <c r="A1514" s="176" t="s">
        <v>44798</v>
      </c>
      <c r="B1514" s="176" t="s">
        <v>44799</v>
      </c>
      <c r="C1514" s="176" t="s">
        <v>115</v>
      </c>
      <c r="D1514" s="178">
        <v>676839</v>
      </c>
    </row>
    <row r="1515" spans="1:4" x14ac:dyDescent="0.25">
      <c r="A1515" s="176" t="s">
        <v>44800</v>
      </c>
      <c r="B1515" s="176" t="s">
        <v>44801</v>
      </c>
      <c r="C1515" s="176" t="s">
        <v>115</v>
      </c>
      <c r="D1515" s="178">
        <v>580000</v>
      </c>
    </row>
    <row r="1516" spans="1:4" x14ac:dyDescent="0.25">
      <c r="A1516" s="176" t="s">
        <v>44802</v>
      </c>
      <c r="B1516" s="176" t="s">
        <v>57645</v>
      </c>
      <c r="C1516" s="176" t="s">
        <v>115</v>
      </c>
      <c r="D1516" s="178">
        <v>2183600</v>
      </c>
    </row>
    <row r="1517" spans="1:4" x14ac:dyDescent="0.25">
      <c r="A1517" s="176" t="s">
        <v>44803</v>
      </c>
      <c r="B1517" s="176" t="s">
        <v>44804</v>
      </c>
      <c r="C1517" s="176" t="s">
        <v>115</v>
      </c>
      <c r="D1517" s="178">
        <v>1374773</v>
      </c>
    </row>
    <row r="1518" spans="1:4" x14ac:dyDescent="0.25">
      <c r="A1518" s="176" t="s">
        <v>44805</v>
      </c>
      <c r="B1518" s="176" t="s">
        <v>44806</v>
      </c>
      <c r="C1518" s="176" t="s">
        <v>115</v>
      </c>
      <c r="D1518" s="178">
        <v>13.86</v>
      </c>
    </row>
    <row r="1519" spans="1:4" x14ac:dyDescent="0.25">
      <c r="A1519" s="176" t="s">
        <v>44807</v>
      </c>
      <c r="B1519" s="176" t="s">
        <v>44808</v>
      </c>
      <c r="C1519" s="176" t="s">
        <v>115</v>
      </c>
      <c r="D1519" s="178">
        <v>19.36</v>
      </c>
    </row>
    <row r="1520" spans="1:4" x14ac:dyDescent="0.25">
      <c r="A1520" s="176" t="s">
        <v>44809</v>
      </c>
      <c r="B1520" s="176" t="s">
        <v>44810</v>
      </c>
      <c r="C1520" s="176" t="s">
        <v>115</v>
      </c>
      <c r="D1520" s="178">
        <v>29.79</v>
      </c>
    </row>
    <row r="1521" spans="1:4" x14ac:dyDescent="0.25">
      <c r="A1521" s="176" t="s">
        <v>44811</v>
      </c>
      <c r="B1521" s="176" t="s">
        <v>44812</v>
      </c>
      <c r="C1521" s="176" t="s">
        <v>115</v>
      </c>
      <c r="D1521" s="178">
        <v>66.12</v>
      </c>
    </row>
    <row r="1522" spans="1:4" x14ac:dyDescent="0.25">
      <c r="A1522" s="176" t="s">
        <v>44813</v>
      </c>
      <c r="B1522" s="176" t="s">
        <v>44814</v>
      </c>
      <c r="C1522" s="176" t="s">
        <v>115</v>
      </c>
      <c r="D1522" s="178">
        <v>67.73</v>
      </c>
    </row>
    <row r="1523" spans="1:4" x14ac:dyDescent="0.25">
      <c r="A1523" s="176" t="s">
        <v>44815</v>
      </c>
      <c r="B1523" s="176" t="s">
        <v>44816</v>
      </c>
      <c r="C1523" s="176" t="s">
        <v>115</v>
      </c>
      <c r="D1523" s="178">
        <v>133.9</v>
      </c>
    </row>
    <row r="1524" spans="1:4" x14ac:dyDescent="0.25">
      <c r="A1524" s="176" t="s">
        <v>44817</v>
      </c>
      <c r="B1524" s="176" t="s">
        <v>44818</v>
      </c>
      <c r="C1524" s="176" t="s">
        <v>115</v>
      </c>
      <c r="D1524" s="178">
        <v>33.770000000000003</v>
      </c>
    </row>
    <row r="1525" spans="1:4" x14ac:dyDescent="0.25">
      <c r="A1525" s="176" t="s">
        <v>44819</v>
      </c>
      <c r="B1525" s="176" t="s">
        <v>44820</v>
      </c>
      <c r="C1525" s="176" t="s">
        <v>115</v>
      </c>
      <c r="D1525" s="178">
        <v>242.75</v>
      </c>
    </row>
    <row r="1526" spans="1:4" x14ac:dyDescent="0.25">
      <c r="A1526" s="176" t="s">
        <v>44821</v>
      </c>
      <c r="B1526" s="176" t="s">
        <v>44822</v>
      </c>
      <c r="C1526" s="176" t="s">
        <v>115</v>
      </c>
      <c r="D1526" s="178">
        <v>453.67</v>
      </c>
    </row>
    <row r="1527" spans="1:4" x14ac:dyDescent="0.25">
      <c r="A1527" s="176" t="s">
        <v>44823</v>
      </c>
      <c r="B1527" s="176" t="s">
        <v>44824</v>
      </c>
      <c r="C1527" s="176" t="s">
        <v>115</v>
      </c>
      <c r="D1527" s="178">
        <v>825.04</v>
      </c>
    </row>
    <row r="1528" spans="1:4" x14ac:dyDescent="0.25">
      <c r="A1528" s="176" t="s">
        <v>44825</v>
      </c>
      <c r="B1528" s="176" t="s">
        <v>44826</v>
      </c>
      <c r="C1528" s="176" t="s">
        <v>115</v>
      </c>
      <c r="D1528" s="178">
        <v>693.93</v>
      </c>
    </row>
    <row r="1529" spans="1:4" x14ac:dyDescent="0.25">
      <c r="A1529" s="176" t="s">
        <v>44827</v>
      </c>
      <c r="B1529" s="176" t="s">
        <v>44828</v>
      </c>
      <c r="C1529" s="176" t="s">
        <v>115</v>
      </c>
      <c r="D1529" s="178">
        <v>1037.1600000000001</v>
      </c>
    </row>
    <row r="1530" spans="1:4" x14ac:dyDescent="0.25">
      <c r="A1530" s="176" t="s">
        <v>44829</v>
      </c>
      <c r="B1530" s="176" t="s">
        <v>44830</v>
      </c>
      <c r="C1530" s="176" t="s">
        <v>322</v>
      </c>
      <c r="D1530" s="178">
        <v>29.41</v>
      </c>
    </row>
    <row r="1531" spans="1:4" x14ac:dyDescent="0.25">
      <c r="A1531" s="176" t="s">
        <v>44831</v>
      </c>
      <c r="B1531" s="176" t="s">
        <v>44832</v>
      </c>
      <c r="C1531" s="176" t="s">
        <v>83</v>
      </c>
      <c r="D1531" s="178">
        <v>41.2</v>
      </c>
    </row>
    <row r="1532" spans="1:4" x14ac:dyDescent="0.25">
      <c r="A1532" s="176" t="s">
        <v>44833</v>
      </c>
      <c r="B1532" s="176" t="s">
        <v>44834</v>
      </c>
      <c r="C1532" s="176" t="s">
        <v>115</v>
      </c>
      <c r="D1532" s="178">
        <v>15.65</v>
      </c>
    </row>
    <row r="1533" spans="1:4" x14ac:dyDescent="0.25">
      <c r="A1533" s="176" t="s">
        <v>44835</v>
      </c>
      <c r="B1533" s="176" t="s">
        <v>44836</v>
      </c>
      <c r="C1533" s="176" t="s">
        <v>115</v>
      </c>
      <c r="D1533" s="178">
        <v>41.1</v>
      </c>
    </row>
    <row r="1534" spans="1:4" x14ac:dyDescent="0.25">
      <c r="A1534" s="176" t="s">
        <v>44837</v>
      </c>
      <c r="B1534" s="176" t="s">
        <v>44838</v>
      </c>
      <c r="C1534" s="176" t="s">
        <v>115</v>
      </c>
      <c r="D1534" s="178">
        <v>0.02</v>
      </c>
    </row>
    <row r="1535" spans="1:4" x14ac:dyDescent="0.25">
      <c r="A1535" s="176" t="s">
        <v>44839</v>
      </c>
      <c r="B1535" s="176" t="s">
        <v>44840</v>
      </c>
      <c r="C1535" s="176" t="s">
        <v>115</v>
      </c>
      <c r="D1535" s="178">
        <v>2.0199999999999999E-2</v>
      </c>
    </row>
    <row r="1536" spans="1:4" x14ac:dyDescent="0.25">
      <c r="A1536" s="176" t="s">
        <v>44841</v>
      </c>
      <c r="B1536" s="176" t="s">
        <v>44842</v>
      </c>
      <c r="C1536" s="176" t="s">
        <v>115</v>
      </c>
      <c r="D1536" s="178">
        <v>2.1499999999999998E-2</v>
      </c>
    </row>
    <row r="1537" spans="1:4" x14ac:dyDescent="0.25">
      <c r="A1537" s="176" t="s">
        <v>44843</v>
      </c>
      <c r="B1537" s="176" t="s">
        <v>44844</v>
      </c>
      <c r="C1537" s="176" t="s">
        <v>115</v>
      </c>
      <c r="D1537" s="178">
        <v>2.46E-2</v>
      </c>
    </row>
    <row r="1538" spans="1:4" x14ac:dyDescent="0.25">
      <c r="A1538" s="176" t="s">
        <v>44845</v>
      </c>
      <c r="B1538" s="176" t="s">
        <v>44846</v>
      </c>
      <c r="C1538" s="176" t="s">
        <v>115</v>
      </c>
      <c r="D1538" s="178">
        <v>4.87E-2</v>
      </c>
    </row>
    <row r="1539" spans="1:4" x14ac:dyDescent="0.25">
      <c r="A1539" s="176" t="s">
        <v>44847</v>
      </c>
      <c r="B1539" s="176" t="s">
        <v>44848</v>
      </c>
      <c r="C1539" s="176" t="s">
        <v>83</v>
      </c>
      <c r="D1539" s="178">
        <v>109.44</v>
      </c>
    </row>
    <row r="1540" spans="1:4" x14ac:dyDescent="0.25">
      <c r="A1540" s="176" t="s">
        <v>44849</v>
      </c>
      <c r="B1540" s="176" t="s">
        <v>44850</v>
      </c>
      <c r="C1540" s="176" t="s">
        <v>115</v>
      </c>
      <c r="D1540" s="178">
        <v>71.3</v>
      </c>
    </row>
    <row r="1541" spans="1:4" x14ac:dyDescent="0.25">
      <c r="A1541" s="176" t="s">
        <v>44851</v>
      </c>
      <c r="B1541" s="176" t="s">
        <v>44852</v>
      </c>
      <c r="C1541" s="176" t="s">
        <v>115</v>
      </c>
      <c r="D1541" s="178">
        <v>133.01</v>
      </c>
    </row>
    <row r="1542" spans="1:4" x14ac:dyDescent="0.25">
      <c r="A1542" s="176" t="s">
        <v>44853</v>
      </c>
      <c r="B1542" s="176" t="s">
        <v>44854</v>
      </c>
      <c r="C1542" s="176" t="s">
        <v>115</v>
      </c>
      <c r="D1542" s="178">
        <v>6.1800000000000001E-2</v>
      </c>
    </row>
    <row r="1543" spans="1:4" x14ac:dyDescent="0.25">
      <c r="A1543" s="176" t="s">
        <v>44855</v>
      </c>
      <c r="B1543" s="176" t="s">
        <v>44856</v>
      </c>
      <c r="C1543" s="176" t="s">
        <v>115</v>
      </c>
      <c r="D1543" s="178">
        <v>6.1800000000000001E-2</v>
      </c>
    </row>
    <row r="1544" spans="1:4" x14ac:dyDescent="0.25">
      <c r="A1544" s="176" t="s">
        <v>44857</v>
      </c>
      <c r="B1544" s="176" t="s">
        <v>44858</v>
      </c>
      <c r="C1544" s="176" t="s">
        <v>115</v>
      </c>
      <c r="D1544" s="178">
        <v>9.1899999999999996E-2</v>
      </c>
    </row>
    <row r="1545" spans="1:4" x14ac:dyDescent="0.25">
      <c r="A1545" s="176" t="s">
        <v>44859</v>
      </c>
      <c r="B1545" s="176" t="s">
        <v>44860</v>
      </c>
      <c r="C1545" s="176" t="s">
        <v>115</v>
      </c>
      <c r="D1545" s="178">
        <v>0.20499999999999999</v>
      </c>
    </row>
    <row r="1546" spans="1:4" x14ac:dyDescent="0.25">
      <c r="A1546" s="176" t="s">
        <v>44861</v>
      </c>
      <c r="B1546" s="176" t="s">
        <v>44862</v>
      </c>
      <c r="C1546" s="176" t="s">
        <v>115</v>
      </c>
      <c r="D1546" s="178">
        <v>0.29670000000000002</v>
      </c>
    </row>
    <row r="1547" spans="1:4" x14ac:dyDescent="0.25">
      <c r="A1547" s="176" t="s">
        <v>44863</v>
      </c>
      <c r="B1547" s="176" t="s">
        <v>44864</v>
      </c>
      <c r="C1547" s="176" t="s">
        <v>115</v>
      </c>
      <c r="D1547" s="178">
        <v>3.65</v>
      </c>
    </row>
    <row r="1548" spans="1:4" x14ac:dyDescent="0.25">
      <c r="A1548" s="176" t="s">
        <v>44865</v>
      </c>
      <c r="B1548" s="176" t="s">
        <v>44866</v>
      </c>
      <c r="C1548" s="176" t="s">
        <v>115</v>
      </c>
      <c r="D1548" s="178">
        <v>52.81</v>
      </c>
    </row>
    <row r="1549" spans="1:4" x14ac:dyDescent="0.25">
      <c r="A1549" s="176" t="s">
        <v>44867</v>
      </c>
      <c r="B1549" s="176" t="s">
        <v>44868</v>
      </c>
      <c r="C1549" s="176" t="s">
        <v>115</v>
      </c>
      <c r="D1549" s="178">
        <v>18</v>
      </c>
    </row>
    <row r="1550" spans="1:4" x14ac:dyDescent="0.25">
      <c r="A1550" s="176" t="s">
        <v>44869</v>
      </c>
      <c r="B1550" s="176" t="s">
        <v>44870</v>
      </c>
      <c r="C1550" s="176" t="s">
        <v>115</v>
      </c>
      <c r="D1550" s="178">
        <v>19.03</v>
      </c>
    </row>
    <row r="1551" spans="1:4" x14ac:dyDescent="0.25">
      <c r="A1551" s="176" t="s">
        <v>44871</v>
      </c>
      <c r="B1551" s="176" t="s">
        <v>44872</v>
      </c>
      <c r="C1551" s="176" t="s">
        <v>115</v>
      </c>
      <c r="D1551" s="178">
        <v>13.5</v>
      </c>
    </row>
    <row r="1552" spans="1:4" x14ac:dyDescent="0.25">
      <c r="A1552" s="176" t="s">
        <v>44873</v>
      </c>
      <c r="B1552" s="176" t="s">
        <v>44874</v>
      </c>
      <c r="C1552" s="176" t="s">
        <v>322</v>
      </c>
      <c r="D1552" s="178">
        <v>38.799999999999997</v>
      </c>
    </row>
    <row r="1553" spans="1:4" x14ac:dyDescent="0.25">
      <c r="A1553" s="176" t="s">
        <v>44875</v>
      </c>
      <c r="B1553" s="176" t="s">
        <v>44876</v>
      </c>
      <c r="C1553" s="176" t="s">
        <v>83</v>
      </c>
      <c r="D1553" s="178">
        <v>72.008399999999995</v>
      </c>
    </row>
    <row r="1554" spans="1:4" x14ac:dyDescent="0.25">
      <c r="A1554" s="176" t="s">
        <v>44877</v>
      </c>
      <c r="B1554" s="176" t="s">
        <v>44878</v>
      </c>
      <c r="C1554" s="176" t="s">
        <v>83</v>
      </c>
      <c r="D1554" s="178">
        <v>95</v>
      </c>
    </row>
    <row r="1555" spans="1:4" x14ac:dyDescent="0.25">
      <c r="A1555" s="176" t="s">
        <v>44879</v>
      </c>
      <c r="B1555" s="176" t="s">
        <v>44880</v>
      </c>
      <c r="C1555" s="176" t="s">
        <v>115</v>
      </c>
      <c r="D1555" s="178">
        <v>4686.5</v>
      </c>
    </row>
    <row r="1556" spans="1:4" x14ac:dyDescent="0.25">
      <c r="A1556" s="176" t="s">
        <v>44881</v>
      </c>
      <c r="B1556" s="176" t="s">
        <v>44882</v>
      </c>
      <c r="C1556" s="176" t="s">
        <v>115</v>
      </c>
      <c r="D1556" s="178">
        <v>21.17</v>
      </c>
    </row>
    <row r="1557" spans="1:4" x14ac:dyDescent="0.25">
      <c r="A1557" s="176" t="s">
        <v>44883</v>
      </c>
      <c r="B1557" s="176" t="s">
        <v>44884</v>
      </c>
      <c r="C1557" s="176" t="s">
        <v>115</v>
      </c>
      <c r="D1557" s="178">
        <v>21.41</v>
      </c>
    </row>
    <row r="1558" spans="1:4" x14ac:dyDescent="0.25">
      <c r="A1558" s="176" t="s">
        <v>44885</v>
      </c>
      <c r="B1558" s="176" t="s">
        <v>44886</v>
      </c>
      <c r="C1558" s="176" t="s">
        <v>115</v>
      </c>
      <c r="D1558" s="178">
        <v>3.29</v>
      </c>
    </row>
    <row r="1559" spans="1:4" x14ac:dyDescent="0.25">
      <c r="A1559" s="176" t="s">
        <v>44887</v>
      </c>
      <c r="B1559" s="176" t="s">
        <v>44888</v>
      </c>
      <c r="C1559" s="176" t="s">
        <v>83</v>
      </c>
      <c r="D1559" s="178">
        <v>61.506</v>
      </c>
    </row>
    <row r="1560" spans="1:4" x14ac:dyDescent="0.25">
      <c r="A1560" s="176" t="s">
        <v>44889</v>
      </c>
      <c r="B1560" s="176" t="s">
        <v>44890</v>
      </c>
      <c r="C1560" s="176" t="s">
        <v>115</v>
      </c>
      <c r="D1560" s="178">
        <v>25.98</v>
      </c>
    </row>
    <row r="1561" spans="1:4" x14ac:dyDescent="0.25">
      <c r="A1561" s="176" t="s">
        <v>44891</v>
      </c>
      <c r="B1561" s="176" t="s">
        <v>44892</v>
      </c>
      <c r="C1561" s="176" t="s">
        <v>115</v>
      </c>
      <c r="D1561" s="178">
        <v>281.18</v>
      </c>
    </row>
    <row r="1562" spans="1:4" x14ac:dyDescent="0.25">
      <c r="A1562" s="176" t="s">
        <v>44893</v>
      </c>
      <c r="B1562" s="176" t="s">
        <v>44894</v>
      </c>
      <c r="C1562" s="176" t="s">
        <v>115</v>
      </c>
      <c r="D1562" s="178">
        <v>2.21</v>
      </c>
    </row>
    <row r="1563" spans="1:4" x14ac:dyDescent="0.25">
      <c r="A1563" s="176" t="s">
        <v>44895</v>
      </c>
      <c r="B1563" s="176" t="s">
        <v>44896</v>
      </c>
      <c r="C1563" s="176" t="s">
        <v>83</v>
      </c>
      <c r="D1563" s="178">
        <v>3.1225000000000001</v>
      </c>
    </row>
    <row r="1564" spans="1:4" x14ac:dyDescent="0.25">
      <c r="A1564" s="176" t="s">
        <v>44897</v>
      </c>
      <c r="B1564" s="176" t="s">
        <v>44898</v>
      </c>
      <c r="C1564" s="176" t="s">
        <v>115</v>
      </c>
      <c r="D1564" s="178">
        <v>32.49</v>
      </c>
    </row>
    <row r="1565" spans="1:4" x14ac:dyDescent="0.25">
      <c r="A1565" s="176" t="s">
        <v>44899</v>
      </c>
      <c r="B1565" s="176" t="s">
        <v>44900</v>
      </c>
      <c r="C1565" s="176" t="s">
        <v>115</v>
      </c>
      <c r="D1565" s="178">
        <v>0.75</v>
      </c>
    </row>
    <row r="1566" spans="1:4" x14ac:dyDescent="0.25">
      <c r="A1566" s="176" t="s">
        <v>44901</v>
      </c>
      <c r="B1566" s="176" t="s">
        <v>44902</v>
      </c>
      <c r="C1566" s="176" t="s">
        <v>115</v>
      </c>
      <c r="D1566" s="178">
        <v>3.9655</v>
      </c>
    </row>
    <row r="1567" spans="1:4" x14ac:dyDescent="0.25">
      <c r="A1567" s="176" t="s">
        <v>44903</v>
      </c>
      <c r="B1567" s="176" t="s">
        <v>44904</v>
      </c>
      <c r="C1567" s="176" t="s">
        <v>115</v>
      </c>
      <c r="D1567" s="178">
        <v>9.5790000000000006</v>
      </c>
    </row>
    <row r="1568" spans="1:4" x14ac:dyDescent="0.25">
      <c r="A1568" s="176" t="s">
        <v>44905</v>
      </c>
      <c r="B1568" s="176" t="s">
        <v>44906</v>
      </c>
      <c r="C1568" s="176" t="s">
        <v>956</v>
      </c>
      <c r="D1568" s="178">
        <v>28.12</v>
      </c>
    </row>
    <row r="1569" spans="1:4" x14ac:dyDescent="0.25">
      <c r="A1569" s="176" t="s">
        <v>44907</v>
      </c>
      <c r="B1569" s="176" t="s">
        <v>44908</v>
      </c>
      <c r="C1569" s="176" t="s">
        <v>51</v>
      </c>
      <c r="D1569" s="178">
        <v>8.31</v>
      </c>
    </row>
    <row r="1570" spans="1:4" x14ac:dyDescent="0.25">
      <c r="A1570" s="176" t="s">
        <v>44909</v>
      </c>
      <c r="B1570" s="176" t="s">
        <v>44910</v>
      </c>
      <c r="C1570" s="176" t="s">
        <v>51</v>
      </c>
      <c r="D1570" s="178">
        <v>19.239999999999998</v>
      </c>
    </row>
    <row r="1571" spans="1:4" x14ac:dyDescent="0.25">
      <c r="A1571" s="176" t="s">
        <v>44911</v>
      </c>
      <c r="B1571" s="176" t="s">
        <v>44912</v>
      </c>
      <c r="C1571" s="176" t="s">
        <v>51</v>
      </c>
      <c r="D1571" s="178">
        <v>25.52</v>
      </c>
    </row>
    <row r="1572" spans="1:4" x14ac:dyDescent="0.25">
      <c r="A1572" s="176" t="s">
        <v>44913</v>
      </c>
      <c r="B1572" s="176" t="s">
        <v>44914</v>
      </c>
      <c r="C1572" s="176" t="s">
        <v>51</v>
      </c>
      <c r="D1572" s="178">
        <v>39.25</v>
      </c>
    </row>
    <row r="1573" spans="1:4" x14ac:dyDescent="0.25">
      <c r="A1573" s="176" t="s">
        <v>44915</v>
      </c>
      <c r="B1573" s="176" t="s">
        <v>44916</v>
      </c>
      <c r="C1573" s="176" t="s">
        <v>115</v>
      </c>
      <c r="D1573" s="178">
        <v>6.2</v>
      </c>
    </row>
    <row r="1574" spans="1:4" x14ac:dyDescent="0.25">
      <c r="A1574" s="176" t="s">
        <v>44917</v>
      </c>
      <c r="B1574" s="176" t="s">
        <v>44918</v>
      </c>
      <c r="C1574" s="176" t="s">
        <v>115</v>
      </c>
      <c r="D1574" s="178">
        <v>23.84</v>
      </c>
    </row>
    <row r="1575" spans="1:4" x14ac:dyDescent="0.25">
      <c r="A1575" s="176" t="s">
        <v>44919</v>
      </c>
      <c r="B1575" s="176" t="s">
        <v>44920</v>
      </c>
      <c r="C1575" s="176" t="s">
        <v>115</v>
      </c>
      <c r="D1575" s="178">
        <v>41.1</v>
      </c>
    </row>
    <row r="1576" spans="1:4" x14ac:dyDescent="0.25">
      <c r="A1576" s="176" t="s">
        <v>44921</v>
      </c>
      <c r="B1576" s="176" t="s">
        <v>44922</v>
      </c>
      <c r="C1576" s="176" t="s">
        <v>115</v>
      </c>
      <c r="D1576" s="178">
        <v>1.75</v>
      </c>
    </row>
    <row r="1577" spans="1:4" x14ac:dyDescent="0.25">
      <c r="A1577" s="176" t="s">
        <v>44923</v>
      </c>
      <c r="B1577" s="176" t="s">
        <v>44924</v>
      </c>
      <c r="C1577" s="176" t="s">
        <v>115</v>
      </c>
      <c r="D1577" s="178">
        <v>27.05</v>
      </c>
    </row>
    <row r="1578" spans="1:4" x14ac:dyDescent="0.25">
      <c r="A1578" s="176" t="s">
        <v>44925</v>
      </c>
      <c r="B1578" s="176" t="s">
        <v>44926</v>
      </c>
      <c r="C1578" s="176" t="s">
        <v>115</v>
      </c>
      <c r="D1578" s="178">
        <v>62.24</v>
      </c>
    </row>
    <row r="1579" spans="1:4" x14ac:dyDescent="0.25">
      <c r="A1579" s="176" t="s">
        <v>44927</v>
      </c>
      <c r="B1579" s="176" t="s">
        <v>44928</v>
      </c>
      <c r="C1579" s="176" t="s">
        <v>115</v>
      </c>
      <c r="D1579" s="178">
        <v>11.146800000000001</v>
      </c>
    </row>
    <row r="1580" spans="1:4" x14ac:dyDescent="0.25">
      <c r="A1580" s="176" t="s">
        <v>44929</v>
      </c>
      <c r="B1580" s="176" t="s">
        <v>44930</v>
      </c>
      <c r="C1580" s="176" t="s">
        <v>115</v>
      </c>
      <c r="D1580" s="178">
        <v>13.307600000000001</v>
      </c>
    </row>
    <row r="1581" spans="1:4" x14ac:dyDescent="0.25">
      <c r="A1581" s="176" t="s">
        <v>44931</v>
      </c>
      <c r="B1581" s="176" t="s">
        <v>44932</v>
      </c>
      <c r="C1581" s="176" t="s">
        <v>115</v>
      </c>
      <c r="D1581" s="178">
        <v>23.42</v>
      </c>
    </row>
    <row r="1582" spans="1:4" x14ac:dyDescent="0.25">
      <c r="A1582" s="176" t="s">
        <v>44933</v>
      </c>
      <c r="B1582" s="176" t="s">
        <v>44934</v>
      </c>
      <c r="C1582" s="176" t="s">
        <v>115</v>
      </c>
      <c r="D1582" s="178">
        <v>40.17</v>
      </c>
    </row>
    <row r="1583" spans="1:4" x14ac:dyDescent="0.25">
      <c r="A1583" s="176" t="s">
        <v>44935</v>
      </c>
      <c r="B1583" s="176" t="s">
        <v>44936</v>
      </c>
      <c r="C1583" s="176" t="s">
        <v>322</v>
      </c>
      <c r="D1583" s="178">
        <v>13.9018</v>
      </c>
    </row>
    <row r="1584" spans="1:4" x14ac:dyDescent="0.25">
      <c r="A1584" s="176" t="s">
        <v>44937</v>
      </c>
      <c r="B1584" s="176" t="s">
        <v>44938</v>
      </c>
      <c r="C1584" s="176" t="s">
        <v>115</v>
      </c>
      <c r="D1584" s="178">
        <v>0.87549999999999994</v>
      </c>
    </row>
    <row r="1585" spans="1:4" x14ac:dyDescent="0.25">
      <c r="A1585" s="176" t="s">
        <v>44939</v>
      </c>
      <c r="B1585" s="176" t="s">
        <v>44940</v>
      </c>
      <c r="C1585" s="176" t="s">
        <v>322</v>
      </c>
      <c r="D1585" s="178">
        <v>13.802</v>
      </c>
    </row>
    <row r="1586" spans="1:4" x14ac:dyDescent="0.25">
      <c r="A1586" s="176" t="s">
        <v>44941</v>
      </c>
      <c r="B1586" s="176" t="s">
        <v>44942</v>
      </c>
      <c r="C1586" s="176" t="s">
        <v>115</v>
      </c>
      <c r="D1586" s="178">
        <v>9.59</v>
      </c>
    </row>
    <row r="1587" spans="1:4" x14ac:dyDescent="0.25">
      <c r="A1587" s="176" t="s">
        <v>44943</v>
      </c>
      <c r="B1587" s="176" t="s">
        <v>44944</v>
      </c>
      <c r="C1587" s="176" t="s">
        <v>51</v>
      </c>
      <c r="D1587" s="178">
        <v>7.1581000000000001</v>
      </c>
    </row>
    <row r="1588" spans="1:4" x14ac:dyDescent="0.25">
      <c r="A1588" s="176" t="s">
        <v>44945</v>
      </c>
      <c r="B1588" s="176" t="s">
        <v>44946</v>
      </c>
      <c r="C1588" s="176" t="s">
        <v>41886</v>
      </c>
      <c r="D1588" s="178">
        <v>67.400000000000006</v>
      </c>
    </row>
    <row r="1589" spans="1:4" x14ac:dyDescent="0.25">
      <c r="A1589" s="176" t="s">
        <v>44947</v>
      </c>
      <c r="B1589" s="176" t="s">
        <v>44948</v>
      </c>
      <c r="C1589" s="176" t="s">
        <v>51</v>
      </c>
      <c r="D1589" s="178">
        <v>0.5554</v>
      </c>
    </row>
    <row r="1590" spans="1:4" x14ac:dyDescent="0.25">
      <c r="A1590" s="176" t="s">
        <v>44949</v>
      </c>
      <c r="B1590" s="176" t="s">
        <v>44950</v>
      </c>
      <c r="C1590" s="176" t="s">
        <v>51</v>
      </c>
      <c r="D1590" s="178">
        <v>59.24</v>
      </c>
    </row>
    <row r="1591" spans="1:4" x14ac:dyDescent="0.25">
      <c r="A1591" s="176" t="s">
        <v>44951</v>
      </c>
      <c r="B1591" s="176" t="s">
        <v>44952</v>
      </c>
      <c r="C1591" s="176" t="s">
        <v>51</v>
      </c>
      <c r="D1591" s="178">
        <v>48.31</v>
      </c>
    </row>
    <row r="1592" spans="1:4" x14ac:dyDescent="0.25">
      <c r="A1592" s="176" t="s">
        <v>44953</v>
      </c>
      <c r="B1592" s="176" t="s">
        <v>44954</v>
      </c>
      <c r="C1592" s="176" t="s">
        <v>51</v>
      </c>
      <c r="D1592" s="178">
        <v>87.96</v>
      </c>
    </row>
    <row r="1593" spans="1:4" x14ac:dyDescent="0.25">
      <c r="A1593" s="176" t="s">
        <v>44955</v>
      </c>
      <c r="B1593" s="176" t="s">
        <v>44956</v>
      </c>
      <c r="C1593" s="176" t="s">
        <v>41886</v>
      </c>
      <c r="D1593" s="178">
        <v>63.73</v>
      </c>
    </row>
    <row r="1594" spans="1:4" x14ac:dyDescent="0.25">
      <c r="A1594" s="176" t="s">
        <v>44957</v>
      </c>
      <c r="B1594" s="176" t="s">
        <v>44958</v>
      </c>
      <c r="C1594" s="176" t="s">
        <v>41886</v>
      </c>
      <c r="D1594" s="178">
        <v>40.17</v>
      </c>
    </row>
    <row r="1595" spans="1:4" x14ac:dyDescent="0.25">
      <c r="A1595" s="176" t="s">
        <v>44959</v>
      </c>
      <c r="B1595" s="176" t="s">
        <v>44960</v>
      </c>
      <c r="C1595" s="176" t="s">
        <v>115</v>
      </c>
      <c r="D1595" s="178">
        <v>5.6</v>
      </c>
    </row>
    <row r="1596" spans="1:4" x14ac:dyDescent="0.25">
      <c r="A1596" s="176" t="s">
        <v>44961</v>
      </c>
      <c r="B1596" s="176" t="s">
        <v>44962</v>
      </c>
      <c r="C1596" s="176" t="s">
        <v>83</v>
      </c>
      <c r="D1596" s="178">
        <v>26.72</v>
      </c>
    </row>
    <row r="1597" spans="1:4" x14ac:dyDescent="0.25">
      <c r="A1597" s="176" t="s">
        <v>44963</v>
      </c>
      <c r="B1597" s="176" t="s">
        <v>44964</v>
      </c>
      <c r="C1597" s="176" t="s">
        <v>83</v>
      </c>
      <c r="D1597" s="178">
        <v>43.857399999999998</v>
      </c>
    </row>
    <row r="1598" spans="1:4" x14ac:dyDescent="0.25">
      <c r="A1598" s="176" t="s">
        <v>44965</v>
      </c>
      <c r="B1598" s="176" t="s">
        <v>44966</v>
      </c>
      <c r="C1598" s="176" t="s">
        <v>83</v>
      </c>
      <c r="D1598" s="178">
        <v>58.06</v>
      </c>
    </row>
    <row r="1599" spans="1:4" x14ac:dyDescent="0.25">
      <c r="A1599" s="176" t="s">
        <v>44967</v>
      </c>
      <c r="B1599" s="176" t="s">
        <v>44968</v>
      </c>
      <c r="C1599" s="176" t="s">
        <v>83</v>
      </c>
      <c r="D1599" s="178">
        <v>98.81</v>
      </c>
    </row>
    <row r="1600" spans="1:4" x14ac:dyDescent="0.25">
      <c r="A1600" s="176" t="s">
        <v>44969</v>
      </c>
      <c r="B1600" s="176" t="s">
        <v>44970</v>
      </c>
      <c r="C1600" s="176" t="s">
        <v>83</v>
      </c>
      <c r="D1600" s="178">
        <v>130.78</v>
      </c>
    </row>
    <row r="1601" spans="1:4" x14ac:dyDescent="0.25">
      <c r="A1601" s="176" t="s">
        <v>44971</v>
      </c>
      <c r="B1601" s="176" t="s">
        <v>44972</v>
      </c>
      <c r="C1601" s="176" t="s">
        <v>83</v>
      </c>
      <c r="D1601" s="178">
        <v>199.54</v>
      </c>
    </row>
    <row r="1602" spans="1:4" x14ac:dyDescent="0.25">
      <c r="A1602" s="176" t="s">
        <v>44973</v>
      </c>
      <c r="B1602" s="176" t="s">
        <v>44974</v>
      </c>
      <c r="C1602" s="176" t="s">
        <v>83</v>
      </c>
      <c r="D1602" s="178">
        <v>267.58999999999997</v>
      </c>
    </row>
    <row r="1603" spans="1:4" x14ac:dyDescent="0.25">
      <c r="A1603" s="176" t="s">
        <v>44975</v>
      </c>
      <c r="B1603" s="176" t="s">
        <v>44976</v>
      </c>
      <c r="C1603" s="176" t="s">
        <v>83</v>
      </c>
      <c r="D1603" s="178">
        <v>444.65</v>
      </c>
    </row>
    <row r="1604" spans="1:4" x14ac:dyDescent="0.25">
      <c r="A1604" s="176" t="s">
        <v>44977</v>
      </c>
      <c r="B1604" s="176" t="s">
        <v>44978</v>
      </c>
      <c r="C1604" s="176" t="s">
        <v>83</v>
      </c>
      <c r="D1604" s="178">
        <v>612.16</v>
      </c>
    </row>
    <row r="1605" spans="1:4" x14ac:dyDescent="0.25">
      <c r="A1605" s="176" t="s">
        <v>44979</v>
      </c>
      <c r="B1605" s="176" t="s">
        <v>44980</v>
      </c>
      <c r="C1605" s="176" t="s">
        <v>115</v>
      </c>
      <c r="D1605" s="178">
        <v>3.98</v>
      </c>
    </row>
    <row r="1606" spans="1:4" x14ac:dyDescent="0.25">
      <c r="A1606" s="176" t="s">
        <v>44981</v>
      </c>
      <c r="B1606" s="176" t="s">
        <v>44982</v>
      </c>
      <c r="C1606" s="176" t="s">
        <v>115</v>
      </c>
      <c r="D1606" s="178">
        <v>6.78</v>
      </c>
    </row>
    <row r="1607" spans="1:4" x14ac:dyDescent="0.25">
      <c r="A1607" s="176" t="s">
        <v>44983</v>
      </c>
      <c r="B1607" s="176" t="s">
        <v>44984</v>
      </c>
      <c r="C1607" s="176" t="s">
        <v>115</v>
      </c>
      <c r="D1607" s="178">
        <v>8.67</v>
      </c>
    </row>
    <row r="1608" spans="1:4" x14ac:dyDescent="0.25">
      <c r="A1608" s="176" t="s">
        <v>44985</v>
      </c>
      <c r="B1608" s="176" t="s">
        <v>44986</v>
      </c>
      <c r="C1608" s="176" t="s">
        <v>115</v>
      </c>
      <c r="D1608" s="178">
        <v>16.34</v>
      </c>
    </row>
    <row r="1609" spans="1:4" x14ac:dyDescent="0.25">
      <c r="A1609" s="176" t="s">
        <v>44987</v>
      </c>
      <c r="B1609" s="176" t="s">
        <v>44988</v>
      </c>
      <c r="C1609" s="176" t="s">
        <v>115</v>
      </c>
      <c r="D1609" s="178">
        <v>19.989999999999998</v>
      </c>
    </row>
    <row r="1610" spans="1:4" x14ac:dyDescent="0.25">
      <c r="A1610" s="176" t="s">
        <v>44989</v>
      </c>
      <c r="B1610" s="176" t="s">
        <v>44990</v>
      </c>
      <c r="C1610" s="176" t="s">
        <v>115</v>
      </c>
      <c r="D1610" s="178">
        <v>32.47</v>
      </c>
    </row>
    <row r="1611" spans="1:4" x14ac:dyDescent="0.25">
      <c r="A1611" s="176" t="s">
        <v>44991</v>
      </c>
      <c r="B1611" s="176" t="s">
        <v>44992</v>
      </c>
      <c r="C1611" s="176" t="s">
        <v>115</v>
      </c>
      <c r="D1611" s="178">
        <v>43.56</v>
      </c>
    </row>
    <row r="1612" spans="1:4" x14ac:dyDescent="0.25">
      <c r="A1612" s="176" t="s">
        <v>44993</v>
      </c>
      <c r="B1612" s="176" t="s">
        <v>44994</v>
      </c>
      <c r="C1612" s="176" t="s">
        <v>115</v>
      </c>
      <c r="D1612" s="178">
        <v>4.97</v>
      </c>
    </row>
    <row r="1613" spans="1:4" x14ac:dyDescent="0.25">
      <c r="A1613" s="176" t="s">
        <v>44995</v>
      </c>
      <c r="B1613" s="176" t="s">
        <v>44996</v>
      </c>
      <c r="C1613" s="176" t="s">
        <v>115</v>
      </c>
      <c r="D1613" s="178">
        <v>10.59</v>
      </c>
    </row>
    <row r="1614" spans="1:4" x14ac:dyDescent="0.25">
      <c r="A1614" s="176" t="s">
        <v>44997</v>
      </c>
      <c r="B1614" s="176" t="s">
        <v>44998</v>
      </c>
      <c r="C1614" s="176" t="s">
        <v>115</v>
      </c>
      <c r="D1614" s="178">
        <v>17.579999999999998</v>
      </c>
    </row>
    <row r="1615" spans="1:4" x14ac:dyDescent="0.25">
      <c r="A1615" s="176" t="s">
        <v>44999</v>
      </c>
      <c r="B1615" s="176" t="s">
        <v>45000</v>
      </c>
      <c r="C1615" s="176" t="s">
        <v>115</v>
      </c>
      <c r="D1615" s="178">
        <v>30.29</v>
      </c>
    </row>
    <row r="1616" spans="1:4" x14ac:dyDescent="0.25">
      <c r="A1616" s="176" t="s">
        <v>45001</v>
      </c>
      <c r="B1616" s="176" t="s">
        <v>45002</v>
      </c>
      <c r="C1616" s="176" t="s">
        <v>115</v>
      </c>
      <c r="D1616" s="178">
        <v>39.22</v>
      </c>
    </row>
    <row r="1617" spans="1:4" x14ac:dyDescent="0.25">
      <c r="A1617" s="176" t="s">
        <v>45003</v>
      </c>
      <c r="B1617" s="176" t="s">
        <v>45004</v>
      </c>
      <c r="C1617" s="176" t="s">
        <v>115</v>
      </c>
      <c r="D1617" s="178">
        <v>59.31</v>
      </c>
    </row>
    <row r="1618" spans="1:4" x14ac:dyDescent="0.25">
      <c r="A1618" s="176" t="s">
        <v>45005</v>
      </c>
      <c r="B1618" s="176" t="s">
        <v>45006</v>
      </c>
      <c r="C1618" s="176" t="s">
        <v>115</v>
      </c>
      <c r="D1618" s="178">
        <v>165.2</v>
      </c>
    </row>
    <row r="1619" spans="1:4" x14ac:dyDescent="0.25">
      <c r="A1619" s="176" t="s">
        <v>45007</v>
      </c>
      <c r="B1619" s="176" t="s">
        <v>45008</v>
      </c>
      <c r="C1619" s="176" t="s">
        <v>115</v>
      </c>
      <c r="D1619" s="178">
        <v>11.87</v>
      </c>
    </row>
    <row r="1620" spans="1:4" x14ac:dyDescent="0.25">
      <c r="A1620" s="176" t="s">
        <v>45009</v>
      </c>
      <c r="B1620" s="176" t="s">
        <v>45010</v>
      </c>
      <c r="C1620" s="176" t="s">
        <v>115</v>
      </c>
      <c r="D1620" s="178">
        <v>17.88</v>
      </c>
    </row>
    <row r="1621" spans="1:4" x14ac:dyDescent="0.25">
      <c r="A1621" s="176" t="s">
        <v>45011</v>
      </c>
      <c r="B1621" s="176" t="s">
        <v>45012</v>
      </c>
      <c r="C1621" s="176" t="s">
        <v>115</v>
      </c>
      <c r="D1621" s="178">
        <v>28.66</v>
      </c>
    </row>
    <row r="1622" spans="1:4" x14ac:dyDescent="0.25">
      <c r="A1622" s="176" t="s">
        <v>45013</v>
      </c>
      <c r="B1622" s="176" t="s">
        <v>45014</v>
      </c>
      <c r="C1622" s="176" t="s">
        <v>115</v>
      </c>
      <c r="D1622" s="178">
        <v>28.08</v>
      </c>
    </row>
    <row r="1623" spans="1:4" x14ac:dyDescent="0.25">
      <c r="A1623" s="176" t="s">
        <v>45015</v>
      </c>
      <c r="B1623" s="176" t="s">
        <v>45016</v>
      </c>
      <c r="C1623" s="176" t="s">
        <v>115</v>
      </c>
      <c r="D1623" s="178">
        <v>57</v>
      </c>
    </row>
    <row r="1624" spans="1:4" x14ac:dyDescent="0.25">
      <c r="A1624" s="176" t="s">
        <v>45017</v>
      </c>
      <c r="B1624" s="176" t="s">
        <v>45018</v>
      </c>
      <c r="C1624" s="176" t="s">
        <v>115</v>
      </c>
      <c r="D1624" s="178">
        <v>79.83</v>
      </c>
    </row>
    <row r="1625" spans="1:4" x14ac:dyDescent="0.25">
      <c r="A1625" s="176" t="s">
        <v>45019</v>
      </c>
      <c r="B1625" s="176" t="s">
        <v>45020</v>
      </c>
      <c r="C1625" s="176" t="s">
        <v>115</v>
      </c>
      <c r="D1625" s="178">
        <v>152.18</v>
      </c>
    </row>
    <row r="1626" spans="1:4" x14ac:dyDescent="0.25">
      <c r="A1626" s="176" t="s">
        <v>45021</v>
      </c>
      <c r="B1626" s="176" t="s">
        <v>45022</v>
      </c>
      <c r="C1626" s="176" t="s">
        <v>115</v>
      </c>
      <c r="D1626" s="178">
        <v>90.52</v>
      </c>
    </row>
    <row r="1627" spans="1:4" x14ac:dyDescent="0.25">
      <c r="A1627" s="176" t="s">
        <v>45023</v>
      </c>
      <c r="B1627" s="176" t="s">
        <v>45024</v>
      </c>
      <c r="C1627" s="176" t="s">
        <v>115</v>
      </c>
      <c r="D1627" s="178">
        <v>36.6</v>
      </c>
    </row>
    <row r="1628" spans="1:4" x14ac:dyDescent="0.25">
      <c r="A1628" s="176" t="s">
        <v>45025</v>
      </c>
      <c r="B1628" s="176" t="s">
        <v>45026</v>
      </c>
      <c r="C1628" s="176" t="s">
        <v>115</v>
      </c>
      <c r="D1628" s="178">
        <v>36.85</v>
      </c>
    </row>
    <row r="1629" spans="1:4" x14ac:dyDescent="0.25">
      <c r="A1629" s="176" t="s">
        <v>45027</v>
      </c>
      <c r="B1629" s="176" t="s">
        <v>45028</v>
      </c>
      <c r="C1629" s="176" t="s">
        <v>115</v>
      </c>
      <c r="D1629" s="178">
        <v>630.86</v>
      </c>
    </row>
    <row r="1630" spans="1:4" x14ac:dyDescent="0.25">
      <c r="A1630" s="176" t="s">
        <v>45029</v>
      </c>
      <c r="B1630" s="176" t="s">
        <v>45030</v>
      </c>
      <c r="C1630" s="176" t="s">
        <v>115</v>
      </c>
      <c r="D1630" s="178">
        <v>818.57</v>
      </c>
    </row>
    <row r="1631" spans="1:4" x14ac:dyDescent="0.25">
      <c r="A1631" s="176" t="s">
        <v>45031</v>
      </c>
      <c r="B1631" s="176" t="s">
        <v>45032</v>
      </c>
      <c r="C1631" s="176" t="s">
        <v>115</v>
      </c>
      <c r="D1631" s="178">
        <v>921.82</v>
      </c>
    </row>
    <row r="1632" spans="1:4" x14ac:dyDescent="0.25">
      <c r="A1632" s="176" t="s">
        <v>45033</v>
      </c>
      <c r="B1632" s="176" t="s">
        <v>45034</v>
      </c>
      <c r="C1632" s="176" t="s">
        <v>115</v>
      </c>
      <c r="D1632" s="178">
        <v>1143.8</v>
      </c>
    </row>
    <row r="1633" spans="1:4" x14ac:dyDescent="0.25">
      <c r="A1633" s="176" t="s">
        <v>45035</v>
      </c>
      <c r="B1633" s="176" t="s">
        <v>45036</v>
      </c>
      <c r="C1633" s="176" t="s">
        <v>115</v>
      </c>
      <c r="D1633" s="178">
        <v>598.29</v>
      </c>
    </row>
    <row r="1634" spans="1:4" x14ac:dyDescent="0.25">
      <c r="A1634" s="176" t="s">
        <v>45037</v>
      </c>
      <c r="B1634" s="176" t="s">
        <v>45038</v>
      </c>
      <c r="C1634" s="176" t="s">
        <v>115</v>
      </c>
      <c r="D1634" s="178">
        <v>1926.02</v>
      </c>
    </row>
    <row r="1635" spans="1:4" x14ac:dyDescent="0.25">
      <c r="A1635" s="176" t="s">
        <v>45039</v>
      </c>
      <c r="B1635" s="176" t="s">
        <v>45040</v>
      </c>
      <c r="C1635" s="176" t="s">
        <v>115</v>
      </c>
      <c r="D1635" s="178">
        <v>2111.87</v>
      </c>
    </row>
    <row r="1636" spans="1:4" x14ac:dyDescent="0.25">
      <c r="A1636" s="176" t="s">
        <v>45041</v>
      </c>
      <c r="B1636" s="176" t="s">
        <v>45042</v>
      </c>
      <c r="C1636" s="176" t="s">
        <v>115</v>
      </c>
      <c r="D1636" s="178">
        <v>57.87</v>
      </c>
    </row>
    <row r="1637" spans="1:4" x14ac:dyDescent="0.25">
      <c r="A1637" s="176" t="s">
        <v>45043</v>
      </c>
      <c r="B1637" s="176" t="s">
        <v>45044</v>
      </c>
      <c r="C1637" s="176" t="s">
        <v>115</v>
      </c>
      <c r="D1637" s="178">
        <v>40.340000000000003</v>
      </c>
    </row>
    <row r="1638" spans="1:4" x14ac:dyDescent="0.25">
      <c r="A1638" s="176" t="s">
        <v>45045</v>
      </c>
      <c r="B1638" s="176" t="s">
        <v>45046</v>
      </c>
      <c r="C1638" s="176" t="s">
        <v>322</v>
      </c>
      <c r="D1638" s="178">
        <v>193.79</v>
      </c>
    </row>
    <row r="1639" spans="1:4" x14ac:dyDescent="0.25">
      <c r="A1639" s="176" t="s">
        <v>45047</v>
      </c>
      <c r="B1639" s="176" t="s">
        <v>45048</v>
      </c>
      <c r="C1639" s="176" t="s">
        <v>322</v>
      </c>
      <c r="D1639" s="178">
        <v>296.95</v>
      </c>
    </row>
    <row r="1640" spans="1:4" x14ac:dyDescent="0.25">
      <c r="A1640" s="176" t="s">
        <v>45049</v>
      </c>
      <c r="B1640" s="176" t="s">
        <v>45050</v>
      </c>
      <c r="C1640" s="176" t="s">
        <v>322</v>
      </c>
      <c r="D1640" s="178">
        <v>203.63</v>
      </c>
    </row>
    <row r="1641" spans="1:4" x14ac:dyDescent="0.25">
      <c r="A1641" s="176" t="s">
        <v>45051</v>
      </c>
      <c r="B1641" s="176" t="s">
        <v>45052</v>
      </c>
      <c r="C1641" s="176" t="s">
        <v>322</v>
      </c>
      <c r="D1641" s="178">
        <v>345.57</v>
      </c>
    </row>
    <row r="1642" spans="1:4" x14ac:dyDescent="0.25">
      <c r="A1642" s="176" t="s">
        <v>45053</v>
      </c>
      <c r="B1642" s="176" t="s">
        <v>45054</v>
      </c>
      <c r="C1642" s="176" t="s">
        <v>322</v>
      </c>
      <c r="D1642" s="178">
        <v>380</v>
      </c>
    </row>
    <row r="1643" spans="1:4" x14ac:dyDescent="0.25">
      <c r="A1643" s="176" t="s">
        <v>45055</v>
      </c>
      <c r="B1643" s="176" t="s">
        <v>45056</v>
      </c>
      <c r="C1643" s="176" t="s">
        <v>322</v>
      </c>
      <c r="D1643" s="178">
        <v>430</v>
      </c>
    </row>
    <row r="1644" spans="1:4" x14ac:dyDescent="0.25">
      <c r="A1644" s="176" t="s">
        <v>45057</v>
      </c>
      <c r="B1644" s="176" t="s">
        <v>45058</v>
      </c>
      <c r="C1644" s="176" t="s">
        <v>322</v>
      </c>
      <c r="D1644" s="178">
        <v>380</v>
      </c>
    </row>
    <row r="1645" spans="1:4" x14ac:dyDescent="0.25">
      <c r="A1645" s="176" t="s">
        <v>45059</v>
      </c>
      <c r="B1645" s="176" t="s">
        <v>45060</v>
      </c>
      <c r="C1645" s="176" t="s">
        <v>322</v>
      </c>
      <c r="D1645" s="178">
        <v>430</v>
      </c>
    </row>
    <row r="1646" spans="1:4" x14ac:dyDescent="0.25">
      <c r="A1646" s="176" t="s">
        <v>45061</v>
      </c>
      <c r="B1646" s="176" t="s">
        <v>45062</v>
      </c>
      <c r="C1646" s="176" t="s">
        <v>83</v>
      </c>
      <c r="D1646" s="178">
        <v>85.72</v>
      </c>
    </row>
    <row r="1647" spans="1:4" x14ac:dyDescent="0.25">
      <c r="A1647" s="176" t="s">
        <v>45063</v>
      </c>
      <c r="B1647" s="176" t="s">
        <v>45064</v>
      </c>
      <c r="C1647" s="176" t="s">
        <v>83</v>
      </c>
      <c r="D1647" s="178">
        <v>91.47</v>
      </c>
    </row>
    <row r="1648" spans="1:4" x14ac:dyDescent="0.25">
      <c r="A1648" s="176" t="s">
        <v>45065</v>
      </c>
      <c r="B1648" s="176" t="s">
        <v>45066</v>
      </c>
      <c r="C1648" s="176" t="s">
        <v>83</v>
      </c>
      <c r="D1648" s="178">
        <v>109.65</v>
      </c>
    </row>
    <row r="1649" spans="1:4" x14ac:dyDescent="0.25">
      <c r="A1649" s="176" t="s">
        <v>45067</v>
      </c>
      <c r="B1649" s="176" t="s">
        <v>45068</v>
      </c>
      <c r="C1649" s="176" t="s">
        <v>83</v>
      </c>
      <c r="D1649" s="178">
        <v>132.41999999999999</v>
      </c>
    </row>
    <row r="1650" spans="1:4" x14ac:dyDescent="0.25">
      <c r="A1650" s="176" t="s">
        <v>45069</v>
      </c>
      <c r="B1650" s="176" t="s">
        <v>45070</v>
      </c>
      <c r="C1650" s="176" t="s">
        <v>83</v>
      </c>
      <c r="D1650" s="178">
        <v>167.71</v>
      </c>
    </row>
    <row r="1651" spans="1:4" x14ac:dyDescent="0.25">
      <c r="A1651" s="176" t="s">
        <v>45071</v>
      </c>
      <c r="B1651" s="176" t="s">
        <v>45072</v>
      </c>
      <c r="C1651" s="176" t="s">
        <v>83</v>
      </c>
      <c r="D1651" s="178">
        <v>190.25</v>
      </c>
    </row>
    <row r="1652" spans="1:4" x14ac:dyDescent="0.25">
      <c r="A1652" s="176" t="s">
        <v>45073</v>
      </c>
      <c r="B1652" s="176" t="s">
        <v>45074</v>
      </c>
      <c r="C1652" s="176" t="s">
        <v>83</v>
      </c>
      <c r="D1652" s="178">
        <v>206.51</v>
      </c>
    </row>
    <row r="1653" spans="1:4" x14ac:dyDescent="0.25">
      <c r="A1653" s="176" t="s">
        <v>45075</v>
      </c>
      <c r="B1653" s="176" t="s">
        <v>45076</v>
      </c>
      <c r="C1653" s="176" t="s">
        <v>83</v>
      </c>
      <c r="D1653" s="178">
        <v>314.14</v>
      </c>
    </row>
    <row r="1654" spans="1:4" x14ac:dyDescent="0.25">
      <c r="A1654" s="176" t="s">
        <v>45077</v>
      </c>
      <c r="B1654" s="176" t="s">
        <v>45078</v>
      </c>
      <c r="C1654" s="176" t="s">
        <v>83</v>
      </c>
      <c r="D1654" s="178">
        <v>74.16</v>
      </c>
    </row>
    <row r="1655" spans="1:4" x14ac:dyDescent="0.25">
      <c r="A1655" s="176" t="s">
        <v>45079</v>
      </c>
      <c r="B1655" s="176" t="s">
        <v>45080</v>
      </c>
      <c r="C1655" s="176" t="s">
        <v>83</v>
      </c>
      <c r="D1655" s="178">
        <v>81.37</v>
      </c>
    </row>
    <row r="1656" spans="1:4" x14ac:dyDescent="0.25">
      <c r="A1656" s="176" t="s">
        <v>45081</v>
      </c>
      <c r="B1656" s="176" t="s">
        <v>45082</v>
      </c>
      <c r="C1656" s="176" t="s">
        <v>83</v>
      </c>
      <c r="D1656" s="178">
        <v>90.64</v>
      </c>
    </row>
    <row r="1657" spans="1:4" x14ac:dyDescent="0.25">
      <c r="A1657" s="176" t="s">
        <v>45083</v>
      </c>
      <c r="B1657" s="176" t="s">
        <v>45084</v>
      </c>
      <c r="C1657" s="176" t="s">
        <v>83</v>
      </c>
      <c r="D1657" s="178">
        <v>100.94</v>
      </c>
    </row>
    <row r="1658" spans="1:4" x14ac:dyDescent="0.25">
      <c r="A1658" s="176" t="s">
        <v>45085</v>
      </c>
      <c r="B1658" s="176" t="s">
        <v>45086</v>
      </c>
      <c r="C1658" s="176" t="s">
        <v>83</v>
      </c>
      <c r="D1658" s="178">
        <v>113.3</v>
      </c>
    </row>
    <row r="1659" spans="1:4" x14ac:dyDescent="0.25">
      <c r="A1659" s="176" t="s">
        <v>45087</v>
      </c>
      <c r="B1659" s="176" t="s">
        <v>45088</v>
      </c>
      <c r="C1659" s="176" t="s">
        <v>83</v>
      </c>
      <c r="D1659" s="178">
        <v>151</v>
      </c>
    </row>
    <row r="1660" spans="1:4" x14ac:dyDescent="0.25">
      <c r="A1660" s="176" t="s">
        <v>45089</v>
      </c>
      <c r="B1660" s="176" t="s">
        <v>45090</v>
      </c>
      <c r="C1660" s="176" t="s">
        <v>83</v>
      </c>
      <c r="D1660" s="178">
        <v>193.64</v>
      </c>
    </row>
    <row r="1661" spans="1:4" x14ac:dyDescent="0.25">
      <c r="A1661" s="176" t="s">
        <v>45091</v>
      </c>
      <c r="B1661" s="176" t="s">
        <v>45092</v>
      </c>
      <c r="C1661" s="176" t="s">
        <v>83</v>
      </c>
      <c r="D1661" s="178">
        <v>228.66</v>
      </c>
    </row>
    <row r="1662" spans="1:4" x14ac:dyDescent="0.25">
      <c r="A1662" s="176" t="s">
        <v>45093</v>
      </c>
      <c r="B1662" s="176" t="s">
        <v>45094</v>
      </c>
      <c r="C1662" s="176" t="s">
        <v>115</v>
      </c>
      <c r="D1662" s="178">
        <v>111.24</v>
      </c>
    </row>
    <row r="1663" spans="1:4" x14ac:dyDescent="0.25">
      <c r="A1663" s="176" t="s">
        <v>45095</v>
      </c>
      <c r="B1663" s="176" t="s">
        <v>45096</v>
      </c>
      <c r="C1663" s="176" t="s">
        <v>115</v>
      </c>
      <c r="D1663" s="178">
        <v>121.54</v>
      </c>
    </row>
    <row r="1664" spans="1:4" x14ac:dyDescent="0.25">
      <c r="A1664" s="176" t="s">
        <v>45097</v>
      </c>
      <c r="B1664" s="176" t="s">
        <v>45098</v>
      </c>
      <c r="C1664" s="176" t="s">
        <v>115</v>
      </c>
      <c r="D1664" s="178">
        <v>135.96</v>
      </c>
    </row>
    <row r="1665" spans="1:4" x14ac:dyDescent="0.25">
      <c r="A1665" s="176" t="s">
        <v>45099</v>
      </c>
      <c r="B1665" s="176" t="s">
        <v>45100</v>
      </c>
      <c r="C1665" s="176" t="s">
        <v>115</v>
      </c>
      <c r="D1665" s="178">
        <v>151.41</v>
      </c>
    </row>
    <row r="1666" spans="1:4" x14ac:dyDescent="0.25">
      <c r="A1666" s="176" t="s">
        <v>45101</v>
      </c>
      <c r="B1666" s="176" t="s">
        <v>45102</v>
      </c>
      <c r="C1666" s="176" t="s">
        <v>115</v>
      </c>
      <c r="D1666" s="178">
        <v>169.95</v>
      </c>
    </row>
    <row r="1667" spans="1:4" x14ac:dyDescent="0.25">
      <c r="A1667" s="176" t="s">
        <v>45103</v>
      </c>
      <c r="B1667" s="176" t="s">
        <v>45104</v>
      </c>
      <c r="C1667" s="176" t="s">
        <v>115</v>
      </c>
      <c r="D1667" s="178">
        <v>234.84</v>
      </c>
    </row>
    <row r="1668" spans="1:4" x14ac:dyDescent="0.25">
      <c r="A1668" s="176" t="s">
        <v>45105</v>
      </c>
      <c r="B1668" s="176" t="s">
        <v>45106</v>
      </c>
      <c r="C1668" s="176" t="s">
        <v>115</v>
      </c>
      <c r="D1668" s="178">
        <v>290.45999999999998</v>
      </c>
    </row>
    <row r="1669" spans="1:4" x14ac:dyDescent="0.25">
      <c r="A1669" s="176" t="s">
        <v>45107</v>
      </c>
      <c r="B1669" s="176" t="s">
        <v>45108</v>
      </c>
      <c r="C1669" s="176" t="s">
        <v>115</v>
      </c>
      <c r="D1669" s="178">
        <v>342.99</v>
      </c>
    </row>
    <row r="1670" spans="1:4" x14ac:dyDescent="0.25">
      <c r="A1670" s="176" t="s">
        <v>45109</v>
      </c>
      <c r="B1670" s="176" t="s">
        <v>45110</v>
      </c>
      <c r="C1670" s="176" t="s">
        <v>83</v>
      </c>
      <c r="D1670" s="178">
        <v>4831.54</v>
      </c>
    </row>
    <row r="1671" spans="1:4" x14ac:dyDescent="0.25">
      <c r="A1671" s="176" t="s">
        <v>45111</v>
      </c>
      <c r="B1671" s="176" t="s">
        <v>45112</v>
      </c>
      <c r="C1671" s="176" t="s">
        <v>83</v>
      </c>
      <c r="D1671" s="178">
        <v>5785.5</v>
      </c>
    </row>
    <row r="1672" spans="1:4" x14ac:dyDescent="0.25">
      <c r="A1672" s="176" t="s">
        <v>45113</v>
      </c>
      <c r="B1672" s="176" t="s">
        <v>45114</v>
      </c>
      <c r="C1672" s="176" t="s">
        <v>83</v>
      </c>
      <c r="D1672" s="178">
        <v>6771.93</v>
      </c>
    </row>
    <row r="1673" spans="1:4" x14ac:dyDescent="0.25">
      <c r="A1673" s="176" t="s">
        <v>45115</v>
      </c>
      <c r="B1673" s="176" t="s">
        <v>45116</v>
      </c>
      <c r="C1673" s="176" t="s">
        <v>83</v>
      </c>
      <c r="D1673" s="178">
        <v>7899.86</v>
      </c>
    </row>
    <row r="1674" spans="1:4" x14ac:dyDescent="0.25">
      <c r="A1674" s="176" t="s">
        <v>45117</v>
      </c>
      <c r="B1674" s="176" t="s">
        <v>45118</v>
      </c>
      <c r="C1674" s="176" t="s">
        <v>83</v>
      </c>
      <c r="D1674" s="178">
        <v>10355.120000000001</v>
      </c>
    </row>
    <row r="1675" spans="1:4" x14ac:dyDescent="0.25">
      <c r="A1675" s="176" t="s">
        <v>45119</v>
      </c>
      <c r="B1675" s="176" t="s">
        <v>45120</v>
      </c>
      <c r="C1675" s="176" t="s">
        <v>83</v>
      </c>
      <c r="D1675" s="178">
        <v>4287.26</v>
      </c>
    </row>
    <row r="1676" spans="1:4" x14ac:dyDescent="0.25">
      <c r="A1676" s="176" t="s">
        <v>45121</v>
      </c>
      <c r="B1676" s="176" t="s">
        <v>45122</v>
      </c>
      <c r="C1676" s="176" t="s">
        <v>83</v>
      </c>
      <c r="D1676" s="178">
        <v>4976.37</v>
      </c>
    </row>
    <row r="1677" spans="1:4" x14ac:dyDescent="0.25">
      <c r="A1677" s="176" t="s">
        <v>45123</v>
      </c>
      <c r="B1677" s="176" t="s">
        <v>45124</v>
      </c>
      <c r="C1677" s="176" t="s">
        <v>83</v>
      </c>
      <c r="D1677" s="178">
        <v>5748.81</v>
      </c>
    </row>
    <row r="1678" spans="1:4" x14ac:dyDescent="0.25">
      <c r="A1678" s="176" t="s">
        <v>45125</v>
      </c>
      <c r="B1678" s="176" t="s">
        <v>45126</v>
      </c>
      <c r="C1678" s="176" t="s">
        <v>83</v>
      </c>
      <c r="D1678" s="178">
        <v>6758.32</v>
      </c>
    </row>
    <row r="1679" spans="1:4" x14ac:dyDescent="0.25">
      <c r="A1679" s="176" t="s">
        <v>45127</v>
      </c>
      <c r="B1679" s="176" t="s">
        <v>45128</v>
      </c>
      <c r="C1679" s="176" t="s">
        <v>83</v>
      </c>
      <c r="D1679" s="178">
        <v>8992.7900000000009</v>
      </c>
    </row>
    <row r="1680" spans="1:4" x14ac:dyDescent="0.25">
      <c r="A1680" s="176" t="s">
        <v>45129</v>
      </c>
      <c r="B1680" s="176" t="s">
        <v>45130</v>
      </c>
      <c r="C1680" s="176" t="s">
        <v>949</v>
      </c>
      <c r="D1680" s="178">
        <v>40.71</v>
      </c>
    </row>
    <row r="1681" spans="1:4" x14ac:dyDescent="0.25">
      <c r="A1681" s="176" t="s">
        <v>45131</v>
      </c>
      <c r="B1681" s="176" t="s">
        <v>45132</v>
      </c>
      <c r="C1681" s="176" t="s">
        <v>949</v>
      </c>
      <c r="D1681" s="178">
        <v>31.72</v>
      </c>
    </row>
    <row r="1682" spans="1:4" x14ac:dyDescent="0.25">
      <c r="A1682" s="176" t="s">
        <v>45133</v>
      </c>
      <c r="B1682" s="176" t="s">
        <v>45134</v>
      </c>
      <c r="C1682" s="176" t="s">
        <v>949</v>
      </c>
      <c r="D1682" s="178">
        <v>29.47</v>
      </c>
    </row>
    <row r="1683" spans="1:4" x14ac:dyDescent="0.25">
      <c r="A1683" s="176" t="s">
        <v>45135</v>
      </c>
      <c r="B1683" s="176" t="s">
        <v>45136</v>
      </c>
      <c r="C1683" s="176" t="s">
        <v>949</v>
      </c>
      <c r="D1683" s="178">
        <v>67.33</v>
      </c>
    </row>
    <row r="1684" spans="1:4" x14ac:dyDescent="0.25">
      <c r="A1684" s="176" t="s">
        <v>45137</v>
      </c>
      <c r="B1684" s="176" t="s">
        <v>45138</v>
      </c>
      <c r="C1684" s="176" t="s">
        <v>949</v>
      </c>
      <c r="D1684" s="178">
        <v>31.72</v>
      </c>
    </row>
    <row r="1685" spans="1:4" x14ac:dyDescent="0.25">
      <c r="A1685" s="176" t="s">
        <v>45139</v>
      </c>
      <c r="B1685" s="176" t="s">
        <v>45140</v>
      </c>
      <c r="C1685" s="176" t="s">
        <v>949</v>
      </c>
      <c r="D1685" s="178">
        <v>34.86</v>
      </c>
    </row>
    <row r="1686" spans="1:4" x14ac:dyDescent="0.25">
      <c r="A1686" s="176" t="s">
        <v>45141</v>
      </c>
      <c r="B1686" s="176" t="s">
        <v>45142</v>
      </c>
      <c r="C1686" s="176" t="s">
        <v>949</v>
      </c>
      <c r="D1686" s="178">
        <v>31.72</v>
      </c>
    </row>
    <row r="1687" spans="1:4" x14ac:dyDescent="0.25">
      <c r="A1687" s="176" t="s">
        <v>45143</v>
      </c>
      <c r="B1687" s="176" t="s">
        <v>45144</v>
      </c>
      <c r="C1687" s="176" t="s">
        <v>949</v>
      </c>
      <c r="D1687" s="178">
        <v>31.72</v>
      </c>
    </row>
    <row r="1688" spans="1:4" x14ac:dyDescent="0.25">
      <c r="A1688" s="176" t="s">
        <v>45145</v>
      </c>
      <c r="B1688" s="176" t="s">
        <v>45146</v>
      </c>
      <c r="C1688" s="176" t="s">
        <v>949</v>
      </c>
      <c r="D1688" s="178">
        <v>31.72</v>
      </c>
    </row>
    <row r="1689" spans="1:4" x14ac:dyDescent="0.25">
      <c r="A1689" s="176" t="s">
        <v>45147</v>
      </c>
      <c r="B1689" s="176" t="s">
        <v>45148</v>
      </c>
      <c r="C1689" s="176" t="s">
        <v>115</v>
      </c>
      <c r="D1689" s="178">
        <v>43.97</v>
      </c>
    </row>
    <row r="1690" spans="1:4" x14ac:dyDescent="0.25">
      <c r="A1690" s="176" t="s">
        <v>45149</v>
      </c>
      <c r="B1690" s="176" t="s">
        <v>45150</v>
      </c>
      <c r="C1690" s="176" t="s">
        <v>115</v>
      </c>
      <c r="D1690" s="178">
        <v>174.07</v>
      </c>
    </row>
    <row r="1691" spans="1:4" x14ac:dyDescent="0.25">
      <c r="A1691" s="176" t="s">
        <v>45151</v>
      </c>
      <c r="B1691" s="176" t="s">
        <v>45152</v>
      </c>
      <c r="C1691" s="176" t="s">
        <v>115</v>
      </c>
      <c r="D1691" s="178">
        <v>21.97</v>
      </c>
    </row>
    <row r="1692" spans="1:4" x14ac:dyDescent="0.25">
      <c r="A1692" s="176" t="s">
        <v>45153</v>
      </c>
      <c r="B1692" s="176" t="s">
        <v>45154</v>
      </c>
      <c r="C1692" s="176" t="s">
        <v>115</v>
      </c>
      <c r="D1692" s="178">
        <v>6.48</v>
      </c>
    </row>
    <row r="1693" spans="1:4" x14ac:dyDescent="0.25">
      <c r="A1693" s="176" t="s">
        <v>45155</v>
      </c>
      <c r="B1693" s="176" t="s">
        <v>45156</v>
      </c>
      <c r="C1693" s="176" t="s">
        <v>115</v>
      </c>
      <c r="D1693" s="178">
        <v>17.91</v>
      </c>
    </row>
    <row r="1694" spans="1:4" x14ac:dyDescent="0.25">
      <c r="A1694" s="176" t="s">
        <v>45157</v>
      </c>
      <c r="B1694" s="176" t="s">
        <v>45158</v>
      </c>
      <c r="C1694" s="176" t="s">
        <v>115</v>
      </c>
      <c r="D1694" s="178">
        <v>20.350000000000001</v>
      </c>
    </row>
    <row r="1695" spans="1:4" x14ac:dyDescent="0.25">
      <c r="A1695" s="176" t="s">
        <v>45159</v>
      </c>
      <c r="B1695" s="176" t="s">
        <v>45160</v>
      </c>
      <c r="C1695" s="176" t="s">
        <v>115</v>
      </c>
      <c r="D1695" s="178">
        <v>4.93</v>
      </c>
    </row>
    <row r="1696" spans="1:4" x14ac:dyDescent="0.25">
      <c r="A1696" s="176" t="s">
        <v>45161</v>
      </c>
      <c r="B1696" s="176" t="s">
        <v>45162</v>
      </c>
      <c r="C1696" s="176" t="s">
        <v>115</v>
      </c>
      <c r="D1696" s="178">
        <v>147.19</v>
      </c>
    </row>
    <row r="1697" spans="1:4" x14ac:dyDescent="0.25">
      <c r="A1697" s="176" t="s">
        <v>45163</v>
      </c>
      <c r="B1697" s="176" t="s">
        <v>45164</v>
      </c>
      <c r="C1697" s="176" t="s">
        <v>115</v>
      </c>
      <c r="D1697" s="178">
        <v>129.68</v>
      </c>
    </row>
    <row r="1698" spans="1:4" x14ac:dyDescent="0.25">
      <c r="A1698" s="176" t="s">
        <v>45165</v>
      </c>
      <c r="B1698" s="176" t="s">
        <v>45166</v>
      </c>
      <c r="C1698" s="176" t="s">
        <v>115</v>
      </c>
      <c r="D1698" s="178">
        <v>11.41</v>
      </c>
    </row>
    <row r="1699" spans="1:4" x14ac:dyDescent="0.25">
      <c r="A1699" s="176" t="s">
        <v>45167</v>
      </c>
      <c r="B1699" s="176" t="s">
        <v>45168</v>
      </c>
      <c r="C1699" s="176" t="s">
        <v>115</v>
      </c>
      <c r="D1699" s="178">
        <v>9.16</v>
      </c>
    </row>
    <row r="1700" spans="1:4" x14ac:dyDescent="0.25">
      <c r="A1700" s="176" t="s">
        <v>45169</v>
      </c>
      <c r="B1700" s="176" t="s">
        <v>45170</v>
      </c>
      <c r="C1700" s="176" t="s">
        <v>115</v>
      </c>
      <c r="D1700" s="178">
        <v>102.17</v>
      </c>
    </row>
    <row r="1701" spans="1:4" x14ac:dyDescent="0.25">
      <c r="A1701" s="176" t="s">
        <v>45171</v>
      </c>
      <c r="B1701" s="176" t="s">
        <v>45172</v>
      </c>
      <c r="C1701" s="176" t="s">
        <v>115</v>
      </c>
      <c r="D1701" s="178">
        <v>272.72000000000003</v>
      </c>
    </row>
    <row r="1702" spans="1:4" x14ac:dyDescent="0.25">
      <c r="A1702" s="176" t="s">
        <v>45173</v>
      </c>
      <c r="B1702" s="176" t="s">
        <v>45174</v>
      </c>
      <c r="C1702" s="176" t="s">
        <v>115</v>
      </c>
      <c r="D1702" s="178">
        <v>29.77</v>
      </c>
    </row>
    <row r="1703" spans="1:4" x14ac:dyDescent="0.25">
      <c r="A1703" s="176" t="s">
        <v>45175</v>
      </c>
      <c r="B1703" s="176" t="s">
        <v>45176</v>
      </c>
      <c r="C1703" s="176" t="s">
        <v>115</v>
      </c>
      <c r="D1703" s="178">
        <v>9.59</v>
      </c>
    </row>
    <row r="1704" spans="1:4" x14ac:dyDescent="0.25">
      <c r="A1704" s="176" t="s">
        <v>45177</v>
      </c>
      <c r="B1704" s="176" t="s">
        <v>45178</v>
      </c>
      <c r="C1704" s="176" t="s">
        <v>115</v>
      </c>
      <c r="D1704" s="178">
        <v>169.85</v>
      </c>
    </row>
    <row r="1705" spans="1:4" x14ac:dyDescent="0.25">
      <c r="A1705" s="176" t="s">
        <v>45179</v>
      </c>
      <c r="B1705" s="176" t="s">
        <v>45180</v>
      </c>
      <c r="C1705" s="176" t="s">
        <v>115</v>
      </c>
      <c r="D1705" s="178">
        <v>277.16000000000003</v>
      </c>
    </row>
    <row r="1706" spans="1:4" x14ac:dyDescent="0.25">
      <c r="A1706" s="176" t="s">
        <v>45181</v>
      </c>
      <c r="B1706" s="176" t="s">
        <v>45182</v>
      </c>
      <c r="C1706" s="176" t="s">
        <v>115</v>
      </c>
      <c r="D1706" s="178">
        <v>374.5</v>
      </c>
    </row>
    <row r="1707" spans="1:4" x14ac:dyDescent="0.25">
      <c r="A1707" s="176" t="s">
        <v>45183</v>
      </c>
      <c r="B1707" s="176" t="s">
        <v>45184</v>
      </c>
      <c r="C1707" s="176" t="s">
        <v>83</v>
      </c>
      <c r="D1707" s="178">
        <v>75.269300000000001</v>
      </c>
    </row>
    <row r="1708" spans="1:4" x14ac:dyDescent="0.25">
      <c r="A1708" s="176" t="s">
        <v>45185</v>
      </c>
      <c r="B1708" s="176" t="s">
        <v>45186</v>
      </c>
      <c r="C1708" s="176" t="s">
        <v>115</v>
      </c>
      <c r="D1708" s="178">
        <v>2582.67</v>
      </c>
    </row>
    <row r="1709" spans="1:4" x14ac:dyDescent="0.25">
      <c r="A1709" s="176" t="s">
        <v>45187</v>
      </c>
      <c r="B1709" s="176" t="s">
        <v>45188</v>
      </c>
      <c r="C1709" s="176" t="s">
        <v>115</v>
      </c>
      <c r="D1709" s="178">
        <v>5.25</v>
      </c>
    </row>
    <row r="1710" spans="1:4" x14ac:dyDescent="0.25">
      <c r="A1710" s="176" t="s">
        <v>45189</v>
      </c>
      <c r="B1710" s="176" t="s">
        <v>45190</v>
      </c>
      <c r="C1710" s="176" t="s">
        <v>115</v>
      </c>
      <c r="D1710" s="178">
        <v>52.75</v>
      </c>
    </row>
    <row r="1711" spans="1:4" x14ac:dyDescent="0.25">
      <c r="A1711" s="176" t="s">
        <v>45191</v>
      </c>
      <c r="B1711" s="176" t="s">
        <v>45192</v>
      </c>
      <c r="C1711" s="176" t="s">
        <v>45193</v>
      </c>
      <c r="D1711" s="178">
        <v>6.23</v>
      </c>
    </row>
    <row r="1712" spans="1:4" x14ac:dyDescent="0.25">
      <c r="A1712" s="176" t="s">
        <v>45194</v>
      </c>
      <c r="B1712" s="176" t="s">
        <v>45195</v>
      </c>
      <c r="C1712" s="176" t="s">
        <v>115</v>
      </c>
      <c r="D1712" s="178">
        <v>9.6999999999999993</v>
      </c>
    </row>
    <row r="1713" spans="1:4" x14ac:dyDescent="0.25">
      <c r="A1713" s="176" t="s">
        <v>45196</v>
      </c>
      <c r="B1713" s="176" t="s">
        <v>45197</v>
      </c>
      <c r="C1713" s="176" t="s">
        <v>115</v>
      </c>
      <c r="D1713" s="178">
        <v>1262.7</v>
      </c>
    </row>
    <row r="1714" spans="1:4" x14ac:dyDescent="0.25">
      <c r="A1714" s="176" t="s">
        <v>45198</v>
      </c>
      <c r="B1714" s="176" t="s">
        <v>45199</v>
      </c>
      <c r="C1714" s="176" t="s">
        <v>115</v>
      </c>
      <c r="D1714" s="178">
        <v>2111.5</v>
      </c>
    </row>
    <row r="1715" spans="1:4" x14ac:dyDescent="0.25">
      <c r="A1715" s="176" t="s">
        <v>45200</v>
      </c>
      <c r="B1715" s="176" t="s">
        <v>45201</v>
      </c>
      <c r="C1715" s="176" t="s">
        <v>115</v>
      </c>
      <c r="D1715" s="178">
        <v>977.52</v>
      </c>
    </row>
    <row r="1716" spans="1:4" x14ac:dyDescent="0.25">
      <c r="A1716" s="176" t="s">
        <v>45202</v>
      </c>
      <c r="B1716" s="176" t="s">
        <v>45203</v>
      </c>
      <c r="C1716" s="176" t="s">
        <v>115</v>
      </c>
      <c r="D1716" s="178">
        <v>1006.89</v>
      </c>
    </row>
    <row r="1717" spans="1:4" x14ac:dyDescent="0.25">
      <c r="A1717" s="176" t="s">
        <v>45204</v>
      </c>
      <c r="B1717" s="176" t="s">
        <v>45205</v>
      </c>
      <c r="C1717" s="176" t="s">
        <v>115</v>
      </c>
      <c r="D1717" s="178">
        <v>1260.5999999999999</v>
      </c>
    </row>
    <row r="1718" spans="1:4" x14ac:dyDescent="0.25">
      <c r="A1718" s="176" t="s">
        <v>45206</v>
      </c>
      <c r="B1718" s="176" t="s">
        <v>45207</v>
      </c>
      <c r="C1718" s="176" t="s">
        <v>115</v>
      </c>
      <c r="D1718" s="178">
        <v>630.36</v>
      </c>
    </row>
    <row r="1719" spans="1:4" x14ac:dyDescent="0.25">
      <c r="A1719" s="176" t="s">
        <v>45208</v>
      </c>
      <c r="B1719" s="176" t="s">
        <v>45209</v>
      </c>
      <c r="C1719" s="176" t="s">
        <v>115</v>
      </c>
      <c r="D1719" s="178">
        <v>97.85</v>
      </c>
    </row>
    <row r="1720" spans="1:4" x14ac:dyDescent="0.25">
      <c r="A1720" s="176" t="s">
        <v>45210</v>
      </c>
      <c r="B1720" s="176" t="s">
        <v>45211</v>
      </c>
      <c r="C1720" s="176" t="s">
        <v>115</v>
      </c>
      <c r="D1720" s="178">
        <v>241.95</v>
      </c>
    </row>
    <row r="1721" spans="1:4" x14ac:dyDescent="0.25">
      <c r="A1721" s="176" t="s">
        <v>45212</v>
      </c>
      <c r="B1721" s="176" t="s">
        <v>45213</v>
      </c>
      <c r="C1721" s="176" t="s">
        <v>115</v>
      </c>
      <c r="D1721" s="178">
        <v>3294.86</v>
      </c>
    </row>
    <row r="1722" spans="1:4" x14ac:dyDescent="0.25">
      <c r="A1722" s="176" t="s">
        <v>45214</v>
      </c>
      <c r="B1722" s="176" t="s">
        <v>45215</v>
      </c>
      <c r="C1722" s="176" t="s">
        <v>115</v>
      </c>
      <c r="D1722" s="178">
        <v>20.100000000000001</v>
      </c>
    </row>
    <row r="1723" spans="1:4" x14ac:dyDescent="0.25">
      <c r="A1723" s="176" t="s">
        <v>45216</v>
      </c>
      <c r="B1723" s="176" t="s">
        <v>45217</v>
      </c>
      <c r="C1723" s="176" t="s">
        <v>115</v>
      </c>
      <c r="D1723" s="178">
        <v>140.97999999999999</v>
      </c>
    </row>
    <row r="1724" spans="1:4" x14ac:dyDescent="0.25">
      <c r="A1724" s="176" t="s">
        <v>45218</v>
      </c>
      <c r="B1724" s="176" t="s">
        <v>45219</v>
      </c>
      <c r="C1724" s="176" t="s">
        <v>115</v>
      </c>
      <c r="D1724" s="178">
        <v>48</v>
      </c>
    </row>
    <row r="1725" spans="1:4" x14ac:dyDescent="0.25">
      <c r="A1725" s="176" t="s">
        <v>45220</v>
      </c>
      <c r="B1725" s="176" t="s">
        <v>45221</v>
      </c>
      <c r="C1725" s="176" t="s">
        <v>115</v>
      </c>
      <c r="D1725" s="178">
        <v>370524.64</v>
      </c>
    </row>
    <row r="1726" spans="1:4" x14ac:dyDescent="0.25">
      <c r="A1726" s="176" t="s">
        <v>45222</v>
      </c>
      <c r="B1726" s="176" t="s">
        <v>45223</v>
      </c>
      <c r="C1726" s="176" t="s">
        <v>115</v>
      </c>
      <c r="D1726" s="178">
        <v>10.82</v>
      </c>
    </row>
    <row r="1727" spans="1:4" x14ac:dyDescent="0.25">
      <c r="A1727" s="176" t="s">
        <v>45224</v>
      </c>
      <c r="B1727" s="176" t="s">
        <v>45225</v>
      </c>
      <c r="C1727" s="176" t="s">
        <v>83</v>
      </c>
      <c r="D1727" s="178">
        <v>53.9</v>
      </c>
    </row>
    <row r="1728" spans="1:4" x14ac:dyDescent="0.25">
      <c r="A1728" s="176" t="s">
        <v>45226</v>
      </c>
      <c r="B1728" s="176" t="s">
        <v>45227</v>
      </c>
      <c r="C1728" s="176" t="s">
        <v>115</v>
      </c>
      <c r="D1728" s="178">
        <v>2167.08</v>
      </c>
    </row>
    <row r="1729" spans="1:4" x14ac:dyDescent="0.25">
      <c r="A1729" s="176" t="s">
        <v>45228</v>
      </c>
      <c r="B1729" s="176" t="s">
        <v>45229</v>
      </c>
      <c r="C1729" s="176" t="s">
        <v>115</v>
      </c>
      <c r="D1729" s="178">
        <v>1646.07</v>
      </c>
    </row>
    <row r="1730" spans="1:4" x14ac:dyDescent="0.25">
      <c r="A1730" s="176" t="s">
        <v>45230</v>
      </c>
      <c r="B1730" s="176" t="s">
        <v>45231</v>
      </c>
      <c r="C1730" s="176" t="s">
        <v>115</v>
      </c>
      <c r="D1730" s="178">
        <v>6.49</v>
      </c>
    </row>
    <row r="1731" spans="1:4" x14ac:dyDescent="0.25">
      <c r="A1731" s="176" t="s">
        <v>45232</v>
      </c>
      <c r="B1731" s="176" t="s">
        <v>45233</v>
      </c>
      <c r="C1731" s="176" t="s">
        <v>115</v>
      </c>
      <c r="D1731" s="178">
        <v>13.89</v>
      </c>
    </row>
    <row r="1732" spans="1:4" x14ac:dyDescent="0.25">
      <c r="A1732" s="176" t="s">
        <v>45234</v>
      </c>
      <c r="B1732" s="176" t="s">
        <v>45235</v>
      </c>
      <c r="C1732" s="176" t="s">
        <v>115</v>
      </c>
      <c r="D1732" s="178">
        <v>11227</v>
      </c>
    </row>
    <row r="1733" spans="1:4" x14ac:dyDescent="0.25">
      <c r="A1733" s="176" t="s">
        <v>45236</v>
      </c>
      <c r="B1733" s="176" t="s">
        <v>45237</v>
      </c>
      <c r="C1733" s="176" t="s">
        <v>115</v>
      </c>
      <c r="D1733" s="178">
        <v>13385.9494</v>
      </c>
    </row>
    <row r="1734" spans="1:4" x14ac:dyDescent="0.25">
      <c r="A1734" s="176" t="s">
        <v>45238</v>
      </c>
      <c r="B1734" s="176" t="s">
        <v>45239</v>
      </c>
      <c r="C1734" s="176" t="s">
        <v>115</v>
      </c>
      <c r="D1734" s="178">
        <v>77250</v>
      </c>
    </row>
    <row r="1735" spans="1:4" x14ac:dyDescent="0.25">
      <c r="A1735" s="176" t="s">
        <v>45240</v>
      </c>
      <c r="B1735" s="176" t="s">
        <v>45241</v>
      </c>
      <c r="C1735" s="176" t="s">
        <v>115</v>
      </c>
      <c r="D1735" s="178">
        <v>97850</v>
      </c>
    </row>
    <row r="1736" spans="1:4" x14ac:dyDescent="0.25">
      <c r="A1736" s="176" t="s">
        <v>45242</v>
      </c>
      <c r="B1736" s="176" t="s">
        <v>45243</v>
      </c>
      <c r="C1736" s="176" t="s">
        <v>115</v>
      </c>
      <c r="D1736" s="178">
        <v>58.68</v>
      </c>
    </row>
    <row r="1737" spans="1:4" x14ac:dyDescent="0.25">
      <c r="A1737" s="176" t="s">
        <v>45244</v>
      </c>
      <c r="B1737" s="176" t="s">
        <v>45245</v>
      </c>
      <c r="C1737" s="176" t="s">
        <v>115</v>
      </c>
      <c r="D1737" s="178">
        <v>57.06</v>
      </c>
    </row>
    <row r="1738" spans="1:4" x14ac:dyDescent="0.25">
      <c r="A1738" s="176" t="s">
        <v>45246</v>
      </c>
      <c r="B1738" s="176" t="s">
        <v>45247</v>
      </c>
      <c r="C1738" s="176" t="s">
        <v>115</v>
      </c>
      <c r="D1738" s="178">
        <v>16.100000000000001</v>
      </c>
    </row>
    <row r="1739" spans="1:4" x14ac:dyDescent="0.25">
      <c r="A1739" s="176" t="s">
        <v>45248</v>
      </c>
      <c r="B1739" s="176" t="s">
        <v>45249</v>
      </c>
      <c r="C1739" s="176" t="s">
        <v>115</v>
      </c>
      <c r="D1739" s="178">
        <v>27.31</v>
      </c>
    </row>
    <row r="1740" spans="1:4" x14ac:dyDescent="0.25">
      <c r="A1740" s="176" t="s">
        <v>45250</v>
      </c>
      <c r="B1740" s="176" t="s">
        <v>45251</v>
      </c>
      <c r="C1740" s="176" t="s">
        <v>115</v>
      </c>
      <c r="D1740" s="178">
        <v>29.77</v>
      </c>
    </row>
    <row r="1741" spans="1:4" x14ac:dyDescent="0.25">
      <c r="A1741" s="176" t="s">
        <v>45252</v>
      </c>
      <c r="B1741" s="176" t="s">
        <v>45253</v>
      </c>
      <c r="C1741" s="176" t="s">
        <v>115</v>
      </c>
      <c r="D1741" s="178">
        <v>50.79</v>
      </c>
    </row>
    <row r="1742" spans="1:4" x14ac:dyDescent="0.25">
      <c r="A1742" s="176" t="s">
        <v>45254</v>
      </c>
      <c r="B1742" s="176" t="s">
        <v>45255</v>
      </c>
      <c r="C1742" s="176" t="s">
        <v>115</v>
      </c>
      <c r="D1742" s="178">
        <v>78.28</v>
      </c>
    </row>
    <row r="1743" spans="1:4" x14ac:dyDescent="0.25">
      <c r="A1743" s="176" t="s">
        <v>45256</v>
      </c>
      <c r="B1743" s="176" t="s">
        <v>45257</v>
      </c>
      <c r="C1743" s="176" t="s">
        <v>115</v>
      </c>
      <c r="D1743" s="178">
        <v>9.94</v>
      </c>
    </row>
    <row r="1744" spans="1:4" x14ac:dyDescent="0.25">
      <c r="A1744" s="176" t="s">
        <v>45258</v>
      </c>
      <c r="B1744" s="176" t="s">
        <v>45259</v>
      </c>
      <c r="C1744" s="176" t="s">
        <v>115</v>
      </c>
      <c r="D1744" s="178">
        <v>9.94</v>
      </c>
    </row>
    <row r="1745" spans="1:4" x14ac:dyDescent="0.25">
      <c r="A1745" s="176" t="s">
        <v>45260</v>
      </c>
      <c r="B1745" s="176" t="s">
        <v>45261</v>
      </c>
      <c r="C1745" s="176" t="s">
        <v>115</v>
      </c>
      <c r="D1745" s="178">
        <v>1.3812</v>
      </c>
    </row>
    <row r="1746" spans="1:4" x14ac:dyDescent="0.25">
      <c r="A1746" s="176" t="s">
        <v>45262</v>
      </c>
      <c r="B1746" s="176" t="s">
        <v>45263</v>
      </c>
      <c r="C1746" s="176" t="s">
        <v>115</v>
      </c>
      <c r="D1746" s="178">
        <v>17.489999999999998</v>
      </c>
    </row>
    <row r="1747" spans="1:4" x14ac:dyDescent="0.25">
      <c r="A1747" s="176" t="s">
        <v>45264</v>
      </c>
      <c r="B1747" s="176" t="s">
        <v>45265</v>
      </c>
      <c r="C1747" s="176" t="s">
        <v>115</v>
      </c>
      <c r="D1747" s="178">
        <v>247.2</v>
      </c>
    </row>
    <row r="1748" spans="1:4" x14ac:dyDescent="0.25">
      <c r="A1748" s="176" t="s">
        <v>45266</v>
      </c>
      <c r="B1748" s="176" t="s">
        <v>45267</v>
      </c>
      <c r="C1748" s="176" t="s">
        <v>115</v>
      </c>
      <c r="D1748" s="178">
        <v>16.25</v>
      </c>
    </row>
    <row r="1749" spans="1:4" x14ac:dyDescent="0.25">
      <c r="A1749" s="176" t="s">
        <v>45268</v>
      </c>
      <c r="B1749" s="176" t="s">
        <v>45269</v>
      </c>
      <c r="C1749" s="176" t="s">
        <v>115</v>
      </c>
      <c r="D1749" s="178">
        <v>3.55</v>
      </c>
    </row>
    <row r="1750" spans="1:4" x14ac:dyDescent="0.25">
      <c r="A1750" s="176" t="s">
        <v>45270</v>
      </c>
      <c r="B1750" s="176" t="s">
        <v>45271</v>
      </c>
      <c r="C1750" s="176" t="s">
        <v>115</v>
      </c>
      <c r="D1750" s="178">
        <v>3.12</v>
      </c>
    </row>
    <row r="1751" spans="1:4" x14ac:dyDescent="0.25">
      <c r="A1751" s="176" t="s">
        <v>45272</v>
      </c>
      <c r="B1751" s="176" t="s">
        <v>45273</v>
      </c>
      <c r="C1751" s="176" t="s">
        <v>115</v>
      </c>
      <c r="D1751" s="178">
        <v>2.58</v>
      </c>
    </row>
    <row r="1752" spans="1:4" x14ac:dyDescent="0.25">
      <c r="A1752" s="176" t="s">
        <v>45274</v>
      </c>
      <c r="B1752" s="176" t="s">
        <v>45275</v>
      </c>
      <c r="C1752" s="176" t="s">
        <v>322</v>
      </c>
      <c r="D1752" s="178">
        <v>194.46</v>
      </c>
    </row>
    <row r="1753" spans="1:4" x14ac:dyDescent="0.25">
      <c r="A1753" s="176" t="s">
        <v>45276</v>
      </c>
      <c r="B1753" s="176" t="s">
        <v>45277</v>
      </c>
      <c r="C1753" s="176" t="s">
        <v>322</v>
      </c>
      <c r="D1753" s="178">
        <v>382.94240000000002</v>
      </c>
    </row>
    <row r="1754" spans="1:4" x14ac:dyDescent="0.25">
      <c r="A1754" s="176" t="s">
        <v>45278</v>
      </c>
      <c r="B1754" s="176" t="s">
        <v>45279</v>
      </c>
      <c r="C1754" s="176" t="s">
        <v>322</v>
      </c>
      <c r="D1754" s="178">
        <v>276.18</v>
      </c>
    </row>
    <row r="1755" spans="1:4" x14ac:dyDescent="0.25">
      <c r="A1755" s="176" t="s">
        <v>45280</v>
      </c>
      <c r="B1755" s="176" t="s">
        <v>45281</v>
      </c>
      <c r="C1755" s="176" t="s">
        <v>322</v>
      </c>
      <c r="D1755" s="178">
        <v>221.45</v>
      </c>
    </row>
    <row r="1756" spans="1:4" x14ac:dyDescent="0.25">
      <c r="A1756" s="176" t="s">
        <v>45282</v>
      </c>
      <c r="B1756" s="176" t="s">
        <v>45283</v>
      </c>
      <c r="C1756" s="176" t="s">
        <v>322</v>
      </c>
      <c r="D1756" s="178">
        <v>335.63350000000003</v>
      </c>
    </row>
    <row r="1757" spans="1:4" x14ac:dyDescent="0.25">
      <c r="A1757" s="176" t="s">
        <v>45284</v>
      </c>
      <c r="B1757" s="176" t="s">
        <v>45285</v>
      </c>
      <c r="C1757" s="176" t="s">
        <v>322</v>
      </c>
      <c r="D1757" s="178">
        <v>236.9</v>
      </c>
    </row>
    <row r="1758" spans="1:4" x14ac:dyDescent="0.25">
      <c r="A1758" s="176" t="s">
        <v>45286</v>
      </c>
      <c r="B1758" s="176" t="s">
        <v>45287</v>
      </c>
      <c r="C1758" s="176" t="s">
        <v>115</v>
      </c>
      <c r="D1758" s="178">
        <v>4111.22</v>
      </c>
    </row>
    <row r="1759" spans="1:4" x14ac:dyDescent="0.25">
      <c r="A1759" s="176" t="s">
        <v>45288</v>
      </c>
      <c r="B1759" s="176" t="s">
        <v>45289</v>
      </c>
      <c r="C1759" s="176" t="s">
        <v>115</v>
      </c>
      <c r="D1759" s="178">
        <v>9538.07</v>
      </c>
    </row>
    <row r="1760" spans="1:4" x14ac:dyDescent="0.25">
      <c r="A1760" s="176" t="s">
        <v>45290</v>
      </c>
      <c r="B1760" s="176" t="s">
        <v>45291</v>
      </c>
      <c r="C1760" s="176" t="s">
        <v>115</v>
      </c>
      <c r="D1760" s="178">
        <v>1425.51</v>
      </c>
    </row>
    <row r="1761" spans="1:4" x14ac:dyDescent="0.25">
      <c r="A1761" s="176" t="s">
        <v>45292</v>
      </c>
      <c r="B1761" s="176" t="s">
        <v>45293</v>
      </c>
      <c r="C1761" s="176" t="s">
        <v>115</v>
      </c>
      <c r="D1761" s="178">
        <v>3374.9</v>
      </c>
    </row>
    <row r="1762" spans="1:4" x14ac:dyDescent="0.25">
      <c r="A1762" s="176" t="s">
        <v>45294</v>
      </c>
      <c r="B1762" s="176" t="s">
        <v>45295</v>
      </c>
      <c r="C1762" s="176" t="s">
        <v>115</v>
      </c>
      <c r="D1762" s="178">
        <v>3244.52</v>
      </c>
    </row>
    <row r="1763" spans="1:4" x14ac:dyDescent="0.25">
      <c r="A1763" s="176" t="s">
        <v>45296</v>
      </c>
      <c r="B1763" s="176" t="s">
        <v>45297</v>
      </c>
      <c r="C1763" s="176" t="s">
        <v>115</v>
      </c>
      <c r="D1763" s="178">
        <v>3177.7</v>
      </c>
    </row>
    <row r="1764" spans="1:4" x14ac:dyDescent="0.25">
      <c r="A1764" s="176" t="s">
        <v>45298</v>
      </c>
      <c r="B1764" s="176" t="s">
        <v>45299</v>
      </c>
      <c r="C1764" s="176" t="s">
        <v>115</v>
      </c>
      <c r="D1764" s="178">
        <v>4529.09</v>
      </c>
    </row>
    <row r="1765" spans="1:4" x14ac:dyDescent="0.25">
      <c r="A1765" s="176" t="s">
        <v>45300</v>
      </c>
      <c r="B1765" s="176" t="s">
        <v>45301</v>
      </c>
      <c r="C1765" s="176" t="s">
        <v>115</v>
      </c>
      <c r="D1765" s="178">
        <v>4258.57</v>
      </c>
    </row>
    <row r="1766" spans="1:4" x14ac:dyDescent="0.25">
      <c r="A1766" s="176" t="s">
        <v>45302</v>
      </c>
      <c r="B1766" s="176" t="s">
        <v>45303</v>
      </c>
      <c r="C1766" s="176" t="s">
        <v>115</v>
      </c>
      <c r="D1766" s="178">
        <v>7014.9</v>
      </c>
    </row>
    <row r="1767" spans="1:4" x14ac:dyDescent="0.25">
      <c r="A1767" s="176" t="s">
        <v>45304</v>
      </c>
      <c r="B1767" s="176" t="s">
        <v>45305</v>
      </c>
      <c r="C1767" s="176" t="s">
        <v>115</v>
      </c>
      <c r="D1767" s="178">
        <v>2349.89</v>
      </c>
    </row>
    <row r="1768" spans="1:4" x14ac:dyDescent="0.25">
      <c r="A1768" s="176" t="s">
        <v>45306</v>
      </c>
      <c r="B1768" s="176" t="s">
        <v>45307</v>
      </c>
      <c r="C1768" s="176" t="s">
        <v>115</v>
      </c>
      <c r="D1768" s="178">
        <v>4.74</v>
      </c>
    </row>
    <row r="1769" spans="1:4" x14ac:dyDescent="0.25">
      <c r="A1769" s="176" t="s">
        <v>45308</v>
      </c>
      <c r="B1769" s="176" t="s">
        <v>45309</v>
      </c>
      <c r="C1769" s="176" t="s">
        <v>115</v>
      </c>
      <c r="D1769" s="178">
        <v>2.44</v>
      </c>
    </row>
    <row r="1770" spans="1:4" x14ac:dyDescent="0.25">
      <c r="A1770" s="176" t="s">
        <v>45310</v>
      </c>
      <c r="B1770" s="176" t="s">
        <v>45311</v>
      </c>
      <c r="C1770" s="176" t="s">
        <v>115</v>
      </c>
      <c r="D1770" s="178">
        <v>118.15</v>
      </c>
    </row>
    <row r="1771" spans="1:4" x14ac:dyDescent="0.25">
      <c r="A1771" s="176" t="s">
        <v>45312</v>
      </c>
      <c r="B1771" s="176" t="s">
        <v>45313</v>
      </c>
      <c r="C1771" s="176" t="s">
        <v>115</v>
      </c>
      <c r="D1771" s="178">
        <v>182.83</v>
      </c>
    </row>
    <row r="1772" spans="1:4" x14ac:dyDescent="0.25">
      <c r="A1772" s="176" t="s">
        <v>45314</v>
      </c>
      <c r="B1772" s="176" t="s">
        <v>45315</v>
      </c>
      <c r="C1772" s="176" t="s">
        <v>115</v>
      </c>
      <c r="D1772" s="178">
        <v>3.1</v>
      </c>
    </row>
    <row r="1773" spans="1:4" x14ac:dyDescent="0.25">
      <c r="A1773" s="176" t="s">
        <v>45316</v>
      </c>
      <c r="B1773" s="176" t="s">
        <v>45317</v>
      </c>
      <c r="C1773" s="176" t="s">
        <v>115</v>
      </c>
      <c r="D1773" s="178">
        <v>7.63</v>
      </c>
    </row>
    <row r="1774" spans="1:4" x14ac:dyDescent="0.25">
      <c r="A1774" s="176" t="s">
        <v>45318</v>
      </c>
      <c r="B1774" s="176" t="s">
        <v>45319</v>
      </c>
      <c r="C1774" s="176" t="s">
        <v>115</v>
      </c>
      <c r="D1774" s="178">
        <v>91.81</v>
      </c>
    </row>
    <row r="1775" spans="1:4" x14ac:dyDescent="0.25">
      <c r="A1775" s="176" t="s">
        <v>45320</v>
      </c>
      <c r="B1775" s="176" t="s">
        <v>45321</v>
      </c>
      <c r="C1775" s="176" t="s">
        <v>115</v>
      </c>
      <c r="D1775" s="178">
        <v>170.33</v>
      </c>
    </row>
    <row r="1776" spans="1:4" x14ac:dyDescent="0.25">
      <c r="A1776" s="176" t="s">
        <v>45322</v>
      </c>
      <c r="B1776" s="176" t="s">
        <v>45323</v>
      </c>
      <c r="C1776" s="176" t="s">
        <v>115</v>
      </c>
      <c r="D1776" s="178">
        <v>9.99</v>
      </c>
    </row>
    <row r="1777" spans="1:4" x14ac:dyDescent="0.25">
      <c r="A1777" s="176" t="s">
        <v>45324</v>
      </c>
      <c r="B1777" s="176" t="s">
        <v>45325</v>
      </c>
      <c r="C1777" s="176" t="s">
        <v>115</v>
      </c>
      <c r="D1777" s="178">
        <v>3.99</v>
      </c>
    </row>
    <row r="1778" spans="1:4" x14ac:dyDescent="0.25">
      <c r="A1778" s="176" t="s">
        <v>45326</v>
      </c>
      <c r="B1778" s="176" t="s">
        <v>45327</v>
      </c>
      <c r="C1778" s="176" t="s">
        <v>115</v>
      </c>
      <c r="D1778" s="178">
        <v>1.96</v>
      </c>
    </row>
    <row r="1779" spans="1:4" x14ac:dyDescent="0.25">
      <c r="A1779" s="176" t="s">
        <v>45328</v>
      </c>
      <c r="B1779" s="176" t="s">
        <v>45329</v>
      </c>
      <c r="C1779" s="176" t="s">
        <v>115</v>
      </c>
      <c r="D1779" s="178">
        <v>35.96</v>
      </c>
    </row>
    <row r="1780" spans="1:4" x14ac:dyDescent="0.25">
      <c r="A1780" s="176" t="s">
        <v>45330</v>
      </c>
      <c r="B1780" s="176" t="s">
        <v>45331</v>
      </c>
      <c r="C1780" s="176" t="s">
        <v>115</v>
      </c>
      <c r="D1780" s="178">
        <v>44.65</v>
      </c>
    </row>
    <row r="1781" spans="1:4" x14ac:dyDescent="0.25">
      <c r="A1781" s="176" t="s">
        <v>45332</v>
      </c>
      <c r="B1781" s="176" t="s">
        <v>45333</v>
      </c>
      <c r="C1781" s="176" t="s">
        <v>115</v>
      </c>
      <c r="D1781" s="178">
        <v>14.67</v>
      </c>
    </row>
    <row r="1782" spans="1:4" x14ac:dyDescent="0.25">
      <c r="A1782" s="176" t="s">
        <v>45334</v>
      </c>
      <c r="B1782" s="176" t="s">
        <v>45335</v>
      </c>
      <c r="C1782" s="176" t="s">
        <v>115</v>
      </c>
      <c r="D1782" s="178">
        <v>227.52699999999999</v>
      </c>
    </row>
    <row r="1783" spans="1:4" x14ac:dyDescent="0.25">
      <c r="A1783" s="176" t="s">
        <v>45336</v>
      </c>
      <c r="B1783" s="176" t="s">
        <v>45337</v>
      </c>
      <c r="C1783" s="176" t="s">
        <v>115</v>
      </c>
      <c r="D1783" s="178">
        <v>351.19</v>
      </c>
    </row>
    <row r="1784" spans="1:4" x14ac:dyDescent="0.25">
      <c r="A1784" s="176" t="s">
        <v>45338</v>
      </c>
      <c r="B1784" s="176" t="s">
        <v>45339</v>
      </c>
      <c r="C1784" s="176" t="s">
        <v>115</v>
      </c>
      <c r="D1784" s="178">
        <v>3.9</v>
      </c>
    </row>
    <row r="1785" spans="1:4" x14ac:dyDescent="0.25">
      <c r="A1785" s="176" t="s">
        <v>45340</v>
      </c>
      <c r="B1785" s="176" t="s">
        <v>45341</v>
      </c>
      <c r="C1785" s="176" t="s">
        <v>115</v>
      </c>
      <c r="D1785" s="178">
        <v>2.0099999999999998</v>
      </c>
    </row>
    <row r="1786" spans="1:4" x14ac:dyDescent="0.25">
      <c r="A1786" s="176" t="s">
        <v>45342</v>
      </c>
      <c r="B1786" s="176" t="s">
        <v>45343</v>
      </c>
      <c r="C1786" s="176" t="s">
        <v>115</v>
      </c>
      <c r="D1786" s="178">
        <v>12.98</v>
      </c>
    </row>
    <row r="1787" spans="1:4" x14ac:dyDescent="0.25">
      <c r="A1787" s="176" t="s">
        <v>45344</v>
      </c>
      <c r="B1787" s="176" t="s">
        <v>45345</v>
      </c>
      <c r="C1787" s="176" t="s">
        <v>115</v>
      </c>
      <c r="D1787" s="178">
        <v>8.7100000000000009</v>
      </c>
    </row>
    <row r="1788" spans="1:4" x14ac:dyDescent="0.25">
      <c r="A1788" s="176" t="s">
        <v>45346</v>
      </c>
      <c r="B1788" s="176" t="s">
        <v>45347</v>
      </c>
      <c r="C1788" s="176" t="s">
        <v>115</v>
      </c>
      <c r="D1788" s="178">
        <v>2.3199999999999998</v>
      </c>
    </row>
    <row r="1789" spans="1:4" x14ac:dyDescent="0.25">
      <c r="A1789" s="176" t="s">
        <v>45348</v>
      </c>
      <c r="B1789" s="176" t="s">
        <v>45349</v>
      </c>
      <c r="C1789" s="176" t="s">
        <v>115</v>
      </c>
      <c r="D1789" s="178">
        <v>25.63</v>
      </c>
    </row>
    <row r="1790" spans="1:4" x14ac:dyDescent="0.25">
      <c r="A1790" s="176" t="s">
        <v>45350</v>
      </c>
      <c r="B1790" s="176" t="s">
        <v>45351</v>
      </c>
      <c r="C1790" s="176" t="s">
        <v>115</v>
      </c>
      <c r="D1790" s="178">
        <v>46.63</v>
      </c>
    </row>
    <row r="1791" spans="1:4" x14ac:dyDescent="0.25">
      <c r="A1791" s="176" t="s">
        <v>45352</v>
      </c>
      <c r="B1791" s="176" t="s">
        <v>45353</v>
      </c>
      <c r="C1791" s="176" t="s">
        <v>115</v>
      </c>
      <c r="D1791" s="178">
        <v>94.44</v>
      </c>
    </row>
    <row r="1792" spans="1:4" x14ac:dyDescent="0.25">
      <c r="A1792" s="176" t="s">
        <v>45354</v>
      </c>
      <c r="B1792" s="176" t="s">
        <v>45355</v>
      </c>
      <c r="C1792" s="176" t="s">
        <v>115</v>
      </c>
      <c r="D1792" s="178">
        <v>66.040000000000006</v>
      </c>
    </row>
    <row r="1793" spans="1:4" x14ac:dyDescent="0.25">
      <c r="A1793" s="176" t="s">
        <v>45356</v>
      </c>
      <c r="B1793" s="176" t="s">
        <v>45357</v>
      </c>
      <c r="C1793" s="176" t="s">
        <v>115</v>
      </c>
      <c r="D1793" s="178">
        <v>117.12</v>
      </c>
    </row>
    <row r="1794" spans="1:4" x14ac:dyDescent="0.25">
      <c r="A1794" s="176" t="s">
        <v>45358</v>
      </c>
      <c r="B1794" s="176" t="s">
        <v>45359</v>
      </c>
      <c r="C1794" s="176" t="s">
        <v>115</v>
      </c>
      <c r="D1794" s="178">
        <v>16.38</v>
      </c>
    </row>
    <row r="1795" spans="1:4" x14ac:dyDescent="0.25">
      <c r="A1795" s="176" t="s">
        <v>45360</v>
      </c>
      <c r="B1795" s="176" t="s">
        <v>45361</v>
      </c>
      <c r="C1795" s="176" t="s">
        <v>322</v>
      </c>
      <c r="D1795" s="178">
        <v>589.28570000000002</v>
      </c>
    </row>
    <row r="1796" spans="1:4" x14ac:dyDescent="0.25">
      <c r="A1796" s="176" t="s">
        <v>45362</v>
      </c>
      <c r="B1796" s="176" t="s">
        <v>45363</v>
      </c>
      <c r="C1796" s="176" t="s">
        <v>322</v>
      </c>
      <c r="D1796" s="178">
        <v>323.77999999999997</v>
      </c>
    </row>
    <row r="1797" spans="1:4" x14ac:dyDescent="0.25">
      <c r="A1797" s="176" t="s">
        <v>45364</v>
      </c>
      <c r="B1797" s="176" t="s">
        <v>45365</v>
      </c>
      <c r="C1797" s="176" t="s">
        <v>45366</v>
      </c>
      <c r="D1797" s="178">
        <v>885.1</v>
      </c>
    </row>
    <row r="1798" spans="1:4" x14ac:dyDescent="0.25">
      <c r="A1798" s="176" t="s">
        <v>45367</v>
      </c>
      <c r="B1798" s="176" t="s">
        <v>45368</v>
      </c>
      <c r="C1798" s="176" t="s">
        <v>45366</v>
      </c>
      <c r="D1798" s="178">
        <v>1250</v>
      </c>
    </row>
    <row r="1799" spans="1:4" x14ac:dyDescent="0.25">
      <c r="A1799" s="176" t="s">
        <v>45369</v>
      </c>
      <c r="B1799" s="176" t="s">
        <v>45370</v>
      </c>
      <c r="C1799" s="176" t="s">
        <v>45366</v>
      </c>
      <c r="D1799" s="178">
        <v>1850</v>
      </c>
    </row>
    <row r="1800" spans="1:4" x14ac:dyDescent="0.25">
      <c r="A1800" s="176" t="s">
        <v>45371</v>
      </c>
      <c r="B1800" s="176" t="s">
        <v>45372</v>
      </c>
      <c r="C1800" s="176" t="s">
        <v>115</v>
      </c>
      <c r="D1800" s="178">
        <v>2.27</v>
      </c>
    </row>
    <row r="1801" spans="1:4" x14ac:dyDescent="0.25">
      <c r="A1801" s="176" t="s">
        <v>45373</v>
      </c>
      <c r="B1801" s="176" t="s">
        <v>45374</v>
      </c>
      <c r="C1801" s="176" t="s">
        <v>115</v>
      </c>
      <c r="D1801" s="178">
        <v>3.3</v>
      </c>
    </row>
    <row r="1802" spans="1:4" x14ac:dyDescent="0.25">
      <c r="A1802" s="176" t="s">
        <v>45375</v>
      </c>
      <c r="B1802" s="176" t="s">
        <v>45376</v>
      </c>
      <c r="C1802" s="176" t="s">
        <v>115</v>
      </c>
      <c r="D1802" s="178">
        <v>3.3</v>
      </c>
    </row>
    <row r="1803" spans="1:4" x14ac:dyDescent="0.25">
      <c r="A1803" s="176" t="s">
        <v>45377</v>
      </c>
      <c r="B1803" s="176" t="s">
        <v>45378</v>
      </c>
      <c r="C1803" s="176" t="s">
        <v>115</v>
      </c>
      <c r="D1803" s="178">
        <v>71110.759999999995</v>
      </c>
    </row>
    <row r="1804" spans="1:4" x14ac:dyDescent="0.25">
      <c r="A1804" s="176" t="s">
        <v>45379</v>
      </c>
      <c r="B1804" s="176" t="s">
        <v>45380</v>
      </c>
      <c r="C1804" s="176" t="s">
        <v>115</v>
      </c>
      <c r="D1804" s="178">
        <v>126.4</v>
      </c>
    </row>
    <row r="1805" spans="1:4" x14ac:dyDescent="0.25">
      <c r="A1805" s="176" t="s">
        <v>45381</v>
      </c>
      <c r="B1805" s="176" t="s">
        <v>45382</v>
      </c>
      <c r="C1805" s="176" t="s">
        <v>115</v>
      </c>
      <c r="D1805" s="178">
        <v>34.61</v>
      </c>
    </row>
    <row r="1806" spans="1:4" x14ac:dyDescent="0.25">
      <c r="A1806" s="176" t="s">
        <v>45383</v>
      </c>
      <c r="B1806" s="176" t="s">
        <v>45384</v>
      </c>
      <c r="C1806" s="176" t="s">
        <v>41886</v>
      </c>
      <c r="D1806" s="178">
        <v>47.17</v>
      </c>
    </row>
    <row r="1807" spans="1:4" x14ac:dyDescent="0.25">
      <c r="A1807" s="176" t="s">
        <v>45385</v>
      </c>
      <c r="B1807" s="176" t="s">
        <v>45386</v>
      </c>
      <c r="C1807" s="176" t="s">
        <v>51</v>
      </c>
      <c r="D1807" s="178">
        <v>40.4</v>
      </c>
    </row>
    <row r="1808" spans="1:4" x14ac:dyDescent="0.25">
      <c r="A1808" s="176" t="s">
        <v>45387</v>
      </c>
      <c r="B1808" s="176" t="s">
        <v>45388</v>
      </c>
      <c r="C1808" s="176" t="s">
        <v>51</v>
      </c>
      <c r="D1808" s="178">
        <v>42.7</v>
      </c>
    </row>
    <row r="1809" spans="1:4" x14ac:dyDescent="0.25">
      <c r="A1809" s="176" t="s">
        <v>45389</v>
      </c>
      <c r="B1809" s="176" t="s">
        <v>45390</v>
      </c>
      <c r="C1809" s="176" t="s">
        <v>83</v>
      </c>
      <c r="D1809" s="178">
        <v>480.18</v>
      </c>
    </row>
    <row r="1810" spans="1:4" x14ac:dyDescent="0.25">
      <c r="A1810" s="176" t="s">
        <v>45391</v>
      </c>
      <c r="B1810" s="176" t="s">
        <v>45392</v>
      </c>
      <c r="C1810" s="176" t="s">
        <v>83</v>
      </c>
      <c r="D1810" s="178">
        <v>664</v>
      </c>
    </row>
    <row r="1811" spans="1:4" x14ac:dyDescent="0.25">
      <c r="A1811" s="176" t="s">
        <v>45393</v>
      </c>
      <c r="B1811" s="176" t="s">
        <v>45394</v>
      </c>
      <c r="C1811" s="176" t="s">
        <v>83</v>
      </c>
      <c r="D1811" s="178">
        <v>619</v>
      </c>
    </row>
    <row r="1812" spans="1:4" x14ac:dyDescent="0.25">
      <c r="A1812" s="176" t="s">
        <v>45395</v>
      </c>
      <c r="B1812" s="176" t="s">
        <v>45396</v>
      </c>
      <c r="C1812" s="176" t="s">
        <v>83</v>
      </c>
      <c r="D1812" s="178">
        <v>771</v>
      </c>
    </row>
    <row r="1813" spans="1:4" x14ac:dyDescent="0.25">
      <c r="A1813" s="176" t="s">
        <v>45397</v>
      </c>
      <c r="B1813" s="176" t="s">
        <v>45398</v>
      </c>
      <c r="C1813" s="176" t="s">
        <v>956</v>
      </c>
      <c r="D1813" s="178">
        <v>9.5505999999999993</v>
      </c>
    </row>
    <row r="1814" spans="1:4" x14ac:dyDescent="0.25">
      <c r="A1814" s="176" t="s">
        <v>45399</v>
      </c>
      <c r="B1814" s="176" t="s">
        <v>45400</v>
      </c>
      <c r="C1814" s="176" t="s">
        <v>51</v>
      </c>
      <c r="D1814" s="178">
        <v>11.5566</v>
      </c>
    </row>
    <row r="1815" spans="1:4" x14ac:dyDescent="0.25">
      <c r="A1815" s="176" t="s">
        <v>45401</v>
      </c>
      <c r="B1815" s="176" t="s">
        <v>45402</v>
      </c>
      <c r="C1815" s="176" t="s">
        <v>51</v>
      </c>
      <c r="D1815" s="178">
        <v>9.3209999999999997</v>
      </c>
    </row>
    <row r="1816" spans="1:4" x14ac:dyDescent="0.25">
      <c r="A1816" s="176" t="s">
        <v>45403</v>
      </c>
      <c r="B1816" s="176" t="s">
        <v>45404</v>
      </c>
      <c r="C1816" s="176" t="s">
        <v>51</v>
      </c>
      <c r="D1816" s="178">
        <v>8.7948000000000004</v>
      </c>
    </row>
    <row r="1817" spans="1:4" x14ac:dyDescent="0.25">
      <c r="A1817" s="176" t="s">
        <v>45405</v>
      </c>
      <c r="B1817" s="176" t="s">
        <v>45406</v>
      </c>
      <c r="C1817" s="176" t="s">
        <v>51</v>
      </c>
      <c r="D1817" s="178">
        <v>8.5236999999999998</v>
      </c>
    </row>
    <row r="1818" spans="1:4" x14ac:dyDescent="0.25">
      <c r="A1818" s="176" t="s">
        <v>45407</v>
      </c>
      <c r="B1818" s="176" t="s">
        <v>45408</v>
      </c>
      <c r="C1818" s="176" t="s">
        <v>51</v>
      </c>
      <c r="D1818" s="178">
        <v>8.5950000000000006</v>
      </c>
    </row>
    <row r="1819" spans="1:4" x14ac:dyDescent="0.25">
      <c r="A1819" s="176" t="s">
        <v>45409</v>
      </c>
      <c r="B1819" s="176" t="s">
        <v>45410</v>
      </c>
      <c r="C1819" s="176" t="s">
        <v>51</v>
      </c>
      <c r="D1819" s="178">
        <v>8.0077999999999996</v>
      </c>
    </row>
    <row r="1820" spans="1:4" x14ac:dyDescent="0.25">
      <c r="A1820" s="176" t="s">
        <v>45411</v>
      </c>
      <c r="B1820" s="176" t="s">
        <v>45412</v>
      </c>
      <c r="C1820" s="176" t="s">
        <v>51</v>
      </c>
      <c r="D1820" s="178">
        <v>11.840400000000001</v>
      </c>
    </row>
    <row r="1821" spans="1:4" x14ac:dyDescent="0.25">
      <c r="A1821" s="176" t="s">
        <v>45413</v>
      </c>
      <c r="B1821" s="176" t="s">
        <v>45414</v>
      </c>
      <c r="C1821" s="176" t="s">
        <v>51</v>
      </c>
      <c r="D1821" s="178">
        <v>9.8229000000000006</v>
      </c>
    </row>
    <row r="1822" spans="1:4" x14ac:dyDescent="0.25">
      <c r="A1822" s="176" t="s">
        <v>45415</v>
      </c>
      <c r="B1822" s="176" t="s">
        <v>45416</v>
      </c>
      <c r="C1822" s="176" t="s">
        <v>51</v>
      </c>
      <c r="D1822" s="178">
        <v>0.83499999999999996</v>
      </c>
    </row>
    <row r="1823" spans="1:4" x14ac:dyDescent="0.25">
      <c r="A1823" s="176" t="s">
        <v>45417</v>
      </c>
      <c r="B1823" s="176" t="s">
        <v>45418</v>
      </c>
      <c r="C1823" s="176" t="s">
        <v>322</v>
      </c>
      <c r="D1823" s="178">
        <v>92.8</v>
      </c>
    </row>
    <row r="1824" spans="1:4" x14ac:dyDescent="0.25">
      <c r="A1824" s="176" t="s">
        <v>45419</v>
      </c>
      <c r="B1824" s="176" t="s">
        <v>45420</v>
      </c>
      <c r="C1824" s="176" t="s">
        <v>322</v>
      </c>
      <c r="D1824" s="178">
        <v>41.2</v>
      </c>
    </row>
    <row r="1825" spans="1:4" x14ac:dyDescent="0.25">
      <c r="A1825" s="176" t="s">
        <v>45421</v>
      </c>
      <c r="B1825" s="176" t="s">
        <v>45422</v>
      </c>
      <c r="C1825" s="176" t="s">
        <v>956</v>
      </c>
      <c r="D1825" s="178">
        <v>6.56</v>
      </c>
    </row>
    <row r="1826" spans="1:4" x14ac:dyDescent="0.25">
      <c r="A1826" s="176" t="s">
        <v>45423</v>
      </c>
      <c r="B1826" s="176" t="s">
        <v>45424</v>
      </c>
      <c r="C1826" s="176" t="s">
        <v>51</v>
      </c>
      <c r="D1826" s="178">
        <v>17.502500000000001</v>
      </c>
    </row>
    <row r="1827" spans="1:4" x14ac:dyDescent="0.25">
      <c r="A1827" s="176" t="s">
        <v>45425</v>
      </c>
      <c r="B1827" s="176" t="s">
        <v>45426</v>
      </c>
      <c r="C1827" s="176" t="s">
        <v>115</v>
      </c>
      <c r="D1827" s="178">
        <v>2.4306999999999999</v>
      </c>
    </row>
    <row r="1828" spans="1:4" x14ac:dyDescent="0.25">
      <c r="A1828" s="176" t="s">
        <v>45427</v>
      </c>
      <c r="B1828" s="176" t="s">
        <v>45428</v>
      </c>
      <c r="C1828" s="176" t="s">
        <v>115</v>
      </c>
      <c r="D1828" s="178">
        <v>64.89</v>
      </c>
    </row>
    <row r="1829" spans="1:4" x14ac:dyDescent="0.25">
      <c r="A1829" s="176" t="s">
        <v>45429</v>
      </c>
      <c r="B1829" s="176" t="s">
        <v>45430</v>
      </c>
      <c r="C1829" s="176" t="s">
        <v>322</v>
      </c>
      <c r="D1829" s="178">
        <v>40.17</v>
      </c>
    </row>
    <row r="1830" spans="1:4" x14ac:dyDescent="0.25">
      <c r="A1830" s="176" t="s">
        <v>45431</v>
      </c>
      <c r="B1830" s="176" t="s">
        <v>45432</v>
      </c>
      <c r="C1830" s="176" t="s">
        <v>322</v>
      </c>
      <c r="D1830" s="178">
        <v>26.79</v>
      </c>
    </row>
    <row r="1831" spans="1:4" x14ac:dyDescent="0.25">
      <c r="A1831" s="176" t="s">
        <v>45433</v>
      </c>
      <c r="B1831" s="176" t="s">
        <v>45434</v>
      </c>
      <c r="C1831" s="176" t="s">
        <v>83</v>
      </c>
      <c r="D1831" s="178">
        <v>15.36</v>
      </c>
    </row>
    <row r="1832" spans="1:4" x14ac:dyDescent="0.25">
      <c r="A1832" s="176" t="s">
        <v>45435</v>
      </c>
      <c r="B1832" s="176" t="s">
        <v>45436</v>
      </c>
      <c r="C1832" s="176" t="s">
        <v>322</v>
      </c>
      <c r="D1832" s="178">
        <v>50.79</v>
      </c>
    </row>
    <row r="1833" spans="1:4" x14ac:dyDescent="0.25">
      <c r="A1833" s="176" t="s">
        <v>45437</v>
      </c>
      <c r="B1833" s="176" t="s">
        <v>45438</v>
      </c>
      <c r="C1833" s="176" t="s">
        <v>83</v>
      </c>
      <c r="D1833" s="178">
        <v>13.12</v>
      </c>
    </row>
    <row r="1834" spans="1:4" x14ac:dyDescent="0.25">
      <c r="A1834" s="176" t="s">
        <v>45439</v>
      </c>
      <c r="B1834" s="176" t="s">
        <v>45440</v>
      </c>
      <c r="C1834" s="176" t="s">
        <v>83</v>
      </c>
      <c r="D1834" s="178">
        <v>27.6</v>
      </c>
    </row>
    <row r="1835" spans="1:4" x14ac:dyDescent="0.25">
      <c r="A1835" s="176" t="s">
        <v>45441</v>
      </c>
      <c r="B1835" s="176" t="s">
        <v>45442</v>
      </c>
      <c r="C1835" s="176" t="s">
        <v>115</v>
      </c>
      <c r="D1835" s="178">
        <v>7.76</v>
      </c>
    </row>
    <row r="1836" spans="1:4" x14ac:dyDescent="0.25">
      <c r="A1836" s="176" t="s">
        <v>45443</v>
      </c>
      <c r="B1836" s="176" t="s">
        <v>45444</v>
      </c>
      <c r="C1836" s="176" t="s">
        <v>83</v>
      </c>
      <c r="D1836" s="178">
        <v>25.89</v>
      </c>
    </row>
    <row r="1837" spans="1:4" x14ac:dyDescent="0.25">
      <c r="A1837" s="176" t="s">
        <v>45445</v>
      </c>
      <c r="B1837" s="176" t="s">
        <v>45446</v>
      </c>
      <c r="C1837" s="176" t="s">
        <v>83</v>
      </c>
      <c r="D1837" s="178">
        <v>81.63</v>
      </c>
    </row>
    <row r="1838" spans="1:4" x14ac:dyDescent="0.25">
      <c r="A1838" s="176" t="s">
        <v>45447</v>
      </c>
      <c r="B1838" s="176" t="s">
        <v>45448</v>
      </c>
      <c r="C1838" s="176" t="s">
        <v>83</v>
      </c>
      <c r="D1838" s="178">
        <v>46.62</v>
      </c>
    </row>
    <row r="1839" spans="1:4" x14ac:dyDescent="0.25">
      <c r="A1839" s="176" t="s">
        <v>45449</v>
      </c>
      <c r="B1839" s="176" t="s">
        <v>45450</v>
      </c>
      <c r="C1839" s="176" t="s">
        <v>83</v>
      </c>
      <c r="D1839" s="178">
        <v>15.71</v>
      </c>
    </row>
    <row r="1840" spans="1:4" x14ac:dyDescent="0.25">
      <c r="A1840" s="176" t="s">
        <v>45451</v>
      </c>
      <c r="B1840" s="176" t="s">
        <v>45452</v>
      </c>
      <c r="C1840" s="176" t="s">
        <v>83</v>
      </c>
      <c r="D1840" s="178">
        <v>17.933800000000002</v>
      </c>
    </row>
    <row r="1841" spans="1:4" x14ac:dyDescent="0.25">
      <c r="A1841" s="176" t="s">
        <v>45453</v>
      </c>
      <c r="B1841" s="176" t="s">
        <v>45454</v>
      </c>
      <c r="C1841" s="176" t="s">
        <v>83</v>
      </c>
      <c r="D1841" s="178">
        <v>23.3</v>
      </c>
    </row>
    <row r="1842" spans="1:4" x14ac:dyDescent="0.25">
      <c r="A1842" s="176" t="s">
        <v>45455</v>
      </c>
      <c r="B1842" s="176" t="s">
        <v>45456</v>
      </c>
      <c r="C1842" s="176" t="s">
        <v>115</v>
      </c>
      <c r="D1842" s="178">
        <v>16.04</v>
      </c>
    </row>
    <row r="1843" spans="1:4" x14ac:dyDescent="0.25">
      <c r="A1843" s="176" t="s">
        <v>45457</v>
      </c>
      <c r="B1843" s="176" t="s">
        <v>45458</v>
      </c>
      <c r="C1843" s="176" t="s">
        <v>115</v>
      </c>
      <c r="D1843" s="178">
        <v>41.64</v>
      </c>
    </row>
    <row r="1844" spans="1:4" x14ac:dyDescent="0.25">
      <c r="A1844" s="176" t="s">
        <v>45459</v>
      </c>
      <c r="B1844" s="176" t="s">
        <v>45460</v>
      </c>
      <c r="C1844" s="176" t="s">
        <v>115</v>
      </c>
      <c r="D1844" s="178">
        <v>38.74</v>
      </c>
    </row>
    <row r="1845" spans="1:4" x14ac:dyDescent="0.25">
      <c r="A1845" s="176" t="s">
        <v>45461</v>
      </c>
      <c r="B1845" s="176" t="s">
        <v>45462</v>
      </c>
      <c r="C1845" s="176" t="s">
        <v>956</v>
      </c>
      <c r="D1845" s="178">
        <v>10.9444</v>
      </c>
    </row>
    <row r="1846" spans="1:4" x14ac:dyDescent="0.25">
      <c r="A1846" s="176" t="s">
        <v>45463</v>
      </c>
      <c r="B1846" s="176" t="s">
        <v>45464</v>
      </c>
      <c r="C1846" s="176" t="s">
        <v>1467</v>
      </c>
      <c r="D1846" s="178">
        <v>490</v>
      </c>
    </row>
    <row r="1847" spans="1:4" x14ac:dyDescent="0.25">
      <c r="A1847" s="176" t="s">
        <v>45465</v>
      </c>
      <c r="B1847" s="176" t="s">
        <v>45466</v>
      </c>
      <c r="C1847" s="176" t="s">
        <v>1467</v>
      </c>
      <c r="D1847" s="178">
        <v>522</v>
      </c>
    </row>
    <row r="1848" spans="1:4" x14ac:dyDescent="0.25">
      <c r="A1848" s="176" t="s">
        <v>45467</v>
      </c>
      <c r="B1848" s="176" t="s">
        <v>45468</v>
      </c>
      <c r="C1848" s="176" t="s">
        <v>1467</v>
      </c>
      <c r="D1848" s="178">
        <v>570</v>
      </c>
    </row>
    <row r="1849" spans="1:4" x14ac:dyDescent="0.25">
      <c r="A1849" s="176" t="s">
        <v>45469</v>
      </c>
      <c r="B1849" s="176" t="s">
        <v>45470</v>
      </c>
      <c r="C1849" s="176" t="s">
        <v>1467</v>
      </c>
      <c r="D1849" s="178">
        <v>550</v>
      </c>
    </row>
    <row r="1850" spans="1:4" x14ac:dyDescent="0.25">
      <c r="A1850" s="176" t="s">
        <v>45471</v>
      </c>
      <c r="B1850" s="176" t="s">
        <v>45472</v>
      </c>
      <c r="C1850" s="176" t="s">
        <v>1467</v>
      </c>
      <c r="D1850" s="178">
        <v>590</v>
      </c>
    </row>
    <row r="1851" spans="1:4" x14ac:dyDescent="0.25">
      <c r="A1851" s="176" t="s">
        <v>45473</v>
      </c>
      <c r="B1851" s="176" t="s">
        <v>45474</v>
      </c>
      <c r="C1851" s="176" t="s">
        <v>115</v>
      </c>
      <c r="D1851" s="178">
        <v>119.35</v>
      </c>
    </row>
    <row r="1852" spans="1:4" x14ac:dyDescent="0.25">
      <c r="A1852" s="176" t="s">
        <v>45475</v>
      </c>
      <c r="B1852" s="176" t="s">
        <v>45476</v>
      </c>
      <c r="C1852" s="176" t="s">
        <v>115</v>
      </c>
      <c r="D1852" s="178">
        <v>5.04</v>
      </c>
    </row>
    <row r="1853" spans="1:4" x14ac:dyDescent="0.25">
      <c r="A1853" s="176" t="s">
        <v>45477</v>
      </c>
      <c r="B1853" s="176" t="s">
        <v>45478</v>
      </c>
      <c r="C1853" s="176" t="s">
        <v>115</v>
      </c>
      <c r="D1853" s="178">
        <v>5.14</v>
      </c>
    </row>
    <row r="1854" spans="1:4" x14ac:dyDescent="0.25">
      <c r="A1854" s="176" t="s">
        <v>45479</v>
      </c>
      <c r="B1854" s="176" t="s">
        <v>45480</v>
      </c>
      <c r="C1854" s="176" t="s">
        <v>51</v>
      </c>
      <c r="D1854" s="178">
        <v>43.7</v>
      </c>
    </row>
    <row r="1855" spans="1:4" x14ac:dyDescent="0.25">
      <c r="A1855" s="176" t="s">
        <v>45481</v>
      </c>
      <c r="B1855" s="176" t="s">
        <v>45482</v>
      </c>
      <c r="C1855" s="176" t="s">
        <v>51</v>
      </c>
      <c r="D1855" s="178">
        <v>36.799999999999997</v>
      </c>
    </row>
    <row r="1856" spans="1:4" x14ac:dyDescent="0.25">
      <c r="A1856" s="176" t="s">
        <v>45483</v>
      </c>
      <c r="B1856" s="176" t="s">
        <v>45484</v>
      </c>
      <c r="C1856" s="176" t="s">
        <v>51</v>
      </c>
      <c r="D1856" s="178">
        <v>40.6</v>
      </c>
    </row>
    <row r="1857" spans="1:4" x14ac:dyDescent="0.25">
      <c r="A1857" s="176" t="s">
        <v>45485</v>
      </c>
      <c r="B1857" s="176" t="s">
        <v>45486</v>
      </c>
      <c r="C1857" s="176" t="s">
        <v>51</v>
      </c>
      <c r="D1857" s="178">
        <v>39.700000000000003</v>
      </c>
    </row>
    <row r="1858" spans="1:4" x14ac:dyDescent="0.25">
      <c r="A1858" s="176" t="s">
        <v>45487</v>
      </c>
      <c r="B1858" s="176" t="s">
        <v>45488</v>
      </c>
      <c r="C1858" s="176" t="s">
        <v>51</v>
      </c>
      <c r="D1858" s="178">
        <v>42.4</v>
      </c>
    </row>
    <row r="1859" spans="1:4" x14ac:dyDescent="0.25">
      <c r="A1859" s="176" t="s">
        <v>45489</v>
      </c>
      <c r="B1859" s="176" t="s">
        <v>45490</v>
      </c>
      <c r="C1859" s="176" t="s">
        <v>51</v>
      </c>
      <c r="D1859" s="178">
        <v>45.9</v>
      </c>
    </row>
    <row r="1860" spans="1:4" x14ac:dyDescent="0.25">
      <c r="A1860" s="176" t="s">
        <v>45491</v>
      </c>
      <c r="B1860" s="176" t="s">
        <v>45492</v>
      </c>
      <c r="C1860" s="176" t="s">
        <v>51</v>
      </c>
      <c r="D1860" s="178">
        <v>44.8</v>
      </c>
    </row>
    <row r="1861" spans="1:4" x14ac:dyDescent="0.25">
      <c r="A1861" s="176" t="s">
        <v>45493</v>
      </c>
      <c r="B1861" s="176" t="s">
        <v>45494</v>
      </c>
      <c r="C1861" s="176" t="s">
        <v>51</v>
      </c>
      <c r="D1861" s="178">
        <v>42.6</v>
      </c>
    </row>
    <row r="1862" spans="1:4" x14ac:dyDescent="0.25">
      <c r="A1862" s="176" t="s">
        <v>45495</v>
      </c>
      <c r="B1862" s="176" t="s">
        <v>45496</v>
      </c>
      <c r="C1862" s="176" t="s">
        <v>51</v>
      </c>
      <c r="D1862" s="178">
        <v>45.7</v>
      </c>
    </row>
    <row r="1863" spans="1:4" x14ac:dyDescent="0.25">
      <c r="A1863" s="176" t="s">
        <v>45497</v>
      </c>
      <c r="B1863" s="176" t="s">
        <v>45498</v>
      </c>
      <c r="C1863" s="176" t="s">
        <v>51</v>
      </c>
      <c r="D1863" s="178">
        <v>43.9</v>
      </c>
    </row>
    <row r="1864" spans="1:4" x14ac:dyDescent="0.25">
      <c r="A1864" s="176" t="s">
        <v>45499</v>
      </c>
      <c r="B1864" s="176" t="s">
        <v>45500</v>
      </c>
      <c r="C1864" s="176" t="s">
        <v>51</v>
      </c>
      <c r="D1864" s="178">
        <v>41.1</v>
      </c>
    </row>
    <row r="1865" spans="1:4" x14ac:dyDescent="0.25">
      <c r="A1865" s="176" t="s">
        <v>45501</v>
      </c>
      <c r="B1865" s="176" t="s">
        <v>45502</v>
      </c>
      <c r="C1865" s="176" t="s">
        <v>51</v>
      </c>
      <c r="D1865" s="178">
        <v>47.2</v>
      </c>
    </row>
    <row r="1866" spans="1:4" x14ac:dyDescent="0.25">
      <c r="A1866" s="176" t="s">
        <v>45503</v>
      </c>
      <c r="B1866" s="176" t="s">
        <v>45504</v>
      </c>
      <c r="C1866" s="176" t="s">
        <v>51</v>
      </c>
      <c r="D1866" s="178">
        <v>46.2</v>
      </c>
    </row>
    <row r="1867" spans="1:4" x14ac:dyDescent="0.25">
      <c r="A1867" s="176" t="s">
        <v>45505</v>
      </c>
      <c r="B1867" s="176" t="s">
        <v>45506</v>
      </c>
      <c r="C1867" s="176" t="s">
        <v>51</v>
      </c>
      <c r="D1867" s="178">
        <v>43.6</v>
      </c>
    </row>
    <row r="1868" spans="1:4" x14ac:dyDescent="0.25">
      <c r="A1868" s="176" t="s">
        <v>45507</v>
      </c>
      <c r="B1868" s="176" t="s">
        <v>45508</v>
      </c>
      <c r="C1868" s="176" t="s">
        <v>51</v>
      </c>
      <c r="D1868" s="178">
        <v>49</v>
      </c>
    </row>
    <row r="1869" spans="1:4" x14ac:dyDescent="0.25">
      <c r="A1869" s="176" t="s">
        <v>45509</v>
      </c>
      <c r="B1869" s="176" t="s">
        <v>45510</v>
      </c>
      <c r="C1869" s="176" t="s">
        <v>51</v>
      </c>
      <c r="D1869" s="178">
        <v>45.8</v>
      </c>
    </row>
    <row r="1870" spans="1:4" x14ac:dyDescent="0.25">
      <c r="A1870" s="176" t="s">
        <v>45511</v>
      </c>
      <c r="B1870" s="176" t="s">
        <v>45512</v>
      </c>
      <c r="C1870" s="176" t="s">
        <v>51</v>
      </c>
      <c r="D1870" s="178">
        <v>44.1</v>
      </c>
    </row>
    <row r="1871" spans="1:4" x14ac:dyDescent="0.25">
      <c r="A1871" s="176" t="s">
        <v>45513</v>
      </c>
      <c r="B1871" s="176" t="s">
        <v>45514</v>
      </c>
      <c r="C1871" s="176" t="s">
        <v>51</v>
      </c>
      <c r="D1871" s="178">
        <v>51.6</v>
      </c>
    </row>
    <row r="1872" spans="1:4" x14ac:dyDescent="0.25">
      <c r="A1872" s="176" t="s">
        <v>45515</v>
      </c>
      <c r="B1872" s="176" t="s">
        <v>45516</v>
      </c>
      <c r="C1872" s="176" t="s">
        <v>51</v>
      </c>
      <c r="D1872" s="178">
        <v>48.7</v>
      </c>
    </row>
    <row r="1873" spans="1:4" x14ac:dyDescent="0.25">
      <c r="A1873" s="176" t="s">
        <v>45517</v>
      </c>
      <c r="B1873" s="176" t="s">
        <v>45518</v>
      </c>
      <c r="C1873" s="176" t="s">
        <v>51</v>
      </c>
      <c r="D1873" s="178">
        <v>47.4</v>
      </c>
    </row>
    <row r="1874" spans="1:4" x14ac:dyDescent="0.25">
      <c r="A1874" s="176" t="s">
        <v>45519</v>
      </c>
      <c r="B1874" s="176" t="s">
        <v>45520</v>
      </c>
      <c r="C1874" s="176" t="s">
        <v>51</v>
      </c>
      <c r="D1874" s="178">
        <v>32.200000000000003</v>
      </c>
    </row>
    <row r="1875" spans="1:4" x14ac:dyDescent="0.25">
      <c r="A1875" s="176" t="s">
        <v>45521</v>
      </c>
      <c r="B1875" s="176" t="s">
        <v>45522</v>
      </c>
      <c r="C1875" s="176" t="s">
        <v>51</v>
      </c>
      <c r="D1875" s="178">
        <v>30.8</v>
      </c>
    </row>
    <row r="1876" spans="1:4" x14ac:dyDescent="0.25">
      <c r="A1876" s="176" t="s">
        <v>45523</v>
      </c>
      <c r="B1876" s="176" t="s">
        <v>45524</v>
      </c>
      <c r="C1876" s="176" t="s">
        <v>51</v>
      </c>
      <c r="D1876" s="178">
        <v>27.1</v>
      </c>
    </row>
    <row r="1877" spans="1:4" x14ac:dyDescent="0.25">
      <c r="A1877" s="176" t="s">
        <v>45525</v>
      </c>
      <c r="B1877" s="176" t="s">
        <v>45526</v>
      </c>
      <c r="C1877" s="176" t="s">
        <v>51</v>
      </c>
      <c r="D1877" s="178">
        <v>27</v>
      </c>
    </row>
    <row r="1878" spans="1:4" x14ac:dyDescent="0.25">
      <c r="A1878" s="176" t="s">
        <v>45527</v>
      </c>
      <c r="B1878" s="176" t="s">
        <v>45528</v>
      </c>
      <c r="C1878" s="176" t="s">
        <v>51</v>
      </c>
      <c r="D1878" s="178">
        <v>34.1</v>
      </c>
    </row>
    <row r="1879" spans="1:4" x14ac:dyDescent="0.25">
      <c r="A1879" s="176" t="s">
        <v>45529</v>
      </c>
      <c r="B1879" s="176" t="s">
        <v>45530</v>
      </c>
      <c r="C1879" s="176" t="s">
        <v>51</v>
      </c>
      <c r="D1879" s="178">
        <v>33</v>
      </c>
    </row>
    <row r="1880" spans="1:4" x14ac:dyDescent="0.25">
      <c r="A1880" s="176" t="s">
        <v>45531</v>
      </c>
      <c r="B1880" s="176" t="s">
        <v>45532</v>
      </c>
      <c r="C1880" s="176" t="s">
        <v>51</v>
      </c>
      <c r="D1880" s="178">
        <v>29.3</v>
      </c>
    </row>
    <row r="1881" spans="1:4" x14ac:dyDescent="0.25">
      <c r="A1881" s="176" t="s">
        <v>45533</v>
      </c>
      <c r="B1881" s="176" t="s">
        <v>45534</v>
      </c>
      <c r="C1881" s="176" t="s">
        <v>51</v>
      </c>
      <c r="D1881" s="178">
        <v>28.9</v>
      </c>
    </row>
    <row r="1882" spans="1:4" x14ac:dyDescent="0.25">
      <c r="A1882" s="176" t="s">
        <v>45535</v>
      </c>
      <c r="B1882" s="176" t="s">
        <v>45536</v>
      </c>
      <c r="C1882" s="176" t="s">
        <v>115</v>
      </c>
      <c r="D1882" s="178">
        <v>133178</v>
      </c>
    </row>
    <row r="1883" spans="1:4" x14ac:dyDescent="0.25">
      <c r="A1883" s="176" t="s">
        <v>45537</v>
      </c>
      <c r="B1883" s="176" t="s">
        <v>45538</v>
      </c>
      <c r="C1883" s="176" t="s">
        <v>115</v>
      </c>
      <c r="D1883" s="178">
        <v>138421</v>
      </c>
    </row>
    <row r="1884" spans="1:4" x14ac:dyDescent="0.25">
      <c r="A1884" s="176" t="s">
        <v>45539</v>
      </c>
      <c r="B1884" s="176" t="s">
        <v>45540</v>
      </c>
      <c r="C1884" s="176" t="s">
        <v>115</v>
      </c>
      <c r="D1884" s="178">
        <v>161067</v>
      </c>
    </row>
    <row r="1885" spans="1:4" x14ac:dyDescent="0.25">
      <c r="A1885" s="176" t="s">
        <v>45541</v>
      </c>
      <c r="B1885" s="176" t="s">
        <v>45542</v>
      </c>
      <c r="C1885" s="176" t="s">
        <v>115</v>
      </c>
      <c r="D1885" s="178">
        <v>164418</v>
      </c>
    </row>
    <row r="1886" spans="1:4" x14ac:dyDescent="0.25">
      <c r="A1886" s="176" t="s">
        <v>45543</v>
      </c>
      <c r="B1886" s="176" t="s">
        <v>45544</v>
      </c>
      <c r="C1886" s="176" t="s">
        <v>115</v>
      </c>
      <c r="D1886" s="178">
        <v>177120</v>
      </c>
    </row>
    <row r="1887" spans="1:4" x14ac:dyDescent="0.25">
      <c r="A1887" s="176" t="s">
        <v>45545</v>
      </c>
      <c r="B1887" s="176" t="s">
        <v>45546</v>
      </c>
      <c r="C1887" s="176" t="s">
        <v>115</v>
      </c>
      <c r="D1887" s="178">
        <v>67940</v>
      </c>
    </row>
    <row r="1888" spans="1:4" x14ac:dyDescent="0.25">
      <c r="A1888" s="176" t="s">
        <v>45547</v>
      </c>
      <c r="B1888" s="176" t="s">
        <v>45548</v>
      </c>
      <c r="C1888" s="176" t="s">
        <v>115</v>
      </c>
      <c r="D1888" s="178">
        <v>78696</v>
      </c>
    </row>
    <row r="1889" spans="1:4" x14ac:dyDescent="0.25">
      <c r="A1889" s="176" t="s">
        <v>45549</v>
      </c>
      <c r="B1889" s="176" t="s">
        <v>45550</v>
      </c>
      <c r="C1889" s="176" t="s">
        <v>115</v>
      </c>
      <c r="D1889" s="178">
        <v>100964</v>
      </c>
    </row>
    <row r="1890" spans="1:4" x14ac:dyDescent="0.25">
      <c r="A1890" s="176" t="s">
        <v>45551</v>
      </c>
      <c r="B1890" s="176" t="s">
        <v>45552</v>
      </c>
      <c r="C1890" s="176" t="s">
        <v>115</v>
      </c>
      <c r="D1890" s="178">
        <v>122476</v>
      </c>
    </row>
    <row r="1891" spans="1:4" x14ac:dyDescent="0.25">
      <c r="A1891" s="176" t="s">
        <v>45553</v>
      </c>
      <c r="B1891" s="176" t="s">
        <v>45554</v>
      </c>
      <c r="C1891" s="176" t="s">
        <v>115</v>
      </c>
      <c r="D1891" s="178">
        <v>285.42</v>
      </c>
    </row>
    <row r="1892" spans="1:4" x14ac:dyDescent="0.25">
      <c r="A1892" s="176" t="s">
        <v>45555</v>
      </c>
      <c r="B1892" s="176" t="s">
        <v>45556</v>
      </c>
      <c r="C1892" s="176" t="s">
        <v>115</v>
      </c>
      <c r="D1892" s="178">
        <v>26.48</v>
      </c>
    </row>
    <row r="1893" spans="1:4" x14ac:dyDescent="0.25">
      <c r="A1893" s="176" t="s">
        <v>45557</v>
      </c>
      <c r="B1893" s="176" t="s">
        <v>45558</v>
      </c>
      <c r="C1893" s="176" t="s">
        <v>51</v>
      </c>
      <c r="D1893" s="178">
        <v>326.99</v>
      </c>
    </row>
    <row r="1894" spans="1:4" x14ac:dyDescent="0.25">
      <c r="A1894" s="176" t="s">
        <v>45559</v>
      </c>
      <c r="B1894" s="176" t="s">
        <v>45560</v>
      </c>
      <c r="C1894" s="176" t="s">
        <v>115</v>
      </c>
      <c r="D1894" s="178">
        <v>139.05000000000001</v>
      </c>
    </row>
    <row r="1895" spans="1:4" x14ac:dyDescent="0.25">
      <c r="A1895" s="176" t="s">
        <v>45561</v>
      </c>
      <c r="B1895" s="176" t="s">
        <v>45562</v>
      </c>
      <c r="C1895" s="176" t="s">
        <v>115</v>
      </c>
      <c r="D1895" s="178">
        <v>296.48</v>
      </c>
    </row>
    <row r="1896" spans="1:4" x14ac:dyDescent="0.25">
      <c r="A1896" s="176" t="s">
        <v>45563</v>
      </c>
      <c r="B1896" s="176" t="s">
        <v>45564</v>
      </c>
      <c r="C1896" s="176" t="s">
        <v>115</v>
      </c>
      <c r="D1896" s="178">
        <v>410.68</v>
      </c>
    </row>
    <row r="1897" spans="1:4" x14ac:dyDescent="0.25">
      <c r="A1897" s="176" t="s">
        <v>45565</v>
      </c>
      <c r="B1897" s="176" t="s">
        <v>45566</v>
      </c>
      <c r="C1897" s="176" t="s">
        <v>83</v>
      </c>
      <c r="D1897" s="178">
        <v>1.4195</v>
      </c>
    </row>
    <row r="1898" spans="1:4" x14ac:dyDescent="0.25">
      <c r="A1898" s="176" t="s">
        <v>45567</v>
      </c>
      <c r="B1898" s="176" t="s">
        <v>45568</v>
      </c>
      <c r="C1898" s="176" t="s">
        <v>83</v>
      </c>
      <c r="D1898" s="178">
        <v>1.4763999999999999</v>
      </c>
    </row>
    <row r="1899" spans="1:4" x14ac:dyDescent="0.25">
      <c r="A1899" s="176" t="s">
        <v>45569</v>
      </c>
      <c r="B1899" s="176" t="s">
        <v>45570</v>
      </c>
      <c r="C1899" s="176" t="s">
        <v>41886</v>
      </c>
      <c r="D1899" s="178">
        <v>293.81</v>
      </c>
    </row>
    <row r="1900" spans="1:4" x14ac:dyDescent="0.25">
      <c r="A1900" s="176" t="s">
        <v>45571</v>
      </c>
      <c r="B1900" s="176" t="s">
        <v>45572</v>
      </c>
      <c r="C1900" s="176" t="s">
        <v>83</v>
      </c>
      <c r="D1900" s="178">
        <v>132.49019999999999</v>
      </c>
    </row>
    <row r="1901" spans="1:4" x14ac:dyDescent="0.25">
      <c r="A1901" s="176" t="s">
        <v>45573</v>
      </c>
      <c r="B1901" s="176" t="s">
        <v>45574</v>
      </c>
      <c r="C1901" s="176" t="s">
        <v>83</v>
      </c>
      <c r="D1901" s="178">
        <v>176.65989999999999</v>
      </c>
    </row>
    <row r="1902" spans="1:4" x14ac:dyDescent="0.25">
      <c r="A1902" s="176" t="s">
        <v>45575</v>
      </c>
      <c r="B1902" s="176" t="s">
        <v>45576</v>
      </c>
      <c r="C1902" s="176" t="s">
        <v>83</v>
      </c>
      <c r="D1902" s="178">
        <v>253.4307</v>
      </c>
    </row>
    <row r="1903" spans="1:4" x14ac:dyDescent="0.25">
      <c r="A1903" s="176" t="s">
        <v>45577</v>
      </c>
      <c r="B1903" s="176" t="s">
        <v>45578</v>
      </c>
      <c r="C1903" s="176" t="s">
        <v>83</v>
      </c>
      <c r="D1903" s="178">
        <v>304.10730000000001</v>
      </c>
    </row>
    <row r="1904" spans="1:4" x14ac:dyDescent="0.25">
      <c r="A1904" s="176" t="s">
        <v>45579</v>
      </c>
      <c r="B1904" s="176" t="s">
        <v>45580</v>
      </c>
      <c r="C1904" s="176" t="s">
        <v>83</v>
      </c>
      <c r="D1904" s="178">
        <v>447.54419999999999</v>
      </c>
    </row>
    <row r="1905" spans="1:4" x14ac:dyDescent="0.25">
      <c r="A1905" s="176" t="s">
        <v>45581</v>
      </c>
      <c r="B1905" s="176" t="s">
        <v>45582</v>
      </c>
      <c r="C1905" s="176" t="s">
        <v>83</v>
      </c>
      <c r="D1905" s="178">
        <v>511.48320000000001</v>
      </c>
    </row>
    <row r="1906" spans="1:4" x14ac:dyDescent="0.25">
      <c r="A1906" s="176" t="s">
        <v>45583</v>
      </c>
      <c r="B1906" s="176" t="s">
        <v>45584</v>
      </c>
      <c r="C1906" s="176" t="s">
        <v>83</v>
      </c>
      <c r="D1906" s="178">
        <v>591.19169999999997</v>
      </c>
    </row>
    <row r="1907" spans="1:4" x14ac:dyDescent="0.25">
      <c r="A1907" s="176" t="s">
        <v>45585</v>
      </c>
      <c r="B1907" s="176" t="s">
        <v>45586</v>
      </c>
      <c r="C1907" s="176" t="s">
        <v>83</v>
      </c>
      <c r="D1907" s="178">
        <v>681.04309999999998</v>
      </c>
    </row>
    <row r="1908" spans="1:4" x14ac:dyDescent="0.25">
      <c r="A1908" s="176" t="s">
        <v>45587</v>
      </c>
      <c r="B1908" s="176" t="s">
        <v>45588</v>
      </c>
      <c r="C1908" s="176" t="s">
        <v>83</v>
      </c>
      <c r="D1908" s="178">
        <v>955.73580000000004</v>
      </c>
    </row>
    <row r="1909" spans="1:4" x14ac:dyDescent="0.25">
      <c r="A1909" s="176" t="s">
        <v>45589</v>
      </c>
      <c r="B1909" s="176" t="s">
        <v>45590</v>
      </c>
      <c r="C1909" s="176" t="s">
        <v>83</v>
      </c>
      <c r="D1909" s="178">
        <v>1042.6400000000001</v>
      </c>
    </row>
    <row r="1910" spans="1:4" x14ac:dyDescent="0.25">
      <c r="A1910" s="176" t="s">
        <v>45591</v>
      </c>
      <c r="B1910" s="176" t="s">
        <v>45592</v>
      </c>
      <c r="C1910" s="176" t="s">
        <v>83</v>
      </c>
      <c r="D1910" s="178">
        <v>1583.5379</v>
      </c>
    </row>
    <row r="1911" spans="1:4" x14ac:dyDescent="0.25">
      <c r="A1911" s="176" t="s">
        <v>45593</v>
      </c>
      <c r="B1911" s="176" t="s">
        <v>45594</v>
      </c>
      <c r="C1911" s="176" t="s">
        <v>83</v>
      </c>
      <c r="D1911" s="178">
        <v>2269.2217999999998</v>
      </c>
    </row>
    <row r="1912" spans="1:4" x14ac:dyDescent="0.25">
      <c r="A1912" s="176" t="s">
        <v>45595</v>
      </c>
      <c r="B1912" s="176" t="s">
        <v>45596</v>
      </c>
      <c r="C1912" s="176" t="s">
        <v>83</v>
      </c>
      <c r="D1912" s="178">
        <v>2621.0871999999999</v>
      </c>
    </row>
    <row r="1913" spans="1:4" x14ac:dyDescent="0.25">
      <c r="A1913" s="176" t="s">
        <v>45597</v>
      </c>
      <c r="B1913" s="176" t="s">
        <v>45598</v>
      </c>
      <c r="C1913" s="176" t="s">
        <v>83</v>
      </c>
      <c r="D1913" s="178">
        <v>3521.4960000000001</v>
      </c>
    </row>
    <row r="1914" spans="1:4" x14ac:dyDescent="0.25">
      <c r="A1914" s="176" t="s">
        <v>45599</v>
      </c>
      <c r="B1914" s="176" t="s">
        <v>45600</v>
      </c>
      <c r="C1914" s="176" t="s">
        <v>83</v>
      </c>
      <c r="D1914" s="178">
        <v>5159.9494000000004</v>
      </c>
    </row>
    <row r="1915" spans="1:4" x14ac:dyDescent="0.25">
      <c r="A1915" s="176" t="s">
        <v>45601</v>
      </c>
      <c r="B1915" s="176" t="s">
        <v>45602</v>
      </c>
      <c r="C1915" s="176" t="s">
        <v>115</v>
      </c>
      <c r="D1915" s="178">
        <v>20.04</v>
      </c>
    </row>
    <row r="1916" spans="1:4" x14ac:dyDescent="0.25">
      <c r="A1916" s="176" t="s">
        <v>45603</v>
      </c>
      <c r="B1916" s="176" t="s">
        <v>45604</v>
      </c>
      <c r="C1916" s="176" t="s">
        <v>115</v>
      </c>
      <c r="D1916" s="178">
        <v>35.29</v>
      </c>
    </row>
    <row r="1917" spans="1:4" x14ac:dyDescent="0.25">
      <c r="A1917" s="176" t="s">
        <v>45605</v>
      </c>
      <c r="B1917" s="176" t="s">
        <v>45606</v>
      </c>
      <c r="C1917" s="176" t="s">
        <v>115</v>
      </c>
      <c r="D1917" s="178">
        <v>52.17</v>
      </c>
    </row>
    <row r="1918" spans="1:4" x14ac:dyDescent="0.25">
      <c r="A1918" s="176" t="s">
        <v>45607</v>
      </c>
      <c r="B1918" s="176" t="s">
        <v>45608</v>
      </c>
      <c r="C1918" s="176" t="s">
        <v>115</v>
      </c>
      <c r="D1918" s="178">
        <v>13.11</v>
      </c>
    </row>
    <row r="1919" spans="1:4" x14ac:dyDescent="0.25">
      <c r="A1919" s="176" t="s">
        <v>45609</v>
      </c>
      <c r="B1919" s="176" t="s">
        <v>45610</v>
      </c>
      <c r="C1919" s="176" t="s">
        <v>115</v>
      </c>
      <c r="D1919" s="178">
        <v>25.49</v>
      </c>
    </row>
    <row r="1920" spans="1:4" x14ac:dyDescent="0.25">
      <c r="A1920" s="176" t="s">
        <v>45611</v>
      </c>
      <c r="B1920" s="176" t="s">
        <v>45612</v>
      </c>
      <c r="C1920" s="176" t="s">
        <v>115</v>
      </c>
      <c r="D1920" s="178">
        <v>45.46</v>
      </c>
    </row>
    <row r="1921" spans="1:4" x14ac:dyDescent="0.25">
      <c r="A1921" s="176" t="s">
        <v>45613</v>
      </c>
      <c r="B1921" s="176" t="s">
        <v>45614</v>
      </c>
      <c r="C1921" s="176" t="s">
        <v>115</v>
      </c>
      <c r="D1921" s="178">
        <v>39.86</v>
      </c>
    </row>
    <row r="1922" spans="1:4" x14ac:dyDescent="0.25">
      <c r="A1922" s="176" t="s">
        <v>45615</v>
      </c>
      <c r="B1922" s="176" t="s">
        <v>45616</v>
      </c>
      <c r="C1922" s="176" t="s">
        <v>115</v>
      </c>
      <c r="D1922" s="178">
        <v>80.98</v>
      </c>
    </row>
    <row r="1923" spans="1:4" x14ac:dyDescent="0.25">
      <c r="A1923" s="176" t="s">
        <v>45617</v>
      </c>
      <c r="B1923" s="176" t="s">
        <v>45618</v>
      </c>
      <c r="C1923" s="176" t="s">
        <v>115</v>
      </c>
      <c r="D1923" s="178">
        <v>190.13</v>
      </c>
    </row>
    <row r="1924" spans="1:4" x14ac:dyDescent="0.25">
      <c r="A1924" s="176" t="s">
        <v>45619</v>
      </c>
      <c r="B1924" s="176" t="s">
        <v>45620</v>
      </c>
      <c r="C1924" s="176" t="s">
        <v>115</v>
      </c>
      <c r="D1924" s="178">
        <v>27.08</v>
      </c>
    </row>
    <row r="1925" spans="1:4" x14ac:dyDescent="0.25">
      <c r="A1925" s="176" t="s">
        <v>45621</v>
      </c>
      <c r="B1925" s="176" t="s">
        <v>45622</v>
      </c>
      <c r="C1925" s="176" t="s">
        <v>115</v>
      </c>
      <c r="D1925" s="178">
        <v>50.98</v>
      </c>
    </row>
    <row r="1926" spans="1:4" x14ac:dyDescent="0.25">
      <c r="A1926" s="176" t="s">
        <v>45623</v>
      </c>
      <c r="B1926" s="176" t="s">
        <v>45624</v>
      </c>
      <c r="C1926" s="176" t="s">
        <v>115</v>
      </c>
      <c r="D1926" s="178">
        <v>101.34</v>
      </c>
    </row>
    <row r="1927" spans="1:4" x14ac:dyDescent="0.25">
      <c r="A1927" s="176" t="s">
        <v>45625</v>
      </c>
      <c r="B1927" s="176" t="s">
        <v>45626</v>
      </c>
      <c r="C1927" s="176" t="s">
        <v>115</v>
      </c>
      <c r="D1927" s="178">
        <v>52.69</v>
      </c>
    </row>
    <row r="1928" spans="1:4" x14ac:dyDescent="0.25">
      <c r="A1928" s="176" t="s">
        <v>45627</v>
      </c>
      <c r="B1928" s="176" t="s">
        <v>45628</v>
      </c>
      <c r="C1928" s="176" t="s">
        <v>115</v>
      </c>
      <c r="D1928" s="178">
        <v>46.1</v>
      </c>
    </row>
    <row r="1929" spans="1:4" x14ac:dyDescent="0.25">
      <c r="A1929" s="176" t="s">
        <v>45629</v>
      </c>
      <c r="B1929" s="176" t="s">
        <v>45630</v>
      </c>
      <c r="C1929" s="176" t="s">
        <v>115</v>
      </c>
      <c r="D1929" s="178">
        <v>141.35</v>
      </c>
    </row>
    <row r="1930" spans="1:4" x14ac:dyDescent="0.25">
      <c r="A1930" s="176" t="s">
        <v>45631</v>
      </c>
      <c r="B1930" s="176" t="s">
        <v>45632</v>
      </c>
      <c r="C1930" s="176" t="s">
        <v>115</v>
      </c>
      <c r="D1930" s="178">
        <v>211.33</v>
      </c>
    </row>
    <row r="1931" spans="1:4" x14ac:dyDescent="0.25">
      <c r="A1931" s="176" t="s">
        <v>45633</v>
      </c>
      <c r="B1931" s="176" t="s">
        <v>45634</v>
      </c>
      <c r="C1931" s="176" t="s">
        <v>115</v>
      </c>
      <c r="D1931" s="178">
        <v>117.48</v>
      </c>
    </row>
    <row r="1932" spans="1:4" x14ac:dyDescent="0.25">
      <c r="A1932" s="176" t="s">
        <v>45635</v>
      </c>
      <c r="B1932" s="176" t="s">
        <v>45636</v>
      </c>
      <c r="C1932" s="176" t="s">
        <v>115</v>
      </c>
      <c r="D1932" s="178">
        <v>138.79</v>
      </c>
    </row>
    <row r="1933" spans="1:4" x14ac:dyDescent="0.25">
      <c r="A1933" s="176" t="s">
        <v>45637</v>
      </c>
      <c r="B1933" s="176" t="s">
        <v>45638</v>
      </c>
      <c r="C1933" s="176" t="s">
        <v>115</v>
      </c>
      <c r="D1933" s="178">
        <v>199</v>
      </c>
    </row>
    <row r="1934" spans="1:4" x14ac:dyDescent="0.25">
      <c r="A1934" s="176" t="s">
        <v>45639</v>
      </c>
      <c r="B1934" s="176" t="s">
        <v>45640</v>
      </c>
      <c r="C1934" s="176" t="s">
        <v>115</v>
      </c>
      <c r="D1934" s="178">
        <v>22.32</v>
      </c>
    </row>
    <row r="1935" spans="1:4" x14ac:dyDescent="0.25">
      <c r="A1935" s="176" t="s">
        <v>45641</v>
      </c>
      <c r="B1935" s="176" t="s">
        <v>45642</v>
      </c>
      <c r="C1935" s="176" t="s">
        <v>115</v>
      </c>
      <c r="D1935" s="178">
        <v>43.29</v>
      </c>
    </row>
    <row r="1936" spans="1:4" x14ac:dyDescent="0.25">
      <c r="A1936" s="176" t="s">
        <v>45643</v>
      </c>
      <c r="B1936" s="176" t="s">
        <v>45644</v>
      </c>
      <c r="C1936" s="176" t="s">
        <v>115</v>
      </c>
      <c r="D1936" s="178">
        <v>66.66</v>
      </c>
    </row>
    <row r="1937" spans="1:4" x14ac:dyDescent="0.25">
      <c r="A1937" s="176" t="s">
        <v>45645</v>
      </c>
      <c r="B1937" s="176" t="s">
        <v>45646</v>
      </c>
      <c r="C1937" s="176" t="s">
        <v>115</v>
      </c>
      <c r="D1937" s="178">
        <v>184.47</v>
      </c>
    </row>
    <row r="1938" spans="1:4" x14ac:dyDescent="0.25">
      <c r="A1938" s="176" t="s">
        <v>45647</v>
      </c>
      <c r="B1938" s="176" t="s">
        <v>45648</v>
      </c>
      <c r="C1938" s="176" t="s">
        <v>115</v>
      </c>
      <c r="D1938" s="178">
        <v>69.819999999999993</v>
      </c>
    </row>
    <row r="1939" spans="1:4" x14ac:dyDescent="0.25">
      <c r="A1939" s="176" t="s">
        <v>45649</v>
      </c>
      <c r="B1939" s="176" t="s">
        <v>45650</v>
      </c>
      <c r="C1939" s="176" t="s">
        <v>115</v>
      </c>
      <c r="D1939" s="178">
        <v>100.81</v>
      </c>
    </row>
    <row r="1940" spans="1:4" x14ac:dyDescent="0.25">
      <c r="A1940" s="176" t="s">
        <v>45651</v>
      </c>
      <c r="B1940" s="176" t="s">
        <v>45652</v>
      </c>
      <c r="C1940" s="176" t="s">
        <v>115</v>
      </c>
      <c r="D1940" s="178">
        <v>245.86</v>
      </c>
    </row>
    <row r="1941" spans="1:4" x14ac:dyDescent="0.25">
      <c r="A1941" s="176" t="s">
        <v>45653</v>
      </c>
      <c r="B1941" s="176" t="s">
        <v>45654</v>
      </c>
      <c r="C1941" s="176" t="s">
        <v>115</v>
      </c>
      <c r="D1941" s="178">
        <v>302.62</v>
      </c>
    </row>
    <row r="1942" spans="1:4" x14ac:dyDescent="0.25">
      <c r="A1942" s="176" t="s">
        <v>45655</v>
      </c>
      <c r="B1942" s="176" t="s">
        <v>45656</v>
      </c>
      <c r="C1942" s="176" t="s">
        <v>115</v>
      </c>
      <c r="D1942" s="178">
        <v>614.28</v>
      </c>
    </row>
    <row r="1943" spans="1:4" x14ac:dyDescent="0.25">
      <c r="A1943" s="176" t="s">
        <v>45657</v>
      </c>
      <c r="B1943" s="176" t="s">
        <v>45658</v>
      </c>
      <c r="C1943" s="176" t="s">
        <v>115</v>
      </c>
      <c r="D1943" s="178">
        <v>15.31</v>
      </c>
    </row>
    <row r="1944" spans="1:4" x14ac:dyDescent="0.25">
      <c r="A1944" s="176" t="s">
        <v>45659</v>
      </c>
      <c r="B1944" s="176" t="s">
        <v>45660</v>
      </c>
      <c r="C1944" s="176" t="s">
        <v>115</v>
      </c>
      <c r="D1944" s="178">
        <v>58.35</v>
      </c>
    </row>
    <row r="1945" spans="1:4" x14ac:dyDescent="0.25">
      <c r="A1945" s="176" t="s">
        <v>45661</v>
      </c>
      <c r="B1945" s="176" t="s">
        <v>45662</v>
      </c>
      <c r="C1945" s="176" t="s">
        <v>115</v>
      </c>
      <c r="D1945" s="178">
        <v>20.260000000000002</v>
      </c>
    </row>
    <row r="1946" spans="1:4" x14ac:dyDescent="0.25">
      <c r="A1946" s="176" t="s">
        <v>45663</v>
      </c>
      <c r="B1946" s="176" t="s">
        <v>45664</v>
      </c>
      <c r="C1946" s="176" t="s">
        <v>115</v>
      </c>
      <c r="D1946" s="178">
        <v>72.66</v>
      </c>
    </row>
    <row r="1947" spans="1:4" x14ac:dyDescent="0.25">
      <c r="A1947" s="176" t="s">
        <v>45665</v>
      </c>
      <c r="B1947" s="176" t="s">
        <v>45666</v>
      </c>
      <c r="C1947" s="176" t="s">
        <v>115</v>
      </c>
      <c r="D1947" s="178">
        <v>34</v>
      </c>
    </row>
    <row r="1948" spans="1:4" x14ac:dyDescent="0.25">
      <c r="A1948" s="176" t="s">
        <v>45667</v>
      </c>
      <c r="B1948" s="176" t="s">
        <v>45668</v>
      </c>
      <c r="C1948" s="176" t="s">
        <v>115</v>
      </c>
      <c r="D1948" s="178">
        <v>54.37</v>
      </c>
    </row>
    <row r="1949" spans="1:4" x14ac:dyDescent="0.25">
      <c r="A1949" s="176" t="s">
        <v>45669</v>
      </c>
      <c r="B1949" s="176" t="s">
        <v>45670</v>
      </c>
      <c r="C1949" s="176" t="s">
        <v>115</v>
      </c>
      <c r="D1949" s="178">
        <v>18.43</v>
      </c>
    </row>
    <row r="1950" spans="1:4" x14ac:dyDescent="0.25">
      <c r="A1950" s="176" t="s">
        <v>45671</v>
      </c>
      <c r="B1950" s="176" t="s">
        <v>45672</v>
      </c>
      <c r="C1950" s="176" t="s">
        <v>115</v>
      </c>
      <c r="D1950" s="178">
        <v>43.56</v>
      </c>
    </row>
    <row r="1951" spans="1:4" x14ac:dyDescent="0.25">
      <c r="A1951" s="176" t="s">
        <v>45673</v>
      </c>
      <c r="B1951" s="176" t="s">
        <v>45674</v>
      </c>
      <c r="C1951" s="176" t="s">
        <v>322</v>
      </c>
      <c r="D1951" s="178">
        <v>530</v>
      </c>
    </row>
    <row r="1952" spans="1:4" x14ac:dyDescent="0.25">
      <c r="A1952" s="176" t="s">
        <v>45675</v>
      </c>
      <c r="B1952" s="176" t="s">
        <v>45676</v>
      </c>
      <c r="C1952" s="176" t="s">
        <v>115</v>
      </c>
      <c r="D1952" s="178">
        <v>368.74</v>
      </c>
    </row>
    <row r="1953" spans="1:4" x14ac:dyDescent="0.25">
      <c r="A1953" s="176" t="s">
        <v>45677</v>
      </c>
      <c r="B1953" s="176" t="s">
        <v>45678</v>
      </c>
      <c r="C1953" s="176" t="s">
        <v>115</v>
      </c>
      <c r="D1953" s="178">
        <v>1121.67</v>
      </c>
    </row>
    <row r="1954" spans="1:4" x14ac:dyDescent="0.25">
      <c r="A1954" s="176" t="s">
        <v>45679</v>
      </c>
      <c r="B1954" s="176" t="s">
        <v>45680</v>
      </c>
      <c r="C1954" s="176" t="s">
        <v>83</v>
      </c>
      <c r="D1954" s="178">
        <v>1.4419999999999999</v>
      </c>
    </row>
    <row r="1955" spans="1:4" x14ac:dyDescent="0.25">
      <c r="A1955" s="176" t="s">
        <v>45681</v>
      </c>
      <c r="B1955" s="176" t="s">
        <v>45682</v>
      </c>
      <c r="C1955" s="176" t="s">
        <v>45683</v>
      </c>
      <c r="D1955" s="178">
        <v>84.23</v>
      </c>
    </row>
    <row r="1956" spans="1:4" x14ac:dyDescent="0.25">
      <c r="A1956" s="176" t="s">
        <v>45684</v>
      </c>
      <c r="B1956" s="176" t="s">
        <v>58784</v>
      </c>
      <c r="C1956" s="176" t="s">
        <v>322</v>
      </c>
      <c r="D1956" s="178">
        <v>95.18</v>
      </c>
    </row>
    <row r="1957" spans="1:4" x14ac:dyDescent="0.25">
      <c r="A1957" s="176" t="s">
        <v>45685</v>
      </c>
      <c r="B1957" s="176" t="s">
        <v>58785</v>
      </c>
      <c r="C1957" s="176" t="s">
        <v>322</v>
      </c>
      <c r="D1957" s="178">
        <v>169.05</v>
      </c>
    </row>
    <row r="1958" spans="1:4" x14ac:dyDescent="0.25">
      <c r="A1958" s="176" t="s">
        <v>45686</v>
      </c>
      <c r="B1958" s="176" t="s">
        <v>58786</v>
      </c>
      <c r="C1958" s="176" t="s">
        <v>45683</v>
      </c>
      <c r="D1958" s="178">
        <v>1223.1300000000001</v>
      </c>
    </row>
    <row r="1959" spans="1:4" x14ac:dyDescent="0.25">
      <c r="A1959" s="176" t="s">
        <v>45687</v>
      </c>
      <c r="B1959" s="176" t="s">
        <v>45688</v>
      </c>
      <c r="C1959" s="176" t="s">
        <v>115</v>
      </c>
      <c r="D1959" s="178">
        <v>4.33</v>
      </c>
    </row>
    <row r="1960" spans="1:4" x14ac:dyDescent="0.25">
      <c r="A1960" s="176" t="s">
        <v>45689</v>
      </c>
      <c r="B1960" s="176" t="s">
        <v>45690</v>
      </c>
      <c r="C1960" s="176" t="s">
        <v>115</v>
      </c>
      <c r="D1960" s="178">
        <v>6.0742000000000003</v>
      </c>
    </row>
    <row r="1961" spans="1:4" x14ac:dyDescent="0.25">
      <c r="A1961" s="176" t="s">
        <v>45691</v>
      </c>
      <c r="B1961" s="176" t="s">
        <v>45692</v>
      </c>
      <c r="C1961" s="176" t="s">
        <v>956</v>
      </c>
      <c r="D1961" s="178">
        <v>18.170000000000002</v>
      </c>
    </row>
    <row r="1962" spans="1:4" x14ac:dyDescent="0.25">
      <c r="A1962" s="176" t="s">
        <v>45693</v>
      </c>
      <c r="B1962" s="176" t="s">
        <v>45694</v>
      </c>
      <c r="C1962" s="176" t="s">
        <v>83</v>
      </c>
      <c r="D1962" s="178">
        <v>41.27</v>
      </c>
    </row>
    <row r="1963" spans="1:4" x14ac:dyDescent="0.25">
      <c r="A1963" s="176" t="s">
        <v>45695</v>
      </c>
      <c r="B1963" s="176" t="s">
        <v>45696</v>
      </c>
      <c r="C1963" s="176" t="s">
        <v>83</v>
      </c>
      <c r="D1963" s="178">
        <v>68.13</v>
      </c>
    </row>
    <row r="1964" spans="1:4" x14ac:dyDescent="0.25">
      <c r="A1964" s="176" t="s">
        <v>45697</v>
      </c>
      <c r="B1964" s="176" t="s">
        <v>45698</v>
      </c>
      <c r="C1964" s="176" t="s">
        <v>83</v>
      </c>
      <c r="D1964" s="178">
        <v>79.900000000000006</v>
      </c>
    </row>
    <row r="1965" spans="1:4" x14ac:dyDescent="0.25">
      <c r="A1965" s="176" t="s">
        <v>45699</v>
      </c>
      <c r="B1965" s="176" t="s">
        <v>45700</v>
      </c>
      <c r="C1965" s="176" t="s">
        <v>83</v>
      </c>
      <c r="D1965" s="178">
        <v>134.65809999999999</v>
      </c>
    </row>
    <row r="1966" spans="1:4" x14ac:dyDescent="0.25">
      <c r="A1966" s="176" t="s">
        <v>45701</v>
      </c>
      <c r="B1966" s="176" t="s">
        <v>45702</v>
      </c>
      <c r="C1966" s="176" t="s">
        <v>83</v>
      </c>
      <c r="D1966" s="178">
        <v>168.17</v>
      </c>
    </row>
    <row r="1967" spans="1:4" x14ac:dyDescent="0.25">
      <c r="A1967" s="176" t="s">
        <v>45703</v>
      </c>
      <c r="B1967" s="176" t="s">
        <v>45704</v>
      </c>
      <c r="C1967" s="176" t="s">
        <v>83</v>
      </c>
      <c r="D1967" s="178">
        <v>280.45</v>
      </c>
    </row>
    <row r="1968" spans="1:4" x14ac:dyDescent="0.25">
      <c r="A1968" s="176" t="s">
        <v>45705</v>
      </c>
      <c r="B1968" s="176" t="s">
        <v>45706</v>
      </c>
      <c r="C1968" s="176" t="s">
        <v>83</v>
      </c>
      <c r="D1968" s="178">
        <v>390.24</v>
      </c>
    </row>
    <row r="1969" spans="1:4" x14ac:dyDescent="0.25">
      <c r="A1969" s="176" t="s">
        <v>45707</v>
      </c>
      <c r="B1969" s="176" t="s">
        <v>45708</v>
      </c>
      <c r="C1969" s="176" t="s">
        <v>115</v>
      </c>
      <c r="D1969" s="178">
        <v>12.03</v>
      </c>
    </row>
    <row r="1970" spans="1:4" x14ac:dyDescent="0.25">
      <c r="A1970" s="176" t="s">
        <v>45709</v>
      </c>
      <c r="B1970" s="176" t="s">
        <v>45710</v>
      </c>
      <c r="C1970" s="176" t="s">
        <v>115</v>
      </c>
      <c r="D1970" s="178">
        <v>7.36</v>
      </c>
    </row>
    <row r="1971" spans="1:4" x14ac:dyDescent="0.25">
      <c r="A1971" s="176" t="s">
        <v>45711</v>
      </c>
      <c r="B1971" s="176" t="s">
        <v>45712</v>
      </c>
      <c r="C1971" s="176" t="s">
        <v>115</v>
      </c>
      <c r="D1971" s="178">
        <v>22.56</v>
      </c>
    </row>
    <row r="1972" spans="1:4" x14ac:dyDescent="0.25">
      <c r="A1972" s="176" t="s">
        <v>45713</v>
      </c>
      <c r="B1972" s="176" t="s">
        <v>45714</v>
      </c>
      <c r="C1972" s="176" t="s">
        <v>115</v>
      </c>
      <c r="D1972" s="178">
        <v>22.56</v>
      </c>
    </row>
    <row r="1973" spans="1:4" x14ac:dyDescent="0.25">
      <c r="A1973" s="176" t="s">
        <v>45715</v>
      </c>
      <c r="B1973" s="176" t="s">
        <v>45716</v>
      </c>
      <c r="C1973" s="176" t="s">
        <v>115</v>
      </c>
      <c r="D1973" s="178">
        <v>15.35</v>
      </c>
    </row>
    <row r="1974" spans="1:4" x14ac:dyDescent="0.25">
      <c r="A1974" s="176" t="s">
        <v>45717</v>
      </c>
      <c r="B1974" s="176" t="s">
        <v>45718</v>
      </c>
      <c r="C1974" s="176" t="s">
        <v>115</v>
      </c>
      <c r="D1974" s="178">
        <v>108.82</v>
      </c>
    </row>
    <row r="1975" spans="1:4" x14ac:dyDescent="0.25">
      <c r="A1975" s="176" t="s">
        <v>45719</v>
      </c>
      <c r="B1975" s="176" t="s">
        <v>45720</v>
      </c>
      <c r="C1975" s="176" t="s">
        <v>115</v>
      </c>
      <c r="D1975" s="178">
        <v>32.86</v>
      </c>
    </row>
    <row r="1976" spans="1:4" x14ac:dyDescent="0.25">
      <c r="A1976" s="176" t="s">
        <v>45721</v>
      </c>
      <c r="B1976" s="176" t="s">
        <v>45722</v>
      </c>
      <c r="C1976" s="176" t="s">
        <v>115</v>
      </c>
      <c r="D1976" s="178">
        <v>10.199999999999999</v>
      </c>
    </row>
    <row r="1977" spans="1:4" x14ac:dyDescent="0.25">
      <c r="A1977" s="176" t="s">
        <v>45723</v>
      </c>
      <c r="B1977" s="176" t="s">
        <v>45724</v>
      </c>
      <c r="C1977" s="176" t="s">
        <v>115</v>
      </c>
      <c r="D1977" s="178">
        <v>19.579999999999998</v>
      </c>
    </row>
    <row r="1978" spans="1:4" x14ac:dyDescent="0.25">
      <c r="A1978" s="176" t="s">
        <v>45725</v>
      </c>
      <c r="B1978" s="176" t="s">
        <v>45726</v>
      </c>
      <c r="C1978" s="176" t="s">
        <v>115</v>
      </c>
      <c r="D1978" s="178">
        <v>49.26</v>
      </c>
    </row>
    <row r="1979" spans="1:4" x14ac:dyDescent="0.25">
      <c r="A1979" s="176" t="s">
        <v>45727</v>
      </c>
      <c r="B1979" s="176" t="s">
        <v>45728</v>
      </c>
      <c r="C1979" s="176" t="s">
        <v>115</v>
      </c>
      <c r="D1979" s="178">
        <v>325632.44</v>
      </c>
    </row>
    <row r="1980" spans="1:4" x14ac:dyDescent="0.25">
      <c r="A1980" s="176" t="s">
        <v>45729</v>
      </c>
      <c r="B1980" s="176" t="s">
        <v>45730</v>
      </c>
      <c r="C1980" s="176" t="s">
        <v>115</v>
      </c>
      <c r="D1980" s="178">
        <v>279.68</v>
      </c>
    </row>
    <row r="1981" spans="1:4" x14ac:dyDescent="0.25">
      <c r="A1981" s="176" t="s">
        <v>45731</v>
      </c>
      <c r="B1981" s="176" t="s">
        <v>45732</v>
      </c>
      <c r="C1981" s="176" t="s">
        <v>115</v>
      </c>
      <c r="D1981" s="178">
        <v>588.13</v>
      </c>
    </row>
    <row r="1982" spans="1:4" x14ac:dyDescent="0.25">
      <c r="A1982" s="176" t="s">
        <v>45733</v>
      </c>
      <c r="B1982" s="176" t="s">
        <v>45734</v>
      </c>
      <c r="C1982" s="176" t="s">
        <v>51</v>
      </c>
      <c r="D1982" s="178">
        <v>5385.87</v>
      </c>
    </row>
    <row r="1983" spans="1:4" x14ac:dyDescent="0.25">
      <c r="A1983" s="176" t="s">
        <v>45735</v>
      </c>
      <c r="B1983" s="176" t="s">
        <v>45736</v>
      </c>
      <c r="C1983" s="176" t="s">
        <v>115</v>
      </c>
      <c r="D1983" s="178">
        <v>153000</v>
      </c>
    </row>
    <row r="1984" spans="1:4" x14ac:dyDescent="0.25">
      <c r="A1984" s="176" t="s">
        <v>45737</v>
      </c>
      <c r="B1984" s="176" t="s">
        <v>45738</v>
      </c>
      <c r="C1984" s="176" t="s">
        <v>115</v>
      </c>
      <c r="D1984" s="178">
        <v>236900</v>
      </c>
    </row>
    <row r="1985" spans="1:4" x14ac:dyDescent="0.25">
      <c r="A1985" s="176" t="s">
        <v>45739</v>
      </c>
      <c r="B1985" s="176" t="s">
        <v>45740</v>
      </c>
      <c r="C1985" s="176" t="s">
        <v>115</v>
      </c>
      <c r="D1985" s="178">
        <v>79000</v>
      </c>
    </row>
    <row r="1986" spans="1:4" x14ac:dyDescent="0.25">
      <c r="A1986" s="176" t="s">
        <v>45741</v>
      </c>
      <c r="B1986" s="176" t="s">
        <v>45742</v>
      </c>
      <c r="C1986" s="176" t="s">
        <v>115</v>
      </c>
      <c r="D1986" s="178">
        <v>89000</v>
      </c>
    </row>
    <row r="1987" spans="1:4" x14ac:dyDescent="0.25">
      <c r="A1987" s="176" t="s">
        <v>45743</v>
      </c>
      <c r="B1987" s="176" t="s">
        <v>45744</v>
      </c>
      <c r="C1987" s="176" t="s">
        <v>115</v>
      </c>
      <c r="D1987" s="178">
        <v>92000</v>
      </c>
    </row>
    <row r="1988" spans="1:4" x14ac:dyDescent="0.25">
      <c r="A1988" s="176" t="s">
        <v>45745</v>
      </c>
      <c r="B1988" s="176" t="s">
        <v>45746</v>
      </c>
      <c r="C1988" s="176" t="s">
        <v>115</v>
      </c>
      <c r="D1988" s="178">
        <v>54.44</v>
      </c>
    </row>
    <row r="1989" spans="1:4" x14ac:dyDescent="0.25">
      <c r="A1989" s="176" t="s">
        <v>45747</v>
      </c>
      <c r="B1989" s="176" t="s">
        <v>45748</v>
      </c>
      <c r="C1989" s="176" t="s">
        <v>115</v>
      </c>
      <c r="D1989" s="178">
        <v>2.88</v>
      </c>
    </row>
    <row r="1990" spans="1:4" x14ac:dyDescent="0.25">
      <c r="A1990" s="176" t="s">
        <v>45749</v>
      </c>
      <c r="B1990" s="176" t="s">
        <v>45750</v>
      </c>
      <c r="C1990" s="176" t="s">
        <v>115</v>
      </c>
      <c r="D1990" s="178">
        <v>10.24</v>
      </c>
    </row>
    <row r="1991" spans="1:4" x14ac:dyDescent="0.25">
      <c r="A1991" s="176" t="s">
        <v>45751</v>
      </c>
      <c r="B1991" s="176" t="s">
        <v>45752</v>
      </c>
      <c r="C1991" s="176" t="s">
        <v>115</v>
      </c>
      <c r="D1991" s="178">
        <v>1.42</v>
      </c>
    </row>
    <row r="1992" spans="1:4" x14ac:dyDescent="0.25">
      <c r="A1992" s="176" t="s">
        <v>45753</v>
      </c>
      <c r="B1992" s="176" t="s">
        <v>45754</v>
      </c>
      <c r="C1992" s="176" t="s">
        <v>115</v>
      </c>
      <c r="D1992" s="178">
        <v>7.9799999999999996E-2</v>
      </c>
    </row>
    <row r="1993" spans="1:4" x14ac:dyDescent="0.25">
      <c r="A1993" s="176" t="s">
        <v>45755</v>
      </c>
      <c r="B1993" s="176" t="s">
        <v>45756</v>
      </c>
      <c r="C1993" s="176" t="s">
        <v>115</v>
      </c>
      <c r="D1993" s="178">
        <v>4.53</v>
      </c>
    </row>
    <row r="1994" spans="1:4" x14ac:dyDescent="0.25">
      <c r="A1994" s="176" t="s">
        <v>45757</v>
      </c>
      <c r="B1994" s="176" t="s">
        <v>45758</v>
      </c>
      <c r="C1994" s="176" t="s">
        <v>115</v>
      </c>
      <c r="D1994" s="178">
        <v>7.2099999999999997E-2</v>
      </c>
    </row>
    <row r="1995" spans="1:4" x14ac:dyDescent="0.25">
      <c r="A1995" s="176" t="s">
        <v>45759</v>
      </c>
      <c r="B1995" s="176" t="s">
        <v>45760</v>
      </c>
      <c r="C1995" s="176" t="s">
        <v>115</v>
      </c>
      <c r="D1995" s="178">
        <v>0.25700000000000001</v>
      </c>
    </row>
    <row r="1996" spans="1:4" x14ac:dyDescent="0.25">
      <c r="A1996" s="176" t="s">
        <v>45761</v>
      </c>
      <c r="B1996" s="176" t="s">
        <v>45762</v>
      </c>
      <c r="C1996" s="176" t="s">
        <v>115</v>
      </c>
      <c r="D1996" s="178">
        <v>2.73</v>
      </c>
    </row>
    <row r="1997" spans="1:4" x14ac:dyDescent="0.25">
      <c r="A1997" s="176" t="s">
        <v>45763</v>
      </c>
      <c r="B1997" s="176" t="s">
        <v>45764</v>
      </c>
      <c r="C1997" s="176" t="s">
        <v>115</v>
      </c>
      <c r="D1997" s="178">
        <v>92.7</v>
      </c>
    </row>
    <row r="1998" spans="1:4" x14ac:dyDescent="0.25">
      <c r="A1998" s="176" t="s">
        <v>45765</v>
      </c>
      <c r="B1998" s="176" t="s">
        <v>45766</v>
      </c>
      <c r="C1998" s="176" t="s">
        <v>115</v>
      </c>
      <c r="D1998" s="178">
        <v>4.9400000000000004</v>
      </c>
    </row>
    <row r="1999" spans="1:4" x14ac:dyDescent="0.25">
      <c r="A1999" s="176" t="s">
        <v>45767</v>
      </c>
      <c r="B1999" s="176" t="s">
        <v>45768</v>
      </c>
      <c r="C1999" s="176" t="s">
        <v>115</v>
      </c>
      <c r="D1999" s="178">
        <v>63.06</v>
      </c>
    </row>
    <row r="2000" spans="1:4" x14ac:dyDescent="0.25">
      <c r="A2000" s="176" t="s">
        <v>45769</v>
      </c>
      <c r="B2000" s="176" t="s">
        <v>45770</v>
      </c>
      <c r="C2000" s="176" t="s">
        <v>115</v>
      </c>
      <c r="D2000" s="178">
        <v>4.6900000000000004</v>
      </c>
    </row>
    <row r="2001" spans="1:4" x14ac:dyDescent="0.25">
      <c r="A2001" s="176" t="s">
        <v>45771</v>
      </c>
      <c r="B2001" s="176" t="s">
        <v>45772</v>
      </c>
      <c r="C2001" s="176" t="s">
        <v>115</v>
      </c>
      <c r="D2001" s="178">
        <v>84.09</v>
      </c>
    </row>
    <row r="2002" spans="1:4" x14ac:dyDescent="0.25">
      <c r="A2002" s="176" t="s">
        <v>45773</v>
      </c>
      <c r="B2002" s="176" t="s">
        <v>45774</v>
      </c>
      <c r="C2002" s="176" t="s">
        <v>115</v>
      </c>
      <c r="D2002" s="178">
        <v>6.63</v>
      </c>
    </row>
    <row r="2003" spans="1:4" x14ac:dyDescent="0.25">
      <c r="A2003" s="176" t="s">
        <v>45775</v>
      </c>
      <c r="B2003" s="176" t="s">
        <v>45776</v>
      </c>
      <c r="C2003" s="176" t="s">
        <v>115</v>
      </c>
      <c r="D2003" s="178">
        <v>129.37</v>
      </c>
    </row>
    <row r="2004" spans="1:4" x14ac:dyDescent="0.25">
      <c r="A2004" s="176" t="s">
        <v>45777</v>
      </c>
      <c r="B2004" s="176" t="s">
        <v>45778</v>
      </c>
      <c r="C2004" s="176" t="s">
        <v>115</v>
      </c>
      <c r="D2004" s="178">
        <v>10.66</v>
      </c>
    </row>
    <row r="2005" spans="1:4" x14ac:dyDescent="0.25">
      <c r="A2005" s="176" t="s">
        <v>45779</v>
      </c>
      <c r="B2005" s="176" t="s">
        <v>45780</v>
      </c>
      <c r="C2005" s="176" t="s">
        <v>115</v>
      </c>
      <c r="D2005" s="178">
        <v>54</v>
      </c>
    </row>
    <row r="2006" spans="1:4" x14ac:dyDescent="0.25">
      <c r="A2006" s="176" t="s">
        <v>45781</v>
      </c>
      <c r="B2006" s="176" t="s">
        <v>45782</v>
      </c>
      <c r="C2006" s="176" t="s">
        <v>115</v>
      </c>
      <c r="D2006" s="178">
        <v>10</v>
      </c>
    </row>
    <row r="2007" spans="1:4" x14ac:dyDescent="0.25">
      <c r="A2007" s="176" t="s">
        <v>45783</v>
      </c>
      <c r="B2007" s="176" t="s">
        <v>45784</v>
      </c>
      <c r="C2007" s="176" t="s">
        <v>115</v>
      </c>
      <c r="D2007" s="178">
        <v>0.2404</v>
      </c>
    </row>
    <row r="2008" spans="1:4" x14ac:dyDescent="0.25">
      <c r="A2008" s="176" t="s">
        <v>45785</v>
      </c>
      <c r="B2008" s="176" t="s">
        <v>45786</v>
      </c>
      <c r="C2008" s="176" t="s">
        <v>115</v>
      </c>
      <c r="D2008" s="178">
        <v>2.37</v>
      </c>
    </row>
    <row r="2009" spans="1:4" x14ac:dyDescent="0.25">
      <c r="A2009" s="176" t="s">
        <v>45787</v>
      </c>
      <c r="B2009" s="176" t="s">
        <v>45788</v>
      </c>
      <c r="C2009" s="176" t="s">
        <v>115</v>
      </c>
      <c r="D2009" s="178">
        <v>48.31</v>
      </c>
    </row>
    <row r="2010" spans="1:4" x14ac:dyDescent="0.25">
      <c r="A2010" s="176" t="s">
        <v>45789</v>
      </c>
      <c r="B2010" s="176" t="s">
        <v>45790</v>
      </c>
      <c r="C2010" s="176" t="s">
        <v>115</v>
      </c>
      <c r="D2010" s="178">
        <v>3.71</v>
      </c>
    </row>
    <row r="2011" spans="1:4" x14ac:dyDescent="0.25">
      <c r="A2011" s="176" t="s">
        <v>45791</v>
      </c>
      <c r="B2011" s="176" t="s">
        <v>45792</v>
      </c>
      <c r="C2011" s="176" t="s">
        <v>115</v>
      </c>
      <c r="D2011" s="178">
        <v>1.69</v>
      </c>
    </row>
    <row r="2012" spans="1:4" x14ac:dyDescent="0.25">
      <c r="A2012" s="176" t="s">
        <v>45793</v>
      </c>
      <c r="B2012" s="176" t="s">
        <v>45794</v>
      </c>
      <c r="C2012" s="176" t="s">
        <v>115</v>
      </c>
      <c r="D2012" s="178">
        <v>85.49</v>
      </c>
    </row>
    <row r="2013" spans="1:4" x14ac:dyDescent="0.25">
      <c r="A2013" s="176" t="s">
        <v>45795</v>
      </c>
      <c r="B2013" s="176" t="s">
        <v>45796</v>
      </c>
      <c r="C2013" s="176" t="s">
        <v>115</v>
      </c>
      <c r="D2013" s="178">
        <v>5.39</v>
      </c>
    </row>
    <row r="2014" spans="1:4" x14ac:dyDescent="0.25">
      <c r="A2014" s="176" t="s">
        <v>45797</v>
      </c>
      <c r="B2014" s="176" t="s">
        <v>45798</v>
      </c>
      <c r="C2014" s="176" t="s">
        <v>115</v>
      </c>
      <c r="D2014" s="178">
        <v>11.89</v>
      </c>
    </row>
    <row r="2015" spans="1:4" x14ac:dyDescent="0.25">
      <c r="A2015" s="176" t="s">
        <v>45799</v>
      </c>
      <c r="B2015" s="176" t="s">
        <v>45800</v>
      </c>
      <c r="C2015" s="176" t="s">
        <v>115</v>
      </c>
      <c r="D2015" s="178">
        <v>177.15</v>
      </c>
    </row>
    <row r="2016" spans="1:4" x14ac:dyDescent="0.25">
      <c r="A2016" s="176" t="s">
        <v>45801</v>
      </c>
      <c r="B2016" s="176" t="s">
        <v>45802</v>
      </c>
      <c r="C2016" s="176" t="s">
        <v>115</v>
      </c>
      <c r="D2016" s="178">
        <v>8.66</v>
      </c>
    </row>
    <row r="2017" spans="1:4" x14ac:dyDescent="0.25">
      <c r="A2017" s="176" t="s">
        <v>45803</v>
      </c>
      <c r="B2017" s="176" t="s">
        <v>45804</v>
      </c>
      <c r="C2017" s="176" t="s">
        <v>115</v>
      </c>
      <c r="D2017" s="178">
        <v>5.03</v>
      </c>
    </row>
    <row r="2018" spans="1:4" x14ac:dyDescent="0.25">
      <c r="A2018" s="176" t="s">
        <v>45805</v>
      </c>
      <c r="B2018" s="176" t="s">
        <v>45806</v>
      </c>
      <c r="C2018" s="176" t="s">
        <v>115</v>
      </c>
      <c r="D2018" s="178">
        <v>4.87</v>
      </c>
    </row>
    <row r="2019" spans="1:4" x14ac:dyDescent="0.25">
      <c r="A2019" s="176" t="s">
        <v>45807</v>
      </c>
      <c r="B2019" s="176" t="s">
        <v>45808</v>
      </c>
      <c r="C2019" s="176" t="s">
        <v>115</v>
      </c>
      <c r="D2019" s="178">
        <v>5.27</v>
      </c>
    </row>
    <row r="2020" spans="1:4" x14ac:dyDescent="0.25">
      <c r="A2020" s="176" t="s">
        <v>45809</v>
      </c>
      <c r="B2020" s="176" t="s">
        <v>45810</v>
      </c>
      <c r="C2020" s="176" t="s">
        <v>115</v>
      </c>
      <c r="D2020" s="178">
        <v>6.67</v>
      </c>
    </row>
    <row r="2021" spans="1:4" x14ac:dyDescent="0.25">
      <c r="A2021" s="176" t="s">
        <v>45811</v>
      </c>
      <c r="B2021" s="176" t="s">
        <v>45812</v>
      </c>
      <c r="C2021" s="176" t="s">
        <v>115</v>
      </c>
      <c r="D2021" s="178">
        <v>10.16</v>
      </c>
    </row>
    <row r="2022" spans="1:4" x14ac:dyDescent="0.25">
      <c r="A2022" s="176" t="s">
        <v>45813</v>
      </c>
      <c r="B2022" s="176" t="s">
        <v>45814</v>
      </c>
      <c r="C2022" s="176" t="s">
        <v>115</v>
      </c>
      <c r="D2022" s="178">
        <v>18.25</v>
      </c>
    </row>
    <row r="2023" spans="1:4" x14ac:dyDescent="0.25">
      <c r="A2023" s="176" t="s">
        <v>45815</v>
      </c>
      <c r="B2023" s="176" t="s">
        <v>45816</v>
      </c>
      <c r="C2023" s="176" t="s">
        <v>115</v>
      </c>
      <c r="D2023" s="178">
        <v>22.89</v>
      </c>
    </row>
    <row r="2024" spans="1:4" x14ac:dyDescent="0.25">
      <c r="A2024" s="176" t="s">
        <v>45817</v>
      </c>
      <c r="B2024" s="176" t="s">
        <v>45818</v>
      </c>
      <c r="C2024" s="176" t="s">
        <v>115</v>
      </c>
      <c r="D2024" s="178">
        <v>35.28</v>
      </c>
    </row>
    <row r="2025" spans="1:4" x14ac:dyDescent="0.25">
      <c r="A2025" s="176" t="s">
        <v>45819</v>
      </c>
      <c r="B2025" s="176" t="s">
        <v>45820</v>
      </c>
      <c r="C2025" s="176" t="s">
        <v>115</v>
      </c>
      <c r="D2025" s="178">
        <v>43.9621</v>
      </c>
    </row>
    <row r="2026" spans="1:4" x14ac:dyDescent="0.25">
      <c r="A2026" s="176" t="s">
        <v>45821</v>
      </c>
      <c r="B2026" s="176" t="s">
        <v>45822</v>
      </c>
      <c r="C2026" s="176" t="s">
        <v>115</v>
      </c>
      <c r="D2026" s="178">
        <v>83.960499999999996</v>
      </c>
    </row>
    <row r="2027" spans="1:4" x14ac:dyDescent="0.25">
      <c r="A2027" s="176" t="s">
        <v>45823</v>
      </c>
      <c r="B2027" s="176" t="s">
        <v>45824</v>
      </c>
      <c r="C2027" s="176" t="s">
        <v>115</v>
      </c>
      <c r="D2027" s="178">
        <v>136.1799</v>
      </c>
    </row>
    <row r="2028" spans="1:4" x14ac:dyDescent="0.25">
      <c r="A2028" s="176" t="s">
        <v>45825</v>
      </c>
      <c r="B2028" s="176" t="s">
        <v>45826</v>
      </c>
      <c r="C2028" s="176" t="s">
        <v>115</v>
      </c>
      <c r="D2028" s="178">
        <v>150.5146</v>
      </c>
    </row>
    <row r="2029" spans="1:4" x14ac:dyDescent="0.25">
      <c r="A2029" s="176" t="s">
        <v>45827</v>
      </c>
      <c r="B2029" s="176" t="s">
        <v>45828</v>
      </c>
      <c r="C2029" s="176" t="s">
        <v>115</v>
      </c>
      <c r="D2029" s="178">
        <v>288.74220000000003</v>
      </c>
    </row>
    <row r="2030" spans="1:4" x14ac:dyDescent="0.25">
      <c r="A2030" s="176" t="s">
        <v>45829</v>
      </c>
      <c r="B2030" s="176" t="s">
        <v>45830</v>
      </c>
      <c r="C2030" s="176" t="s">
        <v>115</v>
      </c>
      <c r="D2030" s="178">
        <v>337.88979999999998</v>
      </c>
    </row>
    <row r="2031" spans="1:4" x14ac:dyDescent="0.25">
      <c r="A2031" s="176" t="s">
        <v>45831</v>
      </c>
      <c r="B2031" s="176" t="s">
        <v>45832</v>
      </c>
      <c r="C2031" s="176" t="s">
        <v>115</v>
      </c>
      <c r="D2031" s="178">
        <v>306.14870000000002</v>
      </c>
    </row>
    <row r="2032" spans="1:4" x14ac:dyDescent="0.25">
      <c r="A2032" s="176" t="s">
        <v>45833</v>
      </c>
      <c r="B2032" s="176" t="s">
        <v>56884</v>
      </c>
      <c r="C2032" s="176" t="s">
        <v>115</v>
      </c>
      <c r="D2032" s="178">
        <v>12.2</v>
      </c>
    </row>
    <row r="2033" spans="1:4" x14ac:dyDescent="0.25">
      <c r="A2033" s="176" t="s">
        <v>45834</v>
      </c>
      <c r="B2033" s="176" t="s">
        <v>56885</v>
      </c>
      <c r="C2033" s="176" t="s">
        <v>115</v>
      </c>
      <c r="D2033" s="178">
        <v>16.260000000000002</v>
      </c>
    </row>
    <row r="2034" spans="1:4" x14ac:dyDescent="0.25">
      <c r="A2034" s="176" t="s">
        <v>45835</v>
      </c>
      <c r="B2034" s="176" t="s">
        <v>56886</v>
      </c>
      <c r="C2034" s="176" t="s">
        <v>115</v>
      </c>
      <c r="D2034" s="178">
        <v>55.12</v>
      </c>
    </row>
    <row r="2035" spans="1:4" x14ac:dyDescent="0.25">
      <c r="A2035" s="176" t="s">
        <v>45836</v>
      </c>
      <c r="B2035" s="176" t="s">
        <v>45837</v>
      </c>
      <c r="C2035" s="176" t="s">
        <v>115</v>
      </c>
      <c r="D2035" s="178">
        <v>0.89</v>
      </c>
    </row>
    <row r="2036" spans="1:4" x14ac:dyDescent="0.25">
      <c r="A2036" s="176" t="s">
        <v>45838</v>
      </c>
      <c r="B2036" s="176" t="s">
        <v>45839</v>
      </c>
      <c r="C2036" s="176" t="s">
        <v>115</v>
      </c>
      <c r="D2036" s="178">
        <v>0.89</v>
      </c>
    </row>
    <row r="2037" spans="1:4" x14ac:dyDescent="0.25">
      <c r="A2037" s="176" t="s">
        <v>45840</v>
      </c>
      <c r="B2037" s="176" t="s">
        <v>45841</v>
      </c>
      <c r="C2037" s="176" t="s">
        <v>115</v>
      </c>
      <c r="D2037" s="178">
        <v>1.19</v>
      </c>
    </row>
    <row r="2038" spans="1:4" x14ac:dyDescent="0.25">
      <c r="A2038" s="176" t="s">
        <v>45842</v>
      </c>
      <c r="B2038" s="176" t="s">
        <v>45843</v>
      </c>
      <c r="C2038" s="176" t="s">
        <v>115</v>
      </c>
      <c r="D2038" s="178">
        <v>1.01</v>
      </c>
    </row>
    <row r="2039" spans="1:4" x14ac:dyDescent="0.25">
      <c r="A2039" s="176" t="s">
        <v>45844</v>
      </c>
      <c r="B2039" s="176" t="s">
        <v>45845</v>
      </c>
      <c r="C2039" s="176" t="s">
        <v>115</v>
      </c>
      <c r="D2039" s="178">
        <v>1</v>
      </c>
    </row>
    <row r="2040" spans="1:4" x14ac:dyDescent="0.25">
      <c r="A2040" s="176" t="s">
        <v>45846</v>
      </c>
      <c r="B2040" s="176" t="s">
        <v>45847</v>
      </c>
      <c r="C2040" s="176" t="s">
        <v>115</v>
      </c>
      <c r="D2040" s="178">
        <v>1.6</v>
      </c>
    </row>
    <row r="2041" spans="1:4" x14ac:dyDescent="0.25">
      <c r="A2041" s="176" t="s">
        <v>45848</v>
      </c>
      <c r="B2041" s="176" t="s">
        <v>45849</v>
      </c>
      <c r="C2041" s="176" t="s">
        <v>115</v>
      </c>
      <c r="D2041" s="178">
        <v>2.3199999999999998</v>
      </c>
    </row>
    <row r="2042" spans="1:4" x14ac:dyDescent="0.25">
      <c r="A2042" s="176" t="s">
        <v>45850</v>
      </c>
      <c r="B2042" s="176" t="s">
        <v>45851</v>
      </c>
      <c r="C2042" s="176" t="s">
        <v>115</v>
      </c>
      <c r="D2042" s="178">
        <v>2.92</v>
      </c>
    </row>
    <row r="2043" spans="1:4" x14ac:dyDescent="0.25">
      <c r="A2043" s="176" t="s">
        <v>45852</v>
      </c>
      <c r="B2043" s="176" t="s">
        <v>45853</v>
      </c>
      <c r="C2043" s="176" t="s">
        <v>115</v>
      </c>
      <c r="D2043" s="178">
        <v>5.24</v>
      </c>
    </row>
    <row r="2044" spans="1:4" x14ac:dyDescent="0.25">
      <c r="A2044" s="176" t="s">
        <v>45854</v>
      </c>
      <c r="B2044" s="176" t="s">
        <v>45855</v>
      </c>
      <c r="C2044" s="176" t="s">
        <v>115</v>
      </c>
      <c r="D2044" s="178">
        <v>7.11</v>
      </c>
    </row>
    <row r="2045" spans="1:4" x14ac:dyDescent="0.25">
      <c r="A2045" s="176" t="s">
        <v>45856</v>
      </c>
      <c r="B2045" s="176" t="s">
        <v>45857</v>
      </c>
      <c r="C2045" s="176" t="s">
        <v>115</v>
      </c>
      <c r="D2045" s="178">
        <v>9.85</v>
      </c>
    </row>
    <row r="2046" spans="1:4" x14ac:dyDescent="0.25">
      <c r="A2046" s="176" t="s">
        <v>45858</v>
      </c>
      <c r="B2046" s="176" t="s">
        <v>45859</v>
      </c>
      <c r="C2046" s="176" t="s">
        <v>115</v>
      </c>
      <c r="D2046" s="178">
        <v>13</v>
      </c>
    </row>
    <row r="2047" spans="1:4" x14ac:dyDescent="0.25">
      <c r="A2047" s="176" t="s">
        <v>45860</v>
      </c>
      <c r="B2047" s="176" t="s">
        <v>45861</v>
      </c>
      <c r="C2047" s="176" t="s">
        <v>115</v>
      </c>
      <c r="D2047" s="178">
        <v>18.350000000000001</v>
      </c>
    </row>
    <row r="2048" spans="1:4" x14ac:dyDescent="0.25">
      <c r="A2048" s="176" t="s">
        <v>45862</v>
      </c>
      <c r="B2048" s="176" t="s">
        <v>45863</v>
      </c>
      <c r="C2048" s="176" t="s">
        <v>115</v>
      </c>
      <c r="D2048" s="178">
        <v>22.23</v>
      </c>
    </row>
    <row r="2049" spans="1:4" x14ac:dyDescent="0.25">
      <c r="A2049" s="176" t="s">
        <v>45864</v>
      </c>
      <c r="B2049" s="176" t="s">
        <v>45865</v>
      </c>
      <c r="C2049" s="176" t="s">
        <v>115</v>
      </c>
      <c r="D2049" s="178">
        <v>36.07</v>
      </c>
    </row>
    <row r="2050" spans="1:4" x14ac:dyDescent="0.25">
      <c r="A2050" s="176" t="s">
        <v>45866</v>
      </c>
      <c r="B2050" s="176" t="s">
        <v>45867</v>
      </c>
      <c r="C2050" s="176" t="s">
        <v>115</v>
      </c>
      <c r="D2050" s="178">
        <v>45.95</v>
      </c>
    </row>
    <row r="2051" spans="1:4" x14ac:dyDescent="0.25">
      <c r="A2051" s="176" t="s">
        <v>45868</v>
      </c>
      <c r="B2051" s="176" t="s">
        <v>45869</v>
      </c>
      <c r="C2051" s="176" t="s">
        <v>115</v>
      </c>
      <c r="D2051" s="178">
        <v>55.87</v>
      </c>
    </row>
    <row r="2052" spans="1:4" x14ac:dyDescent="0.25">
      <c r="A2052" s="176" t="s">
        <v>45870</v>
      </c>
      <c r="B2052" s="176" t="s">
        <v>45871</v>
      </c>
      <c r="C2052" s="176" t="s">
        <v>115</v>
      </c>
      <c r="D2052" s="178">
        <v>210</v>
      </c>
    </row>
    <row r="2053" spans="1:4" x14ac:dyDescent="0.25">
      <c r="A2053" s="176" t="s">
        <v>45872</v>
      </c>
      <c r="B2053" s="176" t="s">
        <v>45873</v>
      </c>
      <c r="C2053" s="176" t="s">
        <v>115</v>
      </c>
      <c r="D2053" s="178">
        <v>322.39</v>
      </c>
    </row>
    <row r="2054" spans="1:4" x14ac:dyDescent="0.25">
      <c r="A2054" s="176" t="s">
        <v>45874</v>
      </c>
      <c r="B2054" s="176" t="s">
        <v>45875</v>
      </c>
      <c r="C2054" s="176" t="s">
        <v>115</v>
      </c>
      <c r="D2054" s="178">
        <v>905.37</v>
      </c>
    </row>
    <row r="2055" spans="1:4" x14ac:dyDescent="0.25">
      <c r="A2055" s="176" t="s">
        <v>45876</v>
      </c>
      <c r="B2055" s="176" t="s">
        <v>45877</v>
      </c>
      <c r="C2055" s="176" t="s">
        <v>115</v>
      </c>
      <c r="D2055" s="178">
        <v>6.03</v>
      </c>
    </row>
    <row r="2056" spans="1:4" x14ac:dyDescent="0.25">
      <c r="A2056" s="176" t="s">
        <v>45878</v>
      </c>
      <c r="B2056" s="176" t="s">
        <v>45879</v>
      </c>
      <c r="C2056" s="176" t="s">
        <v>115</v>
      </c>
      <c r="D2056" s="178">
        <v>10.92</v>
      </c>
    </row>
    <row r="2057" spans="1:4" x14ac:dyDescent="0.25">
      <c r="A2057" s="176" t="s">
        <v>45880</v>
      </c>
      <c r="B2057" s="176" t="s">
        <v>45881</v>
      </c>
      <c r="C2057" s="176" t="s">
        <v>115</v>
      </c>
      <c r="D2057" s="178">
        <v>20.99</v>
      </c>
    </row>
    <row r="2058" spans="1:4" x14ac:dyDescent="0.25">
      <c r="A2058" s="176" t="s">
        <v>45882</v>
      </c>
      <c r="B2058" s="176" t="s">
        <v>45883</v>
      </c>
      <c r="C2058" s="176" t="s">
        <v>115</v>
      </c>
      <c r="D2058" s="178">
        <v>50.74</v>
      </c>
    </row>
    <row r="2059" spans="1:4" x14ac:dyDescent="0.25">
      <c r="A2059" s="176" t="s">
        <v>45884</v>
      </c>
      <c r="B2059" s="176" t="s">
        <v>45885</v>
      </c>
      <c r="C2059" s="176" t="s">
        <v>115</v>
      </c>
      <c r="D2059" s="178">
        <v>63.07</v>
      </c>
    </row>
    <row r="2060" spans="1:4" x14ac:dyDescent="0.25">
      <c r="A2060" s="176" t="s">
        <v>45886</v>
      </c>
      <c r="B2060" s="176" t="s">
        <v>45887</v>
      </c>
      <c r="C2060" s="176" t="s">
        <v>115</v>
      </c>
      <c r="D2060" s="178">
        <v>72.72</v>
      </c>
    </row>
    <row r="2061" spans="1:4" x14ac:dyDescent="0.25">
      <c r="A2061" s="176" t="s">
        <v>45888</v>
      </c>
      <c r="B2061" s="176" t="s">
        <v>45889</v>
      </c>
      <c r="C2061" s="176" t="s">
        <v>115</v>
      </c>
      <c r="D2061" s="178">
        <v>145.82</v>
      </c>
    </row>
    <row r="2062" spans="1:4" x14ac:dyDescent="0.25">
      <c r="A2062" s="176" t="s">
        <v>45890</v>
      </c>
      <c r="B2062" s="176" t="s">
        <v>57051</v>
      </c>
      <c r="C2062" s="176" t="s">
        <v>115</v>
      </c>
      <c r="D2062" s="178">
        <v>1749.97</v>
      </c>
    </row>
    <row r="2063" spans="1:4" x14ac:dyDescent="0.25">
      <c r="A2063" s="176" t="s">
        <v>45891</v>
      </c>
      <c r="B2063" s="176" t="s">
        <v>57052</v>
      </c>
      <c r="C2063" s="176" t="s">
        <v>115</v>
      </c>
      <c r="D2063" s="178">
        <v>1895.19</v>
      </c>
    </row>
    <row r="2064" spans="1:4" x14ac:dyDescent="0.25">
      <c r="A2064" s="176" t="s">
        <v>45892</v>
      </c>
      <c r="B2064" s="176" t="s">
        <v>57053</v>
      </c>
      <c r="C2064" s="176" t="s">
        <v>115</v>
      </c>
      <c r="D2064" s="178">
        <v>2779.97</v>
      </c>
    </row>
    <row r="2065" spans="1:4" x14ac:dyDescent="0.25">
      <c r="A2065" s="176" t="s">
        <v>45893</v>
      </c>
      <c r="B2065" s="176" t="s">
        <v>57054</v>
      </c>
      <c r="C2065" s="176" t="s">
        <v>115</v>
      </c>
      <c r="D2065" s="178">
        <v>5528.61</v>
      </c>
    </row>
    <row r="2066" spans="1:4" x14ac:dyDescent="0.25">
      <c r="A2066" s="176" t="s">
        <v>45894</v>
      </c>
      <c r="B2066" s="176" t="s">
        <v>57055</v>
      </c>
      <c r="C2066" s="176" t="s">
        <v>115</v>
      </c>
      <c r="D2066" s="178">
        <v>3706.97</v>
      </c>
    </row>
    <row r="2067" spans="1:4" x14ac:dyDescent="0.25">
      <c r="A2067" s="176" t="s">
        <v>45895</v>
      </c>
      <c r="B2067" s="176" t="s">
        <v>57056</v>
      </c>
      <c r="C2067" s="176" t="s">
        <v>115</v>
      </c>
      <c r="D2067" s="178">
        <v>10945</v>
      </c>
    </row>
    <row r="2068" spans="1:4" x14ac:dyDescent="0.25">
      <c r="A2068" s="176" t="s">
        <v>45896</v>
      </c>
      <c r="B2068" s="176" t="s">
        <v>57057</v>
      </c>
      <c r="C2068" s="176" t="s">
        <v>115</v>
      </c>
      <c r="D2068" s="178">
        <v>5148.97</v>
      </c>
    </row>
    <row r="2069" spans="1:4" x14ac:dyDescent="0.25">
      <c r="A2069" s="176" t="s">
        <v>45897</v>
      </c>
      <c r="B2069" s="176" t="s">
        <v>57058</v>
      </c>
      <c r="C2069" s="176" t="s">
        <v>115</v>
      </c>
      <c r="D2069" s="178">
        <v>6849.6</v>
      </c>
    </row>
    <row r="2070" spans="1:4" x14ac:dyDescent="0.25">
      <c r="A2070" s="176" t="s">
        <v>45898</v>
      </c>
      <c r="B2070" s="176" t="s">
        <v>57059</v>
      </c>
      <c r="C2070" s="176" t="s">
        <v>115</v>
      </c>
      <c r="D2070" s="178">
        <v>9635</v>
      </c>
    </row>
    <row r="2071" spans="1:4" x14ac:dyDescent="0.25">
      <c r="A2071" s="176" t="s">
        <v>45899</v>
      </c>
      <c r="B2071" s="176" t="s">
        <v>57060</v>
      </c>
      <c r="C2071" s="176" t="s">
        <v>115</v>
      </c>
      <c r="D2071" s="178">
        <v>9832.1587999999992</v>
      </c>
    </row>
    <row r="2072" spans="1:4" x14ac:dyDescent="0.25">
      <c r="A2072" s="176" t="s">
        <v>45900</v>
      </c>
      <c r="B2072" s="176" t="s">
        <v>45901</v>
      </c>
      <c r="C2072" s="176" t="s">
        <v>322</v>
      </c>
      <c r="D2072" s="178">
        <v>150.24</v>
      </c>
    </row>
    <row r="2073" spans="1:4" x14ac:dyDescent="0.25">
      <c r="A2073" s="176" t="s">
        <v>45902</v>
      </c>
      <c r="B2073" s="176" t="s">
        <v>45903</v>
      </c>
      <c r="C2073" s="176" t="s">
        <v>322</v>
      </c>
      <c r="D2073" s="178">
        <v>54.41</v>
      </c>
    </row>
    <row r="2074" spans="1:4" x14ac:dyDescent="0.25">
      <c r="A2074" s="176" t="s">
        <v>45904</v>
      </c>
      <c r="B2074" s="176" t="s">
        <v>45905</v>
      </c>
      <c r="C2074" s="176" t="s">
        <v>115</v>
      </c>
      <c r="D2074" s="178">
        <v>26</v>
      </c>
    </row>
    <row r="2075" spans="1:4" x14ac:dyDescent="0.25">
      <c r="A2075" s="176" t="s">
        <v>45906</v>
      </c>
      <c r="B2075" s="176" t="s">
        <v>45907</v>
      </c>
      <c r="C2075" s="176" t="s">
        <v>115</v>
      </c>
      <c r="D2075" s="178">
        <v>33.979999999999997</v>
      </c>
    </row>
    <row r="2076" spans="1:4" x14ac:dyDescent="0.25">
      <c r="A2076" s="176" t="s">
        <v>45908</v>
      </c>
      <c r="B2076" s="176" t="s">
        <v>45909</v>
      </c>
      <c r="C2076" s="176" t="s">
        <v>115</v>
      </c>
      <c r="D2076" s="178">
        <v>9.7200000000000006</v>
      </c>
    </row>
    <row r="2077" spans="1:4" x14ac:dyDescent="0.25">
      <c r="A2077" s="176" t="s">
        <v>45910</v>
      </c>
      <c r="B2077" s="176" t="s">
        <v>45911</v>
      </c>
      <c r="C2077" s="176" t="s">
        <v>115</v>
      </c>
      <c r="D2077" s="178">
        <v>76.069999999999993</v>
      </c>
    </row>
    <row r="2078" spans="1:4" x14ac:dyDescent="0.25">
      <c r="A2078" s="176" t="s">
        <v>45912</v>
      </c>
      <c r="B2078" s="176" t="s">
        <v>45913</v>
      </c>
      <c r="C2078" s="176" t="s">
        <v>83</v>
      </c>
      <c r="D2078" s="178">
        <v>160.04</v>
      </c>
    </row>
    <row r="2079" spans="1:4" x14ac:dyDescent="0.25">
      <c r="A2079" s="176" t="s">
        <v>45914</v>
      </c>
      <c r="B2079" s="176" t="s">
        <v>45915</v>
      </c>
      <c r="C2079" s="176" t="s">
        <v>83</v>
      </c>
      <c r="D2079" s="178">
        <v>246.76</v>
      </c>
    </row>
    <row r="2080" spans="1:4" x14ac:dyDescent="0.25">
      <c r="A2080" s="176" t="s">
        <v>45916</v>
      </c>
      <c r="B2080" s="176" t="s">
        <v>45917</v>
      </c>
      <c r="C2080" s="176" t="s">
        <v>83</v>
      </c>
      <c r="D2080" s="178">
        <v>630.48</v>
      </c>
    </row>
    <row r="2081" spans="1:4" x14ac:dyDescent="0.25">
      <c r="A2081" s="176" t="s">
        <v>45918</v>
      </c>
      <c r="B2081" s="176" t="s">
        <v>45919</v>
      </c>
      <c r="C2081" s="176" t="s">
        <v>322</v>
      </c>
      <c r="D2081" s="178">
        <v>76.739999999999995</v>
      </c>
    </row>
    <row r="2082" spans="1:4" x14ac:dyDescent="0.25">
      <c r="A2082" s="176" t="s">
        <v>45920</v>
      </c>
      <c r="B2082" s="176" t="s">
        <v>45921</v>
      </c>
      <c r="C2082" s="176" t="s">
        <v>115</v>
      </c>
      <c r="D2082" s="178">
        <v>1.75</v>
      </c>
    </row>
    <row r="2083" spans="1:4" x14ac:dyDescent="0.25">
      <c r="A2083" s="176" t="s">
        <v>45922</v>
      </c>
      <c r="B2083" s="176" t="s">
        <v>57646</v>
      </c>
      <c r="C2083" s="176" t="s">
        <v>51</v>
      </c>
      <c r="D2083" s="178">
        <v>120.51</v>
      </c>
    </row>
    <row r="2084" spans="1:4" x14ac:dyDescent="0.25">
      <c r="A2084" s="176" t="s">
        <v>45923</v>
      </c>
      <c r="B2084" s="176" t="s">
        <v>45924</v>
      </c>
      <c r="C2084" s="176" t="s">
        <v>115</v>
      </c>
      <c r="D2084" s="178">
        <v>2.92</v>
      </c>
    </row>
    <row r="2085" spans="1:4" x14ac:dyDescent="0.25">
      <c r="A2085" s="176" t="s">
        <v>45925</v>
      </c>
      <c r="B2085" s="176" t="s">
        <v>45926</v>
      </c>
      <c r="C2085" s="176" t="s">
        <v>115</v>
      </c>
      <c r="D2085" s="178">
        <v>2.58</v>
      </c>
    </row>
    <row r="2086" spans="1:4" x14ac:dyDescent="0.25">
      <c r="A2086" s="176" t="s">
        <v>45927</v>
      </c>
      <c r="B2086" s="176" t="s">
        <v>45928</v>
      </c>
      <c r="C2086" s="176" t="s">
        <v>115</v>
      </c>
      <c r="D2086" s="178">
        <v>4.38</v>
      </c>
    </row>
    <row r="2087" spans="1:4" x14ac:dyDescent="0.25">
      <c r="A2087" s="176" t="s">
        <v>45929</v>
      </c>
      <c r="B2087" s="176" t="s">
        <v>45930</v>
      </c>
      <c r="C2087" s="176" t="s">
        <v>115</v>
      </c>
      <c r="D2087" s="178">
        <v>6.72</v>
      </c>
    </row>
    <row r="2088" spans="1:4" x14ac:dyDescent="0.25">
      <c r="A2088" s="176" t="s">
        <v>45931</v>
      </c>
      <c r="B2088" s="176" t="s">
        <v>45932</v>
      </c>
      <c r="C2088" s="176" t="s">
        <v>115</v>
      </c>
      <c r="D2088" s="178">
        <v>10.97</v>
      </c>
    </row>
    <row r="2089" spans="1:4" x14ac:dyDescent="0.25">
      <c r="A2089" s="176" t="s">
        <v>45933</v>
      </c>
      <c r="B2089" s="176" t="s">
        <v>45934</v>
      </c>
      <c r="C2089" s="176" t="s">
        <v>115</v>
      </c>
      <c r="D2089" s="178">
        <v>13.74</v>
      </c>
    </row>
    <row r="2090" spans="1:4" x14ac:dyDescent="0.25">
      <c r="A2090" s="176" t="s">
        <v>45935</v>
      </c>
      <c r="B2090" s="176" t="s">
        <v>45936</v>
      </c>
      <c r="C2090" s="176" t="s">
        <v>115</v>
      </c>
      <c r="D2090" s="178">
        <v>26.52</v>
      </c>
    </row>
    <row r="2091" spans="1:4" x14ac:dyDescent="0.25">
      <c r="A2091" s="176" t="s">
        <v>45937</v>
      </c>
      <c r="B2091" s="176" t="s">
        <v>45938</v>
      </c>
      <c r="C2091" s="176" t="s">
        <v>83</v>
      </c>
      <c r="D2091" s="178">
        <v>0.254</v>
      </c>
    </row>
    <row r="2092" spans="1:4" x14ac:dyDescent="0.25">
      <c r="A2092" s="176" t="s">
        <v>45939</v>
      </c>
      <c r="B2092" s="176" t="s">
        <v>45940</v>
      </c>
      <c r="C2092" s="176" t="s">
        <v>115</v>
      </c>
      <c r="D2092" s="178">
        <v>929.15</v>
      </c>
    </row>
    <row r="2093" spans="1:4" x14ac:dyDescent="0.25">
      <c r="A2093" s="176" t="s">
        <v>45941</v>
      </c>
      <c r="B2093" s="176" t="s">
        <v>45942</v>
      </c>
      <c r="C2093" s="176" t="s">
        <v>83</v>
      </c>
      <c r="D2093" s="178">
        <v>2.3199999999999998</v>
      </c>
    </row>
    <row r="2094" spans="1:4" x14ac:dyDescent="0.25">
      <c r="A2094" s="176" t="s">
        <v>45943</v>
      </c>
      <c r="B2094" s="176" t="s">
        <v>45944</v>
      </c>
      <c r="C2094" s="176" t="s">
        <v>83</v>
      </c>
      <c r="D2094" s="178">
        <v>1.1587000000000001</v>
      </c>
    </row>
    <row r="2095" spans="1:4" x14ac:dyDescent="0.25">
      <c r="A2095" s="176" t="s">
        <v>45945</v>
      </c>
      <c r="B2095" s="176" t="s">
        <v>45946</v>
      </c>
      <c r="C2095" s="176" t="s">
        <v>83</v>
      </c>
      <c r="D2095" s="178">
        <v>1.5502</v>
      </c>
    </row>
    <row r="2096" spans="1:4" x14ac:dyDescent="0.25">
      <c r="A2096" s="176" t="s">
        <v>45947</v>
      </c>
      <c r="B2096" s="176" t="s">
        <v>45948</v>
      </c>
      <c r="C2096" s="176" t="s">
        <v>83</v>
      </c>
      <c r="D2096" s="178">
        <v>2.0192000000000001</v>
      </c>
    </row>
    <row r="2097" spans="1:4" x14ac:dyDescent="0.25">
      <c r="A2097" s="176" t="s">
        <v>45949</v>
      </c>
      <c r="B2097" s="176" t="s">
        <v>45950</v>
      </c>
      <c r="C2097" s="176" t="s">
        <v>83</v>
      </c>
      <c r="D2097" s="178">
        <v>3.0085000000000002</v>
      </c>
    </row>
    <row r="2098" spans="1:4" x14ac:dyDescent="0.25">
      <c r="A2098" s="176" t="s">
        <v>45951</v>
      </c>
      <c r="B2098" s="176" t="s">
        <v>45952</v>
      </c>
      <c r="C2098" s="176" t="s">
        <v>83</v>
      </c>
      <c r="D2098" s="178">
        <v>3.2608000000000001</v>
      </c>
    </row>
    <row r="2099" spans="1:4" x14ac:dyDescent="0.25">
      <c r="A2099" s="176" t="s">
        <v>45953</v>
      </c>
      <c r="B2099" s="176" t="s">
        <v>45954</v>
      </c>
      <c r="C2099" s="176" t="s">
        <v>83</v>
      </c>
      <c r="D2099" s="178">
        <v>2.7294999999999998</v>
      </c>
    </row>
    <row r="2100" spans="1:4" x14ac:dyDescent="0.25">
      <c r="A2100" s="176" t="s">
        <v>45955</v>
      </c>
      <c r="B2100" s="176" t="s">
        <v>45956</v>
      </c>
      <c r="C2100" s="176" t="s">
        <v>115</v>
      </c>
      <c r="D2100" s="178">
        <v>5.78</v>
      </c>
    </row>
    <row r="2101" spans="1:4" x14ac:dyDescent="0.25">
      <c r="A2101" s="176" t="s">
        <v>45957</v>
      </c>
      <c r="B2101" s="176" t="s">
        <v>45958</v>
      </c>
      <c r="C2101" s="176" t="s">
        <v>115</v>
      </c>
      <c r="D2101" s="178">
        <v>6.85</v>
      </c>
    </row>
    <row r="2102" spans="1:4" x14ac:dyDescent="0.25">
      <c r="A2102" s="176" t="s">
        <v>45959</v>
      </c>
      <c r="B2102" s="176" t="s">
        <v>45960</v>
      </c>
      <c r="C2102" s="176" t="s">
        <v>115</v>
      </c>
      <c r="D2102" s="178">
        <v>11.74</v>
      </c>
    </row>
    <row r="2103" spans="1:4" x14ac:dyDescent="0.25">
      <c r="A2103" s="176" t="s">
        <v>45961</v>
      </c>
      <c r="B2103" s="176" t="s">
        <v>45962</v>
      </c>
      <c r="C2103" s="176" t="s">
        <v>115</v>
      </c>
      <c r="D2103" s="178">
        <v>15.58</v>
      </c>
    </row>
    <row r="2104" spans="1:4" x14ac:dyDescent="0.25">
      <c r="A2104" s="176" t="s">
        <v>45963</v>
      </c>
      <c r="B2104" s="176" t="s">
        <v>45964</v>
      </c>
      <c r="C2104" s="176" t="s">
        <v>115</v>
      </c>
      <c r="D2104" s="178">
        <v>12.07</v>
      </c>
    </row>
    <row r="2105" spans="1:4" x14ac:dyDescent="0.25">
      <c r="A2105" s="176" t="s">
        <v>45965</v>
      </c>
      <c r="B2105" s="176" t="s">
        <v>45966</v>
      </c>
      <c r="C2105" s="176" t="s">
        <v>115</v>
      </c>
      <c r="D2105" s="178">
        <v>24.37</v>
      </c>
    </row>
    <row r="2106" spans="1:4" x14ac:dyDescent="0.25">
      <c r="A2106" s="176" t="s">
        <v>45967</v>
      </c>
      <c r="B2106" s="176" t="s">
        <v>45968</v>
      </c>
      <c r="C2106" s="176" t="s">
        <v>115</v>
      </c>
      <c r="D2106" s="178">
        <v>60.26</v>
      </c>
    </row>
    <row r="2107" spans="1:4" x14ac:dyDescent="0.25">
      <c r="A2107" s="176" t="s">
        <v>45969</v>
      </c>
      <c r="B2107" s="176" t="s">
        <v>45970</v>
      </c>
      <c r="C2107" s="176" t="s">
        <v>115</v>
      </c>
      <c r="D2107" s="178">
        <v>182236.36</v>
      </c>
    </row>
    <row r="2108" spans="1:4" x14ac:dyDescent="0.25">
      <c r="A2108" s="176" t="s">
        <v>45971</v>
      </c>
      <c r="B2108" s="176" t="s">
        <v>45972</v>
      </c>
      <c r="C2108" s="176" t="s">
        <v>115</v>
      </c>
      <c r="D2108" s="178">
        <v>123000</v>
      </c>
    </row>
    <row r="2109" spans="1:4" x14ac:dyDescent="0.25">
      <c r="A2109" s="176" t="s">
        <v>45973</v>
      </c>
      <c r="B2109" s="176" t="s">
        <v>45974</v>
      </c>
      <c r="C2109" s="176" t="s">
        <v>115</v>
      </c>
      <c r="D2109" s="178">
        <v>149350</v>
      </c>
    </row>
    <row r="2110" spans="1:4" x14ac:dyDescent="0.25">
      <c r="A2110" s="176" t="s">
        <v>45975</v>
      </c>
      <c r="B2110" s="176" t="s">
        <v>45976</v>
      </c>
      <c r="C2110" s="176" t="s">
        <v>115</v>
      </c>
      <c r="D2110" s="178">
        <v>331777</v>
      </c>
    </row>
    <row r="2111" spans="1:4" x14ac:dyDescent="0.25">
      <c r="A2111" s="176" t="s">
        <v>45977</v>
      </c>
      <c r="B2111" s="176" t="s">
        <v>45978</v>
      </c>
      <c r="C2111" s="176" t="s">
        <v>115</v>
      </c>
      <c r="D2111" s="178">
        <v>411555</v>
      </c>
    </row>
    <row r="2112" spans="1:4" x14ac:dyDescent="0.25">
      <c r="A2112" s="176" t="s">
        <v>45979</v>
      </c>
      <c r="B2112" s="176" t="s">
        <v>45980</v>
      </c>
      <c r="C2112" s="176" t="s">
        <v>115</v>
      </c>
      <c r="D2112" s="178">
        <v>128000</v>
      </c>
    </row>
    <row r="2113" spans="1:4" x14ac:dyDescent="0.25">
      <c r="A2113" s="176" t="s">
        <v>45981</v>
      </c>
      <c r="B2113" s="176" t="s">
        <v>45982</v>
      </c>
      <c r="C2113" s="176" t="s">
        <v>115</v>
      </c>
      <c r="D2113" s="178">
        <v>158000</v>
      </c>
    </row>
    <row r="2114" spans="1:4" x14ac:dyDescent="0.25">
      <c r="A2114" s="176" t="s">
        <v>45983</v>
      </c>
      <c r="B2114" s="176" t="s">
        <v>45984</v>
      </c>
      <c r="C2114" s="176" t="s">
        <v>115</v>
      </c>
      <c r="D2114" s="178">
        <v>688.2</v>
      </c>
    </row>
    <row r="2115" spans="1:4" x14ac:dyDescent="0.25">
      <c r="A2115" s="176" t="s">
        <v>45985</v>
      </c>
      <c r="B2115" s="176" t="s">
        <v>45986</v>
      </c>
      <c r="C2115" s="176" t="s">
        <v>115</v>
      </c>
      <c r="D2115" s="178">
        <v>808.76</v>
      </c>
    </row>
    <row r="2116" spans="1:4" x14ac:dyDescent="0.25">
      <c r="A2116" s="176" t="s">
        <v>45987</v>
      </c>
      <c r="B2116" s="176" t="s">
        <v>45988</v>
      </c>
      <c r="C2116" s="176" t="s">
        <v>115</v>
      </c>
      <c r="D2116" s="178">
        <v>895.7</v>
      </c>
    </row>
    <row r="2117" spans="1:4" x14ac:dyDescent="0.25">
      <c r="A2117" s="176" t="s">
        <v>45989</v>
      </c>
      <c r="B2117" s="176" t="s">
        <v>45990</v>
      </c>
      <c r="C2117" s="176" t="s">
        <v>115</v>
      </c>
      <c r="D2117" s="178">
        <v>995.66</v>
      </c>
    </row>
    <row r="2118" spans="1:4" x14ac:dyDescent="0.25">
      <c r="A2118" s="176" t="s">
        <v>45991</v>
      </c>
      <c r="B2118" s="176" t="s">
        <v>45992</v>
      </c>
      <c r="C2118" s="176" t="s">
        <v>115</v>
      </c>
      <c r="D2118" s="178">
        <v>1089.32</v>
      </c>
    </row>
    <row r="2119" spans="1:4" x14ac:dyDescent="0.25">
      <c r="A2119" s="176" t="s">
        <v>45993</v>
      </c>
      <c r="B2119" s="176" t="s">
        <v>45994</v>
      </c>
      <c r="C2119" s="176" t="s">
        <v>115</v>
      </c>
      <c r="D2119" s="178">
        <v>1185.82</v>
      </c>
    </row>
    <row r="2120" spans="1:4" x14ac:dyDescent="0.25">
      <c r="A2120" s="176" t="s">
        <v>45995</v>
      </c>
      <c r="B2120" s="176" t="s">
        <v>45996</v>
      </c>
      <c r="C2120" s="176" t="s">
        <v>115</v>
      </c>
      <c r="D2120" s="178">
        <v>1296.4000000000001</v>
      </c>
    </row>
    <row r="2121" spans="1:4" x14ac:dyDescent="0.25">
      <c r="A2121" s="176" t="s">
        <v>45997</v>
      </c>
      <c r="B2121" s="176" t="s">
        <v>45998</v>
      </c>
      <c r="C2121" s="176" t="s">
        <v>115</v>
      </c>
      <c r="D2121" s="178">
        <v>1396.57</v>
      </c>
    </row>
    <row r="2122" spans="1:4" x14ac:dyDescent="0.25">
      <c r="A2122" s="176" t="s">
        <v>45999</v>
      </c>
      <c r="B2122" s="176" t="s">
        <v>46000</v>
      </c>
      <c r="C2122" s="176" t="s">
        <v>115</v>
      </c>
      <c r="D2122" s="178">
        <v>1493.49</v>
      </c>
    </row>
    <row r="2123" spans="1:4" x14ac:dyDescent="0.25">
      <c r="A2123" s="176" t="s">
        <v>46001</v>
      </c>
      <c r="B2123" s="176" t="s">
        <v>46002</v>
      </c>
      <c r="C2123" s="176" t="s">
        <v>115</v>
      </c>
      <c r="D2123" s="178">
        <v>1590.63</v>
      </c>
    </row>
    <row r="2124" spans="1:4" x14ac:dyDescent="0.25">
      <c r="A2124" s="176" t="s">
        <v>46003</v>
      </c>
      <c r="B2124" s="176" t="s">
        <v>46004</v>
      </c>
      <c r="C2124" s="176" t="s">
        <v>115</v>
      </c>
      <c r="D2124" s="178">
        <v>885.51</v>
      </c>
    </row>
    <row r="2125" spans="1:4" x14ac:dyDescent="0.25">
      <c r="A2125" s="176" t="s">
        <v>46005</v>
      </c>
      <c r="B2125" s="176" t="s">
        <v>46006</v>
      </c>
      <c r="C2125" s="176" t="s">
        <v>115</v>
      </c>
      <c r="D2125" s="178">
        <v>975.71</v>
      </c>
    </row>
    <row r="2126" spans="1:4" x14ac:dyDescent="0.25">
      <c r="A2126" s="176" t="s">
        <v>46007</v>
      </c>
      <c r="B2126" s="176" t="s">
        <v>46008</v>
      </c>
      <c r="C2126" s="176" t="s">
        <v>115</v>
      </c>
      <c r="D2126" s="178">
        <v>1079.1400000000001</v>
      </c>
    </row>
    <row r="2127" spans="1:4" x14ac:dyDescent="0.25">
      <c r="A2127" s="176" t="s">
        <v>46009</v>
      </c>
      <c r="B2127" s="176" t="s">
        <v>46010</v>
      </c>
      <c r="C2127" s="176" t="s">
        <v>115</v>
      </c>
      <c r="D2127" s="178">
        <v>1176.28</v>
      </c>
    </row>
    <row r="2128" spans="1:4" x14ac:dyDescent="0.25">
      <c r="A2128" s="176" t="s">
        <v>46011</v>
      </c>
      <c r="B2128" s="176" t="s">
        <v>46012</v>
      </c>
      <c r="C2128" s="176" t="s">
        <v>115</v>
      </c>
      <c r="D2128" s="178">
        <v>1269.8399999999999</v>
      </c>
    </row>
    <row r="2129" spans="1:4" x14ac:dyDescent="0.25">
      <c r="A2129" s="176" t="s">
        <v>46013</v>
      </c>
      <c r="B2129" s="176" t="s">
        <v>46014</v>
      </c>
      <c r="C2129" s="176" t="s">
        <v>115</v>
      </c>
      <c r="D2129" s="178">
        <v>1276.4100000000001</v>
      </c>
    </row>
    <row r="2130" spans="1:4" x14ac:dyDescent="0.25">
      <c r="A2130" s="176" t="s">
        <v>46015</v>
      </c>
      <c r="B2130" s="176" t="s">
        <v>46016</v>
      </c>
      <c r="C2130" s="176" t="s">
        <v>115</v>
      </c>
      <c r="D2130" s="178">
        <v>1486.77</v>
      </c>
    </row>
    <row r="2131" spans="1:4" x14ac:dyDescent="0.25">
      <c r="A2131" s="176" t="s">
        <v>46017</v>
      </c>
      <c r="B2131" s="176" t="s">
        <v>46018</v>
      </c>
      <c r="C2131" s="176" t="s">
        <v>115</v>
      </c>
      <c r="D2131" s="178">
        <v>1590.63</v>
      </c>
    </row>
    <row r="2132" spans="1:4" x14ac:dyDescent="0.25">
      <c r="A2132" s="176" t="s">
        <v>46019</v>
      </c>
      <c r="B2132" s="176" t="s">
        <v>46020</v>
      </c>
      <c r="C2132" s="176" t="s">
        <v>115</v>
      </c>
      <c r="D2132" s="178">
        <v>1687.33</v>
      </c>
    </row>
    <row r="2133" spans="1:4" x14ac:dyDescent="0.25">
      <c r="A2133" s="176" t="s">
        <v>46021</v>
      </c>
      <c r="B2133" s="176" t="s">
        <v>46022</v>
      </c>
      <c r="C2133" s="176" t="s">
        <v>115</v>
      </c>
      <c r="D2133" s="178">
        <v>1797.48</v>
      </c>
    </row>
    <row r="2134" spans="1:4" x14ac:dyDescent="0.25">
      <c r="A2134" s="176" t="s">
        <v>46023</v>
      </c>
      <c r="B2134" s="176" t="s">
        <v>46024</v>
      </c>
      <c r="C2134" s="176" t="s">
        <v>322</v>
      </c>
      <c r="D2134" s="178">
        <v>97.53</v>
      </c>
    </row>
    <row r="2135" spans="1:4" x14ac:dyDescent="0.25">
      <c r="A2135" s="176" t="s">
        <v>46025</v>
      </c>
      <c r="B2135" s="176" t="s">
        <v>46026</v>
      </c>
      <c r="C2135" s="176" t="s">
        <v>322</v>
      </c>
      <c r="D2135" s="178">
        <v>22.5123</v>
      </c>
    </row>
    <row r="2136" spans="1:4" x14ac:dyDescent="0.25">
      <c r="A2136" s="176" t="s">
        <v>46027</v>
      </c>
      <c r="B2136" s="176" t="s">
        <v>46028</v>
      </c>
      <c r="C2136" s="176" t="s">
        <v>322</v>
      </c>
      <c r="D2136" s="178">
        <v>25.459099999999999</v>
      </c>
    </row>
    <row r="2137" spans="1:4" x14ac:dyDescent="0.25">
      <c r="A2137" s="176" t="s">
        <v>46029</v>
      </c>
      <c r="B2137" s="176" t="s">
        <v>46030</v>
      </c>
      <c r="C2137" s="176" t="s">
        <v>322</v>
      </c>
      <c r="D2137" s="178">
        <v>38.770000000000003</v>
      </c>
    </row>
    <row r="2138" spans="1:4" x14ac:dyDescent="0.25">
      <c r="A2138" s="176" t="s">
        <v>46031</v>
      </c>
      <c r="B2138" s="176" t="s">
        <v>46032</v>
      </c>
      <c r="C2138" s="176" t="s">
        <v>322</v>
      </c>
      <c r="D2138" s="178">
        <v>50.537300000000002</v>
      </c>
    </row>
    <row r="2139" spans="1:4" x14ac:dyDescent="0.25">
      <c r="A2139" s="176" t="s">
        <v>46033</v>
      </c>
      <c r="B2139" s="176" t="s">
        <v>46034</v>
      </c>
      <c r="C2139" s="176" t="s">
        <v>322</v>
      </c>
      <c r="D2139" s="178">
        <v>68.559200000000004</v>
      </c>
    </row>
    <row r="2140" spans="1:4" x14ac:dyDescent="0.25">
      <c r="A2140" s="176" t="s">
        <v>46035</v>
      </c>
      <c r="B2140" s="176" t="s">
        <v>46036</v>
      </c>
      <c r="C2140" s="176" t="s">
        <v>322</v>
      </c>
      <c r="D2140" s="178">
        <v>92.103800000000007</v>
      </c>
    </row>
    <row r="2141" spans="1:4" x14ac:dyDescent="0.25">
      <c r="A2141" s="176" t="s">
        <v>46037</v>
      </c>
      <c r="B2141" s="176" t="s">
        <v>46038</v>
      </c>
      <c r="C2141" s="176" t="s">
        <v>322</v>
      </c>
      <c r="D2141" s="178">
        <v>138.16069999999999</v>
      </c>
    </row>
    <row r="2142" spans="1:4" x14ac:dyDescent="0.25">
      <c r="A2142" s="176" t="s">
        <v>46039</v>
      </c>
      <c r="B2142" s="176" t="s">
        <v>46040</v>
      </c>
      <c r="C2142" s="176" t="s">
        <v>322</v>
      </c>
      <c r="D2142" s="178">
        <v>184.2176</v>
      </c>
    </row>
    <row r="2143" spans="1:4" x14ac:dyDescent="0.25">
      <c r="A2143" s="176" t="s">
        <v>46041</v>
      </c>
      <c r="B2143" s="176" t="s">
        <v>46042</v>
      </c>
      <c r="C2143" s="176" t="s">
        <v>322</v>
      </c>
      <c r="D2143" s="178">
        <v>33.578000000000003</v>
      </c>
    </row>
    <row r="2144" spans="1:4" x14ac:dyDescent="0.25">
      <c r="A2144" s="176" t="s">
        <v>46043</v>
      </c>
      <c r="B2144" s="176" t="s">
        <v>46044</v>
      </c>
      <c r="C2144" s="176" t="s">
        <v>322</v>
      </c>
      <c r="D2144" s="178">
        <v>36.9758</v>
      </c>
    </row>
    <row r="2145" spans="1:4" x14ac:dyDescent="0.25">
      <c r="A2145" s="176" t="s">
        <v>46045</v>
      </c>
      <c r="B2145" s="176" t="s">
        <v>46046</v>
      </c>
      <c r="C2145" s="176" t="s">
        <v>322</v>
      </c>
      <c r="D2145" s="178">
        <v>45.275100000000002</v>
      </c>
    </row>
    <row r="2146" spans="1:4" x14ac:dyDescent="0.25">
      <c r="A2146" s="176" t="s">
        <v>46047</v>
      </c>
      <c r="B2146" s="176" t="s">
        <v>46048</v>
      </c>
      <c r="C2146" s="176" t="s">
        <v>322</v>
      </c>
      <c r="D2146" s="178">
        <v>38.880299999999998</v>
      </c>
    </row>
    <row r="2147" spans="1:4" x14ac:dyDescent="0.25">
      <c r="A2147" s="176" t="s">
        <v>46049</v>
      </c>
      <c r="B2147" s="176" t="s">
        <v>46050</v>
      </c>
      <c r="C2147" s="176" t="s">
        <v>322</v>
      </c>
      <c r="D2147" s="178">
        <v>38.880299999999998</v>
      </c>
    </row>
    <row r="2148" spans="1:4" x14ac:dyDescent="0.25">
      <c r="A2148" s="176" t="s">
        <v>46051</v>
      </c>
      <c r="B2148" s="176" t="s">
        <v>46052</v>
      </c>
      <c r="C2148" s="176" t="s">
        <v>322</v>
      </c>
      <c r="D2148" s="178">
        <v>28.004999999999999</v>
      </c>
    </row>
    <row r="2149" spans="1:4" x14ac:dyDescent="0.25">
      <c r="A2149" s="176" t="s">
        <v>46053</v>
      </c>
      <c r="B2149" s="176" t="s">
        <v>46054</v>
      </c>
      <c r="C2149" s="176" t="s">
        <v>115</v>
      </c>
      <c r="D2149" s="178">
        <v>116.81</v>
      </c>
    </row>
    <row r="2150" spans="1:4" x14ac:dyDescent="0.25">
      <c r="A2150" s="176" t="s">
        <v>46055</v>
      </c>
      <c r="B2150" s="176" t="s">
        <v>46056</v>
      </c>
      <c r="C2150" s="176" t="s">
        <v>115</v>
      </c>
      <c r="D2150" s="178">
        <v>133.06</v>
      </c>
    </row>
    <row r="2151" spans="1:4" x14ac:dyDescent="0.25">
      <c r="A2151" s="176" t="s">
        <v>46057</v>
      </c>
      <c r="B2151" s="176" t="s">
        <v>46058</v>
      </c>
      <c r="C2151" s="176" t="s">
        <v>115</v>
      </c>
      <c r="D2151" s="178">
        <v>42.15</v>
      </c>
    </row>
    <row r="2152" spans="1:4" x14ac:dyDescent="0.25">
      <c r="A2152" s="176" t="s">
        <v>46059</v>
      </c>
      <c r="B2152" s="176" t="s">
        <v>46060</v>
      </c>
      <c r="C2152" s="176" t="s">
        <v>115</v>
      </c>
      <c r="D2152" s="178">
        <v>42.15</v>
      </c>
    </row>
    <row r="2153" spans="1:4" x14ac:dyDescent="0.25">
      <c r="A2153" s="176" t="s">
        <v>46061</v>
      </c>
      <c r="B2153" s="176" t="s">
        <v>46062</v>
      </c>
      <c r="C2153" s="176" t="s">
        <v>51</v>
      </c>
      <c r="D2153" s="178">
        <v>104.0164</v>
      </c>
    </row>
    <row r="2154" spans="1:4" x14ac:dyDescent="0.25">
      <c r="A2154" s="176" t="s">
        <v>46063</v>
      </c>
      <c r="B2154" s="176" t="s">
        <v>46064</v>
      </c>
      <c r="C2154" s="176" t="s">
        <v>115</v>
      </c>
      <c r="D2154" s="178">
        <v>159.65</v>
      </c>
    </row>
    <row r="2155" spans="1:4" x14ac:dyDescent="0.25">
      <c r="A2155" s="176" t="s">
        <v>46065</v>
      </c>
      <c r="B2155" s="176" t="s">
        <v>46066</v>
      </c>
      <c r="C2155" s="176" t="s">
        <v>322</v>
      </c>
      <c r="D2155" s="178">
        <v>75</v>
      </c>
    </row>
    <row r="2156" spans="1:4" x14ac:dyDescent="0.25">
      <c r="A2156" s="176" t="s">
        <v>46067</v>
      </c>
      <c r="B2156" s="176" t="s">
        <v>46068</v>
      </c>
      <c r="C2156" s="176" t="s">
        <v>115</v>
      </c>
      <c r="D2156" s="178">
        <v>164.59</v>
      </c>
    </row>
    <row r="2157" spans="1:4" x14ac:dyDescent="0.25">
      <c r="A2157" s="176" t="s">
        <v>46069</v>
      </c>
      <c r="B2157" s="176" t="s">
        <v>46070</v>
      </c>
      <c r="C2157" s="176" t="s">
        <v>322</v>
      </c>
      <c r="D2157" s="178">
        <v>145.5</v>
      </c>
    </row>
    <row r="2158" spans="1:4" x14ac:dyDescent="0.25">
      <c r="A2158" s="176" t="s">
        <v>46071</v>
      </c>
      <c r="B2158" s="176" t="s">
        <v>46072</v>
      </c>
      <c r="C2158" s="176" t="s">
        <v>115</v>
      </c>
      <c r="D2158" s="178">
        <v>46.25</v>
      </c>
    </row>
    <row r="2159" spans="1:4" x14ac:dyDescent="0.25">
      <c r="A2159" s="176" t="s">
        <v>46073</v>
      </c>
      <c r="B2159" s="176" t="s">
        <v>46074</v>
      </c>
      <c r="C2159" s="176" t="s">
        <v>115</v>
      </c>
      <c r="D2159" s="178">
        <v>5.51</v>
      </c>
    </row>
    <row r="2160" spans="1:4" x14ac:dyDescent="0.25">
      <c r="A2160" s="176" t="s">
        <v>46075</v>
      </c>
      <c r="B2160" s="176" t="s">
        <v>46076</v>
      </c>
      <c r="C2160" s="176" t="s">
        <v>115</v>
      </c>
      <c r="D2160" s="178">
        <v>5.51</v>
      </c>
    </row>
    <row r="2161" spans="1:4" x14ac:dyDescent="0.25">
      <c r="A2161" s="176" t="s">
        <v>46077</v>
      </c>
      <c r="B2161" s="176" t="s">
        <v>46078</v>
      </c>
      <c r="C2161" s="176" t="s">
        <v>115</v>
      </c>
      <c r="D2161" s="178">
        <v>27.71</v>
      </c>
    </row>
    <row r="2162" spans="1:4" x14ac:dyDescent="0.25">
      <c r="A2162" s="176" t="s">
        <v>46079</v>
      </c>
      <c r="B2162" s="176" t="s">
        <v>46080</v>
      </c>
      <c r="C2162" s="176" t="s">
        <v>115</v>
      </c>
      <c r="D2162" s="178">
        <v>24.62</v>
      </c>
    </row>
    <row r="2163" spans="1:4" x14ac:dyDescent="0.25">
      <c r="A2163" s="176" t="s">
        <v>46081</v>
      </c>
      <c r="B2163" s="176" t="s">
        <v>46082</v>
      </c>
      <c r="C2163" s="176" t="s">
        <v>115</v>
      </c>
      <c r="D2163" s="178">
        <v>28.5</v>
      </c>
    </row>
    <row r="2164" spans="1:4" x14ac:dyDescent="0.25">
      <c r="A2164" s="176" t="s">
        <v>46083</v>
      </c>
      <c r="B2164" s="176" t="s">
        <v>46084</v>
      </c>
      <c r="C2164" s="176" t="s">
        <v>115</v>
      </c>
      <c r="D2164" s="178">
        <v>12.05</v>
      </c>
    </row>
    <row r="2165" spans="1:4" x14ac:dyDescent="0.25">
      <c r="A2165" s="176" t="s">
        <v>46085</v>
      </c>
      <c r="B2165" s="176" t="s">
        <v>46086</v>
      </c>
      <c r="C2165" s="176" t="s">
        <v>115</v>
      </c>
      <c r="D2165" s="178">
        <v>18.39</v>
      </c>
    </row>
    <row r="2166" spans="1:4" x14ac:dyDescent="0.25">
      <c r="A2166" s="176" t="s">
        <v>46087</v>
      </c>
      <c r="B2166" s="176" t="s">
        <v>46088</v>
      </c>
      <c r="C2166" s="176" t="s">
        <v>115</v>
      </c>
      <c r="D2166" s="178">
        <v>41.5229</v>
      </c>
    </row>
    <row r="2167" spans="1:4" x14ac:dyDescent="0.25">
      <c r="A2167" s="176" t="s">
        <v>46089</v>
      </c>
      <c r="B2167" s="176" t="s">
        <v>46090</v>
      </c>
      <c r="C2167" s="176" t="s">
        <v>51</v>
      </c>
      <c r="D2167" s="178">
        <v>88.48</v>
      </c>
    </row>
    <row r="2168" spans="1:4" x14ac:dyDescent="0.25">
      <c r="A2168" s="176" t="s">
        <v>46091</v>
      </c>
      <c r="B2168" s="176" t="s">
        <v>46092</v>
      </c>
      <c r="C2168" s="176" t="s">
        <v>322</v>
      </c>
      <c r="D2168" s="178">
        <v>108.5</v>
      </c>
    </row>
    <row r="2169" spans="1:4" x14ac:dyDescent="0.25">
      <c r="A2169" s="176" t="s">
        <v>46093</v>
      </c>
      <c r="B2169" s="176" t="s">
        <v>46094</v>
      </c>
      <c r="C2169" s="176" t="s">
        <v>322</v>
      </c>
      <c r="D2169" s="178">
        <v>71.069999999999993</v>
      </c>
    </row>
    <row r="2170" spans="1:4" x14ac:dyDescent="0.25">
      <c r="A2170" s="176" t="s">
        <v>46095</v>
      </c>
      <c r="B2170" s="176" t="s">
        <v>46096</v>
      </c>
      <c r="C2170" s="176" t="s">
        <v>322</v>
      </c>
      <c r="D2170" s="178">
        <v>79.31</v>
      </c>
    </row>
    <row r="2171" spans="1:4" x14ac:dyDescent="0.25">
      <c r="A2171" s="176" t="s">
        <v>46097</v>
      </c>
      <c r="B2171" s="176" t="s">
        <v>46098</v>
      </c>
      <c r="C2171" s="176" t="s">
        <v>322</v>
      </c>
      <c r="D2171" s="178">
        <v>92.5</v>
      </c>
    </row>
    <row r="2172" spans="1:4" x14ac:dyDescent="0.25">
      <c r="A2172" s="176" t="s">
        <v>46099</v>
      </c>
      <c r="B2172" s="176" t="s">
        <v>46100</v>
      </c>
      <c r="C2172" s="176" t="s">
        <v>115</v>
      </c>
      <c r="D2172" s="178">
        <v>69.22</v>
      </c>
    </row>
    <row r="2173" spans="1:4" x14ac:dyDescent="0.25">
      <c r="A2173" s="176" t="s">
        <v>46101</v>
      </c>
      <c r="B2173" s="176" t="s">
        <v>46102</v>
      </c>
      <c r="C2173" s="176" t="s">
        <v>115</v>
      </c>
      <c r="D2173" s="178">
        <v>122.37</v>
      </c>
    </row>
    <row r="2174" spans="1:4" x14ac:dyDescent="0.25">
      <c r="A2174" s="176" t="s">
        <v>46103</v>
      </c>
      <c r="B2174" s="176" t="s">
        <v>46104</v>
      </c>
      <c r="C2174" s="176" t="s">
        <v>115</v>
      </c>
      <c r="D2174" s="178">
        <v>58.61</v>
      </c>
    </row>
    <row r="2175" spans="1:4" x14ac:dyDescent="0.25">
      <c r="A2175" s="176" t="s">
        <v>46105</v>
      </c>
      <c r="B2175" s="176" t="s">
        <v>46106</v>
      </c>
      <c r="C2175" s="176" t="s">
        <v>115</v>
      </c>
      <c r="D2175" s="178">
        <v>85.6</v>
      </c>
    </row>
    <row r="2176" spans="1:4" x14ac:dyDescent="0.25">
      <c r="A2176" s="176" t="s">
        <v>46107</v>
      </c>
      <c r="B2176" s="176" t="s">
        <v>46108</v>
      </c>
      <c r="C2176" s="176" t="s">
        <v>115</v>
      </c>
      <c r="D2176" s="178">
        <v>61.14</v>
      </c>
    </row>
    <row r="2177" spans="1:4" x14ac:dyDescent="0.25">
      <c r="A2177" s="176" t="s">
        <v>46109</v>
      </c>
      <c r="B2177" s="176" t="s">
        <v>46110</v>
      </c>
      <c r="C2177" s="176" t="s">
        <v>115</v>
      </c>
      <c r="D2177" s="178">
        <v>168.41</v>
      </c>
    </row>
    <row r="2178" spans="1:4" x14ac:dyDescent="0.25">
      <c r="A2178" s="176" t="s">
        <v>46111</v>
      </c>
      <c r="B2178" s="176" t="s">
        <v>46112</v>
      </c>
      <c r="C2178" s="176" t="s">
        <v>115</v>
      </c>
      <c r="D2178" s="178">
        <v>231.65</v>
      </c>
    </row>
    <row r="2179" spans="1:4" x14ac:dyDescent="0.25">
      <c r="A2179" s="176" t="s">
        <v>46113</v>
      </c>
      <c r="B2179" s="176" t="s">
        <v>46114</v>
      </c>
      <c r="C2179" s="176" t="s">
        <v>115</v>
      </c>
      <c r="D2179" s="178">
        <v>1236</v>
      </c>
    </row>
    <row r="2180" spans="1:4" x14ac:dyDescent="0.25">
      <c r="A2180" s="176" t="s">
        <v>46115</v>
      </c>
      <c r="B2180" s="176" t="s">
        <v>46116</v>
      </c>
      <c r="C2180" s="176" t="s">
        <v>115</v>
      </c>
      <c r="D2180" s="178">
        <v>1740.7</v>
      </c>
    </row>
    <row r="2181" spans="1:4" x14ac:dyDescent="0.25">
      <c r="A2181" s="176" t="s">
        <v>46117</v>
      </c>
      <c r="B2181" s="176" t="s">
        <v>46118</v>
      </c>
      <c r="C2181" s="176" t="s">
        <v>115</v>
      </c>
      <c r="D2181" s="178">
        <v>5.28</v>
      </c>
    </row>
    <row r="2182" spans="1:4" x14ac:dyDescent="0.25">
      <c r="A2182" s="176" t="s">
        <v>46119</v>
      </c>
      <c r="B2182" s="176" t="s">
        <v>46120</v>
      </c>
      <c r="C2182" s="176" t="s">
        <v>115</v>
      </c>
      <c r="D2182" s="178">
        <v>8.4499999999999993</v>
      </c>
    </row>
    <row r="2183" spans="1:4" x14ac:dyDescent="0.25">
      <c r="A2183" s="176" t="s">
        <v>46121</v>
      </c>
      <c r="B2183" s="176" t="s">
        <v>46122</v>
      </c>
      <c r="C2183" s="176" t="s">
        <v>115</v>
      </c>
      <c r="D2183" s="178">
        <v>10.92</v>
      </c>
    </row>
    <row r="2184" spans="1:4" x14ac:dyDescent="0.25">
      <c r="A2184" s="176" t="s">
        <v>46123</v>
      </c>
      <c r="B2184" s="176" t="s">
        <v>46124</v>
      </c>
      <c r="C2184" s="176" t="s">
        <v>115</v>
      </c>
      <c r="D2184" s="178">
        <v>11.32</v>
      </c>
    </row>
    <row r="2185" spans="1:4" x14ac:dyDescent="0.25">
      <c r="A2185" s="176" t="s">
        <v>46125</v>
      </c>
      <c r="B2185" s="176" t="s">
        <v>46126</v>
      </c>
      <c r="C2185" s="176" t="s">
        <v>115</v>
      </c>
      <c r="D2185" s="178">
        <v>13.96</v>
      </c>
    </row>
    <row r="2186" spans="1:4" x14ac:dyDescent="0.25">
      <c r="A2186" s="176" t="s">
        <v>46127</v>
      </c>
      <c r="B2186" s="176" t="s">
        <v>46128</v>
      </c>
      <c r="C2186" s="176" t="s">
        <v>115</v>
      </c>
      <c r="D2186" s="178">
        <v>22.72</v>
      </c>
    </row>
    <row r="2187" spans="1:4" x14ac:dyDescent="0.25">
      <c r="A2187" s="176" t="s">
        <v>46129</v>
      </c>
      <c r="B2187" s="176" t="s">
        <v>46130</v>
      </c>
      <c r="C2187" s="176" t="s">
        <v>115</v>
      </c>
      <c r="D2187" s="178">
        <v>35.85</v>
      </c>
    </row>
    <row r="2188" spans="1:4" x14ac:dyDescent="0.25">
      <c r="A2188" s="176" t="s">
        <v>46131</v>
      </c>
      <c r="B2188" s="176" t="s">
        <v>46132</v>
      </c>
      <c r="C2188" s="176" t="s">
        <v>115</v>
      </c>
      <c r="D2188" s="178">
        <v>34.799999999999997</v>
      </c>
    </row>
    <row r="2189" spans="1:4" x14ac:dyDescent="0.25">
      <c r="A2189" s="176" t="s">
        <v>46133</v>
      </c>
      <c r="B2189" s="176" t="s">
        <v>46134</v>
      </c>
      <c r="C2189" s="176" t="s">
        <v>115</v>
      </c>
      <c r="D2189" s="178">
        <v>43.05</v>
      </c>
    </row>
    <row r="2190" spans="1:4" x14ac:dyDescent="0.25">
      <c r="A2190" s="176" t="s">
        <v>46135</v>
      </c>
      <c r="B2190" s="176" t="s">
        <v>46136</v>
      </c>
      <c r="C2190" s="176" t="s">
        <v>115</v>
      </c>
      <c r="D2190" s="178">
        <v>59.61</v>
      </c>
    </row>
    <row r="2191" spans="1:4" x14ac:dyDescent="0.25">
      <c r="A2191" s="176" t="s">
        <v>46137</v>
      </c>
      <c r="B2191" s="176" t="s">
        <v>46138</v>
      </c>
      <c r="C2191" s="176" t="s">
        <v>115</v>
      </c>
      <c r="D2191" s="178">
        <v>80.55</v>
      </c>
    </row>
    <row r="2192" spans="1:4" x14ac:dyDescent="0.25">
      <c r="A2192" s="176" t="s">
        <v>46139</v>
      </c>
      <c r="B2192" s="176" t="s">
        <v>46140</v>
      </c>
      <c r="C2192" s="176" t="s">
        <v>41886</v>
      </c>
      <c r="D2192" s="178">
        <v>173.21</v>
      </c>
    </row>
    <row r="2193" spans="1:4" x14ac:dyDescent="0.25">
      <c r="A2193" s="176" t="s">
        <v>46141</v>
      </c>
      <c r="B2193" s="176" t="s">
        <v>46142</v>
      </c>
      <c r="C2193" s="176" t="s">
        <v>115</v>
      </c>
      <c r="D2193" s="178">
        <v>45.77</v>
      </c>
    </row>
    <row r="2194" spans="1:4" x14ac:dyDescent="0.25">
      <c r="A2194" s="176" t="s">
        <v>46143</v>
      </c>
      <c r="B2194" s="176" t="s">
        <v>46144</v>
      </c>
      <c r="C2194" s="176" t="s">
        <v>949</v>
      </c>
      <c r="D2194" s="178">
        <v>49.04</v>
      </c>
    </row>
    <row r="2195" spans="1:4" x14ac:dyDescent="0.25">
      <c r="A2195" s="176" t="s">
        <v>46145</v>
      </c>
      <c r="B2195" s="176" t="s">
        <v>46146</v>
      </c>
      <c r="C2195" s="176" t="s">
        <v>949</v>
      </c>
      <c r="D2195" s="178">
        <v>26.98</v>
      </c>
    </row>
    <row r="2196" spans="1:4" x14ac:dyDescent="0.25">
      <c r="A2196" s="176" t="s">
        <v>46147</v>
      </c>
      <c r="B2196" s="176" t="s">
        <v>46148</v>
      </c>
      <c r="C2196" s="176" t="s">
        <v>51</v>
      </c>
      <c r="D2196" s="178">
        <v>1.28</v>
      </c>
    </row>
    <row r="2197" spans="1:4" x14ac:dyDescent="0.25">
      <c r="A2197" s="176" t="s">
        <v>46149</v>
      </c>
      <c r="B2197" s="176" t="s">
        <v>46150</v>
      </c>
      <c r="C2197" s="176" t="s">
        <v>46151</v>
      </c>
      <c r="D2197" s="178">
        <v>99.81</v>
      </c>
    </row>
    <row r="2198" spans="1:4" x14ac:dyDescent="0.25">
      <c r="A2198" s="176" t="s">
        <v>46152</v>
      </c>
      <c r="B2198" s="176" t="s">
        <v>46153</v>
      </c>
      <c r="C2198" s="176" t="s">
        <v>115</v>
      </c>
      <c r="D2198" s="178">
        <v>59.74</v>
      </c>
    </row>
    <row r="2199" spans="1:4" x14ac:dyDescent="0.25">
      <c r="A2199" s="176" t="s">
        <v>46154</v>
      </c>
      <c r="B2199" s="176" t="s">
        <v>46155</v>
      </c>
      <c r="C2199" s="176" t="s">
        <v>51</v>
      </c>
      <c r="D2199" s="178">
        <v>1.23</v>
      </c>
    </row>
    <row r="2200" spans="1:4" x14ac:dyDescent="0.25">
      <c r="A2200" s="176" t="s">
        <v>46156</v>
      </c>
      <c r="B2200" s="176" t="s">
        <v>46157</v>
      </c>
      <c r="C2200" s="176" t="s">
        <v>956</v>
      </c>
      <c r="D2200" s="178">
        <v>31.93</v>
      </c>
    </row>
    <row r="2201" spans="1:4" x14ac:dyDescent="0.25">
      <c r="A2201" s="176" t="s">
        <v>46158</v>
      </c>
      <c r="B2201" s="176" t="s">
        <v>46159</v>
      </c>
      <c r="C2201" s="176" t="s">
        <v>956</v>
      </c>
      <c r="D2201" s="178">
        <v>36.270000000000003</v>
      </c>
    </row>
    <row r="2202" spans="1:4" x14ac:dyDescent="0.25">
      <c r="A2202" s="176" t="s">
        <v>46160</v>
      </c>
      <c r="B2202" s="176" t="s">
        <v>46161</v>
      </c>
      <c r="C2202" s="176" t="s">
        <v>115</v>
      </c>
      <c r="D2202" s="178">
        <v>734.17</v>
      </c>
    </row>
    <row r="2203" spans="1:4" x14ac:dyDescent="0.25">
      <c r="A2203" s="176" t="s">
        <v>46162</v>
      </c>
      <c r="B2203" s="176" t="s">
        <v>46163</v>
      </c>
      <c r="C2203" s="176" t="s">
        <v>115</v>
      </c>
      <c r="D2203" s="178">
        <v>18.53</v>
      </c>
    </row>
    <row r="2204" spans="1:4" x14ac:dyDescent="0.25">
      <c r="A2204" s="176" t="s">
        <v>46164</v>
      </c>
      <c r="B2204" s="176" t="s">
        <v>46165</v>
      </c>
      <c r="C2204" s="176" t="s">
        <v>51</v>
      </c>
      <c r="D2204" s="178">
        <v>3.6606000000000001</v>
      </c>
    </row>
    <row r="2205" spans="1:4" x14ac:dyDescent="0.25">
      <c r="A2205" s="176" t="s">
        <v>46166</v>
      </c>
      <c r="B2205" s="176" t="s">
        <v>46167</v>
      </c>
      <c r="C2205" s="176" t="s">
        <v>51</v>
      </c>
      <c r="D2205" s="178">
        <v>87.55</v>
      </c>
    </row>
    <row r="2206" spans="1:4" x14ac:dyDescent="0.25">
      <c r="A2206" s="176" t="s">
        <v>46168</v>
      </c>
      <c r="B2206" s="176" t="s">
        <v>46169</v>
      </c>
      <c r="C2206" s="176" t="s">
        <v>83</v>
      </c>
      <c r="D2206" s="178">
        <v>3.25</v>
      </c>
    </row>
    <row r="2207" spans="1:4" x14ac:dyDescent="0.25">
      <c r="A2207" s="176" t="s">
        <v>46170</v>
      </c>
      <c r="B2207" s="176" t="s">
        <v>46171</v>
      </c>
      <c r="C2207" s="176" t="s">
        <v>51</v>
      </c>
      <c r="D2207" s="178">
        <v>194.67</v>
      </c>
    </row>
    <row r="2208" spans="1:4" x14ac:dyDescent="0.25">
      <c r="A2208" s="176" t="s">
        <v>46172</v>
      </c>
      <c r="B2208" s="176" t="s">
        <v>46173</v>
      </c>
      <c r="C2208" s="176" t="s">
        <v>115</v>
      </c>
      <c r="D2208" s="178">
        <v>228.87</v>
      </c>
    </row>
    <row r="2209" spans="1:4" x14ac:dyDescent="0.25">
      <c r="A2209" s="176" t="s">
        <v>46174</v>
      </c>
      <c r="B2209" s="176" t="s">
        <v>46175</v>
      </c>
      <c r="C2209" s="176" t="s">
        <v>51</v>
      </c>
      <c r="D2209" s="178">
        <v>24.45</v>
      </c>
    </row>
    <row r="2210" spans="1:4" x14ac:dyDescent="0.25">
      <c r="A2210" s="176" t="s">
        <v>46176</v>
      </c>
      <c r="B2210" s="176" t="s">
        <v>46177</v>
      </c>
      <c r="C2210" s="176" t="s">
        <v>51</v>
      </c>
      <c r="D2210" s="178">
        <v>23.6</v>
      </c>
    </row>
    <row r="2211" spans="1:4" x14ac:dyDescent="0.25">
      <c r="A2211" s="176" t="s">
        <v>46178</v>
      </c>
      <c r="B2211" s="176" t="s">
        <v>46179</v>
      </c>
      <c r="C2211" s="176" t="s">
        <v>51</v>
      </c>
      <c r="D2211" s="178">
        <v>23.6</v>
      </c>
    </row>
    <row r="2212" spans="1:4" x14ac:dyDescent="0.25">
      <c r="A2212" s="176" t="s">
        <v>46180</v>
      </c>
      <c r="B2212" s="176" t="s">
        <v>46181</v>
      </c>
      <c r="C2212" s="176" t="s">
        <v>51</v>
      </c>
      <c r="D2212" s="178">
        <v>82.74</v>
      </c>
    </row>
    <row r="2213" spans="1:4" x14ac:dyDescent="0.25">
      <c r="A2213" s="176" t="s">
        <v>46182</v>
      </c>
      <c r="B2213" s="176" t="s">
        <v>46183</v>
      </c>
      <c r="C2213" s="176" t="s">
        <v>115</v>
      </c>
      <c r="D2213" s="178">
        <v>9.3000000000000007</v>
      </c>
    </row>
    <row r="2214" spans="1:4" x14ac:dyDescent="0.25">
      <c r="A2214" s="176" t="s">
        <v>46184</v>
      </c>
      <c r="B2214" s="176" t="s">
        <v>46185</v>
      </c>
      <c r="C2214" s="176" t="s">
        <v>115</v>
      </c>
      <c r="D2214" s="178">
        <v>276.91000000000003</v>
      </c>
    </row>
    <row r="2215" spans="1:4" x14ac:dyDescent="0.25">
      <c r="A2215" s="176" t="s">
        <v>46186</v>
      </c>
      <c r="B2215" s="176" t="s">
        <v>46187</v>
      </c>
      <c r="C2215" s="176" t="s">
        <v>115</v>
      </c>
      <c r="D2215" s="178">
        <v>128.94</v>
      </c>
    </row>
    <row r="2216" spans="1:4" x14ac:dyDescent="0.25">
      <c r="A2216" s="176" t="s">
        <v>46188</v>
      </c>
      <c r="B2216" s="176" t="s">
        <v>46189</v>
      </c>
      <c r="C2216" s="176" t="s">
        <v>115</v>
      </c>
      <c r="D2216" s="178">
        <v>225.14</v>
      </c>
    </row>
    <row r="2217" spans="1:4" x14ac:dyDescent="0.25">
      <c r="A2217" s="176" t="s">
        <v>46190</v>
      </c>
      <c r="B2217" s="176" t="s">
        <v>46191</v>
      </c>
      <c r="C2217" s="176" t="s">
        <v>115</v>
      </c>
      <c r="D2217" s="178">
        <v>393.22</v>
      </c>
    </row>
    <row r="2218" spans="1:4" x14ac:dyDescent="0.25">
      <c r="A2218" s="176" t="s">
        <v>46192</v>
      </c>
      <c r="B2218" s="176" t="s">
        <v>46193</v>
      </c>
      <c r="C2218" s="176" t="s">
        <v>115</v>
      </c>
      <c r="D2218" s="178">
        <v>302.58</v>
      </c>
    </row>
    <row r="2219" spans="1:4" x14ac:dyDescent="0.25">
      <c r="A2219" s="176" t="s">
        <v>46194</v>
      </c>
      <c r="B2219" s="176" t="s">
        <v>46195</v>
      </c>
      <c r="C2219" s="176" t="s">
        <v>115</v>
      </c>
      <c r="D2219" s="178">
        <v>357.89</v>
      </c>
    </row>
    <row r="2220" spans="1:4" x14ac:dyDescent="0.25">
      <c r="A2220" s="176" t="s">
        <v>46196</v>
      </c>
      <c r="B2220" s="176" t="s">
        <v>46197</v>
      </c>
      <c r="C2220" s="176" t="s">
        <v>115</v>
      </c>
      <c r="D2220" s="178">
        <v>1109.29</v>
      </c>
    </row>
    <row r="2221" spans="1:4" x14ac:dyDescent="0.25">
      <c r="A2221" s="176" t="s">
        <v>46198</v>
      </c>
      <c r="B2221" s="176" t="s">
        <v>46199</v>
      </c>
      <c r="C2221" s="176" t="s">
        <v>115</v>
      </c>
      <c r="D2221" s="178">
        <v>306.12</v>
      </c>
    </row>
    <row r="2222" spans="1:4" x14ac:dyDescent="0.25">
      <c r="A2222" s="176" t="s">
        <v>46200</v>
      </c>
      <c r="B2222" s="176" t="s">
        <v>46201</v>
      </c>
      <c r="C2222" s="176" t="s">
        <v>115</v>
      </c>
      <c r="D2222" s="178">
        <v>411.59</v>
      </c>
    </row>
    <row r="2223" spans="1:4" x14ac:dyDescent="0.25">
      <c r="A2223" s="176" t="s">
        <v>46202</v>
      </c>
      <c r="B2223" s="176" t="s">
        <v>46203</v>
      </c>
      <c r="C2223" s="176" t="s">
        <v>115</v>
      </c>
      <c r="D2223" s="178">
        <v>39.203099999999999</v>
      </c>
    </row>
    <row r="2224" spans="1:4" x14ac:dyDescent="0.25">
      <c r="A2224" s="176" t="s">
        <v>46204</v>
      </c>
      <c r="B2224" s="176" t="s">
        <v>46205</v>
      </c>
      <c r="C2224" s="176" t="s">
        <v>115</v>
      </c>
      <c r="D2224" s="178">
        <v>62.262</v>
      </c>
    </row>
    <row r="2225" spans="1:4" x14ac:dyDescent="0.25">
      <c r="A2225" s="176" t="s">
        <v>46206</v>
      </c>
      <c r="B2225" s="176" t="s">
        <v>46207</v>
      </c>
      <c r="C2225" s="176" t="s">
        <v>115</v>
      </c>
      <c r="D2225" s="178">
        <v>60.540999999999997</v>
      </c>
    </row>
    <row r="2226" spans="1:4" x14ac:dyDescent="0.25">
      <c r="A2226" s="176" t="s">
        <v>46208</v>
      </c>
      <c r="B2226" s="176" t="s">
        <v>46209</v>
      </c>
      <c r="C2226" s="176" t="s">
        <v>115</v>
      </c>
      <c r="D2226" s="178">
        <v>68.920500000000004</v>
      </c>
    </row>
    <row r="2227" spans="1:4" x14ac:dyDescent="0.25">
      <c r="A2227" s="176" t="s">
        <v>46210</v>
      </c>
      <c r="B2227" s="176" t="s">
        <v>46211</v>
      </c>
      <c r="C2227" s="176" t="s">
        <v>115</v>
      </c>
      <c r="D2227" s="178">
        <v>111.965</v>
      </c>
    </row>
    <row r="2228" spans="1:4" x14ac:dyDescent="0.25">
      <c r="A2228" s="176" t="s">
        <v>46212</v>
      </c>
      <c r="B2228" s="176" t="s">
        <v>46213</v>
      </c>
      <c r="C2228" s="176" t="s">
        <v>115</v>
      </c>
      <c r="D2228" s="178">
        <v>114.7923</v>
      </c>
    </row>
    <row r="2229" spans="1:4" x14ac:dyDescent="0.25">
      <c r="A2229" s="176" t="s">
        <v>46214</v>
      </c>
      <c r="B2229" s="176" t="s">
        <v>46215</v>
      </c>
      <c r="C2229" s="176" t="s">
        <v>115</v>
      </c>
      <c r="D2229" s="178">
        <v>146.07689999999999</v>
      </c>
    </row>
    <row r="2230" spans="1:4" x14ac:dyDescent="0.25">
      <c r="A2230" s="176" t="s">
        <v>46216</v>
      </c>
      <c r="B2230" s="176" t="s">
        <v>46217</v>
      </c>
      <c r="C2230" s="176" t="s">
        <v>115</v>
      </c>
      <c r="D2230" s="178">
        <v>238.2201</v>
      </c>
    </row>
    <row r="2231" spans="1:4" x14ac:dyDescent="0.25">
      <c r="A2231" s="176" t="s">
        <v>46218</v>
      </c>
      <c r="B2231" s="176" t="s">
        <v>46219</v>
      </c>
      <c r="C2231" s="176" t="s">
        <v>115</v>
      </c>
      <c r="D2231" s="178">
        <v>316.88249999999999</v>
      </c>
    </row>
    <row r="2232" spans="1:4" x14ac:dyDescent="0.25">
      <c r="A2232" s="176" t="s">
        <v>46220</v>
      </c>
      <c r="B2232" s="176" t="s">
        <v>46221</v>
      </c>
      <c r="C2232" s="176" t="s">
        <v>115</v>
      </c>
      <c r="D2232" s="178">
        <v>332.61700000000002</v>
      </c>
    </row>
    <row r="2233" spans="1:4" x14ac:dyDescent="0.25">
      <c r="A2233" s="176" t="s">
        <v>46222</v>
      </c>
      <c r="B2233" s="176" t="s">
        <v>46223</v>
      </c>
      <c r="C2233" s="176" t="s">
        <v>115</v>
      </c>
      <c r="D2233" s="178">
        <v>332.61700000000002</v>
      </c>
    </row>
    <row r="2234" spans="1:4" x14ac:dyDescent="0.25">
      <c r="A2234" s="176" t="s">
        <v>46224</v>
      </c>
      <c r="B2234" s="176" t="s">
        <v>46225</v>
      </c>
      <c r="C2234" s="176" t="s">
        <v>115</v>
      </c>
      <c r="D2234" s="178">
        <v>332.61700000000002</v>
      </c>
    </row>
    <row r="2235" spans="1:4" x14ac:dyDescent="0.25">
      <c r="A2235" s="176" t="s">
        <v>46226</v>
      </c>
      <c r="B2235" s="176" t="s">
        <v>46227</v>
      </c>
      <c r="C2235" s="176" t="s">
        <v>115</v>
      </c>
      <c r="D2235" s="178">
        <v>478.95</v>
      </c>
    </row>
    <row r="2236" spans="1:4" x14ac:dyDescent="0.25">
      <c r="A2236" s="176" t="s">
        <v>46228</v>
      </c>
      <c r="B2236" s="176" t="s">
        <v>46229</v>
      </c>
      <c r="C2236" s="176" t="s">
        <v>115</v>
      </c>
      <c r="D2236" s="178">
        <v>395.54480000000001</v>
      </c>
    </row>
    <row r="2237" spans="1:4" x14ac:dyDescent="0.25">
      <c r="A2237" s="176" t="s">
        <v>46230</v>
      </c>
      <c r="B2237" s="176" t="s">
        <v>46231</v>
      </c>
      <c r="C2237" s="176" t="s">
        <v>115</v>
      </c>
      <c r="D2237" s="178">
        <v>522.46579999999994</v>
      </c>
    </row>
    <row r="2238" spans="1:4" x14ac:dyDescent="0.25">
      <c r="A2238" s="176" t="s">
        <v>46232</v>
      </c>
      <c r="B2238" s="176" t="s">
        <v>46233</v>
      </c>
      <c r="C2238" s="176" t="s">
        <v>115</v>
      </c>
      <c r="D2238" s="178">
        <v>522.51700000000005</v>
      </c>
    </row>
    <row r="2239" spans="1:4" x14ac:dyDescent="0.25">
      <c r="A2239" s="176" t="s">
        <v>46234</v>
      </c>
      <c r="B2239" s="176" t="s">
        <v>46235</v>
      </c>
      <c r="C2239" s="176" t="s">
        <v>115</v>
      </c>
      <c r="D2239" s="178">
        <v>522.51700000000005</v>
      </c>
    </row>
    <row r="2240" spans="1:4" x14ac:dyDescent="0.25">
      <c r="A2240" s="176" t="s">
        <v>46236</v>
      </c>
      <c r="B2240" s="176" t="s">
        <v>46237</v>
      </c>
      <c r="C2240" s="176" t="s">
        <v>115</v>
      </c>
      <c r="D2240" s="178">
        <v>522.51700000000005</v>
      </c>
    </row>
    <row r="2241" spans="1:4" x14ac:dyDescent="0.25">
      <c r="A2241" s="176" t="s">
        <v>46238</v>
      </c>
      <c r="B2241" s="176" t="s">
        <v>46239</v>
      </c>
      <c r="C2241" s="176" t="s">
        <v>115</v>
      </c>
      <c r="D2241" s="178">
        <v>596.92809999999997</v>
      </c>
    </row>
    <row r="2242" spans="1:4" x14ac:dyDescent="0.25">
      <c r="A2242" s="176" t="s">
        <v>46240</v>
      </c>
      <c r="B2242" s="176" t="s">
        <v>46241</v>
      </c>
      <c r="C2242" s="176" t="s">
        <v>115</v>
      </c>
      <c r="D2242" s="178">
        <v>896.21169999999995</v>
      </c>
    </row>
    <row r="2243" spans="1:4" x14ac:dyDescent="0.25">
      <c r="A2243" s="176" t="s">
        <v>46242</v>
      </c>
      <c r="B2243" s="176" t="s">
        <v>46243</v>
      </c>
      <c r="C2243" s="176" t="s">
        <v>115</v>
      </c>
      <c r="D2243" s="178">
        <v>6.18</v>
      </c>
    </row>
    <row r="2244" spans="1:4" x14ac:dyDescent="0.25">
      <c r="A2244" s="176" t="s">
        <v>46244</v>
      </c>
      <c r="B2244" s="176" t="s">
        <v>46245</v>
      </c>
      <c r="C2244" s="176" t="s">
        <v>115</v>
      </c>
      <c r="D2244" s="178">
        <v>22.87</v>
      </c>
    </row>
    <row r="2245" spans="1:4" x14ac:dyDescent="0.25">
      <c r="A2245" s="176" t="s">
        <v>46246</v>
      </c>
      <c r="B2245" s="176" t="s">
        <v>46247</v>
      </c>
      <c r="C2245" s="176" t="s">
        <v>115</v>
      </c>
      <c r="D2245" s="178">
        <v>29.88</v>
      </c>
    </row>
    <row r="2246" spans="1:4" x14ac:dyDescent="0.25">
      <c r="A2246" s="176" t="s">
        <v>46248</v>
      </c>
      <c r="B2246" s="176" t="s">
        <v>46249</v>
      </c>
      <c r="C2246" s="176" t="s">
        <v>115</v>
      </c>
      <c r="D2246" s="178">
        <v>91.27</v>
      </c>
    </row>
    <row r="2247" spans="1:4" x14ac:dyDescent="0.25">
      <c r="A2247" s="176" t="s">
        <v>46250</v>
      </c>
      <c r="B2247" s="176" t="s">
        <v>46251</v>
      </c>
      <c r="C2247" s="176" t="s">
        <v>115</v>
      </c>
      <c r="D2247" s="178">
        <v>154.44</v>
      </c>
    </row>
    <row r="2248" spans="1:4" x14ac:dyDescent="0.25">
      <c r="A2248" s="176" t="s">
        <v>46252</v>
      </c>
      <c r="B2248" s="176" t="s">
        <v>46253</v>
      </c>
      <c r="C2248" s="176" t="s">
        <v>115</v>
      </c>
      <c r="D2248" s="178">
        <v>249.1</v>
      </c>
    </row>
    <row r="2249" spans="1:4" x14ac:dyDescent="0.25">
      <c r="A2249" s="176" t="s">
        <v>46254</v>
      </c>
      <c r="B2249" s="176" t="s">
        <v>46255</v>
      </c>
      <c r="C2249" s="176" t="s">
        <v>115</v>
      </c>
      <c r="D2249" s="178">
        <v>292.31</v>
      </c>
    </row>
    <row r="2250" spans="1:4" x14ac:dyDescent="0.25">
      <c r="A2250" s="176" t="s">
        <v>46256</v>
      </c>
      <c r="B2250" s="176" t="s">
        <v>46257</v>
      </c>
      <c r="C2250" s="176" t="s">
        <v>83</v>
      </c>
      <c r="D2250" s="178">
        <v>600.49</v>
      </c>
    </row>
    <row r="2251" spans="1:4" x14ac:dyDescent="0.25">
      <c r="A2251" s="176" t="s">
        <v>46258</v>
      </c>
      <c r="B2251" s="176" t="s">
        <v>46259</v>
      </c>
      <c r="C2251" s="176" t="s">
        <v>83</v>
      </c>
      <c r="D2251" s="178">
        <v>797.22</v>
      </c>
    </row>
    <row r="2252" spans="1:4" x14ac:dyDescent="0.25">
      <c r="A2252" s="176" t="s">
        <v>46260</v>
      </c>
      <c r="B2252" s="176" t="s">
        <v>46261</v>
      </c>
      <c r="C2252" s="176" t="s">
        <v>83</v>
      </c>
      <c r="D2252" s="178">
        <v>1104.1600000000001</v>
      </c>
    </row>
    <row r="2253" spans="1:4" x14ac:dyDescent="0.25">
      <c r="A2253" s="176" t="s">
        <v>46262</v>
      </c>
      <c r="B2253" s="176" t="s">
        <v>46263</v>
      </c>
      <c r="C2253" s="176" t="s">
        <v>83</v>
      </c>
      <c r="D2253" s="178">
        <v>1346.21</v>
      </c>
    </row>
    <row r="2254" spans="1:4" x14ac:dyDescent="0.25">
      <c r="A2254" s="176" t="s">
        <v>46264</v>
      </c>
      <c r="B2254" s="176" t="s">
        <v>46265</v>
      </c>
      <c r="C2254" s="176" t="s">
        <v>83</v>
      </c>
      <c r="D2254" s="178">
        <v>1609.89</v>
      </c>
    </row>
    <row r="2255" spans="1:4" x14ac:dyDescent="0.25">
      <c r="A2255" s="176" t="s">
        <v>46266</v>
      </c>
      <c r="B2255" s="176" t="s">
        <v>46267</v>
      </c>
      <c r="C2255" s="176" t="s">
        <v>83</v>
      </c>
      <c r="D2255" s="178">
        <v>2031.16</v>
      </c>
    </row>
    <row r="2256" spans="1:4" x14ac:dyDescent="0.25">
      <c r="A2256" s="176" t="s">
        <v>46268</v>
      </c>
      <c r="B2256" s="176" t="s">
        <v>46269</v>
      </c>
      <c r="C2256" s="176" t="s">
        <v>83</v>
      </c>
      <c r="D2256" s="178">
        <v>2454.4899999999998</v>
      </c>
    </row>
    <row r="2257" spans="1:4" x14ac:dyDescent="0.25">
      <c r="A2257" s="176" t="s">
        <v>46270</v>
      </c>
      <c r="B2257" s="176" t="s">
        <v>46271</v>
      </c>
      <c r="C2257" s="176" t="s">
        <v>83</v>
      </c>
      <c r="D2257" s="178">
        <v>3625.6</v>
      </c>
    </row>
    <row r="2258" spans="1:4" x14ac:dyDescent="0.25">
      <c r="A2258" s="176" t="s">
        <v>46272</v>
      </c>
      <c r="B2258" s="176" t="s">
        <v>46273</v>
      </c>
      <c r="C2258" s="176" t="s">
        <v>83</v>
      </c>
      <c r="D2258" s="178">
        <v>5134.55</v>
      </c>
    </row>
    <row r="2259" spans="1:4" x14ac:dyDescent="0.25">
      <c r="A2259" s="176" t="s">
        <v>46274</v>
      </c>
      <c r="B2259" s="176" t="s">
        <v>46275</v>
      </c>
      <c r="C2259" s="176" t="s">
        <v>83</v>
      </c>
      <c r="D2259" s="178">
        <v>11555.57</v>
      </c>
    </row>
    <row r="2260" spans="1:4" x14ac:dyDescent="0.25">
      <c r="A2260" s="176" t="s">
        <v>46276</v>
      </c>
      <c r="B2260" s="176" t="s">
        <v>46277</v>
      </c>
      <c r="C2260" s="176" t="s">
        <v>83</v>
      </c>
      <c r="D2260" s="178">
        <v>2189.9299999999998</v>
      </c>
    </row>
    <row r="2261" spans="1:4" x14ac:dyDescent="0.25">
      <c r="A2261" s="176" t="s">
        <v>46278</v>
      </c>
      <c r="B2261" s="176" t="s">
        <v>46279</v>
      </c>
      <c r="C2261" s="176" t="s">
        <v>83</v>
      </c>
      <c r="D2261" s="178">
        <v>2405.4299999999998</v>
      </c>
    </row>
    <row r="2262" spans="1:4" x14ac:dyDescent="0.25">
      <c r="A2262" s="176" t="s">
        <v>46280</v>
      </c>
      <c r="B2262" s="176" t="s">
        <v>46281</v>
      </c>
      <c r="C2262" s="176" t="s">
        <v>83</v>
      </c>
      <c r="D2262" s="178">
        <v>790.25</v>
      </c>
    </row>
    <row r="2263" spans="1:4" x14ac:dyDescent="0.25">
      <c r="A2263" s="176" t="s">
        <v>46282</v>
      </c>
      <c r="B2263" s="176" t="s">
        <v>46283</v>
      </c>
      <c r="C2263" s="176" t="s">
        <v>83</v>
      </c>
      <c r="D2263" s="178">
        <v>790.51</v>
      </c>
    </row>
    <row r="2264" spans="1:4" x14ac:dyDescent="0.25">
      <c r="A2264" s="176" t="s">
        <v>46284</v>
      </c>
      <c r="B2264" s="176" t="s">
        <v>46285</v>
      </c>
      <c r="C2264" s="176" t="s">
        <v>83</v>
      </c>
      <c r="D2264" s="178">
        <v>912.48</v>
      </c>
    </row>
    <row r="2265" spans="1:4" x14ac:dyDescent="0.25">
      <c r="A2265" s="176" t="s">
        <v>46286</v>
      </c>
      <c r="B2265" s="176" t="s">
        <v>46287</v>
      </c>
      <c r="C2265" s="176" t="s">
        <v>83</v>
      </c>
      <c r="D2265" s="178">
        <v>1067.23</v>
      </c>
    </row>
    <row r="2266" spans="1:4" x14ac:dyDescent="0.25">
      <c r="A2266" s="176" t="s">
        <v>46288</v>
      </c>
      <c r="B2266" s="176" t="s">
        <v>46289</v>
      </c>
      <c r="C2266" s="176" t="s">
        <v>83</v>
      </c>
      <c r="D2266" s="178">
        <v>1324.41</v>
      </c>
    </row>
    <row r="2267" spans="1:4" x14ac:dyDescent="0.25">
      <c r="A2267" s="176" t="s">
        <v>46290</v>
      </c>
      <c r="B2267" s="176" t="s">
        <v>46291</v>
      </c>
      <c r="C2267" s="176" t="s">
        <v>83</v>
      </c>
      <c r="D2267" s="178">
        <v>1495.16</v>
      </c>
    </row>
    <row r="2268" spans="1:4" x14ac:dyDescent="0.25">
      <c r="A2268" s="176" t="s">
        <v>46292</v>
      </c>
      <c r="B2268" s="176" t="s">
        <v>46293</v>
      </c>
      <c r="C2268" s="176" t="s">
        <v>83</v>
      </c>
      <c r="D2268" s="178">
        <v>1998.8</v>
      </c>
    </row>
    <row r="2269" spans="1:4" x14ac:dyDescent="0.25">
      <c r="A2269" s="176" t="s">
        <v>46294</v>
      </c>
      <c r="B2269" s="176" t="s">
        <v>46295</v>
      </c>
      <c r="C2269" s="176" t="s">
        <v>83</v>
      </c>
      <c r="D2269" s="178">
        <v>2186.02</v>
      </c>
    </row>
    <row r="2270" spans="1:4" x14ac:dyDescent="0.25">
      <c r="A2270" s="176" t="s">
        <v>46296</v>
      </c>
      <c r="B2270" s="176" t="s">
        <v>46297</v>
      </c>
      <c r="C2270" s="176" t="s">
        <v>83</v>
      </c>
      <c r="D2270" s="178">
        <v>2502.13</v>
      </c>
    </row>
    <row r="2271" spans="1:4" x14ac:dyDescent="0.25">
      <c r="A2271" s="176" t="s">
        <v>46298</v>
      </c>
      <c r="B2271" s="176" t="s">
        <v>46299</v>
      </c>
      <c r="C2271" s="176" t="s">
        <v>83</v>
      </c>
      <c r="D2271" s="178">
        <v>2687.49</v>
      </c>
    </row>
    <row r="2272" spans="1:4" x14ac:dyDescent="0.25">
      <c r="A2272" s="176" t="s">
        <v>46300</v>
      </c>
      <c r="B2272" s="176" t="s">
        <v>46301</v>
      </c>
      <c r="C2272" s="176" t="s">
        <v>83</v>
      </c>
      <c r="D2272" s="178">
        <v>3567.49</v>
      </c>
    </row>
    <row r="2273" spans="1:4" x14ac:dyDescent="0.25">
      <c r="A2273" s="176" t="s">
        <v>46302</v>
      </c>
      <c r="B2273" s="176" t="s">
        <v>46303</v>
      </c>
      <c r="C2273" s="176" t="s">
        <v>83</v>
      </c>
      <c r="D2273" s="178">
        <v>5208.78</v>
      </c>
    </row>
    <row r="2274" spans="1:4" x14ac:dyDescent="0.25">
      <c r="A2274" s="176" t="s">
        <v>46304</v>
      </c>
      <c r="B2274" s="176" t="s">
        <v>46305</v>
      </c>
      <c r="C2274" s="176" t="s">
        <v>83</v>
      </c>
      <c r="D2274" s="178">
        <v>6100.87</v>
      </c>
    </row>
    <row r="2275" spans="1:4" x14ac:dyDescent="0.25">
      <c r="A2275" s="176" t="s">
        <v>46306</v>
      </c>
      <c r="B2275" s="176" t="s">
        <v>46307</v>
      </c>
      <c r="C2275" s="176" t="s">
        <v>83</v>
      </c>
      <c r="D2275" s="178">
        <v>7254.35</v>
      </c>
    </row>
    <row r="2276" spans="1:4" x14ac:dyDescent="0.25">
      <c r="A2276" s="176" t="s">
        <v>46308</v>
      </c>
      <c r="B2276" s="176" t="s">
        <v>46309</v>
      </c>
      <c r="C2276" s="176" t="s">
        <v>83</v>
      </c>
      <c r="D2276" s="178">
        <v>8503.86</v>
      </c>
    </row>
    <row r="2277" spans="1:4" x14ac:dyDescent="0.25">
      <c r="A2277" s="176" t="s">
        <v>46310</v>
      </c>
      <c r="B2277" s="176" t="s">
        <v>46311</v>
      </c>
      <c r="C2277" s="176" t="s">
        <v>83</v>
      </c>
      <c r="D2277" s="178">
        <v>11905.73</v>
      </c>
    </row>
    <row r="2278" spans="1:4" x14ac:dyDescent="0.25">
      <c r="A2278" s="176" t="s">
        <v>46312</v>
      </c>
      <c r="B2278" s="176" t="s">
        <v>46313</v>
      </c>
      <c r="C2278" s="176" t="s">
        <v>115</v>
      </c>
      <c r="D2278" s="178">
        <v>2622.52</v>
      </c>
    </row>
    <row r="2279" spans="1:4" x14ac:dyDescent="0.25">
      <c r="A2279" s="176" t="s">
        <v>46314</v>
      </c>
      <c r="B2279" s="176" t="s">
        <v>46315</v>
      </c>
      <c r="C2279" s="176" t="s">
        <v>115</v>
      </c>
      <c r="D2279" s="178">
        <v>2918.99</v>
      </c>
    </row>
    <row r="2280" spans="1:4" x14ac:dyDescent="0.25">
      <c r="A2280" s="176" t="s">
        <v>46316</v>
      </c>
      <c r="B2280" s="176" t="s">
        <v>46317</v>
      </c>
      <c r="C2280" s="176" t="s">
        <v>115</v>
      </c>
      <c r="D2280" s="178">
        <v>3602.16</v>
      </c>
    </row>
    <row r="2281" spans="1:4" x14ac:dyDescent="0.25">
      <c r="A2281" s="176" t="s">
        <v>46318</v>
      </c>
      <c r="B2281" s="176" t="s">
        <v>46319</v>
      </c>
      <c r="C2281" s="176" t="s">
        <v>115</v>
      </c>
      <c r="D2281" s="178">
        <v>4351.76</v>
      </c>
    </row>
    <row r="2282" spans="1:4" x14ac:dyDescent="0.25">
      <c r="A2282" s="176" t="s">
        <v>46320</v>
      </c>
      <c r="B2282" s="176" t="s">
        <v>46321</v>
      </c>
      <c r="C2282" s="176" t="s">
        <v>115</v>
      </c>
      <c r="D2282" s="178">
        <v>5145.58</v>
      </c>
    </row>
    <row r="2283" spans="1:4" x14ac:dyDescent="0.25">
      <c r="A2283" s="176" t="s">
        <v>46322</v>
      </c>
      <c r="B2283" s="176" t="s">
        <v>46323</v>
      </c>
      <c r="C2283" s="176" t="s">
        <v>115</v>
      </c>
      <c r="D2283" s="178">
        <v>6301.97</v>
      </c>
    </row>
    <row r="2284" spans="1:4" x14ac:dyDescent="0.25">
      <c r="A2284" s="176" t="s">
        <v>46324</v>
      </c>
      <c r="B2284" s="176" t="s">
        <v>46325</v>
      </c>
      <c r="C2284" s="176" t="s">
        <v>115</v>
      </c>
      <c r="D2284" s="178">
        <v>7324.37</v>
      </c>
    </row>
    <row r="2285" spans="1:4" x14ac:dyDescent="0.25">
      <c r="A2285" s="176" t="s">
        <v>46326</v>
      </c>
      <c r="B2285" s="176" t="s">
        <v>46327</v>
      </c>
      <c r="C2285" s="176" t="s">
        <v>115</v>
      </c>
      <c r="D2285" s="178">
        <v>8241.59</v>
      </c>
    </row>
    <row r="2286" spans="1:4" x14ac:dyDescent="0.25">
      <c r="A2286" s="176" t="s">
        <v>46328</v>
      </c>
      <c r="B2286" s="176" t="s">
        <v>46329</v>
      </c>
      <c r="C2286" s="176" t="s">
        <v>115</v>
      </c>
      <c r="D2286" s="178">
        <v>10096.44</v>
      </c>
    </row>
    <row r="2287" spans="1:4" x14ac:dyDescent="0.25">
      <c r="A2287" s="176" t="s">
        <v>46330</v>
      </c>
      <c r="B2287" s="176" t="s">
        <v>46331</v>
      </c>
      <c r="C2287" s="176" t="s">
        <v>115</v>
      </c>
      <c r="D2287" s="178">
        <v>10760.07</v>
      </c>
    </row>
    <row r="2288" spans="1:4" x14ac:dyDescent="0.25">
      <c r="A2288" s="176" t="s">
        <v>46332</v>
      </c>
      <c r="B2288" s="176" t="s">
        <v>46333</v>
      </c>
      <c r="C2288" s="176" t="s">
        <v>115</v>
      </c>
      <c r="D2288" s="178">
        <v>13032.76</v>
      </c>
    </row>
    <row r="2289" spans="1:4" x14ac:dyDescent="0.25">
      <c r="A2289" s="176" t="s">
        <v>46334</v>
      </c>
      <c r="B2289" s="176" t="s">
        <v>46335</v>
      </c>
      <c r="C2289" s="176" t="s">
        <v>115</v>
      </c>
      <c r="D2289" s="178">
        <v>28973.99</v>
      </c>
    </row>
    <row r="2290" spans="1:4" x14ac:dyDescent="0.25">
      <c r="A2290" s="176" t="s">
        <v>46336</v>
      </c>
      <c r="B2290" s="176" t="s">
        <v>46337</v>
      </c>
      <c r="C2290" s="176" t="s">
        <v>115</v>
      </c>
      <c r="D2290" s="178">
        <v>36790.79</v>
      </c>
    </row>
    <row r="2291" spans="1:4" x14ac:dyDescent="0.25">
      <c r="A2291" s="176" t="s">
        <v>46338</v>
      </c>
      <c r="B2291" s="176" t="s">
        <v>46339</v>
      </c>
      <c r="C2291" s="176" t="s">
        <v>115</v>
      </c>
      <c r="D2291" s="178">
        <v>53444.33</v>
      </c>
    </row>
    <row r="2292" spans="1:4" x14ac:dyDescent="0.25">
      <c r="A2292" s="176" t="s">
        <v>46340</v>
      </c>
      <c r="B2292" s="176" t="s">
        <v>46341</v>
      </c>
      <c r="C2292" s="176" t="s">
        <v>115</v>
      </c>
      <c r="D2292" s="178">
        <v>55445.919999999998</v>
      </c>
    </row>
    <row r="2293" spans="1:4" x14ac:dyDescent="0.25">
      <c r="A2293" s="176" t="s">
        <v>46342</v>
      </c>
      <c r="B2293" s="176" t="s">
        <v>46343</v>
      </c>
      <c r="C2293" s="176" t="s">
        <v>115</v>
      </c>
      <c r="D2293" s="178">
        <v>79522.78</v>
      </c>
    </row>
    <row r="2294" spans="1:4" x14ac:dyDescent="0.25">
      <c r="A2294" s="176" t="s">
        <v>46344</v>
      </c>
      <c r="B2294" s="176" t="s">
        <v>46345</v>
      </c>
      <c r="C2294" s="176" t="s">
        <v>115</v>
      </c>
      <c r="D2294" s="178">
        <v>2622.52</v>
      </c>
    </row>
    <row r="2295" spans="1:4" x14ac:dyDescent="0.25">
      <c r="A2295" s="176" t="s">
        <v>46346</v>
      </c>
      <c r="B2295" s="176" t="s">
        <v>46347</v>
      </c>
      <c r="C2295" s="176" t="s">
        <v>115</v>
      </c>
      <c r="D2295" s="178">
        <v>2918.99</v>
      </c>
    </row>
    <row r="2296" spans="1:4" x14ac:dyDescent="0.25">
      <c r="A2296" s="176" t="s">
        <v>46348</v>
      </c>
      <c r="B2296" s="176" t="s">
        <v>46349</v>
      </c>
      <c r="C2296" s="176" t="s">
        <v>115</v>
      </c>
      <c r="D2296" s="178">
        <v>3602.16</v>
      </c>
    </row>
    <row r="2297" spans="1:4" x14ac:dyDescent="0.25">
      <c r="A2297" s="176" t="s">
        <v>46350</v>
      </c>
      <c r="B2297" s="176" t="s">
        <v>46351</v>
      </c>
      <c r="C2297" s="176" t="s">
        <v>115</v>
      </c>
      <c r="D2297" s="178">
        <v>4353.5200000000004</v>
      </c>
    </row>
    <row r="2298" spans="1:4" x14ac:dyDescent="0.25">
      <c r="A2298" s="176" t="s">
        <v>46352</v>
      </c>
      <c r="B2298" s="176" t="s">
        <v>46353</v>
      </c>
      <c r="C2298" s="176" t="s">
        <v>115</v>
      </c>
      <c r="D2298" s="178">
        <v>5263.88</v>
      </c>
    </row>
    <row r="2299" spans="1:4" x14ac:dyDescent="0.25">
      <c r="A2299" s="176" t="s">
        <v>46354</v>
      </c>
      <c r="B2299" s="176" t="s">
        <v>46355</v>
      </c>
      <c r="C2299" s="176" t="s">
        <v>115</v>
      </c>
      <c r="D2299" s="178">
        <v>6399.1</v>
      </c>
    </row>
    <row r="2300" spans="1:4" x14ac:dyDescent="0.25">
      <c r="A2300" s="176" t="s">
        <v>46356</v>
      </c>
      <c r="B2300" s="176" t="s">
        <v>46357</v>
      </c>
      <c r="C2300" s="176" t="s">
        <v>115</v>
      </c>
      <c r="D2300" s="178">
        <v>7428.92</v>
      </c>
    </row>
    <row r="2301" spans="1:4" x14ac:dyDescent="0.25">
      <c r="A2301" s="176" t="s">
        <v>46358</v>
      </c>
      <c r="B2301" s="176" t="s">
        <v>46359</v>
      </c>
      <c r="C2301" s="176" t="s">
        <v>115</v>
      </c>
      <c r="D2301" s="178">
        <v>8739.2199999999993</v>
      </c>
    </row>
    <row r="2302" spans="1:4" x14ac:dyDescent="0.25">
      <c r="A2302" s="176" t="s">
        <v>46360</v>
      </c>
      <c r="B2302" s="176" t="s">
        <v>46361</v>
      </c>
      <c r="C2302" s="176" t="s">
        <v>115</v>
      </c>
      <c r="D2302" s="178">
        <v>10707.58</v>
      </c>
    </row>
    <row r="2303" spans="1:4" x14ac:dyDescent="0.25">
      <c r="A2303" s="176" t="s">
        <v>46362</v>
      </c>
      <c r="B2303" s="176" t="s">
        <v>46363</v>
      </c>
      <c r="C2303" s="176" t="s">
        <v>115</v>
      </c>
      <c r="D2303" s="178">
        <v>12421.3</v>
      </c>
    </row>
    <row r="2304" spans="1:4" x14ac:dyDescent="0.25">
      <c r="A2304" s="176" t="s">
        <v>46364</v>
      </c>
      <c r="B2304" s="176" t="s">
        <v>46365</v>
      </c>
      <c r="C2304" s="176" t="s">
        <v>115</v>
      </c>
      <c r="D2304" s="178">
        <v>17059.400000000001</v>
      </c>
    </row>
    <row r="2305" spans="1:4" x14ac:dyDescent="0.25">
      <c r="A2305" s="176" t="s">
        <v>46366</v>
      </c>
      <c r="B2305" s="176" t="s">
        <v>46367</v>
      </c>
      <c r="C2305" s="176" t="s">
        <v>115</v>
      </c>
      <c r="D2305" s="178">
        <v>29757.49</v>
      </c>
    </row>
    <row r="2306" spans="1:4" x14ac:dyDescent="0.25">
      <c r="A2306" s="176" t="s">
        <v>46368</v>
      </c>
      <c r="B2306" s="176" t="s">
        <v>46369</v>
      </c>
      <c r="C2306" s="176" t="s">
        <v>115</v>
      </c>
      <c r="D2306" s="178">
        <v>53490.720000000001</v>
      </c>
    </row>
    <row r="2307" spans="1:4" x14ac:dyDescent="0.25">
      <c r="A2307" s="176" t="s">
        <v>46370</v>
      </c>
      <c r="B2307" s="176" t="s">
        <v>46371</v>
      </c>
      <c r="C2307" s="176" t="s">
        <v>115</v>
      </c>
      <c r="D2307" s="178">
        <v>57789.79</v>
      </c>
    </row>
    <row r="2308" spans="1:4" x14ac:dyDescent="0.25">
      <c r="A2308" s="176" t="s">
        <v>46372</v>
      </c>
      <c r="B2308" s="176" t="s">
        <v>46373</v>
      </c>
      <c r="C2308" s="176" t="s">
        <v>115</v>
      </c>
      <c r="D2308" s="178">
        <v>73673.45</v>
      </c>
    </row>
    <row r="2309" spans="1:4" x14ac:dyDescent="0.25">
      <c r="A2309" s="176" t="s">
        <v>46374</v>
      </c>
      <c r="B2309" s="176" t="s">
        <v>46375</v>
      </c>
      <c r="C2309" s="176" t="s">
        <v>115</v>
      </c>
      <c r="D2309" s="178">
        <v>107377.51</v>
      </c>
    </row>
    <row r="2310" spans="1:4" x14ac:dyDescent="0.25">
      <c r="A2310" s="176" t="s">
        <v>46376</v>
      </c>
      <c r="B2310" s="176" t="s">
        <v>46377</v>
      </c>
      <c r="C2310" s="176" t="s">
        <v>115</v>
      </c>
      <c r="D2310" s="178">
        <v>70875.37</v>
      </c>
    </row>
    <row r="2311" spans="1:4" x14ac:dyDescent="0.25">
      <c r="A2311" s="176" t="s">
        <v>46378</v>
      </c>
      <c r="B2311" s="176" t="s">
        <v>46379</v>
      </c>
      <c r="C2311" s="176" t="s">
        <v>115</v>
      </c>
      <c r="D2311" s="178">
        <v>70875.37</v>
      </c>
    </row>
    <row r="2312" spans="1:4" x14ac:dyDescent="0.25">
      <c r="A2312" s="176" t="s">
        <v>46380</v>
      </c>
      <c r="B2312" s="176" t="s">
        <v>46381</v>
      </c>
      <c r="C2312" s="176" t="s">
        <v>115</v>
      </c>
      <c r="D2312" s="178">
        <v>93074.94</v>
      </c>
    </row>
    <row r="2313" spans="1:4" x14ac:dyDescent="0.25">
      <c r="A2313" s="176" t="s">
        <v>46382</v>
      </c>
      <c r="B2313" s="176" t="s">
        <v>46383</v>
      </c>
      <c r="C2313" s="176" t="s">
        <v>115</v>
      </c>
      <c r="D2313" s="178">
        <v>125256.24</v>
      </c>
    </row>
    <row r="2314" spans="1:4" x14ac:dyDescent="0.25">
      <c r="A2314" s="176" t="s">
        <v>46384</v>
      </c>
      <c r="B2314" s="176" t="s">
        <v>46385</v>
      </c>
      <c r="C2314" s="176" t="s">
        <v>115</v>
      </c>
      <c r="D2314" s="178">
        <v>97332.04</v>
      </c>
    </row>
    <row r="2315" spans="1:4" x14ac:dyDescent="0.25">
      <c r="A2315" s="176" t="s">
        <v>46386</v>
      </c>
      <c r="B2315" s="176" t="s">
        <v>46387</v>
      </c>
      <c r="C2315" s="176" t="s">
        <v>115</v>
      </c>
      <c r="D2315" s="178">
        <v>105206.92</v>
      </c>
    </row>
    <row r="2316" spans="1:4" x14ac:dyDescent="0.25">
      <c r="A2316" s="176" t="s">
        <v>46388</v>
      </c>
      <c r="B2316" s="176" t="s">
        <v>46389</v>
      </c>
      <c r="C2316" s="176" t="s">
        <v>115</v>
      </c>
      <c r="D2316" s="178">
        <v>114074.63</v>
      </c>
    </row>
    <row r="2317" spans="1:4" x14ac:dyDescent="0.25">
      <c r="A2317" s="176" t="s">
        <v>46390</v>
      </c>
      <c r="B2317" s="176" t="s">
        <v>46391</v>
      </c>
      <c r="C2317" s="176" t="s">
        <v>115</v>
      </c>
      <c r="D2317" s="178">
        <v>156878.20000000001</v>
      </c>
    </row>
    <row r="2318" spans="1:4" x14ac:dyDescent="0.25">
      <c r="A2318" s="176" t="s">
        <v>46392</v>
      </c>
      <c r="B2318" s="176" t="s">
        <v>46393</v>
      </c>
      <c r="C2318" s="176" t="s">
        <v>115</v>
      </c>
      <c r="D2318" s="178">
        <v>1891.29</v>
      </c>
    </row>
    <row r="2319" spans="1:4" x14ac:dyDescent="0.25">
      <c r="A2319" s="176" t="s">
        <v>46394</v>
      </c>
      <c r="B2319" s="176" t="s">
        <v>46395</v>
      </c>
      <c r="C2319" s="176" t="s">
        <v>115</v>
      </c>
      <c r="D2319" s="178">
        <v>2067.96</v>
      </c>
    </row>
    <row r="2320" spans="1:4" x14ac:dyDescent="0.25">
      <c r="A2320" s="176" t="s">
        <v>46396</v>
      </c>
      <c r="B2320" s="176" t="s">
        <v>46397</v>
      </c>
      <c r="C2320" s="176" t="s">
        <v>115</v>
      </c>
      <c r="D2320" s="178">
        <v>2516.5700000000002</v>
      </c>
    </row>
    <row r="2321" spans="1:4" x14ac:dyDescent="0.25">
      <c r="A2321" s="176" t="s">
        <v>46398</v>
      </c>
      <c r="B2321" s="176" t="s">
        <v>46399</v>
      </c>
      <c r="C2321" s="176" t="s">
        <v>115</v>
      </c>
      <c r="D2321" s="178">
        <v>3055.01</v>
      </c>
    </row>
    <row r="2322" spans="1:4" x14ac:dyDescent="0.25">
      <c r="A2322" s="176" t="s">
        <v>46400</v>
      </c>
      <c r="B2322" s="176" t="s">
        <v>46401</v>
      </c>
      <c r="C2322" s="176" t="s">
        <v>115</v>
      </c>
      <c r="D2322" s="178">
        <v>3618.17</v>
      </c>
    </row>
    <row r="2323" spans="1:4" x14ac:dyDescent="0.25">
      <c r="A2323" s="176" t="s">
        <v>46402</v>
      </c>
      <c r="B2323" s="176" t="s">
        <v>46403</v>
      </c>
      <c r="C2323" s="176" t="s">
        <v>115</v>
      </c>
      <c r="D2323" s="178">
        <v>4346.3100000000004</v>
      </c>
    </row>
    <row r="2324" spans="1:4" x14ac:dyDescent="0.25">
      <c r="A2324" s="176" t="s">
        <v>46404</v>
      </c>
      <c r="B2324" s="176" t="s">
        <v>46405</v>
      </c>
      <c r="C2324" s="176" t="s">
        <v>115</v>
      </c>
      <c r="D2324" s="178">
        <v>5012.29</v>
      </c>
    </row>
    <row r="2325" spans="1:4" x14ac:dyDescent="0.25">
      <c r="A2325" s="176" t="s">
        <v>46406</v>
      </c>
      <c r="B2325" s="176" t="s">
        <v>46407</v>
      </c>
      <c r="C2325" s="176" t="s">
        <v>115</v>
      </c>
      <c r="D2325" s="178">
        <v>5698.9</v>
      </c>
    </row>
    <row r="2326" spans="1:4" x14ac:dyDescent="0.25">
      <c r="A2326" s="176" t="s">
        <v>46408</v>
      </c>
      <c r="B2326" s="176" t="s">
        <v>46409</v>
      </c>
      <c r="C2326" s="176" t="s">
        <v>115</v>
      </c>
      <c r="D2326" s="178">
        <v>6820.45</v>
      </c>
    </row>
    <row r="2327" spans="1:4" x14ac:dyDescent="0.25">
      <c r="A2327" s="176" t="s">
        <v>46410</v>
      </c>
      <c r="B2327" s="176" t="s">
        <v>46411</v>
      </c>
      <c r="C2327" s="176" t="s">
        <v>115</v>
      </c>
      <c r="D2327" s="178">
        <v>7347.75</v>
      </c>
    </row>
    <row r="2328" spans="1:4" x14ac:dyDescent="0.25">
      <c r="A2328" s="176" t="s">
        <v>46412</v>
      </c>
      <c r="B2328" s="176" t="s">
        <v>46413</v>
      </c>
      <c r="C2328" s="176" t="s">
        <v>115</v>
      </c>
      <c r="D2328" s="178">
        <v>9003.3799999999992</v>
      </c>
    </row>
    <row r="2329" spans="1:4" x14ac:dyDescent="0.25">
      <c r="A2329" s="176" t="s">
        <v>46414</v>
      </c>
      <c r="B2329" s="176" t="s">
        <v>46415</v>
      </c>
      <c r="C2329" s="176" t="s">
        <v>115</v>
      </c>
      <c r="D2329" s="178">
        <v>18029.43</v>
      </c>
    </row>
    <row r="2330" spans="1:4" x14ac:dyDescent="0.25">
      <c r="A2330" s="176" t="s">
        <v>46416</v>
      </c>
      <c r="B2330" s="176" t="s">
        <v>46417</v>
      </c>
      <c r="C2330" s="176" t="s">
        <v>115</v>
      </c>
      <c r="D2330" s="178">
        <v>22828.35</v>
      </c>
    </row>
    <row r="2331" spans="1:4" x14ac:dyDescent="0.25">
      <c r="A2331" s="176" t="s">
        <v>46418</v>
      </c>
      <c r="B2331" s="176" t="s">
        <v>46419</v>
      </c>
      <c r="C2331" s="176" t="s">
        <v>115</v>
      </c>
      <c r="D2331" s="178">
        <v>35159.01</v>
      </c>
    </row>
    <row r="2332" spans="1:4" x14ac:dyDescent="0.25">
      <c r="A2332" s="176" t="s">
        <v>46420</v>
      </c>
      <c r="B2332" s="176" t="s">
        <v>46421</v>
      </c>
      <c r="C2332" s="176" t="s">
        <v>115</v>
      </c>
      <c r="D2332" s="178">
        <v>37008.42</v>
      </c>
    </row>
    <row r="2333" spans="1:4" x14ac:dyDescent="0.25">
      <c r="A2333" s="176" t="s">
        <v>46422</v>
      </c>
      <c r="B2333" s="176" t="s">
        <v>46423</v>
      </c>
      <c r="C2333" s="176" t="s">
        <v>115</v>
      </c>
      <c r="D2333" s="178">
        <v>50901.2</v>
      </c>
    </row>
    <row r="2334" spans="1:4" x14ac:dyDescent="0.25">
      <c r="A2334" s="176" t="s">
        <v>46424</v>
      </c>
      <c r="B2334" s="176" t="s">
        <v>46425</v>
      </c>
      <c r="C2334" s="176" t="s">
        <v>115</v>
      </c>
      <c r="D2334" s="178">
        <v>1891.29</v>
      </c>
    </row>
    <row r="2335" spans="1:4" x14ac:dyDescent="0.25">
      <c r="A2335" s="176" t="s">
        <v>46426</v>
      </c>
      <c r="B2335" s="176" t="s">
        <v>46427</v>
      </c>
      <c r="C2335" s="176" t="s">
        <v>115</v>
      </c>
      <c r="D2335" s="178">
        <v>2067.96</v>
      </c>
    </row>
    <row r="2336" spans="1:4" x14ac:dyDescent="0.25">
      <c r="A2336" s="176" t="s">
        <v>46428</v>
      </c>
      <c r="B2336" s="176" t="s">
        <v>46429</v>
      </c>
      <c r="C2336" s="176" t="s">
        <v>115</v>
      </c>
      <c r="D2336" s="178">
        <v>2516.5700000000002</v>
      </c>
    </row>
    <row r="2337" spans="1:4" x14ac:dyDescent="0.25">
      <c r="A2337" s="176" t="s">
        <v>46430</v>
      </c>
      <c r="B2337" s="176" t="s">
        <v>46431</v>
      </c>
      <c r="C2337" s="176" t="s">
        <v>115</v>
      </c>
      <c r="D2337" s="178">
        <v>3055.95</v>
      </c>
    </row>
    <row r="2338" spans="1:4" x14ac:dyDescent="0.25">
      <c r="A2338" s="176" t="s">
        <v>46432</v>
      </c>
      <c r="B2338" s="176" t="s">
        <v>46433</v>
      </c>
      <c r="C2338" s="176" t="s">
        <v>115</v>
      </c>
      <c r="D2338" s="178">
        <v>3677.43</v>
      </c>
    </row>
    <row r="2339" spans="1:4" x14ac:dyDescent="0.25">
      <c r="A2339" s="176" t="s">
        <v>46434</v>
      </c>
      <c r="B2339" s="176" t="s">
        <v>46435</v>
      </c>
      <c r="C2339" s="176" t="s">
        <v>115</v>
      </c>
      <c r="D2339" s="178">
        <v>4394.83</v>
      </c>
    </row>
    <row r="2340" spans="1:4" x14ac:dyDescent="0.25">
      <c r="A2340" s="176" t="s">
        <v>46436</v>
      </c>
      <c r="B2340" s="176" t="s">
        <v>46437</v>
      </c>
      <c r="C2340" s="176" t="s">
        <v>115</v>
      </c>
      <c r="D2340" s="178">
        <v>5064.55</v>
      </c>
    </row>
    <row r="2341" spans="1:4" x14ac:dyDescent="0.25">
      <c r="A2341" s="176" t="s">
        <v>46438</v>
      </c>
      <c r="B2341" s="176" t="s">
        <v>46439</v>
      </c>
      <c r="C2341" s="176" t="s">
        <v>115</v>
      </c>
      <c r="D2341" s="178">
        <v>5947.69</v>
      </c>
    </row>
    <row r="2342" spans="1:4" x14ac:dyDescent="0.25">
      <c r="A2342" s="176" t="s">
        <v>46440</v>
      </c>
      <c r="B2342" s="176" t="s">
        <v>46441</v>
      </c>
      <c r="C2342" s="176" t="s">
        <v>115</v>
      </c>
      <c r="D2342" s="178">
        <v>7131.47</v>
      </c>
    </row>
    <row r="2343" spans="1:4" x14ac:dyDescent="0.25">
      <c r="A2343" s="176" t="s">
        <v>46442</v>
      </c>
      <c r="B2343" s="176" t="s">
        <v>46443</v>
      </c>
      <c r="C2343" s="176" t="s">
        <v>115</v>
      </c>
      <c r="D2343" s="178">
        <v>8172.85</v>
      </c>
    </row>
    <row r="2344" spans="1:4" x14ac:dyDescent="0.25">
      <c r="A2344" s="176" t="s">
        <v>46444</v>
      </c>
      <c r="B2344" s="176" t="s">
        <v>46445</v>
      </c>
      <c r="C2344" s="176" t="s">
        <v>115</v>
      </c>
      <c r="D2344" s="178">
        <v>11207.84</v>
      </c>
    </row>
    <row r="2345" spans="1:4" x14ac:dyDescent="0.25">
      <c r="A2345" s="176" t="s">
        <v>46446</v>
      </c>
      <c r="B2345" s="176" t="s">
        <v>46447</v>
      </c>
      <c r="C2345" s="176" t="s">
        <v>115</v>
      </c>
      <c r="D2345" s="178">
        <v>19356.21</v>
      </c>
    </row>
    <row r="2346" spans="1:4" x14ac:dyDescent="0.25">
      <c r="A2346" s="176" t="s">
        <v>46448</v>
      </c>
      <c r="B2346" s="176" t="s">
        <v>46449</v>
      </c>
      <c r="C2346" s="176" t="s">
        <v>115</v>
      </c>
      <c r="D2346" s="178">
        <v>1950.15</v>
      </c>
    </row>
    <row r="2347" spans="1:4" x14ac:dyDescent="0.25">
      <c r="A2347" s="176" t="s">
        <v>46450</v>
      </c>
      <c r="B2347" s="176" t="s">
        <v>46451</v>
      </c>
      <c r="C2347" s="176" t="s">
        <v>115</v>
      </c>
      <c r="D2347" s="178">
        <v>2145.6999999999998</v>
      </c>
    </row>
    <row r="2348" spans="1:4" x14ac:dyDescent="0.25">
      <c r="A2348" s="176" t="s">
        <v>46452</v>
      </c>
      <c r="B2348" s="176" t="s">
        <v>46453</v>
      </c>
      <c r="C2348" s="176" t="s">
        <v>115</v>
      </c>
      <c r="D2348" s="178">
        <v>2618.1</v>
      </c>
    </row>
    <row r="2349" spans="1:4" x14ac:dyDescent="0.25">
      <c r="A2349" s="176" t="s">
        <v>46454</v>
      </c>
      <c r="B2349" s="176" t="s">
        <v>46455</v>
      </c>
      <c r="C2349" s="176" t="s">
        <v>115</v>
      </c>
      <c r="D2349" s="178">
        <v>3196.43</v>
      </c>
    </row>
    <row r="2350" spans="1:4" x14ac:dyDescent="0.25">
      <c r="A2350" s="176" t="s">
        <v>46456</v>
      </c>
      <c r="B2350" s="176" t="s">
        <v>46457</v>
      </c>
      <c r="C2350" s="176" t="s">
        <v>115</v>
      </c>
      <c r="D2350" s="178">
        <v>3812.47</v>
      </c>
    </row>
    <row r="2351" spans="1:4" x14ac:dyDescent="0.25">
      <c r="A2351" s="176" t="s">
        <v>46458</v>
      </c>
      <c r="B2351" s="176" t="s">
        <v>46459</v>
      </c>
      <c r="C2351" s="176" t="s">
        <v>115</v>
      </c>
      <c r="D2351" s="178">
        <v>4612.68</v>
      </c>
    </row>
    <row r="2352" spans="1:4" x14ac:dyDescent="0.25">
      <c r="A2352" s="176" t="s">
        <v>46460</v>
      </c>
      <c r="B2352" s="176" t="s">
        <v>46461</v>
      </c>
      <c r="C2352" s="176" t="s">
        <v>115</v>
      </c>
      <c r="D2352" s="178">
        <v>5374.31</v>
      </c>
    </row>
    <row r="2353" spans="1:4" x14ac:dyDescent="0.25">
      <c r="A2353" s="176" t="s">
        <v>46462</v>
      </c>
      <c r="B2353" s="176" t="s">
        <v>46463</v>
      </c>
      <c r="C2353" s="176" t="s">
        <v>115</v>
      </c>
      <c r="D2353" s="178">
        <v>6096.76</v>
      </c>
    </row>
    <row r="2354" spans="1:4" x14ac:dyDescent="0.25">
      <c r="A2354" s="176" t="s">
        <v>46464</v>
      </c>
      <c r="B2354" s="176" t="s">
        <v>46465</v>
      </c>
      <c r="C2354" s="176" t="s">
        <v>115</v>
      </c>
      <c r="D2354" s="178">
        <v>7345.96</v>
      </c>
    </row>
    <row r="2355" spans="1:4" x14ac:dyDescent="0.25">
      <c r="A2355" s="176" t="s">
        <v>46466</v>
      </c>
      <c r="B2355" s="176" t="s">
        <v>46467</v>
      </c>
      <c r="C2355" s="176" t="s">
        <v>115</v>
      </c>
      <c r="D2355" s="178">
        <v>7937.84</v>
      </c>
    </row>
    <row r="2356" spans="1:4" x14ac:dyDescent="0.25">
      <c r="A2356" s="176" t="s">
        <v>46468</v>
      </c>
      <c r="B2356" s="176" t="s">
        <v>46469</v>
      </c>
      <c r="C2356" s="176" t="s">
        <v>115</v>
      </c>
      <c r="D2356" s="178">
        <v>9817.0300000000007</v>
      </c>
    </row>
    <row r="2357" spans="1:4" x14ac:dyDescent="0.25">
      <c r="A2357" s="176" t="s">
        <v>46470</v>
      </c>
      <c r="B2357" s="176" t="s">
        <v>46471</v>
      </c>
      <c r="C2357" s="176" t="s">
        <v>115</v>
      </c>
      <c r="D2357" s="178">
        <v>19263.77</v>
      </c>
    </row>
    <row r="2358" spans="1:4" x14ac:dyDescent="0.25">
      <c r="A2358" s="176" t="s">
        <v>46472</v>
      </c>
      <c r="B2358" s="176" t="s">
        <v>46473</v>
      </c>
      <c r="C2358" s="176" t="s">
        <v>115</v>
      </c>
      <c r="D2358" s="178">
        <v>24370.98</v>
      </c>
    </row>
    <row r="2359" spans="1:4" x14ac:dyDescent="0.25">
      <c r="A2359" s="176" t="s">
        <v>46474</v>
      </c>
      <c r="B2359" s="176" t="s">
        <v>46475</v>
      </c>
      <c r="C2359" s="176" t="s">
        <v>115</v>
      </c>
      <c r="D2359" s="178">
        <v>37069.82</v>
      </c>
    </row>
    <row r="2360" spans="1:4" x14ac:dyDescent="0.25">
      <c r="A2360" s="176" t="s">
        <v>46476</v>
      </c>
      <c r="B2360" s="176" t="s">
        <v>46477</v>
      </c>
      <c r="C2360" s="176" t="s">
        <v>115</v>
      </c>
      <c r="D2360" s="178">
        <v>39378.6</v>
      </c>
    </row>
    <row r="2361" spans="1:4" x14ac:dyDescent="0.25">
      <c r="A2361" s="176" t="s">
        <v>46478</v>
      </c>
      <c r="B2361" s="176" t="s">
        <v>46479</v>
      </c>
      <c r="C2361" s="176" t="s">
        <v>115</v>
      </c>
      <c r="D2361" s="178">
        <v>54399.6</v>
      </c>
    </row>
    <row r="2362" spans="1:4" x14ac:dyDescent="0.25">
      <c r="A2362" s="176" t="s">
        <v>46480</v>
      </c>
      <c r="B2362" s="176" t="s">
        <v>46481</v>
      </c>
      <c r="C2362" s="176" t="s">
        <v>115</v>
      </c>
      <c r="D2362" s="178">
        <v>1950.15</v>
      </c>
    </row>
    <row r="2363" spans="1:4" x14ac:dyDescent="0.25">
      <c r="A2363" s="176" t="s">
        <v>46482</v>
      </c>
      <c r="B2363" s="176" t="s">
        <v>46483</v>
      </c>
      <c r="C2363" s="176" t="s">
        <v>115</v>
      </c>
      <c r="D2363" s="178">
        <v>2145.7004999999999</v>
      </c>
    </row>
    <row r="2364" spans="1:4" x14ac:dyDescent="0.25">
      <c r="A2364" s="176" t="s">
        <v>46484</v>
      </c>
      <c r="B2364" s="176" t="s">
        <v>46485</v>
      </c>
      <c r="C2364" s="176" t="s">
        <v>115</v>
      </c>
      <c r="D2364" s="178">
        <v>2618.1</v>
      </c>
    </row>
    <row r="2365" spans="1:4" x14ac:dyDescent="0.25">
      <c r="A2365" s="176" t="s">
        <v>46486</v>
      </c>
      <c r="B2365" s="176" t="s">
        <v>46487</v>
      </c>
      <c r="C2365" s="176" t="s">
        <v>115</v>
      </c>
      <c r="D2365" s="178">
        <v>3197.32</v>
      </c>
    </row>
    <row r="2366" spans="1:4" x14ac:dyDescent="0.25">
      <c r="A2366" s="176" t="s">
        <v>46488</v>
      </c>
      <c r="B2366" s="176" t="s">
        <v>46489</v>
      </c>
      <c r="C2366" s="176" t="s">
        <v>115</v>
      </c>
      <c r="D2366" s="178">
        <v>3871.71</v>
      </c>
    </row>
    <row r="2367" spans="1:4" x14ac:dyDescent="0.25">
      <c r="A2367" s="176" t="s">
        <v>46490</v>
      </c>
      <c r="B2367" s="176" t="s">
        <v>46491</v>
      </c>
      <c r="C2367" s="176" t="s">
        <v>115</v>
      </c>
      <c r="D2367" s="178">
        <v>4661.26</v>
      </c>
    </row>
    <row r="2368" spans="1:4" x14ac:dyDescent="0.25">
      <c r="A2368" s="176" t="s">
        <v>46492</v>
      </c>
      <c r="B2368" s="176" t="s">
        <v>46493</v>
      </c>
      <c r="C2368" s="176" t="s">
        <v>115</v>
      </c>
      <c r="D2368" s="178">
        <v>5426.57</v>
      </c>
    </row>
    <row r="2369" spans="1:4" x14ac:dyDescent="0.25">
      <c r="A2369" s="176" t="s">
        <v>46494</v>
      </c>
      <c r="B2369" s="176" t="s">
        <v>46495</v>
      </c>
      <c r="C2369" s="176" t="s">
        <v>115</v>
      </c>
      <c r="D2369" s="178">
        <v>6345.53</v>
      </c>
    </row>
    <row r="2370" spans="1:4" x14ac:dyDescent="0.25">
      <c r="A2370" s="176" t="s">
        <v>46496</v>
      </c>
      <c r="B2370" s="176" t="s">
        <v>46497</v>
      </c>
      <c r="C2370" s="176" t="s">
        <v>115</v>
      </c>
      <c r="D2370" s="178">
        <v>7656.96</v>
      </c>
    </row>
    <row r="2371" spans="1:4" x14ac:dyDescent="0.25">
      <c r="A2371" s="176" t="s">
        <v>46498</v>
      </c>
      <c r="B2371" s="176" t="s">
        <v>46499</v>
      </c>
      <c r="C2371" s="176" t="s">
        <v>115</v>
      </c>
      <c r="D2371" s="178">
        <v>8762.93</v>
      </c>
    </row>
    <row r="2372" spans="1:4" x14ac:dyDescent="0.25">
      <c r="A2372" s="176" t="s">
        <v>46500</v>
      </c>
      <c r="B2372" s="176" t="s">
        <v>46501</v>
      </c>
      <c r="C2372" s="176" t="s">
        <v>115</v>
      </c>
      <c r="D2372" s="178">
        <v>12010.58</v>
      </c>
    </row>
    <row r="2373" spans="1:4" x14ac:dyDescent="0.25">
      <c r="A2373" s="176" t="s">
        <v>46502</v>
      </c>
      <c r="B2373" s="176" t="s">
        <v>46503</v>
      </c>
      <c r="C2373" s="176" t="s">
        <v>115</v>
      </c>
      <c r="D2373" s="178">
        <v>20579.61</v>
      </c>
    </row>
    <row r="2374" spans="1:4" x14ac:dyDescent="0.25">
      <c r="A2374" s="176" t="s">
        <v>46504</v>
      </c>
      <c r="B2374" s="176" t="s">
        <v>46505</v>
      </c>
      <c r="C2374" s="176" t="s">
        <v>83</v>
      </c>
      <c r="D2374" s="178">
        <v>646.54</v>
      </c>
    </row>
    <row r="2375" spans="1:4" x14ac:dyDescent="0.25">
      <c r="A2375" s="176" t="s">
        <v>46506</v>
      </c>
      <c r="B2375" s="176" t="s">
        <v>46507</v>
      </c>
      <c r="C2375" s="176" t="s">
        <v>83</v>
      </c>
      <c r="D2375" s="178">
        <v>683.17</v>
      </c>
    </row>
    <row r="2376" spans="1:4" x14ac:dyDescent="0.25">
      <c r="A2376" s="176" t="s">
        <v>46508</v>
      </c>
      <c r="B2376" s="176" t="s">
        <v>46509</v>
      </c>
      <c r="C2376" s="176" t="s">
        <v>83</v>
      </c>
      <c r="D2376" s="178">
        <v>870.89</v>
      </c>
    </row>
    <row r="2377" spans="1:4" x14ac:dyDescent="0.25">
      <c r="A2377" s="176" t="s">
        <v>46510</v>
      </c>
      <c r="B2377" s="176" t="s">
        <v>46511</v>
      </c>
      <c r="C2377" s="176" t="s">
        <v>83</v>
      </c>
      <c r="D2377" s="178">
        <v>1130.53</v>
      </c>
    </row>
    <row r="2378" spans="1:4" x14ac:dyDescent="0.25">
      <c r="A2378" s="176" t="s">
        <v>46512</v>
      </c>
      <c r="B2378" s="176" t="s">
        <v>46513</v>
      </c>
      <c r="C2378" s="176" t="s">
        <v>83</v>
      </c>
      <c r="D2378" s="178">
        <v>1448.24</v>
      </c>
    </row>
    <row r="2379" spans="1:4" x14ac:dyDescent="0.25">
      <c r="A2379" s="176" t="s">
        <v>46514</v>
      </c>
      <c r="B2379" s="176" t="s">
        <v>46515</v>
      </c>
      <c r="C2379" s="176" t="s">
        <v>83</v>
      </c>
      <c r="D2379" s="178">
        <v>1736.72</v>
      </c>
    </row>
    <row r="2380" spans="1:4" x14ac:dyDescent="0.25">
      <c r="A2380" s="176" t="s">
        <v>46516</v>
      </c>
      <c r="B2380" s="176" t="s">
        <v>46517</v>
      </c>
      <c r="C2380" s="176" t="s">
        <v>83</v>
      </c>
      <c r="D2380" s="178">
        <v>2039.38</v>
      </c>
    </row>
    <row r="2381" spans="1:4" x14ac:dyDescent="0.25">
      <c r="A2381" s="176" t="s">
        <v>46518</v>
      </c>
      <c r="B2381" s="176" t="s">
        <v>46519</v>
      </c>
      <c r="C2381" s="176" t="s">
        <v>83</v>
      </c>
      <c r="D2381" s="178">
        <v>2246.62</v>
      </c>
    </row>
    <row r="2382" spans="1:4" x14ac:dyDescent="0.25">
      <c r="A2382" s="176" t="s">
        <v>46520</v>
      </c>
      <c r="B2382" s="176" t="s">
        <v>46521</v>
      </c>
      <c r="C2382" s="176" t="s">
        <v>83</v>
      </c>
      <c r="D2382" s="178">
        <v>2624</v>
      </c>
    </row>
    <row r="2383" spans="1:4" x14ac:dyDescent="0.25">
      <c r="A2383" s="176" t="s">
        <v>46522</v>
      </c>
      <c r="B2383" s="176" t="s">
        <v>46523</v>
      </c>
      <c r="C2383" s="176" t="s">
        <v>83</v>
      </c>
      <c r="D2383" s="178">
        <v>2943.46</v>
      </c>
    </row>
    <row r="2384" spans="1:4" x14ac:dyDescent="0.25">
      <c r="A2384" s="176" t="s">
        <v>46524</v>
      </c>
      <c r="B2384" s="176" t="s">
        <v>46525</v>
      </c>
      <c r="C2384" s="176" t="s">
        <v>83</v>
      </c>
      <c r="D2384" s="178">
        <v>3807.56</v>
      </c>
    </row>
    <row r="2385" spans="1:4" x14ac:dyDescent="0.25">
      <c r="A2385" s="176" t="s">
        <v>46526</v>
      </c>
      <c r="B2385" s="176" t="s">
        <v>46527</v>
      </c>
      <c r="C2385" s="176" t="s">
        <v>83</v>
      </c>
      <c r="D2385" s="178">
        <v>5161.25</v>
      </c>
    </row>
    <row r="2386" spans="1:4" x14ac:dyDescent="0.25">
      <c r="A2386" s="176" t="s">
        <v>46528</v>
      </c>
      <c r="B2386" s="176" t="s">
        <v>46529</v>
      </c>
      <c r="C2386" s="176" t="s">
        <v>83</v>
      </c>
      <c r="D2386" s="178">
        <v>6168.85</v>
      </c>
    </row>
    <row r="2387" spans="1:4" x14ac:dyDescent="0.25">
      <c r="A2387" s="176" t="s">
        <v>46530</v>
      </c>
      <c r="B2387" s="176" t="s">
        <v>46531</v>
      </c>
      <c r="C2387" s="176" t="s">
        <v>83</v>
      </c>
      <c r="D2387" s="178">
        <v>9511.09</v>
      </c>
    </row>
    <row r="2388" spans="1:4" x14ac:dyDescent="0.25">
      <c r="A2388" s="176" t="s">
        <v>46532</v>
      </c>
      <c r="B2388" s="176" t="s">
        <v>46533</v>
      </c>
      <c r="C2388" s="176" t="s">
        <v>83</v>
      </c>
      <c r="D2388" s="178">
        <v>11208.47</v>
      </c>
    </row>
    <row r="2389" spans="1:4" x14ac:dyDescent="0.25">
      <c r="A2389" s="176" t="s">
        <v>46534</v>
      </c>
      <c r="B2389" s="176" t="s">
        <v>46535</v>
      </c>
      <c r="C2389" s="176" t="s">
        <v>83</v>
      </c>
      <c r="D2389" s="178">
        <v>14906.33</v>
      </c>
    </row>
    <row r="2390" spans="1:4" x14ac:dyDescent="0.25">
      <c r="A2390" s="176" t="s">
        <v>46536</v>
      </c>
      <c r="B2390" s="176" t="s">
        <v>46537</v>
      </c>
      <c r="C2390" s="176" t="s">
        <v>83</v>
      </c>
      <c r="D2390" s="178">
        <v>646.54</v>
      </c>
    </row>
    <row r="2391" spans="1:4" x14ac:dyDescent="0.25">
      <c r="A2391" s="176" t="s">
        <v>46538</v>
      </c>
      <c r="B2391" s="176" t="s">
        <v>46539</v>
      </c>
      <c r="C2391" s="176" t="s">
        <v>83</v>
      </c>
      <c r="D2391" s="178">
        <v>683.17</v>
      </c>
    </row>
    <row r="2392" spans="1:4" x14ac:dyDescent="0.25">
      <c r="A2392" s="176" t="s">
        <v>46540</v>
      </c>
      <c r="B2392" s="176" t="s">
        <v>46541</v>
      </c>
      <c r="C2392" s="176" t="s">
        <v>83</v>
      </c>
      <c r="D2392" s="178">
        <v>870.89</v>
      </c>
    </row>
    <row r="2393" spans="1:4" x14ac:dyDescent="0.25">
      <c r="A2393" s="176" t="s">
        <v>46542</v>
      </c>
      <c r="B2393" s="176" t="s">
        <v>46543</v>
      </c>
      <c r="C2393" s="176" t="s">
        <v>83</v>
      </c>
      <c r="D2393" s="178">
        <v>1130.54</v>
      </c>
    </row>
    <row r="2394" spans="1:4" x14ac:dyDescent="0.25">
      <c r="A2394" s="176" t="s">
        <v>46544</v>
      </c>
      <c r="B2394" s="176" t="s">
        <v>46545</v>
      </c>
      <c r="C2394" s="176" t="s">
        <v>83</v>
      </c>
      <c r="D2394" s="178">
        <v>1448.38</v>
      </c>
    </row>
    <row r="2395" spans="1:4" x14ac:dyDescent="0.25">
      <c r="A2395" s="176" t="s">
        <v>46546</v>
      </c>
      <c r="B2395" s="176" t="s">
        <v>46547</v>
      </c>
      <c r="C2395" s="176" t="s">
        <v>83</v>
      </c>
      <c r="D2395" s="178">
        <v>1736.76</v>
      </c>
    </row>
    <row r="2396" spans="1:4" x14ac:dyDescent="0.25">
      <c r="A2396" s="176" t="s">
        <v>46548</v>
      </c>
      <c r="B2396" s="176" t="s">
        <v>46549</v>
      </c>
      <c r="C2396" s="176" t="s">
        <v>83</v>
      </c>
      <c r="D2396" s="178">
        <v>2039.37</v>
      </c>
    </row>
    <row r="2397" spans="1:4" x14ac:dyDescent="0.25">
      <c r="A2397" s="176" t="s">
        <v>46550</v>
      </c>
      <c r="B2397" s="176" t="s">
        <v>46551</v>
      </c>
      <c r="C2397" s="176" t="s">
        <v>83</v>
      </c>
      <c r="D2397" s="178">
        <v>2246.63</v>
      </c>
    </row>
    <row r="2398" spans="1:4" x14ac:dyDescent="0.25">
      <c r="A2398" s="176" t="s">
        <v>46552</v>
      </c>
      <c r="B2398" s="176" t="s">
        <v>46553</v>
      </c>
      <c r="C2398" s="176" t="s">
        <v>83</v>
      </c>
      <c r="D2398" s="178">
        <v>2624.03</v>
      </c>
    </row>
    <row r="2399" spans="1:4" x14ac:dyDescent="0.25">
      <c r="A2399" s="176" t="s">
        <v>46554</v>
      </c>
      <c r="B2399" s="176" t="s">
        <v>46555</v>
      </c>
      <c r="C2399" s="176" t="s">
        <v>83</v>
      </c>
      <c r="D2399" s="178">
        <v>2943.51</v>
      </c>
    </row>
    <row r="2400" spans="1:4" x14ac:dyDescent="0.25">
      <c r="A2400" s="176" t="s">
        <v>46556</v>
      </c>
      <c r="B2400" s="176" t="s">
        <v>46557</v>
      </c>
      <c r="C2400" s="176" t="s">
        <v>83</v>
      </c>
      <c r="D2400" s="178">
        <v>4178.93</v>
      </c>
    </row>
    <row r="2401" spans="1:4" x14ac:dyDescent="0.25">
      <c r="A2401" s="176" t="s">
        <v>46558</v>
      </c>
      <c r="B2401" s="176" t="s">
        <v>46559</v>
      </c>
      <c r="C2401" s="176" t="s">
        <v>83</v>
      </c>
      <c r="D2401" s="178">
        <v>6684.87</v>
      </c>
    </row>
    <row r="2402" spans="1:4" x14ac:dyDescent="0.25">
      <c r="A2402" s="176" t="s">
        <v>46560</v>
      </c>
      <c r="B2402" s="176" t="s">
        <v>46561</v>
      </c>
      <c r="C2402" s="176" t="s">
        <v>115</v>
      </c>
      <c r="D2402" s="178">
        <v>2662.3</v>
      </c>
    </row>
    <row r="2403" spans="1:4" x14ac:dyDescent="0.25">
      <c r="A2403" s="176" t="s">
        <v>46562</v>
      </c>
      <c r="B2403" s="176" t="s">
        <v>46563</v>
      </c>
      <c r="C2403" s="176" t="s">
        <v>115</v>
      </c>
      <c r="D2403" s="178">
        <v>2962.46</v>
      </c>
    </row>
    <row r="2404" spans="1:4" x14ac:dyDescent="0.25">
      <c r="A2404" s="176" t="s">
        <v>46564</v>
      </c>
      <c r="B2404" s="176" t="s">
        <v>46565</v>
      </c>
      <c r="C2404" s="176" t="s">
        <v>115</v>
      </c>
      <c r="D2404" s="178">
        <v>3662.3</v>
      </c>
    </row>
    <row r="2405" spans="1:4" x14ac:dyDescent="0.25">
      <c r="A2405" s="176" t="s">
        <v>46566</v>
      </c>
      <c r="B2405" s="176" t="s">
        <v>46567</v>
      </c>
      <c r="C2405" s="176" t="s">
        <v>115</v>
      </c>
      <c r="D2405" s="178">
        <v>4407.9799999999996</v>
      </c>
    </row>
    <row r="2406" spans="1:4" x14ac:dyDescent="0.25">
      <c r="A2406" s="176" t="s">
        <v>46568</v>
      </c>
      <c r="B2406" s="176" t="s">
        <v>46569</v>
      </c>
      <c r="C2406" s="176" t="s">
        <v>115</v>
      </c>
      <c r="D2406" s="178">
        <v>5240.93</v>
      </c>
    </row>
    <row r="2407" spans="1:4" x14ac:dyDescent="0.25">
      <c r="A2407" s="176" t="s">
        <v>46570</v>
      </c>
      <c r="B2407" s="176" t="s">
        <v>46571</v>
      </c>
      <c r="C2407" s="176" t="s">
        <v>115</v>
      </c>
      <c r="D2407" s="178">
        <v>6404.77</v>
      </c>
    </row>
    <row r="2408" spans="1:4" x14ac:dyDescent="0.25">
      <c r="A2408" s="176" t="s">
        <v>46572</v>
      </c>
      <c r="B2408" s="176" t="s">
        <v>46573</v>
      </c>
      <c r="C2408" s="176" t="s">
        <v>115</v>
      </c>
      <c r="D2408" s="178">
        <v>7483.8</v>
      </c>
    </row>
    <row r="2409" spans="1:4" x14ac:dyDescent="0.25">
      <c r="A2409" s="176" t="s">
        <v>46574</v>
      </c>
      <c r="B2409" s="176" t="s">
        <v>46575</v>
      </c>
      <c r="C2409" s="176" t="s">
        <v>115</v>
      </c>
      <c r="D2409" s="178">
        <v>8446.89</v>
      </c>
    </row>
    <row r="2410" spans="1:4" x14ac:dyDescent="0.25">
      <c r="A2410" s="176" t="s">
        <v>46576</v>
      </c>
      <c r="B2410" s="176" t="s">
        <v>46577</v>
      </c>
      <c r="C2410" s="176" t="s">
        <v>115</v>
      </c>
      <c r="D2410" s="178">
        <v>10299.58</v>
      </c>
    </row>
    <row r="2411" spans="1:4" x14ac:dyDescent="0.25">
      <c r="A2411" s="176" t="s">
        <v>46578</v>
      </c>
      <c r="B2411" s="176" t="s">
        <v>46579</v>
      </c>
      <c r="C2411" s="176" t="s">
        <v>115</v>
      </c>
      <c r="D2411" s="178">
        <v>10991.64</v>
      </c>
    </row>
    <row r="2412" spans="1:4" x14ac:dyDescent="0.25">
      <c r="A2412" s="176" t="s">
        <v>46580</v>
      </c>
      <c r="B2412" s="176" t="s">
        <v>46581</v>
      </c>
      <c r="C2412" s="176" t="s">
        <v>115</v>
      </c>
      <c r="D2412" s="178">
        <v>13380.21</v>
      </c>
    </row>
    <row r="2413" spans="1:4" x14ac:dyDescent="0.25">
      <c r="A2413" s="176" t="s">
        <v>46582</v>
      </c>
      <c r="B2413" s="176" t="s">
        <v>46583</v>
      </c>
      <c r="C2413" s="176" t="s">
        <v>115</v>
      </c>
      <c r="D2413" s="178">
        <v>29387.279999999999</v>
      </c>
    </row>
    <row r="2414" spans="1:4" x14ac:dyDescent="0.25">
      <c r="A2414" s="176" t="s">
        <v>46584</v>
      </c>
      <c r="B2414" s="176" t="s">
        <v>46585</v>
      </c>
      <c r="C2414" s="176" t="s">
        <v>115</v>
      </c>
      <c r="D2414" s="178">
        <v>37299.54</v>
      </c>
    </row>
    <row r="2415" spans="1:4" x14ac:dyDescent="0.25">
      <c r="A2415" s="176" t="s">
        <v>46586</v>
      </c>
      <c r="B2415" s="176" t="s">
        <v>46587</v>
      </c>
      <c r="C2415" s="176" t="s">
        <v>115</v>
      </c>
      <c r="D2415" s="178">
        <v>54057.37</v>
      </c>
    </row>
    <row r="2416" spans="1:4" x14ac:dyDescent="0.25">
      <c r="A2416" s="176" t="s">
        <v>46588</v>
      </c>
      <c r="B2416" s="176" t="s">
        <v>46589</v>
      </c>
      <c r="C2416" s="176" t="s">
        <v>115</v>
      </c>
      <c r="D2416" s="178">
        <v>56182.68</v>
      </c>
    </row>
    <row r="2417" spans="1:4" x14ac:dyDescent="0.25">
      <c r="A2417" s="176" t="s">
        <v>46590</v>
      </c>
      <c r="B2417" s="176" t="s">
        <v>46591</v>
      </c>
      <c r="C2417" s="176" t="s">
        <v>115</v>
      </c>
      <c r="D2417" s="178">
        <v>80519.58</v>
      </c>
    </row>
    <row r="2418" spans="1:4" x14ac:dyDescent="0.25">
      <c r="A2418" s="176" t="s">
        <v>46592</v>
      </c>
      <c r="B2418" s="176" t="s">
        <v>46593</v>
      </c>
      <c r="C2418" s="176" t="s">
        <v>115</v>
      </c>
      <c r="D2418" s="178">
        <v>2662.39</v>
      </c>
    </row>
    <row r="2419" spans="1:4" x14ac:dyDescent="0.25">
      <c r="A2419" s="176" t="s">
        <v>46594</v>
      </c>
      <c r="B2419" s="176" t="s">
        <v>46595</v>
      </c>
      <c r="C2419" s="176" t="s">
        <v>115</v>
      </c>
      <c r="D2419" s="178">
        <v>2962.46</v>
      </c>
    </row>
    <row r="2420" spans="1:4" x14ac:dyDescent="0.25">
      <c r="A2420" s="176" t="s">
        <v>46596</v>
      </c>
      <c r="B2420" s="176" t="s">
        <v>46597</v>
      </c>
      <c r="C2420" s="176" t="s">
        <v>115</v>
      </c>
      <c r="D2420" s="178">
        <v>3662.3</v>
      </c>
    </row>
    <row r="2421" spans="1:4" x14ac:dyDescent="0.25">
      <c r="A2421" s="176" t="s">
        <v>46598</v>
      </c>
      <c r="B2421" s="176" t="s">
        <v>46599</v>
      </c>
      <c r="C2421" s="176" t="s">
        <v>115</v>
      </c>
      <c r="D2421" s="178">
        <v>4409.7299999999996</v>
      </c>
    </row>
    <row r="2422" spans="1:4" x14ac:dyDescent="0.25">
      <c r="A2422" s="176" t="s">
        <v>46600</v>
      </c>
      <c r="B2422" s="176" t="s">
        <v>46601</v>
      </c>
      <c r="C2422" s="176" t="s">
        <v>115</v>
      </c>
      <c r="D2422" s="178">
        <v>5359.36</v>
      </c>
    </row>
    <row r="2423" spans="1:4" x14ac:dyDescent="0.25">
      <c r="A2423" s="176" t="s">
        <v>46602</v>
      </c>
      <c r="B2423" s="176" t="s">
        <v>46603</v>
      </c>
      <c r="C2423" s="176" t="s">
        <v>115</v>
      </c>
      <c r="D2423" s="178">
        <v>6501.91</v>
      </c>
    </row>
    <row r="2424" spans="1:4" x14ac:dyDescent="0.25">
      <c r="A2424" s="176" t="s">
        <v>46604</v>
      </c>
      <c r="B2424" s="176" t="s">
        <v>46605</v>
      </c>
      <c r="C2424" s="176" t="s">
        <v>115</v>
      </c>
      <c r="D2424" s="178">
        <v>7588.38</v>
      </c>
    </row>
    <row r="2425" spans="1:4" x14ac:dyDescent="0.25">
      <c r="A2425" s="176" t="s">
        <v>46606</v>
      </c>
      <c r="B2425" s="176" t="s">
        <v>46607</v>
      </c>
      <c r="C2425" s="176" t="s">
        <v>115</v>
      </c>
      <c r="D2425" s="178">
        <v>8944.56</v>
      </c>
    </row>
    <row r="2426" spans="1:4" x14ac:dyDescent="0.25">
      <c r="A2426" s="176" t="s">
        <v>46608</v>
      </c>
      <c r="B2426" s="176" t="s">
        <v>46609</v>
      </c>
      <c r="C2426" s="176" t="s">
        <v>115</v>
      </c>
      <c r="D2426" s="178">
        <v>10910.8</v>
      </c>
    </row>
    <row r="2427" spans="1:4" x14ac:dyDescent="0.25">
      <c r="A2427" s="176" t="s">
        <v>46610</v>
      </c>
      <c r="B2427" s="176" t="s">
        <v>46611</v>
      </c>
      <c r="C2427" s="176" t="s">
        <v>115</v>
      </c>
      <c r="D2427" s="178">
        <v>12652.94</v>
      </c>
    </row>
    <row r="2428" spans="1:4" x14ac:dyDescent="0.25">
      <c r="A2428" s="176" t="s">
        <v>46612</v>
      </c>
      <c r="B2428" s="176" t="s">
        <v>46613</v>
      </c>
      <c r="C2428" s="176" t="s">
        <v>115</v>
      </c>
      <c r="D2428" s="178">
        <v>17264.810000000001</v>
      </c>
    </row>
    <row r="2429" spans="1:4" x14ac:dyDescent="0.25">
      <c r="A2429" s="176" t="s">
        <v>46614</v>
      </c>
      <c r="B2429" s="176" t="s">
        <v>46615</v>
      </c>
      <c r="C2429" s="176" t="s">
        <v>115</v>
      </c>
      <c r="D2429" s="178">
        <v>30173.98</v>
      </c>
    </row>
    <row r="2430" spans="1:4" x14ac:dyDescent="0.25">
      <c r="A2430" s="176" t="s">
        <v>46616</v>
      </c>
      <c r="B2430" s="176" t="s">
        <v>46617</v>
      </c>
      <c r="C2430" s="176" t="s">
        <v>115</v>
      </c>
      <c r="D2430" s="178">
        <v>41923.620000000003</v>
      </c>
    </row>
    <row r="2431" spans="1:4" x14ac:dyDescent="0.25">
      <c r="A2431" s="176" t="s">
        <v>46618</v>
      </c>
      <c r="B2431" s="176" t="s">
        <v>46619</v>
      </c>
      <c r="C2431" s="176" t="s">
        <v>115</v>
      </c>
      <c r="D2431" s="178">
        <v>59214.99</v>
      </c>
    </row>
    <row r="2432" spans="1:4" x14ac:dyDescent="0.25">
      <c r="A2432" s="176" t="s">
        <v>46620</v>
      </c>
      <c r="B2432" s="176" t="s">
        <v>46621</v>
      </c>
      <c r="C2432" s="176" t="s">
        <v>115</v>
      </c>
      <c r="D2432" s="178">
        <v>60416.44</v>
      </c>
    </row>
    <row r="2433" spans="1:4" x14ac:dyDescent="0.25">
      <c r="A2433" s="176" t="s">
        <v>46622</v>
      </c>
      <c r="B2433" s="176" t="s">
        <v>46623</v>
      </c>
      <c r="C2433" s="176" t="s">
        <v>115</v>
      </c>
      <c r="D2433" s="178">
        <v>90549.41</v>
      </c>
    </row>
    <row r="2434" spans="1:4" x14ac:dyDescent="0.25">
      <c r="A2434" s="176" t="s">
        <v>46624</v>
      </c>
      <c r="B2434" s="176" t="s">
        <v>46625</v>
      </c>
      <c r="C2434" s="176" t="s">
        <v>115</v>
      </c>
      <c r="D2434" s="178">
        <v>53813.58</v>
      </c>
    </row>
    <row r="2435" spans="1:4" x14ac:dyDescent="0.25">
      <c r="A2435" s="176" t="s">
        <v>46626</v>
      </c>
      <c r="B2435" s="176" t="s">
        <v>46627</v>
      </c>
      <c r="C2435" s="176" t="s">
        <v>115</v>
      </c>
      <c r="D2435" s="178">
        <v>59532.65</v>
      </c>
    </row>
    <row r="2436" spans="1:4" x14ac:dyDescent="0.25">
      <c r="A2436" s="176" t="s">
        <v>46628</v>
      </c>
      <c r="B2436" s="176" t="s">
        <v>46629</v>
      </c>
      <c r="C2436" s="176" t="s">
        <v>115</v>
      </c>
      <c r="D2436" s="178">
        <v>76502.23</v>
      </c>
    </row>
    <row r="2437" spans="1:4" x14ac:dyDescent="0.25">
      <c r="A2437" s="176" t="s">
        <v>46630</v>
      </c>
      <c r="B2437" s="176" t="s">
        <v>46631</v>
      </c>
      <c r="C2437" s="176" t="s">
        <v>115</v>
      </c>
      <c r="D2437" s="178">
        <v>104715.98</v>
      </c>
    </row>
    <row r="2438" spans="1:4" x14ac:dyDescent="0.25">
      <c r="A2438" s="176" t="s">
        <v>46632</v>
      </c>
      <c r="B2438" s="176" t="s">
        <v>46633</v>
      </c>
      <c r="C2438" s="176" t="s">
        <v>115</v>
      </c>
      <c r="D2438" s="178">
        <v>79658.53</v>
      </c>
    </row>
    <row r="2439" spans="1:4" x14ac:dyDescent="0.25">
      <c r="A2439" s="176" t="s">
        <v>46634</v>
      </c>
      <c r="B2439" s="176" t="s">
        <v>46635</v>
      </c>
      <c r="C2439" s="176" t="s">
        <v>115</v>
      </c>
      <c r="D2439" s="178">
        <v>86187.23</v>
      </c>
    </row>
    <row r="2440" spans="1:4" x14ac:dyDescent="0.25">
      <c r="A2440" s="176" t="s">
        <v>46636</v>
      </c>
      <c r="B2440" s="176" t="s">
        <v>46637</v>
      </c>
      <c r="C2440" s="176" t="s">
        <v>115</v>
      </c>
      <c r="D2440" s="178">
        <v>102064</v>
      </c>
    </row>
    <row r="2441" spans="1:4" x14ac:dyDescent="0.25">
      <c r="A2441" s="176" t="s">
        <v>46638</v>
      </c>
      <c r="B2441" s="176" t="s">
        <v>46639</v>
      </c>
      <c r="C2441" s="176" t="s">
        <v>115</v>
      </c>
      <c r="D2441" s="178">
        <v>131387.54999999999</v>
      </c>
    </row>
    <row r="2442" spans="1:4" x14ac:dyDescent="0.25">
      <c r="A2442" s="176" t="s">
        <v>46640</v>
      </c>
      <c r="B2442" s="176" t="s">
        <v>46641</v>
      </c>
      <c r="C2442" s="176" t="s">
        <v>115</v>
      </c>
      <c r="D2442" s="178">
        <v>1931</v>
      </c>
    </row>
    <row r="2443" spans="1:4" x14ac:dyDescent="0.25">
      <c r="A2443" s="176" t="s">
        <v>46642</v>
      </c>
      <c r="B2443" s="176" t="s">
        <v>46643</v>
      </c>
      <c r="C2443" s="176" t="s">
        <v>115</v>
      </c>
      <c r="D2443" s="178">
        <v>2111.54</v>
      </c>
    </row>
    <row r="2444" spans="1:4" x14ac:dyDescent="0.25">
      <c r="A2444" s="176" t="s">
        <v>46644</v>
      </c>
      <c r="B2444" s="176" t="s">
        <v>46645</v>
      </c>
      <c r="C2444" s="176" t="s">
        <v>115</v>
      </c>
      <c r="D2444" s="178">
        <v>2587.59</v>
      </c>
    </row>
    <row r="2445" spans="1:4" x14ac:dyDescent="0.25">
      <c r="A2445" s="176" t="s">
        <v>46646</v>
      </c>
      <c r="B2445" s="176" t="s">
        <v>46647</v>
      </c>
      <c r="C2445" s="176" t="s">
        <v>115</v>
      </c>
      <c r="D2445" s="178">
        <v>3122.16</v>
      </c>
    </row>
    <row r="2446" spans="1:4" x14ac:dyDescent="0.25">
      <c r="A2446" s="176" t="s">
        <v>46648</v>
      </c>
      <c r="B2446" s="176" t="s">
        <v>46649</v>
      </c>
      <c r="C2446" s="176" t="s">
        <v>115</v>
      </c>
      <c r="D2446" s="178">
        <v>3713.48</v>
      </c>
    </row>
    <row r="2447" spans="1:4" x14ac:dyDescent="0.25">
      <c r="A2447" s="176" t="s">
        <v>46650</v>
      </c>
      <c r="B2447" s="176" t="s">
        <v>46651</v>
      </c>
      <c r="C2447" s="176" t="s">
        <v>115</v>
      </c>
      <c r="D2447" s="178">
        <v>4459.97</v>
      </c>
    </row>
    <row r="2448" spans="1:4" x14ac:dyDescent="0.25">
      <c r="A2448" s="176" t="s">
        <v>46652</v>
      </c>
      <c r="B2448" s="176" t="s">
        <v>46653</v>
      </c>
      <c r="C2448" s="176" t="s">
        <v>115</v>
      </c>
      <c r="D2448" s="178">
        <v>5182.6400000000003</v>
      </c>
    </row>
    <row r="2449" spans="1:4" x14ac:dyDescent="0.25">
      <c r="A2449" s="176" t="s">
        <v>46654</v>
      </c>
      <c r="B2449" s="176" t="s">
        <v>46655</v>
      </c>
      <c r="C2449" s="176" t="s">
        <v>115</v>
      </c>
      <c r="D2449" s="178">
        <v>5904.16</v>
      </c>
    </row>
    <row r="2450" spans="1:4" x14ac:dyDescent="0.25">
      <c r="A2450" s="176" t="s">
        <v>46656</v>
      </c>
      <c r="B2450" s="176" t="s">
        <v>46657</v>
      </c>
      <c r="C2450" s="176" t="s">
        <v>115</v>
      </c>
      <c r="D2450" s="178">
        <v>7034.62</v>
      </c>
    </row>
    <row r="2451" spans="1:4" x14ac:dyDescent="0.25">
      <c r="A2451" s="176" t="s">
        <v>46658</v>
      </c>
      <c r="B2451" s="176" t="s">
        <v>46659</v>
      </c>
      <c r="C2451" s="176" t="s">
        <v>115</v>
      </c>
      <c r="D2451" s="178">
        <v>7579.3</v>
      </c>
    </row>
    <row r="2452" spans="1:4" x14ac:dyDescent="0.25">
      <c r="A2452" s="176" t="s">
        <v>46660</v>
      </c>
      <c r="B2452" s="176" t="s">
        <v>46661</v>
      </c>
      <c r="C2452" s="176" t="s">
        <v>115</v>
      </c>
      <c r="D2452" s="178">
        <v>9361.74</v>
      </c>
    </row>
    <row r="2453" spans="1:4" x14ac:dyDescent="0.25">
      <c r="A2453" s="176" t="s">
        <v>46662</v>
      </c>
      <c r="B2453" s="176" t="s">
        <v>46663</v>
      </c>
      <c r="C2453" s="176" t="s">
        <v>115</v>
      </c>
      <c r="D2453" s="178">
        <v>18453.71</v>
      </c>
    </row>
    <row r="2454" spans="1:4" x14ac:dyDescent="0.25">
      <c r="A2454" s="176" t="s">
        <v>46664</v>
      </c>
      <c r="B2454" s="176" t="s">
        <v>46665</v>
      </c>
      <c r="C2454" s="176" t="s">
        <v>115</v>
      </c>
      <c r="D2454" s="178">
        <v>23336.99</v>
      </c>
    </row>
    <row r="2455" spans="1:4" x14ac:dyDescent="0.25">
      <c r="A2455" s="176" t="s">
        <v>46666</v>
      </c>
      <c r="B2455" s="176" t="s">
        <v>46667</v>
      </c>
      <c r="C2455" s="176" t="s">
        <v>115</v>
      </c>
      <c r="D2455" s="178">
        <v>35782.980000000003</v>
      </c>
    </row>
    <row r="2456" spans="1:4" x14ac:dyDescent="0.25">
      <c r="A2456" s="176" t="s">
        <v>46668</v>
      </c>
      <c r="B2456" s="176" t="s">
        <v>46669</v>
      </c>
      <c r="C2456" s="176" t="s">
        <v>115</v>
      </c>
      <c r="D2456" s="178">
        <v>37745.230000000003</v>
      </c>
    </row>
    <row r="2457" spans="1:4" x14ac:dyDescent="0.25">
      <c r="A2457" s="176" t="s">
        <v>46670</v>
      </c>
      <c r="B2457" s="176" t="s">
        <v>46671</v>
      </c>
      <c r="C2457" s="176" t="s">
        <v>115</v>
      </c>
      <c r="D2457" s="178">
        <v>51898.06</v>
      </c>
    </row>
    <row r="2458" spans="1:4" x14ac:dyDescent="0.25">
      <c r="A2458" s="176" t="s">
        <v>46672</v>
      </c>
      <c r="B2458" s="176" t="s">
        <v>46673</v>
      </c>
      <c r="C2458" s="176" t="s">
        <v>115</v>
      </c>
      <c r="D2458" s="178">
        <v>1931</v>
      </c>
    </row>
    <row r="2459" spans="1:4" x14ac:dyDescent="0.25">
      <c r="A2459" s="176" t="s">
        <v>46674</v>
      </c>
      <c r="B2459" s="176" t="s">
        <v>46675</v>
      </c>
      <c r="C2459" s="176" t="s">
        <v>115</v>
      </c>
      <c r="D2459" s="178">
        <v>2111.54</v>
      </c>
    </row>
    <row r="2460" spans="1:4" x14ac:dyDescent="0.25">
      <c r="A2460" s="176" t="s">
        <v>46676</v>
      </c>
      <c r="B2460" s="176" t="s">
        <v>46677</v>
      </c>
      <c r="C2460" s="176" t="s">
        <v>115</v>
      </c>
      <c r="D2460" s="178">
        <v>2587.59</v>
      </c>
    </row>
    <row r="2461" spans="1:4" x14ac:dyDescent="0.25">
      <c r="A2461" s="176" t="s">
        <v>46678</v>
      </c>
      <c r="B2461" s="176" t="s">
        <v>46679</v>
      </c>
      <c r="C2461" s="176" t="s">
        <v>115</v>
      </c>
      <c r="D2461" s="178">
        <v>3123.04</v>
      </c>
    </row>
    <row r="2462" spans="1:4" x14ac:dyDescent="0.25">
      <c r="A2462" s="176" t="s">
        <v>46680</v>
      </c>
      <c r="B2462" s="176" t="s">
        <v>46681</v>
      </c>
      <c r="C2462" s="176" t="s">
        <v>115</v>
      </c>
      <c r="D2462" s="178">
        <v>3772.69</v>
      </c>
    </row>
    <row r="2463" spans="1:4" x14ac:dyDescent="0.25">
      <c r="A2463" s="176" t="s">
        <v>46682</v>
      </c>
      <c r="B2463" s="176" t="s">
        <v>46683</v>
      </c>
      <c r="C2463" s="176" t="s">
        <v>115</v>
      </c>
      <c r="D2463" s="178">
        <v>4505.51</v>
      </c>
    </row>
    <row r="2464" spans="1:4" x14ac:dyDescent="0.25">
      <c r="A2464" s="176" t="s">
        <v>46684</v>
      </c>
      <c r="B2464" s="176" t="s">
        <v>46685</v>
      </c>
      <c r="C2464" s="176" t="s">
        <v>115</v>
      </c>
      <c r="D2464" s="178">
        <v>5234.95</v>
      </c>
    </row>
    <row r="2465" spans="1:4" x14ac:dyDescent="0.25">
      <c r="A2465" s="176" t="s">
        <v>46686</v>
      </c>
      <c r="B2465" s="176" t="s">
        <v>46687</v>
      </c>
      <c r="C2465" s="176" t="s">
        <v>115</v>
      </c>
      <c r="D2465" s="178">
        <v>6152.87</v>
      </c>
    </row>
    <row r="2466" spans="1:4" x14ac:dyDescent="0.25">
      <c r="A2466" s="176" t="s">
        <v>46688</v>
      </c>
      <c r="B2466" s="176" t="s">
        <v>46689</v>
      </c>
      <c r="C2466" s="176" t="s">
        <v>115</v>
      </c>
      <c r="D2466" s="178">
        <v>7334.67</v>
      </c>
    </row>
    <row r="2467" spans="1:4" x14ac:dyDescent="0.25">
      <c r="A2467" s="176" t="s">
        <v>46690</v>
      </c>
      <c r="B2467" s="176" t="s">
        <v>46691</v>
      </c>
      <c r="C2467" s="176" t="s">
        <v>115</v>
      </c>
      <c r="D2467" s="178">
        <v>8415.3700000000008</v>
      </c>
    </row>
    <row r="2468" spans="1:4" x14ac:dyDescent="0.25">
      <c r="A2468" s="176" t="s">
        <v>46692</v>
      </c>
      <c r="B2468" s="176" t="s">
        <v>46693</v>
      </c>
      <c r="C2468" s="176" t="s">
        <v>115</v>
      </c>
      <c r="D2468" s="178">
        <v>11293.14</v>
      </c>
    </row>
    <row r="2469" spans="1:4" x14ac:dyDescent="0.25">
      <c r="A2469" s="176" t="s">
        <v>46694</v>
      </c>
      <c r="B2469" s="176" t="s">
        <v>46695</v>
      </c>
      <c r="C2469" s="176" t="s">
        <v>115</v>
      </c>
      <c r="D2469" s="178">
        <v>19772.73</v>
      </c>
    </row>
    <row r="2470" spans="1:4" x14ac:dyDescent="0.25">
      <c r="A2470" s="176" t="s">
        <v>46696</v>
      </c>
      <c r="B2470" s="176" t="s">
        <v>46697</v>
      </c>
      <c r="C2470" s="176" t="s">
        <v>83</v>
      </c>
      <c r="D2470" s="178">
        <v>43841.32</v>
      </c>
    </row>
    <row r="2471" spans="1:4" x14ac:dyDescent="0.25">
      <c r="A2471" s="176" t="s">
        <v>46698</v>
      </c>
      <c r="B2471" s="176" t="s">
        <v>46699</v>
      </c>
      <c r="C2471" s="176" t="s">
        <v>83</v>
      </c>
      <c r="D2471" s="178">
        <v>47417.13</v>
      </c>
    </row>
    <row r="2472" spans="1:4" x14ac:dyDescent="0.25">
      <c r="A2472" s="176" t="s">
        <v>46700</v>
      </c>
      <c r="B2472" s="176" t="s">
        <v>57061</v>
      </c>
      <c r="C2472" s="176" t="s">
        <v>83</v>
      </c>
      <c r="D2472" s="178">
        <v>40401.18</v>
      </c>
    </row>
    <row r="2473" spans="1:4" x14ac:dyDescent="0.25">
      <c r="A2473" s="176" t="s">
        <v>46701</v>
      </c>
      <c r="B2473" s="176" t="s">
        <v>57062</v>
      </c>
      <c r="C2473" s="176" t="s">
        <v>83</v>
      </c>
      <c r="D2473" s="178">
        <v>49500.69</v>
      </c>
    </row>
    <row r="2474" spans="1:4" x14ac:dyDescent="0.25">
      <c r="A2474" s="176" t="s">
        <v>46702</v>
      </c>
      <c r="B2474" s="176" t="s">
        <v>46703</v>
      </c>
      <c r="C2474" s="176" t="s">
        <v>115</v>
      </c>
      <c r="D2474" s="178">
        <v>1982.81</v>
      </c>
    </row>
    <row r="2475" spans="1:4" x14ac:dyDescent="0.25">
      <c r="A2475" s="176" t="s">
        <v>46704</v>
      </c>
      <c r="B2475" s="176" t="s">
        <v>46705</v>
      </c>
      <c r="C2475" s="176" t="s">
        <v>115</v>
      </c>
      <c r="D2475" s="178">
        <v>2181.61</v>
      </c>
    </row>
    <row r="2476" spans="1:4" x14ac:dyDescent="0.25">
      <c r="A2476" s="176" t="s">
        <v>46706</v>
      </c>
      <c r="B2476" s="176" t="s">
        <v>46707</v>
      </c>
      <c r="C2476" s="176" t="s">
        <v>115</v>
      </c>
      <c r="D2476" s="178">
        <v>2701.4</v>
      </c>
    </row>
    <row r="2477" spans="1:4" x14ac:dyDescent="0.25">
      <c r="A2477" s="176" t="s">
        <v>46708</v>
      </c>
      <c r="B2477" s="176" t="s">
        <v>46709</v>
      </c>
      <c r="C2477" s="176" t="s">
        <v>115</v>
      </c>
      <c r="D2477" s="178">
        <v>3278.05</v>
      </c>
    </row>
    <row r="2478" spans="1:4" x14ac:dyDescent="0.25">
      <c r="A2478" s="176" t="s">
        <v>46710</v>
      </c>
      <c r="B2478" s="176" t="s">
        <v>46711</v>
      </c>
      <c r="C2478" s="176" t="s">
        <v>115</v>
      </c>
      <c r="D2478" s="178">
        <v>3963.73</v>
      </c>
    </row>
    <row r="2479" spans="1:4" x14ac:dyDescent="0.25">
      <c r="A2479" s="176" t="s">
        <v>46712</v>
      </c>
      <c r="B2479" s="176" t="s">
        <v>46713</v>
      </c>
      <c r="C2479" s="176" t="s">
        <v>115</v>
      </c>
      <c r="D2479" s="178">
        <v>4740.1899999999996</v>
      </c>
    </row>
    <row r="2480" spans="1:4" x14ac:dyDescent="0.25">
      <c r="A2480" s="176" t="s">
        <v>46714</v>
      </c>
      <c r="B2480" s="176" t="s">
        <v>46715</v>
      </c>
      <c r="C2480" s="176" t="s">
        <v>115</v>
      </c>
      <c r="D2480" s="178">
        <v>5563.1</v>
      </c>
    </row>
    <row r="2481" spans="1:4" x14ac:dyDescent="0.25">
      <c r="A2481" s="176" t="s">
        <v>46716</v>
      </c>
      <c r="B2481" s="176" t="s">
        <v>46717</v>
      </c>
      <c r="C2481" s="176" t="s">
        <v>115</v>
      </c>
      <c r="D2481" s="178">
        <v>6331.91</v>
      </c>
    </row>
    <row r="2482" spans="1:4" x14ac:dyDescent="0.25">
      <c r="A2482" s="176" t="s">
        <v>46718</v>
      </c>
      <c r="B2482" s="176" t="s">
        <v>46719</v>
      </c>
      <c r="C2482" s="176" t="s">
        <v>115</v>
      </c>
      <c r="D2482" s="178">
        <v>7582.93</v>
      </c>
    </row>
    <row r="2483" spans="1:4" x14ac:dyDescent="0.25">
      <c r="A2483" s="176" t="s">
        <v>46720</v>
      </c>
      <c r="B2483" s="176" t="s">
        <v>46721</v>
      </c>
      <c r="C2483" s="176" t="s">
        <v>115</v>
      </c>
      <c r="D2483" s="178">
        <v>8205.0300000000007</v>
      </c>
    </row>
    <row r="2484" spans="1:4" x14ac:dyDescent="0.25">
      <c r="A2484" s="176" t="s">
        <v>46722</v>
      </c>
      <c r="B2484" s="176" t="s">
        <v>46723</v>
      </c>
      <c r="C2484" s="176" t="s">
        <v>115</v>
      </c>
      <c r="D2484" s="178">
        <v>10267.290000000001</v>
      </c>
    </row>
    <row r="2485" spans="1:4" x14ac:dyDescent="0.25">
      <c r="A2485" s="176" t="s">
        <v>46724</v>
      </c>
      <c r="B2485" s="176" t="s">
        <v>46725</v>
      </c>
      <c r="C2485" s="176" t="s">
        <v>115</v>
      </c>
      <c r="D2485" s="178">
        <v>19734.560000000001</v>
      </c>
    </row>
    <row r="2486" spans="1:4" x14ac:dyDescent="0.25">
      <c r="A2486" s="176" t="s">
        <v>46726</v>
      </c>
      <c r="B2486" s="176" t="s">
        <v>46727</v>
      </c>
      <c r="C2486" s="176" t="s">
        <v>115</v>
      </c>
      <c r="D2486" s="178">
        <v>25010.16</v>
      </c>
    </row>
    <row r="2487" spans="1:4" x14ac:dyDescent="0.25">
      <c r="A2487" s="176" t="s">
        <v>46728</v>
      </c>
      <c r="B2487" s="176" t="s">
        <v>46729</v>
      </c>
      <c r="C2487" s="176" t="s">
        <v>115</v>
      </c>
      <c r="D2487" s="178">
        <v>37922.78</v>
      </c>
    </row>
    <row r="2488" spans="1:4" x14ac:dyDescent="0.25">
      <c r="A2488" s="176" t="s">
        <v>46730</v>
      </c>
      <c r="B2488" s="176" t="s">
        <v>46731</v>
      </c>
      <c r="C2488" s="176" t="s">
        <v>115</v>
      </c>
      <c r="D2488" s="178">
        <v>41675.32</v>
      </c>
    </row>
    <row r="2489" spans="1:4" x14ac:dyDescent="0.25">
      <c r="A2489" s="176" t="s">
        <v>46732</v>
      </c>
      <c r="B2489" s="176" t="s">
        <v>46733</v>
      </c>
      <c r="C2489" s="176" t="s">
        <v>115</v>
      </c>
      <c r="D2489" s="178">
        <v>55609.4</v>
      </c>
    </row>
    <row r="2490" spans="1:4" x14ac:dyDescent="0.25">
      <c r="A2490" s="176" t="s">
        <v>46734</v>
      </c>
      <c r="B2490" s="176" t="s">
        <v>46735</v>
      </c>
      <c r="C2490" s="176" t="s">
        <v>115</v>
      </c>
      <c r="D2490" s="178">
        <v>1982.81</v>
      </c>
    </row>
    <row r="2491" spans="1:4" x14ac:dyDescent="0.25">
      <c r="A2491" s="176" t="s">
        <v>46736</v>
      </c>
      <c r="B2491" s="176" t="s">
        <v>46737</v>
      </c>
      <c r="C2491" s="176" t="s">
        <v>115</v>
      </c>
      <c r="D2491" s="178">
        <v>2181.61</v>
      </c>
    </row>
    <row r="2492" spans="1:4" x14ac:dyDescent="0.25">
      <c r="A2492" s="176" t="s">
        <v>46738</v>
      </c>
      <c r="B2492" s="176" t="s">
        <v>46739</v>
      </c>
      <c r="C2492" s="176" t="s">
        <v>115</v>
      </c>
      <c r="D2492" s="178">
        <v>2701.4</v>
      </c>
    </row>
    <row r="2493" spans="1:4" x14ac:dyDescent="0.25">
      <c r="A2493" s="176" t="s">
        <v>46740</v>
      </c>
      <c r="B2493" s="176" t="s">
        <v>46741</v>
      </c>
      <c r="C2493" s="176" t="s">
        <v>115</v>
      </c>
      <c r="D2493" s="178">
        <v>3278.96</v>
      </c>
    </row>
    <row r="2494" spans="1:4" x14ac:dyDescent="0.25">
      <c r="A2494" s="176" t="s">
        <v>46742</v>
      </c>
      <c r="B2494" s="176" t="s">
        <v>46743</v>
      </c>
      <c r="C2494" s="176" t="s">
        <v>115</v>
      </c>
      <c r="D2494" s="178">
        <v>4004.82</v>
      </c>
    </row>
    <row r="2495" spans="1:4" x14ac:dyDescent="0.25">
      <c r="A2495" s="176" t="s">
        <v>46744</v>
      </c>
      <c r="B2495" s="176" t="s">
        <v>46745</v>
      </c>
      <c r="C2495" s="176" t="s">
        <v>115</v>
      </c>
      <c r="D2495" s="178">
        <v>4787.84</v>
      </c>
    </row>
    <row r="2496" spans="1:4" x14ac:dyDescent="0.25">
      <c r="A2496" s="176" t="s">
        <v>46746</v>
      </c>
      <c r="B2496" s="176" t="s">
        <v>46747</v>
      </c>
      <c r="C2496" s="176" t="s">
        <v>115</v>
      </c>
      <c r="D2496" s="178">
        <v>5615.37</v>
      </c>
    </row>
    <row r="2497" spans="1:4" x14ac:dyDescent="0.25">
      <c r="A2497" s="176" t="s">
        <v>46748</v>
      </c>
      <c r="B2497" s="176" t="s">
        <v>46749</v>
      </c>
      <c r="C2497" s="176" t="s">
        <v>115</v>
      </c>
      <c r="D2497" s="178">
        <v>6578.96</v>
      </c>
    </row>
    <row r="2498" spans="1:4" x14ac:dyDescent="0.25">
      <c r="A2498" s="176" t="s">
        <v>46750</v>
      </c>
      <c r="B2498" s="176" t="s">
        <v>46751</v>
      </c>
      <c r="C2498" s="176" t="s">
        <v>115</v>
      </c>
      <c r="D2498" s="178">
        <v>9029.7000000000007</v>
      </c>
    </row>
    <row r="2499" spans="1:4" x14ac:dyDescent="0.25">
      <c r="A2499" s="176" t="s">
        <v>46752</v>
      </c>
      <c r="B2499" s="176" t="s">
        <v>46753</v>
      </c>
      <c r="C2499" s="176" t="s">
        <v>115</v>
      </c>
      <c r="D2499" s="178">
        <v>12209.14</v>
      </c>
    </row>
    <row r="2500" spans="1:4" x14ac:dyDescent="0.25">
      <c r="A2500" s="176" t="s">
        <v>46754</v>
      </c>
      <c r="B2500" s="176" t="s">
        <v>46755</v>
      </c>
      <c r="C2500" s="176" t="s">
        <v>115</v>
      </c>
      <c r="D2500" s="178">
        <v>21053.599999999999</v>
      </c>
    </row>
    <row r="2501" spans="1:4" x14ac:dyDescent="0.25">
      <c r="A2501" s="176" t="s">
        <v>46756</v>
      </c>
      <c r="B2501" s="176" t="s">
        <v>46757</v>
      </c>
      <c r="C2501" s="176" t="s">
        <v>83</v>
      </c>
      <c r="D2501" s="178">
        <v>37734.910000000003</v>
      </c>
    </row>
    <row r="2502" spans="1:4" x14ac:dyDescent="0.25">
      <c r="A2502" s="176" t="s">
        <v>46758</v>
      </c>
      <c r="B2502" s="176" t="s">
        <v>46759</v>
      </c>
      <c r="C2502" s="176" t="s">
        <v>83</v>
      </c>
      <c r="D2502" s="178">
        <v>26972.240000000002</v>
      </c>
    </row>
    <row r="2503" spans="1:4" x14ac:dyDescent="0.25">
      <c r="A2503" s="176" t="s">
        <v>46760</v>
      </c>
      <c r="B2503" s="176" t="s">
        <v>46761</v>
      </c>
      <c r="C2503" s="176" t="s">
        <v>83</v>
      </c>
      <c r="D2503" s="178">
        <v>41647.56</v>
      </c>
    </row>
    <row r="2504" spans="1:4" x14ac:dyDescent="0.25">
      <c r="A2504" s="176" t="s">
        <v>46762</v>
      </c>
      <c r="B2504" s="176" t="s">
        <v>46763</v>
      </c>
      <c r="C2504" s="176" t="s">
        <v>83</v>
      </c>
      <c r="D2504" s="178">
        <v>40838.14</v>
      </c>
    </row>
    <row r="2505" spans="1:4" x14ac:dyDescent="0.25">
      <c r="A2505" s="176" t="s">
        <v>46764</v>
      </c>
      <c r="B2505" s="176" t="s">
        <v>46765</v>
      </c>
      <c r="C2505" s="176" t="s">
        <v>83</v>
      </c>
      <c r="D2505" s="178">
        <v>664.34</v>
      </c>
    </row>
    <row r="2506" spans="1:4" x14ac:dyDescent="0.25">
      <c r="A2506" s="176" t="s">
        <v>46766</v>
      </c>
      <c r="B2506" s="176" t="s">
        <v>46767</v>
      </c>
      <c r="C2506" s="176" t="s">
        <v>83</v>
      </c>
      <c r="D2506" s="178">
        <v>715.82</v>
      </c>
    </row>
    <row r="2507" spans="1:4" x14ac:dyDescent="0.25">
      <c r="A2507" s="176" t="s">
        <v>46768</v>
      </c>
      <c r="B2507" s="176" t="s">
        <v>46769</v>
      </c>
      <c r="C2507" s="176" t="s">
        <v>83</v>
      </c>
      <c r="D2507" s="178">
        <v>941.95</v>
      </c>
    </row>
    <row r="2508" spans="1:4" x14ac:dyDescent="0.25">
      <c r="A2508" s="176" t="s">
        <v>46770</v>
      </c>
      <c r="B2508" s="176" t="s">
        <v>46771</v>
      </c>
      <c r="C2508" s="176" t="s">
        <v>83</v>
      </c>
      <c r="D2508" s="178">
        <v>1208.67</v>
      </c>
    </row>
    <row r="2509" spans="1:4" x14ac:dyDescent="0.25">
      <c r="A2509" s="176" t="s">
        <v>46772</v>
      </c>
      <c r="B2509" s="176" t="s">
        <v>46773</v>
      </c>
      <c r="C2509" s="176" t="s">
        <v>83</v>
      </c>
      <c r="D2509" s="178">
        <v>1543.65</v>
      </c>
    </row>
    <row r="2510" spans="1:4" x14ac:dyDescent="0.25">
      <c r="A2510" s="176" t="s">
        <v>46774</v>
      </c>
      <c r="B2510" s="176" t="s">
        <v>46775</v>
      </c>
      <c r="C2510" s="176" t="s">
        <v>83</v>
      </c>
      <c r="D2510" s="178">
        <v>1839.51</v>
      </c>
    </row>
    <row r="2511" spans="1:4" x14ac:dyDescent="0.25">
      <c r="A2511" s="176" t="s">
        <v>46776</v>
      </c>
      <c r="B2511" s="176" t="s">
        <v>46777</v>
      </c>
      <c r="C2511" s="176" t="s">
        <v>83</v>
      </c>
      <c r="D2511" s="178">
        <v>2198.86</v>
      </c>
    </row>
    <row r="2512" spans="1:4" x14ac:dyDescent="0.25">
      <c r="A2512" s="176" t="s">
        <v>46778</v>
      </c>
      <c r="B2512" s="176" t="s">
        <v>46779</v>
      </c>
      <c r="C2512" s="176" t="s">
        <v>83</v>
      </c>
      <c r="D2512" s="178">
        <v>2451.64</v>
      </c>
    </row>
    <row r="2513" spans="1:4" x14ac:dyDescent="0.25">
      <c r="A2513" s="176" t="s">
        <v>46780</v>
      </c>
      <c r="B2513" s="176" t="s">
        <v>46781</v>
      </c>
      <c r="C2513" s="176" t="s">
        <v>83</v>
      </c>
      <c r="D2513" s="178">
        <v>2827.41</v>
      </c>
    </row>
    <row r="2514" spans="1:4" x14ac:dyDescent="0.25">
      <c r="A2514" s="176" t="s">
        <v>46782</v>
      </c>
      <c r="B2514" s="176" t="s">
        <v>46783</v>
      </c>
      <c r="C2514" s="176" t="s">
        <v>83</v>
      </c>
      <c r="D2514" s="178">
        <v>3175.2</v>
      </c>
    </row>
    <row r="2515" spans="1:4" x14ac:dyDescent="0.25">
      <c r="A2515" s="176" t="s">
        <v>46784</v>
      </c>
      <c r="B2515" s="176" t="s">
        <v>46785</v>
      </c>
      <c r="C2515" s="176" t="s">
        <v>83</v>
      </c>
      <c r="D2515" s="178">
        <v>4155.05</v>
      </c>
    </row>
    <row r="2516" spans="1:4" x14ac:dyDescent="0.25">
      <c r="A2516" s="176" t="s">
        <v>46786</v>
      </c>
      <c r="B2516" s="176" t="s">
        <v>46787</v>
      </c>
      <c r="C2516" s="176" t="s">
        <v>83</v>
      </c>
      <c r="D2516" s="178">
        <v>5585.45</v>
      </c>
    </row>
    <row r="2517" spans="1:4" x14ac:dyDescent="0.25">
      <c r="A2517" s="176" t="s">
        <v>46788</v>
      </c>
      <c r="B2517" s="176" t="s">
        <v>46789</v>
      </c>
      <c r="C2517" s="176" t="s">
        <v>83</v>
      </c>
      <c r="D2517" s="178">
        <v>6666.8</v>
      </c>
    </row>
    <row r="2518" spans="1:4" x14ac:dyDescent="0.25">
      <c r="A2518" s="176" t="s">
        <v>46790</v>
      </c>
      <c r="B2518" s="176" t="s">
        <v>46791</v>
      </c>
      <c r="C2518" s="176" t="s">
        <v>83</v>
      </c>
      <c r="D2518" s="178">
        <v>10134.969999999999</v>
      </c>
    </row>
    <row r="2519" spans="1:4" x14ac:dyDescent="0.25">
      <c r="A2519" s="176" t="s">
        <v>46792</v>
      </c>
      <c r="B2519" s="176" t="s">
        <v>46793</v>
      </c>
      <c r="C2519" s="176" t="s">
        <v>83</v>
      </c>
      <c r="D2519" s="178">
        <v>11934.5</v>
      </c>
    </row>
    <row r="2520" spans="1:4" x14ac:dyDescent="0.25">
      <c r="A2520" s="176" t="s">
        <v>46794</v>
      </c>
      <c r="B2520" s="176" t="s">
        <v>46795</v>
      </c>
      <c r="C2520" s="176" t="s">
        <v>83</v>
      </c>
      <c r="D2520" s="178">
        <v>15892.33</v>
      </c>
    </row>
    <row r="2521" spans="1:4" x14ac:dyDescent="0.25">
      <c r="A2521" s="176" t="s">
        <v>46796</v>
      </c>
      <c r="B2521" s="176" t="s">
        <v>46797</v>
      </c>
      <c r="C2521" s="176" t="s">
        <v>83</v>
      </c>
      <c r="D2521" s="178">
        <v>664.34</v>
      </c>
    </row>
    <row r="2522" spans="1:4" x14ac:dyDescent="0.25">
      <c r="A2522" s="176" t="s">
        <v>46798</v>
      </c>
      <c r="B2522" s="176" t="s">
        <v>46799</v>
      </c>
      <c r="C2522" s="176" t="s">
        <v>83</v>
      </c>
      <c r="D2522" s="178">
        <v>715.82</v>
      </c>
    </row>
    <row r="2523" spans="1:4" x14ac:dyDescent="0.25">
      <c r="A2523" s="176" t="s">
        <v>46800</v>
      </c>
      <c r="B2523" s="176" t="s">
        <v>46801</v>
      </c>
      <c r="C2523" s="176" t="s">
        <v>83</v>
      </c>
      <c r="D2523" s="178">
        <v>941.95</v>
      </c>
    </row>
    <row r="2524" spans="1:4" x14ac:dyDescent="0.25">
      <c r="A2524" s="176" t="s">
        <v>46802</v>
      </c>
      <c r="B2524" s="176" t="s">
        <v>46803</v>
      </c>
      <c r="C2524" s="176" t="s">
        <v>83</v>
      </c>
      <c r="D2524" s="178">
        <v>1208.6600000000001</v>
      </c>
    </row>
    <row r="2525" spans="1:4" x14ac:dyDescent="0.25">
      <c r="A2525" s="176" t="s">
        <v>46804</v>
      </c>
      <c r="B2525" s="176" t="s">
        <v>46805</v>
      </c>
      <c r="C2525" s="176" t="s">
        <v>83</v>
      </c>
      <c r="D2525" s="178">
        <v>1543.64</v>
      </c>
    </row>
    <row r="2526" spans="1:4" x14ac:dyDescent="0.25">
      <c r="A2526" s="176" t="s">
        <v>46806</v>
      </c>
      <c r="B2526" s="176" t="s">
        <v>46807</v>
      </c>
      <c r="C2526" s="176" t="s">
        <v>83</v>
      </c>
      <c r="D2526" s="178">
        <v>1839.47</v>
      </c>
    </row>
    <row r="2527" spans="1:4" x14ac:dyDescent="0.25">
      <c r="A2527" s="176" t="s">
        <v>46808</v>
      </c>
      <c r="B2527" s="176" t="s">
        <v>46809</v>
      </c>
      <c r="C2527" s="176" t="s">
        <v>83</v>
      </c>
      <c r="D2527" s="178">
        <v>2198.7800000000002</v>
      </c>
    </row>
    <row r="2528" spans="1:4" x14ac:dyDescent="0.25">
      <c r="A2528" s="176" t="s">
        <v>46810</v>
      </c>
      <c r="B2528" s="176" t="s">
        <v>46811</v>
      </c>
      <c r="C2528" s="176" t="s">
        <v>83</v>
      </c>
      <c r="D2528" s="178">
        <v>2451.61</v>
      </c>
    </row>
    <row r="2529" spans="1:4" x14ac:dyDescent="0.25">
      <c r="A2529" s="176" t="s">
        <v>46812</v>
      </c>
      <c r="B2529" s="176" t="s">
        <v>46813</v>
      </c>
      <c r="C2529" s="176" t="s">
        <v>83</v>
      </c>
      <c r="D2529" s="178">
        <v>2827.33</v>
      </c>
    </row>
    <row r="2530" spans="1:4" x14ac:dyDescent="0.25">
      <c r="A2530" s="176" t="s">
        <v>46814</v>
      </c>
      <c r="B2530" s="176" t="s">
        <v>46815</v>
      </c>
      <c r="C2530" s="176" t="s">
        <v>83</v>
      </c>
      <c r="D2530" s="178">
        <v>3175.21</v>
      </c>
    </row>
    <row r="2531" spans="1:4" x14ac:dyDescent="0.25">
      <c r="A2531" s="176" t="s">
        <v>46816</v>
      </c>
      <c r="B2531" s="176" t="s">
        <v>46817</v>
      </c>
      <c r="C2531" s="176" t="s">
        <v>83</v>
      </c>
      <c r="D2531" s="178">
        <v>4155.07</v>
      </c>
    </row>
    <row r="2532" spans="1:4" x14ac:dyDescent="0.25">
      <c r="A2532" s="176" t="s">
        <v>46818</v>
      </c>
      <c r="B2532" s="176" t="s">
        <v>46819</v>
      </c>
      <c r="C2532" s="176" t="s">
        <v>83</v>
      </c>
      <c r="D2532" s="178">
        <v>7112.18</v>
      </c>
    </row>
    <row r="2533" spans="1:4" x14ac:dyDescent="0.25">
      <c r="A2533" s="176" t="s">
        <v>46820</v>
      </c>
      <c r="B2533" s="176" t="s">
        <v>46821</v>
      </c>
      <c r="C2533" s="176" t="s">
        <v>83</v>
      </c>
      <c r="D2533" s="178">
        <v>100.88</v>
      </c>
    </row>
    <row r="2534" spans="1:4" x14ac:dyDescent="0.25">
      <c r="A2534" s="176" t="s">
        <v>46822</v>
      </c>
      <c r="B2534" s="176" t="s">
        <v>46823</v>
      </c>
      <c r="C2534" s="176" t="s">
        <v>83</v>
      </c>
      <c r="D2534" s="178">
        <v>308.44</v>
      </c>
    </row>
    <row r="2535" spans="1:4" x14ac:dyDescent="0.25">
      <c r="A2535" s="176" t="s">
        <v>46824</v>
      </c>
      <c r="B2535" s="176" t="s">
        <v>46825</v>
      </c>
      <c r="C2535" s="176" t="s">
        <v>83</v>
      </c>
      <c r="D2535" s="178">
        <v>812.4</v>
      </c>
    </row>
    <row r="2536" spans="1:4" x14ac:dyDescent="0.25">
      <c r="A2536" s="176" t="s">
        <v>46826</v>
      </c>
      <c r="B2536" s="176" t="s">
        <v>46827</v>
      </c>
      <c r="C2536" s="176" t="s">
        <v>83</v>
      </c>
      <c r="D2536" s="178">
        <v>1000.68</v>
      </c>
    </row>
    <row r="2537" spans="1:4" x14ac:dyDescent="0.25">
      <c r="A2537" s="176" t="s">
        <v>46828</v>
      </c>
      <c r="B2537" s="176" t="s">
        <v>46829</v>
      </c>
      <c r="C2537" s="176" t="s">
        <v>83</v>
      </c>
      <c r="D2537" s="178">
        <v>1592.28</v>
      </c>
    </row>
    <row r="2538" spans="1:4" x14ac:dyDescent="0.25">
      <c r="A2538" s="176" t="s">
        <v>46830</v>
      </c>
      <c r="B2538" s="176" t="s">
        <v>46831</v>
      </c>
      <c r="C2538" s="176" t="s">
        <v>83</v>
      </c>
      <c r="D2538" s="178">
        <v>2565.48</v>
      </c>
    </row>
    <row r="2539" spans="1:4" x14ac:dyDescent="0.25">
      <c r="A2539" s="176" t="s">
        <v>46832</v>
      </c>
      <c r="B2539" s="176" t="s">
        <v>46833</v>
      </c>
      <c r="C2539" s="176" t="s">
        <v>83</v>
      </c>
      <c r="D2539" s="178">
        <v>3244.28</v>
      </c>
    </row>
    <row r="2540" spans="1:4" x14ac:dyDescent="0.25">
      <c r="A2540" s="176" t="s">
        <v>46834</v>
      </c>
      <c r="B2540" s="176" t="s">
        <v>46835</v>
      </c>
      <c r="C2540" s="176" t="s">
        <v>83</v>
      </c>
      <c r="D2540" s="178">
        <v>4008.6</v>
      </c>
    </row>
    <row r="2541" spans="1:4" x14ac:dyDescent="0.25">
      <c r="A2541" s="176" t="s">
        <v>46836</v>
      </c>
      <c r="B2541" s="176" t="s">
        <v>46837</v>
      </c>
      <c r="C2541" s="176" t="s">
        <v>83</v>
      </c>
      <c r="D2541" s="178">
        <v>5765.24</v>
      </c>
    </row>
    <row r="2542" spans="1:4" x14ac:dyDescent="0.25">
      <c r="A2542" s="176" t="s">
        <v>46838</v>
      </c>
      <c r="B2542" s="176" t="s">
        <v>46839</v>
      </c>
      <c r="C2542" s="176" t="s">
        <v>83</v>
      </c>
      <c r="D2542" s="178">
        <v>109.6</v>
      </c>
    </row>
    <row r="2543" spans="1:4" x14ac:dyDescent="0.25">
      <c r="A2543" s="176" t="s">
        <v>46840</v>
      </c>
      <c r="B2543" s="176" t="s">
        <v>46841</v>
      </c>
      <c r="C2543" s="176" t="s">
        <v>83</v>
      </c>
      <c r="D2543" s="178">
        <v>222.4</v>
      </c>
    </row>
    <row r="2544" spans="1:4" x14ac:dyDescent="0.25">
      <c r="A2544" s="176" t="s">
        <v>46842</v>
      </c>
      <c r="B2544" s="176" t="s">
        <v>46843</v>
      </c>
      <c r="C2544" s="176" t="s">
        <v>83</v>
      </c>
      <c r="D2544" s="178">
        <v>346</v>
      </c>
    </row>
    <row r="2545" spans="1:4" x14ac:dyDescent="0.25">
      <c r="A2545" s="176" t="s">
        <v>46844</v>
      </c>
      <c r="B2545" s="176" t="s">
        <v>46845</v>
      </c>
      <c r="C2545" s="176" t="s">
        <v>83</v>
      </c>
      <c r="D2545" s="178">
        <v>540</v>
      </c>
    </row>
    <row r="2546" spans="1:4" x14ac:dyDescent="0.25">
      <c r="A2546" s="176" t="s">
        <v>46846</v>
      </c>
      <c r="B2546" s="176" t="s">
        <v>46847</v>
      </c>
      <c r="C2546" s="176" t="s">
        <v>83</v>
      </c>
      <c r="D2546" s="178">
        <v>864</v>
      </c>
    </row>
    <row r="2547" spans="1:4" x14ac:dyDescent="0.25">
      <c r="A2547" s="176" t="s">
        <v>46848</v>
      </c>
      <c r="B2547" s="176" t="s">
        <v>46849</v>
      </c>
      <c r="C2547" s="176" t="s">
        <v>83</v>
      </c>
      <c r="D2547" s="178">
        <v>1408</v>
      </c>
    </row>
    <row r="2548" spans="1:4" x14ac:dyDescent="0.25">
      <c r="A2548" s="176" t="s">
        <v>46850</v>
      </c>
      <c r="B2548" s="176" t="s">
        <v>46851</v>
      </c>
      <c r="C2548" s="176" t="s">
        <v>83</v>
      </c>
      <c r="D2548" s="178">
        <v>2200</v>
      </c>
    </row>
    <row r="2549" spans="1:4" x14ac:dyDescent="0.25">
      <c r="A2549" s="176" t="s">
        <v>46852</v>
      </c>
      <c r="B2549" s="176" t="s">
        <v>46853</v>
      </c>
      <c r="C2549" s="176" t="s">
        <v>83</v>
      </c>
      <c r="D2549" s="178">
        <v>3492</v>
      </c>
    </row>
    <row r="2550" spans="1:4" x14ac:dyDescent="0.25">
      <c r="A2550" s="176" t="s">
        <v>46854</v>
      </c>
      <c r="B2550" s="176" t="s">
        <v>46855</v>
      </c>
      <c r="C2550" s="176" t="s">
        <v>83</v>
      </c>
      <c r="D2550" s="178">
        <v>5490.6</v>
      </c>
    </row>
    <row r="2551" spans="1:4" x14ac:dyDescent="0.25">
      <c r="A2551" s="176" t="s">
        <v>46856</v>
      </c>
      <c r="B2551" s="176" t="s">
        <v>46857</v>
      </c>
      <c r="C2551" s="176" t="s">
        <v>115</v>
      </c>
      <c r="D2551" s="178">
        <v>151.75</v>
      </c>
    </row>
    <row r="2552" spans="1:4" x14ac:dyDescent="0.25">
      <c r="A2552" s="176" t="s">
        <v>46858</v>
      </c>
      <c r="B2552" s="176" t="s">
        <v>46859</v>
      </c>
      <c r="C2552" s="176" t="s">
        <v>115</v>
      </c>
      <c r="D2552" s="178">
        <v>244.7</v>
      </c>
    </row>
    <row r="2553" spans="1:4" x14ac:dyDescent="0.25">
      <c r="A2553" s="176" t="s">
        <v>46860</v>
      </c>
      <c r="B2553" s="176" t="s">
        <v>46861</v>
      </c>
      <c r="C2553" s="176" t="s">
        <v>115</v>
      </c>
      <c r="D2553" s="178">
        <v>419.03</v>
      </c>
    </row>
    <row r="2554" spans="1:4" x14ac:dyDescent="0.25">
      <c r="A2554" s="176" t="s">
        <v>46862</v>
      </c>
      <c r="B2554" s="176" t="s">
        <v>46863</v>
      </c>
      <c r="C2554" s="176" t="s">
        <v>115</v>
      </c>
      <c r="D2554" s="178">
        <v>376.44</v>
      </c>
    </row>
    <row r="2555" spans="1:4" x14ac:dyDescent="0.25">
      <c r="A2555" s="176" t="s">
        <v>46864</v>
      </c>
      <c r="B2555" s="176" t="s">
        <v>46865</v>
      </c>
      <c r="C2555" s="176" t="s">
        <v>115</v>
      </c>
      <c r="D2555" s="178">
        <v>820.05</v>
      </c>
    </row>
    <row r="2556" spans="1:4" x14ac:dyDescent="0.25">
      <c r="A2556" s="176" t="s">
        <v>46866</v>
      </c>
      <c r="B2556" s="176" t="s">
        <v>46867</v>
      </c>
      <c r="C2556" s="176" t="s">
        <v>115</v>
      </c>
      <c r="D2556" s="178">
        <v>2436.7199999999998</v>
      </c>
    </row>
    <row r="2557" spans="1:4" x14ac:dyDescent="0.25">
      <c r="A2557" s="176" t="s">
        <v>46868</v>
      </c>
      <c r="B2557" s="176" t="s">
        <v>46869</v>
      </c>
      <c r="C2557" s="176" t="s">
        <v>115</v>
      </c>
      <c r="D2557" s="178">
        <v>2623.18</v>
      </c>
    </row>
    <row r="2558" spans="1:4" x14ac:dyDescent="0.25">
      <c r="A2558" s="176" t="s">
        <v>46870</v>
      </c>
      <c r="B2558" s="176" t="s">
        <v>46871</v>
      </c>
      <c r="C2558" s="176" t="s">
        <v>115</v>
      </c>
      <c r="D2558" s="178">
        <v>4263.03</v>
      </c>
    </row>
    <row r="2559" spans="1:4" x14ac:dyDescent="0.25">
      <c r="A2559" s="176" t="s">
        <v>46872</v>
      </c>
      <c r="B2559" s="176" t="s">
        <v>46873</v>
      </c>
      <c r="C2559" s="176" t="s">
        <v>115</v>
      </c>
      <c r="D2559" s="178">
        <v>10581.88</v>
      </c>
    </row>
    <row r="2560" spans="1:4" x14ac:dyDescent="0.25">
      <c r="A2560" s="176" t="s">
        <v>46874</v>
      </c>
      <c r="B2560" s="176" t="s">
        <v>46875</v>
      </c>
      <c r="C2560" s="176" t="s">
        <v>115</v>
      </c>
      <c r="D2560" s="178">
        <v>10919.31</v>
      </c>
    </row>
    <row r="2561" spans="1:4" x14ac:dyDescent="0.25">
      <c r="A2561" s="176" t="s">
        <v>46876</v>
      </c>
      <c r="B2561" s="176" t="s">
        <v>46877</v>
      </c>
      <c r="C2561" s="176" t="s">
        <v>115</v>
      </c>
      <c r="D2561" s="178">
        <v>13073.23</v>
      </c>
    </row>
    <row r="2562" spans="1:4" x14ac:dyDescent="0.25">
      <c r="A2562" s="176" t="s">
        <v>46878</v>
      </c>
      <c r="B2562" s="176" t="s">
        <v>46879</v>
      </c>
      <c r="C2562" s="176" t="s">
        <v>115</v>
      </c>
      <c r="D2562" s="178">
        <v>19373.91</v>
      </c>
    </row>
    <row r="2563" spans="1:4" x14ac:dyDescent="0.25">
      <c r="A2563" s="176" t="s">
        <v>46880</v>
      </c>
      <c r="B2563" s="176" t="s">
        <v>46881</v>
      </c>
      <c r="C2563" s="176" t="s">
        <v>115</v>
      </c>
      <c r="D2563" s="178">
        <v>102.75</v>
      </c>
    </row>
    <row r="2564" spans="1:4" x14ac:dyDescent="0.25">
      <c r="A2564" s="176" t="s">
        <v>46882</v>
      </c>
      <c r="B2564" s="176" t="s">
        <v>46883</v>
      </c>
      <c r="C2564" s="176" t="s">
        <v>115</v>
      </c>
      <c r="D2564" s="178">
        <v>167.88</v>
      </c>
    </row>
    <row r="2565" spans="1:4" x14ac:dyDescent="0.25">
      <c r="A2565" s="176" t="s">
        <v>46884</v>
      </c>
      <c r="B2565" s="176" t="s">
        <v>46885</v>
      </c>
      <c r="C2565" s="176" t="s">
        <v>115</v>
      </c>
      <c r="D2565" s="178">
        <v>273.77999999999997</v>
      </c>
    </row>
    <row r="2566" spans="1:4" x14ac:dyDescent="0.25">
      <c r="A2566" s="176" t="s">
        <v>46886</v>
      </c>
      <c r="B2566" s="176" t="s">
        <v>46887</v>
      </c>
      <c r="C2566" s="176" t="s">
        <v>115</v>
      </c>
      <c r="D2566" s="178">
        <v>470.31</v>
      </c>
    </row>
    <row r="2567" spans="1:4" x14ac:dyDescent="0.25">
      <c r="A2567" s="176" t="s">
        <v>46888</v>
      </c>
      <c r="B2567" s="176" t="s">
        <v>46889</v>
      </c>
      <c r="C2567" s="176" t="s">
        <v>115</v>
      </c>
      <c r="D2567" s="178">
        <v>565.41</v>
      </c>
    </row>
    <row r="2568" spans="1:4" x14ac:dyDescent="0.25">
      <c r="A2568" s="176" t="s">
        <v>46890</v>
      </c>
      <c r="B2568" s="176" t="s">
        <v>46891</v>
      </c>
      <c r="C2568" s="176" t="s">
        <v>115</v>
      </c>
      <c r="D2568" s="178">
        <v>983.01</v>
      </c>
    </row>
    <row r="2569" spans="1:4" x14ac:dyDescent="0.25">
      <c r="A2569" s="176" t="s">
        <v>46892</v>
      </c>
      <c r="B2569" s="176" t="s">
        <v>46893</v>
      </c>
      <c r="C2569" s="176" t="s">
        <v>115</v>
      </c>
      <c r="D2569" s="178">
        <v>3078.92</v>
      </c>
    </row>
    <row r="2570" spans="1:4" x14ac:dyDescent="0.25">
      <c r="A2570" s="176" t="s">
        <v>46894</v>
      </c>
      <c r="B2570" s="176" t="s">
        <v>46895</v>
      </c>
      <c r="C2570" s="176" t="s">
        <v>115</v>
      </c>
      <c r="D2570" s="178">
        <v>5308.85</v>
      </c>
    </row>
    <row r="2571" spans="1:4" x14ac:dyDescent="0.25">
      <c r="A2571" s="176" t="s">
        <v>46896</v>
      </c>
      <c r="B2571" s="176" t="s">
        <v>46897</v>
      </c>
      <c r="C2571" s="176" t="s">
        <v>115</v>
      </c>
      <c r="D2571" s="178">
        <v>12042</v>
      </c>
    </row>
    <row r="2572" spans="1:4" x14ac:dyDescent="0.25">
      <c r="A2572" s="176" t="s">
        <v>46898</v>
      </c>
      <c r="B2572" s="176" t="s">
        <v>46899</v>
      </c>
      <c r="C2572" s="176" t="s">
        <v>115</v>
      </c>
      <c r="D2572" s="178">
        <v>114.21</v>
      </c>
    </row>
    <row r="2573" spans="1:4" x14ac:dyDescent="0.25">
      <c r="A2573" s="176" t="s">
        <v>46900</v>
      </c>
      <c r="B2573" s="176" t="s">
        <v>46901</v>
      </c>
      <c r="C2573" s="176" t="s">
        <v>115</v>
      </c>
      <c r="D2573" s="178">
        <v>208.1</v>
      </c>
    </row>
    <row r="2574" spans="1:4" x14ac:dyDescent="0.25">
      <c r="A2574" s="176" t="s">
        <v>46902</v>
      </c>
      <c r="B2574" s="176" t="s">
        <v>46903</v>
      </c>
      <c r="C2574" s="176" t="s">
        <v>115</v>
      </c>
      <c r="D2574" s="178">
        <v>355.12</v>
      </c>
    </row>
    <row r="2575" spans="1:4" x14ac:dyDescent="0.25">
      <c r="A2575" s="176" t="s">
        <v>46904</v>
      </c>
      <c r="B2575" s="176" t="s">
        <v>46905</v>
      </c>
      <c r="C2575" s="176" t="s">
        <v>115</v>
      </c>
      <c r="D2575" s="178">
        <v>449.44</v>
      </c>
    </row>
    <row r="2576" spans="1:4" x14ac:dyDescent="0.25">
      <c r="A2576" s="176" t="s">
        <v>46906</v>
      </c>
      <c r="B2576" s="176" t="s">
        <v>46907</v>
      </c>
      <c r="C2576" s="176" t="s">
        <v>115</v>
      </c>
      <c r="D2576" s="178">
        <v>1032.1600000000001</v>
      </c>
    </row>
    <row r="2577" spans="1:4" x14ac:dyDescent="0.25">
      <c r="A2577" s="176" t="s">
        <v>46908</v>
      </c>
      <c r="B2577" s="176" t="s">
        <v>46909</v>
      </c>
      <c r="C2577" s="176" t="s">
        <v>115</v>
      </c>
      <c r="D2577" s="178">
        <v>3265.16</v>
      </c>
    </row>
    <row r="2578" spans="1:4" x14ac:dyDescent="0.25">
      <c r="A2578" s="176" t="s">
        <v>46910</v>
      </c>
      <c r="B2578" s="176" t="s">
        <v>46911</v>
      </c>
      <c r="C2578" s="176" t="s">
        <v>83</v>
      </c>
      <c r="D2578" s="178">
        <v>354.32</v>
      </c>
    </row>
    <row r="2579" spans="1:4" x14ac:dyDescent="0.25">
      <c r="A2579" s="176" t="s">
        <v>46912</v>
      </c>
      <c r="B2579" s="176" t="s">
        <v>46913</v>
      </c>
      <c r="C2579" s="176" t="s">
        <v>83</v>
      </c>
      <c r="D2579" s="178">
        <v>523.24</v>
      </c>
    </row>
    <row r="2580" spans="1:4" x14ac:dyDescent="0.25">
      <c r="A2580" s="176" t="s">
        <v>46914</v>
      </c>
      <c r="B2580" s="176" t="s">
        <v>46915</v>
      </c>
      <c r="C2580" s="176" t="s">
        <v>83</v>
      </c>
      <c r="D2580" s="178">
        <v>641.69000000000005</v>
      </c>
    </row>
    <row r="2581" spans="1:4" x14ac:dyDescent="0.25">
      <c r="A2581" s="176" t="s">
        <v>46916</v>
      </c>
      <c r="B2581" s="176" t="s">
        <v>46917</v>
      </c>
      <c r="C2581" s="176" t="s">
        <v>83</v>
      </c>
      <c r="D2581" s="178">
        <v>945</v>
      </c>
    </row>
    <row r="2582" spans="1:4" x14ac:dyDescent="0.25">
      <c r="A2582" s="176" t="s">
        <v>46918</v>
      </c>
      <c r="B2582" s="176" t="s">
        <v>46919</v>
      </c>
      <c r="C2582" s="176" t="s">
        <v>83</v>
      </c>
      <c r="D2582" s="178">
        <v>1016.61</v>
      </c>
    </row>
    <row r="2583" spans="1:4" x14ac:dyDescent="0.25">
      <c r="A2583" s="176" t="s">
        <v>46920</v>
      </c>
      <c r="B2583" s="176" t="s">
        <v>46921</v>
      </c>
      <c r="C2583" s="176" t="s">
        <v>83</v>
      </c>
      <c r="D2583" s="178">
        <v>1242.18</v>
      </c>
    </row>
    <row r="2584" spans="1:4" x14ac:dyDescent="0.25">
      <c r="A2584" s="176" t="s">
        <v>46922</v>
      </c>
      <c r="B2584" s="176" t="s">
        <v>46923</v>
      </c>
      <c r="C2584" s="176" t="s">
        <v>83</v>
      </c>
      <c r="D2584" s="178">
        <v>1449.21</v>
      </c>
    </row>
    <row r="2585" spans="1:4" x14ac:dyDescent="0.25">
      <c r="A2585" s="176" t="s">
        <v>46924</v>
      </c>
      <c r="B2585" s="176" t="s">
        <v>46925</v>
      </c>
      <c r="C2585" s="176" t="s">
        <v>83</v>
      </c>
      <c r="D2585" s="178">
        <v>2132.1</v>
      </c>
    </row>
    <row r="2586" spans="1:4" x14ac:dyDescent="0.25">
      <c r="A2586" s="176" t="s">
        <v>46926</v>
      </c>
      <c r="B2586" s="176" t="s">
        <v>46927</v>
      </c>
      <c r="C2586" s="176" t="s">
        <v>83</v>
      </c>
      <c r="D2586" s="178">
        <v>3218.75</v>
      </c>
    </row>
    <row r="2587" spans="1:4" x14ac:dyDescent="0.25">
      <c r="A2587" s="176" t="s">
        <v>46928</v>
      </c>
      <c r="B2587" s="176" t="s">
        <v>46929</v>
      </c>
      <c r="C2587" s="176" t="s">
        <v>83</v>
      </c>
      <c r="D2587" s="178">
        <v>390.37</v>
      </c>
    </row>
    <row r="2588" spans="1:4" x14ac:dyDescent="0.25">
      <c r="A2588" s="176" t="s">
        <v>46930</v>
      </c>
      <c r="B2588" s="176" t="s">
        <v>46931</v>
      </c>
      <c r="C2588" s="176" t="s">
        <v>83</v>
      </c>
      <c r="D2588" s="178">
        <v>575.77</v>
      </c>
    </row>
    <row r="2589" spans="1:4" x14ac:dyDescent="0.25">
      <c r="A2589" s="176" t="s">
        <v>46932</v>
      </c>
      <c r="B2589" s="176" t="s">
        <v>46933</v>
      </c>
      <c r="C2589" s="176" t="s">
        <v>83</v>
      </c>
      <c r="D2589" s="178">
        <v>705.55</v>
      </c>
    </row>
    <row r="2590" spans="1:4" x14ac:dyDescent="0.25">
      <c r="A2590" s="176" t="s">
        <v>46934</v>
      </c>
      <c r="B2590" s="176" t="s">
        <v>46935</v>
      </c>
      <c r="C2590" s="176" t="s">
        <v>83</v>
      </c>
      <c r="D2590" s="178">
        <v>911.55</v>
      </c>
    </row>
    <row r="2591" spans="1:4" x14ac:dyDescent="0.25">
      <c r="A2591" s="176" t="s">
        <v>46936</v>
      </c>
      <c r="B2591" s="176" t="s">
        <v>46937</v>
      </c>
      <c r="C2591" s="176" t="s">
        <v>83</v>
      </c>
      <c r="D2591" s="178">
        <v>1118.58</v>
      </c>
    </row>
    <row r="2592" spans="1:4" x14ac:dyDescent="0.25">
      <c r="A2592" s="176" t="s">
        <v>46938</v>
      </c>
      <c r="B2592" s="176" t="s">
        <v>46939</v>
      </c>
      <c r="C2592" s="176" t="s">
        <v>83</v>
      </c>
      <c r="D2592" s="178">
        <v>1365.78</v>
      </c>
    </row>
    <row r="2593" spans="1:4" x14ac:dyDescent="0.25">
      <c r="A2593" s="176" t="s">
        <v>46940</v>
      </c>
      <c r="B2593" s="176" t="s">
        <v>46941</v>
      </c>
      <c r="C2593" s="176" t="s">
        <v>83</v>
      </c>
      <c r="D2593" s="178">
        <v>1594.44</v>
      </c>
    </row>
    <row r="2594" spans="1:4" x14ac:dyDescent="0.25">
      <c r="A2594" s="176" t="s">
        <v>46942</v>
      </c>
      <c r="B2594" s="176" t="s">
        <v>46943</v>
      </c>
      <c r="C2594" s="176" t="s">
        <v>83</v>
      </c>
      <c r="D2594" s="178">
        <v>2345.31</v>
      </c>
    </row>
    <row r="2595" spans="1:4" x14ac:dyDescent="0.25">
      <c r="A2595" s="176" t="s">
        <v>46944</v>
      </c>
      <c r="B2595" s="176" t="s">
        <v>46945</v>
      </c>
      <c r="C2595" s="176" t="s">
        <v>83</v>
      </c>
      <c r="D2595" s="178">
        <v>3723.45</v>
      </c>
    </row>
    <row r="2596" spans="1:4" x14ac:dyDescent="0.25">
      <c r="A2596" s="176" t="s">
        <v>46946</v>
      </c>
      <c r="B2596" s="176" t="s">
        <v>46947</v>
      </c>
      <c r="C2596" s="176" t="s">
        <v>83</v>
      </c>
      <c r="D2596" s="178">
        <v>172.01</v>
      </c>
    </row>
    <row r="2597" spans="1:4" x14ac:dyDescent="0.25">
      <c r="A2597" s="176" t="s">
        <v>46948</v>
      </c>
      <c r="B2597" s="176" t="s">
        <v>46949</v>
      </c>
      <c r="C2597" s="176" t="s">
        <v>83</v>
      </c>
      <c r="D2597" s="178">
        <v>200.85</v>
      </c>
    </row>
    <row r="2598" spans="1:4" x14ac:dyDescent="0.25">
      <c r="A2598" s="176" t="s">
        <v>46950</v>
      </c>
      <c r="B2598" s="176" t="s">
        <v>46951</v>
      </c>
      <c r="C2598" s="176" t="s">
        <v>83</v>
      </c>
      <c r="D2598" s="178">
        <v>279.99</v>
      </c>
    </row>
    <row r="2599" spans="1:4" x14ac:dyDescent="0.25">
      <c r="A2599" s="176" t="s">
        <v>46952</v>
      </c>
      <c r="B2599" s="176" t="s">
        <v>46953</v>
      </c>
      <c r="C2599" s="176" t="s">
        <v>115</v>
      </c>
      <c r="D2599" s="178">
        <v>66.790000000000006</v>
      </c>
    </row>
    <row r="2600" spans="1:4" x14ac:dyDescent="0.25">
      <c r="A2600" s="176" t="s">
        <v>46954</v>
      </c>
      <c r="B2600" s="176" t="s">
        <v>46955</v>
      </c>
      <c r="C2600" s="176" t="s">
        <v>115</v>
      </c>
      <c r="D2600" s="178">
        <v>11.21</v>
      </c>
    </row>
    <row r="2601" spans="1:4" x14ac:dyDescent="0.25">
      <c r="A2601" s="176" t="s">
        <v>46956</v>
      </c>
      <c r="B2601" s="176" t="s">
        <v>46957</v>
      </c>
      <c r="C2601" s="176" t="s">
        <v>115</v>
      </c>
      <c r="D2601" s="178">
        <v>28.55</v>
      </c>
    </row>
    <row r="2602" spans="1:4" x14ac:dyDescent="0.25">
      <c r="A2602" s="176" t="s">
        <v>46958</v>
      </c>
      <c r="B2602" s="176" t="s">
        <v>46959</v>
      </c>
      <c r="C2602" s="176" t="s">
        <v>115</v>
      </c>
      <c r="D2602" s="178">
        <v>28.3</v>
      </c>
    </row>
    <row r="2603" spans="1:4" x14ac:dyDescent="0.25">
      <c r="A2603" s="176" t="s">
        <v>46960</v>
      </c>
      <c r="B2603" s="176" t="s">
        <v>46961</v>
      </c>
      <c r="C2603" s="176" t="s">
        <v>115</v>
      </c>
      <c r="D2603" s="178">
        <v>55.85</v>
      </c>
    </row>
    <row r="2604" spans="1:4" x14ac:dyDescent="0.25">
      <c r="A2604" s="176" t="s">
        <v>46962</v>
      </c>
      <c r="B2604" s="176" t="s">
        <v>46963</v>
      </c>
      <c r="C2604" s="176" t="s">
        <v>115</v>
      </c>
      <c r="D2604" s="178">
        <v>86.82</v>
      </c>
    </row>
    <row r="2605" spans="1:4" x14ac:dyDescent="0.25">
      <c r="A2605" s="176" t="s">
        <v>46964</v>
      </c>
      <c r="B2605" s="176" t="s">
        <v>46965</v>
      </c>
      <c r="C2605" s="176" t="s">
        <v>115</v>
      </c>
      <c r="D2605" s="178">
        <v>8.23</v>
      </c>
    </row>
    <row r="2606" spans="1:4" x14ac:dyDescent="0.25">
      <c r="A2606" s="176" t="s">
        <v>46966</v>
      </c>
      <c r="B2606" s="176" t="s">
        <v>46967</v>
      </c>
      <c r="C2606" s="176" t="s">
        <v>115</v>
      </c>
      <c r="D2606" s="178">
        <v>22.66</v>
      </c>
    </row>
    <row r="2607" spans="1:4" x14ac:dyDescent="0.25">
      <c r="A2607" s="176" t="s">
        <v>46968</v>
      </c>
      <c r="B2607" s="176" t="s">
        <v>46969</v>
      </c>
      <c r="C2607" s="176" t="s">
        <v>115</v>
      </c>
      <c r="D2607" s="178">
        <v>5061.53</v>
      </c>
    </row>
    <row r="2608" spans="1:4" x14ac:dyDescent="0.25">
      <c r="A2608" s="176" t="s">
        <v>46970</v>
      </c>
      <c r="B2608" s="176" t="s">
        <v>46971</v>
      </c>
      <c r="C2608" s="176" t="s">
        <v>115</v>
      </c>
      <c r="D2608" s="178">
        <v>10330.4</v>
      </c>
    </row>
    <row r="2609" spans="1:4" x14ac:dyDescent="0.25">
      <c r="A2609" s="176" t="s">
        <v>46972</v>
      </c>
      <c r="B2609" s="176" t="s">
        <v>46973</v>
      </c>
      <c r="C2609" s="176" t="s">
        <v>115</v>
      </c>
      <c r="D2609" s="178">
        <v>34.03</v>
      </c>
    </row>
    <row r="2610" spans="1:4" x14ac:dyDescent="0.25">
      <c r="A2610" s="176" t="s">
        <v>46974</v>
      </c>
      <c r="B2610" s="176" t="s">
        <v>46975</v>
      </c>
      <c r="C2610" s="176" t="s">
        <v>115</v>
      </c>
      <c r="D2610" s="178">
        <v>94.55</v>
      </c>
    </row>
    <row r="2611" spans="1:4" x14ac:dyDescent="0.25">
      <c r="A2611" s="176" t="s">
        <v>46976</v>
      </c>
      <c r="B2611" s="176" t="s">
        <v>46977</v>
      </c>
      <c r="C2611" s="176" t="s">
        <v>83</v>
      </c>
      <c r="D2611" s="178">
        <v>98.88</v>
      </c>
    </row>
    <row r="2612" spans="1:4" x14ac:dyDescent="0.25">
      <c r="A2612" s="176" t="s">
        <v>46978</v>
      </c>
      <c r="B2612" s="176" t="s">
        <v>46979</v>
      </c>
      <c r="C2612" s="176" t="s">
        <v>83</v>
      </c>
      <c r="D2612" s="178">
        <v>136.5</v>
      </c>
    </row>
    <row r="2613" spans="1:4" x14ac:dyDescent="0.25">
      <c r="A2613" s="176" t="s">
        <v>46980</v>
      </c>
      <c r="B2613" s="176" t="s">
        <v>46981</v>
      </c>
      <c r="C2613" s="176" t="s">
        <v>83</v>
      </c>
      <c r="D2613" s="178">
        <v>177.16</v>
      </c>
    </row>
    <row r="2614" spans="1:4" x14ac:dyDescent="0.25">
      <c r="A2614" s="176" t="s">
        <v>46982</v>
      </c>
      <c r="B2614" s="176" t="s">
        <v>46983</v>
      </c>
      <c r="C2614" s="176" t="s">
        <v>83</v>
      </c>
      <c r="D2614" s="178">
        <v>269.86</v>
      </c>
    </row>
    <row r="2615" spans="1:4" x14ac:dyDescent="0.25">
      <c r="A2615" s="176" t="s">
        <v>46984</v>
      </c>
      <c r="B2615" s="176" t="s">
        <v>46985</v>
      </c>
      <c r="C2615" s="176" t="s">
        <v>83</v>
      </c>
      <c r="D2615" s="178">
        <v>343.97</v>
      </c>
    </row>
    <row r="2616" spans="1:4" x14ac:dyDescent="0.25">
      <c r="A2616" s="176" t="s">
        <v>46986</v>
      </c>
      <c r="B2616" s="176" t="s">
        <v>46987</v>
      </c>
      <c r="C2616" s="176" t="s">
        <v>83</v>
      </c>
      <c r="D2616" s="178">
        <v>4713.28</v>
      </c>
    </row>
    <row r="2617" spans="1:4" x14ac:dyDescent="0.25">
      <c r="A2617" s="176" t="s">
        <v>46988</v>
      </c>
      <c r="B2617" s="176" t="s">
        <v>46989</v>
      </c>
      <c r="C2617" s="176" t="s">
        <v>83</v>
      </c>
      <c r="D2617" s="178">
        <v>5185.0200000000004</v>
      </c>
    </row>
    <row r="2618" spans="1:4" x14ac:dyDescent="0.25">
      <c r="A2618" s="176" t="s">
        <v>46990</v>
      </c>
      <c r="B2618" s="176" t="s">
        <v>46991</v>
      </c>
      <c r="C2618" s="176" t="s">
        <v>83</v>
      </c>
      <c r="D2618" s="178">
        <v>295.01</v>
      </c>
    </row>
    <row r="2619" spans="1:4" x14ac:dyDescent="0.25">
      <c r="A2619" s="176" t="s">
        <v>46992</v>
      </c>
      <c r="B2619" s="176" t="s">
        <v>46993</v>
      </c>
      <c r="C2619" s="176" t="s">
        <v>83</v>
      </c>
      <c r="D2619" s="178">
        <v>331.66</v>
      </c>
    </row>
    <row r="2620" spans="1:4" x14ac:dyDescent="0.25">
      <c r="A2620" s="176" t="s">
        <v>46994</v>
      </c>
      <c r="B2620" s="176" t="s">
        <v>46995</v>
      </c>
      <c r="C2620" s="176" t="s">
        <v>83</v>
      </c>
      <c r="D2620" s="178">
        <v>467.62</v>
      </c>
    </row>
    <row r="2621" spans="1:4" x14ac:dyDescent="0.25">
      <c r="A2621" s="176" t="s">
        <v>46996</v>
      </c>
      <c r="B2621" s="176" t="s">
        <v>46997</v>
      </c>
      <c r="C2621" s="176" t="s">
        <v>83</v>
      </c>
      <c r="D2621" s="178">
        <v>616.97</v>
      </c>
    </row>
    <row r="2622" spans="1:4" x14ac:dyDescent="0.25">
      <c r="A2622" s="176" t="s">
        <v>46998</v>
      </c>
      <c r="B2622" s="176" t="s">
        <v>46999</v>
      </c>
      <c r="C2622" s="176" t="s">
        <v>83</v>
      </c>
      <c r="D2622" s="178">
        <v>932.15</v>
      </c>
    </row>
    <row r="2623" spans="1:4" x14ac:dyDescent="0.25">
      <c r="A2623" s="176" t="s">
        <v>47000</v>
      </c>
      <c r="B2623" s="176" t="s">
        <v>47001</v>
      </c>
      <c r="C2623" s="176" t="s">
        <v>83</v>
      </c>
      <c r="D2623" s="178">
        <v>1096.95</v>
      </c>
    </row>
    <row r="2624" spans="1:4" x14ac:dyDescent="0.25">
      <c r="A2624" s="176" t="s">
        <v>47002</v>
      </c>
      <c r="B2624" s="176" t="s">
        <v>47003</v>
      </c>
      <c r="C2624" s="176" t="s">
        <v>83</v>
      </c>
      <c r="D2624" s="178">
        <v>1349.3</v>
      </c>
    </row>
    <row r="2625" spans="1:4" x14ac:dyDescent="0.25">
      <c r="A2625" s="176" t="s">
        <v>47004</v>
      </c>
      <c r="B2625" s="176" t="s">
        <v>47005</v>
      </c>
      <c r="C2625" s="176" t="s">
        <v>83</v>
      </c>
      <c r="D2625" s="178">
        <v>1499.68</v>
      </c>
    </row>
    <row r="2626" spans="1:4" x14ac:dyDescent="0.25">
      <c r="A2626" s="176" t="s">
        <v>47006</v>
      </c>
      <c r="B2626" s="176" t="s">
        <v>47007</v>
      </c>
      <c r="C2626" s="176" t="s">
        <v>83</v>
      </c>
      <c r="D2626" s="178">
        <v>1858.9846</v>
      </c>
    </row>
    <row r="2627" spans="1:4" x14ac:dyDescent="0.25">
      <c r="A2627" s="176" t="s">
        <v>47008</v>
      </c>
      <c r="B2627" s="176" t="s">
        <v>47009</v>
      </c>
      <c r="C2627" s="176" t="s">
        <v>83</v>
      </c>
      <c r="D2627" s="178">
        <v>2262.91</v>
      </c>
    </row>
    <row r="2628" spans="1:4" x14ac:dyDescent="0.25">
      <c r="A2628" s="176" t="s">
        <v>47010</v>
      </c>
      <c r="B2628" s="176" t="s">
        <v>47011</v>
      </c>
      <c r="C2628" s="176" t="s">
        <v>83</v>
      </c>
      <c r="D2628" s="178">
        <v>3384.58</v>
      </c>
    </row>
    <row r="2629" spans="1:4" x14ac:dyDescent="0.25">
      <c r="A2629" s="176" t="s">
        <v>47012</v>
      </c>
      <c r="B2629" s="176" t="s">
        <v>47013</v>
      </c>
      <c r="C2629" s="176" t="s">
        <v>115</v>
      </c>
      <c r="D2629" s="178">
        <v>54</v>
      </c>
    </row>
    <row r="2630" spans="1:4" x14ac:dyDescent="0.25">
      <c r="A2630" s="176" t="s">
        <v>47014</v>
      </c>
      <c r="B2630" s="176" t="s">
        <v>47015</v>
      </c>
      <c r="C2630" s="176" t="s">
        <v>115</v>
      </c>
      <c r="D2630" s="178">
        <v>72</v>
      </c>
    </row>
    <row r="2631" spans="1:4" x14ac:dyDescent="0.25">
      <c r="A2631" s="176" t="s">
        <v>47016</v>
      </c>
      <c r="B2631" s="176" t="s">
        <v>47017</v>
      </c>
      <c r="C2631" s="176" t="s">
        <v>115</v>
      </c>
      <c r="D2631" s="178">
        <v>80</v>
      </c>
    </row>
    <row r="2632" spans="1:4" x14ac:dyDescent="0.25">
      <c r="A2632" s="176" t="s">
        <v>47018</v>
      </c>
      <c r="B2632" s="176" t="s">
        <v>47019</v>
      </c>
      <c r="C2632" s="176" t="s">
        <v>115</v>
      </c>
      <c r="D2632" s="178">
        <v>80</v>
      </c>
    </row>
    <row r="2633" spans="1:4" x14ac:dyDescent="0.25">
      <c r="A2633" s="176" t="s">
        <v>47020</v>
      </c>
      <c r="B2633" s="176" t="s">
        <v>47021</v>
      </c>
      <c r="C2633" s="176" t="s">
        <v>115</v>
      </c>
      <c r="D2633" s="178">
        <v>88</v>
      </c>
    </row>
    <row r="2634" spans="1:4" x14ac:dyDescent="0.25">
      <c r="A2634" s="176" t="s">
        <v>47022</v>
      </c>
      <c r="B2634" s="176" t="s">
        <v>47023</v>
      </c>
      <c r="C2634" s="176" t="s">
        <v>83</v>
      </c>
      <c r="D2634" s="178">
        <v>503.94</v>
      </c>
    </row>
    <row r="2635" spans="1:4" x14ac:dyDescent="0.25">
      <c r="A2635" s="176" t="s">
        <v>47024</v>
      </c>
      <c r="B2635" s="176" t="s">
        <v>47025</v>
      </c>
      <c r="C2635" s="176" t="s">
        <v>83</v>
      </c>
      <c r="D2635" s="178">
        <v>518.67999999999995</v>
      </c>
    </row>
    <row r="2636" spans="1:4" x14ac:dyDescent="0.25">
      <c r="A2636" s="176" t="s">
        <v>47026</v>
      </c>
      <c r="B2636" s="176" t="s">
        <v>47027</v>
      </c>
      <c r="C2636" s="176" t="s">
        <v>1467</v>
      </c>
      <c r="D2636" s="178">
        <v>2029.1</v>
      </c>
    </row>
    <row r="2637" spans="1:4" x14ac:dyDescent="0.25">
      <c r="A2637" s="176" t="s">
        <v>47028</v>
      </c>
      <c r="B2637" s="176" t="s">
        <v>47029</v>
      </c>
      <c r="C2637" s="176" t="s">
        <v>1467</v>
      </c>
      <c r="D2637" s="178">
        <v>2029.1</v>
      </c>
    </row>
    <row r="2638" spans="1:4" x14ac:dyDescent="0.25">
      <c r="A2638" s="176" t="s">
        <v>47030</v>
      </c>
      <c r="B2638" s="176" t="s">
        <v>47031</v>
      </c>
      <c r="C2638" s="176" t="s">
        <v>1467</v>
      </c>
      <c r="D2638" s="178">
        <v>2163</v>
      </c>
    </row>
    <row r="2639" spans="1:4" x14ac:dyDescent="0.25">
      <c r="A2639" s="176" t="s">
        <v>47032</v>
      </c>
      <c r="B2639" s="176" t="s">
        <v>47033</v>
      </c>
      <c r="C2639" s="176" t="s">
        <v>115</v>
      </c>
      <c r="D2639" s="178">
        <v>30.8</v>
      </c>
    </row>
    <row r="2640" spans="1:4" x14ac:dyDescent="0.25">
      <c r="A2640" s="176" t="s">
        <v>47034</v>
      </c>
      <c r="B2640" s="176" t="s">
        <v>47035</v>
      </c>
      <c r="C2640" s="176" t="s">
        <v>115</v>
      </c>
      <c r="D2640" s="178">
        <v>28.72</v>
      </c>
    </row>
    <row r="2641" spans="1:4" x14ac:dyDescent="0.25">
      <c r="A2641" s="176" t="s">
        <v>47036</v>
      </c>
      <c r="B2641" s="176" t="s">
        <v>47037</v>
      </c>
      <c r="C2641" s="176" t="s">
        <v>115</v>
      </c>
      <c r="D2641" s="178">
        <v>3.71</v>
      </c>
    </row>
    <row r="2642" spans="1:4" x14ac:dyDescent="0.25">
      <c r="A2642" s="176" t="s">
        <v>47038</v>
      </c>
      <c r="B2642" s="176" t="s">
        <v>47039</v>
      </c>
      <c r="C2642" s="176" t="s">
        <v>115</v>
      </c>
      <c r="D2642" s="178">
        <v>3.2957000000000001</v>
      </c>
    </row>
    <row r="2643" spans="1:4" x14ac:dyDescent="0.25">
      <c r="A2643" s="176" t="s">
        <v>47040</v>
      </c>
      <c r="B2643" s="176" t="s">
        <v>954</v>
      </c>
      <c r="C2643" s="176" t="s">
        <v>956</v>
      </c>
      <c r="D2643" s="178">
        <v>9.09</v>
      </c>
    </row>
    <row r="2644" spans="1:4" x14ac:dyDescent="0.25">
      <c r="A2644" s="176" t="s">
        <v>47041</v>
      </c>
      <c r="B2644" s="176" t="s">
        <v>47042</v>
      </c>
      <c r="C2644" s="176" t="s">
        <v>322</v>
      </c>
      <c r="D2644" s="178">
        <v>104.38</v>
      </c>
    </row>
    <row r="2645" spans="1:4" x14ac:dyDescent="0.25">
      <c r="A2645" s="176" t="s">
        <v>47043</v>
      </c>
      <c r="B2645" s="176" t="s">
        <v>47044</v>
      </c>
      <c r="C2645" s="176" t="s">
        <v>51</v>
      </c>
      <c r="D2645" s="178">
        <v>24.9</v>
      </c>
    </row>
    <row r="2646" spans="1:4" x14ac:dyDescent="0.25">
      <c r="A2646" s="176" t="s">
        <v>47045</v>
      </c>
      <c r="B2646" s="176" t="s">
        <v>47046</v>
      </c>
      <c r="C2646" s="176" t="s">
        <v>83</v>
      </c>
      <c r="D2646" s="178">
        <v>2.58</v>
      </c>
    </row>
    <row r="2647" spans="1:4" x14ac:dyDescent="0.25">
      <c r="A2647" s="176" t="s">
        <v>47047</v>
      </c>
      <c r="B2647" s="176" t="s">
        <v>47048</v>
      </c>
      <c r="C2647" s="176" t="s">
        <v>115</v>
      </c>
      <c r="D2647" s="178">
        <v>1.41</v>
      </c>
    </row>
    <row r="2648" spans="1:4" x14ac:dyDescent="0.25">
      <c r="A2648" s="176" t="s">
        <v>47049</v>
      </c>
      <c r="B2648" s="176" t="s">
        <v>47050</v>
      </c>
      <c r="C2648" s="176" t="s">
        <v>322</v>
      </c>
      <c r="D2648" s="178">
        <v>113.3</v>
      </c>
    </row>
    <row r="2649" spans="1:4" x14ac:dyDescent="0.25">
      <c r="A2649" s="176" t="s">
        <v>47051</v>
      </c>
      <c r="B2649" s="176" t="s">
        <v>47052</v>
      </c>
      <c r="C2649" s="176" t="s">
        <v>322</v>
      </c>
      <c r="D2649" s="178">
        <v>142.13999999999999</v>
      </c>
    </row>
    <row r="2650" spans="1:4" x14ac:dyDescent="0.25">
      <c r="A2650" s="176" t="s">
        <v>47053</v>
      </c>
      <c r="B2650" s="176" t="s">
        <v>47054</v>
      </c>
      <c r="C2650" s="176" t="s">
        <v>322</v>
      </c>
      <c r="D2650" s="178">
        <v>139.05000000000001</v>
      </c>
    </row>
    <row r="2651" spans="1:4" x14ac:dyDescent="0.25">
      <c r="A2651" s="176" t="s">
        <v>47055</v>
      </c>
      <c r="B2651" s="176" t="s">
        <v>47056</v>
      </c>
      <c r="C2651" s="176" t="s">
        <v>322</v>
      </c>
      <c r="D2651" s="178">
        <v>556.20000000000005</v>
      </c>
    </row>
    <row r="2652" spans="1:4" x14ac:dyDescent="0.25">
      <c r="A2652" s="176" t="s">
        <v>47057</v>
      </c>
      <c r="B2652" s="176" t="s">
        <v>47058</v>
      </c>
      <c r="C2652" s="176" t="s">
        <v>322</v>
      </c>
      <c r="D2652" s="178">
        <v>556.20000000000005</v>
      </c>
    </row>
    <row r="2653" spans="1:4" x14ac:dyDescent="0.25">
      <c r="A2653" s="176" t="s">
        <v>47059</v>
      </c>
      <c r="B2653" s="176" t="s">
        <v>47060</v>
      </c>
      <c r="C2653" s="176" t="s">
        <v>322</v>
      </c>
      <c r="D2653" s="178">
        <v>556.20000000000005</v>
      </c>
    </row>
    <row r="2654" spans="1:4" x14ac:dyDescent="0.25">
      <c r="A2654" s="176" t="s">
        <v>47061</v>
      </c>
      <c r="B2654" s="176" t="s">
        <v>47062</v>
      </c>
      <c r="C2654" s="176" t="s">
        <v>322</v>
      </c>
      <c r="D2654" s="178">
        <v>556.20000000000005</v>
      </c>
    </row>
    <row r="2655" spans="1:4" x14ac:dyDescent="0.25">
      <c r="A2655" s="176" t="s">
        <v>47063</v>
      </c>
      <c r="B2655" s="176" t="s">
        <v>47064</v>
      </c>
      <c r="C2655" s="176" t="s">
        <v>322</v>
      </c>
      <c r="D2655" s="178">
        <v>361.02</v>
      </c>
    </row>
    <row r="2656" spans="1:4" x14ac:dyDescent="0.25">
      <c r="A2656" s="176" t="s">
        <v>47065</v>
      </c>
      <c r="B2656" s="176" t="s">
        <v>47066</v>
      </c>
      <c r="C2656" s="176" t="s">
        <v>322</v>
      </c>
      <c r="D2656" s="178">
        <v>865.2</v>
      </c>
    </row>
    <row r="2657" spans="1:4" x14ac:dyDescent="0.25">
      <c r="A2657" s="176" t="s">
        <v>47067</v>
      </c>
      <c r="B2657" s="176" t="s">
        <v>47068</v>
      </c>
      <c r="C2657" s="176" t="s">
        <v>1467</v>
      </c>
      <c r="D2657" s="178">
        <v>1389.47</v>
      </c>
    </row>
    <row r="2658" spans="1:4" x14ac:dyDescent="0.25">
      <c r="A2658" s="176" t="s">
        <v>47069</v>
      </c>
      <c r="B2658" s="176" t="s">
        <v>47070</v>
      </c>
      <c r="C2658" s="176" t="s">
        <v>115</v>
      </c>
      <c r="D2658" s="178">
        <v>29.77</v>
      </c>
    </row>
    <row r="2659" spans="1:4" x14ac:dyDescent="0.25">
      <c r="A2659" s="176" t="s">
        <v>47071</v>
      </c>
      <c r="B2659" s="176" t="s">
        <v>47072</v>
      </c>
      <c r="C2659" s="176" t="s">
        <v>115</v>
      </c>
      <c r="D2659" s="178">
        <v>137.68</v>
      </c>
    </row>
    <row r="2660" spans="1:4" x14ac:dyDescent="0.25">
      <c r="A2660" s="176" t="s">
        <v>47073</v>
      </c>
      <c r="B2660" s="176" t="s">
        <v>47074</v>
      </c>
      <c r="C2660" s="176" t="s">
        <v>322</v>
      </c>
      <c r="D2660" s="178">
        <v>103</v>
      </c>
    </row>
    <row r="2661" spans="1:4" x14ac:dyDescent="0.25">
      <c r="A2661" s="176" t="s">
        <v>47075</v>
      </c>
      <c r="B2661" s="176" t="s">
        <v>47076</v>
      </c>
      <c r="C2661" s="176" t="s">
        <v>51</v>
      </c>
      <c r="D2661" s="178">
        <v>100.13</v>
      </c>
    </row>
    <row r="2662" spans="1:4" x14ac:dyDescent="0.25">
      <c r="A2662" s="176" t="s">
        <v>47077</v>
      </c>
      <c r="B2662" s="176" t="s">
        <v>47078</v>
      </c>
      <c r="C2662" s="176" t="s">
        <v>1467</v>
      </c>
      <c r="D2662" s="178">
        <v>287.5</v>
      </c>
    </row>
    <row r="2663" spans="1:4" x14ac:dyDescent="0.25">
      <c r="A2663" s="176" t="s">
        <v>47079</v>
      </c>
      <c r="B2663" s="176" t="s">
        <v>47080</v>
      </c>
      <c r="C2663" s="176" t="s">
        <v>322</v>
      </c>
      <c r="D2663" s="178">
        <v>98</v>
      </c>
    </row>
    <row r="2664" spans="1:4" x14ac:dyDescent="0.25">
      <c r="A2664" s="176" t="s">
        <v>47081</v>
      </c>
      <c r="B2664" s="176" t="s">
        <v>47082</v>
      </c>
      <c r="C2664" s="176" t="s">
        <v>83</v>
      </c>
      <c r="D2664" s="178">
        <v>1.6438999999999999</v>
      </c>
    </row>
    <row r="2665" spans="1:4" x14ac:dyDescent="0.25">
      <c r="A2665" s="176" t="s">
        <v>47083</v>
      </c>
      <c r="B2665" s="176" t="s">
        <v>47084</v>
      </c>
      <c r="C2665" s="176" t="s">
        <v>83</v>
      </c>
      <c r="D2665" s="178">
        <v>1.8673999999999999</v>
      </c>
    </row>
    <row r="2666" spans="1:4" x14ac:dyDescent="0.25">
      <c r="A2666" s="176" t="s">
        <v>47085</v>
      </c>
      <c r="B2666" s="176" t="s">
        <v>47086</v>
      </c>
      <c r="C2666" s="176" t="s">
        <v>115</v>
      </c>
      <c r="D2666" s="178">
        <v>964.18</v>
      </c>
    </row>
    <row r="2667" spans="1:4" x14ac:dyDescent="0.25">
      <c r="A2667" s="176" t="s">
        <v>47087</v>
      </c>
      <c r="B2667" s="176" t="s">
        <v>47088</v>
      </c>
      <c r="C2667" s="176" t="s">
        <v>115</v>
      </c>
      <c r="D2667" s="178">
        <v>1630.5311999999999</v>
      </c>
    </row>
    <row r="2668" spans="1:4" x14ac:dyDescent="0.25">
      <c r="A2668" s="176" t="s">
        <v>47089</v>
      </c>
      <c r="B2668" s="176" t="s">
        <v>47090</v>
      </c>
      <c r="C2668" s="176" t="s">
        <v>322</v>
      </c>
      <c r="D2668" s="178">
        <v>12.51</v>
      </c>
    </row>
    <row r="2669" spans="1:4" x14ac:dyDescent="0.25">
      <c r="A2669" s="176" t="s">
        <v>47091</v>
      </c>
      <c r="B2669" s="176" t="s">
        <v>47092</v>
      </c>
      <c r="C2669" s="176" t="s">
        <v>83</v>
      </c>
      <c r="D2669" s="178">
        <v>7.4099999999999999E-2</v>
      </c>
    </row>
    <row r="2670" spans="1:4" x14ac:dyDescent="0.25">
      <c r="A2670" s="176" t="s">
        <v>47093</v>
      </c>
      <c r="B2670" s="176" t="s">
        <v>47094</v>
      </c>
      <c r="C2670" s="176" t="s">
        <v>51</v>
      </c>
      <c r="D2670" s="178">
        <v>9.2518999999999991</v>
      </c>
    </row>
    <row r="2671" spans="1:4" x14ac:dyDescent="0.25">
      <c r="A2671" s="176" t="s">
        <v>47095</v>
      </c>
      <c r="B2671" s="176" t="s">
        <v>47096</v>
      </c>
      <c r="C2671" s="176" t="s">
        <v>51</v>
      </c>
      <c r="D2671" s="178">
        <v>9.3971</v>
      </c>
    </row>
    <row r="2672" spans="1:4" x14ac:dyDescent="0.25">
      <c r="A2672" s="176" t="s">
        <v>47097</v>
      </c>
      <c r="B2672" s="176" t="s">
        <v>47098</v>
      </c>
      <c r="C2672" s="176" t="s">
        <v>115</v>
      </c>
      <c r="D2672" s="178">
        <v>390</v>
      </c>
    </row>
    <row r="2673" spans="1:4" x14ac:dyDescent="0.25">
      <c r="A2673" s="176" t="s">
        <v>47099</v>
      </c>
      <c r="B2673" s="176" t="s">
        <v>47100</v>
      </c>
      <c r="C2673" s="176" t="s">
        <v>115</v>
      </c>
      <c r="D2673" s="178">
        <v>690.1</v>
      </c>
    </row>
    <row r="2674" spans="1:4" x14ac:dyDescent="0.25">
      <c r="A2674" s="176" t="s">
        <v>47101</v>
      </c>
      <c r="B2674" s="176" t="s">
        <v>47102</v>
      </c>
      <c r="C2674" s="176" t="s">
        <v>115</v>
      </c>
      <c r="D2674" s="178">
        <v>826.52</v>
      </c>
    </row>
    <row r="2675" spans="1:4" x14ac:dyDescent="0.25">
      <c r="A2675" s="176" t="s">
        <v>47103</v>
      </c>
      <c r="B2675" s="176" t="s">
        <v>47104</v>
      </c>
      <c r="C2675" s="176" t="s">
        <v>115</v>
      </c>
      <c r="D2675" s="178">
        <v>0.72</v>
      </c>
    </row>
    <row r="2676" spans="1:4" x14ac:dyDescent="0.25">
      <c r="A2676" s="176" t="s">
        <v>47105</v>
      </c>
      <c r="B2676" s="176" t="s">
        <v>57647</v>
      </c>
      <c r="C2676" s="176" t="s">
        <v>83</v>
      </c>
      <c r="D2676" s="178">
        <v>51.91</v>
      </c>
    </row>
    <row r="2677" spans="1:4" x14ac:dyDescent="0.25">
      <c r="A2677" s="176" t="s">
        <v>47106</v>
      </c>
      <c r="B2677" s="176" t="s">
        <v>47107</v>
      </c>
      <c r="C2677" s="176" t="s">
        <v>115</v>
      </c>
      <c r="D2677" s="178">
        <v>4.74</v>
      </c>
    </row>
    <row r="2678" spans="1:4" x14ac:dyDescent="0.25">
      <c r="A2678" s="176" t="s">
        <v>47108</v>
      </c>
      <c r="B2678" s="176" t="s">
        <v>47109</v>
      </c>
      <c r="C2678" s="176" t="s">
        <v>115</v>
      </c>
      <c r="D2678" s="178">
        <v>0.97850000000000004</v>
      </c>
    </row>
    <row r="2679" spans="1:4" x14ac:dyDescent="0.25">
      <c r="A2679" s="176" t="s">
        <v>47110</v>
      </c>
      <c r="B2679" s="176" t="s">
        <v>47111</v>
      </c>
      <c r="C2679" s="176" t="s">
        <v>322</v>
      </c>
      <c r="D2679" s="178">
        <v>55.61</v>
      </c>
    </row>
    <row r="2680" spans="1:4" x14ac:dyDescent="0.25">
      <c r="A2680" s="176" t="s">
        <v>47112</v>
      </c>
      <c r="B2680" s="176" t="s">
        <v>47113</v>
      </c>
      <c r="C2680" s="176" t="s">
        <v>115</v>
      </c>
      <c r="D2680" s="178">
        <v>0.05</v>
      </c>
    </row>
    <row r="2681" spans="1:4" x14ac:dyDescent="0.25">
      <c r="A2681" s="176" t="s">
        <v>47114</v>
      </c>
      <c r="B2681" s="176" t="s">
        <v>47115</v>
      </c>
      <c r="C2681" s="176" t="s">
        <v>1467</v>
      </c>
      <c r="D2681" s="178">
        <v>12186.044400000001</v>
      </c>
    </row>
    <row r="2682" spans="1:4" x14ac:dyDescent="0.25">
      <c r="A2682" s="176" t="s">
        <v>47116</v>
      </c>
      <c r="B2682" s="176" t="s">
        <v>47117</v>
      </c>
      <c r="C2682" s="176" t="s">
        <v>83</v>
      </c>
      <c r="D2682" s="178">
        <v>7.4212999999999996</v>
      </c>
    </row>
    <row r="2683" spans="1:4" x14ac:dyDescent="0.25">
      <c r="A2683" s="176" t="s">
        <v>47118</v>
      </c>
      <c r="B2683" s="176" t="s">
        <v>47119</v>
      </c>
      <c r="C2683" s="176" t="s">
        <v>115</v>
      </c>
      <c r="D2683" s="178">
        <v>211.15</v>
      </c>
    </row>
    <row r="2684" spans="1:4" x14ac:dyDescent="0.25">
      <c r="A2684" s="176" t="s">
        <v>47120</v>
      </c>
      <c r="B2684" s="176" t="s">
        <v>47121</v>
      </c>
      <c r="C2684" s="176" t="s">
        <v>322</v>
      </c>
      <c r="D2684" s="178">
        <v>55.28</v>
      </c>
    </row>
    <row r="2685" spans="1:4" x14ac:dyDescent="0.25">
      <c r="A2685" s="176" t="s">
        <v>47122</v>
      </c>
      <c r="B2685" s="176" t="s">
        <v>47123</v>
      </c>
      <c r="C2685" s="176" t="s">
        <v>115</v>
      </c>
      <c r="D2685" s="178">
        <v>13.26</v>
      </c>
    </row>
    <row r="2686" spans="1:4" x14ac:dyDescent="0.25">
      <c r="A2686" s="176" t="s">
        <v>47124</v>
      </c>
      <c r="B2686" s="176" t="s">
        <v>47125</v>
      </c>
      <c r="C2686" s="176" t="s">
        <v>115</v>
      </c>
      <c r="D2686" s="178">
        <v>30.9</v>
      </c>
    </row>
    <row r="2687" spans="1:4" x14ac:dyDescent="0.25">
      <c r="A2687" s="176" t="s">
        <v>47126</v>
      </c>
      <c r="B2687" s="176" t="s">
        <v>47127</v>
      </c>
      <c r="C2687" s="176" t="s">
        <v>115</v>
      </c>
      <c r="D2687" s="178">
        <v>36.31</v>
      </c>
    </row>
    <row r="2688" spans="1:4" x14ac:dyDescent="0.25">
      <c r="A2688" s="176" t="s">
        <v>47128</v>
      </c>
      <c r="B2688" s="176" t="s">
        <v>47129</v>
      </c>
      <c r="C2688" s="176" t="s">
        <v>115</v>
      </c>
      <c r="D2688" s="178">
        <v>1016.86</v>
      </c>
    </row>
    <row r="2689" spans="1:4" x14ac:dyDescent="0.25">
      <c r="A2689" s="176" t="s">
        <v>47130</v>
      </c>
      <c r="B2689" s="176" t="s">
        <v>47131</v>
      </c>
      <c r="C2689" s="176" t="s">
        <v>115</v>
      </c>
      <c r="D2689" s="178">
        <v>307.97000000000003</v>
      </c>
    </row>
    <row r="2690" spans="1:4" x14ac:dyDescent="0.25">
      <c r="A2690" s="176" t="s">
        <v>47132</v>
      </c>
      <c r="B2690" s="176" t="s">
        <v>47133</v>
      </c>
      <c r="C2690" s="176" t="s">
        <v>115</v>
      </c>
      <c r="D2690" s="178">
        <v>136.93</v>
      </c>
    </row>
    <row r="2691" spans="1:4" x14ac:dyDescent="0.25">
      <c r="A2691" s="176" t="s">
        <v>47134</v>
      </c>
      <c r="B2691" s="176" t="s">
        <v>47135</v>
      </c>
      <c r="C2691" s="176" t="s">
        <v>115</v>
      </c>
      <c r="D2691" s="178">
        <v>56.64</v>
      </c>
    </row>
    <row r="2692" spans="1:4" x14ac:dyDescent="0.25">
      <c r="A2692" s="176" t="s">
        <v>47136</v>
      </c>
      <c r="B2692" s="176" t="s">
        <v>47137</v>
      </c>
      <c r="C2692" s="176" t="s">
        <v>115</v>
      </c>
      <c r="D2692" s="178">
        <v>49.6</v>
      </c>
    </row>
    <row r="2693" spans="1:4" x14ac:dyDescent="0.25">
      <c r="A2693" s="176" t="s">
        <v>47138</v>
      </c>
      <c r="B2693" s="176" t="s">
        <v>47139</v>
      </c>
      <c r="C2693" s="176" t="s">
        <v>115</v>
      </c>
      <c r="D2693" s="178">
        <v>100.84</v>
      </c>
    </row>
    <row r="2694" spans="1:4" x14ac:dyDescent="0.25">
      <c r="A2694" s="176" t="s">
        <v>47140</v>
      </c>
      <c r="B2694" s="176" t="s">
        <v>47141</v>
      </c>
      <c r="C2694" s="176" t="s">
        <v>51</v>
      </c>
      <c r="D2694" s="178">
        <v>10.7279</v>
      </c>
    </row>
    <row r="2695" spans="1:4" x14ac:dyDescent="0.25">
      <c r="A2695" s="176" t="s">
        <v>47142</v>
      </c>
      <c r="B2695" s="176" t="s">
        <v>47143</v>
      </c>
      <c r="C2695" s="176" t="s">
        <v>115</v>
      </c>
      <c r="D2695" s="178">
        <v>0.1893</v>
      </c>
    </row>
    <row r="2696" spans="1:4" x14ac:dyDescent="0.25">
      <c r="A2696" s="176" t="s">
        <v>47144</v>
      </c>
      <c r="B2696" s="176" t="s">
        <v>47145</v>
      </c>
      <c r="C2696" s="176" t="s">
        <v>322</v>
      </c>
      <c r="D2696" s="178">
        <v>3.7</v>
      </c>
    </row>
    <row r="2697" spans="1:4" x14ac:dyDescent="0.25">
      <c r="A2697" s="176" t="s">
        <v>47146</v>
      </c>
      <c r="B2697" s="176" t="s">
        <v>47147</v>
      </c>
      <c r="C2697" s="176" t="s">
        <v>115</v>
      </c>
      <c r="D2697" s="178">
        <v>400</v>
      </c>
    </row>
    <row r="2698" spans="1:4" x14ac:dyDescent="0.25">
      <c r="A2698" s="176" t="s">
        <v>47148</v>
      </c>
      <c r="B2698" s="176" t="s">
        <v>47149</v>
      </c>
      <c r="C2698" s="176" t="s">
        <v>949</v>
      </c>
      <c r="D2698" s="178">
        <v>144.81</v>
      </c>
    </row>
    <row r="2699" spans="1:4" x14ac:dyDescent="0.25">
      <c r="A2699" s="176" t="s">
        <v>47150</v>
      </c>
      <c r="B2699" s="176" t="s">
        <v>47151</v>
      </c>
      <c r="C2699" s="176" t="s">
        <v>949</v>
      </c>
      <c r="D2699" s="178">
        <v>213.4</v>
      </c>
    </row>
    <row r="2700" spans="1:4" x14ac:dyDescent="0.25">
      <c r="A2700" s="176" t="s">
        <v>47152</v>
      </c>
      <c r="B2700" s="176" t="s">
        <v>47153</v>
      </c>
      <c r="C2700" s="176" t="s">
        <v>949</v>
      </c>
      <c r="D2700" s="178">
        <v>304.86</v>
      </c>
    </row>
    <row r="2701" spans="1:4" x14ac:dyDescent="0.25">
      <c r="A2701" s="176" t="s">
        <v>47154</v>
      </c>
      <c r="B2701" s="176" t="s">
        <v>47155</v>
      </c>
      <c r="C2701" s="176" t="s">
        <v>949</v>
      </c>
      <c r="D2701" s="178">
        <v>101.36</v>
      </c>
    </row>
    <row r="2702" spans="1:4" x14ac:dyDescent="0.25">
      <c r="A2702" s="176" t="s">
        <v>47156</v>
      </c>
      <c r="B2702" s="176" t="s">
        <v>47157</v>
      </c>
      <c r="C2702" s="176" t="s">
        <v>949</v>
      </c>
      <c r="D2702" s="178">
        <v>149.38</v>
      </c>
    </row>
    <row r="2703" spans="1:4" x14ac:dyDescent="0.25">
      <c r="A2703" s="176" t="s">
        <v>47158</v>
      </c>
      <c r="B2703" s="176" t="s">
        <v>47159</v>
      </c>
      <c r="C2703" s="176" t="s">
        <v>949</v>
      </c>
      <c r="D2703" s="178">
        <v>213.4</v>
      </c>
    </row>
    <row r="2704" spans="1:4" x14ac:dyDescent="0.25">
      <c r="A2704" s="176" t="s">
        <v>47160</v>
      </c>
      <c r="B2704" s="176" t="s">
        <v>47161</v>
      </c>
      <c r="C2704" s="176" t="s">
        <v>949</v>
      </c>
      <c r="D2704" s="178">
        <v>144.81</v>
      </c>
    </row>
    <row r="2705" spans="1:4" x14ac:dyDescent="0.25">
      <c r="A2705" s="176" t="s">
        <v>47162</v>
      </c>
      <c r="B2705" s="176" t="s">
        <v>47163</v>
      </c>
      <c r="C2705" s="176" t="s">
        <v>949</v>
      </c>
      <c r="D2705" s="178">
        <v>213.4</v>
      </c>
    </row>
    <row r="2706" spans="1:4" x14ac:dyDescent="0.25">
      <c r="A2706" s="176" t="s">
        <v>47164</v>
      </c>
      <c r="B2706" s="176" t="s">
        <v>47165</v>
      </c>
      <c r="C2706" s="176" t="s">
        <v>949</v>
      </c>
      <c r="D2706" s="178">
        <v>304.86</v>
      </c>
    </row>
    <row r="2707" spans="1:4" x14ac:dyDescent="0.25">
      <c r="A2707" s="176" t="s">
        <v>47166</v>
      </c>
      <c r="B2707" s="176" t="s">
        <v>47167</v>
      </c>
      <c r="C2707" s="176" t="s">
        <v>949</v>
      </c>
      <c r="D2707" s="178">
        <v>101.36</v>
      </c>
    </row>
    <row r="2708" spans="1:4" x14ac:dyDescent="0.25">
      <c r="A2708" s="176" t="s">
        <v>47168</v>
      </c>
      <c r="B2708" s="176" t="s">
        <v>47169</v>
      </c>
      <c r="C2708" s="176" t="s">
        <v>949</v>
      </c>
      <c r="D2708" s="178">
        <v>149.38</v>
      </c>
    </row>
    <row r="2709" spans="1:4" x14ac:dyDescent="0.25">
      <c r="A2709" s="176" t="s">
        <v>47170</v>
      </c>
      <c r="B2709" s="176" t="s">
        <v>47171</v>
      </c>
      <c r="C2709" s="176" t="s">
        <v>949</v>
      </c>
      <c r="D2709" s="178">
        <v>213.4</v>
      </c>
    </row>
    <row r="2710" spans="1:4" x14ac:dyDescent="0.25">
      <c r="A2710" s="176" t="s">
        <v>47172</v>
      </c>
      <c r="B2710" s="176" t="s">
        <v>47173</v>
      </c>
      <c r="C2710" s="176" t="s">
        <v>949</v>
      </c>
      <c r="D2710" s="178">
        <v>130.33000000000001</v>
      </c>
    </row>
    <row r="2711" spans="1:4" x14ac:dyDescent="0.25">
      <c r="A2711" s="176" t="s">
        <v>47174</v>
      </c>
      <c r="B2711" s="176" t="s">
        <v>47175</v>
      </c>
      <c r="C2711" s="176" t="s">
        <v>949</v>
      </c>
      <c r="D2711" s="178">
        <v>68.06</v>
      </c>
    </row>
    <row r="2712" spans="1:4" x14ac:dyDescent="0.25">
      <c r="A2712" s="176" t="s">
        <v>47176</v>
      </c>
      <c r="B2712" s="176" t="s">
        <v>47177</v>
      </c>
      <c r="C2712" s="176" t="s">
        <v>949</v>
      </c>
      <c r="D2712" s="178">
        <v>31.86</v>
      </c>
    </row>
    <row r="2713" spans="1:4" x14ac:dyDescent="0.25">
      <c r="A2713" s="176" t="s">
        <v>47178</v>
      </c>
      <c r="B2713" s="176" t="s">
        <v>47179</v>
      </c>
      <c r="C2713" s="176" t="s">
        <v>949</v>
      </c>
      <c r="D2713" s="178">
        <v>49.23</v>
      </c>
    </row>
    <row r="2714" spans="1:4" x14ac:dyDescent="0.25">
      <c r="A2714" s="176" t="s">
        <v>47180</v>
      </c>
      <c r="B2714" s="176" t="s">
        <v>47181</v>
      </c>
      <c r="C2714" s="176" t="s">
        <v>949</v>
      </c>
      <c r="D2714" s="178">
        <v>350.58</v>
      </c>
    </row>
    <row r="2715" spans="1:4" x14ac:dyDescent="0.25">
      <c r="A2715" s="176" t="s">
        <v>47182</v>
      </c>
      <c r="B2715" s="176" t="s">
        <v>47183</v>
      </c>
      <c r="C2715" s="176" t="s">
        <v>949</v>
      </c>
      <c r="D2715" s="178">
        <v>39.53</v>
      </c>
    </row>
    <row r="2716" spans="1:4" x14ac:dyDescent="0.25">
      <c r="A2716" s="176" t="s">
        <v>47184</v>
      </c>
      <c r="B2716" s="176" t="s">
        <v>47185</v>
      </c>
      <c r="C2716" s="176" t="s">
        <v>949</v>
      </c>
      <c r="D2716" s="178">
        <v>45.18</v>
      </c>
    </row>
    <row r="2717" spans="1:4" x14ac:dyDescent="0.25">
      <c r="A2717" s="176" t="s">
        <v>47186</v>
      </c>
      <c r="B2717" s="176" t="s">
        <v>47187</v>
      </c>
      <c r="C2717" s="176" t="s">
        <v>949</v>
      </c>
      <c r="D2717" s="178">
        <v>56.47</v>
      </c>
    </row>
    <row r="2718" spans="1:4" x14ac:dyDescent="0.25">
      <c r="A2718" s="176" t="s">
        <v>47188</v>
      </c>
      <c r="B2718" s="176" t="s">
        <v>47189</v>
      </c>
      <c r="C2718" s="176" t="s">
        <v>949</v>
      </c>
      <c r="D2718" s="178">
        <v>65.89</v>
      </c>
    </row>
    <row r="2719" spans="1:4" x14ac:dyDescent="0.25">
      <c r="A2719" s="176" t="s">
        <v>47190</v>
      </c>
      <c r="B2719" s="176" t="s">
        <v>47191</v>
      </c>
      <c r="C2719" s="176" t="s">
        <v>949</v>
      </c>
      <c r="D2719" s="178">
        <v>75.3</v>
      </c>
    </row>
    <row r="2720" spans="1:4" x14ac:dyDescent="0.25">
      <c r="A2720" s="176" t="s">
        <v>47192</v>
      </c>
      <c r="B2720" s="176" t="s">
        <v>47193</v>
      </c>
      <c r="C2720" s="176" t="s">
        <v>949</v>
      </c>
      <c r="D2720" s="178">
        <v>94.12</v>
      </c>
    </row>
    <row r="2721" spans="1:4" x14ac:dyDescent="0.25">
      <c r="A2721" s="176" t="s">
        <v>47194</v>
      </c>
      <c r="B2721" s="176" t="s">
        <v>47195</v>
      </c>
      <c r="C2721" s="176" t="s">
        <v>949</v>
      </c>
      <c r="D2721" s="178">
        <v>123.09</v>
      </c>
    </row>
    <row r="2722" spans="1:4" x14ac:dyDescent="0.25">
      <c r="A2722" s="176" t="s">
        <v>47196</v>
      </c>
      <c r="B2722" s="176" t="s">
        <v>47197</v>
      </c>
      <c r="C2722" s="176" t="s">
        <v>949</v>
      </c>
      <c r="D2722" s="178">
        <v>186.3</v>
      </c>
    </row>
    <row r="2723" spans="1:4" x14ac:dyDescent="0.25">
      <c r="A2723" s="176" t="s">
        <v>47198</v>
      </c>
      <c r="B2723" s="176" t="s">
        <v>47199</v>
      </c>
      <c r="C2723" s="176" t="s">
        <v>949</v>
      </c>
      <c r="D2723" s="178">
        <v>411.56</v>
      </c>
    </row>
    <row r="2724" spans="1:4" x14ac:dyDescent="0.25">
      <c r="A2724" s="176" t="s">
        <v>47200</v>
      </c>
      <c r="B2724" s="176" t="s">
        <v>47201</v>
      </c>
      <c r="C2724" s="176" t="s">
        <v>949</v>
      </c>
      <c r="D2724" s="178">
        <v>59.37</v>
      </c>
    </row>
    <row r="2725" spans="1:4" x14ac:dyDescent="0.25">
      <c r="A2725" s="176" t="s">
        <v>47202</v>
      </c>
      <c r="B2725" s="176" t="s">
        <v>47203</v>
      </c>
      <c r="C2725" s="176" t="s">
        <v>949</v>
      </c>
      <c r="D2725" s="178">
        <v>68.06</v>
      </c>
    </row>
    <row r="2726" spans="1:4" x14ac:dyDescent="0.25">
      <c r="A2726" s="176" t="s">
        <v>47204</v>
      </c>
      <c r="B2726" s="176" t="s">
        <v>47205</v>
      </c>
      <c r="C2726" s="176" t="s">
        <v>949</v>
      </c>
      <c r="D2726" s="178">
        <v>85.44</v>
      </c>
    </row>
    <row r="2727" spans="1:4" x14ac:dyDescent="0.25">
      <c r="A2727" s="176" t="s">
        <v>47206</v>
      </c>
      <c r="B2727" s="176" t="s">
        <v>47207</v>
      </c>
      <c r="C2727" s="176" t="s">
        <v>949</v>
      </c>
      <c r="D2727" s="178">
        <v>81.09</v>
      </c>
    </row>
    <row r="2728" spans="1:4" x14ac:dyDescent="0.25">
      <c r="A2728" s="176" t="s">
        <v>47208</v>
      </c>
      <c r="B2728" s="176" t="s">
        <v>47209</v>
      </c>
      <c r="C2728" s="176" t="s">
        <v>949</v>
      </c>
      <c r="D2728" s="178">
        <v>92.68</v>
      </c>
    </row>
    <row r="2729" spans="1:4" x14ac:dyDescent="0.25">
      <c r="A2729" s="176" t="s">
        <v>47210</v>
      </c>
      <c r="B2729" s="176" t="s">
        <v>47211</v>
      </c>
      <c r="C2729" s="176" t="s">
        <v>949</v>
      </c>
      <c r="D2729" s="178">
        <v>115.85</v>
      </c>
    </row>
    <row r="2730" spans="1:4" x14ac:dyDescent="0.25">
      <c r="A2730" s="176" t="s">
        <v>47212</v>
      </c>
      <c r="B2730" s="176" t="s">
        <v>47213</v>
      </c>
      <c r="C2730" s="176" t="s">
        <v>949</v>
      </c>
      <c r="D2730" s="178">
        <v>26.98</v>
      </c>
    </row>
    <row r="2731" spans="1:4" x14ac:dyDescent="0.25">
      <c r="A2731" s="176" t="s">
        <v>47214</v>
      </c>
      <c r="B2731" s="176" t="s">
        <v>47215</v>
      </c>
      <c r="C2731" s="176" t="s">
        <v>115</v>
      </c>
      <c r="D2731" s="178">
        <v>98157.65</v>
      </c>
    </row>
    <row r="2732" spans="1:4" x14ac:dyDescent="0.25">
      <c r="A2732" s="176" t="s">
        <v>47216</v>
      </c>
      <c r="B2732" s="176" t="s">
        <v>47217</v>
      </c>
      <c r="C2732" s="176" t="s">
        <v>115</v>
      </c>
      <c r="D2732" s="178">
        <v>30.8</v>
      </c>
    </row>
    <row r="2733" spans="1:4" x14ac:dyDescent="0.25">
      <c r="A2733" s="176" t="s">
        <v>47218</v>
      </c>
      <c r="B2733" s="176" t="s">
        <v>47219</v>
      </c>
      <c r="C2733" s="176" t="s">
        <v>2187</v>
      </c>
      <c r="D2733" s="178">
        <v>875.5</v>
      </c>
    </row>
    <row r="2734" spans="1:4" x14ac:dyDescent="0.25">
      <c r="A2734" s="176" t="s">
        <v>47220</v>
      </c>
      <c r="B2734" s="176" t="s">
        <v>47221</v>
      </c>
      <c r="C2734" s="176" t="s">
        <v>2187</v>
      </c>
      <c r="D2734" s="178">
        <v>840</v>
      </c>
    </row>
    <row r="2735" spans="1:4" x14ac:dyDescent="0.25">
      <c r="A2735" s="176" t="s">
        <v>47222</v>
      </c>
      <c r="B2735" s="176" t="s">
        <v>47223</v>
      </c>
      <c r="C2735" s="176" t="s">
        <v>115</v>
      </c>
      <c r="D2735" s="178">
        <v>770.43</v>
      </c>
    </row>
    <row r="2736" spans="1:4" x14ac:dyDescent="0.25">
      <c r="A2736" s="176" t="s">
        <v>47224</v>
      </c>
      <c r="B2736" s="176" t="s">
        <v>47225</v>
      </c>
      <c r="C2736" s="176" t="s">
        <v>949</v>
      </c>
      <c r="D2736" s="178">
        <v>3.86</v>
      </c>
    </row>
    <row r="2737" spans="1:4" x14ac:dyDescent="0.25">
      <c r="A2737" s="176" t="s">
        <v>47226</v>
      </c>
      <c r="B2737" s="176" t="s">
        <v>47227</v>
      </c>
      <c r="C2737" s="176" t="s">
        <v>949</v>
      </c>
      <c r="D2737" s="178">
        <v>3.86</v>
      </c>
    </row>
    <row r="2738" spans="1:4" x14ac:dyDescent="0.25">
      <c r="A2738" s="176" t="s">
        <v>47228</v>
      </c>
      <c r="B2738" s="176" t="s">
        <v>47229</v>
      </c>
      <c r="C2738" s="176" t="s">
        <v>949</v>
      </c>
      <c r="D2738" s="178">
        <v>34.86</v>
      </c>
    </row>
    <row r="2739" spans="1:4" x14ac:dyDescent="0.25">
      <c r="A2739" s="176" t="s">
        <v>47230</v>
      </c>
      <c r="B2739" s="176" t="s">
        <v>47231</v>
      </c>
      <c r="C2739" s="176" t="s">
        <v>115</v>
      </c>
      <c r="D2739" s="178">
        <v>14.5</v>
      </c>
    </row>
    <row r="2740" spans="1:4" x14ac:dyDescent="0.25">
      <c r="A2740" s="176" t="s">
        <v>47232</v>
      </c>
      <c r="B2740" s="176" t="s">
        <v>47233</v>
      </c>
      <c r="C2740" s="176" t="s">
        <v>949</v>
      </c>
      <c r="D2740" s="178">
        <v>67.33</v>
      </c>
    </row>
    <row r="2741" spans="1:4" x14ac:dyDescent="0.25">
      <c r="A2741" s="176" t="s">
        <v>47234</v>
      </c>
      <c r="B2741" s="176" t="s">
        <v>47235</v>
      </c>
      <c r="C2741" s="176" t="s">
        <v>83</v>
      </c>
      <c r="D2741" s="178">
        <v>201.88</v>
      </c>
    </row>
    <row r="2742" spans="1:4" x14ac:dyDescent="0.25">
      <c r="A2742" s="176" t="s">
        <v>47236</v>
      </c>
      <c r="B2742" s="176" t="s">
        <v>47237</v>
      </c>
      <c r="C2742" s="176" t="s">
        <v>83</v>
      </c>
      <c r="D2742" s="178">
        <v>241.02</v>
      </c>
    </row>
    <row r="2743" spans="1:4" x14ac:dyDescent="0.25">
      <c r="A2743" s="176" t="s">
        <v>47238</v>
      </c>
      <c r="B2743" s="176" t="s">
        <v>47239</v>
      </c>
      <c r="C2743" s="176" t="s">
        <v>83</v>
      </c>
      <c r="D2743" s="178">
        <v>304.29000000000002</v>
      </c>
    </row>
    <row r="2744" spans="1:4" x14ac:dyDescent="0.25">
      <c r="A2744" s="176" t="s">
        <v>47240</v>
      </c>
      <c r="B2744" s="176" t="s">
        <v>47241</v>
      </c>
      <c r="C2744" s="176" t="s">
        <v>83</v>
      </c>
      <c r="D2744" s="178">
        <v>337.84</v>
      </c>
    </row>
    <row r="2745" spans="1:4" x14ac:dyDescent="0.25">
      <c r="A2745" s="176" t="s">
        <v>47242</v>
      </c>
      <c r="B2745" s="176" t="s">
        <v>47243</v>
      </c>
      <c r="C2745" s="176" t="s">
        <v>83</v>
      </c>
      <c r="D2745" s="178">
        <v>469.68</v>
      </c>
    </row>
    <row r="2746" spans="1:4" x14ac:dyDescent="0.25">
      <c r="A2746" s="176" t="s">
        <v>47244</v>
      </c>
      <c r="B2746" s="176" t="s">
        <v>47245</v>
      </c>
      <c r="C2746" s="176" t="s">
        <v>83</v>
      </c>
      <c r="D2746" s="178">
        <v>654.04999999999995</v>
      </c>
    </row>
    <row r="2747" spans="1:4" x14ac:dyDescent="0.25">
      <c r="A2747" s="176" t="s">
        <v>47246</v>
      </c>
      <c r="B2747" s="176" t="s">
        <v>47247</v>
      </c>
      <c r="C2747" s="176" t="s">
        <v>956</v>
      </c>
      <c r="D2747" s="178">
        <v>33.369999999999997</v>
      </c>
    </row>
    <row r="2748" spans="1:4" x14ac:dyDescent="0.25">
      <c r="A2748" s="176" t="s">
        <v>47248</v>
      </c>
      <c r="B2748" s="176" t="s">
        <v>47249</v>
      </c>
      <c r="C2748" s="176" t="s">
        <v>51</v>
      </c>
      <c r="D2748" s="178">
        <v>15</v>
      </c>
    </row>
    <row r="2749" spans="1:4" x14ac:dyDescent="0.25">
      <c r="A2749" s="176" t="s">
        <v>47250</v>
      </c>
      <c r="B2749" s="176" t="s">
        <v>47251</v>
      </c>
      <c r="C2749" s="176" t="s">
        <v>51</v>
      </c>
      <c r="D2749" s="178">
        <v>15</v>
      </c>
    </row>
    <row r="2750" spans="1:4" x14ac:dyDescent="0.25">
      <c r="A2750" s="176" t="s">
        <v>47252</v>
      </c>
      <c r="B2750" s="176" t="s">
        <v>47253</v>
      </c>
      <c r="C2750" s="176" t="s">
        <v>41886</v>
      </c>
      <c r="D2750" s="178">
        <v>428.91</v>
      </c>
    </row>
    <row r="2751" spans="1:4" x14ac:dyDescent="0.25">
      <c r="A2751" s="176" t="s">
        <v>47254</v>
      </c>
      <c r="B2751" s="176" t="s">
        <v>47255</v>
      </c>
      <c r="C2751" s="176" t="s">
        <v>41886</v>
      </c>
      <c r="D2751" s="178">
        <v>218.15</v>
      </c>
    </row>
    <row r="2752" spans="1:4" x14ac:dyDescent="0.25">
      <c r="A2752" s="176" t="s">
        <v>47256</v>
      </c>
      <c r="B2752" s="176" t="s">
        <v>47257</v>
      </c>
      <c r="C2752" s="176" t="s">
        <v>47258</v>
      </c>
      <c r="D2752" s="178">
        <v>388.9</v>
      </c>
    </row>
    <row r="2753" spans="1:4" x14ac:dyDescent="0.25">
      <c r="A2753" s="176" t="s">
        <v>47259</v>
      </c>
      <c r="B2753" s="176" t="s">
        <v>47260</v>
      </c>
      <c r="C2753" s="176" t="s">
        <v>47258</v>
      </c>
      <c r="D2753" s="178">
        <v>540.51</v>
      </c>
    </row>
    <row r="2754" spans="1:4" x14ac:dyDescent="0.25">
      <c r="A2754" s="176" t="s">
        <v>47261</v>
      </c>
      <c r="B2754" s="176" t="s">
        <v>47262</v>
      </c>
      <c r="C2754" s="176" t="s">
        <v>47258</v>
      </c>
      <c r="D2754" s="178">
        <v>484.62</v>
      </c>
    </row>
    <row r="2755" spans="1:4" x14ac:dyDescent="0.25">
      <c r="A2755" s="176" t="s">
        <v>47263</v>
      </c>
      <c r="B2755" s="176" t="s">
        <v>47264</v>
      </c>
      <c r="C2755" s="176" t="s">
        <v>322</v>
      </c>
      <c r="D2755" s="178">
        <v>3.8820999999999999</v>
      </c>
    </row>
    <row r="2756" spans="1:4" x14ac:dyDescent="0.25">
      <c r="A2756" s="176" t="s">
        <v>47265</v>
      </c>
      <c r="B2756" s="176" t="s">
        <v>47266</v>
      </c>
      <c r="C2756" s="176" t="s">
        <v>83</v>
      </c>
      <c r="D2756" s="178">
        <v>81</v>
      </c>
    </row>
    <row r="2757" spans="1:4" x14ac:dyDescent="0.25">
      <c r="A2757" s="176" t="s">
        <v>47267</v>
      </c>
      <c r="B2757" s="176" t="s">
        <v>47268</v>
      </c>
      <c r="C2757" s="176" t="s">
        <v>83</v>
      </c>
      <c r="D2757" s="178">
        <v>79.180000000000007</v>
      </c>
    </row>
    <row r="2758" spans="1:4" x14ac:dyDescent="0.25">
      <c r="A2758" s="176" t="s">
        <v>47269</v>
      </c>
      <c r="B2758" s="176" t="s">
        <v>47270</v>
      </c>
      <c r="C2758" s="176" t="s">
        <v>83</v>
      </c>
      <c r="D2758" s="178">
        <v>75</v>
      </c>
    </row>
    <row r="2759" spans="1:4" x14ac:dyDescent="0.25">
      <c r="A2759" s="176" t="s">
        <v>47271</v>
      </c>
      <c r="B2759" s="176" t="s">
        <v>47272</v>
      </c>
      <c r="C2759" s="176" t="s">
        <v>83</v>
      </c>
      <c r="D2759" s="178">
        <v>66</v>
      </c>
    </row>
    <row r="2760" spans="1:4" x14ac:dyDescent="0.25">
      <c r="A2760" s="176" t="s">
        <v>47273</v>
      </c>
      <c r="B2760" s="176" t="s">
        <v>47274</v>
      </c>
      <c r="C2760" s="176" t="s">
        <v>83</v>
      </c>
      <c r="D2760" s="178">
        <v>81</v>
      </c>
    </row>
    <row r="2761" spans="1:4" x14ac:dyDescent="0.25">
      <c r="A2761" s="176" t="s">
        <v>47275</v>
      </c>
      <c r="B2761" s="176" t="s">
        <v>47276</v>
      </c>
      <c r="C2761" s="176" t="s">
        <v>83</v>
      </c>
      <c r="D2761" s="178">
        <v>83</v>
      </c>
    </row>
    <row r="2762" spans="1:4" x14ac:dyDescent="0.25">
      <c r="A2762" s="176" t="s">
        <v>47277</v>
      </c>
      <c r="B2762" s="176" t="s">
        <v>47278</v>
      </c>
      <c r="C2762" s="176" t="s">
        <v>51</v>
      </c>
      <c r="D2762" s="178">
        <v>35.29</v>
      </c>
    </row>
    <row r="2763" spans="1:4" x14ac:dyDescent="0.25">
      <c r="A2763" s="176" t="s">
        <v>47279</v>
      </c>
      <c r="B2763" s="176" t="s">
        <v>47280</v>
      </c>
      <c r="C2763" s="176" t="s">
        <v>115</v>
      </c>
      <c r="D2763" s="178">
        <v>4.22</v>
      </c>
    </row>
    <row r="2764" spans="1:4" x14ac:dyDescent="0.25">
      <c r="A2764" s="176" t="s">
        <v>47281</v>
      </c>
      <c r="B2764" s="176" t="s">
        <v>47282</v>
      </c>
      <c r="C2764" s="176" t="s">
        <v>322</v>
      </c>
      <c r="D2764" s="178">
        <v>3.4979</v>
      </c>
    </row>
    <row r="2765" spans="1:4" x14ac:dyDescent="0.25">
      <c r="A2765" s="176" t="s">
        <v>47283</v>
      </c>
      <c r="B2765" s="176" t="s">
        <v>47284</v>
      </c>
      <c r="C2765" s="176" t="s">
        <v>51</v>
      </c>
      <c r="D2765" s="178">
        <v>27.55</v>
      </c>
    </row>
    <row r="2766" spans="1:4" x14ac:dyDescent="0.25">
      <c r="A2766" s="176" t="s">
        <v>47285</v>
      </c>
      <c r="B2766" s="176" t="s">
        <v>47286</v>
      </c>
      <c r="C2766" s="176" t="s">
        <v>51</v>
      </c>
      <c r="D2766" s="178">
        <v>27.19</v>
      </c>
    </row>
    <row r="2767" spans="1:4" x14ac:dyDescent="0.25">
      <c r="A2767" s="176" t="s">
        <v>47287</v>
      </c>
      <c r="B2767" s="176" t="s">
        <v>47288</v>
      </c>
      <c r="C2767" s="176" t="s">
        <v>115</v>
      </c>
      <c r="D2767" s="178">
        <v>59.81</v>
      </c>
    </row>
    <row r="2768" spans="1:4" x14ac:dyDescent="0.25">
      <c r="A2768" s="176" t="s">
        <v>47289</v>
      </c>
      <c r="B2768" s="176" t="s">
        <v>47290</v>
      </c>
      <c r="C2768" s="176" t="s">
        <v>322</v>
      </c>
      <c r="D2768" s="178">
        <v>73.900000000000006</v>
      </c>
    </row>
    <row r="2769" spans="1:4" x14ac:dyDescent="0.25">
      <c r="A2769" s="176" t="s">
        <v>47291</v>
      </c>
      <c r="B2769" s="176" t="s">
        <v>47292</v>
      </c>
      <c r="C2769" s="176" t="s">
        <v>322</v>
      </c>
      <c r="D2769" s="178">
        <v>73.900000000000006</v>
      </c>
    </row>
    <row r="2770" spans="1:4" x14ac:dyDescent="0.25">
      <c r="A2770" s="176" t="s">
        <v>47293</v>
      </c>
      <c r="B2770" s="176" t="s">
        <v>47294</v>
      </c>
      <c r="C2770" s="176" t="s">
        <v>83</v>
      </c>
      <c r="D2770" s="178">
        <v>87</v>
      </c>
    </row>
    <row r="2771" spans="1:4" x14ac:dyDescent="0.25">
      <c r="A2771" s="176" t="s">
        <v>47295</v>
      </c>
      <c r="B2771" s="176" t="s">
        <v>47296</v>
      </c>
      <c r="C2771" s="176" t="s">
        <v>115</v>
      </c>
      <c r="D2771" s="178">
        <v>0.87970000000000004</v>
      </c>
    </row>
    <row r="2772" spans="1:4" x14ac:dyDescent="0.25">
      <c r="A2772" s="176" t="s">
        <v>47297</v>
      </c>
      <c r="B2772" s="176" t="s">
        <v>47298</v>
      </c>
      <c r="C2772" s="176" t="s">
        <v>115</v>
      </c>
      <c r="D2772" s="178">
        <v>0.5665</v>
      </c>
    </row>
    <row r="2773" spans="1:4" x14ac:dyDescent="0.25">
      <c r="A2773" s="176" t="s">
        <v>47299</v>
      </c>
      <c r="B2773" s="176" t="s">
        <v>47300</v>
      </c>
      <c r="C2773" s="176" t="s">
        <v>115</v>
      </c>
      <c r="D2773" s="178">
        <v>4.1399999999999997</v>
      </c>
    </row>
    <row r="2774" spans="1:4" x14ac:dyDescent="0.25">
      <c r="A2774" s="176" t="s">
        <v>47301</v>
      </c>
      <c r="B2774" s="176" t="s">
        <v>47302</v>
      </c>
      <c r="C2774" s="176" t="s">
        <v>115</v>
      </c>
      <c r="D2774" s="178">
        <v>43.05</v>
      </c>
    </row>
    <row r="2775" spans="1:4" x14ac:dyDescent="0.25">
      <c r="A2775" s="176" t="s">
        <v>47303</v>
      </c>
      <c r="B2775" s="176" t="s">
        <v>47304</v>
      </c>
      <c r="C2775" s="176" t="s">
        <v>322</v>
      </c>
      <c r="D2775" s="178">
        <v>94.68</v>
      </c>
    </row>
    <row r="2776" spans="1:4" x14ac:dyDescent="0.25">
      <c r="A2776" s="176" t="s">
        <v>47305</v>
      </c>
      <c r="B2776" s="176" t="s">
        <v>47306</v>
      </c>
      <c r="C2776" s="176" t="s">
        <v>83</v>
      </c>
      <c r="D2776" s="178">
        <v>87</v>
      </c>
    </row>
    <row r="2777" spans="1:4" x14ac:dyDescent="0.25">
      <c r="A2777" s="176" t="s">
        <v>47307</v>
      </c>
      <c r="B2777" s="176" t="s">
        <v>47308</v>
      </c>
      <c r="C2777" s="176" t="s">
        <v>322</v>
      </c>
      <c r="D2777" s="178">
        <v>107.37</v>
      </c>
    </row>
    <row r="2778" spans="1:4" x14ac:dyDescent="0.25">
      <c r="A2778" s="176" t="s">
        <v>47309</v>
      </c>
      <c r="B2778" s="176" t="s">
        <v>47310</v>
      </c>
      <c r="C2778" s="176" t="s">
        <v>115</v>
      </c>
      <c r="D2778" s="178">
        <v>0.13370000000000001</v>
      </c>
    </row>
    <row r="2779" spans="1:4" x14ac:dyDescent="0.25">
      <c r="A2779" s="176" t="s">
        <v>47311</v>
      </c>
      <c r="B2779" s="176" t="s">
        <v>47312</v>
      </c>
      <c r="C2779" s="176" t="s">
        <v>322</v>
      </c>
      <c r="D2779" s="178">
        <v>43.08</v>
      </c>
    </row>
    <row r="2780" spans="1:4" x14ac:dyDescent="0.25">
      <c r="A2780" s="176" t="s">
        <v>47313</v>
      </c>
      <c r="B2780" s="176" t="s">
        <v>47314</v>
      </c>
      <c r="C2780" s="176" t="s">
        <v>115</v>
      </c>
      <c r="D2780" s="178">
        <v>105.99</v>
      </c>
    </row>
    <row r="2781" spans="1:4" x14ac:dyDescent="0.25">
      <c r="A2781" s="176" t="s">
        <v>47315</v>
      </c>
      <c r="B2781" s="176" t="s">
        <v>47316</v>
      </c>
      <c r="C2781" s="176" t="s">
        <v>322</v>
      </c>
      <c r="D2781" s="178">
        <v>63.41</v>
      </c>
    </row>
    <row r="2782" spans="1:4" x14ac:dyDescent="0.25">
      <c r="A2782" s="176" t="s">
        <v>47317</v>
      </c>
      <c r="B2782" s="176" t="s">
        <v>47318</v>
      </c>
      <c r="C2782" s="176" t="s">
        <v>115</v>
      </c>
      <c r="D2782" s="178">
        <v>14.36</v>
      </c>
    </row>
    <row r="2783" spans="1:4" x14ac:dyDescent="0.25">
      <c r="A2783" s="176" t="s">
        <v>47319</v>
      </c>
      <c r="B2783" s="176" t="s">
        <v>47320</v>
      </c>
      <c r="C2783" s="176" t="s">
        <v>83</v>
      </c>
      <c r="D2783" s="178">
        <v>812.41869999999994</v>
      </c>
    </row>
    <row r="2784" spans="1:4" x14ac:dyDescent="0.25">
      <c r="A2784" s="176" t="s">
        <v>47321</v>
      </c>
      <c r="B2784" s="176" t="s">
        <v>47322</v>
      </c>
      <c r="C2784" s="176" t="s">
        <v>322</v>
      </c>
      <c r="D2784" s="178">
        <v>69.400000000000006</v>
      </c>
    </row>
    <row r="2785" spans="1:4" x14ac:dyDescent="0.25">
      <c r="A2785" s="176" t="s">
        <v>47323</v>
      </c>
      <c r="B2785" s="176" t="s">
        <v>47324</v>
      </c>
      <c r="C2785" s="176" t="s">
        <v>51</v>
      </c>
      <c r="D2785" s="178">
        <v>10.901199999999999</v>
      </c>
    </row>
    <row r="2786" spans="1:4" x14ac:dyDescent="0.25">
      <c r="A2786" s="176" t="s">
        <v>47325</v>
      </c>
      <c r="B2786" s="176" t="s">
        <v>47326</v>
      </c>
      <c r="C2786" s="176" t="s">
        <v>115</v>
      </c>
      <c r="D2786" s="178">
        <v>150</v>
      </c>
    </row>
    <row r="2787" spans="1:4" x14ac:dyDescent="0.25">
      <c r="A2787" s="176" t="s">
        <v>47327</v>
      </c>
      <c r="B2787" s="176" t="s">
        <v>47328</v>
      </c>
      <c r="C2787" s="176" t="s">
        <v>322</v>
      </c>
      <c r="D2787" s="178">
        <v>380.11</v>
      </c>
    </row>
    <row r="2788" spans="1:4" x14ac:dyDescent="0.25">
      <c r="A2788" s="176" t="s">
        <v>47329</v>
      </c>
      <c r="B2788" s="176" t="s">
        <v>47330</v>
      </c>
      <c r="C2788" s="176" t="s">
        <v>83</v>
      </c>
      <c r="D2788" s="178">
        <v>252.12</v>
      </c>
    </row>
    <row r="2789" spans="1:4" x14ac:dyDescent="0.25">
      <c r="A2789" s="176" t="s">
        <v>47331</v>
      </c>
      <c r="B2789" s="176" t="s">
        <v>47332</v>
      </c>
      <c r="C2789" s="176" t="s">
        <v>83</v>
      </c>
      <c r="D2789" s="178">
        <v>252.12</v>
      </c>
    </row>
    <row r="2790" spans="1:4" x14ac:dyDescent="0.25">
      <c r="A2790" s="176" t="s">
        <v>47333</v>
      </c>
      <c r="B2790" s="176" t="s">
        <v>47334</v>
      </c>
      <c r="C2790" s="176" t="s">
        <v>322</v>
      </c>
      <c r="D2790" s="178">
        <v>73.48</v>
      </c>
    </row>
    <row r="2791" spans="1:4" x14ac:dyDescent="0.25">
      <c r="A2791" s="176" t="s">
        <v>47335</v>
      </c>
      <c r="B2791" s="176" t="s">
        <v>47336</v>
      </c>
      <c r="C2791" s="176" t="s">
        <v>322</v>
      </c>
      <c r="D2791" s="178">
        <v>92.7</v>
      </c>
    </row>
    <row r="2792" spans="1:4" x14ac:dyDescent="0.25">
      <c r="A2792" s="176" t="s">
        <v>47337</v>
      </c>
      <c r="B2792" s="176" t="s">
        <v>47338</v>
      </c>
      <c r="C2792" s="176" t="s">
        <v>322</v>
      </c>
      <c r="D2792" s="178">
        <v>17.989999999999998</v>
      </c>
    </row>
    <row r="2793" spans="1:4" x14ac:dyDescent="0.25">
      <c r="A2793" s="176" t="s">
        <v>47339</v>
      </c>
      <c r="B2793" s="176" t="s">
        <v>47340</v>
      </c>
      <c r="C2793" s="176" t="s">
        <v>322</v>
      </c>
      <c r="D2793" s="178">
        <v>178.28</v>
      </c>
    </row>
    <row r="2794" spans="1:4" x14ac:dyDescent="0.25">
      <c r="A2794" s="176" t="s">
        <v>47341</v>
      </c>
      <c r="B2794" s="176" t="s">
        <v>47342</v>
      </c>
      <c r="C2794" s="176" t="s">
        <v>322</v>
      </c>
      <c r="D2794" s="178">
        <v>183.8</v>
      </c>
    </row>
    <row r="2795" spans="1:4" x14ac:dyDescent="0.25">
      <c r="A2795" s="176" t="s">
        <v>47343</v>
      </c>
      <c r="B2795" s="176" t="s">
        <v>47344</v>
      </c>
      <c r="C2795" s="176" t="s">
        <v>322</v>
      </c>
      <c r="D2795" s="178">
        <v>396.91</v>
      </c>
    </row>
    <row r="2796" spans="1:4" x14ac:dyDescent="0.25">
      <c r="A2796" s="176" t="s">
        <v>47345</v>
      </c>
      <c r="B2796" s="176" t="s">
        <v>47346</v>
      </c>
      <c r="C2796" s="176" t="s">
        <v>322</v>
      </c>
      <c r="D2796" s="178">
        <v>186.61</v>
      </c>
    </row>
    <row r="2797" spans="1:4" x14ac:dyDescent="0.25">
      <c r="A2797" s="176" t="s">
        <v>47347</v>
      </c>
      <c r="B2797" s="176" t="s">
        <v>47348</v>
      </c>
      <c r="C2797" s="176" t="s">
        <v>322</v>
      </c>
      <c r="D2797" s="178">
        <v>156.97999999999999</v>
      </c>
    </row>
    <row r="2798" spans="1:4" x14ac:dyDescent="0.25">
      <c r="A2798" s="176" t="s">
        <v>47349</v>
      </c>
      <c r="B2798" s="176" t="s">
        <v>47350</v>
      </c>
      <c r="C2798" s="176" t="s">
        <v>322</v>
      </c>
      <c r="D2798" s="178">
        <v>148.71</v>
      </c>
    </row>
    <row r="2799" spans="1:4" x14ac:dyDescent="0.25">
      <c r="A2799" s="176" t="s">
        <v>47351</v>
      </c>
      <c r="B2799" s="176" t="s">
        <v>47352</v>
      </c>
      <c r="C2799" s="176" t="s">
        <v>322</v>
      </c>
      <c r="D2799" s="178">
        <v>102.79</v>
      </c>
    </row>
    <row r="2800" spans="1:4" x14ac:dyDescent="0.25">
      <c r="A2800" s="176" t="s">
        <v>47353</v>
      </c>
      <c r="B2800" s="176" t="s">
        <v>47354</v>
      </c>
      <c r="C2800" s="176" t="s">
        <v>322</v>
      </c>
      <c r="D2800" s="178">
        <v>19.690000000000001</v>
      </c>
    </row>
    <row r="2801" spans="1:4" x14ac:dyDescent="0.25">
      <c r="A2801" s="176" t="s">
        <v>47355</v>
      </c>
      <c r="B2801" s="176" t="s">
        <v>47356</v>
      </c>
      <c r="C2801" s="176" t="s">
        <v>115</v>
      </c>
      <c r="D2801" s="178">
        <v>159.58000000000001</v>
      </c>
    </row>
    <row r="2802" spans="1:4" x14ac:dyDescent="0.25">
      <c r="A2802" s="176" t="s">
        <v>47357</v>
      </c>
      <c r="B2802" s="176" t="s">
        <v>47358</v>
      </c>
      <c r="C2802" s="176" t="s">
        <v>51</v>
      </c>
      <c r="D2802" s="178">
        <v>43.37</v>
      </c>
    </row>
    <row r="2803" spans="1:4" x14ac:dyDescent="0.25">
      <c r="A2803" s="176" t="s">
        <v>47359</v>
      </c>
      <c r="B2803" s="176" t="s">
        <v>47360</v>
      </c>
      <c r="C2803" s="176" t="s">
        <v>322</v>
      </c>
      <c r="D2803" s="178">
        <v>200.85</v>
      </c>
    </row>
    <row r="2804" spans="1:4" x14ac:dyDescent="0.25">
      <c r="A2804" s="176" t="s">
        <v>47361</v>
      </c>
      <c r="B2804" s="176" t="s">
        <v>47362</v>
      </c>
      <c r="C2804" s="176" t="s">
        <v>322</v>
      </c>
      <c r="D2804" s="178">
        <v>87.45</v>
      </c>
    </row>
    <row r="2805" spans="1:4" x14ac:dyDescent="0.25">
      <c r="A2805" s="176" t="s">
        <v>47363</v>
      </c>
      <c r="B2805" s="176" t="s">
        <v>47364</v>
      </c>
      <c r="C2805" s="176" t="s">
        <v>322</v>
      </c>
      <c r="D2805" s="178">
        <v>463.5</v>
      </c>
    </row>
    <row r="2806" spans="1:4" x14ac:dyDescent="0.25">
      <c r="A2806" s="176" t="s">
        <v>47365</v>
      </c>
      <c r="B2806" s="176" t="s">
        <v>47366</v>
      </c>
      <c r="C2806" s="176" t="s">
        <v>322</v>
      </c>
      <c r="D2806" s="178">
        <v>296.64</v>
      </c>
    </row>
    <row r="2807" spans="1:4" x14ac:dyDescent="0.25">
      <c r="A2807" s="176" t="s">
        <v>47367</v>
      </c>
      <c r="B2807" s="176" t="s">
        <v>47368</v>
      </c>
      <c r="C2807" s="176" t="s">
        <v>322</v>
      </c>
      <c r="D2807" s="178">
        <v>192.07</v>
      </c>
    </row>
    <row r="2808" spans="1:4" x14ac:dyDescent="0.25">
      <c r="A2808" s="176" t="s">
        <v>47369</v>
      </c>
      <c r="B2808" s="176" t="s">
        <v>47370</v>
      </c>
      <c r="C2808" s="176" t="s">
        <v>51</v>
      </c>
      <c r="D2808" s="178">
        <v>1.03</v>
      </c>
    </row>
    <row r="2809" spans="1:4" x14ac:dyDescent="0.25">
      <c r="A2809" s="176" t="s">
        <v>47371</v>
      </c>
      <c r="B2809" s="176" t="s">
        <v>47372</v>
      </c>
      <c r="C2809" s="176" t="s">
        <v>51</v>
      </c>
      <c r="D2809" s="178">
        <v>1.6918</v>
      </c>
    </row>
    <row r="2810" spans="1:4" x14ac:dyDescent="0.25">
      <c r="A2810" s="176" t="s">
        <v>47373</v>
      </c>
      <c r="B2810" s="176" t="s">
        <v>47374</v>
      </c>
      <c r="C2810" s="176" t="s">
        <v>322</v>
      </c>
      <c r="D2810" s="178">
        <v>108.83</v>
      </c>
    </row>
    <row r="2811" spans="1:4" x14ac:dyDescent="0.25">
      <c r="A2811" s="176" t="s">
        <v>47375</v>
      </c>
      <c r="B2811" s="176" t="s">
        <v>47376</v>
      </c>
      <c r="C2811" s="176" t="s">
        <v>322</v>
      </c>
      <c r="D2811" s="178">
        <v>396.65</v>
      </c>
    </row>
    <row r="2812" spans="1:4" x14ac:dyDescent="0.25">
      <c r="A2812" s="176" t="s">
        <v>47377</v>
      </c>
      <c r="B2812" s="176" t="s">
        <v>47378</v>
      </c>
      <c r="C2812" s="176" t="s">
        <v>322</v>
      </c>
      <c r="D2812" s="178">
        <v>192.31</v>
      </c>
    </row>
    <row r="2813" spans="1:4" x14ac:dyDescent="0.25">
      <c r="A2813" s="176" t="s">
        <v>47379</v>
      </c>
      <c r="B2813" s="176" t="s">
        <v>47380</v>
      </c>
      <c r="C2813" s="176" t="s">
        <v>322</v>
      </c>
      <c r="D2813" s="178">
        <v>192.31</v>
      </c>
    </row>
    <row r="2814" spans="1:4" x14ac:dyDescent="0.25">
      <c r="A2814" s="176" t="s">
        <v>47381</v>
      </c>
      <c r="B2814" s="176" t="s">
        <v>47382</v>
      </c>
      <c r="C2814" s="176" t="s">
        <v>83</v>
      </c>
      <c r="D2814" s="178">
        <v>12.61</v>
      </c>
    </row>
    <row r="2815" spans="1:4" x14ac:dyDescent="0.25">
      <c r="A2815" s="176" t="s">
        <v>47383</v>
      </c>
      <c r="B2815" s="176" t="s">
        <v>47384</v>
      </c>
      <c r="C2815" s="176" t="s">
        <v>83</v>
      </c>
      <c r="D2815" s="178">
        <v>35.229999999999997</v>
      </c>
    </row>
    <row r="2816" spans="1:4" x14ac:dyDescent="0.25">
      <c r="A2816" s="176" t="s">
        <v>47385</v>
      </c>
      <c r="B2816" s="176" t="s">
        <v>47386</v>
      </c>
      <c r="C2816" s="176" t="s">
        <v>322</v>
      </c>
      <c r="D2816" s="178">
        <v>326.26</v>
      </c>
    </row>
    <row r="2817" spans="1:4" x14ac:dyDescent="0.25">
      <c r="A2817" s="176" t="s">
        <v>47387</v>
      </c>
      <c r="B2817" s="176" t="s">
        <v>47388</v>
      </c>
      <c r="C2817" s="176" t="s">
        <v>322</v>
      </c>
      <c r="D2817" s="178">
        <v>132.87</v>
      </c>
    </row>
    <row r="2818" spans="1:4" x14ac:dyDescent="0.25">
      <c r="A2818" s="176" t="s">
        <v>47389</v>
      </c>
      <c r="B2818" s="176" t="s">
        <v>47390</v>
      </c>
      <c r="C2818" s="176" t="s">
        <v>322</v>
      </c>
      <c r="D2818" s="178">
        <v>61.7</v>
      </c>
    </row>
    <row r="2819" spans="1:4" x14ac:dyDescent="0.25">
      <c r="A2819" s="176" t="s">
        <v>47391</v>
      </c>
      <c r="B2819" s="176" t="s">
        <v>47392</v>
      </c>
      <c r="C2819" s="176" t="s">
        <v>322</v>
      </c>
      <c r="D2819" s="178">
        <v>82.4</v>
      </c>
    </row>
    <row r="2820" spans="1:4" x14ac:dyDescent="0.25">
      <c r="A2820" s="176" t="s">
        <v>47393</v>
      </c>
      <c r="B2820" s="176" t="s">
        <v>47394</v>
      </c>
      <c r="C2820" s="176" t="s">
        <v>322</v>
      </c>
      <c r="D2820" s="178">
        <v>143.06</v>
      </c>
    </row>
    <row r="2821" spans="1:4" x14ac:dyDescent="0.25">
      <c r="A2821" s="176" t="s">
        <v>47395</v>
      </c>
      <c r="B2821" s="176" t="s">
        <v>47396</v>
      </c>
      <c r="C2821" s="176" t="s">
        <v>83</v>
      </c>
      <c r="D2821" s="178">
        <v>27.81</v>
      </c>
    </row>
    <row r="2822" spans="1:4" x14ac:dyDescent="0.25">
      <c r="A2822" s="176" t="s">
        <v>47397</v>
      </c>
      <c r="B2822" s="176" t="s">
        <v>47398</v>
      </c>
      <c r="C2822" s="176" t="s">
        <v>83</v>
      </c>
      <c r="D2822" s="178">
        <v>11.33</v>
      </c>
    </row>
    <row r="2823" spans="1:4" x14ac:dyDescent="0.25">
      <c r="A2823" s="176" t="s">
        <v>47399</v>
      </c>
      <c r="B2823" s="176" t="s">
        <v>47400</v>
      </c>
      <c r="C2823" s="176" t="s">
        <v>83</v>
      </c>
      <c r="D2823" s="178">
        <v>8.5399999999999991</v>
      </c>
    </row>
    <row r="2824" spans="1:4" x14ac:dyDescent="0.25">
      <c r="A2824" s="176" t="s">
        <v>47401</v>
      </c>
      <c r="B2824" s="176" t="s">
        <v>47402</v>
      </c>
      <c r="C2824" s="176" t="s">
        <v>51</v>
      </c>
      <c r="D2824" s="178">
        <v>10.47</v>
      </c>
    </row>
    <row r="2825" spans="1:4" x14ac:dyDescent="0.25">
      <c r="A2825" s="176" t="s">
        <v>47403</v>
      </c>
      <c r="B2825" s="176" t="s">
        <v>47404</v>
      </c>
      <c r="C2825" s="176" t="s">
        <v>322</v>
      </c>
      <c r="D2825" s="178">
        <v>730</v>
      </c>
    </row>
    <row r="2826" spans="1:4" x14ac:dyDescent="0.25">
      <c r="A2826" s="176" t="s">
        <v>47405</v>
      </c>
      <c r="B2826" s="176" t="s">
        <v>47406</v>
      </c>
      <c r="C2826" s="176" t="s">
        <v>322</v>
      </c>
      <c r="D2826" s="178">
        <v>905</v>
      </c>
    </row>
    <row r="2827" spans="1:4" x14ac:dyDescent="0.25">
      <c r="A2827" s="176" t="s">
        <v>47407</v>
      </c>
      <c r="B2827" s="176" t="s">
        <v>47408</v>
      </c>
      <c r="C2827" s="176" t="s">
        <v>322</v>
      </c>
      <c r="D2827" s="178">
        <v>565</v>
      </c>
    </row>
    <row r="2828" spans="1:4" x14ac:dyDescent="0.25">
      <c r="A2828" s="176" t="s">
        <v>47409</v>
      </c>
      <c r="B2828" s="176" t="s">
        <v>47410</v>
      </c>
      <c r="C2828" s="176" t="s">
        <v>322</v>
      </c>
      <c r="D2828" s="178">
        <v>972</v>
      </c>
    </row>
    <row r="2829" spans="1:4" x14ac:dyDescent="0.25">
      <c r="A2829" s="176" t="s">
        <v>47411</v>
      </c>
      <c r="B2829" s="176" t="s">
        <v>47412</v>
      </c>
      <c r="C2829" s="176" t="s">
        <v>322</v>
      </c>
      <c r="D2829" s="178">
        <v>144.19999999999999</v>
      </c>
    </row>
    <row r="2830" spans="1:4" x14ac:dyDescent="0.25">
      <c r="A2830" s="176" t="s">
        <v>47413</v>
      </c>
      <c r="B2830" s="176" t="s">
        <v>47414</v>
      </c>
      <c r="C2830" s="176" t="s">
        <v>322</v>
      </c>
      <c r="D2830" s="178">
        <v>144.19999999999999</v>
      </c>
    </row>
    <row r="2831" spans="1:4" x14ac:dyDescent="0.25">
      <c r="A2831" s="176" t="s">
        <v>47415</v>
      </c>
      <c r="B2831" s="176" t="s">
        <v>47416</v>
      </c>
      <c r="C2831" s="176" t="s">
        <v>322</v>
      </c>
      <c r="D2831" s="178">
        <v>151.52000000000001</v>
      </c>
    </row>
    <row r="2832" spans="1:4" x14ac:dyDescent="0.25">
      <c r="A2832" s="176" t="s">
        <v>47417</v>
      </c>
      <c r="B2832" s="176" t="s">
        <v>47418</v>
      </c>
      <c r="C2832" s="176" t="s">
        <v>322</v>
      </c>
      <c r="D2832" s="178">
        <v>123.6</v>
      </c>
    </row>
    <row r="2833" spans="1:4" x14ac:dyDescent="0.25">
      <c r="A2833" s="176" t="s">
        <v>47419</v>
      </c>
      <c r="B2833" s="176" t="s">
        <v>47420</v>
      </c>
      <c r="C2833" s="176" t="s">
        <v>322</v>
      </c>
      <c r="D2833" s="178">
        <v>148.71</v>
      </c>
    </row>
    <row r="2834" spans="1:4" x14ac:dyDescent="0.25">
      <c r="A2834" s="176" t="s">
        <v>47421</v>
      </c>
      <c r="B2834" s="176" t="s">
        <v>47422</v>
      </c>
      <c r="C2834" s="176" t="s">
        <v>83</v>
      </c>
      <c r="D2834" s="178">
        <v>129.78</v>
      </c>
    </row>
    <row r="2835" spans="1:4" x14ac:dyDescent="0.25">
      <c r="A2835" s="176" t="s">
        <v>47423</v>
      </c>
      <c r="B2835" s="176" t="s">
        <v>47424</v>
      </c>
      <c r="C2835" s="176" t="s">
        <v>83</v>
      </c>
      <c r="D2835" s="178">
        <v>62.99</v>
      </c>
    </row>
    <row r="2836" spans="1:4" x14ac:dyDescent="0.25">
      <c r="A2836" s="176" t="s">
        <v>47425</v>
      </c>
      <c r="B2836" s="176" t="s">
        <v>47426</v>
      </c>
      <c r="C2836" s="176" t="s">
        <v>83</v>
      </c>
      <c r="D2836" s="178">
        <v>69.53</v>
      </c>
    </row>
    <row r="2837" spans="1:4" x14ac:dyDescent="0.25">
      <c r="A2837" s="176" t="s">
        <v>47427</v>
      </c>
      <c r="B2837" s="176" t="s">
        <v>47428</v>
      </c>
      <c r="C2837" s="176" t="s">
        <v>83</v>
      </c>
      <c r="D2837" s="178">
        <v>115.88</v>
      </c>
    </row>
    <row r="2838" spans="1:4" x14ac:dyDescent="0.25">
      <c r="A2838" s="176" t="s">
        <v>47429</v>
      </c>
      <c r="B2838" s="176" t="s">
        <v>47430</v>
      </c>
      <c r="C2838" s="176" t="s">
        <v>83</v>
      </c>
      <c r="D2838" s="178">
        <v>139.05000000000001</v>
      </c>
    </row>
    <row r="2839" spans="1:4" x14ac:dyDescent="0.25">
      <c r="A2839" s="176" t="s">
        <v>47431</v>
      </c>
      <c r="B2839" s="176" t="s">
        <v>47432</v>
      </c>
      <c r="C2839" s="176" t="s">
        <v>83</v>
      </c>
      <c r="D2839" s="178">
        <v>92.7</v>
      </c>
    </row>
    <row r="2840" spans="1:4" x14ac:dyDescent="0.25">
      <c r="A2840" s="176" t="s">
        <v>47433</v>
      </c>
      <c r="B2840" s="176" t="s">
        <v>47434</v>
      </c>
      <c r="C2840" s="176" t="s">
        <v>83</v>
      </c>
      <c r="D2840" s="178">
        <v>53.74</v>
      </c>
    </row>
    <row r="2841" spans="1:4" x14ac:dyDescent="0.25">
      <c r="A2841" s="176" t="s">
        <v>47435</v>
      </c>
      <c r="B2841" s="176" t="s">
        <v>47436</v>
      </c>
      <c r="C2841" s="176" t="s">
        <v>83</v>
      </c>
      <c r="D2841" s="178">
        <v>83.43</v>
      </c>
    </row>
    <row r="2842" spans="1:4" x14ac:dyDescent="0.25">
      <c r="A2842" s="176" t="s">
        <v>47437</v>
      </c>
      <c r="B2842" s="176" t="s">
        <v>47438</v>
      </c>
      <c r="C2842" s="176" t="s">
        <v>83</v>
      </c>
      <c r="D2842" s="178">
        <v>129.78</v>
      </c>
    </row>
    <row r="2843" spans="1:4" x14ac:dyDescent="0.25">
      <c r="A2843" s="176" t="s">
        <v>47439</v>
      </c>
      <c r="B2843" s="176" t="s">
        <v>47440</v>
      </c>
      <c r="C2843" s="176" t="s">
        <v>83</v>
      </c>
      <c r="D2843" s="178">
        <v>62.99</v>
      </c>
    </row>
    <row r="2844" spans="1:4" x14ac:dyDescent="0.25">
      <c r="A2844" s="176" t="s">
        <v>47441</v>
      </c>
      <c r="B2844" s="176" t="s">
        <v>47442</v>
      </c>
      <c r="C2844" s="176" t="s">
        <v>83</v>
      </c>
      <c r="D2844" s="178">
        <v>69.53</v>
      </c>
    </row>
    <row r="2845" spans="1:4" x14ac:dyDescent="0.25">
      <c r="A2845" s="176" t="s">
        <v>47443</v>
      </c>
      <c r="B2845" s="176" t="s">
        <v>47444</v>
      </c>
      <c r="C2845" s="176" t="s">
        <v>83</v>
      </c>
      <c r="D2845" s="178">
        <v>115.88</v>
      </c>
    </row>
    <row r="2846" spans="1:4" x14ac:dyDescent="0.25">
      <c r="A2846" s="176" t="s">
        <v>47445</v>
      </c>
      <c r="B2846" s="176" t="s">
        <v>47446</v>
      </c>
      <c r="C2846" s="176" t="s">
        <v>322</v>
      </c>
      <c r="D2846" s="178">
        <v>208.58</v>
      </c>
    </row>
    <row r="2847" spans="1:4" x14ac:dyDescent="0.25">
      <c r="A2847" s="176" t="s">
        <v>47447</v>
      </c>
      <c r="B2847" s="176" t="s">
        <v>47448</v>
      </c>
      <c r="C2847" s="176" t="s">
        <v>83</v>
      </c>
      <c r="D2847" s="178">
        <v>6.8</v>
      </c>
    </row>
    <row r="2848" spans="1:4" x14ac:dyDescent="0.25">
      <c r="A2848" s="176" t="s">
        <v>47449</v>
      </c>
      <c r="B2848" s="176" t="s">
        <v>47450</v>
      </c>
      <c r="C2848" s="176" t="s">
        <v>322</v>
      </c>
      <c r="D2848" s="178">
        <v>74</v>
      </c>
    </row>
    <row r="2849" spans="1:4" x14ac:dyDescent="0.25">
      <c r="A2849" s="176" t="s">
        <v>47451</v>
      </c>
      <c r="B2849" s="176" t="s">
        <v>47452</v>
      </c>
      <c r="C2849" s="176" t="s">
        <v>322</v>
      </c>
      <c r="D2849" s="178">
        <v>74</v>
      </c>
    </row>
    <row r="2850" spans="1:4" x14ac:dyDescent="0.25">
      <c r="A2850" s="176" t="s">
        <v>47453</v>
      </c>
      <c r="B2850" s="176" t="s">
        <v>47454</v>
      </c>
      <c r="C2850" s="176" t="s">
        <v>83</v>
      </c>
      <c r="D2850" s="178">
        <v>139.05000000000001</v>
      </c>
    </row>
    <row r="2851" spans="1:4" x14ac:dyDescent="0.25">
      <c r="A2851" s="176" t="s">
        <v>47455</v>
      </c>
      <c r="B2851" s="176" t="s">
        <v>47456</v>
      </c>
      <c r="C2851" s="176" t="s">
        <v>83</v>
      </c>
      <c r="D2851" s="178">
        <v>92.7</v>
      </c>
    </row>
    <row r="2852" spans="1:4" x14ac:dyDescent="0.25">
      <c r="A2852" s="176" t="s">
        <v>47457</v>
      </c>
      <c r="B2852" s="176" t="s">
        <v>47458</v>
      </c>
      <c r="C2852" s="176" t="s">
        <v>83</v>
      </c>
      <c r="D2852" s="178">
        <v>83.43</v>
      </c>
    </row>
    <row r="2853" spans="1:4" x14ac:dyDescent="0.25">
      <c r="A2853" s="176" t="s">
        <v>47459</v>
      </c>
      <c r="B2853" s="176" t="s">
        <v>47460</v>
      </c>
      <c r="C2853" s="176" t="s">
        <v>322</v>
      </c>
      <c r="D2853" s="178">
        <v>57.58</v>
      </c>
    </row>
    <row r="2854" spans="1:4" x14ac:dyDescent="0.25">
      <c r="A2854" s="176" t="s">
        <v>47461</v>
      </c>
      <c r="B2854" s="176" t="s">
        <v>47462</v>
      </c>
      <c r="C2854" s="176" t="s">
        <v>322</v>
      </c>
      <c r="D2854" s="178">
        <v>24.72</v>
      </c>
    </row>
    <row r="2855" spans="1:4" x14ac:dyDescent="0.25">
      <c r="A2855" s="176" t="s">
        <v>47463</v>
      </c>
      <c r="B2855" s="176" t="s">
        <v>47464</v>
      </c>
      <c r="C2855" s="176" t="s">
        <v>322</v>
      </c>
      <c r="D2855" s="178">
        <v>23.59</v>
      </c>
    </row>
    <row r="2856" spans="1:4" x14ac:dyDescent="0.25">
      <c r="A2856" s="176" t="s">
        <v>47465</v>
      </c>
      <c r="B2856" s="176" t="s">
        <v>47466</v>
      </c>
      <c r="C2856" s="176" t="s">
        <v>322</v>
      </c>
      <c r="D2856" s="178">
        <v>377.35</v>
      </c>
    </row>
    <row r="2857" spans="1:4" x14ac:dyDescent="0.25">
      <c r="A2857" s="176" t="s">
        <v>47467</v>
      </c>
      <c r="B2857" s="176" t="s">
        <v>47468</v>
      </c>
      <c r="C2857" s="176" t="s">
        <v>83</v>
      </c>
      <c r="D2857" s="178">
        <v>46.35</v>
      </c>
    </row>
    <row r="2858" spans="1:4" x14ac:dyDescent="0.25">
      <c r="A2858" s="176" t="s">
        <v>47469</v>
      </c>
      <c r="B2858" s="176" t="s">
        <v>47470</v>
      </c>
      <c r="C2858" s="176" t="s">
        <v>83</v>
      </c>
      <c r="D2858" s="178">
        <v>99.03</v>
      </c>
    </row>
    <row r="2859" spans="1:4" x14ac:dyDescent="0.25">
      <c r="A2859" s="176" t="s">
        <v>47471</v>
      </c>
      <c r="B2859" s="176" t="s">
        <v>47472</v>
      </c>
      <c r="C2859" s="176" t="s">
        <v>322</v>
      </c>
      <c r="D2859" s="178">
        <v>117.42</v>
      </c>
    </row>
    <row r="2860" spans="1:4" x14ac:dyDescent="0.25">
      <c r="A2860" s="176" t="s">
        <v>47473</v>
      </c>
      <c r="B2860" s="176" t="s">
        <v>47474</v>
      </c>
      <c r="C2860" s="176" t="s">
        <v>322</v>
      </c>
      <c r="D2860" s="178">
        <v>420.23</v>
      </c>
    </row>
    <row r="2861" spans="1:4" x14ac:dyDescent="0.25">
      <c r="A2861" s="176" t="s">
        <v>47475</v>
      </c>
      <c r="B2861" s="176" t="s">
        <v>47476</v>
      </c>
      <c r="C2861" s="176" t="s">
        <v>83</v>
      </c>
      <c r="D2861" s="178">
        <v>178.38</v>
      </c>
    </row>
    <row r="2862" spans="1:4" x14ac:dyDescent="0.25">
      <c r="A2862" s="176" t="s">
        <v>47477</v>
      </c>
      <c r="B2862" s="176" t="s">
        <v>47478</v>
      </c>
      <c r="C2862" s="176" t="s">
        <v>83</v>
      </c>
      <c r="D2862" s="178">
        <v>188.12</v>
      </c>
    </row>
    <row r="2863" spans="1:4" x14ac:dyDescent="0.25">
      <c r="A2863" s="176" t="s">
        <v>47479</v>
      </c>
      <c r="B2863" s="176" t="s">
        <v>47480</v>
      </c>
      <c r="C2863" s="176" t="s">
        <v>83</v>
      </c>
      <c r="D2863" s="178">
        <v>188.12</v>
      </c>
    </row>
    <row r="2864" spans="1:4" x14ac:dyDescent="0.25">
      <c r="A2864" s="176" t="s">
        <v>47481</v>
      </c>
      <c r="B2864" s="176" t="s">
        <v>47482</v>
      </c>
      <c r="C2864" s="176" t="s">
        <v>322</v>
      </c>
      <c r="D2864" s="178">
        <v>163.66</v>
      </c>
    </row>
    <row r="2865" spans="1:4" x14ac:dyDescent="0.25">
      <c r="A2865" s="176" t="s">
        <v>47483</v>
      </c>
      <c r="B2865" s="176" t="s">
        <v>47484</v>
      </c>
      <c r="C2865" s="176" t="s">
        <v>322</v>
      </c>
      <c r="D2865" s="178">
        <v>55.52</v>
      </c>
    </row>
    <row r="2866" spans="1:4" x14ac:dyDescent="0.25">
      <c r="A2866" s="176" t="s">
        <v>47485</v>
      </c>
      <c r="B2866" s="176" t="s">
        <v>47486</v>
      </c>
      <c r="C2866" s="176" t="s">
        <v>322</v>
      </c>
      <c r="D2866" s="178">
        <v>82.4</v>
      </c>
    </row>
    <row r="2867" spans="1:4" x14ac:dyDescent="0.25">
      <c r="A2867" s="176" t="s">
        <v>47487</v>
      </c>
      <c r="B2867" s="176" t="s">
        <v>47488</v>
      </c>
      <c r="C2867" s="176" t="s">
        <v>322</v>
      </c>
      <c r="D2867" s="178">
        <v>82.4</v>
      </c>
    </row>
    <row r="2868" spans="1:4" x14ac:dyDescent="0.25">
      <c r="A2868" s="176" t="s">
        <v>47489</v>
      </c>
      <c r="B2868" s="176" t="s">
        <v>47490</v>
      </c>
      <c r="C2868" s="176" t="s">
        <v>115</v>
      </c>
      <c r="D2868" s="178">
        <v>11.2</v>
      </c>
    </row>
    <row r="2869" spans="1:4" x14ac:dyDescent="0.25">
      <c r="A2869" s="176" t="s">
        <v>47491</v>
      </c>
      <c r="B2869" s="176" t="s">
        <v>47492</v>
      </c>
      <c r="C2869" s="176" t="s">
        <v>115</v>
      </c>
      <c r="D2869" s="178">
        <v>97.83</v>
      </c>
    </row>
    <row r="2870" spans="1:4" x14ac:dyDescent="0.25">
      <c r="A2870" s="176" t="s">
        <v>47493</v>
      </c>
      <c r="B2870" s="176" t="s">
        <v>47494</v>
      </c>
      <c r="C2870" s="176" t="s">
        <v>115</v>
      </c>
      <c r="D2870" s="178">
        <v>112.14</v>
      </c>
    </row>
    <row r="2871" spans="1:4" x14ac:dyDescent="0.25">
      <c r="A2871" s="176" t="s">
        <v>47495</v>
      </c>
      <c r="B2871" s="176" t="s">
        <v>47496</v>
      </c>
      <c r="C2871" s="176" t="s">
        <v>115</v>
      </c>
      <c r="D2871" s="178">
        <v>187.8</v>
      </c>
    </row>
    <row r="2872" spans="1:4" x14ac:dyDescent="0.25">
      <c r="A2872" s="176" t="s">
        <v>47497</v>
      </c>
      <c r="B2872" s="176" t="s">
        <v>47498</v>
      </c>
      <c r="C2872" s="176" t="s">
        <v>115</v>
      </c>
      <c r="D2872" s="178">
        <v>4264.2</v>
      </c>
    </row>
    <row r="2873" spans="1:4" x14ac:dyDescent="0.25">
      <c r="A2873" s="176" t="s">
        <v>47499</v>
      </c>
      <c r="B2873" s="176" t="s">
        <v>47500</v>
      </c>
      <c r="C2873" s="176" t="s">
        <v>83</v>
      </c>
      <c r="D2873" s="178">
        <v>114.14</v>
      </c>
    </row>
    <row r="2874" spans="1:4" x14ac:dyDescent="0.25">
      <c r="A2874" s="176" t="s">
        <v>47501</v>
      </c>
      <c r="B2874" s="176" t="s">
        <v>47502</v>
      </c>
      <c r="C2874" s="176" t="s">
        <v>51</v>
      </c>
      <c r="D2874" s="178">
        <v>9.4496000000000002</v>
      </c>
    </row>
    <row r="2875" spans="1:4" x14ac:dyDescent="0.25">
      <c r="A2875" s="176" t="s">
        <v>47503</v>
      </c>
      <c r="B2875" s="176" t="s">
        <v>47504</v>
      </c>
      <c r="C2875" s="176" t="s">
        <v>51</v>
      </c>
      <c r="D2875" s="178">
        <v>10.74</v>
      </c>
    </row>
    <row r="2876" spans="1:4" x14ac:dyDescent="0.25">
      <c r="A2876" s="176" t="s">
        <v>47505</v>
      </c>
      <c r="B2876" s="176" t="s">
        <v>47506</v>
      </c>
      <c r="C2876" s="176" t="s">
        <v>115</v>
      </c>
      <c r="D2876" s="178">
        <v>26.68</v>
      </c>
    </row>
    <row r="2877" spans="1:4" x14ac:dyDescent="0.25">
      <c r="A2877" s="176" t="s">
        <v>47507</v>
      </c>
      <c r="B2877" s="176" t="s">
        <v>47508</v>
      </c>
      <c r="C2877" s="176" t="s">
        <v>115</v>
      </c>
      <c r="D2877" s="178">
        <v>50.13</v>
      </c>
    </row>
    <row r="2878" spans="1:4" x14ac:dyDescent="0.25">
      <c r="A2878" s="176" t="s">
        <v>47509</v>
      </c>
      <c r="B2878" s="176" t="s">
        <v>47510</v>
      </c>
      <c r="C2878" s="176" t="s">
        <v>51</v>
      </c>
      <c r="D2878" s="178">
        <v>8.9539000000000009</v>
      </c>
    </row>
    <row r="2879" spans="1:4" x14ac:dyDescent="0.25">
      <c r="A2879" s="176" t="s">
        <v>47511</v>
      </c>
      <c r="B2879" s="176" t="s">
        <v>47512</v>
      </c>
      <c r="C2879" s="176" t="s">
        <v>51</v>
      </c>
      <c r="D2879" s="178">
        <v>9.0378000000000007</v>
      </c>
    </row>
    <row r="2880" spans="1:4" x14ac:dyDescent="0.25">
      <c r="A2880" s="176" t="s">
        <v>47513</v>
      </c>
      <c r="B2880" s="176" t="s">
        <v>47514</v>
      </c>
      <c r="C2880" s="176" t="s">
        <v>51</v>
      </c>
      <c r="D2880" s="178">
        <v>9.3835999999999995</v>
      </c>
    </row>
    <row r="2881" spans="1:4" x14ac:dyDescent="0.25">
      <c r="A2881" s="176" t="s">
        <v>47515</v>
      </c>
      <c r="B2881" s="176" t="s">
        <v>47516</v>
      </c>
      <c r="C2881" s="176" t="s">
        <v>51</v>
      </c>
      <c r="D2881" s="178">
        <v>10.2448</v>
      </c>
    </row>
    <row r="2882" spans="1:4" x14ac:dyDescent="0.25">
      <c r="A2882" s="176" t="s">
        <v>47517</v>
      </c>
      <c r="B2882" s="176" t="s">
        <v>47518</v>
      </c>
      <c r="C2882" s="176" t="s">
        <v>51</v>
      </c>
      <c r="D2882" s="178">
        <v>8.7227999999999994</v>
      </c>
    </row>
    <row r="2883" spans="1:4" x14ac:dyDescent="0.25">
      <c r="A2883" s="176" t="s">
        <v>47519</v>
      </c>
      <c r="B2883" s="176" t="s">
        <v>47520</v>
      </c>
      <c r="C2883" s="176" t="s">
        <v>51</v>
      </c>
      <c r="D2883" s="178">
        <v>13.811400000000001</v>
      </c>
    </row>
    <row r="2884" spans="1:4" x14ac:dyDescent="0.25">
      <c r="A2884" s="176" t="s">
        <v>47521</v>
      </c>
      <c r="B2884" s="176" t="s">
        <v>47522</v>
      </c>
      <c r="C2884" s="176" t="s">
        <v>51</v>
      </c>
      <c r="D2884" s="178">
        <v>8.6715</v>
      </c>
    </row>
    <row r="2885" spans="1:4" x14ac:dyDescent="0.25">
      <c r="A2885" s="176" t="s">
        <v>47523</v>
      </c>
      <c r="B2885" s="176" t="s">
        <v>47524</v>
      </c>
      <c r="C2885" s="176" t="s">
        <v>115</v>
      </c>
      <c r="D2885" s="178">
        <v>8.82</v>
      </c>
    </row>
    <row r="2886" spans="1:4" x14ac:dyDescent="0.25">
      <c r="A2886" s="176" t="s">
        <v>47525</v>
      </c>
      <c r="B2886" s="176" t="s">
        <v>47526</v>
      </c>
      <c r="C2886" s="176" t="s">
        <v>51</v>
      </c>
      <c r="D2886" s="178">
        <v>13.9026</v>
      </c>
    </row>
    <row r="2887" spans="1:4" x14ac:dyDescent="0.25">
      <c r="A2887" s="176" t="s">
        <v>47527</v>
      </c>
      <c r="B2887" s="176" t="s">
        <v>47528</v>
      </c>
      <c r="C2887" s="176" t="s">
        <v>115</v>
      </c>
      <c r="D2887" s="178">
        <v>75.37</v>
      </c>
    </row>
    <row r="2888" spans="1:4" x14ac:dyDescent="0.25">
      <c r="A2888" s="176" t="s">
        <v>47529</v>
      </c>
      <c r="B2888" s="176" t="s">
        <v>47530</v>
      </c>
      <c r="C2888" s="176" t="s">
        <v>115</v>
      </c>
      <c r="D2888" s="178">
        <v>10.3</v>
      </c>
    </row>
    <row r="2889" spans="1:4" x14ac:dyDescent="0.25">
      <c r="A2889" s="176" t="s">
        <v>47531</v>
      </c>
      <c r="B2889" s="176" t="s">
        <v>47532</v>
      </c>
      <c r="C2889" s="176" t="s">
        <v>51</v>
      </c>
      <c r="D2889" s="178">
        <v>8.4495000000000005</v>
      </c>
    </row>
    <row r="2890" spans="1:4" x14ac:dyDescent="0.25">
      <c r="A2890" s="176" t="s">
        <v>47533</v>
      </c>
      <c r="B2890" s="176" t="s">
        <v>47534</v>
      </c>
      <c r="C2890" s="176" t="s">
        <v>51</v>
      </c>
      <c r="D2890" s="178">
        <v>10.8055</v>
      </c>
    </row>
    <row r="2891" spans="1:4" x14ac:dyDescent="0.25">
      <c r="A2891" s="176" t="s">
        <v>47535</v>
      </c>
      <c r="B2891" s="176" t="s">
        <v>47536</v>
      </c>
      <c r="C2891" s="176" t="s">
        <v>51</v>
      </c>
      <c r="D2891" s="178">
        <v>19.774699999999999</v>
      </c>
    </row>
    <row r="2892" spans="1:4" x14ac:dyDescent="0.25">
      <c r="A2892" s="176" t="s">
        <v>47537</v>
      </c>
      <c r="B2892" s="176" t="s">
        <v>47538</v>
      </c>
      <c r="C2892" s="176" t="s">
        <v>51</v>
      </c>
      <c r="D2892" s="178">
        <v>8.7805999999999997</v>
      </c>
    </row>
    <row r="2893" spans="1:4" x14ac:dyDescent="0.25">
      <c r="A2893" s="176" t="s">
        <v>47539</v>
      </c>
      <c r="B2893" s="176" t="s">
        <v>47540</v>
      </c>
      <c r="C2893" s="176" t="s">
        <v>51</v>
      </c>
      <c r="D2893" s="178">
        <v>11.287599999999999</v>
      </c>
    </row>
    <row r="2894" spans="1:4" x14ac:dyDescent="0.25">
      <c r="A2894" s="176" t="s">
        <v>47541</v>
      </c>
      <c r="B2894" s="176" t="s">
        <v>47542</v>
      </c>
      <c r="C2894" s="176" t="s">
        <v>51</v>
      </c>
      <c r="D2894" s="178">
        <v>8.4748999999999999</v>
      </c>
    </row>
    <row r="2895" spans="1:4" x14ac:dyDescent="0.25">
      <c r="A2895" s="176" t="s">
        <v>47543</v>
      </c>
      <c r="B2895" s="176" t="s">
        <v>47544</v>
      </c>
      <c r="C2895" s="176" t="s">
        <v>51</v>
      </c>
      <c r="D2895" s="178">
        <v>9.5370000000000008</v>
      </c>
    </row>
    <row r="2896" spans="1:4" x14ac:dyDescent="0.25">
      <c r="A2896" s="176" t="s">
        <v>47545</v>
      </c>
      <c r="B2896" s="176" t="s">
        <v>47546</v>
      </c>
      <c r="C2896" s="176" t="s">
        <v>51</v>
      </c>
      <c r="D2896" s="178">
        <v>9.6903000000000006</v>
      </c>
    </row>
    <row r="2897" spans="1:4" x14ac:dyDescent="0.25">
      <c r="A2897" s="176" t="s">
        <v>47547</v>
      </c>
      <c r="B2897" s="176" t="s">
        <v>47548</v>
      </c>
      <c r="C2897" s="176" t="s">
        <v>51</v>
      </c>
      <c r="D2897" s="178">
        <v>9.5013000000000005</v>
      </c>
    </row>
    <row r="2898" spans="1:4" x14ac:dyDescent="0.25">
      <c r="A2898" s="176" t="s">
        <v>47549</v>
      </c>
      <c r="B2898" s="176" t="s">
        <v>47550</v>
      </c>
      <c r="C2898" s="176" t="s">
        <v>51</v>
      </c>
      <c r="D2898" s="178">
        <v>9.8251000000000008</v>
      </c>
    </row>
    <row r="2899" spans="1:4" x14ac:dyDescent="0.25">
      <c r="A2899" s="176" t="s">
        <v>47551</v>
      </c>
      <c r="B2899" s="176" t="s">
        <v>47552</v>
      </c>
      <c r="C2899" s="176" t="s">
        <v>51</v>
      </c>
      <c r="D2899" s="178">
        <v>9.0378000000000007</v>
      </c>
    </row>
    <row r="2900" spans="1:4" x14ac:dyDescent="0.25">
      <c r="A2900" s="176" t="s">
        <v>47553</v>
      </c>
      <c r="B2900" s="176" t="s">
        <v>47554</v>
      </c>
      <c r="C2900" s="176" t="s">
        <v>115</v>
      </c>
      <c r="D2900" s="178">
        <v>10.199999999999999</v>
      </c>
    </row>
    <row r="2901" spans="1:4" x14ac:dyDescent="0.25">
      <c r="A2901" s="176" t="s">
        <v>47555</v>
      </c>
      <c r="B2901" s="176" t="s">
        <v>47556</v>
      </c>
      <c r="C2901" s="176" t="s">
        <v>51</v>
      </c>
      <c r="D2901" s="178">
        <v>8.9909999999999997</v>
      </c>
    </row>
    <row r="2902" spans="1:4" x14ac:dyDescent="0.25">
      <c r="A2902" s="176" t="s">
        <v>47557</v>
      </c>
      <c r="B2902" s="176" t="s">
        <v>47558</v>
      </c>
      <c r="C2902" s="176" t="s">
        <v>115</v>
      </c>
      <c r="D2902" s="178">
        <v>10.3</v>
      </c>
    </row>
    <row r="2903" spans="1:4" x14ac:dyDescent="0.25">
      <c r="A2903" s="176" t="s">
        <v>47559</v>
      </c>
      <c r="B2903" s="176" t="s">
        <v>47560</v>
      </c>
      <c r="C2903" s="176" t="s">
        <v>322</v>
      </c>
      <c r="D2903" s="178">
        <v>257.5</v>
      </c>
    </row>
    <row r="2904" spans="1:4" x14ac:dyDescent="0.25">
      <c r="A2904" s="176" t="s">
        <v>47561</v>
      </c>
      <c r="B2904" s="176" t="s">
        <v>47562</v>
      </c>
      <c r="C2904" s="176" t="s">
        <v>115</v>
      </c>
      <c r="D2904" s="178">
        <v>432.6</v>
      </c>
    </row>
    <row r="2905" spans="1:4" x14ac:dyDescent="0.25">
      <c r="A2905" s="176" t="s">
        <v>47563</v>
      </c>
      <c r="B2905" s="176" t="s">
        <v>47564</v>
      </c>
      <c r="C2905" s="176" t="s">
        <v>115</v>
      </c>
      <c r="D2905" s="178">
        <v>216.3</v>
      </c>
    </row>
    <row r="2906" spans="1:4" x14ac:dyDescent="0.25">
      <c r="A2906" s="176" t="s">
        <v>47565</v>
      </c>
      <c r="B2906" s="176" t="s">
        <v>47566</v>
      </c>
      <c r="C2906" s="176" t="s">
        <v>115</v>
      </c>
      <c r="D2906" s="178">
        <v>1112.4000000000001</v>
      </c>
    </row>
    <row r="2907" spans="1:4" x14ac:dyDescent="0.25">
      <c r="A2907" s="176" t="s">
        <v>47567</v>
      </c>
      <c r="B2907" s="176" t="s">
        <v>47568</v>
      </c>
      <c r="C2907" s="176" t="s">
        <v>51</v>
      </c>
      <c r="D2907" s="178">
        <v>8.5435999999999996</v>
      </c>
    </row>
    <row r="2908" spans="1:4" x14ac:dyDescent="0.25">
      <c r="A2908" s="176" t="s">
        <v>47569</v>
      </c>
      <c r="B2908" s="176" t="s">
        <v>47570</v>
      </c>
      <c r="C2908" s="176" t="s">
        <v>51</v>
      </c>
      <c r="D2908" s="178">
        <v>8.7920999999999996</v>
      </c>
    </row>
    <row r="2909" spans="1:4" x14ac:dyDescent="0.25">
      <c r="A2909" s="176" t="s">
        <v>47571</v>
      </c>
      <c r="B2909" s="176" t="s">
        <v>47572</v>
      </c>
      <c r="C2909" s="176" t="s">
        <v>322</v>
      </c>
      <c r="D2909" s="178">
        <v>295</v>
      </c>
    </row>
    <row r="2910" spans="1:4" x14ac:dyDescent="0.25">
      <c r="A2910" s="176" t="s">
        <v>47573</v>
      </c>
      <c r="B2910" s="176" t="s">
        <v>47574</v>
      </c>
      <c r="C2910" s="176" t="s">
        <v>51</v>
      </c>
      <c r="D2910" s="178">
        <v>8.8086000000000002</v>
      </c>
    </row>
    <row r="2911" spans="1:4" x14ac:dyDescent="0.25">
      <c r="A2911" s="176" t="s">
        <v>47575</v>
      </c>
      <c r="B2911" s="176" t="s">
        <v>47576</v>
      </c>
      <c r="C2911" s="176" t="s">
        <v>51</v>
      </c>
      <c r="D2911" s="178">
        <v>11.7745</v>
      </c>
    </row>
    <row r="2912" spans="1:4" x14ac:dyDescent="0.25">
      <c r="A2912" s="176" t="s">
        <v>47577</v>
      </c>
      <c r="B2912" s="176" t="s">
        <v>47578</v>
      </c>
      <c r="C2912" s="176" t="s">
        <v>115</v>
      </c>
      <c r="D2912" s="178">
        <v>2265.9699999999998</v>
      </c>
    </row>
    <row r="2913" spans="1:4" x14ac:dyDescent="0.25">
      <c r="A2913" s="176" t="s">
        <v>47579</v>
      </c>
      <c r="B2913" s="176" t="s">
        <v>47580</v>
      </c>
      <c r="C2913" s="176" t="s">
        <v>115</v>
      </c>
      <c r="D2913" s="178">
        <v>891.98</v>
      </c>
    </row>
    <row r="2914" spans="1:4" x14ac:dyDescent="0.25">
      <c r="A2914" s="176" t="s">
        <v>47581</v>
      </c>
      <c r="B2914" s="176" t="s">
        <v>47582</v>
      </c>
      <c r="C2914" s="176" t="s">
        <v>115</v>
      </c>
      <c r="D2914" s="178">
        <v>865.6</v>
      </c>
    </row>
    <row r="2915" spans="1:4" x14ac:dyDescent="0.25">
      <c r="A2915" s="176" t="s">
        <v>47583</v>
      </c>
      <c r="B2915" s="176" t="s">
        <v>47584</v>
      </c>
      <c r="C2915" s="176" t="s">
        <v>115</v>
      </c>
      <c r="D2915" s="178">
        <v>868.29</v>
      </c>
    </row>
    <row r="2916" spans="1:4" x14ac:dyDescent="0.25">
      <c r="A2916" s="176" t="s">
        <v>47585</v>
      </c>
      <c r="B2916" s="176" t="s">
        <v>47586</v>
      </c>
      <c r="C2916" s="176" t="s">
        <v>115</v>
      </c>
      <c r="D2916" s="178">
        <v>1390.48</v>
      </c>
    </row>
    <row r="2917" spans="1:4" x14ac:dyDescent="0.25">
      <c r="A2917" s="176" t="s">
        <v>47587</v>
      </c>
      <c r="B2917" s="176" t="s">
        <v>47588</v>
      </c>
      <c r="C2917" s="176" t="s">
        <v>115</v>
      </c>
      <c r="D2917" s="178">
        <v>339.88</v>
      </c>
    </row>
    <row r="2918" spans="1:4" x14ac:dyDescent="0.25">
      <c r="A2918" s="176" t="s">
        <v>47589</v>
      </c>
      <c r="B2918" s="176" t="s">
        <v>47590</v>
      </c>
      <c r="C2918" s="176" t="s">
        <v>115</v>
      </c>
      <c r="D2918" s="178">
        <v>792.07</v>
      </c>
    </row>
    <row r="2919" spans="1:4" x14ac:dyDescent="0.25">
      <c r="A2919" s="176" t="s">
        <v>47591</v>
      </c>
      <c r="B2919" s="176" t="s">
        <v>47592</v>
      </c>
      <c r="C2919" s="176" t="s">
        <v>115</v>
      </c>
      <c r="D2919" s="178">
        <v>266.77</v>
      </c>
    </row>
    <row r="2920" spans="1:4" x14ac:dyDescent="0.25">
      <c r="A2920" s="176" t="s">
        <v>47593</v>
      </c>
      <c r="B2920" s="176" t="s">
        <v>47594</v>
      </c>
      <c r="C2920" s="176" t="s">
        <v>115</v>
      </c>
      <c r="D2920" s="178">
        <v>300.76</v>
      </c>
    </row>
    <row r="2921" spans="1:4" x14ac:dyDescent="0.25">
      <c r="A2921" s="176" t="s">
        <v>47595</v>
      </c>
      <c r="B2921" s="176" t="s">
        <v>47596</v>
      </c>
      <c r="C2921" s="176" t="s">
        <v>115</v>
      </c>
      <c r="D2921" s="178">
        <v>386.21</v>
      </c>
    </row>
    <row r="2922" spans="1:4" x14ac:dyDescent="0.25">
      <c r="A2922" s="176" t="s">
        <v>47597</v>
      </c>
      <c r="B2922" s="176" t="s">
        <v>47598</v>
      </c>
      <c r="C2922" s="176" t="s">
        <v>115</v>
      </c>
      <c r="D2922" s="178">
        <v>246.17</v>
      </c>
    </row>
    <row r="2923" spans="1:4" x14ac:dyDescent="0.25">
      <c r="A2923" s="176" t="s">
        <v>47599</v>
      </c>
      <c r="B2923" s="176" t="s">
        <v>47600</v>
      </c>
      <c r="C2923" s="176" t="s">
        <v>115</v>
      </c>
      <c r="D2923" s="178">
        <v>263.2</v>
      </c>
    </row>
    <row r="2924" spans="1:4" x14ac:dyDescent="0.25">
      <c r="A2924" s="176" t="s">
        <v>47601</v>
      </c>
      <c r="B2924" s="176" t="s">
        <v>47602</v>
      </c>
      <c r="C2924" s="176" t="s">
        <v>115</v>
      </c>
      <c r="D2924" s="178">
        <v>43.89</v>
      </c>
    </row>
    <row r="2925" spans="1:4" x14ac:dyDescent="0.25">
      <c r="A2925" s="176" t="s">
        <v>47603</v>
      </c>
      <c r="B2925" s="176" t="s">
        <v>47604</v>
      </c>
      <c r="C2925" s="176" t="s">
        <v>115</v>
      </c>
      <c r="D2925" s="178">
        <v>494.38</v>
      </c>
    </row>
    <row r="2926" spans="1:4" x14ac:dyDescent="0.25">
      <c r="A2926" s="176" t="s">
        <v>47605</v>
      </c>
      <c r="B2926" s="176" t="s">
        <v>47606</v>
      </c>
      <c r="C2926" s="176" t="s">
        <v>115</v>
      </c>
      <c r="D2926" s="178">
        <v>824.32</v>
      </c>
    </row>
    <row r="2927" spans="1:4" x14ac:dyDescent="0.25">
      <c r="A2927" s="176" t="s">
        <v>47607</v>
      </c>
      <c r="B2927" s="176" t="s">
        <v>47608</v>
      </c>
      <c r="C2927" s="176" t="s">
        <v>115</v>
      </c>
      <c r="D2927" s="178">
        <v>278.08</v>
      </c>
    </row>
    <row r="2928" spans="1:4" x14ac:dyDescent="0.25">
      <c r="A2928" s="176" t="s">
        <v>47609</v>
      </c>
      <c r="B2928" s="176" t="s">
        <v>47610</v>
      </c>
      <c r="C2928" s="176" t="s">
        <v>115</v>
      </c>
      <c r="D2928" s="178">
        <v>278.08</v>
      </c>
    </row>
    <row r="2929" spans="1:4" x14ac:dyDescent="0.25">
      <c r="A2929" s="176" t="s">
        <v>47611</v>
      </c>
      <c r="B2929" s="176" t="s">
        <v>47612</v>
      </c>
      <c r="C2929" s="176" t="s">
        <v>115</v>
      </c>
      <c r="D2929" s="178">
        <v>300.45999999999998</v>
      </c>
    </row>
    <row r="2930" spans="1:4" x14ac:dyDescent="0.25">
      <c r="A2930" s="176" t="s">
        <v>47613</v>
      </c>
      <c r="B2930" s="176" t="s">
        <v>47614</v>
      </c>
      <c r="C2930" s="176" t="s">
        <v>115</v>
      </c>
      <c r="D2930" s="178">
        <v>470.29</v>
      </c>
    </row>
    <row r="2931" spans="1:4" x14ac:dyDescent="0.25">
      <c r="A2931" s="176" t="s">
        <v>47615</v>
      </c>
      <c r="B2931" s="176" t="s">
        <v>47616</v>
      </c>
      <c r="C2931" s="176" t="s">
        <v>115</v>
      </c>
      <c r="D2931" s="178">
        <v>262.64999999999998</v>
      </c>
    </row>
    <row r="2932" spans="1:4" x14ac:dyDescent="0.25">
      <c r="A2932" s="176" t="s">
        <v>47617</v>
      </c>
      <c r="B2932" s="176" t="s">
        <v>47618</v>
      </c>
      <c r="C2932" s="176" t="s">
        <v>115</v>
      </c>
      <c r="D2932" s="178">
        <v>1215.96</v>
      </c>
    </row>
    <row r="2933" spans="1:4" x14ac:dyDescent="0.25">
      <c r="A2933" s="176" t="s">
        <v>47619</v>
      </c>
      <c r="B2933" s="176" t="s">
        <v>47620</v>
      </c>
      <c r="C2933" s="176" t="s">
        <v>115</v>
      </c>
      <c r="D2933" s="178">
        <v>841.15</v>
      </c>
    </row>
    <row r="2934" spans="1:4" x14ac:dyDescent="0.25">
      <c r="A2934" s="176" t="s">
        <v>47621</v>
      </c>
      <c r="B2934" s="176" t="s">
        <v>47622</v>
      </c>
      <c r="C2934" s="176" t="s">
        <v>322</v>
      </c>
      <c r="D2934" s="178">
        <v>361.53</v>
      </c>
    </row>
    <row r="2935" spans="1:4" x14ac:dyDescent="0.25">
      <c r="A2935" s="176" t="s">
        <v>47623</v>
      </c>
      <c r="B2935" s="176" t="s">
        <v>47624</v>
      </c>
      <c r="C2935" s="176" t="s">
        <v>322</v>
      </c>
      <c r="D2935" s="178">
        <v>352.26</v>
      </c>
    </row>
    <row r="2936" spans="1:4" x14ac:dyDescent="0.25">
      <c r="A2936" s="176" t="s">
        <v>47625</v>
      </c>
      <c r="B2936" s="176" t="s">
        <v>47626</v>
      </c>
      <c r="C2936" s="176" t="s">
        <v>322</v>
      </c>
      <c r="D2936" s="178">
        <v>550</v>
      </c>
    </row>
    <row r="2937" spans="1:4" x14ac:dyDescent="0.25">
      <c r="A2937" s="176" t="s">
        <v>47627</v>
      </c>
      <c r="B2937" s="176" t="s">
        <v>47628</v>
      </c>
      <c r="C2937" s="176" t="s">
        <v>322</v>
      </c>
      <c r="D2937" s="178">
        <v>37.340000000000003</v>
      </c>
    </row>
    <row r="2938" spans="1:4" x14ac:dyDescent="0.25">
      <c r="A2938" s="176" t="s">
        <v>47629</v>
      </c>
      <c r="B2938" s="176" t="s">
        <v>47630</v>
      </c>
      <c r="C2938" s="176" t="s">
        <v>322</v>
      </c>
      <c r="D2938" s="178">
        <v>200.43</v>
      </c>
    </row>
    <row r="2939" spans="1:4" x14ac:dyDescent="0.25">
      <c r="A2939" s="176" t="s">
        <v>47631</v>
      </c>
      <c r="B2939" s="176" t="s">
        <v>47632</v>
      </c>
      <c r="C2939" s="176" t="s">
        <v>322</v>
      </c>
      <c r="D2939" s="178">
        <v>319.3</v>
      </c>
    </row>
    <row r="2940" spans="1:4" x14ac:dyDescent="0.25">
      <c r="A2940" s="176" t="s">
        <v>47633</v>
      </c>
      <c r="B2940" s="176" t="s">
        <v>47634</v>
      </c>
      <c r="C2940" s="176" t="s">
        <v>322</v>
      </c>
      <c r="D2940" s="178">
        <v>422.3</v>
      </c>
    </row>
    <row r="2941" spans="1:4" x14ac:dyDescent="0.25">
      <c r="A2941" s="176" t="s">
        <v>47635</v>
      </c>
      <c r="B2941" s="176" t="s">
        <v>47636</v>
      </c>
      <c r="C2941" s="176" t="s">
        <v>322</v>
      </c>
      <c r="D2941" s="178">
        <v>651.5</v>
      </c>
    </row>
    <row r="2942" spans="1:4" x14ac:dyDescent="0.25">
      <c r="A2942" s="176" t="s">
        <v>47637</v>
      </c>
      <c r="B2942" s="176" t="s">
        <v>47638</v>
      </c>
      <c r="C2942" s="176" t="s">
        <v>115</v>
      </c>
      <c r="D2942" s="178">
        <v>826.06</v>
      </c>
    </row>
    <row r="2943" spans="1:4" x14ac:dyDescent="0.25">
      <c r="A2943" s="176" t="s">
        <v>47639</v>
      </c>
      <c r="B2943" s="176" t="s">
        <v>47640</v>
      </c>
      <c r="C2943" s="176" t="s">
        <v>115</v>
      </c>
      <c r="D2943" s="178">
        <v>1799.62</v>
      </c>
    </row>
    <row r="2944" spans="1:4" x14ac:dyDescent="0.25">
      <c r="A2944" s="176" t="s">
        <v>47641</v>
      </c>
      <c r="B2944" s="176" t="s">
        <v>47642</v>
      </c>
      <c r="C2944" s="176" t="s">
        <v>115</v>
      </c>
      <c r="D2944" s="178">
        <v>1341.24</v>
      </c>
    </row>
    <row r="2945" spans="1:4" x14ac:dyDescent="0.25">
      <c r="A2945" s="176" t="s">
        <v>47643</v>
      </c>
      <c r="B2945" s="176" t="s">
        <v>58787</v>
      </c>
      <c r="C2945" s="176" t="s">
        <v>115</v>
      </c>
      <c r="D2945" s="178">
        <v>25.44</v>
      </c>
    </row>
    <row r="2946" spans="1:4" x14ac:dyDescent="0.25">
      <c r="A2946" s="176" t="s">
        <v>47644</v>
      </c>
      <c r="B2946" s="176" t="s">
        <v>47645</v>
      </c>
      <c r="C2946" s="176" t="s">
        <v>83</v>
      </c>
      <c r="D2946" s="178">
        <v>27.695599999999999</v>
      </c>
    </row>
    <row r="2947" spans="1:4" x14ac:dyDescent="0.25">
      <c r="A2947" s="176" t="s">
        <v>47646</v>
      </c>
      <c r="B2947" s="176" t="s">
        <v>47647</v>
      </c>
      <c r="C2947" s="176" t="s">
        <v>115</v>
      </c>
      <c r="D2947" s="178">
        <v>0.82709999999999995</v>
      </c>
    </row>
    <row r="2948" spans="1:4" x14ac:dyDescent="0.25">
      <c r="A2948" s="176" t="s">
        <v>47648</v>
      </c>
      <c r="B2948" s="176" t="s">
        <v>47649</v>
      </c>
      <c r="C2948" s="176" t="s">
        <v>322</v>
      </c>
      <c r="D2948" s="178">
        <v>339.9</v>
      </c>
    </row>
    <row r="2949" spans="1:4" x14ac:dyDescent="0.25">
      <c r="A2949" s="176" t="s">
        <v>47650</v>
      </c>
      <c r="B2949" s="176" t="s">
        <v>47651</v>
      </c>
      <c r="C2949" s="176" t="s">
        <v>83</v>
      </c>
      <c r="D2949" s="178">
        <v>128.95910000000001</v>
      </c>
    </row>
    <row r="2950" spans="1:4" x14ac:dyDescent="0.25">
      <c r="A2950" s="176" t="s">
        <v>47652</v>
      </c>
      <c r="B2950" s="176" t="s">
        <v>47653</v>
      </c>
      <c r="C2950" s="176" t="s">
        <v>83</v>
      </c>
      <c r="D2950" s="178">
        <v>177.2516</v>
      </c>
    </row>
    <row r="2951" spans="1:4" x14ac:dyDescent="0.25">
      <c r="A2951" s="176" t="s">
        <v>47654</v>
      </c>
      <c r="B2951" s="176" t="s">
        <v>47655</v>
      </c>
      <c r="C2951" s="176" t="s">
        <v>322</v>
      </c>
      <c r="D2951" s="178">
        <v>2379.8602000000001</v>
      </c>
    </row>
    <row r="2952" spans="1:4" x14ac:dyDescent="0.25">
      <c r="A2952" s="176" t="s">
        <v>47656</v>
      </c>
      <c r="B2952" s="176" t="s">
        <v>47657</v>
      </c>
      <c r="C2952" s="176" t="s">
        <v>322</v>
      </c>
      <c r="D2952" s="178">
        <v>2151.1014</v>
      </c>
    </row>
    <row r="2953" spans="1:4" x14ac:dyDescent="0.25">
      <c r="A2953" s="176" t="s">
        <v>47658</v>
      </c>
      <c r="B2953" s="176" t="s">
        <v>47659</v>
      </c>
      <c r="C2953" s="176" t="s">
        <v>115</v>
      </c>
      <c r="D2953" s="178">
        <v>3930.39</v>
      </c>
    </row>
    <row r="2954" spans="1:4" x14ac:dyDescent="0.25">
      <c r="A2954" s="176" t="s">
        <v>47660</v>
      </c>
      <c r="B2954" s="176" t="s">
        <v>47661</v>
      </c>
      <c r="C2954" s="176" t="s">
        <v>115</v>
      </c>
      <c r="D2954" s="178">
        <v>139.05000000000001</v>
      </c>
    </row>
    <row r="2955" spans="1:4" x14ac:dyDescent="0.25">
      <c r="A2955" s="176" t="s">
        <v>47662</v>
      </c>
      <c r="B2955" s="176" t="s">
        <v>47663</v>
      </c>
      <c r="C2955" s="176" t="s">
        <v>83</v>
      </c>
      <c r="D2955" s="178">
        <v>154.19999999999999</v>
      </c>
    </row>
    <row r="2956" spans="1:4" x14ac:dyDescent="0.25">
      <c r="A2956" s="176" t="s">
        <v>47664</v>
      </c>
      <c r="B2956" s="176" t="s">
        <v>47665</v>
      </c>
      <c r="C2956" s="176" t="s">
        <v>83</v>
      </c>
      <c r="D2956" s="178">
        <v>95.72</v>
      </c>
    </row>
    <row r="2957" spans="1:4" x14ac:dyDescent="0.25">
      <c r="A2957" s="176" t="s">
        <v>47666</v>
      </c>
      <c r="B2957" s="176" t="s">
        <v>47667</v>
      </c>
      <c r="C2957" s="176" t="s">
        <v>51</v>
      </c>
      <c r="D2957" s="178">
        <v>48.987000000000002</v>
      </c>
    </row>
    <row r="2958" spans="1:4" x14ac:dyDescent="0.25">
      <c r="A2958" s="176" t="s">
        <v>47668</v>
      </c>
      <c r="B2958" s="176" t="s">
        <v>47669</v>
      </c>
      <c r="C2958" s="176" t="s">
        <v>51</v>
      </c>
      <c r="D2958" s="178">
        <v>8.6744000000000003</v>
      </c>
    </row>
    <row r="2959" spans="1:4" x14ac:dyDescent="0.25">
      <c r="A2959" s="176" t="s">
        <v>47670</v>
      </c>
      <c r="B2959" s="176" t="s">
        <v>47671</v>
      </c>
      <c r="C2959" s="176" t="s">
        <v>51</v>
      </c>
      <c r="D2959" s="178">
        <v>11.342000000000001</v>
      </c>
    </row>
    <row r="2960" spans="1:4" x14ac:dyDescent="0.25">
      <c r="A2960" s="176" t="s">
        <v>47672</v>
      </c>
      <c r="B2960" s="176" t="s">
        <v>47673</v>
      </c>
      <c r="C2960" s="176" t="s">
        <v>115</v>
      </c>
      <c r="D2960" s="178">
        <v>8455.8006999999998</v>
      </c>
    </row>
    <row r="2961" spans="1:4" x14ac:dyDescent="0.25">
      <c r="A2961" s="176" t="s">
        <v>47674</v>
      </c>
      <c r="B2961" s="176" t="s">
        <v>47675</v>
      </c>
      <c r="C2961" s="176" t="s">
        <v>115</v>
      </c>
      <c r="D2961" s="178">
        <v>9479.9050999999999</v>
      </c>
    </row>
    <row r="2962" spans="1:4" x14ac:dyDescent="0.25">
      <c r="A2962" s="176" t="s">
        <v>47676</v>
      </c>
      <c r="B2962" s="176" t="s">
        <v>47677</v>
      </c>
      <c r="C2962" s="176" t="s">
        <v>115</v>
      </c>
      <c r="D2962" s="178">
        <v>9510</v>
      </c>
    </row>
    <row r="2963" spans="1:4" x14ac:dyDescent="0.25">
      <c r="A2963" s="176" t="s">
        <v>47678</v>
      </c>
      <c r="B2963" s="176" t="s">
        <v>47679</v>
      </c>
      <c r="C2963" s="176" t="s">
        <v>115</v>
      </c>
      <c r="D2963" s="178">
        <v>9530.0632999999998</v>
      </c>
    </row>
    <row r="2964" spans="1:4" x14ac:dyDescent="0.25">
      <c r="A2964" s="176" t="s">
        <v>47680</v>
      </c>
      <c r="B2964" s="176" t="s">
        <v>47681</v>
      </c>
      <c r="C2964" s="176" t="s">
        <v>115</v>
      </c>
      <c r="D2964" s="178">
        <v>14979.253199999999</v>
      </c>
    </row>
    <row r="2965" spans="1:4" x14ac:dyDescent="0.25">
      <c r="A2965" s="176" t="s">
        <v>47682</v>
      </c>
      <c r="B2965" s="176" t="s">
        <v>47683</v>
      </c>
      <c r="C2965" s="176" t="s">
        <v>115</v>
      </c>
      <c r="D2965" s="178">
        <v>16150.9494</v>
      </c>
    </row>
    <row r="2966" spans="1:4" x14ac:dyDescent="0.25">
      <c r="A2966" s="176" t="s">
        <v>47684</v>
      </c>
      <c r="B2966" s="176" t="s">
        <v>47685</v>
      </c>
      <c r="C2966" s="176" t="s">
        <v>115</v>
      </c>
      <c r="D2966" s="178">
        <v>18157.2785</v>
      </c>
    </row>
    <row r="2967" spans="1:4" x14ac:dyDescent="0.25">
      <c r="A2967" s="176" t="s">
        <v>47686</v>
      </c>
      <c r="B2967" s="176" t="s">
        <v>47687</v>
      </c>
      <c r="C2967" s="176" t="s">
        <v>115</v>
      </c>
      <c r="D2967" s="178">
        <v>20063.291099999999</v>
      </c>
    </row>
    <row r="2968" spans="1:4" x14ac:dyDescent="0.25">
      <c r="A2968" s="176" t="s">
        <v>47688</v>
      </c>
      <c r="B2968" s="176" t="s">
        <v>47689</v>
      </c>
      <c r="C2968" s="176" t="s">
        <v>115</v>
      </c>
      <c r="D2968" s="178">
        <v>8789.2798000000003</v>
      </c>
    </row>
    <row r="2969" spans="1:4" x14ac:dyDescent="0.25">
      <c r="A2969" s="176" t="s">
        <v>47690</v>
      </c>
      <c r="B2969" s="176" t="s">
        <v>47691</v>
      </c>
      <c r="C2969" s="176" t="s">
        <v>115</v>
      </c>
      <c r="D2969" s="178">
        <v>9598.5316999999995</v>
      </c>
    </row>
    <row r="2970" spans="1:4" x14ac:dyDescent="0.25">
      <c r="A2970" s="176" t="s">
        <v>47692</v>
      </c>
      <c r="B2970" s="176" t="s">
        <v>47693</v>
      </c>
      <c r="C2970" s="176" t="s">
        <v>115</v>
      </c>
      <c r="D2970" s="178">
        <v>10602.5728</v>
      </c>
    </row>
    <row r="2971" spans="1:4" x14ac:dyDescent="0.25">
      <c r="A2971" s="176" t="s">
        <v>47694</v>
      </c>
      <c r="B2971" s="176" t="s">
        <v>47695</v>
      </c>
      <c r="C2971" s="176" t="s">
        <v>115</v>
      </c>
      <c r="D2971" s="178">
        <v>11636.7089</v>
      </c>
    </row>
    <row r="2972" spans="1:4" x14ac:dyDescent="0.25">
      <c r="A2972" s="176" t="s">
        <v>47696</v>
      </c>
      <c r="B2972" s="176" t="s">
        <v>47697</v>
      </c>
      <c r="C2972" s="176" t="s">
        <v>115</v>
      </c>
      <c r="D2972" s="178">
        <v>20002.224699999999</v>
      </c>
    </row>
    <row r="2973" spans="1:4" x14ac:dyDescent="0.25">
      <c r="A2973" s="176" t="s">
        <v>47698</v>
      </c>
      <c r="B2973" s="176" t="s">
        <v>47699</v>
      </c>
      <c r="C2973" s="176" t="s">
        <v>115</v>
      </c>
      <c r="D2973" s="178">
        <v>21026.329099999999</v>
      </c>
    </row>
    <row r="2974" spans="1:4" x14ac:dyDescent="0.25">
      <c r="A2974" s="176" t="s">
        <v>47700</v>
      </c>
      <c r="B2974" s="176" t="s">
        <v>47701</v>
      </c>
      <c r="C2974" s="176" t="s">
        <v>115</v>
      </c>
      <c r="D2974" s="178">
        <v>21066.455699999999</v>
      </c>
    </row>
    <row r="2975" spans="1:4" x14ac:dyDescent="0.25">
      <c r="A2975" s="176" t="s">
        <v>47702</v>
      </c>
      <c r="B2975" s="176" t="s">
        <v>47703</v>
      </c>
      <c r="C2975" s="176" t="s">
        <v>115</v>
      </c>
      <c r="D2975" s="178">
        <v>21267.088599999999</v>
      </c>
    </row>
    <row r="2976" spans="1:4" x14ac:dyDescent="0.25">
      <c r="A2976" s="176" t="s">
        <v>47704</v>
      </c>
      <c r="B2976" s="176" t="s">
        <v>47705</v>
      </c>
      <c r="C2976" s="176" t="s">
        <v>322</v>
      </c>
      <c r="D2976" s="178">
        <v>408.91</v>
      </c>
    </row>
    <row r="2977" spans="1:4" x14ac:dyDescent="0.25">
      <c r="A2977" s="176" t="s">
        <v>47706</v>
      </c>
      <c r="B2977" s="176" t="s">
        <v>47707</v>
      </c>
      <c r="C2977" s="176" t="s">
        <v>322</v>
      </c>
      <c r="D2977" s="178">
        <v>236.9</v>
      </c>
    </row>
    <row r="2978" spans="1:4" x14ac:dyDescent="0.25">
      <c r="A2978" s="176" t="s">
        <v>47708</v>
      </c>
      <c r="B2978" s="176" t="s">
        <v>47709</v>
      </c>
      <c r="C2978" s="176" t="s">
        <v>322</v>
      </c>
      <c r="D2978" s="178">
        <v>288.39999999999998</v>
      </c>
    </row>
    <row r="2979" spans="1:4" x14ac:dyDescent="0.25">
      <c r="A2979" s="176" t="s">
        <v>47710</v>
      </c>
      <c r="B2979" s="176" t="s">
        <v>47711</v>
      </c>
      <c r="C2979" s="176" t="s">
        <v>115</v>
      </c>
      <c r="D2979" s="178">
        <v>175</v>
      </c>
    </row>
    <row r="2980" spans="1:4" x14ac:dyDescent="0.25">
      <c r="A2980" s="176" t="s">
        <v>47712</v>
      </c>
      <c r="B2980" s="176" t="s">
        <v>47713</v>
      </c>
      <c r="C2980" s="176" t="s">
        <v>115</v>
      </c>
      <c r="D2980" s="178">
        <v>165</v>
      </c>
    </row>
    <row r="2981" spans="1:4" x14ac:dyDescent="0.25">
      <c r="A2981" s="176" t="s">
        <v>47714</v>
      </c>
      <c r="B2981" s="176" t="s">
        <v>47715</v>
      </c>
      <c r="C2981" s="176" t="s">
        <v>83</v>
      </c>
      <c r="D2981" s="178">
        <v>1.55</v>
      </c>
    </row>
    <row r="2982" spans="1:4" x14ac:dyDescent="0.25">
      <c r="A2982" s="176" t="s">
        <v>47716</v>
      </c>
      <c r="B2982" s="176" t="s">
        <v>47717</v>
      </c>
      <c r="C2982" s="176" t="s">
        <v>115</v>
      </c>
      <c r="D2982" s="178">
        <v>2550</v>
      </c>
    </row>
    <row r="2983" spans="1:4" x14ac:dyDescent="0.25">
      <c r="A2983" s="176" t="s">
        <v>47718</v>
      </c>
      <c r="B2983" s="176" t="s">
        <v>47719</v>
      </c>
      <c r="C2983" s="176" t="s">
        <v>115</v>
      </c>
      <c r="D2983" s="178">
        <v>3509</v>
      </c>
    </row>
    <row r="2984" spans="1:4" x14ac:dyDescent="0.25">
      <c r="A2984" s="176" t="s">
        <v>47720</v>
      </c>
      <c r="B2984" s="176" t="s">
        <v>47721</v>
      </c>
      <c r="C2984" s="176" t="s">
        <v>115</v>
      </c>
      <c r="D2984" s="178">
        <v>5152.09</v>
      </c>
    </row>
    <row r="2985" spans="1:4" x14ac:dyDescent="0.25">
      <c r="A2985" s="176" t="s">
        <v>47722</v>
      </c>
      <c r="B2985" s="176" t="s">
        <v>47723</v>
      </c>
      <c r="C2985" s="176" t="s">
        <v>115</v>
      </c>
      <c r="D2985" s="178">
        <v>6822</v>
      </c>
    </row>
    <row r="2986" spans="1:4" x14ac:dyDescent="0.25">
      <c r="A2986" s="176" t="s">
        <v>47724</v>
      </c>
      <c r="B2986" s="176" t="s">
        <v>47725</v>
      </c>
      <c r="C2986" s="176" t="s">
        <v>115</v>
      </c>
      <c r="D2986" s="178">
        <v>12017.5</v>
      </c>
    </row>
    <row r="2987" spans="1:4" x14ac:dyDescent="0.25">
      <c r="A2987" s="176" t="s">
        <v>47726</v>
      </c>
      <c r="B2987" s="176" t="s">
        <v>47727</v>
      </c>
      <c r="C2987" s="176" t="s">
        <v>115</v>
      </c>
      <c r="D2987" s="178">
        <v>1120</v>
      </c>
    </row>
    <row r="2988" spans="1:4" x14ac:dyDescent="0.25">
      <c r="A2988" s="176" t="s">
        <v>47728</v>
      </c>
      <c r="B2988" s="176" t="s">
        <v>47729</v>
      </c>
      <c r="C2988" s="176" t="s">
        <v>115</v>
      </c>
      <c r="D2988" s="178">
        <v>1980</v>
      </c>
    </row>
    <row r="2989" spans="1:4" x14ac:dyDescent="0.25">
      <c r="A2989" s="176" t="s">
        <v>47730</v>
      </c>
      <c r="B2989" s="176" t="s">
        <v>47731</v>
      </c>
      <c r="C2989" s="176" t="s">
        <v>115</v>
      </c>
      <c r="D2989" s="178">
        <v>1440</v>
      </c>
    </row>
    <row r="2990" spans="1:4" x14ac:dyDescent="0.25">
      <c r="A2990" s="176" t="s">
        <v>47732</v>
      </c>
      <c r="B2990" s="176" t="s">
        <v>47733</v>
      </c>
      <c r="C2990" s="176" t="s">
        <v>115</v>
      </c>
      <c r="D2990" s="178">
        <v>2210</v>
      </c>
    </row>
    <row r="2991" spans="1:4" x14ac:dyDescent="0.25">
      <c r="A2991" s="176" t="s">
        <v>47734</v>
      </c>
      <c r="B2991" s="176" t="s">
        <v>47735</v>
      </c>
      <c r="C2991" s="176" t="s">
        <v>115</v>
      </c>
      <c r="D2991" s="178">
        <v>2410</v>
      </c>
    </row>
    <row r="2992" spans="1:4" x14ac:dyDescent="0.25">
      <c r="A2992" s="176" t="s">
        <v>47736</v>
      </c>
      <c r="B2992" s="176" t="s">
        <v>47737</v>
      </c>
      <c r="C2992" s="176" t="s">
        <v>115</v>
      </c>
      <c r="D2992" s="178">
        <v>3580</v>
      </c>
    </row>
    <row r="2993" spans="1:4" x14ac:dyDescent="0.25">
      <c r="A2993" s="176" t="s">
        <v>47738</v>
      </c>
      <c r="B2993" s="176" t="s">
        <v>47739</v>
      </c>
      <c r="C2993" s="176" t="s">
        <v>115</v>
      </c>
      <c r="D2993" s="178">
        <v>4250</v>
      </c>
    </row>
    <row r="2994" spans="1:4" x14ac:dyDescent="0.25">
      <c r="A2994" s="176" t="s">
        <v>47740</v>
      </c>
      <c r="B2994" s="176" t="s">
        <v>47741</v>
      </c>
      <c r="C2994" s="176" t="s">
        <v>115</v>
      </c>
      <c r="D2994" s="178">
        <v>1849.37</v>
      </c>
    </row>
    <row r="2995" spans="1:4" x14ac:dyDescent="0.25">
      <c r="A2995" s="176" t="s">
        <v>47742</v>
      </c>
      <c r="B2995" s="176" t="s">
        <v>47743</v>
      </c>
      <c r="C2995" s="176" t="s">
        <v>115</v>
      </c>
      <c r="D2995" s="178">
        <v>318.70999999999998</v>
      </c>
    </row>
    <row r="2996" spans="1:4" x14ac:dyDescent="0.25">
      <c r="A2996" s="176" t="s">
        <v>47744</v>
      </c>
      <c r="B2996" s="176" t="s">
        <v>47745</v>
      </c>
      <c r="C2996" s="176" t="s">
        <v>115</v>
      </c>
      <c r="D2996" s="178">
        <v>523.5</v>
      </c>
    </row>
    <row r="2997" spans="1:4" x14ac:dyDescent="0.25">
      <c r="A2997" s="176" t="s">
        <v>47746</v>
      </c>
      <c r="B2997" s="176" t="s">
        <v>47747</v>
      </c>
      <c r="C2997" s="176" t="s">
        <v>115</v>
      </c>
      <c r="D2997" s="178">
        <v>540.75</v>
      </c>
    </row>
    <row r="2998" spans="1:4" x14ac:dyDescent="0.25">
      <c r="A2998" s="176" t="s">
        <v>47748</v>
      </c>
      <c r="B2998" s="176" t="s">
        <v>47749</v>
      </c>
      <c r="C2998" s="176" t="s">
        <v>115</v>
      </c>
      <c r="D2998" s="178">
        <v>4450</v>
      </c>
    </row>
    <row r="2999" spans="1:4" x14ac:dyDescent="0.25">
      <c r="A2999" s="176" t="s">
        <v>47750</v>
      </c>
      <c r="B2999" s="176" t="s">
        <v>47751</v>
      </c>
      <c r="C2999" s="176" t="s">
        <v>115</v>
      </c>
      <c r="D2999" s="178">
        <v>4880</v>
      </c>
    </row>
    <row r="3000" spans="1:4" x14ac:dyDescent="0.25">
      <c r="A3000" s="176" t="s">
        <v>47752</v>
      </c>
      <c r="B3000" s="176" t="s">
        <v>47753</v>
      </c>
      <c r="C3000" s="176" t="s">
        <v>115</v>
      </c>
      <c r="D3000" s="178">
        <v>5899</v>
      </c>
    </row>
    <row r="3001" spans="1:4" x14ac:dyDescent="0.25">
      <c r="A3001" s="176" t="s">
        <v>47754</v>
      </c>
      <c r="B3001" s="176" t="s">
        <v>47755</v>
      </c>
      <c r="C3001" s="176" t="s">
        <v>115</v>
      </c>
      <c r="D3001" s="178">
        <v>16740</v>
      </c>
    </row>
    <row r="3002" spans="1:4" x14ac:dyDescent="0.25">
      <c r="A3002" s="176" t="s">
        <v>47756</v>
      </c>
      <c r="B3002" s="176" t="s">
        <v>47757</v>
      </c>
      <c r="C3002" s="176" t="s">
        <v>115</v>
      </c>
      <c r="D3002" s="178">
        <v>46865</v>
      </c>
    </row>
    <row r="3003" spans="1:4" x14ac:dyDescent="0.25">
      <c r="A3003" s="176" t="s">
        <v>47758</v>
      </c>
      <c r="B3003" s="176" t="s">
        <v>47759</v>
      </c>
      <c r="C3003" s="176" t="s">
        <v>115</v>
      </c>
      <c r="D3003" s="178">
        <v>1260</v>
      </c>
    </row>
    <row r="3004" spans="1:4" x14ac:dyDescent="0.25">
      <c r="A3004" s="176" t="s">
        <v>47760</v>
      </c>
      <c r="B3004" s="176" t="s">
        <v>47761</v>
      </c>
      <c r="C3004" s="176" t="s">
        <v>115</v>
      </c>
      <c r="D3004" s="178">
        <v>2640</v>
      </c>
    </row>
    <row r="3005" spans="1:4" x14ac:dyDescent="0.25">
      <c r="A3005" s="176" t="s">
        <v>47762</v>
      </c>
      <c r="B3005" s="176" t="s">
        <v>47763</v>
      </c>
      <c r="C3005" s="176" t="s">
        <v>115</v>
      </c>
      <c r="D3005" s="178">
        <v>0.4</v>
      </c>
    </row>
    <row r="3006" spans="1:4" x14ac:dyDescent="0.25">
      <c r="A3006" s="176" t="s">
        <v>47764</v>
      </c>
      <c r="B3006" s="176" t="s">
        <v>47765</v>
      </c>
      <c r="C3006" s="176" t="s">
        <v>115</v>
      </c>
      <c r="D3006" s="178">
        <v>50.47</v>
      </c>
    </row>
    <row r="3007" spans="1:4" x14ac:dyDescent="0.25">
      <c r="A3007" s="176" t="s">
        <v>47766</v>
      </c>
      <c r="B3007" s="176" t="s">
        <v>47767</v>
      </c>
      <c r="C3007" s="176" t="s">
        <v>51</v>
      </c>
      <c r="D3007" s="178">
        <v>30.54</v>
      </c>
    </row>
    <row r="3008" spans="1:4" x14ac:dyDescent="0.25">
      <c r="A3008" s="176" t="s">
        <v>47768</v>
      </c>
      <c r="B3008" s="176" t="s">
        <v>47769</v>
      </c>
      <c r="C3008" s="176" t="s">
        <v>115</v>
      </c>
      <c r="D3008" s="178">
        <v>0.48</v>
      </c>
    </row>
    <row r="3009" spans="1:4" x14ac:dyDescent="0.25">
      <c r="A3009" s="176" t="s">
        <v>47770</v>
      </c>
      <c r="B3009" s="176" t="s">
        <v>47771</v>
      </c>
      <c r="C3009" s="176" t="s">
        <v>115</v>
      </c>
      <c r="D3009" s="178">
        <v>27.2</v>
      </c>
    </row>
    <row r="3010" spans="1:4" x14ac:dyDescent="0.25">
      <c r="A3010" s="176" t="s">
        <v>47772</v>
      </c>
      <c r="B3010" s="176" t="s">
        <v>47773</v>
      </c>
      <c r="C3010" s="176" t="s">
        <v>115</v>
      </c>
      <c r="D3010" s="178">
        <v>7.76</v>
      </c>
    </row>
    <row r="3011" spans="1:4" x14ac:dyDescent="0.25">
      <c r="A3011" s="176" t="s">
        <v>47774</v>
      </c>
      <c r="B3011" s="176" t="s">
        <v>47775</v>
      </c>
      <c r="C3011" s="176" t="s">
        <v>115</v>
      </c>
      <c r="D3011" s="178">
        <v>13.6</v>
      </c>
    </row>
    <row r="3012" spans="1:4" x14ac:dyDescent="0.25">
      <c r="A3012" s="176" t="s">
        <v>47776</v>
      </c>
      <c r="B3012" s="176" t="s">
        <v>47777</v>
      </c>
      <c r="C3012" s="176" t="s">
        <v>115</v>
      </c>
      <c r="D3012" s="178">
        <v>7.73</v>
      </c>
    </row>
    <row r="3013" spans="1:4" x14ac:dyDescent="0.25">
      <c r="A3013" s="176" t="s">
        <v>47778</v>
      </c>
      <c r="B3013" s="176" t="s">
        <v>47779</v>
      </c>
      <c r="C3013" s="176" t="s">
        <v>115</v>
      </c>
      <c r="D3013" s="178">
        <v>33.159999999999997</v>
      </c>
    </row>
    <row r="3014" spans="1:4" x14ac:dyDescent="0.25">
      <c r="A3014" s="176" t="s">
        <v>47780</v>
      </c>
      <c r="B3014" s="176" t="s">
        <v>47781</v>
      </c>
      <c r="C3014" s="176" t="s">
        <v>115</v>
      </c>
      <c r="D3014" s="178">
        <v>10.25</v>
      </c>
    </row>
    <row r="3015" spans="1:4" x14ac:dyDescent="0.25">
      <c r="A3015" s="176" t="s">
        <v>47782</v>
      </c>
      <c r="B3015" s="176" t="s">
        <v>47783</v>
      </c>
      <c r="C3015" s="176" t="s">
        <v>115</v>
      </c>
      <c r="D3015" s="178">
        <v>1.2051000000000001</v>
      </c>
    </row>
    <row r="3016" spans="1:4" x14ac:dyDescent="0.25">
      <c r="A3016" s="176" t="s">
        <v>47784</v>
      </c>
      <c r="B3016" s="176" t="s">
        <v>47785</v>
      </c>
      <c r="C3016" s="176" t="s">
        <v>115</v>
      </c>
      <c r="D3016" s="178">
        <v>67.680000000000007</v>
      </c>
    </row>
    <row r="3017" spans="1:4" x14ac:dyDescent="0.25">
      <c r="A3017" s="176" t="s">
        <v>47786</v>
      </c>
      <c r="B3017" s="176" t="s">
        <v>47787</v>
      </c>
      <c r="C3017" s="176" t="s">
        <v>115</v>
      </c>
      <c r="D3017" s="178">
        <v>1.98</v>
      </c>
    </row>
    <row r="3018" spans="1:4" x14ac:dyDescent="0.25">
      <c r="A3018" s="176" t="s">
        <v>47788</v>
      </c>
      <c r="B3018" s="176" t="s">
        <v>47789</v>
      </c>
      <c r="C3018" s="176" t="s">
        <v>115</v>
      </c>
      <c r="D3018" s="178">
        <v>63.7</v>
      </c>
    </row>
    <row r="3019" spans="1:4" x14ac:dyDescent="0.25">
      <c r="A3019" s="176" t="s">
        <v>47790</v>
      </c>
      <c r="B3019" s="176" t="s">
        <v>47791</v>
      </c>
      <c r="C3019" s="176" t="s">
        <v>115</v>
      </c>
      <c r="D3019" s="178">
        <v>58.282699999999998</v>
      </c>
    </row>
    <row r="3020" spans="1:4" x14ac:dyDescent="0.25">
      <c r="A3020" s="176" t="s">
        <v>47792</v>
      </c>
      <c r="B3020" s="176" t="s">
        <v>47793</v>
      </c>
      <c r="C3020" s="176" t="s">
        <v>115</v>
      </c>
      <c r="D3020" s="178">
        <v>7.45</v>
      </c>
    </row>
    <row r="3021" spans="1:4" x14ac:dyDescent="0.25">
      <c r="A3021" s="176" t="s">
        <v>47794</v>
      </c>
      <c r="B3021" s="176" t="s">
        <v>47795</v>
      </c>
      <c r="C3021" s="176" t="s">
        <v>115</v>
      </c>
      <c r="D3021" s="178">
        <v>24.013300000000001</v>
      </c>
    </row>
    <row r="3022" spans="1:4" x14ac:dyDescent="0.25">
      <c r="A3022" s="176" t="s">
        <v>47796</v>
      </c>
      <c r="B3022" s="176" t="s">
        <v>47797</v>
      </c>
      <c r="C3022" s="176" t="s">
        <v>115</v>
      </c>
      <c r="D3022" s="178">
        <v>5.6</v>
      </c>
    </row>
    <row r="3023" spans="1:4" x14ac:dyDescent="0.25">
      <c r="A3023" s="176" t="s">
        <v>47798</v>
      </c>
      <c r="B3023" s="176" t="s">
        <v>47799</v>
      </c>
      <c r="C3023" s="176" t="s">
        <v>115</v>
      </c>
      <c r="D3023" s="178">
        <v>17.61</v>
      </c>
    </row>
    <row r="3024" spans="1:4" x14ac:dyDescent="0.25">
      <c r="A3024" s="176" t="s">
        <v>47800</v>
      </c>
      <c r="B3024" s="176" t="s">
        <v>47801</v>
      </c>
      <c r="C3024" s="176" t="s">
        <v>115</v>
      </c>
      <c r="D3024" s="178">
        <v>21.243400000000001</v>
      </c>
    </row>
    <row r="3025" spans="1:4" x14ac:dyDescent="0.25">
      <c r="A3025" s="176" t="s">
        <v>47802</v>
      </c>
      <c r="B3025" s="176" t="s">
        <v>47803</v>
      </c>
      <c r="C3025" s="176" t="s">
        <v>115</v>
      </c>
      <c r="D3025" s="178">
        <v>21.286300000000001</v>
      </c>
    </row>
    <row r="3026" spans="1:4" x14ac:dyDescent="0.25">
      <c r="A3026" s="176" t="s">
        <v>47804</v>
      </c>
      <c r="B3026" s="176" t="s">
        <v>47805</v>
      </c>
      <c r="C3026" s="176" t="s">
        <v>115</v>
      </c>
      <c r="D3026" s="178">
        <v>3.98</v>
      </c>
    </row>
    <row r="3027" spans="1:4" x14ac:dyDescent="0.25">
      <c r="A3027" s="176" t="s">
        <v>47806</v>
      </c>
      <c r="B3027" s="176" t="s">
        <v>47807</v>
      </c>
      <c r="C3027" s="176" t="s">
        <v>115</v>
      </c>
      <c r="D3027" s="178">
        <v>3.98</v>
      </c>
    </row>
    <row r="3028" spans="1:4" x14ac:dyDescent="0.25">
      <c r="A3028" s="176" t="s">
        <v>47808</v>
      </c>
      <c r="B3028" s="176" t="s">
        <v>47809</v>
      </c>
      <c r="C3028" s="176" t="s">
        <v>115</v>
      </c>
      <c r="D3028" s="178">
        <v>10.67</v>
      </c>
    </row>
    <row r="3029" spans="1:4" x14ac:dyDescent="0.25">
      <c r="A3029" s="176" t="s">
        <v>47810</v>
      </c>
      <c r="B3029" s="176" t="s">
        <v>47811</v>
      </c>
      <c r="C3029" s="176" t="s">
        <v>115</v>
      </c>
      <c r="D3029" s="178">
        <v>10.050000000000001</v>
      </c>
    </row>
    <row r="3030" spans="1:4" x14ac:dyDescent="0.25">
      <c r="A3030" s="176" t="s">
        <v>47812</v>
      </c>
      <c r="B3030" s="176" t="s">
        <v>47813</v>
      </c>
      <c r="C3030" s="176" t="s">
        <v>115</v>
      </c>
      <c r="D3030" s="178">
        <v>15.0162</v>
      </c>
    </row>
    <row r="3031" spans="1:4" x14ac:dyDescent="0.25">
      <c r="A3031" s="176" t="s">
        <v>47814</v>
      </c>
      <c r="B3031" s="176" t="s">
        <v>47815</v>
      </c>
      <c r="C3031" s="176" t="s">
        <v>115</v>
      </c>
      <c r="D3031" s="178">
        <v>16.002199999999998</v>
      </c>
    </row>
    <row r="3032" spans="1:4" x14ac:dyDescent="0.25">
      <c r="A3032" s="176" t="s">
        <v>47816</v>
      </c>
      <c r="B3032" s="176" t="s">
        <v>47817</v>
      </c>
      <c r="C3032" s="176" t="s">
        <v>115</v>
      </c>
      <c r="D3032" s="178">
        <v>17.5885</v>
      </c>
    </row>
    <row r="3033" spans="1:4" x14ac:dyDescent="0.25">
      <c r="A3033" s="176" t="s">
        <v>47818</v>
      </c>
      <c r="B3033" s="176" t="s">
        <v>47819</v>
      </c>
      <c r="C3033" s="176" t="s">
        <v>115</v>
      </c>
      <c r="D3033" s="178">
        <v>20.171600000000002</v>
      </c>
    </row>
    <row r="3034" spans="1:4" x14ac:dyDescent="0.25">
      <c r="A3034" s="176" t="s">
        <v>47820</v>
      </c>
      <c r="B3034" s="176" t="s">
        <v>47821</v>
      </c>
      <c r="C3034" s="176" t="s">
        <v>115</v>
      </c>
      <c r="D3034" s="178">
        <v>12.304500000000001</v>
      </c>
    </row>
    <row r="3035" spans="1:4" x14ac:dyDescent="0.25">
      <c r="A3035" s="176" t="s">
        <v>47822</v>
      </c>
      <c r="B3035" s="176" t="s">
        <v>47823</v>
      </c>
      <c r="C3035" s="176" t="s">
        <v>115</v>
      </c>
      <c r="D3035" s="178">
        <v>20.6968</v>
      </c>
    </row>
    <row r="3036" spans="1:4" x14ac:dyDescent="0.25">
      <c r="A3036" s="176" t="s">
        <v>47824</v>
      </c>
      <c r="B3036" s="176" t="s">
        <v>47825</v>
      </c>
      <c r="C3036" s="176" t="s">
        <v>115</v>
      </c>
      <c r="D3036" s="178">
        <v>16.998999999999999</v>
      </c>
    </row>
    <row r="3037" spans="1:4" x14ac:dyDescent="0.25">
      <c r="A3037" s="176" t="s">
        <v>47826</v>
      </c>
      <c r="B3037" s="176" t="s">
        <v>47827</v>
      </c>
      <c r="C3037" s="176" t="s">
        <v>115</v>
      </c>
      <c r="D3037" s="178">
        <v>6.9</v>
      </c>
    </row>
    <row r="3038" spans="1:4" x14ac:dyDescent="0.25">
      <c r="A3038" s="176" t="s">
        <v>47828</v>
      </c>
      <c r="B3038" s="176" t="s">
        <v>47829</v>
      </c>
      <c r="C3038" s="176" t="s">
        <v>115</v>
      </c>
      <c r="D3038" s="178">
        <v>18.11</v>
      </c>
    </row>
    <row r="3039" spans="1:4" x14ac:dyDescent="0.25">
      <c r="A3039" s="176" t="s">
        <v>47830</v>
      </c>
      <c r="B3039" s="176" t="s">
        <v>47831</v>
      </c>
      <c r="C3039" s="176" t="s">
        <v>115</v>
      </c>
      <c r="D3039" s="178">
        <v>89.27</v>
      </c>
    </row>
    <row r="3040" spans="1:4" x14ac:dyDescent="0.25">
      <c r="A3040" s="176" t="s">
        <v>47832</v>
      </c>
      <c r="B3040" s="176" t="s">
        <v>47833</v>
      </c>
      <c r="C3040" s="176" t="s">
        <v>115</v>
      </c>
      <c r="D3040" s="178">
        <v>53.13</v>
      </c>
    </row>
    <row r="3041" spans="1:4" x14ac:dyDescent="0.25">
      <c r="A3041" s="176" t="s">
        <v>47834</v>
      </c>
      <c r="B3041" s="176" t="s">
        <v>47835</v>
      </c>
      <c r="C3041" s="176" t="s">
        <v>115</v>
      </c>
      <c r="D3041" s="178">
        <v>280.45</v>
      </c>
    </row>
    <row r="3042" spans="1:4" x14ac:dyDescent="0.25">
      <c r="A3042" s="176" t="s">
        <v>47836</v>
      </c>
      <c r="B3042" s="176" t="s">
        <v>47837</v>
      </c>
      <c r="C3042" s="176" t="s">
        <v>83</v>
      </c>
      <c r="D3042" s="178">
        <v>3.7803</v>
      </c>
    </row>
    <row r="3043" spans="1:4" x14ac:dyDescent="0.25">
      <c r="A3043" s="176" t="s">
        <v>47838</v>
      </c>
      <c r="B3043" s="176" t="s">
        <v>47839</v>
      </c>
      <c r="C3043" s="176" t="s">
        <v>83</v>
      </c>
      <c r="D3043" s="178">
        <v>4.8048000000000002</v>
      </c>
    </row>
    <row r="3044" spans="1:4" x14ac:dyDescent="0.25">
      <c r="A3044" s="176" t="s">
        <v>47840</v>
      </c>
      <c r="B3044" s="176" t="s">
        <v>47841</v>
      </c>
      <c r="C3044" s="176" t="s">
        <v>83</v>
      </c>
      <c r="D3044" s="178">
        <v>8.9381000000000004</v>
      </c>
    </row>
    <row r="3045" spans="1:4" x14ac:dyDescent="0.25">
      <c r="A3045" s="176" t="s">
        <v>47842</v>
      </c>
      <c r="B3045" s="176" t="s">
        <v>47843</v>
      </c>
      <c r="C3045" s="176" t="s">
        <v>83</v>
      </c>
      <c r="D3045" s="178">
        <v>9.5559999999999992</v>
      </c>
    </row>
    <row r="3046" spans="1:4" x14ac:dyDescent="0.25">
      <c r="A3046" s="176" t="s">
        <v>47844</v>
      </c>
      <c r="B3046" s="176" t="s">
        <v>47845</v>
      </c>
      <c r="C3046" s="176" t="s">
        <v>83</v>
      </c>
      <c r="D3046" s="178">
        <v>13.6503</v>
      </c>
    </row>
    <row r="3047" spans="1:4" x14ac:dyDescent="0.25">
      <c r="A3047" s="176" t="s">
        <v>47846</v>
      </c>
      <c r="B3047" s="176" t="s">
        <v>47847</v>
      </c>
      <c r="C3047" s="176" t="s">
        <v>83</v>
      </c>
      <c r="D3047" s="178">
        <v>18.4527</v>
      </c>
    </row>
    <row r="3048" spans="1:4" x14ac:dyDescent="0.25">
      <c r="A3048" s="176" t="s">
        <v>47848</v>
      </c>
      <c r="B3048" s="176" t="s">
        <v>47849</v>
      </c>
      <c r="C3048" s="176" t="s">
        <v>83</v>
      </c>
      <c r="D3048" s="178">
        <v>19.3401</v>
      </c>
    </row>
    <row r="3049" spans="1:4" x14ac:dyDescent="0.25">
      <c r="A3049" s="176" t="s">
        <v>47850</v>
      </c>
      <c r="B3049" s="176" t="s">
        <v>47851</v>
      </c>
      <c r="C3049" s="176" t="s">
        <v>83</v>
      </c>
      <c r="D3049" s="178">
        <v>29.302700000000002</v>
      </c>
    </row>
    <row r="3050" spans="1:4" x14ac:dyDescent="0.25">
      <c r="A3050" s="176" t="s">
        <v>47852</v>
      </c>
      <c r="B3050" s="176" t="s">
        <v>47853</v>
      </c>
      <c r="C3050" s="176" t="s">
        <v>83</v>
      </c>
      <c r="D3050" s="178">
        <v>61.39</v>
      </c>
    </row>
    <row r="3051" spans="1:4" x14ac:dyDescent="0.25">
      <c r="A3051" s="176" t="s">
        <v>47854</v>
      </c>
      <c r="B3051" s="176" t="s">
        <v>47855</v>
      </c>
      <c r="C3051" s="176" t="s">
        <v>83</v>
      </c>
      <c r="D3051" s="178">
        <v>15.27</v>
      </c>
    </row>
    <row r="3052" spans="1:4" x14ac:dyDescent="0.25">
      <c r="A3052" s="176" t="s">
        <v>47856</v>
      </c>
      <c r="B3052" s="176" t="s">
        <v>47857</v>
      </c>
      <c r="C3052" s="176" t="s">
        <v>83</v>
      </c>
      <c r="D3052" s="178">
        <v>7.2381000000000002</v>
      </c>
    </row>
    <row r="3053" spans="1:4" x14ac:dyDescent="0.25">
      <c r="A3053" s="176" t="s">
        <v>47858</v>
      </c>
      <c r="B3053" s="176" t="s">
        <v>47859</v>
      </c>
      <c r="C3053" s="176" t="s">
        <v>83</v>
      </c>
      <c r="D3053" s="178">
        <v>11.2515</v>
      </c>
    </row>
    <row r="3054" spans="1:4" x14ac:dyDescent="0.25">
      <c r="A3054" s="176" t="s">
        <v>47860</v>
      </c>
      <c r="B3054" s="176" t="s">
        <v>47861</v>
      </c>
      <c r="C3054" s="176" t="s">
        <v>83</v>
      </c>
      <c r="D3054" s="178">
        <v>17.284099999999999</v>
      </c>
    </row>
    <row r="3055" spans="1:4" x14ac:dyDescent="0.25">
      <c r="A3055" s="176" t="s">
        <v>47862</v>
      </c>
      <c r="B3055" s="176" t="s">
        <v>47863</v>
      </c>
      <c r="C3055" s="176" t="s">
        <v>83</v>
      </c>
      <c r="D3055" s="178">
        <v>27.480899999999998</v>
      </c>
    </row>
    <row r="3056" spans="1:4" x14ac:dyDescent="0.25">
      <c r="A3056" s="176" t="s">
        <v>47864</v>
      </c>
      <c r="B3056" s="176" t="s">
        <v>47865</v>
      </c>
      <c r="C3056" s="176" t="s">
        <v>83</v>
      </c>
      <c r="D3056" s="178">
        <v>27.480899999999998</v>
      </c>
    </row>
    <row r="3057" spans="1:4" x14ac:dyDescent="0.25">
      <c r="A3057" s="176" t="s">
        <v>47866</v>
      </c>
      <c r="B3057" s="176" t="s">
        <v>47867</v>
      </c>
      <c r="C3057" s="176" t="s">
        <v>83</v>
      </c>
      <c r="D3057" s="178">
        <v>72.615700000000004</v>
      </c>
    </row>
    <row r="3058" spans="1:4" x14ac:dyDescent="0.25">
      <c r="A3058" s="176" t="s">
        <v>47868</v>
      </c>
      <c r="B3058" s="176" t="s">
        <v>47869</v>
      </c>
      <c r="C3058" s="176" t="s">
        <v>83</v>
      </c>
      <c r="D3058" s="178">
        <v>38.169899999999998</v>
      </c>
    </row>
    <row r="3059" spans="1:4" x14ac:dyDescent="0.25">
      <c r="A3059" s="176" t="s">
        <v>47870</v>
      </c>
      <c r="B3059" s="176" t="s">
        <v>47871</v>
      </c>
      <c r="C3059" s="176" t="s">
        <v>83</v>
      </c>
      <c r="D3059" s="178">
        <v>52.9056</v>
      </c>
    </row>
    <row r="3060" spans="1:4" x14ac:dyDescent="0.25">
      <c r="A3060" s="176" t="s">
        <v>47872</v>
      </c>
      <c r="B3060" s="176" t="s">
        <v>47873</v>
      </c>
      <c r="C3060" s="176" t="s">
        <v>83</v>
      </c>
      <c r="D3060" s="178">
        <v>52.9056</v>
      </c>
    </row>
    <row r="3061" spans="1:4" x14ac:dyDescent="0.25">
      <c r="A3061" s="176" t="s">
        <v>47874</v>
      </c>
      <c r="B3061" s="176" t="s">
        <v>47875</v>
      </c>
      <c r="C3061" s="176" t="s">
        <v>83</v>
      </c>
      <c r="D3061" s="178">
        <v>168.12</v>
      </c>
    </row>
    <row r="3062" spans="1:4" x14ac:dyDescent="0.25">
      <c r="A3062" s="176" t="s">
        <v>47876</v>
      </c>
      <c r="B3062" s="176" t="s">
        <v>47877</v>
      </c>
      <c r="C3062" s="176" t="s">
        <v>83</v>
      </c>
      <c r="D3062" s="178">
        <v>74.624799999999993</v>
      </c>
    </row>
    <row r="3063" spans="1:4" x14ac:dyDescent="0.25">
      <c r="A3063" s="176" t="s">
        <v>47878</v>
      </c>
      <c r="B3063" s="176" t="s">
        <v>47879</v>
      </c>
      <c r="C3063" s="176" t="s">
        <v>51</v>
      </c>
      <c r="D3063" s="178">
        <v>43.1</v>
      </c>
    </row>
    <row r="3064" spans="1:4" x14ac:dyDescent="0.25">
      <c r="A3064" s="176" t="s">
        <v>47880</v>
      </c>
      <c r="B3064" s="176" t="s">
        <v>47881</v>
      </c>
      <c r="C3064" s="176" t="s">
        <v>51</v>
      </c>
      <c r="D3064" s="178">
        <v>50.55</v>
      </c>
    </row>
    <row r="3065" spans="1:4" x14ac:dyDescent="0.25">
      <c r="A3065" s="176" t="s">
        <v>47882</v>
      </c>
      <c r="B3065" s="176" t="s">
        <v>47883</v>
      </c>
      <c r="C3065" s="176" t="s">
        <v>83</v>
      </c>
      <c r="D3065" s="178">
        <v>9.17</v>
      </c>
    </row>
    <row r="3066" spans="1:4" x14ac:dyDescent="0.25">
      <c r="A3066" s="176" t="s">
        <v>47884</v>
      </c>
      <c r="B3066" s="176" t="s">
        <v>47885</v>
      </c>
      <c r="C3066" s="176" t="s">
        <v>83</v>
      </c>
      <c r="D3066" s="178">
        <v>3.25</v>
      </c>
    </row>
    <row r="3067" spans="1:4" x14ac:dyDescent="0.25">
      <c r="A3067" s="176" t="s">
        <v>47886</v>
      </c>
      <c r="B3067" s="176" t="s">
        <v>47887</v>
      </c>
      <c r="C3067" s="176" t="s">
        <v>83</v>
      </c>
      <c r="D3067" s="178">
        <v>7.17</v>
      </c>
    </row>
    <row r="3068" spans="1:4" x14ac:dyDescent="0.25">
      <c r="A3068" s="176" t="s">
        <v>47888</v>
      </c>
      <c r="B3068" s="176" t="s">
        <v>47889</v>
      </c>
      <c r="C3068" s="176" t="s">
        <v>115</v>
      </c>
      <c r="D3068" s="178">
        <v>0.12</v>
      </c>
    </row>
    <row r="3069" spans="1:4" x14ac:dyDescent="0.25">
      <c r="A3069" s="176" t="s">
        <v>47890</v>
      </c>
      <c r="B3069" s="176" t="s">
        <v>47891</v>
      </c>
      <c r="C3069" s="176" t="s">
        <v>115</v>
      </c>
      <c r="D3069" s="178">
        <v>0.2213</v>
      </c>
    </row>
    <row r="3070" spans="1:4" x14ac:dyDescent="0.25">
      <c r="A3070" s="176" t="s">
        <v>47892</v>
      </c>
      <c r="B3070" s="176" t="s">
        <v>47893</v>
      </c>
      <c r="C3070" s="176" t="s">
        <v>115</v>
      </c>
      <c r="D3070" s="178">
        <v>9.8699999999999992</v>
      </c>
    </row>
    <row r="3071" spans="1:4" x14ac:dyDescent="0.25">
      <c r="A3071" s="176" t="s">
        <v>47894</v>
      </c>
      <c r="B3071" s="176" t="s">
        <v>47895</v>
      </c>
      <c r="C3071" s="176" t="s">
        <v>115</v>
      </c>
      <c r="D3071" s="178">
        <v>210.01</v>
      </c>
    </row>
    <row r="3072" spans="1:4" x14ac:dyDescent="0.25">
      <c r="A3072" s="176" t="s">
        <v>47896</v>
      </c>
      <c r="B3072" s="176" t="s">
        <v>47897</v>
      </c>
      <c r="C3072" s="176" t="s">
        <v>115</v>
      </c>
      <c r="D3072" s="178">
        <v>8.32</v>
      </c>
    </row>
    <row r="3073" spans="1:4" x14ac:dyDescent="0.25">
      <c r="A3073" s="176" t="s">
        <v>47898</v>
      </c>
      <c r="B3073" s="176" t="s">
        <v>47899</v>
      </c>
      <c r="C3073" s="176" t="s">
        <v>115</v>
      </c>
      <c r="D3073" s="178">
        <v>145.35</v>
      </c>
    </row>
    <row r="3074" spans="1:4" x14ac:dyDescent="0.25">
      <c r="A3074" s="176" t="s">
        <v>47900</v>
      </c>
      <c r="B3074" s="176" t="s">
        <v>47901</v>
      </c>
      <c r="C3074" s="176" t="s">
        <v>115</v>
      </c>
      <c r="D3074" s="178">
        <v>70.719200000000001</v>
      </c>
    </row>
    <row r="3075" spans="1:4" x14ac:dyDescent="0.25">
      <c r="A3075" s="176" t="s">
        <v>47902</v>
      </c>
      <c r="B3075" s="176" t="s">
        <v>47903</v>
      </c>
      <c r="C3075" s="176" t="s">
        <v>115</v>
      </c>
      <c r="D3075" s="178">
        <v>17.940000000000001</v>
      </c>
    </row>
    <row r="3076" spans="1:4" x14ac:dyDescent="0.25">
      <c r="A3076" s="176" t="s">
        <v>47904</v>
      </c>
      <c r="B3076" s="176" t="s">
        <v>47905</v>
      </c>
      <c r="C3076" s="176" t="s">
        <v>51</v>
      </c>
      <c r="D3076" s="178">
        <v>8.0128000000000004</v>
      </c>
    </row>
    <row r="3077" spans="1:4" x14ac:dyDescent="0.25">
      <c r="A3077" s="176" t="s">
        <v>47906</v>
      </c>
      <c r="B3077" s="176" t="s">
        <v>47907</v>
      </c>
      <c r="C3077" s="176" t="s">
        <v>115</v>
      </c>
      <c r="D3077" s="178">
        <v>13.74</v>
      </c>
    </row>
    <row r="3078" spans="1:4" x14ac:dyDescent="0.25">
      <c r="A3078" s="176" t="s">
        <v>47908</v>
      </c>
      <c r="B3078" s="176" t="s">
        <v>47909</v>
      </c>
      <c r="C3078" s="176" t="s">
        <v>115</v>
      </c>
      <c r="D3078" s="178">
        <v>680</v>
      </c>
    </row>
    <row r="3079" spans="1:4" x14ac:dyDescent="0.25">
      <c r="A3079" s="176" t="s">
        <v>47910</v>
      </c>
      <c r="B3079" s="176" t="s">
        <v>47911</v>
      </c>
      <c r="C3079" s="176" t="s">
        <v>115</v>
      </c>
      <c r="D3079" s="178">
        <v>120</v>
      </c>
    </row>
    <row r="3080" spans="1:4" x14ac:dyDescent="0.25">
      <c r="A3080" s="176" t="s">
        <v>47912</v>
      </c>
      <c r="B3080" s="176" t="s">
        <v>47913</v>
      </c>
      <c r="C3080" s="176" t="s">
        <v>115</v>
      </c>
      <c r="D3080" s="178">
        <v>289</v>
      </c>
    </row>
    <row r="3081" spans="1:4" x14ac:dyDescent="0.25">
      <c r="A3081" s="176" t="s">
        <v>47914</v>
      </c>
      <c r="B3081" s="176" t="s">
        <v>47915</v>
      </c>
      <c r="C3081" s="176" t="s">
        <v>115</v>
      </c>
      <c r="D3081" s="178">
        <v>545.9</v>
      </c>
    </row>
    <row r="3082" spans="1:4" x14ac:dyDescent="0.25">
      <c r="A3082" s="176" t="s">
        <v>47916</v>
      </c>
      <c r="B3082" s="176" t="s">
        <v>47917</v>
      </c>
      <c r="C3082" s="176" t="s">
        <v>115</v>
      </c>
      <c r="D3082" s="178">
        <v>19.886900000000001</v>
      </c>
    </row>
    <row r="3083" spans="1:4" x14ac:dyDescent="0.25">
      <c r="A3083" s="176" t="s">
        <v>47918</v>
      </c>
      <c r="B3083" s="176" t="s">
        <v>47919</v>
      </c>
      <c r="C3083" s="176" t="s">
        <v>115</v>
      </c>
      <c r="D3083" s="178">
        <v>4.92</v>
      </c>
    </row>
    <row r="3084" spans="1:4" x14ac:dyDescent="0.25">
      <c r="A3084" s="176" t="s">
        <v>47920</v>
      </c>
      <c r="B3084" s="176" t="s">
        <v>47921</v>
      </c>
      <c r="C3084" s="176" t="s">
        <v>115</v>
      </c>
      <c r="D3084" s="178">
        <v>25.22</v>
      </c>
    </row>
    <row r="3085" spans="1:4" x14ac:dyDescent="0.25">
      <c r="A3085" s="176" t="s">
        <v>47922</v>
      </c>
      <c r="B3085" s="176" t="s">
        <v>47923</v>
      </c>
      <c r="C3085" s="176" t="s">
        <v>115</v>
      </c>
      <c r="D3085" s="178">
        <v>86.42</v>
      </c>
    </row>
    <row r="3086" spans="1:4" x14ac:dyDescent="0.25">
      <c r="A3086" s="176" t="s">
        <v>47924</v>
      </c>
      <c r="B3086" s="176" t="s">
        <v>47925</v>
      </c>
      <c r="C3086" s="176" t="s">
        <v>51</v>
      </c>
      <c r="D3086" s="178">
        <v>14.79</v>
      </c>
    </row>
    <row r="3087" spans="1:4" x14ac:dyDescent="0.25">
      <c r="A3087" s="176" t="s">
        <v>47926</v>
      </c>
      <c r="B3087" s="176" t="s">
        <v>47927</v>
      </c>
      <c r="C3087" s="176" t="s">
        <v>115</v>
      </c>
      <c r="D3087" s="178">
        <v>2500</v>
      </c>
    </row>
    <row r="3088" spans="1:4" x14ac:dyDescent="0.25">
      <c r="A3088" s="176" t="s">
        <v>47928</v>
      </c>
      <c r="B3088" s="176" t="s">
        <v>47929</v>
      </c>
      <c r="C3088" s="176" t="s">
        <v>115</v>
      </c>
      <c r="D3088" s="178">
        <v>2286.7199999999998</v>
      </c>
    </row>
    <row r="3089" spans="1:4" x14ac:dyDescent="0.25">
      <c r="A3089" s="176" t="s">
        <v>47930</v>
      </c>
      <c r="B3089" s="176" t="s">
        <v>47931</v>
      </c>
      <c r="C3089" s="176" t="s">
        <v>115</v>
      </c>
      <c r="D3089" s="178">
        <v>16.149999999999999</v>
      </c>
    </row>
    <row r="3090" spans="1:4" x14ac:dyDescent="0.25">
      <c r="A3090" s="176" t="s">
        <v>47932</v>
      </c>
      <c r="B3090" s="176" t="s">
        <v>47933</v>
      </c>
      <c r="C3090" s="176" t="s">
        <v>115</v>
      </c>
      <c r="D3090" s="178">
        <v>142.89330000000001</v>
      </c>
    </row>
    <row r="3091" spans="1:4" x14ac:dyDescent="0.25">
      <c r="A3091" s="176" t="s">
        <v>47934</v>
      </c>
      <c r="B3091" s="176" t="s">
        <v>47935</v>
      </c>
      <c r="C3091" s="176" t="s">
        <v>115</v>
      </c>
      <c r="D3091" s="178">
        <v>14.48</v>
      </c>
    </row>
    <row r="3092" spans="1:4" x14ac:dyDescent="0.25">
      <c r="A3092" s="176" t="s">
        <v>47936</v>
      </c>
      <c r="B3092" s="176" t="s">
        <v>47937</v>
      </c>
      <c r="C3092" s="176" t="s">
        <v>115</v>
      </c>
      <c r="D3092" s="178">
        <v>20.55</v>
      </c>
    </row>
    <row r="3093" spans="1:4" x14ac:dyDescent="0.25">
      <c r="A3093" s="176" t="s">
        <v>47938</v>
      </c>
      <c r="B3093" s="176" t="s">
        <v>47939</v>
      </c>
      <c r="C3093" s="176" t="s">
        <v>115</v>
      </c>
      <c r="D3093" s="178">
        <v>18.440000000000001</v>
      </c>
    </row>
    <row r="3094" spans="1:4" x14ac:dyDescent="0.25">
      <c r="A3094" s="176" t="s">
        <v>47940</v>
      </c>
      <c r="B3094" s="176" t="s">
        <v>47941</v>
      </c>
      <c r="C3094" s="176" t="s">
        <v>115</v>
      </c>
      <c r="D3094" s="178">
        <v>48.41</v>
      </c>
    </row>
    <row r="3095" spans="1:4" x14ac:dyDescent="0.25">
      <c r="A3095" s="176" t="s">
        <v>47942</v>
      </c>
      <c r="B3095" s="176" t="s">
        <v>47943</v>
      </c>
      <c r="C3095" s="176" t="s">
        <v>115</v>
      </c>
      <c r="D3095" s="178">
        <v>10.09</v>
      </c>
    </row>
    <row r="3096" spans="1:4" x14ac:dyDescent="0.25">
      <c r="A3096" s="176" t="s">
        <v>47944</v>
      </c>
      <c r="B3096" s="176" t="s">
        <v>47945</v>
      </c>
      <c r="C3096" s="176" t="s">
        <v>115</v>
      </c>
      <c r="D3096" s="178">
        <v>23.74</v>
      </c>
    </row>
    <row r="3097" spans="1:4" x14ac:dyDescent="0.25">
      <c r="A3097" s="176" t="s">
        <v>47946</v>
      </c>
      <c r="B3097" s="176" t="s">
        <v>47947</v>
      </c>
      <c r="C3097" s="176" t="s">
        <v>115</v>
      </c>
      <c r="D3097" s="178">
        <v>586.12</v>
      </c>
    </row>
    <row r="3098" spans="1:4" x14ac:dyDescent="0.25">
      <c r="A3098" s="176" t="s">
        <v>47948</v>
      </c>
      <c r="B3098" s="176" t="s">
        <v>47949</v>
      </c>
      <c r="C3098" s="176" t="s">
        <v>115</v>
      </c>
      <c r="D3098" s="178">
        <v>41.73</v>
      </c>
    </row>
    <row r="3099" spans="1:4" x14ac:dyDescent="0.25">
      <c r="A3099" s="176" t="s">
        <v>47950</v>
      </c>
      <c r="B3099" s="176" t="s">
        <v>47951</v>
      </c>
      <c r="C3099" s="176" t="s">
        <v>115</v>
      </c>
      <c r="D3099" s="178">
        <v>39.11</v>
      </c>
    </row>
    <row r="3100" spans="1:4" x14ac:dyDescent="0.25">
      <c r="A3100" s="176" t="s">
        <v>47952</v>
      </c>
      <c r="B3100" s="176" t="s">
        <v>47953</v>
      </c>
      <c r="C3100" s="176" t="s">
        <v>115</v>
      </c>
      <c r="D3100" s="178">
        <v>14.41</v>
      </c>
    </row>
    <row r="3101" spans="1:4" x14ac:dyDescent="0.25">
      <c r="A3101" s="176" t="s">
        <v>47954</v>
      </c>
      <c r="B3101" s="176" t="s">
        <v>47955</v>
      </c>
      <c r="C3101" s="176" t="s">
        <v>115</v>
      </c>
      <c r="D3101" s="178">
        <v>97.84</v>
      </c>
    </row>
    <row r="3102" spans="1:4" x14ac:dyDescent="0.25">
      <c r="A3102" s="176" t="s">
        <v>47956</v>
      </c>
      <c r="B3102" s="176" t="s">
        <v>47957</v>
      </c>
      <c r="C3102" s="176" t="s">
        <v>115</v>
      </c>
      <c r="D3102" s="178">
        <v>32.24</v>
      </c>
    </row>
    <row r="3103" spans="1:4" x14ac:dyDescent="0.25">
      <c r="A3103" s="176" t="s">
        <v>47958</v>
      </c>
      <c r="B3103" s="176" t="s">
        <v>47959</v>
      </c>
      <c r="C3103" s="176" t="s">
        <v>115</v>
      </c>
      <c r="D3103" s="178">
        <v>30.33</v>
      </c>
    </row>
    <row r="3104" spans="1:4" x14ac:dyDescent="0.25">
      <c r="A3104" s="176" t="s">
        <v>47960</v>
      </c>
      <c r="B3104" s="176" t="s">
        <v>47961</v>
      </c>
      <c r="C3104" s="176" t="s">
        <v>115</v>
      </c>
      <c r="D3104" s="178">
        <v>40.07</v>
      </c>
    </row>
    <row r="3105" spans="1:4" x14ac:dyDescent="0.25">
      <c r="A3105" s="176" t="s">
        <v>47962</v>
      </c>
      <c r="B3105" s="176" t="s">
        <v>47963</v>
      </c>
      <c r="C3105" s="176" t="s">
        <v>115</v>
      </c>
      <c r="D3105" s="178">
        <v>35.450000000000003</v>
      </c>
    </row>
    <row r="3106" spans="1:4" x14ac:dyDescent="0.25">
      <c r="A3106" s="176" t="s">
        <v>47964</v>
      </c>
      <c r="B3106" s="176" t="s">
        <v>47965</v>
      </c>
      <c r="C3106" s="176" t="s">
        <v>115</v>
      </c>
      <c r="D3106" s="178">
        <v>28.07</v>
      </c>
    </row>
    <row r="3107" spans="1:4" x14ac:dyDescent="0.25">
      <c r="A3107" s="176" t="s">
        <v>47966</v>
      </c>
      <c r="B3107" s="176" t="s">
        <v>47967</v>
      </c>
      <c r="C3107" s="176" t="s">
        <v>115</v>
      </c>
      <c r="D3107" s="178">
        <v>30.9</v>
      </c>
    </row>
    <row r="3108" spans="1:4" x14ac:dyDescent="0.25">
      <c r="A3108" s="176" t="s">
        <v>47968</v>
      </c>
      <c r="B3108" s="176" t="s">
        <v>47969</v>
      </c>
      <c r="C3108" s="176" t="s">
        <v>115</v>
      </c>
      <c r="D3108" s="178">
        <v>22.41</v>
      </c>
    </row>
    <row r="3109" spans="1:4" x14ac:dyDescent="0.25">
      <c r="A3109" s="176" t="s">
        <v>47970</v>
      </c>
      <c r="B3109" s="176" t="s">
        <v>47971</v>
      </c>
      <c r="C3109" s="176" t="s">
        <v>115</v>
      </c>
      <c r="D3109" s="178">
        <v>70.180000000000007</v>
      </c>
    </row>
    <row r="3110" spans="1:4" x14ac:dyDescent="0.25">
      <c r="A3110" s="176" t="s">
        <v>47972</v>
      </c>
      <c r="B3110" s="176" t="s">
        <v>47973</v>
      </c>
      <c r="C3110" s="176" t="s">
        <v>115</v>
      </c>
      <c r="D3110" s="178">
        <v>102.88</v>
      </c>
    </row>
    <row r="3111" spans="1:4" x14ac:dyDescent="0.25">
      <c r="A3111" s="176" t="s">
        <v>47974</v>
      </c>
      <c r="B3111" s="176" t="s">
        <v>47975</v>
      </c>
      <c r="C3111" s="176" t="s">
        <v>115</v>
      </c>
      <c r="D3111" s="178">
        <v>114.54</v>
      </c>
    </row>
    <row r="3112" spans="1:4" x14ac:dyDescent="0.25">
      <c r="A3112" s="176" t="s">
        <v>47976</v>
      </c>
      <c r="B3112" s="176" t="s">
        <v>47977</v>
      </c>
      <c r="C3112" s="176" t="s">
        <v>115</v>
      </c>
      <c r="D3112" s="178">
        <v>116.81</v>
      </c>
    </row>
    <row r="3113" spans="1:4" x14ac:dyDescent="0.25">
      <c r="A3113" s="176" t="s">
        <v>47978</v>
      </c>
      <c r="B3113" s="176" t="s">
        <v>47979</v>
      </c>
      <c r="C3113" s="176" t="s">
        <v>115</v>
      </c>
      <c r="D3113" s="178">
        <v>133.06</v>
      </c>
    </row>
    <row r="3114" spans="1:4" x14ac:dyDescent="0.25">
      <c r="A3114" s="176" t="s">
        <v>47980</v>
      </c>
      <c r="B3114" s="176" t="s">
        <v>47981</v>
      </c>
      <c r="C3114" s="176" t="s">
        <v>115</v>
      </c>
      <c r="D3114" s="178">
        <v>131.83000000000001</v>
      </c>
    </row>
    <row r="3115" spans="1:4" x14ac:dyDescent="0.25">
      <c r="A3115" s="176" t="s">
        <v>47982</v>
      </c>
      <c r="B3115" s="176" t="s">
        <v>47983</v>
      </c>
      <c r="C3115" s="176" t="s">
        <v>115</v>
      </c>
      <c r="D3115" s="178">
        <v>102.9</v>
      </c>
    </row>
    <row r="3116" spans="1:4" x14ac:dyDescent="0.25">
      <c r="A3116" s="176" t="s">
        <v>47984</v>
      </c>
      <c r="B3116" s="176" t="s">
        <v>47985</v>
      </c>
      <c r="C3116" s="176" t="s">
        <v>115</v>
      </c>
      <c r="D3116" s="178">
        <v>99.57</v>
      </c>
    </row>
    <row r="3117" spans="1:4" x14ac:dyDescent="0.25">
      <c r="A3117" s="176" t="s">
        <v>47986</v>
      </c>
      <c r="B3117" s="176" t="s">
        <v>47987</v>
      </c>
      <c r="C3117" s="176" t="s">
        <v>115</v>
      </c>
      <c r="D3117" s="178">
        <v>139.05000000000001</v>
      </c>
    </row>
    <row r="3118" spans="1:4" x14ac:dyDescent="0.25">
      <c r="A3118" s="176" t="s">
        <v>47988</v>
      </c>
      <c r="B3118" s="176" t="s">
        <v>47989</v>
      </c>
      <c r="C3118" s="176" t="s">
        <v>115</v>
      </c>
      <c r="D3118" s="178">
        <v>185</v>
      </c>
    </row>
    <row r="3119" spans="1:4" x14ac:dyDescent="0.25">
      <c r="A3119" s="176" t="s">
        <v>47990</v>
      </c>
      <c r="B3119" s="176" t="s">
        <v>47991</v>
      </c>
      <c r="C3119" s="176" t="s">
        <v>115</v>
      </c>
      <c r="D3119" s="178">
        <v>117</v>
      </c>
    </row>
    <row r="3120" spans="1:4" x14ac:dyDescent="0.25">
      <c r="A3120" s="176" t="s">
        <v>47992</v>
      </c>
      <c r="B3120" s="176" t="s">
        <v>47993</v>
      </c>
      <c r="C3120" s="176" t="s">
        <v>115</v>
      </c>
      <c r="D3120" s="178">
        <v>390.89</v>
      </c>
    </row>
    <row r="3121" spans="1:4" x14ac:dyDescent="0.25">
      <c r="A3121" s="176" t="s">
        <v>47994</v>
      </c>
      <c r="B3121" s="176" t="s">
        <v>47995</v>
      </c>
      <c r="C3121" s="176" t="s">
        <v>115</v>
      </c>
      <c r="D3121" s="178">
        <v>237.93</v>
      </c>
    </row>
    <row r="3122" spans="1:4" x14ac:dyDescent="0.25">
      <c r="A3122" s="176" t="s">
        <v>47996</v>
      </c>
      <c r="B3122" s="176" t="s">
        <v>47997</v>
      </c>
      <c r="C3122" s="176" t="s">
        <v>115</v>
      </c>
      <c r="D3122" s="178">
        <v>0.88</v>
      </c>
    </row>
    <row r="3123" spans="1:4" x14ac:dyDescent="0.25">
      <c r="A3123" s="176" t="s">
        <v>47998</v>
      </c>
      <c r="B3123" s="176" t="s">
        <v>47999</v>
      </c>
      <c r="C3123" s="176" t="s">
        <v>115</v>
      </c>
      <c r="D3123" s="178">
        <v>0.45</v>
      </c>
    </row>
    <row r="3124" spans="1:4" x14ac:dyDescent="0.25">
      <c r="A3124" s="176" t="s">
        <v>48000</v>
      </c>
      <c r="B3124" s="176" t="s">
        <v>48001</v>
      </c>
      <c r="C3124" s="176" t="s">
        <v>115</v>
      </c>
      <c r="D3124" s="178">
        <v>140</v>
      </c>
    </row>
    <row r="3125" spans="1:4" x14ac:dyDescent="0.25">
      <c r="A3125" s="176" t="s">
        <v>48002</v>
      </c>
      <c r="B3125" s="176" t="s">
        <v>48003</v>
      </c>
      <c r="C3125" s="176" t="s">
        <v>115</v>
      </c>
      <c r="D3125" s="178">
        <v>10.85</v>
      </c>
    </row>
    <row r="3126" spans="1:4" x14ac:dyDescent="0.25">
      <c r="A3126" s="176" t="s">
        <v>48004</v>
      </c>
      <c r="B3126" s="176" t="s">
        <v>48005</v>
      </c>
      <c r="C3126" s="176" t="s">
        <v>115</v>
      </c>
      <c r="D3126" s="178">
        <v>2.33</v>
      </c>
    </row>
    <row r="3127" spans="1:4" x14ac:dyDescent="0.25">
      <c r="A3127" s="176" t="s">
        <v>48006</v>
      </c>
      <c r="B3127" s="176" t="s">
        <v>48007</v>
      </c>
      <c r="C3127" s="176" t="s">
        <v>115</v>
      </c>
      <c r="D3127" s="178">
        <v>1.85</v>
      </c>
    </row>
    <row r="3128" spans="1:4" x14ac:dyDescent="0.25">
      <c r="A3128" s="176" t="s">
        <v>48008</v>
      </c>
      <c r="B3128" s="176" t="s">
        <v>48009</v>
      </c>
      <c r="C3128" s="176" t="s">
        <v>115</v>
      </c>
      <c r="D3128" s="178">
        <v>1.8138000000000001</v>
      </c>
    </row>
    <row r="3129" spans="1:4" x14ac:dyDescent="0.25">
      <c r="A3129" s="176" t="s">
        <v>48010</v>
      </c>
      <c r="B3129" s="176" t="s">
        <v>48011</v>
      </c>
      <c r="C3129" s="176" t="s">
        <v>115</v>
      </c>
      <c r="D3129" s="178">
        <v>0.65600000000000003</v>
      </c>
    </row>
    <row r="3130" spans="1:4" x14ac:dyDescent="0.25">
      <c r="A3130" s="176" t="s">
        <v>48012</v>
      </c>
      <c r="B3130" s="176" t="s">
        <v>48013</v>
      </c>
      <c r="C3130" s="176" t="s">
        <v>115</v>
      </c>
      <c r="D3130" s="178">
        <v>719.97</v>
      </c>
    </row>
    <row r="3131" spans="1:4" x14ac:dyDescent="0.25">
      <c r="A3131" s="176" t="s">
        <v>48014</v>
      </c>
      <c r="B3131" s="176" t="s">
        <v>48015</v>
      </c>
      <c r="C3131" s="176" t="s">
        <v>115</v>
      </c>
      <c r="D3131" s="178">
        <v>241.26</v>
      </c>
    </row>
    <row r="3132" spans="1:4" x14ac:dyDescent="0.25">
      <c r="A3132" s="176" t="s">
        <v>48016</v>
      </c>
      <c r="B3132" s="176" t="s">
        <v>48017</v>
      </c>
      <c r="C3132" s="176" t="s">
        <v>115</v>
      </c>
      <c r="D3132" s="178">
        <v>159.75</v>
      </c>
    </row>
    <row r="3133" spans="1:4" x14ac:dyDescent="0.25">
      <c r="A3133" s="176" t="s">
        <v>48018</v>
      </c>
      <c r="B3133" s="176" t="s">
        <v>48019</v>
      </c>
      <c r="C3133" s="176" t="s">
        <v>115</v>
      </c>
      <c r="D3133" s="178">
        <v>220.73</v>
      </c>
    </row>
    <row r="3134" spans="1:4" x14ac:dyDescent="0.25">
      <c r="A3134" s="176" t="s">
        <v>48020</v>
      </c>
      <c r="B3134" s="176" t="s">
        <v>48021</v>
      </c>
      <c r="C3134" s="176" t="s">
        <v>115</v>
      </c>
      <c r="D3134" s="178">
        <v>500.43</v>
      </c>
    </row>
    <row r="3135" spans="1:4" x14ac:dyDescent="0.25">
      <c r="A3135" s="176" t="s">
        <v>48022</v>
      </c>
      <c r="B3135" s="176" t="s">
        <v>48023</v>
      </c>
      <c r="C3135" s="176" t="s">
        <v>115</v>
      </c>
      <c r="D3135" s="178">
        <v>53.69</v>
      </c>
    </row>
    <row r="3136" spans="1:4" x14ac:dyDescent="0.25">
      <c r="A3136" s="176" t="s">
        <v>48024</v>
      </c>
      <c r="B3136" s="176" t="s">
        <v>48025</v>
      </c>
      <c r="C3136" s="176" t="s">
        <v>115</v>
      </c>
      <c r="D3136" s="178">
        <v>5.25</v>
      </c>
    </row>
    <row r="3137" spans="1:4" x14ac:dyDescent="0.25">
      <c r="A3137" s="176" t="s">
        <v>48026</v>
      </c>
      <c r="B3137" s="176" t="s">
        <v>48027</v>
      </c>
      <c r="C3137" s="176" t="s">
        <v>115</v>
      </c>
      <c r="D3137" s="178">
        <v>9.39</v>
      </c>
    </row>
    <row r="3138" spans="1:4" x14ac:dyDescent="0.25">
      <c r="A3138" s="176" t="s">
        <v>48028</v>
      </c>
      <c r="B3138" s="176" t="s">
        <v>48029</v>
      </c>
      <c r="C3138" s="176" t="s">
        <v>115</v>
      </c>
      <c r="D3138" s="178">
        <v>3.16</v>
      </c>
    </row>
    <row r="3139" spans="1:4" x14ac:dyDescent="0.25">
      <c r="A3139" s="176" t="s">
        <v>48030</v>
      </c>
      <c r="B3139" s="176" t="s">
        <v>48031</v>
      </c>
      <c r="C3139" s="176" t="s">
        <v>115</v>
      </c>
      <c r="D3139" s="178">
        <v>8.94</v>
      </c>
    </row>
    <row r="3140" spans="1:4" x14ac:dyDescent="0.25">
      <c r="A3140" s="176" t="s">
        <v>48032</v>
      </c>
      <c r="B3140" s="176" t="s">
        <v>48033</v>
      </c>
      <c r="C3140" s="176" t="s">
        <v>83</v>
      </c>
      <c r="D3140" s="178">
        <v>45.14</v>
      </c>
    </row>
    <row r="3141" spans="1:4" x14ac:dyDescent="0.25">
      <c r="A3141" s="176" t="s">
        <v>48034</v>
      </c>
      <c r="B3141" s="176" t="s">
        <v>48035</v>
      </c>
      <c r="C3141" s="176" t="s">
        <v>83</v>
      </c>
      <c r="D3141" s="178">
        <v>84.1</v>
      </c>
    </row>
    <row r="3142" spans="1:4" x14ac:dyDescent="0.25">
      <c r="A3142" s="176" t="s">
        <v>48036</v>
      </c>
      <c r="B3142" s="176" t="s">
        <v>48037</v>
      </c>
      <c r="C3142" s="176" t="s">
        <v>83</v>
      </c>
      <c r="D3142" s="178">
        <v>101.49</v>
      </c>
    </row>
    <row r="3143" spans="1:4" x14ac:dyDescent="0.25">
      <c r="A3143" s="176" t="s">
        <v>48038</v>
      </c>
      <c r="B3143" s="176" t="s">
        <v>48039</v>
      </c>
      <c r="C3143" s="176" t="s">
        <v>83</v>
      </c>
      <c r="D3143" s="178">
        <v>241.29</v>
      </c>
    </row>
    <row r="3144" spans="1:4" x14ac:dyDescent="0.25">
      <c r="A3144" s="176" t="s">
        <v>48040</v>
      </c>
      <c r="B3144" s="176" t="s">
        <v>48041</v>
      </c>
      <c r="C3144" s="176" t="s">
        <v>115</v>
      </c>
      <c r="D3144" s="178">
        <v>23.18</v>
      </c>
    </row>
    <row r="3145" spans="1:4" x14ac:dyDescent="0.25">
      <c r="A3145" s="176" t="s">
        <v>48042</v>
      </c>
      <c r="B3145" s="176" t="s">
        <v>58788</v>
      </c>
      <c r="C3145" s="176" t="s">
        <v>115</v>
      </c>
      <c r="D3145" s="178">
        <v>24.37</v>
      </c>
    </row>
    <row r="3146" spans="1:4" x14ac:dyDescent="0.25">
      <c r="A3146" s="176" t="s">
        <v>48043</v>
      </c>
      <c r="B3146" s="176" t="s">
        <v>48044</v>
      </c>
      <c r="C3146" s="176" t="s">
        <v>51</v>
      </c>
      <c r="D3146" s="178">
        <v>11.625299999999999</v>
      </c>
    </row>
    <row r="3147" spans="1:4" x14ac:dyDescent="0.25">
      <c r="A3147" s="176" t="s">
        <v>48045</v>
      </c>
      <c r="B3147" s="176" t="s">
        <v>48046</v>
      </c>
      <c r="C3147" s="176" t="s">
        <v>115</v>
      </c>
      <c r="D3147" s="178">
        <v>11.3</v>
      </c>
    </row>
    <row r="3148" spans="1:4" x14ac:dyDescent="0.25">
      <c r="A3148" s="176" t="s">
        <v>48047</v>
      </c>
      <c r="B3148" s="176" t="s">
        <v>48048</v>
      </c>
      <c r="C3148" s="176" t="s">
        <v>115</v>
      </c>
      <c r="D3148" s="178">
        <v>37.299999999999997</v>
      </c>
    </row>
    <row r="3149" spans="1:4" x14ac:dyDescent="0.25">
      <c r="A3149" s="176" t="s">
        <v>48049</v>
      </c>
      <c r="B3149" s="176" t="s">
        <v>48050</v>
      </c>
      <c r="C3149" s="176" t="s">
        <v>115</v>
      </c>
      <c r="D3149" s="178">
        <v>48.96</v>
      </c>
    </row>
    <row r="3150" spans="1:4" x14ac:dyDescent="0.25">
      <c r="A3150" s="176" t="s">
        <v>48051</v>
      </c>
      <c r="B3150" s="176" t="s">
        <v>48052</v>
      </c>
      <c r="C3150" s="176" t="s">
        <v>115</v>
      </c>
      <c r="D3150" s="178">
        <v>60.95</v>
      </c>
    </row>
    <row r="3151" spans="1:4" x14ac:dyDescent="0.25">
      <c r="A3151" s="176" t="s">
        <v>48053</v>
      </c>
      <c r="B3151" s="176" t="s">
        <v>48054</v>
      </c>
      <c r="C3151" s="176" t="s">
        <v>115</v>
      </c>
      <c r="D3151" s="178">
        <v>49.96</v>
      </c>
    </row>
    <row r="3152" spans="1:4" x14ac:dyDescent="0.25">
      <c r="A3152" s="176" t="s">
        <v>48055</v>
      </c>
      <c r="B3152" s="176" t="s">
        <v>48056</v>
      </c>
      <c r="C3152" s="176" t="s">
        <v>115</v>
      </c>
      <c r="D3152" s="178">
        <v>90.85</v>
      </c>
    </row>
    <row r="3153" spans="1:4" x14ac:dyDescent="0.25">
      <c r="A3153" s="176" t="s">
        <v>48057</v>
      </c>
      <c r="B3153" s="176" t="s">
        <v>48058</v>
      </c>
      <c r="C3153" s="176" t="s">
        <v>115</v>
      </c>
      <c r="D3153" s="178">
        <v>74.930000000000007</v>
      </c>
    </row>
    <row r="3154" spans="1:4" x14ac:dyDescent="0.25">
      <c r="A3154" s="176" t="s">
        <v>48059</v>
      </c>
      <c r="B3154" s="176" t="s">
        <v>48060</v>
      </c>
      <c r="C3154" s="176" t="s">
        <v>115</v>
      </c>
      <c r="D3154" s="178">
        <v>2008.4263000000001</v>
      </c>
    </row>
    <row r="3155" spans="1:4" x14ac:dyDescent="0.25">
      <c r="A3155" s="176" t="s">
        <v>48061</v>
      </c>
      <c r="B3155" s="176" t="s">
        <v>48062</v>
      </c>
      <c r="C3155" s="176" t="s">
        <v>115</v>
      </c>
      <c r="D3155" s="178">
        <v>6049.2147000000004</v>
      </c>
    </row>
    <row r="3156" spans="1:4" x14ac:dyDescent="0.25">
      <c r="A3156" s="176" t="s">
        <v>48063</v>
      </c>
      <c r="B3156" s="176" t="s">
        <v>48064</v>
      </c>
      <c r="C3156" s="176" t="s">
        <v>115</v>
      </c>
      <c r="D3156" s="178">
        <v>7212.2741999999998</v>
      </c>
    </row>
    <row r="3157" spans="1:4" x14ac:dyDescent="0.25">
      <c r="A3157" s="176" t="s">
        <v>48065</v>
      </c>
      <c r="B3157" s="176" t="s">
        <v>48066</v>
      </c>
      <c r="C3157" s="176" t="s">
        <v>115</v>
      </c>
      <c r="D3157" s="178">
        <v>8396.0054</v>
      </c>
    </row>
    <row r="3158" spans="1:4" x14ac:dyDescent="0.25">
      <c r="A3158" s="176" t="s">
        <v>48067</v>
      </c>
      <c r="B3158" s="176" t="s">
        <v>48068</v>
      </c>
      <c r="C3158" s="176" t="s">
        <v>115</v>
      </c>
      <c r="D3158" s="178">
        <v>13599.853300000001</v>
      </c>
    </row>
    <row r="3159" spans="1:4" x14ac:dyDescent="0.25">
      <c r="A3159" s="176" t="s">
        <v>48069</v>
      </c>
      <c r="B3159" s="176" t="s">
        <v>48070</v>
      </c>
      <c r="C3159" s="176" t="s">
        <v>115</v>
      </c>
      <c r="D3159" s="178">
        <v>22.66</v>
      </c>
    </row>
    <row r="3160" spans="1:4" x14ac:dyDescent="0.25">
      <c r="A3160" s="176" t="s">
        <v>48071</v>
      </c>
      <c r="B3160" s="176" t="s">
        <v>48072</v>
      </c>
      <c r="C3160" s="176" t="s">
        <v>83</v>
      </c>
      <c r="D3160" s="178">
        <v>7.1801000000000004</v>
      </c>
    </row>
    <row r="3161" spans="1:4" x14ac:dyDescent="0.25">
      <c r="A3161" s="176" t="s">
        <v>48073</v>
      </c>
      <c r="B3161" s="176" t="s">
        <v>48074</v>
      </c>
      <c r="C3161" s="176" t="s">
        <v>83</v>
      </c>
      <c r="D3161" s="178">
        <v>8.9499999999999993</v>
      </c>
    </row>
    <row r="3162" spans="1:4" x14ac:dyDescent="0.25">
      <c r="A3162" s="176" t="s">
        <v>48075</v>
      </c>
      <c r="B3162" s="176" t="s">
        <v>48076</v>
      </c>
      <c r="C3162" s="176" t="s">
        <v>83</v>
      </c>
      <c r="D3162" s="178">
        <v>11.99</v>
      </c>
    </row>
    <row r="3163" spans="1:4" x14ac:dyDescent="0.25">
      <c r="A3163" s="176" t="s">
        <v>48077</v>
      </c>
      <c r="B3163" s="176" t="s">
        <v>48078</v>
      </c>
      <c r="C3163" s="176" t="s">
        <v>83</v>
      </c>
      <c r="D3163" s="178">
        <v>16.350000000000001</v>
      </c>
    </row>
    <row r="3164" spans="1:4" x14ac:dyDescent="0.25">
      <c r="A3164" s="176" t="s">
        <v>48079</v>
      </c>
      <c r="B3164" s="176" t="s">
        <v>48080</v>
      </c>
      <c r="C3164" s="176" t="s">
        <v>83</v>
      </c>
      <c r="D3164" s="178">
        <v>21.29</v>
      </c>
    </row>
    <row r="3165" spans="1:4" x14ac:dyDescent="0.25">
      <c r="A3165" s="176" t="s">
        <v>48081</v>
      </c>
      <c r="B3165" s="176" t="s">
        <v>48082</v>
      </c>
      <c r="C3165" s="176" t="s">
        <v>83</v>
      </c>
      <c r="D3165" s="178">
        <v>28.5</v>
      </c>
    </row>
    <row r="3166" spans="1:4" x14ac:dyDescent="0.25">
      <c r="A3166" s="176" t="s">
        <v>48083</v>
      </c>
      <c r="B3166" s="176" t="s">
        <v>48084</v>
      </c>
      <c r="C3166" s="176" t="s">
        <v>83</v>
      </c>
      <c r="D3166" s="178">
        <v>49.78</v>
      </c>
    </row>
    <row r="3167" spans="1:4" x14ac:dyDescent="0.25">
      <c r="A3167" s="176" t="s">
        <v>48085</v>
      </c>
      <c r="B3167" s="176" t="s">
        <v>48086</v>
      </c>
      <c r="C3167" s="176" t="s">
        <v>83</v>
      </c>
      <c r="D3167" s="178">
        <v>58.86</v>
      </c>
    </row>
    <row r="3168" spans="1:4" x14ac:dyDescent="0.25">
      <c r="A3168" s="176" t="s">
        <v>48087</v>
      </c>
      <c r="B3168" s="176" t="s">
        <v>48088</v>
      </c>
      <c r="C3168" s="176" t="s">
        <v>83</v>
      </c>
      <c r="D3168" s="178">
        <v>111.79</v>
      </c>
    </row>
    <row r="3169" spans="1:4" x14ac:dyDescent="0.25">
      <c r="A3169" s="176" t="s">
        <v>48089</v>
      </c>
      <c r="B3169" s="176" t="s">
        <v>48090</v>
      </c>
      <c r="C3169" s="176" t="s">
        <v>83</v>
      </c>
      <c r="D3169" s="178">
        <v>57.27</v>
      </c>
    </row>
    <row r="3170" spans="1:4" x14ac:dyDescent="0.25">
      <c r="A3170" s="176" t="s">
        <v>48091</v>
      </c>
      <c r="B3170" s="176" t="s">
        <v>48092</v>
      </c>
      <c r="C3170" s="176" t="s">
        <v>83</v>
      </c>
      <c r="D3170" s="178">
        <v>52.33</v>
      </c>
    </row>
    <row r="3171" spans="1:4" x14ac:dyDescent="0.25">
      <c r="A3171" s="176" t="s">
        <v>48093</v>
      </c>
      <c r="B3171" s="176" t="s">
        <v>48094</v>
      </c>
      <c r="C3171" s="176" t="s">
        <v>115</v>
      </c>
      <c r="D3171" s="178">
        <v>22.02</v>
      </c>
    </row>
    <row r="3172" spans="1:4" x14ac:dyDescent="0.25">
      <c r="A3172" s="176" t="s">
        <v>48095</v>
      </c>
      <c r="B3172" s="176" t="s">
        <v>48096</v>
      </c>
      <c r="C3172" s="176" t="s">
        <v>115</v>
      </c>
      <c r="D3172" s="178">
        <v>30.5</v>
      </c>
    </row>
    <row r="3173" spans="1:4" x14ac:dyDescent="0.25">
      <c r="A3173" s="176" t="s">
        <v>48097</v>
      </c>
      <c r="B3173" s="176" t="s">
        <v>48098</v>
      </c>
      <c r="C3173" s="176" t="s">
        <v>115</v>
      </c>
      <c r="D3173" s="178">
        <v>18.12</v>
      </c>
    </row>
    <row r="3174" spans="1:4" x14ac:dyDescent="0.25">
      <c r="A3174" s="176" t="s">
        <v>48099</v>
      </c>
      <c r="B3174" s="176" t="s">
        <v>48100</v>
      </c>
      <c r="C3174" s="176" t="s">
        <v>115</v>
      </c>
      <c r="D3174" s="178">
        <v>124.43</v>
      </c>
    </row>
    <row r="3175" spans="1:4" x14ac:dyDescent="0.25">
      <c r="A3175" s="176" t="s">
        <v>48101</v>
      </c>
      <c r="B3175" s="176" t="s">
        <v>48102</v>
      </c>
      <c r="C3175" s="176" t="s">
        <v>115</v>
      </c>
      <c r="D3175" s="178">
        <v>186.01</v>
      </c>
    </row>
    <row r="3176" spans="1:4" x14ac:dyDescent="0.25">
      <c r="A3176" s="176" t="s">
        <v>48103</v>
      </c>
      <c r="B3176" s="176" t="s">
        <v>48104</v>
      </c>
      <c r="C3176" s="176" t="s">
        <v>115</v>
      </c>
      <c r="D3176" s="178">
        <v>0.79600000000000004</v>
      </c>
    </row>
    <row r="3177" spans="1:4" x14ac:dyDescent="0.25">
      <c r="A3177" s="176" t="s">
        <v>48105</v>
      </c>
      <c r="B3177" s="176" t="s">
        <v>48106</v>
      </c>
      <c r="C3177" s="176" t="s">
        <v>115</v>
      </c>
      <c r="D3177" s="178">
        <v>0.8266</v>
      </c>
    </row>
    <row r="3178" spans="1:4" x14ac:dyDescent="0.25">
      <c r="A3178" s="176" t="s">
        <v>48107</v>
      </c>
      <c r="B3178" s="176" t="s">
        <v>48108</v>
      </c>
      <c r="C3178" s="176" t="s">
        <v>115</v>
      </c>
      <c r="D3178" s="178">
        <v>1.3009999999999999</v>
      </c>
    </row>
    <row r="3179" spans="1:4" x14ac:dyDescent="0.25">
      <c r="A3179" s="176" t="s">
        <v>48109</v>
      </c>
      <c r="B3179" s="176" t="s">
        <v>48110</v>
      </c>
      <c r="C3179" s="176" t="s">
        <v>115</v>
      </c>
      <c r="D3179" s="178">
        <v>1.4235</v>
      </c>
    </row>
    <row r="3180" spans="1:4" x14ac:dyDescent="0.25">
      <c r="A3180" s="176" t="s">
        <v>48111</v>
      </c>
      <c r="B3180" s="176" t="s">
        <v>48112</v>
      </c>
      <c r="C3180" s="176" t="s">
        <v>115</v>
      </c>
      <c r="D3180" s="178">
        <v>1.4849000000000001</v>
      </c>
    </row>
    <row r="3181" spans="1:4" x14ac:dyDescent="0.25">
      <c r="A3181" s="176" t="s">
        <v>48113</v>
      </c>
      <c r="B3181" s="176" t="s">
        <v>48114</v>
      </c>
      <c r="C3181" s="176" t="s">
        <v>115</v>
      </c>
      <c r="D3181" s="178">
        <v>11.27</v>
      </c>
    </row>
    <row r="3182" spans="1:4" x14ac:dyDescent="0.25">
      <c r="A3182" s="176" t="s">
        <v>48115</v>
      </c>
      <c r="B3182" s="176" t="s">
        <v>48116</v>
      </c>
      <c r="C3182" s="176" t="s">
        <v>115</v>
      </c>
      <c r="D3182" s="178">
        <v>18.53</v>
      </c>
    </row>
    <row r="3183" spans="1:4" x14ac:dyDescent="0.25">
      <c r="A3183" s="176" t="s">
        <v>48117</v>
      </c>
      <c r="B3183" s="176" t="s">
        <v>48118</v>
      </c>
      <c r="C3183" s="176" t="s">
        <v>115</v>
      </c>
      <c r="D3183" s="178">
        <v>2.16</v>
      </c>
    </row>
    <row r="3184" spans="1:4" x14ac:dyDescent="0.25">
      <c r="A3184" s="176" t="s">
        <v>48119</v>
      </c>
      <c r="B3184" s="176" t="s">
        <v>48120</v>
      </c>
      <c r="C3184" s="176" t="s">
        <v>115</v>
      </c>
      <c r="D3184" s="178">
        <v>35</v>
      </c>
    </row>
    <row r="3185" spans="1:4" x14ac:dyDescent="0.25">
      <c r="A3185" s="176" t="s">
        <v>48121</v>
      </c>
      <c r="B3185" s="176" t="s">
        <v>48122</v>
      </c>
      <c r="C3185" s="176" t="s">
        <v>115</v>
      </c>
      <c r="D3185" s="178">
        <v>53.01</v>
      </c>
    </row>
    <row r="3186" spans="1:4" x14ac:dyDescent="0.25">
      <c r="A3186" s="176" t="s">
        <v>48123</v>
      </c>
      <c r="B3186" s="176" t="s">
        <v>48124</v>
      </c>
      <c r="C3186" s="176" t="s">
        <v>115</v>
      </c>
      <c r="D3186" s="178">
        <v>69.790000000000006</v>
      </c>
    </row>
    <row r="3187" spans="1:4" x14ac:dyDescent="0.25">
      <c r="A3187" s="176" t="s">
        <v>48125</v>
      </c>
      <c r="B3187" s="176" t="s">
        <v>48126</v>
      </c>
      <c r="C3187" s="176" t="s">
        <v>115</v>
      </c>
      <c r="D3187" s="178">
        <v>287.33</v>
      </c>
    </row>
    <row r="3188" spans="1:4" x14ac:dyDescent="0.25">
      <c r="A3188" s="176" t="s">
        <v>48127</v>
      </c>
      <c r="B3188" s="176" t="s">
        <v>48128</v>
      </c>
      <c r="C3188" s="176" t="s">
        <v>115</v>
      </c>
      <c r="D3188" s="178">
        <v>368.13</v>
      </c>
    </row>
    <row r="3189" spans="1:4" x14ac:dyDescent="0.25">
      <c r="A3189" s="176" t="s">
        <v>48129</v>
      </c>
      <c r="B3189" s="176" t="s">
        <v>48130</v>
      </c>
      <c r="C3189" s="176" t="s">
        <v>115</v>
      </c>
      <c r="D3189" s="178">
        <v>462.22</v>
      </c>
    </row>
    <row r="3190" spans="1:4" x14ac:dyDescent="0.25">
      <c r="A3190" s="176" t="s">
        <v>48131</v>
      </c>
      <c r="B3190" s="176" t="s">
        <v>48132</v>
      </c>
      <c r="C3190" s="176" t="s">
        <v>115</v>
      </c>
      <c r="D3190" s="178">
        <v>526.57000000000005</v>
      </c>
    </row>
    <row r="3191" spans="1:4" x14ac:dyDescent="0.25">
      <c r="A3191" s="176" t="s">
        <v>48133</v>
      </c>
      <c r="B3191" s="176" t="s">
        <v>48134</v>
      </c>
      <c r="C3191" s="176" t="s">
        <v>115</v>
      </c>
      <c r="D3191" s="178">
        <v>1257.6300000000001</v>
      </c>
    </row>
    <row r="3192" spans="1:4" x14ac:dyDescent="0.25">
      <c r="A3192" s="176" t="s">
        <v>48135</v>
      </c>
      <c r="B3192" s="176" t="s">
        <v>48136</v>
      </c>
      <c r="C3192" s="176" t="s">
        <v>115</v>
      </c>
      <c r="D3192" s="178">
        <v>90.39</v>
      </c>
    </row>
    <row r="3193" spans="1:4" x14ac:dyDescent="0.25">
      <c r="A3193" s="176" t="s">
        <v>48137</v>
      </c>
      <c r="B3193" s="176" t="s">
        <v>48138</v>
      </c>
      <c r="C3193" s="176" t="s">
        <v>115</v>
      </c>
      <c r="D3193" s="178">
        <v>90.54</v>
      </c>
    </row>
    <row r="3194" spans="1:4" x14ac:dyDescent="0.25">
      <c r="A3194" s="176" t="s">
        <v>48139</v>
      </c>
      <c r="B3194" s="176" t="s">
        <v>48140</v>
      </c>
      <c r="C3194" s="176" t="s">
        <v>115</v>
      </c>
      <c r="D3194" s="178">
        <v>106.4</v>
      </c>
    </row>
    <row r="3195" spans="1:4" x14ac:dyDescent="0.25">
      <c r="A3195" s="176" t="s">
        <v>48141</v>
      </c>
      <c r="B3195" s="176" t="s">
        <v>48142</v>
      </c>
      <c r="C3195" s="176" t="s">
        <v>115</v>
      </c>
      <c r="D3195" s="178">
        <v>145.04</v>
      </c>
    </row>
    <row r="3196" spans="1:4" x14ac:dyDescent="0.25">
      <c r="A3196" s="176" t="s">
        <v>48143</v>
      </c>
      <c r="B3196" s="176" t="s">
        <v>48144</v>
      </c>
      <c r="C3196" s="176" t="s">
        <v>115</v>
      </c>
      <c r="D3196" s="178">
        <v>129.12</v>
      </c>
    </row>
    <row r="3197" spans="1:4" x14ac:dyDescent="0.25">
      <c r="A3197" s="176" t="s">
        <v>48145</v>
      </c>
      <c r="B3197" s="176" t="s">
        <v>48146</v>
      </c>
      <c r="C3197" s="176" t="s">
        <v>115</v>
      </c>
      <c r="D3197" s="178">
        <v>126.48</v>
      </c>
    </row>
    <row r="3198" spans="1:4" x14ac:dyDescent="0.25">
      <c r="A3198" s="176" t="s">
        <v>48147</v>
      </c>
      <c r="B3198" s="176" t="s">
        <v>48148</v>
      </c>
      <c r="C3198" s="176" t="s">
        <v>115</v>
      </c>
      <c r="D3198" s="178">
        <v>135.86000000000001</v>
      </c>
    </row>
    <row r="3199" spans="1:4" x14ac:dyDescent="0.25">
      <c r="A3199" s="176" t="s">
        <v>48149</v>
      </c>
      <c r="B3199" s="176" t="s">
        <v>48150</v>
      </c>
      <c r="C3199" s="176" t="s">
        <v>115</v>
      </c>
      <c r="D3199" s="178">
        <v>192.9</v>
      </c>
    </row>
    <row r="3200" spans="1:4" x14ac:dyDescent="0.25">
      <c r="A3200" s="176" t="s">
        <v>48151</v>
      </c>
      <c r="B3200" s="176" t="s">
        <v>48152</v>
      </c>
      <c r="C3200" s="176" t="s">
        <v>115</v>
      </c>
      <c r="D3200" s="178">
        <v>195.08</v>
      </c>
    </row>
    <row r="3201" spans="1:4" x14ac:dyDescent="0.25">
      <c r="A3201" s="176" t="s">
        <v>48153</v>
      </c>
      <c r="B3201" s="176" t="s">
        <v>48154</v>
      </c>
      <c r="C3201" s="176" t="s">
        <v>115</v>
      </c>
      <c r="D3201" s="178">
        <v>595.41999999999996</v>
      </c>
    </row>
    <row r="3202" spans="1:4" x14ac:dyDescent="0.25">
      <c r="A3202" s="176" t="s">
        <v>48155</v>
      </c>
      <c r="B3202" s="176" t="s">
        <v>48156</v>
      </c>
      <c r="C3202" s="176" t="s">
        <v>83</v>
      </c>
      <c r="D3202" s="178">
        <v>4.0430000000000001</v>
      </c>
    </row>
    <row r="3203" spans="1:4" x14ac:dyDescent="0.25">
      <c r="A3203" s="176" t="s">
        <v>48157</v>
      </c>
      <c r="B3203" s="176" t="s">
        <v>48158</v>
      </c>
      <c r="C3203" s="176" t="s">
        <v>83</v>
      </c>
      <c r="D3203" s="178">
        <v>6.266</v>
      </c>
    </row>
    <row r="3204" spans="1:4" x14ac:dyDescent="0.25">
      <c r="A3204" s="176" t="s">
        <v>48159</v>
      </c>
      <c r="B3204" s="176" t="s">
        <v>48160</v>
      </c>
      <c r="C3204" s="176" t="s">
        <v>83</v>
      </c>
      <c r="D3204" s="178">
        <v>8.82</v>
      </c>
    </row>
    <row r="3205" spans="1:4" x14ac:dyDescent="0.25">
      <c r="A3205" s="176" t="s">
        <v>48161</v>
      </c>
      <c r="B3205" s="176" t="s">
        <v>48162</v>
      </c>
      <c r="C3205" s="176" t="s">
        <v>83</v>
      </c>
      <c r="D3205" s="178">
        <v>12.162800000000001</v>
      </c>
    </row>
    <row r="3206" spans="1:4" x14ac:dyDescent="0.25">
      <c r="A3206" s="176" t="s">
        <v>48163</v>
      </c>
      <c r="B3206" s="176" t="s">
        <v>48164</v>
      </c>
      <c r="C3206" s="176" t="s">
        <v>83</v>
      </c>
      <c r="D3206" s="178">
        <v>20.351600000000001</v>
      </c>
    </row>
    <row r="3207" spans="1:4" x14ac:dyDescent="0.25">
      <c r="A3207" s="176" t="s">
        <v>48165</v>
      </c>
      <c r="B3207" s="176" t="s">
        <v>48166</v>
      </c>
      <c r="C3207" s="176" t="s">
        <v>83</v>
      </c>
      <c r="D3207" s="178">
        <v>32.89</v>
      </c>
    </row>
    <row r="3208" spans="1:4" x14ac:dyDescent="0.25">
      <c r="A3208" s="176" t="s">
        <v>48167</v>
      </c>
      <c r="B3208" s="176" t="s">
        <v>48168</v>
      </c>
      <c r="C3208" s="176" t="s">
        <v>83</v>
      </c>
      <c r="D3208" s="178">
        <v>49.617100000000001</v>
      </c>
    </row>
    <row r="3209" spans="1:4" x14ac:dyDescent="0.25">
      <c r="A3209" s="176" t="s">
        <v>48169</v>
      </c>
      <c r="B3209" s="176" t="s">
        <v>48170</v>
      </c>
      <c r="C3209" s="176" t="s">
        <v>83</v>
      </c>
      <c r="D3209" s="178">
        <v>70.960499999999996</v>
      </c>
    </row>
    <row r="3210" spans="1:4" x14ac:dyDescent="0.25">
      <c r="A3210" s="176" t="s">
        <v>48171</v>
      </c>
      <c r="B3210" s="176" t="s">
        <v>48172</v>
      </c>
      <c r="C3210" s="176" t="s">
        <v>83</v>
      </c>
      <c r="D3210" s="178">
        <v>2.0093000000000001</v>
      </c>
    </row>
    <row r="3211" spans="1:4" x14ac:dyDescent="0.25">
      <c r="A3211" s="176" t="s">
        <v>48173</v>
      </c>
      <c r="B3211" s="176" t="s">
        <v>48174</v>
      </c>
      <c r="C3211" s="176" t="s">
        <v>83</v>
      </c>
      <c r="D3211" s="178">
        <v>2.76</v>
      </c>
    </row>
    <row r="3212" spans="1:4" x14ac:dyDescent="0.25">
      <c r="A3212" s="176" t="s">
        <v>48175</v>
      </c>
      <c r="B3212" s="176" t="s">
        <v>48176</v>
      </c>
      <c r="C3212" s="176" t="s">
        <v>83</v>
      </c>
      <c r="D3212" s="178">
        <v>4.173</v>
      </c>
    </row>
    <row r="3213" spans="1:4" x14ac:dyDescent="0.25">
      <c r="A3213" s="176" t="s">
        <v>48177</v>
      </c>
      <c r="B3213" s="176" t="s">
        <v>48178</v>
      </c>
      <c r="C3213" s="176" t="s">
        <v>83</v>
      </c>
      <c r="D3213" s="178">
        <v>5.9050000000000002</v>
      </c>
    </row>
    <row r="3214" spans="1:4" x14ac:dyDescent="0.25">
      <c r="A3214" s="176" t="s">
        <v>48179</v>
      </c>
      <c r="B3214" s="176" t="s">
        <v>48180</v>
      </c>
      <c r="C3214" s="176" t="s">
        <v>83</v>
      </c>
      <c r="D3214" s="178">
        <v>9.1780000000000008</v>
      </c>
    </row>
    <row r="3215" spans="1:4" x14ac:dyDescent="0.25">
      <c r="A3215" s="176" t="s">
        <v>48181</v>
      </c>
      <c r="B3215" s="176" t="s">
        <v>48182</v>
      </c>
      <c r="C3215" s="176" t="s">
        <v>83</v>
      </c>
      <c r="D3215" s="178">
        <v>14.8217</v>
      </c>
    </row>
    <row r="3216" spans="1:4" x14ac:dyDescent="0.25">
      <c r="A3216" s="176" t="s">
        <v>48183</v>
      </c>
      <c r="B3216" s="176" t="s">
        <v>48184</v>
      </c>
      <c r="C3216" s="176" t="s">
        <v>83</v>
      </c>
      <c r="D3216" s="178">
        <v>22.2377</v>
      </c>
    </row>
    <row r="3217" spans="1:4" x14ac:dyDescent="0.25">
      <c r="A3217" s="176" t="s">
        <v>48185</v>
      </c>
      <c r="B3217" s="176" t="s">
        <v>48186</v>
      </c>
      <c r="C3217" s="176" t="s">
        <v>83</v>
      </c>
      <c r="D3217" s="178">
        <v>30.5807</v>
      </c>
    </row>
    <row r="3218" spans="1:4" x14ac:dyDescent="0.25">
      <c r="A3218" s="176" t="s">
        <v>48187</v>
      </c>
      <c r="B3218" s="176" t="s">
        <v>48188</v>
      </c>
      <c r="C3218" s="176" t="s">
        <v>83</v>
      </c>
      <c r="D3218" s="178">
        <v>42.945500000000003</v>
      </c>
    </row>
    <row r="3219" spans="1:4" x14ac:dyDescent="0.25">
      <c r="A3219" s="176" t="s">
        <v>48189</v>
      </c>
      <c r="B3219" s="176" t="s">
        <v>48190</v>
      </c>
      <c r="C3219" s="176" t="s">
        <v>83</v>
      </c>
      <c r="D3219" s="178">
        <v>60.244700000000002</v>
      </c>
    </row>
    <row r="3220" spans="1:4" x14ac:dyDescent="0.25">
      <c r="A3220" s="176" t="s">
        <v>48191</v>
      </c>
      <c r="B3220" s="176" t="s">
        <v>48192</v>
      </c>
      <c r="C3220" s="176" t="s">
        <v>83</v>
      </c>
      <c r="D3220" s="178">
        <v>79.711699999999993</v>
      </c>
    </row>
    <row r="3221" spans="1:4" x14ac:dyDescent="0.25">
      <c r="A3221" s="176" t="s">
        <v>48193</v>
      </c>
      <c r="B3221" s="176" t="s">
        <v>48194</v>
      </c>
      <c r="C3221" s="176" t="s">
        <v>83</v>
      </c>
      <c r="D3221" s="178">
        <v>101.9597</v>
      </c>
    </row>
    <row r="3222" spans="1:4" x14ac:dyDescent="0.25">
      <c r="A3222" s="176" t="s">
        <v>48195</v>
      </c>
      <c r="B3222" s="176" t="s">
        <v>48196</v>
      </c>
      <c r="C3222" s="176" t="s">
        <v>83</v>
      </c>
      <c r="D3222" s="178">
        <v>125.95699999999999</v>
      </c>
    </row>
    <row r="3223" spans="1:4" x14ac:dyDescent="0.25">
      <c r="A3223" s="176" t="s">
        <v>48197</v>
      </c>
      <c r="B3223" s="176" t="s">
        <v>48198</v>
      </c>
      <c r="C3223" s="176" t="s">
        <v>83</v>
      </c>
      <c r="D3223" s="178">
        <v>151.92449999999999</v>
      </c>
    </row>
    <row r="3224" spans="1:4" x14ac:dyDescent="0.25">
      <c r="A3224" s="176" t="s">
        <v>48199</v>
      </c>
      <c r="B3224" s="176" t="s">
        <v>48200</v>
      </c>
      <c r="C3224" s="176" t="s">
        <v>83</v>
      </c>
      <c r="D3224" s="178">
        <v>230.60900000000001</v>
      </c>
    </row>
    <row r="3225" spans="1:4" x14ac:dyDescent="0.25">
      <c r="A3225" s="176" t="s">
        <v>48201</v>
      </c>
      <c r="B3225" s="176" t="s">
        <v>48202</v>
      </c>
      <c r="C3225" s="176" t="s">
        <v>83</v>
      </c>
      <c r="D3225" s="178">
        <v>1.1749000000000001</v>
      </c>
    </row>
    <row r="3226" spans="1:4" x14ac:dyDescent="0.25">
      <c r="A3226" s="176" t="s">
        <v>48203</v>
      </c>
      <c r="B3226" s="176" t="s">
        <v>48204</v>
      </c>
      <c r="C3226" s="176" t="s">
        <v>83</v>
      </c>
      <c r="D3226" s="178">
        <v>3.0165000000000002</v>
      </c>
    </row>
    <row r="3227" spans="1:4" x14ac:dyDescent="0.25">
      <c r="A3227" s="176" t="s">
        <v>48205</v>
      </c>
      <c r="B3227" s="176" t="s">
        <v>48206</v>
      </c>
      <c r="C3227" s="176" t="s">
        <v>83</v>
      </c>
      <c r="D3227" s="178">
        <v>58.989400000000003</v>
      </c>
    </row>
    <row r="3228" spans="1:4" x14ac:dyDescent="0.25">
      <c r="A3228" s="176" t="s">
        <v>48207</v>
      </c>
      <c r="B3228" s="176" t="s">
        <v>48208</v>
      </c>
      <c r="C3228" s="176" t="s">
        <v>83</v>
      </c>
      <c r="D3228" s="178">
        <v>64.11</v>
      </c>
    </row>
    <row r="3229" spans="1:4" x14ac:dyDescent="0.25">
      <c r="A3229" s="176" t="s">
        <v>48209</v>
      </c>
      <c r="B3229" s="176" t="s">
        <v>48210</v>
      </c>
      <c r="C3229" s="176" t="s">
        <v>83</v>
      </c>
      <c r="D3229" s="178">
        <v>139.41</v>
      </c>
    </row>
    <row r="3230" spans="1:4" x14ac:dyDescent="0.25">
      <c r="A3230" s="176" t="s">
        <v>48211</v>
      </c>
      <c r="B3230" s="176" t="s">
        <v>48212</v>
      </c>
      <c r="C3230" s="176" t="s">
        <v>83</v>
      </c>
      <c r="D3230" s="178">
        <v>184.09</v>
      </c>
    </row>
    <row r="3231" spans="1:4" x14ac:dyDescent="0.25">
      <c r="A3231" s="176" t="s">
        <v>48213</v>
      </c>
      <c r="B3231" s="176" t="s">
        <v>48214</v>
      </c>
      <c r="C3231" s="176" t="s">
        <v>83</v>
      </c>
      <c r="D3231" s="178">
        <v>4.1715</v>
      </c>
    </row>
    <row r="3232" spans="1:4" x14ac:dyDescent="0.25">
      <c r="A3232" s="176" t="s">
        <v>48215</v>
      </c>
      <c r="B3232" s="176" t="s">
        <v>48216</v>
      </c>
      <c r="C3232" s="176" t="s">
        <v>83</v>
      </c>
      <c r="D3232" s="178">
        <v>5.5172999999999996</v>
      </c>
    </row>
    <row r="3233" spans="1:4" x14ac:dyDescent="0.25">
      <c r="A3233" s="176" t="s">
        <v>48217</v>
      </c>
      <c r="B3233" s="176" t="s">
        <v>48218</v>
      </c>
      <c r="C3233" s="176" t="s">
        <v>83</v>
      </c>
      <c r="D3233" s="178">
        <v>4.4496000000000002</v>
      </c>
    </row>
    <row r="3234" spans="1:4" x14ac:dyDescent="0.25">
      <c r="A3234" s="176" t="s">
        <v>48219</v>
      </c>
      <c r="B3234" s="176" t="s">
        <v>48220</v>
      </c>
      <c r="C3234" s="176" t="s">
        <v>83</v>
      </c>
      <c r="D3234" s="178">
        <v>7.2415000000000003</v>
      </c>
    </row>
    <row r="3235" spans="1:4" x14ac:dyDescent="0.25">
      <c r="A3235" s="176" t="s">
        <v>48221</v>
      </c>
      <c r="B3235" s="176" t="s">
        <v>48222</v>
      </c>
      <c r="C3235" s="176" t="s">
        <v>83</v>
      </c>
      <c r="D3235" s="178">
        <v>3.7904</v>
      </c>
    </row>
    <row r="3236" spans="1:4" x14ac:dyDescent="0.25">
      <c r="A3236" s="176" t="s">
        <v>48223</v>
      </c>
      <c r="B3236" s="176" t="s">
        <v>48224</v>
      </c>
      <c r="C3236" s="176" t="s">
        <v>83</v>
      </c>
      <c r="D3236" s="178">
        <v>5.665</v>
      </c>
    </row>
    <row r="3237" spans="1:4" x14ac:dyDescent="0.25">
      <c r="A3237" s="176" t="s">
        <v>48225</v>
      </c>
      <c r="B3237" s="176" t="s">
        <v>48226</v>
      </c>
      <c r="C3237" s="176" t="s">
        <v>83</v>
      </c>
      <c r="D3237" s="178">
        <v>6.8803999999999998</v>
      </c>
    </row>
    <row r="3238" spans="1:4" x14ac:dyDescent="0.25">
      <c r="A3238" s="176" t="s">
        <v>48227</v>
      </c>
      <c r="B3238" s="176" t="s">
        <v>48228</v>
      </c>
      <c r="C3238" s="176" t="s">
        <v>83</v>
      </c>
      <c r="D3238" s="178">
        <v>7.8589000000000002</v>
      </c>
    </row>
    <row r="3239" spans="1:4" x14ac:dyDescent="0.25">
      <c r="A3239" s="176" t="s">
        <v>48229</v>
      </c>
      <c r="B3239" s="176" t="s">
        <v>48230</v>
      </c>
      <c r="C3239" s="176" t="s">
        <v>83</v>
      </c>
      <c r="D3239" s="178">
        <v>1.42</v>
      </c>
    </row>
    <row r="3240" spans="1:4" x14ac:dyDescent="0.25">
      <c r="A3240" s="176" t="s">
        <v>48231</v>
      </c>
      <c r="B3240" s="176" t="s">
        <v>48232</v>
      </c>
      <c r="C3240" s="176" t="s">
        <v>83</v>
      </c>
      <c r="D3240" s="178">
        <v>2.29</v>
      </c>
    </row>
    <row r="3241" spans="1:4" x14ac:dyDescent="0.25">
      <c r="A3241" s="176" t="s">
        <v>48233</v>
      </c>
      <c r="B3241" s="176" t="s">
        <v>48234</v>
      </c>
      <c r="C3241" s="176" t="s">
        <v>83</v>
      </c>
      <c r="D3241" s="178">
        <v>2.8380999999999998</v>
      </c>
    </row>
    <row r="3242" spans="1:4" x14ac:dyDescent="0.25">
      <c r="A3242" s="176" t="s">
        <v>48235</v>
      </c>
      <c r="B3242" s="176" t="s">
        <v>48236</v>
      </c>
      <c r="C3242" s="176" t="s">
        <v>83</v>
      </c>
      <c r="D3242" s="178">
        <v>3.55</v>
      </c>
    </row>
    <row r="3243" spans="1:4" x14ac:dyDescent="0.25">
      <c r="A3243" s="176" t="s">
        <v>48237</v>
      </c>
      <c r="B3243" s="176" t="s">
        <v>48238</v>
      </c>
      <c r="C3243" s="176" t="s">
        <v>83</v>
      </c>
      <c r="D3243" s="178">
        <v>0.9919</v>
      </c>
    </row>
    <row r="3244" spans="1:4" x14ac:dyDescent="0.25">
      <c r="A3244" s="176" t="s">
        <v>48239</v>
      </c>
      <c r="B3244" s="176" t="s">
        <v>48240</v>
      </c>
      <c r="C3244" s="176" t="s">
        <v>83</v>
      </c>
      <c r="D3244" s="178">
        <v>1.4276</v>
      </c>
    </row>
    <row r="3245" spans="1:4" x14ac:dyDescent="0.25">
      <c r="A3245" s="176" t="s">
        <v>48241</v>
      </c>
      <c r="B3245" s="176" t="s">
        <v>48242</v>
      </c>
      <c r="C3245" s="176" t="s">
        <v>115</v>
      </c>
      <c r="D3245" s="178">
        <v>52.75</v>
      </c>
    </row>
    <row r="3246" spans="1:4" x14ac:dyDescent="0.25">
      <c r="A3246" s="176" t="s">
        <v>48243</v>
      </c>
      <c r="B3246" s="176" t="s">
        <v>48244</v>
      </c>
      <c r="C3246" s="176" t="s">
        <v>115</v>
      </c>
      <c r="D3246" s="178">
        <v>21.43</v>
      </c>
    </row>
    <row r="3247" spans="1:4" x14ac:dyDescent="0.25">
      <c r="A3247" s="176" t="s">
        <v>48245</v>
      </c>
      <c r="B3247" s="176" t="s">
        <v>48246</v>
      </c>
      <c r="C3247" s="176" t="s">
        <v>115</v>
      </c>
      <c r="D3247" s="178">
        <v>80.27</v>
      </c>
    </row>
    <row r="3248" spans="1:4" x14ac:dyDescent="0.25">
      <c r="A3248" s="176" t="s">
        <v>48247</v>
      </c>
      <c r="B3248" s="176" t="s">
        <v>48248</v>
      </c>
      <c r="C3248" s="176" t="s">
        <v>115</v>
      </c>
      <c r="D3248" s="178">
        <v>34.92</v>
      </c>
    </row>
    <row r="3249" spans="1:4" x14ac:dyDescent="0.25">
      <c r="A3249" s="176" t="s">
        <v>48249</v>
      </c>
      <c r="B3249" s="176" t="s">
        <v>48250</v>
      </c>
      <c r="C3249" s="176" t="s">
        <v>115</v>
      </c>
      <c r="D3249" s="178">
        <v>636.07000000000005</v>
      </c>
    </row>
    <row r="3250" spans="1:4" x14ac:dyDescent="0.25">
      <c r="A3250" s="176" t="s">
        <v>48251</v>
      </c>
      <c r="B3250" s="176" t="s">
        <v>48252</v>
      </c>
      <c r="C3250" s="176" t="s">
        <v>115</v>
      </c>
      <c r="D3250" s="178">
        <v>496.13</v>
      </c>
    </row>
    <row r="3251" spans="1:4" x14ac:dyDescent="0.25">
      <c r="A3251" s="176" t="s">
        <v>48253</v>
      </c>
      <c r="B3251" s="176" t="s">
        <v>48254</v>
      </c>
      <c r="C3251" s="176" t="s">
        <v>115</v>
      </c>
      <c r="D3251" s="178">
        <v>650</v>
      </c>
    </row>
    <row r="3252" spans="1:4" x14ac:dyDescent="0.25">
      <c r="A3252" s="176" t="s">
        <v>48255</v>
      </c>
      <c r="B3252" s="176" t="s">
        <v>48256</v>
      </c>
      <c r="C3252" s="176" t="s">
        <v>115</v>
      </c>
      <c r="D3252" s="178">
        <v>10.5</v>
      </c>
    </row>
    <row r="3253" spans="1:4" x14ac:dyDescent="0.25">
      <c r="A3253" s="176" t="s">
        <v>48257</v>
      </c>
      <c r="B3253" s="176" t="s">
        <v>48258</v>
      </c>
      <c r="C3253" s="176" t="s">
        <v>115</v>
      </c>
      <c r="D3253" s="178">
        <v>39.96</v>
      </c>
    </row>
    <row r="3254" spans="1:4" x14ac:dyDescent="0.25">
      <c r="A3254" s="176" t="s">
        <v>48259</v>
      </c>
      <c r="B3254" s="176" t="s">
        <v>48260</v>
      </c>
      <c r="C3254" s="176" t="s">
        <v>115</v>
      </c>
      <c r="D3254" s="178">
        <v>51.77</v>
      </c>
    </row>
    <row r="3255" spans="1:4" x14ac:dyDescent="0.25">
      <c r="A3255" s="176" t="s">
        <v>48261</v>
      </c>
      <c r="B3255" s="176" t="s">
        <v>48262</v>
      </c>
      <c r="C3255" s="176" t="s">
        <v>115</v>
      </c>
      <c r="D3255" s="178">
        <v>63.06</v>
      </c>
    </row>
    <row r="3256" spans="1:4" x14ac:dyDescent="0.25">
      <c r="A3256" s="176" t="s">
        <v>48263</v>
      </c>
      <c r="B3256" s="176" t="s">
        <v>48264</v>
      </c>
      <c r="C3256" s="176" t="s">
        <v>115</v>
      </c>
      <c r="D3256" s="178">
        <v>102.9485</v>
      </c>
    </row>
    <row r="3257" spans="1:4" x14ac:dyDescent="0.25">
      <c r="A3257" s="176" t="s">
        <v>48265</v>
      </c>
      <c r="B3257" s="176" t="s">
        <v>48266</v>
      </c>
      <c r="C3257" s="176" t="s">
        <v>115</v>
      </c>
      <c r="D3257" s="178">
        <v>246.11850000000001</v>
      </c>
    </row>
    <row r="3258" spans="1:4" x14ac:dyDescent="0.25">
      <c r="A3258" s="176" t="s">
        <v>48267</v>
      </c>
      <c r="B3258" s="176" t="s">
        <v>48268</v>
      </c>
      <c r="C3258" s="176" t="s">
        <v>115</v>
      </c>
      <c r="D3258" s="178">
        <v>92.185100000000006</v>
      </c>
    </row>
    <row r="3259" spans="1:4" x14ac:dyDescent="0.25">
      <c r="A3259" s="176" t="s">
        <v>48269</v>
      </c>
      <c r="B3259" s="176" t="s">
        <v>48270</v>
      </c>
      <c r="C3259" s="176" t="s">
        <v>115</v>
      </c>
      <c r="D3259" s="178">
        <v>107.48350000000001</v>
      </c>
    </row>
    <row r="3260" spans="1:4" x14ac:dyDescent="0.25">
      <c r="A3260" s="176" t="s">
        <v>48271</v>
      </c>
      <c r="B3260" s="176" t="s">
        <v>48272</v>
      </c>
      <c r="C3260" s="176" t="s">
        <v>115</v>
      </c>
      <c r="D3260" s="178">
        <v>170.10890000000001</v>
      </c>
    </row>
    <row r="3261" spans="1:4" x14ac:dyDescent="0.25">
      <c r="A3261" s="176" t="s">
        <v>48273</v>
      </c>
      <c r="B3261" s="176" t="s">
        <v>48274</v>
      </c>
      <c r="C3261" s="176" t="s">
        <v>115</v>
      </c>
      <c r="D3261" s="178">
        <v>247.5685</v>
      </c>
    </row>
    <row r="3262" spans="1:4" x14ac:dyDescent="0.25">
      <c r="A3262" s="176" t="s">
        <v>48275</v>
      </c>
      <c r="B3262" s="176" t="s">
        <v>48276</v>
      </c>
      <c r="C3262" s="176" t="s">
        <v>115</v>
      </c>
      <c r="D3262" s="178">
        <v>73.58</v>
      </c>
    </row>
    <row r="3263" spans="1:4" x14ac:dyDescent="0.25">
      <c r="A3263" s="176" t="s">
        <v>48277</v>
      </c>
      <c r="B3263" s="176" t="s">
        <v>48278</v>
      </c>
      <c r="C3263" s="176" t="s">
        <v>115</v>
      </c>
      <c r="D3263" s="178">
        <v>256.47000000000003</v>
      </c>
    </row>
    <row r="3264" spans="1:4" x14ac:dyDescent="0.25">
      <c r="A3264" s="176" t="s">
        <v>48279</v>
      </c>
      <c r="B3264" s="176" t="s">
        <v>48280</v>
      </c>
      <c r="C3264" s="176" t="s">
        <v>115</v>
      </c>
      <c r="D3264" s="178">
        <v>41.39</v>
      </c>
    </row>
    <row r="3265" spans="1:4" x14ac:dyDescent="0.25">
      <c r="A3265" s="176" t="s">
        <v>48281</v>
      </c>
      <c r="B3265" s="176" t="s">
        <v>48282</v>
      </c>
      <c r="C3265" s="176" t="s">
        <v>115</v>
      </c>
      <c r="D3265" s="178">
        <v>52.56</v>
      </c>
    </row>
    <row r="3266" spans="1:4" x14ac:dyDescent="0.25">
      <c r="A3266" s="176" t="s">
        <v>48283</v>
      </c>
      <c r="B3266" s="176" t="s">
        <v>48284</v>
      </c>
      <c r="C3266" s="176" t="s">
        <v>115</v>
      </c>
      <c r="D3266" s="178">
        <v>63.06</v>
      </c>
    </row>
    <row r="3267" spans="1:4" x14ac:dyDescent="0.25">
      <c r="A3267" s="176" t="s">
        <v>48285</v>
      </c>
      <c r="B3267" s="176" t="s">
        <v>48286</v>
      </c>
      <c r="C3267" s="176" t="s">
        <v>115</v>
      </c>
      <c r="D3267" s="178">
        <v>102.9485</v>
      </c>
    </row>
    <row r="3268" spans="1:4" x14ac:dyDescent="0.25">
      <c r="A3268" s="176" t="s">
        <v>48287</v>
      </c>
      <c r="B3268" s="176" t="s">
        <v>48288</v>
      </c>
      <c r="C3268" s="176" t="s">
        <v>115</v>
      </c>
      <c r="D3268" s="178">
        <v>246.11850000000001</v>
      </c>
    </row>
    <row r="3269" spans="1:4" x14ac:dyDescent="0.25">
      <c r="A3269" s="176" t="s">
        <v>48289</v>
      </c>
      <c r="B3269" s="176" t="s">
        <v>48290</v>
      </c>
      <c r="C3269" s="176" t="s">
        <v>115</v>
      </c>
      <c r="D3269" s="178">
        <v>76.778099999999995</v>
      </c>
    </row>
    <row r="3270" spans="1:4" x14ac:dyDescent="0.25">
      <c r="A3270" s="176" t="s">
        <v>48291</v>
      </c>
      <c r="B3270" s="176" t="s">
        <v>48292</v>
      </c>
      <c r="C3270" s="176" t="s">
        <v>115</v>
      </c>
      <c r="D3270" s="178">
        <v>92.185100000000006</v>
      </c>
    </row>
    <row r="3271" spans="1:4" x14ac:dyDescent="0.25">
      <c r="A3271" s="176" t="s">
        <v>48293</v>
      </c>
      <c r="B3271" s="176" t="s">
        <v>48294</v>
      </c>
      <c r="C3271" s="176" t="s">
        <v>115</v>
      </c>
      <c r="D3271" s="178">
        <v>107.4736</v>
      </c>
    </row>
    <row r="3272" spans="1:4" x14ac:dyDescent="0.25">
      <c r="A3272" s="176" t="s">
        <v>48295</v>
      </c>
      <c r="B3272" s="176" t="s">
        <v>48296</v>
      </c>
      <c r="C3272" s="176" t="s">
        <v>115</v>
      </c>
      <c r="D3272" s="178">
        <v>170.10890000000001</v>
      </c>
    </row>
    <row r="3273" spans="1:4" x14ac:dyDescent="0.25">
      <c r="A3273" s="176" t="s">
        <v>48297</v>
      </c>
      <c r="B3273" s="176" t="s">
        <v>48298</v>
      </c>
      <c r="C3273" s="176" t="s">
        <v>115</v>
      </c>
      <c r="D3273" s="178">
        <v>247.4796</v>
      </c>
    </row>
    <row r="3274" spans="1:4" x14ac:dyDescent="0.25">
      <c r="A3274" s="176" t="s">
        <v>48299</v>
      </c>
      <c r="B3274" s="176" t="s">
        <v>48300</v>
      </c>
      <c r="C3274" s="176" t="s">
        <v>115</v>
      </c>
      <c r="D3274" s="178">
        <v>63.06</v>
      </c>
    </row>
    <row r="3275" spans="1:4" x14ac:dyDescent="0.25">
      <c r="A3275" s="176" t="s">
        <v>48301</v>
      </c>
      <c r="B3275" s="176" t="s">
        <v>48302</v>
      </c>
      <c r="C3275" s="176" t="s">
        <v>115</v>
      </c>
      <c r="D3275" s="178">
        <v>73.58</v>
      </c>
    </row>
    <row r="3276" spans="1:4" x14ac:dyDescent="0.25">
      <c r="A3276" s="176" t="s">
        <v>48303</v>
      </c>
      <c r="B3276" s="176" t="s">
        <v>48304</v>
      </c>
      <c r="C3276" s="176" t="s">
        <v>115</v>
      </c>
      <c r="D3276" s="178">
        <v>84.09</v>
      </c>
    </row>
    <row r="3277" spans="1:4" x14ac:dyDescent="0.25">
      <c r="A3277" s="176" t="s">
        <v>48305</v>
      </c>
      <c r="B3277" s="176" t="s">
        <v>48306</v>
      </c>
      <c r="C3277" s="176" t="s">
        <v>115</v>
      </c>
      <c r="D3277" s="178">
        <v>129.37</v>
      </c>
    </row>
    <row r="3278" spans="1:4" x14ac:dyDescent="0.25">
      <c r="A3278" s="176" t="s">
        <v>48307</v>
      </c>
      <c r="B3278" s="176" t="s">
        <v>48308</v>
      </c>
      <c r="C3278" s="176" t="s">
        <v>115</v>
      </c>
      <c r="D3278" s="178">
        <v>256.47000000000003</v>
      </c>
    </row>
    <row r="3279" spans="1:4" x14ac:dyDescent="0.25">
      <c r="A3279" s="176" t="s">
        <v>48309</v>
      </c>
      <c r="B3279" s="176" t="s">
        <v>48310</v>
      </c>
      <c r="C3279" s="176" t="s">
        <v>115</v>
      </c>
      <c r="D3279" s="178">
        <v>7.92</v>
      </c>
    </row>
    <row r="3280" spans="1:4" x14ac:dyDescent="0.25">
      <c r="A3280" s="176" t="s">
        <v>48311</v>
      </c>
      <c r="B3280" s="176" t="s">
        <v>48312</v>
      </c>
      <c r="C3280" s="176" t="s">
        <v>115</v>
      </c>
      <c r="D3280" s="178">
        <v>19.055</v>
      </c>
    </row>
    <row r="3281" spans="1:4" x14ac:dyDescent="0.25">
      <c r="A3281" s="176" t="s">
        <v>48313</v>
      </c>
      <c r="B3281" s="176" t="s">
        <v>48314</v>
      </c>
      <c r="C3281" s="176" t="s">
        <v>115</v>
      </c>
      <c r="D3281" s="178">
        <v>18.489999999999998</v>
      </c>
    </row>
    <row r="3282" spans="1:4" x14ac:dyDescent="0.25">
      <c r="A3282" s="176" t="s">
        <v>48315</v>
      </c>
      <c r="B3282" s="176" t="s">
        <v>48316</v>
      </c>
      <c r="C3282" s="176" t="s">
        <v>115</v>
      </c>
      <c r="D3282" s="178">
        <v>45.78</v>
      </c>
    </row>
    <row r="3283" spans="1:4" x14ac:dyDescent="0.25">
      <c r="A3283" s="176" t="s">
        <v>48317</v>
      </c>
      <c r="B3283" s="176" t="s">
        <v>48318</v>
      </c>
      <c r="C3283" s="176" t="s">
        <v>115</v>
      </c>
      <c r="D3283" s="178">
        <v>36.049999999999997</v>
      </c>
    </row>
    <row r="3284" spans="1:4" x14ac:dyDescent="0.25">
      <c r="A3284" s="176" t="s">
        <v>48319</v>
      </c>
      <c r="B3284" s="176" t="s">
        <v>48320</v>
      </c>
      <c r="C3284" s="176" t="s">
        <v>115</v>
      </c>
      <c r="D3284" s="178">
        <v>11.120699999999999</v>
      </c>
    </row>
    <row r="3285" spans="1:4" x14ac:dyDescent="0.25">
      <c r="A3285" s="176" t="s">
        <v>48321</v>
      </c>
      <c r="B3285" s="176" t="s">
        <v>48322</v>
      </c>
      <c r="C3285" s="176" t="s">
        <v>115</v>
      </c>
      <c r="D3285" s="178">
        <v>13.9848</v>
      </c>
    </row>
    <row r="3286" spans="1:4" x14ac:dyDescent="0.25">
      <c r="A3286" s="176" t="s">
        <v>48323</v>
      </c>
      <c r="B3286" s="176" t="s">
        <v>48324</v>
      </c>
      <c r="C3286" s="176" t="s">
        <v>115</v>
      </c>
      <c r="D3286" s="178">
        <v>17.234100000000002</v>
      </c>
    </row>
    <row r="3287" spans="1:4" x14ac:dyDescent="0.25">
      <c r="A3287" s="176" t="s">
        <v>48325</v>
      </c>
      <c r="B3287" s="176" t="s">
        <v>48326</v>
      </c>
      <c r="C3287" s="176" t="s">
        <v>115</v>
      </c>
      <c r="D3287" s="178">
        <v>24.9178</v>
      </c>
    </row>
    <row r="3288" spans="1:4" x14ac:dyDescent="0.25">
      <c r="A3288" s="176" t="s">
        <v>48327</v>
      </c>
      <c r="B3288" s="176" t="s">
        <v>48328</v>
      </c>
      <c r="C3288" s="176" t="s">
        <v>115</v>
      </c>
      <c r="D3288" s="178">
        <v>41.1248</v>
      </c>
    </row>
    <row r="3289" spans="1:4" x14ac:dyDescent="0.25">
      <c r="A3289" s="176" t="s">
        <v>48329</v>
      </c>
      <c r="B3289" s="176" t="s">
        <v>48330</v>
      </c>
      <c r="C3289" s="176" t="s">
        <v>115</v>
      </c>
      <c r="D3289" s="178">
        <v>10.93</v>
      </c>
    </row>
    <row r="3290" spans="1:4" x14ac:dyDescent="0.25">
      <c r="A3290" s="176" t="s">
        <v>48331</v>
      </c>
      <c r="B3290" s="176" t="s">
        <v>48332</v>
      </c>
      <c r="C3290" s="176" t="s">
        <v>115</v>
      </c>
      <c r="D3290" s="178">
        <v>23.175000000000001</v>
      </c>
    </row>
    <row r="3291" spans="1:4" x14ac:dyDescent="0.25">
      <c r="A3291" s="176" t="s">
        <v>48333</v>
      </c>
      <c r="B3291" s="176" t="s">
        <v>48334</v>
      </c>
      <c r="C3291" s="176" t="s">
        <v>115</v>
      </c>
      <c r="D3291" s="178">
        <v>19.68</v>
      </c>
    </row>
    <row r="3292" spans="1:4" x14ac:dyDescent="0.25">
      <c r="A3292" s="176" t="s">
        <v>48335</v>
      </c>
      <c r="B3292" s="176" t="s">
        <v>48336</v>
      </c>
      <c r="C3292" s="176" t="s">
        <v>115</v>
      </c>
      <c r="D3292" s="178">
        <v>36.564999999999998</v>
      </c>
    </row>
    <row r="3293" spans="1:4" x14ac:dyDescent="0.25">
      <c r="A3293" s="176" t="s">
        <v>48337</v>
      </c>
      <c r="B3293" s="176" t="s">
        <v>48338</v>
      </c>
      <c r="C3293" s="176" t="s">
        <v>115</v>
      </c>
      <c r="D3293" s="178">
        <v>40.17</v>
      </c>
    </row>
    <row r="3294" spans="1:4" x14ac:dyDescent="0.25">
      <c r="A3294" s="176" t="s">
        <v>48339</v>
      </c>
      <c r="B3294" s="176" t="s">
        <v>48340</v>
      </c>
      <c r="C3294" s="176" t="s">
        <v>115</v>
      </c>
      <c r="D3294" s="178">
        <v>11.57</v>
      </c>
    </row>
    <row r="3295" spans="1:4" x14ac:dyDescent="0.25">
      <c r="A3295" s="176" t="s">
        <v>48341</v>
      </c>
      <c r="B3295" s="176" t="s">
        <v>48342</v>
      </c>
      <c r="C3295" s="176" t="s">
        <v>115</v>
      </c>
      <c r="D3295" s="178">
        <v>22.81</v>
      </c>
    </row>
    <row r="3296" spans="1:4" x14ac:dyDescent="0.25">
      <c r="A3296" s="176" t="s">
        <v>48343</v>
      </c>
      <c r="B3296" s="176" t="s">
        <v>48344</v>
      </c>
      <c r="C3296" s="176" t="s">
        <v>115</v>
      </c>
      <c r="D3296" s="178">
        <v>25.06</v>
      </c>
    </row>
    <row r="3297" spans="1:4" x14ac:dyDescent="0.25">
      <c r="A3297" s="176" t="s">
        <v>48345</v>
      </c>
      <c r="B3297" s="176" t="s">
        <v>48346</v>
      </c>
      <c r="C3297" s="176" t="s">
        <v>115</v>
      </c>
      <c r="D3297" s="178">
        <v>56.134999999999998</v>
      </c>
    </row>
    <row r="3298" spans="1:4" x14ac:dyDescent="0.25">
      <c r="A3298" s="176" t="s">
        <v>48347</v>
      </c>
      <c r="B3298" s="176" t="s">
        <v>48348</v>
      </c>
      <c r="C3298" s="176" t="s">
        <v>115</v>
      </c>
      <c r="D3298" s="178">
        <v>68.495000000000005</v>
      </c>
    </row>
    <row r="3299" spans="1:4" x14ac:dyDescent="0.25">
      <c r="A3299" s="176" t="s">
        <v>48349</v>
      </c>
      <c r="B3299" s="176" t="s">
        <v>48350</v>
      </c>
      <c r="C3299" s="176" t="s">
        <v>115</v>
      </c>
      <c r="D3299" s="178">
        <v>14.389699999999999</v>
      </c>
    </row>
    <row r="3300" spans="1:4" x14ac:dyDescent="0.25">
      <c r="A3300" s="176" t="s">
        <v>48351</v>
      </c>
      <c r="B3300" s="176" t="s">
        <v>48352</v>
      </c>
      <c r="C3300" s="176" t="s">
        <v>115</v>
      </c>
      <c r="D3300" s="178">
        <v>26.19</v>
      </c>
    </row>
    <row r="3301" spans="1:4" x14ac:dyDescent="0.25">
      <c r="A3301" s="176" t="s">
        <v>48353</v>
      </c>
      <c r="B3301" s="176" t="s">
        <v>48354</v>
      </c>
      <c r="C3301" s="176" t="s">
        <v>115</v>
      </c>
      <c r="D3301" s="178">
        <v>35.307699999999997</v>
      </c>
    </row>
    <row r="3302" spans="1:4" x14ac:dyDescent="0.25">
      <c r="A3302" s="176" t="s">
        <v>48355</v>
      </c>
      <c r="B3302" s="176" t="s">
        <v>48356</v>
      </c>
      <c r="C3302" s="176" t="s">
        <v>115</v>
      </c>
      <c r="D3302" s="178">
        <v>48.255499999999998</v>
      </c>
    </row>
    <row r="3303" spans="1:4" x14ac:dyDescent="0.25">
      <c r="A3303" s="176" t="s">
        <v>48357</v>
      </c>
      <c r="B3303" s="176" t="s">
        <v>48358</v>
      </c>
      <c r="C3303" s="176" t="s">
        <v>115</v>
      </c>
      <c r="D3303" s="178">
        <v>86.555700000000002</v>
      </c>
    </row>
    <row r="3304" spans="1:4" x14ac:dyDescent="0.25">
      <c r="A3304" s="176" t="s">
        <v>48359</v>
      </c>
      <c r="B3304" s="176" t="s">
        <v>48360</v>
      </c>
      <c r="C3304" s="176" t="s">
        <v>115</v>
      </c>
      <c r="D3304" s="178">
        <v>23.8</v>
      </c>
    </row>
    <row r="3305" spans="1:4" x14ac:dyDescent="0.25">
      <c r="A3305" s="176" t="s">
        <v>48361</v>
      </c>
      <c r="B3305" s="176" t="s">
        <v>48362</v>
      </c>
      <c r="C3305" s="176" t="s">
        <v>115</v>
      </c>
      <c r="D3305" s="178">
        <v>28.2</v>
      </c>
    </row>
    <row r="3306" spans="1:4" x14ac:dyDescent="0.25">
      <c r="A3306" s="176" t="s">
        <v>48363</v>
      </c>
      <c r="B3306" s="176" t="s">
        <v>48364</v>
      </c>
      <c r="C3306" s="176" t="s">
        <v>115</v>
      </c>
      <c r="D3306" s="178">
        <v>28.28</v>
      </c>
    </row>
    <row r="3307" spans="1:4" x14ac:dyDescent="0.25">
      <c r="A3307" s="176" t="s">
        <v>48365</v>
      </c>
      <c r="B3307" s="176" t="s">
        <v>48366</v>
      </c>
      <c r="C3307" s="176" t="s">
        <v>115</v>
      </c>
      <c r="D3307" s="178">
        <v>48.95</v>
      </c>
    </row>
    <row r="3308" spans="1:4" x14ac:dyDescent="0.25">
      <c r="A3308" s="176" t="s">
        <v>48367</v>
      </c>
      <c r="B3308" s="176" t="s">
        <v>48368</v>
      </c>
      <c r="C3308" s="176" t="s">
        <v>115</v>
      </c>
      <c r="D3308" s="178">
        <v>75.704999999999998</v>
      </c>
    </row>
    <row r="3309" spans="1:4" x14ac:dyDescent="0.25">
      <c r="A3309" s="176" t="s">
        <v>48369</v>
      </c>
      <c r="B3309" s="176" t="s">
        <v>48370</v>
      </c>
      <c r="C3309" s="176" t="s">
        <v>115</v>
      </c>
      <c r="D3309" s="178">
        <v>7.8220000000000001</v>
      </c>
    </row>
    <row r="3310" spans="1:4" x14ac:dyDescent="0.25">
      <c r="A3310" s="176" t="s">
        <v>48371</v>
      </c>
      <c r="B3310" s="176" t="s">
        <v>48372</v>
      </c>
      <c r="C3310" s="176" t="s">
        <v>115</v>
      </c>
      <c r="D3310" s="178">
        <v>10.113300000000001</v>
      </c>
    </row>
    <row r="3311" spans="1:4" x14ac:dyDescent="0.25">
      <c r="A3311" s="176" t="s">
        <v>48373</v>
      </c>
      <c r="B3311" s="176" t="s">
        <v>48374</v>
      </c>
      <c r="C3311" s="176" t="s">
        <v>115</v>
      </c>
      <c r="D3311" s="178">
        <v>12.1281</v>
      </c>
    </row>
    <row r="3312" spans="1:4" x14ac:dyDescent="0.25">
      <c r="A3312" s="176" t="s">
        <v>48375</v>
      </c>
      <c r="B3312" s="176" t="s">
        <v>48376</v>
      </c>
      <c r="C3312" s="176" t="s">
        <v>115</v>
      </c>
      <c r="D3312" s="178">
        <v>16.384699999999999</v>
      </c>
    </row>
    <row r="3313" spans="1:4" x14ac:dyDescent="0.25">
      <c r="A3313" s="176" t="s">
        <v>48377</v>
      </c>
      <c r="B3313" s="176" t="s">
        <v>48378</v>
      </c>
      <c r="C3313" s="176" t="s">
        <v>115</v>
      </c>
      <c r="D3313" s="178">
        <v>20.364899999999999</v>
      </c>
    </row>
    <row r="3314" spans="1:4" x14ac:dyDescent="0.25">
      <c r="A3314" s="176" t="s">
        <v>48379</v>
      </c>
      <c r="B3314" s="176" t="s">
        <v>48380</v>
      </c>
      <c r="C3314" s="176" t="s">
        <v>115</v>
      </c>
      <c r="D3314" s="178">
        <v>7.4565999999999999</v>
      </c>
    </row>
    <row r="3315" spans="1:4" x14ac:dyDescent="0.25">
      <c r="A3315" s="176" t="s">
        <v>48381</v>
      </c>
      <c r="B3315" s="176" t="s">
        <v>48382</v>
      </c>
      <c r="C3315" s="176" t="s">
        <v>115</v>
      </c>
      <c r="D3315" s="178">
        <v>12.6515</v>
      </c>
    </row>
    <row r="3316" spans="1:4" x14ac:dyDescent="0.25">
      <c r="A3316" s="176" t="s">
        <v>48383</v>
      </c>
      <c r="B3316" s="176" t="s">
        <v>48384</v>
      </c>
      <c r="C3316" s="176" t="s">
        <v>115</v>
      </c>
      <c r="D3316" s="178">
        <v>14.765000000000001</v>
      </c>
    </row>
    <row r="3317" spans="1:4" x14ac:dyDescent="0.25">
      <c r="A3317" s="176" t="s">
        <v>48385</v>
      </c>
      <c r="B3317" s="176" t="s">
        <v>48386</v>
      </c>
      <c r="C3317" s="176" t="s">
        <v>115</v>
      </c>
      <c r="D3317" s="178">
        <v>18.9526</v>
      </c>
    </row>
    <row r="3318" spans="1:4" x14ac:dyDescent="0.25">
      <c r="A3318" s="176" t="s">
        <v>48387</v>
      </c>
      <c r="B3318" s="176" t="s">
        <v>48388</v>
      </c>
      <c r="C3318" s="176" t="s">
        <v>115</v>
      </c>
      <c r="D3318" s="178">
        <v>22.903099999999998</v>
      </c>
    </row>
    <row r="3319" spans="1:4" x14ac:dyDescent="0.25">
      <c r="A3319" s="176" t="s">
        <v>48389</v>
      </c>
      <c r="B3319" s="176" t="s">
        <v>48390</v>
      </c>
      <c r="C3319" s="176" t="s">
        <v>115</v>
      </c>
      <c r="D3319" s="178">
        <v>13.402100000000001</v>
      </c>
    </row>
    <row r="3320" spans="1:4" x14ac:dyDescent="0.25">
      <c r="A3320" s="176" t="s">
        <v>48391</v>
      </c>
      <c r="B3320" s="176" t="s">
        <v>48392</v>
      </c>
      <c r="C3320" s="176" t="s">
        <v>115</v>
      </c>
      <c r="D3320" s="178">
        <v>15.6737</v>
      </c>
    </row>
    <row r="3321" spans="1:4" x14ac:dyDescent="0.25">
      <c r="A3321" s="176" t="s">
        <v>48393</v>
      </c>
      <c r="B3321" s="176" t="s">
        <v>48394</v>
      </c>
      <c r="C3321" s="176" t="s">
        <v>115</v>
      </c>
      <c r="D3321" s="178">
        <v>17.9452</v>
      </c>
    </row>
    <row r="3322" spans="1:4" x14ac:dyDescent="0.25">
      <c r="A3322" s="176" t="s">
        <v>48395</v>
      </c>
      <c r="B3322" s="176" t="s">
        <v>48396</v>
      </c>
      <c r="C3322" s="176" t="s">
        <v>115</v>
      </c>
      <c r="D3322" s="178">
        <v>21.777200000000001</v>
      </c>
    </row>
    <row r="3323" spans="1:4" x14ac:dyDescent="0.25">
      <c r="A3323" s="176" t="s">
        <v>48397</v>
      </c>
      <c r="B3323" s="176" t="s">
        <v>48398</v>
      </c>
      <c r="C3323" s="176" t="s">
        <v>115</v>
      </c>
      <c r="D3323" s="178">
        <v>25.727699999999999</v>
      </c>
    </row>
    <row r="3324" spans="1:4" x14ac:dyDescent="0.25">
      <c r="A3324" s="176" t="s">
        <v>48399</v>
      </c>
      <c r="B3324" s="176" t="s">
        <v>48400</v>
      </c>
      <c r="C3324" s="176" t="s">
        <v>115</v>
      </c>
      <c r="D3324" s="178">
        <v>7.88</v>
      </c>
    </row>
    <row r="3325" spans="1:4" x14ac:dyDescent="0.25">
      <c r="A3325" s="176" t="s">
        <v>48401</v>
      </c>
      <c r="B3325" s="176" t="s">
        <v>48402</v>
      </c>
      <c r="C3325" s="176" t="s">
        <v>115</v>
      </c>
      <c r="D3325" s="178">
        <v>19.055</v>
      </c>
    </row>
    <row r="3326" spans="1:4" x14ac:dyDescent="0.25">
      <c r="A3326" s="176" t="s">
        <v>48403</v>
      </c>
      <c r="B3326" s="176" t="s">
        <v>48404</v>
      </c>
      <c r="C3326" s="176" t="s">
        <v>115</v>
      </c>
      <c r="D3326" s="178">
        <v>34.35</v>
      </c>
    </row>
    <row r="3327" spans="1:4" x14ac:dyDescent="0.25">
      <c r="A3327" s="176" t="s">
        <v>48405</v>
      </c>
      <c r="B3327" s="176" t="s">
        <v>48406</v>
      </c>
      <c r="C3327" s="176" t="s">
        <v>115</v>
      </c>
      <c r="D3327" s="178">
        <v>45.78</v>
      </c>
    </row>
    <row r="3328" spans="1:4" x14ac:dyDescent="0.25">
      <c r="A3328" s="176" t="s">
        <v>48407</v>
      </c>
      <c r="B3328" s="176" t="s">
        <v>48408</v>
      </c>
      <c r="C3328" s="176" t="s">
        <v>115</v>
      </c>
      <c r="D3328" s="178">
        <v>36.049999999999997</v>
      </c>
    </row>
    <row r="3329" spans="1:4" x14ac:dyDescent="0.25">
      <c r="A3329" s="176" t="s">
        <v>48409</v>
      </c>
      <c r="B3329" s="176" t="s">
        <v>48410</v>
      </c>
      <c r="C3329" s="176" t="s">
        <v>115</v>
      </c>
      <c r="D3329" s="178">
        <v>7.4565999999999999</v>
      </c>
    </row>
    <row r="3330" spans="1:4" x14ac:dyDescent="0.25">
      <c r="A3330" s="176" t="s">
        <v>48411</v>
      </c>
      <c r="B3330" s="176" t="s">
        <v>48412</v>
      </c>
      <c r="C3330" s="176" t="s">
        <v>115</v>
      </c>
      <c r="D3330" s="178">
        <v>12.6515</v>
      </c>
    </row>
    <row r="3331" spans="1:4" x14ac:dyDescent="0.25">
      <c r="A3331" s="176" t="s">
        <v>48413</v>
      </c>
      <c r="B3331" s="176" t="s">
        <v>48414</v>
      </c>
      <c r="C3331" s="176" t="s">
        <v>115</v>
      </c>
      <c r="D3331" s="178">
        <v>14.9231</v>
      </c>
    </row>
    <row r="3332" spans="1:4" x14ac:dyDescent="0.25">
      <c r="A3332" s="176" t="s">
        <v>48415</v>
      </c>
      <c r="B3332" s="176" t="s">
        <v>48416</v>
      </c>
      <c r="C3332" s="176" t="s">
        <v>115</v>
      </c>
      <c r="D3332" s="178">
        <v>18.4588</v>
      </c>
    </row>
    <row r="3333" spans="1:4" x14ac:dyDescent="0.25">
      <c r="A3333" s="176" t="s">
        <v>48417</v>
      </c>
      <c r="B3333" s="176" t="s">
        <v>48418</v>
      </c>
      <c r="C3333" s="176" t="s">
        <v>115</v>
      </c>
      <c r="D3333" s="178">
        <v>22.903099999999998</v>
      </c>
    </row>
    <row r="3334" spans="1:4" x14ac:dyDescent="0.25">
      <c r="A3334" s="176" t="s">
        <v>48419</v>
      </c>
      <c r="B3334" s="176" t="s">
        <v>48420</v>
      </c>
      <c r="C3334" s="176" t="s">
        <v>115</v>
      </c>
      <c r="D3334" s="178">
        <v>24.35</v>
      </c>
    </row>
    <row r="3335" spans="1:4" x14ac:dyDescent="0.25">
      <c r="A3335" s="176" t="s">
        <v>48421</v>
      </c>
      <c r="B3335" s="176" t="s">
        <v>48422</v>
      </c>
      <c r="C3335" s="176" t="s">
        <v>115</v>
      </c>
      <c r="D3335" s="178">
        <v>37.770000000000003</v>
      </c>
    </row>
    <row r="3336" spans="1:4" x14ac:dyDescent="0.25">
      <c r="A3336" s="176" t="s">
        <v>48423</v>
      </c>
      <c r="B3336" s="176" t="s">
        <v>48424</v>
      </c>
      <c r="C3336" s="176" t="s">
        <v>115</v>
      </c>
      <c r="D3336" s="178">
        <v>33.93</v>
      </c>
    </row>
    <row r="3337" spans="1:4" x14ac:dyDescent="0.25">
      <c r="A3337" s="176" t="s">
        <v>48425</v>
      </c>
      <c r="B3337" s="176" t="s">
        <v>48426</v>
      </c>
      <c r="C3337" s="176" t="s">
        <v>115</v>
      </c>
      <c r="D3337" s="178">
        <v>45.51</v>
      </c>
    </row>
    <row r="3338" spans="1:4" x14ac:dyDescent="0.25">
      <c r="A3338" s="176" t="s">
        <v>48427</v>
      </c>
      <c r="B3338" s="176" t="s">
        <v>48428</v>
      </c>
      <c r="C3338" s="176" t="s">
        <v>115</v>
      </c>
      <c r="D3338" s="178">
        <v>40.17</v>
      </c>
    </row>
    <row r="3339" spans="1:4" x14ac:dyDescent="0.25">
      <c r="A3339" s="176" t="s">
        <v>48429</v>
      </c>
      <c r="B3339" s="176" t="s">
        <v>48430</v>
      </c>
      <c r="C3339" s="176" t="s">
        <v>115</v>
      </c>
      <c r="D3339" s="178">
        <v>12.61</v>
      </c>
    </row>
    <row r="3340" spans="1:4" x14ac:dyDescent="0.25">
      <c r="A3340" s="176" t="s">
        <v>48431</v>
      </c>
      <c r="B3340" s="176" t="s">
        <v>48432</v>
      </c>
      <c r="C3340" s="176" t="s">
        <v>115</v>
      </c>
      <c r="D3340" s="178">
        <v>20.25</v>
      </c>
    </row>
    <row r="3341" spans="1:4" x14ac:dyDescent="0.25">
      <c r="A3341" s="176" t="s">
        <v>48433</v>
      </c>
      <c r="B3341" s="176" t="s">
        <v>48434</v>
      </c>
      <c r="C3341" s="176" t="s">
        <v>115</v>
      </c>
      <c r="D3341" s="178">
        <v>23.5</v>
      </c>
    </row>
    <row r="3342" spans="1:4" x14ac:dyDescent="0.25">
      <c r="A3342" s="176" t="s">
        <v>48435</v>
      </c>
      <c r="B3342" s="176" t="s">
        <v>48436</v>
      </c>
      <c r="C3342" s="176" t="s">
        <v>115</v>
      </c>
      <c r="D3342" s="178">
        <v>41.51</v>
      </c>
    </row>
    <row r="3343" spans="1:4" x14ac:dyDescent="0.25">
      <c r="A3343" s="176" t="s">
        <v>48437</v>
      </c>
      <c r="B3343" s="176" t="s">
        <v>48438</v>
      </c>
      <c r="C3343" s="176" t="s">
        <v>115</v>
      </c>
      <c r="D3343" s="178">
        <v>68.495000000000005</v>
      </c>
    </row>
    <row r="3344" spans="1:4" x14ac:dyDescent="0.25">
      <c r="A3344" s="176" t="s">
        <v>48439</v>
      </c>
      <c r="B3344" s="176" t="s">
        <v>48440</v>
      </c>
      <c r="C3344" s="176" t="s">
        <v>115</v>
      </c>
      <c r="D3344" s="178">
        <v>17.332899999999999</v>
      </c>
    </row>
    <row r="3345" spans="1:4" x14ac:dyDescent="0.25">
      <c r="A3345" s="176" t="s">
        <v>48441</v>
      </c>
      <c r="B3345" s="176" t="s">
        <v>48442</v>
      </c>
      <c r="C3345" s="176" t="s">
        <v>115</v>
      </c>
      <c r="D3345" s="178">
        <v>20.1081</v>
      </c>
    </row>
    <row r="3346" spans="1:4" x14ac:dyDescent="0.25">
      <c r="A3346" s="176" t="s">
        <v>48443</v>
      </c>
      <c r="B3346" s="176" t="s">
        <v>48444</v>
      </c>
      <c r="C3346" s="176" t="s">
        <v>115</v>
      </c>
      <c r="D3346" s="178">
        <v>22.8537</v>
      </c>
    </row>
    <row r="3347" spans="1:4" x14ac:dyDescent="0.25">
      <c r="A3347" s="176" t="s">
        <v>48445</v>
      </c>
      <c r="B3347" s="176" t="s">
        <v>48446</v>
      </c>
      <c r="C3347" s="176" t="s">
        <v>115</v>
      </c>
      <c r="D3347" s="178">
        <v>29.490600000000001</v>
      </c>
    </row>
    <row r="3348" spans="1:4" x14ac:dyDescent="0.25">
      <c r="A3348" s="176" t="s">
        <v>48447</v>
      </c>
      <c r="B3348" s="176" t="s">
        <v>48448</v>
      </c>
      <c r="C3348" s="176" t="s">
        <v>115</v>
      </c>
      <c r="D3348" s="178">
        <v>48.917200000000001</v>
      </c>
    </row>
    <row r="3349" spans="1:4" x14ac:dyDescent="0.25">
      <c r="A3349" s="176" t="s">
        <v>48449</v>
      </c>
      <c r="B3349" s="176" t="s">
        <v>48450</v>
      </c>
      <c r="C3349" s="176" t="s">
        <v>115</v>
      </c>
      <c r="D3349" s="178">
        <v>18.809999999999999</v>
      </c>
    </row>
    <row r="3350" spans="1:4" x14ac:dyDescent="0.25">
      <c r="A3350" s="176" t="s">
        <v>48451</v>
      </c>
      <c r="B3350" s="176" t="s">
        <v>48452</v>
      </c>
      <c r="C3350" s="176" t="s">
        <v>115</v>
      </c>
      <c r="D3350" s="178">
        <v>27.55</v>
      </c>
    </row>
    <row r="3351" spans="1:4" x14ac:dyDescent="0.25">
      <c r="A3351" s="176" t="s">
        <v>48453</v>
      </c>
      <c r="B3351" s="176" t="s">
        <v>48454</v>
      </c>
      <c r="C3351" s="176" t="s">
        <v>115</v>
      </c>
      <c r="D3351" s="178">
        <v>23.85</v>
      </c>
    </row>
    <row r="3352" spans="1:4" x14ac:dyDescent="0.25">
      <c r="A3352" s="176" t="s">
        <v>48455</v>
      </c>
      <c r="B3352" s="176" t="s">
        <v>48456</v>
      </c>
      <c r="C3352" s="176" t="s">
        <v>115</v>
      </c>
      <c r="D3352" s="178">
        <v>33.369999999999997</v>
      </c>
    </row>
    <row r="3353" spans="1:4" x14ac:dyDescent="0.25">
      <c r="A3353" s="176" t="s">
        <v>48457</v>
      </c>
      <c r="B3353" s="176" t="s">
        <v>48458</v>
      </c>
      <c r="C3353" s="176" t="s">
        <v>115</v>
      </c>
      <c r="D3353" s="178">
        <v>75.704999999999998</v>
      </c>
    </row>
    <row r="3354" spans="1:4" x14ac:dyDescent="0.25">
      <c r="A3354" s="176" t="s">
        <v>48459</v>
      </c>
      <c r="B3354" s="176" t="s">
        <v>48460</v>
      </c>
      <c r="C3354" s="176" t="s">
        <v>115</v>
      </c>
      <c r="D3354" s="178">
        <v>8.69</v>
      </c>
    </row>
    <row r="3355" spans="1:4" x14ac:dyDescent="0.25">
      <c r="A3355" s="176" t="s">
        <v>48461</v>
      </c>
      <c r="B3355" s="176" t="s">
        <v>48462</v>
      </c>
      <c r="C3355" s="176" t="s">
        <v>115</v>
      </c>
      <c r="D3355" s="178">
        <v>19.055</v>
      </c>
    </row>
    <row r="3356" spans="1:4" x14ac:dyDescent="0.25">
      <c r="A3356" s="176" t="s">
        <v>48463</v>
      </c>
      <c r="B3356" s="176" t="s">
        <v>48464</v>
      </c>
      <c r="C3356" s="176" t="s">
        <v>115</v>
      </c>
      <c r="D3356" s="178">
        <v>21.63</v>
      </c>
    </row>
    <row r="3357" spans="1:4" x14ac:dyDescent="0.25">
      <c r="A3357" s="176" t="s">
        <v>48465</v>
      </c>
      <c r="B3357" s="176" t="s">
        <v>48466</v>
      </c>
      <c r="C3357" s="176" t="s">
        <v>115</v>
      </c>
      <c r="D3357" s="178">
        <v>28.324999999999999</v>
      </c>
    </row>
    <row r="3358" spans="1:4" x14ac:dyDescent="0.25">
      <c r="A3358" s="176" t="s">
        <v>48467</v>
      </c>
      <c r="B3358" s="176" t="s">
        <v>48468</v>
      </c>
      <c r="C3358" s="176" t="s">
        <v>115</v>
      </c>
      <c r="D3358" s="178">
        <v>36.049999999999997</v>
      </c>
    </row>
    <row r="3359" spans="1:4" x14ac:dyDescent="0.25">
      <c r="A3359" s="176" t="s">
        <v>48469</v>
      </c>
      <c r="B3359" s="176" t="s">
        <v>48470</v>
      </c>
      <c r="C3359" s="176" t="s">
        <v>115</v>
      </c>
      <c r="D3359" s="178">
        <v>20.987100000000002</v>
      </c>
    </row>
    <row r="3360" spans="1:4" x14ac:dyDescent="0.25">
      <c r="A3360" s="176" t="s">
        <v>48471</v>
      </c>
      <c r="B3360" s="176" t="s">
        <v>48472</v>
      </c>
      <c r="C3360" s="176" t="s">
        <v>115</v>
      </c>
      <c r="D3360" s="178">
        <v>17.2835</v>
      </c>
    </row>
    <row r="3361" spans="1:4" x14ac:dyDescent="0.25">
      <c r="A3361" s="176" t="s">
        <v>48473</v>
      </c>
      <c r="B3361" s="176" t="s">
        <v>48474</v>
      </c>
      <c r="C3361" s="176" t="s">
        <v>115</v>
      </c>
      <c r="D3361" s="178">
        <v>32.364600000000003</v>
      </c>
    </row>
    <row r="3362" spans="1:4" x14ac:dyDescent="0.25">
      <c r="A3362" s="176" t="s">
        <v>48475</v>
      </c>
      <c r="B3362" s="176" t="s">
        <v>48476</v>
      </c>
      <c r="C3362" s="176" t="s">
        <v>115</v>
      </c>
      <c r="D3362" s="178">
        <v>26.8536</v>
      </c>
    </row>
    <row r="3363" spans="1:4" x14ac:dyDescent="0.25">
      <c r="A3363" s="176" t="s">
        <v>48477</v>
      </c>
      <c r="B3363" s="176" t="s">
        <v>48478</v>
      </c>
      <c r="C3363" s="176" t="s">
        <v>115</v>
      </c>
      <c r="D3363" s="178">
        <v>34.389200000000002</v>
      </c>
    </row>
    <row r="3364" spans="1:4" x14ac:dyDescent="0.25">
      <c r="A3364" s="176" t="s">
        <v>48479</v>
      </c>
      <c r="B3364" s="176" t="s">
        <v>48480</v>
      </c>
      <c r="C3364" s="176" t="s">
        <v>115</v>
      </c>
      <c r="D3364" s="178">
        <v>25.44</v>
      </c>
    </row>
    <row r="3365" spans="1:4" x14ac:dyDescent="0.25">
      <c r="A3365" s="176" t="s">
        <v>48481</v>
      </c>
      <c r="B3365" s="176" t="s">
        <v>48482</v>
      </c>
      <c r="C3365" s="176" t="s">
        <v>115</v>
      </c>
      <c r="D3365" s="178">
        <v>23.175000000000001</v>
      </c>
    </row>
    <row r="3366" spans="1:4" x14ac:dyDescent="0.25">
      <c r="A3366" s="176" t="s">
        <v>48483</v>
      </c>
      <c r="B3366" s="176" t="s">
        <v>48484</v>
      </c>
      <c r="C3366" s="176" t="s">
        <v>115</v>
      </c>
      <c r="D3366" s="178">
        <v>28.324999999999999</v>
      </c>
    </row>
    <row r="3367" spans="1:4" x14ac:dyDescent="0.25">
      <c r="A3367" s="176" t="s">
        <v>48485</v>
      </c>
      <c r="B3367" s="176" t="s">
        <v>48486</v>
      </c>
      <c r="C3367" s="176" t="s">
        <v>115</v>
      </c>
      <c r="D3367" s="178">
        <v>36.564999999999998</v>
      </c>
    </row>
    <row r="3368" spans="1:4" x14ac:dyDescent="0.25">
      <c r="A3368" s="176" t="s">
        <v>48487</v>
      </c>
      <c r="B3368" s="176" t="s">
        <v>48488</v>
      </c>
      <c r="C3368" s="176" t="s">
        <v>115</v>
      </c>
      <c r="D3368" s="178">
        <v>40.17</v>
      </c>
    </row>
    <row r="3369" spans="1:4" x14ac:dyDescent="0.25">
      <c r="A3369" s="176" t="s">
        <v>48489</v>
      </c>
      <c r="B3369" s="176" t="s">
        <v>48490</v>
      </c>
      <c r="C3369" s="176" t="s">
        <v>115</v>
      </c>
      <c r="D3369" s="178">
        <v>16.53</v>
      </c>
    </row>
    <row r="3370" spans="1:4" x14ac:dyDescent="0.25">
      <c r="A3370" s="176" t="s">
        <v>48491</v>
      </c>
      <c r="B3370" s="176" t="s">
        <v>48492</v>
      </c>
      <c r="C3370" s="176" t="s">
        <v>115</v>
      </c>
      <c r="D3370" s="178">
        <v>18.11</v>
      </c>
    </row>
    <row r="3371" spans="1:4" x14ac:dyDescent="0.25">
      <c r="A3371" s="176" t="s">
        <v>48493</v>
      </c>
      <c r="B3371" s="176" t="s">
        <v>48494</v>
      </c>
      <c r="C3371" s="176" t="s">
        <v>115</v>
      </c>
      <c r="D3371" s="178">
        <v>22.44</v>
      </c>
    </row>
    <row r="3372" spans="1:4" x14ac:dyDescent="0.25">
      <c r="A3372" s="176" t="s">
        <v>48495</v>
      </c>
      <c r="B3372" s="176" t="s">
        <v>48496</v>
      </c>
      <c r="C3372" s="176" t="s">
        <v>115</v>
      </c>
      <c r="D3372" s="178">
        <v>35.03</v>
      </c>
    </row>
    <row r="3373" spans="1:4" x14ac:dyDescent="0.25">
      <c r="A3373" s="176" t="s">
        <v>48497</v>
      </c>
      <c r="B3373" s="176" t="s">
        <v>48498</v>
      </c>
      <c r="C3373" s="176" t="s">
        <v>115</v>
      </c>
      <c r="D3373" s="178">
        <v>68.495000000000005</v>
      </c>
    </row>
    <row r="3374" spans="1:4" x14ac:dyDescent="0.25">
      <c r="A3374" s="176" t="s">
        <v>48499</v>
      </c>
      <c r="B3374" s="176" t="s">
        <v>48500</v>
      </c>
      <c r="C3374" s="176" t="s">
        <v>115</v>
      </c>
      <c r="D3374" s="178">
        <v>24.0092</v>
      </c>
    </row>
    <row r="3375" spans="1:4" x14ac:dyDescent="0.25">
      <c r="A3375" s="176" t="s">
        <v>48501</v>
      </c>
      <c r="B3375" s="176" t="s">
        <v>48502</v>
      </c>
      <c r="C3375" s="176" t="s">
        <v>115</v>
      </c>
      <c r="D3375" s="178">
        <v>22.300599999999999</v>
      </c>
    </row>
    <row r="3376" spans="1:4" x14ac:dyDescent="0.25">
      <c r="A3376" s="176" t="s">
        <v>48503</v>
      </c>
      <c r="B3376" s="176" t="s">
        <v>48504</v>
      </c>
      <c r="C3376" s="176" t="s">
        <v>115</v>
      </c>
      <c r="D3376" s="178">
        <v>33.964500000000001</v>
      </c>
    </row>
    <row r="3377" spans="1:4" x14ac:dyDescent="0.25">
      <c r="A3377" s="176" t="s">
        <v>48505</v>
      </c>
      <c r="B3377" s="176" t="s">
        <v>48506</v>
      </c>
      <c r="C3377" s="176" t="s">
        <v>115</v>
      </c>
      <c r="D3377" s="178">
        <v>39.436</v>
      </c>
    </row>
    <row r="3378" spans="1:4" x14ac:dyDescent="0.25">
      <c r="A3378" s="176" t="s">
        <v>48507</v>
      </c>
      <c r="B3378" s="176" t="s">
        <v>48508</v>
      </c>
      <c r="C3378" s="176" t="s">
        <v>115</v>
      </c>
      <c r="D3378" s="178">
        <v>59.781100000000002</v>
      </c>
    </row>
    <row r="3379" spans="1:4" x14ac:dyDescent="0.25">
      <c r="A3379" s="176" t="s">
        <v>48509</v>
      </c>
      <c r="B3379" s="176" t="s">
        <v>48510</v>
      </c>
      <c r="C3379" s="176" t="s">
        <v>115</v>
      </c>
      <c r="D3379" s="178">
        <v>24.27</v>
      </c>
    </row>
    <row r="3380" spans="1:4" x14ac:dyDescent="0.25">
      <c r="A3380" s="176" t="s">
        <v>48511</v>
      </c>
      <c r="B3380" s="176" t="s">
        <v>48512</v>
      </c>
      <c r="C3380" s="176" t="s">
        <v>115</v>
      </c>
      <c r="D3380" s="178">
        <v>31.43</v>
      </c>
    </row>
    <row r="3381" spans="1:4" x14ac:dyDescent="0.25">
      <c r="A3381" s="176" t="s">
        <v>48513</v>
      </c>
      <c r="B3381" s="176" t="s">
        <v>48514</v>
      </c>
      <c r="C3381" s="176" t="s">
        <v>115</v>
      </c>
      <c r="D3381" s="178">
        <v>34.229999999999997</v>
      </c>
    </row>
    <row r="3382" spans="1:4" x14ac:dyDescent="0.25">
      <c r="A3382" s="176" t="s">
        <v>48515</v>
      </c>
      <c r="B3382" s="176" t="s">
        <v>48516</v>
      </c>
      <c r="C3382" s="176" t="s">
        <v>115</v>
      </c>
      <c r="D3382" s="178">
        <v>61.24</v>
      </c>
    </row>
    <row r="3383" spans="1:4" x14ac:dyDescent="0.25">
      <c r="A3383" s="176" t="s">
        <v>48517</v>
      </c>
      <c r="B3383" s="176" t="s">
        <v>48518</v>
      </c>
      <c r="C3383" s="176" t="s">
        <v>115</v>
      </c>
      <c r="D3383" s="178">
        <v>75.704999999999998</v>
      </c>
    </row>
    <row r="3384" spans="1:4" x14ac:dyDescent="0.25">
      <c r="A3384" s="176" t="s">
        <v>48519</v>
      </c>
      <c r="B3384" s="176" t="s">
        <v>48520</v>
      </c>
      <c r="C3384" s="176" t="s">
        <v>115</v>
      </c>
      <c r="D3384" s="178">
        <v>18.8</v>
      </c>
    </row>
    <row r="3385" spans="1:4" x14ac:dyDescent="0.25">
      <c r="A3385" s="176" t="s">
        <v>48521</v>
      </c>
      <c r="B3385" s="176" t="s">
        <v>48522</v>
      </c>
      <c r="C3385" s="176" t="s">
        <v>115</v>
      </c>
      <c r="D3385" s="178">
        <v>28.96</v>
      </c>
    </row>
    <row r="3386" spans="1:4" x14ac:dyDescent="0.25">
      <c r="A3386" s="176" t="s">
        <v>48523</v>
      </c>
      <c r="B3386" s="176" t="s">
        <v>48524</v>
      </c>
      <c r="C3386" s="176" t="s">
        <v>115</v>
      </c>
      <c r="D3386" s="178">
        <v>27.46</v>
      </c>
    </row>
    <row r="3387" spans="1:4" x14ac:dyDescent="0.25">
      <c r="A3387" s="176" t="s">
        <v>48525</v>
      </c>
      <c r="B3387" s="176" t="s">
        <v>48526</v>
      </c>
      <c r="C3387" s="176" t="s">
        <v>115</v>
      </c>
      <c r="D3387" s="178">
        <v>61.05</v>
      </c>
    </row>
    <row r="3388" spans="1:4" x14ac:dyDescent="0.25">
      <c r="A3388" s="176" t="s">
        <v>48527</v>
      </c>
      <c r="B3388" s="176" t="s">
        <v>48528</v>
      </c>
      <c r="C3388" s="176" t="s">
        <v>115</v>
      </c>
      <c r="D3388" s="178">
        <v>68.495000000000005</v>
      </c>
    </row>
    <row r="3389" spans="1:4" x14ac:dyDescent="0.25">
      <c r="A3389" s="176" t="s">
        <v>48529</v>
      </c>
      <c r="B3389" s="176" t="s">
        <v>48530</v>
      </c>
      <c r="C3389" s="176" t="s">
        <v>115</v>
      </c>
      <c r="D3389" s="178">
        <v>22.369800000000001</v>
      </c>
    </row>
    <row r="3390" spans="1:4" x14ac:dyDescent="0.25">
      <c r="A3390" s="176" t="s">
        <v>48531</v>
      </c>
      <c r="B3390" s="176" t="s">
        <v>48532</v>
      </c>
      <c r="C3390" s="176" t="s">
        <v>115</v>
      </c>
      <c r="D3390" s="178">
        <v>31.050999999999998</v>
      </c>
    </row>
    <row r="3391" spans="1:4" x14ac:dyDescent="0.25">
      <c r="A3391" s="176" t="s">
        <v>48533</v>
      </c>
      <c r="B3391" s="176" t="s">
        <v>48534</v>
      </c>
      <c r="C3391" s="176" t="s">
        <v>115</v>
      </c>
      <c r="D3391" s="178">
        <v>38.843400000000003</v>
      </c>
    </row>
    <row r="3392" spans="1:4" x14ac:dyDescent="0.25">
      <c r="A3392" s="176" t="s">
        <v>48535</v>
      </c>
      <c r="B3392" s="176" t="s">
        <v>48536</v>
      </c>
      <c r="C3392" s="176" t="s">
        <v>115</v>
      </c>
      <c r="D3392" s="178">
        <v>57.015700000000002</v>
      </c>
    </row>
    <row r="3393" spans="1:4" x14ac:dyDescent="0.25">
      <c r="A3393" s="176" t="s">
        <v>48537</v>
      </c>
      <c r="B3393" s="176" t="s">
        <v>48538</v>
      </c>
      <c r="C3393" s="176" t="s">
        <v>115</v>
      </c>
      <c r="D3393" s="178">
        <v>79.128699999999995</v>
      </c>
    </row>
    <row r="3394" spans="1:4" x14ac:dyDescent="0.25">
      <c r="A3394" s="176" t="s">
        <v>48539</v>
      </c>
      <c r="B3394" s="176" t="s">
        <v>48540</v>
      </c>
      <c r="C3394" s="176" t="s">
        <v>115</v>
      </c>
      <c r="D3394" s="178">
        <v>30.05</v>
      </c>
    </row>
    <row r="3395" spans="1:4" x14ac:dyDescent="0.25">
      <c r="A3395" s="176" t="s">
        <v>48541</v>
      </c>
      <c r="B3395" s="176" t="s">
        <v>48542</v>
      </c>
      <c r="C3395" s="176" t="s">
        <v>115</v>
      </c>
      <c r="D3395" s="178">
        <v>38.979999999999997</v>
      </c>
    </row>
    <row r="3396" spans="1:4" x14ac:dyDescent="0.25">
      <c r="A3396" s="176" t="s">
        <v>48543</v>
      </c>
      <c r="B3396" s="176" t="s">
        <v>48544</v>
      </c>
      <c r="C3396" s="176" t="s">
        <v>115</v>
      </c>
      <c r="D3396" s="178">
        <v>35.799999999999997</v>
      </c>
    </row>
    <row r="3397" spans="1:4" x14ac:dyDescent="0.25">
      <c r="A3397" s="176" t="s">
        <v>48545</v>
      </c>
      <c r="B3397" s="176" t="s">
        <v>48546</v>
      </c>
      <c r="C3397" s="176" t="s">
        <v>115</v>
      </c>
      <c r="D3397" s="178">
        <v>66.435000000000002</v>
      </c>
    </row>
    <row r="3398" spans="1:4" x14ac:dyDescent="0.25">
      <c r="A3398" s="176" t="s">
        <v>48547</v>
      </c>
      <c r="B3398" s="176" t="s">
        <v>48548</v>
      </c>
      <c r="C3398" s="176" t="s">
        <v>115</v>
      </c>
      <c r="D3398" s="178">
        <v>75.704999999999998</v>
      </c>
    </row>
    <row r="3399" spans="1:4" x14ac:dyDescent="0.25">
      <c r="A3399" s="176" t="s">
        <v>48549</v>
      </c>
      <c r="B3399" s="176" t="s">
        <v>48550</v>
      </c>
      <c r="C3399" s="176" t="s">
        <v>115</v>
      </c>
      <c r="D3399" s="178">
        <v>20.85</v>
      </c>
    </row>
    <row r="3400" spans="1:4" x14ac:dyDescent="0.25">
      <c r="A3400" s="176" t="s">
        <v>48551</v>
      </c>
      <c r="B3400" s="176" t="s">
        <v>48552</v>
      </c>
      <c r="C3400" s="176" t="s">
        <v>115</v>
      </c>
      <c r="D3400" s="178">
        <v>29.41</v>
      </c>
    </row>
    <row r="3401" spans="1:4" x14ac:dyDescent="0.25">
      <c r="A3401" s="176" t="s">
        <v>48553</v>
      </c>
      <c r="B3401" s="176" t="s">
        <v>48554</v>
      </c>
      <c r="C3401" s="176" t="s">
        <v>115</v>
      </c>
      <c r="D3401" s="178">
        <v>37.39</v>
      </c>
    </row>
    <row r="3402" spans="1:4" x14ac:dyDescent="0.25">
      <c r="A3402" s="176" t="s">
        <v>48555</v>
      </c>
      <c r="B3402" s="176" t="s">
        <v>48556</v>
      </c>
      <c r="C3402" s="176" t="s">
        <v>115</v>
      </c>
      <c r="D3402" s="178">
        <v>67.98</v>
      </c>
    </row>
    <row r="3403" spans="1:4" x14ac:dyDescent="0.25">
      <c r="A3403" s="176" t="s">
        <v>48557</v>
      </c>
      <c r="B3403" s="176" t="s">
        <v>48558</v>
      </c>
      <c r="C3403" s="176" t="s">
        <v>115</v>
      </c>
      <c r="D3403" s="178">
        <v>77.25</v>
      </c>
    </row>
    <row r="3404" spans="1:4" x14ac:dyDescent="0.25">
      <c r="A3404" s="176" t="s">
        <v>48559</v>
      </c>
      <c r="B3404" s="176" t="s">
        <v>48560</v>
      </c>
      <c r="C3404" s="176" t="s">
        <v>115</v>
      </c>
      <c r="D3404" s="178">
        <v>31.594200000000001</v>
      </c>
    </row>
    <row r="3405" spans="1:4" x14ac:dyDescent="0.25">
      <c r="A3405" s="176" t="s">
        <v>48561</v>
      </c>
      <c r="B3405" s="176" t="s">
        <v>48562</v>
      </c>
      <c r="C3405" s="176" t="s">
        <v>115</v>
      </c>
      <c r="D3405" s="178">
        <v>47.919699999999999</v>
      </c>
    </row>
    <row r="3406" spans="1:4" x14ac:dyDescent="0.25">
      <c r="A3406" s="176" t="s">
        <v>48563</v>
      </c>
      <c r="B3406" s="176" t="s">
        <v>48564</v>
      </c>
      <c r="C3406" s="176" t="s">
        <v>115</v>
      </c>
      <c r="D3406" s="178">
        <v>56.739199999999997</v>
      </c>
    </row>
    <row r="3407" spans="1:4" x14ac:dyDescent="0.25">
      <c r="A3407" s="176" t="s">
        <v>48565</v>
      </c>
      <c r="B3407" s="176" t="s">
        <v>48566</v>
      </c>
      <c r="C3407" s="176" t="s">
        <v>115</v>
      </c>
      <c r="D3407" s="178">
        <v>65.9636</v>
      </c>
    </row>
    <row r="3408" spans="1:4" x14ac:dyDescent="0.25">
      <c r="A3408" s="176" t="s">
        <v>48567</v>
      </c>
      <c r="B3408" s="176" t="s">
        <v>48568</v>
      </c>
      <c r="C3408" s="176" t="s">
        <v>115</v>
      </c>
      <c r="D3408" s="178">
        <v>118.1795</v>
      </c>
    </row>
    <row r="3409" spans="1:4" x14ac:dyDescent="0.25">
      <c r="A3409" s="176" t="s">
        <v>48569</v>
      </c>
      <c r="B3409" s="176" t="s">
        <v>48570</v>
      </c>
      <c r="C3409" s="176" t="s">
        <v>115</v>
      </c>
      <c r="D3409" s="178">
        <v>32.729999999999997</v>
      </c>
    </row>
    <row r="3410" spans="1:4" x14ac:dyDescent="0.25">
      <c r="A3410" s="176" t="s">
        <v>48571</v>
      </c>
      <c r="B3410" s="176" t="s">
        <v>48572</v>
      </c>
      <c r="C3410" s="176" t="s">
        <v>115</v>
      </c>
      <c r="D3410" s="178">
        <v>31.12</v>
      </c>
    </row>
    <row r="3411" spans="1:4" x14ac:dyDescent="0.25">
      <c r="A3411" s="176" t="s">
        <v>48573</v>
      </c>
      <c r="B3411" s="176" t="s">
        <v>48574</v>
      </c>
      <c r="C3411" s="176" t="s">
        <v>115</v>
      </c>
      <c r="D3411" s="178">
        <v>36.89</v>
      </c>
    </row>
    <row r="3412" spans="1:4" x14ac:dyDescent="0.25">
      <c r="A3412" s="176" t="s">
        <v>48575</v>
      </c>
      <c r="B3412" s="176" t="s">
        <v>48576</v>
      </c>
      <c r="C3412" s="176" t="s">
        <v>115</v>
      </c>
      <c r="D3412" s="178">
        <v>65.459999999999994</v>
      </c>
    </row>
    <row r="3413" spans="1:4" x14ac:dyDescent="0.25">
      <c r="A3413" s="176" t="s">
        <v>48577</v>
      </c>
      <c r="B3413" s="176" t="s">
        <v>48578</v>
      </c>
      <c r="C3413" s="176" t="s">
        <v>115</v>
      </c>
      <c r="D3413" s="178">
        <v>102.9485</v>
      </c>
    </row>
    <row r="3414" spans="1:4" x14ac:dyDescent="0.25">
      <c r="A3414" s="176" t="s">
        <v>48579</v>
      </c>
      <c r="B3414" s="176" t="s">
        <v>48580</v>
      </c>
      <c r="C3414" s="176" t="s">
        <v>115</v>
      </c>
      <c r="D3414" s="178">
        <v>22.8339</v>
      </c>
    </row>
    <row r="3415" spans="1:4" x14ac:dyDescent="0.25">
      <c r="A3415" s="176" t="s">
        <v>48581</v>
      </c>
      <c r="B3415" s="176" t="s">
        <v>48582</v>
      </c>
      <c r="C3415" s="176" t="s">
        <v>115</v>
      </c>
      <c r="D3415" s="178">
        <v>45.302500000000002</v>
      </c>
    </row>
    <row r="3416" spans="1:4" x14ac:dyDescent="0.25">
      <c r="A3416" s="176" t="s">
        <v>48583</v>
      </c>
      <c r="B3416" s="176" t="s">
        <v>48584</v>
      </c>
      <c r="C3416" s="176" t="s">
        <v>115</v>
      </c>
      <c r="D3416" s="178">
        <v>45.134599999999999</v>
      </c>
    </row>
    <row r="3417" spans="1:4" x14ac:dyDescent="0.25">
      <c r="A3417" s="176" t="s">
        <v>48585</v>
      </c>
      <c r="B3417" s="176" t="s">
        <v>48586</v>
      </c>
      <c r="C3417" s="176" t="s">
        <v>115</v>
      </c>
      <c r="D3417" s="178">
        <v>62.013100000000001</v>
      </c>
    </row>
    <row r="3418" spans="1:4" x14ac:dyDescent="0.25">
      <c r="A3418" s="176" t="s">
        <v>48587</v>
      </c>
      <c r="B3418" s="176" t="s">
        <v>48588</v>
      </c>
      <c r="C3418" s="176" t="s">
        <v>115</v>
      </c>
      <c r="D3418" s="178">
        <v>121.3596</v>
      </c>
    </row>
    <row r="3419" spans="1:4" x14ac:dyDescent="0.25">
      <c r="A3419" s="176" t="s">
        <v>48589</v>
      </c>
      <c r="B3419" s="176" t="s">
        <v>48590</v>
      </c>
      <c r="C3419" s="176" t="s">
        <v>115</v>
      </c>
      <c r="D3419" s="178">
        <v>41.51</v>
      </c>
    </row>
    <row r="3420" spans="1:4" x14ac:dyDescent="0.25">
      <c r="A3420" s="176" t="s">
        <v>48591</v>
      </c>
      <c r="B3420" s="176" t="s">
        <v>48592</v>
      </c>
      <c r="C3420" s="176" t="s">
        <v>115</v>
      </c>
      <c r="D3420" s="178">
        <v>54.220700000000001</v>
      </c>
    </row>
    <row r="3421" spans="1:4" x14ac:dyDescent="0.25">
      <c r="A3421" s="176" t="s">
        <v>48593</v>
      </c>
      <c r="B3421" s="176" t="s">
        <v>48594</v>
      </c>
      <c r="C3421" s="176" t="s">
        <v>115</v>
      </c>
      <c r="D3421" s="178">
        <v>65.884600000000006</v>
      </c>
    </row>
    <row r="3422" spans="1:4" x14ac:dyDescent="0.25">
      <c r="A3422" s="176" t="s">
        <v>48595</v>
      </c>
      <c r="B3422" s="176" t="s">
        <v>48596</v>
      </c>
      <c r="C3422" s="176" t="s">
        <v>115</v>
      </c>
      <c r="D3422" s="178">
        <v>144.0059</v>
      </c>
    </row>
    <row r="3423" spans="1:4" x14ac:dyDescent="0.25">
      <c r="A3423" s="176" t="s">
        <v>48597</v>
      </c>
      <c r="B3423" s="176" t="s">
        <v>48598</v>
      </c>
      <c r="C3423" s="176" t="s">
        <v>115</v>
      </c>
      <c r="D3423" s="178">
        <v>44.166699999999999</v>
      </c>
    </row>
    <row r="3424" spans="1:4" x14ac:dyDescent="0.25">
      <c r="A3424" s="176" t="s">
        <v>48599</v>
      </c>
      <c r="B3424" s="176" t="s">
        <v>48600</v>
      </c>
      <c r="C3424" s="176" t="s">
        <v>115</v>
      </c>
      <c r="D3424" s="178">
        <v>154.6328</v>
      </c>
    </row>
    <row r="3425" spans="1:4" x14ac:dyDescent="0.25">
      <c r="A3425" s="176" t="s">
        <v>48601</v>
      </c>
      <c r="B3425" s="176" t="s">
        <v>48602</v>
      </c>
      <c r="C3425" s="176" t="s">
        <v>115</v>
      </c>
      <c r="D3425" s="178">
        <v>38.42</v>
      </c>
    </row>
    <row r="3426" spans="1:4" x14ac:dyDescent="0.25">
      <c r="A3426" s="176" t="s">
        <v>48603</v>
      </c>
      <c r="B3426" s="176" t="s">
        <v>48604</v>
      </c>
      <c r="C3426" s="176" t="s">
        <v>115</v>
      </c>
      <c r="D3426" s="178">
        <v>45.54</v>
      </c>
    </row>
    <row r="3427" spans="1:4" x14ac:dyDescent="0.25">
      <c r="A3427" s="176" t="s">
        <v>48605</v>
      </c>
      <c r="B3427" s="176" t="s">
        <v>48606</v>
      </c>
      <c r="C3427" s="176" t="s">
        <v>115</v>
      </c>
      <c r="D3427" s="178">
        <v>64.87</v>
      </c>
    </row>
    <row r="3428" spans="1:4" x14ac:dyDescent="0.25">
      <c r="A3428" s="176" t="s">
        <v>48607</v>
      </c>
      <c r="B3428" s="176" t="s">
        <v>48608</v>
      </c>
      <c r="C3428" s="176" t="s">
        <v>115</v>
      </c>
      <c r="D3428" s="178">
        <v>103.52</v>
      </c>
    </row>
    <row r="3429" spans="1:4" x14ac:dyDescent="0.25">
      <c r="A3429" s="176" t="s">
        <v>48609</v>
      </c>
      <c r="B3429" s="176" t="s">
        <v>48610</v>
      </c>
      <c r="C3429" s="176" t="s">
        <v>115</v>
      </c>
      <c r="D3429" s="178">
        <v>143.53190000000001</v>
      </c>
    </row>
    <row r="3430" spans="1:4" x14ac:dyDescent="0.25">
      <c r="A3430" s="176" t="s">
        <v>48611</v>
      </c>
      <c r="B3430" s="176" t="s">
        <v>48612</v>
      </c>
      <c r="C3430" s="176" t="s">
        <v>115</v>
      </c>
      <c r="D3430" s="178">
        <v>43.3568</v>
      </c>
    </row>
    <row r="3431" spans="1:4" x14ac:dyDescent="0.25">
      <c r="A3431" s="176" t="s">
        <v>48613</v>
      </c>
      <c r="B3431" s="176" t="s">
        <v>48614</v>
      </c>
      <c r="C3431" s="176" t="s">
        <v>115</v>
      </c>
      <c r="D3431" s="178">
        <v>55.287399999999998</v>
      </c>
    </row>
    <row r="3432" spans="1:4" x14ac:dyDescent="0.25">
      <c r="A3432" s="176" t="s">
        <v>48615</v>
      </c>
      <c r="B3432" s="176" t="s">
        <v>48616</v>
      </c>
      <c r="C3432" s="176" t="s">
        <v>115</v>
      </c>
      <c r="D3432" s="178">
        <v>69.173400000000001</v>
      </c>
    </row>
    <row r="3433" spans="1:4" x14ac:dyDescent="0.25">
      <c r="A3433" s="176" t="s">
        <v>48617</v>
      </c>
      <c r="B3433" s="176" t="s">
        <v>48618</v>
      </c>
      <c r="C3433" s="176" t="s">
        <v>115</v>
      </c>
      <c r="D3433" s="178">
        <v>91.069100000000006</v>
      </c>
    </row>
    <row r="3434" spans="1:4" x14ac:dyDescent="0.25">
      <c r="A3434" s="176" t="s">
        <v>48619</v>
      </c>
      <c r="B3434" s="176" t="s">
        <v>48620</v>
      </c>
      <c r="C3434" s="176" t="s">
        <v>115</v>
      </c>
      <c r="D3434" s="178">
        <v>151.3835</v>
      </c>
    </row>
    <row r="3435" spans="1:4" x14ac:dyDescent="0.25">
      <c r="A3435" s="176" t="s">
        <v>48621</v>
      </c>
      <c r="B3435" s="176" t="s">
        <v>48622</v>
      </c>
      <c r="C3435" s="176" t="s">
        <v>115</v>
      </c>
      <c r="D3435" s="178">
        <v>69.89</v>
      </c>
    </row>
    <row r="3436" spans="1:4" x14ac:dyDescent="0.25">
      <c r="A3436" s="176" t="s">
        <v>48623</v>
      </c>
      <c r="B3436" s="176" t="s">
        <v>48624</v>
      </c>
      <c r="C3436" s="176" t="s">
        <v>115</v>
      </c>
      <c r="D3436" s="178">
        <v>75.67</v>
      </c>
    </row>
    <row r="3437" spans="1:4" x14ac:dyDescent="0.25">
      <c r="A3437" s="176" t="s">
        <v>48625</v>
      </c>
      <c r="B3437" s="176" t="s">
        <v>48626</v>
      </c>
      <c r="C3437" s="176" t="s">
        <v>115</v>
      </c>
      <c r="D3437" s="178">
        <v>71.67</v>
      </c>
    </row>
    <row r="3438" spans="1:4" x14ac:dyDescent="0.25">
      <c r="A3438" s="176" t="s">
        <v>48627</v>
      </c>
      <c r="B3438" s="176" t="s">
        <v>48628</v>
      </c>
      <c r="C3438" s="176" t="s">
        <v>115</v>
      </c>
      <c r="D3438" s="178">
        <v>78.3</v>
      </c>
    </row>
    <row r="3439" spans="1:4" x14ac:dyDescent="0.25">
      <c r="A3439" s="176" t="s">
        <v>48629</v>
      </c>
      <c r="B3439" s="176" t="s">
        <v>48630</v>
      </c>
      <c r="C3439" s="176" t="s">
        <v>115</v>
      </c>
      <c r="D3439" s="178">
        <v>159.27459999999999</v>
      </c>
    </row>
    <row r="3440" spans="1:4" x14ac:dyDescent="0.25">
      <c r="A3440" s="176" t="s">
        <v>48631</v>
      </c>
      <c r="B3440" s="176" t="s">
        <v>48632</v>
      </c>
      <c r="C3440" s="176" t="s">
        <v>115</v>
      </c>
      <c r="D3440" s="178">
        <v>20.548500000000001</v>
      </c>
    </row>
    <row r="3441" spans="1:4" x14ac:dyDescent="0.25">
      <c r="A3441" s="176" t="s">
        <v>48633</v>
      </c>
      <c r="B3441" s="176" t="s">
        <v>48634</v>
      </c>
      <c r="C3441" s="176" t="s">
        <v>115</v>
      </c>
      <c r="D3441" s="178">
        <v>31.620999999999999</v>
      </c>
    </row>
    <row r="3442" spans="1:4" x14ac:dyDescent="0.25">
      <c r="A3442" s="176" t="s">
        <v>48635</v>
      </c>
      <c r="B3442" s="176" t="s">
        <v>48636</v>
      </c>
      <c r="C3442" s="176" t="s">
        <v>115</v>
      </c>
      <c r="D3442" s="178">
        <v>45.78</v>
      </c>
    </row>
    <row r="3443" spans="1:4" x14ac:dyDescent="0.25">
      <c r="A3443" s="176" t="s">
        <v>48637</v>
      </c>
      <c r="B3443" s="176" t="s">
        <v>48638</v>
      </c>
      <c r="C3443" s="176" t="s">
        <v>115</v>
      </c>
      <c r="D3443" s="178">
        <v>61.05</v>
      </c>
    </row>
    <row r="3444" spans="1:4" x14ac:dyDescent="0.25">
      <c r="A3444" s="176" t="s">
        <v>48639</v>
      </c>
      <c r="B3444" s="176" t="s">
        <v>48640</v>
      </c>
      <c r="C3444" s="176" t="s">
        <v>115</v>
      </c>
      <c r="D3444" s="178">
        <v>68.495000000000005</v>
      </c>
    </row>
    <row r="3445" spans="1:4" x14ac:dyDescent="0.25">
      <c r="A3445" s="176" t="s">
        <v>48641</v>
      </c>
      <c r="B3445" s="176" t="s">
        <v>48642</v>
      </c>
      <c r="C3445" s="176" t="s">
        <v>115</v>
      </c>
      <c r="D3445" s="178">
        <v>13.421900000000001</v>
      </c>
    </row>
    <row r="3446" spans="1:4" x14ac:dyDescent="0.25">
      <c r="A3446" s="176" t="s">
        <v>48643</v>
      </c>
      <c r="B3446" s="176" t="s">
        <v>48644</v>
      </c>
      <c r="C3446" s="176" t="s">
        <v>115</v>
      </c>
      <c r="D3446" s="178">
        <v>18.409400000000002</v>
      </c>
    </row>
    <row r="3447" spans="1:4" x14ac:dyDescent="0.25">
      <c r="A3447" s="176" t="s">
        <v>48645</v>
      </c>
      <c r="B3447" s="176" t="s">
        <v>48646</v>
      </c>
      <c r="C3447" s="176" t="s">
        <v>115</v>
      </c>
      <c r="D3447" s="178">
        <v>24.4635</v>
      </c>
    </row>
    <row r="3448" spans="1:4" x14ac:dyDescent="0.25">
      <c r="A3448" s="176" t="s">
        <v>48647</v>
      </c>
      <c r="B3448" s="176" t="s">
        <v>48648</v>
      </c>
      <c r="C3448" s="176" t="s">
        <v>115</v>
      </c>
      <c r="D3448" s="178">
        <v>40.492699999999999</v>
      </c>
    </row>
    <row r="3449" spans="1:4" x14ac:dyDescent="0.25">
      <c r="A3449" s="176" t="s">
        <v>48649</v>
      </c>
      <c r="B3449" s="176" t="s">
        <v>48650</v>
      </c>
      <c r="C3449" s="176" t="s">
        <v>115</v>
      </c>
      <c r="D3449" s="178">
        <v>64.640199999999993</v>
      </c>
    </row>
    <row r="3450" spans="1:4" x14ac:dyDescent="0.25">
      <c r="A3450" s="176" t="s">
        <v>48651</v>
      </c>
      <c r="B3450" s="176" t="s">
        <v>48652</v>
      </c>
      <c r="C3450" s="176" t="s">
        <v>115</v>
      </c>
      <c r="D3450" s="178">
        <v>16.86</v>
      </c>
    </row>
    <row r="3451" spans="1:4" x14ac:dyDescent="0.25">
      <c r="A3451" s="176" t="s">
        <v>48653</v>
      </c>
      <c r="B3451" s="176" t="s">
        <v>48654</v>
      </c>
      <c r="C3451" s="176" t="s">
        <v>115</v>
      </c>
      <c r="D3451" s="178">
        <v>53.42</v>
      </c>
    </row>
    <row r="3452" spans="1:4" x14ac:dyDescent="0.25">
      <c r="A3452" s="176" t="s">
        <v>48655</v>
      </c>
      <c r="B3452" s="176" t="s">
        <v>48656</v>
      </c>
      <c r="C3452" s="176" t="s">
        <v>115</v>
      </c>
      <c r="D3452" s="178">
        <v>61.05</v>
      </c>
    </row>
    <row r="3453" spans="1:4" x14ac:dyDescent="0.25">
      <c r="A3453" s="176" t="s">
        <v>48657</v>
      </c>
      <c r="B3453" s="176" t="s">
        <v>48658</v>
      </c>
      <c r="C3453" s="176" t="s">
        <v>115</v>
      </c>
      <c r="D3453" s="178">
        <v>76.31</v>
      </c>
    </row>
    <row r="3454" spans="1:4" x14ac:dyDescent="0.25">
      <c r="A3454" s="176" t="s">
        <v>48659</v>
      </c>
      <c r="B3454" s="176" t="s">
        <v>48660</v>
      </c>
      <c r="C3454" s="176" t="s">
        <v>115</v>
      </c>
      <c r="D3454" s="178">
        <v>75.704999999999998</v>
      </c>
    </row>
    <row r="3455" spans="1:4" x14ac:dyDescent="0.25">
      <c r="A3455" s="176" t="s">
        <v>48661</v>
      </c>
      <c r="B3455" s="176" t="s">
        <v>48662</v>
      </c>
      <c r="C3455" s="176" t="s">
        <v>115</v>
      </c>
      <c r="D3455" s="178">
        <v>29.8185</v>
      </c>
    </row>
    <row r="3456" spans="1:4" x14ac:dyDescent="0.25">
      <c r="A3456" s="176" t="s">
        <v>48663</v>
      </c>
      <c r="B3456" s="176" t="s">
        <v>48664</v>
      </c>
      <c r="C3456" s="176" t="s">
        <v>115</v>
      </c>
      <c r="D3456" s="178">
        <v>44.753500000000003</v>
      </c>
    </row>
    <row r="3457" spans="1:4" x14ac:dyDescent="0.25">
      <c r="A3457" s="176" t="s">
        <v>48665</v>
      </c>
      <c r="B3457" s="176" t="s">
        <v>48666</v>
      </c>
      <c r="C3457" s="176" t="s">
        <v>115</v>
      </c>
      <c r="D3457" s="178">
        <v>53.972000000000001</v>
      </c>
    </row>
    <row r="3458" spans="1:4" x14ac:dyDescent="0.25">
      <c r="A3458" s="176" t="s">
        <v>48667</v>
      </c>
      <c r="B3458" s="176" t="s">
        <v>48668</v>
      </c>
      <c r="C3458" s="176" t="s">
        <v>115</v>
      </c>
      <c r="D3458" s="178">
        <v>67.98</v>
      </c>
    </row>
    <row r="3459" spans="1:4" x14ac:dyDescent="0.25">
      <c r="A3459" s="176" t="s">
        <v>48669</v>
      </c>
      <c r="B3459" s="176" t="s">
        <v>48670</v>
      </c>
      <c r="C3459" s="176" t="s">
        <v>115</v>
      </c>
      <c r="D3459" s="178">
        <v>77.25</v>
      </c>
    </row>
    <row r="3460" spans="1:4" x14ac:dyDescent="0.25">
      <c r="A3460" s="176" t="s">
        <v>48671</v>
      </c>
      <c r="B3460" s="176" t="s">
        <v>48672</v>
      </c>
      <c r="C3460" s="176" t="s">
        <v>115</v>
      </c>
      <c r="D3460" s="178">
        <v>21.7179</v>
      </c>
    </row>
    <row r="3461" spans="1:4" x14ac:dyDescent="0.25">
      <c r="A3461" s="176" t="s">
        <v>48673</v>
      </c>
      <c r="B3461" s="176" t="s">
        <v>48674</v>
      </c>
      <c r="C3461" s="176" t="s">
        <v>115</v>
      </c>
      <c r="D3461" s="178">
        <v>27.584399999999999</v>
      </c>
    </row>
    <row r="3462" spans="1:4" x14ac:dyDescent="0.25">
      <c r="A3462" s="176" t="s">
        <v>48675</v>
      </c>
      <c r="B3462" s="176" t="s">
        <v>48676</v>
      </c>
      <c r="C3462" s="176" t="s">
        <v>115</v>
      </c>
      <c r="D3462" s="178">
        <v>34.744700000000002</v>
      </c>
    </row>
    <row r="3463" spans="1:4" x14ac:dyDescent="0.25">
      <c r="A3463" s="176" t="s">
        <v>48677</v>
      </c>
      <c r="B3463" s="176" t="s">
        <v>48678</v>
      </c>
      <c r="C3463" s="176" t="s">
        <v>115</v>
      </c>
      <c r="D3463" s="178">
        <v>45.9741</v>
      </c>
    </row>
    <row r="3464" spans="1:4" x14ac:dyDescent="0.25">
      <c r="A3464" s="176" t="s">
        <v>48679</v>
      </c>
      <c r="B3464" s="176" t="s">
        <v>48680</v>
      </c>
      <c r="C3464" s="176" t="s">
        <v>115</v>
      </c>
      <c r="D3464" s="178">
        <v>79.859499999999997</v>
      </c>
    </row>
    <row r="3465" spans="1:4" x14ac:dyDescent="0.25">
      <c r="A3465" s="176" t="s">
        <v>48681</v>
      </c>
      <c r="B3465" s="176" t="s">
        <v>48682</v>
      </c>
      <c r="C3465" s="176" t="s">
        <v>115</v>
      </c>
      <c r="D3465" s="178">
        <v>40.685000000000002</v>
      </c>
    </row>
    <row r="3466" spans="1:4" x14ac:dyDescent="0.25">
      <c r="A3466" s="176" t="s">
        <v>48683</v>
      </c>
      <c r="B3466" s="176" t="s">
        <v>48684</v>
      </c>
      <c r="C3466" s="176" t="s">
        <v>115</v>
      </c>
      <c r="D3466" s="178">
        <v>57.68</v>
      </c>
    </row>
    <row r="3467" spans="1:4" x14ac:dyDescent="0.25">
      <c r="A3467" s="176" t="s">
        <v>48685</v>
      </c>
      <c r="B3467" s="176" t="s">
        <v>48686</v>
      </c>
      <c r="C3467" s="176" t="s">
        <v>115</v>
      </c>
      <c r="D3467" s="178">
        <v>64.168999999999997</v>
      </c>
    </row>
    <row r="3468" spans="1:4" x14ac:dyDescent="0.25">
      <c r="A3468" s="176" t="s">
        <v>48687</v>
      </c>
      <c r="B3468" s="176" t="s">
        <v>48688</v>
      </c>
      <c r="C3468" s="176" t="s">
        <v>115</v>
      </c>
      <c r="D3468" s="178">
        <v>72.048500000000004</v>
      </c>
    </row>
    <row r="3469" spans="1:4" x14ac:dyDescent="0.25">
      <c r="A3469" s="176" t="s">
        <v>48689</v>
      </c>
      <c r="B3469" s="176" t="s">
        <v>48690</v>
      </c>
      <c r="C3469" s="176" t="s">
        <v>115</v>
      </c>
      <c r="D3469" s="178">
        <v>102.9485</v>
      </c>
    </row>
    <row r="3470" spans="1:4" x14ac:dyDescent="0.25">
      <c r="A3470" s="176" t="s">
        <v>48691</v>
      </c>
      <c r="B3470" s="176" t="s">
        <v>48692</v>
      </c>
      <c r="C3470" s="176" t="s">
        <v>115</v>
      </c>
      <c r="D3470" s="178">
        <v>27.71</v>
      </c>
    </row>
    <row r="3471" spans="1:4" x14ac:dyDescent="0.25">
      <c r="A3471" s="176" t="s">
        <v>48693</v>
      </c>
      <c r="B3471" s="176" t="s">
        <v>48694</v>
      </c>
      <c r="C3471" s="176" t="s">
        <v>115</v>
      </c>
      <c r="D3471" s="178">
        <v>31.93</v>
      </c>
    </row>
    <row r="3472" spans="1:4" x14ac:dyDescent="0.25">
      <c r="A3472" s="176" t="s">
        <v>48695</v>
      </c>
      <c r="B3472" s="176" t="s">
        <v>48696</v>
      </c>
      <c r="C3472" s="176" t="s">
        <v>115</v>
      </c>
      <c r="D3472" s="178">
        <v>51.84</v>
      </c>
    </row>
    <row r="3473" spans="1:4" x14ac:dyDescent="0.25">
      <c r="A3473" s="176" t="s">
        <v>48697</v>
      </c>
      <c r="B3473" s="176" t="s">
        <v>48698</v>
      </c>
      <c r="C3473" s="176" t="s">
        <v>115</v>
      </c>
      <c r="D3473" s="178">
        <v>66.489999999999995</v>
      </c>
    </row>
    <row r="3474" spans="1:4" x14ac:dyDescent="0.25">
      <c r="A3474" s="176" t="s">
        <v>48699</v>
      </c>
      <c r="B3474" s="176" t="s">
        <v>48700</v>
      </c>
      <c r="C3474" s="176" t="s">
        <v>115</v>
      </c>
      <c r="D3474" s="178">
        <v>106.3082</v>
      </c>
    </row>
    <row r="3475" spans="1:4" x14ac:dyDescent="0.25">
      <c r="A3475" s="176" t="s">
        <v>48701</v>
      </c>
      <c r="B3475" s="176" t="s">
        <v>48702</v>
      </c>
      <c r="C3475" s="176" t="s">
        <v>115</v>
      </c>
      <c r="D3475" s="178">
        <v>28.552299999999999</v>
      </c>
    </row>
    <row r="3476" spans="1:4" x14ac:dyDescent="0.25">
      <c r="A3476" s="176" t="s">
        <v>48703</v>
      </c>
      <c r="B3476" s="176" t="s">
        <v>48704</v>
      </c>
      <c r="C3476" s="176" t="s">
        <v>115</v>
      </c>
      <c r="D3476" s="178">
        <v>49.164099999999998</v>
      </c>
    </row>
    <row r="3477" spans="1:4" x14ac:dyDescent="0.25">
      <c r="A3477" s="176" t="s">
        <v>48705</v>
      </c>
      <c r="B3477" s="176" t="s">
        <v>48706</v>
      </c>
      <c r="C3477" s="176" t="s">
        <v>115</v>
      </c>
      <c r="D3477" s="178">
        <v>41.984000000000002</v>
      </c>
    </row>
    <row r="3478" spans="1:4" x14ac:dyDescent="0.25">
      <c r="A3478" s="176" t="s">
        <v>48707</v>
      </c>
      <c r="B3478" s="176" t="s">
        <v>48708</v>
      </c>
      <c r="C3478" s="176" t="s">
        <v>115</v>
      </c>
      <c r="D3478" s="178">
        <v>65.035300000000007</v>
      </c>
    </row>
    <row r="3479" spans="1:4" x14ac:dyDescent="0.25">
      <c r="A3479" s="176" t="s">
        <v>48709</v>
      </c>
      <c r="B3479" s="176" t="s">
        <v>48710</v>
      </c>
      <c r="C3479" s="176" t="s">
        <v>115</v>
      </c>
      <c r="D3479" s="178">
        <v>110.5155</v>
      </c>
    </row>
    <row r="3480" spans="1:4" x14ac:dyDescent="0.25">
      <c r="A3480" s="176" t="s">
        <v>48711</v>
      </c>
      <c r="B3480" s="176" t="s">
        <v>48712</v>
      </c>
      <c r="C3480" s="176" t="s">
        <v>115</v>
      </c>
      <c r="D3480" s="178">
        <v>29.37</v>
      </c>
    </row>
    <row r="3481" spans="1:4" x14ac:dyDescent="0.25">
      <c r="A3481" s="176" t="s">
        <v>48713</v>
      </c>
      <c r="B3481" s="176" t="s">
        <v>48714</v>
      </c>
      <c r="C3481" s="176" t="s">
        <v>115</v>
      </c>
      <c r="D3481" s="178">
        <v>37.340000000000003</v>
      </c>
    </row>
    <row r="3482" spans="1:4" x14ac:dyDescent="0.25">
      <c r="A3482" s="176" t="s">
        <v>48715</v>
      </c>
      <c r="B3482" s="176" t="s">
        <v>48716</v>
      </c>
      <c r="C3482" s="176" t="s">
        <v>115</v>
      </c>
      <c r="D3482" s="178">
        <v>38.26</v>
      </c>
    </row>
    <row r="3483" spans="1:4" x14ac:dyDescent="0.25">
      <c r="A3483" s="176" t="s">
        <v>48717</v>
      </c>
      <c r="B3483" s="176" t="s">
        <v>48718</v>
      </c>
      <c r="C3483" s="176" t="s">
        <v>115</v>
      </c>
      <c r="D3483" s="178">
        <v>64.19</v>
      </c>
    </row>
    <row r="3484" spans="1:4" x14ac:dyDescent="0.25">
      <c r="A3484" s="176" t="s">
        <v>48719</v>
      </c>
      <c r="B3484" s="176" t="s">
        <v>48720</v>
      </c>
      <c r="C3484" s="176" t="s">
        <v>115</v>
      </c>
      <c r="D3484" s="178">
        <v>101.5478</v>
      </c>
    </row>
    <row r="3485" spans="1:4" x14ac:dyDescent="0.25">
      <c r="A3485" s="176" t="s">
        <v>48721</v>
      </c>
      <c r="B3485" s="176" t="s">
        <v>48722</v>
      </c>
      <c r="C3485" s="176" t="s">
        <v>115</v>
      </c>
      <c r="D3485" s="178">
        <v>14.73</v>
      </c>
    </row>
    <row r="3486" spans="1:4" x14ac:dyDescent="0.25">
      <c r="A3486" s="176" t="s">
        <v>48723</v>
      </c>
      <c r="B3486" s="176" t="s">
        <v>48724</v>
      </c>
      <c r="C3486" s="176" t="s">
        <v>115</v>
      </c>
      <c r="D3486" s="178">
        <v>29.56</v>
      </c>
    </row>
    <row r="3487" spans="1:4" x14ac:dyDescent="0.25">
      <c r="A3487" s="176" t="s">
        <v>48725</v>
      </c>
      <c r="B3487" s="176" t="s">
        <v>48726</v>
      </c>
      <c r="C3487" s="176" t="s">
        <v>115</v>
      </c>
      <c r="D3487" s="178">
        <v>23.02</v>
      </c>
    </row>
    <row r="3488" spans="1:4" x14ac:dyDescent="0.25">
      <c r="A3488" s="176" t="s">
        <v>48727</v>
      </c>
      <c r="B3488" s="176" t="s">
        <v>48728</v>
      </c>
      <c r="C3488" s="176" t="s">
        <v>115</v>
      </c>
      <c r="D3488" s="178">
        <v>27.0807</v>
      </c>
    </row>
    <row r="3489" spans="1:4" x14ac:dyDescent="0.25">
      <c r="A3489" s="176" t="s">
        <v>48729</v>
      </c>
      <c r="B3489" s="176" t="s">
        <v>48730</v>
      </c>
      <c r="C3489" s="176" t="s">
        <v>115</v>
      </c>
      <c r="D3489" s="178">
        <v>27.62</v>
      </c>
    </row>
    <row r="3490" spans="1:4" x14ac:dyDescent="0.25">
      <c r="A3490" s="176" t="s">
        <v>48731</v>
      </c>
      <c r="B3490" s="176" t="s">
        <v>48732</v>
      </c>
      <c r="C3490" s="176" t="s">
        <v>115</v>
      </c>
      <c r="D3490" s="178">
        <v>26.63</v>
      </c>
    </row>
    <row r="3491" spans="1:4" x14ac:dyDescent="0.25">
      <c r="A3491" s="176" t="s">
        <v>48733</v>
      </c>
      <c r="B3491" s="176" t="s">
        <v>48734</v>
      </c>
      <c r="C3491" s="176" t="s">
        <v>115</v>
      </c>
      <c r="D3491" s="178">
        <v>33.727499999999999</v>
      </c>
    </row>
    <row r="3492" spans="1:4" x14ac:dyDescent="0.25">
      <c r="A3492" s="176" t="s">
        <v>48735</v>
      </c>
      <c r="B3492" s="176" t="s">
        <v>48736</v>
      </c>
      <c r="C3492" s="176" t="s">
        <v>115</v>
      </c>
      <c r="D3492" s="178">
        <v>41.865499999999997</v>
      </c>
    </row>
    <row r="3493" spans="1:4" x14ac:dyDescent="0.25">
      <c r="A3493" s="176" t="s">
        <v>48737</v>
      </c>
      <c r="B3493" s="176" t="s">
        <v>48738</v>
      </c>
      <c r="C3493" s="176" t="s">
        <v>115</v>
      </c>
      <c r="D3493" s="178">
        <v>61.7485</v>
      </c>
    </row>
    <row r="3494" spans="1:4" x14ac:dyDescent="0.25">
      <c r="A3494" s="176" t="s">
        <v>48739</v>
      </c>
      <c r="B3494" s="176" t="s">
        <v>48740</v>
      </c>
      <c r="C3494" s="176" t="s">
        <v>115</v>
      </c>
      <c r="D3494" s="178">
        <v>51.448500000000003</v>
      </c>
    </row>
    <row r="3495" spans="1:4" x14ac:dyDescent="0.25">
      <c r="A3495" s="176" t="s">
        <v>48741</v>
      </c>
      <c r="B3495" s="176" t="s">
        <v>48742</v>
      </c>
      <c r="C3495" s="176" t="s">
        <v>115</v>
      </c>
      <c r="D3495" s="178">
        <v>70.437600000000003</v>
      </c>
    </row>
    <row r="3496" spans="1:4" x14ac:dyDescent="0.25">
      <c r="A3496" s="176" t="s">
        <v>48743</v>
      </c>
      <c r="B3496" s="176" t="s">
        <v>48744</v>
      </c>
      <c r="C3496" s="176" t="s">
        <v>115</v>
      </c>
      <c r="D3496" s="178">
        <v>70.437600000000003</v>
      </c>
    </row>
    <row r="3497" spans="1:4" x14ac:dyDescent="0.25">
      <c r="A3497" s="176" t="s">
        <v>48745</v>
      </c>
      <c r="B3497" s="176" t="s">
        <v>48746</v>
      </c>
      <c r="C3497" s="176" t="s">
        <v>115</v>
      </c>
      <c r="D3497" s="178">
        <v>70.397000000000006</v>
      </c>
    </row>
    <row r="3498" spans="1:4" x14ac:dyDescent="0.25">
      <c r="A3498" s="176" t="s">
        <v>48747</v>
      </c>
      <c r="B3498" s="176" t="s">
        <v>48748</v>
      </c>
      <c r="C3498" s="176" t="s">
        <v>115</v>
      </c>
      <c r="D3498" s="178">
        <v>102.9485</v>
      </c>
    </row>
    <row r="3499" spans="1:4" x14ac:dyDescent="0.25">
      <c r="A3499" s="176" t="s">
        <v>48749</v>
      </c>
      <c r="B3499" s="176" t="s">
        <v>48750</v>
      </c>
      <c r="C3499" s="176" t="s">
        <v>115</v>
      </c>
      <c r="D3499" s="178">
        <v>72.048500000000004</v>
      </c>
    </row>
    <row r="3500" spans="1:4" x14ac:dyDescent="0.25">
      <c r="A3500" s="176" t="s">
        <v>48751</v>
      </c>
      <c r="B3500" s="176" t="s">
        <v>48752</v>
      </c>
      <c r="C3500" s="176" t="s">
        <v>115</v>
      </c>
      <c r="D3500" s="178">
        <v>42.744999999999997</v>
      </c>
    </row>
    <row r="3501" spans="1:4" x14ac:dyDescent="0.25">
      <c r="A3501" s="176" t="s">
        <v>48753</v>
      </c>
      <c r="B3501" s="176" t="s">
        <v>48754</v>
      </c>
      <c r="C3501" s="176" t="s">
        <v>115</v>
      </c>
      <c r="D3501" s="178">
        <v>60.255000000000003</v>
      </c>
    </row>
    <row r="3502" spans="1:4" x14ac:dyDescent="0.25">
      <c r="A3502" s="176" t="s">
        <v>48755</v>
      </c>
      <c r="B3502" s="176" t="s">
        <v>48756</v>
      </c>
      <c r="C3502" s="176" t="s">
        <v>115</v>
      </c>
      <c r="D3502" s="178">
        <v>72.048500000000004</v>
      </c>
    </row>
    <row r="3503" spans="1:4" x14ac:dyDescent="0.25">
      <c r="A3503" s="176" t="s">
        <v>48757</v>
      </c>
      <c r="B3503" s="176" t="s">
        <v>48758</v>
      </c>
      <c r="C3503" s="176" t="s">
        <v>115</v>
      </c>
      <c r="D3503" s="178">
        <v>81.37</v>
      </c>
    </row>
    <row r="3504" spans="1:4" x14ac:dyDescent="0.25">
      <c r="A3504" s="176" t="s">
        <v>48759</v>
      </c>
      <c r="B3504" s="176" t="s">
        <v>48760</v>
      </c>
      <c r="C3504" s="176" t="s">
        <v>115</v>
      </c>
      <c r="D3504" s="178">
        <v>102.89700000000001</v>
      </c>
    </row>
    <row r="3505" spans="1:4" x14ac:dyDescent="0.25">
      <c r="A3505" s="176" t="s">
        <v>48761</v>
      </c>
      <c r="B3505" s="176" t="s">
        <v>48762</v>
      </c>
      <c r="C3505" s="176" t="s">
        <v>115</v>
      </c>
      <c r="D3505" s="178">
        <v>31.712700000000002</v>
      </c>
    </row>
    <row r="3506" spans="1:4" x14ac:dyDescent="0.25">
      <c r="A3506" s="176" t="s">
        <v>48763</v>
      </c>
      <c r="B3506" s="176" t="s">
        <v>48764</v>
      </c>
      <c r="C3506" s="176" t="s">
        <v>115</v>
      </c>
      <c r="D3506" s="178">
        <v>44.194800000000001</v>
      </c>
    </row>
    <row r="3507" spans="1:4" x14ac:dyDescent="0.25">
      <c r="A3507" s="176" t="s">
        <v>48765</v>
      </c>
      <c r="B3507" s="176" t="s">
        <v>48766</v>
      </c>
      <c r="C3507" s="176" t="s">
        <v>115</v>
      </c>
      <c r="D3507" s="178">
        <v>52.658299999999997</v>
      </c>
    </row>
    <row r="3508" spans="1:4" x14ac:dyDescent="0.25">
      <c r="A3508" s="176" t="s">
        <v>48767</v>
      </c>
      <c r="B3508" s="176" t="s">
        <v>48768</v>
      </c>
      <c r="C3508" s="176" t="s">
        <v>115</v>
      </c>
      <c r="D3508" s="178">
        <v>60.979700000000001</v>
      </c>
    </row>
    <row r="3509" spans="1:4" x14ac:dyDescent="0.25">
      <c r="A3509" s="176" t="s">
        <v>48769</v>
      </c>
      <c r="B3509" s="176" t="s">
        <v>48770</v>
      </c>
      <c r="C3509" s="176" t="s">
        <v>115</v>
      </c>
      <c r="D3509" s="178">
        <v>73.360299999999995</v>
      </c>
    </row>
    <row r="3510" spans="1:4" x14ac:dyDescent="0.25">
      <c r="A3510" s="176" t="s">
        <v>48771</v>
      </c>
      <c r="B3510" s="176" t="s">
        <v>48772</v>
      </c>
      <c r="C3510" s="176" t="s">
        <v>115</v>
      </c>
      <c r="D3510" s="178">
        <v>65.611000000000004</v>
      </c>
    </row>
    <row r="3511" spans="1:4" x14ac:dyDescent="0.25">
      <c r="A3511" s="176" t="s">
        <v>48773</v>
      </c>
      <c r="B3511" s="176" t="s">
        <v>48774</v>
      </c>
      <c r="C3511" s="176" t="s">
        <v>115</v>
      </c>
      <c r="D3511" s="178">
        <v>67.619500000000002</v>
      </c>
    </row>
    <row r="3512" spans="1:4" x14ac:dyDescent="0.25">
      <c r="A3512" s="176" t="s">
        <v>48775</v>
      </c>
      <c r="B3512" s="176" t="s">
        <v>48776</v>
      </c>
      <c r="C3512" s="176" t="s">
        <v>115</v>
      </c>
      <c r="D3512" s="178">
        <v>81.37</v>
      </c>
    </row>
    <row r="3513" spans="1:4" x14ac:dyDescent="0.25">
      <c r="A3513" s="176" t="s">
        <v>48777</v>
      </c>
      <c r="B3513" s="176" t="s">
        <v>48778</v>
      </c>
      <c r="C3513" s="176" t="s">
        <v>115</v>
      </c>
      <c r="D3513" s="178">
        <v>102.89700000000001</v>
      </c>
    </row>
    <row r="3514" spans="1:4" x14ac:dyDescent="0.25">
      <c r="A3514" s="176" t="s">
        <v>48779</v>
      </c>
      <c r="B3514" s="176" t="s">
        <v>48780</v>
      </c>
      <c r="C3514" s="176" t="s">
        <v>115</v>
      </c>
      <c r="D3514" s="178">
        <v>133.8485</v>
      </c>
    </row>
    <row r="3515" spans="1:4" x14ac:dyDescent="0.25">
      <c r="A3515" s="176" t="s">
        <v>48781</v>
      </c>
      <c r="B3515" s="176" t="s">
        <v>48782</v>
      </c>
      <c r="C3515" s="176" t="s">
        <v>115</v>
      </c>
      <c r="D3515" s="178">
        <v>27.7</v>
      </c>
    </row>
    <row r="3516" spans="1:4" x14ac:dyDescent="0.25">
      <c r="A3516" s="176" t="s">
        <v>48783</v>
      </c>
      <c r="B3516" s="176" t="s">
        <v>48784</v>
      </c>
      <c r="C3516" s="176" t="s">
        <v>115</v>
      </c>
      <c r="D3516" s="178">
        <v>35.950000000000003</v>
      </c>
    </row>
    <row r="3517" spans="1:4" x14ac:dyDescent="0.25">
      <c r="A3517" s="176" t="s">
        <v>48785</v>
      </c>
      <c r="B3517" s="176" t="s">
        <v>48786</v>
      </c>
      <c r="C3517" s="176" t="s">
        <v>115</v>
      </c>
      <c r="D3517" s="178">
        <v>33.75</v>
      </c>
    </row>
    <row r="3518" spans="1:4" x14ac:dyDescent="0.25">
      <c r="A3518" s="176" t="s">
        <v>48787</v>
      </c>
      <c r="B3518" s="176" t="s">
        <v>48788</v>
      </c>
      <c r="C3518" s="176" t="s">
        <v>115</v>
      </c>
      <c r="D3518" s="178">
        <v>75.94</v>
      </c>
    </row>
    <row r="3519" spans="1:4" x14ac:dyDescent="0.25">
      <c r="A3519" s="176" t="s">
        <v>48789</v>
      </c>
      <c r="B3519" s="176" t="s">
        <v>48790</v>
      </c>
      <c r="C3519" s="176" t="s">
        <v>115</v>
      </c>
      <c r="D3519" s="178">
        <v>102.89700000000001</v>
      </c>
    </row>
    <row r="3520" spans="1:4" x14ac:dyDescent="0.25">
      <c r="A3520" s="176" t="s">
        <v>48791</v>
      </c>
      <c r="B3520" s="176" t="s">
        <v>48792</v>
      </c>
      <c r="C3520" s="176" t="s">
        <v>115</v>
      </c>
      <c r="D3520" s="178">
        <v>43.880200000000002</v>
      </c>
    </row>
    <row r="3521" spans="1:4" x14ac:dyDescent="0.25">
      <c r="A3521" s="176" t="s">
        <v>48793</v>
      </c>
      <c r="B3521" s="176" t="s">
        <v>48794</v>
      </c>
      <c r="C3521" s="176" t="s">
        <v>115</v>
      </c>
      <c r="D3521" s="178">
        <v>46.204099999999997</v>
      </c>
    </row>
    <row r="3522" spans="1:4" x14ac:dyDescent="0.25">
      <c r="A3522" s="176" t="s">
        <v>48795</v>
      </c>
      <c r="B3522" s="176" t="s">
        <v>48796</v>
      </c>
      <c r="C3522" s="176" t="s">
        <v>115</v>
      </c>
      <c r="D3522" s="178">
        <v>53.175800000000002</v>
      </c>
    </row>
    <row r="3523" spans="1:4" x14ac:dyDescent="0.25">
      <c r="A3523" s="176" t="s">
        <v>48797</v>
      </c>
      <c r="B3523" s="176" t="s">
        <v>48798</v>
      </c>
      <c r="C3523" s="176" t="s">
        <v>115</v>
      </c>
      <c r="D3523" s="178">
        <v>53.947099999999999</v>
      </c>
    </row>
    <row r="3524" spans="1:4" x14ac:dyDescent="0.25">
      <c r="A3524" s="176" t="s">
        <v>48799</v>
      </c>
      <c r="B3524" s="176" t="s">
        <v>48800</v>
      </c>
      <c r="C3524" s="176" t="s">
        <v>115</v>
      </c>
      <c r="D3524" s="178">
        <v>86.085899999999995</v>
      </c>
    </row>
    <row r="3525" spans="1:4" x14ac:dyDescent="0.25">
      <c r="A3525" s="176" t="s">
        <v>48801</v>
      </c>
      <c r="B3525" s="176" t="s">
        <v>48802</v>
      </c>
      <c r="C3525" s="176" t="s">
        <v>115</v>
      </c>
      <c r="D3525" s="178">
        <v>65.611000000000004</v>
      </c>
    </row>
    <row r="3526" spans="1:4" x14ac:dyDescent="0.25">
      <c r="A3526" s="176" t="s">
        <v>48803</v>
      </c>
      <c r="B3526" s="176" t="s">
        <v>48804</v>
      </c>
      <c r="C3526" s="176" t="s">
        <v>115</v>
      </c>
      <c r="D3526" s="178">
        <v>67.619500000000002</v>
      </c>
    </row>
    <row r="3527" spans="1:4" x14ac:dyDescent="0.25">
      <c r="A3527" s="176" t="s">
        <v>48805</v>
      </c>
      <c r="B3527" s="176" t="s">
        <v>48806</v>
      </c>
      <c r="C3527" s="176" t="s">
        <v>115</v>
      </c>
      <c r="D3527" s="178">
        <v>60.31</v>
      </c>
    </row>
    <row r="3528" spans="1:4" x14ac:dyDescent="0.25">
      <c r="A3528" s="176" t="s">
        <v>48807</v>
      </c>
      <c r="B3528" s="176" t="s">
        <v>48808</v>
      </c>
      <c r="C3528" s="176" t="s">
        <v>115</v>
      </c>
      <c r="D3528" s="178">
        <v>89.15</v>
      </c>
    </row>
    <row r="3529" spans="1:4" x14ac:dyDescent="0.25">
      <c r="A3529" s="176" t="s">
        <v>48809</v>
      </c>
      <c r="B3529" s="176" t="s">
        <v>48810</v>
      </c>
      <c r="C3529" s="176" t="s">
        <v>115</v>
      </c>
      <c r="D3529" s="178">
        <v>133.8485</v>
      </c>
    </row>
    <row r="3530" spans="1:4" x14ac:dyDescent="0.25">
      <c r="A3530" s="176" t="s">
        <v>48811</v>
      </c>
      <c r="B3530" s="176" t="s">
        <v>48812</v>
      </c>
      <c r="C3530" s="176" t="s">
        <v>115</v>
      </c>
      <c r="D3530" s="178">
        <v>1.8</v>
      </c>
    </row>
    <row r="3531" spans="1:4" x14ac:dyDescent="0.25">
      <c r="A3531" s="176" t="s">
        <v>48813</v>
      </c>
      <c r="B3531" s="176" t="s">
        <v>48814</v>
      </c>
      <c r="C3531" s="176" t="s">
        <v>115</v>
      </c>
      <c r="D3531" s="178">
        <v>6.46</v>
      </c>
    </row>
    <row r="3532" spans="1:4" x14ac:dyDescent="0.25">
      <c r="A3532" s="176" t="s">
        <v>48815</v>
      </c>
      <c r="B3532" s="176" t="s">
        <v>48816</v>
      </c>
      <c r="C3532" s="176" t="s">
        <v>115</v>
      </c>
      <c r="D3532" s="178">
        <v>7.21</v>
      </c>
    </row>
    <row r="3533" spans="1:4" x14ac:dyDescent="0.25">
      <c r="A3533" s="176" t="s">
        <v>48817</v>
      </c>
      <c r="B3533" s="176" t="s">
        <v>48818</v>
      </c>
      <c r="C3533" s="176" t="s">
        <v>115</v>
      </c>
      <c r="D3533" s="178">
        <v>8.6999999999999993</v>
      </c>
    </row>
    <row r="3534" spans="1:4" x14ac:dyDescent="0.25">
      <c r="A3534" s="176" t="s">
        <v>48819</v>
      </c>
      <c r="B3534" s="176" t="s">
        <v>48820</v>
      </c>
      <c r="C3534" s="176" t="s">
        <v>115</v>
      </c>
      <c r="D3534" s="178">
        <v>11.278499999999999</v>
      </c>
    </row>
    <row r="3535" spans="1:4" x14ac:dyDescent="0.25">
      <c r="A3535" s="176" t="s">
        <v>48821</v>
      </c>
      <c r="B3535" s="176" t="s">
        <v>48822</v>
      </c>
      <c r="C3535" s="176" t="s">
        <v>115</v>
      </c>
      <c r="D3535" s="178">
        <v>3.1358000000000001</v>
      </c>
    </row>
    <row r="3536" spans="1:4" x14ac:dyDescent="0.25">
      <c r="A3536" s="176" t="s">
        <v>48823</v>
      </c>
      <c r="B3536" s="176" t="s">
        <v>48824</v>
      </c>
      <c r="C3536" s="176" t="s">
        <v>115</v>
      </c>
      <c r="D3536" s="178">
        <v>4.0591999999999997</v>
      </c>
    </row>
    <row r="3537" spans="1:4" x14ac:dyDescent="0.25">
      <c r="A3537" s="176" t="s">
        <v>48825</v>
      </c>
      <c r="B3537" s="176" t="s">
        <v>48826</v>
      </c>
      <c r="C3537" s="176" t="s">
        <v>115</v>
      </c>
      <c r="D3537" s="178">
        <v>5.0130999999999997</v>
      </c>
    </row>
    <row r="3538" spans="1:4" x14ac:dyDescent="0.25">
      <c r="A3538" s="176" t="s">
        <v>48827</v>
      </c>
      <c r="B3538" s="176" t="s">
        <v>48828</v>
      </c>
      <c r="C3538" s="176" t="s">
        <v>115</v>
      </c>
      <c r="D3538" s="178">
        <v>6.8803999999999998</v>
      </c>
    </row>
    <row r="3539" spans="1:4" x14ac:dyDescent="0.25">
      <c r="A3539" s="176" t="s">
        <v>48829</v>
      </c>
      <c r="B3539" s="176" t="s">
        <v>48830</v>
      </c>
      <c r="C3539" s="176" t="s">
        <v>115</v>
      </c>
      <c r="D3539" s="178">
        <v>7.8094000000000001</v>
      </c>
    </row>
    <row r="3540" spans="1:4" x14ac:dyDescent="0.25">
      <c r="A3540" s="176" t="s">
        <v>48831</v>
      </c>
      <c r="B3540" s="176" t="s">
        <v>48832</v>
      </c>
      <c r="C3540" s="176" t="s">
        <v>115</v>
      </c>
      <c r="D3540" s="178">
        <v>6.6950000000000003</v>
      </c>
    </row>
    <row r="3541" spans="1:4" x14ac:dyDescent="0.25">
      <c r="A3541" s="176" t="s">
        <v>48833</v>
      </c>
      <c r="B3541" s="176" t="s">
        <v>48834</v>
      </c>
      <c r="C3541" s="176" t="s">
        <v>115</v>
      </c>
      <c r="D3541" s="178">
        <v>9.42</v>
      </c>
    </row>
    <row r="3542" spans="1:4" x14ac:dyDescent="0.25">
      <c r="A3542" s="176" t="s">
        <v>48835</v>
      </c>
      <c r="B3542" s="176" t="s">
        <v>48836</v>
      </c>
      <c r="C3542" s="176" t="s">
        <v>115</v>
      </c>
      <c r="D3542" s="178">
        <v>8.1884999999999994</v>
      </c>
    </row>
    <row r="3543" spans="1:4" x14ac:dyDescent="0.25">
      <c r="A3543" s="176" t="s">
        <v>48837</v>
      </c>
      <c r="B3543" s="176" t="s">
        <v>48838</v>
      </c>
      <c r="C3543" s="176" t="s">
        <v>115</v>
      </c>
      <c r="D3543" s="178">
        <v>13.46</v>
      </c>
    </row>
    <row r="3544" spans="1:4" x14ac:dyDescent="0.25">
      <c r="A3544" s="176" t="s">
        <v>48839</v>
      </c>
      <c r="B3544" s="176" t="s">
        <v>48840</v>
      </c>
      <c r="C3544" s="176" t="s">
        <v>115</v>
      </c>
      <c r="D3544" s="178">
        <v>15.3985</v>
      </c>
    </row>
    <row r="3545" spans="1:4" x14ac:dyDescent="0.25">
      <c r="A3545" s="176" t="s">
        <v>48841</v>
      </c>
      <c r="B3545" s="176" t="s">
        <v>48842</v>
      </c>
      <c r="C3545" s="176" t="s">
        <v>115</v>
      </c>
      <c r="D3545" s="178">
        <v>2.1514000000000002</v>
      </c>
    </row>
    <row r="3546" spans="1:4" x14ac:dyDescent="0.25">
      <c r="A3546" s="176" t="s">
        <v>48843</v>
      </c>
      <c r="B3546" s="176" t="s">
        <v>48844</v>
      </c>
      <c r="C3546" s="176" t="s">
        <v>115</v>
      </c>
      <c r="D3546" s="178">
        <v>2.7704</v>
      </c>
    </row>
    <row r="3547" spans="1:4" x14ac:dyDescent="0.25">
      <c r="A3547" s="176" t="s">
        <v>48845</v>
      </c>
      <c r="B3547" s="176" t="s">
        <v>48846</v>
      </c>
      <c r="C3547" s="176" t="s">
        <v>115</v>
      </c>
      <c r="D3547" s="178">
        <v>3.3692000000000002</v>
      </c>
    </row>
    <row r="3548" spans="1:4" x14ac:dyDescent="0.25">
      <c r="A3548" s="176" t="s">
        <v>48847</v>
      </c>
      <c r="B3548" s="176" t="s">
        <v>48848</v>
      </c>
      <c r="C3548" s="176" t="s">
        <v>115</v>
      </c>
      <c r="D3548" s="178">
        <v>10.76</v>
      </c>
    </row>
    <row r="3549" spans="1:4" x14ac:dyDescent="0.25">
      <c r="A3549" s="176" t="s">
        <v>48849</v>
      </c>
      <c r="B3549" s="176" t="s">
        <v>48850</v>
      </c>
      <c r="C3549" s="176" t="s">
        <v>115</v>
      </c>
      <c r="D3549" s="178">
        <v>5.2263000000000002</v>
      </c>
    </row>
    <row r="3550" spans="1:4" x14ac:dyDescent="0.25">
      <c r="A3550" s="176" t="s">
        <v>48851</v>
      </c>
      <c r="B3550" s="176" t="s">
        <v>48852</v>
      </c>
      <c r="C3550" s="176" t="s">
        <v>115</v>
      </c>
      <c r="D3550" s="178">
        <v>3.0749</v>
      </c>
    </row>
    <row r="3551" spans="1:4" x14ac:dyDescent="0.25">
      <c r="A3551" s="176" t="s">
        <v>48853</v>
      </c>
      <c r="B3551" s="176" t="s">
        <v>48854</v>
      </c>
      <c r="C3551" s="176" t="s">
        <v>115</v>
      </c>
      <c r="D3551" s="178">
        <v>3.9882</v>
      </c>
    </row>
    <row r="3552" spans="1:4" x14ac:dyDescent="0.25">
      <c r="A3552" s="176" t="s">
        <v>48855</v>
      </c>
      <c r="B3552" s="176" t="s">
        <v>48856</v>
      </c>
      <c r="C3552" s="176" t="s">
        <v>115</v>
      </c>
      <c r="D3552" s="178">
        <v>4.9218000000000002</v>
      </c>
    </row>
    <row r="3553" spans="1:4" x14ac:dyDescent="0.25">
      <c r="A3553" s="176" t="s">
        <v>48857</v>
      </c>
      <c r="B3553" s="176" t="s">
        <v>48858</v>
      </c>
      <c r="C3553" s="176" t="s">
        <v>115</v>
      </c>
      <c r="D3553" s="178">
        <v>6.7484999999999999</v>
      </c>
    </row>
    <row r="3554" spans="1:4" x14ac:dyDescent="0.25">
      <c r="A3554" s="176" t="s">
        <v>48859</v>
      </c>
      <c r="B3554" s="176" t="s">
        <v>48860</v>
      </c>
      <c r="C3554" s="176" t="s">
        <v>115</v>
      </c>
      <c r="D3554" s="178">
        <v>9.7623999999999995</v>
      </c>
    </row>
    <row r="3555" spans="1:4" x14ac:dyDescent="0.25">
      <c r="A3555" s="176" t="s">
        <v>48861</v>
      </c>
      <c r="B3555" s="176" t="s">
        <v>48862</v>
      </c>
      <c r="C3555" s="176" t="s">
        <v>115</v>
      </c>
      <c r="D3555" s="178">
        <v>3.6635</v>
      </c>
    </row>
    <row r="3556" spans="1:4" x14ac:dyDescent="0.25">
      <c r="A3556" s="176" t="s">
        <v>48863</v>
      </c>
      <c r="B3556" s="176" t="s">
        <v>48864</v>
      </c>
      <c r="C3556" s="176" t="s">
        <v>115</v>
      </c>
      <c r="D3556" s="178">
        <v>5.2263000000000002</v>
      </c>
    </row>
    <row r="3557" spans="1:4" x14ac:dyDescent="0.25">
      <c r="A3557" s="176" t="s">
        <v>48865</v>
      </c>
      <c r="B3557" s="176" t="s">
        <v>48866</v>
      </c>
      <c r="C3557" s="176" t="s">
        <v>115</v>
      </c>
      <c r="D3557" s="178">
        <v>6.444</v>
      </c>
    </row>
    <row r="3558" spans="1:4" x14ac:dyDescent="0.25">
      <c r="A3558" s="176" t="s">
        <v>48867</v>
      </c>
      <c r="B3558" s="176" t="s">
        <v>48868</v>
      </c>
      <c r="C3558" s="176" t="s">
        <v>115</v>
      </c>
      <c r="D3558" s="178">
        <v>8.91</v>
      </c>
    </row>
    <row r="3559" spans="1:4" x14ac:dyDescent="0.25">
      <c r="A3559" s="176" t="s">
        <v>48869</v>
      </c>
      <c r="B3559" s="176" t="s">
        <v>48870</v>
      </c>
      <c r="C3559" s="176" t="s">
        <v>115</v>
      </c>
      <c r="D3559" s="178">
        <v>13.02</v>
      </c>
    </row>
    <row r="3560" spans="1:4" x14ac:dyDescent="0.25">
      <c r="A3560" s="176" t="s">
        <v>48871</v>
      </c>
      <c r="B3560" s="176" t="s">
        <v>48872</v>
      </c>
      <c r="C3560" s="176" t="s">
        <v>115</v>
      </c>
      <c r="D3560" s="178">
        <v>3.33</v>
      </c>
    </row>
    <row r="3561" spans="1:4" x14ac:dyDescent="0.25">
      <c r="A3561" s="176" t="s">
        <v>48873</v>
      </c>
      <c r="B3561" s="176" t="s">
        <v>48874</v>
      </c>
      <c r="C3561" s="176" t="s">
        <v>115</v>
      </c>
      <c r="D3561" s="178">
        <v>4.8099999999999996</v>
      </c>
    </row>
    <row r="3562" spans="1:4" x14ac:dyDescent="0.25">
      <c r="A3562" s="176" t="s">
        <v>48875</v>
      </c>
      <c r="B3562" s="176" t="s">
        <v>48876</v>
      </c>
      <c r="C3562" s="176" t="s">
        <v>115</v>
      </c>
      <c r="D3562" s="178">
        <v>9.48</v>
      </c>
    </row>
    <row r="3563" spans="1:4" x14ac:dyDescent="0.25">
      <c r="A3563" s="176" t="s">
        <v>48877</v>
      </c>
      <c r="B3563" s="176" t="s">
        <v>48878</v>
      </c>
      <c r="C3563" s="176" t="s">
        <v>115</v>
      </c>
      <c r="D3563" s="178">
        <v>16.4285</v>
      </c>
    </row>
    <row r="3564" spans="1:4" x14ac:dyDescent="0.25">
      <c r="A3564" s="176" t="s">
        <v>48879</v>
      </c>
      <c r="B3564" s="176" t="s">
        <v>48880</v>
      </c>
      <c r="C3564" s="176" t="s">
        <v>115</v>
      </c>
      <c r="D3564" s="178">
        <v>10.0146</v>
      </c>
    </row>
    <row r="3565" spans="1:4" x14ac:dyDescent="0.25">
      <c r="A3565" s="176" t="s">
        <v>48881</v>
      </c>
      <c r="B3565" s="176" t="s">
        <v>48882</v>
      </c>
      <c r="C3565" s="176" t="s">
        <v>115</v>
      </c>
      <c r="D3565" s="178">
        <v>11.6343</v>
      </c>
    </row>
    <row r="3566" spans="1:4" x14ac:dyDescent="0.25">
      <c r="A3566" s="176" t="s">
        <v>48883</v>
      </c>
      <c r="B3566" s="176" t="s">
        <v>48884</v>
      </c>
      <c r="C3566" s="176" t="s">
        <v>115</v>
      </c>
      <c r="D3566" s="178">
        <v>6.64</v>
      </c>
    </row>
    <row r="3567" spans="1:4" x14ac:dyDescent="0.25">
      <c r="A3567" s="176" t="s">
        <v>48885</v>
      </c>
      <c r="B3567" s="176" t="s">
        <v>48886</v>
      </c>
      <c r="C3567" s="176" t="s">
        <v>115</v>
      </c>
      <c r="D3567" s="178">
        <v>17.599499999999999</v>
      </c>
    </row>
    <row r="3568" spans="1:4" x14ac:dyDescent="0.25">
      <c r="A3568" s="176" t="s">
        <v>48887</v>
      </c>
      <c r="B3568" s="176" t="s">
        <v>48888</v>
      </c>
      <c r="C3568" s="176" t="s">
        <v>115</v>
      </c>
      <c r="D3568" s="178">
        <v>3.13</v>
      </c>
    </row>
    <row r="3569" spans="1:4" x14ac:dyDescent="0.25">
      <c r="A3569" s="176" t="s">
        <v>48889</v>
      </c>
      <c r="B3569" s="176" t="s">
        <v>48890</v>
      </c>
      <c r="C3569" s="176" t="s">
        <v>115</v>
      </c>
      <c r="D3569" s="178">
        <v>7.9898999999999996</v>
      </c>
    </row>
    <row r="3570" spans="1:4" x14ac:dyDescent="0.25">
      <c r="A3570" s="176" t="s">
        <v>48891</v>
      </c>
      <c r="B3570" s="176" t="s">
        <v>48892</v>
      </c>
      <c r="C3570" s="176" t="s">
        <v>115</v>
      </c>
      <c r="D3570" s="178">
        <v>9.7478999999999996</v>
      </c>
    </row>
    <row r="3571" spans="1:4" x14ac:dyDescent="0.25">
      <c r="A3571" s="176" t="s">
        <v>48893</v>
      </c>
      <c r="B3571" s="176" t="s">
        <v>48894</v>
      </c>
      <c r="C3571" s="176" t="s">
        <v>115</v>
      </c>
      <c r="D3571" s="178">
        <v>16.246500000000001</v>
      </c>
    </row>
    <row r="3572" spans="1:4" x14ac:dyDescent="0.25">
      <c r="A3572" s="176" t="s">
        <v>48895</v>
      </c>
      <c r="B3572" s="176" t="s">
        <v>48896</v>
      </c>
      <c r="C3572" s="176" t="s">
        <v>115</v>
      </c>
      <c r="D3572" s="178">
        <v>20.838899999999999</v>
      </c>
    </row>
    <row r="3573" spans="1:4" x14ac:dyDescent="0.25">
      <c r="A3573" s="176" t="s">
        <v>48897</v>
      </c>
      <c r="B3573" s="176" t="s">
        <v>48898</v>
      </c>
      <c r="C3573" s="176" t="s">
        <v>115</v>
      </c>
      <c r="D3573" s="178">
        <v>6.9134000000000002</v>
      </c>
    </row>
    <row r="3574" spans="1:4" x14ac:dyDescent="0.25">
      <c r="A3574" s="176" t="s">
        <v>48899</v>
      </c>
      <c r="B3574" s="176" t="s">
        <v>48900</v>
      </c>
      <c r="C3574" s="176" t="s">
        <v>115</v>
      </c>
      <c r="D3574" s="178">
        <v>8.9380000000000006</v>
      </c>
    </row>
    <row r="3575" spans="1:4" x14ac:dyDescent="0.25">
      <c r="A3575" s="176" t="s">
        <v>48901</v>
      </c>
      <c r="B3575" s="176" t="s">
        <v>48902</v>
      </c>
      <c r="C3575" s="176" t="s">
        <v>115</v>
      </c>
      <c r="D3575" s="178">
        <v>12.937900000000001</v>
      </c>
    </row>
    <row r="3576" spans="1:4" x14ac:dyDescent="0.25">
      <c r="A3576" s="176" t="s">
        <v>48903</v>
      </c>
      <c r="B3576" s="176" t="s">
        <v>48904</v>
      </c>
      <c r="C3576" s="176" t="s">
        <v>115</v>
      </c>
      <c r="D3576" s="178">
        <v>17.599499999999999</v>
      </c>
    </row>
    <row r="3577" spans="1:4" x14ac:dyDescent="0.25">
      <c r="A3577" s="176" t="s">
        <v>48905</v>
      </c>
      <c r="B3577" s="176" t="s">
        <v>48906</v>
      </c>
      <c r="C3577" s="176" t="s">
        <v>115</v>
      </c>
      <c r="D3577" s="178">
        <v>22.2117</v>
      </c>
    </row>
    <row r="3578" spans="1:4" x14ac:dyDescent="0.25">
      <c r="A3578" s="176" t="s">
        <v>48907</v>
      </c>
      <c r="B3578" s="176" t="s">
        <v>48908</v>
      </c>
      <c r="C3578" s="176" t="s">
        <v>115</v>
      </c>
      <c r="D3578" s="178">
        <v>7.68</v>
      </c>
    </row>
    <row r="3579" spans="1:4" x14ac:dyDescent="0.25">
      <c r="A3579" s="176" t="s">
        <v>48909</v>
      </c>
      <c r="B3579" s="176" t="s">
        <v>48910</v>
      </c>
      <c r="C3579" s="176" t="s">
        <v>115</v>
      </c>
      <c r="D3579" s="178">
        <v>11.6343</v>
      </c>
    </row>
    <row r="3580" spans="1:4" x14ac:dyDescent="0.25">
      <c r="A3580" s="176" t="s">
        <v>48911</v>
      </c>
      <c r="B3580" s="176" t="s">
        <v>48912</v>
      </c>
      <c r="C3580" s="176" t="s">
        <v>115</v>
      </c>
      <c r="D3580" s="178">
        <v>11.100899999999999</v>
      </c>
    </row>
    <row r="3581" spans="1:4" x14ac:dyDescent="0.25">
      <c r="A3581" s="176" t="s">
        <v>48913</v>
      </c>
      <c r="B3581" s="176" t="s">
        <v>48914</v>
      </c>
      <c r="C3581" s="176" t="s">
        <v>115</v>
      </c>
      <c r="D3581" s="178">
        <v>14.9033</v>
      </c>
    </row>
    <row r="3582" spans="1:4" x14ac:dyDescent="0.25">
      <c r="A3582" s="176" t="s">
        <v>48915</v>
      </c>
      <c r="B3582" s="176" t="s">
        <v>48916</v>
      </c>
      <c r="C3582" s="176" t="s">
        <v>115</v>
      </c>
      <c r="D3582" s="178">
        <v>23.278400000000001</v>
      </c>
    </row>
    <row r="3583" spans="1:4" x14ac:dyDescent="0.25">
      <c r="A3583" s="176" t="s">
        <v>48917</v>
      </c>
      <c r="B3583" s="176" t="s">
        <v>48918</v>
      </c>
      <c r="C3583" s="176" t="s">
        <v>115</v>
      </c>
      <c r="D3583" s="178">
        <v>2.67</v>
      </c>
    </row>
    <row r="3584" spans="1:4" x14ac:dyDescent="0.25">
      <c r="A3584" s="176" t="s">
        <v>48919</v>
      </c>
      <c r="B3584" s="176" t="s">
        <v>48920</v>
      </c>
      <c r="C3584" s="176" t="s">
        <v>115</v>
      </c>
      <c r="D3584" s="178">
        <v>4.8499999999999996</v>
      </c>
    </row>
    <row r="3585" spans="1:4" x14ac:dyDescent="0.25">
      <c r="A3585" s="176" t="s">
        <v>48921</v>
      </c>
      <c r="B3585" s="176" t="s">
        <v>48922</v>
      </c>
      <c r="C3585" s="176" t="s">
        <v>115</v>
      </c>
      <c r="D3585" s="178">
        <v>17.922000000000001</v>
      </c>
    </row>
    <row r="3586" spans="1:4" x14ac:dyDescent="0.25">
      <c r="A3586" s="176" t="s">
        <v>48923</v>
      </c>
      <c r="B3586" s="176" t="s">
        <v>48924</v>
      </c>
      <c r="C3586" s="176" t="s">
        <v>115</v>
      </c>
      <c r="D3586" s="178">
        <v>10.29</v>
      </c>
    </row>
    <row r="3587" spans="1:4" x14ac:dyDescent="0.25">
      <c r="A3587" s="176" t="s">
        <v>48925</v>
      </c>
      <c r="B3587" s="176" t="s">
        <v>48926</v>
      </c>
      <c r="C3587" s="176" t="s">
        <v>115</v>
      </c>
      <c r="D3587" s="178">
        <v>6.82</v>
      </c>
    </row>
    <row r="3588" spans="1:4" x14ac:dyDescent="0.25">
      <c r="A3588" s="176" t="s">
        <v>48927</v>
      </c>
      <c r="B3588" s="176" t="s">
        <v>48928</v>
      </c>
      <c r="C3588" s="176" t="s">
        <v>115</v>
      </c>
      <c r="D3588" s="178">
        <v>6.82</v>
      </c>
    </row>
    <row r="3589" spans="1:4" x14ac:dyDescent="0.25">
      <c r="A3589" s="176" t="s">
        <v>48929</v>
      </c>
      <c r="B3589" s="176" t="s">
        <v>48930</v>
      </c>
      <c r="C3589" s="176" t="s">
        <v>115</v>
      </c>
      <c r="D3589" s="178">
        <v>24.62</v>
      </c>
    </row>
    <row r="3590" spans="1:4" x14ac:dyDescent="0.25">
      <c r="A3590" s="176" t="s">
        <v>48931</v>
      </c>
      <c r="B3590" s="176" t="s">
        <v>48932</v>
      </c>
      <c r="C3590" s="176" t="s">
        <v>115</v>
      </c>
      <c r="D3590" s="178">
        <v>17.82</v>
      </c>
    </row>
    <row r="3591" spans="1:4" x14ac:dyDescent="0.25">
      <c r="A3591" s="176" t="s">
        <v>48933</v>
      </c>
      <c r="B3591" s="176" t="s">
        <v>48934</v>
      </c>
      <c r="C3591" s="176" t="s">
        <v>115</v>
      </c>
      <c r="D3591" s="178">
        <v>7.82</v>
      </c>
    </row>
    <row r="3592" spans="1:4" x14ac:dyDescent="0.25">
      <c r="A3592" s="176" t="s">
        <v>48935</v>
      </c>
      <c r="B3592" s="176" t="s">
        <v>48936</v>
      </c>
      <c r="C3592" s="176" t="s">
        <v>115</v>
      </c>
      <c r="D3592" s="178">
        <v>7.15</v>
      </c>
    </row>
    <row r="3593" spans="1:4" x14ac:dyDescent="0.25">
      <c r="A3593" s="176" t="s">
        <v>48937</v>
      </c>
      <c r="B3593" s="176" t="s">
        <v>48938</v>
      </c>
      <c r="C3593" s="176" t="s">
        <v>115</v>
      </c>
      <c r="D3593" s="178">
        <v>26.67</v>
      </c>
    </row>
    <row r="3594" spans="1:4" x14ac:dyDescent="0.25">
      <c r="A3594" s="176" t="s">
        <v>48939</v>
      </c>
      <c r="B3594" s="176" t="s">
        <v>48940</v>
      </c>
      <c r="C3594" s="176" t="s">
        <v>115</v>
      </c>
      <c r="D3594" s="178">
        <v>9.49</v>
      </c>
    </row>
    <row r="3595" spans="1:4" x14ac:dyDescent="0.25">
      <c r="A3595" s="176" t="s">
        <v>48941</v>
      </c>
      <c r="B3595" s="176" t="s">
        <v>48942</v>
      </c>
      <c r="C3595" s="176" t="s">
        <v>115</v>
      </c>
      <c r="D3595" s="178">
        <v>10.23</v>
      </c>
    </row>
    <row r="3596" spans="1:4" x14ac:dyDescent="0.25">
      <c r="A3596" s="176" t="s">
        <v>48943</v>
      </c>
      <c r="B3596" s="176" t="s">
        <v>48944</v>
      </c>
      <c r="C3596" s="176" t="s">
        <v>115</v>
      </c>
      <c r="D3596" s="178">
        <v>20.14</v>
      </c>
    </row>
    <row r="3597" spans="1:4" x14ac:dyDescent="0.25">
      <c r="A3597" s="176" t="s">
        <v>48945</v>
      </c>
      <c r="B3597" s="176" t="s">
        <v>48946</v>
      </c>
      <c r="C3597" s="176" t="s">
        <v>115</v>
      </c>
      <c r="D3597" s="178">
        <v>23.85</v>
      </c>
    </row>
    <row r="3598" spans="1:4" x14ac:dyDescent="0.25">
      <c r="A3598" s="176" t="s">
        <v>48947</v>
      </c>
      <c r="B3598" s="176" t="s">
        <v>48948</v>
      </c>
      <c r="C3598" s="176" t="s">
        <v>115</v>
      </c>
      <c r="D3598" s="178">
        <v>26.05</v>
      </c>
    </row>
    <row r="3599" spans="1:4" x14ac:dyDescent="0.25">
      <c r="A3599" s="176" t="s">
        <v>48949</v>
      </c>
      <c r="B3599" s="176" t="s">
        <v>48950</v>
      </c>
      <c r="C3599" s="176" t="s">
        <v>115</v>
      </c>
      <c r="D3599" s="178">
        <v>37.36</v>
      </c>
    </row>
    <row r="3600" spans="1:4" x14ac:dyDescent="0.25">
      <c r="A3600" s="176" t="s">
        <v>48951</v>
      </c>
      <c r="B3600" s="176" t="s">
        <v>48952</v>
      </c>
      <c r="C3600" s="176" t="s">
        <v>115</v>
      </c>
      <c r="D3600" s="178">
        <v>17.41</v>
      </c>
    </row>
    <row r="3601" spans="1:4" x14ac:dyDescent="0.25">
      <c r="A3601" s="176" t="s">
        <v>48953</v>
      </c>
      <c r="B3601" s="176" t="s">
        <v>48954</v>
      </c>
      <c r="C3601" s="176" t="s">
        <v>115</v>
      </c>
      <c r="D3601" s="178">
        <v>35.159999999999997</v>
      </c>
    </row>
    <row r="3602" spans="1:4" x14ac:dyDescent="0.25">
      <c r="A3602" s="176" t="s">
        <v>48955</v>
      </c>
      <c r="B3602" s="176" t="s">
        <v>48956</v>
      </c>
      <c r="C3602" s="176" t="s">
        <v>115</v>
      </c>
      <c r="D3602" s="178">
        <v>64.715199999999996</v>
      </c>
    </row>
    <row r="3603" spans="1:4" x14ac:dyDescent="0.25">
      <c r="A3603" s="176" t="s">
        <v>48957</v>
      </c>
      <c r="B3603" s="176" t="s">
        <v>48958</v>
      </c>
      <c r="C3603" s="176" t="s">
        <v>115</v>
      </c>
      <c r="D3603" s="178">
        <v>74.069999999999993</v>
      </c>
    </row>
    <row r="3604" spans="1:4" x14ac:dyDescent="0.25">
      <c r="A3604" s="176" t="s">
        <v>48959</v>
      </c>
      <c r="B3604" s="176" t="s">
        <v>48960</v>
      </c>
      <c r="C3604" s="176" t="s">
        <v>115</v>
      </c>
      <c r="D3604" s="178">
        <v>24.88</v>
      </c>
    </row>
    <row r="3605" spans="1:4" x14ac:dyDescent="0.25">
      <c r="A3605" s="176" t="s">
        <v>48961</v>
      </c>
      <c r="B3605" s="176" t="s">
        <v>48962</v>
      </c>
      <c r="C3605" s="176" t="s">
        <v>115</v>
      </c>
      <c r="D3605" s="178">
        <v>33</v>
      </c>
    </row>
    <row r="3606" spans="1:4" x14ac:dyDescent="0.25">
      <c r="A3606" s="176" t="s">
        <v>48963</v>
      </c>
      <c r="B3606" s="176" t="s">
        <v>48964</v>
      </c>
      <c r="C3606" s="176" t="s">
        <v>115</v>
      </c>
      <c r="D3606" s="178">
        <v>78.180000000000007</v>
      </c>
    </row>
    <row r="3607" spans="1:4" x14ac:dyDescent="0.25">
      <c r="A3607" s="176" t="s">
        <v>48965</v>
      </c>
      <c r="B3607" s="176" t="s">
        <v>48966</v>
      </c>
      <c r="C3607" s="176" t="s">
        <v>115</v>
      </c>
      <c r="D3607" s="178">
        <v>84.2</v>
      </c>
    </row>
    <row r="3608" spans="1:4" x14ac:dyDescent="0.25">
      <c r="A3608" s="176" t="s">
        <v>48967</v>
      </c>
      <c r="B3608" s="176" t="s">
        <v>48968</v>
      </c>
      <c r="C3608" s="176" t="s">
        <v>115</v>
      </c>
      <c r="D3608" s="178">
        <v>153.19999999999999</v>
      </c>
    </row>
    <row r="3609" spans="1:4" x14ac:dyDescent="0.25">
      <c r="A3609" s="176" t="s">
        <v>48969</v>
      </c>
      <c r="B3609" s="176" t="s">
        <v>48970</v>
      </c>
      <c r="C3609" s="176" t="s">
        <v>115</v>
      </c>
      <c r="D3609" s="178">
        <v>24.88</v>
      </c>
    </row>
    <row r="3610" spans="1:4" x14ac:dyDescent="0.25">
      <c r="A3610" s="176" t="s">
        <v>48971</v>
      </c>
      <c r="B3610" s="176" t="s">
        <v>48972</v>
      </c>
      <c r="C3610" s="176" t="s">
        <v>115</v>
      </c>
      <c r="D3610" s="178">
        <v>40.99</v>
      </c>
    </row>
    <row r="3611" spans="1:4" x14ac:dyDescent="0.25">
      <c r="A3611" s="176" t="s">
        <v>48973</v>
      </c>
      <c r="B3611" s="176" t="s">
        <v>48974</v>
      </c>
      <c r="C3611" s="176" t="s">
        <v>115</v>
      </c>
      <c r="D3611" s="178">
        <v>79.008600000000001</v>
      </c>
    </row>
    <row r="3612" spans="1:4" x14ac:dyDescent="0.25">
      <c r="A3612" s="176" t="s">
        <v>48975</v>
      </c>
      <c r="B3612" s="176" t="s">
        <v>48976</v>
      </c>
      <c r="C3612" s="176" t="s">
        <v>115</v>
      </c>
      <c r="D3612" s="178">
        <v>92.61</v>
      </c>
    </row>
    <row r="3613" spans="1:4" x14ac:dyDescent="0.25">
      <c r="A3613" s="176" t="s">
        <v>48977</v>
      </c>
      <c r="B3613" s="176" t="s">
        <v>48978</v>
      </c>
      <c r="C3613" s="176" t="s">
        <v>115</v>
      </c>
      <c r="D3613" s="178">
        <v>191.7988</v>
      </c>
    </row>
    <row r="3614" spans="1:4" x14ac:dyDescent="0.25">
      <c r="A3614" s="176" t="s">
        <v>48979</v>
      </c>
      <c r="B3614" s="176" t="s">
        <v>48980</v>
      </c>
      <c r="C3614" s="176" t="s">
        <v>83</v>
      </c>
      <c r="D3614" s="178">
        <v>8.27</v>
      </c>
    </row>
    <row r="3615" spans="1:4" x14ac:dyDescent="0.25">
      <c r="A3615" s="176" t="s">
        <v>48981</v>
      </c>
      <c r="B3615" s="176" t="s">
        <v>48982</v>
      </c>
      <c r="C3615" s="176" t="s">
        <v>83</v>
      </c>
      <c r="D3615" s="178">
        <v>11.4</v>
      </c>
    </row>
    <row r="3616" spans="1:4" x14ac:dyDescent="0.25">
      <c r="A3616" s="176" t="s">
        <v>48983</v>
      </c>
      <c r="B3616" s="176" t="s">
        <v>48984</v>
      </c>
      <c r="C3616" s="176" t="s">
        <v>83</v>
      </c>
      <c r="D3616" s="178">
        <v>20.6</v>
      </c>
    </row>
    <row r="3617" spans="1:4" x14ac:dyDescent="0.25">
      <c r="A3617" s="176" t="s">
        <v>48985</v>
      </c>
      <c r="B3617" s="176" t="s">
        <v>48986</v>
      </c>
      <c r="C3617" s="176" t="s">
        <v>115</v>
      </c>
      <c r="D3617" s="178">
        <v>17.93</v>
      </c>
    </row>
    <row r="3618" spans="1:4" x14ac:dyDescent="0.25">
      <c r="A3618" s="176" t="s">
        <v>48987</v>
      </c>
      <c r="B3618" s="176" t="s">
        <v>48988</v>
      </c>
      <c r="C3618" s="176" t="s">
        <v>115</v>
      </c>
      <c r="D3618" s="178">
        <v>17.16</v>
      </c>
    </row>
    <row r="3619" spans="1:4" x14ac:dyDescent="0.25">
      <c r="A3619" s="176" t="s">
        <v>48989</v>
      </c>
      <c r="B3619" s="176" t="s">
        <v>48990</v>
      </c>
      <c r="C3619" s="176" t="s">
        <v>115</v>
      </c>
      <c r="D3619" s="178">
        <v>49.18</v>
      </c>
    </row>
    <row r="3620" spans="1:4" x14ac:dyDescent="0.25">
      <c r="A3620" s="176" t="s">
        <v>48991</v>
      </c>
      <c r="B3620" s="176" t="s">
        <v>48992</v>
      </c>
      <c r="C3620" s="176" t="s">
        <v>115</v>
      </c>
      <c r="D3620" s="178">
        <v>54.06</v>
      </c>
    </row>
    <row r="3621" spans="1:4" x14ac:dyDescent="0.25">
      <c r="A3621" s="176" t="s">
        <v>48993</v>
      </c>
      <c r="B3621" s="176" t="s">
        <v>48994</v>
      </c>
      <c r="C3621" s="176" t="s">
        <v>115</v>
      </c>
      <c r="D3621" s="178">
        <v>86.24</v>
      </c>
    </row>
    <row r="3622" spans="1:4" x14ac:dyDescent="0.25">
      <c r="A3622" s="176" t="s">
        <v>48995</v>
      </c>
      <c r="B3622" s="176" t="s">
        <v>48996</v>
      </c>
      <c r="C3622" s="176" t="s">
        <v>115</v>
      </c>
      <c r="D3622" s="178">
        <v>3.93</v>
      </c>
    </row>
    <row r="3623" spans="1:4" x14ac:dyDescent="0.25">
      <c r="A3623" s="176" t="s">
        <v>48997</v>
      </c>
      <c r="B3623" s="176" t="s">
        <v>48998</v>
      </c>
      <c r="C3623" s="176" t="s">
        <v>115</v>
      </c>
      <c r="D3623" s="178">
        <v>3.09</v>
      </c>
    </row>
    <row r="3624" spans="1:4" x14ac:dyDescent="0.25">
      <c r="A3624" s="176" t="s">
        <v>48999</v>
      </c>
      <c r="B3624" s="176" t="s">
        <v>49000</v>
      </c>
      <c r="C3624" s="176" t="s">
        <v>115</v>
      </c>
      <c r="D3624" s="178">
        <v>7.61</v>
      </c>
    </row>
    <row r="3625" spans="1:4" x14ac:dyDescent="0.25">
      <c r="A3625" s="176" t="s">
        <v>49001</v>
      </c>
      <c r="B3625" s="176" t="s">
        <v>49002</v>
      </c>
      <c r="C3625" s="176" t="s">
        <v>115</v>
      </c>
      <c r="D3625" s="178">
        <v>10.55</v>
      </c>
    </row>
    <row r="3626" spans="1:4" x14ac:dyDescent="0.25">
      <c r="A3626" s="176" t="s">
        <v>49003</v>
      </c>
      <c r="B3626" s="176" t="s">
        <v>49004</v>
      </c>
      <c r="C3626" s="176" t="s">
        <v>115</v>
      </c>
      <c r="D3626" s="178">
        <v>9.49</v>
      </c>
    </row>
    <row r="3627" spans="1:4" x14ac:dyDescent="0.25">
      <c r="A3627" s="176" t="s">
        <v>49005</v>
      </c>
      <c r="B3627" s="176" t="s">
        <v>49006</v>
      </c>
      <c r="C3627" s="176" t="s">
        <v>115</v>
      </c>
      <c r="D3627" s="178">
        <v>10.51</v>
      </c>
    </row>
    <row r="3628" spans="1:4" x14ac:dyDescent="0.25">
      <c r="A3628" s="176" t="s">
        <v>49007</v>
      </c>
      <c r="B3628" s="176" t="s">
        <v>49008</v>
      </c>
      <c r="C3628" s="176" t="s">
        <v>115</v>
      </c>
      <c r="D3628" s="178">
        <v>11.32</v>
      </c>
    </row>
    <row r="3629" spans="1:4" x14ac:dyDescent="0.25">
      <c r="A3629" s="176" t="s">
        <v>49009</v>
      </c>
      <c r="B3629" s="176" t="s">
        <v>49010</v>
      </c>
      <c r="C3629" s="176" t="s">
        <v>115</v>
      </c>
      <c r="D3629" s="178">
        <v>20.100000000000001</v>
      </c>
    </row>
    <row r="3630" spans="1:4" x14ac:dyDescent="0.25">
      <c r="A3630" s="176" t="s">
        <v>49011</v>
      </c>
      <c r="B3630" s="176" t="s">
        <v>49012</v>
      </c>
      <c r="C3630" s="176" t="s">
        <v>115</v>
      </c>
      <c r="D3630" s="178">
        <v>21.05</v>
      </c>
    </row>
    <row r="3631" spans="1:4" x14ac:dyDescent="0.25">
      <c r="A3631" s="176" t="s">
        <v>49013</v>
      </c>
      <c r="B3631" s="176" t="s">
        <v>49014</v>
      </c>
      <c r="C3631" s="176" t="s">
        <v>115</v>
      </c>
      <c r="D3631" s="178">
        <v>21.76</v>
      </c>
    </row>
    <row r="3632" spans="1:4" x14ac:dyDescent="0.25">
      <c r="A3632" s="176" t="s">
        <v>49015</v>
      </c>
      <c r="B3632" s="176" t="s">
        <v>49016</v>
      </c>
      <c r="C3632" s="176" t="s">
        <v>115</v>
      </c>
      <c r="D3632" s="178">
        <v>2.42</v>
      </c>
    </row>
    <row r="3633" spans="1:4" x14ac:dyDescent="0.25">
      <c r="A3633" s="176" t="s">
        <v>49017</v>
      </c>
      <c r="B3633" s="176" t="s">
        <v>49018</v>
      </c>
      <c r="C3633" s="176" t="s">
        <v>115</v>
      </c>
      <c r="D3633" s="178">
        <v>4.84</v>
      </c>
    </row>
    <row r="3634" spans="1:4" x14ac:dyDescent="0.25">
      <c r="A3634" s="176" t="s">
        <v>49019</v>
      </c>
      <c r="B3634" s="176" t="s">
        <v>49020</v>
      </c>
      <c r="C3634" s="176" t="s">
        <v>115</v>
      </c>
      <c r="D3634" s="178">
        <v>13.98</v>
      </c>
    </row>
    <row r="3635" spans="1:4" x14ac:dyDescent="0.25">
      <c r="A3635" s="176" t="s">
        <v>49021</v>
      </c>
      <c r="B3635" s="176" t="s">
        <v>49022</v>
      </c>
      <c r="C3635" s="176" t="s">
        <v>115</v>
      </c>
      <c r="D3635" s="178">
        <v>26.49</v>
      </c>
    </row>
    <row r="3636" spans="1:4" x14ac:dyDescent="0.25">
      <c r="A3636" s="176" t="s">
        <v>49023</v>
      </c>
      <c r="B3636" s="176" t="s">
        <v>49024</v>
      </c>
      <c r="C3636" s="176" t="s">
        <v>115</v>
      </c>
      <c r="D3636" s="178">
        <v>51.18</v>
      </c>
    </row>
    <row r="3637" spans="1:4" x14ac:dyDescent="0.25">
      <c r="A3637" s="176" t="s">
        <v>49025</v>
      </c>
      <c r="B3637" s="176" t="s">
        <v>49026</v>
      </c>
      <c r="C3637" s="176" t="s">
        <v>115</v>
      </c>
      <c r="D3637" s="178">
        <v>57.8</v>
      </c>
    </row>
    <row r="3638" spans="1:4" x14ac:dyDescent="0.25">
      <c r="A3638" s="176" t="s">
        <v>49027</v>
      </c>
      <c r="B3638" s="176" t="s">
        <v>49028</v>
      </c>
      <c r="C3638" s="176" t="s">
        <v>115</v>
      </c>
      <c r="D3638" s="178">
        <v>3.98</v>
      </c>
    </row>
    <row r="3639" spans="1:4" x14ac:dyDescent="0.25">
      <c r="A3639" s="176" t="s">
        <v>49029</v>
      </c>
      <c r="B3639" s="176" t="s">
        <v>49030</v>
      </c>
      <c r="C3639" s="176" t="s">
        <v>115</v>
      </c>
      <c r="D3639" s="178">
        <v>4.91</v>
      </c>
    </row>
    <row r="3640" spans="1:4" x14ac:dyDescent="0.25">
      <c r="A3640" s="176" t="s">
        <v>49031</v>
      </c>
      <c r="B3640" s="176" t="s">
        <v>49032</v>
      </c>
      <c r="C3640" s="176" t="s">
        <v>115</v>
      </c>
      <c r="D3640" s="178">
        <v>10.07</v>
      </c>
    </row>
    <row r="3641" spans="1:4" x14ac:dyDescent="0.25">
      <c r="A3641" s="176" t="s">
        <v>49033</v>
      </c>
      <c r="B3641" s="176" t="s">
        <v>49034</v>
      </c>
      <c r="C3641" s="176" t="s">
        <v>115</v>
      </c>
      <c r="D3641" s="178">
        <v>23.45</v>
      </c>
    </row>
    <row r="3642" spans="1:4" x14ac:dyDescent="0.25">
      <c r="A3642" s="176" t="s">
        <v>49035</v>
      </c>
      <c r="B3642" s="176" t="s">
        <v>49036</v>
      </c>
      <c r="C3642" s="176" t="s">
        <v>115</v>
      </c>
      <c r="D3642" s="178">
        <v>95.59</v>
      </c>
    </row>
    <row r="3643" spans="1:4" x14ac:dyDescent="0.25">
      <c r="A3643" s="176" t="s">
        <v>49037</v>
      </c>
      <c r="B3643" s="176" t="s">
        <v>49038</v>
      </c>
      <c r="C3643" s="176" t="s">
        <v>115</v>
      </c>
      <c r="D3643" s="178">
        <v>13.25</v>
      </c>
    </row>
    <row r="3644" spans="1:4" x14ac:dyDescent="0.25">
      <c r="A3644" s="176" t="s">
        <v>49039</v>
      </c>
      <c r="B3644" s="176" t="s">
        <v>49040</v>
      </c>
      <c r="C3644" s="176" t="s">
        <v>115</v>
      </c>
      <c r="D3644" s="178">
        <v>61.34</v>
      </c>
    </row>
    <row r="3645" spans="1:4" x14ac:dyDescent="0.25">
      <c r="A3645" s="176" t="s">
        <v>49041</v>
      </c>
      <c r="B3645" s="176" t="s">
        <v>49042</v>
      </c>
      <c r="C3645" s="176" t="s">
        <v>115</v>
      </c>
      <c r="D3645" s="178">
        <v>385.43</v>
      </c>
    </row>
    <row r="3646" spans="1:4" x14ac:dyDescent="0.25">
      <c r="A3646" s="176" t="s">
        <v>49043</v>
      </c>
      <c r="B3646" s="176" t="s">
        <v>49044</v>
      </c>
      <c r="C3646" s="176" t="s">
        <v>115</v>
      </c>
      <c r="D3646" s="178">
        <v>424.38</v>
      </c>
    </row>
    <row r="3647" spans="1:4" x14ac:dyDescent="0.25">
      <c r="A3647" s="176" t="s">
        <v>49045</v>
      </c>
      <c r="B3647" s="176" t="s">
        <v>49046</v>
      </c>
      <c r="C3647" s="176" t="s">
        <v>115</v>
      </c>
      <c r="D3647" s="178">
        <v>553.13</v>
      </c>
    </row>
    <row r="3648" spans="1:4" x14ac:dyDescent="0.25">
      <c r="A3648" s="176" t="s">
        <v>49047</v>
      </c>
      <c r="B3648" s="176" t="s">
        <v>49048</v>
      </c>
      <c r="C3648" s="176" t="s">
        <v>115</v>
      </c>
      <c r="D3648" s="178">
        <v>12.11</v>
      </c>
    </row>
    <row r="3649" spans="1:4" x14ac:dyDescent="0.25">
      <c r="A3649" s="176" t="s">
        <v>49049</v>
      </c>
      <c r="B3649" s="176" t="s">
        <v>49050</v>
      </c>
      <c r="C3649" s="176" t="s">
        <v>115</v>
      </c>
      <c r="D3649" s="178">
        <v>18.93</v>
      </c>
    </row>
    <row r="3650" spans="1:4" x14ac:dyDescent="0.25">
      <c r="A3650" s="176" t="s">
        <v>49051</v>
      </c>
      <c r="B3650" s="176" t="s">
        <v>49052</v>
      </c>
      <c r="C3650" s="176" t="s">
        <v>115</v>
      </c>
      <c r="D3650" s="178">
        <v>22.65</v>
      </c>
    </row>
    <row r="3651" spans="1:4" x14ac:dyDescent="0.25">
      <c r="A3651" s="176" t="s">
        <v>49053</v>
      </c>
      <c r="B3651" s="176" t="s">
        <v>49054</v>
      </c>
      <c r="C3651" s="176" t="s">
        <v>115</v>
      </c>
      <c r="D3651" s="178">
        <v>41.13</v>
      </c>
    </row>
    <row r="3652" spans="1:4" x14ac:dyDescent="0.25">
      <c r="A3652" s="176" t="s">
        <v>49055</v>
      </c>
      <c r="B3652" s="176" t="s">
        <v>49056</v>
      </c>
      <c r="C3652" s="176" t="s">
        <v>115</v>
      </c>
      <c r="D3652" s="178">
        <v>18.11</v>
      </c>
    </row>
    <row r="3653" spans="1:4" x14ac:dyDescent="0.25">
      <c r="A3653" s="176" t="s">
        <v>49057</v>
      </c>
      <c r="B3653" s="176" t="s">
        <v>49058</v>
      </c>
      <c r="C3653" s="176" t="s">
        <v>115</v>
      </c>
      <c r="D3653" s="178">
        <v>4.01</v>
      </c>
    </row>
    <row r="3654" spans="1:4" x14ac:dyDescent="0.25">
      <c r="A3654" s="176" t="s">
        <v>49059</v>
      </c>
      <c r="B3654" s="176" t="s">
        <v>49060</v>
      </c>
      <c r="C3654" s="176" t="s">
        <v>115</v>
      </c>
      <c r="D3654" s="178">
        <v>6.52</v>
      </c>
    </row>
    <row r="3655" spans="1:4" x14ac:dyDescent="0.25">
      <c r="A3655" s="176" t="s">
        <v>49061</v>
      </c>
      <c r="B3655" s="176" t="s">
        <v>49062</v>
      </c>
      <c r="C3655" s="176" t="s">
        <v>115</v>
      </c>
      <c r="D3655" s="178">
        <v>57.03</v>
      </c>
    </row>
    <row r="3656" spans="1:4" x14ac:dyDescent="0.25">
      <c r="A3656" s="176" t="s">
        <v>49063</v>
      </c>
      <c r="B3656" s="176" t="s">
        <v>49064</v>
      </c>
      <c r="C3656" s="176" t="s">
        <v>115</v>
      </c>
      <c r="D3656" s="178">
        <v>64.88</v>
      </c>
    </row>
    <row r="3657" spans="1:4" x14ac:dyDescent="0.25">
      <c r="A3657" s="176" t="s">
        <v>49065</v>
      </c>
      <c r="B3657" s="176" t="s">
        <v>49066</v>
      </c>
      <c r="C3657" s="176" t="s">
        <v>115</v>
      </c>
      <c r="D3657" s="178">
        <v>3.49</v>
      </c>
    </row>
    <row r="3658" spans="1:4" x14ac:dyDescent="0.25">
      <c r="A3658" s="176" t="s">
        <v>49067</v>
      </c>
      <c r="B3658" s="176" t="s">
        <v>49068</v>
      </c>
      <c r="C3658" s="176" t="s">
        <v>115</v>
      </c>
      <c r="D3658" s="178">
        <v>5.46</v>
      </c>
    </row>
    <row r="3659" spans="1:4" x14ac:dyDescent="0.25">
      <c r="A3659" s="176" t="s">
        <v>49069</v>
      </c>
      <c r="B3659" s="176" t="s">
        <v>49070</v>
      </c>
      <c r="C3659" s="176" t="s">
        <v>115</v>
      </c>
      <c r="D3659" s="178">
        <v>13.11</v>
      </c>
    </row>
    <row r="3660" spans="1:4" x14ac:dyDescent="0.25">
      <c r="A3660" s="176" t="s">
        <v>49071</v>
      </c>
      <c r="B3660" s="176" t="s">
        <v>49072</v>
      </c>
      <c r="C3660" s="176" t="s">
        <v>115</v>
      </c>
      <c r="D3660" s="178">
        <v>16.190000000000001</v>
      </c>
    </row>
    <row r="3661" spans="1:4" x14ac:dyDescent="0.25">
      <c r="A3661" s="176" t="s">
        <v>49073</v>
      </c>
      <c r="B3661" s="176" t="s">
        <v>49074</v>
      </c>
      <c r="C3661" s="176" t="s">
        <v>115</v>
      </c>
      <c r="D3661" s="178">
        <v>51.42</v>
      </c>
    </row>
    <row r="3662" spans="1:4" x14ac:dyDescent="0.25">
      <c r="A3662" s="176" t="s">
        <v>49075</v>
      </c>
      <c r="B3662" s="176" t="s">
        <v>49076</v>
      </c>
      <c r="C3662" s="176" t="s">
        <v>115</v>
      </c>
      <c r="D3662" s="178">
        <v>11.89</v>
      </c>
    </row>
    <row r="3663" spans="1:4" x14ac:dyDescent="0.25">
      <c r="A3663" s="176" t="s">
        <v>49077</v>
      </c>
      <c r="B3663" s="176" t="s">
        <v>49078</v>
      </c>
      <c r="C3663" s="176" t="s">
        <v>115</v>
      </c>
      <c r="D3663" s="178">
        <v>26.87</v>
      </c>
    </row>
    <row r="3664" spans="1:4" x14ac:dyDescent="0.25">
      <c r="A3664" s="176" t="s">
        <v>49079</v>
      </c>
      <c r="B3664" s="176" t="s">
        <v>49080</v>
      </c>
      <c r="C3664" s="176" t="s">
        <v>115</v>
      </c>
      <c r="D3664" s="178">
        <v>0.8</v>
      </c>
    </row>
    <row r="3665" spans="1:4" x14ac:dyDescent="0.25">
      <c r="A3665" s="176" t="s">
        <v>49081</v>
      </c>
      <c r="B3665" s="176" t="s">
        <v>49082</v>
      </c>
      <c r="C3665" s="176" t="s">
        <v>115</v>
      </c>
      <c r="D3665" s="178">
        <v>1.1299999999999999</v>
      </c>
    </row>
    <row r="3666" spans="1:4" x14ac:dyDescent="0.25">
      <c r="A3666" s="176" t="s">
        <v>49083</v>
      </c>
      <c r="B3666" s="176" t="s">
        <v>49084</v>
      </c>
      <c r="C3666" s="176" t="s">
        <v>115</v>
      </c>
      <c r="D3666" s="178">
        <v>3.46</v>
      </c>
    </row>
    <row r="3667" spans="1:4" x14ac:dyDescent="0.25">
      <c r="A3667" s="176" t="s">
        <v>49085</v>
      </c>
      <c r="B3667" s="176" t="s">
        <v>49086</v>
      </c>
      <c r="C3667" s="176" t="s">
        <v>115</v>
      </c>
      <c r="D3667" s="178">
        <v>6.4</v>
      </c>
    </row>
    <row r="3668" spans="1:4" x14ac:dyDescent="0.25">
      <c r="A3668" s="176" t="s">
        <v>49087</v>
      </c>
      <c r="B3668" s="176" t="s">
        <v>49088</v>
      </c>
      <c r="C3668" s="176" t="s">
        <v>115</v>
      </c>
      <c r="D3668" s="178">
        <v>8.92</v>
      </c>
    </row>
    <row r="3669" spans="1:4" x14ac:dyDescent="0.25">
      <c r="A3669" s="176" t="s">
        <v>49089</v>
      </c>
      <c r="B3669" s="176" t="s">
        <v>49090</v>
      </c>
      <c r="C3669" s="176" t="s">
        <v>115</v>
      </c>
      <c r="D3669" s="178">
        <v>20.02</v>
      </c>
    </row>
    <row r="3670" spans="1:4" x14ac:dyDescent="0.25">
      <c r="A3670" s="176" t="s">
        <v>49091</v>
      </c>
      <c r="B3670" s="176" t="s">
        <v>49092</v>
      </c>
      <c r="C3670" s="176" t="s">
        <v>115</v>
      </c>
      <c r="D3670" s="178">
        <v>21.62</v>
      </c>
    </row>
    <row r="3671" spans="1:4" x14ac:dyDescent="0.25">
      <c r="A3671" s="176" t="s">
        <v>49093</v>
      </c>
      <c r="B3671" s="176" t="s">
        <v>49094</v>
      </c>
      <c r="C3671" s="176" t="s">
        <v>115</v>
      </c>
      <c r="D3671" s="178">
        <v>12.35</v>
      </c>
    </row>
    <row r="3672" spans="1:4" x14ac:dyDescent="0.25">
      <c r="A3672" s="176" t="s">
        <v>49095</v>
      </c>
      <c r="B3672" s="176" t="s">
        <v>49096</v>
      </c>
      <c r="C3672" s="176" t="s">
        <v>115</v>
      </c>
      <c r="D3672" s="178">
        <v>10.6</v>
      </c>
    </row>
    <row r="3673" spans="1:4" x14ac:dyDescent="0.25">
      <c r="A3673" s="176" t="s">
        <v>49097</v>
      </c>
      <c r="B3673" s="176" t="s">
        <v>49098</v>
      </c>
      <c r="C3673" s="176" t="s">
        <v>115</v>
      </c>
      <c r="D3673" s="178">
        <v>31.31</v>
      </c>
    </row>
    <row r="3674" spans="1:4" x14ac:dyDescent="0.25">
      <c r="A3674" s="176" t="s">
        <v>49099</v>
      </c>
      <c r="B3674" s="176" t="s">
        <v>49100</v>
      </c>
      <c r="C3674" s="176" t="s">
        <v>115</v>
      </c>
      <c r="D3674" s="178">
        <v>61.41</v>
      </c>
    </row>
    <row r="3675" spans="1:4" x14ac:dyDescent="0.25">
      <c r="A3675" s="176" t="s">
        <v>49101</v>
      </c>
      <c r="B3675" s="176" t="s">
        <v>49102</v>
      </c>
      <c r="C3675" s="176" t="s">
        <v>115</v>
      </c>
      <c r="D3675" s="178">
        <v>148.47999999999999</v>
      </c>
    </row>
    <row r="3676" spans="1:4" x14ac:dyDescent="0.25">
      <c r="A3676" s="176" t="s">
        <v>49103</v>
      </c>
      <c r="B3676" s="176" t="s">
        <v>49104</v>
      </c>
      <c r="C3676" s="176" t="s">
        <v>115</v>
      </c>
      <c r="D3676" s="178">
        <v>248.88</v>
      </c>
    </row>
    <row r="3677" spans="1:4" x14ac:dyDescent="0.25">
      <c r="A3677" s="176" t="s">
        <v>49105</v>
      </c>
      <c r="B3677" s="176" t="s">
        <v>49106</v>
      </c>
      <c r="C3677" s="176" t="s">
        <v>115</v>
      </c>
      <c r="D3677" s="178">
        <v>24.12</v>
      </c>
    </row>
    <row r="3678" spans="1:4" x14ac:dyDescent="0.25">
      <c r="A3678" s="176" t="s">
        <v>49107</v>
      </c>
      <c r="B3678" s="176" t="s">
        <v>49108</v>
      </c>
      <c r="C3678" s="176" t="s">
        <v>115</v>
      </c>
      <c r="D3678" s="178">
        <v>28.86</v>
      </c>
    </row>
    <row r="3679" spans="1:4" x14ac:dyDescent="0.25">
      <c r="A3679" s="176" t="s">
        <v>49109</v>
      </c>
      <c r="B3679" s="176" t="s">
        <v>49110</v>
      </c>
      <c r="C3679" s="176" t="s">
        <v>115</v>
      </c>
      <c r="D3679" s="178">
        <v>7.02</v>
      </c>
    </row>
    <row r="3680" spans="1:4" x14ac:dyDescent="0.25">
      <c r="A3680" s="176" t="s">
        <v>49111</v>
      </c>
      <c r="B3680" s="176" t="s">
        <v>49112</v>
      </c>
      <c r="C3680" s="176" t="s">
        <v>115</v>
      </c>
      <c r="D3680" s="178">
        <v>9.6</v>
      </c>
    </row>
    <row r="3681" spans="1:4" x14ac:dyDescent="0.25">
      <c r="A3681" s="176" t="s">
        <v>49113</v>
      </c>
      <c r="B3681" s="176" t="s">
        <v>49114</v>
      </c>
      <c r="C3681" s="176" t="s">
        <v>115</v>
      </c>
      <c r="D3681" s="178">
        <v>193.54</v>
      </c>
    </row>
    <row r="3682" spans="1:4" x14ac:dyDescent="0.25">
      <c r="A3682" s="176" t="s">
        <v>49115</v>
      </c>
      <c r="B3682" s="176" t="s">
        <v>49116</v>
      </c>
      <c r="C3682" s="176" t="s">
        <v>115</v>
      </c>
      <c r="D3682" s="178">
        <v>343.92</v>
      </c>
    </row>
    <row r="3683" spans="1:4" x14ac:dyDescent="0.25">
      <c r="A3683" s="176" t="s">
        <v>49117</v>
      </c>
      <c r="B3683" s="176" t="s">
        <v>49118</v>
      </c>
      <c r="C3683" s="176" t="s">
        <v>115</v>
      </c>
      <c r="D3683" s="178">
        <v>404.99</v>
      </c>
    </row>
    <row r="3684" spans="1:4" x14ac:dyDescent="0.25">
      <c r="A3684" s="176" t="s">
        <v>49119</v>
      </c>
      <c r="B3684" s="176" t="s">
        <v>49120</v>
      </c>
      <c r="C3684" s="176" t="s">
        <v>115</v>
      </c>
      <c r="D3684" s="178">
        <v>4.07</v>
      </c>
    </row>
    <row r="3685" spans="1:4" x14ac:dyDescent="0.25">
      <c r="A3685" s="176" t="s">
        <v>49121</v>
      </c>
      <c r="B3685" s="176" t="s">
        <v>49122</v>
      </c>
      <c r="C3685" s="176" t="s">
        <v>115</v>
      </c>
      <c r="D3685" s="178">
        <v>16.59</v>
      </c>
    </row>
    <row r="3686" spans="1:4" x14ac:dyDescent="0.25">
      <c r="A3686" s="176" t="s">
        <v>49123</v>
      </c>
      <c r="B3686" s="176" t="s">
        <v>49124</v>
      </c>
      <c r="C3686" s="176" t="s">
        <v>115</v>
      </c>
      <c r="D3686" s="178">
        <v>15.98</v>
      </c>
    </row>
    <row r="3687" spans="1:4" x14ac:dyDescent="0.25">
      <c r="A3687" s="176" t="s">
        <v>49125</v>
      </c>
      <c r="B3687" s="176" t="s">
        <v>49126</v>
      </c>
      <c r="C3687" s="176" t="s">
        <v>115</v>
      </c>
      <c r="D3687" s="178">
        <v>79.92</v>
      </c>
    </row>
    <row r="3688" spans="1:4" x14ac:dyDescent="0.25">
      <c r="A3688" s="176" t="s">
        <v>49127</v>
      </c>
      <c r="B3688" s="176" t="s">
        <v>49128</v>
      </c>
      <c r="C3688" s="176" t="s">
        <v>115</v>
      </c>
      <c r="D3688" s="178">
        <v>2.54</v>
      </c>
    </row>
    <row r="3689" spans="1:4" x14ac:dyDescent="0.25">
      <c r="A3689" s="176" t="s">
        <v>49129</v>
      </c>
      <c r="B3689" s="176" t="s">
        <v>49130</v>
      </c>
      <c r="C3689" s="176" t="s">
        <v>115</v>
      </c>
      <c r="D3689" s="178">
        <v>2.78</v>
      </c>
    </row>
    <row r="3690" spans="1:4" x14ac:dyDescent="0.25">
      <c r="A3690" s="176" t="s">
        <v>49131</v>
      </c>
      <c r="B3690" s="176" t="s">
        <v>49132</v>
      </c>
      <c r="C3690" s="176" t="s">
        <v>115</v>
      </c>
      <c r="D3690" s="178">
        <v>6.1284999999999998</v>
      </c>
    </row>
    <row r="3691" spans="1:4" x14ac:dyDescent="0.25">
      <c r="A3691" s="176" t="s">
        <v>49133</v>
      </c>
      <c r="B3691" s="176" t="s">
        <v>49134</v>
      </c>
      <c r="C3691" s="176" t="s">
        <v>115</v>
      </c>
      <c r="D3691" s="178">
        <v>9.69</v>
      </c>
    </row>
    <row r="3692" spans="1:4" x14ac:dyDescent="0.25">
      <c r="A3692" s="176" t="s">
        <v>49135</v>
      </c>
      <c r="B3692" s="176" t="s">
        <v>49136</v>
      </c>
      <c r="C3692" s="176" t="s">
        <v>115</v>
      </c>
      <c r="D3692" s="178">
        <v>12.15</v>
      </c>
    </row>
    <row r="3693" spans="1:4" x14ac:dyDescent="0.25">
      <c r="A3693" s="176" t="s">
        <v>49137</v>
      </c>
      <c r="B3693" s="176" t="s">
        <v>49138</v>
      </c>
      <c r="C3693" s="176" t="s">
        <v>115</v>
      </c>
      <c r="D3693" s="178">
        <v>16.47</v>
      </c>
    </row>
    <row r="3694" spans="1:4" x14ac:dyDescent="0.25">
      <c r="A3694" s="176" t="s">
        <v>49139</v>
      </c>
      <c r="B3694" s="176" t="s">
        <v>49140</v>
      </c>
      <c r="C3694" s="176" t="s">
        <v>115</v>
      </c>
      <c r="D3694" s="178">
        <v>1.45</v>
      </c>
    </row>
    <row r="3695" spans="1:4" x14ac:dyDescent="0.25">
      <c r="A3695" s="176" t="s">
        <v>49141</v>
      </c>
      <c r="B3695" s="176" t="s">
        <v>49142</v>
      </c>
      <c r="C3695" s="176" t="s">
        <v>115</v>
      </c>
      <c r="D3695" s="178">
        <v>2.21</v>
      </c>
    </row>
    <row r="3696" spans="1:4" x14ac:dyDescent="0.25">
      <c r="A3696" s="176" t="s">
        <v>49143</v>
      </c>
      <c r="B3696" s="176" t="s">
        <v>49144</v>
      </c>
      <c r="C3696" s="176" t="s">
        <v>115</v>
      </c>
      <c r="D3696" s="178">
        <v>4.6399999999999997</v>
      </c>
    </row>
    <row r="3697" spans="1:4" x14ac:dyDescent="0.25">
      <c r="A3697" s="176" t="s">
        <v>49145</v>
      </c>
      <c r="B3697" s="176" t="s">
        <v>49146</v>
      </c>
      <c r="C3697" s="176" t="s">
        <v>115</v>
      </c>
      <c r="D3697" s="178">
        <v>5.14</v>
      </c>
    </row>
    <row r="3698" spans="1:4" x14ac:dyDescent="0.25">
      <c r="A3698" s="176" t="s">
        <v>49147</v>
      </c>
      <c r="B3698" s="176" t="s">
        <v>49148</v>
      </c>
      <c r="C3698" s="176" t="s">
        <v>115</v>
      </c>
      <c r="D3698" s="178">
        <v>9.89</v>
      </c>
    </row>
    <row r="3699" spans="1:4" x14ac:dyDescent="0.25">
      <c r="A3699" s="176" t="s">
        <v>49149</v>
      </c>
      <c r="B3699" s="176" t="s">
        <v>49150</v>
      </c>
      <c r="C3699" s="176" t="s">
        <v>115</v>
      </c>
      <c r="D3699" s="178">
        <v>21.97</v>
      </c>
    </row>
    <row r="3700" spans="1:4" x14ac:dyDescent="0.25">
      <c r="A3700" s="176" t="s">
        <v>49151</v>
      </c>
      <c r="B3700" s="176" t="s">
        <v>49152</v>
      </c>
      <c r="C3700" s="176" t="s">
        <v>115</v>
      </c>
      <c r="D3700" s="178">
        <v>40.983699999999999</v>
      </c>
    </row>
    <row r="3701" spans="1:4" x14ac:dyDescent="0.25">
      <c r="A3701" s="176" t="s">
        <v>49153</v>
      </c>
      <c r="B3701" s="176" t="s">
        <v>49154</v>
      </c>
      <c r="C3701" s="176" t="s">
        <v>115</v>
      </c>
      <c r="D3701" s="178">
        <v>80.290000000000006</v>
      </c>
    </row>
    <row r="3702" spans="1:4" x14ac:dyDescent="0.25">
      <c r="A3702" s="176" t="s">
        <v>49155</v>
      </c>
      <c r="B3702" s="176" t="s">
        <v>49156</v>
      </c>
      <c r="C3702" s="176" t="s">
        <v>115</v>
      </c>
      <c r="D3702" s="178">
        <v>2.63</v>
      </c>
    </row>
    <row r="3703" spans="1:4" x14ac:dyDescent="0.25">
      <c r="A3703" s="176" t="s">
        <v>49157</v>
      </c>
      <c r="B3703" s="176" t="s">
        <v>49158</v>
      </c>
      <c r="C3703" s="176" t="s">
        <v>115</v>
      </c>
      <c r="D3703" s="178">
        <v>3.22</v>
      </c>
    </row>
    <row r="3704" spans="1:4" x14ac:dyDescent="0.25">
      <c r="A3704" s="176" t="s">
        <v>49159</v>
      </c>
      <c r="B3704" s="176" t="s">
        <v>49160</v>
      </c>
      <c r="C3704" s="176" t="s">
        <v>115</v>
      </c>
      <c r="D3704" s="178">
        <v>4.84</v>
      </c>
    </row>
    <row r="3705" spans="1:4" x14ac:dyDescent="0.25">
      <c r="A3705" s="176" t="s">
        <v>49161</v>
      </c>
      <c r="B3705" s="176" t="s">
        <v>49162</v>
      </c>
      <c r="C3705" s="176" t="s">
        <v>115</v>
      </c>
      <c r="D3705" s="178">
        <v>6.04</v>
      </c>
    </row>
    <row r="3706" spans="1:4" x14ac:dyDescent="0.25">
      <c r="A3706" s="176" t="s">
        <v>49163</v>
      </c>
      <c r="B3706" s="176" t="s">
        <v>49164</v>
      </c>
      <c r="C3706" s="176" t="s">
        <v>115</v>
      </c>
      <c r="D3706" s="178">
        <v>10.59</v>
      </c>
    </row>
    <row r="3707" spans="1:4" x14ac:dyDescent="0.25">
      <c r="A3707" s="176" t="s">
        <v>49165</v>
      </c>
      <c r="B3707" s="176" t="s">
        <v>49166</v>
      </c>
      <c r="C3707" s="176" t="s">
        <v>115</v>
      </c>
      <c r="D3707" s="178">
        <v>17.05</v>
      </c>
    </row>
    <row r="3708" spans="1:4" x14ac:dyDescent="0.25">
      <c r="A3708" s="176" t="s">
        <v>49167</v>
      </c>
      <c r="B3708" s="176" t="s">
        <v>49168</v>
      </c>
      <c r="C3708" s="176" t="s">
        <v>115</v>
      </c>
      <c r="D3708" s="178">
        <v>32.86</v>
      </c>
    </row>
    <row r="3709" spans="1:4" x14ac:dyDescent="0.25">
      <c r="A3709" s="176" t="s">
        <v>49169</v>
      </c>
      <c r="B3709" s="176" t="s">
        <v>49170</v>
      </c>
      <c r="C3709" s="176" t="s">
        <v>115</v>
      </c>
      <c r="D3709" s="178">
        <v>33.94</v>
      </c>
    </row>
    <row r="3710" spans="1:4" x14ac:dyDescent="0.25">
      <c r="A3710" s="176" t="s">
        <v>49171</v>
      </c>
      <c r="B3710" s="176" t="s">
        <v>49172</v>
      </c>
      <c r="C3710" s="176" t="s">
        <v>115</v>
      </c>
      <c r="D3710" s="178">
        <v>63.2</v>
      </c>
    </row>
    <row r="3711" spans="1:4" x14ac:dyDescent="0.25">
      <c r="A3711" s="176" t="s">
        <v>49173</v>
      </c>
      <c r="B3711" s="176" t="s">
        <v>49174</v>
      </c>
      <c r="C3711" s="176" t="s">
        <v>115</v>
      </c>
      <c r="D3711" s="178">
        <v>2.5</v>
      </c>
    </row>
    <row r="3712" spans="1:4" x14ac:dyDescent="0.25">
      <c r="A3712" s="176" t="s">
        <v>49175</v>
      </c>
      <c r="B3712" s="176" t="s">
        <v>49176</v>
      </c>
      <c r="C3712" s="176" t="s">
        <v>115</v>
      </c>
      <c r="D3712" s="178">
        <v>2.94</v>
      </c>
    </row>
    <row r="3713" spans="1:4" x14ac:dyDescent="0.25">
      <c r="A3713" s="176" t="s">
        <v>49177</v>
      </c>
      <c r="B3713" s="176" t="s">
        <v>49178</v>
      </c>
      <c r="C3713" s="176" t="s">
        <v>115</v>
      </c>
      <c r="D3713" s="178">
        <v>5.24</v>
      </c>
    </row>
    <row r="3714" spans="1:4" x14ac:dyDescent="0.25">
      <c r="A3714" s="176" t="s">
        <v>49179</v>
      </c>
      <c r="B3714" s="176" t="s">
        <v>49180</v>
      </c>
      <c r="C3714" s="176" t="s">
        <v>115</v>
      </c>
      <c r="D3714" s="178">
        <v>10.77</v>
      </c>
    </row>
    <row r="3715" spans="1:4" x14ac:dyDescent="0.25">
      <c r="A3715" s="176" t="s">
        <v>49181</v>
      </c>
      <c r="B3715" s="176" t="s">
        <v>49182</v>
      </c>
      <c r="C3715" s="176" t="s">
        <v>115</v>
      </c>
      <c r="D3715" s="178">
        <v>11.1</v>
      </c>
    </row>
    <row r="3716" spans="1:4" x14ac:dyDescent="0.25">
      <c r="A3716" s="176" t="s">
        <v>49183</v>
      </c>
      <c r="B3716" s="176" t="s">
        <v>49184</v>
      </c>
      <c r="C3716" s="176" t="s">
        <v>115</v>
      </c>
      <c r="D3716" s="178">
        <v>27.37</v>
      </c>
    </row>
    <row r="3717" spans="1:4" x14ac:dyDescent="0.25">
      <c r="A3717" s="176" t="s">
        <v>49185</v>
      </c>
      <c r="B3717" s="176" t="s">
        <v>49186</v>
      </c>
      <c r="C3717" s="176" t="s">
        <v>115</v>
      </c>
      <c r="D3717" s="178">
        <v>54.49</v>
      </c>
    </row>
    <row r="3718" spans="1:4" x14ac:dyDescent="0.25">
      <c r="A3718" s="176" t="s">
        <v>49187</v>
      </c>
      <c r="B3718" s="176" t="s">
        <v>49188</v>
      </c>
      <c r="C3718" s="176" t="s">
        <v>115</v>
      </c>
      <c r="D3718" s="178">
        <v>64.930000000000007</v>
      </c>
    </row>
    <row r="3719" spans="1:4" x14ac:dyDescent="0.25">
      <c r="A3719" s="176" t="s">
        <v>49189</v>
      </c>
      <c r="B3719" s="176" t="s">
        <v>49190</v>
      </c>
      <c r="C3719" s="176" t="s">
        <v>115</v>
      </c>
      <c r="D3719" s="178">
        <v>138.96</v>
      </c>
    </row>
    <row r="3720" spans="1:4" x14ac:dyDescent="0.25">
      <c r="A3720" s="176" t="s">
        <v>49191</v>
      </c>
      <c r="B3720" s="176" t="s">
        <v>49192</v>
      </c>
      <c r="C3720" s="176" t="s">
        <v>115</v>
      </c>
      <c r="D3720" s="178">
        <v>4.6399999999999997</v>
      </c>
    </row>
    <row r="3721" spans="1:4" x14ac:dyDescent="0.25">
      <c r="A3721" s="176" t="s">
        <v>49193</v>
      </c>
      <c r="B3721" s="176" t="s">
        <v>49194</v>
      </c>
      <c r="C3721" s="176" t="s">
        <v>115</v>
      </c>
      <c r="D3721" s="178">
        <v>5.45</v>
      </c>
    </row>
    <row r="3722" spans="1:4" x14ac:dyDescent="0.25">
      <c r="A3722" s="176" t="s">
        <v>49195</v>
      </c>
      <c r="B3722" s="176" t="s">
        <v>49196</v>
      </c>
      <c r="C3722" s="176" t="s">
        <v>115</v>
      </c>
      <c r="D3722" s="178">
        <v>7.08</v>
      </c>
    </row>
    <row r="3723" spans="1:4" x14ac:dyDescent="0.25">
      <c r="A3723" s="176" t="s">
        <v>49197</v>
      </c>
      <c r="B3723" s="176" t="s">
        <v>49198</v>
      </c>
      <c r="C3723" s="176" t="s">
        <v>115</v>
      </c>
      <c r="D3723" s="178">
        <v>26.77</v>
      </c>
    </row>
    <row r="3724" spans="1:4" x14ac:dyDescent="0.25">
      <c r="A3724" s="176" t="s">
        <v>49199</v>
      </c>
      <c r="B3724" s="176" t="s">
        <v>49200</v>
      </c>
      <c r="C3724" s="176" t="s">
        <v>115</v>
      </c>
      <c r="D3724" s="178">
        <v>67.930000000000007</v>
      </c>
    </row>
    <row r="3725" spans="1:4" x14ac:dyDescent="0.25">
      <c r="A3725" s="176" t="s">
        <v>49201</v>
      </c>
      <c r="B3725" s="176" t="s">
        <v>49202</v>
      </c>
      <c r="C3725" s="176" t="s">
        <v>115</v>
      </c>
      <c r="D3725" s="178">
        <v>79.650000000000006</v>
      </c>
    </row>
    <row r="3726" spans="1:4" x14ac:dyDescent="0.25">
      <c r="A3726" s="176" t="s">
        <v>49203</v>
      </c>
      <c r="B3726" s="176" t="s">
        <v>49204</v>
      </c>
      <c r="C3726" s="176" t="s">
        <v>115</v>
      </c>
      <c r="D3726" s="178">
        <v>228.38</v>
      </c>
    </row>
    <row r="3727" spans="1:4" x14ac:dyDescent="0.25">
      <c r="A3727" s="176" t="s">
        <v>49205</v>
      </c>
      <c r="B3727" s="176" t="s">
        <v>49206</v>
      </c>
      <c r="C3727" s="176" t="s">
        <v>115</v>
      </c>
      <c r="D3727" s="178">
        <v>44.19</v>
      </c>
    </row>
    <row r="3728" spans="1:4" x14ac:dyDescent="0.25">
      <c r="A3728" s="176" t="s">
        <v>49207</v>
      </c>
      <c r="B3728" s="176" t="s">
        <v>49208</v>
      </c>
      <c r="C3728" s="176" t="s">
        <v>115</v>
      </c>
      <c r="D3728" s="178">
        <v>2.96</v>
      </c>
    </row>
    <row r="3729" spans="1:4" x14ac:dyDescent="0.25">
      <c r="A3729" s="176" t="s">
        <v>49209</v>
      </c>
      <c r="B3729" s="176" t="s">
        <v>49210</v>
      </c>
      <c r="C3729" s="176" t="s">
        <v>115</v>
      </c>
      <c r="D3729" s="178">
        <v>7.32</v>
      </c>
    </row>
    <row r="3730" spans="1:4" x14ac:dyDescent="0.25">
      <c r="A3730" s="176" t="s">
        <v>49211</v>
      </c>
      <c r="B3730" s="176" t="s">
        <v>49212</v>
      </c>
      <c r="C3730" s="176" t="s">
        <v>115</v>
      </c>
      <c r="D3730" s="178">
        <v>0.74</v>
      </c>
    </row>
    <row r="3731" spans="1:4" x14ac:dyDescent="0.25">
      <c r="A3731" s="176" t="s">
        <v>49213</v>
      </c>
      <c r="B3731" s="176" t="s">
        <v>49214</v>
      </c>
      <c r="C3731" s="176" t="s">
        <v>115</v>
      </c>
      <c r="D3731" s="178">
        <v>0.65</v>
      </c>
    </row>
    <row r="3732" spans="1:4" x14ac:dyDescent="0.25">
      <c r="A3732" s="176" t="s">
        <v>49215</v>
      </c>
      <c r="B3732" s="176" t="s">
        <v>49216</v>
      </c>
      <c r="C3732" s="176" t="s">
        <v>115</v>
      </c>
      <c r="D3732" s="178">
        <v>49.79</v>
      </c>
    </row>
    <row r="3733" spans="1:4" x14ac:dyDescent="0.25">
      <c r="A3733" s="176" t="s">
        <v>49217</v>
      </c>
      <c r="B3733" s="176" t="s">
        <v>49218</v>
      </c>
      <c r="C3733" s="176" t="s">
        <v>115</v>
      </c>
      <c r="D3733" s="178">
        <v>71.05</v>
      </c>
    </row>
    <row r="3734" spans="1:4" x14ac:dyDescent="0.25">
      <c r="A3734" s="176" t="s">
        <v>49219</v>
      </c>
      <c r="B3734" s="176" t="s">
        <v>49220</v>
      </c>
      <c r="C3734" s="176" t="s">
        <v>115</v>
      </c>
      <c r="D3734" s="178">
        <v>1.55</v>
      </c>
    </row>
    <row r="3735" spans="1:4" x14ac:dyDescent="0.25">
      <c r="A3735" s="176" t="s">
        <v>49221</v>
      </c>
      <c r="B3735" s="176" t="s">
        <v>49222</v>
      </c>
      <c r="C3735" s="176" t="s">
        <v>115</v>
      </c>
      <c r="D3735" s="178">
        <v>3.08</v>
      </c>
    </row>
    <row r="3736" spans="1:4" x14ac:dyDescent="0.25">
      <c r="A3736" s="176" t="s">
        <v>49223</v>
      </c>
      <c r="B3736" s="176" t="s">
        <v>49224</v>
      </c>
      <c r="C3736" s="176" t="s">
        <v>115</v>
      </c>
      <c r="D3736" s="178">
        <v>6.83</v>
      </c>
    </row>
    <row r="3737" spans="1:4" x14ac:dyDescent="0.25">
      <c r="A3737" s="176" t="s">
        <v>49225</v>
      </c>
      <c r="B3737" s="176" t="s">
        <v>49226</v>
      </c>
      <c r="C3737" s="176" t="s">
        <v>115</v>
      </c>
      <c r="D3737" s="178">
        <v>16.04</v>
      </c>
    </row>
    <row r="3738" spans="1:4" x14ac:dyDescent="0.25">
      <c r="A3738" s="176" t="s">
        <v>49227</v>
      </c>
      <c r="B3738" s="176" t="s">
        <v>49228</v>
      </c>
      <c r="C3738" s="176" t="s">
        <v>115</v>
      </c>
      <c r="D3738" s="178">
        <v>9.34</v>
      </c>
    </row>
    <row r="3739" spans="1:4" x14ac:dyDescent="0.25">
      <c r="A3739" s="176" t="s">
        <v>49229</v>
      </c>
      <c r="B3739" s="176" t="s">
        <v>49230</v>
      </c>
      <c r="C3739" s="176" t="s">
        <v>115</v>
      </c>
      <c r="D3739" s="178">
        <v>13.29</v>
      </c>
    </row>
    <row r="3740" spans="1:4" x14ac:dyDescent="0.25">
      <c r="A3740" s="176" t="s">
        <v>49231</v>
      </c>
      <c r="B3740" s="176" t="s">
        <v>49232</v>
      </c>
      <c r="C3740" s="176" t="s">
        <v>115</v>
      </c>
      <c r="D3740" s="178">
        <v>25.97</v>
      </c>
    </row>
    <row r="3741" spans="1:4" x14ac:dyDescent="0.25">
      <c r="A3741" s="176" t="s">
        <v>49233</v>
      </c>
      <c r="B3741" s="176" t="s">
        <v>49234</v>
      </c>
      <c r="C3741" s="176" t="s">
        <v>115</v>
      </c>
      <c r="D3741" s="178">
        <v>7.74</v>
      </c>
    </row>
    <row r="3742" spans="1:4" x14ac:dyDescent="0.25">
      <c r="A3742" s="176" t="s">
        <v>49235</v>
      </c>
      <c r="B3742" s="176" t="s">
        <v>49236</v>
      </c>
      <c r="C3742" s="176" t="s">
        <v>115</v>
      </c>
      <c r="D3742" s="178">
        <v>15.35</v>
      </c>
    </row>
    <row r="3743" spans="1:4" x14ac:dyDescent="0.25">
      <c r="A3743" s="176" t="s">
        <v>49237</v>
      </c>
      <c r="B3743" s="176" t="s">
        <v>49238</v>
      </c>
      <c r="C3743" s="176" t="s">
        <v>115</v>
      </c>
      <c r="D3743" s="178">
        <v>58.94</v>
      </c>
    </row>
    <row r="3744" spans="1:4" x14ac:dyDescent="0.25">
      <c r="A3744" s="176" t="s">
        <v>49239</v>
      </c>
      <c r="B3744" s="176" t="s">
        <v>49240</v>
      </c>
      <c r="C3744" s="176" t="s">
        <v>115</v>
      </c>
      <c r="D3744" s="178">
        <v>86.59</v>
      </c>
    </row>
    <row r="3745" spans="1:4" x14ac:dyDescent="0.25">
      <c r="A3745" s="176" t="s">
        <v>49241</v>
      </c>
      <c r="B3745" s="176" t="s">
        <v>49242</v>
      </c>
      <c r="C3745" s="176" t="s">
        <v>115</v>
      </c>
      <c r="D3745" s="178">
        <v>132.11000000000001</v>
      </c>
    </row>
    <row r="3746" spans="1:4" x14ac:dyDescent="0.25">
      <c r="A3746" s="176" t="s">
        <v>49243</v>
      </c>
      <c r="B3746" s="176" t="s">
        <v>49244</v>
      </c>
      <c r="C3746" s="176" t="s">
        <v>115</v>
      </c>
      <c r="D3746" s="178">
        <v>19.11</v>
      </c>
    </row>
    <row r="3747" spans="1:4" x14ac:dyDescent="0.25">
      <c r="A3747" s="176" t="s">
        <v>49245</v>
      </c>
      <c r="B3747" s="176" t="s">
        <v>49246</v>
      </c>
      <c r="C3747" s="176" t="s">
        <v>115</v>
      </c>
      <c r="D3747" s="178">
        <v>38.92</v>
      </c>
    </row>
    <row r="3748" spans="1:4" x14ac:dyDescent="0.25">
      <c r="A3748" s="176" t="s">
        <v>49247</v>
      </c>
      <c r="B3748" s="176" t="s">
        <v>49248</v>
      </c>
      <c r="C3748" s="176" t="s">
        <v>115</v>
      </c>
      <c r="D3748" s="178">
        <v>7.1</v>
      </c>
    </row>
    <row r="3749" spans="1:4" x14ac:dyDescent="0.25">
      <c r="A3749" s="176" t="s">
        <v>49249</v>
      </c>
      <c r="B3749" s="176" t="s">
        <v>49250</v>
      </c>
      <c r="C3749" s="176" t="s">
        <v>115</v>
      </c>
      <c r="D3749" s="178">
        <v>14.32</v>
      </c>
    </row>
    <row r="3750" spans="1:4" x14ac:dyDescent="0.25">
      <c r="A3750" s="176" t="s">
        <v>49251</v>
      </c>
      <c r="B3750" s="176" t="s">
        <v>49252</v>
      </c>
      <c r="C3750" s="176" t="s">
        <v>115</v>
      </c>
      <c r="D3750" s="178">
        <v>28.84</v>
      </c>
    </row>
    <row r="3751" spans="1:4" x14ac:dyDescent="0.25">
      <c r="A3751" s="176" t="s">
        <v>49253</v>
      </c>
      <c r="B3751" s="176" t="s">
        <v>49254</v>
      </c>
      <c r="C3751" s="176" t="s">
        <v>115</v>
      </c>
      <c r="D3751" s="178">
        <v>27.96</v>
      </c>
    </row>
    <row r="3752" spans="1:4" x14ac:dyDescent="0.25">
      <c r="A3752" s="176" t="s">
        <v>49255</v>
      </c>
      <c r="B3752" s="176" t="s">
        <v>49256</v>
      </c>
      <c r="C3752" s="176" t="s">
        <v>115</v>
      </c>
      <c r="D3752" s="178">
        <v>76.12</v>
      </c>
    </row>
    <row r="3753" spans="1:4" x14ac:dyDescent="0.25">
      <c r="A3753" s="176" t="s">
        <v>49257</v>
      </c>
      <c r="B3753" s="176" t="s">
        <v>49258</v>
      </c>
      <c r="C3753" s="176" t="s">
        <v>115</v>
      </c>
      <c r="D3753" s="178">
        <v>146.51</v>
      </c>
    </row>
    <row r="3754" spans="1:4" x14ac:dyDescent="0.25">
      <c r="A3754" s="176" t="s">
        <v>49259</v>
      </c>
      <c r="B3754" s="176" t="s">
        <v>49260</v>
      </c>
      <c r="C3754" s="176" t="s">
        <v>115</v>
      </c>
      <c r="D3754" s="178">
        <v>199.08</v>
      </c>
    </row>
    <row r="3755" spans="1:4" x14ac:dyDescent="0.25">
      <c r="A3755" s="176" t="s">
        <v>49261</v>
      </c>
      <c r="B3755" s="176" t="s">
        <v>49262</v>
      </c>
      <c r="C3755" s="176" t="s">
        <v>115</v>
      </c>
      <c r="D3755" s="178">
        <v>452.11</v>
      </c>
    </row>
    <row r="3756" spans="1:4" x14ac:dyDescent="0.25">
      <c r="A3756" s="176" t="s">
        <v>49263</v>
      </c>
      <c r="B3756" s="176" t="s">
        <v>49264</v>
      </c>
      <c r="C3756" s="176" t="s">
        <v>115</v>
      </c>
      <c r="D3756" s="178">
        <v>2.27</v>
      </c>
    </row>
    <row r="3757" spans="1:4" x14ac:dyDescent="0.25">
      <c r="A3757" s="176" t="s">
        <v>49265</v>
      </c>
      <c r="B3757" s="176" t="s">
        <v>49266</v>
      </c>
      <c r="C3757" s="176" t="s">
        <v>115</v>
      </c>
      <c r="D3757" s="178">
        <v>14.92</v>
      </c>
    </row>
    <row r="3758" spans="1:4" x14ac:dyDescent="0.25">
      <c r="A3758" s="176" t="s">
        <v>49267</v>
      </c>
      <c r="B3758" s="176" t="s">
        <v>49268</v>
      </c>
      <c r="C3758" s="176" t="s">
        <v>115</v>
      </c>
      <c r="D3758" s="178">
        <v>1.47</v>
      </c>
    </row>
    <row r="3759" spans="1:4" x14ac:dyDescent="0.25">
      <c r="A3759" s="176" t="s">
        <v>49269</v>
      </c>
      <c r="B3759" s="176" t="s">
        <v>49270</v>
      </c>
      <c r="C3759" s="176" t="s">
        <v>115</v>
      </c>
      <c r="D3759" s="178">
        <v>1.75</v>
      </c>
    </row>
    <row r="3760" spans="1:4" x14ac:dyDescent="0.25">
      <c r="A3760" s="176" t="s">
        <v>49271</v>
      </c>
      <c r="B3760" s="176" t="s">
        <v>49272</v>
      </c>
      <c r="C3760" s="176" t="s">
        <v>115</v>
      </c>
      <c r="D3760" s="178">
        <v>5.58</v>
      </c>
    </row>
    <row r="3761" spans="1:4" x14ac:dyDescent="0.25">
      <c r="A3761" s="176" t="s">
        <v>49273</v>
      </c>
      <c r="B3761" s="176" t="s">
        <v>49274</v>
      </c>
      <c r="C3761" s="176" t="s">
        <v>115</v>
      </c>
      <c r="D3761" s="178">
        <v>11.35</v>
      </c>
    </row>
    <row r="3762" spans="1:4" x14ac:dyDescent="0.25">
      <c r="A3762" s="176" t="s">
        <v>49275</v>
      </c>
      <c r="B3762" s="176" t="s">
        <v>49276</v>
      </c>
      <c r="C3762" s="176" t="s">
        <v>115</v>
      </c>
      <c r="D3762" s="178">
        <v>21.35</v>
      </c>
    </row>
    <row r="3763" spans="1:4" x14ac:dyDescent="0.25">
      <c r="A3763" s="176" t="s">
        <v>49277</v>
      </c>
      <c r="B3763" s="176" t="s">
        <v>49278</v>
      </c>
      <c r="C3763" s="176" t="s">
        <v>115</v>
      </c>
      <c r="D3763" s="178">
        <v>3.04</v>
      </c>
    </row>
    <row r="3764" spans="1:4" x14ac:dyDescent="0.25">
      <c r="A3764" s="176" t="s">
        <v>49279</v>
      </c>
      <c r="B3764" s="176" t="s">
        <v>49280</v>
      </c>
      <c r="C3764" s="176" t="s">
        <v>115</v>
      </c>
      <c r="D3764" s="178">
        <v>15.45</v>
      </c>
    </row>
    <row r="3765" spans="1:4" x14ac:dyDescent="0.25">
      <c r="A3765" s="176" t="s">
        <v>49281</v>
      </c>
      <c r="B3765" s="176" t="s">
        <v>49282</v>
      </c>
      <c r="C3765" s="176" t="s">
        <v>115</v>
      </c>
      <c r="D3765" s="178">
        <v>6.28</v>
      </c>
    </row>
    <row r="3766" spans="1:4" x14ac:dyDescent="0.25">
      <c r="A3766" s="176" t="s">
        <v>49283</v>
      </c>
      <c r="B3766" s="176" t="s">
        <v>49284</v>
      </c>
      <c r="C3766" s="176" t="s">
        <v>115</v>
      </c>
      <c r="D3766" s="178">
        <v>27.4</v>
      </c>
    </row>
    <row r="3767" spans="1:4" x14ac:dyDescent="0.25">
      <c r="A3767" s="176" t="s">
        <v>49285</v>
      </c>
      <c r="B3767" s="176" t="s">
        <v>49286</v>
      </c>
      <c r="C3767" s="176" t="s">
        <v>115</v>
      </c>
      <c r="D3767" s="178">
        <v>4.5199999999999996</v>
      </c>
    </row>
    <row r="3768" spans="1:4" x14ac:dyDescent="0.25">
      <c r="A3768" s="176" t="s">
        <v>49287</v>
      </c>
      <c r="B3768" s="176" t="s">
        <v>49288</v>
      </c>
      <c r="C3768" s="176" t="s">
        <v>115</v>
      </c>
      <c r="D3768" s="178">
        <v>18.88</v>
      </c>
    </row>
    <row r="3769" spans="1:4" x14ac:dyDescent="0.25">
      <c r="A3769" s="176" t="s">
        <v>49289</v>
      </c>
      <c r="B3769" s="176" t="s">
        <v>49290</v>
      </c>
      <c r="C3769" s="176" t="s">
        <v>949</v>
      </c>
      <c r="D3769" s="178">
        <v>28.56</v>
      </c>
    </row>
    <row r="3770" spans="1:4" x14ac:dyDescent="0.25">
      <c r="A3770" s="176" t="s">
        <v>49291</v>
      </c>
      <c r="B3770" s="176" t="s">
        <v>49292</v>
      </c>
      <c r="C3770" s="176" t="s">
        <v>115</v>
      </c>
      <c r="D3770" s="178">
        <v>157756.93</v>
      </c>
    </row>
    <row r="3771" spans="1:4" x14ac:dyDescent="0.25">
      <c r="A3771" s="176" t="s">
        <v>49293</v>
      </c>
      <c r="B3771" s="176" t="s">
        <v>49294</v>
      </c>
      <c r="C3771" s="176" t="s">
        <v>115</v>
      </c>
      <c r="D3771" s="178">
        <v>148000</v>
      </c>
    </row>
    <row r="3772" spans="1:4" x14ac:dyDescent="0.25">
      <c r="A3772" s="176" t="s">
        <v>49295</v>
      </c>
      <c r="B3772" s="176" t="s">
        <v>49296</v>
      </c>
      <c r="C3772" s="176" t="s">
        <v>115</v>
      </c>
      <c r="D3772" s="178">
        <v>185000</v>
      </c>
    </row>
    <row r="3773" spans="1:4" x14ac:dyDescent="0.25">
      <c r="A3773" s="176" t="s">
        <v>49297</v>
      </c>
      <c r="B3773" s="176" t="s">
        <v>49298</v>
      </c>
      <c r="C3773" s="176" t="s">
        <v>115</v>
      </c>
      <c r="D3773" s="178">
        <v>1472.9</v>
      </c>
    </row>
    <row r="3774" spans="1:4" x14ac:dyDescent="0.25">
      <c r="A3774" s="176" t="s">
        <v>49299</v>
      </c>
      <c r="B3774" s="176" t="s">
        <v>49300</v>
      </c>
      <c r="C3774" s="176" t="s">
        <v>115</v>
      </c>
      <c r="D3774" s="178">
        <v>1946.7</v>
      </c>
    </row>
    <row r="3775" spans="1:4" x14ac:dyDescent="0.25">
      <c r="A3775" s="176" t="s">
        <v>49301</v>
      </c>
      <c r="B3775" s="176" t="s">
        <v>49302</v>
      </c>
      <c r="C3775" s="176" t="s">
        <v>115</v>
      </c>
      <c r="D3775" s="178">
        <v>361.47</v>
      </c>
    </row>
    <row r="3776" spans="1:4" x14ac:dyDescent="0.25">
      <c r="A3776" s="176" t="s">
        <v>49303</v>
      </c>
      <c r="B3776" s="176" t="s">
        <v>49304</v>
      </c>
      <c r="C3776" s="176" t="s">
        <v>115</v>
      </c>
      <c r="D3776" s="178">
        <v>113.29</v>
      </c>
    </row>
    <row r="3777" spans="1:4" x14ac:dyDescent="0.25">
      <c r="A3777" s="176" t="s">
        <v>49305</v>
      </c>
      <c r="B3777" s="176" t="s">
        <v>49306</v>
      </c>
      <c r="C3777" s="176" t="s">
        <v>115</v>
      </c>
      <c r="D3777" s="178">
        <v>487.38</v>
      </c>
    </row>
    <row r="3778" spans="1:4" x14ac:dyDescent="0.25">
      <c r="A3778" s="176" t="s">
        <v>49307</v>
      </c>
      <c r="B3778" s="176" t="s">
        <v>49308</v>
      </c>
      <c r="C3778" s="176" t="s">
        <v>115</v>
      </c>
      <c r="D3778" s="178">
        <v>72.260000000000005</v>
      </c>
    </row>
    <row r="3779" spans="1:4" x14ac:dyDescent="0.25">
      <c r="A3779" s="176" t="s">
        <v>49309</v>
      </c>
      <c r="B3779" s="176" t="s">
        <v>49310</v>
      </c>
      <c r="C3779" s="176" t="s">
        <v>115</v>
      </c>
      <c r="D3779" s="178">
        <v>1365.13</v>
      </c>
    </row>
    <row r="3780" spans="1:4" x14ac:dyDescent="0.25">
      <c r="A3780" s="176" t="s">
        <v>49311</v>
      </c>
      <c r="B3780" s="176" t="s">
        <v>49312</v>
      </c>
      <c r="C3780" s="176" t="s">
        <v>115</v>
      </c>
      <c r="D3780" s="178">
        <v>27.56</v>
      </c>
    </row>
    <row r="3781" spans="1:4" x14ac:dyDescent="0.25">
      <c r="A3781" s="176" t="s">
        <v>49313</v>
      </c>
      <c r="B3781" s="176" t="s">
        <v>49314</v>
      </c>
      <c r="C3781" s="176" t="s">
        <v>115</v>
      </c>
      <c r="D3781" s="178">
        <v>30.98</v>
      </c>
    </row>
    <row r="3782" spans="1:4" x14ac:dyDescent="0.25">
      <c r="A3782" s="176" t="s">
        <v>49315</v>
      </c>
      <c r="B3782" s="176" t="s">
        <v>49316</v>
      </c>
      <c r="C3782" s="176" t="s">
        <v>115</v>
      </c>
      <c r="D3782" s="178">
        <v>31.03</v>
      </c>
    </row>
    <row r="3783" spans="1:4" x14ac:dyDescent="0.25">
      <c r="A3783" s="176" t="s">
        <v>49317</v>
      </c>
      <c r="B3783" s="176" t="s">
        <v>49318</v>
      </c>
      <c r="C3783" s="176" t="s">
        <v>115</v>
      </c>
      <c r="D3783" s="178">
        <v>65.87</v>
      </c>
    </row>
    <row r="3784" spans="1:4" x14ac:dyDescent="0.25">
      <c r="A3784" s="176" t="s">
        <v>49319</v>
      </c>
      <c r="B3784" s="176" t="s">
        <v>49320</v>
      </c>
      <c r="C3784" s="176" t="s">
        <v>115</v>
      </c>
      <c r="D3784" s="178">
        <v>11.73</v>
      </c>
    </row>
    <row r="3785" spans="1:4" x14ac:dyDescent="0.25">
      <c r="A3785" s="176" t="s">
        <v>49321</v>
      </c>
      <c r="B3785" s="176" t="s">
        <v>49322</v>
      </c>
      <c r="C3785" s="176" t="s">
        <v>115</v>
      </c>
      <c r="D3785" s="178">
        <v>46.4</v>
      </c>
    </row>
    <row r="3786" spans="1:4" x14ac:dyDescent="0.25">
      <c r="A3786" s="176" t="s">
        <v>49323</v>
      </c>
      <c r="B3786" s="176" t="s">
        <v>49324</v>
      </c>
      <c r="C3786" s="176" t="s">
        <v>115</v>
      </c>
      <c r="D3786" s="178">
        <v>4765.95</v>
      </c>
    </row>
    <row r="3787" spans="1:4" x14ac:dyDescent="0.25">
      <c r="A3787" s="176" t="s">
        <v>49325</v>
      </c>
      <c r="B3787" s="176" t="s">
        <v>49326</v>
      </c>
      <c r="C3787" s="176" t="s">
        <v>115</v>
      </c>
      <c r="D3787" s="178">
        <v>8182.63</v>
      </c>
    </row>
    <row r="3788" spans="1:4" x14ac:dyDescent="0.25">
      <c r="A3788" s="176" t="s">
        <v>49327</v>
      </c>
      <c r="B3788" s="176" t="s">
        <v>49328</v>
      </c>
      <c r="C3788" s="176" t="s">
        <v>115</v>
      </c>
      <c r="D3788" s="178">
        <v>8709.27</v>
      </c>
    </row>
    <row r="3789" spans="1:4" x14ac:dyDescent="0.25">
      <c r="A3789" s="176" t="s">
        <v>49329</v>
      </c>
      <c r="B3789" s="176" t="s">
        <v>49330</v>
      </c>
      <c r="C3789" s="176" t="s">
        <v>115</v>
      </c>
      <c r="D3789" s="178">
        <v>10755.52</v>
      </c>
    </row>
    <row r="3790" spans="1:4" x14ac:dyDescent="0.25">
      <c r="A3790" s="176" t="s">
        <v>49331</v>
      </c>
      <c r="B3790" s="176" t="s">
        <v>49332</v>
      </c>
      <c r="C3790" s="176" t="s">
        <v>115</v>
      </c>
      <c r="D3790" s="178">
        <v>1190</v>
      </c>
    </row>
    <row r="3791" spans="1:4" x14ac:dyDescent="0.25">
      <c r="A3791" s="176" t="s">
        <v>49333</v>
      </c>
      <c r="B3791" s="176" t="s">
        <v>49334</v>
      </c>
      <c r="C3791" s="176" t="s">
        <v>115</v>
      </c>
      <c r="D3791" s="178">
        <v>1923.22</v>
      </c>
    </row>
    <row r="3792" spans="1:4" x14ac:dyDescent="0.25">
      <c r="A3792" s="176" t="s">
        <v>49335</v>
      </c>
      <c r="B3792" s="176" t="s">
        <v>49336</v>
      </c>
      <c r="C3792" s="176" t="s">
        <v>115</v>
      </c>
      <c r="D3792" s="178">
        <v>2835.67</v>
      </c>
    </row>
    <row r="3793" spans="1:4" x14ac:dyDescent="0.25">
      <c r="A3793" s="176" t="s">
        <v>49337</v>
      </c>
      <c r="B3793" s="176" t="s">
        <v>49338</v>
      </c>
      <c r="C3793" s="176" t="s">
        <v>115</v>
      </c>
      <c r="D3793" s="178">
        <v>8300</v>
      </c>
    </row>
    <row r="3794" spans="1:4" x14ac:dyDescent="0.25">
      <c r="A3794" s="176" t="s">
        <v>49339</v>
      </c>
      <c r="B3794" s="176" t="s">
        <v>49340</v>
      </c>
      <c r="C3794" s="176" t="s">
        <v>20806</v>
      </c>
      <c r="D3794" s="178">
        <v>6700</v>
      </c>
    </row>
    <row r="3795" spans="1:4" x14ac:dyDescent="0.25">
      <c r="A3795" s="176" t="s">
        <v>49341</v>
      </c>
      <c r="B3795" s="176" t="s">
        <v>49342</v>
      </c>
      <c r="C3795" s="176" t="s">
        <v>115</v>
      </c>
      <c r="D3795" s="178">
        <v>5300</v>
      </c>
    </row>
    <row r="3796" spans="1:4" x14ac:dyDescent="0.25">
      <c r="A3796" s="176" t="s">
        <v>49343</v>
      </c>
      <c r="B3796" s="176" t="s">
        <v>49344</v>
      </c>
      <c r="C3796" s="176" t="s">
        <v>115</v>
      </c>
      <c r="D3796" s="178">
        <v>589.16</v>
      </c>
    </row>
    <row r="3797" spans="1:4" x14ac:dyDescent="0.25">
      <c r="A3797" s="176" t="s">
        <v>49345</v>
      </c>
      <c r="B3797" s="176" t="s">
        <v>49346</v>
      </c>
      <c r="C3797" s="176" t="s">
        <v>115</v>
      </c>
      <c r="D3797" s="178">
        <v>520</v>
      </c>
    </row>
    <row r="3798" spans="1:4" x14ac:dyDescent="0.25">
      <c r="A3798" s="176" t="s">
        <v>49347</v>
      </c>
      <c r="B3798" s="176" t="s">
        <v>49348</v>
      </c>
      <c r="C3798" s="176" t="s">
        <v>115</v>
      </c>
      <c r="D3798" s="178">
        <v>834.92</v>
      </c>
    </row>
    <row r="3799" spans="1:4" x14ac:dyDescent="0.25">
      <c r="A3799" s="176" t="s">
        <v>49349</v>
      </c>
      <c r="B3799" s="176" t="s">
        <v>49350</v>
      </c>
      <c r="C3799" s="176" t="s">
        <v>115</v>
      </c>
      <c r="D3799" s="178">
        <v>973.35</v>
      </c>
    </row>
    <row r="3800" spans="1:4" x14ac:dyDescent="0.25">
      <c r="A3800" s="176" t="s">
        <v>49351</v>
      </c>
      <c r="B3800" s="176" t="s">
        <v>49352</v>
      </c>
      <c r="C3800" s="176" t="s">
        <v>115</v>
      </c>
      <c r="D3800" s="178">
        <v>1149.48</v>
      </c>
    </row>
    <row r="3801" spans="1:4" x14ac:dyDescent="0.25">
      <c r="A3801" s="176" t="s">
        <v>49353</v>
      </c>
      <c r="B3801" s="176" t="s">
        <v>49354</v>
      </c>
      <c r="C3801" s="176" t="s">
        <v>115</v>
      </c>
      <c r="D3801" s="178">
        <v>1482.83</v>
      </c>
    </row>
    <row r="3802" spans="1:4" x14ac:dyDescent="0.25">
      <c r="A3802" s="176" t="s">
        <v>49355</v>
      </c>
      <c r="B3802" s="176" t="s">
        <v>49356</v>
      </c>
      <c r="C3802" s="176" t="s">
        <v>115</v>
      </c>
      <c r="D3802" s="178">
        <v>1638.01</v>
      </c>
    </row>
    <row r="3803" spans="1:4" x14ac:dyDescent="0.25">
      <c r="A3803" s="176" t="s">
        <v>49357</v>
      </c>
      <c r="B3803" s="176" t="s">
        <v>49358</v>
      </c>
      <c r="C3803" s="176" t="s">
        <v>115</v>
      </c>
      <c r="D3803" s="178">
        <v>2106.42</v>
      </c>
    </row>
    <row r="3804" spans="1:4" x14ac:dyDescent="0.25">
      <c r="A3804" s="176" t="s">
        <v>49359</v>
      </c>
      <c r="B3804" s="176" t="s">
        <v>49360</v>
      </c>
      <c r="C3804" s="176" t="s">
        <v>115</v>
      </c>
      <c r="D3804" s="178">
        <v>748.33</v>
      </c>
    </row>
    <row r="3805" spans="1:4" x14ac:dyDescent="0.25">
      <c r="A3805" s="176" t="s">
        <v>49361</v>
      </c>
      <c r="B3805" s="176" t="s">
        <v>49362</v>
      </c>
      <c r="C3805" s="176" t="s">
        <v>115</v>
      </c>
      <c r="D3805" s="178">
        <v>165.75</v>
      </c>
    </row>
    <row r="3806" spans="1:4" x14ac:dyDescent="0.25">
      <c r="A3806" s="176" t="s">
        <v>49363</v>
      </c>
      <c r="B3806" s="176" t="s">
        <v>49364</v>
      </c>
      <c r="C3806" s="176" t="s">
        <v>115</v>
      </c>
      <c r="D3806" s="178">
        <v>102.4</v>
      </c>
    </row>
    <row r="3807" spans="1:4" x14ac:dyDescent="0.25">
      <c r="A3807" s="176" t="s">
        <v>49365</v>
      </c>
      <c r="B3807" s="176" t="s">
        <v>49366</v>
      </c>
      <c r="C3807" s="176" t="s">
        <v>115</v>
      </c>
      <c r="D3807" s="178">
        <v>116.48</v>
      </c>
    </row>
    <row r="3808" spans="1:4" x14ac:dyDescent="0.25">
      <c r="A3808" s="176" t="s">
        <v>49367</v>
      </c>
      <c r="B3808" s="176" t="s">
        <v>49368</v>
      </c>
      <c r="C3808" s="176" t="s">
        <v>115</v>
      </c>
      <c r="D3808" s="178">
        <v>193</v>
      </c>
    </row>
    <row r="3809" spans="1:4" x14ac:dyDescent="0.25">
      <c r="A3809" s="176" t="s">
        <v>49369</v>
      </c>
      <c r="B3809" s="176" t="s">
        <v>49370</v>
      </c>
      <c r="C3809" s="176" t="s">
        <v>115</v>
      </c>
      <c r="D3809" s="178">
        <v>220.76</v>
      </c>
    </row>
    <row r="3810" spans="1:4" x14ac:dyDescent="0.25">
      <c r="A3810" s="176" t="s">
        <v>49371</v>
      </c>
      <c r="B3810" s="176" t="s">
        <v>49372</v>
      </c>
      <c r="C3810" s="176" t="s">
        <v>115</v>
      </c>
      <c r="D3810" s="178">
        <v>237.52</v>
      </c>
    </row>
    <row r="3811" spans="1:4" x14ac:dyDescent="0.25">
      <c r="A3811" s="176" t="s">
        <v>49373</v>
      </c>
      <c r="B3811" s="176" t="s">
        <v>49374</v>
      </c>
      <c r="C3811" s="176" t="s">
        <v>115</v>
      </c>
      <c r="D3811" s="178">
        <v>374.6</v>
      </c>
    </row>
    <row r="3812" spans="1:4" x14ac:dyDescent="0.25">
      <c r="A3812" s="176" t="s">
        <v>49375</v>
      </c>
      <c r="B3812" s="176" t="s">
        <v>49376</v>
      </c>
      <c r="C3812" s="176" t="s">
        <v>115</v>
      </c>
      <c r="D3812" s="178">
        <v>1854</v>
      </c>
    </row>
    <row r="3813" spans="1:4" x14ac:dyDescent="0.25">
      <c r="A3813" s="176" t="s">
        <v>49377</v>
      </c>
      <c r="B3813" s="176" t="s">
        <v>49378</v>
      </c>
      <c r="C3813" s="176" t="s">
        <v>115</v>
      </c>
      <c r="D3813" s="178">
        <v>7107</v>
      </c>
    </row>
    <row r="3814" spans="1:4" x14ac:dyDescent="0.25">
      <c r="A3814" s="176" t="s">
        <v>49379</v>
      </c>
      <c r="B3814" s="176" t="s">
        <v>49380</v>
      </c>
      <c r="C3814" s="176" t="s">
        <v>115</v>
      </c>
      <c r="D3814" s="178">
        <v>14420</v>
      </c>
    </row>
    <row r="3815" spans="1:4" x14ac:dyDescent="0.25">
      <c r="A3815" s="176" t="s">
        <v>49381</v>
      </c>
      <c r="B3815" s="176" t="s">
        <v>49382</v>
      </c>
      <c r="C3815" s="176" t="s">
        <v>115</v>
      </c>
      <c r="D3815" s="178">
        <v>24720</v>
      </c>
    </row>
    <row r="3816" spans="1:4" x14ac:dyDescent="0.25">
      <c r="A3816" s="176" t="s">
        <v>49383</v>
      </c>
      <c r="B3816" s="176" t="s">
        <v>49384</v>
      </c>
      <c r="C3816" s="176" t="s">
        <v>115</v>
      </c>
      <c r="D3816" s="178">
        <v>60033.55</v>
      </c>
    </row>
    <row r="3817" spans="1:4" x14ac:dyDescent="0.25">
      <c r="A3817" s="176" t="s">
        <v>49385</v>
      </c>
      <c r="B3817" s="176" t="s">
        <v>49386</v>
      </c>
      <c r="C3817" s="176" t="s">
        <v>115</v>
      </c>
      <c r="D3817" s="178">
        <v>120201</v>
      </c>
    </row>
    <row r="3818" spans="1:4" x14ac:dyDescent="0.25">
      <c r="A3818" s="176" t="s">
        <v>49387</v>
      </c>
      <c r="B3818" s="176" t="s">
        <v>49388</v>
      </c>
      <c r="C3818" s="176" t="s">
        <v>115</v>
      </c>
      <c r="D3818" s="178">
        <v>322.8</v>
      </c>
    </row>
    <row r="3819" spans="1:4" x14ac:dyDescent="0.25">
      <c r="A3819" s="176" t="s">
        <v>49389</v>
      </c>
      <c r="B3819" s="176" t="s">
        <v>49390</v>
      </c>
      <c r="C3819" s="176" t="s">
        <v>115</v>
      </c>
      <c r="D3819" s="178">
        <v>14</v>
      </c>
    </row>
    <row r="3820" spans="1:4" x14ac:dyDescent="0.25">
      <c r="A3820" s="176" t="s">
        <v>49391</v>
      </c>
      <c r="B3820" s="176" t="s">
        <v>49392</v>
      </c>
      <c r="C3820" s="176" t="s">
        <v>115</v>
      </c>
      <c r="D3820" s="178">
        <v>45.21</v>
      </c>
    </row>
    <row r="3821" spans="1:4" x14ac:dyDescent="0.25">
      <c r="A3821" s="176" t="s">
        <v>49393</v>
      </c>
      <c r="B3821" s="176" t="s">
        <v>49394</v>
      </c>
      <c r="C3821" s="176" t="s">
        <v>115</v>
      </c>
      <c r="D3821" s="178">
        <v>87.96</v>
      </c>
    </row>
    <row r="3822" spans="1:4" x14ac:dyDescent="0.25">
      <c r="A3822" s="176" t="s">
        <v>49395</v>
      </c>
      <c r="B3822" s="176" t="s">
        <v>49396</v>
      </c>
      <c r="C3822" s="176" t="s">
        <v>115</v>
      </c>
      <c r="D3822" s="178">
        <v>29.34</v>
      </c>
    </row>
    <row r="3823" spans="1:4" x14ac:dyDescent="0.25">
      <c r="A3823" s="176" t="s">
        <v>49397</v>
      </c>
      <c r="B3823" s="176" t="s">
        <v>49398</v>
      </c>
      <c r="C3823" s="176" t="s">
        <v>115</v>
      </c>
      <c r="D3823" s="178">
        <v>61.17</v>
      </c>
    </row>
    <row r="3824" spans="1:4" x14ac:dyDescent="0.25">
      <c r="A3824" s="176" t="s">
        <v>49399</v>
      </c>
      <c r="B3824" s="176" t="s">
        <v>49400</v>
      </c>
      <c r="C3824" s="176" t="s">
        <v>115</v>
      </c>
      <c r="D3824" s="178">
        <v>56</v>
      </c>
    </row>
    <row r="3825" spans="1:4" x14ac:dyDescent="0.25">
      <c r="A3825" s="176" t="s">
        <v>49401</v>
      </c>
      <c r="B3825" s="176" t="s">
        <v>49402</v>
      </c>
      <c r="C3825" s="176" t="s">
        <v>115</v>
      </c>
      <c r="D3825" s="178">
        <v>11.85</v>
      </c>
    </row>
    <row r="3826" spans="1:4" x14ac:dyDescent="0.25">
      <c r="A3826" s="176" t="s">
        <v>49403</v>
      </c>
      <c r="B3826" s="176" t="s">
        <v>49404</v>
      </c>
      <c r="C3826" s="176" t="s">
        <v>115</v>
      </c>
      <c r="D3826" s="178">
        <v>61.17</v>
      </c>
    </row>
    <row r="3827" spans="1:4" x14ac:dyDescent="0.25">
      <c r="A3827" s="176" t="s">
        <v>49405</v>
      </c>
      <c r="B3827" s="176" t="s">
        <v>49406</v>
      </c>
      <c r="C3827" s="176" t="s">
        <v>115</v>
      </c>
      <c r="D3827" s="178">
        <v>22.56</v>
      </c>
    </row>
    <row r="3828" spans="1:4" x14ac:dyDescent="0.25">
      <c r="A3828" s="176" t="s">
        <v>49407</v>
      </c>
      <c r="B3828" s="176" t="s">
        <v>49408</v>
      </c>
      <c r="C3828" s="176" t="s">
        <v>115</v>
      </c>
      <c r="D3828" s="178">
        <v>43.21</v>
      </c>
    </row>
    <row r="3829" spans="1:4" x14ac:dyDescent="0.25">
      <c r="A3829" s="176" t="s">
        <v>49409</v>
      </c>
      <c r="B3829" s="176" t="s">
        <v>49410</v>
      </c>
      <c r="C3829" s="176" t="s">
        <v>115</v>
      </c>
      <c r="D3829" s="178">
        <v>26.35</v>
      </c>
    </row>
    <row r="3830" spans="1:4" x14ac:dyDescent="0.25">
      <c r="A3830" s="176" t="s">
        <v>49411</v>
      </c>
      <c r="B3830" s="176" t="s">
        <v>49412</v>
      </c>
      <c r="C3830" s="176" t="s">
        <v>115</v>
      </c>
      <c r="D3830" s="178">
        <v>51.67</v>
      </c>
    </row>
    <row r="3831" spans="1:4" x14ac:dyDescent="0.25">
      <c r="A3831" s="176" t="s">
        <v>49413</v>
      </c>
      <c r="B3831" s="176" t="s">
        <v>49414</v>
      </c>
      <c r="C3831" s="176" t="s">
        <v>115</v>
      </c>
      <c r="D3831" s="178">
        <v>95.13</v>
      </c>
    </row>
    <row r="3832" spans="1:4" x14ac:dyDescent="0.25">
      <c r="A3832" s="176" t="s">
        <v>49415</v>
      </c>
      <c r="B3832" s="176" t="s">
        <v>49416</v>
      </c>
      <c r="C3832" s="176" t="s">
        <v>115</v>
      </c>
      <c r="D3832" s="178">
        <v>11.23</v>
      </c>
    </row>
    <row r="3833" spans="1:4" x14ac:dyDescent="0.25">
      <c r="A3833" s="176" t="s">
        <v>49417</v>
      </c>
      <c r="B3833" s="176" t="s">
        <v>49418</v>
      </c>
      <c r="C3833" s="176" t="s">
        <v>115</v>
      </c>
      <c r="D3833" s="178">
        <v>15.75</v>
      </c>
    </row>
    <row r="3834" spans="1:4" x14ac:dyDescent="0.25">
      <c r="A3834" s="176" t="s">
        <v>49419</v>
      </c>
      <c r="B3834" s="176" t="s">
        <v>49420</v>
      </c>
      <c r="C3834" s="176" t="s">
        <v>115</v>
      </c>
      <c r="D3834" s="178">
        <v>19.78</v>
      </c>
    </row>
    <row r="3835" spans="1:4" x14ac:dyDescent="0.25">
      <c r="A3835" s="176" t="s">
        <v>49421</v>
      </c>
      <c r="B3835" s="176" t="s">
        <v>49422</v>
      </c>
      <c r="C3835" s="176" t="s">
        <v>115</v>
      </c>
      <c r="D3835" s="178">
        <v>109.28</v>
      </c>
    </row>
    <row r="3836" spans="1:4" x14ac:dyDescent="0.25">
      <c r="A3836" s="176" t="s">
        <v>49423</v>
      </c>
      <c r="B3836" s="176" t="s">
        <v>49424</v>
      </c>
      <c r="C3836" s="176" t="s">
        <v>115</v>
      </c>
      <c r="D3836" s="178">
        <v>147.25</v>
      </c>
    </row>
    <row r="3837" spans="1:4" x14ac:dyDescent="0.25">
      <c r="A3837" s="176" t="s">
        <v>49425</v>
      </c>
      <c r="B3837" s="176" t="s">
        <v>49426</v>
      </c>
      <c r="C3837" s="176" t="s">
        <v>115</v>
      </c>
      <c r="D3837" s="178">
        <v>148.59</v>
      </c>
    </row>
    <row r="3838" spans="1:4" x14ac:dyDescent="0.25">
      <c r="A3838" s="176" t="s">
        <v>49427</v>
      </c>
      <c r="B3838" s="176" t="s">
        <v>49428</v>
      </c>
      <c r="C3838" s="176" t="s">
        <v>115</v>
      </c>
      <c r="D3838" s="178">
        <v>181.18</v>
      </c>
    </row>
    <row r="3839" spans="1:4" x14ac:dyDescent="0.25">
      <c r="A3839" s="176" t="s">
        <v>49429</v>
      </c>
      <c r="B3839" s="176" t="s">
        <v>49430</v>
      </c>
      <c r="C3839" s="176" t="s">
        <v>115</v>
      </c>
      <c r="D3839" s="178">
        <v>109.08</v>
      </c>
    </row>
    <row r="3840" spans="1:4" x14ac:dyDescent="0.25">
      <c r="A3840" s="176" t="s">
        <v>49431</v>
      </c>
      <c r="B3840" s="176" t="s">
        <v>49432</v>
      </c>
      <c r="C3840" s="176" t="s">
        <v>115</v>
      </c>
      <c r="D3840" s="178">
        <v>130.78</v>
      </c>
    </row>
    <row r="3841" spans="1:4" x14ac:dyDescent="0.25">
      <c r="A3841" s="176" t="s">
        <v>49433</v>
      </c>
      <c r="B3841" s="176" t="s">
        <v>49434</v>
      </c>
      <c r="C3841" s="176" t="s">
        <v>115</v>
      </c>
      <c r="D3841" s="178">
        <v>79</v>
      </c>
    </row>
    <row r="3842" spans="1:4" x14ac:dyDescent="0.25">
      <c r="A3842" s="176" t="s">
        <v>49435</v>
      </c>
      <c r="B3842" s="176" t="s">
        <v>49436</v>
      </c>
      <c r="C3842" s="176" t="s">
        <v>115</v>
      </c>
      <c r="D3842" s="178">
        <v>107.02</v>
      </c>
    </row>
    <row r="3843" spans="1:4" x14ac:dyDescent="0.25">
      <c r="A3843" s="176" t="s">
        <v>49437</v>
      </c>
      <c r="B3843" s="176" t="s">
        <v>49438</v>
      </c>
      <c r="C3843" s="176" t="s">
        <v>115</v>
      </c>
      <c r="D3843" s="178">
        <v>115.75</v>
      </c>
    </row>
    <row r="3844" spans="1:4" x14ac:dyDescent="0.25">
      <c r="A3844" s="176" t="s">
        <v>49439</v>
      </c>
      <c r="B3844" s="176" t="s">
        <v>49440</v>
      </c>
      <c r="C3844" s="176" t="s">
        <v>115</v>
      </c>
      <c r="D3844" s="178">
        <v>242.31</v>
      </c>
    </row>
    <row r="3845" spans="1:4" x14ac:dyDescent="0.25">
      <c r="A3845" s="176" t="s">
        <v>49441</v>
      </c>
      <c r="B3845" s="176" t="s">
        <v>49442</v>
      </c>
      <c r="C3845" s="176" t="s">
        <v>115</v>
      </c>
      <c r="D3845" s="178">
        <v>98.96</v>
      </c>
    </row>
    <row r="3846" spans="1:4" x14ac:dyDescent="0.25">
      <c r="A3846" s="176" t="s">
        <v>49443</v>
      </c>
      <c r="B3846" s="176" t="s">
        <v>49444</v>
      </c>
      <c r="C3846" s="176" t="s">
        <v>115</v>
      </c>
      <c r="D3846" s="178">
        <v>126.69</v>
      </c>
    </row>
    <row r="3847" spans="1:4" x14ac:dyDescent="0.25">
      <c r="A3847" s="176" t="s">
        <v>49445</v>
      </c>
      <c r="B3847" s="176" t="s">
        <v>49446</v>
      </c>
      <c r="C3847" s="176" t="s">
        <v>115</v>
      </c>
      <c r="D3847" s="178">
        <v>25.64</v>
      </c>
    </row>
    <row r="3848" spans="1:4" x14ac:dyDescent="0.25">
      <c r="A3848" s="176" t="s">
        <v>49447</v>
      </c>
      <c r="B3848" s="176" t="s">
        <v>49448</v>
      </c>
      <c r="C3848" s="176" t="s">
        <v>115</v>
      </c>
      <c r="D3848" s="178">
        <v>25.75</v>
      </c>
    </row>
    <row r="3849" spans="1:4" x14ac:dyDescent="0.25">
      <c r="A3849" s="176" t="s">
        <v>49449</v>
      </c>
      <c r="B3849" s="176" t="s">
        <v>49450</v>
      </c>
      <c r="C3849" s="176" t="s">
        <v>115</v>
      </c>
      <c r="D3849" s="178">
        <v>61.7</v>
      </c>
    </row>
    <row r="3850" spans="1:4" x14ac:dyDescent="0.25">
      <c r="A3850" s="176" t="s">
        <v>49451</v>
      </c>
      <c r="B3850" s="176" t="s">
        <v>49452</v>
      </c>
      <c r="C3850" s="176" t="s">
        <v>115</v>
      </c>
      <c r="D3850" s="178">
        <v>6.44</v>
      </c>
    </row>
    <row r="3851" spans="1:4" x14ac:dyDescent="0.25">
      <c r="A3851" s="176" t="s">
        <v>49453</v>
      </c>
      <c r="B3851" s="176" t="s">
        <v>49454</v>
      </c>
      <c r="C3851" s="176" t="s">
        <v>115</v>
      </c>
      <c r="D3851" s="178">
        <v>33.28</v>
      </c>
    </row>
    <row r="3852" spans="1:4" x14ac:dyDescent="0.25">
      <c r="A3852" s="176" t="s">
        <v>49455</v>
      </c>
      <c r="B3852" s="176" t="s">
        <v>49456</v>
      </c>
      <c r="C3852" s="176" t="s">
        <v>115</v>
      </c>
      <c r="D3852" s="178">
        <v>29600</v>
      </c>
    </row>
    <row r="3853" spans="1:4" x14ac:dyDescent="0.25">
      <c r="A3853" s="176" t="s">
        <v>49457</v>
      </c>
      <c r="B3853" s="176" t="s">
        <v>49458</v>
      </c>
      <c r="C3853" s="176" t="s">
        <v>115</v>
      </c>
      <c r="D3853" s="178">
        <v>31000</v>
      </c>
    </row>
    <row r="3854" spans="1:4" x14ac:dyDescent="0.25">
      <c r="A3854" s="176" t="s">
        <v>49459</v>
      </c>
      <c r="B3854" s="176" t="s">
        <v>49460</v>
      </c>
      <c r="C3854" s="176" t="s">
        <v>115</v>
      </c>
      <c r="D3854" s="178">
        <v>32445</v>
      </c>
    </row>
    <row r="3855" spans="1:4" x14ac:dyDescent="0.25">
      <c r="A3855" s="176" t="s">
        <v>49461</v>
      </c>
      <c r="B3855" s="176" t="s">
        <v>49462</v>
      </c>
      <c r="C3855" s="176" t="s">
        <v>115</v>
      </c>
      <c r="D3855" s="178">
        <v>42000</v>
      </c>
    </row>
    <row r="3856" spans="1:4" x14ac:dyDescent="0.25">
      <c r="A3856" s="176" t="s">
        <v>49463</v>
      </c>
      <c r="B3856" s="176" t="s">
        <v>49464</v>
      </c>
      <c r="C3856" s="176" t="s">
        <v>115</v>
      </c>
      <c r="D3856" s="178">
        <v>47000</v>
      </c>
    </row>
    <row r="3857" spans="1:4" x14ac:dyDescent="0.25">
      <c r="A3857" s="176" t="s">
        <v>49465</v>
      </c>
      <c r="B3857" s="176" t="s">
        <v>49466</v>
      </c>
      <c r="C3857" s="176" t="s">
        <v>115</v>
      </c>
      <c r="D3857" s="178">
        <v>56000</v>
      </c>
    </row>
    <row r="3858" spans="1:4" x14ac:dyDescent="0.25">
      <c r="A3858" s="176" t="s">
        <v>49467</v>
      </c>
      <c r="B3858" s="176" t="s">
        <v>49468</v>
      </c>
      <c r="C3858" s="176" t="s">
        <v>115</v>
      </c>
      <c r="D3858" s="178">
        <v>63000</v>
      </c>
    </row>
    <row r="3859" spans="1:4" x14ac:dyDescent="0.25">
      <c r="A3859" s="176" t="s">
        <v>49469</v>
      </c>
      <c r="B3859" s="176" t="s">
        <v>49470</v>
      </c>
      <c r="C3859" s="176" t="s">
        <v>115</v>
      </c>
      <c r="D3859" s="178">
        <v>86000</v>
      </c>
    </row>
    <row r="3860" spans="1:4" x14ac:dyDescent="0.25">
      <c r="A3860" s="176" t="s">
        <v>49471</v>
      </c>
      <c r="B3860" s="176" t="s">
        <v>49472</v>
      </c>
      <c r="C3860" s="176" t="s">
        <v>115</v>
      </c>
      <c r="D3860" s="178">
        <v>109180</v>
      </c>
    </row>
    <row r="3861" spans="1:4" x14ac:dyDescent="0.25">
      <c r="A3861" s="176" t="s">
        <v>49473</v>
      </c>
      <c r="B3861" s="176" t="s">
        <v>49474</v>
      </c>
      <c r="C3861" s="176" t="s">
        <v>115</v>
      </c>
      <c r="D3861" s="178">
        <v>130295</v>
      </c>
    </row>
    <row r="3862" spans="1:4" x14ac:dyDescent="0.25">
      <c r="A3862" s="176" t="s">
        <v>49475</v>
      </c>
      <c r="B3862" s="176" t="s">
        <v>49476</v>
      </c>
      <c r="C3862" s="176" t="s">
        <v>115</v>
      </c>
      <c r="D3862" s="178">
        <v>8178.03</v>
      </c>
    </row>
    <row r="3863" spans="1:4" x14ac:dyDescent="0.25">
      <c r="A3863" s="176" t="s">
        <v>49477</v>
      </c>
      <c r="B3863" s="176" t="s">
        <v>49478</v>
      </c>
      <c r="C3863" s="176" t="s">
        <v>115</v>
      </c>
      <c r="D3863" s="178">
        <v>1647.67</v>
      </c>
    </row>
    <row r="3864" spans="1:4" x14ac:dyDescent="0.25">
      <c r="A3864" s="176" t="s">
        <v>49479</v>
      </c>
      <c r="B3864" s="176" t="s">
        <v>49480</v>
      </c>
      <c r="C3864" s="176" t="s">
        <v>115</v>
      </c>
      <c r="D3864" s="178">
        <v>1133</v>
      </c>
    </row>
    <row r="3865" spans="1:4" x14ac:dyDescent="0.25">
      <c r="A3865" s="176" t="s">
        <v>49481</v>
      </c>
      <c r="B3865" s="176" t="s">
        <v>49482</v>
      </c>
      <c r="C3865" s="176" t="s">
        <v>115</v>
      </c>
      <c r="D3865" s="178">
        <v>1503.12</v>
      </c>
    </row>
    <row r="3866" spans="1:4" x14ac:dyDescent="0.25">
      <c r="A3866" s="176" t="s">
        <v>49483</v>
      </c>
      <c r="B3866" s="176" t="s">
        <v>49484</v>
      </c>
      <c r="C3866" s="176" t="s">
        <v>115</v>
      </c>
      <c r="D3866" s="178">
        <v>2031.97</v>
      </c>
    </row>
    <row r="3867" spans="1:4" x14ac:dyDescent="0.25">
      <c r="A3867" s="176" t="s">
        <v>49485</v>
      </c>
      <c r="B3867" s="176" t="s">
        <v>49486</v>
      </c>
      <c r="C3867" s="176" t="s">
        <v>115</v>
      </c>
      <c r="D3867" s="178">
        <v>3400</v>
      </c>
    </row>
    <row r="3868" spans="1:4" x14ac:dyDescent="0.25">
      <c r="A3868" s="176" t="s">
        <v>49487</v>
      </c>
      <c r="B3868" s="176" t="s">
        <v>49488</v>
      </c>
      <c r="C3868" s="176" t="s">
        <v>115</v>
      </c>
      <c r="D3868" s="178">
        <v>8099.29</v>
      </c>
    </row>
    <row r="3869" spans="1:4" x14ac:dyDescent="0.25">
      <c r="A3869" s="176" t="s">
        <v>49489</v>
      </c>
      <c r="B3869" s="176" t="s">
        <v>49490</v>
      </c>
      <c r="C3869" s="176" t="s">
        <v>115</v>
      </c>
      <c r="D3869" s="178">
        <v>14749.6</v>
      </c>
    </row>
    <row r="3870" spans="1:4" x14ac:dyDescent="0.25">
      <c r="A3870" s="176" t="s">
        <v>49491</v>
      </c>
      <c r="B3870" s="176" t="s">
        <v>49492</v>
      </c>
      <c r="C3870" s="176" t="s">
        <v>115</v>
      </c>
      <c r="D3870" s="178">
        <v>350.2</v>
      </c>
    </row>
    <row r="3871" spans="1:4" x14ac:dyDescent="0.25">
      <c r="A3871" s="176" t="s">
        <v>49493</v>
      </c>
      <c r="B3871" s="176" t="s">
        <v>49494</v>
      </c>
      <c r="C3871" s="176" t="s">
        <v>115</v>
      </c>
      <c r="D3871" s="178">
        <v>477.92</v>
      </c>
    </row>
    <row r="3872" spans="1:4" x14ac:dyDescent="0.25">
      <c r="A3872" s="176" t="s">
        <v>49495</v>
      </c>
      <c r="B3872" s="176" t="s">
        <v>49496</v>
      </c>
      <c r="C3872" s="176" t="s">
        <v>115</v>
      </c>
      <c r="D3872" s="178">
        <v>6118.2</v>
      </c>
    </row>
    <row r="3873" spans="1:4" x14ac:dyDescent="0.25">
      <c r="A3873" s="176" t="s">
        <v>49497</v>
      </c>
      <c r="B3873" s="176" t="s">
        <v>49498</v>
      </c>
      <c r="C3873" s="176" t="s">
        <v>115</v>
      </c>
      <c r="D3873" s="178">
        <v>6684.7</v>
      </c>
    </row>
    <row r="3874" spans="1:4" x14ac:dyDescent="0.25">
      <c r="A3874" s="176" t="s">
        <v>49499</v>
      </c>
      <c r="B3874" s="176" t="s">
        <v>49500</v>
      </c>
      <c r="C3874" s="176" t="s">
        <v>115</v>
      </c>
      <c r="D3874" s="178">
        <v>8698.35</v>
      </c>
    </row>
    <row r="3875" spans="1:4" x14ac:dyDescent="0.25">
      <c r="A3875" s="176" t="s">
        <v>49501</v>
      </c>
      <c r="B3875" s="176" t="s">
        <v>49502</v>
      </c>
      <c r="C3875" s="176" t="s">
        <v>115</v>
      </c>
      <c r="D3875" s="178">
        <v>13663.38</v>
      </c>
    </row>
    <row r="3876" spans="1:4" x14ac:dyDescent="0.25">
      <c r="A3876" s="176" t="s">
        <v>49503</v>
      </c>
      <c r="B3876" s="176" t="s">
        <v>49504</v>
      </c>
      <c r="C3876" s="176" t="s">
        <v>115</v>
      </c>
      <c r="D3876" s="178">
        <v>4573.2</v>
      </c>
    </row>
    <row r="3877" spans="1:4" x14ac:dyDescent="0.25">
      <c r="A3877" s="176" t="s">
        <v>49505</v>
      </c>
      <c r="B3877" s="176" t="s">
        <v>49506</v>
      </c>
      <c r="C3877" s="176" t="s">
        <v>115</v>
      </c>
      <c r="D3877" s="178">
        <v>5706.61</v>
      </c>
    </row>
    <row r="3878" spans="1:4" x14ac:dyDescent="0.25">
      <c r="A3878" s="176" t="s">
        <v>49507</v>
      </c>
      <c r="B3878" s="176" t="s">
        <v>49508</v>
      </c>
      <c r="C3878" s="176" t="s">
        <v>115</v>
      </c>
      <c r="D3878" s="178">
        <v>6138.8</v>
      </c>
    </row>
    <row r="3879" spans="1:4" x14ac:dyDescent="0.25">
      <c r="A3879" s="176" t="s">
        <v>49509</v>
      </c>
      <c r="B3879" s="176" t="s">
        <v>49510</v>
      </c>
      <c r="C3879" s="176" t="s">
        <v>115</v>
      </c>
      <c r="D3879" s="178">
        <v>485</v>
      </c>
    </row>
    <row r="3880" spans="1:4" x14ac:dyDescent="0.25">
      <c r="A3880" s="176" t="s">
        <v>49511</v>
      </c>
      <c r="B3880" s="176" t="s">
        <v>49512</v>
      </c>
      <c r="C3880" s="176" t="s">
        <v>115</v>
      </c>
      <c r="D3880" s="178">
        <v>18880.93</v>
      </c>
    </row>
    <row r="3881" spans="1:4" x14ac:dyDescent="0.25">
      <c r="A3881" s="176" t="s">
        <v>49513</v>
      </c>
      <c r="B3881" s="176" t="s">
        <v>49514</v>
      </c>
      <c r="C3881" s="176" t="s">
        <v>115</v>
      </c>
      <c r="D3881" s="178">
        <v>973.35</v>
      </c>
    </row>
    <row r="3882" spans="1:4" x14ac:dyDescent="0.25">
      <c r="A3882" s="176" t="s">
        <v>49515</v>
      </c>
      <c r="B3882" s="176" t="s">
        <v>49516</v>
      </c>
      <c r="C3882" s="176" t="s">
        <v>115</v>
      </c>
      <c r="D3882" s="178">
        <v>215.27</v>
      </c>
    </row>
    <row r="3883" spans="1:4" x14ac:dyDescent="0.25">
      <c r="A3883" s="176" t="s">
        <v>49517</v>
      </c>
      <c r="B3883" s="176" t="s">
        <v>49518</v>
      </c>
      <c r="C3883" s="176" t="s">
        <v>115</v>
      </c>
      <c r="D3883" s="178">
        <v>455.97</v>
      </c>
    </row>
    <row r="3884" spans="1:4" x14ac:dyDescent="0.25">
      <c r="A3884" s="176" t="s">
        <v>49519</v>
      </c>
      <c r="B3884" s="176" t="s">
        <v>49520</v>
      </c>
      <c r="C3884" s="176" t="s">
        <v>115</v>
      </c>
      <c r="D3884" s="178">
        <v>2656.37</v>
      </c>
    </row>
    <row r="3885" spans="1:4" x14ac:dyDescent="0.25">
      <c r="A3885" s="176" t="s">
        <v>49521</v>
      </c>
      <c r="B3885" s="176" t="s">
        <v>49522</v>
      </c>
      <c r="C3885" s="176" t="s">
        <v>115</v>
      </c>
      <c r="D3885" s="178">
        <v>276.25</v>
      </c>
    </row>
    <row r="3886" spans="1:4" x14ac:dyDescent="0.25">
      <c r="A3886" s="176" t="s">
        <v>49523</v>
      </c>
      <c r="B3886" s="176" t="s">
        <v>49524</v>
      </c>
      <c r="C3886" s="176" t="s">
        <v>115</v>
      </c>
      <c r="D3886" s="178">
        <v>463.4</v>
      </c>
    </row>
    <row r="3887" spans="1:4" x14ac:dyDescent="0.25">
      <c r="A3887" s="176" t="s">
        <v>49525</v>
      </c>
      <c r="B3887" s="176" t="s">
        <v>49526</v>
      </c>
      <c r="C3887" s="176" t="s">
        <v>115</v>
      </c>
      <c r="D3887" s="178">
        <v>106.16</v>
      </c>
    </row>
    <row r="3888" spans="1:4" x14ac:dyDescent="0.25">
      <c r="A3888" s="176" t="s">
        <v>49527</v>
      </c>
      <c r="B3888" s="176" t="s">
        <v>49528</v>
      </c>
      <c r="C3888" s="176" t="s">
        <v>115</v>
      </c>
      <c r="D3888" s="178">
        <v>72</v>
      </c>
    </row>
    <row r="3889" spans="1:4" x14ac:dyDescent="0.25">
      <c r="A3889" s="176" t="s">
        <v>49529</v>
      </c>
      <c r="B3889" s="176" t="s">
        <v>49530</v>
      </c>
      <c r="C3889" s="176" t="s">
        <v>115</v>
      </c>
      <c r="D3889" s="178">
        <v>2683.93</v>
      </c>
    </row>
    <row r="3890" spans="1:4" x14ac:dyDescent="0.25">
      <c r="A3890" s="176" t="s">
        <v>49531</v>
      </c>
      <c r="B3890" s="176" t="s">
        <v>49532</v>
      </c>
      <c r="C3890" s="176" t="s">
        <v>115</v>
      </c>
      <c r="D3890" s="178">
        <v>297.95</v>
      </c>
    </row>
    <row r="3891" spans="1:4" x14ac:dyDescent="0.25">
      <c r="A3891" s="176" t="s">
        <v>49533</v>
      </c>
      <c r="B3891" s="176" t="s">
        <v>49534</v>
      </c>
      <c r="C3891" s="176" t="s">
        <v>115</v>
      </c>
      <c r="D3891" s="178">
        <v>102.49</v>
      </c>
    </row>
    <row r="3892" spans="1:4" x14ac:dyDescent="0.25">
      <c r="A3892" s="176" t="s">
        <v>49535</v>
      </c>
      <c r="B3892" s="176" t="s">
        <v>49536</v>
      </c>
      <c r="C3892" s="176" t="s">
        <v>115</v>
      </c>
      <c r="D3892" s="178">
        <v>60.1</v>
      </c>
    </row>
    <row r="3893" spans="1:4" x14ac:dyDescent="0.25">
      <c r="A3893" s="176" t="s">
        <v>49537</v>
      </c>
      <c r="B3893" s="176" t="s">
        <v>49538</v>
      </c>
      <c r="C3893" s="176" t="s">
        <v>115</v>
      </c>
      <c r="D3893" s="178">
        <v>59.84</v>
      </c>
    </row>
    <row r="3894" spans="1:4" x14ac:dyDescent="0.25">
      <c r="A3894" s="176" t="s">
        <v>49539</v>
      </c>
      <c r="B3894" s="176" t="s">
        <v>49540</v>
      </c>
      <c r="C3894" s="176" t="s">
        <v>115</v>
      </c>
      <c r="D3894" s="178">
        <v>36.049999999999997</v>
      </c>
    </row>
    <row r="3895" spans="1:4" x14ac:dyDescent="0.25">
      <c r="A3895" s="176" t="s">
        <v>49541</v>
      </c>
      <c r="B3895" s="176" t="s">
        <v>49542</v>
      </c>
      <c r="C3895" s="176" t="s">
        <v>115</v>
      </c>
      <c r="D3895" s="178">
        <v>206.46</v>
      </c>
    </row>
    <row r="3896" spans="1:4" x14ac:dyDescent="0.25">
      <c r="A3896" s="176" t="s">
        <v>49543</v>
      </c>
      <c r="B3896" s="176" t="s">
        <v>49544</v>
      </c>
      <c r="C3896" s="176" t="s">
        <v>115</v>
      </c>
      <c r="D3896" s="178">
        <v>58.61</v>
      </c>
    </row>
    <row r="3897" spans="1:4" x14ac:dyDescent="0.25">
      <c r="A3897" s="176" t="s">
        <v>49545</v>
      </c>
      <c r="B3897" s="176" t="s">
        <v>49546</v>
      </c>
      <c r="C3897" s="176" t="s">
        <v>115</v>
      </c>
      <c r="D3897" s="178">
        <v>216.3</v>
      </c>
    </row>
    <row r="3898" spans="1:4" x14ac:dyDescent="0.25">
      <c r="A3898" s="176" t="s">
        <v>49547</v>
      </c>
      <c r="B3898" s="176" t="s">
        <v>49548</v>
      </c>
      <c r="C3898" s="176" t="s">
        <v>115</v>
      </c>
      <c r="D3898" s="178">
        <v>545.9</v>
      </c>
    </row>
    <row r="3899" spans="1:4" x14ac:dyDescent="0.25">
      <c r="A3899" s="176" t="s">
        <v>49549</v>
      </c>
      <c r="B3899" s="176" t="s">
        <v>49550</v>
      </c>
      <c r="C3899" s="176" t="s">
        <v>115</v>
      </c>
      <c r="D3899" s="178">
        <v>196.09</v>
      </c>
    </row>
    <row r="3900" spans="1:4" x14ac:dyDescent="0.25">
      <c r="A3900" s="176" t="s">
        <v>49551</v>
      </c>
      <c r="B3900" s="176" t="s">
        <v>49552</v>
      </c>
      <c r="C3900" s="176" t="s">
        <v>115</v>
      </c>
      <c r="D3900" s="178">
        <v>2375.41</v>
      </c>
    </row>
    <row r="3901" spans="1:4" x14ac:dyDescent="0.25">
      <c r="A3901" s="176" t="s">
        <v>49553</v>
      </c>
      <c r="B3901" s="176" t="s">
        <v>49554</v>
      </c>
      <c r="C3901" s="176" t="s">
        <v>115</v>
      </c>
      <c r="D3901" s="178">
        <v>764.64</v>
      </c>
    </row>
    <row r="3902" spans="1:4" x14ac:dyDescent="0.25">
      <c r="A3902" s="176" t="s">
        <v>49555</v>
      </c>
      <c r="B3902" s="176" t="s">
        <v>49556</v>
      </c>
      <c r="C3902" s="176" t="s">
        <v>115</v>
      </c>
      <c r="D3902" s="178">
        <v>764.64</v>
      </c>
    </row>
    <row r="3903" spans="1:4" x14ac:dyDescent="0.25">
      <c r="A3903" s="176" t="s">
        <v>49557</v>
      </c>
      <c r="B3903" s="176" t="s">
        <v>49558</v>
      </c>
      <c r="C3903" s="176" t="s">
        <v>115</v>
      </c>
      <c r="D3903" s="178">
        <v>764.64</v>
      </c>
    </row>
    <row r="3904" spans="1:4" x14ac:dyDescent="0.25">
      <c r="A3904" s="176" t="s">
        <v>49559</v>
      </c>
      <c r="B3904" s="176" t="s">
        <v>49560</v>
      </c>
      <c r="C3904" s="176" t="s">
        <v>115</v>
      </c>
      <c r="D3904" s="178">
        <v>764.64</v>
      </c>
    </row>
    <row r="3905" spans="1:4" x14ac:dyDescent="0.25">
      <c r="A3905" s="176" t="s">
        <v>49561</v>
      </c>
      <c r="B3905" s="176" t="s">
        <v>49562</v>
      </c>
      <c r="C3905" s="176" t="s">
        <v>115</v>
      </c>
      <c r="D3905" s="178">
        <v>764.64</v>
      </c>
    </row>
    <row r="3906" spans="1:4" x14ac:dyDescent="0.25">
      <c r="A3906" s="176" t="s">
        <v>49563</v>
      </c>
      <c r="B3906" s="176" t="s">
        <v>49564</v>
      </c>
      <c r="C3906" s="176" t="s">
        <v>115</v>
      </c>
      <c r="D3906" s="178">
        <v>764.64</v>
      </c>
    </row>
    <row r="3907" spans="1:4" x14ac:dyDescent="0.25">
      <c r="A3907" s="176" t="s">
        <v>49565</v>
      </c>
      <c r="B3907" s="176" t="s">
        <v>49566</v>
      </c>
      <c r="C3907" s="176" t="s">
        <v>115</v>
      </c>
      <c r="D3907" s="178">
        <v>764.64</v>
      </c>
    </row>
    <row r="3908" spans="1:4" x14ac:dyDescent="0.25">
      <c r="A3908" s="176" t="s">
        <v>49567</v>
      </c>
      <c r="B3908" s="176" t="s">
        <v>49568</v>
      </c>
      <c r="C3908" s="176" t="s">
        <v>115</v>
      </c>
      <c r="D3908" s="178">
        <v>764.64</v>
      </c>
    </row>
    <row r="3909" spans="1:4" x14ac:dyDescent="0.25">
      <c r="A3909" s="176" t="s">
        <v>49569</v>
      </c>
      <c r="B3909" s="176" t="s">
        <v>49570</v>
      </c>
      <c r="C3909" s="176" t="s">
        <v>83</v>
      </c>
      <c r="D3909" s="178">
        <v>51.29</v>
      </c>
    </row>
    <row r="3910" spans="1:4" x14ac:dyDescent="0.25">
      <c r="A3910" s="176" t="s">
        <v>49571</v>
      </c>
      <c r="B3910" s="176" t="s">
        <v>49572</v>
      </c>
      <c r="C3910" s="176" t="s">
        <v>83</v>
      </c>
      <c r="D3910" s="178">
        <v>51.5</v>
      </c>
    </row>
    <row r="3911" spans="1:4" x14ac:dyDescent="0.25">
      <c r="A3911" s="176" t="s">
        <v>49573</v>
      </c>
      <c r="B3911" s="176" t="s">
        <v>49574</v>
      </c>
      <c r="C3911" s="176" t="s">
        <v>83</v>
      </c>
      <c r="D3911" s="178">
        <v>70.56</v>
      </c>
    </row>
    <row r="3912" spans="1:4" x14ac:dyDescent="0.25">
      <c r="A3912" s="176" t="s">
        <v>49575</v>
      </c>
      <c r="B3912" s="176" t="s">
        <v>49576</v>
      </c>
      <c r="C3912" s="176" t="s">
        <v>83</v>
      </c>
      <c r="D3912" s="178">
        <v>72.099999999999994</v>
      </c>
    </row>
    <row r="3913" spans="1:4" x14ac:dyDescent="0.25">
      <c r="A3913" s="176" t="s">
        <v>49577</v>
      </c>
      <c r="B3913" s="176" t="s">
        <v>49578</v>
      </c>
      <c r="C3913" s="176" t="s">
        <v>83</v>
      </c>
      <c r="D3913" s="178">
        <v>278.10000000000002</v>
      </c>
    </row>
    <row r="3914" spans="1:4" x14ac:dyDescent="0.25">
      <c r="A3914" s="176" t="s">
        <v>49579</v>
      </c>
      <c r="B3914" s="176" t="s">
        <v>49580</v>
      </c>
      <c r="C3914" s="176" t="s">
        <v>83</v>
      </c>
      <c r="D3914" s="178">
        <v>42.3</v>
      </c>
    </row>
    <row r="3915" spans="1:4" x14ac:dyDescent="0.25">
      <c r="A3915" s="176" t="s">
        <v>49581</v>
      </c>
      <c r="B3915" s="176" t="s">
        <v>49582</v>
      </c>
      <c r="C3915" s="176" t="s">
        <v>83</v>
      </c>
      <c r="D3915" s="178">
        <v>46.35</v>
      </c>
    </row>
    <row r="3916" spans="1:4" x14ac:dyDescent="0.25">
      <c r="A3916" s="176" t="s">
        <v>49583</v>
      </c>
      <c r="B3916" s="176" t="s">
        <v>49584</v>
      </c>
      <c r="C3916" s="176" t="s">
        <v>83</v>
      </c>
      <c r="D3916" s="178">
        <v>278.10000000000002</v>
      </c>
    </row>
    <row r="3917" spans="1:4" x14ac:dyDescent="0.25">
      <c r="A3917" s="176" t="s">
        <v>49585</v>
      </c>
      <c r="B3917" s="176" t="s">
        <v>49586</v>
      </c>
      <c r="C3917" s="176" t="s">
        <v>83</v>
      </c>
      <c r="D3917" s="178">
        <v>42.3</v>
      </c>
    </row>
    <row r="3918" spans="1:4" x14ac:dyDescent="0.25">
      <c r="A3918" s="176" t="s">
        <v>49587</v>
      </c>
      <c r="B3918" s="176" t="s">
        <v>49588</v>
      </c>
      <c r="C3918" s="176" t="s">
        <v>83</v>
      </c>
      <c r="D3918" s="178">
        <v>46.35</v>
      </c>
    </row>
    <row r="3919" spans="1:4" x14ac:dyDescent="0.25">
      <c r="A3919" s="176" t="s">
        <v>49589</v>
      </c>
      <c r="B3919" s="176" t="s">
        <v>49590</v>
      </c>
      <c r="C3919" s="176" t="s">
        <v>83</v>
      </c>
      <c r="D3919" s="178">
        <v>432.6</v>
      </c>
    </row>
    <row r="3920" spans="1:4" x14ac:dyDescent="0.25">
      <c r="A3920" s="176" t="s">
        <v>49591</v>
      </c>
      <c r="B3920" s="176" t="s">
        <v>49592</v>
      </c>
      <c r="C3920" s="176" t="s">
        <v>83</v>
      </c>
      <c r="D3920" s="178">
        <v>76.739999999999995</v>
      </c>
    </row>
    <row r="3921" spans="1:4" x14ac:dyDescent="0.25">
      <c r="A3921" s="176" t="s">
        <v>49593</v>
      </c>
      <c r="B3921" s="176" t="s">
        <v>49594</v>
      </c>
      <c r="C3921" s="176" t="s">
        <v>83</v>
      </c>
      <c r="D3921" s="178">
        <v>76.739999999999995</v>
      </c>
    </row>
    <row r="3922" spans="1:4" x14ac:dyDescent="0.25">
      <c r="A3922" s="176" t="s">
        <v>49595</v>
      </c>
      <c r="B3922" s="176" t="s">
        <v>49596</v>
      </c>
      <c r="C3922" s="176" t="s">
        <v>115</v>
      </c>
      <c r="D3922" s="178">
        <v>1771.52</v>
      </c>
    </row>
    <row r="3923" spans="1:4" x14ac:dyDescent="0.25">
      <c r="A3923" s="176" t="s">
        <v>49597</v>
      </c>
      <c r="B3923" s="176" t="s">
        <v>49598</v>
      </c>
      <c r="C3923" s="176" t="s">
        <v>115</v>
      </c>
      <c r="D3923" s="178">
        <v>1823</v>
      </c>
    </row>
    <row r="3924" spans="1:4" x14ac:dyDescent="0.25">
      <c r="A3924" s="176" t="s">
        <v>49599</v>
      </c>
      <c r="B3924" s="176" t="s">
        <v>49600</v>
      </c>
      <c r="C3924" s="176" t="s">
        <v>115</v>
      </c>
      <c r="D3924" s="178">
        <v>2264.65</v>
      </c>
    </row>
    <row r="3925" spans="1:4" x14ac:dyDescent="0.25">
      <c r="A3925" s="176" t="s">
        <v>49601</v>
      </c>
      <c r="B3925" s="176" t="s">
        <v>49602</v>
      </c>
      <c r="C3925" s="176" t="s">
        <v>115</v>
      </c>
      <c r="D3925" s="178">
        <v>2543.0700000000002</v>
      </c>
    </row>
    <row r="3926" spans="1:4" x14ac:dyDescent="0.25">
      <c r="A3926" s="176" t="s">
        <v>49603</v>
      </c>
      <c r="B3926" s="176" t="s">
        <v>49604</v>
      </c>
      <c r="C3926" s="176" t="s">
        <v>115</v>
      </c>
      <c r="D3926" s="178">
        <v>2982.88</v>
      </c>
    </row>
    <row r="3927" spans="1:4" x14ac:dyDescent="0.25">
      <c r="A3927" s="176" t="s">
        <v>49605</v>
      </c>
      <c r="B3927" s="176" t="s">
        <v>49606</v>
      </c>
      <c r="C3927" s="176" t="s">
        <v>115</v>
      </c>
      <c r="D3927" s="178">
        <v>3245.7</v>
      </c>
    </row>
    <row r="3928" spans="1:4" x14ac:dyDescent="0.25">
      <c r="A3928" s="176" t="s">
        <v>49607</v>
      </c>
      <c r="B3928" s="176" t="s">
        <v>49608</v>
      </c>
      <c r="C3928" s="176" t="s">
        <v>115</v>
      </c>
      <c r="D3928" s="178">
        <v>4234.2299999999996</v>
      </c>
    </row>
    <row r="3929" spans="1:4" x14ac:dyDescent="0.25">
      <c r="A3929" s="176" t="s">
        <v>49609</v>
      </c>
      <c r="B3929" s="176" t="s">
        <v>49610</v>
      </c>
      <c r="C3929" s="176" t="s">
        <v>115</v>
      </c>
      <c r="D3929" s="178">
        <v>5338.7</v>
      </c>
    </row>
    <row r="3930" spans="1:4" x14ac:dyDescent="0.25">
      <c r="A3930" s="176" t="s">
        <v>49611</v>
      </c>
      <c r="B3930" s="176" t="s">
        <v>49612</v>
      </c>
      <c r="C3930" s="176" t="s">
        <v>115</v>
      </c>
      <c r="D3930" s="178">
        <v>2044.52</v>
      </c>
    </row>
    <row r="3931" spans="1:4" x14ac:dyDescent="0.25">
      <c r="A3931" s="176" t="s">
        <v>49613</v>
      </c>
      <c r="B3931" s="176" t="s">
        <v>49614</v>
      </c>
      <c r="C3931" s="176" t="s">
        <v>115</v>
      </c>
      <c r="D3931" s="178">
        <v>2740.04</v>
      </c>
    </row>
    <row r="3932" spans="1:4" x14ac:dyDescent="0.25">
      <c r="A3932" s="176" t="s">
        <v>49615</v>
      </c>
      <c r="B3932" s="176" t="s">
        <v>49616</v>
      </c>
      <c r="C3932" s="176" t="s">
        <v>115</v>
      </c>
      <c r="D3932" s="178">
        <v>3289.33</v>
      </c>
    </row>
    <row r="3933" spans="1:4" x14ac:dyDescent="0.25">
      <c r="A3933" s="176" t="s">
        <v>49617</v>
      </c>
      <c r="B3933" s="176" t="s">
        <v>49618</v>
      </c>
      <c r="C3933" s="176" t="s">
        <v>115</v>
      </c>
      <c r="D3933" s="178">
        <v>4282.1499999999996</v>
      </c>
    </row>
    <row r="3934" spans="1:4" x14ac:dyDescent="0.25">
      <c r="A3934" s="176" t="s">
        <v>49619</v>
      </c>
      <c r="B3934" s="176" t="s">
        <v>49620</v>
      </c>
      <c r="C3934" s="176" t="s">
        <v>115</v>
      </c>
      <c r="D3934" s="178">
        <v>5684.61</v>
      </c>
    </row>
    <row r="3935" spans="1:4" x14ac:dyDescent="0.25">
      <c r="A3935" s="176" t="s">
        <v>49621</v>
      </c>
      <c r="B3935" s="176" t="s">
        <v>49622</v>
      </c>
      <c r="C3935" s="176" t="s">
        <v>115</v>
      </c>
      <c r="D3935" s="178">
        <v>5748.72</v>
      </c>
    </row>
    <row r="3936" spans="1:4" x14ac:dyDescent="0.25">
      <c r="A3936" s="176" t="s">
        <v>49623</v>
      </c>
      <c r="B3936" s="176" t="s">
        <v>49624</v>
      </c>
      <c r="C3936" s="176" t="s">
        <v>115</v>
      </c>
      <c r="D3936" s="178">
        <v>6875.55</v>
      </c>
    </row>
    <row r="3937" spans="1:4" x14ac:dyDescent="0.25">
      <c r="A3937" s="176" t="s">
        <v>49625</v>
      </c>
      <c r="B3937" s="176" t="s">
        <v>49626</v>
      </c>
      <c r="C3937" s="176" t="s">
        <v>115</v>
      </c>
      <c r="D3937" s="178">
        <v>7971.86</v>
      </c>
    </row>
    <row r="3938" spans="1:4" x14ac:dyDescent="0.25">
      <c r="A3938" s="176" t="s">
        <v>49627</v>
      </c>
      <c r="B3938" s="176" t="s">
        <v>49628</v>
      </c>
      <c r="C3938" s="176" t="s">
        <v>115</v>
      </c>
      <c r="D3938" s="178">
        <v>16.46</v>
      </c>
    </row>
    <row r="3939" spans="1:4" x14ac:dyDescent="0.25">
      <c r="A3939" s="176" t="s">
        <v>49629</v>
      </c>
      <c r="B3939" s="176" t="s">
        <v>49630</v>
      </c>
      <c r="C3939" s="176" t="s">
        <v>83</v>
      </c>
      <c r="D3939" s="178">
        <v>32.130000000000003</v>
      </c>
    </row>
    <row r="3940" spans="1:4" x14ac:dyDescent="0.25">
      <c r="A3940" s="176" t="s">
        <v>49631</v>
      </c>
      <c r="B3940" s="176" t="s">
        <v>49632</v>
      </c>
      <c r="C3940" s="176" t="s">
        <v>83</v>
      </c>
      <c r="D3940" s="178">
        <v>15.45</v>
      </c>
    </row>
    <row r="3941" spans="1:4" x14ac:dyDescent="0.25">
      <c r="A3941" s="176" t="s">
        <v>49633</v>
      </c>
      <c r="B3941" s="176" t="s">
        <v>49634</v>
      </c>
      <c r="C3941" s="176" t="s">
        <v>83</v>
      </c>
      <c r="D3941" s="178">
        <v>97.34</v>
      </c>
    </row>
    <row r="3942" spans="1:4" x14ac:dyDescent="0.25">
      <c r="A3942" s="176" t="s">
        <v>49635</v>
      </c>
      <c r="B3942" s="176" t="s">
        <v>49636</v>
      </c>
      <c r="C3942" s="176" t="s">
        <v>115</v>
      </c>
      <c r="D3942" s="178">
        <v>1.78</v>
      </c>
    </row>
    <row r="3943" spans="1:4" x14ac:dyDescent="0.25">
      <c r="A3943" s="176" t="s">
        <v>49637</v>
      </c>
      <c r="B3943" s="176" t="s">
        <v>49638</v>
      </c>
      <c r="C3943" s="176" t="s">
        <v>51</v>
      </c>
      <c r="D3943" s="178">
        <v>14.34</v>
      </c>
    </row>
    <row r="3944" spans="1:4" x14ac:dyDescent="0.25">
      <c r="A3944" s="176" t="s">
        <v>49639</v>
      </c>
      <c r="B3944" s="176" t="s">
        <v>49640</v>
      </c>
      <c r="C3944" s="176" t="s">
        <v>51</v>
      </c>
      <c r="D3944" s="178">
        <v>77.989999999999995</v>
      </c>
    </row>
    <row r="3945" spans="1:4" x14ac:dyDescent="0.25">
      <c r="A3945" s="176" t="s">
        <v>49641</v>
      </c>
      <c r="B3945" s="176" t="s">
        <v>49642</v>
      </c>
      <c r="C3945" s="176" t="s">
        <v>51</v>
      </c>
      <c r="D3945" s="178">
        <v>77.45</v>
      </c>
    </row>
    <row r="3946" spans="1:4" x14ac:dyDescent="0.25">
      <c r="A3946" s="176" t="s">
        <v>49643</v>
      </c>
      <c r="B3946" s="176" t="s">
        <v>49644</v>
      </c>
      <c r="C3946" s="176" t="s">
        <v>115</v>
      </c>
      <c r="D3946" s="178">
        <v>0.64</v>
      </c>
    </row>
    <row r="3947" spans="1:4" x14ac:dyDescent="0.25">
      <c r="A3947" s="176" t="s">
        <v>49645</v>
      </c>
      <c r="B3947" s="176" t="s">
        <v>49646</v>
      </c>
      <c r="C3947" s="176" t="s">
        <v>51</v>
      </c>
      <c r="D3947" s="178">
        <v>12.8</v>
      </c>
    </row>
    <row r="3948" spans="1:4" x14ac:dyDescent="0.25">
      <c r="A3948" s="176" t="s">
        <v>49647</v>
      </c>
      <c r="B3948" s="176" t="s">
        <v>49648</v>
      </c>
      <c r="C3948" s="176" t="s">
        <v>115</v>
      </c>
      <c r="D3948" s="178">
        <v>5.15</v>
      </c>
    </row>
    <row r="3949" spans="1:4" x14ac:dyDescent="0.25">
      <c r="A3949" s="176" t="s">
        <v>49649</v>
      </c>
      <c r="B3949" s="176" t="s">
        <v>49650</v>
      </c>
      <c r="C3949" s="176" t="s">
        <v>322</v>
      </c>
      <c r="D3949" s="178">
        <v>76.296099999999996</v>
      </c>
    </row>
    <row r="3950" spans="1:4" x14ac:dyDescent="0.25">
      <c r="A3950" s="176" t="s">
        <v>49651</v>
      </c>
      <c r="B3950" s="176" t="s">
        <v>49652</v>
      </c>
      <c r="C3950" s="176" t="s">
        <v>322</v>
      </c>
      <c r="D3950" s="178">
        <v>78.3</v>
      </c>
    </row>
    <row r="3951" spans="1:4" x14ac:dyDescent="0.25">
      <c r="A3951" s="176" t="s">
        <v>49653</v>
      </c>
      <c r="B3951" s="176" t="s">
        <v>49654</v>
      </c>
      <c r="C3951" s="176" t="s">
        <v>322</v>
      </c>
      <c r="D3951" s="178">
        <v>110.12</v>
      </c>
    </row>
    <row r="3952" spans="1:4" x14ac:dyDescent="0.25">
      <c r="A3952" s="176" t="s">
        <v>49655</v>
      </c>
      <c r="B3952" s="176" t="s">
        <v>49656</v>
      </c>
      <c r="C3952" s="176" t="s">
        <v>51</v>
      </c>
      <c r="D3952" s="178">
        <v>11.680999999999999</v>
      </c>
    </row>
    <row r="3953" spans="1:4" x14ac:dyDescent="0.25">
      <c r="A3953" s="176" t="s">
        <v>49657</v>
      </c>
      <c r="B3953" s="176" t="s">
        <v>49658</v>
      </c>
      <c r="C3953" s="176" t="s">
        <v>115</v>
      </c>
      <c r="D3953" s="178">
        <v>15.3688</v>
      </c>
    </row>
    <row r="3954" spans="1:4" x14ac:dyDescent="0.25">
      <c r="A3954" s="176" t="s">
        <v>49659</v>
      </c>
      <c r="B3954" s="176" t="s">
        <v>49660</v>
      </c>
      <c r="C3954" s="176" t="s">
        <v>51</v>
      </c>
      <c r="D3954" s="178">
        <v>93</v>
      </c>
    </row>
    <row r="3955" spans="1:4" x14ac:dyDescent="0.25">
      <c r="A3955" s="176" t="s">
        <v>49661</v>
      </c>
      <c r="B3955" s="176" t="s">
        <v>49662</v>
      </c>
      <c r="C3955" s="176" t="s">
        <v>51</v>
      </c>
      <c r="D3955" s="178">
        <v>161.06</v>
      </c>
    </row>
    <row r="3956" spans="1:4" x14ac:dyDescent="0.25">
      <c r="A3956" s="176" t="s">
        <v>49663</v>
      </c>
      <c r="B3956" s="176" t="s">
        <v>49664</v>
      </c>
      <c r="C3956" s="176" t="s">
        <v>51</v>
      </c>
      <c r="D3956" s="178">
        <v>140.03</v>
      </c>
    </row>
    <row r="3957" spans="1:4" x14ac:dyDescent="0.25">
      <c r="A3957" s="176" t="s">
        <v>49665</v>
      </c>
      <c r="B3957" s="176" t="s">
        <v>49666</v>
      </c>
      <c r="C3957" s="176" t="s">
        <v>115</v>
      </c>
      <c r="D3957" s="178">
        <v>6.89</v>
      </c>
    </row>
    <row r="3958" spans="1:4" x14ac:dyDescent="0.25">
      <c r="A3958" s="176" t="s">
        <v>49667</v>
      </c>
      <c r="B3958" s="176" t="s">
        <v>49668</v>
      </c>
      <c r="C3958" s="176" t="s">
        <v>322</v>
      </c>
      <c r="D3958" s="178">
        <v>137.19999999999999</v>
      </c>
    </row>
    <row r="3959" spans="1:4" x14ac:dyDescent="0.25">
      <c r="A3959" s="176" t="s">
        <v>49669</v>
      </c>
      <c r="B3959" s="176" t="s">
        <v>49670</v>
      </c>
      <c r="C3959" s="176" t="s">
        <v>51</v>
      </c>
      <c r="D3959" s="178">
        <v>291.83999999999997</v>
      </c>
    </row>
    <row r="3960" spans="1:4" x14ac:dyDescent="0.25">
      <c r="A3960" s="176" t="s">
        <v>49671</v>
      </c>
      <c r="B3960" s="176" t="s">
        <v>49672</v>
      </c>
      <c r="C3960" s="176" t="s">
        <v>83</v>
      </c>
      <c r="D3960" s="178">
        <v>190.1</v>
      </c>
    </row>
    <row r="3961" spans="1:4" x14ac:dyDescent="0.25">
      <c r="A3961" s="176" t="s">
        <v>49673</v>
      </c>
      <c r="B3961" s="176" t="s">
        <v>49674</v>
      </c>
      <c r="C3961" s="176" t="s">
        <v>115</v>
      </c>
      <c r="D3961" s="178">
        <v>706.99</v>
      </c>
    </row>
    <row r="3962" spans="1:4" x14ac:dyDescent="0.25">
      <c r="A3962" s="176" t="s">
        <v>49675</v>
      </c>
      <c r="B3962" s="176" t="s">
        <v>49676</v>
      </c>
      <c r="C3962" s="176" t="s">
        <v>2187</v>
      </c>
      <c r="D3962" s="178">
        <v>252.8</v>
      </c>
    </row>
    <row r="3963" spans="1:4" x14ac:dyDescent="0.25">
      <c r="A3963" s="176" t="s">
        <v>49677</v>
      </c>
      <c r="B3963" s="176" t="s">
        <v>49678</v>
      </c>
      <c r="C3963" s="176" t="s">
        <v>51</v>
      </c>
      <c r="D3963" s="178">
        <v>11.35</v>
      </c>
    </row>
    <row r="3964" spans="1:4" x14ac:dyDescent="0.25">
      <c r="A3964" s="176" t="s">
        <v>49679</v>
      </c>
      <c r="B3964" s="176" t="s">
        <v>49680</v>
      </c>
      <c r="C3964" s="176" t="s">
        <v>322</v>
      </c>
      <c r="D3964" s="178">
        <v>6.18</v>
      </c>
    </row>
    <row r="3965" spans="1:4" x14ac:dyDescent="0.25">
      <c r="A3965" s="176" t="s">
        <v>49681</v>
      </c>
      <c r="B3965" s="176" t="s">
        <v>49682</v>
      </c>
      <c r="C3965" s="176" t="s">
        <v>322</v>
      </c>
      <c r="D3965" s="178">
        <v>10.3</v>
      </c>
    </row>
    <row r="3966" spans="1:4" x14ac:dyDescent="0.25">
      <c r="A3966" s="176" t="s">
        <v>49683</v>
      </c>
      <c r="B3966" s="176" t="s">
        <v>49684</v>
      </c>
      <c r="C3966" s="176" t="s">
        <v>322</v>
      </c>
      <c r="D3966" s="178">
        <v>15.1822</v>
      </c>
    </row>
    <row r="3967" spans="1:4" x14ac:dyDescent="0.25">
      <c r="A3967" s="176" t="s">
        <v>49685</v>
      </c>
      <c r="B3967" s="176" t="s">
        <v>49686</v>
      </c>
      <c r="C3967" s="176" t="s">
        <v>1467</v>
      </c>
      <c r="D3967" s="178">
        <v>7753.2</v>
      </c>
    </row>
    <row r="3968" spans="1:4" x14ac:dyDescent="0.25">
      <c r="A3968" s="176" t="s">
        <v>49687</v>
      </c>
      <c r="B3968" s="176" t="s">
        <v>49688</v>
      </c>
      <c r="C3968" s="176" t="s">
        <v>83</v>
      </c>
      <c r="D3968" s="178">
        <v>54.59</v>
      </c>
    </row>
    <row r="3969" spans="1:4" x14ac:dyDescent="0.25">
      <c r="A3969" s="176" t="s">
        <v>49689</v>
      </c>
      <c r="B3969" s="176" t="s">
        <v>49690</v>
      </c>
      <c r="C3969" s="176" t="s">
        <v>83</v>
      </c>
      <c r="D3969" s="178">
        <v>60.66</v>
      </c>
    </row>
    <row r="3970" spans="1:4" x14ac:dyDescent="0.25">
      <c r="A3970" s="176" t="s">
        <v>49691</v>
      </c>
      <c r="B3970" s="176" t="s">
        <v>49692</v>
      </c>
      <c r="C3970" s="176" t="s">
        <v>83</v>
      </c>
      <c r="D3970" s="178">
        <v>66.8</v>
      </c>
    </row>
    <row r="3971" spans="1:4" x14ac:dyDescent="0.25">
      <c r="A3971" s="176" t="s">
        <v>49693</v>
      </c>
      <c r="B3971" s="176" t="s">
        <v>49694</v>
      </c>
      <c r="C3971" s="176" t="s">
        <v>115</v>
      </c>
      <c r="D3971" s="178">
        <v>121.07</v>
      </c>
    </row>
    <row r="3972" spans="1:4" x14ac:dyDescent="0.25">
      <c r="A3972" s="176" t="s">
        <v>49695</v>
      </c>
      <c r="B3972" s="176" t="s">
        <v>49696</v>
      </c>
      <c r="C3972" s="176" t="s">
        <v>115</v>
      </c>
      <c r="D3972" s="178">
        <v>298.98</v>
      </c>
    </row>
    <row r="3973" spans="1:4" x14ac:dyDescent="0.25">
      <c r="A3973" s="176" t="s">
        <v>49697</v>
      </c>
      <c r="B3973" s="176" t="s">
        <v>49698</v>
      </c>
      <c r="C3973" s="176" t="s">
        <v>115</v>
      </c>
      <c r="D3973" s="178">
        <v>340.52</v>
      </c>
    </row>
    <row r="3974" spans="1:4" x14ac:dyDescent="0.25">
      <c r="A3974" s="176" t="s">
        <v>49699</v>
      </c>
      <c r="B3974" s="176" t="s">
        <v>49700</v>
      </c>
      <c r="C3974" s="176" t="s">
        <v>115</v>
      </c>
      <c r="D3974" s="178">
        <v>451.48</v>
      </c>
    </row>
    <row r="3975" spans="1:4" x14ac:dyDescent="0.25">
      <c r="A3975" s="176" t="s">
        <v>49701</v>
      </c>
      <c r="B3975" s="176" t="s">
        <v>49702</v>
      </c>
      <c r="C3975" s="176" t="s">
        <v>115</v>
      </c>
      <c r="D3975" s="178">
        <v>463.16</v>
      </c>
    </row>
    <row r="3976" spans="1:4" x14ac:dyDescent="0.25">
      <c r="A3976" s="176" t="s">
        <v>49703</v>
      </c>
      <c r="B3976" s="176" t="s">
        <v>49704</v>
      </c>
      <c r="C3976" s="176" t="s">
        <v>115</v>
      </c>
      <c r="D3976" s="178">
        <v>5466.98</v>
      </c>
    </row>
    <row r="3977" spans="1:4" x14ac:dyDescent="0.25">
      <c r="A3977" s="176" t="s">
        <v>49705</v>
      </c>
      <c r="B3977" s="176" t="s">
        <v>49706</v>
      </c>
      <c r="C3977" s="176" t="s">
        <v>115</v>
      </c>
      <c r="D3977" s="178">
        <v>311.16000000000003</v>
      </c>
    </row>
    <row r="3978" spans="1:4" x14ac:dyDescent="0.25">
      <c r="A3978" s="176" t="s">
        <v>49707</v>
      </c>
      <c r="B3978" s="176" t="s">
        <v>49708</v>
      </c>
      <c r="C3978" s="176" t="s">
        <v>115</v>
      </c>
      <c r="D3978" s="178">
        <v>329.81</v>
      </c>
    </row>
    <row r="3979" spans="1:4" x14ac:dyDescent="0.25">
      <c r="A3979" s="176" t="s">
        <v>49709</v>
      </c>
      <c r="B3979" s="176" t="s">
        <v>49710</v>
      </c>
      <c r="C3979" s="176" t="s">
        <v>115</v>
      </c>
      <c r="D3979" s="178">
        <v>367.38</v>
      </c>
    </row>
    <row r="3980" spans="1:4" x14ac:dyDescent="0.25">
      <c r="A3980" s="176" t="s">
        <v>49711</v>
      </c>
      <c r="B3980" s="176" t="s">
        <v>49712</v>
      </c>
      <c r="C3980" s="176" t="s">
        <v>115</v>
      </c>
      <c r="D3980" s="178">
        <v>384.65</v>
      </c>
    </row>
    <row r="3981" spans="1:4" x14ac:dyDescent="0.25">
      <c r="A3981" s="176" t="s">
        <v>49713</v>
      </c>
      <c r="B3981" s="176" t="s">
        <v>49714</v>
      </c>
      <c r="C3981" s="176" t="s">
        <v>115</v>
      </c>
      <c r="D3981" s="178">
        <v>668.16</v>
      </c>
    </row>
    <row r="3982" spans="1:4" x14ac:dyDescent="0.25">
      <c r="A3982" s="176" t="s">
        <v>49715</v>
      </c>
      <c r="B3982" s="176" t="s">
        <v>49716</v>
      </c>
      <c r="C3982" s="176" t="s">
        <v>115</v>
      </c>
      <c r="D3982" s="178">
        <v>688.16</v>
      </c>
    </row>
    <row r="3983" spans="1:4" x14ac:dyDescent="0.25">
      <c r="A3983" s="176" t="s">
        <v>49717</v>
      </c>
      <c r="B3983" s="176" t="s">
        <v>49718</v>
      </c>
      <c r="C3983" s="176" t="s">
        <v>115</v>
      </c>
      <c r="D3983" s="178">
        <v>706.89</v>
      </c>
    </row>
    <row r="3984" spans="1:4" x14ac:dyDescent="0.25">
      <c r="A3984" s="176" t="s">
        <v>49719</v>
      </c>
      <c r="B3984" s="176" t="s">
        <v>49720</v>
      </c>
      <c r="C3984" s="176" t="s">
        <v>115</v>
      </c>
      <c r="D3984" s="178">
        <v>1180.5999999999999</v>
      </c>
    </row>
    <row r="3985" spans="1:4" x14ac:dyDescent="0.25">
      <c r="A3985" s="176" t="s">
        <v>49721</v>
      </c>
      <c r="B3985" s="176" t="s">
        <v>49722</v>
      </c>
      <c r="C3985" s="176" t="s">
        <v>115</v>
      </c>
      <c r="D3985" s="178">
        <v>2142.0700000000002</v>
      </c>
    </row>
    <row r="3986" spans="1:4" x14ac:dyDescent="0.25">
      <c r="A3986" s="176" t="s">
        <v>49723</v>
      </c>
      <c r="B3986" s="176" t="s">
        <v>49724</v>
      </c>
      <c r="C3986" s="176" t="s">
        <v>115</v>
      </c>
      <c r="D3986" s="178">
        <v>3298.1</v>
      </c>
    </row>
    <row r="3987" spans="1:4" x14ac:dyDescent="0.25">
      <c r="A3987" s="176" t="s">
        <v>49725</v>
      </c>
      <c r="B3987" s="176" t="s">
        <v>49726</v>
      </c>
      <c r="C3987" s="176" t="s">
        <v>115</v>
      </c>
      <c r="D3987" s="178">
        <v>5081.75</v>
      </c>
    </row>
    <row r="3988" spans="1:4" x14ac:dyDescent="0.25">
      <c r="A3988" s="176" t="s">
        <v>49727</v>
      </c>
      <c r="B3988" s="176" t="s">
        <v>49728</v>
      </c>
      <c r="C3988" s="176" t="s">
        <v>115</v>
      </c>
      <c r="D3988" s="178">
        <v>7219.2</v>
      </c>
    </row>
    <row r="3989" spans="1:4" x14ac:dyDescent="0.25">
      <c r="A3989" s="176" t="s">
        <v>49729</v>
      </c>
      <c r="B3989" s="176" t="s">
        <v>49730</v>
      </c>
      <c r="C3989" s="176" t="s">
        <v>115</v>
      </c>
      <c r="D3989" s="178">
        <v>9581.41</v>
      </c>
    </row>
    <row r="3990" spans="1:4" x14ac:dyDescent="0.25">
      <c r="A3990" s="176" t="s">
        <v>49731</v>
      </c>
      <c r="B3990" s="176" t="s">
        <v>49732</v>
      </c>
      <c r="C3990" s="176" t="s">
        <v>51</v>
      </c>
      <c r="D3990" s="178">
        <v>17.913699999999999</v>
      </c>
    </row>
    <row r="3991" spans="1:4" x14ac:dyDescent="0.25">
      <c r="A3991" s="176" t="s">
        <v>49733</v>
      </c>
      <c r="B3991" s="176" t="s">
        <v>49734</v>
      </c>
      <c r="C3991" s="176" t="s">
        <v>1467</v>
      </c>
      <c r="D3991" s="178">
        <v>630</v>
      </c>
    </row>
    <row r="3992" spans="1:4" x14ac:dyDescent="0.25">
      <c r="A3992" s="176" t="s">
        <v>49735</v>
      </c>
      <c r="B3992" s="176" t="s">
        <v>49736</v>
      </c>
      <c r="C3992" s="176" t="s">
        <v>1467</v>
      </c>
      <c r="D3992" s="178">
        <v>600</v>
      </c>
    </row>
    <row r="3993" spans="1:4" x14ac:dyDescent="0.25">
      <c r="A3993" s="176" t="s">
        <v>49737</v>
      </c>
      <c r="B3993" s="176" t="s">
        <v>49738</v>
      </c>
      <c r="C3993" s="176" t="s">
        <v>322</v>
      </c>
      <c r="D3993" s="178">
        <v>249.26</v>
      </c>
    </row>
    <row r="3994" spans="1:4" x14ac:dyDescent="0.25">
      <c r="A3994" s="176" t="s">
        <v>49739</v>
      </c>
      <c r="B3994" s="176" t="s">
        <v>49740</v>
      </c>
      <c r="C3994" s="176" t="s">
        <v>322</v>
      </c>
      <c r="D3994" s="178">
        <v>260</v>
      </c>
    </row>
    <row r="3995" spans="1:4" x14ac:dyDescent="0.25">
      <c r="A3995" s="176" t="s">
        <v>49741</v>
      </c>
      <c r="B3995" s="176" t="s">
        <v>49742</v>
      </c>
      <c r="C3995" s="176" t="s">
        <v>322</v>
      </c>
      <c r="D3995" s="178">
        <v>182.31</v>
      </c>
    </row>
    <row r="3996" spans="1:4" x14ac:dyDescent="0.25">
      <c r="A3996" s="176" t="s">
        <v>49743</v>
      </c>
      <c r="B3996" s="176" t="s">
        <v>49744</v>
      </c>
      <c r="C3996" s="176" t="s">
        <v>115</v>
      </c>
      <c r="D3996" s="178">
        <v>330578.5</v>
      </c>
    </row>
    <row r="3997" spans="1:4" x14ac:dyDescent="0.25">
      <c r="A3997" s="176" t="s">
        <v>49745</v>
      </c>
      <c r="B3997" s="176" t="s">
        <v>49746</v>
      </c>
      <c r="C3997" s="176" t="s">
        <v>115</v>
      </c>
      <c r="D3997" s="178">
        <v>925000</v>
      </c>
    </row>
    <row r="3998" spans="1:4" x14ac:dyDescent="0.25">
      <c r="A3998" s="176" t="s">
        <v>49747</v>
      </c>
      <c r="B3998" s="176" t="s">
        <v>49748</v>
      </c>
      <c r="C3998" s="176" t="s">
        <v>115</v>
      </c>
      <c r="D3998" s="178">
        <v>358936.46</v>
      </c>
    </row>
    <row r="3999" spans="1:4" x14ac:dyDescent="0.25">
      <c r="A3999" s="176" t="s">
        <v>49749</v>
      </c>
      <c r="B3999" s="176" t="s">
        <v>49750</v>
      </c>
      <c r="C3999" s="176" t="s">
        <v>115</v>
      </c>
      <c r="D3999" s="178">
        <v>216300</v>
      </c>
    </row>
    <row r="4000" spans="1:4" x14ac:dyDescent="0.25">
      <c r="A4000" s="176" t="s">
        <v>49751</v>
      </c>
      <c r="B4000" s="176" t="s">
        <v>49752</v>
      </c>
      <c r="C4000" s="176" t="s">
        <v>115</v>
      </c>
      <c r="D4000" s="178">
        <v>864420.92</v>
      </c>
    </row>
    <row r="4001" spans="1:4" x14ac:dyDescent="0.25">
      <c r="A4001" s="176" t="s">
        <v>49753</v>
      </c>
      <c r="B4001" s="176" t="s">
        <v>49754</v>
      </c>
      <c r="C4001" s="176" t="s">
        <v>115</v>
      </c>
      <c r="D4001" s="178">
        <v>69779.86</v>
      </c>
    </row>
    <row r="4002" spans="1:4" x14ac:dyDescent="0.25">
      <c r="A4002" s="176" t="s">
        <v>49755</v>
      </c>
      <c r="B4002" s="176" t="s">
        <v>49756</v>
      </c>
      <c r="C4002" s="176" t="s">
        <v>115</v>
      </c>
      <c r="D4002" s="178">
        <v>283235.73</v>
      </c>
    </row>
    <row r="4003" spans="1:4" x14ac:dyDescent="0.25">
      <c r="A4003" s="176" t="s">
        <v>49757</v>
      </c>
      <c r="B4003" s="176" t="s">
        <v>49758</v>
      </c>
      <c r="C4003" s="176" t="s">
        <v>115</v>
      </c>
      <c r="D4003" s="178">
        <v>817474</v>
      </c>
    </row>
    <row r="4004" spans="1:4" x14ac:dyDescent="0.25">
      <c r="A4004" s="176" t="s">
        <v>49759</v>
      </c>
      <c r="B4004" s="176" t="s">
        <v>49760</v>
      </c>
      <c r="C4004" s="176" t="s">
        <v>115</v>
      </c>
      <c r="D4004" s="178">
        <v>952000</v>
      </c>
    </row>
    <row r="4005" spans="1:4" x14ac:dyDescent="0.25">
      <c r="A4005" s="176" t="s">
        <v>49761</v>
      </c>
      <c r="B4005" s="176" t="s">
        <v>49762</v>
      </c>
      <c r="C4005" s="176" t="s">
        <v>115</v>
      </c>
      <c r="D4005" s="178">
        <v>1156000</v>
      </c>
    </row>
    <row r="4006" spans="1:4" x14ac:dyDescent="0.25">
      <c r="A4006" s="176" t="s">
        <v>49763</v>
      </c>
      <c r="B4006" s="176" t="s">
        <v>49764</v>
      </c>
      <c r="C4006" s="176" t="s">
        <v>115</v>
      </c>
      <c r="D4006" s="178">
        <v>306289.62</v>
      </c>
    </row>
    <row r="4007" spans="1:4" x14ac:dyDescent="0.25">
      <c r="A4007" s="176" t="s">
        <v>49765</v>
      </c>
      <c r="B4007" s="176" t="s">
        <v>49766</v>
      </c>
      <c r="C4007" s="176" t="s">
        <v>115</v>
      </c>
      <c r="D4007" s="178">
        <v>391400</v>
      </c>
    </row>
    <row r="4008" spans="1:4" x14ac:dyDescent="0.25">
      <c r="A4008" s="176" t="s">
        <v>49767</v>
      </c>
      <c r="B4008" s="176" t="s">
        <v>57648</v>
      </c>
      <c r="C4008" s="176" t="s">
        <v>115</v>
      </c>
      <c r="D4008" s="178">
        <v>430540</v>
      </c>
    </row>
    <row r="4009" spans="1:4" x14ac:dyDescent="0.25">
      <c r="A4009" s="176" t="s">
        <v>49768</v>
      </c>
      <c r="B4009" s="176" t="s">
        <v>57063</v>
      </c>
      <c r="C4009" s="176" t="s">
        <v>115</v>
      </c>
      <c r="D4009" s="178">
        <v>102752.8</v>
      </c>
    </row>
    <row r="4010" spans="1:4" x14ac:dyDescent="0.25">
      <c r="A4010" s="176" t="s">
        <v>49769</v>
      </c>
      <c r="B4010" s="176" t="s">
        <v>57064</v>
      </c>
      <c r="C4010" s="176" t="s">
        <v>115</v>
      </c>
      <c r="D4010" s="178">
        <v>147500</v>
      </c>
    </row>
    <row r="4011" spans="1:4" x14ac:dyDescent="0.25">
      <c r="A4011" s="176" t="s">
        <v>49770</v>
      </c>
      <c r="B4011" s="176" t="s">
        <v>57065</v>
      </c>
      <c r="C4011" s="176" t="s">
        <v>115</v>
      </c>
      <c r="D4011" s="178">
        <v>194500</v>
      </c>
    </row>
    <row r="4012" spans="1:4" x14ac:dyDescent="0.25">
      <c r="A4012" s="176" t="s">
        <v>49771</v>
      </c>
      <c r="B4012" s="176" t="s">
        <v>57066</v>
      </c>
      <c r="C4012" s="176" t="s">
        <v>115</v>
      </c>
      <c r="D4012" s="178">
        <v>181195</v>
      </c>
    </row>
    <row r="4013" spans="1:4" x14ac:dyDescent="0.25">
      <c r="A4013" s="176" t="s">
        <v>49772</v>
      </c>
      <c r="B4013" s="176" t="s">
        <v>57067</v>
      </c>
      <c r="C4013" s="176" t="s">
        <v>115</v>
      </c>
      <c r="D4013" s="178">
        <v>344150</v>
      </c>
    </row>
    <row r="4014" spans="1:4" x14ac:dyDescent="0.25">
      <c r="A4014" s="176" t="s">
        <v>49773</v>
      </c>
      <c r="B4014" s="176" t="s">
        <v>57649</v>
      </c>
      <c r="C4014" s="176" t="s">
        <v>115</v>
      </c>
      <c r="D4014" s="178">
        <v>751900</v>
      </c>
    </row>
    <row r="4015" spans="1:4" x14ac:dyDescent="0.25">
      <c r="A4015" s="176" t="s">
        <v>49774</v>
      </c>
      <c r="B4015" s="176" t="s">
        <v>49775</v>
      </c>
      <c r="C4015" s="176" t="s">
        <v>115</v>
      </c>
      <c r="D4015" s="178">
        <v>1557.35</v>
      </c>
    </row>
    <row r="4016" spans="1:4" x14ac:dyDescent="0.25">
      <c r="A4016" s="176" t="s">
        <v>49776</v>
      </c>
      <c r="B4016" s="176" t="s">
        <v>49777</v>
      </c>
      <c r="C4016" s="176" t="s">
        <v>115</v>
      </c>
      <c r="D4016" s="178">
        <v>7827.02</v>
      </c>
    </row>
    <row r="4017" spans="1:4" x14ac:dyDescent="0.25">
      <c r="A4017" s="176" t="s">
        <v>49778</v>
      </c>
      <c r="B4017" s="176" t="s">
        <v>49779</v>
      </c>
      <c r="C4017" s="176" t="s">
        <v>115</v>
      </c>
      <c r="D4017" s="178">
        <v>36977</v>
      </c>
    </row>
    <row r="4018" spans="1:4" x14ac:dyDescent="0.25">
      <c r="A4018" s="176" t="s">
        <v>49780</v>
      </c>
      <c r="B4018" s="176" t="s">
        <v>49781</v>
      </c>
      <c r="C4018" s="176" t="s">
        <v>115</v>
      </c>
      <c r="D4018" s="178">
        <v>2266000</v>
      </c>
    </row>
    <row r="4019" spans="1:4" x14ac:dyDescent="0.25">
      <c r="A4019" s="176" t="s">
        <v>49782</v>
      </c>
      <c r="B4019" s="176" t="s">
        <v>49783</v>
      </c>
      <c r="C4019" s="176" t="s">
        <v>115</v>
      </c>
      <c r="D4019" s="178">
        <v>2665815.77</v>
      </c>
    </row>
    <row r="4020" spans="1:4" x14ac:dyDescent="0.25">
      <c r="A4020" s="176" t="s">
        <v>49784</v>
      </c>
      <c r="B4020" s="176" t="s">
        <v>49785</v>
      </c>
      <c r="C4020" s="176" t="s">
        <v>115</v>
      </c>
      <c r="D4020" s="178">
        <v>6277003.8899999997</v>
      </c>
    </row>
    <row r="4021" spans="1:4" x14ac:dyDescent="0.25">
      <c r="A4021" s="176" t="s">
        <v>49786</v>
      </c>
      <c r="B4021" s="176" t="s">
        <v>49787</v>
      </c>
      <c r="C4021" s="176" t="s">
        <v>115</v>
      </c>
      <c r="D4021" s="178">
        <v>403080.8</v>
      </c>
    </row>
    <row r="4022" spans="1:4" x14ac:dyDescent="0.25">
      <c r="A4022" s="176" t="s">
        <v>49788</v>
      </c>
      <c r="B4022" s="176" t="s">
        <v>49789</v>
      </c>
      <c r="C4022" s="176" t="s">
        <v>115</v>
      </c>
      <c r="D4022" s="178">
        <v>1442000</v>
      </c>
    </row>
    <row r="4023" spans="1:4" x14ac:dyDescent="0.25">
      <c r="A4023" s="176" t="s">
        <v>49790</v>
      </c>
      <c r="B4023" s="176" t="s">
        <v>58789</v>
      </c>
      <c r="C4023" s="176" t="s">
        <v>115</v>
      </c>
      <c r="D4023" s="178">
        <v>133900</v>
      </c>
    </row>
    <row r="4024" spans="1:4" x14ac:dyDescent="0.25">
      <c r="A4024" s="176" t="s">
        <v>49791</v>
      </c>
      <c r="B4024" s="176" t="s">
        <v>49792</v>
      </c>
      <c r="C4024" s="176" t="s">
        <v>115</v>
      </c>
      <c r="D4024" s="178">
        <v>5980000</v>
      </c>
    </row>
    <row r="4025" spans="1:4" x14ac:dyDescent="0.25">
      <c r="A4025" s="176" t="s">
        <v>49793</v>
      </c>
      <c r="B4025" s="176" t="s">
        <v>49794</v>
      </c>
      <c r="C4025" s="176" t="s">
        <v>83</v>
      </c>
      <c r="D4025" s="178">
        <v>0.68400000000000005</v>
      </c>
    </row>
    <row r="4026" spans="1:4" x14ac:dyDescent="0.25">
      <c r="A4026" s="176" t="s">
        <v>49795</v>
      </c>
      <c r="B4026" s="176" t="s">
        <v>49796</v>
      </c>
      <c r="C4026" s="176" t="s">
        <v>115</v>
      </c>
      <c r="D4026" s="178">
        <v>124.76179999999999</v>
      </c>
    </row>
    <row r="4027" spans="1:4" x14ac:dyDescent="0.25">
      <c r="A4027" s="176" t="s">
        <v>49797</v>
      </c>
      <c r="B4027" s="176" t="s">
        <v>49798</v>
      </c>
      <c r="C4027" s="176" t="s">
        <v>115</v>
      </c>
      <c r="D4027" s="178">
        <v>43.53</v>
      </c>
    </row>
    <row r="4028" spans="1:4" x14ac:dyDescent="0.25">
      <c r="A4028" s="176" t="s">
        <v>49799</v>
      </c>
      <c r="B4028" s="176" t="s">
        <v>49800</v>
      </c>
      <c r="C4028" s="176" t="s">
        <v>115</v>
      </c>
      <c r="D4028" s="178">
        <v>50.53</v>
      </c>
    </row>
    <row r="4029" spans="1:4" x14ac:dyDescent="0.25">
      <c r="A4029" s="176" t="s">
        <v>49801</v>
      </c>
      <c r="B4029" s="176" t="s">
        <v>49802</v>
      </c>
      <c r="C4029" s="176" t="s">
        <v>115</v>
      </c>
      <c r="D4029" s="178">
        <v>53.46</v>
      </c>
    </row>
    <row r="4030" spans="1:4" x14ac:dyDescent="0.25">
      <c r="A4030" s="176" t="s">
        <v>49803</v>
      </c>
      <c r="B4030" s="176" t="s">
        <v>49804</v>
      </c>
      <c r="C4030" s="176" t="s">
        <v>115</v>
      </c>
      <c r="D4030" s="178">
        <v>152.26</v>
      </c>
    </row>
    <row r="4031" spans="1:4" x14ac:dyDescent="0.25">
      <c r="A4031" s="176" t="s">
        <v>49805</v>
      </c>
      <c r="B4031" s="176" t="s">
        <v>49806</v>
      </c>
      <c r="C4031" s="176" t="s">
        <v>115</v>
      </c>
      <c r="D4031" s="178">
        <v>508.26</v>
      </c>
    </row>
    <row r="4032" spans="1:4" x14ac:dyDescent="0.25">
      <c r="A4032" s="176" t="s">
        <v>49807</v>
      </c>
      <c r="B4032" s="176" t="s">
        <v>49808</v>
      </c>
      <c r="C4032" s="176" t="s">
        <v>115</v>
      </c>
      <c r="D4032" s="178">
        <v>370.79</v>
      </c>
    </row>
    <row r="4033" spans="1:4" x14ac:dyDescent="0.25">
      <c r="A4033" s="176" t="s">
        <v>49809</v>
      </c>
      <c r="B4033" s="176" t="s">
        <v>49810</v>
      </c>
      <c r="C4033" s="176" t="s">
        <v>115</v>
      </c>
      <c r="D4033" s="178">
        <v>2934.47</v>
      </c>
    </row>
    <row r="4034" spans="1:4" x14ac:dyDescent="0.25">
      <c r="A4034" s="176" t="s">
        <v>49811</v>
      </c>
      <c r="B4034" s="176" t="s">
        <v>49812</v>
      </c>
      <c r="C4034" s="176" t="s">
        <v>49813</v>
      </c>
      <c r="D4034" s="178">
        <v>18.73</v>
      </c>
    </row>
    <row r="4035" spans="1:4" x14ac:dyDescent="0.25">
      <c r="A4035" s="176" t="s">
        <v>49814</v>
      </c>
      <c r="B4035" s="176" t="s">
        <v>49815</v>
      </c>
      <c r="C4035" s="176" t="s">
        <v>115</v>
      </c>
      <c r="D4035" s="178">
        <v>569.07000000000005</v>
      </c>
    </row>
    <row r="4036" spans="1:4" x14ac:dyDescent="0.25">
      <c r="A4036" s="176" t="s">
        <v>49816</v>
      </c>
      <c r="B4036" s="176" t="s">
        <v>49817</v>
      </c>
      <c r="C4036" s="176" t="s">
        <v>115</v>
      </c>
      <c r="D4036" s="178">
        <v>67.760000000000005</v>
      </c>
    </row>
    <row r="4037" spans="1:4" x14ac:dyDescent="0.25">
      <c r="A4037" s="176" t="s">
        <v>49818</v>
      </c>
      <c r="B4037" s="176" t="s">
        <v>49819</v>
      </c>
      <c r="C4037" s="176" t="s">
        <v>115</v>
      </c>
      <c r="D4037" s="178">
        <v>56.55</v>
      </c>
    </row>
    <row r="4038" spans="1:4" x14ac:dyDescent="0.25">
      <c r="A4038" s="176" t="s">
        <v>49820</v>
      </c>
      <c r="B4038" s="176" t="s">
        <v>49821</v>
      </c>
      <c r="C4038" s="176" t="s">
        <v>115</v>
      </c>
      <c r="D4038" s="178">
        <v>25.44</v>
      </c>
    </row>
    <row r="4039" spans="1:4" x14ac:dyDescent="0.25">
      <c r="A4039" s="176" t="s">
        <v>49822</v>
      </c>
      <c r="B4039" s="176" t="s">
        <v>49823</v>
      </c>
      <c r="C4039" s="176" t="s">
        <v>83</v>
      </c>
      <c r="D4039" s="178">
        <v>13.48</v>
      </c>
    </row>
    <row r="4040" spans="1:4" x14ac:dyDescent="0.25">
      <c r="A4040" s="176" t="s">
        <v>49824</v>
      </c>
      <c r="B4040" s="176" t="s">
        <v>49825</v>
      </c>
      <c r="C4040" s="176" t="s">
        <v>83</v>
      </c>
      <c r="D4040" s="178">
        <v>7.55</v>
      </c>
    </row>
    <row r="4041" spans="1:4" x14ac:dyDescent="0.25">
      <c r="A4041" s="176" t="s">
        <v>49826</v>
      </c>
      <c r="B4041" s="176" t="s">
        <v>49827</v>
      </c>
      <c r="C4041" s="176" t="s">
        <v>83</v>
      </c>
      <c r="D4041" s="178">
        <v>18.760000000000002</v>
      </c>
    </row>
    <row r="4042" spans="1:4" x14ac:dyDescent="0.25">
      <c r="A4042" s="176" t="s">
        <v>49828</v>
      </c>
      <c r="B4042" s="176" t="s">
        <v>49829</v>
      </c>
      <c r="C4042" s="176" t="s">
        <v>115</v>
      </c>
      <c r="D4042" s="178">
        <v>2063.502</v>
      </c>
    </row>
    <row r="4043" spans="1:4" x14ac:dyDescent="0.25">
      <c r="A4043" s="176" t="s">
        <v>49830</v>
      </c>
      <c r="B4043" s="176" t="s">
        <v>49831</v>
      </c>
      <c r="C4043" s="176" t="s">
        <v>51</v>
      </c>
      <c r="D4043" s="178">
        <v>72.180000000000007</v>
      </c>
    </row>
    <row r="4044" spans="1:4" x14ac:dyDescent="0.25">
      <c r="A4044" s="176" t="s">
        <v>49832</v>
      </c>
      <c r="B4044" s="176" t="s">
        <v>49833</v>
      </c>
      <c r="C4044" s="176" t="s">
        <v>115</v>
      </c>
      <c r="D4044" s="178">
        <v>123.6</v>
      </c>
    </row>
    <row r="4045" spans="1:4" x14ac:dyDescent="0.25">
      <c r="A4045" s="176" t="s">
        <v>49834</v>
      </c>
      <c r="B4045" s="176" t="s">
        <v>49835</v>
      </c>
      <c r="C4045" s="176" t="s">
        <v>115</v>
      </c>
      <c r="D4045" s="178">
        <v>7.0000000000000007E-2</v>
      </c>
    </row>
    <row r="4046" spans="1:4" x14ac:dyDescent="0.25">
      <c r="A4046" s="176" t="s">
        <v>49836</v>
      </c>
      <c r="B4046" s="176" t="s">
        <v>49837</v>
      </c>
      <c r="C4046" s="176" t="s">
        <v>115</v>
      </c>
      <c r="D4046" s="178">
        <v>100.9295</v>
      </c>
    </row>
    <row r="4047" spans="1:4" x14ac:dyDescent="0.25">
      <c r="A4047" s="176" t="s">
        <v>49838</v>
      </c>
      <c r="B4047" s="176" t="s">
        <v>49839</v>
      </c>
      <c r="C4047" s="176" t="s">
        <v>115</v>
      </c>
      <c r="D4047" s="178">
        <v>130</v>
      </c>
    </row>
    <row r="4048" spans="1:4" x14ac:dyDescent="0.25">
      <c r="A4048" s="176" t="s">
        <v>49840</v>
      </c>
      <c r="B4048" s="176" t="s">
        <v>49841</v>
      </c>
      <c r="C4048" s="176" t="s">
        <v>115</v>
      </c>
      <c r="D4048" s="178">
        <v>63.09</v>
      </c>
    </row>
    <row r="4049" spans="1:4" x14ac:dyDescent="0.25">
      <c r="A4049" s="176" t="s">
        <v>49842</v>
      </c>
      <c r="B4049" s="176" t="s">
        <v>49843</v>
      </c>
      <c r="C4049" s="176" t="s">
        <v>949</v>
      </c>
      <c r="D4049" s="178">
        <v>61.89</v>
      </c>
    </row>
    <row r="4050" spans="1:4" x14ac:dyDescent="0.25">
      <c r="A4050" s="176" t="s">
        <v>49844</v>
      </c>
      <c r="B4050" s="176" t="s">
        <v>49845</v>
      </c>
      <c r="C4050" s="176" t="s">
        <v>949</v>
      </c>
      <c r="D4050" s="178">
        <v>26.55</v>
      </c>
    </row>
    <row r="4051" spans="1:4" x14ac:dyDescent="0.25">
      <c r="A4051" s="176" t="s">
        <v>49846</v>
      </c>
      <c r="B4051" s="176" t="s">
        <v>49847</v>
      </c>
      <c r="C4051" s="176" t="s">
        <v>1707</v>
      </c>
      <c r="D4051" s="178">
        <v>1270</v>
      </c>
    </row>
    <row r="4052" spans="1:4" x14ac:dyDescent="0.25">
      <c r="A4052" s="176" t="s">
        <v>49848</v>
      </c>
      <c r="B4052" s="176" t="s">
        <v>49849</v>
      </c>
      <c r="C4052" s="176" t="s">
        <v>1467</v>
      </c>
      <c r="D4052" s="178">
        <v>616.97</v>
      </c>
    </row>
    <row r="4053" spans="1:4" x14ac:dyDescent="0.25">
      <c r="A4053" s="176" t="s">
        <v>49850</v>
      </c>
      <c r="B4053" s="176" t="s">
        <v>49851</v>
      </c>
      <c r="C4053" s="176" t="s">
        <v>1467</v>
      </c>
      <c r="D4053" s="178">
        <v>555.27</v>
      </c>
    </row>
    <row r="4054" spans="1:4" x14ac:dyDescent="0.25">
      <c r="A4054" s="176" t="s">
        <v>49852</v>
      </c>
      <c r="B4054" s="176" t="s">
        <v>49853</v>
      </c>
      <c r="C4054" s="176" t="s">
        <v>83</v>
      </c>
      <c r="D4054" s="178">
        <v>401.7</v>
      </c>
    </row>
    <row r="4055" spans="1:4" x14ac:dyDescent="0.25">
      <c r="A4055" s="176" t="s">
        <v>49854</v>
      </c>
      <c r="B4055" s="176" t="s">
        <v>49855</v>
      </c>
      <c r="C4055" s="176" t="s">
        <v>83</v>
      </c>
      <c r="D4055" s="178">
        <v>536.6</v>
      </c>
    </row>
    <row r="4056" spans="1:4" x14ac:dyDescent="0.25">
      <c r="A4056" s="176" t="s">
        <v>49856</v>
      </c>
      <c r="B4056" s="176" t="s">
        <v>49857</v>
      </c>
      <c r="C4056" s="176" t="s">
        <v>51</v>
      </c>
      <c r="D4056" s="178">
        <v>7.1224999999999996</v>
      </c>
    </row>
    <row r="4057" spans="1:4" x14ac:dyDescent="0.25">
      <c r="A4057" s="176" t="s">
        <v>49858</v>
      </c>
      <c r="B4057" s="176" t="s">
        <v>49859</v>
      </c>
      <c r="C4057" s="176" t="s">
        <v>1707</v>
      </c>
      <c r="D4057" s="178">
        <v>4971.9075000000003</v>
      </c>
    </row>
    <row r="4058" spans="1:4" x14ac:dyDescent="0.25">
      <c r="A4058" s="176" t="s">
        <v>49860</v>
      </c>
      <c r="B4058" s="176" t="s">
        <v>49861</v>
      </c>
      <c r="C4058" s="176" t="s">
        <v>1707</v>
      </c>
      <c r="D4058" s="178">
        <v>5280.2006000000001</v>
      </c>
    </row>
    <row r="4059" spans="1:4" x14ac:dyDescent="0.25">
      <c r="A4059" s="176" t="s">
        <v>49862</v>
      </c>
      <c r="B4059" s="176" t="s">
        <v>49863</v>
      </c>
      <c r="C4059" s="176" t="s">
        <v>949</v>
      </c>
      <c r="D4059" s="178">
        <v>31.72</v>
      </c>
    </row>
    <row r="4060" spans="1:4" x14ac:dyDescent="0.25">
      <c r="A4060" s="176" t="s">
        <v>49864</v>
      </c>
      <c r="B4060" s="176" t="s">
        <v>49865</v>
      </c>
      <c r="C4060" s="176" t="s">
        <v>322</v>
      </c>
      <c r="D4060" s="178">
        <v>1.4838</v>
      </c>
    </row>
    <row r="4061" spans="1:4" x14ac:dyDescent="0.25">
      <c r="A4061" s="176" t="s">
        <v>49866</v>
      </c>
      <c r="B4061" s="176" t="s">
        <v>49867</v>
      </c>
      <c r="C4061" s="176" t="s">
        <v>115</v>
      </c>
      <c r="D4061" s="178">
        <v>46.94</v>
      </c>
    </row>
    <row r="4062" spans="1:4" x14ac:dyDescent="0.25">
      <c r="A4062" s="176" t="s">
        <v>49868</v>
      </c>
      <c r="B4062" s="176" t="s">
        <v>49869</v>
      </c>
      <c r="C4062" s="176" t="s">
        <v>115</v>
      </c>
      <c r="D4062" s="178">
        <v>36.47</v>
      </c>
    </row>
    <row r="4063" spans="1:4" x14ac:dyDescent="0.25">
      <c r="A4063" s="176" t="s">
        <v>49870</v>
      </c>
      <c r="B4063" s="176" t="s">
        <v>49871</v>
      </c>
      <c r="C4063" s="176" t="s">
        <v>1707</v>
      </c>
      <c r="D4063" s="178">
        <v>5253</v>
      </c>
    </row>
    <row r="4064" spans="1:4" x14ac:dyDescent="0.25">
      <c r="A4064" s="176" t="s">
        <v>49872</v>
      </c>
      <c r="B4064" s="176" t="s">
        <v>49873</v>
      </c>
      <c r="C4064" s="176" t="s">
        <v>51</v>
      </c>
      <c r="D4064" s="178">
        <v>39.14</v>
      </c>
    </row>
    <row r="4065" spans="1:4" x14ac:dyDescent="0.25">
      <c r="A4065" s="176" t="s">
        <v>49874</v>
      </c>
      <c r="B4065" s="176" t="s">
        <v>49875</v>
      </c>
      <c r="C4065" s="176" t="s">
        <v>949</v>
      </c>
      <c r="D4065" s="178">
        <v>49.04</v>
      </c>
    </row>
    <row r="4066" spans="1:4" x14ac:dyDescent="0.25">
      <c r="A4066" s="176" t="s">
        <v>49876</v>
      </c>
      <c r="B4066" s="176" t="s">
        <v>49877</v>
      </c>
      <c r="C4066" s="176" t="s">
        <v>51</v>
      </c>
      <c r="D4066" s="178">
        <v>2.5750000000000002</v>
      </c>
    </row>
    <row r="4067" spans="1:4" x14ac:dyDescent="0.25">
      <c r="A4067" s="176" t="s">
        <v>49878</v>
      </c>
      <c r="B4067" s="176" t="s">
        <v>49879</v>
      </c>
      <c r="C4067" s="176" t="s">
        <v>4054</v>
      </c>
      <c r="D4067" s="178">
        <v>1350</v>
      </c>
    </row>
    <row r="4068" spans="1:4" x14ac:dyDescent="0.25">
      <c r="A4068" s="176" t="s">
        <v>49880</v>
      </c>
      <c r="B4068" s="176" t="s">
        <v>49881</v>
      </c>
      <c r="C4068" s="176" t="s">
        <v>51</v>
      </c>
      <c r="D4068" s="178">
        <v>1079.44</v>
      </c>
    </row>
    <row r="4069" spans="1:4" x14ac:dyDescent="0.25">
      <c r="A4069" s="176" t="s">
        <v>49882</v>
      </c>
      <c r="B4069" s="176" t="s">
        <v>49883</v>
      </c>
      <c r="C4069" s="176" t="s">
        <v>51</v>
      </c>
      <c r="D4069" s="178">
        <v>58.57</v>
      </c>
    </row>
    <row r="4070" spans="1:4" x14ac:dyDescent="0.25">
      <c r="A4070" s="176" t="s">
        <v>49884</v>
      </c>
      <c r="B4070" s="176" t="s">
        <v>49885</v>
      </c>
      <c r="C4070" s="176" t="s">
        <v>115</v>
      </c>
      <c r="D4070" s="178">
        <v>29.15</v>
      </c>
    </row>
    <row r="4071" spans="1:4" x14ac:dyDescent="0.25">
      <c r="A4071" s="176" t="s">
        <v>49886</v>
      </c>
      <c r="B4071" s="176" t="s">
        <v>49887</v>
      </c>
      <c r="C4071" s="176" t="s">
        <v>51</v>
      </c>
      <c r="D4071" s="178">
        <v>14.66</v>
      </c>
    </row>
    <row r="4072" spans="1:4" x14ac:dyDescent="0.25">
      <c r="A4072" s="176" t="s">
        <v>49888</v>
      </c>
      <c r="B4072" s="176" t="s">
        <v>49889</v>
      </c>
      <c r="C4072" s="176" t="s">
        <v>115</v>
      </c>
      <c r="D4072" s="178">
        <v>3.39</v>
      </c>
    </row>
    <row r="4073" spans="1:4" x14ac:dyDescent="0.25">
      <c r="A4073" s="176" t="s">
        <v>49890</v>
      </c>
      <c r="B4073" s="176" t="s">
        <v>49891</v>
      </c>
      <c r="C4073" s="176" t="s">
        <v>115</v>
      </c>
      <c r="D4073" s="178">
        <v>121.53</v>
      </c>
    </row>
    <row r="4074" spans="1:4" x14ac:dyDescent="0.25">
      <c r="A4074" s="176" t="s">
        <v>49892</v>
      </c>
      <c r="B4074" s="176" t="s">
        <v>49893</v>
      </c>
      <c r="C4074" s="176" t="s">
        <v>115</v>
      </c>
      <c r="D4074" s="178">
        <v>37.630000000000003</v>
      </c>
    </row>
    <row r="4075" spans="1:4" x14ac:dyDescent="0.25">
      <c r="A4075" s="176" t="s">
        <v>49894</v>
      </c>
      <c r="B4075" s="176" t="s">
        <v>49895</v>
      </c>
      <c r="C4075" s="176" t="s">
        <v>51</v>
      </c>
      <c r="D4075" s="178">
        <v>7.83</v>
      </c>
    </row>
    <row r="4076" spans="1:4" x14ac:dyDescent="0.25">
      <c r="A4076" s="176" t="s">
        <v>49896</v>
      </c>
      <c r="B4076" s="176" t="s">
        <v>49897</v>
      </c>
      <c r="C4076" s="176" t="s">
        <v>115</v>
      </c>
      <c r="D4076" s="178">
        <v>5032.92</v>
      </c>
    </row>
    <row r="4077" spans="1:4" x14ac:dyDescent="0.25">
      <c r="A4077" s="176" t="s">
        <v>49898</v>
      </c>
      <c r="B4077" s="176" t="s">
        <v>49899</v>
      </c>
      <c r="C4077" s="176" t="s">
        <v>322</v>
      </c>
      <c r="D4077" s="178">
        <v>4.9000000000000004</v>
      </c>
    </row>
    <row r="4078" spans="1:4" x14ac:dyDescent="0.25">
      <c r="A4078" s="176" t="s">
        <v>49900</v>
      </c>
      <c r="B4078" s="176" t="s">
        <v>49901</v>
      </c>
      <c r="C4078" s="176" t="s">
        <v>322</v>
      </c>
      <c r="D4078" s="178">
        <v>6.5</v>
      </c>
    </row>
    <row r="4079" spans="1:4" x14ac:dyDescent="0.25">
      <c r="A4079" s="176" t="s">
        <v>49902</v>
      </c>
      <c r="B4079" s="176" t="s">
        <v>49903</v>
      </c>
      <c r="C4079" s="176" t="s">
        <v>322</v>
      </c>
      <c r="D4079" s="178">
        <v>9.8000000000000007</v>
      </c>
    </row>
    <row r="4080" spans="1:4" x14ac:dyDescent="0.25">
      <c r="A4080" s="176" t="s">
        <v>49904</v>
      </c>
      <c r="B4080" s="176" t="s">
        <v>49905</v>
      </c>
      <c r="C4080" s="176" t="s">
        <v>322</v>
      </c>
      <c r="D4080" s="178">
        <v>13.9</v>
      </c>
    </row>
    <row r="4081" spans="1:4" x14ac:dyDescent="0.25">
      <c r="A4081" s="176" t="s">
        <v>49906</v>
      </c>
      <c r="B4081" s="176" t="s">
        <v>49907</v>
      </c>
      <c r="C4081" s="176" t="s">
        <v>322</v>
      </c>
      <c r="D4081" s="178">
        <v>19.600000000000001</v>
      </c>
    </row>
    <row r="4082" spans="1:4" x14ac:dyDescent="0.25">
      <c r="A4082" s="176" t="s">
        <v>49908</v>
      </c>
      <c r="B4082" s="176" t="s">
        <v>49909</v>
      </c>
      <c r="C4082" s="176" t="s">
        <v>322</v>
      </c>
      <c r="D4082" s="178">
        <v>4.4794999999999998</v>
      </c>
    </row>
    <row r="4083" spans="1:4" x14ac:dyDescent="0.25">
      <c r="A4083" s="176" t="s">
        <v>49910</v>
      </c>
      <c r="B4083" s="176" t="s">
        <v>49911</v>
      </c>
      <c r="C4083" s="176" t="s">
        <v>322</v>
      </c>
      <c r="D4083" s="178">
        <v>24.246300000000002</v>
      </c>
    </row>
    <row r="4084" spans="1:4" x14ac:dyDescent="0.25">
      <c r="A4084" s="176" t="s">
        <v>49912</v>
      </c>
      <c r="B4084" s="176" t="s">
        <v>49913</v>
      </c>
      <c r="C4084" s="176" t="s">
        <v>322</v>
      </c>
      <c r="D4084" s="178">
        <v>29.728999999999999</v>
      </c>
    </row>
    <row r="4085" spans="1:4" x14ac:dyDescent="0.25">
      <c r="A4085" s="176" t="s">
        <v>49914</v>
      </c>
      <c r="B4085" s="176" t="s">
        <v>49915</v>
      </c>
      <c r="C4085" s="176" t="s">
        <v>322</v>
      </c>
      <c r="D4085" s="178">
        <v>38.860199999999999</v>
      </c>
    </row>
    <row r="4086" spans="1:4" x14ac:dyDescent="0.25">
      <c r="A4086" s="176" t="s">
        <v>49916</v>
      </c>
      <c r="B4086" s="176" t="s">
        <v>49917</v>
      </c>
      <c r="C4086" s="176" t="s">
        <v>322</v>
      </c>
      <c r="D4086" s="178">
        <v>50.537300000000002</v>
      </c>
    </row>
    <row r="4087" spans="1:4" x14ac:dyDescent="0.25">
      <c r="A4087" s="176" t="s">
        <v>49918</v>
      </c>
      <c r="B4087" s="176" t="s">
        <v>49919</v>
      </c>
      <c r="C4087" s="176" t="s">
        <v>322</v>
      </c>
      <c r="D4087" s="178">
        <v>43.19</v>
      </c>
    </row>
    <row r="4088" spans="1:4" x14ac:dyDescent="0.25">
      <c r="A4088" s="176" t="s">
        <v>49920</v>
      </c>
      <c r="B4088" s="176" t="s">
        <v>49921</v>
      </c>
      <c r="C4088" s="176" t="s">
        <v>322</v>
      </c>
      <c r="D4088" s="178">
        <v>59.43</v>
      </c>
    </row>
    <row r="4089" spans="1:4" x14ac:dyDescent="0.25">
      <c r="A4089" s="176" t="s">
        <v>49922</v>
      </c>
      <c r="B4089" s="176" t="s">
        <v>49923</v>
      </c>
      <c r="C4089" s="176" t="s">
        <v>322</v>
      </c>
      <c r="D4089" s="178">
        <v>71.89</v>
      </c>
    </row>
    <row r="4090" spans="1:4" x14ac:dyDescent="0.25">
      <c r="A4090" s="176" t="s">
        <v>49924</v>
      </c>
      <c r="B4090" s="176" t="s">
        <v>49925</v>
      </c>
      <c r="C4090" s="176" t="s">
        <v>322</v>
      </c>
      <c r="D4090" s="178">
        <v>85.87</v>
      </c>
    </row>
    <row r="4091" spans="1:4" x14ac:dyDescent="0.25">
      <c r="A4091" s="176" t="s">
        <v>49926</v>
      </c>
      <c r="B4091" s="176" t="s">
        <v>49927</v>
      </c>
      <c r="C4091" s="176" t="s">
        <v>322</v>
      </c>
      <c r="D4091" s="178">
        <v>108.58</v>
      </c>
    </row>
    <row r="4092" spans="1:4" x14ac:dyDescent="0.25">
      <c r="A4092" s="176" t="s">
        <v>49928</v>
      </c>
      <c r="B4092" s="176" t="s">
        <v>49929</v>
      </c>
      <c r="C4092" s="176" t="s">
        <v>322</v>
      </c>
      <c r="D4092" s="178">
        <v>127.77</v>
      </c>
    </row>
    <row r="4093" spans="1:4" x14ac:dyDescent="0.25">
      <c r="A4093" s="176" t="s">
        <v>49930</v>
      </c>
      <c r="B4093" s="176" t="s">
        <v>49931</v>
      </c>
      <c r="C4093" s="176" t="s">
        <v>322</v>
      </c>
      <c r="D4093" s="178">
        <v>189.11</v>
      </c>
    </row>
    <row r="4094" spans="1:4" x14ac:dyDescent="0.25">
      <c r="A4094" s="176" t="s">
        <v>49932</v>
      </c>
      <c r="B4094" s="176" t="s">
        <v>49933</v>
      </c>
      <c r="C4094" s="176" t="s">
        <v>322</v>
      </c>
      <c r="D4094" s="178">
        <v>252.15</v>
      </c>
    </row>
    <row r="4095" spans="1:4" x14ac:dyDescent="0.25">
      <c r="A4095" s="176" t="s">
        <v>49934</v>
      </c>
      <c r="B4095" s="176" t="s">
        <v>49935</v>
      </c>
      <c r="C4095" s="176" t="s">
        <v>322</v>
      </c>
      <c r="D4095" s="178">
        <v>27.102900000000002</v>
      </c>
    </row>
    <row r="4096" spans="1:4" x14ac:dyDescent="0.25">
      <c r="A4096" s="176" t="s">
        <v>49936</v>
      </c>
      <c r="B4096" s="176" t="s">
        <v>49937</v>
      </c>
      <c r="C4096" s="176" t="s">
        <v>322</v>
      </c>
      <c r="D4096" s="178">
        <v>78.923100000000005</v>
      </c>
    </row>
    <row r="4097" spans="1:4" x14ac:dyDescent="0.25">
      <c r="A4097" s="176" t="s">
        <v>49938</v>
      </c>
      <c r="B4097" s="176" t="s">
        <v>49939</v>
      </c>
      <c r="C4097" s="176" t="s">
        <v>115</v>
      </c>
      <c r="D4097" s="178">
        <v>374</v>
      </c>
    </row>
    <row r="4098" spans="1:4" x14ac:dyDescent="0.25">
      <c r="A4098" s="176" t="s">
        <v>49940</v>
      </c>
      <c r="B4098" s="176" t="s">
        <v>49941</v>
      </c>
      <c r="C4098" s="176" t="s">
        <v>115</v>
      </c>
      <c r="D4098" s="178">
        <v>501.4</v>
      </c>
    </row>
    <row r="4099" spans="1:4" x14ac:dyDescent="0.25">
      <c r="A4099" s="176" t="s">
        <v>49942</v>
      </c>
      <c r="B4099" s="176" t="s">
        <v>49943</v>
      </c>
      <c r="C4099" s="176" t="s">
        <v>51</v>
      </c>
      <c r="D4099" s="178">
        <v>9.4062999999999999</v>
      </c>
    </row>
    <row r="4100" spans="1:4" x14ac:dyDescent="0.25">
      <c r="A4100" s="176" t="s">
        <v>49944</v>
      </c>
      <c r="B4100" s="176" t="s">
        <v>49945</v>
      </c>
      <c r="C4100" s="176" t="s">
        <v>115</v>
      </c>
      <c r="D4100" s="178">
        <v>59.5</v>
      </c>
    </row>
    <row r="4101" spans="1:4" x14ac:dyDescent="0.25">
      <c r="A4101" s="176" t="s">
        <v>49946</v>
      </c>
      <c r="B4101" s="176" t="s">
        <v>49947</v>
      </c>
      <c r="C4101" s="176" t="s">
        <v>115</v>
      </c>
      <c r="D4101" s="178">
        <v>55.9</v>
      </c>
    </row>
    <row r="4102" spans="1:4" x14ac:dyDescent="0.25">
      <c r="A4102" s="176" t="s">
        <v>49948</v>
      </c>
      <c r="B4102" s="176" t="s">
        <v>49949</v>
      </c>
      <c r="C4102" s="176" t="s">
        <v>115</v>
      </c>
      <c r="D4102" s="178">
        <v>57.97</v>
      </c>
    </row>
    <row r="4103" spans="1:4" x14ac:dyDescent="0.25">
      <c r="A4103" s="176" t="s">
        <v>49950</v>
      </c>
      <c r="B4103" s="176" t="s">
        <v>49951</v>
      </c>
      <c r="C4103" s="176" t="s">
        <v>115</v>
      </c>
      <c r="D4103" s="178">
        <v>110107.76</v>
      </c>
    </row>
    <row r="4104" spans="1:4" x14ac:dyDescent="0.25">
      <c r="A4104" s="176" t="s">
        <v>49952</v>
      </c>
      <c r="B4104" s="176" t="s">
        <v>49953</v>
      </c>
      <c r="C4104" s="176" t="s">
        <v>322</v>
      </c>
      <c r="D4104" s="178">
        <v>52.49</v>
      </c>
    </row>
    <row r="4105" spans="1:4" x14ac:dyDescent="0.25">
      <c r="A4105" s="176" t="s">
        <v>49954</v>
      </c>
      <c r="B4105" s="176" t="s">
        <v>49955</v>
      </c>
      <c r="C4105" s="176" t="s">
        <v>115</v>
      </c>
      <c r="D4105" s="178">
        <v>7893.48</v>
      </c>
    </row>
    <row r="4106" spans="1:4" x14ac:dyDescent="0.25">
      <c r="A4106" s="176" t="s">
        <v>49956</v>
      </c>
      <c r="B4106" s="176" t="s">
        <v>49957</v>
      </c>
      <c r="C4106" s="176" t="s">
        <v>115</v>
      </c>
      <c r="D4106" s="178">
        <v>531.89</v>
      </c>
    </row>
    <row r="4107" spans="1:4" x14ac:dyDescent="0.25">
      <c r="A4107" s="176" t="s">
        <v>49958</v>
      </c>
      <c r="B4107" s="176" t="s">
        <v>49959</v>
      </c>
      <c r="C4107" s="176" t="s">
        <v>6707</v>
      </c>
      <c r="D4107" s="178">
        <v>2.1217999999999999</v>
      </c>
    </row>
    <row r="4108" spans="1:4" x14ac:dyDescent="0.25">
      <c r="A4108" s="176" t="s">
        <v>49960</v>
      </c>
      <c r="B4108" s="176" t="s">
        <v>49961</v>
      </c>
      <c r="C4108" s="176" t="s">
        <v>322</v>
      </c>
      <c r="D4108" s="178">
        <v>128.24</v>
      </c>
    </row>
    <row r="4109" spans="1:4" x14ac:dyDescent="0.25">
      <c r="A4109" s="176" t="s">
        <v>49962</v>
      </c>
      <c r="B4109" s="176" t="s">
        <v>49963</v>
      </c>
      <c r="C4109" s="176" t="s">
        <v>322</v>
      </c>
      <c r="D4109" s="178">
        <v>463.5</v>
      </c>
    </row>
    <row r="4110" spans="1:4" x14ac:dyDescent="0.25">
      <c r="A4110" s="176" t="s">
        <v>49964</v>
      </c>
      <c r="B4110" s="176" t="s">
        <v>49965</v>
      </c>
      <c r="C4110" s="176" t="s">
        <v>322</v>
      </c>
      <c r="D4110" s="178">
        <v>274.67</v>
      </c>
    </row>
    <row r="4111" spans="1:4" x14ac:dyDescent="0.25">
      <c r="A4111" s="176" t="s">
        <v>49966</v>
      </c>
      <c r="B4111" s="176" t="s">
        <v>49967</v>
      </c>
      <c r="C4111" s="176" t="s">
        <v>115</v>
      </c>
      <c r="D4111" s="178">
        <v>109.33</v>
      </c>
    </row>
    <row r="4112" spans="1:4" x14ac:dyDescent="0.25">
      <c r="A4112" s="176" t="s">
        <v>49968</v>
      </c>
      <c r="B4112" s="176" t="s">
        <v>58790</v>
      </c>
      <c r="C4112" s="176" t="s">
        <v>115</v>
      </c>
      <c r="D4112" s="178">
        <v>13.8</v>
      </c>
    </row>
    <row r="4113" spans="1:4" x14ac:dyDescent="0.25">
      <c r="A4113" s="176" t="s">
        <v>49969</v>
      </c>
      <c r="B4113" s="176" t="s">
        <v>49970</v>
      </c>
      <c r="C4113" s="176" t="s">
        <v>115</v>
      </c>
      <c r="D4113" s="178">
        <v>72</v>
      </c>
    </row>
    <row r="4114" spans="1:4" x14ac:dyDescent="0.25">
      <c r="A4114" s="176" t="s">
        <v>49971</v>
      </c>
      <c r="B4114" s="176" t="s">
        <v>58791</v>
      </c>
      <c r="C4114" s="176" t="s">
        <v>115</v>
      </c>
      <c r="D4114" s="178">
        <v>8.7100000000000009</v>
      </c>
    </row>
    <row r="4115" spans="1:4" x14ac:dyDescent="0.25">
      <c r="A4115" s="176" t="s">
        <v>49972</v>
      </c>
      <c r="B4115" s="176" t="s">
        <v>49973</v>
      </c>
      <c r="C4115" s="176" t="s">
        <v>115</v>
      </c>
      <c r="D4115" s="178">
        <v>2192.8200000000002</v>
      </c>
    </row>
    <row r="4116" spans="1:4" x14ac:dyDescent="0.25">
      <c r="A4116" s="176" t="s">
        <v>49974</v>
      </c>
      <c r="B4116" s="176" t="s">
        <v>49975</v>
      </c>
      <c r="C4116" s="176" t="s">
        <v>115</v>
      </c>
      <c r="D4116" s="178">
        <v>2637.06</v>
      </c>
    </row>
    <row r="4117" spans="1:4" x14ac:dyDescent="0.25">
      <c r="A4117" s="176" t="s">
        <v>49976</v>
      </c>
      <c r="B4117" s="176" t="s">
        <v>49977</v>
      </c>
      <c r="C4117" s="176" t="s">
        <v>115</v>
      </c>
      <c r="D4117" s="178">
        <v>3591.05</v>
      </c>
    </row>
    <row r="4118" spans="1:4" x14ac:dyDescent="0.25">
      <c r="A4118" s="176" t="s">
        <v>49978</v>
      </c>
      <c r="B4118" s="176" t="s">
        <v>49979</v>
      </c>
      <c r="C4118" s="176" t="s">
        <v>83</v>
      </c>
      <c r="D4118" s="178">
        <v>293.24</v>
      </c>
    </row>
    <row r="4119" spans="1:4" x14ac:dyDescent="0.25">
      <c r="A4119" s="176" t="s">
        <v>49980</v>
      </c>
      <c r="B4119" s="176" t="s">
        <v>49981</v>
      </c>
      <c r="C4119" s="176" t="s">
        <v>115</v>
      </c>
      <c r="D4119" s="178">
        <v>5015.07</v>
      </c>
    </row>
    <row r="4120" spans="1:4" x14ac:dyDescent="0.25">
      <c r="A4120" s="176" t="s">
        <v>49982</v>
      </c>
      <c r="B4120" s="176" t="s">
        <v>49983</v>
      </c>
      <c r="C4120" s="176" t="s">
        <v>322</v>
      </c>
      <c r="D4120" s="178">
        <v>1810.45</v>
      </c>
    </row>
    <row r="4121" spans="1:4" x14ac:dyDescent="0.25">
      <c r="A4121" s="176" t="s">
        <v>49984</v>
      </c>
      <c r="B4121" s="176" t="s">
        <v>49985</v>
      </c>
      <c r="C4121" s="176" t="s">
        <v>322</v>
      </c>
      <c r="D4121" s="178">
        <v>2630.71</v>
      </c>
    </row>
    <row r="4122" spans="1:4" x14ac:dyDescent="0.25">
      <c r="A4122" s="176" t="s">
        <v>49986</v>
      </c>
      <c r="B4122" s="176" t="s">
        <v>49987</v>
      </c>
      <c r="C4122" s="176" t="s">
        <v>115</v>
      </c>
      <c r="D4122" s="178">
        <v>423.01</v>
      </c>
    </row>
    <row r="4123" spans="1:4" x14ac:dyDescent="0.25">
      <c r="A4123" s="176" t="s">
        <v>49988</v>
      </c>
      <c r="B4123" s="176" t="s">
        <v>49989</v>
      </c>
      <c r="C4123" s="176" t="s">
        <v>115</v>
      </c>
      <c r="D4123" s="178">
        <v>2744.29</v>
      </c>
    </row>
    <row r="4124" spans="1:4" x14ac:dyDescent="0.25">
      <c r="A4124" s="176" t="s">
        <v>49990</v>
      </c>
      <c r="B4124" s="176" t="s">
        <v>49991</v>
      </c>
      <c r="C4124" s="176" t="s">
        <v>115</v>
      </c>
      <c r="D4124" s="178">
        <v>1030</v>
      </c>
    </row>
    <row r="4125" spans="1:4" x14ac:dyDescent="0.25">
      <c r="A4125" s="176" t="s">
        <v>49992</v>
      </c>
      <c r="B4125" s="176" t="s">
        <v>49993</v>
      </c>
      <c r="C4125" s="176" t="s">
        <v>115</v>
      </c>
      <c r="D4125" s="178">
        <v>3285.7</v>
      </c>
    </row>
    <row r="4126" spans="1:4" x14ac:dyDescent="0.25">
      <c r="A4126" s="176" t="s">
        <v>49994</v>
      </c>
      <c r="B4126" s="176" t="s">
        <v>49995</v>
      </c>
      <c r="C4126" s="176" t="s">
        <v>115</v>
      </c>
      <c r="D4126" s="178">
        <v>75300</v>
      </c>
    </row>
    <row r="4127" spans="1:4" x14ac:dyDescent="0.25">
      <c r="A4127" s="176" t="s">
        <v>49996</v>
      </c>
      <c r="B4127" s="176" t="s">
        <v>49997</v>
      </c>
      <c r="C4127" s="176" t="s">
        <v>115</v>
      </c>
      <c r="D4127" s="178">
        <v>143400</v>
      </c>
    </row>
    <row r="4128" spans="1:4" x14ac:dyDescent="0.25">
      <c r="A4128" s="176" t="s">
        <v>49998</v>
      </c>
      <c r="B4128" s="176" t="s">
        <v>49999</v>
      </c>
      <c r="C4128" s="176" t="s">
        <v>115</v>
      </c>
      <c r="D4128" s="178">
        <v>202538.44</v>
      </c>
    </row>
    <row r="4129" spans="1:4" x14ac:dyDescent="0.25">
      <c r="A4129" s="176" t="s">
        <v>50000</v>
      </c>
      <c r="B4129" s="176" t="s">
        <v>50001</v>
      </c>
      <c r="C4129" s="176" t="s">
        <v>115</v>
      </c>
      <c r="D4129" s="178">
        <v>269636.49</v>
      </c>
    </row>
    <row r="4130" spans="1:4" x14ac:dyDescent="0.25">
      <c r="A4130" s="176" t="s">
        <v>50002</v>
      </c>
      <c r="B4130" s="176" t="s">
        <v>50003</v>
      </c>
      <c r="C4130" s="176" t="s">
        <v>115</v>
      </c>
      <c r="D4130" s="178">
        <v>339386.03</v>
      </c>
    </row>
    <row r="4131" spans="1:4" x14ac:dyDescent="0.25">
      <c r="A4131" s="176" t="s">
        <v>50004</v>
      </c>
      <c r="B4131" s="176" t="s">
        <v>50005</v>
      </c>
      <c r="C4131" s="176" t="s">
        <v>115</v>
      </c>
      <c r="D4131" s="178">
        <v>7447.26</v>
      </c>
    </row>
    <row r="4132" spans="1:4" x14ac:dyDescent="0.25">
      <c r="A4132" s="176" t="s">
        <v>50006</v>
      </c>
      <c r="B4132" s="176" t="s">
        <v>50007</v>
      </c>
      <c r="C4132" s="176" t="s">
        <v>115</v>
      </c>
      <c r="D4132" s="178">
        <v>2202</v>
      </c>
    </row>
    <row r="4133" spans="1:4" x14ac:dyDescent="0.25">
      <c r="A4133" s="176" t="s">
        <v>50008</v>
      </c>
      <c r="B4133" s="176" t="s">
        <v>50009</v>
      </c>
      <c r="C4133" s="176" t="s">
        <v>115</v>
      </c>
      <c r="D4133" s="178">
        <v>3169</v>
      </c>
    </row>
    <row r="4134" spans="1:4" x14ac:dyDescent="0.25">
      <c r="A4134" s="176" t="s">
        <v>50010</v>
      </c>
      <c r="B4134" s="176" t="s">
        <v>50011</v>
      </c>
      <c r="C4134" s="176" t="s">
        <v>115</v>
      </c>
      <c r="D4134" s="178">
        <v>13635.61</v>
      </c>
    </row>
    <row r="4135" spans="1:4" x14ac:dyDescent="0.25">
      <c r="A4135" s="176" t="s">
        <v>50012</v>
      </c>
      <c r="B4135" s="176" t="s">
        <v>50013</v>
      </c>
      <c r="C4135" s="176" t="s">
        <v>16421</v>
      </c>
      <c r="D4135" s="178">
        <v>27</v>
      </c>
    </row>
    <row r="4136" spans="1:4" x14ac:dyDescent="0.25">
      <c r="A4136" s="176" t="s">
        <v>50014</v>
      </c>
      <c r="B4136" s="176" t="s">
        <v>50015</v>
      </c>
      <c r="C4136" s="176" t="s">
        <v>1467</v>
      </c>
      <c r="D4136" s="178">
        <v>18</v>
      </c>
    </row>
    <row r="4137" spans="1:4" x14ac:dyDescent="0.25">
      <c r="A4137" s="176" t="s">
        <v>50016</v>
      </c>
      <c r="B4137" s="176" t="s">
        <v>50017</v>
      </c>
      <c r="C4137" s="176" t="s">
        <v>1467</v>
      </c>
      <c r="D4137" s="178">
        <v>120</v>
      </c>
    </row>
    <row r="4138" spans="1:4" x14ac:dyDescent="0.25">
      <c r="A4138" s="176" t="s">
        <v>50018</v>
      </c>
      <c r="B4138" s="176" t="s">
        <v>50019</v>
      </c>
      <c r="C4138" s="176" t="s">
        <v>1467</v>
      </c>
      <c r="D4138" s="178">
        <v>50</v>
      </c>
    </row>
    <row r="4139" spans="1:4" x14ac:dyDescent="0.25">
      <c r="A4139" s="176" t="s">
        <v>50020</v>
      </c>
      <c r="B4139" s="176" t="s">
        <v>50021</v>
      </c>
      <c r="C4139" s="176" t="s">
        <v>1467</v>
      </c>
      <c r="D4139" s="178">
        <v>170</v>
      </c>
    </row>
    <row r="4140" spans="1:4" x14ac:dyDescent="0.25">
      <c r="A4140" s="176" t="s">
        <v>50022</v>
      </c>
      <c r="B4140" s="176" t="s">
        <v>50023</v>
      </c>
      <c r="C4140" s="176" t="s">
        <v>1467</v>
      </c>
      <c r="D4140" s="178">
        <v>110</v>
      </c>
    </row>
    <row r="4141" spans="1:4" x14ac:dyDescent="0.25">
      <c r="A4141" s="176" t="s">
        <v>50024</v>
      </c>
      <c r="B4141" s="176" t="s">
        <v>50025</v>
      </c>
      <c r="C4141" s="176" t="s">
        <v>1467</v>
      </c>
      <c r="D4141" s="178">
        <v>65</v>
      </c>
    </row>
    <row r="4142" spans="1:4" x14ac:dyDescent="0.25">
      <c r="A4142" s="176" t="s">
        <v>50026</v>
      </c>
      <c r="B4142" s="176" t="s">
        <v>50027</v>
      </c>
      <c r="C4142" s="176" t="s">
        <v>115</v>
      </c>
      <c r="D4142" s="178">
        <v>6.28</v>
      </c>
    </row>
    <row r="4143" spans="1:4" x14ac:dyDescent="0.25">
      <c r="A4143" s="176" t="s">
        <v>50028</v>
      </c>
      <c r="B4143" s="176" t="s">
        <v>50029</v>
      </c>
      <c r="C4143" s="176" t="s">
        <v>115</v>
      </c>
      <c r="D4143" s="178">
        <v>12.2957</v>
      </c>
    </row>
    <row r="4144" spans="1:4" x14ac:dyDescent="0.25">
      <c r="A4144" s="176" t="s">
        <v>50030</v>
      </c>
      <c r="B4144" s="176" t="s">
        <v>50031</v>
      </c>
      <c r="C4144" s="176" t="s">
        <v>115</v>
      </c>
      <c r="D4144" s="178">
        <v>30.28</v>
      </c>
    </row>
    <row r="4145" spans="1:4" x14ac:dyDescent="0.25">
      <c r="A4145" s="176" t="s">
        <v>50032</v>
      </c>
      <c r="B4145" s="176" t="s">
        <v>50033</v>
      </c>
      <c r="C4145" s="176" t="s">
        <v>115</v>
      </c>
      <c r="D4145" s="178">
        <v>45.65</v>
      </c>
    </row>
    <row r="4146" spans="1:4" x14ac:dyDescent="0.25">
      <c r="A4146" s="176" t="s">
        <v>50034</v>
      </c>
      <c r="B4146" s="176" t="s">
        <v>50035</v>
      </c>
      <c r="C4146" s="176" t="s">
        <v>115</v>
      </c>
      <c r="D4146" s="178">
        <v>2511.5</v>
      </c>
    </row>
    <row r="4147" spans="1:4" x14ac:dyDescent="0.25">
      <c r="A4147" s="176" t="s">
        <v>50036</v>
      </c>
      <c r="B4147" s="176" t="s">
        <v>50037</v>
      </c>
      <c r="C4147" s="176" t="s">
        <v>115</v>
      </c>
      <c r="D4147" s="178">
        <v>1199</v>
      </c>
    </row>
    <row r="4148" spans="1:4" x14ac:dyDescent="0.25">
      <c r="A4148" s="176" t="s">
        <v>50038</v>
      </c>
      <c r="B4148" s="176" t="s">
        <v>50039</v>
      </c>
      <c r="C4148" s="176" t="s">
        <v>51</v>
      </c>
      <c r="D4148" s="178">
        <v>20.0367</v>
      </c>
    </row>
    <row r="4149" spans="1:4" x14ac:dyDescent="0.25">
      <c r="A4149" s="176" t="s">
        <v>50040</v>
      </c>
      <c r="B4149" s="176" t="s">
        <v>50041</v>
      </c>
      <c r="C4149" s="176" t="s">
        <v>51</v>
      </c>
      <c r="D4149" s="178">
        <v>14.9665</v>
      </c>
    </row>
    <row r="4150" spans="1:4" x14ac:dyDescent="0.25">
      <c r="A4150" s="176" t="s">
        <v>50042</v>
      </c>
      <c r="B4150" s="176" t="s">
        <v>50043</v>
      </c>
      <c r="C4150" s="176" t="s">
        <v>115</v>
      </c>
      <c r="D4150" s="178">
        <v>31.02</v>
      </c>
    </row>
    <row r="4151" spans="1:4" x14ac:dyDescent="0.25">
      <c r="A4151" s="176" t="s">
        <v>50044</v>
      </c>
      <c r="B4151" s="176" t="s">
        <v>50045</v>
      </c>
      <c r="C4151" s="176" t="s">
        <v>115</v>
      </c>
      <c r="D4151" s="178">
        <v>31.53</v>
      </c>
    </row>
    <row r="4152" spans="1:4" x14ac:dyDescent="0.25">
      <c r="A4152" s="176" t="s">
        <v>50046</v>
      </c>
      <c r="B4152" s="176" t="s">
        <v>50047</v>
      </c>
      <c r="C4152" s="176" t="s">
        <v>115</v>
      </c>
      <c r="D4152" s="178">
        <v>5.45</v>
      </c>
    </row>
    <row r="4153" spans="1:4" x14ac:dyDescent="0.25">
      <c r="A4153" s="176" t="s">
        <v>50048</v>
      </c>
      <c r="B4153" s="176" t="s">
        <v>50049</v>
      </c>
      <c r="C4153" s="176" t="s">
        <v>115</v>
      </c>
      <c r="D4153" s="178">
        <v>12.13</v>
      </c>
    </row>
    <row r="4154" spans="1:4" x14ac:dyDescent="0.25">
      <c r="A4154" s="176" t="s">
        <v>50050</v>
      </c>
      <c r="B4154" s="176" t="s">
        <v>50051</v>
      </c>
      <c r="C4154" s="176" t="s">
        <v>115</v>
      </c>
      <c r="D4154" s="178">
        <v>6.0937000000000001</v>
      </c>
    </row>
    <row r="4155" spans="1:4" x14ac:dyDescent="0.25">
      <c r="A4155" s="176" t="s">
        <v>50052</v>
      </c>
      <c r="B4155" s="176" t="s">
        <v>50053</v>
      </c>
      <c r="C4155" s="176" t="s">
        <v>115</v>
      </c>
      <c r="D4155" s="178">
        <v>6.65</v>
      </c>
    </row>
    <row r="4156" spans="1:4" x14ac:dyDescent="0.25">
      <c r="A4156" s="176" t="s">
        <v>50054</v>
      </c>
      <c r="B4156" s="176" t="s">
        <v>50055</v>
      </c>
      <c r="C4156" s="176" t="s">
        <v>115</v>
      </c>
      <c r="D4156" s="178">
        <v>10.9</v>
      </c>
    </row>
    <row r="4157" spans="1:4" x14ac:dyDescent="0.25">
      <c r="A4157" s="176" t="s">
        <v>50056</v>
      </c>
      <c r="B4157" s="176" t="s">
        <v>50057</v>
      </c>
      <c r="C4157" s="176" t="s">
        <v>115</v>
      </c>
      <c r="D4157" s="178">
        <v>11.278499999999999</v>
      </c>
    </row>
    <row r="4158" spans="1:4" x14ac:dyDescent="0.25">
      <c r="A4158" s="176" t="s">
        <v>50058</v>
      </c>
      <c r="B4158" s="176" t="s">
        <v>50059</v>
      </c>
      <c r="C4158" s="176" t="s">
        <v>115</v>
      </c>
      <c r="D4158" s="178">
        <v>13.08</v>
      </c>
    </row>
    <row r="4159" spans="1:4" x14ac:dyDescent="0.25">
      <c r="A4159" s="176" t="s">
        <v>50060</v>
      </c>
      <c r="B4159" s="176" t="s">
        <v>50061</v>
      </c>
      <c r="C4159" s="176" t="s">
        <v>115</v>
      </c>
      <c r="D4159" s="178">
        <v>15.46</v>
      </c>
    </row>
    <row r="4160" spans="1:4" x14ac:dyDescent="0.25">
      <c r="A4160" s="176" t="s">
        <v>50062</v>
      </c>
      <c r="B4160" s="176" t="s">
        <v>50063</v>
      </c>
      <c r="C4160" s="176" t="s">
        <v>115</v>
      </c>
      <c r="D4160" s="178">
        <v>18.04</v>
      </c>
    </row>
    <row r="4161" spans="1:4" x14ac:dyDescent="0.25">
      <c r="A4161" s="176" t="s">
        <v>50064</v>
      </c>
      <c r="B4161" s="176" t="s">
        <v>50065</v>
      </c>
      <c r="C4161" s="176" t="s">
        <v>115</v>
      </c>
      <c r="D4161" s="178">
        <v>21.935199999999998</v>
      </c>
    </row>
    <row r="4162" spans="1:4" x14ac:dyDescent="0.25">
      <c r="A4162" s="176" t="s">
        <v>50066</v>
      </c>
      <c r="B4162" s="176" t="s">
        <v>50067</v>
      </c>
      <c r="C4162" s="176" t="s">
        <v>115</v>
      </c>
      <c r="D4162" s="178">
        <v>32.43</v>
      </c>
    </row>
    <row r="4163" spans="1:4" x14ac:dyDescent="0.25">
      <c r="A4163" s="176" t="s">
        <v>50068</v>
      </c>
      <c r="B4163" s="176" t="s">
        <v>50069</v>
      </c>
      <c r="C4163" s="176" t="s">
        <v>115</v>
      </c>
      <c r="D4163" s="178">
        <v>13.27</v>
      </c>
    </row>
    <row r="4164" spans="1:4" x14ac:dyDescent="0.25">
      <c r="A4164" s="176" t="s">
        <v>50070</v>
      </c>
      <c r="B4164" s="176" t="s">
        <v>50071</v>
      </c>
      <c r="C4164" s="176" t="s">
        <v>115</v>
      </c>
      <c r="D4164" s="178">
        <v>10.18</v>
      </c>
    </row>
    <row r="4165" spans="1:4" x14ac:dyDescent="0.25">
      <c r="A4165" s="176" t="s">
        <v>50072</v>
      </c>
      <c r="B4165" s="176" t="s">
        <v>50073</v>
      </c>
      <c r="C4165" s="176" t="s">
        <v>115</v>
      </c>
      <c r="D4165" s="178">
        <v>17.5</v>
      </c>
    </row>
    <row r="4166" spans="1:4" x14ac:dyDescent="0.25">
      <c r="A4166" s="176" t="s">
        <v>50074</v>
      </c>
      <c r="B4166" s="176" t="s">
        <v>50075</v>
      </c>
      <c r="C4166" s="176" t="s">
        <v>115</v>
      </c>
      <c r="D4166" s="178">
        <v>30.848500000000001</v>
      </c>
    </row>
    <row r="4167" spans="1:4" x14ac:dyDescent="0.25">
      <c r="A4167" s="176" t="s">
        <v>50076</v>
      </c>
      <c r="B4167" s="176" t="s">
        <v>50077</v>
      </c>
      <c r="C4167" s="176" t="s">
        <v>115</v>
      </c>
      <c r="D4167" s="178">
        <v>30.848500000000001</v>
      </c>
    </row>
    <row r="4168" spans="1:4" x14ac:dyDescent="0.25">
      <c r="A4168" s="176" t="s">
        <v>50078</v>
      </c>
      <c r="B4168" s="176" t="s">
        <v>50079</v>
      </c>
      <c r="C4168" s="176" t="s">
        <v>115</v>
      </c>
      <c r="D4168" s="178">
        <v>3.04</v>
      </c>
    </row>
    <row r="4169" spans="1:4" x14ac:dyDescent="0.25">
      <c r="A4169" s="176" t="s">
        <v>50080</v>
      </c>
      <c r="B4169" s="176" t="s">
        <v>50081</v>
      </c>
      <c r="C4169" s="176" t="s">
        <v>115</v>
      </c>
      <c r="D4169" s="178">
        <v>2.3506</v>
      </c>
    </row>
    <row r="4170" spans="1:4" x14ac:dyDescent="0.25">
      <c r="A4170" s="176" t="s">
        <v>50082</v>
      </c>
      <c r="B4170" s="176" t="s">
        <v>50083</v>
      </c>
      <c r="C4170" s="176" t="s">
        <v>115</v>
      </c>
      <c r="D4170" s="178">
        <v>2.15</v>
      </c>
    </row>
    <row r="4171" spans="1:4" x14ac:dyDescent="0.25">
      <c r="A4171" s="176" t="s">
        <v>50084</v>
      </c>
      <c r="B4171" s="176" t="s">
        <v>50085</v>
      </c>
      <c r="C4171" s="176" t="s">
        <v>115</v>
      </c>
      <c r="D4171" s="178">
        <v>2.96</v>
      </c>
    </row>
    <row r="4172" spans="1:4" x14ac:dyDescent="0.25">
      <c r="A4172" s="176" t="s">
        <v>50086</v>
      </c>
      <c r="B4172" s="176" t="s">
        <v>50087</v>
      </c>
      <c r="C4172" s="176" t="s">
        <v>83</v>
      </c>
      <c r="D4172" s="178">
        <v>234.56</v>
      </c>
    </row>
    <row r="4173" spans="1:4" x14ac:dyDescent="0.25">
      <c r="A4173" s="176" t="s">
        <v>50088</v>
      </c>
      <c r="B4173" s="176" t="s">
        <v>50089</v>
      </c>
      <c r="C4173" s="176" t="s">
        <v>115</v>
      </c>
      <c r="D4173" s="178">
        <v>194.83</v>
      </c>
    </row>
    <row r="4174" spans="1:4" x14ac:dyDescent="0.25">
      <c r="A4174" s="176" t="s">
        <v>50090</v>
      </c>
      <c r="B4174" s="176" t="s">
        <v>50091</v>
      </c>
      <c r="C4174" s="176" t="s">
        <v>115</v>
      </c>
      <c r="D4174" s="178">
        <v>3.2</v>
      </c>
    </row>
    <row r="4175" spans="1:4" x14ac:dyDescent="0.25">
      <c r="A4175" s="176" t="s">
        <v>50092</v>
      </c>
      <c r="B4175" s="176" t="s">
        <v>50093</v>
      </c>
      <c r="C4175" s="176" t="s">
        <v>115</v>
      </c>
      <c r="D4175" s="178">
        <v>3.45</v>
      </c>
    </row>
    <row r="4176" spans="1:4" x14ac:dyDescent="0.25">
      <c r="A4176" s="176" t="s">
        <v>50094</v>
      </c>
      <c r="B4176" s="176" t="s">
        <v>50095</v>
      </c>
      <c r="C4176" s="176" t="s">
        <v>115</v>
      </c>
      <c r="D4176" s="178">
        <v>4.38</v>
      </c>
    </row>
    <row r="4177" spans="1:4" x14ac:dyDescent="0.25">
      <c r="A4177" s="176" t="s">
        <v>50096</v>
      </c>
      <c r="B4177" s="176" t="s">
        <v>50097</v>
      </c>
      <c r="C4177" s="176" t="s">
        <v>115</v>
      </c>
      <c r="D4177" s="178">
        <v>7.11</v>
      </c>
    </row>
    <row r="4178" spans="1:4" x14ac:dyDescent="0.25">
      <c r="A4178" s="176" t="s">
        <v>50098</v>
      </c>
      <c r="B4178" s="176" t="s">
        <v>50099</v>
      </c>
      <c r="C4178" s="176" t="s">
        <v>115</v>
      </c>
      <c r="D4178" s="178">
        <v>9.48</v>
      </c>
    </row>
    <row r="4179" spans="1:4" x14ac:dyDescent="0.25">
      <c r="A4179" s="176" t="s">
        <v>50100</v>
      </c>
      <c r="B4179" s="176" t="s">
        <v>50101</v>
      </c>
      <c r="C4179" s="176" t="s">
        <v>115</v>
      </c>
      <c r="D4179" s="178">
        <v>11.227</v>
      </c>
    </row>
    <row r="4180" spans="1:4" x14ac:dyDescent="0.25">
      <c r="A4180" s="176" t="s">
        <v>50102</v>
      </c>
      <c r="B4180" s="176" t="s">
        <v>50103</v>
      </c>
      <c r="C4180" s="176" t="s">
        <v>115</v>
      </c>
      <c r="D4180" s="178">
        <v>4.4443000000000001</v>
      </c>
    </row>
    <row r="4181" spans="1:4" x14ac:dyDescent="0.25">
      <c r="A4181" s="176" t="s">
        <v>50104</v>
      </c>
      <c r="B4181" s="176" t="s">
        <v>50105</v>
      </c>
      <c r="C4181" s="176" t="s">
        <v>115</v>
      </c>
      <c r="D4181" s="178">
        <v>4.9775999999999998</v>
      </c>
    </row>
    <row r="4182" spans="1:4" x14ac:dyDescent="0.25">
      <c r="A4182" s="176" t="s">
        <v>50106</v>
      </c>
      <c r="B4182" s="176" t="s">
        <v>50107</v>
      </c>
      <c r="C4182" s="176" t="s">
        <v>115</v>
      </c>
      <c r="D4182" s="178">
        <v>5.7084999999999999</v>
      </c>
    </row>
    <row r="4183" spans="1:4" x14ac:dyDescent="0.25">
      <c r="A4183" s="176" t="s">
        <v>50108</v>
      </c>
      <c r="B4183" s="176" t="s">
        <v>50109</v>
      </c>
      <c r="C4183" s="176" t="s">
        <v>115</v>
      </c>
      <c r="D4183" s="178">
        <v>6.8146000000000004</v>
      </c>
    </row>
    <row r="4184" spans="1:4" x14ac:dyDescent="0.25">
      <c r="A4184" s="176" t="s">
        <v>50110</v>
      </c>
      <c r="B4184" s="176" t="s">
        <v>50111</v>
      </c>
      <c r="C4184" s="176" t="s">
        <v>115</v>
      </c>
      <c r="D4184" s="178">
        <v>15.347</v>
      </c>
    </row>
    <row r="4185" spans="1:4" x14ac:dyDescent="0.25">
      <c r="A4185" s="176" t="s">
        <v>50112</v>
      </c>
      <c r="B4185" s="176" t="s">
        <v>50113</v>
      </c>
      <c r="C4185" s="176" t="s">
        <v>115</v>
      </c>
      <c r="D4185" s="178">
        <v>14.78</v>
      </c>
    </row>
    <row r="4186" spans="1:4" x14ac:dyDescent="0.25">
      <c r="A4186" s="176" t="s">
        <v>50114</v>
      </c>
      <c r="B4186" s="176" t="s">
        <v>50115</v>
      </c>
      <c r="C4186" s="176" t="s">
        <v>115</v>
      </c>
      <c r="D4186" s="178">
        <v>25.27</v>
      </c>
    </row>
    <row r="4187" spans="1:4" x14ac:dyDescent="0.25">
      <c r="A4187" s="176" t="s">
        <v>50116</v>
      </c>
      <c r="B4187" s="176" t="s">
        <v>50117</v>
      </c>
      <c r="C4187" s="176" t="s">
        <v>115</v>
      </c>
      <c r="D4187" s="178">
        <v>35.76</v>
      </c>
    </row>
    <row r="4188" spans="1:4" x14ac:dyDescent="0.25">
      <c r="A4188" s="176" t="s">
        <v>50118</v>
      </c>
      <c r="B4188" s="176" t="s">
        <v>50119</v>
      </c>
      <c r="C4188" s="176" t="s">
        <v>115</v>
      </c>
      <c r="D4188" s="178">
        <v>46.27</v>
      </c>
    </row>
    <row r="4189" spans="1:4" x14ac:dyDescent="0.25">
      <c r="A4189" s="176" t="s">
        <v>50120</v>
      </c>
      <c r="B4189" s="176" t="s">
        <v>50121</v>
      </c>
      <c r="C4189" s="176" t="s">
        <v>115</v>
      </c>
      <c r="D4189" s="178">
        <v>68.010000000000005</v>
      </c>
    </row>
    <row r="4190" spans="1:4" x14ac:dyDescent="0.25">
      <c r="A4190" s="176" t="s">
        <v>50122</v>
      </c>
      <c r="B4190" s="176" t="s">
        <v>50123</v>
      </c>
      <c r="C4190" s="176" t="s">
        <v>115</v>
      </c>
      <c r="D4190" s="178">
        <v>143.685</v>
      </c>
    </row>
    <row r="4191" spans="1:4" x14ac:dyDescent="0.25">
      <c r="A4191" s="176" t="s">
        <v>50124</v>
      </c>
      <c r="B4191" s="176" t="s">
        <v>50125</v>
      </c>
      <c r="C4191" s="176" t="s">
        <v>949</v>
      </c>
      <c r="D4191" s="178">
        <v>213.4</v>
      </c>
    </row>
    <row r="4192" spans="1:4" x14ac:dyDescent="0.25">
      <c r="A4192" s="176" t="s">
        <v>50126</v>
      </c>
      <c r="B4192" s="176" t="s">
        <v>50127</v>
      </c>
      <c r="C4192" s="176" t="s">
        <v>949</v>
      </c>
      <c r="D4192" s="178">
        <v>96.6</v>
      </c>
    </row>
    <row r="4193" spans="1:4" x14ac:dyDescent="0.25">
      <c r="A4193" s="176" t="s">
        <v>50128</v>
      </c>
      <c r="B4193" s="176" t="s">
        <v>50129</v>
      </c>
      <c r="C4193" s="176" t="s">
        <v>949</v>
      </c>
      <c r="D4193" s="178">
        <v>55.72</v>
      </c>
    </row>
    <row r="4194" spans="1:4" x14ac:dyDescent="0.25">
      <c r="A4194" s="176" t="s">
        <v>50130</v>
      </c>
      <c r="B4194" s="176" t="s">
        <v>50131</v>
      </c>
      <c r="C4194" s="176" t="s">
        <v>949</v>
      </c>
      <c r="D4194" s="178">
        <v>59</v>
      </c>
    </row>
    <row r="4195" spans="1:4" x14ac:dyDescent="0.25">
      <c r="A4195" s="176" t="s">
        <v>50132</v>
      </c>
      <c r="B4195" s="176" t="s">
        <v>50133</v>
      </c>
      <c r="C4195" s="176" t="s">
        <v>949</v>
      </c>
      <c r="D4195" s="178">
        <v>49.04</v>
      </c>
    </row>
    <row r="4196" spans="1:4" x14ac:dyDescent="0.25">
      <c r="A4196" s="176" t="s">
        <v>50134</v>
      </c>
      <c r="B4196" s="176" t="s">
        <v>50135</v>
      </c>
      <c r="C4196" s="176" t="s">
        <v>949</v>
      </c>
      <c r="D4196" s="178">
        <v>138.35</v>
      </c>
    </row>
    <row r="4197" spans="1:4" x14ac:dyDescent="0.25">
      <c r="A4197" s="176" t="s">
        <v>50136</v>
      </c>
      <c r="B4197" s="176" t="s">
        <v>50137</v>
      </c>
      <c r="C4197" s="176" t="s">
        <v>949</v>
      </c>
      <c r="D4197" s="178">
        <v>138.35</v>
      </c>
    </row>
    <row r="4198" spans="1:4" x14ac:dyDescent="0.25">
      <c r="A4198" s="176" t="s">
        <v>50138</v>
      </c>
      <c r="B4198" s="176" t="s">
        <v>50139</v>
      </c>
      <c r="C4198" s="176" t="s">
        <v>949</v>
      </c>
      <c r="D4198" s="178">
        <v>49.04</v>
      </c>
    </row>
    <row r="4199" spans="1:4" x14ac:dyDescent="0.25">
      <c r="A4199" s="176" t="s">
        <v>50140</v>
      </c>
      <c r="B4199" s="176" t="s">
        <v>50141</v>
      </c>
      <c r="C4199" s="176" t="s">
        <v>949</v>
      </c>
      <c r="D4199" s="178">
        <v>34.86</v>
      </c>
    </row>
    <row r="4200" spans="1:4" x14ac:dyDescent="0.25">
      <c r="A4200" s="176" t="s">
        <v>50142</v>
      </c>
      <c r="B4200" s="176" t="s">
        <v>50143</v>
      </c>
      <c r="C4200" s="176" t="s">
        <v>949</v>
      </c>
      <c r="D4200" s="178">
        <v>21.3</v>
      </c>
    </row>
    <row r="4201" spans="1:4" x14ac:dyDescent="0.25">
      <c r="A4201" s="176" t="s">
        <v>50144</v>
      </c>
      <c r="B4201" s="176" t="s">
        <v>50145</v>
      </c>
      <c r="C4201" s="176" t="s">
        <v>949</v>
      </c>
      <c r="D4201" s="178">
        <v>21.3</v>
      </c>
    </row>
    <row r="4202" spans="1:4" x14ac:dyDescent="0.25">
      <c r="A4202" s="176" t="s">
        <v>50146</v>
      </c>
      <c r="B4202" s="176" t="s">
        <v>50147</v>
      </c>
      <c r="C4202" s="176" t="s">
        <v>949</v>
      </c>
      <c r="D4202" s="178">
        <v>31.72</v>
      </c>
    </row>
    <row r="4203" spans="1:4" x14ac:dyDescent="0.25">
      <c r="A4203" s="176" t="s">
        <v>50148</v>
      </c>
      <c r="B4203" s="176" t="s">
        <v>50149</v>
      </c>
      <c r="C4203" s="176" t="s">
        <v>949</v>
      </c>
      <c r="D4203" s="178">
        <v>31.72</v>
      </c>
    </row>
    <row r="4204" spans="1:4" x14ac:dyDescent="0.25">
      <c r="A4204" s="176" t="s">
        <v>50150</v>
      </c>
      <c r="B4204" s="176" t="s">
        <v>50151</v>
      </c>
      <c r="C4204" s="176" t="s">
        <v>115</v>
      </c>
      <c r="D4204" s="178">
        <v>4843.1099999999997</v>
      </c>
    </row>
    <row r="4205" spans="1:4" x14ac:dyDescent="0.25">
      <c r="A4205" s="176" t="s">
        <v>50152</v>
      </c>
      <c r="B4205" s="176" t="s">
        <v>50153</v>
      </c>
      <c r="C4205" s="176" t="s">
        <v>115</v>
      </c>
      <c r="D4205" s="178">
        <v>562.29</v>
      </c>
    </row>
    <row r="4206" spans="1:4" x14ac:dyDescent="0.25">
      <c r="A4206" s="176" t="s">
        <v>50154</v>
      </c>
      <c r="B4206" s="176" t="s">
        <v>50155</v>
      </c>
      <c r="C4206" s="176" t="s">
        <v>115</v>
      </c>
      <c r="D4206" s="178">
        <v>679.49</v>
      </c>
    </row>
    <row r="4207" spans="1:4" x14ac:dyDescent="0.25">
      <c r="A4207" s="176" t="s">
        <v>50156</v>
      </c>
      <c r="B4207" s="176" t="s">
        <v>50157</v>
      </c>
      <c r="C4207" s="176" t="s">
        <v>115</v>
      </c>
      <c r="D4207" s="178">
        <v>775.39</v>
      </c>
    </row>
    <row r="4208" spans="1:4" x14ac:dyDescent="0.25">
      <c r="A4208" s="176" t="s">
        <v>50158</v>
      </c>
      <c r="B4208" s="176" t="s">
        <v>50159</v>
      </c>
      <c r="C4208" s="176" t="s">
        <v>115</v>
      </c>
      <c r="D4208" s="178">
        <v>1050.99</v>
      </c>
    </row>
    <row r="4209" spans="1:4" x14ac:dyDescent="0.25">
      <c r="A4209" s="176" t="s">
        <v>50160</v>
      </c>
      <c r="B4209" s="176" t="s">
        <v>50161</v>
      </c>
      <c r="C4209" s="176" t="s">
        <v>115</v>
      </c>
      <c r="D4209" s="178">
        <v>1109.93</v>
      </c>
    </row>
    <row r="4210" spans="1:4" x14ac:dyDescent="0.25">
      <c r="A4210" s="176" t="s">
        <v>50162</v>
      </c>
      <c r="B4210" s="176" t="s">
        <v>50163</v>
      </c>
      <c r="C4210" s="176" t="s">
        <v>115</v>
      </c>
      <c r="D4210" s="178">
        <v>2102.63</v>
      </c>
    </row>
    <row r="4211" spans="1:4" x14ac:dyDescent="0.25">
      <c r="A4211" s="176" t="s">
        <v>50164</v>
      </c>
      <c r="B4211" s="176" t="s">
        <v>50165</v>
      </c>
      <c r="C4211" s="176" t="s">
        <v>115</v>
      </c>
      <c r="D4211" s="178">
        <v>3265.72</v>
      </c>
    </row>
    <row r="4212" spans="1:4" x14ac:dyDescent="0.25">
      <c r="A4212" s="176" t="s">
        <v>50166</v>
      </c>
      <c r="B4212" s="176" t="s">
        <v>50167</v>
      </c>
      <c r="C4212" s="176" t="s">
        <v>115</v>
      </c>
      <c r="D4212" s="178">
        <v>4823.75</v>
      </c>
    </row>
    <row r="4213" spans="1:4" x14ac:dyDescent="0.25">
      <c r="A4213" s="176" t="s">
        <v>50168</v>
      </c>
      <c r="B4213" s="176" t="s">
        <v>50169</v>
      </c>
      <c r="C4213" s="176" t="s">
        <v>115</v>
      </c>
      <c r="D4213" s="178">
        <v>13456.68</v>
      </c>
    </row>
    <row r="4214" spans="1:4" x14ac:dyDescent="0.25">
      <c r="A4214" s="176" t="s">
        <v>50170</v>
      </c>
      <c r="B4214" s="176" t="s">
        <v>50171</v>
      </c>
      <c r="C4214" s="176" t="s">
        <v>115</v>
      </c>
      <c r="D4214" s="178">
        <v>16617.05</v>
      </c>
    </row>
    <row r="4215" spans="1:4" x14ac:dyDescent="0.25">
      <c r="A4215" s="176" t="s">
        <v>50172</v>
      </c>
      <c r="B4215" s="176" t="s">
        <v>50173</v>
      </c>
      <c r="C4215" s="176" t="s">
        <v>115</v>
      </c>
      <c r="D4215" s="178">
        <v>23331.18</v>
      </c>
    </row>
    <row r="4216" spans="1:4" x14ac:dyDescent="0.25">
      <c r="A4216" s="176" t="s">
        <v>50174</v>
      </c>
      <c r="B4216" s="176" t="s">
        <v>50175</v>
      </c>
      <c r="C4216" s="176" t="s">
        <v>115</v>
      </c>
      <c r="D4216" s="178">
        <v>331.59</v>
      </c>
    </row>
    <row r="4217" spans="1:4" x14ac:dyDescent="0.25">
      <c r="A4217" s="176" t="s">
        <v>50176</v>
      </c>
      <c r="B4217" s="176" t="s">
        <v>50177</v>
      </c>
      <c r="C4217" s="176" t="s">
        <v>115</v>
      </c>
      <c r="D4217" s="178">
        <v>160.5</v>
      </c>
    </row>
    <row r="4218" spans="1:4" x14ac:dyDescent="0.25">
      <c r="A4218" s="176" t="s">
        <v>50178</v>
      </c>
      <c r="B4218" s="176" t="s">
        <v>50179</v>
      </c>
      <c r="C4218" s="176" t="s">
        <v>115</v>
      </c>
      <c r="D4218" s="178">
        <v>129.74</v>
      </c>
    </row>
    <row r="4219" spans="1:4" x14ac:dyDescent="0.25">
      <c r="A4219" s="176" t="s">
        <v>50180</v>
      </c>
      <c r="B4219" s="176" t="s">
        <v>50181</v>
      </c>
      <c r="C4219" s="176" t="s">
        <v>115</v>
      </c>
      <c r="D4219" s="178">
        <v>127.51</v>
      </c>
    </row>
    <row r="4220" spans="1:4" x14ac:dyDescent="0.25">
      <c r="A4220" s="176" t="s">
        <v>50182</v>
      </c>
      <c r="B4220" s="176" t="s">
        <v>50183</v>
      </c>
      <c r="C4220" s="176" t="s">
        <v>115</v>
      </c>
      <c r="D4220" s="178">
        <v>49.53</v>
      </c>
    </row>
    <row r="4221" spans="1:4" x14ac:dyDescent="0.25">
      <c r="A4221" s="176" t="s">
        <v>50184</v>
      </c>
      <c r="B4221" s="176" t="s">
        <v>50185</v>
      </c>
      <c r="C4221" s="176" t="s">
        <v>115</v>
      </c>
      <c r="D4221" s="178">
        <v>59.11</v>
      </c>
    </row>
    <row r="4222" spans="1:4" x14ac:dyDescent="0.25">
      <c r="A4222" s="176" t="s">
        <v>50186</v>
      </c>
      <c r="B4222" s="176" t="s">
        <v>50187</v>
      </c>
      <c r="C4222" s="176" t="s">
        <v>115</v>
      </c>
      <c r="D4222" s="178">
        <v>61.99</v>
      </c>
    </row>
    <row r="4223" spans="1:4" x14ac:dyDescent="0.25">
      <c r="A4223" s="176" t="s">
        <v>50188</v>
      </c>
      <c r="B4223" s="176" t="s">
        <v>50189</v>
      </c>
      <c r="C4223" s="176" t="s">
        <v>115</v>
      </c>
      <c r="D4223" s="178">
        <v>95.76</v>
      </c>
    </row>
    <row r="4224" spans="1:4" x14ac:dyDescent="0.25">
      <c r="A4224" s="176" t="s">
        <v>50190</v>
      </c>
      <c r="B4224" s="176" t="s">
        <v>50191</v>
      </c>
      <c r="C4224" s="176" t="s">
        <v>115</v>
      </c>
      <c r="D4224" s="178">
        <v>127.94</v>
      </c>
    </row>
    <row r="4225" spans="1:4" x14ac:dyDescent="0.25">
      <c r="A4225" s="176" t="s">
        <v>50192</v>
      </c>
      <c r="B4225" s="176" t="s">
        <v>50193</v>
      </c>
      <c r="C4225" s="176" t="s">
        <v>115</v>
      </c>
      <c r="D4225" s="178">
        <v>170.41</v>
      </c>
    </row>
    <row r="4226" spans="1:4" x14ac:dyDescent="0.25">
      <c r="A4226" s="176" t="s">
        <v>50194</v>
      </c>
      <c r="B4226" s="176" t="s">
        <v>50195</v>
      </c>
      <c r="C4226" s="176" t="s">
        <v>115</v>
      </c>
      <c r="D4226" s="178">
        <v>4011.37</v>
      </c>
    </row>
    <row r="4227" spans="1:4" x14ac:dyDescent="0.25">
      <c r="A4227" s="176" t="s">
        <v>50196</v>
      </c>
      <c r="B4227" s="176" t="s">
        <v>50197</v>
      </c>
      <c r="C4227" s="176" t="s">
        <v>115</v>
      </c>
      <c r="D4227" s="178">
        <v>4620.8900000000003</v>
      </c>
    </row>
    <row r="4228" spans="1:4" x14ac:dyDescent="0.25">
      <c r="A4228" s="176" t="s">
        <v>50198</v>
      </c>
      <c r="B4228" s="176" t="s">
        <v>50199</v>
      </c>
      <c r="C4228" s="176" t="s">
        <v>115</v>
      </c>
      <c r="D4228" s="178">
        <v>5196.21</v>
      </c>
    </row>
    <row r="4229" spans="1:4" x14ac:dyDescent="0.25">
      <c r="A4229" s="176" t="s">
        <v>50200</v>
      </c>
      <c r="B4229" s="176" t="s">
        <v>50201</v>
      </c>
      <c r="C4229" s="176" t="s">
        <v>115</v>
      </c>
      <c r="D4229" s="178">
        <v>576.82000000000005</v>
      </c>
    </row>
    <row r="4230" spans="1:4" x14ac:dyDescent="0.25">
      <c r="A4230" s="176" t="s">
        <v>50202</v>
      </c>
      <c r="B4230" s="176" t="s">
        <v>50203</v>
      </c>
      <c r="C4230" s="176" t="s">
        <v>115</v>
      </c>
      <c r="D4230" s="178">
        <v>711.31</v>
      </c>
    </row>
    <row r="4231" spans="1:4" x14ac:dyDescent="0.25">
      <c r="A4231" s="176" t="s">
        <v>50204</v>
      </c>
      <c r="B4231" s="176" t="s">
        <v>50205</v>
      </c>
      <c r="C4231" s="176" t="s">
        <v>115</v>
      </c>
      <c r="D4231" s="178">
        <v>917.64</v>
      </c>
    </row>
    <row r="4232" spans="1:4" x14ac:dyDescent="0.25">
      <c r="A4232" s="176" t="s">
        <v>50206</v>
      </c>
      <c r="B4232" s="176" t="s">
        <v>50207</v>
      </c>
      <c r="C4232" s="176" t="s">
        <v>115</v>
      </c>
      <c r="D4232" s="178">
        <v>1445.98</v>
      </c>
    </row>
    <row r="4233" spans="1:4" x14ac:dyDescent="0.25">
      <c r="A4233" s="176" t="s">
        <v>50208</v>
      </c>
      <c r="B4233" s="176" t="s">
        <v>50209</v>
      </c>
      <c r="C4233" s="176" t="s">
        <v>83</v>
      </c>
      <c r="D4233" s="178">
        <v>309.35000000000002</v>
      </c>
    </row>
    <row r="4234" spans="1:4" x14ac:dyDescent="0.25">
      <c r="A4234" s="176" t="s">
        <v>50210</v>
      </c>
      <c r="B4234" s="176" t="s">
        <v>50211</v>
      </c>
      <c r="C4234" s="176" t="s">
        <v>83</v>
      </c>
      <c r="D4234" s="178">
        <v>436.37</v>
      </c>
    </row>
    <row r="4235" spans="1:4" x14ac:dyDescent="0.25">
      <c r="A4235" s="176" t="s">
        <v>50212</v>
      </c>
      <c r="B4235" s="176" t="s">
        <v>50213</v>
      </c>
      <c r="C4235" s="176" t="s">
        <v>83</v>
      </c>
      <c r="D4235" s="178">
        <v>602.98</v>
      </c>
    </row>
    <row r="4236" spans="1:4" x14ac:dyDescent="0.25">
      <c r="A4236" s="176" t="s">
        <v>50214</v>
      </c>
      <c r="B4236" s="176" t="s">
        <v>50215</v>
      </c>
      <c r="C4236" s="176" t="s">
        <v>115</v>
      </c>
      <c r="D4236" s="178">
        <v>0.08</v>
      </c>
    </row>
    <row r="4237" spans="1:4" x14ac:dyDescent="0.25">
      <c r="A4237" s="176" t="s">
        <v>50216</v>
      </c>
      <c r="B4237" s="176" t="s">
        <v>50217</v>
      </c>
      <c r="C4237" s="176" t="s">
        <v>83</v>
      </c>
      <c r="D4237" s="178">
        <v>42.764099999999999</v>
      </c>
    </row>
    <row r="4238" spans="1:4" x14ac:dyDescent="0.25">
      <c r="A4238" s="176" t="s">
        <v>50218</v>
      </c>
      <c r="B4238" s="176" t="s">
        <v>50219</v>
      </c>
      <c r="C4238" s="176" t="s">
        <v>51</v>
      </c>
      <c r="D4238" s="178">
        <v>7.9947999999999997</v>
      </c>
    </row>
    <row r="4239" spans="1:4" x14ac:dyDescent="0.25">
      <c r="A4239" s="176" t="s">
        <v>50220</v>
      </c>
      <c r="B4239" s="176" t="s">
        <v>50221</v>
      </c>
      <c r="C4239" s="176" t="s">
        <v>83</v>
      </c>
      <c r="D4239" s="178">
        <v>18.329999999999998</v>
      </c>
    </row>
    <row r="4240" spans="1:4" x14ac:dyDescent="0.25">
      <c r="A4240" s="176" t="s">
        <v>50222</v>
      </c>
      <c r="B4240" s="176" t="s">
        <v>50223</v>
      </c>
      <c r="C4240" s="176" t="s">
        <v>115</v>
      </c>
      <c r="D4240" s="178">
        <v>0.9929</v>
      </c>
    </row>
    <row r="4241" spans="1:4" x14ac:dyDescent="0.25">
      <c r="A4241" s="176" t="s">
        <v>50224</v>
      </c>
      <c r="B4241" s="176" t="s">
        <v>50225</v>
      </c>
      <c r="C4241" s="176" t="s">
        <v>115</v>
      </c>
      <c r="D4241" s="178">
        <v>1.3927</v>
      </c>
    </row>
    <row r="4242" spans="1:4" x14ac:dyDescent="0.25">
      <c r="A4242" s="176" t="s">
        <v>50226</v>
      </c>
      <c r="B4242" s="176" t="s">
        <v>50227</v>
      </c>
      <c r="C4242" s="176" t="s">
        <v>115</v>
      </c>
      <c r="D4242" s="178">
        <v>0.33289999999999997</v>
      </c>
    </row>
    <row r="4243" spans="1:4" x14ac:dyDescent="0.25">
      <c r="A4243" s="176" t="s">
        <v>50228</v>
      </c>
      <c r="B4243" s="176" t="s">
        <v>50229</v>
      </c>
      <c r="C4243" s="176" t="s">
        <v>115</v>
      </c>
      <c r="D4243" s="178">
        <v>12.23</v>
      </c>
    </row>
    <row r="4244" spans="1:4" x14ac:dyDescent="0.25">
      <c r="A4244" s="176" t="s">
        <v>50230</v>
      </c>
      <c r="B4244" s="176" t="s">
        <v>50231</v>
      </c>
      <c r="C4244" s="176" t="s">
        <v>115</v>
      </c>
      <c r="D4244" s="178">
        <v>6.36</v>
      </c>
    </row>
    <row r="4245" spans="1:4" x14ac:dyDescent="0.25">
      <c r="A4245" s="176" t="s">
        <v>50232</v>
      </c>
      <c r="B4245" s="176" t="s">
        <v>50233</v>
      </c>
      <c r="C4245" s="176" t="s">
        <v>115</v>
      </c>
      <c r="D4245" s="178">
        <v>0.08</v>
      </c>
    </row>
    <row r="4246" spans="1:4" x14ac:dyDescent="0.25">
      <c r="A4246" s="176" t="s">
        <v>50234</v>
      </c>
      <c r="B4246" s="176" t="s">
        <v>50235</v>
      </c>
      <c r="C4246" s="176" t="s">
        <v>115</v>
      </c>
      <c r="D4246" s="178">
        <v>0.78269999999999995</v>
      </c>
    </row>
    <row r="4247" spans="1:4" x14ac:dyDescent="0.25">
      <c r="A4247" s="176" t="s">
        <v>50236</v>
      </c>
      <c r="B4247" s="176" t="s">
        <v>50237</v>
      </c>
      <c r="C4247" s="176" t="s">
        <v>115</v>
      </c>
      <c r="D4247" s="178">
        <v>0.1545</v>
      </c>
    </row>
    <row r="4248" spans="1:4" x14ac:dyDescent="0.25">
      <c r="A4248" s="176" t="s">
        <v>50238</v>
      </c>
      <c r="B4248" s="176" t="s">
        <v>50239</v>
      </c>
      <c r="C4248" s="176" t="s">
        <v>115</v>
      </c>
      <c r="D4248" s="178">
        <v>16.25</v>
      </c>
    </row>
    <row r="4249" spans="1:4" x14ac:dyDescent="0.25">
      <c r="A4249" s="176" t="s">
        <v>50240</v>
      </c>
      <c r="B4249" s="176" t="s">
        <v>50241</v>
      </c>
      <c r="C4249" s="176" t="s">
        <v>115</v>
      </c>
      <c r="D4249" s="178">
        <v>1616.84</v>
      </c>
    </row>
    <row r="4250" spans="1:4" x14ac:dyDescent="0.25">
      <c r="A4250" s="176" t="s">
        <v>50242</v>
      </c>
      <c r="B4250" s="176" t="s">
        <v>50243</v>
      </c>
      <c r="C4250" s="176" t="s">
        <v>115</v>
      </c>
      <c r="D4250" s="178">
        <v>0.71589999999999998</v>
      </c>
    </row>
    <row r="4251" spans="1:4" x14ac:dyDescent="0.25">
      <c r="A4251" s="176" t="s">
        <v>50244</v>
      </c>
      <c r="B4251" s="176" t="s">
        <v>50245</v>
      </c>
      <c r="C4251" s="176" t="s">
        <v>115</v>
      </c>
      <c r="D4251" s="178">
        <v>0.2266</v>
      </c>
    </row>
    <row r="4252" spans="1:4" x14ac:dyDescent="0.25">
      <c r="A4252" s="176" t="s">
        <v>50246</v>
      </c>
      <c r="B4252" s="176" t="s">
        <v>50247</v>
      </c>
      <c r="C4252" s="176" t="s">
        <v>115</v>
      </c>
      <c r="D4252" s="178">
        <v>0.3584</v>
      </c>
    </row>
    <row r="4253" spans="1:4" x14ac:dyDescent="0.25">
      <c r="A4253" s="176" t="s">
        <v>50248</v>
      </c>
      <c r="B4253" s="176" t="s">
        <v>50249</v>
      </c>
      <c r="C4253" s="176" t="s">
        <v>115</v>
      </c>
      <c r="D4253" s="178">
        <v>0.06</v>
      </c>
    </row>
    <row r="4254" spans="1:4" x14ac:dyDescent="0.25">
      <c r="A4254" s="176" t="s">
        <v>50250</v>
      </c>
      <c r="B4254" s="176" t="s">
        <v>50251</v>
      </c>
      <c r="C4254" s="176" t="s">
        <v>51</v>
      </c>
      <c r="D4254" s="178">
        <v>8.4273000000000007</v>
      </c>
    </row>
    <row r="4255" spans="1:4" x14ac:dyDescent="0.25">
      <c r="A4255" s="176" t="s">
        <v>50252</v>
      </c>
      <c r="B4255" s="176" t="s">
        <v>50253</v>
      </c>
      <c r="C4255" s="176" t="s">
        <v>115</v>
      </c>
      <c r="D4255" s="178">
        <v>0.56000000000000005</v>
      </c>
    </row>
    <row r="4256" spans="1:4" x14ac:dyDescent="0.25">
      <c r="A4256" s="176" t="s">
        <v>50254</v>
      </c>
      <c r="B4256" s="176" t="s">
        <v>50255</v>
      </c>
      <c r="C4256" s="176" t="s">
        <v>115</v>
      </c>
      <c r="D4256" s="178">
        <v>3.81</v>
      </c>
    </row>
    <row r="4257" spans="1:4" x14ac:dyDescent="0.25">
      <c r="A4257" s="176" t="s">
        <v>50256</v>
      </c>
      <c r="B4257" s="176" t="s">
        <v>50257</v>
      </c>
      <c r="C4257" s="176" t="s">
        <v>51</v>
      </c>
      <c r="D4257" s="178">
        <v>194.6</v>
      </c>
    </row>
    <row r="4258" spans="1:4" x14ac:dyDescent="0.25">
      <c r="A4258" s="176" t="s">
        <v>50258</v>
      </c>
      <c r="B4258" s="176" t="s">
        <v>50259</v>
      </c>
      <c r="C4258" s="176" t="s">
        <v>51</v>
      </c>
      <c r="D4258" s="178">
        <v>2.8736999999999999</v>
      </c>
    </row>
    <row r="4259" spans="1:4" x14ac:dyDescent="0.25">
      <c r="A4259" s="176" t="s">
        <v>50260</v>
      </c>
      <c r="B4259" s="176" t="s">
        <v>50261</v>
      </c>
      <c r="C4259" s="176" t="s">
        <v>115</v>
      </c>
      <c r="D4259" s="178">
        <v>381578.95</v>
      </c>
    </row>
    <row r="4260" spans="1:4" x14ac:dyDescent="0.25">
      <c r="A4260" s="176" t="s">
        <v>50262</v>
      </c>
      <c r="B4260" s="176" t="s">
        <v>50263</v>
      </c>
      <c r="C4260" s="176" t="s">
        <v>115</v>
      </c>
      <c r="D4260" s="178">
        <v>528306.93000000005</v>
      </c>
    </row>
    <row r="4261" spans="1:4" x14ac:dyDescent="0.25">
      <c r="A4261" s="176" t="s">
        <v>50264</v>
      </c>
      <c r="B4261" s="176" t="s">
        <v>50265</v>
      </c>
      <c r="C4261" s="176" t="s">
        <v>115</v>
      </c>
      <c r="D4261" s="178">
        <v>597.5</v>
      </c>
    </row>
    <row r="4262" spans="1:4" x14ac:dyDescent="0.25">
      <c r="A4262" s="176" t="s">
        <v>50266</v>
      </c>
      <c r="B4262" s="176" t="s">
        <v>50267</v>
      </c>
      <c r="C4262" s="176" t="s">
        <v>115</v>
      </c>
      <c r="D4262" s="178">
        <v>678.77</v>
      </c>
    </row>
    <row r="4263" spans="1:4" x14ac:dyDescent="0.25">
      <c r="A4263" s="176" t="s">
        <v>50268</v>
      </c>
      <c r="B4263" s="176" t="s">
        <v>50269</v>
      </c>
      <c r="C4263" s="176" t="s">
        <v>115</v>
      </c>
      <c r="D4263" s="178">
        <v>177.16</v>
      </c>
    </row>
    <row r="4264" spans="1:4" x14ac:dyDescent="0.25">
      <c r="A4264" s="176" t="s">
        <v>50270</v>
      </c>
      <c r="B4264" s="176" t="s">
        <v>50271</v>
      </c>
      <c r="C4264" s="176" t="s">
        <v>115</v>
      </c>
      <c r="D4264" s="178">
        <v>16490</v>
      </c>
    </row>
    <row r="4265" spans="1:4" x14ac:dyDescent="0.25">
      <c r="A4265" s="176" t="s">
        <v>50272</v>
      </c>
      <c r="B4265" s="176" t="s">
        <v>50273</v>
      </c>
      <c r="C4265" s="176" t="s">
        <v>115</v>
      </c>
      <c r="D4265" s="178">
        <v>980000</v>
      </c>
    </row>
    <row r="4266" spans="1:4" x14ac:dyDescent="0.25">
      <c r="A4266" s="176" t="s">
        <v>50274</v>
      </c>
      <c r="B4266" s="176" t="s">
        <v>50275</v>
      </c>
      <c r="C4266" s="176" t="s">
        <v>115</v>
      </c>
      <c r="D4266" s="178">
        <v>340000</v>
      </c>
    </row>
    <row r="4267" spans="1:4" x14ac:dyDescent="0.25">
      <c r="A4267" s="176" t="s">
        <v>50276</v>
      </c>
      <c r="B4267" s="176" t="s">
        <v>50277</v>
      </c>
      <c r="C4267" s="176" t="s">
        <v>115</v>
      </c>
      <c r="D4267" s="178">
        <v>272000</v>
      </c>
    </row>
    <row r="4268" spans="1:4" x14ac:dyDescent="0.25">
      <c r="A4268" s="176" t="s">
        <v>50278</v>
      </c>
      <c r="B4268" s="176" t="s">
        <v>50279</v>
      </c>
      <c r="C4268" s="176" t="s">
        <v>322</v>
      </c>
      <c r="D4268" s="178">
        <v>201.88</v>
      </c>
    </row>
    <row r="4269" spans="1:4" x14ac:dyDescent="0.25">
      <c r="A4269" s="176" t="s">
        <v>50280</v>
      </c>
      <c r="B4269" s="176" t="s">
        <v>50281</v>
      </c>
      <c r="C4269" s="176" t="s">
        <v>322</v>
      </c>
      <c r="D4269" s="178">
        <v>184.37</v>
      </c>
    </row>
    <row r="4270" spans="1:4" x14ac:dyDescent="0.25">
      <c r="A4270" s="176" t="s">
        <v>50282</v>
      </c>
      <c r="B4270" s="176" t="s">
        <v>50283</v>
      </c>
      <c r="C4270" s="176" t="s">
        <v>83</v>
      </c>
      <c r="D4270" s="178">
        <v>43.26</v>
      </c>
    </row>
    <row r="4271" spans="1:4" x14ac:dyDescent="0.25">
      <c r="A4271" s="176" t="s">
        <v>50284</v>
      </c>
      <c r="B4271" s="176" t="s">
        <v>50285</v>
      </c>
      <c r="C4271" s="176" t="s">
        <v>51</v>
      </c>
      <c r="D4271" s="178">
        <v>82.3</v>
      </c>
    </row>
    <row r="4272" spans="1:4" x14ac:dyDescent="0.25">
      <c r="A4272" s="176" t="s">
        <v>50286</v>
      </c>
      <c r="B4272" s="176" t="s">
        <v>50287</v>
      </c>
      <c r="C4272" s="176" t="s">
        <v>115</v>
      </c>
      <c r="D4272" s="178">
        <v>34.83</v>
      </c>
    </row>
    <row r="4273" spans="1:4" x14ac:dyDescent="0.25">
      <c r="A4273" s="176" t="s">
        <v>50288</v>
      </c>
      <c r="B4273" s="176" t="s">
        <v>50289</v>
      </c>
      <c r="C4273" s="176" t="s">
        <v>956</v>
      </c>
      <c r="D4273" s="178">
        <v>19.96</v>
      </c>
    </row>
    <row r="4274" spans="1:4" x14ac:dyDescent="0.25">
      <c r="A4274" s="176" t="s">
        <v>50290</v>
      </c>
      <c r="B4274" s="176" t="s">
        <v>50291</v>
      </c>
      <c r="C4274" s="176" t="s">
        <v>115</v>
      </c>
      <c r="D4274" s="178">
        <v>149.34</v>
      </c>
    </row>
    <row r="4275" spans="1:4" x14ac:dyDescent="0.25">
      <c r="A4275" s="176" t="s">
        <v>50292</v>
      </c>
      <c r="B4275" s="176" t="s">
        <v>50293</v>
      </c>
      <c r="C4275" s="176" t="s">
        <v>322</v>
      </c>
      <c r="D4275" s="178">
        <v>193.65</v>
      </c>
    </row>
    <row r="4276" spans="1:4" x14ac:dyDescent="0.25">
      <c r="A4276" s="176" t="s">
        <v>50294</v>
      </c>
      <c r="B4276" s="176" t="s">
        <v>50295</v>
      </c>
      <c r="C4276" s="176" t="s">
        <v>322</v>
      </c>
      <c r="D4276" s="178">
        <v>2878.95</v>
      </c>
    </row>
    <row r="4277" spans="1:4" x14ac:dyDescent="0.25">
      <c r="A4277" s="176" t="s">
        <v>50296</v>
      </c>
      <c r="B4277" s="176" t="s">
        <v>50297</v>
      </c>
      <c r="C4277" s="176" t="s">
        <v>322</v>
      </c>
      <c r="D4277" s="178">
        <v>6510</v>
      </c>
    </row>
    <row r="4278" spans="1:4" x14ac:dyDescent="0.25">
      <c r="A4278" s="176" t="s">
        <v>50298</v>
      </c>
      <c r="B4278" s="176" t="s">
        <v>50299</v>
      </c>
      <c r="C4278" s="176" t="s">
        <v>322</v>
      </c>
      <c r="D4278" s="178">
        <v>9499</v>
      </c>
    </row>
    <row r="4279" spans="1:4" x14ac:dyDescent="0.25">
      <c r="A4279" s="176" t="s">
        <v>50300</v>
      </c>
      <c r="B4279" s="176" t="s">
        <v>50301</v>
      </c>
      <c r="C4279" s="176" t="s">
        <v>322</v>
      </c>
      <c r="D4279" s="178">
        <v>626</v>
      </c>
    </row>
    <row r="4280" spans="1:4" x14ac:dyDescent="0.25">
      <c r="A4280" s="176" t="s">
        <v>50302</v>
      </c>
      <c r="B4280" s="176" t="s">
        <v>50303</v>
      </c>
      <c r="C4280" s="176" t="s">
        <v>322</v>
      </c>
      <c r="D4280" s="178">
        <v>981</v>
      </c>
    </row>
    <row r="4281" spans="1:4" x14ac:dyDescent="0.25">
      <c r="A4281" s="176" t="s">
        <v>50304</v>
      </c>
      <c r="B4281" s="176" t="s">
        <v>50305</v>
      </c>
      <c r="C4281" s="176" t="s">
        <v>115</v>
      </c>
      <c r="D4281" s="178">
        <v>647352</v>
      </c>
    </row>
    <row r="4282" spans="1:4" x14ac:dyDescent="0.25">
      <c r="A4282" s="176" t="s">
        <v>50306</v>
      </c>
      <c r="B4282" s="176" t="s">
        <v>50307</v>
      </c>
      <c r="C4282" s="176" t="s">
        <v>115</v>
      </c>
      <c r="D4282" s="178">
        <v>106100</v>
      </c>
    </row>
    <row r="4283" spans="1:4" x14ac:dyDescent="0.25">
      <c r="A4283" s="176" t="s">
        <v>50308</v>
      </c>
      <c r="B4283" s="176" t="s">
        <v>50309</v>
      </c>
      <c r="C4283" s="176" t="s">
        <v>115</v>
      </c>
      <c r="D4283" s="178">
        <v>92500</v>
      </c>
    </row>
    <row r="4284" spans="1:4" x14ac:dyDescent="0.25">
      <c r="A4284" s="176" t="s">
        <v>50310</v>
      </c>
      <c r="B4284" s="176" t="s">
        <v>50311</v>
      </c>
      <c r="C4284" s="176" t="s">
        <v>115</v>
      </c>
      <c r="D4284" s="178">
        <v>106100</v>
      </c>
    </row>
    <row r="4285" spans="1:4" x14ac:dyDescent="0.25">
      <c r="A4285" s="176" t="s">
        <v>50312</v>
      </c>
      <c r="B4285" s="176" t="s">
        <v>50313</v>
      </c>
      <c r="C4285" s="176" t="s">
        <v>115</v>
      </c>
      <c r="D4285" s="178">
        <v>92500</v>
      </c>
    </row>
    <row r="4286" spans="1:4" x14ac:dyDescent="0.25">
      <c r="A4286" s="176" t="s">
        <v>50314</v>
      </c>
      <c r="B4286" s="176" t="s">
        <v>50315</v>
      </c>
      <c r="C4286" s="176" t="s">
        <v>115</v>
      </c>
      <c r="D4286" s="178">
        <v>112228.05469999999</v>
      </c>
    </row>
    <row r="4287" spans="1:4" x14ac:dyDescent="0.25">
      <c r="A4287" s="176" t="s">
        <v>50316</v>
      </c>
      <c r="B4287" s="176" t="s">
        <v>50317</v>
      </c>
      <c r="C4287" s="176" t="s">
        <v>115</v>
      </c>
      <c r="D4287" s="178">
        <v>105772.8508</v>
      </c>
    </row>
    <row r="4288" spans="1:4" x14ac:dyDescent="0.25">
      <c r="A4288" s="176" t="s">
        <v>50318</v>
      </c>
      <c r="B4288" s="176" t="s">
        <v>50319</v>
      </c>
      <c r="C4288" s="176" t="s">
        <v>115</v>
      </c>
      <c r="D4288" s="178">
        <v>112228.05469999999</v>
      </c>
    </row>
    <row r="4289" spans="1:4" x14ac:dyDescent="0.25">
      <c r="A4289" s="176" t="s">
        <v>50320</v>
      </c>
      <c r="B4289" s="176" t="s">
        <v>50321</v>
      </c>
      <c r="C4289" s="176" t="s">
        <v>115</v>
      </c>
      <c r="D4289" s="178">
        <v>105772.8508</v>
      </c>
    </row>
    <row r="4290" spans="1:4" x14ac:dyDescent="0.25">
      <c r="A4290" s="176" t="s">
        <v>50322</v>
      </c>
      <c r="B4290" s="176" t="s">
        <v>50323</v>
      </c>
      <c r="C4290" s="176" t="s">
        <v>115</v>
      </c>
      <c r="D4290" s="178">
        <v>122073.54</v>
      </c>
    </row>
    <row r="4291" spans="1:4" x14ac:dyDescent="0.25">
      <c r="A4291" s="176" t="s">
        <v>50324</v>
      </c>
      <c r="B4291" s="176" t="s">
        <v>50325</v>
      </c>
      <c r="C4291" s="176" t="s">
        <v>115</v>
      </c>
      <c r="D4291" s="178">
        <v>112000</v>
      </c>
    </row>
    <row r="4292" spans="1:4" x14ac:dyDescent="0.25">
      <c r="A4292" s="176" t="s">
        <v>50326</v>
      </c>
      <c r="B4292" s="176" t="s">
        <v>50327</v>
      </c>
      <c r="C4292" s="176" t="s">
        <v>115</v>
      </c>
      <c r="D4292" s="178">
        <v>122073.54</v>
      </c>
    </row>
    <row r="4293" spans="1:4" x14ac:dyDescent="0.25">
      <c r="A4293" s="176" t="s">
        <v>50328</v>
      </c>
      <c r="B4293" s="176" t="s">
        <v>50329</v>
      </c>
      <c r="C4293" s="176" t="s">
        <v>115</v>
      </c>
      <c r="D4293" s="178">
        <v>112000</v>
      </c>
    </row>
    <row r="4294" spans="1:4" x14ac:dyDescent="0.25">
      <c r="A4294" s="176" t="s">
        <v>50330</v>
      </c>
      <c r="B4294" s="176" t="s">
        <v>50331</v>
      </c>
      <c r="C4294" s="176" t="s">
        <v>115</v>
      </c>
      <c r="D4294" s="178">
        <v>222575.67600000001</v>
      </c>
    </row>
    <row r="4295" spans="1:4" x14ac:dyDescent="0.25">
      <c r="A4295" s="176" t="s">
        <v>50332</v>
      </c>
      <c r="B4295" s="176" t="s">
        <v>50333</v>
      </c>
      <c r="C4295" s="176" t="s">
        <v>115</v>
      </c>
      <c r="D4295" s="178">
        <v>212389.14619999999</v>
      </c>
    </row>
    <row r="4296" spans="1:4" x14ac:dyDescent="0.25">
      <c r="A4296" s="176" t="s">
        <v>50334</v>
      </c>
      <c r="B4296" s="176" t="s">
        <v>50335</v>
      </c>
      <c r="C4296" s="176" t="s">
        <v>115</v>
      </c>
      <c r="D4296" s="178">
        <v>222575.67600000001</v>
      </c>
    </row>
    <row r="4297" spans="1:4" x14ac:dyDescent="0.25">
      <c r="A4297" s="176" t="s">
        <v>50336</v>
      </c>
      <c r="B4297" s="176" t="s">
        <v>50337</v>
      </c>
      <c r="C4297" s="176" t="s">
        <v>115</v>
      </c>
      <c r="D4297" s="178">
        <v>212389.14619999999</v>
      </c>
    </row>
    <row r="4298" spans="1:4" x14ac:dyDescent="0.25">
      <c r="A4298" s="176" t="s">
        <v>50338</v>
      </c>
      <c r="B4298" s="176" t="s">
        <v>50339</v>
      </c>
      <c r="C4298" s="176" t="s">
        <v>115</v>
      </c>
      <c r="D4298" s="178">
        <v>346900</v>
      </c>
    </row>
    <row r="4299" spans="1:4" x14ac:dyDescent="0.25">
      <c r="A4299" s="176" t="s">
        <v>50340</v>
      </c>
      <c r="B4299" s="176" t="s">
        <v>50341</v>
      </c>
      <c r="C4299" s="176" t="s">
        <v>115</v>
      </c>
      <c r="D4299" s="178">
        <v>317400</v>
      </c>
    </row>
    <row r="4300" spans="1:4" x14ac:dyDescent="0.25">
      <c r="A4300" s="176" t="s">
        <v>50342</v>
      </c>
      <c r="B4300" s="176" t="s">
        <v>50343</v>
      </c>
      <c r="C4300" s="176" t="s">
        <v>115</v>
      </c>
      <c r="D4300" s="178">
        <v>346900</v>
      </c>
    </row>
    <row r="4301" spans="1:4" x14ac:dyDescent="0.25">
      <c r="A4301" s="176" t="s">
        <v>50344</v>
      </c>
      <c r="B4301" s="176" t="s">
        <v>50345</v>
      </c>
      <c r="C4301" s="176" t="s">
        <v>115</v>
      </c>
      <c r="D4301" s="178">
        <v>317400</v>
      </c>
    </row>
    <row r="4302" spans="1:4" x14ac:dyDescent="0.25">
      <c r="A4302" s="176" t="s">
        <v>50346</v>
      </c>
      <c r="B4302" s="176" t="s">
        <v>50347</v>
      </c>
      <c r="C4302" s="176" t="s">
        <v>115</v>
      </c>
      <c r="D4302" s="178">
        <v>337449.17249999999</v>
      </c>
    </row>
    <row r="4303" spans="1:4" x14ac:dyDescent="0.25">
      <c r="A4303" s="176" t="s">
        <v>50348</v>
      </c>
      <c r="B4303" s="176" t="s">
        <v>50349</v>
      </c>
      <c r="C4303" s="176" t="s">
        <v>115</v>
      </c>
      <c r="D4303" s="178">
        <v>311982.848</v>
      </c>
    </row>
    <row r="4304" spans="1:4" x14ac:dyDescent="0.25">
      <c r="A4304" s="176" t="s">
        <v>50350</v>
      </c>
      <c r="B4304" s="176" t="s">
        <v>50351</v>
      </c>
      <c r="C4304" s="176" t="s">
        <v>115</v>
      </c>
      <c r="D4304" s="178">
        <v>337449.17249999999</v>
      </c>
    </row>
    <row r="4305" spans="1:4" x14ac:dyDescent="0.25">
      <c r="A4305" s="176" t="s">
        <v>50352</v>
      </c>
      <c r="B4305" s="176" t="s">
        <v>50353</v>
      </c>
      <c r="C4305" s="176" t="s">
        <v>115</v>
      </c>
      <c r="D4305" s="178">
        <v>311982.848</v>
      </c>
    </row>
    <row r="4306" spans="1:4" x14ac:dyDescent="0.25">
      <c r="A4306" s="176" t="s">
        <v>50354</v>
      </c>
      <c r="B4306" s="176" t="s">
        <v>50355</v>
      </c>
      <c r="C4306" s="176" t="s">
        <v>115</v>
      </c>
      <c r="D4306" s="178">
        <v>406850</v>
      </c>
    </row>
    <row r="4307" spans="1:4" x14ac:dyDescent="0.25">
      <c r="A4307" s="176" t="s">
        <v>50356</v>
      </c>
      <c r="B4307" s="176" t="s">
        <v>50357</v>
      </c>
      <c r="C4307" s="176" t="s">
        <v>115</v>
      </c>
      <c r="D4307" s="178">
        <v>411382</v>
      </c>
    </row>
    <row r="4308" spans="1:4" x14ac:dyDescent="0.25">
      <c r="A4308" s="176" t="s">
        <v>50358</v>
      </c>
      <c r="B4308" s="176" t="s">
        <v>50359</v>
      </c>
      <c r="C4308" s="176" t="s">
        <v>115</v>
      </c>
      <c r="D4308" s="178">
        <v>411382</v>
      </c>
    </row>
    <row r="4309" spans="1:4" x14ac:dyDescent="0.25">
      <c r="A4309" s="176" t="s">
        <v>50360</v>
      </c>
      <c r="B4309" s="176" t="s">
        <v>50361</v>
      </c>
      <c r="C4309" s="176" t="s">
        <v>115</v>
      </c>
      <c r="D4309" s="178">
        <v>411382</v>
      </c>
    </row>
    <row r="4310" spans="1:4" x14ac:dyDescent="0.25">
      <c r="A4310" s="176" t="s">
        <v>50362</v>
      </c>
      <c r="B4310" s="176" t="s">
        <v>50363</v>
      </c>
      <c r="C4310" s="176" t="s">
        <v>115</v>
      </c>
      <c r="D4310" s="178">
        <v>554656.54729999998</v>
      </c>
    </row>
    <row r="4311" spans="1:4" x14ac:dyDescent="0.25">
      <c r="A4311" s="176" t="s">
        <v>50364</v>
      </c>
      <c r="B4311" s="176" t="s">
        <v>50365</v>
      </c>
      <c r="C4311" s="176" t="s">
        <v>115</v>
      </c>
      <c r="D4311" s="178">
        <v>554656.54729999998</v>
      </c>
    </row>
    <row r="4312" spans="1:4" x14ac:dyDescent="0.25">
      <c r="A4312" s="176" t="s">
        <v>50366</v>
      </c>
      <c r="B4312" s="176" t="s">
        <v>50367</v>
      </c>
      <c r="C4312" s="176" t="s">
        <v>115</v>
      </c>
      <c r="D4312" s="178">
        <v>554656.54729999998</v>
      </c>
    </row>
    <row r="4313" spans="1:4" x14ac:dyDescent="0.25">
      <c r="A4313" s="176" t="s">
        <v>50368</v>
      </c>
      <c r="B4313" s="176" t="s">
        <v>50369</v>
      </c>
      <c r="C4313" s="176" t="s">
        <v>115</v>
      </c>
      <c r="D4313" s="178">
        <v>554656.54729999998</v>
      </c>
    </row>
    <row r="4314" spans="1:4" x14ac:dyDescent="0.25">
      <c r="A4314" s="176" t="s">
        <v>50370</v>
      </c>
      <c r="B4314" s="176" t="s">
        <v>50371</v>
      </c>
      <c r="C4314" s="176" t="s">
        <v>115</v>
      </c>
      <c r="D4314" s="178">
        <v>683312.41859999998</v>
      </c>
    </row>
    <row r="4315" spans="1:4" x14ac:dyDescent="0.25">
      <c r="A4315" s="176" t="s">
        <v>50372</v>
      </c>
      <c r="B4315" s="176" t="s">
        <v>50373</v>
      </c>
      <c r="C4315" s="176" t="s">
        <v>115</v>
      </c>
      <c r="D4315" s="178">
        <v>619646.60739999998</v>
      </c>
    </row>
    <row r="4316" spans="1:4" x14ac:dyDescent="0.25">
      <c r="A4316" s="176" t="s">
        <v>50374</v>
      </c>
      <c r="B4316" s="176" t="s">
        <v>50375</v>
      </c>
      <c r="C4316" s="176" t="s">
        <v>115</v>
      </c>
      <c r="D4316" s="178">
        <v>683312.41859999998</v>
      </c>
    </row>
    <row r="4317" spans="1:4" x14ac:dyDescent="0.25">
      <c r="A4317" s="176" t="s">
        <v>50376</v>
      </c>
      <c r="B4317" s="176" t="s">
        <v>50377</v>
      </c>
      <c r="C4317" s="176" t="s">
        <v>115</v>
      </c>
      <c r="D4317" s="178">
        <v>619646.60739999998</v>
      </c>
    </row>
    <row r="4318" spans="1:4" x14ac:dyDescent="0.25">
      <c r="A4318" s="176" t="s">
        <v>50378</v>
      </c>
      <c r="B4318" s="176" t="s">
        <v>50379</v>
      </c>
      <c r="C4318" s="176" t="s">
        <v>115</v>
      </c>
      <c r="D4318" s="178">
        <v>846500.62589999998</v>
      </c>
    </row>
    <row r="4319" spans="1:4" x14ac:dyDescent="0.25">
      <c r="A4319" s="176" t="s">
        <v>50380</v>
      </c>
      <c r="B4319" s="176" t="s">
        <v>50381</v>
      </c>
      <c r="C4319" s="176" t="s">
        <v>115</v>
      </c>
      <c r="D4319" s="178">
        <v>846500.62589999998</v>
      </c>
    </row>
    <row r="4320" spans="1:4" x14ac:dyDescent="0.25">
      <c r="A4320" s="176" t="s">
        <v>50382</v>
      </c>
      <c r="B4320" s="176" t="s">
        <v>50383</v>
      </c>
      <c r="C4320" s="176" t="s">
        <v>115</v>
      </c>
      <c r="D4320" s="178">
        <v>846500.62589999998</v>
      </c>
    </row>
    <row r="4321" spans="1:4" x14ac:dyDescent="0.25">
      <c r="A4321" s="176" t="s">
        <v>50384</v>
      </c>
      <c r="B4321" s="176" t="s">
        <v>50385</v>
      </c>
      <c r="C4321" s="176" t="s">
        <v>115</v>
      </c>
      <c r="D4321" s="178">
        <v>846500.62589999998</v>
      </c>
    </row>
    <row r="4322" spans="1:4" x14ac:dyDescent="0.25">
      <c r="A4322" s="176" t="s">
        <v>50386</v>
      </c>
      <c r="B4322" s="176" t="s">
        <v>50387</v>
      </c>
      <c r="C4322" s="176" t="s">
        <v>322</v>
      </c>
      <c r="D4322" s="178">
        <v>71.05</v>
      </c>
    </row>
    <row r="4323" spans="1:4" x14ac:dyDescent="0.25">
      <c r="A4323" s="176" t="s">
        <v>50388</v>
      </c>
      <c r="B4323" s="176" t="s">
        <v>50389</v>
      </c>
      <c r="C4323" s="176" t="s">
        <v>949</v>
      </c>
      <c r="D4323" s="178">
        <v>49.04</v>
      </c>
    </row>
    <row r="4324" spans="1:4" x14ac:dyDescent="0.25">
      <c r="A4324" s="176" t="s">
        <v>50390</v>
      </c>
      <c r="B4324" s="176" t="s">
        <v>50391</v>
      </c>
      <c r="C4324" s="176" t="s">
        <v>115</v>
      </c>
      <c r="D4324" s="178">
        <v>50000</v>
      </c>
    </row>
    <row r="4325" spans="1:4" x14ac:dyDescent="0.25">
      <c r="A4325" s="176" t="s">
        <v>50392</v>
      </c>
      <c r="B4325" s="176" t="s">
        <v>50393</v>
      </c>
      <c r="C4325" s="176" t="s">
        <v>115</v>
      </c>
      <c r="D4325" s="178">
        <v>60000</v>
      </c>
    </row>
    <row r="4326" spans="1:4" x14ac:dyDescent="0.25">
      <c r="A4326" s="176" t="s">
        <v>50394</v>
      </c>
      <c r="B4326" s="176" t="s">
        <v>50395</v>
      </c>
      <c r="C4326" s="176" t="s">
        <v>115</v>
      </c>
      <c r="D4326" s="178">
        <v>63000</v>
      </c>
    </row>
    <row r="4327" spans="1:4" x14ac:dyDescent="0.25">
      <c r="A4327" s="176" t="s">
        <v>50396</v>
      </c>
      <c r="B4327" s="176" t="s">
        <v>50397</v>
      </c>
      <c r="C4327" s="176" t="s">
        <v>115</v>
      </c>
      <c r="D4327" s="178">
        <v>87000</v>
      </c>
    </row>
    <row r="4328" spans="1:4" x14ac:dyDescent="0.25">
      <c r="A4328" s="176" t="s">
        <v>50398</v>
      </c>
      <c r="B4328" s="176" t="s">
        <v>50399</v>
      </c>
      <c r="C4328" s="176" t="s">
        <v>115</v>
      </c>
      <c r="D4328" s="178">
        <v>115000</v>
      </c>
    </row>
    <row r="4329" spans="1:4" x14ac:dyDescent="0.25">
      <c r="A4329" s="176" t="s">
        <v>50400</v>
      </c>
      <c r="B4329" s="176" t="s">
        <v>50401</v>
      </c>
      <c r="C4329" s="176" t="s">
        <v>115</v>
      </c>
      <c r="D4329" s="178">
        <v>140000</v>
      </c>
    </row>
    <row r="4330" spans="1:4" x14ac:dyDescent="0.25">
      <c r="A4330" s="176" t="s">
        <v>50402</v>
      </c>
      <c r="B4330" s="176" t="s">
        <v>50403</v>
      </c>
      <c r="C4330" s="176" t="s">
        <v>115</v>
      </c>
      <c r="D4330" s="178">
        <v>228779.68799999999</v>
      </c>
    </row>
    <row r="4331" spans="1:4" x14ac:dyDescent="0.25">
      <c r="A4331" s="176" t="s">
        <v>50404</v>
      </c>
      <c r="B4331" s="176" t="s">
        <v>50405</v>
      </c>
      <c r="C4331" s="176" t="s">
        <v>115</v>
      </c>
      <c r="D4331" s="178">
        <v>3.9</v>
      </c>
    </row>
    <row r="4332" spans="1:4" x14ac:dyDescent="0.25">
      <c r="A4332" s="176" t="s">
        <v>50406</v>
      </c>
      <c r="B4332" s="176" t="s">
        <v>50407</v>
      </c>
      <c r="C4332" s="176" t="s">
        <v>115</v>
      </c>
      <c r="D4332" s="178">
        <v>3.97</v>
      </c>
    </row>
    <row r="4333" spans="1:4" x14ac:dyDescent="0.25">
      <c r="A4333" s="176" t="s">
        <v>50408</v>
      </c>
      <c r="B4333" s="176" t="s">
        <v>50409</v>
      </c>
      <c r="C4333" s="176" t="s">
        <v>115</v>
      </c>
      <c r="D4333" s="178">
        <v>5.97</v>
      </c>
    </row>
    <row r="4334" spans="1:4" x14ac:dyDescent="0.25">
      <c r="A4334" s="176" t="s">
        <v>50410</v>
      </c>
      <c r="B4334" s="176" t="s">
        <v>50411</v>
      </c>
      <c r="C4334" s="176" t="s">
        <v>115</v>
      </c>
      <c r="D4334" s="178">
        <v>8.5399999999999991</v>
      </c>
    </row>
    <row r="4335" spans="1:4" x14ac:dyDescent="0.25">
      <c r="A4335" s="176" t="s">
        <v>50412</v>
      </c>
      <c r="B4335" s="176" t="s">
        <v>50413</v>
      </c>
      <c r="C4335" s="176" t="s">
        <v>115</v>
      </c>
      <c r="D4335" s="178">
        <v>10.199999999999999</v>
      </c>
    </row>
    <row r="4336" spans="1:4" x14ac:dyDescent="0.25">
      <c r="A4336" s="176" t="s">
        <v>50414</v>
      </c>
      <c r="B4336" s="176" t="s">
        <v>50415</v>
      </c>
      <c r="C4336" s="176" t="s">
        <v>115</v>
      </c>
      <c r="D4336" s="178">
        <v>30.838200000000001</v>
      </c>
    </row>
    <row r="4337" spans="1:4" x14ac:dyDescent="0.25">
      <c r="A4337" s="176" t="s">
        <v>50416</v>
      </c>
      <c r="B4337" s="176" t="s">
        <v>50417</v>
      </c>
      <c r="C4337" s="176" t="s">
        <v>115</v>
      </c>
      <c r="D4337" s="178">
        <v>37.51</v>
      </c>
    </row>
    <row r="4338" spans="1:4" x14ac:dyDescent="0.25">
      <c r="A4338" s="176" t="s">
        <v>50418</v>
      </c>
      <c r="B4338" s="176" t="s">
        <v>50419</v>
      </c>
      <c r="C4338" s="176" t="s">
        <v>115</v>
      </c>
      <c r="D4338" s="178">
        <v>56.4</v>
      </c>
    </row>
    <row r="4339" spans="1:4" x14ac:dyDescent="0.25">
      <c r="A4339" s="176" t="s">
        <v>50420</v>
      </c>
      <c r="B4339" s="176" t="s">
        <v>50421</v>
      </c>
      <c r="C4339" s="176" t="s">
        <v>115</v>
      </c>
      <c r="D4339" s="178">
        <v>12.03</v>
      </c>
    </row>
    <row r="4340" spans="1:4" x14ac:dyDescent="0.25">
      <c r="A4340" s="176" t="s">
        <v>50422</v>
      </c>
      <c r="B4340" s="176" t="s">
        <v>50423</v>
      </c>
      <c r="C4340" s="176" t="s">
        <v>115</v>
      </c>
      <c r="D4340" s="178">
        <v>11.35</v>
      </c>
    </row>
    <row r="4341" spans="1:4" x14ac:dyDescent="0.25">
      <c r="A4341" s="176" t="s">
        <v>50424</v>
      </c>
      <c r="B4341" s="176" t="s">
        <v>50425</v>
      </c>
      <c r="C4341" s="176" t="s">
        <v>115</v>
      </c>
      <c r="D4341" s="178">
        <v>13.27</v>
      </c>
    </row>
    <row r="4342" spans="1:4" x14ac:dyDescent="0.25">
      <c r="A4342" s="176" t="s">
        <v>50426</v>
      </c>
      <c r="B4342" s="176" t="s">
        <v>50427</v>
      </c>
      <c r="C4342" s="176" t="s">
        <v>115</v>
      </c>
      <c r="D4342" s="178">
        <v>88.13</v>
      </c>
    </row>
    <row r="4343" spans="1:4" x14ac:dyDescent="0.25">
      <c r="A4343" s="176" t="s">
        <v>50428</v>
      </c>
      <c r="B4343" s="176" t="s">
        <v>50429</v>
      </c>
      <c r="C4343" s="176" t="s">
        <v>6225</v>
      </c>
      <c r="D4343" s="178">
        <v>45</v>
      </c>
    </row>
    <row r="4344" spans="1:4" x14ac:dyDescent="0.25">
      <c r="A4344" s="176" t="s">
        <v>50430</v>
      </c>
      <c r="B4344" s="176" t="s">
        <v>50431</v>
      </c>
      <c r="C4344" s="176" t="s">
        <v>115</v>
      </c>
      <c r="D4344" s="178">
        <v>4.93</v>
      </c>
    </row>
    <row r="4345" spans="1:4" x14ac:dyDescent="0.25">
      <c r="A4345" s="176" t="s">
        <v>50432</v>
      </c>
      <c r="B4345" s="176" t="s">
        <v>50433</v>
      </c>
      <c r="C4345" s="176" t="s">
        <v>115</v>
      </c>
      <c r="D4345" s="178">
        <v>4.62</v>
      </c>
    </row>
    <row r="4346" spans="1:4" x14ac:dyDescent="0.25">
      <c r="A4346" s="176" t="s">
        <v>50434</v>
      </c>
      <c r="B4346" s="176" t="s">
        <v>50435</v>
      </c>
      <c r="C4346" s="176" t="s">
        <v>115</v>
      </c>
      <c r="D4346" s="178">
        <v>6.28</v>
      </c>
    </row>
    <row r="4347" spans="1:4" x14ac:dyDescent="0.25">
      <c r="A4347" s="176" t="s">
        <v>50436</v>
      </c>
      <c r="B4347" s="176" t="s">
        <v>50437</v>
      </c>
      <c r="C4347" s="176" t="s">
        <v>83</v>
      </c>
      <c r="D4347" s="178">
        <v>3.2841</v>
      </c>
    </row>
    <row r="4348" spans="1:4" x14ac:dyDescent="0.25">
      <c r="A4348" s="176" t="s">
        <v>50438</v>
      </c>
      <c r="B4348" s="176" t="s">
        <v>50439</v>
      </c>
      <c r="C4348" s="176" t="s">
        <v>115</v>
      </c>
      <c r="D4348" s="178">
        <v>1049.57</v>
      </c>
    </row>
    <row r="4349" spans="1:4" x14ac:dyDescent="0.25">
      <c r="A4349" s="176" t="s">
        <v>50440</v>
      </c>
      <c r="B4349" s="176" t="s">
        <v>50441</v>
      </c>
      <c r="C4349" s="176" t="s">
        <v>115</v>
      </c>
      <c r="D4349" s="178">
        <v>2292.6799999999998</v>
      </c>
    </row>
    <row r="4350" spans="1:4" x14ac:dyDescent="0.25">
      <c r="A4350" s="176" t="s">
        <v>50442</v>
      </c>
      <c r="B4350" s="176" t="s">
        <v>50443</v>
      </c>
      <c r="C4350" s="176" t="s">
        <v>322</v>
      </c>
      <c r="D4350" s="178">
        <v>167.9667</v>
      </c>
    </row>
    <row r="4351" spans="1:4" x14ac:dyDescent="0.25">
      <c r="A4351" s="176" t="s">
        <v>50444</v>
      </c>
      <c r="B4351" s="176" t="s">
        <v>50445</v>
      </c>
      <c r="C4351" s="176" t="s">
        <v>322</v>
      </c>
      <c r="D4351" s="178">
        <v>176.3682</v>
      </c>
    </row>
    <row r="4352" spans="1:4" x14ac:dyDescent="0.25">
      <c r="A4352" s="176" t="s">
        <v>50446</v>
      </c>
      <c r="B4352" s="176" t="s">
        <v>50447</v>
      </c>
      <c r="C4352" s="176" t="s">
        <v>322</v>
      </c>
      <c r="D4352" s="178">
        <v>176.3682</v>
      </c>
    </row>
    <row r="4353" spans="1:4" x14ac:dyDescent="0.25">
      <c r="A4353" s="176" t="s">
        <v>50448</v>
      </c>
      <c r="B4353" s="176" t="s">
        <v>50449</v>
      </c>
      <c r="C4353" s="176" t="s">
        <v>83</v>
      </c>
      <c r="D4353" s="178">
        <v>83.983400000000003</v>
      </c>
    </row>
    <row r="4354" spans="1:4" x14ac:dyDescent="0.25">
      <c r="A4354" s="176" t="s">
        <v>50450</v>
      </c>
      <c r="B4354" s="176" t="s">
        <v>50451</v>
      </c>
      <c r="C4354" s="176" t="s">
        <v>83</v>
      </c>
      <c r="D4354" s="178">
        <v>88.189400000000006</v>
      </c>
    </row>
    <row r="4355" spans="1:4" x14ac:dyDescent="0.25">
      <c r="A4355" s="176" t="s">
        <v>50452</v>
      </c>
      <c r="B4355" s="176" t="s">
        <v>50453</v>
      </c>
      <c r="C4355" s="176" t="s">
        <v>83</v>
      </c>
      <c r="D4355" s="178">
        <v>88.189400000000006</v>
      </c>
    </row>
    <row r="4356" spans="1:4" x14ac:dyDescent="0.25">
      <c r="A4356" s="176" t="s">
        <v>50454</v>
      </c>
      <c r="B4356" s="176" t="s">
        <v>50455</v>
      </c>
      <c r="C4356" s="176" t="s">
        <v>83</v>
      </c>
      <c r="D4356" s="178">
        <v>337.74509999999998</v>
      </c>
    </row>
    <row r="4357" spans="1:4" x14ac:dyDescent="0.25">
      <c r="A4357" s="176" t="s">
        <v>50456</v>
      </c>
      <c r="B4357" s="176" t="s">
        <v>50457</v>
      </c>
      <c r="C4357" s="176" t="s">
        <v>83</v>
      </c>
      <c r="D4357" s="178">
        <v>354.63290000000001</v>
      </c>
    </row>
    <row r="4358" spans="1:4" x14ac:dyDescent="0.25">
      <c r="A4358" s="176" t="s">
        <v>50458</v>
      </c>
      <c r="B4358" s="176" t="s">
        <v>50459</v>
      </c>
      <c r="C4358" s="176" t="s">
        <v>83</v>
      </c>
      <c r="D4358" s="178">
        <v>337.74509999999998</v>
      </c>
    </row>
    <row r="4359" spans="1:4" x14ac:dyDescent="0.25">
      <c r="A4359" s="176" t="s">
        <v>50460</v>
      </c>
      <c r="B4359" s="176" t="s">
        <v>50461</v>
      </c>
      <c r="C4359" s="176" t="s">
        <v>322</v>
      </c>
      <c r="D4359" s="178">
        <v>21.16</v>
      </c>
    </row>
    <row r="4360" spans="1:4" x14ac:dyDescent="0.25">
      <c r="A4360" s="176" t="s">
        <v>50462</v>
      </c>
      <c r="B4360" s="176" t="s">
        <v>50463</v>
      </c>
      <c r="C4360" s="176" t="s">
        <v>115</v>
      </c>
      <c r="D4360" s="178">
        <v>285.08539999999999</v>
      </c>
    </row>
    <row r="4361" spans="1:4" x14ac:dyDescent="0.25">
      <c r="A4361" s="176" t="s">
        <v>50464</v>
      </c>
      <c r="B4361" s="176" t="s">
        <v>50465</v>
      </c>
      <c r="C4361" s="176" t="s">
        <v>115</v>
      </c>
      <c r="D4361" s="178">
        <v>110.13</v>
      </c>
    </row>
    <row r="4362" spans="1:4" x14ac:dyDescent="0.25">
      <c r="A4362" s="176" t="s">
        <v>50466</v>
      </c>
      <c r="B4362" s="176" t="s">
        <v>50467</v>
      </c>
      <c r="C4362" s="176" t="s">
        <v>322</v>
      </c>
      <c r="D4362" s="178">
        <v>44.600900000000003</v>
      </c>
    </row>
    <row r="4363" spans="1:4" x14ac:dyDescent="0.25">
      <c r="A4363" s="176" t="s">
        <v>50468</v>
      </c>
      <c r="B4363" s="176" t="s">
        <v>50469</v>
      </c>
      <c r="C4363" s="176" t="s">
        <v>322</v>
      </c>
      <c r="D4363" s="178">
        <v>55.617699999999999</v>
      </c>
    </row>
    <row r="4364" spans="1:4" x14ac:dyDescent="0.25">
      <c r="A4364" s="176" t="s">
        <v>50470</v>
      </c>
      <c r="B4364" s="176" t="s">
        <v>50471</v>
      </c>
      <c r="C4364" s="176" t="s">
        <v>322</v>
      </c>
      <c r="D4364" s="178">
        <v>147.79</v>
      </c>
    </row>
    <row r="4365" spans="1:4" x14ac:dyDescent="0.25">
      <c r="A4365" s="176" t="s">
        <v>50472</v>
      </c>
      <c r="B4365" s="176" t="s">
        <v>50473</v>
      </c>
      <c r="C4365" s="176" t="s">
        <v>322</v>
      </c>
      <c r="D4365" s="178">
        <v>62.807000000000002</v>
      </c>
    </row>
    <row r="4366" spans="1:4" x14ac:dyDescent="0.25">
      <c r="A4366" s="176" t="s">
        <v>50474</v>
      </c>
      <c r="B4366" s="176" t="s">
        <v>50475</v>
      </c>
      <c r="C4366" s="176" t="s">
        <v>322</v>
      </c>
      <c r="D4366" s="178">
        <v>57.44</v>
      </c>
    </row>
    <row r="4367" spans="1:4" x14ac:dyDescent="0.25">
      <c r="A4367" s="176" t="s">
        <v>50476</v>
      </c>
      <c r="B4367" s="176" t="s">
        <v>50477</v>
      </c>
      <c r="C4367" s="176" t="s">
        <v>956</v>
      </c>
      <c r="D4367" s="178">
        <v>24.6</v>
      </c>
    </row>
    <row r="4368" spans="1:4" x14ac:dyDescent="0.25">
      <c r="A4368" s="176" t="s">
        <v>50478</v>
      </c>
      <c r="B4368" s="176" t="s">
        <v>50479</v>
      </c>
      <c r="C4368" s="176" t="s">
        <v>51</v>
      </c>
      <c r="D4368" s="178">
        <v>93.57</v>
      </c>
    </row>
    <row r="4369" spans="1:4" x14ac:dyDescent="0.25">
      <c r="A4369" s="176" t="s">
        <v>50480</v>
      </c>
      <c r="B4369" s="176" t="s">
        <v>50481</v>
      </c>
      <c r="C4369" s="176" t="s">
        <v>322</v>
      </c>
      <c r="D4369" s="178">
        <v>32.06</v>
      </c>
    </row>
    <row r="4370" spans="1:4" x14ac:dyDescent="0.25">
      <c r="A4370" s="176" t="s">
        <v>50482</v>
      </c>
      <c r="B4370" s="176" t="s">
        <v>50483</v>
      </c>
      <c r="C4370" s="176" t="s">
        <v>956</v>
      </c>
      <c r="D4370" s="178">
        <v>50.81</v>
      </c>
    </row>
    <row r="4371" spans="1:4" x14ac:dyDescent="0.25">
      <c r="A4371" s="176" t="s">
        <v>50484</v>
      </c>
      <c r="B4371" s="176" t="s">
        <v>50485</v>
      </c>
      <c r="C4371" s="176" t="s">
        <v>322</v>
      </c>
      <c r="D4371" s="178">
        <v>32.869999999999997</v>
      </c>
    </row>
    <row r="4372" spans="1:4" x14ac:dyDescent="0.25">
      <c r="A4372" s="176" t="s">
        <v>50486</v>
      </c>
      <c r="B4372" s="176" t="s">
        <v>50487</v>
      </c>
      <c r="C4372" s="176" t="s">
        <v>115</v>
      </c>
      <c r="D4372" s="178">
        <v>175.55080000000001</v>
      </c>
    </row>
    <row r="4373" spans="1:4" x14ac:dyDescent="0.25">
      <c r="A4373" s="176" t="s">
        <v>50488</v>
      </c>
      <c r="B4373" s="176" t="s">
        <v>50489</v>
      </c>
      <c r="C4373" s="176" t="s">
        <v>322</v>
      </c>
      <c r="D4373" s="178">
        <v>45.216999999999999</v>
      </c>
    </row>
    <row r="4374" spans="1:4" x14ac:dyDescent="0.25">
      <c r="A4374" s="176" t="s">
        <v>50490</v>
      </c>
      <c r="B4374" s="176" t="s">
        <v>50491</v>
      </c>
      <c r="C4374" s="176" t="s">
        <v>322</v>
      </c>
      <c r="D4374" s="178">
        <v>33.4407</v>
      </c>
    </row>
    <row r="4375" spans="1:4" x14ac:dyDescent="0.25">
      <c r="A4375" s="176" t="s">
        <v>50492</v>
      </c>
      <c r="B4375" s="176" t="s">
        <v>50493</v>
      </c>
      <c r="C4375" s="176" t="s">
        <v>322</v>
      </c>
      <c r="D4375" s="178">
        <v>41.0991</v>
      </c>
    </row>
    <row r="4376" spans="1:4" x14ac:dyDescent="0.25">
      <c r="A4376" s="176" t="s">
        <v>50494</v>
      </c>
      <c r="B4376" s="176" t="s">
        <v>50495</v>
      </c>
      <c r="C4376" s="176" t="s">
        <v>322</v>
      </c>
      <c r="D4376" s="178">
        <v>58.007899999999999</v>
      </c>
    </row>
    <row r="4377" spans="1:4" x14ac:dyDescent="0.25">
      <c r="A4377" s="176" t="s">
        <v>50496</v>
      </c>
      <c r="B4377" s="176" t="s">
        <v>50497</v>
      </c>
      <c r="C4377" s="176" t="s">
        <v>51</v>
      </c>
      <c r="D4377" s="178">
        <v>18.72</v>
      </c>
    </row>
    <row r="4378" spans="1:4" x14ac:dyDescent="0.25">
      <c r="A4378" s="176" t="s">
        <v>50498</v>
      </c>
      <c r="B4378" s="176" t="s">
        <v>50499</v>
      </c>
      <c r="C4378" s="176" t="s">
        <v>51</v>
      </c>
      <c r="D4378" s="178">
        <v>12.56</v>
      </c>
    </row>
    <row r="4379" spans="1:4" x14ac:dyDescent="0.25">
      <c r="A4379" s="176" t="s">
        <v>50500</v>
      </c>
      <c r="B4379" s="176" t="s">
        <v>50501</v>
      </c>
      <c r="C4379" s="176" t="s">
        <v>51</v>
      </c>
      <c r="D4379" s="178">
        <v>9.24</v>
      </c>
    </row>
    <row r="4380" spans="1:4" x14ac:dyDescent="0.25">
      <c r="A4380" s="176" t="s">
        <v>50502</v>
      </c>
      <c r="B4380" s="176" t="s">
        <v>50503</v>
      </c>
      <c r="C4380" s="176" t="s">
        <v>51</v>
      </c>
      <c r="D4380" s="178">
        <v>2.8553000000000002</v>
      </c>
    </row>
    <row r="4381" spans="1:4" x14ac:dyDescent="0.25">
      <c r="A4381" s="176" t="s">
        <v>50504</v>
      </c>
      <c r="B4381" s="176" t="s">
        <v>50505</v>
      </c>
      <c r="C4381" s="176" t="s">
        <v>83</v>
      </c>
      <c r="D4381" s="178">
        <v>4.3600000000000003</v>
      </c>
    </row>
    <row r="4382" spans="1:4" x14ac:dyDescent="0.25">
      <c r="A4382" s="176" t="s">
        <v>50506</v>
      </c>
      <c r="B4382" s="176" t="s">
        <v>50507</v>
      </c>
      <c r="C4382" s="176" t="s">
        <v>83</v>
      </c>
      <c r="D4382" s="178">
        <v>5.29</v>
      </c>
    </row>
    <row r="4383" spans="1:4" x14ac:dyDescent="0.25">
      <c r="A4383" s="176" t="s">
        <v>50508</v>
      </c>
      <c r="B4383" s="176" t="s">
        <v>50509</v>
      </c>
      <c r="C4383" s="176" t="s">
        <v>83</v>
      </c>
      <c r="D4383" s="178">
        <v>11.08</v>
      </c>
    </row>
    <row r="4384" spans="1:4" x14ac:dyDescent="0.25">
      <c r="A4384" s="176" t="s">
        <v>50510</v>
      </c>
      <c r="B4384" s="176" t="s">
        <v>50511</v>
      </c>
      <c r="C4384" s="176" t="s">
        <v>83</v>
      </c>
      <c r="D4384" s="178">
        <v>13.31</v>
      </c>
    </row>
    <row r="4385" spans="1:4" x14ac:dyDescent="0.25">
      <c r="A4385" s="176" t="s">
        <v>50512</v>
      </c>
      <c r="B4385" s="176" t="s">
        <v>50513</v>
      </c>
      <c r="C4385" s="176" t="s">
        <v>83</v>
      </c>
      <c r="D4385" s="178">
        <v>19.62</v>
      </c>
    </row>
    <row r="4386" spans="1:4" x14ac:dyDescent="0.25">
      <c r="A4386" s="176" t="s">
        <v>50514</v>
      </c>
      <c r="B4386" s="176" t="s">
        <v>50515</v>
      </c>
      <c r="C4386" s="176" t="s">
        <v>83</v>
      </c>
      <c r="D4386" s="178">
        <v>25.54</v>
      </c>
    </row>
    <row r="4387" spans="1:4" x14ac:dyDescent="0.25">
      <c r="A4387" s="176" t="s">
        <v>50516</v>
      </c>
      <c r="B4387" s="176" t="s">
        <v>50517</v>
      </c>
      <c r="C4387" s="176" t="s">
        <v>83</v>
      </c>
      <c r="D4387" s="178">
        <v>34.78</v>
      </c>
    </row>
    <row r="4388" spans="1:4" x14ac:dyDescent="0.25">
      <c r="A4388" s="176" t="s">
        <v>50518</v>
      </c>
      <c r="B4388" s="176" t="s">
        <v>50519</v>
      </c>
      <c r="C4388" s="176" t="s">
        <v>83</v>
      </c>
      <c r="D4388" s="178">
        <v>58.29</v>
      </c>
    </row>
    <row r="4389" spans="1:4" x14ac:dyDescent="0.25">
      <c r="A4389" s="176" t="s">
        <v>50520</v>
      </c>
      <c r="B4389" s="176" t="s">
        <v>50521</v>
      </c>
      <c r="C4389" s="176" t="s">
        <v>83</v>
      </c>
      <c r="D4389" s="178">
        <v>81.430000000000007</v>
      </c>
    </row>
    <row r="4390" spans="1:4" x14ac:dyDescent="0.25">
      <c r="A4390" s="176" t="s">
        <v>50522</v>
      </c>
      <c r="B4390" s="176" t="s">
        <v>50523</v>
      </c>
      <c r="C4390" s="176" t="s">
        <v>83</v>
      </c>
      <c r="D4390" s="178">
        <v>128.22999999999999</v>
      </c>
    </row>
    <row r="4391" spans="1:4" x14ac:dyDescent="0.25">
      <c r="A4391" s="176" t="s">
        <v>50524</v>
      </c>
      <c r="B4391" s="176" t="s">
        <v>50525</v>
      </c>
      <c r="C4391" s="176" t="s">
        <v>115</v>
      </c>
      <c r="D4391" s="178">
        <v>6.38</v>
      </c>
    </row>
    <row r="4392" spans="1:4" x14ac:dyDescent="0.25">
      <c r="A4392" s="176" t="s">
        <v>50526</v>
      </c>
      <c r="B4392" s="176" t="s">
        <v>50527</v>
      </c>
      <c r="C4392" s="176" t="s">
        <v>115</v>
      </c>
      <c r="D4392" s="178">
        <v>10.19</v>
      </c>
    </row>
    <row r="4393" spans="1:4" x14ac:dyDescent="0.25">
      <c r="A4393" s="176" t="s">
        <v>50528</v>
      </c>
      <c r="B4393" s="176" t="s">
        <v>50529</v>
      </c>
      <c r="C4393" s="176" t="s">
        <v>115</v>
      </c>
      <c r="D4393" s="178">
        <v>70.8</v>
      </c>
    </row>
    <row r="4394" spans="1:4" x14ac:dyDescent="0.25">
      <c r="A4394" s="176" t="s">
        <v>50530</v>
      </c>
      <c r="B4394" s="176" t="s">
        <v>50531</v>
      </c>
      <c r="C4394" s="176" t="s">
        <v>115</v>
      </c>
      <c r="D4394" s="178">
        <v>25.204899999999999</v>
      </c>
    </row>
    <row r="4395" spans="1:4" x14ac:dyDescent="0.25">
      <c r="A4395" s="176" t="s">
        <v>50532</v>
      </c>
      <c r="B4395" s="176" t="s">
        <v>50533</v>
      </c>
      <c r="C4395" s="176" t="s">
        <v>115</v>
      </c>
      <c r="D4395" s="178">
        <v>25.8264</v>
      </c>
    </row>
    <row r="4396" spans="1:4" x14ac:dyDescent="0.25">
      <c r="A4396" s="176" t="s">
        <v>50534</v>
      </c>
      <c r="B4396" s="176" t="s">
        <v>50535</v>
      </c>
      <c r="C4396" s="176" t="s">
        <v>115</v>
      </c>
      <c r="D4396" s="178">
        <v>26.456700000000001</v>
      </c>
    </row>
    <row r="4397" spans="1:4" x14ac:dyDescent="0.25">
      <c r="A4397" s="176" t="s">
        <v>50536</v>
      </c>
      <c r="B4397" s="176" t="s">
        <v>50537</v>
      </c>
      <c r="C4397" s="176" t="s">
        <v>115</v>
      </c>
      <c r="D4397" s="178">
        <v>27.6997</v>
      </c>
    </row>
    <row r="4398" spans="1:4" x14ac:dyDescent="0.25">
      <c r="A4398" s="176" t="s">
        <v>50538</v>
      </c>
      <c r="B4398" s="176" t="s">
        <v>50539</v>
      </c>
      <c r="C4398" s="176" t="s">
        <v>115</v>
      </c>
      <c r="D4398" s="178">
        <v>31.455100000000002</v>
      </c>
    </row>
    <row r="4399" spans="1:4" x14ac:dyDescent="0.25">
      <c r="A4399" s="176" t="s">
        <v>50540</v>
      </c>
      <c r="B4399" s="176" t="s">
        <v>50541</v>
      </c>
      <c r="C4399" s="176" t="s">
        <v>115</v>
      </c>
      <c r="D4399" s="178">
        <v>34.846499999999999</v>
      </c>
    </row>
    <row r="4400" spans="1:4" x14ac:dyDescent="0.25">
      <c r="A4400" s="176" t="s">
        <v>50542</v>
      </c>
      <c r="B4400" s="176" t="s">
        <v>50543</v>
      </c>
      <c r="C4400" s="176" t="s">
        <v>115</v>
      </c>
      <c r="D4400" s="178">
        <v>40.1556</v>
      </c>
    </row>
    <row r="4401" spans="1:4" x14ac:dyDescent="0.25">
      <c r="A4401" s="176" t="s">
        <v>50544</v>
      </c>
      <c r="B4401" s="176" t="s">
        <v>50545</v>
      </c>
      <c r="C4401" s="176" t="s">
        <v>115</v>
      </c>
      <c r="D4401" s="178">
        <v>214.80539999999999</v>
      </c>
    </row>
    <row r="4402" spans="1:4" x14ac:dyDescent="0.25">
      <c r="A4402" s="176" t="s">
        <v>50546</v>
      </c>
      <c r="B4402" s="176" t="s">
        <v>50547</v>
      </c>
      <c r="C4402" s="176" t="s">
        <v>322</v>
      </c>
      <c r="D4402" s="178">
        <v>15.013299999999999</v>
      </c>
    </row>
    <row r="4403" spans="1:4" x14ac:dyDescent="0.25">
      <c r="A4403" s="176" t="s">
        <v>50548</v>
      </c>
      <c r="B4403" s="176" t="s">
        <v>50549</v>
      </c>
      <c r="C4403" s="176" t="s">
        <v>322</v>
      </c>
      <c r="D4403" s="178">
        <v>18.7667</v>
      </c>
    </row>
    <row r="4404" spans="1:4" x14ac:dyDescent="0.25">
      <c r="A4404" s="176" t="s">
        <v>50550</v>
      </c>
      <c r="B4404" s="176" t="s">
        <v>50551</v>
      </c>
      <c r="C4404" s="176" t="s">
        <v>322</v>
      </c>
      <c r="D4404" s="178">
        <v>28.15</v>
      </c>
    </row>
    <row r="4405" spans="1:4" x14ac:dyDescent="0.25">
      <c r="A4405" s="176" t="s">
        <v>50552</v>
      </c>
      <c r="B4405" s="176" t="s">
        <v>50553</v>
      </c>
      <c r="C4405" s="176" t="s">
        <v>322</v>
      </c>
      <c r="D4405" s="178">
        <v>37.533299999999997</v>
      </c>
    </row>
    <row r="4406" spans="1:4" x14ac:dyDescent="0.25">
      <c r="A4406" s="176" t="s">
        <v>50554</v>
      </c>
      <c r="B4406" s="176" t="s">
        <v>50555</v>
      </c>
      <c r="C4406" s="176" t="s">
        <v>322</v>
      </c>
      <c r="D4406" s="178">
        <v>47.732999999999997</v>
      </c>
    </row>
    <row r="4407" spans="1:4" x14ac:dyDescent="0.25">
      <c r="A4407" s="176" t="s">
        <v>50556</v>
      </c>
      <c r="B4407" s="176" t="s">
        <v>50557</v>
      </c>
      <c r="C4407" s="176" t="s">
        <v>322</v>
      </c>
      <c r="D4407" s="178">
        <v>23.458300000000001</v>
      </c>
    </row>
    <row r="4408" spans="1:4" x14ac:dyDescent="0.25">
      <c r="A4408" s="176" t="s">
        <v>50558</v>
      </c>
      <c r="B4408" s="176" t="s">
        <v>50559</v>
      </c>
      <c r="C4408" s="176" t="s">
        <v>322</v>
      </c>
      <c r="D4408" s="178">
        <v>35.1875</v>
      </c>
    </row>
    <row r="4409" spans="1:4" x14ac:dyDescent="0.25">
      <c r="A4409" s="176" t="s">
        <v>50560</v>
      </c>
      <c r="B4409" s="176" t="s">
        <v>50561</v>
      </c>
      <c r="C4409" s="176" t="s">
        <v>322</v>
      </c>
      <c r="D4409" s="178">
        <v>55.2866</v>
      </c>
    </row>
    <row r="4410" spans="1:4" x14ac:dyDescent="0.25">
      <c r="A4410" s="176" t="s">
        <v>50562</v>
      </c>
      <c r="B4410" s="176" t="s">
        <v>50563</v>
      </c>
      <c r="C4410" s="176" t="s">
        <v>115</v>
      </c>
      <c r="D4410" s="178">
        <v>198</v>
      </c>
    </row>
    <row r="4411" spans="1:4" x14ac:dyDescent="0.25">
      <c r="A4411" s="176" t="s">
        <v>50564</v>
      </c>
      <c r="B4411" s="176" t="s">
        <v>50565</v>
      </c>
      <c r="C4411" s="176" t="s">
        <v>115</v>
      </c>
      <c r="D4411" s="178">
        <v>275</v>
      </c>
    </row>
    <row r="4412" spans="1:4" x14ac:dyDescent="0.25">
      <c r="A4412" s="176" t="s">
        <v>50566</v>
      </c>
      <c r="B4412" s="176" t="s">
        <v>50567</v>
      </c>
      <c r="C4412" s="176" t="s">
        <v>115</v>
      </c>
      <c r="D4412" s="178">
        <v>17798.400000000001</v>
      </c>
    </row>
    <row r="4413" spans="1:4" x14ac:dyDescent="0.25">
      <c r="A4413" s="176" t="s">
        <v>50568</v>
      </c>
      <c r="B4413" s="176" t="s">
        <v>50569</v>
      </c>
      <c r="C4413" s="176" t="s">
        <v>115</v>
      </c>
      <c r="D4413" s="178">
        <v>1289.2661000000001</v>
      </c>
    </row>
    <row r="4414" spans="1:4" x14ac:dyDescent="0.25">
      <c r="A4414" s="176" t="s">
        <v>50570</v>
      </c>
      <c r="B4414" s="176" t="s">
        <v>50571</v>
      </c>
      <c r="C4414" s="176" t="s">
        <v>115</v>
      </c>
      <c r="D4414" s="178">
        <v>2545.8924999999999</v>
      </c>
    </row>
    <row r="4415" spans="1:4" x14ac:dyDescent="0.25">
      <c r="A4415" s="176" t="s">
        <v>50572</v>
      </c>
      <c r="B4415" s="176" t="s">
        <v>50573</v>
      </c>
      <c r="C4415" s="176" t="s">
        <v>115</v>
      </c>
      <c r="D4415" s="178">
        <v>2970.2080000000001</v>
      </c>
    </row>
    <row r="4416" spans="1:4" x14ac:dyDescent="0.25">
      <c r="A4416" s="176" t="s">
        <v>50574</v>
      </c>
      <c r="B4416" s="176" t="s">
        <v>50575</v>
      </c>
      <c r="C4416" s="176" t="s">
        <v>115</v>
      </c>
      <c r="D4416" s="178">
        <v>5940.4159</v>
      </c>
    </row>
    <row r="4417" spans="1:4" x14ac:dyDescent="0.25">
      <c r="A4417" s="176" t="s">
        <v>50576</v>
      </c>
      <c r="B4417" s="176" t="s">
        <v>50577</v>
      </c>
      <c r="C4417" s="176" t="s">
        <v>115</v>
      </c>
      <c r="D4417" s="178">
        <v>6930.4852000000001</v>
      </c>
    </row>
    <row r="4418" spans="1:4" x14ac:dyDescent="0.25">
      <c r="A4418" s="176" t="s">
        <v>50578</v>
      </c>
      <c r="B4418" s="176" t="s">
        <v>50579</v>
      </c>
      <c r="C4418" s="176" t="s">
        <v>115</v>
      </c>
      <c r="D4418" s="178">
        <v>7103.4754000000003</v>
      </c>
    </row>
    <row r="4419" spans="1:4" x14ac:dyDescent="0.25">
      <c r="A4419" s="176" t="s">
        <v>50580</v>
      </c>
      <c r="B4419" s="176" t="s">
        <v>50581</v>
      </c>
      <c r="C4419" s="176" t="s">
        <v>115</v>
      </c>
      <c r="D4419" s="178">
        <v>8287.2065999999995</v>
      </c>
    </row>
    <row r="4420" spans="1:4" x14ac:dyDescent="0.25">
      <c r="A4420" s="176" t="s">
        <v>50582</v>
      </c>
      <c r="B4420" s="176" t="s">
        <v>50583</v>
      </c>
      <c r="C4420" s="176" t="s">
        <v>115</v>
      </c>
      <c r="D4420" s="178">
        <v>9097.7579000000005</v>
      </c>
    </row>
    <row r="4421" spans="1:4" x14ac:dyDescent="0.25">
      <c r="A4421" s="176" t="s">
        <v>50584</v>
      </c>
      <c r="B4421" s="176" t="s">
        <v>50585</v>
      </c>
      <c r="C4421" s="176" t="s">
        <v>115</v>
      </c>
      <c r="D4421" s="178">
        <v>10614.413500000001</v>
      </c>
    </row>
    <row r="4422" spans="1:4" x14ac:dyDescent="0.25">
      <c r="A4422" s="176" t="s">
        <v>50586</v>
      </c>
      <c r="B4422" s="176" t="s">
        <v>50587</v>
      </c>
      <c r="C4422" s="176" t="s">
        <v>115</v>
      </c>
      <c r="D4422" s="178">
        <v>11776.1209</v>
      </c>
    </row>
    <row r="4423" spans="1:4" x14ac:dyDescent="0.25">
      <c r="A4423" s="176" t="s">
        <v>50588</v>
      </c>
      <c r="B4423" s="176" t="s">
        <v>50589</v>
      </c>
      <c r="C4423" s="176" t="s">
        <v>115</v>
      </c>
      <c r="D4423" s="178">
        <v>13349.616</v>
      </c>
    </row>
    <row r="4424" spans="1:4" x14ac:dyDescent="0.25">
      <c r="A4424" s="176" t="s">
        <v>50590</v>
      </c>
      <c r="B4424" s="176" t="s">
        <v>50591</v>
      </c>
      <c r="C4424" s="176" t="s">
        <v>322</v>
      </c>
      <c r="D4424" s="178">
        <v>1009.4</v>
      </c>
    </row>
    <row r="4425" spans="1:4" x14ac:dyDescent="0.25">
      <c r="A4425" s="176" t="s">
        <v>50592</v>
      </c>
      <c r="B4425" s="176" t="s">
        <v>50593</v>
      </c>
      <c r="C4425" s="176" t="s">
        <v>322</v>
      </c>
      <c r="D4425" s="178">
        <v>681.5</v>
      </c>
    </row>
    <row r="4426" spans="1:4" x14ac:dyDescent="0.25">
      <c r="A4426" s="176" t="s">
        <v>50594</v>
      </c>
      <c r="B4426" s="176" t="s">
        <v>50595</v>
      </c>
      <c r="C4426" s="176" t="s">
        <v>115</v>
      </c>
      <c r="D4426" s="178">
        <v>2230.3759</v>
      </c>
    </row>
    <row r="4427" spans="1:4" x14ac:dyDescent="0.25">
      <c r="A4427" s="176" t="s">
        <v>50596</v>
      </c>
      <c r="B4427" s="176" t="s">
        <v>50597</v>
      </c>
      <c r="C4427" s="176" t="s">
        <v>115</v>
      </c>
      <c r="D4427" s="178">
        <v>2654.6914000000002</v>
      </c>
    </row>
    <row r="4428" spans="1:4" x14ac:dyDescent="0.25">
      <c r="A4428" s="176" t="s">
        <v>50598</v>
      </c>
      <c r="B4428" s="176" t="s">
        <v>50599</v>
      </c>
      <c r="C4428" s="176" t="s">
        <v>115</v>
      </c>
      <c r="D4428" s="178">
        <v>3079.0068000000001</v>
      </c>
    </row>
    <row r="4429" spans="1:4" x14ac:dyDescent="0.25">
      <c r="A4429" s="176" t="s">
        <v>50600</v>
      </c>
      <c r="B4429" s="176" t="s">
        <v>50601</v>
      </c>
      <c r="C4429" s="176" t="s">
        <v>115</v>
      </c>
      <c r="D4429" s="178">
        <v>6049.2147000000004</v>
      </c>
    </row>
    <row r="4430" spans="1:4" x14ac:dyDescent="0.25">
      <c r="A4430" s="176" t="s">
        <v>50602</v>
      </c>
      <c r="B4430" s="176" t="s">
        <v>50603</v>
      </c>
      <c r="C4430" s="176" t="s">
        <v>115</v>
      </c>
      <c r="D4430" s="178">
        <v>7039.2840999999999</v>
      </c>
    </row>
    <row r="4431" spans="1:4" x14ac:dyDescent="0.25">
      <c r="A4431" s="176" t="s">
        <v>50604</v>
      </c>
      <c r="B4431" s="176" t="s">
        <v>50605</v>
      </c>
      <c r="C4431" s="176" t="s">
        <v>115</v>
      </c>
      <c r="D4431" s="178">
        <v>7212.2741999999998</v>
      </c>
    </row>
    <row r="4432" spans="1:4" x14ac:dyDescent="0.25">
      <c r="A4432" s="176" t="s">
        <v>50606</v>
      </c>
      <c r="B4432" s="176" t="s">
        <v>50607</v>
      </c>
      <c r="C4432" s="176" t="s">
        <v>115</v>
      </c>
      <c r="D4432" s="178">
        <v>8396.0054</v>
      </c>
    </row>
    <row r="4433" spans="1:4" x14ac:dyDescent="0.25">
      <c r="A4433" s="176" t="s">
        <v>50608</v>
      </c>
      <c r="B4433" s="176" t="s">
        <v>50609</v>
      </c>
      <c r="C4433" s="176" t="s">
        <v>115</v>
      </c>
      <c r="D4433" s="178">
        <v>9206.5566999999992</v>
      </c>
    </row>
    <row r="4434" spans="1:4" x14ac:dyDescent="0.25">
      <c r="A4434" s="176" t="s">
        <v>50610</v>
      </c>
      <c r="B4434" s="176" t="s">
        <v>50611</v>
      </c>
      <c r="C4434" s="176" t="s">
        <v>115</v>
      </c>
      <c r="D4434" s="178">
        <v>10723.212299999999</v>
      </c>
    </row>
    <row r="4435" spans="1:4" x14ac:dyDescent="0.25">
      <c r="A4435" s="176" t="s">
        <v>50612</v>
      </c>
      <c r="B4435" s="176" t="s">
        <v>50613</v>
      </c>
      <c r="C4435" s="176" t="s">
        <v>115</v>
      </c>
      <c r="D4435" s="178">
        <v>12238.78</v>
      </c>
    </row>
    <row r="4436" spans="1:4" x14ac:dyDescent="0.25">
      <c r="A4436" s="176" t="s">
        <v>50614</v>
      </c>
      <c r="B4436" s="176" t="s">
        <v>50615</v>
      </c>
      <c r="C4436" s="176" t="s">
        <v>115</v>
      </c>
      <c r="D4436" s="178">
        <v>13458.4148</v>
      </c>
    </row>
    <row r="4437" spans="1:4" x14ac:dyDescent="0.25">
      <c r="A4437" s="176" t="s">
        <v>50616</v>
      </c>
      <c r="B4437" s="176" t="s">
        <v>50617</v>
      </c>
      <c r="C4437" s="176" t="s">
        <v>1467</v>
      </c>
      <c r="D4437" s="178">
        <v>83.628</v>
      </c>
    </row>
    <row r="4438" spans="1:4" x14ac:dyDescent="0.25">
      <c r="A4438" s="176" t="s">
        <v>50618</v>
      </c>
      <c r="B4438" s="176" t="s">
        <v>50619</v>
      </c>
      <c r="C4438" s="176" t="s">
        <v>51</v>
      </c>
      <c r="D4438" s="178">
        <v>36.11</v>
      </c>
    </row>
    <row r="4439" spans="1:4" x14ac:dyDescent="0.25">
      <c r="A4439" s="176" t="s">
        <v>50620</v>
      </c>
      <c r="B4439" s="176" t="s">
        <v>50621</v>
      </c>
      <c r="C4439" s="176" t="s">
        <v>115</v>
      </c>
      <c r="D4439" s="178">
        <v>71.739999999999995</v>
      </c>
    </row>
    <row r="4440" spans="1:4" x14ac:dyDescent="0.25">
      <c r="A4440" s="176" t="s">
        <v>50622</v>
      </c>
      <c r="B4440" s="176" t="s">
        <v>50623</v>
      </c>
      <c r="C4440" s="176" t="s">
        <v>115</v>
      </c>
      <c r="D4440" s="178">
        <v>11.05</v>
      </c>
    </row>
    <row r="4441" spans="1:4" x14ac:dyDescent="0.25">
      <c r="A4441" s="176" t="s">
        <v>50624</v>
      </c>
      <c r="B4441" s="176" t="s">
        <v>50625</v>
      </c>
      <c r="C4441" s="176" t="s">
        <v>115</v>
      </c>
      <c r="D4441" s="178">
        <v>12.35</v>
      </c>
    </row>
    <row r="4442" spans="1:4" x14ac:dyDescent="0.25">
      <c r="A4442" s="176" t="s">
        <v>50626</v>
      </c>
      <c r="B4442" s="176" t="s">
        <v>50627</v>
      </c>
      <c r="C4442" s="176" t="s">
        <v>115</v>
      </c>
      <c r="D4442" s="178">
        <v>5.14</v>
      </c>
    </row>
    <row r="4443" spans="1:4" x14ac:dyDescent="0.25">
      <c r="A4443" s="176" t="s">
        <v>50628</v>
      </c>
      <c r="B4443" s="176" t="s">
        <v>50629</v>
      </c>
      <c r="C4443" s="176" t="s">
        <v>115</v>
      </c>
      <c r="D4443" s="178">
        <v>357869.02</v>
      </c>
    </row>
    <row r="4444" spans="1:4" x14ac:dyDescent="0.25">
      <c r="A4444" s="176" t="s">
        <v>50630</v>
      </c>
      <c r="B4444" s="176" t="s">
        <v>50631</v>
      </c>
      <c r="C4444" s="176" t="s">
        <v>115</v>
      </c>
      <c r="D4444" s="178">
        <v>1244.98</v>
      </c>
    </row>
    <row r="4445" spans="1:4" x14ac:dyDescent="0.25">
      <c r="A4445" s="176" t="s">
        <v>50632</v>
      </c>
      <c r="B4445" s="176" t="s">
        <v>50633</v>
      </c>
      <c r="C4445" s="176" t="s">
        <v>115</v>
      </c>
      <c r="D4445" s="178">
        <v>477.99</v>
      </c>
    </row>
    <row r="4446" spans="1:4" x14ac:dyDescent="0.25">
      <c r="A4446" s="176" t="s">
        <v>50634</v>
      </c>
      <c r="B4446" s="176" t="s">
        <v>50635</v>
      </c>
      <c r="C4446" s="176" t="s">
        <v>115</v>
      </c>
      <c r="D4446" s="178">
        <v>274.06</v>
      </c>
    </row>
    <row r="4447" spans="1:4" x14ac:dyDescent="0.25">
      <c r="A4447" s="176" t="s">
        <v>50636</v>
      </c>
      <c r="B4447" s="176" t="s">
        <v>50637</v>
      </c>
      <c r="C4447" s="176" t="s">
        <v>115</v>
      </c>
      <c r="D4447" s="178">
        <v>92.6</v>
      </c>
    </row>
    <row r="4448" spans="1:4" x14ac:dyDescent="0.25">
      <c r="A4448" s="176" t="s">
        <v>50638</v>
      </c>
      <c r="B4448" s="176" t="s">
        <v>50639</v>
      </c>
      <c r="C4448" s="176" t="s">
        <v>115</v>
      </c>
      <c r="D4448" s="178">
        <v>112.53</v>
      </c>
    </row>
    <row r="4449" spans="1:4" x14ac:dyDescent="0.25">
      <c r="A4449" s="176" t="s">
        <v>50640</v>
      </c>
      <c r="B4449" s="176" t="s">
        <v>50641</v>
      </c>
      <c r="C4449" s="176" t="s">
        <v>115</v>
      </c>
      <c r="D4449" s="178">
        <v>247.46</v>
      </c>
    </row>
    <row r="4450" spans="1:4" x14ac:dyDescent="0.25">
      <c r="A4450" s="176" t="s">
        <v>50642</v>
      </c>
      <c r="B4450" s="176" t="s">
        <v>50643</v>
      </c>
      <c r="C4450" s="176" t="s">
        <v>115</v>
      </c>
      <c r="D4450" s="178">
        <v>153.37</v>
      </c>
    </row>
    <row r="4451" spans="1:4" x14ac:dyDescent="0.25">
      <c r="A4451" s="176" t="s">
        <v>50644</v>
      </c>
      <c r="B4451" s="176" t="s">
        <v>50645</v>
      </c>
      <c r="C4451" s="176" t="s">
        <v>115</v>
      </c>
      <c r="D4451" s="178">
        <v>677.64</v>
      </c>
    </row>
    <row r="4452" spans="1:4" x14ac:dyDescent="0.25">
      <c r="A4452" s="176" t="s">
        <v>50646</v>
      </c>
      <c r="B4452" s="176" t="s">
        <v>50647</v>
      </c>
      <c r="C4452" s="176" t="s">
        <v>115</v>
      </c>
      <c r="D4452" s="178">
        <v>365.31</v>
      </c>
    </row>
    <row r="4453" spans="1:4" x14ac:dyDescent="0.25">
      <c r="A4453" s="176" t="s">
        <v>50648</v>
      </c>
      <c r="B4453" s="176" t="s">
        <v>50649</v>
      </c>
      <c r="C4453" s="176" t="s">
        <v>115</v>
      </c>
      <c r="D4453" s="178">
        <v>404.26</v>
      </c>
    </row>
    <row r="4454" spans="1:4" x14ac:dyDescent="0.25">
      <c r="A4454" s="176" t="s">
        <v>50650</v>
      </c>
      <c r="B4454" s="176" t="s">
        <v>50651</v>
      </c>
      <c r="C4454" s="176" t="s">
        <v>115</v>
      </c>
      <c r="D4454" s="178">
        <v>0.81</v>
      </c>
    </row>
    <row r="4455" spans="1:4" x14ac:dyDescent="0.25">
      <c r="A4455" s="176" t="s">
        <v>50652</v>
      </c>
      <c r="B4455" s="176" t="s">
        <v>50653</v>
      </c>
      <c r="C4455" s="176" t="s">
        <v>115</v>
      </c>
      <c r="D4455" s="178">
        <v>650.75</v>
      </c>
    </row>
    <row r="4456" spans="1:4" x14ac:dyDescent="0.25">
      <c r="A4456" s="176" t="s">
        <v>50654</v>
      </c>
      <c r="B4456" s="176" t="s">
        <v>50655</v>
      </c>
      <c r="C4456" s="176" t="s">
        <v>115</v>
      </c>
      <c r="D4456" s="178">
        <v>78.92</v>
      </c>
    </row>
    <row r="4457" spans="1:4" x14ac:dyDescent="0.25">
      <c r="A4457" s="176" t="s">
        <v>50656</v>
      </c>
      <c r="B4457" s="176" t="s">
        <v>50657</v>
      </c>
      <c r="C4457" s="176" t="s">
        <v>115</v>
      </c>
      <c r="D4457" s="178">
        <v>143.59</v>
      </c>
    </row>
    <row r="4458" spans="1:4" x14ac:dyDescent="0.25">
      <c r="A4458" s="176" t="s">
        <v>50658</v>
      </c>
      <c r="B4458" s="176" t="s">
        <v>50659</v>
      </c>
      <c r="C4458" s="176" t="s">
        <v>115</v>
      </c>
      <c r="D4458" s="178">
        <v>215.17</v>
      </c>
    </row>
    <row r="4459" spans="1:4" x14ac:dyDescent="0.25">
      <c r="A4459" s="176" t="s">
        <v>50660</v>
      </c>
      <c r="B4459" s="176" t="s">
        <v>50661</v>
      </c>
      <c r="C4459" s="176" t="s">
        <v>115</v>
      </c>
      <c r="D4459" s="178">
        <v>528.29</v>
      </c>
    </row>
    <row r="4460" spans="1:4" x14ac:dyDescent="0.25">
      <c r="A4460" s="176" t="s">
        <v>50662</v>
      </c>
      <c r="B4460" s="176" t="s">
        <v>50663</v>
      </c>
      <c r="C4460" s="176" t="s">
        <v>115</v>
      </c>
      <c r="D4460" s="178">
        <v>949.15</v>
      </c>
    </row>
    <row r="4461" spans="1:4" x14ac:dyDescent="0.25">
      <c r="A4461" s="176" t="s">
        <v>50664</v>
      </c>
      <c r="B4461" s="176" t="s">
        <v>50665</v>
      </c>
      <c r="C4461" s="176" t="s">
        <v>115</v>
      </c>
      <c r="D4461" s="178">
        <v>1874.6</v>
      </c>
    </row>
    <row r="4462" spans="1:4" x14ac:dyDescent="0.25">
      <c r="A4462" s="176" t="s">
        <v>50666</v>
      </c>
      <c r="B4462" s="176" t="s">
        <v>50667</v>
      </c>
      <c r="C4462" s="176" t="s">
        <v>115</v>
      </c>
      <c r="D4462" s="178">
        <v>12540</v>
      </c>
    </row>
    <row r="4463" spans="1:4" x14ac:dyDescent="0.25">
      <c r="A4463" s="176" t="s">
        <v>50668</v>
      </c>
      <c r="B4463" s="176" t="s">
        <v>50669</v>
      </c>
      <c r="C4463" s="176" t="s">
        <v>115</v>
      </c>
      <c r="D4463" s="178">
        <v>9.23</v>
      </c>
    </row>
    <row r="4464" spans="1:4" x14ac:dyDescent="0.25">
      <c r="A4464" s="176" t="s">
        <v>50670</v>
      </c>
      <c r="B4464" s="176" t="s">
        <v>50671</v>
      </c>
      <c r="C4464" s="176" t="s">
        <v>115</v>
      </c>
      <c r="D4464" s="178">
        <v>15.98</v>
      </c>
    </row>
    <row r="4465" spans="1:4" x14ac:dyDescent="0.25">
      <c r="A4465" s="176" t="s">
        <v>50672</v>
      </c>
      <c r="B4465" s="176" t="s">
        <v>50673</v>
      </c>
      <c r="C4465" s="176" t="s">
        <v>115</v>
      </c>
      <c r="D4465" s="178">
        <v>24.25</v>
      </c>
    </row>
    <row r="4466" spans="1:4" x14ac:dyDescent="0.25">
      <c r="A4466" s="176" t="s">
        <v>50674</v>
      </c>
      <c r="B4466" s="176" t="s">
        <v>50675</v>
      </c>
      <c r="C4466" s="176" t="s">
        <v>115</v>
      </c>
      <c r="D4466" s="178">
        <v>18.97</v>
      </c>
    </row>
    <row r="4467" spans="1:4" x14ac:dyDescent="0.25">
      <c r="A4467" s="176" t="s">
        <v>50676</v>
      </c>
      <c r="B4467" s="176" t="s">
        <v>50677</v>
      </c>
      <c r="C4467" s="176" t="s">
        <v>115</v>
      </c>
      <c r="D4467" s="178">
        <v>46.35</v>
      </c>
    </row>
    <row r="4468" spans="1:4" x14ac:dyDescent="0.25">
      <c r="A4468" s="176" t="s">
        <v>50678</v>
      </c>
      <c r="B4468" s="176" t="s">
        <v>50679</v>
      </c>
      <c r="C4468" s="176" t="s">
        <v>322</v>
      </c>
      <c r="D4468" s="178">
        <v>24.75</v>
      </c>
    </row>
    <row r="4469" spans="1:4" x14ac:dyDescent="0.25">
      <c r="A4469" s="176" t="s">
        <v>50680</v>
      </c>
      <c r="B4469" s="176" t="s">
        <v>50681</v>
      </c>
      <c r="C4469" s="176" t="s">
        <v>1707</v>
      </c>
      <c r="D4469" s="178">
        <v>80</v>
      </c>
    </row>
    <row r="4470" spans="1:4" x14ac:dyDescent="0.25">
      <c r="A4470" s="176" t="s">
        <v>50682</v>
      </c>
      <c r="B4470" s="176" t="s">
        <v>50683</v>
      </c>
      <c r="C4470" s="176" t="s">
        <v>1707</v>
      </c>
      <c r="D4470" s="178">
        <v>90</v>
      </c>
    </row>
    <row r="4471" spans="1:4" x14ac:dyDescent="0.25">
      <c r="A4471" s="176" t="s">
        <v>50684</v>
      </c>
      <c r="B4471" s="176" t="s">
        <v>50685</v>
      </c>
      <c r="C4471" s="176" t="s">
        <v>1707</v>
      </c>
      <c r="D4471" s="178">
        <v>84</v>
      </c>
    </row>
    <row r="4472" spans="1:4" x14ac:dyDescent="0.25">
      <c r="A4472" s="176" t="s">
        <v>50686</v>
      </c>
      <c r="B4472" s="176" t="s">
        <v>50687</v>
      </c>
      <c r="C4472" s="176" t="s">
        <v>1707</v>
      </c>
      <c r="D4472" s="178">
        <v>75</v>
      </c>
    </row>
    <row r="4473" spans="1:4" x14ac:dyDescent="0.25">
      <c r="A4473" s="176" t="s">
        <v>50688</v>
      </c>
      <c r="B4473" s="176" t="s">
        <v>50689</v>
      </c>
      <c r="C4473" s="176" t="s">
        <v>1707</v>
      </c>
      <c r="D4473" s="178">
        <v>103.57</v>
      </c>
    </row>
    <row r="4474" spans="1:4" x14ac:dyDescent="0.25">
      <c r="A4474" s="176" t="s">
        <v>50690</v>
      </c>
      <c r="B4474" s="176" t="s">
        <v>50691</v>
      </c>
      <c r="C4474" s="176" t="s">
        <v>1707</v>
      </c>
      <c r="D4474" s="178">
        <v>116</v>
      </c>
    </row>
    <row r="4475" spans="1:4" x14ac:dyDescent="0.25">
      <c r="A4475" s="176" t="s">
        <v>50692</v>
      </c>
      <c r="B4475" s="176" t="s">
        <v>50693</v>
      </c>
      <c r="C4475" s="176" t="s">
        <v>1707</v>
      </c>
      <c r="D4475" s="178">
        <v>90</v>
      </c>
    </row>
    <row r="4476" spans="1:4" x14ac:dyDescent="0.25">
      <c r="A4476" s="176" t="s">
        <v>50694</v>
      </c>
      <c r="B4476" s="176" t="s">
        <v>50695</v>
      </c>
      <c r="C4476" s="176" t="s">
        <v>1707</v>
      </c>
      <c r="D4476" s="178">
        <v>108</v>
      </c>
    </row>
    <row r="4477" spans="1:4" x14ac:dyDescent="0.25">
      <c r="A4477" s="176" t="s">
        <v>50696</v>
      </c>
      <c r="B4477" s="176" t="s">
        <v>50697</v>
      </c>
      <c r="C4477" s="176" t="s">
        <v>1707</v>
      </c>
      <c r="D4477" s="178">
        <v>73</v>
      </c>
    </row>
    <row r="4478" spans="1:4" x14ac:dyDescent="0.25">
      <c r="A4478" s="176" t="s">
        <v>50698</v>
      </c>
      <c r="B4478" s="176" t="s">
        <v>50699</v>
      </c>
      <c r="C4478" s="176" t="s">
        <v>1707</v>
      </c>
      <c r="D4478" s="178">
        <v>74.48</v>
      </c>
    </row>
    <row r="4479" spans="1:4" x14ac:dyDescent="0.25">
      <c r="A4479" s="176" t="s">
        <v>50700</v>
      </c>
      <c r="B4479" s="176" t="s">
        <v>50701</v>
      </c>
      <c r="C4479" s="176" t="s">
        <v>1707</v>
      </c>
      <c r="D4479" s="178">
        <v>75</v>
      </c>
    </row>
    <row r="4480" spans="1:4" x14ac:dyDescent="0.25">
      <c r="A4480" s="176" t="s">
        <v>50702</v>
      </c>
      <c r="B4480" s="176" t="s">
        <v>50703</v>
      </c>
      <c r="C4480" s="176" t="s">
        <v>1707</v>
      </c>
      <c r="D4480" s="178">
        <v>65</v>
      </c>
    </row>
    <row r="4481" spans="1:4" x14ac:dyDescent="0.25">
      <c r="A4481" s="176" t="s">
        <v>50704</v>
      </c>
      <c r="B4481" s="176" t="s">
        <v>50705</v>
      </c>
      <c r="C4481" s="176" t="s">
        <v>1707</v>
      </c>
      <c r="D4481" s="178">
        <v>100</v>
      </c>
    </row>
    <row r="4482" spans="1:4" x14ac:dyDescent="0.25">
      <c r="A4482" s="176" t="s">
        <v>50706</v>
      </c>
      <c r="B4482" s="176" t="s">
        <v>50707</v>
      </c>
      <c r="C4482" s="176" t="s">
        <v>1707</v>
      </c>
      <c r="D4482" s="178">
        <v>108</v>
      </c>
    </row>
    <row r="4483" spans="1:4" x14ac:dyDescent="0.25">
      <c r="A4483" s="176" t="s">
        <v>50708</v>
      </c>
      <c r="B4483" s="176" t="s">
        <v>50709</v>
      </c>
      <c r="C4483" s="176" t="s">
        <v>1707</v>
      </c>
      <c r="D4483" s="178">
        <v>81.61</v>
      </c>
    </row>
    <row r="4484" spans="1:4" x14ac:dyDescent="0.25">
      <c r="A4484" s="176" t="s">
        <v>50710</v>
      </c>
      <c r="B4484" s="176" t="s">
        <v>50711</v>
      </c>
      <c r="C4484" s="176" t="s">
        <v>1707</v>
      </c>
      <c r="D4484" s="178">
        <v>73</v>
      </c>
    </row>
    <row r="4485" spans="1:4" x14ac:dyDescent="0.25">
      <c r="A4485" s="176" t="s">
        <v>50712</v>
      </c>
      <c r="B4485" s="176" t="s">
        <v>50713</v>
      </c>
      <c r="C4485" s="176" t="s">
        <v>1707</v>
      </c>
      <c r="D4485" s="178">
        <v>74.48</v>
      </c>
    </row>
    <row r="4486" spans="1:4" x14ac:dyDescent="0.25">
      <c r="A4486" s="176" t="s">
        <v>50714</v>
      </c>
      <c r="B4486" s="176" t="s">
        <v>50715</v>
      </c>
      <c r="C4486" s="176" t="s">
        <v>1707</v>
      </c>
      <c r="D4486" s="178">
        <v>65</v>
      </c>
    </row>
    <row r="4487" spans="1:4" x14ac:dyDescent="0.25">
      <c r="A4487" s="176" t="s">
        <v>50716</v>
      </c>
      <c r="B4487" s="176" t="s">
        <v>50717</v>
      </c>
      <c r="C4487" s="176" t="s">
        <v>1707</v>
      </c>
      <c r="D4487" s="178">
        <v>102.11</v>
      </c>
    </row>
    <row r="4488" spans="1:4" x14ac:dyDescent="0.25">
      <c r="A4488" s="176" t="s">
        <v>50718</v>
      </c>
      <c r="B4488" s="176" t="s">
        <v>50719</v>
      </c>
      <c r="C4488" s="176" t="s">
        <v>1707</v>
      </c>
      <c r="D4488" s="178">
        <v>108</v>
      </c>
    </row>
    <row r="4489" spans="1:4" x14ac:dyDescent="0.25">
      <c r="A4489" s="176" t="s">
        <v>50720</v>
      </c>
      <c r="B4489" s="176" t="s">
        <v>50721</v>
      </c>
      <c r="C4489" s="176" t="s">
        <v>1707</v>
      </c>
      <c r="D4489" s="178">
        <v>83.37</v>
      </c>
    </row>
    <row r="4490" spans="1:4" x14ac:dyDescent="0.25">
      <c r="A4490" s="176" t="s">
        <v>50722</v>
      </c>
      <c r="B4490" s="176" t="s">
        <v>50723</v>
      </c>
      <c r="C4490" s="176" t="s">
        <v>1707</v>
      </c>
      <c r="D4490" s="178">
        <v>80</v>
      </c>
    </row>
    <row r="4491" spans="1:4" x14ac:dyDescent="0.25">
      <c r="A4491" s="176" t="s">
        <v>50724</v>
      </c>
      <c r="B4491" s="176" t="s">
        <v>50725</v>
      </c>
      <c r="C4491" s="176" t="s">
        <v>1707</v>
      </c>
      <c r="D4491" s="178">
        <v>74.48</v>
      </c>
    </row>
    <row r="4492" spans="1:4" x14ac:dyDescent="0.25">
      <c r="A4492" s="176" t="s">
        <v>50726</v>
      </c>
      <c r="B4492" s="176" t="s">
        <v>50727</v>
      </c>
      <c r="C4492" s="176" t="s">
        <v>1707</v>
      </c>
      <c r="D4492" s="178">
        <v>108</v>
      </c>
    </row>
    <row r="4493" spans="1:4" x14ac:dyDescent="0.25">
      <c r="A4493" s="176" t="s">
        <v>50728</v>
      </c>
      <c r="B4493" s="176" t="s">
        <v>50729</v>
      </c>
      <c r="C4493" s="176" t="s">
        <v>1707</v>
      </c>
      <c r="D4493" s="178">
        <v>80</v>
      </c>
    </row>
    <row r="4494" spans="1:4" x14ac:dyDescent="0.25">
      <c r="A4494" s="176" t="s">
        <v>50730</v>
      </c>
      <c r="B4494" s="176" t="s">
        <v>50731</v>
      </c>
      <c r="C4494" s="176" t="s">
        <v>1707</v>
      </c>
      <c r="D4494" s="178">
        <v>107</v>
      </c>
    </row>
    <row r="4495" spans="1:4" x14ac:dyDescent="0.25">
      <c r="A4495" s="176" t="s">
        <v>50732</v>
      </c>
      <c r="B4495" s="176" t="s">
        <v>50733</v>
      </c>
      <c r="C4495" s="176" t="s">
        <v>1707</v>
      </c>
      <c r="D4495" s="178">
        <v>50</v>
      </c>
    </row>
    <row r="4496" spans="1:4" x14ac:dyDescent="0.25">
      <c r="A4496" s="176" t="s">
        <v>50734</v>
      </c>
      <c r="B4496" s="176" t="s">
        <v>50735</v>
      </c>
      <c r="C4496" s="176" t="s">
        <v>1707</v>
      </c>
      <c r="D4496" s="178">
        <v>56.14</v>
      </c>
    </row>
    <row r="4497" spans="1:4" x14ac:dyDescent="0.25">
      <c r="A4497" s="176" t="s">
        <v>50736</v>
      </c>
      <c r="B4497" s="176" t="s">
        <v>50737</v>
      </c>
      <c r="C4497" s="176" t="s">
        <v>1707</v>
      </c>
      <c r="D4497" s="178">
        <v>55</v>
      </c>
    </row>
    <row r="4498" spans="1:4" x14ac:dyDescent="0.25">
      <c r="A4498" s="176" t="s">
        <v>50738</v>
      </c>
      <c r="B4498" s="176" t="s">
        <v>50739</v>
      </c>
      <c r="C4498" s="176" t="s">
        <v>1707</v>
      </c>
      <c r="D4498" s="178">
        <v>78.790000000000006</v>
      </c>
    </row>
    <row r="4499" spans="1:4" x14ac:dyDescent="0.25">
      <c r="A4499" s="176" t="s">
        <v>50740</v>
      </c>
      <c r="B4499" s="176" t="s">
        <v>50741</v>
      </c>
      <c r="C4499" s="176" t="s">
        <v>1707</v>
      </c>
      <c r="D4499" s="178">
        <v>82</v>
      </c>
    </row>
    <row r="4500" spans="1:4" x14ac:dyDescent="0.25">
      <c r="A4500" s="176" t="s">
        <v>50742</v>
      </c>
      <c r="B4500" s="176" t="s">
        <v>50743</v>
      </c>
      <c r="C4500" s="176" t="s">
        <v>1707</v>
      </c>
      <c r="D4500" s="178">
        <v>56.4</v>
      </c>
    </row>
    <row r="4501" spans="1:4" x14ac:dyDescent="0.25">
      <c r="A4501" s="176" t="s">
        <v>50744</v>
      </c>
      <c r="B4501" s="176" t="s">
        <v>50745</v>
      </c>
      <c r="C4501" s="176" t="s">
        <v>1707</v>
      </c>
      <c r="D4501" s="178">
        <v>102</v>
      </c>
    </row>
    <row r="4502" spans="1:4" x14ac:dyDescent="0.25">
      <c r="A4502" s="176" t="s">
        <v>50746</v>
      </c>
      <c r="B4502" s="176" t="s">
        <v>50747</v>
      </c>
      <c r="C4502" s="176" t="s">
        <v>1707</v>
      </c>
      <c r="D4502" s="178">
        <v>55</v>
      </c>
    </row>
    <row r="4503" spans="1:4" x14ac:dyDescent="0.25">
      <c r="A4503" s="176" t="s">
        <v>50748</v>
      </c>
      <c r="B4503" s="176" t="s">
        <v>50749</v>
      </c>
      <c r="C4503" s="176" t="s">
        <v>1707</v>
      </c>
      <c r="D4503" s="178">
        <v>59</v>
      </c>
    </row>
    <row r="4504" spans="1:4" x14ac:dyDescent="0.25">
      <c r="A4504" s="176" t="s">
        <v>50750</v>
      </c>
      <c r="B4504" s="176" t="s">
        <v>50751</v>
      </c>
      <c r="C4504" s="176" t="s">
        <v>1707</v>
      </c>
      <c r="D4504" s="178">
        <v>55</v>
      </c>
    </row>
    <row r="4505" spans="1:4" x14ac:dyDescent="0.25">
      <c r="A4505" s="176" t="s">
        <v>50752</v>
      </c>
      <c r="B4505" s="176" t="s">
        <v>50753</v>
      </c>
      <c r="C4505" s="176" t="s">
        <v>1707</v>
      </c>
      <c r="D4505" s="178">
        <v>86.67</v>
      </c>
    </row>
    <row r="4506" spans="1:4" x14ac:dyDescent="0.25">
      <c r="A4506" s="176" t="s">
        <v>50754</v>
      </c>
      <c r="B4506" s="176" t="s">
        <v>50755</v>
      </c>
      <c r="C4506" s="176" t="s">
        <v>1707</v>
      </c>
      <c r="D4506" s="178">
        <v>65</v>
      </c>
    </row>
    <row r="4507" spans="1:4" x14ac:dyDescent="0.25">
      <c r="A4507" s="176" t="s">
        <v>50756</v>
      </c>
      <c r="B4507" s="176" t="s">
        <v>50757</v>
      </c>
      <c r="C4507" s="176" t="s">
        <v>1707</v>
      </c>
      <c r="D4507" s="178">
        <v>91.4</v>
      </c>
    </row>
    <row r="4508" spans="1:4" x14ac:dyDescent="0.25">
      <c r="A4508" s="176" t="s">
        <v>50758</v>
      </c>
      <c r="B4508" s="176" t="s">
        <v>50759</v>
      </c>
      <c r="C4508" s="176" t="s">
        <v>1707</v>
      </c>
      <c r="D4508" s="178">
        <v>46.79</v>
      </c>
    </row>
    <row r="4509" spans="1:4" x14ac:dyDescent="0.25">
      <c r="A4509" s="176" t="s">
        <v>50760</v>
      </c>
      <c r="B4509" s="176" t="s">
        <v>50761</v>
      </c>
      <c r="C4509" s="176" t="s">
        <v>1707</v>
      </c>
      <c r="D4509" s="178">
        <v>73</v>
      </c>
    </row>
    <row r="4510" spans="1:4" x14ac:dyDescent="0.25">
      <c r="A4510" s="176" t="s">
        <v>50762</v>
      </c>
      <c r="B4510" s="176" t="s">
        <v>50763</v>
      </c>
      <c r="C4510" s="176" t="s">
        <v>1707</v>
      </c>
      <c r="D4510" s="178">
        <v>75</v>
      </c>
    </row>
    <row r="4511" spans="1:4" x14ac:dyDescent="0.25">
      <c r="A4511" s="176" t="s">
        <v>50764</v>
      </c>
      <c r="B4511" s="176" t="s">
        <v>50765</v>
      </c>
      <c r="C4511" s="176" t="s">
        <v>1707</v>
      </c>
      <c r="D4511" s="178">
        <v>65</v>
      </c>
    </row>
    <row r="4512" spans="1:4" x14ac:dyDescent="0.25">
      <c r="A4512" s="176" t="s">
        <v>50766</v>
      </c>
      <c r="B4512" s="176" t="s">
        <v>50767</v>
      </c>
      <c r="C4512" s="176" t="s">
        <v>1707</v>
      </c>
      <c r="D4512" s="178">
        <v>87.88</v>
      </c>
    </row>
    <row r="4513" spans="1:4" x14ac:dyDescent="0.25">
      <c r="A4513" s="176" t="s">
        <v>50768</v>
      </c>
      <c r="B4513" s="176" t="s">
        <v>50769</v>
      </c>
      <c r="C4513" s="176" t="s">
        <v>1707</v>
      </c>
      <c r="D4513" s="178">
        <v>104</v>
      </c>
    </row>
    <row r="4514" spans="1:4" x14ac:dyDescent="0.25">
      <c r="A4514" s="176" t="s">
        <v>50770</v>
      </c>
      <c r="B4514" s="176" t="s">
        <v>50771</v>
      </c>
      <c r="C4514" s="176" t="s">
        <v>1707</v>
      </c>
      <c r="D4514" s="178">
        <v>80</v>
      </c>
    </row>
    <row r="4515" spans="1:4" x14ac:dyDescent="0.25">
      <c r="A4515" s="176" t="s">
        <v>50772</v>
      </c>
      <c r="B4515" s="176" t="s">
        <v>50773</v>
      </c>
      <c r="C4515" s="176" t="s">
        <v>1707</v>
      </c>
      <c r="D4515" s="178">
        <v>74.67</v>
      </c>
    </row>
    <row r="4516" spans="1:4" x14ac:dyDescent="0.25">
      <c r="A4516" s="176" t="s">
        <v>50774</v>
      </c>
      <c r="B4516" s="176" t="s">
        <v>50775</v>
      </c>
      <c r="C4516" s="176" t="s">
        <v>1707</v>
      </c>
      <c r="D4516" s="178">
        <v>57.4</v>
      </c>
    </row>
    <row r="4517" spans="1:4" x14ac:dyDescent="0.25">
      <c r="A4517" s="176" t="s">
        <v>50776</v>
      </c>
      <c r="B4517" s="176" t="s">
        <v>50777</v>
      </c>
      <c r="C4517" s="176" t="s">
        <v>1707</v>
      </c>
      <c r="D4517" s="178">
        <v>65.599999999999994</v>
      </c>
    </row>
    <row r="4518" spans="1:4" x14ac:dyDescent="0.25">
      <c r="A4518" s="176" t="s">
        <v>50778</v>
      </c>
      <c r="B4518" s="176" t="s">
        <v>50779</v>
      </c>
      <c r="C4518" s="176" t="s">
        <v>115</v>
      </c>
      <c r="D4518" s="178">
        <v>56782.859700000001</v>
      </c>
    </row>
    <row r="4519" spans="1:4" x14ac:dyDescent="0.25">
      <c r="A4519" s="176" t="s">
        <v>50780</v>
      </c>
      <c r="B4519" s="176" t="s">
        <v>50781</v>
      </c>
      <c r="C4519" s="176" t="s">
        <v>115</v>
      </c>
      <c r="D4519" s="178">
        <v>73393.934099999999</v>
      </c>
    </row>
    <row r="4520" spans="1:4" x14ac:dyDescent="0.25">
      <c r="A4520" s="176" t="s">
        <v>50782</v>
      </c>
      <c r="B4520" s="176" t="s">
        <v>50783</v>
      </c>
      <c r="C4520" s="176" t="s">
        <v>115</v>
      </c>
      <c r="D4520" s="178">
        <v>83480.568299999999</v>
      </c>
    </row>
    <row r="4521" spans="1:4" x14ac:dyDescent="0.25">
      <c r="A4521" s="176" t="s">
        <v>50784</v>
      </c>
      <c r="B4521" s="176" t="s">
        <v>50785</v>
      </c>
      <c r="C4521" s="176" t="s">
        <v>115</v>
      </c>
      <c r="D4521" s="178">
        <v>99480.847999999998</v>
      </c>
    </row>
    <row r="4522" spans="1:4" x14ac:dyDescent="0.25">
      <c r="A4522" s="176" t="s">
        <v>50786</v>
      </c>
      <c r="B4522" s="176" t="s">
        <v>50787</v>
      </c>
      <c r="C4522" s="176" t="s">
        <v>115</v>
      </c>
      <c r="D4522" s="178">
        <v>134899.247</v>
      </c>
    </row>
    <row r="4523" spans="1:4" x14ac:dyDescent="0.25">
      <c r="A4523" s="176" t="s">
        <v>50788</v>
      </c>
      <c r="B4523" s="176" t="s">
        <v>50789</v>
      </c>
      <c r="C4523" s="176" t="s">
        <v>115</v>
      </c>
      <c r="D4523" s="178">
        <v>195497.18890000001</v>
      </c>
    </row>
    <row r="4524" spans="1:4" x14ac:dyDescent="0.25">
      <c r="A4524" s="176" t="s">
        <v>50790</v>
      </c>
      <c r="B4524" s="176" t="s">
        <v>50791</v>
      </c>
      <c r="C4524" s="176" t="s">
        <v>115</v>
      </c>
      <c r="D4524" s="178">
        <v>247464.79610000001</v>
      </c>
    </row>
    <row r="4525" spans="1:4" x14ac:dyDescent="0.25">
      <c r="A4525" s="176" t="s">
        <v>50792</v>
      </c>
      <c r="B4525" s="176" t="s">
        <v>50793</v>
      </c>
      <c r="C4525" s="176" t="s">
        <v>115</v>
      </c>
      <c r="D4525" s="178">
        <v>65797.878500000006</v>
      </c>
    </row>
    <row r="4526" spans="1:4" x14ac:dyDescent="0.25">
      <c r="A4526" s="176" t="s">
        <v>50794</v>
      </c>
      <c r="B4526" s="176" t="s">
        <v>50795</v>
      </c>
      <c r="C4526" s="176" t="s">
        <v>115</v>
      </c>
      <c r="D4526" s="178">
        <v>89190.436900000001</v>
      </c>
    </row>
    <row r="4527" spans="1:4" x14ac:dyDescent="0.25">
      <c r="A4527" s="176" t="s">
        <v>50796</v>
      </c>
      <c r="B4527" s="176" t="s">
        <v>50797</v>
      </c>
      <c r="C4527" s="176" t="s">
        <v>115</v>
      </c>
      <c r="D4527" s="178">
        <v>98985.918399999995</v>
      </c>
    </row>
    <row r="4528" spans="1:4" x14ac:dyDescent="0.25">
      <c r="A4528" s="176" t="s">
        <v>50798</v>
      </c>
      <c r="B4528" s="176" t="s">
        <v>50799</v>
      </c>
      <c r="C4528" s="176" t="s">
        <v>115</v>
      </c>
      <c r="D4528" s="178">
        <v>120658.71</v>
      </c>
    </row>
    <row r="4529" spans="1:4" x14ac:dyDescent="0.25">
      <c r="A4529" s="176" t="s">
        <v>50800</v>
      </c>
      <c r="B4529" s="176" t="s">
        <v>50801</v>
      </c>
      <c r="C4529" s="176" t="s">
        <v>115</v>
      </c>
      <c r="D4529" s="178">
        <v>169023.1679</v>
      </c>
    </row>
    <row r="4530" spans="1:4" x14ac:dyDescent="0.25">
      <c r="A4530" s="176" t="s">
        <v>50802</v>
      </c>
      <c r="B4530" s="176" t="s">
        <v>50803</v>
      </c>
      <c r="C4530" s="176" t="s">
        <v>115</v>
      </c>
      <c r="D4530" s="178">
        <v>230111.3273</v>
      </c>
    </row>
    <row r="4531" spans="1:4" x14ac:dyDescent="0.25">
      <c r="A4531" s="176" t="s">
        <v>50804</v>
      </c>
      <c r="B4531" s="176" t="s">
        <v>50805</v>
      </c>
      <c r="C4531" s="176" t="s">
        <v>115</v>
      </c>
      <c r="D4531" s="178">
        <v>306123.04710000003</v>
      </c>
    </row>
    <row r="4532" spans="1:4" x14ac:dyDescent="0.25">
      <c r="A4532" s="176" t="s">
        <v>50806</v>
      </c>
      <c r="B4532" s="176" t="s">
        <v>50807</v>
      </c>
      <c r="C4532" s="176" t="s">
        <v>51</v>
      </c>
      <c r="D4532" s="178">
        <v>4.2424999999999997</v>
      </c>
    </row>
    <row r="4533" spans="1:4" x14ac:dyDescent="0.25">
      <c r="A4533" s="176" t="s">
        <v>50808</v>
      </c>
      <c r="B4533" s="176" t="s">
        <v>50809</v>
      </c>
      <c r="C4533" s="176" t="s">
        <v>51</v>
      </c>
      <c r="D4533" s="178">
        <v>4.0823</v>
      </c>
    </row>
    <row r="4534" spans="1:4" x14ac:dyDescent="0.25">
      <c r="A4534" s="176" t="s">
        <v>50810</v>
      </c>
      <c r="B4534" s="176" t="s">
        <v>50811</v>
      </c>
      <c r="C4534" s="176" t="s">
        <v>51</v>
      </c>
      <c r="D4534" s="178">
        <v>6.9813999999999998</v>
      </c>
    </row>
    <row r="4535" spans="1:4" x14ac:dyDescent="0.25">
      <c r="A4535" s="176" t="s">
        <v>50812</v>
      </c>
      <c r="B4535" s="176" t="s">
        <v>50813</v>
      </c>
      <c r="C4535" s="176" t="s">
        <v>51</v>
      </c>
      <c r="D4535" s="178">
        <v>3.1859000000000002</v>
      </c>
    </row>
    <row r="4536" spans="1:4" x14ac:dyDescent="0.25">
      <c r="A4536" s="176" t="s">
        <v>50814</v>
      </c>
      <c r="B4536" s="176" t="s">
        <v>50815</v>
      </c>
      <c r="C4536" s="176" t="s">
        <v>51</v>
      </c>
      <c r="D4536" s="178">
        <v>3.3235000000000001</v>
      </c>
    </row>
    <row r="4537" spans="1:4" x14ac:dyDescent="0.25">
      <c r="A4537" s="176" t="s">
        <v>50816</v>
      </c>
      <c r="B4537" s="176" t="s">
        <v>50817</v>
      </c>
      <c r="C4537" s="176" t="s">
        <v>51</v>
      </c>
      <c r="D4537" s="178">
        <v>3.9483000000000001</v>
      </c>
    </row>
    <row r="4538" spans="1:4" x14ac:dyDescent="0.25">
      <c r="A4538" s="176" t="s">
        <v>50818</v>
      </c>
      <c r="B4538" s="176" t="s">
        <v>50819</v>
      </c>
      <c r="C4538" s="176" t="s">
        <v>51</v>
      </c>
      <c r="D4538" s="178">
        <v>3.4013</v>
      </c>
    </row>
    <row r="4539" spans="1:4" x14ac:dyDescent="0.25">
      <c r="A4539" s="176" t="s">
        <v>59954</v>
      </c>
      <c r="B4539" s="176" t="s">
        <v>1118</v>
      </c>
      <c r="C4539" s="176" t="s">
        <v>949</v>
      </c>
      <c r="D4539" s="178">
        <v>195.32</v>
      </c>
    </row>
    <row r="4540" spans="1:4" x14ac:dyDescent="0.25">
      <c r="A4540" s="176" t="s">
        <v>50820</v>
      </c>
      <c r="B4540" s="176" t="s">
        <v>50821</v>
      </c>
      <c r="C4540" s="176" t="s">
        <v>4054</v>
      </c>
      <c r="D4540" s="178">
        <v>15030.63</v>
      </c>
    </row>
    <row r="4541" spans="1:4" x14ac:dyDescent="0.25">
      <c r="A4541" s="176" t="s">
        <v>50822</v>
      </c>
      <c r="B4541" s="176" t="s">
        <v>50823</v>
      </c>
      <c r="C4541" s="176" t="s">
        <v>115</v>
      </c>
      <c r="D4541" s="178">
        <v>10</v>
      </c>
    </row>
    <row r="4542" spans="1:4" x14ac:dyDescent="0.25">
      <c r="A4542" s="176" t="s">
        <v>50824</v>
      </c>
      <c r="B4542" s="176" t="s">
        <v>50825</v>
      </c>
      <c r="C4542" s="176" t="s">
        <v>115</v>
      </c>
      <c r="D4542" s="178">
        <v>17</v>
      </c>
    </row>
    <row r="4543" spans="1:4" x14ac:dyDescent="0.25">
      <c r="A4543" s="176" t="s">
        <v>50826</v>
      </c>
      <c r="B4543" s="176" t="s">
        <v>50827</v>
      </c>
      <c r="C4543" s="176" t="s">
        <v>932</v>
      </c>
      <c r="D4543" s="178">
        <v>325</v>
      </c>
    </row>
    <row r="4544" spans="1:4" x14ac:dyDescent="0.25">
      <c r="A4544" s="176" t="s">
        <v>50828</v>
      </c>
      <c r="B4544" s="176" t="s">
        <v>50829</v>
      </c>
      <c r="C4544" s="176" t="s">
        <v>115</v>
      </c>
      <c r="D4544" s="178">
        <v>8.6660000000000004</v>
      </c>
    </row>
    <row r="4545" spans="1:4" x14ac:dyDescent="0.25">
      <c r="A4545" s="176" t="s">
        <v>50830</v>
      </c>
      <c r="B4545" s="176" t="s">
        <v>50831</v>
      </c>
      <c r="C4545" s="176" t="s">
        <v>115</v>
      </c>
      <c r="D4545" s="178">
        <v>46708.980300000003</v>
      </c>
    </row>
    <row r="4546" spans="1:4" x14ac:dyDescent="0.25">
      <c r="A4546" s="176" t="s">
        <v>50832</v>
      </c>
      <c r="B4546" s="176" t="s">
        <v>50833</v>
      </c>
      <c r="C4546" s="176" t="s">
        <v>115</v>
      </c>
      <c r="D4546" s="178">
        <v>49830</v>
      </c>
    </row>
    <row r="4547" spans="1:4" x14ac:dyDescent="0.25">
      <c r="A4547" s="176" t="s">
        <v>50834</v>
      </c>
      <c r="B4547" s="176" t="s">
        <v>50835</v>
      </c>
      <c r="C4547" s="176" t="s">
        <v>115</v>
      </c>
      <c r="D4547" s="178">
        <v>58875.999400000001</v>
      </c>
    </row>
    <row r="4548" spans="1:4" x14ac:dyDescent="0.25">
      <c r="A4548" s="176" t="s">
        <v>50836</v>
      </c>
      <c r="B4548" s="176" t="s">
        <v>50837</v>
      </c>
      <c r="C4548" s="176" t="s">
        <v>115</v>
      </c>
      <c r="D4548" s="178">
        <v>74900</v>
      </c>
    </row>
    <row r="4549" spans="1:4" x14ac:dyDescent="0.25">
      <c r="A4549" s="176" t="s">
        <v>50838</v>
      </c>
      <c r="B4549" s="176" t="s">
        <v>50839</v>
      </c>
      <c r="C4549" s="176" t="s">
        <v>115</v>
      </c>
      <c r="D4549" s="178">
        <v>109.86</v>
      </c>
    </row>
    <row r="4550" spans="1:4" x14ac:dyDescent="0.25">
      <c r="A4550" s="176" t="s">
        <v>50840</v>
      </c>
      <c r="B4550" s="176" t="s">
        <v>58792</v>
      </c>
      <c r="C4550" s="176" t="s">
        <v>115</v>
      </c>
      <c r="D4550" s="178">
        <v>1184.5</v>
      </c>
    </row>
    <row r="4551" spans="1:4" x14ac:dyDescent="0.25">
      <c r="A4551" s="176" t="s">
        <v>50841</v>
      </c>
      <c r="B4551" s="176" t="s">
        <v>58793</v>
      </c>
      <c r="C4551" s="176" t="s">
        <v>115</v>
      </c>
      <c r="D4551" s="178">
        <v>1198.92</v>
      </c>
    </row>
    <row r="4552" spans="1:4" x14ac:dyDescent="0.25">
      <c r="A4552" s="176" t="s">
        <v>50842</v>
      </c>
      <c r="B4552" s="176" t="s">
        <v>58794</v>
      </c>
      <c r="C4552" s="176" t="s">
        <v>115</v>
      </c>
      <c r="D4552" s="178">
        <v>1626.37</v>
      </c>
    </row>
    <row r="4553" spans="1:4" x14ac:dyDescent="0.25">
      <c r="A4553" s="176" t="s">
        <v>50843</v>
      </c>
      <c r="B4553" s="176" t="s">
        <v>50844</v>
      </c>
      <c r="C4553" s="176" t="s">
        <v>322</v>
      </c>
      <c r="D4553" s="178">
        <v>77.696899999999999</v>
      </c>
    </row>
    <row r="4554" spans="1:4" x14ac:dyDescent="0.25">
      <c r="A4554" s="176" t="s">
        <v>50845</v>
      </c>
      <c r="B4554" s="176" t="s">
        <v>50846</v>
      </c>
      <c r="C4554" s="176" t="s">
        <v>322</v>
      </c>
      <c r="D4554" s="178">
        <v>35.715299999999999</v>
      </c>
    </row>
    <row r="4555" spans="1:4" x14ac:dyDescent="0.25">
      <c r="A4555" s="176" t="s">
        <v>50847</v>
      </c>
      <c r="B4555" s="176" t="s">
        <v>50848</v>
      </c>
      <c r="C4555" s="176" t="s">
        <v>322</v>
      </c>
      <c r="D4555" s="178">
        <v>109.85</v>
      </c>
    </row>
    <row r="4556" spans="1:4" x14ac:dyDescent="0.25">
      <c r="A4556" s="176" t="s">
        <v>50849</v>
      </c>
      <c r="B4556" s="176" t="s">
        <v>50850</v>
      </c>
      <c r="C4556" s="176" t="s">
        <v>322</v>
      </c>
      <c r="D4556" s="178">
        <v>136.28</v>
      </c>
    </row>
    <row r="4557" spans="1:4" x14ac:dyDescent="0.25">
      <c r="A4557" s="176" t="s">
        <v>50851</v>
      </c>
      <c r="B4557" s="176" t="s">
        <v>50852</v>
      </c>
      <c r="C4557" s="176" t="s">
        <v>322</v>
      </c>
      <c r="D4557" s="178">
        <v>112.09</v>
      </c>
    </row>
    <row r="4558" spans="1:4" x14ac:dyDescent="0.25">
      <c r="A4558" s="176" t="s">
        <v>50853</v>
      </c>
      <c r="B4558" s="176" t="s">
        <v>50854</v>
      </c>
      <c r="C4558" s="176" t="s">
        <v>322</v>
      </c>
      <c r="D4558" s="178">
        <v>28.69</v>
      </c>
    </row>
    <row r="4559" spans="1:4" x14ac:dyDescent="0.25">
      <c r="A4559" s="176" t="s">
        <v>50855</v>
      </c>
      <c r="B4559" s="176" t="s">
        <v>50856</v>
      </c>
      <c r="C4559" s="176" t="s">
        <v>322</v>
      </c>
      <c r="D4559" s="178">
        <v>18.110800000000001</v>
      </c>
    </row>
    <row r="4560" spans="1:4" x14ac:dyDescent="0.25">
      <c r="A4560" s="176" t="s">
        <v>50857</v>
      </c>
      <c r="B4560" s="176" t="s">
        <v>50858</v>
      </c>
      <c r="C4560" s="176" t="s">
        <v>322</v>
      </c>
      <c r="D4560" s="178">
        <v>28.790099999999999</v>
      </c>
    </row>
    <row r="4561" spans="1:4" x14ac:dyDescent="0.25">
      <c r="A4561" s="176" t="s">
        <v>50859</v>
      </c>
      <c r="B4561" s="176" t="s">
        <v>50860</v>
      </c>
      <c r="C4561" s="176" t="s">
        <v>322</v>
      </c>
      <c r="D4561" s="178">
        <v>28.56</v>
      </c>
    </row>
    <row r="4562" spans="1:4" x14ac:dyDescent="0.25">
      <c r="A4562" s="176" t="s">
        <v>50861</v>
      </c>
      <c r="B4562" s="176" t="s">
        <v>50862</v>
      </c>
      <c r="C4562" s="176" t="s">
        <v>322</v>
      </c>
      <c r="D4562" s="178">
        <v>35.572099999999999</v>
      </c>
    </row>
    <row r="4563" spans="1:4" x14ac:dyDescent="0.25">
      <c r="A4563" s="176" t="s">
        <v>50863</v>
      </c>
      <c r="B4563" s="176" t="s">
        <v>50864</v>
      </c>
      <c r="C4563" s="176" t="s">
        <v>322</v>
      </c>
      <c r="D4563" s="178">
        <v>27.09</v>
      </c>
    </row>
    <row r="4564" spans="1:4" x14ac:dyDescent="0.25">
      <c r="A4564" s="176" t="s">
        <v>50865</v>
      </c>
      <c r="B4564" s="176" t="s">
        <v>50866</v>
      </c>
      <c r="C4564" s="176" t="s">
        <v>322</v>
      </c>
      <c r="D4564" s="178">
        <v>33.86</v>
      </c>
    </row>
    <row r="4565" spans="1:4" x14ac:dyDescent="0.25">
      <c r="A4565" s="176" t="s">
        <v>50867</v>
      </c>
      <c r="B4565" s="176" t="s">
        <v>50868</v>
      </c>
      <c r="C4565" s="176" t="s">
        <v>322</v>
      </c>
      <c r="D4565" s="178">
        <v>25.02</v>
      </c>
    </row>
    <row r="4566" spans="1:4" x14ac:dyDescent="0.25">
      <c r="A4566" s="176" t="s">
        <v>50869</v>
      </c>
      <c r="B4566" s="176" t="s">
        <v>50870</v>
      </c>
      <c r="C4566" s="176" t="s">
        <v>83</v>
      </c>
      <c r="D4566" s="178">
        <v>0.27</v>
      </c>
    </row>
    <row r="4567" spans="1:4" x14ac:dyDescent="0.25">
      <c r="A4567" s="176" t="s">
        <v>50871</v>
      </c>
      <c r="B4567" s="176" t="s">
        <v>50872</v>
      </c>
      <c r="C4567" s="176" t="s">
        <v>83</v>
      </c>
      <c r="D4567" s="178">
        <v>2.37</v>
      </c>
    </row>
    <row r="4568" spans="1:4" x14ac:dyDescent="0.25">
      <c r="A4568" s="176" t="s">
        <v>50873</v>
      </c>
      <c r="B4568" s="176" t="s">
        <v>50874</v>
      </c>
      <c r="C4568" s="176" t="s">
        <v>83</v>
      </c>
      <c r="D4568" s="178">
        <v>3.21</v>
      </c>
    </row>
    <row r="4569" spans="1:4" x14ac:dyDescent="0.25">
      <c r="A4569" s="176" t="s">
        <v>50875</v>
      </c>
      <c r="B4569" s="176" t="s">
        <v>50876</v>
      </c>
      <c r="C4569" s="176" t="s">
        <v>83</v>
      </c>
      <c r="D4569" s="178">
        <v>4.0199999999999996</v>
      </c>
    </row>
    <row r="4570" spans="1:4" x14ac:dyDescent="0.25">
      <c r="A4570" s="176" t="s">
        <v>50877</v>
      </c>
      <c r="B4570" s="176" t="s">
        <v>50878</v>
      </c>
      <c r="C4570" s="176" t="s">
        <v>51</v>
      </c>
      <c r="D4570" s="178">
        <v>2.6516000000000002</v>
      </c>
    </row>
    <row r="4571" spans="1:4" x14ac:dyDescent="0.25">
      <c r="A4571" s="176" t="s">
        <v>50879</v>
      </c>
      <c r="B4571" s="176" t="s">
        <v>50880</v>
      </c>
      <c r="C4571" s="176" t="s">
        <v>51</v>
      </c>
      <c r="D4571" s="178">
        <v>3.2204000000000002</v>
      </c>
    </row>
    <row r="4572" spans="1:4" x14ac:dyDescent="0.25">
      <c r="A4572" s="176" t="s">
        <v>50881</v>
      </c>
      <c r="B4572" s="176" t="s">
        <v>50882</v>
      </c>
      <c r="C4572" s="176" t="s">
        <v>83</v>
      </c>
      <c r="D4572" s="178">
        <v>5.41</v>
      </c>
    </row>
    <row r="4573" spans="1:4" x14ac:dyDescent="0.25">
      <c r="A4573" s="176" t="s">
        <v>50883</v>
      </c>
      <c r="B4573" s="176" t="s">
        <v>50884</v>
      </c>
      <c r="C4573" s="176" t="s">
        <v>83</v>
      </c>
      <c r="D4573" s="178">
        <v>4.8499999999999996</v>
      </c>
    </row>
    <row r="4574" spans="1:4" x14ac:dyDescent="0.25">
      <c r="A4574" s="176" t="s">
        <v>50885</v>
      </c>
      <c r="B4574" s="176" t="s">
        <v>50886</v>
      </c>
      <c r="C4574" s="176" t="s">
        <v>83</v>
      </c>
      <c r="D4574" s="178">
        <v>9.1128999999999998</v>
      </c>
    </row>
    <row r="4575" spans="1:4" x14ac:dyDescent="0.25">
      <c r="A4575" s="176" t="s">
        <v>50887</v>
      </c>
      <c r="B4575" s="176" t="s">
        <v>50888</v>
      </c>
      <c r="C4575" s="176" t="s">
        <v>83</v>
      </c>
      <c r="D4575" s="178">
        <v>4.9400000000000004</v>
      </c>
    </row>
    <row r="4576" spans="1:4" x14ac:dyDescent="0.25">
      <c r="A4576" s="176" t="s">
        <v>50889</v>
      </c>
      <c r="B4576" s="176" t="s">
        <v>50890</v>
      </c>
      <c r="C4576" s="176" t="s">
        <v>83</v>
      </c>
      <c r="D4576" s="178">
        <v>5.61</v>
      </c>
    </row>
    <row r="4577" spans="1:4" x14ac:dyDescent="0.25">
      <c r="A4577" s="176" t="s">
        <v>50891</v>
      </c>
      <c r="B4577" s="176" t="s">
        <v>50892</v>
      </c>
      <c r="C4577" s="176" t="s">
        <v>83</v>
      </c>
      <c r="D4577" s="178">
        <v>6.66</v>
      </c>
    </row>
    <row r="4578" spans="1:4" x14ac:dyDescent="0.25">
      <c r="A4578" s="176" t="s">
        <v>50893</v>
      </c>
      <c r="B4578" s="176" t="s">
        <v>50894</v>
      </c>
      <c r="C4578" s="176" t="s">
        <v>83</v>
      </c>
      <c r="D4578" s="178">
        <v>2.4</v>
      </c>
    </row>
    <row r="4579" spans="1:4" x14ac:dyDescent="0.25">
      <c r="A4579" s="176" t="s">
        <v>50895</v>
      </c>
      <c r="B4579" s="176" t="s">
        <v>50896</v>
      </c>
      <c r="C4579" s="176" t="s">
        <v>83</v>
      </c>
      <c r="D4579" s="178">
        <v>5.62</v>
      </c>
    </row>
    <row r="4580" spans="1:4" x14ac:dyDescent="0.25">
      <c r="A4580" s="176" t="s">
        <v>50897</v>
      </c>
      <c r="B4580" s="176" t="s">
        <v>50898</v>
      </c>
      <c r="C4580" s="176" t="s">
        <v>83</v>
      </c>
      <c r="D4580" s="178">
        <v>6.57</v>
      </c>
    </row>
    <row r="4581" spans="1:4" x14ac:dyDescent="0.25">
      <c r="A4581" s="176" t="s">
        <v>50899</v>
      </c>
      <c r="B4581" s="176" t="s">
        <v>50900</v>
      </c>
      <c r="C4581" s="176" t="s">
        <v>83</v>
      </c>
      <c r="D4581" s="178">
        <v>7.62</v>
      </c>
    </row>
    <row r="4582" spans="1:4" x14ac:dyDescent="0.25">
      <c r="A4582" s="176" t="s">
        <v>50901</v>
      </c>
      <c r="B4582" s="176" t="s">
        <v>50902</v>
      </c>
      <c r="C4582" s="176" t="s">
        <v>83</v>
      </c>
      <c r="D4582" s="178">
        <v>4.2521000000000004</v>
      </c>
    </row>
    <row r="4583" spans="1:4" x14ac:dyDescent="0.25">
      <c r="A4583" s="176" t="s">
        <v>50903</v>
      </c>
      <c r="B4583" s="176" t="s">
        <v>50904</v>
      </c>
      <c r="C4583" s="176" t="s">
        <v>51</v>
      </c>
      <c r="D4583" s="178">
        <v>14.29</v>
      </c>
    </row>
    <row r="4584" spans="1:4" x14ac:dyDescent="0.25">
      <c r="A4584" s="176" t="s">
        <v>50905</v>
      </c>
      <c r="B4584" s="176" t="s">
        <v>50906</v>
      </c>
      <c r="C4584" s="176" t="s">
        <v>115</v>
      </c>
      <c r="D4584" s="178">
        <v>1.2824</v>
      </c>
    </row>
    <row r="4585" spans="1:4" x14ac:dyDescent="0.25">
      <c r="A4585" s="176" t="s">
        <v>50907</v>
      </c>
      <c r="B4585" s="176" t="s">
        <v>50908</v>
      </c>
      <c r="C4585" s="176" t="s">
        <v>115</v>
      </c>
      <c r="D4585" s="178">
        <v>0.54959999999999998</v>
      </c>
    </row>
    <row r="4586" spans="1:4" x14ac:dyDescent="0.25">
      <c r="A4586" s="176" t="s">
        <v>50909</v>
      </c>
      <c r="B4586" s="176" t="s">
        <v>50910</v>
      </c>
      <c r="C4586" s="176" t="s">
        <v>115</v>
      </c>
      <c r="D4586" s="178">
        <v>3.1099999999999999E-2</v>
      </c>
    </row>
    <row r="4587" spans="1:4" x14ac:dyDescent="0.25">
      <c r="A4587" s="176" t="s">
        <v>50911</v>
      </c>
      <c r="B4587" s="176" t="s">
        <v>50912</v>
      </c>
      <c r="C4587" s="176" t="s">
        <v>115</v>
      </c>
      <c r="D4587" s="178">
        <v>6.4699999999999994E-2</v>
      </c>
    </row>
    <row r="4588" spans="1:4" x14ac:dyDescent="0.25">
      <c r="A4588" s="176" t="s">
        <v>50913</v>
      </c>
      <c r="B4588" s="176" t="s">
        <v>50914</v>
      </c>
      <c r="C4588" s="176" t="s">
        <v>115</v>
      </c>
      <c r="D4588" s="178">
        <v>0.49180000000000001</v>
      </c>
    </row>
    <row r="4589" spans="1:4" x14ac:dyDescent="0.25">
      <c r="A4589" s="176" t="s">
        <v>50915</v>
      </c>
      <c r="B4589" s="176" t="s">
        <v>50916</v>
      </c>
      <c r="C4589" s="176" t="s">
        <v>115</v>
      </c>
      <c r="D4589" s="178">
        <v>0.441</v>
      </c>
    </row>
    <row r="4590" spans="1:4" x14ac:dyDescent="0.25">
      <c r="A4590" s="176" t="s">
        <v>50917</v>
      </c>
      <c r="B4590" s="176" t="s">
        <v>50918</v>
      </c>
      <c r="C4590" s="176" t="s">
        <v>115</v>
      </c>
      <c r="D4590" s="178">
        <v>1.292</v>
      </c>
    </row>
    <row r="4591" spans="1:4" x14ac:dyDescent="0.25">
      <c r="A4591" s="176" t="s">
        <v>50919</v>
      </c>
      <c r="B4591" s="176" t="s">
        <v>50920</v>
      </c>
      <c r="C4591" s="176" t="s">
        <v>949</v>
      </c>
      <c r="D4591" s="178">
        <v>49.04</v>
      </c>
    </row>
    <row r="4592" spans="1:4" x14ac:dyDescent="0.25">
      <c r="A4592" s="176" t="s">
        <v>50921</v>
      </c>
      <c r="B4592" s="176" t="s">
        <v>50922</v>
      </c>
      <c r="C4592" s="176" t="s">
        <v>51</v>
      </c>
      <c r="D4592" s="178">
        <v>0.59389999999999998</v>
      </c>
    </row>
    <row r="4593" spans="1:4" x14ac:dyDescent="0.25">
      <c r="A4593" s="176" t="s">
        <v>50923</v>
      </c>
      <c r="B4593" s="176" t="s">
        <v>50924</v>
      </c>
      <c r="C4593" s="176" t="s">
        <v>115</v>
      </c>
      <c r="D4593" s="178">
        <v>1195</v>
      </c>
    </row>
    <row r="4594" spans="1:4" x14ac:dyDescent="0.25">
      <c r="A4594" s="176" t="s">
        <v>50925</v>
      </c>
      <c r="B4594" s="176" t="s">
        <v>50926</v>
      </c>
      <c r="C4594" s="176" t="s">
        <v>115</v>
      </c>
      <c r="D4594" s="178">
        <v>1220</v>
      </c>
    </row>
    <row r="4595" spans="1:4" x14ac:dyDescent="0.25">
      <c r="A4595" s="176" t="s">
        <v>50927</v>
      </c>
      <c r="B4595" s="176" t="s">
        <v>50928</v>
      </c>
      <c r="C4595" s="176" t="s">
        <v>115</v>
      </c>
      <c r="D4595" s="178">
        <v>1674.8</v>
      </c>
    </row>
    <row r="4596" spans="1:4" x14ac:dyDescent="0.25">
      <c r="A4596" s="176" t="s">
        <v>50929</v>
      </c>
      <c r="B4596" s="176" t="s">
        <v>50930</v>
      </c>
      <c r="C4596" s="176" t="s">
        <v>115</v>
      </c>
      <c r="D4596" s="178">
        <v>288.47000000000003</v>
      </c>
    </row>
    <row r="4597" spans="1:4" x14ac:dyDescent="0.25">
      <c r="A4597" s="176" t="s">
        <v>50931</v>
      </c>
      <c r="B4597" s="176" t="s">
        <v>50932</v>
      </c>
      <c r="C4597" s="176" t="s">
        <v>51</v>
      </c>
      <c r="D4597" s="178">
        <v>18.54</v>
      </c>
    </row>
    <row r="4598" spans="1:4" x14ac:dyDescent="0.25">
      <c r="A4598" s="176" t="s">
        <v>50933</v>
      </c>
      <c r="B4598" s="176" t="s">
        <v>50934</v>
      </c>
      <c r="C4598" s="176" t="s">
        <v>115</v>
      </c>
      <c r="D4598" s="178">
        <v>18.09</v>
      </c>
    </row>
    <row r="4599" spans="1:4" x14ac:dyDescent="0.25">
      <c r="A4599" s="176" t="s">
        <v>50935</v>
      </c>
      <c r="B4599" s="176" t="s">
        <v>50936</v>
      </c>
      <c r="C4599" s="176" t="s">
        <v>115</v>
      </c>
      <c r="D4599" s="178">
        <v>213.83</v>
      </c>
    </row>
    <row r="4600" spans="1:4" x14ac:dyDescent="0.25">
      <c r="A4600" s="176" t="s">
        <v>50937</v>
      </c>
      <c r="B4600" s="176" t="s">
        <v>50938</v>
      </c>
      <c r="C4600" s="176" t="s">
        <v>115</v>
      </c>
      <c r="D4600" s="178">
        <v>317.02999999999997</v>
      </c>
    </row>
    <row r="4601" spans="1:4" x14ac:dyDescent="0.25">
      <c r="A4601" s="176" t="s">
        <v>50939</v>
      </c>
      <c r="B4601" s="176" t="s">
        <v>50940</v>
      </c>
      <c r="C4601" s="176" t="s">
        <v>115</v>
      </c>
      <c r="D4601" s="178">
        <v>391.06</v>
      </c>
    </row>
    <row r="4602" spans="1:4" x14ac:dyDescent="0.25">
      <c r="A4602" s="176" t="s">
        <v>50941</v>
      </c>
      <c r="B4602" s="176" t="s">
        <v>50942</v>
      </c>
      <c r="C4602" s="176" t="s">
        <v>115</v>
      </c>
      <c r="D4602" s="178">
        <v>584.02</v>
      </c>
    </row>
    <row r="4603" spans="1:4" x14ac:dyDescent="0.25">
      <c r="A4603" s="176" t="s">
        <v>50943</v>
      </c>
      <c r="B4603" s="176" t="s">
        <v>50944</v>
      </c>
      <c r="C4603" s="176" t="s">
        <v>115</v>
      </c>
      <c r="D4603" s="178">
        <v>3500</v>
      </c>
    </row>
    <row r="4604" spans="1:4" x14ac:dyDescent="0.25">
      <c r="A4604" s="176" t="s">
        <v>50945</v>
      </c>
      <c r="B4604" s="176" t="s">
        <v>50946</v>
      </c>
      <c r="C4604" s="176" t="s">
        <v>115</v>
      </c>
      <c r="D4604" s="178">
        <v>19.18</v>
      </c>
    </row>
    <row r="4605" spans="1:4" x14ac:dyDescent="0.25">
      <c r="A4605" s="176" t="s">
        <v>50947</v>
      </c>
      <c r="B4605" s="176" t="s">
        <v>50948</v>
      </c>
      <c r="C4605" s="176" t="s">
        <v>115</v>
      </c>
      <c r="D4605" s="178">
        <v>30.58</v>
      </c>
    </row>
    <row r="4606" spans="1:4" x14ac:dyDescent="0.25">
      <c r="A4606" s="176" t="s">
        <v>50949</v>
      </c>
      <c r="B4606" s="176" t="s">
        <v>50950</v>
      </c>
      <c r="C4606" s="176" t="s">
        <v>115</v>
      </c>
      <c r="D4606" s="178">
        <v>33.799999999999997</v>
      </c>
    </row>
    <row r="4607" spans="1:4" x14ac:dyDescent="0.25">
      <c r="A4607" s="176" t="s">
        <v>50951</v>
      </c>
      <c r="B4607" s="176" t="s">
        <v>50952</v>
      </c>
      <c r="C4607" s="176" t="s">
        <v>115</v>
      </c>
      <c r="D4607" s="178">
        <v>24.41</v>
      </c>
    </row>
    <row r="4608" spans="1:4" x14ac:dyDescent="0.25">
      <c r="A4608" s="176" t="s">
        <v>50953</v>
      </c>
      <c r="B4608" s="176" t="s">
        <v>50954</v>
      </c>
      <c r="C4608" s="176" t="s">
        <v>115</v>
      </c>
      <c r="D4608" s="178">
        <v>29.36</v>
      </c>
    </row>
    <row r="4609" spans="1:4" x14ac:dyDescent="0.25">
      <c r="A4609" s="176" t="s">
        <v>50955</v>
      </c>
      <c r="B4609" s="176" t="s">
        <v>50956</v>
      </c>
      <c r="C4609" s="176" t="s">
        <v>115</v>
      </c>
      <c r="D4609" s="178">
        <v>36.520000000000003</v>
      </c>
    </row>
    <row r="4610" spans="1:4" x14ac:dyDescent="0.25">
      <c r="A4610" s="176" t="s">
        <v>50957</v>
      </c>
      <c r="B4610" s="176" t="s">
        <v>50958</v>
      </c>
      <c r="C4610" s="176" t="s">
        <v>115</v>
      </c>
      <c r="D4610" s="178">
        <v>78.849999999999994</v>
      </c>
    </row>
    <row r="4611" spans="1:4" x14ac:dyDescent="0.25">
      <c r="A4611" s="176" t="s">
        <v>50959</v>
      </c>
      <c r="B4611" s="176" t="s">
        <v>50960</v>
      </c>
      <c r="C4611" s="176" t="s">
        <v>115</v>
      </c>
      <c r="D4611" s="178">
        <v>2.4700000000000002</v>
      </c>
    </row>
    <row r="4612" spans="1:4" x14ac:dyDescent="0.25">
      <c r="A4612" s="176" t="s">
        <v>50961</v>
      </c>
      <c r="B4612" s="176" t="s">
        <v>50962</v>
      </c>
      <c r="C4612" s="176" t="s">
        <v>115</v>
      </c>
      <c r="D4612" s="178">
        <v>1791</v>
      </c>
    </row>
    <row r="4613" spans="1:4" x14ac:dyDescent="0.25">
      <c r="A4613" s="176" t="s">
        <v>50963</v>
      </c>
      <c r="B4613" s="176" t="s">
        <v>50964</v>
      </c>
      <c r="C4613" s="176" t="s">
        <v>51</v>
      </c>
      <c r="D4613" s="178">
        <v>18.260000000000002</v>
      </c>
    </row>
    <row r="4614" spans="1:4" x14ac:dyDescent="0.25">
      <c r="A4614" s="176" t="s">
        <v>50965</v>
      </c>
      <c r="B4614" s="176" t="s">
        <v>50966</v>
      </c>
      <c r="C4614" s="176" t="s">
        <v>115</v>
      </c>
      <c r="D4614" s="178">
        <v>3.18</v>
      </c>
    </row>
    <row r="4615" spans="1:4" x14ac:dyDescent="0.25">
      <c r="A4615" s="176" t="s">
        <v>50967</v>
      </c>
      <c r="B4615" s="176" t="s">
        <v>50968</v>
      </c>
      <c r="C4615" s="176" t="s">
        <v>115</v>
      </c>
      <c r="D4615" s="178">
        <v>4.42</v>
      </c>
    </row>
    <row r="4616" spans="1:4" x14ac:dyDescent="0.25">
      <c r="A4616" s="176" t="s">
        <v>50969</v>
      </c>
      <c r="B4616" s="176" t="s">
        <v>50970</v>
      </c>
      <c r="C4616" s="176" t="s">
        <v>115</v>
      </c>
      <c r="D4616" s="178">
        <v>6.08</v>
      </c>
    </row>
    <row r="4617" spans="1:4" x14ac:dyDescent="0.25">
      <c r="A4617" s="176" t="s">
        <v>50971</v>
      </c>
      <c r="B4617" s="176" t="s">
        <v>50972</v>
      </c>
      <c r="C4617" s="176" t="s">
        <v>115</v>
      </c>
      <c r="D4617" s="178">
        <v>18.54</v>
      </c>
    </row>
    <row r="4618" spans="1:4" x14ac:dyDescent="0.25">
      <c r="A4618" s="176" t="s">
        <v>50973</v>
      </c>
      <c r="B4618" s="176" t="s">
        <v>50974</v>
      </c>
      <c r="C4618" s="176" t="s">
        <v>115</v>
      </c>
      <c r="D4618" s="178">
        <v>36.64</v>
      </c>
    </row>
    <row r="4619" spans="1:4" x14ac:dyDescent="0.25">
      <c r="A4619" s="176" t="s">
        <v>50975</v>
      </c>
      <c r="B4619" s="176" t="s">
        <v>50976</v>
      </c>
      <c r="C4619" s="176" t="s">
        <v>115</v>
      </c>
      <c r="D4619" s="178">
        <v>16.38</v>
      </c>
    </row>
    <row r="4620" spans="1:4" x14ac:dyDescent="0.25">
      <c r="A4620" s="176" t="s">
        <v>50977</v>
      </c>
      <c r="B4620" s="176" t="s">
        <v>50978</v>
      </c>
      <c r="C4620" s="176" t="s">
        <v>115</v>
      </c>
      <c r="D4620" s="178">
        <v>1638.45</v>
      </c>
    </row>
    <row r="4621" spans="1:4" x14ac:dyDescent="0.25">
      <c r="A4621" s="176" t="s">
        <v>50979</v>
      </c>
      <c r="B4621" s="176" t="s">
        <v>50980</v>
      </c>
      <c r="C4621" s="176" t="s">
        <v>115</v>
      </c>
      <c r="D4621" s="178">
        <v>1694.66</v>
      </c>
    </row>
    <row r="4622" spans="1:4" x14ac:dyDescent="0.25">
      <c r="A4622" s="176" t="s">
        <v>50981</v>
      </c>
      <c r="B4622" s="176" t="s">
        <v>50982</v>
      </c>
      <c r="C4622" s="176" t="s">
        <v>115</v>
      </c>
      <c r="D4622" s="178">
        <v>2573.9699999999998</v>
      </c>
    </row>
    <row r="4623" spans="1:4" x14ac:dyDescent="0.25">
      <c r="A4623" s="176" t="s">
        <v>50983</v>
      </c>
      <c r="B4623" s="176" t="s">
        <v>50984</v>
      </c>
      <c r="C4623" s="176" t="s">
        <v>115</v>
      </c>
      <c r="D4623" s="178">
        <v>5.78</v>
      </c>
    </row>
    <row r="4624" spans="1:4" x14ac:dyDescent="0.25">
      <c r="A4624" s="176" t="s">
        <v>50985</v>
      </c>
      <c r="B4624" s="176" t="s">
        <v>50986</v>
      </c>
      <c r="C4624" s="176" t="s">
        <v>115</v>
      </c>
      <c r="D4624" s="178">
        <v>6.05</v>
      </c>
    </row>
    <row r="4625" spans="1:4" x14ac:dyDescent="0.25">
      <c r="A4625" s="176" t="s">
        <v>50987</v>
      </c>
      <c r="B4625" s="176" t="s">
        <v>50988</v>
      </c>
      <c r="C4625" s="176" t="s">
        <v>115</v>
      </c>
      <c r="D4625" s="178">
        <v>47.28</v>
      </c>
    </row>
    <row r="4626" spans="1:4" x14ac:dyDescent="0.25">
      <c r="A4626" s="176" t="s">
        <v>50989</v>
      </c>
      <c r="B4626" s="176" t="s">
        <v>50990</v>
      </c>
      <c r="C4626" s="176" t="s">
        <v>115</v>
      </c>
      <c r="D4626" s="178">
        <v>2909.75</v>
      </c>
    </row>
    <row r="4627" spans="1:4" x14ac:dyDescent="0.25">
      <c r="A4627" s="176" t="s">
        <v>50991</v>
      </c>
      <c r="B4627" s="176" t="s">
        <v>50992</v>
      </c>
      <c r="C4627" s="176" t="s">
        <v>115</v>
      </c>
      <c r="D4627" s="178">
        <v>3284.67</v>
      </c>
    </row>
    <row r="4628" spans="1:4" x14ac:dyDescent="0.25">
      <c r="A4628" s="176" t="s">
        <v>50993</v>
      </c>
      <c r="B4628" s="176" t="s">
        <v>50994</v>
      </c>
      <c r="C4628" s="176" t="s">
        <v>115</v>
      </c>
      <c r="D4628" s="178">
        <v>326.52999999999997</v>
      </c>
    </row>
    <row r="4629" spans="1:4" x14ac:dyDescent="0.25">
      <c r="A4629" s="176" t="s">
        <v>50995</v>
      </c>
      <c r="B4629" s="176" t="s">
        <v>50996</v>
      </c>
      <c r="C4629" s="176" t="s">
        <v>115</v>
      </c>
      <c r="D4629" s="178">
        <v>551.08000000000004</v>
      </c>
    </row>
    <row r="4630" spans="1:4" x14ac:dyDescent="0.25">
      <c r="A4630" s="176" t="s">
        <v>50997</v>
      </c>
      <c r="B4630" s="176" t="s">
        <v>50998</v>
      </c>
      <c r="C4630" s="176" t="s">
        <v>115</v>
      </c>
      <c r="D4630" s="178">
        <v>118.45</v>
      </c>
    </row>
    <row r="4631" spans="1:4" x14ac:dyDescent="0.25">
      <c r="A4631" s="176" t="s">
        <v>50999</v>
      </c>
      <c r="B4631" s="176" t="s">
        <v>51000</v>
      </c>
      <c r="C4631" s="176" t="s">
        <v>322</v>
      </c>
      <c r="D4631" s="178">
        <v>12.7</v>
      </c>
    </row>
    <row r="4632" spans="1:4" x14ac:dyDescent="0.25">
      <c r="A4632" s="176" t="s">
        <v>51001</v>
      </c>
      <c r="B4632" s="176" t="s">
        <v>51002</v>
      </c>
      <c r="C4632" s="176" t="s">
        <v>115</v>
      </c>
      <c r="D4632" s="178">
        <v>12.71</v>
      </c>
    </row>
    <row r="4633" spans="1:4" x14ac:dyDescent="0.25">
      <c r="A4633" s="176" t="s">
        <v>51003</v>
      </c>
      <c r="B4633" s="176" t="s">
        <v>51004</v>
      </c>
      <c r="C4633" s="176" t="s">
        <v>115</v>
      </c>
      <c r="D4633" s="178">
        <v>26.67</v>
      </c>
    </row>
    <row r="4634" spans="1:4" x14ac:dyDescent="0.25">
      <c r="A4634" s="176" t="s">
        <v>51005</v>
      </c>
      <c r="B4634" s="176" t="s">
        <v>51006</v>
      </c>
      <c r="C4634" s="176" t="s">
        <v>115</v>
      </c>
      <c r="D4634" s="178">
        <v>445.89</v>
      </c>
    </row>
    <row r="4635" spans="1:4" x14ac:dyDescent="0.25">
      <c r="A4635" s="176" t="s">
        <v>51007</v>
      </c>
      <c r="B4635" s="176" t="s">
        <v>51008</v>
      </c>
      <c r="C4635" s="176" t="s">
        <v>115</v>
      </c>
      <c r="D4635" s="178">
        <v>835.23</v>
      </c>
    </row>
    <row r="4636" spans="1:4" x14ac:dyDescent="0.25">
      <c r="A4636" s="176" t="s">
        <v>51009</v>
      </c>
      <c r="B4636" s="176" t="s">
        <v>51010</v>
      </c>
      <c r="C4636" s="176" t="s">
        <v>115</v>
      </c>
      <c r="D4636" s="178">
        <v>23.69</v>
      </c>
    </row>
    <row r="4637" spans="1:4" x14ac:dyDescent="0.25">
      <c r="A4637" s="176" t="s">
        <v>51011</v>
      </c>
      <c r="B4637" s="176" t="s">
        <v>51012</v>
      </c>
      <c r="C4637" s="176" t="s">
        <v>115</v>
      </c>
      <c r="D4637" s="178">
        <v>5.84</v>
      </c>
    </row>
    <row r="4638" spans="1:4" x14ac:dyDescent="0.25">
      <c r="A4638" s="176" t="s">
        <v>51013</v>
      </c>
      <c r="B4638" s="176" t="s">
        <v>51014</v>
      </c>
      <c r="C4638" s="176" t="s">
        <v>115</v>
      </c>
      <c r="D4638" s="178">
        <v>4.33</v>
      </c>
    </row>
    <row r="4639" spans="1:4" x14ac:dyDescent="0.25">
      <c r="A4639" s="176" t="s">
        <v>51015</v>
      </c>
      <c r="B4639" s="176" t="s">
        <v>51016</v>
      </c>
      <c r="C4639" s="176" t="s">
        <v>115</v>
      </c>
      <c r="D4639" s="178">
        <v>6.41</v>
      </c>
    </row>
    <row r="4640" spans="1:4" x14ac:dyDescent="0.25">
      <c r="A4640" s="176" t="s">
        <v>51017</v>
      </c>
      <c r="B4640" s="176" t="s">
        <v>51018</v>
      </c>
      <c r="C4640" s="176" t="s">
        <v>115</v>
      </c>
      <c r="D4640" s="178">
        <v>11.02</v>
      </c>
    </row>
    <row r="4641" spans="1:4" x14ac:dyDescent="0.25">
      <c r="A4641" s="176" t="s">
        <v>51019</v>
      </c>
      <c r="B4641" s="176" t="s">
        <v>51020</v>
      </c>
      <c r="C4641" s="176" t="s">
        <v>115</v>
      </c>
      <c r="D4641" s="178">
        <v>7.15</v>
      </c>
    </row>
    <row r="4642" spans="1:4" x14ac:dyDescent="0.25">
      <c r="A4642" s="176" t="s">
        <v>51021</v>
      </c>
      <c r="B4642" s="176" t="s">
        <v>51022</v>
      </c>
      <c r="C4642" s="176" t="s">
        <v>83</v>
      </c>
      <c r="D4642" s="178">
        <v>321.43</v>
      </c>
    </row>
    <row r="4643" spans="1:4" x14ac:dyDescent="0.25">
      <c r="A4643" s="176" t="s">
        <v>51023</v>
      </c>
      <c r="B4643" s="176" t="s">
        <v>51024</v>
      </c>
      <c r="C4643" s="176" t="s">
        <v>83</v>
      </c>
      <c r="D4643" s="178">
        <v>378.55</v>
      </c>
    </row>
    <row r="4644" spans="1:4" x14ac:dyDescent="0.25">
      <c r="A4644" s="176" t="s">
        <v>51025</v>
      </c>
      <c r="B4644" s="176" t="s">
        <v>51026</v>
      </c>
      <c r="C4644" s="176" t="s">
        <v>115</v>
      </c>
      <c r="D4644" s="178">
        <v>187.45</v>
      </c>
    </row>
    <row r="4645" spans="1:4" x14ac:dyDescent="0.25">
      <c r="A4645" s="176" t="s">
        <v>51027</v>
      </c>
      <c r="B4645" s="176" t="s">
        <v>51028</v>
      </c>
      <c r="C4645" s="176" t="s">
        <v>115</v>
      </c>
      <c r="D4645" s="178">
        <v>98.41</v>
      </c>
    </row>
    <row r="4646" spans="1:4" x14ac:dyDescent="0.25">
      <c r="A4646" s="176" t="s">
        <v>51029</v>
      </c>
      <c r="B4646" s="176" t="s">
        <v>51030</v>
      </c>
      <c r="C4646" s="176" t="s">
        <v>115</v>
      </c>
      <c r="D4646" s="178">
        <v>26.33</v>
      </c>
    </row>
    <row r="4647" spans="1:4" x14ac:dyDescent="0.25">
      <c r="A4647" s="176" t="s">
        <v>51031</v>
      </c>
      <c r="B4647" s="176" t="s">
        <v>51032</v>
      </c>
      <c r="C4647" s="176" t="s">
        <v>115</v>
      </c>
      <c r="D4647" s="178">
        <v>93.73</v>
      </c>
    </row>
    <row r="4648" spans="1:4" x14ac:dyDescent="0.25">
      <c r="A4648" s="176" t="s">
        <v>51033</v>
      </c>
      <c r="B4648" s="176" t="s">
        <v>51034</v>
      </c>
      <c r="C4648" s="176" t="s">
        <v>115</v>
      </c>
      <c r="D4648" s="178">
        <v>101.96</v>
      </c>
    </row>
    <row r="4649" spans="1:4" x14ac:dyDescent="0.25">
      <c r="A4649" s="176" t="s">
        <v>51035</v>
      </c>
      <c r="B4649" s="176" t="s">
        <v>51036</v>
      </c>
      <c r="C4649" s="176" t="s">
        <v>115</v>
      </c>
      <c r="D4649" s="178">
        <v>35.01</v>
      </c>
    </row>
    <row r="4650" spans="1:4" x14ac:dyDescent="0.25">
      <c r="A4650" s="176" t="s">
        <v>51037</v>
      </c>
      <c r="B4650" s="176" t="s">
        <v>51038</v>
      </c>
      <c r="C4650" s="176" t="s">
        <v>115</v>
      </c>
      <c r="D4650" s="178">
        <v>220.22</v>
      </c>
    </row>
    <row r="4651" spans="1:4" x14ac:dyDescent="0.25">
      <c r="A4651" s="176" t="s">
        <v>51039</v>
      </c>
      <c r="B4651" s="176" t="s">
        <v>51040</v>
      </c>
      <c r="C4651" s="176" t="s">
        <v>115</v>
      </c>
      <c r="D4651" s="178">
        <v>177.33</v>
      </c>
    </row>
    <row r="4652" spans="1:4" x14ac:dyDescent="0.25">
      <c r="A4652" s="176" t="s">
        <v>51041</v>
      </c>
      <c r="B4652" s="176" t="s">
        <v>51042</v>
      </c>
      <c r="C4652" s="176" t="s">
        <v>115</v>
      </c>
      <c r="D4652" s="178">
        <v>252.35</v>
      </c>
    </row>
    <row r="4653" spans="1:4" x14ac:dyDescent="0.25">
      <c r="A4653" s="176" t="s">
        <v>51043</v>
      </c>
      <c r="B4653" s="176" t="s">
        <v>51044</v>
      </c>
      <c r="C4653" s="176" t="s">
        <v>115</v>
      </c>
      <c r="D4653" s="178">
        <v>242.65</v>
      </c>
    </row>
    <row r="4654" spans="1:4" x14ac:dyDescent="0.25">
      <c r="A4654" s="176" t="s">
        <v>51045</v>
      </c>
      <c r="B4654" s="176" t="s">
        <v>51046</v>
      </c>
      <c r="C4654" s="176" t="s">
        <v>115</v>
      </c>
      <c r="D4654" s="178">
        <v>453.2</v>
      </c>
    </row>
    <row r="4655" spans="1:4" x14ac:dyDescent="0.25">
      <c r="A4655" s="176" t="s">
        <v>51047</v>
      </c>
      <c r="B4655" s="176" t="s">
        <v>51048</v>
      </c>
      <c r="C4655" s="176" t="s">
        <v>115</v>
      </c>
      <c r="D4655" s="178">
        <v>2.9</v>
      </c>
    </row>
    <row r="4656" spans="1:4" x14ac:dyDescent="0.25">
      <c r="A4656" s="176" t="s">
        <v>51049</v>
      </c>
      <c r="B4656" s="176" t="s">
        <v>51050</v>
      </c>
      <c r="C4656" s="176" t="s">
        <v>115</v>
      </c>
      <c r="D4656" s="178">
        <v>14.74</v>
      </c>
    </row>
    <row r="4657" spans="1:4" x14ac:dyDescent="0.25">
      <c r="A4657" s="176" t="s">
        <v>51051</v>
      </c>
      <c r="B4657" s="176" t="s">
        <v>51052</v>
      </c>
      <c r="C4657" s="176" t="s">
        <v>115</v>
      </c>
      <c r="D4657" s="178">
        <v>4.6399999999999997</v>
      </c>
    </row>
    <row r="4658" spans="1:4" x14ac:dyDescent="0.25">
      <c r="A4658" s="176" t="s">
        <v>51053</v>
      </c>
      <c r="B4658" s="176" t="s">
        <v>51054</v>
      </c>
      <c r="C4658" s="176" t="s">
        <v>115</v>
      </c>
      <c r="D4658" s="178">
        <v>44.28</v>
      </c>
    </row>
    <row r="4659" spans="1:4" x14ac:dyDescent="0.25">
      <c r="A4659" s="176" t="s">
        <v>51055</v>
      </c>
      <c r="B4659" s="176" t="s">
        <v>51056</v>
      </c>
      <c r="C4659" s="176" t="s">
        <v>115</v>
      </c>
      <c r="D4659" s="178">
        <v>4326</v>
      </c>
    </row>
    <row r="4660" spans="1:4" x14ac:dyDescent="0.25">
      <c r="A4660" s="176" t="s">
        <v>51057</v>
      </c>
      <c r="B4660" s="176" t="s">
        <v>51058</v>
      </c>
      <c r="C4660" s="176" t="s">
        <v>115</v>
      </c>
      <c r="D4660" s="178">
        <v>42.56</v>
      </c>
    </row>
    <row r="4661" spans="1:4" x14ac:dyDescent="0.25">
      <c r="A4661" s="176" t="s">
        <v>51059</v>
      </c>
      <c r="B4661" s="176" t="s">
        <v>51060</v>
      </c>
      <c r="C4661" s="176" t="s">
        <v>115</v>
      </c>
      <c r="D4661" s="178">
        <v>51.355800000000002</v>
      </c>
    </row>
    <row r="4662" spans="1:4" x14ac:dyDescent="0.25">
      <c r="A4662" s="176" t="s">
        <v>51061</v>
      </c>
      <c r="B4662" s="176" t="s">
        <v>51062</v>
      </c>
      <c r="C4662" s="176" t="s">
        <v>115</v>
      </c>
      <c r="D4662" s="178">
        <v>168.44049999999999</v>
      </c>
    </row>
    <row r="4663" spans="1:4" x14ac:dyDescent="0.25">
      <c r="A4663" s="176" t="s">
        <v>51063</v>
      </c>
      <c r="B4663" s="176" t="s">
        <v>51064</v>
      </c>
      <c r="C4663" s="176" t="s">
        <v>115</v>
      </c>
      <c r="D4663" s="178">
        <v>33.36</v>
      </c>
    </row>
    <row r="4664" spans="1:4" x14ac:dyDescent="0.25">
      <c r="A4664" s="176" t="s">
        <v>51065</v>
      </c>
      <c r="B4664" s="176" t="s">
        <v>51066</v>
      </c>
      <c r="C4664" s="176" t="s">
        <v>115</v>
      </c>
      <c r="D4664" s="178">
        <v>44.81</v>
      </c>
    </row>
    <row r="4665" spans="1:4" x14ac:dyDescent="0.25">
      <c r="A4665" s="176" t="s">
        <v>51067</v>
      </c>
      <c r="B4665" s="176" t="s">
        <v>51068</v>
      </c>
      <c r="C4665" s="176" t="s">
        <v>115</v>
      </c>
      <c r="D4665" s="178">
        <v>202.25</v>
      </c>
    </row>
    <row r="4666" spans="1:4" x14ac:dyDescent="0.25">
      <c r="A4666" s="176" t="s">
        <v>51069</v>
      </c>
      <c r="B4666" s="176" t="s">
        <v>58795</v>
      </c>
      <c r="C4666" s="176" t="s">
        <v>115</v>
      </c>
      <c r="D4666" s="178">
        <v>51.4</v>
      </c>
    </row>
    <row r="4667" spans="1:4" x14ac:dyDescent="0.25">
      <c r="A4667" s="176" t="s">
        <v>51070</v>
      </c>
      <c r="B4667" s="176" t="s">
        <v>58796</v>
      </c>
      <c r="C4667" s="176" t="s">
        <v>115</v>
      </c>
      <c r="D4667" s="178">
        <v>24.67</v>
      </c>
    </row>
    <row r="4668" spans="1:4" x14ac:dyDescent="0.25">
      <c r="A4668" s="176" t="s">
        <v>51071</v>
      </c>
      <c r="B4668" s="176" t="s">
        <v>58797</v>
      </c>
      <c r="C4668" s="176" t="s">
        <v>115</v>
      </c>
      <c r="D4668" s="178">
        <v>27.81</v>
      </c>
    </row>
    <row r="4669" spans="1:4" x14ac:dyDescent="0.25">
      <c r="A4669" s="176" t="s">
        <v>51072</v>
      </c>
      <c r="B4669" s="176" t="s">
        <v>51073</v>
      </c>
      <c r="C4669" s="176" t="s">
        <v>115</v>
      </c>
      <c r="D4669" s="178">
        <v>2.63</v>
      </c>
    </row>
    <row r="4670" spans="1:4" x14ac:dyDescent="0.25">
      <c r="A4670" s="176" t="s">
        <v>51074</v>
      </c>
      <c r="B4670" s="176" t="s">
        <v>51075</v>
      </c>
      <c r="C4670" s="176" t="s">
        <v>115</v>
      </c>
      <c r="D4670" s="178">
        <v>470235</v>
      </c>
    </row>
    <row r="4671" spans="1:4" x14ac:dyDescent="0.25">
      <c r="A4671" s="176" t="s">
        <v>51076</v>
      </c>
      <c r="B4671" s="176" t="s">
        <v>51077</v>
      </c>
      <c r="C4671" s="176" t="s">
        <v>115</v>
      </c>
      <c r="D4671" s="178">
        <v>48.23</v>
      </c>
    </row>
    <row r="4672" spans="1:4" x14ac:dyDescent="0.25">
      <c r="A4672" s="176" t="s">
        <v>51078</v>
      </c>
      <c r="B4672" s="176" t="s">
        <v>58798</v>
      </c>
      <c r="C4672" s="176" t="s">
        <v>115</v>
      </c>
      <c r="D4672" s="178">
        <v>1956.91</v>
      </c>
    </row>
    <row r="4673" spans="1:4" x14ac:dyDescent="0.25">
      <c r="A4673" s="176" t="s">
        <v>51079</v>
      </c>
      <c r="B4673" s="176" t="s">
        <v>58799</v>
      </c>
      <c r="C4673" s="176" t="s">
        <v>115</v>
      </c>
      <c r="D4673" s="178">
        <v>17626.09</v>
      </c>
    </row>
    <row r="4674" spans="1:4" x14ac:dyDescent="0.25">
      <c r="A4674" s="176" t="s">
        <v>51080</v>
      </c>
      <c r="B4674" s="176" t="s">
        <v>51081</v>
      </c>
      <c r="C4674" s="176" t="s">
        <v>115</v>
      </c>
      <c r="D4674" s="178">
        <v>54.46</v>
      </c>
    </row>
    <row r="4675" spans="1:4" x14ac:dyDescent="0.25">
      <c r="A4675" s="176" t="s">
        <v>51082</v>
      </c>
      <c r="B4675" s="176" t="s">
        <v>51083</v>
      </c>
      <c r="C4675" s="176" t="s">
        <v>115</v>
      </c>
      <c r="D4675" s="178">
        <v>90.28</v>
      </c>
    </row>
    <row r="4676" spans="1:4" x14ac:dyDescent="0.25">
      <c r="A4676" s="176" t="s">
        <v>51084</v>
      </c>
      <c r="B4676" s="176" t="s">
        <v>51085</v>
      </c>
      <c r="C4676" s="176" t="s">
        <v>115</v>
      </c>
      <c r="D4676" s="178">
        <v>412.85</v>
      </c>
    </row>
    <row r="4677" spans="1:4" x14ac:dyDescent="0.25">
      <c r="A4677" s="176" t="s">
        <v>51086</v>
      </c>
      <c r="B4677" s="176" t="s">
        <v>51087</v>
      </c>
      <c r="C4677" s="176" t="s">
        <v>115</v>
      </c>
      <c r="D4677" s="178">
        <v>92.7</v>
      </c>
    </row>
    <row r="4678" spans="1:4" x14ac:dyDescent="0.25">
      <c r="A4678" s="176" t="s">
        <v>51088</v>
      </c>
      <c r="B4678" s="176" t="s">
        <v>51089</v>
      </c>
      <c r="C4678" s="176" t="s">
        <v>115</v>
      </c>
      <c r="D4678" s="178">
        <v>8.84</v>
      </c>
    </row>
    <row r="4679" spans="1:4" x14ac:dyDescent="0.25">
      <c r="A4679" s="176" t="s">
        <v>51090</v>
      </c>
      <c r="B4679" s="176" t="s">
        <v>51091</v>
      </c>
      <c r="C4679" s="176" t="s">
        <v>115</v>
      </c>
      <c r="D4679" s="178">
        <v>11.13</v>
      </c>
    </row>
    <row r="4680" spans="1:4" x14ac:dyDescent="0.25">
      <c r="A4680" s="176" t="s">
        <v>51092</v>
      </c>
      <c r="B4680" s="176" t="s">
        <v>51093</v>
      </c>
      <c r="C4680" s="176" t="s">
        <v>115</v>
      </c>
      <c r="D4680" s="178">
        <v>27.99</v>
      </c>
    </row>
    <row r="4681" spans="1:4" x14ac:dyDescent="0.25">
      <c r="A4681" s="176" t="s">
        <v>51094</v>
      </c>
      <c r="B4681" s="176" t="s">
        <v>51095</v>
      </c>
      <c r="C4681" s="176" t="s">
        <v>115</v>
      </c>
      <c r="D4681" s="178">
        <v>58.99</v>
      </c>
    </row>
    <row r="4682" spans="1:4" x14ac:dyDescent="0.25">
      <c r="A4682" s="176" t="s">
        <v>51096</v>
      </c>
      <c r="B4682" s="176" t="s">
        <v>51097</v>
      </c>
      <c r="C4682" s="176" t="s">
        <v>115</v>
      </c>
      <c r="D4682" s="178">
        <v>56.38</v>
      </c>
    </row>
    <row r="4683" spans="1:4" x14ac:dyDescent="0.25">
      <c r="A4683" s="176" t="s">
        <v>51098</v>
      </c>
      <c r="B4683" s="176" t="s">
        <v>51099</v>
      </c>
      <c r="C4683" s="176" t="s">
        <v>115</v>
      </c>
      <c r="D4683" s="178">
        <v>111.5</v>
      </c>
    </row>
    <row r="4684" spans="1:4" x14ac:dyDescent="0.25">
      <c r="A4684" s="176" t="s">
        <v>51100</v>
      </c>
      <c r="B4684" s="176" t="s">
        <v>51101</v>
      </c>
      <c r="C4684" s="176" t="s">
        <v>115</v>
      </c>
      <c r="D4684" s="178">
        <v>167.89</v>
      </c>
    </row>
    <row r="4685" spans="1:4" x14ac:dyDescent="0.25">
      <c r="A4685" s="176" t="s">
        <v>51102</v>
      </c>
      <c r="B4685" s="176" t="s">
        <v>51103</v>
      </c>
      <c r="C4685" s="176" t="s">
        <v>115</v>
      </c>
      <c r="D4685" s="178">
        <v>7668302.6100000003</v>
      </c>
    </row>
    <row r="4686" spans="1:4" x14ac:dyDescent="0.25">
      <c r="A4686" s="176" t="s">
        <v>51104</v>
      </c>
      <c r="B4686" s="176" t="s">
        <v>51105</v>
      </c>
      <c r="C4686" s="176" t="s">
        <v>115</v>
      </c>
      <c r="D4686" s="178">
        <v>1684875.83</v>
      </c>
    </row>
    <row r="4687" spans="1:4" x14ac:dyDescent="0.25">
      <c r="A4687" s="176" t="s">
        <v>51106</v>
      </c>
      <c r="B4687" s="176" t="s">
        <v>51107</v>
      </c>
      <c r="C4687" s="176" t="s">
        <v>115</v>
      </c>
      <c r="D4687" s="178">
        <v>13.09</v>
      </c>
    </row>
    <row r="4688" spans="1:4" x14ac:dyDescent="0.25">
      <c r="A4688" s="176" t="s">
        <v>51108</v>
      </c>
      <c r="B4688" s="176" t="s">
        <v>51109</v>
      </c>
      <c r="C4688" s="176" t="s">
        <v>115</v>
      </c>
      <c r="D4688" s="178">
        <v>535.08000000000004</v>
      </c>
    </row>
    <row r="4689" spans="1:4" x14ac:dyDescent="0.25">
      <c r="A4689" s="176" t="s">
        <v>51110</v>
      </c>
      <c r="B4689" s="176" t="s">
        <v>51111</v>
      </c>
      <c r="C4689" s="176" t="s">
        <v>115</v>
      </c>
      <c r="D4689" s="178">
        <v>802.62</v>
      </c>
    </row>
    <row r="4690" spans="1:4" x14ac:dyDescent="0.25">
      <c r="A4690" s="176" t="s">
        <v>51112</v>
      </c>
      <c r="B4690" s="176" t="s">
        <v>51113</v>
      </c>
      <c r="C4690" s="176" t="s">
        <v>115</v>
      </c>
      <c r="D4690" s="178">
        <v>1203.92</v>
      </c>
    </row>
    <row r="4691" spans="1:4" x14ac:dyDescent="0.25">
      <c r="A4691" s="176" t="s">
        <v>51114</v>
      </c>
      <c r="B4691" s="176" t="s">
        <v>51115</v>
      </c>
      <c r="C4691" s="176" t="s">
        <v>115</v>
      </c>
      <c r="D4691" s="178">
        <v>1605.23</v>
      </c>
    </row>
    <row r="4692" spans="1:4" x14ac:dyDescent="0.25">
      <c r="A4692" s="176" t="s">
        <v>51116</v>
      </c>
      <c r="B4692" s="176" t="s">
        <v>51117</v>
      </c>
      <c r="C4692" s="176" t="s">
        <v>115</v>
      </c>
      <c r="D4692" s="178">
        <v>2006.54</v>
      </c>
    </row>
    <row r="4693" spans="1:4" x14ac:dyDescent="0.25">
      <c r="A4693" s="176" t="s">
        <v>51118</v>
      </c>
      <c r="B4693" s="176" t="s">
        <v>51119</v>
      </c>
      <c r="C4693" s="176" t="s">
        <v>115</v>
      </c>
      <c r="D4693" s="178">
        <v>2407.85</v>
      </c>
    </row>
    <row r="4694" spans="1:4" x14ac:dyDescent="0.25">
      <c r="A4694" s="176" t="s">
        <v>51120</v>
      </c>
      <c r="B4694" s="176" t="s">
        <v>51121</v>
      </c>
      <c r="C4694" s="176" t="s">
        <v>115</v>
      </c>
      <c r="D4694" s="178">
        <v>802.05</v>
      </c>
    </row>
    <row r="4695" spans="1:4" x14ac:dyDescent="0.25">
      <c r="A4695" s="176" t="s">
        <v>51122</v>
      </c>
      <c r="B4695" s="176" t="s">
        <v>51123</v>
      </c>
      <c r="C4695" s="176" t="s">
        <v>115</v>
      </c>
      <c r="D4695" s="178">
        <v>1203.08</v>
      </c>
    </row>
    <row r="4696" spans="1:4" x14ac:dyDescent="0.25">
      <c r="A4696" s="176" t="s">
        <v>51124</v>
      </c>
      <c r="B4696" s="176" t="s">
        <v>51125</v>
      </c>
      <c r="C4696" s="176" t="s">
        <v>115</v>
      </c>
      <c r="D4696" s="178">
        <v>1804.62</v>
      </c>
    </row>
    <row r="4697" spans="1:4" x14ac:dyDescent="0.25">
      <c r="A4697" s="176" t="s">
        <v>51126</v>
      </c>
      <c r="B4697" s="176" t="s">
        <v>51127</v>
      </c>
      <c r="C4697" s="176" t="s">
        <v>115</v>
      </c>
      <c r="D4697" s="178">
        <v>2406.16</v>
      </c>
    </row>
    <row r="4698" spans="1:4" x14ac:dyDescent="0.25">
      <c r="A4698" s="176" t="s">
        <v>51128</v>
      </c>
      <c r="B4698" s="176" t="s">
        <v>51129</v>
      </c>
      <c r="C4698" s="176" t="s">
        <v>115</v>
      </c>
      <c r="D4698" s="178">
        <v>3007.7</v>
      </c>
    </row>
    <row r="4699" spans="1:4" x14ac:dyDescent="0.25">
      <c r="A4699" s="176" t="s">
        <v>51130</v>
      </c>
      <c r="B4699" s="176" t="s">
        <v>51131</v>
      </c>
      <c r="C4699" s="176" t="s">
        <v>115</v>
      </c>
      <c r="D4699" s="178">
        <v>3609.7</v>
      </c>
    </row>
    <row r="4700" spans="1:4" x14ac:dyDescent="0.25">
      <c r="A4700" s="176" t="s">
        <v>51132</v>
      </c>
      <c r="B4700" s="176" t="s">
        <v>51133</v>
      </c>
      <c r="C4700" s="176" t="s">
        <v>115</v>
      </c>
      <c r="D4700" s="178">
        <v>535.08000000000004</v>
      </c>
    </row>
    <row r="4701" spans="1:4" x14ac:dyDescent="0.25">
      <c r="A4701" s="176" t="s">
        <v>51134</v>
      </c>
      <c r="B4701" s="176" t="s">
        <v>51135</v>
      </c>
      <c r="C4701" s="176" t="s">
        <v>115</v>
      </c>
      <c r="D4701" s="178">
        <v>802.62</v>
      </c>
    </row>
    <row r="4702" spans="1:4" x14ac:dyDescent="0.25">
      <c r="A4702" s="176" t="s">
        <v>51136</v>
      </c>
      <c r="B4702" s="176" t="s">
        <v>51137</v>
      </c>
      <c r="C4702" s="176" t="s">
        <v>115</v>
      </c>
      <c r="D4702" s="178">
        <v>1203.92</v>
      </c>
    </row>
    <row r="4703" spans="1:4" x14ac:dyDescent="0.25">
      <c r="A4703" s="176" t="s">
        <v>51138</v>
      </c>
      <c r="B4703" s="176" t="s">
        <v>51139</v>
      </c>
      <c r="C4703" s="176" t="s">
        <v>115</v>
      </c>
      <c r="D4703" s="178">
        <v>1605.23</v>
      </c>
    </row>
    <row r="4704" spans="1:4" x14ac:dyDescent="0.25">
      <c r="A4704" s="176" t="s">
        <v>51140</v>
      </c>
      <c r="B4704" s="176" t="s">
        <v>51141</v>
      </c>
      <c r="C4704" s="176" t="s">
        <v>115</v>
      </c>
      <c r="D4704" s="178">
        <v>2006.54</v>
      </c>
    </row>
    <row r="4705" spans="1:4" x14ac:dyDescent="0.25">
      <c r="A4705" s="176" t="s">
        <v>51142</v>
      </c>
      <c r="B4705" s="176" t="s">
        <v>51143</v>
      </c>
      <c r="C4705" s="176" t="s">
        <v>115</v>
      </c>
      <c r="D4705" s="178">
        <v>2407.85</v>
      </c>
    </row>
    <row r="4706" spans="1:4" x14ac:dyDescent="0.25">
      <c r="A4706" s="176" t="s">
        <v>51144</v>
      </c>
      <c r="B4706" s="176" t="s">
        <v>51145</v>
      </c>
      <c r="C4706" s="176" t="s">
        <v>115</v>
      </c>
      <c r="D4706" s="178">
        <v>535.08000000000004</v>
      </c>
    </row>
    <row r="4707" spans="1:4" x14ac:dyDescent="0.25">
      <c r="A4707" s="176" t="s">
        <v>51146</v>
      </c>
      <c r="B4707" s="176" t="s">
        <v>51147</v>
      </c>
      <c r="C4707" s="176" t="s">
        <v>115</v>
      </c>
      <c r="D4707" s="178">
        <v>802.62</v>
      </c>
    </row>
    <row r="4708" spans="1:4" x14ac:dyDescent="0.25">
      <c r="A4708" s="176" t="s">
        <v>51148</v>
      </c>
      <c r="B4708" s="176" t="s">
        <v>51149</v>
      </c>
      <c r="C4708" s="176" t="s">
        <v>115</v>
      </c>
      <c r="D4708" s="178">
        <v>1203.92</v>
      </c>
    </row>
    <row r="4709" spans="1:4" x14ac:dyDescent="0.25">
      <c r="A4709" s="176" t="s">
        <v>51150</v>
      </c>
      <c r="B4709" s="176" t="s">
        <v>51151</v>
      </c>
      <c r="C4709" s="176" t="s">
        <v>115</v>
      </c>
      <c r="D4709" s="178">
        <v>1605.23</v>
      </c>
    </row>
    <row r="4710" spans="1:4" x14ac:dyDescent="0.25">
      <c r="A4710" s="176" t="s">
        <v>51152</v>
      </c>
      <c r="B4710" s="176" t="s">
        <v>51153</v>
      </c>
      <c r="C4710" s="176" t="s">
        <v>115</v>
      </c>
      <c r="D4710" s="178">
        <v>2006.54</v>
      </c>
    </row>
    <row r="4711" spans="1:4" x14ac:dyDescent="0.25">
      <c r="A4711" s="176" t="s">
        <v>51154</v>
      </c>
      <c r="B4711" s="176" t="s">
        <v>51155</v>
      </c>
      <c r="C4711" s="176" t="s">
        <v>115</v>
      </c>
      <c r="D4711" s="178">
        <v>2407.85</v>
      </c>
    </row>
    <row r="4712" spans="1:4" x14ac:dyDescent="0.25">
      <c r="A4712" s="176" t="s">
        <v>51156</v>
      </c>
      <c r="B4712" s="176" t="s">
        <v>51157</v>
      </c>
      <c r="C4712" s="176" t="s">
        <v>115</v>
      </c>
      <c r="D4712" s="178">
        <v>829.15</v>
      </c>
    </row>
    <row r="4713" spans="1:4" x14ac:dyDescent="0.25">
      <c r="A4713" s="176" t="s">
        <v>51158</v>
      </c>
      <c r="B4713" s="176" t="s">
        <v>51159</v>
      </c>
      <c r="C4713" s="176" t="s">
        <v>115</v>
      </c>
      <c r="D4713" s="178">
        <v>1243.72</v>
      </c>
    </row>
    <row r="4714" spans="1:4" x14ac:dyDescent="0.25">
      <c r="A4714" s="176" t="s">
        <v>51160</v>
      </c>
      <c r="B4714" s="176" t="s">
        <v>51161</v>
      </c>
      <c r="C4714" s="176" t="s">
        <v>115</v>
      </c>
      <c r="D4714" s="178">
        <v>1865.59</v>
      </c>
    </row>
    <row r="4715" spans="1:4" x14ac:dyDescent="0.25">
      <c r="A4715" s="176" t="s">
        <v>51162</v>
      </c>
      <c r="B4715" s="176" t="s">
        <v>51163</v>
      </c>
      <c r="C4715" s="176" t="s">
        <v>115</v>
      </c>
      <c r="D4715" s="178">
        <v>2487.4499999999998</v>
      </c>
    </row>
    <row r="4716" spans="1:4" x14ac:dyDescent="0.25">
      <c r="A4716" s="176" t="s">
        <v>51164</v>
      </c>
      <c r="B4716" s="176" t="s">
        <v>51165</v>
      </c>
      <c r="C4716" s="176" t="s">
        <v>115</v>
      </c>
      <c r="D4716" s="178">
        <v>3109.31</v>
      </c>
    </row>
    <row r="4717" spans="1:4" x14ac:dyDescent="0.25">
      <c r="A4717" s="176" t="s">
        <v>51166</v>
      </c>
      <c r="B4717" s="176" t="s">
        <v>51167</v>
      </c>
      <c r="C4717" s="176" t="s">
        <v>115</v>
      </c>
      <c r="D4717" s="178">
        <v>3731.17</v>
      </c>
    </row>
    <row r="4718" spans="1:4" x14ac:dyDescent="0.25">
      <c r="A4718" s="176" t="s">
        <v>51168</v>
      </c>
      <c r="B4718" s="176" t="s">
        <v>51169</v>
      </c>
      <c r="C4718" s="176" t="s">
        <v>115</v>
      </c>
      <c r="D4718" s="178">
        <v>32.86</v>
      </c>
    </row>
    <row r="4719" spans="1:4" x14ac:dyDescent="0.25">
      <c r="A4719" s="176" t="s">
        <v>51170</v>
      </c>
      <c r="B4719" s="176" t="s">
        <v>51171</v>
      </c>
      <c r="C4719" s="176" t="s">
        <v>115</v>
      </c>
      <c r="D4719" s="178">
        <v>81.27</v>
      </c>
    </row>
    <row r="4720" spans="1:4" x14ac:dyDescent="0.25">
      <c r="A4720" s="176" t="s">
        <v>51172</v>
      </c>
      <c r="B4720" s="176" t="s">
        <v>51173</v>
      </c>
      <c r="C4720" s="176" t="s">
        <v>115</v>
      </c>
      <c r="D4720" s="178">
        <v>5716.5</v>
      </c>
    </row>
    <row r="4721" spans="1:4" x14ac:dyDescent="0.25">
      <c r="A4721" s="176" t="s">
        <v>51174</v>
      </c>
      <c r="B4721" s="176" t="s">
        <v>51175</v>
      </c>
      <c r="C4721" s="176" t="s">
        <v>322</v>
      </c>
      <c r="D4721" s="178">
        <v>49.13</v>
      </c>
    </row>
    <row r="4722" spans="1:4" x14ac:dyDescent="0.25">
      <c r="A4722" s="176" t="s">
        <v>51176</v>
      </c>
      <c r="B4722" s="176" t="s">
        <v>51177</v>
      </c>
      <c r="C4722" s="176" t="s">
        <v>322</v>
      </c>
      <c r="D4722" s="178">
        <v>62.65</v>
      </c>
    </row>
    <row r="4723" spans="1:4" x14ac:dyDescent="0.25">
      <c r="A4723" s="176" t="s">
        <v>51178</v>
      </c>
      <c r="B4723" s="176" t="s">
        <v>51179</v>
      </c>
      <c r="C4723" s="176" t="s">
        <v>322</v>
      </c>
      <c r="D4723" s="178">
        <v>41.9</v>
      </c>
    </row>
    <row r="4724" spans="1:4" x14ac:dyDescent="0.25">
      <c r="A4724" s="176" t="s">
        <v>51180</v>
      </c>
      <c r="B4724" s="176" t="s">
        <v>51181</v>
      </c>
      <c r="C4724" s="176" t="s">
        <v>322</v>
      </c>
      <c r="D4724" s="178">
        <v>62.65</v>
      </c>
    </row>
    <row r="4725" spans="1:4" x14ac:dyDescent="0.25">
      <c r="A4725" s="176" t="s">
        <v>51182</v>
      </c>
      <c r="B4725" s="176" t="s">
        <v>51183</v>
      </c>
      <c r="C4725" s="176" t="s">
        <v>83</v>
      </c>
      <c r="D4725" s="178">
        <v>55</v>
      </c>
    </row>
    <row r="4726" spans="1:4" x14ac:dyDescent="0.25">
      <c r="A4726" s="176" t="s">
        <v>51184</v>
      </c>
      <c r="B4726" s="176" t="s">
        <v>51185</v>
      </c>
      <c r="C4726" s="176" t="s">
        <v>83</v>
      </c>
      <c r="D4726" s="178">
        <v>55</v>
      </c>
    </row>
    <row r="4727" spans="1:4" x14ac:dyDescent="0.25">
      <c r="A4727" s="176" t="s">
        <v>51186</v>
      </c>
      <c r="B4727" s="176" t="s">
        <v>51187</v>
      </c>
      <c r="C4727" s="176" t="s">
        <v>83</v>
      </c>
      <c r="D4727" s="178">
        <v>62.02</v>
      </c>
    </row>
    <row r="4728" spans="1:4" x14ac:dyDescent="0.25">
      <c r="A4728" s="176" t="s">
        <v>51188</v>
      </c>
      <c r="B4728" s="176" t="s">
        <v>51189</v>
      </c>
      <c r="C4728" s="176" t="s">
        <v>83</v>
      </c>
      <c r="D4728" s="178">
        <v>58.71</v>
      </c>
    </row>
    <row r="4729" spans="1:4" x14ac:dyDescent="0.25">
      <c r="A4729" s="176" t="s">
        <v>51190</v>
      </c>
      <c r="B4729" s="176" t="s">
        <v>51191</v>
      </c>
      <c r="C4729" s="176" t="s">
        <v>83</v>
      </c>
      <c r="D4729" s="178">
        <v>117.42</v>
      </c>
    </row>
    <row r="4730" spans="1:4" x14ac:dyDescent="0.25">
      <c r="A4730" s="176" t="s">
        <v>51192</v>
      </c>
      <c r="B4730" s="176" t="s">
        <v>51193</v>
      </c>
      <c r="C4730" s="176" t="s">
        <v>83</v>
      </c>
      <c r="D4730" s="178">
        <v>33.630000000000003</v>
      </c>
    </row>
    <row r="4731" spans="1:4" x14ac:dyDescent="0.25">
      <c r="A4731" s="176" t="s">
        <v>51194</v>
      </c>
      <c r="B4731" s="176" t="s">
        <v>51195</v>
      </c>
      <c r="C4731" s="176" t="s">
        <v>83</v>
      </c>
      <c r="D4731" s="178">
        <v>58.71</v>
      </c>
    </row>
    <row r="4732" spans="1:4" x14ac:dyDescent="0.25">
      <c r="A4732" s="176" t="s">
        <v>51196</v>
      </c>
      <c r="B4732" s="176" t="s">
        <v>51197</v>
      </c>
      <c r="C4732" s="176" t="s">
        <v>83</v>
      </c>
      <c r="D4732" s="178">
        <v>33.630000000000003</v>
      </c>
    </row>
    <row r="4733" spans="1:4" x14ac:dyDescent="0.25">
      <c r="A4733" s="176" t="s">
        <v>51198</v>
      </c>
      <c r="B4733" s="176" t="s">
        <v>51199</v>
      </c>
      <c r="C4733" s="176" t="s">
        <v>15</v>
      </c>
      <c r="D4733" s="178">
        <v>38.9</v>
      </c>
    </row>
    <row r="4734" spans="1:4" x14ac:dyDescent="0.25">
      <c r="A4734" s="176" t="s">
        <v>51200</v>
      </c>
      <c r="B4734" s="176" t="s">
        <v>51201</v>
      </c>
      <c r="C4734" s="176" t="s">
        <v>6225</v>
      </c>
      <c r="D4734" s="178">
        <v>30.1</v>
      </c>
    </row>
    <row r="4735" spans="1:4" x14ac:dyDescent="0.25">
      <c r="A4735" s="176" t="s">
        <v>51202</v>
      </c>
      <c r="B4735" s="176" t="s">
        <v>51203</v>
      </c>
      <c r="C4735" s="176" t="s">
        <v>4054</v>
      </c>
      <c r="D4735" s="178">
        <v>600</v>
      </c>
    </row>
    <row r="4736" spans="1:4" x14ac:dyDescent="0.25">
      <c r="A4736" s="176" t="s">
        <v>51204</v>
      </c>
      <c r="B4736" s="176" t="s">
        <v>51205</v>
      </c>
      <c r="C4736" s="176" t="s">
        <v>115</v>
      </c>
      <c r="D4736" s="178">
        <v>37370.699999999997</v>
      </c>
    </row>
    <row r="4737" spans="1:4" x14ac:dyDescent="0.25">
      <c r="A4737" s="176" t="s">
        <v>51206</v>
      </c>
      <c r="B4737" s="176" t="s">
        <v>51207</v>
      </c>
      <c r="C4737" s="176" t="s">
        <v>115</v>
      </c>
      <c r="D4737" s="178">
        <v>15450</v>
      </c>
    </row>
    <row r="4738" spans="1:4" x14ac:dyDescent="0.25">
      <c r="A4738" s="176" t="s">
        <v>51208</v>
      </c>
      <c r="B4738" s="176" t="s">
        <v>51209</v>
      </c>
      <c r="C4738" s="176" t="s">
        <v>115</v>
      </c>
      <c r="D4738" s="178">
        <v>138766.75</v>
      </c>
    </row>
    <row r="4739" spans="1:4" x14ac:dyDescent="0.25">
      <c r="A4739" s="176" t="s">
        <v>51210</v>
      </c>
      <c r="B4739" s="176" t="s">
        <v>51211</v>
      </c>
      <c r="C4739" s="176" t="s">
        <v>115</v>
      </c>
      <c r="D4739" s="178">
        <v>231.65</v>
      </c>
    </row>
    <row r="4740" spans="1:4" x14ac:dyDescent="0.25">
      <c r="A4740" s="176" t="s">
        <v>51212</v>
      </c>
      <c r="B4740" s="176" t="s">
        <v>51213</v>
      </c>
      <c r="C4740" s="176" t="s">
        <v>115</v>
      </c>
      <c r="D4740" s="178">
        <v>5457.25</v>
      </c>
    </row>
    <row r="4741" spans="1:4" x14ac:dyDescent="0.25">
      <c r="A4741" s="176" t="s">
        <v>51214</v>
      </c>
      <c r="B4741" s="176" t="s">
        <v>51215</v>
      </c>
      <c r="C4741" s="176" t="s">
        <v>322</v>
      </c>
      <c r="D4741" s="178">
        <v>1205.54</v>
      </c>
    </row>
    <row r="4742" spans="1:4" x14ac:dyDescent="0.25">
      <c r="A4742" s="176" t="s">
        <v>51216</v>
      </c>
      <c r="B4742" s="176" t="s">
        <v>51217</v>
      </c>
      <c r="C4742" s="176" t="s">
        <v>322</v>
      </c>
      <c r="D4742" s="178">
        <v>1133.6300000000001</v>
      </c>
    </row>
    <row r="4743" spans="1:4" x14ac:dyDescent="0.25">
      <c r="A4743" s="176" t="s">
        <v>51218</v>
      </c>
      <c r="B4743" s="176" t="s">
        <v>51219</v>
      </c>
      <c r="C4743" s="176" t="s">
        <v>322</v>
      </c>
      <c r="D4743" s="178">
        <v>1317.64</v>
      </c>
    </row>
    <row r="4744" spans="1:4" x14ac:dyDescent="0.25">
      <c r="A4744" s="176" t="s">
        <v>51220</v>
      </c>
      <c r="B4744" s="176" t="s">
        <v>51221</v>
      </c>
      <c r="C4744" s="176" t="s">
        <v>322</v>
      </c>
      <c r="D4744" s="178">
        <v>1279.26</v>
      </c>
    </row>
    <row r="4745" spans="1:4" x14ac:dyDescent="0.25">
      <c r="A4745" s="176" t="s">
        <v>51222</v>
      </c>
      <c r="B4745" s="176" t="s">
        <v>51223</v>
      </c>
      <c r="C4745" s="176" t="s">
        <v>115</v>
      </c>
      <c r="D4745" s="178">
        <v>73.39</v>
      </c>
    </row>
    <row r="4746" spans="1:4" x14ac:dyDescent="0.25">
      <c r="A4746" s="176" t="s">
        <v>51224</v>
      </c>
      <c r="B4746" s="176" t="s">
        <v>51225</v>
      </c>
      <c r="C4746" s="176" t="s">
        <v>322</v>
      </c>
      <c r="D4746" s="178">
        <v>45.26</v>
      </c>
    </row>
    <row r="4747" spans="1:4" x14ac:dyDescent="0.25">
      <c r="A4747" s="176" t="s">
        <v>51226</v>
      </c>
      <c r="B4747" s="176" t="s">
        <v>51227</v>
      </c>
      <c r="C4747" s="176" t="s">
        <v>322</v>
      </c>
      <c r="D4747" s="178">
        <v>44.02</v>
      </c>
    </row>
    <row r="4748" spans="1:4" x14ac:dyDescent="0.25">
      <c r="A4748" s="176" t="s">
        <v>51228</v>
      </c>
      <c r="B4748" s="176" t="s">
        <v>51229</v>
      </c>
      <c r="C4748" s="176" t="s">
        <v>322</v>
      </c>
      <c r="D4748" s="178">
        <v>56.79</v>
      </c>
    </row>
    <row r="4749" spans="1:4" x14ac:dyDescent="0.25">
      <c r="A4749" s="176" t="s">
        <v>51230</v>
      </c>
      <c r="B4749" s="176" t="s">
        <v>51231</v>
      </c>
      <c r="C4749" s="176" t="s">
        <v>322</v>
      </c>
      <c r="D4749" s="178">
        <v>69.209999999999994</v>
      </c>
    </row>
    <row r="4750" spans="1:4" x14ac:dyDescent="0.25">
      <c r="A4750" s="176" t="s">
        <v>51232</v>
      </c>
      <c r="B4750" s="176" t="s">
        <v>51233</v>
      </c>
      <c r="C4750" s="176" t="s">
        <v>322</v>
      </c>
      <c r="D4750" s="178">
        <v>203.61</v>
      </c>
    </row>
    <row r="4751" spans="1:4" x14ac:dyDescent="0.25">
      <c r="A4751" s="176" t="s">
        <v>51234</v>
      </c>
      <c r="B4751" s="176" t="s">
        <v>51235</v>
      </c>
      <c r="C4751" s="176" t="s">
        <v>322</v>
      </c>
      <c r="D4751" s="178">
        <v>73.88</v>
      </c>
    </row>
    <row r="4752" spans="1:4" x14ac:dyDescent="0.25">
      <c r="A4752" s="176" t="s">
        <v>51236</v>
      </c>
      <c r="B4752" s="176" t="s">
        <v>51237</v>
      </c>
      <c r="C4752" s="176" t="s">
        <v>115</v>
      </c>
      <c r="D4752" s="178">
        <v>129.19999999999999</v>
      </c>
    </row>
    <row r="4753" spans="1:4" x14ac:dyDescent="0.25">
      <c r="A4753" s="176" t="s">
        <v>51238</v>
      </c>
      <c r="B4753" s="176" t="s">
        <v>51239</v>
      </c>
      <c r="C4753" s="176" t="s">
        <v>115</v>
      </c>
      <c r="D4753" s="178">
        <v>151.12</v>
      </c>
    </row>
    <row r="4754" spans="1:4" x14ac:dyDescent="0.25">
      <c r="A4754" s="176" t="s">
        <v>51240</v>
      </c>
      <c r="B4754" s="176" t="s">
        <v>51241</v>
      </c>
      <c r="C4754" s="176" t="s">
        <v>115</v>
      </c>
      <c r="D4754" s="178">
        <v>206.82</v>
      </c>
    </row>
    <row r="4755" spans="1:4" x14ac:dyDescent="0.25">
      <c r="A4755" s="176" t="s">
        <v>51242</v>
      </c>
      <c r="B4755" s="176" t="s">
        <v>51243</v>
      </c>
      <c r="C4755" s="176" t="s">
        <v>115</v>
      </c>
      <c r="D4755" s="178">
        <v>271.92</v>
      </c>
    </row>
    <row r="4756" spans="1:4" x14ac:dyDescent="0.25">
      <c r="A4756" s="176" t="s">
        <v>51244</v>
      </c>
      <c r="B4756" s="176" t="s">
        <v>51245</v>
      </c>
      <c r="C4756" s="176" t="s">
        <v>115</v>
      </c>
      <c r="D4756" s="178">
        <v>12.23</v>
      </c>
    </row>
    <row r="4757" spans="1:4" x14ac:dyDescent="0.25">
      <c r="A4757" s="176" t="s">
        <v>51246</v>
      </c>
      <c r="B4757" s="176" t="s">
        <v>51247</v>
      </c>
      <c r="C4757" s="176" t="s">
        <v>115</v>
      </c>
      <c r="D4757" s="178">
        <v>45.23</v>
      </c>
    </row>
    <row r="4758" spans="1:4" x14ac:dyDescent="0.25">
      <c r="A4758" s="176" t="s">
        <v>51248</v>
      </c>
      <c r="B4758" s="176" t="s">
        <v>51249</v>
      </c>
      <c r="C4758" s="176" t="s">
        <v>115</v>
      </c>
      <c r="D4758" s="178">
        <v>28.84</v>
      </c>
    </row>
    <row r="4759" spans="1:4" x14ac:dyDescent="0.25">
      <c r="A4759" s="176" t="s">
        <v>51250</v>
      </c>
      <c r="B4759" s="176" t="s">
        <v>51251</v>
      </c>
      <c r="C4759" s="176" t="s">
        <v>115</v>
      </c>
      <c r="D4759" s="178">
        <v>38.11</v>
      </c>
    </row>
    <row r="4760" spans="1:4" x14ac:dyDescent="0.25">
      <c r="A4760" s="176" t="s">
        <v>51252</v>
      </c>
      <c r="B4760" s="176" t="s">
        <v>51253</v>
      </c>
      <c r="C4760" s="176" t="s">
        <v>115</v>
      </c>
      <c r="D4760" s="178">
        <v>90.43</v>
      </c>
    </row>
    <row r="4761" spans="1:4" x14ac:dyDescent="0.25">
      <c r="A4761" s="176" t="s">
        <v>51254</v>
      </c>
      <c r="B4761" s="176" t="s">
        <v>51255</v>
      </c>
      <c r="C4761" s="176" t="s">
        <v>115</v>
      </c>
      <c r="D4761" s="178">
        <v>64.3</v>
      </c>
    </row>
    <row r="4762" spans="1:4" x14ac:dyDescent="0.25">
      <c r="A4762" s="176" t="s">
        <v>51256</v>
      </c>
      <c r="B4762" s="176" t="s">
        <v>51257</v>
      </c>
      <c r="C4762" s="176" t="s">
        <v>115</v>
      </c>
      <c r="D4762" s="178">
        <v>1941.9</v>
      </c>
    </row>
    <row r="4763" spans="1:4" x14ac:dyDescent="0.25">
      <c r="A4763" s="176" t="s">
        <v>51258</v>
      </c>
      <c r="B4763" s="176" t="s">
        <v>51259</v>
      </c>
      <c r="C4763" s="176" t="s">
        <v>115</v>
      </c>
      <c r="D4763" s="178">
        <v>70.180000000000007</v>
      </c>
    </row>
    <row r="4764" spans="1:4" x14ac:dyDescent="0.25">
      <c r="A4764" s="176" t="s">
        <v>51260</v>
      </c>
      <c r="B4764" s="176" t="s">
        <v>51261</v>
      </c>
      <c r="C4764" s="176" t="s">
        <v>115</v>
      </c>
      <c r="D4764" s="178">
        <v>139.05000000000001</v>
      </c>
    </row>
    <row r="4765" spans="1:4" x14ac:dyDescent="0.25">
      <c r="A4765" s="176" t="s">
        <v>51262</v>
      </c>
      <c r="B4765" s="176" t="s">
        <v>51263</v>
      </c>
      <c r="C4765" s="176" t="s">
        <v>115</v>
      </c>
      <c r="D4765" s="178">
        <v>57.57</v>
      </c>
    </row>
    <row r="4766" spans="1:4" x14ac:dyDescent="0.25">
      <c r="A4766" s="176" t="s">
        <v>51264</v>
      </c>
      <c r="B4766" s="176" t="s">
        <v>51265</v>
      </c>
      <c r="C4766" s="176" t="s">
        <v>115</v>
      </c>
      <c r="D4766" s="178">
        <v>102.04</v>
      </c>
    </row>
    <row r="4767" spans="1:4" x14ac:dyDescent="0.25">
      <c r="A4767" s="176" t="s">
        <v>51266</v>
      </c>
      <c r="B4767" s="176" t="s">
        <v>51267</v>
      </c>
      <c r="C4767" s="176" t="s">
        <v>115</v>
      </c>
      <c r="D4767" s="178">
        <v>99.57</v>
      </c>
    </row>
    <row r="4768" spans="1:4" x14ac:dyDescent="0.25">
      <c r="A4768" s="176" t="s">
        <v>51268</v>
      </c>
      <c r="B4768" s="176" t="s">
        <v>51269</v>
      </c>
      <c r="C4768" s="176" t="s">
        <v>115</v>
      </c>
      <c r="D4768" s="178">
        <v>121.69</v>
      </c>
    </row>
    <row r="4769" spans="1:4" x14ac:dyDescent="0.25">
      <c r="A4769" s="176" t="s">
        <v>51270</v>
      </c>
      <c r="B4769" s="176" t="s">
        <v>51271</v>
      </c>
      <c r="C4769" s="176" t="s">
        <v>115</v>
      </c>
      <c r="D4769" s="178">
        <v>647589.73</v>
      </c>
    </row>
    <row r="4770" spans="1:4" x14ac:dyDescent="0.25">
      <c r="A4770" s="176" t="s">
        <v>51272</v>
      </c>
      <c r="B4770" s="176" t="s">
        <v>51273</v>
      </c>
      <c r="C4770" s="176" t="s">
        <v>83</v>
      </c>
      <c r="D4770" s="178">
        <v>102.9</v>
      </c>
    </row>
    <row r="4771" spans="1:4" x14ac:dyDescent="0.25">
      <c r="A4771" s="176" t="s">
        <v>51274</v>
      </c>
      <c r="B4771" s="176" t="s">
        <v>51275</v>
      </c>
      <c r="C4771" s="176" t="s">
        <v>115</v>
      </c>
      <c r="D4771" s="178">
        <v>21.53</v>
      </c>
    </row>
    <row r="4772" spans="1:4" x14ac:dyDescent="0.25">
      <c r="A4772" s="176" t="s">
        <v>51276</v>
      </c>
      <c r="B4772" s="176" t="s">
        <v>51277</v>
      </c>
      <c r="C4772" s="176" t="s">
        <v>115</v>
      </c>
      <c r="D4772" s="178">
        <v>1000000</v>
      </c>
    </row>
    <row r="4773" spans="1:4" x14ac:dyDescent="0.25">
      <c r="A4773" s="176" t="s">
        <v>51278</v>
      </c>
      <c r="B4773" s="176" t="s">
        <v>51279</v>
      </c>
      <c r="C4773" s="176" t="s">
        <v>115</v>
      </c>
      <c r="D4773" s="178">
        <v>2410000</v>
      </c>
    </row>
    <row r="4774" spans="1:4" x14ac:dyDescent="0.25">
      <c r="A4774" s="176" t="s">
        <v>51280</v>
      </c>
      <c r="B4774" s="176" t="s">
        <v>57650</v>
      </c>
      <c r="C4774" s="176" t="s">
        <v>4054</v>
      </c>
      <c r="D4774" s="178">
        <v>1800</v>
      </c>
    </row>
    <row r="4775" spans="1:4" x14ac:dyDescent="0.25">
      <c r="A4775" s="176" t="s">
        <v>51281</v>
      </c>
      <c r="B4775" s="176" t="s">
        <v>51282</v>
      </c>
      <c r="C4775" s="176" t="s">
        <v>4054</v>
      </c>
      <c r="D4775" s="178">
        <v>38.81</v>
      </c>
    </row>
    <row r="4776" spans="1:4" x14ac:dyDescent="0.25">
      <c r="A4776" s="176" t="s">
        <v>51283</v>
      </c>
      <c r="B4776" s="176" t="s">
        <v>51284</v>
      </c>
      <c r="C4776" s="176" t="s">
        <v>4054</v>
      </c>
      <c r="D4776" s="178">
        <v>43.23</v>
      </c>
    </row>
    <row r="4777" spans="1:4" x14ac:dyDescent="0.25">
      <c r="A4777" s="176" t="s">
        <v>51285</v>
      </c>
      <c r="B4777" s="176" t="s">
        <v>51286</v>
      </c>
      <c r="C4777" s="176" t="s">
        <v>932</v>
      </c>
      <c r="D4777" s="178">
        <v>65000</v>
      </c>
    </row>
    <row r="4778" spans="1:4" x14ac:dyDescent="0.25">
      <c r="A4778" s="176" t="s">
        <v>51287</v>
      </c>
      <c r="B4778" s="176" t="s">
        <v>51288</v>
      </c>
      <c r="C4778" s="176" t="s">
        <v>932</v>
      </c>
      <c r="D4778" s="178">
        <v>65000</v>
      </c>
    </row>
    <row r="4779" spans="1:4" x14ac:dyDescent="0.25">
      <c r="A4779" s="176" t="s">
        <v>51289</v>
      </c>
      <c r="B4779" s="176" t="s">
        <v>51290</v>
      </c>
      <c r="C4779" s="176" t="s">
        <v>322</v>
      </c>
      <c r="D4779" s="178">
        <v>690</v>
      </c>
    </row>
    <row r="4780" spans="1:4" x14ac:dyDescent="0.25">
      <c r="A4780" s="176" t="s">
        <v>51291</v>
      </c>
      <c r="B4780" s="176" t="s">
        <v>51292</v>
      </c>
      <c r="C4780" s="176" t="s">
        <v>322</v>
      </c>
      <c r="D4780" s="178">
        <v>649.92999999999995</v>
      </c>
    </row>
    <row r="4781" spans="1:4" x14ac:dyDescent="0.25">
      <c r="A4781" s="176" t="s">
        <v>51293</v>
      </c>
      <c r="B4781" s="176" t="s">
        <v>51294</v>
      </c>
      <c r="C4781" s="176" t="s">
        <v>115</v>
      </c>
      <c r="D4781" s="178">
        <v>14449.83</v>
      </c>
    </row>
    <row r="4782" spans="1:4" x14ac:dyDescent="0.25">
      <c r="A4782" s="176" t="s">
        <v>51295</v>
      </c>
      <c r="B4782" s="176" t="s">
        <v>51296</v>
      </c>
      <c r="C4782" s="176" t="s">
        <v>115</v>
      </c>
      <c r="D4782" s="178">
        <v>4650000</v>
      </c>
    </row>
    <row r="4783" spans="1:4" x14ac:dyDescent="0.25">
      <c r="A4783" s="176" t="s">
        <v>51297</v>
      </c>
      <c r="B4783" s="176" t="s">
        <v>51298</v>
      </c>
      <c r="C4783" s="176" t="s">
        <v>115</v>
      </c>
      <c r="D4783" s="178">
        <v>548000</v>
      </c>
    </row>
    <row r="4784" spans="1:4" x14ac:dyDescent="0.25">
      <c r="A4784" s="176" t="s">
        <v>51299</v>
      </c>
      <c r="B4784" s="176" t="s">
        <v>51300</v>
      </c>
      <c r="C4784" s="176" t="s">
        <v>322</v>
      </c>
      <c r="D4784" s="178">
        <v>288.39999999999998</v>
      </c>
    </row>
    <row r="4785" spans="1:4" x14ac:dyDescent="0.25">
      <c r="A4785" s="176" t="s">
        <v>51301</v>
      </c>
      <c r="B4785" s="176" t="s">
        <v>51302</v>
      </c>
      <c r="C4785" s="176" t="s">
        <v>115</v>
      </c>
      <c r="D4785" s="178">
        <v>210892.5</v>
      </c>
    </row>
    <row r="4786" spans="1:4" x14ac:dyDescent="0.25">
      <c r="A4786" s="176" t="s">
        <v>51303</v>
      </c>
      <c r="B4786" s="176" t="s">
        <v>51304</v>
      </c>
      <c r="C4786" s="176" t="s">
        <v>115</v>
      </c>
      <c r="D4786" s="178">
        <v>287.33</v>
      </c>
    </row>
    <row r="4787" spans="1:4" x14ac:dyDescent="0.25">
      <c r="A4787" s="176" t="s">
        <v>51305</v>
      </c>
      <c r="B4787" s="176" t="s">
        <v>51306</v>
      </c>
      <c r="C4787" s="176" t="s">
        <v>115</v>
      </c>
      <c r="D4787" s="178">
        <v>343.31</v>
      </c>
    </row>
    <row r="4788" spans="1:4" x14ac:dyDescent="0.25">
      <c r="A4788" s="176" t="s">
        <v>51307</v>
      </c>
      <c r="B4788" s="176" t="s">
        <v>51308</v>
      </c>
      <c r="C4788" s="176" t="s">
        <v>115</v>
      </c>
      <c r="D4788" s="178">
        <v>360.4</v>
      </c>
    </row>
    <row r="4789" spans="1:4" x14ac:dyDescent="0.25">
      <c r="A4789" s="176" t="s">
        <v>51309</v>
      </c>
      <c r="B4789" s="176" t="s">
        <v>51310</v>
      </c>
      <c r="C4789" s="176" t="s">
        <v>115</v>
      </c>
      <c r="D4789" s="178">
        <v>5.0200000000000002E-2</v>
      </c>
    </row>
    <row r="4790" spans="1:4" x14ac:dyDescent="0.25">
      <c r="A4790" s="176" t="s">
        <v>51311</v>
      </c>
      <c r="B4790" s="176" t="s">
        <v>51312</v>
      </c>
      <c r="C4790" s="176" t="s">
        <v>115</v>
      </c>
      <c r="D4790" s="178">
        <v>158.56</v>
      </c>
    </row>
    <row r="4791" spans="1:4" x14ac:dyDescent="0.25">
      <c r="A4791" s="176" t="s">
        <v>51313</v>
      </c>
      <c r="B4791" s="176" t="s">
        <v>51314</v>
      </c>
      <c r="C4791" s="176" t="s">
        <v>115</v>
      </c>
      <c r="D4791" s="178">
        <v>280.49</v>
      </c>
    </row>
    <row r="4792" spans="1:4" x14ac:dyDescent="0.25">
      <c r="A4792" s="176" t="s">
        <v>51315</v>
      </c>
      <c r="B4792" s="176" t="s">
        <v>51316</v>
      </c>
      <c r="C4792" s="176" t="s">
        <v>115</v>
      </c>
      <c r="D4792" s="178">
        <v>82.25</v>
      </c>
    </row>
    <row r="4793" spans="1:4" x14ac:dyDescent="0.25">
      <c r="A4793" s="176" t="s">
        <v>51317</v>
      </c>
      <c r="B4793" s="176" t="s">
        <v>51318</v>
      </c>
      <c r="C4793" s="176" t="s">
        <v>115</v>
      </c>
      <c r="D4793" s="178">
        <v>30.55</v>
      </c>
    </row>
    <row r="4794" spans="1:4" x14ac:dyDescent="0.25">
      <c r="A4794" s="176" t="s">
        <v>51319</v>
      </c>
      <c r="B4794" s="176" t="s">
        <v>51320</v>
      </c>
      <c r="C4794" s="176" t="s">
        <v>115</v>
      </c>
      <c r="D4794" s="178">
        <v>224.8</v>
      </c>
    </row>
    <row r="4795" spans="1:4" x14ac:dyDescent="0.25">
      <c r="A4795" s="176" t="s">
        <v>51321</v>
      </c>
      <c r="B4795" s="176" t="s">
        <v>51322</v>
      </c>
      <c r="C4795" s="176" t="s">
        <v>115</v>
      </c>
      <c r="D4795" s="178">
        <v>243.12</v>
      </c>
    </row>
    <row r="4796" spans="1:4" x14ac:dyDescent="0.25">
      <c r="A4796" s="176" t="s">
        <v>51323</v>
      </c>
      <c r="B4796" s="176" t="s">
        <v>51324</v>
      </c>
      <c r="C4796" s="176" t="s">
        <v>115</v>
      </c>
      <c r="D4796" s="178">
        <v>17.89</v>
      </c>
    </row>
    <row r="4797" spans="1:4" x14ac:dyDescent="0.25">
      <c r="A4797" s="176" t="s">
        <v>51325</v>
      </c>
      <c r="B4797" s="176" t="s">
        <v>51326</v>
      </c>
      <c r="C4797" s="176" t="s">
        <v>322</v>
      </c>
      <c r="D4797" s="178">
        <v>741.6</v>
      </c>
    </row>
    <row r="4798" spans="1:4" x14ac:dyDescent="0.25">
      <c r="A4798" s="176" t="s">
        <v>51327</v>
      </c>
      <c r="B4798" s="176" t="s">
        <v>51328</v>
      </c>
      <c r="C4798" s="176" t="s">
        <v>115</v>
      </c>
      <c r="D4798" s="178">
        <v>2.5</v>
      </c>
    </row>
    <row r="4799" spans="1:4" x14ac:dyDescent="0.25">
      <c r="A4799" s="176" t="s">
        <v>51329</v>
      </c>
      <c r="B4799" s="176" t="s">
        <v>51330</v>
      </c>
      <c r="C4799" s="176" t="s">
        <v>115</v>
      </c>
      <c r="D4799" s="178">
        <v>5.56</v>
      </c>
    </row>
    <row r="4800" spans="1:4" x14ac:dyDescent="0.25">
      <c r="A4800" s="176" t="s">
        <v>51331</v>
      </c>
      <c r="B4800" s="176" t="s">
        <v>51332</v>
      </c>
      <c r="C4800" s="176" t="s">
        <v>115</v>
      </c>
      <c r="D4800" s="178">
        <v>644.77</v>
      </c>
    </row>
    <row r="4801" spans="1:4" x14ac:dyDescent="0.25">
      <c r="A4801" s="176" t="s">
        <v>51333</v>
      </c>
      <c r="B4801" s="176" t="s">
        <v>51334</v>
      </c>
      <c r="C4801" s="176" t="s">
        <v>1707</v>
      </c>
      <c r="D4801" s="178">
        <v>100</v>
      </c>
    </row>
    <row r="4802" spans="1:4" x14ac:dyDescent="0.25">
      <c r="A4802" s="176" t="s">
        <v>51335</v>
      </c>
      <c r="B4802" s="176" t="s">
        <v>51336</v>
      </c>
      <c r="C4802" s="176" t="s">
        <v>1707</v>
      </c>
      <c r="D4802" s="178">
        <v>75</v>
      </c>
    </row>
    <row r="4803" spans="1:4" x14ac:dyDescent="0.25">
      <c r="A4803" s="176" t="s">
        <v>51337</v>
      </c>
      <c r="B4803" s="176" t="s">
        <v>51338</v>
      </c>
      <c r="C4803" s="176" t="s">
        <v>1707</v>
      </c>
      <c r="D4803" s="178">
        <v>123</v>
      </c>
    </row>
    <row r="4804" spans="1:4" x14ac:dyDescent="0.25">
      <c r="A4804" s="176" t="s">
        <v>51339</v>
      </c>
      <c r="B4804" s="176" t="s">
        <v>51340</v>
      </c>
      <c r="C4804" s="176" t="s">
        <v>1707</v>
      </c>
      <c r="D4804" s="178">
        <v>97</v>
      </c>
    </row>
    <row r="4805" spans="1:4" x14ac:dyDescent="0.25">
      <c r="A4805" s="176" t="s">
        <v>51341</v>
      </c>
      <c r="B4805" s="176" t="s">
        <v>51342</v>
      </c>
      <c r="C4805" s="176" t="s">
        <v>83</v>
      </c>
      <c r="D4805" s="178">
        <v>46.35</v>
      </c>
    </row>
    <row r="4806" spans="1:4" x14ac:dyDescent="0.25">
      <c r="A4806" s="176" t="s">
        <v>51343</v>
      </c>
      <c r="B4806" s="176" t="s">
        <v>51344</v>
      </c>
      <c r="C4806" s="176" t="s">
        <v>115</v>
      </c>
      <c r="D4806" s="178">
        <v>23.95</v>
      </c>
    </row>
    <row r="4807" spans="1:4" x14ac:dyDescent="0.25">
      <c r="A4807" s="176" t="s">
        <v>51345</v>
      </c>
      <c r="B4807" s="176" t="s">
        <v>51346</v>
      </c>
      <c r="C4807" s="176" t="s">
        <v>115</v>
      </c>
      <c r="D4807" s="178">
        <v>3.97</v>
      </c>
    </row>
    <row r="4808" spans="1:4" x14ac:dyDescent="0.25">
      <c r="A4808" s="176" t="s">
        <v>51347</v>
      </c>
      <c r="B4808" s="176" t="s">
        <v>51348</v>
      </c>
      <c r="C4808" s="176" t="s">
        <v>115</v>
      </c>
      <c r="D4808" s="178">
        <v>1364.12</v>
      </c>
    </row>
    <row r="4809" spans="1:4" x14ac:dyDescent="0.25">
      <c r="A4809" s="176" t="s">
        <v>51349</v>
      </c>
      <c r="B4809" s="176" t="s">
        <v>51350</v>
      </c>
      <c r="C4809" s="176" t="s">
        <v>115</v>
      </c>
      <c r="D4809" s="178">
        <v>25579.08</v>
      </c>
    </row>
    <row r="4810" spans="1:4" x14ac:dyDescent="0.25">
      <c r="A4810" s="176" t="s">
        <v>51351</v>
      </c>
      <c r="B4810" s="176" t="s">
        <v>51352</v>
      </c>
      <c r="C4810" s="176" t="s">
        <v>115</v>
      </c>
      <c r="D4810" s="178">
        <v>13543.59</v>
      </c>
    </row>
    <row r="4811" spans="1:4" x14ac:dyDescent="0.25">
      <c r="A4811" s="176" t="s">
        <v>51353</v>
      </c>
      <c r="B4811" s="176" t="s">
        <v>51354</v>
      </c>
      <c r="C4811" s="176" t="s">
        <v>115</v>
      </c>
      <c r="D4811" s="178">
        <v>851.98</v>
      </c>
    </row>
    <row r="4812" spans="1:4" x14ac:dyDescent="0.25">
      <c r="A4812" s="176" t="s">
        <v>51355</v>
      </c>
      <c r="B4812" s="176" t="s">
        <v>51356</v>
      </c>
      <c r="C4812" s="176" t="s">
        <v>115</v>
      </c>
      <c r="D4812" s="178">
        <v>10938.6</v>
      </c>
    </row>
    <row r="4813" spans="1:4" x14ac:dyDescent="0.25">
      <c r="A4813" s="176" t="s">
        <v>51357</v>
      </c>
      <c r="B4813" s="176" t="s">
        <v>51358</v>
      </c>
      <c r="C4813" s="176" t="s">
        <v>115</v>
      </c>
      <c r="D4813" s="178">
        <v>9475.36</v>
      </c>
    </row>
    <row r="4814" spans="1:4" x14ac:dyDescent="0.25">
      <c r="A4814" s="176" t="s">
        <v>51359</v>
      </c>
      <c r="B4814" s="176" t="s">
        <v>51360</v>
      </c>
      <c r="C4814" s="176" t="s">
        <v>115</v>
      </c>
      <c r="D4814" s="178">
        <v>17462</v>
      </c>
    </row>
    <row r="4815" spans="1:4" x14ac:dyDescent="0.25">
      <c r="A4815" s="176" t="s">
        <v>51361</v>
      </c>
      <c r="B4815" s="176" t="s">
        <v>51362</v>
      </c>
      <c r="C4815" s="176" t="s">
        <v>115</v>
      </c>
      <c r="D4815" s="178">
        <v>1699.2</v>
      </c>
    </row>
    <row r="4816" spans="1:4" x14ac:dyDescent="0.25">
      <c r="A4816" s="176" t="s">
        <v>51363</v>
      </c>
      <c r="B4816" s="176" t="s">
        <v>51364</v>
      </c>
      <c r="C4816" s="176" t="s">
        <v>115</v>
      </c>
      <c r="D4816" s="178">
        <v>900.18</v>
      </c>
    </row>
    <row r="4817" spans="1:4" x14ac:dyDescent="0.25">
      <c r="A4817" s="176" t="s">
        <v>51365</v>
      </c>
      <c r="B4817" s="176" t="s">
        <v>51366</v>
      </c>
      <c r="C4817" s="176" t="s">
        <v>115</v>
      </c>
      <c r="D4817" s="178">
        <v>43815.82</v>
      </c>
    </row>
    <row r="4818" spans="1:4" x14ac:dyDescent="0.25">
      <c r="A4818" s="176" t="s">
        <v>51367</v>
      </c>
      <c r="B4818" s="176" t="s">
        <v>51368</v>
      </c>
      <c r="C4818" s="176" t="s">
        <v>115</v>
      </c>
      <c r="D4818" s="178">
        <v>15792.27</v>
      </c>
    </row>
    <row r="4819" spans="1:4" x14ac:dyDescent="0.25">
      <c r="A4819" s="176" t="s">
        <v>51369</v>
      </c>
      <c r="B4819" s="176" t="s">
        <v>51370</v>
      </c>
      <c r="C4819" s="176" t="s">
        <v>115</v>
      </c>
      <c r="D4819" s="178">
        <v>5862.85</v>
      </c>
    </row>
    <row r="4820" spans="1:4" x14ac:dyDescent="0.25">
      <c r="A4820" s="176" t="s">
        <v>51371</v>
      </c>
      <c r="B4820" s="176" t="s">
        <v>51372</v>
      </c>
      <c r="C4820" s="176" t="s">
        <v>115</v>
      </c>
      <c r="D4820" s="178">
        <v>3967.56</v>
      </c>
    </row>
    <row r="4821" spans="1:4" x14ac:dyDescent="0.25">
      <c r="A4821" s="176" t="s">
        <v>51373</v>
      </c>
      <c r="B4821" s="176" t="s">
        <v>51374</v>
      </c>
      <c r="C4821" s="176" t="s">
        <v>115</v>
      </c>
      <c r="D4821" s="178">
        <v>1952.64</v>
      </c>
    </row>
    <row r="4822" spans="1:4" x14ac:dyDescent="0.25">
      <c r="A4822" s="176" t="s">
        <v>51375</v>
      </c>
      <c r="B4822" s="176" t="s">
        <v>51376</v>
      </c>
      <c r="C4822" s="176" t="s">
        <v>115</v>
      </c>
      <c r="D4822" s="178">
        <v>22996.11</v>
      </c>
    </row>
    <row r="4823" spans="1:4" x14ac:dyDescent="0.25">
      <c r="A4823" s="176" t="s">
        <v>51377</v>
      </c>
      <c r="B4823" s="176" t="s">
        <v>51378</v>
      </c>
      <c r="C4823" s="176" t="s">
        <v>115</v>
      </c>
      <c r="D4823" s="178">
        <v>545.4</v>
      </c>
    </row>
    <row r="4824" spans="1:4" x14ac:dyDescent="0.25">
      <c r="A4824" s="176" t="s">
        <v>51379</v>
      </c>
      <c r="B4824" s="176" t="s">
        <v>51380</v>
      </c>
      <c r="C4824" s="176" t="s">
        <v>322</v>
      </c>
      <c r="D4824" s="178">
        <v>83.43</v>
      </c>
    </row>
    <row r="4825" spans="1:4" x14ac:dyDescent="0.25">
      <c r="A4825" s="176" t="s">
        <v>51381</v>
      </c>
      <c r="B4825" s="176" t="s">
        <v>51382</v>
      </c>
      <c r="C4825" s="176" t="s">
        <v>322</v>
      </c>
      <c r="D4825" s="178">
        <v>80.34</v>
      </c>
    </row>
    <row r="4826" spans="1:4" x14ac:dyDescent="0.25">
      <c r="A4826" s="176" t="s">
        <v>51383</v>
      </c>
      <c r="B4826" s="176" t="s">
        <v>51384</v>
      </c>
      <c r="C4826" s="176" t="s">
        <v>322</v>
      </c>
      <c r="D4826" s="178">
        <v>91.67</v>
      </c>
    </row>
    <row r="4827" spans="1:4" x14ac:dyDescent="0.25">
      <c r="A4827" s="176" t="s">
        <v>51385</v>
      </c>
      <c r="B4827" s="176" t="s">
        <v>51386</v>
      </c>
      <c r="C4827" s="176" t="s">
        <v>322</v>
      </c>
      <c r="D4827" s="178">
        <v>152.44</v>
      </c>
    </row>
    <row r="4828" spans="1:4" x14ac:dyDescent="0.25">
      <c r="A4828" s="176" t="s">
        <v>51387</v>
      </c>
      <c r="B4828" s="176" t="s">
        <v>51388</v>
      </c>
      <c r="C4828" s="176" t="s">
        <v>115</v>
      </c>
      <c r="D4828" s="178">
        <v>462.47</v>
      </c>
    </row>
    <row r="4829" spans="1:4" x14ac:dyDescent="0.25">
      <c r="A4829" s="176" t="s">
        <v>51389</v>
      </c>
      <c r="B4829" s="176" t="s">
        <v>51390</v>
      </c>
      <c r="C4829" s="176" t="s">
        <v>115</v>
      </c>
      <c r="D4829" s="178">
        <v>306.52</v>
      </c>
    </row>
    <row r="4830" spans="1:4" x14ac:dyDescent="0.25">
      <c r="A4830" s="176" t="s">
        <v>51391</v>
      </c>
      <c r="B4830" s="176" t="s">
        <v>51392</v>
      </c>
      <c r="C4830" s="176" t="s">
        <v>115</v>
      </c>
      <c r="D4830" s="178">
        <v>5.69</v>
      </c>
    </row>
    <row r="4831" spans="1:4" x14ac:dyDescent="0.25">
      <c r="A4831" s="176" t="s">
        <v>51393</v>
      </c>
      <c r="B4831" s="176" t="s">
        <v>51394</v>
      </c>
      <c r="C4831" s="176" t="s">
        <v>115</v>
      </c>
      <c r="D4831" s="178">
        <v>22.39</v>
      </c>
    </row>
    <row r="4832" spans="1:4" x14ac:dyDescent="0.25">
      <c r="A4832" s="176" t="s">
        <v>51395</v>
      </c>
      <c r="B4832" s="176" t="s">
        <v>51396</v>
      </c>
      <c r="C4832" s="176" t="s">
        <v>115</v>
      </c>
      <c r="D4832" s="178">
        <v>64.89</v>
      </c>
    </row>
    <row r="4833" spans="1:4" x14ac:dyDescent="0.25">
      <c r="A4833" s="176" t="s">
        <v>51397</v>
      </c>
      <c r="B4833" s="176" t="s">
        <v>51398</v>
      </c>
      <c r="C4833" s="176" t="s">
        <v>115</v>
      </c>
      <c r="D4833" s="178">
        <v>52.53</v>
      </c>
    </row>
    <row r="4834" spans="1:4" x14ac:dyDescent="0.25">
      <c r="A4834" s="176" t="s">
        <v>51399</v>
      </c>
      <c r="B4834" s="176" t="s">
        <v>51400</v>
      </c>
      <c r="C4834" s="176" t="s">
        <v>115</v>
      </c>
      <c r="D4834" s="178">
        <v>38.11</v>
      </c>
    </row>
    <row r="4835" spans="1:4" x14ac:dyDescent="0.25">
      <c r="A4835" s="176" t="s">
        <v>51401</v>
      </c>
      <c r="B4835" s="176" t="s">
        <v>51402</v>
      </c>
      <c r="C4835" s="176" t="s">
        <v>956</v>
      </c>
      <c r="D4835" s="178">
        <v>26</v>
      </c>
    </row>
    <row r="4836" spans="1:4" x14ac:dyDescent="0.25">
      <c r="A4836" s="176" t="s">
        <v>51403</v>
      </c>
      <c r="B4836" s="176" t="s">
        <v>51404</v>
      </c>
      <c r="C4836" s="176" t="s">
        <v>322</v>
      </c>
      <c r="D4836" s="178">
        <v>25.74</v>
      </c>
    </row>
    <row r="4837" spans="1:4" x14ac:dyDescent="0.25">
      <c r="A4837" s="176" t="s">
        <v>51405</v>
      </c>
      <c r="B4837" s="176" t="s">
        <v>51406</v>
      </c>
      <c r="C4837" s="176" t="s">
        <v>115</v>
      </c>
      <c r="D4837" s="178">
        <v>74.37</v>
      </c>
    </row>
    <row r="4838" spans="1:4" x14ac:dyDescent="0.25">
      <c r="A4838" s="176" t="s">
        <v>51407</v>
      </c>
      <c r="B4838" s="176" t="s">
        <v>51408</v>
      </c>
      <c r="C4838" s="176" t="s">
        <v>115</v>
      </c>
      <c r="D4838" s="178">
        <v>3.8</v>
      </c>
    </row>
    <row r="4839" spans="1:4" x14ac:dyDescent="0.25">
      <c r="A4839" s="176" t="s">
        <v>51409</v>
      </c>
      <c r="B4839" s="176" t="s">
        <v>51410</v>
      </c>
      <c r="C4839" s="176" t="s">
        <v>115</v>
      </c>
      <c r="D4839" s="178">
        <v>7.73</v>
      </c>
    </row>
    <row r="4840" spans="1:4" x14ac:dyDescent="0.25">
      <c r="A4840" s="176" t="s">
        <v>51411</v>
      </c>
      <c r="B4840" s="176" t="s">
        <v>51412</v>
      </c>
      <c r="C4840" s="176" t="s">
        <v>115</v>
      </c>
      <c r="D4840" s="178">
        <v>3.57</v>
      </c>
    </row>
    <row r="4841" spans="1:4" x14ac:dyDescent="0.25">
      <c r="A4841" s="176" t="s">
        <v>51413</v>
      </c>
      <c r="B4841" s="176" t="s">
        <v>51414</v>
      </c>
      <c r="C4841" s="176" t="s">
        <v>115</v>
      </c>
      <c r="D4841" s="178">
        <v>11.4</v>
      </c>
    </row>
    <row r="4842" spans="1:4" x14ac:dyDescent="0.25">
      <c r="A4842" s="176" t="s">
        <v>51415</v>
      </c>
      <c r="B4842" s="176" t="s">
        <v>51416</v>
      </c>
      <c r="C4842" s="176" t="s">
        <v>115</v>
      </c>
      <c r="D4842" s="178">
        <v>22.84</v>
      </c>
    </row>
    <row r="4843" spans="1:4" x14ac:dyDescent="0.25">
      <c r="A4843" s="176" t="s">
        <v>51417</v>
      </c>
      <c r="B4843" s="176" t="s">
        <v>51418</v>
      </c>
      <c r="C4843" s="176" t="s">
        <v>115</v>
      </c>
      <c r="D4843" s="178">
        <v>7.73</v>
      </c>
    </row>
    <row r="4844" spans="1:4" x14ac:dyDescent="0.25">
      <c r="A4844" s="176" t="s">
        <v>51419</v>
      </c>
      <c r="B4844" s="176" t="s">
        <v>51420</v>
      </c>
      <c r="C4844" s="176" t="s">
        <v>115</v>
      </c>
      <c r="D4844" s="178">
        <v>19.71</v>
      </c>
    </row>
    <row r="4845" spans="1:4" x14ac:dyDescent="0.25">
      <c r="A4845" s="176" t="s">
        <v>51421</v>
      </c>
      <c r="B4845" s="176" t="s">
        <v>51422</v>
      </c>
      <c r="C4845" s="176" t="s">
        <v>115</v>
      </c>
      <c r="D4845" s="178">
        <v>26.21</v>
      </c>
    </row>
    <row r="4846" spans="1:4" x14ac:dyDescent="0.25">
      <c r="A4846" s="176" t="s">
        <v>51423</v>
      </c>
      <c r="B4846" s="176" t="s">
        <v>51424</v>
      </c>
      <c r="C4846" s="176" t="s">
        <v>115</v>
      </c>
      <c r="D4846" s="178">
        <v>52.49</v>
      </c>
    </row>
    <row r="4847" spans="1:4" x14ac:dyDescent="0.25">
      <c r="A4847" s="176" t="s">
        <v>51425</v>
      </c>
      <c r="B4847" s="176" t="s">
        <v>51426</v>
      </c>
      <c r="C4847" s="176" t="s">
        <v>115</v>
      </c>
      <c r="D4847" s="178">
        <v>40.090000000000003</v>
      </c>
    </row>
    <row r="4848" spans="1:4" x14ac:dyDescent="0.25">
      <c r="A4848" s="176" t="s">
        <v>51427</v>
      </c>
      <c r="B4848" s="176" t="s">
        <v>51428</v>
      </c>
      <c r="C4848" s="176" t="s">
        <v>115</v>
      </c>
      <c r="D4848" s="178">
        <v>35.81</v>
      </c>
    </row>
    <row r="4849" spans="1:4" x14ac:dyDescent="0.25">
      <c r="A4849" s="176" t="s">
        <v>51429</v>
      </c>
      <c r="B4849" s="176" t="s">
        <v>51430</v>
      </c>
      <c r="C4849" s="176" t="s">
        <v>115</v>
      </c>
      <c r="D4849" s="178">
        <v>3859.08</v>
      </c>
    </row>
    <row r="4850" spans="1:4" x14ac:dyDescent="0.25">
      <c r="A4850" s="176" t="s">
        <v>51431</v>
      </c>
      <c r="B4850" s="176" t="s">
        <v>51432</v>
      </c>
      <c r="C4850" s="176" t="s">
        <v>322</v>
      </c>
      <c r="D4850" s="178">
        <v>1236</v>
      </c>
    </row>
    <row r="4851" spans="1:4" x14ac:dyDescent="0.25">
      <c r="A4851" s="176" t="s">
        <v>51433</v>
      </c>
      <c r="B4851" s="176" t="s">
        <v>51434</v>
      </c>
      <c r="C4851" s="176" t="s">
        <v>115</v>
      </c>
      <c r="D4851" s="178">
        <v>258.62</v>
      </c>
    </row>
    <row r="4852" spans="1:4" x14ac:dyDescent="0.25">
      <c r="A4852" s="176" t="s">
        <v>51435</v>
      </c>
      <c r="B4852" s="176" t="s">
        <v>51436</v>
      </c>
      <c r="C4852" s="176" t="s">
        <v>115</v>
      </c>
      <c r="D4852" s="178">
        <v>537.98</v>
      </c>
    </row>
    <row r="4853" spans="1:4" x14ac:dyDescent="0.25">
      <c r="A4853" s="176" t="s">
        <v>51437</v>
      </c>
      <c r="B4853" s="176" t="s">
        <v>51438</v>
      </c>
      <c r="C4853" s="176" t="s">
        <v>115</v>
      </c>
      <c r="D4853" s="178">
        <v>598.84</v>
      </c>
    </row>
    <row r="4854" spans="1:4" x14ac:dyDescent="0.25">
      <c r="A4854" s="176" t="s">
        <v>51439</v>
      </c>
      <c r="B4854" s="176" t="s">
        <v>51440</v>
      </c>
      <c r="C4854" s="176" t="s">
        <v>115</v>
      </c>
      <c r="D4854" s="178">
        <v>896.63</v>
      </c>
    </row>
    <row r="4855" spans="1:4" x14ac:dyDescent="0.25">
      <c r="A4855" s="176" t="s">
        <v>51441</v>
      </c>
      <c r="B4855" s="176" t="s">
        <v>51442</v>
      </c>
      <c r="C4855" s="176" t="s">
        <v>115</v>
      </c>
      <c r="D4855" s="178">
        <v>808.33</v>
      </c>
    </row>
    <row r="4856" spans="1:4" x14ac:dyDescent="0.25">
      <c r="A4856" s="176" t="s">
        <v>51443</v>
      </c>
      <c r="B4856" s="176" t="s">
        <v>51444</v>
      </c>
      <c r="C4856" s="176" t="s">
        <v>115</v>
      </c>
      <c r="D4856" s="178">
        <v>1052.19</v>
      </c>
    </row>
    <row r="4857" spans="1:4" x14ac:dyDescent="0.25">
      <c r="A4857" s="176" t="s">
        <v>51445</v>
      </c>
      <c r="B4857" s="176" t="s">
        <v>51446</v>
      </c>
      <c r="C4857" s="176" t="s">
        <v>115</v>
      </c>
      <c r="D4857" s="178">
        <v>1186.8399999999999</v>
      </c>
    </row>
    <row r="4858" spans="1:4" x14ac:dyDescent="0.25">
      <c r="A4858" s="176" t="s">
        <v>51447</v>
      </c>
      <c r="B4858" s="176" t="s">
        <v>51448</v>
      </c>
      <c r="C4858" s="176" t="s">
        <v>115</v>
      </c>
      <c r="D4858" s="178">
        <v>1744.32</v>
      </c>
    </row>
    <row r="4859" spans="1:4" x14ac:dyDescent="0.25">
      <c r="A4859" s="176" t="s">
        <v>51449</v>
      </c>
      <c r="B4859" s="176" t="s">
        <v>51450</v>
      </c>
      <c r="C4859" s="176" t="s">
        <v>115</v>
      </c>
      <c r="D4859" s="178">
        <v>15</v>
      </c>
    </row>
    <row r="4860" spans="1:4" x14ac:dyDescent="0.25">
      <c r="A4860" s="176" t="s">
        <v>51451</v>
      </c>
      <c r="B4860" s="176" t="s">
        <v>51452</v>
      </c>
      <c r="C4860" s="176" t="s">
        <v>115</v>
      </c>
      <c r="D4860" s="178">
        <v>9</v>
      </c>
    </row>
    <row r="4861" spans="1:4" x14ac:dyDescent="0.25">
      <c r="A4861" s="176" t="s">
        <v>51453</v>
      </c>
      <c r="B4861" s="176" t="s">
        <v>51454</v>
      </c>
      <c r="C4861" s="176" t="s">
        <v>115</v>
      </c>
      <c r="D4861" s="178">
        <v>7</v>
      </c>
    </row>
    <row r="4862" spans="1:4" x14ac:dyDescent="0.25">
      <c r="A4862" s="176" t="s">
        <v>51455</v>
      </c>
      <c r="B4862" s="176" t="s">
        <v>51456</v>
      </c>
      <c r="C4862" s="176" t="s">
        <v>115</v>
      </c>
      <c r="D4862" s="178">
        <v>75</v>
      </c>
    </row>
    <row r="4863" spans="1:4" x14ac:dyDescent="0.25">
      <c r="A4863" s="176" t="s">
        <v>51457</v>
      </c>
      <c r="B4863" s="176" t="s">
        <v>51458</v>
      </c>
      <c r="C4863" s="176" t="s">
        <v>115</v>
      </c>
      <c r="D4863" s="178">
        <v>300</v>
      </c>
    </row>
    <row r="4864" spans="1:4" x14ac:dyDescent="0.25">
      <c r="A4864" s="176" t="s">
        <v>51459</v>
      </c>
      <c r="B4864" s="176" t="s">
        <v>51460</v>
      </c>
      <c r="C4864" s="176" t="s">
        <v>115</v>
      </c>
      <c r="D4864" s="178">
        <v>350</v>
      </c>
    </row>
    <row r="4865" spans="1:4" x14ac:dyDescent="0.25">
      <c r="A4865" s="176" t="s">
        <v>51461</v>
      </c>
      <c r="B4865" s="176" t="s">
        <v>51462</v>
      </c>
      <c r="C4865" s="176" t="s">
        <v>115</v>
      </c>
      <c r="D4865" s="178">
        <v>700</v>
      </c>
    </row>
    <row r="4866" spans="1:4" x14ac:dyDescent="0.25">
      <c r="A4866" s="176" t="s">
        <v>51463</v>
      </c>
      <c r="B4866" s="176" t="s">
        <v>51464</v>
      </c>
      <c r="C4866" s="176" t="s">
        <v>115</v>
      </c>
      <c r="D4866" s="178">
        <v>20</v>
      </c>
    </row>
    <row r="4867" spans="1:4" x14ac:dyDescent="0.25">
      <c r="A4867" s="176" t="s">
        <v>51465</v>
      </c>
      <c r="B4867" s="176" t="s">
        <v>51466</v>
      </c>
      <c r="C4867" s="176" t="s">
        <v>115</v>
      </c>
      <c r="D4867" s="178">
        <v>150</v>
      </c>
    </row>
    <row r="4868" spans="1:4" x14ac:dyDescent="0.25">
      <c r="A4868" s="176" t="s">
        <v>51467</v>
      </c>
      <c r="B4868" s="176" t="s">
        <v>51468</v>
      </c>
      <c r="C4868" s="176" t="s">
        <v>115</v>
      </c>
      <c r="D4868" s="178">
        <v>18</v>
      </c>
    </row>
    <row r="4869" spans="1:4" x14ac:dyDescent="0.25">
      <c r="A4869" s="176" t="s">
        <v>51469</v>
      </c>
      <c r="B4869" s="176" t="s">
        <v>51470</v>
      </c>
      <c r="C4869" s="176" t="s">
        <v>115</v>
      </c>
      <c r="D4869" s="178">
        <v>2.74</v>
      </c>
    </row>
    <row r="4870" spans="1:4" x14ac:dyDescent="0.25">
      <c r="A4870" s="176" t="s">
        <v>51471</v>
      </c>
      <c r="B4870" s="176" t="s">
        <v>51472</v>
      </c>
      <c r="C4870" s="176" t="s">
        <v>115</v>
      </c>
      <c r="D4870" s="178">
        <v>10</v>
      </c>
    </row>
    <row r="4871" spans="1:4" x14ac:dyDescent="0.25">
      <c r="A4871" s="176" t="s">
        <v>51473</v>
      </c>
      <c r="B4871" s="176" t="s">
        <v>51474</v>
      </c>
      <c r="C4871" s="176" t="s">
        <v>115</v>
      </c>
      <c r="D4871" s="178">
        <v>10</v>
      </c>
    </row>
    <row r="4872" spans="1:4" x14ac:dyDescent="0.25">
      <c r="A4872" s="176" t="s">
        <v>51475</v>
      </c>
      <c r="B4872" s="176" t="s">
        <v>51476</v>
      </c>
      <c r="C4872" s="176" t="s">
        <v>115</v>
      </c>
      <c r="D4872" s="178">
        <v>15</v>
      </c>
    </row>
    <row r="4873" spans="1:4" x14ac:dyDescent="0.25">
      <c r="A4873" s="176" t="s">
        <v>51477</v>
      </c>
      <c r="B4873" s="176" t="s">
        <v>51478</v>
      </c>
      <c r="C4873" s="176" t="s">
        <v>115</v>
      </c>
      <c r="D4873" s="178">
        <v>20</v>
      </c>
    </row>
    <row r="4874" spans="1:4" x14ac:dyDescent="0.25">
      <c r="A4874" s="176" t="s">
        <v>51479</v>
      </c>
      <c r="B4874" s="176" t="s">
        <v>51480</v>
      </c>
      <c r="C4874" s="176" t="s">
        <v>115</v>
      </c>
      <c r="D4874" s="178">
        <v>11.33</v>
      </c>
    </row>
    <row r="4875" spans="1:4" x14ac:dyDescent="0.25">
      <c r="A4875" s="176" t="s">
        <v>51481</v>
      </c>
      <c r="B4875" s="176" t="s">
        <v>51482</v>
      </c>
      <c r="C4875" s="176" t="s">
        <v>115</v>
      </c>
      <c r="D4875" s="178">
        <v>12</v>
      </c>
    </row>
    <row r="4876" spans="1:4" x14ac:dyDescent="0.25">
      <c r="A4876" s="176" t="s">
        <v>51483</v>
      </c>
      <c r="B4876" s="176" t="s">
        <v>51484</v>
      </c>
      <c r="C4876" s="176" t="s">
        <v>115</v>
      </c>
      <c r="D4876" s="178">
        <v>30</v>
      </c>
    </row>
    <row r="4877" spans="1:4" x14ac:dyDescent="0.25">
      <c r="A4877" s="176" t="s">
        <v>51485</v>
      </c>
      <c r="B4877" s="176" t="s">
        <v>51486</v>
      </c>
      <c r="C4877" s="176" t="s">
        <v>115</v>
      </c>
      <c r="D4877" s="178">
        <v>12.36</v>
      </c>
    </row>
    <row r="4878" spans="1:4" x14ac:dyDescent="0.25">
      <c r="A4878" s="176" t="s">
        <v>51487</v>
      </c>
      <c r="B4878" s="176" t="s">
        <v>51488</v>
      </c>
      <c r="C4878" s="176" t="s">
        <v>115</v>
      </c>
      <c r="D4878" s="178">
        <v>3.43</v>
      </c>
    </row>
    <row r="4879" spans="1:4" x14ac:dyDescent="0.25">
      <c r="A4879" s="176" t="s">
        <v>51489</v>
      </c>
      <c r="B4879" s="176" t="s">
        <v>51490</v>
      </c>
      <c r="C4879" s="176" t="s">
        <v>115</v>
      </c>
      <c r="D4879" s="178">
        <v>20</v>
      </c>
    </row>
    <row r="4880" spans="1:4" x14ac:dyDescent="0.25">
      <c r="A4880" s="176" t="s">
        <v>51491</v>
      </c>
      <c r="B4880" s="176" t="s">
        <v>51492</v>
      </c>
      <c r="C4880" s="176" t="s">
        <v>115</v>
      </c>
      <c r="D4880" s="178">
        <v>2.74</v>
      </c>
    </row>
    <row r="4881" spans="1:4" x14ac:dyDescent="0.25">
      <c r="A4881" s="176" t="s">
        <v>51493</v>
      </c>
      <c r="B4881" s="176" t="s">
        <v>51494</v>
      </c>
      <c r="C4881" s="176" t="s">
        <v>115</v>
      </c>
      <c r="D4881" s="178">
        <v>3</v>
      </c>
    </row>
    <row r="4882" spans="1:4" x14ac:dyDescent="0.25">
      <c r="A4882" s="176" t="s">
        <v>51495</v>
      </c>
      <c r="B4882" s="176" t="s">
        <v>51496</v>
      </c>
      <c r="C4882" s="176" t="s">
        <v>115</v>
      </c>
      <c r="D4882" s="178">
        <v>7</v>
      </c>
    </row>
    <row r="4883" spans="1:4" x14ac:dyDescent="0.25">
      <c r="A4883" s="176" t="s">
        <v>51497</v>
      </c>
      <c r="B4883" s="176" t="s">
        <v>51498</v>
      </c>
      <c r="C4883" s="176" t="s">
        <v>115</v>
      </c>
      <c r="D4883" s="178">
        <v>2.58</v>
      </c>
    </row>
    <row r="4884" spans="1:4" x14ac:dyDescent="0.25">
      <c r="A4884" s="176" t="s">
        <v>51499</v>
      </c>
      <c r="B4884" s="176" t="s">
        <v>51500</v>
      </c>
      <c r="C4884" s="176" t="s">
        <v>115</v>
      </c>
      <c r="D4884" s="178">
        <v>20.6</v>
      </c>
    </row>
    <row r="4885" spans="1:4" x14ac:dyDescent="0.25">
      <c r="A4885" s="176" t="s">
        <v>51501</v>
      </c>
      <c r="B4885" s="176" t="s">
        <v>51502</v>
      </c>
      <c r="C4885" s="176" t="s">
        <v>83</v>
      </c>
      <c r="D4885" s="178">
        <v>46.58</v>
      </c>
    </row>
    <row r="4886" spans="1:4" x14ac:dyDescent="0.25">
      <c r="A4886" s="176" t="s">
        <v>51503</v>
      </c>
      <c r="B4886" s="176" t="s">
        <v>51504</v>
      </c>
      <c r="C4886" s="176" t="s">
        <v>83</v>
      </c>
      <c r="D4886" s="178">
        <v>28.24</v>
      </c>
    </row>
    <row r="4887" spans="1:4" x14ac:dyDescent="0.25">
      <c r="A4887" s="176" t="s">
        <v>51505</v>
      </c>
      <c r="B4887" s="176" t="s">
        <v>51506</v>
      </c>
      <c r="C4887" s="176" t="s">
        <v>115</v>
      </c>
      <c r="D4887" s="178">
        <v>2045</v>
      </c>
    </row>
    <row r="4888" spans="1:4" x14ac:dyDescent="0.25">
      <c r="A4888" s="176" t="s">
        <v>51507</v>
      </c>
      <c r="B4888" s="176" t="s">
        <v>51508</v>
      </c>
      <c r="C4888" s="176" t="s">
        <v>115</v>
      </c>
      <c r="D4888" s="178">
        <v>1751</v>
      </c>
    </row>
    <row r="4889" spans="1:4" x14ac:dyDescent="0.25">
      <c r="A4889" s="176" t="s">
        <v>51509</v>
      </c>
      <c r="B4889" s="176" t="s">
        <v>51510</v>
      </c>
      <c r="C4889" s="176" t="s">
        <v>83</v>
      </c>
      <c r="D4889" s="178">
        <v>78.7</v>
      </c>
    </row>
    <row r="4890" spans="1:4" x14ac:dyDescent="0.25">
      <c r="A4890" s="176" t="s">
        <v>51511</v>
      </c>
      <c r="B4890" s="176" t="s">
        <v>51512</v>
      </c>
      <c r="C4890" s="176" t="s">
        <v>949</v>
      </c>
      <c r="D4890" s="178">
        <v>114.87</v>
      </c>
    </row>
    <row r="4891" spans="1:4" x14ac:dyDescent="0.25">
      <c r="A4891" s="176" t="s">
        <v>51513</v>
      </c>
      <c r="B4891" s="176" t="s">
        <v>51514</v>
      </c>
      <c r="C4891" s="176" t="s">
        <v>949</v>
      </c>
      <c r="D4891" s="178">
        <v>135.13999999999999</v>
      </c>
    </row>
    <row r="4892" spans="1:4" x14ac:dyDescent="0.25">
      <c r="A4892" s="176" t="s">
        <v>51515</v>
      </c>
      <c r="B4892" s="176" t="s">
        <v>51516</v>
      </c>
      <c r="C4892" s="176" t="s">
        <v>949</v>
      </c>
      <c r="D4892" s="178">
        <v>199.16</v>
      </c>
    </row>
    <row r="4893" spans="1:4" x14ac:dyDescent="0.25">
      <c r="A4893" s="176" t="s">
        <v>51517</v>
      </c>
      <c r="B4893" s="176" t="s">
        <v>51518</v>
      </c>
      <c r="C4893" s="176" t="s">
        <v>949</v>
      </c>
      <c r="D4893" s="178">
        <v>284.51</v>
      </c>
    </row>
    <row r="4894" spans="1:4" x14ac:dyDescent="0.25">
      <c r="A4894" s="176" t="s">
        <v>51519</v>
      </c>
      <c r="B4894" s="176" t="s">
        <v>51520</v>
      </c>
      <c r="C4894" s="176" t="s">
        <v>949</v>
      </c>
      <c r="D4894" s="178">
        <v>19.87</v>
      </c>
    </row>
    <row r="4895" spans="1:4" x14ac:dyDescent="0.25">
      <c r="A4895" s="176" t="s">
        <v>51521</v>
      </c>
      <c r="B4895" s="176" t="s">
        <v>51522</v>
      </c>
      <c r="C4895" s="176" t="s">
        <v>949</v>
      </c>
      <c r="D4895" s="178">
        <v>17.04</v>
      </c>
    </row>
    <row r="4896" spans="1:4" x14ac:dyDescent="0.25">
      <c r="A4896" s="176" t="s">
        <v>51523</v>
      </c>
      <c r="B4896" s="176" t="s">
        <v>51524</v>
      </c>
      <c r="C4896" s="176" t="s">
        <v>949</v>
      </c>
      <c r="D4896" s="178">
        <v>20.95</v>
      </c>
    </row>
    <row r="4897" spans="1:4" x14ac:dyDescent="0.25">
      <c r="A4897" s="176" t="s">
        <v>51525</v>
      </c>
      <c r="B4897" s="176" t="s">
        <v>51526</v>
      </c>
      <c r="C4897" s="176" t="s">
        <v>949</v>
      </c>
      <c r="D4897" s="178">
        <v>32.53</v>
      </c>
    </row>
    <row r="4898" spans="1:4" x14ac:dyDescent="0.25">
      <c r="A4898" s="176" t="s">
        <v>51527</v>
      </c>
      <c r="B4898" s="176" t="s">
        <v>51528</v>
      </c>
      <c r="C4898" s="176" t="s">
        <v>949</v>
      </c>
      <c r="D4898" s="178">
        <v>121.63</v>
      </c>
    </row>
    <row r="4899" spans="1:4" x14ac:dyDescent="0.25">
      <c r="A4899" s="176" t="s">
        <v>51529</v>
      </c>
      <c r="B4899" s="176" t="s">
        <v>51530</v>
      </c>
      <c r="C4899" s="176" t="s">
        <v>949</v>
      </c>
      <c r="D4899" s="178">
        <v>75.680000000000007</v>
      </c>
    </row>
    <row r="4900" spans="1:4" x14ac:dyDescent="0.25">
      <c r="A4900" s="176" t="s">
        <v>51531</v>
      </c>
      <c r="B4900" s="176" t="s">
        <v>51532</v>
      </c>
      <c r="C4900" s="176" t="s">
        <v>949</v>
      </c>
      <c r="D4900" s="178">
        <v>86.49</v>
      </c>
    </row>
    <row r="4901" spans="1:4" x14ac:dyDescent="0.25">
      <c r="A4901" s="176" t="s">
        <v>51533</v>
      </c>
      <c r="B4901" s="176" t="s">
        <v>51534</v>
      </c>
      <c r="C4901" s="176" t="s">
        <v>949</v>
      </c>
      <c r="D4901" s="178">
        <v>108.12</v>
      </c>
    </row>
    <row r="4902" spans="1:4" x14ac:dyDescent="0.25">
      <c r="A4902" s="176" t="s">
        <v>51535</v>
      </c>
      <c r="B4902" s="176" t="s">
        <v>51536</v>
      </c>
      <c r="C4902" s="176" t="s">
        <v>949</v>
      </c>
      <c r="D4902" s="178">
        <v>32.53</v>
      </c>
    </row>
    <row r="4903" spans="1:4" x14ac:dyDescent="0.25">
      <c r="A4903" s="176" t="s">
        <v>51537</v>
      </c>
      <c r="B4903" s="176" t="s">
        <v>51538</v>
      </c>
      <c r="C4903" s="176" t="s">
        <v>949</v>
      </c>
      <c r="D4903" s="178">
        <v>32.53</v>
      </c>
    </row>
    <row r="4904" spans="1:4" x14ac:dyDescent="0.25">
      <c r="A4904" s="176" t="s">
        <v>51539</v>
      </c>
      <c r="B4904" s="176" t="s">
        <v>51540</v>
      </c>
      <c r="C4904" s="176" t="s">
        <v>949</v>
      </c>
      <c r="D4904" s="178">
        <v>27.5</v>
      </c>
    </row>
    <row r="4905" spans="1:4" x14ac:dyDescent="0.25">
      <c r="A4905" s="176" t="s">
        <v>51541</v>
      </c>
      <c r="B4905" s="176" t="s">
        <v>51542</v>
      </c>
      <c r="C4905" s="176" t="s">
        <v>949</v>
      </c>
      <c r="D4905" s="178">
        <v>327.19</v>
      </c>
    </row>
    <row r="4906" spans="1:4" x14ac:dyDescent="0.25">
      <c r="A4906" s="176" t="s">
        <v>51543</v>
      </c>
      <c r="B4906" s="176" t="s">
        <v>51544</v>
      </c>
      <c r="C4906" s="176" t="s">
        <v>949</v>
      </c>
      <c r="D4906" s="178">
        <v>135.13999999999999</v>
      </c>
    </row>
    <row r="4907" spans="1:4" x14ac:dyDescent="0.25">
      <c r="A4907" s="176" t="s">
        <v>51545</v>
      </c>
      <c r="B4907" s="176" t="s">
        <v>51546</v>
      </c>
      <c r="C4907" s="176" t="s">
        <v>949</v>
      </c>
      <c r="D4907" s="178">
        <v>199.16</v>
      </c>
    </row>
    <row r="4908" spans="1:4" x14ac:dyDescent="0.25">
      <c r="A4908" s="176" t="s">
        <v>51547</v>
      </c>
      <c r="B4908" s="176" t="s">
        <v>51548</v>
      </c>
      <c r="C4908" s="176" t="s">
        <v>949</v>
      </c>
      <c r="D4908" s="178">
        <v>284.51</v>
      </c>
    </row>
    <row r="4909" spans="1:4" x14ac:dyDescent="0.25">
      <c r="A4909" s="176" t="s">
        <v>51549</v>
      </c>
      <c r="B4909" s="176" t="s">
        <v>51550</v>
      </c>
      <c r="C4909" s="176" t="s">
        <v>949</v>
      </c>
      <c r="D4909" s="178">
        <v>29.61</v>
      </c>
    </row>
    <row r="4910" spans="1:4" x14ac:dyDescent="0.25">
      <c r="A4910" s="176" t="s">
        <v>51551</v>
      </c>
      <c r="B4910" s="176" t="s">
        <v>51552</v>
      </c>
      <c r="C4910" s="176" t="s">
        <v>949</v>
      </c>
      <c r="D4910" s="178">
        <v>27.5</v>
      </c>
    </row>
    <row r="4911" spans="1:4" x14ac:dyDescent="0.25">
      <c r="A4911" s="176" t="s">
        <v>51553</v>
      </c>
      <c r="B4911" s="176" t="s">
        <v>51554</v>
      </c>
      <c r="C4911" s="176" t="s">
        <v>949</v>
      </c>
      <c r="D4911" s="178">
        <v>62.84</v>
      </c>
    </row>
    <row r="4912" spans="1:4" x14ac:dyDescent="0.25">
      <c r="A4912" s="176" t="s">
        <v>51555</v>
      </c>
      <c r="B4912" s="176" t="s">
        <v>51556</v>
      </c>
      <c r="C4912" s="176" t="s">
        <v>949</v>
      </c>
      <c r="D4912" s="178">
        <v>45.77</v>
      </c>
    </row>
    <row r="4913" spans="1:4" x14ac:dyDescent="0.25">
      <c r="A4913" s="176" t="s">
        <v>51557</v>
      </c>
      <c r="B4913" s="176" t="s">
        <v>51558</v>
      </c>
      <c r="C4913" s="176" t="s">
        <v>949</v>
      </c>
      <c r="D4913" s="178">
        <v>20.95</v>
      </c>
    </row>
    <row r="4914" spans="1:4" x14ac:dyDescent="0.25">
      <c r="A4914" s="176" t="s">
        <v>51559</v>
      </c>
      <c r="B4914" s="176" t="s">
        <v>51560</v>
      </c>
      <c r="C4914" s="176" t="s">
        <v>949</v>
      </c>
      <c r="D4914" s="178">
        <v>25.18</v>
      </c>
    </row>
    <row r="4915" spans="1:4" x14ac:dyDescent="0.25">
      <c r="A4915" s="176" t="s">
        <v>51561</v>
      </c>
      <c r="B4915" s="176" t="s">
        <v>51562</v>
      </c>
      <c r="C4915" s="176" t="s">
        <v>949</v>
      </c>
      <c r="D4915" s="178">
        <v>25.18</v>
      </c>
    </row>
    <row r="4916" spans="1:4" x14ac:dyDescent="0.25">
      <c r="A4916" s="176" t="s">
        <v>51563</v>
      </c>
      <c r="B4916" s="176" t="s">
        <v>51564</v>
      </c>
      <c r="C4916" s="176" t="s">
        <v>949</v>
      </c>
      <c r="D4916" s="178">
        <v>25.18</v>
      </c>
    </row>
    <row r="4917" spans="1:4" x14ac:dyDescent="0.25">
      <c r="A4917" s="176" t="s">
        <v>51565</v>
      </c>
      <c r="B4917" s="176" t="s">
        <v>51566</v>
      </c>
      <c r="C4917" s="176" t="s">
        <v>949</v>
      </c>
      <c r="D4917" s="178">
        <v>25.18</v>
      </c>
    </row>
    <row r="4918" spans="1:4" x14ac:dyDescent="0.25">
      <c r="A4918" s="176" t="s">
        <v>51567</v>
      </c>
      <c r="B4918" s="176" t="s">
        <v>51568</v>
      </c>
      <c r="C4918" s="176" t="s">
        <v>949</v>
      </c>
      <c r="D4918" s="178">
        <v>25.18</v>
      </c>
    </row>
    <row r="4919" spans="1:4" x14ac:dyDescent="0.25">
      <c r="A4919" s="176" t="s">
        <v>51569</v>
      </c>
      <c r="B4919" s="176" t="s">
        <v>51570</v>
      </c>
      <c r="C4919" s="176" t="s">
        <v>949</v>
      </c>
      <c r="D4919" s="178">
        <v>20.95</v>
      </c>
    </row>
    <row r="4920" spans="1:4" x14ac:dyDescent="0.25">
      <c r="A4920" s="176" t="s">
        <v>51571</v>
      </c>
      <c r="B4920" s="176" t="s">
        <v>51572</v>
      </c>
      <c r="C4920" s="176" t="s">
        <v>949</v>
      </c>
      <c r="D4920" s="178">
        <v>20.95</v>
      </c>
    </row>
    <row r="4921" spans="1:4" x14ac:dyDescent="0.25">
      <c r="A4921" s="176" t="s">
        <v>51573</v>
      </c>
      <c r="B4921" s="176" t="s">
        <v>51574</v>
      </c>
      <c r="C4921" s="176" t="s">
        <v>949</v>
      </c>
      <c r="D4921" s="178">
        <v>20.95</v>
      </c>
    </row>
    <row r="4922" spans="1:4" x14ac:dyDescent="0.25">
      <c r="A4922" s="176" t="s">
        <v>51575</v>
      </c>
      <c r="B4922" s="176" t="s">
        <v>51576</v>
      </c>
      <c r="C4922" s="176" t="s">
        <v>949</v>
      </c>
      <c r="D4922" s="178">
        <v>29.73</v>
      </c>
    </row>
    <row r="4923" spans="1:4" x14ac:dyDescent="0.25">
      <c r="A4923" s="176" t="s">
        <v>51577</v>
      </c>
      <c r="B4923" s="176" t="s">
        <v>51578</v>
      </c>
      <c r="C4923" s="176" t="s">
        <v>949</v>
      </c>
      <c r="D4923" s="178">
        <v>94.6</v>
      </c>
    </row>
    <row r="4924" spans="1:4" x14ac:dyDescent="0.25">
      <c r="A4924" s="176" t="s">
        <v>51579</v>
      </c>
      <c r="B4924" s="176" t="s">
        <v>51580</v>
      </c>
      <c r="C4924" s="176" t="s">
        <v>949</v>
      </c>
      <c r="D4924" s="178">
        <v>139.41</v>
      </c>
    </row>
    <row r="4925" spans="1:4" x14ac:dyDescent="0.25">
      <c r="A4925" s="176" t="s">
        <v>51581</v>
      </c>
      <c r="B4925" s="176" t="s">
        <v>51582</v>
      </c>
      <c r="C4925" s="176" t="s">
        <v>949</v>
      </c>
      <c r="D4925" s="178">
        <v>199.16</v>
      </c>
    </row>
    <row r="4926" spans="1:4" x14ac:dyDescent="0.25">
      <c r="A4926" s="176" t="s">
        <v>51583</v>
      </c>
      <c r="B4926" s="176" t="s">
        <v>51584</v>
      </c>
      <c r="C4926" s="176" t="s">
        <v>949</v>
      </c>
      <c r="D4926" s="178">
        <v>38</v>
      </c>
    </row>
    <row r="4927" spans="1:4" x14ac:dyDescent="0.25">
      <c r="A4927" s="176" t="s">
        <v>51585</v>
      </c>
      <c r="B4927" s="176" t="s">
        <v>51586</v>
      </c>
      <c r="C4927" s="176" t="s">
        <v>949</v>
      </c>
      <c r="D4927" s="178">
        <v>27.5</v>
      </c>
    </row>
    <row r="4928" spans="1:4" x14ac:dyDescent="0.25">
      <c r="A4928" s="176" t="s">
        <v>51587</v>
      </c>
      <c r="B4928" s="176" t="s">
        <v>51588</v>
      </c>
      <c r="C4928" s="176" t="s">
        <v>949</v>
      </c>
      <c r="D4928" s="178">
        <v>27.5</v>
      </c>
    </row>
    <row r="4929" spans="1:4" x14ac:dyDescent="0.25">
      <c r="A4929" s="176" t="s">
        <v>51589</v>
      </c>
      <c r="B4929" s="176" t="s">
        <v>51590</v>
      </c>
      <c r="C4929" s="176" t="s">
        <v>949</v>
      </c>
      <c r="D4929" s="178">
        <v>27.5</v>
      </c>
    </row>
    <row r="4930" spans="1:4" x14ac:dyDescent="0.25">
      <c r="A4930" s="176" t="s">
        <v>51591</v>
      </c>
      <c r="B4930" s="176" t="s">
        <v>51592</v>
      </c>
      <c r="C4930" s="176" t="s">
        <v>949</v>
      </c>
      <c r="D4930" s="178">
        <v>29.61</v>
      </c>
    </row>
    <row r="4931" spans="1:4" x14ac:dyDescent="0.25">
      <c r="A4931" s="176" t="s">
        <v>51593</v>
      </c>
      <c r="B4931" s="176" t="s">
        <v>51594</v>
      </c>
      <c r="C4931" s="176" t="s">
        <v>949</v>
      </c>
      <c r="D4931" s="178">
        <v>27.5</v>
      </c>
    </row>
    <row r="4932" spans="1:4" x14ac:dyDescent="0.25">
      <c r="A4932" s="176" t="s">
        <v>51595</v>
      </c>
      <c r="B4932" s="176" t="s">
        <v>51596</v>
      </c>
      <c r="C4932" s="176" t="s">
        <v>949</v>
      </c>
      <c r="D4932" s="178">
        <v>27.5</v>
      </c>
    </row>
    <row r="4933" spans="1:4" x14ac:dyDescent="0.25">
      <c r="A4933" s="176" t="s">
        <v>51597</v>
      </c>
      <c r="B4933" s="176" t="s">
        <v>51598</v>
      </c>
      <c r="C4933" s="176" t="s">
        <v>949</v>
      </c>
      <c r="D4933" s="178">
        <v>43.92</v>
      </c>
    </row>
    <row r="4934" spans="1:4" x14ac:dyDescent="0.25">
      <c r="A4934" s="176" t="s">
        <v>51599</v>
      </c>
      <c r="B4934" s="176" t="s">
        <v>51600</v>
      </c>
      <c r="C4934" s="176" t="s">
        <v>949</v>
      </c>
      <c r="D4934" s="178">
        <v>29.61</v>
      </c>
    </row>
    <row r="4935" spans="1:4" x14ac:dyDescent="0.25">
      <c r="A4935" s="176" t="s">
        <v>51601</v>
      </c>
      <c r="B4935" s="176" t="s">
        <v>51602</v>
      </c>
      <c r="C4935" s="176" t="s">
        <v>949</v>
      </c>
      <c r="D4935" s="178">
        <v>384.09</v>
      </c>
    </row>
    <row r="4936" spans="1:4" x14ac:dyDescent="0.25">
      <c r="A4936" s="176" t="s">
        <v>51603</v>
      </c>
      <c r="B4936" s="176" t="s">
        <v>51604</v>
      </c>
      <c r="C4936" s="176" t="s">
        <v>949</v>
      </c>
      <c r="D4936" s="178">
        <v>19.87</v>
      </c>
    </row>
    <row r="4937" spans="1:4" x14ac:dyDescent="0.25">
      <c r="A4937" s="176" t="s">
        <v>51605</v>
      </c>
      <c r="B4937" s="176" t="s">
        <v>51606</v>
      </c>
      <c r="C4937" s="176" t="s">
        <v>949</v>
      </c>
      <c r="D4937" s="178">
        <v>29.61</v>
      </c>
    </row>
    <row r="4938" spans="1:4" x14ac:dyDescent="0.25">
      <c r="A4938" s="176" t="s">
        <v>51607</v>
      </c>
      <c r="B4938" s="176" t="s">
        <v>51608</v>
      </c>
      <c r="C4938" s="176" t="s">
        <v>949</v>
      </c>
      <c r="D4938" s="178">
        <v>29.61</v>
      </c>
    </row>
    <row r="4939" spans="1:4" x14ac:dyDescent="0.25">
      <c r="A4939" s="176" t="s">
        <v>51609</v>
      </c>
      <c r="B4939" s="176" t="s">
        <v>51610</v>
      </c>
      <c r="C4939" s="176" t="s">
        <v>949</v>
      </c>
      <c r="D4939" s="178">
        <v>38</v>
      </c>
    </row>
    <row r="4940" spans="1:4" x14ac:dyDescent="0.25">
      <c r="A4940" s="176" t="s">
        <v>51611</v>
      </c>
      <c r="B4940" s="176" t="s">
        <v>51612</v>
      </c>
      <c r="C4940" s="176" t="s">
        <v>949</v>
      </c>
      <c r="D4940" s="178">
        <v>29.61</v>
      </c>
    </row>
    <row r="4941" spans="1:4" x14ac:dyDescent="0.25">
      <c r="A4941" s="176" t="s">
        <v>51613</v>
      </c>
      <c r="B4941" s="176" t="s">
        <v>51614</v>
      </c>
      <c r="C4941" s="176" t="s">
        <v>949</v>
      </c>
      <c r="D4941" s="178">
        <v>36.89</v>
      </c>
    </row>
    <row r="4942" spans="1:4" x14ac:dyDescent="0.25">
      <c r="A4942" s="176" t="s">
        <v>51615</v>
      </c>
      <c r="B4942" s="176" t="s">
        <v>51616</v>
      </c>
      <c r="C4942" s="176" t="s">
        <v>949</v>
      </c>
      <c r="D4942" s="178">
        <v>42.17</v>
      </c>
    </row>
    <row r="4943" spans="1:4" x14ac:dyDescent="0.25">
      <c r="A4943" s="176" t="s">
        <v>51617</v>
      </c>
      <c r="B4943" s="176" t="s">
        <v>51618</v>
      </c>
      <c r="C4943" s="176" t="s">
        <v>949</v>
      </c>
      <c r="D4943" s="178">
        <v>52.71</v>
      </c>
    </row>
    <row r="4944" spans="1:4" x14ac:dyDescent="0.25">
      <c r="A4944" s="176" t="s">
        <v>51619</v>
      </c>
      <c r="B4944" s="176" t="s">
        <v>51620</v>
      </c>
      <c r="C4944" s="176" t="s">
        <v>949</v>
      </c>
      <c r="D4944" s="178">
        <v>25.18</v>
      </c>
    </row>
    <row r="4945" spans="1:4" x14ac:dyDescent="0.25">
      <c r="A4945" s="176" t="s">
        <v>51621</v>
      </c>
      <c r="B4945" s="176" t="s">
        <v>51622</v>
      </c>
      <c r="C4945" s="176" t="s">
        <v>949</v>
      </c>
      <c r="D4945" s="178">
        <v>27.5</v>
      </c>
    </row>
    <row r="4946" spans="1:4" x14ac:dyDescent="0.25">
      <c r="A4946" s="176" t="s">
        <v>51623</v>
      </c>
      <c r="B4946" s="176" t="s">
        <v>51624</v>
      </c>
      <c r="C4946" s="176" t="s">
        <v>949</v>
      </c>
      <c r="D4946" s="178">
        <v>32.53</v>
      </c>
    </row>
    <row r="4947" spans="1:4" x14ac:dyDescent="0.25">
      <c r="A4947" s="176" t="s">
        <v>51625</v>
      </c>
      <c r="B4947" s="176" t="s">
        <v>51626</v>
      </c>
      <c r="C4947" s="176" t="s">
        <v>949</v>
      </c>
      <c r="D4947" s="178">
        <v>38</v>
      </c>
    </row>
    <row r="4948" spans="1:4" x14ac:dyDescent="0.25">
      <c r="A4948" s="176" t="s">
        <v>51627</v>
      </c>
      <c r="B4948" s="176" t="s">
        <v>51628</v>
      </c>
      <c r="C4948" s="176" t="s">
        <v>949</v>
      </c>
      <c r="D4948" s="178">
        <v>38</v>
      </c>
    </row>
    <row r="4949" spans="1:4" x14ac:dyDescent="0.25">
      <c r="A4949" s="176" t="s">
        <v>51629</v>
      </c>
      <c r="B4949" s="176" t="s">
        <v>51630</v>
      </c>
      <c r="C4949" s="176" t="s">
        <v>949</v>
      </c>
      <c r="D4949" s="178">
        <v>45.77</v>
      </c>
    </row>
    <row r="4950" spans="1:4" x14ac:dyDescent="0.25">
      <c r="A4950" s="176" t="s">
        <v>51631</v>
      </c>
      <c r="B4950" s="176" t="s">
        <v>51632</v>
      </c>
      <c r="C4950" s="176" t="s">
        <v>949</v>
      </c>
      <c r="D4950" s="178">
        <v>27.5</v>
      </c>
    </row>
    <row r="4951" spans="1:4" x14ac:dyDescent="0.25">
      <c r="A4951" s="176" t="s">
        <v>51633</v>
      </c>
      <c r="B4951" s="176" t="s">
        <v>51634</v>
      </c>
      <c r="C4951" s="176" t="s">
        <v>949</v>
      </c>
      <c r="D4951" s="178">
        <v>45.77</v>
      </c>
    </row>
    <row r="4952" spans="1:4" x14ac:dyDescent="0.25">
      <c r="A4952" s="176" t="s">
        <v>51635</v>
      </c>
      <c r="B4952" s="176" t="s">
        <v>51636</v>
      </c>
      <c r="C4952" s="176" t="s">
        <v>949</v>
      </c>
      <c r="D4952" s="178">
        <v>129.12</v>
      </c>
    </row>
    <row r="4953" spans="1:4" x14ac:dyDescent="0.25">
      <c r="A4953" s="176" t="s">
        <v>51637</v>
      </c>
      <c r="B4953" s="176" t="s">
        <v>51638</v>
      </c>
      <c r="C4953" s="176" t="s">
        <v>949</v>
      </c>
      <c r="D4953" s="178">
        <v>296.98</v>
      </c>
    </row>
    <row r="4954" spans="1:4" x14ac:dyDescent="0.25">
      <c r="A4954" s="176" t="s">
        <v>51639</v>
      </c>
      <c r="B4954" s="176" t="s">
        <v>51640</v>
      </c>
      <c r="C4954" s="176" t="s">
        <v>949</v>
      </c>
      <c r="D4954" s="178">
        <v>129.12</v>
      </c>
    </row>
    <row r="4955" spans="1:4" x14ac:dyDescent="0.25">
      <c r="A4955" s="176" t="s">
        <v>51641</v>
      </c>
      <c r="B4955" s="176" t="s">
        <v>51642</v>
      </c>
      <c r="C4955" s="176" t="s">
        <v>949</v>
      </c>
      <c r="D4955" s="178">
        <v>258.25</v>
      </c>
    </row>
    <row r="4956" spans="1:4" x14ac:dyDescent="0.25">
      <c r="A4956" s="176" t="s">
        <v>51643</v>
      </c>
      <c r="B4956" s="176" t="s">
        <v>51644</v>
      </c>
      <c r="C4956" s="176" t="s">
        <v>949</v>
      </c>
      <c r="D4956" s="178">
        <v>199.16</v>
      </c>
    </row>
    <row r="4957" spans="1:4" x14ac:dyDescent="0.25">
      <c r="A4957" s="176" t="s">
        <v>51645</v>
      </c>
      <c r="B4957" s="176" t="s">
        <v>51646</v>
      </c>
      <c r="C4957" s="176" t="s">
        <v>949</v>
      </c>
      <c r="D4957" s="178">
        <v>25.18</v>
      </c>
    </row>
    <row r="4958" spans="1:4" x14ac:dyDescent="0.25">
      <c r="A4958" s="176" t="s">
        <v>51647</v>
      </c>
      <c r="B4958" s="176" t="s">
        <v>51648</v>
      </c>
      <c r="C4958" s="176" t="s">
        <v>949</v>
      </c>
      <c r="D4958" s="178">
        <v>15.19</v>
      </c>
    </row>
    <row r="4959" spans="1:4" x14ac:dyDescent="0.25">
      <c r="A4959" s="176" t="s">
        <v>51649</v>
      </c>
      <c r="B4959" s="176" t="s">
        <v>51650</v>
      </c>
      <c r="C4959" s="176" t="s">
        <v>949</v>
      </c>
      <c r="D4959" s="178">
        <v>29.61</v>
      </c>
    </row>
    <row r="4960" spans="1:4" x14ac:dyDescent="0.25">
      <c r="A4960" s="176" t="s">
        <v>51651</v>
      </c>
      <c r="B4960" s="176" t="s">
        <v>51652</v>
      </c>
      <c r="C4960" s="176" t="s">
        <v>949</v>
      </c>
      <c r="D4960" s="178">
        <v>27.5</v>
      </c>
    </row>
    <row r="4961" spans="1:4" x14ac:dyDescent="0.25">
      <c r="A4961" s="176" t="s">
        <v>51653</v>
      </c>
      <c r="B4961" s="176" t="s">
        <v>51654</v>
      </c>
      <c r="C4961" s="176" t="s">
        <v>949</v>
      </c>
      <c r="D4961" s="178">
        <v>19.87</v>
      </c>
    </row>
    <row r="4962" spans="1:4" x14ac:dyDescent="0.25">
      <c r="A4962" s="176" t="s">
        <v>51655</v>
      </c>
      <c r="B4962" s="176" t="s">
        <v>51656</v>
      </c>
      <c r="C4962" s="176" t="s">
        <v>949</v>
      </c>
      <c r="D4962" s="178">
        <v>27.5</v>
      </c>
    </row>
    <row r="4963" spans="1:4" x14ac:dyDescent="0.25">
      <c r="A4963" s="176" t="s">
        <v>51657</v>
      </c>
      <c r="B4963" s="176" t="s">
        <v>51658</v>
      </c>
      <c r="C4963" s="176" t="s">
        <v>949</v>
      </c>
      <c r="D4963" s="178">
        <v>94.6</v>
      </c>
    </row>
    <row r="4964" spans="1:4" x14ac:dyDescent="0.25">
      <c r="A4964" s="176" t="s">
        <v>51659</v>
      </c>
      <c r="B4964" s="176" t="s">
        <v>51660</v>
      </c>
      <c r="C4964" s="176" t="s">
        <v>949</v>
      </c>
      <c r="D4964" s="178">
        <v>139.41</v>
      </c>
    </row>
    <row r="4965" spans="1:4" x14ac:dyDescent="0.25">
      <c r="A4965" s="176" t="s">
        <v>51661</v>
      </c>
      <c r="B4965" s="176" t="s">
        <v>51662</v>
      </c>
      <c r="C4965" s="176" t="s">
        <v>949</v>
      </c>
      <c r="D4965" s="178">
        <v>199.16</v>
      </c>
    </row>
    <row r="4966" spans="1:4" x14ac:dyDescent="0.25">
      <c r="A4966" s="176" t="s">
        <v>51663</v>
      </c>
      <c r="B4966" s="176" t="s">
        <v>51664</v>
      </c>
      <c r="C4966" s="176" t="s">
        <v>949</v>
      </c>
      <c r="D4966" s="178">
        <v>27.5</v>
      </c>
    </row>
    <row r="4967" spans="1:4" x14ac:dyDescent="0.25">
      <c r="A4967" s="176" t="s">
        <v>51665</v>
      </c>
      <c r="B4967" s="176" t="s">
        <v>51666</v>
      </c>
      <c r="C4967" s="176" t="s">
        <v>949</v>
      </c>
      <c r="D4967" s="178">
        <v>27.5</v>
      </c>
    </row>
    <row r="4968" spans="1:4" x14ac:dyDescent="0.25">
      <c r="A4968" s="176" t="s">
        <v>51667</v>
      </c>
      <c r="B4968" s="176" t="s">
        <v>51668</v>
      </c>
      <c r="C4968" s="176" t="s">
        <v>949</v>
      </c>
      <c r="D4968" s="178">
        <v>26.59</v>
      </c>
    </row>
    <row r="4969" spans="1:4" x14ac:dyDescent="0.25">
      <c r="A4969" s="176" t="s">
        <v>51669</v>
      </c>
      <c r="B4969" s="176" t="s">
        <v>51670</v>
      </c>
      <c r="C4969" s="176" t="s">
        <v>949</v>
      </c>
      <c r="D4969" s="178">
        <v>38</v>
      </c>
    </row>
    <row r="4970" spans="1:4" x14ac:dyDescent="0.25">
      <c r="A4970" s="176" t="s">
        <v>51671</v>
      </c>
      <c r="B4970" s="176" t="s">
        <v>51672</v>
      </c>
      <c r="C4970" s="176" t="s">
        <v>949</v>
      </c>
      <c r="D4970" s="178">
        <v>27.5</v>
      </c>
    </row>
    <row r="4971" spans="1:4" x14ac:dyDescent="0.25">
      <c r="A4971" s="176" t="s">
        <v>51673</v>
      </c>
      <c r="B4971" s="176" t="s">
        <v>51674</v>
      </c>
      <c r="C4971" s="176" t="s">
        <v>949</v>
      </c>
      <c r="D4971" s="178">
        <v>29.61</v>
      </c>
    </row>
    <row r="4972" spans="1:4" x14ac:dyDescent="0.25">
      <c r="A4972" s="176" t="s">
        <v>51675</v>
      </c>
      <c r="B4972" s="176" t="s">
        <v>51676</v>
      </c>
      <c r="C4972" s="176" t="s">
        <v>949</v>
      </c>
      <c r="D4972" s="178">
        <v>38</v>
      </c>
    </row>
    <row r="4973" spans="1:4" x14ac:dyDescent="0.25">
      <c r="A4973" s="176" t="s">
        <v>51677</v>
      </c>
      <c r="B4973" s="176" t="s">
        <v>51678</v>
      </c>
      <c r="C4973" s="176" t="s">
        <v>949</v>
      </c>
      <c r="D4973" s="178">
        <v>27.5</v>
      </c>
    </row>
    <row r="4974" spans="1:4" x14ac:dyDescent="0.25">
      <c r="A4974" s="176" t="s">
        <v>51679</v>
      </c>
      <c r="B4974" s="176" t="s">
        <v>51680</v>
      </c>
      <c r="C4974" s="176" t="s">
        <v>949</v>
      </c>
      <c r="D4974" s="178">
        <v>27.5</v>
      </c>
    </row>
    <row r="4975" spans="1:4" x14ac:dyDescent="0.25">
      <c r="A4975" s="176" t="s">
        <v>51681</v>
      </c>
      <c r="B4975" s="176" t="s">
        <v>51682</v>
      </c>
      <c r="C4975" s="176" t="s">
        <v>949</v>
      </c>
      <c r="D4975" s="178">
        <v>27.5</v>
      </c>
    </row>
    <row r="4976" spans="1:4" x14ac:dyDescent="0.25">
      <c r="A4976" s="176" t="s">
        <v>51683</v>
      </c>
      <c r="B4976" s="176" t="s">
        <v>51684</v>
      </c>
      <c r="C4976" s="176" t="s">
        <v>949</v>
      </c>
      <c r="D4976" s="178">
        <v>27.5</v>
      </c>
    </row>
    <row r="4977" spans="1:4" x14ac:dyDescent="0.25">
      <c r="A4977" s="176" t="s">
        <v>51685</v>
      </c>
      <c r="B4977" s="176" t="s">
        <v>51686</v>
      </c>
      <c r="C4977" s="176" t="s">
        <v>949</v>
      </c>
      <c r="D4977" s="178">
        <v>30.88</v>
      </c>
    </row>
    <row r="4978" spans="1:4" x14ac:dyDescent="0.25">
      <c r="A4978" s="176" t="s">
        <v>51687</v>
      </c>
      <c r="B4978" s="176" t="s">
        <v>51688</v>
      </c>
      <c r="C4978" s="176" t="s">
        <v>949</v>
      </c>
      <c r="D4978" s="178">
        <v>26.66</v>
      </c>
    </row>
    <row r="4979" spans="1:4" x14ac:dyDescent="0.25">
      <c r="A4979" s="176" t="s">
        <v>51689</v>
      </c>
      <c r="B4979" s="176" t="s">
        <v>51690</v>
      </c>
      <c r="C4979" s="176" t="s">
        <v>949</v>
      </c>
      <c r="D4979" s="178">
        <v>129.12</v>
      </c>
    </row>
    <row r="4980" spans="1:4" x14ac:dyDescent="0.25">
      <c r="A4980" s="176" t="s">
        <v>51691</v>
      </c>
      <c r="B4980" s="176" t="s">
        <v>51692</v>
      </c>
      <c r="C4980" s="176" t="s">
        <v>949</v>
      </c>
      <c r="D4980" s="178">
        <v>57.76</v>
      </c>
    </row>
    <row r="4981" spans="1:4" x14ac:dyDescent="0.25">
      <c r="A4981" s="176" t="s">
        <v>51693</v>
      </c>
      <c r="B4981" s="176" t="s">
        <v>51694</v>
      </c>
      <c r="C4981" s="176" t="s">
        <v>949</v>
      </c>
      <c r="D4981" s="178">
        <v>62.84</v>
      </c>
    </row>
    <row r="4982" spans="1:4" x14ac:dyDescent="0.25">
      <c r="A4982" s="176" t="s">
        <v>51695</v>
      </c>
      <c r="B4982" s="176" t="s">
        <v>51696</v>
      </c>
      <c r="C4982" s="176" t="s">
        <v>949</v>
      </c>
      <c r="D4982" s="178">
        <v>45.77</v>
      </c>
    </row>
    <row r="4983" spans="1:4" x14ac:dyDescent="0.25">
      <c r="A4983" s="176" t="s">
        <v>51697</v>
      </c>
      <c r="B4983" s="176" t="s">
        <v>51698</v>
      </c>
      <c r="C4983" s="176" t="s">
        <v>949</v>
      </c>
      <c r="D4983" s="178">
        <v>29.61</v>
      </c>
    </row>
    <row r="4984" spans="1:4" x14ac:dyDescent="0.25">
      <c r="A4984" s="176" t="s">
        <v>51699</v>
      </c>
      <c r="B4984" s="176" t="s">
        <v>51700</v>
      </c>
      <c r="C4984" s="176" t="s">
        <v>949</v>
      </c>
      <c r="D4984" s="178">
        <v>27.5</v>
      </c>
    </row>
    <row r="4985" spans="1:4" x14ac:dyDescent="0.25">
      <c r="A4985" s="176" t="s">
        <v>51701</v>
      </c>
      <c r="B4985" s="176" t="s">
        <v>51702</v>
      </c>
      <c r="C4985" s="176" t="s">
        <v>949</v>
      </c>
      <c r="D4985" s="178">
        <v>27.65</v>
      </c>
    </row>
    <row r="4986" spans="1:4" x14ac:dyDescent="0.25">
      <c r="A4986" s="176" t="s">
        <v>51703</v>
      </c>
      <c r="B4986" s="176" t="s">
        <v>51704</v>
      </c>
      <c r="C4986" s="176" t="s">
        <v>949</v>
      </c>
      <c r="D4986" s="178">
        <v>27.5</v>
      </c>
    </row>
    <row r="4987" spans="1:4" x14ac:dyDescent="0.25">
      <c r="A4987" s="176" t="s">
        <v>51705</v>
      </c>
      <c r="B4987" s="176" t="s">
        <v>51706</v>
      </c>
      <c r="C4987" s="176" t="s">
        <v>949</v>
      </c>
      <c r="D4987" s="178">
        <v>29.61</v>
      </c>
    </row>
    <row r="4988" spans="1:4" x14ac:dyDescent="0.25">
      <c r="A4988" s="176" t="s">
        <v>51707</v>
      </c>
      <c r="B4988" s="176" t="s">
        <v>51708</v>
      </c>
      <c r="C4988" s="176" t="s">
        <v>949</v>
      </c>
      <c r="D4988" s="178">
        <v>62.84</v>
      </c>
    </row>
    <row r="4989" spans="1:4" x14ac:dyDescent="0.25">
      <c r="A4989" s="176" t="s">
        <v>51709</v>
      </c>
      <c r="B4989" s="176" t="s">
        <v>51710</v>
      </c>
      <c r="C4989" s="176" t="s">
        <v>949</v>
      </c>
      <c r="D4989" s="178">
        <v>27.5</v>
      </c>
    </row>
    <row r="4990" spans="1:4" x14ac:dyDescent="0.25">
      <c r="A4990" s="176" t="s">
        <v>51711</v>
      </c>
      <c r="B4990" s="176" t="s">
        <v>51712</v>
      </c>
      <c r="C4990" s="176" t="s">
        <v>949</v>
      </c>
      <c r="D4990" s="178">
        <v>32.53</v>
      </c>
    </row>
    <row r="4991" spans="1:4" x14ac:dyDescent="0.25">
      <c r="A4991" s="176" t="s">
        <v>51713</v>
      </c>
      <c r="B4991" s="176" t="s">
        <v>51714</v>
      </c>
      <c r="C4991" s="176" t="s">
        <v>949</v>
      </c>
      <c r="D4991" s="178">
        <v>30.88</v>
      </c>
    </row>
    <row r="4992" spans="1:4" x14ac:dyDescent="0.25">
      <c r="A4992" s="176" t="s">
        <v>51715</v>
      </c>
      <c r="B4992" s="176" t="s">
        <v>51716</v>
      </c>
      <c r="C4992" s="176" t="s">
        <v>949</v>
      </c>
      <c r="D4992" s="178">
        <v>27.5</v>
      </c>
    </row>
    <row r="4993" spans="1:4" x14ac:dyDescent="0.25">
      <c r="A4993" s="176" t="s">
        <v>51717</v>
      </c>
      <c r="B4993" s="176" t="s">
        <v>51718</v>
      </c>
      <c r="C4993" s="176" t="s">
        <v>949</v>
      </c>
      <c r="D4993" s="178">
        <v>32.53</v>
      </c>
    </row>
    <row r="4994" spans="1:4" x14ac:dyDescent="0.25">
      <c r="A4994" s="176" t="s">
        <v>51719</v>
      </c>
      <c r="B4994" s="176" t="s">
        <v>51720</v>
      </c>
      <c r="C4994" s="176" t="s">
        <v>949</v>
      </c>
      <c r="D4994" s="178">
        <v>29.61</v>
      </c>
    </row>
    <row r="4995" spans="1:4" x14ac:dyDescent="0.25">
      <c r="A4995" s="176" t="s">
        <v>51721</v>
      </c>
      <c r="B4995" s="176" t="s">
        <v>51722</v>
      </c>
      <c r="C4995" s="176" t="s">
        <v>949</v>
      </c>
      <c r="D4995" s="178">
        <v>27.5</v>
      </c>
    </row>
    <row r="4996" spans="1:4" x14ac:dyDescent="0.25">
      <c r="A4996" s="176" t="s">
        <v>51723</v>
      </c>
      <c r="B4996" s="176" t="s">
        <v>51724</v>
      </c>
      <c r="C4996" s="176" t="s">
        <v>949</v>
      </c>
      <c r="D4996" s="178">
        <v>27.5</v>
      </c>
    </row>
    <row r="4997" spans="1:4" x14ac:dyDescent="0.25">
      <c r="A4997" s="176" t="s">
        <v>51725</v>
      </c>
      <c r="B4997" s="176" t="s">
        <v>51726</v>
      </c>
      <c r="C4997" s="176" t="s">
        <v>949</v>
      </c>
      <c r="D4997" s="178">
        <v>27.5</v>
      </c>
    </row>
    <row r="4998" spans="1:4" x14ac:dyDescent="0.25">
      <c r="A4998" s="176" t="s">
        <v>51727</v>
      </c>
      <c r="B4998" s="176" t="s">
        <v>51728</v>
      </c>
      <c r="C4998" s="176" t="s">
        <v>949</v>
      </c>
      <c r="D4998" s="178">
        <v>55.41</v>
      </c>
    </row>
    <row r="4999" spans="1:4" x14ac:dyDescent="0.25">
      <c r="A4999" s="176" t="s">
        <v>51729</v>
      </c>
      <c r="B4999" s="176" t="s">
        <v>51730</v>
      </c>
      <c r="C4999" s="176" t="s">
        <v>949</v>
      </c>
      <c r="D4999" s="178">
        <v>63.52</v>
      </c>
    </row>
    <row r="5000" spans="1:4" x14ac:dyDescent="0.25">
      <c r="A5000" s="176" t="s">
        <v>51731</v>
      </c>
      <c r="B5000" s="176" t="s">
        <v>51732</v>
      </c>
      <c r="C5000" s="176" t="s">
        <v>949</v>
      </c>
      <c r="D5000" s="178">
        <v>79.739999999999995</v>
      </c>
    </row>
    <row r="5001" spans="1:4" x14ac:dyDescent="0.25">
      <c r="A5001" s="176" t="s">
        <v>51733</v>
      </c>
      <c r="B5001" s="176" t="s">
        <v>51734</v>
      </c>
      <c r="C5001" s="176" t="s">
        <v>949</v>
      </c>
      <c r="D5001" s="178">
        <v>61.49</v>
      </c>
    </row>
    <row r="5002" spans="1:4" x14ac:dyDescent="0.25">
      <c r="A5002" s="176" t="s">
        <v>51735</v>
      </c>
      <c r="B5002" s="176" t="s">
        <v>51736</v>
      </c>
      <c r="C5002" s="176" t="s">
        <v>949</v>
      </c>
      <c r="D5002" s="178">
        <v>70.28</v>
      </c>
    </row>
    <row r="5003" spans="1:4" x14ac:dyDescent="0.25">
      <c r="A5003" s="176" t="s">
        <v>51737</v>
      </c>
      <c r="B5003" s="176" t="s">
        <v>51738</v>
      </c>
      <c r="C5003" s="176" t="s">
        <v>949</v>
      </c>
      <c r="D5003" s="178">
        <v>87.84</v>
      </c>
    </row>
    <row r="5004" spans="1:4" x14ac:dyDescent="0.25">
      <c r="A5004" s="176" t="s">
        <v>51739</v>
      </c>
      <c r="B5004" s="176" t="s">
        <v>51740</v>
      </c>
      <c r="C5004" s="176" t="s">
        <v>949</v>
      </c>
      <c r="D5004" s="178">
        <v>29.61</v>
      </c>
    </row>
    <row r="5005" spans="1:4" x14ac:dyDescent="0.25">
      <c r="A5005" s="176" t="s">
        <v>51741</v>
      </c>
      <c r="B5005" s="176" t="s">
        <v>51742</v>
      </c>
      <c r="C5005" s="176" t="s">
        <v>949</v>
      </c>
      <c r="D5005" s="178">
        <v>29.61</v>
      </c>
    </row>
    <row r="5006" spans="1:4" x14ac:dyDescent="0.25">
      <c r="A5006" s="176" t="s">
        <v>51743</v>
      </c>
      <c r="B5006" s="176" t="s">
        <v>51744</v>
      </c>
      <c r="C5006" s="176" t="s">
        <v>949</v>
      </c>
      <c r="D5006" s="178">
        <v>32.53</v>
      </c>
    </row>
    <row r="5007" spans="1:4" x14ac:dyDescent="0.25">
      <c r="A5007" s="176" t="s">
        <v>51745</v>
      </c>
      <c r="B5007" s="176" t="s">
        <v>51746</v>
      </c>
      <c r="C5007" s="176" t="s">
        <v>949</v>
      </c>
      <c r="D5007" s="178">
        <v>45.95</v>
      </c>
    </row>
    <row r="5008" spans="1:4" x14ac:dyDescent="0.25">
      <c r="A5008" s="176" t="s">
        <v>51747</v>
      </c>
      <c r="B5008" s="176" t="s">
        <v>51748</v>
      </c>
      <c r="C5008" s="176" t="s">
        <v>949</v>
      </c>
      <c r="D5008" s="178">
        <v>24.78</v>
      </c>
    </row>
    <row r="5009" spans="1:4" x14ac:dyDescent="0.25">
      <c r="A5009" s="176" t="s">
        <v>51749</v>
      </c>
      <c r="B5009" s="176" t="s">
        <v>51750</v>
      </c>
      <c r="C5009" s="176" t="s">
        <v>949</v>
      </c>
      <c r="D5009" s="178">
        <v>29.61</v>
      </c>
    </row>
    <row r="5010" spans="1:4" x14ac:dyDescent="0.25">
      <c r="A5010" s="176" t="s">
        <v>51751</v>
      </c>
      <c r="B5010" s="176" t="s">
        <v>51752</v>
      </c>
      <c r="C5010" s="176" t="s">
        <v>949</v>
      </c>
      <c r="D5010" s="178">
        <v>19.87</v>
      </c>
    </row>
    <row r="5011" spans="1:4" x14ac:dyDescent="0.25">
      <c r="A5011" s="176" t="s">
        <v>51753</v>
      </c>
      <c r="B5011" s="176" t="s">
        <v>51754</v>
      </c>
      <c r="C5011" s="176" t="s">
        <v>949</v>
      </c>
      <c r="D5011" s="178">
        <v>16.22</v>
      </c>
    </row>
    <row r="5012" spans="1:4" x14ac:dyDescent="0.25">
      <c r="A5012" s="176" t="s">
        <v>51755</v>
      </c>
      <c r="B5012" s="176" t="s">
        <v>51756</v>
      </c>
      <c r="C5012" s="176" t="s">
        <v>949</v>
      </c>
      <c r="D5012" s="178">
        <v>29.61</v>
      </c>
    </row>
    <row r="5013" spans="1:4" x14ac:dyDescent="0.25">
      <c r="A5013" s="176" t="s">
        <v>51757</v>
      </c>
      <c r="B5013" s="176" t="s">
        <v>51758</v>
      </c>
      <c r="C5013" s="176" t="s">
        <v>949</v>
      </c>
      <c r="D5013" s="178">
        <v>29.61</v>
      </c>
    </row>
    <row r="5014" spans="1:4" x14ac:dyDescent="0.25">
      <c r="A5014" s="176" t="s">
        <v>51759</v>
      </c>
      <c r="B5014" s="176" t="s">
        <v>51760</v>
      </c>
      <c r="C5014" s="176" t="s">
        <v>949</v>
      </c>
      <c r="D5014" s="178">
        <v>29.61</v>
      </c>
    </row>
    <row r="5015" spans="1:4" x14ac:dyDescent="0.25">
      <c r="A5015" s="176" t="s">
        <v>51761</v>
      </c>
      <c r="B5015" s="176" t="s">
        <v>51762</v>
      </c>
      <c r="C5015" s="176" t="s">
        <v>949</v>
      </c>
      <c r="D5015" s="178">
        <v>27.5</v>
      </c>
    </row>
    <row r="5016" spans="1:4" x14ac:dyDescent="0.25">
      <c r="A5016" s="176" t="s">
        <v>51763</v>
      </c>
      <c r="B5016" s="176" t="s">
        <v>51764</v>
      </c>
      <c r="C5016" s="176" t="s">
        <v>949</v>
      </c>
      <c r="D5016" s="178">
        <v>20.95</v>
      </c>
    </row>
    <row r="5017" spans="1:4" x14ac:dyDescent="0.25">
      <c r="A5017" s="176" t="s">
        <v>51765</v>
      </c>
      <c r="B5017" s="176" t="s">
        <v>51766</v>
      </c>
      <c r="C5017" s="176" t="s">
        <v>949</v>
      </c>
      <c r="D5017" s="178">
        <v>19.87</v>
      </c>
    </row>
    <row r="5018" spans="1:4" x14ac:dyDescent="0.25">
      <c r="A5018" s="176" t="s">
        <v>51767</v>
      </c>
      <c r="B5018" s="176" t="s">
        <v>51768</v>
      </c>
      <c r="C5018" s="176" t="s">
        <v>949</v>
      </c>
      <c r="D5018" s="178">
        <v>27.5</v>
      </c>
    </row>
    <row r="5019" spans="1:4" x14ac:dyDescent="0.25">
      <c r="A5019" s="176" t="s">
        <v>51769</v>
      </c>
      <c r="B5019" s="176" t="s">
        <v>51770</v>
      </c>
      <c r="C5019" s="176" t="s">
        <v>949</v>
      </c>
      <c r="D5019" s="178">
        <v>45.77</v>
      </c>
    </row>
    <row r="5020" spans="1:4" x14ac:dyDescent="0.25">
      <c r="A5020" s="176" t="s">
        <v>51771</v>
      </c>
      <c r="B5020" s="176" t="s">
        <v>51772</v>
      </c>
      <c r="C5020" s="176" t="s">
        <v>949</v>
      </c>
      <c r="D5020" s="178">
        <v>45.77</v>
      </c>
    </row>
    <row r="5021" spans="1:4" x14ac:dyDescent="0.25">
      <c r="A5021" s="176" t="s">
        <v>51773</v>
      </c>
      <c r="B5021" s="176" t="s">
        <v>51774</v>
      </c>
      <c r="C5021" s="176" t="s">
        <v>949</v>
      </c>
      <c r="D5021" s="178">
        <v>45.77</v>
      </c>
    </row>
    <row r="5022" spans="1:4" x14ac:dyDescent="0.25">
      <c r="A5022" s="176" t="s">
        <v>51775</v>
      </c>
      <c r="B5022" s="176" t="s">
        <v>51776</v>
      </c>
      <c r="C5022" s="176" t="s">
        <v>949</v>
      </c>
      <c r="D5022" s="178">
        <v>45.77</v>
      </c>
    </row>
    <row r="5023" spans="1:4" x14ac:dyDescent="0.25">
      <c r="A5023" s="176" t="s">
        <v>51777</v>
      </c>
      <c r="B5023" s="176" t="s">
        <v>51778</v>
      </c>
      <c r="C5023" s="176" t="s">
        <v>949</v>
      </c>
      <c r="D5023" s="178">
        <v>45.77</v>
      </c>
    </row>
    <row r="5024" spans="1:4" x14ac:dyDescent="0.25">
      <c r="A5024" s="176" t="s">
        <v>51779</v>
      </c>
      <c r="B5024" s="176" t="s">
        <v>51780</v>
      </c>
      <c r="C5024" s="176" t="s">
        <v>949</v>
      </c>
      <c r="D5024" s="178">
        <v>45.77</v>
      </c>
    </row>
    <row r="5025" spans="1:4" x14ac:dyDescent="0.25">
      <c r="A5025" s="176" t="s">
        <v>51781</v>
      </c>
      <c r="B5025" s="176" t="s">
        <v>51782</v>
      </c>
      <c r="C5025" s="176" t="s">
        <v>949</v>
      </c>
      <c r="D5025" s="178">
        <v>63.52</v>
      </c>
    </row>
    <row r="5026" spans="1:4" x14ac:dyDescent="0.25">
      <c r="A5026" s="176" t="s">
        <v>51783</v>
      </c>
      <c r="B5026" s="176" t="s">
        <v>51784</v>
      </c>
      <c r="C5026" s="176" t="s">
        <v>949</v>
      </c>
      <c r="D5026" s="178">
        <v>38</v>
      </c>
    </row>
    <row r="5027" spans="1:4" x14ac:dyDescent="0.25">
      <c r="A5027" s="176" t="s">
        <v>51785</v>
      </c>
      <c r="B5027" s="176" t="s">
        <v>51786</v>
      </c>
      <c r="C5027" s="176" t="s">
        <v>949</v>
      </c>
      <c r="D5027" s="178">
        <v>29.61</v>
      </c>
    </row>
    <row r="5028" spans="1:4" x14ac:dyDescent="0.25">
      <c r="A5028" s="176" t="s">
        <v>51787</v>
      </c>
      <c r="B5028" s="176" t="s">
        <v>51788</v>
      </c>
      <c r="C5028" s="176" t="s">
        <v>949</v>
      </c>
      <c r="D5028" s="178">
        <v>27.5</v>
      </c>
    </row>
    <row r="5029" spans="1:4" x14ac:dyDescent="0.25">
      <c r="A5029" s="176" t="s">
        <v>51789</v>
      </c>
      <c r="B5029" s="176" t="s">
        <v>51790</v>
      </c>
      <c r="C5029" s="176" t="s">
        <v>949</v>
      </c>
      <c r="D5029" s="178">
        <v>27.5</v>
      </c>
    </row>
    <row r="5030" spans="1:4" x14ac:dyDescent="0.25">
      <c r="A5030" s="176" t="s">
        <v>51791</v>
      </c>
      <c r="B5030" s="176" t="s">
        <v>51792</v>
      </c>
      <c r="C5030" s="176" t="s">
        <v>949</v>
      </c>
      <c r="D5030" s="178">
        <v>20.95</v>
      </c>
    </row>
    <row r="5031" spans="1:4" x14ac:dyDescent="0.25">
      <c r="A5031" s="176" t="s">
        <v>51793</v>
      </c>
      <c r="B5031" s="176" t="s">
        <v>51794</v>
      </c>
      <c r="C5031" s="176" t="s">
        <v>949</v>
      </c>
      <c r="D5031" s="178">
        <v>182.29</v>
      </c>
    </row>
    <row r="5032" spans="1:4" x14ac:dyDescent="0.25">
      <c r="A5032" s="176" t="s">
        <v>51795</v>
      </c>
      <c r="B5032" s="176" t="s">
        <v>51796</v>
      </c>
      <c r="C5032" s="176" t="s">
        <v>949</v>
      </c>
      <c r="D5032" s="178">
        <v>45.77</v>
      </c>
    </row>
    <row r="5033" spans="1:4" x14ac:dyDescent="0.25">
      <c r="A5033" s="176" t="s">
        <v>51797</v>
      </c>
      <c r="B5033" s="176" t="s">
        <v>51798</v>
      </c>
      <c r="C5033" s="176" t="s">
        <v>322</v>
      </c>
      <c r="D5033" s="178">
        <v>99.71</v>
      </c>
    </row>
    <row r="5034" spans="1:4" x14ac:dyDescent="0.25">
      <c r="A5034" s="176" t="s">
        <v>51799</v>
      </c>
      <c r="B5034" s="176" t="s">
        <v>51800</v>
      </c>
      <c r="C5034" s="176" t="s">
        <v>322</v>
      </c>
      <c r="D5034" s="178">
        <v>135.44999999999999</v>
      </c>
    </row>
    <row r="5035" spans="1:4" x14ac:dyDescent="0.25">
      <c r="A5035" s="176" t="s">
        <v>51801</v>
      </c>
      <c r="B5035" s="176" t="s">
        <v>51802</v>
      </c>
      <c r="C5035" s="176" t="s">
        <v>322</v>
      </c>
      <c r="D5035" s="178">
        <v>87.54</v>
      </c>
    </row>
    <row r="5036" spans="1:4" x14ac:dyDescent="0.25">
      <c r="A5036" s="176" t="s">
        <v>51803</v>
      </c>
      <c r="B5036" s="176" t="s">
        <v>51804</v>
      </c>
      <c r="C5036" s="176" t="s">
        <v>322</v>
      </c>
      <c r="D5036" s="178">
        <v>116.78</v>
      </c>
    </row>
    <row r="5037" spans="1:4" x14ac:dyDescent="0.25">
      <c r="A5037" s="176" t="s">
        <v>51805</v>
      </c>
      <c r="B5037" s="176" t="s">
        <v>58800</v>
      </c>
      <c r="C5037" s="176" t="s">
        <v>115</v>
      </c>
      <c r="D5037" s="178">
        <v>1.7613000000000001</v>
      </c>
    </row>
    <row r="5038" spans="1:4" x14ac:dyDescent="0.25">
      <c r="A5038" s="176" t="s">
        <v>51806</v>
      </c>
      <c r="B5038" s="176" t="s">
        <v>51807</v>
      </c>
      <c r="C5038" s="176" t="s">
        <v>115</v>
      </c>
      <c r="D5038" s="178">
        <v>8.24</v>
      </c>
    </row>
    <row r="5039" spans="1:4" x14ac:dyDescent="0.25">
      <c r="A5039" s="176" t="s">
        <v>51808</v>
      </c>
      <c r="B5039" s="176" t="s">
        <v>51809</v>
      </c>
      <c r="C5039" s="176" t="s">
        <v>115</v>
      </c>
      <c r="D5039" s="178">
        <v>3.84</v>
      </c>
    </row>
    <row r="5040" spans="1:4" x14ac:dyDescent="0.25">
      <c r="A5040" s="176" t="s">
        <v>51810</v>
      </c>
      <c r="B5040" s="176" t="s">
        <v>51811</v>
      </c>
      <c r="C5040" s="176" t="s">
        <v>115</v>
      </c>
      <c r="D5040" s="178">
        <v>71.069999999999993</v>
      </c>
    </row>
    <row r="5041" spans="1:4" x14ac:dyDescent="0.25">
      <c r="A5041" s="176" t="s">
        <v>51812</v>
      </c>
      <c r="B5041" s="176" t="s">
        <v>51813</v>
      </c>
      <c r="C5041" s="176" t="s">
        <v>115</v>
      </c>
      <c r="D5041" s="178">
        <v>17.510000000000002</v>
      </c>
    </row>
    <row r="5042" spans="1:4" x14ac:dyDescent="0.25">
      <c r="A5042" s="176" t="s">
        <v>51814</v>
      </c>
      <c r="B5042" s="176" t="s">
        <v>51815</v>
      </c>
      <c r="C5042" s="176" t="s">
        <v>115</v>
      </c>
      <c r="D5042" s="178">
        <v>30.9</v>
      </c>
    </row>
    <row r="5043" spans="1:4" x14ac:dyDescent="0.25">
      <c r="A5043" s="176" t="s">
        <v>51816</v>
      </c>
      <c r="B5043" s="176" t="s">
        <v>51817</v>
      </c>
      <c r="C5043" s="176" t="s">
        <v>322</v>
      </c>
      <c r="D5043" s="178">
        <v>746.79</v>
      </c>
    </row>
    <row r="5044" spans="1:4" x14ac:dyDescent="0.25">
      <c r="A5044" s="176" t="s">
        <v>51818</v>
      </c>
      <c r="B5044" s="176" t="s">
        <v>51819</v>
      </c>
      <c r="C5044" s="176" t="s">
        <v>322</v>
      </c>
      <c r="D5044" s="178">
        <v>782.56</v>
      </c>
    </row>
    <row r="5045" spans="1:4" x14ac:dyDescent="0.25">
      <c r="A5045" s="176" t="s">
        <v>51820</v>
      </c>
      <c r="B5045" s="176" t="s">
        <v>51821</v>
      </c>
      <c r="C5045" s="176" t="s">
        <v>4054</v>
      </c>
      <c r="D5045" s="178">
        <v>1837</v>
      </c>
    </row>
    <row r="5046" spans="1:4" x14ac:dyDescent="0.25">
      <c r="A5046" s="176" t="s">
        <v>51822</v>
      </c>
      <c r="B5046" s="176" t="s">
        <v>51823</v>
      </c>
      <c r="C5046" s="176" t="s">
        <v>115</v>
      </c>
      <c r="D5046" s="178">
        <v>392.32</v>
      </c>
    </row>
    <row r="5047" spans="1:4" x14ac:dyDescent="0.25">
      <c r="A5047" s="176" t="s">
        <v>51824</v>
      </c>
      <c r="B5047" s="176" t="s">
        <v>51825</v>
      </c>
      <c r="C5047" s="176" t="s">
        <v>115</v>
      </c>
      <c r="D5047" s="178">
        <v>708.22</v>
      </c>
    </row>
    <row r="5048" spans="1:4" x14ac:dyDescent="0.25">
      <c r="A5048" s="176" t="s">
        <v>51826</v>
      </c>
      <c r="B5048" s="176" t="s">
        <v>51827</v>
      </c>
      <c r="C5048" s="176" t="s">
        <v>115</v>
      </c>
      <c r="D5048" s="178">
        <v>166.24</v>
      </c>
    </row>
    <row r="5049" spans="1:4" x14ac:dyDescent="0.25">
      <c r="A5049" s="176" t="s">
        <v>51828</v>
      </c>
      <c r="B5049" s="176" t="s">
        <v>51829</v>
      </c>
      <c r="C5049" s="176" t="s">
        <v>115</v>
      </c>
      <c r="D5049" s="178">
        <v>117.32</v>
      </c>
    </row>
    <row r="5050" spans="1:4" x14ac:dyDescent="0.25">
      <c r="A5050" s="176" t="s">
        <v>51830</v>
      </c>
      <c r="B5050" s="176" t="s">
        <v>51831</v>
      </c>
      <c r="C5050" s="176" t="s">
        <v>115</v>
      </c>
      <c r="D5050" s="178">
        <v>68.400000000000006</v>
      </c>
    </row>
    <row r="5051" spans="1:4" x14ac:dyDescent="0.25">
      <c r="A5051" s="176" t="s">
        <v>51832</v>
      </c>
      <c r="B5051" s="176" t="s">
        <v>51833</v>
      </c>
      <c r="C5051" s="176" t="s">
        <v>115</v>
      </c>
      <c r="D5051" s="178">
        <v>101.34</v>
      </c>
    </row>
    <row r="5052" spans="1:4" x14ac:dyDescent="0.25">
      <c r="A5052" s="176" t="s">
        <v>51834</v>
      </c>
      <c r="B5052" s="176" t="s">
        <v>51835</v>
      </c>
      <c r="C5052" s="176" t="s">
        <v>115</v>
      </c>
      <c r="D5052" s="178">
        <v>95.78</v>
      </c>
    </row>
    <row r="5053" spans="1:4" x14ac:dyDescent="0.25">
      <c r="A5053" s="176" t="s">
        <v>51836</v>
      </c>
      <c r="B5053" s="176" t="s">
        <v>51837</v>
      </c>
      <c r="C5053" s="176" t="s">
        <v>115</v>
      </c>
      <c r="D5053" s="178">
        <v>198.35</v>
      </c>
    </row>
    <row r="5054" spans="1:4" x14ac:dyDescent="0.25">
      <c r="A5054" s="176" t="s">
        <v>51838</v>
      </c>
      <c r="B5054" s="176" t="s">
        <v>51839</v>
      </c>
      <c r="C5054" s="176" t="s">
        <v>115</v>
      </c>
      <c r="D5054" s="178">
        <v>52.57</v>
      </c>
    </row>
    <row r="5055" spans="1:4" x14ac:dyDescent="0.25">
      <c r="A5055" s="176" t="s">
        <v>51840</v>
      </c>
      <c r="B5055" s="176" t="s">
        <v>51841</v>
      </c>
      <c r="C5055" s="176" t="s">
        <v>115</v>
      </c>
      <c r="D5055" s="178">
        <v>57.13</v>
      </c>
    </row>
    <row r="5056" spans="1:4" x14ac:dyDescent="0.25">
      <c r="A5056" s="176" t="s">
        <v>51842</v>
      </c>
      <c r="B5056" s="176" t="s">
        <v>51843</v>
      </c>
      <c r="C5056" s="176" t="s">
        <v>115</v>
      </c>
      <c r="D5056" s="178">
        <v>80.34</v>
      </c>
    </row>
    <row r="5057" spans="1:4" x14ac:dyDescent="0.25">
      <c r="A5057" s="176" t="s">
        <v>51844</v>
      </c>
      <c r="B5057" s="176" t="s">
        <v>51845</v>
      </c>
      <c r="C5057" s="176" t="s">
        <v>115</v>
      </c>
      <c r="D5057" s="178">
        <v>472.1</v>
      </c>
    </row>
    <row r="5058" spans="1:4" x14ac:dyDescent="0.25">
      <c r="A5058" s="176" t="s">
        <v>51846</v>
      </c>
      <c r="B5058" s="176" t="s">
        <v>51847</v>
      </c>
      <c r="C5058" s="176" t="s">
        <v>115</v>
      </c>
      <c r="D5058" s="178">
        <v>9.4600000000000009</v>
      </c>
    </row>
    <row r="5059" spans="1:4" x14ac:dyDescent="0.25">
      <c r="A5059" s="176" t="s">
        <v>51848</v>
      </c>
      <c r="B5059" s="176" t="s">
        <v>51849</v>
      </c>
      <c r="C5059" s="176" t="s">
        <v>115</v>
      </c>
      <c r="D5059" s="178">
        <v>557.64</v>
      </c>
    </row>
    <row r="5060" spans="1:4" x14ac:dyDescent="0.25">
      <c r="A5060" s="176" t="s">
        <v>51850</v>
      </c>
      <c r="B5060" s="176" t="s">
        <v>51851</v>
      </c>
      <c r="C5060" s="176" t="s">
        <v>115</v>
      </c>
      <c r="D5060" s="178">
        <v>143.16999999999999</v>
      </c>
    </row>
    <row r="5061" spans="1:4" x14ac:dyDescent="0.25">
      <c r="A5061" s="176" t="s">
        <v>51852</v>
      </c>
      <c r="B5061" s="176" t="s">
        <v>51853</v>
      </c>
      <c r="C5061" s="176" t="s">
        <v>115</v>
      </c>
      <c r="D5061" s="178">
        <v>2.34</v>
      </c>
    </row>
    <row r="5062" spans="1:4" x14ac:dyDescent="0.25">
      <c r="A5062" s="176" t="s">
        <v>51854</v>
      </c>
      <c r="B5062" s="176" t="s">
        <v>51855</v>
      </c>
      <c r="C5062" s="176" t="s">
        <v>115</v>
      </c>
      <c r="D5062" s="178">
        <v>0.36049999999999999</v>
      </c>
    </row>
    <row r="5063" spans="1:4" x14ac:dyDescent="0.25">
      <c r="A5063" s="176" t="s">
        <v>51856</v>
      </c>
      <c r="B5063" s="176" t="s">
        <v>51857</v>
      </c>
      <c r="C5063" s="176" t="s">
        <v>115</v>
      </c>
      <c r="D5063" s="178">
        <v>97.84</v>
      </c>
    </row>
    <row r="5064" spans="1:4" x14ac:dyDescent="0.25">
      <c r="A5064" s="176" t="s">
        <v>51858</v>
      </c>
      <c r="B5064" s="176" t="s">
        <v>51859</v>
      </c>
      <c r="C5064" s="176" t="s">
        <v>115</v>
      </c>
      <c r="D5064" s="178">
        <v>5119</v>
      </c>
    </row>
    <row r="5065" spans="1:4" x14ac:dyDescent="0.25">
      <c r="A5065" s="176" t="s">
        <v>51860</v>
      </c>
      <c r="B5065" s="176" t="s">
        <v>51861</v>
      </c>
      <c r="C5065" s="176" t="s">
        <v>115</v>
      </c>
      <c r="D5065" s="178">
        <v>301.33</v>
      </c>
    </row>
    <row r="5066" spans="1:4" x14ac:dyDescent="0.25">
      <c r="A5066" s="176" t="s">
        <v>51862</v>
      </c>
      <c r="B5066" s="176" t="s">
        <v>51863</v>
      </c>
      <c r="C5066" s="176" t="s">
        <v>51</v>
      </c>
      <c r="D5066" s="178">
        <v>31.703399999999998</v>
      </c>
    </row>
    <row r="5067" spans="1:4" x14ac:dyDescent="0.25">
      <c r="A5067" s="176" t="s">
        <v>51864</v>
      </c>
      <c r="B5067" s="176" t="s">
        <v>51865</v>
      </c>
      <c r="C5067" s="176" t="s">
        <v>1707</v>
      </c>
      <c r="D5067" s="178">
        <v>1854</v>
      </c>
    </row>
    <row r="5068" spans="1:4" x14ac:dyDescent="0.25">
      <c r="A5068" s="176" t="s">
        <v>51866</v>
      </c>
      <c r="B5068" s="176" t="s">
        <v>51867</v>
      </c>
      <c r="C5068" s="176" t="s">
        <v>115</v>
      </c>
      <c r="D5068" s="178">
        <v>99.29</v>
      </c>
    </row>
    <row r="5069" spans="1:4" x14ac:dyDescent="0.25">
      <c r="A5069" s="176" t="s">
        <v>51868</v>
      </c>
      <c r="B5069" s="176" t="s">
        <v>51869</v>
      </c>
      <c r="C5069" s="176" t="s">
        <v>115</v>
      </c>
      <c r="D5069" s="178">
        <v>68.3</v>
      </c>
    </row>
    <row r="5070" spans="1:4" x14ac:dyDescent="0.25">
      <c r="A5070" s="176" t="s">
        <v>51870</v>
      </c>
      <c r="B5070" s="176" t="s">
        <v>51871</v>
      </c>
      <c r="C5070" s="176" t="s">
        <v>115</v>
      </c>
      <c r="D5070" s="178">
        <v>205.9</v>
      </c>
    </row>
    <row r="5071" spans="1:4" x14ac:dyDescent="0.25">
      <c r="A5071" s="176" t="s">
        <v>51872</v>
      </c>
      <c r="B5071" s="176" t="s">
        <v>51873</v>
      </c>
      <c r="C5071" s="176" t="s">
        <v>115</v>
      </c>
      <c r="D5071" s="178">
        <v>150.47999999999999</v>
      </c>
    </row>
    <row r="5072" spans="1:4" x14ac:dyDescent="0.25">
      <c r="A5072" s="176" t="s">
        <v>51874</v>
      </c>
      <c r="B5072" s="176" t="s">
        <v>51875</v>
      </c>
      <c r="C5072" s="176" t="s">
        <v>1467</v>
      </c>
      <c r="D5072" s="178">
        <v>6695</v>
      </c>
    </row>
    <row r="5073" spans="1:4" x14ac:dyDescent="0.25">
      <c r="A5073" s="176" t="s">
        <v>51876</v>
      </c>
      <c r="B5073" s="176" t="s">
        <v>51877</v>
      </c>
      <c r="C5073" s="176" t="s">
        <v>115</v>
      </c>
      <c r="D5073" s="178">
        <v>223.31</v>
      </c>
    </row>
    <row r="5074" spans="1:4" x14ac:dyDescent="0.25">
      <c r="A5074" s="176" t="s">
        <v>51878</v>
      </c>
      <c r="B5074" s="176" t="s">
        <v>51879</v>
      </c>
      <c r="C5074" s="176" t="s">
        <v>115</v>
      </c>
      <c r="D5074" s="178">
        <v>59.1</v>
      </c>
    </row>
    <row r="5075" spans="1:4" x14ac:dyDescent="0.25">
      <c r="A5075" s="176" t="s">
        <v>51880</v>
      </c>
      <c r="B5075" s="176" t="s">
        <v>51881</v>
      </c>
      <c r="C5075" s="176" t="s">
        <v>115</v>
      </c>
      <c r="D5075" s="178">
        <v>416.94</v>
      </c>
    </row>
    <row r="5076" spans="1:4" x14ac:dyDescent="0.25">
      <c r="A5076" s="176" t="s">
        <v>51882</v>
      </c>
      <c r="B5076" s="176" t="s">
        <v>51883</v>
      </c>
      <c r="C5076" s="176" t="s">
        <v>115</v>
      </c>
      <c r="D5076" s="178">
        <v>616.97</v>
      </c>
    </row>
    <row r="5077" spans="1:4" x14ac:dyDescent="0.25">
      <c r="A5077" s="176" t="s">
        <v>51884</v>
      </c>
      <c r="B5077" s="176" t="s">
        <v>51885</v>
      </c>
      <c r="C5077" s="176" t="s">
        <v>115</v>
      </c>
      <c r="D5077" s="178">
        <v>668.47</v>
      </c>
    </row>
    <row r="5078" spans="1:4" x14ac:dyDescent="0.25">
      <c r="A5078" s="176" t="s">
        <v>51886</v>
      </c>
      <c r="B5078" s="176" t="s">
        <v>51887</v>
      </c>
      <c r="C5078" s="176" t="s">
        <v>115</v>
      </c>
      <c r="D5078" s="178">
        <v>715.85</v>
      </c>
    </row>
    <row r="5079" spans="1:4" x14ac:dyDescent="0.25">
      <c r="A5079" s="176" t="s">
        <v>51888</v>
      </c>
      <c r="B5079" s="176" t="s">
        <v>51889</v>
      </c>
      <c r="C5079" s="176" t="s">
        <v>115</v>
      </c>
      <c r="D5079" s="178">
        <v>291.35000000000002</v>
      </c>
    </row>
    <row r="5080" spans="1:4" x14ac:dyDescent="0.25">
      <c r="A5080" s="176" t="s">
        <v>51890</v>
      </c>
      <c r="B5080" s="176" t="s">
        <v>51891</v>
      </c>
      <c r="C5080" s="176" t="s">
        <v>115</v>
      </c>
      <c r="D5080" s="178">
        <v>513.75</v>
      </c>
    </row>
    <row r="5081" spans="1:4" x14ac:dyDescent="0.25">
      <c r="A5081" s="176" t="s">
        <v>51892</v>
      </c>
      <c r="B5081" s="176" t="s">
        <v>51893</v>
      </c>
      <c r="C5081" s="176" t="s">
        <v>115</v>
      </c>
      <c r="D5081" s="178">
        <v>3406.73</v>
      </c>
    </row>
    <row r="5082" spans="1:4" x14ac:dyDescent="0.25">
      <c r="A5082" s="176" t="s">
        <v>51894</v>
      </c>
      <c r="B5082" s="176" t="s">
        <v>51895</v>
      </c>
      <c r="C5082" s="176" t="s">
        <v>115</v>
      </c>
      <c r="D5082" s="178">
        <v>3332.57</v>
      </c>
    </row>
    <row r="5083" spans="1:4" x14ac:dyDescent="0.25">
      <c r="A5083" s="176" t="s">
        <v>51896</v>
      </c>
      <c r="B5083" s="176" t="s">
        <v>51897</v>
      </c>
      <c r="C5083" s="176" t="s">
        <v>115</v>
      </c>
      <c r="D5083" s="178">
        <v>5710.32</v>
      </c>
    </row>
    <row r="5084" spans="1:4" x14ac:dyDescent="0.25">
      <c r="A5084" s="176" t="s">
        <v>51898</v>
      </c>
      <c r="B5084" s="176" t="s">
        <v>51899</v>
      </c>
      <c r="C5084" s="176" t="s">
        <v>115</v>
      </c>
      <c r="D5084" s="178">
        <v>7884.14</v>
      </c>
    </row>
    <row r="5085" spans="1:4" x14ac:dyDescent="0.25">
      <c r="A5085" s="176" t="s">
        <v>51900</v>
      </c>
      <c r="B5085" s="176" t="s">
        <v>51901</v>
      </c>
      <c r="C5085" s="176" t="s">
        <v>115</v>
      </c>
      <c r="D5085" s="178">
        <v>664.66</v>
      </c>
    </row>
    <row r="5086" spans="1:4" x14ac:dyDescent="0.25">
      <c r="A5086" s="176" t="s">
        <v>51902</v>
      </c>
      <c r="B5086" s="176" t="s">
        <v>51903</v>
      </c>
      <c r="C5086" s="176" t="s">
        <v>115</v>
      </c>
      <c r="D5086" s="178">
        <v>733.77</v>
      </c>
    </row>
    <row r="5087" spans="1:4" x14ac:dyDescent="0.25">
      <c r="A5087" s="176" t="s">
        <v>51904</v>
      </c>
      <c r="B5087" s="176" t="s">
        <v>51905</v>
      </c>
      <c r="C5087" s="176" t="s">
        <v>115</v>
      </c>
      <c r="D5087" s="178">
        <v>80.37</v>
      </c>
    </row>
    <row r="5088" spans="1:4" x14ac:dyDescent="0.25">
      <c r="A5088" s="176" t="s">
        <v>51906</v>
      </c>
      <c r="B5088" s="176" t="s">
        <v>51907</v>
      </c>
      <c r="C5088" s="176" t="s">
        <v>115</v>
      </c>
      <c r="D5088" s="178">
        <v>105.28</v>
      </c>
    </row>
    <row r="5089" spans="1:4" x14ac:dyDescent="0.25">
      <c r="A5089" s="176" t="s">
        <v>51908</v>
      </c>
      <c r="B5089" s="176" t="s">
        <v>51909</v>
      </c>
      <c r="C5089" s="176" t="s">
        <v>115</v>
      </c>
      <c r="D5089" s="178">
        <v>138.9</v>
      </c>
    </row>
    <row r="5090" spans="1:4" x14ac:dyDescent="0.25">
      <c r="A5090" s="176" t="s">
        <v>51910</v>
      </c>
      <c r="B5090" s="176" t="s">
        <v>51911</v>
      </c>
      <c r="C5090" s="176" t="s">
        <v>115</v>
      </c>
      <c r="D5090" s="178">
        <v>314.77</v>
      </c>
    </row>
    <row r="5091" spans="1:4" x14ac:dyDescent="0.25">
      <c r="A5091" s="176" t="s">
        <v>51912</v>
      </c>
      <c r="B5091" s="176" t="s">
        <v>51913</v>
      </c>
      <c r="C5091" s="176" t="s">
        <v>115</v>
      </c>
      <c r="D5091" s="178">
        <v>398.48</v>
      </c>
    </row>
    <row r="5092" spans="1:4" x14ac:dyDescent="0.25">
      <c r="A5092" s="176" t="s">
        <v>51914</v>
      </c>
      <c r="B5092" s="176" t="s">
        <v>51915</v>
      </c>
      <c r="C5092" s="176" t="s">
        <v>115</v>
      </c>
      <c r="D5092" s="178">
        <v>453.09</v>
      </c>
    </row>
    <row r="5093" spans="1:4" x14ac:dyDescent="0.25">
      <c r="A5093" s="176" t="s">
        <v>51916</v>
      </c>
      <c r="B5093" s="176" t="s">
        <v>51917</v>
      </c>
      <c r="C5093" s="176" t="s">
        <v>115</v>
      </c>
      <c r="D5093" s="178">
        <v>23.85</v>
      </c>
    </row>
    <row r="5094" spans="1:4" x14ac:dyDescent="0.25">
      <c r="A5094" s="176" t="s">
        <v>51918</v>
      </c>
      <c r="B5094" s="176" t="s">
        <v>51919</v>
      </c>
      <c r="C5094" s="176" t="s">
        <v>115</v>
      </c>
      <c r="D5094" s="178">
        <v>46.05</v>
      </c>
    </row>
    <row r="5095" spans="1:4" x14ac:dyDescent="0.25">
      <c r="A5095" s="176" t="s">
        <v>51920</v>
      </c>
      <c r="B5095" s="176" t="s">
        <v>51921</v>
      </c>
      <c r="C5095" s="176" t="s">
        <v>115</v>
      </c>
      <c r="D5095" s="178">
        <v>64.28</v>
      </c>
    </row>
    <row r="5096" spans="1:4" x14ac:dyDescent="0.25">
      <c r="A5096" s="176" t="s">
        <v>51922</v>
      </c>
      <c r="B5096" s="176" t="s">
        <v>51923</v>
      </c>
      <c r="C5096" s="176" t="s">
        <v>115</v>
      </c>
      <c r="D5096" s="178">
        <v>156.46</v>
      </c>
    </row>
    <row r="5097" spans="1:4" x14ac:dyDescent="0.25">
      <c r="A5097" s="176" t="s">
        <v>51924</v>
      </c>
      <c r="B5097" s="176" t="s">
        <v>51925</v>
      </c>
      <c r="C5097" s="176" t="s">
        <v>115</v>
      </c>
      <c r="D5097" s="178">
        <v>276.89</v>
      </c>
    </row>
    <row r="5098" spans="1:4" x14ac:dyDescent="0.25">
      <c r="A5098" s="176" t="s">
        <v>51926</v>
      </c>
      <c r="B5098" s="176" t="s">
        <v>51927</v>
      </c>
      <c r="C5098" s="176" t="s">
        <v>115</v>
      </c>
      <c r="D5098" s="178">
        <v>222.38</v>
      </c>
    </row>
    <row r="5099" spans="1:4" x14ac:dyDescent="0.25">
      <c r="A5099" s="176" t="s">
        <v>51928</v>
      </c>
      <c r="B5099" s="176" t="s">
        <v>51929</v>
      </c>
      <c r="C5099" s="176" t="s">
        <v>115</v>
      </c>
      <c r="D5099" s="178">
        <v>1991.04</v>
      </c>
    </row>
    <row r="5100" spans="1:4" x14ac:dyDescent="0.25">
      <c r="A5100" s="176" t="s">
        <v>51930</v>
      </c>
      <c r="B5100" s="176" t="s">
        <v>51931</v>
      </c>
      <c r="C5100" s="176" t="s">
        <v>115</v>
      </c>
      <c r="D5100" s="178">
        <v>348.53</v>
      </c>
    </row>
    <row r="5101" spans="1:4" x14ac:dyDescent="0.25">
      <c r="A5101" s="176" t="s">
        <v>51932</v>
      </c>
      <c r="B5101" s="176" t="s">
        <v>51933</v>
      </c>
      <c r="C5101" s="176" t="s">
        <v>115</v>
      </c>
      <c r="D5101" s="178">
        <v>577.83000000000004</v>
      </c>
    </row>
    <row r="5102" spans="1:4" x14ac:dyDescent="0.25">
      <c r="A5102" s="176" t="s">
        <v>51934</v>
      </c>
      <c r="B5102" s="176" t="s">
        <v>51935</v>
      </c>
      <c r="C5102" s="176" t="s">
        <v>115</v>
      </c>
      <c r="D5102" s="178">
        <v>301.45999999999998</v>
      </c>
    </row>
    <row r="5103" spans="1:4" x14ac:dyDescent="0.25">
      <c r="A5103" s="176" t="s">
        <v>51936</v>
      </c>
      <c r="B5103" s="176" t="s">
        <v>51937</v>
      </c>
      <c r="C5103" s="176" t="s">
        <v>115</v>
      </c>
      <c r="D5103" s="178">
        <v>7127.65</v>
      </c>
    </row>
    <row r="5104" spans="1:4" x14ac:dyDescent="0.25">
      <c r="A5104" s="176" t="s">
        <v>51938</v>
      </c>
      <c r="B5104" s="176" t="s">
        <v>51939</v>
      </c>
      <c r="C5104" s="176" t="s">
        <v>115</v>
      </c>
      <c r="D5104" s="178">
        <v>2759.82</v>
      </c>
    </row>
    <row r="5105" spans="1:4" x14ac:dyDescent="0.25">
      <c r="A5105" s="176" t="s">
        <v>51940</v>
      </c>
      <c r="B5105" s="176" t="s">
        <v>51941</v>
      </c>
      <c r="C5105" s="176" t="s">
        <v>115</v>
      </c>
      <c r="D5105" s="178">
        <v>509.85</v>
      </c>
    </row>
    <row r="5106" spans="1:4" x14ac:dyDescent="0.25">
      <c r="A5106" s="176" t="s">
        <v>51942</v>
      </c>
      <c r="B5106" s="176" t="s">
        <v>51943</v>
      </c>
      <c r="C5106" s="176" t="s">
        <v>115</v>
      </c>
      <c r="D5106" s="178">
        <v>603.28</v>
      </c>
    </row>
    <row r="5107" spans="1:4" x14ac:dyDescent="0.25">
      <c r="A5107" s="176" t="s">
        <v>51944</v>
      </c>
      <c r="B5107" s="176" t="s">
        <v>51945</v>
      </c>
      <c r="C5107" s="176" t="s">
        <v>115</v>
      </c>
      <c r="D5107" s="178">
        <v>648.9</v>
      </c>
    </row>
    <row r="5108" spans="1:4" x14ac:dyDescent="0.25">
      <c r="A5108" s="176" t="s">
        <v>51946</v>
      </c>
      <c r="B5108" s="176" t="s">
        <v>51947</v>
      </c>
      <c r="C5108" s="176" t="s">
        <v>115</v>
      </c>
      <c r="D5108" s="178">
        <v>783.1</v>
      </c>
    </row>
    <row r="5109" spans="1:4" x14ac:dyDescent="0.25">
      <c r="A5109" s="176" t="s">
        <v>51948</v>
      </c>
      <c r="B5109" s="176" t="s">
        <v>51949</v>
      </c>
      <c r="C5109" s="176" t="s">
        <v>115</v>
      </c>
      <c r="D5109" s="178">
        <v>1818.36</v>
      </c>
    </row>
    <row r="5110" spans="1:4" x14ac:dyDescent="0.25">
      <c r="A5110" s="176" t="s">
        <v>51950</v>
      </c>
      <c r="B5110" s="176" t="s">
        <v>51951</v>
      </c>
      <c r="C5110" s="176" t="s">
        <v>115</v>
      </c>
      <c r="D5110" s="178">
        <v>2507.8200000000002</v>
      </c>
    </row>
    <row r="5111" spans="1:4" x14ac:dyDescent="0.25">
      <c r="A5111" s="176" t="s">
        <v>51952</v>
      </c>
      <c r="B5111" s="176" t="s">
        <v>51953</v>
      </c>
      <c r="C5111" s="176" t="s">
        <v>115</v>
      </c>
      <c r="D5111" s="178">
        <v>209.94</v>
      </c>
    </row>
    <row r="5112" spans="1:4" x14ac:dyDescent="0.25">
      <c r="A5112" s="176" t="s">
        <v>51954</v>
      </c>
      <c r="B5112" s="176" t="s">
        <v>51955</v>
      </c>
      <c r="C5112" s="176" t="s">
        <v>115</v>
      </c>
      <c r="D5112" s="178">
        <v>283.64</v>
      </c>
    </row>
    <row r="5113" spans="1:4" x14ac:dyDescent="0.25">
      <c r="A5113" s="176" t="s">
        <v>51956</v>
      </c>
      <c r="B5113" s="176" t="s">
        <v>51957</v>
      </c>
      <c r="C5113" s="176" t="s">
        <v>115</v>
      </c>
      <c r="D5113" s="178">
        <v>293.89999999999998</v>
      </c>
    </row>
    <row r="5114" spans="1:4" x14ac:dyDescent="0.25">
      <c r="A5114" s="176" t="s">
        <v>51958</v>
      </c>
      <c r="B5114" s="176" t="s">
        <v>51959</v>
      </c>
      <c r="C5114" s="176" t="s">
        <v>115</v>
      </c>
      <c r="D5114" s="178">
        <v>459.92</v>
      </c>
    </row>
    <row r="5115" spans="1:4" x14ac:dyDescent="0.25">
      <c r="A5115" s="176" t="s">
        <v>51960</v>
      </c>
      <c r="B5115" s="176" t="s">
        <v>51961</v>
      </c>
      <c r="C5115" s="176" t="s">
        <v>115</v>
      </c>
      <c r="D5115" s="178">
        <v>116.42</v>
      </c>
    </row>
    <row r="5116" spans="1:4" x14ac:dyDescent="0.25">
      <c r="A5116" s="176" t="s">
        <v>51962</v>
      </c>
      <c r="B5116" s="176" t="s">
        <v>51963</v>
      </c>
      <c r="C5116" s="176" t="s">
        <v>115</v>
      </c>
      <c r="D5116" s="178">
        <v>197.6</v>
      </c>
    </row>
    <row r="5117" spans="1:4" x14ac:dyDescent="0.25">
      <c r="A5117" s="176" t="s">
        <v>51964</v>
      </c>
      <c r="B5117" s="176" t="s">
        <v>51965</v>
      </c>
      <c r="C5117" s="176" t="s">
        <v>115</v>
      </c>
      <c r="D5117" s="178">
        <v>241.87</v>
      </c>
    </row>
    <row r="5118" spans="1:4" x14ac:dyDescent="0.25">
      <c r="A5118" s="176" t="s">
        <v>51966</v>
      </c>
      <c r="B5118" s="176" t="s">
        <v>51967</v>
      </c>
      <c r="C5118" s="176" t="s">
        <v>115</v>
      </c>
      <c r="D5118" s="178">
        <v>268.77</v>
      </c>
    </row>
    <row r="5119" spans="1:4" x14ac:dyDescent="0.25">
      <c r="A5119" s="176" t="s">
        <v>51968</v>
      </c>
      <c r="B5119" s="176" t="s">
        <v>51969</v>
      </c>
      <c r="C5119" s="176" t="s">
        <v>115</v>
      </c>
      <c r="D5119" s="178">
        <v>206.73</v>
      </c>
    </row>
    <row r="5120" spans="1:4" x14ac:dyDescent="0.25">
      <c r="A5120" s="176" t="s">
        <v>51970</v>
      </c>
      <c r="B5120" s="176" t="s">
        <v>51971</v>
      </c>
      <c r="C5120" s="176" t="s">
        <v>115</v>
      </c>
      <c r="D5120" s="178">
        <v>285.76</v>
      </c>
    </row>
    <row r="5121" spans="1:4" x14ac:dyDescent="0.25">
      <c r="A5121" s="176" t="s">
        <v>51972</v>
      </c>
      <c r="B5121" s="176" t="s">
        <v>51973</v>
      </c>
      <c r="C5121" s="176" t="s">
        <v>115</v>
      </c>
      <c r="D5121" s="178">
        <v>290.33</v>
      </c>
    </row>
    <row r="5122" spans="1:4" x14ac:dyDescent="0.25">
      <c r="A5122" s="176" t="s">
        <v>51974</v>
      </c>
      <c r="B5122" s="176" t="s">
        <v>51975</v>
      </c>
      <c r="C5122" s="176" t="s">
        <v>115</v>
      </c>
      <c r="D5122" s="178">
        <v>424.86</v>
      </c>
    </row>
    <row r="5123" spans="1:4" x14ac:dyDescent="0.25">
      <c r="A5123" s="176" t="s">
        <v>51976</v>
      </c>
      <c r="B5123" s="176" t="s">
        <v>51977</v>
      </c>
      <c r="C5123" s="176" t="s">
        <v>115</v>
      </c>
      <c r="D5123" s="178">
        <v>651.27</v>
      </c>
    </row>
    <row r="5124" spans="1:4" x14ac:dyDescent="0.25">
      <c r="A5124" s="176" t="s">
        <v>51978</v>
      </c>
      <c r="B5124" s="176" t="s">
        <v>51979</v>
      </c>
      <c r="C5124" s="176" t="s">
        <v>115</v>
      </c>
      <c r="D5124" s="178">
        <v>243.57</v>
      </c>
    </row>
    <row r="5125" spans="1:4" x14ac:dyDescent="0.25">
      <c r="A5125" s="176" t="s">
        <v>51980</v>
      </c>
      <c r="B5125" s="176" t="s">
        <v>51981</v>
      </c>
      <c r="C5125" s="176" t="s">
        <v>115</v>
      </c>
      <c r="D5125" s="178">
        <v>389.58</v>
      </c>
    </row>
    <row r="5126" spans="1:4" x14ac:dyDescent="0.25">
      <c r="A5126" s="176" t="s">
        <v>51982</v>
      </c>
      <c r="B5126" s="176" t="s">
        <v>51983</v>
      </c>
      <c r="C5126" s="176" t="s">
        <v>115</v>
      </c>
      <c r="D5126" s="178">
        <v>432.42</v>
      </c>
    </row>
    <row r="5127" spans="1:4" x14ac:dyDescent="0.25">
      <c r="A5127" s="176" t="s">
        <v>51984</v>
      </c>
      <c r="B5127" s="176" t="s">
        <v>51985</v>
      </c>
      <c r="C5127" s="176" t="s">
        <v>115</v>
      </c>
      <c r="D5127" s="178">
        <v>567.62</v>
      </c>
    </row>
    <row r="5128" spans="1:4" x14ac:dyDescent="0.25">
      <c r="A5128" s="176" t="s">
        <v>51986</v>
      </c>
      <c r="B5128" s="176" t="s">
        <v>51987</v>
      </c>
      <c r="C5128" s="176" t="s">
        <v>115</v>
      </c>
      <c r="D5128" s="178">
        <v>158.79</v>
      </c>
    </row>
    <row r="5129" spans="1:4" x14ac:dyDescent="0.25">
      <c r="A5129" s="176" t="s">
        <v>51988</v>
      </c>
      <c r="B5129" s="176" t="s">
        <v>51989</v>
      </c>
      <c r="C5129" s="176" t="s">
        <v>115</v>
      </c>
      <c r="D5129" s="178">
        <v>281.27</v>
      </c>
    </row>
    <row r="5130" spans="1:4" x14ac:dyDescent="0.25">
      <c r="A5130" s="176" t="s">
        <v>51990</v>
      </c>
      <c r="B5130" s="176" t="s">
        <v>51991</v>
      </c>
      <c r="C5130" s="176" t="s">
        <v>115</v>
      </c>
      <c r="D5130" s="178">
        <v>646.47</v>
      </c>
    </row>
    <row r="5131" spans="1:4" x14ac:dyDescent="0.25">
      <c r="A5131" s="176" t="s">
        <v>51992</v>
      </c>
      <c r="B5131" s="176" t="s">
        <v>51993</v>
      </c>
      <c r="C5131" s="176" t="s">
        <v>115</v>
      </c>
      <c r="D5131" s="178">
        <v>283.52</v>
      </c>
    </row>
    <row r="5132" spans="1:4" x14ac:dyDescent="0.25">
      <c r="A5132" s="176" t="s">
        <v>51994</v>
      </c>
      <c r="B5132" s="176" t="s">
        <v>51995</v>
      </c>
      <c r="C5132" s="176" t="s">
        <v>115</v>
      </c>
      <c r="D5132" s="178">
        <v>623.82000000000005</v>
      </c>
    </row>
    <row r="5133" spans="1:4" x14ac:dyDescent="0.25">
      <c r="A5133" s="176" t="s">
        <v>51996</v>
      </c>
      <c r="B5133" s="176" t="s">
        <v>51997</v>
      </c>
      <c r="C5133" s="176" t="s">
        <v>115</v>
      </c>
      <c r="D5133" s="178">
        <v>1035.29</v>
      </c>
    </row>
    <row r="5134" spans="1:4" x14ac:dyDescent="0.25">
      <c r="A5134" s="176" t="s">
        <v>51998</v>
      </c>
      <c r="B5134" s="176" t="s">
        <v>51999</v>
      </c>
      <c r="C5134" s="176" t="s">
        <v>115</v>
      </c>
      <c r="D5134" s="178">
        <v>1443.13</v>
      </c>
    </row>
    <row r="5135" spans="1:4" x14ac:dyDescent="0.25">
      <c r="A5135" s="176" t="s">
        <v>52000</v>
      </c>
      <c r="B5135" s="176" t="s">
        <v>52001</v>
      </c>
      <c r="C5135" s="176" t="s">
        <v>115</v>
      </c>
      <c r="D5135" s="178">
        <v>22149.11</v>
      </c>
    </row>
    <row r="5136" spans="1:4" x14ac:dyDescent="0.25">
      <c r="A5136" s="176" t="s">
        <v>52002</v>
      </c>
      <c r="B5136" s="176" t="s">
        <v>52003</v>
      </c>
      <c r="C5136" s="176" t="s">
        <v>115</v>
      </c>
      <c r="D5136" s="178">
        <v>143793.15</v>
      </c>
    </row>
    <row r="5137" spans="1:4" x14ac:dyDescent="0.25">
      <c r="A5137" s="176" t="s">
        <v>52004</v>
      </c>
      <c r="B5137" s="176" t="s">
        <v>52005</v>
      </c>
      <c r="C5137" s="176" t="s">
        <v>115</v>
      </c>
      <c r="D5137" s="178">
        <v>16215</v>
      </c>
    </row>
    <row r="5138" spans="1:4" x14ac:dyDescent="0.25">
      <c r="A5138" s="176" t="s">
        <v>52006</v>
      </c>
      <c r="B5138" s="176" t="s">
        <v>52007</v>
      </c>
      <c r="C5138" s="176" t="s">
        <v>115</v>
      </c>
      <c r="D5138" s="178">
        <v>24725</v>
      </c>
    </row>
    <row r="5139" spans="1:4" x14ac:dyDescent="0.25">
      <c r="A5139" s="176" t="s">
        <v>52008</v>
      </c>
      <c r="B5139" s="176" t="s">
        <v>52009</v>
      </c>
      <c r="C5139" s="176" t="s">
        <v>115</v>
      </c>
      <c r="D5139" s="178">
        <v>72512</v>
      </c>
    </row>
    <row r="5140" spans="1:4" x14ac:dyDescent="0.25">
      <c r="A5140" s="176" t="s">
        <v>52010</v>
      </c>
      <c r="B5140" s="176" t="s">
        <v>52011</v>
      </c>
      <c r="C5140" s="176" t="s">
        <v>115</v>
      </c>
      <c r="D5140" s="178">
        <v>95893</v>
      </c>
    </row>
    <row r="5141" spans="1:4" x14ac:dyDescent="0.25">
      <c r="A5141" s="176" t="s">
        <v>52012</v>
      </c>
      <c r="B5141" s="176" t="s">
        <v>52013</v>
      </c>
      <c r="C5141" s="176" t="s">
        <v>115</v>
      </c>
      <c r="D5141" s="178">
        <v>402.09</v>
      </c>
    </row>
    <row r="5142" spans="1:4" x14ac:dyDescent="0.25">
      <c r="A5142" s="176" t="s">
        <v>52014</v>
      </c>
      <c r="B5142" s="176" t="s">
        <v>52015</v>
      </c>
      <c r="C5142" s="176" t="s">
        <v>83</v>
      </c>
      <c r="D5142" s="178">
        <v>1.4330000000000001</v>
      </c>
    </row>
    <row r="5143" spans="1:4" x14ac:dyDescent="0.25">
      <c r="A5143" s="176" t="s">
        <v>52016</v>
      </c>
      <c r="B5143" s="176" t="s">
        <v>52017</v>
      </c>
      <c r="C5143" s="176" t="s">
        <v>115</v>
      </c>
      <c r="D5143" s="178">
        <v>39.9</v>
      </c>
    </row>
    <row r="5144" spans="1:4" x14ac:dyDescent="0.25">
      <c r="A5144" s="176" t="s">
        <v>52018</v>
      </c>
      <c r="B5144" s="176" t="s">
        <v>52019</v>
      </c>
      <c r="C5144" s="176" t="s">
        <v>115</v>
      </c>
      <c r="D5144" s="178">
        <v>113.67</v>
      </c>
    </row>
    <row r="5145" spans="1:4" x14ac:dyDescent="0.25">
      <c r="A5145" s="176" t="s">
        <v>52020</v>
      </c>
      <c r="B5145" s="176" t="s">
        <v>52021</v>
      </c>
      <c r="C5145" s="176" t="s">
        <v>115</v>
      </c>
      <c r="D5145" s="178">
        <v>162.59</v>
      </c>
    </row>
    <row r="5146" spans="1:4" x14ac:dyDescent="0.25">
      <c r="A5146" s="176" t="s">
        <v>52022</v>
      </c>
      <c r="B5146" s="176" t="s">
        <v>52023</v>
      </c>
      <c r="C5146" s="176" t="s">
        <v>115</v>
      </c>
      <c r="D5146" s="178">
        <v>326.97000000000003</v>
      </c>
    </row>
    <row r="5147" spans="1:4" x14ac:dyDescent="0.25">
      <c r="A5147" s="176" t="s">
        <v>52024</v>
      </c>
      <c r="B5147" s="176" t="s">
        <v>52025</v>
      </c>
      <c r="C5147" s="176" t="s">
        <v>115</v>
      </c>
      <c r="D5147" s="178">
        <v>535.01</v>
      </c>
    </row>
    <row r="5148" spans="1:4" x14ac:dyDescent="0.25">
      <c r="A5148" s="176" t="s">
        <v>52026</v>
      </c>
      <c r="B5148" s="176" t="s">
        <v>52027</v>
      </c>
      <c r="C5148" s="176" t="s">
        <v>115</v>
      </c>
      <c r="D5148" s="178">
        <v>1647.98</v>
      </c>
    </row>
    <row r="5149" spans="1:4" x14ac:dyDescent="0.25">
      <c r="A5149" s="176" t="s">
        <v>52028</v>
      </c>
      <c r="B5149" s="176" t="s">
        <v>52029</v>
      </c>
      <c r="C5149" s="176" t="s">
        <v>115</v>
      </c>
      <c r="D5149" s="178">
        <v>741.58</v>
      </c>
    </row>
    <row r="5150" spans="1:4" x14ac:dyDescent="0.25">
      <c r="A5150" s="176" t="s">
        <v>52030</v>
      </c>
      <c r="B5150" s="176" t="s">
        <v>52031</v>
      </c>
      <c r="C5150" s="176" t="s">
        <v>115</v>
      </c>
      <c r="D5150" s="178">
        <v>803.38</v>
      </c>
    </row>
    <row r="5151" spans="1:4" x14ac:dyDescent="0.25">
      <c r="A5151" s="176" t="s">
        <v>52032</v>
      </c>
      <c r="B5151" s="176" t="s">
        <v>52033</v>
      </c>
      <c r="C5151" s="176" t="s">
        <v>115</v>
      </c>
      <c r="D5151" s="178">
        <v>892.64</v>
      </c>
    </row>
    <row r="5152" spans="1:4" x14ac:dyDescent="0.25">
      <c r="A5152" s="176" t="s">
        <v>52034</v>
      </c>
      <c r="B5152" s="176" t="s">
        <v>52035</v>
      </c>
      <c r="C5152" s="176" t="s">
        <v>115</v>
      </c>
      <c r="D5152" s="178">
        <v>695.81</v>
      </c>
    </row>
    <row r="5153" spans="1:4" x14ac:dyDescent="0.25">
      <c r="A5153" s="176" t="s">
        <v>52036</v>
      </c>
      <c r="B5153" s="176" t="s">
        <v>52037</v>
      </c>
      <c r="C5153" s="176" t="s">
        <v>115</v>
      </c>
      <c r="D5153" s="178">
        <v>1029.98</v>
      </c>
    </row>
    <row r="5154" spans="1:4" x14ac:dyDescent="0.25">
      <c r="A5154" s="176" t="s">
        <v>52038</v>
      </c>
      <c r="B5154" s="176" t="s">
        <v>52039</v>
      </c>
      <c r="C5154" s="176" t="s">
        <v>115</v>
      </c>
      <c r="D5154" s="178">
        <v>919.08</v>
      </c>
    </row>
    <row r="5155" spans="1:4" x14ac:dyDescent="0.25">
      <c r="A5155" s="176" t="s">
        <v>52040</v>
      </c>
      <c r="B5155" s="176" t="s">
        <v>52041</v>
      </c>
      <c r="C5155" s="176" t="s">
        <v>115</v>
      </c>
      <c r="D5155" s="178">
        <v>157.68</v>
      </c>
    </row>
    <row r="5156" spans="1:4" x14ac:dyDescent="0.25">
      <c r="A5156" s="176" t="s">
        <v>52042</v>
      </c>
      <c r="B5156" s="176" t="s">
        <v>52043</v>
      </c>
      <c r="C5156" s="176" t="s">
        <v>115</v>
      </c>
      <c r="D5156" s="178">
        <v>182.24</v>
      </c>
    </row>
    <row r="5157" spans="1:4" x14ac:dyDescent="0.25">
      <c r="A5157" s="176" t="s">
        <v>52044</v>
      </c>
      <c r="B5157" s="176" t="s">
        <v>52045</v>
      </c>
      <c r="C5157" s="176" t="s">
        <v>115</v>
      </c>
      <c r="D5157" s="178">
        <v>194.57</v>
      </c>
    </row>
    <row r="5158" spans="1:4" x14ac:dyDescent="0.25">
      <c r="A5158" s="176" t="s">
        <v>52046</v>
      </c>
      <c r="B5158" s="176" t="s">
        <v>52047</v>
      </c>
      <c r="C5158" s="176" t="s">
        <v>115</v>
      </c>
      <c r="D5158" s="178">
        <v>4795.03</v>
      </c>
    </row>
    <row r="5159" spans="1:4" x14ac:dyDescent="0.25">
      <c r="A5159" s="176" t="s">
        <v>52048</v>
      </c>
      <c r="B5159" s="176" t="s">
        <v>52049</v>
      </c>
      <c r="C5159" s="176" t="s">
        <v>115</v>
      </c>
      <c r="D5159" s="178">
        <v>5756.67</v>
      </c>
    </row>
    <row r="5160" spans="1:4" x14ac:dyDescent="0.25">
      <c r="A5160" s="176" t="s">
        <v>52050</v>
      </c>
      <c r="B5160" s="176" t="s">
        <v>52051</v>
      </c>
      <c r="C5160" s="176" t="s">
        <v>115</v>
      </c>
      <c r="D5160" s="178">
        <v>370.53</v>
      </c>
    </row>
    <row r="5161" spans="1:4" x14ac:dyDescent="0.25">
      <c r="A5161" s="176" t="s">
        <v>52052</v>
      </c>
      <c r="B5161" s="176" t="s">
        <v>52053</v>
      </c>
      <c r="C5161" s="176" t="s">
        <v>115</v>
      </c>
      <c r="D5161" s="178">
        <v>754.01</v>
      </c>
    </row>
    <row r="5162" spans="1:4" x14ac:dyDescent="0.25">
      <c r="A5162" s="176" t="s">
        <v>52054</v>
      </c>
      <c r="B5162" s="176" t="s">
        <v>52055</v>
      </c>
      <c r="C5162" s="176" t="s">
        <v>115</v>
      </c>
      <c r="D5162" s="178">
        <v>1257.49</v>
      </c>
    </row>
    <row r="5163" spans="1:4" x14ac:dyDescent="0.25">
      <c r="A5163" s="176" t="s">
        <v>52056</v>
      </c>
      <c r="B5163" s="176" t="s">
        <v>52057</v>
      </c>
      <c r="C5163" s="176" t="s">
        <v>115</v>
      </c>
      <c r="D5163" s="178">
        <v>1982.55</v>
      </c>
    </row>
    <row r="5164" spans="1:4" x14ac:dyDescent="0.25">
      <c r="A5164" s="176" t="s">
        <v>52058</v>
      </c>
      <c r="B5164" s="176" t="s">
        <v>52059</v>
      </c>
      <c r="C5164" s="176" t="s">
        <v>115</v>
      </c>
      <c r="D5164" s="178">
        <v>2541.21</v>
      </c>
    </row>
    <row r="5165" spans="1:4" x14ac:dyDescent="0.25">
      <c r="A5165" s="176" t="s">
        <v>52060</v>
      </c>
      <c r="B5165" s="176" t="s">
        <v>52061</v>
      </c>
      <c r="C5165" s="176" t="s">
        <v>115</v>
      </c>
      <c r="D5165" s="178">
        <v>97.85</v>
      </c>
    </row>
    <row r="5166" spans="1:4" x14ac:dyDescent="0.25">
      <c r="A5166" s="176" t="s">
        <v>52062</v>
      </c>
      <c r="B5166" s="176" t="s">
        <v>52063</v>
      </c>
      <c r="C5166" s="176" t="s">
        <v>115</v>
      </c>
      <c r="D5166" s="178">
        <v>2163</v>
      </c>
    </row>
    <row r="5167" spans="1:4" x14ac:dyDescent="0.25">
      <c r="A5167" s="176" t="s">
        <v>52064</v>
      </c>
      <c r="B5167" s="176" t="s">
        <v>52065</v>
      </c>
      <c r="C5167" s="176" t="s">
        <v>115</v>
      </c>
      <c r="D5167" s="178">
        <v>2317.5</v>
      </c>
    </row>
    <row r="5168" spans="1:4" x14ac:dyDescent="0.25">
      <c r="A5168" s="176" t="s">
        <v>52066</v>
      </c>
      <c r="B5168" s="176" t="s">
        <v>52067</v>
      </c>
      <c r="C5168" s="176" t="s">
        <v>115</v>
      </c>
      <c r="D5168" s="178">
        <v>94031.8</v>
      </c>
    </row>
    <row r="5169" spans="1:4" x14ac:dyDescent="0.25">
      <c r="A5169" s="176" t="s">
        <v>52068</v>
      </c>
      <c r="B5169" s="176" t="s">
        <v>52069</v>
      </c>
      <c r="C5169" s="176" t="s">
        <v>52070</v>
      </c>
      <c r="D5169" s="178">
        <v>1905.5</v>
      </c>
    </row>
    <row r="5170" spans="1:4" x14ac:dyDescent="0.25">
      <c r="A5170" s="176" t="s">
        <v>52071</v>
      </c>
      <c r="B5170" s="176" t="s">
        <v>52072</v>
      </c>
      <c r="C5170" s="176" t="s">
        <v>115</v>
      </c>
      <c r="D5170" s="178">
        <v>596.37</v>
      </c>
    </row>
    <row r="5171" spans="1:4" x14ac:dyDescent="0.25">
      <c r="A5171" s="176" t="s">
        <v>52073</v>
      </c>
      <c r="B5171" s="176" t="s">
        <v>52074</v>
      </c>
      <c r="C5171" s="176" t="s">
        <v>115</v>
      </c>
      <c r="D5171" s="178">
        <v>499.55</v>
      </c>
    </row>
    <row r="5172" spans="1:4" x14ac:dyDescent="0.25">
      <c r="A5172" s="176" t="s">
        <v>52075</v>
      </c>
      <c r="B5172" s="176" t="s">
        <v>52076</v>
      </c>
      <c r="C5172" s="176" t="s">
        <v>115</v>
      </c>
      <c r="D5172" s="178">
        <v>968.2</v>
      </c>
    </row>
    <row r="5173" spans="1:4" x14ac:dyDescent="0.25">
      <c r="A5173" s="176" t="s">
        <v>52077</v>
      </c>
      <c r="B5173" s="176" t="s">
        <v>52078</v>
      </c>
      <c r="C5173" s="176" t="s">
        <v>322</v>
      </c>
      <c r="D5173" s="178">
        <v>196.71</v>
      </c>
    </row>
    <row r="5174" spans="1:4" x14ac:dyDescent="0.25">
      <c r="A5174" s="176" t="s">
        <v>52079</v>
      </c>
      <c r="B5174" s="176" t="s">
        <v>52080</v>
      </c>
      <c r="C5174" s="176" t="s">
        <v>322</v>
      </c>
      <c r="D5174" s="178">
        <v>5.74</v>
      </c>
    </row>
    <row r="5175" spans="1:4" x14ac:dyDescent="0.25">
      <c r="A5175" s="176" t="s">
        <v>52081</v>
      </c>
      <c r="B5175" s="176" t="s">
        <v>52082</v>
      </c>
      <c r="C5175" s="176" t="s">
        <v>115</v>
      </c>
      <c r="D5175" s="178">
        <v>18.04</v>
      </c>
    </row>
    <row r="5176" spans="1:4" x14ac:dyDescent="0.25">
      <c r="A5176" s="176" t="s">
        <v>52083</v>
      </c>
      <c r="B5176" s="176" t="s">
        <v>52084</v>
      </c>
      <c r="C5176" s="176" t="s">
        <v>115</v>
      </c>
      <c r="D5176" s="178">
        <v>114237.02</v>
      </c>
    </row>
    <row r="5177" spans="1:4" x14ac:dyDescent="0.25">
      <c r="A5177" s="176" t="s">
        <v>52085</v>
      </c>
      <c r="B5177" s="176" t="s">
        <v>52086</v>
      </c>
      <c r="C5177" s="176" t="s">
        <v>956</v>
      </c>
      <c r="D5177" s="178">
        <v>632.41999999999996</v>
      </c>
    </row>
    <row r="5178" spans="1:4" x14ac:dyDescent="0.25">
      <c r="A5178" s="176" t="s">
        <v>52087</v>
      </c>
      <c r="B5178" s="176" t="s">
        <v>52088</v>
      </c>
      <c r="C5178" s="176" t="s">
        <v>51</v>
      </c>
      <c r="D5178" s="178">
        <v>1.5399</v>
      </c>
    </row>
    <row r="5179" spans="1:4" x14ac:dyDescent="0.25">
      <c r="A5179" s="176" t="s">
        <v>52089</v>
      </c>
      <c r="B5179" s="176" t="s">
        <v>52090</v>
      </c>
      <c r="C5179" s="176" t="s">
        <v>115</v>
      </c>
      <c r="D5179" s="178">
        <v>89.25</v>
      </c>
    </row>
    <row r="5180" spans="1:4" x14ac:dyDescent="0.25">
      <c r="A5180" s="176" t="s">
        <v>52091</v>
      </c>
      <c r="B5180" s="176" t="s">
        <v>52092</v>
      </c>
      <c r="C5180" s="176" t="s">
        <v>115</v>
      </c>
      <c r="D5180" s="178">
        <v>378.19</v>
      </c>
    </row>
    <row r="5181" spans="1:4" x14ac:dyDescent="0.25">
      <c r="A5181" s="176" t="s">
        <v>52093</v>
      </c>
      <c r="B5181" s="176" t="s">
        <v>52094</v>
      </c>
      <c r="C5181" s="176" t="s">
        <v>322</v>
      </c>
      <c r="D5181" s="178">
        <v>15.73</v>
      </c>
    </row>
    <row r="5182" spans="1:4" x14ac:dyDescent="0.25">
      <c r="A5182" s="176" t="s">
        <v>57068</v>
      </c>
      <c r="B5182" s="176" t="s">
        <v>52095</v>
      </c>
      <c r="C5182" s="176" t="s">
        <v>322</v>
      </c>
      <c r="D5182" s="178">
        <v>6.98</v>
      </c>
    </row>
    <row r="5183" spans="1:4" x14ac:dyDescent="0.25">
      <c r="A5183" s="176" t="s">
        <v>52096</v>
      </c>
      <c r="B5183" s="176" t="s">
        <v>52097</v>
      </c>
      <c r="C5183" s="176" t="s">
        <v>322</v>
      </c>
      <c r="D5183" s="178">
        <v>10.98</v>
      </c>
    </row>
    <row r="5184" spans="1:4" x14ac:dyDescent="0.25">
      <c r="A5184" s="176" t="s">
        <v>52098</v>
      </c>
      <c r="B5184" s="176" t="s">
        <v>52099</v>
      </c>
      <c r="C5184" s="176" t="s">
        <v>322</v>
      </c>
      <c r="D5184" s="178">
        <v>9.9</v>
      </c>
    </row>
    <row r="5185" spans="1:4" x14ac:dyDescent="0.25">
      <c r="A5185" s="176" t="s">
        <v>52100</v>
      </c>
      <c r="B5185" s="176" t="s">
        <v>52101</v>
      </c>
      <c r="C5185" s="176" t="s">
        <v>322</v>
      </c>
      <c r="D5185" s="178">
        <v>10.76</v>
      </c>
    </row>
    <row r="5186" spans="1:4" x14ac:dyDescent="0.25">
      <c r="A5186" s="176" t="s">
        <v>52102</v>
      </c>
      <c r="B5186" s="176" t="s">
        <v>52103</v>
      </c>
      <c r="C5186" s="176" t="s">
        <v>322</v>
      </c>
      <c r="D5186" s="178">
        <v>22.23</v>
      </c>
    </row>
    <row r="5187" spans="1:4" x14ac:dyDescent="0.25">
      <c r="A5187" s="176" t="s">
        <v>56887</v>
      </c>
      <c r="B5187" s="176" t="s">
        <v>57069</v>
      </c>
      <c r="C5187" s="176" t="s">
        <v>115</v>
      </c>
      <c r="D5187" s="178">
        <v>1037457.61</v>
      </c>
    </row>
    <row r="5188" spans="1:4" x14ac:dyDescent="0.25">
      <c r="A5188" s="176" t="s">
        <v>57651</v>
      </c>
      <c r="B5188" s="176" t="s">
        <v>57652</v>
      </c>
      <c r="C5188" s="176" t="s">
        <v>51</v>
      </c>
      <c r="D5188" s="178">
        <v>6.03</v>
      </c>
    </row>
    <row r="5189" spans="1:4" x14ac:dyDescent="0.25">
      <c r="A5189" s="176" t="s">
        <v>57653</v>
      </c>
      <c r="B5189" s="176" t="s">
        <v>57654</v>
      </c>
      <c r="C5189" s="176" t="s">
        <v>51</v>
      </c>
      <c r="D5189" s="178">
        <v>6.03</v>
      </c>
    </row>
    <row r="5190" spans="1:4" x14ac:dyDescent="0.25">
      <c r="A5190" s="176" t="s">
        <v>57655</v>
      </c>
      <c r="B5190" s="176" t="s">
        <v>57656</v>
      </c>
      <c r="C5190" s="176" t="s">
        <v>51</v>
      </c>
      <c r="D5190" s="178">
        <v>5.76</v>
      </c>
    </row>
    <row r="5191" spans="1:4" x14ac:dyDescent="0.25">
      <c r="A5191" s="176" t="s">
        <v>57657</v>
      </c>
      <c r="B5191" s="176" t="s">
        <v>57658</v>
      </c>
      <c r="C5191" s="176" t="s">
        <v>51</v>
      </c>
      <c r="D5191" s="178">
        <v>5.49</v>
      </c>
    </row>
    <row r="5192" spans="1:4" x14ac:dyDescent="0.25">
      <c r="A5192" s="176" t="s">
        <v>57659</v>
      </c>
      <c r="B5192" s="176" t="s">
        <v>57660</v>
      </c>
      <c r="C5192" s="176" t="s">
        <v>51</v>
      </c>
      <c r="D5192" s="178">
        <v>5.49</v>
      </c>
    </row>
    <row r="5193" spans="1:4" x14ac:dyDescent="0.25">
      <c r="A5193" s="176" t="s">
        <v>57661</v>
      </c>
      <c r="B5193" s="176" t="s">
        <v>57662</v>
      </c>
      <c r="C5193" s="176" t="s">
        <v>51</v>
      </c>
      <c r="D5193" s="178">
        <v>5.49</v>
      </c>
    </row>
    <row r="5194" spans="1:4" x14ac:dyDescent="0.25">
      <c r="A5194" s="176" t="s">
        <v>57663</v>
      </c>
      <c r="B5194" s="176" t="s">
        <v>57664</v>
      </c>
      <c r="C5194" s="176" t="s">
        <v>51</v>
      </c>
      <c r="D5194" s="178">
        <v>5.49</v>
      </c>
    </row>
    <row r="5195" spans="1:4" x14ac:dyDescent="0.25">
      <c r="A5195" s="176" t="s">
        <v>57665</v>
      </c>
      <c r="B5195" s="176" t="s">
        <v>57666</v>
      </c>
      <c r="C5195" s="176" t="s">
        <v>51</v>
      </c>
      <c r="D5195" s="178">
        <v>6.1490999999999998</v>
      </c>
    </row>
    <row r="5196" spans="1:4" x14ac:dyDescent="0.25">
      <c r="A5196" s="176" t="s">
        <v>57667</v>
      </c>
      <c r="B5196" s="176" t="s">
        <v>57668</v>
      </c>
      <c r="C5196" s="176" t="s">
        <v>51</v>
      </c>
      <c r="D5196" s="178">
        <v>6.1490999999999998</v>
      </c>
    </row>
    <row r="5197" spans="1:4" x14ac:dyDescent="0.25">
      <c r="A5197" s="176" t="s">
        <v>57669</v>
      </c>
      <c r="B5197" s="176" t="s">
        <v>57670</v>
      </c>
      <c r="C5197" s="176" t="s">
        <v>51</v>
      </c>
      <c r="D5197" s="178">
        <v>5.8813000000000004</v>
      </c>
    </row>
    <row r="5198" spans="1:4" x14ac:dyDescent="0.25">
      <c r="A5198" s="176" t="s">
        <v>57671</v>
      </c>
      <c r="B5198" s="176" t="s">
        <v>57672</v>
      </c>
      <c r="C5198" s="176" t="s">
        <v>51</v>
      </c>
      <c r="D5198" s="178">
        <v>5.7576999999999998</v>
      </c>
    </row>
    <row r="5199" spans="1:4" x14ac:dyDescent="0.25">
      <c r="A5199" s="176" t="s">
        <v>57673</v>
      </c>
      <c r="B5199" s="176" t="s">
        <v>57674</v>
      </c>
      <c r="C5199" s="176" t="s">
        <v>51</v>
      </c>
      <c r="D5199" s="178">
        <v>5.7576999999999998</v>
      </c>
    </row>
    <row r="5200" spans="1:4" x14ac:dyDescent="0.25">
      <c r="A5200" s="176" t="s">
        <v>57675</v>
      </c>
      <c r="B5200" s="176" t="s">
        <v>57676</v>
      </c>
      <c r="C5200" s="176" t="s">
        <v>51</v>
      </c>
      <c r="D5200" s="178">
        <v>5.7576999999999998</v>
      </c>
    </row>
    <row r="5201" spans="1:4" x14ac:dyDescent="0.25">
      <c r="A5201" s="176" t="s">
        <v>57677</v>
      </c>
      <c r="B5201" s="176" t="s">
        <v>57678</v>
      </c>
      <c r="C5201" s="176" t="s">
        <v>51</v>
      </c>
      <c r="D5201" s="178">
        <v>5.7576999999999998</v>
      </c>
    </row>
    <row r="5202" spans="1:4" x14ac:dyDescent="0.25">
      <c r="A5202" s="176" t="s">
        <v>57679</v>
      </c>
      <c r="B5202" s="176" t="s">
        <v>57680</v>
      </c>
      <c r="C5202" s="176" t="s">
        <v>51</v>
      </c>
      <c r="D5202" s="178">
        <v>6.82</v>
      </c>
    </row>
    <row r="5203" spans="1:4" x14ac:dyDescent="0.25">
      <c r="A5203" s="176" t="s">
        <v>57681</v>
      </c>
      <c r="B5203" s="176" t="s">
        <v>57682</v>
      </c>
      <c r="C5203" s="176" t="s">
        <v>51</v>
      </c>
      <c r="D5203" s="178">
        <v>6.62</v>
      </c>
    </row>
    <row r="5204" spans="1:4" x14ac:dyDescent="0.25">
      <c r="A5204" s="176" t="s">
        <v>57683</v>
      </c>
      <c r="B5204" s="176" t="s">
        <v>57684</v>
      </c>
      <c r="C5204" s="176" t="s">
        <v>51</v>
      </c>
      <c r="D5204" s="178">
        <v>6.62</v>
      </c>
    </row>
    <row r="5205" spans="1:4" x14ac:dyDescent="0.25">
      <c r="A5205" s="176" t="s">
        <v>57685</v>
      </c>
      <c r="B5205" s="176" t="s">
        <v>57686</v>
      </c>
      <c r="C5205" s="176" t="s">
        <v>51</v>
      </c>
      <c r="D5205" s="178">
        <v>6.62</v>
      </c>
    </row>
    <row r="5206" spans="1:4" x14ac:dyDescent="0.25">
      <c r="A5206" s="176" t="s">
        <v>57070</v>
      </c>
      <c r="B5206" s="176" t="s">
        <v>57071</v>
      </c>
      <c r="C5206" s="176" t="s">
        <v>115</v>
      </c>
      <c r="D5206" s="178">
        <v>19322.39</v>
      </c>
    </row>
    <row r="5207" spans="1:4" x14ac:dyDescent="0.25">
      <c r="A5207" s="176" t="s">
        <v>57072</v>
      </c>
      <c r="B5207" s="176" t="s">
        <v>57073</v>
      </c>
      <c r="C5207" s="176" t="s">
        <v>115</v>
      </c>
      <c r="D5207" s="178">
        <v>37206.980000000003</v>
      </c>
    </row>
    <row r="5208" spans="1:4" x14ac:dyDescent="0.25">
      <c r="A5208" s="176" t="s">
        <v>57074</v>
      </c>
      <c r="B5208" s="176" t="s">
        <v>57075</v>
      </c>
      <c r="C5208" s="176" t="s">
        <v>115</v>
      </c>
      <c r="D5208" s="178">
        <v>38702.15</v>
      </c>
    </row>
    <row r="5209" spans="1:4" x14ac:dyDescent="0.25">
      <c r="A5209" s="176" t="s">
        <v>57076</v>
      </c>
      <c r="B5209" s="176" t="s">
        <v>57077</v>
      </c>
      <c r="C5209" s="176" t="s">
        <v>115</v>
      </c>
      <c r="D5209" s="178">
        <v>39861.56</v>
      </c>
    </row>
    <row r="5210" spans="1:4" x14ac:dyDescent="0.25">
      <c r="A5210" s="176" t="s">
        <v>57078</v>
      </c>
      <c r="B5210" s="176" t="s">
        <v>57079</v>
      </c>
      <c r="C5210" s="176" t="s">
        <v>115</v>
      </c>
      <c r="D5210" s="178">
        <v>41057.35</v>
      </c>
    </row>
    <row r="5211" spans="1:4" x14ac:dyDescent="0.25">
      <c r="A5211" s="176" t="s">
        <v>57080</v>
      </c>
      <c r="B5211" s="176" t="s">
        <v>57081</v>
      </c>
      <c r="C5211" s="176" t="s">
        <v>115</v>
      </c>
      <c r="D5211" s="178">
        <v>46756.82</v>
      </c>
    </row>
    <row r="5212" spans="1:4" x14ac:dyDescent="0.25">
      <c r="A5212" s="176" t="s">
        <v>57082</v>
      </c>
      <c r="B5212" s="176" t="s">
        <v>57083</v>
      </c>
      <c r="C5212" s="176" t="s">
        <v>115</v>
      </c>
      <c r="D5212" s="178">
        <v>54824.73</v>
      </c>
    </row>
    <row r="5213" spans="1:4" x14ac:dyDescent="0.25">
      <c r="A5213" s="176" t="s">
        <v>57084</v>
      </c>
      <c r="B5213" s="176" t="s">
        <v>57085</v>
      </c>
      <c r="C5213" s="176" t="s">
        <v>115</v>
      </c>
      <c r="D5213" s="178">
        <v>57566.96</v>
      </c>
    </row>
    <row r="5214" spans="1:4" x14ac:dyDescent="0.25">
      <c r="A5214" s="176" t="s">
        <v>57086</v>
      </c>
      <c r="B5214" s="176" t="s">
        <v>57087</v>
      </c>
      <c r="C5214" s="176" t="s">
        <v>115</v>
      </c>
      <c r="D5214" s="178">
        <v>59864.28</v>
      </c>
    </row>
    <row r="5215" spans="1:4" x14ac:dyDescent="0.25">
      <c r="A5215" s="176" t="s">
        <v>57088</v>
      </c>
      <c r="B5215" s="176" t="s">
        <v>57089</v>
      </c>
      <c r="C5215" s="176" t="s">
        <v>115</v>
      </c>
      <c r="D5215" s="178">
        <v>62245.95</v>
      </c>
    </row>
    <row r="5216" spans="1:4" x14ac:dyDescent="0.25">
      <c r="A5216" s="176" t="s">
        <v>57090</v>
      </c>
      <c r="B5216" s="176" t="s">
        <v>57091</v>
      </c>
      <c r="C5216" s="176" t="s">
        <v>115</v>
      </c>
      <c r="D5216" s="178">
        <v>65360.31</v>
      </c>
    </row>
    <row r="5217" spans="1:4" x14ac:dyDescent="0.25">
      <c r="A5217" s="176" t="s">
        <v>57092</v>
      </c>
      <c r="B5217" s="176" t="s">
        <v>57093</v>
      </c>
      <c r="C5217" s="176" t="s">
        <v>115</v>
      </c>
      <c r="D5217" s="178">
        <v>81249.289999999994</v>
      </c>
    </row>
    <row r="5218" spans="1:4" x14ac:dyDescent="0.25">
      <c r="A5218" s="176" t="s">
        <v>57094</v>
      </c>
      <c r="B5218" s="176" t="s">
        <v>57095</v>
      </c>
      <c r="C5218" s="176" t="s">
        <v>115</v>
      </c>
      <c r="D5218" s="178">
        <v>3320</v>
      </c>
    </row>
    <row r="5219" spans="1:4" x14ac:dyDescent="0.25">
      <c r="A5219" s="176" t="s">
        <v>57096</v>
      </c>
      <c r="B5219" s="176" t="s">
        <v>57097</v>
      </c>
      <c r="C5219" s="176" t="s">
        <v>115</v>
      </c>
      <c r="D5219" s="178">
        <v>4418.75</v>
      </c>
    </row>
    <row r="5220" spans="1:4" x14ac:dyDescent="0.25">
      <c r="A5220" s="176" t="s">
        <v>57098</v>
      </c>
      <c r="B5220" s="176" t="s">
        <v>57099</v>
      </c>
      <c r="C5220" s="176" t="s">
        <v>115</v>
      </c>
      <c r="D5220" s="178">
        <v>5430.26</v>
      </c>
    </row>
    <row r="5221" spans="1:4" x14ac:dyDescent="0.25">
      <c r="A5221" s="176" t="s">
        <v>57100</v>
      </c>
      <c r="B5221" s="176" t="s">
        <v>57101</v>
      </c>
      <c r="C5221" s="176" t="s">
        <v>115</v>
      </c>
      <c r="D5221" s="178">
        <v>3922</v>
      </c>
    </row>
    <row r="5222" spans="1:4" x14ac:dyDescent="0.25">
      <c r="A5222" s="176" t="s">
        <v>57102</v>
      </c>
      <c r="B5222" s="176" t="s">
        <v>57103</v>
      </c>
      <c r="C5222" s="176" t="s">
        <v>115</v>
      </c>
      <c r="D5222" s="178">
        <v>4070.74</v>
      </c>
    </row>
    <row r="5223" spans="1:4" x14ac:dyDescent="0.25">
      <c r="A5223" s="176" t="s">
        <v>57104</v>
      </c>
      <c r="B5223" s="176" t="s">
        <v>57105</v>
      </c>
      <c r="C5223" s="176" t="s">
        <v>115</v>
      </c>
      <c r="D5223" s="178">
        <v>5525</v>
      </c>
    </row>
    <row r="5224" spans="1:4" x14ac:dyDescent="0.25">
      <c r="A5224" s="176" t="s">
        <v>57106</v>
      </c>
      <c r="B5224" s="176" t="s">
        <v>57107</v>
      </c>
      <c r="C5224" s="176" t="s">
        <v>115</v>
      </c>
      <c r="D5224" s="178">
        <v>7010.42</v>
      </c>
    </row>
    <row r="5225" spans="1:4" x14ac:dyDescent="0.25">
      <c r="A5225" s="176" t="s">
        <v>57687</v>
      </c>
      <c r="B5225" s="176" t="s">
        <v>57688</v>
      </c>
      <c r="C5225" s="176" t="s">
        <v>115</v>
      </c>
      <c r="D5225" s="178">
        <v>13.65</v>
      </c>
    </row>
    <row r="5226" spans="1:4" x14ac:dyDescent="0.25">
      <c r="A5226" s="176" t="s">
        <v>57689</v>
      </c>
      <c r="B5226" s="176" t="s">
        <v>57690</v>
      </c>
      <c r="C5226" s="176" t="s">
        <v>115</v>
      </c>
      <c r="D5226" s="178">
        <v>18.54</v>
      </c>
    </row>
    <row r="5227" spans="1:4" x14ac:dyDescent="0.25">
      <c r="A5227" s="176" t="s">
        <v>57691</v>
      </c>
      <c r="B5227" s="176" t="s">
        <v>57692</v>
      </c>
      <c r="C5227" s="176" t="s">
        <v>115</v>
      </c>
      <c r="D5227" s="178">
        <v>19.25</v>
      </c>
    </row>
    <row r="5228" spans="1:4" x14ac:dyDescent="0.25">
      <c r="A5228" s="176" t="s">
        <v>57693</v>
      </c>
      <c r="B5228" s="176" t="s">
        <v>57694</v>
      </c>
      <c r="C5228" s="176" t="s">
        <v>115</v>
      </c>
      <c r="D5228" s="178">
        <v>29.53</v>
      </c>
    </row>
    <row r="5229" spans="1:4" x14ac:dyDescent="0.25">
      <c r="A5229" s="176" t="s">
        <v>57695</v>
      </c>
      <c r="B5229" s="176" t="s">
        <v>57696</v>
      </c>
      <c r="C5229" s="176" t="s">
        <v>115</v>
      </c>
      <c r="D5229" s="178">
        <v>35.020000000000003</v>
      </c>
    </row>
    <row r="5230" spans="1:4" x14ac:dyDescent="0.25">
      <c r="A5230" s="176" t="s">
        <v>57697</v>
      </c>
      <c r="B5230" s="176" t="s">
        <v>57698</v>
      </c>
      <c r="C5230" s="176" t="s">
        <v>115</v>
      </c>
      <c r="D5230" s="178">
        <v>29.07</v>
      </c>
    </row>
    <row r="5231" spans="1:4" x14ac:dyDescent="0.25">
      <c r="A5231" s="176" t="s">
        <v>57699</v>
      </c>
      <c r="B5231" s="176" t="s">
        <v>57700</v>
      </c>
      <c r="C5231" s="176" t="s">
        <v>115</v>
      </c>
      <c r="D5231" s="178">
        <v>30.69</v>
      </c>
    </row>
    <row r="5232" spans="1:4" x14ac:dyDescent="0.25">
      <c r="A5232" s="176" t="s">
        <v>57701</v>
      </c>
      <c r="B5232" s="176" t="s">
        <v>57702</v>
      </c>
      <c r="C5232" s="176" t="s">
        <v>115</v>
      </c>
      <c r="D5232" s="178">
        <v>33.78</v>
      </c>
    </row>
    <row r="5233" spans="1:4" x14ac:dyDescent="0.25">
      <c r="A5233" s="176" t="s">
        <v>57703</v>
      </c>
      <c r="B5233" s="176" t="s">
        <v>57704</v>
      </c>
      <c r="C5233" s="176" t="s">
        <v>115</v>
      </c>
      <c r="D5233" s="178">
        <v>37.549999999999997</v>
      </c>
    </row>
    <row r="5234" spans="1:4" x14ac:dyDescent="0.25">
      <c r="A5234" s="176" t="s">
        <v>57705</v>
      </c>
      <c r="B5234" s="176" t="s">
        <v>57706</v>
      </c>
      <c r="C5234" s="176" t="s">
        <v>115</v>
      </c>
      <c r="D5234" s="178">
        <v>49.47</v>
      </c>
    </row>
    <row r="5235" spans="1:4" x14ac:dyDescent="0.25">
      <c r="A5235" s="176" t="s">
        <v>57707</v>
      </c>
      <c r="B5235" s="176" t="s">
        <v>57708</v>
      </c>
      <c r="C5235" s="176" t="s">
        <v>115</v>
      </c>
      <c r="D5235" s="178">
        <v>65.25</v>
      </c>
    </row>
    <row r="5236" spans="1:4" x14ac:dyDescent="0.25">
      <c r="A5236" s="176" t="s">
        <v>57709</v>
      </c>
      <c r="B5236" s="176" t="s">
        <v>57710</v>
      </c>
      <c r="C5236" s="176" t="s">
        <v>115</v>
      </c>
      <c r="D5236" s="178">
        <v>57.35</v>
      </c>
    </row>
    <row r="5237" spans="1:4" x14ac:dyDescent="0.25">
      <c r="A5237" s="176" t="s">
        <v>57711</v>
      </c>
      <c r="B5237" s="176" t="s">
        <v>57712</v>
      </c>
      <c r="C5237" s="176" t="s">
        <v>115</v>
      </c>
      <c r="D5237" s="178">
        <v>113.04</v>
      </c>
    </row>
    <row r="5238" spans="1:4" x14ac:dyDescent="0.25">
      <c r="A5238" s="176" t="s">
        <v>57713</v>
      </c>
      <c r="B5238" s="176" t="s">
        <v>57714</v>
      </c>
      <c r="C5238" s="176" t="s">
        <v>51</v>
      </c>
      <c r="D5238" s="178">
        <v>114.33</v>
      </c>
    </row>
    <row r="5239" spans="1:4" x14ac:dyDescent="0.25">
      <c r="A5239" s="176" t="s">
        <v>57715</v>
      </c>
      <c r="B5239" s="176" t="s">
        <v>57716</v>
      </c>
      <c r="C5239" s="176" t="s">
        <v>115</v>
      </c>
      <c r="D5239" s="178">
        <v>323.12</v>
      </c>
    </row>
    <row r="5240" spans="1:4" x14ac:dyDescent="0.25">
      <c r="A5240" s="176" t="s">
        <v>57717</v>
      </c>
      <c r="B5240" s="176" t="s">
        <v>57718</v>
      </c>
      <c r="C5240" s="176" t="s">
        <v>115</v>
      </c>
      <c r="D5240" s="178">
        <v>7209.9</v>
      </c>
    </row>
    <row r="5241" spans="1:4" x14ac:dyDescent="0.25">
      <c r="A5241" s="176" t="s">
        <v>57719</v>
      </c>
      <c r="B5241" s="176" t="s">
        <v>57720</v>
      </c>
      <c r="C5241" s="176" t="s">
        <v>115</v>
      </c>
      <c r="D5241" s="178">
        <v>412.94</v>
      </c>
    </row>
    <row r="5242" spans="1:4" x14ac:dyDescent="0.25">
      <c r="A5242" s="176" t="s">
        <v>57721</v>
      </c>
      <c r="B5242" s="176" t="s">
        <v>57722</v>
      </c>
      <c r="C5242" s="176" t="s">
        <v>115</v>
      </c>
      <c r="D5242" s="178">
        <v>783.23</v>
      </c>
    </row>
    <row r="5243" spans="1:4" x14ac:dyDescent="0.25">
      <c r="A5243" s="176" t="s">
        <v>57723</v>
      </c>
      <c r="B5243" s="176" t="s">
        <v>57724</v>
      </c>
      <c r="C5243" s="176" t="s">
        <v>115</v>
      </c>
      <c r="D5243" s="178">
        <v>1139.1600000000001</v>
      </c>
    </row>
    <row r="5244" spans="1:4" x14ac:dyDescent="0.25">
      <c r="A5244" s="176" t="s">
        <v>57725</v>
      </c>
      <c r="B5244" s="176" t="s">
        <v>57726</v>
      </c>
      <c r="C5244" s="176" t="s">
        <v>115</v>
      </c>
      <c r="D5244" s="178">
        <v>1236</v>
      </c>
    </row>
    <row r="5245" spans="1:4" x14ac:dyDescent="0.25">
      <c r="A5245" s="176" t="s">
        <v>57727</v>
      </c>
      <c r="B5245" s="176" t="s">
        <v>57728</v>
      </c>
      <c r="C5245" s="176" t="s">
        <v>83</v>
      </c>
      <c r="D5245" s="178">
        <v>5.52</v>
      </c>
    </row>
    <row r="5246" spans="1:4" x14ac:dyDescent="0.25">
      <c r="A5246" s="176" t="s">
        <v>57729</v>
      </c>
      <c r="B5246" s="176" t="s">
        <v>57730</v>
      </c>
      <c r="C5246" s="176" t="s">
        <v>115</v>
      </c>
      <c r="D5246" s="178">
        <v>916.7</v>
      </c>
    </row>
    <row r="5247" spans="1:4" x14ac:dyDescent="0.25">
      <c r="A5247" s="176" t="s">
        <v>57731</v>
      </c>
      <c r="B5247" s="176" t="s">
        <v>57732</v>
      </c>
      <c r="C5247" s="176" t="s">
        <v>115</v>
      </c>
      <c r="D5247" s="178">
        <v>98425.93</v>
      </c>
    </row>
    <row r="5248" spans="1:4" x14ac:dyDescent="0.25">
      <c r="A5248" s="176" t="s">
        <v>57733</v>
      </c>
      <c r="B5248" s="176" t="s">
        <v>57734</v>
      </c>
      <c r="C5248" s="176" t="s">
        <v>115</v>
      </c>
      <c r="D5248" s="178">
        <v>33362.75</v>
      </c>
    </row>
    <row r="5249" spans="1:4" x14ac:dyDescent="0.25">
      <c r="A5249" s="176" t="s">
        <v>58315</v>
      </c>
      <c r="B5249" s="176" t="s">
        <v>58316</v>
      </c>
      <c r="C5249" s="176" t="s">
        <v>115</v>
      </c>
      <c r="D5249" s="178">
        <v>103</v>
      </c>
    </row>
    <row r="5250" spans="1:4" x14ac:dyDescent="0.25">
      <c r="A5250" s="176" t="s">
        <v>58801</v>
      </c>
      <c r="B5250" s="176" t="s">
        <v>58802</v>
      </c>
      <c r="C5250" s="176" t="s">
        <v>83</v>
      </c>
      <c r="D5250" s="178">
        <v>2.15</v>
      </c>
    </row>
    <row r="5251" spans="1:4" x14ac:dyDescent="0.25">
      <c r="A5251" s="176" t="s">
        <v>58803</v>
      </c>
      <c r="B5251" s="176" t="s">
        <v>58804</v>
      </c>
      <c r="C5251" s="176" t="s">
        <v>83</v>
      </c>
      <c r="D5251" s="178">
        <v>2.4700000000000002</v>
      </c>
    </row>
    <row r="5252" spans="1:4" x14ac:dyDescent="0.25">
      <c r="A5252" s="176" t="s">
        <v>58805</v>
      </c>
      <c r="B5252" s="176" t="s">
        <v>58806</v>
      </c>
      <c r="C5252" s="176" t="s">
        <v>83</v>
      </c>
      <c r="D5252" s="178">
        <v>3.81</v>
      </c>
    </row>
    <row r="5253" spans="1:4" x14ac:dyDescent="0.25">
      <c r="A5253" s="176" t="s">
        <v>58807</v>
      </c>
      <c r="B5253" s="176" t="s">
        <v>58808</v>
      </c>
      <c r="C5253" s="176" t="s">
        <v>115</v>
      </c>
      <c r="D5253" s="178">
        <v>5.22</v>
      </c>
    </row>
    <row r="5254" spans="1:4" x14ac:dyDescent="0.25">
      <c r="A5254" s="176" t="s">
        <v>58809</v>
      </c>
      <c r="B5254" s="176" t="s">
        <v>58810</v>
      </c>
      <c r="C5254" s="176" t="s">
        <v>115</v>
      </c>
      <c r="D5254" s="178">
        <v>7.59</v>
      </c>
    </row>
    <row r="5255" spans="1:4" x14ac:dyDescent="0.25">
      <c r="A5255" s="176" t="s">
        <v>58811</v>
      </c>
      <c r="B5255" s="176" t="s">
        <v>58812</v>
      </c>
      <c r="C5255" s="176" t="s">
        <v>115</v>
      </c>
      <c r="D5255" s="178">
        <v>42.8</v>
      </c>
    </row>
    <row r="5256" spans="1:4" x14ac:dyDescent="0.25">
      <c r="A5256" s="176" t="s">
        <v>58813</v>
      </c>
      <c r="B5256" s="176" t="s">
        <v>58814</v>
      </c>
      <c r="C5256" s="176" t="s">
        <v>115</v>
      </c>
      <c r="D5256" s="178">
        <v>53.89</v>
      </c>
    </row>
    <row r="5257" spans="1:4" x14ac:dyDescent="0.25">
      <c r="A5257" s="176" t="s">
        <v>59955</v>
      </c>
      <c r="B5257" s="176" t="s">
        <v>59956</v>
      </c>
      <c r="C5257" s="176" t="s">
        <v>322</v>
      </c>
      <c r="D5257" s="178">
        <v>160.41</v>
      </c>
    </row>
    <row r="5258" spans="1:4" x14ac:dyDescent="0.25">
      <c r="A5258" s="176" t="s">
        <v>59957</v>
      </c>
      <c r="B5258" s="176" t="s">
        <v>59958</v>
      </c>
      <c r="C5258" s="176" t="s">
        <v>322</v>
      </c>
      <c r="D5258" s="178">
        <v>70.040000000000006</v>
      </c>
    </row>
    <row r="5259" spans="1:4" x14ac:dyDescent="0.25">
      <c r="A5259" s="176" t="s">
        <v>59959</v>
      </c>
      <c r="B5259" s="176" t="s">
        <v>59960</v>
      </c>
      <c r="C5259" s="176" t="s">
        <v>115</v>
      </c>
      <c r="D5259" s="178">
        <v>544.53</v>
      </c>
    </row>
    <row r="5260" spans="1:4" x14ac:dyDescent="0.25">
      <c r="A5260" s="176" t="s">
        <v>59961</v>
      </c>
      <c r="B5260" s="176" t="s">
        <v>59962</v>
      </c>
      <c r="C5260" s="176" t="s">
        <v>115</v>
      </c>
      <c r="D5260" s="178">
        <v>648.79999999999995</v>
      </c>
    </row>
    <row r="5261" spans="1:4" x14ac:dyDescent="0.25">
      <c r="A5261" s="176" t="s">
        <v>59963</v>
      </c>
      <c r="B5261" s="176" t="s">
        <v>59964</v>
      </c>
      <c r="C5261" s="176" t="s">
        <v>115</v>
      </c>
      <c r="D5261" s="178">
        <v>728.07</v>
      </c>
    </row>
    <row r="5262" spans="1:4" x14ac:dyDescent="0.25">
      <c r="A5262" s="176" t="s">
        <v>59965</v>
      </c>
      <c r="B5262" s="176" t="s">
        <v>59966</v>
      </c>
      <c r="C5262" s="176" t="s">
        <v>115</v>
      </c>
      <c r="D5262" s="178">
        <v>877.96</v>
      </c>
    </row>
    <row r="5263" spans="1:4" x14ac:dyDescent="0.25">
      <c r="A5263" s="176" t="s">
        <v>59967</v>
      </c>
      <c r="B5263" s="176" t="s">
        <v>59968</v>
      </c>
      <c r="C5263" s="176" t="s">
        <v>932</v>
      </c>
      <c r="D5263" s="178">
        <v>20500</v>
      </c>
    </row>
    <row r="5264" spans="1:4" x14ac:dyDescent="0.25">
      <c r="A5264" s="176" t="s">
        <v>59969</v>
      </c>
      <c r="B5264" s="176" t="s">
        <v>59970</v>
      </c>
      <c r="C5264" s="176" t="s">
        <v>115</v>
      </c>
      <c r="D5264" s="178">
        <v>760</v>
      </c>
    </row>
    <row r="5265" spans="1:4" x14ac:dyDescent="0.25">
      <c r="A5265" s="176" t="s">
        <v>59971</v>
      </c>
      <c r="B5265" s="176" t="s">
        <v>59972</v>
      </c>
      <c r="C5265" s="176" t="s">
        <v>115</v>
      </c>
      <c r="D5265" s="178">
        <v>1391</v>
      </c>
    </row>
    <row r="5266" spans="1:4" x14ac:dyDescent="0.25">
      <c r="A5266" s="176" t="s">
        <v>59973</v>
      </c>
      <c r="B5266" s="176" t="s">
        <v>59974</v>
      </c>
      <c r="C5266" s="176" t="s">
        <v>115</v>
      </c>
      <c r="D5266" s="178">
        <v>1436.31</v>
      </c>
    </row>
    <row r="5267" spans="1:4" x14ac:dyDescent="0.25">
      <c r="A5267" s="176" t="s">
        <v>59975</v>
      </c>
      <c r="B5267" s="176" t="s">
        <v>59976</v>
      </c>
      <c r="C5267" s="176" t="s">
        <v>115</v>
      </c>
      <c r="D5267" s="178">
        <v>4340</v>
      </c>
    </row>
    <row r="5268" spans="1:4" x14ac:dyDescent="0.25">
      <c r="A5268" s="176" t="s">
        <v>59977</v>
      </c>
      <c r="B5268" s="176" t="s">
        <v>59978</v>
      </c>
      <c r="C5268" s="176" t="s">
        <v>115</v>
      </c>
      <c r="D5268" s="178">
        <v>5280</v>
      </c>
    </row>
    <row r="5269" spans="1:4" x14ac:dyDescent="0.25">
      <c r="A5269" s="176" t="s">
        <v>59979</v>
      </c>
      <c r="B5269" s="176" t="s">
        <v>59980</v>
      </c>
      <c r="C5269" s="176" t="s">
        <v>115</v>
      </c>
      <c r="D5269" s="178">
        <v>4800</v>
      </c>
    </row>
    <row r="5270" spans="1:4" x14ac:dyDescent="0.25">
      <c r="A5270" s="176" t="s">
        <v>59981</v>
      </c>
      <c r="B5270" s="176" t="s">
        <v>59982</v>
      </c>
      <c r="C5270" s="176" t="s">
        <v>115</v>
      </c>
      <c r="D5270" s="178">
        <v>5550</v>
      </c>
    </row>
    <row r="5271" spans="1:4" x14ac:dyDescent="0.25">
      <c r="A5271" s="176" t="s">
        <v>59983</v>
      </c>
      <c r="B5271" s="176" t="s">
        <v>59984</v>
      </c>
      <c r="C5271" s="176" t="s">
        <v>115</v>
      </c>
      <c r="D5271" s="178">
        <v>3983.63</v>
      </c>
    </row>
    <row r="5272" spans="1:4" x14ac:dyDescent="0.25">
      <c r="A5272" s="176" t="s">
        <v>59985</v>
      </c>
      <c r="B5272" s="176" t="s">
        <v>59986</v>
      </c>
      <c r="C5272" s="176" t="s">
        <v>115</v>
      </c>
      <c r="D5272" s="178">
        <v>5100</v>
      </c>
    </row>
    <row r="5273" spans="1:4" x14ac:dyDescent="0.25">
      <c r="A5273" s="176" t="s">
        <v>59987</v>
      </c>
      <c r="B5273" s="176" t="s">
        <v>59988</v>
      </c>
      <c r="C5273" s="176" t="s">
        <v>115</v>
      </c>
      <c r="D5273" s="178">
        <v>5249.93</v>
      </c>
    </row>
    <row r="5274" spans="1:4" x14ac:dyDescent="0.25">
      <c r="A5274" s="176" t="s">
        <v>59989</v>
      </c>
      <c r="B5274" s="176" t="s">
        <v>59990</v>
      </c>
      <c r="C5274" s="176" t="s">
        <v>115</v>
      </c>
      <c r="D5274" s="178">
        <v>5905.64</v>
      </c>
    </row>
    <row r="5275" spans="1:4" x14ac:dyDescent="0.25">
      <c r="A5275" s="176" t="s">
        <v>59991</v>
      </c>
      <c r="B5275" s="176" t="s">
        <v>59992</v>
      </c>
      <c r="C5275" s="176" t="s">
        <v>115</v>
      </c>
      <c r="D5275" s="178">
        <v>1253.51</v>
      </c>
    </row>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E10285"/>
  <sheetViews>
    <sheetView workbookViewId="0">
      <pane xSplit="3" ySplit="1" topLeftCell="D9371" activePane="bottomRight" state="frozen"/>
      <selection sqref="A1:J1"/>
      <selection pane="topRight" sqref="A1:J1"/>
      <selection pane="bottomLeft" sqref="A1:J1"/>
      <selection pane="bottomRight" activeCell="B9396" sqref="B9396"/>
    </sheetView>
  </sheetViews>
  <sheetFormatPr defaultColWidth="8.75" defaultRowHeight="15" x14ac:dyDescent="0.25"/>
  <cols>
    <col min="1" max="1" width="15.75" style="175" customWidth="1"/>
    <col min="2" max="2" width="100.625" style="175" customWidth="1"/>
    <col min="3" max="3" width="9.75" style="175" customWidth="1"/>
    <col min="4" max="5" width="15.75" style="175" customWidth="1"/>
    <col min="6" max="16384" width="8.75" style="175"/>
  </cols>
  <sheetData>
    <row r="1" spans="1:5" ht="25.5" x14ac:dyDescent="0.25">
      <c r="A1" s="179" t="s">
        <v>33802</v>
      </c>
      <c r="B1" s="179" t="s">
        <v>5</v>
      </c>
      <c r="C1" s="179" t="s">
        <v>33803</v>
      </c>
      <c r="D1" s="179" t="s">
        <v>52106</v>
      </c>
      <c r="E1" s="179" t="s">
        <v>57735</v>
      </c>
    </row>
    <row r="2" spans="1:5" x14ac:dyDescent="0.25">
      <c r="A2" s="180">
        <v>104658</v>
      </c>
      <c r="B2" s="181" t="s">
        <v>33804</v>
      </c>
      <c r="C2" s="180" t="s">
        <v>322</v>
      </c>
      <c r="D2" s="182">
        <v>186.1</v>
      </c>
      <c r="E2" s="182">
        <v>199.12</v>
      </c>
    </row>
    <row r="3" spans="1:5" x14ac:dyDescent="0.25">
      <c r="A3" s="180">
        <v>105002</v>
      </c>
      <c r="B3" s="181" t="s">
        <v>33805</v>
      </c>
      <c r="C3" s="180" t="s">
        <v>115</v>
      </c>
      <c r="D3" s="182">
        <v>849.62</v>
      </c>
      <c r="E3" s="182">
        <v>796.18</v>
      </c>
    </row>
    <row r="4" spans="1:5" x14ac:dyDescent="0.25">
      <c r="A4" s="180">
        <v>105004</v>
      </c>
      <c r="B4" s="181" t="s">
        <v>33806</v>
      </c>
      <c r="C4" s="180" t="s">
        <v>322</v>
      </c>
      <c r="D4" s="182">
        <v>144.88999999999999</v>
      </c>
      <c r="E4" s="182">
        <v>134.84</v>
      </c>
    </row>
    <row r="5" spans="1:5" x14ac:dyDescent="0.25">
      <c r="A5" s="180">
        <v>105003</v>
      </c>
      <c r="B5" s="181" t="s">
        <v>33807</v>
      </c>
      <c r="C5" s="180" t="s">
        <v>115</v>
      </c>
      <c r="D5" s="182">
        <v>1473.22</v>
      </c>
      <c r="E5" s="182">
        <v>1367.89</v>
      </c>
    </row>
    <row r="6" spans="1:5" x14ac:dyDescent="0.25">
      <c r="A6" s="180">
        <v>105005</v>
      </c>
      <c r="B6" s="181" t="s">
        <v>33808</v>
      </c>
      <c r="C6" s="180" t="s">
        <v>322</v>
      </c>
      <c r="D6" s="182">
        <v>260.36</v>
      </c>
      <c r="E6" s="182">
        <v>240.69</v>
      </c>
    </row>
    <row r="7" spans="1:5" x14ac:dyDescent="0.25">
      <c r="A7" s="180">
        <v>105006</v>
      </c>
      <c r="B7" s="181" t="s">
        <v>33809</v>
      </c>
      <c r="C7" s="180" t="s">
        <v>115</v>
      </c>
      <c r="D7" s="182">
        <v>0</v>
      </c>
      <c r="E7" s="182">
        <v>0</v>
      </c>
    </row>
    <row r="8" spans="1:5" x14ac:dyDescent="0.25">
      <c r="A8" s="180">
        <v>104999</v>
      </c>
      <c r="B8" s="181" t="s">
        <v>33810</v>
      </c>
      <c r="C8" s="180" t="s">
        <v>115</v>
      </c>
      <c r="D8" s="182">
        <v>0</v>
      </c>
      <c r="E8" s="182">
        <v>0</v>
      </c>
    </row>
    <row r="9" spans="1:5" x14ac:dyDescent="0.25">
      <c r="A9" s="180">
        <v>105000</v>
      </c>
      <c r="B9" s="181" t="s">
        <v>33811</v>
      </c>
      <c r="C9" s="180" t="s">
        <v>83</v>
      </c>
      <c r="D9" s="182">
        <v>1376.07</v>
      </c>
      <c r="E9" s="182">
        <v>1324.85</v>
      </c>
    </row>
    <row r="10" spans="1:5" x14ac:dyDescent="0.25">
      <c r="A10" s="180">
        <v>105001</v>
      </c>
      <c r="B10" s="181" t="s">
        <v>33812</v>
      </c>
      <c r="C10" s="180" t="s">
        <v>83</v>
      </c>
      <c r="D10" s="182">
        <v>1412.85</v>
      </c>
      <c r="E10" s="182">
        <v>1355.93</v>
      </c>
    </row>
    <row r="11" spans="1:5" x14ac:dyDescent="0.25">
      <c r="A11" s="180">
        <v>89306</v>
      </c>
      <c r="B11" s="181" t="s">
        <v>33813</v>
      </c>
      <c r="C11" s="180" t="s">
        <v>322</v>
      </c>
      <c r="D11" s="182">
        <v>120.86</v>
      </c>
      <c r="E11" s="182">
        <v>109.04</v>
      </c>
    </row>
    <row r="12" spans="1:5" x14ac:dyDescent="0.25">
      <c r="A12" s="180">
        <v>89307</v>
      </c>
      <c r="B12" s="181" t="s">
        <v>33814</v>
      </c>
      <c r="C12" s="180" t="s">
        <v>322</v>
      </c>
      <c r="D12" s="182">
        <v>124.09</v>
      </c>
      <c r="E12" s="182">
        <v>112.25</v>
      </c>
    </row>
    <row r="13" spans="1:5" x14ac:dyDescent="0.25">
      <c r="A13" s="180">
        <v>89290</v>
      </c>
      <c r="B13" s="181" t="s">
        <v>33815</v>
      </c>
      <c r="C13" s="180" t="s">
        <v>322</v>
      </c>
      <c r="D13" s="182">
        <v>98.23</v>
      </c>
      <c r="E13" s="182">
        <v>88.7</v>
      </c>
    </row>
    <row r="14" spans="1:5" x14ac:dyDescent="0.25">
      <c r="A14" s="180">
        <v>89291</v>
      </c>
      <c r="B14" s="181" t="s">
        <v>33816</v>
      </c>
      <c r="C14" s="180" t="s">
        <v>322</v>
      </c>
      <c r="D14" s="182">
        <v>100.64</v>
      </c>
      <c r="E14" s="182">
        <v>91.09</v>
      </c>
    </row>
    <row r="15" spans="1:5" x14ac:dyDescent="0.25">
      <c r="A15" s="180">
        <v>89298</v>
      </c>
      <c r="B15" s="181" t="s">
        <v>33817</v>
      </c>
      <c r="C15" s="180" t="s">
        <v>322</v>
      </c>
      <c r="D15" s="182">
        <v>102.3</v>
      </c>
      <c r="E15" s="182">
        <v>92.4</v>
      </c>
    </row>
    <row r="16" spans="1:5" x14ac:dyDescent="0.25">
      <c r="A16" s="180">
        <v>89299</v>
      </c>
      <c r="B16" s="181" t="s">
        <v>33818</v>
      </c>
      <c r="C16" s="180" t="s">
        <v>322</v>
      </c>
      <c r="D16" s="182">
        <v>105.19</v>
      </c>
      <c r="E16" s="182">
        <v>95.27</v>
      </c>
    </row>
    <row r="17" spans="1:5" x14ac:dyDescent="0.25">
      <c r="A17" s="180">
        <v>89282</v>
      </c>
      <c r="B17" s="181" t="s">
        <v>33819</v>
      </c>
      <c r="C17" s="180" t="s">
        <v>322</v>
      </c>
      <c r="D17" s="182">
        <v>86.52</v>
      </c>
      <c r="E17" s="182">
        <v>78.23</v>
      </c>
    </row>
    <row r="18" spans="1:5" x14ac:dyDescent="0.25">
      <c r="A18" s="180">
        <v>89283</v>
      </c>
      <c r="B18" s="181" t="s">
        <v>33820</v>
      </c>
      <c r="C18" s="180" t="s">
        <v>322</v>
      </c>
      <c r="D18" s="182">
        <v>88.69</v>
      </c>
      <c r="E18" s="182">
        <v>80.38</v>
      </c>
    </row>
    <row r="19" spans="1:5" x14ac:dyDescent="0.25">
      <c r="A19" s="180">
        <v>89480</v>
      </c>
      <c r="B19" s="181" t="s">
        <v>33821</v>
      </c>
      <c r="C19" s="180" t="s">
        <v>322</v>
      </c>
      <c r="D19" s="182">
        <v>172.12</v>
      </c>
      <c r="E19" s="182">
        <v>173.03</v>
      </c>
    </row>
    <row r="20" spans="1:5" x14ac:dyDescent="0.25">
      <c r="A20" s="180">
        <v>89464</v>
      </c>
      <c r="B20" s="181" t="s">
        <v>33822</v>
      </c>
      <c r="C20" s="180" t="s">
        <v>322</v>
      </c>
      <c r="D20" s="182">
        <v>144.28</v>
      </c>
      <c r="E20" s="182">
        <v>147.59</v>
      </c>
    </row>
    <row r="21" spans="1:5" x14ac:dyDescent="0.25">
      <c r="A21" s="180">
        <v>89478</v>
      </c>
      <c r="B21" s="181" t="s">
        <v>33823</v>
      </c>
      <c r="C21" s="180" t="s">
        <v>322</v>
      </c>
      <c r="D21" s="182">
        <v>151.24</v>
      </c>
      <c r="E21" s="182">
        <v>150.59</v>
      </c>
    </row>
    <row r="22" spans="1:5" x14ac:dyDescent="0.25">
      <c r="A22" s="180">
        <v>89462</v>
      </c>
      <c r="B22" s="181" t="s">
        <v>33824</v>
      </c>
      <c r="C22" s="180" t="s">
        <v>322</v>
      </c>
      <c r="D22" s="182">
        <v>124.69</v>
      </c>
      <c r="E22" s="182">
        <v>126.48</v>
      </c>
    </row>
    <row r="23" spans="1:5" x14ac:dyDescent="0.25">
      <c r="A23" s="180">
        <v>104444</v>
      </c>
      <c r="B23" s="181" t="s">
        <v>33825</v>
      </c>
      <c r="C23" s="180" t="s">
        <v>322</v>
      </c>
      <c r="D23" s="182">
        <v>0</v>
      </c>
      <c r="E23" s="182">
        <v>0</v>
      </c>
    </row>
    <row r="24" spans="1:5" x14ac:dyDescent="0.25">
      <c r="A24" s="180">
        <v>104442</v>
      </c>
      <c r="B24" s="181" t="s">
        <v>33826</v>
      </c>
      <c r="C24" s="180" t="s">
        <v>322</v>
      </c>
      <c r="D24" s="182">
        <v>0</v>
      </c>
      <c r="E24" s="182">
        <v>0</v>
      </c>
    </row>
    <row r="25" spans="1:5" x14ac:dyDescent="0.25">
      <c r="A25" s="180">
        <v>89472</v>
      </c>
      <c r="B25" s="181" t="s">
        <v>33827</v>
      </c>
      <c r="C25" s="180" t="s">
        <v>322</v>
      </c>
      <c r="D25" s="182">
        <v>126.02</v>
      </c>
      <c r="E25" s="182">
        <v>128.66999999999999</v>
      </c>
    </row>
    <row r="26" spans="1:5" x14ac:dyDescent="0.25">
      <c r="A26" s="180">
        <v>89455</v>
      </c>
      <c r="B26" s="181" t="s">
        <v>33828</v>
      </c>
      <c r="C26" s="180" t="s">
        <v>322</v>
      </c>
      <c r="D26" s="182">
        <v>108.85</v>
      </c>
      <c r="E26" s="182">
        <v>112.97</v>
      </c>
    </row>
    <row r="27" spans="1:5" x14ac:dyDescent="0.25">
      <c r="A27" s="180">
        <v>89470</v>
      </c>
      <c r="B27" s="181" t="s">
        <v>33829</v>
      </c>
      <c r="C27" s="180" t="s">
        <v>322</v>
      </c>
      <c r="D27" s="182">
        <v>107.61</v>
      </c>
      <c r="E27" s="182">
        <v>108.36</v>
      </c>
    </row>
    <row r="28" spans="1:5" x14ac:dyDescent="0.25">
      <c r="A28" s="180">
        <v>89453</v>
      </c>
      <c r="B28" s="181" t="s">
        <v>33830</v>
      </c>
      <c r="C28" s="180" t="s">
        <v>322</v>
      </c>
      <c r="D28" s="182">
        <v>91.75</v>
      </c>
      <c r="E28" s="182">
        <v>94</v>
      </c>
    </row>
    <row r="29" spans="1:5" x14ac:dyDescent="0.25">
      <c r="A29" s="180">
        <v>104443</v>
      </c>
      <c r="B29" s="181" t="s">
        <v>33831</v>
      </c>
      <c r="C29" s="180" t="s">
        <v>322</v>
      </c>
      <c r="D29" s="182">
        <v>0</v>
      </c>
      <c r="E29" s="182">
        <v>0</v>
      </c>
    </row>
    <row r="30" spans="1:5" x14ac:dyDescent="0.25">
      <c r="A30" s="180">
        <v>104441</v>
      </c>
      <c r="B30" s="181" t="s">
        <v>33832</v>
      </c>
      <c r="C30" s="180" t="s">
        <v>322</v>
      </c>
      <c r="D30" s="182">
        <v>0</v>
      </c>
      <c r="E30" s="182">
        <v>0</v>
      </c>
    </row>
    <row r="31" spans="1:5" x14ac:dyDescent="0.25">
      <c r="A31" s="180">
        <v>103354</v>
      </c>
      <c r="B31" s="181" t="s">
        <v>33833</v>
      </c>
      <c r="C31" s="180" t="s">
        <v>322</v>
      </c>
      <c r="D31" s="182">
        <v>115.69</v>
      </c>
      <c r="E31" s="182">
        <v>103.83</v>
      </c>
    </row>
    <row r="32" spans="1:5" x14ac:dyDescent="0.25">
      <c r="A32" s="180">
        <v>103355</v>
      </c>
      <c r="B32" s="181" t="s">
        <v>33834</v>
      </c>
      <c r="C32" s="180" t="s">
        <v>322</v>
      </c>
      <c r="D32" s="182">
        <v>117.6</v>
      </c>
      <c r="E32" s="182">
        <v>105.72</v>
      </c>
    </row>
    <row r="33" spans="1:5" x14ac:dyDescent="0.25">
      <c r="A33" s="180">
        <v>103330</v>
      </c>
      <c r="B33" s="181" t="s">
        <v>33835</v>
      </c>
      <c r="C33" s="180" t="s">
        <v>322</v>
      </c>
      <c r="D33" s="182">
        <v>105.99</v>
      </c>
      <c r="E33" s="182">
        <v>95.2</v>
      </c>
    </row>
    <row r="34" spans="1:5" x14ac:dyDescent="0.25">
      <c r="A34" s="180">
        <v>103331</v>
      </c>
      <c r="B34" s="181" t="s">
        <v>33836</v>
      </c>
      <c r="C34" s="180" t="s">
        <v>322</v>
      </c>
      <c r="D34" s="182">
        <v>107.78</v>
      </c>
      <c r="E34" s="182">
        <v>96.98</v>
      </c>
    </row>
    <row r="35" spans="1:5" x14ac:dyDescent="0.25">
      <c r="A35" s="180">
        <v>103358</v>
      </c>
      <c r="B35" s="181" t="s">
        <v>33837</v>
      </c>
      <c r="C35" s="180" t="s">
        <v>322</v>
      </c>
      <c r="D35" s="182">
        <v>88.72</v>
      </c>
      <c r="E35" s="182">
        <v>79.819999999999993</v>
      </c>
    </row>
    <row r="36" spans="1:5" x14ac:dyDescent="0.25">
      <c r="A36" s="180">
        <v>103359</v>
      </c>
      <c r="B36" s="181" t="s">
        <v>33838</v>
      </c>
      <c r="C36" s="180" t="s">
        <v>322</v>
      </c>
      <c r="D36" s="182">
        <v>90.24</v>
      </c>
      <c r="E36" s="182">
        <v>81.33</v>
      </c>
    </row>
    <row r="37" spans="1:5" x14ac:dyDescent="0.25">
      <c r="A37" s="180">
        <v>103366</v>
      </c>
      <c r="B37" s="181" t="s">
        <v>33839</v>
      </c>
      <c r="C37" s="180" t="s">
        <v>322</v>
      </c>
      <c r="D37" s="182">
        <v>76.3</v>
      </c>
      <c r="E37" s="182">
        <v>68.650000000000006</v>
      </c>
    </row>
    <row r="38" spans="1:5" x14ac:dyDescent="0.25">
      <c r="A38" s="180">
        <v>103367</v>
      </c>
      <c r="B38" s="181" t="s">
        <v>33840</v>
      </c>
      <c r="C38" s="180" t="s">
        <v>322</v>
      </c>
      <c r="D38" s="182">
        <v>77.680000000000007</v>
      </c>
      <c r="E38" s="182">
        <v>70.010000000000005</v>
      </c>
    </row>
    <row r="39" spans="1:5" x14ac:dyDescent="0.25">
      <c r="A39" s="180">
        <v>103360</v>
      </c>
      <c r="B39" s="181" t="s">
        <v>33841</v>
      </c>
      <c r="C39" s="180" t="s">
        <v>322</v>
      </c>
      <c r="D39" s="182">
        <v>103.73</v>
      </c>
      <c r="E39" s="182">
        <v>93.48</v>
      </c>
    </row>
    <row r="40" spans="1:5" x14ac:dyDescent="0.25">
      <c r="A40" s="180">
        <v>103361</v>
      </c>
      <c r="B40" s="181" t="s">
        <v>33842</v>
      </c>
      <c r="C40" s="180" t="s">
        <v>322</v>
      </c>
      <c r="D40" s="182">
        <v>105.65</v>
      </c>
      <c r="E40" s="182">
        <v>95.39</v>
      </c>
    </row>
    <row r="41" spans="1:5" x14ac:dyDescent="0.25">
      <c r="A41" s="180">
        <v>103368</v>
      </c>
      <c r="B41" s="181" t="s">
        <v>33843</v>
      </c>
      <c r="C41" s="180" t="s">
        <v>322</v>
      </c>
      <c r="D41" s="182">
        <v>86.72</v>
      </c>
      <c r="E41" s="182">
        <v>78.069999999999993</v>
      </c>
    </row>
    <row r="42" spans="1:5" x14ac:dyDescent="0.25">
      <c r="A42" s="180">
        <v>103369</v>
      </c>
      <c r="B42" s="181" t="s">
        <v>33844</v>
      </c>
      <c r="C42" s="180" t="s">
        <v>322</v>
      </c>
      <c r="D42" s="182">
        <v>88.46</v>
      </c>
      <c r="E42" s="182">
        <v>79.790000000000006</v>
      </c>
    </row>
    <row r="43" spans="1:5" x14ac:dyDescent="0.25">
      <c r="A43" s="180">
        <v>103334</v>
      </c>
      <c r="B43" s="181" t="s">
        <v>33845</v>
      </c>
      <c r="C43" s="180" t="s">
        <v>322</v>
      </c>
      <c r="D43" s="182">
        <v>188.8</v>
      </c>
      <c r="E43" s="182">
        <v>169.52</v>
      </c>
    </row>
    <row r="44" spans="1:5" x14ac:dyDescent="0.25">
      <c r="A44" s="180">
        <v>103335</v>
      </c>
      <c r="B44" s="181" t="s">
        <v>33846</v>
      </c>
      <c r="C44" s="180" t="s">
        <v>322</v>
      </c>
      <c r="D44" s="182">
        <v>192.16</v>
      </c>
      <c r="E44" s="182">
        <v>172.84</v>
      </c>
    </row>
    <row r="45" spans="1:5" x14ac:dyDescent="0.25">
      <c r="A45" s="180">
        <v>103362</v>
      </c>
      <c r="B45" s="181" t="s">
        <v>33847</v>
      </c>
      <c r="C45" s="180" t="s">
        <v>322</v>
      </c>
      <c r="D45" s="182">
        <v>124.76</v>
      </c>
      <c r="E45" s="182">
        <v>112.6</v>
      </c>
    </row>
    <row r="46" spans="1:5" x14ac:dyDescent="0.25">
      <c r="A46" s="180">
        <v>103363</v>
      </c>
      <c r="B46" s="181" t="s">
        <v>33848</v>
      </c>
      <c r="C46" s="180" t="s">
        <v>322</v>
      </c>
      <c r="D46" s="182">
        <v>126.92</v>
      </c>
      <c r="E46" s="182">
        <v>114.74</v>
      </c>
    </row>
    <row r="47" spans="1:5" x14ac:dyDescent="0.25">
      <c r="A47" s="180">
        <v>103370</v>
      </c>
      <c r="B47" s="181" t="s">
        <v>33849</v>
      </c>
      <c r="C47" s="180" t="s">
        <v>322</v>
      </c>
      <c r="D47" s="182">
        <v>108.09</v>
      </c>
      <c r="E47" s="182">
        <v>97.66</v>
      </c>
    </row>
    <row r="48" spans="1:5" x14ac:dyDescent="0.25">
      <c r="A48" s="180">
        <v>103371</v>
      </c>
      <c r="B48" s="181" t="s">
        <v>33850</v>
      </c>
      <c r="C48" s="180" t="s">
        <v>322</v>
      </c>
      <c r="D48" s="182">
        <v>110.05</v>
      </c>
      <c r="E48" s="182">
        <v>99.6</v>
      </c>
    </row>
    <row r="49" spans="1:5" x14ac:dyDescent="0.25">
      <c r="A49" s="180">
        <v>103332</v>
      </c>
      <c r="B49" s="181" t="s">
        <v>33851</v>
      </c>
      <c r="C49" s="180" t="s">
        <v>322</v>
      </c>
      <c r="D49" s="182">
        <v>161.18</v>
      </c>
      <c r="E49" s="182">
        <v>144.82</v>
      </c>
    </row>
    <row r="50" spans="1:5" x14ac:dyDescent="0.25">
      <c r="A50" s="180">
        <v>103333</v>
      </c>
      <c r="B50" s="181" t="s">
        <v>33852</v>
      </c>
      <c r="C50" s="180" t="s">
        <v>322</v>
      </c>
      <c r="D50" s="182">
        <v>163.1</v>
      </c>
      <c r="E50" s="182">
        <v>146.72999999999999</v>
      </c>
    </row>
    <row r="51" spans="1:5" x14ac:dyDescent="0.25">
      <c r="A51" s="180">
        <v>103352</v>
      </c>
      <c r="B51" s="181" t="s">
        <v>33853</v>
      </c>
      <c r="C51" s="180" t="s">
        <v>322</v>
      </c>
      <c r="D51" s="182">
        <v>136.91999999999999</v>
      </c>
      <c r="E51" s="182">
        <v>123.17</v>
      </c>
    </row>
    <row r="52" spans="1:5" x14ac:dyDescent="0.25">
      <c r="A52" s="180">
        <v>103353</v>
      </c>
      <c r="B52" s="181" t="s">
        <v>33854</v>
      </c>
      <c r="C52" s="180" t="s">
        <v>322</v>
      </c>
      <c r="D52" s="182">
        <v>138.69999999999999</v>
      </c>
      <c r="E52" s="182">
        <v>124.93</v>
      </c>
    </row>
    <row r="53" spans="1:5" x14ac:dyDescent="0.25">
      <c r="A53" s="180">
        <v>103328</v>
      </c>
      <c r="B53" s="181" t="s">
        <v>33855</v>
      </c>
      <c r="C53" s="180" t="s">
        <v>322</v>
      </c>
      <c r="D53" s="182">
        <v>124.73</v>
      </c>
      <c r="E53" s="182">
        <v>112.32</v>
      </c>
    </row>
    <row r="54" spans="1:5" x14ac:dyDescent="0.25">
      <c r="A54" s="180">
        <v>103329</v>
      </c>
      <c r="B54" s="181" t="s">
        <v>33856</v>
      </c>
      <c r="C54" s="180" t="s">
        <v>322</v>
      </c>
      <c r="D54" s="182">
        <v>126.4</v>
      </c>
      <c r="E54" s="182">
        <v>113.97</v>
      </c>
    </row>
    <row r="55" spans="1:5" x14ac:dyDescent="0.25">
      <c r="A55" s="180">
        <v>103356</v>
      </c>
      <c r="B55" s="181" t="s">
        <v>33857</v>
      </c>
      <c r="C55" s="180" t="s">
        <v>322</v>
      </c>
      <c r="D55" s="182">
        <v>76.680000000000007</v>
      </c>
      <c r="E55" s="182">
        <v>69.239999999999995</v>
      </c>
    </row>
    <row r="56" spans="1:5" x14ac:dyDescent="0.25">
      <c r="A56" s="180">
        <v>103357</v>
      </c>
      <c r="B56" s="181" t="s">
        <v>33858</v>
      </c>
      <c r="C56" s="180" t="s">
        <v>322</v>
      </c>
      <c r="D56" s="182">
        <v>78.099999999999994</v>
      </c>
      <c r="E56" s="182">
        <v>70.63</v>
      </c>
    </row>
    <row r="57" spans="1:5" x14ac:dyDescent="0.25">
      <c r="A57" s="180">
        <v>103364</v>
      </c>
      <c r="B57" s="181" t="s">
        <v>33859</v>
      </c>
      <c r="C57" s="180" t="s">
        <v>322</v>
      </c>
      <c r="D57" s="182">
        <v>63.28</v>
      </c>
      <c r="E57" s="182">
        <v>57.08</v>
      </c>
    </row>
    <row r="58" spans="1:5" x14ac:dyDescent="0.25">
      <c r="A58" s="180">
        <v>103365</v>
      </c>
      <c r="B58" s="181" t="s">
        <v>33860</v>
      </c>
      <c r="C58" s="180" t="s">
        <v>322</v>
      </c>
      <c r="D58" s="182">
        <v>64.2</v>
      </c>
      <c r="E58" s="182">
        <v>58.12</v>
      </c>
    </row>
    <row r="59" spans="1:5" x14ac:dyDescent="0.25">
      <c r="A59" s="180">
        <v>103350</v>
      </c>
      <c r="B59" s="181" t="s">
        <v>33861</v>
      </c>
      <c r="C59" s="180" t="s">
        <v>322</v>
      </c>
      <c r="D59" s="182">
        <v>231.99</v>
      </c>
      <c r="E59" s="182">
        <v>208.66</v>
      </c>
    </row>
    <row r="60" spans="1:5" x14ac:dyDescent="0.25">
      <c r="A60" s="180">
        <v>103351</v>
      </c>
      <c r="B60" s="181" t="s">
        <v>33862</v>
      </c>
      <c r="C60" s="180" t="s">
        <v>322</v>
      </c>
      <c r="D60" s="182">
        <v>234.45</v>
      </c>
      <c r="E60" s="182">
        <v>211.1</v>
      </c>
    </row>
    <row r="61" spans="1:5" x14ac:dyDescent="0.25">
      <c r="A61" s="180">
        <v>103344</v>
      </c>
      <c r="B61" s="181" t="s">
        <v>33863</v>
      </c>
      <c r="C61" s="180" t="s">
        <v>322</v>
      </c>
      <c r="D61" s="182">
        <v>102.58</v>
      </c>
      <c r="E61" s="182">
        <v>92.36</v>
      </c>
    </row>
    <row r="62" spans="1:5" x14ac:dyDescent="0.25">
      <c r="A62" s="180">
        <v>103345</v>
      </c>
      <c r="B62" s="181" t="s">
        <v>33864</v>
      </c>
      <c r="C62" s="180" t="s">
        <v>322</v>
      </c>
      <c r="D62" s="182">
        <v>104.82</v>
      </c>
      <c r="E62" s="182">
        <v>94.58</v>
      </c>
    </row>
    <row r="63" spans="1:5" x14ac:dyDescent="0.25">
      <c r="A63" s="180">
        <v>103348</v>
      </c>
      <c r="B63" s="181" t="s">
        <v>33865</v>
      </c>
      <c r="C63" s="180" t="s">
        <v>322</v>
      </c>
      <c r="D63" s="182">
        <v>85.49</v>
      </c>
      <c r="E63" s="182">
        <v>77.09</v>
      </c>
    </row>
    <row r="64" spans="1:5" x14ac:dyDescent="0.25">
      <c r="A64" s="180">
        <v>103349</v>
      </c>
      <c r="B64" s="181" t="s">
        <v>33866</v>
      </c>
      <c r="C64" s="180" t="s">
        <v>322</v>
      </c>
      <c r="D64" s="182">
        <v>87.52</v>
      </c>
      <c r="E64" s="182">
        <v>79.11</v>
      </c>
    </row>
    <row r="65" spans="1:5" x14ac:dyDescent="0.25">
      <c r="A65" s="180">
        <v>103346</v>
      </c>
      <c r="B65" s="181" t="s">
        <v>33867</v>
      </c>
      <c r="C65" s="180" t="s">
        <v>322</v>
      </c>
      <c r="D65" s="182">
        <v>114.71</v>
      </c>
      <c r="E65" s="182">
        <v>103.45</v>
      </c>
    </row>
    <row r="66" spans="1:5" x14ac:dyDescent="0.25">
      <c r="A66" s="180">
        <v>103347</v>
      </c>
      <c r="B66" s="181" t="s">
        <v>33868</v>
      </c>
      <c r="C66" s="180" t="s">
        <v>322</v>
      </c>
      <c r="D66" s="182">
        <v>117.1</v>
      </c>
      <c r="E66" s="182">
        <v>105.81</v>
      </c>
    </row>
    <row r="67" spans="1:5" x14ac:dyDescent="0.25">
      <c r="A67" s="180">
        <v>103324</v>
      </c>
      <c r="B67" s="181" t="s">
        <v>33869</v>
      </c>
      <c r="C67" s="180" t="s">
        <v>322</v>
      </c>
      <c r="D67" s="182">
        <v>97.15</v>
      </c>
      <c r="E67" s="182">
        <v>87.6</v>
      </c>
    </row>
    <row r="68" spans="1:5" x14ac:dyDescent="0.25">
      <c r="A68" s="180">
        <v>103325</v>
      </c>
      <c r="B68" s="181" t="s">
        <v>33870</v>
      </c>
      <c r="C68" s="180" t="s">
        <v>322</v>
      </c>
      <c r="D68" s="182">
        <v>99.31</v>
      </c>
      <c r="E68" s="182">
        <v>89.74</v>
      </c>
    </row>
    <row r="69" spans="1:5" x14ac:dyDescent="0.25">
      <c r="A69" s="180">
        <v>103326</v>
      </c>
      <c r="B69" s="181" t="s">
        <v>33871</v>
      </c>
      <c r="C69" s="180" t="s">
        <v>322</v>
      </c>
      <c r="D69" s="182">
        <v>113.8</v>
      </c>
      <c r="E69" s="182">
        <v>102.85</v>
      </c>
    </row>
    <row r="70" spans="1:5" x14ac:dyDescent="0.25">
      <c r="A70" s="180">
        <v>103327</v>
      </c>
      <c r="B70" s="181" t="s">
        <v>33872</v>
      </c>
      <c r="C70" s="180" t="s">
        <v>322</v>
      </c>
      <c r="D70" s="182">
        <v>116.33</v>
      </c>
      <c r="E70" s="182">
        <v>105.36</v>
      </c>
    </row>
    <row r="71" spans="1:5" x14ac:dyDescent="0.25">
      <c r="A71" s="180">
        <v>103322</v>
      </c>
      <c r="B71" s="181" t="s">
        <v>33873</v>
      </c>
      <c r="C71" s="180" t="s">
        <v>322</v>
      </c>
      <c r="D71" s="182">
        <v>71.930000000000007</v>
      </c>
      <c r="E71" s="182">
        <v>64.84</v>
      </c>
    </row>
    <row r="72" spans="1:5" x14ac:dyDescent="0.25">
      <c r="A72" s="180">
        <v>103323</v>
      </c>
      <c r="B72" s="181" t="s">
        <v>33874</v>
      </c>
      <c r="C72" s="180" t="s">
        <v>322</v>
      </c>
      <c r="D72" s="182">
        <v>73.84</v>
      </c>
      <c r="E72" s="182">
        <v>66.73</v>
      </c>
    </row>
    <row r="73" spans="1:5" x14ac:dyDescent="0.25">
      <c r="A73" s="180">
        <v>103338</v>
      </c>
      <c r="B73" s="181" t="s">
        <v>33875</v>
      </c>
      <c r="C73" s="180" t="s">
        <v>322</v>
      </c>
      <c r="D73" s="182">
        <v>130.66999999999999</v>
      </c>
      <c r="E73" s="182">
        <v>127.68</v>
      </c>
    </row>
    <row r="74" spans="1:5" x14ac:dyDescent="0.25">
      <c r="A74" s="180">
        <v>103339</v>
      </c>
      <c r="B74" s="181" t="s">
        <v>33876</v>
      </c>
      <c r="C74" s="180" t="s">
        <v>322</v>
      </c>
      <c r="D74" s="182">
        <v>132.54</v>
      </c>
      <c r="E74" s="182">
        <v>129.53</v>
      </c>
    </row>
    <row r="75" spans="1:5" x14ac:dyDescent="0.25">
      <c r="A75" s="180">
        <v>103340</v>
      </c>
      <c r="B75" s="181" t="s">
        <v>33877</v>
      </c>
      <c r="C75" s="180" t="s">
        <v>322</v>
      </c>
      <c r="D75" s="182">
        <v>155.85</v>
      </c>
      <c r="E75" s="182">
        <v>153.08000000000001</v>
      </c>
    </row>
    <row r="76" spans="1:5" x14ac:dyDescent="0.25">
      <c r="A76" s="180">
        <v>103341</v>
      </c>
      <c r="B76" s="181" t="s">
        <v>33878</v>
      </c>
      <c r="C76" s="180" t="s">
        <v>322</v>
      </c>
      <c r="D76" s="182">
        <v>158.19999999999999</v>
      </c>
      <c r="E76" s="182">
        <v>155.4</v>
      </c>
    </row>
    <row r="77" spans="1:5" x14ac:dyDescent="0.25">
      <c r="A77" s="180">
        <v>103336</v>
      </c>
      <c r="B77" s="181" t="s">
        <v>33879</v>
      </c>
      <c r="C77" s="180" t="s">
        <v>322</v>
      </c>
      <c r="D77" s="182">
        <v>98.63</v>
      </c>
      <c r="E77" s="182">
        <v>96.67</v>
      </c>
    </row>
    <row r="78" spans="1:5" x14ac:dyDescent="0.25">
      <c r="A78" s="180">
        <v>103337</v>
      </c>
      <c r="B78" s="181" t="s">
        <v>33880</v>
      </c>
      <c r="C78" s="180" t="s">
        <v>322</v>
      </c>
      <c r="D78" s="182">
        <v>100.22</v>
      </c>
      <c r="E78" s="182">
        <v>98.25</v>
      </c>
    </row>
    <row r="79" spans="1:5" x14ac:dyDescent="0.25">
      <c r="A79" s="180">
        <v>103342</v>
      </c>
      <c r="B79" s="181" t="s">
        <v>33881</v>
      </c>
      <c r="C79" s="180" t="s">
        <v>322</v>
      </c>
      <c r="D79" s="182">
        <v>129.56</v>
      </c>
      <c r="E79" s="182">
        <v>128.24</v>
      </c>
    </row>
    <row r="80" spans="1:5" x14ac:dyDescent="0.25">
      <c r="A80" s="180">
        <v>103343</v>
      </c>
      <c r="B80" s="181" t="s">
        <v>33882</v>
      </c>
      <c r="C80" s="180" t="s">
        <v>322</v>
      </c>
      <c r="D80" s="182">
        <v>131.63</v>
      </c>
      <c r="E80" s="182">
        <v>130.29</v>
      </c>
    </row>
    <row r="81" spans="1:5" x14ac:dyDescent="0.25">
      <c r="A81" s="180">
        <v>103318</v>
      </c>
      <c r="B81" s="181" t="s">
        <v>33883</v>
      </c>
      <c r="C81" s="180" t="s">
        <v>322</v>
      </c>
      <c r="D81" s="182">
        <v>111.74</v>
      </c>
      <c r="E81" s="182">
        <v>110.21</v>
      </c>
    </row>
    <row r="82" spans="1:5" x14ac:dyDescent="0.25">
      <c r="A82" s="180">
        <v>103319</v>
      </c>
      <c r="B82" s="181" t="s">
        <v>33884</v>
      </c>
      <c r="C82" s="180" t="s">
        <v>322</v>
      </c>
      <c r="D82" s="182">
        <v>113.61</v>
      </c>
      <c r="E82" s="182">
        <v>112.06</v>
      </c>
    </row>
    <row r="83" spans="1:5" x14ac:dyDescent="0.25">
      <c r="A83" s="180">
        <v>103320</v>
      </c>
      <c r="B83" s="181" t="s">
        <v>33885</v>
      </c>
      <c r="C83" s="180" t="s">
        <v>322</v>
      </c>
      <c r="D83" s="182">
        <v>132.72</v>
      </c>
      <c r="E83" s="182">
        <v>131.51</v>
      </c>
    </row>
    <row r="84" spans="1:5" x14ac:dyDescent="0.25">
      <c r="A84" s="180">
        <v>103321</v>
      </c>
      <c r="B84" s="181" t="s">
        <v>33886</v>
      </c>
      <c r="C84" s="180" t="s">
        <v>322</v>
      </c>
      <c r="D84" s="182">
        <v>135.07</v>
      </c>
      <c r="E84" s="182">
        <v>133.83000000000001</v>
      </c>
    </row>
    <row r="85" spans="1:5" x14ac:dyDescent="0.25">
      <c r="A85" s="180">
        <v>103316</v>
      </c>
      <c r="B85" s="181" t="s">
        <v>33887</v>
      </c>
      <c r="C85" s="180" t="s">
        <v>322</v>
      </c>
      <c r="D85" s="182">
        <v>85.36</v>
      </c>
      <c r="E85" s="182">
        <v>84.53</v>
      </c>
    </row>
    <row r="86" spans="1:5" x14ac:dyDescent="0.25">
      <c r="A86" s="180">
        <v>103317</v>
      </c>
      <c r="B86" s="181" t="s">
        <v>33888</v>
      </c>
      <c r="C86" s="180" t="s">
        <v>322</v>
      </c>
      <c r="D86" s="182">
        <v>86.95</v>
      </c>
      <c r="E86" s="182">
        <v>86.11</v>
      </c>
    </row>
    <row r="87" spans="1:5" x14ac:dyDescent="0.25">
      <c r="A87" s="180">
        <v>101166</v>
      </c>
      <c r="B87" s="181" t="s">
        <v>33889</v>
      </c>
      <c r="C87" s="180" t="s">
        <v>1467</v>
      </c>
      <c r="D87" s="182">
        <v>834.02</v>
      </c>
      <c r="E87" s="182">
        <v>750.69</v>
      </c>
    </row>
    <row r="88" spans="1:5" x14ac:dyDescent="0.25">
      <c r="A88" s="180">
        <v>101165</v>
      </c>
      <c r="B88" s="181" t="s">
        <v>33890</v>
      </c>
      <c r="C88" s="180" t="s">
        <v>1467</v>
      </c>
      <c r="D88" s="182">
        <v>1119.92</v>
      </c>
      <c r="E88" s="182">
        <v>1101.32</v>
      </c>
    </row>
    <row r="89" spans="1:5" x14ac:dyDescent="0.25">
      <c r="A89" s="180">
        <v>101163</v>
      </c>
      <c r="B89" s="181" t="s">
        <v>33891</v>
      </c>
      <c r="C89" s="180" t="s">
        <v>322</v>
      </c>
      <c r="D89" s="182">
        <v>717.32</v>
      </c>
      <c r="E89" s="182">
        <v>732.93</v>
      </c>
    </row>
    <row r="90" spans="1:5" x14ac:dyDescent="0.25">
      <c r="A90" s="180">
        <v>101164</v>
      </c>
      <c r="B90" s="181" t="s">
        <v>33892</v>
      </c>
      <c r="C90" s="180" t="s">
        <v>322</v>
      </c>
      <c r="D90" s="182">
        <v>727.55</v>
      </c>
      <c r="E90" s="182">
        <v>743.1</v>
      </c>
    </row>
    <row r="91" spans="1:5" x14ac:dyDescent="0.25">
      <c r="A91" s="180">
        <v>101162</v>
      </c>
      <c r="B91" s="181" t="s">
        <v>33893</v>
      </c>
      <c r="C91" s="180" t="s">
        <v>322</v>
      </c>
      <c r="D91" s="182">
        <v>197.9</v>
      </c>
      <c r="E91" s="182">
        <v>179.32</v>
      </c>
    </row>
    <row r="92" spans="1:5" x14ac:dyDescent="0.25">
      <c r="A92" s="180">
        <v>101161</v>
      </c>
      <c r="B92" s="181" t="s">
        <v>33894</v>
      </c>
      <c r="C92" s="180" t="s">
        <v>322</v>
      </c>
      <c r="D92" s="182">
        <v>248.23</v>
      </c>
      <c r="E92" s="182">
        <v>250.46</v>
      </c>
    </row>
    <row r="93" spans="1:5" x14ac:dyDescent="0.25">
      <c r="A93" s="180">
        <v>101160</v>
      </c>
      <c r="B93" s="181" t="s">
        <v>33895</v>
      </c>
      <c r="C93" s="180" t="s">
        <v>322</v>
      </c>
      <c r="D93" s="182">
        <v>0</v>
      </c>
      <c r="E93" s="182">
        <v>0</v>
      </c>
    </row>
    <row r="94" spans="1:5" x14ac:dyDescent="0.25">
      <c r="A94" s="180">
        <v>101159</v>
      </c>
      <c r="B94" s="181" t="s">
        <v>33896</v>
      </c>
      <c r="C94" s="180" t="s">
        <v>322</v>
      </c>
      <c r="D94" s="182">
        <v>174.11</v>
      </c>
      <c r="E94" s="182">
        <v>156.94999999999999</v>
      </c>
    </row>
    <row r="95" spans="1:5" x14ac:dyDescent="0.25">
      <c r="A95" s="180">
        <v>101154</v>
      </c>
      <c r="B95" s="181" t="s">
        <v>33897</v>
      </c>
      <c r="C95" s="180" t="s">
        <v>322</v>
      </c>
      <c r="D95" s="182">
        <v>163.86</v>
      </c>
      <c r="E95" s="182">
        <v>157.96</v>
      </c>
    </row>
    <row r="96" spans="1:5" x14ac:dyDescent="0.25">
      <c r="A96" s="180">
        <v>101155</v>
      </c>
      <c r="B96" s="181" t="s">
        <v>33898</v>
      </c>
      <c r="C96" s="180" t="s">
        <v>322</v>
      </c>
      <c r="D96" s="182">
        <v>229.89</v>
      </c>
      <c r="E96" s="182">
        <v>222.45</v>
      </c>
    </row>
    <row r="97" spans="1:5" x14ac:dyDescent="0.25">
      <c r="A97" s="180">
        <v>101156</v>
      </c>
      <c r="B97" s="181" t="s">
        <v>33899</v>
      </c>
      <c r="C97" s="180" t="s">
        <v>322</v>
      </c>
      <c r="D97" s="182">
        <v>336.76</v>
      </c>
      <c r="E97" s="182">
        <v>326.45</v>
      </c>
    </row>
    <row r="98" spans="1:5" x14ac:dyDescent="0.25">
      <c r="A98" s="180">
        <v>101158</v>
      </c>
      <c r="B98" s="181" t="s">
        <v>33900</v>
      </c>
      <c r="C98" s="180" t="s">
        <v>322</v>
      </c>
      <c r="D98" s="182">
        <v>91.08</v>
      </c>
      <c r="E98" s="182">
        <v>87.5</v>
      </c>
    </row>
    <row r="99" spans="1:5" x14ac:dyDescent="0.25">
      <c r="A99" s="180">
        <v>101157</v>
      </c>
      <c r="B99" s="181" t="s">
        <v>33901</v>
      </c>
      <c r="C99" s="180" t="s">
        <v>322</v>
      </c>
      <c r="D99" s="182">
        <v>70.67</v>
      </c>
      <c r="E99" s="182">
        <v>67.67</v>
      </c>
    </row>
    <row r="100" spans="1:5" x14ac:dyDescent="0.25">
      <c r="A100" s="180">
        <v>87382</v>
      </c>
      <c r="B100" s="181" t="s">
        <v>33902</v>
      </c>
      <c r="C100" s="180" t="s">
        <v>1467</v>
      </c>
      <c r="D100" s="182">
        <v>1565.63</v>
      </c>
      <c r="E100" s="182">
        <v>1796.71</v>
      </c>
    </row>
    <row r="101" spans="1:5" x14ac:dyDescent="0.25">
      <c r="A101" s="180">
        <v>87383</v>
      </c>
      <c r="B101" s="181" t="s">
        <v>33903</v>
      </c>
      <c r="C101" s="180" t="s">
        <v>1467</v>
      </c>
      <c r="D101" s="182">
        <v>1545.16</v>
      </c>
      <c r="E101" s="182">
        <v>1780.16</v>
      </c>
    </row>
    <row r="102" spans="1:5" x14ac:dyDescent="0.25">
      <c r="A102" s="180">
        <v>87384</v>
      </c>
      <c r="B102" s="181" t="s">
        <v>33904</v>
      </c>
      <c r="C102" s="180" t="s">
        <v>1467</v>
      </c>
      <c r="D102" s="182">
        <v>1521.51</v>
      </c>
      <c r="E102" s="182">
        <v>1760.04</v>
      </c>
    </row>
    <row r="103" spans="1:5" x14ac:dyDescent="0.25">
      <c r="A103" s="180">
        <v>87398</v>
      </c>
      <c r="B103" s="181" t="s">
        <v>33905</v>
      </c>
      <c r="C103" s="180" t="s">
        <v>1467</v>
      </c>
      <c r="D103" s="182">
        <v>1840.79</v>
      </c>
      <c r="E103" s="182">
        <v>2074.27</v>
      </c>
    </row>
    <row r="104" spans="1:5" x14ac:dyDescent="0.25">
      <c r="A104" s="180">
        <v>87395</v>
      </c>
      <c r="B104" s="181" t="s">
        <v>33906</v>
      </c>
      <c r="C104" s="180" t="s">
        <v>1467</v>
      </c>
      <c r="D104" s="182">
        <v>3014.2</v>
      </c>
      <c r="E104" s="182">
        <v>3472.86</v>
      </c>
    </row>
    <row r="105" spans="1:5" x14ac:dyDescent="0.25">
      <c r="A105" s="180">
        <v>87396</v>
      </c>
      <c r="B105" s="181" t="s">
        <v>33907</v>
      </c>
      <c r="C105" s="180" t="s">
        <v>1467</v>
      </c>
      <c r="D105" s="182">
        <v>3012.29</v>
      </c>
      <c r="E105" s="182">
        <v>3478.94</v>
      </c>
    </row>
    <row r="106" spans="1:5" x14ac:dyDescent="0.25">
      <c r="A106" s="180">
        <v>87397</v>
      </c>
      <c r="B106" s="181" t="s">
        <v>33908</v>
      </c>
      <c r="C106" s="180" t="s">
        <v>1467</v>
      </c>
      <c r="D106" s="182">
        <v>3012.1</v>
      </c>
      <c r="E106" s="182">
        <v>3486.87</v>
      </c>
    </row>
    <row r="107" spans="1:5" x14ac:dyDescent="0.25">
      <c r="A107" s="180">
        <v>87402</v>
      </c>
      <c r="B107" s="181" t="s">
        <v>33909</v>
      </c>
      <c r="C107" s="180" t="s">
        <v>1467</v>
      </c>
      <c r="D107" s="182">
        <v>3359.7</v>
      </c>
      <c r="E107" s="182">
        <v>3823.19</v>
      </c>
    </row>
    <row r="108" spans="1:5" x14ac:dyDescent="0.25">
      <c r="A108" s="180">
        <v>87391</v>
      </c>
      <c r="B108" s="181" t="s">
        <v>33910</v>
      </c>
      <c r="C108" s="180" t="s">
        <v>1467</v>
      </c>
      <c r="D108" s="182">
        <v>4715.03</v>
      </c>
      <c r="E108" s="182">
        <v>5466.93</v>
      </c>
    </row>
    <row r="109" spans="1:5" x14ac:dyDescent="0.25">
      <c r="A109" s="180">
        <v>87393</v>
      </c>
      <c r="B109" s="181" t="s">
        <v>33911</v>
      </c>
      <c r="C109" s="180" t="s">
        <v>1467</v>
      </c>
      <c r="D109" s="182">
        <v>4735.96</v>
      </c>
      <c r="E109" s="182">
        <v>5499.79</v>
      </c>
    </row>
    <row r="110" spans="1:5" x14ac:dyDescent="0.25">
      <c r="A110" s="180">
        <v>87394</v>
      </c>
      <c r="B110" s="181" t="s">
        <v>33912</v>
      </c>
      <c r="C110" s="180" t="s">
        <v>1467</v>
      </c>
      <c r="D110" s="182">
        <v>4757.59</v>
      </c>
      <c r="E110" s="182">
        <v>5533.31</v>
      </c>
    </row>
    <row r="111" spans="1:5" x14ac:dyDescent="0.25">
      <c r="A111" s="180">
        <v>87401</v>
      </c>
      <c r="B111" s="181" t="s">
        <v>33913</v>
      </c>
      <c r="C111" s="180" t="s">
        <v>1467</v>
      </c>
      <c r="D111" s="182">
        <v>5095.3500000000004</v>
      </c>
      <c r="E111" s="182">
        <v>5858.09</v>
      </c>
    </row>
    <row r="112" spans="1:5" x14ac:dyDescent="0.25">
      <c r="A112" s="180">
        <v>87407</v>
      </c>
      <c r="B112" s="181" t="s">
        <v>33914</v>
      </c>
      <c r="C112" s="180" t="s">
        <v>1467</v>
      </c>
      <c r="D112" s="182">
        <v>1597.46</v>
      </c>
      <c r="E112" s="182">
        <v>1830.36</v>
      </c>
    </row>
    <row r="113" spans="1:5" x14ac:dyDescent="0.25">
      <c r="A113" s="180">
        <v>87408</v>
      </c>
      <c r="B113" s="181" t="s">
        <v>33915</v>
      </c>
      <c r="C113" s="180" t="s">
        <v>1467</v>
      </c>
      <c r="D113" s="182">
        <v>1567.95</v>
      </c>
      <c r="E113" s="182">
        <v>1804.18</v>
      </c>
    </row>
    <row r="114" spans="1:5" x14ac:dyDescent="0.25">
      <c r="A114" s="180">
        <v>87404</v>
      </c>
      <c r="B114" s="181" t="s">
        <v>33916</v>
      </c>
      <c r="C114" s="180" t="s">
        <v>1467</v>
      </c>
      <c r="D114" s="182">
        <v>4420.3500000000004</v>
      </c>
      <c r="E114" s="182">
        <v>5119.87</v>
      </c>
    </row>
    <row r="115" spans="1:5" x14ac:dyDescent="0.25">
      <c r="A115" s="180">
        <v>87405</v>
      </c>
      <c r="B115" s="181" t="s">
        <v>33917</v>
      </c>
      <c r="C115" s="180" t="s">
        <v>1467</v>
      </c>
      <c r="D115" s="182">
        <v>4401.67</v>
      </c>
      <c r="E115" s="182">
        <v>5110.37</v>
      </c>
    </row>
    <row r="116" spans="1:5" x14ac:dyDescent="0.25">
      <c r="A116" s="180">
        <v>87388</v>
      </c>
      <c r="B116" s="181" t="s">
        <v>33918</v>
      </c>
      <c r="C116" s="180" t="s">
        <v>1467</v>
      </c>
      <c r="D116" s="182">
        <v>4216.87</v>
      </c>
      <c r="E116" s="182">
        <v>4903.7299999999996</v>
      </c>
    </row>
    <row r="117" spans="1:5" x14ac:dyDescent="0.25">
      <c r="A117" s="180">
        <v>87389</v>
      </c>
      <c r="B117" s="181" t="s">
        <v>33919</v>
      </c>
      <c r="C117" s="180" t="s">
        <v>1467</v>
      </c>
      <c r="D117" s="182">
        <v>4214.13</v>
      </c>
      <c r="E117" s="182">
        <v>4908.46</v>
      </c>
    </row>
    <row r="118" spans="1:5" x14ac:dyDescent="0.25">
      <c r="A118" s="180">
        <v>87390</v>
      </c>
      <c r="B118" s="181" t="s">
        <v>33920</v>
      </c>
      <c r="C118" s="180" t="s">
        <v>1467</v>
      </c>
      <c r="D118" s="182">
        <v>4218.42</v>
      </c>
      <c r="E118" s="182">
        <v>4920.83</v>
      </c>
    </row>
    <row r="119" spans="1:5" x14ac:dyDescent="0.25">
      <c r="A119" s="180">
        <v>87385</v>
      </c>
      <c r="B119" s="181" t="s">
        <v>33921</v>
      </c>
      <c r="C119" s="180" t="s">
        <v>1467</v>
      </c>
      <c r="D119" s="182">
        <v>1822.1</v>
      </c>
      <c r="E119" s="182">
        <v>2105.4</v>
      </c>
    </row>
    <row r="120" spans="1:5" x14ac:dyDescent="0.25">
      <c r="A120" s="180">
        <v>87386</v>
      </c>
      <c r="B120" s="181" t="s">
        <v>33922</v>
      </c>
      <c r="C120" s="180" t="s">
        <v>1467</v>
      </c>
      <c r="D120" s="182">
        <v>1791.3</v>
      </c>
      <c r="E120" s="182">
        <v>2079.64</v>
      </c>
    </row>
    <row r="121" spans="1:5" x14ac:dyDescent="0.25">
      <c r="A121" s="180">
        <v>87387</v>
      </c>
      <c r="B121" s="181" t="s">
        <v>33923</v>
      </c>
      <c r="C121" s="180" t="s">
        <v>1467</v>
      </c>
      <c r="D121" s="182">
        <v>1767.98</v>
      </c>
      <c r="E121" s="182">
        <v>2060.67</v>
      </c>
    </row>
    <row r="122" spans="1:5" x14ac:dyDescent="0.25">
      <c r="A122" s="180">
        <v>87399</v>
      </c>
      <c r="B122" s="181" t="s">
        <v>33924</v>
      </c>
      <c r="C122" s="180" t="s">
        <v>1467</v>
      </c>
      <c r="D122" s="182">
        <v>2097.7800000000002</v>
      </c>
      <c r="E122" s="182">
        <v>2384.9499999999998</v>
      </c>
    </row>
    <row r="123" spans="1:5" x14ac:dyDescent="0.25">
      <c r="A123" s="180">
        <v>88627</v>
      </c>
      <c r="B123" s="181" t="s">
        <v>33925</v>
      </c>
      <c r="C123" s="180" t="s">
        <v>1467</v>
      </c>
      <c r="D123" s="182">
        <v>728.19</v>
      </c>
      <c r="E123" s="182">
        <v>675.18</v>
      </c>
    </row>
    <row r="124" spans="1:5" x14ac:dyDescent="0.25">
      <c r="A124" s="180">
        <v>100463</v>
      </c>
      <c r="B124" s="181" t="s">
        <v>33926</v>
      </c>
      <c r="C124" s="180" t="s">
        <v>1467</v>
      </c>
      <c r="D124" s="182">
        <v>0</v>
      </c>
      <c r="E124" s="182">
        <v>0</v>
      </c>
    </row>
    <row r="125" spans="1:5" x14ac:dyDescent="0.25">
      <c r="A125" s="180">
        <v>88626</v>
      </c>
      <c r="B125" s="181" t="s">
        <v>33927</v>
      </c>
      <c r="C125" s="180" t="s">
        <v>1467</v>
      </c>
      <c r="D125" s="182">
        <v>588.30999999999995</v>
      </c>
      <c r="E125" s="182">
        <v>537.05999999999995</v>
      </c>
    </row>
    <row r="126" spans="1:5" x14ac:dyDescent="0.25">
      <c r="A126" s="180">
        <v>100488</v>
      </c>
      <c r="B126" s="181" t="s">
        <v>33928</v>
      </c>
      <c r="C126" s="180" t="s">
        <v>1467</v>
      </c>
      <c r="D126" s="182">
        <v>568.80999999999995</v>
      </c>
      <c r="E126" s="182">
        <v>518.66</v>
      </c>
    </row>
    <row r="127" spans="1:5" x14ac:dyDescent="0.25">
      <c r="A127" s="180">
        <v>100464</v>
      </c>
      <c r="B127" s="181" t="s">
        <v>33929</v>
      </c>
      <c r="C127" s="180" t="s">
        <v>1467</v>
      </c>
      <c r="D127" s="182">
        <v>634.36</v>
      </c>
      <c r="E127" s="182">
        <v>581.41999999999996</v>
      </c>
    </row>
    <row r="128" spans="1:5" x14ac:dyDescent="0.25">
      <c r="A128" s="180">
        <v>100465</v>
      </c>
      <c r="B128" s="181" t="s">
        <v>33930</v>
      </c>
      <c r="C128" s="180" t="s">
        <v>1467</v>
      </c>
      <c r="D128" s="182">
        <v>571.1</v>
      </c>
      <c r="E128" s="182">
        <v>520.83000000000004</v>
      </c>
    </row>
    <row r="129" spans="1:5" x14ac:dyDescent="0.25">
      <c r="A129" s="180">
        <v>100466</v>
      </c>
      <c r="B129" s="181" t="s">
        <v>33931</v>
      </c>
      <c r="C129" s="180" t="s">
        <v>1467</v>
      </c>
      <c r="D129" s="182">
        <v>537.85</v>
      </c>
      <c r="E129" s="182">
        <v>489.3</v>
      </c>
    </row>
    <row r="130" spans="1:5" x14ac:dyDescent="0.25">
      <c r="A130" s="180">
        <v>87368</v>
      </c>
      <c r="B130" s="181" t="s">
        <v>33932</v>
      </c>
      <c r="C130" s="180" t="s">
        <v>1467</v>
      </c>
      <c r="D130" s="182">
        <v>812.64</v>
      </c>
      <c r="E130" s="182">
        <v>738.25</v>
      </c>
    </row>
    <row r="131" spans="1:5" x14ac:dyDescent="0.25">
      <c r="A131" s="180">
        <v>100450</v>
      </c>
      <c r="B131" s="181" t="s">
        <v>33933</v>
      </c>
      <c r="C131" s="180" t="s">
        <v>1467</v>
      </c>
      <c r="D131" s="182">
        <v>0</v>
      </c>
      <c r="E131" s="182">
        <v>0</v>
      </c>
    </row>
    <row r="132" spans="1:5" x14ac:dyDescent="0.25">
      <c r="A132" s="180">
        <v>87289</v>
      </c>
      <c r="B132" s="181" t="s">
        <v>33934</v>
      </c>
      <c r="C132" s="180" t="s">
        <v>1467</v>
      </c>
      <c r="D132" s="182">
        <v>635.22</v>
      </c>
      <c r="E132" s="182">
        <v>562.23</v>
      </c>
    </row>
    <row r="133" spans="1:5" x14ac:dyDescent="0.25">
      <c r="A133" s="180">
        <v>87290</v>
      </c>
      <c r="B133" s="181" t="s">
        <v>33935</v>
      </c>
      <c r="C133" s="180" t="s">
        <v>1467</v>
      </c>
      <c r="D133" s="182">
        <v>613.84</v>
      </c>
      <c r="E133" s="182">
        <v>542.07000000000005</v>
      </c>
    </row>
    <row r="134" spans="1:5" x14ac:dyDescent="0.25">
      <c r="A134" s="180">
        <v>87333</v>
      </c>
      <c r="B134" s="181" t="s">
        <v>33936</v>
      </c>
      <c r="C134" s="180" t="s">
        <v>1467</v>
      </c>
      <c r="D134" s="182">
        <v>646.51</v>
      </c>
      <c r="E134" s="182">
        <v>573.91999999999996</v>
      </c>
    </row>
    <row r="135" spans="1:5" x14ac:dyDescent="0.25">
      <c r="A135" s="180">
        <v>87334</v>
      </c>
      <c r="B135" s="181" t="s">
        <v>33937</v>
      </c>
      <c r="C135" s="180" t="s">
        <v>1467</v>
      </c>
      <c r="D135" s="182">
        <v>584.13</v>
      </c>
      <c r="E135" s="182">
        <v>514.54999999999995</v>
      </c>
    </row>
    <row r="136" spans="1:5" x14ac:dyDescent="0.25">
      <c r="A136" s="180">
        <v>105515</v>
      </c>
      <c r="B136" s="181" t="s">
        <v>33938</v>
      </c>
      <c r="C136" s="180" t="s">
        <v>1467</v>
      </c>
      <c r="D136" s="182">
        <v>849.3</v>
      </c>
      <c r="E136" s="182">
        <v>817.92</v>
      </c>
    </row>
    <row r="137" spans="1:5" x14ac:dyDescent="0.25">
      <c r="A137" s="180">
        <v>87367</v>
      </c>
      <c r="B137" s="181" t="s">
        <v>33939</v>
      </c>
      <c r="C137" s="180" t="s">
        <v>1467</v>
      </c>
      <c r="D137" s="182">
        <v>814.8</v>
      </c>
      <c r="E137" s="182">
        <v>746.96</v>
      </c>
    </row>
    <row r="138" spans="1:5" x14ac:dyDescent="0.25">
      <c r="A138" s="180">
        <v>100449</v>
      </c>
      <c r="B138" s="181" t="s">
        <v>33940</v>
      </c>
      <c r="C138" s="180" t="s">
        <v>1467</v>
      </c>
      <c r="D138" s="182">
        <v>0</v>
      </c>
      <c r="E138" s="182">
        <v>0</v>
      </c>
    </row>
    <row r="139" spans="1:5" x14ac:dyDescent="0.25">
      <c r="A139" s="180">
        <v>87286</v>
      </c>
      <c r="B139" s="181" t="s">
        <v>33941</v>
      </c>
      <c r="C139" s="180" t="s">
        <v>1467</v>
      </c>
      <c r="D139" s="182">
        <v>646.54</v>
      </c>
      <c r="E139" s="182">
        <v>580.15</v>
      </c>
    </row>
    <row r="140" spans="1:5" x14ac:dyDescent="0.25">
      <c r="A140" s="180">
        <v>87287</v>
      </c>
      <c r="B140" s="181" t="s">
        <v>33942</v>
      </c>
      <c r="C140" s="180" t="s">
        <v>1467</v>
      </c>
      <c r="D140" s="182">
        <v>608.84</v>
      </c>
      <c r="E140" s="182">
        <v>544.04</v>
      </c>
    </row>
    <row r="141" spans="1:5" x14ac:dyDescent="0.25">
      <c r="A141" s="180">
        <v>87331</v>
      </c>
      <c r="B141" s="181" t="s">
        <v>33943</v>
      </c>
      <c r="C141" s="180" t="s">
        <v>1467</v>
      </c>
      <c r="D141" s="182">
        <v>683.5</v>
      </c>
      <c r="E141" s="182">
        <v>615.6</v>
      </c>
    </row>
    <row r="142" spans="1:5" x14ac:dyDescent="0.25">
      <c r="A142" s="180">
        <v>87332</v>
      </c>
      <c r="B142" s="181" t="s">
        <v>33944</v>
      </c>
      <c r="C142" s="180" t="s">
        <v>1467</v>
      </c>
      <c r="D142" s="182">
        <v>581.89</v>
      </c>
      <c r="E142" s="182">
        <v>518.87</v>
      </c>
    </row>
    <row r="143" spans="1:5" x14ac:dyDescent="0.25">
      <c r="A143" s="180">
        <v>87369</v>
      </c>
      <c r="B143" s="181" t="s">
        <v>33945</v>
      </c>
      <c r="C143" s="180" t="s">
        <v>1467</v>
      </c>
      <c r="D143" s="182">
        <v>837.73</v>
      </c>
      <c r="E143" s="182">
        <v>754.54</v>
      </c>
    </row>
    <row r="144" spans="1:5" x14ac:dyDescent="0.25">
      <c r="A144" s="180">
        <v>100451</v>
      </c>
      <c r="B144" s="181" t="s">
        <v>33946</v>
      </c>
      <c r="C144" s="180" t="s">
        <v>1467</v>
      </c>
      <c r="D144" s="182">
        <v>0</v>
      </c>
      <c r="E144" s="182">
        <v>0</v>
      </c>
    </row>
    <row r="145" spans="1:5" x14ac:dyDescent="0.25">
      <c r="A145" s="180">
        <v>87292</v>
      </c>
      <c r="B145" s="181" t="s">
        <v>33947</v>
      </c>
      <c r="C145" s="180" t="s">
        <v>1467</v>
      </c>
      <c r="D145" s="182">
        <v>654.42999999999995</v>
      </c>
      <c r="E145" s="182">
        <v>572.91</v>
      </c>
    </row>
    <row r="146" spans="1:5" x14ac:dyDescent="0.25">
      <c r="A146" s="180">
        <v>87335</v>
      </c>
      <c r="B146" s="181" t="s">
        <v>33948</v>
      </c>
      <c r="C146" s="180" t="s">
        <v>1467</v>
      </c>
      <c r="D146" s="182">
        <v>633.77</v>
      </c>
      <c r="E146" s="182">
        <v>561.54999999999995</v>
      </c>
    </row>
    <row r="147" spans="1:5" x14ac:dyDescent="0.25">
      <c r="A147" s="180">
        <v>87336</v>
      </c>
      <c r="B147" s="181" t="s">
        <v>33949</v>
      </c>
      <c r="C147" s="180" t="s">
        <v>1467</v>
      </c>
      <c r="D147" s="182">
        <v>610.78</v>
      </c>
      <c r="E147" s="182">
        <v>532.48</v>
      </c>
    </row>
    <row r="148" spans="1:5" x14ac:dyDescent="0.25">
      <c r="A148" s="180">
        <v>87370</v>
      </c>
      <c r="B148" s="181" t="s">
        <v>33950</v>
      </c>
      <c r="C148" s="180" t="s">
        <v>1467</v>
      </c>
      <c r="D148" s="182">
        <v>810.87</v>
      </c>
      <c r="E148" s="182">
        <v>731.43</v>
      </c>
    </row>
    <row r="149" spans="1:5" x14ac:dyDescent="0.25">
      <c r="A149" s="180">
        <v>100452</v>
      </c>
      <c r="B149" s="181" t="s">
        <v>33951</v>
      </c>
      <c r="C149" s="180" t="s">
        <v>1467</v>
      </c>
      <c r="D149" s="182">
        <v>0</v>
      </c>
      <c r="E149" s="182">
        <v>0</v>
      </c>
    </row>
    <row r="150" spans="1:5" x14ac:dyDescent="0.25">
      <c r="A150" s="180">
        <v>88715</v>
      </c>
      <c r="B150" s="181" t="s">
        <v>33952</v>
      </c>
      <c r="C150" s="180" t="s">
        <v>1467</v>
      </c>
      <c r="D150" s="182">
        <v>616.78</v>
      </c>
      <c r="E150" s="182">
        <v>539.48</v>
      </c>
    </row>
    <row r="151" spans="1:5" x14ac:dyDescent="0.25">
      <c r="A151" s="180">
        <v>87294</v>
      </c>
      <c r="B151" s="181" t="s">
        <v>33953</v>
      </c>
      <c r="C151" s="180" t="s">
        <v>1467</v>
      </c>
      <c r="D151" s="182">
        <v>622.37</v>
      </c>
      <c r="E151" s="182">
        <v>545.54</v>
      </c>
    </row>
    <row r="152" spans="1:5" x14ac:dyDescent="0.25">
      <c r="A152" s="180">
        <v>87337</v>
      </c>
      <c r="B152" s="181" t="s">
        <v>33954</v>
      </c>
      <c r="C152" s="180" t="s">
        <v>1467</v>
      </c>
      <c r="D152" s="182">
        <v>633.32000000000005</v>
      </c>
      <c r="E152" s="182">
        <v>556.15</v>
      </c>
    </row>
    <row r="153" spans="1:5" x14ac:dyDescent="0.25">
      <c r="A153" s="180">
        <v>100487</v>
      </c>
      <c r="B153" s="181" t="s">
        <v>33955</v>
      </c>
      <c r="C153" s="180" t="s">
        <v>1467</v>
      </c>
      <c r="D153" s="182">
        <v>577.52</v>
      </c>
      <c r="E153" s="182">
        <v>503.18</v>
      </c>
    </row>
    <row r="154" spans="1:5" x14ac:dyDescent="0.25">
      <c r="A154" s="180">
        <v>87380</v>
      </c>
      <c r="B154" s="181" t="s">
        <v>33956</v>
      </c>
      <c r="C154" s="180" t="s">
        <v>1467</v>
      </c>
      <c r="D154" s="182">
        <v>4490.3900000000003</v>
      </c>
      <c r="E154" s="182">
        <v>3055.52</v>
      </c>
    </row>
    <row r="155" spans="1:5" x14ac:dyDescent="0.25">
      <c r="A155" s="180">
        <v>100461</v>
      </c>
      <c r="B155" s="181" t="s">
        <v>33957</v>
      </c>
      <c r="C155" s="180" t="s">
        <v>1467</v>
      </c>
      <c r="D155" s="182">
        <v>0</v>
      </c>
      <c r="E155" s="182">
        <v>0</v>
      </c>
    </row>
    <row r="156" spans="1:5" x14ac:dyDescent="0.25">
      <c r="A156" s="180">
        <v>87322</v>
      </c>
      <c r="B156" s="181" t="s">
        <v>33958</v>
      </c>
      <c r="C156" s="180" t="s">
        <v>1467</v>
      </c>
      <c r="D156" s="182">
        <v>4351.5600000000004</v>
      </c>
      <c r="E156" s="182">
        <v>2904.45</v>
      </c>
    </row>
    <row r="157" spans="1:5" x14ac:dyDescent="0.25">
      <c r="A157" s="180">
        <v>87323</v>
      </c>
      <c r="B157" s="181" t="s">
        <v>33959</v>
      </c>
      <c r="C157" s="180" t="s">
        <v>1467</v>
      </c>
      <c r="D157" s="182">
        <v>4338.13</v>
      </c>
      <c r="E157" s="182">
        <v>2886.49</v>
      </c>
    </row>
    <row r="158" spans="1:5" x14ac:dyDescent="0.25">
      <c r="A158" s="180">
        <v>87360</v>
      </c>
      <c r="B158" s="181" t="s">
        <v>33960</v>
      </c>
      <c r="C158" s="180" t="s">
        <v>1467</v>
      </c>
      <c r="D158" s="182">
        <v>4323.1400000000003</v>
      </c>
      <c r="E158" s="182">
        <v>2912.69</v>
      </c>
    </row>
    <row r="159" spans="1:5" x14ac:dyDescent="0.25">
      <c r="A159" s="180">
        <v>87361</v>
      </c>
      <c r="B159" s="181" t="s">
        <v>33961</v>
      </c>
      <c r="C159" s="180" t="s">
        <v>1467</v>
      </c>
      <c r="D159" s="182">
        <v>4245.13</v>
      </c>
      <c r="E159" s="182">
        <v>2831.11</v>
      </c>
    </row>
    <row r="160" spans="1:5" x14ac:dyDescent="0.25">
      <c r="A160" s="180">
        <v>87362</v>
      </c>
      <c r="B160" s="181" t="s">
        <v>33962</v>
      </c>
      <c r="C160" s="180" t="s">
        <v>1467</v>
      </c>
      <c r="D160" s="182">
        <v>4232.29</v>
      </c>
      <c r="E160" s="182">
        <v>2810.15</v>
      </c>
    </row>
    <row r="161" spans="1:5" x14ac:dyDescent="0.25">
      <c r="A161" s="180">
        <v>87377</v>
      </c>
      <c r="B161" s="181" t="s">
        <v>33963</v>
      </c>
      <c r="C161" s="180" t="s">
        <v>1467</v>
      </c>
      <c r="D161" s="182">
        <v>732.87</v>
      </c>
      <c r="E161" s="182">
        <v>703.14</v>
      </c>
    </row>
    <row r="162" spans="1:5" x14ac:dyDescent="0.25">
      <c r="A162" s="180">
        <v>100458</v>
      </c>
      <c r="B162" s="181" t="s">
        <v>33964</v>
      </c>
      <c r="C162" s="180" t="s">
        <v>1467</v>
      </c>
      <c r="D162" s="182">
        <v>0</v>
      </c>
      <c r="E162" s="182">
        <v>0</v>
      </c>
    </row>
    <row r="163" spans="1:5" x14ac:dyDescent="0.25">
      <c r="A163" s="180">
        <v>87313</v>
      </c>
      <c r="B163" s="181" t="s">
        <v>33965</v>
      </c>
      <c r="C163" s="180" t="s">
        <v>1467</v>
      </c>
      <c r="D163" s="182">
        <v>540.79999999999995</v>
      </c>
      <c r="E163" s="182">
        <v>514.03</v>
      </c>
    </row>
    <row r="164" spans="1:5" x14ac:dyDescent="0.25">
      <c r="A164" s="180">
        <v>87314</v>
      </c>
      <c r="B164" s="181" t="s">
        <v>33966</v>
      </c>
      <c r="C164" s="180" t="s">
        <v>1467</v>
      </c>
      <c r="D164" s="182">
        <v>521.89</v>
      </c>
      <c r="E164" s="182">
        <v>496.32</v>
      </c>
    </row>
    <row r="165" spans="1:5" x14ac:dyDescent="0.25">
      <c r="A165" s="180">
        <v>87352</v>
      </c>
      <c r="B165" s="181" t="s">
        <v>33967</v>
      </c>
      <c r="C165" s="180" t="s">
        <v>1467</v>
      </c>
      <c r="D165" s="182">
        <v>676.31</v>
      </c>
      <c r="E165" s="182">
        <v>642.98</v>
      </c>
    </row>
    <row r="166" spans="1:5" x14ac:dyDescent="0.25">
      <c r="A166" s="180">
        <v>87353</v>
      </c>
      <c r="B166" s="181" t="s">
        <v>33968</v>
      </c>
      <c r="C166" s="180" t="s">
        <v>1467</v>
      </c>
      <c r="D166" s="182">
        <v>552.88</v>
      </c>
      <c r="E166" s="182">
        <v>525.30999999999995</v>
      </c>
    </row>
    <row r="167" spans="1:5" x14ac:dyDescent="0.25">
      <c r="A167" s="180">
        <v>87354</v>
      </c>
      <c r="B167" s="181" t="s">
        <v>33969</v>
      </c>
      <c r="C167" s="180" t="s">
        <v>1467</v>
      </c>
      <c r="D167" s="182">
        <v>493.65</v>
      </c>
      <c r="E167" s="182">
        <v>469.19</v>
      </c>
    </row>
    <row r="168" spans="1:5" x14ac:dyDescent="0.25">
      <c r="A168" s="180">
        <v>100480</v>
      </c>
      <c r="B168" s="181" t="s">
        <v>33970</v>
      </c>
      <c r="C168" s="180" t="s">
        <v>1467</v>
      </c>
      <c r="D168" s="182">
        <v>850.21</v>
      </c>
      <c r="E168" s="182">
        <v>826.57</v>
      </c>
    </row>
    <row r="169" spans="1:5" x14ac:dyDescent="0.25">
      <c r="A169" s="180">
        <v>100476</v>
      </c>
      <c r="B169" s="181" t="s">
        <v>33971</v>
      </c>
      <c r="C169" s="180" t="s">
        <v>1467</v>
      </c>
      <c r="D169" s="182">
        <v>0</v>
      </c>
      <c r="E169" s="182">
        <v>0</v>
      </c>
    </row>
    <row r="170" spans="1:5" x14ac:dyDescent="0.25">
      <c r="A170" s="180">
        <v>100475</v>
      </c>
      <c r="B170" s="181" t="s">
        <v>33972</v>
      </c>
      <c r="C170" s="180" t="s">
        <v>1467</v>
      </c>
      <c r="D170" s="182">
        <v>702.95</v>
      </c>
      <c r="E170" s="182">
        <v>681.43</v>
      </c>
    </row>
    <row r="171" spans="1:5" x14ac:dyDescent="0.25">
      <c r="A171" s="180">
        <v>100491</v>
      </c>
      <c r="B171" s="181" t="s">
        <v>33973</v>
      </c>
      <c r="C171" s="180" t="s">
        <v>1467</v>
      </c>
      <c r="D171" s="182">
        <v>696.99</v>
      </c>
      <c r="E171" s="182">
        <v>676.15</v>
      </c>
    </row>
    <row r="172" spans="1:5" x14ac:dyDescent="0.25">
      <c r="A172" s="180">
        <v>100477</v>
      </c>
      <c r="B172" s="181" t="s">
        <v>33974</v>
      </c>
      <c r="C172" s="180" t="s">
        <v>1467</v>
      </c>
      <c r="D172" s="182">
        <v>813.72</v>
      </c>
      <c r="E172" s="182">
        <v>786.44</v>
      </c>
    </row>
    <row r="173" spans="1:5" x14ac:dyDescent="0.25">
      <c r="A173" s="180">
        <v>100478</v>
      </c>
      <c r="B173" s="181" t="s">
        <v>33975</v>
      </c>
      <c r="C173" s="180" t="s">
        <v>1467</v>
      </c>
      <c r="D173" s="182">
        <v>688.93</v>
      </c>
      <c r="E173" s="182">
        <v>667.46</v>
      </c>
    </row>
    <row r="174" spans="1:5" x14ac:dyDescent="0.25">
      <c r="A174" s="180">
        <v>100479</v>
      </c>
      <c r="B174" s="181" t="s">
        <v>33976</v>
      </c>
      <c r="C174" s="180" t="s">
        <v>1467</v>
      </c>
      <c r="D174" s="182">
        <v>659.65</v>
      </c>
      <c r="E174" s="182">
        <v>640.09</v>
      </c>
    </row>
    <row r="175" spans="1:5" x14ac:dyDescent="0.25">
      <c r="A175" s="180">
        <v>87372</v>
      </c>
      <c r="B175" s="181" t="s">
        <v>33977</v>
      </c>
      <c r="C175" s="180" t="s">
        <v>1467</v>
      </c>
      <c r="D175" s="182">
        <v>877.4</v>
      </c>
      <c r="E175" s="182">
        <v>841.1</v>
      </c>
    </row>
    <row r="176" spans="1:5" x14ac:dyDescent="0.25">
      <c r="A176" s="180">
        <v>100453</v>
      </c>
      <c r="B176" s="181" t="s">
        <v>33978</v>
      </c>
      <c r="C176" s="180" t="s">
        <v>1467</v>
      </c>
      <c r="D176" s="182">
        <v>0</v>
      </c>
      <c r="E176" s="182">
        <v>0</v>
      </c>
    </row>
    <row r="177" spans="1:5" x14ac:dyDescent="0.25">
      <c r="A177" s="180">
        <v>87298</v>
      </c>
      <c r="B177" s="181" t="s">
        <v>33979</v>
      </c>
      <c r="C177" s="180" t="s">
        <v>1467</v>
      </c>
      <c r="D177" s="182">
        <v>673.85</v>
      </c>
      <c r="E177" s="182">
        <v>640.77</v>
      </c>
    </row>
    <row r="178" spans="1:5" x14ac:dyDescent="0.25">
      <c r="A178" s="180">
        <v>87299</v>
      </c>
      <c r="B178" s="181" t="s">
        <v>33980</v>
      </c>
      <c r="C178" s="180" t="s">
        <v>1467</v>
      </c>
      <c r="D178" s="182">
        <v>466.25</v>
      </c>
      <c r="E178" s="182">
        <v>433.92</v>
      </c>
    </row>
    <row r="179" spans="1:5" x14ac:dyDescent="0.25">
      <c r="A179" s="180">
        <v>87339</v>
      </c>
      <c r="B179" s="181" t="s">
        <v>33981</v>
      </c>
      <c r="C179" s="180" t="s">
        <v>1467</v>
      </c>
      <c r="D179" s="182">
        <v>880.55</v>
      </c>
      <c r="E179" s="182">
        <v>837.44</v>
      </c>
    </row>
    <row r="180" spans="1:5" x14ac:dyDescent="0.25">
      <c r="A180" s="180">
        <v>87340</v>
      </c>
      <c r="B180" s="181" t="s">
        <v>33982</v>
      </c>
      <c r="C180" s="180" t="s">
        <v>1467</v>
      </c>
      <c r="D180" s="182">
        <v>679.05</v>
      </c>
      <c r="E180" s="182">
        <v>645.28</v>
      </c>
    </row>
    <row r="181" spans="1:5" x14ac:dyDescent="0.25">
      <c r="A181" s="180">
        <v>87341</v>
      </c>
      <c r="B181" s="181" t="s">
        <v>33983</v>
      </c>
      <c r="C181" s="180" t="s">
        <v>1467</v>
      </c>
      <c r="D181" s="182">
        <v>626.11</v>
      </c>
      <c r="E181" s="182">
        <v>595.25</v>
      </c>
    </row>
    <row r="182" spans="1:5" x14ac:dyDescent="0.25">
      <c r="A182" s="180">
        <v>88629</v>
      </c>
      <c r="B182" s="181" t="s">
        <v>33984</v>
      </c>
      <c r="C182" s="180" t="s">
        <v>1467</v>
      </c>
      <c r="D182" s="182">
        <v>706.36</v>
      </c>
      <c r="E182" s="182">
        <v>676.65</v>
      </c>
    </row>
    <row r="183" spans="1:5" x14ac:dyDescent="0.25">
      <c r="A183" s="180">
        <v>100467</v>
      </c>
      <c r="B183" s="181" t="s">
        <v>33985</v>
      </c>
      <c r="C183" s="180" t="s">
        <v>1467</v>
      </c>
      <c r="D183" s="182">
        <v>0</v>
      </c>
      <c r="E183" s="182">
        <v>0</v>
      </c>
    </row>
    <row r="184" spans="1:5" x14ac:dyDescent="0.25">
      <c r="A184" s="180">
        <v>88628</v>
      </c>
      <c r="B184" s="181" t="s">
        <v>33986</v>
      </c>
      <c r="C184" s="180" t="s">
        <v>1467</v>
      </c>
      <c r="D184" s="182">
        <v>556.88</v>
      </c>
      <c r="E184" s="182">
        <v>529.54</v>
      </c>
    </row>
    <row r="185" spans="1:5" x14ac:dyDescent="0.25">
      <c r="A185" s="180">
        <v>100489</v>
      </c>
      <c r="B185" s="181" t="s">
        <v>33987</v>
      </c>
      <c r="C185" s="180" t="s">
        <v>1467</v>
      </c>
      <c r="D185" s="182">
        <v>549.64</v>
      </c>
      <c r="E185" s="182">
        <v>522.94000000000005</v>
      </c>
    </row>
    <row r="186" spans="1:5" x14ac:dyDescent="0.25">
      <c r="A186" s="180">
        <v>100468</v>
      </c>
      <c r="B186" s="181" t="s">
        <v>33988</v>
      </c>
      <c r="C186" s="180" t="s">
        <v>1467</v>
      </c>
      <c r="D186" s="182">
        <v>722.29</v>
      </c>
      <c r="E186" s="182">
        <v>687.34</v>
      </c>
    </row>
    <row r="187" spans="1:5" x14ac:dyDescent="0.25">
      <c r="A187" s="180">
        <v>100469</v>
      </c>
      <c r="B187" s="181" t="s">
        <v>33989</v>
      </c>
      <c r="C187" s="180" t="s">
        <v>1467</v>
      </c>
      <c r="D187" s="182">
        <v>546.12</v>
      </c>
      <c r="E187" s="182">
        <v>519.02</v>
      </c>
    </row>
    <row r="188" spans="1:5" x14ac:dyDescent="0.25">
      <c r="A188" s="180">
        <v>100470</v>
      </c>
      <c r="B188" s="181" t="s">
        <v>33990</v>
      </c>
      <c r="C188" s="180" t="s">
        <v>1467</v>
      </c>
      <c r="D188" s="182">
        <v>502.99</v>
      </c>
      <c r="E188" s="182">
        <v>473.59</v>
      </c>
    </row>
    <row r="189" spans="1:5" x14ac:dyDescent="0.25">
      <c r="A189" s="180">
        <v>87371</v>
      </c>
      <c r="B189" s="181" t="s">
        <v>33991</v>
      </c>
      <c r="C189" s="180" t="s">
        <v>1467</v>
      </c>
      <c r="D189" s="182">
        <v>806.23</v>
      </c>
      <c r="E189" s="182">
        <v>720.28</v>
      </c>
    </row>
    <row r="190" spans="1:5" x14ac:dyDescent="0.25">
      <c r="A190" s="180">
        <v>87295</v>
      </c>
      <c r="B190" s="181" t="s">
        <v>33992</v>
      </c>
      <c r="C190" s="180" t="s">
        <v>1467</v>
      </c>
      <c r="D190" s="182">
        <v>663.7</v>
      </c>
      <c r="E190" s="182">
        <v>577.98</v>
      </c>
    </row>
    <row r="191" spans="1:5" x14ac:dyDescent="0.25">
      <c r="A191" s="180">
        <v>87296</v>
      </c>
      <c r="B191" s="181" t="s">
        <v>33993</v>
      </c>
      <c r="C191" s="180" t="s">
        <v>1467</v>
      </c>
      <c r="D191" s="182">
        <v>611.42999999999995</v>
      </c>
      <c r="E191" s="182">
        <v>528.01</v>
      </c>
    </row>
    <row r="192" spans="1:5" x14ac:dyDescent="0.25">
      <c r="A192" s="180">
        <v>87338</v>
      </c>
      <c r="B192" s="181" t="s">
        <v>33994</v>
      </c>
      <c r="C192" s="180" t="s">
        <v>1467</v>
      </c>
      <c r="D192" s="182">
        <v>614.85</v>
      </c>
      <c r="E192" s="182">
        <v>532.48</v>
      </c>
    </row>
    <row r="193" spans="1:5" x14ac:dyDescent="0.25">
      <c r="A193" s="180">
        <v>88630</v>
      </c>
      <c r="B193" s="181" t="s">
        <v>33995</v>
      </c>
      <c r="C193" s="180" t="s">
        <v>1467</v>
      </c>
      <c r="D193" s="182">
        <v>486.55</v>
      </c>
      <c r="E193" s="182">
        <v>456.11</v>
      </c>
    </row>
    <row r="194" spans="1:5" x14ac:dyDescent="0.25">
      <c r="A194" s="180">
        <v>87381</v>
      </c>
      <c r="B194" s="181" t="s">
        <v>33996</v>
      </c>
      <c r="C194" s="180" t="s">
        <v>1467</v>
      </c>
      <c r="D194" s="182">
        <v>4429.09</v>
      </c>
      <c r="E194" s="182">
        <v>2998.3</v>
      </c>
    </row>
    <row r="195" spans="1:5" x14ac:dyDescent="0.25">
      <c r="A195" s="180">
        <v>100462</v>
      </c>
      <c r="B195" s="181" t="s">
        <v>33997</v>
      </c>
      <c r="C195" s="180" t="s">
        <v>1467</v>
      </c>
      <c r="D195" s="182">
        <v>0</v>
      </c>
      <c r="E195" s="182">
        <v>0</v>
      </c>
    </row>
    <row r="196" spans="1:5" x14ac:dyDescent="0.25">
      <c r="A196" s="180">
        <v>87325</v>
      </c>
      <c r="B196" s="181" t="s">
        <v>33998</v>
      </c>
      <c r="C196" s="180" t="s">
        <v>1467</v>
      </c>
      <c r="D196" s="182">
        <v>4270.32</v>
      </c>
      <c r="E196" s="182">
        <v>2839.11</v>
      </c>
    </row>
    <row r="197" spans="1:5" x14ac:dyDescent="0.25">
      <c r="A197" s="180">
        <v>87326</v>
      </c>
      <c r="B197" s="181" t="s">
        <v>33999</v>
      </c>
      <c r="C197" s="180" t="s">
        <v>1467</v>
      </c>
      <c r="D197" s="182">
        <v>4265.6400000000003</v>
      </c>
      <c r="E197" s="182">
        <v>2823.11</v>
      </c>
    </row>
    <row r="198" spans="1:5" x14ac:dyDescent="0.25">
      <c r="A198" s="180">
        <v>87363</v>
      </c>
      <c r="B198" s="181" t="s">
        <v>34000</v>
      </c>
      <c r="C198" s="180" t="s">
        <v>1467</v>
      </c>
      <c r="D198" s="182">
        <v>4245.67</v>
      </c>
      <c r="E198" s="182">
        <v>2837.83</v>
      </c>
    </row>
    <row r="199" spans="1:5" x14ac:dyDescent="0.25">
      <c r="A199" s="180">
        <v>87364</v>
      </c>
      <c r="B199" s="181" t="s">
        <v>34001</v>
      </c>
      <c r="C199" s="180" t="s">
        <v>1467</v>
      </c>
      <c r="D199" s="182">
        <v>4186.1000000000004</v>
      </c>
      <c r="E199" s="182">
        <v>2768.41</v>
      </c>
    </row>
    <row r="200" spans="1:5" x14ac:dyDescent="0.25">
      <c r="A200" s="180">
        <v>87378</v>
      </c>
      <c r="B200" s="181" t="s">
        <v>34002</v>
      </c>
      <c r="C200" s="180" t="s">
        <v>1467</v>
      </c>
      <c r="D200" s="182">
        <v>674.49</v>
      </c>
      <c r="E200" s="182">
        <v>643.69000000000005</v>
      </c>
    </row>
    <row r="201" spans="1:5" x14ac:dyDescent="0.25">
      <c r="A201" s="180">
        <v>100459</v>
      </c>
      <c r="B201" s="181" t="s">
        <v>34003</v>
      </c>
      <c r="C201" s="180" t="s">
        <v>1467</v>
      </c>
      <c r="D201" s="182">
        <v>0</v>
      </c>
      <c r="E201" s="182">
        <v>0</v>
      </c>
    </row>
    <row r="202" spans="1:5" x14ac:dyDescent="0.25">
      <c r="A202" s="180">
        <v>87316</v>
      </c>
      <c r="B202" s="181" t="s">
        <v>34004</v>
      </c>
      <c r="C202" s="180" t="s">
        <v>1467</v>
      </c>
      <c r="D202" s="182">
        <v>505.2</v>
      </c>
      <c r="E202" s="182">
        <v>476.45</v>
      </c>
    </row>
    <row r="203" spans="1:5" x14ac:dyDescent="0.25">
      <c r="A203" s="180">
        <v>87317</v>
      </c>
      <c r="B203" s="181" t="s">
        <v>34005</v>
      </c>
      <c r="C203" s="180" t="s">
        <v>1467</v>
      </c>
      <c r="D203" s="182">
        <v>474.7</v>
      </c>
      <c r="E203" s="182">
        <v>447.74</v>
      </c>
    </row>
    <row r="204" spans="1:5" x14ac:dyDescent="0.25">
      <c r="A204" s="180">
        <v>87355</v>
      </c>
      <c r="B204" s="181" t="s">
        <v>34006</v>
      </c>
      <c r="C204" s="180" t="s">
        <v>1467</v>
      </c>
      <c r="D204" s="182">
        <v>571.28</v>
      </c>
      <c r="E204" s="182">
        <v>539.38</v>
      </c>
    </row>
    <row r="205" spans="1:5" x14ac:dyDescent="0.25">
      <c r="A205" s="180">
        <v>87356</v>
      </c>
      <c r="B205" s="181" t="s">
        <v>34007</v>
      </c>
      <c r="C205" s="180" t="s">
        <v>1467</v>
      </c>
      <c r="D205" s="182">
        <v>486.67</v>
      </c>
      <c r="E205" s="182">
        <v>458.58</v>
      </c>
    </row>
    <row r="206" spans="1:5" x14ac:dyDescent="0.25">
      <c r="A206" s="180">
        <v>87357</v>
      </c>
      <c r="B206" s="181" t="s">
        <v>34008</v>
      </c>
      <c r="C206" s="180" t="s">
        <v>1467</v>
      </c>
      <c r="D206" s="182">
        <v>443.91</v>
      </c>
      <c r="E206" s="182">
        <v>418.16</v>
      </c>
    </row>
    <row r="207" spans="1:5" x14ac:dyDescent="0.25">
      <c r="A207" s="180">
        <v>100486</v>
      </c>
      <c r="B207" s="181" t="s">
        <v>34009</v>
      </c>
      <c r="C207" s="180" t="s">
        <v>1467</v>
      </c>
      <c r="D207" s="182">
        <v>764.74</v>
      </c>
      <c r="E207" s="182">
        <v>738.41</v>
      </c>
    </row>
    <row r="208" spans="1:5" x14ac:dyDescent="0.25">
      <c r="A208" s="180">
        <v>100482</v>
      </c>
      <c r="B208" s="181" t="s">
        <v>34010</v>
      </c>
      <c r="C208" s="180" t="s">
        <v>1467</v>
      </c>
      <c r="D208" s="182">
        <v>0</v>
      </c>
      <c r="E208" s="182">
        <v>0</v>
      </c>
    </row>
    <row r="209" spans="1:5" x14ac:dyDescent="0.25">
      <c r="A209" s="180">
        <v>100481</v>
      </c>
      <c r="B209" s="181" t="s">
        <v>34011</v>
      </c>
      <c r="C209" s="180" t="s">
        <v>1467</v>
      </c>
      <c r="D209" s="182">
        <v>613.71</v>
      </c>
      <c r="E209" s="182">
        <v>589.70000000000005</v>
      </c>
    </row>
    <row r="210" spans="1:5" x14ac:dyDescent="0.25">
      <c r="A210" s="180">
        <v>100492</v>
      </c>
      <c r="B210" s="181" t="s">
        <v>34012</v>
      </c>
      <c r="C210" s="180" t="s">
        <v>1467</v>
      </c>
      <c r="D210" s="182">
        <v>608.07000000000005</v>
      </c>
      <c r="E210" s="182">
        <v>584.77</v>
      </c>
    </row>
    <row r="211" spans="1:5" x14ac:dyDescent="0.25">
      <c r="A211" s="180">
        <v>100483</v>
      </c>
      <c r="B211" s="181" t="s">
        <v>34013</v>
      </c>
      <c r="C211" s="180" t="s">
        <v>1467</v>
      </c>
      <c r="D211" s="182">
        <v>696.21</v>
      </c>
      <c r="E211" s="182">
        <v>668.12</v>
      </c>
    </row>
    <row r="212" spans="1:5" x14ac:dyDescent="0.25">
      <c r="A212" s="180">
        <v>100484</v>
      </c>
      <c r="B212" s="181" t="s">
        <v>34014</v>
      </c>
      <c r="C212" s="180" t="s">
        <v>1467</v>
      </c>
      <c r="D212" s="182">
        <v>617.87</v>
      </c>
      <c r="E212" s="182">
        <v>593.30999999999995</v>
      </c>
    </row>
    <row r="213" spans="1:5" x14ac:dyDescent="0.25">
      <c r="A213" s="180">
        <v>100485</v>
      </c>
      <c r="B213" s="181" t="s">
        <v>34015</v>
      </c>
      <c r="C213" s="180" t="s">
        <v>1467</v>
      </c>
      <c r="D213" s="182">
        <v>581.98</v>
      </c>
      <c r="E213" s="182">
        <v>559.6</v>
      </c>
    </row>
    <row r="214" spans="1:5" x14ac:dyDescent="0.25">
      <c r="A214" s="180">
        <v>87373</v>
      </c>
      <c r="B214" s="181" t="s">
        <v>34016</v>
      </c>
      <c r="C214" s="180" t="s">
        <v>1467</v>
      </c>
      <c r="D214" s="182">
        <v>795.73</v>
      </c>
      <c r="E214" s="182">
        <v>758.04</v>
      </c>
    </row>
    <row r="215" spans="1:5" x14ac:dyDescent="0.25">
      <c r="A215" s="180">
        <v>100454</v>
      </c>
      <c r="B215" s="181" t="s">
        <v>34017</v>
      </c>
      <c r="C215" s="180" t="s">
        <v>1467</v>
      </c>
      <c r="D215" s="182">
        <v>0</v>
      </c>
      <c r="E215" s="182">
        <v>0</v>
      </c>
    </row>
    <row r="216" spans="1:5" x14ac:dyDescent="0.25">
      <c r="A216" s="180">
        <v>87301</v>
      </c>
      <c r="B216" s="181" t="s">
        <v>34018</v>
      </c>
      <c r="C216" s="180" t="s">
        <v>1467</v>
      </c>
      <c r="D216" s="182">
        <v>623.97</v>
      </c>
      <c r="E216" s="182">
        <v>588.34</v>
      </c>
    </row>
    <row r="217" spans="1:5" x14ac:dyDescent="0.25">
      <c r="A217" s="180">
        <v>87302</v>
      </c>
      <c r="B217" s="181" t="s">
        <v>34019</v>
      </c>
      <c r="C217" s="180" t="s">
        <v>1467</v>
      </c>
      <c r="D217" s="182">
        <v>602.13</v>
      </c>
      <c r="E217" s="182">
        <v>567.71</v>
      </c>
    </row>
    <row r="218" spans="1:5" x14ac:dyDescent="0.25">
      <c r="A218" s="180">
        <v>87342</v>
      </c>
      <c r="B218" s="181" t="s">
        <v>34020</v>
      </c>
      <c r="C218" s="180" t="s">
        <v>1467</v>
      </c>
      <c r="D218" s="182">
        <v>745.6</v>
      </c>
      <c r="E218" s="182">
        <v>704.1</v>
      </c>
    </row>
    <row r="219" spans="1:5" x14ac:dyDescent="0.25">
      <c r="A219" s="180">
        <v>87343</v>
      </c>
      <c r="B219" s="181" t="s">
        <v>34021</v>
      </c>
      <c r="C219" s="180" t="s">
        <v>1467</v>
      </c>
      <c r="D219" s="182">
        <v>631.49</v>
      </c>
      <c r="E219" s="182">
        <v>595.16999999999996</v>
      </c>
    </row>
    <row r="220" spans="1:5" x14ac:dyDescent="0.25">
      <c r="A220" s="180">
        <v>87344</v>
      </c>
      <c r="B220" s="181" t="s">
        <v>34022</v>
      </c>
      <c r="C220" s="180" t="s">
        <v>1467</v>
      </c>
      <c r="D220" s="182">
        <v>565.04999999999995</v>
      </c>
      <c r="E220" s="182">
        <v>532.22</v>
      </c>
    </row>
    <row r="221" spans="1:5" x14ac:dyDescent="0.25">
      <c r="A221" s="180">
        <v>88631</v>
      </c>
      <c r="B221" s="181" t="s">
        <v>34023</v>
      </c>
      <c r="C221" s="180" t="s">
        <v>1467</v>
      </c>
      <c r="D221" s="182">
        <v>644.11</v>
      </c>
      <c r="E221" s="182">
        <v>613.07000000000005</v>
      </c>
    </row>
    <row r="222" spans="1:5" x14ac:dyDescent="0.25">
      <c r="A222" s="180">
        <v>100471</v>
      </c>
      <c r="B222" s="181" t="s">
        <v>34024</v>
      </c>
      <c r="C222" s="180" t="s">
        <v>1467</v>
      </c>
      <c r="D222" s="182">
        <v>0</v>
      </c>
      <c r="E222" s="182">
        <v>0</v>
      </c>
    </row>
    <row r="223" spans="1:5" x14ac:dyDescent="0.25">
      <c r="A223" s="180">
        <v>100490</v>
      </c>
      <c r="B223" s="181" t="s">
        <v>34025</v>
      </c>
      <c r="C223" s="180" t="s">
        <v>1467</v>
      </c>
      <c r="D223" s="182">
        <v>490.66</v>
      </c>
      <c r="E223" s="182">
        <v>462.49</v>
      </c>
    </row>
    <row r="224" spans="1:5" x14ac:dyDescent="0.25">
      <c r="A224" s="180">
        <v>100472</v>
      </c>
      <c r="B224" s="181" t="s">
        <v>34026</v>
      </c>
      <c r="C224" s="180" t="s">
        <v>1467</v>
      </c>
      <c r="D224" s="182">
        <v>583.30999999999995</v>
      </c>
      <c r="E224" s="182">
        <v>550.53</v>
      </c>
    </row>
    <row r="225" spans="1:5" x14ac:dyDescent="0.25">
      <c r="A225" s="180">
        <v>100473</v>
      </c>
      <c r="B225" s="181" t="s">
        <v>34027</v>
      </c>
      <c r="C225" s="180" t="s">
        <v>1467</v>
      </c>
      <c r="D225" s="182">
        <v>503.94</v>
      </c>
      <c r="E225" s="182">
        <v>474.72</v>
      </c>
    </row>
    <row r="226" spans="1:5" x14ac:dyDescent="0.25">
      <c r="A226" s="180">
        <v>100474</v>
      </c>
      <c r="B226" s="181" t="s">
        <v>34028</v>
      </c>
      <c r="C226" s="180" t="s">
        <v>1467</v>
      </c>
      <c r="D226" s="182">
        <v>466.22</v>
      </c>
      <c r="E226" s="182">
        <v>439.07</v>
      </c>
    </row>
    <row r="227" spans="1:5" x14ac:dyDescent="0.25">
      <c r="A227" s="180">
        <v>87379</v>
      </c>
      <c r="B227" s="181" t="s">
        <v>34029</v>
      </c>
      <c r="C227" s="180" t="s">
        <v>1467</v>
      </c>
      <c r="D227" s="182">
        <v>4400.74</v>
      </c>
      <c r="E227" s="182">
        <v>2972.21</v>
      </c>
    </row>
    <row r="228" spans="1:5" x14ac:dyDescent="0.25">
      <c r="A228" s="180">
        <v>100460</v>
      </c>
      <c r="B228" s="181" t="s">
        <v>34030</v>
      </c>
      <c r="C228" s="180" t="s">
        <v>1467</v>
      </c>
      <c r="D228" s="182">
        <v>0</v>
      </c>
      <c r="E228" s="182">
        <v>0</v>
      </c>
    </row>
    <row r="229" spans="1:5" x14ac:dyDescent="0.25">
      <c r="A229" s="180">
        <v>87319</v>
      </c>
      <c r="B229" s="181" t="s">
        <v>34031</v>
      </c>
      <c r="C229" s="180" t="s">
        <v>1467</v>
      </c>
      <c r="D229" s="182">
        <v>4243.47</v>
      </c>
      <c r="E229" s="182">
        <v>2808.38</v>
      </c>
    </row>
    <row r="230" spans="1:5" x14ac:dyDescent="0.25">
      <c r="A230" s="180">
        <v>87320</v>
      </c>
      <c r="B230" s="181" t="s">
        <v>34032</v>
      </c>
      <c r="C230" s="180" t="s">
        <v>1467</v>
      </c>
      <c r="D230" s="182">
        <v>4241.3500000000004</v>
      </c>
      <c r="E230" s="182">
        <v>2801.9</v>
      </c>
    </row>
    <row r="231" spans="1:5" x14ac:dyDescent="0.25">
      <c r="A231" s="180">
        <v>87358</v>
      </c>
      <c r="B231" s="181" t="s">
        <v>34033</v>
      </c>
      <c r="C231" s="180" t="s">
        <v>1467</v>
      </c>
      <c r="D231" s="182">
        <v>4206.26</v>
      </c>
      <c r="E231" s="182">
        <v>2797.64</v>
      </c>
    </row>
    <row r="232" spans="1:5" x14ac:dyDescent="0.25">
      <c r="A232" s="180">
        <v>87359</v>
      </c>
      <c r="B232" s="181" t="s">
        <v>34034</v>
      </c>
      <c r="C232" s="180" t="s">
        <v>1467</v>
      </c>
      <c r="D232" s="182">
        <v>4154.47</v>
      </c>
      <c r="E232" s="182">
        <v>2743.49</v>
      </c>
    </row>
    <row r="233" spans="1:5" x14ac:dyDescent="0.25">
      <c r="A233" s="180">
        <v>87376</v>
      </c>
      <c r="B233" s="181" t="s">
        <v>34035</v>
      </c>
      <c r="C233" s="180" t="s">
        <v>1467</v>
      </c>
      <c r="D233" s="182">
        <v>647.72</v>
      </c>
      <c r="E233" s="182">
        <v>615.77</v>
      </c>
    </row>
    <row r="234" spans="1:5" x14ac:dyDescent="0.25">
      <c r="A234" s="180">
        <v>100457</v>
      </c>
      <c r="B234" s="181" t="s">
        <v>34036</v>
      </c>
      <c r="C234" s="180" t="s">
        <v>1467</v>
      </c>
      <c r="D234" s="182">
        <v>0</v>
      </c>
      <c r="E234" s="182">
        <v>0</v>
      </c>
    </row>
    <row r="235" spans="1:5" x14ac:dyDescent="0.25">
      <c r="A235" s="180">
        <v>87310</v>
      </c>
      <c r="B235" s="181" t="s">
        <v>34037</v>
      </c>
      <c r="C235" s="180" t="s">
        <v>1467</v>
      </c>
      <c r="D235" s="182">
        <v>462.29</v>
      </c>
      <c r="E235" s="182">
        <v>433.13</v>
      </c>
    </row>
    <row r="236" spans="1:5" x14ac:dyDescent="0.25">
      <c r="A236" s="180">
        <v>87311</v>
      </c>
      <c r="B236" s="181" t="s">
        <v>34038</v>
      </c>
      <c r="C236" s="180" t="s">
        <v>1467</v>
      </c>
      <c r="D236" s="182">
        <v>441.83</v>
      </c>
      <c r="E236" s="182">
        <v>413.86</v>
      </c>
    </row>
    <row r="237" spans="1:5" x14ac:dyDescent="0.25">
      <c r="A237" s="180">
        <v>87350</v>
      </c>
      <c r="B237" s="181" t="s">
        <v>34039</v>
      </c>
      <c r="C237" s="180" t="s">
        <v>1467</v>
      </c>
      <c r="D237" s="182">
        <v>538.95000000000005</v>
      </c>
      <c r="E237" s="182">
        <v>505.83</v>
      </c>
    </row>
    <row r="238" spans="1:5" x14ac:dyDescent="0.25">
      <c r="A238" s="180">
        <v>87351</v>
      </c>
      <c r="B238" s="181" t="s">
        <v>34040</v>
      </c>
      <c r="C238" s="180" t="s">
        <v>1467</v>
      </c>
      <c r="D238" s="182">
        <v>421.55</v>
      </c>
      <c r="E238" s="182">
        <v>394.37</v>
      </c>
    </row>
    <row r="239" spans="1:5" x14ac:dyDescent="0.25">
      <c r="A239" s="180">
        <v>87374</v>
      </c>
      <c r="B239" s="181" t="s">
        <v>34041</v>
      </c>
      <c r="C239" s="180" t="s">
        <v>1467</v>
      </c>
      <c r="D239" s="182">
        <v>755.97</v>
      </c>
      <c r="E239" s="182">
        <v>717</v>
      </c>
    </row>
    <row r="240" spans="1:5" x14ac:dyDescent="0.25">
      <c r="A240" s="180">
        <v>100455</v>
      </c>
      <c r="B240" s="181" t="s">
        <v>34042</v>
      </c>
      <c r="C240" s="180" t="s">
        <v>1467</v>
      </c>
      <c r="D240" s="182">
        <v>0</v>
      </c>
      <c r="E240" s="182">
        <v>0</v>
      </c>
    </row>
    <row r="241" spans="1:5" x14ac:dyDescent="0.25">
      <c r="A241" s="180">
        <v>87304</v>
      </c>
      <c r="B241" s="181" t="s">
        <v>34043</v>
      </c>
      <c r="C241" s="180" t="s">
        <v>1467</v>
      </c>
      <c r="D241" s="182">
        <v>566.9</v>
      </c>
      <c r="E241" s="182">
        <v>530.64</v>
      </c>
    </row>
    <row r="242" spans="1:5" x14ac:dyDescent="0.25">
      <c r="A242" s="180">
        <v>87305</v>
      </c>
      <c r="B242" s="181" t="s">
        <v>34044</v>
      </c>
      <c r="C242" s="180" t="s">
        <v>1467</v>
      </c>
      <c r="D242" s="182">
        <v>565.1</v>
      </c>
      <c r="E242" s="182">
        <v>529.24</v>
      </c>
    </row>
    <row r="243" spans="1:5" x14ac:dyDescent="0.25">
      <c r="A243" s="180">
        <v>87345</v>
      </c>
      <c r="B243" s="181" t="s">
        <v>34045</v>
      </c>
      <c r="C243" s="180" t="s">
        <v>1467</v>
      </c>
      <c r="D243" s="182">
        <v>670.59</v>
      </c>
      <c r="E243" s="182">
        <v>629.54</v>
      </c>
    </row>
    <row r="244" spans="1:5" x14ac:dyDescent="0.25">
      <c r="A244" s="180">
        <v>87346</v>
      </c>
      <c r="B244" s="181" t="s">
        <v>34046</v>
      </c>
      <c r="C244" s="180" t="s">
        <v>1467</v>
      </c>
      <c r="D244" s="182">
        <v>575.98</v>
      </c>
      <c r="E244" s="182">
        <v>539.17999999999995</v>
      </c>
    </row>
    <row r="245" spans="1:5" x14ac:dyDescent="0.25">
      <c r="A245" s="180">
        <v>87347</v>
      </c>
      <c r="B245" s="181" t="s">
        <v>34047</v>
      </c>
      <c r="C245" s="180" t="s">
        <v>1467</v>
      </c>
      <c r="D245" s="182">
        <v>523.4</v>
      </c>
      <c r="E245" s="182">
        <v>489.32</v>
      </c>
    </row>
    <row r="246" spans="1:5" x14ac:dyDescent="0.25">
      <c r="A246" s="180">
        <v>87366</v>
      </c>
      <c r="B246" s="181" t="s">
        <v>34048</v>
      </c>
      <c r="C246" s="180" t="s">
        <v>1467</v>
      </c>
      <c r="D246" s="182">
        <v>674.9</v>
      </c>
      <c r="E246" s="182">
        <v>639.12</v>
      </c>
    </row>
    <row r="247" spans="1:5" x14ac:dyDescent="0.25">
      <c r="A247" s="180">
        <v>100448</v>
      </c>
      <c r="B247" s="181" t="s">
        <v>34049</v>
      </c>
      <c r="C247" s="180" t="s">
        <v>1467</v>
      </c>
      <c r="D247" s="182">
        <v>0</v>
      </c>
      <c r="E247" s="182">
        <v>0</v>
      </c>
    </row>
    <row r="248" spans="1:5" x14ac:dyDescent="0.25">
      <c r="A248" s="180">
        <v>87283</v>
      </c>
      <c r="B248" s="181" t="s">
        <v>34050</v>
      </c>
      <c r="C248" s="180" t="s">
        <v>1467</v>
      </c>
      <c r="D248" s="182">
        <v>482.32</v>
      </c>
      <c r="E248" s="182">
        <v>448.71</v>
      </c>
    </row>
    <row r="249" spans="1:5" x14ac:dyDescent="0.25">
      <c r="A249" s="180">
        <v>87284</v>
      </c>
      <c r="B249" s="181" t="s">
        <v>34051</v>
      </c>
      <c r="C249" s="180" t="s">
        <v>1467</v>
      </c>
      <c r="D249" s="182">
        <v>464.34</v>
      </c>
      <c r="E249" s="182">
        <v>432.45</v>
      </c>
    </row>
    <row r="250" spans="1:5" x14ac:dyDescent="0.25">
      <c r="A250" s="180">
        <v>87329</v>
      </c>
      <c r="B250" s="181" t="s">
        <v>34052</v>
      </c>
      <c r="C250" s="180" t="s">
        <v>1467</v>
      </c>
      <c r="D250" s="182">
        <v>551.80999999999995</v>
      </c>
      <c r="E250" s="182">
        <v>515.37</v>
      </c>
    </row>
    <row r="251" spans="1:5" x14ac:dyDescent="0.25">
      <c r="A251" s="180">
        <v>87330</v>
      </c>
      <c r="B251" s="181" t="s">
        <v>34053</v>
      </c>
      <c r="C251" s="180" t="s">
        <v>1467</v>
      </c>
      <c r="D251" s="182">
        <v>441.93</v>
      </c>
      <c r="E251" s="182">
        <v>411.05</v>
      </c>
    </row>
    <row r="252" spans="1:5" x14ac:dyDescent="0.25">
      <c r="A252" s="180">
        <v>87375</v>
      </c>
      <c r="B252" s="181" t="s">
        <v>34054</v>
      </c>
      <c r="C252" s="180" t="s">
        <v>1467</v>
      </c>
      <c r="D252" s="182">
        <v>732.9</v>
      </c>
      <c r="E252" s="182">
        <v>692.73</v>
      </c>
    </row>
    <row r="253" spans="1:5" x14ac:dyDescent="0.25">
      <c r="A253" s="180">
        <v>100456</v>
      </c>
      <c r="B253" s="181" t="s">
        <v>34055</v>
      </c>
      <c r="C253" s="180" t="s">
        <v>1467</v>
      </c>
      <c r="D253" s="182">
        <v>0</v>
      </c>
      <c r="E253" s="182">
        <v>0</v>
      </c>
    </row>
    <row r="254" spans="1:5" x14ac:dyDescent="0.25">
      <c r="A254" s="180">
        <v>87307</v>
      </c>
      <c r="B254" s="181" t="s">
        <v>34056</v>
      </c>
      <c r="C254" s="180" t="s">
        <v>1467</v>
      </c>
      <c r="D254" s="182">
        <v>552.44000000000005</v>
      </c>
      <c r="E254" s="182">
        <v>514.41</v>
      </c>
    </row>
    <row r="255" spans="1:5" x14ac:dyDescent="0.25">
      <c r="A255" s="180">
        <v>87308</v>
      </c>
      <c r="B255" s="181" t="s">
        <v>34057</v>
      </c>
      <c r="C255" s="180" t="s">
        <v>1467</v>
      </c>
      <c r="D255" s="182">
        <v>531.83000000000004</v>
      </c>
      <c r="E255" s="182">
        <v>495.2</v>
      </c>
    </row>
    <row r="256" spans="1:5" x14ac:dyDescent="0.25">
      <c r="A256" s="180">
        <v>87348</v>
      </c>
      <c r="B256" s="181" t="s">
        <v>34058</v>
      </c>
      <c r="C256" s="180" t="s">
        <v>1467</v>
      </c>
      <c r="D256" s="182">
        <v>613.67999999999995</v>
      </c>
      <c r="E256" s="182">
        <v>572.96</v>
      </c>
    </row>
    <row r="257" spans="1:5" x14ac:dyDescent="0.25">
      <c r="A257" s="180">
        <v>87349</v>
      </c>
      <c r="B257" s="181" t="s">
        <v>34059</v>
      </c>
      <c r="C257" s="180" t="s">
        <v>1467</v>
      </c>
      <c r="D257" s="182">
        <v>486.84</v>
      </c>
      <c r="E257" s="182">
        <v>452.15</v>
      </c>
    </row>
    <row r="258" spans="1:5" x14ac:dyDescent="0.25">
      <c r="A258" s="180">
        <v>87365</v>
      </c>
      <c r="B258" s="181" t="s">
        <v>34060</v>
      </c>
      <c r="C258" s="180" t="s">
        <v>1467</v>
      </c>
      <c r="D258" s="182">
        <v>644.39</v>
      </c>
      <c r="E258" s="182">
        <v>608.34</v>
      </c>
    </row>
    <row r="259" spans="1:5" x14ac:dyDescent="0.25">
      <c r="A259" s="180">
        <v>100447</v>
      </c>
      <c r="B259" s="181" t="s">
        <v>34061</v>
      </c>
      <c r="C259" s="180" t="s">
        <v>1467</v>
      </c>
      <c r="D259" s="182">
        <v>0</v>
      </c>
      <c r="E259" s="182">
        <v>0</v>
      </c>
    </row>
    <row r="260" spans="1:5" x14ac:dyDescent="0.25">
      <c r="A260" s="180">
        <v>87280</v>
      </c>
      <c r="B260" s="181" t="s">
        <v>34062</v>
      </c>
      <c r="C260" s="180" t="s">
        <v>1467</v>
      </c>
      <c r="D260" s="182">
        <v>476.21</v>
      </c>
      <c r="E260" s="182">
        <v>442.04</v>
      </c>
    </row>
    <row r="261" spans="1:5" x14ac:dyDescent="0.25">
      <c r="A261" s="180">
        <v>87281</v>
      </c>
      <c r="B261" s="181" t="s">
        <v>34063</v>
      </c>
      <c r="C261" s="180" t="s">
        <v>1467</v>
      </c>
      <c r="D261" s="182">
        <v>459.47</v>
      </c>
      <c r="E261" s="182">
        <v>426.44</v>
      </c>
    </row>
    <row r="262" spans="1:5" x14ac:dyDescent="0.25">
      <c r="A262" s="180">
        <v>87327</v>
      </c>
      <c r="B262" s="181" t="s">
        <v>34064</v>
      </c>
      <c r="C262" s="180" t="s">
        <v>1467</v>
      </c>
      <c r="D262" s="182">
        <v>514.65</v>
      </c>
      <c r="E262" s="182">
        <v>478.51</v>
      </c>
    </row>
    <row r="263" spans="1:5" x14ac:dyDescent="0.25">
      <c r="A263" s="180">
        <v>87328</v>
      </c>
      <c r="B263" s="181" t="s">
        <v>34065</v>
      </c>
      <c r="C263" s="180" t="s">
        <v>1467</v>
      </c>
      <c r="D263" s="182">
        <v>417.24</v>
      </c>
      <c r="E263" s="182">
        <v>386.07</v>
      </c>
    </row>
    <row r="264" spans="1:5" x14ac:dyDescent="0.25">
      <c r="A264" s="180">
        <v>87410</v>
      </c>
      <c r="B264" s="181" t="s">
        <v>34066</v>
      </c>
      <c r="C264" s="180" t="s">
        <v>1467</v>
      </c>
      <c r="D264" s="182">
        <v>924.94</v>
      </c>
      <c r="E264" s="182">
        <v>913.2</v>
      </c>
    </row>
    <row r="265" spans="1:5" x14ac:dyDescent="0.25">
      <c r="A265" s="180">
        <v>95577</v>
      </c>
      <c r="B265" s="181" t="s">
        <v>34067</v>
      </c>
      <c r="C265" s="180" t="s">
        <v>51</v>
      </c>
      <c r="D265" s="182">
        <v>11.24</v>
      </c>
      <c r="E265" s="182">
        <v>9.15</v>
      </c>
    </row>
    <row r="266" spans="1:5" x14ac:dyDescent="0.25">
      <c r="A266" s="180">
        <v>95578</v>
      </c>
      <c r="B266" s="181" t="s">
        <v>34068</v>
      </c>
      <c r="C266" s="180" t="s">
        <v>51</v>
      </c>
      <c r="D266" s="182">
        <v>9.18</v>
      </c>
      <c r="E266" s="182">
        <v>7.44</v>
      </c>
    </row>
    <row r="267" spans="1:5" x14ac:dyDescent="0.25">
      <c r="A267" s="180">
        <v>95579</v>
      </c>
      <c r="B267" s="181" t="s">
        <v>34069</v>
      </c>
      <c r="C267" s="180" t="s">
        <v>51</v>
      </c>
      <c r="D267" s="182">
        <v>8.75</v>
      </c>
      <c r="E267" s="182">
        <v>7.03</v>
      </c>
    </row>
    <row r="268" spans="1:5" x14ac:dyDescent="0.25">
      <c r="A268" s="180">
        <v>95580</v>
      </c>
      <c r="B268" s="181" t="s">
        <v>34070</v>
      </c>
      <c r="C268" s="180" t="s">
        <v>51</v>
      </c>
      <c r="D268" s="182">
        <v>10</v>
      </c>
      <c r="E268" s="182">
        <v>7.99</v>
      </c>
    </row>
    <row r="269" spans="1:5" x14ac:dyDescent="0.25">
      <c r="A269" s="180">
        <v>95581</v>
      </c>
      <c r="B269" s="181" t="s">
        <v>34071</v>
      </c>
      <c r="C269" s="180" t="s">
        <v>51</v>
      </c>
      <c r="D269" s="182">
        <v>9.93</v>
      </c>
      <c r="E269" s="182">
        <v>7.94</v>
      </c>
    </row>
    <row r="270" spans="1:5" x14ac:dyDescent="0.25">
      <c r="A270" s="180">
        <v>95582</v>
      </c>
      <c r="B270" s="181" t="s">
        <v>34072</v>
      </c>
      <c r="C270" s="180" t="s">
        <v>51</v>
      </c>
      <c r="D270" s="182">
        <v>10.79</v>
      </c>
      <c r="E270" s="182">
        <v>8.6199999999999992</v>
      </c>
    </row>
    <row r="271" spans="1:5" x14ac:dyDescent="0.25">
      <c r="A271" s="180">
        <v>95576</v>
      </c>
      <c r="B271" s="181" t="s">
        <v>34073</v>
      </c>
      <c r="C271" s="180" t="s">
        <v>51</v>
      </c>
      <c r="D271" s="182">
        <v>13.74</v>
      </c>
      <c r="E271" s="182">
        <v>11.36</v>
      </c>
    </row>
    <row r="272" spans="1:5" x14ac:dyDescent="0.25">
      <c r="A272" s="180">
        <v>95583</v>
      </c>
      <c r="B272" s="181" t="s">
        <v>34074</v>
      </c>
      <c r="C272" s="180" t="s">
        <v>51</v>
      </c>
      <c r="D272" s="182">
        <v>19.12</v>
      </c>
      <c r="E272" s="182">
        <v>16.399999999999999</v>
      </c>
    </row>
    <row r="273" spans="1:5" x14ac:dyDescent="0.25">
      <c r="A273" s="180">
        <v>95584</v>
      </c>
      <c r="B273" s="181" t="s">
        <v>34075</v>
      </c>
      <c r="C273" s="180" t="s">
        <v>51</v>
      </c>
      <c r="D273" s="182">
        <v>15.92</v>
      </c>
      <c r="E273" s="182">
        <v>13.39</v>
      </c>
    </row>
    <row r="274" spans="1:5" x14ac:dyDescent="0.25">
      <c r="A274" s="180">
        <v>95593</v>
      </c>
      <c r="B274" s="181" t="s">
        <v>34076</v>
      </c>
      <c r="C274" s="180" t="s">
        <v>51</v>
      </c>
      <c r="D274" s="182">
        <v>15.92</v>
      </c>
      <c r="E274" s="182">
        <v>13.39</v>
      </c>
    </row>
    <row r="275" spans="1:5" x14ac:dyDescent="0.25">
      <c r="A275" s="180">
        <v>95592</v>
      </c>
      <c r="B275" s="181" t="s">
        <v>34077</v>
      </c>
      <c r="C275" s="180" t="s">
        <v>51</v>
      </c>
      <c r="D275" s="182">
        <v>19.12</v>
      </c>
      <c r="E275" s="182">
        <v>16.399999999999999</v>
      </c>
    </row>
    <row r="276" spans="1:5" x14ac:dyDescent="0.25">
      <c r="A276" s="180">
        <v>92919</v>
      </c>
      <c r="B276" s="181" t="s">
        <v>34078</v>
      </c>
      <c r="C276" s="180" t="s">
        <v>51</v>
      </c>
      <c r="D276" s="182">
        <v>13.14</v>
      </c>
      <c r="E276" s="182">
        <v>10.88</v>
      </c>
    </row>
    <row r="277" spans="1:5" x14ac:dyDescent="0.25">
      <c r="A277" s="180">
        <v>92921</v>
      </c>
      <c r="B277" s="181" t="s">
        <v>34079</v>
      </c>
      <c r="C277" s="180" t="s">
        <v>51</v>
      </c>
      <c r="D277" s="182">
        <v>10.63</v>
      </c>
      <c r="E277" s="182">
        <v>8.75</v>
      </c>
    </row>
    <row r="278" spans="1:5" x14ac:dyDescent="0.25">
      <c r="A278" s="180">
        <v>92922</v>
      </c>
      <c r="B278" s="181" t="s">
        <v>34080</v>
      </c>
      <c r="C278" s="180" t="s">
        <v>51</v>
      </c>
      <c r="D278" s="182">
        <v>9.9600000000000009</v>
      </c>
      <c r="E278" s="182">
        <v>8.14</v>
      </c>
    </row>
    <row r="279" spans="1:5" x14ac:dyDescent="0.25">
      <c r="A279" s="180">
        <v>92923</v>
      </c>
      <c r="B279" s="181" t="s">
        <v>34081</v>
      </c>
      <c r="C279" s="180" t="s">
        <v>51</v>
      </c>
      <c r="D279" s="182">
        <v>10.96</v>
      </c>
      <c r="E279" s="182">
        <v>8.8699999999999992</v>
      </c>
    </row>
    <row r="280" spans="1:5" x14ac:dyDescent="0.25">
      <c r="A280" s="180">
        <v>92924</v>
      </c>
      <c r="B280" s="181" t="s">
        <v>34082</v>
      </c>
      <c r="C280" s="180" t="s">
        <v>51</v>
      </c>
      <c r="D280" s="182">
        <v>10.67</v>
      </c>
      <c r="E280" s="182">
        <v>8.6</v>
      </c>
    </row>
    <row r="281" spans="1:5" x14ac:dyDescent="0.25">
      <c r="A281" s="180">
        <v>104104</v>
      </c>
      <c r="B281" s="181" t="s">
        <v>34083</v>
      </c>
      <c r="C281" s="180" t="s">
        <v>51</v>
      </c>
      <c r="D281" s="182">
        <v>10.97</v>
      </c>
      <c r="E281" s="182">
        <v>8.7899999999999991</v>
      </c>
    </row>
    <row r="282" spans="1:5" x14ac:dyDescent="0.25">
      <c r="A282" s="180">
        <v>92916</v>
      </c>
      <c r="B282" s="181" t="s">
        <v>34084</v>
      </c>
      <c r="C282" s="180" t="s">
        <v>51</v>
      </c>
      <c r="D282" s="182">
        <v>17.670000000000002</v>
      </c>
      <c r="E282" s="182">
        <v>14.97</v>
      </c>
    </row>
    <row r="283" spans="1:5" x14ac:dyDescent="0.25">
      <c r="A283" s="180">
        <v>92917</v>
      </c>
      <c r="B283" s="181" t="s">
        <v>34085</v>
      </c>
      <c r="C283" s="180" t="s">
        <v>51</v>
      </c>
      <c r="D283" s="182">
        <v>15.45</v>
      </c>
      <c r="E283" s="182">
        <v>12.91</v>
      </c>
    </row>
    <row r="284" spans="1:5" x14ac:dyDescent="0.25">
      <c r="A284" s="180">
        <v>92915</v>
      </c>
      <c r="B284" s="181" t="s">
        <v>34086</v>
      </c>
      <c r="C284" s="180" t="s">
        <v>51</v>
      </c>
      <c r="D284" s="182">
        <v>20.3</v>
      </c>
      <c r="E284" s="182">
        <v>17.46</v>
      </c>
    </row>
    <row r="285" spans="1:5" x14ac:dyDescent="0.25">
      <c r="A285" s="180">
        <v>92771</v>
      </c>
      <c r="B285" s="181" t="s">
        <v>34087</v>
      </c>
      <c r="C285" s="180" t="s">
        <v>51</v>
      </c>
      <c r="D285" s="182">
        <v>11.05</v>
      </c>
      <c r="E285" s="182">
        <v>9</v>
      </c>
    </row>
    <row r="286" spans="1:5" x14ac:dyDescent="0.25">
      <c r="A286" s="180">
        <v>92772</v>
      </c>
      <c r="B286" s="181" t="s">
        <v>34088</v>
      </c>
      <c r="C286" s="180" t="s">
        <v>51</v>
      </c>
      <c r="D286" s="182">
        <v>9.1199999999999992</v>
      </c>
      <c r="E286" s="182">
        <v>7.37</v>
      </c>
    </row>
    <row r="287" spans="1:5" x14ac:dyDescent="0.25">
      <c r="A287" s="180">
        <v>92773</v>
      </c>
      <c r="B287" s="181" t="s">
        <v>34089</v>
      </c>
      <c r="C287" s="180" t="s">
        <v>51</v>
      </c>
      <c r="D287" s="182">
        <v>8.8800000000000008</v>
      </c>
      <c r="E287" s="182">
        <v>7.15</v>
      </c>
    </row>
    <row r="288" spans="1:5" x14ac:dyDescent="0.25">
      <c r="A288" s="180">
        <v>92774</v>
      </c>
      <c r="B288" s="181" t="s">
        <v>34090</v>
      </c>
      <c r="C288" s="180" t="s">
        <v>51</v>
      </c>
      <c r="D288" s="182">
        <v>10.18</v>
      </c>
      <c r="E288" s="182">
        <v>8.17</v>
      </c>
    </row>
    <row r="289" spans="1:5" x14ac:dyDescent="0.25">
      <c r="A289" s="180">
        <v>92769</v>
      </c>
      <c r="B289" s="181" t="s">
        <v>34091</v>
      </c>
      <c r="C289" s="180" t="s">
        <v>51</v>
      </c>
      <c r="D289" s="182">
        <v>13.97</v>
      </c>
      <c r="E289" s="182">
        <v>11.63</v>
      </c>
    </row>
    <row r="290" spans="1:5" x14ac:dyDescent="0.25">
      <c r="A290" s="180">
        <v>92770</v>
      </c>
      <c r="B290" s="181" t="s">
        <v>34092</v>
      </c>
      <c r="C290" s="180" t="s">
        <v>51</v>
      </c>
      <c r="D290" s="182">
        <v>12.67</v>
      </c>
      <c r="E290" s="182">
        <v>10.4</v>
      </c>
    </row>
    <row r="291" spans="1:5" x14ac:dyDescent="0.25">
      <c r="A291" s="180">
        <v>92767</v>
      </c>
      <c r="B291" s="181" t="s">
        <v>34093</v>
      </c>
      <c r="C291" s="180" t="s">
        <v>51</v>
      </c>
      <c r="D291" s="182">
        <v>18.260000000000002</v>
      </c>
      <c r="E291" s="182">
        <v>15.65</v>
      </c>
    </row>
    <row r="292" spans="1:5" x14ac:dyDescent="0.25">
      <c r="A292" s="180">
        <v>92768</v>
      </c>
      <c r="B292" s="181" t="s">
        <v>34094</v>
      </c>
      <c r="C292" s="180" t="s">
        <v>51</v>
      </c>
      <c r="D292" s="182">
        <v>15.51</v>
      </c>
      <c r="E292" s="182">
        <v>13.15</v>
      </c>
    </row>
    <row r="293" spans="1:5" x14ac:dyDescent="0.25">
      <c r="A293" s="180">
        <v>92762</v>
      </c>
      <c r="B293" s="181" t="s">
        <v>34095</v>
      </c>
      <c r="C293" s="180" t="s">
        <v>51</v>
      </c>
      <c r="D293" s="182">
        <v>11.7</v>
      </c>
      <c r="E293" s="182">
        <v>9.58</v>
      </c>
    </row>
    <row r="294" spans="1:5" x14ac:dyDescent="0.25">
      <c r="A294" s="180">
        <v>92763</v>
      </c>
      <c r="B294" s="181" t="s">
        <v>34096</v>
      </c>
      <c r="C294" s="180" t="s">
        <v>51</v>
      </c>
      <c r="D294" s="182">
        <v>9.68</v>
      </c>
      <c r="E294" s="182">
        <v>7.9</v>
      </c>
    </row>
    <row r="295" spans="1:5" x14ac:dyDescent="0.25">
      <c r="A295" s="180">
        <v>92764</v>
      </c>
      <c r="B295" s="181" t="s">
        <v>34097</v>
      </c>
      <c r="C295" s="180" t="s">
        <v>51</v>
      </c>
      <c r="D295" s="182">
        <v>9.25</v>
      </c>
      <c r="E295" s="182">
        <v>7.49</v>
      </c>
    </row>
    <row r="296" spans="1:5" x14ac:dyDescent="0.25">
      <c r="A296" s="180">
        <v>92765</v>
      </c>
      <c r="B296" s="181" t="s">
        <v>34098</v>
      </c>
      <c r="C296" s="180" t="s">
        <v>51</v>
      </c>
      <c r="D296" s="182">
        <v>10.4</v>
      </c>
      <c r="E296" s="182">
        <v>8.3699999999999992</v>
      </c>
    </row>
    <row r="297" spans="1:5" x14ac:dyDescent="0.25">
      <c r="A297" s="180">
        <v>92766</v>
      </c>
      <c r="B297" s="181" t="s">
        <v>34099</v>
      </c>
      <c r="C297" s="180" t="s">
        <v>51</v>
      </c>
      <c r="D297" s="182">
        <v>10.24</v>
      </c>
      <c r="E297" s="182">
        <v>8.2100000000000009</v>
      </c>
    </row>
    <row r="298" spans="1:5" x14ac:dyDescent="0.25">
      <c r="A298" s="180">
        <v>104105</v>
      </c>
      <c r="B298" s="181" t="s">
        <v>34100</v>
      </c>
      <c r="C298" s="180" t="s">
        <v>51</v>
      </c>
      <c r="D298" s="182">
        <v>10.97</v>
      </c>
      <c r="E298" s="182">
        <v>8.7899999999999991</v>
      </c>
    </row>
    <row r="299" spans="1:5" x14ac:dyDescent="0.25">
      <c r="A299" s="180">
        <v>92760</v>
      </c>
      <c r="B299" s="181" t="s">
        <v>34101</v>
      </c>
      <c r="C299" s="180" t="s">
        <v>51</v>
      </c>
      <c r="D299" s="182">
        <v>14.77</v>
      </c>
      <c r="E299" s="182">
        <v>12.35</v>
      </c>
    </row>
    <row r="300" spans="1:5" x14ac:dyDescent="0.25">
      <c r="A300" s="180">
        <v>92761</v>
      </c>
      <c r="B300" s="181" t="s">
        <v>34102</v>
      </c>
      <c r="C300" s="180" t="s">
        <v>51</v>
      </c>
      <c r="D300" s="182">
        <v>13.39</v>
      </c>
      <c r="E300" s="182">
        <v>11.04</v>
      </c>
    </row>
    <row r="301" spans="1:5" x14ac:dyDescent="0.25">
      <c r="A301" s="180">
        <v>92759</v>
      </c>
      <c r="B301" s="181" t="s">
        <v>34103</v>
      </c>
      <c r="C301" s="180" t="s">
        <v>51</v>
      </c>
      <c r="D301" s="182">
        <v>16.37</v>
      </c>
      <c r="E301" s="182">
        <v>13.91</v>
      </c>
    </row>
    <row r="302" spans="1:5" x14ac:dyDescent="0.25">
      <c r="A302" s="180">
        <v>104108</v>
      </c>
      <c r="B302" s="181" t="s">
        <v>34104</v>
      </c>
      <c r="C302" s="180" t="s">
        <v>51</v>
      </c>
      <c r="D302" s="182">
        <v>14.26</v>
      </c>
      <c r="E302" s="182">
        <v>11.9</v>
      </c>
    </row>
    <row r="303" spans="1:5" x14ac:dyDescent="0.25">
      <c r="A303" s="180">
        <v>104107</v>
      </c>
      <c r="B303" s="181" t="s">
        <v>34105</v>
      </c>
      <c r="C303" s="180" t="s">
        <v>51</v>
      </c>
      <c r="D303" s="182">
        <v>11.89</v>
      </c>
      <c r="E303" s="182">
        <v>9.89</v>
      </c>
    </row>
    <row r="304" spans="1:5" x14ac:dyDescent="0.25">
      <c r="A304" s="180">
        <v>104106</v>
      </c>
      <c r="B304" s="181" t="s">
        <v>34106</v>
      </c>
      <c r="C304" s="180" t="s">
        <v>51</v>
      </c>
      <c r="D304" s="182">
        <v>10.92</v>
      </c>
      <c r="E304" s="182">
        <v>9</v>
      </c>
    </row>
    <row r="305" spans="1:5" x14ac:dyDescent="0.25">
      <c r="A305" s="180">
        <v>104110</v>
      </c>
      <c r="B305" s="181" t="s">
        <v>34107</v>
      </c>
      <c r="C305" s="180" t="s">
        <v>51</v>
      </c>
      <c r="D305" s="182">
        <v>21.56</v>
      </c>
      <c r="E305" s="182">
        <v>18.489999999999998</v>
      </c>
    </row>
    <row r="306" spans="1:5" x14ac:dyDescent="0.25">
      <c r="A306" s="180">
        <v>104109</v>
      </c>
      <c r="B306" s="181" t="s">
        <v>34108</v>
      </c>
      <c r="C306" s="180" t="s">
        <v>51</v>
      </c>
      <c r="D306" s="182">
        <v>18.22</v>
      </c>
      <c r="E306" s="182">
        <v>15.41</v>
      </c>
    </row>
    <row r="307" spans="1:5" x14ac:dyDescent="0.25">
      <c r="A307" s="180">
        <v>104111</v>
      </c>
      <c r="B307" s="181" t="s">
        <v>34109</v>
      </c>
      <c r="C307" s="180" t="s">
        <v>51</v>
      </c>
      <c r="D307" s="182">
        <v>25.57</v>
      </c>
      <c r="E307" s="182">
        <v>22.24</v>
      </c>
    </row>
    <row r="308" spans="1:5" x14ac:dyDescent="0.25">
      <c r="A308" s="180">
        <v>92884</v>
      </c>
      <c r="B308" s="181" t="s">
        <v>34110</v>
      </c>
      <c r="C308" s="180" t="s">
        <v>51</v>
      </c>
      <c r="D308" s="182">
        <v>13.13</v>
      </c>
      <c r="E308" s="182">
        <v>10.81</v>
      </c>
    </row>
    <row r="309" spans="1:5" x14ac:dyDescent="0.25">
      <c r="A309" s="180">
        <v>92885</v>
      </c>
      <c r="B309" s="181" t="s">
        <v>34111</v>
      </c>
      <c r="C309" s="180" t="s">
        <v>51</v>
      </c>
      <c r="D309" s="182">
        <v>12.21</v>
      </c>
      <c r="E309" s="182">
        <v>9.9700000000000006</v>
      </c>
    </row>
    <row r="310" spans="1:5" x14ac:dyDescent="0.25">
      <c r="A310" s="180">
        <v>92886</v>
      </c>
      <c r="B310" s="181" t="s">
        <v>34112</v>
      </c>
      <c r="C310" s="180" t="s">
        <v>51</v>
      </c>
      <c r="D310" s="182">
        <v>11.44</v>
      </c>
      <c r="E310" s="182">
        <v>9.27</v>
      </c>
    </row>
    <row r="311" spans="1:5" x14ac:dyDescent="0.25">
      <c r="A311" s="180">
        <v>92887</v>
      </c>
      <c r="B311" s="181" t="s">
        <v>34113</v>
      </c>
      <c r="C311" s="180" t="s">
        <v>51</v>
      </c>
      <c r="D311" s="182">
        <v>11.21</v>
      </c>
      <c r="E311" s="182">
        <v>9.0299999999999994</v>
      </c>
    </row>
    <row r="312" spans="1:5" x14ac:dyDescent="0.25">
      <c r="A312" s="180">
        <v>92888</v>
      </c>
      <c r="B312" s="181" t="s">
        <v>34114</v>
      </c>
      <c r="C312" s="180" t="s">
        <v>51</v>
      </c>
      <c r="D312" s="182">
        <v>10.83</v>
      </c>
      <c r="E312" s="182">
        <v>8.67</v>
      </c>
    </row>
    <row r="313" spans="1:5" x14ac:dyDescent="0.25">
      <c r="A313" s="180">
        <v>92882</v>
      </c>
      <c r="B313" s="181" t="s">
        <v>34115</v>
      </c>
      <c r="C313" s="180" t="s">
        <v>51</v>
      </c>
      <c r="D313" s="182">
        <v>15.13</v>
      </c>
      <c r="E313" s="182">
        <v>12.77</v>
      </c>
    </row>
    <row r="314" spans="1:5" x14ac:dyDescent="0.25">
      <c r="A314" s="180">
        <v>92883</v>
      </c>
      <c r="B314" s="181" t="s">
        <v>34116</v>
      </c>
      <c r="C314" s="180" t="s">
        <v>51</v>
      </c>
      <c r="D314" s="182">
        <v>13.42</v>
      </c>
      <c r="E314" s="182">
        <v>11.18</v>
      </c>
    </row>
    <row r="315" spans="1:5" x14ac:dyDescent="0.25">
      <c r="A315" s="180">
        <v>92877</v>
      </c>
      <c r="B315" s="181" t="s">
        <v>34117</v>
      </c>
      <c r="C315" s="180" t="s">
        <v>51</v>
      </c>
      <c r="D315" s="182">
        <v>10.08</v>
      </c>
      <c r="E315" s="182">
        <v>8</v>
      </c>
    </row>
    <row r="316" spans="1:5" x14ac:dyDescent="0.25">
      <c r="A316" s="180">
        <v>92878</v>
      </c>
      <c r="B316" s="181" t="s">
        <v>34118</v>
      </c>
      <c r="C316" s="180" t="s">
        <v>51</v>
      </c>
      <c r="D316" s="182">
        <v>9.84</v>
      </c>
      <c r="E316" s="182">
        <v>7.77</v>
      </c>
    </row>
    <row r="317" spans="1:5" x14ac:dyDescent="0.25">
      <c r="A317" s="180">
        <v>92879</v>
      </c>
      <c r="B317" s="181" t="s">
        <v>34119</v>
      </c>
      <c r="C317" s="180" t="s">
        <v>51</v>
      </c>
      <c r="D317" s="182">
        <v>9.67</v>
      </c>
      <c r="E317" s="182">
        <v>7.63</v>
      </c>
    </row>
    <row r="318" spans="1:5" x14ac:dyDescent="0.25">
      <c r="A318" s="180">
        <v>92880</v>
      </c>
      <c r="B318" s="181" t="s">
        <v>34120</v>
      </c>
      <c r="C318" s="180" t="s">
        <v>51</v>
      </c>
      <c r="D318" s="182">
        <v>9.8699999999999992</v>
      </c>
      <c r="E318" s="182">
        <v>7.77</v>
      </c>
    </row>
    <row r="319" spans="1:5" x14ac:dyDescent="0.25">
      <c r="A319" s="180">
        <v>92881</v>
      </c>
      <c r="B319" s="181" t="s">
        <v>34121</v>
      </c>
      <c r="C319" s="180" t="s">
        <v>51</v>
      </c>
      <c r="D319" s="182">
        <v>9.83</v>
      </c>
      <c r="E319" s="182">
        <v>7.73</v>
      </c>
    </row>
    <row r="320" spans="1:5" x14ac:dyDescent="0.25">
      <c r="A320" s="180">
        <v>92875</v>
      </c>
      <c r="B320" s="181" t="s">
        <v>34122</v>
      </c>
      <c r="C320" s="180" t="s">
        <v>51</v>
      </c>
      <c r="D320" s="182">
        <v>10.08</v>
      </c>
      <c r="E320" s="182">
        <v>8.14</v>
      </c>
    </row>
    <row r="321" spans="1:5" x14ac:dyDescent="0.25">
      <c r="A321" s="180">
        <v>92876</v>
      </c>
      <c r="B321" s="181" t="s">
        <v>34123</v>
      </c>
      <c r="C321" s="180" t="s">
        <v>51</v>
      </c>
      <c r="D321" s="182">
        <v>9.51</v>
      </c>
      <c r="E321" s="182">
        <v>7.59</v>
      </c>
    </row>
    <row r="322" spans="1:5" x14ac:dyDescent="0.25">
      <c r="A322" s="180">
        <v>92803</v>
      </c>
      <c r="B322" s="181" t="s">
        <v>34124</v>
      </c>
      <c r="C322" s="180" t="s">
        <v>51</v>
      </c>
      <c r="D322" s="182">
        <v>9.27</v>
      </c>
      <c r="E322" s="182">
        <v>7.33</v>
      </c>
    </row>
    <row r="323" spans="1:5" x14ac:dyDescent="0.25">
      <c r="A323" s="180">
        <v>92804</v>
      </c>
      <c r="B323" s="181" t="s">
        <v>34125</v>
      </c>
      <c r="C323" s="180" t="s">
        <v>51</v>
      </c>
      <c r="D323" s="182">
        <v>7.9</v>
      </c>
      <c r="E323" s="182">
        <v>6.23</v>
      </c>
    </row>
    <row r="324" spans="1:5" x14ac:dyDescent="0.25">
      <c r="A324" s="180">
        <v>92805</v>
      </c>
      <c r="B324" s="181" t="s">
        <v>34126</v>
      </c>
      <c r="C324" s="180" t="s">
        <v>51</v>
      </c>
      <c r="D324" s="182">
        <v>7.79</v>
      </c>
      <c r="E324" s="182">
        <v>6.12</v>
      </c>
    </row>
    <row r="325" spans="1:5" x14ac:dyDescent="0.25">
      <c r="A325" s="180">
        <v>92806</v>
      </c>
      <c r="B325" s="181" t="s">
        <v>34127</v>
      </c>
      <c r="C325" s="180" t="s">
        <v>51</v>
      </c>
      <c r="D325" s="182">
        <v>9.15</v>
      </c>
      <c r="E325" s="182">
        <v>7.19</v>
      </c>
    </row>
    <row r="326" spans="1:5" x14ac:dyDescent="0.25">
      <c r="A326" s="180">
        <v>92798</v>
      </c>
      <c r="B326" s="181" t="s">
        <v>34128</v>
      </c>
      <c r="C326" s="180" t="s">
        <v>51</v>
      </c>
      <c r="D326" s="182">
        <v>9.14</v>
      </c>
      <c r="E326" s="182">
        <v>7.18</v>
      </c>
    </row>
    <row r="327" spans="1:5" x14ac:dyDescent="0.25">
      <c r="A327" s="180">
        <v>95448</v>
      </c>
      <c r="B327" s="181" t="s">
        <v>34129</v>
      </c>
      <c r="C327" s="180" t="s">
        <v>51</v>
      </c>
      <c r="D327" s="182">
        <v>10.02</v>
      </c>
      <c r="E327" s="182">
        <v>7.88</v>
      </c>
    </row>
    <row r="328" spans="1:5" x14ac:dyDescent="0.25">
      <c r="A328" s="180">
        <v>92801</v>
      </c>
      <c r="B328" s="181" t="s">
        <v>34130</v>
      </c>
      <c r="C328" s="180" t="s">
        <v>51</v>
      </c>
      <c r="D328" s="182">
        <v>10.43</v>
      </c>
      <c r="E328" s="182">
        <v>8.36</v>
      </c>
    </row>
    <row r="329" spans="1:5" x14ac:dyDescent="0.25">
      <c r="A329" s="180">
        <v>92802</v>
      </c>
      <c r="B329" s="181" t="s">
        <v>34131</v>
      </c>
      <c r="C329" s="180" t="s">
        <v>51</v>
      </c>
      <c r="D329" s="182">
        <v>10.14</v>
      </c>
      <c r="E329" s="182">
        <v>8.0500000000000007</v>
      </c>
    </row>
    <row r="330" spans="1:5" x14ac:dyDescent="0.25">
      <c r="A330" s="180">
        <v>92799</v>
      </c>
      <c r="B330" s="181" t="s">
        <v>34132</v>
      </c>
      <c r="C330" s="180" t="s">
        <v>51</v>
      </c>
      <c r="D330" s="182">
        <v>12.32</v>
      </c>
      <c r="E330" s="182">
        <v>10.18</v>
      </c>
    </row>
    <row r="331" spans="1:5" x14ac:dyDescent="0.25">
      <c r="A331" s="180">
        <v>92800</v>
      </c>
      <c r="B331" s="181" t="s">
        <v>34133</v>
      </c>
      <c r="C331" s="180" t="s">
        <v>51</v>
      </c>
      <c r="D331" s="182">
        <v>10.72</v>
      </c>
      <c r="E331" s="182">
        <v>8.73</v>
      </c>
    </row>
    <row r="332" spans="1:5" x14ac:dyDescent="0.25">
      <c r="A332" s="180">
        <v>95605</v>
      </c>
      <c r="B332" s="181" t="s">
        <v>34134</v>
      </c>
      <c r="C332" s="180" t="s">
        <v>115</v>
      </c>
      <c r="D332" s="182">
        <v>213.43</v>
      </c>
      <c r="E332" s="182">
        <v>191.18</v>
      </c>
    </row>
    <row r="333" spans="1:5" x14ac:dyDescent="0.25">
      <c r="A333" s="180">
        <v>95602</v>
      </c>
      <c r="B333" s="181" t="s">
        <v>34135</v>
      </c>
      <c r="C333" s="180" t="s">
        <v>115</v>
      </c>
      <c r="D333" s="182">
        <v>43.9</v>
      </c>
      <c r="E333" s="182">
        <v>39.33</v>
      </c>
    </row>
    <row r="334" spans="1:5" x14ac:dyDescent="0.25">
      <c r="A334" s="180">
        <v>95603</v>
      </c>
      <c r="B334" s="181" t="s">
        <v>34136</v>
      </c>
      <c r="C334" s="180" t="s">
        <v>115</v>
      </c>
      <c r="D334" s="182">
        <v>74.900000000000006</v>
      </c>
      <c r="E334" s="182">
        <v>67.09</v>
      </c>
    </row>
    <row r="335" spans="1:5" x14ac:dyDescent="0.25">
      <c r="A335" s="180">
        <v>95604</v>
      </c>
      <c r="B335" s="181" t="s">
        <v>34137</v>
      </c>
      <c r="C335" s="180" t="s">
        <v>115</v>
      </c>
      <c r="D335" s="182">
        <v>116.23</v>
      </c>
      <c r="E335" s="182">
        <v>104.12</v>
      </c>
    </row>
    <row r="336" spans="1:5" x14ac:dyDescent="0.25">
      <c r="A336" s="180">
        <v>95601</v>
      </c>
      <c r="B336" s="181" t="s">
        <v>34138</v>
      </c>
      <c r="C336" s="180" t="s">
        <v>115</v>
      </c>
      <c r="D336" s="182">
        <v>27.43</v>
      </c>
      <c r="E336" s="182">
        <v>24.56</v>
      </c>
    </row>
    <row r="337" spans="1:5" x14ac:dyDescent="0.25">
      <c r="A337" s="180">
        <v>102521</v>
      </c>
      <c r="B337" s="181" t="s">
        <v>34139</v>
      </c>
      <c r="C337" s="180" t="s">
        <v>115</v>
      </c>
      <c r="D337" s="182">
        <v>176.06</v>
      </c>
      <c r="E337" s="182">
        <v>157.71</v>
      </c>
    </row>
    <row r="338" spans="1:5" x14ac:dyDescent="0.25">
      <c r="A338" s="180">
        <v>102522</v>
      </c>
      <c r="B338" s="181" t="s">
        <v>34140</v>
      </c>
      <c r="C338" s="180" t="s">
        <v>115</v>
      </c>
      <c r="D338" s="182">
        <v>258.29000000000002</v>
      </c>
      <c r="E338" s="182">
        <v>231.37</v>
      </c>
    </row>
    <row r="339" spans="1:5" x14ac:dyDescent="0.25">
      <c r="A339" s="180">
        <v>102523</v>
      </c>
      <c r="B339" s="181" t="s">
        <v>34141</v>
      </c>
      <c r="C339" s="180" t="s">
        <v>115</v>
      </c>
      <c r="D339" s="182">
        <v>340.51</v>
      </c>
      <c r="E339" s="182">
        <v>305.02999999999997</v>
      </c>
    </row>
    <row r="340" spans="1:5" x14ac:dyDescent="0.25">
      <c r="A340" s="180">
        <v>95608</v>
      </c>
      <c r="B340" s="181" t="s">
        <v>34142</v>
      </c>
      <c r="C340" s="180" t="s">
        <v>115</v>
      </c>
      <c r="D340" s="182">
        <v>47.38</v>
      </c>
      <c r="E340" s="182">
        <v>43.62</v>
      </c>
    </row>
    <row r="341" spans="1:5" x14ac:dyDescent="0.25">
      <c r="A341" s="180">
        <v>95609</v>
      </c>
      <c r="B341" s="181" t="s">
        <v>34143</v>
      </c>
      <c r="C341" s="180" t="s">
        <v>115</v>
      </c>
      <c r="D341" s="182">
        <v>60.09</v>
      </c>
      <c r="E341" s="182">
        <v>55.33</v>
      </c>
    </row>
    <row r="342" spans="1:5" x14ac:dyDescent="0.25">
      <c r="A342" s="180">
        <v>95607</v>
      </c>
      <c r="B342" s="181" t="s">
        <v>34144</v>
      </c>
      <c r="C342" s="180" t="s">
        <v>115</v>
      </c>
      <c r="D342" s="182">
        <v>32.659999999999997</v>
      </c>
      <c r="E342" s="182">
        <v>30.07</v>
      </c>
    </row>
    <row r="343" spans="1:5" x14ac:dyDescent="0.25">
      <c r="A343" s="180">
        <v>106132</v>
      </c>
      <c r="B343" s="181" t="s">
        <v>57736</v>
      </c>
      <c r="C343" s="180" t="s">
        <v>1467</v>
      </c>
      <c r="D343" s="182">
        <v>0</v>
      </c>
      <c r="E343" s="182">
        <v>0</v>
      </c>
    </row>
    <row r="344" spans="1:5" x14ac:dyDescent="0.25">
      <c r="A344" s="180">
        <v>106133</v>
      </c>
      <c r="B344" s="181" t="s">
        <v>57737</v>
      </c>
      <c r="C344" s="180" t="s">
        <v>1467</v>
      </c>
      <c r="D344" s="182">
        <v>0</v>
      </c>
      <c r="E344" s="182">
        <v>0</v>
      </c>
    </row>
    <row r="345" spans="1:5" x14ac:dyDescent="0.25">
      <c r="A345" s="180">
        <v>95996</v>
      </c>
      <c r="B345" s="181" t="s">
        <v>57738</v>
      </c>
      <c r="C345" s="180" t="s">
        <v>1467</v>
      </c>
      <c r="D345" s="182">
        <v>1583.07</v>
      </c>
      <c r="E345" s="182">
        <v>1267.33</v>
      </c>
    </row>
    <row r="346" spans="1:5" x14ac:dyDescent="0.25">
      <c r="A346" s="180">
        <v>95995</v>
      </c>
      <c r="B346" s="181" t="s">
        <v>57739</v>
      </c>
      <c r="C346" s="180" t="s">
        <v>1467</v>
      </c>
      <c r="D346" s="182">
        <v>1835.56</v>
      </c>
      <c r="E346" s="182">
        <v>1473.79</v>
      </c>
    </row>
    <row r="347" spans="1:5" x14ac:dyDescent="0.25">
      <c r="A347" s="180">
        <v>104372</v>
      </c>
      <c r="B347" s="181" t="s">
        <v>57740</v>
      </c>
      <c r="C347" s="180" t="s">
        <v>1467</v>
      </c>
      <c r="D347" s="182">
        <v>0</v>
      </c>
      <c r="E347" s="182">
        <v>0</v>
      </c>
    </row>
    <row r="348" spans="1:5" x14ac:dyDescent="0.25">
      <c r="A348" s="180">
        <v>104371</v>
      </c>
      <c r="B348" s="181" t="s">
        <v>57741</v>
      </c>
      <c r="C348" s="180" t="s">
        <v>1467</v>
      </c>
      <c r="D348" s="182">
        <v>0</v>
      </c>
      <c r="E348" s="182">
        <v>0</v>
      </c>
    </row>
    <row r="349" spans="1:5" x14ac:dyDescent="0.25">
      <c r="A349" s="180">
        <v>106138</v>
      </c>
      <c r="B349" s="181" t="s">
        <v>57742</v>
      </c>
      <c r="C349" s="180" t="s">
        <v>322</v>
      </c>
      <c r="D349" s="182">
        <v>9.66</v>
      </c>
      <c r="E349" s="182">
        <v>9.2200000000000006</v>
      </c>
    </row>
    <row r="350" spans="1:5" x14ac:dyDescent="0.25">
      <c r="A350" s="180">
        <v>106135</v>
      </c>
      <c r="B350" s="181" t="s">
        <v>57743</v>
      </c>
      <c r="C350" s="180" t="s">
        <v>322</v>
      </c>
      <c r="D350" s="182">
        <v>8.17</v>
      </c>
      <c r="E350" s="182">
        <v>7.85</v>
      </c>
    </row>
    <row r="351" spans="1:5" x14ac:dyDescent="0.25">
      <c r="A351" s="180">
        <v>106137</v>
      </c>
      <c r="B351" s="181" t="s">
        <v>57744</v>
      </c>
      <c r="C351" s="180" t="s">
        <v>322</v>
      </c>
      <c r="D351" s="182">
        <v>11.23</v>
      </c>
      <c r="E351" s="182">
        <v>10.67</v>
      </c>
    </row>
    <row r="352" spans="1:5" x14ac:dyDescent="0.25">
      <c r="A352" s="180">
        <v>96001</v>
      </c>
      <c r="B352" s="181" t="s">
        <v>57745</v>
      </c>
      <c r="C352" s="180" t="s">
        <v>322</v>
      </c>
      <c r="D352" s="182">
        <v>9.44</v>
      </c>
      <c r="E352" s="182">
        <v>9.0299999999999994</v>
      </c>
    </row>
    <row r="353" spans="1:5" x14ac:dyDescent="0.25">
      <c r="A353" s="180">
        <v>106136</v>
      </c>
      <c r="B353" s="181" t="s">
        <v>57746</v>
      </c>
      <c r="C353" s="180" t="s">
        <v>322</v>
      </c>
      <c r="D353" s="182">
        <v>13.16</v>
      </c>
      <c r="E353" s="182">
        <v>12.51</v>
      </c>
    </row>
    <row r="354" spans="1:5" x14ac:dyDescent="0.25">
      <c r="A354" s="180">
        <v>106134</v>
      </c>
      <c r="B354" s="181" t="s">
        <v>57747</v>
      </c>
      <c r="C354" s="180" t="s">
        <v>322</v>
      </c>
      <c r="D354" s="182">
        <v>10.96</v>
      </c>
      <c r="E354" s="182">
        <v>10.5</v>
      </c>
    </row>
    <row r="355" spans="1:5" x14ac:dyDescent="0.25">
      <c r="A355" s="180">
        <v>94880</v>
      </c>
      <c r="B355" s="181" t="s">
        <v>34145</v>
      </c>
      <c r="C355" s="180" t="s">
        <v>83</v>
      </c>
      <c r="D355" s="182">
        <v>55.63</v>
      </c>
      <c r="E355" s="182">
        <v>51.47</v>
      </c>
    </row>
    <row r="356" spans="1:5" x14ac:dyDescent="0.25">
      <c r="A356" s="180">
        <v>94882</v>
      </c>
      <c r="B356" s="181" t="s">
        <v>34146</v>
      </c>
      <c r="C356" s="180" t="s">
        <v>83</v>
      </c>
      <c r="D356" s="182">
        <v>64.73</v>
      </c>
      <c r="E356" s="182">
        <v>60.09</v>
      </c>
    </row>
    <row r="357" spans="1:5" x14ac:dyDescent="0.25">
      <c r="A357" s="180">
        <v>94884</v>
      </c>
      <c r="B357" s="181" t="s">
        <v>34147</v>
      </c>
      <c r="C357" s="180" t="s">
        <v>83</v>
      </c>
      <c r="D357" s="182">
        <v>83.17</v>
      </c>
      <c r="E357" s="182">
        <v>77.569999999999993</v>
      </c>
    </row>
    <row r="358" spans="1:5" x14ac:dyDescent="0.25">
      <c r="A358" s="180">
        <v>94870</v>
      </c>
      <c r="B358" s="181" t="s">
        <v>34148</v>
      </c>
      <c r="C358" s="180" t="s">
        <v>83</v>
      </c>
      <c r="D358" s="182">
        <v>2.64</v>
      </c>
      <c r="E358" s="182">
        <v>2.2000000000000002</v>
      </c>
    </row>
    <row r="359" spans="1:5" x14ac:dyDescent="0.25">
      <c r="A359" s="180">
        <v>94872</v>
      </c>
      <c r="B359" s="181" t="s">
        <v>34149</v>
      </c>
      <c r="C359" s="180" t="s">
        <v>83</v>
      </c>
      <c r="D359" s="182">
        <v>3.84</v>
      </c>
      <c r="E359" s="182">
        <v>3.24</v>
      </c>
    </row>
    <row r="360" spans="1:5" x14ac:dyDescent="0.25">
      <c r="A360" s="180">
        <v>90746</v>
      </c>
      <c r="B360" s="181" t="s">
        <v>34150</v>
      </c>
      <c r="C360" s="180" t="s">
        <v>83</v>
      </c>
      <c r="D360" s="182">
        <v>5.78</v>
      </c>
      <c r="E360" s="182">
        <v>5.14</v>
      </c>
    </row>
    <row r="361" spans="1:5" x14ac:dyDescent="0.25">
      <c r="A361" s="180">
        <v>90747</v>
      </c>
      <c r="B361" s="181" t="s">
        <v>34151</v>
      </c>
      <c r="C361" s="180" t="s">
        <v>83</v>
      </c>
      <c r="D361" s="182">
        <v>22.45</v>
      </c>
      <c r="E361" s="182">
        <v>21.27</v>
      </c>
    </row>
    <row r="362" spans="1:5" x14ac:dyDescent="0.25">
      <c r="A362" s="180">
        <v>94876</v>
      </c>
      <c r="B362" s="181" t="s">
        <v>34152</v>
      </c>
      <c r="C362" s="180" t="s">
        <v>83</v>
      </c>
      <c r="D362" s="182">
        <v>37.380000000000003</v>
      </c>
      <c r="E362" s="182">
        <v>34.799999999999997</v>
      </c>
    </row>
    <row r="363" spans="1:5" x14ac:dyDescent="0.25">
      <c r="A363" s="180">
        <v>94878</v>
      </c>
      <c r="B363" s="181" t="s">
        <v>34153</v>
      </c>
      <c r="C363" s="180" t="s">
        <v>83</v>
      </c>
      <c r="D363" s="182">
        <v>43.3</v>
      </c>
      <c r="E363" s="182">
        <v>40.4</v>
      </c>
    </row>
    <row r="364" spans="1:5" x14ac:dyDescent="0.25">
      <c r="A364" s="180">
        <v>90740</v>
      </c>
      <c r="B364" s="181" t="s">
        <v>34154</v>
      </c>
      <c r="C364" s="180" t="s">
        <v>83</v>
      </c>
      <c r="D364" s="182">
        <v>7.04</v>
      </c>
      <c r="E364" s="182">
        <v>6.27</v>
      </c>
    </row>
    <row r="365" spans="1:5" x14ac:dyDescent="0.25">
      <c r="A365" s="180">
        <v>90741</v>
      </c>
      <c r="B365" s="181" t="s">
        <v>34155</v>
      </c>
      <c r="C365" s="180" t="s">
        <v>83</v>
      </c>
      <c r="D365" s="182">
        <v>8.0399999999999991</v>
      </c>
      <c r="E365" s="182">
        <v>7.15</v>
      </c>
    </row>
    <row r="366" spans="1:5" x14ac:dyDescent="0.25">
      <c r="A366" s="180">
        <v>90742</v>
      </c>
      <c r="B366" s="181" t="s">
        <v>34156</v>
      </c>
      <c r="C366" s="180" t="s">
        <v>83</v>
      </c>
      <c r="D366" s="182">
        <v>9.0299999999999994</v>
      </c>
      <c r="E366" s="182">
        <v>8.0299999999999994</v>
      </c>
    </row>
    <row r="367" spans="1:5" x14ac:dyDescent="0.25">
      <c r="A367" s="180">
        <v>90743</v>
      </c>
      <c r="B367" s="181" t="s">
        <v>34157</v>
      </c>
      <c r="C367" s="180" t="s">
        <v>83</v>
      </c>
      <c r="D367" s="182">
        <v>10.01</v>
      </c>
      <c r="E367" s="182">
        <v>8.91</v>
      </c>
    </row>
    <row r="368" spans="1:5" x14ac:dyDescent="0.25">
      <c r="A368" s="180">
        <v>90744</v>
      </c>
      <c r="B368" s="181" t="s">
        <v>34158</v>
      </c>
      <c r="C368" s="180" t="s">
        <v>83</v>
      </c>
      <c r="D368" s="182">
        <v>11</v>
      </c>
      <c r="E368" s="182">
        <v>9.7899999999999991</v>
      </c>
    </row>
    <row r="369" spans="1:5" x14ac:dyDescent="0.25">
      <c r="A369" s="180">
        <v>90745</v>
      </c>
      <c r="B369" s="181" t="s">
        <v>34159</v>
      </c>
      <c r="C369" s="180" t="s">
        <v>83</v>
      </c>
      <c r="D369" s="182">
        <v>13.85</v>
      </c>
      <c r="E369" s="182">
        <v>13.21</v>
      </c>
    </row>
    <row r="370" spans="1:5" x14ac:dyDescent="0.25">
      <c r="A370" s="180">
        <v>90733</v>
      </c>
      <c r="B370" s="181" t="s">
        <v>34160</v>
      </c>
      <c r="C370" s="180" t="s">
        <v>83</v>
      </c>
      <c r="D370" s="182">
        <v>5.34</v>
      </c>
      <c r="E370" s="182">
        <v>4.75</v>
      </c>
    </row>
    <row r="371" spans="1:5" x14ac:dyDescent="0.25">
      <c r="A371" s="180">
        <v>90734</v>
      </c>
      <c r="B371" s="181" t="s">
        <v>34161</v>
      </c>
      <c r="C371" s="180" t="s">
        <v>83</v>
      </c>
      <c r="D371" s="182">
        <v>6.33</v>
      </c>
      <c r="E371" s="182">
        <v>5.63</v>
      </c>
    </row>
    <row r="372" spans="1:5" x14ac:dyDescent="0.25">
      <c r="A372" s="180">
        <v>90735</v>
      </c>
      <c r="B372" s="181" t="s">
        <v>34162</v>
      </c>
      <c r="C372" s="180" t="s">
        <v>83</v>
      </c>
      <c r="D372" s="182">
        <v>7.31</v>
      </c>
      <c r="E372" s="182">
        <v>6.5</v>
      </c>
    </row>
    <row r="373" spans="1:5" x14ac:dyDescent="0.25">
      <c r="A373" s="180">
        <v>90736</v>
      </c>
      <c r="B373" s="181" t="s">
        <v>34163</v>
      </c>
      <c r="C373" s="180" t="s">
        <v>83</v>
      </c>
      <c r="D373" s="182">
        <v>8.3000000000000007</v>
      </c>
      <c r="E373" s="182">
        <v>7.39</v>
      </c>
    </row>
    <row r="374" spans="1:5" x14ac:dyDescent="0.25">
      <c r="A374" s="180">
        <v>90737</v>
      </c>
      <c r="B374" s="181" t="s">
        <v>34164</v>
      </c>
      <c r="C374" s="180" t="s">
        <v>83</v>
      </c>
      <c r="D374" s="182">
        <v>9.2899999999999991</v>
      </c>
      <c r="E374" s="182">
        <v>8.26</v>
      </c>
    </row>
    <row r="375" spans="1:5" x14ac:dyDescent="0.25">
      <c r="A375" s="180">
        <v>90738</v>
      </c>
      <c r="B375" s="181" t="s">
        <v>34165</v>
      </c>
      <c r="C375" s="180" t="s">
        <v>83</v>
      </c>
      <c r="D375" s="182">
        <v>10.27</v>
      </c>
      <c r="E375" s="182">
        <v>9.14</v>
      </c>
    </row>
    <row r="376" spans="1:5" x14ac:dyDescent="0.25">
      <c r="A376" s="180">
        <v>90739</v>
      </c>
      <c r="B376" s="181" t="s">
        <v>34166</v>
      </c>
      <c r="C376" s="180" t="s">
        <v>83</v>
      </c>
      <c r="D376" s="182">
        <v>12.42</v>
      </c>
      <c r="E376" s="182">
        <v>11.83</v>
      </c>
    </row>
    <row r="377" spans="1:5" x14ac:dyDescent="0.25">
      <c r="A377" s="180">
        <v>90724</v>
      </c>
      <c r="B377" s="181" t="s">
        <v>34167</v>
      </c>
      <c r="C377" s="180" t="s">
        <v>115</v>
      </c>
      <c r="D377" s="182">
        <v>37.42</v>
      </c>
      <c r="E377" s="182">
        <v>33.380000000000003</v>
      </c>
    </row>
    <row r="378" spans="1:5" x14ac:dyDescent="0.25">
      <c r="A378" s="180">
        <v>102267</v>
      </c>
      <c r="B378" s="181" t="s">
        <v>34168</v>
      </c>
      <c r="C378" s="180" t="s">
        <v>115</v>
      </c>
      <c r="D378" s="182">
        <v>199.71</v>
      </c>
      <c r="E378" s="182">
        <v>178.46</v>
      </c>
    </row>
    <row r="379" spans="1:5" x14ac:dyDescent="0.25">
      <c r="A379" s="180">
        <v>102268</v>
      </c>
      <c r="B379" s="181" t="s">
        <v>34169</v>
      </c>
      <c r="C379" s="180" t="s">
        <v>115</v>
      </c>
      <c r="D379" s="182">
        <v>225.32</v>
      </c>
      <c r="E379" s="182">
        <v>201.34</v>
      </c>
    </row>
    <row r="380" spans="1:5" x14ac:dyDescent="0.25">
      <c r="A380" s="180">
        <v>90725</v>
      </c>
      <c r="B380" s="181" t="s">
        <v>34170</v>
      </c>
      <c r="C380" s="180" t="s">
        <v>115</v>
      </c>
      <c r="D380" s="182">
        <v>45.94</v>
      </c>
      <c r="E380" s="182">
        <v>41.01</v>
      </c>
    </row>
    <row r="381" spans="1:5" x14ac:dyDescent="0.25">
      <c r="A381" s="180">
        <v>102269</v>
      </c>
      <c r="B381" s="181" t="s">
        <v>34171</v>
      </c>
      <c r="C381" s="180" t="s">
        <v>115</v>
      </c>
      <c r="D381" s="182">
        <v>276.52999999999997</v>
      </c>
      <c r="E381" s="182">
        <v>247.1</v>
      </c>
    </row>
    <row r="382" spans="1:5" x14ac:dyDescent="0.25">
      <c r="A382" s="180">
        <v>90726</v>
      </c>
      <c r="B382" s="181" t="s">
        <v>34172</v>
      </c>
      <c r="C382" s="180" t="s">
        <v>115</v>
      </c>
      <c r="D382" s="182">
        <v>54.56</v>
      </c>
      <c r="E382" s="182">
        <v>48.7</v>
      </c>
    </row>
    <row r="383" spans="1:5" x14ac:dyDescent="0.25">
      <c r="A383" s="180">
        <v>90727</v>
      </c>
      <c r="B383" s="181" t="s">
        <v>34173</v>
      </c>
      <c r="C383" s="180" t="s">
        <v>115</v>
      </c>
      <c r="D383" s="182">
        <v>63.09</v>
      </c>
      <c r="E383" s="182">
        <v>56.33</v>
      </c>
    </row>
    <row r="384" spans="1:5" x14ac:dyDescent="0.25">
      <c r="A384" s="180">
        <v>90728</v>
      </c>
      <c r="B384" s="181" t="s">
        <v>34174</v>
      </c>
      <c r="C384" s="180" t="s">
        <v>115</v>
      </c>
      <c r="D384" s="182">
        <v>71.62</v>
      </c>
      <c r="E384" s="182">
        <v>63.96</v>
      </c>
    </row>
    <row r="385" spans="1:5" x14ac:dyDescent="0.25">
      <c r="A385" s="180">
        <v>90729</v>
      </c>
      <c r="B385" s="181" t="s">
        <v>34175</v>
      </c>
      <c r="C385" s="180" t="s">
        <v>115</v>
      </c>
      <c r="D385" s="182">
        <v>80.16</v>
      </c>
      <c r="E385" s="182">
        <v>71.58</v>
      </c>
    </row>
    <row r="386" spans="1:5" x14ac:dyDescent="0.25">
      <c r="A386" s="180">
        <v>90730</v>
      </c>
      <c r="B386" s="181" t="s">
        <v>34176</v>
      </c>
      <c r="C386" s="180" t="s">
        <v>115</v>
      </c>
      <c r="D386" s="182">
        <v>88.69</v>
      </c>
      <c r="E386" s="182">
        <v>79.22</v>
      </c>
    </row>
    <row r="387" spans="1:5" x14ac:dyDescent="0.25">
      <c r="A387" s="180">
        <v>90731</v>
      </c>
      <c r="B387" s="181" t="s">
        <v>34177</v>
      </c>
      <c r="C387" s="180" t="s">
        <v>115</v>
      </c>
      <c r="D387" s="182">
        <v>97.23</v>
      </c>
      <c r="E387" s="182">
        <v>86.85</v>
      </c>
    </row>
    <row r="388" spans="1:5" x14ac:dyDescent="0.25">
      <c r="A388" s="180">
        <v>90732</v>
      </c>
      <c r="B388" s="181" t="s">
        <v>34178</v>
      </c>
      <c r="C388" s="180" t="s">
        <v>115</v>
      </c>
      <c r="D388" s="182">
        <v>122.83</v>
      </c>
      <c r="E388" s="182">
        <v>109.73</v>
      </c>
    </row>
    <row r="389" spans="1:5" x14ac:dyDescent="0.25">
      <c r="A389" s="180">
        <v>102265</v>
      </c>
      <c r="B389" s="181" t="s">
        <v>34179</v>
      </c>
      <c r="C389" s="180" t="s">
        <v>115</v>
      </c>
      <c r="D389" s="182">
        <v>156.97</v>
      </c>
      <c r="E389" s="182">
        <v>140.24</v>
      </c>
    </row>
    <row r="390" spans="1:5" x14ac:dyDescent="0.25">
      <c r="A390" s="180">
        <v>102266</v>
      </c>
      <c r="B390" s="181" t="s">
        <v>34180</v>
      </c>
      <c r="C390" s="180" t="s">
        <v>115</v>
      </c>
      <c r="D390" s="182">
        <v>174.05</v>
      </c>
      <c r="E390" s="182">
        <v>155.5</v>
      </c>
    </row>
    <row r="391" spans="1:5" x14ac:dyDescent="0.25">
      <c r="A391" s="180">
        <v>94879</v>
      </c>
      <c r="B391" s="181" t="s">
        <v>34181</v>
      </c>
      <c r="C391" s="180" t="s">
        <v>83</v>
      </c>
      <c r="D391" s="182">
        <v>1859.82</v>
      </c>
      <c r="E391" s="182">
        <v>1947.9</v>
      </c>
    </row>
    <row r="392" spans="1:5" x14ac:dyDescent="0.25">
      <c r="A392" s="180">
        <v>94881</v>
      </c>
      <c r="B392" s="181" t="s">
        <v>34182</v>
      </c>
      <c r="C392" s="180" t="s">
        <v>83</v>
      </c>
      <c r="D392" s="182">
        <v>2558.23</v>
      </c>
      <c r="E392" s="182">
        <v>2681.08</v>
      </c>
    </row>
    <row r="393" spans="1:5" x14ac:dyDescent="0.25">
      <c r="A393" s="180">
        <v>94869</v>
      </c>
      <c r="B393" s="181" t="s">
        <v>34183</v>
      </c>
      <c r="C393" s="180" t="s">
        <v>83</v>
      </c>
      <c r="D393" s="182">
        <v>130.93</v>
      </c>
      <c r="E393" s="182">
        <v>137.06</v>
      </c>
    </row>
    <row r="394" spans="1:5" x14ac:dyDescent="0.25">
      <c r="A394" s="180">
        <v>94871</v>
      </c>
      <c r="B394" s="181" t="s">
        <v>34184</v>
      </c>
      <c r="C394" s="180" t="s">
        <v>83</v>
      </c>
      <c r="D394" s="182">
        <v>204.85</v>
      </c>
      <c r="E394" s="182">
        <v>214.52</v>
      </c>
    </row>
    <row r="395" spans="1:5" x14ac:dyDescent="0.25">
      <c r="A395" s="180">
        <v>90708</v>
      </c>
      <c r="B395" s="181" t="s">
        <v>34185</v>
      </c>
      <c r="C395" s="180" t="s">
        <v>83</v>
      </c>
      <c r="D395" s="182">
        <v>744.75</v>
      </c>
      <c r="E395" s="182">
        <v>779.87</v>
      </c>
    </row>
    <row r="396" spans="1:5" x14ac:dyDescent="0.25">
      <c r="A396" s="180">
        <v>94875</v>
      </c>
      <c r="B396" s="181" t="s">
        <v>34186</v>
      </c>
      <c r="C396" s="180" t="s">
        <v>83</v>
      </c>
      <c r="D396" s="182">
        <v>1208.57</v>
      </c>
      <c r="E396" s="182">
        <v>1265.8699999999999</v>
      </c>
    </row>
    <row r="397" spans="1:5" x14ac:dyDescent="0.25">
      <c r="A397" s="180">
        <v>102264</v>
      </c>
      <c r="B397" s="181" t="s">
        <v>34187</v>
      </c>
      <c r="C397" s="180" t="s">
        <v>83</v>
      </c>
      <c r="D397" s="182">
        <v>22.91</v>
      </c>
      <c r="E397" s="182">
        <v>24.19</v>
      </c>
    </row>
    <row r="398" spans="1:5" x14ac:dyDescent="0.25">
      <c r="A398" s="180">
        <v>90701</v>
      </c>
      <c r="B398" s="181" t="s">
        <v>34188</v>
      </c>
      <c r="C398" s="180" t="s">
        <v>83</v>
      </c>
      <c r="D398" s="182">
        <v>75.16</v>
      </c>
      <c r="E398" s="182">
        <v>82.05</v>
      </c>
    </row>
    <row r="399" spans="1:5" x14ac:dyDescent="0.25">
      <c r="A399" s="180">
        <v>90702</v>
      </c>
      <c r="B399" s="181" t="s">
        <v>34189</v>
      </c>
      <c r="C399" s="180" t="s">
        <v>83</v>
      </c>
      <c r="D399" s="182">
        <v>123.27</v>
      </c>
      <c r="E399" s="182">
        <v>135.49</v>
      </c>
    </row>
    <row r="400" spans="1:5" x14ac:dyDescent="0.25">
      <c r="A400" s="180">
        <v>90703</v>
      </c>
      <c r="B400" s="181" t="s">
        <v>34190</v>
      </c>
      <c r="C400" s="180" t="s">
        <v>83</v>
      </c>
      <c r="D400" s="182">
        <v>191.83</v>
      </c>
      <c r="E400" s="182">
        <v>211.08</v>
      </c>
    </row>
    <row r="401" spans="1:5" x14ac:dyDescent="0.25">
      <c r="A401" s="180">
        <v>90704</v>
      </c>
      <c r="B401" s="181" t="s">
        <v>34191</v>
      </c>
      <c r="C401" s="180" t="s">
        <v>83</v>
      </c>
      <c r="D401" s="182">
        <v>283.77999999999997</v>
      </c>
      <c r="E401" s="182">
        <v>311.81</v>
      </c>
    </row>
    <row r="402" spans="1:5" x14ac:dyDescent="0.25">
      <c r="A402" s="180">
        <v>90705</v>
      </c>
      <c r="B402" s="181" t="s">
        <v>34192</v>
      </c>
      <c r="C402" s="180" t="s">
        <v>83</v>
      </c>
      <c r="D402" s="182">
        <v>370.55</v>
      </c>
      <c r="E402" s="182">
        <v>409.89</v>
      </c>
    </row>
    <row r="403" spans="1:5" x14ac:dyDescent="0.25">
      <c r="A403" s="180">
        <v>90706</v>
      </c>
      <c r="B403" s="181" t="s">
        <v>34193</v>
      </c>
      <c r="C403" s="180" t="s">
        <v>83</v>
      </c>
      <c r="D403" s="182">
        <v>489.3</v>
      </c>
      <c r="E403" s="182">
        <v>542.16999999999996</v>
      </c>
    </row>
    <row r="404" spans="1:5" x14ac:dyDescent="0.25">
      <c r="A404" s="180">
        <v>90694</v>
      </c>
      <c r="B404" s="181" t="s">
        <v>34194</v>
      </c>
      <c r="C404" s="180" t="s">
        <v>83</v>
      </c>
      <c r="D404" s="182">
        <v>50.59</v>
      </c>
      <c r="E404" s="182">
        <v>55.38</v>
      </c>
    </row>
    <row r="405" spans="1:5" x14ac:dyDescent="0.25">
      <c r="A405" s="180">
        <v>90695</v>
      </c>
      <c r="B405" s="181" t="s">
        <v>34195</v>
      </c>
      <c r="C405" s="180" t="s">
        <v>83</v>
      </c>
      <c r="D405" s="182">
        <v>94.92</v>
      </c>
      <c r="E405" s="182">
        <v>104.81</v>
      </c>
    </row>
    <row r="406" spans="1:5" x14ac:dyDescent="0.25">
      <c r="A406" s="180">
        <v>90696</v>
      </c>
      <c r="B406" s="181" t="s">
        <v>34196</v>
      </c>
      <c r="C406" s="180" t="s">
        <v>83</v>
      </c>
      <c r="D406" s="182">
        <v>157.51</v>
      </c>
      <c r="E406" s="182">
        <v>174.75</v>
      </c>
    </row>
    <row r="407" spans="1:5" x14ac:dyDescent="0.25">
      <c r="A407" s="180">
        <v>90697</v>
      </c>
      <c r="B407" s="181" t="s">
        <v>34197</v>
      </c>
      <c r="C407" s="180" t="s">
        <v>83</v>
      </c>
      <c r="D407" s="182">
        <v>243.37</v>
      </c>
      <c r="E407" s="182">
        <v>270.77</v>
      </c>
    </row>
    <row r="408" spans="1:5" x14ac:dyDescent="0.25">
      <c r="A408" s="180">
        <v>90698</v>
      </c>
      <c r="B408" s="181" t="s">
        <v>34198</v>
      </c>
      <c r="C408" s="180" t="s">
        <v>83</v>
      </c>
      <c r="D408" s="182">
        <v>370.89</v>
      </c>
      <c r="E408" s="182">
        <v>413.49</v>
      </c>
    </row>
    <row r="409" spans="1:5" x14ac:dyDescent="0.25">
      <c r="A409" s="180">
        <v>90699</v>
      </c>
      <c r="B409" s="181" t="s">
        <v>34199</v>
      </c>
      <c r="C409" s="180" t="s">
        <v>83</v>
      </c>
      <c r="D409" s="182">
        <v>521.11</v>
      </c>
      <c r="E409" s="182">
        <v>581.66999999999996</v>
      </c>
    </row>
    <row r="410" spans="1:5" x14ac:dyDescent="0.25">
      <c r="A410" s="180">
        <v>90700</v>
      </c>
      <c r="B410" s="181" t="s">
        <v>34200</v>
      </c>
      <c r="C410" s="180" t="s">
        <v>83</v>
      </c>
      <c r="D410" s="182">
        <v>607.32000000000005</v>
      </c>
      <c r="E410" s="182">
        <v>678.61</v>
      </c>
    </row>
    <row r="411" spans="1:5" x14ac:dyDescent="0.25">
      <c r="A411" s="180">
        <v>105378</v>
      </c>
      <c r="B411" s="181" t="s">
        <v>34201</v>
      </c>
      <c r="C411" s="180" t="s">
        <v>115</v>
      </c>
      <c r="D411" s="182">
        <v>16.27</v>
      </c>
      <c r="E411" s="182">
        <v>15.2</v>
      </c>
    </row>
    <row r="412" spans="1:5" x14ac:dyDescent="0.25">
      <c r="A412" s="180">
        <v>105373</v>
      </c>
      <c r="B412" s="181" t="s">
        <v>34202</v>
      </c>
      <c r="C412" s="180" t="s">
        <v>115</v>
      </c>
      <c r="D412" s="182">
        <v>12.91</v>
      </c>
      <c r="E412" s="182">
        <v>11.89</v>
      </c>
    </row>
    <row r="413" spans="1:5" x14ac:dyDescent="0.25">
      <c r="A413" s="180">
        <v>105380</v>
      </c>
      <c r="B413" s="181" t="s">
        <v>34203</v>
      </c>
      <c r="C413" s="180" t="s">
        <v>115</v>
      </c>
      <c r="D413" s="182">
        <v>134.41999999999999</v>
      </c>
      <c r="E413" s="182">
        <v>121.85</v>
      </c>
    </row>
    <row r="414" spans="1:5" x14ac:dyDescent="0.25">
      <c r="A414" s="180">
        <v>105267</v>
      </c>
      <c r="B414" s="181" t="s">
        <v>34204</v>
      </c>
      <c r="C414" s="180" t="s">
        <v>115</v>
      </c>
      <c r="D414" s="182">
        <v>110.92</v>
      </c>
      <c r="E414" s="182">
        <v>99.57</v>
      </c>
    </row>
    <row r="415" spans="1:5" x14ac:dyDescent="0.25">
      <c r="A415" s="180">
        <v>105249</v>
      </c>
      <c r="B415" s="181" t="s">
        <v>34205</v>
      </c>
      <c r="C415" s="180" t="s">
        <v>115</v>
      </c>
      <c r="D415" s="182">
        <v>163.77000000000001</v>
      </c>
      <c r="E415" s="182">
        <v>147.81</v>
      </c>
    </row>
    <row r="416" spans="1:5" x14ac:dyDescent="0.25">
      <c r="A416" s="180">
        <v>105268</v>
      </c>
      <c r="B416" s="181" t="s">
        <v>34206</v>
      </c>
      <c r="C416" s="180" t="s">
        <v>115</v>
      </c>
      <c r="D416" s="182">
        <v>136.02000000000001</v>
      </c>
      <c r="E416" s="182">
        <v>121.51</v>
      </c>
    </row>
    <row r="417" spans="1:5" x14ac:dyDescent="0.25">
      <c r="A417" s="180">
        <v>105379</v>
      </c>
      <c r="B417" s="181" t="s">
        <v>34207</v>
      </c>
      <c r="C417" s="180" t="s">
        <v>115</v>
      </c>
      <c r="D417" s="182">
        <v>21.93</v>
      </c>
      <c r="E417" s="182">
        <v>20.329999999999998</v>
      </c>
    </row>
    <row r="418" spans="1:5" x14ac:dyDescent="0.25">
      <c r="A418" s="180">
        <v>105388</v>
      </c>
      <c r="B418" s="181" t="s">
        <v>34208</v>
      </c>
      <c r="C418" s="180" t="s">
        <v>115</v>
      </c>
      <c r="D418" s="182">
        <v>17.7</v>
      </c>
      <c r="E418" s="182">
        <v>16.190000000000001</v>
      </c>
    </row>
    <row r="419" spans="1:5" x14ac:dyDescent="0.25">
      <c r="A419" s="180">
        <v>105392</v>
      </c>
      <c r="B419" s="181" t="s">
        <v>34209</v>
      </c>
      <c r="C419" s="180" t="s">
        <v>115</v>
      </c>
      <c r="D419" s="182">
        <v>27.63</v>
      </c>
      <c r="E419" s="182">
        <v>25.47</v>
      </c>
    </row>
    <row r="420" spans="1:5" x14ac:dyDescent="0.25">
      <c r="A420" s="180">
        <v>105389</v>
      </c>
      <c r="B420" s="181" t="s">
        <v>34210</v>
      </c>
      <c r="C420" s="180" t="s">
        <v>115</v>
      </c>
      <c r="D420" s="182">
        <v>22.53</v>
      </c>
      <c r="E420" s="182">
        <v>20.49</v>
      </c>
    </row>
    <row r="421" spans="1:5" x14ac:dyDescent="0.25">
      <c r="A421" s="180">
        <v>105393</v>
      </c>
      <c r="B421" s="181" t="s">
        <v>34211</v>
      </c>
      <c r="C421" s="180" t="s">
        <v>115</v>
      </c>
      <c r="D421" s="182">
        <v>33.5</v>
      </c>
      <c r="E421" s="182">
        <v>30.77</v>
      </c>
    </row>
    <row r="422" spans="1:5" x14ac:dyDescent="0.25">
      <c r="A422" s="180">
        <v>105316</v>
      </c>
      <c r="B422" s="181" t="s">
        <v>34212</v>
      </c>
      <c r="C422" s="180" t="s">
        <v>115</v>
      </c>
      <c r="D422" s="182">
        <v>27.52</v>
      </c>
      <c r="E422" s="182">
        <v>24.96</v>
      </c>
    </row>
    <row r="423" spans="1:5" x14ac:dyDescent="0.25">
      <c r="A423" s="180">
        <v>105394</v>
      </c>
      <c r="B423" s="181" t="s">
        <v>34213</v>
      </c>
      <c r="C423" s="180" t="s">
        <v>115</v>
      </c>
      <c r="D423" s="182">
        <v>39.33</v>
      </c>
      <c r="E423" s="182">
        <v>36.020000000000003</v>
      </c>
    </row>
    <row r="424" spans="1:5" x14ac:dyDescent="0.25">
      <c r="A424" s="180">
        <v>105317</v>
      </c>
      <c r="B424" s="181" t="s">
        <v>34214</v>
      </c>
      <c r="C424" s="180" t="s">
        <v>115</v>
      </c>
      <c r="D424" s="182">
        <v>32.479999999999997</v>
      </c>
      <c r="E424" s="182">
        <v>29.38</v>
      </c>
    </row>
    <row r="425" spans="1:5" x14ac:dyDescent="0.25">
      <c r="A425" s="180">
        <v>105395</v>
      </c>
      <c r="B425" s="181" t="s">
        <v>34215</v>
      </c>
      <c r="C425" s="180" t="s">
        <v>115</v>
      </c>
      <c r="D425" s="182">
        <v>45.2</v>
      </c>
      <c r="E425" s="182">
        <v>41.3</v>
      </c>
    </row>
    <row r="426" spans="1:5" x14ac:dyDescent="0.25">
      <c r="A426" s="180">
        <v>105318</v>
      </c>
      <c r="B426" s="181" t="s">
        <v>34216</v>
      </c>
      <c r="C426" s="180" t="s">
        <v>115</v>
      </c>
      <c r="D426" s="182">
        <v>37.450000000000003</v>
      </c>
      <c r="E426" s="182">
        <v>33.82</v>
      </c>
    </row>
    <row r="427" spans="1:5" x14ac:dyDescent="0.25">
      <c r="A427" s="180">
        <v>105396</v>
      </c>
      <c r="B427" s="181" t="s">
        <v>34217</v>
      </c>
      <c r="C427" s="180" t="s">
        <v>115</v>
      </c>
      <c r="D427" s="182">
        <v>51.03</v>
      </c>
      <c r="E427" s="182">
        <v>46.56</v>
      </c>
    </row>
    <row r="428" spans="1:5" x14ac:dyDescent="0.25">
      <c r="A428" s="180">
        <v>105258</v>
      </c>
      <c r="B428" s="181" t="s">
        <v>34218</v>
      </c>
      <c r="C428" s="180" t="s">
        <v>115</v>
      </c>
      <c r="D428" s="182">
        <v>42.43</v>
      </c>
      <c r="E428" s="182">
        <v>38.26</v>
      </c>
    </row>
    <row r="429" spans="1:5" x14ac:dyDescent="0.25">
      <c r="A429" s="180">
        <v>105397</v>
      </c>
      <c r="B429" s="181" t="s">
        <v>34219</v>
      </c>
      <c r="C429" s="180" t="s">
        <v>115</v>
      </c>
      <c r="D429" s="182">
        <v>57.03</v>
      </c>
      <c r="E429" s="182">
        <v>51.96</v>
      </c>
    </row>
    <row r="430" spans="1:5" x14ac:dyDescent="0.25">
      <c r="A430" s="180">
        <v>105261</v>
      </c>
      <c r="B430" s="181" t="s">
        <v>34220</v>
      </c>
      <c r="C430" s="180" t="s">
        <v>115</v>
      </c>
      <c r="D430" s="182">
        <v>47.55</v>
      </c>
      <c r="E430" s="182">
        <v>42.8</v>
      </c>
    </row>
    <row r="431" spans="1:5" x14ac:dyDescent="0.25">
      <c r="A431" s="180">
        <v>105398</v>
      </c>
      <c r="B431" s="181" t="s">
        <v>34221</v>
      </c>
      <c r="C431" s="180" t="s">
        <v>115</v>
      </c>
      <c r="D431" s="182">
        <v>70.66</v>
      </c>
      <c r="E431" s="182">
        <v>64.28</v>
      </c>
    </row>
    <row r="432" spans="1:5" x14ac:dyDescent="0.25">
      <c r="A432" s="180">
        <v>105262</v>
      </c>
      <c r="B432" s="181" t="s">
        <v>34222</v>
      </c>
      <c r="C432" s="180" t="s">
        <v>115</v>
      </c>
      <c r="D432" s="182">
        <v>57.8</v>
      </c>
      <c r="E432" s="182">
        <v>52.05</v>
      </c>
    </row>
    <row r="433" spans="1:5" x14ac:dyDescent="0.25">
      <c r="A433" s="180">
        <v>105399</v>
      </c>
      <c r="B433" s="181" t="s">
        <v>34223</v>
      </c>
      <c r="C433" s="180" t="s">
        <v>115</v>
      </c>
      <c r="D433" s="182">
        <v>83.8</v>
      </c>
      <c r="E433" s="182">
        <v>76.09</v>
      </c>
    </row>
    <row r="434" spans="1:5" x14ac:dyDescent="0.25">
      <c r="A434" s="180">
        <v>105263</v>
      </c>
      <c r="B434" s="181" t="s">
        <v>34224</v>
      </c>
      <c r="C434" s="180" t="s">
        <v>115</v>
      </c>
      <c r="D434" s="182">
        <v>68.8</v>
      </c>
      <c r="E434" s="182">
        <v>61.85</v>
      </c>
    </row>
    <row r="435" spans="1:5" x14ac:dyDescent="0.25">
      <c r="A435" s="180">
        <v>105400</v>
      </c>
      <c r="B435" s="181" t="s">
        <v>34225</v>
      </c>
      <c r="C435" s="180" t="s">
        <v>115</v>
      </c>
      <c r="D435" s="182">
        <v>96.05</v>
      </c>
      <c r="E435" s="182">
        <v>87.22</v>
      </c>
    </row>
    <row r="436" spans="1:5" x14ac:dyDescent="0.25">
      <c r="A436" s="180">
        <v>105264</v>
      </c>
      <c r="B436" s="181" t="s">
        <v>34226</v>
      </c>
      <c r="C436" s="180" t="s">
        <v>115</v>
      </c>
      <c r="D436" s="182">
        <v>78.930000000000007</v>
      </c>
      <c r="E436" s="182">
        <v>70.959999999999994</v>
      </c>
    </row>
    <row r="437" spans="1:5" x14ac:dyDescent="0.25">
      <c r="A437" s="180">
        <v>105297</v>
      </c>
      <c r="B437" s="181" t="s">
        <v>34227</v>
      </c>
      <c r="C437" s="180" t="s">
        <v>115</v>
      </c>
      <c r="D437" s="182">
        <v>13.95</v>
      </c>
      <c r="E437" s="182">
        <v>13.11</v>
      </c>
    </row>
    <row r="438" spans="1:5" x14ac:dyDescent="0.25">
      <c r="A438" s="180">
        <v>105372</v>
      </c>
      <c r="B438" s="181" t="s">
        <v>34228</v>
      </c>
      <c r="C438" s="180" t="s">
        <v>115</v>
      </c>
      <c r="D438" s="182">
        <v>10.94</v>
      </c>
      <c r="E438" s="182">
        <v>10.130000000000001</v>
      </c>
    </row>
    <row r="439" spans="1:5" x14ac:dyDescent="0.25">
      <c r="A439" s="180">
        <v>105401</v>
      </c>
      <c r="B439" s="181" t="s">
        <v>34229</v>
      </c>
      <c r="C439" s="180" t="s">
        <v>115</v>
      </c>
      <c r="D439" s="182">
        <v>108.63</v>
      </c>
      <c r="E439" s="182">
        <v>98.61</v>
      </c>
    </row>
    <row r="440" spans="1:5" x14ac:dyDescent="0.25">
      <c r="A440" s="180">
        <v>105265</v>
      </c>
      <c r="B440" s="181" t="s">
        <v>34230</v>
      </c>
      <c r="C440" s="180" t="s">
        <v>115</v>
      </c>
      <c r="D440" s="182">
        <v>89.37</v>
      </c>
      <c r="E440" s="182">
        <v>80.33</v>
      </c>
    </row>
    <row r="441" spans="1:5" x14ac:dyDescent="0.25">
      <c r="A441" s="180">
        <v>105402</v>
      </c>
      <c r="B441" s="181" t="s">
        <v>34231</v>
      </c>
      <c r="C441" s="180" t="s">
        <v>115</v>
      </c>
      <c r="D441" s="182">
        <v>121.48</v>
      </c>
      <c r="E441" s="182">
        <v>110.2</v>
      </c>
    </row>
    <row r="442" spans="1:5" x14ac:dyDescent="0.25">
      <c r="A442" s="180">
        <v>105266</v>
      </c>
      <c r="B442" s="181" t="s">
        <v>34232</v>
      </c>
      <c r="C442" s="180" t="s">
        <v>115</v>
      </c>
      <c r="D442" s="182">
        <v>100.09</v>
      </c>
      <c r="E442" s="182">
        <v>89.93</v>
      </c>
    </row>
    <row r="443" spans="1:5" x14ac:dyDescent="0.25">
      <c r="A443" s="180">
        <v>105361</v>
      </c>
      <c r="B443" s="181" t="s">
        <v>34233</v>
      </c>
      <c r="C443" s="180" t="s">
        <v>115</v>
      </c>
      <c r="D443" s="182">
        <v>26.86</v>
      </c>
      <c r="E443" s="182">
        <v>23.68</v>
      </c>
    </row>
    <row r="444" spans="1:5" x14ac:dyDescent="0.25">
      <c r="A444" s="180">
        <v>105382</v>
      </c>
      <c r="B444" s="181" t="s">
        <v>34234</v>
      </c>
      <c r="C444" s="180" t="s">
        <v>115</v>
      </c>
      <c r="D444" s="182">
        <v>22.13</v>
      </c>
      <c r="E444" s="182">
        <v>19.47</v>
      </c>
    </row>
    <row r="445" spans="1:5" x14ac:dyDescent="0.25">
      <c r="A445" s="180">
        <v>105359</v>
      </c>
      <c r="B445" s="181" t="s">
        <v>34235</v>
      </c>
      <c r="C445" s="180" t="s">
        <v>115</v>
      </c>
      <c r="D445" s="182">
        <v>19.18</v>
      </c>
      <c r="E445" s="182">
        <v>16.97</v>
      </c>
    </row>
    <row r="446" spans="1:5" x14ac:dyDescent="0.25">
      <c r="A446" s="180">
        <v>105315</v>
      </c>
      <c r="B446" s="181" t="s">
        <v>34236</v>
      </c>
      <c r="C446" s="180" t="s">
        <v>115</v>
      </c>
      <c r="D446" s="182">
        <v>15.71</v>
      </c>
      <c r="E446" s="182">
        <v>13.88</v>
      </c>
    </row>
    <row r="447" spans="1:5" x14ac:dyDescent="0.25">
      <c r="A447" s="180">
        <v>105360</v>
      </c>
      <c r="B447" s="181" t="s">
        <v>34237</v>
      </c>
      <c r="C447" s="180" t="s">
        <v>115</v>
      </c>
      <c r="D447" s="182">
        <v>23.13</v>
      </c>
      <c r="E447" s="182">
        <v>20.399999999999999</v>
      </c>
    </row>
    <row r="448" spans="1:5" x14ac:dyDescent="0.25">
      <c r="A448" s="180">
        <v>105381</v>
      </c>
      <c r="B448" s="181" t="s">
        <v>34238</v>
      </c>
      <c r="C448" s="180" t="s">
        <v>115</v>
      </c>
      <c r="D448" s="182">
        <v>19.03</v>
      </c>
      <c r="E448" s="182">
        <v>16.75</v>
      </c>
    </row>
    <row r="449" spans="1:5" x14ac:dyDescent="0.25">
      <c r="A449" s="180">
        <v>105251</v>
      </c>
      <c r="B449" s="181" t="s">
        <v>34239</v>
      </c>
      <c r="C449" s="180" t="s">
        <v>115</v>
      </c>
      <c r="D449" s="182">
        <v>23.87</v>
      </c>
      <c r="E449" s="182">
        <v>22.39</v>
      </c>
    </row>
    <row r="450" spans="1:5" x14ac:dyDescent="0.25">
      <c r="A450" s="180">
        <v>105282</v>
      </c>
      <c r="B450" s="181" t="s">
        <v>34240</v>
      </c>
      <c r="C450" s="180" t="s">
        <v>115</v>
      </c>
      <c r="D450" s="182">
        <v>18.84</v>
      </c>
      <c r="E450" s="182">
        <v>17.45</v>
      </c>
    </row>
    <row r="451" spans="1:5" x14ac:dyDescent="0.25">
      <c r="A451" s="180">
        <v>105276</v>
      </c>
      <c r="B451" s="181" t="s">
        <v>34241</v>
      </c>
      <c r="C451" s="180" t="s">
        <v>115</v>
      </c>
      <c r="D451" s="182">
        <v>197.03</v>
      </c>
      <c r="E451" s="182">
        <v>179.26</v>
      </c>
    </row>
    <row r="452" spans="1:5" x14ac:dyDescent="0.25">
      <c r="A452" s="180">
        <v>105341</v>
      </c>
      <c r="B452" s="181" t="s">
        <v>34242</v>
      </c>
      <c r="C452" s="180" t="s">
        <v>115</v>
      </c>
      <c r="D452" s="182">
        <v>161.78</v>
      </c>
      <c r="E452" s="182">
        <v>145.83000000000001</v>
      </c>
    </row>
    <row r="453" spans="1:5" x14ac:dyDescent="0.25">
      <c r="A453" s="180">
        <v>105277</v>
      </c>
      <c r="B453" s="181" t="s">
        <v>34243</v>
      </c>
      <c r="C453" s="180" t="s">
        <v>115</v>
      </c>
      <c r="D453" s="182">
        <v>238.25</v>
      </c>
      <c r="E453" s="182">
        <v>216.06</v>
      </c>
    </row>
    <row r="454" spans="1:5" x14ac:dyDescent="0.25">
      <c r="A454" s="180">
        <v>105342</v>
      </c>
      <c r="B454" s="181" t="s">
        <v>34244</v>
      </c>
      <c r="C454" s="180" t="s">
        <v>115</v>
      </c>
      <c r="D454" s="182">
        <v>196.62</v>
      </c>
      <c r="E454" s="182">
        <v>176.6</v>
      </c>
    </row>
    <row r="455" spans="1:5" x14ac:dyDescent="0.25">
      <c r="A455" s="180">
        <v>105252</v>
      </c>
      <c r="B455" s="181" t="s">
        <v>34245</v>
      </c>
      <c r="C455" s="180" t="s">
        <v>115</v>
      </c>
      <c r="D455" s="182">
        <v>32.229999999999997</v>
      </c>
      <c r="E455" s="182">
        <v>29.98</v>
      </c>
    </row>
    <row r="456" spans="1:5" x14ac:dyDescent="0.25">
      <c r="A456" s="180">
        <v>105298</v>
      </c>
      <c r="B456" s="181" t="s">
        <v>34246</v>
      </c>
      <c r="C456" s="180" t="s">
        <v>115</v>
      </c>
      <c r="D456" s="182">
        <v>25.87</v>
      </c>
      <c r="E456" s="182">
        <v>23.77</v>
      </c>
    </row>
    <row r="457" spans="1:5" x14ac:dyDescent="0.25">
      <c r="A457" s="180">
        <v>105253</v>
      </c>
      <c r="B457" s="181" t="s">
        <v>34247</v>
      </c>
      <c r="C457" s="180" t="s">
        <v>115</v>
      </c>
      <c r="D457" s="182">
        <v>40.6</v>
      </c>
      <c r="E457" s="182">
        <v>37.57</v>
      </c>
    </row>
    <row r="458" spans="1:5" x14ac:dyDescent="0.25">
      <c r="A458" s="180">
        <v>105299</v>
      </c>
      <c r="B458" s="181" t="s">
        <v>34248</v>
      </c>
      <c r="C458" s="180" t="s">
        <v>115</v>
      </c>
      <c r="D458" s="182">
        <v>32.950000000000003</v>
      </c>
      <c r="E458" s="182">
        <v>30.11</v>
      </c>
    </row>
    <row r="459" spans="1:5" x14ac:dyDescent="0.25">
      <c r="A459" s="180">
        <v>105254</v>
      </c>
      <c r="B459" s="181" t="s">
        <v>34249</v>
      </c>
      <c r="C459" s="180" t="s">
        <v>115</v>
      </c>
      <c r="D459" s="182">
        <v>49.14</v>
      </c>
      <c r="E459" s="182">
        <v>45.31</v>
      </c>
    </row>
    <row r="460" spans="1:5" x14ac:dyDescent="0.25">
      <c r="A460" s="180">
        <v>105300</v>
      </c>
      <c r="B460" s="181" t="s">
        <v>34250</v>
      </c>
      <c r="C460" s="180" t="s">
        <v>115</v>
      </c>
      <c r="D460" s="182">
        <v>40.17</v>
      </c>
      <c r="E460" s="182">
        <v>36.590000000000003</v>
      </c>
    </row>
    <row r="461" spans="1:5" x14ac:dyDescent="0.25">
      <c r="A461" s="180">
        <v>105255</v>
      </c>
      <c r="B461" s="181" t="s">
        <v>34251</v>
      </c>
      <c r="C461" s="180" t="s">
        <v>115</v>
      </c>
      <c r="D461" s="182">
        <v>57.68</v>
      </c>
      <c r="E461" s="182">
        <v>53.02</v>
      </c>
    </row>
    <row r="462" spans="1:5" x14ac:dyDescent="0.25">
      <c r="A462" s="180">
        <v>105301</v>
      </c>
      <c r="B462" s="181" t="s">
        <v>34252</v>
      </c>
      <c r="C462" s="180" t="s">
        <v>115</v>
      </c>
      <c r="D462" s="182">
        <v>47.4</v>
      </c>
      <c r="E462" s="182">
        <v>43.06</v>
      </c>
    </row>
    <row r="463" spans="1:5" x14ac:dyDescent="0.25">
      <c r="A463" s="180">
        <v>105256</v>
      </c>
      <c r="B463" s="181" t="s">
        <v>34253</v>
      </c>
      <c r="C463" s="180" t="s">
        <v>115</v>
      </c>
      <c r="D463" s="182">
        <v>66.209999999999994</v>
      </c>
      <c r="E463" s="182">
        <v>60.75</v>
      </c>
    </row>
    <row r="464" spans="1:5" x14ac:dyDescent="0.25">
      <c r="A464" s="180">
        <v>105302</v>
      </c>
      <c r="B464" s="181" t="s">
        <v>34254</v>
      </c>
      <c r="C464" s="180" t="s">
        <v>115</v>
      </c>
      <c r="D464" s="182">
        <v>54.61</v>
      </c>
      <c r="E464" s="182">
        <v>49.54</v>
      </c>
    </row>
    <row r="465" spans="1:5" x14ac:dyDescent="0.25">
      <c r="A465" s="180">
        <v>105257</v>
      </c>
      <c r="B465" s="181" t="s">
        <v>34255</v>
      </c>
      <c r="C465" s="180" t="s">
        <v>115</v>
      </c>
      <c r="D465" s="182">
        <v>74.72</v>
      </c>
      <c r="E465" s="182">
        <v>68.44</v>
      </c>
    </row>
    <row r="466" spans="1:5" x14ac:dyDescent="0.25">
      <c r="A466" s="180">
        <v>105303</v>
      </c>
      <c r="B466" s="181" t="s">
        <v>34256</v>
      </c>
      <c r="C466" s="180" t="s">
        <v>115</v>
      </c>
      <c r="D466" s="182">
        <v>61.82</v>
      </c>
      <c r="E466" s="182">
        <v>55.97</v>
      </c>
    </row>
    <row r="467" spans="1:5" x14ac:dyDescent="0.25">
      <c r="A467" s="180">
        <v>105270</v>
      </c>
      <c r="B467" s="181" t="s">
        <v>34257</v>
      </c>
      <c r="C467" s="180" t="s">
        <v>115</v>
      </c>
      <c r="D467" s="182">
        <v>83.41</v>
      </c>
      <c r="E467" s="182">
        <v>76.290000000000006</v>
      </c>
    </row>
    <row r="468" spans="1:5" x14ac:dyDescent="0.25">
      <c r="A468" s="180">
        <v>105304</v>
      </c>
      <c r="B468" s="181" t="s">
        <v>34258</v>
      </c>
      <c r="C468" s="180" t="s">
        <v>115</v>
      </c>
      <c r="D468" s="182">
        <v>69.19</v>
      </c>
      <c r="E468" s="182">
        <v>62.58</v>
      </c>
    </row>
    <row r="469" spans="1:5" x14ac:dyDescent="0.25">
      <c r="A469" s="180">
        <v>105271</v>
      </c>
      <c r="B469" s="181" t="s">
        <v>34259</v>
      </c>
      <c r="C469" s="180" t="s">
        <v>115</v>
      </c>
      <c r="D469" s="182">
        <v>103.56</v>
      </c>
      <c r="E469" s="182">
        <v>94.56</v>
      </c>
    </row>
    <row r="470" spans="1:5" x14ac:dyDescent="0.25">
      <c r="A470" s="180">
        <v>105305</v>
      </c>
      <c r="B470" s="181" t="s">
        <v>34260</v>
      </c>
      <c r="C470" s="180" t="s">
        <v>115</v>
      </c>
      <c r="D470" s="182">
        <v>84.27</v>
      </c>
      <c r="E470" s="182">
        <v>76.22</v>
      </c>
    </row>
    <row r="471" spans="1:5" x14ac:dyDescent="0.25">
      <c r="A471" s="180">
        <v>105272</v>
      </c>
      <c r="B471" s="181" t="s">
        <v>34261</v>
      </c>
      <c r="C471" s="180" t="s">
        <v>115</v>
      </c>
      <c r="D471" s="182">
        <v>122.65</v>
      </c>
      <c r="E471" s="182">
        <v>111.81</v>
      </c>
    </row>
    <row r="472" spans="1:5" x14ac:dyDescent="0.25">
      <c r="A472" s="180">
        <v>105306</v>
      </c>
      <c r="B472" s="181" t="s">
        <v>34262</v>
      </c>
      <c r="C472" s="180" t="s">
        <v>115</v>
      </c>
      <c r="D472" s="182">
        <v>100.15</v>
      </c>
      <c r="E472" s="182">
        <v>90.44</v>
      </c>
    </row>
    <row r="473" spans="1:5" x14ac:dyDescent="0.25">
      <c r="A473" s="180">
        <v>105273</v>
      </c>
      <c r="B473" s="181" t="s">
        <v>34263</v>
      </c>
      <c r="C473" s="180" t="s">
        <v>115</v>
      </c>
      <c r="D473" s="182">
        <v>140.83000000000001</v>
      </c>
      <c r="E473" s="182">
        <v>128.35</v>
      </c>
    </row>
    <row r="474" spans="1:5" x14ac:dyDescent="0.25">
      <c r="A474" s="180">
        <v>105307</v>
      </c>
      <c r="B474" s="181" t="s">
        <v>34264</v>
      </c>
      <c r="C474" s="180" t="s">
        <v>115</v>
      </c>
      <c r="D474" s="182">
        <v>115.15</v>
      </c>
      <c r="E474" s="182">
        <v>103.97</v>
      </c>
    </row>
    <row r="475" spans="1:5" x14ac:dyDescent="0.25">
      <c r="A475" s="180">
        <v>105250</v>
      </c>
      <c r="B475" s="181" t="s">
        <v>34265</v>
      </c>
      <c r="C475" s="180" t="s">
        <v>115</v>
      </c>
      <c r="D475" s="182">
        <v>20.48</v>
      </c>
      <c r="E475" s="182">
        <v>19.32</v>
      </c>
    </row>
    <row r="476" spans="1:5" x14ac:dyDescent="0.25">
      <c r="A476" s="180">
        <v>105269</v>
      </c>
      <c r="B476" s="181" t="s">
        <v>34266</v>
      </c>
      <c r="C476" s="180" t="s">
        <v>115</v>
      </c>
      <c r="D476" s="182">
        <v>15.97</v>
      </c>
      <c r="E476" s="182">
        <v>14.87</v>
      </c>
    </row>
    <row r="477" spans="1:5" x14ac:dyDescent="0.25">
      <c r="A477" s="180">
        <v>105274</v>
      </c>
      <c r="B477" s="181" t="s">
        <v>34267</v>
      </c>
      <c r="C477" s="180" t="s">
        <v>115</v>
      </c>
      <c r="D477" s="182">
        <v>159.37</v>
      </c>
      <c r="E477" s="182">
        <v>145.16</v>
      </c>
    </row>
    <row r="478" spans="1:5" x14ac:dyDescent="0.25">
      <c r="A478" s="180">
        <v>105340</v>
      </c>
      <c r="B478" s="181" t="s">
        <v>34268</v>
      </c>
      <c r="C478" s="180" t="s">
        <v>115</v>
      </c>
      <c r="D478" s="182">
        <v>130.49</v>
      </c>
      <c r="E478" s="182">
        <v>117.77</v>
      </c>
    </row>
    <row r="479" spans="1:5" x14ac:dyDescent="0.25">
      <c r="A479" s="180">
        <v>105275</v>
      </c>
      <c r="B479" s="181" t="s">
        <v>34269</v>
      </c>
      <c r="C479" s="180" t="s">
        <v>115</v>
      </c>
      <c r="D479" s="182">
        <v>178.13</v>
      </c>
      <c r="E479" s="182">
        <v>162.16</v>
      </c>
    </row>
    <row r="480" spans="1:5" x14ac:dyDescent="0.25">
      <c r="A480" s="180">
        <v>105390</v>
      </c>
      <c r="B480" s="181" t="s">
        <v>34270</v>
      </c>
      <c r="C480" s="180" t="s">
        <v>115</v>
      </c>
      <c r="D480" s="182">
        <v>146.07</v>
      </c>
      <c r="E480" s="182">
        <v>131.75</v>
      </c>
    </row>
    <row r="481" spans="1:5" x14ac:dyDescent="0.25">
      <c r="A481" s="180">
        <v>105364</v>
      </c>
      <c r="B481" s="181" t="s">
        <v>34271</v>
      </c>
      <c r="C481" s="180" t="s">
        <v>115</v>
      </c>
      <c r="D481" s="182">
        <v>39.39</v>
      </c>
      <c r="E481" s="182">
        <v>34.81</v>
      </c>
    </row>
    <row r="482" spans="1:5" x14ac:dyDescent="0.25">
      <c r="A482" s="180">
        <v>105385</v>
      </c>
      <c r="B482" s="181" t="s">
        <v>34272</v>
      </c>
      <c r="C482" s="180" t="s">
        <v>115</v>
      </c>
      <c r="D482" s="182">
        <v>32.29</v>
      </c>
      <c r="E482" s="182">
        <v>28.51</v>
      </c>
    </row>
    <row r="483" spans="1:5" x14ac:dyDescent="0.25">
      <c r="A483" s="180">
        <v>105362</v>
      </c>
      <c r="B483" s="181" t="s">
        <v>34273</v>
      </c>
      <c r="C483" s="180" t="s">
        <v>115</v>
      </c>
      <c r="D483" s="182">
        <v>28.36</v>
      </c>
      <c r="E483" s="182">
        <v>25.13</v>
      </c>
    </row>
    <row r="484" spans="1:5" x14ac:dyDescent="0.25">
      <c r="A484" s="180">
        <v>105383</v>
      </c>
      <c r="B484" s="181" t="s">
        <v>34274</v>
      </c>
      <c r="C484" s="180" t="s">
        <v>115</v>
      </c>
      <c r="D484" s="182">
        <v>23.16</v>
      </c>
      <c r="E484" s="182">
        <v>20.51</v>
      </c>
    </row>
    <row r="485" spans="1:5" x14ac:dyDescent="0.25">
      <c r="A485" s="180">
        <v>105363</v>
      </c>
      <c r="B485" s="181" t="s">
        <v>34275</v>
      </c>
      <c r="C485" s="180" t="s">
        <v>115</v>
      </c>
      <c r="D485" s="182">
        <v>33.979999999999997</v>
      </c>
      <c r="E485" s="182">
        <v>30.05</v>
      </c>
    </row>
    <row r="486" spans="1:5" x14ac:dyDescent="0.25">
      <c r="A486" s="180">
        <v>105384</v>
      </c>
      <c r="B486" s="181" t="s">
        <v>34276</v>
      </c>
      <c r="C486" s="180" t="s">
        <v>115</v>
      </c>
      <c r="D486" s="182">
        <v>27.84</v>
      </c>
      <c r="E486" s="182">
        <v>24.59</v>
      </c>
    </row>
    <row r="487" spans="1:5" x14ac:dyDescent="0.25">
      <c r="A487" s="180">
        <v>105279</v>
      </c>
      <c r="B487" s="181" t="s">
        <v>34277</v>
      </c>
      <c r="C487" s="180" t="s">
        <v>115</v>
      </c>
      <c r="D487" s="182">
        <v>32.54</v>
      </c>
      <c r="E487" s="182">
        <v>30.41</v>
      </c>
    </row>
    <row r="488" spans="1:5" x14ac:dyDescent="0.25">
      <c r="A488" s="180">
        <v>105259</v>
      </c>
      <c r="B488" s="181" t="s">
        <v>34278</v>
      </c>
      <c r="C488" s="180" t="s">
        <v>115</v>
      </c>
      <c r="D488" s="182">
        <v>25.84</v>
      </c>
      <c r="E488" s="182">
        <v>23.81</v>
      </c>
    </row>
    <row r="489" spans="1:5" x14ac:dyDescent="0.25">
      <c r="A489" s="180">
        <v>105357</v>
      </c>
      <c r="B489" s="181" t="s">
        <v>34279</v>
      </c>
      <c r="C489" s="180" t="s">
        <v>115</v>
      </c>
      <c r="D489" s="182">
        <v>268.87</v>
      </c>
      <c r="E489" s="182">
        <v>243.73</v>
      </c>
    </row>
    <row r="490" spans="1:5" x14ac:dyDescent="0.25">
      <c r="A490" s="180">
        <v>105346</v>
      </c>
      <c r="B490" s="181" t="s">
        <v>34280</v>
      </c>
      <c r="C490" s="180" t="s">
        <v>115</v>
      </c>
      <c r="D490" s="182">
        <v>221.86</v>
      </c>
      <c r="E490" s="182">
        <v>199.17</v>
      </c>
    </row>
    <row r="491" spans="1:5" x14ac:dyDescent="0.25">
      <c r="A491" s="180">
        <v>105358</v>
      </c>
      <c r="B491" s="181" t="s">
        <v>34281</v>
      </c>
      <c r="C491" s="180" t="s">
        <v>115</v>
      </c>
      <c r="D491" s="182">
        <v>327.55</v>
      </c>
      <c r="E491" s="182">
        <v>295.62</v>
      </c>
    </row>
    <row r="492" spans="1:5" x14ac:dyDescent="0.25">
      <c r="A492" s="180">
        <v>105347</v>
      </c>
      <c r="B492" s="181" t="s">
        <v>34282</v>
      </c>
      <c r="C492" s="180" t="s">
        <v>115</v>
      </c>
      <c r="D492" s="182">
        <v>272.02</v>
      </c>
      <c r="E492" s="182">
        <v>243.03</v>
      </c>
    </row>
    <row r="493" spans="1:5" x14ac:dyDescent="0.25">
      <c r="A493" s="180">
        <v>105280</v>
      </c>
      <c r="B493" s="181" t="s">
        <v>34283</v>
      </c>
      <c r="C493" s="180" t="s">
        <v>115</v>
      </c>
      <c r="D493" s="182">
        <v>43.9</v>
      </c>
      <c r="E493" s="182">
        <v>40.700000000000003</v>
      </c>
    </row>
    <row r="494" spans="1:5" x14ac:dyDescent="0.25">
      <c r="A494" s="180">
        <v>105283</v>
      </c>
      <c r="B494" s="181" t="s">
        <v>34284</v>
      </c>
      <c r="C494" s="180" t="s">
        <v>115</v>
      </c>
      <c r="D494" s="182">
        <v>35.450000000000003</v>
      </c>
      <c r="E494" s="182">
        <v>32.43</v>
      </c>
    </row>
    <row r="495" spans="1:5" x14ac:dyDescent="0.25">
      <c r="A495" s="180">
        <v>105281</v>
      </c>
      <c r="B495" s="181" t="s">
        <v>34285</v>
      </c>
      <c r="C495" s="180" t="s">
        <v>115</v>
      </c>
      <c r="D495" s="182">
        <v>55.27</v>
      </c>
      <c r="E495" s="182">
        <v>50.98</v>
      </c>
    </row>
    <row r="496" spans="1:5" x14ac:dyDescent="0.25">
      <c r="A496" s="180">
        <v>105319</v>
      </c>
      <c r="B496" s="181" t="s">
        <v>34286</v>
      </c>
      <c r="C496" s="180" t="s">
        <v>115</v>
      </c>
      <c r="D496" s="182">
        <v>45.07</v>
      </c>
      <c r="E496" s="182">
        <v>41.04</v>
      </c>
    </row>
    <row r="497" spans="1:5" x14ac:dyDescent="0.25">
      <c r="A497" s="180">
        <v>105284</v>
      </c>
      <c r="B497" s="181" t="s">
        <v>34287</v>
      </c>
      <c r="C497" s="180" t="s">
        <v>115</v>
      </c>
      <c r="D497" s="182">
        <v>67.02</v>
      </c>
      <c r="E497" s="182">
        <v>61.54</v>
      </c>
    </row>
    <row r="498" spans="1:5" x14ac:dyDescent="0.25">
      <c r="A498" s="180">
        <v>105320</v>
      </c>
      <c r="B498" s="181" t="s">
        <v>34288</v>
      </c>
      <c r="C498" s="180" t="s">
        <v>115</v>
      </c>
      <c r="D498" s="182">
        <v>55.06</v>
      </c>
      <c r="E498" s="182">
        <v>49.94</v>
      </c>
    </row>
    <row r="499" spans="1:5" x14ac:dyDescent="0.25">
      <c r="A499" s="180">
        <v>105348</v>
      </c>
      <c r="B499" s="181" t="s">
        <v>34289</v>
      </c>
      <c r="C499" s="180" t="s">
        <v>115</v>
      </c>
      <c r="D499" s="182">
        <v>78.72</v>
      </c>
      <c r="E499" s="182">
        <v>72.08</v>
      </c>
    </row>
    <row r="500" spans="1:5" x14ac:dyDescent="0.25">
      <c r="A500" s="180">
        <v>105321</v>
      </c>
      <c r="B500" s="181" t="s">
        <v>34290</v>
      </c>
      <c r="C500" s="180" t="s">
        <v>115</v>
      </c>
      <c r="D500" s="182">
        <v>65.010000000000005</v>
      </c>
      <c r="E500" s="182">
        <v>58.81</v>
      </c>
    </row>
    <row r="501" spans="1:5" x14ac:dyDescent="0.25">
      <c r="A501" s="180">
        <v>105349</v>
      </c>
      <c r="B501" s="181" t="s">
        <v>34291</v>
      </c>
      <c r="C501" s="180" t="s">
        <v>115</v>
      </c>
      <c r="D501" s="182">
        <v>90.41</v>
      </c>
      <c r="E501" s="182">
        <v>82.62</v>
      </c>
    </row>
    <row r="502" spans="1:5" x14ac:dyDescent="0.25">
      <c r="A502" s="180">
        <v>105322</v>
      </c>
      <c r="B502" s="181" t="s">
        <v>34292</v>
      </c>
      <c r="C502" s="180" t="s">
        <v>115</v>
      </c>
      <c r="D502" s="182">
        <v>74.94</v>
      </c>
      <c r="E502" s="182">
        <v>67.67</v>
      </c>
    </row>
    <row r="503" spans="1:5" x14ac:dyDescent="0.25">
      <c r="A503" s="180">
        <v>105350</v>
      </c>
      <c r="B503" s="181" t="s">
        <v>34293</v>
      </c>
      <c r="C503" s="180" t="s">
        <v>115</v>
      </c>
      <c r="D503" s="182">
        <v>102.1</v>
      </c>
      <c r="E503" s="182">
        <v>93.16</v>
      </c>
    </row>
    <row r="504" spans="1:5" x14ac:dyDescent="0.25">
      <c r="A504" s="180">
        <v>105323</v>
      </c>
      <c r="B504" s="181" t="s">
        <v>34294</v>
      </c>
      <c r="C504" s="180" t="s">
        <v>115</v>
      </c>
      <c r="D504" s="182">
        <v>84.89</v>
      </c>
      <c r="E504" s="182">
        <v>76.53</v>
      </c>
    </row>
    <row r="505" spans="1:5" x14ac:dyDescent="0.25">
      <c r="A505" s="180">
        <v>105351</v>
      </c>
      <c r="B505" s="181" t="s">
        <v>34295</v>
      </c>
      <c r="C505" s="180" t="s">
        <v>115</v>
      </c>
      <c r="D505" s="182">
        <v>114.1</v>
      </c>
      <c r="E505" s="182">
        <v>103.94</v>
      </c>
    </row>
    <row r="506" spans="1:5" x14ac:dyDescent="0.25">
      <c r="A506" s="180">
        <v>105324</v>
      </c>
      <c r="B506" s="181" t="s">
        <v>34296</v>
      </c>
      <c r="C506" s="180" t="s">
        <v>115</v>
      </c>
      <c r="D506" s="182">
        <v>95.15</v>
      </c>
      <c r="E506" s="182">
        <v>85.65</v>
      </c>
    </row>
    <row r="507" spans="1:5" x14ac:dyDescent="0.25">
      <c r="A507" s="180">
        <v>105352</v>
      </c>
      <c r="B507" s="181" t="s">
        <v>34297</v>
      </c>
      <c r="C507" s="180" t="s">
        <v>115</v>
      </c>
      <c r="D507" s="182">
        <v>141.34</v>
      </c>
      <c r="E507" s="182">
        <v>128.57</v>
      </c>
    </row>
    <row r="508" spans="1:5" x14ac:dyDescent="0.25">
      <c r="A508" s="180">
        <v>105325</v>
      </c>
      <c r="B508" s="181" t="s">
        <v>34298</v>
      </c>
      <c r="C508" s="180" t="s">
        <v>115</v>
      </c>
      <c r="D508" s="182">
        <v>115.6</v>
      </c>
      <c r="E508" s="182">
        <v>104.1</v>
      </c>
    </row>
    <row r="509" spans="1:5" x14ac:dyDescent="0.25">
      <c r="A509" s="180">
        <v>105353</v>
      </c>
      <c r="B509" s="181" t="s">
        <v>34299</v>
      </c>
      <c r="C509" s="180" t="s">
        <v>115</v>
      </c>
      <c r="D509" s="182">
        <v>167.65</v>
      </c>
      <c r="E509" s="182">
        <v>152.21</v>
      </c>
    </row>
    <row r="510" spans="1:5" x14ac:dyDescent="0.25">
      <c r="A510" s="180">
        <v>105326</v>
      </c>
      <c r="B510" s="181" t="s">
        <v>34300</v>
      </c>
      <c r="C510" s="180" t="s">
        <v>115</v>
      </c>
      <c r="D510" s="182">
        <v>137.63999999999999</v>
      </c>
      <c r="E510" s="182">
        <v>123.71</v>
      </c>
    </row>
    <row r="511" spans="1:5" x14ac:dyDescent="0.25">
      <c r="A511" s="180">
        <v>105354</v>
      </c>
      <c r="B511" s="181" t="s">
        <v>34301</v>
      </c>
      <c r="C511" s="180" t="s">
        <v>115</v>
      </c>
      <c r="D511" s="182">
        <v>192.11</v>
      </c>
      <c r="E511" s="182">
        <v>174.46</v>
      </c>
    </row>
    <row r="512" spans="1:5" x14ac:dyDescent="0.25">
      <c r="A512" s="180">
        <v>105344</v>
      </c>
      <c r="B512" s="181" t="s">
        <v>34302</v>
      </c>
      <c r="C512" s="180" t="s">
        <v>115</v>
      </c>
      <c r="D512" s="182">
        <v>157.87</v>
      </c>
      <c r="E512" s="182">
        <v>141.94999999999999</v>
      </c>
    </row>
    <row r="513" spans="1:5" x14ac:dyDescent="0.25">
      <c r="A513" s="180">
        <v>105278</v>
      </c>
      <c r="B513" s="181" t="s">
        <v>34303</v>
      </c>
      <c r="C513" s="180" t="s">
        <v>115</v>
      </c>
      <c r="D513" s="182">
        <v>27.92</v>
      </c>
      <c r="E513" s="182">
        <v>26.23</v>
      </c>
    </row>
    <row r="514" spans="1:5" x14ac:dyDescent="0.25">
      <c r="A514" s="180">
        <v>105343</v>
      </c>
      <c r="B514" s="181" t="s">
        <v>34304</v>
      </c>
      <c r="C514" s="180" t="s">
        <v>115</v>
      </c>
      <c r="D514" s="182">
        <v>21.91</v>
      </c>
      <c r="E514" s="182">
        <v>20.29</v>
      </c>
    </row>
    <row r="515" spans="1:5" x14ac:dyDescent="0.25">
      <c r="A515" s="180">
        <v>105355</v>
      </c>
      <c r="B515" s="181" t="s">
        <v>34305</v>
      </c>
      <c r="C515" s="180" t="s">
        <v>115</v>
      </c>
      <c r="D515" s="182">
        <v>217.28</v>
      </c>
      <c r="E515" s="182">
        <v>197.23</v>
      </c>
    </row>
    <row r="516" spans="1:5" x14ac:dyDescent="0.25">
      <c r="A516" s="180">
        <v>105391</v>
      </c>
      <c r="B516" s="181" t="s">
        <v>34306</v>
      </c>
      <c r="C516" s="180" t="s">
        <v>115</v>
      </c>
      <c r="D516" s="182">
        <v>178.78</v>
      </c>
      <c r="E516" s="182">
        <v>160.68</v>
      </c>
    </row>
    <row r="517" spans="1:5" x14ac:dyDescent="0.25">
      <c r="A517" s="180">
        <v>105356</v>
      </c>
      <c r="B517" s="181" t="s">
        <v>34307</v>
      </c>
      <c r="C517" s="180" t="s">
        <v>115</v>
      </c>
      <c r="D517" s="182">
        <v>242.94</v>
      </c>
      <c r="E517" s="182">
        <v>220.37</v>
      </c>
    </row>
    <row r="518" spans="1:5" x14ac:dyDescent="0.25">
      <c r="A518" s="180">
        <v>105345</v>
      </c>
      <c r="B518" s="181" t="s">
        <v>34308</v>
      </c>
      <c r="C518" s="180" t="s">
        <v>115</v>
      </c>
      <c r="D518" s="182">
        <v>200.19</v>
      </c>
      <c r="E518" s="182">
        <v>179.81</v>
      </c>
    </row>
    <row r="519" spans="1:5" x14ac:dyDescent="0.25">
      <c r="A519" s="180">
        <v>105367</v>
      </c>
      <c r="B519" s="181" t="s">
        <v>34309</v>
      </c>
      <c r="C519" s="180" t="s">
        <v>115</v>
      </c>
      <c r="D519" s="182">
        <v>53.74</v>
      </c>
      <c r="E519" s="182">
        <v>47.36</v>
      </c>
    </row>
    <row r="520" spans="1:5" x14ac:dyDescent="0.25">
      <c r="A520" s="180">
        <v>105371</v>
      </c>
      <c r="B520" s="181" t="s">
        <v>34310</v>
      </c>
      <c r="C520" s="180" t="s">
        <v>115</v>
      </c>
      <c r="D520" s="182">
        <v>44.29</v>
      </c>
      <c r="E520" s="182">
        <v>38.950000000000003</v>
      </c>
    </row>
    <row r="521" spans="1:5" x14ac:dyDescent="0.25">
      <c r="A521" s="180">
        <v>105365</v>
      </c>
      <c r="B521" s="181" t="s">
        <v>34311</v>
      </c>
      <c r="C521" s="180" t="s">
        <v>115</v>
      </c>
      <c r="D521" s="182">
        <v>38.369999999999997</v>
      </c>
      <c r="E521" s="182">
        <v>33.93</v>
      </c>
    </row>
    <row r="522" spans="1:5" x14ac:dyDescent="0.25">
      <c r="A522" s="180">
        <v>105386</v>
      </c>
      <c r="B522" s="181" t="s">
        <v>34312</v>
      </c>
      <c r="C522" s="180" t="s">
        <v>115</v>
      </c>
      <c r="D522" s="182">
        <v>31.44</v>
      </c>
      <c r="E522" s="182">
        <v>27.76</v>
      </c>
    </row>
    <row r="523" spans="1:5" x14ac:dyDescent="0.25">
      <c r="A523" s="180">
        <v>105366</v>
      </c>
      <c r="B523" s="181" t="s">
        <v>34313</v>
      </c>
      <c r="C523" s="180" t="s">
        <v>115</v>
      </c>
      <c r="D523" s="182">
        <v>46.25</v>
      </c>
      <c r="E523" s="182">
        <v>40.799999999999997</v>
      </c>
    </row>
    <row r="524" spans="1:5" x14ac:dyDescent="0.25">
      <c r="A524" s="180">
        <v>105387</v>
      </c>
      <c r="B524" s="181" t="s">
        <v>34314</v>
      </c>
      <c r="C524" s="180" t="s">
        <v>115</v>
      </c>
      <c r="D524" s="182">
        <v>38.06</v>
      </c>
      <c r="E524" s="182">
        <v>33.520000000000003</v>
      </c>
    </row>
    <row r="525" spans="1:5" x14ac:dyDescent="0.25">
      <c r="A525" s="180">
        <v>97177</v>
      </c>
      <c r="B525" s="181" t="s">
        <v>34315</v>
      </c>
      <c r="C525" s="180" t="s">
        <v>83</v>
      </c>
      <c r="D525" s="182">
        <v>107.94</v>
      </c>
      <c r="E525" s="182">
        <v>98.21</v>
      </c>
    </row>
    <row r="526" spans="1:5" x14ac:dyDescent="0.25">
      <c r="A526" s="180">
        <v>97187</v>
      </c>
      <c r="B526" s="181" t="s">
        <v>34316</v>
      </c>
      <c r="C526" s="180" t="s">
        <v>83</v>
      </c>
      <c r="D526" s="182">
        <v>98.11</v>
      </c>
      <c r="E526" s="182">
        <v>88.82</v>
      </c>
    </row>
    <row r="527" spans="1:5" x14ac:dyDescent="0.25">
      <c r="A527" s="180">
        <v>97178</v>
      </c>
      <c r="B527" s="181" t="s">
        <v>34317</v>
      </c>
      <c r="C527" s="180" t="s">
        <v>83</v>
      </c>
      <c r="D527" s="182">
        <v>131.72</v>
      </c>
      <c r="E527" s="182">
        <v>119.74</v>
      </c>
    </row>
    <row r="528" spans="1:5" x14ac:dyDescent="0.25">
      <c r="A528" s="180">
        <v>97188</v>
      </c>
      <c r="B528" s="181" t="s">
        <v>34318</v>
      </c>
      <c r="C528" s="180" t="s">
        <v>83</v>
      </c>
      <c r="D528" s="182">
        <v>119.82</v>
      </c>
      <c r="E528" s="182">
        <v>108.39</v>
      </c>
    </row>
    <row r="529" spans="1:5" x14ac:dyDescent="0.25">
      <c r="A529" s="180">
        <v>97179</v>
      </c>
      <c r="B529" s="181" t="s">
        <v>34319</v>
      </c>
      <c r="C529" s="180" t="s">
        <v>83</v>
      </c>
      <c r="D529" s="182">
        <v>155.52000000000001</v>
      </c>
      <c r="E529" s="182">
        <v>141.26</v>
      </c>
    </row>
    <row r="530" spans="1:5" x14ac:dyDescent="0.25">
      <c r="A530" s="180">
        <v>97189</v>
      </c>
      <c r="B530" s="181" t="s">
        <v>34320</v>
      </c>
      <c r="C530" s="180" t="s">
        <v>83</v>
      </c>
      <c r="D530" s="182">
        <v>141.55000000000001</v>
      </c>
      <c r="E530" s="182">
        <v>127.95</v>
      </c>
    </row>
    <row r="531" spans="1:5" x14ac:dyDescent="0.25">
      <c r="A531" s="180">
        <v>97180</v>
      </c>
      <c r="B531" s="181" t="s">
        <v>34321</v>
      </c>
      <c r="C531" s="180" t="s">
        <v>83</v>
      </c>
      <c r="D531" s="182">
        <v>179.31</v>
      </c>
      <c r="E531" s="182">
        <v>162.78</v>
      </c>
    </row>
    <row r="532" spans="1:5" x14ac:dyDescent="0.25">
      <c r="A532" s="180">
        <v>97190</v>
      </c>
      <c r="B532" s="181" t="s">
        <v>34322</v>
      </c>
      <c r="C532" s="180" t="s">
        <v>83</v>
      </c>
      <c r="D532" s="182">
        <v>163.26</v>
      </c>
      <c r="E532" s="182">
        <v>147.51</v>
      </c>
    </row>
    <row r="533" spans="1:5" x14ac:dyDescent="0.25">
      <c r="A533" s="180">
        <v>97181</v>
      </c>
      <c r="B533" s="181" t="s">
        <v>34323</v>
      </c>
      <c r="C533" s="180" t="s">
        <v>83</v>
      </c>
      <c r="D533" s="182">
        <v>203.08</v>
      </c>
      <c r="E533" s="182">
        <v>184.3</v>
      </c>
    </row>
    <row r="534" spans="1:5" x14ac:dyDescent="0.25">
      <c r="A534" s="180">
        <v>97191</v>
      </c>
      <c r="B534" s="181" t="s">
        <v>34324</v>
      </c>
      <c r="C534" s="180" t="s">
        <v>83</v>
      </c>
      <c r="D534" s="182">
        <v>184.97</v>
      </c>
      <c r="E534" s="182">
        <v>167.08</v>
      </c>
    </row>
    <row r="535" spans="1:5" x14ac:dyDescent="0.25">
      <c r="A535" s="180">
        <v>97182</v>
      </c>
      <c r="B535" s="181" t="s">
        <v>34325</v>
      </c>
      <c r="C535" s="180" t="s">
        <v>83</v>
      </c>
      <c r="D535" s="182">
        <v>231.6</v>
      </c>
      <c r="E535" s="182">
        <v>210.45</v>
      </c>
    </row>
    <row r="536" spans="1:5" x14ac:dyDescent="0.25">
      <c r="A536" s="180">
        <v>97192</v>
      </c>
      <c r="B536" s="181" t="s">
        <v>34326</v>
      </c>
      <c r="C536" s="180" t="s">
        <v>83</v>
      </c>
      <c r="D536" s="182">
        <v>210.33</v>
      </c>
      <c r="E536" s="182">
        <v>190.24</v>
      </c>
    </row>
    <row r="537" spans="1:5" x14ac:dyDescent="0.25">
      <c r="A537" s="180">
        <v>97173</v>
      </c>
      <c r="B537" s="181" t="s">
        <v>34327</v>
      </c>
      <c r="C537" s="180" t="s">
        <v>83</v>
      </c>
      <c r="D537" s="182">
        <v>60.37</v>
      </c>
      <c r="E537" s="182">
        <v>55.17</v>
      </c>
    </row>
    <row r="538" spans="1:5" x14ac:dyDescent="0.25">
      <c r="A538" s="180">
        <v>97183</v>
      </c>
      <c r="B538" s="181" t="s">
        <v>34328</v>
      </c>
      <c r="C538" s="180" t="s">
        <v>83</v>
      </c>
      <c r="D538" s="182">
        <v>54.69</v>
      </c>
      <c r="E538" s="182">
        <v>49.7</v>
      </c>
    </row>
    <row r="539" spans="1:5" x14ac:dyDescent="0.25">
      <c r="A539" s="180">
        <v>97174</v>
      </c>
      <c r="B539" s="181" t="s">
        <v>34329</v>
      </c>
      <c r="C539" s="180" t="s">
        <v>83</v>
      </c>
      <c r="D539" s="182">
        <v>72.25</v>
      </c>
      <c r="E539" s="182">
        <v>65.92</v>
      </c>
    </row>
    <row r="540" spans="1:5" x14ac:dyDescent="0.25">
      <c r="A540" s="180">
        <v>97184</v>
      </c>
      <c r="B540" s="181" t="s">
        <v>34330</v>
      </c>
      <c r="C540" s="180" t="s">
        <v>83</v>
      </c>
      <c r="D540" s="182">
        <v>65.540000000000006</v>
      </c>
      <c r="E540" s="182">
        <v>59.46</v>
      </c>
    </row>
    <row r="541" spans="1:5" x14ac:dyDescent="0.25">
      <c r="A541" s="180">
        <v>97175</v>
      </c>
      <c r="B541" s="181" t="s">
        <v>34331</v>
      </c>
      <c r="C541" s="180" t="s">
        <v>83</v>
      </c>
      <c r="D541" s="182">
        <v>84.14</v>
      </c>
      <c r="E541" s="182">
        <v>76.67</v>
      </c>
    </row>
    <row r="542" spans="1:5" x14ac:dyDescent="0.25">
      <c r="A542" s="180">
        <v>97185</v>
      </c>
      <c r="B542" s="181" t="s">
        <v>34332</v>
      </c>
      <c r="C542" s="180" t="s">
        <v>83</v>
      </c>
      <c r="D542" s="182">
        <v>76.38</v>
      </c>
      <c r="E542" s="182">
        <v>69.25</v>
      </c>
    </row>
    <row r="543" spans="1:5" x14ac:dyDescent="0.25">
      <c r="A543" s="180">
        <v>97176</v>
      </c>
      <c r="B543" s="181" t="s">
        <v>34333</v>
      </c>
      <c r="C543" s="180" t="s">
        <v>83</v>
      </c>
      <c r="D543" s="182">
        <v>96.03</v>
      </c>
      <c r="E543" s="182">
        <v>87.46</v>
      </c>
    </row>
    <row r="544" spans="1:5" x14ac:dyDescent="0.25">
      <c r="A544" s="180">
        <v>97186</v>
      </c>
      <c r="B544" s="181" t="s">
        <v>34334</v>
      </c>
      <c r="C544" s="180" t="s">
        <v>83</v>
      </c>
      <c r="D544" s="182">
        <v>87.25</v>
      </c>
      <c r="E544" s="182">
        <v>79.05</v>
      </c>
    </row>
    <row r="545" spans="1:5" x14ac:dyDescent="0.25">
      <c r="A545" s="180">
        <v>97142</v>
      </c>
      <c r="B545" s="181" t="s">
        <v>34335</v>
      </c>
      <c r="C545" s="180" t="s">
        <v>83</v>
      </c>
      <c r="D545" s="182">
        <v>7.58</v>
      </c>
      <c r="E545" s="182">
        <v>7.14</v>
      </c>
    </row>
    <row r="546" spans="1:5" x14ac:dyDescent="0.25">
      <c r="A546" s="180">
        <v>97158</v>
      </c>
      <c r="B546" s="181" t="s">
        <v>34336</v>
      </c>
      <c r="C546" s="180" t="s">
        <v>83</v>
      </c>
      <c r="D546" s="182">
        <v>5.95</v>
      </c>
      <c r="E546" s="182">
        <v>5.53</v>
      </c>
    </row>
    <row r="547" spans="1:5" x14ac:dyDescent="0.25">
      <c r="A547" s="180">
        <v>97155</v>
      </c>
      <c r="B547" s="181" t="s">
        <v>34337</v>
      </c>
      <c r="C547" s="180" t="s">
        <v>83</v>
      </c>
      <c r="D547" s="182">
        <v>62.35</v>
      </c>
      <c r="E547" s="182">
        <v>56.95</v>
      </c>
    </row>
    <row r="548" spans="1:5" x14ac:dyDescent="0.25">
      <c r="A548" s="180">
        <v>97171</v>
      </c>
      <c r="B548" s="181" t="s">
        <v>34338</v>
      </c>
      <c r="C548" s="180" t="s">
        <v>83</v>
      </c>
      <c r="D548" s="182">
        <v>50.88</v>
      </c>
      <c r="E548" s="182">
        <v>46.1</v>
      </c>
    </row>
    <row r="549" spans="1:5" x14ac:dyDescent="0.25">
      <c r="A549" s="180">
        <v>97156</v>
      </c>
      <c r="B549" s="181" t="s">
        <v>34339</v>
      </c>
      <c r="C549" s="180" t="s">
        <v>83</v>
      </c>
      <c r="D549" s="182">
        <v>74.72</v>
      </c>
      <c r="E549" s="182">
        <v>68.14</v>
      </c>
    </row>
    <row r="550" spans="1:5" x14ac:dyDescent="0.25">
      <c r="A550" s="180">
        <v>97172</v>
      </c>
      <c r="B550" s="181" t="s">
        <v>34340</v>
      </c>
      <c r="C550" s="180" t="s">
        <v>83</v>
      </c>
      <c r="D550" s="182">
        <v>61.2</v>
      </c>
      <c r="E550" s="182">
        <v>55.33</v>
      </c>
    </row>
    <row r="551" spans="1:5" x14ac:dyDescent="0.25">
      <c r="A551" s="180">
        <v>97143</v>
      </c>
      <c r="B551" s="181" t="s">
        <v>34341</v>
      </c>
      <c r="C551" s="180" t="s">
        <v>83</v>
      </c>
      <c r="D551" s="182">
        <v>10.25</v>
      </c>
      <c r="E551" s="182">
        <v>9.56</v>
      </c>
    </row>
    <row r="552" spans="1:5" x14ac:dyDescent="0.25">
      <c r="A552" s="180">
        <v>97159</v>
      </c>
      <c r="B552" s="181" t="s">
        <v>34342</v>
      </c>
      <c r="C552" s="180" t="s">
        <v>83</v>
      </c>
      <c r="D552" s="182">
        <v>8.18</v>
      </c>
      <c r="E552" s="182">
        <v>7.54</v>
      </c>
    </row>
    <row r="553" spans="1:5" x14ac:dyDescent="0.25">
      <c r="A553" s="180">
        <v>97144</v>
      </c>
      <c r="B553" s="181" t="s">
        <v>34343</v>
      </c>
      <c r="C553" s="180" t="s">
        <v>83</v>
      </c>
      <c r="D553" s="182">
        <v>12.91</v>
      </c>
      <c r="E553" s="182">
        <v>11.99</v>
      </c>
    </row>
    <row r="554" spans="1:5" x14ac:dyDescent="0.25">
      <c r="A554" s="180">
        <v>97160</v>
      </c>
      <c r="B554" s="181" t="s">
        <v>34344</v>
      </c>
      <c r="C554" s="180" t="s">
        <v>83</v>
      </c>
      <c r="D554" s="182">
        <v>10.41</v>
      </c>
      <c r="E554" s="182">
        <v>9.57</v>
      </c>
    </row>
    <row r="555" spans="1:5" x14ac:dyDescent="0.25">
      <c r="A555" s="180">
        <v>97145</v>
      </c>
      <c r="B555" s="181" t="s">
        <v>34345</v>
      </c>
      <c r="C555" s="180" t="s">
        <v>83</v>
      </c>
      <c r="D555" s="182">
        <v>15.6</v>
      </c>
      <c r="E555" s="182">
        <v>14.43</v>
      </c>
    </row>
    <row r="556" spans="1:5" x14ac:dyDescent="0.25">
      <c r="A556" s="180">
        <v>97161</v>
      </c>
      <c r="B556" s="181" t="s">
        <v>34346</v>
      </c>
      <c r="C556" s="180" t="s">
        <v>83</v>
      </c>
      <c r="D556" s="182">
        <v>12.68</v>
      </c>
      <c r="E556" s="182">
        <v>11.61</v>
      </c>
    </row>
    <row r="557" spans="1:5" x14ac:dyDescent="0.25">
      <c r="A557" s="180">
        <v>97146</v>
      </c>
      <c r="B557" s="181" t="s">
        <v>34347</v>
      </c>
      <c r="C557" s="180" t="s">
        <v>83</v>
      </c>
      <c r="D557" s="182">
        <v>18.309999999999999</v>
      </c>
      <c r="E557" s="182">
        <v>16.899999999999999</v>
      </c>
    </row>
    <row r="558" spans="1:5" x14ac:dyDescent="0.25">
      <c r="A558" s="180">
        <v>97162</v>
      </c>
      <c r="B558" s="181" t="s">
        <v>34348</v>
      </c>
      <c r="C558" s="180" t="s">
        <v>83</v>
      </c>
      <c r="D558" s="182">
        <v>14.97</v>
      </c>
      <c r="E558" s="182">
        <v>13.65</v>
      </c>
    </row>
    <row r="559" spans="1:5" x14ac:dyDescent="0.25">
      <c r="A559" s="180">
        <v>97147</v>
      </c>
      <c r="B559" s="181" t="s">
        <v>34349</v>
      </c>
      <c r="C559" s="180" t="s">
        <v>83</v>
      </c>
      <c r="D559" s="182">
        <v>21</v>
      </c>
      <c r="E559" s="182">
        <v>19.34</v>
      </c>
    </row>
    <row r="560" spans="1:5" x14ac:dyDescent="0.25">
      <c r="A560" s="180">
        <v>97163</v>
      </c>
      <c r="B560" s="181" t="s">
        <v>34350</v>
      </c>
      <c r="C560" s="180" t="s">
        <v>83</v>
      </c>
      <c r="D560" s="182">
        <v>17.23</v>
      </c>
      <c r="E560" s="182">
        <v>15.7</v>
      </c>
    </row>
    <row r="561" spans="1:5" x14ac:dyDescent="0.25">
      <c r="A561" s="180">
        <v>97148</v>
      </c>
      <c r="B561" s="181" t="s">
        <v>34351</v>
      </c>
      <c r="C561" s="180" t="s">
        <v>83</v>
      </c>
      <c r="D561" s="182">
        <v>23.68</v>
      </c>
      <c r="E561" s="182">
        <v>21.77</v>
      </c>
    </row>
    <row r="562" spans="1:5" x14ac:dyDescent="0.25">
      <c r="A562" s="180">
        <v>97164</v>
      </c>
      <c r="B562" s="181" t="s">
        <v>34352</v>
      </c>
      <c r="C562" s="180" t="s">
        <v>83</v>
      </c>
      <c r="D562" s="182">
        <v>19.489999999999998</v>
      </c>
      <c r="E562" s="182">
        <v>17.73</v>
      </c>
    </row>
    <row r="563" spans="1:5" x14ac:dyDescent="0.25">
      <c r="A563" s="180">
        <v>97149</v>
      </c>
      <c r="B563" s="181" t="s">
        <v>34353</v>
      </c>
      <c r="C563" s="180" t="s">
        <v>83</v>
      </c>
      <c r="D563" s="182">
        <v>26.41</v>
      </c>
      <c r="E563" s="182">
        <v>24.27</v>
      </c>
    </row>
    <row r="564" spans="1:5" x14ac:dyDescent="0.25">
      <c r="A564" s="180">
        <v>97165</v>
      </c>
      <c r="B564" s="181" t="s">
        <v>34354</v>
      </c>
      <c r="C564" s="180" t="s">
        <v>83</v>
      </c>
      <c r="D564" s="182">
        <v>21.79</v>
      </c>
      <c r="E564" s="182">
        <v>19.8</v>
      </c>
    </row>
    <row r="565" spans="1:5" x14ac:dyDescent="0.25">
      <c r="A565" s="180">
        <v>97150</v>
      </c>
      <c r="B565" s="181" t="s">
        <v>34355</v>
      </c>
      <c r="C565" s="180" t="s">
        <v>83</v>
      </c>
      <c r="D565" s="182">
        <v>32.880000000000003</v>
      </c>
      <c r="E565" s="182">
        <v>30.13</v>
      </c>
    </row>
    <row r="566" spans="1:5" x14ac:dyDescent="0.25">
      <c r="A566" s="180">
        <v>97166</v>
      </c>
      <c r="B566" s="181" t="s">
        <v>34356</v>
      </c>
      <c r="C566" s="180" t="s">
        <v>83</v>
      </c>
      <c r="D566" s="182">
        <v>26.61</v>
      </c>
      <c r="E566" s="182">
        <v>24.15</v>
      </c>
    </row>
    <row r="567" spans="1:5" x14ac:dyDescent="0.25">
      <c r="A567" s="180">
        <v>97151</v>
      </c>
      <c r="B567" s="181" t="s">
        <v>34357</v>
      </c>
      <c r="C567" s="180" t="s">
        <v>83</v>
      </c>
      <c r="D567" s="182">
        <v>38.89</v>
      </c>
      <c r="E567" s="182">
        <v>35.590000000000003</v>
      </c>
    </row>
    <row r="568" spans="1:5" x14ac:dyDescent="0.25">
      <c r="A568" s="180">
        <v>97167</v>
      </c>
      <c r="B568" s="181" t="s">
        <v>34358</v>
      </c>
      <c r="C568" s="180" t="s">
        <v>83</v>
      </c>
      <c r="D568" s="182">
        <v>31.57</v>
      </c>
      <c r="E568" s="182">
        <v>28.63</v>
      </c>
    </row>
    <row r="569" spans="1:5" x14ac:dyDescent="0.25">
      <c r="A569" s="180">
        <v>97152</v>
      </c>
      <c r="B569" s="181" t="s">
        <v>34359</v>
      </c>
      <c r="C569" s="180" t="s">
        <v>83</v>
      </c>
      <c r="D569" s="182">
        <v>44.57</v>
      </c>
      <c r="E569" s="182">
        <v>40.78</v>
      </c>
    </row>
    <row r="570" spans="1:5" x14ac:dyDescent="0.25">
      <c r="A570" s="180">
        <v>97168</v>
      </c>
      <c r="B570" s="181" t="s">
        <v>34360</v>
      </c>
      <c r="C570" s="180" t="s">
        <v>83</v>
      </c>
      <c r="D570" s="182">
        <v>36.22</v>
      </c>
      <c r="E570" s="182">
        <v>32.86</v>
      </c>
    </row>
    <row r="571" spans="1:5" x14ac:dyDescent="0.25">
      <c r="A571" s="180">
        <v>97141</v>
      </c>
      <c r="B571" s="181" t="s">
        <v>34361</v>
      </c>
      <c r="C571" s="180" t="s">
        <v>83</v>
      </c>
      <c r="D571" s="182">
        <v>6.49</v>
      </c>
      <c r="E571" s="182">
        <v>6.15</v>
      </c>
    </row>
    <row r="572" spans="1:5" x14ac:dyDescent="0.25">
      <c r="A572" s="180">
        <v>97157</v>
      </c>
      <c r="B572" s="181" t="s">
        <v>34362</v>
      </c>
      <c r="C572" s="180" t="s">
        <v>83</v>
      </c>
      <c r="D572" s="182">
        <v>5.03</v>
      </c>
      <c r="E572" s="182">
        <v>4.7</v>
      </c>
    </row>
    <row r="573" spans="1:5" x14ac:dyDescent="0.25">
      <c r="A573" s="180">
        <v>97153</v>
      </c>
      <c r="B573" s="181" t="s">
        <v>34363</v>
      </c>
      <c r="C573" s="180" t="s">
        <v>83</v>
      </c>
      <c r="D573" s="182">
        <v>50.46</v>
      </c>
      <c r="E573" s="182">
        <v>46.17</v>
      </c>
    </row>
    <row r="574" spans="1:5" x14ac:dyDescent="0.25">
      <c r="A574" s="180">
        <v>97169</v>
      </c>
      <c r="B574" s="181" t="s">
        <v>34364</v>
      </c>
      <c r="C574" s="180" t="s">
        <v>83</v>
      </c>
      <c r="D574" s="182">
        <v>41.08</v>
      </c>
      <c r="E574" s="182">
        <v>37.26</v>
      </c>
    </row>
    <row r="575" spans="1:5" x14ac:dyDescent="0.25">
      <c r="A575" s="180">
        <v>97154</v>
      </c>
      <c r="B575" s="181" t="s">
        <v>34365</v>
      </c>
      <c r="C575" s="180" t="s">
        <v>83</v>
      </c>
      <c r="D575" s="182">
        <v>56.38</v>
      </c>
      <c r="E575" s="182">
        <v>51.56</v>
      </c>
    </row>
    <row r="576" spans="1:5" x14ac:dyDescent="0.25">
      <c r="A576" s="180">
        <v>97170</v>
      </c>
      <c r="B576" s="181" t="s">
        <v>34366</v>
      </c>
      <c r="C576" s="180" t="s">
        <v>83</v>
      </c>
      <c r="D576" s="182">
        <v>45.97</v>
      </c>
      <c r="E576" s="182">
        <v>41.68</v>
      </c>
    </row>
    <row r="577" spans="1:5" x14ac:dyDescent="0.25">
      <c r="A577" s="180">
        <v>105311</v>
      </c>
      <c r="B577" s="181" t="s">
        <v>34367</v>
      </c>
      <c r="C577" s="180" t="s">
        <v>83</v>
      </c>
      <c r="D577" s="182">
        <v>6.02</v>
      </c>
      <c r="E577" s="182">
        <v>5.32</v>
      </c>
    </row>
    <row r="578" spans="1:5" x14ac:dyDescent="0.25">
      <c r="A578" s="180">
        <v>105339</v>
      </c>
      <c r="B578" s="181" t="s">
        <v>34368</v>
      </c>
      <c r="C578" s="180" t="s">
        <v>83</v>
      </c>
      <c r="D578" s="182">
        <v>4.9400000000000004</v>
      </c>
      <c r="E578" s="182">
        <v>4.3499999999999996</v>
      </c>
    </row>
    <row r="579" spans="1:5" x14ac:dyDescent="0.25">
      <c r="A579" s="180">
        <v>97127</v>
      </c>
      <c r="B579" s="181" t="s">
        <v>34369</v>
      </c>
      <c r="C579" s="180" t="s">
        <v>83</v>
      </c>
      <c r="D579" s="182">
        <v>7.84</v>
      </c>
      <c r="E579" s="182">
        <v>6.92</v>
      </c>
    </row>
    <row r="580" spans="1:5" x14ac:dyDescent="0.25">
      <c r="A580" s="180">
        <v>97134</v>
      </c>
      <c r="B580" s="181" t="s">
        <v>34370</v>
      </c>
      <c r="C580" s="180" t="s">
        <v>83</v>
      </c>
      <c r="D580" s="182">
        <v>6.45</v>
      </c>
      <c r="E580" s="182">
        <v>5.68</v>
      </c>
    </row>
    <row r="581" spans="1:5" x14ac:dyDescent="0.25">
      <c r="A581" s="180">
        <v>97128</v>
      </c>
      <c r="B581" s="181" t="s">
        <v>34371</v>
      </c>
      <c r="C581" s="180" t="s">
        <v>83</v>
      </c>
      <c r="D581" s="182">
        <v>14.04</v>
      </c>
      <c r="E581" s="182">
        <v>12.96</v>
      </c>
    </row>
    <row r="582" spans="1:5" x14ac:dyDescent="0.25">
      <c r="A582" s="180">
        <v>97135</v>
      </c>
      <c r="B582" s="181" t="s">
        <v>34372</v>
      </c>
      <c r="C582" s="180" t="s">
        <v>83</v>
      </c>
      <c r="D582" s="182">
        <v>10.83</v>
      </c>
      <c r="E582" s="182">
        <v>9.91</v>
      </c>
    </row>
    <row r="583" spans="1:5" x14ac:dyDescent="0.25">
      <c r="A583" s="180">
        <v>97129</v>
      </c>
      <c r="B583" s="181" t="s">
        <v>34373</v>
      </c>
      <c r="C583" s="180" t="s">
        <v>83</v>
      </c>
      <c r="D583" s="182">
        <v>16.62</v>
      </c>
      <c r="E583" s="182">
        <v>15.35</v>
      </c>
    </row>
    <row r="584" spans="1:5" x14ac:dyDescent="0.25">
      <c r="A584" s="180">
        <v>97136</v>
      </c>
      <c r="B584" s="181" t="s">
        <v>34374</v>
      </c>
      <c r="C584" s="180" t="s">
        <v>83</v>
      </c>
      <c r="D584" s="182">
        <v>12.83</v>
      </c>
      <c r="E584" s="182">
        <v>11.75</v>
      </c>
    </row>
    <row r="585" spans="1:5" x14ac:dyDescent="0.25">
      <c r="A585" s="180">
        <v>97130</v>
      </c>
      <c r="B585" s="181" t="s">
        <v>34375</v>
      </c>
      <c r="C585" s="180" t="s">
        <v>83</v>
      </c>
      <c r="D585" s="182">
        <v>19.22</v>
      </c>
      <c r="E585" s="182">
        <v>17.75</v>
      </c>
    </row>
    <row r="586" spans="1:5" x14ac:dyDescent="0.25">
      <c r="A586" s="180">
        <v>97137</v>
      </c>
      <c r="B586" s="181" t="s">
        <v>34376</v>
      </c>
      <c r="C586" s="180" t="s">
        <v>83</v>
      </c>
      <c r="D586" s="182">
        <v>14.84</v>
      </c>
      <c r="E586" s="182">
        <v>13.59</v>
      </c>
    </row>
    <row r="587" spans="1:5" x14ac:dyDescent="0.25">
      <c r="A587" s="180">
        <v>97131</v>
      </c>
      <c r="B587" s="181" t="s">
        <v>34377</v>
      </c>
      <c r="C587" s="180" t="s">
        <v>83</v>
      </c>
      <c r="D587" s="182">
        <v>21.82</v>
      </c>
      <c r="E587" s="182">
        <v>20.149999999999999</v>
      </c>
    </row>
    <row r="588" spans="1:5" x14ac:dyDescent="0.25">
      <c r="A588" s="180">
        <v>97138</v>
      </c>
      <c r="B588" s="181" t="s">
        <v>34378</v>
      </c>
      <c r="C588" s="180" t="s">
        <v>83</v>
      </c>
      <c r="D588" s="182">
        <v>16.850000000000001</v>
      </c>
      <c r="E588" s="182">
        <v>15.43</v>
      </c>
    </row>
    <row r="589" spans="1:5" x14ac:dyDescent="0.25">
      <c r="A589" s="180">
        <v>97132</v>
      </c>
      <c r="B589" s="181" t="s">
        <v>34379</v>
      </c>
      <c r="C589" s="180" t="s">
        <v>83</v>
      </c>
      <c r="D589" s="182">
        <v>24.42</v>
      </c>
      <c r="E589" s="182">
        <v>22.54</v>
      </c>
    </row>
    <row r="590" spans="1:5" x14ac:dyDescent="0.25">
      <c r="A590" s="180">
        <v>97139</v>
      </c>
      <c r="B590" s="181" t="s">
        <v>34380</v>
      </c>
      <c r="C590" s="180" t="s">
        <v>83</v>
      </c>
      <c r="D590" s="182">
        <v>18.87</v>
      </c>
      <c r="E590" s="182">
        <v>17.27</v>
      </c>
    </row>
    <row r="591" spans="1:5" x14ac:dyDescent="0.25">
      <c r="A591" s="180">
        <v>97133</v>
      </c>
      <c r="B591" s="181" t="s">
        <v>34381</v>
      </c>
      <c r="C591" s="180" t="s">
        <v>83</v>
      </c>
      <c r="D591" s="182">
        <v>29.61</v>
      </c>
      <c r="E591" s="182">
        <v>27.33</v>
      </c>
    </row>
    <row r="592" spans="1:5" x14ac:dyDescent="0.25">
      <c r="A592" s="180">
        <v>97140</v>
      </c>
      <c r="B592" s="181" t="s">
        <v>34382</v>
      </c>
      <c r="C592" s="180" t="s">
        <v>83</v>
      </c>
      <c r="D592" s="182">
        <v>22.87</v>
      </c>
      <c r="E592" s="182">
        <v>20.93</v>
      </c>
    </row>
    <row r="593" spans="1:5" x14ac:dyDescent="0.25">
      <c r="A593" s="180">
        <v>97123</v>
      </c>
      <c r="B593" s="181" t="s">
        <v>34383</v>
      </c>
      <c r="C593" s="180" t="s">
        <v>83</v>
      </c>
      <c r="D593" s="182">
        <v>6.49</v>
      </c>
      <c r="E593" s="182">
        <v>5.73</v>
      </c>
    </row>
    <row r="594" spans="1:5" x14ac:dyDescent="0.25">
      <c r="A594" s="180">
        <v>97126</v>
      </c>
      <c r="B594" s="181" t="s">
        <v>34384</v>
      </c>
      <c r="C594" s="180" t="s">
        <v>83</v>
      </c>
      <c r="D594" s="182">
        <v>5.32</v>
      </c>
      <c r="E594" s="182">
        <v>4.7</v>
      </c>
    </row>
    <row r="595" spans="1:5" x14ac:dyDescent="0.25">
      <c r="A595" s="180">
        <v>105308</v>
      </c>
      <c r="B595" s="181" t="s">
        <v>34385</v>
      </c>
      <c r="C595" s="180" t="s">
        <v>83</v>
      </c>
      <c r="D595" s="182">
        <v>7.46</v>
      </c>
      <c r="E595" s="182">
        <v>6.57</v>
      </c>
    </row>
    <row r="596" spans="1:5" x14ac:dyDescent="0.25">
      <c r="A596" s="180">
        <v>105312</v>
      </c>
      <c r="B596" s="181" t="s">
        <v>34386</v>
      </c>
      <c r="C596" s="180" t="s">
        <v>83</v>
      </c>
      <c r="D596" s="182">
        <v>6.13</v>
      </c>
      <c r="E596" s="182">
        <v>5.39</v>
      </c>
    </row>
    <row r="597" spans="1:5" x14ac:dyDescent="0.25">
      <c r="A597" s="180">
        <v>105309</v>
      </c>
      <c r="B597" s="181" t="s">
        <v>34387</v>
      </c>
      <c r="C597" s="180" t="s">
        <v>83</v>
      </c>
      <c r="D597" s="182">
        <v>8.01</v>
      </c>
      <c r="E597" s="182">
        <v>7.06</v>
      </c>
    </row>
    <row r="598" spans="1:5" x14ac:dyDescent="0.25">
      <c r="A598" s="180">
        <v>105313</v>
      </c>
      <c r="B598" s="181" t="s">
        <v>34388</v>
      </c>
      <c r="C598" s="180" t="s">
        <v>83</v>
      </c>
      <c r="D598" s="182">
        <v>6.59</v>
      </c>
      <c r="E598" s="182">
        <v>5.8</v>
      </c>
    </row>
    <row r="599" spans="1:5" x14ac:dyDescent="0.25">
      <c r="A599" s="180">
        <v>105310</v>
      </c>
      <c r="B599" s="181" t="s">
        <v>34389</v>
      </c>
      <c r="C599" s="180" t="s">
        <v>83</v>
      </c>
      <c r="D599" s="182">
        <v>9.44</v>
      </c>
      <c r="E599" s="182">
        <v>8.32</v>
      </c>
    </row>
    <row r="600" spans="1:5" x14ac:dyDescent="0.25">
      <c r="A600" s="180">
        <v>105314</v>
      </c>
      <c r="B600" s="181" t="s">
        <v>34390</v>
      </c>
      <c r="C600" s="180" t="s">
        <v>83</v>
      </c>
      <c r="D600" s="182">
        <v>7.78</v>
      </c>
      <c r="E600" s="182">
        <v>6.83</v>
      </c>
    </row>
    <row r="601" spans="1:5" x14ac:dyDescent="0.25">
      <c r="A601" s="180">
        <v>97121</v>
      </c>
      <c r="B601" s="181" t="s">
        <v>34391</v>
      </c>
      <c r="C601" s="180" t="s">
        <v>83</v>
      </c>
      <c r="D601" s="182">
        <v>4.67</v>
      </c>
      <c r="E601" s="182">
        <v>4.1399999999999997</v>
      </c>
    </row>
    <row r="602" spans="1:5" x14ac:dyDescent="0.25">
      <c r="A602" s="180">
        <v>97124</v>
      </c>
      <c r="B602" s="181" t="s">
        <v>34392</v>
      </c>
      <c r="C602" s="180" t="s">
        <v>83</v>
      </c>
      <c r="D602" s="182">
        <v>3.81</v>
      </c>
      <c r="E602" s="182">
        <v>3.37</v>
      </c>
    </row>
    <row r="603" spans="1:5" x14ac:dyDescent="0.25">
      <c r="A603" s="180">
        <v>97122</v>
      </c>
      <c r="B603" s="181" t="s">
        <v>34393</v>
      </c>
      <c r="C603" s="180" t="s">
        <v>83</v>
      </c>
      <c r="D603" s="182">
        <v>5.59</v>
      </c>
      <c r="E603" s="182">
        <v>4.95</v>
      </c>
    </row>
    <row r="604" spans="1:5" x14ac:dyDescent="0.25">
      <c r="A604" s="180">
        <v>97125</v>
      </c>
      <c r="B604" s="181" t="s">
        <v>34394</v>
      </c>
      <c r="C604" s="180" t="s">
        <v>83</v>
      </c>
      <c r="D604" s="182">
        <v>4.57</v>
      </c>
      <c r="E604" s="182">
        <v>4.04</v>
      </c>
    </row>
    <row r="605" spans="1:5" x14ac:dyDescent="0.25">
      <c r="A605" s="180">
        <v>105296</v>
      </c>
      <c r="B605" s="181" t="s">
        <v>34395</v>
      </c>
      <c r="C605" s="180" t="s">
        <v>115</v>
      </c>
      <c r="D605" s="182">
        <v>206.59</v>
      </c>
      <c r="E605" s="182">
        <v>202.01</v>
      </c>
    </row>
    <row r="606" spans="1:5" x14ac:dyDescent="0.25">
      <c r="A606" s="180">
        <v>105374</v>
      </c>
      <c r="B606" s="181" t="s">
        <v>34396</v>
      </c>
      <c r="C606" s="180" t="s">
        <v>115</v>
      </c>
      <c r="D606" s="182">
        <v>199.49</v>
      </c>
      <c r="E606" s="182">
        <v>195.71</v>
      </c>
    </row>
    <row r="607" spans="1:5" x14ac:dyDescent="0.25">
      <c r="A607" s="180">
        <v>105292</v>
      </c>
      <c r="B607" s="181" t="s">
        <v>34397</v>
      </c>
      <c r="C607" s="180" t="s">
        <v>115</v>
      </c>
      <c r="D607" s="182">
        <v>64.86</v>
      </c>
      <c r="E607" s="182">
        <v>61.63</v>
      </c>
    </row>
    <row r="608" spans="1:5" x14ac:dyDescent="0.25">
      <c r="A608" s="180">
        <v>105293</v>
      </c>
      <c r="B608" s="181" t="s">
        <v>34398</v>
      </c>
      <c r="C608" s="180" t="s">
        <v>115</v>
      </c>
      <c r="D608" s="182">
        <v>59.66</v>
      </c>
      <c r="E608" s="182">
        <v>57.01</v>
      </c>
    </row>
    <row r="609" spans="1:5" x14ac:dyDescent="0.25">
      <c r="A609" s="180">
        <v>105294</v>
      </c>
      <c r="B609" s="181" t="s">
        <v>34399</v>
      </c>
      <c r="C609" s="180" t="s">
        <v>115</v>
      </c>
      <c r="D609" s="182">
        <v>124.06</v>
      </c>
      <c r="E609" s="182">
        <v>120.13</v>
      </c>
    </row>
    <row r="610" spans="1:5" x14ac:dyDescent="0.25">
      <c r="A610" s="180">
        <v>105295</v>
      </c>
      <c r="B610" s="181" t="s">
        <v>34400</v>
      </c>
      <c r="C610" s="180" t="s">
        <v>115</v>
      </c>
      <c r="D610" s="182">
        <v>117.92</v>
      </c>
      <c r="E610" s="182">
        <v>114.67</v>
      </c>
    </row>
    <row r="611" spans="1:5" x14ac:dyDescent="0.25">
      <c r="A611" s="180">
        <v>105290</v>
      </c>
      <c r="B611" s="181" t="s">
        <v>34401</v>
      </c>
      <c r="C611" s="180" t="s">
        <v>115</v>
      </c>
      <c r="D611" s="182">
        <v>82.55</v>
      </c>
      <c r="E611" s="182">
        <v>79.37</v>
      </c>
    </row>
    <row r="612" spans="1:5" x14ac:dyDescent="0.25">
      <c r="A612" s="180">
        <v>105291</v>
      </c>
      <c r="B612" s="181" t="s">
        <v>34402</v>
      </c>
      <c r="C612" s="180" t="s">
        <v>115</v>
      </c>
      <c r="D612" s="182">
        <v>77.819999999999993</v>
      </c>
      <c r="E612" s="182">
        <v>75.16</v>
      </c>
    </row>
    <row r="613" spans="1:5" x14ac:dyDescent="0.25">
      <c r="A613" s="180">
        <v>105286</v>
      </c>
      <c r="B613" s="181" t="s">
        <v>34403</v>
      </c>
      <c r="C613" s="180" t="s">
        <v>115</v>
      </c>
      <c r="D613" s="182">
        <v>39.520000000000003</v>
      </c>
      <c r="E613" s="182">
        <v>37.31</v>
      </c>
    </row>
    <row r="614" spans="1:5" x14ac:dyDescent="0.25">
      <c r="A614" s="180">
        <v>105287</v>
      </c>
      <c r="B614" s="181" t="s">
        <v>34404</v>
      </c>
      <c r="C614" s="180" t="s">
        <v>115</v>
      </c>
      <c r="D614" s="182">
        <v>36.049999999999997</v>
      </c>
      <c r="E614" s="182">
        <v>34.22</v>
      </c>
    </row>
    <row r="615" spans="1:5" x14ac:dyDescent="0.25">
      <c r="A615" s="180">
        <v>105288</v>
      </c>
      <c r="B615" s="181" t="s">
        <v>34405</v>
      </c>
      <c r="C615" s="180" t="s">
        <v>115</v>
      </c>
      <c r="D615" s="182">
        <v>62.37</v>
      </c>
      <c r="E615" s="182">
        <v>59.64</v>
      </c>
    </row>
    <row r="616" spans="1:5" x14ac:dyDescent="0.25">
      <c r="A616" s="180">
        <v>105289</v>
      </c>
      <c r="B616" s="181" t="s">
        <v>34406</v>
      </c>
      <c r="C616" s="180" t="s">
        <v>115</v>
      </c>
      <c r="D616" s="182">
        <v>58.27</v>
      </c>
      <c r="E616" s="182">
        <v>55.99</v>
      </c>
    </row>
    <row r="617" spans="1:5" x14ac:dyDescent="0.25">
      <c r="A617" s="180">
        <v>105375</v>
      </c>
      <c r="B617" s="181" t="s">
        <v>34407</v>
      </c>
      <c r="C617" s="180" t="s">
        <v>115</v>
      </c>
      <c r="D617" s="182">
        <v>166.95</v>
      </c>
      <c r="E617" s="182">
        <v>160.57</v>
      </c>
    </row>
    <row r="618" spans="1:5" x14ac:dyDescent="0.25">
      <c r="A618" s="180">
        <v>105376</v>
      </c>
      <c r="B618" s="181" t="s">
        <v>34408</v>
      </c>
      <c r="C618" s="180" t="s">
        <v>115</v>
      </c>
      <c r="D618" s="182">
        <v>157.5</v>
      </c>
      <c r="E618" s="182">
        <v>152.16</v>
      </c>
    </row>
    <row r="619" spans="1:5" x14ac:dyDescent="0.25">
      <c r="A619" s="180">
        <v>105331</v>
      </c>
      <c r="B619" s="181" t="s">
        <v>34409</v>
      </c>
      <c r="C619" s="180" t="s">
        <v>83</v>
      </c>
      <c r="D619" s="182">
        <v>65.2</v>
      </c>
      <c r="E619" s="182">
        <v>64.5</v>
      </c>
    </row>
    <row r="620" spans="1:5" x14ac:dyDescent="0.25">
      <c r="A620" s="180">
        <v>105332</v>
      </c>
      <c r="B620" s="181" t="s">
        <v>34410</v>
      </c>
      <c r="C620" s="180" t="s">
        <v>83</v>
      </c>
      <c r="D620" s="182">
        <v>64.12</v>
      </c>
      <c r="E620" s="182">
        <v>63.53</v>
      </c>
    </row>
    <row r="621" spans="1:5" x14ac:dyDescent="0.25">
      <c r="A621" s="180">
        <v>105333</v>
      </c>
      <c r="B621" s="181" t="s">
        <v>34411</v>
      </c>
      <c r="C621" s="180" t="s">
        <v>83</v>
      </c>
      <c r="D621" s="182">
        <v>283.94</v>
      </c>
      <c r="E621" s="182">
        <v>282.86</v>
      </c>
    </row>
    <row r="622" spans="1:5" x14ac:dyDescent="0.25">
      <c r="A622" s="180">
        <v>105334</v>
      </c>
      <c r="B622" s="181" t="s">
        <v>34412</v>
      </c>
      <c r="C622" s="180" t="s">
        <v>83</v>
      </c>
      <c r="D622" s="182">
        <v>280.73</v>
      </c>
      <c r="E622" s="182">
        <v>279.81</v>
      </c>
    </row>
    <row r="623" spans="1:5" x14ac:dyDescent="0.25">
      <c r="A623" s="180">
        <v>105335</v>
      </c>
      <c r="B623" s="181" t="s">
        <v>34413</v>
      </c>
      <c r="C623" s="180" t="s">
        <v>83</v>
      </c>
      <c r="D623" s="182">
        <v>427.51</v>
      </c>
      <c r="E623" s="182">
        <v>426.24</v>
      </c>
    </row>
    <row r="624" spans="1:5" x14ac:dyDescent="0.25">
      <c r="A624" s="180">
        <v>105336</v>
      </c>
      <c r="B624" s="181" t="s">
        <v>34414</v>
      </c>
      <c r="C624" s="180" t="s">
        <v>83</v>
      </c>
      <c r="D624" s="182">
        <v>423.72</v>
      </c>
      <c r="E624" s="182">
        <v>422.64</v>
      </c>
    </row>
    <row r="625" spans="1:5" x14ac:dyDescent="0.25">
      <c r="A625" s="180">
        <v>105337</v>
      </c>
      <c r="B625" s="181" t="s">
        <v>34415</v>
      </c>
      <c r="C625" s="180" t="s">
        <v>83</v>
      </c>
      <c r="D625" s="182">
        <v>602.69000000000005</v>
      </c>
      <c r="E625" s="182">
        <v>601.22</v>
      </c>
    </row>
    <row r="626" spans="1:5" x14ac:dyDescent="0.25">
      <c r="A626" s="180">
        <v>105338</v>
      </c>
      <c r="B626" s="181" t="s">
        <v>34416</v>
      </c>
      <c r="C626" s="180" t="s">
        <v>83</v>
      </c>
      <c r="D626" s="182">
        <v>598.30999999999995</v>
      </c>
      <c r="E626" s="182">
        <v>597.05999999999995</v>
      </c>
    </row>
    <row r="627" spans="1:5" x14ac:dyDescent="0.25">
      <c r="A627" s="180">
        <v>106108</v>
      </c>
      <c r="B627" s="181" t="s">
        <v>34417</v>
      </c>
      <c r="C627" s="180" t="s">
        <v>83</v>
      </c>
      <c r="D627" s="182">
        <v>91.57</v>
      </c>
      <c r="E627" s="182">
        <v>90.81</v>
      </c>
    </row>
    <row r="628" spans="1:5" x14ac:dyDescent="0.25">
      <c r="A628" s="180">
        <v>106109</v>
      </c>
      <c r="B628" s="181" t="s">
        <v>34418</v>
      </c>
      <c r="C628" s="180" t="s">
        <v>83</v>
      </c>
      <c r="D628" s="182">
        <v>90.4</v>
      </c>
      <c r="E628" s="182">
        <v>89.78</v>
      </c>
    </row>
    <row r="629" spans="1:5" x14ac:dyDescent="0.25">
      <c r="A629" s="180">
        <v>106104</v>
      </c>
      <c r="B629" s="181" t="s">
        <v>34419</v>
      </c>
      <c r="C629" s="180" t="s">
        <v>83</v>
      </c>
      <c r="D629" s="182">
        <v>30.6</v>
      </c>
      <c r="E629" s="182">
        <v>30.07</v>
      </c>
    </row>
    <row r="630" spans="1:5" x14ac:dyDescent="0.25">
      <c r="A630" s="180">
        <v>106105</v>
      </c>
      <c r="B630" s="181" t="s">
        <v>34420</v>
      </c>
      <c r="C630" s="180" t="s">
        <v>83</v>
      </c>
      <c r="D630" s="182">
        <v>29.74</v>
      </c>
      <c r="E630" s="182">
        <v>29.3</v>
      </c>
    </row>
    <row r="631" spans="1:5" x14ac:dyDescent="0.25">
      <c r="A631" s="180">
        <v>106106</v>
      </c>
      <c r="B631" s="181" t="s">
        <v>34421</v>
      </c>
      <c r="C631" s="180" t="s">
        <v>83</v>
      </c>
      <c r="D631" s="182">
        <v>56.51</v>
      </c>
      <c r="E631" s="182">
        <v>55.87</v>
      </c>
    </row>
    <row r="632" spans="1:5" x14ac:dyDescent="0.25">
      <c r="A632" s="180">
        <v>106107</v>
      </c>
      <c r="B632" s="181" t="s">
        <v>34422</v>
      </c>
      <c r="C632" s="180" t="s">
        <v>83</v>
      </c>
      <c r="D632" s="182">
        <v>55.49</v>
      </c>
      <c r="E632" s="182">
        <v>54.96</v>
      </c>
    </row>
    <row r="633" spans="1:5" x14ac:dyDescent="0.25">
      <c r="A633" s="180">
        <v>105377</v>
      </c>
      <c r="B633" s="181" t="s">
        <v>34423</v>
      </c>
      <c r="C633" s="180" t="s">
        <v>115</v>
      </c>
      <c r="D633" s="182">
        <v>53.73</v>
      </c>
      <c r="E633" s="182">
        <v>52.57</v>
      </c>
    </row>
    <row r="634" spans="1:5" x14ac:dyDescent="0.25">
      <c r="A634" s="180">
        <v>105368</v>
      </c>
      <c r="B634" s="181" t="s">
        <v>34424</v>
      </c>
      <c r="C634" s="180" t="s">
        <v>115</v>
      </c>
      <c r="D634" s="182">
        <v>49.22</v>
      </c>
      <c r="E634" s="182">
        <v>48.12</v>
      </c>
    </row>
    <row r="635" spans="1:5" x14ac:dyDescent="0.25">
      <c r="A635" s="180">
        <v>105369</v>
      </c>
      <c r="B635" s="181" t="s">
        <v>34425</v>
      </c>
      <c r="C635" s="180" t="s">
        <v>115</v>
      </c>
      <c r="D635" s="182">
        <v>83.66</v>
      </c>
      <c r="E635" s="182">
        <v>81.97</v>
      </c>
    </row>
    <row r="636" spans="1:5" x14ac:dyDescent="0.25">
      <c r="A636" s="180">
        <v>105370</v>
      </c>
      <c r="B636" s="181" t="s">
        <v>34426</v>
      </c>
      <c r="C636" s="180" t="s">
        <v>115</v>
      </c>
      <c r="D636" s="182">
        <v>77.650000000000006</v>
      </c>
      <c r="E636" s="182">
        <v>76.03</v>
      </c>
    </row>
    <row r="637" spans="1:5" x14ac:dyDescent="0.25">
      <c r="A637" s="180">
        <v>92864</v>
      </c>
      <c r="B637" s="181" t="s">
        <v>34427</v>
      </c>
      <c r="C637" s="180" t="s">
        <v>83</v>
      </c>
      <c r="D637" s="182">
        <v>107.96</v>
      </c>
      <c r="E637" s="182">
        <v>99.28</v>
      </c>
    </row>
    <row r="638" spans="1:5" x14ac:dyDescent="0.25">
      <c r="A638" s="180">
        <v>92848</v>
      </c>
      <c r="B638" s="181" t="s">
        <v>34428</v>
      </c>
      <c r="C638" s="180" t="s">
        <v>83</v>
      </c>
      <c r="D638" s="182">
        <v>94.89</v>
      </c>
      <c r="E638" s="182">
        <v>86.86</v>
      </c>
    </row>
    <row r="639" spans="1:5" x14ac:dyDescent="0.25">
      <c r="A639" s="180">
        <v>104937</v>
      </c>
      <c r="B639" s="181" t="s">
        <v>34429</v>
      </c>
      <c r="C639" s="180" t="s">
        <v>83</v>
      </c>
      <c r="D639" s="182">
        <v>0</v>
      </c>
      <c r="E639" s="182">
        <v>0</v>
      </c>
    </row>
    <row r="640" spans="1:5" x14ac:dyDescent="0.25">
      <c r="A640" s="180">
        <v>104933</v>
      </c>
      <c r="B640" s="181" t="s">
        <v>34430</v>
      </c>
      <c r="C640" s="180" t="s">
        <v>83</v>
      </c>
      <c r="D640" s="182">
        <v>0</v>
      </c>
      <c r="E640" s="182">
        <v>0</v>
      </c>
    </row>
    <row r="641" spans="1:5" x14ac:dyDescent="0.25">
      <c r="A641" s="180">
        <v>104939</v>
      </c>
      <c r="B641" s="181" t="s">
        <v>34431</v>
      </c>
      <c r="C641" s="180" t="s">
        <v>83</v>
      </c>
      <c r="D641" s="182">
        <v>0</v>
      </c>
      <c r="E641" s="182">
        <v>0</v>
      </c>
    </row>
    <row r="642" spans="1:5" x14ac:dyDescent="0.25">
      <c r="A642" s="180">
        <v>104935</v>
      </c>
      <c r="B642" s="181" t="s">
        <v>34432</v>
      </c>
      <c r="C642" s="180" t="s">
        <v>83</v>
      </c>
      <c r="D642" s="182">
        <v>0</v>
      </c>
      <c r="E642" s="182">
        <v>0</v>
      </c>
    </row>
    <row r="643" spans="1:5" x14ac:dyDescent="0.25">
      <c r="A643" s="180">
        <v>92850</v>
      </c>
      <c r="B643" s="181" t="s">
        <v>34433</v>
      </c>
      <c r="C643" s="180" t="s">
        <v>83</v>
      </c>
      <c r="D643" s="182">
        <v>26.74</v>
      </c>
      <c r="E643" s="182">
        <v>24.62</v>
      </c>
    </row>
    <row r="644" spans="1:5" x14ac:dyDescent="0.25">
      <c r="A644" s="180">
        <v>92834</v>
      </c>
      <c r="B644" s="181" t="s">
        <v>34434</v>
      </c>
      <c r="C644" s="180" t="s">
        <v>83</v>
      </c>
      <c r="D644" s="182">
        <v>23.46</v>
      </c>
      <c r="E644" s="182">
        <v>21.49</v>
      </c>
    </row>
    <row r="645" spans="1:5" x14ac:dyDescent="0.25">
      <c r="A645" s="180">
        <v>92852</v>
      </c>
      <c r="B645" s="181" t="s">
        <v>34435</v>
      </c>
      <c r="C645" s="180" t="s">
        <v>83</v>
      </c>
      <c r="D645" s="182">
        <v>36.11</v>
      </c>
      <c r="E645" s="182">
        <v>33.340000000000003</v>
      </c>
    </row>
    <row r="646" spans="1:5" x14ac:dyDescent="0.25">
      <c r="A646" s="180">
        <v>92836</v>
      </c>
      <c r="B646" s="181" t="s">
        <v>34436</v>
      </c>
      <c r="C646" s="180" t="s">
        <v>83</v>
      </c>
      <c r="D646" s="182">
        <v>31.43</v>
      </c>
      <c r="E646" s="182">
        <v>28.9</v>
      </c>
    </row>
    <row r="647" spans="1:5" x14ac:dyDescent="0.25">
      <c r="A647" s="180">
        <v>92854</v>
      </c>
      <c r="B647" s="181" t="s">
        <v>34437</v>
      </c>
      <c r="C647" s="180" t="s">
        <v>83</v>
      </c>
      <c r="D647" s="182">
        <v>45.81</v>
      </c>
      <c r="E647" s="182">
        <v>42.39</v>
      </c>
    </row>
    <row r="648" spans="1:5" x14ac:dyDescent="0.25">
      <c r="A648" s="180">
        <v>92838</v>
      </c>
      <c r="B648" s="181" t="s">
        <v>34438</v>
      </c>
      <c r="C648" s="180" t="s">
        <v>83</v>
      </c>
      <c r="D648" s="182">
        <v>39.729999999999997</v>
      </c>
      <c r="E648" s="182">
        <v>36.619999999999997</v>
      </c>
    </row>
    <row r="649" spans="1:5" x14ac:dyDescent="0.25">
      <c r="A649" s="180">
        <v>92856</v>
      </c>
      <c r="B649" s="181" t="s">
        <v>34439</v>
      </c>
      <c r="C649" s="180" t="s">
        <v>83</v>
      </c>
      <c r="D649" s="182">
        <v>55.78</v>
      </c>
      <c r="E649" s="182">
        <v>51.65</v>
      </c>
    </row>
    <row r="650" spans="1:5" x14ac:dyDescent="0.25">
      <c r="A650" s="180">
        <v>92840</v>
      </c>
      <c r="B650" s="181" t="s">
        <v>34440</v>
      </c>
      <c r="C650" s="180" t="s">
        <v>83</v>
      </c>
      <c r="D650" s="182">
        <v>48.32</v>
      </c>
      <c r="E650" s="182">
        <v>44.56</v>
      </c>
    </row>
    <row r="651" spans="1:5" x14ac:dyDescent="0.25">
      <c r="A651" s="180">
        <v>92858</v>
      </c>
      <c r="B651" s="181" t="s">
        <v>34441</v>
      </c>
      <c r="C651" s="180" t="s">
        <v>83</v>
      </c>
      <c r="D651" s="182">
        <v>68.86</v>
      </c>
      <c r="E651" s="182">
        <v>63.6</v>
      </c>
    </row>
    <row r="652" spans="1:5" x14ac:dyDescent="0.25">
      <c r="A652" s="180">
        <v>92842</v>
      </c>
      <c r="B652" s="181" t="s">
        <v>34442</v>
      </c>
      <c r="C652" s="180" t="s">
        <v>83</v>
      </c>
      <c r="D652" s="182">
        <v>59.97</v>
      </c>
      <c r="E652" s="182">
        <v>55.16</v>
      </c>
    </row>
    <row r="653" spans="1:5" x14ac:dyDescent="0.25">
      <c r="A653" s="180">
        <v>92860</v>
      </c>
      <c r="B653" s="181" t="s">
        <v>34443</v>
      </c>
      <c r="C653" s="180" t="s">
        <v>83</v>
      </c>
      <c r="D653" s="182">
        <v>81.22</v>
      </c>
      <c r="E653" s="182">
        <v>74.900000000000006</v>
      </c>
    </row>
    <row r="654" spans="1:5" x14ac:dyDescent="0.25">
      <c r="A654" s="180">
        <v>92844</v>
      </c>
      <c r="B654" s="181" t="s">
        <v>34444</v>
      </c>
      <c r="C654" s="180" t="s">
        <v>83</v>
      </c>
      <c r="D654" s="182">
        <v>70.92</v>
      </c>
      <c r="E654" s="182">
        <v>65.14</v>
      </c>
    </row>
    <row r="655" spans="1:5" x14ac:dyDescent="0.25">
      <c r="A655" s="180">
        <v>92862</v>
      </c>
      <c r="B655" s="181" t="s">
        <v>34445</v>
      </c>
      <c r="C655" s="180" t="s">
        <v>83</v>
      </c>
      <c r="D655" s="182">
        <v>92.88</v>
      </c>
      <c r="E655" s="182">
        <v>85.63</v>
      </c>
    </row>
    <row r="656" spans="1:5" x14ac:dyDescent="0.25">
      <c r="A656" s="180">
        <v>92846</v>
      </c>
      <c r="B656" s="181" t="s">
        <v>34446</v>
      </c>
      <c r="C656" s="180" t="s">
        <v>83</v>
      </c>
      <c r="D656" s="182">
        <v>81.22</v>
      </c>
      <c r="E656" s="182">
        <v>74.55</v>
      </c>
    </row>
    <row r="657" spans="1:5" x14ac:dyDescent="0.25">
      <c r="A657" s="180">
        <v>92828</v>
      </c>
      <c r="B657" s="181" t="s">
        <v>34447</v>
      </c>
      <c r="C657" s="180" t="s">
        <v>83</v>
      </c>
      <c r="D657" s="182">
        <v>140.13999999999999</v>
      </c>
      <c r="E657" s="182">
        <v>133.25</v>
      </c>
    </row>
    <row r="658" spans="1:5" x14ac:dyDescent="0.25">
      <c r="A658" s="180">
        <v>92815</v>
      </c>
      <c r="B658" s="181" t="s">
        <v>34448</v>
      </c>
      <c r="C658" s="180" t="s">
        <v>83</v>
      </c>
      <c r="D658" s="182">
        <v>127.06</v>
      </c>
      <c r="E658" s="182">
        <v>120.83</v>
      </c>
    </row>
    <row r="659" spans="1:5" x14ac:dyDescent="0.25">
      <c r="A659" s="180">
        <v>92830</v>
      </c>
      <c r="B659" s="181" t="s">
        <v>34449</v>
      </c>
      <c r="C659" s="180" t="s">
        <v>83</v>
      </c>
      <c r="D659" s="182">
        <v>172.31</v>
      </c>
      <c r="E659" s="182">
        <v>163.86</v>
      </c>
    </row>
    <row r="660" spans="1:5" x14ac:dyDescent="0.25">
      <c r="A660" s="180">
        <v>92817</v>
      </c>
      <c r="B660" s="181" t="s">
        <v>34450</v>
      </c>
      <c r="C660" s="180" t="s">
        <v>83</v>
      </c>
      <c r="D660" s="182">
        <v>156.44999999999999</v>
      </c>
      <c r="E660" s="182">
        <v>148.78</v>
      </c>
    </row>
    <row r="661" spans="1:5" x14ac:dyDescent="0.25">
      <c r="A661" s="180">
        <v>92832</v>
      </c>
      <c r="B661" s="181" t="s">
        <v>34451</v>
      </c>
      <c r="C661" s="180" t="s">
        <v>83</v>
      </c>
      <c r="D661" s="182">
        <v>222.56</v>
      </c>
      <c r="E661" s="182">
        <v>211.68</v>
      </c>
    </row>
    <row r="662" spans="1:5" x14ac:dyDescent="0.25">
      <c r="A662" s="180">
        <v>92819</v>
      </c>
      <c r="B662" s="181" t="s">
        <v>34452</v>
      </c>
      <c r="C662" s="180" t="s">
        <v>83</v>
      </c>
      <c r="D662" s="182">
        <v>202.49</v>
      </c>
      <c r="E662" s="182">
        <v>192.6</v>
      </c>
    </row>
    <row r="663" spans="1:5" x14ac:dyDescent="0.25">
      <c r="A663" s="180">
        <v>92820</v>
      </c>
      <c r="B663" s="181" t="s">
        <v>34453</v>
      </c>
      <c r="C663" s="180" t="s">
        <v>83</v>
      </c>
      <c r="D663" s="182">
        <v>35.909999999999997</v>
      </c>
      <c r="E663" s="182">
        <v>34.14</v>
      </c>
    </row>
    <row r="664" spans="1:5" x14ac:dyDescent="0.25">
      <c r="A664" s="180">
        <v>92808</v>
      </c>
      <c r="B664" s="181" t="s">
        <v>34454</v>
      </c>
      <c r="C664" s="180" t="s">
        <v>83</v>
      </c>
      <c r="D664" s="182">
        <v>32.619999999999997</v>
      </c>
      <c r="E664" s="182">
        <v>30.99</v>
      </c>
    </row>
    <row r="665" spans="1:5" x14ac:dyDescent="0.25">
      <c r="A665" s="180">
        <v>92821</v>
      </c>
      <c r="B665" s="181" t="s">
        <v>34455</v>
      </c>
      <c r="C665" s="180" t="s">
        <v>83</v>
      </c>
      <c r="D665" s="182">
        <v>49.95</v>
      </c>
      <c r="E665" s="182">
        <v>47.46</v>
      </c>
    </row>
    <row r="666" spans="1:5" x14ac:dyDescent="0.25">
      <c r="A666" s="180">
        <v>92809</v>
      </c>
      <c r="B666" s="181" t="s">
        <v>34456</v>
      </c>
      <c r="C666" s="180" t="s">
        <v>83</v>
      </c>
      <c r="D666" s="182">
        <v>45.27</v>
      </c>
      <c r="E666" s="182">
        <v>43.03</v>
      </c>
    </row>
    <row r="667" spans="1:5" x14ac:dyDescent="0.25">
      <c r="A667" s="180">
        <v>92822</v>
      </c>
      <c r="B667" s="181" t="s">
        <v>34457</v>
      </c>
      <c r="C667" s="180" t="s">
        <v>83</v>
      </c>
      <c r="D667" s="182">
        <v>64.34</v>
      </c>
      <c r="E667" s="182">
        <v>61.15</v>
      </c>
    </row>
    <row r="668" spans="1:5" x14ac:dyDescent="0.25">
      <c r="A668" s="180">
        <v>92810</v>
      </c>
      <c r="B668" s="181" t="s">
        <v>34458</v>
      </c>
      <c r="C668" s="180" t="s">
        <v>83</v>
      </c>
      <c r="D668" s="182">
        <v>58.26</v>
      </c>
      <c r="E668" s="182">
        <v>55.38</v>
      </c>
    </row>
    <row r="669" spans="1:5" x14ac:dyDescent="0.25">
      <c r="A669" s="180">
        <v>92824</v>
      </c>
      <c r="B669" s="181" t="s">
        <v>34459</v>
      </c>
      <c r="C669" s="180" t="s">
        <v>83</v>
      </c>
      <c r="D669" s="182">
        <v>78.930000000000007</v>
      </c>
      <c r="E669" s="182">
        <v>75.03</v>
      </c>
    </row>
    <row r="670" spans="1:5" x14ac:dyDescent="0.25">
      <c r="A670" s="180">
        <v>92811</v>
      </c>
      <c r="B670" s="181" t="s">
        <v>34460</v>
      </c>
      <c r="C670" s="180" t="s">
        <v>83</v>
      </c>
      <c r="D670" s="182">
        <v>71.47</v>
      </c>
      <c r="E670" s="182">
        <v>67.95</v>
      </c>
    </row>
    <row r="671" spans="1:5" x14ac:dyDescent="0.25">
      <c r="A671" s="180">
        <v>92825</v>
      </c>
      <c r="B671" s="181" t="s">
        <v>34461</v>
      </c>
      <c r="C671" s="180" t="s">
        <v>83</v>
      </c>
      <c r="D671" s="182">
        <v>93.84</v>
      </c>
      <c r="E671" s="182">
        <v>89.2</v>
      </c>
    </row>
    <row r="672" spans="1:5" x14ac:dyDescent="0.25">
      <c r="A672" s="180">
        <v>92812</v>
      </c>
      <c r="B672" s="181" t="s">
        <v>34462</v>
      </c>
      <c r="C672" s="180" t="s">
        <v>83</v>
      </c>
      <c r="D672" s="182">
        <v>84.97</v>
      </c>
      <c r="E672" s="182">
        <v>80.78</v>
      </c>
    </row>
    <row r="673" spans="1:5" x14ac:dyDescent="0.25">
      <c r="A673" s="180">
        <v>92826</v>
      </c>
      <c r="B673" s="181" t="s">
        <v>34463</v>
      </c>
      <c r="C673" s="180" t="s">
        <v>83</v>
      </c>
      <c r="D673" s="182">
        <v>109</v>
      </c>
      <c r="E673" s="182">
        <v>103.62</v>
      </c>
    </row>
    <row r="674" spans="1:5" x14ac:dyDescent="0.25">
      <c r="A674" s="180">
        <v>92813</v>
      </c>
      <c r="B674" s="181" t="s">
        <v>34464</v>
      </c>
      <c r="C674" s="180" t="s">
        <v>83</v>
      </c>
      <c r="D674" s="182">
        <v>98.75</v>
      </c>
      <c r="E674" s="182">
        <v>93.88</v>
      </c>
    </row>
    <row r="675" spans="1:5" x14ac:dyDescent="0.25">
      <c r="A675" s="180">
        <v>92827</v>
      </c>
      <c r="B675" s="181" t="s">
        <v>34465</v>
      </c>
      <c r="C675" s="180" t="s">
        <v>83</v>
      </c>
      <c r="D675" s="182">
        <v>124.48</v>
      </c>
      <c r="E675" s="182">
        <v>118.34</v>
      </c>
    </row>
    <row r="676" spans="1:5" x14ac:dyDescent="0.25">
      <c r="A676" s="180">
        <v>92814</v>
      </c>
      <c r="B676" s="181" t="s">
        <v>34466</v>
      </c>
      <c r="C676" s="180" t="s">
        <v>83</v>
      </c>
      <c r="D676" s="182">
        <v>112.79</v>
      </c>
      <c r="E676" s="182">
        <v>107.24</v>
      </c>
    </row>
    <row r="677" spans="1:5" x14ac:dyDescent="0.25">
      <c r="A677" s="180">
        <v>95570</v>
      </c>
      <c r="B677" s="181" t="s">
        <v>34467</v>
      </c>
      <c r="C677" s="180" t="s">
        <v>83</v>
      </c>
      <c r="D677" s="182">
        <v>136.33000000000001</v>
      </c>
      <c r="E677" s="182">
        <v>105.41</v>
      </c>
    </row>
    <row r="678" spans="1:5" x14ac:dyDescent="0.25">
      <c r="A678" s="180">
        <v>95567</v>
      </c>
      <c r="B678" s="181" t="s">
        <v>34468</v>
      </c>
      <c r="C678" s="180" t="s">
        <v>83</v>
      </c>
      <c r="D678" s="182">
        <v>133.04</v>
      </c>
      <c r="E678" s="182">
        <v>102.26</v>
      </c>
    </row>
    <row r="679" spans="1:5" x14ac:dyDescent="0.25">
      <c r="A679" s="180">
        <v>95571</v>
      </c>
      <c r="B679" s="181" t="s">
        <v>34469</v>
      </c>
      <c r="C679" s="180" t="s">
        <v>83</v>
      </c>
      <c r="D679" s="182">
        <v>168.62</v>
      </c>
      <c r="E679" s="182">
        <v>131.68</v>
      </c>
    </row>
    <row r="680" spans="1:5" x14ac:dyDescent="0.25">
      <c r="A680" s="180">
        <v>95568</v>
      </c>
      <c r="B680" s="181" t="s">
        <v>34470</v>
      </c>
      <c r="C680" s="180" t="s">
        <v>83</v>
      </c>
      <c r="D680" s="182">
        <v>163.94</v>
      </c>
      <c r="E680" s="182">
        <v>127.25</v>
      </c>
    </row>
    <row r="681" spans="1:5" x14ac:dyDescent="0.25">
      <c r="A681" s="180">
        <v>95572</v>
      </c>
      <c r="B681" s="181" t="s">
        <v>34471</v>
      </c>
      <c r="C681" s="180" t="s">
        <v>83</v>
      </c>
      <c r="D681" s="182">
        <v>240.96</v>
      </c>
      <c r="E681" s="182">
        <v>186.5</v>
      </c>
    </row>
    <row r="682" spans="1:5" x14ac:dyDescent="0.25">
      <c r="A682" s="180">
        <v>95569</v>
      </c>
      <c r="B682" s="181" t="s">
        <v>34472</v>
      </c>
      <c r="C682" s="180" t="s">
        <v>83</v>
      </c>
      <c r="D682" s="182">
        <v>234.88</v>
      </c>
      <c r="E682" s="182">
        <v>180.73</v>
      </c>
    </row>
    <row r="683" spans="1:5" x14ac:dyDescent="0.25">
      <c r="A683" s="180">
        <v>92863</v>
      </c>
      <c r="B683" s="181" t="s">
        <v>34473</v>
      </c>
      <c r="C683" s="180" t="s">
        <v>83</v>
      </c>
      <c r="D683" s="182">
        <v>1265.55</v>
      </c>
      <c r="E683" s="182">
        <v>1179.83</v>
      </c>
    </row>
    <row r="684" spans="1:5" x14ac:dyDescent="0.25">
      <c r="A684" s="180">
        <v>92847</v>
      </c>
      <c r="B684" s="181" t="s">
        <v>34474</v>
      </c>
      <c r="C684" s="180" t="s">
        <v>83</v>
      </c>
      <c r="D684" s="182">
        <v>1252.48</v>
      </c>
      <c r="E684" s="182">
        <v>1167.4100000000001</v>
      </c>
    </row>
    <row r="685" spans="1:5" x14ac:dyDescent="0.25">
      <c r="A685" s="180">
        <v>104936</v>
      </c>
      <c r="B685" s="181" t="s">
        <v>34475</v>
      </c>
      <c r="C685" s="180" t="s">
        <v>83</v>
      </c>
      <c r="D685" s="182">
        <v>0</v>
      </c>
      <c r="E685" s="182">
        <v>0</v>
      </c>
    </row>
    <row r="686" spans="1:5" x14ac:dyDescent="0.25">
      <c r="A686" s="180">
        <v>104932</v>
      </c>
      <c r="B686" s="181" t="s">
        <v>34476</v>
      </c>
      <c r="C686" s="180" t="s">
        <v>83</v>
      </c>
      <c r="D686" s="182">
        <v>0</v>
      </c>
      <c r="E686" s="182">
        <v>0</v>
      </c>
    </row>
    <row r="687" spans="1:5" x14ac:dyDescent="0.25">
      <c r="A687" s="180">
        <v>104938</v>
      </c>
      <c r="B687" s="181" t="s">
        <v>34477</v>
      </c>
      <c r="C687" s="180" t="s">
        <v>83</v>
      </c>
      <c r="D687" s="182">
        <v>0</v>
      </c>
      <c r="E687" s="182">
        <v>0</v>
      </c>
    </row>
    <row r="688" spans="1:5" x14ac:dyDescent="0.25">
      <c r="A688" s="180">
        <v>104934</v>
      </c>
      <c r="B688" s="181" t="s">
        <v>34478</v>
      </c>
      <c r="C688" s="180" t="s">
        <v>83</v>
      </c>
      <c r="D688" s="182">
        <v>0</v>
      </c>
      <c r="E688" s="182">
        <v>0</v>
      </c>
    </row>
    <row r="689" spans="1:5" x14ac:dyDescent="0.25">
      <c r="A689" s="180">
        <v>92849</v>
      </c>
      <c r="B689" s="181" t="s">
        <v>34479</v>
      </c>
      <c r="C689" s="180" t="s">
        <v>83</v>
      </c>
      <c r="D689" s="182">
        <v>268.93</v>
      </c>
      <c r="E689" s="182">
        <v>250.69</v>
      </c>
    </row>
    <row r="690" spans="1:5" x14ac:dyDescent="0.25">
      <c r="A690" s="180">
        <v>92833</v>
      </c>
      <c r="B690" s="181" t="s">
        <v>34480</v>
      </c>
      <c r="C690" s="180" t="s">
        <v>83</v>
      </c>
      <c r="D690" s="182">
        <v>265.64999999999998</v>
      </c>
      <c r="E690" s="182">
        <v>247.56</v>
      </c>
    </row>
    <row r="691" spans="1:5" x14ac:dyDescent="0.25">
      <c r="A691" s="180">
        <v>92851</v>
      </c>
      <c r="B691" s="181" t="s">
        <v>34481</v>
      </c>
      <c r="C691" s="180" t="s">
        <v>83</v>
      </c>
      <c r="D691" s="182">
        <v>284.51</v>
      </c>
      <c r="E691" s="182">
        <v>265.20999999999998</v>
      </c>
    </row>
    <row r="692" spans="1:5" x14ac:dyDescent="0.25">
      <c r="A692" s="180">
        <v>92835</v>
      </c>
      <c r="B692" s="181" t="s">
        <v>34482</v>
      </c>
      <c r="C692" s="180" t="s">
        <v>83</v>
      </c>
      <c r="D692" s="182">
        <v>279.83</v>
      </c>
      <c r="E692" s="182">
        <v>260.77</v>
      </c>
    </row>
    <row r="693" spans="1:5" x14ac:dyDescent="0.25">
      <c r="A693" s="180">
        <v>92853</v>
      </c>
      <c r="B693" s="181" t="s">
        <v>34483</v>
      </c>
      <c r="C693" s="180" t="s">
        <v>83</v>
      </c>
      <c r="D693" s="182">
        <v>505.36</v>
      </c>
      <c r="E693" s="182">
        <v>471.36</v>
      </c>
    </row>
    <row r="694" spans="1:5" x14ac:dyDescent="0.25">
      <c r="A694" s="180">
        <v>92837</v>
      </c>
      <c r="B694" s="181" t="s">
        <v>34484</v>
      </c>
      <c r="C694" s="180" t="s">
        <v>83</v>
      </c>
      <c r="D694" s="182">
        <v>499.28</v>
      </c>
      <c r="E694" s="182">
        <v>465.59</v>
      </c>
    </row>
    <row r="695" spans="1:5" x14ac:dyDescent="0.25">
      <c r="A695" s="180">
        <v>92855</v>
      </c>
      <c r="B695" s="181" t="s">
        <v>34485</v>
      </c>
      <c r="C695" s="180" t="s">
        <v>83</v>
      </c>
      <c r="D695" s="182">
        <v>619.66999999999996</v>
      </c>
      <c r="E695" s="182">
        <v>578.01</v>
      </c>
    </row>
    <row r="696" spans="1:5" x14ac:dyDescent="0.25">
      <c r="A696" s="180">
        <v>92839</v>
      </c>
      <c r="B696" s="181" t="s">
        <v>34486</v>
      </c>
      <c r="C696" s="180" t="s">
        <v>83</v>
      </c>
      <c r="D696" s="182">
        <v>612.21</v>
      </c>
      <c r="E696" s="182">
        <v>570.91999999999996</v>
      </c>
    </row>
    <row r="697" spans="1:5" x14ac:dyDescent="0.25">
      <c r="A697" s="180">
        <v>92857</v>
      </c>
      <c r="B697" s="181" t="s">
        <v>34487</v>
      </c>
      <c r="C697" s="180" t="s">
        <v>83</v>
      </c>
      <c r="D697" s="182">
        <v>805.39</v>
      </c>
      <c r="E697" s="182">
        <v>751.11</v>
      </c>
    </row>
    <row r="698" spans="1:5" x14ac:dyDescent="0.25">
      <c r="A698" s="180">
        <v>92841</v>
      </c>
      <c r="B698" s="181" t="s">
        <v>34488</v>
      </c>
      <c r="C698" s="180" t="s">
        <v>83</v>
      </c>
      <c r="D698" s="182">
        <v>796.5</v>
      </c>
      <c r="E698" s="182">
        <v>742.67</v>
      </c>
    </row>
    <row r="699" spans="1:5" x14ac:dyDescent="0.25">
      <c r="A699" s="180">
        <v>92859</v>
      </c>
      <c r="B699" s="181" t="s">
        <v>34489</v>
      </c>
      <c r="C699" s="180" t="s">
        <v>83</v>
      </c>
      <c r="D699" s="182">
        <v>834.02</v>
      </c>
      <c r="E699" s="182">
        <v>777.6</v>
      </c>
    </row>
    <row r="700" spans="1:5" x14ac:dyDescent="0.25">
      <c r="A700" s="180">
        <v>92843</v>
      </c>
      <c r="B700" s="181" t="s">
        <v>34490</v>
      </c>
      <c r="C700" s="180" t="s">
        <v>83</v>
      </c>
      <c r="D700" s="182">
        <v>823.72</v>
      </c>
      <c r="E700" s="182">
        <v>767.84</v>
      </c>
    </row>
    <row r="701" spans="1:5" x14ac:dyDescent="0.25">
      <c r="A701" s="180">
        <v>92861</v>
      </c>
      <c r="B701" s="181" t="s">
        <v>34491</v>
      </c>
      <c r="C701" s="180" t="s">
        <v>83</v>
      </c>
      <c r="D701" s="182">
        <v>1234.32</v>
      </c>
      <c r="E701" s="182">
        <v>1151.1099999999999</v>
      </c>
    </row>
    <row r="702" spans="1:5" x14ac:dyDescent="0.25">
      <c r="A702" s="180">
        <v>92845</v>
      </c>
      <c r="B702" s="181" t="s">
        <v>34492</v>
      </c>
      <c r="C702" s="180" t="s">
        <v>83</v>
      </c>
      <c r="D702" s="182">
        <v>1222.6600000000001</v>
      </c>
      <c r="E702" s="182">
        <v>1140.03</v>
      </c>
    </row>
    <row r="703" spans="1:5" x14ac:dyDescent="0.25">
      <c r="A703" s="180">
        <v>92226</v>
      </c>
      <c r="B703" s="181" t="s">
        <v>34493</v>
      </c>
      <c r="C703" s="180" t="s">
        <v>83</v>
      </c>
      <c r="D703" s="182">
        <v>716.44</v>
      </c>
      <c r="E703" s="182">
        <v>671.2</v>
      </c>
    </row>
    <row r="704" spans="1:5" x14ac:dyDescent="0.25">
      <c r="A704" s="180">
        <v>92216</v>
      </c>
      <c r="B704" s="181" t="s">
        <v>34494</v>
      </c>
      <c r="C704" s="180" t="s">
        <v>83</v>
      </c>
      <c r="D704" s="182">
        <v>703.36</v>
      </c>
      <c r="E704" s="182">
        <v>658.78</v>
      </c>
    </row>
    <row r="705" spans="1:5" x14ac:dyDescent="0.25">
      <c r="A705" s="180">
        <v>92829</v>
      </c>
      <c r="B705" s="181" t="s">
        <v>34495</v>
      </c>
      <c r="C705" s="180" t="s">
        <v>83</v>
      </c>
      <c r="D705" s="182">
        <v>1033.05</v>
      </c>
      <c r="E705" s="182">
        <v>967.32</v>
      </c>
    </row>
    <row r="706" spans="1:5" x14ac:dyDescent="0.25">
      <c r="A706" s="180">
        <v>92816</v>
      </c>
      <c r="B706" s="181" t="s">
        <v>34496</v>
      </c>
      <c r="C706" s="180" t="s">
        <v>83</v>
      </c>
      <c r="D706" s="182">
        <v>1017.19</v>
      </c>
      <c r="E706" s="182">
        <v>952.24</v>
      </c>
    </row>
    <row r="707" spans="1:5" x14ac:dyDescent="0.25">
      <c r="A707" s="180">
        <v>92831</v>
      </c>
      <c r="B707" s="181" t="s">
        <v>34497</v>
      </c>
      <c r="C707" s="180" t="s">
        <v>83</v>
      </c>
      <c r="D707" s="182">
        <v>1469.58</v>
      </c>
      <c r="E707" s="182">
        <v>1375.71</v>
      </c>
    </row>
    <row r="708" spans="1:5" x14ac:dyDescent="0.25">
      <c r="A708" s="180">
        <v>92818</v>
      </c>
      <c r="B708" s="181" t="s">
        <v>34498</v>
      </c>
      <c r="C708" s="180" t="s">
        <v>83</v>
      </c>
      <c r="D708" s="182">
        <v>1449.51</v>
      </c>
      <c r="E708" s="182">
        <v>1356.63</v>
      </c>
    </row>
    <row r="709" spans="1:5" x14ac:dyDescent="0.25">
      <c r="A709" s="180">
        <v>95566</v>
      </c>
      <c r="B709" s="181" t="s">
        <v>34499</v>
      </c>
      <c r="C709" s="180" t="s">
        <v>83</v>
      </c>
      <c r="D709" s="182">
        <v>171.29</v>
      </c>
      <c r="E709" s="182">
        <v>160.51</v>
      </c>
    </row>
    <row r="710" spans="1:5" x14ac:dyDescent="0.25">
      <c r="A710" s="180">
        <v>95565</v>
      </c>
      <c r="B710" s="181" t="s">
        <v>34500</v>
      </c>
      <c r="C710" s="180" t="s">
        <v>83</v>
      </c>
      <c r="D710" s="182">
        <v>168</v>
      </c>
      <c r="E710" s="182">
        <v>157.36000000000001</v>
      </c>
    </row>
    <row r="711" spans="1:5" x14ac:dyDescent="0.25">
      <c r="A711" s="180">
        <v>92219</v>
      </c>
      <c r="B711" s="181" t="s">
        <v>34501</v>
      </c>
      <c r="C711" s="180" t="s">
        <v>83</v>
      </c>
      <c r="D711" s="182">
        <v>202.71</v>
      </c>
      <c r="E711" s="182">
        <v>190.06</v>
      </c>
    </row>
    <row r="712" spans="1:5" x14ac:dyDescent="0.25">
      <c r="A712" s="180">
        <v>92210</v>
      </c>
      <c r="B712" s="181" t="s">
        <v>34502</v>
      </c>
      <c r="C712" s="180" t="s">
        <v>83</v>
      </c>
      <c r="D712" s="182">
        <v>198.03</v>
      </c>
      <c r="E712" s="182">
        <v>185.63</v>
      </c>
    </row>
    <row r="713" spans="1:5" x14ac:dyDescent="0.25">
      <c r="A713" s="180">
        <v>92220</v>
      </c>
      <c r="B713" s="181" t="s">
        <v>34503</v>
      </c>
      <c r="C713" s="180" t="s">
        <v>83</v>
      </c>
      <c r="D713" s="182">
        <v>246.91</v>
      </c>
      <c r="E713" s="182">
        <v>231.57</v>
      </c>
    </row>
    <row r="714" spans="1:5" x14ac:dyDescent="0.25">
      <c r="A714" s="180">
        <v>92211</v>
      </c>
      <c r="B714" s="181" t="s">
        <v>34504</v>
      </c>
      <c r="C714" s="180" t="s">
        <v>83</v>
      </c>
      <c r="D714" s="182">
        <v>240.83</v>
      </c>
      <c r="E714" s="182">
        <v>225.8</v>
      </c>
    </row>
    <row r="715" spans="1:5" x14ac:dyDescent="0.25">
      <c r="A715" s="180">
        <v>92221</v>
      </c>
      <c r="B715" s="181" t="s">
        <v>34505</v>
      </c>
      <c r="C715" s="180" t="s">
        <v>83</v>
      </c>
      <c r="D715" s="182">
        <v>374.54</v>
      </c>
      <c r="E715" s="182">
        <v>350.96</v>
      </c>
    </row>
    <row r="716" spans="1:5" x14ac:dyDescent="0.25">
      <c r="A716" s="180">
        <v>92212</v>
      </c>
      <c r="B716" s="181" t="s">
        <v>34506</v>
      </c>
      <c r="C716" s="180" t="s">
        <v>83</v>
      </c>
      <c r="D716" s="182">
        <v>367.08</v>
      </c>
      <c r="E716" s="182">
        <v>343.88</v>
      </c>
    </row>
    <row r="717" spans="1:5" x14ac:dyDescent="0.25">
      <c r="A717" s="180">
        <v>92222</v>
      </c>
      <c r="B717" s="181" t="s">
        <v>34507</v>
      </c>
      <c r="C717" s="180" t="s">
        <v>83</v>
      </c>
      <c r="D717" s="182">
        <v>496.75</v>
      </c>
      <c r="E717" s="182">
        <v>465.3</v>
      </c>
    </row>
    <row r="718" spans="1:5" x14ac:dyDescent="0.25">
      <c r="A718" s="180">
        <v>92213</v>
      </c>
      <c r="B718" s="181" t="s">
        <v>34508</v>
      </c>
      <c r="C718" s="180" t="s">
        <v>83</v>
      </c>
      <c r="D718" s="182">
        <v>487.88</v>
      </c>
      <c r="E718" s="182">
        <v>456.88</v>
      </c>
    </row>
    <row r="719" spans="1:5" x14ac:dyDescent="0.25">
      <c r="A719" s="180">
        <v>92223</v>
      </c>
      <c r="B719" s="181" t="s">
        <v>34509</v>
      </c>
      <c r="C719" s="180" t="s">
        <v>83</v>
      </c>
      <c r="D719" s="182">
        <v>600.84</v>
      </c>
      <c r="E719" s="182">
        <v>562.73</v>
      </c>
    </row>
    <row r="720" spans="1:5" x14ac:dyDescent="0.25">
      <c r="A720" s="180">
        <v>92214</v>
      </c>
      <c r="B720" s="181" t="s">
        <v>34510</v>
      </c>
      <c r="C720" s="180" t="s">
        <v>83</v>
      </c>
      <c r="D720" s="182">
        <v>590.59</v>
      </c>
      <c r="E720" s="182">
        <v>552.99</v>
      </c>
    </row>
    <row r="721" spans="1:5" x14ac:dyDescent="0.25">
      <c r="A721" s="180">
        <v>92224</v>
      </c>
      <c r="B721" s="181" t="s">
        <v>34511</v>
      </c>
      <c r="C721" s="180" t="s">
        <v>83</v>
      </c>
      <c r="D721" s="182">
        <v>689.61</v>
      </c>
      <c r="E721" s="182">
        <v>645.86</v>
      </c>
    </row>
    <row r="722" spans="1:5" x14ac:dyDescent="0.25">
      <c r="A722" s="180">
        <v>92215</v>
      </c>
      <c r="B722" s="181" t="s">
        <v>34512</v>
      </c>
      <c r="C722" s="180" t="s">
        <v>83</v>
      </c>
      <c r="D722" s="182">
        <v>677.92</v>
      </c>
      <c r="E722" s="182">
        <v>634.76</v>
      </c>
    </row>
    <row r="723" spans="1:5" x14ac:dyDescent="0.25">
      <c r="A723" s="180">
        <v>94342</v>
      </c>
      <c r="B723" s="181" t="s">
        <v>34513</v>
      </c>
      <c r="C723" s="180" t="s">
        <v>1467</v>
      </c>
      <c r="D723" s="182">
        <v>110.78</v>
      </c>
      <c r="E723" s="182">
        <v>94.96</v>
      </c>
    </row>
    <row r="724" spans="1:5" x14ac:dyDescent="0.25">
      <c r="A724" s="180">
        <v>94319</v>
      </c>
      <c r="B724" s="181" t="s">
        <v>34514</v>
      </c>
      <c r="C724" s="180" t="s">
        <v>1467</v>
      </c>
      <c r="D724" s="182">
        <v>91.7</v>
      </c>
      <c r="E724" s="182">
        <v>89.77</v>
      </c>
    </row>
    <row r="725" spans="1:5" x14ac:dyDescent="0.25">
      <c r="A725" s="180">
        <v>94304</v>
      </c>
      <c r="B725" s="181" t="s">
        <v>34515</v>
      </c>
      <c r="C725" s="180" t="s">
        <v>1467</v>
      </c>
      <c r="D725" s="182">
        <v>82.9</v>
      </c>
      <c r="E725" s="182">
        <v>81.8</v>
      </c>
    </row>
    <row r="726" spans="1:5" x14ac:dyDescent="0.25">
      <c r="A726" s="180">
        <v>94306</v>
      </c>
      <c r="B726" s="181" t="s">
        <v>34516</v>
      </c>
      <c r="C726" s="180" t="s">
        <v>1467</v>
      </c>
      <c r="D726" s="182">
        <v>75.040000000000006</v>
      </c>
      <c r="E726" s="182">
        <v>74.09</v>
      </c>
    </row>
    <row r="727" spans="1:5" x14ac:dyDescent="0.25">
      <c r="A727" s="180">
        <v>94327</v>
      </c>
      <c r="B727" s="181" t="s">
        <v>34517</v>
      </c>
      <c r="C727" s="180" t="s">
        <v>1467</v>
      </c>
      <c r="D727" s="182">
        <v>101.98</v>
      </c>
      <c r="E727" s="182">
        <v>86.99</v>
      </c>
    </row>
    <row r="728" spans="1:5" x14ac:dyDescent="0.25">
      <c r="A728" s="180">
        <v>94329</v>
      </c>
      <c r="B728" s="181" t="s">
        <v>34518</v>
      </c>
      <c r="C728" s="180" t="s">
        <v>1467</v>
      </c>
      <c r="D728" s="182">
        <v>94.12</v>
      </c>
      <c r="E728" s="182">
        <v>79.28</v>
      </c>
    </row>
    <row r="729" spans="1:5" x14ac:dyDescent="0.25">
      <c r="A729" s="180">
        <v>94333</v>
      </c>
      <c r="B729" s="181" t="s">
        <v>34519</v>
      </c>
      <c r="C729" s="180" t="s">
        <v>1467</v>
      </c>
      <c r="D729" s="182">
        <v>90.59</v>
      </c>
      <c r="E729" s="182">
        <v>75.81</v>
      </c>
    </row>
    <row r="730" spans="1:5" x14ac:dyDescent="0.25">
      <c r="A730" s="180">
        <v>94310</v>
      </c>
      <c r="B730" s="181" t="s">
        <v>34520</v>
      </c>
      <c r="C730" s="180" t="s">
        <v>1467</v>
      </c>
      <c r="D730" s="182">
        <v>71.510000000000005</v>
      </c>
      <c r="E730" s="182">
        <v>70.62</v>
      </c>
    </row>
    <row r="731" spans="1:5" x14ac:dyDescent="0.25">
      <c r="A731" s="180">
        <v>104739</v>
      </c>
      <c r="B731" s="181" t="s">
        <v>34521</v>
      </c>
      <c r="C731" s="180" t="s">
        <v>1467</v>
      </c>
      <c r="D731" s="182">
        <v>108.79</v>
      </c>
      <c r="E731" s="182">
        <v>92.79</v>
      </c>
    </row>
    <row r="732" spans="1:5" x14ac:dyDescent="0.25">
      <c r="A732" s="180">
        <v>104738</v>
      </c>
      <c r="B732" s="181" t="s">
        <v>34522</v>
      </c>
      <c r="C732" s="180" t="s">
        <v>1467</v>
      </c>
      <c r="D732" s="182">
        <v>89.71</v>
      </c>
      <c r="E732" s="182">
        <v>87.6</v>
      </c>
    </row>
    <row r="733" spans="1:5" x14ac:dyDescent="0.25">
      <c r="A733" s="180">
        <v>94316</v>
      </c>
      <c r="B733" s="181" t="s">
        <v>34523</v>
      </c>
      <c r="C733" s="180" t="s">
        <v>1467</v>
      </c>
      <c r="D733" s="182">
        <v>77.2</v>
      </c>
      <c r="E733" s="182">
        <v>76.34</v>
      </c>
    </row>
    <row r="734" spans="1:5" x14ac:dyDescent="0.25">
      <c r="A734" s="180">
        <v>94318</v>
      </c>
      <c r="B734" s="181" t="s">
        <v>34524</v>
      </c>
      <c r="C734" s="180" t="s">
        <v>1467</v>
      </c>
      <c r="D734" s="182">
        <v>70.11</v>
      </c>
      <c r="E734" s="182">
        <v>69.38</v>
      </c>
    </row>
    <row r="735" spans="1:5" x14ac:dyDescent="0.25">
      <c r="A735" s="180">
        <v>94339</v>
      </c>
      <c r="B735" s="181" t="s">
        <v>34525</v>
      </c>
      <c r="C735" s="180" t="s">
        <v>1467</v>
      </c>
      <c r="D735" s="182">
        <v>96.28</v>
      </c>
      <c r="E735" s="182">
        <v>81.53</v>
      </c>
    </row>
    <row r="736" spans="1:5" x14ac:dyDescent="0.25">
      <c r="A736" s="180">
        <v>94341</v>
      </c>
      <c r="B736" s="181" t="s">
        <v>34526</v>
      </c>
      <c r="C736" s="180" t="s">
        <v>1467</v>
      </c>
      <c r="D736" s="182">
        <v>89.19</v>
      </c>
      <c r="E736" s="182">
        <v>74.569999999999993</v>
      </c>
    </row>
    <row r="737" spans="1:5" x14ac:dyDescent="0.25">
      <c r="A737" s="180">
        <v>104742</v>
      </c>
      <c r="B737" s="181" t="s">
        <v>34527</v>
      </c>
      <c r="C737" s="180" t="s">
        <v>322</v>
      </c>
      <c r="D737" s="182">
        <v>9.2200000000000006</v>
      </c>
      <c r="E737" s="182">
        <v>9.0399999999999991</v>
      </c>
    </row>
    <row r="738" spans="1:5" x14ac:dyDescent="0.25">
      <c r="A738" s="180">
        <v>93382</v>
      </c>
      <c r="B738" s="181" t="s">
        <v>34528</v>
      </c>
      <c r="C738" s="180" t="s">
        <v>1467</v>
      </c>
      <c r="D738" s="182">
        <v>37.869999999999997</v>
      </c>
      <c r="E738" s="182">
        <v>35.94</v>
      </c>
    </row>
    <row r="739" spans="1:5" x14ac:dyDescent="0.25">
      <c r="A739" s="180">
        <v>104737</v>
      </c>
      <c r="B739" s="181" t="s">
        <v>34529</v>
      </c>
      <c r="C739" s="180" t="s">
        <v>1467</v>
      </c>
      <c r="D739" s="182">
        <v>31.43</v>
      </c>
      <c r="E739" s="182">
        <v>30.51</v>
      </c>
    </row>
    <row r="740" spans="1:5" x14ac:dyDescent="0.25">
      <c r="A740" s="180">
        <v>93369</v>
      </c>
      <c r="B740" s="181" t="s">
        <v>34530</v>
      </c>
      <c r="C740" s="180" t="s">
        <v>1467</v>
      </c>
      <c r="D740" s="182">
        <v>21.21</v>
      </c>
      <c r="E740" s="182">
        <v>20.260000000000002</v>
      </c>
    </row>
    <row r="741" spans="1:5" x14ac:dyDescent="0.25">
      <c r="A741" s="180">
        <v>93373</v>
      </c>
      <c r="B741" s="181" t="s">
        <v>34531</v>
      </c>
      <c r="C741" s="180" t="s">
        <v>1467</v>
      </c>
      <c r="D741" s="182">
        <v>17.68</v>
      </c>
      <c r="E741" s="182">
        <v>16.79</v>
      </c>
    </row>
    <row r="742" spans="1:5" x14ac:dyDescent="0.25">
      <c r="A742" s="180">
        <v>93368</v>
      </c>
      <c r="B742" s="181" t="s">
        <v>34532</v>
      </c>
      <c r="C742" s="180" t="s">
        <v>1467</v>
      </c>
      <c r="D742" s="182">
        <v>25.58</v>
      </c>
      <c r="E742" s="182">
        <v>24.53</v>
      </c>
    </row>
    <row r="743" spans="1:5" x14ac:dyDescent="0.25">
      <c r="A743" s="180">
        <v>104729</v>
      </c>
      <c r="B743" s="181" t="s">
        <v>34533</v>
      </c>
      <c r="C743" s="180" t="s">
        <v>1467</v>
      </c>
      <c r="D743" s="182">
        <v>19.84</v>
      </c>
      <c r="E743" s="182">
        <v>19.489999999999998</v>
      </c>
    </row>
    <row r="744" spans="1:5" x14ac:dyDescent="0.25">
      <c r="A744" s="180">
        <v>93372</v>
      </c>
      <c r="B744" s="181" t="s">
        <v>34534</v>
      </c>
      <c r="C744" s="180" t="s">
        <v>1467</v>
      </c>
      <c r="D744" s="182">
        <v>20.43</v>
      </c>
      <c r="E744" s="182">
        <v>19.489999999999998</v>
      </c>
    </row>
    <row r="745" spans="1:5" x14ac:dyDescent="0.25">
      <c r="A745" s="180">
        <v>104731</v>
      </c>
      <c r="B745" s="181" t="s">
        <v>34535</v>
      </c>
      <c r="C745" s="180" t="s">
        <v>1467</v>
      </c>
      <c r="D745" s="182">
        <v>14.73</v>
      </c>
      <c r="E745" s="182">
        <v>14.47</v>
      </c>
    </row>
    <row r="746" spans="1:5" x14ac:dyDescent="0.25">
      <c r="A746" s="180">
        <v>93367</v>
      </c>
      <c r="B746" s="181" t="s">
        <v>34536</v>
      </c>
      <c r="C746" s="180" t="s">
        <v>1467</v>
      </c>
      <c r="D746" s="182">
        <v>29.07</v>
      </c>
      <c r="E746" s="182">
        <v>27.97</v>
      </c>
    </row>
    <row r="747" spans="1:5" x14ac:dyDescent="0.25">
      <c r="A747" s="180">
        <v>104728</v>
      </c>
      <c r="B747" s="181" t="s">
        <v>34537</v>
      </c>
      <c r="C747" s="180" t="s">
        <v>1467</v>
      </c>
      <c r="D747" s="182">
        <v>23.28</v>
      </c>
      <c r="E747" s="182">
        <v>22.89</v>
      </c>
    </row>
    <row r="748" spans="1:5" x14ac:dyDescent="0.25">
      <c r="A748" s="180">
        <v>104730</v>
      </c>
      <c r="B748" s="181" t="s">
        <v>34538</v>
      </c>
      <c r="C748" s="180" t="s">
        <v>1467</v>
      </c>
      <c r="D748" s="182">
        <v>15.52</v>
      </c>
      <c r="E748" s="182">
        <v>15.24</v>
      </c>
    </row>
    <row r="749" spans="1:5" x14ac:dyDescent="0.25">
      <c r="A749" s="180">
        <v>104732</v>
      </c>
      <c r="B749" s="181" t="s">
        <v>34539</v>
      </c>
      <c r="C749" s="180" t="s">
        <v>1467</v>
      </c>
      <c r="D749" s="182">
        <v>12</v>
      </c>
      <c r="E749" s="182">
        <v>11.77</v>
      </c>
    </row>
    <row r="750" spans="1:5" x14ac:dyDescent="0.25">
      <c r="A750" s="180">
        <v>104740</v>
      </c>
      <c r="B750" s="181" t="s">
        <v>34540</v>
      </c>
      <c r="C750" s="180" t="s">
        <v>1467</v>
      </c>
      <c r="D750" s="182">
        <v>35.880000000000003</v>
      </c>
      <c r="E750" s="182">
        <v>33.770000000000003</v>
      </c>
    </row>
    <row r="751" spans="1:5" x14ac:dyDescent="0.25">
      <c r="A751" s="180">
        <v>104741</v>
      </c>
      <c r="B751" s="181" t="s">
        <v>34541</v>
      </c>
      <c r="C751" s="180" t="s">
        <v>1467</v>
      </c>
      <c r="D751" s="182">
        <v>29.43</v>
      </c>
      <c r="E751" s="182">
        <v>28.33</v>
      </c>
    </row>
    <row r="752" spans="1:5" x14ac:dyDescent="0.25">
      <c r="A752" s="180">
        <v>93381</v>
      </c>
      <c r="B752" s="181" t="s">
        <v>34542</v>
      </c>
      <c r="C752" s="180" t="s">
        <v>1467</v>
      </c>
      <c r="D752" s="182">
        <v>16.28</v>
      </c>
      <c r="E752" s="182">
        <v>15.55</v>
      </c>
    </row>
    <row r="753" spans="1:5" x14ac:dyDescent="0.25">
      <c r="A753" s="180">
        <v>93379</v>
      </c>
      <c r="B753" s="181" t="s">
        <v>34543</v>
      </c>
      <c r="C753" s="180" t="s">
        <v>1467</v>
      </c>
      <c r="D753" s="182">
        <v>23.37</v>
      </c>
      <c r="E753" s="182">
        <v>22.51</v>
      </c>
    </row>
    <row r="754" spans="1:5" x14ac:dyDescent="0.25">
      <c r="A754" s="180">
        <v>93380</v>
      </c>
      <c r="B754" s="181" t="s">
        <v>34544</v>
      </c>
      <c r="C754" s="180" t="s">
        <v>1467</v>
      </c>
      <c r="D754" s="182">
        <v>19.93</v>
      </c>
      <c r="E754" s="182">
        <v>19.170000000000002</v>
      </c>
    </row>
    <row r="755" spans="1:5" x14ac:dyDescent="0.25">
      <c r="A755" s="180">
        <v>93378</v>
      </c>
      <c r="B755" s="181" t="s">
        <v>34545</v>
      </c>
      <c r="C755" s="180" t="s">
        <v>1467</v>
      </c>
      <c r="D755" s="182">
        <v>30.26</v>
      </c>
      <c r="E755" s="182">
        <v>29.26</v>
      </c>
    </row>
    <row r="756" spans="1:5" x14ac:dyDescent="0.25">
      <c r="A756" s="180">
        <v>104733</v>
      </c>
      <c r="B756" s="181" t="s">
        <v>34546</v>
      </c>
      <c r="C756" s="180" t="s">
        <v>1467</v>
      </c>
      <c r="D756" s="182">
        <v>23.82</v>
      </c>
      <c r="E756" s="182">
        <v>23.83</v>
      </c>
    </row>
    <row r="757" spans="1:5" x14ac:dyDescent="0.25">
      <c r="A757" s="180">
        <v>104735</v>
      </c>
      <c r="B757" s="181" t="s">
        <v>34547</v>
      </c>
      <c r="C757" s="180" t="s">
        <v>1467</v>
      </c>
      <c r="D757" s="182">
        <v>14.06</v>
      </c>
      <c r="E757" s="182">
        <v>14.05</v>
      </c>
    </row>
    <row r="758" spans="1:5" x14ac:dyDescent="0.25">
      <c r="A758" s="180">
        <v>104734</v>
      </c>
      <c r="B758" s="181" t="s">
        <v>34548</v>
      </c>
      <c r="C758" s="180" t="s">
        <v>1467</v>
      </c>
      <c r="D758" s="182">
        <v>17.27</v>
      </c>
      <c r="E758" s="182">
        <v>17.260000000000002</v>
      </c>
    </row>
    <row r="759" spans="1:5" x14ac:dyDescent="0.25">
      <c r="A759" s="180">
        <v>104736</v>
      </c>
      <c r="B759" s="181" t="s">
        <v>34549</v>
      </c>
      <c r="C759" s="180" t="s">
        <v>1467</v>
      </c>
      <c r="D759" s="182">
        <v>10.54</v>
      </c>
      <c r="E759" s="182">
        <v>10.5</v>
      </c>
    </row>
    <row r="760" spans="1:5" x14ac:dyDescent="0.25">
      <c r="A760" s="180">
        <v>105732</v>
      </c>
      <c r="B760" s="181" t="s">
        <v>34550</v>
      </c>
      <c r="C760" s="180" t="s">
        <v>1467</v>
      </c>
      <c r="D760" s="182">
        <v>282.66000000000003</v>
      </c>
      <c r="E760" s="182">
        <v>206.86</v>
      </c>
    </row>
    <row r="761" spans="1:5" x14ac:dyDescent="0.25">
      <c r="A761" s="180">
        <v>96397</v>
      </c>
      <c r="B761" s="181" t="s">
        <v>34551</v>
      </c>
      <c r="C761" s="180" t="s">
        <v>1467</v>
      </c>
      <c r="D761" s="182">
        <v>277.43</v>
      </c>
      <c r="E761" s="182">
        <v>201.95</v>
      </c>
    </row>
    <row r="762" spans="1:5" x14ac:dyDescent="0.25">
      <c r="A762" s="180">
        <v>105735</v>
      </c>
      <c r="B762" s="181" t="s">
        <v>34552</v>
      </c>
      <c r="C762" s="180" t="s">
        <v>1467</v>
      </c>
      <c r="D762" s="182">
        <v>274.77999999999997</v>
      </c>
      <c r="E762" s="182">
        <v>199.49</v>
      </c>
    </row>
    <row r="763" spans="1:5" x14ac:dyDescent="0.25">
      <c r="A763" s="180">
        <v>105727</v>
      </c>
      <c r="B763" s="181" t="s">
        <v>34553</v>
      </c>
      <c r="C763" s="180" t="s">
        <v>1467</v>
      </c>
      <c r="D763" s="182">
        <v>225.1</v>
      </c>
      <c r="E763" s="182">
        <v>147.94999999999999</v>
      </c>
    </row>
    <row r="764" spans="1:5" x14ac:dyDescent="0.25">
      <c r="A764" s="180">
        <v>96396</v>
      </c>
      <c r="B764" s="181" t="s">
        <v>34554</v>
      </c>
      <c r="C764" s="180" t="s">
        <v>1467</v>
      </c>
      <c r="D764" s="182">
        <v>221.06</v>
      </c>
      <c r="E764" s="182">
        <v>144.16999999999999</v>
      </c>
    </row>
    <row r="765" spans="1:5" x14ac:dyDescent="0.25">
      <c r="A765" s="180">
        <v>105730</v>
      </c>
      <c r="B765" s="181" t="s">
        <v>34555</v>
      </c>
      <c r="C765" s="180" t="s">
        <v>1467</v>
      </c>
      <c r="D765" s="182">
        <v>219.02</v>
      </c>
      <c r="E765" s="182">
        <v>142.26</v>
      </c>
    </row>
    <row r="766" spans="1:5" x14ac:dyDescent="0.25">
      <c r="A766" s="180">
        <v>105737</v>
      </c>
      <c r="B766" s="181" t="s">
        <v>34556</v>
      </c>
      <c r="C766" s="180" t="s">
        <v>1467</v>
      </c>
      <c r="D766" s="182">
        <v>357.45</v>
      </c>
      <c r="E766" s="182">
        <v>282.26</v>
      </c>
    </row>
    <row r="767" spans="1:5" x14ac:dyDescent="0.25">
      <c r="A767" s="180">
        <v>96398</v>
      </c>
      <c r="B767" s="181" t="s">
        <v>34557</v>
      </c>
      <c r="C767" s="180" t="s">
        <v>1467</v>
      </c>
      <c r="D767" s="182">
        <v>353.52</v>
      </c>
      <c r="E767" s="182">
        <v>278.58999999999997</v>
      </c>
    </row>
    <row r="768" spans="1:5" x14ac:dyDescent="0.25">
      <c r="A768" s="180">
        <v>105740</v>
      </c>
      <c r="B768" s="181" t="s">
        <v>34558</v>
      </c>
      <c r="C768" s="180" t="s">
        <v>1467</v>
      </c>
      <c r="D768" s="182">
        <v>351.43</v>
      </c>
      <c r="E768" s="182">
        <v>276.62</v>
      </c>
    </row>
    <row r="769" spans="1:5" x14ac:dyDescent="0.25">
      <c r="A769" s="180">
        <v>105749</v>
      </c>
      <c r="B769" s="181" t="s">
        <v>34559</v>
      </c>
      <c r="C769" s="180" t="s">
        <v>1467</v>
      </c>
      <c r="D769" s="182">
        <v>200.29</v>
      </c>
      <c r="E769" s="182">
        <v>134.22999999999999</v>
      </c>
    </row>
    <row r="770" spans="1:5" x14ac:dyDescent="0.25">
      <c r="A770" s="180">
        <v>96400</v>
      </c>
      <c r="B770" s="181" t="s">
        <v>34560</v>
      </c>
      <c r="C770" s="180" t="s">
        <v>1467</v>
      </c>
      <c r="D770" s="182">
        <v>198.21</v>
      </c>
      <c r="E770" s="182">
        <v>132.16</v>
      </c>
    </row>
    <row r="771" spans="1:5" x14ac:dyDescent="0.25">
      <c r="A771" s="180">
        <v>105752</v>
      </c>
      <c r="B771" s="181" t="s">
        <v>34561</v>
      </c>
      <c r="C771" s="180" t="s">
        <v>1467</v>
      </c>
      <c r="D771" s="182">
        <v>196.35</v>
      </c>
      <c r="E771" s="182">
        <v>130.36000000000001</v>
      </c>
    </row>
    <row r="772" spans="1:5" x14ac:dyDescent="0.25">
      <c r="A772" s="180">
        <v>105754</v>
      </c>
      <c r="B772" s="181" t="s">
        <v>34562</v>
      </c>
      <c r="C772" s="180" t="s">
        <v>1467</v>
      </c>
      <c r="D772" s="182">
        <v>194.6</v>
      </c>
      <c r="E772" s="182">
        <v>128.63999999999999</v>
      </c>
    </row>
    <row r="773" spans="1:5" x14ac:dyDescent="0.25">
      <c r="A773" s="180">
        <v>105742</v>
      </c>
      <c r="B773" s="181" t="s">
        <v>34563</v>
      </c>
      <c r="C773" s="180" t="s">
        <v>1467</v>
      </c>
      <c r="D773" s="182">
        <v>153.46</v>
      </c>
      <c r="E773" s="182">
        <v>101.5</v>
      </c>
    </row>
    <row r="774" spans="1:5" x14ac:dyDescent="0.25">
      <c r="A774" s="180">
        <v>96399</v>
      </c>
      <c r="B774" s="181" t="s">
        <v>34564</v>
      </c>
      <c r="C774" s="180" t="s">
        <v>1467</v>
      </c>
      <c r="D774" s="182">
        <v>151.55000000000001</v>
      </c>
      <c r="E774" s="182">
        <v>99.65</v>
      </c>
    </row>
    <row r="775" spans="1:5" x14ac:dyDescent="0.25">
      <c r="A775" s="180">
        <v>105745</v>
      </c>
      <c r="B775" s="181" t="s">
        <v>34565</v>
      </c>
      <c r="C775" s="180" t="s">
        <v>1467</v>
      </c>
      <c r="D775" s="182">
        <v>149.62</v>
      </c>
      <c r="E775" s="182">
        <v>97.79</v>
      </c>
    </row>
    <row r="776" spans="1:5" x14ac:dyDescent="0.25">
      <c r="A776" s="180">
        <v>105747</v>
      </c>
      <c r="B776" s="181" t="s">
        <v>34566</v>
      </c>
      <c r="C776" s="180" t="s">
        <v>1467</v>
      </c>
      <c r="D776" s="182">
        <v>147.68</v>
      </c>
      <c r="E776" s="182">
        <v>95.92</v>
      </c>
    </row>
    <row r="777" spans="1:5" x14ac:dyDescent="0.25">
      <c r="A777" s="180">
        <v>105657</v>
      </c>
      <c r="B777" s="181" t="s">
        <v>34567</v>
      </c>
      <c r="C777" s="180" t="s">
        <v>1467</v>
      </c>
      <c r="D777" s="182">
        <v>199.92</v>
      </c>
      <c r="E777" s="182">
        <v>158.53</v>
      </c>
    </row>
    <row r="778" spans="1:5" x14ac:dyDescent="0.25">
      <c r="A778" s="180">
        <v>100566</v>
      </c>
      <c r="B778" s="181" t="s">
        <v>34568</v>
      </c>
      <c r="C778" s="180" t="s">
        <v>1467</v>
      </c>
      <c r="D778" s="182">
        <v>191.33</v>
      </c>
      <c r="E778" s="182">
        <v>150.44999999999999</v>
      </c>
    </row>
    <row r="779" spans="1:5" x14ac:dyDescent="0.25">
      <c r="A779" s="180">
        <v>105666</v>
      </c>
      <c r="B779" s="181" t="s">
        <v>34569</v>
      </c>
      <c r="C779" s="180" t="s">
        <v>1467</v>
      </c>
      <c r="D779" s="182">
        <v>187</v>
      </c>
      <c r="E779" s="182">
        <v>146.38999999999999</v>
      </c>
    </row>
    <row r="780" spans="1:5" x14ac:dyDescent="0.25">
      <c r="A780" s="180">
        <v>105639</v>
      </c>
      <c r="B780" s="181" t="s">
        <v>34570</v>
      </c>
      <c r="C780" s="180" t="s">
        <v>1467</v>
      </c>
      <c r="D780" s="182">
        <v>240.17</v>
      </c>
      <c r="E780" s="182">
        <v>178.68</v>
      </c>
    </row>
    <row r="781" spans="1:5" x14ac:dyDescent="0.25">
      <c r="A781" s="180">
        <v>105645</v>
      </c>
      <c r="B781" s="181" t="s">
        <v>34571</v>
      </c>
      <c r="C781" s="180" t="s">
        <v>1467</v>
      </c>
      <c r="D781" s="182">
        <v>236.13</v>
      </c>
      <c r="E781" s="182">
        <v>174.9</v>
      </c>
    </row>
    <row r="782" spans="1:5" x14ac:dyDescent="0.25">
      <c r="A782" s="180">
        <v>105651</v>
      </c>
      <c r="B782" s="181" t="s">
        <v>34572</v>
      </c>
      <c r="C782" s="180" t="s">
        <v>1467</v>
      </c>
      <c r="D782" s="182">
        <v>234.09</v>
      </c>
      <c r="E782" s="182">
        <v>172.99</v>
      </c>
    </row>
    <row r="783" spans="1:5" x14ac:dyDescent="0.25">
      <c r="A783" s="180">
        <v>105658</v>
      </c>
      <c r="B783" s="181" t="s">
        <v>34573</v>
      </c>
      <c r="C783" s="180" t="s">
        <v>1467</v>
      </c>
      <c r="D783" s="182">
        <v>226.62</v>
      </c>
      <c r="E783" s="182">
        <v>186.05</v>
      </c>
    </row>
    <row r="784" spans="1:5" x14ac:dyDescent="0.25">
      <c r="A784" s="180">
        <v>100567</v>
      </c>
      <c r="B784" s="181" t="s">
        <v>34574</v>
      </c>
      <c r="C784" s="180" t="s">
        <v>1467</v>
      </c>
      <c r="D784" s="182">
        <v>218.03</v>
      </c>
      <c r="E784" s="182">
        <v>177.97</v>
      </c>
    </row>
    <row r="785" spans="1:5" x14ac:dyDescent="0.25">
      <c r="A785" s="180">
        <v>105667</v>
      </c>
      <c r="B785" s="181" t="s">
        <v>34575</v>
      </c>
      <c r="C785" s="180" t="s">
        <v>1467</v>
      </c>
      <c r="D785" s="182">
        <v>213.7</v>
      </c>
      <c r="E785" s="182">
        <v>173.91</v>
      </c>
    </row>
    <row r="786" spans="1:5" x14ac:dyDescent="0.25">
      <c r="A786" s="180">
        <v>105640</v>
      </c>
      <c r="B786" s="181" t="s">
        <v>34576</v>
      </c>
      <c r="C786" s="180" t="s">
        <v>1467</v>
      </c>
      <c r="D786" s="182">
        <v>264.67</v>
      </c>
      <c r="E786" s="182">
        <v>204.43</v>
      </c>
    </row>
    <row r="787" spans="1:5" x14ac:dyDescent="0.25">
      <c r="A787" s="180">
        <v>105646</v>
      </c>
      <c r="B787" s="181" t="s">
        <v>34577</v>
      </c>
      <c r="C787" s="180" t="s">
        <v>1467</v>
      </c>
      <c r="D787" s="182">
        <v>260.63</v>
      </c>
      <c r="E787" s="182">
        <v>200.65</v>
      </c>
    </row>
    <row r="788" spans="1:5" x14ac:dyDescent="0.25">
      <c r="A788" s="180">
        <v>105652</v>
      </c>
      <c r="B788" s="181" t="s">
        <v>34578</v>
      </c>
      <c r="C788" s="180" t="s">
        <v>1467</v>
      </c>
      <c r="D788" s="182">
        <v>258.58999999999997</v>
      </c>
      <c r="E788" s="182">
        <v>198.74</v>
      </c>
    </row>
    <row r="789" spans="1:5" x14ac:dyDescent="0.25">
      <c r="A789" s="180">
        <v>105659</v>
      </c>
      <c r="B789" s="181" t="s">
        <v>34579</v>
      </c>
      <c r="C789" s="180" t="s">
        <v>1467</v>
      </c>
      <c r="D789" s="182">
        <v>252.95</v>
      </c>
      <c r="E789" s="182">
        <v>213.19</v>
      </c>
    </row>
    <row r="790" spans="1:5" x14ac:dyDescent="0.25">
      <c r="A790" s="180">
        <v>100568</v>
      </c>
      <c r="B790" s="181" t="s">
        <v>34580</v>
      </c>
      <c r="C790" s="180" t="s">
        <v>1467</v>
      </c>
      <c r="D790" s="182">
        <v>244.36</v>
      </c>
      <c r="E790" s="182">
        <v>205.11</v>
      </c>
    </row>
    <row r="791" spans="1:5" x14ac:dyDescent="0.25">
      <c r="A791" s="180">
        <v>105668</v>
      </c>
      <c r="B791" s="181" t="s">
        <v>34581</v>
      </c>
      <c r="C791" s="180" t="s">
        <v>1467</v>
      </c>
      <c r="D791" s="182">
        <v>240.03</v>
      </c>
      <c r="E791" s="182">
        <v>201.05</v>
      </c>
    </row>
    <row r="792" spans="1:5" x14ac:dyDescent="0.25">
      <c r="A792" s="180">
        <v>105641</v>
      </c>
      <c r="B792" s="181" t="s">
        <v>34582</v>
      </c>
      <c r="C792" s="180" t="s">
        <v>1467</v>
      </c>
      <c r="D792" s="182">
        <v>289.18</v>
      </c>
      <c r="E792" s="182">
        <v>230.18</v>
      </c>
    </row>
    <row r="793" spans="1:5" x14ac:dyDescent="0.25">
      <c r="A793" s="180">
        <v>105647</v>
      </c>
      <c r="B793" s="181" t="s">
        <v>34583</v>
      </c>
      <c r="C793" s="180" t="s">
        <v>1467</v>
      </c>
      <c r="D793" s="182">
        <v>285.14</v>
      </c>
      <c r="E793" s="182">
        <v>226.4</v>
      </c>
    </row>
    <row r="794" spans="1:5" x14ac:dyDescent="0.25">
      <c r="A794" s="180">
        <v>105653</v>
      </c>
      <c r="B794" s="181" t="s">
        <v>34584</v>
      </c>
      <c r="C794" s="180" t="s">
        <v>1467</v>
      </c>
      <c r="D794" s="182">
        <v>283.10000000000002</v>
      </c>
      <c r="E794" s="182">
        <v>224.49</v>
      </c>
    </row>
    <row r="795" spans="1:5" x14ac:dyDescent="0.25">
      <c r="A795" s="180">
        <v>105710</v>
      </c>
      <c r="B795" s="181" t="s">
        <v>34585</v>
      </c>
      <c r="C795" s="180" t="s">
        <v>1467</v>
      </c>
      <c r="D795" s="182">
        <v>142.85</v>
      </c>
      <c r="E795" s="182">
        <v>99.81</v>
      </c>
    </row>
    <row r="796" spans="1:5" x14ac:dyDescent="0.25">
      <c r="A796" s="180">
        <v>100564</v>
      </c>
      <c r="B796" s="181" t="s">
        <v>34586</v>
      </c>
      <c r="C796" s="180" t="s">
        <v>1467</v>
      </c>
      <c r="D796" s="182">
        <v>134.26</v>
      </c>
      <c r="E796" s="182">
        <v>91.74</v>
      </c>
    </row>
    <row r="797" spans="1:5" x14ac:dyDescent="0.25">
      <c r="A797" s="180">
        <v>105711</v>
      </c>
      <c r="B797" s="181" t="s">
        <v>34587</v>
      </c>
      <c r="C797" s="180" t="s">
        <v>1467</v>
      </c>
      <c r="D797" s="182">
        <v>129.93</v>
      </c>
      <c r="E797" s="182">
        <v>87.68</v>
      </c>
    </row>
    <row r="798" spans="1:5" x14ac:dyDescent="0.25">
      <c r="A798" s="180">
        <v>105705</v>
      </c>
      <c r="B798" s="181" t="s">
        <v>34588</v>
      </c>
      <c r="C798" s="180" t="s">
        <v>1467</v>
      </c>
      <c r="D798" s="182">
        <v>191.17</v>
      </c>
      <c r="E798" s="182">
        <v>127.2</v>
      </c>
    </row>
    <row r="799" spans="1:5" x14ac:dyDescent="0.25">
      <c r="A799" s="180">
        <v>105706</v>
      </c>
      <c r="B799" s="181" t="s">
        <v>34589</v>
      </c>
      <c r="C799" s="180" t="s">
        <v>1467</v>
      </c>
      <c r="D799" s="182">
        <v>187.13</v>
      </c>
      <c r="E799" s="182">
        <v>123.42</v>
      </c>
    </row>
    <row r="800" spans="1:5" x14ac:dyDescent="0.25">
      <c r="A800" s="180">
        <v>105708</v>
      </c>
      <c r="B800" s="181" t="s">
        <v>34590</v>
      </c>
      <c r="C800" s="180" t="s">
        <v>1467</v>
      </c>
      <c r="D800" s="182">
        <v>185.09</v>
      </c>
      <c r="E800" s="182">
        <v>121.51</v>
      </c>
    </row>
    <row r="801" spans="1:5" x14ac:dyDescent="0.25">
      <c r="A801" s="180">
        <v>105690</v>
      </c>
      <c r="B801" s="181" t="s">
        <v>34591</v>
      </c>
      <c r="C801" s="180" t="s">
        <v>1467</v>
      </c>
      <c r="D801" s="182">
        <v>183.11</v>
      </c>
      <c r="E801" s="182">
        <v>148.26</v>
      </c>
    </row>
    <row r="802" spans="1:5" x14ac:dyDescent="0.25">
      <c r="A802" s="180">
        <v>100569</v>
      </c>
      <c r="B802" s="181" t="s">
        <v>34592</v>
      </c>
      <c r="C802" s="180" t="s">
        <v>1467</v>
      </c>
      <c r="D802" s="182">
        <v>174.52</v>
      </c>
      <c r="E802" s="182">
        <v>140.18</v>
      </c>
    </row>
    <row r="803" spans="1:5" x14ac:dyDescent="0.25">
      <c r="A803" s="180">
        <v>105699</v>
      </c>
      <c r="B803" s="181" t="s">
        <v>34593</v>
      </c>
      <c r="C803" s="180" t="s">
        <v>1467</v>
      </c>
      <c r="D803" s="182">
        <v>170.19</v>
      </c>
      <c r="E803" s="182">
        <v>136.12</v>
      </c>
    </row>
    <row r="804" spans="1:5" x14ac:dyDescent="0.25">
      <c r="A804" s="180">
        <v>105672</v>
      </c>
      <c r="B804" s="181" t="s">
        <v>34594</v>
      </c>
      <c r="C804" s="180" t="s">
        <v>1467</v>
      </c>
      <c r="D804" s="182">
        <v>214.61</v>
      </c>
      <c r="E804" s="182">
        <v>163.07</v>
      </c>
    </row>
    <row r="805" spans="1:5" x14ac:dyDescent="0.25">
      <c r="A805" s="180">
        <v>105678</v>
      </c>
      <c r="B805" s="181" t="s">
        <v>34595</v>
      </c>
      <c r="C805" s="180" t="s">
        <v>1467</v>
      </c>
      <c r="D805" s="182">
        <v>210.57</v>
      </c>
      <c r="E805" s="182">
        <v>159.29</v>
      </c>
    </row>
    <row r="806" spans="1:5" x14ac:dyDescent="0.25">
      <c r="A806" s="180">
        <v>105684</v>
      </c>
      <c r="B806" s="181" t="s">
        <v>34596</v>
      </c>
      <c r="C806" s="180" t="s">
        <v>1467</v>
      </c>
      <c r="D806" s="182">
        <v>208.53</v>
      </c>
      <c r="E806" s="182">
        <v>157.38</v>
      </c>
    </row>
    <row r="807" spans="1:5" x14ac:dyDescent="0.25">
      <c r="A807" s="180">
        <v>105691</v>
      </c>
      <c r="B807" s="181" t="s">
        <v>34597</v>
      </c>
      <c r="C807" s="180" t="s">
        <v>1467</v>
      </c>
      <c r="D807" s="182">
        <v>210.16</v>
      </c>
      <c r="E807" s="182">
        <v>175.99</v>
      </c>
    </row>
    <row r="808" spans="1:5" x14ac:dyDescent="0.25">
      <c r="A808" s="180">
        <v>100570</v>
      </c>
      <c r="B808" s="181" t="s">
        <v>34598</v>
      </c>
      <c r="C808" s="180" t="s">
        <v>1467</v>
      </c>
      <c r="D808" s="182">
        <v>201.57</v>
      </c>
      <c r="E808" s="182">
        <v>167.91</v>
      </c>
    </row>
    <row r="809" spans="1:5" x14ac:dyDescent="0.25">
      <c r="A809" s="180">
        <v>105700</v>
      </c>
      <c r="B809" s="181" t="s">
        <v>34599</v>
      </c>
      <c r="C809" s="180" t="s">
        <v>1467</v>
      </c>
      <c r="D809" s="182">
        <v>197.24</v>
      </c>
      <c r="E809" s="182">
        <v>163.85</v>
      </c>
    </row>
    <row r="810" spans="1:5" x14ac:dyDescent="0.25">
      <c r="A810" s="180">
        <v>105673</v>
      </c>
      <c r="B810" s="181" t="s">
        <v>34600</v>
      </c>
      <c r="C810" s="180" t="s">
        <v>1467</v>
      </c>
      <c r="D810" s="182">
        <v>239.64</v>
      </c>
      <c r="E810" s="182">
        <v>189.14</v>
      </c>
    </row>
    <row r="811" spans="1:5" x14ac:dyDescent="0.25">
      <c r="A811" s="180">
        <v>105679</v>
      </c>
      <c r="B811" s="181" t="s">
        <v>34601</v>
      </c>
      <c r="C811" s="180" t="s">
        <v>1467</v>
      </c>
      <c r="D811" s="182">
        <v>235.6</v>
      </c>
      <c r="E811" s="182">
        <v>185.36</v>
      </c>
    </row>
    <row r="812" spans="1:5" x14ac:dyDescent="0.25">
      <c r="A812" s="180">
        <v>105685</v>
      </c>
      <c r="B812" s="181" t="s">
        <v>34602</v>
      </c>
      <c r="C812" s="180" t="s">
        <v>1467</v>
      </c>
      <c r="D812" s="182">
        <v>233.56</v>
      </c>
      <c r="E812" s="182">
        <v>183.45</v>
      </c>
    </row>
    <row r="813" spans="1:5" x14ac:dyDescent="0.25">
      <c r="A813" s="180">
        <v>105692</v>
      </c>
      <c r="B813" s="181" t="s">
        <v>34603</v>
      </c>
      <c r="C813" s="180" t="s">
        <v>1467</v>
      </c>
      <c r="D813" s="182">
        <v>236.84</v>
      </c>
      <c r="E813" s="182">
        <v>203.35</v>
      </c>
    </row>
    <row r="814" spans="1:5" x14ac:dyDescent="0.25">
      <c r="A814" s="180">
        <v>100571</v>
      </c>
      <c r="B814" s="181" t="s">
        <v>34604</v>
      </c>
      <c r="C814" s="180" t="s">
        <v>1467</v>
      </c>
      <c r="D814" s="182">
        <v>228.25</v>
      </c>
      <c r="E814" s="182">
        <v>195.27</v>
      </c>
    </row>
    <row r="815" spans="1:5" x14ac:dyDescent="0.25">
      <c r="A815" s="180">
        <v>105701</v>
      </c>
      <c r="B815" s="181" t="s">
        <v>34605</v>
      </c>
      <c r="C815" s="180" t="s">
        <v>1467</v>
      </c>
      <c r="D815" s="182">
        <v>223.92</v>
      </c>
      <c r="E815" s="182">
        <v>191.21</v>
      </c>
    </row>
    <row r="816" spans="1:5" x14ac:dyDescent="0.25">
      <c r="A816" s="180">
        <v>105674</v>
      </c>
      <c r="B816" s="181" t="s">
        <v>34606</v>
      </c>
      <c r="C816" s="180" t="s">
        <v>1467</v>
      </c>
      <c r="D816" s="182">
        <v>264.68</v>
      </c>
      <c r="E816" s="182">
        <v>215.22</v>
      </c>
    </row>
    <row r="817" spans="1:5" x14ac:dyDescent="0.25">
      <c r="A817" s="180">
        <v>105680</v>
      </c>
      <c r="B817" s="181" t="s">
        <v>34607</v>
      </c>
      <c r="C817" s="180" t="s">
        <v>1467</v>
      </c>
      <c r="D817" s="182">
        <v>260.64</v>
      </c>
      <c r="E817" s="182">
        <v>211.44</v>
      </c>
    </row>
    <row r="818" spans="1:5" x14ac:dyDescent="0.25">
      <c r="A818" s="180">
        <v>105686</v>
      </c>
      <c r="B818" s="181" t="s">
        <v>34608</v>
      </c>
      <c r="C818" s="180" t="s">
        <v>1467</v>
      </c>
      <c r="D818" s="182">
        <v>258.60000000000002</v>
      </c>
      <c r="E818" s="182">
        <v>209.53</v>
      </c>
    </row>
    <row r="819" spans="1:5" x14ac:dyDescent="0.25">
      <c r="A819" s="180">
        <v>105718</v>
      </c>
      <c r="B819" s="181" t="s">
        <v>34609</v>
      </c>
      <c r="C819" s="180" t="s">
        <v>1467</v>
      </c>
      <c r="D819" s="182">
        <v>125.34</v>
      </c>
      <c r="E819" s="182">
        <v>89.11</v>
      </c>
    </row>
    <row r="820" spans="1:5" x14ac:dyDescent="0.25">
      <c r="A820" s="180">
        <v>100565</v>
      </c>
      <c r="B820" s="181" t="s">
        <v>34610</v>
      </c>
      <c r="C820" s="180" t="s">
        <v>1467</v>
      </c>
      <c r="D820" s="182">
        <v>116.75</v>
      </c>
      <c r="E820" s="182">
        <v>81.040000000000006</v>
      </c>
    </row>
    <row r="821" spans="1:5" x14ac:dyDescent="0.25">
      <c r="A821" s="180">
        <v>105581</v>
      </c>
      <c r="B821" s="181" t="s">
        <v>34611</v>
      </c>
      <c r="C821" s="180" t="s">
        <v>1467</v>
      </c>
      <c r="D821" s="182">
        <v>112.42</v>
      </c>
      <c r="E821" s="182">
        <v>76.98</v>
      </c>
    </row>
    <row r="822" spans="1:5" x14ac:dyDescent="0.25">
      <c r="A822" s="180">
        <v>105713</v>
      </c>
      <c r="B822" s="181" t="s">
        <v>34612</v>
      </c>
      <c r="C822" s="180" t="s">
        <v>1467</v>
      </c>
      <c r="D822" s="182">
        <v>164.54</v>
      </c>
      <c r="E822" s="182">
        <v>110.94</v>
      </c>
    </row>
    <row r="823" spans="1:5" x14ac:dyDescent="0.25">
      <c r="A823" s="180">
        <v>105714</v>
      </c>
      <c r="B823" s="181" t="s">
        <v>34613</v>
      </c>
      <c r="C823" s="180" t="s">
        <v>1467</v>
      </c>
      <c r="D823" s="182">
        <v>160.5</v>
      </c>
      <c r="E823" s="182">
        <v>107.16</v>
      </c>
    </row>
    <row r="824" spans="1:5" x14ac:dyDescent="0.25">
      <c r="A824" s="180">
        <v>105716</v>
      </c>
      <c r="B824" s="181" t="s">
        <v>34614</v>
      </c>
      <c r="C824" s="180" t="s">
        <v>1467</v>
      </c>
      <c r="D824" s="182">
        <v>158.46</v>
      </c>
      <c r="E824" s="182">
        <v>105.25</v>
      </c>
    </row>
    <row r="825" spans="1:5" x14ac:dyDescent="0.25">
      <c r="A825" s="180">
        <v>105624</v>
      </c>
      <c r="B825" s="181" t="s">
        <v>34615</v>
      </c>
      <c r="C825" s="180" t="s">
        <v>1467</v>
      </c>
      <c r="D825" s="182">
        <v>113.27</v>
      </c>
      <c r="E825" s="182">
        <v>112.08</v>
      </c>
    </row>
    <row r="826" spans="1:5" x14ac:dyDescent="0.25">
      <c r="A826" s="180">
        <v>96391</v>
      </c>
      <c r="B826" s="181" t="s">
        <v>34616</v>
      </c>
      <c r="C826" s="180" t="s">
        <v>1467</v>
      </c>
      <c r="D826" s="182">
        <v>106.36</v>
      </c>
      <c r="E826" s="182">
        <v>105.58</v>
      </c>
    </row>
    <row r="827" spans="1:5" x14ac:dyDescent="0.25">
      <c r="A827" s="180">
        <v>105632</v>
      </c>
      <c r="B827" s="181" t="s">
        <v>34617</v>
      </c>
      <c r="C827" s="180" t="s">
        <v>1467</v>
      </c>
      <c r="D827" s="182">
        <v>105.29</v>
      </c>
      <c r="E827" s="182">
        <v>104.56</v>
      </c>
    </row>
    <row r="828" spans="1:5" x14ac:dyDescent="0.25">
      <c r="A828" s="180">
        <v>105601</v>
      </c>
      <c r="B828" s="181" t="s">
        <v>34618</v>
      </c>
      <c r="C828" s="180" t="s">
        <v>1467</v>
      </c>
      <c r="D828" s="182">
        <v>106.65</v>
      </c>
      <c r="E828" s="182">
        <v>105.39</v>
      </c>
    </row>
    <row r="829" spans="1:5" x14ac:dyDescent="0.25">
      <c r="A829" s="180">
        <v>105609</v>
      </c>
      <c r="B829" s="181" t="s">
        <v>34619</v>
      </c>
      <c r="C829" s="180" t="s">
        <v>1467</v>
      </c>
      <c r="D829" s="182">
        <v>104</v>
      </c>
      <c r="E829" s="182">
        <v>102.9</v>
      </c>
    </row>
    <row r="830" spans="1:5" x14ac:dyDescent="0.25">
      <c r="A830" s="180">
        <v>105617</v>
      </c>
      <c r="B830" s="181" t="s">
        <v>34620</v>
      </c>
      <c r="C830" s="180" t="s">
        <v>1467</v>
      </c>
      <c r="D830" s="182">
        <v>102.12</v>
      </c>
      <c r="E830" s="182">
        <v>101.13</v>
      </c>
    </row>
    <row r="831" spans="1:5" x14ac:dyDescent="0.25">
      <c r="A831" s="180">
        <v>105625</v>
      </c>
      <c r="B831" s="181" t="s">
        <v>34621</v>
      </c>
      <c r="C831" s="180" t="s">
        <v>1467</v>
      </c>
      <c r="D831" s="182">
        <v>141.69999999999999</v>
      </c>
      <c r="E831" s="182">
        <v>140.51</v>
      </c>
    </row>
    <row r="832" spans="1:5" x14ac:dyDescent="0.25">
      <c r="A832" s="180">
        <v>96392</v>
      </c>
      <c r="B832" s="181" t="s">
        <v>34622</v>
      </c>
      <c r="C832" s="180" t="s">
        <v>1467</v>
      </c>
      <c r="D832" s="182">
        <v>134.79</v>
      </c>
      <c r="E832" s="182">
        <v>134.01</v>
      </c>
    </row>
    <row r="833" spans="1:5" x14ac:dyDescent="0.25">
      <c r="A833" s="180">
        <v>105633</v>
      </c>
      <c r="B833" s="181" t="s">
        <v>34623</v>
      </c>
      <c r="C833" s="180" t="s">
        <v>1467</v>
      </c>
      <c r="D833" s="182">
        <v>133.72</v>
      </c>
      <c r="E833" s="182">
        <v>132.99</v>
      </c>
    </row>
    <row r="834" spans="1:5" x14ac:dyDescent="0.25">
      <c r="A834" s="180">
        <v>105602</v>
      </c>
      <c r="B834" s="181" t="s">
        <v>34624</v>
      </c>
      <c r="C834" s="180" t="s">
        <v>1467</v>
      </c>
      <c r="D834" s="182">
        <v>134.35</v>
      </c>
      <c r="E834" s="182">
        <v>133.09</v>
      </c>
    </row>
    <row r="835" spans="1:5" x14ac:dyDescent="0.25">
      <c r="A835" s="180">
        <v>105610</v>
      </c>
      <c r="B835" s="181" t="s">
        <v>34625</v>
      </c>
      <c r="C835" s="180" t="s">
        <v>1467</v>
      </c>
      <c r="D835" s="182">
        <v>131.69999999999999</v>
      </c>
      <c r="E835" s="182">
        <v>130.6</v>
      </c>
    </row>
    <row r="836" spans="1:5" x14ac:dyDescent="0.25">
      <c r="A836" s="180">
        <v>105618</v>
      </c>
      <c r="B836" s="181" t="s">
        <v>34626</v>
      </c>
      <c r="C836" s="180" t="s">
        <v>1467</v>
      </c>
      <c r="D836" s="182">
        <v>129.82</v>
      </c>
      <c r="E836" s="182">
        <v>128.83000000000001</v>
      </c>
    </row>
    <row r="837" spans="1:5" x14ac:dyDescent="0.25">
      <c r="A837" s="180">
        <v>105571</v>
      </c>
      <c r="B837" s="181" t="s">
        <v>34627</v>
      </c>
      <c r="C837" s="180" t="s">
        <v>1467</v>
      </c>
      <c r="D837" s="182">
        <v>54.87</v>
      </c>
      <c r="E837" s="182">
        <v>53.68</v>
      </c>
    </row>
    <row r="838" spans="1:5" x14ac:dyDescent="0.25">
      <c r="A838" s="180">
        <v>96389</v>
      </c>
      <c r="B838" s="181" t="s">
        <v>34628</v>
      </c>
      <c r="C838" s="180" t="s">
        <v>1467</v>
      </c>
      <c r="D838" s="182">
        <v>47.96</v>
      </c>
      <c r="E838" s="182">
        <v>47.18</v>
      </c>
    </row>
    <row r="839" spans="1:5" x14ac:dyDescent="0.25">
      <c r="A839" s="180">
        <v>105575</v>
      </c>
      <c r="B839" s="181" t="s">
        <v>34629</v>
      </c>
      <c r="C839" s="180" t="s">
        <v>1467</v>
      </c>
      <c r="D839" s="182">
        <v>46.89</v>
      </c>
      <c r="E839" s="182">
        <v>46.16</v>
      </c>
    </row>
    <row r="840" spans="1:5" x14ac:dyDescent="0.25">
      <c r="A840" s="180">
        <v>105599</v>
      </c>
      <c r="B840" s="181" t="s">
        <v>34630</v>
      </c>
      <c r="C840" s="180" t="s">
        <v>1467</v>
      </c>
      <c r="D840" s="182">
        <v>51.27</v>
      </c>
      <c r="E840" s="182">
        <v>50</v>
      </c>
    </row>
    <row r="841" spans="1:5" x14ac:dyDescent="0.25">
      <c r="A841" s="180">
        <v>105607</v>
      </c>
      <c r="B841" s="181" t="s">
        <v>34631</v>
      </c>
      <c r="C841" s="180" t="s">
        <v>1467</v>
      </c>
      <c r="D841" s="182">
        <v>48.62</v>
      </c>
      <c r="E841" s="182">
        <v>47.51</v>
      </c>
    </row>
    <row r="842" spans="1:5" x14ac:dyDescent="0.25">
      <c r="A842" s="180">
        <v>105615</v>
      </c>
      <c r="B842" s="181" t="s">
        <v>34632</v>
      </c>
      <c r="C842" s="180" t="s">
        <v>1467</v>
      </c>
      <c r="D842" s="182">
        <v>46.74</v>
      </c>
      <c r="E842" s="182">
        <v>45.74</v>
      </c>
    </row>
    <row r="843" spans="1:5" x14ac:dyDescent="0.25">
      <c r="A843" s="180">
        <v>105623</v>
      </c>
      <c r="B843" s="181" t="s">
        <v>34633</v>
      </c>
      <c r="C843" s="180" t="s">
        <v>1467</v>
      </c>
      <c r="D843" s="182">
        <v>84.47</v>
      </c>
      <c r="E843" s="182">
        <v>83.28</v>
      </c>
    </row>
    <row r="844" spans="1:5" x14ac:dyDescent="0.25">
      <c r="A844" s="180">
        <v>96390</v>
      </c>
      <c r="B844" s="181" t="s">
        <v>34634</v>
      </c>
      <c r="C844" s="180" t="s">
        <v>1467</v>
      </c>
      <c r="D844" s="182">
        <v>77.56</v>
      </c>
      <c r="E844" s="182">
        <v>76.78</v>
      </c>
    </row>
    <row r="845" spans="1:5" x14ac:dyDescent="0.25">
      <c r="A845" s="180">
        <v>105631</v>
      </c>
      <c r="B845" s="181" t="s">
        <v>34635</v>
      </c>
      <c r="C845" s="180" t="s">
        <v>1467</v>
      </c>
      <c r="D845" s="182">
        <v>76.489999999999995</v>
      </c>
      <c r="E845" s="182">
        <v>75.760000000000005</v>
      </c>
    </row>
    <row r="846" spans="1:5" x14ac:dyDescent="0.25">
      <c r="A846" s="180">
        <v>105600</v>
      </c>
      <c r="B846" s="181" t="s">
        <v>34636</v>
      </c>
      <c r="C846" s="180" t="s">
        <v>1467</v>
      </c>
      <c r="D846" s="182">
        <v>78.959999999999994</v>
      </c>
      <c r="E846" s="182">
        <v>77.69</v>
      </c>
    </row>
    <row r="847" spans="1:5" x14ac:dyDescent="0.25">
      <c r="A847" s="180">
        <v>105608</v>
      </c>
      <c r="B847" s="181" t="s">
        <v>34637</v>
      </c>
      <c r="C847" s="180" t="s">
        <v>1467</v>
      </c>
      <c r="D847" s="182">
        <v>76.31</v>
      </c>
      <c r="E847" s="182">
        <v>75.2</v>
      </c>
    </row>
    <row r="848" spans="1:5" x14ac:dyDescent="0.25">
      <c r="A848" s="180">
        <v>105616</v>
      </c>
      <c r="B848" s="181" t="s">
        <v>34638</v>
      </c>
      <c r="C848" s="180" t="s">
        <v>1467</v>
      </c>
      <c r="D848" s="182">
        <v>74.430000000000007</v>
      </c>
      <c r="E848" s="182">
        <v>73.430000000000007</v>
      </c>
    </row>
    <row r="849" spans="1:5" x14ac:dyDescent="0.25">
      <c r="A849" s="180">
        <v>105585</v>
      </c>
      <c r="B849" s="181" t="s">
        <v>34639</v>
      </c>
      <c r="C849" s="180" t="s">
        <v>1467</v>
      </c>
      <c r="D849" s="182">
        <v>152.52000000000001</v>
      </c>
      <c r="E849" s="182">
        <v>108.87</v>
      </c>
    </row>
    <row r="850" spans="1:5" x14ac:dyDescent="0.25">
      <c r="A850" s="180">
        <v>100572</v>
      </c>
      <c r="B850" s="181" t="s">
        <v>34640</v>
      </c>
      <c r="C850" s="180" t="s">
        <v>1467</v>
      </c>
      <c r="D850" s="182">
        <v>140.69999999999999</v>
      </c>
      <c r="E850" s="182">
        <v>97.77</v>
      </c>
    </row>
    <row r="851" spans="1:5" x14ac:dyDescent="0.25">
      <c r="A851" s="180">
        <v>105588</v>
      </c>
      <c r="B851" s="181" t="s">
        <v>34641</v>
      </c>
      <c r="C851" s="180" t="s">
        <v>1467</v>
      </c>
      <c r="D851" s="182">
        <v>139.55000000000001</v>
      </c>
      <c r="E851" s="182">
        <v>96.66</v>
      </c>
    </row>
    <row r="852" spans="1:5" x14ac:dyDescent="0.25">
      <c r="A852" s="180">
        <v>105583</v>
      </c>
      <c r="B852" s="181" t="s">
        <v>34642</v>
      </c>
      <c r="C852" s="180" t="s">
        <v>1467</v>
      </c>
      <c r="D852" s="182">
        <v>198.28</v>
      </c>
      <c r="E852" s="182">
        <v>133.81</v>
      </c>
    </row>
    <row r="853" spans="1:5" x14ac:dyDescent="0.25">
      <c r="A853" s="180">
        <v>105719</v>
      </c>
      <c r="B853" s="181" t="s">
        <v>34643</v>
      </c>
      <c r="C853" s="180" t="s">
        <v>1467</v>
      </c>
      <c r="D853" s="182">
        <v>191.89</v>
      </c>
      <c r="E853" s="182">
        <v>127.83</v>
      </c>
    </row>
    <row r="854" spans="1:5" x14ac:dyDescent="0.25">
      <c r="A854" s="180">
        <v>105721</v>
      </c>
      <c r="B854" s="181" t="s">
        <v>34644</v>
      </c>
      <c r="C854" s="180" t="s">
        <v>1467</v>
      </c>
      <c r="D854" s="182">
        <v>192.17</v>
      </c>
      <c r="E854" s="182">
        <v>128.1</v>
      </c>
    </row>
    <row r="855" spans="1:5" x14ac:dyDescent="0.25">
      <c r="A855" s="180">
        <v>105592</v>
      </c>
      <c r="B855" s="181" t="s">
        <v>34645</v>
      </c>
      <c r="C855" s="180" t="s">
        <v>1467</v>
      </c>
      <c r="D855" s="182">
        <v>135.01</v>
      </c>
      <c r="E855" s="182">
        <v>98.17</v>
      </c>
    </row>
    <row r="856" spans="1:5" x14ac:dyDescent="0.25">
      <c r="A856" s="180">
        <v>100573</v>
      </c>
      <c r="B856" s="181" t="s">
        <v>34646</v>
      </c>
      <c r="C856" s="180" t="s">
        <v>1467</v>
      </c>
      <c r="D856" s="182">
        <v>123.19</v>
      </c>
      <c r="E856" s="182">
        <v>87.07</v>
      </c>
    </row>
    <row r="857" spans="1:5" x14ac:dyDescent="0.25">
      <c r="A857" s="180">
        <v>105595</v>
      </c>
      <c r="B857" s="181" t="s">
        <v>34647</v>
      </c>
      <c r="C857" s="180" t="s">
        <v>1467</v>
      </c>
      <c r="D857" s="182">
        <v>122.04</v>
      </c>
      <c r="E857" s="182">
        <v>85.96</v>
      </c>
    </row>
    <row r="858" spans="1:5" x14ac:dyDescent="0.25">
      <c r="A858" s="180">
        <v>105590</v>
      </c>
      <c r="B858" s="181" t="s">
        <v>34648</v>
      </c>
      <c r="C858" s="180" t="s">
        <v>1467</v>
      </c>
      <c r="D858" s="182">
        <v>171.65</v>
      </c>
      <c r="E858" s="182">
        <v>117.55</v>
      </c>
    </row>
    <row r="859" spans="1:5" x14ac:dyDescent="0.25">
      <c r="A859" s="180">
        <v>105723</v>
      </c>
      <c r="B859" s="181" t="s">
        <v>34649</v>
      </c>
      <c r="C859" s="180" t="s">
        <v>1467</v>
      </c>
      <c r="D859" s="182">
        <v>165.26</v>
      </c>
      <c r="E859" s="182">
        <v>111.57</v>
      </c>
    </row>
    <row r="860" spans="1:5" x14ac:dyDescent="0.25">
      <c r="A860" s="180">
        <v>105725</v>
      </c>
      <c r="B860" s="181" t="s">
        <v>34650</v>
      </c>
      <c r="C860" s="180" t="s">
        <v>1467</v>
      </c>
      <c r="D860" s="182">
        <v>165.54</v>
      </c>
      <c r="E860" s="182">
        <v>111.84</v>
      </c>
    </row>
    <row r="861" spans="1:5" x14ac:dyDescent="0.25">
      <c r="A861" s="180">
        <v>105566</v>
      </c>
      <c r="B861" s="181" t="s">
        <v>34651</v>
      </c>
      <c r="C861" s="180" t="s">
        <v>1467</v>
      </c>
      <c r="D861" s="182">
        <v>13.19</v>
      </c>
      <c r="E861" s="182">
        <v>12.51</v>
      </c>
    </row>
    <row r="862" spans="1:5" x14ac:dyDescent="0.25">
      <c r="A862" s="180">
        <v>96388</v>
      </c>
      <c r="B862" s="181" t="s">
        <v>34652</v>
      </c>
      <c r="C862" s="180" t="s">
        <v>1467</v>
      </c>
      <c r="D862" s="182">
        <v>10.55</v>
      </c>
      <c r="E862" s="182">
        <v>10.02</v>
      </c>
    </row>
    <row r="863" spans="1:5" x14ac:dyDescent="0.25">
      <c r="A863" s="180">
        <v>105569</v>
      </c>
      <c r="B863" s="181" t="s">
        <v>34653</v>
      </c>
      <c r="C863" s="180" t="s">
        <v>1467</v>
      </c>
      <c r="D863" s="182">
        <v>8.74</v>
      </c>
      <c r="E863" s="182">
        <v>8.33</v>
      </c>
    </row>
    <row r="864" spans="1:5" x14ac:dyDescent="0.25">
      <c r="A864" s="180">
        <v>101767</v>
      </c>
      <c r="B864" s="181" t="s">
        <v>34654</v>
      </c>
      <c r="C864" s="180" t="s">
        <v>1467</v>
      </c>
      <c r="D864" s="182">
        <v>35.99</v>
      </c>
      <c r="E864" s="182">
        <v>33.97</v>
      </c>
    </row>
    <row r="865" spans="1:5" x14ac:dyDescent="0.25">
      <c r="A865" s="180">
        <v>101768</v>
      </c>
      <c r="B865" s="181" t="s">
        <v>34655</v>
      </c>
      <c r="C865" s="180" t="s">
        <v>1467</v>
      </c>
      <c r="D865" s="182">
        <v>30.44</v>
      </c>
      <c r="E865" s="182">
        <v>28.57</v>
      </c>
    </row>
    <row r="866" spans="1:5" x14ac:dyDescent="0.25">
      <c r="A866" s="180">
        <v>100574</v>
      </c>
      <c r="B866" s="181" t="s">
        <v>34656</v>
      </c>
      <c r="C866" s="180" t="s">
        <v>1467</v>
      </c>
      <c r="D866" s="182">
        <v>1.6</v>
      </c>
      <c r="E866" s="182">
        <v>1.64</v>
      </c>
    </row>
    <row r="867" spans="1:5" x14ac:dyDescent="0.25">
      <c r="A867" s="180">
        <v>102470</v>
      </c>
      <c r="B867" s="181" t="s">
        <v>34657</v>
      </c>
      <c r="C867" s="180" t="s">
        <v>322</v>
      </c>
      <c r="D867" s="182">
        <v>0</v>
      </c>
      <c r="E867" s="182">
        <v>0</v>
      </c>
    </row>
    <row r="868" spans="1:5" x14ac:dyDescent="0.25">
      <c r="A868" s="180">
        <v>105756</v>
      </c>
      <c r="B868" s="181" t="s">
        <v>34658</v>
      </c>
      <c r="C868" s="180" t="s">
        <v>322</v>
      </c>
      <c r="D868" s="182">
        <v>0</v>
      </c>
      <c r="E868" s="182">
        <v>0</v>
      </c>
    </row>
    <row r="869" spans="1:5" x14ac:dyDescent="0.25">
      <c r="A869" s="180">
        <v>104375</v>
      </c>
      <c r="B869" s="181" t="s">
        <v>34659</v>
      </c>
      <c r="C869" s="180" t="s">
        <v>322</v>
      </c>
      <c r="D869" s="182">
        <v>0</v>
      </c>
      <c r="E869" s="182">
        <v>0</v>
      </c>
    </row>
    <row r="870" spans="1:5" x14ac:dyDescent="0.25">
      <c r="A870" s="180">
        <v>105757</v>
      </c>
      <c r="B870" s="181" t="s">
        <v>34660</v>
      </c>
      <c r="C870" s="180" t="s">
        <v>322</v>
      </c>
      <c r="D870" s="182">
        <v>0</v>
      </c>
      <c r="E870" s="182">
        <v>0</v>
      </c>
    </row>
    <row r="871" spans="1:5" x14ac:dyDescent="0.25">
      <c r="A871" s="180">
        <v>105562</v>
      </c>
      <c r="B871" s="181" t="s">
        <v>34661</v>
      </c>
      <c r="C871" s="180" t="s">
        <v>1467</v>
      </c>
      <c r="D871" s="182">
        <v>9.77</v>
      </c>
      <c r="E871" s="182">
        <v>9.26</v>
      </c>
    </row>
    <row r="872" spans="1:5" x14ac:dyDescent="0.25">
      <c r="A872" s="180">
        <v>105563</v>
      </c>
      <c r="B872" s="181" t="s">
        <v>34662</v>
      </c>
      <c r="C872" s="180" t="s">
        <v>1467</v>
      </c>
      <c r="D872" s="182">
        <v>7.88</v>
      </c>
      <c r="E872" s="182">
        <v>7.49</v>
      </c>
    </row>
    <row r="873" spans="1:5" x14ac:dyDescent="0.25">
      <c r="A873" s="180">
        <v>105565</v>
      </c>
      <c r="B873" s="181" t="s">
        <v>34663</v>
      </c>
      <c r="C873" s="180" t="s">
        <v>1467</v>
      </c>
      <c r="D873" s="182">
        <v>7.31</v>
      </c>
      <c r="E873" s="182">
        <v>6.96</v>
      </c>
    </row>
    <row r="874" spans="1:5" x14ac:dyDescent="0.25">
      <c r="A874" s="180">
        <v>105557</v>
      </c>
      <c r="B874" s="181" t="s">
        <v>34664</v>
      </c>
      <c r="C874" s="180" t="s">
        <v>1467</v>
      </c>
      <c r="D874" s="182">
        <v>19.059999999999999</v>
      </c>
      <c r="E874" s="182">
        <v>17.829999999999998</v>
      </c>
    </row>
    <row r="875" spans="1:5" x14ac:dyDescent="0.25">
      <c r="A875" s="180">
        <v>105558</v>
      </c>
      <c r="B875" s="181" t="s">
        <v>34665</v>
      </c>
      <c r="C875" s="180" t="s">
        <v>1467</v>
      </c>
      <c r="D875" s="182">
        <v>16.420000000000002</v>
      </c>
      <c r="E875" s="182">
        <v>15.36</v>
      </c>
    </row>
    <row r="876" spans="1:5" x14ac:dyDescent="0.25">
      <c r="A876" s="180">
        <v>105560</v>
      </c>
      <c r="B876" s="181" t="s">
        <v>34666</v>
      </c>
      <c r="C876" s="180" t="s">
        <v>1467</v>
      </c>
      <c r="D876" s="182">
        <v>14.99</v>
      </c>
      <c r="E876" s="182">
        <v>14.04</v>
      </c>
    </row>
    <row r="877" spans="1:5" x14ac:dyDescent="0.25">
      <c r="A877" s="180">
        <v>96386</v>
      </c>
      <c r="B877" s="181" t="s">
        <v>34667</v>
      </c>
      <c r="C877" s="180" t="s">
        <v>1467</v>
      </c>
      <c r="D877" s="182">
        <v>7.81</v>
      </c>
      <c r="E877" s="182">
        <v>7.43</v>
      </c>
    </row>
    <row r="878" spans="1:5" x14ac:dyDescent="0.25">
      <c r="A878" s="180">
        <v>105564</v>
      </c>
      <c r="B878" s="181" t="s">
        <v>34668</v>
      </c>
      <c r="C878" s="180" t="s">
        <v>1467</v>
      </c>
      <c r="D878" s="182">
        <v>7.26</v>
      </c>
      <c r="E878" s="182">
        <v>6.91</v>
      </c>
    </row>
    <row r="879" spans="1:5" x14ac:dyDescent="0.25">
      <c r="A879" s="180">
        <v>105561</v>
      </c>
      <c r="B879" s="181" t="s">
        <v>34669</v>
      </c>
      <c r="C879" s="180" t="s">
        <v>1467</v>
      </c>
      <c r="D879" s="182">
        <v>9.59</v>
      </c>
      <c r="E879" s="182">
        <v>9.08</v>
      </c>
    </row>
    <row r="880" spans="1:5" x14ac:dyDescent="0.25">
      <c r="A880" s="180">
        <v>96385</v>
      </c>
      <c r="B880" s="181" t="s">
        <v>34670</v>
      </c>
      <c r="C880" s="180" t="s">
        <v>1467</v>
      </c>
      <c r="D880" s="182">
        <v>14.82</v>
      </c>
      <c r="E880" s="182">
        <v>13.89</v>
      </c>
    </row>
    <row r="881" spans="1:5" x14ac:dyDescent="0.25">
      <c r="A881" s="180">
        <v>105556</v>
      </c>
      <c r="B881" s="181" t="s">
        <v>34671</v>
      </c>
      <c r="C881" s="180" t="s">
        <v>1467</v>
      </c>
      <c r="D881" s="182">
        <v>16.649999999999999</v>
      </c>
      <c r="E881" s="182">
        <v>15.59</v>
      </c>
    </row>
    <row r="882" spans="1:5" x14ac:dyDescent="0.25">
      <c r="A882" s="180">
        <v>105559</v>
      </c>
      <c r="B882" s="181" t="s">
        <v>34672</v>
      </c>
      <c r="C882" s="180" t="s">
        <v>1467</v>
      </c>
      <c r="D882" s="182">
        <v>12.57</v>
      </c>
      <c r="E882" s="182">
        <v>11.8</v>
      </c>
    </row>
    <row r="883" spans="1:5" x14ac:dyDescent="0.25">
      <c r="A883" s="180">
        <v>105733</v>
      </c>
      <c r="B883" s="181" t="s">
        <v>34673</v>
      </c>
      <c r="C883" s="180" t="s">
        <v>1467</v>
      </c>
      <c r="D883" s="182">
        <v>291.77</v>
      </c>
      <c r="E883" s="182">
        <v>215.28</v>
      </c>
    </row>
    <row r="884" spans="1:5" x14ac:dyDescent="0.25">
      <c r="A884" s="180">
        <v>105734</v>
      </c>
      <c r="B884" s="181" t="s">
        <v>34674</v>
      </c>
      <c r="C884" s="180" t="s">
        <v>1467</v>
      </c>
      <c r="D884" s="182">
        <v>284.51</v>
      </c>
      <c r="E884" s="182">
        <v>208.5</v>
      </c>
    </row>
    <row r="885" spans="1:5" x14ac:dyDescent="0.25">
      <c r="A885" s="180">
        <v>105736</v>
      </c>
      <c r="B885" s="181" t="s">
        <v>34675</v>
      </c>
      <c r="C885" s="180" t="s">
        <v>1467</v>
      </c>
      <c r="D885" s="182">
        <v>280.86</v>
      </c>
      <c r="E885" s="182">
        <v>205.1</v>
      </c>
    </row>
    <row r="886" spans="1:5" x14ac:dyDescent="0.25">
      <c r="A886" s="180">
        <v>105728</v>
      </c>
      <c r="B886" s="181" t="s">
        <v>34676</v>
      </c>
      <c r="C886" s="180" t="s">
        <v>1467</v>
      </c>
      <c r="D886" s="182">
        <v>232.68</v>
      </c>
      <c r="E886" s="182">
        <v>154.96</v>
      </c>
    </row>
    <row r="887" spans="1:5" x14ac:dyDescent="0.25">
      <c r="A887" s="180">
        <v>105729</v>
      </c>
      <c r="B887" s="181" t="s">
        <v>34677</v>
      </c>
      <c r="C887" s="180" t="s">
        <v>1467</v>
      </c>
      <c r="D887" s="182">
        <v>227.13</v>
      </c>
      <c r="E887" s="182">
        <v>149.77000000000001</v>
      </c>
    </row>
    <row r="888" spans="1:5" x14ac:dyDescent="0.25">
      <c r="A888" s="180">
        <v>105731</v>
      </c>
      <c r="B888" s="181" t="s">
        <v>34678</v>
      </c>
      <c r="C888" s="180" t="s">
        <v>1467</v>
      </c>
      <c r="D888" s="182">
        <v>224.33</v>
      </c>
      <c r="E888" s="182">
        <v>147.16999999999999</v>
      </c>
    </row>
    <row r="889" spans="1:5" x14ac:dyDescent="0.25">
      <c r="A889" s="180">
        <v>105738</v>
      </c>
      <c r="B889" s="181" t="s">
        <v>34679</v>
      </c>
      <c r="C889" s="180" t="s">
        <v>1467</v>
      </c>
      <c r="D889" s="182">
        <v>365.04</v>
      </c>
      <c r="E889" s="182">
        <v>289.27</v>
      </c>
    </row>
    <row r="890" spans="1:5" x14ac:dyDescent="0.25">
      <c r="A890" s="180">
        <v>105739</v>
      </c>
      <c r="B890" s="181" t="s">
        <v>34680</v>
      </c>
      <c r="C890" s="180" t="s">
        <v>1467</v>
      </c>
      <c r="D890" s="182">
        <v>359.59</v>
      </c>
      <c r="E890" s="182">
        <v>284.19</v>
      </c>
    </row>
    <row r="891" spans="1:5" x14ac:dyDescent="0.25">
      <c r="A891" s="180">
        <v>105741</v>
      </c>
      <c r="B891" s="181" t="s">
        <v>34681</v>
      </c>
      <c r="C891" s="180" t="s">
        <v>1467</v>
      </c>
      <c r="D891" s="182">
        <v>356.74</v>
      </c>
      <c r="E891" s="182">
        <v>281.54000000000002</v>
      </c>
    </row>
    <row r="892" spans="1:5" x14ac:dyDescent="0.25">
      <c r="A892" s="180">
        <v>105750</v>
      </c>
      <c r="B892" s="181" t="s">
        <v>34682</v>
      </c>
      <c r="C892" s="180" t="s">
        <v>1467</v>
      </c>
      <c r="D892" s="182">
        <v>212.25</v>
      </c>
      <c r="E892" s="182">
        <v>145.83000000000001</v>
      </c>
    </row>
    <row r="893" spans="1:5" x14ac:dyDescent="0.25">
      <c r="A893" s="180">
        <v>105751</v>
      </c>
      <c r="B893" s="181" t="s">
        <v>34683</v>
      </c>
      <c r="C893" s="180" t="s">
        <v>1467</v>
      </c>
      <c r="D893" s="182">
        <v>209.5</v>
      </c>
      <c r="E893" s="182">
        <v>143.12</v>
      </c>
    </row>
    <row r="894" spans="1:5" x14ac:dyDescent="0.25">
      <c r="A894" s="180">
        <v>105753</v>
      </c>
      <c r="B894" s="181" t="s">
        <v>34684</v>
      </c>
      <c r="C894" s="180" t="s">
        <v>1467</v>
      </c>
      <c r="D894" s="182">
        <v>207</v>
      </c>
      <c r="E894" s="182">
        <v>140.68</v>
      </c>
    </row>
    <row r="895" spans="1:5" x14ac:dyDescent="0.25">
      <c r="A895" s="180">
        <v>105755</v>
      </c>
      <c r="B895" s="181" t="s">
        <v>34685</v>
      </c>
      <c r="C895" s="180" t="s">
        <v>1467</v>
      </c>
      <c r="D895" s="182">
        <v>204.6</v>
      </c>
      <c r="E895" s="182">
        <v>138.34</v>
      </c>
    </row>
    <row r="896" spans="1:5" x14ac:dyDescent="0.25">
      <c r="A896" s="180">
        <v>105743</v>
      </c>
      <c r="B896" s="181" t="s">
        <v>34686</v>
      </c>
      <c r="C896" s="180" t="s">
        <v>1467</v>
      </c>
      <c r="D896" s="182">
        <v>161.82</v>
      </c>
      <c r="E896" s="182">
        <v>109.51</v>
      </c>
    </row>
    <row r="897" spans="1:5" x14ac:dyDescent="0.25">
      <c r="A897" s="180">
        <v>105744</v>
      </c>
      <c r="B897" s="181" t="s">
        <v>34687</v>
      </c>
      <c r="C897" s="180" t="s">
        <v>1467</v>
      </c>
      <c r="D897" s="182">
        <v>159.13999999999999</v>
      </c>
      <c r="E897" s="182">
        <v>106.92</v>
      </c>
    </row>
    <row r="898" spans="1:5" x14ac:dyDescent="0.25">
      <c r="A898" s="180">
        <v>105746</v>
      </c>
      <c r="B898" s="181" t="s">
        <v>34688</v>
      </c>
      <c r="C898" s="180" t="s">
        <v>1467</v>
      </c>
      <c r="D898" s="182">
        <v>156.43</v>
      </c>
      <c r="E898" s="182">
        <v>104.31</v>
      </c>
    </row>
    <row r="899" spans="1:5" x14ac:dyDescent="0.25">
      <c r="A899" s="180">
        <v>105748</v>
      </c>
      <c r="B899" s="181" t="s">
        <v>34689</v>
      </c>
      <c r="C899" s="180" t="s">
        <v>1467</v>
      </c>
      <c r="D899" s="182">
        <v>153.72</v>
      </c>
      <c r="E899" s="182">
        <v>101.7</v>
      </c>
    </row>
    <row r="900" spans="1:5" x14ac:dyDescent="0.25">
      <c r="A900" s="180">
        <v>105660</v>
      </c>
      <c r="B900" s="181" t="s">
        <v>34690</v>
      </c>
      <c r="C900" s="180" t="s">
        <v>1467</v>
      </c>
      <c r="D900" s="182">
        <v>214.51</v>
      </c>
      <c r="E900" s="182">
        <v>172.11</v>
      </c>
    </row>
    <row r="901" spans="1:5" x14ac:dyDescent="0.25">
      <c r="A901" s="180">
        <v>105663</v>
      </c>
      <c r="B901" s="181" t="s">
        <v>34691</v>
      </c>
      <c r="C901" s="180" t="s">
        <v>1467</v>
      </c>
      <c r="D901" s="182">
        <v>202.43</v>
      </c>
      <c r="E901" s="182">
        <v>160.78</v>
      </c>
    </row>
    <row r="902" spans="1:5" x14ac:dyDescent="0.25">
      <c r="A902" s="180">
        <v>105669</v>
      </c>
      <c r="B902" s="181" t="s">
        <v>34692</v>
      </c>
      <c r="C902" s="180" t="s">
        <v>1467</v>
      </c>
      <c r="D902" s="182">
        <v>196.37</v>
      </c>
      <c r="E902" s="182">
        <v>155.12</v>
      </c>
    </row>
    <row r="903" spans="1:5" x14ac:dyDescent="0.25">
      <c r="A903" s="180">
        <v>105642</v>
      </c>
      <c r="B903" s="181" t="s">
        <v>34693</v>
      </c>
      <c r="C903" s="180" t="s">
        <v>1467</v>
      </c>
      <c r="D903" s="182">
        <v>247.75</v>
      </c>
      <c r="E903" s="182">
        <v>185.69</v>
      </c>
    </row>
    <row r="904" spans="1:5" x14ac:dyDescent="0.25">
      <c r="A904" s="180">
        <v>105648</v>
      </c>
      <c r="B904" s="181" t="s">
        <v>34694</v>
      </c>
      <c r="C904" s="180" t="s">
        <v>1467</v>
      </c>
      <c r="D904" s="182">
        <v>242.2</v>
      </c>
      <c r="E904" s="182">
        <v>180.5</v>
      </c>
    </row>
    <row r="905" spans="1:5" x14ac:dyDescent="0.25">
      <c r="A905" s="180">
        <v>105654</v>
      </c>
      <c r="B905" s="181" t="s">
        <v>34695</v>
      </c>
      <c r="C905" s="180" t="s">
        <v>1467</v>
      </c>
      <c r="D905" s="182">
        <v>239.4</v>
      </c>
      <c r="E905" s="182">
        <v>177.9</v>
      </c>
    </row>
    <row r="906" spans="1:5" x14ac:dyDescent="0.25">
      <c r="A906" s="180">
        <v>105661</v>
      </c>
      <c r="B906" s="181" t="s">
        <v>34696</v>
      </c>
      <c r="C906" s="180" t="s">
        <v>1467</v>
      </c>
      <c r="D906" s="182">
        <v>241.21</v>
      </c>
      <c r="E906" s="182">
        <v>199.63</v>
      </c>
    </row>
    <row r="907" spans="1:5" x14ac:dyDescent="0.25">
      <c r="A907" s="180">
        <v>105664</v>
      </c>
      <c r="B907" s="181" t="s">
        <v>34697</v>
      </c>
      <c r="C907" s="180" t="s">
        <v>1467</v>
      </c>
      <c r="D907" s="182">
        <v>229.13</v>
      </c>
      <c r="E907" s="182">
        <v>188.3</v>
      </c>
    </row>
    <row r="908" spans="1:5" x14ac:dyDescent="0.25">
      <c r="A908" s="180">
        <v>105670</v>
      </c>
      <c r="B908" s="181" t="s">
        <v>34698</v>
      </c>
      <c r="C908" s="180" t="s">
        <v>1467</v>
      </c>
      <c r="D908" s="182">
        <v>223.07</v>
      </c>
      <c r="E908" s="182">
        <v>182.64</v>
      </c>
    </row>
    <row r="909" spans="1:5" x14ac:dyDescent="0.25">
      <c r="A909" s="180">
        <v>105643</v>
      </c>
      <c r="B909" s="181" t="s">
        <v>34699</v>
      </c>
      <c r="C909" s="180" t="s">
        <v>1467</v>
      </c>
      <c r="D909" s="182">
        <v>272.25</v>
      </c>
      <c r="E909" s="182">
        <v>211.44</v>
      </c>
    </row>
    <row r="910" spans="1:5" x14ac:dyDescent="0.25">
      <c r="A910" s="180">
        <v>105649</v>
      </c>
      <c r="B910" s="181" t="s">
        <v>34700</v>
      </c>
      <c r="C910" s="180" t="s">
        <v>1467</v>
      </c>
      <c r="D910" s="182">
        <v>266.7</v>
      </c>
      <c r="E910" s="182">
        <v>206.25</v>
      </c>
    </row>
    <row r="911" spans="1:5" x14ac:dyDescent="0.25">
      <c r="A911" s="180">
        <v>105655</v>
      </c>
      <c r="B911" s="181" t="s">
        <v>34701</v>
      </c>
      <c r="C911" s="180" t="s">
        <v>1467</v>
      </c>
      <c r="D911" s="182">
        <v>263.89999999999998</v>
      </c>
      <c r="E911" s="182">
        <v>203.65</v>
      </c>
    </row>
    <row r="912" spans="1:5" x14ac:dyDescent="0.25">
      <c r="A912" s="180">
        <v>105662</v>
      </c>
      <c r="B912" s="181" t="s">
        <v>34702</v>
      </c>
      <c r="C912" s="180" t="s">
        <v>1467</v>
      </c>
      <c r="D912" s="182">
        <v>267.54000000000002</v>
      </c>
      <c r="E912" s="182">
        <v>226.77</v>
      </c>
    </row>
    <row r="913" spans="1:5" x14ac:dyDescent="0.25">
      <c r="A913" s="180">
        <v>105665</v>
      </c>
      <c r="B913" s="181" t="s">
        <v>34703</v>
      </c>
      <c r="C913" s="180" t="s">
        <v>1467</v>
      </c>
      <c r="D913" s="182">
        <v>255.46</v>
      </c>
      <c r="E913" s="182">
        <v>215.44</v>
      </c>
    </row>
    <row r="914" spans="1:5" x14ac:dyDescent="0.25">
      <c r="A914" s="180">
        <v>105671</v>
      </c>
      <c r="B914" s="181" t="s">
        <v>34704</v>
      </c>
      <c r="C914" s="180" t="s">
        <v>1467</v>
      </c>
      <c r="D914" s="182">
        <v>249.4</v>
      </c>
      <c r="E914" s="182">
        <v>209.78</v>
      </c>
    </row>
    <row r="915" spans="1:5" x14ac:dyDescent="0.25">
      <c r="A915" s="180">
        <v>105644</v>
      </c>
      <c r="B915" s="181" t="s">
        <v>34705</v>
      </c>
      <c r="C915" s="180" t="s">
        <v>1467</v>
      </c>
      <c r="D915" s="182">
        <v>296.76</v>
      </c>
      <c r="E915" s="182">
        <v>237.19</v>
      </c>
    </row>
    <row r="916" spans="1:5" x14ac:dyDescent="0.25">
      <c r="A916" s="180">
        <v>105650</v>
      </c>
      <c r="B916" s="181" t="s">
        <v>34706</v>
      </c>
      <c r="C916" s="180" t="s">
        <v>1467</v>
      </c>
      <c r="D916" s="182">
        <v>291.20999999999998</v>
      </c>
      <c r="E916" s="182">
        <v>232</v>
      </c>
    </row>
    <row r="917" spans="1:5" x14ac:dyDescent="0.25">
      <c r="A917" s="180">
        <v>105656</v>
      </c>
      <c r="B917" s="181" t="s">
        <v>34707</v>
      </c>
      <c r="C917" s="180" t="s">
        <v>1467</v>
      </c>
      <c r="D917" s="182">
        <v>288.41000000000003</v>
      </c>
      <c r="E917" s="182">
        <v>229.4</v>
      </c>
    </row>
    <row r="918" spans="1:5" x14ac:dyDescent="0.25">
      <c r="A918" s="180">
        <v>105577</v>
      </c>
      <c r="B918" s="181" t="s">
        <v>34708</v>
      </c>
      <c r="C918" s="180" t="s">
        <v>1467</v>
      </c>
      <c r="D918" s="182">
        <v>157.44</v>
      </c>
      <c r="E918" s="182">
        <v>113.4</v>
      </c>
    </row>
    <row r="919" spans="1:5" x14ac:dyDescent="0.25">
      <c r="A919" s="180">
        <v>105578</v>
      </c>
      <c r="B919" s="181" t="s">
        <v>34709</v>
      </c>
      <c r="C919" s="180" t="s">
        <v>1467</v>
      </c>
      <c r="D919" s="182">
        <v>145.36000000000001</v>
      </c>
      <c r="E919" s="182">
        <v>102.07</v>
      </c>
    </row>
    <row r="920" spans="1:5" x14ac:dyDescent="0.25">
      <c r="A920" s="180">
        <v>105712</v>
      </c>
      <c r="B920" s="181" t="s">
        <v>34710</v>
      </c>
      <c r="C920" s="180" t="s">
        <v>1467</v>
      </c>
      <c r="D920" s="182">
        <v>139.30000000000001</v>
      </c>
      <c r="E920" s="182">
        <v>96.41</v>
      </c>
    </row>
    <row r="921" spans="1:5" x14ac:dyDescent="0.25">
      <c r="A921" s="180">
        <v>105637</v>
      </c>
      <c r="B921" s="181" t="s">
        <v>34711</v>
      </c>
      <c r="C921" s="180" t="s">
        <v>1467</v>
      </c>
      <c r="D921" s="182">
        <v>198.75</v>
      </c>
      <c r="E921" s="182">
        <v>134.21</v>
      </c>
    </row>
    <row r="922" spans="1:5" x14ac:dyDescent="0.25">
      <c r="A922" s="180">
        <v>105707</v>
      </c>
      <c r="B922" s="181" t="s">
        <v>34712</v>
      </c>
      <c r="C922" s="180" t="s">
        <v>1467</v>
      </c>
      <c r="D922" s="182">
        <v>193.2</v>
      </c>
      <c r="E922" s="182">
        <v>129.02000000000001</v>
      </c>
    </row>
    <row r="923" spans="1:5" x14ac:dyDescent="0.25">
      <c r="A923" s="180">
        <v>105709</v>
      </c>
      <c r="B923" s="181" t="s">
        <v>34713</v>
      </c>
      <c r="C923" s="180" t="s">
        <v>1467</v>
      </c>
      <c r="D923" s="182">
        <v>190.4</v>
      </c>
      <c r="E923" s="182">
        <v>126.42</v>
      </c>
    </row>
    <row r="924" spans="1:5" x14ac:dyDescent="0.25">
      <c r="A924" s="180">
        <v>105693</v>
      </c>
      <c r="B924" s="181" t="s">
        <v>34714</v>
      </c>
      <c r="C924" s="180" t="s">
        <v>1467</v>
      </c>
      <c r="D924" s="182">
        <v>197.7</v>
      </c>
      <c r="E924" s="182">
        <v>161.84</v>
      </c>
    </row>
    <row r="925" spans="1:5" x14ac:dyDescent="0.25">
      <c r="A925" s="180">
        <v>105696</v>
      </c>
      <c r="B925" s="181" t="s">
        <v>34715</v>
      </c>
      <c r="C925" s="180" t="s">
        <v>1467</v>
      </c>
      <c r="D925" s="182">
        <v>185.62</v>
      </c>
      <c r="E925" s="182">
        <v>150.51</v>
      </c>
    </row>
    <row r="926" spans="1:5" x14ac:dyDescent="0.25">
      <c r="A926" s="180">
        <v>105702</v>
      </c>
      <c r="B926" s="181" t="s">
        <v>34716</v>
      </c>
      <c r="C926" s="180" t="s">
        <v>1467</v>
      </c>
      <c r="D926" s="182">
        <v>179.56</v>
      </c>
      <c r="E926" s="182">
        <v>144.85</v>
      </c>
    </row>
    <row r="927" spans="1:5" x14ac:dyDescent="0.25">
      <c r="A927" s="180">
        <v>105675</v>
      </c>
      <c r="B927" s="181" t="s">
        <v>34717</v>
      </c>
      <c r="C927" s="180" t="s">
        <v>1467</v>
      </c>
      <c r="D927" s="182">
        <v>222.19</v>
      </c>
      <c r="E927" s="182">
        <v>170.08</v>
      </c>
    </row>
    <row r="928" spans="1:5" x14ac:dyDescent="0.25">
      <c r="A928" s="180">
        <v>105681</v>
      </c>
      <c r="B928" s="181" t="s">
        <v>34718</v>
      </c>
      <c r="C928" s="180" t="s">
        <v>1467</v>
      </c>
      <c r="D928" s="182">
        <v>216.64</v>
      </c>
      <c r="E928" s="182">
        <v>164.89</v>
      </c>
    </row>
    <row r="929" spans="1:5" x14ac:dyDescent="0.25">
      <c r="A929" s="180">
        <v>105687</v>
      </c>
      <c r="B929" s="181" t="s">
        <v>34719</v>
      </c>
      <c r="C929" s="180" t="s">
        <v>1467</v>
      </c>
      <c r="D929" s="182">
        <v>213.84</v>
      </c>
      <c r="E929" s="182">
        <v>162.29</v>
      </c>
    </row>
    <row r="930" spans="1:5" x14ac:dyDescent="0.25">
      <c r="A930" s="180">
        <v>105694</v>
      </c>
      <c r="B930" s="181" t="s">
        <v>34720</v>
      </c>
      <c r="C930" s="180" t="s">
        <v>1467</v>
      </c>
      <c r="D930" s="182">
        <v>224.75</v>
      </c>
      <c r="E930" s="182">
        <v>189.57</v>
      </c>
    </row>
    <row r="931" spans="1:5" x14ac:dyDescent="0.25">
      <c r="A931" s="180">
        <v>105697</v>
      </c>
      <c r="B931" s="181" t="s">
        <v>34721</v>
      </c>
      <c r="C931" s="180" t="s">
        <v>1467</v>
      </c>
      <c r="D931" s="182">
        <v>212.67</v>
      </c>
      <c r="E931" s="182">
        <v>178.24</v>
      </c>
    </row>
    <row r="932" spans="1:5" x14ac:dyDescent="0.25">
      <c r="A932" s="180">
        <v>105703</v>
      </c>
      <c r="B932" s="181" t="s">
        <v>34722</v>
      </c>
      <c r="C932" s="180" t="s">
        <v>1467</v>
      </c>
      <c r="D932" s="182">
        <v>206.61</v>
      </c>
      <c r="E932" s="182">
        <v>172.58</v>
      </c>
    </row>
    <row r="933" spans="1:5" x14ac:dyDescent="0.25">
      <c r="A933" s="180">
        <v>105676</v>
      </c>
      <c r="B933" s="181" t="s">
        <v>34723</v>
      </c>
      <c r="C933" s="180" t="s">
        <v>1467</v>
      </c>
      <c r="D933" s="182">
        <v>247.22</v>
      </c>
      <c r="E933" s="182">
        <v>196.15</v>
      </c>
    </row>
    <row r="934" spans="1:5" x14ac:dyDescent="0.25">
      <c r="A934" s="180">
        <v>105682</v>
      </c>
      <c r="B934" s="181" t="s">
        <v>34724</v>
      </c>
      <c r="C934" s="180" t="s">
        <v>1467</v>
      </c>
      <c r="D934" s="182">
        <v>241.67</v>
      </c>
      <c r="E934" s="182">
        <v>190.96</v>
      </c>
    </row>
    <row r="935" spans="1:5" x14ac:dyDescent="0.25">
      <c r="A935" s="180">
        <v>105688</v>
      </c>
      <c r="B935" s="181" t="s">
        <v>34725</v>
      </c>
      <c r="C935" s="180" t="s">
        <v>1467</v>
      </c>
      <c r="D935" s="182">
        <v>238.87</v>
      </c>
      <c r="E935" s="182">
        <v>188.36</v>
      </c>
    </row>
    <row r="936" spans="1:5" x14ac:dyDescent="0.25">
      <c r="A936" s="180">
        <v>105695</v>
      </c>
      <c r="B936" s="181" t="s">
        <v>34726</v>
      </c>
      <c r="C936" s="180" t="s">
        <v>1467</v>
      </c>
      <c r="D936" s="182">
        <v>251.43</v>
      </c>
      <c r="E936" s="182">
        <v>216.93</v>
      </c>
    </row>
    <row r="937" spans="1:5" x14ac:dyDescent="0.25">
      <c r="A937" s="180">
        <v>105698</v>
      </c>
      <c r="B937" s="181" t="s">
        <v>34727</v>
      </c>
      <c r="C937" s="180" t="s">
        <v>1467</v>
      </c>
      <c r="D937" s="182">
        <v>239.35</v>
      </c>
      <c r="E937" s="182">
        <v>205.6</v>
      </c>
    </row>
    <row r="938" spans="1:5" x14ac:dyDescent="0.25">
      <c r="A938" s="180">
        <v>105704</v>
      </c>
      <c r="B938" s="181" t="s">
        <v>34728</v>
      </c>
      <c r="C938" s="180" t="s">
        <v>1467</v>
      </c>
      <c r="D938" s="182">
        <v>233.29</v>
      </c>
      <c r="E938" s="182">
        <v>199.94</v>
      </c>
    </row>
    <row r="939" spans="1:5" x14ac:dyDescent="0.25">
      <c r="A939" s="180">
        <v>105677</v>
      </c>
      <c r="B939" s="181" t="s">
        <v>34729</v>
      </c>
      <c r="C939" s="180" t="s">
        <v>1467</v>
      </c>
      <c r="D939" s="182">
        <v>272.26</v>
      </c>
      <c r="E939" s="182">
        <v>222.23</v>
      </c>
    </row>
    <row r="940" spans="1:5" x14ac:dyDescent="0.25">
      <c r="A940" s="180">
        <v>105683</v>
      </c>
      <c r="B940" s="181" t="s">
        <v>34730</v>
      </c>
      <c r="C940" s="180" t="s">
        <v>1467</v>
      </c>
      <c r="D940" s="182">
        <v>266.70999999999998</v>
      </c>
      <c r="E940" s="182">
        <v>217.04</v>
      </c>
    </row>
    <row r="941" spans="1:5" x14ac:dyDescent="0.25">
      <c r="A941" s="180">
        <v>105689</v>
      </c>
      <c r="B941" s="181" t="s">
        <v>34731</v>
      </c>
      <c r="C941" s="180" t="s">
        <v>1467</v>
      </c>
      <c r="D941" s="182">
        <v>263.91000000000003</v>
      </c>
      <c r="E941" s="182">
        <v>214.44</v>
      </c>
    </row>
    <row r="942" spans="1:5" x14ac:dyDescent="0.25">
      <c r="A942" s="180">
        <v>105579</v>
      </c>
      <c r="B942" s="181" t="s">
        <v>34732</v>
      </c>
      <c r="C942" s="180" t="s">
        <v>1467</v>
      </c>
      <c r="D942" s="182">
        <v>139.93</v>
      </c>
      <c r="E942" s="182">
        <v>102.7</v>
      </c>
    </row>
    <row r="943" spans="1:5" x14ac:dyDescent="0.25">
      <c r="A943" s="180">
        <v>105580</v>
      </c>
      <c r="B943" s="181" t="s">
        <v>34733</v>
      </c>
      <c r="C943" s="180" t="s">
        <v>1467</v>
      </c>
      <c r="D943" s="182">
        <v>127.85</v>
      </c>
      <c r="E943" s="182">
        <v>91.37</v>
      </c>
    </row>
    <row r="944" spans="1:5" x14ac:dyDescent="0.25">
      <c r="A944" s="180">
        <v>105582</v>
      </c>
      <c r="B944" s="181" t="s">
        <v>34734</v>
      </c>
      <c r="C944" s="180" t="s">
        <v>1467</v>
      </c>
      <c r="D944" s="182">
        <v>121.79</v>
      </c>
      <c r="E944" s="182">
        <v>85.71</v>
      </c>
    </row>
    <row r="945" spans="1:5" x14ac:dyDescent="0.25">
      <c r="A945" s="180">
        <v>105638</v>
      </c>
      <c r="B945" s="181" t="s">
        <v>34735</v>
      </c>
      <c r="C945" s="180" t="s">
        <v>1467</v>
      </c>
      <c r="D945" s="182">
        <v>172.12</v>
      </c>
      <c r="E945" s="182">
        <v>117.95</v>
      </c>
    </row>
    <row r="946" spans="1:5" x14ac:dyDescent="0.25">
      <c r="A946" s="180">
        <v>105715</v>
      </c>
      <c r="B946" s="181" t="s">
        <v>34736</v>
      </c>
      <c r="C946" s="180" t="s">
        <v>1467</v>
      </c>
      <c r="D946" s="182">
        <v>166.57</v>
      </c>
      <c r="E946" s="182">
        <v>112.76</v>
      </c>
    </row>
    <row r="947" spans="1:5" x14ac:dyDescent="0.25">
      <c r="A947" s="180">
        <v>105717</v>
      </c>
      <c r="B947" s="181" t="s">
        <v>34737</v>
      </c>
      <c r="C947" s="180" t="s">
        <v>1467</v>
      </c>
      <c r="D947" s="182">
        <v>163.77000000000001</v>
      </c>
      <c r="E947" s="182">
        <v>110.16</v>
      </c>
    </row>
    <row r="948" spans="1:5" x14ac:dyDescent="0.25">
      <c r="A948" s="180">
        <v>105626</v>
      </c>
      <c r="B948" s="181" t="s">
        <v>34738</v>
      </c>
      <c r="C948" s="180" t="s">
        <v>1467</v>
      </c>
      <c r="D948" s="182">
        <v>121.6</v>
      </c>
      <c r="E948" s="182">
        <v>119.83</v>
      </c>
    </row>
    <row r="949" spans="1:5" x14ac:dyDescent="0.25">
      <c r="A949" s="180">
        <v>105629</v>
      </c>
      <c r="B949" s="181" t="s">
        <v>34739</v>
      </c>
      <c r="C949" s="180" t="s">
        <v>1467</v>
      </c>
      <c r="D949" s="182">
        <v>111.91</v>
      </c>
      <c r="E949" s="182">
        <v>110.74</v>
      </c>
    </row>
    <row r="950" spans="1:5" x14ac:dyDescent="0.25">
      <c r="A950" s="180">
        <v>105635</v>
      </c>
      <c r="B950" s="181" t="s">
        <v>34740</v>
      </c>
      <c r="C950" s="180" t="s">
        <v>1467</v>
      </c>
      <c r="D950" s="182">
        <v>110.6</v>
      </c>
      <c r="E950" s="182">
        <v>109.49</v>
      </c>
    </row>
    <row r="951" spans="1:5" x14ac:dyDescent="0.25">
      <c r="A951" s="180">
        <v>105605</v>
      </c>
      <c r="B951" s="181" t="s">
        <v>34741</v>
      </c>
      <c r="C951" s="180" t="s">
        <v>1467</v>
      </c>
      <c r="D951" s="182">
        <v>111.02</v>
      </c>
      <c r="E951" s="182">
        <v>109.42</v>
      </c>
    </row>
    <row r="952" spans="1:5" x14ac:dyDescent="0.25">
      <c r="A952" s="180">
        <v>105613</v>
      </c>
      <c r="B952" s="181" t="s">
        <v>34742</v>
      </c>
      <c r="C952" s="180" t="s">
        <v>1467</v>
      </c>
      <c r="D952" s="182">
        <v>107.42</v>
      </c>
      <c r="E952" s="182">
        <v>106.06</v>
      </c>
    </row>
    <row r="953" spans="1:5" x14ac:dyDescent="0.25">
      <c r="A953" s="180">
        <v>105621</v>
      </c>
      <c r="B953" s="181" t="s">
        <v>34743</v>
      </c>
      <c r="C953" s="180" t="s">
        <v>1467</v>
      </c>
      <c r="D953" s="182">
        <v>104.84</v>
      </c>
      <c r="E953" s="182">
        <v>103.66</v>
      </c>
    </row>
    <row r="954" spans="1:5" x14ac:dyDescent="0.25">
      <c r="A954" s="180">
        <v>105627</v>
      </c>
      <c r="B954" s="181" t="s">
        <v>34744</v>
      </c>
      <c r="C954" s="180" t="s">
        <v>1467</v>
      </c>
      <c r="D954" s="182">
        <v>150.03</v>
      </c>
      <c r="E954" s="182">
        <v>148.26</v>
      </c>
    </row>
    <row r="955" spans="1:5" x14ac:dyDescent="0.25">
      <c r="A955" s="180">
        <v>105630</v>
      </c>
      <c r="B955" s="181" t="s">
        <v>34745</v>
      </c>
      <c r="C955" s="180" t="s">
        <v>1467</v>
      </c>
      <c r="D955" s="182">
        <v>140.34</v>
      </c>
      <c r="E955" s="182">
        <v>139.16999999999999</v>
      </c>
    </row>
    <row r="956" spans="1:5" x14ac:dyDescent="0.25">
      <c r="A956" s="180">
        <v>105636</v>
      </c>
      <c r="B956" s="181" t="s">
        <v>34746</v>
      </c>
      <c r="C956" s="180" t="s">
        <v>1467</v>
      </c>
      <c r="D956" s="182">
        <v>139.03</v>
      </c>
      <c r="E956" s="182">
        <v>137.91999999999999</v>
      </c>
    </row>
    <row r="957" spans="1:5" x14ac:dyDescent="0.25">
      <c r="A957" s="180">
        <v>105606</v>
      </c>
      <c r="B957" s="181" t="s">
        <v>34747</v>
      </c>
      <c r="C957" s="180" t="s">
        <v>1467</v>
      </c>
      <c r="D957" s="182">
        <v>138.72</v>
      </c>
      <c r="E957" s="182">
        <v>137.12</v>
      </c>
    </row>
    <row r="958" spans="1:5" x14ac:dyDescent="0.25">
      <c r="A958" s="180">
        <v>105614</v>
      </c>
      <c r="B958" s="181" t="s">
        <v>34748</v>
      </c>
      <c r="C958" s="180" t="s">
        <v>1467</v>
      </c>
      <c r="D958" s="182">
        <v>135.12</v>
      </c>
      <c r="E958" s="182">
        <v>133.76</v>
      </c>
    </row>
    <row r="959" spans="1:5" x14ac:dyDescent="0.25">
      <c r="A959" s="180">
        <v>105622</v>
      </c>
      <c r="B959" s="181" t="s">
        <v>34749</v>
      </c>
      <c r="C959" s="180" t="s">
        <v>1467</v>
      </c>
      <c r="D959" s="182">
        <v>132.54</v>
      </c>
      <c r="E959" s="182">
        <v>131.36000000000001</v>
      </c>
    </row>
    <row r="960" spans="1:5" x14ac:dyDescent="0.25">
      <c r="A960" s="180">
        <v>105572</v>
      </c>
      <c r="B960" s="181" t="s">
        <v>34750</v>
      </c>
      <c r="C960" s="180" t="s">
        <v>1467</v>
      </c>
      <c r="D960" s="182">
        <v>63.2</v>
      </c>
      <c r="E960" s="182">
        <v>61.43</v>
      </c>
    </row>
    <row r="961" spans="1:5" x14ac:dyDescent="0.25">
      <c r="A961" s="180">
        <v>105574</v>
      </c>
      <c r="B961" s="181" t="s">
        <v>34751</v>
      </c>
      <c r="C961" s="180" t="s">
        <v>1467</v>
      </c>
      <c r="D961" s="182">
        <v>53.51</v>
      </c>
      <c r="E961" s="182">
        <v>52.34</v>
      </c>
    </row>
    <row r="962" spans="1:5" x14ac:dyDescent="0.25">
      <c r="A962" s="180">
        <v>105576</v>
      </c>
      <c r="B962" s="181" t="s">
        <v>34752</v>
      </c>
      <c r="C962" s="180" t="s">
        <v>1467</v>
      </c>
      <c r="D962" s="182">
        <v>52.2</v>
      </c>
      <c r="E962" s="182">
        <v>51.09</v>
      </c>
    </row>
    <row r="963" spans="1:5" x14ac:dyDescent="0.25">
      <c r="A963" s="180">
        <v>105603</v>
      </c>
      <c r="B963" s="181" t="s">
        <v>34753</v>
      </c>
      <c r="C963" s="180" t="s">
        <v>1467</v>
      </c>
      <c r="D963" s="182">
        <v>55.64</v>
      </c>
      <c r="E963" s="182">
        <v>54.03</v>
      </c>
    </row>
    <row r="964" spans="1:5" x14ac:dyDescent="0.25">
      <c r="A964" s="180">
        <v>105611</v>
      </c>
      <c r="B964" s="181" t="s">
        <v>34754</v>
      </c>
      <c r="C964" s="180" t="s">
        <v>1467</v>
      </c>
      <c r="D964" s="182">
        <v>52.04</v>
      </c>
      <c r="E964" s="182">
        <v>50.67</v>
      </c>
    </row>
    <row r="965" spans="1:5" x14ac:dyDescent="0.25">
      <c r="A965" s="180">
        <v>105619</v>
      </c>
      <c r="B965" s="181" t="s">
        <v>34755</v>
      </c>
      <c r="C965" s="180" t="s">
        <v>1467</v>
      </c>
      <c r="D965" s="182">
        <v>49.46</v>
      </c>
      <c r="E965" s="182">
        <v>48.27</v>
      </c>
    </row>
    <row r="966" spans="1:5" x14ac:dyDescent="0.25">
      <c r="A966" s="180">
        <v>105573</v>
      </c>
      <c r="B966" s="181" t="s">
        <v>34756</v>
      </c>
      <c r="C966" s="180" t="s">
        <v>1467</v>
      </c>
      <c r="D966" s="182">
        <v>92.8</v>
      </c>
      <c r="E966" s="182">
        <v>91.03</v>
      </c>
    </row>
    <row r="967" spans="1:5" x14ac:dyDescent="0.25">
      <c r="A967" s="180">
        <v>105628</v>
      </c>
      <c r="B967" s="181" t="s">
        <v>34757</v>
      </c>
      <c r="C967" s="180" t="s">
        <v>1467</v>
      </c>
      <c r="D967" s="182">
        <v>83.11</v>
      </c>
      <c r="E967" s="182">
        <v>81.94</v>
      </c>
    </row>
    <row r="968" spans="1:5" x14ac:dyDescent="0.25">
      <c r="A968" s="180">
        <v>105634</v>
      </c>
      <c r="B968" s="181" t="s">
        <v>34758</v>
      </c>
      <c r="C968" s="180" t="s">
        <v>1467</v>
      </c>
      <c r="D968" s="182">
        <v>81.8</v>
      </c>
      <c r="E968" s="182">
        <v>80.69</v>
      </c>
    </row>
    <row r="969" spans="1:5" x14ac:dyDescent="0.25">
      <c r="A969" s="180">
        <v>105604</v>
      </c>
      <c r="B969" s="181" t="s">
        <v>34759</v>
      </c>
      <c r="C969" s="180" t="s">
        <v>1467</v>
      </c>
      <c r="D969" s="182">
        <v>83.33</v>
      </c>
      <c r="E969" s="182">
        <v>81.72</v>
      </c>
    </row>
    <row r="970" spans="1:5" x14ac:dyDescent="0.25">
      <c r="A970" s="180">
        <v>105612</v>
      </c>
      <c r="B970" s="181" t="s">
        <v>34760</v>
      </c>
      <c r="C970" s="180" t="s">
        <v>1467</v>
      </c>
      <c r="D970" s="182">
        <v>79.73</v>
      </c>
      <c r="E970" s="182">
        <v>78.36</v>
      </c>
    </row>
    <row r="971" spans="1:5" x14ac:dyDescent="0.25">
      <c r="A971" s="180">
        <v>105620</v>
      </c>
      <c r="B971" s="181" t="s">
        <v>34761</v>
      </c>
      <c r="C971" s="180" t="s">
        <v>1467</v>
      </c>
      <c r="D971" s="182">
        <v>77.150000000000006</v>
      </c>
      <c r="E971" s="182">
        <v>75.959999999999994</v>
      </c>
    </row>
    <row r="972" spans="1:5" x14ac:dyDescent="0.25">
      <c r="A972" s="180">
        <v>105586</v>
      </c>
      <c r="B972" s="181" t="s">
        <v>34762</v>
      </c>
      <c r="C972" s="180" t="s">
        <v>1467</v>
      </c>
      <c r="D972" s="182">
        <v>171.32</v>
      </c>
      <c r="E972" s="182">
        <v>126.36</v>
      </c>
    </row>
    <row r="973" spans="1:5" x14ac:dyDescent="0.25">
      <c r="A973" s="180">
        <v>105587</v>
      </c>
      <c r="B973" s="181" t="s">
        <v>34763</v>
      </c>
      <c r="C973" s="180" t="s">
        <v>1467</v>
      </c>
      <c r="D973" s="182">
        <v>154.61000000000001</v>
      </c>
      <c r="E973" s="182">
        <v>110.74</v>
      </c>
    </row>
    <row r="974" spans="1:5" x14ac:dyDescent="0.25">
      <c r="A974" s="180">
        <v>105589</v>
      </c>
      <c r="B974" s="181" t="s">
        <v>34764</v>
      </c>
      <c r="C974" s="180" t="s">
        <v>1467</v>
      </c>
      <c r="D974" s="182">
        <v>153.13</v>
      </c>
      <c r="E974" s="182">
        <v>109.31</v>
      </c>
    </row>
    <row r="975" spans="1:5" x14ac:dyDescent="0.25">
      <c r="A975" s="180">
        <v>105584</v>
      </c>
      <c r="B975" s="181" t="s">
        <v>34765</v>
      </c>
      <c r="C975" s="180" t="s">
        <v>1467</v>
      </c>
      <c r="D975" s="182">
        <v>208.93</v>
      </c>
      <c r="E975" s="182">
        <v>143.66999999999999</v>
      </c>
    </row>
    <row r="976" spans="1:5" x14ac:dyDescent="0.25">
      <c r="A976" s="180">
        <v>105720</v>
      </c>
      <c r="B976" s="181" t="s">
        <v>34766</v>
      </c>
      <c r="C976" s="180" t="s">
        <v>1467</v>
      </c>
      <c r="D976" s="182">
        <v>200</v>
      </c>
      <c r="E976" s="182">
        <v>135.34</v>
      </c>
    </row>
    <row r="977" spans="1:5" x14ac:dyDescent="0.25">
      <c r="A977" s="180">
        <v>105722</v>
      </c>
      <c r="B977" s="181" t="s">
        <v>34767</v>
      </c>
      <c r="C977" s="180" t="s">
        <v>1467</v>
      </c>
      <c r="D977" s="182">
        <v>200.54</v>
      </c>
      <c r="E977" s="182">
        <v>135.85</v>
      </c>
    </row>
    <row r="978" spans="1:5" x14ac:dyDescent="0.25">
      <c r="A978" s="180">
        <v>105593</v>
      </c>
      <c r="B978" s="181" t="s">
        <v>34768</v>
      </c>
      <c r="C978" s="180" t="s">
        <v>1467</v>
      </c>
      <c r="D978" s="182">
        <v>153.81</v>
      </c>
      <c r="E978" s="182">
        <v>115.66</v>
      </c>
    </row>
    <row r="979" spans="1:5" x14ac:dyDescent="0.25">
      <c r="A979" s="180">
        <v>105594</v>
      </c>
      <c r="B979" s="181" t="s">
        <v>34769</v>
      </c>
      <c r="C979" s="180" t="s">
        <v>1467</v>
      </c>
      <c r="D979" s="182">
        <v>137.1</v>
      </c>
      <c r="E979" s="182">
        <v>100.04</v>
      </c>
    </row>
    <row r="980" spans="1:5" x14ac:dyDescent="0.25">
      <c r="A980" s="180">
        <v>105596</v>
      </c>
      <c r="B980" s="181" t="s">
        <v>34770</v>
      </c>
      <c r="C980" s="180" t="s">
        <v>1467</v>
      </c>
      <c r="D980" s="182">
        <v>135.62</v>
      </c>
      <c r="E980" s="182">
        <v>98.61</v>
      </c>
    </row>
    <row r="981" spans="1:5" x14ac:dyDescent="0.25">
      <c r="A981" s="180">
        <v>105591</v>
      </c>
      <c r="B981" s="181" t="s">
        <v>34771</v>
      </c>
      <c r="C981" s="180" t="s">
        <v>1467</v>
      </c>
      <c r="D981" s="182">
        <v>182.3</v>
      </c>
      <c r="E981" s="182">
        <v>127.41</v>
      </c>
    </row>
    <row r="982" spans="1:5" x14ac:dyDescent="0.25">
      <c r="A982" s="180">
        <v>105724</v>
      </c>
      <c r="B982" s="181" t="s">
        <v>34772</v>
      </c>
      <c r="C982" s="180" t="s">
        <v>1467</v>
      </c>
      <c r="D982" s="182">
        <v>173.37</v>
      </c>
      <c r="E982" s="182">
        <v>119.08</v>
      </c>
    </row>
    <row r="983" spans="1:5" x14ac:dyDescent="0.25">
      <c r="A983" s="180">
        <v>105726</v>
      </c>
      <c r="B983" s="181" t="s">
        <v>34773</v>
      </c>
      <c r="C983" s="180" t="s">
        <v>1467</v>
      </c>
      <c r="D983" s="182">
        <v>173.91</v>
      </c>
      <c r="E983" s="182">
        <v>119.59</v>
      </c>
    </row>
    <row r="984" spans="1:5" x14ac:dyDescent="0.25">
      <c r="A984" s="180">
        <v>105567</v>
      </c>
      <c r="B984" s="181" t="s">
        <v>34774</v>
      </c>
      <c r="C984" s="180" t="s">
        <v>1467</v>
      </c>
      <c r="D984" s="182">
        <v>17.559999999999999</v>
      </c>
      <c r="E984" s="182">
        <v>16.53</v>
      </c>
    </row>
    <row r="985" spans="1:5" x14ac:dyDescent="0.25">
      <c r="A985" s="180">
        <v>105568</v>
      </c>
      <c r="B985" s="181" t="s">
        <v>34775</v>
      </c>
      <c r="C985" s="180" t="s">
        <v>1467</v>
      </c>
      <c r="D985" s="182">
        <v>13.96</v>
      </c>
      <c r="E985" s="182">
        <v>13.18</v>
      </c>
    </row>
    <row r="986" spans="1:5" x14ac:dyDescent="0.25">
      <c r="A986" s="180">
        <v>105570</v>
      </c>
      <c r="B986" s="181" t="s">
        <v>34776</v>
      </c>
      <c r="C986" s="180" t="s">
        <v>1467</v>
      </c>
      <c r="D986" s="182">
        <v>11.54</v>
      </c>
      <c r="E986" s="182">
        <v>10.9</v>
      </c>
    </row>
    <row r="987" spans="1:5" x14ac:dyDescent="0.25">
      <c r="A987" s="180">
        <v>100575</v>
      </c>
      <c r="B987" s="181" t="s">
        <v>34777</v>
      </c>
      <c r="C987" s="180" t="s">
        <v>322</v>
      </c>
      <c r="D987" s="182">
        <v>0.67</v>
      </c>
      <c r="E987" s="182">
        <v>0.64</v>
      </c>
    </row>
    <row r="988" spans="1:5" x14ac:dyDescent="0.25">
      <c r="A988" s="180">
        <v>100577</v>
      </c>
      <c r="B988" s="181" t="s">
        <v>34778</v>
      </c>
      <c r="C988" s="180" t="s">
        <v>322</v>
      </c>
      <c r="D988" s="182">
        <v>1.69</v>
      </c>
      <c r="E988" s="182">
        <v>1.61</v>
      </c>
    </row>
    <row r="989" spans="1:5" x14ac:dyDescent="0.25">
      <c r="A989" s="180">
        <v>105598</v>
      </c>
      <c r="B989" s="181" t="s">
        <v>34779</v>
      </c>
      <c r="C989" s="180" t="s">
        <v>322</v>
      </c>
      <c r="D989" s="182">
        <v>2.29</v>
      </c>
      <c r="E989" s="182">
        <v>2.15</v>
      </c>
    </row>
    <row r="990" spans="1:5" x14ac:dyDescent="0.25">
      <c r="A990" s="180">
        <v>100576</v>
      </c>
      <c r="B990" s="181" t="s">
        <v>34780</v>
      </c>
      <c r="C990" s="180" t="s">
        <v>322</v>
      </c>
      <c r="D990" s="182">
        <v>3.41</v>
      </c>
      <c r="E990" s="182">
        <v>3.19</v>
      </c>
    </row>
    <row r="991" spans="1:5" x14ac:dyDescent="0.25">
      <c r="A991" s="180">
        <v>105597</v>
      </c>
      <c r="B991" s="181" t="s">
        <v>34781</v>
      </c>
      <c r="C991" s="180" t="s">
        <v>322</v>
      </c>
      <c r="D991" s="182">
        <v>4.6900000000000004</v>
      </c>
      <c r="E991" s="182">
        <v>4.3600000000000003</v>
      </c>
    </row>
    <row r="992" spans="1:5" x14ac:dyDescent="0.25">
      <c r="A992" s="180">
        <v>102730</v>
      </c>
      <c r="B992" s="181" t="s">
        <v>34782</v>
      </c>
      <c r="C992" s="180" t="s">
        <v>51</v>
      </c>
      <c r="D992" s="182">
        <v>12.98</v>
      </c>
      <c r="E992" s="182">
        <v>10.73</v>
      </c>
    </row>
    <row r="993" spans="1:5" x14ac:dyDescent="0.25">
      <c r="A993" s="180">
        <v>102731</v>
      </c>
      <c r="B993" s="181" t="s">
        <v>34783</v>
      </c>
      <c r="C993" s="180" t="s">
        <v>51</v>
      </c>
      <c r="D993" s="182">
        <v>10.75</v>
      </c>
      <c r="E993" s="182">
        <v>8.86</v>
      </c>
    </row>
    <row r="994" spans="1:5" x14ac:dyDescent="0.25">
      <c r="A994" s="180">
        <v>102732</v>
      </c>
      <c r="B994" s="181" t="s">
        <v>34784</v>
      </c>
      <c r="C994" s="180" t="s">
        <v>51</v>
      </c>
      <c r="D994" s="182">
        <v>9.8800000000000008</v>
      </c>
      <c r="E994" s="182">
        <v>8.06</v>
      </c>
    </row>
    <row r="995" spans="1:5" x14ac:dyDescent="0.25">
      <c r="A995" s="180">
        <v>102733</v>
      </c>
      <c r="B995" s="181" t="s">
        <v>34785</v>
      </c>
      <c r="C995" s="180" t="s">
        <v>51</v>
      </c>
      <c r="D995" s="182">
        <v>10.7</v>
      </c>
      <c r="E995" s="182">
        <v>8.65</v>
      </c>
    </row>
    <row r="996" spans="1:5" x14ac:dyDescent="0.25">
      <c r="A996" s="180">
        <v>102728</v>
      </c>
      <c r="B996" s="181" t="s">
        <v>34786</v>
      </c>
      <c r="C996" s="180" t="s">
        <v>51</v>
      </c>
      <c r="D996" s="182">
        <v>16.66</v>
      </c>
      <c r="E996" s="182">
        <v>14.05</v>
      </c>
    </row>
    <row r="997" spans="1:5" x14ac:dyDescent="0.25">
      <c r="A997" s="180">
        <v>102729</v>
      </c>
      <c r="B997" s="181" t="s">
        <v>34787</v>
      </c>
      <c r="C997" s="180" t="s">
        <v>51</v>
      </c>
      <c r="D997" s="182">
        <v>14.93</v>
      </c>
      <c r="E997" s="182">
        <v>12.44</v>
      </c>
    </row>
    <row r="998" spans="1:5" x14ac:dyDescent="0.25">
      <c r="A998" s="180">
        <v>102734</v>
      </c>
      <c r="B998" s="181" t="s">
        <v>34788</v>
      </c>
      <c r="C998" s="180" t="s">
        <v>51</v>
      </c>
      <c r="D998" s="182">
        <v>15.18</v>
      </c>
      <c r="E998" s="182">
        <v>12.74</v>
      </c>
    </row>
    <row r="999" spans="1:5" x14ac:dyDescent="0.25">
      <c r="A999" s="180">
        <v>102735</v>
      </c>
      <c r="B999" s="181" t="s">
        <v>34789</v>
      </c>
      <c r="C999" s="180" t="s">
        <v>51</v>
      </c>
      <c r="D999" s="182">
        <v>13.69</v>
      </c>
      <c r="E999" s="182">
        <v>11.33</v>
      </c>
    </row>
    <row r="1000" spans="1:5" x14ac:dyDescent="0.25">
      <c r="A1000" s="180">
        <v>102765</v>
      </c>
      <c r="B1000" s="181" t="s">
        <v>34790</v>
      </c>
      <c r="C1000" s="180" t="s">
        <v>115</v>
      </c>
      <c r="D1000" s="182">
        <v>18397.2</v>
      </c>
      <c r="E1000" s="182">
        <v>15805.92</v>
      </c>
    </row>
    <row r="1001" spans="1:5" x14ac:dyDescent="0.25">
      <c r="A1001" s="180">
        <v>102795</v>
      </c>
      <c r="B1001" s="181" t="s">
        <v>34791</v>
      </c>
      <c r="C1001" s="180" t="s">
        <v>115</v>
      </c>
      <c r="D1001" s="182">
        <v>36639.67</v>
      </c>
      <c r="E1001" s="182">
        <v>32803.550000000003</v>
      </c>
    </row>
    <row r="1002" spans="1:5" x14ac:dyDescent="0.25">
      <c r="A1002" s="180">
        <v>102766</v>
      </c>
      <c r="B1002" s="181" t="s">
        <v>34792</v>
      </c>
      <c r="C1002" s="180" t="s">
        <v>115</v>
      </c>
      <c r="D1002" s="182">
        <v>27511.01</v>
      </c>
      <c r="E1002" s="182">
        <v>23534.09</v>
      </c>
    </row>
    <row r="1003" spans="1:5" x14ac:dyDescent="0.25">
      <c r="A1003" s="180">
        <v>102796</v>
      </c>
      <c r="B1003" s="181" t="s">
        <v>34793</v>
      </c>
      <c r="C1003" s="180" t="s">
        <v>115</v>
      </c>
      <c r="D1003" s="182">
        <v>58748.959999999999</v>
      </c>
      <c r="E1003" s="182">
        <v>52549.26</v>
      </c>
    </row>
    <row r="1004" spans="1:5" x14ac:dyDescent="0.25">
      <c r="A1004" s="180">
        <v>102767</v>
      </c>
      <c r="B1004" s="181" t="s">
        <v>34794</v>
      </c>
      <c r="C1004" s="180" t="s">
        <v>115</v>
      </c>
      <c r="D1004" s="182">
        <v>38303.65</v>
      </c>
      <c r="E1004" s="182">
        <v>32694.76</v>
      </c>
    </row>
    <row r="1005" spans="1:5" x14ac:dyDescent="0.25">
      <c r="A1005" s="180">
        <v>102797</v>
      </c>
      <c r="B1005" s="181" t="s">
        <v>34795</v>
      </c>
      <c r="C1005" s="180" t="s">
        <v>115</v>
      </c>
      <c r="D1005" s="182">
        <v>83088.09</v>
      </c>
      <c r="E1005" s="182">
        <v>74360.67</v>
      </c>
    </row>
    <row r="1006" spans="1:5" x14ac:dyDescent="0.25">
      <c r="A1006" s="180">
        <v>102768</v>
      </c>
      <c r="B1006" s="181" t="s">
        <v>34796</v>
      </c>
      <c r="C1006" s="180" t="s">
        <v>115</v>
      </c>
      <c r="D1006" s="182">
        <v>53130.879999999997</v>
      </c>
      <c r="E1006" s="182">
        <v>45176.66</v>
      </c>
    </row>
    <row r="1007" spans="1:5" x14ac:dyDescent="0.25">
      <c r="A1007" s="180">
        <v>102798</v>
      </c>
      <c r="B1007" s="181" t="s">
        <v>34797</v>
      </c>
      <c r="C1007" s="180" t="s">
        <v>115</v>
      </c>
      <c r="D1007" s="182">
        <v>101568.46</v>
      </c>
      <c r="E1007" s="182">
        <v>90799.88</v>
      </c>
    </row>
    <row r="1008" spans="1:5" x14ac:dyDescent="0.25">
      <c r="A1008" s="180">
        <v>102744</v>
      </c>
      <c r="B1008" s="181" t="s">
        <v>34798</v>
      </c>
      <c r="C1008" s="180" t="s">
        <v>115</v>
      </c>
      <c r="D1008" s="182">
        <v>7660.58</v>
      </c>
      <c r="E1008" s="182">
        <v>6538.57</v>
      </c>
    </row>
    <row r="1009" spans="1:5" x14ac:dyDescent="0.25">
      <c r="A1009" s="180">
        <v>102755</v>
      </c>
      <c r="B1009" s="181" t="s">
        <v>34799</v>
      </c>
      <c r="C1009" s="180" t="s">
        <v>115</v>
      </c>
      <c r="D1009" s="182">
        <v>11797.18</v>
      </c>
      <c r="E1009" s="182">
        <v>10023.09</v>
      </c>
    </row>
    <row r="1010" spans="1:5" x14ac:dyDescent="0.25">
      <c r="A1010" s="180">
        <v>102782</v>
      </c>
      <c r="B1010" s="181" t="s">
        <v>34800</v>
      </c>
      <c r="C1010" s="180" t="s">
        <v>115</v>
      </c>
      <c r="D1010" s="182">
        <v>17902.52</v>
      </c>
      <c r="E1010" s="182">
        <v>16024.07</v>
      </c>
    </row>
    <row r="1011" spans="1:5" x14ac:dyDescent="0.25">
      <c r="A1011" s="180">
        <v>102745</v>
      </c>
      <c r="B1011" s="181" t="s">
        <v>34801</v>
      </c>
      <c r="C1011" s="180" t="s">
        <v>115</v>
      </c>
      <c r="D1011" s="182">
        <v>10738.57</v>
      </c>
      <c r="E1011" s="182">
        <v>9150.2099999999991</v>
      </c>
    </row>
    <row r="1012" spans="1:5" x14ac:dyDescent="0.25">
      <c r="A1012" s="180">
        <v>102756</v>
      </c>
      <c r="B1012" s="181" t="s">
        <v>34802</v>
      </c>
      <c r="C1012" s="180" t="s">
        <v>115</v>
      </c>
      <c r="D1012" s="182">
        <v>17463.93</v>
      </c>
      <c r="E1012" s="182">
        <v>14806.68</v>
      </c>
    </row>
    <row r="1013" spans="1:5" x14ac:dyDescent="0.25">
      <c r="A1013" s="180">
        <v>102783</v>
      </c>
      <c r="B1013" s="181" t="s">
        <v>34803</v>
      </c>
      <c r="C1013" s="180" t="s">
        <v>115</v>
      </c>
      <c r="D1013" s="182">
        <v>23767.22</v>
      </c>
      <c r="E1013" s="182">
        <v>21236.35</v>
      </c>
    </row>
    <row r="1014" spans="1:5" x14ac:dyDescent="0.25">
      <c r="A1014" s="180">
        <v>102746</v>
      </c>
      <c r="B1014" s="181" t="s">
        <v>34804</v>
      </c>
      <c r="C1014" s="180" t="s">
        <v>115</v>
      </c>
      <c r="D1014" s="182">
        <v>18567.87</v>
      </c>
      <c r="E1014" s="182">
        <v>15793.03</v>
      </c>
    </row>
    <row r="1015" spans="1:5" x14ac:dyDescent="0.25">
      <c r="A1015" s="180">
        <v>102757</v>
      </c>
      <c r="B1015" s="181" t="s">
        <v>34805</v>
      </c>
      <c r="C1015" s="180" t="s">
        <v>115</v>
      </c>
      <c r="D1015" s="182">
        <v>32399.18</v>
      </c>
      <c r="E1015" s="182">
        <v>27413.43</v>
      </c>
    </row>
    <row r="1016" spans="1:5" x14ac:dyDescent="0.25">
      <c r="A1016" s="180">
        <v>102784</v>
      </c>
      <c r="B1016" s="181" t="s">
        <v>34806</v>
      </c>
      <c r="C1016" s="180" t="s">
        <v>115</v>
      </c>
      <c r="D1016" s="182">
        <v>35978.25</v>
      </c>
      <c r="E1016" s="182">
        <v>32180.1</v>
      </c>
    </row>
    <row r="1017" spans="1:5" x14ac:dyDescent="0.25">
      <c r="A1017" s="180">
        <v>102779</v>
      </c>
      <c r="B1017" s="181" t="s">
        <v>34807</v>
      </c>
      <c r="C1017" s="180" t="s">
        <v>115</v>
      </c>
      <c r="D1017" s="182">
        <v>9504.18</v>
      </c>
      <c r="E1017" s="182">
        <v>8531.4599999999991</v>
      </c>
    </row>
    <row r="1018" spans="1:5" x14ac:dyDescent="0.25">
      <c r="A1018" s="180">
        <v>102780</v>
      </c>
      <c r="B1018" s="181" t="s">
        <v>34808</v>
      </c>
      <c r="C1018" s="180" t="s">
        <v>115</v>
      </c>
      <c r="D1018" s="182">
        <v>10935.84</v>
      </c>
      <c r="E1018" s="182">
        <v>9820.77</v>
      </c>
    </row>
    <row r="1019" spans="1:5" x14ac:dyDescent="0.25">
      <c r="A1019" s="180">
        <v>102743</v>
      </c>
      <c r="B1019" s="181" t="s">
        <v>34809</v>
      </c>
      <c r="C1019" s="180" t="s">
        <v>115</v>
      </c>
      <c r="D1019" s="182">
        <v>5128.76</v>
      </c>
      <c r="E1019" s="182">
        <v>4385.43</v>
      </c>
    </row>
    <row r="1020" spans="1:5" x14ac:dyDescent="0.25">
      <c r="A1020" s="180">
        <v>102781</v>
      </c>
      <c r="B1020" s="181" t="s">
        <v>34810</v>
      </c>
      <c r="C1020" s="180" t="s">
        <v>115</v>
      </c>
      <c r="D1020" s="182">
        <v>16214.07</v>
      </c>
      <c r="E1020" s="182">
        <v>14511.81</v>
      </c>
    </row>
    <row r="1021" spans="1:5" x14ac:dyDescent="0.25">
      <c r="A1021" s="180">
        <v>102761</v>
      </c>
      <c r="B1021" s="181" t="s">
        <v>34811</v>
      </c>
      <c r="C1021" s="180" t="s">
        <v>115</v>
      </c>
      <c r="D1021" s="182">
        <v>14750.04</v>
      </c>
      <c r="E1021" s="182">
        <v>12667.36</v>
      </c>
    </row>
    <row r="1022" spans="1:5" x14ac:dyDescent="0.25">
      <c r="A1022" s="180">
        <v>102791</v>
      </c>
      <c r="B1022" s="181" t="s">
        <v>34812</v>
      </c>
      <c r="C1022" s="180" t="s">
        <v>115</v>
      </c>
      <c r="D1022" s="182">
        <v>34340.800000000003</v>
      </c>
      <c r="E1022" s="182">
        <v>30710.33</v>
      </c>
    </row>
    <row r="1023" spans="1:5" x14ac:dyDescent="0.25">
      <c r="A1023" s="180">
        <v>102762</v>
      </c>
      <c r="B1023" s="181" t="s">
        <v>34813</v>
      </c>
      <c r="C1023" s="180" t="s">
        <v>115</v>
      </c>
      <c r="D1023" s="182">
        <v>22614.720000000001</v>
      </c>
      <c r="E1023" s="182">
        <v>19343.93</v>
      </c>
    </row>
    <row r="1024" spans="1:5" x14ac:dyDescent="0.25">
      <c r="A1024" s="180">
        <v>102792</v>
      </c>
      <c r="B1024" s="181" t="s">
        <v>34814</v>
      </c>
      <c r="C1024" s="180" t="s">
        <v>115</v>
      </c>
      <c r="D1024" s="182">
        <v>55574.25</v>
      </c>
      <c r="E1024" s="182">
        <v>49663.35</v>
      </c>
    </row>
    <row r="1025" spans="1:5" x14ac:dyDescent="0.25">
      <c r="A1025" s="180">
        <v>102763</v>
      </c>
      <c r="B1025" s="181" t="s">
        <v>34815</v>
      </c>
      <c r="C1025" s="180" t="s">
        <v>115</v>
      </c>
      <c r="D1025" s="182">
        <v>31320.880000000001</v>
      </c>
      <c r="E1025" s="182">
        <v>26739.77</v>
      </c>
    </row>
    <row r="1026" spans="1:5" x14ac:dyDescent="0.25">
      <c r="A1026" s="180">
        <v>102793</v>
      </c>
      <c r="B1026" s="181" t="s">
        <v>34816</v>
      </c>
      <c r="C1026" s="180" t="s">
        <v>115</v>
      </c>
      <c r="D1026" s="182">
        <v>74361.11</v>
      </c>
      <c r="E1026" s="182">
        <v>66465.91</v>
      </c>
    </row>
    <row r="1027" spans="1:5" x14ac:dyDescent="0.25">
      <c r="A1027" s="180">
        <v>102764</v>
      </c>
      <c r="B1027" s="181" t="s">
        <v>34817</v>
      </c>
      <c r="C1027" s="180" t="s">
        <v>115</v>
      </c>
      <c r="D1027" s="182">
        <v>43855.23</v>
      </c>
      <c r="E1027" s="182">
        <v>37297.519999999997</v>
      </c>
    </row>
    <row r="1028" spans="1:5" x14ac:dyDescent="0.25">
      <c r="A1028" s="180">
        <v>102794</v>
      </c>
      <c r="B1028" s="181" t="s">
        <v>34818</v>
      </c>
      <c r="C1028" s="180" t="s">
        <v>115</v>
      </c>
      <c r="D1028" s="182">
        <v>106340.72</v>
      </c>
      <c r="E1028" s="182">
        <v>94903.05</v>
      </c>
    </row>
    <row r="1029" spans="1:5" x14ac:dyDescent="0.25">
      <c r="A1029" s="180">
        <v>102740</v>
      </c>
      <c r="B1029" s="181" t="s">
        <v>34819</v>
      </c>
      <c r="C1029" s="180" t="s">
        <v>115</v>
      </c>
      <c r="D1029" s="182">
        <v>6319.43</v>
      </c>
      <c r="E1029" s="182">
        <v>5393.87</v>
      </c>
    </row>
    <row r="1030" spans="1:5" x14ac:dyDescent="0.25">
      <c r="A1030" s="180">
        <v>102752</v>
      </c>
      <c r="B1030" s="181" t="s">
        <v>34820</v>
      </c>
      <c r="C1030" s="180" t="s">
        <v>115</v>
      </c>
      <c r="D1030" s="182">
        <v>8458.6299999999992</v>
      </c>
      <c r="E1030" s="182">
        <v>7195.57</v>
      </c>
    </row>
    <row r="1031" spans="1:5" x14ac:dyDescent="0.25">
      <c r="A1031" s="180">
        <v>102776</v>
      </c>
      <c r="B1031" s="181" t="s">
        <v>34821</v>
      </c>
      <c r="C1031" s="180" t="s">
        <v>115</v>
      </c>
      <c r="D1031" s="182">
        <v>14195.94</v>
      </c>
      <c r="E1031" s="182">
        <v>12701.28</v>
      </c>
    </row>
    <row r="1032" spans="1:5" x14ac:dyDescent="0.25">
      <c r="A1032" s="180">
        <v>102741</v>
      </c>
      <c r="B1032" s="181" t="s">
        <v>34822</v>
      </c>
      <c r="C1032" s="180" t="s">
        <v>115</v>
      </c>
      <c r="D1032" s="182">
        <v>8847.9500000000007</v>
      </c>
      <c r="E1032" s="182">
        <v>7539.7</v>
      </c>
    </row>
    <row r="1033" spans="1:5" x14ac:dyDescent="0.25">
      <c r="A1033" s="180">
        <v>102753</v>
      </c>
      <c r="B1033" s="181" t="s">
        <v>34823</v>
      </c>
      <c r="C1033" s="180" t="s">
        <v>115</v>
      </c>
      <c r="D1033" s="182">
        <v>12482.85</v>
      </c>
      <c r="E1033" s="182">
        <v>10596.78</v>
      </c>
    </row>
    <row r="1034" spans="1:5" x14ac:dyDescent="0.25">
      <c r="A1034" s="180">
        <v>102777</v>
      </c>
      <c r="B1034" s="181" t="s">
        <v>34824</v>
      </c>
      <c r="C1034" s="180" t="s">
        <v>115</v>
      </c>
      <c r="D1034" s="182">
        <v>21492.3</v>
      </c>
      <c r="E1034" s="182">
        <v>19202.86</v>
      </c>
    </row>
    <row r="1035" spans="1:5" x14ac:dyDescent="0.25">
      <c r="A1035" s="180">
        <v>102742</v>
      </c>
      <c r="B1035" s="181" t="s">
        <v>34825</v>
      </c>
      <c r="C1035" s="180" t="s">
        <v>115</v>
      </c>
      <c r="D1035" s="182">
        <v>15282.96</v>
      </c>
      <c r="E1035" s="182">
        <v>13000.91</v>
      </c>
    </row>
    <row r="1036" spans="1:5" x14ac:dyDescent="0.25">
      <c r="A1036" s="180">
        <v>102754</v>
      </c>
      <c r="B1036" s="181" t="s">
        <v>34826</v>
      </c>
      <c r="C1036" s="180" t="s">
        <v>115</v>
      </c>
      <c r="D1036" s="182">
        <v>23665.9</v>
      </c>
      <c r="E1036" s="182">
        <v>20048.68</v>
      </c>
    </row>
    <row r="1037" spans="1:5" x14ac:dyDescent="0.25">
      <c r="A1037" s="180">
        <v>102778</v>
      </c>
      <c r="B1037" s="181" t="s">
        <v>34827</v>
      </c>
      <c r="C1037" s="180" t="s">
        <v>115</v>
      </c>
      <c r="D1037" s="182">
        <v>31149.599999999999</v>
      </c>
      <c r="E1037" s="182">
        <v>27854.35</v>
      </c>
    </row>
    <row r="1038" spans="1:5" x14ac:dyDescent="0.25">
      <c r="A1038" s="180">
        <v>102737</v>
      </c>
      <c r="B1038" s="181" t="s">
        <v>34828</v>
      </c>
      <c r="C1038" s="180" t="s">
        <v>115</v>
      </c>
      <c r="D1038" s="182">
        <v>1242.5</v>
      </c>
      <c r="E1038" s="182">
        <v>1067.9100000000001</v>
      </c>
    </row>
    <row r="1039" spans="1:5" x14ac:dyDescent="0.25">
      <c r="A1039" s="180">
        <v>102773</v>
      </c>
      <c r="B1039" s="181" t="s">
        <v>34829</v>
      </c>
      <c r="C1039" s="180" t="s">
        <v>115</v>
      </c>
      <c r="D1039" s="182">
        <v>9504.18</v>
      </c>
      <c r="E1039" s="182">
        <v>8531.4599999999991</v>
      </c>
    </row>
    <row r="1040" spans="1:5" x14ac:dyDescent="0.25">
      <c r="A1040" s="180">
        <v>102738</v>
      </c>
      <c r="B1040" s="181" t="s">
        <v>34830</v>
      </c>
      <c r="C1040" s="180" t="s">
        <v>115</v>
      </c>
      <c r="D1040" s="182">
        <v>2532.14</v>
      </c>
      <c r="E1040" s="182">
        <v>2168.92</v>
      </c>
    </row>
    <row r="1041" spans="1:5" x14ac:dyDescent="0.25">
      <c r="A1041" s="180">
        <v>102750</v>
      </c>
      <c r="B1041" s="181" t="s">
        <v>34831</v>
      </c>
      <c r="C1041" s="180" t="s">
        <v>115</v>
      </c>
      <c r="D1041" s="182">
        <v>3082.05</v>
      </c>
      <c r="E1041" s="182">
        <v>2636.68</v>
      </c>
    </row>
    <row r="1042" spans="1:5" x14ac:dyDescent="0.25">
      <c r="A1042" s="180">
        <v>102774</v>
      </c>
      <c r="B1042" s="181" t="s">
        <v>34832</v>
      </c>
      <c r="C1042" s="180" t="s">
        <v>115</v>
      </c>
      <c r="D1042" s="182">
        <v>9504.18</v>
      </c>
      <c r="E1042" s="182">
        <v>8531.4599999999991</v>
      </c>
    </row>
    <row r="1043" spans="1:5" x14ac:dyDescent="0.25">
      <c r="A1043" s="180">
        <v>102739</v>
      </c>
      <c r="B1043" s="181" t="s">
        <v>34833</v>
      </c>
      <c r="C1043" s="180" t="s">
        <v>115</v>
      </c>
      <c r="D1043" s="182">
        <v>4227.5600000000004</v>
      </c>
      <c r="E1043" s="182">
        <v>3614.68</v>
      </c>
    </row>
    <row r="1044" spans="1:5" x14ac:dyDescent="0.25">
      <c r="A1044" s="180">
        <v>102751</v>
      </c>
      <c r="B1044" s="181" t="s">
        <v>34834</v>
      </c>
      <c r="C1044" s="180" t="s">
        <v>115</v>
      </c>
      <c r="D1044" s="182">
        <v>5328.39</v>
      </c>
      <c r="E1044" s="182">
        <v>4543.6499999999996</v>
      </c>
    </row>
    <row r="1045" spans="1:5" x14ac:dyDescent="0.25">
      <c r="A1045" s="180">
        <v>102775</v>
      </c>
      <c r="B1045" s="181" t="s">
        <v>34835</v>
      </c>
      <c r="C1045" s="180" t="s">
        <v>115</v>
      </c>
      <c r="D1045" s="182">
        <v>14195.94</v>
      </c>
      <c r="E1045" s="182">
        <v>12701.28</v>
      </c>
    </row>
    <row r="1046" spans="1:5" x14ac:dyDescent="0.25">
      <c r="A1046" s="180">
        <v>102769</v>
      </c>
      <c r="B1046" s="181" t="s">
        <v>34836</v>
      </c>
      <c r="C1046" s="180" t="s">
        <v>115</v>
      </c>
      <c r="D1046" s="182">
        <v>21278.26</v>
      </c>
      <c r="E1046" s="182">
        <v>18261.18</v>
      </c>
    </row>
    <row r="1047" spans="1:5" x14ac:dyDescent="0.25">
      <c r="A1047" s="180">
        <v>102799</v>
      </c>
      <c r="B1047" s="181" t="s">
        <v>34837</v>
      </c>
      <c r="C1047" s="180" t="s">
        <v>115</v>
      </c>
      <c r="D1047" s="182">
        <v>37421.629999999997</v>
      </c>
      <c r="E1047" s="182">
        <v>33498.519999999997</v>
      </c>
    </row>
    <row r="1048" spans="1:5" x14ac:dyDescent="0.25">
      <c r="A1048" s="180">
        <v>102770</v>
      </c>
      <c r="B1048" s="181" t="s">
        <v>34838</v>
      </c>
      <c r="C1048" s="180" t="s">
        <v>115</v>
      </c>
      <c r="D1048" s="182">
        <v>32460.51</v>
      </c>
      <c r="E1048" s="182">
        <v>27767.32</v>
      </c>
    </row>
    <row r="1049" spans="1:5" x14ac:dyDescent="0.25">
      <c r="A1049" s="180">
        <v>102800</v>
      </c>
      <c r="B1049" s="181" t="s">
        <v>34839</v>
      </c>
      <c r="C1049" s="180" t="s">
        <v>115</v>
      </c>
      <c r="D1049" s="182">
        <v>64506.25</v>
      </c>
      <c r="E1049" s="182">
        <v>57731.1</v>
      </c>
    </row>
    <row r="1050" spans="1:5" x14ac:dyDescent="0.25">
      <c r="A1050" s="180">
        <v>102771</v>
      </c>
      <c r="B1050" s="181" t="s">
        <v>34840</v>
      </c>
      <c r="C1050" s="180" t="s">
        <v>115</v>
      </c>
      <c r="D1050" s="182">
        <v>45176.46</v>
      </c>
      <c r="E1050" s="182">
        <v>38560.58</v>
      </c>
    </row>
    <row r="1051" spans="1:5" x14ac:dyDescent="0.25">
      <c r="A1051" s="180">
        <v>102801</v>
      </c>
      <c r="B1051" s="181" t="s">
        <v>34841</v>
      </c>
      <c r="C1051" s="180" t="s">
        <v>115</v>
      </c>
      <c r="D1051" s="182">
        <v>90029.78</v>
      </c>
      <c r="E1051" s="182">
        <v>80608.12</v>
      </c>
    </row>
    <row r="1052" spans="1:5" x14ac:dyDescent="0.25">
      <c r="A1052" s="180">
        <v>102772</v>
      </c>
      <c r="B1052" s="181" t="s">
        <v>34842</v>
      </c>
      <c r="C1052" s="180" t="s">
        <v>115</v>
      </c>
      <c r="D1052" s="182">
        <v>63004.31</v>
      </c>
      <c r="E1052" s="182">
        <v>53548.73</v>
      </c>
    </row>
    <row r="1053" spans="1:5" x14ac:dyDescent="0.25">
      <c r="A1053" s="180">
        <v>102802</v>
      </c>
      <c r="B1053" s="181" t="s">
        <v>34843</v>
      </c>
      <c r="C1053" s="180" t="s">
        <v>115</v>
      </c>
      <c r="D1053" s="182">
        <v>107887.23</v>
      </c>
      <c r="E1053" s="182">
        <v>96547.09</v>
      </c>
    </row>
    <row r="1054" spans="1:5" x14ac:dyDescent="0.25">
      <c r="A1054" s="180">
        <v>102747</v>
      </c>
      <c r="B1054" s="181" t="s">
        <v>34844</v>
      </c>
      <c r="C1054" s="180" t="s">
        <v>115</v>
      </c>
      <c r="D1054" s="182">
        <v>9505.86</v>
      </c>
      <c r="E1054" s="182">
        <v>8108.04</v>
      </c>
    </row>
    <row r="1055" spans="1:5" x14ac:dyDescent="0.25">
      <c r="A1055" s="180">
        <v>102758</v>
      </c>
      <c r="B1055" s="181" t="s">
        <v>34845</v>
      </c>
      <c r="C1055" s="180" t="s">
        <v>115</v>
      </c>
      <c r="D1055" s="182">
        <v>15151.62</v>
      </c>
      <c r="E1055" s="182">
        <v>12864.31</v>
      </c>
    </row>
    <row r="1056" spans="1:5" x14ac:dyDescent="0.25">
      <c r="A1056" s="180">
        <v>102788</v>
      </c>
      <c r="B1056" s="181" t="s">
        <v>34846</v>
      </c>
      <c r="C1056" s="180" t="s">
        <v>115</v>
      </c>
      <c r="D1056" s="182">
        <v>19529.150000000001</v>
      </c>
      <c r="E1056" s="182">
        <v>17480.400000000001</v>
      </c>
    </row>
    <row r="1057" spans="1:5" x14ac:dyDescent="0.25">
      <c r="A1057" s="180">
        <v>102748</v>
      </c>
      <c r="B1057" s="181" t="s">
        <v>34847</v>
      </c>
      <c r="C1057" s="180" t="s">
        <v>115</v>
      </c>
      <c r="D1057" s="182">
        <v>13268.65</v>
      </c>
      <c r="E1057" s="182">
        <v>11299.29</v>
      </c>
    </row>
    <row r="1058" spans="1:5" x14ac:dyDescent="0.25">
      <c r="A1058" s="180">
        <v>102759</v>
      </c>
      <c r="B1058" s="181" t="s">
        <v>34848</v>
      </c>
      <c r="C1058" s="180" t="s">
        <v>115</v>
      </c>
      <c r="D1058" s="182">
        <v>22469.14</v>
      </c>
      <c r="E1058" s="182">
        <v>19037.29</v>
      </c>
    </row>
    <row r="1059" spans="1:5" x14ac:dyDescent="0.25">
      <c r="A1059" s="180">
        <v>102789</v>
      </c>
      <c r="B1059" s="181" t="s">
        <v>34849</v>
      </c>
      <c r="C1059" s="180" t="s">
        <v>115</v>
      </c>
      <c r="D1059" s="182">
        <v>25671.25</v>
      </c>
      <c r="E1059" s="182">
        <v>22934.27</v>
      </c>
    </row>
    <row r="1060" spans="1:5" x14ac:dyDescent="0.25">
      <c r="A1060" s="180">
        <v>102749</v>
      </c>
      <c r="B1060" s="181" t="s">
        <v>34850</v>
      </c>
      <c r="C1060" s="180" t="s">
        <v>115</v>
      </c>
      <c r="D1060" s="182">
        <v>22723.25</v>
      </c>
      <c r="E1060" s="182">
        <v>19316.13</v>
      </c>
    </row>
    <row r="1061" spans="1:5" x14ac:dyDescent="0.25">
      <c r="A1061" s="180">
        <v>102760</v>
      </c>
      <c r="B1061" s="181" t="s">
        <v>34851</v>
      </c>
      <c r="C1061" s="180" t="s">
        <v>115</v>
      </c>
      <c r="D1061" s="182">
        <v>41301.360000000001</v>
      </c>
      <c r="E1061" s="182">
        <v>34922.85</v>
      </c>
    </row>
    <row r="1062" spans="1:5" x14ac:dyDescent="0.25">
      <c r="A1062" s="180">
        <v>102790</v>
      </c>
      <c r="B1062" s="181" t="s">
        <v>34852</v>
      </c>
      <c r="C1062" s="180" t="s">
        <v>115</v>
      </c>
      <c r="D1062" s="182">
        <v>41837.15</v>
      </c>
      <c r="E1062" s="182">
        <v>37437.97</v>
      </c>
    </row>
    <row r="1063" spans="1:5" x14ac:dyDescent="0.25">
      <c r="A1063" s="180">
        <v>102785</v>
      </c>
      <c r="B1063" s="181" t="s">
        <v>34853</v>
      </c>
      <c r="C1063" s="180" t="s">
        <v>115</v>
      </c>
      <c r="D1063" s="182">
        <v>10935.84</v>
      </c>
      <c r="E1063" s="182">
        <v>9820.77</v>
      </c>
    </row>
    <row r="1064" spans="1:5" x14ac:dyDescent="0.25">
      <c r="A1064" s="180">
        <v>102786</v>
      </c>
      <c r="B1064" s="181" t="s">
        <v>34854</v>
      </c>
      <c r="C1064" s="180" t="s">
        <v>115</v>
      </c>
      <c r="D1064" s="182">
        <v>12037.82</v>
      </c>
      <c r="E1064" s="182">
        <v>10811.8</v>
      </c>
    </row>
    <row r="1065" spans="1:5" x14ac:dyDescent="0.25">
      <c r="A1065" s="180">
        <v>102787</v>
      </c>
      <c r="B1065" s="181" t="s">
        <v>34855</v>
      </c>
      <c r="C1065" s="180" t="s">
        <v>115</v>
      </c>
      <c r="D1065" s="182">
        <v>17902.52</v>
      </c>
      <c r="E1065" s="182">
        <v>16024.07</v>
      </c>
    </row>
    <row r="1066" spans="1:5" x14ac:dyDescent="0.25">
      <c r="A1066" s="180">
        <v>102736</v>
      </c>
      <c r="B1066" s="181" t="s">
        <v>34856</v>
      </c>
      <c r="C1066" s="180" t="s">
        <v>1467</v>
      </c>
      <c r="D1066" s="182">
        <v>705.74</v>
      </c>
      <c r="E1066" s="182">
        <v>588.27</v>
      </c>
    </row>
    <row r="1067" spans="1:5" x14ac:dyDescent="0.25">
      <c r="A1067" s="180">
        <v>102727</v>
      </c>
      <c r="B1067" s="181" t="s">
        <v>34857</v>
      </c>
      <c r="C1067" s="180" t="s">
        <v>322</v>
      </c>
      <c r="D1067" s="182">
        <v>119</v>
      </c>
      <c r="E1067" s="182">
        <v>106.77</v>
      </c>
    </row>
    <row r="1068" spans="1:5" x14ac:dyDescent="0.25">
      <c r="A1068" s="180">
        <v>102111</v>
      </c>
      <c r="B1068" s="181" t="s">
        <v>57748</v>
      </c>
      <c r="C1068" s="180" t="s">
        <v>115</v>
      </c>
      <c r="D1068" s="182">
        <v>1025.78</v>
      </c>
      <c r="E1068" s="182">
        <v>994.41</v>
      </c>
    </row>
    <row r="1069" spans="1:5" x14ac:dyDescent="0.25">
      <c r="A1069" s="180">
        <v>102113</v>
      </c>
      <c r="B1069" s="181" t="s">
        <v>57749</v>
      </c>
      <c r="C1069" s="180" t="s">
        <v>115</v>
      </c>
      <c r="D1069" s="182">
        <v>1544.37</v>
      </c>
      <c r="E1069" s="182">
        <v>1485.64</v>
      </c>
    </row>
    <row r="1070" spans="1:5" x14ac:dyDescent="0.25">
      <c r="A1070" s="180">
        <v>102116</v>
      </c>
      <c r="B1070" s="181" t="s">
        <v>57750</v>
      </c>
      <c r="C1070" s="180" t="s">
        <v>115</v>
      </c>
      <c r="D1070" s="182">
        <v>1641.15</v>
      </c>
      <c r="E1070" s="182">
        <v>1577.69</v>
      </c>
    </row>
    <row r="1071" spans="1:5" x14ac:dyDescent="0.25">
      <c r="A1071" s="180">
        <v>102132</v>
      </c>
      <c r="B1071" s="181" t="s">
        <v>57751</v>
      </c>
      <c r="C1071" s="180" t="s">
        <v>115</v>
      </c>
      <c r="D1071" s="182">
        <v>0</v>
      </c>
      <c r="E1071" s="182">
        <v>0</v>
      </c>
    </row>
    <row r="1072" spans="1:5" x14ac:dyDescent="0.25">
      <c r="A1072" s="180">
        <v>102115</v>
      </c>
      <c r="B1072" s="181" t="s">
        <v>57752</v>
      </c>
      <c r="C1072" s="180" t="s">
        <v>115</v>
      </c>
      <c r="D1072" s="182">
        <v>2534.08</v>
      </c>
      <c r="E1072" s="182">
        <v>2422.87</v>
      </c>
    </row>
    <row r="1073" spans="1:5" x14ac:dyDescent="0.25">
      <c r="A1073" s="180">
        <v>102122</v>
      </c>
      <c r="B1073" s="181" t="s">
        <v>57753</v>
      </c>
      <c r="C1073" s="180" t="s">
        <v>115</v>
      </c>
      <c r="D1073" s="182">
        <v>7022.93</v>
      </c>
      <c r="E1073" s="182">
        <v>6677.22</v>
      </c>
    </row>
    <row r="1074" spans="1:5" x14ac:dyDescent="0.25">
      <c r="A1074" s="180">
        <v>102118</v>
      </c>
      <c r="B1074" s="181" t="s">
        <v>57754</v>
      </c>
      <c r="C1074" s="180" t="s">
        <v>115</v>
      </c>
      <c r="D1074" s="182">
        <v>2181.44</v>
      </c>
      <c r="E1074" s="182">
        <v>2089.4699999999998</v>
      </c>
    </row>
    <row r="1075" spans="1:5" x14ac:dyDescent="0.25">
      <c r="A1075" s="180">
        <v>102133</v>
      </c>
      <c r="B1075" s="181" t="s">
        <v>57755</v>
      </c>
      <c r="C1075" s="180" t="s">
        <v>115</v>
      </c>
      <c r="D1075" s="182">
        <v>0</v>
      </c>
      <c r="E1075" s="182">
        <v>0</v>
      </c>
    </row>
    <row r="1076" spans="1:5" x14ac:dyDescent="0.25">
      <c r="A1076" s="180">
        <v>102126</v>
      </c>
      <c r="B1076" s="181" t="s">
        <v>57756</v>
      </c>
      <c r="C1076" s="180" t="s">
        <v>115</v>
      </c>
      <c r="D1076" s="182">
        <v>7859.32</v>
      </c>
      <c r="E1076" s="182">
        <v>10549.59</v>
      </c>
    </row>
    <row r="1077" spans="1:5" x14ac:dyDescent="0.25">
      <c r="A1077" s="180">
        <v>102137</v>
      </c>
      <c r="B1077" s="181" t="s">
        <v>57757</v>
      </c>
      <c r="C1077" s="180" t="s">
        <v>115</v>
      </c>
      <c r="D1077" s="182">
        <v>158.44</v>
      </c>
      <c r="E1077" s="182">
        <v>161.76</v>
      </c>
    </row>
    <row r="1078" spans="1:5" x14ac:dyDescent="0.25">
      <c r="A1078" s="180">
        <v>106258</v>
      </c>
      <c r="B1078" s="181" t="s">
        <v>57758</v>
      </c>
      <c r="C1078" s="180" t="s">
        <v>115</v>
      </c>
      <c r="D1078" s="182">
        <v>0</v>
      </c>
      <c r="E1078" s="182">
        <v>0</v>
      </c>
    </row>
    <row r="1079" spans="1:5" x14ac:dyDescent="0.25">
      <c r="A1079" s="180">
        <v>102112</v>
      </c>
      <c r="B1079" s="181" t="s">
        <v>57759</v>
      </c>
      <c r="C1079" s="180" t="s">
        <v>115</v>
      </c>
      <c r="D1079" s="182">
        <v>276.48</v>
      </c>
      <c r="E1079" s="182">
        <v>285.18</v>
      </c>
    </row>
    <row r="1080" spans="1:5" x14ac:dyDescent="0.25">
      <c r="A1080" s="180">
        <v>102114</v>
      </c>
      <c r="B1080" s="181" t="s">
        <v>57760</v>
      </c>
      <c r="C1080" s="180" t="s">
        <v>115</v>
      </c>
      <c r="D1080" s="182">
        <v>281.3</v>
      </c>
      <c r="E1080" s="182">
        <v>290.11</v>
      </c>
    </row>
    <row r="1081" spans="1:5" x14ac:dyDescent="0.25">
      <c r="A1081" s="180">
        <v>102117</v>
      </c>
      <c r="B1081" s="181" t="s">
        <v>57761</v>
      </c>
      <c r="C1081" s="180" t="s">
        <v>115</v>
      </c>
      <c r="D1081" s="182">
        <v>287.14</v>
      </c>
      <c r="E1081" s="182">
        <v>296.08</v>
      </c>
    </row>
    <row r="1082" spans="1:5" x14ac:dyDescent="0.25">
      <c r="A1082" s="180">
        <v>102123</v>
      </c>
      <c r="B1082" s="181" t="s">
        <v>57762</v>
      </c>
      <c r="C1082" s="180" t="s">
        <v>115</v>
      </c>
      <c r="D1082" s="182">
        <v>359.74</v>
      </c>
      <c r="E1082" s="182">
        <v>370.34</v>
      </c>
    </row>
    <row r="1083" spans="1:5" x14ac:dyDescent="0.25">
      <c r="A1083" s="180">
        <v>102119</v>
      </c>
      <c r="B1083" s="181" t="s">
        <v>57763</v>
      </c>
      <c r="C1083" s="180" t="s">
        <v>115</v>
      </c>
      <c r="D1083" s="182">
        <v>292.17</v>
      </c>
      <c r="E1083" s="182">
        <v>301.23</v>
      </c>
    </row>
    <row r="1084" spans="1:5" x14ac:dyDescent="0.25">
      <c r="A1084" s="180">
        <v>102127</v>
      </c>
      <c r="B1084" s="181" t="s">
        <v>57764</v>
      </c>
      <c r="C1084" s="180" t="s">
        <v>115</v>
      </c>
      <c r="D1084" s="182">
        <v>906.82</v>
      </c>
      <c r="E1084" s="182">
        <v>893.34</v>
      </c>
    </row>
    <row r="1085" spans="1:5" x14ac:dyDescent="0.25">
      <c r="A1085" s="180">
        <v>102121</v>
      </c>
      <c r="B1085" s="181" t="s">
        <v>57765</v>
      </c>
      <c r="C1085" s="180" t="s">
        <v>115</v>
      </c>
      <c r="D1085" s="182">
        <v>344.75</v>
      </c>
      <c r="E1085" s="182">
        <v>355.01</v>
      </c>
    </row>
    <row r="1086" spans="1:5" x14ac:dyDescent="0.25">
      <c r="A1086" s="180">
        <v>102138</v>
      </c>
      <c r="B1086" s="181" t="s">
        <v>57766</v>
      </c>
      <c r="C1086" s="180" t="s">
        <v>115</v>
      </c>
      <c r="D1086" s="182">
        <v>384.12</v>
      </c>
      <c r="E1086" s="182">
        <v>395.28</v>
      </c>
    </row>
    <row r="1087" spans="1:5" x14ac:dyDescent="0.25">
      <c r="A1087" s="180">
        <v>102129</v>
      </c>
      <c r="B1087" s="181" t="s">
        <v>57767</v>
      </c>
      <c r="C1087" s="180" t="s">
        <v>115</v>
      </c>
      <c r="D1087" s="182">
        <v>1174.29</v>
      </c>
      <c r="E1087" s="182">
        <v>1178.17</v>
      </c>
    </row>
    <row r="1088" spans="1:5" x14ac:dyDescent="0.25">
      <c r="A1088" s="180">
        <v>102131</v>
      </c>
      <c r="B1088" s="181" t="s">
        <v>57768</v>
      </c>
      <c r="C1088" s="180" t="s">
        <v>115</v>
      </c>
      <c r="D1088" s="182">
        <v>1281.94</v>
      </c>
      <c r="E1088" s="182">
        <v>1288.29</v>
      </c>
    </row>
    <row r="1089" spans="1:5" x14ac:dyDescent="0.25">
      <c r="A1089" s="180">
        <v>102120</v>
      </c>
      <c r="B1089" s="181" t="s">
        <v>57769</v>
      </c>
      <c r="C1089" s="180" t="s">
        <v>115</v>
      </c>
      <c r="D1089" s="182">
        <v>0</v>
      </c>
      <c r="E1089" s="182">
        <v>0</v>
      </c>
    </row>
    <row r="1090" spans="1:5" x14ac:dyDescent="0.25">
      <c r="A1090" s="180">
        <v>102334</v>
      </c>
      <c r="B1090" s="181" t="s">
        <v>57770</v>
      </c>
      <c r="C1090" s="180" t="s">
        <v>115</v>
      </c>
      <c r="D1090" s="182">
        <v>0</v>
      </c>
      <c r="E1090" s="182">
        <v>0</v>
      </c>
    </row>
    <row r="1091" spans="1:5" x14ac:dyDescent="0.25">
      <c r="A1091" s="180">
        <v>102128</v>
      </c>
      <c r="B1091" s="181" t="s">
        <v>57771</v>
      </c>
      <c r="C1091" s="180" t="s">
        <v>115</v>
      </c>
      <c r="D1091" s="182">
        <v>0</v>
      </c>
      <c r="E1091" s="182">
        <v>0</v>
      </c>
    </row>
    <row r="1092" spans="1:5" x14ac:dyDescent="0.25">
      <c r="A1092" s="180">
        <v>102130</v>
      </c>
      <c r="B1092" s="181" t="s">
        <v>57772</v>
      </c>
      <c r="C1092" s="180" t="s">
        <v>115</v>
      </c>
      <c r="D1092" s="182">
        <v>0</v>
      </c>
      <c r="E1092" s="182">
        <v>0</v>
      </c>
    </row>
    <row r="1093" spans="1:5" x14ac:dyDescent="0.25">
      <c r="A1093" s="180">
        <v>104941</v>
      </c>
      <c r="B1093" s="181" t="s">
        <v>34858</v>
      </c>
      <c r="C1093" s="180" t="s">
        <v>322</v>
      </c>
      <c r="D1093" s="182">
        <v>0</v>
      </c>
      <c r="E1093" s="182">
        <v>0</v>
      </c>
    </row>
    <row r="1094" spans="1:5" x14ac:dyDescent="0.25">
      <c r="A1094" s="180">
        <v>104942</v>
      </c>
      <c r="B1094" s="181" t="s">
        <v>34859</v>
      </c>
      <c r="C1094" s="180" t="s">
        <v>322</v>
      </c>
      <c r="D1094" s="182">
        <v>0</v>
      </c>
      <c r="E1094" s="182">
        <v>0</v>
      </c>
    </row>
    <row r="1095" spans="1:5" x14ac:dyDescent="0.25">
      <c r="A1095" s="180">
        <v>104940</v>
      </c>
      <c r="B1095" s="181" t="s">
        <v>34860</v>
      </c>
      <c r="C1095" s="180" t="s">
        <v>115</v>
      </c>
      <c r="D1095" s="182">
        <v>0</v>
      </c>
      <c r="E1095" s="182">
        <v>0</v>
      </c>
    </row>
    <row r="1096" spans="1:5" x14ac:dyDescent="0.25">
      <c r="A1096" s="180">
        <v>104943</v>
      </c>
      <c r="B1096" s="181" t="s">
        <v>34861</v>
      </c>
      <c r="C1096" s="180" t="s">
        <v>322</v>
      </c>
      <c r="D1096" s="182">
        <v>0</v>
      </c>
      <c r="E1096" s="182">
        <v>0</v>
      </c>
    </row>
    <row r="1097" spans="1:5" x14ac:dyDescent="0.25">
      <c r="A1097" s="180">
        <v>101801</v>
      </c>
      <c r="B1097" s="181" t="s">
        <v>34862</v>
      </c>
      <c r="C1097" s="180" t="s">
        <v>115</v>
      </c>
      <c r="D1097" s="182">
        <v>1153.43</v>
      </c>
      <c r="E1097" s="182">
        <v>1117.02</v>
      </c>
    </row>
    <row r="1098" spans="1:5" x14ac:dyDescent="0.25">
      <c r="A1098" s="180">
        <v>101800</v>
      </c>
      <c r="B1098" s="181" t="s">
        <v>34863</v>
      </c>
      <c r="C1098" s="180" t="s">
        <v>115</v>
      </c>
      <c r="D1098" s="182">
        <v>1662.01</v>
      </c>
      <c r="E1098" s="182">
        <v>1552.37</v>
      </c>
    </row>
    <row r="1099" spans="1:5" x14ac:dyDescent="0.25">
      <c r="A1099" s="180">
        <v>98108</v>
      </c>
      <c r="B1099" s="181" t="s">
        <v>34864</v>
      </c>
      <c r="C1099" s="180" t="s">
        <v>115</v>
      </c>
      <c r="D1099" s="182">
        <v>609.11</v>
      </c>
      <c r="E1099" s="182">
        <v>572</v>
      </c>
    </row>
    <row r="1100" spans="1:5" x14ac:dyDescent="0.25">
      <c r="A1100" s="180">
        <v>98105</v>
      </c>
      <c r="B1100" s="181" t="s">
        <v>34865</v>
      </c>
      <c r="C1100" s="180" t="s">
        <v>115</v>
      </c>
      <c r="D1100" s="182">
        <v>803.88</v>
      </c>
      <c r="E1100" s="182">
        <v>737.71</v>
      </c>
    </row>
    <row r="1101" spans="1:5" x14ac:dyDescent="0.25">
      <c r="A1101" s="180">
        <v>98109</v>
      </c>
      <c r="B1101" s="181" t="s">
        <v>34866</v>
      </c>
      <c r="C1101" s="180" t="s">
        <v>115</v>
      </c>
      <c r="D1101" s="182">
        <v>985.17</v>
      </c>
      <c r="E1101" s="182">
        <v>927.38</v>
      </c>
    </row>
    <row r="1102" spans="1:5" x14ac:dyDescent="0.25">
      <c r="A1102" s="180">
        <v>98106</v>
      </c>
      <c r="B1102" s="181" t="s">
        <v>34867</v>
      </c>
      <c r="C1102" s="180" t="s">
        <v>115</v>
      </c>
      <c r="D1102" s="182">
        <v>1322.42</v>
      </c>
      <c r="E1102" s="182">
        <v>1214.4100000000001</v>
      </c>
    </row>
    <row r="1103" spans="1:5" x14ac:dyDescent="0.25">
      <c r="A1103" s="180">
        <v>98110</v>
      </c>
      <c r="B1103" s="181" t="s">
        <v>34868</v>
      </c>
      <c r="C1103" s="180" t="s">
        <v>115</v>
      </c>
      <c r="D1103" s="182">
        <v>536.29999999999995</v>
      </c>
      <c r="E1103" s="182">
        <v>421.03</v>
      </c>
    </row>
    <row r="1104" spans="1:5" x14ac:dyDescent="0.25">
      <c r="A1104" s="180">
        <v>98107</v>
      </c>
      <c r="B1104" s="181" t="s">
        <v>34869</v>
      </c>
      <c r="C1104" s="180" t="s">
        <v>115</v>
      </c>
      <c r="D1104" s="182">
        <v>339.45</v>
      </c>
      <c r="E1104" s="182">
        <v>319.75</v>
      </c>
    </row>
    <row r="1105" spans="1:5" x14ac:dyDescent="0.25">
      <c r="A1105" s="180">
        <v>98104</v>
      </c>
      <c r="B1105" s="181" t="s">
        <v>34870</v>
      </c>
      <c r="C1105" s="180" t="s">
        <v>115</v>
      </c>
      <c r="D1105" s="182">
        <v>460.13</v>
      </c>
      <c r="E1105" s="182">
        <v>422.4</v>
      </c>
    </row>
    <row r="1106" spans="1:5" x14ac:dyDescent="0.25">
      <c r="A1106" s="180">
        <v>98102</v>
      </c>
      <c r="B1106" s="181" t="s">
        <v>34871</v>
      </c>
      <c r="C1106" s="180" t="s">
        <v>115</v>
      </c>
      <c r="D1106" s="182">
        <v>218.51</v>
      </c>
      <c r="E1106" s="182">
        <v>204.02</v>
      </c>
    </row>
    <row r="1107" spans="1:5" x14ac:dyDescent="0.25">
      <c r="A1107" s="180">
        <v>98111</v>
      </c>
      <c r="B1107" s="181" t="s">
        <v>34872</v>
      </c>
      <c r="C1107" s="180" t="s">
        <v>115</v>
      </c>
      <c r="D1107" s="182">
        <v>72.45</v>
      </c>
      <c r="E1107" s="182">
        <v>58.09</v>
      </c>
    </row>
    <row r="1108" spans="1:5" x14ac:dyDescent="0.25">
      <c r="A1108" s="180">
        <v>97891</v>
      </c>
      <c r="B1108" s="181" t="s">
        <v>34873</v>
      </c>
      <c r="C1108" s="180" t="s">
        <v>115</v>
      </c>
      <c r="D1108" s="182">
        <v>256.17</v>
      </c>
      <c r="E1108" s="182">
        <v>236.55</v>
      </c>
    </row>
    <row r="1109" spans="1:5" x14ac:dyDescent="0.25">
      <c r="A1109" s="180">
        <v>97892</v>
      </c>
      <c r="B1109" s="181" t="s">
        <v>34874</v>
      </c>
      <c r="C1109" s="180" t="s">
        <v>115</v>
      </c>
      <c r="D1109" s="182">
        <v>474.24</v>
      </c>
      <c r="E1109" s="182">
        <v>440.85</v>
      </c>
    </row>
    <row r="1110" spans="1:5" x14ac:dyDescent="0.25">
      <c r="A1110" s="180">
        <v>97893</v>
      </c>
      <c r="B1110" s="181" t="s">
        <v>34875</v>
      </c>
      <c r="C1110" s="180" t="s">
        <v>115</v>
      </c>
      <c r="D1110" s="182">
        <v>656.82</v>
      </c>
      <c r="E1110" s="182">
        <v>608.5</v>
      </c>
    </row>
    <row r="1111" spans="1:5" x14ac:dyDescent="0.25">
      <c r="A1111" s="180">
        <v>97894</v>
      </c>
      <c r="B1111" s="181" t="s">
        <v>34876</v>
      </c>
      <c r="C1111" s="180" t="s">
        <v>115</v>
      </c>
      <c r="D1111" s="182">
        <v>719.98</v>
      </c>
      <c r="E1111" s="182">
        <v>667.65</v>
      </c>
    </row>
    <row r="1112" spans="1:5" x14ac:dyDescent="0.25">
      <c r="A1112" s="180">
        <v>97886</v>
      </c>
      <c r="B1112" s="181" t="s">
        <v>34877</v>
      </c>
      <c r="C1112" s="180" t="s">
        <v>115</v>
      </c>
      <c r="D1112" s="182">
        <v>210.69</v>
      </c>
      <c r="E1112" s="182">
        <v>190.72</v>
      </c>
    </row>
    <row r="1113" spans="1:5" x14ac:dyDescent="0.25">
      <c r="A1113" s="180">
        <v>97887</v>
      </c>
      <c r="B1113" s="181" t="s">
        <v>34878</v>
      </c>
      <c r="C1113" s="180" t="s">
        <v>115</v>
      </c>
      <c r="D1113" s="182">
        <v>331.49</v>
      </c>
      <c r="E1113" s="182">
        <v>300.64999999999998</v>
      </c>
    </row>
    <row r="1114" spans="1:5" x14ac:dyDescent="0.25">
      <c r="A1114" s="180">
        <v>97888</v>
      </c>
      <c r="B1114" s="181" t="s">
        <v>34879</v>
      </c>
      <c r="C1114" s="180" t="s">
        <v>115</v>
      </c>
      <c r="D1114" s="182">
        <v>633.46</v>
      </c>
      <c r="E1114" s="182">
        <v>576.36</v>
      </c>
    </row>
    <row r="1115" spans="1:5" x14ac:dyDescent="0.25">
      <c r="A1115" s="180">
        <v>97889</v>
      </c>
      <c r="B1115" s="181" t="s">
        <v>34880</v>
      </c>
      <c r="C1115" s="180" t="s">
        <v>115</v>
      </c>
      <c r="D1115" s="182">
        <v>859.87</v>
      </c>
      <c r="E1115" s="182">
        <v>781.31</v>
      </c>
    </row>
    <row r="1116" spans="1:5" x14ac:dyDescent="0.25">
      <c r="A1116" s="180">
        <v>97890</v>
      </c>
      <c r="B1116" s="181" t="s">
        <v>34881</v>
      </c>
      <c r="C1116" s="180" t="s">
        <v>115</v>
      </c>
      <c r="D1116" s="182">
        <v>966.05</v>
      </c>
      <c r="E1116" s="182">
        <v>877.06</v>
      </c>
    </row>
    <row r="1117" spans="1:5" x14ac:dyDescent="0.25">
      <c r="A1117" s="180">
        <v>97881</v>
      </c>
      <c r="B1117" s="181" t="s">
        <v>34882</v>
      </c>
      <c r="C1117" s="180" t="s">
        <v>115</v>
      </c>
      <c r="D1117" s="182">
        <v>170.5</v>
      </c>
      <c r="E1117" s="182">
        <v>155.63999999999999</v>
      </c>
    </row>
    <row r="1118" spans="1:5" x14ac:dyDescent="0.25">
      <c r="A1118" s="180">
        <v>97882</v>
      </c>
      <c r="B1118" s="181" t="s">
        <v>34883</v>
      </c>
      <c r="C1118" s="180" t="s">
        <v>115</v>
      </c>
      <c r="D1118" s="182">
        <v>269.31</v>
      </c>
      <c r="E1118" s="182">
        <v>246.79</v>
      </c>
    </row>
    <row r="1119" spans="1:5" x14ac:dyDescent="0.25">
      <c r="A1119" s="180">
        <v>97883</v>
      </c>
      <c r="B1119" s="181" t="s">
        <v>34884</v>
      </c>
      <c r="C1119" s="180" t="s">
        <v>115</v>
      </c>
      <c r="D1119" s="182">
        <v>516.88</v>
      </c>
      <c r="E1119" s="182">
        <v>475.49</v>
      </c>
    </row>
    <row r="1120" spans="1:5" x14ac:dyDescent="0.25">
      <c r="A1120" s="180">
        <v>97884</v>
      </c>
      <c r="B1120" s="181" t="s">
        <v>34885</v>
      </c>
      <c r="C1120" s="180" t="s">
        <v>115</v>
      </c>
      <c r="D1120" s="182">
        <v>1014.02</v>
      </c>
      <c r="E1120" s="182">
        <v>935.17</v>
      </c>
    </row>
    <row r="1121" spans="1:5" x14ac:dyDescent="0.25">
      <c r="A1121" s="180">
        <v>97885</v>
      </c>
      <c r="B1121" s="181" t="s">
        <v>34886</v>
      </c>
      <c r="C1121" s="180" t="s">
        <v>115</v>
      </c>
      <c r="D1121" s="182">
        <v>1569.24</v>
      </c>
      <c r="E1121" s="182">
        <v>1449.73</v>
      </c>
    </row>
    <row r="1122" spans="1:5" x14ac:dyDescent="0.25">
      <c r="A1122" s="180">
        <v>99250</v>
      </c>
      <c r="B1122" s="181" t="s">
        <v>34887</v>
      </c>
      <c r="C1122" s="180" t="s">
        <v>115</v>
      </c>
      <c r="D1122" s="182">
        <v>229.46</v>
      </c>
      <c r="E1122" s="182">
        <v>209.75</v>
      </c>
    </row>
    <row r="1123" spans="1:5" x14ac:dyDescent="0.25">
      <c r="A1123" s="180">
        <v>97900</v>
      </c>
      <c r="B1123" s="181" t="s">
        <v>34888</v>
      </c>
      <c r="C1123" s="180" t="s">
        <v>115</v>
      </c>
      <c r="D1123" s="182">
        <v>233.84</v>
      </c>
      <c r="E1123" s="182">
        <v>214.31</v>
      </c>
    </row>
    <row r="1124" spans="1:5" x14ac:dyDescent="0.25">
      <c r="A1124" s="180">
        <v>99251</v>
      </c>
      <c r="B1124" s="181" t="s">
        <v>34889</v>
      </c>
      <c r="C1124" s="180" t="s">
        <v>115</v>
      </c>
      <c r="D1124" s="182">
        <v>359.43</v>
      </c>
      <c r="E1124" s="182">
        <v>328.39</v>
      </c>
    </row>
    <row r="1125" spans="1:5" x14ac:dyDescent="0.25">
      <c r="A1125" s="180">
        <v>97901</v>
      </c>
      <c r="B1125" s="181" t="s">
        <v>34890</v>
      </c>
      <c r="C1125" s="180" t="s">
        <v>115</v>
      </c>
      <c r="D1125" s="182">
        <v>366.96</v>
      </c>
      <c r="E1125" s="182">
        <v>336.21</v>
      </c>
    </row>
    <row r="1126" spans="1:5" x14ac:dyDescent="0.25">
      <c r="A1126" s="180">
        <v>99253</v>
      </c>
      <c r="B1126" s="181" t="s">
        <v>34891</v>
      </c>
      <c r="C1126" s="180" t="s">
        <v>115</v>
      </c>
      <c r="D1126" s="182">
        <v>689.33</v>
      </c>
      <c r="E1126" s="182">
        <v>630.39</v>
      </c>
    </row>
    <row r="1127" spans="1:5" x14ac:dyDescent="0.25">
      <c r="A1127" s="180">
        <v>97902</v>
      </c>
      <c r="B1127" s="181" t="s">
        <v>34892</v>
      </c>
      <c r="C1127" s="180" t="s">
        <v>115</v>
      </c>
      <c r="D1127" s="182">
        <v>706.22</v>
      </c>
      <c r="E1127" s="182">
        <v>647.95000000000005</v>
      </c>
    </row>
    <row r="1128" spans="1:5" x14ac:dyDescent="0.25">
      <c r="A1128" s="180">
        <v>99255</v>
      </c>
      <c r="B1128" s="181" t="s">
        <v>34893</v>
      </c>
      <c r="C1128" s="180" t="s">
        <v>115</v>
      </c>
      <c r="D1128" s="182">
        <v>959.69</v>
      </c>
      <c r="E1128" s="182">
        <v>877.05</v>
      </c>
    </row>
    <row r="1129" spans="1:5" x14ac:dyDescent="0.25">
      <c r="A1129" s="180">
        <v>97903</v>
      </c>
      <c r="B1129" s="181" t="s">
        <v>34894</v>
      </c>
      <c r="C1129" s="180" t="s">
        <v>115</v>
      </c>
      <c r="D1129" s="182">
        <v>982.84</v>
      </c>
      <c r="E1129" s="182">
        <v>901.12</v>
      </c>
    </row>
    <row r="1130" spans="1:5" x14ac:dyDescent="0.25">
      <c r="A1130" s="180">
        <v>99257</v>
      </c>
      <c r="B1130" s="181" t="s">
        <v>34895</v>
      </c>
      <c r="C1130" s="180" t="s">
        <v>115</v>
      </c>
      <c r="D1130" s="182">
        <v>1107.3900000000001</v>
      </c>
      <c r="E1130" s="182">
        <v>1011.23</v>
      </c>
    </row>
    <row r="1131" spans="1:5" x14ac:dyDescent="0.25">
      <c r="A1131" s="180">
        <v>97904</v>
      </c>
      <c r="B1131" s="181" t="s">
        <v>34896</v>
      </c>
      <c r="C1131" s="180" t="s">
        <v>115</v>
      </c>
      <c r="D1131" s="182">
        <v>1137.33</v>
      </c>
      <c r="E1131" s="182">
        <v>1042.3699999999999</v>
      </c>
    </row>
    <row r="1132" spans="1:5" x14ac:dyDescent="0.25">
      <c r="A1132" s="180">
        <v>99258</v>
      </c>
      <c r="B1132" s="181" t="s">
        <v>34897</v>
      </c>
      <c r="C1132" s="180" t="s">
        <v>115</v>
      </c>
      <c r="D1132" s="182">
        <v>295.01</v>
      </c>
      <c r="E1132" s="182">
        <v>274.66000000000003</v>
      </c>
    </row>
    <row r="1133" spans="1:5" x14ac:dyDescent="0.25">
      <c r="A1133" s="180">
        <v>97905</v>
      </c>
      <c r="B1133" s="181" t="s">
        <v>34898</v>
      </c>
      <c r="C1133" s="180" t="s">
        <v>115</v>
      </c>
      <c r="D1133" s="182">
        <v>299.79000000000002</v>
      </c>
      <c r="E1133" s="182">
        <v>279.63</v>
      </c>
    </row>
    <row r="1134" spans="1:5" x14ac:dyDescent="0.25">
      <c r="A1134" s="180">
        <v>99260</v>
      </c>
      <c r="B1134" s="181" t="s">
        <v>34899</v>
      </c>
      <c r="C1134" s="180" t="s">
        <v>115</v>
      </c>
      <c r="D1134" s="182">
        <v>539.82000000000005</v>
      </c>
      <c r="E1134" s="182">
        <v>504.32</v>
      </c>
    </row>
    <row r="1135" spans="1:5" x14ac:dyDescent="0.25">
      <c r="A1135" s="180">
        <v>97906</v>
      </c>
      <c r="B1135" s="181" t="s">
        <v>34900</v>
      </c>
      <c r="C1135" s="180" t="s">
        <v>115</v>
      </c>
      <c r="D1135" s="182">
        <v>550.45000000000005</v>
      </c>
      <c r="E1135" s="182">
        <v>515.37</v>
      </c>
    </row>
    <row r="1136" spans="1:5" x14ac:dyDescent="0.25">
      <c r="A1136" s="180">
        <v>99262</v>
      </c>
      <c r="B1136" s="181" t="s">
        <v>34901</v>
      </c>
      <c r="C1136" s="180" t="s">
        <v>115</v>
      </c>
      <c r="D1136" s="182">
        <v>768.88</v>
      </c>
      <c r="E1136" s="182">
        <v>716.15</v>
      </c>
    </row>
    <row r="1137" spans="1:5" x14ac:dyDescent="0.25">
      <c r="A1137" s="180">
        <v>97907</v>
      </c>
      <c r="B1137" s="181" t="s">
        <v>34902</v>
      </c>
      <c r="C1137" s="180" t="s">
        <v>115</v>
      </c>
      <c r="D1137" s="182">
        <v>784.06</v>
      </c>
      <c r="E1137" s="182">
        <v>731.94</v>
      </c>
    </row>
    <row r="1138" spans="1:5" x14ac:dyDescent="0.25">
      <c r="A1138" s="180">
        <v>99264</v>
      </c>
      <c r="B1138" s="181" t="s">
        <v>34903</v>
      </c>
      <c r="C1138" s="180" t="s">
        <v>115</v>
      </c>
      <c r="D1138" s="182">
        <v>881.6</v>
      </c>
      <c r="E1138" s="182">
        <v>820.86</v>
      </c>
    </row>
    <row r="1139" spans="1:5" x14ac:dyDescent="0.25">
      <c r="A1139" s="180">
        <v>97908</v>
      </c>
      <c r="B1139" s="181" t="s">
        <v>34904</v>
      </c>
      <c r="C1139" s="180" t="s">
        <v>115</v>
      </c>
      <c r="D1139" s="182">
        <v>902.11</v>
      </c>
      <c r="E1139" s="182">
        <v>842.19</v>
      </c>
    </row>
    <row r="1140" spans="1:5" x14ac:dyDescent="0.25">
      <c r="A1140" s="180">
        <v>97895</v>
      </c>
      <c r="B1140" s="181" t="s">
        <v>34905</v>
      </c>
      <c r="C1140" s="180" t="s">
        <v>115</v>
      </c>
      <c r="D1140" s="182">
        <v>230.1</v>
      </c>
      <c r="E1140" s="182">
        <v>214.46</v>
      </c>
    </row>
    <row r="1141" spans="1:5" x14ac:dyDescent="0.25">
      <c r="A1141" s="180">
        <v>97896</v>
      </c>
      <c r="B1141" s="181" t="s">
        <v>34906</v>
      </c>
      <c r="C1141" s="180" t="s">
        <v>115</v>
      </c>
      <c r="D1141" s="182">
        <v>426.45</v>
      </c>
      <c r="E1141" s="182">
        <v>398.08</v>
      </c>
    </row>
    <row r="1142" spans="1:5" x14ac:dyDescent="0.25">
      <c r="A1142" s="180">
        <v>97897</v>
      </c>
      <c r="B1142" s="181" t="s">
        <v>34907</v>
      </c>
      <c r="C1142" s="180" t="s">
        <v>115</v>
      </c>
      <c r="D1142" s="182">
        <v>553.01</v>
      </c>
      <c r="E1142" s="182">
        <v>516.6</v>
      </c>
    </row>
    <row r="1143" spans="1:5" x14ac:dyDescent="0.25">
      <c r="A1143" s="180">
        <v>97898</v>
      </c>
      <c r="B1143" s="181" t="s">
        <v>34908</v>
      </c>
      <c r="C1143" s="180" t="s">
        <v>115</v>
      </c>
      <c r="D1143" s="182">
        <v>1069.97</v>
      </c>
      <c r="E1143" s="182">
        <v>993.58</v>
      </c>
    </row>
    <row r="1144" spans="1:5" x14ac:dyDescent="0.25">
      <c r="A1144" s="180">
        <v>97899</v>
      </c>
      <c r="B1144" s="181" t="s">
        <v>34909</v>
      </c>
      <c r="C1144" s="180" t="s">
        <v>115</v>
      </c>
      <c r="D1144" s="182">
        <v>0</v>
      </c>
      <c r="E1144" s="182">
        <v>0</v>
      </c>
    </row>
    <row r="1145" spans="1:5" x14ac:dyDescent="0.25">
      <c r="A1145" s="180">
        <v>101795</v>
      </c>
      <c r="B1145" s="181" t="s">
        <v>34910</v>
      </c>
      <c r="C1145" s="180" t="s">
        <v>115</v>
      </c>
      <c r="D1145" s="182">
        <v>693.51</v>
      </c>
      <c r="E1145" s="182">
        <v>654.36</v>
      </c>
    </row>
    <row r="1146" spans="1:5" x14ac:dyDescent="0.25">
      <c r="A1146" s="180">
        <v>101796</v>
      </c>
      <c r="B1146" s="181" t="s">
        <v>34911</v>
      </c>
      <c r="C1146" s="180" t="s">
        <v>115</v>
      </c>
      <c r="D1146" s="182">
        <v>0</v>
      </c>
      <c r="E1146" s="182">
        <v>0</v>
      </c>
    </row>
    <row r="1147" spans="1:5" x14ac:dyDescent="0.25">
      <c r="A1147" s="180">
        <v>101797</v>
      </c>
      <c r="B1147" s="181" t="s">
        <v>34912</v>
      </c>
      <c r="C1147" s="180" t="s">
        <v>115</v>
      </c>
      <c r="D1147" s="182">
        <v>0</v>
      </c>
      <c r="E1147" s="182">
        <v>0</v>
      </c>
    </row>
    <row r="1148" spans="1:5" x14ac:dyDescent="0.25">
      <c r="A1148" s="180">
        <v>101802</v>
      </c>
      <c r="B1148" s="181" t="s">
        <v>34913</v>
      </c>
      <c r="C1148" s="180" t="s">
        <v>115</v>
      </c>
      <c r="D1148" s="182">
        <v>2001.09</v>
      </c>
      <c r="E1148" s="182">
        <v>1899.06</v>
      </c>
    </row>
    <row r="1149" spans="1:5" x14ac:dyDescent="0.25">
      <c r="A1149" s="180">
        <v>101803</v>
      </c>
      <c r="B1149" s="181" t="s">
        <v>34914</v>
      </c>
      <c r="C1149" s="180" t="s">
        <v>115</v>
      </c>
      <c r="D1149" s="182">
        <v>1299.53</v>
      </c>
      <c r="E1149" s="182">
        <v>1230.81</v>
      </c>
    </row>
    <row r="1150" spans="1:5" x14ac:dyDescent="0.25">
      <c r="A1150" s="180">
        <v>101804</v>
      </c>
      <c r="B1150" s="181" t="s">
        <v>34915</v>
      </c>
      <c r="C1150" s="180" t="s">
        <v>115</v>
      </c>
      <c r="D1150" s="182">
        <v>1612.83</v>
      </c>
      <c r="E1150" s="182">
        <v>1527.22</v>
      </c>
    </row>
    <row r="1151" spans="1:5" x14ac:dyDescent="0.25">
      <c r="A1151" s="180">
        <v>101805</v>
      </c>
      <c r="B1151" s="181" t="s">
        <v>34916</v>
      </c>
      <c r="C1151" s="180" t="s">
        <v>115</v>
      </c>
      <c r="D1151" s="182">
        <v>2054.62</v>
      </c>
      <c r="E1151" s="182">
        <v>1940.77</v>
      </c>
    </row>
    <row r="1152" spans="1:5" x14ac:dyDescent="0.25">
      <c r="A1152" s="180">
        <v>98115</v>
      </c>
      <c r="B1152" s="181" t="s">
        <v>34917</v>
      </c>
      <c r="C1152" s="180" t="s">
        <v>115</v>
      </c>
      <c r="D1152" s="182">
        <v>126.46</v>
      </c>
      <c r="E1152" s="182">
        <v>113.81</v>
      </c>
    </row>
    <row r="1153" spans="1:5" x14ac:dyDescent="0.25">
      <c r="A1153" s="180">
        <v>98114</v>
      </c>
      <c r="B1153" s="181" t="s">
        <v>34918</v>
      </c>
      <c r="C1153" s="180" t="s">
        <v>115</v>
      </c>
      <c r="D1153" s="182">
        <v>626.51</v>
      </c>
      <c r="E1153" s="182">
        <v>618.16999999999996</v>
      </c>
    </row>
    <row r="1154" spans="1:5" x14ac:dyDescent="0.25">
      <c r="A1154" s="180">
        <v>98112</v>
      </c>
      <c r="B1154" s="181" t="s">
        <v>34919</v>
      </c>
      <c r="C1154" s="180" t="s">
        <v>115</v>
      </c>
      <c r="D1154" s="182">
        <v>110.32</v>
      </c>
      <c r="E1154" s="182">
        <v>116.06</v>
      </c>
    </row>
    <row r="1155" spans="1:5" x14ac:dyDescent="0.25">
      <c r="A1155" s="180">
        <v>100128</v>
      </c>
      <c r="B1155" s="181" t="s">
        <v>34920</v>
      </c>
      <c r="C1155" s="180" t="s">
        <v>115</v>
      </c>
      <c r="D1155" s="182">
        <v>1679.75</v>
      </c>
      <c r="E1155" s="182">
        <v>1871.35</v>
      </c>
    </row>
    <row r="1156" spans="1:5" x14ac:dyDescent="0.25">
      <c r="A1156" s="180">
        <v>102623</v>
      </c>
      <c r="B1156" s="181" t="s">
        <v>34921</v>
      </c>
      <c r="C1156" s="180" t="s">
        <v>115</v>
      </c>
      <c r="D1156" s="182">
        <v>891.88</v>
      </c>
      <c r="E1156" s="182">
        <v>897.18</v>
      </c>
    </row>
    <row r="1157" spans="1:5" x14ac:dyDescent="0.25">
      <c r="A1157" s="180">
        <v>102607</v>
      </c>
      <c r="B1157" s="181" t="s">
        <v>34922</v>
      </c>
      <c r="C1157" s="180" t="s">
        <v>115</v>
      </c>
      <c r="D1157" s="182">
        <v>423.85</v>
      </c>
      <c r="E1157" s="182">
        <v>465.55</v>
      </c>
    </row>
    <row r="1158" spans="1:5" x14ac:dyDescent="0.25">
      <c r="A1158" s="180">
        <v>102608</v>
      </c>
      <c r="B1158" s="181" t="s">
        <v>34923</v>
      </c>
      <c r="C1158" s="180" t="s">
        <v>115</v>
      </c>
      <c r="D1158" s="182">
        <v>967.71</v>
      </c>
      <c r="E1158" s="182">
        <v>1063.72</v>
      </c>
    </row>
    <row r="1159" spans="1:5" x14ac:dyDescent="0.25">
      <c r="A1159" s="180">
        <v>102609</v>
      </c>
      <c r="B1159" s="181" t="s">
        <v>34924</v>
      </c>
      <c r="C1159" s="180" t="s">
        <v>115</v>
      </c>
      <c r="D1159" s="182">
        <v>1100.6500000000001</v>
      </c>
      <c r="E1159" s="182">
        <v>1209.6300000000001</v>
      </c>
    </row>
    <row r="1160" spans="1:5" x14ac:dyDescent="0.25">
      <c r="A1160" s="180">
        <v>102610</v>
      </c>
      <c r="B1160" s="181" t="s">
        <v>34925</v>
      </c>
      <c r="C1160" s="180" t="s">
        <v>115</v>
      </c>
      <c r="D1160" s="182">
        <v>1888.4</v>
      </c>
      <c r="E1160" s="182">
        <v>2076.0500000000002</v>
      </c>
    </row>
    <row r="1161" spans="1:5" x14ac:dyDescent="0.25">
      <c r="A1161" s="180">
        <v>102622</v>
      </c>
      <c r="B1161" s="181" t="s">
        <v>34926</v>
      </c>
      <c r="C1161" s="180" t="s">
        <v>115</v>
      </c>
      <c r="D1161" s="182">
        <v>664.88</v>
      </c>
      <c r="E1161" s="182">
        <v>657.88</v>
      </c>
    </row>
    <row r="1162" spans="1:5" x14ac:dyDescent="0.25">
      <c r="A1162" s="180">
        <v>102605</v>
      </c>
      <c r="B1162" s="181" t="s">
        <v>34927</v>
      </c>
      <c r="C1162" s="180" t="s">
        <v>115</v>
      </c>
      <c r="D1162" s="182">
        <v>257.32</v>
      </c>
      <c r="E1162" s="182">
        <v>282.55</v>
      </c>
    </row>
    <row r="1163" spans="1:5" x14ac:dyDescent="0.25">
      <c r="A1163" s="180">
        <v>102606</v>
      </c>
      <c r="B1163" s="181" t="s">
        <v>34928</v>
      </c>
      <c r="C1163" s="180" t="s">
        <v>115</v>
      </c>
      <c r="D1163" s="182">
        <v>395.65</v>
      </c>
      <c r="E1163" s="182">
        <v>434.64</v>
      </c>
    </row>
    <row r="1164" spans="1:5" x14ac:dyDescent="0.25">
      <c r="A1164" s="180">
        <v>102613</v>
      </c>
      <c r="B1164" s="181" t="s">
        <v>34929</v>
      </c>
      <c r="C1164" s="180" t="s">
        <v>115</v>
      </c>
      <c r="D1164" s="182">
        <v>592.63</v>
      </c>
      <c r="E1164" s="182">
        <v>651.25</v>
      </c>
    </row>
    <row r="1165" spans="1:5" x14ac:dyDescent="0.25">
      <c r="A1165" s="180">
        <v>102619</v>
      </c>
      <c r="B1165" s="181" t="s">
        <v>34930</v>
      </c>
      <c r="C1165" s="180" t="s">
        <v>115</v>
      </c>
      <c r="D1165" s="182">
        <v>5148.09</v>
      </c>
      <c r="E1165" s="182">
        <v>5569.06</v>
      </c>
    </row>
    <row r="1166" spans="1:5" x14ac:dyDescent="0.25">
      <c r="A1166" s="180">
        <v>102614</v>
      </c>
      <c r="B1166" s="181" t="s">
        <v>34931</v>
      </c>
      <c r="C1166" s="180" t="s">
        <v>115</v>
      </c>
      <c r="D1166" s="182">
        <v>910.21</v>
      </c>
      <c r="E1166" s="182">
        <v>1000.47</v>
      </c>
    </row>
    <row r="1167" spans="1:5" x14ac:dyDescent="0.25">
      <c r="A1167" s="180">
        <v>102620</v>
      </c>
      <c r="B1167" s="181" t="s">
        <v>34932</v>
      </c>
      <c r="C1167" s="180" t="s">
        <v>115</v>
      </c>
      <c r="D1167" s="182">
        <v>7419.47</v>
      </c>
      <c r="E1167" s="182">
        <v>8068.4</v>
      </c>
    </row>
    <row r="1168" spans="1:5" x14ac:dyDescent="0.25">
      <c r="A1168" s="180">
        <v>102615</v>
      </c>
      <c r="B1168" s="181" t="s">
        <v>34933</v>
      </c>
      <c r="C1168" s="180" t="s">
        <v>115</v>
      </c>
      <c r="D1168" s="182">
        <v>1142.31</v>
      </c>
      <c r="E1168" s="182">
        <v>1255.58</v>
      </c>
    </row>
    <row r="1169" spans="1:5" x14ac:dyDescent="0.25">
      <c r="A1169" s="180">
        <v>102621</v>
      </c>
      <c r="B1169" s="181" t="s">
        <v>34934</v>
      </c>
      <c r="C1169" s="180" t="s">
        <v>115</v>
      </c>
      <c r="D1169" s="182">
        <v>11333.65</v>
      </c>
      <c r="E1169" s="182">
        <v>12375.42</v>
      </c>
    </row>
    <row r="1170" spans="1:5" x14ac:dyDescent="0.25">
      <c r="A1170" s="180">
        <v>102616</v>
      </c>
      <c r="B1170" s="181" t="s">
        <v>34935</v>
      </c>
      <c r="C1170" s="180" t="s">
        <v>115</v>
      </c>
      <c r="D1170" s="182">
        <v>1689.9</v>
      </c>
      <c r="E1170" s="182">
        <v>1857.69</v>
      </c>
    </row>
    <row r="1171" spans="1:5" x14ac:dyDescent="0.25">
      <c r="A1171" s="180">
        <v>102611</v>
      </c>
      <c r="B1171" s="181" t="s">
        <v>34936</v>
      </c>
      <c r="C1171" s="180" t="s">
        <v>115</v>
      </c>
      <c r="D1171" s="182">
        <v>425.95</v>
      </c>
      <c r="E1171" s="182">
        <v>468.06</v>
      </c>
    </row>
    <row r="1172" spans="1:5" x14ac:dyDescent="0.25">
      <c r="A1172" s="180">
        <v>102617</v>
      </c>
      <c r="B1172" s="181" t="s">
        <v>34937</v>
      </c>
      <c r="C1172" s="180" t="s">
        <v>115</v>
      </c>
      <c r="D1172" s="182">
        <v>3237.94</v>
      </c>
      <c r="E1172" s="182">
        <v>3467.2</v>
      </c>
    </row>
    <row r="1173" spans="1:5" x14ac:dyDescent="0.25">
      <c r="A1173" s="180">
        <v>102618</v>
      </c>
      <c r="B1173" s="181" t="s">
        <v>34938</v>
      </c>
      <c r="C1173" s="180" t="s">
        <v>115</v>
      </c>
      <c r="D1173" s="182">
        <v>3868.6</v>
      </c>
      <c r="E1173" s="182">
        <v>4161.1499999999996</v>
      </c>
    </row>
    <row r="1174" spans="1:5" x14ac:dyDescent="0.25">
      <c r="A1174" s="180">
        <v>102612</v>
      </c>
      <c r="B1174" s="181" t="s">
        <v>34939</v>
      </c>
      <c r="C1174" s="180" t="s">
        <v>115</v>
      </c>
      <c r="D1174" s="182">
        <v>610.54</v>
      </c>
      <c r="E1174" s="182">
        <v>671.12</v>
      </c>
    </row>
    <row r="1175" spans="1:5" x14ac:dyDescent="0.25">
      <c r="A1175" s="180">
        <v>102603</v>
      </c>
      <c r="B1175" s="181" t="s">
        <v>34940</v>
      </c>
      <c r="C1175" s="180" t="s">
        <v>115</v>
      </c>
      <c r="D1175" s="182">
        <v>14.66</v>
      </c>
      <c r="E1175" s="182">
        <v>14.99</v>
      </c>
    </row>
    <row r="1176" spans="1:5" x14ac:dyDescent="0.25">
      <c r="A1176" s="180">
        <v>102587</v>
      </c>
      <c r="B1176" s="181" t="s">
        <v>34941</v>
      </c>
      <c r="C1176" s="180" t="s">
        <v>115</v>
      </c>
      <c r="D1176" s="182">
        <v>5.0199999999999996</v>
      </c>
      <c r="E1176" s="182">
        <v>5.14</v>
      </c>
    </row>
    <row r="1177" spans="1:5" x14ac:dyDescent="0.25">
      <c r="A1177" s="180">
        <v>102589</v>
      </c>
      <c r="B1177" s="181" t="s">
        <v>34942</v>
      </c>
      <c r="C1177" s="180" t="s">
        <v>115</v>
      </c>
      <c r="D1177" s="182">
        <v>5.59</v>
      </c>
      <c r="E1177" s="182">
        <v>5.72</v>
      </c>
    </row>
    <row r="1178" spans="1:5" x14ac:dyDescent="0.25">
      <c r="A1178" s="180">
        <v>102591</v>
      </c>
      <c r="B1178" s="181" t="s">
        <v>34943</v>
      </c>
      <c r="C1178" s="180" t="s">
        <v>115</v>
      </c>
      <c r="D1178" s="182">
        <v>6.16</v>
      </c>
      <c r="E1178" s="182">
        <v>6.29</v>
      </c>
    </row>
    <row r="1179" spans="1:5" x14ac:dyDescent="0.25">
      <c r="A1179" s="180">
        <v>102593</v>
      </c>
      <c r="B1179" s="181" t="s">
        <v>34944</v>
      </c>
      <c r="C1179" s="180" t="s">
        <v>115</v>
      </c>
      <c r="D1179" s="182">
        <v>6.95</v>
      </c>
      <c r="E1179" s="182">
        <v>7.11</v>
      </c>
    </row>
    <row r="1180" spans="1:5" x14ac:dyDescent="0.25">
      <c r="A1180" s="180">
        <v>102595</v>
      </c>
      <c r="B1180" s="181" t="s">
        <v>34945</v>
      </c>
      <c r="C1180" s="180" t="s">
        <v>115</v>
      </c>
      <c r="D1180" s="182">
        <v>7.85</v>
      </c>
      <c r="E1180" s="182">
        <v>8.0299999999999994</v>
      </c>
    </row>
    <row r="1181" spans="1:5" x14ac:dyDescent="0.25">
      <c r="A1181" s="180">
        <v>102597</v>
      </c>
      <c r="B1181" s="181" t="s">
        <v>34946</v>
      </c>
      <c r="C1181" s="180" t="s">
        <v>115</v>
      </c>
      <c r="D1181" s="182">
        <v>8.99</v>
      </c>
      <c r="E1181" s="182">
        <v>9.1999999999999993</v>
      </c>
    </row>
    <row r="1182" spans="1:5" x14ac:dyDescent="0.25">
      <c r="A1182" s="180">
        <v>102599</v>
      </c>
      <c r="B1182" s="181" t="s">
        <v>34947</v>
      </c>
      <c r="C1182" s="180" t="s">
        <v>115</v>
      </c>
      <c r="D1182" s="182">
        <v>10.119999999999999</v>
      </c>
      <c r="E1182" s="182">
        <v>10.36</v>
      </c>
    </row>
    <row r="1183" spans="1:5" x14ac:dyDescent="0.25">
      <c r="A1183" s="180">
        <v>102601</v>
      </c>
      <c r="B1183" s="181" t="s">
        <v>34948</v>
      </c>
      <c r="C1183" s="180" t="s">
        <v>115</v>
      </c>
      <c r="D1183" s="182">
        <v>11.82</v>
      </c>
      <c r="E1183" s="182">
        <v>12.1</v>
      </c>
    </row>
    <row r="1184" spans="1:5" x14ac:dyDescent="0.25">
      <c r="A1184" s="180">
        <v>102604</v>
      </c>
      <c r="B1184" s="181" t="s">
        <v>34949</v>
      </c>
      <c r="C1184" s="180" t="s">
        <v>115</v>
      </c>
      <c r="D1184" s="182">
        <v>16.899999999999999</v>
      </c>
      <c r="E1184" s="182">
        <v>17.29</v>
      </c>
    </row>
    <row r="1185" spans="1:5" x14ac:dyDescent="0.25">
      <c r="A1185" s="180">
        <v>102588</v>
      </c>
      <c r="B1185" s="181" t="s">
        <v>34950</v>
      </c>
      <c r="C1185" s="180" t="s">
        <v>115</v>
      </c>
      <c r="D1185" s="182">
        <v>7.27</v>
      </c>
      <c r="E1185" s="182">
        <v>7.43</v>
      </c>
    </row>
    <row r="1186" spans="1:5" x14ac:dyDescent="0.25">
      <c r="A1186" s="180">
        <v>102590</v>
      </c>
      <c r="B1186" s="181" t="s">
        <v>34951</v>
      </c>
      <c r="C1186" s="180" t="s">
        <v>115</v>
      </c>
      <c r="D1186" s="182">
        <v>7.84</v>
      </c>
      <c r="E1186" s="182">
        <v>8.02</v>
      </c>
    </row>
    <row r="1187" spans="1:5" x14ac:dyDescent="0.25">
      <c r="A1187" s="180">
        <v>102592</v>
      </c>
      <c r="B1187" s="181" t="s">
        <v>34952</v>
      </c>
      <c r="C1187" s="180" t="s">
        <v>115</v>
      </c>
      <c r="D1187" s="182">
        <v>8.4</v>
      </c>
      <c r="E1187" s="182">
        <v>8.59</v>
      </c>
    </row>
    <row r="1188" spans="1:5" x14ac:dyDescent="0.25">
      <c r="A1188" s="180">
        <v>102594</v>
      </c>
      <c r="B1188" s="181" t="s">
        <v>34953</v>
      </c>
      <c r="C1188" s="180" t="s">
        <v>115</v>
      </c>
      <c r="D1188" s="182">
        <v>9.1999999999999993</v>
      </c>
      <c r="E1188" s="182">
        <v>9.41</v>
      </c>
    </row>
    <row r="1189" spans="1:5" x14ac:dyDescent="0.25">
      <c r="A1189" s="180">
        <v>102596</v>
      </c>
      <c r="B1189" s="181" t="s">
        <v>34954</v>
      </c>
      <c r="C1189" s="180" t="s">
        <v>115</v>
      </c>
      <c r="D1189" s="182">
        <v>10.1</v>
      </c>
      <c r="E1189" s="182">
        <v>10.34</v>
      </c>
    </row>
    <row r="1190" spans="1:5" x14ac:dyDescent="0.25">
      <c r="A1190" s="180">
        <v>102598</v>
      </c>
      <c r="B1190" s="181" t="s">
        <v>34955</v>
      </c>
      <c r="C1190" s="180" t="s">
        <v>115</v>
      </c>
      <c r="D1190" s="182">
        <v>11.24</v>
      </c>
      <c r="E1190" s="182">
        <v>11.49</v>
      </c>
    </row>
    <row r="1191" spans="1:5" x14ac:dyDescent="0.25">
      <c r="A1191" s="180">
        <v>102600</v>
      </c>
      <c r="B1191" s="181" t="s">
        <v>34956</v>
      </c>
      <c r="C1191" s="180" t="s">
        <v>115</v>
      </c>
      <c r="D1191" s="182">
        <v>12.37</v>
      </c>
      <c r="E1191" s="182">
        <v>12.65</v>
      </c>
    </row>
    <row r="1192" spans="1:5" x14ac:dyDescent="0.25">
      <c r="A1192" s="180">
        <v>102602</v>
      </c>
      <c r="B1192" s="181" t="s">
        <v>34957</v>
      </c>
      <c r="C1192" s="180" t="s">
        <v>115</v>
      </c>
      <c r="D1192" s="182">
        <v>14.06</v>
      </c>
      <c r="E1192" s="182">
        <v>14.39</v>
      </c>
    </row>
    <row r="1193" spans="1:5" x14ac:dyDescent="0.25">
      <c r="A1193" s="180">
        <v>103005</v>
      </c>
      <c r="B1193" s="181" t="s">
        <v>34958</v>
      </c>
      <c r="C1193" s="180" t="s">
        <v>115</v>
      </c>
      <c r="D1193" s="182">
        <v>689.16</v>
      </c>
      <c r="E1193" s="182">
        <v>646.05999999999995</v>
      </c>
    </row>
    <row r="1194" spans="1:5" x14ac:dyDescent="0.25">
      <c r="A1194" s="180">
        <v>103006</v>
      </c>
      <c r="B1194" s="181" t="s">
        <v>34959</v>
      </c>
      <c r="C1194" s="180" t="s">
        <v>115</v>
      </c>
      <c r="D1194" s="182">
        <v>874.03</v>
      </c>
      <c r="E1194" s="182">
        <v>819.89</v>
      </c>
    </row>
    <row r="1195" spans="1:5" x14ac:dyDescent="0.25">
      <c r="A1195" s="180">
        <v>103007</v>
      </c>
      <c r="B1195" s="181" t="s">
        <v>34960</v>
      </c>
      <c r="C1195" s="180" t="s">
        <v>115</v>
      </c>
      <c r="D1195" s="182">
        <v>1151.3</v>
      </c>
      <c r="E1195" s="182">
        <v>1082.46</v>
      </c>
    </row>
    <row r="1196" spans="1:5" x14ac:dyDescent="0.25">
      <c r="A1196" s="180">
        <v>103004</v>
      </c>
      <c r="B1196" s="181" t="s">
        <v>34961</v>
      </c>
      <c r="C1196" s="180" t="s">
        <v>83</v>
      </c>
      <c r="D1196" s="182">
        <v>0</v>
      </c>
      <c r="E1196" s="182">
        <v>0</v>
      </c>
    </row>
    <row r="1197" spans="1:5" x14ac:dyDescent="0.25">
      <c r="A1197" s="180">
        <v>102989</v>
      </c>
      <c r="B1197" s="181" t="s">
        <v>34962</v>
      </c>
      <c r="C1197" s="180" t="s">
        <v>83</v>
      </c>
      <c r="D1197" s="182">
        <v>59.49</v>
      </c>
      <c r="E1197" s="182">
        <v>46.12</v>
      </c>
    </row>
    <row r="1198" spans="1:5" x14ac:dyDescent="0.25">
      <c r="A1198" s="180">
        <v>102990</v>
      </c>
      <c r="B1198" s="181" t="s">
        <v>34963</v>
      </c>
      <c r="C1198" s="180" t="s">
        <v>83</v>
      </c>
      <c r="D1198" s="182">
        <v>74.53</v>
      </c>
      <c r="E1198" s="182">
        <v>58.02</v>
      </c>
    </row>
    <row r="1199" spans="1:5" x14ac:dyDescent="0.25">
      <c r="A1199" s="180">
        <v>102991</v>
      </c>
      <c r="B1199" s="181" t="s">
        <v>34964</v>
      </c>
      <c r="C1199" s="180" t="s">
        <v>83</v>
      </c>
      <c r="D1199" s="182">
        <v>98</v>
      </c>
      <c r="E1199" s="182">
        <v>76.39</v>
      </c>
    </row>
    <row r="1200" spans="1:5" x14ac:dyDescent="0.25">
      <c r="A1200" s="180">
        <v>102992</v>
      </c>
      <c r="B1200" s="181" t="s">
        <v>34965</v>
      </c>
      <c r="C1200" s="180" t="s">
        <v>83</v>
      </c>
      <c r="D1200" s="182">
        <v>142.94999999999999</v>
      </c>
      <c r="E1200" s="182">
        <v>110.9</v>
      </c>
    </row>
    <row r="1201" spans="1:5" x14ac:dyDescent="0.25">
      <c r="A1201" s="180">
        <v>102993</v>
      </c>
      <c r="B1201" s="181" t="s">
        <v>34966</v>
      </c>
      <c r="C1201" s="180" t="s">
        <v>83</v>
      </c>
      <c r="D1201" s="182">
        <v>185.73</v>
      </c>
      <c r="E1201" s="182">
        <v>144.27000000000001</v>
      </c>
    </row>
    <row r="1202" spans="1:5" x14ac:dyDescent="0.25">
      <c r="A1202" s="180">
        <v>102994</v>
      </c>
      <c r="B1202" s="181" t="s">
        <v>34967</v>
      </c>
      <c r="C1202" s="180" t="s">
        <v>83</v>
      </c>
      <c r="D1202" s="182">
        <v>347.02</v>
      </c>
      <c r="E1202" s="182">
        <v>269.52</v>
      </c>
    </row>
    <row r="1203" spans="1:5" x14ac:dyDescent="0.25">
      <c r="A1203" s="180">
        <v>106017</v>
      </c>
      <c r="B1203" s="181" t="s">
        <v>34968</v>
      </c>
      <c r="C1203" s="180" t="s">
        <v>115</v>
      </c>
      <c r="D1203" s="182">
        <v>0</v>
      </c>
      <c r="E1203" s="182">
        <v>0</v>
      </c>
    </row>
    <row r="1204" spans="1:5" x14ac:dyDescent="0.25">
      <c r="A1204" s="180">
        <v>105944</v>
      </c>
      <c r="B1204" s="181" t="s">
        <v>34969</v>
      </c>
      <c r="C1204" s="180" t="s">
        <v>1467</v>
      </c>
      <c r="D1204" s="182">
        <v>884.5</v>
      </c>
      <c r="E1204" s="182">
        <v>802.75</v>
      </c>
    </row>
    <row r="1205" spans="1:5" x14ac:dyDescent="0.25">
      <c r="A1205" s="180">
        <v>106004</v>
      </c>
      <c r="B1205" s="181" t="s">
        <v>34970</v>
      </c>
      <c r="C1205" s="180" t="s">
        <v>83</v>
      </c>
      <c r="D1205" s="182">
        <v>210.31</v>
      </c>
      <c r="E1205" s="182">
        <v>189.84</v>
      </c>
    </row>
    <row r="1206" spans="1:5" x14ac:dyDescent="0.25">
      <c r="A1206" s="180">
        <v>106005</v>
      </c>
      <c r="B1206" s="181" t="s">
        <v>34971</v>
      </c>
      <c r="C1206" s="180" t="s">
        <v>83</v>
      </c>
      <c r="D1206" s="182">
        <v>248.67</v>
      </c>
      <c r="E1206" s="182">
        <v>224.57</v>
      </c>
    </row>
    <row r="1207" spans="1:5" x14ac:dyDescent="0.25">
      <c r="A1207" s="180">
        <v>106006</v>
      </c>
      <c r="B1207" s="181" t="s">
        <v>34972</v>
      </c>
      <c r="C1207" s="180" t="s">
        <v>83</v>
      </c>
      <c r="D1207" s="182">
        <v>296.41000000000003</v>
      </c>
      <c r="E1207" s="182">
        <v>267.38</v>
      </c>
    </row>
    <row r="1208" spans="1:5" x14ac:dyDescent="0.25">
      <c r="A1208" s="180">
        <v>106007</v>
      </c>
      <c r="B1208" s="181" t="s">
        <v>34973</v>
      </c>
      <c r="C1208" s="180" t="s">
        <v>83</v>
      </c>
      <c r="D1208" s="182">
        <v>337.9</v>
      </c>
      <c r="E1208" s="182">
        <v>304.82</v>
      </c>
    </row>
    <row r="1209" spans="1:5" x14ac:dyDescent="0.25">
      <c r="A1209" s="180">
        <v>106008</v>
      </c>
      <c r="B1209" s="181" t="s">
        <v>34974</v>
      </c>
      <c r="C1209" s="180" t="s">
        <v>83</v>
      </c>
      <c r="D1209" s="182">
        <v>379.39</v>
      </c>
      <c r="E1209" s="182">
        <v>342.24</v>
      </c>
    </row>
    <row r="1210" spans="1:5" x14ac:dyDescent="0.25">
      <c r="A1210" s="180">
        <v>106009</v>
      </c>
      <c r="B1210" s="181" t="s">
        <v>34975</v>
      </c>
      <c r="C1210" s="180" t="s">
        <v>83</v>
      </c>
      <c r="D1210" s="182">
        <v>468.62</v>
      </c>
      <c r="E1210" s="182">
        <v>422.49</v>
      </c>
    </row>
    <row r="1211" spans="1:5" x14ac:dyDescent="0.25">
      <c r="A1211" s="180">
        <v>106010</v>
      </c>
      <c r="B1211" s="181" t="s">
        <v>34976</v>
      </c>
      <c r="C1211" s="180" t="s">
        <v>83</v>
      </c>
      <c r="D1211" s="182">
        <v>548.49</v>
      </c>
      <c r="E1211" s="182">
        <v>494.67</v>
      </c>
    </row>
    <row r="1212" spans="1:5" x14ac:dyDescent="0.25">
      <c r="A1212" s="180">
        <v>106011</v>
      </c>
      <c r="B1212" s="181" t="s">
        <v>34977</v>
      </c>
      <c r="C1212" s="180" t="s">
        <v>83</v>
      </c>
      <c r="D1212" s="182">
        <v>968.52</v>
      </c>
      <c r="E1212" s="182">
        <v>853.42</v>
      </c>
    </row>
    <row r="1213" spans="1:5" x14ac:dyDescent="0.25">
      <c r="A1213" s="180">
        <v>106013</v>
      </c>
      <c r="B1213" s="181" t="s">
        <v>34978</v>
      </c>
      <c r="C1213" s="180" t="s">
        <v>83</v>
      </c>
      <c r="D1213" s="182">
        <v>1210.73</v>
      </c>
      <c r="E1213" s="182">
        <v>1068.57</v>
      </c>
    </row>
    <row r="1214" spans="1:5" x14ac:dyDescent="0.25">
      <c r="A1214" s="180">
        <v>106012</v>
      </c>
      <c r="B1214" s="181" t="s">
        <v>34979</v>
      </c>
      <c r="C1214" s="180" t="s">
        <v>83</v>
      </c>
      <c r="D1214" s="182">
        <v>1067.52</v>
      </c>
      <c r="E1214" s="182">
        <v>938.83</v>
      </c>
    </row>
    <row r="1215" spans="1:5" x14ac:dyDescent="0.25">
      <c r="A1215" s="180">
        <v>106014</v>
      </c>
      <c r="B1215" s="181" t="s">
        <v>34980</v>
      </c>
      <c r="C1215" s="180" t="s">
        <v>83</v>
      </c>
      <c r="D1215" s="182">
        <v>1376.93</v>
      </c>
      <c r="E1215" s="182">
        <v>1194.78</v>
      </c>
    </row>
    <row r="1216" spans="1:5" x14ac:dyDescent="0.25">
      <c r="A1216" s="180">
        <v>106015</v>
      </c>
      <c r="B1216" s="181" t="s">
        <v>34981</v>
      </c>
      <c r="C1216" s="180" t="s">
        <v>83</v>
      </c>
      <c r="D1216" s="182">
        <v>1643.45</v>
      </c>
      <c r="E1216" s="182">
        <v>1434.36</v>
      </c>
    </row>
    <row r="1217" spans="1:5" x14ac:dyDescent="0.25">
      <c r="A1217" s="180">
        <v>106016</v>
      </c>
      <c r="B1217" s="181" t="s">
        <v>34982</v>
      </c>
      <c r="C1217" s="180" t="s">
        <v>83</v>
      </c>
      <c r="D1217" s="182">
        <v>1926.57</v>
      </c>
      <c r="E1217" s="182">
        <v>1687.83</v>
      </c>
    </row>
    <row r="1218" spans="1:5" x14ac:dyDescent="0.25">
      <c r="A1218" s="180">
        <v>106003</v>
      </c>
      <c r="B1218" s="181" t="s">
        <v>57108</v>
      </c>
      <c r="C1218" s="180" t="s">
        <v>83</v>
      </c>
      <c r="D1218" s="182">
        <v>185.01</v>
      </c>
      <c r="E1218" s="182">
        <v>174.8</v>
      </c>
    </row>
    <row r="1219" spans="1:5" x14ac:dyDescent="0.25">
      <c r="A1219" s="180">
        <v>105997</v>
      </c>
      <c r="B1219" s="181" t="s">
        <v>57109</v>
      </c>
      <c r="C1219" s="180" t="s">
        <v>83</v>
      </c>
      <c r="D1219" s="182">
        <v>101.3</v>
      </c>
      <c r="E1219" s="182">
        <v>95.71</v>
      </c>
    </row>
    <row r="1220" spans="1:5" x14ac:dyDescent="0.25">
      <c r="A1220" s="180">
        <v>105998</v>
      </c>
      <c r="B1220" s="181" t="s">
        <v>57110</v>
      </c>
      <c r="C1220" s="180" t="s">
        <v>83</v>
      </c>
      <c r="D1220" s="182">
        <v>112.24</v>
      </c>
      <c r="E1220" s="182">
        <v>106.04</v>
      </c>
    </row>
    <row r="1221" spans="1:5" x14ac:dyDescent="0.25">
      <c r="A1221" s="180">
        <v>105999</v>
      </c>
      <c r="B1221" s="181" t="s">
        <v>57111</v>
      </c>
      <c r="C1221" s="180" t="s">
        <v>83</v>
      </c>
      <c r="D1221" s="182">
        <v>127.7</v>
      </c>
      <c r="E1221" s="182">
        <v>120.65</v>
      </c>
    </row>
    <row r="1222" spans="1:5" x14ac:dyDescent="0.25">
      <c r="A1222" s="180">
        <v>106000</v>
      </c>
      <c r="B1222" s="181" t="s">
        <v>57112</v>
      </c>
      <c r="C1222" s="180" t="s">
        <v>83</v>
      </c>
      <c r="D1222" s="182">
        <v>143.16</v>
      </c>
      <c r="E1222" s="182">
        <v>135.26</v>
      </c>
    </row>
    <row r="1223" spans="1:5" x14ac:dyDescent="0.25">
      <c r="A1223" s="180">
        <v>106001</v>
      </c>
      <c r="B1223" s="181" t="s">
        <v>57113</v>
      </c>
      <c r="C1223" s="180" t="s">
        <v>83</v>
      </c>
      <c r="D1223" s="182">
        <v>154.1</v>
      </c>
      <c r="E1223" s="182">
        <v>145.59</v>
      </c>
    </row>
    <row r="1224" spans="1:5" x14ac:dyDescent="0.25">
      <c r="A1224" s="180">
        <v>106002</v>
      </c>
      <c r="B1224" s="181" t="s">
        <v>57114</v>
      </c>
      <c r="C1224" s="180" t="s">
        <v>83</v>
      </c>
      <c r="D1224" s="182">
        <v>169.56</v>
      </c>
      <c r="E1224" s="182">
        <v>160.19999999999999</v>
      </c>
    </row>
    <row r="1225" spans="1:5" x14ac:dyDescent="0.25">
      <c r="A1225" s="180">
        <v>105992</v>
      </c>
      <c r="B1225" s="181" t="s">
        <v>57115</v>
      </c>
      <c r="C1225" s="180" t="s">
        <v>83</v>
      </c>
      <c r="D1225" s="182">
        <v>114.83</v>
      </c>
      <c r="E1225" s="182">
        <v>104.66</v>
      </c>
    </row>
    <row r="1226" spans="1:5" x14ac:dyDescent="0.25">
      <c r="A1226" s="180">
        <v>105993</v>
      </c>
      <c r="B1226" s="181" t="s">
        <v>57116</v>
      </c>
      <c r="C1226" s="180" t="s">
        <v>83</v>
      </c>
      <c r="D1226" s="182">
        <v>137.77000000000001</v>
      </c>
      <c r="E1226" s="182">
        <v>125.57</v>
      </c>
    </row>
    <row r="1227" spans="1:5" x14ac:dyDescent="0.25">
      <c r="A1227" s="180">
        <v>105994</v>
      </c>
      <c r="B1227" s="181" t="s">
        <v>57117</v>
      </c>
      <c r="C1227" s="180" t="s">
        <v>83</v>
      </c>
      <c r="D1227" s="182">
        <v>168.85</v>
      </c>
      <c r="E1227" s="182">
        <v>153.88999999999999</v>
      </c>
    </row>
    <row r="1228" spans="1:5" x14ac:dyDescent="0.25">
      <c r="A1228" s="180">
        <v>105995</v>
      </c>
      <c r="B1228" s="181" t="s">
        <v>57118</v>
      </c>
      <c r="C1228" s="180" t="s">
        <v>83</v>
      </c>
      <c r="D1228" s="182">
        <v>200.01</v>
      </c>
      <c r="E1228" s="182">
        <v>182.28</v>
      </c>
    </row>
    <row r="1229" spans="1:5" x14ac:dyDescent="0.25">
      <c r="A1229" s="180">
        <v>105996</v>
      </c>
      <c r="B1229" s="181" t="s">
        <v>57119</v>
      </c>
      <c r="C1229" s="180" t="s">
        <v>83</v>
      </c>
      <c r="D1229" s="182">
        <v>216.26</v>
      </c>
      <c r="E1229" s="182">
        <v>197.08</v>
      </c>
    </row>
    <row r="1230" spans="1:5" x14ac:dyDescent="0.25">
      <c r="A1230" s="180">
        <v>105988</v>
      </c>
      <c r="B1230" s="181" t="s">
        <v>57120</v>
      </c>
      <c r="C1230" s="180" t="s">
        <v>83</v>
      </c>
      <c r="D1230" s="182">
        <v>75.62</v>
      </c>
      <c r="E1230" s="182">
        <v>68.95</v>
      </c>
    </row>
    <row r="1231" spans="1:5" x14ac:dyDescent="0.25">
      <c r="A1231" s="180">
        <v>105989</v>
      </c>
      <c r="B1231" s="181" t="s">
        <v>57121</v>
      </c>
      <c r="C1231" s="180" t="s">
        <v>83</v>
      </c>
      <c r="D1231" s="182">
        <v>83.75</v>
      </c>
      <c r="E1231" s="182">
        <v>76.349999999999994</v>
      </c>
    </row>
    <row r="1232" spans="1:5" x14ac:dyDescent="0.25">
      <c r="A1232" s="180">
        <v>105990</v>
      </c>
      <c r="B1232" s="181" t="s">
        <v>57122</v>
      </c>
      <c r="C1232" s="180" t="s">
        <v>83</v>
      </c>
      <c r="D1232" s="182">
        <v>95.23</v>
      </c>
      <c r="E1232" s="182">
        <v>86.81</v>
      </c>
    </row>
    <row r="1233" spans="1:5" x14ac:dyDescent="0.25">
      <c r="A1233" s="180">
        <v>105991</v>
      </c>
      <c r="B1233" s="181" t="s">
        <v>57123</v>
      </c>
      <c r="C1233" s="180" t="s">
        <v>83</v>
      </c>
      <c r="D1233" s="182">
        <v>106.7</v>
      </c>
      <c r="E1233" s="182">
        <v>97.27</v>
      </c>
    </row>
    <row r="1234" spans="1:5" x14ac:dyDescent="0.25">
      <c r="A1234" s="180">
        <v>105987</v>
      </c>
      <c r="B1234" s="181" t="s">
        <v>57124</v>
      </c>
      <c r="C1234" s="180" t="s">
        <v>83</v>
      </c>
      <c r="D1234" s="182">
        <v>131.06</v>
      </c>
      <c r="E1234" s="182">
        <v>119.45</v>
      </c>
    </row>
    <row r="1235" spans="1:5" x14ac:dyDescent="0.25">
      <c r="A1235" s="180">
        <v>105986</v>
      </c>
      <c r="B1235" s="181" t="s">
        <v>57125</v>
      </c>
      <c r="C1235" s="180" t="s">
        <v>83</v>
      </c>
      <c r="D1235" s="182">
        <v>163.55000000000001</v>
      </c>
      <c r="E1235" s="182">
        <v>149.06</v>
      </c>
    </row>
    <row r="1236" spans="1:5" x14ac:dyDescent="0.25">
      <c r="A1236" s="180">
        <v>106019</v>
      </c>
      <c r="B1236" s="181" t="s">
        <v>34983</v>
      </c>
      <c r="C1236" s="180" t="s">
        <v>115</v>
      </c>
      <c r="D1236" s="182">
        <v>0</v>
      </c>
      <c r="E1236" s="182">
        <v>0</v>
      </c>
    </row>
    <row r="1237" spans="1:5" x14ac:dyDescent="0.25">
      <c r="A1237" s="180">
        <v>103001</v>
      </c>
      <c r="B1237" s="181" t="s">
        <v>34984</v>
      </c>
      <c r="C1237" s="180" t="s">
        <v>115</v>
      </c>
      <c r="D1237" s="182">
        <v>203.07</v>
      </c>
      <c r="E1237" s="182">
        <v>201.36</v>
      </c>
    </row>
    <row r="1238" spans="1:5" x14ac:dyDescent="0.25">
      <c r="A1238" s="180">
        <v>103002</v>
      </c>
      <c r="B1238" s="181" t="s">
        <v>34985</v>
      </c>
      <c r="C1238" s="180" t="s">
        <v>115</v>
      </c>
      <c r="D1238" s="182">
        <v>253.1</v>
      </c>
      <c r="E1238" s="182">
        <v>251.33</v>
      </c>
    </row>
    <row r="1239" spans="1:5" x14ac:dyDescent="0.25">
      <c r="A1239" s="180">
        <v>103003</v>
      </c>
      <c r="B1239" s="181" t="s">
        <v>34986</v>
      </c>
      <c r="C1239" s="180" t="s">
        <v>115</v>
      </c>
      <c r="D1239" s="182">
        <v>353.15</v>
      </c>
      <c r="E1239" s="182">
        <v>351.24</v>
      </c>
    </row>
    <row r="1240" spans="1:5" x14ac:dyDescent="0.25">
      <c r="A1240" s="180">
        <v>106018</v>
      </c>
      <c r="B1240" s="181" t="s">
        <v>34987</v>
      </c>
      <c r="C1240" s="180" t="s">
        <v>115</v>
      </c>
      <c r="D1240" s="182">
        <v>0</v>
      </c>
      <c r="E1240" s="182">
        <v>0</v>
      </c>
    </row>
    <row r="1241" spans="1:5" x14ac:dyDescent="0.25">
      <c r="A1241" s="180">
        <v>105945</v>
      </c>
      <c r="B1241" s="181" t="s">
        <v>34988</v>
      </c>
      <c r="C1241" s="180" t="s">
        <v>322</v>
      </c>
      <c r="D1241" s="182">
        <v>10.42</v>
      </c>
      <c r="E1241" s="182">
        <v>9.75</v>
      </c>
    </row>
    <row r="1242" spans="1:5" x14ac:dyDescent="0.25">
      <c r="A1242" s="180">
        <v>98522</v>
      </c>
      <c r="B1242" s="181" t="s">
        <v>58317</v>
      </c>
      <c r="C1242" s="180" t="s">
        <v>83</v>
      </c>
      <c r="D1242" s="182">
        <v>189.35</v>
      </c>
      <c r="E1242" s="182">
        <v>177.15</v>
      </c>
    </row>
    <row r="1243" spans="1:5" x14ac:dyDescent="0.25">
      <c r="A1243" s="180">
        <v>98523</v>
      </c>
      <c r="B1243" s="181" t="s">
        <v>58318</v>
      </c>
      <c r="C1243" s="180" t="s">
        <v>83</v>
      </c>
      <c r="D1243" s="182">
        <v>0</v>
      </c>
      <c r="E1243" s="182">
        <v>0</v>
      </c>
    </row>
    <row r="1244" spans="1:5" x14ac:dyDescent="0.25">
      <c r="A1244" s="180">
        <v>102364</v>
      </c>
      <c r="B1244" s="181" t="s">
        <v>58319</v>
      </c>
      <c r="C1244" s="180" t="s">
        <v>322</v>
      </c>
      <c r="D1244" s="182">
        <v>193.36</v>
      </c>
      <c r="E1244" s="182">
        <v>189.32</v>
      </c>
    </row>
    <row r="1245" spans="1:5" x14ac:dyDescent="0.25">
      <c r="A1245" s="180">
        <v>102363</v>
      </c>
      <c r="B1245" s="181" t="s">
        <v>58320</v>
      </c>
      <c r="C1245" s="180" t="s">
        <v>322</v>
      </c>
      <c r="D1245" s="182">
        <v>171.31</v>
      </c>
      <c r="E1245" s="182">
        <v>167.27</v>
      </c>
    </row>
    <row r="1246" spans="1:5" x14ac:dyDescent="0.25">
      <c r="A1246" s="180">
        <v>102362</v>
      </c>
      <c r="B1246" s="181" t="s">
        <v>58321</v>
      </c>
      <c r="C1246" s="180" t="s">
        <v>322</v>
      </c>
      <c r="D1246" s="182">
        <v>158.83000000000001</v>
      </c>
      <c r="E1246" s="182">
        <v>154.79</v>
      </c>
    </row>
    <row r="1247" spans="1:5" x14ac:dyDescent="0.25">
      <c r="A1247" s="180">
        <v>101196</v>
      </c>
      <c r="B1247" s="181" t="s">
        <v>58322</v>
      </c>
      <c r="C1247" s="180" t="s">
        <v>83</v>
      </c>
      <c r="D1247" s="182">
        <v>0</v>
      </c>
      <c r="E1247" s="182">
        <v>0</v>
      </c>
    </row>
    <row r="1248" spans="1:5" x14ac:dyDescent="0.25">
      <c r="A1248" s="180">
        <v>101195</v>
      </c>
      <c r="B1248" s="181" t="s">
        <v>58323</v>
      </c>
      <c r="C1248" s="180" t="s">
        <v>83</v>
      </c>
      <c r="D1248" s="182">
        <v>0</v>
      </c>
      <c r="E1248" s="182">
        <v>0</v>
      </c>
    </row>
    <row r="1249" spans="1:5" x14ac:dyDescent="0.25">
      <c r="A1249" s="180">
        <v>101193</v>
      </c>
      <c r="B1249" s="181" t="s">
        <v>58324</v>
      </c>
      <c r="C1249" s="180" t="s">
        <v>83</v>
      </c>
      <c r="D1249" s="182">
        <v>67.180000000000007</v>
      </c>
      <c r="E1249" s="182">
        <v>55.77</v>
      </c>
    </row>
    <row r="1250" spans="1:5" x14ac:dyDescent="0.25">
      <c r="A1250" s="180">
        <v>106459</v>
      </c>
      <c r="B1250" s="181" t="s">
        <v>58325</v>
      </c>
      <c r="C1250" s="180" t="s">
        <v>83</v>
      </c>
      <c r="D1250" s="182">
        <v>67.33</v>
      </c>
      <c r="E1250" s="182">
        <v>55.92</v>
      </c>
    </row>
    <row r="1251" spans="1:5" x14ac:dyDescent="0.25">
      <c r="A1251" s="180">
        <v>101194</v>
      </c>
      <c r="B1251" s="181" t="s">
        <v>58326</v>
      </c>
      <c r="C1251" s="180" t="s">
        <v>83</v>
      </c>
      <c r="D1251" s="182">
        <v>67.510000000000005</v>
      </c>
      <c r="E1251" s="182">
        <v>56.1</v>
      </c>
    </row>
    <row r="1252" spans="1:5" x14ac:dyDescent="0.25">
      <c r="A1252" s="180">
        <v>101190</v>
      </c>
      <c r="B1252" s="181" t="s">
        <v>58327</v>
      </c>
      <c r="C1252" s="180" t="s">
        <v>83</v>
      </c>
      <c r="D1252" s="182">
        <v>73.98</v>
      </c>
      <c r="E1252" s="182">
        <v>60.78</v>
      </c>
    </row>
    <row r="1253" spans="1:5" x14ac:dyDescent="0.25">
      <c r="A1253" s="180">
        <v>106458</v>
      </c>
      <c r="B1253" s="181" t="s">
        <v>58328</v>
      </c>
      <c r="C1253" s="180" t="s">
        <v>83</v>
      </c>
      <c r="D1253" s="182">
        <v>74.13</v>
      </c>
      <c r="E1253" s="182">
        <v>60.93</v>
      </c>
    </row>
    <row r="1254" spans="1:5" x14ac:dyDescent="0.25">
      <c r="A1254" s="180">
        <v>101191</v>
      </c>
      <c r="B1254" s="181" t="s">
        <v>58329</v>
      </c>
      <c r="C1254" s="180" t="s">
        <v>83</v>
      </c>
      <c r="D1254" s="182">
        <v>74.31</v>
      </c>
      <c r="E1254" s="182">
        <v>61.11</v>
      </c>
    </row>
    <row r="1255" spans="1:5" x14ac:dyDescent="0.25">
      <c r="A1255" s="180">
        <v>101198</v>
      </c>
      <c r="B1255" s="181" t="s">
        <v>58330</v>
      </c>
      <c r="C1255" s="180" t="s">
        <v>83</v>
      </c>
      <c r="D1255" s="182">
        <v>104.65</v>
      </c>
      <c r="E1255" s="182">
        <v>89.31</v>
      </c>
    </row>
    <row r="1256" spans="1:5" x14ac:dyDescent="0.25">
      <c r="A1256" s="180">
        <v>106460</v>
      </c>
      <c r="B1256" s="181" t="s">
        <v>58331</v>
      </c>
      <c r="C1256" s="180" t="s">
        <v>83</v>
      </c>
      <c r="D1256" s="182">
        <v>105.07</v>
      </c>
      <c r="E1256" s="182">
        <v>89.7</v>
      </c>
    </row>
    <row r="1257" spans="1:5" x14ac:dyDescent="0.25">
      <c r="A1257" s="180">
        <v>101199</v>
      </c>
      <c r="B1257" s="181" t="s">
        <v>58332</v>
      </c>
      <c r="C1257" s="180" t="s">
        <v>83</v>
      </c>
      <c r="D1257" s="182">
        <v>105.49</v>
      </c>
      <c r="E1257" s="182">
        <v>90.13</v>
      </c>
    </row>
    <row r="1258" spans="1:5" x14ac:dyDescent="0.25">
      <c r="A1258" s="180">
        <v>101203</v>
      </c>
      <c r="B1258" s="181" t="s">
        <v>58333</v>
      </c>
      <c r="C1258" s="180" t="s">
        <v>83</v>
      </c>
      <c r="D1258" s="182">
        <v>45.59</v>
      </c>
      <c r="E1258" s="182">
        <v>40.19</v>
      </c>
    </row>
    <row r="1259" spans="1:5" x14ac:dyDescent="0.25">
      <c r="A1259" s="180">
        <v>101204</v>
      </c>
      <c r="B1259" s="181" t="s">
        <v>58334</v>
      </c>
      <c r="C1259" s="180" t="s">
        <v>83</v>
      </c>
      <c r="D1259" s="182">
        <v>45.92</v>
      </c>
      <c r="E1259" s="182">
        <v>40.520000000000003</v>
      </c>
    </row>
    <row r="1260" spans="1:5" x14ac:dyDescent="0.25">
      <c r="A1260" s="180">
        <v>106257</v>
      </c>
      <c r="B1260" s="181" t="s">
        <v>58335</v>
      </c>
      <c r="C1260" s="180" t="s">
        <v>83</v>
      </c>
      <c r="D1260" s="182">
        <v>45.78</v>
      </c>
      <c r="E1260" s="182">
        <v>40.369999999999997</v>
      </c>
    </row>
    <row r="1261" spans="1:5" x14ac:dyDescent="0.25">
      <c r="A1261" s="180">
        <v>106461</v>
      </c>
      <c r="B1261" s="181" t="s">
        <v>58336</v>
      </c>
      <c r="C1261" s="180" t="s">
        <v>83</v>
      </c>
      <c r="D1261" s="182">
        <v>61.16</v>
      </c>
      <c r="E1261" s="182">
        <v>60.12</v>
      </c>
    </row>
    <row r="1262" spans="1:5" x14ac:dyDescent="0.25">
      <c r="A1262" s="180">
        <v>106462</v>
      </c>
      <c r="B1262" s="181" t="s">
        <v>58337</v>
      </c>
      <c r="C1262" s="180" t="s">
        <v>83</v>
      </c>
      <c r="D1262" s="182">
        <v>76.27</v>
      </c>
      <c r="E1262" s="182">
        <v>74.14</v>
      </c>
    </row>
    <row r="1263" spans="1:5" x14ac:dyDescent="0.25">
      <c r="A1263" s="180">
        <v>106479</v>
      </c>
      <c r="B1263" s="181" t="s">
        <v>58338</v>
      </c>
      <c r="C1263" s="180" t="s">
        <v>83</v>
      </c>
      <c r="D1263" s="182">
        <v>69.040000000000006</v>
      </c>
      <c r="E1263" s="182">
        <v>67.09</v>
      </c>
    </row>
    <row r="1264" spans="1:5" x14ac:dyDescent="0.25">
      <c r="A1264" s="180">
        <v>106483</v>
      </c>
      <c r="B1264" s="181" t="s">
        <v>58339</v>
      </c>
      <c r="C1264" s="180" t="s">
        <v>115</v>
      </c>
      <c r="D1264" s="182">
        <v>127.49</v>
      </c>
      <c r="E1264" s="182">
        <v>101.2</v>
      </c>
    </row>
    <row r="1265" spans="1:5" x14ac:dyDescent="0.25">
      <c r="A1265" s="180">
        <v>106484</v>
      </c>
      <c r="B1265" s="181" t="s">
        <v>58340</v>
      </c>
      <c r="C1265" s="180" t="s">
        <v>115</v>
      </c>
      <c r="D1265" s="182">
        <v>137.55000000000001</v>
      </c>
      <c r="E1265" s="182">
        <v>108.61</v>
      </c>
    </row>
    <row r="1266" spans="1:5" x14ac:dyDescent="0.25">
      <c r="A1266" s="180">
        <v>106480</v>
      </c>
      <c r="B1266" s="181" t="s">
        <v>58341</v>
      </c>
      <c r="C1266" s="180" t="s">
        <v>115</v>
      </c>
      <c r="D1266" s="182">
        <v>122.83</v>
      </c>
      <c r="E1266" s="182">
        <v>97.76</v>
      </c>
    </row>
    <row r="1267" spans="1:5" x14ac:dyDescent="0.25">
      <c r="A1267" s="180">
        <v>106482</v>
      </c>
      <c r="B1267" s="181" t="s">
        <v>58342</v>
      </c>
      <c r="C1267" s="180" t="s">
        <v>115</v>
      </c>
      <c r="D1267" s="182">
        <v>0</v>
      </c>
      <c r="E1267" s="182">
        <v>0</v>
      </c>
    </row>
    <row r="1268" spans="1:5" x14ac:dyDescent="0.25">
      <c r="A1268" s="180">
        <v>106481</v>
      </c>
      <c r="B1268" s="181" t="s">
        <v>58343</v>
      </c>
      <c r="C1268" s="180" t="s">
        <v>115</v>
      </c>
      <c r="D1268" s="182">
        <v>139.82</v>
      </c>
      <c r="E1268" s="182">
        <v>110.28</v>
      </c>
    </row>
    <row r="1269" spans="1:5" x14ac:dyDescent="0.25">
      <c r="A1269" s="180">
        <v>106467</v>
      </c>
      <c r="B1269" s="181" t="s">
        <v>58344</v>
      </c>
      <c r="C1269" s="180" t="s">
        <v>322</v>
      </c>
      <c r="D1269" s="182">
        <v>0</v>
      </c>
      <c r="E1269" s="182">
        <v>0</v>
      </c>
    </row>
    <row r="1270" spans="1:5" x14ac:dyDescent="0.25">
      <c r="A1270" s="180">
        <v>106465</v>
      </c>
      <c r="B1270" s="181" t="s">
        <v>58345</v>
      </c>
      <c r="C1270" s="180" t="s">
        <v>322</v>
      </c>
      <c r="D1270" s="182">
        <v>0</v>
      </c>
      <c r="E1270" s="182">
        <v>0</v>
      </c>
    </row>
    <row r="1271" spans="1:5" x14ac:dyDescent="0.25">
      <c r="A1271" s="180">
        <v>106469</v>
      </c>
      <c r="B1271" s="181" t="s">
        <v>58346</v>
      </c>
      <c r="C1271" s="180" t="s">
        <v>322</v>
      </c>
      <c r="D1271" s="182">
        <v>35.020000000000003</v>
      </c>
      <c r="E1271" s="182">
        <v>34.409999999999997</v>
      </c>
    </row>
    <row r="1272" spans="1:5" x14ac:dyDescent="0.25">
      <c r="A1272" s="180">
        <v>106468</v>
      </c>
      <c r="B1272" s="181" t="s">
        <v>58347</v>
      </c>
      <c r="C1272" s="180" t="s">
        <v>322</v>
      </c>
      <c r="D1272" s="182">
        <v>22.56</v>
      </c>
      <c r="E1272" s="182">
        <v>21.95</v>
      </c>
    </row>
    <row r="1273" spans="1:5" x14ac:dyDescent="0.25">
      <c r="A1273" s="180">
        <v>106466</v>
      </c>
      <c r="B1273" s="181" t="s">
        <v>58348</v>
      </c>
      <c r="C1273" s="180" t="s">
        <v>322</v>
      </c>
      <c r="D1273" s="182">
        <v>48.3</v>
      </c>
      <c r="E1273" s="182">
        <v>46.57</v>
      </c>
    </row>
    <row r="1274" spans="1:5" x14ac:dyDescent="0.25">
      <c r="A1274" s="180">
        <v>106464</v>
      </c>
      <c r="B1274" s="181" t="s">
        <v>58349</v>
      </c>
      <c r="C1274" s="180" t="s">
        <v>322</v>
      </c>
      <c r="D1274" s="182">
        <v>62.65</v>
      </c>
      <c r="E1274" s="182">
        <v>60.89</v>
      </c>
    </row>
    <row r="1275" spans="1:5" x14ac:dyDescent="0.25">
      <c r="A1275" s="180">
        <v>106476</v>
      </c>
      <c r="B1275" s="181" t="s">
        <v>58350</v>
      </c>
      <c r="C1275" s="180" t="s">
        <v>83</v>
      </c>
      <c r="D1275" s="182">
        <v>64.239999999999995</v>
      </c>
      <c r="E1275" s="182">
        <v>62.71</v>
      </c>
    </row>
    <row r="1276" spans="1:5" x14ac:dyDescent="0.25">
      <c r="A1276" s="180">
        <v>106477</v>
      </c>
      <c r="B1276" s="181" t="s">
        <v>58351</v>
      </c>
      <c r="C1276" s="180" t="s">
        <v>83</v>
      </c>
      <c r="D1276" s="182">
        <v>54.58</v>
      </c>
      <c r="E1276" s="182">
        <v>53.05</v>
      </c>
    </row>
    <row r="1277" spans="1:5" x14ac:dyDescent="0.25">
      <c r="A1277" s="180">
        <v>106478</v>
      </c>
      <c r="B1277" s="181" t="s">
        <v>58352</v>
      </c>
      <c r="C1277" s="180" t="s">
        <v>83</v>
      </c>
      <c r="D1277" s="182">
        <v>114.53</v>
      </c>
      <c r="E1277" s="182">
        <v>113</v>
      </c>
    </row>
    <row r="1278" spans="1:5" x14ac:dyDescent="0.25">
      <c r="A1278" s="180">
        <v>106471</v>
      </c>
      <c r="B1278" s="181" t="s">
        <v>58353</v>
      </c>
      <c r="C1278" s="180" t="s">
        <v>83</v>
      </c>
      <c r="D1278" s="182">
        <v>148.61000000000001</v>
      </c>
      <c r="E1278" s="182">
        <v>143.71</v>
      </c>
    </row>
    <row r="1279" spans="1:5" x14ac:dyDescent="0.25">
      <c r="A1279" s="180">
        <v>106470</v>
      </c>
      <c r="B1279" s="181" t="s">
        <v>58354</v>
      </c>
      <c r="C1279" s="180" t="s">
        <v>83</v>
      </c>
      <c r="D1279" s="182">
        <v>130.08000000000001</v>
      </c>
      <c r="E1279" s="182">
        <v>125.14</v>
      </c>
    </row>
    <row r="1280" spans="1:5" x14ac:dyDescent="0.25">
      <c r="A1280" s="180">
        <v>106472</v>
      </c>
      <c r="B1280" s="181" t="s">
        <v>58355</v>
      </c>
      <c r="C1280" s="180" t="s">
        <v>83</v>
      </c>
      <c r="D1280" s="182">
        <v>181.77</v>
      </c>
      <c r="E1280" s="182">
        <v>176.91</v>
      </c>
    </row>
    <row r="1281" spans="1:5" x14ac:dyDescent="0.25">
      <c r="A1281" s="180">
        <v>106475</v>
      </c>
      <c r="B1281" s="181" t="s">
        <v>58356</v>
      </c>
      <c r="C1281" s="180" t="s">
        <v>83</v>
      </c>
      <c r="D1281" s="182">
        <v>143.24</v>
      </c>
      <c r="E1281" s="182">
        <v>142.02000000000001</v>
      </c>
    </row>
    <row r="1282" spans="1:5" x14ac:dyDescent="0.25">
      <c r="A1282" s="180">
        <v>106474</v>
      </c>
      <c r="B1282" s="181" t="s">
        <v>58357</v>
      </c>
      <c r="C1282" s="180" t="s">
        <v>83</v>
      </c>
      <c r="D1282" s="182">
        <v>109.83</v>
      </c>
      <c r="E1282" s="182">
        <v>108.6</v>
      </c>
    </row>
    <row r="1283" spans="1:5" x14ac:dyDescent="0.25">
      <c r="A1283" s="180">
        <v>106473</v>
      </c>
      <c r="B1283" s="181" t="s">
        <v>58358</v>
      </c>
      <c r="C1283" s="180" t="s">
        <v>83</v>
      </c>
      <c r="D1283" s="182">
        <v>91.08</v>
      </c>
      <c r="E1283" s="182">
        <v>89.84</v>
      </c>
    </row>
    <row r="1284" spans="1:5" x14ac:dyDescent="0.25">
      <c r="A1284" s="180">
        <v>101205</v>
      </c>
      <c r="B1284" s="181" t="s">
        <v>58359</v>
      </c>
      <c r="C1284" s="180" t="s">
        <v>83</v>
      </c>
      <c r="D1284" s="182">
        <v>45.78</v>
      </c>
      <c r="E1284" s="182">
        <v>40.369999999999997</v>
      </c>
    </row>
    <row r="1285" spans="1:5" x14ac:dyDescent="0.25">
      <c r="A1285" s="180">
        <v>106463</v>
      </c>
      <c r="B1285" s="181" t="s">
        <v>58360</v>
      </c>
      <c r="C1285" s="180" t="s">
        <v>322</v>
      </c>
      <c r="D1285" s="182">
        <v>0</v>
      </c>
      <c r="E1285" s="182">
        <v>0</v>
      </c>
    </row>
    <row r="1286" spans="1:5" x14ac:dyDescent="0.25">
      <c r="A1286" s="180">
        <v>106457</v>
      </c>
      <c r="B1286" s="181" t="s">
        <v>58361</v>
      </c>
      <c r="C1286" s="180" t="s">
        <v>83</v>
      </c>
      <c r="D1286" s="182">
        <v>7.71</v>
      </c>
      <c r="E1286" s="182">
        <v>7.05</v>
      </c>
    </row>
    <row r="1287" spans="1:5" x14ac:dyDescent="0.25">
      <c r="A1287" s="180">
        <v>87905</v>
      </c>
      <c r="B1287" s="181" t="s">
        <v>34989</v>
      </c>
      <c r="C1287" s="180" t="s">
        <v>322</v>
      </c>
      <c r="D1287" s="182">
        <v>10.93</v>
      </c>
      <c r="E1287" s="182">
        <v>9.8699999999999992</v>
      </c>
    </row>
    <row r="1288" spans="1:5" x14ac:dyDescent="0.25">
      <c r="A1288" s="180">
        <v>87904</v>
      </c>
      <c r="B1288" s="181" t="s">
        <v>34990</v>
      </c>
      <c r="C1288" s="180" t="s">
        <v>322</v>
      </c>
      <c r="D1288" s="182">
        <v>11.64</v>
      </c>
      <c r="E1288" s="182">
        <v>10.57</v>
      </c>
    </row>
    <row r="1289" spans="1:5" x14ac:dyDescent="0.25">
      <c r="A1289" s="180">
        <v>87908</v>
      </c>
      <c r="B1289" s="181" t="s">
        <v>34991</v>
      </c>
      <c r="C1289" s="180" t="s">
        <v>322</v>
      </c>
      <c r="D1289" s="182">
        <v>7.86</v>
      </c>
      <c r="E1289" s="182">
        <v>7.22</v>
      </c>
    </row>
    <row r="1290" spans="1:5" x14ac:dyDescent="0.25">
      <c r="A1290" s="180">
        <v>87907</v>
      </c>
      <c r="B1290" s="181" t="s">
        <v>34992</v>
      </c>
      <c r="C1290" s="180" t="s">
        <v>322</v>
      </c>
      <c r="D1290" s="182">
        <v>8.57</v>
      </c>
      <c r="E1290" s="182">
        <v>7.92</v>
      </c>
    </row>
    <row r="1291" spans="1:5" x14ac:dyDescent="0.25">
      <c r="A1291" s="180">
        <v>87903</v>
      </c>
      <c r="B1291" s="181" t="s">
        <v>34993</v>
      </c>
      <c r="C1291" s="180" t="s">
        <v>322</v>
      </c>
      <c r="D1291" s="182">
        <v>12.66</v>
      </c>
      <c r="E1291" s="182">
        <v>13.2</v>
      </c>
    </row>
    <row r="1292" spans="1:5" x14ac:dyDescent="0.25">
      <c r="A1292" s="180">
        <v>87902</v>
      </c>
      <c r="B1292" s="181" t="s">
        <v>34994</v>
      </c>
      <c r="C1292" s="180" t="s">
        <v>322</v>
      </c>
      <c r="D1292" s="182">
        <v>13.2</v>
      </c>
      <c r="E1292" s="182">
        <v>13.74</v>
      </c>
    </row>
    <row r="1293" spans="1:5" x14ac:dyDescent="0.25">
      <c r="A1293" s="180">
        <v>87900</v>
      </c>
      <c r="B1293" s="181" t="s">
        <v>34995</v>
      </c>
      <c r="C1293" s="180" t="s">
        <v>322</v>
      </c>
      <c r="D1293" s="182">
        <v>11.96</v>
      </c>
      <c r="E1293" s="182">
        <v>9.2100000000000009</v>
      </c>
    </row>
    <row r="1294" spans="1:5" x14ac:dyDescent="0.25">
      <c r="A1294" s="180">
        <v>87899</v>
      </c>
      <c r="B1294" s="181" t="s">
        <v>34996</v>
      </c>
      <c r="C1294" s="180" t="s">
        <v>322</v>
      </c>
      <c r="D1294" s="182">
        <v>12.2</v>
      </c>
      <c r="E1294" s="182">
        <v>9.4499999999999993</v>
      </c>
    </row>
    <row r="1295" spans="1:5" x14ac:dyDescent="0.25">
      <c r="A1295" s="180">
        <v>87894</v>
      </c>
      <c r="B1295" s="181" t="s">
        <v>34997</v>
      </c>
      <c r="C1295" s="180" t="s">
        <v>322</v>
      </c>
      <c r="D1295" s="182">
        <v>9.2200000000000006</v>
      </c>
      <c r="E1295" s="182">
        <v>8.34</v>
      </c>
    </row>
    <row r="1296" spans="1:5" x14ac:dyDescent="0.25">
      <c r="A1296" s="180">
        <v>87893</v>
      </c>
      <c r="B1296" s="181" t="s">
        <v>34998</v>
      </c>
      <c r="C1296" s="180" t="s">
        <v>322</v>
      </c>
      <c r="D1296" s="182">
        <v>9.93</v>
      </c>
      <c r="E1296" s="182">
        <v>9.0399999999999991</v>
      </c>
    </row>
    <row r="1297" spans="1:5" x14ac:dyDescent="0.25">
      <c r="A1297" s="180">
        <v>87897</v>
      </c>
      <c r="B1297" s="181" t="s">
        <v>34999</v>
      </c>
      <c r="C1297" s="180" t="s">
        <v>322</v>
      </c>
      <c r="D1297" s="182">
        <v>6.31</v>
      </c>
      <c r="E1297" s="182">
        <v>5.83</v>
      </c>
    </row>
    <row r="1298" spans="1:5" x14ac:dyDescent="0.25">
      <c r="A1298" s="180">
        <v>87896</v>
      </c>
      <c r="B1298" s="181" t="s">
        <v>35000</v>
      </c>
      <c r="C1298" s="180" t="s">
        <v>322</v>
      </c>
      <c r="D1298" s="182">
        <v>7.02</v>
      </c>
      <c r="E1298" s="182">
        <v>6.53</v>
      </c>
    </row>
    <row r="1299" spans="1:5" x14ac:dyDescent="0.25">
      <c r="A1299" s="180">
        <v>87892</v>
      </c>
      <c r="B1299" s="181" t="s">
        <v>35001</v>
      </c>
      <c r="C1299" s="180" t="s">
        <v>322</v>
      </c>
      <c r="D1299" s="182">
        <v>11.59</v>
      </c>
      <c r="E1299" s="182">
        <v>12.25</v>
      </c>
    </row>
    <row r="1300" spans="1:5" x14ac:dyDescent="0.25">
      <c r="A1300" s="180">
        <v>87891</v>
      </c>
      <c r="B1300" s="181" t="s">
        <v>35002</v>
      </c>
      <c r="C1300" s="180" t="s">
        <v>322</v>
      </c>
      <c r="D1300" s="182">
        <v>12.13</v>
      </c>
      <c r="E1300" s="182">
        <v>12.79</v>
      </c>
    </row>
    <row r="1301" spans="1:5" x14ac:dyDescent="0.25">
      <c r="A1301" s="180">
        <v>87889</v>
      </c>
      <c r="B1301" s="181" t="s">
        <v>35003</v>
      </c>
      <c r="C1301" s="180" t="s">
        <v>322</v>
      </c>
      <c r="D1301" s="182">
        <v>10.89</v>
      </c>
      <c r="E1301" s="182">
        <v>8.26</v>
      </c>
    </row>
    <row r="1302" spans="1:5" x14ac:dyDescent="0.25">
      <c r="A1302" s="180">
        <v>87888</v>
      </c>
      <c r="B1302" s="181" t="s">
        <v>35004</v>
      </c>
      <c r="C1302" s="180" t="s">
        <v>322</v>
      </c>
      <c r="D1302" s="182">
        <v>11.13</v>
      </c>
      <c r="E1302" s="182">
        <v>8.5</v>
      </c>
    </row>
    <row r="1303" spans="1:5" x14ac:dyDescent="0.25">
      <c r="A1303" s="180">
        <v>104411</v>
      </c>
      <c r="B1303" s="181" t="s">
        <v>35005</v>
      </c>
      <c r="C1303" s="180" t="s">
        <v>322</v>
      </c>
      <c r="D1303" s="182">
        <v>5.51</v>
      </c>
      <c r="E1303" s="182">
        <v>5.09</v>
      </c>
    </row>
    <row r="1304" spans="1:5" x14ac:dyDescent="0.25">
      <c r="A1304" s="180">
        <v>104410</v>
      </c>
      <c r="B1304" s="181" t="s">
        <v>35006</v>
      </c>
      <c r="C1304" s="180" t="s">
        <v>322</v>
      </c>
      <c r="D1304" s="182">
        <v>6.31</v>
      </c>
      <c r="E1304" s="182">
        <v>5.89</v>
      </c>
    </row>
    <row r="1305" spans="1:5" x14ac:dyDescent="0.25">
      <c r="A1305" s="180">
        <v>87879</v>
      </c>
      <c r="B1305" s="181" t="s">
        <v>35007</v>
      </c>
      <c r="C1305" s="180" t="s">
        <v>322</v>
      </c>
      <c r="D1305" s="182">
        <v>5.61</v>
      </c>
      <c r="E1305" s="182">
        <v>5.13</v>
      </c>
    </row>
    <row r="1306" spans="1:5" x14ac:dyDescent="0.25">
      <c r="A1306" s="180">
        <v>87878</v>
      </c>
      <c r="B1306" s="181" t="s">
        <v>35008</v>
      </c>
      <c r="C1306" s="180" t="s">
        <v>322</v>
      </c>
      <c r="D1306" s="182">
        <v>6.32</v>
      </c>
      <c r="E1306" s="182">
        <v>5.83</v>
      </c>
    </row>
    <row r="1307" spans="1:5" x14ac:dyDescent="0.25">
      <c r="A1307" s="180">
        <v>87885</v>
      </c>
      <c r="B1307" s="181" t="s">
        <v>35009</v>
      </c>
      <c r="C1307" s="180" t="s">
        <v>322</v>
      </c>
      <c r="D1307" s="182">
        <v>9.16</v>
      </c>
      <c r="E1307" s="182">
        <v>10.08</v>
      </c>
    </row>
    <row r="1308" spans="1:5" x14ac:dyDescent="0.25">
      <c r="A1308" s="180">
        <v>87884</v>
      </c>
      <c r="B1308" s="181" t="s">
        <v>35010</v>
      </c>
      <c r="C1308" s="180" t="s">
        <v>322</v>
      </c>
      <c r="D1308" s="182">
        <v>9.6999999999999993</v>
      </c>
      <c r="E1308" s="182">
        <v>10.62</v>
      </c>
    </row>
    <row r="1309" spans="1:5" x14ac:dyDescent="0.25">
      <c r="A1309" s="180">
        <v>87882</v>
      </c>
      <c r="B1309" s="181" t="s">
        <v>35011</v>
      </c>
      <c r="C1309" s="180" t="s">
        <v>322</v>
      </c>
      <c r="D1309" s="182">
        <v>8.4600000000000009</v>
      </c>
      <c r="E1309" s="182">
        <v>6.09</v>
      </c>
    </row>
    <row r="1310" spans="1:5" x14ac:dyDescent="0.25">
      <c r="A1310" s="180">
        <v>87881</v>
      </c>
      <c r="B1310" s="181" t="s">
        <v>35012</v>
      </c>
      <c r="C1310" s="180" t="s">
        <v>322</v>
      </c>
      <c r="D1310" s="182">
        <v>8.6999999999999993</v>
      </c>
      <c r="E1310" s="182">
        <v>6.33</v>
      </c>
    </row>
    <row r="1311" spans="1:5" x14ac:dyDescent="0.25">
      <c r="A1311" s="180">
        <v>87887</v>
      </c>
      <c r="B1311" s="181" t="s">
        <v>35013</v>
      </c>
      <c r="C1311" s="180" t="s">
        <v>322</v>
      </c>
      <c r="D1311" s="182">
        <v>17.13</v>
      </c>
      <c r="E1311" s="182">
        <v>17.97</v>
      </c>
    </row>
    <row r="1312" spans="1:5" x14ac:dyDescent="0.25">
      <c r="A1312" s="180">
        <v>87886</v>
      </c>
      <c r="B1312" s="181" t="s">
        <v>35014</v>
      </c>
      <c r="C1312" s="180" t="s">
        <v>322</v>
      </c>
      <c r="D1312" s="182">
        <v>18.309999999999999</v>
      </c>
      <c r="E1312" s="182">
        <v>19.14</v>
      </c>
    </row>
    <row r="1313" spans="1:5" x14ac:dyDescent="0.25">
      <c r="A1313" s="180">
        <v>87911</v>
      </c>
      <c r="B1313" s="181" t="s">
        <v>35015</v>
      </c>
      <c r="C1313" s="180" t="s">
        <v>322</v>
      </c>
      <c r="D1313" s="182">
        <v>25.23</v>
      </c>
      <c r="E1313" s="182">
        <v>25.19</v>
      </c>
    </row>
    <row r="1314" spans="1:5" x14ac:dyDescent="0.25">
      <c r="A1314" s="180">
        <v>87910</v>
      </c>
      <c r="B1314" s="181" t="s">
        <v>35016</v>
      </c>
      <c r="C1314" s="180" t="s">
        <v>322</v>
      </c>
      <c r="D1314" s="182">
        <v>26.41</v>
      </c>
      <c r="E1314" s="182">
        <v>26.36</v>
      </c>
    </row>
    <row r="1315" spans="1:5" x14ac:dyDescent="0.25">
      <c r="A1315" s="180">
        <v>103686</v>
      </c>
      <c r="B1315" s="181" t="s">
        <v>35017</v>
      </c>
      <c r="C1315" s="180" t="s">
        <v>1467</v>
      </c>
      <c r="D1315" s="182">
        <v>817.01</v>
      </c>
      <c r="E1315" s="182">
        <v>683.12</v>
      </c>
    </row>
    <row r="1316" spans="1:5" x14ac:dyDescent="0.25">
      <c r="A1316" s="180">
        <v>103685</v>
      </c>
      <c r="B1316" s="181" t="s">
        <v>35018</v>
      </c>
      <c r="C1316" s="180" t="s">
        <v>1467</v>
      </c>
      <c r="D1316" s="182">
        <v>726.99</v>
      </c>
      <c r="E1316" s="182">
        <v>605.45000000000005</v>
      </c>
    </row>
    <row r="1317" spans="1:5" x14ac:dyDescent="0.25">
      <c r="A1317" s="180">
        <v>103669</v>
      </c>
      <c r="B1317" s="181" t="s">
        <v>35019</v>
      </c>
      <c r="C1317" s="180" t="s">
        <v>1467</v>
      </c>
      <c r="D1317" s="182">
        <v>1137.8699999999999</v>
      </c>
      <c r="E1317" s="182">
        <v>981.74</v>
      </c>
    </row>
    <row r="1318" spans="1:5" x14ac:dyDescent="0.25">
      <c r="A1318" s="180">
        <v>103672</v>
      </c>
      <c r="B1318" s="181" t="s">
        <v>35020</v>
      </c>
      <c r="C1318" s="180" t="s">
        <v>1467</v>
      </c>
      <c r="D1318" s="182">
        <v>719.01</v>
      </c>
      <c r="E1318" s="182">
        <v>599.92999999999995</v>
      </c>
    </row>
    <row r="1319" spans="1:5" x14ac:dyDescent="0.25">
      <c r="A1319" s="180">
        <v>103671</v>
      </c>
      <c r="B1319" s="181" t="s">
        <v>35021</v>
      </c>
      <c r="C1319" s="180" t="s">
        <v>1467</v>
      </c>
      <c r="D1319" s="182">
        <v>768.84</v>
      </c>
      <c r="E1319" s="182">
        <v>640.97</v>
      </c>
    </row>
    <row r="1320" spans="1:5" x14ac:dyDescent="0.25">
      <c r="A1320" s="180">
        <v>103688</v>
      </c>
      <c r="B1320" s="181" t="s">
        <v>35022</v>
      </c>
      <c r="C1320" s="180" t="s">
        <v>1467</v>
      </c>
      <c r="D1320" s="182">
        <v>959.3</v>
      </c>
      <c r="E1320" s="182">
        <v>818.75</v>
      </c>
    </row>
    <row r="1321" spans="1:5" x14ac:dyDescent="0.25">
      <c r="A1321" s="180">
        <v>103687</v>
      </c>
      <c r="B1321" s="181" t="s">
        <v>35023</v>
      </c>
      <c r="C1321" s="180" t="s">
        <v>1467</v>
      </c>
      <c r="D1321" s="182">
        <v>1321.1</v>
      </c>
      <c r="E1321" s="182">
        <v>1153.6099999999999</v>
      </c>
    </row>
    <row r="1322" spans="1:5" x14ac:dyDescent="0.25">
      <c r="A1322" s="180">
        <v>103684</v>
      </c>
      <c r="B1322" s="181" t="s">
        <v>35024</v>
      </c>
      <c r="C1322" s="180" t="s">
        <v>1467</v>
      </c>
      <c r="D1322" s="182">
        <v>745.63</v>
      </c>
      <c r="E1322" s="182">
        <v>622.71</v>
      </c>
    </row>
    <row r="1323" spans="1:5" x14ac:dyDescent="0.25">
      <c r="A1323" s="180">
        <v>103681</v>
      </c>
      <c r="B1323" s="181" t="s">
        <v>35025</v>
      </c>
      <c r="C1323" s="180" t="s">
        <v>1467</v>
      </c>
      <c r="D1323" s="182">
        <v>807.87</v>
      </c>
      <c r="E1323" s="182">
        <v>674.83</v>
      </c>
    </row>
    <row r="1324" spans="1:5" x14ac:dyDescent="0.25">
      <c r="A1324" s="180">
        <v>103679</v>
      </c>
      <c r="B1324" s="181" t="s">
        <v>35026</v>
      </c>
      <c r="C1324" s="180" t="s">
        <v>1467</v>
      </c>
      <c r="D1324" s="182">
        <v>906.03</v>
      </c>
      <c r="E1324" s="182">
        <v>770.57</v>
      </c>
    </row>
    <row r="1325" spans="1:5" x14ac:dyDescent="0.25">
      <c r="A1325" s="180">
        <v>103677</v>
      </c>
      <c r="B1325" s="181" t="s">
        <v>35027</v>
      </c>
      <c r="C1325" s="180" t="s">
        <v>1467</v>
      </c>
      <c r="D1325" s="182">
        <v>968.85</v>
      </c>
      <c r="E1325" s="182">
        <v>828.53</v>
      </c>
    </row>
    <row r="1326" spans="1:5" x14ac:dyDescent="0.25">
      <c r="A1326" s="180">
        <v>103675</v>
      </c>
      <c r="B1326" s="181" t="s">
        <v>35028</v>
      </c>
      <c r="C1326" s="180" t="s">
        <v>1467</v>
      </c>
      <c r="D1326" s="182">
        <v>720.13</v>
      </c>
      <c r="E1326" s="182">
        <v>599.29</v>
      </c>
    </row>
    <row r="1327" spans="1:5" x14ac:dyDescent="0.25">
      <c r="A1327" s="180">
        <v>103680</v>
      </c>
      <c r="B1327" s="181" t="s">
        <v>35029</v>
      </c>
      <c r="C1327" s="180" t="s">
        <v>1467</v>
      </c>
      <c r="D1327" s="182">
        <v>977.95</v>
      </c>
      <c r="E1327" s="182">
        <v>828.27</v>
      </c>
    </row>
    <row r="1328" spans="1:5" x14ac:dyDescent="0.25">
      <c r="A1328" s="180">
        <v>103678</v>
      </c>
      <c r="B1328" s="181" t="s">
        <v>35030</v>
      </c>
      <c r="C1328" s="180" t="s">
        <v>1467</v>
      </c>
      <c r="D1328" s="182">
        <v>1079.5899999999999</v>
      </c>
      <c r="E1328" s="182">
        <v>933.21</v>
      </c>
    </row>
    <row r="1329" spans="1:5" x14ac:dyDescent="0.25">
      <c r="A1329" s="180">
        <v>103676</v>
      </c>
      <c r="B1329" s="181" t="s">
        <v>35031</v>
      </c>
      <c r="C1329" s="180" t="s">
        <v>1467</v>
      </c>
      <c r="D1329" s="182">
        <v>1221.03</v>
      </c>
      <c r="E1329" s="182">
        <v>1063.99</v>
      </c>
    </row>
    <row r="1330" spans="1:5" x14ac:dyDescent="0.25">
      <c r="A1330" s="180">
        <v>103674</v>
      </c>
      <c r="B1330" s="181" t="s">
        <v>35032</v>
      </c>
      <c r="C1330" s="180" t="s">
        <v>1467</v>
      </c>
      <c r="D1330" s="182">
        <v>749.55</v>
      </c>
      <c r="E1330" s="182">
        <v>626.1</v>
      </c>
    </row>
    <row r="1331" spans="1:5" x14ac:dyDescent="0.25">
      <c r="A1331" s="180">
        <v>103683</v>
      </c>
      <c r="B1331" s="181" t="s">
        <v>35033</v>
      </c>
      <c r="C1331" s="180" t="s">
        <v>1467</v>
      </c>
      <c r="D1331" s="182">
        <v>1591.84</v>
      </c>
      <c r="E1331" s="182">
        <v>1404.85</v>
      </c>
    </row>
    <row r="1332" spans="1:5" x14ac:dyDescent="0.25">
      <c r="A1332" s="180">
        <v>103682</v>
      </c>
      <c r="B1332" s="181" t="s">
        <v>35034</v>
      </c>
      <c r="C1332" s="180" t="s">
        <v>1467</v>
      </c>
      <c r="D1332" s="182">
        <v>1164.3399999999999</v>
      </c>
      <c r="E1332" s="182">
        <v>1008.28</v>
      </c>
    </row>
    <row r="1333" spans="1:5" x14ac:dyDescent="0.25">
      <c r="A1333" s="180">
        <v>103670</v>
      </c>
      <c r="B1333" s="181" t="s">
        <v>35035</v>
      </c>
      <c r="C1333" s="180" t="s">
        <v>1467</v>
      </c>
      <c r="D1333" s="182">
        <v>440.44</v>
      </c>
      <c r="E1333" s="182">
        <v>406.71</v>
      </c>
    </row>
    <row r="1334" spans="1:5" x14ac:dyDescent="0.25">
      <c r="A1334" s="180">
        <v>103673</v>
      </c>
      <c r="B1334" s="181" t="s">
        <v>35036</v>
      </c>
      <c r="C1334" s="180" t="s">
        <v>1467</v>
      </c>
      <c r="D1334" s="182">
        <v>61.72</v>
      </c>
      <c r="E1334" s="182">
        <v>57.99</v>
      </c>
    </row>
    <row r="1335" spans="1:5" x14ac:dyDescent="0.25">
      <c r="A1335" s="180">
        <v>91084</v>
      </c>
      <c r="B1335" s="181" t="s">
        <v>57126</v>
      </c>
      <c r="C1335" s="180" t="s">
        <v>322</v>
      </c>
      <c r="D1335" s="182">
        <v>275.26</v>
      </c>
      <c r="E1335" s="182">
        <v>259.01</v>
      </c>
    </row>
    <row r="1336" spans="1:5" x14ac:dyDescent="0.25">
      <c r="A1336" s="180">
        <v>91080</v>
      </c>
      <c r="B1336" s="181" t="s">
        <v>57127</v>
      </c>
      <c r="C1336" s="180" t="s">
        <v>322</v>
      </c>
      <c r="D1336" s="182">
        <v>214.82</v>
      </c>
      <c r="E1336" s="182">
        <v>202.14</v>
      </c>
    </row>
    <row r="1337" spans="1:5" x14ac:dyDescent="0.25">
      <c r="A1337" s="180">
        <v>91101</v>
      </c>
      <c r="B1337" s="181" t="s">
        <v>57128</v>
      </c>
      <c r="C1337" s="180" t="s">
        <v>322</v>
      </c>
      <c r="D1337" s="182">
        <v>255.01</v>
      </c>
      <c r="E1337" s="182">
        <v>239.94</v>
      </c>
    </row>
    <row r="1338" spans="1:5" x14ac:dyDescent="0.25">
      <c r="A1338" s="180">
        <v>91097</v>
      </c>
      <c r="B1338" s="181" t="s">
        <v>57129</v>
      </c>
      <c r="C1338" s="180" t="s">
        <v>322</v>
      </c>
      <c r="D1338" s="182">
        <v>207.2</v>
      </c>
      <c r="E1338" s="182">
        <v>194.94</v>
      </c>
    </row>
    <row r="1339" spans="1:5" x14ac:dyDescent="0.25">
      <c r="A1339" s="180">
        <v>91082</v>
      </c>
      <c r="B1339" s="181" t="s">
        <v>57130</v>
      </c>
      <c r="C1339" s="180" t="s">
        <v>322</v>
      </c>
      <c r="D1339" s="182">
        <v>244.12</v>
      </c>
      <c r="E1339" s="182">
        <v>230.51</v>
      </c>
    </row>
    <row r="1340" spans="1:5" x14ac:dyDescent="0.25">
      <c r="A1340" s="180">
        <v>91078</v>
      </c>
      <c r="B1340" s="181" t="s">
        <v>57131</v>
      </c>
      <c r="C1340" s="180" t="s">
        <v>322</v>
      </c>
      <c r="D1340" s="182">
        <v>199.99</v>
      </c>
      <c r="E1340" s="182">
        <v>188.65</v>
      </c>
    </row>
    <row r="1341" spans="1:5" x14ac:dyDescent="0.25">
      <c r="A1341" s="180">
        <v>91099</v>
      </c>
      <c r="B1341" s="181" t="s">
        <v>57132</v>
      </c>
      <c r="C1341" s="180" t="s">
        <v>322</v>
      </c>
      <c r="D1341" s="182">
        <v>230.12</v>
      </c>
      <c r="E1341" s="182">
        <v>217.25</v>
      </c>
    </row>
    <row r="1342" spans="1:5" x14ac:dyDescent="0.25">
      <c r="A1342" s="180">
        <v>91095</v>
      </c>
      <c r="B1342" s="181" t="s">
        <v>57133</v>
      </c>
      <c r="C1342" s="180" t="s">
        <v>322</v>
      </c>
      <c r="D1342" s="182">
        <v>194.02</v>
      </c>
      <c r="E1342" s="182">
        <v>183.02</v>
      </c>
    </row>
    <row r="1343" spans="1:5" x14ac:dyDescent="0.25">
      <c r="A1343" s="180">
        <v>91076</v>
      </c>
      <c r="B1343" s="181" t="s">
        <v>57134</v>
      </c>
      <c r="C1343" s="180" t="s">
        <v>322</v>
      </c>
      <c r="D1343" s="182">
        <v>380.48</v>
      </c>
      <c r="E1343" s="182">
        <v>353.5</v>
      </c>
    </row>
    <row r="1344" spans="1:5" x14ac:dyDescent="0.25">
      <c r="A1344" s="180">
        <v>91072</v>
      </c>
      <c r="B1344" s="181" t="s">
        <v>57135</v>
      </c>
      <c r="C1344" s="180" t="s">
        <v>322</v>
      </c>
      <c r="D1344" s="182">
        <v>332.73</v>
      </c>
      <c r="E1344" s="182">
        <v>308.52</v>
      </c>
    </row>
    <row r="1345" spans="1:5" x14ac:dyDescent="0.25">
      <c r="A1345" s="180">
        <v>91093</v>
      </c>
      <c r="B1345" s="181" t="s">
        <v>57136</v>
      </c>
      <c r="C1345" s="180" t="s">
        <v>322</v>
      </c>
      <c r="D1345" s="182">
        <v>395.53</v>
      </c>
      <c r="E1345" s="182">
        <v>367.12</v>
      </c>
    </row>
    <row r="1346" spans="1:5" x14ac:dyDescent="0.25">
      <c r="A1346" s="180">
        <v>91089</v>
      </c>
      <c r="B1346" s="181" t="s">
        <v>57137</v>
      </c>
      <c r="C1346" s="180" t="s">
        <v>322</v>
      </c>
      <c r="D1346" s="182">
        <v>356.44</v>
      </c>
      <c r="E1346" s="182">
        <v>330.35</v>
      </c>
    </row>
    <row r="1347" spans="1:5" x14ac:dyDescent="0.25">
      <c r="A1347" s="180">
        <v>91074</v>
      </c>
      <c r="B1347" s="181" t="s">
        <v>57138</v>
      </c>
      <c r="C1347" s="180" t="s">
        <v>322</v>
      </c>
      <c r="D1347" s="182">
        <v>239.86</v>
      </c>
      <c r="E1347" s="182">
        <v>224.45</v>
      </c>
    </row>
    <row r="1348" spans="1:5" x14ac:dyDescent="0.25">
      <c r="A1348" s="180">
        <v>91070</v>
      </c>
      <c r="B1348" s="181" t="s">
        <v>57139</v>
      </c>
      <c r="C1348" s="180" t="s">
        <v>322</v>
      </c>
      <c r="D1348" s="182">
        <v>204.07</v>
      </c>
      <c r="E1348" s="182">
        <v>190.53</v>
      </c>
    </row>
    <row r="1349" spans="1:5" x14ac:dyDescent="0.25">
      <c r="A1349" s="180">
        <v>91091</v>
      </c>
      <c r="B1349" s="181" t="s">
        <v>57140</v>
      </c>
      <c r="C1349" s="180" t="s">
        <v>322</v>
      </c>
      <c r="D1349" s="182">
        <v>255.55</v>
      </c>
      <c r="E1349" s="182">
        <v>238.88</v>
      </c>
    </row>
    <row r="1350" spans="1:5" x14ac:dyDescent="0.25">
      <c r="A1350" s="180">
        <v>91087</v>
      </c>
      <c r="B1350" s="181" t="s">
        <v>57141</v>
      </c>
      <c r="C1350" s="180" t="s">
        <v>322</v>
      </c>
      <c r="D1350" s="182">
        <v>225.71</v>
      </c>
      <c r="E1350" s="182">
        <v>210.58</v>
      </c>
    </row>
    <row r="1351" spans="1:5" x14ac:dyDescent="0.25">
      <c r="A1351" s="180">
        <v>91083</v>
      </c>
      <c r="B1351" s="181" t="s">
        <v>57142</v>
      </c>
      <c r="C1351" s="180" t="s">
        <v>322</v>
      </c>
      <c r="D1351" s="182">
        <v>344.1</v>
      </c>
      <c r="E1351" s="182">
        <v>323.83</v>
      </c>
    </row>
    <row r="1352" spans="1:5" x14ac:dyDescent="0.25">
      <c r="A1352" s="180">
        <v>91079</v>
      </c>
      <c r="B1352" s="181" t="s">
        <v>57143</v>
      </c>
      <c r="C1352" s="180" t="s">
        <v>322</v>
      </c>
      <c r="D1352" s="182">
        <v>202.32</v>
      </c>
      <c r="E1352" s="182">
        <v>190.31</v>
      </c>
    </row>
    <row r="1353" spans="1:5" x14ac:dyDescent="0.25">
      <c r="A1353" s="180">
        <v>91100</v>
      </c>
      <c r="B1353" s="181" t="s">
        <v>57144</v>
      </c>
      <c r="C1353" s="180" t="s">
        <v>322</v>
      </c>
      <c r="D1353" s="182">
        <v>284.57</v>
      </c>
      <c r="E1353" s="182">
        <v>267.76</v>
      </c>
    </row>
    <row r="1354" spans="1:5" x14ac:dyDescent="0.25">
      <c r="A1354" s="180">
        <v>91096</v>
      </c>
      <c r="B1354" s="181" t="s">
        <v>57145</v>
      </c>
      <c r="C1354" s="180" t="s">
        <v>322</v>
      </c>
      <c r="D1354" s="182">
        <v>190.77</v>
      </c>
      <c r="E1354" s="182">
        <v>179.43</v>
      </c>
    </row>
    <row r="1355" spans="1:5" x14ac:dyDescent="0.25">
      <c r="A1355" s="180">
        <v>91081</v>
      </c>
      <c r="B1355" s="181" t="s">
        <v>57146</v>
      </c>
      <c r="C1355" s="180" t="s">
        <v>322</v>
      </c>
      <c r="D1355" s="182">
        <v>269.45999999999998</v>
      </c>
      <c r="E1355" s="182">
        <v>254.61</v>
      </c>
    </row>
    <row r="1356" spans="1:5" x14ac:dyDescent="0.25">
      <c r="A1356" s="180">
        <v>91077</v>
      </c>
      <c r="B1356" s="181" t="s">
        <v>57147</v>
      </c>
      <c r="C1356" s="180" t="s">
        <v>322</v>
      </c>
      <c r="D1356" s="182">
        <v>183.49</v>
      </c>
      <c r="E1356" s="182">
        <v>173.1</v>
      </c>
    </row>
    <row r="1357" spans="1:5" x14ac:dyDescent="0.25">
      <c r="A1357" s="180">
        <v>91098</v>
      </c>
      <c r="B1357" s="181" t="s">
        <v>57148</v>
      </c>
      <c r="C1357" s="180" t="s">
        <v>322</v>
      </c>
      <c r="D1357" s="182">
        <v>236.63</v>
      </c>
      <c r="E1357" s="182">
        <v>223.49</v>
      </c>
    </row>
    <row r="1358" spans="1:5" x14ac:dyDescent="0.25">
      <c r="A1358" s="180">
        <v>91094</v>
      </c>
      <c r="B1358" s="181" t="s">
        <v>57149</v>
      </c>
      <c r="C1358" s="180" t="s">
        <v>322</v>
      </c>
      <c r="D1358" s="182">
        <v>175.15</v>
      </c>
      <c r="E1358" s="182">
        <v>165.21</v>
      </c>
    </row>
    <row r="1359" spans="1:5" x14ac:dyDescent="0.25">
      <c r="A1359" s="180">
        <v>91075</v>
      </c>
      <c r="B1359" s="181" t="s">
        <v>57150</v>
      </c>
      <c r="C1359" s="180" t="s">
        <v>322</v>
      </c>
      <c r="D1359" s="182">
        <v>416.79</v>
      </c>
      <c r="E1359" s="182">
        <v>388.17</v>
      </c>
    </row>
    <row r="1360" spans="1:5" x14ac:dyDescent="0.25">
      <c r="A1360" s="180">
        <v>91071</v>
      </c>
      <c r="B1360" s="181" t="s">
        <v>57151</v>
      </c>
      <c r="C1360" s="180" t="s">
        <v>322</v>
      </c>
      <c r="D1360" s="182">
        <v>324.57</v>
      </c>
      <c r="E1360" s="182">
        <v>301.36</v>
      </c>
    </row>
    <row r="1361" spans="1:5" x14ac:dyDescent="0.25">
      <c r="A1361" s="180">
        <v>91092</v>
      </c>
      <c r="B1361" s="181" t="s">
        <v>57152</v>
      </c>
      <c r="C1361" s="180" t="s">
        <v>322</v>
      </c>
      <c r="D1361" s="182">
        <v>411.91</v>
      </c>
      <c r="E1361" s="182">
        <v>383.04</v>
      </c>
    </row>
    <row r="1362" spans="1:5" x14ac:dyDescent="0.25">
      <c r="A1362" s="180">
        <v>91088</v>
      </c>
      <c r="B1362" s="181" t="s">
        <v>57153</v>
      </c>
      <c r="C1362" s="180" t="s">
        <v>322</v>
      </c>
      <c r="D1362" s="182">
        <v>345.75</v>
      </c>
      <c r="E1362" s="182">
        <v>320.77</v>
      </c>
    </row>
    <row r="1363" spans="1:5" x14ac:dyDescent="0.25">
      <c r="A1363" s="180">
        <v>91073</v>
      </c>
      <c r="B1363" s="181" t="s">
        <v>57154</v>
      </c>
      <c r="C1363" s="180" t="s">
        <v>322</v>
      </c>
      <c r="D1363" s="182">
        <v>254.15</v>
      </c>
      <c r="E1363" s="182">
        <v>238.55</v>
      </c>
    </row>
    <row r="1364" spans="1:5" x14ac:dyDescent="0.25">
      <c r="A1364" s="180">
        <v>91069</v>
      </c>
      <c r="B1364" s="181" t="s">
        <v>57155</v>
      </c>
      <c r="C1364" s="180" t="s">
        <v>322</v>
      </c>
      <c r="D1364" s="182">
        <v>193.56</v>
      </c>
      <c r="E1364" s="182">
        <v>181.12</v>
      </c>
    </row>
    <row r="1365" spans="1:5" x14ac:dyDescent="0.25">
      <c r="A1365" s="180">
        <v>91090</v>
      </c>
      <c r="B1365" s="181" t="s">
        <v>57156</v>
      </c>
      <c r="C1365" s="180" t="s">
        <v>322</v>
      </c>
      <c r="D1365" s="182">
        <v>259.33999999999997</v>
      </c>
      <c r="E1365" s="182">
        <v>243.01</v>
      </c>
    </row>
    <row r="1366" spans="1:5" x14ac:dyDescent="0.25">
      <c r="A1366" s="180">
        <v>91086</v>
      </c>
      <c r="B1366" s="181" t="s">
        <v>57157</v>
      </c>
      <c r="C1366" s="180" t="s">
        <v>322</v>
      </c>
      <c r="D1366" s="182">
        <v>213.6</v>
      </c>
      <c r="E1366" s="182">
        <v>199.65</v>
      </c>
    </row>
    <row r="1367" spans="1:5" x14ac:dyDescent="0.25">
      <c r="A1367" s="180">
        <v>105522</v>
      </c>
      <c r="B1367" s="181" t="s">
        <v>35037</v>
      </c>
      <c r="C1367" s="180" t="s">
        <v>322</v>
      </c>
      <c r="D1367" s="182">
        <v>0</v>
      </c>
      <c r="E1367" s="182">
        <v>0</v>
      </c>
    </row>
    <row r="1368" spans="1:5" x14ac:dyDescent="0.25">
      <c r="A1368" s="180">
        <v>104281</v>
      </c>
      <c r="B1368" s="181" t="s">
        <v>35038</v>
      </c>
      <c r="C1368" s="180" t="s">
        <v>115</v>
      </c>
      <c r="D1368" s="182">
        <v>0</v>
      </c>
      <c r="E1368" s="182">
        <v>0</v>
      </c>
    </row>
    <row r="1369" spans="1:5" x14ac:dyDescent="0.25">
      <c r="A1369" s="180">
        <v>104287</v>
      </c>
      <c r="B1369" s="181" t="s">
        <v>35039</v>
      </c>
      <c r="C1369" s="180" t="s">
        <v>115</v>
      </c>
      <c r="D1369" s="182">
        <v>0</v>
      </c>
      <c r="E1369" s="182">
        <v>0</v>
      </c>
    </row>
    <row r="1370" spans="1:5" x14ac:dyDescent="0.25">
      <c r="A1370" s="180">
        <v>104286</v>
      </c>
      <c r="B1370" s="181" t="s">
        <v>35040</v>
      </c>
      <c r="C1370" s="180" t="s">
        <v>115</v>
      </c>
      <c r="D1370" s="182">
        <v>0</v>
      </c>
      <c r="E1370" s="182">
        <v>0</v>
      </c>
    </row>
    <row r="1371" spans="1:5" x14ac:dyDescent="0.25">
      <c r="A1371" s="180">
        <v>104292</v>
      </c>
      <c r="B1371" s="181" t="s">
        <v>35041</v>
      </c>
      <c r="C1371" s="180" t="s">
        <v>115</v>
      </c>
      <c r="D1371" s="182">
        <v>0</v>
      </c>
      <c r="E1371" s="182">
        <v>0</v>
      </c>
    </row>
    <row r="1372" spans="1:5" x14ac:dyDescent="0.25">
      <c r="A1372" s="180">
        <v>104282</v>
      </c>
      <c r="B1372" s="181" t="s">
        <v>35042</v>
      </c>
      <c r="C1372" s="180" t="s">
        <v>115</v>
      </c>
      <c r="D1372" s="182">
        <v>0</v>
      </c>
      <c r="E1372" s="182">
        <v>0</v>
      </c>
    </row>
    <row r="1373" spans="1:5" x14ac:dyDescent="0.25">
      <c r="A1373" s="180">
        <v>104288</v>
      </c>
      <c r="B1373" s="181" t="s">
        <v>35043</v>
      </c>
      <c r="C1373" s="180" t="s">
        <v>115</v>
      </c>
      <c r="D1373" s="182">
        <v>0</v>
      </c>
      <c r="E1373" s="182">
        <v>0</v>
      </c>
    </row>
    <row r="1374" spans="1:5" x14ac:dyDescent="0.25">
      <c r="A1374" s="180">
        <v>104283</v>
      </c>
      <c r="B1374" s="181" t="s">
        <v>35044</v>
      </c>
      <c r="C1374" s="180" t="s">
        <v>115</v>
      </c>
      <c r="D1374" s="182">
        <v>0</v>
      </c>
      <c r="E1374" s="182">
        <v>0</v>
      </c>
    </row>
    <row r="1375" spans="1:5" x14ac:dyDescent="0.25">
      <c r="A1375" s="180">
        <v>104289</v>
      </c>
      <c r="B1375" s="181" t="s">
        <v>35045</v>
      </c>
      <c r="C1375" s="180" t="s">
        <v>115</v>
      </c>
      <c r="D1375" s="182">
        <v>0</v>
      </c>
      <c r="E1375" s="182">
        <v>0</v>
      </c>
    </row>
    <row r="1376" spans="1:5" x14ac:dyDescent="0.25">
      <c r="A1376" s="180">
        <v>104284</v>
      </c>
      <c r="B1376" s="181" t="s">
        <v>35046</v>
      </c>
      <c r="C1376" s="180" t="s">
        <v>115</v>
      </c>
      <c r="D1376" s="182">
        <v>0</v>
      </c>
      <c r="E1376" s="182">
        <v>0</v>
      </c>
    </row>
    <row r="1377" spans="1:5" x14ac:dyDescent="0.25">
      <c r="A1377" s="180">
        <v>104290</v>
      </c>
      <c r="B1377" s="181" t="s">
        <v>35047</v>
      </c>
      <c r="C1377" s="180" t="s">
        <v>115</v>
      </c>
      <c r="D1377" s="182">
        <v>0</v>
      </c>
      <c r="E1377" s="182">
        <v>0</v>
      </c>
    </row>
    <row r="1378" spans="1:5" x14ac:dyDescent="0.25">
      <c r="A1378" s="180">
        <v>104285</v>
      </c>
      <c r="B1378" s="181" t="s">
        <v>35048</v>
      </c>
      <c r="C1378" s="180" t="s">
        <v>115</v>
      </c>
      <c r="D1378" s="182">
        <v>0</v>
      </c>
      <c r="E1378" s="182">
        <v>0</v>
      </c>
    </row>
    <row r="1379" spans="1:5" x14ac:dyDescent="0.25">
      <c r="A1379" s="180">
        <v>104291</v>
      </c>
      <c r="B1379" s="181" t="s">
        <v>35049</v>
      </c>
      <c r="C1379" s="180" t="s">
        <v>115</v>
      </c>
      <c r="D1379" s="182">
        <v>0</v>
      </c>
      <c r="E1379" s="182">
        <v>0</v>
      </c>
    </row>
    <row r="1380" spans="1:5" x14ac:dyDescent="0.25">
      <c r="A1380" s="180">
        <v>104267</v>
      </c>
      <c r="B1380" s="181" t="s">
        <v>35050</v>
      </c>
      <c r="C1380" s="180" t="s">
        <v>115</v>
      </c>
      <c r="D1380" s="182">
        <v>0</v>
      </c>
      <c r="E1380" s="182">
        <v>0</v>
      </c>
    </row>
    <row r="1381" spans="1:5" x14ac:dyDescent="0.25">
      <c r="A1381" s="180">
        <v>104268</v>
      </c>
      <c r="B1381" s="181" t="s">
        <v>35051</v>
      </c>
      <c r="C1381" s="180" t="s">
        <v>115</v>
      </c>
      <c r="D1381" s="182">
        <v>0</v>
      </c>
      <c r="E1381" s="182">
        <v>0</v>
      </c>
    </row>
    <row r="1382" spans="1:5" x14ac:dyDescent="0.25">
      <c r="A1382" s="180">
        <v>104269</v>
      </c>
      <c r="B1382" s="181" t="s">
        <v>35052</v>
      </c>
      <c r="C1382" s="180" t="s">
        <v>115</v>
      </c>
      <c r="D1382" s="182">
        <v>0</v>
      </c>
      <c r="E1382" s="182">
        <v>0</v>
      </c>
    </row>
    <row r="1383" spans="1:5" x14ac:dyDescent="0.25">
      <c r="A1383" s="180">
        <v>104270</v>
      </c>
      <c r="B1383" s="181" t="s">
        <v>35053</v>
      </c>
      <c r="C1383" s="180" t="s">
        <v>115</v>
      </c>
      <c r="D1383" s="182">
        <v>0</v>
      </c>
      <c r="E1383" s="182">
        <v>0</v>
      </c>
    </row>
    <row r="1384" spans="1:5" x14ac:dyDescent="0.25">
      <c r="A1384" s="180">
        <v>104276</v>
      </c>
      <c r="B1384" s="181" t="s">
        <v>35054</v>
      </c>
      <c r="C1384" s="180" t="s">
        <v>115</v>
      </c>
      <c r="D1384" s="182">
        <v>0</v>
      </c>
      <c r="E1384" s="182">
        <v>0</v>
      </c>
    </row>
    <row r="1385" spans="1:5" x14ac:dyDescent="0.25">
      <c r="A1385" s="180">
        <v>104280</v>
      </c>
      <c r="B1385" s="181" t="s">
        <v>35055</v>
      </c>
      <c r="C1385" s="180" t="s">
        <v>115</v>
      </c>
      <c r="D1385" s="182">
        <v>0</v>
      </c>
      <c r="E1385" s="182">
        <v>0</v>
      </c>
    </row>
    <row r="1386" spans="1:5" x14ac:dyDescent="0.25">
      <c r="A1386" s="180">
        <v>104271</v>
      </c>
      <c r="B1386" s="181" t="s">
        <v>35056</v>
      </c>
      <c r="C1386" s="180" t="s">
        <v>115</v>
      </c>
      <c r="D1386" s="182">
        <v>0</v>
      </c>
      <c r="E1386" s="182">
        <v>0</v>
      </c>
    </row>
    <row r="1387" spans="1:5" x14ac:dyDescent="0.25">
      <c r="A1387" s="180">
        <v>104272</v>
      </c>
      <c r="B1387" s="181" t="s">
        <v>35057</v>
      </c>
      <c r="C1387" s="180" t="s">
        <v>115</v>
      </c>
      <c r="D1387" s="182">
        <v>0</v>
      </c>
      <c r="E1387" s="182">
        <v>0</v>
      </c>
    </row>
    <row r="1388" spans="1:5" x14ac:dyDescent="0.25">
      <c r="A1388" s="180">
        <v>104273</v>
      </c>
      <c r="B1388" s="181" t="s">
        <v>35058</v>
      </c>
      <c r="C1388" s="180" t="s">
        <v>115</v>
      </c>
      <c r="D1388" s="182">
        <v>0</v>
      </c>
      <c r="E1388" s="182">
        <v>0</v>
      </c>
    </row>
    <row r="1389" spans="1:5" x14ac:dyDescent="0.25">
      <c r="A1389" s="180">
        <v>104277</v>
      </c>
      <c r="B1389" s="181" t="s">
        <v>35059</v>
      </c>
      <c r="C1389" s="180" t="s">
        <v>115</v>
      </c>
      <c r="D1389" s="182">
        <v>0</v>
      </c>
      <c r="E1389" s="182">
        <v>0</v>
      </c>
    </row>
    <row r="1390" spans="1:5" x14ac:dyDescent="0.25">
      <c r="A1390" s="180">
        <v>104274</v>
      </c>
      <c r="B1390" s="181" t="s">
        <v>35060</v>
      </c>
      <c r="C1390" s="180" t="s">
        <v>115</v>
      </c>
      <c r="D1390" s="182">
        <v>0</v>
      </c>
      <c r="E1390" s="182">
        <v>0</v>
      </c>
    </row>
    <row r="1391" spans="1:5" x14ac:dyDescent="0.25">
      <c r="A1391" s="180">
        <v>104278</v>
      </c>
      <c r="B1391" s="181" t="s">
        <v>35061</v>
      </c>
      <c r="C1391" s="180" t="s">
        <v>115</v>
      </c>
      <c r="D1391" s="182">
        <v>0</v>
      </c>
      <c r="E1391" s="182">
        <v>0</v>
      </c>
    </row>
    <row r="1392" spans="1:5" x14ac:dyDescent="0.25">
      <c r="A1392" s="180">
        <v>104275</v>
      </c>
      <c r="B1392" s="181" t="s">
        <v>35062</v>
      </c>
      <c r="C1392" s="180" t="s">
        <v>115</v>
      </c>
      <c r="D1392" s="182">
        <v>0</v>
      </c>
      <c r="E1392" s="182">
        <v>0</v>
      </c>
    </row>
    <row r="1393" spans="1:5" x14ac:dyDescent="0.25">
      <c r="A1393" s="180">
        <v>104279</v>
      </c>
      <c r="B1393" s="181" t="s">
        <v>35063</v>
      </c>
      <c r="C1393" s="180" t="s">
        <v>115</v>
      </c>
      <c r="D1393" s="182">
        <v>0</v>
      </c>
      <c r="E1393" s="182">
        <v>0</v>
      </c>
    </row>
    <row r="1394" spans="1:5" x14ac:dyDescent="0.25">
      <c r="A1394" s="180">
        <v>104265</v>
      </c>
      <c r="B1394" s="181" t="s">
        <v>35064</v>
      </c>
      <c r="C1394" s="180" t="s">
        <v>115</v>
      </c>
      <c r="D1394" s="182">
        <v>0</v>
      </c>
      <c r="E1394" s="182">
        <v>0</v>
      </c>
    </row>
    <row r="1395" spans="1:5" x14ac:dyDescent="0.25">
      <c r="A1395" s="180">
        <v>104266</v>
      </c>
      <c r="B1395" s="181" t="s">
        <v>35065</v>
      </c>
      <c r="C1395" s="180" t="s">
        <v>115</v>
      </c>
      <c r="D1395" s="182">
        <v>0</v>
      </c>
      <c r="E1395" s="182">
        <v>0</v>
      </c>
    </row>
    <row r="1396" spans="1:5" x14ac:dyDescent="0.25">
      <c r="A1396" s="180">
        <v>104305</v>
      </c>
      <c r="B1396" s="181" t="s">
        <v>35066</v>
      </c>
      <c r="C1396" s="180" t="s">
        <v>83</v>
      </c>
      <c r="D1396" s="182">
        <v>0</v>
      </c>
      <c r="E1396" s="182">
        <v>0</v>
      </c>
    </row>
    <row r="1397" spans="1:5" x14ac:dyDescent="0.25">
      <c r="A1397" s="180">
        <v>104306</v>
      </c>
      <c r="B1397" s="181" t="s">
        <v>35067</v>
      </c>
      <c r="C1397" s="180" t="s">
        <v>83</v>
      </c>
      <c r="D1397" s="182">
        <v>0</v>
      </c>
      <c r="E1397" s="182">
        <v>0</v>
      </c>
    </row>
    <row r="1398" spans="1:5" x14ac:dyDescent="0.25">
      <c r="A1398" s="180">
        <v>104307</v>
      </c>
      <c r="B1398" s="181" t="s">
        <v>35068</v>
      </c>
      <c r="C1398" s="180" t="s">
        <v>83</v>
      </c>
      <c r="D1398" s="182">
        <v>0</v>
      </c>
      <c r="E1398" s="182">
        <v>0</v>
      </c>
    </row>
    <row r="1399" spans="1:5" x14ac:dyDescent="0.25">
      <c r="A1399" s="180">
        <v>104308</v>
      </c>
      <c r="B1399" s="181" t="s">
        <v>35069</v>
      </c>
      <c r="C1399" s="180" t="s">
        <v>83</v>
      </c>
      <c r="D1399" s="182">
        <v>0</v>
      </c>
      <c r="E1399" s="182">
        <v>0</v>
      </c>
    </row>
    <row r="1400" spans="1:5" x14ac:dyDescent="0.25">
      <c r="A1400" s="180">
        <v>104309</v>
      </c>
      <c r="B1400" s="181" t="s">
        <v>35070</v>
      </c>
      <c r="C1400" s="180" t="s">
        <v>83</v>
      </c>
      <c r="D1400" s="182">
        <v>0</v>
      </c>
      <c r="E1400" s="182">
        <v>0</v>
      </c>
    </row>
    <row r="1401" spans="1:5" x14ac:dyDescent="0.25">
      <c r="A1401" s="180">
        <v>104310</v>
      </c>
      <c r="B1401" s="181" t="s">
        <v>35071</v>
      </c>
      <c r="C1401" s="180" t="s">
        <v>83</v>
      </c>
      <c r="D1401" s="182">
        <v>0</v>
      </c>
      <c r="E1401" s="182">
        <v>0</v>
      </c>
    </row>
    <row r="1402" spans="1:5" x14ac:dyDescent="0.25">
      <c r="A1402" s="180">
        <v>104311</v>
      </c>
      <c r="B1402" s="181" t="s">
        <v>35072</v>
      </c>
      <c r="C1402" s="180" t="s">
        <v>83</v>
      </c>
      <c r="D1402" s="182">
        <v>0</v>
      </c>
      <c r="E1402" s="182">
        <v>0</v>
      </c>
    </row>
    <row r="1403" spans="1:5" x14ac:dyDescent="0.25">
      <c r="A1403" s="180">
        <v>104301</v>
      </c>
      <c r="B1403" s="181" t="s">
        <v>35073</v>
      </c>
      <c r="C1403" s="180" t="s">
        <v>51</v>
      </c>
      <c r="D1403" s="182">
        <v>0</v>
      </c>
      <c r="E1403" s="182">
        <v>0</v>
      </c>
    </row>
    <row r="1404" spans="1:5" x14ac:dyDescent="0.25">
      <c r="A1404" s="180">
        <v>104302</v>
      </c>
      <c r="B1404" s="181" t="s">
        <v>35074</v>
      </c>
      <c r="C1404" s="180" t="s">
        <v>51</v>
      </c>
      <c r="D1404" s="182">
        <v>0</v>
      </c>
      <c r="E1404" s="182">
        <v>0</v>
      </c>
    </row>
    <row r="1405" spans="1:5" x14ac:dyDescent="0.25">
      <c r="A1405" s="180">
        <v>104303</v>
      </c>
      <c r="B1405" s="181" t="s">
        <v>35075</v>
      </c>
      <c r="C1405" s="180" t="s">
        <v>51</v>
      </c>
      <c r="D1405" s="182">
        <v>0</v>
      </c>
      <c r="E1405" s="182">
        <v>0</v>
      </c>
    </row>
    <row r="1406" spans="1:5" x14ac:dyDescent="0.25">
      <c r="A1406" s="180">
        <v>104304</v>
      </c>
      <c r="B1406" s="181" t="s">
        <v>35076</v>
      </c>
      <c r="C1406" s="180" t="s">
        <v>51</v>
      </c>
      <c r="D1406" s="182">
        <v>0</v>
      </c>
      <c r="E1406" s="182">
        <v>0</v>
      </c>
    </row>
    <row r="1407" spans="1:5" x14ac:dyDescent="0.25">
      <c r="A1407" s="180">
        <v>104293</v>
      </c>
      <c r="B1407" s="181" t="s">
        <v>35077</v>
      </c>
      <c r="C1407" s="180" t="s">
        <v>51</v>
      </c>
      <c r="D1407" s="182">
        <v>0</v>
      </c>
      <c r="E1407" s="182">
        <v>0</v>
      </c>
    </row>
    <row r="1408" spans="1:5" x14ac:dyDescent="0.25">
      <c r="A1408" s="180">
        <v>104297</v>
      </c>
      <c r="B1408" s="181" t="s">
        <v>35078</v>
      </c>
      <c r="C1408" s="180" t="s">
        <v>51</v>
      </c>
      <c r="D1408" s="182">
        <v>0</v>
      </c>
      <c r="E1408" s="182">
        <v>0</v>
      </c>
    </row>
    <row r="1409" spans="1:5" x14ac:dyDescent="0.25">
      <c r="A1409" s="180">
        <v>104295</v>
      </c>
      <c r="B1409" s="181" t="s">
        <v>35079</v>
      </c>
      <c r="C1409" s="180" t="s">
        <v>51</v>
      </c>
      <c r="D1409" s="182">
        <v>0</v>
      </c>
      <c r="E1409" s="182">
        <v>0</v>
      </c>
    </row>
    <row r="1410" spans="1:5" x14ac:dyDescent="0.25">
      <c r="A1410" s="180">
        <v>104299</v>
      </c>
      <c r="B1410" s="181" t="s">
        <v>35080</v>
      </c>
      <c r="C1410" s="180" t="s">
        <v>51</v>
      </c>
      <c r="D1410" s="182">
        <v>0</v>
      </c>
      <c r="E1410" s="182">
        <v>0</v>
      </c>
    </row>
    <row r="1411" spans="1:5" x14ac:dyDescent="0.25">
      <c r="A1411" s="180">
        <v>104294</v>
      </c>
      <c r="B1411" s="181" t="s">
        <v>35081</v>
      </c>
      <c r="C1411" s="180" t="s">
        <v>51</v>
      </c>
      <c r="D1411" s="182">
        <v>0</v>
      </c>
      <c r="E1411" s="182">
        <v>0</v>
      </c>
    </row>
    <row r="1412" spans="1:5" x14ac:dyDescent="0.25">
      <c r="A1412" s="180">
        <v>104298</v>
      </c>
      <c r="B1412" s="181" t="s">
        <v>35082</v>
      </c>
      <c r="C1412" s="180" t="s">
        <v>51</v>
      </c>
      <c r="D1412" s="182">
        <v>0</v>
      </c>
      <c r="E1412" s="182">
        <v>0</v>
      </c>
    </row>
    <row r="1413" spans="1:5" x14ac:dyDescent="0.25">
      <c r="A1413" s="180">
        <v>104296</v>
      </c>
      <c r="B1413" s="181" t="s">
        <v>35083</v>
      </c>
      <c r="C1413" s="180" t="s">
        <v>51</v>
      </c>
      <c r="D1413" s="182">
        <v>0</v>
      </c>
      <c r="E1413" s="182">
        <v>0</v>
      </c>
    </row>
    <row r="1414" spans="1:5" x14ac:dyDescent="0.25">
      <c r="A1414" s="180">
        <v>104300</v>
      </c>
      <c r="B1414" s="181" t="s">
        <v>35084</v>
      </c>
      <c r="C1414" s="180" t="s">
        <v>51</v>
      </c>
      <c r="D1414" s="182">
        <v>0</v>
      </c>
      <c r="E1414" s="182">
        <v>0</v>
      </c>
    </row>
    <row r="1415" spans="1:5" x14ac:dyDescent="0.25">
      <c r="A1415" s="180">
        <v>90944</v>
      </c>
      <c r="B1415" s="181" t="s">
        <v>35085</v>
      </c>
      <c r="C1415" s="180" t="s">
        <v>322</v>
      </c>
      <c r="D1415" s="182">
        <v>194.94</v>
      </c>
      <c r="E1415" s="182">
        <v>207.77</v>
      </c>
    </row>
    <row r="1416" spans="1:5" x14ac:dyDescent="0.25">
      <c r="A1416" s="180">
        <v>90934</v>
      </c>
      <c r="B1416" s="181" t="s">
        <v>35086</v>
      </c>
      <c r="C1416" s="180" t="s">
        <v>322</v>
      </c>
      <c r="D1416" s="182">
        <v>180.87</v>
      </c>
      <c r="E1416" s="182">
        <v>192.43</v>
      </c>
    </row>
    <row r="1417" spans="1:5" x14ac:dyDescent="0.25">
      <c r="A1417" s="180">
        <v>90954</v>
      </c>
      <c r="B1417" s="181" t="s">
        <v>35087</v>
      </c>
      <c r="C1417" s="180" t="s">
        <v>322</v>
      </c>
      <c r="D1417" s="182">
        <v>220.7</v>
      </c>
      <c r="E1417" s="182">
        <v>235.87</v>
      </c>
    </row>
    <row r="1418" spans="1:5" x14ac:dyDescent="0.25">
      <c r="A1418" s="180">
        <v>90933</v>
      </c>
      <c r="B1418" s="181" t="s">
        <v>35088</v>
      </c>
      <c r="C1418" s="180" t="s">
        <v>322</v>
      </c>
      <c r="D1418" s="182">
        <v>162.27000000000001</v>
      </c>
      <c r="E1418" s="182">
        <v>173.9</v>
      </c>
    </row>
    <row r="1419" spans="1:5" x14ac:dyDescent="0.25">
      <c r="A1419" s="180">
        <v>90943</v>
      </c>
      <c r="B1419" s="181" t="s">
        <v>35089</v>
      </c>
      <c r="C1419" s="180" t="s">
        <v>322</v>
      </c>
      <c r="D1419" s="182">
        <v>174.68</v>
      </c>
      <c r="E1419" s="182">
        <v>187.59</v>
      </c>
    </row>
    <row r="1420" spans="1:5" x14ac:dyDescent="0.25">
      <c r="A1420" s="180">
        <v>90953</v>
      </c>
      <c r="B1420" s="181" t="s">
        <v>35090</v>
      </c>
      <c r="C1420" s="180" t="s">
        <v>322</v>
      </c>
      <c r="D1420" s="182">
        <v>197.4</v>
      </c>
      <c r="E1420" s="182">
        <v>212.67</v>
      </c>
    </row>
    <row r="1421" spans="1:5" x14ac:dyDescent="0.25">
      <c r="A1421" s="180">
        <v>90932</v>
      </c>
      <c r="B1421" s="181" t="s">
        <v>35091</v>
      </c>
      <c r="C1421" s="180" t="s">
        <v>322</v>
      </c>
      <c r="D1421" s="182">
        <v>101.84</v>
      </c>
      <c r="E1421" s="182">
        <v>93.68</v>
      </c>
    </row>
    <row r="1422" spans="1:5" x14ac:dyDescent="0.25">
      <c r="A1422" s="180">
        <v>90942</v>
      </c>
      <c r="B1422" s="181" t="s">
        <v>35092</v>
      </c>
      <c r="C1422" s="180" t="s">
        <v>322</v>
      </c>
      <c r="D1422" s="182">
        <v>108.87</v>
      </c>
      <c r="E1422" s="182">
        <v>100.23</v>
      </c>
    </row>
    <row r="1423" spans="1:5" x14ac:dyDescent="0.25">
      <c r="A1423" s="180">
        <v>90952</v>
      </c>
      <c r="B1423" s="181" t="s">
        <v>35093</v>
      </c>
      <c r="C1423" s="180" t="s">
        <v>322</v>
      </c>
      <c r="D1423" s="182">
        <v>121.74</v>
      </c>
      <c r="E1423" s="182">
        <v>112.23</v>
      </c>
    </row>
    <row r="1424" spans="1:5" x14ac:dyDescent="0.25">
      <c r="A1424" s="180">
        <v>90930</v>
      </c>
      <c r="B1424" s="181" t="s">
        <v>35094</v>
      </c>
      <c r="C1424" s="180" t="s">
        <v>322</v>
      </c>
      <c r="D1424" s="182">
        <v>91.41</v>
      </c>
      <c r="E1424" s="182">
        <v>83.38</v>
      </c>
    </row>
    <row r="1425" spans="1:5" x14ac:dyDescent="0.25">
      <c r="A1425" s="180">
        <v>90940</v>
      </c>
      <c r="B1425" s="181" t="s">
        <v>35095</v>
      </c>
      <c r="C1425" s="180" t="s">
        <v>322</v>
      </c>
      <c r="D1425" s="182">
        <v>97.52</v>
      </c>
      <c r="E1425" s="182">
        <v>89.01</v>
      </c>
    </row>
    <row r="1426" spans="1:5" x14ac:dyDescent="0.25">
      <c r="A1426" s="180">
        <v>90950</v>
      </c>
      <c r="B1426" s="181" t="s">
        <v>35096</v>
      </c>
      <c r="C1426" s="180" t="s">
        <v>322</v>
      </c>
      <c r="D1426" s="182">
        <v>108.69</v>
      </c>
      <c r="E1426" s="182">
        <v>99.33</v>
      </c>
    </row>
    <row r="1427" spans="1:5" x14ac:dyDescent="0.25">
      <c r="A1427" s="180">
        <v>88476</v>
      </c>
      <c r="B1427" s="181" t="s">
        <v>35097</v>
      </c>
      <c r="C1427" s="180" t="s">
        <v>322</v>
      </c>
      <c r="D1427" s="182">
        <v>25.35</v>
      </c>
      <c r="E1427" s="182">
        <v>20.309999999999999</v>
      </c>
    </row>
    <row r="1428" spans="1:5" x14ac:dyDescent="0.25">
      <c r="A1428" s="180">
        <v>88477</v>
      </c>
      <c r="B1428" s="181" t="s">
        <v>35098</v>
      </c>
      <c r="C1428" s="180" t="s">
        <v>322</v>
      </c>
      <c r="D1428" s="182">
        <v>35.06</v>
      </c>
      <c r="E1428" s="182">
        <v>28.51</v>
      </c>
    </row>
    <row r="1429" spans="1:5" x14ac:dyDescent="0.25">
      <c r="A1429" s="180">
        <v>88478</v>
      </c>
      <c r="B1429" s="181" t="s">
        <v>35099</v>
      </c>
      <c r="C1429" s="180" t="s">
        <v>322</v>
      </c>
      <c r="D1429" s="182">
        <v>43.07</v>
      </c>
      <c r="E1429" s="182">
        <v>35.28</v>
      </c>
    </row>
    <row r="1430" spans="1:5" x14ac:dyDescent="0.25">
      <c r="A1430" s="180">
        <v>88470</v>
      </c>
      <c r="B1430" s="181" t="s">
        <v>35100</v>
      </c>
      <c r="C1430" s="180" t="s">
        <v>322</v>
      </c>
      <c r="D1430" s="182">
        <v>29.85</v>
      </c>
      <c r="E1430" s="182">
        <v>24.96</v>
      </c>
    </row>
    <row r="1431" spans="1:5" x14ac:dyDescent="0.25">
      <c r="A1431" s="180">
        <v>88471</v>
      </c>
      <c r="B1431" s="181" t="s">
        <v>35101</v>
      </c>
      <c r="C1431" s="180" t="s">
        <v>322</v>
      </c>
      <c r="D1431" s="182">
        <v>37.520000000000003</v>
      </c>
      <c r="E1431" s="182">
        <v>31.42</v>
      </c>
    </row>
    <row r="1432" spans="1:5" x14ac:dyDescent="0.25">
      <c r="A1432" s="180">
        <v>88472</v>
      </c>
      <c r="B1432" s="181" t="s">
        <v>35102</v>
      </c>
      <c r="C1432" s="180" t="s">
        <v>322</v>
      </c>
      <c r="D1432" s="182">
        <v>43.6</v>
      </c>
      <c r="E1432" s="182">
        <v>36.549999999999997</v>
      </c>
    </row>
    <row r="1433" spans="1:5" x14ac:dyDescent="0.25">
      <c r="A1433" s="180">
        <v>87759</v>
      </c>
      <c r="B1433" s="181" t="s">
        <v>35103</v>
      </c>
      <c r="C1433" s="180" t="s">
        <v>322</v>
      </c>
      <c r="D1433" s="182">
        <v>124.42</v>
      </c>
      <c r="E1433" s="182">
        <v>133.38999999999999</v>
      </c>
    </row>
    <row r="1434" spans="1:5" x14ac:dyDescent="0.25">
      <c r="A1434" s="180">
        <v>87769</v>
      </c>
      <c r="B1434" s="181" t="s">
        <v>35104</v>
      </c>
      <c r="C1434" s="180" t="s">
        <v>322</v>
      </c>
      <c r="D1434" s="182">
        <v>146.76</v>
      </c>
      <c r="E1434" s="182">
        <v>158.41</v>
      </c>
    </row>
    <row r="1435" spans="1:5" x14ac:dyDescent="0.25">
      <c r="A1435" s="180">
        <v>87739</v>
      </c>
      <c r="B1435" s="181" t="s">
        <v>35105</v>
      </c>
      <c r="C1435" s="180" t="s">
        <v>322</v>
      </c>
      <c r="D1435" s="182">
        <v>99.89</v>
      </c>
      <c r="E1435" s="182">
        <v>104.17</v>
      </c>
    </row>
    <row r="1436" spans="1:5" x14ac:dyDescent="0.25">
      <c r="A1436" s="180">
        <v>87749</v>
      </c>
      <c r="B1436" s="181" t="s">
        <v>35106</v>
      </c>
      <c r="C1436" s="180" t="s">
        <v>322</v>
      </c>
      <c r="D1436" s="182">
        <v>127.07</v>
      </c>
      <c r="E1436" s="182">
        <v>134.65</v>
      </c>
    </row>
    <row r="1437" spans="1:5" x14ac:dyDescent="0.25">
      <c r="A1437" s="180">
        <v>87624</v>
      </c>
      <c r="B1437" s="181" t="s">
        <v>35107</v>
      </c>
      <c r="C1437" s="180" t="s">
        <v>322</v>
      </c>
      <c r="D1437" s="182">
        <v>81.849999999999994</v>
      </c>
      <c r="E1437" s="182">
        <v>87.95</v>
      </c>
    </row>
    <row r="1438" spans="1:5" x14ac:dyDescent="0.25">
      <c r="A1438" s="180">
        <v>87634</v>
      </c>
      <c r="B1438" s="181" t="s">
        <v>35108</v>
      </c>
      <c r="C1438" s="180" t="s">
        <v>322</v>
      </c>
      <c r="D1438" s="182">
        <v>109.02</v>
      </c>
      <c r="E1438" s="182">
        <v>118.42</v>
      </c>
    </row>
    <row r="1439" spans="1:5" x14ac:dyDescent="0.25">
      <c r="A1439" s="180">
        <v>87644</v>
      </c>
      <c r="B1439" s="181" t="s">
        <v>35109</v>
      </c>
      <c r="C1439" s="180" t="s">
        <v>322</v>
      </c>
      <c r="D1439" s="182">
        <v>131.27000000000001</v>
      </c>
      <c r="E1439" s="182">
        <v>143.37</v>
      </c>
    </row>
    <row r="1440" spans="1:5" x14ac:dyDescent="0.25">
      <c r="A1440" s="180">
        <v>87684</v>
      </c>
      <c r="B1440" s="181" t="s">
        <v>35110</v>
      </c>
      <c r="C1440" s="180" t="s">
        <v>322</v>
      </c>
      <c r="D1440" s="182">
        <v>125.37</v>
      </c>
      <c r="E1440" s="182">
        <v>139.15</v>
      </c>
    </row>
    <row r="1441" spans="1:5" x14ac:dyDescent="0.25">
      <c r="A1441" s="180">
        <v>87694</v>
      </c>
      <c r="B1441" s="181" t="s">
        <v>35111</v>
      </c>
      <c r="C1441" s="180" t="s">
        <v>322</v>
      </c>
      <c r="D1441" s="182">
        <v>143.62</v>
      </c>
      <c r="E1441" s="182">
        <v>159.4</v>
      </c>
    </row>
    <row r="1442" spans="1:5" x14ac:dyDescent="0.25">
      <c r="A1442" s="180">
        <v>87704</v>
      </c>
      <c r="B1442" s="181" t="s">
        <v>35112</v>
      </c>
      <c r="C1442" s="180" t="s">
        <v>322</v>
      </c>
      <c r="D1442" s="182">
        <v>155.74</v>
      </c>
      <c r="E1442" s="182">
        <v>173</v>
      </c>
    </row>
    <row r="1443" spans="1:5" x14ac:dyDescent="0.25">
      <c r="A1443" s="180">
        <v>87758</v>
      </c>
      <c r="B1443" s="181" t="s">
        <v>35113</v>
      </c>
      <c r="C1443" s="180" t="s">
        <v>322</v>
      </c>
      <c r="D1443" s="182">
        <v>111.21</v>
      </c>
      <c r="E1443" s="182">
        <v>120.23</v>
      </c>
    </row>
    <row r="1444" spans="1:5" x14ac:dyDescent="0.25">
      <c r="A1444" s="180">
        <v>87768</v>
      </c>
      <c r="B1444" s="181" t="s">
        <v>35114</v>
      </c>
      <c r="C1444" s="180" t="s">
        <v>322</v>
      </c>
      <c r="D1444" s="182">
        <v>130.51</v>
      </c>
      <c r="E1444" s="182">
        <v>142.22999999999999</v>
      </c>
    </row>
    <row r="1445" spans="1:5" x14ac:dyDescent="0.25">
      <c r="A1445" s="180">
        <v>87738</v>
      </c>
      <c r="B1445" s="181" t="s">
        <v>35115</v>
      </c>
      <c r="C1445" s="180" t="s">
        <v>322</v>
      </c>
      <c r="D1445" s="182">
        <v>90.39</v>
      </c>
      <c r="E1445" s="182">
        <v>94.7</v>
      </c>
    </row>
    <row r="1446" spans="1:5" x14ac:dyDescent="0.25">
      <c r="A1446" s="180">
        <v>87748</v>
      </c>
      <c r="B1446" s="181" t="s">
        <v>35116</v>
      </c>
      <c r="C1446" s="180" t="s">
        <v>322</v>
      </c>
      <c r="D1446" s="182">
        <v>113.86</v>
      </c>
      <c r="E1446" s="182">
        <v>121.49</v>
      </c>
    </row>
    <row r="1447" spans="1:5" x14ac:dyDescent="0.25">
      <c r="A1447" s="180">
        <v>87623</v>
      </c>
      <c r="B1447" s="181" t="s">
        <v>35117</v>
      </c>
      <c r="C1447" s="180" t="s">
        <v>322</v>
      </c>
      <c r="D1447" s="182">
        <v>72.349999999999994</v>
      </c>
      <c r="E1447" s="182">
        <v>78.48</v>
      </c>
    </row>
    <row r="1448" spans="1:5" x14ac:dyDescent="0.25">
      <c r="A1448" s="180">
        <v>87633</v>
      </c>
      <c r="B1448" s="181" t="s">
        <v>35118</v>
      </c>
      <c r="C1448" s="180" t="s">
        <v>322</v>
      </c>
      <c r="D1448" s="182">
        <v>95.81</v>
      </c>
      <c r="E1448" s="182">
        <v>105.26</v>
      </c>
    </row>
    <row r="1449" spans="1:5" x14ac:dyDescent="0.25">
      <c r="A1449" s="180">
        <v>87643</v>
      </c>
      <c r="B1449" s="181" t="s">
        <v>35119</v>
      </c>
      <c r="C1449" s="180" t="s">
        <v>322</v>
      </c>
      <c r="D1449" s="182">
        <v>115.02</v>
      </c>
      <c r="E1449" s="182">
        <v>127.19</v>
      </c>
    </row>
    <row r="1450" spans="1:5" x14ac:dyDescent="0.25">
      <c r="A1450" s="180">
        <v>87683</v>
      </c>
      <c r="B1450" s="181" t="s">
        <v>35120</v>
      </c>
      <c r="C1450" s="180" t="s">
        <v>322</v>
      </c>
      <c r="D1450" s="182">
        <v>109.12</v>
      </c>
      <c r="E1450" s="182">
        <v>122.97</v>
      </c>
    </row>
    <row r="1451" spans="1:5" x14ac:dyDescent="0.25">
      <c r="A1451" s="180">
        <v>87703</v>
      </c>
      <c r="B1451" s="181" t="s">
        <v>35121</v>
      </c>
      <c r="C1451" s="180" t="s">
        <v>322</v>
      </c>
      <c r="D1451" s="182">
        <v>135.47999999999999</v>
      </c>
      <c r="E1451" s="182">
        <v>152.82</v>
      </c>
    </row>
    <row r="1452" spans="1:5" x14ac:dyDescent="0.25">
      <c r="A1452" s="180">
        <v>87693</v>
      </c>
      <c r="B1452" s="181" t="s">
        <v>35122</v>
      </c>
      <c r="C1452" s="180" t="s">
        <v>322</v>
      </c>
      <c r="D1452" s="182">
        <v>125.02</v>
      </c>
      <c r="E1452" s="182">
        <v>140.87</v>
      </c>
    </row>
    <row r="1453" spans="1:5" x14ac:dyDescent="0.25">
      <c r="A1453" s="180">
        <v>87757</v>
      </c>
      <c r="B1453" s="181" t="s">
        <v>35123</v>
      </c>
      <c r="C1453" s="180" t="s">
        <v>322</v>
      </c>
      <c r="D1453" s="182">
        <v>68.3</v>
      </c>
      <c r="E1453" s="182">
        <v>63.27</v>
      </c>
    </row>
    <row r="1454" spans="1:5" x14ac:dyDescent="0.25">
      <c r="A1454" s="180">
        <v>87767</v>
      </c>
      <c r="B1454" s="181" t="s">
        <v>35124</v>
      </c>
      <c r="C1454" s="180" t="s">
        <v>322</v>
      </c>
      <c r="D1454" s="182">
        <v>77.75</v>
      </c>
      <c r="E1454" s="182">
        <v>72.180000000000007</v>
      </c>
    </row>
    <row r="1455" spans="1:5" x14ac:dyDescent="0.25">
      <c r="A1455" s="180">
        <v>87737</v>
      </c>
      <c r="B1455" s="181" t="s">
        <v>35125</v>
      </c>
      <c r="C1455" s="180" t="s">
        <v>322</v>
      </c>
      <c r="D1455" s="182">
        <v>59.52</v>
      </c>
      <c r="E1455" s="182">
        <v>53.73</v>
      </c>
    </row>
    <row r="1456" spans="1:5" x14ac:dyDescent="0.25">
      <c r="A1456" s="180">
        <v>87747</v>
      </c>
      <c r="B1456" s="181" t="s">
        <v>35126</v>
      </c>
      <c r="C1456" s="180" t="s">
        <v>322</v>
      </c>
      <c r="D1456" s="182">
        <v>70.95</v>
      </c>
      <c r="E1456" s="182">
        <v>64.53</v>
      </c>
    </row>
    <row r="1457" spans="1:5" x14ac:dyDescent="0.25">
      <c r="A1457" s="180">
        <v>87622</v>
      </c>
      <c r="B1457" s="181" t="s">
        <v>35127</v>
      </c>
      <c r="C1457" s="180" t="s">
        <v>322</v>
      </c>
      <c r="D1457" s="182">
        <v>41.48</v>
      </c>
      <c r="E1457" s="182">
        <v>37.51</v>
      </c>
    </row>
    <row r="1458" spans="1:5" x14ac:dyDescent="0.25">
      <c r="A1458" s="180">
        <v>87632</v>
      </c>
      <c r="B1458" s="181" t="s">
        <v>35128</v>
      </c>
      <c r="C1458" s="180" t="s">
        <v>322</v>
      </c>
      <c r="D1458" s="182">
        <v>52.9</v>
      </c>
      <c r="E1458" s="182">
        <v>48.3</v>
      </c>
    </row>
    <row r="1459" spans="1:5" x14ac:dyDescent="0.25">
      <c r="A1459" s="180">
        <v>87642</v>
      </c>
      <c r="B1459" s="181" t="s">
        <v>35129</v>
      </c>
      <c r="C1459" s="180" t="s">
        <v>322</v>
      </c>
      <c r="D1459" s="182">
        <v>62.26</v>
      </c>
      <c r="E1459" s="182">
        <v>57.14</v>
      </c>
    </row>
    <row r="1460" spans="1:5" x14ac:dyDescent="0.25">
      <c r="A1460" s="180">
        <v>87682</v>
      </c>
      <c r="B1460" s="181" t="s">
        <v>35130</v>
      </c>
      <c r="C1460" s="180" t="s">
        <v>322</v>
      </c>
      <c r="D1460" s="182">
        <v>56.36</v>
      </c>
      <c r="E1460" s="182">
        <v>52.92</v>
      </c>
    </row>
    <row r="1461" spans="1:5" x14ac:dyDescent="0.25">
      <c r="A1461" s="180">
        <v>87692</v>
      </c>
      <c r="B1461" s="181" t="s">
        <v>35131</v>
      </c>
      <c r="C1461" s="180" t="s">
        <v>322</v>
      </c>
      <c r="D1461" s="182">
        <v>64.59</v>
      </c>
      <c r="E1461" s="182">
        <v>60.65</v>
      </c>
    </row>
    <row r="1462" spans="1:5" x14ac:dyDescent="0.25">
      <c r="A1462" s="180">
        <v>87702</v>
      </c>
      <c r="B1462" s="181" t="s">
        <v>35132</v>
      </c>
      <c r="C1462" s="180" t="s">
        <v>322</v>
      </c>
      <c r="D1462" s="182">
        <v>69.67</v>
      </c>
      <c r="E1462" s="182">
        <v>65.459999999999994</v>
      </c>
    </row>
    <row r="1463" spans="1:5" x14ac:dyDescent="0.25">
      <c r="A1463" s="180">
        <v>87755</v>
      </c>
      <c r="B1463" s="181" t="s">
        <v>35133</v>
      </c>
      <c r="C1463" s="180" t="s">
        <v>322</v>
      </c>
      <c r="D1463" s="182">
        <v>60.9</v>
      </c>
      <c r="E1463" s="182">
        <v>55.95</v>
      </c>
    </row>
    <row r="1464" spans="1:5" x14ac:dyDescent="0.25">
      <c r="A1464" s="180">
        <v>87765</v>
      </c>
      <c r="B1464" s="181" t="s">
        <v>35134</v>
      </c>
      <c r="C1464" s="180" t="s">
        <v>322</v>
      </c>
      <c r="D1464" s="182">
        <v>68.650000000000006</v>
      </c>
      <c r="E1464" s="182">
        <v>63.19</v>
      </c>
    </row>
    <row r="1465" spans="1:5" x14ac:dyDescent="0.25">
      <c r="A1465" s="180">
        <v>87735</v>
      </c>
      <c r="B1465" s="181" t="s">
        <v>35135</v>
      </c>
      <c r="C1465" s="180" t="s">
        <v>322</v>
      </c>
      <c r="D1465" s="182">
        <v>54.2</v>
      </c>
      <c r="E1465" s="182">
        <v>48.47</v>
      </c>
    </row>
    <row r="1466" spans="1:5" x14ac:dyDescent="0.25">
      <c r="A1466" s="180">
        <v>87745</v>
      </c>
      <c r="B1466" s="181" t="s">
        <v>35136</v>
      </c>
      <c r="C1466" s="180" t="s">
        <v>322</v>
      </c>
      <c r="D1466" s="182">
        <v>63.55</v>
      </c>
      <c r="E1466" s="182">
        <v>57.21</v>
      </c>
    </row>
    <row r="1467" spans="1:5" x14ac:dyDescent="0.25">
      <c r="A1467" s="180">
        <v>87620</v>
      </c>
      <c r="B1467" s="181" t="s">
        <v>35137</v>
      </c>
      <c r="C1467" s="180" t="s">
        <v>322</v>
      </c>
      <c r="D1467" s="182">
        <v>36.159999999999997</v>
      </c>
      <c r="E1467" s="182">
        <v>32.25</v>
      </c>
    </row>
    <row r="1468" spans="1:5" x14ac:dyDescent="0.25">
      <c r="A1468" s="180">
        <v>87630</v>
      </c>
      <c r="B1468" s="181" t="s">
        <v>35138</v>
      </c>
      <c r="C1468" s="180" t="s">
        <v>322</v>
      </c>
      <c r="D1468" s="182">
        <v>45.5</v>
      </c>
      <c r="E1468" s="182">
        <v>40.98</v>
      </c>
    </row>
    <row r="1469" spans="1:5" x14ac:dyDescent="0.25">
      <c r="A1469" s="180">
        <v>87640</v>
      </c>
      <c r="B1469" s="181" t="s">
        <v>35139</v>
      </c>
      <c r="C1469" s="180" t="s">
        <v>322</v>
      </c>
      <c r="D1469" s="182">
        <v>53.16</v>
      </c>
      <c r="E1469" s="182">
        <v>48.15</v>
      </c>
    </row>
    <row r="1470" spans="1:5" x14ac:dyDescent="0.25">
      <c r="A1470" s="180">
        <v>87680</v>
      </c>
      <c r="B1470" s="181" t="s">
        <v>35140</v>
      </c>
      <c r="C1470" s="180" t="s">
        <v>322</v>
      </c>
      <c r="D1470" s="182">
        <v>47.26</v>
      </c>
      <c r="E1470" s="182">
        <v>43.93</v>
      </c>
    </row>
    <row r="1471" spans="1:5" x14ac:dyDescent="0.25">
      <c r="A1471" s="180">
        <v>87690</v>
      </c>
      <c r="B1471" s="181" t="s">
        <v>35141</v>
      </c>
      <c r="C1471" s="180" t="s">
        <v>322</v>
      </c>
      <c r="D1471" s="182">
        <v>54.16</v>
      </c>
      <c r="E1471" s="182">
        <v>50.35</v>
      </c>
    </row>
    <row r="1472" spans="1:5" x14ac:dyDescent="0.25">
      <c r="A1472" s="180">
        <v>87700</v>
      </c>
      <c r="B1472" s="181" t="s">
        <v>35142</v>
      </c>
      <c r="C1472" s="180" t="s">
        <v>322</v>
      </c>
      <c r="D1472" s="182">
        <v>58.32</v>
      </c>
      <c r="E1472" s="182">
        <v>54.24</v>
      </c>
    </row>
    <row r="1473" spans="1:5" x14ac:dyDescent="0.25">
      <c r="A1473" s="180">
        <v>102803</v>
      </c>
      <c r="B1473" s="181" t="s">
        <v>35143</v>
      </c>
      <c r="C1473" s="180" t="s">
        <v>322</v>
      </c>
      <c r="D1473" s="182">
        <v>3.3</v>
      </c>
      <c r="E1473" s="182">
        <v>2.99</v>
      </c>
    </row>
    <row r="1474" spans="1:5" x14ac:dyDescent="0.25">
      <c r="A1474" s="180">
        <v>92717</v>
      </c>
      <c r="B1474" s="181" t="s">
        <v>35144</v>
      </c>
      <c r="C1474" s="180" t="s">
        <v>35145</v>
      </c>
      <c r="D1474" s="182">
        <v>0.38</v>
      </c>
      <c r="E1474" s="182">
        <v>0.26</v>
      </c>
    </row>
    <row r="1475" spans="1:5" x14ac:dyDescent="0.25">
      <c r="A1475" s="180">
        <v>92716</v>
      </c>
      <c r="B1475" s="181" t="s">
        <v>35146</v>
      </c>
      <c r="C1475" s="180" t="s">
        <v>35147</v>
      </c>
      <c r="D1475" s="182">
        <v>115.49</v>
      </c>
      <c r="E1475" s="182">
        <v>115.25</v>
      </c>
    </row>
    <row r="1476" spans="1:5" x14ac:dyDescent="0.25">
      <c r="A1476" s="180">
        <v>103668</v>
      </c>
      <c r="B1476" s="181" t="s">
        <v>35148</v>
      </c>
      <c r="C1476" s="180" t="s">
        <v>35145</v>
      </c>
      <c r="D1476" s="182">
        <v>0</v>
      </c>
      <c r="E1476" s="182">
        <v>0</v>
      </c>
    </row>
    <row r="1477" spans="1:5" x14ac:dyDescent="0.25">
      <c r="A1477" s="180">
        <v>103667</v>
      </c>
      <c r="B1477" s="181" t="s">
        <v>35149</v>
      </c>
      <c r="C1477" s="180" t="s">
        <v>35147</v>
      </c>
      <c r="D1477" s="182">
        <v>0</v>
      </c>
      <c r="E1477" s="182">
        <v>0</v>
      </c>
    </row>
    <row r="1478" spans="1:5" x14ac:dyDescent="0.25">
      <c r="A1478" s="180">
        <v>89218</v>
      </c>
      <c r="B1478" s="181" t="s">
        <v>35150</v>
      </c>
      <c r="C1478" s="180" t="s">
        <v>35145</v>
      </c>
      <c r="D1478" s="182">
        <v>125.9</v>
      </c>
      <c r="E1478" s="182">
        <v>117.62</v>
      </c>
    </row>
    <row r="1479" spans="1:5" x14ac:dyDescent="0.25">
      <c r="A1479" s="180">
        <v>89843</v>
      </c>
      <c r="B1479" s="181" t="s">
        <v>35151</v>
      </c>
      <c r="C1479" s="180" t="s">
        <v>35147</v>
      </c>
      <c r="D1479" s="182">
        <v>261.7</v>
      </c>
      <c r="E1479" s="182">
        <v>257.92</v>
      </c>
    </row>
    <row r="1480" spans="1:5" x14ac:dyDescent="0.25">
      <c r="A1480" s="180">
        <v>87446</v>
      </c>
      <c r="B1480" s="181" t="s">
        <v>35152</v>
      </c>
      <c r="C1480" s="180" t="s">
        <v>35145</v>
      </c>
      <c r="D1480" s="182">
        <v>0.56000000000000005</v>
      </c>
      <c r="E1480" s="182">
        <v>0.54</v>
      </c>
    </row>
    <row r="1481" spans="1:5" x14ac:dyDescent="0.25">
      <c r="A1481" s="180">
        <v>87445</v>
      </c>
      <c r="B1481" s="181" t="s">
        <v>35153</v>
      </c>
      <c r="C1481" s="180" t="s">
        <v>35147</v>
      </c>
      <c r="D1481" s="182">
        <v>5.99</v>
      </c>
      <c r="E1481" s="182">
        <v>6.15</v>
      </c>
    </row>
    <row r="1482" spans="1:5" x14ac:dyDescent="0.25">
      <c r="A1482" s="180">
        <v>93234</v>
      </c>
      <c r="B1482" s="181" t="s">
        <v>35154</v>
      </c>
      <c r="C1482" s="180" t="s">
        <v>35145</v>
      </c>
      <c r="D1482" s="182">
        <v>0.51</v>
      </c>
      <c r="E1482" s="182">
        <v>0.49</v>
      </c>
    </row>
    <row r="1483" spans="1:5" x14ac:dyDescent="0.25">
      <c r="A1483" s="180">
        <v>93233</v>
      </c>
      <c r="B1483" s="181" t="s">
        <v>35155</v>
      </c>
      <c r="C1483" s="180" t="s">
        <v>35147</v>
      </c>
      <c r="D1483" s="182">
        <v>6.05</v>
      </c>
      <c r="E1483" s="182">
        <v>6.02</v>
      </c>
    </row>
    <row r="1484" spans="1:5" x14ac:dyDescent="0.25">
      <c r="A1484" s="180">
        <v>102953</v>
      </c>
      <c r="B1484" s="181" t="s">
        <v>35156</v>
      </c>
      <c r="C1484" s="180" t="s">
        <v>35145</v>
      </c>
      <c r="D1484" s="182">
        <v>0</v>
      </c>
      <c r="E1484" s="182">
        <v>0</v>
      </c>
    </row>
    <row r="1485" spans="1:5" x14ac:dyDescent="0.25">
      <c r="A1485" s="180">
        <v>102952</v>
      </c>
      <c r="B1485" s="181" t="s">
        <v>35157</v>
      </c>
      <c r="C1485" s="180" t="s">
        <v>35147</v>
      </c>
      <c r="D1485" s="182">
        <v>0</v>
      </c>
      <c r="E1485" s="182">
        <v>0</v>
      </c>
    </row>
    <row r="1486" spans="1:5" x14ac:dyDescent="0.25">
      <c r="A1486" s="180">
        <v>88831</v>
      </c>
      <c r="B1486" s="181" t="s">
        <v>35158</v>
      </c>
      <c r="C1486" s="180" t="s">
        <v>35145</v>
      </c>
      <c r="D1486" s="182">
        <v>0.4</v>
      </c>
      <c r="E1486" s="182">
        <v>0.39</v>
      </c>
    </row>
    <row r="1487" spans="1:5" x14ac:dyDescent="0.25">
      <c r="A1487" s="180">
        <v>88830</v>
      </c>
      <c r="B1487" s="181" t="s">
        <v>35159</v>
      </c>
      <c r="C1487" s="180" t="s">
        <v>35147</v>
      </c>
      <c r="D1487" s="182">
        <v>2.15</v>
      </c>
      <c r="E1487" s="182">
        <v>1.84</v>
      </c>
    </row>
    <row r="1488" spans="1:5" x14ac:dyDescent="0.25">
      <c r="A1488" s="180">
        <v>89226</v>
      </c>
      <c r="B1488" s="181" t="s">
        <v>35160</v>
      </c>
      <c r="C1488" s="180" t="s">
        <v>35145</v>
      </c>
      <c r="D1488" s="182">
        <v>1.68</v>
      </c>
      <c r="E1488" s="182">
        <v>1.62</v>
      </c>
    </row>
    <row r="1489" spans="1:5" x14ac:dyDescent="0.25">
      <c r="A1489" s="180">
        <v>89225</v>
      </c>
      <c r="B1489" s="181" t="s">
        <v>35161</v>
      </c>
      <c r="C1489" s="180" t="s">
        <v>35147</v>
      </c>
      <c r="D1489" s="182">
        <v>5.95</v>
      </c>
      <c r="E1489" s="182">
        <v>5.26</v>
      </c>
    </row>
    <row r="1490" spans="1:5" x14ac:dyDescent="0.25">
      <c r="A1490" s="180">
        <v>89279</v>
      </c>
      <c r="B1490" s="181" t="s">
        <v>35162</v>
      </c>
      <c r="C1490" s="180" t="s">
        <v>35145</v>
      </c>
      <c r="D1490" s="182">
        <v>2.0499999999999998</v>
      </c>
      <c r="E1490" s="182">
        <v>1.98</v>
      </c>
    </row>
    <row r="1491" spans="1:5" x14ac:dyDescent="0.25">
      <c r="A1491" s="180">
        <v>89278</v>
      </c>
      <c r="B1491" s="181" t="s">
        <v>35163</v>
      </c>
      <c r="C1491" s="180" t="s">
        <v>35147</v>
      </c>
      <c r="D1491" s="182">
        <v>13.87</v>
      </c>
      <c r="E1491" s="182">
        <v>14.12</v>
      </c>
    </row>
    <row r="1492" spans="1:5" x14ac:dyDescent="0.25">
      <c r="A1492" s="180">
        <v>90651</v>
      </c>
      <c r="B1492" s="181" t="s">
        <v>35164</v>
      </c>
      <c r="C1492" s="180" t="s">
        <v>35145</v>
      </c>
      <c r="D1492" s="182">
        <v>0.87</v>
      </c>
      <c r="E1492" s="182">
        <v>0.82</v>
      </c>
    </row>
    <row r="1493" spans="1:5" x14ac:dyDescent="0.25">
      <c r="A1493" s="180">
        <v>90650</v>
      </c>
      <c r="B1493" s="181" t="s">
        <v>35165</v>
      </c>
      <c r="C1493" s="180" t="s">
        <v>35147</v>
      </c>
      <c r="D1493" s="182">
        <v>12.38</v>
      </c>
      <c r="E1493" s="182">
        <v>10.1</v>
      </c>
    </row>
    <row r="1494" spans="1:5" x14ac:dyDescent="0.25">
      <c r="A1494" s="180">
        <v>106101</v>
      </c>
      <c r="B1494" s="181" t="s">
        <v>57158</v>
      </c>
      <c r="C1494" s="180" t="s">
        <v>35145</v>
      </c>
      <c r="D1494" s="182">
        <v>0</v>
      </c>
      <c r="E1494" s="182">
        <v>0</v>
      </c>
    </row>
    <row r="1495" spans="1:5" x14ac:dyDescent="0.25">
      <c r="A1495" s="180">
        <v>106100</v>
      </c>
      <c r="B1495" s="181" t="s">
        <v>57159</v>
      </c>
      <c r="C1495" s="180" t="s">
        <v>35147</v>
      </c>
      <c r="D1495" s="182">
        <v>0</v>
      </c>
      <c r="E1495" s="182">
        <v>0</v>
      </c>
    </row>
    <row r="1496" spans="1:5" x14ac:dyDescent="0.25">
      <c r="A1496" s="180">
        <v>90657</v>
      </c>
      <c r="B1496" s="181" t="s">
        <v>35166</v>
      </c>
      <c r="C1496" s="180" t="s">
        <v>35145</v>
      </c>
      <c r="D1496" s="182">
        <v>5.08</v>
      </c>
      <c r="E1496" s="182">
        <v>4.87</v>
      </c>
    </row>
    <row r="1497" spans="1:5" x14ac:dyDescent="0.25">
      <c r="A1497" s="180">
        <v>90656</v>
      </c>
      <c r="B1497" s="181" t="s">
        <v>35167</v>
      </c>
      <c r="C1497" s="180" t="s">
        <v>35147</v>
      </c>
      <c r="D1497" s="182">
        <v>16.66</v>
      </c>
      <c r="E1497" s="182">
        <v>14.84</v>
      </c>
    </row>
    <row r="1498" spans="1:5" x14ac:dyDescent="0.25">
      <c r="A1498" s="180">
        <v>90663</v>
      </c>
      <c r="B1498" s="181" t="s">
        <v>35168</v>
      </c>
      <c r="C1498" s="180" t="s">
        <v>35145</v>
      </c>
      <c r="D1498" s="182">
        <v>5.44</v>
      </c>
      <c r="E1498" s="182">
        <v>5.23</v>
      </c>
    </row>
    <row r="1499" spans="1:5" x14ac:dyDescent="0.25">
      <c r="A1499" s="180">
        <v>90662</v>
      </c>
      <c r="B1499" s="181" t="s">
        <v>35169</v>
      </c>
      <c r="C1499" s="180" t="s">
        <v>35147</v>
      </c>
      <c r="D1499" s="182">
        <v>17.350000000000001</v>
      </c>
      <c r="E1499" s="182">
        <v>15.51</v>
      </c>
    </row>
    <row r="1500" spans="1:5" x14ac:dyDescent="0.25">
      <c r="A1500" s="180">
        <v>89022</v>
      </c>
      <c r="B1500" s="181" t="s">
        <v>35170</v>
      </c>
      <c r="C1500" s="180" t="s">
        <v>35145</v>
      </c>
      <c r="D1500" s="182">
        <v>0.34</v>
      </c>
      <c r="E1500" s="182">
        <v>0.47</v>
      </c>
    </row>
    <row r="1501" spans="1:5" x14ac:dyDescent="0.25">
      <c r="A1501" s="180">
        <v>89021</v>
      </c>
      <c r="B1501" s="181" t="s">
        <v>35171</v>
      </c>
      <c r="C1501" s="180" t="s">
        <v>35147</v>
      </c>
      <c r="D1501" s="182">
        <v>2.76</v>
      </c>
      <c r="E1501" s="182">
        <v>2.58</v>
      </c>
    </row>
    <row r="1502" spans="1:5" x14ac:dyDescent="0.25">
      <c r="A1502" s="180">
        <v>90644</v>
      </c>
      <c r="B1502" s="181" t="s">
        <v>35172</v>
      </c>
      <c r="C1502" s="180" t="s">
        <v>35145</v>
      </c>
      <c r="D1502" s="182">
        <v>7.8</v>
      </c>
      <c r="E1502" s="182">
        <v>7.5</v>
      </c>
    </row>
    <row r="1503" spans="1:5" x14ac:dyDescent="0.25">
      <c r="A1503" s="180">
        <v>90643</v>
      </c>
      <c r="B1503" s="181" t="s">
        <v>35173</v>
      </c>
      <c r="C1503" s="180" t="s">
        <v>35147</v>
      </c>
      <c r="D1503" s="182">
        <v>29.33</v>
      </c>
      <c r="E1503" s="182">
        <v>29.36</v>
      </c>
    </row>
    <row r="1504" spans="1:5" x14ac:dyDescent="0.25">
      <c r="A1504" s="180">
        <v>102811</v>
      </c>
      <c r="B1504" s="181" t="s">
        <v>35174</v>
      </c>
      <c r="C1504" s="180" t="s">
        <v>35145</v>
      </c>
      <c r="D1504" s="182">
        <v>0</v>
      </c>
      <c r="E1504" s="182">
        <v>0</v>
      </c>
    </row>
    <row r="1505" spans="1:5" x14ac:dyDescent="0.25">
      <c r="A1505" s="180">
        <v>102810</v>
      </c>
      <c r="B1505" s="181" t="s">
        <v>35175</v>
      </c>
      <c r="C1505" s="180" t="s">
        <v>35147</v>
      </c>
      <c r="D1505" s="182">
        <v>0</v>
      </c>
      <c r="E1505" s="182">
        <v>0</v>
      </c>
    </row>
    <row r="1506" spans="1:5" x14ac:dyDescent="0.25">
      <c r="A1506" s="180">
        <v>92146</v>
      </c>
      <c r="B1506" s="181" t="s">
        <v>35176</v>
      </c>
      <c r="C1506" s="180" t="s">
        <v>35145</v>
      </c>
      <c r="D1506" s="182">
        <v>55.2</v>
      </c>
      <c r="E1506" s="182">
        <v>39.56</v>
      </c>
    </row>
    <row r="1507" spans="1:5" x14ac:dyDescent="0.25">
      <c r="A1507" s="180">
        <v>92145</v>
      </c>
      <c r="B1507" s="181" t="s">
        <v>35177</v>
      </c>
      <c r="C1507" s="180" t="s">
        <v>35147</v>
      </c>
      <c r="D1507" s="182">
        <v>104.98</v>
      </c>
      <c r="E1507" s="182">
        <v>89.41</v>
      </c>
    </row>
    <row r="1508" spans="1:5" x14ac:dyDescent="0.25">
      <c r="A1508" s="180">
        <v>92139</v>
      </c>
      <c r="B1508" s="181" t="s">
        <v>35178</v>
      </c>
      <c r="C1508" s="180" t="s">
        <v>35145</v>
      </c>
      <c r="D1508" s="182">
        <v>67.31</v>
      </c>
      <c r="E1508" s="182">
        <v>51.67</v>
      </c>
    </row>
    <row r="1509" spans="1:5" x14ac:dyDescent="0.25">
      <c r="A1509" s="180">
        <v>92138</v>
      </c>
      <c r="B1509" s="181" t="s">
        <v>35179</v>
      </c>
      <c r="C1509" s="180" t="s">
        <v>35147</v>
      </c>
      <c r="D1509" s="182">
        <v>124.9</v>
      </c>
      <c r="E1509" s="182">
        <v>110.97</v>
      </c>
    </row>
    <row r="1510" spans="1:5" x14ac:dyDescent="0.25">
      <c r="A1510" s="180">
        <v>91387</v>
      </c>
      <c r="B1510" s="181" t="s">
        <v>35180</v>
      </c>
      <c r="C1510" s="180" t="s">
        <v>35145</v>
      </c>
      <c r="D1510" s="182">
        <v>105.85</v>
      </c>
      <c r="E1510" s="182">
        <v>85.47</v>
      </c>
    </row>
    <row r="1511" spans="1:5" x14ac:dyDescent="0.25">
      <c r="A1511" s="180">
        <v>91386</v>
      </c>
      <c r="B1511" s="181" t="s">
        <v>35181</v>
      </c>
      <c r="C1511" s="180" t="s">
        <v>35147</v>
      </c>
      <c r="D1511" s="182">
        <v>325.35000000000002</v>
      </c>
      <c r="E1511" s="182">
        <v>311.83999999999997</v>
      </c>
    </row>
    <row r="1512" spans="1:5" x14ac:dyDescent="0.25">
      <c r="A1512" s="180">
        <v>96036</v>
      </c>
      <c r="B1512" s="181" t="s">
        <v>35182</v>
      </c>
      <c r="C1512" s="180" t="s">
        <v>35145</v>
      </c>
      <c r="D1512" s="182">
        <v>115.3</v>
      </c>
      <c r="E1512" s="182">
        <v>94.92</v>
      </c>
    </row>
    <row r="1513" spans="1:5" x14ac:dyDescent="0.25">
      <c r="A1513" s="180">
        <v>96035</v>
      </c>
      <c r="B1513" s="181" t="s">
        <v>35183</v>
      </c>
      <c r="C1513" s="180" t="s">
        <v>35147</v>
      </c>
      <c r="D1513" s="182">
        <v>340.93</v>
      </c>
      <c r="E1513" s="182">
        <v>327.42</v>
      </c>
    </row>
    <row r="1514" spans="1:5" x14ac:dyDescent="0.25">
      <c r="A1514" s="180">
        <v>89877</v>
      </c>
      <c r="B1514" s="181" t="s">
        <v>35184</v>
      </c>
      <c r="C1514" s="180" t="s">
        <v>35145</v>
      </c>
      <c r="D1514" s="182">
        <v>121.48</v>
      </c>
      <c r="E1514" s="182">
        <v>98.07</v>
      </c>
    </row>
    <row r="1515" spans="1:5" x14ac:dyDescent="0.25">
      <c r="A1515" s="180">
        <v>89876</v>
      </c>
      <c r="B1515" s="181" t="s">
        <v>35185</v>
      </c>
      <c r="C1515" s="180" t="s">
        <v>35147</v>
      </c>
      <c r="D1515" s="182">
        <v>397.91</v>
      </c>
      <c r="E1515" s="182">
        <v>379.46</v>
      </c>
    </row>
    <row r="1516" spans="1:5" x14ac:dyDescent="0.25">
      <c r="A1516" s="180">
        <v>89884</v>
      </c>
      <c r="B1516" s="181" t="s">
        <v>35186</v>
      </c>
      <c r="C1516" s="180" t="s">
        <v>35145</v>
      </c>
      <c r="D1516" s="182">
        <v>125.38</v>
      </c>
      <c r="E1516" s="182">
        <v>101.93</v>
      </c>
    </row>
    <row r="1517" spans="1:5" x14ac:dyDescent="0.25">
      <c r="A1517" s="180">
        <v>89883</v>
      </c>
      <c r="B1517" s="181" t="s">
        <v>35187</v>
      </c>
      <c r="C1517" s="180" t="s">
        <v>35147</v>
      </c>
      <c r="D1517" s="182">
        <v>437.48</v>
      </c>
      <c r="E1517" s="182">
        <v>420.25</v>
      </c>
    </row>
    <row r="1518" spans="1:5" x14ac:dyDescent="0.25">
      <c r="A1518" s="180">
        <v>67827</v>
      </c>
      <c r="B1518" s="181" t="s">
        <v>35188</v>
      </c>
      <c r="C1518" s="180" t="s">
        <v>35145</v>
      </c>
      <c r="D1518" s="182">
        <v>95.9</v>
      </c>
      <c r="E1518" s="182">
        <v>75.52</v>
      </c>
    </row>
    <row r="1519" spans="1:5" x14ac:dyDescent="0.25">
      <c r="A1519" s="180">
        <v>67826</v>
      </c>
      <c r="B1519" s="181" t="s">
        <v>35189</v>
      </c>
      <c r="C1519" s="180" t="s">
        <v>35147</v>
      </c>
      <c r="D1519" s="182">
        <v>233.72</v>
      </c>
      <c r="E1519" s="182">
        <v>217.29</v>
      </c>
    </row>
    <row r="1520" spans="1:5" x14ac:dyDescent="0.25">
      <c r="A1520" s="180">
        <v>5961</v>
      </c>
      <c r="B1520" s="181" t="s">
        <v>35190</v>
      </c>
      <c r="C1520" s="180" t="s">
        <v>35145</v>
      </c>
      <c r="D1520" s="182">
        <v>94.62</v>
      </c>
      <c r="E1520" s="182">
        <v>74.239999999999995</v>
      </c>
    </row>
    <row r="1521" spans="1:5" x14ac:dyDescent="0.25">
      <c r="A1521" s="180">
        <v>5811</v>
      </c>
      <c r="B1521" s="181" t="s">
        <v>35191</v>
      </c>
      <c r="C1521" s="180" t="s">
        <v>35147</v>
      </c>
      <c r="D1521" s="182">
        <v>254</v>
      </c>
      <c r="E1521" s="182">
        <v>238.53</v>
      </c>
    </row>
    <row r="1522" spans="1:5" x14ac:dyDescent="0.25">
      <c r="A1522" s="180">
        <v>106373</v>
      </c>
      <c r="B1522" s="181" t="s">
        <v>58362</v>
      </c>
      <c r="C1522" s="180" t="s">
        <v>35145</v>
      </c>
      <c r="D1522" s="182">
        <v>0</v>
      </c>
      <c r="E1522" s="182">
        <v>0</v>
      </c>
    </row>
    <row r="1523" spans="1:5" x14ac:dyDescent="0.25">
      <c r="A1523" s="180">
        <v>106366</v>
      </c>
      <c r="B1523" s="181" t="s">
        <v>58363</v>
      </c>
      <c r="C1523" s="180" t="s">
        <v>35147</v>
      </c>
      <c r="D1523" s="182">
        <v>0</v>
      </c>
      <c r="E1523" s="182">
        <v>0</v>
      </c>
    </row>
    <row r="1524" spans="1:5" x14ac:dyDescent="0.25">
      <c r="A1524" s="180">
        <v>106371</v>
      </c>
      <c r="B1524" s="181" t="s">
        <v>58364</v>
      </c>
      <c r="C1524" s="180" t="s">
        <v>35145</v>
      </c>
      <c r="D1524" s="182">
        <v>0</v>
      </c>
      <c r="E1524" s="182">
        <v>0</v>
      </c>
    </row>
    <row r="1525" spans="1:5" x14ac:dyDescent="0.25">
      <c r="A1525" s="180">
        <v>106364</v>
      </c>
      <c r="B1525" s="181" t="s">
        <v>58365</v>
      </c>
      <c r="C1525" s="180" t="s">
        <v>35147</v>
      </c>
      <c r="D1525" s="182">
        <v>0</v>
      </c>
      <c r="E1525" s="182">
        <v>0</v>
      </c>
    </row>
    <row r="1526" spans="1:5" x14ac:dyDescent="0.25">
      <c r="A1526" s="180">
        <v>92243</v>
      </c>
      <c r="B1526" s="181" t="s">
        <v>35192</v>
      </c>
      <c r="C1526" s="180" t="s">
        <v>35145</v>
      </c>
      <c r="D1526" s="182">
        <v>118.64</v>
      </c>
      <c r="E1526" s="182">
        <v>91.35</v>
      </c>
    </row>
    <row r="1527" spans="1:5" x14ac:dyDescent="0.25">
      <c r="A1527" s="180">
        <v>92242</v>
      </c>
      <c r="B1527" s="181" t="s">
        <v>35193</v>
      </c>
      <c r="C1527" s="180" t="s">
        <v>35147</v>
      </c>
      <c r="D1527" s="182">
        <v>496.48</v>
      </c>
      <c r="E1527" s="182">
        <v>478.93</v>
      </c>
    </row>
    <row r="1528" spans="1:5" x14ac:dyDescent="0.25">
      <c r="A1528" s="180">
        <v>91646</v>
      </c>
      <c r="B1528" s="181" t="s">
        <v>35194</v>
      </c>
      <c r="C1528" s="180" t="s">
        <v>35145</v>
      </c>
      <c r="D1528" s="182">
        <v>137.28</v>
      </c>
      <c r="E1528" s="182">
        <v>108.79</v>
      </c>
    </row>
    <row r="1529" spans="1:5" x14ac:dyDescent="0.25">
      <c r="A1529" s="180">
        <v>91645</v>
      </c>
      <c r="B1529" s="181" t="s">
        <v>35195</v>
      </c>
      <c r="C1529" s="180" t="s">
        <v>35147</v>
      </c>
      <c r="D1529" s="182">
        <v>565.91999999999996</v>
      </c>
      <c r="E1529" s="182">
        <v>546.96</v>
      </c>
    </row>
    <row r="1530" spans="1:5" x14ac:dyDescent="0.25">
      <c r="A1530" s="180">
        <v>92107</v>
      </c>
      <c r="B1530" s="181" t="s">
        <v>35196</v>
      </c>
      <c r="C1530" s="180" t="s">
        <v>35145</v>
      </c>
      <c r="D1530" s="182">
        <v>125.42</v>
      </c>
      <c r="E1530" s="182">
        <v>105.77</v>
      </c>
    </row>
    <row r="1531" spans="1:5" x14ac:dyDescent="0.25">
      <c r="A1531" s="180">
        <v>92106</v>
      </c>
      <c r="B1531" s="181" t="s">
        <v>35197</v>
      </c>
      <c r="C1531" s="180" t="s">
        <v>35147</v>
      </c>
      <c r="D1531" s="182">
        <v>423.7</v>
      </c>
      <c r="E1531" s="182">
        <v>413.37</v>
      </c>
    </row>
    <row r="1532" spans="1:5" x14ac:dyDescent="0.25">
      <c r="A1532" s="180">
        <v>5903</v>
      </c>
      <c r="B1532" s="181" t="s">
        <v>35198</v>
      </c>
      <c r="C1532" s="180" t="s">
        <v>35145</v>
      </c>
      <c r="D1532" s="182">
        <v>104.16</v>
      </c>
      <c r="E1532" s="182">
        <v>84.51</v>
      </c>
    </row>
    <row r="1533" spans="1:5" x14ac:dyDescent="0.25">
      <c r="A1533" s="180">
        <v>5901</v>
      </c>
      <c r="B1533" s="181" t="s">
        <v>35199</v>
      </c>
      <c r="C1533" s="180" t="s">
        <v>35147</v>
      </c>
      <c r="D1533" s="182">
        <v>381.75</v>
      </c>
      <c r="E1533" s="182">
        <v>371.42</v>
      </c>
    </row>
    <row r="1534" spans="1:5" x14ac:dyDescent="0.25">
      <c r="A1534" s="180">
        <v>106252</v>
      </c>
      <c r="B1534" s="181" t="s">
        <v>57773</v>
      </c>
      <c r="C1534" s="180" t="s">
        <v>35145</v>
      </c>
      <c r="D1534" s="182">
        <v>103.67</v>
      </c>
      <c r="E1534" s="182">
        <v>84.02</v>
      </c>
    </row>
    <row r="1535" spans="1:5" x14ac:dyDescent="0.25">
      <c r="A1535" s="180">
        <v>106247</v>
      </c>
      <c r="B1535" s="181" t="s">
        <v>57774</v>
      </c>
      <c r="C1535" s="180" t="s">
        <v>35147</v>
      </c>
      <c r="D1535" s="182">
        <v>340.04</v>
      </c>
      <c r="E1535" s="182">
        <v>328.04</v>
      </c>
    </row>
    <row r="1536" spans="1:5" x14ac:dyDescent="0.25">
      <c r="A1536" s="180">
        <v>6260</v>
      </c>
      <c r="B1536" s="181" t="s">
        <v>35200</v>
      </c>
      <c r="C1536" s="180" t="s">
        <v>35145</v>
      </c>
      <c r="D1536" s="182">
        <v>90.92</v>
      </c>
      <c r="E1536" s="182">
        <v>71.27</v>
      </c>
    </row>
    <row r="1537" spans="1:5" x14ac:dyDescent="0.25">
      <c r="A1537" s="180">
        <v>6259</v>
      </c>
      <c r="B1537" s="181" t="s">
        <v>35201</v>
      </c>
      <c r="C1537" s="180" t="s">
        <v>35147</v>
      </c>
      <c r="D1537" s="182">
        <v>313.23</v>
      </c>
      <c r="E1537" s="182">
        <v>301.25</v>
      </c>
    </row>
    <row r="1538" spans="1:5" x14ac:dyDescent="0.25">
      <c r="A1538" s="180">
        <v>104705</v>
      </c>
      <c r="B1538" s="181" t="s">
        <v>35202</v>
      </c>
      <c r="C1538" s="180" t="s">
        <v>35145</v>
      </c>
      <c r="D1538" s="182">
        <v>0</v>
      </c>
      <c r="E1538" s="182">
        <v>0</v>
      </c>
    </row>
    <row r="1539" spans="1:5" x14ac:dyDescent="0.25">
      <c r="A1539" s="180">
        <v>104704</v>
      </c>
      <c r="B1539" s="181" t="s">
        <v>35203</v>
      </c>
      <c r="C1539" s="180" t="s">
        <v>35147</v>
      </c>
      <c r="D1539" s="182">
        <v>0</v>
      </c>
      <c r="E1539" s="182">
        <v>0</v>
      </c>
    </row>
    <row r="1540" spans="1:5" x14ac:dyDescent="0.25">
      <c r="A1540" s="180">
        <v>91395</v>
      </c>
      <c r="B1540" s="181" t="s">
        <v>35204</v>
      </c>
      <c r="C1540" s="180" t="s">
        <v>35145</v>
      </c>
      <c r="D1540" s="182">
        <v>88.53</v>
      </c>
      <c r="E1540" s="182">
        <v>68.88</v>
      </c>
    </row>
    <row r="1541" spans="1:5" x14ac:dyDescent="0.25">
      <c r="A1541" s="180">
        <v>73467</v>
      </c>
      <c r="B1541" s="181" t="s">
        <v>35205</v>
      </c>
      <c r="C1541" s="180" t="s">
        <v>35147</v>
      </c>
      <c r="D1541" s="182">
        <v>305.02999999999997</v>
      </c>
      <c r="E1541" s="182">
        <v>292.88</v>
      </c>
    </row>
    <row r="1542" spans="1:5" x14ac:dyDescent="0.25">
      <c r="A1542" s="180">
        <v>5826</v>
      </c>
      <c r="B1542" s="181" t="s">
        <v>35206</v>
      </c>
      <c r="C1542" s="180" t="s">
        <v>35145</v>
      </c>
      <c r="D1542" s="182">
        <v>91.55</v>
      </c>
      <c r="E1542" s="182">
        <v>71.900000000000006</v>
      </c>
    </row>
    <row r="1543" spans="1:5" x14ac:dyDescent="0.25">
      <c r="A1543" s="180">
        <v>5824</v>
      </c>
      <c r="B1543" s="181" t="s">
        <v>35207</v>
      </c>
      <c r="C1543" s="180" t="s">
        <v>35147</v>
      </c>
      <c r="D1543" s="182">
        <v>267.11</v>
      </c>
      <c r="E1543" s="182">
        <v>253.11</v>
      </c>
    </row>
    <row r="1544" spans="1:5" x14ac:dyDescent="0.25">
      <c r="A1544" s="180">
        <v>106369</v>
      </c>
      <c r="B1544" s="181" t="s">
        <v>58366</v>
      </c>
      <c r="C1544" s="180" t="s">
        <v>35145</v>
      </c>
      <c r="D1544" s="182">
        <v>0</v>
      </c>
      <c r="E1544" s="182">
        <v>0</v>
      </c>
    </row>
    <row r="1545" spans="1:5" x14ac:dyDescent="0.25">
      <c r="A1545" s="180">
        <v>106362</v>
      </c>
      <c r="B1545" s="181" t="s">
        <v>58367</v>
      </c>
      <c r="C1545" s="180" t="s">
        <v>35147</v>
      </c>
      <c r="D1545" s="182">
        <v>0</v>
      </c>
      <c r="E1545" s="182">
        <v>0</v>
      </c>
    </row>
    <row r="1546" spans="1:5" x14ac:dyDescent="0.25">
      <c r="A1546" s="180">
        <v>106253</v>
      </c>
      <c r="B1546" s="181" t="s">
        <v>57775</v>
      </c>
      <c r="C1546" s="180" t="s">
        <v>35145</v>
      </c>
      <c r="D1546" s="182">
        <v>107.06</v>
      </c>
      <c r="E1546" s="182">
        <v>87.41</v>
      </c>
    </row>
    <row r="1547" spans="1:5" x14ac:dyDescent="0.25">
      <c r="A1547" s="180">
        <v>106248</v>
      </c>
      <c r="B1547" s="181" t="s">
        <v>57776</v>
      </c>
      <c r="C1547" s="180" t="s">
        <v>35147</v>
      </c>
      <c r="D1547" s="182">
        <v>349.76</v>
      </c>
      <c r="E1547" s="182">
        <v>337.76</v>
      </c>
    </row>
    <row r="1548" spans="1:5" x14ac:dyDescent="0.25">
      <c r="A1548" s="180">
        <v>106372</v>
      </c>
      <c r="B1548" s="181" t="s">
        <v>58368</v>
      </c>
      <c r="C1548" s="180" t="s">
        <v>35145</v>
      </c>
      <c r="D1548" s="182">
        <v>0</v>
      </c>
      <c r="E1548" s="182">
        <v>0</v>
      </c>
    </row>
    <row r="1549" spans="1:5" x14ac:dyDescent="0.25">
      <c r="A1549" s="180">
        <v>106365</v>
      </c>
      <c r="B1549" s="181" t="s">
        <v>58369</v>
      </c>
      <c r="C1549" s="180" t="s">
        <v>35147</v>
      </c>
      <c r="D1549" s="182">
        <v>0</v>
      </c>
      <c r="E1549" s="182">
        <v>0</v>
      </c>
    </row>
    <row r="1550" spans="1:5" x14ac:dyDescent="0.25">
      <c r="A1550" s="180">
        <v>106370</v>
      </c>
      <c r="B1550" s="181" t="s">
        <v>58370</v>
      </c>
      <c r="C1550" s="180" t="s">
        <v>35145</v>
      </c>
      <c r="D1550" s="182">
        <v>0</v>
      </c>
      <c r="E1550" s="182">
        <v>0</v>
      </c>
    </row>
    <row r="1551" spans="1:5" x14ac:dyDescent="0.25">
      <c r="A1551" s="180">
        <v>106363</v>
      </c>
      <c r="B1551" s="181" t="s">
        <v>58371</v>
      </c>
      <c r="C1551" s="180" t="s">
        <v>35147</v>
      </c>
      <c r="D1551" s="182">
        <v>0</v>
      </c>
      <c r="E1551" s="182">
        <v>0</v>
      </c>
    </row>
    <row r="1552" spans="1:5" x14ac:dyDescent="0.25">
      <c r="A1552" s="180">
        <v>5892</v>
      </c>
      <c r="B1552" s="181" t="s">
        <v>35208</v>
      </c>
      <c r="C1552" s="180" t="s">
        <v>35145</v>
      </c>
      <c r="D1552" s="182">
        <v>86.28</v>
      </c>
      <c r="E1552" s="182">
        <v>66.63</v>
      </c>
    </row>
    <row r="1553" spans="1:5" x14ac:dyDescent="0.25">
      <c r="A1553" s="180">
        <v>5890</v>
      </c>
      <c r="B1553" s="181" t="s">
        <v>35209</v>
      </c>
      <c r="C1553" s="180" t="s">
        <v>35147</v>
      </c>
      <c r="D1553" s="182">
        <v>253.38</v>
      </c>
      <c r="E1553" s="182">
        <v>239.26</v>
      </c>
    </row>
    <row r="1554" spans="1:5" x14ac:dyDescent="0.25">
      <c r="A1554" s="180">
        <v>5896</v>
      </c>
      <c r="B1554" s="181" t="s">
        <v>35210</v>
      </c>
      <c r="C1554" s="180" t="s">
        <v>35145</v>
      </c>
      <c r="D1554" s="182">
        <v>89.14</v>
      </c>
      <c r="E1554" s="182">
        <v>69.489999999999995</v>
      </c>
    </row>
    <row r="1555" spans="1:5" x14ac:dyDescent="0.25">
      <c r="A1555" s="180">
        <v>5894</v>
      </c>
      <c r="B1555" s="181" t="s">
        <v>35211</v>
      </c>
      <c r="C1555" s="180" t="s">
        <v>35147</v>
      </c>
      <c r="D1555" s="182">
        <v>262.48</v>
      </c>
      <c r="E1555" s="182">
        <v>248.48</v>
      </c>
    </row>
    <row r="1556" spans="1:5" x14ac:dyDescent="0.25">
      <c r="A1556" s="180">
        <v>91032</v>
      </c>
      <c r="B1556" s="181" t="s">
        <v>35212</v>
      </c>
      <c r="C1556" s="180" t="s">
        <v>35145</v>
      </c>
      <c r="D1556" s="182">
        <v>97.63</v>
      </c>
      <c r="E1556" s="182">
        <v>77.98</v>
      </c>
    </row>
    <row r="1557" spans="1:5" x14ac:dyDescent="0.25">
      <c r="A1557" s="180">
        <v>91031</v>
      </c>
      <c r="B1557" s="181" t="s">
        <v>35213</v>
      </c>
      <c r="C1557" s="180" t="s">
        <v>35147</v>
      </c>
      <c r="D1557" s="182">
        <v>315.57</v>
      </c>
      <c r="E1557" s="182">
        <v>303.02999999999997</v>
      </c>
    </row>
    <row r="1558" spans="1:5" x14ac:dyDescent="0.25">
      <c r="A1558" s="180">
        <v>106255</v>
      </c>
      <c r="B1558" s="181" t="s">
        <v>57777</v>
      </c>
      <c r="C1558" s="180" t="s">
        <v>35145</v>
      </c>
      <c r="D1558" s="182">
        <v>0</v>
      </c>
      <c r="E1558" s="182">
        <v>0</v>
      </c>
    </row>
    <row r="1559" spans="1:5" x14ac:dyDescent="0.25">
      <c r="A1559" s="180">
        <v>106250</v>
      </c>
      <c r="B1559" s="181" t="s">
        <v>57778</v>
      </c>
      <c r="C1559" s="180" t="s">
        <v>35147</v>
      </c>
      <c r="D1559" s="182">
        <v>0</v>
      </c>
      <c r="E1559" s="182">
        <v>0</v>
      </c>
    </row>
    <row r="1560" spans="1:5" x14ac:dyDescent="0.25">
      <c r="A1560" s="180">
        <v>106374</v>
      </c>
      <c r="B1560" s="181" t="s">
        <v>58372</v>
      </c>
      <c r="C1560" s="180" t="s">
        <v>35145</v>
      </c>
      <c r="D1560" s="182">
        <v>0</v>
      </c>
      <c r="E1560" s="182">
        <v>0</v>
      </c>
    </row>
    <row r="1561" spans="1:5" x14ac:dyDescent="0.25">
      <c r="A1561" s="180">
        <v>106367</v>
      </c>
      <c r="B1561" s="181" t="s">
        <v>58373</v>
      </c>
      <c r="C1561" s="180" t="s">
        <v>35147</v>
      </c>
      <c r="D1561" s="182">
        <v>0</v>
      </c>
      <c r="E1561" s="182">
        <v>0</v>
      </c>
    </row>
    <row r="1562" spans="1:5" x14ac:dyDescent="0.25">
      <c r="A1562" s="180">
        <v>106375</v>
      </c>
      <c r="B1562" s="181" t="s">
        <v>58374</v>
      </c>
      <c r="C1562" s="180" t="s">
        <v>35145</v>
      </c>
      <c r="D1562" s="182">
        <v>0</v>
      </c>
      <c r="E1562" s="182">
        <v>0</v>
      </c>
    </row>
    <row r="1563" spans="1:5" x14ac:dyDescent="0.25">
      <c r="A1563" s="180">
        <v>106368</v>
      </c>
      <c r="B1563" s="181" t="s">
        <v>58375</v>
      </c>
      <c r="C1563" s="180" t="s">
        <v>35147</v>
      </c>
      <c r="D1563" s="182">
        <v>0</v>
      </c>
      <c r="E1563" s="182">
        <v>0</v>
      </c>
    </row>
    <row r="1564" spans="1:5" x14ac:dyDescent="0.25">
      <c r="A1564" s="180">
        <v>102817</v>
      </c>
      <c r="B1564" s="181" t="s">
        <v>35214</v>
      </c>
      <c r="C1564" s="180" t="s">
        <v>35145</v>
      </c>
      <c r="D1564" s="182">
        <v>0</v>
      </c>
      <c r="E1564" s="182">
        <v>0</v>
      </c>
    </row>
    <row r="1565" spans="1:5" x14ac:dyDescent="0.25">
      <c r="A1565" s="180">
        <v>102816</v>
      </c>
      <c r="B1565" s="181" t="s">
        <v>35215</v>
      </c>
      <c r="C1565" s="180" t="s">
        <v>35147</v>
      </c>
      <c r="D1565" s="182">
        <v>0</v>
      </c>
      <c r="E1565" s="182">
        <v>0</v>
      </c>
    </row>
    <row r="1566" spans="1:5" x14ac:dyDescent="0.25">
      <c r="A1566" s="180">
        <v>91534</v>
      </c>
      <c r="B1566" s="181" t="s">
        <v>35216</v>
      </c>
      <c r="C1566" s="180" t="s">
        <v>35145</v>
      </c>
      <c r="D1566" s="182">
        <v>45.7</v>
      </c>
      <c r="E1566" s="182">
        <v>40.119999999999997</v>
      </c>
    </row>
    <row r="1567" spans="1:5" x14ac:dyDescent="0.25">
      <c r="A1567" s="180">
        <v>91533</v>
      </c>
      <c r="B1567" s="181" t="s">
        <v>35217</v>
      </c>
      <c r="C1567" s="180" t="s">
        <v>35147</v>
      </c>
      <c r="D1567" s="182">
        <v>53.47</v>
      </c>
      <c r="E1567" s="182">
        <v>47.9</v>
      </c>
    </row>
    <row r="1568" spans="1:5" x14ac:dyDescent="0.25">
      <c r="A1568" s="180">
        <v>95265</v>
      </c>
      <c r="B1568" s="181" t="s">
        <v>35218</v>
      </c>
      <c r="C1568" s="180" t="s">
        <v>35145</v>
      </c>
      <c r="D1568" s="182">
        <v>0.85</v>
      </c>
      <c r="E1568" s="182">
        <v>0.85</v>
      </c>
    </row>
    <row r="1569" spans="1:5" x14ac:dyDescent="0.25">
      <c r="A1569" s="180">
        <v>95264</v>
      </c>
      <c r="B1569" s="181" t="s">
        <v>35219</v>
      </c>
      <c r="C1569" s="180" t="s">
        <v>35147</v>
      </c>
      <c r="D1569" s="182">
        <v>6.79</v>
      </c>
      <c r="E1569" s="182">
        <v>6.8</v>
      </c>
    </row>
    <row r="1570" spans="1:5" x14ac:dyDescent="0.25">
      <c r="A1570" s="180">
        <v>90973</v>
      </c>
      <c r="B1570" s="181" t="s">
        <v>35220</v>
      </c>
      <c r="C1570" s="180" t="s">
        <v>35145</v>
      </c>
      <c r="D1570" s="182">
        <v>8.93</v>
      </c>
      <c r="E1570" s="182">
        <v>8.93</v>
      </c>
    </row>
    <row r="1571" spans="1:5" x14ac:dyDescent="0.25">
      <c r="A1571" s="180">
        <v>90972</v>
      </c>
      <c r="B1571" s="181" t="s">
        <v>35221</v>
      </c>
      <c r="C1571" s="180" t="s">
        <v>35147</v>
      </c>
      <c r="D1571" s="182">
        <v>88.14</v>
      </c>
      <c r="E1571" s="182">
        <v>91.08</v>
      </c>
    </row>
    <row r="1572" spans="1:5" x14ac:dyDescent="0.25">
      <c r="A1572" s="180">
        <v>91001</v>
      </c>
      <c r="B1572" s="181" t="s">
        <v>35222</v>
      </c>
      <c r="C1572" s="180" t="s">
        <v>35145</v>
      </c>
      <c r="D1572" s="182">
        <v>10.59</v>
      </c>
      <c r="E1572" s="182">
        <v>10.59</v>
      </c>
    </row>
    <row r="1573" spans="1:5" x14ac:dyDescent="0.25">
      <c r="A1573" s="180">
        <v>90999</v>
      </c>
      <c r="B1573" s="181" t="s">
        <v>35223</v>
      </c>
      <c r="C1573" s="180" t="s">
        <v>35147</v>
      </c>
      <c r="D1573" s="182">
        <v>116.67</v>
      </c>
      <c r="E1573" s="182">
        <v>120.66</v>
      </c>
    </row>
    <row r="1574" spans="1:5" x14ac:dyDescent="0.25">
      <c r="A1574" s="180">
        <v>5954</v>
      </c>
      <c r="B1574" s="181" t="s">
        <v>35224</v>
      </c>
      <c r="C1574" s="180" t="s">
        <v>35145</v>
      </c>
      <c r="D1574" s="182">
        <v>6.67</v>
      </c>
      <c r="E1574" s="182">
        <v>6.67</v>
      </c>
    </row>
    <row r="1575" spans="1:5" x14ac:dyDescent="0.25">
      <c r="A1575" s="180">
        <v>5953</v>
      </c>
      <c r="B1575" s="181" t="s">
        <v>35225</v>
      </c>
      <c r="C1575" s="180" t="s">
        <v>35147</v>
      </c>
      <c r="D1575" s="182">
        <v>68.010000000000005</v>
      </c>
      <c r="E1575" s="182">
        <v>70.3</v>
      </c>
    </row>
    <row r="1576" spans="1:5" x14ac:dyDescent="0.25">
      <c r="A1576" s="180">
        <v>90982</v>
      </c>
      <c r="B1576" s="181" t="s">
        <v>35226</v>
      </c>
      <c r="C1576" s="180" t="s">
        <v>35145</v>
      </c>
      <c r="D1576" s="182">
        <v>22.69</v>
      </c>
      <c r="E1576" s="182">
        <v>22.69</v>
      </c>
    </row>
    <row r="1577" spans="1:5" x14ac:dyDescent="0.25">
      <c r="A1577" s="180">
        <v>90979</v>
      </c>
      <c r="B1577" s="181" t="s">
        <v>35227</v>
      </c>
      <c r="C1577" s="180" t="s">
        <v>35147</v>
      </c>
      <c r="D1577" s="182">
        <v>227.72</v>
      </c>
      <c r="E1577" s="182">
        <v>235.34</v>
      </c>
    </row>
    <row r="1578" spans="1:5" x14ac:dyDescent="0.25">
      <c r="A1578" s="180">
        <v>90965</v>
      </c>
      <c r="B1578" s="181" t="s">
        <v>35228</v>
      </c>
      <c r="C1578" s="180" t="s">
        <v>35145</v>
      </c>
      <c r="D1578" s="182">
        <v>8.9</v>
      </c>
      <c r="E1578" s="182">
        <v>8.9</v>
      </c>
    </row>
    <row r="1579" spans="1:5" x14ac:dyDescent="0.25">
      <c r="A1579" s="180">
        <v>90964</v>
      </c>
      <c r="B1579" s="181" t="s">
        <v>35229</v>
      </c>
      <c r="C1579" s="180" t="s">
        <v>35147</v>
      </c>
      <c r="D1579" s="182">
        <v>35.06</v>
      </c>
      <c r="E1579" s="182">
        <v>35.79</v>
      </c>
    </row>
    <row r="1580" spans="1:5" x14ac:dyDescent="0.25">
      <c r="A1580" s="180">
        <v>102970</v>
      </c>
      <c r="B1580" s="181" t="s">
        <v>35230</v>
      </c>
      <c r="C1580" s="180" t="s">
        <v>35145</v>
      </c>
      <c r="D1580" s="182">
        <v>0.22</v>
      </c>
      <c r="E1580" s="182">
        <v>0.2</v>
      </c>
    </row>
    <row r="1581" spans="1:5" x14ac:dyDescent="0.25">
      <c r="A1581" s="180">
        <v>102971</v>
      </c>
      <c r="B1581" s="181" t="s">
        <v>35231</v>
      </c>
      <c r="C1581" s="180" t="s">
        <v>35147</v>
      </c>
      <c r="D1581" s="182">
        <v>0.55000000000000004</v>
      </c>
      <c r="E1581" s="182">
        <v>0.49</v>
      </c>
    </row>
    <row r="1582" spans="1:5" x14ac:dyDescent="0.25">
      <c r="A1582" s="180">
        <v>102822</v>
      </c>
      <c r="B1582" s="181" t="s">
        <v>35232</v>
      </c>
      <c r="C1582" s="180" t="s">
        <v>35145</v>
      </c>
      <c r="D1582" s="182">
        <v>0</v>
      </c>
      <c r="E1582" s="182">
        <v>0</v>
      </c>
    </row>
    <row r="1583" spans="1:5" x14ac:dyDescent="0.25">
      <c r="A1583" s="180">
        <v>102821</v>
      </c>
      <c r="B1583" s="181" t="s">
        <v>35233</v>
      </c>
      <c r="C1583" s="180" t="s">
        <v>35147</v>
      </c>
      <c r="D1583" s="182">
        <v>0</v>
      </c>
      <c r="E1583" s="182">
        <v>0</v>
      </c>
    </row>
    <row r="1584" spans="1:5" x14ac:dyDescent="0.25">
      <c r="A1584" s="180">
        <v>102828</v>
      </c>
      <c r="B1584" s="181" t="s">
        <v>35234</v>
      </c>
      <c r="C1584" s="180" t="s">
        <v>35145</v>
      </c>
      <c r="D1584" s="182">
        <v>0</v>
      </c>
      <c r="E1584" s="182">
        <v>0</v>
      </c>
    </row>
    <row r="1585" spans="1:5" x14ac:dyDescent="0.25">
      <c r="A1585" s="180">
        <v>102827</v>
      </c>
      <c r="B1585" s="181" t="s">
        <v>35235</v>
      </c>
      <c r="C1585" s="180" t="s">
        <v>35147</v>
      </c>
      <c r="D1585" s="182">
        <v>0</v>
      </c>
      <c r="E1585" s="182">
        <v>0</v>
      </c>
    </row>
    <row r="1586" spans="1:5" x14ac:dyDescent="0.25">
      <c r="A1586" s="180">
        <v>103939</v>
      </c>
      <c r="B1586" s="181" t="s">
        <v>35236</v>
      </c>
      <c r="C1586" s="180" t="s">
        <v>35145</v>
      </c>
      <c r="D1586" s="182">
        <v>0</v>
      </c>
      <c r="E1586" s="182">
        <v>0</v>
      </c>
    </row>
    <row r="1587" spans="1:5" x14ac:dyDescent="0.25">
      <c r="A1587" s="180">
        <v>103938</v>
      </c>
      <c r="B1587" s="181" t="s">
        <v>35237</v>
      </c>
      <c r="C1587" s="180" t="s">
        <v>35147</v>
      </c>
      <c r="D1587" s="182">
        <v>0</v>
      </c>
      <c r="E1587" s="182">
        <v>0</v>
      </c>
    </row>
    <row r="1588" spans="1:5" x14ac:dyDescent="0.25">
      <c r="A1588" s="180">
        <v>103945</v>
      </c>
      <c r="B1588" s="181" t="s">
        <v>35238</v>
      </c>
      <c r="C1588" s="180" t="s">
        <v>35145</v>
      </c>
      <c r="D1588" s="182">
        <v>0</v>
      </c>
      <c r="E1588" s="182">
        <v>0</v>
      </c>
    </row>
    <row r="1589" spans="1:5" x14ac:dyDescent="0.25">
      <c r="A1589" s="180">
        <v>103944</v>
      </c>
      <c r="B1589" s="181" t="s">
        <v>35239</v>
      </c>
      <c r="C1589" s="180" t="s">
        <v>35147</v>
      </c>
      <c r="D1589" s="182">
        <v>0</v>
      </c>
      <c r="E1589" s="182">
        <v>0</v>
      </c>
    </row>
    <row r="1590" spans="1:5" x14ac:dyDescent="0.25">
      <c r="A1590" s="180">
        <v>106416</v>
      </c>
      <c r="B1590" s="181" t="s">
        <v>58376</v>
      </c>
      <c r="C1590" s="180" t="s">
        <v>35145</v>
      </c>
      <c r="D1590" s="182">
        <v>13.09</v>
      </c>
      <c r="E1590" s="182">
        <v>11.91</v>
      </c>
    </row>
    <row r="1591" spans="1:5" x14ac:dyDescent="0.25">
      <c r="A1591" s="180">
        <v>106414</v>
      </c>
      <c r="B1591" s="181" t="s">
        <v>58377</v>
      </c>
      <c r="C1591" s="180" t="s">
        <v>35147</v>
      </c>
      <c r="D1591" s="182">
        <v>25.2</v>
      </c>
      <c r="E1591" s="182">
        <v>22.39</v>
      </c>
    </row>
    <row r="1592" spans="1:5" x14ac:dyDescent="0.25">
      <c r="A1592" s="180">
        <v>91285</v>
      </c>
      <c r="B1592" s="181" t="s">
        <v>35240</v>
      </c>
      <c r="C1592" s="180" t="s">
        <v>35145</v>
      </c>
      <c r="D1592" s="182">
        <v>0.53</v>
      </c>
      <c r="E1592" s="182">
        <v>0.48</v>
      </c>
    </row>
    <row r="1593" spans="1:5" x14ac:dyDescent="0.25">
      <c r="A1593" s="180">
        <v>91283</v>
      </c>
      <c r="B1593" s="181" t="s">
        <v>35241</v>
      </c>
      <c r="C1593" s="180" t="s">
        <v>35147</v>
      </c>
      <c r="D1593" s="182">
        <v>10.53</v>
      </c>
      <c r="E1593" s="182">
        <v>10.46</v>
      </c>
    </row>
    <row r="1594" spans="1:5" x14ac:dyDescent="0.25">
      <c r="A1594" s="180">
        <v>95283</v>
      </c>
      <c r="B1594" s="181" t="s">
        <v>35242</v>
      </c>
      <c r="C1594" s="180" t="s">
        <v>35145</v>
      </c>
      <c r="D1594" s="182">
        <v>0.85</v>
      </c>
      <c r="E1594" s="182">
        <v>0.85</v>
      </c>
    </row>
    <row r="1595" spans="1:5" x14ac:dyDescent="0.25">
      <c r="A1595" s="180">
        <v>95282</v>
      </c>
      <c r="B1595" s="181" t="s">
        <v>35243</v>
      </c>
      <c r="C1595" s="180" t="s">
        <v>35147</v>
      </c>
      <c r="D1595" s="182">
        <v>10.94</v>
      </c>
      <c r="E1595" s="182">
        <v>10.95</v>
      </c>
    </row>
    <row r="1596" spans="1:5" x14ac:dyDescent="0.25">
      <c r="A1596" s="180">
        <v>95128</v>
      </c>
      <c r="B1596" s="181" t="s">
        <v>35244</v>
      </c>
      <c r="C1596" s="180" t="s">
        <v>35145</v>
      </c>
      <c r="D1596" s="182">
        <v>71.209999999999994</v>
      </c>
      <c r="E1596" s="182">
        <v>65.63</v>
      </c>
    </row>
    <row r="1597" spans="1:5" x14ac:dyDescent="0.25">
      <c r="A1597" s="180">
        <v>95127</v>
      </c>
      <c r="B1597" s="181" t="s">
        <v>35245</v>
      </c>
      <c r="C1597" s="180" t="s">
        <v>35147</v>
      </c>
      <c r="D1597" s="182">
        <v>264.45999999999998</v>
      </c>
      <c r="E1597" s="182">
        <v>266.02</v>
      </c>
    </row>
    <row r="1598" spans="1:5" x14ac:dyDescent="0.25">
      <c r="A1598" s="180">
        <v>92044</v>
      </c>
      <c r="B1598" s="181" t="s">
        <v>35246</v>
      </c>
      <c r="C1598" s="180" t="s">
        <v>35145</v>
      </c>
      <c r="D1598" s="182">
        <v>8.8699999999999992</v>
      </c>
      <c r="E1598" s="182">
        <v>8.8699999999999992</v>
      </c>
    </row>
    <row r="1599" spans="1:5" x14ac:dyDescent="0.25">
      <c r="A1599" s="180">
        <v>92043</v>
      </c>
      <c r="B1599" s="181" t="s">
        <v>35247</v>
      </c>
      <c r="C1599" s="180" t="s">
        <v>35147</v>
      </c>
      <c r="D1599" s="182">
        <v>15</v>
      </c>
      <c r="E1599" s="182">
        <v>15</v>
      </c>
    </row>
    <row r="1600" spans="1:5" x14ac:dyDescent="0.25">
      <c r="A1600" s="180">
        <v>106417</v>
      </c>
      <c r="B1600" s="181" t="s">
        <v>58378</v>
      </c>
      <c r="C1600" s="180" t="s">
        <v>35145</v>
      </c>
      <c r="D1600" s="182">
        <v>7.45</v>
      </c>
      <c r="E1600" s="182">
        <v>6.78</v>
      </c>
    </row>
    <row r="1601" spans="1:5" x14ac:dyDescent="0.25">
      <c r="A1601" s="180">
        <v>106415</v>
      </c>
      <c r="B1601" s="181" t="s">
        <v>58379</v>
      </c>
      <c r="C1601" s="180" t="s">
        <v>35147</v>
      </c>
      <c r="D1601" s="182">
        <v>15.98</v>
      </c>
      <c r="E1601" s="182">
        <v>14.22</v>
      </c>
    </row>
    <row r="1602" spans="1:5" x14ac:dyDescent="0.25">
      <c r="A1602" s="180">
        <v>102834</v>
      </c>
      <c r="B1602" s="181" t="s">
        <v>35248</v>
      </c>
      <c r="C1602" s="180" t="s">
        <v>35145</v>
      </c>
      <c r="D1602" s="182">
        <v>0</v>
      </c>
      <c r="E1602" s="182">
        <v>0</v>
      </c>
    </row>
    <row r="1603" spans="1:5" x14ac:dyDescent="0.25">
      <c r="A1603" s="180">
        <v>102833</v>
      </c>
      <c r="B1603" s="181" t="s">
        <v>35249</v>
      </c>
      <c r="C1603" s="180" t="s">
        <v>35147</v>
      </c>
      <c r="D1603" s="182">
        <v>0</v>
      </c>
      <c r="E1603" s="182">
        <v>0</v>
      </c>
    </row>
    <row r="1604" spans="1:5" x14ac:dyDescent="0.25">
      <c r="A1604" s="180">
        <v>92119</v>
      </c>
      <c r="B1604" s="181" t="s">
        <v>35250</v>
      </c>
      <c r="C1604" s="180" t="s">
        <v>35145</v>
      </c>
      <c r="D1604" s="182">
        <v>0.3</v>
      </c>
      <c r="E1604" s="182">
        <v>0.28000000000000003</v>
      </c>
    </row>
    <row r="1605" spans="1:5" x14ac:dyDescent="0.25">
      <c r="A1605" s="180">
        <v>92118</v>
      </c>
      <c r="B1605" s="181" t="s">
        <v>35251</v>
      </c>
      <c r="C1605" s="180" t="s">
        <v>35147</v>
      </c>
      <c r="D1605" s="182">
        <v>0.47</v>
      </c>
      <c r="E1605" s="182">
        <v>0.44</v>
      </c>
    </row>
    <row r="1606" spans="1:5" x14ac:dyDescent="0.25">
      <c r="A1606" s="180">
        <v>102917</v>
      </c>
      <c r="B1606" s="181" t="s">
        <v>35252</v>
      </c>
      <c r="C1606" s="180" t="s">
        <v>35145</v>
      </c>
      <c r="D1606" s="182">
        <v>0</v>
      </c>
      <c r="E1606" s="182">
        <v>0</v>
      </c>
    </row>
    <row r="1607" spans="1:5" x14ac:dyDescent="0.25">
      <c r="A1607" s="180">
        <v>102916</v>
      </c>
      <c r="B1607" s="181" t="s">
        <v>35253</v>
      </c>
      <c r="C1607" s="180" t="s">
        <v>35147</v>
      </c>
      <c r="D1607" s="182">
        <v>0</v>
      </c>
      <c r="E1607" s="182">
        <v>0</v>
      </c>
    </row>
    <row r="1608" spans="1:5" x14ac:dyDescent="0.25">
      <c r="A1608" s="180">
        <v>95721</v>
      </c>
      <c r="B1608" s="181" t="s">
        <v>35254</v>
      </c>
      <c r="C1608" s="180" t="s">
        <v>35145</v>
      </c>
      <c r="D1608" s="182">
        <v>132.85</v>
      </c>
      <c r="E1608" s="182">
        <v>129.44</v>
      </c>
    </row>
    <row r="1609" spans="1:5" x14ac:dyDescent="0.25">
      <c r="A1609" s="180">
        <v>95720</v>
      </c>
      <c r="B1609" s="181" t="s">
        <v>35255</v>
      </c>
      <c r="C1609" s="180" t="s">
        <v>35147</v>
      </c>
      <c r="D1609" s="182">
        <v>324.29000000000002</v>
      </c>
      <c r="E1609" s="182">
        <v>320.13</v>
      </c>
    </row>
    <row r="1610" spans="1:5" x14ac:dyDescent="0.25">
      <c r="A1610" s="180">
        <v>104717</v>
      </c>
      <c r="B1610" s="181" t="s">
        <v>35256</v>
      </c>
      <c r="C1610" s="180" t="s">
        <v>35145</v>
      </c>
      <c r="D1610" s="182">
        <v>127.56</v>
      </c>
      <c r="E1610" s="182">
        <v>124.47</v>
      </c>
    </row>
    <row r="1611" spans="1:5" x14ac:dyDescent="0.25">
      <c r="A1611" s="180">
        <v>104716</v>
      </c>
      <c r="B1611" s="181" t="s">
        <v>35257</v>
      </c>
      <c r="C1611" s="180" t="s">
        <v>35147</v>
      </c>
      <c r="D1611" s="182">
        <v>313.77</v>
      </c>
      <c r="E1611" s="182">
        <v>310.24</v>
      </c>
    </row>
    <row r="1612" spans="1:5" x14ac:dyDescent="0.25">
      <c r="A1612" s="180">
        <v>106399</v>
      </c>
      <c r="B1612" s="181" t="s">
        <v>57779</v>
      </c>
      <c r="C1612" s="180" t="s">
        <v>35145</v>
      </c>
      <c r="D1612" s="182">
        <v>0</v>
      </c>
      <c r="E1612" s="182">
        <v>0</v>
      </c>
    </row>
    <row r="1613" spans="1:5" x14ac:dyDescent="0.25">
      <c r="A1613" s="180">
        <v>106398</v>
      </c>
      <c r="B1613" s="181" t="s">
        <v>57780</v>
      </c>
      <c r="C1613" s="180" t="s">
        <v>35147</v>
      </c>
      <c r="D1613" s="182">
        <v>0</v>
      </c>
      <c r="E1613" s="182">
        <v>0</v>
      </c>
    </row>
    <row r="1614" spans="1:5" x14ac:dyDescent="0.25">
      <c r="A1614" s="180">
        <v>106405</v>
      </c>
      <c r="B1614" s="181" t="s">
        <v>58380</v>
      </c>
      <c r="C1614" s="180" t="s">
        <v>35145</v>
      </c>
      <c r="D1614" s="182">
        <v>0</v>
      </c>
      <c r="E1614" s="182">
        <v>0</v>
      </c>
    </row>
    <row r="1615" spans="1:5" x14ac:dyDescent="0.25">
      <c r="A1615" s="180">
        <v>106404</v>
      </c>
      <c r="B1615" s="181" t="s">
        <v>58381</v>
      </c>
      <c r="C1615" s="180" t="s">
        <v>35147</v>
      </c>
      <c r="D1615" s="182">
        <v>0</v>
      </c>
      <c r="E1615" s="182">
        <v>0</v>
      </c>
    </row>
    <row r="1616" spans="1:5" x14ac:dyDescent="0.25">
      <c r="A1616" s="180">
        <v>102899</v>
      </c>
      <c r="B1616" s="181" t="s">
        <v>35258</v>
      </c>
      <c r="C1616" s="180" t="s">
        <v>35145</v>
      </c>
      <c r="D1616" s="182">
        <v>0</v>
      </c>
      <c r="E1616" s="182">
        <v>0</v>
      </c>
    </row>
    <row r="1617" spans="1:5" x14ac:dyDescent="0.25">
      <c r="A1617" s="180">
        <v>102898</v>
      </c>
      <c r="B1617" s="181" t="s">
        <v>35259</v>
      </c>
      <c r="C1617" s="180" t="s">
        <v>35147</v>
      </c>
      <c r="D1617" s="182">
        <v>0</v>
      </c>
      <c r="E1617" s="182">
        <v>0</v>
      </c>
    </row>
    <row r="1618" spans="1:5" x14ac:dyDescent="0.25">
      <c r="A1618" s="180">
        <v>5632</v>
      </c>
      <c r="B1618" s="181" t="s">
        <v>35260</v>
      </c>
      <c r="C1618" s="180" t="s">
        <v>35145</v>
      </c>
      <c r="D1618" s="182">
        <v>108.41</v>
      </c>
      <c r="E1618" s="182">
        <v>106.43</v>
      </c>
    </row>
    <row r="1619" spans="1:5" x14ac:dyDescent="0.25">
      <c r="A1619" s="180">
        <v>5631</v>
      </c>
      <c r="B1619" s="181" t="s">
        <v>35261</v>
      </c>
      <c r="C1619" s="180" t="s">
        <v>35147</v>
      </c>
      <c r="D1619" s="182">
        <v>246.08</v>
      </c>
      <c r="E1619" s="182">
        <v>243.53</v>
      </c>
    </row>
    <row r="1620" spans="1:5" x14ac:dyDescent="0.25">
      <c r="A1620" s="180">
        <v>88908</v>
      </c>
      <c r="B1620" s="181" t="s">
        <v>35262</v>
      </c>
      <c r="C1620" s="180" t="s">
        <v>35145</v>
      </c>
      <c r="D1620" s="182">
        <v>116.77</v>
      </c>
      <c r="E1620" s="182">
        <v>114.29</v>
      </c>
    </row>
    <row r="1621" spans="1:5" x14ac:dyDescent="0.25">
      <c r="A1621" s="180">
        <v>88907</v>
      </c>
      <c r="B1621" s="181" t="s">
        <v>35263</v>
      </c>
      <c r="C1621" s="180" t="s">
        <v>35147</v>
      </c>
      <c r="D1621" s="182">
        <v>292.3</v>
      </c>
      <c r="E1621" s="182">
        <v>290.01</v>
      </c>
    </row>
    <row r="1622" spans="1:5" x14ac:dyDescent="0.25">
      <c r="A1622" s="180">
        <v>5911</v>
      </c>
      <c r="B1622" s="181" t="s">
        <v>35264</v>
      </c>
      <c r="C1622" s="180" t="s">
        <v>35145</v>
      </c>
      <c r="D1622" s="182">
        <v>37.79</v>
      </c>
      <c r="E1622" s="182">
        <v>36.82</v>
      </c>
    </row>
    <row r="1623" spans="1:5" x14ac:dyDescent="0.25">
      <c r="A1623" s="180">
        <v>5909</v>
      </c>
      <c r="B1623" s="181" t="s">
        <v>35265</v>
      </c>
      <c r="C1623" s="180" t="s">
        <v>35147</v>
      </c>
      <c r="D1623" s="182">
        <v>46.19</v>
      </c>
      <c r="E1623" s="182">
        <v>45.22</v>
      </c>
    </row>
    <row r="1624" spans="1:5" x14ac:dyDescent="0.25">
      <c r="A1624" s="180">
        <v>91486</v>
      </c>
      <c r="B1624" s="181" t="s">
        <v>35266</v>
      </c>
      <c r="C1624" s="180" t="s">
        <v>35145</v>
      </c>
      <c r="D1624" s="182">
        <v>99.58</v>
      </c>
      <c r="E1624" s="182">
        <v>79.930000000000007</v>
      </c>
    </row>
    <row r="1625" spans="1:5" x14ac:dyDescent="0.25">
      <c r="A1625" s="180">
        <v>83362</v>
      </c>
      <c r="B1625" s="181" t="s">
        <v>35267</v>
      </c>
      <c r="C1625" s="180" t="s">
        <v>35147</v>
      </c>
      <c r="D1625" s="182">
        <v>325.14</v>
      </c>
      <c r="E1625" s="182">
        <v>312.99</v>
      </c>
    </row>
    <row r="1626" spans="1:5" x14ac:dyDescent="0.25">
      <c r="A1626" s="180">
        <v>102839</v>
      </c>
      <c r="B1626" s="181" t="s">
        <v>35268</v>
      </c>
      <c r="C1626" s="180" t="s">
        <v>35145</v>
      </c>
      <c r="D1626" s="182">
        <v>0</v>
      </c>
      <c r="E1626" s="182">
        <v>0</v>
      </c>
    </row>
    <row r="1627" spans="1:5" x14ac:dyDescent="0.25">
      <c r="A1627" s="180">
        <v>102838</v>
      </c>
      <c r="B1627" s="181" t="s">
        <v>35269</v>
      </c>
      <c r="C1627" s="180" t="s">
        <v>35147</v>
      </c>
      <c r="D1627" s="182">
        <v>0</v>
      </c>
      <c r="E1627" s="182">
        <v>0</v>
      </c>
    </row>
    <row r="1628" spans="1:5" x14ac:dyDescent="0.25">
      <c r="A1628" s="180">
        <v>89235</v>
      </c>
      <c r="B1628" s="181" t="s">
        <v>35270</v>
      </c>
      <c r="C1628" s="180" t="s">
        <v>35145</v>
      </c>
      <c r="D1628" s="182">
        <v>200.82</v>
      </c>
      <c r="E1628" s="182">
        <v>197.45</v>
      </c>
    </row>
    <row r="1629" spans="1:5" x14ac:dyDescent="0.25">
      <c r="A1629" s="180">
        <v>89234</v>
      </c>
      <c r="B1629" s="181" t="s">
        <v>35271</v>
      </c>
      <c r="C1629" s="180" t="s">
        <v>35147</v>
      </c>
      <c r="D1629" s="182">
        <v>614.25</v>
      </c>
      <c r="E1629" s="182">
        <v>618.98</v>
      </c>
    </row>
    <row r="1630" spans="1:5" x14ac:dyDescent="0.25">
      <c r="A1630" s="180">
        <v>89243</v>
      </c>
      <c r="B1630" s="181" t="s">
        <v>35272</v>
      </c>
      <c r="C1630" s="180" t="s">
        <v>35145</v>
      </c>
      <c r="D1630" s="182">
        <v>415.39</v>
      </c>
      <c r="E1630" s="182">
        <v>412.02</v>
      </c>
    </row>
    <row r="1631" spans="1:5" x14ac:dyDescent="0.25">
      <c r="A1631" s="180">
        <v>89242</v>
      </c>
      <c r="B1631" s="181" t="s">
        <v>35273</v>
      </c>
      <c r="C1631" s="180" t="s">
        <v>35147</v>
      </c>
      <c r="D1631" s="182">
        <v>1441.04</v>
      </c>
      <c r="E1631" s="182">
        <v>1459.09</v>
      </c>
    </row>
    <row r="1632" spans="1:5" x14ac:dyDescent="0.25">
      <c r="A1632" s="180">
        <v>102935</v>
      </c>
      <c r="B1632" s="181" t="s">
        <v>35274</v>
      </c>
      <c r="C1632" s="180" t="s">
        <v>35145</v>
      </c>
      <c r="D1632" s="182">
        <v>0</v>
      </c>
      <c r="E1632" s="182">
        <v>0</v>
      </c>
    </row>
    <row r="1633" spans="1:5" x14ac:dyDescent="0.25">
      <c r="A1633" s="180">
        <v>102934</v>
      </c>
      <c r="B1633" s="181" t="s">
        <v>35275</v>
      </c>
      <c r="C1633" s="180" t="s">
        <v>35147</v>
      </c>
      <c r="D1633" s="182">
        <v>0</v>
      </c>
      <c r="E1633" s="182">
        <v>0</v>
      </c>
    </row>
    <row r="1634" spans="1:5" x14ac:dyDescent="0.25">
      <c r="A1634" s="180">
        <v>93416</v>
      </c>
      <c r="B1634" s="181" t="s">
        <v>35276</v>
      </c>
      <c r="C1634" s="180" t="s">
        <v>35145</v>
      </c>
      <c r="D1634" s="182">
        <v>0.51</v>
      </c>
      <c r="E1634" s="182">
        <v>0.5</v>
      </c>
    </row>
    <row r="1635" spans="1:5" x14ac:dyDescent="0.25">
      <c r="A1635" s="180">
        <v>93415</v>
      </c>
      <c r="B1635" s="181" t="s">
        <v>35277</v>
      </c>
      <c r="C1635" s="180" t="s">
        <v>35147</v>
      </c>
      <c r="D1635" s="182">
        <v>12.73</v>
      </c>
      <c r="E1635" s="182">
        <v>12.73</v>
      </c>
    </row>
    <row r="1636" spans="1:5" x14ac:dyDescent="0.25">
      <c r="A1636" s="180">
        <v>5689</v>
      </c>
      <c r="B1636" s="181" t="s">
        <v>35278</v>
      </c>
      <c r="C1636" s="180" t="s">
        <v>35147</v>
      </c>
      <c r="D1636" s="182">
        <v>6.4</v>
      </c>
      <c r="E1636" s="182">
        <v>6.4</v>
      </c>
    </row>
    <row r="1637" spans="1:5" x14ac:dyDescent="0.25">
      <c r="A1637" s="180">
        <v>5690</v>
      </c>
      <c r="B1637" s="181" t="s">
        <v>35279</v>
      </c>
      <c r="C1637" s="180" t="s">
        <v>35145</v>
      </c>
      <c r="D1637" s="182">
        <v>4.1399999999999997</v>
      </c>
      <c r="E1637" s="182">
        <v>4.1399999999999997</v>
      </c>
    </row>
    <row r="1638" spans="1:5" x14ac:dyDescent="0.25">
      <c r="A1638" s="180">
        <v>5923</v>
      </c>
      <c r="B1638" s="181" t="s">
        <v>35280</v>
      </c>
      <c r="C1638" s="180" t="s">
        <v>35145</v>
      </c>
      <c r="D1638" s="182">
        <v>3.25</v>
      </c>
      <c r="E1638" s="182">
        <v>3.25</v>
      </c>
    </row>
    <row r="1639" spans="1:5" x14ac:dyDescent="0.25">
      <c r="A1639" s="180">
        <v>5921</v>
      </c>
      <c r="B1639" s="181" t="s">
        <v>35281</v>
      </c>
      <c r="C1639" s="180" t="s">
        <v>35147</v>
      </c>
      <c r="D1639" s="182">
        <v>5.0199999999999996</v>
      </c>
      <c r="E1639" s="182">
        <v>5.0199999999999996</v>
      </c>
    </row>
    <row r="1640" spans="1:5" x14ac:dyDescent="0.25">
      <c r="A1640" s="180">
        <v>95212</v>
      </c>
      <c r="B1640" s="181" t="s">
        <v>35282</v>
      </c>
      <c r="C1640" s="180" t="s">
        <v>35147</v>
      </c>
      <c r="D1640" s="182">
        <v>182.66</v>
      </c>
      <c r="E1640" s="182">
        <v>168.95</v>
      </c>
    </row>
    <row r="1641" spans="1:5" x14ac:dyDescent="0.25">
      <c r="A1641" s="180">
        <v>95213</v>
      </c>
      <c r="B1641" s="181" t="s">
        <v>35283</v>
      </c>
      <c r="C1641" s="180" t="s">
        <v>35145</v>
      </c>
      <c r="D1641" s="182">
        <v>113.55</v>
      </c>
      <c r="E1641" s="182">
        <v>101.99</v>
      </c>
    </row>
    <row r="1642" spans="1:5" x14ac:dyDescent="0.25">
      <c r="A1642" s="180">
        <v>93272</v>
      </c>
      <c r="B1642" s="181" t="s">
        <v>35284</v>
      </c>
      <c r="C1642" s="180" t="s">
        <v>35147</v>
      </c>
      <c r="D1642" s="182">
        <v>120.37</v>
      </c>
      <c r="E1642" s="182">
        <v>106.66</v>
      </c>
    </row>
    <row r="1643" spans="1:5" x14ac:dyDescent="0.25">
      <c r="A1643" s="180">
        <v>93274</v>
      </c>
      <c r="B1643" s="181" t="s">
        <v>35285</v>
      </c>
      <c r="C1643" s="180" t="s">
        <v>35145</v>
      </c>
      <c r="D1643" s="182">
        <v>84.08</v>
      </c>
      <c r="E1643" s="182">
        <v>72.52</v>
      </c>
    </row>
    <row r="1644" spans="1:5" x14ac:dyDescent="0.25">
      <c r="A1644" s="180">
        <v>83766</v>
      </c>
      <c r="B1644" s="181" t="s">
        <v>35286</v>
      </c>
      <c r="C1644" s="180" t="s">
        <v>35145</v>
      </c>
      <c r="D1644" s="182">
        <v>64.81</v>
      </c>
      <c r="E1644" s="182">
        <v>55.05</v>
      </c>
    </row>
    <row r="1645" spans="1:5" x14ac:dyDescent="0.25">
      <c r="A1645" s="180">
        <v>83765</v>
      </c>
      <c r="B1645" s="181" t="s">
        <v>35287</v>
      </c>
      <c r="C1645" s="180" t="s">
        <v>35147</v>
      </c>
      <c r="D1645" s="182">
        <v>132.55000000000001</v>
      </c>
      <c r="E1645" s="182">
        <v>125.06</v>
      </c>
    </row>
    <row r="1646" spans="1:5" x14ac:dyDescent="0.25">
      <c r="A1646" s="180">
        <v>95873</v>
      </c>
      <c r="B1646" s="181" t="s">
        <v>35288</v>
      </c>
      <c r="C1646" s="180" t="s">
        <v>35145</v>
      </c>
      <c r="D1646" s="182">
        <v>15.25</v>
      </c>
      <c r="E1646" s="182">
        <v>15</v>
      </c>
    </row>
    <row r="1647" spans="1:5" x14ac:dyDescent="0.25">
      <c r="A1647" s="180">
        <v>95872</v>
      </c>
      <c r="B1647" s="181" t="s">
        <v>35289</v>
      </c>
      <c r="C1647" s="180" t="s">
        <v>35147</v>
      </c>
      <c r="D1647" s="182">
        <v>342.51</v>
      </c>
      <c r="E1647" s="182">
        <v>355.33</v>
      </c>
    </row>
    <row r="1648" spans="1:5" x14ac:dyDescent="0.25">
      <c r="A1648" s="180">
        <v>104689</v>
      </c>
      <c r="B1648" s="181" t="s">
        <v>35290</v>
      </c>
      <c r="C1648" s="180" t="s">
        <v>35145</v>
      </c>
      <c r="D1648" s="182">
        <v>0</v>
      </c>
      <c r="E1648" s="182">
        <v>0</v>
      </c>
    </row>
    <row r="1649" spans="1:5" x14ac:dyDescent="0.25">
      <c r="A1649" s="180">
        <v>104688</v>
      </c>
      <c r="B1649" s="181" t="s">
        <v>35291</v>
      </c>
      <c r="C1649" s="180" t="s">
        <v>35147</v>
      </c>
      <c r="D1649" s="182">
        <v>0</v>
      </c>
      <c r="E1649" s="182">
        <v>0</v>
      </c>
    </row>
    <row r="1650" spans="1:5" x14ac:dyDescent="0.25">
      <c r="A1650" s="180">
        <v>73395</v>
      </c>
      <c r="B1650" s="181" t="s">
        <v>35292</v>
      </c>
      <c r="C1650" s="180" t="s">
        <v>35145</v>
      </c>
      <c r="D1650" s="182">
        <v>10.72</v>
      </c>
      <c r="E1650" s="182">
        <v>10.53</v>
      </c>
    </row>
    <row r="1651" spans="1:5" x14ac:dyDescent="0.25">
      <c r="A1651" s="180">
        <v>73417</v>
      </c>
      <c r="B1651" s="181" t="s">
        <v>35293</v>
      </c>
      <c r="C1651" s="180" t="s">
        <v>35147</v>
      </c>
      <c r="D1651" s="182">
        <v>221.9</v>
      </c>
      <c r="E1651" s="182">
        <v>230.27</v>
      </c>
    </row>
    <row r="1652" spans="1:5" x14ac:dyDescent="0.25">
      <c r="A1652" s="180">
        <v>93428</v>
      </c>
      <c r="B1652" s="181" t="s">
        <v>35294</v>
      </c>
      <c r="C1652" s="180" t="s">
        <v>35145</v>
      </c>
      <c r="D1652" s="182">
        <v>9.5399999999999991</v>
      </c>
      <c r="E1652" s="182">
        <v>9.3800000000000008</v>
      </c>
    </row>
    <row r="1653" spans="1:5" x14ac:dyDescent="0.25">
      <c r="A1653" s="180">
        <v>93427</v>
      </c>
      <c r="B1653" s="181" t="s">
        <v>35295</v>
      </c>
      <c r="C1653" s="180" t="s">
        <v>35147</v>
      </c>
      <c r="D1653" s="182">
        <v>202.03</v>
      </c>
      <c r="E1653" s="182">
        <v>209.52</v>
      </c>
    </row>
    <row r="1654" spans="1:5" x14ac:dyDescent="0.25">
      <c r="A1654" s="180">
        <v>93422</v>
      </c>
      <c r="B1654" s="181" t="s">
        <v>35296</v>
      </c>
      <c r="C1654" s="180" t="s">
        <v>35145</v>
      </c>
      <c r="D1654" s="182">
        <v>6.73</v>
      </c>
      <c r="E1654" s="182">
        <v>6.62</v>
      </c>
    </row>
    <row r="1655" spans="1:5" x14ac:dyDescent="0.25">
      <c r="A1655" s="180">
        <v>93421</v>
      </c>
      <c r="B1655" s="181" t="s">
        <v>35297</v>
      </c>
      <c r="C1655" s="180" t="s">
        <v>35147</v>
      </c>
      <c r="D1655" s="182">
        <v>89.08</v>
      </c>
      <c r="E1655" s="182">
        <v>92.15</v>
      </c>
    </row>
    <row r="1656" spans="1:5" x14ac:dyDescent="0.25">
      <c r="A1656" s="180">
        <v>93282</v>
      </c>
      <c r="B1656" s="181" t="s">
        <v>35298</v>
      </c>
      <c r="C1656" s="180" t="s">
        <v>35145</v>
      </c>
      <c r="D1656" s="182">
        <v>35.86</v>
      </c>
      <c r="E1656" s="182">
        <v>35.22</v>
      </c>
    </row>
    <row r="1657" spans="1:5" x14ac:dyDescent="0.25">
      <c r="A1657" s="180">
        <v>93281</v>
      </c>
      <c r="B1657" s="181" t="s">
        <v>35299</v>
      </c>
      <c r="C1657" s="180" t="s">
        <v>35147</v>
      </c>
      <c r="D1657" s="182">
        <v>37.01</v>
      </c>
      <c r="E1657" s="182">
        <v>36.119999999999997</v>
      </c>
    </row>
    <row r="1658" spans="1:5" x14ac:dyDescent="0.25">
      <c r="A1658" s="180">
        <v>104914</v>
      </c>
      <c r="B1658" s="181" t="s">
        <v>35300</v>
      </c>
      <c r="C1658" s="180" t="s">
        <v>35145</v>
      </c>
      <c r="D1658" s="182">
        <v>0</v>
      </c>
      <c r="E1658" s="182">
        <v>0</v>
      </c>
    </row>
    <row r="1659" spans="1:5" x14ac:dyDescent="0.25">
      <c r="A1659" s="180">
        <v>104913</v>
      </c>
      <c r="B1659" s="181" t="s">
        <v>35301</v>
      </c>
      <c r="C1659" s="180" t="s">
        <v>35147</v>
      </c>
      <c r="D1659" s="182">
        <v>0</v>
      </c>
      <c r="E1659" s="182">
        <v>0</v>
      </c>
    </row>
    <row r="1660" spans="1:5" x14ac:dyDescent="0.25">
      <c r="A1660" s="180">
        <v>102845</v>
      </c>
      <c r="B1660" s="181" t="s">
        <v>35302</v>
      </c>
      <c r="C1660" s="180" t="s">
        <v>35145</v>
      </c>
      <c r="D1660" s="182">
        <v>0</v>
      </c>
      <c r="E1660" s="182">
        <v>0</v>
      </c>
    </row>
    <row r="1661" spans="1:5" x14ac:dyDescent="0.25">
      <c r="A1661" s="180">
        <v>102844</v>
      </c>
      <c r="B1661" s="181" t="s">
        <v>35303</v>
      </c>
      <c r="C1661" s="180" t="s">
        <v>35147</v>
      </c>
      <c r="D1661" s="182">
        <v>0</v>
      </c>
      <c r="E1661" s="182">
        <v>0</v>
      </c>
    </row>
    <row r="1662" spans="1:5" x14ac:dyDescent="0.25">
      <c r="A1662" s="180">
        <v>89273</v>
      </c>
      <c r="B1662" s="181" t="s">
        <v>35304</v>
      </c>
      <c r="C1662" s="180" t="s">
        <v>35145</v>
      </c>
      <c r="D1662" s="182">
        <v>124.87</v>
      </c>
      <c r="E1662" s="182">
        <v>113.31</v>
      </c>
    </row>
    <row r="1663" spans="1:5" x14ac:dyDescent="0.25">
      <c r="A1663" s="180">
        <v>89272</v>
      </c>
      <c r="B1663" s="181" t="s">
        <v>35305</v>
      </c>
      <c r="C1663" s="180" t="s">
        <v>35147</v>
      </c>
      <c r="D1663" s="182">
        <v>241.86</v>
      </c>
      <c r="E1663" s="182">
        <v>231.71</v>
      </c>
    </row>
    <row r="1664" spans="1:5" x14ac:dyDescent="0.25">
      <c r="A1664" s="180">
        <v>93288</v>
      </c>
      <c r="B1664" s="181" t="s">
        <v>35306</v>
      </c>
      <c r="C1664" s="180" t="s">
        <v>35145</v>
      </c>
      <c r="D1664" s="182">
        <v>196.37</v>
      </c>
      <c r="E1664" s="182">
        <v>184.81</v>
      </c>
    </row>
    <row r="1665" spans="1:5" x14ac:dyDescent="0.25">
      <c r="A1665" s="180">
        <v>93287</v>
      </c>
      <c r="B1665" s="181" t="s">
        <v>35307</v>
      </c>
      <c r="C1665" s="180" t="s">
        <v>35147</v>
      </c>
      <c r="D1665" s="182">
        <v>370.97</v>
      </c>
      <c r="E1665" s="182">
        <v>356.42</v>
      </c>
    </row>
    <row r="1666" spans="1:5" x14ac:dyDescent="0.25">
      <c r="A1666" s="180">
        <v>104711</v>
      </c>
      <c r="B1666" s="181" t="s">
        <v>35308</v>
      </c>
      <c r="C1666" s="180" t="s">
        <v>35145</v>
      </c>
      <c r="D1666" s="182">
        <v>0</v>
      </c>
      <c r="E1666" s="182">
        <v>0</v>
      </c>
    </row>
    <row r="1667" spans="1:5" x14ac:dyDescent="0.25">
      <c r="A1667" s="180">
        <v>104710</v>
      </c>
      <c r="B1667" s="181" t="s">
        <v>35309</v>
      </c>
      <c r="C1667" s="180" t="s">
        <v>35147</v>
      </c>
      <c r="D1667" s="182">
        <v>0</v>
      </c>
      <c r="E1667" s="182">
        <v>0</v>
      </c>
    </row>
    <row r="1668" spans="1:5" x14ac:dyDescent="0.25">
      <c r="A1668" s="180">
        <v>104908</v>
      </c>
      <c r="B1668" s="181" t="s">
        <v>35310</v>
      </c>
      <c r="C1668" s="180" t="s">
        <v>35145</v>
      </c>
      <c r="D1668" s="182">
        <v>0</v>
      </c>
      <c r="E1668" s="182">
        <v>0</v>
      </c>
    </row>
    <row r="1669" spans="1:5" x14ac:dyDescent="0.25">
      <c r="A1669" s="180">
        <v>104907</v>
      </c>
      <c r="B1669" s="181" t="s">
        <v>35311</v>
      </c>
      <c r="C1669" s="180" t="s">
        <v>35147</v>
      </c>
      <c r="D1669" s="182">
        <v>0</v>
      </c>
      <c r="E1669" s="182">
        <v>0</v>
      </c>
    </row>
    <row r="1670" spans="1:5" x14ac:dyDescent="0.25">
      <c r="A1670" s="180">
        <v>102851</v>
      </c>
      <c r="B1670" s="181" t="s">
        <v>35312</v>
      </c>
      <c r="C1670" s="180" t="s">
        <v>35145</v>
      </c>
      <c r="D1670" s="182">
        <v>0</v>
      </c>
      <c r="E1670" s="182">
        <v>0</v>
      </c>
    </row>
    <row r="1671" spans="1:5" x14ac:dyDescent="0.25">
      <c r="A1671" s="180">
        <v>102850</v>
      </c>
      <c r="B1671" s="181" t="s">
        <v>35313</v>
      </c>
      <c r="C1671" s="180" t="s">
        <v>35147</v>
      </c>
      <c r="D1671" s="182">
        <v>0</v>
      </c>
      <c r="E1671" s="182">
        <v>0</v>
      </c>
    </row>
    <row r="1672" spans="1:5" x14ac:dyDescent="0.25">
      <c r="A1672" s="180">
        <v>102857</v>
      </c>
      <c r="B1672" s="181" t="s">
        <v>35314</v>
      </c>
      <c r="C1672" s="180" t="s">
        <v>35145</v>
      </c>
      <c r="D1672" s="182">
        <v>0</v>
      </c>
      <c r="E1672" s="182">
        <v>0</v>
      </c>
    </row>
    <row r="1673" spans="1:5" x14ac:dyDescent="0.25">
      <c r="A1673" s="180">
        <v>102856</v>
      </c>
      <c r="B1673" s="181" t="s">
        <v>35315</v>
      </c>
      <c r="C1673" s="180" t="s">
        <v>35147</v>
      </c>
      <c r="D1673" s="182">
        <v>0</v>
      </c>
      <c r="E1673" s="182">
        <v>0</v>
      </c>
    </row>
    <row r="1674" spans="1:5" x14ac:dyDescent="0.25">
      <c r="A1674" s="180">
        <v>106256</v>
      </c>
      <c r="B1674" s="181" t="s">
        <v>57781</v>
      </c>
      <c r="C1674" s="180" t="s">
        <v>35145</v>
      </c>
      <c r="D1674" s="182">
        <v>131.47999999999999</v>
      </c>
      <c r="E1674" s="182">
        <v>110.56</v>
      </c>
    </row>
    <row r="1675" spans="1:5" x14ac:dyDescent="0.25">
      <c r="A1675" s="180">
        <v>106251</v>
      </c>
      <c r="B1675" s="181" t="s">
        <v>57782</v>
      </c>
      <c r="C1675" s="180" t="s">
        <v>35147</v>
      </c>
      <c r="D1675" s="182">
        <v>388.48</v>
      </c>
      <c r="E1675" s="182">
        <v>375.21</v>
      </c>
    </row>
    <row r="1676" spans="1:5" x14ac:dyDescent="0.25">
      <c r="A1676" s="180">
        <v>93403</v>
      </c>
      <c r="B1676" s="181" t="s">
        <v>35316</v>
      </c>
      <c r="C1676" s="180" t="s">
        <v>35145</v>
      </c>
      <c r="D1676" s="182">
        <v>102.04</v>
      </c>
      <c r="E1676" s="182">
        <v>81.12</v>
      </c>
    </row>
    <row r="1677" spans="1:5" x14ac:dyDescent="0.25">
      <c r="A1677" s="180">
        <v>93402</v>
      </c>
      <c r="B1677" s="181" t="s">
        <v>35317</v>
      </c>
      <c r="C1677" s="180" t="s">
        <v>35147</v>
      </c>
      <c r="D1677" s="182">
        <v>330.79</v>
      </c>
      <c r="E1677" s="182">
        <v>317.54000000000002</v>
      </c>
    </row>
    <row r="1678" spans="1:5" x14ac:dyDescent="0.25">
      <c r="A1678" s="180">
        <v>5930</v>
      </c>
      <c r="B1678" s="181" t="s">
        <v>35318</v>
      </c>
      <c r="C1678" s="180" t="s">
        <v>35145</v>
      </c>
      <c r="D1678" s="182">
        <v>105.17</v>
      </c>
      <c r="E1678" s="182">
        <v>84.25</v>
      </c>
    </row>
    <row r="1679" spans="1:5" x14ac:dyDescent="0.25">
      <c r="A1679" s="180">
        <v>5928</v>
      </c>
      <c r="B1679" s="181" t="s">
        <v>35319</v>
      </c>
      <c r="C1679" s="180" t="s">
        <v>35147</v>
      </c>
      <c r="D1679" s="182">
        <v>336.78</v>
      </c>
      <c r="E1679" s="182">
        <v>323.52999999999997</v>
      </c>
    </row>
    <row r="1680" spans="1:5" x14ac:dyDescent="0.25">
      <c r="A1680" s="180">
        <v>105845</v>
      </c>
      <c r="B1680" s="181" t="s">
        <v>35320</v>
      </c>
      <c r="C1680" s="180" t="s">
        <v>35145</v>
      </c>
      <c r="D1680" s="182">
        <v>0</v>
      </c>
      <c r="E1680" s="182">
        <v>0</v>
      </c>
    </row>
    <row r="1681" spans="1:5" x14ac:dyDescent="0.25">
      <c r="A1681" s="180">
        <v>105844</v>
      </c>
      <c r="B1681" s="181" t="s">
        <v>35321</v>
      </c>
      <c r="C1681" s="180" t="s">
        <v>35147</v>
      </c>
      <c r="D1681" s="182">
        <v>0</v>
      </c>
      <c r="E1681" s="182">
        <v>0</v>
      </c>
    </row>
    <row r="1682" spans="1:5" x14ac:dyDescent="0.25">
      <c r="A1682" s="180">
        <v>91635</v>
      </c>
      <c r="B1682" s="181" t="s">
        <v>35322</v>
      </c>
      <c r="C1682" s="180" t="s">
        <v>35145</v>
      </c>
      <c r="D1682" s="182">
        <v>96.44</v>
      </c>
      <c r="E1682" s="182">
        <v>75.52</v>
      </c>
    </row>
    <row r="1683" spans="1:5" x14ac:dyDescent="0.25">
      <c r="A1683" s="180">
        <v>91634</v>
      </c>
      <c r="B1683" s="181" t="s">
        <v>35323</v>
      </c>
      <c r="C1683" s="180" t="s">
        <v>35147</v>
      </c>
      <c r="D1683" s="182">
        <v>290.33999999999997</v>
      </c>
      <c r="E1683" s="182">
        <v>275.89999999999998</v>
      </c>
    </row>
    <row r="1684" spans="1:5" x14ac:dyDescent="0.25">
      <c r="A1684" s="180">
        <v>105985</v>
      </c>
      <c r="B1684" s="181" t="s">
        <v>35324</v>
      </c>
      <c r="C1684" s="180" t="s">
        <v>35145</v>
      </c>
      <c r="D1684" s="182">
        <v>128.74</v>
      </c>
      <c r="E1684" s="182">
        <v>107.82</v>
      </c>
    </row>
    <row r="1685" spans="1:5" x14ac:dyDescent="0.25">
      <c r="A1685" s="180">
        <v>105984</v>
      </c>
      <c r="B1685" s="181" t="s">
        <v>35325</v>
      </c>
      <c r="C1685" s="180" t="s">
        <v>35147</v>
      </c>
      <c r="D1685" s="182">
        <v>383.25</v>
      </c>
      <c r="E1685" s="182">
        <v>369.98</v>
      </c>
    </row>
    <row r="1686" spans="1:5" x14ac:dyDescent="0.25">
      <c r="A1686" s="180">
        <v>98765</v>
      </c>
      <c r="B1686" s="181" t="s">
        <v>56888</v>
      </c>
      <c r="C1686" s="180" t="s">
        <v>35145</v>
      </c>
      <c r="D1686" s="182">
        <v>0.09</v>
      </c>
      <c r="E1686" s="182">
        <v>0.06</v>
      </c>
    </row>
    <row r="1687" spans="1:5" x14ac:dyDescent="0.25">
      <c r="A1687" s="180">
        <v>98764</v>
      </c>
      <c r="B1687" s="181" t="s">
        <v>56889</v>
      </c>
      <c r="C1687" s="180" t="s">
        <v>35147</v>
      </c>
      <c r="D1687" s="182">
        <v>6.79</v>
      </c>
      <c r="E1687" s="182">
        <v>5.36</v>
      </c>
    </row>
    <row r="1688" spans="1:5" x14ac:dyDescent="0.25">
      <c r="A1688" s="180">
        <v>99834</v>
      </c>
      <c r="B1688" s="181" t="s">
        <v>35326</v>
      </c>
      <c r="C1688" s="180" t="s">
        <v>35145</v>
      </c>
      <c r="D1688" s="182">
        <v>0.21</v>
      </c>
      <c r="E1688" s="182">
        <v>0.19</v>
      </c>
    </row>
    <row r="1689" spans="1:5" x14ac:dyDescent="0.25">
      <c r="A1689" s="180">
        <v>99833</v>
      </c>
      <c r="B1689" s="181" t="s">
        <v>35327</v>
      </c>
      <c r="C1689" s="180" t="s">
        <v>35147</v>
      </c>
      <c r="D1689" s="182">
        <v>5.24</v>
      </c>
      <c r="E1689" s="182">
        <v>4.18</v>
      </c>
    </row>
    <row r="1690" spans="1:5" x14ac:dyDescent="0.25">
      <c r="A1690" s="180">
        <v>104521</v>
      </c>
      <c r="B1690" s="181" t="s">
        <v>35328</v>
      </c>
      <c r="C1690" s="180" t="s">
        <v>35145</v>
      </c>
      <c r="D1690" s="182">
        <v>0</v>
      </c>
      <c r="E1690" s="182">
        <v>0</v>
      </c>
    </row>
    <row r="1691" spans="1:5" x14ac:dyDescent="0.25">
      <c r="A1691" s="180">
        <v>104520</v>
      </c>
      <c r="B1691" s="181" t="s">
        <v>35329</v>
      </c>
      <c r="C1691" s="180" t="s">
        <v>35147</v>
      </c>
      <c r="D1691" s="182">
        <v>0</v>
      </c>
      <c r="E1691" s="182">
        <v>0</v>
      </c>
    </row>
    <row r="1692" spans="1:5" x14ac:dyDescent="0.25">
      <c r="A1692" s="180">
        <v>90687</v>
      </c>
      <c r="B1692" s="181" t="s">
        <v>35330</v>
      </c>
      <c r="C1692" s="180" t="s">
        <v>35145</v>
      </c>
      <c r="D1692" s="182">
        <v>87.95</v>
      </c>
      <c r="E1692" s="182">
        <v>84.58</v>
      </c>
    </row>
    <row r="1693" spans="1:5" x14ac:dyDescent="0.25">
      <c r="A1693" s="180">
        <v>90686</v>
      </c>
      <c r="B1693" s="181" t="s">
        <v>35331</v>
      </c>
      <c r="C1693" s="180" t="s">
        <v>35147</v>
      </c>
      <c r="D1693" s="182">
        <v>196.45</v>
      </c>
      <c r="E1693" s="182">
        <v>195.84</v>
      </c>
    </row>
    <row r="1694" spans="1:5" x14ac:dyDescent="0.25">
      <c r="A1694" s="180">
        <v>5952</v>
      </c>
      <c r="B1694" s="181" t="s">
        <v>35332</v>
      </c>
      <c r="C1694" s="180" t="s">
        <v>35145</v>
      </c>
      <c r="D1694" s="182">
        <v>41.88</v>
      </c>
      <c r="E1694" s="182">
        <v>35.21</v>
      </c>
    </row>
    <row r="1695" spans="1:5" x14ac:dyDescent="0.25">
      <c r="A1695" s="180">
        <v>5795</v>
      </c>
      <c r="B1695" s="181" t="s">
        <v>35333</v>
      </c>
      <c r="C1695" s="180" t="s">
        <v>35147</v>
      </c>
      <c r="D1695" s="182">
        <v>42.42</v>
      </c>
      <c r="E1695" s="182">
        <v>35.700000000000003</v>
      </c>
    </row>
    <row r="1696" spans="1:5" x14ac:dyDescent="0.25">
      <c r="A1696" s="180">
        <v>104657</v>
      </c>
      <c r="B1696" s="181" t="s">
        <v>35334</v>
      </c>
      <c r="C1696" s="180" t="s">
        <v>35145</v>
      </c>
      <c r="D1696" s="182">
        <v>0</v>
      </c>
      <c r="E1696" s="182">
        <v>0</v>
      </c>
    </row>
    <row r="1697" spans="1:5" x14ac:dyDescent="0.25">
      <c r="A1697" s="180">
        <v>104656</v>
      </c>
      <c r="B1697" s="181" t="s">
        <v>35335</v>
      </c>
      <c r="C1697" s="180" t="s">
        <v>35147</v>
      </c>
      <c r="D1697" s="182">
        <v>0</v>
      </c>
      <c r="E1697" s="182">
        <v>0</v>
      </c>
    </row>
    <row r="1698" spans="1:5" x14ac:dyDescent="0.25">
      <c r="A1698" s="180">
        <v>102274</v>
      </c>
      <c r="B1698" s="181" t="s">
        <v>35336</v>
      </c>
      <c r="C1698" s="180" t="s">
        <v>35145</v>
      </c>
      <c r="D1698" s="182">
        <v>42.24</v>
      </c>
      <c r="E1698" s="182">
        <v>35.54</v>
      </c>
    </row>
    <row r="1699" spans="1:5" x14ac:dyDescent="0.25">
      <c r="A1699" s="180">
        <v>102275</v>
      </c>
      <c r="B1699" s="181" t="s">
        <v>35337</v>
      </c>
      <c r="C1699" s="180" t="s">
        <v>35147</v>
      </c>
      <c r="D1699" s="182">
        <v>45.03</v>
      </c>
      <c r="E1699" s="182">
        <v>37.86</v>
      </c>
    </row>
    <row r="1700" spans="1:5" x14ac:dyDescent="0.25">
      <c r="A1700" s="180">
        <v>95259</v>
      </c>
      <c r="B1700" s="181" t="s">
        <v>35338</v>
      </c>
      <c r="C1700" s="180" t="s">
        <v>35145</v>
      </c>
      <c r="D1700" s="182">
        <v>42.42</v>
      </c>
      <c r="E1700" s="182">
        <v>35.700000000000003</v>
      </c>
    </row>
    <row r="1701" spans="1:5" x14ac:dyDescent="0.25">
      <c r="A1701" s="180">
        <v>95258</v>
      </c>
      <c r="B1701" s="181" t="s">
        <v>35339</v>
      </c>
      <c r="C1701" s="180" t="s">
        <v>35147</v>
      </c>
      <c r="D1701" s="182">
        <v>43.51</v>
      </c>
      <c r="E1701" s="182">
        <v>36.69</v>
      </c>
    </row>
    <row r="1702" spans="1:5" x14ac:dyDescent="0.25">
      <c r="A1702" s="180">
        <v>105917</v>
      </c>
      <c r="B1702" s="181" t="s">
        <v>35340</v>
      </c>
      <c r="C1702" s="180" t="s">
        <v>35145</v>
      </c>
      <c r="D1702" s="182">
        <v>42.26</v>
      </c>
      <c r="E1702" s="182">
        <v>35.549999999999997</v>
      </c>
    </row>
    <row r="1703" spans="1:5" x14ac:dyDescent="0.25">
      <c r="A1703" s="180">
        <v>105916</v>
      </c>
      <c r="B1703" s="181" t="s">
        <v>35341</v>
      </c>
      <c r="C1703" s="180" t="s">
        <v>35147</v>
      </c>
      <c r="D1703" s="182">
        <v>43.19</v>
      </c>
      <c r="E1703" s="182">
        <v>36.39</v>
      </c>
    </row>
    <row r="1704" spans="1:5" x14ac:dyDescent="0.25">
      <c r="A1704" s="180">
        <v>103794</v>
      </c>
      <c r="B1704" s="181" t="s">
        <v>35342</v>
      </c>
      <c r="C1704" s="180" t="s">
        <v>35145</v>
      </c>
      <c r="D1704" s="182">
        <v>0</v>
      </c>
      <c r="E1704" s="182">
        <v>0</v>
      </c>
    </row>
    <row r="1705" spans="1:5" x14ac:dyDescent="0.25">
      <c r="A1705" s="180">
        <v>103793</v>
      </c>
      <c r="B1705" s="181" t="s">
        <v>35343</v>
      </c>
      <c r="C1705" s="180" t="s">
        <v>35147</v>
      </c>
      <c r="D1705" s="182">
        <v>0</v>
      </c>
      <c r="E1705" s="182">
        <v>0</v>
      </c>
    </row>
    <row r="1706" spans="1:5" x14ac:dyDescent="0.25">
      <c r="A1706" s="180">
        <v>96156</v>
      </c>
      <c r="B1706" s="181" t="s">
        <v>35344</v>
      </c>
      <c r="C1706" s="180" t="s">
        <v>35145</v>
      </c>
      <c r="D1706" s="182">
        <v>80.88</v>
      </c>
      <c r="E1706" s="182">
        <v>76.069999999999993</v>
      </c>
    </row>
    <row r="1707" spans="1:5" x14ac:dyDescent="0.25">
      <c r="A1707" s="180">
        <v>96158</v>
      </c>
      <c r="B1707" s="181" t="s">
        <v>35345</v>
      </c>
      <c r="C1707" s="180" t="s">
        <v>35147</v>
      </c>
      <c r="D1707" s="182">
        <v>169.35</v>
      </c>
      <c r="E1707" s="182">
        <v>164.97</v>
      </c>
    </row>
    <row r="1708" spans="1:5" x14ac:dyDescent="0.25">
      <c r="A1708" s="180">
        <v>90693</v>
      </c>
      <c r="B1708" s="181" t="s">
        <v>35346</v>
      </c>
      <c r="C1708" s="180" t="s">
        <v>35145</v>
      </c>
      <c r="D1708" s="182">
        <v>76.14</v>
      </c>
      <c r="E1708" s="182">
        <v>71.33</v>
      </c>
    </row>
    <row r="1709" spans="1:5" x14ac:dyDescent="0.25">
      <c r="A1709" s="180">
        <v>90692</v>
      </c>
      <c r="B1709" s="181" t="s">
        <v>35347</v>
      </c>
      <c r="C1709" s="180" t="s">
        <v>35147</v>
      </c>
      <c r="D1709" s="182">
        <v>159.91999999999999</v>
      </c>
      <c r="E1709" s="182">
        <v>155.54</v>
      </c>
    </row>
    <row r="1710" spans="1:5" x14ac:dyDescent="0.25">
      <c r="A1710" s="180">
        <v>96246</v>
      </c>
      <c r="B1710" s="181" t="s">
        <v>35348</v>
      </c>
      <c r="C1710" s="180" t="s">
        <v>35145</v>
      </c>
      <c r="D1710" s="182">
        <v>85.16</v>
      </c>
      <c r="E1710" s="182">
        <v>85.31</v>
      </c>
    </row>
    <row r="1711" spans="1:5" x14ac:dyDescent="0.25">
      <c r="A1711" s="180">
        <v>96245</v>
      </c>
      <c r="B1711" s="181" t="s">
        <v>35349</v>
      </c>
      <c r="C1711" s="180" t="s">
        <v>35147</v>
      </c>
      <c r="D1711" s="182">
        <v>145.22</v>
      </c>
      <c r="E1711" s="182">
        <v>144.62</v>
      </c>
    </row>
    <row r="1712" spans="1:5" x14ac:dyDescent="0.25">
      <c r="A1712" s="180">
        <v>88404</v>
      </c>
      <c r="B1712" s="181" t="s">
        <v>35350</v>
      </c>
      <c r="C1712" s="180" t="s">
        <v>35145</v>
      </c>
      <c r="D1712" s="182">
        <v>1.03</v>
      </c>
      <c r="E1712" s="182">
        <v>0.99</v>
      </c>
    </row>
    <row r="1713" spans="1:5" x14ac:dyDescent="0.25">
      <c r="A1713" s="180">
        <v>88399</v>
      </c>
      <c r="B1713" s="181" t="s">
        <v>35351</v>
      </c>
      <c r="C1713" s="180" t="s">
        <v>35147</v>
      </c>
      <c r="D1713" s="182">
        <v>4.03</v>
      </c>
      <c r="E1713" s="182">
        <v>3.53</v>
      </c>
    </row>
    <row r="1714" spans="1:5" x14ac:dyDescent="0.25">
      <c r="A1714" s="180">
        <v>88392</v>
      </c>
      <c r="B1714" s="181" t="s">
        <v>35352</v>
      </c>
      <c r="C1714" s="180" t="s">
        <v>35145</v>
      </c>
      <c r="D1714" s="182">
        <v>1.0900000000000001</v>
      </c>
      <c r="E1714" s="182">
        <v>1.05</v>
      </c>
    </row>
    <row r="1715" spans="1:5" x14ac:dyDescent="0.25">
      <c r="A1715" s="180">
        <v>88386</v>
      </c>
      <c r="B1715" s="181" t="s">
        <v>35353</v>
      </c>
      <c r="C1715" s="180" t="s">
        <v>35147</v>
      </c>
      <c r="D1715" s="182">
        <v>5.54</v>
      </c>
      <c r="E1715" s="182">
        <v>4.74</v>
      </c>
    </row>
    <row r="1716" spans="1:5" x14ac:dyDescent="0.25">
      <c r="A1716" s="180">
        <v>88398</v>
      </c>
      <c r="B1716" s="181" t="s">
        <v>35354</v>
      </c>
      <c r="C1716" s="180" t="s">
        <v>35145</v>
      </c>
      <c r="D1716" s="182">
        <v>1.3</v>
      </c>
      <c r="E1716" s="182">
        <v>1.25</v>
      </c>
    </row>
    <row r="1717" spans="1:5" x14ac:dyDescent="0.25">
      <c r="A1717" s="180">
        <v>88393</v>
      </c>
      <c r="B1717" s="181" t="s">
        <v>35355</v>
      </c>
      <c r="C1717" s="180" t="s">
        <v>35147</v>
      </c>
      <c r="D1717" s="182">
        <v>7.66</v>
      </c>
      <c r="E1717" s="182">
        <v>6.49</v>
      </c>
    </row>
    <row r="1718" spans="1:5" x14ac:dyDescent="0.25">
      <c r="A1718" s="180">
        <v>90638</v>
      </c>
      <c r="B1718" s="181" t="s">
        <v>35356</v>
      </c>
      <c r="C1718" s="180" t="s">
        <v>35145</v>
      </c>
      <c r="D1718" s="182">
        <v>5.23</v>
      </c>
      <c r="E1718" s="182">
        <v>5.0199999999999996</v>
      </c>
    </row>
    <row r="1719" spans="1:5" x14ac:dyDescent="0.25">
      <c r="A1719" s="180">
        <v>90637</v>
      </c>
      <c r="B1719" s="181" t="s">
        <v>35357</v>
      </c>
      <c r="C1719" s="180" t="s">
        <v>35147</v>
      </c>
      <c r="D1719" s="182">
        <v>16.809999999999999</v>
      </c>
      <c r="E1719" s="182">
        <v>14.98</v>
      </c>
    </row>
    <row r="1720" spans="1:5" x14ac:dyDescent="0.25">
      <c r="A1720" s="180">
        <v>103243</v>
      </c>
      <c r="B1720" s="181" t="s">
        <v>35358</v>
      </c>
      <c r="C1720" s="180" t="s">
        <v>35145</v>
      </c>
      <c r="D1720" s="182">
        <v>0</v>
      </c>
      <c r="E1720" s="182">
        <v>0</v>
      </c>
    </row>
    <row r="1721" spans="1:5" x14ac:dyDescent="0.25">
      <c r="A1721" s="180">
        <v>103242</v>
      </c>
      <c r="B1721" s="181" t="s">
        <v>35359</v>
      </c>
      <c r="C1721" s="180" t="s">
        <v>35147</v>
      </c>
      <c r="D1721" s="182">
        <v>0</v>
      </c>
      <c r="E1721" s="182">
        <v>0</v>
      </c>
    </row>
    <row r="1722" spans="1:5" x14ac:dyDescent="0.25">
      <c r="A1722" s="180">
        <v>5806</v>
      </c>
      <c r="B1722" s="181" t="s">
        <v>35360</v>
      </c>
      <c r="C1722" s="180" t="s">
        <v>35145</v>
      </c>
      <c r="D1722" s="182">
        <v>0.24</v>
      </c>
      <c r="E1722" s="182">
        <v>0.23</v>
      </c>
    </row>
    <row r="1723" spans="1:5" x14ac:dyDescent="0.25">
      <c r="A1723" s="180">
        <v>73536</v>
      </c>
      <c r="B1723" s="181" t="s">
        <v>35361</v>
      </c>
      <c r="C1723" s="180" t="s">
        <v>35147</v>
      </c>
      <c r="D1723" s="182">
        <v>22.92</v>
      </c>
      <c r="E1723" s="182">
        <v>22.93</v>
      </c>
    </row>
    <row r="1724" spans="1:5" x14ac:dyDescent="0.25">
      <c r="A1724" s="180">
        <v>7043</v>
      </c>
      <c r="B1724" s="181" t="s">
        <v>35362</v>
      </c>
      <c r="C1724" s="180" t="s">
        <v>35145</v>
      </c>
      <c r="D1724" s="182">
        <v>0.3</v>
      </c>
      <c r="E1724" s="182">
        <v>0.28000000000000003</v>
      </c>
    </row>
    <row r="1725" spans="1:5" x14ac:dyDescent="0.25">
      <c r="A1725" s="180">
        <v>7042</v>
      </c>
      <c r="B1725" s="181" t="s">
        <v>35363</v>
      </c>
      <c r="C1725" s="180" t="s">
        <v>35147</v>
      </c>
      <c r="D1725" s="182">
        <v>27.08</v>
      </c>
      <c r="E1725" s="182">
        <v>27.08</v>
      </c>
    </row>
    <row r="1726" spans="1:5" x14ac:dyDescent="0.25">
      <c r="A1726" s="180">
        <v>5934</v>
      </c>
      <c r="B1726" s="181" t="s">
        <v>35364</v>
      </c>
      <c r="C1726" s="180" t="s">
        <v>35145</v>
      </c>
      <c r="D1726" s="182">
        <v>114.74</v>
      </c>
      <c r="E1726" s="182">
        <v>112.23</v>
      </c>
    </row>
    <row r="1727" spans="1:5" x14ac:dyDescent="0.25">
      <c r="A1727" s="180">
        <v>5932</v>
      </c>
      <c r="B1727" s="181" t="s">
        <v>35365</v>
      </c>
      <c r="C1727" s="180" t="s">
        <v>35147</v>
      </c>
      <c r="D1727" s="182">
        <v>294.27</v>
      </c>
      <c r="E1727" s="182">
        <v>290.02</v>
      </c>
    </row>
    <row r="1728" spans="1:5" x14ac:dyDescent="0.25">
      <c r="A1728" s="180">
        <v>96159</v>
      </c>
      <c r="B1728" s="181" t="s">
        <v>35366</v>
      </c>
      <c r="C1728" s="180" t="s">
        <v>35145</v>
      </c>
      <c r="D1728" s="182">
        <v>114.36</v>
      </c>
      <c r="E1728" s="182">
        <v>110.99</v>
      </c>
    </row>
    <row r="1729" spans="1:5" x14ac:dyDescent="0.25">
      <c r="A1729" s="180">
        <v>95133</v>
      </c>
      <c r="B1729" s="181" t="s">
        <v>35367</v>
      </c>
      <c r="C1729" s="180" t="s">
        <v>35147</v>
      </c>
      <c r="D1729" s="182">
        <v>215.87</v>
      </c>
      <c r="E1729" s="182">
        <v>214.06</v>
      </c>
    </row>
    <row r="1730" spans="1:5" x14ac:dyDescent="0.25">
      <c r="A1730" s="180">
        <v>102986</v>
      </c>
      <c r="B1730" s="181" t="s">
        <v>35368</v>
      </c>
      <c r="C1730" s="180" t="s">
        <v>35145</v>
      </c>
      <c r="D1730" s="182">
        <v>0</v>
      </c>
      <c r="E1730" s="182">
        <v>0</v>
      </c>
    </row>
    <row r="1731" spans="1:5" x14ac:dyDescent="0.25">
      <c r="A1731" s="180">
        <v>102987</v>
      </c>
      <c r="B1731" s="181" t="s">
        <v>35369</v>
      </c>
      <c r="C1731" s="180" t="s">
        <v>35147</v>
      </c>
      <c r="D1731" s="182">
        <v>0</v>
      </c>
      <c r="E1731" s="182">
        <v>0</v>
      </c>
    </row>
    <row r="1732" spans="1:5" x14ac:dyDescent="0.25">
      <c r="A1732" s="180">
        <v>92961</v>
      </c>
      <c r="B1732" s="181" t="s">
        <v>35370</v>
      </c>
      <c r="C1732" s="180" t="s">
        <v>35145</v>
      </c>
      <c r="D1732" s="182">
        <v>5.22</v>
      </c>
      <c r="E1732" s="182">
        <v>5.22</v>
      </c>
    </row>
    <row r="1733" spans="1:5" x14ac:dyDescent="0.25">
      <c r="A1733" s="180">
        <v>92960</v>
      </c>
      <c r="B1733" s="181" t="s">
        <v>35371</v>
      </c>
      <c r="C1733" s="180" t="s">
        <v>35147</v>
      </c>
      <c r="D1733" s="182">
        <v>20.63</v>
      </c>
      <c r="E1733" s="182">
        <v>21.08</v>
      </c>
    </row>
    <row r="1734" spans="1:5" x14ac:dyDescent="0.25">
      <c r="A1734" s="180">
        <v>102863</v>
      </c>
      <c r="B1734" s="181" t="s">
        <v>35372</v>
      </c>
      <c r="C1734" s="180" t="s">
        <v>35145</v>
      </c>
      <c r="D1734" s="182">
        <v>0</v>
      </c>
      <c r="E1734" s="182">
        <v>0</v>
      </c>
    </row>
    <row r="1735" spans="1:5" x14ac:dyDescent="0.25">
      <c r="A1735" s="180">
        <v>102862</v>
      </c>
      <c r="B1735" s="181" t="s">
        <v>35373</v>
      </c>
      <c r="C1735" s="180" t="s">
        <v>35147</v>
      </c>
      <c r="D1735" s="182">
        <v>0</v>
      </c>
      <c r="E1735" s="182">
        <v>0</v>
      </c>
    </row>
    <row r="1736" spans="1:5" x14ac:dyDescent="0.25">
      <c r="A1736" s="180">
        <v>93409</v>
      </c>
      <c r="B1736" s="181" t="s">
        <v>35374</v>
      </c>
      <c r="C1736" s="180" t="s">
        <v>35145</v>
      </c>
      <c r="D1736" s="182">
        <v>46.63</v>
      </c>
      <c r="E1736" s="182">
        <v>39.22</v>
      </c>
    </row>
    <row r="1737" spans="1:5" x14ac:dyDescent="0.25">
      <c r="A1737" s="180">
        <v>93408</v>
      </c>
      <c r="B1737" s="181" t="s">
        <v>35375</v>
      </c>
      <c r="C1737" s="180" t="s">
        <v>35147</v>
      </c>
      <c r="D1737" s="182">
        <v>110.69</v>
      </c>
      <c r="E1737" s="182">
        <v>105.57</v>
      </c>
    </row>
    <row r="1738" spans="1:5" x14ac:dyDescent="0.25">
      <c r="A1738" s="180">
        <v>102941</v>
      </c>
      <c r="B1738" s="181" t="s">
        <v>35376</v>
      </c>
      <c r="C1738" s="180" t="s">
        <v>35145</v>
      </c>
      <c r="D1738" s="182">
        <v>0</v>
      </c>
      <c r="E1738" s="182">
        <v>0</v>
      </c>
    </row>
    <row r="1739" spans="1:5" x14ac:dyDescent="0.25">
      <c r="A1739" s="180">
        <v>102940</v>
      </c>
      <c r="B1739" s="181" t="s">
        <v>35377</v>
      </c>
      <c r="C1739" s="180" t="s">
        <v>35147</v>
      </c>
      <c r="D1739" s="182">
        <v>0</v>
      </c>
      <c r="E1739" s="182">
        <v>0</v>
      </c>
    </row>
    <row r="1740" spans="1:5" x14ac:dyDescent="0.25">
      <c r="A1740" s="180">
        <v>103164</v>
      </c>
      <c r="B1740" s="181" t="s">
        <v>35378</v>
      </c>
      <c r="C1740" s="180" t="s">
        <v>35145</v>
      </c>
      <c r="D1740" s="182">
        <v>0</v>
      </c>
      <c r="E1740" s="182">
        <v>0</v>
      </c>
    </row>
    <row r="1741" spans="1:5" x14ac:dyDescent="0.25">
      <c r="A1741" s="180">
        <v>103163</v>
      </c>
      <c r="B1741" s="181" t="s">
        <v>35379</v>
      </c>
      <c r="C1741" s="180" t="s">
        <v>35147</v>
      </c>
      <c r="D1741" s="182">
        <v>0</v>
      </c>
      <c r="E1741" s="182">
        <v>0</v>
      </c>
    </row>
    <row r="1742" spans="1:5" x14ac:dyDescent="0.25">
      <c r="A1742" s="180">
        <v>103158</v>
      </c>
      <c r="B1742" s="181" t="s">
        <v>35380</v>
      </c>
      <c r="C1742" s="180" t="s">
        <v>35145</v>
      </c>
      <c r="D1742" s="182">
        <v>0</v>
      </c>
      <c r="E1742" s="182">
        <v>0</v>
      </c>
    </row>
    <row r="1743" spans="1:5" x14ac:dyDescent="0.25">
      <c r="A1743" s="180">
        <v>103157</v>
      </c>
      <c r="B1743" s="181" t="s">
        <v>35381</v>
      </c>
      <c r="C1743" s="180" t="s">
        <v>35147</v>
      </c>
      <c r="D1743" s="182">
        <v>0</v>
      </c>
      <c r="E1743" s="182">
        <v>0</v>
      </c>
    </row>
    <row r="1744" spans="1:5" x14ac:dyDescent="0.25">
      <c r="A1744" s="180">
        <v>103176</v>
      </c>
      <c r="B1744" s="181" t="s">
        <v>35382</v>
      </c>
      <c r="C1744" s="180" t="s">
        <v>35145</v>
      </c>
      <c r="D1744" s="182">
        <v>0</v>
      </c>
      <c r="E1744" s="182">
        <v>0</v>
      </c>
    </row>
    <row r="1745" spans="1:5" x14ac:dyDescent="0.25">
      <c r="A1745" s="180">
        <v>103175</v>
      </c>
      <c r="B1745" s="181" t="s">
        <v>35383</v>
      </c>
      <c r="C1745" s="180" t="s">
        <v>35147</v>
      </c>
      <c r="D1745" s="182">
        <v>0</v>
      </c>
      <c r="E1745" s="182">
        <v>0</v>
      </c>
    </row>
    <row r="1746" spans="1:5" x14ac:dyDescent="0.25">
      <c r="A1746" s="180">
        <v>103182</v>
      </c>
      <c r="B1746" s="181" t="s">
        <v>35384</v>
      </c>
      <c r="C1746" s="180" t="s">
        <v>35145</v>
      </c>
      <c r="D1746" s="182">
        <v>0</v>
      </c>
      <c r="E1746" s="182">
        <v>0</v>
      </c>
    </row>
    <row r="1747" spans="1:5" x14ac:dyDescent="0.25">
      <c r="A1747" s="180">
        <v>103181</v>
      </c>
      <c r="B1747" s="181" t="s">
        <v>35385</v>
      </c>
      <c r="C1747" s="180" t="s">
        <v>35147</v>
      </c>
      <c r="D1747" s="182">
        <v>0</v>
      </c>
      <c r="E1747" s="182">
        <v>0</v>
      </c>
    </row>
    <row r="1748" spans="1:5" x14ac:dyDescent="0.25">
      <c r="A1748" s="180">
        <v>103170</v>
      </c>
      <c r="B1748" s="181" t="s">
        <v>35386</v>
      </c>
      <c r="C1748" s="180" t="s">
        <v>35145</v>
      </c>
      <c r="D1748" s="182">
        <v>0</v>
      </c>
      <c r="E1748" s="182">
        <v>0</v>
      </c>
    </row>
    <row r="1749" spans="1:5" x14ac:dyDescent="0.25">
      <c r="A1749" s="180">
        <v>103169</v>
      </c>
      <c r="B1749" s="181" t="s">
        <v>35387</v>
      </c>
      <c r="C1749" s="180" t="s">
        <v>35147</v>
      </c>
      <c r="D1749" s="182">
        <v>0</v>
      </c>
      <c r="E1749" s="182">
        <v>0</v>
      </c>
    </row>
    <row r="1750" spans="1:5" x14ac:dyDescent="0.25">
      <c r="A1750" s="180">
        <v>102869</v>
      </c>
      <c r="B1750" s="181" t="s">
        <v>35388</v>
      </c>
      <c r="C1750" s="180" t="s">
        <v>35145</v>
      </c>
      <c r="D1750" s="182">
        <v>0</v>
      </c>
      <c r="E1750" s="182">
        <v>0</v>
      </c>
    </row>
    <row r="1751" spans="1:5" x14ac:dyDescent="0.25">
      <c r="A1751" s="180">
        <v>102868</v>
      </c>
      <c r="B1751" s="181" t="s">
        <v>35389</v>
      </c>
      <c r="C1751" s="180" t="s">
        <v>35147</v>
      </c>
      <c r="D1751" s="182">
        <v>0</v>
      </c>
      <c r="E1751" s="182">
        <v>0</v>
      </c>
    </row>
    <row r="1752" spans="1:5" x14ac:dyDescent="0.25">
      <c r="A1752" s="180">
        <v>106326</v>
      </c>
      <c r="B1752" s="181" t="s">
        <v>57783</v>
      </c>
      <c r="C1752" s="180" t="s">
        <v>35145</v>
      </c>
      <c r="D1752" s="182">
        <v>0</v>
      </c>
      <c r="E1752" s="182">
        <v>0</v>
      </c>
    </row>
    <row r="1753" spans="1:5" x14ac:dyDescent="0.25">
      <c r="A1753" s="180">
        <v>106325</v>
      </c>
      <c r="B1753" s="181" t="s">
        <v>57784</v>
      </c>
      <c r="C1753" s="180" t="s">
        <v>35147</v>
      </c>
      <c r="D1753" s="182">
        <v>0</v>
      </c>
      <c r="E1753" s="182">
        <v>0</v>
      </c>
    </row>
    <row r="1754" spans="1:5" x14ac:dyDescent="0.25">
      <c r="A1754" s="180">
        <v>92113</v>
      </c>
      <c r="B1754" s="181" t="s">
        <v>35390</v>
      </c>
      <c r="C1754" s="180" t="s">
        <v>35145</v>
      </c>
      <c r="D1754" s="182">
        <v>1.21</v>
      </c>
      <c r="E1754" s="182">
        <v>1.17</v>
      </c>
    </row>
    <row r="1755" spans="1:5" x14ac:dyDescent="0.25">
      <c r="A1755" s="180">
        <v>92112</v>
      </c>
      <c r="B1755" s="181" t="s">
        <v>35391</v>
      </c>
      <c r="C1755" s="180" t="s">
        <v>35147</v>
      </c>
      <c r="D1755" s="182">
        <v>3.83</v>
      </c>
      <c r="E1755" s="182">
        <v>3.46</v>
      </c>
    </row>
    <row r="1756" spans="1:5" x14ac:dyDescent="0.25">
      <c r="A1756" s="180">
        <v>90675</v>
      </c>
      <c r="B1756" s="181" t="s">
        <v>35392</v>
      </c>
      <c r="C1756" s="180" t="s">
        <v>35145</v>
      </c>
      <c r="D1756" s="182">
        <v>372.58</v>
      </c>
      <c r="E1756" s="182">
        <v>347.73</v>
      </c>
    </row>
    <row r="1757" spans="1:5" x14ac:dyDescent="0.25">
      <c r="A1757" s="180">
        <v>90674</v>
      </c>
      <c r="B1757" s="181" t="s">
        <v>35393</v>
      </c>
      <c r="C1757" s="180" t="s">
        <v>35147</v>
      </c>
      <c r="D1757" s="182">
        <v>835.09</v>
      </c>
      <c r="E1757" s="182">
        <v>797.02</v>
      </c>
    </row>
    <row r="1758" spans="1:5" x14ac:dyDescent="0.25">
      <c r="A1758" s="180">
        <v>93225</v>
      </c>
      <c r="B1758" s="181" t="s">
        <v>35394</v>
      </c>
      <c r="C1758" s="180" t="s">
        <v>35145</v>
      </c>
      <c r="D1758" s="182">
        <v>547.49</v>
      </c>
      <c r="E1758" s="182">
        <v>512.37</v>
      </c>
    </row>
    <row r="1759" spans="1:5" x14ac:dyDescent="0.25">
      <c r="A1759" s="180">
        <v>93224</v>
      </c>
      <c r="B1759" s="181" t="s">
        <v>35395</v>
      </c>
      <c r="C1759" s="180" t="s">
        <v>35147</v>
      </c>
      <c r="D1759" s="182">
        <v>1225.1099999999999</v>
      </c>
      <c r="E1759" s="182">
        <v>1168.4100000000001</v>
      </c>
    </row>
    <row r="1760" spans="1:5" x14ac:dyDescent="0.25">
      <c r="A1760" s="180">
        <v>104696</v>
      </c>
      <c r="B1760" s="181" t="s">
        <v>35396</v>
      </c>
      <c r="C1760" s="180" t="s">
        <v>35145</v>
      </c>
      <c r="D1760" s="182">
        <v>45.9</v>
      </c>
      <c r="E1760" s="182">
        <v>40.25</v>
      </c>
    </row>
    <row r="1761" spans="1:5" x14ac:dyDescent="0.25">
      <c r="A1761" s="180">
        <v>104695</v>
      </c>
      <c r="B1761" s="181" t="s">
        <v>35397</v>
      </c>
      <c r="C1761" s="180" t="s">
        <v>35147</v>
      </c>
      <c r="D1761" s="182">
        <v>49.54</v>
      </c>
      <c r="E1761" s="182">
        <v>43.33</v>
      </c>
    </row>
    <row r="1762" spans="1:5" x14ac:dyDescent="0.25">
      <c r="A1762" s="180">
        <v>90681</v>
      </c>
      <c r="B1762" s="181" t="s">
        <v>35398</v>
      </c>
      <c r="C1762" s="180" t="s">
        <v>35145</v>
      </c>
      <c r="D1762" s="182">
        <v>193.98</v>
      </c>
      <c r="E1762" s="182">
        <v>181.86</v>
      </c>
    </row>
    <row r="1763" spans="1:5" x14ac:dyDescent="0.25">
      <c r="A1763" s="180">
        <v>90680</v>
      </c>
      <c r="B1763" s="181" t="s">
        <v>35399</v>
      </c>
      <c r="C1763" s="180" t="s">
        <v>35147</v>
      </c>
      <c r="D1763" s="182">
        <v>446.94</v>
      </c>
      <c r="E1763" s="182">
        <v>433.32</v>
      </c>
    </row>
    <row r="1764" spans="1:5" x14ac:dyDescent="0.25">
      <c r="A1764" s="180">
        <v>102875</v>
      </c>
      <c r="B1764" s="181" t="s">
        <v>35400</v>
      </c>
      <c r="C1764" s="180" t="s">
        <v>35145</v>
      </c>
      <c r="D1764" s="182">
        <v>523.62</v>
      </c>
      <c r="E1764" s="182">
        <v>489.89</v>
      </c>
    </row>
    <row r="1765" spans="1:5" x14ac:dyDescent="0.25">
      <c r="A1765" s="180">
        <v>102874</v>
      </c>
      <c r="B1765" s="181" t="s">
        <v>35401</v>
      </c>
      <c r="C1765" s="180" t="s">
        <v>35147</v>
      </c>
      <c r="D1765" s="182">
        <v>1134.45</v>
      </c>
      <c r="E1765" s="182">
        <v>1078.79</v>
      </c>
    </row>
    <row r="1766" spans="1:5" x14ac:dyDescent="0.25">
      <c r="A1766" s="180">
        <v>102965</v>
      </c>
      <c r="B1766" s="181" t="s">
        <v>35402</v>
      </c>
      <c r="C1766" s="180" t="s">
        <v>35145</v>
      </c>
      <c r="D1766" s="182">
        <v>277.08999999999997</v>
      </c>
      <c r="E1766" s="182">
        <v>257.86</v>
      </c>
    </row>
    <row r="1767" spans="1:5" x14ac:dyDescent="0.25">
      <c r="A1767" s="180">
        <v>102964</v>
      </c>
      <c r="B1767" s="181" t="s">
        <v>35403</v>
      </c>
      <c r="C1767" s="180" t="s">
        <v>35147</v>
      </c>
      <c r="D1767" s="182">
        <v>547.25</v>
      </c>
      <c r="E1767" s="182">
        <v>522.04</v>
      </c>
    </row>
    <row r="1768" spans="1:5" x14ac:dyDescent="0.25">
      <c r="A1768" s="180">
        <v>90626</v>
      </c>
      <c r="B1768" s="181" t="s">
        <v>35404</v>
      </c>
      <c r="C1768" s="180" t="s">
        <v>35145</v>
      </c>
      <c r="D1768" s="182">
        <v>3.36</v>
      </c>
      <c r="E1768" s="182">
        <v>3.05</v>
      </c>
    </row>
    <row r="1769" spans="1:5" x14ac:dyDescent="0.25">
      <c r="A1769" s="180">
        <v>90625</v>
      </c>
      <c r="B1769" s="181" t="s">
        <v>35405</v>
      </c>
      <c r="C1769" s="180" t="s">
        <v>35147</v>
      </c>
      <c r="D1769" s="182">
        <v>10.24</v>
      </c>
      <c r="E1769" s="182">
        <v>8.91</v>
      </c>
    </row>
    <row r="1770" spans="1:5" x14ac:dyDescent="0.25">
      <c r="A1770" s="180">
        <v>102881</v>
      </c>
      <c r="B1770" s="181" t="s">
        <v>35406</v>
      </c>
      <c r="C1770" s="180" t="s">
        <v>35145</v>
      </c>
      <c r="D1770" s="182">
        <v>710.26</v>
      </c>
      <c r="E1770" s="182">
        <v>665.58</v>
      </c>
    </row>
    <row r="1771" spans="1:5" x14ac:dyDescent="0.25">
      <c r="A1771" s="180">
        <v>102880</v>
      </c>
      <c r="B1771" s="181" t="s">
        <v>35407</v>
      </c>
      <c r="C1771" s="180" t="s">
        <v>35147</v>
      </c>
      <c r="D1771" s="182">
        <v>1574.55</v>
      </c>
      <c r="E1771" s="182">
        <v>1500.05</v>
      </c>
    </row>
    <row r="1772" spans="1:5" x14ac:dyDescent="0.25">
      <c r="A1772" s="180">
        <v>103225</v>
      </c>
      <c r="B1772" s="181" t="s">
        <v>35408</v>
      </c>
      <c r="C1772" s="180" t="s">
        <v>35145</v>
      </c>
      <c r="D1772" s="182">
        <v>248.19</v>
      </c>
      <c r="E1772" s="182">
        <v>230.66</v>
      </c>
    </row>
    <row r="1773" spans="1:5" x14ac:dyDescent="0.25">
      <c r="A1773" s="180">
        <v>103224</v>
      </c>
      <c r="B1773" s="181" t="s">
        <v>35409</v>
      </c>
      <c r="C1773" s="180" t="s">
        <v>35147</v>
      </c>
      <c r="D1773" s="182">
        <v>489.46</v>
      </c>
      <c r="E1773" s="182">
        <v>461.85</v>
      </c>
    </row>
    <row r="1774" spans="1:5" x14ac:dyDescent="0.25">
      <c r="A1774" s="180">
        <v>103237</v>
      </c>
      <c r="B1774" s="181" t="s">
        <v>35410</v>
      </c>
      <c r="C1774" s="180" t="s">
        <v>35145</v>
      </c>
      <c r="D1774" s="182">
        <v>683.29</v>
      </c>
      <c r="E1774" s="182">
        <v>640.19000000000005</v>
      </c>
    </row>
    <row r="1775" spans="1:5" x14ac:dyDescent="0.25">
      <c r="A1775" s="180">
        <v>103236</v>
      </c>
      <c r="B1775" s="181" t="s">
        <v>35411</v>
      </c>
      <c r="C1775" s="180" t="s">
        <v>35147</v>
      </c>
      <c r="D1775" s="182">
        <v>1462.89</v>
      </c>
      <c r="E1775" s="182">
        <v>1385.96</v>
      </c>
    </row>
    <row r="1776" spans="1:5" x14ac:dyDescent="0.25">
      <c r="A1776" s="180">
        <v>103231</v>
      </c>
      <c r="B1776" s="181" t="s">
        <v>35412</v>
      </c>
      <c r="C1776" s="180" t="s">
        <v>35145</v>
      </c>
      <c r="D1776" s="182">
        <v>511.65</v>
      </c>
      <c r="E1776" s="182">
        <v>478.62</v>
      </c>
    </row>
    <row r="1777" spans="1:5" x14ac:dyDescent="0.25">
      <c r="A1777" s="180">
        <v>103230</v>
      </c>
      <c r="B1777" s="181" t="s">
        <v>35413</v>
      </c>
      <c r="C1777" s="180" t="s">
        <v>35147</v>
      </c>
      <c r="D1777" s="182">
        <v>1072.8800000000001</v>
      </c>
      <c r="E1777" s="182">
        <v>1017.04</v>
      </c>
    </row>
    <row r="1778" spans="1:5" x14ac:dyDescent="0.25">
      <c r="A1778" s="180">
        <v>102975</v>
      </c>
      <c r="B1778" s="181" t="s">
        <v>35414</v>
      </c>
      <c r="C1778" s="180" t="s">
        <v>35145</v>
      </c>
      <c r="D1778" s="182">
        <v>169.44</v>
      </c>
      <c r="E1778" s="182">
        <v>156.53</v>
      </c>
    </row>
    <row r="1779" spans="1:5" x14ac:dyDescent="0.25">
      <c r="A1779" s="180">
        <v>102976</v>
      </c>
      <c r="B1779" s="181" t="s">
        <v>35415</v>
      </c>
      <c r="C1779" s="180" t="s">
        <v>35147</v>
      </c>
      <c r="D1779" s="182">
        <v>318.12</v>
      </c>
      <c r="E1779" s="182">
        <v>302.22000000000003</v>
      </c>
    </row>
    <row r="1780" spans="1:5" x14ac:dyDescent="0.25">
      <c r="A1780" s="180">
        <v>90632</v>
      </c>
      <c r="B1780" s="181" t="s">
        <v>35416</v>
      </c>
      <c r="C1780" s="180" t="s">
        <v>35145</v>
      </c>
      <c r="D1780" s="182">
        <v>117.32</v>
      </c>
      <c r="E1780" s="182">
        <v>107.48</v>
      </c>
    </row>
    <row r="1781" spans="1:5" x14ac:dyDescent="0.25">
      <c r="A1781" s="180">
        <v>90631</v>
      </c>
      <c r="B1781" s="181" t="s">
        <v>35417</v>
      </c>
      <c r="C1781" s="180" t="s">
        <v>35147</v>
      </c>
      <c r="D1781" s="182">
        <v>190.69</v>
      </c>
      <c r="E1781" s="182">
        <v>176.3</v>
      </c>
    </row>
    <row r="1782" spans="1:5" x14ac:dyDescent="0.25">
      <c r="A1782" s="180">
        <v>95709</v>
      </c>
      <c r="B1782" s="181" t="s">
        <v>35418</v>
      </c>
      <c r="C1782" s="180" t="s">
        <v>35145</v>
      </c>
      <c r="D1782" s="182">
        <v>118.03</v>
      </c>
      <c r="E1782" s="182">
        <v>108.14</v>
      </c>
    </row>
    <row r="1783" spans="1:5" x14ac:dyDescent="0.25">
      <c r="A1783" s="180">
        <v>95708</v>
      </c>
      <c r="B1783" s="181" t="s">
        <v>35419</v>
      </c>
      <c r="C1783" s="180" t="s">
        <v>35147</v>
      </c>
      <c r="D1783" s="182">
        <v>195</v>
      </c>
      <c r="E1783" s="182">
        <v>179.91</v>
      </c>
    </row>
    <row r="1784" spans="1:5" x14ac:dyDescent="0.25">
      <c r="A1784" s="180">
        <v>91278</v>
      </c>
      <c r="B1784" s="181" t="s">
        <v>35420</v>
      </c>
      <c r="C1784" s="180" t="s">
        <v>35145</v>
      </c>
      <c r="D1784" s="182">
        <v>0.72</v>
      </c>
      <c r="E1784" s="182">
        <v>0.72</v>
      </c>
    </row>
    <row r="1785" spans="1:5" x14ac:dyDescent="0.25">
      <c r="A1785" s="180">
        <v>91277</v>
      </c>
      <c r="B1785" s="181" t="s">
        <v>35421</v>
      </c>
      <c r="C1785" s="180" t="s">
        <v>35147</v>
      </c>
      <c r="D1785" s="182">
        <v>10.83</v>
      </c>
      <c r="E1785" s="182">
        <v>10.84</v>
      </c>
    </row>
    <row r="1786" spans="1:5" x14ac:dyDescent="0.25">
      <c r="A1786" s="180">
        <v>102887</v>
      </c>
      <c r="B1786" s="181" t="s">
        <v>35422</v>
      </c>
      <c r="C1786" s="180" t="s">
        <v>35145</v>
      </c>
      <c r="D1786" s="182">
        <v>0</v>
      </c>
      <c r="E1786" s="182">
        <v>0</v>
      </c>
    </row>
    <row r="1787" spans="1:5" x14ac:dyDescent="0.25">
      <c r="A1787" s="180">
        <v>102886</v>
      </c>
      <c r="B1787" s="181" t="s">
        <v>35423</v>
      </c>
      <c r="C1787" s="180" t="s">
        <v>35147</v>
      </c>
      <c r="D1787" s="182">
        <v>0</v>
      </c>
      <c r="E1787" s="182">
        <v>0</v>
      </c>
    </row>
    <row r="1788" spans="1:5" x14ac:dyDescent="0.25">
      <c r="A1788" s="180">
        <v>95277</v>
      </c>
      <c r="B1788" s="181" t="s">
        <v>35424</v>
      </c>
      <c r="C1788" s="180" t="s">
        <v>35145</v>
      </c>
      <c r="D1788" s="182">
        <v>0.71</v>
      </c>
      <c r="E1788" s="182">
        <v>0.71</v>
      </c>
    </row>
    <row r="1789" spans="1:5" x14ac:dyDescent="0.25">
      <c r="A1789" s="180">
        <v>95276</v>
      </c>
      <c r="B1789" s="181" t="s">
        <v>35425</v>
      </c>
      <c r="C1789" s="180" t="s">
        <v>35147</v>
      </c>
      <c r="D1789" s="182">
        <v>3.97</v>
      </c>
      <c r="E1789" s="182">
        <v>3.39</v>
      </c>
    </row>
    <row r="1790" spans="1:5" x14ac:dyDescent="0.25">
      <c r="A1790" s="180">
        <v>106254</v>
      </c>
      <c r="B1790" s="181" t="s">
        <v>57785</v>
      </c>
      <c r="C1790" s="180" t="s">
        <v>35145</v>
      </c>
      <c r="D1790" s="182">
        <v>0</v>
      </c>
      <c r="E1790" s="182">
        <v>0</v>
      </c>
    </row>
    <row r="1791" spans="1:5" x14ac:dyDescent="0.25">
      <c r="A1791" s="180">
        <v>106249</v>
      </c>
      <c r="B1791" s="181" t="s">
        <v>57786</v>
      </c>
      <c r="C1791" s="180" t="s">
        <v>35147</v>
      </c>
      <c r="D1791" s="182">
        <v>0</v>
      </c>
      <c r="E1791" s="182">
        <v>0</v>
      </c>
    </row>
    <row r="1792" spans="1:5" x14ac:dyDescent="0.25">
      <c r="A1792" s="180">
        <v>88430</v>
      </c>
      <c r="B1792" s="181" t="s">
        <v>35426</v>
      </c>
      <c r="C1792" s="180" t="s">
        <v>35145</v>
      </c>
      <c r="D1792" s="182">
        <v>6.79</v>
      </c>
      <c r="E1792" s="182">
        <v>6.52</v>
      </c>
    </row>
    <row r="1793" spans="1:5" x14ac:dyDescent="0.25">
      <c r="A1793" s="180">
        <v>88418</v>
      </c>
      <c r="B1793" s="181" t="s">
        <v>35427</v>
      </c>
      <c r="C1793" s="180" t="s">
        <v>35147</v>
      </c>
      <c r="D1793" s="182">
        <v>14.86</v>
      </c>
      <c r="E1793" s="182">
        <v>14.08</v>
      </c>
    </row>
    <row r="1794" spans="1:5" x14ac:dyDescent="0.25">
      <c r="A1794" s="180">
        <v>88438</v>
      </c>
      <c r="B1794" s="181" t="s">
        <v>35428</v>
      </c>
      <c r="C1794" s="180" t="s">
        <v>35145</v>
      </c>
      <c r="D1794" s="182">
        <v>9.01</v>
      </c>
      <c r="E1794" s="182">
        <v>8.65</v>
      </c>
    </row>
    <row r="1795" spans="1:5" x14ac:dyDescent="0.25">
      <c r="A1795" s="180">
        <v>88433</v>
      </c>
      <c r="B1795" s="181" t="s">
        <v>35429</v>
      </c>
      <c r="C1795" s="180" t="s">
        <v>35147</v>
      </c>
      <c r="D1795" s="182">
        <v>19.329999999999998</v>
      </c>
      <c r="E1795" s="182">
        <v>18.37</v>
      </c>
    </row>
    <row r="1796" spans="1:5" x14ac:dyDescent="0.25">
      <c r="A1796" s="180">
        <v>90669</v>
      </c>
      <c r="B1796" s="181" t="s">
        <v>35430</v>
      </c>
      <c r="C1796" s="180" t="s">
        <v>35145</v>
      </c>
      <c r="D1796" s="182">
        <v>8.94</v>
      </c>
      <c r="E1796" s="182">
        <v>8.94</v>
      </c>
    </row>
    <row r="1797" spans="1:5" x14ac:dyDescent="0.25">
      <c r="A1797" s="180">
        <v>90668</v>
      </c>
      <c r="B1797" s="181" t="s">
        <v>35431</v>
      </c>
      <c r="C1797" s="180" t="s">
        <v>35147</v>
      </c>
      <c r="D1797" s="182">
        <v>35.15</v>
      </c>
      <c r="E1797" s="182">
        <v>35.880000000000003</v>
      </c>
    </row>
    <row r="1798" spans="1:5" x14ac:dyDescent="0.25">
      <c r="A1798" s="180">
        <v>102980</v>
      </c>
      <c r="B1798" s="181" t="s">
        <v>35432</v>
      </c>
      <c r="C1798" s="180" t="s">
        <v>35145</v>
      </c>
      <c r="D1798" s="182">
        <v>0</v>
      </c>
      <c r="E1798" s="182">
        <v>0</v>
      </c>
    </row>
    <row r="1799" spans="1:5" x14ac:dyDescent="0.25">
      <c r="A1799" s="180">
        <v>102981</v>
      </c>
      <c r="B1799" s="181" t="s">
        <v>35433</v>
      </c>
      <c r="C1799" s="180" t="s">
        <v>35147</v>
      </c>
      <c r="D1799" s="182">
        <v>0</v>
      </c>
      <c r="E1799" s="182">
        <v>0</v>
      </c>
    </row>
    <row r="1800" spans="1:5" x14ac:dyDescent="0.25">
      <c r="A1800" s="180">
        <v>5946</v>
      </c>
      <c r="B1800" s="181" t="s">
        <v>35434</v>
      </c>
      <c r="C1800" s="180" t="s">
        <v>35145</v>
      </c>
      <c r="D1800" s="182">
        <v>121.7</v>
      </c>
      <c r="E1800" s="182">
        <v>103.6</v>
      </c>
    </row>
    <row r="1801" spans="1:5" x14ac:dyDescent="0.25">
      <c r="A1801" s="180">
        <v>5944</v>
      </c>
      <c r="B1801" s="181" t="s">
        <v>35435</v>
      </c>
      <c r="C1801" s="180" t="s">
        <v>35147</v>
      </c>
      <c r="D1801" s="182">
        <v>283.99</v>
      </c>
      <c r="E1801" s="182">
        <v>254.74</v>
      </c>
    </row>
    <row r="1802" spans="1:5" x14ac:dyDescent="0.25">
      <c r="A1802" s="180">
        <v>5942</v>
      </c>
      <c r="B1802" s="181" t="s">
        <v>35436</v>
      </c>
      <c r="C1802" s="180" t="s">
        <v>35145</v>
      </c>
      <c r="D1802" s="182">
        <v>98.98</v>
      </c>
      <c r="E1802" s="182">
        <v>84.99</v>
      </c>
    </row>
    <row r="1803" spans="1:5" x14ac:dyDescent="0.25">
      <c r="A1803" s="180">
        <v>5940</v>
      </c>
      <c r="B1803" s="181" t="s">
        <v>35437</v>
      </c>
      <c r="C1803" s="180" t="s">
        <v>35147</v>
      </c>
      <c r="D1803" s="182">
        <v>210.17</v>
      </c>
      <c r="E1803" s="182">
        <v>187.9</v>
      </c>
    </row>
    <row r="1804" spans="1:5" x14ac:dyDescent="0.25">
      <c r="A1804" s="180">
        <v>102893</v>
      </c>
      <c r="B1804" s="181" t="s">
        <v>35438</v>
      </c>
      <c r="C1804" s="180" t="s">
        <v>35145</v>
      </c>
      <c r="D1804" s="182">
        <v>0</v>
      </c>
      <c r="E1804" s="182">
        <v>0</v>
      </c>
    </row>
    <row r="1805" spans="1:5" x14ac:dyDescent="0.25">
      <c r="A1805" s="180">
        <v>102892</v>
      </c>
      <c r="B1805" s="181" t="s">
        <v>35439</v>
      </c>
      <c r="C1805" s="180" t="s">
        <v>35147</v>
      </c>
      <c r="D1805" s="182">
        <v>0</v>
      </c>
      <c r="E1805" s="182">
        <v>0</v>
      </c>
    </row>
    <row r="1806" spans="1:5" x14ac:dyDescent="0.25">
      <c r="A1806" s="180">
        <v>89251</v>
      </c>
      <c r="B1806" s="181" t="s">
        <v>35440</v>
      </c>
      <c r="C1806" s="180" t="s">
        <v>35145</v>
      </c>
      <c r="D1806" s="182">
        <v>366.22</v>
      </c>
      <c r="E1806" s="182">
        <v>362.85</v>
      </c>
    </row>
    <row r="1807" spans="1:5" x14ac:dyDescent="0.25">
      <c r="A1807" s="180">
        <v>89250</v>
      </c>
      <c r="B1807" s="181" t="s">
        <v>35441</v>
      </c>
      <c r="C1807" s="180" t="s">
        <v>35147</v>
      </c>
      <c r="D1807" s="182">
        <v>1248.97</v>
      </c>
      <c r="E1807" s="182">
        <v>1263.8599999999999</v>
      </c>
    </row>
    <row r="1808" spans="1:5" x14ac:dyDescent="0.25">
      <c r="A1808" s="180">
        <v>102959</v>
      </c>
      <c r="B1808" s="181" t="s">
        <v>35442</v>
      </c>
      <c r="C1808" s="180" t="s">
        <v>35145</v>
      </c>
      <c r="D1808" s="182">
        <v>0</v>
      </c>
      <c r="E1808" s="182">
        <v>0</v>
      </c>
    </row>
    <row r="1809" spans="1:5" x14ac:dyDescent="0.25">
      <c r="A1809" s="180">
        <v>102958</v>
      </c>
      <c r="B1809" s="181" t="s">
        <v>35443</v>
      </c>
      <c r="C1809" s="180" t="s">
        <v>35147</v>
      </c>
      <c r="D1809" s="182">
        <v>0</v>
      </c>
      <c r="E1809" s="182">
        <v>0</v>
      </c>
    </row>
    <row r="1810" spans="1:5" x14ac:dyDescent="0.25">
      <c r="A1810" s="180">
        <v>5681</v>
      </c>
      <c r="B1810" s="181" t="s">
        <v>35444</v>
      </c>
      <c r="C1810" s="180" t="s">
        <v>35145</v>
      </c>
      <c r="D1810" s="182">
        <v>74.84</v>
      </c>
      <c r="E1810" s="182">
        <v>76</v>
      </c>
    </row>
    <row r="1811" spans="1:5" x14ac:dyDescent="0.25">
      <c r="A1811" s="180">
        <v>5680</v>
      </c>
      <c r="B1811" s="181" t="s">
        <v>35445</v>
      </c>
      <c r="C1811" s="180" t="s">
        <v>35147</v>
      </c>
      <c r="D1811" s="182">
        <v>157.71</v>
      </c>
      <c r="E1811" s="182">
        <v>160.49</v>
      </c>
    </row>
    <row r="1812" spans="1:5" x14ac:dyDescent="0.25">
      <c r="A1812" s="180">
        <v>5877</v>
      </c>
      <c r="B1812" s="181" t="s">
        <v>35446</v>
      </c>
      <c r="C1812" s="180" t="s">
        <v>35145</v>
      </c>
      <c r="D1812" s="182">
        <v>77.38</v>
      </c>
      <c r="E1812" s="182">
        <v>78.489999999999995</v>
      </c>
    </row>
    <row r="1813" spans="1:5" x14ac:dyDescent="0.25">
      <c r="A1813" s="180">
        <v>5875</v>
      </c>
      <c r="B1813" s="181" t="s">
        <v>35447</v>
      </c>
      <c r="C1813" s="180" t="s">
        <v>35147</v>
      </c>
      <c r="D1813" s="182">
        <v>158.04</v>
      </c>
      <c r="E1813" s="182">
        <v>160.52000000000001</v>
      </c>
    </row>
    <row r="1814" spans="1:5" x14ac:dyDescent="0.25">
      <c r="A1814" s="180">
        <v>5679</v>
      </c>
      <c r="B1814" s="181" t="s">
        <v>35448</v>
      </c>
      <c r="C1814" s="180" t="s">
        <v>35145</v>
      </c>
      <c r="D1814" s="182">
        <v>78.569999999999993</v>
      </c>
      <c r="E1814" s="182">
        <v>79.650000000000006</v>
      </c>
    </row>
    <row r="1815" spans="1:5" x14ac:dyDescent="0.25">
      <c r="A1815" s="180">
        <v>5678</v>
      </c>
      <c r="B1815" s="181" t="s">
        <v>35449</v>
      </c>
      <c r="C1815" s="180" t="s">
        <v>35147</v>
      </c>
      <c r="D1815" s="182">
        <v>171.18</v>
      </c>
      <c r="E1815" s="182">
        <v>174.05</v>
      </c>
    </row>
    <row r="1816" spans="1:5" x14ac:dyDescent="0.25">
      <c r="A1816" s="180">
        <v>6880</v>
      </c>
      <c r="B1816" s="181" t="s">
        <v>35450</v>
      </c>
      <c r="C1816" s="180" t="s">
        <v>35145</v>
      </c>
      <c r="D1816" s="182">
        <v>98.04</v>
      </c>
      <c r="E1816" s="182">
        <v>93.35</v>
      </c>
    </row>
    <row r="1817" spans="1:5" x14ac:dyDescent="0.25">
      <c r="A1817" s="180">
        <v>6879</v>
      </c>
      <c r="B1817" s="181" t="s">
        <v>35451</v>
      </c>
      <c r="C1817" s="180" t="s">
        <v>35147</v>
      </c>
      <c r="D1817" s="182">
        <v>228.11</v>
      </c>
      <c r="E1817" s="182">
        <v>226.54</v>
      </c>
    </row>
    <row r="1818" spans="1:5" x14ac:dyDescent="0.25">
      <c r="A1818" s="180">
        <v>96464</v>
      </c>
      <c r="B1818" s="181" t="s">
        <v>35452</v>
      </c>
      <c r="C1818" s="180" t="s">
        <v>35145</v>
      </c>
      <c r="D1818" s="182">
        <v>101.47</v>
      </c>
      <c r="E1818" s="182">
        <v>96.78</v>
      </c>
    </row>
    <row r="1819" spans="1:5" x14ac:dyDescent="0.25">
      <c r="A1819" s="180">
        <v>96463</v>
      </c>
      <c r="B1819" s="181" t="s">
        <v>35453</v>
      </c>
      <c r="C1819" s="180" t="s">
        <v>35147</v>
      </c>
      <c r="D1819" s="182">
        <v>234.24</v>
      </c>
      <c r="E1819" s="182">
        <v>232.65</v>
      </c>
    </row>
    <row r="1820" spans="1:5" x14ac:dyDescent="0.25">
      <c r="A1820" s="180">
        <v>7050</v>
      </c>
      <c r="B1820" s="181" t="s">
        <v>35454</v>
      </c>
      <c r="C1820" s="180" t="s">
        <v>35145</v>
      </c>
      <c r="D1820" s="182">
        <v>91.78</v>
      </c>
      <c r="E1820" s="182">
        <v>87.09</v>
      </c>
    </row>
    <row r="1821" spans="1:5" x14ac:dyDescent="0.25">
      <c r="A1821" s="180">
        <v>7049</v>
      </c>
      <c r="B1821" s="181" t="s">
        <v>35455</v>
      </c>
      <c r="C1821" s="180" t="s">
        <v>35147</v>
      </c>
      <c r="D1821" s="182">
        <v>244.45</v>
      </c>
      <c r="E1821" s="182">
        <v>244.09</v>
      </c>
    </row>
    <row r="1822" spans="1:5" x14ac:dyDescent="0.25">
      <c r="A1822" s="180">
        <v>95632</v>
      </c>
      <c r="B1822" s="181" t="s">
        <v>35456</v>
      </c>
      <c r="C1822" s="180" t="s">
        <v>35145</v>
      </c>
      <c r="D1822" s="182">
        <v>95.64</v>
      </c>
      <c r="E1822" s="182">
        <v>90.95</v>
      </c>
    </row>
    <row r="1823" spans="1:5" x14ac:dyDescent="0.25">
      <c r="A1823" s="180">
        <v>95631</v>
      </c>
      <c r="B1823" s="181" t="s">
        <v>35457</v>
      </c>
      <c r="C1823" s="180" t="s">
        <v>35147</v>
      </c>
      <c r="D1823" s="182">
        <v>252.19</v>
      </c>
      <c r="E1823" s="182">
        <v>251.83</v>
      </c>
    </row>
    <row r="1824" spans="1:5" x14ac:dyDescent="0.25">
      <c r="A1824" s="180">
        <v>5685</v>
      </c>
      <c r="B1824" s="181" t="s">
        <v>35458</v>
      </c>
      <c r="C1824" s="180" t="s">
        <v>35145</v>
      </c>
      <c r="D1824" s="182">
        <v>77.87</v>
      </c>
      <c r="E1824" s="182">
        <v>73.180000000000007</v>
      </c>
    </row>
    <row r="1825" spans="1:5" x14ac:dyDescent="0.25">
      <c r="A1825" s="180">
        <v>5684</v>
      </c>
      <c r="B1825" s="181" t="s">
        <v>35459</v>
      </c>
      <c r="C1825" s="180" t="s">
        <v>35147</v>
      </c>
      <c r="D1825" s="182">
        <v>179.57</v>
      </c>
      <c r="E1825" s="182">
        <v>177.65</v>
      </c>
    </row>
    <row r="1826" spans="1:5" x14ac:dyDescent="0.25">
      <c r="A1826" s="180">
        <v>93244</v>
      </c>
      <c r="B1826" s="181" t="s">
        <v>35460</v>
      </c>
      <c r="C1826" s="180" t="s">
        <v>35145</v>
      </c>
      <c r="D1826" s="182">
        <v>79.349999999999994</v>
      </c>
      <c r="E1826" s="182">
        <v>74.66</v>
      </c>
    </row>
    <row r="1827" spans="1:5" x14ac:dyDescent="0.25">
      <c r="A1827" s="180">
        <v>73436</v>
      </c>
      <c r="B1827" s="181" t="s">
        <v>35461</v>
      </c>
      <c r="C1827" s="180" t="s">
        <v>35147</v>
      </c>
      <c r="D1827" s="182">
        <v>182.46</v>
      </c>
      <c r="E1827" s="182">
        <v>180.54</v>
      </c>
    </row>
    <row r="1828" spans="1:5" x14ac:dyDescent="0.25">
      <c r="A1828" s="180">
        <v>5881</v>
      </c>
      <c r="B1828" s="181" t="s">
        <v>35462</v>
      </c>
      <c r="C1828" s="180" t="s">
        <v>35145</v>
      </c>
      <c r="D1828" s="182">
        <v>91</v>
      </c>
      <c r="E1828" s="182">
        <v>86.31</v>
      </c>
    </row>
    <row r="1829" spans="1:5" x14ac:dyDescent="0.25">
      <c r="A1829" s="180">
        <v>5879</v>
      </c>
      <c r="B1829" s="181" t="s">
        <v>35463</v>
      </c>
      <c r="C1829" s="180" t="s">
        <v>35147</v>
      </c>
      <c r="D1829" s="182">
        <v>153.18</v>
      </c>
      <c r="E1829" s="182">
        <v>149.07</v>
      </c>
    </row>
    <row r="1830" spans="1:5" x14ac:dyDescent="0.25">
      <c r="A1830" s="180">
        <v>5865</v>
      </c>
      <c r="B1830" s="181" t="s">
        <v>35464</v>
      </c>
      <c r="C1830" s="180" t="s">
        <v>35145</v>
      </c>
      <c r="D1830" s="182">
        <v>10.8</v>
      </c>
      <c r="E1830" s="182">
        <v>10.8</v>
      </c>
    </row>
    <row r="1831" spans="1:5" x14ac:dyDescent="0.25">
      <c r="A1831" s="180">
        <v>5863</v>
      </c>
      <c r="B1831" s="181" t="s">
        <v>35465</v>
      </c>
      <c r="C1831" s="180" t="s">
        <v>35147</v>
      </c>
      <c r="D1831" s="182">
        <v>21.46</v>
      </c>
      <c r="E1831" s="182">
        <v>21.46</v>
      </c>
    </row>
    <row r="1832" spans="1:5" x14ac:dyDescent="0.25">
      <c r="A1832" s="180">
        <v>5869</v>
      </c>
      <c r="B1832" s="181" t="s">
        <v>35466</v>
      </c>
      <c r="C1832" s="180" t="s">
        <v>35145</v>
      </c>
      <c r="D1832" s="182">
        <v>86.04</v>
      </c>
      <c r="E1832" s="182">
        <v>81.349999999999994</v>
      </c>
    </row>
    <row r="1833" spans="1:5" x14ac:dyDescent="0.25">
      <c r="A1833" s="180">
        <v>5867</v>
      </c>
      <c r="B1833" s="181" t="s">
        <v>35467</v>
      </c>
      <c r="C1833" s="180" t="s">
        <v>35147</v>
      </c>
      <c r="D1833" s="182">
        <v>176.89</v>
      </c>
      <c r="E1833" s="182">
        <v>174.18</v>
      </c>
    </row>
    <row r="1834" spans="1:5" x14ac:dyDescent="0.25">
      <c r="A1834" s="180">
        <v>95271</v>
      </c>
      <c r="B1834" s="181" t="s">
        <v>35468</v>
      </c>
      <c r="C1834" s="180" t="s">
        <v>35145</v>
      </c>
      <c r="D1834" s="182">
        <v>0.72</v>
      </c>
      <c r="E1834" s="182">
        <v>0.72</v>
      </c>
    </row>
    <row r="1835" spans="1:5" x14ac:dyDescent="0.25">
      <c r="A1835" s="180">
        <v>95270</v>
      </c>
      <c r="B1835" s="181" t="s">
        <v>35469</v>
      </c>
      <c r="C1835" s="180" t="s">
        <v>35147</v>
      </c>
      <c r="D1835" s="182">
        <v>10.7</v>
      </c>
      <c r="E1835" s="182">
        <v>10.71</v>
      </c>
    </row>
    <row r="1836" spans="1:5" x14ac:dyDescent="0.25">
      <c r="A1836" s="180">
        <v>91693</v>
      </c>
      <c r="B1836" s="181" t="s">
        <v>35470</v>
      </c>
      <c r="C1836" s="180" t="s">
        <v>35145</v>
      </c>
      <c r="D1836" s="182">
        <v>44.75</v>
      </c>
      <c r="E1836" s="182">
        <v>39.159999999999997</v>
      </c>
    </row>
    <row r="1837" spans="1:5" x14ac:dyDescent="0.25">
      <c r="A1837" s="180">
        <v>91692</v>
      </c>
      <c r="B1837" s="181" t="s">
        <v>35471</v>
      </c>
      <c r="C1837" s="180" t="s">
        <v>35147</v>
      </c>
      <c r="D1837" s="182">
        <v>46.31</v>
      </c>
      <c r="E1837" s="182">
        <v>40.409999999999997</v>
      </c>
    </row>
    <row r="1838" spans="1:5" x14ac:dyDescent="0.25">
      <c r="A1838" s="180">
        <v>102929</v>
      </c>
      <c r="B1838" s="181" t="s">
        <v>35472</v>
      </c>
      <c r="C1838" s="180" t="s">
        <v>35145</v>
      </c>
      <c r="D1838" s="182">
        <v>0</v>
      </c>
      <c r="E1838" s="182">
        <v>0</v>
      </c>
    </row>
    <row r="1839" spans="1:5" x14ac:dyDescent="0.25">
      <c r="A1839" s="180">
        <v>102928</v>
      </c>
      <c r="B1839" s="181" t="s">
        <v>35473</v>
      </c>
      <c r="C1839" s="180" t="s">
        <v>35147</v>
      </c>
      <c r="D1839" s="182">
        <v>0</v>
      </c>
      <c r="E1839" s="182">
        <v>0</v>
      </c>
    </row>
    <row r="1840" spans="1:5" x14ac:dyDescent="0.25">
      <c r="A1840" s="180">
        <v>95140</v>
      </c>
      <c r="B1840" s="181" t="s">
        <v>35474</v>
      </c>
      <c r="C1840" s="180" t="s">
        <v>35145</v>
      </c>
      <c r="D1840" s="182">
        <v>0.04</v>
      </c>
      <c r="E1840" s="182">
        <v>0.03</v>
      </c>
    </row>
    <row r="1841" spans="1:5" x14ac:dyDescent="0.25">
      <c r="A1841" s="180">
        <v>95139</v>
      </c>
      <c r="B1841" s="181" t="s">
        <v>35475</v>
      </c>
      <c r="C1841" s="180" t="s">
        <v>35147</v>
      </c>
      <c r="D1841" s="182">
        <v>0.06</v>
      </c>
      <c r="E1841" s="182">
        <v>0.05</v>
      </c>
    </row>
    <row r="1842" spans="1:5" x14ac:dyDescent="0.25">
      <c r="A1842" s="180">
        <v>89027</v>
      </c>
      <c r="B1842" s="181" t="s">
        <v>35476</v>
      </c>
      <c r="C1842" s="180" t="s">
        <v>35145</v>
      </c>
      <c r="D1842" s="182">
        <v>5.34</v>
      </c>
      <c r="E1842" s="182">
        <v>5.34</v>
      </c>
    </row>
    <row r="1843" spans="1:5" x14ac:dyDescent="0.25">
      <c r="A1843" s="180">
        <v>89028</v>
      </c>
      <c r="B1843" s="181" t="s">
        <v>35477</v>
      </c>
      <c r="C1843" s="180" t="s">
        <v>35147</v>
      </c>
      <c r="D1843" s="182">
        <v>208.89</v>
      </c>
      <c r="E1843" s="182">
        <v>217.18</v>
      </c>
    </row>
    <row r="1844" spans="1:5" x14ac:dyDescent="0.25">
      <c r="A1844" s="180">
        <v>7031</v>
      </c>
      <c r="B1844" s="181" t="s">
        <v>35478</v>
      </c>
      <c r="C1844" s="180" t="s">
        <v>35145</v>
      </c>
      <c r="D1844" s="182">
        <v>6.57</v>
      </c>
      <c r="E1844" s="182">
        <v>6.57</v>
      </c>
    </row>
    <row r="1845" spans="1:5" x14ac:dyDescent="0.25">
      <c r="A1845" s="180">
        <v>7030</v>
      </c>
      <c r="B1845" s="181" t="s">
        <v>35479</v>
      </c>
      <c r="C1845" s="180" t="s">
        <v>35147</v>
      </c>
      <c r="D1845" s="182">
        <v>310.56</v>
      </c>
      <c r="E1845" s="182">
        <v>322.99</v>
      </c>
    </row>
    <row r="1846" spans="1:5" x14ac:dyDescent="0.25">
      <c r="A1846" s="180">
        <v>102947</v>
      </c>
      <c r="B1846" s="181" t="s">
        <v>35480</v>
      </c>
      <c r="C1846" s="180" t="s">
        <v>35145</v>
      </c>
      <c r="D1846" s="182">
        <v>0</v>
      </c>
      <c r="E1846" s="182">
        <v>0</v>
      </c>
    </row>
    <row r="1847" spans="1:5" x14ac:dyDescent="0.25">
      <c r="A1847" s="180">
        <v>102946</v>
      </c>
      <c r="B1847" s="181" t="s">
        <v>35481</v>
      </c>
      <c r="C1847" s="180" t="s">
        <v>35147</v>
      </c>
      <c r="D1847" s="182">
        <v>0</v>
      </c>
      <c r="E1847" s="182">
        <v>0</v>
      </c>
    </row>
    <row r="1848" spans="1:5" x14ac:dyDescent="0.25">
      <c r="A1848" s="180">
        <v>104092</v>
      </c>
      <c r="B1848" s="181" t="s">
        <v>35482</v>
      </c>
      <c r="C1848" s="180" t="s">
        <v>35145</v>
      </c>
      <c r="D1848" s="182">
        <v>0.03</v>
      </c>
      <c r="E1848" s="182">
        <v>0.03</v>
      </c>
    </row>
    <row r="1849" spans="1:5" x14ac:dyDescent="0.25">
      <c r="A1849" s="180">
        <v>104091</v>
      </c>
      <c r="B1849" s="181" t="s">
        <v>35483</v>
      </c>
      <c r="C1849" s="180" t="s">
        <v>35147</v>
      </c>
      <c r="D1849" s="182">
        <v>0.82</v>
      </c>
      <c r="E1849" s="182">
        <v>0.66</v>
      </c>
    </row>
    <row r="1850" spans="1:5" x14ac:dyDescent="0.25">
      <c r="A1850" s="180">
        <v>104098</v>
      </c>
      <c r="B1850" s="181" t="s">
        <v>35484</v>
      </c>
      <c r="C1850" s="180" t="s">
        <v>35145</v>
      </c>
      <c r="D1850" s="182">
        <v>0.05</v>
      </c>
      <c r="E1850" s="182">
        <v>0.05</v>
      </c>
    </row>
    <row r="1851" spans="1:5" x14ac:dyDescent="0.25">
      <c r="A1851" s="180">
        <v>104097</v>
      </c>
      <c r="B1851" s="181" t="s">
        <v>35485</v>
      </c>
      <c r="C1851" s="180" t="s">
        <v>35147</v>
      </c>
      <c r="D1851" s="182">
        <v>1.1499999999999999</v>
      </c>
      <c r="E1851" s="182">
        <v>0.92</v>
      </c>
    </row>
    <row r="1852" spans="1:5" x14ac:dyDescent="0.25">
      <c r="A1852" s="180">
        <v>102905</v>
      </c>
      <c r="B1852" s="181" t="s">
        <v>35486</v>
      </c>
      <c r="C1852" s="180" t="s">
        <v>35145</v>
      </c>
      <c r="D1852" s="182">
        <v>0</v>
      </c>
      <c r="E1852" s="182">
        <v>0</v>
      </c>
    </row>
    <row r="1853" spans="1:5" x14ac:dyDescent="0.25">
      <c r="A1853" s="180">
        <v>102904</v>
      </c>
      <c r="B1853" s="181" t="s">
        <v>35487</v>
      </c>
      <c r="C1853" s="180" t="s">
        <v>35147</v>
      </c>
      <c r="D1853" s="182">
        <v>0</v>
      </c>
      <c r="E1853" s="182">
        <v>0</v>
      </c>
    </row>
    <row r="1854" spans="1:5" x14ac:dyDescent="0.25">
      <c r="A1854" s="180">
        <v>89031</v>
      </c>
      <c r="B1854" s="181" t="s">
        <v>35488</v>
      </c>
      <c r="C1854" s="180" t="s">
        <v>35145</v>
      </c>
      <c r="D1854" s="182">
        <v>88.86</v>
      </c>
      <c r="E1854" s="182">
        <v>89.16</v>
      </c>
    </row>
    <row r="1855" spans="1:5" x14ac:dyDescent="0.25">
      <c r="A1855" s="180">
        <v>89032</v>
      </c>
      <c r="B1855" s="181" t="s">
        <v>35489</v>
      </c>
      <c r="C1855" s="180" t="s">
        <v>35147</v>
      </c>
      <c r="D1855" s="182">
        <v>216.3</v>
      </c>
      <c r="E1855" s="182">
        <v>226.92</v>
      </c>
    </row>
    <row r="1856" spans="1:5" x14ac:dyDescent="0.25">
      <c r="A1856" s="180">
        <v>88844</v>
      </c>
      <c r="B1856" s="181" t="s">
        <v>35490</v>
      </c>
      <c r="C1856" s="180" t="s">
        <v>35145</v>
      </c>
      <c r="D1856" s="182">
        <v>90.92</v>
      </c>
      <c r="E1856" s="182">
        <v>91.49</v>
      </c>
    </row>
    <row r="1857" spans="1:5" x14ac:dyDescent="0.25">
      <c r="A1857" s="180">
        <v>88843</v>
      </c>
      <c r="B1857" s="181" t="s">
        <v>35491</v>
      </c>
      <c r="C1857" s="180" t="s">
        <v>35147</v>
      </c>
      <c r="D1857" s="182">
        <v>239.13</v>
      </c>
      <c r="E1857" s="182">
        <v>251.12</v>
      </c>
    </row>
    <row r="1858" spans="1:5" x14ac:dyDescent="0.25">
      <c r="A1858" s="180">
        <v>5853</v>
      </c>
      <c r="B1858" s="181" t="s">
        <v>35492</v>
      </c>
      <c r="C1858" s="180" t="s">
        <v>35145</v>
      </c>
      <c r="D1858" s="182">
        <v>101.97</v>
      </c>
      <c r="E1858" s="182">
        <v>104.01</v>
      </c>
    </row>
    <row r="1859" spans="1:5" x14ac:dyDescent="0.25">
      <c r="A1859" s="180">
        <v>5851</v>
      </c>
      <c r="B1859" s="181" t="s">
        <v>35493</v>
      </c>
      <c r="C1859" s="180" t="s">
        <v>35147</v>
      </c>
      <c r="D1859" s="182">
        <v>282.02999999999997</v>
      </c>
      <c r="E1859" s="182">
        <v>298.08</v>
      </c>
    </row>
    <row r="1860" spans="1:5" x14ac:dyDescent="0.25">
      <c r="A1860" s="180">
        <v>5849</v>
      </c>
      <c r="B1860" s="181" t="s">
        <v>35494</v>
      </c>
      <c r="C1860" s="180" t="s">
        <v>35145</v>
      </c>
      <c r="D1860" s="182">
        <v>101.62</v>
      </c>
      <c r="E1860" s="182">
        <v>103.61</v>
      </c>
    </row>
    <row r="1861" spans="1:5" x14ac:dyDescent="0.25">
      <c r="A1861" s="180">
        <v>5847</v>
      </c>
      <c r="B1861" s="181" t="s">
        <v>35495</v>
      </c>
      <c r="C1861" s="180" t="s">
        <v>35147</v>
      </c>
      <c r="D1861" s="182">
        <v>295.77999999999997</v>
      </c>
      <c r="E1861" s="182">
        <v>312.31</v>
      </c>
    </row>
    <row r="1862" spans="1:5" x14ac:dyDescent="0.25">
      <c r="A1862" s="180">
        <v>5857</v>
      </c>
      <c r="B1862" s="181" t="s">
        <v>35496</v>
      </c>
      <c r="C1862" s="180" t="s">
        <v>35145</v>
      </c>
      <c r="D1862" s="182">
        <v>232.47</v>
      </c>
      <c r="E1862" s="182">
        <v>251.83</v>
      </c>
    </row>
    <row r="1863" spans="1:5" x14ac:dyDescent="0.25">
      <c r="A1863" s="180">
        <v>5855</v>
      </c>
      <c r="B1863" s="181" t="s">
        <v>35497</v>
      </c>
      <c r="C1863" s="180" t="s">
        <v>35147</v>
      </c>
      <c r="D1863" s="182">
        <v>717.44</v>
      </c>
      <c r="E1863" s="182">
        <v>778.27</v>
      </c>
    </row>
    <row r="1864" spans="1:5" x14ac:dyDescent="0.25">
      <c r="A1864" s="180">
        <v>96021</v>
      </c>
      <c r="B1864" s="181" t="s">
        <v>35498</v>
      </c>
      <c r="C1864" s="180" t="s">
        <v>35145</v>
      </c>
      <c r="D1864" s="182">
        <v>71.62</v>
      </c>
      <c r="E1864" s="182">
        <v>66.040000000000006</v>
      </c>
    </row>
    <row r="1865" spans="1:5" x14ac:dyDescent="0.25">
      <c r="A1865" s="180">
        <v>96020</v>
      </c>
      <c r="B1865" s="181" t="s">
        <v>35499</v>
      </c>
      <c r="C1865" s="180" t="s">
        <v>35147</v>
      </c>
      <c r="D1865" s="182">
        <v>207.22</v>
      </c>
      <c r="E1865" s="182">
        <v>206.32</v>
      </c>
    </row>
    <row r="1866" spans="1:5" x14ac:dyDescent="0.25">
      <c r="A1866" s="180">
        <v>96014</v>
      </c>
      <c r="B1866" s="181" t="s">
        <v>35500</v>
      </c>
      <c r="C1866" s="180" t="s">
        <v>35145</v>
      </c>
      <c r="D1866" s="182">
        <v>71.88</v>
      </c>
      <c r="E1866" s="182">
        <v>66.3</v>
      </c>
    </row>
    <row r="1867" spans="1:5" x14ac:dyDescent="0.25">
      <c r="A1867" s="180">
        <v>96013</v>
      </c>
      <c r="B1867" s="181" t="s">
        <v>35501</v>
      </c>
      <c r="C1867" s="180" t="s">
        <v>35147</v>
      </c>
      <c r="D1867" s="182">
        <v>207.7</v>
      </c>
      <c r="E1867" s="182">
        <v>206.8</v>
      </c>
    </row>
    <row r="1868" spans="1:5" x14ac:dyDescent="0.25">
      <c r="A1868" s="180">
        <v>96029</v>
      </c>
      <c r="B1868" s="181" t="s">
        <v>35502</v>
      </c>
      <c r="C1868" s="180" t="s">
        <v>35145</v>
      </c>
      <c r="D1868" s="182">
        <v>65.56</v>
      </c>
      <c r="E1868" s="182">
        <v>59.98</v>
      </c>
    </row>
    <row r="1869" spans="1:5" x14ac:dyDescent="0.25">
      <c r="A1869" s="180">
        <v>96028</v>
      </c>
      <c r="B1869" s="181" t="s">
        <v>35503</v>
      </c>
      <c r="C1869" s="180" t="s">
        <v>35147</v>
      </c>
      <c r="D1869" s="182">
        <v>161.86000000000001</v>
      </c>
      <c r="E1869" s="182">
        <v>159.55000000000001</v>
      </c>
    </row>
    <row r="1870" spans="1:5" x14ac:dyDescent="0.25">
      <c r="A1870" s="180">
        <v>96155</v>
      </c>
      <c r="B1870" s="181" t="s">
        <v>35504</v>
      </c>
      <c r="C1870" s="180" t="s">
        <v>35145</v>
      </c>
      <c r="D1870" s="182">
        <v>65.819999999999993</v>
      </c>
      <c r="E1870" s="182">
        <v>60.24</v>
      </c>
    </row>
    <row r="1871" spans="1:5" x14ac:dyDescent="0.25">
      <c r="A1871" s="180">
        <v>96157</v>
      </c>
      <c r="B1871" s="181" t="s">
        <v>35505</v>
      </c>
      <c r="C1871" s="180" t="s">
        <v>35147</v>
      </c>
      <c r="D1871" s="182">
        <v>162.34</v>
      </c>
      <c r="E1871" s="182">
        <v>160.03</v>
      </c>
    </row>
    <row r="1872" spans="1:5" x14ac:dyDescent="0.25">
      <c r="A1872" s="180">
        <v>5845</v>
      </c>
      <c r="B1872" s="181" t="s">
        <v>35506</v>
      </c>
      <c r="C1872" s="180" t="s">
        <v>35145</v>
      </c>
      <c r="D1872" s="182">
        <v>67.39</v>
      </c>
      <c r="E1872" s="182">
        <v>61.81</v>
      </c>
    </row>
    <row r="1873" spans="1:5" x14ac:dyDescent="0.25">
      <c r="A1873" s="180">
        <v>5843</v>
      </c>
      <c r="B1873" s="181" t="s">
        <v>35507</v>
      </c>
      <c r="C1873" s="180" t="s">
        <v>35147</v>
      </c>
      <c r="D1873" s="182">
        <v>199.3</v>
      </c>
      <c r="E1873" s="182">
        <v>198.4</v>
      </c>
    </row>
    <row r="1874" spans="1:5" x14ac:dyDescent="0.25">
      <c r="A1874" s="180">
        <v>89036</v>
      </c>
      <c r="B1874" s="181" t="s">
        <v>35508</v>
      </c>
      <c r="C1874" s="180" t="s">
        <v>35145</v>
      </c>
      <c r="D1874" s="182">
        <v>61.29</v>
      </c>
      <c r="E1874" s="182">
        <v>55.71</v>
      </c>
    </row>
    <row r="1875" spans="1:5" x14ac:dyDescent="0.25">
      <c r="A1875" s="180">
        <v>89035</v>
      </c>
      <c r="B1875" s="181" t="s">
        <v>35509</v>
      </c>
      <c r="C1875" s="180" t="s">
        <v>35147</v>
      </c>
      <c r="D1875" s="182">
        <v>153.9</v>
      </c>
      <c r="E1875" s="182">
        <v>151.59</v>
      </c>
    </row>
    <row r="1876" spans="1:5" x14ac:dyDescent="0.25">
      <c r="A1876" s="180">
        <v>102911</v>
      </c>
      <c r="B1876" s="181" t="s">
        <v>35510</v>
      </c>
      <c r="C1876" s="180" t="s">
        <v>35145</v>
      </c>
      <c r="D1876" s="182">
        <v>0</v>
      </c>
      <c r="E1876" s="182">
        <v>0</v>
      </c>
    </row>
    <row r="1877" spans="1:5" x14ac:dyDescent="0.25">
      <c r="A1877" s="180">
        <v>102910</v>
      </c>
      <c r="B1877" s="181" t="s">
        <v>35511</v>
      </c>
      <c r="C1877" s="180" t="s">
        <v>35147</v>
      </c>
      <c r="D1877" s="182">
        <v>0</v>
      </c>
      <c r="E1877" s="182">
        <v>0</v>
      </c>
    </row>
    <row r="1878" spans="1:5" x14ac:dyDescent="0.25">
      <c r="A1878" s="180">
        <v>93440</v>
      </c>
      <c r="B1878" s="181" t="s">
        <v>35512</v>
      </c>
      <c r="C1878" s="180" t="s">
        <v>35145</v>
      </c>
      <c r="D1878" s="182">
        <v>186.01</v>
      </c>
      <c r="E1878" s="182">
        <v>184.49</v>
      </c>
    </row>
    <row r="1879" spans="1:5" x14ac:dyDescent="0.25">
      <c r="A1879" s="180">
        <v>93439</v>
      </c>
      <c r="B1879" s="181" t="s">
        <v>35513</v>
      </c>
      <c r="C1879" s="180" t="s">
        <v>35147</v>
      </c>
      <c r="D1879" s="182">
        <v>326.52</v>
      </c>
      <c r="E1879" s="182">
        <v>330.44</v>
      </c>
    </row>
    <row r="1880" spans="1:5" x14ac:dyDescent="0.25">
      <c r="A1880" s="180">
        <v>100648</v>
      </c>
      <c r="B1880" s="181" t="s">
        <v>35514</v>
      </c>
      <c r="C1880" s="180" t="s">
        <v>35145</v>
      </c>
      <c r="D1880" s="182">
        <v>603.46</v>
      </c>
      <c r="E1880" s="182">
        <v>605.82000000000005</v>
      </c>
    </row>
    <row r="1881" spans="1:5" x14ac:dyDescent="0.25">
      <c r="A1881" s="180">
        <v>100647</v>
      </c>
      <c r="B1881" s="181" t="s">
        <v>35515</v>
      </c>
      <c r="C1881" s="180" t="s">
        <v>35147</v>
      </c>
      <c r="D1881" s="182">
        <v>7521.63</v>
      </c>
      <c r="E1881" s="182">
        <v>7784.99</v>
      </c>
    </row>
    <row r="1882" spans="1:5" x14ac:dyDescent="0.25">
      <c r="A1882" s="180">
        <v>5829</v>
      </c>
      <c r="B1882" s="181" t="s">
        <v>35516</v>
      </c>
      <c r="C1882" s="180" t="s">
        <v>35145</v>
      </c>
      <c r="D1882" s="182">
        <v>216.57</v>
      </c>
      <c r="E1882" s="182">
        <v>215.05</v>
      </c>
    </row>
    <row r="1883" spans="1:5" x14ac:dyDescent="0.25">
      <c r="A1883" s="180">
        <v>5823</v>
      </c>
      <c r="B1883" s="181" t="s">
        <v>35517</v>
      </c>
      <c r="C1883" s="180" t="s">
        <v>35147</v>
      </c>
      <c r="D1883" s="182">
        <v>278.60000000000002</v>
      </c>
      <c r="E1883" s="182">
        <v>271.61</v>
      </c>
    </row>
    <row r="1884" spans="1:5" x14ac:dyDescent="0.25">
      <c r="A1884" s="180">
        <v>106095</v>
      </c>
      <c r="B1884" s="181" t="s">
        <v>57160</v>
      </c>
      <c r="C1884" s="180" t="s">
        <v>35145</v>
      </c>
      <c r="D1884" s="182">
        <v>141.34</v>
      </c>
      <c r="E1884" s="182">
        <v>118.66</v>
      </c>
    </row>
    <row r="1885" spans="1:5" x14ac:dyDescent="0.25">
      <c r="A1885" s="180">
        <v>106094</v>
      </c>
      <c r="B1885" s="181" t="s">
        <v>57161</v>
      </c>
      <c r="C1885" s="180" t="s">
        <v>35147</v>
      </c>
      <c r="D1885" s="182">
        <v>387.74</v>
      </c>
      <c r="E1885" s="182">
        <v>367.58</v>
      </c>
    </row>
    <row r="1886" spans="1:5" x14ac:dyDescent="0.25">
      <c r="A1886" s="180">
        <v>100642</v>
      </c>
      <c r="B1886" s="181" t="s">
        <v>35518</v>
      </c>
      <c r="C1886" s="180" t="s">
        <v>35145</v>
      </c>
      <c r="D1886" s="182">
        <v>308.73</v>
      </c>
      <c r="E1886" s="182">
        <v>311.08999999999997</v>
      </c>
    </row>
    <row r="1887" spans="1:5" x14ac:dyDescent="0.25">
      <c r="A1887" s="180">
        <v>100641</v>
      </c>
      <c r="B1887" s="181" t="s">
        <v>35519</v>
      </c>
      <c r="C1887" s="180" t="s">
        <v>35147</v>
      </c>
      <c r="D1887" s="182">
        <v>5564.6</v>
      </c>
      <c r="E1887" s="182">
        <v>5775.76</v>
      </c>
    </row>
    <row r="1888" spans="1:5" x14ac:dyDescent="0.25">
      <c r="A1888" s="180">
        <v>93434</v>
      </c>
      <c r="B1888" s="181" t="s">
        <v>35520</v>
      </c>
      <c r="C1888" s="180" t="s">
        <v>35145</v>
      </c>
      <c r="D1888" s="182">
        <v>388.27</v>
      </c>
      <c r="E1888" s="182">
        <v>386.75</v>
      </c>
    </row>
    <row r="1889" spans="1:5" x14ac:dyDescent="0.25">
      <c r="A1889" s="180">
        <v>93433</v>
      </c>
      <c r="B1889" s="181" t="s">
        <v>35521</v>
      </c>
      <c r="C1889" s="180" t="s">
        <v>35147</v>
      </c>
      <c r="D1889" s="182">
        <v>3095.32</v>
      </c>
      <c r="E1889" s="182">
        <v>3198.2</v>
      </c>
    </row>
    <row r="1890" spans="1:5" x14ac:dyDescent="0.25">
      <c r="A1890" s="180">
        <v>95122</v>
      </c>
      <c r="B1890" s="181" t="s">
        <v>35522</v>
      </c>
      <c r="C1890" s="180" t="s">
        <v>35145</v>
      </c>
      <c r="D1890" s="182">
        <v>272.33999999999997</v>
      </c>
      <c r="E1890" s="182">
        <v>270.82</v>
      </c>
    </row>
    <row r="1891" spans="1:5" x14ac:dyDescent="0.25">
      <c r="A1891" s="180">
        <v>95121</v>
      </c>
      <c r="B1891" s="181" t="s">
        <v>35523</v>
      </c>
      <c r="C1891" s="180" t="s">
        <v>35147</v>
      </c>
      <c r="D1891" s="182">
        <v>425.35</v>
      </c>
      <c r="E1891" s="182">
        <v>409.17</v>
      </c>
    </row>
    <row r="1892" spans="1:5" x14ac:dyDescent="0.25">
      <c r="A1892" s="180">
        <v>103662</v>
      </c>
      <c r="B1892" s="181" t="s">
        <v>35524</v>
      </c>
      <c r="C1892" s="180" t="s">
        <v>35145</v>
      </c>
      <c r="D1892" s="182">
        <v>0</v>
      </c>
      <c r="E1892" s="182">
        <v>0</v>
      </c>
    </row>
    <row r="1893" spans="1:5" x14ac:dyDescent="0.25">
      <c r="A1893" s="180">
        <v>103661</v>
      </c>
      <c r="B1893" s="181" t="s">
        <v>35525</v>
      </c>
      <c r="C1893" s="180" t="s">
        <v>35147</v>
      </c>
      <c r="D1893" s="182">
        <v>0</v>
      </c>
      <c r="E1893" s="182">
        <v>0</v>
      </c>
    </row>
    <row r="1894" spans="1:5" x14ac:dyDescent="0.25">
      <c r="A1894" s="180">
        <v>5841</v>
      </c>
      <c r="B1894" s="181" t="s">
        <v>35526</v>
      </c>
      <c r="C1894" s="180" t="s">
        <v>35145</v>
      </c>
      <c r="D1894" s="182">
        <v>4.74</v>
      </c>
      <c r="E1894" s="182">
        <v>4.74</v>
      </c>
    </row>
    <row r="1895" spans="1:5" x14ac:dyDescent="0.25">
      <c r="A1895" s="180">
        <v>5839</v>
      </c>
      <c r="B1895" s="181" t="s">
        <v>35527</v>
      </c>
      <c r="C1895" s="180" t="s">
        <v>35147</v>
      </c>
      <c r="D1895" s="182">
        <v>9.43</v>
      </c>
      <c r="E1895" s="182">
        <v>9.43</v>
      </c>
    </row>
    <row r="1896" spans="1:5" x14ac:dyDescent="0.25">
      <c r="A1896" s="180">
        <v>90587</v>
      </c>
      <c r="B1896" s="181" t="s">
        <v>35528</v>
      </c>
      <c r="C1896" s="180" t="s">
        <v>35145</v>
      </c>
      <c r="D1896" s="182">
        <v>0.53</v>
      </c>
      <c r="E1896" s="182">
        <v>0.57999999999999996</v>
      </c>
    </row>
    <row r="1897" spans="1:5" x14ac:dyDescent="0.25">
      <c r="A1897" s="180">
        <v>90586</v>
      </c>
      <c r="B1897" s="181" t="s">
        <v>35529</v>
      </c>
      <c r="C1897" s="180" t="s">
        <v>35147</v>
      </c>
      <c r="D1897" s="182">
        <v>1.43</v>
      </c>
      <c r="E1897" s="182">
        <v>1.4</v>
      </c>
    </row>
    <row r="1898" spans="1:5" x14ac:dyDescent="0.25">
      <c r="A1898" s="180">
        <v>106392</v>
      </c>
      <c r="B1898" s="181" t="s">
        <v>57787</v>
      </c>
      <c r="C1898" s="180" t="s">
        <v>35145</v>
      </c>
      <c r="D1898" s="182">
        <v>138.61000000000001</v>
      </c>
      <c r="E1898" s="182">
        <v>135.24</v>
      </c>
    </row>
    <row r="1899" spans="1:5" x14ac:dyDescent="0.25">
      <c r="A1899" s="180">
        <v>106389</v>
      </c>
      <c r="B1899" s="181" t="s">
        <v>57788</v>
      </c>
      <c r="C1899" s="180" t="s">
        <v>35147</v>
      </c>
      <c r="D1899" s="182">
        <v>363.91</v>
      </c>
      <c r="E1899" s="182">
        <v>365.06</v>
      </c>
    </row>
    <row r="1900" spans="1:5" x14ac:dyDescent="0.25">
      <c r="A1900" s="180">
        <v>106391</v>
      </c>
      <c r="B1900" s="181" t="s">
        <v>57789</v>
      </c>
      <c r="C1900" s="180" t="s">
        <v>35145</v>
      </c>
      <c r="D1900" s="182">
        <v>272.27999999999997</v>
      </c>
      <c r="E1900" s="182">
        <v>268.91000000000003</v>
      </c>
    </row>
    <row r="1901" spans="1:5" x14ac:dyDescent="0.25">
      <c r="A1901" s="180">
        <v>106388</v>
      </c>
      <c r="B1901" s="181" t="s">
        <v>57790</v>
      </c>
      <c r="C1901" s="180" t="s">
        <v>35147</v>
      </c>
      <c r="D1901" s="182">
        <v>680.08</v>
      </c>
      <c r="E1901" s="182">
        <v>682.21</v>
      </c>
    </row>
    <row r="1902" spans="1:5" x14ac:dyDescent="0.25">
      <c r="A1902" s="180">
        <v>5837</v>
      </c>
      <c r="B1902" s="181" t="s">
        <v>35530</v>
      </c>
      <c r="C1902" s="180" t="s">
        <v>35145</v>
      </c>
      <c r="D1902" s="182">
        <v>159.43</v>
      </c>
      <c r="E1902" s="182">
        <v>156.06</v>
      </c>
    </row>
    <row r="1903" spans="1:5" x14ac:dyDescent="0.25">
      <c r="A1903" s="180">
        <v>5835</v>
      </c>
      <c r="B1903" s="181" t="s">
        <v>35531</v>
      </c>
      <c r="C1903" s="180" t="s">
        <v>35147</v>
      </c>
      <c r="D1903" s="182">
        <v>404.53</v>
      </c>
      <c r="E1903" s="182">
        <v>405.48</v>
      </c>
    </row>
    <row r="1904" spans="1:5" x14ac:dyDescent="0.25">
      <c r="A1904" s="180">
        <v>89257</v>
      </c>
      <c r="B1904" s="181" t="s">
        <v>35532</v>
      </c>
      <c r="C1904" s="180" t="s">
        <v>35147</v>
      </c>
      <c r="D1904" s="182">
        <v>352.5</v>
      </c>
      <c r="E1904" s="182">
        <v>353.24</v>
      </c>
    </row>
    <row r="1905" spans="1:5" x14ac:dyDescent="0.25">
      <c r="A1905" s="180">
        <v>89258</v>
      </c>
      <c r="B1905" s="181" t="s">
        <v>35533</v>
      </c>
      <c r="C1905" s="180" t="s">
        <v>35145</v>
      </c>
      <c r="D1905" s="182">
        <v>137.91</v>
      </c>
      <c r="E1905" s="182">
        <v>134.54</v>
      </c>
    </row>
    <row r="1906" spans="1:5" x14ac:dyDescent="0.25">
      <c r="A1906" s="180">
        <v>106393</v>
      </c>
      <c r="B1906" s="181" t="s">
        <v>57791</v>
      </c>
      <c r="C1906" s="180" t="s">
        <v>35145</v>
      </c>
      <c r="D1906" s="182">
        <v>156.96</v>
      </c>
      <c r="E1906" s="182">
        <v>153.59</v>
      </c>
    </row>
    <row r="1907" spans="1:5" x14ac:dyDescent="0.25">
      <c r="A1907" s="180">
        <v>106390</v>
      </c>
      <c r="B1907" s="181" t="s">
        <v>57792</v>
      </c>
      <c r="C1907" s="180" t="s">
        <v>35147</v>
      </c>
      <c r="D1907" s="182">
        <v>385.91</v>
      </c>
      <c r="E1907" s="182">
        <v>386.86</v>
      </c>
    </row>
    <row r="1908" spans="1:5" x14ac:dyDescent="0.25">
      <c r="A1908" s="180">
        <v>97621</v>
      </c>
      <c r="B1908" s="181" t="s">
        <v>35534</v>
      </c>
      <c r="C1908" s="180" t="s">
        <v>1467</v>
      </c>
      <c r="D1908" s="182">
        <v>174.6</v>
      </c>
      <c r="E1908" s="182">
        <v>166.38</v>
      </c>
    </row>
    <row r="1909" spans="1:5" x14ac:dyDescent="0.25">
      <c r="A1909" s="180">
        <v>97622</v>
      </c>
      <c r="B1909" s="181" t="s">
        <v>35535</v>
      </c>
      <c r="C1909" s="180" t="s">
        <v>1467</v>
      </c>
      <c r="D1909" s="182">
        <v>85.09</v>
      </c>
      <c r="E1909" s="182">
        <v>81.09</v>
      </c>
    </row>
    <row r="1910" spans="1:5" x14ac:dyDescent="0.25">
      <c r="A1910" s="180">
        <v>97623</v>
      </c>
      <c r="B1910" s="181" t="s">
        <v>35536</v>
      </c>
      <c r="C1910" s="180" t="s">
        <v>1467</v>
      </c>
      <c r="D1910" s="182">
        <v>260.66000000000003</v>
      </c>
      <c r="E1910" s="182">
        <v>248.39</v>
      </c>
    </row>
    <row r="1911" spans="1:5" x14ac:dyDescent="0.25">
      <c r="A1911" s="180">
        <v>97624</v>
      </c>
      <c r="B1911" s="181" t="s">
        <v>35537</v>
      </c>
      <c r="C1911" s="180" t="s">
        <v>1467</v>
      </c>
      <c r="D1911" s="182">
        <v>159.99</v>
      </c>
      <c r="E1911" s="182">
        <v>152.46</v>
      </c>
    </row>
    <row r="1912" spans="1:5" x14ac:dyDescent="0.25">
      <c r="A1912" s="180">
        <v>97625</v>
      </c>
      <c r="B1912" s="181" t="s">
        <v>35538</v>
      </c>
      <c r="C1912" s="180" t="s">
        <v>1467</v>
      </c>
      <c r="D1912" s="182">
        <v>64.23</v>
      </c>
      <c r="E1912" s="182">
        <v>56.93</v>
      </c>
    </row>
    <row r="1913" spans="1:5" x14ac:dyDescent="0.25">
      <c r="A1913" s="180">
        <v>104791</v>
      </c>
      <c r="B1913" s="181" t="s">
        <v>35539</v>
      </c>
      <c r="C1913" s="180" t="s">
        <v>322</v>
      </c>
      <c r="D1913" s="182">
        <v>9.82</v>
      </c>
      <c r="E1913" s="182">
        <v>8.6</v>
      </c>
    </row>
    <row r="1914" spans="1:5" x14ac:dyDescent="0.25">
      <c r="A1914" s="180">
        <v>97631</v>
      </c>
      <c r="B1914" s="181" t="s">
        <v>35540</v>
      </c>
      <c r="C1914" s="180" t="s">
        <v>322</v>
      </c>
      <c r="D1914" s="182">
        <v>17.16</v>
      </c>
      <c r="E1914" s="182">
        <v>16.18</v>
      </c>
    </row>
    <row r="1915" spans="1:5" x14ac:dyDescent="0.25">
      <c r="A1915" s="180">
        <v>97630</v>
      </c>
      <c r="B1915" s="181" t="s">
        <v>35541</v>
      </c>
      <c r="C1915" s="180" t="s">
        <v>1467</v>
      </c>
      <c r="D1915" s="182">
        <v>0</v>
      </c>
      <c r="E1915" s="182">
        <v>0</v>
      </c>
    </row>
    <row r="1916" spans="1:5" x14ac:dyDescent="0.25">
      <c r="A1916" s="180">
        <v>104796</v>
      </c>
      <c r="B1916" s="181" t="s">
        <v>35542</v>
      </c>
      <c r="C1916" s="180" t="s">
        <v>83</v>
      </c>
      <c r="D1916" s="182">
        <v>19.899999999999999</v>
      </c>
      <c r="E1916" s="182">
        <v>17.920000000000002</v>
      </c>
    </row>
    <row r="1917" spans="1:5" x14ac:dyDescent="0.25">
      <c r="A1917" s="180">
        <v>97628</v>
      </c>
      <c r="B1917" s="181" t="s">
        <v>35543</v>
      </c>
      <c r="C1917" s="180" t="s">
        <v>1467</v>
      </c>
      <c r="D1917" s="182">
        <v>398.29</v>
      </c>
      <c r="E1917" s="182">
        <v>379.54</v>
      </c>
    </row>
    <row r="1918" spans="1:5" x14ac:dyDescent="0.25">
      <c r="A1918" s="180">
        <v>97629</v>
      </c>
      <c r="B1918" s="181" t="s">
        <v>35544</v>
      </c>
      <c r="C1918" s="180" t="s">
        <v>1467</v>
      </c>
      <c r="D1918" s="182">
        <v>140.1</v>
      </c>
      <c r="E1918" s="182">
        <v>120.37</v>
      </c>
    </row>
    <row r="1919" spans="1:5" x14ac:dyDescent="0.25">
      <c r="A1919" s="180">
        <v>97626</v>
      </c>
      <c r="B1919" s="181" t="s">
        <v>35545</v>
      </c>
      <c r="C1919" s="180" t="s">
        <v>1467</v>
      </c>
      <c r="D1919" s="182">
        <v>855.18</v>
      </c>
      <c r="E1919" s="182">
        <v>814.92</v>
      </c>
    </row>
    <row r="1920" spans="1:5" x14ac:dyDescent="0.25">
      <c r="A1920" s="180">
        <v>97627</v>
      </c>
      <c r="B1920" s="181" t="s">
        <v>35546</v>
      </c>
      <c r="C1920" s="180" t="s">
        <v>1467</v>
      </c>
      <c r="D1920" s="182">
        <v>300.83</v>
      </c>
      <c r="E1920" s="182">
        <v>258.47000000000003</v>
      </c>
    </row>
    <row r="1921" spans="1:5" x14ac:dyDescent="0.25">
      <c r="A1921" s="180">
        <v>104789</v>
      </c>
      <c r="B1921" s="181" t="s">
        <v>35547</v>
      </c>
      <c r="C1921" s="180" t="s">
        <v>1467</v>
      </c>
      <c r="D1921" s="182">
        <v>299.47000000000003</v>
      </c>
      <c r="E1921" s="182">
        <v>285.38</v>
      </c>
    </row>
    <row r="1922" spans="1:5" x14ac:dyDescent="0.25">
      <c r="A1922" s="180">
        <v>104790</v>
      </c>
      <c r="B1922" s="181" t="s">
        <v>35548</v>
      </c>
      <c r="C1922" s="180" t="s">
        <v>1467</v>
      </c>
      <c r="D1922" s="182">
        <v>149.58000000000001</v>
      </c>
      <c r="E1922" s="182">
        <v>136.15</v>
      </c>
    </row>
    <row r="1923" spans="1:5" x14ac:dyDescent="0.25">
      <c r="A1923" s="180">
        <v>97633</v>
      </c>
      <c r="B1923" s="181" t="s">
        <v>35549</v>
      </c>
      <c r="C1923" s="180" t="s">
        <v>322</v>
      </c>
      <c r="D1923" s="182">
        <v>34.85</v>
      </c>
      <c r="E1923" s="182">
        <v>32.32</v>
      </c>
    </row>
    <row r="1924" spans="1:5" x14ac:dyDescent="0.25">
      <c r="A1924" s="180">
        <v>97634</v>
      </c>
      <c r="B1924" s="181" t="s">
        <v>35550</v>
      </c>
      <c r="C1924" s="180" t="s">
        <v>322</v>
      </c>
      <c r="D1924" s="182">
        <v>10.96</v>
      </c>
      <c r="E1924" s="182">
        <v>9.64</v>
      </c>
    </row>
    <row r="1925" spans="1:5" x14ac:dyDescent="0.25">
      <c r="A1925" s="180">
        <v>97632</v>
      </c>
      <c r="B1925" s="181" t="s">
        <v>35551</v>
      </c>
      <c r="C1925" s="180" t="s">
        <v>83</v>
      </c>
      <c r="D1925" s="182">
        <v>3.99</v>
      </c>
      <c r="E1925" s="182">
        <v>3.7</v>
      </c>
    </row>
    <row r="1926" spans="1:5" x14ac:dyDescent="0.25">
      <c r="A1926" s="180">
        <v>97636</v>
      </c>
      <c r="B1926" s="181" t="s">
        <v>35552</v>
      </c>
      <c r="C1926" s="180" t="s">
        <v>322</v>
      </c>
      <c r="D1926" s="182">
        <v>28.33</v>
      </c>
      <c r="E1926" s="182">
        <v>26.76</v>
      </c>
    </row>
    <row r="1927" spans="1:5" x14ac:dyDescent="0.25">
      <c r="A1927" s="180">
        <v>104797</v>
      </c>
      <c r="B1927" s="181" t="s">
        <v>35553</v>
      </c>
      <c r="C1927" s="180" t="s">
        <v>83</v>
      </c>
      <c r="D1927" s="182">
        <v>24.88</v>
      </c>
      <c r="E1927" s="182">
        <v>22.4</v>
      </c>
    </row>
    <row r="1928" spans="1:5" x14ac:dyDescent="0.25">
      <c r="A1928" s="180">
        <v>104803</v>
      </c>
      <c r="B1928" s="181" t="s">
        <v>35554</v>
      </c>
      <c r="C1928" s="180" t="s">
        <v>83</v>
      </c>
      <c r="D1928" s="182">
        <v>6.9</v>
      </c>
      <c r="E1928" s="182">
        <v>6.36</v>
      </c>
    </row>
    <row r="1929" spans="1:5" x14ac:dyDescent="0.25">
      <c r="A1929" s="180">
        <v>97664</v>
      </c>
      <c r="B1929" s="181" t="s">
        <v>35555</v>
      </c>
      <c r="C1929" s="180" t="s">
        <v>115</v>
      </c>
      <c r="D1929" s="182">
        <v>2.35</v>
      </c>
      <c r="E1929" s="182">
        <v>2.3199999999999998</v>
      </c>
    </row>
    <row r="1930" spans="1:5" x14ac:dyDescent="0.25">
      <c r="A1930" s="180">
        <v>104801</v>
      </c>
      <c r="B1930" s="181" t="s">
        <v>35556</v>
      </c>
      <c r="C1930" s="180" t="s">
        <v>322</v>
      </c>
      <c r="D1930" s="182">
        <v>21.32</v>
      </c>
      <c r="E1930" s="182">
        <v>19.71</v>
      </c>
    </row>
    <row r="1931" spans="1:5" x14ac:dyDescent="0.25">
      <c r="A1931" s="180">
        <v>97661</v>
      </c>
      <c r="B1931" s="181" t="s">
        <v>35557</v>
      </c>
      <c r="C1931" s="180" t="s">
        <v>83</v>
      </c>
      <c r="D1931" s="182">
        <v>1.06</v>
      </c>
      <c r="E1931" s="182">
        <v>1.07</v>
      </c>
    </row>
    <row r="1932" spans="1:5" x14ac:dyDescent="0.25">
      <c r="A1932" s="180">
        <v>104794</v>
      </c>
      <c r="B1932" s="181" t="s">
        <v>35558</v>
      </c>
      <c r="C1932" s="180" t="s">
        <v>83</v>
      </c>
      <c r="D1932" s="182">
        <v>1.45</v>
      </c>
      <c r="E1932" s="182">
        <v>1.47</v>
      </c>
    </row>
    <row r="1933" spans="1:5" x14ac:dyDescent="0.25">
      <c r="A1933" s="180">
        <v>104795</v>
      </c>
      <c r="B1933" s="181" t="s">
        <v>35559</v>
      </c>
      <c r="C1933" s="180" t="s">
        <v>83</v>
      </c>
      <c r="D1933" s="182">
        <v>2.02</v>
      </c>
      <c r="E1933" s="182">
        <v>2.0499999999999998</v>
      </c>
    </row>
    <row r="1934" spans="1:5" x14ac:dyDescent="0.25">
      <c r="A1934" s="180">
        <v>104792</v>
      </c>
      <c r="B1934" s="181" t="s">
        <v>35560</v>
      </c>
      <c r="C1934" s="180" t="s">
        <v>83</v>
      </c>
      <c r="D1934" s="182">
        <v>0.59</v>
      </c>
      <c r="E1934" s="182">
        <v>0.59</v>
      </c>
    </row>
    <row r="1935" spans="1:5" x14ac:dyDescent="0.25">
      <c r="A1935" s="180">
        <v>104793</v>
      </c>
      <c r="B1935" s="181" t="s">
        <v>35561</v>
      </c>
      <c r="C1935" s="180" t="s">
        <v>83</v>
      </c>
      <c r="D1935" s="182">
        <v>0.81</v>
      </c>
      <c r="E1935" s="182">
        <v>0.82</v>
      </c>
    </row>
    <row r="1936" spans="1:5" x14ac:dyDescent="0.25">
      <c r="A1936" s="180">
        <v>104800</v>
      </c>
      <c r="B1936" s="181" t="s">
        <v>35562</v>
      </c>
      <c r="C1936" s="180" t="s">
        <v>83</v>
      </c>
      <c r="D1936" s="182">
        <v>14.04</v>
      </c>
      <c r="E1936" s="182">
        <v>12.84</v>
      </c>
    </row>
    <row r="1937" spans="1:5" x14ac:dyDescent="0.25">
      <c r="A1937" s="180">
        <v>97638</v>
      </c>
      <c r="B1937" s="181" t="s">
        <v>35563</v>
      </c>
      <c r="C1937" s="180" t="s">
        <v>322</v>
      </c>
      <c r="D1937" s="182">
        <v>13.17</v>
      </c>
      <c r="E1937" s="182">
        <v>12.01</v>
      </c>
    </row>
    <row r="1938" spans="1:5" x14ac:dyDescent="0.25">
      <c r="A1938" s="180">
        <v>97641</v>
      </c>
      <c r="B1938" s="181" t="s">
        <v>35564</v>
      </c>
      <c r="C1938" s="180" t="s">
        <v>322</v>
      </c>
      <c r="D1938" s="182">
        <v>4.3899999999999997</v>
      </c>
      <c r="E1938" s="182">
        <v>4.1500000000000004</v>
      </c>
    </row>
    <row r="1939" spans="1:5" x14ac:dyDescent="0.25">
      <c r="A1939" s="180">
        <v>97640</v>
      </c>
      <c r="B1939" s="181" t="s">
        <v>35565</v>
      </c>
      <c r="C1939" s="180" t="s">
        <v>322</v>
      </c>
      <c r="D1939" s="182">
        <v>3.07</v>
      </c>
      <c r="E1939" s="182">
        <v>2.8</v>
      </c>
    </row>
    <row r="1940" spans="1:5" x14ac:dyDescent="0.25">
      <c r="A1940" s="180">
        <v>97660</v>
      </c>
      <c r="B1940" s="181" t="s">
        <v>35566</v>
      </c>
      <c r="C1940" s="180" t="s">
        <v>115</v>
      </c>
      <c r="D1940" s="182">
        <v>1</v>
      </c>
      <c r="E1940" s="182">
        <v>1</v>
      </c>
    </row>
    <row r="1941" spans="1:5" x14ac:dyDescent="0.25">
      <c r="A1941" s="180">
        <v>97645</v>
      </c>
      <c r="B1941" s="181" t="s">
        <v>35567</v>
      </c>
      <c r="C1941" s="180" t="s">
        <v>322</v>
      </c>
      <c r="D1941" s="182">
        <v>37.04</v>
      </c>
      <c r="E1941" s="182">
        <v>34.78</v>
      </c>
    </row>
    <row r="1942" spans="1:5" x14ac:dyDescent="0.25">
      <c r="A1942" s="180">
        <v>97663</v>
      </c>
      <c r="B1942" s="181" t="s">
        <v>35568</v>
      </c>
      <c r="C1942" s="180" t="s">
        <v>115</v>
      </c>
      <c r="D1942" s="182">
        <v>18.829999999999998</v>
      </c>
      <c r="E1942" s="182">
        <v>18.61</v>
      </c>
    </row>
    <row r="1943" spans="1:5" x14ac:dyDescent="0.25">
      <c r="A1943" s="180">
        <v>97665</v>
      </c>
      <c r="B1943" s="181" t="s">
        <v>35569</v>
      </c>
      <c r="C1943" s="180" t="s">
        <v>115</v>
      </c>
      <c r="D1943" s="182">
        <v>2.69</v>
      </c>
      <c r="E1943" s="182">
        <v>2.73</v>
      </c>
    </row>
    <row r="1944" spans="1:5" x14ac:dyDescent="0.25">
      <c r="A1944" s="180">
        <v>97666</v>
      </c>
      <c r="B1944" s="181" t="s">
        <v>35570</v>
      </c>
      <c r="C1944" s="180" t="s">
        <v>115</v>
      </c>
      <c r="D1944" s="182">
        <v>13.73</v>
      </c>
      <c r="E1944" s="182">
        <v>13.57</v>
      </c>
    </row>
    <row r="1945" spans="1:5" x14ac:dyDescent="0.25">
      <c r="A1945" s="180">
        <v>97635</v>
      </c>
      <c r="B1945" s="181" t="s">
        <v>35571</v>
      </c>
      <c r="C1945" s="180" t="s">
        <v>322</v>
      </c>
      <c r="D1945" s="182">
        <v>25.9</v>
      </c>
      <c r="E1945" s="182">
        <v>23.72</v>
      </c>
    </row>
    <row r="1946" spans="1:5" x14ac:dyDescent="0.25">
      <c r="A1946" s="180">
        <v>97643</v>
      </c>
      <c r="B1946" s="181" t="s">
        <v>35572</v>
      </c>
      <c r="C1946" s="180" t="s">
        <v>322</v>
      </c>
      <c r="D1946" s="182">
        <v>37.99</v>
      </c>
      <c r="E1946" s="182">
        <v>35.61</v>
      </c>
    </row>
    <row r="1947" spans="1:5" x14ac:dyDescent="0.25">
      <c r="A1947" s="180">
        <v>104799</v>
      </c>
      <c r="B1947" s="181" t="s">
        <v>35573</v>
      </c>
      <c r="C1947" s="180" t="s">
        <v>322</v>
      </c>
      <c r="D1947" s="182">
        <v>16.97</v>
      </c>
      <c r="E1947" s="182">
        <v>15.51</v>
      </c>
    </row>
    <row r="1948" spans="1:5" x14ac:dyDescent="0.25">
      <c r="A1948" s="180">
        <v>97639</v>
      </c>
      <c r="B1948" s="181" t="s">
        <v>35574</v>
      </c>
      <c r="C1948" s="180" t="s">
        <v>322</v>
      </c>
      <c r="D1948" s="182">
        <v>30.97</v>
      </c>
      <c r="E1948" s="182">
        <v>29.08</v>
      </c>
    </row>
    <row r="1949" spans="1:5" x14ac:dyDescent="0.25">
      <c r="A1949" s="180">
        <v>97644</v>
      </c>
      <c r="B1949" s="181" t="s">
        <v>35575</v>
      </c>
      <c r="C1949" s="180" t="s">
        <v>322</v>
      </c>
      <c r="D1949" s="182">
        <v>14.34</v>
      </c>
      <c r="E1949" s="182">
        <v>13.46</v>
      </c>
    </row>
    <row r="1950" spans="1:5" x14ac:dyDescent="0.25">
      <c r="A1950" s="180">
        <v>97648</v>
      </c>
      <c r="B1950" s="181" t="s">
        <v>35576</v>
      </c>
      <c r="C1950" s="180" t="s">
        <v>322</v>
      </c>
      <c r="D1950" s="182">
        <v>3.07</v>
      </c>
      <c r="E1950" s="182">
        <v>2.88</v>
      </c>
    </row>
    <row r="1951" spans="1:5" x14ac:dyDescent="0.25">
      <c r="A1951" s="180">
        <v>104798</v>
      </c>
      <c r="B1951" s="181" t="s">
        <v>35577</v>
      </c>
      <c r="C1951" s="180" t="s">
        <v>115</v>
      </c>
      <c r="D1951" s="182">
        <v>21.61</v>
      </c>
      <c r="E1951" s="182">
        <v>19.760000000000002</v>
      </c>
    </row>
    <row r="1952" spans="1:5" x14ac:dyDescent="0.25">
      <c r="A1952" s="180">
        <v>97637</v>
      </c>
      <c r="B1952" s="181" t="s">
        <v>35578</v>
      </c>
      <c r="C1952" s="180" t="s">
        <v>322</v>
      </c>
      <c r="D1952" s="182">
        <v>4.53</v>
      </c>
      <c r="E1952" s="182">
        <v>4.13</v>
      </c>
    </row>
    <row r="1953" spans="1:5" x14ac:dyDescent="0.25">
      <c r="A1953" s="180">
        <v>104802</v>
      </c>
      <c r="B1953" s="181" t="s">
        <v>35579</v>
      </c>
      <c r="C1953" s="180" t="s">
        <v>322</v>
      </c>
      <c r="D1953" s="182">
        <v>14.18</v>
      </c>
      <c r="E1953" s="182">
        <v>13.11</v>
      </c>
    </row>
    <row r="1954" spans="1:5" x14ac:dyDescent="0.25">
      <c r="A1954" s="180">
        <v>97647</v>
      </c>
      <c r="B1954" s="181" t="s">
        <v>35580</v>
      </c>
      <c r="C1954" s="180" t="s">
        <v>322</v>
      </c>
      <c r="D1954" s="182">
        <v>5.34</v>
      </c>
      <c r="E1954" s="182">
        <v>5.0199999999999996</v>
      </c>
    </row>
    <row r="1955" spans="1:5" x14ac:dyDescent="0.25">
      <c r="A1955" s="180">
        <v>97649</v>
      </c>
      <c r="B1955" s="181" t="s">
        <v>35581</v>
      </c>
      <c r="C1955" s="180" t="s">
        <v>322</v>
      </c>
      <c r="D1955" s="182">
        <v>6.48</v>
      </c>
      <c r="E1955" s="182">
        <v>6.09</v>
      </c>
    </row>
    <row r="1956" spans="1:5" x14ac:dyDescent="0.25">
      <c r="A1956" s="180">
        <v>97652</v>
      </c>
      <c r="B1956" s="181" t="s">
        <v>35582</v>
      </c>
      <c r="C1956" s="180" t="s">
        <v>115</v>
      </c>
      <c r="D1956" s="182">
        <v>284.49</v>
      </c>
      <c r="E1956" s="182">
        <v>267.41000000000003</v>
      </c>
    </row>
    <row r="1957" spans="1:5" x14ac:dyDescent="0.25">
      <c r="A1957" s="180">
        <v>97654</v>
      </c>
      <c r="B1957" s="181" t="s">
        <v>35583</v>
      </c>
      <c r="C1957" s="180" t="s">
        <v>115</v>
      </c>
      <c r="D1957" s="182">
        <v>218.42</v>
      </c>
      <c r="E1957" s="182">
        <v>206.07</v>
      </c>
    </row>
    <row r="1958" spans="1:5" x14ac:dyDescent="0.25">
      <c r="A1958" s="180">
        <v>97651</v>
      </c>
      <c r="B1958" s="181" t="s">
        <v>35584</v>
      </c>
      <c r="C1958" s="180" t="s">
        <v>115</v>
      </c>
      <c r="D1958" s="182">
        <v>125.49</v>
      </c>
      <c r="E1958" s="182">
        <v>117.96</v>
      </c>
    </row>
    <row r="1959" spans="1:5" x14ac:dyDescent="0.25">
      <c r="A1959" s="180">
        <v>97653</v>
      </c>
      <c r="B1959" s="181" t="s">
        <v>35585</v>
      </c>
      <c r="C1959" s="180" t="s">
        <v>115</v>
      </c>
      <c r="D1959" s="182">
        <v>166.38</v>
      </c>
      <c r="E1959" s="182">
        <v>157.16</v>
      </c>
    </row>
    <row r="1960" spans="1:5" x14ac:dyDescent="0.25">
      <c r="A1960" s="180">
        <v>97657</v>
      </c>
      <c r="B1960" s="181" t="s">
        <v>35586</v>
      </c>
      <c r="C1960" s="180" t="s">
        <v>115</v>
      </c>
      <c r="D1960" s="182">
        <v>878.21</v>
      </c>
      <c r="E1960" s="182">
        <v>844</v>
      </c>
    </row>
    <row r="1961" spans="1:5" x14ac:dyDescent="0.25">
      <c r="A1961" s="180">
        <v>97659</v>
      </c>
      <c r="B1961" s="181" t="s">
        <v>35587</v>
      </c>
      <c r="C1961" s="180" t="s">
        <v>115</v>
      </c>
      <c r="D1961" s="182">
        <v>385.57</v>
      </c>
      <c r="E1961" s="182">
        <v>367.44</v>
      </c>
    </row>
    <row r="1962" spans="1:5" x14ac:dyDescent="0.25">
      <c r="A1962" s="180">
        <v>97656</v>
      </c>
      <c r="B1962" s="181" t="s">
        <v>35588</v>
      </c>
      <c r="C1962" s="180" t="s">
        <v>115</v>
      </c>
      <c r="D1962" s="182">
        <v>443.08</v>
      </c>
      <c r="E1962" s="182">
        <v>425.81</v>
      </c>
    </row>
    <row r="1963" spans="1:5" x14ac:dyDescent="0.25">
      <c r="A1963" s="180">
        <v>97658</v>
      </c>
      <c r="B1963" s="181" t="s">
        <v>35589</v>
      </c>
      <c r="C1963" s="180" t="s">
        <v>115</v>
      </c>
      <c r="D1963" s="182">
        <v>269.33</v>
      </c>
      <c r="E1963" s="182">
        <v>256.29000000000002</v>
      </c>
    </row>
    <row r="1964" spans="1:5" x14ac:dyDescent="0.25">
      <c r="A1964" s="180">
        <v>97650</v>
      </c>
      <c r="B1964" s="181" t="s">
        <v>35590</v>
      </c>
      <c r="C1964" s="180" t="s">
        <v>322</v>
      </c>
      <c r="D1964" s="182">
        <v>11.52</v>
      </c>
      <c r="E1964" s="182">
        <v>10.83</v>
      </c>
    </row>
    <row r="1965" spans="1:5" x14ac:dyDescent="0.25">
      <c r="A1965" s="180">
        <v>97642</v>
      </c>
      <c r="B1965" s="181" t="s">
        <v>35591</v>
      </c>
      <c r="C1965" s="180" t="s">
        <v>322</v>
      </c>
      <c r="D1965" s="182">
        <v>4.41</v>
      </c>
      <c r="E1965" s="182">
        <v>4.0199999999999996</v>
      </c>
    </row>
    <row r="1966" spans="1:5" x14ac:dyDescent="0.25">
      <c r="A1966" s="180">
        <v>97655</v>
      </c>
      <c r="B1966" s="181" t="s">
        <v>35592</v>
      </c>
      <c r="C1966" s="180" t="s">
        <v>322</v>
      </c>
      <c r="D1966" s="182">
        <v>47.62</v>
      </c>
      <c r="E1966" s="182">
        <v>45.93</v>
      </c>
    </row>
    <row r="1967" spans="1:5" x14ac:dyDescent="0.25">
      <c r="A1967" s="180">
        <v>97662</v>
      </c>
      <c r="B1967" s="181" t="s">
        <v>35593</v>
      </c>
      <c r="C1967" s="180" t="s">
        <v>83</v>
      </c>
      <c r="D1967" s="182">
        <v>0.76</v>
      </c>
      <c r="E1967" s="182">
        <v>0.74</v>
      </c>
    </row>
    <row r="1968" spans="1:5" x14ac:dyDescent="0.25">
      <c r="A1968" s="180">
        <v>97646</v>
      </c>
      <c r="B1968" s="181" t="s">
        <v>35594</v>
      </c>
      <c r="C1968" s="180" t="s">
        <v>322</v>
      </c>
      <c r="D1968" s="182">
        <v>0</v>
      </c>
      <c r="E1968" s="182">
        <v>0</v>
      </c>
    </row>
    <row r="1969" spans="1:5" x14ac:dyDescent="0.25">
      <c r="A1969" s="180">
        <v>92712</v>
      </c>
      <c r="B1969" s="181" t="s">
        <v>35595</v>
      </c>
      <c r="C1969" s="180" t="s">
        <v>949</v>
      </c>
      <c r="D1969" s="182">
        <v>0.31</v>
      </c>
      <c r="E1969" s="182">
        <v>0.21</v>
      </c>
    </row>
    <row r="1970" spans="1:5" x14ac:dyDescent="0.25">
      <c r="A1970" s="180">
        <v>92713</v>
      </c>
      <c r="B1970" s="181" t="s">
        <v>35596</v>
      </c>
      <c r="C1970" s="180" t="s">
        <v>949</v>
      </c>
      <c r="D1970" s="182">
        <v>7.0000000000000007E-2</v>
      </c>
      <c r="E1970" s="182">
        <v>0.05</v>
      </c>
    </row>
    <row r="1971" spans="1:5" x14ac:dyDescent="0.25">
      <c r="A1971" s="180">
        <v>92714</v>
      </c>
      <c r="B1971" s="181" t="s">
        <v>35597</v>
      </c>
      <c r="C1971" s="180" t="s">
        <v>949</v>
      </c>
      <c r="D1971" s="182">
        <v>0.39</v>
      </c>
      <c r="E1971" s="182">
        <v>0.27</v>
      </c>
    </row>
    <row r="1972" spans="1:5" x14ac:dyDescent="0.25">
      <c r="A1972" s="180">
        <v>92715</v>
      </c>
      <c r="B1972" s="181" t="s">
        <v>35598</v>
      </c>
      <c r="C1972" s="180" t="s">
        <v>949</v>
      </c>
      <c r="D1972" s="182">
        <v>114.72</v>
      </c>
      <c r="E1972" s="182">
        <v>114.72</v>
      </c>
    </row>
    <row r="1973" spans="1:5" x14ac:dyDescent="0.25">
      <c r="A1973" s="180">
        <v>103663</v>
      </c>
      <c r="B1973" s="181" t="s">
        <v>35599</v>
      </c>
      <c r="C1973" s="180" t="s">
        <v>949</v>
      </c>
      <c r="D1973" s="182">
        <v>0</v>
      </c>
      <c r="E1973" s="182">
        <v>0</v>
      </c>
    </row>
    <row r="1974" spans="1:5" x14ac:dyDescent="0.25">
      <c r="A1974" s="180">
        <v>104390</v>
      </c>
      <c r="B1974" s="181" t="s">
        <v>35600</v>
      </c>
      <c r="C1974" s="180" t="s">
        <v>949</v>
      </c>
      <c r="D1974" s="182">
        <v>0</v>
      </c>
      <c r="E1974" s="182">
        <v>0</v>
      </c>
    </row>
    <row r="1975" spans="1:5" x14ac:dyDescent="0.25">
      <c r="A1975" s="180">
        <v>103664</v>
      </c>
      <c r="B1975" s="181" t="s">
        <v>35601</v>
      </c>
      <c r="C1975" s="180" t="s">
        <v>949</v>
      </c>
      <c r="D1975" s="182">
        <v>0</v>
      </c>
      <c r="E1975" s="182">
        <v>0</v>
      </c>
    </row>
    <row r="1976" spans="1:5" x14ac:dyDescent="0.25">
      <c r="A1976" s="180">
        <v>104451</v>
      </c>
      <c r="B1976" s="181" t="s">
        <v>35602</v>
      </c>
      <c r="C1976" s="180" t="s">
        <v>949</v>
      </c>
      <c r="D1976" s="182">
        <v>0</v>
      </c>
      <c r="E1976" s="182">
        <v>0</v>
      </c>
    </row>
    <row r="1977" spans="1:5" x14ac:dyDescent="0.25">
      <c r="A1977" s="180">
        <v>103666</v>
      </c>
      <c r="B1977" s="181" t="s">
        <v>35603</v>
      </c>
      <c r="C1977" s="180" t="s">
        <v>949</v>
      </c>
      <c r="D1977" s="182">
        <v>157.62</v>
      </c>
      <c r="E1977" s="182">
        <v>164.2</v>
      </c>
    </row>
    <row r="1978" spans="1:5" x14ac:dyDescent="0.25">
      <c r="A1978" s="180">
        <v>89212</v>
      </c>
      <c r="B1978" s="181" t="s">
        <v>35604</v>
      </c>
      <c r="C1978" s="180" t="s">
        <v>949</v>
      </c>
      <c r="D1978" s="182">
        <v>29.76</v>
      </c>
      <c r="E1978" s="182">
        <v>29.76</v>
      </c>
    </row>
    <row r="1979" spans="1:5" x14ac:dyDescent="0.25">
      <c r="A1979" s="180">
        <v>89213</v>
      </c>
      <c r="B1979" s="181" t="s">
        <v>35605</v>
      </c>
      <c r="C1979" s="180" t="s">
        <v>949</v>
      </c>
      <c r="D1979" s="182">
        <v>9.18</v>
      </c>
      <c r="E1979" s="182">
        <v>9.18</v>
      </c>
    </row>
    <row r="1980" spans="1:5" x14ac:dyDescent="0.25">
      <c r="A1980" s="180">
        <v>89214</v>
      </c>
      <c r="B1980" s="181" t="s">
        <v>35606</v>
      </c>
      <c r="C1980" s="180" t="s">
        <v>949</v>
      </c>
      <c r="D1980" s="182">
        <v>27.94</v>
      </c>
      <c r="E1980" s="182">
        <v>27.94</v>
      </c>
    </row>
    <row r="1981" spans="1:5" x14ac:dyDescent="0.25">
      <c r="A1981" s="180">
        <v>89215</v>
      </c>
      <c r="B1981" s="181" t="s">
        <v>35607</v>
      </c>
      <c r="C1981" s="180" t="s">
        <v>949</v>
      </c>
      <c r="D1981" s="182">
        <v>107.86</v>
      </c>
      <c r="E1981" s="182">
        <v>112.36</v>
      </c>
    </row>
    <row r="1982" spans="1:5" x14ac:dyDescent="0.25">
      <c r="A1982" s="180">
        <v>87441</v>
      </c>
      <c r="B1982" s="181" t="s">
        <v>35608</v>
      </c>
      <c r="C1982" s="180" t="s">
        <v>949</v>
      </c>
      <c r="D1982" s="182">
        <v>0.46</v>
      </c>
      <c r="E1982" s="182">
        <v>0.44</v>
      </c>
    </row>
    <row r="1983" spans="1:5" x14ac:dyDescent="0.25">
      <c r="A1983" s="180">
        <v>87442</v>
      </c>
      <c r="B1983" s="181" t="s">
        <v>35609</v>
      </c>
      <c r="C1983" s="180" t="s">
        <v>949</v>
      </c>
      <c r="D1983" s="182">
        <v>0.1</v>
      </c>
      <c r="E1983" s="182">
        <v>0.1</v>
      </c>
    </row>
    <row r="1984" spans="1:5" x14ac:dyDescent="0.25">
      <c r="A1984" s="180">
        <v>87443</v>
      </c>
      <c r="B1984" s="181" t="s">
        <v>35610</v>
      </c>
      <c r="C1984" s="180" t="s">
        <v>949</v>
      </c>
      <c r="D1984" s="182">
        <v>0.56999999999999995</v>
      </c>
      <c r="E1984" s="182">
        <v>0.55000000000000004</v>
      </c>
    </row>
    <row r="1985" spans="1:5" x14ac:dyDescent="0.25">
      <c r="A1985" s="180">
        <v>87444</v>
      </c>
      <c r="B1985" s="181" t="s">
        <v>35611</v>
      </c>
      <c r="C1985" s="180" t="s">
        <v>949</v>
      </c>
      <c r="D1985" s="182">
        <v>4.8600000000000003</v>
      </c>
      <c r="E1985" s="182">
        <v>5.0599999999999996</v>
      </c>
    </row>
    <row r="1986" spans="1:5" x14ac:dyDescent="0.25">
      <c r="A1986" s="180">
        <v>93229</v>
      </c>
      <c r="B1986" s="181" t="s">
        <v>35612</v>
      </c>
      <c r="C1986" s="180" t="s">
        <v>949</v>
      </c>
      <c r="D1986" s="182">
        <v>0.42</v>
      </c>
      <c r="E1986" s="182">
        <v>0.4</v>
      </c>
    </row>
    <row r="1987" spans="1:5" x14ac:dyDescent="0.25">
      <c r="A1987" s="180">
        <v>93230</v>
      </c>
      <c r="B1987" s="181" t="s">
        <v>35613</v>
      </c>
      <c r="C1987" s="180" t="s">
        <v>949</v>
      </c>
      <c r="D1987" s="182">
        <v>0.09</v>
      </c>
      <c r="E1987" s="182">
        <v>0.09</v>
      </c>
    </row>
    <row r="1988" spans="1:5" x14ac:dyDescent="0.25">
      <c r="A1988" s="180">
        <v>93231</v>
      </c>
      <c r="B1988" s="181" t="s">
        <v>35614</v>
      </c>
      <c r="C1988" s="180" t="s">
        <v>949</v>
      </c>
      <c r="D1988" s="182">
        <v>0.52</v>
      </c>
      <c r="E1988" s="182">
        <v>0.5</v>
      </c>
    </row>
    <row r="1989" spans="1:5" x14ac:dyDescent="0.25">
      <c r="A1989" s="180">
        <v>93232</v>
      </c>
      <c r="B1989" s="181" t="s">
        <v>35615</v>
      </c>
      <c r="C1989" s="180" t="s">
        <v>949</v>
      </c>
      <c r="D1989" s="182">
        <v>5.0199999999999996</v>
      </c>
      <c r="E1989" s="182">
        <v>5.03</v>
      </c>
    </row>
    <row r="1990" spans="1:5" x14ac:dyDescent="0.25">
      <c r="A1990" s="180">
        <v>102948</v>
      </c>
      <c r="B1990" s="181" t="s">
        <v>35616</v>
      </c>
      <c r="C1990" s="180" t="s">
        <v>949</v>
      </c>
      <c r="D1990" s="182">
        <v>0</v>
      </c>
      <c r="E1990" s="182">
        <v>0</v>
      </c>
    </row>
    <row r="1991" spans="1:5" x14ac:dyDescent="0.25">
      <c r="A1991" s="180">
        <v>102949</v>
      </c>
      <c r="B1991" s="181" t="s">
        <v>35617</v>
      </c>
      <c r="C1991" s="180" t="s">
        <v>949</v>
      </c>
      <c r="D1991" s="182">
        <v>0</v>
      </c>
      <c r="E1991" s="182">
        <v>0</v>
      </c>
    </row>
    <row r="1992" spans="1:5" x14ac:dyDescent="0.25">
      <c r="A1992" s="180">
        <v>102950</v>
      </c>
      <c r="B1992" s="181" t="s">
        <v>35618</v>
      </c>
      <c r="C1992" s="180" t="s">
        <v>949</v>
      </c>
      <c r="D1992" s="182">
        <v>0</v>
      </c>
      <c r="E1992" s="182">
        <v>0</v>
      </c>
    </row>
    <row r="1993" spans="1:5" x14ac:dyDescent="0.25">
      <c r="A1993" s="180">
        <v>102951</v>
      </c>
      <c r="B1993" s="181" t="s">
        <v>35619</v>
      </c>
      <c r="C1993" s="180" t="s">
        <v>949</v>
      </c>
      <c r="D1993" s="182">
        <v>0.69</v>
      </c>
      <c r="E1993" s="182">
        <v>0.55000000000000004</v>
      </c>
    </row>
    <row r="1994" spans="1:5" x14ac:dyDescent="0.25">
      <c r="A1994" s="180">
        <v>88826</v>
      </c>
      <c r="B1994" s="181" t="s">
        <v>35620</v>
      </c>
      <c r="C1994" s="180" t="s">
        <v>949</v>
      </c>
      <c r="D1994" s="182">
        <v>0.33</v>
      </c>
      <c r="E1994" s="182">
        <v>0.32</v>
      </c>
    </row>
    <row r="1995" spans="1:5" x14ac:dyDescent="0.25">
      <c r="A1995" s="180">
        <v>88827</v>
      </c>
      <c r="B1995" s="181" t="s">
        <v>35621</v>
      </c>
      <c r="C1995" s="180" t="s">
        <v>949</v>
      </c>
      <c r="D1995" s="182">
        <v>7.0000000000000007E-2</v>
      </c>
      <c r="E1995" s="182">
        <v>7.0000000000000007E-2</v>
      </c>
    </row>
    <row r="1996" spans="1:5" x14ac:dyDescent="0.25">
      <c r="A1996" s="180">
        <v>88828</v>
      </c>
      <c r="B1996" s="181" t="s">
        <v>35622</v>
      </c>
      <c r="C1996" s="180" t="s">
        <v>949</v>
      </c>
      <c r="D1996" s="182">
        <v>0.37</v>
      </c>
      <c r="E1996" s="182">
        <v>0.35</v>
      </c>
    </row>
    <row r="1997" spans="1:5" x14ac:dyDescent="0.25">
      <c r="A1997" s="180">
        <v>88829</v>
      </c>
      <c r="B1997" s="181" t="s">
        <v>35623</v>
      </c>
      <c r="C1997" s="180" t="s">
        <v>949</v>
      </c>
      <c r="D1997" s="182">
        <v>1.38</v>
      </c>
      <c r="E1997" s="182">
        <v>1.1000000000000001</v>
      </c>
    </row>
    <row r="1998" spans="1:5" x14ac:dyDescent="0.25">
      <c r="A1998" s="180">
        <v>89221</v>
      </c>
      <c r="B1998" s="181" t="s">
        <v>35624</v>
      </c>
      <c r="C1998" s="180" t="s">
        <v>949</v>
      </c>
      <c r="D1998" s="182">
        <v>1.37</v>
      </c>
      <c r="E1998" s="182">
        <v>1.32</v>
      </c>
    </row>
    <row r="1999" spans="1:5" x14ac:dyDescent="0.25">
      <c r="A1999" s="180">
        <v>89222</v>
      </c>
      <c r="B1999" s="181" t="s">
        <v>35625</v>
      </c>
      <c r="C1999" s="180" t="s">
        <v>949</v>
      </c>
      <c r="D1999" s="182">
        <v>0.31</v>
      </c>
      <c r="E1999" s="182">
        <v>0.3</v>
      </c>
    </row>
    <row r="2000" spans="1:5" x14ac:dyDescent="0.25">
      <c r="A2000" s="180">
        <v>89223</v>
      </c>
      <c r="B2000" s="181" t="s">
        <v>35626</v>
      </c>
      <c r="C2000" s="180" t="s">
        <v>949</v>
      </c>
      <c r="D2000" s="182">
        <v>1.5</v>
      </c>
      <c r="E2000" s="182">
        <v>1.44</v>
      </c>
    </row>
    <row r="2001" spans="1:5" x14ac:dyDescent="0.25">
      <c r="A2001" s="180">
        <v>89224</v>
      </c>
      <c r="B2001" s="181" t="s">
        <v>35627</v>
      </c>
      <c r="C2001" s="180" t="s">
        <v>949</v>
      </c>
      <c r="D2001" s="182">
        <v>2.77</v>
      </c>
      <c r="E2001" s="182">
        <v>2.2000000000000002</v>
      </c>
    </row>
    <row r="2002" spans="1:5" x14ac:dyDescent="0.25">
      <c r="A2002" s="180">
        <v>89274</v>
      </c>
      <c r="B2002" s="181" t="s">
        <v>35628</v>
      </c>
      <c r="C2002" s="180" t="s">
        <v>949</v>
      </c>
      <c r="D2002" s="182">
        <v>1.67</v>
      </c>
      <c r="E2002" s="182">
        <v>1.61</v>
      </c>
    </row>
    <row r="2003" spans="1:5" x14ac:dyDescent="0.25">
      <c r="A2003" s="180">
        <v>89275</v>
      </c>
      <c r="B2003" s="181" t="s">
        <v>35629</v>
      </c>
      <c r="C2003" s="180" t="s">
        <v>949</v>
      </c>
      <c r="D2003" s="182">
        <v>0.38</v>
      </c>
      <c r="E2003" s="182">
        <v>0.37</v>
      </c>
    </row>
    <row r="2004" spans="1:5" x14ac:dyDescent="0.25">
      <c r="A2004" s="180">
        <v>89276</v>
      </c>
      <c r="B2004" s="181" t="s">
        <v>35630</v>
      </c>
      <c r="C2004" s="180" t="s">
        <v>949</v>
      </c>
      <c r="D2004" s="182">
        <v>2.09</v>
      </c>
      <c r="E2004" s="182">
        <v>2.0099999999999998</v>
      </c>
    </row>
    <row r="2005" spans="1:5" x14ac:dyDescent="0.25">
      <c r="A2005" s="180">
        <v>89277</v>
      </c>
      <c r="B2005" s="181" t="s">
        <v>35631</v>
      </c>
      <c r="C2005" s="180" t="s">
        <v>949</v>
      </c>
      <c r="D2005" s="182">
        <v>9.73</v>
      </c>
      <c r="E2005" s="182">
        <v>10.130000000000001</v>
      </c>
    </row>
    <row r="2006" spans="1:5" x14ac:dyDescent="0.25">
      <c r="A2006" s="180">
        <v>90646</v>
      </c>
      <c r="B2006" s="181" t="s">
        <v>35632</v>
      </c>
      <c r="C2006" s="180" t="s">
        <v>949</v>
      </c>
      <c r="D2006" s="182">
        <v>0.71</v>
      </c>
      <c r="E2006" s="182">
        <v>0.67</v>
      </c>
    </row>
    <row r="2007" spans="1:5" x14ac:dyDescent="0.25">
      <c r="A2007" s="180">
        <v>90647</v>
      </c>
      <c r="B2007" s="181" t="s">
        <v>35633</v>
      </c>
      <c r="C2007" s="180" t="s">
        <v>949</v>
      </c>
      <c r="D2007" s="182">
        <v>0.16</v>
      </c>
      <c r="E2007" s="182">
        <v>0.15</v>
      </c>
    </row>
    <row r="2008" spans="1:5" x14ac:dyDescent="0.25">
      <c r="A2008" s="180">
        <v>90648</v>
      </c>
      <c r="B2008" s="181" t="s">
        <v>35634</v>
      </c>
      <c r="C2008" s="180" t="s">
        <v>949</v>
      </c>
      <c r="D2008" s="182">
        <v>0.77</v>
      </c>
      <c r="E2008" s="182">
        <v>0.73</v>
      </c>
    </row>
    <row r="2009" spans="1:5" x14ac:dyDescent="0.25">
      <c r="A2009" s="180">
        <v>90649</v>
      </c>
      <c r="B2009" s="181" t="s">
        <v>35635</v>
      </c>
      <c r="C2009" s="180" t="s">
        <v>949</v>
      </c>
      <c r="D2009" s="182">
        <v>10.74</v>
      </c>
      <c r="E2009" s="182">
        <v>8.5500000000000007</v>
      </c>
    </row>
    <row r="2010" spans="1:5" x14ac:dyDescent="0.25">
      <c r="A2010" s="180">
        <v>106096</v>
      </c>
      <c r="B2010" s="181" t="s">
        <v>57162</v>
      </c>
      <c r="C2010" s="180" t="s">
        <v>949</v>
      </c>
      <c r="D2010" s="182">
        <v>0</v>
      </c>
      <c r="E2010" s="182">
        <v>0</v>
      </c>
    </row>
    <row r="2011" spans="1:5" x14ac:dyDescent="0.25">
      <c r="A2011" s="180">
        <v>106097</v>
      </c>
      <c r="B2011" s="181" t="s">
        <v>57163</v>
      </c>
      <c r="C2011" s="180" t="s">
        <v>949</v>
      </c>
      <c r="D2011" s="182">
        <v>0</v>
      </c>
      <c r="E2011" s="182">
        <v>0</v>
      </c>
    </row>
    <row r="2012" spans="1:5" x14ac:dyDescent="0.25">
      <c r="A2012" s="180">
        <v>106098</v>
      </c>
      <c r="B2012" s="181" t="s">
        <v>57164</v>
      </c>
      <c r="C2012" s="180" t="s">
        <v>949</v>
      </c>
      <c r="D2012" s="182">
        <v>0</v>
      </c>
      <c r="E2012" s="182">
        <v>0</v>
      </c>
    </row>
    <row r="2013" spans="1:5" x14ac:dyDescent="0.25">
      <c r="A2013" s="180">
        <v>106099</v>
      </c>
      <c r="B2013" s="181" t="s">
        <v>57165</v>
      </c>
      <c r="C2013" s="180" t="s">
        <v>949</v>
      </c>
      <c r="D2013" s="182">
        <v>1.1599999999999999</v>
      </c>
      <c r="E2013" s="182">
        <v>0.92</v>
      </c>
    </row>
    <row r="2014" spans="1:5" x14ac:dyDescent="0.25">
      <c r="A2014" s="180">
        <v>90652</v>
      </c>
      <c r="B2014" s="181" t="s">
        <v>35636</v>
      </c>
      <c r="C2014" s="180" t="s">
        <v>949</v>
      </c>
      <c r="D2014" s="182">
        <v>4.13</v>
      </c>
      <c r="E2014" s="182">
        <v>3.96</v>
      </c>
    </row>
    <row r="2015" spans="1:5" x14ac:dyDescent="0.25">
      <c r="A2015" s="180">
        <v>90653</v>
      </c>
      <c r="B2015" s="181" t="s">
        <v>35637</v>
      </c>
      <c r="C2015" s="180" t="s">
        <v>949</v>
      </c>
      <c r="D2015" s="182">
        <v>0.95</v>
      </c>
      <c r="E2015" s="182">
        <v>0.91</v>
      </c>
    </row>
    <row r="2016" spans="1:5" x14ac:dyDescent="0.25">
      <c r="A2016" s="180">
        <v>90654</v>
      </c>
      <c r="B2016" s="181" t="s">
        <v>35638</v>
      </c>
      <c r="C2016" s="180" t="s">
        <v>949</v>
      </c>
      <c r="D2016" s="182">
        <v>4.51</v>
      </c>
      <c r="E2016" s="182">
        <v>4.34</v>
      </c>
    </row>
    <row r="2017" spans="1:5" x14ac:dyDescent="0.25">
      <c r="A2017" s="180">
        <v>90655</v>
      </c>
      <c r="B2017" s="181" t="s">
        <v>35639</v>
      </c>
      <c r="C2017" s="180" t="s">
        <v>949</v>
      </c>
      <c r="D2017" s="182">
        <v>7.07</v>
      </c>
      <c r="E2017" s="182">
        <v>5.63</v>
      </c>
    </row>
    <row r="2018" spans="1:5" x14ac:dyDescent="0.25">
      <c r="A2018" s="180">
        <v>90658</v>
      </c>
      <c r="B2018" s="181" t="s">
        <v>35640</v>
      </c>
      <c r="C2018" s="180" t="s">
        <v>949</v>
      </c>
      <c r="D2018" s="182">
        <v>4.42</v>
      </c>
      <c r="E2018" s="182">
        <v>4.25</v>
      </c>
    </row>
    <row r="2019" spans="1:5" x14ac:dyDescent="0.25">
      <c r="A2019" s="180">
        <v>90659</v>
      </c>
      <c r="B2019" s="181" t="s">
        <v>35641</v>
      </c>
      <c r="C2019" s="180" t="s">
        <v>949</v>
      </c>
      <c r="D2019" s="182">
        <v>1.02</v>
      </c>
      <c r="E2019" s="182">
        <v>0.98</v>
      </c>
    </row>
    <row r="2020" spans="1:5" x14ac:dyDescent="0.25">
      <c r="A2020" s="180">
        <v>90660</v>
      </c>
      <c r="B2020" s="181" t="s">
        <v>35642</v>
      </c>
      <c r="C2020" s="180" t="s">
        <v>949</v>
      </c>
      <c r="D2020" s="182">
        <v>4.84</v>
      </c>
      <c r="E2020" s="182">
        <v>4.6500000000000004</v>
      </c>
    </row>
    <row r="2021" spans="1:5" x14ac:dyDescent="0.25">
      <c r="A2021" s="180">
        <v>90661</v>
      </c>
      <c r="B2021" s="181" t="s">
        <v>35643</v>
      </c>
      <c r="C2021" s="180" t="s">
        <v>949</v>
      </c>
      <c r="D2021" s="182">
        <v>7.07</v>
      </c>
      <c r="E2021" s="182">
        <v>5.63</v>
      </c>
    </row>
    <row r="2022" spans="1:5" x14ac:dyDescent="0.25">
      <c r="A2022" s="180">
        <v>89019</v>
      </c>
      <c r="B2022" s="181" t="s">
        <v>35644</v>
      </c>
      <c r="C2022" s="180" t="s">
        <v>949</v>
      </c>
      <c r="D2022" s="182">
        <v>0.28000000000000003</v>
      </c>
      <c r="E2022" s="182">
        <v>0.38</v>
      </c>
    </row>
    <row r="2023" spans="1:5" x14ac:dyDescent="0.25">
      <c r="A2023" s="180">
        <v>89020</v>
      </c>
      <c r="B2023" s="181" t="s">
        <v>35645</v>
      </c>
      <c r="C2023" s="180" t="s">
        <v>949</v>
      </c>
      <c r="D2023" s="182">
        <v>0.06</v>
      </c>
      <c r="E2023" s="182">
        <v>0.09</v>
      </c>
    </row>
    <row r="2024" spans="1:5" x14ac:dyDescent="0.25">
      <c r="A2024" s="180">
        <v>5800</v>
      </c>
      <c r="B2024" s="181" t="s">
        <v>35646</v>
      </c>
      <c r="C2024" s="180" t="s">
        <v>949</v>
      </c>
      <c r="D2024" s="182">
        <v>0.3</v>
      </c>
      <c r="E2024" s="182">
        <v>0.42</v>
      </c>
    </row>
    <row r="2025" spans="1:5" x14ac:dyDescent="0.25">
      <c r="A2025" s="180">
        <v>53866</v>
      </c>
      <c r="B2025" s="181" t="s">
        <v>35647</v>
      </c>
      <c r="C2025" s="180" t="s">
        <v>949</v>
      </c>
      <c r="D2025" s="182">
        <v>2.12</v>
      </c>
      <c r="E2025" s="182">
        <v>1.69</v>
      </c>
    </row>
    <row r="2026" spans="1:5" x14ac:dyDescent="0.25">
      <c r="A2026" s="180">
        <v>90639</v>
      </c>
      <c r="B2026" s="181" t="s">
        <v>35648</v>
      </c>
      <c r="C2026" s="180" t="s">
        <v>949</v>
      </c>
      <c r="D2026" s="182">
        <v>6.34</v>
      </c>
      <c r="E2026" s="182">
        <v>6.09</v>
      </c>
    </row>
    <row r="2027" spans="1:5" x14ac:dyDescent="0.25">
      <c r="A2027" s="180">
        <v>90640</v>
      </c>
      <c r="B2027" s="181" t="s">
        <v>35649</v>
      </c>
      <c r="C2027" s="180" t="s">
        <v>949</v>
      </c>
      <c r="D2027" s="182">
        <v>1.46</v>
      </c>
      <c r="E2027" s="182">
        <v>1.41</v>
      </c>
    </row>
    <row r="2028" spans="1:5" x14ac:dyDescent="0.25">
      <c r="A2028" s="180">
        <v>90641</v>
      </c>
      <c r="B2028" s="181" t="s">
        <v>35650</v>
      </c>
      <c r="C2028" s="180" t="s">
        <v>949</v>
      </c>
      <c r="D2028" s="182">
        <v>6.94</v>
      </c>
      <c r="E2028" s="182">
        <v>6.66</v>
      </c>
    </row>
    <row r="2029" spans="1:5" x14ac:dyDescent="0.25">
      <c r="A2029" s="180">
        <v>90642</v>
      </c>
      <c r="B2029" s="181" t="s">
        <v>35651</v>
      </c>
      <c r="C2029" s="180" t="s">
        <v>949</v>
      </c>
      <c r="D2029" s="182">
        <v>14.59</v>
      </c>
      <c r="E2029" s="182">
        <v>15.2</v>
      </c>
    </row>
    <row r="2030" spans="1:5" x14ac:dyDescent="0.25">
      <c r="A2030" s="180">
        <v>102806</v>
      </c>
      <c r="B2030" s="181" t="s">
        <v>35652</v>
      </c>
      <c r="C2030" s="180" t="s">
        <v>949</v>
      </c>
      <c r="D2030" s="182">
        <v>0</v>
      </c>
      <c r="E2030" s="182">
        <v>0</v>
      </c>
    </row>
    <row r="2031" spans="1:5" x14ac:dyDescent="0.25">
      <c r="A2031" s="180">
        <v>102807</v>
      </c>
      <c r="B2031" s="181" t="s">
        <v>35653</v>
      </c>
      <c r="C2031" s="180" t="s">
        <v>949</v>
      </c>
      <c r="D2031" s="182">
        <v>0</v>
      </c>
      <c r="E2031" s="182">
        <v>0</v>
      </c>
    </row>
    <row r="2032" spans="1:5" x14ac:dyDescent="0.25">
      <c r="A2032" s="180">
        <v>102808</v>
      </c>
      <c r="B2032" s="181" t="s">
        <v>35654</v>
      </c>
      <c r="C2032" s="180" t="s">
        <v>949</v>
      </c>
      <c r="D2032" s="182">
        <v>0</v>
      </c>
      <c r="E2032" s="182">
        <v>0</v>
      </c>
    </row>
    <row r="2033" spans="1:5" x14ac:dyDescent="0.25">
      <c r="A2033" s="180">
        <v>102809</v>
      </c>
      <c r="B2033" s="181" t="s">
        <v>35655</v>
      </c>
      <c r="C2033" s="180" t="s">
        <v>949</v>
      </c>
      <c r="D2033" s="182">
        <v>16.13</v>
      </c>
      <c r="E2033" s="182">
        <v>18.100000000000001</v>
      </c>
    </row>
    <row r="2034" spans="1:5" x14ac:dyDescent="0.25">
      <c r="A2034" s="180">
        <v>92140</v>
      </c>
      <c r="B2034" s="181" t="s">
        <v>35656</v>
      </c>
      <c r="C2034" s="180" t="s">
        <v>949</v>
      </c>
      <c r="D2034" s="182">
        <v>4.88</v>
      </c>
      <c r="E2034" s="182">
        <v>4.88</v>
      </c>
    </row>
    <row r="2035" spans="1:5" x14ac:dyDescent="0.25">
      <c r="A2035" s="180">
        <v>92142</v>
      </c>
      <c r="B2035" s="181" t="s">
        <v>35657</v>
      </c>
      <c r="C2035" s="180" t="s">
        <v>949</v>
      </c>
      <c r="D2035" s="182">
        <v>0.61</v>
      </c>
      <c r="E2035" s="182">
        <v>0.61</v>
      </c>
    </row>
    <row r="2036" spans="1:5" x14ac:dyDescent="0.25">
      <c r="A2036" s="180">
        <v>92141</v>
      </c>
      <c r="B2036" s="181" t="s">
        <v>35658</v>
      </c>
      <c r="C2036" s="180" t="s">
        <v>949</v>
      </c>
      <c r="D2036" s="182">
        <v>1.5</v>
      </c>
      <c r="E2036" s="182">
        <v>1.5</v>
      </c>
    </row>
    <row r="2037" spans="1:5" x14ac:dyDescent="0.25">
      <c r="A2037" s="180">
        <v>92143</v>
      </c>
      <c r="B2037" s="181" t="s">
        <v>35659</v>
      </c>
      <c r="C2037" s="180" t="s">
        <v>949</v>
      </c>
      <c r="D2037" s="182">
        <v>6.1</v>
      </c>
      <c r="E2037" s="182">
        <v>6.1</v>
      </c>
    </row>
    <row r="2038" spans="1:5" x14ac:dyDescent="0.25">
      <c r="A2038" s="180">
        <v>92144</v>
      </c>
      <c r="B2038" s="181" t="s">
        <v>35660</v>
      </c>
      <c r="C2038" s="180" t="s">
        <v>949</v>
      </c>
      <c r="D2038" s="182">
        <v>43.68</v>
      </c>
      <c r="E2038" s="182">
        <v>43.75</v>
      </c>
    </row>
    <row r="2039" spans="1:5" x14ac:dyDescent="0.25">
      <c r="A2039" s="180">
        <v>92133</v>
      </c>
      <c r="B2039" s="181" t="s">
        <v>35661</v>
      </c>
      <c r="C2039" s="180" t="s">
        <v>949</v>
      </c>
      <c r="D2039" s="182">
        <v>13.33</v>
      </c>
      <c r="E2039" s="182">
        <v>13.33</v>
      </c>
    </row>
    <row r="2040" spans="1:5" x14ac:dyDescent="0.25">
      <c r="A2040" s="180">
        <v>92135</v>
      </c>
      <c r="B2040" s="181" t="s">
        <v>35662</v>
      </c>
      <c r="C2040" s="180" t="s">
        <v>949</v>
      </c>
      <c r="D2040" s="182">
        <v>1.66</v>
      </c>
      <c r="E2040" s="182">
        <v>1.66</v>
      </c>
    </row>
    <row r="2041" spans="1:5" x14ac:dyDescent="0.25">
      <c r="A2041" s="180">
        <v>92134</v>
      </c>
      <c r="B2041" s="181" t="s">
        <v>35663</v>
      </c>
      <c r="C2041" s="180" t="s">
        <v>949</v>
      </c>
      <c r="D2041" s="182">
        <v>4.1100000000000003</v>
      </c>
      <c r="E2041" s="182">
        <v>4.1100000000000003</v>
      </c>
    </row>
    <row r="2042" spans="1:5" x14ac:dyDescent="0.25">
      <c r="A2042" s="180">
        <v>92136</v>
      </c>
      <c r="B2042" s="181" t="s">
        <v>35664</v>
      </c>
      <c r="C2042" s="180" t="s">
        <v>949</v>
      </c>
      <c r="D2042" s="182">
        <v>16.66</v>
      </c>
      <c r="E2042" s="182">
        <v>16.66</v>
      </c>
    </row>
    <row r="2043" spans="1:5" x14ac:dyDescent="0.25">
      <c r="A2043" s="180">
        <v>92137</v>
      </c>
      <c r="B2043" s="181" t="s">
        <v>35665</v>
      </c>
      <c r="C2043" s="180" t="s">
        <v>949</v>
      </c>
      <c r="D2043" s="182">
        <v>40.93</v>
      </c>
      <c r="E2043" s="182">
        <v>42.64</v>
      </c>
    </row>
    <row r="2044" spans="1:5" x14ac:dyDescent="0.25">
      <c r="A2044" s="180">
        <v>91380</v>
      </c>
      <c r="B2044" s="181" t="s">
        <v>35666</v>
      </c>
      <c r="C2044" s="180" t="s">
        <v>949</v>
      </c>
      <c r="D2044" s="182">
        <v>30.41</v>
      </c>
      <c r="E2044" s="182">
        <v>30.41</v>
      </c>
    </row>
    <row r="2045" spans="1:5" x14ac:dyDescent="0.25">
      <c r="A2045" s="180">
        <v>91382</v>
      </c>
      <c r="B2045" s="181" t="s">
        <v>35667</v>
      </c>
      <c r="C2045" s="180" t="s">
        <v>949</v>
      </c>
      <c r="D2045" s="182">
        <v>4.72</v>
      </c>
      <c r="E2045" s="182">
        <v>4.72</v>
      </c>
    </row>
    <row r="2046" spans="1:5" x14ac:dyDescent="0.25">
      <c r="A2046" s="180">
        <v>91381</v>
      </c>
      <c r="B2046" s="181" t="s">
        <v>35668</v>
      </c>
      <c r="C2046" s="180" t="s">
        <v>949</v>
      </c>
      <c r="D2046" s="182">
        <v>11.7</v>
      </c>
      <c r="E2046" s="182">
        <v>11.7</v>
      </c>
    </row>
    <row r="2047" spans="1:5" x14ac:dyDescent="0.25">
      <c r="A2047" s="180">
        <v>91383</v>
      </c>
      <c r="B2047" s="181" t="s">
        <v>35669</v>
      </c>
      <c r="C2047" s="180" t="s">
        <v>949</v>
      </c>
      <c r="D2047" s="182">
        <v>54.79</v>
      </c>
      <c r="E2047" s="182">
        <v>54.79</v>
      </c>
    </row>
    <row r="2048" spans="1:5" x14ac:dyDescent="0.25">
      <c r="A2048" s="180">
        <v>91384</v>
      </c>
      <c r="B2048" s="181" t="s">
        <v>35670</v>
      </c>
      <c r="C2048" s="180" t="s">
        <v>949</v>
      </c>
      <c r="D2048" s="182">
        <v>164.71</v>
      </c>
      <c r="E2048" s="182">
        <v>171.58</v>
      </c>
    </row>
    <row r="2049" spans="1:5" x14ac:dyDescent="0.25">
      <c r="A2049" s="180">
        <v>96030</v>
      </c>
      <c r="B2049" s="181" t="s">
        <v>35671</v>
      </c>
      <c r="C2049" s="180" t="s">
        <v>949</v>
      </c>
      <c r="D2049" s="182">
        <v>37.770000000000003</v>
      </c>
      <c r="E2049" s="182">
        <v>37.770000000000003</v>
      </c>
    </row>
    <row r="2050" spans="1:5" x14ac:dyDescent="0.25">
      <c r="A2050" s="180">
        <v>96032</v>
      </c>
      <c r="B2050" s="181" t="s">
        <v>35672</v>
      </c>
      <c r="C2050" s="180" t="s">
        <v>949</v>
      </c>
      <c r="D2050" s="182">
        <v>5.3</v>
      </c>
      <c r="E2050" s="182">
        <v>5.3</v>
      </c>
    </row>
    <row r="2051" spans="1:5" x14ac:dyDescent="0.25">
      <c r="A2051" s="180">
        <v>96031</v>
      </c>
      <c r="B2051" s="181" t="s">
        <v>35673</v>
      </c>
      <c r="C2051" s="180" t="s">
        <v>949</v>
      </c>
      <c r="D2051" s="182">
        <v>13.21</v>
      </c>
      <c r="E2051" s="182">
        <v>13.21</v>
      </c>
    </row>
    <row r="2052" spans="1:5" x14ac:dyDescent="0.25">
      <c r="A2052" s="180">
        <v>96033</v>
      </c>
      <c r="B2052" s="181" t="s">
        <v>35674</v>
      </c>
      <c r="C2052" s="180" t="s">
        <v>949</v>
      </c>
      <c r="D2052" s="182">
        <v>60.92</v>
      </c>
      <c r="E2052" s="182">
        <v>60.92</v>
      </c>
    </row>
    <row r="2053" spans="1:5" x14ac:dyDescent="0.25">
      <c r="A2053" s="180">
        <v>96034</v>
      </c>
      <c r="B2053" s="181" t="s">
        <v>35675</v>
      </c>
      <c r="C2053" s="180" t="s">
        <v>949</v>
      </c>
      <c r="D2053" s="182">
        <v>164.71</v>
      </c>
      <c r="E2053" s="182">
        <v>171.58</v>
      </c>
    </row>
    <row r="2054" spans="1:5" x14ac:dyDescent="0.25">
      <c r="A2054" s="180">
        <v>89870</v>
      </c>
      <c r="B2054" s="181" t="s">
        <v>35676</v>
      </c>
      <c r="C2054" s="180" t="s">
        <v>949</v>
      </c>
      <c r="D2054" s="182">
        <v>41.74</v>
      </c>
      <c r="E2054" s="182">
        <v>39.82</v>
      </c>
    </row>
    <row r="2055" spans="1:5" x14ac:dyDescent="0.25">
      <c r="A2055" s="180">
        <v>89872</v>
      </c>
      <c r="B2055" s="181" t="s">
        <v>35677</v>
      </c>
      <c r="C2055" s="180" t="s">
        <v>949</v>
      </c>
      <c r="D2055" s="182">
        <v>5.96</v>
      </c>
      <c r="E2055" s="182">
        <v>5.64</v>
      </c>
    </row>
    <row r="2056" spans="1:5" x14ac:dyDescent="0.25">
      <c r="A2056" s="180">
        <v>89871</v>
      </c>
      <c r="B2056" s="181" t="s">
        <v>35678</v>
      </c>
      <c r="C2056" s="180" t="s">
        <v>949</v>
      </c>
      <c r="D2056" s="182">
        <v>14.76</v>
      </c>
      <c r="E2056" s="182">
        <v>13.97</v>
      </c>
    </row>
    <row r="2057" spans="1:5" x14ac:dyDescent="0.25">
      <c r="A2057" s="180">
        <v>89873</v>
      </c>
      <c r="B2057" s="181" t="s">
        <v>35679</v>
      </c>
      <c r="C2057" s="180" t="s">
        <v>949</v>
      </c>
      <c r="D2057" s="182">
        <v>71.62</v>
      </c>
      <c r="E2057" s="182">
        <v>68.03</v>
      </c>
    </row>
    <row r="2058" spans="1:5" x14ac:dyDescent="0.25">
      <c r="A2058" s="180">
        <v>89874</v>
      </c>
      <c r="B2058" s="181" t="s">
        <v>35680</v>
      </c>
      <c r="C2058" s="180" t="s">
        <v>949</v>
      </c>
      <c r="D2058" s="182">
        <v>204.81</v>
      </c>
      <c r="E2058" s="182">
        <v>213.36</v>
      </c>
    </row>
    <row r="2059" spans="1:5" x14ac:dyDescent="0.25">
      <c r="A2059" s="180">
        <v>89878</v>
      </c>
      <c r="B2059" s="181" t="s">
        <v>35681</v>
      </c>
      <c r="C2059" s="180" t="s">
        <v>949</v>
      </c>
      <c r="D2059" s="182">
        <v>44.59</v>
      </c>
      <c r="E2059" s="182">
        <v>42.65</v>
      </c>
    </row>
    <row r="2060" spans="1:5" x14ac:dyDescent="0.25">
      <c r="A2060" s="180">
        <v>89880</v>
      </c>
      <c r="B2060" s="181" t="s">
        <v>35682</v>
      </c>
      <c r="C2060" s="180" t="s">
        <v>949</v>
      </c>
      <c r="D2060" s="182">
        <v>6.26</v>
      </c>
      <c r="E2060" s="182">
        <v>5.93</v>
      </c>
    </row>
    <row r="2061" spans="1:5" x14ac:dyDescent="0.25">
      <c r="A2061" s="180">
        <v>89879</v>
      </c>
      <c r="B2061" s="181" t="s">
        <v>35683</v>
      </c>
      <c r="C2061" s="180" t="s">
        <v>949</v>
      </c>
      <c r="D2061" s="182">
        <v>15.51</v>
      </c>
      <c r="E2061" s="182">
        <v>14.71</v>
      </c>
    </row>
    <row r="2062" spans="1:5" x14ac:dyDescent="0.25">
      <c r="A2062" s="180">
        <v>89881</v>
      </c>
      <c r="B2062" s="181" t="s">
        <v>35684</v>
      </c>
      <c r="C2062" s="180" t="s">
        <v>949</v>
      </c>
      <c r="D2062" s="182">
        <v>75.8</v>
      </c>
      <c r="E2062" s="182">
        <v>72.16</v>
      </c>
    </row>
    <row r="2063" spans="1:5" x14ac:dyDescent="0.25">
      <c r="A2063" s="180">
        <v>89882</v>
      </c>
      <c r="B2063" s="181" t="s">
        <v>35685</v>
      </c>
      <c r="C2063" s="180" t="s">
        <v>949</v>
      </c>
      <c r="D2063" s="182">
        <v>236.3</v>
      </c>
      <c r="E2063" s="182">
        <v>246.16</v>
      </c>
    </row>
    <row r="2064" spans="1:5" x14ac:dyDescent="0.25">
      <c r="A2064" s="180">
        <v>7058</v>
      </c>
      <c r="B2064" s="181" t="s">
        <v>35686</v>
      </c>
      <c r="C2064" s="180" t="s">
        <v>949</v>
      </c>
      <c r="D2064" s="182">
        <v>23.92</v>
      </c>
      <c r="E2064" s="182">
        <v>23.92</v>
      </c>
    </row>
    <row r="2065" spans="1:5" x14ac:dyDescent="0.25">
      <c r="A2065" s="180">
        <v>91402</v>
      </c>
      <c r="B2065" s="181" t="s">
        <v>35687</v>
      </c>
      <c r="C2065" s="180" t="s">
        <v>949</v>
      </c>
      <c r="D2065" s="182">
        <v>3.73</v>
      </c>
      <c r="E2065" s="182">
        <v>3.73</v>
      </c>
    </row>
    <row r="2066" spans="1:5" x14ac:dyDescent="0.25">
      <c r="A2066" s="180">
        <v>7059</v>
      </c>
      <c r="B2066" s="181" t="s">
        <v>35688</v>
      </c>
      <c r="C2066" s="180" t="s">
        <v>949</v>
      </c>
      <c r="D2066" s="182">
        <v>9.23</v>
      </c>
      <c r="E2066" s="182">
        <v>9.23</v>
      </c>
    </row>
    <row r="2067" spans="1:5" x14ac:dyDescent="0.25">
      <c r="A2067" s="180">
        <v>7060</v>
      </c>
      <c r="B2067" s="181" t="s">
        <v>35689</v>
      </c>
      <c r="C2067" s="180" t="s">
        <v>949</v>
      </c>
      <c r="D2067" s="182">
        <v>43.17</v>
      </c>
      <c r="E2067" s="182">
        <v>43.17</v>
      </c>
    </row>
    <row r="2068" spans="1:5" x14ac:dyDescent="0.25">
      <c r="A2068" s="180">
        <v>7061</v>
      </c>
      <c r="B2068" s="181" t="s">
        <v>35690</v>
      </c>
      <c r="C2068" s="180" t="s">
        <v>949</v>
      </c>
      <c r="D2068" s="182">
        <v>94.65</v>
      </c>
      <c r="E2068" s="182">
        <v>98.6</v>
      </c>
    </row>
    <row r="2069" spans="1:5" x14ac:dyDescent="0.25">
      <c r="A2069" s="180">
        <v>91367</v>
      </c>
      <c r="B2069" s="181" t="s">
        <v>35691</v>
      </c>
      <c r="C2069" s="180" t="s">
        <v>949</v>
      </c>
      <c r="D2069" s="182">
        <v>23.11</v>
      </c>
      <c r="E2069" s="182">
        <v>23.11</v>
      </c>
    </row>
    <row r="2070" spans="1:5" x14ac:dyDescent="0.25">
      <c r="A2070" s="180">
        <v>91369</v>
      </c>
      <c r="B2070" s="181" t="s">
        <v>35692</v>
      </c>
      <c r="C2070" s="180" t="s">
        <v>949</v>
      </c>
      <c r="D2070" s="182">
        <v>3.59</v>
      </c>
      <c r="E2070" s="182">
        <v>3.59</v>
      </c>
    </row>
    <row r="2071" spans="1:5" x14ac:dyDescent="0.25">
      <c r="A2071" s="180">
        <v>91368</v>
      </c>
      <c r="B2071" s="181" t="s">
        <v>35693</v>
      </c>
      <c r="C2071" s="180" t="s">
        <v>949</v>
      </c>
      <c r="D2071" s="182">
        <v>8.9</v>
      </c>
      <c r="E2071" s="182">
        <v>8.9</v>
      </c>
    </row>
    <row r="2072" spans="1:5" x14ac:dyDescent="0.25">
      <c r="A2072" s="180">
        <v>5695</v>
      </c>
      <c r="B2072" s="181" t="s">
        <v>35694</v>
      </c>
      <c r="C2072" s="180" t="s">
        <v>949</v>
      </c>
      <c r="D2072" s="182">
        <v>41.72</v>
      </c>
      <c r="E2072" s="182">
        <v>41.72</v>
      </c>
    </row>
    <row r="2073" spans="1:5" x14ac:dyDescent="0.25">
      <c r="A2073" s="180">
        <v>53792</v>
      </c>
      <c r="B2073" s="181" t="s">
        <v>35695</v>
      </c>
      <c r="C2073" s="180" t="s">
        <v>949</v>
      </c>
      <c r="D2073" s="182">
        <v>117.66</v>
      </c>
      <c r="E2073" s="182">
        <v>122.57</v>
      </c>
    </row>
    <row r="2074" spans="1:5" x14ac:dyDescent="0.25">
      <c r="A2074" s="180">
        <v>106347</v>
      </c>
      <c r="B2074" s="181" t="s">
        <v>58382</v>
      </c>
      <c r="C2074" s="180" t="s">
        <v>949</v>
      </c>
      <c r="D2074" s="182">
        <v>0</v>
      </c>
      <c r="E2074" s="182">
        <v>0</v>
      </c>
    </row>
    <row r="2075" spans="1:5" x14ac:dyDescent="0.25">
      <c r="A2075" s="180">
        <v>106350</v>
      </c>
      <c r="B2075" s="181" t="s">
        <v>58383</v>
      </c>
      <c r="C2075" s="180" t="s">
        <v>949</v>
      </c>
      <c r="D2075" s="182">
        <v>0</v>
      </c>
      <c r="E2075" s="182">
        <v>0</v>
      </c>
    </row>
    <row r="2076" spans="1:5" x14ac:dyDescent="0.25">
      <c r="A2076" s="180">
        <v>106348</v>
      </c>
      <c r="B2076" s="181" t="s">
        <v>58384</v>
      </c>
      <c r="C2076" s="180" t="s">
        <v>949</v>
      </c>
      <c r="D2076" s="182">
        <v>0</v>
      </c>
      <c r="E2076" s="182">
        <v>0</v>
      </c>
    </row>
    <row r="2077" spans="1:5" x14ac:dyDescent="0.25">
      <c r="A2077" s="180">
        <v>106349</v>
      </c>
      <c r="B2077" s="181" t="s">
        <v>58385</v>
      </c>
      <c r="C2077" s="180" t="s">
        <v>949</v>
      </c>
      <c r="D2077" s="182">
        <v>0</v>
      </c>
      <c r="E2077" s="182">
        <v>0</v>
      </c>
    </row>
    <row r="2078" spans="1:5" x14ac:dyDescent="0.25">
      <c r="A2078" s="180">
        <v>106351</v>
      </c>
      <c r="B2078" s="181" t="s">
        <v>58386</v>
      </c>
      <c r="C2078" s="180" t="s">
        <v>949</v>
      </c>
      <c r="D2078" s="182">
        <v>229.9</v>
      </c>
      <c r="E2078" s="182">
        <v>239.49</v>
      </c>
    </row>
    <row r="2079" spans="1:5" x14ac:dyDescent="0.25">
      <c r="A2079" s="180">
        <v>106337</v>
      </c>
      <c r="B2079" s="181" t="s">
        <v>58387</v>
      </c>
      <c r="C2079" s="180" t="s">
        <v>949</v>
      </c>
      <c r="D2079" s="182">
        <v>0</v>
      </c>
      <c r="E2079" s="182">
        <v>0</v>
      </c>
    </row>
    <row r="2080" spans="1:5" x14ac:dyDescent="0.25">
      <c r="A2080" s="180">
        <v>106340</v>
      </c>
      <c r="B2080" s="181" t="s">
        <v>58388</v>
      </c>
      <c r="C2080" s="180" t="s">
        <v>949</v>
      </c>
      <c r="D2080" s="182">
        <v>0</v>
      </c>
      <c r="E2080" s="182">
        <v>0</v>
      </c>
    </row>
    <row r="2081" spans="1:5" x14ac:dyDescent="0.25">
      <c r="A2081" s="180">
        <v>106338</v>
      </c>
      <c r="B2081" s="181" t="s">
        <v>58389</v>
      </c>
      <c r="C2081" s="180" t="s">
        <v>949</v>
      </c>
      <c r="D2081" s="182">
        <v>0</v>
      </c>
      <c r="E2081" s="182">
        <v>0</v>
      </c>
    </row>
    <row r="2082" spans="1:5" x14ac:dyDescent="0.25">
      <c r="A2082" s="180">
        <v>106339</v>
      </c>
      <c r="B2082" s="181" t="s">
        <v>58390</v>
      </c>
      <c r="C2082" s="180" t="s">
        <v>949</v>
      </c>
      <c r="D2082" s="182">
        <v>0</v>
      </c>
      <c r="E2082" s="182">
        <v>0</v>
      </c>
    </row>
    <row r="2083" spans="1:5" x14ac:dyDescent="0.25">
      <c r="A2083" s="180">
        <v>106341</v>
      </c>
      <c r="B2083" s="181" t="s">
        <v>58391</v>
      </c>
      <c r="C2083" s="180" t="s">
        <v>949</v>
      </c>
      <c r="D2083" s="182">
        <v>311.98</v>
      </c>
      <c r="E2083" s="182">
        <v>325</v>
      </c>
    </row>
    <row r="2084" spans="1:5" x14ac:dyDescent="0.25">
      <c r="A2084" s="180">
        <v>92237</v>
      </c>
      <c r="B2084" s="181" t="s">
        <v>35696</v>
      </c>
      <c r="C2084" s="180" t="s">
        <v>949</v>
      </c>
      <c r="D2084" s="182">
        <v>31.78</v>
      </c>
      <c r="E2084" s="182">
        <v>29.84</v>
      </c>
    </row>
    <row r="2085" spans="1:5" x14ac:dyDescent="0.25">
      <c r="A2085" s="180">
        <v>92239</v>
      </c>
      <c r="B2085" s="181" t="s">
        <v>35697</v>
      </c>
      <c r="C2085" s="180" t="s">
        <v>949</v>
      </c>
      <c r="D2085" s="182">
        <v>5.17</v>
      </c>
      <c r="E2085" s="182">
        <v>4.84</v>
      </c>
    </row>
    <row r="2086" spans="1:5" x14ac:dyDescent="0.25">
      <c r="A2086" s="180">
        <v>92238</v>
      </c>
      <c r="B2086" s="181" t="s">
        <v>35698</v>
      </c>
      <c r="C2086" s="180" t="s">
        <v>949</v>
      </c>
      <c r="D2086" s="182">
        <v>12.8</v>
      </c>
      <c r="E2086" s="182">
        <v>12</v>
      </c>
    </row>
    <row r="2087" spans="1:5" x14ac:dyDescent="0.25">
      <c r="A2087" s="180">
        <v>92240</v>
      </c>
      <c r="B2087" s="181" t="s">
        <v>35699</v>
      </c>
      <c r="C2087" s="180" t="s">
        <v>949</v>
      </c>
      <c r="D2087" s="182">
        <v>57.1</v>
      </c>
      <c r="E2087" s="182">
        <v>53.46</v>
      </c>
    </row>
    <row r="2088" spans="1:5" x14ac:dyDescent="0.25">
      <c r="A2088" s="180">
        <v>92241</v>
      </c>
      <c r="B2088" s="181" t="s">
        <v>35700</v>
      </c>
      <c r="C2088" s="180" t="s">
        <v>949</v>
      </c>
      <c r="D2088" s="182">
        <v>320.74</v>
      </c>
      <c r="E2088" s="182">
        <v>334.12</v>
      </c>
    </row>
    <row r="2089" spans="1:5" x14ac:dyDescent="0.25">
      <c r="A2089" s="180">
        <v>91640</v>
      </c>
      <c r="B2089" s="181" t="s">
        <v>35701</v>
      </c>
      <c r="C2089" s="180" t="s">
        <v>949</v>
      </c>
      <c r="D2089" s="182">
        <v>43.65</v>
      </c>
      <c r="E2089" s="182">
        <v>40.94</v>
      </c>
    </row>
    <row r="2090" spans="1:5" x14ac:dyDescent="0.25">
      <c r="A2090" s="180">
        <v>91642</v>
      </c>
      <c r="B2090" s="181" t="s">
        <v>35702</v>
      </c>
      <c r="C2090" s="180" t="s">
        <v>949</v>
      </c>
      <c r="D2090" s="182">
        <v>7.12</v>
      </c>
      <c r="E2090" s="182">
        <v>6.67</v>
      </c>
    </row>
    <row r="2091" spans="1:5" x14ac:dyDescent="0.25">
      <c r="A2091" s="180">
        <v>91641</v>
      </c>
      <c r="B2091" s="181" t="s">
        <v>35703</v>
      </c>
      <c r="C2091" s="180" t="s">
        <v>949</v>
      </c>
      <c r="D2091" s="182">
        <v>17.62</v>
      </c>
      <c r="E2091" s="182">
        <v>16.510000000000002</v>
      </c>
    </row>
    <row r="2092" spans="1:5" x14ac:dyDescent="0.25">
      <c r="A2092" s="180">
        <v>91643</v>
      </c>
      <c r="B2092" s="181" t="s">
        <v>35704</v>
      </c>
      <c r="C2092" s="180" t="s">
        <v>949</v>
      </c>
      <c r="D2092" s="182">
        <v>78.78</v>
      </c>
      <c r="E2092" s="182">
        <v>73.709999999999994</v>
      </c>
    </row>
    <row r="2093" spans="1:5" x14ac:dyDescent="0.25">
      <c r="A2093" s="180">
        <v>91644</v>
      </c>
      <c r="B2093" s="181" t="s">
        <v>35705</v>
      </c>
      <c r="C2093" s="180" t="s">
        <v>949</v>
      </c>
      <c r="D2093" s="182">
        <v>349.86</v>
      </c>
      <c r="E2093" s="182">
        <v>364.46</v>
      </c>
    </row>
    <row r="2094" spans="1:5" x14ac:dyDescent="0.25">
      <c r="A2094" s="180">
        <v>92105</v>
      </c>
      <c r="B2094" s="181" t="s">
        <v>35706</v>
      </c>
      <c r="C2094" s="180" t="s">
        <v>949</v>
      </c>
      <c r="D2094" s="182">
        <v>223.51</v>
      </c>
      <c r="E2094" s="182">
        <v>232.83</v>
      </c>
    </row>
    <row r="2095" spans="1:5" x14ac:dyDescent="0.25">
      <c r="A2095" s="180">
        <v>92101</v>
      </c>
      <c r="B2095" s="181" t="s">
        <v>35707</v>
      </c>
      <c r="C2095" s="180" t="s">
        <v>949</v>
      </c>
      <c r="D2095" s="182">
        <v>47.45</v>
      </c>
      <c r="E2095" s="182">
        <v>47.45</v>
      </c>
    </row>
    <row r="2096" spans="1:5" x14ac:dyDescent="0.25">
      <c r="A2096" s="180">
        <v>92103</v>
      </c>
      <c r="B2096" s="181" t="s">
        <v>35708</v>
      </c>
      <c r="C2096" s="180" t="s">
        <v>949</v>
      </c>
      <c r="D2096" s="182">
        <v>6</v>
      </c>
      <c r="E2096" s="182">
        <v>6</v>
      </c>
    </row>
    <row r="2097" spans="1:5" x14ac:dyDescent="0.25">
      <c r="A2097" s="180">
        <v>92102</v>
      </c>
      <c r="B2097" s="181" t="s">
        <v>35709</v>
      </c>
      <c r="C2097" s="180" t="s">
        <v>949</v>
      </c>
      <c r="D2097" s="182">
        <v>14.83</v>
      </c>
      <c r="E2097" s="182">
        <v>14.83</v>
      </c>
    </row>
    <row r="2098" spans="1:5" x14ac:dyDescent="0.25">
      <c r="A2098" s="180">
        <v>92104</v>
      </c>
      <c r="B2098" s="181" t="s">
        <v>35710</v>
      </c>
      <c r="C2098" s="180" t="s">
        <v>949</v>
      </c>
      <c r="D2098" s="182">
        <v>74.77</v>
      </c>
      <c r="E2098" s="182">
        <v>74.77</v>
      </c>
    </row>
    <row r="2099" spans="1:5" x14ac:dyDescent="0.25">
      <c r="A2099" s="180">
        <v>91396</v>
      </c>
      <c r="B2099" s="181" t="s">
        <v>35711</v>
      </c>
      <c r="C2099" s="180" t="s">
        <v>949</v>
      </c>
      <c r="D2099" s="182">
        <v>30.48</v>
      </c>
      <c r="E2099" s="182">
        <v>30.48</v>
      </c>
    </row>
    <row r="2100" spans="1:5" x14ac:dyDescent="0.25">
      <c r="A2100" s="180">
        <v>91398</v>
      </c>
      <c r="B2100" s="181" t="s">
        <v>35712</v>
      </c>
      <c r="C2100" s="180" t="s">
        <v>949</v>
      </c>
      <c r="D2100" s="182">
        <v>4.75</v>
      </c>
      <c r="E2100" s="182">
        <v>4.75</v>
      </c>
    </row>
    <row r="2101" spans="1:5" x14ac:dyDescent="0.25">
      <c r="A2101" s="180">
        <v>91397</v>
      </c>
      <c r="B2101" s="181" t="s">
        <v>35713</v>
      </c>
      <c r="C2101" s="180" t="s">
        <v>949</v>
      </c>
      <c r="D2101" s="182">
        <v>11.79</v>
      </c>
      <c r="E2101" s="182">
        <v>11.79</v>
      </c>
    </row>
    <row r="2102" spans="1:5" x14ac:dyDescent="0.25">
      <c r="A2102" s="180">
        <v>5763</v>
      </c>
      <c r="B2102" s="181" t="s">
        <v>35714</v>
      </c>
      <c r="C2102" s="180" t="s">
        <v>949</v>
      </c>
      <c r="D2102" s="182">
        <v>54.08</v>
      </c>
      <c r="E2102" s="182">
        <v>54.08</v>
      </c>
    </row>
    <row r="2103" spans="1:5" x14ac:dyDescent="0.25">
      <c r="A2103" s="180">
        <v>53831</v>
      </c>
      <c r="B2103" s="181" t="s">
        <v>35715</v>
      </c>
      <c r="C2103" s="180" t="s">
        <v>949</v>
      </c>
      <c r="D2103" s="182">
        <v>223.51</v>
      </c>
      <c r="E2103" s="182">
        <v>232.83</v>
      </c>
    </row>
    <row r="2104" spans="1:5" x14ac:dyDescent="0.25">
      <c r="A2104" s="180">
        <v>106222</v>
      </c>
      <c r="B2104" s="181" t="s">
        <v>57793</v>
      </c>
      <c r="C2104" s="180" t="s">
        <v>949</v>
      </c>
      <c r="D2104" s="182">
        <v>30.31</v>
      </c>
      <c r="E2104" s="182">
        <v>30.31</v>
      </c>
    </row>
    <row r="2105" spans="1:5" x14ac:dyDescent="0.25">
      <c r="A2105" s="180">
        <v>106225</v>
      </c>
      <c r="B2105" s="181" t="s">
        <v>57794</v>
      </c>
      <c r="C2105" s="180" t="s">
        <v>949</v>
      </c>
      <c r="D2105" s="182">
        <v>4.67</v>
      </c>
      <c r="E2105" s="182">
        <v>4.67</v>
      </c>
    </row>
    <row r="2106" spans="1:5" x14ac:dyDescent="0.25">
      <c r="A2106" s="180">
        <v>106223</v>
      </c>
      <c r="B2106" s="181" t="s">
        <v>57795</v>
      </c>
      <c r="C2106" s="180" t="s">
        <v>949</v>
      </c>
      <c r="D2106" s="182">
        <v>11.55</v>
      </c>
      <c r="E2106" s="182">
        <v>11.55</v>
      </c>
    </row>
    <row r="2107" spans="1:5" x14ac:dyDescent="0.25">
      <c r="A2107" s="180">
        <v>106224</v>
      </c>
      <c r="B2107" s="181" t="s">
        <v>57796</v>
      </c>
      <c r="C2107" s="180" t="s">
        <v>949</v>
      </c>
      <c r="D2107" s="182">
        <v>53.03</v>
      </c>
      <c r="E2107" s="182">
        <v>53.03</v>
      </c>
    </row>
    <row r="2108" spans="1:5" x14ac:dyDescent="0.25">
      <c r="A2108" s="180">
        <v>106226</v>
      </c>
      <c r="B2108" s="181" t="s">
        <v>57797</v>
      </c>
      <c r="C2108" s="180" t="s">
        <v>949</v>
      </c>
      <c r="D2108" s="182">
        <v>183.34</v>
      </c>
      <c r="E2108" s="182">
        <v>190.99</v>
      </c>
    </row>
    <row r="2109" spans="1:5" x14ac:dyDescent="0.25">
      <c r="A2109" s="180">
        <v>91359</v>
      </c>
      <c r="B2109" s="181" t="s">
        <v>35716</v>
      </c>
      <c r="C2109" s="180" t="s">
        <v>949</v>
      </c>
      <c r="D2109" s="182">
        <v>21.97</v>
      </c>
      <c r="E2109" s="182">
        <v>21.97</v>
      </c>
    </row>
    <row r="2110" spans="1:5" x14ac:dyDescent="0.25">
      <c r="A2110" s="180">
        <v>91361</v>
      </c>
      <c r="B2110" s="181" t="s">
        <v>35717</v>
      </c>
      <c r="C2110" s="180" t="s">
        <v>949</v>
      </c>
      <c r="D2110" s="182">
        <v>3.4</v>
      </c>
      <c r="E2110" s="182">
        <v>3.4</v>
      </c>
    </row>
    <row r="2111" spans="1:5" x14ac:dyDescent="0.25">
      <c r="A2111" s="180">
        <v>91360</v>
      </c>
      <c r="B2111" s="181" t="s">
        <v>35718</v>
      </c>
      <c r="C2111" s="180" t="s">
        <v>949</v>
      </c>
      <c r="D2111" s="182">
        <v>8.41</v>
      </c>
      <c r="E2111" s="182">
        <v>8.41</v>
      </c>
    </row>
    <row r="2112" spans="1:5" x14ac:dyDescent="0.25">
      <c r="A2112" s="180">
        <v>53882</v>
      </c>
      <c r="B2112" s="181" t="s">
        <v>35719</v>
      </c>
      <c r="C2112" s="180" t="s">
        <v>949</v>
      </c>
      <c r="D2112" s="182">
        <v>38.630000000000003</v>
      </c>
      <c r="E2112" s="182">
        <v>38.630000000000003</v>
      </c>
    </row>
    <row r="2113" spans="1:5" x14ac:dyDescent="0.25">
      <c r="A2113" s="180">
        <v>5747</v>
      </c>
      <c r="B2113" s="181" t="s">
        <v>35720</v>
      </c>
      <c r="C2113" s="180" t="s">
        <v>949</v>
      </c>
      <c r="D2113" s="182">
        <v>183.68</v>
      </c>
      <c r="E2113" s="182">
        <v>191.35</v>
      </c>
    </row>
    <row r="2114" spans="1:5" x14ac:dyDescent="0.25">
      <c r="A2114" s="180">
        <v>104699</v>
      </c>
      <c r="B2114" s="181" t="s">
        <v>35721</v>
      </c>
      <c r="C2114" s="180" t="s">
        <v>949</v>
      </c>
      <c r="D2114" s="182">
        <v>0</v>
      </c>
      <c r="E2114" s="182">
        <v>0</v>
      </c>
    </row>
    <row r="2115" spans="1:5" x14ac:dyDescent="0.25">
      <c r="A2115" s="180">
        <v>104702</v>
      </c>
      <c r="B2115" s="181" t="s">
        <v>35722</v>
      </c>
      <c r="C2115" s="180" t="s">
        <v>949</v>
      </c>
      <c r="D2115" s="182">
        <v>0</v>
      </c>
      <c r="E2115" s="182">
        <v>0</v>
      </c>
    </row>
    <row r="2116" spans="1:5" x14ac:dyDescent="0.25">
      <c r="A2116" s="180">
        <v>104700</v>
      </c>
      <c r="B2116" s="181" t="s">
        <v>35723</v>
      </c>
      <c r="C2116" s="180" t="s">
        <v>949</v>
      </c>
      <c r="D2116" s="182">
        <v>0</v>
      </c>
      <c r="E2116" s="182">
        <v>0</v>
      </c>
    </row>
    <row r="2117" spans="1:5" x14ac:dyDescent="0.25">
      <c r="A2117" s="180">
        <v>104701</v>
      </c>
      <c r="B2117" s="181" t="s">
        <v>35724</v>
      </c>
      <c r="C2117" s="180" t="s">
        <v>949</v>
      </c>
      <c r="D2117" s="182">
        <v>0</v>
      </c>
      <c r="E2117" s="182">
        <v>0</v>
      </c>
    </row>
    <row r="2118" spans="1:5" x14ac:dyDescent="0.25">
      <c r="A2118" s="180">
        <v>104703</v>
      </c>
      <c r="B2118" s="181" t="s">
        <v>35725</v>
      </c>
      <c r="C2118" s="180" t="s">
        <v>949</v>
      </c>
      <c r="D2118" s="182">
        <v>107.44</v>
      </c>
      <c r="E2118" s="182">
        <v>111.93</v>
      </c>
    </row>
    <row r="2119" spans="1:5" x14ac:dyDescent="0.25">
      <c r="A2119" s="180">
        <v>91390</v>
      </c>
      <c r="B2119" s="181" t="s">
        <v>35726</v>
      </c>
      <c r="C2119" s="180" t="s">
        <v>949</v>
      </c>
      <c r="D2119" s="182">
        <v>20.13</v>
      </c>
      <c r="E2119" s="182">
        <v>20.13</v>
      </c>
    </row>
    <row r="2120" spans="1:5" x14ac:dyDescent="0.25">
      <c r="A2120" s="180">
        <v>91392</v>
      </c>
      <c r="B2120" s="181" t="s">
        <v>35727</v>
      </c>
      <c r="C2120" s="180" t="s">
        <v>949</v>
      </c>
      <c r="D2120" s="182">
        <v>3.24</v>
      </c>
      <c r="E2120" s="182">
        <v>3.24</v>
      </c>
    </row>
    <row r="2121" spans="1:5" x14ac:dyDescent="0.25">
      <c r="A2121" s="180">
        <v>91391</v>
      </c>
      <c r="B2121" s="181" t="s">
        <v>35728</v>
      </c>
      <c r="C2121" s="180" t="s">
        <v>949</v>
      </c>
      <c r="D2121" s="182">
        <v>8.02</v>
      </c>
      <c r="E2121" s="182">
        <v>8.02</v>
      </c>
    </row>
    <row r="2122" spans="1:5" x14ac:dyDescent="0.25">
      <c r="A2122" s="180">
        <v>73335</v>
      </c>
      <c r="B2122" s="181" t="s">
        <v>35729</v>
      </c>
      <c r="C2122" s="180" t="s">
        <v>949</v>
      </c>
      <c r="D2122" s="182">
        <v>36.71</v>
      </c>
      <c r="E2122" s="182">
        <v>36.71</v>
      </c>
    </row>
    <row r="2123" spans="1:5" x14ac:dyDescent="0.25">
      <c r="A2123" s="180">
        <v>73340</v>
      </c>
      <c r="B2123" s="181" t="s">
        <v>35730</v>
      </c>
      <c r="C2123" s="180" t="s">
        <v>949</v>
      </c>
      <c r="D2123" s="182">
        <v>179.79</v>
      </c>
      <c r="E2123" s="182">
        <v>187.29</v>
      </c>
    </row>
    <row r="2124" spans="1:5" x14ac:dyDescent="0.25">
      <c r="A2124" s="180">
        <v>89264</v>
      </c>
      <c r="B2124" s="181" t="s">
        <v>35731</v>
      </c>
      <c r="C2124" s="180" t="s">
        <v>949</v>
      </c>
      <c r="D2124" s="182">
        <v>22.06</v>
      </c>
      <c r="E2124" s="182">
        <v>22.06</v>
      </c>
    </row>
    <row r="2125" spans="1:5" x14ac:dyDescent="0.25">
      <c r="A2125" s="180">
        <v>89266</v>
      </c>
      <c r="B2125" s="181" t="s">
        <v>35732</v>
      </c>
      <c r="C2125" s="180" t="s">
        <v>949</v>
      </c>
      <c r="D2125" s="182">
        <v>3.55</v>
      </c>
      <c r="E2125" s="182">
        <v>3.55</v>
      </c>
    </row>
    <row r="2126" spans="1:5" x14ac:dyDescent="0.25">
      <c r="A2126" s="180">
        <v>89265</v>
      </c>
      <c r="B2126" s="181" t="s">
        <v>35733</v>
      </c>
      <c r="C2126" s="180" t="s">
        <v>949</v>
      </c>
      <c r="D2126" s="182">
        <v>8.8000000000000007</v>
      </c>
      <c r="E2126" s="182">
        <v>8.8000000000000007</v>
      </c>
    </row>
    <row r="2127" spans="1:5" x14ac:dyDescent="0.25">
      <c r="A2127" s="180">
        <v>5705</v>
      </c>
      <c r="B2127" s="181" t="s">
        <v>35734</v>
      </c>
      <c r="C2127" s="180" t="s">
        <v>949</v>
      </c>
      <c r="D2127" s="182">
        <v>40.25</v>
      </c>
      <c r="E2127" s="182">
        <v>40.25</v>
      </c>
    </row>
    <row r="2128" spans="1:5" x14ac:dyDescent="0.25">
      <c r="A2128" s="180">
        <v>53797</v>
      </c>
      <c r="B2128" s="181" t="s">
        <v>35735</v>
      </c>
      <c r="C2128" s="180" t="s">
        <v>949</v>
      </c>
      <c r="D2128" s="182">
        <v>135.31</v>
      </c>
      <c r="E2128" s="182">
        <v>140.96</v>
      </c>
    </row>
    <row r="2129" spans="1:5" x14ac:dyDescent="0.25">
      <c r="A2129" s="180">
        <v>106327</v>
      </c>
      <c r="B2129" s="181" t="s">
        <v>58392</v>
      </c>
      <c r="C2129" s="180" t="s">
        <v>949</v>
      </c>
      <c r="D2129" s="182">
        <v>0</v>
      </c>
      <c r="E2129" s="182">
        <v>0</v>
      </c>
    </row>
    <row r="2130" spans="1:5" x14ac:dyDescent="0.25">
      <c r="A2130" s="180">
        <v>106330</v>
      </c>
      <c r="B2130" s="181" t="s">
        <v>58393</v>
      </c>
      <c r="C2130" s="180" t="s">
        <v>949</v>
      </c>
      <c r="D2130" s="182">
        <v>0</v>
      </c>
      <c r="E2130" s="182">
        <v>0</v>
      </c>
    </row>
    <row r="2131" spans="1:5" x14ac:dyDescent="0.25">
      <c r="A2131" s="180">
        <v>106328</v>
      </c>
      <c r="B2131" s="181" t="s">
        <v>58394</v>
      </c>
      <c r="C2131" s="180" t="s">
        <v>949</v>
      </c>
      <c r="D2131" s="182">
        <v>0</v>
      </c>
      <c r="E2131" s="182">
        <v>0</v>
      </c>
    </row>
    <row r="2132" spans="1:5" x14ac:dyDescent="0.25">
      <c r="A2132" s="180">
        <v>106329</v>
      </c>
      <c r="B2132" s="181" t="s">
        <v>58395</v>
      </c>
      <c r="C2132" s="180" t="s">
        <v>949</v>
      </c>
      <c r="D2132" s="182">
        <v>0</v>
      </c>
      <c r="E2132" s="182">
        <v>0</v>
      </c>
    </row>
    <row r="2133" spans="1:5" x14ac:dyDescent="0.25">
      <c r="A2133" s="180">
        <v>106331</v>
      </c>
      <c r="B2133" s="181" t="s">
        <v>58396</v>
      </c>
      <c r="C2133" s="180" t="s">
        <v>949</v>
      </c>
      <c r="D2133" s="182">
        <v>115.57</v>
      </c>
      <c r="E2133" s="182">
        <v>120.4</v>
      </c>
    </row>
    <row r="2134" spans="1:5" x14ac:dyDescent="0.25">
      <c r="A2134" s="180">
        <v>106227</v>
      </c>
      <c r="B2134" s="181" t="s">
        <v>57798</v>
      </c>
      <c r="C2134" s="180" t="s">
        <v>949</v>
      </c>
      <c r="D2134" s="182">
        <v>31.66</v>
      </c>
      <c r="E2134" s="182">
        <v>31.66</v>
      </c>
    </row>
    <row r="2135" spans="1:5" x14ac:dyDescent="0.25">
      <c r="A2135" s="180">
        <v>106230</v>
      </c>
      <c r="B2135" s="181" t="s">
        <v>57799</v>
      </c>
      <c r="C2135" s="180" t="s">
        <v>949</v>
      </c>
      <c r="D2135" s="182">
        <v>5.26</v>
      </c>
      <c r="E2135" s="182">
        <v>5.26</v>
      </c>
    </row>
    <row r="2136" spans="1:5" x14ac:dyDescent="0.25">
      <c r="A2136" s="180">
        <v>106228</v>
      </c>
      <c r="B2136" s="181" t="s">
        <v>57800</v>
      </c>
      <c r="C2136" s="180" t="s">
        <v>949</v>
      </c>
      <c r="D2136" s="182">
        <v>13</v>
      </c>
      <c r="E2136" s="182">
        <v>13</v>
      </c>
    </row>
    <row r="2137" spans="1:5" x14ac:dyDescent="0.25">
      <c r="A2137" s="180">
        <v>106229</v>
      </c>
      <c r="B2137" s="181" t="s">
        <v>57801</v>
      </c>
      <c r="C2137" s="180" t="s">
        <v>949</v>
      </c>
      <c r="D2137" s="182">
        <v>59.36</v>
      </c>
      <c r="E2137" s="182">
        <v>59.36</v>
      </c>
    </row>
    <row r="2138" spans="1:5" x14ac:dyDescent="0.25">
      <c r="A2138" s="180">
        <v>106231</v>
      </c>
      <c r="B2138" s="181" t="s">
        <v>57802</v>
      </c>
      <c r="C2138" s="180" t="s">
        <v>949</v>
      </c>
      <c r="D2138" s="182">
        <v>183.34</v>
      </c>
      <c r="E2138" s="182">
        <v>190.99</v>
      </c>
    </row>
    <row r="2139" spans="1:5" x14ac:dyDescent="0.25">
      <c r="A2139" s="180">
        <v>106342</v>
      </c>
      <c r="B2139" s="181" t="s">
        <v>58397</v>
      </c>
      <c r="C2139" s="180" t="s">
        <v>949</v>
      </c>
      <c r="D2139" s="182">
        <v>0</v>
      </c>
      <c r="E2139" s="182">
        <v>0</v>
      </c>
    </row>
    <row r="2140" spans="1:5" x14ac:dyDescent="0.25">
      <c r="A2140" s="180">
        <v>106345</v>
      </c>
      <c r="B2140" s="181" t="s">
        <v>58398</v>
      </c>
      <c r="C2140" s="180" t="s">
        <v>949</v>
      </c>
      <c r="D2140" s="182">
        <v>0</v>
      </c>
      <c r="E2140" s="182">
        <v>0</v>
      </c>
    </row>
    <row r="2141" spans="1:5" x14ac:dyDescent="0.25">
      <c r="A2141" s="180">
        <v>106343</v>
      </c>
      <c r="B2141" s="181" t="s">
        <v>58399</v>
      </c>
      <c r="C2141" s="180" t="s">
        <v>949</v>
      </c>
      <c r="D2141" s="182">
        <v>0</v>
      </c>
      <c r="E2141" s="182">
        <v>0</v>
      </c>
    </row>
    <row r="2142" spans="1:5" x14ac:dyDescent="0.25">
      <c r="A2142" s="180">
        <v>106344</v>
      </c>
      <c r="B2142" s="181" t="s">
        <v>58400</v>
      </c>
      <c r="C2142" s="180" t="s">
        <v>949</v>
      </c>
      <c r="D2142" s="182">
        <v>0</v>
      </c>
      <c r="E2142" s="182">
        <v>0</v>
      </c>
    </row>
    <row r="2143" spans="1:5" x14ac:dyDescent="0.25">
      <c r="A2143" s="180">
        <v>106346</v>
      </c>
      <c r="B2143" s="181" t="s">
        <v>58401</v>
      </c>
      <c r="C2143" s="180" t="s">
        <v>949</v>
      </c>
      <c r="D2143" s="182">
        <v>183.34</v>
      </c>
      <c r="E2143" s="182">
        <v>190.99</v>
      </c>
    </row>
    <row r="2144" spans="1:5" x14ac:dyDescent="0.25">
      <c r="A2144" s="180">
        <v>106332</v>
      </c>
      <c r="B2144" s="181" t="s">
        <v>58402</v>
      </c>
      <c r="C2144" s="180" t="s">
        <v>949</v>
      </c>
      <c r="D2144" s="182">
        <v>0</v>
      </c>
      <c r="E2144" s="182">
        <v>0</v>
      </c>
    </row>
    <row r="2145" spans="1:5" x14ac:dyDescent="0.25">
      <c r="A2145" s="180">
        <v>106335</v>
      </c>
      <c r="B2145" s="181" t="s">
        <v>58403</v>
      </c>
      <c r="C2145" s="180" t="s">
        <v>949</v>
      </c>
      <c r="D2145" s="182">
        <v>0</v>
      </c>
      <c r="E2145" s="182">
        <v>0</v>
      </c>
    </row>
    <row r="2146" spans="1:5" x14ac:dyDescent="0.25">
      <c r="A2146" s="180">
        <v>106333</v>
      </c>
      <c r="B2146" s="181" t="s">
        <v>58404</v>
      </c>
      <c r="C2146" s="180" t="s">
        <v>949</v>
      </c>
      <c r="D2146" s="182">
        <v>0</v>
      </c>
      <c r="E2146" s="182">
        <v>0</v>
      </c>
    </row>
    <row r="2147" spans="1:5" x14ac:dyDescent="0.25">
      <c r="A2147" s="180">
        <v>106334</v>
      </c>
      <c r="B2147" s="181" t="s">
        <v>58405</v>
      </c>
      <c r="C2147" s="180" t="s">
        <v>949</v>
      </c>
      <c r="D2147" s="182">
        <v>0</v>
      </c>
      <c r="E2147" s="182">
        <v>0</v>
      </c>
    </row>
    <row r="2148" spans="1:5" x14ac:dyDescent="0.25">
      <c r="A2148" s="180">
        <v>106336</v>
      </c>
      <c r="B2148" s="181" t="s">
        <v>58406</v>
      </c>
      <c r="C2148" s="180" t="s">
        <v>949</v>
      </c>
      <c r="D2148" s="182">
        <v>183.34</v>
      </c>
      <c r="E2148" s="182">
        <v>190.99</v>
      </c>
    </row>
    <row r="2149" spans="1:5" x14ac:dyDescent="0.25">
      <c r="A2149" s="180">
        <v>91354</v>
      </c>
      <c r="B2149" s="181" t="s">
        <v>35736</v>
      </c>
      <c r="C2149" s="180" t="s">
        <v>949</v>
      </c>
      <c r="D2149" s="182">
        <v>18.48</v>
      </c>
      <c r="E2149" s="182">
        <v>18.48</v>
      </c>
    </row>
    <row r="2150" spans="1:5" x14ac:dyDescent="0.25">
      <c r="A2150" s="180">
        <v>91356</v>
      </c>
      <c r="B2150" s="181" t="s">
        <v>35737</v>
      </c>
      <c r="C2150" s="180" t="s">
        <v>949</v>
      </c>
      <c r="D2150" s="182">
        <v>3.07</v>
      </c>
      <c r="E2150" s="182">
        <v>3.07</v>
      </c>
    </row>
    <row r="2151" spans="1:5" x14ac:dyDescent="0.25">
      <c r="A2151" s="180">
        <v>91355</v>
      </c>
      <c r="B2151" s="181" t="s">
        <v>35738</v>
      </c>
      <c r="C2151" s="180" t="s">
        <v>949</v>
      </c>
      <c r="D2151" s="182">
        <v>7.59</v>
      </c>
      <c r="E2151" s="182">
        <v>7.59</v>
      </c>
    </row>
    <row r="2152" spans="1:5" x14ac:dyDescent="0.25">
      <c r="A2152" s="180">
        <v>5751</v>
      </c>
      <c r="B2152" s="181" t="s">
        <v>35739</v>
      </c>
      <c r="C2152" s="180" t="s">
        <v>949</v>
      </c>
      <c r="D2152" s="182">
        <v>34.64</v>
      </c>
      <c r="E2152" s="182">
        <v>34.64</v>
      </c>
    </row>
    <row r="2153" spans="1:5" x14ac:dyDescent="0.25">
      <c r="A2153" s="180">
        <v>53827</v>
      </c>
      <c r="B2153" s="181" t="s">
        <v>35740</v>
      </c>
      <c r="C2153" s="180" t="s">
        <v>949</v>
      </c>
      <c r="D2153" s="182">
        <v>132.46</v>
      </c>
      <c r="E2153" s="182">
        <v>137.99</v>
      </c>
    </row>
    <row r="2154" spans="1:5" x14ac:dyDescent="0.25">
      <c r="A2154" s="180">
        <v>91375</v>
      </c>
      <c r="B2154" s="181" t="s">
        <v>35741</v>
      </c>
      <c r="C2154" s="180" t="s">
        <v>949</v>
      </c>
      <c r="D2154" s="182">
        <v>20.29</v>
      </c>
      <c r="E2154" s="182">
        <v>20.29</v>
      </c>
    </row>
    <row r="2155" spans="1:5" x14ac:dyDescent="0.25">
      <c r="A2155" s="180">
        <v>91377</v>
      </c>
      <c r="B2155" s="181" t="s">
        <v>35742</v>
      </c>
      <c r="C2155" s="180" t="s">
        <v>949</v>
      </c>
      <c r="D2155" s="182">
        <v>3.37</v>
      </c>
      <c r="E2155" s="182">
        <v>3.37</v>
      </c>
    </row>
    <row r="2156" spans="1:5" x14ac:dyDescent="0.25">
      <c r="A2156" s="180">
        <v>91376</v>
      </c>
      <c r="B2156" s="181" t="s">
        <v>35743</v>
      </c>
      <c r="C2156" s="180" t="s">
        <v>949</v>
      </c>
      <c r="D2156" s="182">
        <v>8.34</v>
      </c>
      <c r="E2156" s="182">
        <v>8.34</v>
      </c>
    </row>
    <row r="2157" spans="1:5" x14ac:dyDescent="0.25">
      <c r="A2157" s="180">
        <v>5754</v>
      </c>
      <c r="B2157" s="181" t="s">
        <v>35744</v>
      </c>
      <c r="C2157" s="180" t="s">
        <v>949</v>
      </c>
      <c r="D2157" s="182">
        <v>38.03</v>
      </c>
      <c r="E2157" s="182">
        <v>38.03</v>
      </c>
    </row>
    <row r="2158" spans="1:5" x14ac:dyDescent="0.25">
      <c r="A2158" s="180">
        <v>53829</v>
      </c>
      <c r="B2158" s="181" t="s">
        <v>35745</v>
      </c>
      <c r="C2158" s="180" t="s">
        <v>949</v>
      </c>
      <c r="D2158" s="182">
        <v>135.31</v>
      </c>
      <c r="E2158" s="182">
        <v>140.96</v>
      </c>
    </row>
    <row r="2159" spans="1:5" x14ac:dyDescent="0.25">
      <c r="A2159" s="180">
        <v>91026</v>
      </c>
      <c r="B2159" s="181" t="s">
        <v>35746</v>
      </c>
      <c r="C2159" s="180" t="s">
        <v>949</v>
      </c>
      <c r="D2159" s="182">
        <v>25.9</v>
      </c>
      <c r="E2159" s="182">
        <v>25.9</v>
      </c>
    </row>
    <row r="2160" spans="1:5" x14ac:dyDescent="0.25">
      <c r="A2160" s="180">
        <v>91028</v>
      </c>
      <c r="B2160" s="181" t="s">
        <v>35747</v>
      </c>
      <c r="C2160" s="180" t="s">
        <v>949</v>
      </c>
      <c r="D2160" s="182">
        <v>4.2</v>
      </c>
      <c r="E2160" s="182">
        <v>4.2</v>
      </c>
    </row>
    <row r="2161" spans="1:5" x14ac:dyDescent="0.25">
      <c r="A2161" s="180">
        <v>91027</v>
      </c>
      <c r="B2161" s="181" t="s">
        <v>35748</v>
      </c>
      <c r="C2161" s="180" t="s">
        <v>949</v>
      </c>
      <c r="D2161" s="182">
        <v>10.39</v>
      </c>
      <c r="E2161" s="182">
        <v>10.39</v>
      </c>
    </row>
    <row r="2162" spans="1:5" x14ac:dyDescent="0.25">
      <c r="A2162" s="180">
        <v>91029</v>
      </c>
      <c r="B2162" s="181" t="s">
        <v>35749</v>
      </c>
      <c r="C2162" s="180" t="s">
        <v>949</v>
      </c>
      <c r="D2162" s="182">
        <v>47.53</v>
      </c>
      <c r="E2162" s="182">
        <v>47.53</v>
      </c>
    </row>
    <row r="2163" spans="1:5" x14ac:dyDescent="0.25">
      <c r="A2163" s="180">
        <v>91030</v>
      </c>
      <c r="B2163" s="181" t="s">
        <v>35750</v>
      </c>
      <c r="C2163" s="180" t="s">
        <v>949</v>
      </c>
      <c r="D2163" s="182">
        <v>170.41</v>
      </c>
      <c r="E2163" s="182">
        <v>177.52</v>
      </c>
    </row>
    <row r="2164" spans="1:5" x14ac:dyDescent="0.25">
      <c r="A2164" s="180">
        <v>106237</v>
      </c>
      <c r="B2164" s="181" t="s">
        <v>57803</v>
      </c>
      <c r="C2164" s="180" t="s">
        <v>949</v>
      </c>
      <c r="D2164" s="182">
        <v>0</v>
      </c>
      <c r="E2164" s="182">
        <v>0</v>
      </c>
    </row>
    <row r="2165" spans="1:5" x14ac:dyDescent="0.25">
      <c r="A2165" s="180">
        <v>106240</v>
      </c>
      <c r="B2165" s="181" t="s">
        <v>57804</v>
      </c>
      <c r="C2165" s="180" t="s">
        <v>949</v>
      </c>
      <c r="D2165" s="182">
        <v>0</v>
      </c>
      <c r="E2165" s="182">
        <v>0</v>
      </c>
    </row>
    <row r="2166" spans="1:5" x14ac:dyDescent="0.25">
      <c r="A2166" s="180">
        <v>106238</v>
      </c>
      <c r="B2166" s="181" t="s">
        <v>57805</v>
      </c>
      <c r="C2166" s="180" t="s">
        <v>949</v>
      </c>
      <c r="D2166" s="182">
        <v>0</v>
      </c>
      <c r="E2166" s="182">
        <v>0</v>
      </c>
    </row>
    <row r="2167" spans="1:5" x14ac:dyDescent="0.25">
      <c r="A2167" s="180">
        <v>106239</v>
      </c>
      <c r="B2167" s="181" t="s">
        <v>57806</v>
      </c>
      <c r="C2167" s="180" t="s">
        <v>949</v>
      </c>
      <c r="D2167" s="182">
        <v>0</v>
      </c>
      <c r="E2167" s="182">
        <v>0</v>
      </c>
    </row>
    <row r="2168" spans="1:5" x14ac:dyDescent="0.25">
      <c r="A2168" s="180">
        <v>106241</v>
      </c>
      <c r="B2168" s="181" t="s">
        <v>57807</v>
      </c>
      <c r="C2168" s="180" t="s">
        <v>949</v>
      </c>
      <c r="D2168" s="182">
        <v>257.77</v>
      </c>
      <c r="E2168" s="182">
        <v>268.52999999999997</v>
      </c>
    </row>
    <row r="2169" spans="1:5" x14ac:dyDescent="0.25">
      <c r="A2169" s="180">
        <v>106352</v>
      </c>
      <c r="B2169" s="181" t="s">
        <v>58407</v>
      </c>
      <c r="C2169" s="180" t="s">
        <v>949</v>
      </c>
      <c r="D2169" s="182">
        <v>0</v>
      </c>
      <c r="E2169" s="182">
        <v>0</v>
      </c>
    </row>
    <row r="2170" spans="1:5" x14ac:dyDescent="0.25">
      <c r="A2170" s="180">
        <v>106355</v>
      </c>
      <c r="B2170" s="181" t="s">
        <v>58408</v>
      </c>
      <c r="C2170" s="180" t="s">
        <v>949</v>
      </c>
      <c r="D2170" s="182">
        <v>0</v>
      </c>
      <c r="E2170" s="182">
        <v>0</v>
      </c>
    </row>
    <row r="2171" spans="1:5" x14ac:dyDescent="0.25">
      <c r="A2171" s="180">
        <v>106353</v>
      </c>
      <c r="B2171" s="181" t="s">
        <v>58409</v>
      </c>
      <c r="C2171" s="180" t="s">
        <v>949</v>
      </c>
      <c r="D2171" s="182">
        <v>0</v>
      </c>
      <c r="E2171" s="182">
        <v>0</v>
      </c>
    </row>
    <row r="2172" spans="1:5" x14ac:dyDescent="0.25">
      <c r="A2172" s="180">
        <v>106354</v>
      </c>
      <c r="B2172" s="181" t="s">
        <v>58410</v>
      </c>
      <c r="C2172" s="180" t="s">
        <v>949</v>
      </c>
      <c r="D2172" s="182">
        <v>0</v>
      </c>
      <c r="E2172" s="182">
        <v>0</v>
      </c>
    </row>
    <row r="2173" spans="1:5" x14ac:dyDescent="0.25">
      <c r="A2173" s="180">
        <v>106356</v>
      </c>
      <c r="B2173" s="181" t="s">
        <v>58411</v>
      </c>
      <c r="C2173" s="180" t="s">
        <v>949</v>
      </c>
      <c r="D2173" s="182">
        <v>257.77</v>
      </c>
      <c r="E2173" s="182">
        <v>268.52999999999997</v>
      </c>
    </row>
    <row r="2174" spans="1:5" x14ac:dyDescent="0.25">
      <c r="A2174" s="180">
        <v>106357</v>
      </c>
      <c r="B2174" s="181" t="s">
        <v>58412</v>
      </c>
      <c r="C2174" s="180" t="s">
        <v>949</v>
      </c>
      <c r="D2174" s="182">
        <v>0</v>
      </c>
      <c r="E2174" s="182">
        <v>0</v>
      </c>
    </row>
    <row r="2175" spans="1:5" x14ac:dyDescent="0.25">
      <c r="A2175" s="180">
        <v>106360</v>
      </c>
      <c r="B2175" s="181" t="s">
        <v>58413</v>
      </c>
      <c r="C2175" s="180" t="s">
        <v>949</v>
      </c>
      <c r="D2175" s="182">
        <v>0</v>
      </c>
      <c r="E2175" s="182">
        <v>0</v>
      </c>
    </row>
    <row r="2176" spans="1:5" x14ac:dyDescent="0.25">
      <c r="A2176" s="180">
        <v>106358</v>
      </c>
      <c r="B2176" s="181" t="s">
        <v>58414</v>
      </c>
      <c r="C2176" s="180" t="s">
        <v>949</v>
      </c>
      <c r="D2176" s="182">
        <v>0</v>
      </c>
      <c r="E2176" s="182">
        <v>0</v>
      </c>
    </row>
    <row r="2177" spans="1:5" x14ac:dyDescent="0.25">
      <c r="A2177" s="180">
        <v>106359</v>
      </c>
      <c r="B2177" s="181" t="s">
        <v>58415</v>
      </c>
      <c r="C2177" s="180" t="s">
        <v>949</v>
      </c>
      <c r="D2177" s="182">
        <v>0</v>
      </c>
      <c r="E2177" s="182">
        <v>0</v>
      </c>
    </row>
    <row r="2178" spans="1:5" x14ac:dyDescent="0.25">
      <c r="A2178" s="180">
        <v>106361</v>
      </c>
      <c r="B2178" s="181" t="s">
        <v>58416</v>
      </c>
      <c r="C2178" s="180" t="s">
        <v>949</v>
      </c>
      <c r="D2178" s="182">
        <v>349.86</v>
      </c>
      <c r="E2178" s="182">
        <v>364.46</v>
      </c>
    </row>
    <row r="2179" spans="1:5" x14ac:dyDescent="0.25">
      <c r="A2179" s="180">
        <v>102812</v>
      </c>
      <c r="B2179" s="181" t="s">
        <v>35751</v>
      </c>
      <c r="C2179" s="180" t="s">
        <v>949</v>
      </c>
      <c r="D2179" s="182">
        <v>0</v>
      </c>
      <c r="E2179" s="182">
        <v>0</v>
      </c>
    </row>
    <row r="2180" spans="1:5" x14ac:dyDescent="0.25">
      <c r="A2180" s="180">
        <v>102813</v>
      </c>
      <c r="B2180" s="181" t="s">
        <v>35752</v>
      </c>
      <c r="C2180" s="180" t="s">
        <v>949</v>
      </c>
      <c r="D2180" s="182">
        <v>0</v>
      </c>
      <c r="E2180" s="182">
        <v>0</v>
      </c>
    </row>
    <row r="2181" spans="1:5" x14ac:dyDescent="0.25">
      <c r="A2181" s="180">
        <v>102814</v>
      </c>
      <c r="B2181" s="181" t="s">
        <v>35753</v>
      </c>
      <c r="C2181" s="180" t="s">
        <v>949</v>
      </c>
      <c r="D2181" s="182">
        <v>0</v>
      </c>
      <c r="E2181" s="182">
        <v>0</v>
      </c>
    </row>
    <row r="2182" spans="1:5" x14ac:dyDescent="0.25">
      <c r="A2182" s="180">
        <v>102815</v>
      </c>
      <c r="B2182" s="181" t="s">
        <v>35754</v>
      </c>
      <c r="C2182" s="180" t="s">
        <v>949</v>
      </c>
      <c r="D2182" s="182">
        <v>3.77</v>
      </c>
      <c r="E2182" s="182">
        <v>2.99</v>
      </c>
    </row>
    <row r="2183" spans="1:5" x14ac:dyDescent="0.25">
      <c r="A2183" s="180">
        <v>91529</v>
      </c>
      <c r="B2183" s="181" t="s">
        <v>35755</v>
      </c>
      <c r="C2183" s="180" t="s">
        <v>949</v>
      </c>
      <c r="D2183" s="182">
        <v>0.84</v>
      </c>
      <c r="E2183" s="182">
        <v>0.84</v>
      </c>
    </row>
    <row r="2184" spans="1:5" x14ac:dyDescent="0.25">
      <c r="A2184" s="180">
        <v>91530</v>
      </c>
      <c r="B2184" s="181" t="s">
        <v>35756</v>
      </c>
      <c r="C2184" s="180" t="s">
        <v>949</v>
      </c>
      <c r="D2184" s="182">
        <v>0.22</v>
      </c>
      <c r="E2184" s="182">
        <v>0.22</v>
      </c>
    </row>
    <row r="2185" spans="1:5" x14ac:dyDescent="0.25">
      <c r="A2185" s="180">
        <v>91531</v>
      </c>
      <c r="B2185" s="181" t="s">
        <v>35757</v>
      </c>
      <c r="C2185" s="180" t="s">
        <v>949</v>
      </c>
      <c r="D2185" s="182">
        <v>1.05</v>
      </c>
      <c r="E2185" s="182">
        <v>1.05</v>
      </c>
    </row>
    <row r="2186" spans="1:5" x14ac:dyDescent="0.25">
      <c r="A2186" s="180">
        <v>91532</v>
      </c>
      <c r="B2186" s="181" t="s">
        <v>35758</v>
      </c>
      <c r="C2186" s="180" t="s">
        <v>949</v>
      </c>
      <c r="D2186" s="182">
        <v>6.72</v>
      </c>
      <c r="E2186" s="182">
        <v>6.73</v>
      </c>
    </row>
    <row r="2187" spans="1:5" x14ac:dyDescent="0.25">
      <c r="A2187" s="180">
        <v>95260</v>
      </c>
      <c r="B2187" s="181" t="s">
        <v>35759</v>
      </c>
      <c r="C2187" s="180" t="s">
        <v>949</v>
      </c>
      <c r="D2187" s="182">
        <v>0.67</v>
      </c>
      <c r="E2187" s="182">
        <v>0.67</v>
      </c>
    </row>
    <row r="2188" spans="1:5" x14ac:dyDescent="0.25">
      <c r="A2188" s="180">
        <v>95261</v>
      </c>
      <c r="B2188" s="181" t="s">
        <v>35760</v>
      </c>
      <c r="C2188" s="180" t="s">
        <v>949</v>
      </c>
      <c r="D2188" s="182">
        <v>0.18</v>
      </c>
      <c r="E2188" s="182">
        <v>0.18</v>
      </c>
    </row>
    <row r="2189" spans="1:5" x14ac:dyDescent="0.25">
      <c r="A2189" s="180">
        <v>95262</v>
      </c>
      <c r="B2189" s="181" t="s">
        <v>35761</v>
      </c>
      <c r="C2189" s="180" t="s">
        <v>949</v>
      </c>
      <c r="D2189" s="182">
        <v>0.85</v>
      </c>
      <c r="E2189" s="182">
        <v>0.85</v>
      </c>
    </row>
    <row r="2190" spans="1:5" x14ac:dyDescent="0.25">
      <c r="A2190" s="180">
        <v>95263</v>
      </c>
      <c r="B2190" s="181" t="s">
        <v>35762</v>
      </c>
      <c r="C2190" s="180" t="s">
        <v>949</v>
      </c>
      <c r="D2190" s="182">
        <v>5.09</v>
      </c>
      <c r="E2190" s="182">
        <v>5.0999999999999996</v>
      </c>
    </row>
    <row r="2191" spans="1:5" x14ac:dyDescent="0.25">
      <c r="A2191" s="180">
        <v>90968</v>
      </c>
      <c r="B2191" s="181" t="s">
        <v>35763</v>
      </c>
      <c r="C2191" s="180" t="s">
        <v>949</v>
      </c>
      <c r="D2191" s="182">
        <v>7.04</v>
      </c>
      <c r="E2191" s="182">
        <v>7.04</v>
      </c>
    </row>
    <row r="2192" spans="1:5" x14ac:dyDescent="0.25">
      <c r="A2192" s="180">
        <v>90969</v>
      </c>
      <c r="B2192" s="181" t="s">
        <v>35764</v>
      </c>
      <c r="C2192" s="180" t="s">
        <v>949</v>
      </c>
      <c r="D2192" s="182">
        <v>1.89</v>
      </c>
      <c r="E2192" s="182">
        <v>1.89</v>
      </c>
    </row>
    <row r="2193" spans="1:5" x14ac:dyDescent="0.25">
      <c r="A2193" s="180">
        <v>90970</v>
      </c>
      <c r="B2193" s="181" t="s">
        <v>35765</v>
      </c>
      <c r="C2193" s="180" t="s">
        <v>949</v>
      </c>
      <c r="D2193" s="182">
        <v>8.81</v>
      </c>
      <c r="E2193" s="182">
        <v>8.81</v>
      </c>
    </row>
    <row r="2194" spans="1:5" x14ac:dyDescent="0.25">
      <c r="A2194" s="180">
        <v>90971</v>
      </c>
      <c r="B2194" s="181" t="s">
        <v>35766</v>
      </c>
      <c r="C2194" s="180" t="s">
        <v>949</v>
      </c>
      <c r="D2194" s="182">
        <v>70.400000000000006</v>
      </c>
      <c r="E2194" s="182">
        <v>73.34</v>
      </c>
    </row>
    <row r="2195" spans="1:5" x14ac:dyDescent="0.25">
      <c r="A2195" s="180">
        <v>90992</v>
      </c>
      <c r="B2195" s="181" t="s">
        <v>35767</v>
      </c>
      <c r="C2195" s="180" t="s">
        <v>949</v>
      </c>
      <c r="D2195" s="182">
        <v>8.35</v>
      </c>
      <c r="E2195" s="182">
        <v>8.35</v>
      </c>
    </row>
    <row r="2196" spans="1:5" x14ac:dyDescent="0.25">
      <c r="A2196" s="180">
        <v>90993</v>
      </c>
      <c r="B2196" s="181" t="s">
        <v>35768</v>
      </c>
      <c r="C2196" s="180" t="s">
        <v>949</v>
      </c>
      <c r="D2196" s="182">
        <v>2.2400000000000002</v>
      </c>
      <c r="E2196" s="182">
        <v>2.2400000000000002</v>
      </c>
    </row>
    <row r="2197" spans="1:5" x14ac:dyDescent="0.25">
      <c r="A2197" s="180">
        <v>90994</v>
      </c>
      <c r="B2197" s="181" t="s">
        <v>35769</v>
      </c>
      <c r="C2197" s="180" t="s">
        <v>949</v>
      </c>
      <c r="D2197" s="182">
        <v>10.45</v>
      </c>
      <c r="E2197" s="182">
        <v>10.45</v>
      </c>
    </row>
    <row r="2198" spans="1:5" x14ac:dyDescent="0.25">
      <c r="A2198" s="180">
        <v>90995</v>
      </c>
      <c r="B2198" s="181" t="s">
        <v>35770</v>
      </c>
      <c r="C2198" s="180" t="s">
        <v>949</v>
      </c>
      <c r="D2198" s="182">
        <v>95.63</v>
      </c>
      <c r="E2198" s="182">
        <v>99.62</v>
      </c>
    </row>
    <row r="2199" spans="1:5" x14ac:dyDescent="0.25">
      <c r="A2199" s="180">
        <v>90957</v>
      </c>
      <c r="B2199" s="181" t="s">
        <v>35771</v>
      </c>
      <c r="C2199" s="180" t="s">
        <v>949</v>
      </c>
      <c r="D2199" s="182">
        <v>5.26</v>
      </c>
      <c r="E2199" s="182">
        <v>5.26</v>
      </c>
    </row>
    <row r="2200" spans="1:5" x14ac:dyDescent="0.25">
      <c r="A2200" s="180">
        <v>90958</v>
      </c>
      <c r="B2200" s="181" t="s">
        <v>35772</v>
      </c>
      <c r="C2200" s="180" t="s">
        <v>949</v>
      </c>
      <c r="D2200" s="182">
        <v>1.41</v>
      </c>
      <c r="E2200" s="182">
        <v>1.41</v>
      </c>
    </row>
    <row r="2201" spans="1:5" x14ac:dyDescent="0.25">
      <c r="A2201" s="180">
        <v>5797</v>
      </c>
      <c r="B2201" s="181" t="s">
        <v>35773</v>
      </c>
      <c r="C2201" s="180" t="s">
        <v>949</v>
      </c>
      <c r="D2201" s="182">
        <v>6.58</v>
      </c>
      <c r="E2201" s="182">
        <v>6.58</v>
      </c>
    </row>
    <row r="2202" spans="1:5" x14ac:dyDescent="0.25">
      <c r="A2202" s="180">
        <v>53865</v>
      </c>
      <c r="B2202" s="181" t="s">
        <v>35774</v>
      </c>
      <c r="C2202" s="180" t="s">
        <v>949</v>
      </c>
      <c r="D2202" s="182">
        <v>54.76</v>
      </c>
      <c r="E2202" s="182">
        <v>57.05</v>
      </c>
    </row>
    <row r="2203" spans="1:5" x14ac:dyDescent="0.25">
      <c r="A2203" s="180">
        <v>90975</v>
      </c>
      <c r="B2203" s="181" t="s">
        <v>35775</v>
      </c>
      <c r="C2203" s="180" t="s">
        <v>949</v>
      </c>
      <c r="D2203" s="182">
        <v>17.89</v>
      </c>
      <c r="E2203" s="182">
        <v>17.89</v>
      </c>
    </row>
    <row r="2204" spans="1:5" x14ac:dyDescent="0.25">
      <c r="A2204" s="180">
        <v>90976</v>
      </c>
      <c r="B2204" s="181" t="s">
        <v>35776</v>
      </c>
      <c r="C2204" s="180" t="s">
        <v>949</v>
      </c>
      <c r="D2204" s="182">
        <v>4.8</v>
      </c>
      <c r="E2204" s="182">
        <v>4.8</v>
      </c>
    </row>
    <row r="2205" spans="1:5" x14ac:dyDescent="0.25">
      <c r="A2205" s="180">
        <v>90977</v>
      </c>
      <c r="B2205" s="181" t="s">
        <v>35777</v>
      </c>
      <c r="C2205" s="180" t="s">
        <v>949</v>
      </c>
      <c r="D2205" s="182">
        <v>22.39</v>
      </c>
      <c r="E2205" s="182">
        <v>22.39</v>
      </c>
    </row>
    <row r="2206" spans="1:5" x14ac:dyDescent="0.25">
      <c r="A2206" s="180">
        <v>90978</v>
      </c>
      <c r="B2206" s="181" t="s">
        <v>35778</v>
      </c>
      <c r="C2206" s="180" t="s">
        <v>949</v>
      </c>
      <c r="D2206" s="182">
        <v>182.64</v>
      </c>
      <c r="E2206" s="182">
        <v>190.26</v>
      </c>
    </row>
    <row r="2207" spans="1:5" x14ac:dyDescent="0.25">
      <c r="A2207" s="180">
        <v>90960</v>
      </c>
      <c r="B2207" s="181" t="s">
        <v>35779</v>
      </c>
      <c r="C2207" s="180" t="s">
        <v>949</v>
      </c>
      <c r="D2207" s="182">
        <v>7.02</v>
      </c>
      <c r="E2207" s="182">
        <v>7.02</v>
      </c>
    </row>
    <row r="2208" spans="1:5" x14ac:dyDescent="0.25">
      <c r="A2208" s="180">
        <v>90961</v>
      </c>
      <c r="B2208" s="181" t="s">
        <v>35780</v>
      </c>
      <c r="C2208" s="180" t="s">
        <v>949</v>
      </c>
      <c r="D2208" s="182">
        <v>1.88</v>
      </c>
      <c r="E2208" s="182">
        <v>1.88</v>
      </c>
    </row>
    <row r="2209" spans="1:5" x14ac:dyDescent="0.25">
      <c r="A2209" s="180">
        <v>90962</v>
      </c>
      <c r="B2209" s="181" t="s">
        <v>35781</v>
      </c>
      <c r="C2209" s="180" t="s">
        <v>949</v>
      </c>
      <c r="D2209" s="182">
        <v>8.7899999999999991</v>
      </c>
      <c r="E2209" s="182">
        <v>8.7899999999999991</v>
      </c>
    </row>
    <row r="2210" spans="1:5" x14ac:dyDescent="0.25">
      <c r="A2210" s="180">
        <v>90963</v>
      </c>
      <c r="B2210" s="181" t="s">
        <v>35782</v>
      </c>
      <c r="C2210" s="180" t="s">
        <v>949</v>
      </c>
      <c r="D2210" s="182">
        <v>17.37</v>
      </c>
      <c r="E2210" s="182">
        <v>18.100000000000001</v>
      </c>
    </row>
    <row r="2211" spans="1:5" x14ac:dyDescent="0.25">
      <c r="A2211" s="180">
        <v>102966</v>
      </c>
      <c r="B2211" s="181" t="s">
        <v>35783</v>
      </c>
      <c r="C2211" s="180" t="s">
        <v>949</v>
      </c>
      <c r="D2211" s="182">
        <v>0.19</v>
      </c>
      <c r="E2211" s="182">
        <v>0.17</v>
      </c>
    </row>
    <row r="2212" spans="1:5" x14ac:dyDescent="0.25">
      <c r="A2212" s="180">
        <v>102967</v>
      </c>
      <c r="B2212" s="181" t="s">
        <v>35784</v>
      </c>
      <c r="C2212" s="180" t="s">
        <v>949</v>
      </c>
      <c r="D2212" s="182">
        <v>0.03</v>
      </c>
      <c r="E2212" s="182">
        <v>0.03</v>
      </c>
    </row>
    <row r="2213" spans="1:5" x14ac:dyDescent="0.25">
      <c r="A2213" s="180">
        <v>102968</v>
      </c>
      <c r="B2213" s="181" t="s">
        <v>35785</v>
      </c>
      <c r="C2213" s="180" t="s">
        <v>949</v>
      </c>
      <c r="D2213" s="182">
        <v>0.17</v>
      </c>
      <c r="E2213" s="182">
        <v>0.16</v>
      </c>
    </row>
    <row r="2214" spans="1:5" x14ac:dyDescent="0.25">
      <c r="A2214" s="180">
        <v>102969</v>
      </c>
      <c r="B2214" s="181" t="s">
        <v>35786</v>
      </c>
      <c r="C2214" s="180" t="s">
        <v>949</v>
      </c>
      <c r="D2214" s="182">
        <v>0.16</v>
      </c>
      <c r="E2214" s="182">
        <v>0.13</v>
      </c>
    </row>
    <row r="2215" spans="1:5" x14ac:dyDescent="0.25">
      <c r="A2215" s="180">
        <v>102818</v>
      </c>
      <c r="B2215" s="181" t="s">
        <v>35787</v>
      </c>
      <c r="C2215" s="180" t="s">
        <v>949</v>
      </c>
      <c r="D2215" s="182">
        <v>0</v>
      </c>
      <c r="E2215" s="182">
        <v>0</v>
      </c>
    </row>
    <row r="2216" spans="1:5" x14ac:dyDescent="0.25">
      <c r="A2216" s="180">
        <v>102819</v>
      </c>
      <c r="B2216" s="181" t="s">
        <v>35788</v>
      </c>
      <c r="C2216" s="180" t="s">
        <v>949</v>
      </c>
      <c r="D2216" s="182">
        <v>0</v>
      </c>
      <c r="E2216" s="182">
        <v>0</v>
      </c>
    </row>
    <row r="2217" spans="1:5" x14ac:dyDescent="0.25">
      <c r="A2217" s="180">
        <v>102820</v>
      </c>
      <c r="B2217" s="181" t="s">
        <v>35789</v>
      </c>
      <c r="C2217" s="180" t="s">
        <v>949</v>
      </c>
      <c r="D2217" s="182">
        <v>0</v>
      </c>
      <c r="E2217" s="182">
        <v>0</v>
      </c>
    </row>
    <row r="2218" spans="1:5" x14ac:dyDescent="0.25">
      <c r="A2218" s="180">
        <v>102832</v>
      </c>
      <c r="B2218" s="181" t="s">
        <v>35790</v>
      </c>
      <c r="C2218" s="180" t="s">
        <v>949</v>
      </c>
      <c r="D2218" s="182">
        <v>9.43</v>
      </c>
      <c r="E2218" s="182">
        <v>7.48</v>
      </c>
    </row>
    <row r="2219" spans="1:5" x14ac:dyDescent="0.25">
      <c r="A2219" s="180">
        <v>102823</v>
      </c>
      <c r="B2219" s="181" t="s">
        <v>35791</v>
      </c>
      <c r="C2219" s="180" t="s">
        <v>949</v>
      </c>
      <c r="D2219" s="182">
        <v>0</v>
      </c>
      <c r="E2219" s="182">
        <v>0</v>
      </c>
    </row>
    <row r="2220" spans="1:5" x14ac:dyDescent="0.25">
      <c r="A2220" s="180">
        <v>102824</v>
      </c>
      <c r="B2220" s="181" t="s">
        <v>35792</v>
      </c>
      <c r="C2220" s="180" t="s">
        <v>949</v>
      </c>
      <c r="D2220" s="182">
        <v>0</v>
      </c>
      <c r="E2220" s="182">
        <v>0</v>
      </c>
    </row>
    <row r="2221" spans="1:5" x14ac:dyDescent="0.25">
      <c r="A2221" s="180">
        <v>102825</v>
      </c>
      <c r="B2221" s="181" t="s">
        <v>35793</v>
      </c>
      <c r="C2221" s="180" t="s">
        <v>949</v>
      </c>
      <c r="D2221" s="182">
        <v>0</v>
      </c>
      <c r="E2221" s="182">
        <v>0</v>
      </c>
    </row>
    <row r="2222" spans="1:5" x14ac:dyDescent="0.25">
      <c r="A2222" s="180">
        <v>102826</v>
      </c>
      <c r="B2222" s="181" t="s">
        <v>35794</v>
      </c>
      <c r="C2222" s="180" t="s">
        <v>949</v>
      </c>
      <c r="D2222" s="182">
        <v>7.08</v>
      </c>
      <c r="E2222" s="182">
        <v>5.61</v>
      </c>
    </row>
    <row r="2223" spans="1:5" x14ac:dyDescent="0.25">
      <c r="A2223" s="180">
        <v>103934</v>
      </c>
      <c r="B2223" s="181" t="s">
        <v>35795</v>
      </c>
      <c r="C2223" s="180" t="s">
        <v>949</v>
      </c>
      <c r="D2223" s="182">
        <v>0</v>
      </c>
      <c r="E2223" s="182">
        <v>0</v>
      </c>
    </row>
    <row r="2224" spans="1:5" x14ac:dyDescent="0.25">
      <c r="A2224" s="180">
        <v>103935</v>
      </c>
      <c r="B2224" s="181" t="s">
        <v>35796</v>
      </c>
      <c r="C2224" s="180" t="s">
        <v>949</v>
      </c>
      <c r="D2224" s="182">
        <v>0</v>
      </c>
      <c r="E2224" s="182">
        <v>0</v>
      </c>
    </row>
    <row r="2225" spans="1:5" x14ac:dyDescent="0.25">
      <c r="A2225" s="180">
        <v>103936</v>
      </c>
      <c r="B2225" s="181" t="s">
        <v>35797</v>
      </c>
      <c r="C2225" s="180" t="s">
        <v>949</v>
      </c>
      <c r="D2225" s="182">
        <v>0</v>
      </c>
      <c r="E2225" s="182">
        <v>0</v>
      </c>
    </row>
    <row r="2226" spans="1:5" x14ac:dyDescent="0.25">
      <c r="A2226" s="180">
        <v>103937</v>
      </c>
      <c r="B2226" s="181" t="s">
        <v>35798</v>
      </c>
      <c r="C2226" s="180" t="s">
        <v>949</v>
      </c>
      <c r="D2226" s="182">
        <v>1.69</v>
      </c>
      <c r="E2226" s="182">
        <v>1.34</v>
      </c>
    </row>
    <row r="2227" spans="1:5" x14ac:dyDescent="0.25">
      <c r="A2227" s="180">
        <v>103940</v>
      </c>
      <c r="B2227" s="181" t="s">
        <v>35799</v>
      </c>
      <c r="C2227" s="180" t="s">
        <v>949</v>
      </c>
      <c r="D2227" s="182">
        <v>0</v>
      </c>
      <c r="E2227" s="182">
        <v>0</v>
      </c>
    </row>
    <row r="2228" spans="1:5" x14ac:dyDescent="0.25">
      <c r="A2228" s="180">
        <v>103941</v>
      </c>
      <c r="B2228" s="181" t="s">
        <v>35800</v>
      </c>
      <c r="C2228" s="180" t="s">
        <v>949</v>
      </c>
      <c r="D2228" s="182">
        <v>0</v>
      </c>
      <c r="E2228" s="182">
        <v>0</v>
      </c>
    </row>
    <row r="2229" spans="1:5" x14ac:dyDescent="0.25">
      <c r="A2229" s="180">
        <v>103942</v>
      </c>
      <c r="B2229" s="181" t="s">
        <v>35801</v>
      </c>
      <c r="C2229" s="180" t="s">
        <v>949</v>
      </c>
      <c r="D2229" s="182">
        <v>0</v>
      </c>
      <c r="E2229" s="182">
        <v>0</v>
      </c>
    </row>
    <row r="2230" spans="1:5" x14ac:dyDescent="0.25">
      <c r="A2230" s="180">
        <v>103943</v>
      </c>
      <c r="B2230" s="181" t="s">
        <v>35802</v>
      </c>
      <c r="C2230" s="180" t="s">
        <v>949</v>
      </c>
      <c r="D2230" s="182">
        <v>1.69</v>
      </c>
      <c r="E2230" s="182">
        <v>1.34</v>
      </c>
    </row>
    <row r="2231" spans="1:5" x14ac:dyDescent="0.25">
      <c r="A2231" s="180">
        <v>106406</v>
      </c>
      <c r="B2231" s="181" t="s">
        <v>58417</v>
      </c>
      <c r="C2231" s="180" t="s">
        <v>949</v>
      </c>
      <c r="D2231" s="182">
        <v>10.86</v>
      </c>
      <c r="E2231" s="182">
        <v>9.8800000000000008</v>
      </c>
    </row>
    <row r="2232" spans="1:5" x14ac:dyDescent="0.25">
      <c r="A2232" s="180">
        <v>106407</v>
      </c>
      <c r="B2232" s="181" t="s">
        <v>58418</v>
      </c>
      <c r="C2232" s="180" t="s">
        <v>949</v>
      </c>
      <c r="D2232" s="182">
        <v>2.23</v>
      </c>
      <c r="E2232" s="182">
        <v>2.0299999999999998</v>
      </c>
    </row>
    <row r="2233" spans="1:5" x14ac:dyDescent="0.25">
      <c r="A2233" s="180">
        <v>106408</v>
      </c>
      <c r="B2233" s="181" t="s">
        <v>58419</v>
      </c>
      <c r="C2233" s="180" t="s">
        <v>949</v>
      </c>
      <c r="D2233" s="182">
        <v>7.54</v>
      </c>
      <c r="E2233" s="182">
        <v>6.86</v>
      </c>
    </row>
    <row r="2234" spans="1:5" x14ac:dyDescent="0.25">
      <c r="A2234" s="180">
        <v>106409</v>
      </c>
      <c r="B2234" s="181" t="s">
        <v>58420</v>
      </c>
      <c r="C2234" s="180" t="s">
        <v>949</v>
      </c>
      <c r="D2234" s="182">
        <v>4.57</v>
      </c>
      <c r="E2234" s="182">
        <v>3.62</v>
      </c>
    </row>
    <row r="2235" spans="1:5" x14ac:dyDescent="0.25">
      <c r="A2235" s="180">
        <v>91279</v>
      </c>
      <c r="B2235" s="181" t="s">
        <v>35803</v>
      </c>
      <c r="C2235" s="180" t="s">
        <v>949</v>
      </c>
      <c r="D2235" s="182">
        <v>0.44</v>
      </c>
      <c r="E2235" s="182">
        <v>0.4</v>
      </c>
    </row>
    <row r="2236" spans="1:5" x14ac:dyDescent="0.25">
      <c r="A2236" s="180">
        <v>91280</v>
      </c>
      <c r="B2236" s="181" t="s">
        <v>35804</v>
      </c>
      <c r="C2236" s="180" t="s">
        <v>949</v>
      </c>
      <c r="D2236" s="182">
        <v>0.09</v>
      </c>
      <c r="E2236" s="182">
        <v>0.08</v>
      </c>
    </row>
    <row r="2237" spans="1:5" x14ac:dyDescent="0.25">
      <c r="A2237" s="180">
        <v>91281</v>
      </c>
      <c r="B2237" s="181" t="s">
        <v>35805</v>
      </c>
      <c r="C2237" s="180" t="s">
        <v>949</v>
      </c>
      <c r="D2237" s="182">
        <v>0.54</v>
      </c>
      <c r="E2237" s="182">
        <v>0.5</v>
      </c>
    </row>
    <row r="2238" spans="1:5" x14ac:dyDescent="0.25">
      <c r="A2238" s="180">
        <v>91282</v>
      </c>
      <c r="B2238" s="181" t="s">
        <v>35806</v>
      </c>
      <c r="C2238" s="180" t="s">
        <v>949</v>
      </c>
      <c r="D2238" s="182">
        <v>9.4600000000000009</v>
      </c>
      <c r="E2238" s="182">
        <v>9.48</v>
      </c>
    </row>
    <row r="2239" spans="1:5" x14ac:dyDescent="0.25">
      <c r="A2239" s="180">
        <v>95278</v>
      </c>
      <c r="B2239" s="181" t="s">
        <v>35807</v>
      </c>
      <c r="C2239" s="180" t="s">
        <v>949</v>
      </c>
      <c r="D2239" s="182">
        <v>0.71</v>
      </c>
      <c r="E2239" s="182">
        <v>0.71</v>
      </c>
    </row>
    <row r="2240" spans="1:5" x14ac:dyDescent="0.25">
      <c r="A2240" s="180">
        <v>95279</v>
      </c>
      <c r="B2240" s="181" t="s">
        <v>35808</v>
      </c>
      <c r="C2240" s="180" t="s">
        <v>949</v>
      </c>
      <c r="D2240" s="182">
        <v>0.14000000000000001</v>
      </c>
      <c r="E2240" s="182">
        <v>0.14000000000000001</v>
      </c>
    </row>
    <row r="2241" spans="1:5" x14ac:dyDescent="0.25">
      <c r="A2241" s="180">
        <v>95280</v>
      </c>
      <c r="B2241" s="181" t="s">
        <v>35809</v>
      </c>
      <c r="C2241" s="180" t="s">
        <v>949</v>
      </c>
      <c r="D2241" s="182">
        <v>0.69</v>
      </c>
      <c r="E2241" s="182">
        <v>0.69</v>
      </c>
    </row>
    <row r="2242" spans="1:5" x14ac:dyDescent="0.25">
      <c r="A2242" s="180">
        <v>95281</v>
      </c>
      <c r="B2242" s="181" t="s">
        <v>35810</v>
      </c>
      <c r="C2242" s="180" t="s">
        <v>949</v>
      </c>
      <c r="D2242" s="182">
        <v>9.4</v>
      </c>
      <c r="E2242" s="182">
        <v>9.41</v>
      </c>
    </row>
    <row r="2243" spans="1:5" x14ac:dyDescent="0.25">
      <c r="A2243" s="180">
        <v>95124</v>
      </c>
      <c r="B2243" s="181" t="s">
        <v>35811</v>
      </c>
      <c r="C2243" s="180" t="s">
        <v>949</v>
      </c>
      <c r="D2243" s="182">
        <v>6.26</v>
      </c>
      <c r="E2243" s="182">
        <v>6.26</v>
      </c>
    </row>
    <row r="2244" spans="1:5" x14ac:dyDescent="0.25">
      <c r="A2244" s="180">
        <v>95123</v>
      </c>
      <c r="B2244" s="181" t="s">
        <v>35812</v>
      </c>
      <c r="C2244" s="180" t="s">
        <v>949</v>
      </c>
      <c r="D2244" s="182">
        <v>20.309999999999999</v>
      </c>
      <c r="E2244" s="182">
        <v>20.309999999999999</v>
      </c>
    </row>
    <row r="2245" spans="1:5" x14ac:dyDescent="0.25">
      <c r="A2245" s="180">
        <v>95125</v>
      </c>
      <c r="B2245" s="181" t="s">
        <v>35813</v>
      </c>
      <c r="C2245" s="180" t="s">
        <v>949</v>
      </c>
      <c r="D2245" s="182">
        <v>22.22</v>
      </c>
      <c r="E2245" s="182">
        <v>22.22</v>
      </c>
    </row>
    <row r="2246" spans="1:5" x14ac:dyDescent="0.25">
      <c r="A2246" s="180">
        <v>95126</v>
      </c>
      <c r="B2246" s="181" t="s">
        <v>35814</v>
      </c>
      <c r="C2246" s="180" t="s">
        <v>949</v>
      </c>
      <c r="D2246" s="182">
        <v>171.03</v>
      </c>
      <c r="E2246" s="182">
        <v>178.17</v>
      </c>
    </row>
    <row r="2247" spans="1:5" x14ac:dyDescent="0.25">
      <c r="A2247" s="180">
        <v>92040</v>
      </c>
      <c r="B2247" s="181" t="s">
        <v>35815</v>
      </c>
      <c r="C2247" s="180" t="s">
        <v>949</v>
      </c>
      <c r="D2247" s="182">
        <v>7.36</v>
      </c>
      <c r="E2247" s="182">
        <v>7.36</v>
      </c>
    </row>
    <row r="2248" spans="1:5" x14ac:dyDescent="0.25">
      <c r="A2248" s="180">
        <v>92041</v>
      </c>
      <c r="B2248" s="181" t="s">
        <v>35816</v>
      </c>
      <c r="C2248" s="180" t="s">
        <v>949</v>
      </c>
      <c r="D2248" s="182">
        <v>1.51</v>
      </c>
      <c r="E2248" s="182">
        <v>1.51</v>
      </c>
    </row>
    <row r="2249" spans="1:5" x14ac:dyDescent="0.25">
      <c r="A2249" s="180">
        <v>92042</v>
      </c>
      <c r="B2249" s="181" t="s">
        <v>35817</v>
      </c>
      <c r="C2249" s="180" t="s">
        <v>949</v>
      </c>
      <c r="D2249" s="182">
        <v>6.13</v>
      </c>
      <c r="E2249" s="182">
        <v>6.13</v>
      </c>
    </row>
    <row r="2250" spans="1:5" x14ac:dyDescent="0.25">
      <c r="A2250" s="180">
        <v>106410</v>
      </c>
      <c r="B2250" s="181" t="s">
        <v>58421</v>
      </c>
      <c r="C2250" s="180" t="s">
        <v>949</v>
      </c>
      <c r="D2250" s="182">
        <v>5.23</v>
      </c>
      <c r="E2250" s="182">
        <v>4.76</v>
      </c>
    </row>
    <row r="2251" spans="1:5" x14ac:dyDescent="0.25">
      <c r="A2251" s="180">
        <v>106411</v>
      </c>
      <c r="B2251" s="181" t="s">
        <v>58422</v>
      </c>
      <c r="C2251" s="180" t="s">
        <v>949</v>
      </c>
      <c r="D2251" s="182">
        <v>2.2200000000000002</v>
      </c>
      <c r="E2251" s="182">
        <v>2.02</v>
      </c>
    </row>
    <row r="2252" spans="1:5" x14ac:dyDescent="0.25">
      <c r="A2252" s="180">
        <v>106412</v>
      </c>
      <c r="B2252" s="181" t="s">
        <v>58423</v>
      </c>
      <c r="C2252" s="180" t="s">
        <v>949</v>
      </c>
      <c r="D2252" s="182">
        <v>5.72</v>
      </c>
      <c r="E2252" s="182">
        <v>5.21</v>
      </c>
    </row>
    <row r="2253" spans="1:5" x14ac:dyDescent="0.25">
      <c r="A2253" s="180">
        <v>106413</v>
      </c>
      <c r="B2253" s="181" t="s">
        <v>58424</v>
      </c>
      <c r="C2253" s="180" t="s">
        <v>949</v>
      </c>
      <c r="D2253" s="182">
        <v>2.81</v>
      </c>
      <c r="E2253" s="182">
        <v>2.23</v>
      </c>
    </row>
    <row r="2254" spans="1:5" x14ac:dyDescent="0.25">
      <c r="A2254" s="180">
        <v>102829</v>
      </c>
      <c r="B2254" s="181" t="s">
        <v>35818</v>
      </c>
      <c r="C2254" s="180" t="s">
        <v>949</v>
      </c>
      <c r="D2254" s="182">
        <v>0</v>
      </c>
      <c r="E2254" s="182">
        <v>0</v>
      </c>
    </row>
    <row r="2255" spans="1:5" x14ac:dyDescent="0.25">
      <c r="A2255" s="180">
        <v>102830</v>
      </c>
      <c r="B2255" s="181" t="s">
        <v>35819</v>
      </c>
      <c r="C2255" s="180" t="s">
        <v>949</v>
      </c>
      <c r="D2255" s="182">
        <v>0</v>
      </c>
      <c r="E2255" s="182">
        <v>0</v>
      </c>
    </row>
    <row r="2256" spans="1:5" x14ac:dyDescent="0.25">
      <c r="A2256" s="180">
        <v>102831</v>
      </c>
      <c r="B2256" s="181" t="s">
        <v>35820</v>
      </c>
      <c r="C2256" s="180" t="s">
        <v>949</v>
      </c>
      <c r="D2256" s="182">
        <v>0</v>
      </c>
      <c r="E2256" s="182">
        <v>0</v>
      </c>
    </row>
    <row r="2257" spans="1:5" x14ac:dyDescent="0.25">
      <c r="A2257" s="180">
        <v>92114</v>
      </c>
      <c r="B2257" s="181" t="s">
        <v>35821</v>
      </c>
      <c r="C2257" s="180" t="s">
        <v>949</v>
      </c>
      <c r="D2257" s="182">
        <v>0.25</v>
      </c>
      <c r="E2257" s="182">
        <v>0.24</v>
      </c>
    </row>
    <row r="2258" spans="1:5" x14ac:dyDescent="0.25">
      <c r="A2258" s="180">
        <v>92115</v>
      </c>
      <c r="B2258" s="181" t="s">
        <v>35822</v>
      </c>
      <c r="C2258" s="180" t="s">
        <v>949</v>
      </c>
      <c r="D2258" s="182">
        <v>0.05</v>
      </c>
      <c r="E2258" s="182">
        <v>0.04</v>
      </c>
    </row>
    <row r="2259" spans="1:5" x14ac:dyDescent="0.25">
      <c r="A2259" s="180">
        <v>92116</v>
      </c>
      <c r="B2259" s="181" t="s">
        <v>35823</v>
      </c>
      <c r="C2259" s="180" t="s">
        <v>949</v>
      </c>
      <c r="D2259" s="182">
        <v>0.17</v>
      </c>
      <c r="E2259" s="182">
        <v>0.16</v>
      </c>
    </row>
    <row r="2260" spans="1:5" x14ac:dyDescent="0.25">
      <c r="A2260" s="180">
        <v>102912</v>
      </c>
      <c r="B2260" s="181" t="s">
        <v>35824</v>
      </c>
      <c r="C2260" s="180" t="s">
        <v>949</v>
      </c>
      <c r="D2260" s="182">
        <v>0</v>
      </c>
      <c r="E2260" s="182">
        <v>0</v>
      </c>
    </row>
    <row r="2261" spans="1:5" x14ac:dyDescent="0.25">
      <c r="A2261" s="180">
        <v>102913</v>
      </c>
      <c r="B2261" s="181" t="s">
        <v>35825</v>
      </c>
      <c r="C2261" s="180" t="s">
        <v>949</v>
      </c>
      <c r="D2261" s="182">
        <v>0</v>
      </c>
      <c r="E2261" s="182">
        <v>0</v>
      </c>
    </row>
    <row r="2262" spans="1:5" x14ac:dyDescent="0.25">
      <c r="A2262" s="180">
        <v>102914</v>
      </c>
      <c r="B2262" s="181" t="s">
        <v>35826</v>
      </c>
      <c r="C2262" s="180" t="s">
        <v>949</v>
      </c>
      <c r="D2262" s="182">
        <v>0</v>
      </c>
      <c r="E2262" s="182">
        <v>0</v>
      </c>
    </row>
    <row r="2263" spans="1:5" x14ac:dyDescent="0.25">
      <c r="A2263" s="180">
        <v>102915</v>
      </c>
      <c r="B2263" s="181" t="s">
        <v>35827</v>
      </c>
      <c r="C2263" s="180" t="s">
        <v>949</v>
      </c>
      <c r="D2263" s="182">
        <v>0.69</v>
      </c>
      <c r="E2263" s="182">
        <v>0.55000000000000004</v>
      </c>
    </row>
    <row r="2264" spans="1:5" x14ac:dyDescent="0.25">
      <c r="A2264" s="180">
        <v>95716</v>
      </c>
      <c r="B2264" s="181" t="s">
        <v>35828</v>
      </c>
      <c r="C2264" s="180" t="s">
        <v>949</v>
      </c>
      <c r="D2264" s="182">
        <v>69.59</v>
      </c>
      <c r="E2264" s="182">
        <v>65.5</v>
      </c>
    </row>
    <row r="2265" spans="1:5" x14ac:dyDescent="0.25">
      <c r="A2265" s="180">
        <v>95717</v>
      </c>
      <c r="B2265" s="181" t="s">
        <v>35829</v>
      </c>
      <c r="C2265" s="180" t="s">
        <v>949</v>
      </c>
      <c r="D2265" s="182">
        <v>18.39</v>
      </c>
      <c r="E2265" s="182">
        <v>17.309999999999999</v>
      </c>
    </row>
    <row r="2266" spans="1:5" x14ac:dyDescent="0.25">
      <c r="A2266" s="180">
        <v>95718</v>
      </c>
      <c r="B2266" s="181" t="s">
        <v>35830</v>
      </c>
      <c r="C2266" s="180" t="s">
        <v>949</v>
      </c>
      <c r="D2266" s="182">
        <v>86.99</v>
      </c>
      <c r="E2266" s="182">
        <v>81.88</v>
      </c>
    </row>
    <row r="2267" spans="1:5" x14ac:dyDescent="0.25">
      <c r="A2267" s="180">
        <v>95719</v>
      </c>
      <c r="B2267" s="181" t="s">
        <v>35831</v>
      </c>
      <c r="C2267" s="180" t="s">
        <v>949</v>
      </c>
      <c r="D2267" s="182">
        <v>104.45</v>
      </c>
      <c r="E2267" s="182">
        <v>108.81</v>
      </c>
    </row>
    <row r="2268" spans="1:5" x14ac:dyDescent="0.25">
      <c r="A2268" s="180">
        <v>104712</v>
      </c>
      <c r="B2268" s="181" t="s">
        <v>35832</v>
      </c>
      <c r="C2268" s="180" t="s">
        <v>949</v>
      </c>
      <c r="D2268" s="182">
        <v>65.41</v>
      </c>
      <c r="E2268" s="182">
        <v>61.57</v>
      </c>
    </row>
    <row r="2269" spans="1:5" x14ac:dyDescent="0.25">
      <c r="A2269" s="180">
        <v>104713</v>
      </c>
      <c r="B2269" s="181" t="s">
        <v>35833</v>
      </c>
      <c r="C2269" s="180" t="s">
        <v>949</v>
      </c>
      <c r="D2269" s="182">
        <v>17.28</v>
      </c>
      <c r="E2269" s="182">
        <v>16.27</v>
      </c>
    </row>
    <row r="2270" spans="1:5" x14ac:dyDescent="0.25">
      <c r="A2270" s="180">
        <v>104714</v>
      </c>
      <c r="B2270" s="181" t="s">
        <v>35834</v>
      </c>
      <c r="C2270" s="180" t="s">
        <v>949</v>
      </c>
      <c r="D2270" s="182">
        <v>81.760000000000005</v>
      </c>
      <c r="E2270" s="182">
        <v>76.959999999999994</v>
      </c>
    </row>
    <row r="2271" spans="1:5" x14ac:dyDescent="0.25">
      <c r="A2271" s="180">
        <v>104715</v>
      </c>
      <c r="B2271" s="181" t="s">
        <v>35835</v>
      </c>
      <c r="C2271" s="180" t="s">
        <v>949</v>
      </c>
      <c r="D2271" s="182">
        <v>104.45</v>
      </c>
      <c r="E2271" s="182">
        <v>108.81</v>
      </c>
    </row>
    <row r="2272" spans="1:5" x14ac:dyDescent="0.25">
      <c r="A2272" s="180">
        <v>106394</v>
      </c>
      <c r="B2272" s="181" t="s">
        <v>57808</v>
      </c>
      <c r="C2272" s="180" t="s">
        <v>949</v>
      </c>
      <c r="D2272" s="182">
        <v>0</v>
      </c>
      <c r="E2272" s="182">
        <v>0</v>
      </c>
    </row>
    <row r="2273" spans="1:5" x14ac:dyDescent="0.25">
      <c r="A2273" s="180">
        <v>106395</v>
      </c>
      <c r="B2273" s="181" t="s">
        <v>57809</v>
      </c>
      <c r="C2273" s="180" t="s">
        <v>949</v>
      </c>
      <c r="D2273" s="182">
        <v>0</v>
      </c>
      <c r="E2273" s="182">
        <v>0</v>
      </c>
    </row>
    <row r="2274" spans="1:5" x14ac:dyDescent="0.25">
      <c r="A2274" s="180">
        <v>106396</v>
      </c>
      <c r="B2274" s="181" t="s">
        <v>57810</v>
      </c>
      <c r="C2274" s="180" t="s">
        <v>949</v>
      </c>
      <c r="D2274" s="182">
        <v>0</v>
      </c>
      <c r="E2274" s="182">
        <v>0</v>
      </c>
    </row>
    <row r="2275" spans="1:5" x14ac:dyDescent="0.25">
      <c r="A2275" s="180">
        <v>106397</v>
      </c>
      <c r="B2275" s="181" t="s">
        <v>57811</v>
      </c>
      <c r="C2275" s="180" t="s">
        <v>949</v>
      </c>
      <c r="D2275" s="182">
        <v>104.45</v>
      </c>
      <c r="E2275" s="182">
        <v>108.81</v>
      </c>
    </row>
    <row r="2276" spans="1:5" x14ac:dyDescent="0.25">
      <c r="A2276" s="180">
        <v>106400</v>
      </c>
      <c r="B2276" s="181" t="s">
        <v>58425</v>
      </c>
      <c r="C2276" s="180" t="s">
        <v>949</v>
      </c>
      <c r="D2276" s="182">
        <v>0</v>
      </c>
      <c r="E2276" s="182">
        <v>0</v>
      </c>
    </row>
    <row r="2277" spans="1:5" x14ac:dyDescent="0.25">
      <c r="A2277" s="180">
        <v>106401</v>
      </c>
      <c r="B2277" s="181" t="s">
        <v>58426</v>
      </c>
      <c r="C2277" s="180" t="s">
        <v>949</v>
      </c>
      <c r="D2277" s="182">
        <v>0</v>
      </c>
      <c r="E2277" s="182">
        <v>0</v>
      </c>
    </row>
    <row r="2278" spans="1:5" x14ac:dyDescent="0.25">
      <c r="A2278" s="180">
        <v>106402</v>
      </c>
      <c r="B2278" s="181" t="s">
        <v>58427</v>
      </c>
      <c r="C2278" s="180" t="s">
        <v>949</v>
      </c>
      <c r="D2278" s="182">
        <v>0</v>
      </c>
      <c r="E2278" s="182">
        <v>0</v>
      </c>
    </row>
    <row r="2279" spans="1:5" x14ac:dyDescent="0.25">
      <c r="A2279" s="180">
        <v>106403</v>
      </c>
      <c r="B2279" s="181" t="s">
        <v>58428</v>
      </c>
      <c r="C2279" s="180" t="s">
        <v>949</v>
      </c>
      <c r="D2279" s="182">
        <v>104.45</v>
      </c>
      <c r="E2279" s="182">
        <v>108.81</v>
      </c>
    </row>
    <row r="2280" spans="1:5" x14ac:dyDescent="0.25">
      <c r="A2280" s="180">
        <v>102894</v>
      </c>
      <c r="B2280" s="181" t="s">
        <v>35836</v>
      </c>
      <c r="C2280" s="180" t="s">
        <v>949</v>
      </c>
      <c r="D2280" s="182">
        <v>0</v>
      </c>
      <c r="E2280" s="182">
        <v>0</v>
      </c>
    </row>
    <row r="2281" spans="1:5" x14ac:dyDescent="0.25">
      <c r="A2281" s="180">
        <v>104161</v>
      </c>
      <c r="B2281" s="181" t="s">
        <v>35837</v>
      </c>
      <c r="C2281" s="180" t="s">
        <v>949</v>
      </c>
      <c r="D2281" s="182">
        <v>0</v>
      </c>
      <c r="E2281" s="182">
        <v>0</v>
      </c>
    </row>
    <row r="2282" spans="1:5" x14ac:dyDescent="0.25">
      <c r="A2282" s="180">
        <v>102896</v>
      </c>
      <c r="B2282" s="181" t="s">
        <v>35838</v>
      </c>
      <c r="C2282" s="180" t="s">
        <v>949</v>
      </c>
      <c r="D2282" s="182">
        <v>0</v>
      </c>
      <c r="E2282" s="182">
        <v>0</v>
      </c>
    </row>
    <row r="2283" spans="1:5" x14ac:dyDescent="0.25">
      <c r="A2283" s="180">
        <v>102897</v>
      </c>
      <c r="B2283" s="181" t="s">
        <v>35839</v>
      </c>
      <c r="C2283" s="180" t="s">
        <v>949</v>
      </c>
      <c r="D2283" s="182">
        <v>104.45</v>
      </c>
      <c r="E2283" s="182">
        <v>108.81</v>
      </c>
    </row>
    <row r="2284" spans="1:5" x14ac:dyDescent="0.25">
      <c r="A2284" s="180">
        <v>5627</v>
      </c>
      <c r="B2284" s="181" t="s">
        <v>35840</v>
      </c>
      <c r="C2284" s="180" t="s">
        <v>949</v>
      </c>
      <c r="D2284" s="182">
        <v>50.26</v>
      </c>
      <c r="E2284" s="182">
        <v>47.3</v>
      </c>
    </row>
    <row r="2285" spans="1:5" x14ac:dyDescent="0.25">
      <c r="A2285" s="180">
        <v>5628</v>
      </c>
      <c r="B2285" s="181" t="s">
        <v>35841</v>
      </c>
      <c r="C2285" s="180" t="s">
        <v>949</v>
      </c>
      <c r="D2285" s="182">
        <v>13.28</v>
      </c>
      <c r="E2285" s="182">
        <v>12.5</v>
      </c>
    </row>
    <row r="2286" spans="1:5" x14ac:dyDescent="0.25">
      <c r="A2286" s="180">
        <v>5629</v>
      </c>
      <c r="B2286" s="181" t="s">
        <v>35842</v>
      </c>
      <c r="C2286" s="180" t="s">
        <v>949</v>
      </c>
      <c r="D2286" s="182">
        <v>62.82</v>
      </c>
      <c r="E2286" s="182">
        <v>59.13</v>
      </c>
    </row>
    <row r="2287" spans="1:5" x14ac:dyDescent="0.25">
      <c r="A2287" s="180">
        <v>5630</v>
      </c>
      <c r="B2287" s="181" t="s">
        <v>35843</v>
      </c>
      <c r="C2287" s="180" t="s">
        <v>949</v>
      </c>
      <c r="D2287" s="182">
        <v>74.849999999999994</v>
      </c>
      <c r="E2287" s="182">
        <v>77.97</v>
      </c>
    </row>
    <row r="2288" spans="1:5" x14ac:dyDescent="0.25">
      <c r="A2288" s="180">
        <v>88900</v>
      </c>
      <c r="B2288" s="181" t="s">
        <v>35844</v>
      </c>
      <c r="C2288" s="180" t="s">
        <v>949</v>
      </c>
      <c r="D2288" s="182">
        <v>56.87</v>
      </c>
      <c r="E2288" s="182">
        <v>53.52</v>
      </c>
    </row>
    <row r="2289" spans="1:5" x14ac:dyDescent="0.25">
      <c r="A2289" s="180">
        <v>88902</v>
      </c>
      <c r="B2289" s="181" t="s">
        <v>35845</v>
      </c>
      <c r="C2289" s="180" t="s">
        <v>949</v>
      </c>
      <c r="D2289" s="182">
        <v>15.03</v>
      </c>
      <c r="E2289" s="182">
        <v>14.14</v>
      </c>
    </row>
    <row r="2290" spans="1:5" x14ac:dyDescent="0.25">
      <c r="A2290" s="180">
        <v>88903</v>
      </c>
      <c r="B2290" s="181" t="s">
        <v>35846</v>
      </c>
      <c r="C2290" s="180" t="s">
        <v>949</v>
      </c>
      <c r="D2290" s="182">
        <v>71.08</v>
      </c>
      <c r="E2290" s="182">
        <v>66.91</v>
      </c>
    </row>
    <row r="2291" spans="1:5" x14ac:dyDescent="0.25">
      <c r="A2291" s="180">
        <v>88904</v>
      </c>
      <c r="B2291" s="181" t="s">
        <v>35847</v>
      </c>
      <c r="C2291" s="180" t="s">
        <v>949</v>
      </c>
      <c r="D2291" s="182">
        <v>104.45</v>
      </c>
      <c r="E2291" s="182">
        <v>108.81</v>
      </c>
    </row>
    <row r="2292" spans="1:5" x14ac:dyDescent="0.25">
      <c r="A2292" s="180">
        <v>88569</v>
      </c>
      <c r="B2292" s="181" t="s">
        <v>35848</v>
      </c>
      <c r="C2292" s="180" t="s">
        <v>949</v>
      </c>
      <c r="D2292" s="182">
        <v>4.21</v>
      </c>
      <c r="E2292" s="182">
        <v>4.21</v>
      </c>
    </row>
    <row r="2293" spans="1:5" x14ac:dyDescent="0.25">
      <c r="A2293" s="180">
        <v>88570</v>
      </c>
      <c r="B2293" s="181" t="s">
        <v>35849</v>
      </c>
      <c r="C2293" s="180" t="s">
        <v>949</v>
      </c>
      <c r="D2293" s="182">
        <v>1.46</v>
      </c>
      <c r="E2293" s="182">
        <v>1.46</v>
      </c>
    </row>
    <row r="2294" spans="1:5" x14ac:dyDescent="0.25">
      <c r="A2294" s="180">
        <v>5765</v>
      </c>
      <c r="B2294" s="181" t="s">
        <v>35850</v>
      </c>
      <c r="C2294" s="180" t="s">
        <v>949</v>
      </c>
      <c r="D2294" s="182">
        <v>5.27</v>
      </c>
      <c r="E2294" s="182">
        <v>5.27</v>
      </c>
    </row>
    <row r="2295" spans="1:5" x14ac:dyDescent="0.25">
      <c r="A2295" s="180">
        <v>5766</v>
      </c>
      <c r="B2295" s="181" t="s">
        <v>35851</v>
      </c>
      <c r="C2295" s="180" t="s">
        <v>949</v>
      </c>
      <c r="D2295" s="182">
        <v>3.13</v>
      </c>
      <c r="E2295" s="182">
        <v>3.13</v>
      </c>
    </row>
    <row r="2296" spans="1:5" x14ac:dyDescent="0.25">
      <c r="A2296" s="180">
        <v>91468</v>
      </c>
      <c r="B2296" s="181" t="s">
        <v>35852</v>
      </c>
      <c r="C2296" s="180" t="s">
        <v>949</v>
      </c>
      <c r="D2296" s="182">
        <v>27.43</v>
      </c>
      <c r="E2296" s="182">
        <v>27.43</v>
      </c>
    </row>
    <row r="2297" spans="1:5" x14ac:dyDescent="0.25">
      <c r="A2297" s="180">
        <v>91484</v>
      </c>
      <c r="B2297" s="181" t="s">
        <v>35853</v>
      </c>
      <c r="C2297" s="180" t="s">
        <v>949</v>
      </c>
      <c r="D2297" s="182">
        <v>4.32</v>
      </c>
      <c r="E2297" s="182">
        <v>4.32</v>
      </c>
    </row>
    <row r="2298" spans="1:5" x14ac:dyDescent="0.25">
      <c r="A2298" s="180">
        <v>91469</v>
      </c>
      <c r="B2298" s="181" t="s">
        <v>35854</v>
      </c>
      <c r="C2298" s="180" t="s">
        <v>949</v>
      </c>
      <c r="D2298" s="182">
        <v>10.69</v>
      </c>
      <c r="E2298" s="182">
        <v>10.69</v>
      </c>
    </row>
    <row r="2299" spans="1:5" x14ac:dyDescent="0.25">
      <c r="A2299" s="180">
        <v>83361</v>
      </c>
      <c r="B2299" s="181" t="s">
        <v>35855</v>
      </c>
      <c r="C2299" s="180" t="s">
        <v>949</v>
      </c>
      <c r="D2299" s="182">
        <v>45.77</v>
      </c>
      <c r="E2299" s="182">
        <v>45.77</v>
      </c>
    </row>
    <row r="2300" spans="1:5" x14ac:dyDescent="0.25">
      <c r="A2300" s="180">
        <v>91485</v>
      </c>
      <c r="B2300" s="181" t="s">
        <v>35856</v>
      </c>
      <c r="C2300" s="180" t="s">
        <v>949</v>
      </c>
      <c r="D2300" s="182">
        <v>179.79</v>
      </c>
      <c r="E2300" s="182">
        <v>187.29</v>
      </c>
    </row>
    <row r="2301" spans="1:5" x14ac:dyDescent="0.25">
      <c r="A2301" s="180">
        <v>102835</v>
      </c>
      <c r="B2301" s="181" t="s">
        <v>35857</v>
      </c>
      <c r="C2301" s="180" t="s">
        <v>949</v>
      </c>
      <c r="D2301" s="182">
        <v>0</v>
      </c>
      <c r="E2301" s="182">
        <v>0</v>
      </c>
    </row>
    <row r="2302" spans="1:5" x14ac:dyDescent="0.25">
      <c r="A2302" s="180">
        <v>102836</v>
      </c>
      <c r="B2302" s="181" t="s">
        <v>35858</v>
      </c>
      <c r="C2302" s="180" t="s">
        <v>949</v>
      </c>
      <c r="D2302" s="182">
        <v>0</v>
      </c>
      <c r="E2302" s="182">
        <v>0</v>
      </c>
    </row>
    <row r="2303" spans="1:5" x14ac:dyDescent="0.25">
      <c r="A2303" s="180">
        <v>102837</v>
      </c>
      <c r="B2303" s="181" t="s">
        <v>35859</v>
      </c>
      <c r="C2303" s="180" t="s">
        <v>949</v>
      </c>
      <c r="D2303" s="182">
        <v>0</v>
      </c>
      <c r="E2303" s="182">
        <v>0</v>
      </c>
    </row>
    <row r="2304" spans="1:5" x14ac:dyDescent="0.25">
      <c r="A2304" s="180">
        <v>89230</v>
      </c>
      <c r="B2304" s="181" t="s">
        <v>35860</v>
      </c>
      <c r="C2304" s="180" t="s">
        <v>949</v>
      </c>
      <c r="D2304" s="182">
        <v>122.95</v>
      </c>
      <c r="E2304" s="182">
        <v>122.95</v>
      </c>
    </row>
    <row r="2305" spans="1:5" x14ac:dyDescent="0.25">
      <c r="A2305" s="180">
        <v>89231</v>
      </c>
      <c r="B2305" s="181" t="s">
        <v>35861</v>
      </c>
      <c r="C2305" s="180" t="s">
        <v>949</v>
      </c>
      <c r="D2305" s="182">
        <v>37.65</v>
      </c>
      <c r="E2305" s="182">
        <v>37.65</v>
      </c>
    </row>
    <row r="2306" spans="1:5" x14ac:dyDescent="0.25">
      <c r="A2306" s="180">
        <v>89232</v>
      </c>
      <c r="B2306" s="181" t="s">
        <v>35862</v>
      </c>
      <c r="C2306" s="180" t="s">
        <v>949</v>
      </c>
      <c r="D2306" s="182">
        <v>219.32</v>
      </c>
      <c r="E2306" s="182">
        <v>219.32</v>
      </c>
    </row>
    <row r="2307" spans="1:5" x14ac:dyDescent="0.25">
      <c r="A2307" s="180">
        <v>89233</v>
      </c>
      <c r="B2307" s="181" t="s">
        <v>35863</v>
      </c>
      <c r="C2307" s="180" t="s">
        <v>949</v>
      </c>
      <c r="D2307" s="182">
        <v>194.11</v>
      </c>
      <c r="E2307" s="182">
        <v>202.21</v>
      </c>
    </row>
    <row r="2308" spans="1:5" x14ac:dyDescent="0.25">
      <c r="A2308" s="180">
        <v>89236</v>
      </c>
      <c r="B2308" s="181" t="s">
        <v>35864</v>
      </c>
      <c r="C2308" s="180" t="s">
        <v>949</v>
      </c>
      <c r="D2308" s="182">
        <v>287.22000000000003</v>
      </c>
      <c r="E2308" s="182">
        <v>287.22000000000003</v>
      </c>
    </row>
    <row r="2309" spans="1:5" x14ac:dyDescent="0.25">
      <c r="A2309" s="180">
        <v>89237</v>
      </c>
      <c r="B2309" s="181" t="s">
        <v>35865</v>
      </c>
      <c r="C2309" s="180" t="s">
        <v>949</v>
      </c>
      <c r="D2309" s="182">
        <v>87.95</v>
      </c>
      <c r="E2309" s="182">
        <v>87.95</v>
      </c>
    </row>
    <row r="2310" spans="1:5" x14ac:dyDescent="0.25">
      <c r="A2310" s="180">
        <v>89238</v>
      </c>
      <c r="B2310" s="181" t="s">
        <v>35866</v>
      </c>
      <c r="C2310" s="180" t="s">
        <v>949</v>
      </c>
      <c r="D2310" s="182">
        <v>512.33000000000004</v>
      </c>
      <c r="E2310" s="182">
        <v>512.33000000000004</v>
      </c>
    </row>
    <row r="2311" spans="1:5" x14ac:dyDescent="0.25">
      <c r="A2311" s="180">
        <v>89239</v>
      </c>
      <c r="B2311" s="181" t="s">
        <v>35867</v>
      </c>
      <c r="C2311" s="180" t="s">
        <v>949</v>
      </c>
      <c r="D2311" s="182">
        <v>513.32000000000005</v>
      </c>
      <c r="E2311" s="182">
        <v>534.74</v>
      </c>
    </row>
    <row r="2312" spans="1:5" x14ac:dyDescent="0.25">
      <c r="A2312" s="180">
        <v>102930</v>
      </c>
      <c r="B2312" s="181" t="s">
        <v>35868</v>
      </c>
      <c r="C2312" s="180" t="s">
        <v>949</v>
      </c>
      <c r="D2312" s="182">
        <v>0</v>
      </c>
      <c r="E2312" s="182">
        <v>0</v>
      </c>
    </row>
    <row r="2313" spans="1:5" x14ac:dyDescent="0.25">
      <c r="A2313" s="180">
        <v>102931</v>
      </c>
      <c r="B2313" s="181" t="s">
        <v>35869</v>
      </c>
      <c r="C2313" s="180" t="s">
        <v>949</v>
      </c>
      <c r="D2313" s="182">
        <v>0</v>
      </c>
      <c r="E2313" s="182">
        <v>0</v>
      </c>
    </row>
    <row r="2314" spans="1:5" x14ac:dyDescent="0.25">
      <c r="A2314" s="180">
        <v>102932</v>
      </c>
      <c r="B2314" s="181" t="s">
        <v>35870</v>
      </c>
      <c r="C2314" s="180" t="s">
        <v>949</v>
      </c>
      <c r="D2314" s="182">
        <v>0</v>
      </c>
      <c r="E2314" s="182">
        <v>0</v>
      </c>
    </row>
    <row r="2315" spans="1:5" x14ac:dyDescent="0.25">
      <c r="A2315" s="180">
        <v>102933</v>
      </c>
      <c r="B2315" s="181" t="s">
        <v>35871</v>
      </c>
      <c r="C2315" s="180" t="s">
        <v>949</v>
      </c>
      <c r="D2315" s="182">
        <v>1.04</v>
      </c>
      <c r="E2315" s="182">
        <v>0.82</v>
      </c>
    </row>
    <row r="2316" spans="1:5" x14ac:dyDescent="0.25">
      <c r="A2316" s="180">
        <v>93411</v>
      </c>
      <c r="B2316" s="181" t="s">
        <v>35872</v>
      </c>
      <c r="C2316" s="180" t="s">
        <v>949</v>
      </c>
      <c r="D2316" s="182">
        <v>0.38</v>
      </c>
      <c r="E2316" s="182">
        <v>0.37</v>
      </c>
    </row>
    <row r="2317" spans="1:5" x14ac:dyDescent="0.25">
      <c r="A2317" s="180">
        <v>93412</v>
      </c>
      <c r="B2317" s="181" t="s">
        <v>35873</v>
      </c>
      <c r="C2317" s="180" t="s">
        <v>949</v>
      </c>
      <c r="D2317" s="182">
        <v>0.13</v>
      </c>
      <c r="E2317" s="182">
        <v>0.13</v>
      </c>
    </row>
    <row r="2318" spans="1:5" x14ac:dyDescent="0.25">
      <c r="A2318" s="180">
        <v>93413</v>
      </c>
      <c r="B2318" s="181" t="s">
        <v>35874</v>
      </c>
      <c r="C2318" s="180" t="s">
        <v>949</v>
      </c>
      <c r="D2318" s="182">
        <v>0.34</v>
      </c>
      <c r="E2318" s="182">
        <v>0.33</v>
      </c>
    </row>
    <row r="2319" spans="1:5" x14ac:dyDescent="0.25">
      <c r="A2319" s="180">
        <v>93414</v>
      </c>
      <c r="B2319" s="181" t="s">
        <v>35875</v>
      </c>
      <c r="C2319" s="180" t="s">
        <v>949</v>
      </c>
      <c r="D2319" s="182">
        <v>11.88</v>
      </c>
      <c r="E2319" s="182">
        <v>11.9</v>
      </c>
    </row>
    <row r="2320" spans="1:5" x14ac:dyDescent="0.25">
      <c r="A2320" s="180">
        <v>88855</v>
      </c>
      <c r="B2320" s="181" t="s">
        <v>35876</v>
      </c>
      <c r="C2320" s="180" t="s">
        <v>949</v>
      </c>
      <c r="D2320" s="182">
        <v>3.25</v>
      </c>
      <c r="E2320" s="182">
        <v>3.25</v>
      </c>
    </row>
    <row r="2321" spans="1:5" x14ac:dyDescent="0.25">
      <c r="A2321" s="180">
        <v>88856</v>
      </c>
      <c r="B2321" s="181" t="s">
        <v>35877</v>
      </c>
      <c r="C2321" s="180" t="s">
        <v>949</v>
      </c>
      <c r="D2321" s="182">
        <v>0.89</v>
      </c>
      <c r="E2321" s="182">
        <v>0.89</v>
      </c>
    </row>
    <row r="2322" spans="1:5" x14ac:dyDescent="0.25">
      <c r="A2322" s="180">
        <v>5658</v>
      </c>
      <c r="B2322" s="181" t="s">
        <v>35878</v>
      </c>
      <c r="C2322" s="180" t="s">
        <v>949</v>
      </c>
      <c r="D2322" s="182">
        <v>2.2599999999999998</v>
      </c>
      <c r="E2322" s="182">
        <v>2.2599999999999998</v>
      </c>
    </row>
    <row r="2323" spans="1:5" x14ac:dyDescent="0.25">
      <c r="A2323" s="180">
        <v>53840</v>
      </c>
      <c r="B2323" s="181" t="s">
        <v>35879</v>
      </c>
      <c r="C2323" s="180" t="s">
        <v>949</v>
      </c>
      <c r="D2323" s="182">
        <v>2.5499999999999998</v>
      </c>
      <c r="E2323" s="182">
        <v>2.5499999999999998</v>
      </c>
    </row>
    <row r="2324" spans="1:5" x14ac:dyDescent="0.25">
      <c r="A2324" s="180">
        <v>87026</v>
      </c>
      <c r="B2324" s="181" t="s">
        <v>35880</v>
      </c>
      <c r="C2324" s="180" t="s">
        <v>949</v>
      </c>
      <c r="D2324" s="182">
        <v>0.7</v>
      </c>
      <c r="E2324" s="182">
        <v>0.7</v>
      </c>
    </row>
    <row r="2325" spans="1:5" x14ac:dyDescent="0.25">
      <c r="A2325" s="180">
        <v>53841</v>
      </c>
      <c r="B2325" s="181" t="s">
        <v>35881</v>
      </c>
      <c r="C2325" s="180" t="s">
        <v>949</v>
      </c>
      <c r="D2325" s="182">
        <v>1.77</v>
      </c>
      <c r="E2325" s="182">
        <v>1.77</v>
      </c>
    </row>
    <row r="2326" spans="1:5" x14ac:dyDescent="0.25">
      <c r="A2326" s="180">
        <v>95209</v>
      </c>
      <c r="B2326" s="181" t="s">
        <v>35882</v>
      </c>
      <c r="C2326" s="180" t="s">
        <v>949</v>
      </c>
      <c r="D2326" s="182">
        <v>12.42</v>
      </c>
      <c r="E2326" s="182">
        <v>12.42</v>
      </c>
    </row>
    <row r="2327" spans="1:5" x14ac:dyDescent="0.25">
      <c r="A2327" s="180">
        <v>95210</v>
      </c>
      <c r="B2327" s="181" t="s">
        <v>35883</v>
      </c>
      <c r="C2327" s="180" t="s">
        <v>949</v>
      </c>
      <c r="D2327" s="182">
        <v>58.74</v>
      </c>
      <c r="E2327" s="182">
        <v>58.74</v>
      </c>
    </row>
    <row r="2328" spans="1:5" x14ac:dyDescent="0.25">
      <c r="A2328" s="180">
        <v>95211</v>
      </c>
      <c r="B2328" s="181" t="s">
        <v>35884</v>
      </c>
      <c r="C2328" s="180" t="s">
        <v>949</v>
      </c>
      <c r="D2328" s="182">
        <v>10.37</v>
      </c>
      <c r="E2328" s="182">
        <v>8.2200000000000006</v>
      </c>
    </row>
    <row r="2329" spans="1:5" x14ac:dyDescent="0.25">
      <c r="A2329" s="180">
        <v>93267</v>
      </c>
      <c r="B2329" s="181" t="s">
        <v>35885</v>
      </c>
      <c r="C2329" s="180" t="s">
        <v>949</v>
      </c>
      <c r="D2329" s="182">
        <v>26.66</v>
      </c>
      <c r="E2329" s="182">
        <v>26.66</v>
      </c>
    </row>
    <row r="2330" spans="1:5" x14ac:dyDescent="0.25">
      <c r="A2330" s="180">
        <v>93269</v>
      </c>
      <c r="B2330" s="181" t="s">
        <v>35886</v>
      </c>
      <c r="C2330" s="180" t="s">
        <v>949</v>
      </c>
      <c r="D2330" s="182">
        <v>10</v>
      </c>
      <c r="E2330" s="182">
        <v>10</v>
      </c>
    </row>
    <row r="2331" spans="1:5" x14ac:dyDescent="0.25">
      <c r="A2331" s="180">
        <v>93270</v>
      </c>
      <c r="B2331" s="181" t="s">
        <v>35887</v>
      </c>
      <c r="C2331" s="180" t="s">
        <v>949</v>
      </c>
      <c r="D2331" s="182">
        <v>25.92</v>
      </c>
      <c r="E2331" s="182">
        <v>25.92</v>
      </c>
    </row>
    <row r="2332" spans="1:5" x14ac:dyDescent="0.25">
      <c r="A2332" s="180">
        <v>93271</v>
      </c>
      <c r="B2332" s="181" t="s">
        <v>35888</v>
      </c>
      <c r="C2332" s="180" t="s">
        <v>949</v>
      </c>
      <c r="D2332" s="182">
        <v>10.37</v>
      </c>
      <c r="E2332" s="182">
        <v>8.2200000000000006</v>
      </c>
    </row>
    <row r="2333" spans="1:5" x14ac:dyDescent="0.25">
      <c r="A2333" s="180">
        <v>95208</v>
      </c>
      <c r="B2333" s="181" t="s">
        <v>35889</v>
      </c>
      <c r="C2333" s="180" t="s">
        <v>949</v>
      </c>
      <c r="D2333" s="182">
        <v>53.71</v>
      </c>
      <c r="E2333" s="182">
        <v>53.71</v>
      </c>
    </row>
    <row r="2334" spans="1:5" x14ac:dyDescent="0.25">
      <c r="A2334" s="180">
        <v>83761</v>
      </c>
      <c r="B2334" s="181" t="s">
        <v>35890</v>
      </c>
      <c r="C2334" s="180" t="s">
        <v>949</v>
      </c>
      <c r="D2334" s="182">
        <v>10.56</v>
      </c>
      <c r="E2334" s="182">
        <v>10.38</v>
      </c>
    </row>
    <row r="2335" spans="1:5" x14ac:dyDescent="0.25">
      <c r="A2335" s="180">
        <v>83764</v>
      </c>
      <c r="B2335" s="181" t="s">
        <v>35891</v>
      </c>
      <c r="C2335" s="180" t="s">
        <v>949</v>
      </c>
      <c r="D2335" s="182">
        <v>3.72</v>
      </c>
      <c r="E2335" s="182">
        <v>3.66</v>
      </c>
    </row>
    <row r="2336" spans="1:5" x14ac:dyDescent="0.25">
      <c r="A2336" s="180">
        <v>83762</v>
      </c>
      <c r="B2336" s="181" t="s">
        <v>35892</v>
      </c>
      <c r="C2336" s="180" t="s">
        <v>949</v>
      </c>
      <c r="D2336" s="182">
        <v>9.43</v>
      </c>
      <c r="E2336" s="182">
        <v>9.27</v>
      </c>
    </row>
    <row r="2337" spans="1:5" x14ac:dyDescent="0.25">
      <c r="A2337" s="180">
        <v>83763</v>
      </c>
      <c r="B2337" s="181" t="s">
        <v>35893</v>
      </c>
      <c r="C2337" s="180" t="s">
        <v>949</v>
      </c>
      <c r="D2337" s="182">
        <v>58.31</v>
      </c>
      <c r="E2337" s="182">
        <v>60.74</v>
      </c>
    </row>
    <row r="2338" spans="1:5" x14ac:dyDescent="0.25">
      <c r="A2338" s="180">
        <v>95874</v>
      </c>
      <c r="B2338" s="181" t="s">
        <v>35894</v>
      </c>
      <c r="C2338" s="180" t="s">
        <v>949</v>
      </c>
      <c r="D2338" s="182">
        <v>11.28</v>
      </c>
      <c r="E2338" s="182">
        <v>11.09</v>
      </c>
    </row>
    <row r="2339" spans="1:5" x14ac:dyDescent="0.25">
      <c r="A2339" s="180">
        <v>95869</v>
      </c>
      <c r="B2339" s="181" t="s">
        <v>35895</v>
      </c>
      <c r="C2339" s="180" t="s">
        <v>949</v>
      </c>
      <c r="D2339" s="182">
        <v>3.97</v>
      </c>
      <c r="E2339" s="182">
        <v>3.91</v>
      </c>
    </row>
    <row r="2340" spans="1:5" x14ac:dyDescent="0.25">
      <c r="A2340" s="180">
        <v>95870</v>
      </c>
      <c r="B2340" s="181" t="s">
        <v>35896</v>
      </c>
      <c r="C2340" s="180" t="s">
        <v>949</v>
      </c>
      <c r="D2340" s="182">
        <v>10.07</v>
      </c>
      <c r="E2340" s="182">
        <v>9.9</v>
      </c>
    </row>
    <row r="2341" spans="1:5" x14ac:dyDescent="0.25">
      <c r="A2341" s="180">
        <v>95871</v>
      </c>
      <c r="B2341" s="181" t="s">
        <v>35897</v>
      </c>
      <c r="C2341" s="180" t="s">
        <v>949</v>
      </c>
      <c r="D2341" s="182">
        <v>317.19</v>
      </c>
      <c r="E2341" s="182">
        <v>330.43</v>
      </c>
    </row>
    <row r="2342" spans="1:5" x14ac:dyDescent="0.25">
      <c r="A2342" s="180">
        <v>104684</v>
      </c>
      <c r="B2342" s="181" t="s">
        <v>35898</v>
      </c>
      <c r="C2342" s="180" t="s">
        <v>949</v>
      </c>
      <c r="D2342" s="182">
        <v>0</v>
      </c>
      <c r="E2342" s="182">
        <v>0</v>
      </c>
    </row>
    <row r="2343" spans="1:5" x14ac:dyDescent="0.25">
      <c r="A2343" s="180">
        <v>104685</v>
      </c>
      <c r="B2343" s="181" t="s">
        <v>35899</v>
      </c>
      <c r="C2343" s="180" t="s">
        <v>949</v>
      </c>
      <c r="D2343" s="182">
        <v>0</v>
      </c>
      <c r="E2343" s="182">
        <v>0</v>
      </c>
    </row>
    <row r="2344" spans="1:5" x14ac:dyDescent="0.25">
      <c r="A2344" s="180">
        <v>104686</v>
      </c>
      <c r="B2344" s="181" t="s">
        <v>35900</v>
      </c>
      <c r="C2344" s="180" t="s">
        <v>949</v>
      </c>
      <c r="D2344" s="182">
        <v>0</v>
      </c>
      <c r="E2344" s="182">
        <v>0</v>
      </c>
    </row>
    <row r="2345" spans="1:5" x14ac:dyDescent="0.25">
      <c r="A2345" s="180">
        <v>104687</v>
      </c>
      <c r="B2345" s="181" t="s">
        <v>35901</v>
      </c>
      <c r="C2345" s="180" t="s">
        <v>949</v>
      </c>
      <c r="D2345" s="182">
        <v>522.08000000000004</v>
      </c>
      <c r="E2345" s="182">
        <v>543.86</v>
      </c>
    </row>
    <row r="2346" spans="1:5" x14ac:dyDescent="0.25">
      <c r="A2346" s="180">
        <v>73303</v>
      </c>
      <c r="B2346" s="181" t="s">
        <v>35902</v>
      </c>
      <c r="C2346" s="180" t="s">
        <v>949</v>
      </c>
      <c r="D2346" s="182">
        <v>7.93</v>
      </c>
      <c r="E2346" s="182">
        <v>7.79</v>
      </c>
    </row>
    <row r="2347" spans="1:5" x14ac:dyDescent="0.25">
      <c r="A2347" s="180">
        <v>93235</v>
      </c>
      <c r="B2347" s="181" t="s">
        <v>35903</v>
      </c>
      <c r="C2347" s="180" t="s">
        <v>949</v>
      </c>
      <c r="D2347" s="182">
        <v>2.79</v>
      </c>
      <c r="E2347" s="182">
        <v>2.74</v>
      </c>
    </row>
    <row r="2348" spans="1:5" x14ac:dyDescent="0.25">
      <c r="A2348" s="180">
        <v>73307</v>
      </c>
      <c r="B2348" s="181" t="s">
        <v>35904</v>
      </c>
      <c r="C2348" s="180" t="s">
        <v>949</v>
      </c>
      <c r="D2348" s="182">
        <v>7.07</v>
      </c>
      <c r="E2348" s="182">
        <v>6.95</v>
      </c>
    </row>
    <row r="2349" spans="1:5" x14ac:dyDescent="0.25">
      <c r="A2349" s="180">
        <v>73311</v>
      </c>
      <c r="B2349" s="181" t="s">
        <v>35905</v>
      </c>
      <c r="C2349" s="180" t="s">
        <v>949</v>
      </c>
      <c r="D2349" s="182">
        <v>206.9</v>
      </c>
      <c r="E2349" s="182">
        <v>215.53</v>
      </c>
    </row>
    <row r="2350" spans="1:5" x14ac:dyDescent="0.25">
      <c r="A2350" s="180">
        <v>93423</v>
      </c>
      <c r="B2350" s="181" t="s">
        <v>35906</v>
      </c>
      <c r="C2350" s="180" t="s">
        <v>949</v>
      </c>
      <c r="D2350" s="182">
        <v>7.06</v>
      </c>
      <c r="E2350" s="182">
        <v>6.94</v>
      </c>
    </row>
    <row r="2351" spans="1:5" x14ac:dyDescent="0.25">
      <c r="A2351" s="180">
        <v>93424</v>
      </c>
      <c r="B2351" s="181" t="s">
        <v>35907</v>
      </c>
      <c r="C2351" s="180" t="s">
        <v>949</v>
      </c>
      <c r="D2351" s="182">
        <v>2.48</v>
      </c>
      <c r="E2351" s="182">
        <v>2.44</v>
      </c>
    </row>
    <row r="2352" spans="1:5" x14ac:dyDescent="0.25">
      <c r="A2352" s="180">
        <v>93425</v>
      </c>
      <c r="B2352" s="181" t="s">
        <v>35908</v>
      </c>
      <c r="C2352" s="180" t="s">
        <v>949</v>
      </c>
      <c r="D2352" s="182">
        <v>6.3</v>
      </c>
      <c r="E2352" s="182">
        <v>6.19</v>
      </c>
    </row>
    <row r="2353" spans="1:5" x14ac:dyDescent="0.25">
      <c r="A2353" s="180">
        <v>93426</v>
      </c>
      <c r="B2353" s="181" t="s">
        <v>35909</v>
      </c>
      <c r="C2353" s="180" t="s">
        <v>949</v>
      </c>
      <c r="D2353" s="182">
        <v>186.19</v>
      </c>
      <c r="E2353" s="182">
        <v>193.95</v>
      </c>
    </row>
    <row r="2354" spans="1:5" x14ac:dyDescent="0.25">
      <c r="A2354" s="180">
        <v>93417</v>
      </c>
      <c r="B2354" s="181" t="s">
        <v>35910</v>
      </c>
      <c r="C2354" s="180" t="s">
        <v>949</v>
      </c>
      <c r="D2354" s="182">
        <v>4.9800000000000004</v>
      </c>
      <c r="E2354" s="182">
        <v>4.9000000000000004</v>
      </c>
    </row>
    <row r="2355" spans="1:5" x14ac:dyDescent="0.25">
      <c r="A2355" s="180">
        <v>93418</v>
      </c>
      <c r="B2355" s="181" t="s">
        <v>35911</v>
      </c>
      <c r="C2355" s="180" t="s">
        <v>949</v>
      </c>
      <c r="D2355" s="182">
        <v>1.75</v>
      </c>
      <c r="E2355" s="182">
        <v>1.72</v>
      </c>
    </row>
    <row r="2356" spans="1:5" x14ac:dyDescent="0.25">
      <c r="A2356" s="180">
        <v>93419</v>
      </c>
      <c r="B2356" s="181" t="s">
        <v>35912</v>
      </c>
      <c r="C2356" s="180" t="s">
        <v>949</v>
      </c>
      <c r="D2356" s="182">
        <v>4.45</v>
      </c>
      <c r="E2356" s="182">
        <v>4.37</v>
      </c>
    </row>
    <row r="2357" spans="1:5" x14ac:dyDescent="0.25">
      <c r="A2357" s="180">
        <v>93420</v>
      </c>
      <c r="B2357" s="181" t="s">
        <v>35913</v>
      </c>
      <c r="C2357" s="180" t="s">
        <v>949</v>
      </c>
      <c r="D2357" s="182">
        <v>77.900000000000006</v>
      </c>
      <c r="E2357" s="182">
        <v>81.16</v>
      </c>
    </row>
    <row r="2358" spans="1:5" x14ac:dyDescent="0.25">
      <c r="A2358" s="180">
        <v>93277</v>
      </c>
      <c r="B2358" s="181" t="s">
        <v>35914</v>
      </c>
      <c r="C2358" s="180" t="s">
        <v>949</v>
      </c>
      <c r="D2358" s="182">
        <v>0.31</v>
      </c>
      <c r="E2358" s="182">
        <v>0.23</v>
      </c>
    </row>
    <row r="2359" spans="1:5" x14ac:dyDescent="0.25">
      <c r="A2359" s="180">
        <v>93278</v>
      </c>
      <c r="B2359" s="181" t="s">
        <v>35915</v>
      </c>
      <c r="C2359" s="180" t="s">
        <v>949</v>
      </c>
      <c r="D2359" s="182">
        <v>7.0000000000000007E-2</v>
      </c>
      <c r="E2359" s="182">
        <v>0.05</v>
      </c>
    </row>
    <row r="2360" spans="1:5" x14ac:dyDescent="0.25">
      <c r="A2360" s="180">
        <v>93279</v>
      </c>
      <c r="B2360" s="181" t="s">
        <v>35916</v>
      </c>
      <c r="C2360" s="180" t="s">
        <v>949</v>
      </c>
      <c r="D2360" s="182">
        <v>0.28999999999999998</v>
      </c>
      <c r="E2360" s="182">
        <v>0.22</v>
      </c>
    </row>
    <row r="2361" spans="1:5" x14ac:dyDescent="0.25">
      <c r="A2361" s="180">
        <v>93280</v>
      </c>
      <c r="B2361" s="181" t="s">
        <v>35917</v>
      </c>
      <c r="C2361" s="180" t="s">
        <v>949</v>
      </c>
      <c r="D2361" s="182">
        <v>0.86</v>
      </c>
      <c r="E2361" s="182">
        <v>0.68</v>
      </c>
    </row>
    <row r="2362" spans="1:5" x14ac:dyDescent="0.25">
      <c r="A2362" s="180">
        <v>104909</v>
      </c>
      <c r="B2362" s="181" t="s">
        <v>35918</v>
      </c>
      <c r="C2362" s="180" t="s">
        <v>949</v>
      </c>
      <c r="D2362" s="182">
        <v>0</v>
      </c>
      <c r="E2362" s="182">
        <v>0</v>
      </c>
    </row>
    <row r="2363" spans="1:5" x14ac:dyDescent="0.25">
      <c r="A2363" s="180">
        <v>104910</v>
      </c>
      <c r="B2363" s="181" t="s">
        <v>35919</v>
      </c>
      <c r="C2363" s="180" t="s">
        <v>949</v>
      </c>
      <c r="D2363" s="182">
        <v>0</v>
      </c>
      <c r="E2363" s="182">
        <v>0</v>
      </c>
    </row>
    <row r="2364" spans="1:5" x14ac:dyDescent="0.25">
      <c r="A2364" s="180">
        <v>104911</v>
      </c>
      <c r="B2364" s="181" t="s">
        <v>35920</v>
      </c>
      <c r="C2364" s="180" t="s">
        <v>949</v>
      </c>
      <c r="D2364" s="182">
        <v>0</v>
      </c>
      <c r="E2364" s="182">
        <v>0</v>
      </c>
    </row>
    <row r="2365" spans="1:5" x14ac:dyDescent="0.25">
      <c r="A2365" s="180">
        <v>104912</v>
      </c>
      <c r="B2365" s="181" t="s">
        <v>35921</v>
      </c>
      <c r="C2365" s="180" t="s">
        <v>949</v>
      </c>
      <c r="D2365" s="182">
        <v>42.45</v>
      </c>
      <c r="E2365" s="182">
        <v>33.659999999999997</v>
      </c>
    </row>
    <row r="2366" spans="1:5" x14ac:dyDescent="0.25">
      <c r="A2366" s="180">
        <v>102840</v>
      </c>
      <c r="B2366" s="181" t="s">
        <v>35922</v>
      </c>
      <c r="C2366" s="180" t="s">
        <v>949</v>
      </c>
      <c r="D2366" s="182">
        <v>0</v>
      </c>
      <c r="E2366" s="182">
        <v>0</v>
      </c>
    </row>
    <row r="2367" spans="1:5" x14ac:dyDescent="0.25">
      <c r="A2367" s="180">
        <v>102841</v>
      </c>
      <c r="B2367" s="181" t="s">
        <v>35923</v>
      </c>
      <c r="C2367" s="180" t="s">
        <v>949</v>
      </c>
      <c r="D2367" s="182">
        <v>0</v>
      </c>
      <c r="E2367" s="182">
        <v>0</v>
      </c>
    </row>
    <row r="2368" spans="1:5" x14ac:dyDescent="0.25">
      <c r="A2368" s="180">
        <v>102842</v>
      </c>
      <c r="B2368" s="181" t="s">
        <v>35924</v>
      </c>
      <c r="C2368" s="180" t="s">
        <v>949</v>
      </c>
      <c r="D2368" s="182">
        <v>0</v>
      </c>
      <c r="E2368" s="182">
        <v>0</v>
      </c>
    </row>
    <row r="2369" spans="1:5" x14ac:dyDescent="0.25">
      <c r="A2369" s="180">
        <v>102843</v>
      </c>
      <c r="B2369" s="181" t="s">
        <v>35925</v>
      </c>
      <c r="C2369" s="180" t="s">
        <v>949</v>
      </c>
      <c r="D2369" s="182">
        <v>156.37</v>
      </c>
      <c r="E2369" s="182">
        <v>162.9</v>
      </c>
    </row>
    <row r="2370" spans="1:5" x14ac:dyDescent="0.25">
      <c r="A2370" s="180">
        <v>89267</v>
      </c>
      <c r="B2370" s="181" t="s">
        <v>965</v>
      </c>
      <c r="C2370" s="180" t="s">
        <v>949</v>
      </c>
      <c r="D2370" s="182">
        <v>51.81</v>
      </c>
      <c r="E2370" s="182">
        <v>51.81</v>
      </c>
    </row>
    <row r="2371" spans="1:5" x14ac:dyDescent="0.25">
      <c r="A2371" s="180">
        <v>89269</v>
      </c>
      <c r="B2371" s="181" t="s">
        <v>35926</v>
      </c>
      <c r="C2371" s="180" t="s">
        <v>949</v>
      </c>
      <c r="D2371" s="182">
        <v>7.38</v>
      </c>
      <c r="E2371" s="182">
        <v>7.38</v>
      </c>
    </row>
    <row r="2372" spans="1:5" x14ac:dyDescent="0.25">
      <c r="A2372" s="180">
        <v>89268</v>
      </c>
      <c r="B2372" s="181" t="s">
        <v>35927</v>
      </c>
      <c r="C2372" s="180" t="s">
        <v>949</v>
      </c>
      <c r="D2372" s="182">
        <v>18.260000000000002</v>
      </c>
      <c r="E2372" s="182">
        <v>18.260000000000002</v>
      </c>
    </row>
    <row r="2373" spans="1:5" x14ac:dyDescent="0.25">
      <c r="A2373" s="180">
        <v>89270</v>
      </c>
      <c r="B2373" s="181" t="s">
        <v>35928</v>
      </c>
      <c r="C2373" s="180" t="s">
        <v>949</v>
      </c>
      <c r="D2373" s="182">
        <v>83.29</v>
      </c>
      <c r="E2373" s="182">
        <v>83.29</v>
      </c>
    </row>
    <row r="2374" spans="1:5" x14ac:dyDescent="0.25">
      <c r="A2374" s="180">
        <v>89271</v>
      </c>
      <c r="B2374" s="181" t="s">
        <v>35929</v>
      </c>
      <c r="C2374" s="180" t="s">
        <v>949</v>
      </c>
      <c r="D2374" s="182">
        <v>33.700000000000003</v>
      </c>
      <c r="E2374" s="182">
        <v>35.11</v>
      </c>
    </row>
    <row r="2375" spans="1:5" x14ac:dyDescent="0.25">
      <c r="A2375" s="180">
        <v>93283</v>
      </c>
      <c r="B2375" s="181" t="s">
        <v>35930</v>
      </c>
      <c r="C2375" s="180" t="s">
        <v>949</v>
      </c>
      <c r="D2375" s="182">
        <v>99.64</v>
      </c>
      <c r="E2375" s="182">
        <v>99.64</v>
      </c>
    </row>
    <row r="2376" spans="1:5" x14ac:dyDescent="0.25">
      <c r="A2376" s="180">
        <v>93296</v>
      </c>
      <c r="B2376" s="181" t="s">
        <v>35931</v>
      </c>
      <c r="C2376" s="180" t="s">
        <v>949</v>
      </c>
      <c r="D2376" s="182">
        <v>14.19</v>
      </c>
      <c r="E2376" s="182">
        <v>14.19</v>
      </c>
    </row>
    <row r="2377" spans="1:5" x14ac:dyDescent="0.25">
      <c r="A2377" s="180">
        <v>93284</v>
      </c>
      <c r="B2377" s="181" t="s">
        <v>35932</v>
      </c>
      <c r="C2377" s="180" t="s">
        <v>949</v>
      </c>
      <c r="D2377" s="182">
        <v>35.119999999999997</v>
      </c>
      <c r="E2377" s="182">
        <v>35.119999999999997</v>
      </c>
    </row>
    <row r="2378" spans="1:5" x14ac:dyDescent="0.25">
      <c r="A2378" s="180">
        <v>93285</v>
      </c>
      <c r="B2378" s="181" t="s">
        <v>35933</v>
      </c>
      <c r="C2378" s="180" t="s">
        <v>949</v>
      </c>
      <c r="D2378" s="182">
        <v>160.16999999999999</v>
      </c>
      <c r="E2378" s="182">
        <v>160.16999999999999</v>
      </c>
    </row>
    <row r="2379" spans="1:5" x14ac:dyDescent="0.25">
      <c r="A2379" s="180">
        <v>93286</v>
      </c>
      <c r="B2379" s="181" t="s">
        <v>35934</v>
      </c>
      <c r="C2379" s="180" t="s">
        <v>949</v>
      </c>
      <c r="D2379" s="182">
        <v>14.43</v>
      </c>
      <c r="E2379" s="182">
        <v>11.44</v>
      </c>
    </row>
    <row r="2380" spans="1:5" x14ac:dyDescent="0.25">
      <c r="A2380" s="180">
        <v>104706</v>
      </c>
      <c r="B2380" s="181" t="s">
        <v>35935</v>
      </c>
      <c r="C2380" s="180" t="s">
        <v>949</v>
      </c>
      <c r="D2380" s="182">
        <v>0</v>
      </c>
      <c r="E2380" s="182">
        <v>0</v>
      </c>
    </row>
    <row r="2381" spans="1:5" x14ac:dyDescent="0.25">
      <c r="A2381" s="180">
        <v>104707</v>
      </c>
      <c r="B2381" s="181" t="s">
        <v>35936</v>
      </c>
      <c r="C2381" s="180" t="s">
        <v>949</v>
      </c>
      <c r="D2381" s="182">
        <v>0</v>
      </c>
      <c r="E2381" s="182">
        <v>0</v>
      </c>
    </row>
    <row r="2382" spans="1:5" x14ac:dyDescent="0.25">
      <c r="A2382" s="180">
        <v>104708</v>
      </c>
      <c r="B2382" s="181" t="s">
        <v>35937</v>
      </c>
      <c r="C2382" s="180" t="s">
        <v>949</v>
      </c>
      <c r="D2382" s="182">
        <v>0</v>
      </c>
      <c r="E2382" s="182">
        <v>0</v>
      </c>
    </row>
    <row r="2383" spans="1:5" x14ac:dyDescent="0.25">
      <c r="A2383" s="180">
        <v>104709</v>
      </c>
      <c r="B2383" s="181" t="s">
        <v>35938</v>
      </c>
      <c r="C2383" s="180" t="s">
        <v>949</v>
      </c>
      <c r="D2383" s="182">
        <v>1358.72</v>
      </c>
      <c r="E2383" s="182">
        <v>1415.42</v>
      </c>
    </row>
    <row r="2384" spans="1:5" x14ac:dyDescent="0.25">
      <c r="A2384" s="180">
        <v>104903</v>
      </c>
      <c r="B2384" s="181" t="s">
        <v>35939</v>
      </c>
      <c r="C2384" s="180" t="s">
        <v>949</v>
      </c>
      <c r="D2384" s="182">
        <v>0</v>
      </c>
      <c r="E2384" s="182">
        <v>0</v>
      </c>
    </row>
    <row r="2385" spans="1:5" x14ac:dyDescent="0.25">
      <c r="A2385" s="180">
        <v>104904</v>
      </c>
      <c r="B2385" s="181" t="s">
        <v>35940</v>
      </c>
      <c r="C2385" s="180" t="s">
        <v>949</v>
      </c>
      <c r="D2385" s="182">
        <v>0</v>
      </c>
      <c r="E2385" s="182">
        <v>0</v>
      </c>
    </row>
    <row r="2386" spans="1:5" x14ac:dyDescent="0.25">
      <c r="A2386" s="180">
        <v>104905</v>
      </c>
      <c r="B2386" s="181" t="s">
        <v>35941</v>
      </c>
      <c r="C2386" s="180" t="s">
        <v>949</v>
      </c>
      <c r="D2386" s="182">
        <v>0</v>
      </c>
      <c r="E2386" s="182">
        <v>0</v>
      </c>
    </row>
    <row r="2387" spans="1:5" x14ac:dyDescent="0.25">
      <c r="A2387" s="180">
        <v>104906</v>
      </c>
      <c r="B2387" s="181" t="s">
        <v>35942</v>
      </c>
      <c r="C2387" s="180" t="s">
        <v>949</v>
      </c>
      <c r="D2387" s="182">
        <v>114.67</v>
      </c>
      <c r="E2387" s="182">
        <v>119.46</v>
      </c>
    </row>
    <row r="2388" spans="1:5" x14ac:dyDescent="0.25">
      <c r="A2388" s="180">
        <v>102846</v>
      </c>
      <c r="B2388" s="181" t="s">
        <v>35943</v>
      </c>
      <c r="C2388" s="180" t="s">
        <v>949</v>
      </c>
      <c r="D2388" s="182">
        <v>0</v>
      </c>
      <c r="E2388" s="182">
        <v>0</v>
      </c>
    </row>
    <row r="2389" spans="1:5" x14ac:dyDescent="0.25">
      <c r="A2389" s="180">
        <v>102847</v>
      </c>
      <c r="B2389" s="181" t="s">
        <v>35944</v>
      </c>
      <c r="C2389" s="180" t="s">
        <v>949</v>
      </c>
      <c r="D2389" s="182">
        <v>0</v>
      </c>
      <c r="E2389" s="182">
        <v>0</v>
      </c>
    </row>
    <row r="2390" spans="1:5" x14ac:dyDescent="0.25">
      <c r="A2390" s="180">
        <v>102848</v>
      </c>
      <c r="B2390" s="181" t="s">
        <v>35945</v>
      </c>
      <c r="C2390" s="180" t="s">
        <v>949</v>
      </c>
      <c r="D2390" s="182">
        <v>0</v>
      </c>
      <c r="E2390" s="182">
        <v>0</v>
      </c>
    </row>
    <row r="2391" spans="1:5" x14ac:dyDescent="0.25">
      <c r="A2391" s="180">
        <v>102849</v>
      </c>
      <c r="B2391" s="181" t="s">
        <v>35946</v>
      </c>
      <c r="C2391" s="180" t="s">
        <v>949</v>
      </c>
      <c r="D2391" s="182">
        <v>76.45</v>
      </c>
      <c r="E2391" s="182">
        <v>79.64</v>
      </c>
    </row>
    <row r="2392" spans="1:5" x14ac:dyDescent="0.25">
      <c r="A2392" s="180">
        <v>102852</v>
      </c>
      <c r="B2392" s="181" t="s">
        <v>35947</v>
      </c>
      <c r="C2392" s="180" t="s">
        <v>949</v>
      </c>
      <c r="D2392" s="182">
        <v>0</v>
      </c>
      <c r="E2392" s="182">
        <v>0</v>
      </c>
    </row>
    <row r="2393" spans="1:5" x14ac:dyDescent="0.25">
      <c r="A2393" s="180">
        <v>102853</v>
      </c>
      <c r="B2393" s="181" t="s">
        <v>35948</v>
      </c>
      <c r="C2393" s="180" t="s">
        <v>949</v>
      </c>
      <c r="D2393" s="182">
        <v>0</v>
      </c>
      <c r="E2393" s="182">
        <v>0</v>
      </c>
    </row>
    <row r="2394" spans="1:5" x14ac:dyDescent="0.25">
      <c r="A2394" s="180">
        <v>102854</v>
      </c>
      <c r="B2394" s="181" t="s">
        <v>35949</v>
      </c>
      <c r="C2394" s="180" t="s">
        <v>949</v>
      </c>
      <c r="D2394" s="182">
        <v>0</v>
      </c>
      <c r="E2394" s="182">
        <v>0</v>
      </c>
    </row>
    <row r="2395" spans="1:5" x14ac:dyDescent="0.25">
      <c r="A2395" s="180">
        <v>102855</v>
      </c>
      <c r="B2395" s="181" t="s">
        <v>35950</v>
      </c>
      <c r="C2395" s="180" t="s">
        <v>949</v>
      </c>
      <c r="D2395" s="182">
        <v>76.45</v>
      </c>
      <c r="E2395" s="182">
        <v>79.64</v>
      </c>
    </row>
    <row r="2396" spans="1:5" x14ac:dyDescent="0.25">
      <c r="A2396" s="180">
        <v>106242</v>
      </c>
      <c r="B2396" s="181" t="s">
        <v>57812</v>
      </c>
      <c r="C2396" s="180" t="s">
        <v>949</v>
      </c>
      <c r="D2396" s="182">
        <v>46.81</v>
      </c>
      <c r="E2396" s="182">
        <v>46.81</v>
      </c>
    </row>
    <row r="2397" spans="1:5" x14ac:dyDescent="0.25">
      <c r="A2397" s="180">
        <v>106245</v>
      </c>
      <c r="B2397" s="181" t="s">
        <v>57813</v>
      </c>
      <c r="C2397" s="180" t="s">
        <v>949</v>
      </c>
      <c r="D2397" s="182">
        <v>6.44</v>
      </c>
      <c r="E2397" s="182">
        <v>6.44</v>
      </c>
    </row>
    <row r="2398" spans="1:5" x14ac:dyDescent="0.25">
      <c r="A2398" s="180">
        <v>106243</v>
      </c>
      <c r="B2398" s="181" t="s">
        <v>57814</v>
      </c>
      <c r="C2398" s="180" t="s">
        <v>949</v>
      </c>
      <c r="D2398" s="182">
        <v>15.88</v>
      </c>
      <c r="E2398" s="182">
        <v>15.88</v>
      </c>
    </row>
    <row r="2399" spans="1:5" x14ac:dyDescent="0.25">
      <c r="A2399" s="180">
        <v>106244</v>
      </c>
      <c r="B2399" s="181" t="s">
        <v>57815</v>
      </c>
      <c r="C2399" s="180" t="s">
        <v>949</v>
      </c>
      <c r="D2399" s="182">
        <v>73.66</v>
      </c>
      <c r="E2399" s="182">
        <v>73.66</v>
      </c>
    </row>
    <row r="2400" spans="1:5" x14ac:dyDescent="0.25">
      <c r="A2400" s="180">
        <v>106246</v>
      </c>
      <c r="B2400" s="181" t="s">
        <v>57816</v>
      </c>
      <c r="C2400" s="180" t="s">
        <v>949</v>
      </c>
      <c r="D2400" s="182">
        <v>183.34</v>
      </c>
      <c r="E2400" s="182">
        <v>190.99</v>
      </c>
    </row>
    <row r="2401" spans="1:5" x14ac:dyDescent="0.25">
      <c r="A2401" s="180">
        <v>93397</v>
      </c>
      <c r="B2401" s="181" t="s">
        <v>35951</v>
      </c>
      <c r="C2401" s="180" t="s">
        <v>949</v>
      </c>
      <c r="D2401" s="182">
        <v>25.92</v>
      </c>
      <c r="E2401" s="182">
        <v>25.92</v>
      </c>
    </row>
    <row r="2402" spans="1:5" x14ac:dyDescent="0.25">
      <c r="A2402" s="180">
        <v>93399</v>
      </c>
      <c r="B2402" s="181" t="s">
        <v>35952</v>
      </c>
      <c r="C2402" s="180" t="s">
        <v>949</v>
      </c>
      <c r="D2402" s="182">
        <v>3.96</v>
      </c>
      <c r="E2402" s="182">
        <v>3.96</v>
      </c>
    </row>
    <row r="2403" spans="1:5" x14ac:dyDescent="0.25">
      <c r="A2403" s="180">
        <v>93398</v>
      </c>
      <c r="B2403" s="181" t="s">
        <v>35953</v>
      </c>
      <c r="C2403" s="180" t="s">
        <v>949</v>
      </c>
      <c r="D2403" s="182">
        <v>9.81</v>
      </c>
      <c r="E2403" s="182">
        <v>9.81</v>
      </c>
    </row>
    <row r="2404" spans="1:5" x14ac:dyDescent="0.25">
      <c r="A2404" s="180">
        <v>93400</v>
      </c>
      <c r="B2404" s="181" t="s">
        <v>35954</v>
      </c>
      <c r="C2404" s="180" t="s">
        <v>949</v>
      </c>
      <c r="D2404" s="182">
        <v>45.07</v>
      </c>
      <c r="E2404" s="182">
        <v>45.07</v>
      </c>
    </row>
    <row r="2405" spans="1:5" x14ac:dyDescent="0.25">
      <c r="A2405" s="180">
        <v>93401</v>
      </c>
      <c r="B2405" s="181" t="s">
        <v>35955</v>
      </c>
      <c r="C2405" s="180" t="s">
        <v>949</v>
      </c>
      <c r="D2405" s="182">
        <v>183.68</v>
      </c>
      <c r="E2405" s="182">
        <v>191.35</v>
      </c>
    </row>
    <row r="2406" spans="1:5" x14ac:dyDescent="0.25">
      <c r="A2406" s="180">
        <v>89259</v>
      </c>
      <c r="B2406" s="181" t="s">
        <v>35956</v>
      </c>
      <c r="C2406" s="180" t="s">
        <v>949</v>
      </c>
      <c r="D2406" s="182">
        <v>28.21</v>
      </c>
      <c r="E2406" s="182">
        <v>28.21</v>
      </c>
    </row>
    <row r="2407" spans="1:5" x14ac:dyDescent="0.25">
      <c r="A2407" s="180">
        <v>91466</v>
      </c>
      <c r="B2407" s="181" t="s">
        <v>35957</v>
      </c>
      <c r="C2407" s="180" t="s">
        <v>949</v>
      </c>
      <c r="D2407" s="182">
        <v>4.2</v>
      </c>
      <c r="E2407" s="182">
        <v>4.2</v>
      </c>
    </row>
    <row r="2408" spans="1:5" x14ac:dyDescent="0.25">
      <c r="A2408" s="180">
        <v>89260</v>
      </c>
      <c r="B2408" s="181" t="s">
        <v>35958</v>
      </c>
      <c r="C2408" s="180" t="s">
        <v>949</v>
      </c>
      <c r="D2408" s="182">
        <v>10.41</v>
      </c>
      <c r="E2408" s="182">
        <v>10.41</v>
      </c>
    </row>
    <row r="2409" spans="1:5" x14ac:dyDescent="0.25">
      <c r="A2409" s="180">
        <v>89262</v>
      </c>
      <c r="B2409" s="181" t="s">
        <v>35959</v>
      </c>
      <c r="C2409" s="180" t="s">
        <v>949</v>
      </c>
      <c r="D2409" s="182">
        <v>47.93</v>
      </c>
      <c r="E2409" s="182">
        <v>47.93</v>
      </c>
    </row>
    <row r="2410" spans="1:5" x14ac:dyDescent="0.25">
      <c r="A2410" s="180">
        <v>91467</v>
      </c>
      <c r="B2410" s="181" t="s">
        <v>35960</v>
      </c>
      <c r="C2410" s="180" t="s">
        <v>949</v>
      </c>
      <c r="D2410" s="182">
        <v>183.68</v>
      </c>
      <c r="E2410" s="182">
        <v>191.35</v>
      </c>
    </row>
    <row r="2411" spans="1:5" x14ac:dyDescent="0.25">
      <c r="A2411" s="180">
        <v>105839</v>
      </c>
      <c r="B2411" s="181" t="s">
        <v>35961</v>
      </c>
      <c r="C2411" s="180" t="s">
        <v>949</v>
      </c>
      <c r="D2411" s="182">
        <v>0</v>
      </c>
      <c r="E2411" s="182">
        <v>0</v>
      </c>
    </row>
    <row r="2412" spans="1:5" x14ac:dyDescent="0.25">
      <c r="A2412" s="180">
        <v>105842</v>
      </c>
      <c r="B2412" s="181" t="s">
        <v>35962</v>
      </c>
      <c r="C2412" s="180" t="s">
        <v>949</v>
      </c>
      <c r="D2412" s="182">
        <v>0</v>
      </c>
      <c r="E2412" s="182">
        <v>0</v>
      </c>
    </row>
    <row r="2413" spans="1:5" x14ac:dyDescent="0.25">
      <c r="A2413" s="180">
        <v>105840</v>
      </c>
      <c r="B2413" s="181" t="s">
        <v>35963</v>
      </c>
      <c r="C2413" s="180" t="s">
        <v>949</v>
      </c>
      <c r="D2413" s="182">
        <v>0</v>
      </c>
      <c r="E2413" s="182">
        <v>0</v>
      </c>
    </row>
    <row r="2414" spans="1:5" x14ac:dyDescent="0.25">
      <c r="A2414" s="180">
        <v>105841</v>
      </c>
      <c r="B2414" s="181" t="s">
        <v>35964</v>
      </c>
      <c r="C2414" s="180" t="s">
        <v>949</v>
      </c>
      <c r="D2414" s="182">
        <v>0</v>
      </c>
      <c r="E2414" s="182">
        <v>0</v>
      </c>
    </row>
    <row r="2415" spans="1:5" x14ac:dyDescent="0.25">
      <c r="A2415" s="180">
        <v>105843</v>
      </c>
      <c r="B2415" s="181" t="s">
        <v>35965</v>
      </c>
      <c r="C2415" s="180" t="s">
        <v>949</v>
      </c>
      <c r="D2415" s="182">
        <v>96.67</v>
      </c>
      <c r="E2415" s="182">
        <v>100.7</v>
      </c>
    </row>
    <row r="2416" spans="1:5" x14ac:dyDescent="0.25">
      <c r="A2416" s="180">
        <v>91629</v>
      </c>
      <c r="B2416" s="181" t="s">
        <v>35966</v>
      </c>
      <c r="C2416" s="180" t="s">
        <v>949</v>
      </c>
      <c r="D2416" s="182">
        <v>22.37</v>
      </c>
      <c r="E2416" s="182">
        <v>22.37</v>
      </c>
    </row>
    <row r="2417" spans="1:5" x14ac:dyDescent="0.25">
      <c r="A2417" s="180">
        <v>91631</v>
      </c>
      <c r="B2417" s="181" t="s">
        <v>35967</v>
      </c>
      <c r="C2417" s="180" t="s">
        <v>949</v>
      </c>
      <c r="D2417" s="182">
        <v>3.37</v>
      </c>
      <c r="E2417" s="182">
        <v>3.37</v>
      </c>
    </row>
    <row r="2418" spans="1:5" x14ac:dyDescent="0.25">
      <c r="A2418" s="180">
        <v>91630</v>
      </c>
      <c r="B2418" s="181" t="s">
        <v>35968</v>
      </c>
      <c r="C2418" s="180" t="s">
        <v>949</v>
      </c>
      <c r="D2418" s="182">
        <v>8.35</v>
      </c>
      <c r="E2418" s="182">
        <v>8.35</v>
      </c>
    </row>
    <row r="2419" spans="1:5" x14ac:dyDescent="0.25">
      <c r="A2419" s="180">
        <v>91632</v>
      </c>
      <c r="B2419" s="181" t="s">
        <v>35969</v>
      </c>
      <c r="C2419" s="180" t="s">
        <v>949</v>
      </c>
      <c r="D2419" s="182">
        <v>38.43</v>
      </c>
      <c r="E2419" s="182">
        <v>38.43</v>
      </c>
    </row>
    <row r="2420" spans="1:5" x14ac:dyDescent="0.25">
      <c r="A2420" s="180">
        <v>91633</v>
      </c>
      <c r="B2420" s="181" t="s">
        <v>35970</v>
      </c>
      <c r="C2420" s="180" t="s">
        <v>949</v>
      </c>
      <c r="D2420" s="182">
        <v>155.47</v>
      </c>
      <c r="E2420" s="182">
        <v>161.94999999999999</v>
      </c>
    </row>
    <row r="2421" spans="1:5" x14ac:dyDescent="0.25">
      <c r="A2421" s="180">
        <v>105979</v>
      </c>
      <c r="B2421" s="181" t="s">
        <v>35971</v>
      </c>
      <c r="C2421" s="180" t="s">
        <v>949</v>
      </c>
      <c r="D2421" s="182">
        <v>44.81</v>
      </c>
      <c r="E2421" s="182">
        <v>44.81</v>
      </c>
    </row>
    <row r="2422" spans="1:5" x14ac:dyDescent="0.25">
      <c r="A2422" s="180">
        <v>105982</v>
      </c>
      <c r="B2422" s="181" t="s">
        <v>35972</v>
      </c>
      <c r="C2422" s="180" t="s">
        <v>949</v>
      </c>
      <c r="D2422" s="182">
        <v>6.22</v>
      </c>
      <c r="E2422" s="182">
        <v>6.22</v>
      </c>
    </row>
    <row r="2423" spans="1:5" x14ac:dyDescent="0.25">
      <c r="A2423" s="180">
        <v>105980</v>
      </c>
      <c r="B2423" s="181" t="s">
        <v>35973</v>
      </c>
      <c r="C2423" s="180" t="s">
        <v>949</v>
      </c>
      <c r="D2423" s="182">
        <v>15.36</v>
      </c>
      <c r="E2423" s="182">
        <v>15.36</v>
      </c>
    </row>
    <row r="2424" spans="1:5" x14ac:dyDescent="0.25">
      <c r="A2424" s="180">
        <v>105981</v>
      </c>
      <c r="B2424" s="181" t="s">
        <v>35974</v>
      </c>
      <c r="C2424" s="180" t="s">
        <v>949</v>
      </c>
      <c r="D2424" s="182">
        <v>71.17</v>
      </c>
      <c r="E2424" s="182">
        <v>71.17</v>
      </c>
    </row>
    <row r="2425" spans="1:5" x14ac:dyDescent="0.25">
      <c r="A2425" s="180">
        <v>105983</v>
      </c>
      <c r="B2425" s="181" t="s">
        <v>35975</v>
      </c>
      <c r="C2425" s="180" t="s">
        <v>949</v>
      </c>
      <c r="D2425" s="182">
        <v>183.34</v>
      </c>
      <c r="E2425" s="182">
        <v>190.99</v>
      </c>
    </row>
    <row r="2426" spans="1:5" x14ac:dyDescent="0.25">
      <c r="A2426" s="180">
        <v>98760</v>
      </c>
      <c r="B2426" s="181" t="s">
        <v>56890</v>
      </c>
      <c r="C2426" s="180" t="s">
        <v>949</v>
      </c>
      <c r="D2426" s="182">
        <v>0.08</v>
      </c>
      <c r="E2426" s="182">
        <v>0.05</v>
      </c>
    </row>
    <row r="2427" spans="1:5" x14ac:dyDescent="0.25">
      <c r="A2427" s="180">
        <v>98761</v>
      </c>
      <c r="B2427" s="181" t="s">
        <v>56891</v>
      </c>
      <c r="C2427" s="180" t="s">
        <v>949</v>
      </c>
      <c r="D2427" s="182">
        <v>0.01</v>
      </c>
      <c r="E2427" s="182">
        <v>0.01</v>
      </c>
    </row>
    <row r="2428" spans="1:5" x14ac:dyDescent="0.25">
      <c r="A2428" s="180">
        <v>98762</v>
      </c>
      <c r="B2428" s="181" t="s">
        <v>56892</v>
      </c>
      <c r="C2428" s="180" t="s">
        <v>949</v>
      </c>
      <c r="D2428" s="182">
        <v>0.1</v>
      </c>
      <c r="E2428" s="182">
        <v>7.0000000000000007E-2</v>
      </c>
    </row>
    <row r="2429" spans="1:5" x14ac:dyDescent="0.25">
      <c r="A2429" s="180">
        <v>98763</v>
      </c>
      <c r="B2429" s="181" t="s">
        <v>56893</v>
      </c>
      <c r="C2429" s="180" t="s">
        <v>949</v>
      </c>
      <c r="D2429" s="182">
        <v>6.6</v>
      </c>
      <c r="E2429" s="182">
        <v>5.23</v>
      </c>
    </row>
    <row r="2430" spans="1:5" x14ac:dyDescent="0.25">
      <c r="A2430" s="180">
        <v>99829</v>
      </c>
      <c r="B2430" s="181" t="s">
        <v>35976</v>
      </c>
      <c r="C2430" s="180" t="s">
        <v>949</v>
      </c>
      <c r="D2430" s="182">
        <v>0.18</v>
      </c>
      <c r="E2430" s="182">
        <v>0.16</v>
      </c>
    </row>
    <row r="2431" spans="1:5" x14ac:dyDescent="0.25">
      <c r="A2431" s="180">
        <v>99830</v>
      </c>
      <c r="B2431" s="181" t="s">
        <v>35977</v>
      </c>
      <c r="C2431" s="180" t="s">
        <v>949</v>
      </c>
      <c r="D2431" s="182">
        <v>0.03</v>
      </c>
      <c r="E2431" s="182">
        <v>0.03</v>
      </c>
    </row>
    <row r="2432" spans="1:5" x14ac:dyDescent="0.25">
      <c r="A2432" s="180">
        <v>99831</v>
      </c>
      <c r="B2432" s="181" t="s">
        <v>35978</v>
      </c>
      <c r="C2432" s="180" t="s">
        <v>949</v>
      </c>
      <c r="D2432" s="182">
        <v>0.13</v>
      </c>
      <c r="E2432" s="182">
        <v>0.11</v>
      </c>
    </row>
    <row r="2433" spans="1:5" x14ac:dyDescent="0.25">
      <c r="A2433" s="180">
        <v>99832</v>
      </c>
      <c r="B2433" s="181" t="s">
        <v>35979</v>
      </c>
      <c r="C2433" s="180" t="s">
        <v>949</v>
      </c>
      <c r="D2433" s="182">
        <v>4.9000000000000004</v>
      </c>
      <c r="E2433" s="182">
        <v>3.88</v>
      </c>
    </row>
    <row r="2434" spans="1:5" x14ac:dyDescent="0.25">
      <c r="A2434" s="180">
        <v>104516</v>
      </c>
      <c r="B2434" s="181" t="s">
        <v>35980</v>
      </c>
      <c r="C2434" s="180" t="s">
        <v>949</v>
      </c>
      <c r="D2434" s="182">
        <v>0</v>
      </c>
      <c r="E2434" s="182">
        <v>0</v>
      </c>
    </row>
    <row r="2435" spans="1:5" x14ac:dyDescent="0.25">
      <c r="A2435" s="180">
        <v>104517</v>
      </c>
      <c r="B2435" s="181" t="s">
        <v>35981</v>
      </c>
      <c r="C2435" s="180" t="s">
        <v>949</v>
      </c>
      <c r="D2435" s="182">
        <v>0</v>
      </c>
      <c r="E2435" s="182">
        <v>0</v>
      </c>
    </row>
    <row r="2436" spans="1:5" x14ac:dyDescent="0.25">
      <c r="A2436" s="180">
        <v>104518</v>
      </c>
      <c r="B2436" s="181" t="s">
        <v>35982</v>
      </c>
      <c r="C2436" s="180" t="s">
        <v>949</v>
      </c>
      <c r="D2436" s="182">
        <v>0</v>
      </c>
      <c r="E2436" s="182">
        <v>0</v>
      </c>
    </row>
    <row r="2437" spans="1:5" x14ac:dyDescent="0.25">
      <c r="A2437" s="180">
        <v>104519</v>
      </c>
      <c r="B2437" s="181" t="s">
        <v>35983</v>
      </c>
      <c r="C2437" s="180" t="s">
        <v>949</v>
      </c>
      <c r="D2437" s="182">
        <v>0.71</v>
      </c>
      <c r="E2437" s="182">
        <v>0.56000000000000005</v>
      </c>
    </row>
    <row r="2438" spans="1:5" x14ac:dyDescent="0.25">
      <c r="A2438" s="180">
        <v>90682</v>
      </c>
      <c r="B2438" s="181" t="s">
        <v>35984</v>
      </c>
      <c r="C2438" s="180" t="s">
        <v>949</v>
      </c>
      <c r="D2438" s="182">
        <v>38.770000000000003</v>
      </c>
      <c r="E2438" s="182">
        <v>38.770000000000003</v>
      </c>
    </row>
    <row r="2439" spans="1:5" x14ac:dyDescent="0.25">
      <c r="A2439" s="180">
        <v>90683</v>
      </c>
      <c r="B2439" s="181" t="s">
        <v>35985</v>
      </c>
      <c r="C2439" s="180" t="s">
        <v>949</v>
      </c>
      <c r="D2439" s="182">
        <v>8.9600000000000009</v>
      </c>
      <c r="E2439" s="182">
        <v>8.9600000000000009</v>
      </c>
    </row>
    <row r="2440" spans="1:5" x14ac:dyDescent="0.25">
      <c r="A2440" s="180">
        <v>90684</v>
      </c>
      <c r="B2440" s="181" t="s">
        <v>35986</v>
      </c>
      <c r="C2440" s="180" t="s">
        <v>949</v>
      </c>
      <c r="D2440" s="182">
        <v>42.41</v>
      </c>
      <c r="E2440" s="182">
        <v>42.41</v>
      </c>
    </row>
    <row r="2441" spans="1:5" x14ac:dyDescent="0.25">
      <c r="A2441" s="180">
        <v>90685</v>
      </c>
      <c r="B2441" s="181" t="s">
        <v>35987</v>
      </c>
      <c r="C2441" s="180" t="s">
        <v>949</v>
      </c>
      <c r="D2441" s="182">
        <v>66.09</v>
      </c>
      <c r="E2441" s="182">
        <v>68.849999999999994</v>
      </c>
    </row>
    <row r="2442" spans="1:5" x14ac:dyDescent="0.25">
      <c r="A2442" s="180">
        <v>95114</v>
      </c>
      <c r="B2442" s="181" t="s">
        <v>35988</v>
      </c>
      <c r="C2442" s="180" t="s">
        <v>949</v>
      </c>
      <c r="D2442" s="182">
        <v>0.43</v>
      </c>
      <c r="E2442" s="182">
        <v>0.39</v>
      </c>
    </row>
    <row r="2443" spans="1:5" x14ac:dyDescent="0.25">
      <c r="A2443" s="180">
        <v>95115</v>
      </c>
      <c r="B2443" s="181" t="s">
        <v>35989</v>
      </c>
      <c r="C2443" s="180" t="s">
        <v>949</v>
      </c>
      <c r="D2443" s="182">
        <v>0.1</v>
      </c>
      <c r="E2443" s="182">
        <v>0.09</v>
      </c>
    </row>
    <row r="2444" spans="1:5" x14ac:dyDescent="0.25">
      <c r="A2444" s="180">
        <v>53863</v>
      </c>
      <c r="B2444" s="181" t="s">
        <v>35990</v>
      </c>
      <c r="C2444" s="180" t="s">
        <v>949</v>
      </c>
      <c r="D2444" s="182">
        <v>0.54</v>
      </c>
      <c r="E2444" s="182">
        <v>0.49</v>
      </c>
    </row>
    <row r="2445" spans="1:5" x14ac:dyDescent="0.25">
      <c r="A2445" s="180">
        <v>104652</v>
      </c>
      <c r="B2445" s="181" t="s">
        <v>35991</v>
      </c>
      <c r="C2445" s="180" t="s">
        <v>949</v>
      </c>
      <c r="D2445" s="182">
        <v>0</v>
      </c>
      <c r="E2445" s="182">
        <v>0</v>
      </c>
    </row>
    <row r="2446" spans="1:5" x14ac:dyDescent="0.25">
      <c r="A2446" s="180">
        <v>104653</v>
      </c>
      <c r="B2446" s="181" t="s">
        <v>35992</v>
      </c>
      <c r="C2446" s="180" t="s">
        <v>949</v>
      </c>
      <c r="D2446" s="182">
        <v>0</v>
      </c>
      <c r="E2446" s="182">
        <v>0</v>
      </c>
    </row>
    <row r="2447" spans="1:5" x14ac:dyDescent="0.25">
      <c r="A2447" s="180">
        <v>104654</v>
      </c>
      <c r="B2447" s="181" t="s">
        <v>35993</v>
      </c>
      <c r="C2447" s="180" t="s">
        <v>949</v>
      </c>
      <c r="D2447" s="182">
        <v>0</v>
      </c>
      <c r="E2447" s="182">
        <v>0</v>
      </c>
    </row>
    <row r="2448" spans="1:5" x14ac:dyDescent="0.25">
      <c r="A2448" s="180">
        <v>104655</v>
      </c>
      <c r="B2448" s="181" t="s">
        <v>35994</v>
      </c>
      <c r="C2448" s="180" t="s">
        <v>949</v>
      </c>
      <c r="D2448" s="182">
        <v>0.75</v>
      </c>
      <c r="E2448" s="182">
        <v>0.59</v>
      </c>
    </row>
    <row r="2449" spans="1:5" x14ac:dyDescent="0.25">
      <c r="A2449" s="180">
        <v>102270</v>
      </c>
      <c r="B2449" s="181" t="s">
        <v>35995</v>
      </c>
      <c r="C2449" s="180" t="s">
        <v>949</v>
      </c>
      <c r="D2449" s="182">
        <v>0.73</v>
      </c>
      <c r="E2449" s="182">
        <v>0.66</v>
      </c>
    </row>
    <row r="2450" spans="1:5" x14ac:dyDescent="0.25">
      <c r="A2450" s="180">
        <v>102271</v>
      </c>
      <c r="B2450" s="181" t="s">
        <v>35996</v>
      </c>
      <c r="C2450" s="180" t="s">
        <v>949</v>
      </c>
      <c r="D2450" s="182">
        <v>0.16</v>
      </c>
      <c r="E2450" s="182">
        <v>0.15</v>
      </c>
    </row>
    <row r="2451" spans="1:5" x14ac:dyDescent="0.25">
      <c r="A2451" s="180">
        <v>102272</v>
      </c>
      <c r="B2451" s="181" t="s">
        <v>35997</v>
      </c>
      <c r="C2451" s="180" t="s">
        <v>949</v>
      </c>
      <c r="D2451" s="182">
        <v>0.91</v>
      </c>
      <c r="E2451" s="182">
        <v>0.83</v>
      </c>
    </row>
    <row r="2452" spans="1:5" x14ac:dyDescent="0.25">
      <c r="A2452" s="180">
        <v>102273</v>
      </c>
      <c r="B2452" s="181" t="s">
        <v>35998</v>
      </c>
      <c r="C2452" s="180" t="s">
        <v>949</v>
      </c>
      <c r="D2452" s="182">
        <v>1.88</v>
      </c>
      <c r="E2452" s="182">
        <v>1.49</v>
      </c>
    </row>
    <row r="2453" spans="1:5" x14ac:dyDescent="0.25">
      <c r="A2453" s="180">
        <v>95255</v>
      </c>
      <c r="B2453" s="181" t="s">
        <v>35999</v>
      </c>
      <c r="C2453" s="180" t="s">
        <v>949</v>
      </c>
      <c r="D2453" s="182">
        <v>0.87</v>
      </c>
      <c r="E2453" s="182">
        <v>0.79</v>
      </c>
    </row>
    <row r="2454" spans="1:5" x14ac:dyDescent="0.25">
      <c r="A2454" s="180">
        <v>95256</v>
      </c>
      <c r="B2454" s="181" t="s">
        <v>36000</v>
      </c>
      <c r="C2454" s="180" t="s">
        <v>949</v>
      </c>
      <c r="D2454" s="182">
        <v>0.2</v>
      </c>
      <c r="E2454" s="182">
        <v>0.18</v>
      </c>
    </row>
    <row r="2455" spans="1:5" x14ac:dyDescent="0.25">
      <c r="A2455" s="180">
        <v>95257</v>
      </c>
      <c r="B2455" s="181" t="s">
        <v>36001</v>
      </c>
      <c r="C2455" s="180" t="s">
        <v>949</v>
      </c>
      <c r="D2455" s="182">
        <v>1.0900000000000001</v>
      </c>
      <c r="E2455" s="182">
        <v>0.99</v>
      </c>
    </row>
    <row r="2456" spans="1:5" x14ac:dyDescent="0.25">
      <c r="A2456" s="180">
        <v>105913</v>
      </c>
      <c r="B2456" s="181" t="s">
        <v>36002</v>
      </c>
      <c r="C2456" s="180" t="s">
        <v>949</v>
      </c>
      <c r="D2456" s="182">
        <v>0.74</v>
      </c>
      <c r="E2456" s="182">
        <v>0.67</v>
      </c>
    </row>
    <row r="2457" spans="1:5" x14ac:dyDescent="0.25">
      <c r="A2457" s="180">
        <v>105914</v>
      </c>
      <c r="B2457" s="181" t="s">
        <v>36003</v>
      </c>
      <c r="C2457" s="180" t="s">
        <v>949</v>
      </c>
      <c r="D2457" s="182">
        <v>0.17</v>
      </c>
      <c r="E2457" s="182">
        <v>0.15</v>
      </c>
    </row>
    <row r="2458" spans="1:5" x14ac:dyDescent="0.25">
      <c r="A2458" s="180">
        <v>105915</v>
      </c>
      <c r="B2458" s="181" t="s">
        <v>36004</v>
      </c>
      <c r="C2458" s="180" t="s">
        <v>949</v>
      </c>
      <c r="D2458" s="182">
        <v>0.93</v>
      </c>
      <c r="E2458" s="182">
        <v>0.84</v>
      </c>
    </row>
    <row r="2459" spans="1:5" x14ac:dyDescent="0.25">
      <c r="A2459" s="180">
        <v>103792</v>
      </c>
      <c r="B2459" s="181" t="s">
        <v>36005</v>
      </c>
      <c r="C2459" s="180" t="s">
        <v>949</v>
      </c>
      <c r="D2459" s="182">
        <v>5.19</v>
      </c>
      <c r="E2459" s="182">
        <v>4.1100000000000003</v>
      </c>
    </row>
    <row r="2460" spans="1:5" x14ac:dyDescent="0.25">
      <c r="A2460" s="180">
        <v>103789</v>
      </c>
      <c r="B2460" s="181" t="s">
        <v>36006</v>
      </c>
      <c r="C2460" s="180" t="s">
        <v>949</v>
      </c>
      <c r="D2460" s="182">
        <v>0</v>
      </c>
      <c r="E2460" s="182">
        <v>0</v>
      </c>
    </row>
    <row r="2461" spans="1:5" x14ac:dyDescent="0.25">
      <c r="A2461" s="180">
        <v>103790</v>
      </c>
      <c r="B2461" s="181" t="s">
        <v>36007</v>
      </c>
      <c r="C2461" s="180" t="s">
        <v>949</v>
      </c>
      <c r="D2461" s="182">
        <v>0</v>
      </c>
      <c r="E2461" s="182">
        <v>0</v>
      </c>
    </row>
    <row r="2462" spans="1:5" x14ac:dyDescent="0.25">
      <c r="A2462" s="180">
        <v>103791</v>
      </c>
      <c r="B2462" s="181" t="s">
        <v>36008</v>
      </c>
      <c r="C2462" s="180" t="s">
        <v>949</v>
      </c>
      <c r="D2462" s="182">
        <v>0</v>
      </c>
      <c r="E2462" s="182">
        <v>0</v>
      </c>
    </row>
    <row r="2463" spans="1:5" x14ac:dyDescent="0.25">
      <c r="A2463" s="180">
        <v>96054</v>
      </c>
      <c r="B2463" s="181" t="s">
        <v>36009</v>
      </c>
      <c r="C2463" s="180" t="s">
        <v>949</v>
      </c>
      <c r="D2463" s="182">
        <v>33.75</v>
      </c>
      <c r="E2463" s="182">
        <v>32.549999999999997</v>
      </c>
    </row>
    <row r="2464" spans="1:5" x14ac:dyDescent="0.25">
      <c r="A2464" s="180">
        <v>96060</v>
      </c>
      <c r="B2464" s="181" t="s">
        <v>36010</v>
      </c>
      <c r="C2464" s="180" t="s">
        <v>949</v>
      </c>
      <c r="D2464" s="182">
        <v>6.91</v>
      </c>
      <c r="E2464" s="182">
        <v>6.67</v>
      </c>
    </row>
    <row r="2465" spans="1:5" x14ac:dyDescent="0.25">
      <c r="A2465" s="180">
        <v>96061</v>
      </c>
      <c r="B2465" s="181" t="s">
        <v>36011</v>
      </c>
      <c r="C2465" s="180" t="s">
        <v>949</v>
      </c>
      <c r="D2465" s="182">
        <v>42.19</v>
      </c>
      <c r="E2465" s="182">
        <v>40.69</v>
      </c>
    </row>
    <row r="2466" spans="1:5" x14ac:dyDescent="0.25">
      <c r="A2466" s="180">
        <v>96062</v>
      </c>
      <c r="B2466" s="181" t="s">
        <v>36012</v>
      </c>
      <c r="C2466" s="180" t="s">
        <v>949</v>
      </c>
      <c r="D2466" s="182">
        <v>46.28</v>
      </c>
      <c r="E2466" s="182">
        <v>48.21</v>
      </c>
    </row>
    <row r="2467" spans="1:5" x14ac:dyDescent="0.25">
      <c r="A2467" s="180">
        <v>90688</v>
      </c>
      <c r="B2467" s="181" t="s">
        <v>36013</v>
      </c>
      <c r="C2467" s="180" t="s">
        <v>949</v>
      </c>
      <c r="D2467" s="182">
        <v>30</v>
      </c>
      <c r="E2467" s="182">
        <v>28.8</v>
      </c>
    </row>
    <row r="2468" spans="1:5" x14ac:dyDescent="0.25">
      <c r="A2468" s="180">
        <v>90689</v>
      </c>
      <c r="B2468" s="181" t="s">
        <v>36014</v>
      </c>
      <c r="C2468" s="180" t="s">
        <v>949</v>
      </c>
      <c r="D2468" s="182">
        <v>5.92</v>
      </c>
      <c r="E2468" s="182">
        <v>5.68</v>
      </c>
    </row>
    <row r="2469" spans="1:5" x14ac:dyDescent="0.25">
      <c r="A2469" s="180">
        <v>90690</v>
      </c>
      <c r="B2469" s="181" t="s">
        <v>36015</v>
      </c>
      <c r="C2469" s="180" t="s">
        <v>949</v>
      </c>
      <c r="D2469" s="182">
        <v>37.5</v>
      </c>
      <c r="E2469" s="182">
        <v>36</v>
      </c>
    </row>
    <row r="2470" spans="1:5" x14ac:dyDescent="0.25">
      <c r="A2470" s="180">
        <v>90691</v>
      </c>
      <c r="B2470" s="181" t="s">
        <v>36016</v>
      </c>
      <c r="C2470" s="180" t="s">
        <v>949</v>
      </c>
      <c r="D2470" s="182">
        <v>46.28</v>
      </c>
      <c r="E2470" s="182">
        <v>48.21</v>
      </c>
    </row>
    <row r="2471" spans="1:5" x14ac:dyDescent="0.25">
      <c r="A2471" s="180">
        <v>96241</v>
      </c>
      <c r="B2471" s="181" t="s">
        <v>36017</v>
      </c>
      <c r="C2471" s="180" t="s">
        <v>949</v>
      </c>
      <c r="D2471" s="182">
        <v>31.87</v>
      </c>
      <c r="E2471" s="182">
        <v>30.6</v>
      </c>
    </row>
    <row r="2472" spans="1:5" x14ac:dyDescent="0.25">
      <c r="A2472" s="180">
        <v>96242</v>
      </c>
      <c r="B2472" s="181" t="s">
        <v>36018</v>
      </c>
      <c r="C2472" s="180" t="s">
        <v>949</v>
      </c>
      <c r="D2472" s="182">
        <v>8.42</v>
      </c>
      <c r="E2472" s="182">
        <v>8.08</v>
      </c>
    </row>
    <row r="2473" spans="1:5" x14ac:dyDescent="0.25">
      <c r="A2473" s="180">
        <v>96243</v>
      </c>
      <c r="B2473" s="181" t="s">
        <v>36019</v>
      </c>
      <c r="C2473" s="180" t="s">
        <v>949</v>
      </c>
      <c r="D2473" s="182">
        <v>39.840000000000003</v>
      </c>
      <c r="E2473" s="182">
        <v>38.25</v>
      </c>
    </row>
    <row r="2474" spans="1:5" x14ac:dyDescent="0.25">
      <c r="A2474" s="180">
        <v>96244</v>
      </c>
      <c r="B2474" s="181" t="s">
        <v>36020</v>
      </c>
      <c r="C2474" s="180" t="s">
        <v>949</v>
      </c>
      <c r="D2474" s="182">
        <v>20.22</v>
      </c>
      <c r="E2474" s="182">
        <v>21.06</v>
      </c>
    </row>
    <row r="2475" spans="1:5" x14ac:dyDescent="0.25">
      <c r="A2475" s="180">
        <v>88400</v>
      </c>
      <c r="B2475" s="181" t="s">
        <v>36021</v>
      </c>
      <c r="C2475" s="180" t="s">
        <v>949</v>
      </c>
      <c r="D2475" s="182">
        <v>0.84</v>
      </c>
      <c r="E2475" s="182">
        <v>0.81</v>
      </c>
    </row>
    <row r="2476" spans="1:5" x14ac:dyDescent="0.25">
      <c r="A2476" s="180">
        <v>88401</v>
      </c>
      <c r="B2476" s="181" t="s">
        <v>36022</v>
      </c>
      <c r="C2476" s="180" t="s">
        <v>949</v>
      </c>
      <c r="D2476" s="182">
        <v>0.19</v>
      </c>
      <c r="E2476" s="182">
        <v>0.18</v>
      </c>
    </row>
    <row r="2477" spans="1:5" x14ac:dyDescent="0.25">
      <c r="A2477" s="180">
        <v>88402</v>
      </c>
      <c r="B2477" s="181" t="s">
        <v>36023</v>
      </c>
      <c r="C2477" s="180" t="s">
        <v>949</v>
      </c>
      <c r="D2477" s="182">
        <v>0.92</v>
      </c>
      <c r="E2477" s="182">
        <v>0.89</v>
      </c>
    </row>
    <row r="2478" spans="1:5" x14ac:dyDescent="0.25">
      <c r="A2478" s="180">
        <v>88403</v>
      </c>
      <c r="B2478" s="181" t="s">
        <v>36024</v>
      </c>
      <c r="C2478" s="180" t="s">
        <v>949</v>
      </c>
      <c r="D2478" s="182">
        <v>2.08</v>
      </c>
      <c r="E2478" s="182">
        <v>1.65</v>
      </c>
    </row>
    <row r="2479" spans="1:5" x14ac:dyDescent="0.25">
      <c r="A2479" s="180">
        <v>88387</v>
      </c>
      <c r="B2479" s="181" t="s">
        <v>36025</v>
      </c>
      <c r="C2479" s="180" t="s">
        <v>949</v>
      </c>
      <c r="D2479" s="182">
        <v>0.89</v>
      </c>
      <c r="E2479" s="182">
        <v>0.86</v>
      </c>
    </row>
    <row r="2480" spans="1:5" x14ac:dyDescent="0.25">
      <c r="A2480" s="180">
        <v>88389</v>
      </c>
      <c r="B2480" s="181" t="s">
        <v>36026</v>
      </c>
      <c r="C2480" s="180" t="s">
        <v>949</v>
      </c>
      <c r="D2480" s="182">
        <v>0.2</v>
      </c>
      <c r="E2480" s="182">
        <v>0.19</v>
      </c>
    </row>
    <row r="2481" spans="1:5" x14ac:dyDescent="0.25">
      <c r="A2481" s="180">
        <v>88390</v>
      </c>
      <c r="B2481" s="181" t="s">
        <v>36027</v>
      </c>
      <c r="C2481" s="180" t="s">
        <v>949</v>
      </c>
      <c r="D2481" s="182">
        <v>0.98</v>
      </c>
      <c r="E2481" s="182">
        <v>0.94</v>
      </c>
    </row>
    <row r="2482" spans="1:5" x14ac:dyDescent="0.25">
      <c r="A2482" s="180">
        <v>88391</v>
      </c>
      <c r="B2482" s="181" t="s">
        <v>36028</v>
      </c>
      <c r="C2482" s="180" t="s">
        <v>949</v>
      </c>
      <c r="D2482" s="182">
        <v>3.47</v>
      </c>
      <c r="E2482" s="182">
        <v>2.75</v>
      </c>
    </row>
    <row r="2483" spans="1:5" x14ac:dyDescent="0.25">
      <c r="A2483" s="180">
        <v>88394</v>
      </c>
      <c r="B2483" s="181" t="s">
        <v>36029</v>
      </c>
      <c r="C2483" s="180" t="s">
        <v>949</v>
      </c>
      <c r="D2483" s="182">
        <v>1.06</v>
      </c>
      <c r="E2483" s="182">
        <v>1.02</v>
      </c>
    </row>
    <row r="2484" spans="1:5" x14ac:dyDescent="0.25">
      <c r="A2484" s="180">
        <v>88395</v>
      </c>
      <c r="B2484" s="181" t="s">
        <v>36030</v>
      </c>
      <c r="C2484" s="180" t="s">
        <v>949</v>
      </c>
      <c r="D2484" s="182">
        <v>0.24</v>
      </c>
      <c r="E2484" s="182">
        <v>0.23</v>
      </c>
    </row>
    <row r="2485" spans="1:5" x14ac:dyDescent="0.25">
      <c r="A2485" s="180">
        <v>88396</v>
      </c>
      <c r="B2485" s="181" t="s">
        <v>36031</v>
      </c>
      <c r="C2485" s="180" t="s">
        <v>949</v>
      </c>
      <c r="D2485" s="182">
        <v>1.1599999999999999</v>
      </c>
      <c r="E2485" s="182">
        <v>1.1200000000000001</v>
      </c>
    </row>
    <row r="2486" spans="1:5" x14ac:dyDescent="0.25">
      <c r="A2486" s="180">
        <v>88397</v>
      </c>
      <c r="B2486" s="181" t="s">
        <v>36032</v>
      </c>
      <c r="C2486" s="180" t="s">
        <v>949</v>
      </c>
      <c r="D2486" s="182">
        <v>5.2</v>
      </c>
      <c r="E2486" s="182">
        <v>4.12</v>
      </c>
    </row>
    <row r="2487" spans="1:5" x14ac:dyDescent="0.25">
      <c r="A2487" s="180">
        <v>90633</v>
      </c>
      <c r="B2487" s="181" t="s">
        <v>36033</v>
      </c>
      <c r="C2487" s="180" t="s">
        <v>949</v>
      </c>
      <c r="D2487" s="182">
        <v>4.25</v>
      </c>
      <c r="E2487" s="182">
        <v>4.08</v>
      </c>
    </row>
    <row r="2488" spans="1:5" x14ac:dyDescent="0.25">
      <c r="A2488" s="180">
        <v>90634</v>
      </c>
      <c r="B2488" s="181" t="s">
        <v>36034</v>
      </c>
      <c r="C2488" s="180" t="s">
        <v>949</v>
      </c>
      <c r="D2488" s="182">
        <v>0.98</v>
      </c>
      <c r="E2488" s="182">
        <v>0.94</v>
      </c>
    </row>
    <row r="2489" spans="1:5" x14ac:dyDescent="0.25">
      <c r="A2489" s="180">
        <v>90635</v>
      </c>
      <c r="B2489" s="181" t="s">
        <v>36035</v>
      </c>
      <c r="C2489" s="180" t="s">
        <v>949</v>
      </c>
      <c r="D2489" s="182">
        <v>4.6399999999999997</v>
      </c>
      <c r="E2489" s="182">
        <v>4.46</v>
      </c>
    </row>
    <row r="2490" spans="1:5" x14ac:dyDescent="0.25">
      <c r="A2490" s="180">
        <v>90636</v>
      </c>
      <c r="B2490" s="181" t="s">
        <v>36036</v>
      </c>
      <c r="C2490" s="180" t="s">
        <v>949</v>
      </c>
      <c r="D2490" s="182">
        <v>6.94</v>
      </c>
      <c r="E2490" s="182">
        <v>5.5</v>
      </c>
    </row>
    <row r="2491" spans="1:5" x14ac:dyDescent="0.25">
      <c r="A2491" s="180">
        <v>103238</v>
      </c>
      <c r="B2491" s="181" t="s">
        <v>36037</v>
      </c>
      <c r="C2491" s="180" t="s">
        <v>949</v>
      </c>
      <c r="D2491" s="182">
        <v>0</v>
      </c>
      <c r="E2491" s="182">
        <v>0</v>
      </c>
    </row>
    <row r="2492" spans="1:5" x14ac:dyDescent="0.25">
      <c r="A2492" s="180">
        <v>103239</v>
      </c>
      <c r="B2492" s="181" t="s">
        <v>36038</v>
      </c>
      <c r="C2492" s="180" t="s">
        <v>949</v>
      </c>
      <c r="D2492" s="182">
        <v>0</v>
      </c>
      <c r="E2492" s="182">
        <v>0</v>
      </c>
    </row>
    <row r="2493" spans="1:5" x14ac:dyDescent="0.25">
      <c r="A2493" s="180">
        <v>103240</v>
      </c>
      <c r="B2493" s="181" t="s">
        <v>36039</v>
      </c>
      <c r="C2493" s="180" t="s">
        <v>949</v>
      </c>
      <c r="D2493" s="182">
        <v>0</v>
      </c>
      <c r="E2493" s="182">
        <v>0</v>
      </c>
    </row>
    <row r="2494" spans="1:5" x14ac:dyDescent="0.25">
      <c r="A2494" s="180">
        <v>103241</v>
      </c>
      <c r="B2494" s="181" t="s">
        <v>36040</v>
      </c>
      <c r="C2494" s="180" t="s">
        <v>949</v>
      </c>
      <c r="D2494" s="182">
        <v>13.02</v>
      </c>
      <c r="E2494" s="182">
        <v>10.32</v>
      </c>
    </row>
    <row r="2495" spans="1:5" x14ac:dyDescent="0.25">
      <c r="A2495" s="180">
        <v>88853</v>
      </c>
      <c r="B2495" s="181" t="s">
        <v>36041</v>
      </c>
      <c r="C2495" s="180" t="s">
        <v>949</v>
      </c>
      <c r="D2495" s="182">
        <v>0.2</v>
      </c>
      <c r="E2495" s="182">
        <v>0.19</v>
      </c>
    </row>
    <row r="2496" spans="1:5" x14ac:dyDescent="0.25">
      <c r="A2496" s="180">
        <v>88854</v>
      </c>
      <c r="B2496" s="181" t="s">
        <v>36042</v>
      </c>
      <c r="C2496" s="180" t="s">
        <v>949</v>
      </c>
      <c r="D2496" s="182">
        <v>0.04</v>
      </c>
      <c r="E2496" s="182">
        <v>0.04</v>
      </c>
    </row>
    <row r="2497" spans="1:5" x14ac:dyDescent="0.25">
      <c r="A2497" s="180">
        <v>5692</v>
      </c>
      <c r="B2497" s="181" t="s">
        <v>36043</v>
      </c>
      <c r="C2497" s="180" t="s">
        <v>949</v>
      </c>
      <c r="D2497" s="182">
        <v>0.22</v>
      </c>
      <c r="E2497" s="182">
        <v>0.21</v>
      </c>
    </row>
    <row r="2498" spans="1:5" x14ac:dyDescent="0.25">
      <c r="A2498" s="180">
        <v>5693</v>
      </c>
      <c r="B2498" s="181" t="s">
        <v>36044</v>
      </c>
      <c r="C2498" s="180" t="s">
        <v>949</v>
      </c>
      <c r="D2498" s="182">
        <v>22.46</v>
      </c>
      <c r="E2498" s="182">
        <v>22.49</v>
      </c>
    </row>
    <row r="2499" spans="1:5" x14ac:dyDescent="0.25">
      <c r="A2499" s="180">
        <v>7044</v>
      </c>
      <c r="B2499" s="181" t="s">
        <v>36045</v>
      </c>
      <c r="C2499" s="180" t="s">
        <v>949</v>
      </c>
      <c r="D2499" s="182">
        <v>0.25</v>
      </c>
      <c r="E2499" s="182">
        <v>0.23</v>
      </c>
    </row>
    <row r="2500" spans="1:5" x14ac:dyDescent="0.25">
      <c r="A2500" s="180">
        <v>7045</v>
      </c>
      <c r="B2500" s="181" t="s">
        <v>36046</v>
      </c>
      <c r="C2500" s="180" t="s">
        <v>949</v>
      </c>
      <c r="D2500" s="182">
        <v>0.05</v>
      </c>
      <c r="E2500" s="182">
        <v>0.05</v>
      </c>
    </row>
    <row r="2501" spans="1:5" x14ac:dyDescent="0.25">
      <c r="A2501" s="180">
        <v>7046</v>
      </c>
      <c r="B2501" s="181" t="s">
        <v>36047</v>
      </c>
      <c r="C2501" s="180" t="s">
        <v>949</v>
      </c>
      <c r="D2501" s="182">
        <v>0.27</v>
      </c>
      <c r="E2501" s="182">
        <v>0.25</v>
      </c>
    </row>
    <row r="2502" spans="1:5" x14ac:dyDescent="0.25">
      <c r="A2502" s="180">
        <v>7047</v>
      </c>
      <c r="B2502" s="181" t="s">
        <v>36048</v>
      </c>
      <c r="C2502" s="180" t="s">
        <v>949</v>
      </c>
      <c r="D2502" s="182">
        <v>26.51</v>
      </c>
      <c r="E2502" s="182">
        <v>26.55</v>
      </c>
    </row>
    <row r="2503" spans="1:5" x14ac:dyDescent="0.25">
      <c r="A2503" s="180">
        <v>89228</v>
      </c>
      <c r="B2503" s="181" t="s">
        <v>36049</v>
      </c>
      <c r="C2503" s="180" t="s">
        <v>949</v>
      </c>
      <c r="D2503" s="182">
        <v>51.2</v>
      </c>
      <c r="E2503" s="182">
        <v>47.6</v>
      </c>
    </row>
    <row r="2504" spans="1:5" x14ac:dyDescent="0.25">
      <c r="A2504" s="180">
        <v>89229</v>
      </c>
      <c r="B2504" s="181" t="s">
        <v>36050</v>
      </c>
      <c r="C2504" s="180" t="s">
        <v>949</v>
      </c>
      <c r="D2504" s="182">
        <v>18.04</v>
      </c>
      <c r="E2504" s="182">
        <v>16.77</v>
      </c>
    </row>
    <row r="2505" spans="1:5" x14ac:dyDescent="0.25">
      <c r="A2505" s="180">
        <v>5779</v>
      </c>
      <c r="B2505" s="181" t="s">
        <v>36051</v>
      </c>
      <c r="C2505" s="180" t="s">
        <v>949</v>
      </c>
      <c r="D2505" s="182">
        <v>82.3</v>
      </c>
      <c r="E2505" s="182">
        <v>76.510000000000005</v>
      </c>
    </row>
    <row r="2506" spans="1:5" x14ac:dyDescent="0.25">
      <c r="A2506" s="180">
        <v>53849</v>
      </c>
      <c r="B2506" s="181" t="s">
        <v>36052</v>
      </c>
      <c r="C2506" s="180" t="s">
        <v>949</v>
      </c>
      <c r="D2506" s="182">
        <v>97.23</v>
      </c>
      <c r="E2506" s="182">
        <v>101.28</v>
      </c>
    </row>
    <row r="2507" spans="1:5" x14ac:dyDescent="0.25">
      <c r="A2507" s="180">
        <v>95129</v>
      </c>
      <c r="B2507" s="181" t="s">
        <v>36053</v>
      </c>
      <c r="C2507" s="180" t="s">
        <v>949</v>
      </c>
      <c r="D2507" s="182">
        <v>54.41</v>
      </c>
      <c r="E2507" s="182">
        <v>54.41</v>
      </c>
    </row>
    <row r="2508" spans="1:5" x14ac:dyDescent="0.25">
      <c r="A2508" s="180">
        <v>95130</v>
      </c>
      <c r="B2508" s="181" t="s">
        <v>36054</v>
      </c>
      <c r="C2508" s="180" t="s">
        <v>949</v>
      </c>
      <c r="D2508" s="182">
        <v>19.73</v>
      </c>
      <c r="E2508" s="182">
        <v>19.73</v>
      </c>
    </row>
    <row r="2509" spans="1:5" x14ac:dyDescent="0.25">
      <c r="A2509" s="180">
        <v>95131</v>
      </c>
      <c r="B2509" s="181" t="s">
        <v>36055</v>
      </c>
      <c r="C2509" s="180" t="s">
        <v>949</v>
      </c>
      <c r="D2509" s="182">
        <v>64.05</v>
      </c>
      <c r="E2509" s="182">
        <v>64.05</v>
      </c>
    </row>
    <row r="2510" spans="1:5" x14ac:dyDescent="0.25">
      <c r="A2510" s="180">
        <v>95132</v>
      </c>
      <c r="B2510" s="181" t="s">
        <v>36056</v>
      </c>
      <c r="C2510" s="180" t="s">
        <v>949</v>
      </c>
      <c r="D2510" s="182">
        <v>37.46</v>
      </c>
      <c r="E2510" s="182">
        <v>39.020000000000003</v>
      </c>
    </row>
    <row r="2511" spans="1:5" x14ac:dyDescent="0.25">
      <c r="A2511" s="180">
        <v>102982</v>
      </c>
      <c r="B2511" s="181" t="s">
        <v>36057</v>
      </c>
      <c r="C2511" s="180" t="s">
        <v>949</v>
      </c>
      <c r="D2511" s="182">
        <v>0</v>
      </c>
      <c r="E2511" s="182">
        <v>0</v>
      </c>
    </row>
    <row r="2512" spans="1:5" x14ac:dyDescent="0.25">
      <c r="A2512" s="180">
        <v>102983</v>
      </c>
      <c r="B2512" s="181" t="s">
        <v>36058</v>
      </c>
      <c r="C2512" s="180" t="s">
        <v>949</v>
      </c>
      <c r="D2512" s="182">
        <v>0</v>
      </c>
      <c r="E2512" s="182">
        <v>0</v>
      </c>
    </row>
    <row r="2513" spans="1:5" x14ac:dyDescent="0.25">
      <c r="A2513" s="180">
        <v>102984</v>
      </c>
      <c r="B2513" s="181" t="s">
        <v>36059</v>
      </c>
      <c r="C2513" s="180" t="s">
        <v>949</v>
      </c>
      <c r="D2513" s="182">
        <v>0</v>
      </c>
      <c r="E2513" s="182">
        <v>0</v>
      </c>
    </row>
    <row r="2514" spans="1:5" x14ac:dyDescent="0.25">
      <c r="A2514" s="180">
        <v>102985</v>
      </c>
      <c r="B2514" s="181" t="s">
        <v>36060</v>
      </c>
      <c r="C2514" s="180" t="s">
        <v>949</v>
      </c>
      <c r="D2514" s="182">
        <v>17.37</v>
      </c>
      <c r="E2514" s="182">
        <v>18.100000000000001</v>
      </c>
    </row>
    <row r="2515" spans="1:5" x14ac:dyDescent="0.25">
      <c r="A2515" s="180">
        <v>92956</v>
      </c>
      <c r="B2515" s="181" t="s">
        <v>36061</v>
      </c>
      <c r="C2515" s="180" t="s">
        <v>949</v>
      </c>
      <c r="D2515" s="182">
        <v>4.24</v>
      </c>
      <c r="E2515" s="182">
        <v>4.24</v>
      </c>
    </row>
    <row r="2516" spans="1:5" x14ac:dyDescent="0.25">
      <c r="A2516" s="180">
        <v>92957</v>
      </c>
      <c r="B2516" s="181" t="s">
        <v>36062</v>
      </c>
      <c r="C2516" s="180" t="s">
        <v>949</v>
      </c>
      <c r="D2516" s="182">
        <v>0.98</v>
      </c>
      <c r="E2516" s="182">
        <v>0.98</v>
      </c>
    </row>
    <row r="2517" spans="1:5" x14ac:dyDescent="0.25">
      <c r="A2517" s="180">
        <v>92958</v>
      </c>
      <c r="B2517" s="181" t="s">
        <v>36063</v>
      </c>
      <c r="C2517" s="180" t="s">
        <v>949</v>
      </c>
      <c r="D2517" s="182">
        <v>4.6399999999999997</v>
      </c>
      <c r="E2517" s="182">
        <v>4.6399999999999997</v>
      </c>
    </row>
    <row r="2518" spans="1:5" x14ac:dyDescent="0.25">
      <c r="A2518" s="180">
        <v>92959</v>
      </c>
      <c r="B2518" s="181" t="s">
        <v>36064</v>
      </c>
      <c r="C2518" s="180" t="s">
        <v>949</v>
      </c>
      <c r="D2518" s="182">
        <v>10.77</v>
      </c>
      <c r="E2518" s="182">
        <v>11.22</v>
      </c>
    </row>
    <row r="2519" spans="1:5" x14ac:dyDescent="0.25">
      <c r="A2519" s="180">
        <v>102858</v>
      </c>
      <c r="B2519" s="181" t="s">
        <v>36065</v>
      </c>
      <c r="C2519" s="180" t="s">
        <v>949</v>
      </c>
      <c r="D2519" s="182">
        <v>0</v>
      </c>
      <c r="E2519" s="182">
        <v>0</v>
      </c>
    </row>
    <row r="2520" spans="1:5" x14ac:dyDescent="0.25">
      <c r="A2520" s="180">
        <v>102859</v>
      </c>
      <c r="B2520" s="181" t="s">
        <v>36066</v>
      </c>
      <c r="C2520" s="180" t="s">
        <v>949</v>
      </c>
      <c r="D2520" s="182">
        <v>0</v>
      </c>
      <c r="E2520" s="182">
        <v>0</v>
      </c>
    </row>
    <row r="2521" spans="1:5" x14ac:dyDescent="0.25">
      <c r="A2521" s="180">
        <v>102860</v>
      </c>
      <c r="B2521" s="181" t="s">
        <v>36067</v>
      </c>
      <c r="C2521" s="180" t="s">
        <v>949</v>
      </c>
      <c r="D2521" s="182">
        <v>0</v>
      </c>
      <c r="E2521" s="182">
        <v>0</v>
      </c>
    </row>
    <row r="2522" spans="1:5" x14ac:dyDescent="0.25">
      <c r="A2522" s="180">
        <v>102861</v>
      </c>
      <c r="B2522" s="181" t="s">
        <v>36068</v>
      </c>
      <c r="C2522" s="180" t="s">
        <v>949</v>
      </c>
      <c r="D2522" s="182">
        <v>1.38</v>
      </c>
      <c r="E2522" s="182">
        <v>1.1000000000000001</v>
      </c>
    </row>
    <row r="2523" spans="1:5" x14ac:dyDescent="0.25">
      <c r="A2523" s="180">
        <v>93404</v>
      </c>
      <c r="B2523" s="181" t="s">
        <v>36069</v>
      </c>
      <c r="C2523" s="180" t="s">
        <v>949</v>
      </c>
      <c r="D2523" s="182">
        <v>7.75</v>
      </c>
      <c r="E2523" s="182">
        <v>7.75</v>
      </c>
    </row>
    <row r="2524" spans="1:5" x14ac:dyDescent="0.25">
      <c r="A2524" s="180">
        <v>93405</v>
      </c>
      <c r="B2524" s="181" t="s">
        <v>36070</v>
      </c>
      <c r="C2524" s="180" t="s">
        <v>949</v>
      </c>
      <c r="D2524" s="182">
        <v>1.98</v>
      </c>
      <c r="E2524" s="182">
        <v>1.98</v>
      </c>
    </row>
    <row r="2525" spans="1:5" x14ac:dyDescent="0.25">
      <c r="A2525" s="180">
        <v>93406</v>
      </c>
      <c r="B2525" s="181" t="s">
        <v>36071</v>
      </c>
      <c r="C2525" s="180" t="s">
        <v>949</v>
      </c>
      <c r="D2525" s="182">
        <v>9.3000000000000007</v>
      </c>
      <c r="E2525" s="182">
        <v>9.3000000000000007</v>
      </c>
    </row>
    <row r="2526" spans="1:5" x14ac:dyDescent="0.25">
      <c r="A2526" s="180">
        <v>93407</v>
      </c>
      <c r="B2526" s="181" t="s">
        <v>36072</v>
      </c>
      <c r="C2526" s="180" t="s">
        <v>949</v>
      </c>
      <c r="D2526" s="182">
        <v>54.76</v>
      </c>
      <c r="E2526" s="182">
        <v>57.05</v>
      </c>
    </row>
    <row r="2527" spans="1:5" x14ac:dyDescent="0.25">
      <c r="A2527" s="180">
        <v>102936</v>
      </c>
      <c r="B2527" s="181" t="s">
        <v>36073</v>
      </c>
      <c r="C2527" s="180" t="s">
        <v>949</v>
      </c>
      <c r="D2527" s="182">
        <v>0</v>
      </c>
      <c r="E2527" s="182">
        <v>0</v>
      </c>
    </row>
    <row r="2528" spans="1:5" x14ac:dyDescent="0.25">
      <c r="A2528" s="180">
        <v>102937</v>
      </c>
      <c r="B2528" s="181" t="s">
        <v>36074</v>
      </c>
      <c r="C2528" s="180" t="s">
        <v>949</v>
      </c>
      <c r="D2528" s="182">
        <v>0</v>
      </c>
      <c r="E2528" s="182">
        <v>0</v>
      </c>
    </row>
    <row r="2529" spans="1:5" x14ac:dyDescent="0.25">
      <c r="A2529" s="180">
        <v>102938</v>
      </c>
      <c r="B2529" s="181" t="s">
        <v>36075</v>
      </c>
      <c r="C2529" s="180" t="s">
        <v>949</v>
      </c>
      <c r="D2529" s="182">
        <v>0</v>
      </c>
      <c r="E2529" s="182">
        <v>0</v>
      </c>
    </row>
    <row r="2530" spans="1:5" x14ac:dyDescent="0.25">
      <c r="A2530" s="180">
        <v>102939</v>
      </c>
      <c r="B2530" s="181" t="s">
        <v>36076</v>
      </c>
      <c r="C2530" s="180" t="s">
        <v>949</v>
      </c>
      <c r="D2530" s="182">
        <v>10.37</v>
      </c>
      <c r="E2530" s="182">
        <v>8.2200000000000006</v>
      </c>
    </row>
    <row r="2531" spans="1:5" x14ac:dyDescent="0.25">
      <c r="A2531" s="180">
        <v>103159</v>
      </c>
      <c r="B2531" s="181" t="s">
        <v>36077</v>
      </c>
      <c r="C2531" s="180" t="s">
        <v>949</v>
      </c>
      <c r="D2531" s="182">
        <v>0</v>
      </c>
      <c r="E2531" s="182">
        <v>0</v>
      </c>
    </row>
    <row r="2532" spans="1:5" x14ac:dyDescent="0.25">
      <c r="A2532" s="180">
        <v>103160</v>
      </c>
      <c r="B2532" s="181" t="s">
        <v>36078</v>
      </c>
      <c r="C2532" s="180" t="s">
        <v>949</v>
      </c>
      <c r="D2532" s="182">
        <v>0</v>
      </c>
      <c r="E2532" s="182">
        <v>0</v>
      </c>
    </row>
    <row r="2533" spans="1:5" x14ac:dyDescent="0.25">
      <c r="A2533" s="180">
        <v>103161</v>
      </c>
      <c r="B2533" s="181" t="s">
        <v>36079</v>
      </c>
      <c r="C2533" s="180" t="s">
        <v>949</v>
      </c>
      <c r="D2533" s="182">
        <v>0</v>
      </c>
      <c r="E2533" s="182">
        <v>0</v>
      </c>
    </row>
    <row r="2534" spans="1:5" x14ac:dyDescent="0.25">
      <c r="A2534" s="180">
        <v>103162</v>
      </c>
      <c r="B2534" s="181" t="s">
        <v>36080</v>
      </c>
      <c r="C2534" s="180" t="s">
        <v>949</v>
      </c>
      <c r="D2534" s="182">
        <v>0.74</v>
      </c>
      <c r="E2534" s="182">
        <v>0.57999999999999996</v>
      </c>
    </row>
    <row r="2535" spans="1:5" x14ac:dyDescent="0.25">
      <c r="A2535" s="180">
        <v>103153</v>
      </c>
      <c r="B2535" s="181" t="s">
        <v>36081</v>
      </c>
      <c r="C2535" s="180" t="s">
        <v>949</v>
      </c>
      <c r="D2535" s="182">
        <v>0</v>
      </c>
      <c r="E2535" s="182">
        <v>0</v>
      </c>
    </row>
    <row r="2536" spans="1:5" x14ac:dyDescent="0.25">
      <c r="A2536" s="180">
        <v>103154</v>
      </c>
      <c r="B2536" s="181" t="s">
        <v>36082</v>
      </c>
      <c r="C2536" s="180" t="s">
        <v>949</v>
      </c>
      <c r="D2536" s="182">
        <v>0</v>
      </c>
      <c r="E2536" s="182">
        <v>0</v>
      </c>
    </row>
    <row r="2537" spans="1:5" x14ac:dyDescent="0.25">
      <c r="A2537" s="180">
        <v>103155</v>
      </c>
      <c r="B2537" s="181" t="s">
        <v>36083</v>
      </c>
      <c r="C2537" s="180" t="s">
        <v>949</v>
      </c>
      <c r="D2537" s="182">
        <v>0</v>
      </c>
      <c r="E2537" s="182">
        <v>0</v>
      </c>
    </row>
    <row r="2538" spans="1:5" x14ac:dyDescent="0.25">
      <c r="A2538" s="180">
        <v>103156</v>
      </c>
      <c r="B2538" s="181" t="s">
        <v>36084</v>
      </c>
      <c r="C2538" s="180" t="s">
        <v>949</v>
      </c>
      <c r="D2538" s="182">
        <v>2.64</v>
      </c>
      <c r="E2538" s="182">
        <v>2.09</v>
      </c>
    </row>
    <row r="2539" spans="1:5" x14ac:dyDescent="0.25">
      <c r="A2539" s="180">
        <v>103171</v>
      </c>
      <c r="B2539" s="181" t="s">
        <v>36085</v>
      </c>
      <c r="C2539" s="180" t="s">
        <v>949</v>
      </c>
      <c r="D2539" s="182">
        <v>0</v>
      </c>
      <c r="E2539" s="182">
        <v>0</v>
      </c>
    </row>
    <row r="2540" spans="1:5" x14ac:dyDescent="0.25">
      <c r="A2540" s="180">
        <v>103172</v>
      </c>
      <c r="B2540" s="181" t="s">
        <v>36086</v>
      </c>
      <c r="C2540" s="180" t="s">
        <v>949</v>
      </c>
      <c r="D2540" s="182">
        <v>0</v>
      </c>
      <c r="E2540" s="182">
        <v>0</v>
      </c>
    </row>
    <row r="2541" spans="1:5" x14ac:dyDescent="0.25">
      <c r="A2541" s="180">
        <v>103173</v>
      </c>
      <c r="B2541" s="181" t="s">
        <v>36087</v>
      </c>
      <c r="C2541" s="180" t="s">
        <v>949</v>
      </c>
      <c r="D2541" s="182">
        <v>0</v>
      </c>
      <c r="E2541" s="182">
        <v>0</v>
      </c>
    </row>
    <row r="2542" spans="1:5" x14ac:dyDescent="0.25">
      <c r="A2542" s="180">
        <v>103174</v>
      </c>
      <c r="B2542" s="181" t="s">
        <v>36088</v>
      </c>
      <c r="C2542" s="180" t="s">
        <v>949</v>
      </c>
      <c r="D2542" s="182">
        <v>2.1</v>
      </c>
      <c r="E2542" s="182">
        <v>1.67</v>
      </c>
    </row>
    <row r="2543" spans="1:5" x14ac:dyDescent="0.25">
      <c r="A2543" s="180">
        <v>103177</v>
      </c>
      <c r="B2543" s="181" t="s">
        <v>36089</v>
      </c>
      <c r="C2543" s="180" t="s">
        <v>949</v>
      </c>
      <c r="D2543" s="182">
        <v>0</v>
      </c>
      <c r="E2543" s="182">
        <v>0</v>
      </c>
    </row>
    <row r="2544" spans="1:5" x14ac:dyDescent="0.25">
      <c r="A2544" s="180">
        <v>103178</v>
      </c>
      <c r="B2544" s="181" t="s">
        <v>36090</v>
      </c>
      <c r="C2544" s="180" t="s">
        <v>949</v>
      </c>
      <c r="D2544" s="182">
        <v>0</v>
      </c>
      <c r="E2544" s="182">
        <v>0</v>
      </c>
    </row>
    <row r="2545" spans="1:5" x14ac:dyDescent="0.25">
      <c r="A2545" s="180">
        <v>103179</v>
      </c>
      <c r="B2545" s="181" t="s">
        <v>36091</v>
      </c>
      <c r="C2545" s="180" t="s">
        <v>949</v>
      </c>
      <c r="D2545" s="182">
        <v>0</v>
      </c>
      <c r="E2545" s="182">
        <v>0</v>
      </c>
    </row>
    <row r="2546" spans="1:5" x14ac:dyDescent="0.25">
      <c r="A2546" s="180">
        <v>103180</v>
      </c>
      <c r="B2546" s="181" t="s">
        <v>36092</v>
      </c>
      <c r="C2546" s="180" t="s">
        <v>949</v>
      </c>
      <c r="D2546" s="182">
        <v>4.8499999999999996</v>
      </c>
      <c r="E2546" s="182">
        <v>3.84</v>
      </c>
    </row>
    <row r="2547" spans="1:5" x14ac:dyDescent="0.25">
      <c r="A2547" s="180">
        <v>103165</v>
      </c>
      <c r="B2547" s="181" t="s">
        <v>36093</v>
      </c>
      <c r="C2547" s="180" t="s">
        <v>949</v>
      </c>
      <c r="D2547" s="182">
        <v>0</v>
      </c>
      <c r="E2547" s="182">
        <v>0</v>
      </c>
    </row>
    <row r="2548" spans="1:5" x14ac:dyDescent="0.25">
      <c r="A2548" s="180">
        <v>103166</v>
      </c>
      <c r="B2548" s="181" t="s">
        <v>36094</v>
      </c>
      <c r="C2548" s="180" t="s">
        <v>949</v>
      </c>
      <c r="D2548" s="182">
        <v>0</v>
      </c>
      <c r="E2548" s="182">
        <v>0</v>
      </c>
    </row>
    <row r="2549" spans="1:5" x14ac:dyDescent="0.25">
      <c r="A2549" s="180">
        <v>103167</v>
      </c>
      <c r="B2549" s="181" t="s">
        <v>36095</v>
      </c>
      <c r="C2549" s="180" t="s">
        <v>949</v>
      </c>
      <c r="D2549" s="182">
        <v>0</v>
      </c>
      <c r="E2549" s="182">
        <v>0</v>
      </c>
    </row>
    <row r="2550" spans="1:5" x14ac:dyDescent="0.25">
      <c r="A2550" s="180">
        <v>103168</v>
      </c>
      <c r="B2550" s="181" t="s">
        <v>36096</v>
      </c>
      <c r="C2550" s="180" t="s">
        <v>949</v>
      </c>
      <c r="D2550" s="182">
        <v>0.84</v>
      </c>
      <c r="E2550" s="182">
        <v>0.66</v>
      </c>
    </row>
    <row r="2551" spans="1:5" x14ac:dyDescent="0.25">
      <c r="A2551" s="180">
        <v>102864</v>
      </c>
      <c r="B2551" s="181" t="s">
        <v>36097</v>
      </c>
      <c r="C2551" s="180" t="s">
        <v>949</v>
      </c>
      <c r="D2551" s="182">
        <v>0</v>
      </c>
      <c r="E2551" s="182">
        <v>0</v>
      </c>
    </row>
    <row r="2552" spans="1:5" x14ac:dyDescent="0.25">
      <c r="A2552" s="180">
        <v>102865</v>
      </c>
      <c r="B2552" s="181" t="s">
        <v>36098</v>
      </c>
      <c r="C2552" s="180" t="s">
        <v>949</v>
      </c>
      <c r="D2552" s="182">
        <v>0</v>
      </c>
      <c r="E2552" s="182">
        <v>0</v>
      </c>
    </row>
    <row r="2553" spans="1:5" x14ac:dyDescent="0.25">
      <c r="A2553" s="180">
        <v>102866</v>
      </c>
      <c r="B2553" s="181" t="s">
        <v>36099</v>
      </c>
      <c r="C2553" s="180" t="s">
        <v>949</v>
      </c>
      <c r="D2553" s="182">
        <v>0</v>
      </c>
      <c r="E2553" s="182">
        <v>0</v>
      </c>
    </row>
    <row r="2554" spans="1:5" x14ac:dyDescent="0.25">
      <c r="A2554" s="180">
        <v>102867</v>
      </c>
      <c r="B2554" s="181" t="s">
        <v>36100</v>
      </c>
      <c r="C2554" s="180" t="s">
        <v>949</v>
      </c>
      <c r="D2554" s="182">
        <v>0.75</v>
      </c>
      <c r="E2554" s="182">
        <v>0.59</v>
      </c>
    </row>
    <row r="2555" spans="1:5" x14ac:dyDescent="0.25">
      <c r="A2555" s="180">
        <v>106321</v>
      </c>
      <c r="B2555" s="181" t="s">
        <v>57817</v>
      </c>
      <c r="C2555" s="180" t="s">
        <v>949</v>
      </c>
      <c r="D2555" s="182">
        <v>0</v>
      </c>
      <c r="E2555" s="182">
        <v>0</v>
      </c>
    </row>
    <row r="2556" spans="1:5" x14ac:dyDescent="0.25">
      <c r="A2556" s="180">
        <v>106322</v>
      </c>
      <c r="B2556" s="181" t="s">
        <v>57818</v>
      </c>
      <c r="C2556" s="180" t="s">
        <v>949</v>
      </c>
      <c r="D2556" s="182">
        <v>0</v>
      </c>
      <c r="E2556" s="182">
        <v>0</v>
      </c>
    </row>
    <row r="2557" spans="1:5" x14ac:dyDescent="0.25">
      <c r="A2557" s="180">
        <v>106323</v>
      </c>
      <c r="B2557" s="181" t="s">
        <v>57819</v>
      </c>
      <c r="C2557" s="180" t="s">
        <v>949</v>
      </c>
      <c r="D2557" s="182">
        <v>0</v>
      </c>
      <c r="E2557" s="182">
        <v>0</v>
      </c>
    </row>
    <row r="2558" spans="1:5" x14ac:dyDescent="0.25">
      <c r="A2558" s="180">
        <v>106324</v>
      </c>
      <c r="B2558" s="181" t="s">
        <v>57820</v>
      </c>
      <c r="C2558" s="180" t="s">
        <v>949</v>
      </c>
      <c r="D2558" s="182">
        <v>0.69</v>
      </c>
      <c r="E2558" s="182">
        <v>0.55000000000000004</v>
      </c>
    </row>
    <row r="2559" spans="1:5" x14ac:dyDescent="0.25">
      <c r="A2559" s="180">
        <v>92108</v>
      </c>
      <c r="B2559" s="181" t="s">
        <v>36101</v>
      </c>
      <c r="C2559" s="180" t="s">
        <v>949</v>
      </c>
      <c r="D2559" s="182">
        <v>0.99</v>
      </c>
      <c r="E2559" s="182">
        <v>0.95</v>
      </c>
    </row>
    <row r="2560" spans="1:5" x14ac:dyDescent="0.25">
      <c r="A2560" s="180">
        <v>92109</v>
      </c>
      <c r="B2560" s="181" t="s">
        <v>36102</v>
      </c>
      <c r="C2560" s="180" t="s">
        <v>949</v>
      </c>
      <c r="D2560" s="182">
        <v>0.22</v>
      </c>
      <c r="E2560" s="182">
        <v>0.22</v>
      </c>
    </row>
    <row r="2561" spans="1:5" x14ac:dyDescent="0.25">
      <c r="A2561" s="180">
        <v>92110</v>
      </c>
      <c r="B2561" s="181" t="s">
        <v>36103</v>
      </c>
      <c r="C2561" s="180" t="s">
        <v>949</v>
      </c>
      <c r="D2561" s="182">
        <v>1.24</v>
      </c>
      <c r="E2561" s="182">
        <v>1.19</v>
      </c>
    </row>
    <row r="2562" spans="1:5" x14ac:dyDescent="0.25">
      <c r="A2562" s="180">
        <v>92111</v>
      </c>
      <c r="B2562" s="181" t="s">
        <v>36104</v>
      </c>
      <c r="C2562" s="180" t="s">
        <v>949</v>
      </c>
      <c r="D2562" s="182">
        <v>1.38</v>
      </c>
      <c r="E2562" s="182">
        <v>1.1000000000000001</v>
      </c>
    </row>
    <row r="2563" spans="1:5" x14ac:dyDescent="0.25">
      <c r="A2563" s="180">
        <v>90670</v>
      </c>
      <c r="B2563" s="181" t="s">
        <v>36105</v>
      </c>
      <c r="C2563" s="180" t="s">
        <v>949</v>
      </c>
      <c r="D2563" s="182">
        <v>258.57</v>
      </c>
      <c r="E2563" s="182">
        <v>243.38</v>
      </c>
    </row>
    <row r="2564" spans="1:5" x14ac:dyDescent="0.25">
      <c r="A2564" s="180">
        <v>90671</v>
      </c>
      <c r="B2564" s="181" t="s">
        <v>36106</v>
      </c>
      <c r="C2564" s="180" t="s">
        <v>949</v>
      </c>
      <c r="D2564" s="182">
        <v>69.37</v>
      </c>
      <c r="E2564" s="182">
        <v>65.290000000000006</v>
      </c>
    </row>
    <row r="2565" spans="1:5" x14ac:dyDescent="0.25">
      <c r="A2565" s="180">
        <v>90672</v>
      </c>
      <c r="B2565" s="181" t="s">
        <v>36107</v>
      </c>
      <c r="C2565" s="180" t="s">
        <v>949</v>
      </c>
      <c r="D2565" s="182">
        <v>323.58</v>
      </c>
      <c r="E2565" s="182">
        <v>304.57</v>
      </c>
    </row>
    <row r="2566" spans="1:5" x14ac:dyDescent="0.25">
      <c r="A2566" s="180">
        <v>90673</v>
      </c>
      <c r="B2566" s="181" t="s">
        <v>36108</v>
      </c>
      <c r="C2566" s="180" t="s">
        <v>949</v>
      </c>
      <c r="D2566" s="182">
        <v>138.93</v>
      </c>
      <c r="E2566" s="182">
        <v>144.72</v>
      </c>
    </row>
    <row r="2567" spans="1:5" x14ac:dyDescent="0.25">
      <c r="A2567" s="180">
        <v>93220</v>
      </c>
      <c r="B2567" s="181" t="s">
        <v>36109</v>
      </c>
      <c r="C2567" s="180" t="s">
        <v>949</v>
      </c>
      <c r="D2567" s="182">
        <v>396.48</v>
      </c>
      <c r="E2567" s="182">
        <v>373.19</v>
      </c>
    </row>
    <row r="2568" spans="1:5" x14ac:dyDescent="0.25">
      <c r="A2568" s="180">
        <v>93221</v>
      </c>
      <c r="B2568" s="181" t="s">
        <v>36110</v>
      </c>
      <c r="C2568" s="180" t="s">
        <v>949</v>
      </c>
      <c r="D2568" s="182">
        <v>106.37</v>
      </c>
      <c r="E2568" s="182">
        <v>100.12</v>
      </c>
    </row>
    <row r="2569" spans="1:5" x14ac:dyDescent="0.25">
      <c r="A2569" s="180">
        <v>93222</v>
      </c>
      <c r="B2569" s="181" t="s">
        <v>36111</v>
      </c>
      <c r="C2569" s="180" t="s">
        <v>949</v>
      </c>
      <c r="D2569" s="182">
        <v>496.16</v>
      </c>
      <c r="E2569" s="182">
        <v>467.01</v>
      </c>
    </row>
    <row r="2570" spans="1:5" x14ac:dyDescent="0.25">
      <c r="A2570" s="180">
        <v>93223</v>
      </c>
      <c r="B2570" s="181" t="s">
        <v>36112</v>
      </c>
      <c r="C2570" s="180" t="s">
        <v>949</v>
      </c>
      <c r="D2570" s="182">
        <v>181.46</v>
      </c>
      <c r="E2570" s="182">
        <v>189.03</v>
      </c>
    </row>
    <row r="2571" spans="1:5" x14ac:dyDescent="0.25">
      <c r="A2571" s="180">
        <v>104691</v>
      </c>
      <c r="B2571" s="181" t="s">
        <v>36113</v>
      </c>
      <c r="C2571" s="180" t="s">
        <v>949</v>
      </c>
      <c r="D2571" s="182">
        <v>1.03</v>
      </c>
      <c r="E2571" s="182">
        <v>0.97</v>
      </c>
    </row>
    <row r="2572" spans="1:5" x14ac:dyDescent="0.25">
      <c r="A2572" s="180">
        <v>104692</v>
      </c>
      <c r="B2572" s="181" t="s">
        <v>36114</v>
      </c>
      <c r="C2572" s="180" t="s">
        <v>949</v>
      </c>
      <c r="D2572" s="182">
        <v>0.23</v>
      </c>
      <c r="E2572" s="182">
        <v>0.22</v>
      </c>
    </row>
    <row r="2573" spans="1:5" x14ac:dyDescent="0.25">
      <c r="A2573" s="180">
        <v>104693</v>
      </c>
      <c r="B2573" s="181" t="s">
        <v>36115</v>
      </c>
      <c r="C2573" s="180" t="s">
        <v>949</v>
      </c>
      <c r="D2573" s="182">
        <v>1.28</v>
      </c>
      <c r="E2573" s="182">
        <v>1.21</v>
      </c>
    </row>
    <row r="2574" spans="1:5" x14ac:dyDescent="0.25">
      <c r="A2574" s="180">
        <v>104694</v>
      </c>
      <c r="B2574" s="181" t="s">
        <v>36116</v>
      </c>
      <c r="C2574" s="180" t="s">
        <v>949</v>
      </c>
      <c r="D2574" s="182">
        <v>2.36</v>
      </c>
      <c r="E2574" s="182">
        <v>1.87</v>
      </c>
    </row>
    <row r="2575" spans="1:5" x14ac:dyDescent="0.25">
      <c r="A2575" s="180">
        <v>90676</v>
      </c>
      <c r="B2575" s="181" t="s">
        <v>36117</v>
      </c>
      <c r="C2575" s="180" t="s">
        <v>949</v>
      </c>
      <c r="D2575" s="182">
        <v>104.91</v>
      </c>
      <c r="E2575" s="182">
        <v>100.17</v>
      </c>
    </row>
    <row r="2576" spans="1:5" x14ac:dyDescent="0.25">
      <c r="A2576" s="180">
        <v>91021</v>
      </c>
      <c r="B2576" s="181" t="s">
        <v>36118</v>
      </c>
      <c r="C2576" s="180" t="s">
        <v>949</v>
      </c>
      <c r="D2576" s="182">
        <v>12.81</v>
      </c>
      <c r="E2576" s="182">
        <v>12.29</v>
      </c>
    </row>
    <row r="2577" spans="1:5" x14ac:dyDescent="0.25">
      <c r="A2577" s="180">
        <v>90677</v>
      </c>
      <c r="B2577" s="181" t="s">
        <v>36119</v>
      </c>
      <c r="C2577" s="180" t="s">
        <v>949</v>
      </c>
      <c r="D2577" s="182">
        <v>31.62</v>
      </c>
      <c r="E2577" s="182">
        <v>30.34</v>
      </c>
    </row>
    <row r="2578" spans="1:5" x14ac:dyDescent="0.25">
      <c r="A2578" s="180">
        <v>90678</v>
      </c>
      <c r="B2578" s="181" t="s">
        <v>36120</v>
      </c>
      <c r="C2578" s="180" t="s">
        <v>949</v>
      </c>
      <c r="D2578" s="182">
        <v>146.41999999999999</v>
      </c>
      <c r="E2578" s="182">
        <v>140.47999999999999</v>
      </c>
    </row>
    <row r="2579" spans="1:5" x14ac:dyDescent="0.25">
      <c r="A2579" s="180">
        <v>90679</v>
      </c>
      <c r="B2579" s="181" t="s">
        <v>36121</v>
      </c>
      <c r="C2579" s="180" t="s">
        <v>949</v>
      </c>
      <c r="D2579" s="182">
        <v>106.54</v>
      </c>
      <c r="E2579" s="182">
        <v>110.98</v>
      </c>
    </row>
    <row r="2580" spans="1:5" x14ac:dyDescent="0.25">
      <c r="A2580" s="180">
        <v>102870</v>
      </c>
      <c r="B2580" s="181" t="s">
        <v>36122</v>
      </c>
      <c r="C2580" s="180" t="s">
        <v>949</v>
      </c>
      <c r="D2580" s="182">
        <v>377.1</v>
      </c>
      <c r="E2580" s="182">
        <v>354.94</v>
      </c>
    </row>
    <row r="2581" spans="1:5" x14ac:dyDescent="0.25">
      <c r="A2581" s="180">
        <v>102871</v>
      </c>
      <c r="B2581" s="181" t="s">
        <v>36123</v>
      </c>
      <c r="C2581" s="180" t="s">
        <v>949</v>
      </c>
      <c r="D2581" s="182">
        <v>101.88</v>
      </c>
      <c r="E2581" s="182">
        <v>95.89</v>
      </c>
    </row>
    <row r="2582" spans="1:5" x14ac:dyDescent="0.25">
      <c r="A2582" s="180">
        <v>102872</v>
      </c>
      <c r="B2582" s="181" t="s">
        <v>36124</v>
      </c>
      <c r="C2582" s="180" t="s">
        <v>949</v>
      </c>
      <c r="D2582" s="182">
        <v>471.9</v>
      </c>
      <c r="E2582" s="182">
        <v>444.18</v>
      </c>
    </row>
    <row r="2583" spans="1:5" x14ac:dyDescent="0.25">
      <c r="A2583" s="180">
        <v>102873</v>
      </c>
      <c r="B2583" s="181" t="s">
        <v>36125</v>
      </c>
      <c r="C2583" s="180" t="s">
        <v>949</v>
      </c>
      <c r="D2583" s="182">
        <v>138.93</v>
      </c>
      <c r="E2583" s="182">
        <v>144.72</v>
      </c>
    </row>
    <row r="2584" spans="1:5" x14ac:dyDescent="0.25">
      <c r="A2584" s="180">
        <v>102960</v>
      </c>
      <c r="B2584" s="181" t="s">
        <v>36126</v>
      </c>
      <c r="C2584" s="180" t="s">
        <v>949</v>
      </c>
      <c r="D2584" s="182">
        <v>183.01</v>
      </c>
      <c r="E2584" s="182">
        <v>172.26</v>
      </c>
    </row>
    <row r="2585" spans="1:5" x14ac:dyDescent="0.25">
      <c r="A2585" s="180">
        <v>102961</v>
      </c>
      <c r="B2585" s="181" t="s">
        <v>36127</v>
      </c>
      <c r="C2585" s="180" t="s">
        <v>949</v>
      </c>
      <c r="D2585" s="182">
        <v>49.44</v>
      </c>
      <c r="E2585" s="182">
        <v>46.54</v>
      </c>
    </row>
    <row r="2586" spans="1:5" x14ac:dyDescent="0.25">
      <c r="A2586" s="180">
        <v>102962</v>
      </c>
      <c r="B2586" s="181" t="s">
        <v>36128</v>
      </c>
      <c r="C2586" s="180" t="s">
        <v>949</v>
      </c>
      <c r="D2586" s="182">
        <v>171.68</v>
      </c>
      <c r="E2586" s="182">
        <v>161.59</v>
      </c>
    </row>
    <row r="2587" spans="1:5" x14ac:dyDescent="0.25">
      <c r="A2587" s="180">
        <v>102963</v>
      </c>
      <c r="B2587" s="181" t="s">
        <v>36129</v>
      </c>
      <c r="C2587" s="180" t="s">
        <v>949</v>
      </c>
      <c r="D2587" s="182">
        <v>98.48</v>
      </c>
      <c r="E2587" s="182">
        <v>102.59</v>
      </c>
    </row>
    <row r="2588" spans="1:5" x14ac:dyDescent="0.25">
      <c r="A2588" s="180">
        <v>90621</v>
      </c>
      <c r="B2588" s="181" t="s">
        <v>36130</v>
      </c>
      <c r="C2588" s="180" t="s">
        <v>949</v>
      </c>
      <c r="D2588" s="182">
        <v>2.73</v>
      </c>
      <c r="E2588" s="182">
        <v>2.48</v>
      </c>
    </row>
    <row r="2589" spans="1:5" x14ac:dyDescent="0.25">
      <c r="A2589" s="180">
        <v>90622</v>
      </c>
      <c r="B2589" s="181" t="s">
        <v>36131</v>
      </c>
      <c r="C2589" s="180" t="s">
        <v>949</v>
      </c>
      <c r="D2589" s="182">
        <v>0.63</v>
      </c>
      <c r="E2589" s="182">
        <v>0.56999999999999995</v>
      </c>
    </row>
    <row r="2590" spans="1:5" x14ac:dyDescent="0.25">
      <c r="A2590" s="180">
        <v>90623</v>
      </c>
      <c r="B2590" s="181" t="s">
        <v>36132</v>
      </c>
      <c r="C2590" s="180" t="s">
        <v>949</v>
      </c>
      <c r="D2590" s="182">
        <v>3.41</v>
      </c>
      <c r="E2590" s="182">
        <v>3.11</v>
      </c>
    </row>
    <row r="2591" spans="1:5" x14ac:dyDescent="0.25">
      <c r="A2591" s="180">
        <v>90624</v>
      </c>
      <c r="B2591" s="181" t="s">
        <v>36133</v>
      </c>
      <c r="C2591" s="180" t="s">
        <v>949</v>
      </c>
      <c r="D2591" s="182">
        <v>3.47</v>
      </c>
      <c r="E2591" s="182">
        <v>2.75</v>
      </c>
    </row>
    <row r="2592" spans="1:5" x14ac:dyDescent="0.25">
      <c r="A2592" s="180">
        <v>102876</v>
      </c>
      <c r="B2592" s="181" t="s">
        <v>36134</v>
      </c>
      <c r="C2592" s="180" t="s">
        <v>949</v>
      </c>
      <c r="D2592" s="182">
        <v>524.04</v>
      </c>
      <c r="E2592" s="182">
        <v>493.26</v>
      </c>
    </row>
    <row r="2593" spans="1:5" x14ac:dyDescent="0.25">
      <c r="A2593" s="180">
        <v>102877</v>
      </c>
      <c r="B2593" s="181" t="s">
        <v>36135</v>
      </c>
      <c r="C2593" s="180" t="s">
        <v>949</v>
      </c>
      <c r="D2593" s="182">
        <v>141.58000000000001</v>
      </c>
      <c r="E2593" s="182">
        <v>133.26</v>
      </c>
    </row>
    <row r="2594" spans="1:5" x14ac:dyDescent="0.25">
      <c r="A2594" s="180">
        <v>102878</v>
      </c>
      <c r="B2594" s="181" t="s">
        <v>36136</v>
      </c>
      <c r="C2594" s="180" t="s">
        <v>949</v>
      </c>
      <c r="D2594" s="182">
        <v>655.79</v>
      </c>
      <c r="E2594" s="182">
        <v>617.27</v>
      </c>
    </row>
    <row r="2595" spans="1:5" x14ac:dyDescent="0.25">
      <c r="A2595" s="180">
        <v>102879</v>
      </c>
      <c r="B2595" s="181" t="s">
        <v>36137</v>
      </c>
      <c r="C2595" s="180" t="s">
        <v>949</v>
      </c>
      <c r="D2595" s="182">
        <v>208.5</v>
      </c>
      <c r="E2595" s="182">
        <v>217.2</v>
      </c>
    </row>
    <row r="2596" spans="1:5" x14ac:dyDescent="0.25">
      <c r="A2596" s="180">
        <v>103220</v>
      </c>
      <c r="B2596" s="181" t="s">
        <v>36138</v>
      </c>
      <c r="C2596" s="180" t="s">
        <v>949</v>
      </c>
      <c r="D2596" s="182">
        <v>160.26</v>
      </c>
      <c r="E2596" s="182">
        <v>150.85</v>
      </c>
    </row>
    <row r="2597" spans="1:5" x14ac:dyDescent="0.25">
      <c r="A2597" s="180">
        <v>103221</v>
      </c>
      <c r="B2597" s="181" t="s">
        <v>36139</v>
      </c>
      <c r="C2597" s="180" t="s">
        <v>949</v>
      </c>
      <c r="D2597" s="182">
        <v>43.29</v>
      </c>
      <c r="E2597" s="182">
        <v>40.75</v>
      </c>
    </row>
    <row r="2598" spans="1:5" x14ac:dyDescent="0.25">
      <c r="A2598" s="180">
        <v>103222</v>
      </c>
      <c r="B2598" s="181" t="s">
        <v>36140</v>
      </c>
      <c r="C2598" s="180" t="s">
        <v>949</v>
      </c>
      <c r="D2598" s="182">
        <v>200.55</v>
      </c>
      <c r="E2598" s="182">
        <v>188.77</v>
      </c>
    </row>
    <row r="2599" spans="1:5" x14ac:dyDescent="0.25">
      <c r="A2599" s="180">
        <v>103223</v>
      </c>
      <c r="B2599" s="181" t="s">
        <v>36141</v>
      </c>
      <c r="C2599" s="180" t="s">
        <v>949</v>
      </c>
      <c r="D2599" s="182">
        <v>40.72</v>
      </c>
      <c r="E2599" s="182">
        <v>42.42</v>
      </c>
    </row>
    <row r="2600" spans="1:5" x14ac:dyDescent="0.25">
      <c r="A2600" s="180">
        <v>103232</v>
      </c>
      <c r="B2600" s="181" t="s">
        <v>36142</v>
      </c>
      <c r="C2600" s="180" t="s">
        <v>949</v>
      </c>
      <c r="D2600" s="182">
        <v>502.81</v>
      </c>
      <c r="E2600" s="182">
        <v>473.27</v>
      </c>
    </row>
    <row r="2601" spans="1:5" x14ac:dyDescent="0.25">
      <c r="A2601" s="180">
        <v>103233</v>
      </c>
      <c r="B2601" s="181" t="s">
        <v>36143</v>
      </c>
      <c r="C2601" s="180" t="s">
        <v>949</v>
      </c>
      <c r="D2601" s="182">
        <v>135.84</v>
      </c>
      <c r="E2601" s="182">
        <v>127.86</v>
      </c>
    </row>
    <row r="2602" spans="1:5" x14ac:dyDescent="0.25">
      <c r="A2602" s="180">
        <v>103234</v>
      </c>
      <c r="B2602" s="181" t="s">
        <v>36144</v>
      </c>
      <c r="C2602" s="180" t="s">
        <v>949</v>
      </c>
      <c r="D2602" s="182">
        <v>660.35</v>
      </c>
      <c r="E2602" s="182">
        <v>621.54999999999995</v>
      </c>
    </row>
    <row r="2603" spans="1:5" x14ac:dyDescent="0.25">
      <c r="A2603" s="180">
        <v>103235</v>
      </c>
      <c r="B2603" s="181" t="s">
        <v>36145</v>
      </c>
      <c r="C2603" s="180" t="s">
        <v>949</v>
      </c>
      <c r="D2603" s="182">
        <v>119.25</v>
      </c>
      <c r="E2603" s="182">
        <v>124.22</v>
      </c>
    </row>
    <row r="2604" spans="1:5" x14ac:dyDescent="0.25">
      <c r="A2604" s="180">
        <v>103228</v>
      </c>
      <c r="B2604" s="181" t="s">
        <v>36146</v>
      </c>
      <c r="C2604" s="180" t="s">
        <v>949</v>
      </c>
      <c r="D2604" s="182">
        <v>460.11</v>
      </c>
      <c r="E2604" s="182">
        <v>433.08</v>
      </c>
    </row>
    <row r="2605" spans="1:5" x14ac:dyDescent="0.25">
      <c r="A2605" s="180">
        <v>103226</v>
      </c>
      <c r="B2605" s="181" t="s">
        <v>36147</v>
      </c>
      <c r="C2605" s="180" t="s">
        <v>949</v>
      </c>
      <c r="D2605" s="182">
        <v>367.68</v>
      </c>
      <c r="E2605" s="182">
        <v>346.07</v>
      </c>
    </row>
    <row r="2606" spans="1:5" x14ac:dyDescent="0.25">
      <c r="A2606" s="180">
        <v>103227</v>
      </c>
      <c r="B2606" s="181" t="s">
        <v>36148</v>
      </c>
      <c r="C2606" s="180" t="s">
        <v>949</v>
      </c>
      <c r="D2606" s="182">
        <v>99.33</v>
      </c>
      <c r="E2606" s="182">
        <v>93.49</v>
      </c>
    </row>
    <row r="2607" spans="1:5" x14ac:dyDescent="0.25">
      <c r="A2607" s="180">
        <v>103229</v>
      </c>
      <c r="B2607" s="181" t="s">
        <v>36149</v>
      </c>
      <c r="C2607" s="180" t="s">
        <v>949</v>
      </c>
      <c r="D2607" s="182">
        <v>101.12</v>
      </c>
      <c r="E2607" s="182">
        <v>105.34</v>
      </c>
    </row>
    <row r="2608" spans="1:5" x14ac:dyDescent="0.25">
      <c r="A2608" s="180">
        <v>102972</v>
      </c>
      <c r="B2608" s="181" t="s">
        <v>36150</v>
      </c>
      <c r="C2608" s="180" t="s">
        <v>949</v>
      </c>
      <c r="D2608" s="182">
        <v>97.68</v>
      </c>
      <c r="E2608" s="182">
        <v>91.94</v>
      </c>
    </row>
    <row r="2609" spans="1:5" x14ac:dyDescent="0.25">
      <c r="A2609" s="180">
        <v>102973</v>
      </c>
      <c r="B2609" s="181" t="s">
        <v>36151</v>
      </c>
      <c r="C2609" s="180" t="s">
        <v>949</v>
      </c>
      <c r="D2609" s="182">
        <v>27.12</v>
      </c>
      <c r="E2609" s="182">
        <v>25.53</v>
      </c>
    </row>
    <row r="2610" spans="1:5" x14ac:dyDescent="0.25">
      <c r="A2610" s="180">
        <v>102974</v>
      </c>
      <c r="B2610" s="181" t="s">
        <v>36152</v>
      </c>
      <c r="C2610" s="180" t="s">
        <v>949</v>
      </c>
      <c r="D2610" s="182">
        <v>91.63</v>
      </c>
      <c r="E2610" s="182">
        <v>86.25</v>
      </c>
    </row>
    <row r="2611" spans="1:5" x14ac:dyDescent="0.25">
      <c r="A2611" s="180">
        <v>96301</v>
      </c>
      <c r="B2611" s="181" t="s">
        <v>36153</v>
      </c>
      <c r="C2611" s="180" t="s">
        <v>949</v>
      </c>
      <c r="D2611" s="182">
        <v>57.05</v>
      </c>
      <c r="E2611" s="182">
        <v>59.44</v>
      </c>
    </row>
    <row r="2612" spans="1:5" x14ac:dyDescent="0.25">
      <c r="A2612" s="180">
        <v>90627</v>
      </c>
      <c r="B2612" s="181" t="s">
        <v>36154</v>
      </c>
      <c r="C2612" s="180" t="s">
        <v>949</v>
      </c>
      <c r="D2612" s="182">
        <v>57.31</v>
      </c>
      <c r="E2612" s="182">
        <v>53.95</v>
      </c>
    </row>
    <row r="2613" spans="1:5" x14ac:dyDescent="0.25">
      <c r="A2613" s="180">
        <v>90628</v>
      </c>
      <c r="B2613" s="181" t="s">
        <v>36155</v>
      </c>
      <c r="C2613" s="180" t="s">
        <v>949</v>
      </c>
      <c r="D2613" s="182">
        <v>15.37</v>
      </c>
      <c r="E2613" s="182">
        <v>14.47</v>
      </c>
    </row>
    <row r="2614" spans="1:5" x14ac:dyDescent="0.25">
      <c r="A2614" s="180">
        <v>90629</v>
      </c>
      <c r="B2614" s="181" t="s">
        <v>36156</v>
      </c>
      <c r="C2614" s="180" t="s">
        <v>949</v>
      </c>
      <c r="D2614" s="182">
        <v>71.72</v>
      </c>
      <c r="E2614" s="182">
        <v>67.510000000000005</v>
      </c>
    </row>
    <row r="2615" spans="1:5" x14ac:dyDescent="0.25">
      <c r="A2615" s="180">
        <v>90630</v>
      </c>
      <c r="B2615" s="181" t="s">
        <v>36157</v>
      </c>
      <c r="C2615" s="180" t="s">
        <v>949</v>
      </c>
      <c r="D2615" s="182">
        <v>1.65</v>
      </c>
      <c r="E2615" s="182">
        <v>1.31</v>
      </c>
    </row>
    <row r="2616" spans="1:5" x14ac:dyDescent="0.25">
      <c r="A2616" s="180">
        <v>95704</v>
      </c>
      <c r="B2616" s="181" t="s">
        <v>36158</v>
      </c>
      <c r="C2616" s="180" t="s">
        <v>949</v>
      </c>
      <c r="D2616" s="182">
        <v>57.87</v>
      </c>
      <c r="E2616" s="182">
        <v>54.47</v>
      </c>
    </row>
    <row r="2617" spans="1:5" x14ac:dyDescent="0.25">
      <c r="A2617" s="180">
        <v>95705</v>
      </c>
      <c r="B2617" s="181" t="s">
        <v>36159</v>
      </c>
      <c r="C2617" s="180" t="s">
        <v>949</v>
      </c>
      <c r="D2617" s="182">
        <v>15.52</v>
      </c>
      <c r="E2617" s="182">
        <v>14.61</v>
      </c>
    </row>
    <row r="2618" spans="1:5" x14ac:dyDescent="0.25">
      <c r="A2618" s="180">
        <v>95706</v>
      </c>
      <c r="B2618" s="181" t="s">
        <v>36160</v>
      </c>
      <c r="C2618" s="180" t="s">
        <v>949</v>
      </c>
      <c r="D2618" s="182">
        <v>72.42</v>
      </c>
      <c r="E2618" s="182">
        <v>68.17</v>
      </c>
    </row>
    <row r="2619" spans="1:5" x14ac:dyDescent="0.25">
      <c r="A2619" s="180">
        <v>95707</v>
      </c>
      <c r="B2619" s="181" t="s">
        <v>36161</v>
      </c>
      <c r="C2619" s="180" t="s">
        <v>949</v>
      </c>
      <c r="D2619" s="182">
        <v>4.55</v>
      </c>
      <c r="E2619" s="182">
        <v>3.6</v>
      </c>
    </row>
    <row r="2620" spans="1:5" x14ac:dyDescent="0.25">
      <c r="A2620" s="180">
        <v>91273</v>
      </c>
      <c r="B2620" s="181" t="s">
        <v>36162</v>
      </c>
      <c r="C2620" s="180" t="s">
        <v>949</v>
      </c>
      <c r="D2620" s="182">
        <v>0.56999999999999995</v>
      </c>
      <c r="E2620" s="182">
        <v>0.56999999999999995</v>
      </c>
    </row>
    <row r="2621" spans="1:5" x14ac:dyDescent="0.25">
      <c r="A2621" s="180">
        <v>91274</v>
      </c>
      <c r="B2621" s="181" t="s">
        <v>36163</v>
      </c>
      <c r="C2621" s="180" t="s">
        <v>949</v>
      </c>
      <c r="D2621" s="182">
        <v>0.15</v>
      </c>
      <c r="E2621" s="182">
        <v>0.15</v>
      </c>
    </row>
    <row r="2622" spans="1:5" x14ac:dyDescent="0.25">
      <c r="A2622" s="180">
        <v>91275</v>
      </c>
      <c r="B2622" s="181" t="s">
        <v>36164</v>
      </c>
      <c r="C2622" s="180" t="s">
        <v>949</v>
      </c>
      <c r="D2622" s="182">
        <v>0.71</v>
      </c>
      <c r="E2622" s="182">
        <v>0.71</v>
      </c>
    </row>
    <row r="2623" spans="1:5" x14ac:dyDescent="0.25">
      <c r="A2623" s="180">
        <v>91276</v>
      </c>
      <c r="B2623" s="181" t="s">
        <v>36165</v>
      </c>
      <c r="C2623" s="180" t="s">
        <v>949</v>
      </c>
      <c r="D2623" s="182">
        <v>9.4</v>
      </c>
      <c r="E2623" s="182">
        <v>9.41</v>
      </c>
    </row>
    <row r="2624" spans="1:5" x14ac:dyDescent="0.25">
      <c r="A2624" s="180">
        <v>102882</v>
      </c>
      <c r="B2624" s="181" t="s">
        <v>36166</v>
      </c>
      <c r="C2624" s="180" t="s">
        <v>949</v>
      </c>
      <c r="D2624" s="182">
        <v>0</v>
      </c>
      <c r="E2624" s="182">
        <v>0</v>
      </c>
    </row>
    <row r="2625" spans="1:5" x14ac:dyDescent="0.25">
      <c r="A2625" s="180">
        <v>102883</v>
      </c>
      <c r="B2625" s="181" t="s">
        <v>36167</v>
      </c>
      <c r="C2625" s="180" t="s">
        <v>949</v>
      </c>
      <c r="D2625" s="182">
        <v>0</v>
      </c>
      <c r="E2625" s="182">
        <v>0</v>
      </c>
    </row>
    <row r="2626" spans="1:5" x14ac:dyDescent="0.25">
      <c r="A2626" s="180">
        <v>102884</v>
      </c>
      <c r="B2626" s="181" t="s">
        <v>36168</v>
      </c>
      <c r="C2626" s="180" t="s">
        <v>949</v>
      </c>
      <c r="D2626" s="182">
        <v>0</v>
      </c>
      <c r="E2626" s="182">
        <v>0</v>
      </c>
    </row>
    <row r="2627" spans="1:5" x14ac:dyDescent="0.25">
      <c r="A2627" s="180">
        <v>102885</v>
      </c>
      <c r="B2627" s="181" t="s">
        <v>36169</v>
      </c>
      <c r="C2627" s="180" t="s">
        <v>949</v>
      </c>
      <c r="D2627" s="182">
        <v>1.42</v>
      </c>
      <c r="E2627" s="182">
        <v>1.1200000000000001</v>
      </c>
    </row>
    <row r="2628" spans="1:5" x14ac:dyDescent="0.25">
      <c r="A2628" s="180">
        <v>95272</v>
      </c>
      <c r="B2628" s="181" t="s">
        <v>36170</v>
      </c>
      <c r="C2628" s="180" t="s">
        <v>949</v>
      </c>
      <c r="D2628" s="182">
        <v>0.57999999999999996</v>
      </c>
      <c r="E2628" s="182">
        <v>0.57999999999999996</v>
      </c>
    </row>
    <row r="2629" spans="1:5" x14ac:dyDescent="0.25">
      <c r="A2629" s="180">
        <v>95273</v>
      </c>
      <c r="B2629" s="181" t="s">
        <v>36171</v>
      </c>
      <c r="C2629" s="180" t="s">
        <v>949</v>
      </c>
      <c r="D2629" s="182">
        <v>0.13</v>
      </c>
      <c r="E2629" s="182">
        <v>0.13</v>
      </c>
    </row>
    <row r="2630" spans="1:5" x14ac:dyDescent="0.25">
      <c r="A2630" s="180">
        <v>95274</v>
      </c>
      <c r="B2630" s="181" t="s">
        <v>36172</v>
      </c>
      <c r="C2630" s="180" t="s">
        <v>949</v>
      </c>
      <c r="D2630" s="182">
        <v>0.45</v>
      </c>
      <c r="E2630" s="182">
        <v>0.45</v>
      </c>
    </row>
    <row r="2631" spans="1:5" x14ac:dyDescent="0.25">
      <c r="A2631" s="180">
        <v>95275</v>
      </c>
      <c r="B2631" s="181" t="s">
        <v>36173</v>
      </c>
      <c r="C2631" s="180" t="s">
        <v>949</v>
      </c>
      <c r="D2631" s="182">
        <v>2.81</v>
      </c>
      <c r="E2631" s="182">
        <v>2.23</v>
      </c>
    </row>
    <row r="2632" spans="1:5" x14ac:dyDescent="0.25">
      <c r="A2632" s="180">
        <v>106232</v>
      </c>
      <c r="B2632" s="181" t="s">
        <v>57821</v>
      </c>
      <c r="C2632" s="180" t="s">
        <v>949</v>
      </c>
      <c r="D2632" s="182">
        <v>0</v>
      </c>
      <c r="E2632" s="182">
        <v>0</v>
      </c>
    </row>
    <row r="2633" spans="1:5" x14ac:dyDescent="0.25">
      <c r="A2633" s="180">
        <v>106235</v>
      </c>
      <c r="B2633" s="181" t="s">
        <v>57822</v>
      </c>
      <c r="C2633" s="180" t="s">
        <v>949</v>
      </c>
      <c r="D2633" s="182">
        <v>0</v>
      </c>
      <c r="E2633" s="182">
        <v>0</v>
      </c>
    </row>
    <row r="2634" spans="1:5" x14ac:dyDescent="0.25">
      <c r="A2634" s="180">
        <v>106233</v>
      </c>
      <c r="B2634" s="181" t="s">
        <v>57823</v>
      </c>
      <c r="C2634" s="180" t="s">
        <v>949</v>
      </c>
      <c r="D2634" s="182">
        <v>0</v>
      </c>
      <c r="E2634" s="182">
        <v>0</v>
      </c>
    </row>
    <row r="2635" spans="1:5" x14ac:dyDescent="0.25">
      <c r="A2635" s="180">
        <v>106234</v>
      </c>
      <c r="B2635" s="181" t="s">
        <v>57824</v>
      </c>
      <c r="C2635" s="180" t="s">
        <v>949</v>
      </c>
      <c r="D2635" s="182">
        <v>0</v>
      </c>
      <c r="E2635" s="182">
        <v>0</v>
      </c>
    </row>
    <row r="2636" spans="1:5" x14ac:dyDescent="0.25">
      <c r="A2636" s="180">
        <v>106236</v>
      </c>
      <c r="B2636" s="181" t="s">
        <v>57825</v>
      </c>
      <c r="C2636" s="180" t="s">
        <v>949</v>
      </c>
      <c r="D2636" s="182">
        <v>179.79</v>
      </c>
      <c r="E2636" s="182">
        <v>187.29</v>
      </c>
    </row>
    <row r="2637" spans="1:5" x14ac:dyDescent="0.25">
      <c r="A2637" s="180">
        <v>88419</v>
      </c>
      <c r="B2637" s="181" t="s">
        <v>36174</v>
      </c>
      <c r="C2637" s="180" t="s">
        <v>949</v>
      </c>
      <c r="D2637" s="182">
        <v>5.52</v>
      </c>
      <c r="E2637" s="182">
        <v>5.3</v>
      </c>
    </row>
    <row r="2638" spans="1:5" x14ac:dyDescent="0.25">
      <c r="A2638" s="180">
        <v>88422</v>
      </c>
      <c r="B2638" s="181" t="s">
        <v>36175</v>
      </c>
      <c r="C2638" s="180" t="s">
        <v>949</v>
      </c>
      <c r="D2638" s="182">
        <v>1.27</v>
      </c>
      <c r="E2638" s="182">
        <v>1.22</v>
      </c>
    </row>
    <row r="2639" spans="1:5" x14ac:dyDescent="0.25">
      <c r="A2639" s="180">
        <v>88425</v>
      </c>
      <c r="B2639" s="181" t="s">
        <v>36176</v>
      </c>
      <c r="C2639" s="180" t="s">
        <v>949</v>
      </c>
      <c r="D2639" s="182">
        <v>6.9</v>
      </c>
      <c r="E2639" s="182">
        <v>6.63</v>
      </c>
    </row>
    <row r="2640" spans="1:5" x14ac:dyDescent="0.25">
      <c r="A2640" s="180">
        <v>88427</v>
      </c>
      <c r="B2640" s="181" t="s">
        <v>36177</v>
      </c>
      <c r="C2640" s="180" t="s">
        <v>949</v>
      </c>
      <c r="D2640" s="182">
        <v>1.17</v>
      </c>
      <c r="E2640" s="182">
        <v>0.93</v>
      </c>
    </row>
    <row r="2641" spans="1:5" x14ac:dyDescent="0.25">
      <c r="A2641" s="180">
        <v>88434</v>
      </c>
      <c r="B2641" s="181" t="s">
        <v>36178</v>
      </c>
      <c r="C2641" s="180" t="s">
        <v>949</v>
      </c>
      <c r="D2641" s="182">
        <v>7.32</v>
      </c>
      <c r="E2641" s="182">
        <v>7.03</v>
      </c>
    </row>
    <row r="2642" spans="1:5" x14ac:dyDescent="0.25">
      <c r="A2642" s="180">
        <v>88435</v>
      </c>
      <c r="B2642" s="181" t="s">
        <v>36179</v>
      </c>
      <c r="C2642" s="180" t="s">
        <v>949</v>
      </c>
      <c r="D2642" s="182">
        <v>1.69</v>
      </c>
      <c r="E2642" s="182">
        <v>1.62</v>
      </c>
    </row>
    <row r="2643" spans="1:5" x14ac:dyDescent="0.25">
      <c r="A2643" s="180">
        <v>88436</v>
      </c>
      <c r="B2643" s="181" t="s">
        <v>36180</v>
      </c>
      <c r="C2643" s="180" t="s">
        <v>949</v>
      </c>
      <c r="D2643" s="182">
        <v>9.15</v>
      </c>
      <c r="E2643" s="182">
        <v>8.7899999999999991</v>
      </c>
    </row>
    <row r="2644" spans="1:5" x14ac:dyDescent="0.25">
      <c r="A2644" s="180">
        <v>88437</v>
      </c>
      <c r="B2644" s="181" t="s">
        <v>36181</v>
      </c>
      <c r="C2644" s="180" t="s">
        <v>949</v>
      </c>
      <c r="D2644" s="182">
        <v>1.17</v>
      </c>
      <c r="E2644" s="182">
        <v>0.93</v>
      </c>
    </row>
    <row r="2645" spans="1:5" x14ac:dyDescent="0.25">
      <c r="A2645" s="180">
        <v>90664</v>
      </c>
      <c r="B2645" s="181" t="s">
        <v>36182</v>
      </c>
      <c r="C2645" s="180" t="s">
        <v>949</v>
      </c>
      <c r="D2645" s="182">
        <v>7.06</v>
      </c>
      <c r="E2645" s="182">
        <v>7.06</v>
      </c>
    </row>
    <row r="2646" spans="1:5" x14ac:dyDescent="0.25">
      <c r="A2646" s="180">
        <v>90665</v>
      </c>
      <c r="B2646" s="181" t="s">
        <v>36183</v>
      </c>
      <c r="C2646" s="180" t="s">
        <v>949</v>
      </c>
      <c r="D2646" s="182">
        <v>1.88</v>
      </c>
      <c r="E2646" s="182">
        <v>1.88</v>
      </c>
    </row>
    <row r="2647" spans="1:5" x14ac:dyDescent="0.25">
      <c r="A2647" s="180">
        <v>90666</v>
      </c>
      <c r="B2647" s="181" t="s">
        <v>36184</v>
      </c>
      <c r="C2647" s="180" t="s">
        <v>949</v>
      </c>
      <c r="D2647" s="182">
        <v>8.84</v>
      </c>
      <c r="E2647" s="182">
        <v>8.84</v>
      </c>
    </row>
    <row r="2648" spans="1:5" x14ac:dyDescent="0.25">
      <c r="A2648" s="180">
        <v>90667</v>
      </c>
      <c r="B2648" s="181" t="s">
        <v>36185</v>
      </c>
      <c r="C2648" s="180" t="s">
        <v>949</v>
      </c>
      <c r="D2648" s="182">
        <v>17.37</v>
      </c>
      <c r="E2648" s="182">
        <v>18.100000000000001</v>
      </c>
    </row>
    <row r="2649" spans="1:5" x14ac:dyDescent="0.25">
      <c r="A2649" s="180">
        <v>102977</v>
      </c>
      <c r="B2649" s="181" t="s">
        <v>36186</v>
      </c>
      <c r="C2649" s="180" t="s">
        <v>949</v>
      </c>
      <c r="D2649" s="182">
        <v>0</v>
      </c>
      <c r="E2649" s="182">
        <v>0</v>
      </c>
    </row>
    <row r="2650" spans="1:5" x14ac:dyDescent="0.25">
      <c r="A2650" s="180">
        <v>102978</v>
      </c>
      <c r="B2650" s="181" t="s">
        <v>36187</v>
      </c>
      <c r="C2650" s="180" t="s">
        <v>949</v>
      </c>
      <c r="D2650" s="182">
        <v>0</v>
      </c>
      <c r="E2650" s="182">
        <v>0</v>
      </c>
    </row>
    <row r="2651" spans="1:5" x14ac:dyDescent="0.25">
      <c r="A2651" s="180">
        <v>102979</v>
      </c>
      <c r="B2651" s="181" t="s">
        <v>36188</v>
      </c>
      <c r="C2651" s="180" t="s">
        <v>949</v>
      </c>
      <c r="D2651" s="182">
        <v>0</v>
      </c>
      <c r="E2651" s="182">
        <v>0</v>
      </c>
    </row>
    <row r="2652" spans="1:5" x14ac:dyDescent="0.25">
      <c r="A2652" s="180">
        <v>95217</v>
      </c>
      <c r="B2652" s="181" t="s">
        <v>36189</v>
      </c>
      <c r="C2652" s="180" t="s">
        <v>949</v>
      </c>
      <c r="D2652" s="182">
        <v>0.69</v>
      </c>
      <c r="E2652" s="182">
        <v>0.55000000000000004</v>
      </c>
    </row>
    <row r="2653" spans="1:5" x14ac:dyDescent="0.25">
      <c r="A2653" s="180">
        <v>89130</v>
      </c>
      <c r="B2653" s="181" t="s">
        <v>36190</v>
      </c>
      <c r="C2653" s="180" t="s">
        <v>949</v>
      </c>
      <c r="D2653" s="182">
        <v>64.45</v>
      </c>
      <c r="E2653" s="182">
        <v>52.8</v>
      </c>
    </row>
    <row r="2654" spans="1:5" x14ac:dyDescent="0.25">
      <c r="A2654" s="180">
        <v>89131</v>
      </c>
      <c r="B2654" s="181" t="s">
        <v>36191</v>
      </c>
      <c r="C2654" s="180" t="s">
        <v>949</v>
      </c>
      <c r="D2654" s="182">
        <v>17.03</v>
      </c>
      <c r="E2654" s="182">
        <v>13.95</v>
      </c>
    </row>
    <row r="2655" spans="1:5" x14ac:dyDescent="0.25">
      <c r="A2655" s="180">
        <v>53861</v>
      </c>
      <c r="B2655" s="181" t="s">
        <v>36192</v>
      </c>
      <c r="C2655" s="180" t="s">
        <v>949</v>
      </c>
      <c r="D2655" s="182">
        <v>80.56</v>
      </c>
      <c r="E2655" s="182">
        <v>66</v>
      </c>
    </row>
    <row r="2656" spans="1:5" x14ac:dyDescent="0.25">
      <c r="A2656" s="180">
        <v>5787</v>
      </c>
      <c r="B2656" s="181" t="s">
        <v>36193</v>
      </c>
      <c r="C2656" s="180" t="s">
        <v>949</v>
      </c>
      <c r="D2656" s="182">
        <v>81.73</v>
      </c>
      <c r="E2656" s="182">
        <v>85.14</v>
      </c>
    </row>
    <row r="2657" spans="1:5" x14ac:dyDescent="0.25">
      <c r="A2657" s="180">
        <v>89128</v>
      </c>
      <c r="B2657" s="181" t="s">
        <v>36194</v>
      </c>
      <c r="C2657" s="180" t="s">
        <v>949</v>
      </c>
      <c r="D2657" s="182">
        <v>46.48</v>
      </c>
      <c r="E2657" s="182">
        <v>38.08</v>
      </c>
    </row>
    <row r="2658" spans="1:5" x14ac:dyDescent="0.25">
      <c r="A2658" s="180">
        <v>89129</v>
      </c>
      <c r="B2658" s="181" t="s">
        <v>36195</v>
      </c>
      <c r="C2658" s="180" t="s">
        <v>949</v>
      </c>
      <c r="D2658" s="182">
        <v>12.28</v>
      </c>
      <c r="E2658" s="182">
        <v>10.06</v>
      </c>
    </row>
    <row r="2659" spans="1:5" x14ac:dyDescent="0.25">
      <c r="A2659" s="180">
        <v>53857</v>
      </c>
      <c r="B2659" s="181" t="s">
        <v>36196</v>
      </c>
      <c r="C2659" s="180" t="s">
        <v>949</v>
      </c>
      <c r="D2659" s="182">
        <v>58.1</v>
      </c>
      <c r="E2659" s="182">
        <v>47.6</v>
      </c>
    </row>
    <row r="2660" spans="1:5" x14ac:dyDescent="0.25">
      <c r="A2660" s="180">
        <v>53858</v>
      </c>
      <c r="B2660" s="181" t="s">
        <v>36197</v>
      </c>
      <c r="C2660" s="180" t="s">
        <v>949</v>
      </c>
      <c r="D2660" s="182">
        <v>53.09</v>
      </c>
      <c r="E2660" s="182">
        <v>55.31</v>
      </c>
    </row>
    <row r="2661" spans="1:5" x14ac:dyDescent="0.25">
      <c r="A2661" s="180">
        <v>102888</v>
      </c>
      <c r="B2661" s="181" t="s">
        <v>36198</v>
      </c>
      <c r="C2661" s="180" t="s">
        <v>949</v>
      </c>
      <c r="D2661" s="182">
        <v>0</v>
      </c>
      <c r="E2661" s="182">
        <v>0</v>
      </c>
    </row>
    <row r="2662" spans="1:5" x14ac:dyDescent="0.25">
      <c r="A2662" s="180">
        <v>102889</v>
      </c>
      <c r="B2662" s="181" t="s">
        <v>36199</v>
      </c>
      <c r="C2662" s="180" t="s">
        <v>949</v>
      </c>
      <c r="D2662" s="182">
        <v>0</v>
      </c>
      <c r="E2662" s="182">
        <v>0</v>
      </c>
    </row>
    <row r="2663" spans="1:5" x14ac:dyDescent="0.25">
      <c r="A2663" s="180">
        <v>102890</v>
      </c>
      <c r="B2663" s="181" t="s">
        <v>36200</v>
      </c>
      <c r="C2663" s="180" t="s">
        <v>949</v>
      </c>
      <c r="D2663" s="182">
        <v>0</v>
      </c>
      <c r="E2663" s="182">
        <v>0</v>
      </c>
    </row>
    <row r="2664" spans="1:5" x14ac:dyDescent="0.25">
      <c r="A2664" s="180">
        <v>102891</v>
      </c>
      <c r="B2664" s="181" t="s">
        <v>36201</v>
      </c>
      <c r="C2664" s="180" t="s">
        <v>949</v>
      </c>
      <c r="D2664" s="182">
        <v>1.42</v>
      </c>
      <c r="E2664" s="182">
        <v>1.1200000000000001</v>
      </c>
    </row>
    <row r="2665" spans="1:5" x14ac:dyDescent="0.25">
      <c r="A2665" s="180">
        <v>89246</v>
      </c>
      <c r="B2665" s="181" t="s">
        <v>36202</v>
      </c>
      <c r="C2665" s="180" t="s">
        <v>949</v>
      </c>
      <c r="D2665" s="182">
        <v>249.58</v>
      </c>
      <c r="E2665" s="182">
        <v>249.58</v>
      </c>
    </row>
    <row r="2666" spans="1:5" x14ac:dyDescent="0.25">
      <c r="A2666" s="180">
        <v>89247</v>
      </c>
      <c r="B2666" s="181" t="s">
        <v>36203</v>
      </c>
      <c r="C2666" s="180" t="s">
        <v>949</v>
      </c>
      <c r="D2666" s="182">
        <v>76.42</v>
      </c>
      <c r="E2666" s="182">
        <v>76.42</v>
      </c>
    </row>
    <row r="2667" spans="1:5" x14ac:dyDescent="0.25">
      <c r="A2667" s="180">
        <v>89248</v>
      </c>
      <c r="B2667" s="181" t="s">
        <v>36204</v>
      </c>
      <c r="C2667" s="180" t="s">
        <v>949</v>
      </c>
      <c r="D2667" s="182">
        <v>445.18</v>
      </c>
      <c r="E2667" s="182">
        <v>445.18</v>
      </c>
    </row>
    <row r="2668" spans="1:5" x14ac:dyDescent="0.25">
      <c r="A2668" s="180">
        <v>89249</v>
      </c>
      <c r="B2668" s="181" t="s">
        <v>36205</v>
      </c>
      <c r="C2668" s="180" t="s">
        <v>949</v>
      </c>
      <c r="D2668" s="182">
        <v>437.57</v>
      </c>
      <c r="E2668" s="182">
        <v>455.83</v>
      </c>
    </row>
    <row r="2669" spans="1:5" x14ac:dyDescent="0.25">
      <c r="A2669" s="180">
        <v>102954</v>
      </c>
      <c r="B2669" s="181" t="s">
        <v>36206</v>
      </c>
      <c r="C2669" s="180" t="s">
        <v>949</v>
      </c>
      <c r="D2669" s="182">
        <v>0</v>
      </c>
      <c r="E2669" s="182">
        <v>0</v>
      </c>
    </row>
    <row r="2670" spans="1:5" x14ac:dyDescent="0.25">
      <c r="A2670" s="180">
        <v>104727</v>
      </c>
      <c r="B2670" s="181" t="s">
        <v>36207</v>
      </c>
      <c r="C2670" s="180" t="s">
        <v>949</v>
      </c>
      <c r="D2670" s="182">
        <v>0</v>
      </c>
      <c r="E2670" s="182">
        <v>0</v>
      </c>
    </row>
    <row r="2671" spans="1:5" x14ac:dyDescent="0.25">
      <c r="A2671" s="180">
        <v>102956</v>
      </c>
      <c r="B2671" s="181" t="s">
        <v>36208</v>
      </c>
      <c r="C2671" s="180" t="s">
        <v>949</v>
      </c>
      <c r="D2671" s="182">
        <v>0</v>
      </c>
      <c r="E2671" s="182">
        <v>0</v>
      </c>
    </row>
    <row r="2672" spans="1:5" x14ac:dyDescent="0.25">
      <c r="A2672" s="180">
        <v>102957</v>
      </c>
      <c r="B2672" s="181" t="s">
        <v>36209</v>
      </c>
      <c r="C2672" s="180" t="s">
        <v>949</v>
      </c>
      <c r="D2672" s="182">
        <v>45.66</v>
      </c>
      <c r="E2672" s="182">
        <v>47.56</v>
      </c>
    </row>
    <row r="2673" spans="1:5" x14ac:dyDescent="0.25">
      <c r="A2673" s="180">
        <v>88859</v>
      </c>
      <c r="B2673" s="181" t="s">
        <v>36210</v>
      </c>
      <c r="C2673" s="180" t="s">
        <v>949</v>
      </c>
      <c r="D2673" s="182">
        <v>23.71</v>
      </c>
      <c r="E2673" s="182">
        <v>23.23</v>
      </c>
    </row>
    <row r="2674" spans="1:5" x14ac:dyDescent="0.25">
      <c r="A2674" s="180">
        <v>88860</v>
      </c>
      <c r="B2674" s="181" t="s">
        <v>36211</v>
      </c>
      <c r="C2674" s="180" t="s">
        <v>949</v>
      </c>
      <c r="D2674" s="182">
        <v>6.26</v>
      </c>
      <c r="E2674" s="182">
        <v>6.14</v>
      </c>
    </row>
    <row r="2675" spans="1:5" x14ac:dyDescent="0.25">
      <c r="A2675" s="180">
        <v>5667</v>
      </c>
      <c r="B2675" s="181" t="s">
        <v>36212</v>
      </c>
      <c r="C2675" s="180" t="s">
        <v>949</v>
      </c>
      <c r="D2675" s="182">
        <v>29.64</v>
      </c>
      <c r="E2675" s="182">
        <v>29.04</v>
      </c>
    </row>
    <row r="2676" spans="1:5" x14ac:dyDescent="0.25">
      <c r="A2676" s="180">
        <v>5668</v>
      </c>
      <c r="B2676" s="181" t="s">
        <v>36213</v>
      </c>
      <c r="C2676" s="180" t="s">
        <v>949</v>
      </c>
      <c r="D2676" s="182">
        <v>53.23</v>
      </c>
      <c r="E2676" s="182">
        <v>55.45</v>
      </c>
    </row>
    <row r="2677" spans="1:5" x14ac:dyDescent="0.25">
      <c r="A2677" s="180">
        <v>89011</v>
      </c>
      <c r="B2677" s="181" t="s">
        <v>36214</v>
      </c>
      <c r="C2677" s="180" t="s">
        <v>949</v>
      </c>
      <c r="D2677" s="182">
        <v>25.72</v>
      </c>
      <c r="E2677" s="182">
        <v>25.2</v>
      </c>
    </row>
    <row r="2678" spans="1:5" x14ac:dyDescent="0.25">
      <c r="A2678" s="180">
        <v>89012</v>
      </c>
      <c r="B2678" s="181" t="s">
        <v>36215</v>
      </c>
      <c r="C2678" s="180" t="s">
        <v>949</v>
      </c>
      <c r="D2678" s="182">
        <v>6.79</v>
      </c>
      <c r="E2678" s="182">
        <v>6.66</v>
      </c>
    </row>
    <row r="2679" spans="1:5" x14ac:dyDescent="0.25">
      <c r="A2679" s="180">
        <v>5735</v>
      </c>
      <c r="B2679" s="181" t="s">
        <v>36216</v>
      </c>
      <c r="C2679" s="180" t="s">
        <v>949</v>
      </c>
      <c r="D2679" s="182">
        <v>32.15</v>
      </c>
      <c r="E2679" s="182">
        <v>31.5</v>
      </c>
    </row>
    <row r="2680" spans="1:5" x14ac:dyDescent="0.25">
      <c r="A2680" s="180">
        <v>5736</v>
      </c>
      <c r="B2680" s="181" t="s">
        <v>36217</v>
      </c>
      <c r="C2680" s="180" t="s">
        <v>949</v>
      </c>
      <c r="D2680" s="182">
        <v>48.51</v>
      </c>
      <c r="E2680" s="182">
        <v>50.53</v>
      </c>
    </row>
    <row r="2681" spans="1:5" x14ac:dyDescent="0.25">
      <c r="A2681" s="180">
        <v>88857</v>
      </c>
      <c r="B2681" s="181" t="s">
        <v>36218</v>
      </c>
      <c r="C2681" s="180" t="s">
        <v>949</v>
      </c>
      <c r="D2681" s="182">
        <v>26.66</v>
      </c>
      <c r="E2681" s="182">
        <v>26.12</v>
      </c>
    </row>
    <row r="2682" spans="1:5" x14ac:dyDescent="0.25">
      <c r="A2682" s="180">
        <v>88858</v>
      </c>
      <c r="B2682" s="181" t="s">
        <v>36219</v>
      </c>
      <c r="C2682" s="180" t="s">
        <v>949</v>
      </c>
      <c r="D2682" s="182">
        <v>7.04</v>
      </c>
      <c r="E2682" s="182">
        <v>6.9</v>
      </c>
    </row>
    <row r="2683" spans="1:5" x14ac:dyDescent="0.25">
      <c r="A2683" s="180">
        <v>5664</v>
      </c>
      <c r="B2683" s="181" t="s">
        <v>36220</v>
      </c>
      <c r="C2683" s="180" t="s">
        <v>949</v>
      </c>
      <c r="D2683" s="182">
        <v>33.33</v>
      </c>
      <c r="E2683" s="182">
        <v>32.65</v>
      </c>
    </row>
    <row r="2684" spans="1:5" x14ac:dyDescent="0.25">
      <c r="A2684" s="180">
        <v>53786</v>
      </c>
      <c r="B2684" s="181" t="s">
        <v>36221</v>
      </c>
      <c r="C2684" s="180" t="s">
        <v>949</v>
      </c>
      <c r="D2684" s="182">
        <v>59.28</v>
      </c>
      <c r="E2684" s="182">
        <v>61.75</v>
      </c>
    </row>
    <row r="2685" spans="1:5" x14ac:dyDescent="0.25">
      <c r="A2685" s="180">
        <v>7038</v>
      </c>
      <c r="B2685" s="181" t="s">
        <v>36222</v>
      </c>
      <c r="C2685" s="180" t="s">
        <v>949</v>
      </c>
      <c r="D2685" s="182">
        <v>44.13</v>
      </c>
      <c r="E2685" s="182">
        <v>44.13</v>
      </c>
    </row>
    <row r="2686" spans="1:5" x14ac:dyDescent="0.25">
      <c r="A2686" s="180">
        <v>7039</v>
      </c>
      <c r="B2686" s="181" t="s">
        <v>36223</v>
      </c>
      <c r="C2686" s="180" t="s">
        <v>949</v>
      </c>
      <c r="D2686" s="182">
        <v>11.84</v>
      </c>
      <c r="E2686" s="182">
        <v>11.84</v>
      </c>
    </row>
    <row r="2687" spans="1:5" x14ac:dyDescent="0.25">
      <c r="A2687" s="180">
        <v>7040</v>
      </c>
      <c r="B2687" s="181" t="s">
        <v>36224</v>
      </c>
      <c r="C2687" s="180" t="s">
        <v>949</v>
      </c>
      <c r="D2687" s="182">
        <v>55.22</v>
      </c>
      <c r="E2687" s="182">
        <v>55.22</v>
      </c>
    </row>
    <row r="2688" spans="1:5" x14ac:dyDescent="0.25">
      <c r="A2688" s="180">
        <v>55263</v>
      </c>
      <c r="B2688" s="181" t="s">
        <v>36225</v>
      </c>
      <c r="C2688" s="180" t="s">
        <v>949</v>
      </c>
      <c r="D2688" s="182">
        <v>74.849999999999994</v>
      </c>
      <c r="E2688" s="182">
        <v>77.97</v>
      </c>
    </row>
    <row r="2689" spans="1:5" x14ac:dyDescent="0.25">
      <c r="A2689" s="180">
        <v>96460</v>
      </c>
      <c r="B2689" s="181" t="s">
        <v>36226</v>
      </c>
      <c r="C2689" s="180" t="s">
        <v>949</v>
      </c>
      <c r="D2689" s="182">
        <v>46.84</v>
      </c>
      <c r="E2689" s="182">
        <v>46.84</v>
      </c>
    </row>
    <row r="2690" spans="1:5" x14ac:dyDescent="0.25">
      <c r="A2690" s="180">
        <v>96459</v>
      </c>
      <c r="B2690" s="181" t="s">
        <v>36227</v>
      </c>
      <c r="C2690" s="180" t="s">
        <v>949</v>
      </c>
      <c r="D2690" s="182">
        <v>12.56</v>
      </c>
      <c r="E2690" s="182">
        <v>12.56</v>
      </c>
    </row>
    <row r="2691" spans="1:5" x14ac:dyDescent="0.25">
      <c r="A2691" s="180">
        <v>96458</v>
      </c>
      <c r="B2691" s="181" t="s">
        <v>36228</v>
      </c>
      <c r="C2691" s="180" t="s">
        <v>949</v>
      </c>
      <c r="D2691" s="182">
        <v>58.62</v>
      </c>
      <c r="E2691" s="182">
        <v>58.62</v>
      </c>
    </row>
    <row r="2692" spans="1:5" x14ac:dyDescent="0.25">
      <c r="A2692" s="180">
        <v>96457</v>
      </c>
      <c r="B2692" s="181" t="s">
        <v>36229</v>
      </c>
      <c r="C2692" s="180" t="s">
        <v>949</v>
      </c>
      <c r="D2692" s="182">
        <v>74.150000000000006</v>
      </c>
      <c r="E2692" s="182">
        <v>77.25</v>
      </c>
    </row>
    <row r="2693" spans="1:5" x14ac:dyDescent="0.25">
      <c r="A2693" s="180">
        <v>7051</v>
      </c>
      <c r="B2693" s="181" t="s">
        <v>36230</v>
      </c>
      <c r="C2693" s="180" t="s">
        <v>949</v>
      </c>
      <c r="D2693" s="182">
        <v>39.14</v>
      </c>
      <c r="E2693" s="182">
        <v>39.14</v>
      </c>
    </row>
    <row r="2694" spans="1:5" x14ac:dyDescent="0.25">
      <c r="A2694" s="180">
        <v>7052</v>
      </c>
      <c r="B2694" s="181" t="s">
        <v>36231</v>
      </c>
      <c r="C2694" s="180" t="s">
        <v>949</v>
      </c>
      <c r="D2694" s="182">
        <v>10.57</v>
      </c>
      <c r="E2694" s="182">
        <v>10.57</v>
      </c>
    </row>
    <row r="2695" spans="1:5" x14ac:dyDescent="0.25">
      <c r="A2695" s="180">
        <v>7053</v>
      </c>
      <c r="B2695" s="181" t="s">
        <v>36232</v>
      </c>
      <c r="C2695" s="180" t="s">
        <v>949</v>
      </c>
      <c r="D2695" s="182">
        <v>48.98</v>
      </c>
      <c r="E2695" s="182">
        <v>48.98</v>
      </c>
    </row>
    <row r="2696" spans="1:5" x14ac:dyDescent="0.25">
      <c r="A2696" s="180">
        <v>7054</v>
      </c>
      <c r="B2696" s="181" t="s">
        <v>36233</v>
      </c>
      <c r="C2696" s="180" t="s">
        <v>949</v>
      </c>
      <c r="D2696" s="182">
        <v>103.69</v>
      </c>
      <c r="E2696" s="182">
        <v>108.02</v>
      </c>
    </row>
    <row r="2697" spans="1:5" x14ac:dyDescent="0.25">
      <c r="A2697" s="180">
        <v>95627</v>
      </c>
      <c r="B2697" s="181" t="s">
        <v>36234</v>
      </c>
      <c r="C2697" s="180" t="s">
        <v>949</v>
      </c>
      <c r="D2697" s="182">
        <v>42.24</v>
      </c>
      <c r="E2697" s="182">
        <v>42.24</v>
      </c>
    </row>
    <row r="2698" spans="1:5" x14ac:dyDescent="0.25">
      <c r="A2698" s="180">
        <v>95628</v>
      </c>
      <c r="B2698" s="181" t="s">
        <v>36235</v>
      </c>
      <c r="C2698" s="180" t="s">
        <v>949</v>
      </c>
      <c r="D2698" s="182">
        <v>11.33</v>
      </c>
      <c r="E2698" s="182">
        <v>11.33</v>
      </c>
    </row>
    <row r="2699" spans="1:5" x14ac:dyDescent="0.25">
      <c r="A2699" s="180">
        <v>95629</v>
      </c>
      <c r="B2699" s="181" t="s">
        <v>36236</v>
      </c>
      <c r="C2699" s="180" t="s">
        <v>949</v>
      </c>
      <c r="D2699" s="182">
        <v>52.86</v>
      </c>
      <c r="E2699" s="182">
        <v>52.86</v>
      </c>
    </row>
    <row r="2700" spans="1:5" x14ac:dyDescent="0.25">
      <c r="A2700" s="180">
        <v>95630</v>
      </c>
      <c r="B2700" s="181" t="s">
        <v>36237</v>
      </c>
      <c r="C2700" s="180" t="s">
        <v>949</v>
      </c>
      <c r="D2700" s="182">
        <v>103.69</v>
      </c>
      <c r="E2700" s="182">
        <v>108.02</v>
      </c>
    </row>
    <row r="2701" spans="1:5" x14ac:dyDescent="0.25">
      <c r="A2701" s="180">
        <v>89210</v>
      </c>
      <c r="B2701" s="181" t="s">
        <v>36238</v>
      </c>
      <c r="C2701" s="180" t="s">
        <v>949</v>
      </c>
      <c r="D2701" s="182">
        <v>28.23</v>
      </c>
      <c r="E2701" s="182">
        <v>28.23</v>
      </c>
    </row>
    <row r="2702" spans="1:5" x14ac:dyDescent="0.25">
      <c r="A2702" s="180">
        <v>89211</v>
      </c>
      <c r="B2702" s="181" t="s">
        <v>36239</v>
      </c>
      <c r="C2702" s="180" t="s">
        <v>949</v>
      </c>
      <c r="D2702" s="182">
        <v>7.57</v>
      </c>
      <c r="E2702" s="182">
        <v>7.57</v>
      </c>
    </row>
    <row r="2703" spans="1:5" x14ac:dyDescent="0.25">
      <c r="A2703" s="180">
        <v>5674</v>
      </c>
      <c r="B2703" s="181" t="s">
        <v>36240</v>
      </c>
      <c r="C2703" s="180" t="s">
        <v>949</v>
      </c>
      <c r="D2703" s="182">
        <v>35.33</v>
      </c>
      <c r="E2703" s="182">
        <v>35.33</v>
      </c>
    </row>
    <row r="2704" spans="1:5" x14ac:dyDescent="0.25">
      <c r="A2704" s="180">
        <v>53788</v>
      </c>
      <c r="B2704" s="181" t="s">
        <v>36241</v>
      </c>
      <c r="C2704" s="180" t="s">
        <v>949</v>
      </c>
      <c r="D2704" s="182">
        <v>66.37</v>
      </c>
      <c r="E2704" s="182">
        <v>69.14</v>
      </c>
    </row>
    <row r="2705" spans="1:5" x14ac:dyDescent="0.25">
      <c r="A2705" s="180">
        <v>73309</v>
      </c>
      <c r="B2705" s="181" t="s">
        <v>36242</v>
      </c>
      <c r="C2705" s="180" t="s">
        <v>949</v>
      </c>
      <c r="D2705" s="182">
        <v>29.35</v>
      </c>
      <c r="E2705" s="182">
        <v>29.35</v>
      </c>
    </row>
    <row r="2706" spans="1:5" x14ac:dyDescent="0.25">
      <c r="A2706" s="180">
        <v>73313</v>
      </c>
      <c r="B2706" s="181" t="s">
        <v>36243</v>
      </c>
      <c r="C2706" s="180" t="s">
        <v>949</v>
      </c>
      <c r="D2706" s="182">
        <v>7.93</v>
      </c>
      <c r="E2706" s="182">
        <v>7.93</v>
      </c>
    </row>
    <row r="2707" spans="1:5" x14ac:dyDescent="0.25">
      <c r="A2707" s="180">
        <v>5089</v>
      </c>
      <c r="B2707" s="181" t="s">
        <v>36244</v>
      </c>
      <c r="C2707" s="180" t="s">
        <v>949</v>
      </c>
      <c r="D2707" s="182">
        <v>36.74</v>
      </c>
      <c r="E2707" s="182">
        <v>36.74</v>
      </c>
    </row>
    <row r="2708" spans="1:5" x14ac:dyDescent="0.25">
      <c r="A2708" s="180">
        <v>73315</v>
      </c>
      <c r="B2708" s="181" t="s">
        <v>36245</v>
      </c>
      <c r="C2708" s="180" t="s">
        <v>949</v>
      </c>
      <c r="D2708" s="182">
        <v>66.37</v>
      </c>
      <c r="E2708" s="182">
        <v>69.14</v>
      </c>
    </row>
    <row r="2709" spans="1:5" x14ac:dyDescent="0.25">
      <c r="A2709" s="180">
        <v>5738</v>
      </c>
      <c r="B2709" s="181" t="s">
        <v>36246</v>
      </c>
      <c r="C2709" s="180" t="s">
        <v>949</v>
      </c>
      <c r="D2709" s="182">
        <v>38.58</v>
      </c>
      <c r="E2709" s="182">
        <v>38.58</v>
      </c>
    </row>
    <row r="2710" spans="1:5" x14ac:dyDescent="0.25">
      <c r="A2710" s="180">
        <v>93239</v>
      </c>
      <c r="B2710" s="181" t="s">
        <v>36247</v>
      </c>
      <c r="C2710" s="180" t="s">
        <v>949</v>
      </c>
      <c r="D2710" s="182">
        <v>10.35</v>
      </c>
      <c r="E2710" s="182">
        <v>10.35</v>
      </c>
    </row>
    <row r="2711" spans="1:5" x14ac:dyDescent="0.25">
      <c r="A2711" s="180">
        <v>5739</v>
      </c>
      <c r="B2711" s="181" t="s">
        <v>36248</v>
      </c>
      <c r="C2711" s="180" t="s">
        <v>949</v>
      </c>
      <c r="D2711" s="182">
        <v>48.28</v>
      </c>
      <c r="E2711" s="182">
        <v>48.28</v>
      </c>
    </row>
    <row r="2712" spans="1:5" x14ac:dyDescent="0.25">
      <c r="A2712" s="180">
        <v>93240</v>
      </c>
      <c r="B2712" s="181" t="s">
        <v>36249</v>
      </c>
      <c r="C2712" s="180" t="s">
        <v>949</v>
      </c>
      <c r="D2712" s="182">
        <v>13.9</v>
      </c>
      <c r="E2712" s="182">
        <v>14.48</v>
      </c>
    </row>
    <row r="2713" spans="1:5" x14ac:dyDescent="0.25">
      <c r="A2713" s="180">
        <v>53818</v>
      </c>
      <c r="B2713" s="181" t="s">
        <v>36250</v>
      </c>
      <c r="C2713" s="180" t="s">
        <v>949</v>
      </c>
      <c r="D2713" s="182">
        <v>8.52</v>
      </c>
      <c r="E2713" s="182">
        <v>8.52</v>
      </c>
    </row>
    <row r="2714" spans="1:5" x14ac:dyDescent="0.25">
      <c r="A2714" s="180">
        <v>93238</v>
      </c>
      <c r="B2714" s="181" t="s">
        <v>36251</v>
      </c>
      <c r="C2714" s="180" t="s">
        <v>949</v>
      </c>
      <c r="D2714" s="182">
        <v>2.2799999999999998</v>
      </c>
      <c r="E2714" s="182">
        <v>2.2799999999999998</v>
      </c>
    </row>
    <row r="2715" spans="1:5" x14ac:dyDescent="0.25">
      <c r="A2715" s="180">
        <v>5727</v>
      </c>
      <c r="B2715" s="181" t="s">
        <v>36252</v>
      </c>
      <c r="C2715" s="180" t="s">
        <v>949</v>
      </c>
      <c r="D2715" s="182">
        <v>10.66</v>
      </c>
      <c r="E2715" s="182">
        <v>10.66</v>
      </c>
    </row>
    <row r="2716" spans="1:5" x14ac:dyDescent="0.25">
      <c r="A2716" s="180">
        <v>89280</v>
      </c>
      <c r="B2716" s="181" t="s">
        <v>36253</v>
      </c>
      <c r="C2716" s="180" t="s">
        <v>949</v>
      </c>
      <c r="D2716" s="182">
        <v>34.67</v>
      </c>
      <c r="E2716" s="182">
        <v>34.67</v>
      </c>
    </row>
    <row r="2717" spans="1:5" x14ac:dyDescent="0.25">
      <c r="A2717" s="180">
        <v>89281</v>
      </c>
      <c r="B2717" s="181" t="s">
        <v>36254</v>
      </c>
      <c r="C2717" s="180" t="s">
        <v>949</v>
      </c>
      <c r="D2717" s="182">
        <v>9.3000000000000007</v>
      </c>
      <c r="E2717" s="182">
        <v>9.3000000000000007</v>
      </c>
    </row>
    <row r="2718" spans="1:5" x14ac:dyDescent="0.25">
      <c r="A2718" s="180">
        <v>5729</v>
      </c>
      <c r="B2718" s="181" t="s">
        <v>36255</v>
      </c>
      <c r="C2718" s="180" t="s">
        <v>949</v>
      </c>
      <c r="D2718" s="182">
        <v>43.39</v>
      </c>
      <c r="E2718" s="182">
        <v>43.39</v>
      </c>
    </row>
    <row r="2719" spans="1:5" x14ac:dyDescent="0.25">
      <c r="A2719" s="180">
        <v>5730</v>
      </c>
      <c r="B2719" s="181" t="s">
        <v>36256</v>
      </c>
      <c r="C2719" s="180" t="s">
        <v>949</v>
      </c>
      <c r="D2719" s="182">
        <v>47.46</v>
      </c>
      <c r="E2719" s="182">
        <v>49.44</v>
      </c>
    </row>
    <row r="2720" spans="1:5" x14ac:dyDescent="0.25">
      <c r="A2720" s="180">
        <v>95266</v>
      </c>
      <c r="B2720" s="181" t="s">
        <v>36257</v>
      </c>
      <c r="C2720" s="180" t="s">
        <v>949</v>
      </c>
      <c r="D2720" s="182">
        <v>0.6</v>
      </c>
      <c r="E2720" s="182">
        <v>0.6</v>
      </c>
    </row>
    <row r="2721" spans="1:5" x14ac:dyDescent="0.25">
      <c r="A2721" s="180">
        <v>95267</v>
      </c>
      <c r="B2721" s="181" t="s">
        <v>36258</v>
      </c>
      <c r="C2721" s="180" t="s">
        <v>949</v>
      </c>
      <c r="D2721" s="182">
        <v>0.12</v>
      </c>
      <c r="E2721" s="182">
        <v>0.12</v>
      </c>
    </row>
    <row r="2722" spans="1:5" x14ac:dyDescent="0.25">
      <c r="A2722" s="180">
        <v>95268</v>
      </c>
      <c r="B2722" s="181" t="s">
        <v>36259</v>
      </c>
      <c r="C2722" s="180" t="s">
        <v>949</v>
      </c>
      <c r="D2722" s="182">
        <v>0.57999999999999996</v>
      </c>
      <c r="E2722" s="182">
        <v>0.57999999999999996</v>
      </c>
    </row>
    <row r="2723" spans="1:5" x14ac:dyDescent="0.25">
      <c r="A2723" s="180">
        <v>95269</v>
      </c>
      <c r="B2723" s="181" t="s">
        <v>36260</v>
      </c>
      <c r="C2723" s="180" t="s">
        <v>949</v>
      </c>
      <c r="D2723" s="182">
        <v>9.4</v>
      </c>
      <c r="E2723" s="182">
        <v>9.41</v>
      </c>
    </row>
    <row r="2724" spans="1:5" x14ac:dyDescent="0.25">
      <c r="A2724" s="180">
        <v>91688</v>
      </c>
      <c r="B2724" s="181" t="s">
        <v>36261</v>
      </c>
      <c r="C2724" s="180" t="s">
        <v>949</v>
      </c>
      <c r="D2724" s="182">
        <v>0.09</v>
      </c>
      <c r="E2724" s="182">
        <v>0.09</v>
      </c>
    </row>
    <row r="2725" spans="1:5" x14ac:dyDescent="0.25">
      <c r="A2725" s="180">
        <v>91689</v>
      </c>
      <c r="B2725" s="181" t="s">
        <v>36262</v>
      </c>
      <c r="C2725" s="180" t="s">
        <v>949</v>
      </c>
      <c r="D2725" s="182">
        <v>0.02</v>
      </c>
      <c r="E2725" s="182">
        <v>0.01</v>
      </c>
    </row>
    <row r="2726" spans="1:5" x14ac:dyDescent="0.25">
      <c r="A2726" s="180">
        <v>91690</v>
      </c>
      <c r="B2726" s="181" t="s">
        <v>36263</v>
      </c>
      <c r="C2726" s="180" t="s">
        <v>949</v>
      </c>
      <c r="D2726" s="182">
        <v>0.06</v>
      </c>
      <c r="E2726" s="182">
        <v>0.06</v>
      </c>
    </row>
    <row r="2727" spans="1:5" x14ac:dyDescent="0.25">
      <c r="A2727" s="180">
        <v>91691</v>
      </c>
      <c r="B2727" s="181" t="s">
        <v>36264</v>
      </c>
      <c r="C2727" s="180" t="s">
        <v>949</v>
      </c>
      <c r="D2727" s="182">
        <v>1.5</v>
      </c>
      <c r="E2727" s="182">
        <v>1.19</v>
      </c>
    </row>
    <row r="2728" spans="1:5" x14ac:dyDescent="0.25">
      <c r="A2728" s="180">
        <v>102924</v>
      </c>
      <c r="B2728" s="181" t="s">
        <v>36265</v>
      </c>
      <c r="C2728" s="180" t="s">
        <v>949</v>
      </c>
      <c r="D2728" s="182">
        <v>0</v>
      </c>
      <c r="E2728" s="182">
        <v>0</v>
      </c>
    </row>
    <row r="2729" spans="1:5" x14ac:dyDescent="0.25">
      <c r="A2729" s="180">
        <v>102925</v>
      </c>
      <c r="B2729" s="181" t="s">
        <v>36266</v>
      </c>
      <c r="C2729" s="180" t="s">
        <v>949</v>
      </c>
      <c r="D2729" s="182">
        <v>0</v>
      </c>
      <c r="E2729" s="182">
        <v>0</v>
      </c>
    </row>
    <row r="2730" spans="1:5" x14ac:dyDescent="0.25">
      <c r="A2730" s="180">
        <v>102926</v>
      </c>
      <c r="B2730" s="181" t="s">
        <v>36267</v>
      </c>
      <c r="C2730" s="180" t="s">
        <v>949</v>
      </c>
      <c r="D2730" s="182">
        <v>0</v>
      </c>
      <c r="E2730" s="182">
        <v>0</v>
      </c>
    </row>
    <row r="2731" spans="1:5" x14ac:dyDescent="0.25">
      <c r="A2731" s="180">
        <v>102927</v>
      </c>
      <c r="B2731" s="181" t="s">
        <v>36268</v>
      </c>
      <c r="C2731" s="180" t="s">
        <v>949</v>
      </c>
      <c r="D2731" s="182">
        <v>1.04</v>
      </c>
      <c r="E2731" s="182">
        <v>0.82</v>
      </c>
    </row>
    <row r="2732" spans="1:5" x14ac:dyDescent="0.25">
      <c r="A2732" s="180">
        <v>95136</v>
      </c>
      <c r="B2732" s="181" t="s">
        <v>36269</v>
      </c>
      <c r="C2732" s="180" t="s">
        <v>949</v>
      </c>
      <c r="D2732" s="182">
        <v>0.03</v>
      </c>
      <c r="E2732" s="182">
        <v>0.02</v>
      </c>
    </row>
    <row r="2733" spans="1:5" x14ac:dyDescent="0.25">
      <c r="A2733" s="180">
        <v>95137</v>
      </c>
      <c r="B2733" s="181" t="s">
        <v>36270</v>
      </c>
      <c r="C2733" s="180" t="s">
        <v>949</v>
      </c>
      <c r="D2733" s="182">
        <v>0.01</v>
      </c>
      <c r="E2733" s="182">
        <v>0.01</v>
      </c>
    </row>
    <row r="2734" spans="1:5" x14ac:dyDescent="0.25">
      <c r="A2734" s="180">
        <v>95138</v>
      </c>
      <c r="B2734" s="181" t="s">
        <v>36271</v>
      </c>
      <c r="C2734" s="180" t="s">
        <v>949</v>
      </c>
      <c r="D2734" s="182">
        <v>0.02</v>
      </c>
      <c r="E2734" s="182">
        <v>0.02</v>
      </c>
    </row>
    <row r="2735" spans="1:5" x14ac:dyDescent="0.25">
      <c r="A2735" s="180">
        <v>89023</v>
      </c>
      <c r="B2735" s="181" t="s">
        <v>36272</v>
      </c>
      <c r="C2735" s="180" t="s">
        <v>949</v>
      </c>
      <c r="D2735" s="182">
        <v>3.97</v>
      </c>
      <c r="E2735" s="182">
        <v>3.97</v>
      </c>
    </row>
    <row r="2736" spans="1:5" x14ac:dyDescent="0.25">
      <c r="A2736" s="180">
        <v>89024</v>
      </c>
      <c r="B2736" s="181" t="s">
        <v>36273</v>
      </c>
      <c r="C2736" s="180" t="s">
        <v>949</v>
      </c>
      <c r="D2736" s="182">
        <v>1.37</v>
      </c>
      <c r="E2736" s="182">
        <v>1.37</v>
      </c>
    </row>
    <row r="2737" spans="1:5" x14ac:dyDescent="0.25">
      <c r="A2737" s="180">
        <v>89025</v>
      </c>
      <c r="B2737" s="181" t="s">
        <v>36274</v>
      </c>
      <c r="C2737" s="180" t="s">
        <v>949</v>
      </c>
      <c r="D2737" s="182">
        <v>4.96</v>
      </c>
      <c r="E2737" s="182">
        <v>4.96</v>
      </c>
    </row>
    <row r="2738" spans="1:5" x14ac:dyDescent="0.25">
      <c r="A2738" s="180">
        <v>89026</v>
      </c>
      <c r="B2738" s="181" t="s">
        <v>36275</v>
      </c>
      <c r="C2738" s="180" t="s">
        <v>949</v>
      </c>
      <c r="D2738" s="182">
        <v>198.59</v>
      </c>
      <c r="E2738" s="182">
        <v>206.88</v>
      </c>
    </row>
    <row r="2739" spans="1:5" x14ac:dyDescent="0.25">
      <c r="A2739" s="180">
        <v>7032</v>
      </c>
      <c r="B2739" s="181" t="s">
        <v>36276</v>
      </c>
      <c r="C2739" s="180" t="s">
        <v>949</v>
      </c>
      <c r="D2739" s="182">
        <v>4.88</v>
      </c>
      <c r="E2739" s="182">
        <v>4.88</v>
      </c>
    </row>
    <row r="2740" spans="1:5" x14ac:dyDescent="0.25">
      <c r="A2740" s="180">
        <v>7033</v>
      </c>
      <c r="B2740" s="181" t="s">
        <v>36277</v>
      </c>
      <c r="C2740" s="180" t="s">
        <v>949</v>
      </c>
      <c r="D2740" s="182">
        <v>1.69</v>
      </c>
      <c r="E2740" s="182">
        <v>1.69</v>
      </c>
    </row>
    <row r="2741" spans="1:5" x14ac:dyDescent="0.25">
      <c r="A2741" s="180">
        <v>7034</v>
      </c>
      <c r="B2741" s="181" t="s">
        <v>36278</v>
      </c>
      <c r="C2741" s="180" t="s">
        <v>949</v>
      </c>
      <c r="D2741" s="182">
        <v>6.1</v>
      </c>
      <c r="E2741" s="182">
        <v>6.1</v>
      </c>
    </row>
    <row r="2742" spans="1:5" x14ac:dyDescent="0.25">
      <c r="A2742" s="180">
        <v>7035</v>
      </c>
      <c r="B2742" s="181" t="s">
        <v>36279</v>
      </c>
      <c r="C2742" s="180" t="s">
        <v>949</v>
      </c>
      <c r="D2742" s="182">
        <v>297.89</v>
      </c>
      <c r="E2742" s="182">
        <v>310.32</v>
      </c>
    </row>
    <row r="2743" spans="1:5" x14ac:dyDescent="0.25">
      <c r="A2743" s="180">
        <v>102942</v>
      </c>
      <c r="B2743" s="181" t="s">
        <v>36280</v>
      </c>
      <c r="C2743" s="180" t="s">
        <v>949</v>
      </c>
      <c r="D2743" s="182">
        <v>0</v>
      </c>
      <c r="E2743" s="182">
        <v>0</v>
      </c>
    </row>
    <row r="2744" spans="1:5" x14ac:dyDescent="0.25">
      <c r="A2744" s="180">
        <v>102943</v>
      </c>
      <c r="B2744" s="181" t="s">
        <v>36281</v>
      </c>
      <c r="C2744" s="180" t="s">
        <v>949</v>
      </c>
      <c r="D2744" s="182">
        <v>0</v>
      </c>
      <c r="E2744" s="182">
        <v>0</v>
      </c>
    </row>
    <row r="2745" spans="1:5" x14ac:dyDescent="0.25">
      <c r="A2745" s="180">
        <v>102944</v>
      </c>
      <c r="B2745" s="181" t="s">
        <v>36282</v>
      </c>
      <c r="C2745" s="180" t="s">
        <v>949</v>
      </c>
      <c r="D2745" s="182">
        <v>0</v>
      </c>
      <c r="E2745" s="182">
        <v>0</v>
      </c>
    </row>
    <row r="2746" spans="1:5" x14ac:dyDescent="0.25">
      <c r="A2746" s="180">
        <v>102945</v>
      </c>
      <c r="B2746" s="181" t="s">
        <v>36283</v>
      </c>
      <c r="C2746" s="180" t="s">
        <v>949</v>
      </c>
      <c r="D2746" s="182">
        <v>0.02</v>
      </c>
      <c r="E2746" s="182">
        <v>0.01</v>
      </c>
    </row>
    <row r="2747" spans="1:5" x14ac:dyDescent="0.25">
      <c r="A2747" s="180">
        <v>104087</v>
      </c>
      <c r="B2747" s="181" t="s">
        <v>36284</v>
      </c>
      <c r="C2747" s="180" t="s">
        <v>949</v>
      </c>
      <c r="D2747" s="182">
        <v>0.03</v>
      </c>
      <c r="E2747" s="182">
        <v>0.03</v>
      </c>
    </row>
    <row r="2748" spans="1:5" x14ac:dyDescent="0.25">
      <c r="A2748" s="180">
        <v>104088</v>
      </c>
      <c r="B2748" s="181" t="s">
        <v>36285</v>
      </c>
      <c r="C2748" s="180" t="s">
        <v>949</v>
      </c>
      <c r="D2748" s="182">
        <v>0</v>
      </c>
      <c r="E2748" s="182">
        <v>0</v>
      </c>
    </row>
    <row r="2749" spans="1:5" x14ac:dyDescent="0.25">
      <c r="A2749" s="180">
        <v>104089</v>
      </c>
      <c r="B2749" s="181" t="s">
        <v>36286</v>
      </c>
      <c r="C2749" s="180" t="s">
        <v>949</v>
      </c>
      <c r="D2749" s="182">
        <v>0.04</v>
      </c>
      <c r="E2749" s="182">
        <v>0.04</v>
      </c>
    </row>
    <row r="2750" spans="1:5" x14ac:dyDescent="0.25">
      <c r="A2750" s="180">
        <v>104090</v>
      </c>
      <c r="B2750" s="181" t="s">
        <v>36287</v>
      </c>
      <c r="C2750" s="180" t="s">
        <v>949</v>
      </c>
      <c r="D2750" s="182">
        <v>0.75</v>
      </c>
      <c r="E2750" s="182">
        <v>0.59</v>
      </c>
    </row>
    <row r="2751" spans="1:5" x14ac:dyDescent="0.25">
      <c r="A2751" s="180">
        <v>104093</v>
      </c>
      <c r="B2751" s="181" t="s">
        <v>36288</v>
      </c>
      <c r="C2751" s="180" t="s">
        <v>949</v>
      </c>
      <c r="D2751" s="182">
        <v>0.04</v>
      </c>
      <c r="E2751" s="182">
        <v>0.04</v>
      </c>
    </row>
    <row r="2752" spans="1:5" x14ac:dyDescent="0.25">
      <c r="A2752" s="180">
        <v>104094</v>
      </c>
      <c r="B2752" s="181" t="s">
        <v>36289</v>
      </c>
      <c r="C2752" s="180" t="s">
        <v>949</v>
      </c>
      <c r="D2752" s="182">
        <v>0.01</v>
      </c>
      <c r="E2752" s="182">
        <v>0.01</v>
      </c>
    </row>
    <row r="2753" spans="1:5" x14ac:dyDescent="0.25">
      <c r="A2753" s="180">
        <v>104095</v>
      </c>
      <c r="B2753" s="181" t="s">
        <v>36290</v>
      </c>
      <c r="C2753" s="180" t="s">
        <v>949</v>
      </c>
      <c r="D2753" s="182">
        <v>0.06</v>
      </c>
      <c r="E2753" s="182">
        <v>0.05</v>
      </c>
    </row>
    <row r="2754" spans="1:5" x14ac:dyDescent="0.25">
      <c r="A2754" s="180">
        <v>104096</v>
      </c>
      <c r="B2754" s="181" t="s">
        <v>36291</v>
      </c>
      <c r="C2754" s="180" t="s">
        <v>949</v>
      </c>
      <c r="D2754" s="182">
        <v>1.04</v>
      </c>
      <c r="E2754" s="182">
        <v>0.82</v>
      </c>
    </row>
    <row r="2755" spans="1:5" x14ac:dyDescent="0.25">
      <c r="A2755" s="180">
        <v>102900</v>
      </c>
      <c r="B2755" s="181" t="s">
        <v>36292</v>
      </c>
      <c r="C2755" s="180" t="s">
        <v>949</v>
      </c>
      <c r="D2755" s="182">
        <v>0</v>
      </c>
      <c r="E2755" s="182">
        <v>0</v>
      </c>
    </row>
    <row r="2756" spans="1:5" x14ac:dyDescent="0.25">
      <c r="A2756" s="180">
        <v>102901</v>
      </c>
      <c r="B2756" s="181" t="s">
        <v>36293</v>
      </c>
      <c r="C2756" s="180" t="s">
        <v>949</v>
      </c>
      <c r="D2756" s="182">
        <v>0</v>
      </c>
      <c r="E2756" s="182">
        <v>0</v>
      </c>
    </row>
    <row r="2757" spans="1:5" x14ac:dyDescent="0.25">
      <c r="A2757" s="180">
        <v>102902</v>
      </c>
      <c r="B2757" s="181" t="s">
        <v>36294</v>
      </c>
      <c r="C2757" s="180" t="s">
        <v>949</v>
      </c>
      <c r="D2757" s="182">
        <v>0</v>
      </c>
      <c r="E2757" s="182">
        <v>0</v>
      </c>
    </row>
    <row r="2758" spans="1:5" x14ac:dyDescent="0.25">
      <c r="A2758" s="180">
        <v>102903</v>
      </c>
      <c r="B2758" s="181" t="s">
        <v>36295</v>
      </c>
      <c r="C2758" s="180" t="s">
        <v>949</v>
      </c>
      <c r="D2758" s="182">
        <v>13.55</v>
      </c>
      <c r="E2758" s="182">
        <v>14.11</v>
      </c>
    </row>
    <row r="2759" spans="1:5" x14ac:dyDescent="0.25">
      <c r="A2759" s="180">
        <v>89029</v>
      </c>
      <c r="B2759" s="181" t="s">
        <v>36296</v>
      </c>
      <c r="C2759" s="180" t="s">
        <v>949</v>
      </c>
      <c r="D2759" s="182">
        <v>30.7</v>
      </c>
      <c r="E2759" s="182">
        <v>34.78</v>
      </c>
    </row>
    <row r="2760" spans="1:5" x14ac:dyDescent="0.25">
      <c r="A2760" s="180">
        <v>89030</v>
      </c>
      <c r="B2760" s="181" t="s">
        <v>36297</v>
      </c>
      <c r="C2760" s="180" t="s">
        <v>949</v>
      </c>
      <c r="D2760" s="182">
        <v>13.52</v>
      </c>
      <c r="E2760" s="182">
        <v>15.32</v>
      </c>
    </row>
    <row r="2761" spans="1:5" x14ac:dyDescent="0.25">
      <c r="A2761" s="180">
        <v>5724</v>
      </c>
      <c r="B2761" s="181" t="s">
        <v>36298</v>
      </c>
      <c r="C2761" s="180" t="s">
        <v>949</v>
      </c>
      <c r="D2761" s="182">
        <v>54.89</v>
      </c>
      <c r="E2761" s="182">
        <v>62.18</v>
      </c>
    </row>
    <row r="2762" spans="1:5" x14ac:dyDescent="0.25">
      <c r="A2762" s="180">
        <v>53817</v>
      </c>
      <c r="B2762" s="181" t="s">
        <v>36299</v>
      </c>
      <c r="C2762" s="180" t="s">
        <v>949</v>
      </c>
      <c r="D2762" s="182">
        <v>72.55</v>
      </c>
      <c r="E2762" s="182">
        <v>75.58</v>
      </c>
    </row>
    <row r="2763" spans="1:5" x14ac:dyDescent="0.25">
      <c r="A2763" s="180">
        <v>88839</v>
      </c>
      <c r="B2763" s="181" t="s">
        <v>36300</v>
      </c>
      <c r="C2763" s="180" t="s">
        <v>949</v>
      </c>
      <c r="D2763" s="182">
        <v>32.130000000000003</v>
      </c>
      <c r="E2763" s="182">
        <v>36.4</v>
      </c>
    </row>
    <row r="2764" spans="1:5" x14ac:dyDescent="0.25">
      <c r="A2764" s="180">
        <v>88840</v>
      </c>
      <c r="B2764" s="181" t="s">
        <v>36301</v>
      </c>
      <c r="C2764" s="180" t="s">
        <v>949</v>
      </c>
      <c r="D2764" s="182">
        <v>14.15</v>
      </c>
      <c r="E2764" s="182">
        <v>16.03</v>
      </c>
    </row>
    <row r="2765" spans="1:5" x14ac:dyDescent="0.25">
      <c r="A2765" s="180">
        <v>88841</v>
      </c>
      <c r="B2765" s="181" t="s">
        <v>36302</v>
      </c>
      <c r="C2765" s="180" t="s">
        <v>949</v>
      </c>
      <c r="D2765" s="182">
        <v>57.45</v>
      </c>
      <c r="E2765" s="182">
        <v>65.08</v>
      </c>
    </row>
    <row r="2766" spans="1:5" x14ac:dyDescent="0.25">
      <c r="A2766" s="180">
        <v>88842</v>
      </c>
      <c r="B2766" s="181" t="s">
        <v>36303</v>
      </c>
      <c r="C2766" s="180" t="s">
        <v>949</v>
      </c>
      <c r="D2766" s="182">
        <v>90.76</v>
      </c>
      <c r="E2766" s="182">
        <v>94.55</v>
      </c>
    </row>
    <row r="2767" spans="1:5" x14ac:dyDescent="0.25">
      <c r="A2767" s="180">
        <v>89009</v>
      </c>
      <c r="B2767" s="181" t="s">
        <v>36304</v>
      </c>
      <c r="C2767" s="180" t="s">
        <v>949</v>
      </c>
      <c r="D2767" s="182">
        <v>39.799999999999997</v>
      </c>
      <c r="E2767" s="182">
        <v>45.09</v>
      </c>
    </row>
    <row r="2768" spans="1:5" x14ac:dyDescent="0.25">
      <c r="A2768" s="180">
        <v>89010</v>
      </c>
      <c r="B2768" s="181" t="s">
        <v>36305</v>
      </c>
      <c r="C2768" s="180" t="s">
        <v>949</v>
      </c>
      <c r="D2768" s="182">
        <v>17.53</v>
      </c>
      <c r="E2768" s="182">
        <v>19.86</v>
      </c>
    </row>
    <row r="2769" spans="1:5" x14ac:dyDescent="0.25">
      <c r="A2769" s="180">
        <v>53810</v>
      </c>
      <c r="B2769" s="181" t="s">
        <v>36306</v>
      </c>
      <c r="C2769" s="180" t="s">
        <v>949</v>
      </c>
      <c r="D2769" s="182">
        <v>71.16</v>
      </c>
      <c r="E2769" s="182">
        <v>80.62</v>
      </c>
    </row>
    <row r="2770" spans="1:5" x14ac:dyDescent="0.25">
      <c r="A2770" s="180">
        <v>5721</v>
      </c>
      <c r="B2770" s="181" t="s">
        <v>36307</v>
      </c>
      <c r="C2770" s="180" t="s">
        <v>949</v>
      </c>
      <c r="D2770" s="182">
        <v>108.9</v>
      </c>
      <c r="E2770" s="182">
        <v>113.45</v>
      </c>
    </row>
    <row r="2771" spans="1:5" x14ac:dyDescent="0.25">
      <c r="A2771" s="180">
        <v>89017</v>
      </c>
      <c r="B2771" s="181" t="s">
        <v>36308</v>
      </c>
      <c r="C2771" s="180" t="s">
        <v>949</v>
      </c>
      <c r="D2771" s="182">
        <v>39.56</v>
      </c>
      <c r="E2771" s="182">
        <v>44.81</v>
      </c>
    </row>
    <row r="2772" spans="1:5" x14ac:dyDescent="0.25">
      <c r="A2772" s="180">
        <v>89018</v>
      </c>
      <c r="B2772" s="181" t="s">
        <v>36309</v>
      </c>
      <c r="C2772" s="180" t="s">
        <v>949</v>
      </c>
      <c r="D2772" s="182">
        <v>17.420000000000002</v>
      </c>
      <c r="E2772" s="182">
        <v>19.739999999999998</v>
      </c>
    </row>
    <row r="2773" spans="1:5" x14ac:dyDescent="0.25">
      <c r="A2773" s="180">
        <v>53806</v>
      </c>
      <c r="B2773" s="181" t="s">
        <v>36310</v>
      </c>
      <c r="C2773" s="180" t="s">
        <v>949</v>
      </c>
      <c r="D2773" s="182">
        <v>70.73</v>
      </c>
      <c r="E2773" s="182">
        <v>80.12</v>
      </c>
    </row>
    <row r="2774" spans="1:5" x14ac:dyDescent="0.25">
      <c r="A2774" s="180">
        <v>5718</v>
      </c>
      <c r="B2774" s="181" t="s">
        <v>36311</v>
      </c>
      <c r="C2774" s="180" t="s">
        <v>949</v>
      </c>
      <c r="D2774" s="182">
        <v>123.43</v>
      </c>
      <c r="E2774" s="182">
        <v>128.58000000000001</v>
      </c>
    </row>
    <row r="2775" spans="1:5" x14ac:dyDescent="0.25">
      <c r="A2775" s="180">
        <v>89013</v>
      </c>
      <c r="B2775" s="181" t="s">
        <v>36312</v>
      </c>
      <c r="C2775" s="180" t="s">
        <v>949</v>
      </c>
      <c r="D2775" s="182">
        <v>130.38999999999999</v>
      </c>
      <c r="E2775" s="182">
        <v>147.71</v>
      </c>
    </row>
    <row r="2776" spans="1:5" x14ac:dyDescent="0.25">
      <c r="A2776" s="180">
        <v>89014</v>
      </c>
      <c r="B2776" s="181" t="s">
        <v>36313</v>
      </c>
      <c r="C2776" s="180" t="s">
        <v>949</v>
      </c>
      <c r="D2776" s="182">
        <v>57.44</v>
      </c>
      <c r="E2776" s="182">
        <v>65.06</v>
      </c>
    </row>
    <row r="2777" spans="1:5" x14ac:dyDescent="0.25">
      <c r="A2777" s="180">
        <v>53814</v>
      </c>
      <c r="B2777" s="181" t="s">
        <v>36314</v>
      </c>
      <c r="C2777" s="180" t="s">
        <v>949</v>
      </c>
      <c r="D2777" s="182">
        <v>233.11</v>
      </c>
      <c r="E2777" s="182">
        <v>264.07</v>
      </c>
    </row>
    <row r="2778" spans="1:5" x14ac:dyDescent="0.25">
      <c r="A2778" s="180">
        <v>5722</v>
      </c>
      <c r="B2778" s="181" t="s">
        <v>36315</v>
      </c>
      <c r="C2778" s="180" t="s">
        <v>949</v>
      </c>
      <c r="D2778" s="182">
        <v>251.86</v>
      </c>
      <c r="E2778" s="182">
        <v>262.37</v>
      </c>
    </row>
    <row r="2779" spans="1:5" x14ac:dyDescent="0.25">
      <c r="A2779" s="180">
        <v>96015</v>
      </c>
      <c r="B2779" s="181" t="s">
        <v>36316</v>
      </c>
      <c r="C2779" s="180" t="s">
        <v>949</v>
      </c>
      <c r="D2779" s="182">
        <v>21.28</v>
      </c>
      <c r="E2779" s="182">
        <v>21.28</v>
      </c>
    </row>
    <row r="2780" spans="1:5" x14ac:dyDescent="0.25">
      <c r="A2780" s="180">
        <v>96016</v>
      </c>
      <c r="B2780" s="181" t="s">
        <v>36317</v>
      </c>
      <c r="C2780" s="180" t="s">
        <v>949</v>
      </c>
      <c r="D2780" s="182">
        <v>5.7</v>
      </c>
      <c r="E2780" s="182">
        <v>5.7</v>
      </c>
    </row>
    <row r="2781" spans="1:5" x14ac:dyDescent="0.25">
      <c r="A2781" s="180">
        <v>96018</v>
      </c>
      <c r="B2781" s="181" t="s">
        <v>36318</v>
      </c>
      <c r="C2781" s="180" t="s">
        <v>949</v>
      </c>
      <c r="D2781" s="182">
        <v>23.29</v>
      </c>
      <c r="E2781" s="182">
        <v>23.29</v>
      </c>
    </row>
    <row r="2782" spans="1:5" x14ac:dyDescent="0.25">
      <c r="A2782" s="180">
        <v>96019</v>
      </c>
      <c r="B2782" s="181" t="s">
        <v>36319</v>
      </c>
      <c r="C2782" s="180" t="s">
        <v>949</v>
      </c>
      <c r="D2782" s="182">
        <v>112.31</v>
      </c>
      <c r="E2782" s="182">
        <v>116.99</v>
      </c>
    </row>
    <row r="2783" spans="1:5" x14ac:dyDescent="0.25">
      <c r="A2783" s="180">
        <v>96008</v>
      </c>
      <c r="B2783" s="181" t="s">
        <v>36320</v>
      </c>
      <c r="C2783" s="180" t="s">
        <v>949</v>
      </c>
      <c r="D2783" s="182">
        <v>21.48</v>
      </c>
      <c r="E2783" s="182">
        <v>21.48</v>
      </c>
    </row>
    <row r="2784" spans="1:5" x14ac:dyDescent="0.25">
      <c r="A2784" s="180">
        <v>96009</v>
      </c>
      <c r="B2784" s="181" t="s">
        <v>36321</v>
      </c>
      <c r="C2784" s="180" t="s">
        <v>949</v>
      </c>
      <c r="D2784" s="182">
        <v>5.76</v>
      </c>
      <c r="E2784" s="182">
        <v>5.76</v>
      </c>
    </row>
    <row r="2785" spans="1:5" x14ac:dyDescent="0.25">
      <c r="A2785" s="180">
        <v>96011</v>
      </c>
      <c r="B2785" s="181" t="s">
        <v>36322</v>
      </c>
      <c r="C2785" s="180" t="s">
        <v>949</v>
      </c>
      <c r="D2785" s="182">
        <v>23.51</v>
      </c>
      <c r="E2785" s="182">
        <v>23.51</v>
      </c>
    </row>
    <row r="2786" spans="1:5" x14ac:dyDescent="0.25">
      <c r="A2786" s="180">
        <v>96012</v>
      </c>
      <c r="B2786" s="181" t="s">
        <v>36323</v>
      </c>
      <c r="C2786" s="180" t="s">
        <v>949</v>
      </c>
      <c r="D2786" s="182">
        <v>112.31</v>
      </c>
      <c r="E2786" s="182">
        <v>116.99</v>
      </c>
    </row>
    <row r="2787" spans="1:5" x14ac:dyDescent="0.25">
      <c r="A2787" s="180">
        <v>96023</v>
      </c>
      <c r="B2787" s="181" t="s">
        <v>36324</v>
      </c>
      <c r="C2787" s="180" t="s">
        <v>949</v>
      </c>
      <c r="D2787" s="182">
        <v>16.5</v>
      </c>
      <c r="E2787" s="182">
        <v>16.5</v>
      </c>
    </row>
    <row r="2788" spans="1:5" x14ac:dyDescent="0.25">
      <c r="A2788" s="180">
        <v>96024</v>
      </c>
      <c r="B2788" s="181" t="s">
        <v>36325</v>
      </c>
      <c r="C2788" s="180" t="s">
        <v>949</v>
      </c>
      <c r="D2788" s="182">
        <v>4.42</v>
      </c>
      <c r="E2788" s="182">
        <v>4.42</v>
      </c>
    </row>
    <row r="2789" spans="1:5" x14ac:dyDescent="0.25">
      <c r="A2789" s="180">
        <v>96026</v>
      </c>
      <c r="B2789" s="181" t="s">
        <v>36326</v>
      </c>
      <c r="C2789" s="180" t="s">
        <v>949</v>
      </c>
      <c r="D2789" s="182">
        <v>18.05</v>
      </c>
      <c r="E2789" s="182">
        <v>18.05</v>
      </c>
    </row>
    <row r="2790" spans="1:5" x14ac:dyDescent="0.25">
      <c r="A2790" s="180">
        <v>96027</v>
      </c>
      <c r="B2790" s="181" t="s">
        <v>36327</v>
      </c>
      <c r="C2790" s="180" t="s">
        <v>949</v>
      </c>
      <c r="D2790" s="182">
        <v>78.25</v>
      </c>
      <c r="E2790" s="182">
        <v>81.52</v>
      </c>
    </row>
    <row r="2791" spans="1:5" x14ac:dyDescent="0.25">
      <c r="A2791" s="180">
        <v>96053</v>
      </c>
      <c r="B2791" s="181" t="s">
        <v>36328</v>
      </c>
      <c r="C2791" s="180" t="s">
        <v>949</v>
      </c>
      <c r="D2791" s="182">
        <v>16.7</v>
      </c>
      <c r="E2791" s="182">
        <v>16.7</v>
      </c>
    </row>
    <row r="2792" spans="1:5" x14ac:dyDescent="0.25">
      <c r="A2792" s="180">
        <v>96055</v>
      </c>
      <c r="B2792" s="181" t="s">
        <v>36329</v>
      </c>
      <c r="C2792" s="180" t="s">
        <v>949</v>
      </c>
      <c r="D2792" s="182">
        <v>4.4800000000000004</v>
      </c>
      <c r="E2792" s="182">
        <v>4.4800000000000004</v>
      </c>
    </row>
    <row r="2793" spans="1:5" x14ac:dyDescent="0.25">
      <c r="A2793" s="180">
        <v>96056</v>
      </c>
      <c r="B2793" s="181" t="s">
        <v>36330</v>
      </c>
      <c r="C2793" s="180" t="s">
        <v>949</v>
      </c>
      <c r="D2793" s="182">
        <v>18.27</v>
      </c>
      <c r="E2793" s="182">
        <v>18.27</v>
      </c>
    </row>
    <row r="2794" spans="1:5" x14ac:dyDescent="0.25">
      <c r="A2794" s="180">
        <v>96057</v>
      </c>
      <c r="B2794" s="181" t="s">
        <v>36331</v>
      </c>
      <c r="C2794" s="180" t="s">
        <v>949</v>
      </c>
      <c r="D2794" s="182">
        <v>78.25</v>
      </c>
      <c r="E2794" s="182">
        <v>81.52</v>
      </c>
    </row>
    <row r="2795" spans="1:5" x14ac:dyDescent="0.25">
      <c r="A2795" s="180">
        <v>7063</v>
      </c>
      <c r="B2795" s="181" t="s">
        <v>36332</v>
      </c>
      <c r="C2795" s="180" t="s">
        <v>949</v>
      </c>
      <c r="D2795" s="182">
        <v>17.91</v>
      </c>
      <c r="E2795" s="182">
        <v>17.91</v>
      </c>
    </row>
    <row r="2796" spans="1:5" x14ac:dyDescent="0.25">
      <c r="A2796" s="180">
        <v>7064</v>
      </c>
      <c r="B2796" s="181" t="s">
        <v>36333</v>
      </c>
      <c r="C2796" s="180" t="s">
        <v>949</v>
      </c>
      <c r="D2796" s="182">
        <v>4.84</v>
      </c>
      <c r="E2796" s="182">
        <v>4.84</v>
      </c>
    </row>
    <row r="2797" spans="1:5" x14ac:dyDescent="0.25">
      <c r="A2797" s="180">
        <v>7065</v>
      </c>
      <c r="B2797" s="181" t="s">
        <v>36334</v>
      </c>
      <c r="C2797" s="180" t="s">
        <v>949</v>
      </c>
      <c r="D2797" s="182">
        <v>19.600000000000001</v>
      </c>
      <c r="E2797" s="182">
        <v>19.600000000000001</v>
      </c>
    </row>
    <row r="2798" spans="1:5" x14ac:dyDescent="0.25">
      <c r="A2798" s="180">
        <v>7066</v>
      </c>
      <c r="B2798" s="181" t="s">
        <v>36335</v>
      </c>
      <c r="C2798" s="180" t="s">
        <v>949</v>
      </c>
      <c r="D2798" s="182">
        <v>112.31</v>
      </c>
      <c r="E2798" s="182">
        <v>116.99</v>
      </c>
    </row>
    <row r="2799" spans="1:5" x14ac:dyDescent="0.25">
      <c r="A2799" s="180">
        <v>89033</v>
      </c>
      <c r="B2799" s="181" t="s">
        <v>36336</v>
      </c>
      <c r="C2799" s="180" t="s">
        <v>949</v>
      </c>
      <c r="D2799" s="182">
        <v>13.13</v>
      </c>
      <c r="E2799" s="182">
        <v>13.13</v>
      </c>
    </row>
    <row r="2800" spans="1:5" x14ac:dyDescent="0.25">
      <c r="A2800" s="180">
        <v>89034</v>
      </c>
      <c r="B2800" s="181" t="s">
        <v>36337</v>
      </c>
      <c r="C2800" s="180" t="s">
        <v>949</v>
      </c>
      <c r="D2800" s="182">
        <v>3.52</v>
      </c>
      <c r="E2800" s="182">
        <v>3.52</v>
      </c>
    </row>
    <row r="2801" spans="1:5" x14ac:dyDescent="0.25">
      <c r="A2801" s="180">
        <v>5714</v>
      </c>
      <c r="B2801" s="181" t="s">
        <v>36338</v>
      </c>
      <c r="C2801" s="180" t="s">
        <v>949</v>
      </c>
      <c r="D2801" s="182">
        <v>14.36</v>
      </c>
      <c r="E2801" s="182">
        <v>14.36</v>
      </c>
    </row>
    <row r="2802" spans="1:5" x14ac:dyDescent="0.25">
      <c r="A2802" s="180">
        <v>5715</v>
      </c>
      <c r="B2802" s="181" t="s">
        <v>36339</v>
      </c>
      <c r="C2802" s="180" t="s">
        <v>949</v>
      </c>
      <c r="D2802" s="182">
        <v>78.25</v>
      </c>
      <c r="E2802" s="182">
        <v>81.52</v>
      </c>
    </row>
    <row r="2803" spans="1:5" x14ac:dyDescent="0.25">
      <c r="A2803" s="180">
        <v>102906</v>
      </c>
      <c r="B2803" s="181" t="s">
        <v>36340</v>
      </c>
      <c r="C2803" s="180" t="s">
        <v>949</v>
      </c>
      <c r="D2803" s="182">
        <v>0</v>
      </c>
      <c r="E2803" s="182">
        <v>0</v>
      </c>
    </row>
    <row r="2804" spans="1:5" x14ac:dyDescent="0.25">
      <c r="A2804" s="180">
        <v>102907</v>
      </c>
      <c r="B2804" s="181" t="s">
        <v>36341</v>
      </c>
      <c r="C2804" s="180" t="s">
        <v>949</v>
      </c>
      <c r="D2804" s="182">
        <v>0</v>
      </c>
      <c r="E2804" s="182">
        <v>0</v>
      </c>
    </row>
    <row r="2805" spans="1:5" x14ac:dyDescent="0.25">
      <c r="A2805" s="180">
        <v>102908</v>
      </c>
      <c r="B2805" s="181" t="s">
        <v>36342</v>
      </c>
      <c r="C2805" s="180" t="s">
        <v>949</v>
      </c>
      <c r="D2805" s="182">
        <v>0</v>
      </c>
      <c r="E2805" s="182">
        <v>0</v>
      </c>
    </row>
    <row r="2806" spans="1:5" x14ac:dyDescent="0.25">
      <c r="A2806" s="180">
        <v>102909</v>
      </c>
      <c r="B2806" s="181" t="s">
        <v>36343</v>
      </c>
      <c r="C2806" s="180" t="s">
        <v>949</v>
      </c>
      <c r="D2806" s="182">
        <v>4.5199999999999996</v>
      </c>
      <c r="E2806" s="182">
        <v>3.59</v>
      </c>
    </row>
    <row r="2807" spans="1:5" x14ac:dyDescent="0.25">
      <c r="A2807" s="180">
        <v>93435</v>
      </c>
      <c r="B2807" s="181" t="s">
        <v>36344</v>
      </c>
      <c r="C2807" s="180" t="s">
        <v>949</v>
      </c>
      <c r="D2807" s="182">
        <v>9.1999999999999993</v>
      </c>
      <c r="E2807" s="182">
        <v>9.1999999999999993</v>
      </c>
    </row>
    <row r="2808" spans="1:5" x14ac:dyDescent="0.25">
      <c r="A2808" s="180">
        <v>93436</v>
      </c>
      <c r="B2808" s="181" t="s">
        <v>36345</v>
      </c>
      <c r="C2808" s="180" t="s">
        <v>949</v>
      </c>
      <c r="D2808" s="182">
        <v>2.83</v>
      </c>
      <c r="E2808" s="182">
        <v>2.83</v>
      </c>
    </row>
    <row r="2809" spans="1:5" x14ac:dyDescent="0.25">
      <c r="A2809" s="180">
        <v>93437</v>
      </c>
      <c r="B2809" s="181" t="s">
        <v>36346</v>
      </c>
      <c r="C2809" s="180" t="s">
        <v>949</v>
      </c>
      <c r="D2809" s="182">
        <v>10.06</v>
      </c>
      <c r="E2809" s="182">
        <v>10.06</v>
      </c>
    </row>
    <row r="2810" spans="1:5" x14ac:dyDescent="0.25">
      <c r="A2810" s="180">
        <v>93438</v>
      </c>
      <c r="B2810" s="181" t="s">
        <v>36347</v>
      </c>
      <c r="C2810" s="180" t="s">
        <v>949</v>
      </c>
      <c r="D2810" s="182">
        <v>130.44999999999999</v>
      </c>
      <c r="E2810" s="182">
        <v>135.88999999999999</v>
      </c>
    </row>
    <row r="2811" spans="1:5" x14ac:dyDescent="0.25">
      <c r="A2811" s="180">
        <v>100643</v>
      </c>
      <c r="B2811" s="181" t="s">
        <v>36348</v>
      </c>
      <c r="C2811" s="180" t="s">
        <v>949</v>
      </c>
      <c r="D2811" s="182">
        <v>412.54</v>
      </c>
      <c r="E2811" s="182">
        <v>412.54</v>
      </c>
    </row>
    <row r="2812" spans="1:5" x14ac:dyDescent="0.25">
      <c r="A2812" s="180">
        <v>100644</v>
      </c>
      <c r="B2812" s="181" t="s">
        <v>36349</v>
      </c>
      <c r="C2812" s="180" t="s">
        <v>949</v>
      </c>
      <c r="D2812" s="182">
        <v>145.41999999999999</v>
      </c>
      <c r="E2812" s="182">
        <v>145.41999999999999</v>
      </c>
    </row>
    <row r="2813" spans="1:5" x14ac:dyDescent="0.25">
      <c r="A2813" s="180">
        <v>100645</v>
      </c>
      <c r="B2813" s="181" t="s">
        <v>36350</v>
      </c>
      <c r="C2813" s="180" t="s">
        <v>949</v>
      </c>
      <c r="D2813" s="182">
        <v>663.17</v>
      </c>
      <c r="E2813" s="182">
        <v>663.17</v>
      </c>
    </row>
    <row r="2814" spans="1:5" x14ac:dyDescent="0.25">
      <c r="A2814" s="180">
        <v>100646</v>
      </c>
      <c r="B2814" s="181" t="s">
        <v>36351</v>
      </c>
      <c r="C2814" s="180" t="s">
        <v>949</v>
      </c>
      <c r="D2814" s="182">
        <v>6255</v>
      </c>
      <c r="E2814" s="182">
        <v>6516</v>
      </c>
    </row>
    <row r="2815" spans="1:5" x14ac:dyDescent="0.25">
      <c r="A2815" s="180">
        <v>95116</v>
      </c>
      <c r="B2815" s="181" t="s">
        <v>36352</v>
      </c>
      <c r="C2815" s="180" t="s">
        <v>949</v>
      </c>
      <c r="D2815" s="182">
        <v>32.549999999999997</v>
      </c>
      <c r="E2815" s="182">
        <v>32.549999999999997</v>
      </c>
    </row>
    <row r="2816" spans="1:5" x14ac:dyDescent="0.25">
      <c r="A2816" s="180">
        <v>95117</v>
      </c>
      <c r="B2816" s="181" t="s">
        <v>36353</v>
      </c>
      <c r="C2816" s="180" t="s">
        <v>949</v>
      </c>
      <c r="D2816" s="182">
        <v>10.039999999999999</v>
      </c>
      <c r="E2816" s="182">
        <v>10.039999999999999</v>
      </c>
    </row>
    <row r="2817" spans="1:5" x14ac:dyDescent="0.25">
      <c r="A2817" s="180">
        <v>53794</v>
      </c>
      <c r="B2817" s="181" t="s">
        <v>36354</v>
      </c>
      <c r="C2817" s="180" t="s">
        <v>949</v>
      </c>
      <c r="D2817" s="182">
        <v>35.619999999999997</v>
      </c>
      <c r="E2817" s="182">
        <v>35.619999999999997</v>
      </c>
    </row>
    <row r="2818" spans="1:5" x14ac:dyDescent="0.25">
      <c r="A2818" s="180">
        <v>5703</v>
      </c>
      <c r="B2818" s="181" t="s">
        <v>36355</v>
      </c>
      <c r="C2818" s="180" t="s">
        <v>949</v>
      </c>
      <c r="D2818" s="182">
        <v>26.41</v>
      </c>
      <c r="E2818" s="182">
        <v>20.94</v>
      </c>
    </row>
    <row r="2819" spans="1:5" x14ac:dyDescent="0.25">
      <c r="A2819" s="180">
        <v>106089</v>
      </c>
      <c r="B2819" s="181" t="s">
        <v>57166</v>
      </c>
      <c r="C2819" s="180" t="s">
        <v>949</v>
      </c>
      <c r="D2819" s="182">
        <v>53.4</v>
      </c>
      <c r="E2819" s="182">
        <v>51.48</v>
      </c>
    </row>
    <row r="2820" spans="1:5" x14ac:dyDescent="0.25">
      <c r="A2820" s="180">
        <v>106092</v>
      </c>
      <c r="B2820" s="181" t="s">
        <v>57167</v>
      </c>
      <c r="C2820" s="180" t="s">
        <v>949</v>
      </c>
      <c r="D2820" s="182">
        <v>8.86</v>
      </c>
      <c r="E2820" s="182">
        <v>8.5399999999999991</v>
      </c>
    </row>
    <row r="2821" spans="1:5" x14ac:dyDescent="0.25">
      <c r="A2821" s="180">
        <v>106090</v>
      </c>
      <c r="B2821" s="181" t="s">
        <v>57168</v>
      </c>
      <c r="C2821" s="180" t="s">
        <v>949</v>
      </c>
      <c r="D2821" s="182">
        <v>21.94</v>
      </c>
      <c r="E2821" s="182">
        <v>21.15</v>
      </c>
    </row>
    <row r="2822" spans="1:5" x14ac:dyDescent="0.25">
      <c r="A2822" s="180">
        <v>106091</v>
      </c>
      <c r="B2822" s="181" t="s">
        <v>57169</v>
      </c>
      <c r="C2822" s="180" t="s">
        <v>949</v>
      </c>
      <c r="D2822" s="182">
        <v>100.11</v>
      </c>
      <c r="E2822" s="182">
        <v>96.52</v>
      </c>
    </row>
    <row r="2823" spans="1:5" x14ac:dyDescent="0.25">
      <c r="A2823" s="180">
        <v>106093</v>
      </c>
      <c r="B2823" s="181" t="s">
        <v>57170</v>
      </c>
      <c r="C2823" s="180" t="s">
        <v>949</v>
      </c>
      <c r="D2823" s="182">
        <v>146.29</v>
      </c>
      <c r="E2823" s="182">
        <v>152.4</v>
      </c>
    </row>
    <row r="2824" spans="1:5" x14ac:dyDescent="0.25">
      <c r="A2824" s="180">
        <v>100637</v>
      </c>
      <c r="B2824" s="181" t="s">
        <v>36356</v>
      </c>
      <c r="C2824" s="180" t="s">
        <v>949</v>
      </c>
      <c r="D2824" s="182">
        <v>201.34</v>
      </c>
      <c r="E2824" s="182">
        <v>201.34</v>
      </c>
    </row>
    <row r="2825" spans="1:5" x14ac:dyDescent="0.25">
      <c r="A2825" s="180">
        <v>100638</v>
      </c>
      <c r="B2825" s="181" t="s">
        <v>36357</v>
      </c>
      <c r="C2825" s="180" t="s">
        <v>949</v>
      </c>
      <c r="D2825" s="182">
        <v>61.89</v>
      </c>
      <c r="E2825" s="182">
        <v>61.89</v>
      </c>
    </row>
    <row r="2826" spans="1:5" x14ac:dyDescent="0.25">
      <c r="A2826" s="180">
        <v>100639</v>
      </c>
      <c r="B2826" s="181" t="s">
        <v>36358</v>
      </c>
      <c r="C2826" s="180" t="s">
        <v>949</v>
      </c>
      <c r="D2826" s="182">
        <v>251.87</v>
      </c>
      <c r="E2826" s="182">
        <v>251.87</v>
      </c>
    </row>
    <row r="2827" spans="1:5" x14ac:dyDescent="0.25">
      <c r="A2827" s="180">
        <v>100640</v>
      </c>
      <c r="B2827" s="181" t="s">
        <v>36359</v>
      </c>
      <c r="C2827" s="180" t="s">
        <v>949</v>
      </c>
      <c r="D2827" s="182">
        <v>5004</v>
      </c>
      <c r="E2827" s="182">
        <v>5212.8</v>
      </c>
    </row>
    <row r="2828" spans="1:5" x14ac:dyDescent="0.25">
      <c r="A2828" s="180">
        <v>93429</v>
      </c>
      <c r="B2828" s="181" t="s">
        <v>36360</v>
      </c>
      <c r="C2828" s="180" t="s">
        <v>949</v>
      </c>
      <c r="D2828" s="182">
        <v>163.91</v>
      </c>
      <c r="E2828" s="182">
        <v>163.91</v>
      </c>
    </row>
    <row r="2829" spans="1:5" x14ac:dyDescent="0.25">
      <c r="A2829" s="180">
        <v>93430</v>
      </c>
      <c r="B2829" s="181" t="s">
        <v>36361</v>
      </c>
      <c r="C2829" s="180" t="s">
        <v>949</v>
      </c>
      <c r="D2829" s="182">
        <v>50.38</v>
      </c>
      <c r="E2829" s="182">
        <v>50.38</v>
      </c>
    </row>
    <row r="2830" spans="1:5" x14ac:dyDescent="0.25">
      <c r="A2830" s="180">
        <v>93431</v>
      </c>
      <c r="B2830" s="181" t="s">
        <v>36362</v>
      </c>
      <c r="C2830" s="180" t="s">
        <v>949</v>
      </c>
      <c r="D2830" s="182">
        <v>205.05</v>
      </c>
      <c r="E2830" s="182">
        <v>205.05</v>
      </c>
    </row>
    <row r="2831" spans="1:5" x14ac:dyDescent="0.25">
      <c r="A2831" s="180">
        <v>93432</v>
      </c>
      <c r="B2831" s="181" t="s">
        <v>36363</v>
      </c>
      <c r="C2831" s="180" t="s">
        <v>949</v>
      </c>
      <c r="D2831" s="182">
        <v>2502</v>
      </c>
      <c r="E2831" s="182">
        <v>2606.4</v>
      </c>
    </row>
    <row r="2832" spans="1:5" x14ac:dyDescent="0.25">
      <c r="A2832" s="180">
        <v>95118</v>
      </c>
      <c r="B2832" s="181" t="s">
        <v>36364</v>
      </c>
      <c r="C2832" s="180" t="s">
        <v>949</v>
      </c>
      <c r="D2832" s="182">
        <v>75.17</v>
      </c>
      <c r="E2832" s="182">
        <v>75.17</v>
      </c>
    </row>
    <row r="2833" spans="1:5" x14ac:dyDescent="0.25">
      <c r="A2833" s="180">
        <v>95119</v>
      </c>
      <c r="B2833" s="181" t="s">
        <v>36365</v>
      </c>
      <c r="C2833" s="180" t="s">
        <v>949</v>
      </c>
      <c r="D2833" s="182">
        <v>23.19</v>
      </c>
      <c r="E2833" s="182">
        <v>23.19</v>
      </c>
    </row>
    <row r="2834" spans="1:5" x14ac:dyDescent="0.25">
      <c r="A2834" s="180">
        <v>5707</v>
      </c>
      <c r="B2834" s="181" t="s">
        <v>36366</v>
      </c>
      <c r="C2834" s="180" t="s">
        <v>949</v>
      </c>
      <c r="D2834" s="182">
        <v>82.25</v>
      </c>
      <c r="E2834" s="182">
        <v>82.25</v>
      </c>
    </row>
    <row r="2835" spans="1:5" x14ac:dyDescent="0.25">
      <c r="A2835" s="180">
        <v>95120</v>
      </c>
      <c r="B2835" s="181" t="s">
        <v>36367</v>
      </c>
      <c r="C2835" s="180" t="s">
        <v>949</v>
      </c>
      <c r="D2835" s="182">
        <v>70.760000000000005</v>
      </c>
      <c r="E2835" s="182">
        <v>56.1</v>
      </c>
    </row>
    <row r="2836" spans="1:5" x14ac:dyDescent="0.25">
      <c r="A2836" s="180">
        <v>103657</v>
      </c>
      <c r="B2836" s="181" t="s">
        <v>36368</v>
      </c>
      <c r="C2836" s="180" t="s">
        <v>949</v>
      </c>
      <c r="D2836" s="182">
        <v>0</v>
      </c>
      <c r="E2836" s="182">
        <v>0</v>
      </c>
    </row>
    <row r="2837" spans="1:5" x14ac:dyDescent="0.25">
      <c r="A2837" s="180">
        <v>103658</v>
      </c>
      <c r="B2837" s="181" t="s">
        <v>36369</v>
      </c>
      <c r="C2837" s="180" t="s">
        <v>949</v>
      </c>
      <c r="D2837" s="182">
        <v>0</v>
      </c>
      <c r="E2837" s="182">
        <v>0</v>
      </c>
    </row>
    <row r="2838" spans="1:5" x14ac:dyDescent="0.25">
      <c r="A2838" s="180">
        <v>103659</v>
      </c>
      <c r="B2838" s="181" t="s">
        <v>36370</v>
      </c>
      <c r="C2838" s="180" t="s">
        <v>949</v>
      </c>
      <c r="D2838" s="182">
        <v>0</v>
      </c>
      <c r="E2838" s="182">
        <v>0</v>
      </c>
    </row>
    <row r="2839" spans="1:5" x14ac:dyDescent="0.25">
      <c r="A2839" s="180">
        <v>103660</v>
      </c>
      <c r="B2839" s="181" t="s">
        <v>36371</v>
      </c>
      <c r="C2839" s="180" t="s">
        <v>949</v>
      </c>
      <c r="D2839" s="182">
        <v>12.66</v>
      </c>
      <c r="E2839" s="182">
        <v>12.68</v>
      </c>
    </row>
    <row r="2840" spans="1:5" x14ac:dyDescent="0.25">
      <c r="A2840" s="180">
        <v>89015</v>
      </c>
      <c r="B2840" s="181" t="s">
        <v>36372</v>
      </c>
      <c r="C2840" s="180" t="s">
        <v>949</v>
      </c>
      <c r="D2840" s="182">
        <v>3.75</v>
      </c>
      <c r="E2840" s="182">
        <v>3.75</v>
      </c>
    </row>
    <row r="2841" spans="1:5" x14ac:dyDescent="0.25">
      <c r="A2841" s="180">
        <v>89016</v>
      </c>
      <c r="B2841" s="181" t="s">
        <v>36373</v>
      </c>
      <c r="C2841" s="180" t="s">
        <v>949</v>
      </c>
      <c r="D2841" s="182">
        <v>0.99</v>
      </c>
      <c r="E2841" s="182">
        <v>0.99</v>
      </c>
    </row>
    <row r="2842" spans="1:5" x14ac:dyDescent="0.25">
      <c r="A2842" s="180">
        <v>53804</v>
      </c>
      <c r="B2842" s="181" t="s">
        <v>36374</v>
      </c>
      <c r="C2842" s="180" t="s">
        <v>949</v>
      </c>
      <c r="D2842" s="182">
        <v>4.6900000000000004</v>
      </c>
      <c r="E2842" s="182">
        <v>4.6900000000000004</v>
      </c>
    </row>
    <row r="2843" spans="1:5" x14ac:dyDescent="0.25">
      <c r="A2843" s="180">
        <v>90582</v>
      </c>
      <c r="B2843" s="181" t="s">
        <v>36375</v>
      </c>
      <c r="C2843" s="180" t="s">
        <v>949</v>
      </c>
      <c r="D2843" s="182">
        <v>0.43</v>
      </c>
      <c r="E2843" s="182">
        <v>0.47</v>
      </c>
    </row>
    <row r="2844" spans="1:5" x14ac:dyDescent="0.25">
      <c r="A2844" s="180">
        <v>90583</v>
      </c>
      <c r="B2844" s="181" t="s">
        <v>36376</v>
      </c>
      <c r="C2844" s="180" t="s">
        <v>949</v>
      </c>
      <c r="D2844" s="182">
        <v>0.1</v>
      </c>
      <c r="E2844" s="182">
        <v>0.11</v>
      </c>
    </row>
    <row r="2845" spans="1:5" x14ac:dyDescent="0.25">
      <c r="A2845" s="180">
        <v>90584</v>
      </c>
      <c r="B2845" s="181" t="s">
        <v>36377</v>
      </c>
      <c r="C2845" s="180" t="s">
        <v>949</v>
      </c>
      <c r="D2845" s="182">
        <v>0.33</v>
      </c>
      <c r="E2845" s="182">
        <v>0.37</v>
      </c>
    </row>
    <row r="2846" spans="1:5" x14ac:dyDescent="0.25">
      <c r="A2846" s="180">
        <v>90585</v>
      </c>
      <c r="B2846" s="181" t="s">
        <v>36378</v>
      </c>
      <c r="C2846" s="180" t="s">
        <v>949</v>
      </c>
      <c r="D2846" s="182">
        <v>0.56999999999999995</v>
      </c>
      <c r="E2846" s="182">
        <v>0.45</v>
      </c>
    </row>
    <row r="2847" spans="1:5" x14ac:dyDescent="0.25">
      <c r="A2847" s="180">
        <v>106380</v>
      </c>
      <c r="B2847" s="181" t="s">
        <v>57826</v>
      </c>
      <c r="C2847" s="180" t="s">
        <v>949</v>
      </c>
      <c r="D2847" s="182">
        <v>72.75</v>
      </c>
      <c r="E2847" s="182">
        <v>72.75</v>
      </c>
    </row>
    <row r="2848" spans="1:5" x14ac:dyDescent="0.25">
      <c r="A2848" s="180">
        <v>106381</v>
      </c>
      <c r="B2848" s="181" t="s">
        <v>57827</v>
      </c>
      <c r="C2848" s="180" t="s">
        <v>949</v>
      </c>
      <c r="D2848" s="182">
        <v>25.64</v>
      </c>
      <c r="E2848" s="182">
        <v>25.64</v>
      </c>
    </row>
    <row r="2849" spans="1:5" x14ac:dyDescent="0.25">
      <c r="A2849" s="180">
        <v>106382</v>
      </c>
      <c r="B2849" s="181" t="s">
        <v>57828</v>
      </c>
      <c r="C2849" s="180" t="s">
        <v>949</v>
      </c>
      <c r="D2849" s="182">
        <v>116.95</v>
      </c>
      <c r="E2849" s="182">
        <v>116.95</v>
      </c>
    </row>
    <row r="2850" spans="1:5" x14ac:dyDescent="0.25">
      <c r="A2850" s="180">
        <v>106383</v>
      </c>
      <c r="B2850" s="181" t="s">
        <v>57829</v>
      </c>
      <c r="C2850" s="180" t="s">
        <v>949</v>
      </c>
      <c r="D2850" s="182">
        <v>108.35</v>
      </c>
      <c r="E2850" s="182">
        <v>112.87</v>
      </c>
    </row>
    <row r="2851" spans="1:5" x14ac:dyDescent="0.25">
      <c r="A2851" s="180">
        <v>106376</v>
      </c>
      <c r="B2851" s="181" t="s">
        <v>57830</v>
      </c>
      <c r="C2851" s="180" t="s">
        <v>949</v>
      </c>
      <c r="D2851" s="182">
        <v>171.58</v>
      </c>
      <c r="E2851" s="182">
        <v>171.58</v>
      </c>
    </row>
    <row r="2852" spans="1:5" x14ac:dyDescent="0.25">
      <c r="A2852" s="180">
        <v>106377</v>
      </c>
      <c r="B2852" s="181" t="s">
        <v>57831</v>
      </c>
      <c r="C2852" s="180" t="s">
        <v>949</v>
      </c>
      <c r="D2852" s="182">
        <v>60.48</v>
      </c>
      <c r="E2852" s="182">
        <v>60.48</v>
      </c>
    </row>
    <row r="2853" spans="1:5" x14ac:dyDescent="0.25">
      <c r="A2853" s="180">
        <v>106378</v>
      </c>
      <c r="B2853" s="181" t="s">
        <v>57832</v>
      </c>
      <c r="C2853" s="180" t="s">
        <v>949</v>
      </c>
      <c r="D2853" s="182">
        <v>275.82</v>
      </c>
      <c r="E2853" s="182">
        <v>275.82</v>
      </c>
    </row>
    <row r="2854" spans="1:5" x14ac:dyDescent="0.25">
      <c r="A2854" s="180">
        <v>106379</v>
      </c>
      <c r="B2854" s="181" t="s">
        <v>57833</v>
      </c>
      <c r="C2854" s="180" t="s">
        <v>949</v>
      </c>
      <c r="D2854" s="182">
        <v>131.97999999999999</v>
      </c>
      <c r="E2854" s="182">
        <v>137.47999999999999</v>
      </c>
    </row>
    <row r="2855" spans="1:5" x14ac:dyDescent="0.25">
      <c r="A2855" s="180">
        <v>89240</v>
      </c>
      <c r="B2855" s="181" t="s">
        <v>36379</v>
      </c>
      <c r="C2855" s="180" t="s">
        <v>949</v>
      </c>
      <c r="D2855" s="182">
        <v>88.14</v>
      </c>
      <c r="E2855" s="182">
        <v>88.14</v>
      </c>
    </row>
    <row r="2856" spans="1:5" x14ac:dyDescent="0.25">
      <c r="A2856" s="180">
        <v>89241</v>
      </c>
      <c r="B2856" s="181" t="s">
        <v>36380</v>
      </c>
      <c r="C2856" s="180" t="s">
        <v>949</v>
      </c>
      <c r="D2856" s="182">
        <v>31.07</v>
      </c>
      <c r="E2856" s="182">
        <v>31.07</v>
      </c>
    </row>
    <row r="2857" spans="1:5" x14ac:dyDescent="0.25">
      <c r="A2857" s="180">
        <v>5710</v>
      </c>
      <c r="B2857" s="181" t="s">
        <v>36381</v>
      </c>
      <c r="C2857" s="180" t="s">
        <v>949</v>
      </c>
      <c r="D2857" s="182">
        <v>141.69</v>
      </c>
      <c r="E2857" s="182">
        <v>141.69</v>
      </c>
    </row>
    <row r="2858" spans="1:5" x14ac:dyDescent="0.25">
      <c r="A2858" s="180">
        <v>5711</v>
      </c>
      <c r="B2858" s="181" t="s">
        <v>36382</v>
      </c>
      <c r="C2858" s="180" t="s">
        <v>949</v>
      </c>
      <c r="D2858" s="182">
        <v>103.41</v>
      </c>
      <c r="E2858" s="182">
        <v>107.73</v>
      </c>
    </row>
    <row r="2859" spans="1:5" x14ac:dyDescent="0.25">
      <c r="A2859" s="180">
        <v>89253</v>
      </c>
      <c r="B2859" s="181" t="s">
        <v>36383</v>
      </c>
      <c r="C2859" s="180" t="s">
        <v>949</v>
      </c>
      <c r="D2859" s="182">
        <v>72.23</v>
      </c>
      <c r="E2859" s="182">
        <v>72.23</v>
      </c>
    </row>
    <row r="2860" spans="1:5" x14ac:dyDescent="0.25">
      <c r="A2860" s="180">
        <v>89254</v>
      </c>
      <c r="B2860" s="181" t="s">
        <v>36384</v>
      </c>
      <c r="C2860" s="180" t="s">
        <v>949</v>
      </c>
      <c r="D2860" s="182">
        <v>25.46</v>
      </c>
      <c r="E2860" s="182">
        <v>25.46</v>
      </c>
    </row>
    <row r="2861" spans="1:5" x14ac:dyDescent="0.25">
      <c r="A2861" s="180">
        <v>89255</v>
      </c>
      <c r="B2861" s="181" t="s">
        <v>36385</v>
      </c>
      <c r="C2861" s="180" t="s">
        <v>949</v>
      </c>
      <c r="D2861" s="182">
        <v>116.11</v>
      </c>
      <c r="E2861" s="182">
        <v>116.11</v>
      </c>
    </row>
    <row r="2862" spans="1:5" x14ac:dyDescent="0.25">
      <c r="A2862" s="180">
        <v>89256</v>
      </c>
      <c r="B2862" s="181" t="s">
        <v>36386</v>
      </c>
      <c r="C2862" s="180" t="s">
        <v>949</v>
      </c>
      <c r="D2862" s="182">
        <v>98.48</v>
      </c>
      <c r="E2862" s="182">
        <v>102.59</v>
      </c>
    </row>
    <row r="2863" spans="1:5" x14ac:dyDescent="0.25">
      <c r="A2863" s="180">
        <v>106384</v>
      </c>
      <c r="B2863" s="181" t="s">
        <v>57834</v>
      </c>
      <c r="C2863" s="180" t="s">
        <v>949</v>
      </c>
      <c r="D2863" s="182">
        <v>89.22</v>
      </c>
      <c r="E2863" s="182">
        <v>89.22</v>
      </c>
    </row>
    <row r="2864" spans="1:5" x14ac:dyDescent="0.25">
      <c r="A2864" s="180">
        <v>106385</v>
      </c>
      <c r="B2864" s="181" t="s">
        <v>57835</v>
      </c>
      <c r="C2864" s="180" t="s">
        <v>949</v>
      </c>
      <c r="D2864" s="182">
        <v>27.52</v>
      </c>
      <c r="E2864" s="182">
        <v>27.52</v>
      </c>
    </row>
    <row r="2865" spans="1:5" x14ac:dyDescent="0.25">
      <c r="A2865" s="180">
        <v>106386</v>
      </c>
      <c r="B2865" s="181" t="s">
        <v>57836</v>
      </c>
      <c r="C2865" s="180" t="s">
        <v>949</v>
      </c>
      <c r="D2865" s="182">
        <v>125.54</v>
      </c>
      <c r="E2865" s="182">
        <v>125.54</v>
      </c>
    </row>
    <row r="2866" spans="1:5" x14ac:dyDescent="0.25">
      <c r="A2866" s="180">
        <v>106387</v>
      </c>
      <c r="B2866" s="181" t="s">
        <v>57837</v>
      </c>
      <c r="C2866" s="180" t="s">
        <v>949</v>
      </c>
      <c r="D2866" s="182">
        <v>103.41</v>
      </c>
      <c r="E2866" s="182">
        <v>107.73</v>
      </c>
    </row>
    <row r="2867" spans="1:5" x14ac:dyDescent="0.25">
      <c r="A2867" s="180">
        <v>106489</v>
      </c>
      <c r="B2867" s="181" t="s">
        <v>58429</v>
      </c>
      <c r="C2867" s="180" t="s">
        <v>115</v>
      </c>
      <c r="D2867" s="182">
        <v>0</v>
      </c>
      <c r="E2867" s="182">
        <v>0</v>
      </c>
    </row>
    <row r="2868" spans="1:5" x14ac:dyDescent="0.25">
      <c r="A2868" s="180">
        <v>106491</v>
      </c>
      <c r="B2868" s="181" t="s">
        <v>58430</v>
      </c>
      <c r="C2868" s="180" t="s">
        <v>115</v>
      </c>
      <c r="D2868" s="182">
        <v>0</v>
      </c>
      <c r="E2868" s="182">
        <v>0</v>
      </c>
    </row>
    <row r="2869" spans="1:5" x14ac:dyDescent="0.25">
      <c r="A2869" s="180">
        <v>106493</v>
      </c>
      <c r="B2869" s="181" t="s">
        <v>58431</v>
      </c>
      <c r="C2869" s="180" t="s">
        <v>115</v>
      </c>
      <c r="D2869" s="182">
        <v>0</v>
      </c>
      <c r="E2869" s="182">
        <v>0</v>
      </c>
    </row>
    <row r="2870" spans="1:5" x14ac:dyDescent="0.25">
      <c r="A2870" s="180">
        <v>106490</v>
      </c>
      <c r="B2870" s="181" t="s">
        <v>58432</v>
      </c>
      <c r="C2870" s="180" t="s">
        <v>115</v>
      </c>
      <c r="D2870" s="182">
        <v>0</v>
      </c>
      <c r="E2870" s="182">
        <v>0</v>
      </c>
    </row>
    <row r="2871" spans="1:5" x14ac:dyDescent="0.25">
      <c r="A2871" s="180">
        <v>106492</v>
      </c>
      <c r="B2871" s="181" t="s">
        <v>58433</v>
      </c>
      <c r="C2871" s="180" t="s">
        <v>115</v>
      </c>
      <c r="D2871" s="182">
        <v>0</v>
      </c>
      <c r="E2871" s="182">
        <v>0</v>
      </c>
    </row>
    <row r="2872" spans="1:5" x14ac:dyDescent="0.25">
      <c r="A2872" s="180">
        <v>106496</v>
      </c>
      <c r="B2872" s="181" t="s">
        <v>58434</v>
      </c>
      <c r="C2872" s="180" t="s">
        <v>115</v>
      </c>
      <c r="D2872" s="182">
        <v>0</v>
      </c>
      <c r="E2872" s="182">
        <v>0</v>
      </c>
    </row>
    <row r="2873" spans="1:5" x14ac:dyDescent="0.25">
      <c r="A2873" s="180">
        <v>106497</v>
      </c>
      <c r="B2873" s="181" t="s">
        <v>58435</v>
      </c>
      <c r="C2873" s="180" t="s">
        <v>115</v>
      </c>
      <c r="D2873" s="182">
        <v>0</v>
      </c>
      <c r="E2873" s="182">
        <v>0</v>
      </c>
    </row>
    <row r="2874" spans="1:5" x14ac:dyDescent="0.25">
      <c r="A2874" s="180">
        <v>106495</v>
      </c>
      <c r="B2874" s="181" t="s">
        <v>58436</v>
      </c>
      <c r="C2874" s="180" t="s">
        <v>115</v>
      </c>
      <c r="D2874" s="182">
        <v>0</v>
      </c>
      <c r="E2874" s="182">
        <v>0</v>
      </c>
    </row>
    <row r="2875" spans="1:5" x14ac:dyDescent="0.25">
      <c r="A2875" s="180">
        <v>106498</v>
      </c>
      <c r="B2875" s="181" t="s">
        <v>58437</v>
      </c>
      <c r="C2875" s="180" t="s">
        <v>115</v>
      </c>
      <c r="D2875" s="182">
        <v>0</v>
      </c>
      <c r="E2875" s="182">
        <v>0</v>
      </c>
    </row>
    <row r="2876" spans="1:5" x14ac:dyDescent="0.25">
      <c r="A2876" s="180">
        <v>106494</v>
      </c>
      <c r="B2876" s="181" t="s">
        <v>58438</v>
      </c>
      <c r="C2876" s="180" t="s">
        <v>115</v>
      </c>
      <c r="D2876" s="182">
        <v>0</v>
      </c>
      <c r="E2876" s="182">
        <v>0</v>
      </c>
    </row>
    <row r="2877" spans="1:5" x14ac:dyDescent="0.25">
      <c r="A2877" s="180">
        <v>106485</v>
      </c>
      <c r="B2877" s="181" t="s">
        <v>58439</v>
      </c>
      <c r="C2877" s="180" t="s">
        <v>115</v>
      </c>
      <c r="D2877" s="182">
        <v>0</v>
      </c>
      <c r="E2877" s="182">
        <v>0</v>
      </c>
    </row>
    <row r="2878" spans="1:5" x14ac:dyDescent="0.25">
      <c r="A2878" s="180">
        <v>106486</v>
      </c>
      <c r="B2878" s="181" t="s">
        <v>58440</v>
      </c>
      <c r="C2878" s="180" t="s">
        <v>115</v>
      </c>
      <c r="D2878" s="182">
        <v>0</v>
      </c>
      <c r="E2878" s="182">
        <v>0</v>
      </c>
    </row>
    <row r="2879" spans="1:5" x14ac:dyDescent="0.25">
      <c r="A2879" s="180">
        <v>106487</v>
      </c>
      <c r="B2879" s="181" t="s">
        <v>58441</v>
      </c>
      <c r="C2879" s="180" t="s">
        <v>115</v>
      </c>
      <c r="D2879" s="182">
        <v>0</v>
      </c>
      <c r="E2879" s="182">
        <v>0</v>
      </c>
    </row>
    <row r="2880" spans="1:5" x14ac:dyDescent="0.25">
      <c r="A2880" s="180">
        <v>106488</v>
      </c>
      <c r="B2880" s="181" t="s">
        <v>58442</v>
      </c>
      <c r="C2880" s="180" t="s">
        <v>115</v>
      </c>
      <c r="D2880" s="182">
        <v>0</v>
      </c>
      <c r="E2880" s="182">
        <v>0</v>
      </c>
    </row>
    <row r="2881" spans="1:5" x14ac:dyDescent="0.25">
      <c r="A2881" s="180">
        <v>103797</v>
      </c>
      <c r="B2881" s="181" t="s">
        <v>36387</v>
      </c>
      <c r="C2881" s="180" t="s">
        <v>51</v>
      </c>
      <c r="D2881" s="182">
        <v>19.52</v>
      </c>
      <c r="E2881" s="182">
        <v>16.91</v>
      </c>
    </row>
    <row r="2882" spans="1:5" x14ac:dyDescent="0.25">
      <c r="A2882" s="180">
        <v>103930</v>
      </c>
      <c r="B2882" s="181" t="s">
        <v>36388</v>
      </c>
      <c r="C2882" s="180" t="s">
        <v>1467</v>
      </c>
      <c r="D2882" s="182">
        <v>881.45</v>
      </c>
      <c r="E2882" s="182">
        <v>800.51</v>
      </c>
    </row>
    <row r="2883" spans="1:5" x14ac:dyDescent="0.25">
      <c r="A2883" s="180">
        <v>103931</v>
      </c>
      <c r="B2883" s="181" t="s">
        <v>36389</v>
      </c>
      <c r="C2883" s="180" t="s">
        <v>1467</v>
      </c>
      <c r="D2883" s="182">
        <v>664.08</v>
      </c>
      <c r="E2883" s="182">
        <v>587.01</v>
      </c>
    </row>
    <row r="2884" spans="1:5" x14ac:dyDescent="0.25">
      <c r="A2884" s="180">
        <v>103932</v>
      </c>
      <c r="B2884" s="181" t="s">
        <v>36390</v>
      </c>
      <c r="C2884" s="180" t="s">
        <v>1467</v>
      </c>
      <c r="D2884" s="182">
        <v>632.22</v>
      </c>
      <c r="E2884" s="182">
        <v>555.73</v>
      </c>
    </row>
    <row r="2885" spans="1:5" x14ac:dyDescent="0.25">
      <c r="A2885" s="180">
        <v>103929</v>
      </c>
      <c r="B2885" s="181" t="s">
        <v>36391</v>
      </c>
      <c r="C2885" s="180" t="s">
        <v>1467</v>
      </c>
      <c r="D2885" s="182">
        <v>1379.74</v>
      </c>
      <c r="E2885" s="182">
        <v>1294.26</v>
      </c>
    </row>
    <row r="2886" spans="1:5" x14ac:dyDescent="0.25">
      <c r="A2886" s="180">
        <v>103928</v>
      </c>
      <c r="B2886" s="181" t="s">
        <v>36392</v>
      </c>
      <c r="C2886" s="180" t="s">
        <v>1467</v>
      </c>
      <c r="D2886" s="182">
        <v>611.23</v>
      </c>
      <c r="E2886" s="182">
        <v>541.05999999999995</v>
      </c>
    </row>
    <row r="2887" spans="1:5" x14ac:dyDescent="0.25">
      <c r="A2887" s="180">
        <v>103798</v>
      </c>
      <c r="B2887" s="181" t="s">
        <v>36393</v>
      </c>
      <c r="C2887" s="180" t="s">
        <v>1467</v>
      </c>
      <c r="D2887" s="182">
        <v>731.41</v>
      </c>
      <c r="E2887" s="182">
        <v>613.15</v>
      </c>
    </row>
    <row r="2888" spans="1:5" x14ac:dyDescent="0.25">
      <c r="A2888" s="180">
        <v>103801</v>
      </c>
      <c r="B2888" s="181" t="s">
        <v>36394</v>
      </c>
      <c r="C2888" s="180" t="s">
        <v>1467</v>
      </c>
      <c r="D2888" s="182">
        <v>730.77</v>
      </c>
      <c r="E2888" s="182">
        <v>663.3</v>
      </c>
    </row>
    <row r="2889" spans="1:5" x14ac:dyDescent="0.25">
      <c r="A2889" s="180">
        <v>103933</v>
      </c>
      <c r="B2889" s="181" t="s">
        <v>36395</v>
      </c>
      <c r="C2889" s="180" t="s">
        <v>1467</v>
      </c>
      <c r="D2889" s="182">
        <v>1751.19</v>
      </c>
      <c r="E2889" s="182">
        <v>1545.41</v>
      </c>
    </row>
    <row r="2890" spans="1:5" x14ac:dyDescent="0.25">
      <c r="A2890" s="180">
        <v>103925</v>
      </c>
      <c r="B2890" s="181" t="s">
        <v>36396</v>
      </c>
      <c r="C2890" s="180" t="s">
        <v>1467</v>
      </c>
      <c r="D2890" s="182">
        <v>1991.24</v>
      </c>
      <c r="E2890" s="182">
        <v>1751.75</v>
      </c>
    </row>
    <row r="2891" spans="1:5" x14ac:dyDescent="0.25">
      <c r="A2891" s="180">
        <v>103926</v>
      </c>
      <c r="B2891" s="181" t="s">
        <v>36397</v>
      </c>
      <c r="C2891" s="180" t="s">
        <v>1467</v>
      </c>
      <c r="D2891" s="182">
        <v>1600.03</v>
      </c>
      <c r="E2891" s="182">
        <v>1397.52</v>
      </c>
    </row>
    <row r="2892" spans="1:5" x14ac:dyDescent="0.25">
      <c r="A2892" s="180">
        <v>103796</v>
      </c>
      <c r="B2892" s="181" t="s">
        <v>36398</v>
      </c>
      <c r="C2892" s="180" t="s">
        <v>322</v>
      </c>
      <c r="D2892" s="182">
        <v>64.89</v>
      </c>
      <c r="E2892" s="182">
        <v>63.09</v>
      </c>
    </row>
    <row r="2893" spans="1:5" x14ac:dyDescent="0.25">
      <c r="A2893" s="180">
        <v>103795</v>
      </c>
      <c r="B2893" s="181" t="s">
        <v>36399</v>
      </c>
      <c r="C2893" s="180" t="s">
        <v>322</v>
      </c>
      <c r="D2893" s="182">
        <v>102.9</v>
      </c>
      <c r="E2893" s="182">
        <v>95.71</v>
      </c>
    </row>
    <row r="2894" spans="1:5" x14ac:dyDescent="0.25">
      <c r="A2894" s="180">
        <v>103800</v>
      </c>
      <c r="B2894" s="181" t="s">
        <v>36400</v>
      </c>
      <c r="C2894" s="180" t="s">
        <v>1467</v>
      </c>
      <c r="D2894" s="182">
        <v>611.23</v>
      </c>
      <c r="E2894" s="182">
        <v>541.05999999999995</v>
      </c>
    </row>
    <row r="2895" spans="1:5" x14ac:dyDescent="0.25">
      <c r="A2895" s="180">
        <v>103799</v>
      </c>
      <c r="B2895" s="181" t="s">
        <v>36401</v>
      </c>
      <c r="C2895" s="180" t="s">
        <v>1467</v>
      </c>
      <c r="D2895" s="182">
        <v>513.80999999999995</v>
      </c>
      <c r="E2895" s="182">
        <v>435.09</v>
      </c>
    </row>
    <row r="2896" spans="1:5" x14ac:dyDescent="0.25">
      <c r="A2896" s="180">
        <v>104950</v>
      </c>
      <c r="B2896" s="181" t="s">
        <v>36402</v>
      </c>
      <c r="C2896" s="180" t="s">
        <v>1467</v>
      </c>
      <c r="D2896" s="182">
        <v>0</v>
      </c>
      <c r="E2896" s="182">
        <v>0</v>
      </c>
    </row>
    <row r="2897" spans="1:5" x14ac:dyDescent="0.25">
      <c r="A2897" s="180">
        <v>104948</v>
      </c>
      <c r="B2897" s="181" t="s">
        <v>36403</v>
      </c>
      <c r="C2897" s="180" t="s">
        <v>1467</v>
      </c>
      <c r="D2897" s="182">
        <v>6.28</v>
      </c>
      <c r="E2897" s="182">
        <v>6.18</v>
      </c>
    </row>
    <row r="2898" spans="1:5" x14ac:dyDescent="0.25">
      <c r="A2898" s="180">
        <v>104949</v>
      </c>
      <c r="B2898" s="181" t="s">
        <v>36404</v>
      </c>
      <c r="C2898" s="180" t="s">
        <v>1467</v>
      </c>
      <c r="D2898" s="182">
        <v>11.59</v>
      </c>
      <c r="E2898" s="182">
        <v>11.38</v>
      </c>
    </row>
    <row r="2899" spans="1:5" x14ac:dyDescent="0.25">
      <c r="A2899" s="180">
        <v>104947</v>
      </c>
      <c r="B2899" s="181" t="s">
        <v>36405</v>
      </c>
      <c r="C2899" s="180" t="s">
        <v>1467</v>
      </c>
      <c r="D2899" s="182">
        <v>14.66</v>
      </c>
      <c r="E2899" s="182">
        <v>14.74</v>
      </c>
    </row>
    <row r="2900" spans="1:5" x14ac:dyDescent="0.25">
      <c r="A2900" s="180">
        <v>106545</v>
      </c>
      <c r="B2900" s="181" t="s">
        <v>58815</v>
      </c>
      <c r="C2900" s="180" t="s">
        <v>83</v>
      </c>
      <c r="D2900" s="182">
        <v>10.81</v>
      </c>
      <c r="E2900" s="182">
        <v>10.8</v>
      </c>
    </row>
    <row r="2901" spans="1:5" x14ac:dyDescent="0.25">
      <c r="A2901" s="180">
        <v>106543</v>
      </c>
      <c r="B2901" s="181" t="s">
        <v>58816</v>
      </c>
      <c r="C2901" s="180" t="s">
        <v>83</v>
      </c>
      <c r="D2901" s="182">
        <v>22.21</v>
      </c>
      <c r="E2901" s="182">
        <v>22.2</v>
      </c>
    </row>
    <row r="2902" spans="1:5" x14ac:dyDescent="0.25">
      <c r="A2902" s="180">
        <v>106544</v>
      </c>
      <c r="B2902" s="181" t="s">
        <v>58817</v>
      </c>
      <c r="C2902" s="180" t="s">
        <v>83</v>
      </c>
      <c r="D2902" s="182">
        <v>38.1</v>
      </c>
      <c r="E2902" s="182">
        <v>38.090000000000003</v>
      </c>
    </row>
    <row r="2903" spans="1:5" x14ac:dyDescent="0.25">
      <c r="A2903" s="180">
        <v>106546</v>
      </c>
      <c r="B2903" s="181" t="s">
        <v>58818</v>
      </c>
      <c r="C2903" s="180" t="s">
        <v>83</v>
      </c>
      <c r="D2903" s="182">
        <v>6.78</v>
      </c>
      <c r="E2903" s="182">
        <v>6.77</v>
      </c>
    </row>
    <row r="2904" spans="1:5" x14ac:dyDescent="0.25">
      <c r="A2904" s="180">
        <v>106547</v>
      </c>
      <c r="B2904" s="181" t="s">
        <v>58819</v>
      </c>
      <c r="C2904" s="180" t="s">
        <v>115</v>
      </c>
      <c r="D2904" s="182">
        <v>9.41</v>
      </c>
      <c r="E2904" s="182">
        <v>8.4700000000000006</v>
      </c>
    </row>
    <row r="2905" spans="1:5" x14ac:dyDescent="0.25">
      <c r="A2905" s="180">
        <v>106542</v>
      </c>
      <c r="B2905" s="181" t="s">
        <v>58820</v>
      </c>
      <c r="C2905" s="180" t="s">
        <v>322</v>
      </c>
      <c r="D2905" s="182">
        <v>0</v>
      </c>
      <c r="E2905" s="182">
        <v>0</v>
      </c>
    </row>
    <row r="2906" spans="1:5" x14ac:dyDescent="0.25">
      <c r="A2906" s="180">
        <v>106534</v>
      </c>
      <c r="B2906" s="181" t="s">
        <v>58821</v>
      </c>
      <c r="C2906" s="180" t="s">
        <v>322</v>
      </c>
      <c r="D2906" s="182">
        <v>0</v>
      </c>
      <c r="E2906" s="182">
        <v>0</v>
      </c>
    </row>
    <row r="2907" spans="1:5" x14ac:dyDescent="0.25">
      <c r="A2907" s="180">
        <v>106535</v>
      </c>
      <c r="B2907" s="181" t="s">
        <v>58822</v>
      </c>
      <c r="C2907" s="180" t="s">
        <v>322</v>
      </c>
      <c r="D2907" s="182">
        <v>0</v>
      </c>
      <c r="E2907" s="182">
        <v>0</v>
      </c>
    </row>
    <row r="2908" spans="1:5" x14ac:dyDescent="0.25">
      <c r="A2908" s="180">
        <v>106537</v>
      </c>
      <c r="B2908" s="181" t="s">
        <v>58823</v>
      </c>
      <c r="C2908" s="180" t="s">
        <v>322</v>
      </c>
      <c r="D2908" s="182">
        <v>0</v>
      </c>
      <c r="E2908" s="182">
        <v>0</v>
      </c>
    </row>
    <row r="2909" spans="1:5" x14ac:dyDescent="0.25">
      <c r="A2909" s="180">
        <v>106536</v>
      </c>
      <c r="B2909" s="181" t="s">
        <v>58824</v>
      </c>
      <c r="C2909" s="180" t="s">
        <v>322</v>
      </c>
      <c r="D2909" s="182">
        <v>0</v>
      </c>
      <c r="E2909" s="182">
        <v>0</v>
      </c>
    </row>
    <row r="2910" spans="1:5" x14ac:dyDescent="0.25">
      <c r="A2910" s="180">
        <v>106530</v>
      </c>
      <c r="B2910" s="181" t="s">
        <v>58825</v>
      </c>
      <c r="C2910" s="180" t="s">
        <v>322</v>
      </c>
      <c r="D2910" s="182">
        <v>0</v>
      </c>
      <c r="E2910" s="182">
        <v>0</v>
      </c>
    </row>
    <row r="2911" spans="1:5" x14ac:dyDescent="0.25">
      <c r="A2911" s="180">
        <v>106531</v>
      </c>
      <c r="B2911" s="181" t="s">
        <v>58826</v>
      </c>
      <c r="C2911" s="180" t="s">
        <v>322</v>
      </c>
      <c r="D2911" s="182">
        <v>0</v>
      </c>
      <c r="E2911" s="182">
        <v>0</v>
      </c>
    </row>
    <row r="2912" spans="1:5" x14ac:dyDescent="0.25">
      <c r="A2912" s="180">
        <v>106533</v>
      </c>
      <c r="B2912" s="181" t="s">
        <v>58827</v>
      </c>
      <c r="C2912" s="180" t="s">
        <v>322</v>
      </c>
      <c r="D2912" s="182">
        <v>0</v>
      </c>
      <c r="E2912" s="182">
        <v>0</v>
      </c>
    </row>
    <row r="2913" spans="1:5" x14ac:dyDescent="0.25">
      <c r="A2913" s="180">
        <v>106532</v>
      </c>
      <c r="B2913" s="181" t="s">
        <v>58828</v>
      </c>
      <c r="C2913" s="180" t="s">
        <v>322</v>
      </c>
      <c r="D2913" s="182">
        <v>0</v>
      </c>
      <c r="E2913" s="182">
        <v>0</v>
      </c>
    </row>
    <row r="2914" spans="1:5" x14ac:dyDescent="0.25">
      <c r="A2914" s="180">
        <v>106538</v>
      </c>
      <c r="B2914" s="181" t="s">
        <v>58829</v>
      </c>
      <c r="C2914" s="180" t="s">
        <v>322</v>
      </c>
      <c r="D2914" s="182">
        <v>0</v>
      </c>
      <c r="E2914" s="182">
        <v>0</v>
      </c>
    </row>
    <row r="2915" spans="1:5" x14ac:dyDescent="0.25">
      <c r="A2915" s="180">
        <v>106539</v>
      </c>
      <c r="B2915" s="181" t="s">
        <v>58830</v>
      </c>
      <c r="C2915" s="180" t="s">
        <v>322</v>
      </c>
      <c r="D2915" s="182">
        <v>0</v>
      </c>
      <c r="E2915" s="182">
        <v>0</v>
      </c>
    </row>
    <row r="2916" spans="1:5" x14ac:dyDescent="0.25">
      <c r="A2916" s="180">
        <v>106541</v>
      </c>
      <c r="B2916" s="181" t="s">
        <v>58831</v>
      </c>
      <c r="C2916" s="180" t="s">
        <v>322</v>
      </c>
      <c r="D2916" s="182">
        <v>0</v>
      </c>
      <c r="E2916" s="182">
        <v>0</v>
      </c>
    </row>
    <row r="2917" spans="1:5" x14ac:dyDescent="0.25">
      <c r="A2917" s="180">
        <v>106540</v>
      </c>
      <c r="B2917" s="181" t="s">
        <v>58832</v>
      </c>
      <c r="C2917" s="180" t="s">
        <v>322</v>
      </c>
      <c r="D2917" s="182">
        <v>0</v>
      </c>
      <c r="E2917" s="182">
        <v>0</v>
      </c>
    </row>
    <row r="2918" spans="1:5" x14ac:dyDescent="0.25">
      <c r="A2918" s="180">
        <v>104325</v>
      </c>
      <c r="B2918" s="181" t="s">
        <v>36406</v>
      </c>
      <c r="C2918" s="180" t="s">
        <v>115</v>
      </c>
      <c r="D2918" s="182">
        <v>0</v>
      </c>
      <c r="E2918" s="182">
        <v>0</v>
      </c>
    </row>
    <row r="2919" spans="1:5" x14ac:dyDescent="0.25">
      <c r="A2919" s="180">
        <v>104318</v>
      </c>
      <c r="B2919" s="181" t="s">
        <v>36407</v>
      </c>
      <c r="C2919" s="180" t="s">
        <v>115</v>
      </c>
      <c r="D2919" s="182">
        <v>9.73</v>
      </c>
      <c r="E2919" s="182">
        <v>9.7899999999999991</v>
      </c>
    </row>
    <row r="2920" spans="1:5" x14ac:dyDescent="0.25">
      <c r="A2920" s="180">
        <v>89867</v>
      </c>
      <c r="B2920" s="181" t="s">
        <v>36408</v>
      </c>
      <c r="C2920" s="180" t="s">
        <v>115</v>
      </c>
      <c r="D2920" s="182">
        <v>10.78</v>
      </c>
      <c r="E2920" s="182">
        <v>10.82</v>
      </c>
    </row>
    <row r="2921" spans="1:5" x14ac:dyDescent="0.25">
      <c r="A2921" s="180">
        <v>104320</v>
      </c>
      <c r="B2921" s="181" t="s">
        <v>36409</v>
      </c>
      <c r="C2921" s="180" t="s">
        <v>115</v>
      </c>
      <c r="D2921" s="182">
        <v>14.54</v>
      </c>
      <c r="E2921" s="182">
        <v>14.76</v>
      </c>
    </row>
    <row r="2922" spans="1:5" x14ac:dyDescent="0.25">
      <c r="A2922" s="180">
        <v>104317</v>
      </c>
      <c r="B2922" s="181" t="s">
        <v>36410</v>
      </c>
      <c r="C2922" s="180" t="s">
        <v>115</v>
      </c>
      <c r="D2922" s="182">
        <v>9.17</v>
      </c>
      <c r="E2922" s="182">
        <v>9.17</v>
      </c>
    </row>
    <row r="2923" spans="1:5" x14ac:dyDescent="0.25">
      <c r="A2923" s="180">
        <v>89866</v>
      </c>
      <c r="B2923" s="181" t="s">
        <v>36411</v>
      </c>
      <c r="C2923" s="180" t="s">
        <v>115</v>
      </c>
      <c r="D2923" s="182">
        <v>9.98</v>
      </c>
      <c r="E2923" s="182">
        <v>9.93</v>
      </c>
    </row>
    <row r="2924" spans="1:5" x14ac:dyDescent="0.25">
      <c r="A2924" s="180">
        <v>104319</v>
      </c>
      <c r="B2924" s="181" t="s">
        <v>36412</v>
      </c>
      <c r="C2924" s="180" t="s">
        <v>115</v>
      </c>
      <c r="D2924" s="182">
        <v>12.75</v>
      </c>
      <c r="E2924" s="182">
        <v>12.79</v>
      </c>
    </row>
    <row r="2925" spans="1:5" x14ac:dyDescent="0.25">
      <c r="A2925" s="180">
        <v>104321</v>
      </c>
      <c r="B2925" s="181" t="s">
        <v>36413</v>
      </c>
      <c r="C2925" s="180" t="s">
        <v>115</v>
      </c>
      <c r="D2925" s="182">
        <v>6.84</v>
      </c>
      <c r="E2925" s="182">
        <v>6.8</v>
      </c>
    </row>
    <row r="2926" spans="1:5" x14ac:dyDescent="0.25">
      <c r="A2926" s="180">
        <v>89868</v>
      </c>
      <c r="B2926" s="181" t="s">
        <v>36414</v>
      </c>
      <c r="C2926" s="180" t="s">
        <v>115</v>
      </c>
      <c r="D2926" s="182">
        <v>7.42</v>
      </c>
      <c r="E2926" s="182">
        <v>7.32</v>
      </c>
    </row>
    <row r="2927" spans="1:5" x14ac:dyDescent="0.25">
      <c r="A2927" s="180">
        <v>104322</v>
      </c>
      <c r="B2927" s="181" t="s">
        <v>36415</v>
      </c>
      <c r="C2927" s="180" t="s">
        <v>115</v>
      </c>
      <c r="D2927" s="182">
        <v>9.4700000000000006</v>
      </c>
      <c r="E2927" s="182">
        <v>9.4</v>
      </c>
    </row>
    <row r="2928" spans="1:5" x14ac:dyDescent="0.25">
      <c r="A2928" s="180">
        <v>104323</v>
      </c>
      <c r="B2928" s="181" t="s">
        <v>36416</v>
      </c>
      <c r="C2928" s="180" t="s">
        <v>115</v>
      </c>
      <c r="D2928" s="182">
        <v>12.68</v>
      </c>
      <c r="E2928" s="182">
        <v>12.68</v>
      </c>
    </row>
    <row r="2929" spans="1:5" x14ac:dyDescent="0.25">
      <c r="A2929" s="180">
        <v>89869</v>
      </c>
      <c r="B2929" s="181" t="s">
        <v>36417</v>
      </c>
      <c r="C2929" s="180" t="s">
        <v>115</v>
      </c>
      <c r="D2929" s="182">
        <v>13.75</v>
      </c>
      <c r="E2929" s="182">
        <v>13.69</v>
      </c>
    </row>
    <row r="2930" spans="1:5" x14ac:dyDescent="0.25">
      <c r="A2930" s="180">
        <v>104324</v>
      </c>
      <c r="B2930" s="181" t="s">
        <v>36418</v>
      </c>
      <c r="C2930" s="180" t="s">
        <v>115</v>
      </c>
      <c r="D2930" s="182">
        <v>17.86</v>
      </c>
      <c r="E2930" s="182">
        <v>17.91</v>
      </c>
    </row>
    <row r="2931" spans="1:5" x14ac:dyDescent="0.25">
      <c r="A2931" s="180">
        <v>104315</v>
      </c>
      <c r="B2931" s="181" t="s">
        <v>36419</v>
      </c>
      <c r="C2931" s="180" t="s">
        <v>83</v>
      </c>
      <c r="D2931" s="182">
        <v>21.5</v>
      </c>
      <c r="E2931" s="182">
        <v>22.31</v>
      </c>
    </row>
    <row r="2932" spans="1:5" x14ac:dyDescent="0.25">
      <c r="A2932" s="180">
        <v>89865</v>
      </c>
      <c r="B2932" s="181" t="s">
        <v>36420</v>
      </c>
      <c r="C2932" s="180" t="s">
        <v>83</v>
      </c>
      <c r="D2932" s="182">
        <v>22.93</v>
      </c>
      <c r="E2932" s="182">
        <v>23.82</v>
      </c>
    </row>
    <row r="2933" spans="1:5" x14ac:dyDescent="0.25">
      <c r="A2933" s="180">
        <v>104316</v>
      </c>
      <c r="B2933" s="181" t="s">
        <v>36421</v>
      </c>
      <c r="C2933" s="180" t="s">
        <v>83</v>
      </c>
      <c r="D2933" s="182">
        <v>29.49</v>
      </c>
      <c r="E2933" s="182">
        <v>30.92</v>
      </c>
    </row>
    <row r="2934" spans="1:5" x14ac:dyDescent="0.25">
      <c r="A2934" s="180">
        <v>102724</v>
      </c>
      <c r="B2934" s="181" t="s">
        <v>36422</v>
      </c>
      <c r="C2934" s="180" t="s">
        <v>115</v>
      </c>
      <c r="D2934" s="182">
        <v>38.770000000000003</v>
      </c>
      <c r="E2934" s="182">
        <v>35.18</v>
      </c>
    </row>
    <row r="2935" spans="1:5" x14ac:dyDescent="0.25">
      <c r="A2935" s="180">
        <v>102726</v>
      </c>
      <c r="B2935" s="181" t="s">
        <v>36423</v>
      </c>
      <c r="C2935" s="180" t="s">
        <v>115</v>
      </c>
      <c r="D2935" s="182">
        <v>36.01</v>
      </c>
      <c r="E2935" s="182">
        <v>32.200000000000003</v>
      </c>
    </row>
    <row r="2936" spans="1:5" x14ac:dyDescent="0.25">
      <c r="A2936" s="180">
        <v>102725</v>
      </c>
      <c r="B2936" s="181" t="s">
        <v>36424</v>
      </c>
      <c r="C2936" s="180" t="s">
        <v>115</v>
      </c>
      <c r="D2936" s="182">
        <v>38.08</v>
      </c>
      <c r="E2936" s="182">
        <v>34.46</v>
      </c>
    </row>
    <row r="2937" spans="1:5" x14ac:dyDescent="0.25">
      <c r="A2937" s="180">
        <v>102722</v>
      </c>
      <c r="B2937" s="181" t="s">
        <v>36425</v>
      </c>
      <c r="C2937" s="180" t="s">
        <v>83</v>
      </c>
      <c r="D2937" s="182">
        <v>68.900000000000006</v>
      </c>
      <c r="E2937" s="182">
        <v>56.24</v>
      </c>
    </row>
    <row r="2938" spans="1:5" x14ac:dyDescent="0.25">
      <c r="A2938" s="180">
        <v>102721</v>
      </c>
      <c r="B2938" s="181" t="s">
        <v>36426</v>
      </c>
      <c r="C2938" s="180" t="s">
        <v>83</v>
      </c>
      <c r="D2938" s="182">
        <v>0</v>
      </c>
      <c r="E2938" s="182">
        <v>0</v>
      </c>
    </row>
    <row r="2939" spans="1:5" x14ac:dyDescent="0.25">
      <c r="A2939" s="180">
        <v>102723</v>
      </c>
      <c r="B2939" s="181" t="s">
        <v>36427</v>
      </c>
      <c r="C2939" s="180" t="s">
        <v>83</v>
      </c>
      <c r="D2939" s="182">
        <v>123.49</v>
      </c>
      <c r="E2939" s="182">
        <v>118.76</v>
      </c>
    </row>
    <row r="2940" spans="1:5" x14ac:dyDescent="0.25">
      <c r="A2940" s="180">
        <v>102690</v>
      </c>
      <c r="B2940" s="181" t="s">
        <v>36428</v>
      </c>
      <c r="C2940" s="180" t="s">
        <v>83</v>
      </c>
      <c r="D2940" s="182">
        <v>81.93</v>
      </c>
      <c r="E2940" s="182">
        <v>65.16</v>
      </c>
    </row>
    <row r="2941" spans="1:5" x14ac:dyDescent="0.25">
      <c r="A2941" s="180">
        <v>102688</v>
      </c>
      <c r="B2941" s="181" t="s">
        <v>36429</v>
      </c>
      <c r="C2941" s="180" t="s">
        <v>83</v>
      </c>
      <c r="D2941" s="182">
        <v>46.94</v>
      </c>
      <c r="E2941" s="182">
        <v>43.05</v>
      </c>
    </row>
    <row r="2942" spans="1:5" x14ac:dyDescent="0.25">
      <c r="A2942" s="180">
        <v>102689</v>
      </c>
      <c r="B2942" s="181" t="s">
        <v>36430</v>
      </c>
      <c r="C2942" s="180" t="s">
        <v>83</v>
      </c>
      <c r="D2942" s="182">
        <v>103.12</v>
      </c>
      <c r="E2942" s="182">
        <v>107.11</v>
      </c>
    </row>
    <row r="2943" spans="1:5" x14ac:dyDescent="0.25">
      <c r="A2943" s="180">
        <v>102693</v>
      </c>
      <c r="B2943" s="181" t="s">
        <v>36431</v>
      </c>
      <c r="C2943" s="180" t="s">
        <v>83</v>
      </c>
      <c r="D2943" s="182">
        <v>138.11000000000001</v>
      </c>
      <c r="E2943" s="182">
        <v>129.22999999999999</v>
      </c>
    </row>
    <row r="2944" spans="1:5" x14ac:dyDescent="0.25">
      <c r="A2944" s="180">
        <v>102694</v>
      </c>
      <c r="B2944" s="181" t="s">
        <v>36432</v>
      </c>
      <c r="C2944" s="180" t="s">
        <v>83</v>
      </c>
      <c r="D2944" s="182">
        <v>86.4</v>
      </c>
      <c r="E2944" s="182">
        <v>77.61</v>
      </c>
    </row>
    <row r="2945" spans="1:5" x14ac:dyDescent="0.25">
      <c r="A2945" s="180">
        <v>102697</v>
      </c>
      <c r="B2945" s="181" t="s">
        <v>36433</v>
      </c>
      <c r="C2945" s="180" t="s">
        <v>83</v>
      </c>
      <c r="D2945" s="182">
        <v>138.69999999999999</v>
      </c>
      <c r="E2945" s="182">
        <v>106.46</v>
      </c>
    </row>
    <row r="2946" spans="1:5" x14ac:dyDescent="0.25">
      <c r="A2946" s="180">
        <v>102696</v>
      </c>
      <c r="B2946" s="181" t="s">
        <v>36434</v>
      </c>
      <c r="C2946" s="180" t="s">
        <v>83</v>
      </c>
      <c r="D2946" s="182">
        <v>142.76</v>
      </c>
      <c r="E2946" s="182">
        <v>141.72999999999999</v>
      </c>
    </row>
    <row r="2947" spans="1:5" x14ac:dyDescent="0.25">
      <c r="A2947" s="180">
        <v>102703</v>
      </c>
      <c r="B2947" s="181" t="s">
        <v>36435</v>
      </c>
      <c r="C2947" s="180" t="s">
        <v>83</v>
      </c>
      <c r="D2947" s="182">
        <v>195.05</v>
      </c>
      <c r="E2947" s="182">
        <v>170.59</v>
      </c>
    </row>
    <row r="2948" spans="1:5" x14ac:dyDescent="0.25">
      <c r="A2948" s="180">
        <v>102678</v>
      </c>
      <c r="B2948" s="181" t="s">
        <v>36436</v>
      </c>
      <c r="C2948" s="180" t="s">
        <v>83</v>
      </c>
      <c r="D2948" s="182">
        <v>178.27</v>
      </c>
      <c r="E2948" s="182">
        <v>127.83</v>
      </c>
    </row>
    <row r="2949" spans="1:5" x14ac:dyDescent="0.25">
      <c r="A2949" s="180">
        <v>102679</v>
      </c>
      <c r="B2949" s="181" t="s">
        <v>36437</v>
      </c>
      <c r="C2949" s="180" t="s">
        <v>83</v>
      </c>
      <c r="D2949" s="182">
        <v>194.19</v>
      </c>
      <c r="E2949" s="182">
        <v>137.08000000000001</v>
      </c>
    </row>
    <row r="2950" spans="1:5" x14ac:dyDescent="0.25">
      <c r="A2950" s="180">
        <v>102673</v>
      </c>
      <c r="B2950" s="181" t="s">
        <v>36438</v>
      </c>
      <c r="C2950" s="180" t="s">
        <v>83</v>
      </c>
      <c r="D2950" s="182">
        <v>204.69</v>
      </c>
      <c r="E2950" s="182">
        <v>171.72</v>
      </c>
    </row>
    <row r="2951" spans="1:5" x14ac:dyDescent="0.25">
      <c r="A2951" s="180">
        <v>102677</v>
      </c>
      <c r="B2951" s="181" t="s">
        <v>36439</v>
      </c>
      <c r="C2951" s="180" t="s">
        <v>83</v>
      </c>
      <c r="D2951" s="182">
        <v>187.96</v>
      </c>
      <c r="E2951" s="182">
        <v>153.29</v>
      </c>
    </row>
    <row r="2952" spans="1:5" x14ac:dyDescent="0.25">
      <c r="A2952" s="180">
        <v>102683</v>
      </c>
      <c r="B2952" s="181" t="s">
        <v>36440</v>
      </c>
      <c r="C2952" s="180" t="s">
        <v>83</v>
      </c>
      <c r="D2952" s="182">
        <v>257.11</v>
      </c>
      <c r="E2952" s="182">
        <v>189.71</v>
      </c>
    </row>
    <row r="2953" spans="1:5" x14ac:dyDescent="0.25">
      <c r="A2953" s="180">
        <v>102687</v>
      </c>
      <c r="B2953" s="181" t="s">
        <v>36441</v>
      </c>
      <c r="C2953" s="180" t="s">
        <v>83</v>
      </c>
      <c r="D2953" s="182">
        <v>267.92</v>
      </c>
      <c r="E2953" s="182">
        <v>194.09</v>
      </c>
    </row>
    <row r="2954" spans="1:5" x14ac:dyDescent="0.25">
      <c r="A2954" s="180">
        <v>102670</v>
      </c>
      <c r="B2954" s="181" t="s">
        <v>36442</v>
      </c>
      <c r="C2954" s="180" t="s">
        <v>83</v>
      </c>
      <c r="D2954" s="182">
        <v>115.34</v>
      </c>
      <c r="E2954" s="182">
        <v>100.62</v>
      </c>
    </row>
    <row r="2955" spans="1:5" x14ac:dyDescent="0.25">
      <c r="A2955" s="180">
        <v>102674</v>
      </c>
      <c r="B2955" s="181" t="s">
        <v>36443</v>
      </c>
      <c r="C2955" s="180" t="s">
        <v>83</v>
      </c>
      <c r="D2955" s="182">
        <v>125.69</v>
      </c>
      <c r="E2955" s="182">
        <v>108.9</v>
      </c>
    </row>
    <row r="2956" spans="1:5" x14ac:dyDescent="0.25">
      <c r="A2956" s="180">
        <v>102680</v>
      </c>
      <c r="B2956" s="181" t="s">
        <v>36444</v>
      </c>
      <c r="C2956" s="180" t="s">
        <v>83</v>
      </c>
      <c r="D2956" s="182">
        <v>190.3</v>
      </c>
      <c r="E2956" s="182">
        <v>140.22</v>
      </c>
    </row>
    <row r="2957" spans="1:5" x14ac:dyDescent="0.25">
      <c r="A2957" s="180">
        <v>102684</v>
      </c>
      <c r="B2957" s="181" t="s">
        <v>36445</v>
      </c>
      <c r="C2957" s="180" t="s">
        <v>83</v>
      </c>
      <c r="D2957" s="182">
        <v>206.2</v>
      </c>
      <c r="E2957" s="182">
        <v>149.47999999999999</v>
      </c>
    </row>
    <row r="2958" spans="1:5" x14ac:dyDescent="0.25">
      <c r="A2958" s="180">
        <v>102672</v>
      </c>
      <c r="B2958" s="181" t="s">
        <v>36446</v>
      </c>
      <c r="C2958" s="180" t="s">
        <v>83</v>
      </c>
      <c r="D2958" s="182">
        <v>192.93</v>
      </c>
      <c r="E2958" s="182">
        <v>185.58</v>
      </c>
    </row>
    <row r="2959" spans="1:5" x14ac:dyDescent="0.25">
      <c r="A2959" s="180">
        <v>102676</v>
      </c>
      <c r="B2959" s="181" t="s">
        <v>36447</v>
      </c>
      <c r="C2959" s="180" t="s">
        <v>83</v>
      </c>
      <c r="D2959" s="182">
        <v>189.71</v>
      </c>
      <c r="E2959" s="182">
        <v>180.8</v>
      </c>
    </row>
    <row r="2960" spans="1:5" x14ac:dyDescent="0.25">
      <c r="A2960" s="180">
        <v>102681</v>
      </c>
      <c r="B2960" s="181" t="s">
        <v>36448</v>
      </c>
      <c r="C2960" s="180" t="s">
        <v>83</v>
      </c>
      <c r="D2960" s="182">
        <v>254.32</v>
      </c>
      <c r="E2960" s="182">
        <v>212.13</v>
      </c>
    </row>
    <row r="2961" spans="1:5" x14ac:dyDescent="0.25">
      <c r="A2961" s="180">
        <v>102685</v>
      </c>
      <c r="B2961" s="181" t="s">
        <v>36449</v>
      </c>
      <c r="C2961" s="180" t="s">
        <v>83</v>
      </c>
      <c r="D2961" s="182">
        <v>270.22000000000003</v>
      </c>
      <c r="E2961" s="182">
        <v>221.39</v>
      </c>
    </row>
    <row r="2962" spans="1:5" x14ac:dyDescent="0.25">
      <c r="A2962" s="180">
        <v>102664</v>
      </c>
      <c r="B2962" s="181" t="s">
        <v>36450</v>
      </c>
      <c r="C2962" s="180" t="s">
        <v>83</v>
      </c>
      <c r="D2962" s="182">
        <v>63.65</v>
      </c>
      <c r="E2962" s="182">
        <v>46.49</v>
      </c>
    </row>
    <row r="2963" spans="1:5" x14ac:dyDescent="0.25">
      <c r="A2963" s="180">
        <v>102665</v>
      </c>
      <c r="B2963" s="181" t="s">
        <v>36451</v>
      </c>
      <c r="C2963" s="180" t="s">
        <v>83</v>
      </c>
      <c r="D2963" s="182">
        <v>32.28</v>
      </c>
      <c r="E2963" s="182">
        <v>23.04</v>
      </c>
    </row>
    <row r="2964" spans="1:5" x14ac:dyDescent="0.25">
      <c r="A2964" s="180">
        <v>102663</v>
      </c>
      <c r="B2964" s="181" t="s">
        <v>36452</v>
      </c>
      <c r="C2964" s="180" t="s">
        <v>83</v>
      </c>
      <c r="D2964" s="182">
        <v>93.61</v>
      </c>
      <c r="E2964" s="182">
        <v>71.78</v>
      </c>
    </row>
    <row r="2965" spans="1:5" x14ac:dyDescent="0.25">
      <c r="A2965" s="180">
        <v>102669</v>
      </c>
      <c r="B2965" s="181" t="s">
        <v>36453</v>
      </c>
      <c r="C2965" s="180" t="s">
        <v>83</v>
      </c>
      <c r="D2965" s="182">
        <v>128.04</v>
      </c>
      <c r="E2965" s="182">
        <v>94.12</v>
      </c>
    </row>
    <row r="2966" spans="1:5" x14ac:dyDescent="0.25">
      <c r="A2966" s="180">
        <v>102661</v>
      </c>
      <c r="B2966" s="181" t="s">
        <v>36454</v>
      </c>
      <c r="C2966" s="180" t="s">
        <v>83</v>
      </c>
      <c r="D2966" s="182">
        <v>39.090000000000003</v>
      </c>
      <c r="E2966" s="182">
        <v>35.17</v>
      </c>
    </row>
    <row r="2967" spans="1:5" x14ac:dyDescent="0.25">
      <c r="A2967" s="180">
        <v>102666</v>
      </c>
      <c r="B2967" s="181" t="s">
        <v>36455</v>
      </c>
      <c r="C2967" s="180" t="s">
        <v>83</v>
      </c>
      <c r="D2967" s="182">
        <v>74.099999999999994</v>
      </c>
      <c r="E2967" s="182">
        <v>57.29</v>
      </c>
    </row>
    <row r="2968" spans="1:5" x14ac:dyDescent="0.25">
      <c r="A2968" s="180">
        <v>102662</v>
      </c>
      <c r="B2968" s="181" t="s">
        <v>36456</v>
      </c>
      <c r="C2968" s="180" t="s">
        <v>83</v>
      </c>
      <c r="D2968" s="182">
        <v>98.7</v>
      </c>
      <c r="E2968" s="182">
        <v>102.62</v>
      </c>
    </row>
    <row r="2969" spans="1:5" x14ac:dyDescent="0.25">
      <c r="A2969" s="180">
        <v>102668</v>
      </c>
      <c r="B2969" s="181" t="s">
        <v>36457</v>
      </c>
      <c r="C2969" s="180" t="s">
        <v>83</v>
      </c>
      <c r="D2969" s="182">
        <v>133.69999999999999</v>
      </c>
      <c r="E2969" s="182">
        <v>124.74</v>
      </c>
    </row>
    <row r="2970" spans="1:5" x14ac:dyDescent="0.25">
      <c r="A2970" s="180">
        <v>102718</v>
      </c>
      <c r="B2970" s="181" t="s">
        <v>36458</v>
      </c>
      <c r="C2970" s="180" t="s">
        <v>1467</v>
      </c>
      <c r="D2970" s="182">
        <v>168.03</v>
      </c>
      <c r="E2970" s="182">
        <v>142.71</v>
      </c>
    </row>
    <row r="2971" spans="1:5" x14ac:dyDescent="0.25">
      <c r="A2971" s="180">
        <v>102716</v>
      </c>
      <c r="B2971" s="181" t="s">
        <v>36459</v>
      </c>
      <c r="C2971" s="180" t="s">
        <v>1467</v>
      </c>
      <c r="D2971" s="182">
        <v>148.86000000000001</v>
      </c>
      <c r="E2971" s="182">
        <v>126.34</v>
      </c>
    </row>
    <row r="2972" spans="1:5" x14ac:dyDescent="0.25">
      <c r="A2972" s="180">
        <v>102719</v>
      </c>
      <c r="B2972" s="181" t="s">
        <v>36460</v>
      </c>
      <c r="C2972" s="180" t="s">
        <v>1467</v>
      </c>
      <c r="D2972" s="182">
        <v>191.83</v>
      </c>
      <c r="E2972" s="182">
        <v>133.99</v>
      </c>
    </row>
    <row r="2973" spans="1:5" x14ac:dyDescent="0.25">
      <c r="A2973" s="180">
        <v>102717</v>
      </c>
      <c r="B2973" s="181" t="s">
        <v>36461</v>
      </c>
      <c r="C2973" s="180" t="s">
        <v>1467</v>
      </c>
      <c r="D2973" s="182">
        <v>172.66</v>
      </c>
      <c r="E2973" s="182">
        <v>117.62</v>
      </c>
    </row>
    <row r="2974" spans="1:5" x14ac:dyDescent="0.25">
      <c r="A2974" s="180">
        <v>102720</v>
      </c>
      <c r="B2974" s="181" t="s">
        <v>36462</v>
      </c>
      <c r="C2974" s="180" t="s">
        <v>322</v>
      </c>
      <c r="D2974" s="182">
        <v>0</v>
      </c>
      <c r="E2974" s="182">
        <v>0</v>
      </c>
    </row>
    <row r="2975" spans="1:5" x14ac:dyDescent="0.25">
      <c r="A2975" s="180">
        <v>102713</v>
      </c>
      <c r="B2975" s="181" t="s">
        <v>36463</v>
      </c>
      <c r="C2975" s="180" t="s">
        <v>322</v>
      </c>
      <c r="D2975" s="182">
        <v>16.829999999999998</v>
      </c>
      <c r="E2975" s="182">
        <v>12.63</v>
      </c>
    </row>
    <row r="2976" spans="1:5" x14ac:dyDescent="0.25">
      <c r="A2976" s="180">
        <v>102715</v>
      </c>
      <c r="B2976" s="181" t="s">
        <v>36464</v>
      </c>
      <c r="C2976" s="180" t="s">
        <v>322</v>
      </c>
      <c r="D2976" s="182">
        <v>33.229999999999997</v>
      </c>
      <c r="E2976" s="182">
        <v>24.82</v>
      </c>
    </row>
    <row r="2977" spans="1:5" x14ac:dyDescent="0.25">
      <c r="A2977" s="180">
        <v>103653</v>
      </c>
      <c r="B2977" s="181" t="s">
        <v>36465</v>
      </c>
      <c r="C2977" s="180" t="s">
        <v>322</v>
      </c>
      <c r="D2977" s="182">
        <v>39.67</v>
      </c>
      <c r="E2977" s="182">
        <v>29.62</v>
      </c>
    </row>
    <row r="2978" spans="1:5" x14ac:dyDescent="0.25">
      <c r="A2978" s="180">
        <v>102712</v>
      </c>
      <c r="B2978" s="181" t="s">
        <v>36466</v>
      </c>
      <c r="C2978" s="180" t="s">
        <v>322</v>
      </c>
      <c r="D2978" s="182">
        <v>12.26</v>
      </c>
      <c r="E2978" s="182">
        <v>9.24</v>
      </c>
    </row>
    <row r="2979" spans="1:5" x14ac:dyDescent="0.25">
      <c r="A2979" s="180">
        <v>102711</v>
      </c>
      <c r="B2979" s="181" t="s">
        <v>36467</v>
      </c>
      <c r="C2979" s="180" t="s">
        <v>115</v>
      </c>
      <c r="D2979" s="182">
        <v>97.2</v>
      </c>
      <c r="E2979" s="182">
        <v>99.49</v>
      </c>
    </row>
    <row r="2980" spans="1:5" x14ac:dyDescent="0.25">
      <c r="A2980" s="180">
        <v>102710</v>
      </c>
      <c r="B2980" s="181" t="s">
        <v>36468</v>
      </c>
      <c r="C2980" s="180" t="s">
        <v>115</v>
      </c>
      <c r="D2980" s="182">
        <v>78.16</v>
      </c>
      <c r="E2980" s="182">
        <v>78.13</v>
      </c>
    </row>
    <row r="2981" spans="1:5" x14ac:dyDescent="0.25">
      <c r="A2981" s="180">
        <v>102709</v>
      </c>
      <c r="B2981" s="181" t="s">
        <v>36469</v>
      </c>
      <c r="C2981" s="180" t="s">
        <v>115</v>
      </c>
      <c r="D2981" s="182">
        <v>0</v>
      </c>
      <c r="E2981" s="182">
        <v>0</v>
      </c>
    </row>
    <row r="2982" spans="1:5" x14ac:dyDescent="0.25">
      <c r="A2982" s="180">
        <v>102708</v>
      </c>
      <c r="B2982" s="181" t="s">
        <v>36470</v>
      </c>
      <c r="C2982" s="180" t="s">
        <v>115</v>
      </c>
      <c r="D2982" s="182">
        <v>33.26</v>
      </c>
      <c r="E2982" s="182">
        <v>32.54</v>
      </c>
    </row>
    <row r="2983" spans="1:5" x14ac:dyDescent="0.25">
      <c r="A2983" s="180">
        <v>102707</v>
      </c>
      <c r="B2983" s="181" t="s">
        <v>36471</v>
      </c>
      <c r="C2983" s="180" t="s">
        <v>83</v>
      </c>
      <c r="D2983" s="182">
        <v>70.41</v>
      </c>
      <c r="E2983" s="182">
        <v>51.84</v>
      </c>
    </row>
    <row r="2984" spans="1:5" x14ac:dyDescent="0.25">
      <c r="A2984" s="180">
        <v>102704</v>
      </c>
      <c r="B2984" s="181" t="s">
        <v>36472</v>
      </c>
      <c r="C2984" s="180" t="s">
        <v>83</v>
      </c>
      <c r="D2984" s="182">
        <v>11.4</v>
      </c>
      <c r="E2984" s="182">
        <v>11.36</v>
      </c>
    </row>
    <row r="2985" spans="1:5" x14ac:dyDescent="0.25">
      <c r="A2985" s="180">
        <v>102705</v>
      </c>
      <c r="B2985" s="181" t="s">
        <v>36473</v>
      </c>
      <c r="C2985" s="180" t="s">
        <v>83</v>
      </c>
      <c r="D2985" s="182">
        <v>65.989999999999995</v>
      </c>
      <c r="E2985" s="182">
        <v>73.88</v>
      </c>
    </row>
    <row r="2986" spans="1:5" x14ac:dyDescent="0.25">
      <c r="A2986" s="180">
        <v>98333</v>
      </c>
      <c r="B2986" s="181" t="s">
        <v>36474</v>
      </c>
      <c r="C2986" s="180" t="s">
        <v>322</v>
      </c>
      <c r="D2986" s="182">
        <v>0</v>
      </c>
      <c r="E2986" s="182">
        <v>0</v>
      </c>
    </row>
    <row r="2987" spans="1:5" x14ac:dyDescent="0.25">
      <c r="A2987" s="180">
        <v>98332</v>
      </c>
      <c r="B2987" s="181" t="s">
        <v>36475</v>
      </c>
      <c r="C2987" s="180" t="s">
        <v>322</v>
      </c>
      <c r="D2987" s="182">
        <v>0</v>
      </c>
      <c r="E2987" s="182">
        <v>0</v>
      </c>
    </row>
    <row r="2988" spans="1:5" x14ac:dyDescent="0.25">
      <c r="A2988" s="180">
        <v>98331</v>
      </c>
      <c r="B2988" s="181" t="s">
        <v>36476</v>
      </c>
      <c r="C2988" s="180" t="s">
        <v>322</v>
      </c>
      <c r="D2988" s="182">
        <v>0</v>
      </c>
      <c r="E2988" s="182">
        <v>0</v>
      </c>
    </row>
    <row r="2989" spans="1:5" x14ac:dyDescent="0.25">
      <c r="A2989" s="180">
        <v>98327</v>
      </c>
      <c r="B2989" s="181" t="s">
        <v>36477</v>
      </c>
      <c r="C2989" s="180" t="s">
        <v>322</v>
      </c>
      <c r="D2989" s="182">
        <v>0</v>
      </c>
      <c r="E2989" s="182">
        <v>0</v>
      </c>
    </row>
    <row r="2990" spans="1:5" x14ac:dyDescent="0.25">
      <c r="A2990" s="180">
        <v>98326</v>
      </c>
      <c r="B2990" s="181" t="s">
        <v>36478</v>
      </c>
      <c r="C2990" s="180" t="s">
        <v>322</v>
      </c>
      <c r="D2990" s="182">
        <v>0</v>
      </c>
      <c r="E2990" s="182">
        <v>0</v>
      </c>
    </row>
    <row r="2991" spans="1:5" x14ac:dyDescent="0.25">
      <c r="A2991" s="180">
        <v>98325</v>
      </c>
      <c r="B2991" s="181" t="s">
        <v>36479</v>
      </c>
      <c r="C2991" s="180" t="s">
        <v>322</v>
      </c>
      <c r="D2991" s="182">
        <v>0</v>
      </c>
      <c r="E2991" s="182">
        <v>0</v>
      </c>
    </row>
    <row r="2992" spans="1:5" x14ac:dyDescent="0.25">
      <c r="A2992" s="180">
        <v>98370</v>
      </c>
      <c r="B2992" s="181" t="s">
        <v>36480</v>
      </c>
      <c r="C2992" s="180" t="s">
        <v>322</v>
      </c>
      <c r="D2992" s="182">
        <v>0</v>
      </c>
      <c r="E2992" s="182">
        <v>0</v>
      </c>
    </row>
    <row r="2993" spans="1:5" x14ac:dyDescent="0.25">
      <c r="A2993" s="180">
        <v>98389</v>
      </c>
      <c r="B2993" s="181" t="s">
        <v>36481</v>
      </c>
      <c r="C2993" s="180" t="s">
        <v>115</v>
      </c>
      <c r="D2993" s="182">
        <v>0</v>
      </c>
      <c r="E2993" s="182">
        <v>0</v>
      </c>
    </row>
    <row r="2994" spans="1:5" x14ac:dyDescent="0.25">
      <c r="A2994" s="180">
        <v>98390</v>
      </c>
      <c r="B2994" s="181" t="s">
        <v>36482</v>
      </c>
      <c r="C2994" s="180" t="s">
        <v>115</v>
      </c>
      <c r="D2994" s="182">
        <v>0</v>
      </c>
      <c r="E2994" s="182">
        <v>0</v>
      </c>
    </row>
    <row r="2995" spans="1:5" x14ac:dyDescent="0.25">
      <c r="A2995" s="180">
        <v>98391</v>
      </c>
      <c r="B2995" s="181" t="s">
        <v>36483</v>
      </c>
      <c r="C2995" s="180" t="s">
        <v>115</v>
      </c>
      <c r="D2995" s="182">
        <v>0</v>
      </c>
      <c r="E2995" s="182">
        <v>0</v>
      </c>
    </row>
    <row r="2996" spans="1:5" x14ac:dyDescent="0.25">
      <c r="A2996" s="180">
        <v>98392</v>
      </c>
      <c r="B2996" s="181" t="s">
        <v>36484</v>
      </c>
      <c r="C2996" s="180" t="s">
        <v>115</v>
      </c>
      <c r="D2996" s="182">
        <v>0</v>
      </c>
      <c r="E2996" s="182">
        <v>0</v>
      </c>
    </row>
    <row r="2997" spans="1:5" x14ac:dyDescent="0.25">
      <c r="A2997" s="180">
        <v>98393</v>
      </c>
      <c r="B2997" s="181" t="s">
        <v>36485</v>
      </c>
      <c r="C2997" s="180" t="s">
        <v>115</v>
      </c>
      <c r="D2997" s="182">
        <v>0</v>
      </c>
      <c r="E2997" s="182">
        <v>0</v>
      </c>
    </row>
    <row r="2998" spans="1:5" x14ac:dyDescent="0.25">
      <c r="A2998" s="180">
        <v>98394</v>
      </c>
      <c r="B2998" s="181" t="s">
        <v>36486</v>
      </c>
      <c r="C2998" s="180" t="s">
        <v>115</v>
      </c>
      <c r="D2998" s="182">
        <v>0</v>
      </c>
      <c r="E2998" s="182">
        <v>0</v>
      </c>
    </row>
    <row r="2999" spans="1:5" x14ac:dyDescent="0.25">
      <c r="A2999" s="180">
        <v>98395</v>
      </c>
      <c r="B2999" s="181" t="s">
        <v>36487</v>
      </c>
      <c r="C2999" s="180" t="s">
        <v>115</v>
      </c>
      <c r="D2999" s="182">
        <v>0</v>
      </c>
      <c r="E2999" s="182">
        <v>0</v>
      </c>
    </row>
    <row r="3000" spans="1:5" x14ac:dyDescent="0.25">
      <c r="A3000" s="180">
        <v>98396</v>
      </c>
      <c r="B3000" s="181" t="s">
        <v>36488</v>
      </c>
      <c r="C3000" s="180" t="s">
        <v>115</v>
      </c>
      <c r="D3000" s="182">
        <v>0</v>
      </c>
      <c r="E3000" s="182">
        <v>0</v>
      </c>
    </row>
    <row r="3001" spans="1:5" x14ac:dyDescent="0.25">
      <c r="A3001" s="180">
        <v>98369</v>
      </c>
      <c r="B3001" s="181" t="s">
        <v>36489</v>
      </c>
      <c r="C3001" s="180" t="s">
        <v>322</v>
      </c>
      <c r="D3001" s="182">
        <v>0</v>
      </c>
      <c r="E3001" s="182">
        <v>0</v>
      </c>
    </row>
    <row r="3002" spans="1:5" x14ac:dyDescent="0.25">
      <c r="A3002" s="180">
        <v>98360</v>
      </c>
      <c r="B3002" s="181" t="s">
        <v>36490</v>
      </c>
      <c r="C3002" s="180" t="s">
        <v>322</v>
      </c>
      <c r="D3002" s="182">
        <v>0</v>
      </c>
      <c r="E3002" s="182">
        <v>0</v>
      </c>
    </row>
    <row r="3003" spans="1:5" x14ac:dyDescent="0.25">
      <c r="A3003" s="180">
        <v>98368</v>
      </c>
      <c r="B3003" s="181" t="s">
        <v>36491</v>
      </c>
      <c r="C3003" s="180" t="s">
        <v>322</v>
      </c>
      <c r="D3003" s="182">
        <v>0</v>
      </c>
      <c r="E3003" s="182">
        <v>0</v>
      </c>
    </row>
    <row r="3004" spans="1:5" x14ac:dyDescent="0.25">
      <c r="A3004" s="180">
        <v>98359</v>
      </c>
      <c r="B3004" s="181" t="s">
        <v>36492</v>
      </c>
      <c r="C3004" s="180" t="s">
        <v>322</v>
      </c>
      <c r="D3004" s="182">
        <v>0</v>
      </c>
      <c r="E3004" s="182">
        <v>0</v>
      </c>
    </row>
    <row r="3005" spans="1:5" x14ac:dyDescent="0.25">
      <c r="A3005" s="180">
        <v>98367</v>
      </c>
      <c r="B3005" s="181" t="s">
        <v>36493</v>
      </c>
      <c r="C3005" s="180" t="s">
        <v>322</v>
      </c>
      <c r="D3005" s="182">
        <v>0</v>
      </c>
      <c r="E3005" s="182">
        <v>0</v>
      </c>
    </row>
    <row r="3006" spans="1:5" x14ac:dyDescent="0.25">
      <c r="A3006" s="180">
        <v>98358</v>
      </c>
      <c r="B3006" s="181" t="s">
        <v>36494</v>
      </c>
      <c r="C3006" s="180" t="s">
        <v>322</v>
      </c>
      <c r="D3006" s="182">
        <v>0</v>
      </c>
      <c r="E3006" s="182">
        <v>0</v>
      </c>
    </row>
    <row r="3007" spans="1:5" x14ac:dyDescent="0.25">
      <c r="A3007" s="180">
        <v>98352</v>
      </c>
      <c r="B3007" s="181" t="s">
        <v>36495</v>
      </c>
      <c r="C3007" s="180" t="s">
        <v>322</v>
      </c>
      <c r="D3007" s="182">
        <v>0</v>
      </c>
      <c r="E3007" s="182">
        <v>0</v>
      </c>
    </row>
    <row r="3008" spans="1:5" x14ac:dyDescent="0.25">
      <c r="A3008" s="180">
        <v>98343</v>
      </c>
      <c r="B3008" s="181" t="s">
        <v>36496</v>
      </c>
      <c r="C3008" s="180" t="s">
        <v>322</v>
      </c>
      <c r="D3008" s="182">
        <v>0</v>
      </c>
      <c r="E3008" s="182">
        <v>0</v>
      </c>
    </row>
    <row r="3009" spans="1:5" x14ac:dyDescent="0.25">
      <c r="A3009" s="180">
        <v>98351</v>
      </c>
      <c r="B3009" s="181" t="s">
        <v>36497</v>
      </c>
      <c r="C3009" s="180" t="s">
        <v>322</v>
      </c>
      <c r="D3009" s="182">
        <v>0</v>
      </c>
      <c r="E3009" s="182">
        <v>0</v>
      </c>
    </row>
    <row r="3010" spans="1:5" x14ac:dyDescent="0.25">
      <c r="A3010" s="180">
        <v>98342</v>
      </c>
      <c r="B3010" s="181" t="s">
        <v>36498</v>
      </c>
      <c r="C3010" s="180" t="s">
        <v>322</v>
      </c>
      <c r="D3010" s="182">
        <v>0</v>
      </c>
      <c r="E3010" s="182">
        <v>0</v>
      </c>
    </row>
    <row r="3011" spans="1:5" x14ac:dyDescent="0.25">
      <c r="A3011" s="180">
        <v>98350</v>
      </c>
      <c r="B3011" s="181" t="s">
        <v>36499</v>
      </c>
      <c r="C3011" s="180" t="s">
        <v>322</v>
      </c>
      <c r="D3011" s="182">
        <v>0</v>
      </c>
      <c r="E3011" s="182">
        <v>0</v>
      </c>
    </row>
    <row r="3012" spans="1:5" x14ac:dyDescent="0.25">
      <c r="A3012" s="180">
        <v>98341</v>
      </c>
      <c r="B3012" s="181" t="s">
        <v>36500</v>
      </c>
      <c r="C3012" s="180" t="s">
        <v>322</v>
      </c>
      <c r="D3012" s="182">
        <v>0</v>
      </c>
      <c r="E3012" s="182">
        <v>0</v>
      </c>
    </row>
    <row r="3013" spans="1:5" x14ac:dyDescent="0.25">
      <c r="A3013" s="180">
        <v>98381</v>
      </c>
      <c r="B3013" s="181" t="s">
        <v>36501</v>
      </c>
      <c r="C3013" s="180" t="s">
        <v>83</v>
      </c>
      <c r="D3013" s="182">
        <v>0</v>
      </c>
      <c r="E3013" s="182">
        <v>0</v>
      </c>
    </row>
    <row r="3014" spans="1:5" x14ac:dyDescent="0.25">
      <c r="A3014" s="180">
        <v>98382</v>
      </c>
      <c r="B3014" s="181" t="s">
        <v>36502</v>
      </c>
      <c r="C3014" s="180" t="s">
        <v>83</v>
      </c>
      <c r="D3014" s="182">
        <v>0</v>
      </c>
      <c r="E3014" s="182">
        <v>0</v>
      </c>
    </row>
    <row r="3015" spans="1:5" x14ac:dyDescent="0.25">
      <c r="A3015" s="180">
        <v>98383</v>
      </c>
      <c r="B3015" s="181" t="s">
        <v>36503</v>
      </c>
      <c r="C3015" s="180" t="s">
        <v>83</v>
      </c>
      <c r="D3015" s="182">
        <v>0</v>
      </c>
      <c r="E3015" s="182">
        <v>0</v>
      </c>
    </row>
    <row r="3016" spans="1:5" x14ac:dyDescent="0.25">
      <c r="A3016" s="180">
        <v>98384</v>
      </c>
      <c r="B3016" s="181" t="s">
        <v>36504</v>
      </c>
      <c r="C3016" s="180" t="s">
        <v>83</v>
      </c>
      <c r="D3016" s="182">
        <v>0</v>
      </c>
      <c r="E3016" s="182">
        <v>0</v>
      </c>
    </row>
    <row r="3017" spans="1:5" x14ac:dyDescent="0.25">
      <c r="A3017" s="180">
        <v>98385</v>
      </c>
      <c r="B3017" s="181" t="s">
        <v>36505</v>
      </c>
      <c r="C3017" s="180" t="s">
        <v>83</v>
      </c>
      <c r="D3017" s="182">
        <v>0</v>
      </c>
      <c r="E3017" s="182">
        <v>0</v>
      </c>
    </row>
    <row r="3018" spans="1:5" x14ac:dyDescent="0.25">
      <c r="A3018" s="180">
        <v>98386</v>
      </c>
      <c r="B3018" s="181" t="s">
        <v>36506</v>
      </c>
      <c r="C3018" s="180" t="s">
        <v>83</v>
      </c>
      <c r="D3018" s="182">
        <v>0</v>
      </c>
      <c r="E3018" s="182">
        <v>0</v>
      </c>
    </row>
    <row r="3019" spans="1:5" x14ac:dyDescent="0.25">
      <c r="A3019" s="180">
        <v>98387</v>
      </c>
      <c r="B3019" s="181" t="s">
        <v>36507</v>
      </c>
      <c r="C3019" s="180" t="s">
        <v>83</v>
      </c>
      <c r="D3019" s="182">
        <v>0</v>
      </c>
      <c r="E3019" s="182">
        <v>0</v>
      </c>
    </row>
    <row r="3020" spans="1:5" x14ac:dyDescent="0.25">
      <c r="A3020" s="180">
        <v>98388</v>
      </c>
      <c r="B3020" s="181" t="s">
        <v>36508</v>
      </c>
      <c r="C3020" s="180" t="s">
        <v>83</v>
      </c>
      <c r="D3020" s="182">
        <v>0</v>
      </c>
      <c r="E3020" s="182">
        <v>0</v>
      </c>
    </row>
    <row r="3021" spans="1:5" x14ac:dyDescent="0.25">
      <c r="A3021" s="180">
        <v>98346</v>
      </c>
      <c r="B3021" s="181" t="s">
        <v>36509</v>
      </c>
      <c r="C3021" s="180" t="s">
        <v>322</v>
      </c>
      <c r="D3021" s="182">
        <v>0</v>
      </c>
      <c r="E3021" s="182">
        <v>0</v>
      </c>
    </row>
    <row r="3022" spans="1:5" x14ac:dyDescent="0.25">
      <c r="A3022" s="180">
        <v>98363</v>
      </c>
      <c r="B3022" s="181" t="s">
        <v>36510</v>
      </c>
      <c r="C3022" s="180" t="s">
        <v>322</v>
      </c>
      <c r="D3022" s="182">
        <v>0</v>
      </c>
      <c r="E3022" s="182">
        <v>0</v>
      </c>
    </row>
    <row r="3023" spans="1:5" x14ac:dyDescent="0.25">
      <c r="A3023" s="180">
        <v>98354</v>
      </c>
      <c r="B3023" s="181" t="s">
        <v>36511</v>
      </c>
      <c r="C3023" s="180" t="s">
        <v>322</v>
      </c>
      <c r="D3023" s="182">
        <v>0</v>
      </c>
      <c r="E3023" s="182">
        <v>0</v>
      </c>
    </row>
    <row r="3024" spans="1:5" x14ac:dyDescent="0.25">
      <c r="A3024" s="180">
        <v>98337</v>
      </c>
      <c r="B3024" s="181" t="s">
        <v>36512</v>
      </c>
      <c r="C3024" s="180" t="s">
        <v>322</v>
      </c>
      <c r="D3024" s="182">
        <v>0</v>
      </c>
      <c r="E3024" s="182">
        <v>0</v>
      </c>
    </row>
    <row r="3025" spans="1:5" x14ac:dyDescent="0.25">
      <c r="A3025" s="180">
        <v>98345</v>
      </c>
      <c r="B3025" s="181" t="s">
        <v>36513</v>
      </c>
      <c r="C3025" s="180" t="s">
        <v>322</v>
      </c>
      <c r="D3025" s="182">
        <v>0</v>
      </c>
      <c r="E3025" s="182">
        <v>0</v>
      </c>
    </row>
    <row r="3026" spans="1:5" x14ac:dyDescent="0.25">
      <c r="A3026" s="180">
        <v>98362</v>
      </c>
      <c r="B3026" s="181" t="s">
        <v>36514</v>
      </c>
      <c r="C3026" s="180" t="s">
        <v>322</v>
      </c>
      <c r="D3026" s="182">
        <v>0</v>
      </c>
      <c r="E3026" s="182">
        <v>0</v>
      </c>
    </row>
    <row r="3027" spans="1:5" x14ac:dyDescent="0.25">
      <c r="A3027" s="180">
        <v>98403</v>
      </c>
      <c r="B3027" s="181" t="s">
        <v>36515</v>
      </c>
      <c r="C3027" s="180" t="s">
        <v>322</v>
      </c>
      <c r="D3027" s="182">
        <v>0</v>
      </c>
      <c r="E3027" s="182">
        <v>0</v>
      </c>
    </row>
    <row r="3028" spans="1:5" x14ac:dyDescent="0.25">
      <c r="A3028" s="180">
        <v>98335</v>
      </c>
      <c r="B3028" s="181" t="s">
        <v>36516</v>
      </c>
      <c r="C3028" s="180" t="s">
        <v>322</v>
      </c>
      <c r="D3028" s="182">
        <v>0</v>
      </c>
      <c r="E3028" s="182">
        <v>0</v>
      </c>
    </row>
    <row r="3029" spans="1:5" x14ac:dyDescent="0.25">
      <c r="A3029" s="180">
        <v>98344</v>
      </c>
      <c r="B3029" s="181" t="s">
        <v>36517</v>
      </c>
      <c r="C3029" s="180" t="s">
        <v>322</v>
      </c>
      <c r="D3029" s="182">
        <v>0</v>
      </c>
      <c r="E3029" s="182">
        <v>0</v>
      </c>
    </row>
    <row r="3030" spans="1:5" x14ac:dyDescent="0.25">
      <c r="A3030" s="180">
        <v>98361</v>
      </c>
      <c r="B3030" s="181" t="s">
        <v>36518</v>
      </c>
      <c r="C3030" s="180" t="s">
        <v>322</v>
      </c>
      <c r="D3030" s="182">
        <v>0</v>
      </c>
      <c r="E3030" s="182">
        <v>0</v>
      </c>
    </row>
    <row r="3031" spans="1:5" x14ac:dyDescent="0.25">
      <c r="A3031" s="180">
        <v>98353</v>
      </c>
      <c r="B3031" s="181" t="s">
        <v>36519</v>
      </c>
      <c r="C3031" s="180" t="s">
        <v>322</v>
      </c>
      <c r="D3031" s="182">
        <v>0</v>
      </c>
      <c r="E3031" s="182">
        <v>0</v>
      </c>
    </row>
    <row r="3032" spans="1:5" x14ac:dyDescent="0.25">
      <c r="A3032" s="180">
        <v>98334</v>
      </c>
      <c r="B3032" s="181" t="s">
        <v>36520</v>
      </c>
      <c r="C3032" s="180" t="s">
        <v>322</v>
      </c>
      <c r="D3032" s="182">
        <v>0</v>
      </c>
      <c r="E3032" s="182">
        <v>0</v>
      </c>
    </row>
    <row r="3033" spans="1:5" x14ac:dyDescent="0.25">
      <c r="A3033" s="180">
        <v>98371</v>
      </c>
      <c r="B3033" s="181" t="s">
        <v>36521</v>
      </c>
      <c r="C3033" s="180" t="s">
        <v>322</v>
      </c>
      <c r="D3033" s="182">
        <v>0</v>
      </c>
      <c r="E3033" s="182">
        <v>0</v>
      </c>
    </row>
    <row r="3034" spans="1:5" x14ac:dyDescent="0.25">
      <c r="A3034" s="180">
        <v>98397</v>
      </c>
      <c r="B3034" s="181" t="s">
        <v>36522</v>
      </c>
      <c r="C3034" s="180" t="s">
        <v>322</v>
      </c>
      <c r="D3034" s="182">
        <v>17.46</v>
      </c>
      <c r="E3034" s="182">
        <v>15.83</v>
      </c>
    </row>
    <row r="3035" spans="1:5" x14ac:dyDescent="0.25">
      <c r="A3035" s="180">
        <v>103518</v>
      </c>
      <c r="B3035" s="181" t="s">
        <v>58833</v>
      </c>
      <c r="C3035" s="180" t="s">
        <v>115</v>
      </c>
      <c r="D3035" s="182">
        <v>0</v>
      </c>
      <c r="E3035" s="182">
        <v>0</v>
      </c>
    </row>
    <row r="3036" spans="1:5" x14ac:dyDescent="0.25">
      <c r="A3036" s="180">
        <v>103517</v>
      </c>
      <c r="B3036" s="181" t="s">
        <v>58834</v>
      </c>
      <c r="C3036" s="180" t="s">
        <v>115</v>
      </c>
      <c r="D3036" s="182">
        <v>3354.42</v>
      </c>
      <c r="E3036" s="182">
        <v>3357.04</v>
      </c>
    </row>
    <row r="3037" spans="1:5" x14ac:dyDescent="0.25">
      <c r="A3037" s="180">
        <v>103519</v>
      </c>
      <c r="B3037" s="181" t="s">
        <v>58835</v>
      </c>
      <c r="C3037" s="180" t="s">
        <v>115</v>
      </c>
      <c r="D3037" s="182">
        <v>13.87</v>
      </c>
      <c r="E3037" s="182">
        <v>12.42</v>
      </c>
    </row>
    <row r="3038" spans="1:5" x14ac:dyDescent="0.25">
      <c r="A3038" s="180">
        <v>103515</v>
      </c>
      <c r="B3038" s="181" t="s">
        <v>58836</v>
      </c>
      <c r="C3038" s="180" t="s">
        <v>115</v>
      </c>
      <c r="D3038" s="182">
        <v>0</v>
      </c>
      <c r="E3038" s="182">
        <v>0</v>
      </c>
    </row>
    <row r="3039" spans="1:5" x14ac:dyDescent="0.25">
      <c r="A3039" s="180">
        <v>103502</v>
      </c>
      <c r="B3039" s="181" t="s">
        <v>58837</v>
      </c>
      <c r="C3039" s="180" t="s">
        <v>83</v>
      </c>
      <c r="D3039" s="182">
        <v>0</v>
      </c>
      <c r="E3039" s="182">
        <v>0</v>
      </c>
    </row>
    <row r="3040" spans="1:5" x14ac:dyDescent="0.25">
      <c r="A3040" s="180">
        <v>103503</v>
      </c>
      <c r="B3040" s="181" t="s">
        <v>58838</v>
      </c>
      <c r="C3040" s="180" t="s">
        <v>83</v>
      </c>
      <c r="D3040" s="182">
        <v>0</v>
      </c>
      <c r="E3040" s="182">
        <v>0</v>
      </c>
    </row>
    <row r="3041" spans="1:5" x14ac:dyDescent="0.25">
      <c r="A3041" s="180">
        <v>103499</v>
      </c>
      <c r="B3041" s="181" t="s">
        <v>58839</v>
      </c>
      <c r="C3041" s="180" t="s">
        <v>115</v>
      </c>
      <c r="D3041" s="182">
        <v>0</v>
      </c>
      <c r="E3041" s="182">
        <v>0</v>
      </c>
    </row>
    <row r="3042" spans="1:5" x14ac:dyDescent="0.25">
      <c r="A3042" s="180">
        <v>103501</v>
      </c>
      <c r="B3042" s="181" t="s">
        <v>58840</v>
      </c>
      <c r="C3042" s="180" t="s">
        <v>115</v>
      </c>
      <c r="D3042" s="182">
        <v>0</v>
      </c>
      <c r="E3042" s="182">
        <v>0</v>
      </c>
    </row>
    <row r="3043" spans="1:5" x14ac:dyDescent="0.25">
      <c r="A3043" s="180">
        <v>103500</v>
      </c>
      <c r="B3043" s="181" t="s">
        <v>58841</v>
      </c>
      <c r="C3043" s="180" t="s">
        <v>115</v>
      </c>
      <c r="D3043" s="182">
        <v>0</v>
      </c>
      <c r="E3043" s="182">
        <v>0</v>
      </c>
    </row>
    <row r="3044" spans="1:5" x14ac:dyDescent="0.25">
      <c r="A3044" s="180">
        <v>106678</v>
      </c>
      <c r="B3044" s="181" t="s">
        <v>58842</v>
      </c>
      <c r="C3044" s="180" t="s">
        <v>115</v>
      </c>
      <c r="D3044" s="182">
        <v>0</v>
      </c>
      <c r="E3044" s="182">
        <v>0</v>
      </c>
    </row>
    <row r="3045" spans="1:5" x14ac:dyDescent="0.25">
      <c r="A3045" s="180">
        <v>106680</v>
      </c>
      <c r="B3045" s="181" t="s">
        <v>58843</v>
      </c>
      <c r="C3045" s="180" t="s">
        <v>115</v>
      </c>
      <c r="D3045" s="182">
        <v>0</v>
      </c>
      <c r="E3045" s="182">
        <v>0</v>
      </c>
    </row>
    <row r="3046" spans="1:5" x14ac:dyDescent="0.25">
      <c r="A3046" s="180">
        <v>106679</v>
      </c>
      <c r="B3046" s="181" t="s">
        <v>58844</v>
      </c>
      <c r="C3046" s="180" t="s">
        <v>115</v>
      </c>
      <c r="D3046" s="182">
        <v>0</v>
      </c>
      <c r="E3046" s="182">
        <v>0</v>
      </c>
    </row>
    <row r="3047" spans="1:5" x14ac:dyDescent="0.25">
      <c r="A3047" s="180">
        <v>103496</v>
      </c>
      <c r="B3047" s="181" t="s">
        <v>58845</v>
      </c>
      <c r="C3047" s="180" t="s">
        <v>115</v>
      </c>
      <c r="D3047" s="182">
        <v>0</v>
      </c>
      <c r="E3047" s="182">
        <v>0</v>
      </c>
    </row>
    <row r="3048" spans="1:5" x14ac:dyDescent="0.25">
      <c r="A3048" s="180">
        <v>103498</v>
      </c>
      <c r="B3048" s="181" t="s">
        <v>58846</v>
      </c>
      <c r="C3048" s="180" t="s">
        <v>115</v>
      </c>
      <c r="D3048" s="182">
        <v>0</v>
      </c>
      <c r="E3048" s="182">
        <v>0</v>
      </c>
    </row>
    <row r="3049" spans="1:5" x14ac:dyDescent="0.25">
      <c r="A3049" s="180">
        <v>103497</v>
      </c>
      <c r="B3049" s="181" t="s">
        <v>58847</v>
      </c>
      <c r="C3049" s="180" t="s">
        <v>115</v>
      </c>
      <c r="D3049" s="182">
        <v>0</v>
      </c>
      <c r="E3049" s="182">
        <v>0</v>
      </c>
    </row>
    <row r="3050" spans="1:5" x14ac:dyDescent="0.25">
      <c r="A3050" s="180">
        <v>103516</v>
      </c>
      <c r="B3050" s="181" t="s">
        <v>58848</v>
      </c>
      <c r="C3050" s="180" t="s">
        <v>115</v>
      </c>
      <c r="D3050" s="182">
        <v>0</v>
      </c>
      <c r="E3050" s="182">
        <v>0</v>
      </c>
    </row>
    <row r="3051" spans="1:5" x14ac:dyDescent="0.25">
      <c r="A3051" s="180">
        <v>103506</v>
      </c>
      <c r="B3051" s="181" t="s">
        <v>58849</v>
      </c>
      <c r="C3051" s="180" t="s">
        <v>115</v>
      </c>
      <c r="D3051" s="182">
        <v>0</v>
      </c>
      <c r="E3051" s="182">
        <v>0</v>
      </c>
    </row>
    <row r="3052" spans="1:5" x14ac:dyDescent="0.25">
      <c r="A3052" s="180">
        <v>106681</v>
      </c>
      <c r="B3052" s="181" t="s">
        <v>58850</v>
      </c>
      <c r="C3052" s="180" t="s">
        <v>115</v>
      </c>
      <c r="D3052" s="182">
        <v>0</v>
      </c>
      <c r="E3052" s="182">
        <v>0</v>
      </c>
    </row>
    <row r="3053" spans="1:5" x14ac:dyDescent="0.25">
      <c r="A3053" s="180">
        <v>103507</v>
      </c>
      <c r="B3053" s="181" t="s">
        <v>58851</v>
      </c>
      <c r="C3053" s="180" t="s">
        <v>115</v>
      </c>
      <c r="D3053" s="182">
        <v>0</v>
      </c>
      <c r="E3053" s="182">
        <v>0</v>
      </c>
    </row>
    <row r="3054" spans="1:5" x14ac:dyDescent="0.25">
      <c r="A3054" s="180">
        <v>103493</v>
      </c>
      <c r="B3054" s="181" t="s">
        <v>58852</v>
      </c>
      <c r="C3054" s="180" t="s">
        <v>115</v>
      </c>
      <c r="D3054" s="182">
        <v>0</v>
      </c>
      <c r="E3054" s="182">
        <v>0</v>
      </c>
    </row>
    <row r="3055" spans="1:5" x14ac:dyDescent="0.25">
      <c r="A3055" s="180">
        <v>103495</v>
      </c>
      <c r="B3055" s="181" t="s">
        <v>58853</v>
      </c>
      <c r="C3055" s="180" t="s">
        <v>115</v>
      </c>
      <c r="D3055" s="182">
        <v>0</v>
      </c>
      <c r="E3055" s="182">
        <v>0</v>
      </c>
    </row>
    <row r="3056" spans="1:5" x14ac:dyDescent="0.25">
      <c r="A3056" s="180">
        <v>103494</v>
      </c>
      <c r="B3056" s="181" t="s">
        <v>58854</v>
      </c>
      <c r="C3056" s="180" t="s">
        <v>115</v>
      </c>
      <c r="D3056" s="182">
        <v>0</v>
      </c>
      <c r="E3056" s="182">
        <v>0</v>
      </c>
    </row>
    <row r="3057" spans="1:5" x14ac:dyDescent="0.25">
      <c r="A3057" s="180">
        <v>103513</v>
      </c>
      <c r="B3057" s="181" t="s">
        <v>58855</v>
      </c>
      <c r="C3057" s="180" t="s">
        <v>115</v>
      </c>
      <c r="D3057" s="182">
        <v>0</v>
      </c>
      <c r="E3057" s="182">
        <v>0</v>
      </c>
    </row>
    <row r="3058" spans="1:5" x14ac:dyDescent="0.25">
      <c r="A3058" s="180">
        <v>103523</v>
      </c>
      <c r="B3058" s="181" t="s">
        <v>58856</v>
      </c>
      <c r="C3058" s="180" t="s">
        <v>115</v>
      </c>
      <c r="D3058" s="182">
        <v>11224.91</v>
      </c>
      <c r="E3058" s="182">
        <v>11196.84</v>
      </c>
    </row>
    <row r="3059" spans="1:5" x14ac:dyDescent="0.25">
      <c r="A3059" s="180">
        <v>103509</v>
      </c>
      <c r="B3059" s="181" t="s">
        <v>58857</v>
      </c>
      <c r="C3059" s="180" t="s">
        <v>115</v>
      </c>
      <c r="D3059" s="182">
        <v>0</v>
      </c>
      <c r="E3059" s="182">
        <v>0</v>
      </c>
    </row>
    <row r="3060" spans="1:5" x14ac:dyDescent="0.25">
      <c r="A3060" s="180">
        <v>103514</v>
      </c>
      <c r="B3060" s="181" t="s">
        <v>58858</v>
      </c>
      <c r="C3060" s="180" t="s">
        <v>115</v>
      </c>
      <c r="D3060" s="182">
        <v>0</v>
      </c>
      <c r="E3060" s="182">
        <v>0</v>
      </c>
    </row>
    <row r="3061" spans="1:5" x14ac:dyDescent="0.25">
      <c r="A3061" s="180">
        <v>103510</v>
      </c>
      <c r="B3061" s="181" t="s">
        <v>58859</v>
      </c>
      <c r="C3061" s="180" t="s">
        <v>115</v>
      </c>
      <c r="D3061" s="182">
        <v>0</v>
      </c>
      <c r="E3061" s="182">
        <v>0</v>
      </c>
    </row>
    <row r="3062" spans="1:5" x14ac:dyDescent="0.25">
      <c r="A3062" s="180">
        <v>103520</v>
      </c>
      <c r="B3062" s="181" t="s">
        <v>58860</v>
      </c>
      <c r="C3062" s="180" t="s">
        <v>115</v>
      </c>
      <c r="D3062" s="182">
        <v>5522.19</v>
      </c>
      <c r="E3062" s="182">
        <v>5522.88</v>
      </c>
    </row>
    <row r="3063" spans="1:5" x14ac:dyDescent="0.25">
      <c r="A3063" s="180">
        <v>103511</v>
      </c>
      <c r="B3063" s="181" t="s">
        <v>58861</v>
      </c>
      <c r="C3063" s="180" t="s">
        <v>115</v>
      </c>
      <c r="D3063" s="182">
        <v>0</v>
      </c>
      <c r="E3063" s="182">
        <v>0</v>
      </c>
    </row>
    <row r="3064" spans="1:5" x14ac:dyDescent="0.25">
      <c r="A3064" s="180">
        <v>103521</v>
      </c>
      <c r="B3064" s="181" t="s">
        <v>58862</v>
      </c>
      <c r="C3064" s="180" t="s">
        <v>115</v>
      </c>
      <c r="D3064" s="182">
        <v>7331.44</v>
      </c>
      <c r="E3064" s="182">
        <v>7332.41</v>
      </c>
    </row>
    <row r="3065" spans="1:5" x14ac:dyDescent="0.25">
      <c r="A3065" s="180">
        <v>103512</v>
      </c>
      <c r="B3065" s="181" t="s">
        <v>58863</v>
      </c>
      <c r="C3065" s="180" t="s">
        <v>115</v>
      </c>
      <c r="D3065" s="182">
        <v>0</v>
      </c>
      <c r="E3065" s="182">
        <v>0</v>
      </c>
    </row>
    <row r="3066" spans="1:5" x14ac:dyDescent="0.25">
      <c r="A3066" s="180">
        <v>103522</v>
      </c>
      <c r="B3066" s="181" t="s">
        <v>58864</v>
      </c>
      <c r="C3066" s="180" t="s">
        <v>115</v>
      </c>
      <c r="D3066" s="182">
        <v>7492.85</v>
      </c>
      <c r="E3066" s="182">
        <v>7464.57</v>
      </c>
    </row>
    <row r="3067" spans="1:5" x14ac:dyDescent="0.25">
      <c r="A3067" s="180">
        <v>103508</v>
      </c>
      <c r="B3067" s="181" t="s">
        <v>58865</v>
      </c>
      <c r="C3067" s="180" t="s">
        <v>115</v>
      </c>
      <c r="D3067" s="182">
        <v>0</v>
      </c>
      <c r="E3067" s="182">
        <v>0</v>
      </c>
    </row>
    <row r="3068" spans="1:5" x14ac:dyDescent="0.25">
      <c r="A3068" s="180">
        <v>103524</v>
      </c>
      <c r="B3068" s="181" t="s">
        <v>58866</v>
      </c>
      <c r="C3068" s="180" t="s">
        <v>115</v>
      </c>
      <c r="D3068" s="182">
        <v>0</v>
      </c>
      <c r="E3068" s="182">
        <v>0</v>
      </c>
    </row>
    <row r="3069" spans="1:5" x14ac:dyDescent="0.25">
      <c r="A3069" s="180">
        <v>103526</v>
      </c>
      <c r="B3069" s="181" t="s">
        <v>58867</v>
      </c>
      <c r="C3069" s="180" t="s">
        <v>115</v>
      </c>
      <c r="D3069" s="182">
        <v>0</v>
      </c>
      <c r="E3069" s="182">
        <v>0</v>
      </c>
    </row>
    <row r="3070" spans="1:5" x14ac:dyDescent="0.25">
      <c r="A3070" s="180">
        <v>103525</v>
      </c>
      <c r="B3070" s="181" t="s">
        <v>58868</v>
      </c>
      <c r="C3070" s="180" t="s">
        <v>115</v>
      </c>
      <c r="D3070" s="182">
        <v>0</v>
      </c>
      <c r="E3070" s="182">
        <v>0</v>
      </c>
    </row>
    <row r="3071" spans="1:5" x14ac:dyDescent="0.25">
      <c r="A3071" s="180">
        <v>97062</v>
      </c>
      <c r="B3071" s="181" t="s">
        <v>36523</v>
      </c>
      <c r="C3071" s="180" t="s">
        <v>322</v>
      </c>
      <c r="D3071" s="182">
        <v>8.35</v>
      </c>
      <c r="E3071" s="182">
        <v>7.14</v>
      </c>
    </row>
    <row r="3072" spans="1:5" x14ac:dyDescent="0.25">
      <c r="A3072" s="180">
        <v>97061</v>
      </c>
      <c r="B3072" s="181" t="s">
        <v>36524</v>
      </c>
      <c r="C3072" s="180" t="s">
        <v>322</v>
      </c>
      <c r="D3072" s="182">
        <v>0</v>
      </c>
      <c r="E3072" s="182">
        <v>0</v>
      </c>
    </row>
    <row r="3073" spans="1:5" x14ac:dyDescent="0.25">
      <c r="A3073" s="180">
        <v>104988</v>
      </c>
      <c r="B3073" s="181" t="s">
        <v>36525</v>
      </c>
      <c r="C3073" s="180" t="s">
        <v>322</v>
      </c>
      <c r="D3073" s="182">
        <v>0</v>
      </c>
      <c r="E3073" s="182">
        <v>0</v>
      </c>
    </row>
    <row r="3074" spans="1:5" x14ac:dyDescent="0.25">
      <c r="A3074" s="180">
        <v>104979</v>
      </c>
      <c r="B3074" s="181" t="s">
        <v>36526</v>
      </c>
      <c r="C3074" s="180" t="s">
        <v>322</v>
      </c>
      <c r="D3074" s="182">
        <v>0</v>
      </c>
      <c r="E3074" s="182">
        <v>0</v>
      </c>
    </row>
    <row r="3075" spans="1:5" x14ac:dyDescent="0.25">
      <c r="A3075" s="180">
        <v>97040</v>
      </c>
      <c r="B3075" s="181" t="s">
        <v>36527</v>
      </c>
      <c r="C3075" s="180" t="s">
        <v>322</v>
      </c>
      <c r="D3075" s="182">
        <v>23.8</v>
      </c>
      <c r="E3075" s="182">
        <v>21.79</v>
      </c>
    </row>
    <row r="3076" spans="1:5" x14ac:dyDescent="0.25">
      <c r="A3076" s="180">
        <v>97041</v>
      </c>
      <c r="B3076" s="181" t="s">
        <v>36528</v>
      </c>
      <c r="C3076" s="180" t="s">
        <v>322</v>
      </c>
      <c r="D3076" s="182">
        <v>158.57</v>
      </c>
      <c r="E3076" s="182">
        <v>154.65</v>
      </c>
    </row>
    <row r="3077" spans="1:5" x14ac:dyDescent="0.25">
      <c r="A3077" s="180">
        <v>97039</v>
      </c>
      <c r="B3077" s="181" t="s">
        <v>36529</v>
      </c>
      <c r="C3077" s="180" t="s">
        <v>322</v>
      </c>
      <c r="D3077" s="182">
        <v>87.18</v>
      </c>
      <c r="E3077" s="182">
        <v>80.900000000000006</v>
      </c>
    </row>
    <row r="3078" spans="1:5" x14ac:dyDescent="0.25">
      <c r="A3078" s="180">
        <v>102655</v>
      </c>
      <c r="B3078" s="181" t="s">
        <v>36530</v>
      </c>
      <c r="C3078" s="180" t="s">
        <v>83</v>
      </c>
      <c r="D3078" s="182">
        <v>0.88</v>
      </c>
      <c r="E3078" s="182">
        <v>0.81</v>
      </c>
    </row>
    <row r="3079" spans="1:5" x14ac:dyDescent="0.25">
      <c r="A3079" s="180">
        <v>104987</v>
      </c>
      <c r="B3079" s="181" t="s">
        <v>36531</v>
      </c>
      <c r="C3079" s="180" t="s">
        <v>83</v>
      </c>
      <c r="D3079" s="182">
        <v>0</v>
      </c>
      <c r="E3079" s="182">
        <v>0</v>
      </c>
    </row>
    <row r="3080" spans="1:5" x14ac:dyDescent="0.25">
      <c r="A3080" s="180">
        <v>104986</v>
      </c>
      <c r="B3080" s="181" t="s">
        <v>36532</v>
      </c>
      <c r="C3080" s="180" t="s">
        <v>83</v>
      </c>
      <c r="D3080" s="182">
        <v>0</v>
      </c>
      <c r="E3080" s="182">
        <v>0</v>
      </c>
    </row>
    <row r="3081" spans="1:5" x14ac:dyDescent="0.25">
      <c r="A3081" s="180">
        <v>104984</v>
      </c>
      <c r="B3081" s="181" t="s">
        <v>36533</v>
      </c>
      <c r="C3081" s="180" t="s">
        <v>83</v>
      </c>
      <c r="D3081" s="182">
        <v>0</v>
      </c>
      <c r="E3081" s="182">
        <v>0</v>
      </c>
    </row>
    <row r="3082" spans="1:5" x14ac:dyDescent="0.25">
      <c r="A3082" s="180">
        <v>104985</v>
      </c>
      <c r="B3082" s="181" t="s">
        <v>36534</v>
      </c>
      <c r="C3082" s="180" t="s">
        <v>83</v>
      </c>
      <c r="D3082" s="182">
        <v>0</v>
      </c>
      <c r="E3082" s="182">
        <v>0</v>
      </c>
    </row>
    <row r="3083" spans="1:5" x14ac:dyDescent="0.25">
      <c r="A3083" s="180">
        <v>97026</v>
      </c>
      <c r="B3083" s="181" t="s">
        <v>36535</v>
      </c>
      <c r="C3083" s="180" t="s">
        <v>83</v>
      </c>
      <c r="D3083" s="182">
        <v>0</v>
      </c>
      <c r="E3083" s="182">
        <v>0</v>
      </c>
    </row>
    <row r="3084" spans="1:5" x14ac:dyDescent="0.25">
      <c r="A3084" s="180">
        <v>97025</v>
      </c>
      <c r="B3084" s="181" t="s">
        <v>36536</v>
      </c>
      <c r="C3084" s="180" t="s">
        <v>83</v>
      </c>
      <c r="D3084" s="182">
        <v>0</v>
      </c>
      <c r="E3084" s="182">
        <v>0</v>
      </c>
    </row>
    <row r="3085" spans="1:5" x14ac:dyDescent="0.25">
      <c r="A3085" s="180">
        <v>97032</v>
      </c>
      <c r="B3085" s="181" t="s">
        <v>36537</v>
      </c>
      <c r="C3085" s="180" t="s">
        <v>83</v>
      </c>
      <c r="D3085" s="182">
        <v>70.22</v>
      </c>
      <c r="E3085" s="182">
        <v>69.44</v>
      </c>
    </row>
    <row r="3086" spans="1:5" x14ac:dyDescent="0.25">
      <c r="A3086" s="180">
        <v>97031</v>
      </c>
      <c r="B3086" s="181" t="s">
        <v>36538</v>
      </c>
      <c r="C3086" s="180" t="s">
        <v>83</v>
      </c>
      <c r="D3086" s="182">
        <v>111.67</v>
      </c>
      <c r="E3086" s="182">
        <v>111.94</v>
      </c>
    </row>
    <row r="3087" spans="1:5" x14ac:dyDescent="0.25">
      <c r="A3087" s="180">
        <v>97036</v>
      </c>
      <c r="B3087" s="181" t="s">
        <v>36539</v>
      </c>
      <c r="C3087" s="180" t="s">
        <v>83</v>
      </c>
      <c r="D3087" s="182">
        <v>0</v>
      </c>
      <c r="E3087" s="182">
        <v>0</v>
      </c>
    </row>
    <row r="3088" spans="1:5" x14ac:dyDescent="0.25">
      <c r="A3088" s="180">
        <v>97035</v>
      </c>
      <c r="B3088" s="181" t="s">
        <v>36540</v>
      </c>
      <c r="C3088" s="180" t="s">
        <v>83</v>
      </c>
      <c r="D3088" s="182">
        <v>0</v>
      </c>
      <c r="E3088" s="182">
        <v>0</v>
      </c>
    </row>
    <row r="3089" spans="1:5" x14ac:dyDescent="0.25">
      <c r="A3089" s="180">
        <v>97034</v>
      </c>
      <c r="B3089" s="181" t="s">
        <v>36541</v>
      </c>
      <c r="C3089" s="180" t="s">
        <v>83</v>
      </c>
      <c r="D3089" s="182">
        <v>73.349999999999994</v>
      </c>
      <c r="E3089" s="182">
        <v>70.989999999999995</v>
      </c>
    </row>
    <row r="3090" spans="1:5" x14ac:dyDescent="0.25">
      <c r="A3090" s="180">
        <v>97033</v>
      </c>
      <c r="B3090" s="181" t="s">
        <v>36542</v>
      </c>
      <c r="C3090" s="180" t="s">
        <v>83</v>
      </c>
      <c r="D3090" s="182">
        <v>109.72</v>
      </c>
      <c r="E3090" s="182">
        <v>107.85</v>
      </c>
    </row>
    <row r="3091" spans="1:5" x14ac:dyDescent="0.25">
      <c r="A3091" s="180">
        <v>97030</v>
      </c>
      <c r="B3091" s="181" t="s">
        <v>36543</v>
      </c>
      <c r="C3091" s="180" t="s">
        <v>83</v>
      </c>
      <c r="D3091" s="182">
        <v>0</v>
      </c>
      <c r="E3091" s="182">
        <v>0</v>
      </c>
    </row>
    <row r="3092" spans="1:5" x14ac:dyDescent="0.25">
      <c r="A3092" s="180">
        <v>97029</v>
      </c>
      <c r="B3092" s="181" t="s">
        <v>36544</v>
      </c>
      <c r="C3092" s="180" t="s">
        <v>83</v>
      </c>
      <c r="D3092" s="182">
        <v>0</v>
      </c>
      <c r="E3092" s="182">
        <v>0</v>
      </c>
    </row>
    <row r="3093" spans="1:5" x14ac:dyDescent="0.25">
      <c r="A3093" s="180">
        <v>97028</v>
      </c>
      <c r="B3093" s="181" t="s">
        <v>36545</v>
      </c>
      <c r="C3093" s="180" t="s">
        <v>83</v>
      </c>
      <c r="D3093" s="182">
        <v>0</v>
      </c>
      <c r="E3093" s="182">
        <v>0</v>
      </c>
    </row>
    <row r="3094" spans="1:5" x14ac:dyDescent="0.25">
      <c r="A3094" s="180">
        <v>97027</v>
      </c>
      <c r="B3094" s="181" t="s">
        <v>36546</v>
      </c>
      <c r="C3094" s="180" t="s">
        <v>83</v>
      </c>
      <c r="D3094" s="182">
        <v>0</v>
      </c>
      <c r="E3094" s="182">
        <v>0</v>
      </c>
    </row>
    <row r="3095" spans="1:5" x14ac:dyDescent="0.25">
      <c r="A3095" s="180">
        <v>97038</v>
      </c>
      <c r="B3095" s="181" t="s">
        <v>36547</v>
      </c>
      <c r="C3095" s="180" t="s">
        <v>83</v>
      </c>
      <c r="D3095" s="182">
        <v>0</v>
      </c>
      <c r="E3095" s="182">
        <v>0</v>
      </c>
    </row>
    <row r="3096" spans="1:5" x14ac:dyDescent="0.25">
      <c r="A3096" s="180">
        <v>97037</v>
      </c>
      <c r="B3096" s="181" t="s">
        <v>36548</v>
      </c>
      <c r="C3096" s="180" t="s">
        <v>83</v>
      </c>
      <c r="D3096" s="182">
        <v>0</v>
      </c>
      <c r="E3096" s="182">
        <v>0</v>
      </c>
    </row>
    <row r="3097" spans="1:5" x14ac:dyDescent="0.25">
      <c r="A3097" s="180">
        <v>97014</v>
      </c>
      <c r="B3097" s="181" t="s">
        <v>36549</v>
      </c>
      <c r="C3097" s="180" t="s">
        <v>83</v>
      </c>
      <c r="D3097" s="182">
        <v>73.64</v>
      </c>
      <c r="E3097" s="182">
        <v>71.75</v>
      </c>
    </row>
    <row r="3098" spans="1:5" x14ac:dyDescent="0.25">
      <c r="A3098" s="180">
        <v>97015</v>
      </c>
      <c r="B3098" s="181" t="s">
        <v>36550</v>
      </c>
      <c r="C3098" s="180" t="s">
        <v>83</v>
      </c>
      <c r="D3098" s="182">
        <v>62.02</v>
      </c>
      <c r="E3098" s="182">
        <v>60.08</v>
      </c>
    </row>
    <row r="3099" spans="1:5" x14ac:dyDescent="0.25">
      <c r="A3099" s="180">
        <v>97013</v>
      </c>
      <c r="B3099" s="181" t="s">
        <v>36551</v>
      </c>
      <c r="C3099" s="180" t="s">
        <v>83</v>
      </c>
      <c r="D3099" s="182">
        <v>96.9</v>
      </c>
      <c r="E3099" s="182">
        <v>95.11</v>
      </c>
    </row>
    <row r="3100" spans="1:5" x14ac:dyDescent="0.25">
      <c r="A3100" s="180">
        <v>97017</v>
      </c>
      <c r="B3100" s="181" t="s">
        <v>36552</v>
      </c>
      <c r="C3100" s="180" t="s">
        <v>83</v>
      </c>
      <c r="D3100" s="182">
        <v>58.06</v>
      </c>
      <c r="E3100" s="182">
        <v>57.7</v>
      </c>
    </row>
    <row r="3101" spans="1:5" x14ac:dyDescent="0.25">
      <c r="A3101" s="180">
        <v>97018</v>
      </c>
      <c r="B3101" s="181" t="s">
        <v>36553</v>
      </c>
      <c r="C3101" s="180" t="s">
        <v>83</v>
      </c>
      <c r="D3101" s="182">
        <v>48.89</v>
      </c>
      <c r="E3101" s="182">
        <v>48.21</v>
      </c>
    </row>
    <row r="3102" spans="1:5" x14ac:dyDescent="0.25">
      <c r="A3102" s="180">
        <v>97016</v>
      </c>
      <c r="B3102" s="181" t="s">
        <v>36554</v>
      </c>
      <c r="C3102" s="180" t="s">
        <v>83</v>
      </c>
      <c r="D3102" s="182">
        <v>76.58</v>
      </c>
      <c r="E3102" s="182">
        <v>76.83</v>
      </c>
    </row>
    <row r="3103" spans="1:5" x14ac:dyDescent="0.25">
      <c r="A3103" s="180">
        <v>97024</v>
      </c>
      <c r="B3103" s="181" t="s">
        <v>36555</v>
      </c>
      <c r="C3103" s="180" t="s">
        <v>83</v>
      </c>
      <c r="D3103" s="182">
        <v>0</v>
      </c>
      <c r="E3103" s="182">
        <v>0</v>
      </c>
    </row>
    <row r="3104" spans="1:5" x14ac:dyDescent="0.25">
      <c r="A3104" s="180">
        <v>97023</v>
      </c>
      <c r="B3104" s="181" t="s">
        <v>36556</v>
      </c>
      <c r="C3104" s="180" t="s">
        <v>83</v>
      </c>
      <c r="D3104" s="182">
        <v>0</v>
      </c>
      <c r="E3104" s="182">
        <v>0</v>
      </c>
    </row>
    <row r="3105" spans="1:5" x14ac:dyDescent="0.25">
      <c r="A3105" s="180">
        <v>105804</v>
      </c>
      <c r="B3105" s="181" t="s">
        <v>36557</v>
      </c>
      <c r="C3105" s="180" t="s">
        <v>83</v>
      </c>
      <c r="D3105" s="182">
        <v>0</v>
      </c>
      <c r="E3105" s="182">
        <v>0</v>
      </c>
    </row>
    <row r="3106" spans="1:5" x14ac:dyDescent="0.25">
      <c r="A3106" s="180">
        <v>104990</v>
      </c>
      <c r="B3106" s="181" t="s">
        <v>36558</v>
      </c>
      <c r="C3106" s="180" t="s">
        <v>83</v>
      </c>
      <c r="D3106" s="182">
        <v>14.27</v>
      </c>
      <c r="E3106" s="182">
        <v>12.02</v>
      </c>
    </row>
    <row r="3107" spans="1:5" x14ac:dyDescent="0.25">
      <c r="A3107" s="180">
        <v>97052</v>
      </c>
      <c r="B3107" s="181" t="s">
        <v>36559</v>
      </c>
      <c r="C3107" s="180" t="s">
        <v>115</v>
      </c>
      <c r="D3107" s="182">
        <v>0</v>
      </c>
      <c r="E3107" s="182">
        <v>0</v>
      </c>
    </row>
    <row r="3108" spans="1:5" x14ac:dyDescent="0.25">
      <c r="A3108" s="180">
        <v>97054</v>
      </c>
      <c r="B3108" s="181" t="s">
        <v>36560</v>
      </c>
      <c r="C3108" s="180" t="s">
        <v>115</v>
      </c>
      <c r="D3108" s="182">
        <v>30.97</v>
      </c>
      <c r="E3108" s="182">
        <v>30.6</v>
      </c>
    </row>
    <row r="3109" spans="1:5" x14ac:dyDescent="0.25">
      <c r="A3109" s="180">
        <v>104981</v>
      </c>
      <c r="B3109" s="181" t="s">
        <v>36561</v>
      </c>
      <c r="C3109" s="180" t="s">
        <v>83</v>
      </c>
      <c r="D3109" s="182">
        <v>0</v>
      </c>
      <c r="E3109" s="182">
        <v>0</v>
      </c>
    </row>
    <row r="3110" spans="1:5" x14ac:dyDescent="0.25">
      <c r="A3110" s="180">
        <v>104980</v>
      </c>
      <c r="B3110" s="181" t="s">
        <v>36562</v>
      </c>
      <c r="C3110" s="180" t="s">
        <v>83</v>
      </c>
      <c r="D3110" s="182">
        <v>0</v>
      </c>
      <c r="E3110" s="182">
        <v>0</v>
      </c>
    </row>
    <row r="3111" spans="1:5" x14ac:dyDescent="0.25">
      <c r="A3111" s="180">
        <v>97042</v>
      </c>
      <c r="B3111" s="181" t="s">
        <v>36563</v>
      </c>
      <c r="C3111" s="180" t="s">
        <v>83</v>
      </c>
      <c r="D3111" s="182">
        <v>0</v>
      </c>
      <c r="E3111" s="182">
        <v>0</v>
      </c>
    </row>
    <row r="3112" spans="1:5" x14ac:dyDescent="0.25">
      <c r="A3112" s="180">
        <v>97045</v>
      </c>
      <c r="B3112" s="181" t="s">
        <v>36564</v>
      </c>
      <c r="C3112" s="180" t="s">
        <v>83</v>
      </c>
      <c r="D3112" s="182">
        <v>0</v>
      </c>
      <c r="E3112" s="182">
        <v>0</v>
      </c>
    </row>
    <row r="3113" spans="1:5" x14ac:dyDescent="0.25">
      <c r="A3113" s="180">
        <v>97044</v>
      </c>
      <c r="B3113" s="181" t="s">
        <v>36565</v>
      </c>
      <c r="C3113" s="180" t="s">
        <v>83</v>
      </c>
      <c r="D3113" s="182">
        <v>0</v>
      </c>
      <c r="E3113" s="182">
        <v>0</v>
      </c>
    </row>
    <row r="3114" spans="1:5" x14ac:dyDescent="0.25">
      <c r="A3114" s="180">
        <v>97043</v>
      </c>
      <c r="B3114" s="181" t="s">
        <v>36566</v>
      </c>
      <c r="C3114" s="180" t="s">
        <v>83</v>
      </c>
      <c r="D3114" s="182">
        <v>0</v>
      </c>
      <c r="E3114" s="182">
        <v>0</v>
      </c>
    </row>
    <row r="3115" spans="1:5" x14ac:dyDescent="0.25">
      <c r="A3115" s="180">
        <v>97063</v>
      </c>
      <c r="B3115" s="181" t="s">
        <v>36567</v>
      </c>
      <c r="C3115" s="180" t="s">
        <v>322</v>
      </c>
      <c r="D3115" s="182">
        <v>31.04</v>
      </c>
      <c r="E3115" s="182">
        <v>25.77</v>
      </c>
    </row>
    <row r="3116" spans="1:5" x14ac:dyDescent="0.25">
      <c r="A3116" s="180">
        <v>97065</v>
      </c>
      <c r="B3116" s="181" t="s">
        <v>36568</v>
      </c>
      <c r="C3116" s="180" t="s">
        <v>1467</v>
      </c>
      <c r="D3116" s="182">
        <v>20.41</v>
      </c>
      <c r="E3116" s="182">
        <v>17.309999999999999</v>
      </c>
    </row>
    <row r="3117" spans="1:5" x14ac:dyDescent="0.25">
      <c r="A3117" s="180">
        <v>97064</v>
      </c>
      <c r="B3117" s="181" t="s">
        <v>36569</v>
      </c>
      <c r="C3117" s="180" t="s">
        <v>83</v>
      </c>
      <c r="D3117" s="182">
        <v>42.82</v>
      </c>
      <c r="E3117" s="182">
        <v>36.07</v>
      </c>
    </row>
    <row r="3118" spans="1:5" x14ac:dyDescent="0.25">
      <c r="A3118" s="180">
        <v>97049</v>
      </c>
      <c r="B3118" s="181" t="s">
        <v>36570</v>
      </c>
      <c r="C3118" s="180" t="s">
        <v>322</v>
      </c>
      <c r="D3118" s="182">
        <v>0</v>
      </c>
      <c r="E3118" s="182">
        <v>0</v>
      </c>
    </row>
    <row r="3119" spans="1:5" x14ac:dyDescent="0.25">
      <c r="A3119" s="180">
        <v>96997</v>
      </c>
      <c r="B3119" s="181" t="s">
        <v>36571</v>
      </c>
      <c r="C3119" s="180" t="s">
        <v>83</v>
      </c>
      <c r="D3119" s="182">
        <v>0</v>
      </c>
      <c r="E3119" s="182">
        <v>0</v>
      </c>
    </row>
    <row r="3120" spans="1:5" x14ac:dyDescent="0.25">
      <c r="A3120" s="180">
        <v>96999</v>
      </c>
      <c r="B3120" s="181" t="s">
        <v>36572</v>
      </c>
      <c r="C3120" s="180" t="s">
        <v>83</v>
      </c>
      <c r="D3120" s="182">
        <v>0</v>
      </c>
      <c r="E3120" s="182">
        <v>0</v>
      </c>
    </row>
    <row r="3121" spans="1:5" x14ac:dyDescent="0.25">
      <c r="A3121" s="180">
        <v>96996</v>
      </c>
      <c r="B3121" s="181" t="s">
        <v>36573</v>
      </c>
      <c r="C3121" s="180" t="s">
        <v>83</v>
      </c>
      <c r="D3121" s="182">
        <v>0</v>
      </c>
      <c r="E3121" s="182">
        <v>0</v>
      </c>
    </row>
    <row r="3122" spans="1:5" x14ac:dyDescent="0.25">
      <c r="A3122" s="180">
        <v>96998</v>
      </c>
      <c r="B3122" s="181" t="s">
        <v>36574</v>
      </c>
      <c r="C3122" s="180" t="s">
        <v>83</v>
      </c>
      <c r="D3122" s="182">
        <v>0</v>
      </c>
      <c r="E3122" s="182">
        <v>0</v>
      </c>
    </row>
    <row r="3123" spans="1:5" x14ac:dyDescent="0.25">
      <c r="A3123" s="180">
        <v>97067</v>
      </c>
      <c r="B3123" s="181" t="s">
        <v>36575</v>
      </c>
      <c r="C3123" s="180" t="s">
        <v>83</v>
      </c>
      <c r="D3123" s="182">
        <v>808.55</v>
      </c>
      <c r="E3123" s="182">
        <v>794.75</v>
      </c>
    </row>
    <row r="3124" spans="1:5" x14ac:dyDescent="0.25">
      <c r="A3124" s="180">
        <v>97001</v>
      </c>
      <c r="B3124" s="181" t="s">
        <v>36576</v>
      </c>
      <c r="C3124" s="180" t="s">
        <v>83</v>
      </c>
      <c r="D3124" s="182">
        <v>0</v>
      </c>
      <c r="E3124" s="182">
        <v>0</v>
      </c>
    </row>
    <row r="3125" spans="1:5" x14ac:dyDescent="0.25">
      <c r="A3125" s="180">
        <v>97003</v>
      </c>
      <c r="B3125" s="181" t="s">
        <v>36577</v>
      </c>
      <c r="C3125" s="180" t="s">
        <v>83</v>
      </c>
      <c r="D3125" s="182">
        <v>0</v>
      </c>
      <c r="E3125" s="182">
        <v>0</v>
      </c>
    </row>
    <row r="3126" spans="1:5" x14ac:dyDescent="0.25">
      <c r="A3126" s="180">
        <v>97005</v>
      </c>
      <c r="B3126" s="181" t="s">
        <v>36578</v>
      </c>
      <c r="C3126" s="180" t="s">
        <v>83</v>
      </c>
      <c r="D3126" s="182">
        <v>0</v>
      </c>
      <c r="E3126" s="182">
        <v>0</v>
      </c>
    </row>
    <row r="3127" spans="1:5" x14ac:dyDescent="0.25">
      <c r="A3127" s="180">
        <v>97000</v>
      </c>
      <c r="B3127" s="181" t="s">
        <v>36579</v>
      </c>
      <c r="C3127" s="180" t="s">
        <v>83</v>
      </c>
      <c r="D3127" s="182">
        <v>0</v>
      </c>
      <c r="E3127" s="182">
        <v>0</v>
      </c>
    </row>
    <row r="3128" spans="1:5" x14ac:dyDescent="0.25">
      <c r="A3128" s="180">
        <v>97002</v>
      </c>
      <c r="B3128" s="181" t="s">
        <v>36580</v>
      </c>
      <c r="C3128" s="180" t="s">
        <v>83</v>
      </c>
      <c r="D3128" s="182">
        <v>0</v>
      </c>
      <c r="E3128" s="182">
        <v>0</v>
      </c>
    </row>
    <row r="3129" spans="1:5" x14ac:dyDescent="0.25">
      <c r="A3129" s="180">
        <v>97004</v>
      </c>
      <c r="B3129" s="181" t="s">
        <v>36581</v>
      </c>
      <c r="C3129" s="180" t="s">
        <v>83</v>
      </c>
      <c r="D3129" s="182">
        <v>0</v>
      </c>
      <c r="E3129" s="182">
        <v>0</v>
      </c>
    </row>
    <row r="3130" spans="1:5" x14ac:dyDescent="0.25">
      <c r="A3130" s="180">
        <v>97007</v>
      </c>
      <c r="B3130" s="181" t="s">
        <v>36582</v>
      </c>
      <c r="C3130" s="180" t="s">
        <v>83</v>
      </c>
      <c r="D3130" s="182">
        <v>0</v>
      </c>
      <c r="E3130" s="182">
        <v>0</v>
      </c>
    </row>
    <row r="3131" spans="1:5" x14ac:dyDescent="0.25">
      <c r="A3131" s="180">
        <v>97009</v>
      </c>
      <c r="B3131" s="181" t="s">
        <v>36583</v>
      </c>
      <c r="C3131" s="180" t="s">
        <v>83</v>
      </c>
      <c r="D3131" s="182">
        <v>0</v>
      </c>
      <c r="E3131" s="182">
        <v>0</v>
      </c>
    </row>
    <row r="3132" spans="1:5" x14ac:dyDescent="0.25">
      <c r="A3132" s="180">
        <v>97006</v>
      </c>
      <c r="B3132" s="181" t="s">
        <v>36584</v>
      </c>
      <c r="C3132" s="180" t="s">
        <v>83</v>
      </c>
      <c r="D3132" s="182">
        <v>0</v>
      </c>
      <c r="E3132" s="182">
        <v>0</v>
      </c>
    </row>
    <row r="3133" spans="1:5" x14ac:dyDescent="0.25">
      <c r="A3133" s="180">
        <v>97008</v>
      </c>
      <c r="B3133" s="181" t="s">
        <v>36585</v>
      </c>
      <c r="C3133" s="180" t="s">
        <v>83</v>
      </c>
      <c r="D3133" s="182">
        <v>0</v>
      </c>
      <c r="E3133" s="182">
        <v>0</v>
      </c>
    </row>
    <row r="3134" spans="1:5" x14ac:dyDescent="0.25">
      <c r="A3134" s="180">
        <v>97048</v>
      </c>
      <c r="B3134" s="181" t="s">
        <v>36586</v>
      </c>
      <c r="C3134" s="180" t="s">
        <v>322</v>
      </c>
      <c r="D3134" s="182">
        <v>0.1</v>
      </c>
      <c r="E3134" s="182">
        <v>0.1</v>
      </c>
    </row>
    <row r="3135" spans="1:5" x14ac:dyDescent="0.25">
      <c r="A3135" s="180">
        <v>97047</v>
      </c>
      <c r="B3135" s="181" t="s">
        <v>36587</v>
      </c>
      <c r="C3135" s="180" t="s">
        <v>322</v>
      </c>
      <c r="D3135" s="182">
        <v>0.14000000000000001</v>
      </c>
      <c r="E3135" s="182">
        <v>0.14000000000000001</v>
      </c>
    </row>
    <row r="3136" spans="1:5" x14ac:dyDescent="0.25">
      <c r="A3136" s="180">
        <v>97046</v>
      </c>
      <c r="B3136" s="181" t="s">
        <v>36588</v>
      </c>
      <c r="C3136" s="180" t="s">
        <v>322</v>
      </c>
      <c r="D3136" s="182">
        <v>0.36</v>
      </c>
      <c r="E3136" s="182">
        <v>0.37</v>
      </c>
    </row>
    <row r="3137" spans="1:5" x14ac:dyDescent="0.25">
      <c r="A3137" s="180">
        <v>104989</v>
      </c>
      <c r="B3137" s="181" t="s">
        <v>36589</v>
      </c>
      <c r="C3137" s="180" t="s">
        <v>115</v>
      </c>
      <c r="D3137" s="182">
        <v>53.46</v>
      </c>
      <c r="E3137" s="182">
        <v>46.34</v>
      </c>
    </row>
    <row r="3138" spans="1:5" x14ac:dyDescent="0.25">
      <c r="A3138" s="180">
        <v>97066</v>
      </c>
      <c r="B3138" s="181" t="s">
        <v>36590</v>
      </c>
      <c r="C3138" s="180" t="s">
        <v>322</v>
      </c>
      <c r="D3138" s="182">
        <v>391.88</v>
      </c>
      <c r="E3138" s="182">
        <v>365.81</v>
      </c>
    </row>
    <row r="3139" spans="1:5" x14ac:dyDescent="0.25">
      <c r="A3139" s="180">
        <v>104982</v>
      </c>
      <c r="B3139" s="181" t="s">
        <v>36591</v>
      </c>
      <c r="C3139" s="180" t="s">
        <v>83</v>
      </c>
      <c r="D3139" s="182">
        <v>0</v>
      </c>
      <c r="E3139" s="182">
        <v>0</v>
      </c>
    </row>
    <row r="3140" spans="1:5" x14ac:dyDescent="0.25">
      <c r="A3140" s="180">
        <v>97060</v>
      </c>
      <c r="B3140" s="181" t="s">
        <v>36592</v>
      </c>
      <c r="C3140" s="180" t="s">
        <v>83</v>
      </c>
      <c r="D3140" s="182">
        <v>0</v>
      </c>
      <c r="E3140" s="182">
        <v>0</v>
      </c>
    </row>
    <row r="3141" spans="1:5" x14ac:dyDescent="0.25">
      <c r="A3141" s="180">
        <v>97059</v>
      </c>
      <c r="B3141" s="181" t="s">
        <v>36593</v>
      </c>
      <c r="C3141" s="180" t="s">
        <v>83</v>
      </c>
      <c r="D3141" s="182">
        <v>0</v>
      </c>
      <c r="E3141" s="182">
        <v>0</v>
      </c>
    </row>
    <row r="3142" spans="1:5" x14ac:dyDescent="0.25">
      <c r="A3142" s="180">
        <v>97058</v>
      </c>
      <c r="B3142" s="181" t="s">
        <v>36594</v>
      </c>
      <c r="C3142" s="180" t="s">
        <v>83</v>
      </c>
      <c r="D3142" s="182">
        <v>0</v>
      </c>
      <c r="E3142" s="182">
        <v>0</v>
      </c>
    </row>
    <row r="3143" spans="1:5" x14ac:dyDescent="0.25">
      <c r="A3143" s="180">
        <v>97056</v>
      </c>
      <c r="B3143" s="181" t="s">
        <v>36595</v>
      </c>
      <c r="C3143" s="180" t="s">
        <v>83</v>
      </c>
      <c r="D3143" s="182">
        <v>0</v>
      </c>
      <c r="E3143" s="182">
        <v>0</v>
      </c>
    </row>
    <row r="3144" spans="1:5" x14ac:dyDescent="0.25">
      <c r="A3144" s="180">
        <v>97057</v>
      </c>
      <c r="B3144" s="181" t="s">
        <v>36596</v>
      </c>
      <c r="C3144" s="180" t="s">
        <v>83</v>
      </c>
      <c r="D3144" s="182">
        <v>0</v>
      </c>
      <c r="E3144" s="182">
        <v>0</v>
      </c>
    </row>
    <row r="3145" spans="1:5" x14ac:dyDescent="0.25">
      <c r="A3145" s="180">
        <v>97055</v>
      </c>
      <c r="B3145" s="181" t="s">
        <v>36597</v>
      </c>
      <c r="C3145" s="180" t="s">
        <v>83</v>
      </c>
      <c r="D3145" s="182">
        <v>0</v>
      </c>
      <c r="E3145" s="182">
        <v>0</v>
      </c>
    </row>
    <row r="3146" spans="1:5" x14ac:dyDescent="0.25">
      <c r="A3146" s="180">
        <v>102656</v>
      </c>
      <c r="B3146" s="181" t="s">
        <v>36598</v>
      </c>
      <c r="C3146" s="180" t="s">
        <v>83</v>
      </c>
      <c r="D3146" s="182">
        <v>7.36</v>
      </c>
      <c r="E3146" s="182">
        <v>7.46</v>
      </c>
    </row>
    <row r="3147" spans="1:5" x14ac:dyDescent="0.25">
      <c r="A3147" s="180">
        <v>104983</v>
      </c>
      <c r="B3147" s="181" t="s">
        <v>36599</v>
      </c>
      <c r="C3147" s="180" t="s">
        <v>115</v>
      </c>
      <c r="D3147" s="182">
        <v>0</v>
      </c>
      <c r="E3147" s="182">
        <v>0</v>
      </c>
    </row>
    <row r="3148" spans="1:5" x14ac:dyDescent="0.25">
      <c r="A3148" s="180">
        <v>97050</v>
      </c>
      <c r="B3148" s="181" t="s">
        <v>36600</v>
      </c>
      <c r="C3148" s="180" t="s">
        <v>322</v>
      </c>
      <c r="D3148" s="182">
        <v>0</v>
      </c>
      <c r="E3148" s="182">
        <v>0</v>
      </c>
    </row>
    <row r="3149" spans="1:5" x14ac:dyDescent="0.25">
      <c r="A3149" s="180">
        <v>95946</v>
      </c>
      <c r="B3149" s="181" t="s">
        <v>36601</v>
      </c>
      <c r="C3149" s="180" t="s">
        <v>51</v>
      </c>
      <c r="D3149" s="182">
        <v>14.16</v>
      </c>
      <c r="E3149" s="182">
        <v>11.8</v>
      </c>
    </row>
    <row r="3150" spans="1:5" x14ac:dyDescent="0.25">
      <c r="A3150" s="180">
        <v>95947</v>
      </c>
      <c r="B3150" s="181" t="s">
        <v>36602</v>
      </c>
      <c r="C3150" s="180" t="s">
        <v>51</v>
      </c>
      <c r="D3150" s="182">
        <v>10.42</v>
      </c>
      <c r="E3150" s="182">
        <v>8.5500000000000007</v>
      </c>
    </row>
    <row r="3151" spans="1:5" x14ac:dyDescent="0.25">
      <c r="A3151" s="180">
        <v>95948</v>
      </c>
      <c r="B3151" s="181" t="s">
        <v>36603</v>
      </c>
      <c r="C3151" s="180" t="s">
        <v>51</v>
      </c>
      <c r="D3151" s="182">
        <v>8.68</v>
      </c>
      <c r="E3151" s="182">
        <v>6.96</v>
      </c>
    </row>
    <row r="3152" spans="1:5" x14ac:dyDescent="0.25">
      <c r="A3152" s="180">
        <v>95944</v>
      </c>
      <c r="B3152" s="181" t="s">
        <v>36604</v>
      </c>
      <c r="C3152" s="180" t="s">
        <v>51</v>
      </c>
      <c r="D3152" s="182">
        <v>24.59</v>
      </c>
      <c r="E3152" s="182">
        <v>21.22</v>
      </c>
    </row>
    <row r="3153" spans="1:5" x14ac:dyDescent="0.25">
      <c r="A3153" s="180">
        <v>95945</v>
      </c>
      <c r="B3153" s="181" t="s">
        <v>36605</v>
      </c>
      <c r="C3153" s="180" t="s">
        <v>51</v>
      </c>
      <c r="D3153" s="182">
        <v>18.739999999999998</v>
      </c>
      <c r="E3153" s="182">
        <v>15.88</v>
      </c>
    </row>
    <row r="3154" spans="1:5" x14ac:dyDescent="0.25">
      <c r="A3154" s="180">
        <v>95943</v>
      </c>
      <c r="B3154" s="181" t="s">
        <v>36606</v>
      </c>
      <c r="C3154" s="180" t="s">
        <v>51</v>
      </c>
      <c r="D3154" s="182">
        <v>28.04</v>
      </c>
      <c r="E3154" s="182">
        <v>24.46</v>
      </c>
    </row>
    <row r="3155" spans="1:5" x14ac:dyDescent="0.25">
      <c r="A3155" s="180">
        <v>102077</v>
      </c>
      <c r="B3155" s="181" t="s">
        <v>36607</v>
      </c>
      <c r="C3155" s="180" t="s">
        <v>1467</v>
      </c>
      <c r="D3155" s="182">
        <v>6111.93</v>
      </c>
      <c r="E3155" s="182">
        <v>5322.93</v>
      </c>
    </row>
    <row r="3156" spans="1:5" x14ac:dyDescent="0.25">
      <c r="A3156" s="180">
        <v>102073</v>
      </c>
      <c r="B3156" s="181" t="s">
        <v>36608</v>
      </c>
      <c r="C3156" s="180" t="s">
        <v>1467</v>
      </c>
      <c r="D3156" s="182">
        <v>4445.58</v>
      </c>
      <c r="E3156" s="182">
        <v>3901.48</v>
      </c>
    </row>
    <row r="3157" spans="1:5" x14ac:dyDescent="0.25">
      <c r="A3157" s="180">
        <v>102079</v>
      </c>
      <c r="B3157" s="181" t="s">
        <v>36609</v>
      </c>
      <c r="C3157" s="180" t="s">
        <v>1467</v>
      </c>
      <c r="D3157" s="182">
        <v>5995.87</v>
      </c>
      <c r="E3157" s="182">
        <v>5216.0200000000004</v>
      </c>
    </row>
    <row r="3158" spans="1:5" x14ac:dyDescent="0.25">
      <c r="A3158" s="180">
        <v>102075</v>
      </c>
      <c r="B3158" s="181" t="s">
        <v>36610</v>
      </c>
      <c r="C3158" s="180" t="s">
        <v>1467</v>
      </c>
      <c r="D3158" s="182">
        <v>5436.86</v>
      </c>
      <c r="E3158" s="182">
        <v>4723.53</v>
      </c>
    </row>
    <row r="3159" spans="1:5" x14ac:dyDescent="0.25">
      <c r="A3159" s="180">
        <v>102078</v>
      </c>
      <c r="B3159" s="181" t="s">
        <v>36611</v>
      </c>
      <c r="C3159" s="180" t="s">
        <v>1467</v>
      </c>
      <c r="D3159" s="182">
        <v>6271.87</v>
      </c>
      <c r="E3159" s="182">
        <v>5475.79</v>
      </c>
    </row>
    <row r="3160" spans="1:5" x14ac:dyDescent="0.25">
      <c r="A3160" s="180">
        <v>102074</v>
      </c>
      <c r="B3160" s="181" t="s">
        <v>36612</v>
      </c>
      <c r="C3160" s="180" t="s">
        <v>1467</v>
      </c>
      <c r="D3160" s="182">
        <v>5261.5</v>
      </c>
      <c r="E3160" s="182">
        <v>4584.01</v>
      </c>
    </row>
    <row r="3161" spans="1:5" x14ac:dyDescent="0.25">
      <c r="A3161" s="180">
        <v>102080</v>
      </c>
      <c r="B3161" s="181" t="s">
        <v>36613</v>
      </c>
      <c r="C3161" s="180" t="s">
        <v>1467</v>
      </c>
      <c r="D3161" s="182">
        <v>5183.16</v>
      </c>
      <c r="E3161" s="182">
        <v>4488.16</v>
      </c>
    </row>
    <row r="3162" spans="1:5" x14ac:dyDescent="0.25">
      <c r="A3162" s="180">
        <v>102076</v>
      </c>
      <c r="B3162" s="181" t="s">
        <v>36614</v>
      </c>
      <c r="C3162" s="180" t="s">
        <v>1467</v>
      </c>
      <c r="D3162" s="182">
        <v>5551.17</v>
      </c>
      <c r="E3162" s="182">
        <v>4832.22</v>
      </c>
    </row>
    <row r="3163" spans="1:5" x14ac:dyDescent="0.25">
      <c r="A3163" s="180">
        <v>102084</v>
      </c>
      <c r="B3163" s="181" t="s">
        <v>36615</v>
      </c>
      <c r="C3163" s="180" t="s">
        <v>83</v>
      </c>
      <c r="D3163" s="182">
        <v>0</v>
      </c>
      <c r="E3163" s="182">
        <v>0</v>
      </c>
    </row>
    <row r="3164" spans="1:5" x14ac:dyDescent="0.25">
      <c r="A3164" s="180">
        <v>102082</v>
      </c>
      <c r="B3164" s="181" t="s">
        <v>36616</v>
      </c>
      <c r="C3164" s="180" t="s">
        <v>83</v>
      </c>
      <c r="D3164" s="182">
        <v>0</v>
      </c>
      <c r="E3164" s="182">
        <v>0</v>
      </c>
    </row>
    <row r="3165" spans="1:5" x14ac:dyDescent="0.25">
      <c r="A3165" s="180">
        <v>102081</v>
      </c>
      <c r="B3165" s="181" t="s">
        <v>36617</v>
      </c>
      <c r="C3165" s="180" t="s">
        <v>83</v>
      </c>
      <c r="D3165" s="182">
        <v>0</v>
      </c>
      <c r="E3165" s="182">
        <v>0</v>
      </c>
    </row>
    <row r="3166" spans="1:5" x14ac:dyDescent="0.25">
      <c r="A3166" s="180">
        <v>102092</v>
      </c>
      <c r="B3166" s="181" t="s">
        <v>36618</v>
      </c>
      <c r="C3166" s="180" t="s">
        <v>83</v>
      </c>
      <c r="D3166" s="182">
        <v>0</v>
      </c>
      <c r="E3166" s="182">
        <v>0</v>
      </c>
    </row>
    <row r="3167" spans="1:5" x14ac:dyDescent="0.25">
      <c r="A3167" s="180">
        <v>102089</v>
      </c>
      <c r="B3167" s="181" t="s">
        <v>36619</v>
      </c>
      <c r="C3167" s="180" t="s">
        <v>322</v>
      </c>
      <c r="D3167" s="182">
        <v>196.58</v>
      </c>
      <c r="E3167" s="182">
        <v>182.42</v>
      </c>
    </row>
    <row r="3168" spans="1:5" x14ac:dyDescent="0.25">
      <c r="A3168" s="180">
        <v>102090</v>
      </c>
      <c r="B3168" s="181" t="s">
        <v>36620</v>
      </c>
      <c r="C3168" s="180" t="s">
        <v>322</v>
      </c>
      <c r="D3168" s="182">
        <v>151.72999999999999</v>
      </c>
      <c r="E3168" s="182">
        <v>140.76</v>
      </c>
    </row>
    <row r="3169" spans="1:5" x14ac:dyDescent="0.25">
      <c r="A3169" s="180">
        <v>102086</v>
      </c>
      <c r="B3169" s="181" t="s">
        <v>36621</v>
      </c>
      <c r="C3169" s="180" t="s">
        <v>322</v>
      </c>
      <c r="D3169" s="182">
        <v>208.46</v>
      </c>
      <c r="E3169" s="182">
        <v>195.85</v>
      </c>
    </row>
    <row r="3170" spans="1:5" x14ac:dyDescent="0.25">
      <c r="A3170" s="180">
        <v>102087</v>
      </c>
      <c r="B3170" s="181" t="s">
        <v>36622</v>
      </c>
      <c r="C3170" s="180" t="s">
        <v>322</v>
      </c>
      <c r="D3170" s="182">
        <v>168.92</v>
      </c>
      <c r="E3170" s="182">
        <v>159.12</v>
      </c>
    </row>
    <row r="3171" spans="1:5" x14ac:dyDescent="0.25">
      <c r="A3171" s="180">
        <v>102091</v>
      </c>
      <c r="B3171" s="181" t="s">
        <v>36623</v>
      </c>
      <c r="C3171" s="180" t="s">
        <v>322</v>
      </c>
      <c r="D3171" s="182">
        <v>316.86</v>
      </c>
      <c r="E3171" s="182">
        <v>321.79000000000002</v>
      </c>
    </row>
    <row r="3172" spans="1:5" x14ac:dyDescent="0.25">
      <c r="A3172" s="180">
        <v>102088</v>
      </c>
      <c r="B3172" s="181" t="s">
        <v>36624</v>
      </c>
      <c r="C3172" s="180" t="s">
        <v>322</v>
      </c>
      <c r="D3172" s="182">
        <v>272.37</v>
      </c>
      <c r="E3172" s="182">
        <v>275.27999999999997</v>
      </c>
    </row>
    <row r="3173" spans="1:5" x14ac:dyDescent="0.25">
      <c r="A3173" s="180">
        <v>101997</v>
      </c>
      <c r="B3173" s="181" t="s">
        <v>36625</v>
      </c>
      <c r="C3173" s="180" t="s">
        <v>322</v>
      </c>
      <c r="D3173" s="182">
        <v>207.84</v>
      </c>
      <c r="E3173" s="182">
        <v>192.63</v>
      </c>
    </row>
    <row r="3174" spans="1:5" x14ac:dyDescent="0.25">
      <c r="A3174" s="180">
        <v>101998</v>
      </c>
      <c r="B3174" s="181" t="s">
        <v>36626</v>
      </c>
      <c r="C3174" s="180" t="s">
        <v>322</v>
      </c>
      <c r="D3174" s="182">
        <v>160.44999999999999</v>
      </c>
      <c r="E3174" s="182">
        <v>148.6</v>
      </c>
    </row>
    <row r="3175" spans="1:5" x14ac:dyDescent="0.25">
      <c r="A3175" s="180">
        <v>101999</v>
      </c>
      <c r="B3175" s="181" t="s">
        <v>36627</v>
      </c>
      <c r="C3175" s="180" t="s">
        <v>322</v>
      </c>
      <c r="D3175" s="182">
        <v>372.9</v>
      </c>
      <c r="E3175" s="182">
        <v>380.2</v>
      </c>
    </row>
    <row r="3176" spans="1:5" x14ac:dyDescent="0.25">
      <c r="A3176" s="180">
        <v>101994</v>
      </c>
      <c r="B3176" s="181" t="s">
        <v>36628</v>
      </c>
      <c r="C3176" s="180" t="s">
        <v>322</v>
      </c>
      <c r="D3176" s="182">
        <v>216.39</v>
      </c>
      <c r="E3176" s="182">
        <v>203.31</v>
      </c>
    </row>
    <row r="3177" spans="1:5" x14ac:dyDescent="0.25">
      <c r="A3177" s="180">
        <v>101995</v>
      </c>
      <c r="B3177" s="181" t="s">
        <v>36629</v>
      </c>
      <c r="C3177" s="180" t="s">
        <v>322</v>
      </c>
      <c r="D3177" s="182">
        <v>174.12</v>
      </c>
      <c r="E3177" s="182">
        <v>164.04</v>
      </c>
    </row>
    <row r="3178" spans="1:5" x14ac:dyDescent="0.25">
      <c r="A3178" s="180">
        <v>101996</v>
      </c>
      <c r="B3178" s="181" t="s">
        <v>36630</v>
      </c>
      <c r="C3178" s="180" t="s">
        <v>322</v>
      </c>
      <c r="D3178" s="182">
        <v>291.85000000000002</v>
      </c>
      <c r="E3178" s="182">
        <v>295.62</v>
      </c>
    </row>
    <row r="3179" spans="1:5" x14ac:dyDescent="0.25">
      <c r="A3179" s="180">
        <v>101991</v>
      </c>
      <c r="B3179" s="181" t="s">
        <v>36631</v>
      </c>
      <c r="C3179" s="180" t="s">
        <v>322</v>
      </c>
      <c r="D3179" s="182">
        <v>208.57</v>
      </c>
      <c r="E3179" s="182">
        <v>193.5</v>
      </c>
    </row>
    <row r="3180" spans="1:5" x14ac:dyDescent="0.25">
      <c r="A3180" s="180">
        <v>101992</v>
      </c>
      <c r="B3180" s="181" t="s">
        <v>36632</v>
      </c>
      <c r="C3180" s="180" t="s">
        <v>322</v>
      </c>
      <c r="D3180" s="182">
        <v>162.22999999999999</v>
      </c>
      <c r="E3180" s="182">
        <v>150.44</v>
      </c>
    </row>
    <row r="3181" spans="1:5" x14ac:dyDescent="0.25">
      <c r="A3181" s="180">
        <v>101993</v>
      </c>
      <c r="B3181" s="181" t="s">
        <v>36633</v>
      </c>
      <c r="C3181" s="180" t="s">
        <v>322</v>
      </c>
      <c r="D3181" s="182">
        <v>348.46</v>
      </c>
      <c r="E3181" s="182">
        <v>354.81</v>
      </c>
    </row>
    <row r="3182" spans="1:5" x14ac:dyDescent="0.25">
      <c r="A3182" s="180">
        <v>101988</v>
      </c>
      <c r="B3182" s="181" t="s">
        <v>36634</v>
      </c>
      <c r="C3182" s="180" t="s">
        <v>322</v>
      </c>
      <c r="D3182" s="182">
        <v>206.67</v>
      </c>
      <c r="E3182" s="182">
        <v>193.98</v>
      </c>
    </row>
    <row r="3183" spans="1:5" x14ac:dyDescent="0.25">
      <c r="A3183" s="180">
        <v>101989</v>
      </c>
      <c r="B3183" s="181" t="s">
        <v>36635</v>
      </c>
      <c r="C3183" s="180" t="s">
        <v>322</v>
      </c>
      <c r="D3183" s="182">
        <v>169.01</v>
      </c>
      <c r="E3183" s="182">
        <v>159</v>
      </c>
    </row>
    <row r="3184" spans="1:5" x14ac:dyDescent="0.25">
      <c r="A3184" s="180">
        <v>101990</v>
      </c>
      <c r="B3184" s="181" t="s">
        <v>36636</v>
      </c>
      <c r="C3184" s="180" t="s">
        <v>322</v>
      </c>
      <c r="D3184" s="182">
        <v>272.31</v>
      </c>
      <c r="E3184" s="182">
        <v>275.16000000000003</v>
      </c>
    </row>
    <row r="3185" spans="1:5" x14ac:dyDescent="0.25">
      <c r="A3185" s="180">
        <v>101985</v>
      </c>
      <c r="B3185" s="181" t="s">
        <v>36637</v>
      </c>
      <c r="C3185" s="180" t="s">
        <v>322</v>
      </c>
      <c r="D3185" s="182">
        <v>205.17</v>
      </c>
      <c r="E3185" s="182">
        <v>190.63</v>
      </c>
    </row>
    <row r="3186" spans="1:5" x14ac:dyDescent="0.25">
      <c r="A3186" s="180">
        <v>101986</v>
      </c>
      <c r="B3186" s="181" t="s">
        <v>36638</v>
      </c>
      <c r="C3186" s="180" t="s">
        <v>322</v>
      </c>
      <c r="D3186" s="182">
        <v>156.69</v>
      </c>
      <c r="E3186" s="182">
        <v>145.59</v>
      </c>
    </row>
    <row r="3187" spans="1:5" x14ac:dyDescent="0.25">
      <c r="A3187" s="180">
        <v>101987</v>
      </c>
      <c r="B3187" s="181" t="s">
        <v>36639</v>
      </c>
      <c r="C3187" s="180" t="s">
        <v>322</v>
      </c>
      <c r="D3187" s="182">
        <v>297.52999999999997</v>
      </c>
      <c r="E3187" s="182">
        <v>302.19</v>
      </c>
    </row>
    <row r="3188" spans="1:5" x14ac:dyDescent="0.25">
      <c r="A3188" s="180">
        <v>101969</v>
      </c>
      <c r="B3188" s="181" t="s">
        <v>36640</v>
      </c>
      <c r="C3188" s="180" t="s">
        <v>322</v>
      </c>
      <c r="D3188" s="182">
        <v>196.15</v>
      </c>
      <c r="E3188" s="182">
        <v>184.42</v>
      </c>
    </row>
    <row r="3189" spans="1:5" x14ac:dyDescent="0.25">
      <c r="A3189" s="180">
        <v>101971</v>
      </c>
      <c r="B3189" s="181" t="s">
        <v>36641</v>
      </c>
      <c r="C3189" s="180" t="s">
        <v>322</v>
      </c>
      <c r="D3189" s="182">
        <v>158.01</v>
      </c>
      <c r="E3189" s="182">
        <v>149</v>
      </c>
    </row>
    <row r="3190" spans="1:5" x14ac:dyDescent="0.25">
      <c r="A3190" s="180">
        <v>101973</v>
      </c>
      <c r="B3190" s="181" t="s">
        <v>36642</v>
      </c>
      <c r="C3190" s="180" t="s">
        <v>322</v>
      </c>
      <c r="D3190" s="182">
        <v>252.84</v>
      </c>
      <c r="E3190" s="182">
        <v>255.55</v>
      </c>
    </row>
    <row r="3191" spans="1:5" x14ac:dyDescent="0.25">
      <c r="A3191" s="180">
        <v>102072</v>
      </c>
      <c r="B3191" s="181" t="s">
        <v>36643</v>
      </c>
      <c r="C3191" s="180" t="s">
        <v>322</v>
      </c>
      <c r="D3191" s="182">
        <v>228.24</v>
      </c>
      <c r="E3191" s="182">
        <v>204.5</v>
      </c>
    </row>
    <row r="3192" spans="1:5" x14ac:dyDescent="0.25">
      <c r="A3192" s="180">
        <v>102070</v>
      </c>
      <c r="B3192" s="181" t="s">
        <v>36644</v>
      </c>
      <c r="C3192" s="180" t="s">
        <v>322</v>
      </c>
      <c r="D3192" s="182">
        <v>268.27</v>
      </c>
      <c r="E3192" s="182">
        <v>240.23</v>
      </c>
    </row>
    <row r="3193" spans="1:5" x14ac:dyDescent="0.25">
      <c r="A3193" s="180">
        <v>102071</v>
      </c>
      <c r="B3193" s="181" t="s">
        <v>36645</v>
      </c>
      <c r="C3193" s="180" t="s">
        <v>322</v>
      </c>
      <c r="D3193" s="182">
        <v>239.85</v>
      </c>
      <c r="E3193" s="182">
        <v>214.16</v>
      </c>
    </row>
    <row r="3194" spans="1:5" x14ac:dyDescent="0.25">
      <c r="A3194" s="180">
        <v>102068</v>
      </c>
      <c r="B3194" s="181" t="s">
        <v>36646</v>
      </c>
      <c r="C3194" s="180" t="s">
        <v>322</v>
      </c>
      <c r="D3194" s="182">
        <v>340.13</v>
      </c>
      <c r="E3194" s="182">
        <v>305.11</v>
      </c>
    </row>
    <row r="3195" spans="1:5" x14ac:dyDescent="0.25">
      <c r="A3195" s="180">
        <v>102069</v>
      </c>
      <c r="B3195" s="181" t="s">
        <v>36647</v>
      </c>
      <c r="C3195" s="180" t="s">
        <v>322</v>
      </c>
      <c r="D3195" s="182">
        <v>309.86</v>
      </c>
      <c r="E3195" s="182">
        <v>278.17</v>
      </c>
    </row>
    <row r="3196" spans="1:5" x14ac:dyDescent="0.25">
      <c r="A3196" s="180">
        <v>102066</v>
      </c>
      <c r="B3196" s="181" t="s">
        <v>36648</v>
      </c>
      <c r="C3196" s="180" t="s">
        <v>322</v>
      </c>
      <c r="D3196" s="182">
        <v>632.33000000000004</v>
      </c>
      <c r="E3196" s="182">
        <v>605.20000000000005</v>
      </c>
    </row>
    <row r="3197" spans="1:5" x14ac:dyDescent="0.25">
      <c r="A3197" s="180">
        <v>102067</v>
      </c>
      <c r="B3197" s="181" t="s">
        <v>36649</v>
      </c>
      <c r="C3197" s="180" t="s">
        <v>322</v>
      </c>
      <c r="D3197" s="182">
        <v>536.80999999999995</v>
      </c>
      <c r="E3197" s="182">
        <v>516.27</v>
      </c>
    </row>
    <row r="3198" spans="1:5" x14ac:dyDescent="0.25">
      <c r="A3198" s="180">
        <v>102065</v>
      </c>
      <c r="B3198" s="181" t="s">
        <v>36650</v>
      </c>
      <c r="C3198" s="180" t="s">
        <v>322</v>
      </c>
      <c r="D3198" s="182">
        <v>241.22</v>
      </c>
      <c r="E3198" s="182">
        <v>215.39</v>
      </c>
    </row>
    <row r="3199" spans="1:5" x14ac:dyDescent="0.25">
      <c r="A3199" s="180">
        <v>102063</v>
      </c>
      <c r="B3199" s="181" t="s">
        <v>36651</v>
      </c>
      <c r="C3199" s="180" t="s">
        <v>322</v>
      </c>
      <c r="D3199" s="182">
        <v>287.52999999999997</v>
      </c>
      <c r="E3199" s="182">
        <v>258.27</v>
      </c>
    </row>
    <row r="3200" spans="1:5" x14ac:dyDescent="0.25">
      <c r="A3200" s="180">
        <v>102064</v>
      </c>
      <c r="B3200" s="181" t="s">
        <v>36652</v>
      </c>
      <c r="C3200" s="180" t="s">
        <v>322</v>
      </c>
      <c r="D3200" s="182">
        <v>257.8</v>
      </c>
      <c r="E3200" s="182">
        <v>230.73</v>
      </c>
    </row>
    <row r="3201" spans="1:5" x14ac:dyDescent="0.25">
      <c r="A3201" s="180">
        <v>102061</v>
      </c>
      <c r="B3201" s="181" t="s">
        <v>36653</v>
      </c>
      <c r="C3201" s="180" t="s">
        <v>322</v>
      </c>
      <c r="D3201" s="182">
        <v>364.08</v>
      </c>
      <c r="E3201" s="182">
        <v>328.71</v>
      </c>
    </row>
    <row r="3202" spans="1:5" x14ac:dyDescent="0.25">
      <c r="A3202" s="180">
        <v>102062</v>
      </c>
      <c r="B3202" s="181" t="s">
        <v>36654</v>
      </c>
      <c r="C3202" s="180" t="s">
        <v>322</v>
      </c>
      <c r="D3202" s="182">
        <v>335.53</v>
      </c>
      <c r="E3202" s="182">
        <v>302.95</v>
      </c>
    </row>
    <row r="3203" spans="1:5" x14ac:dyDescent="0.25">
      <c r="A3203" s="180">
        <v>102059</v>
      </c>
      <c r="B3203" s="181" t="s">
        <v>36655</v>
      </c>
      <c r="C3203" s="180" t="s">
        <v>322</v>
      </c>
      <c r="D3203" s="182">
        <v>604.78</v>
      </c>
      <c r="E3203" s="182">
        <v>574.53</v>
      </c>
    </row>
    <row r="3204" spans="1:5" x14ac:dyDescent="0.25">
      <c r="A3204" s="180">
        <v>102060</v>
      </c>
      <c r="B3204" s="181" t="s">
        <v>36656</v>
      </c>
      <c r="C3204" s="180" t="s">
        <v>322</v>
      </c>
      <c r="D3204" s="182">
        <v>503.88</v>
      </c>
      <c r="E3204" s="182">
        <v>480.45</v>
      </c>
    </row>
    <row r="3205" spans="1:5" x14ac:dyDescent="0.25">
      <c r="A3205" s="180">
        <v>102052</v>
      </c>
      <c r="B3205" s="181" t="s">
        <v>36657</v>
      </c>
      <c r="C3205" s="180" t="s">
        <v>322</v>
      </c>
      <c r="D3205" s="182">
        <v>236.76</v>
      </c>
      <c r="E3205" s="182">
        <v>211.14</v>
      </c>
    </row>
    <row r="3206" spans="1:5" x14ac:dyDescent="0.25">
      <c r="A3206" s="180">
        <v>102050</v>
      </c>
      <c r="B3206" s="181" t="s">
        <v>36658</v>
      </c>
      <c r="C3206" s="180" t="s">
        <v>322</v>
      </c>
      <c r="D3206" s="182">
        <v>285.07</v>
      </c>
      <c r="E3206" s="182">
        <v>255.32</v>
      </c>
    </row>
    <row r="3207" spans="1:5" x14ac:dyDescent="0.25">
      <c r="A3207" s="180">
        <v>102051</v>
      </c>
      <c r="B3207" s="181" t="s">
        <v>36659</v>
      </c>
      <c r="C3207" s="180" t="s">
        <v>322</v>
      </c>
      <c r="D3207" s="182">
        <v>254.1</v>
      </c>
      <c r="E3207" s="182">
        <v>226.98</v>
      </c>
    </row>
    <row r="3208" spans="1:5" x14ac:dyDescent="0.25">
      <c r="A3208" s="180">
        <v>102048</v>
      </c>
      <c r="B3208" s="181" t="s">
        <v>36660</v>
      </c>
      <c r="C3208" s="180" t="s">
        <v>322</v>
      </c>
      <c r="D3208" s="182">
        <v>372.93</v>
      </c>
      <c r="E3208" s="182">
        <v>334.24</v>
      </c>
    </row>
    <row r="3209" spans="1:5" x14ac:dyDescent="0.25">
      <c r="A3209" s="180">
        <v>102049</v>
      </c>
      <c r="B3209" s="181" t="s">
        <v>36661</v>
      </c>
      <c r="C3209" s="180" t="s">
        <v>322</v>
      </c>
      <c r="D3209" s="182">
        <v>329.82</v>
      </c>
      <c r="E3209" s="182">
        <v>295.95999999999998</v>
      </c>
    </row>
    <row r="3210" spans="1:5" x14ac:dyDescent="0.25">
      <c r="A3210" s="180">
        <v>102046</v>
      </c>
      <c r="B3210" s="181" t="s">
        <v>36662</v>
      </c>
      <c r="C3210" s="180" t="s">
        <v>322</v>
      </c>
      <c r="D3210" s="182">
        <v>711.45</v>
      </c>
      <c r="E3210" s="182">
        <v>683.1</v>
      </c>
    </row>
    <row r="3211" spans="1:5" x14ac:dyDescent="0.25">
      <c r="A3211" s="180">
        <v>102047</v>
      </c>
      <c r="B3211" s="181" t="s">
        <v>36663</v>
      </c>
      <c r="C3211" s="180" t="s">
        <v>322</v>
      </c>
      <c r="D3211" s="182">
        <v>601.03</v>
      </c>
      <c r="E3211" s="182">
        <v>579.84</v>
      </c>
    </row>
    <row r="3212" spans="1:5" x14ac:dyDescent="0.25">
      <c r="A3212" s="180">
        <v>102045</v>
      </c>
      <c r="B3212" s="181" t="s">
        <v>36664</v>
      </c>
      <c r="C3212" s="180" t="s">
        <v>322</v>
      </c>
      <c r="D3212" s="182">
        <v>257.77999999999997</v>
      </c>
      <c r="E3212" s="182">
        <v>230.14</v>
      </c>
    </row>
    <row r="3213" spans="1:5" x14ac:dyDescent="0.25">
      <c r="A3213" s="180">
        <v>102043</v>
      </c>
      <c r="B3213" s="181" t="s">
        <v>36665</v>
      </c>
      <c r="C3213" s="180" t="s">
        <v>322</v>
      </c>
      <c r="D3213" s="182">
        <v>305.37</v>
      </c>
      <c r="E3213" s="182">
        <v>274.10000000000002</v>
      </c>
    </row>
    <row r="3214" spans="1:5" x14ac:dyDescent="0.25">
      <c r="A3214" s="180">
        <v>102044</v>
      </c>
      <c r="B3214" s="181" t="s">
        <v>36666</v>
      </c>
      <c r="C3214" s="180" t="s">
        <v>322</v>
      </c>
      <c r="D3214" s="182">
        <v>275.63</v>
      </c>
      <c r="E3214" s="182">
        <v>246.62</v>
      </c>
    </row>
    <row r="3215" spans="1:5" x14ac:dyDescent="0.25">
      <c r="A3215" s="180">
        <v>102041</v>
      </c>
      <c r="B3215" s="181" t="s">
        <v>36667</v>
      </c>
      <c r="C3215" s="180" t="s">
        <v>322</v>
      </c>
      <c r="D3215" s="182">
        <v>395.4</v>
      </c>
      <c r="E3215" s="182">
        <v>356.46</v>
      </c>
    </row>
    <row r="3216" spans="1:5" x14ac:dyDescent="0.25">
      <c r="A3216" s="180">
        <v>102042</v>
      </c>
      <c r="B3216" s="181" t="s">
        <v>36668</v>
      </c>
      <c r="C3216" s="180" t="s">
        <v>322</v>
      </c>
      <c r="D3216" s="182">
        <v>355.37</v>
      </c>
      <c r="E3216" s="182">
        <v>320.5</v>
      </c>
    </row>
    <row r="3217" spans="1:5" x14ac:dyDescent="0.25">
      <c r="A3217" s="180">
        <v>102039</v>
      </c>
      <c r="B3217" s="181" t="s">
        <v>36669</v>
      </c>
      <c r="C3217" s="180" t="s">
        <v>322</v>
      </c>
      <c r="D3217" s="182">
        <v>653.05999999999995</v>
      </c>
      <c r="E3217" s="182">
        <v>619.88</v>
      </c>
    </row>
    <row r="3218" spans="1:5" x14ac:dyDescent="0.25">
      <c r="A3218" s="180">
        <v>102040</v>
      </c>
      <c r="B3218" s="181" t="s">
        <v>36670</v>
      </c>
      <c r="C3218" s="180" t="s">
        <v>322</v>
      </c>
      <c r="D3218" s="182">
        <v>539.55999999999995</v>
      </c>
      <c r="E3218" s="182">
        <v>513.88</v>
      </c>
    </row>
    <row r="3219" spans="1:5" x14ac:dyDescent="0.25">
      <c r="A3219" s="180">
        <v>102038</v>
      </c>
      <c r="B3219" s="181" t="s">
        <v>36671</v>
      </c>
      <c r="C3219" s="180" t="s">
        <v>322</v>
      </c>
      <c r="D3219" s="182">
        <v>249.98</v>
      </c>
      <c r="E3219" s="182">
        <v>222.77</v>
      </c>
    </row>
    <row r="3220" spans="1:5" x14ac:dyDescent="0.25">
      <c r="A3220" s="180">
        <v>102036</v>
      </c>
      <c r="B3220" s="181" t="s">
        <v>36672</v>
      </c>
      <c r="C3220" s="180" t="s">
        <v>322</v>
      </c>
      <c r="D3220" s="182">
        <v>298.39999999999998</v>
      </c>
      <c r="E3220" s="182">
        <v>267.10000000000002</v>
      </c>
    </row>
    <row r="3221" spans="1:5" x14ac:dyDescent="0.25">
      <c r="A3221" s="180">
        <v>102037</v>
      </c>
      <c r="B3221" s="181" t="s">
        <v>36673</v>
      </c>
      <c r="C3221" s="180" t="s">
        <v>322</v>
      </c>
      <c r="D3221" s="182">
        <v>267.36</v>
      </c>
      <c r="E3221" s="182">
        <v>238.66</v>
      </c>
    </row>
    <row r="3222" spans="1:5" x14ac:dyDescent="0.25">
      <c r="A3222" s="180">
        <v>102016</v>
      </c>
      <c r="B3222" s="181" t="s">
        <v>36674</v>
      </c>
      <c r="C3222" s="180" t="s">
        <v>322</v>
      </c>
      <c r="D3222" s="182">
        <v>383.66</v>
      </c>
      <c r="E3222" s="182">
        <v>343.89</v>
      </c>
    </row>
    <row r="3223" spans="1:5" x14ac:dyDescent="0.25">
      <c r="A3223" s="180">
        <v>102017</v>
      </c>
      <c r="B3223" s="181" t="s">
        <v>36675</v>
      </c>
      <c r="C3223" s="180" t="s">
        <v>322</v>
      </c>
      <c r="D3223" s="182">
        <v>345.49</v>
      </c>
      <c r="E3223" s="182">
        <v>309.97000000000003</v>
      </c>
    </row>
    <row r="3224" spans="1:5" x14ac:dyDescent="0.25">
      <c r="A3224" s="180">
        <v>102014</v>
      </c>
      <c r="B3224" s="181" t="s">
        <v>36676</v>
      </c>
      <c r="C3224" s="180" t="s">
        <v>322</v>
      </c>
      <c r="D3224" s="182">
        <v>698.66</v>
      </c>
      <c r="E3224" s="182">
        <v>668.96</v>
      </c>
    </row>
    <row r="3225" spans="1:5" x14ac:dyDescent="0.25">
      <c r="A3225" s="180">
        <v>102015</v>
      </c>
      <c r="B3225" s="181" t="s">
        <v>36677</v>
      </c>
      <c r="C3225" s="180" t="s">
        <v>322</v>
      </c>
      <c r="D3225" s="182">
        <v>581.20000000000005</v>
      </c>
      <c r="E3225" s="182">
        <v>558.37</v>
      </c>
    </row>
    <row r="3226" spans="1:5" x14ac:dyDescent="0.25">
      <c r="A3226" s="180">
        <v>102013</v>
      </c>
      <c r="B3226" s="181" t="s">
        <v>36678</v>
      </c>
      <c r="C3226" s="180" t="s">
        <v>322</v>
      </c>
      <c r="D3226" s="182">
        <v>261.85000000000002</v>
      </c>
      <c r="E3226" s="182">
        <v>233.49</v>
      </c>
    </row>
    <row r="3227" spans="1:5" x14ac:dyDescent="0.25">
      <c r="A3227" s="180">
        <v>102011</v>
      </c>
      <c r="B3227" s="181" t="s">
        <v>36679</v>
      </c>
      <c r="C3227" s="180" t="s">
        <v>322</v>
      </c>
      <c r="D3227" s="182">
        <v>309.95999999999998</v>
      </c>
      <c r="E3227" s="182">
        <v>277.89</v>
      </c>
    </row>
    <row r="3228" spans="1:5" x14ac:dyDescent="0.25">
      <c r="A3228" s="180">
        <v>102012</v>
      </c>
      <c r="B3228" s="181" t="s">
        <v>36680</v>
      </c>
      <c r="C3228" s="180" t="s">
        <v>322</v>
      </c>
      <c r="D3228" s="182">
        <v>279.12</v>
      </c>
      <c r="E3228" s="182">
        <v>249.41</v>
      </c>
    </row>
    <row r="3229" spans="1:5" x14ac:dyDescent="0.25">
      <c r="A3229" s="180">
        <v>102009</v>
      </c>
      <c r="B3229" s="181" t="s">
        <v>36681</v>
      </c>
      <c r="C3229" s="180" t="s">
        <v>322</v>
      </c>
      <c r="D3229" s="182">
        <v>398.1</v>
      </c>
      <c r="E3229" s="182">
        <v>358.55</v>
      </c>
    </row>
    <row r="3230" spans="1:5" x14ac:dyDescent="0.25">
      <c r="A3230" s="180">
        <v>102010</v>
      </c>
      <c r="B3230" s="181" t="s">
        <v>36682</v>
      </c>
      <c r="C3230" s="180" t="s">
        <v>322</v>
      </c>
      <c r="D3230" s="182">
        <v>361.65</v>
      </c>
      <c r="E3230" s="182">
        <v>325.81</v>
      </c>
    </row>
    <row r="3231" spans="1:5" x14ac:dyDescent="0.25">
      <c r="A3231" s="180">
        <v>102007</v>
      </c>
      <c r="B3231" s="181" t="s">
        <v>36683</v>
      </c>
      <c r="C3231" s="180" t="s">
        <v>322</v>
      </c>
      <c r="D3231" s="182">
        <v>627.15</v>
      </c>
      <c r="E3231" s="182">
        <v>592.66</v>
      </c>
    </row>
    <row r="3232" spans="1:5" x14ac:dyDescent="0.25">
      <c r="A3232" s="180">
        <v>102008</v>
      </c>
      <c r="B3232" s="181" t="s">
        <v>36684</v>
      </c>
      <c r="C3232" s="180" t="s">
        <v>322</v>
      </c>
      <c r="D3232" s="182">
        <v>519.46</v>
      </c>
      <c r="E3232" s="182">
        <v>492.73</v>
      </c>
    </row>
    <row r="3233" spans="1:5" x14ac:dyDescent="0.25">
      <c r="A3233" s="180">
        <v>102006</v>
      </c>
      <c r="B3233" s="181" t="s">
        <v>36685</v>
      </c>
      <c r="C3233" s="180" t="s">
        <v>322</v>
      </c>
      <c r="D3233" s="182">
        <v>253.87</v>
      </c>
      <c r="E3233" s="182">
        <v>226.32</v>
      </c>
    </row>
    <row r="3234" spans="1:5" x14ac:dyDescent="0.25">
      <c r="A3234" s="180">
        <v>102004</v>
      </c>
      <c r="B3234" s="181" t="s">
        <v>36686</v>
      </c>
      <c r="C3234" s="180" t="s">
        <v>322</v>
      </c>
      <c r="D3234" s="182">
        <v>303.77</v>
      </c>
      <c r="E3234" s="182">
        <v>272.06</v>
      </c>
    </row>
    <row r="3235" spans="1:5" x14ac:dyDescent="0.25">
      <c r="A3235" s="180">
        <v>102005</v>
      </c>
      <c r="B3235" s="181" t="s">
        <v>36687</v>
      </c>
      <c r="C3235" s="180" t="s">
        <v>322</v>
      </c>
      <c r="D3235" s="182">
        <v>273.10000000000002</v>
      </c>
      <c r="E3235" s="182">
        <v>243.94</v>
      </c>
    </row>
    <row r="3236" spans="1:5" x14ac:dyDescent="0.25">
      <c r="A3236" s="180">
        <v>102002</v>
      </c>
      <c r="B3236" s="181" t="s">
        <v>36688</v>
      </c>
      <c r="C3236" s="180" t="s">
        <v>322</v>
      </c>
      <c r="D3236" s="182">
        <v>383.93</v>
      </c>
      <c r="E3236" s="182">
        <v>344.29</v>
      </c>
    </row>
    <row r="3237" spans="1:5" x14ac:dyDescent="0.25">
      <c r="A3237" s="180">
        <v>102003</v>
      </c>
      <c r="B3237" s="181" t="s">
        <v>36689</v>
      </c>
      <c r="C3237" s="180" t="s">
        <v>322</v>
      </c>
      <c r="D3237" s="182">
        <v>348.32</v>
      </c>
      <c r="E3237" s="182">
        <v>312.68</v>
      </c>
    </row>
    <row r="3238" spans="1:5" x14ac:dyDescent="0.25">
      <c r="A3238" s="180">
        <v>102000</v>
      </c>
      <c r="B3238" s="181" t="s">
        <v>36690</v>
      </c>
      <c r="C3238" s="180" t="s">
        <v>322</v>
      </c>
      <c r="D3238" s="182">
        <v>647.73</v>
      </c>
      <c r="E3238" s="182">
        <v>616.33000000000004</v>
      </c>
    </row>
    <row r="3239" spans="1:5" x14ac:dyDescent="0.25">
      <c r="A3239" s="180">
        <v>102001</v>
      </c>
      <c r="B3239" s="181" t="s">
        <v>36691</v>
      </c>
      <c r="C3239" s="180" t="s">
        <v>322</v>
      </c>
      <c r="D3239" s="182">
        <v>552.09</v>
      </c>
      <c r="E3239" s="182">
        <v>528.34</v>
      </c>
    </row>
    <row r="3240" spans="1:5" x14ac:dyDescent="0.25">
      <c r="A3240" s="180">
        <v>101983</v>
      </c>
      <c r="B3240" s="181" t="s">
        <v>36692</v>
      </c>
      <c r="C3240" s="180" t="s">
        <v>322</v>
      </c>
      <c r="D3240" s="182">
        <v>265.73</v>
      </c>
      <c r="E3240" s="182">
        <v>236.82</v>
      </c>
    </row>
    <row r="3241" spans="1:5" x14ac:dyDescent="0.25">
      <c r="A3241" s="180">
        <v>101981</v>
      </c>
      <c r="B3241" s="181" t="s">
        <v>36693</v>
      </c>
      <c r="C3241" s="180" t="s">
        <v>322</v>
      </c>
      <c r="D3241" s="182">
        <v>314.01</v>
      </c>
      <c r="E3241" s="182">
        <v>281.45</v>
      </c>
    </row>
    <row r="3242" spans="1:5" x14ac:dyDescent="0.25">
      <c r="A3242" s="180">
        <v>101982</v>
      </c>
      <c r="B3242" s="181" t="s">
        <v>36694</v>
      </c>
      <c r="C3242" s="180" t="s">
        <v>322</v>
      </c>
      <c r="D3242" s="182">
        <v>284.33</v>
      </c>
      <c r="E3242" s="182">
        <v>254.01</v>
      </c>
    </row>
    <row r="3243" spans="1:5" x14ac:dyDescent="0.25">
      <c r="A3243" s="180">
        <v>101977</v>
      </c>
      <c r="B3243" s="181" t="s">
        <v>36695</v>
      </c>
      <c r="C3243" s="180" t="s">
        <v>322</v>
      </c>
      <c r="D3243" s="182">
        <v>395.48</v>
      </c>
      <c r="E3243" s="182">
        <v>356.11</v>
      </c>
    </row>
    <row r="3244" spans="1:5" x14ac:dyDescent="0.25">
      <c r="A3244" s="180">
        <v>101980</v>
      </c>
      <c r="B3244" s="181" t="s">
        <v>36696</v>
      </c>
      <c r="C3244" s="180" t="s">
        <v>322</v>
      </c>
      <c r="D3244" s="182">
        <v>362.63</v>
      </c>
      <c r="E3244" s="182">
        <v>326.61</v>
      </c>
    </row>
    <row r="3245" spans="1:5" x14ac:dyDescent="0.25">
      <c r="A3245" s="180">
        <v>101974</v>
      </c>
      <c r="B3245" s="181" t="s">
        <v>36697</v>
      </c>
      <c r="C3245" s="180" t="s">
        <v>322</v>
      </c>
      <c r="D3245" s="182">
        <v>632.34</v>
      </c>
      <c r="E3245" s="182">
        <v>597.54</v>
      </c>
    </row>
    <row r="3246" spans="1:5" x14ac:dyDescent="0.25">
      <c r="A3246" s="180">
        <v>101975</v>
      </c>
      <c r="B3246" s="181" t="s">
        <v>36698</v>
      </c>
      <c r="C3246" s="180" t="s">
        <v>322</v>
      </c>
      <c r="D3246" s="182">
        <v>532.45000000000005</v>
      </c>
      <c r="E3246" s="182">
        <v>505.54</v>
      </c>
    </row>
    <row r="3247" spans="1:5" x14ac:dyDescent="0.25">
      <c r="A3247" s="180">
        <v>101114</v>
      </c>
      <c r="B3247" s="181" t="s">
        <v>36699</v>
      </c>
      <c r="C3247" s="180" t="s">
        <v>1467</v>
      </c>
      <c r="D3247" s="182">
        <v>5.2</v>
      </c>
      <c r="E3247" s="182">
        <v>5.29</v>
      </c>
    </row>
    <row r="3248" spans="1:5" x14ac:dyDescent="0.25">
      <c r="A3248" s="180">
        <v>101118</v>
      </c>
      <c r="B3248" s="181" t="s">
        <v>36700</v>
      </c>
      <c r="C3248" s="180" t="s">
        <v>1467</v>
      </c>
      <c r="D3248" s="182">
        <v>4.45</v>
      </c>
      <c r="E3248" s="182">
        <v>4.55</v>
      </c>
    </row>
    <row r="3249" spans="1:5" x14ac:dyDescent="0.25">
      <c r="A3249" s="180">
        <v>101115</v>
      </c>
      <c r="B3249" s="181" t="s">
        <v>36701</v>
      </c>
      <c r="C3249" s="180" t="s">
        <v>1467</v>
      </c>
      <c r="D3249" s="182">
        <v>4.26</v>
      </c>
      <c r="E3249" s="182">
        <v>4.4000000000000004</v>
      </c>
    </row>
    <row r="3250" spans="1:5" x14ac:dyDescent="0.25">
      <c r="A3250" s="180">
        <v>101116</v>
      </c>
      <c r="B3250" s="181" t="s">
        <v>36702</v>
      </c>
      <c r="C3250" s="180" t="s">
        <v>1467</v>
      </c>
      <c r="D3250" s="182">
        <v>2.66</v>
      </c>
      <c r="E3250" s="182">
        <v>2.73</v>
      </c>
    </row>
    <row r="3251" spans="1:5" x14ac:dyDescent="0.25">
      <c r="A3251" s="180">
        <v>101117</v>
      </c>
      <c r="B3251" s="181" t="s">
        <v>36703</v>
      </c>
      <c r="C3251" s="180" t="s">
        <v>1467</v>
      </c>
      <c r="D3251" s="182">
        <v>3.46</v>
      </c>
      <c r="E3251" s="182">
        <v>3.72</v>
      </c>
    </row>
    <row r="3252" spans="1:5" x14ac:dyDescent="0.25">
      <c r="A3252" s="180">
        <v>101124</v>
      </c>
      <c r="B3252" s="181" t="s">
        <v>36704</v>
      </c>
      <c r="C3252" s="180" t="s">
        <v>1467</v>
      </c>
      <c r="D3252" s="182">
        <v>17.48</v>
      </c>
      <c r="E3252" s="182">
        <v>16.559999999999999</v>
      </c>
    </row>
    <row r="3253" spans="1:5" x14ac:dyDescent="0.25">
      <c r="A3253" s="180">
        <v>101128</v>
      </c>
      <c r="B3253" s="181" t="s">
        <v>36705</v>
      </c>
      <c r="C3253" s="180" t="s">
        <v>1467</v>
      </c>
      <c r="D3253" s="182">
        <v>16.73</v>
      </c>
      <c r="E3253" s="182">
        <v>15.82</v>
      </c>
    </row>
    <row r="3254" spans="1:5" x14ac:dyDescent="0.25">
      <c r="A3254" s="180">
        <v>101125</v>
      </c>
      <c r="B3254" s="181" t="s">
        <v>36706</v>
      </c>
      <c r="C3254" s="180" t="s">
        <v>1467</v>
      </c>
      <c r="D3254" s="182">
        <v>16.54</v>
      </c>
      <c r="E3254" s="182">
        <v>15.67</v>
      </c>
    </row>
    <row r="3255" spans="1:5" x14ac:dyDescent="0.25">
      <c r="A3255" s="180">
        <v>101126</v>
      </c>
      <c r="B3255" s="181" t="s">
        <v>36707</v>
      </c>
      <c r="C3255" s="180" t="s">
        <v>1467</v>
      </c>
      <c r="D3255" s="182">
        <v>14.93</v>
      </c>
      <c r="E3255" s="182">
        <v>14</v>
      </c>
    </row>
    <row r="3256" spans="1:5" x14ac:dyDescent="0.25">
      <c r="A3256" s="180">
        <v>101127</v>
      </c>
      <c r="B3256" s="181" t="s">
        <v>36708</v>
      </c>
      <c r="C3256" s="180" t="s">
        <v>1467</v>
      </c>
      <c r="D3256" s="182">
        <v>15.74</v>
      </c>
      <c r="E3256" s="182">
        <v>14.99</v>
      </c>
    </row>
    <row r="3257" spans="1:5" x14ac:dyDescent="0.25">
      <c r="A3257" s="180">
        <v>101134</v>
      </c>
      <c r="B3257" s="181" t="s">
        <v>36709</v>
      </c>
      <c r="C3257" s="180" t="s">
        <v>1467</v>
      </c>
      <c r="D3257" s="182">
        <v>18.34</v>
      </c>
      <c r="E3257" s="182">
        <v>17.37</v>
      </c>
    </row>
    <row r="3258" spans="1:5" x14ac:dyDescent="0.25">
      <c r="A3258" s="180">
        <v>101144</v>
      </c>
      <c r="B3258" s="181" t="s">
        <v>36710</v>
      </c>
      <c r="C3258" s="180" t="s">
        <v>1467</v>
      </c>
      <c r="D3258" s="182">
        <v>18.05</v>
      </c>
      <c r="E3258" s="182">
        <v>17.11</v>
      </c>
    </row>
    <row r="3259" spans="1:5" x14ac:dyDescent="0.25">
      <c r="A3259" s="180">
        <v>101138</v>
      </c>
      <c r="B3259" s="181" t="s">
        <v>36711</v>
      </c>
      <c r="C3259" s="180" t="s">
        <v>1467</v>
      </c>
      <c r="D3259" s="182">
        <v>17.59</v>
      </c>
      <c r="E3259" s="182">
        <v>16.63</v>
      </c>
    </row>
    <row r="3260" spans="1:5" x14ac:dyDescent="0.25">
      <c r="A3260" s="180">
        <v>101148</v>
      </c>
      <c r="B3260" s="181" t="s">
        <v>36712</v>
      </c>
      <c r="C3260" s="180" t="s">
        <v>1467</v>
      </c>
      <c r="D3260" s="182">
        <v>17.3</v>
      </c>
      <c r="E3260" s="182">
        <v>16.37</v>
      </c>
    </row>
    <row r="3261" spans="1:5" x14ac:dyDescent="0.25">
      <c r="A3261" s="180">
        <v>101135</v>
      </c>
      <c r="B3261" s="181" t="s">
        <v>36713</v>
      </c>
      <c r="C3261" s="180" t="s">
        <v>1467</v>
      </c>
      <c r="D3261" s="182">
        <v>17.399999999999999</v>
      </c>
      <c r="E3261" s="182">
        <v>16.48</v>
      </c>
    </row>
    <row r="3262" spans="1:5" x14ac:dyDescent="0.25">
      <c r="A3262" s="180">
        <v>101145</v>
      </c>
      <c r="B3262" s="181" t="s">
        <v>36714</v>
      </c>
      <c r="C3262" s="180" t="s">
        <v>1467</v>
      </c>
      <c r="D3262" s="182">
        <v>17.11</v>
      </c>
      <c r="E3262" s="182">
        <v>16.22</v>
      </c>
    </row>
    <row r="3263" spans="1:5" x14ac:dyDescent="0.25">
      <c r="A3263" s="180">
        <v>101136</v>
      </c>
      <c r="B3263" s="181" t="s">
        <v>36715</v>
      </c>
      <c r="C3263" s="180" t="s">
        <v>1467</v>
      </c>
      <c r="D3263" s="182">
        <v>15.8</v>
      </c>
      <c r="E3263" s="182">
        <v>14.81</v>
      </c>
    </row>
    <row r="3264" spans="1:5" x14ac:dyDescent="0.25">
      <c r="A3264" s="180">
        <v>101146</v>
      </c>
      <c r="B3264" s="181" t="s">
        <v>36716</v>
      </c>
      <c r="C3264" s="180" t="s">
        <v>1467</v>
      </c>
      <c r="D3264" s="182">
        <v>15.51</v>
      </c>
      <c r="E3264" s="182">
        <v>14.55</v>
      </c>
    </row>
    <row r="3265" spans="1:5" x14ac:dyDescent="0.25">
      <c r="A3265" s="180">
        <v>101137</v>
      </c>
      <c r="B3265" s="181" t="s">
        <v>36717</v>
      </c>
      <c r="C3265" s="180" t="s">
        <v>1467</v>
      </c>
      <c r="D3265" s="182">
        <v>16.600000000000001</v>
      </c>
      <c r="E3265" s="182">
        <v>15.8</v>
      </c>
    </row>
    <row r="3266" spans="1:5" x14ac:dyDescent="0.25">
      <c r="A3266" s="180">
        <v>101147</v>
      </c>
      <c r="B3266" s="181" t="s">
        <v>36718</v>
      </c>
      <c r="C3266" s="180" t="s">
        <v>1467</v>
      </c>
      <c r="D3266" s="182">
        <v>16.309999999999999</v>
      </c>
      <c r="E3266" s="182">
        <v>15.54</v>
      </c>
    </row>
    <row r="3267" spans="1:5" x14ac:dyDescent="0.25">
      <c r="A3267" s="180">
        <v>101119</v>
      </c>
      <c r="B3267" s="181" t="s">
        <v>36719</v>
      </c>
      <c r="C3267" s="180" t="s">
        <v>1467</v>
      </c>
      <c r="D3267" s="182">
        <v>9.92</v>
      </c>
      <c r="E3267" s="182">
        <v>10.11</v>
      </c>
    </row>
    <row r="3268" spans="1:5" x14ac:dyDescent="0.25">
      <c r="A3268" s="180">
        <v>101123</v>
      </c>
      <c r="B3268" s="181" t="s">
        <v>36720</v>
      </c>
      <c r="C3268" s="180" t="s">
        <v>1467</v>
      </c>
      <c r="D3268" s="182">
        <v>8.5</v>
      </c>
      <c r="E3268" s="182">
        <v>8.69</v>
      </c>
    </row>
    <row r="3269" spans="1:5" x14ac:dyDescent="0.25">
      <c r="A3269" s="180">
        <v>101120</v>
      </c>
      <c r="B3269" s="181" t="s">
        <v>36721</v>
      </c>
      <c r="C3269" s="180" t="s">
        <v>1467</v>
      </c>
      <c r="D3269" s="182">
        <v>8.16</v>
      </c>
      <c r="E3269" s="182">
        <v>8.42</v>
      </c>
    </row>
    <row r="3270" spans="1:5" x14ac:dyDescent="0.25">
      <c r="A3270" s="180">
        <v>101121</v>
      </c>
      <c r="B3270" s="181" t="s">
        <v>36722</v>
      </c>
      <c r="C3270" s="180" t="s">
        <v>1467</v>
      </c>
      <c r="D3270" s="182">
        <v>5.0999999999999996</v>
      </c>
      <c r="E3270" s="182">
        <v>5.26</v>
      </c>
    </row>
    <row r="3271" spans="1:5" x14ac:dyDescent="0.25">
      <c r="A3271" s="180">
        <v>101122</v>
      </c>
      <c r="B3271" s="181" t="s">
        <v>36723</v>
      </c>
      <c r="C3271" s="180" t="s">
        <v>1467</v>
      </c>
      <c r="D3271" s="182">
        <v>6.59</v>
      </c>
      <c r="E3271" s="182">
        <v>7.1</v>
      </c>
    </row>
    <row r="3272" spans="1:5" x14ac:dyDescent="0.25">
      <c r="A3272" s="180">
        <v>101129</v>
      </c>
      <c r="B3272" s="181" t="s">
        <v>36724</v>
      </c>
      <c r="C3272" s="180" t="s">
        <v>1467</v>
      </c>
      <c r="D3272" s="182">
        <v>22.69</v>
      </c>
      <c r="E3272" s="182">
        <v>21.83</v>
      </c>
    </row>
    <row r="3273" spans="1:5" x14ac:dyDescent="0.25">
      <c r="A3273" s="180">
        <v>101133</v>
      </c>
      <c r="B3273" s="181" t="s">
        <v>36725</v>
      </c>
      <c r="C3273" s="180" t="s">
        <v>1467</v>
      </c>
      <c r="D3273" s="182">
        <v>21.27</v>
      </c>
      <c r="E3273" s="182">
        <v>20.41</v>
      </c>
    </row>
    <row r="3274" spans="1:5" x14ac:dyDescent="0.25">
      <c r="A3274" s="180">
        <v>101130</v>
      </c>
      <c r="B3274" s="181" t="s">
        <v>36726</v>
      </c>
      <c r="C3274" s="180" t="s">
        <v>1467</v>
      </c>
      <c r="D3274" s="182">
        <v>20.93</v>
      </c>
      <c r="E3274" s="182">
        <v>20.14</v>
      </c>
    </row>
    <row r="3275" spans="1:5" x14ac:dyDescent="0.25">
      <c r="A3275" s="180">
        <v>101131</v>
      </c>
      <c r="B3275" s="181" t="s">
        <v>36727</v>
      </c>
      <c r="C3275" s="180" t="s">
        <v>1467</v>
      </c>
      <c r="D3275" s="182">
        <v>17.87</v>
      </c>
      <c r="E3275" s="182">
        <v>16.98</v>
      </c>
    </row>
    <row r="3276" spans="1:5" x14ac:dyDescent="0.25">
      <c r="A3276" s="180">
        <v>101132</v>
      </c>
      <c r="B3276" s="181" t="s">
        <v>36728</v>
      </c>
      <c r="C3276" s="180" t="s">
        <v>1467</v>
      </c>
      <c r="D3276" s="182">
        <v>19.36</v>
      </c>
      <c r="E3276" s="182">
        <v>18.82</v>
      </c>
    </row>
    <row r="3277" spans="1:5" x14ac:dyDescent="0.25">
      <c r="A3277" s="180">
        <v>101139</v>
      </c>
      <c r="B3277" s="181" t="s">
        <v>36729</v>
      </c>
      <c r="C3277" s="180" t="s">
        <v>1467</v>
      </c>
      <c r="D3277" s="182">
        <v>23.58</v>
      </c>
      <c r="E3277" s="182">
        <v>22.67</v>
      </c>
    </row>
    <row r="3278" spans="1:5" x14ac:dyDescent="0.25">
      <c r="A3278" s="180">
        <v>101149</v>
      </c>
      <c r="B3278" s="181" t="s">
        <v>36730</v>
      </c>
      <c r="C3278" s="180" t="s">
        <v>1467</v>
      </c>
      <c r="D3278" s="182">
        <v>23.28</v>
      </c>
      <c r="E3278" s="182">
        <v>22.41</v>
      </c>
    </row>
    <row r="3279" spans="1:5" x14ac:dyDescent="0.25">
      <c r="A3279" s="180">
        <v>101143</v>
      </c>
      <c r="B3279" s="181" t="s">
        <v>36731</v>
      </c>
      <c r="C3279" s="180" t="s">
        <v>1467</v>
      </c>
      <c r="D3279" s="182">
        <v>22.16</v>
      </c>
      <c r="E3279" s="182">
        <v>21.25</v>
      </c>
    </row>
    <row r="3280" spans="1:5" x14ac:dyDescent="0.25">
      <c r="A3280" s="180">
        <v>101153</v>
      </c>
      <c r="B3280" s="181" t="s">
        <v>36732</v>
      </c>
      <c r="C3280" s="180" t="s">
        <v>1467</v>
      </c>
      <c r="D3280" s="182">
        <v>21.86</v>
      </c>
      <c r="E3280" s="182">
        <v>20.99</v>
      </c>
    </row>
    <row r="3281" spans="1:5" x14ac:dyDescent="0.25">
      <c r="A3281" s="180">
        <v>101140</v>
      </c>
      <c r="B3281" s="181" t="s">
        <v>36733</v>
      </c>
      <c r="C3281" s="180" t="s">
        <v>1467</v>
      </c>
      <c r="D3281" s="182">
        <v>21.82</v>
      </c>
      <c r="E3281" s="182">
        <v>20.98</v>
      </c>
    </row>
    <row r="3282" spans="1:5" x14ac:dyDescent="0.25">
      <c r="A3282" s="180">
        <v>101150</v>
      </c>
      <c r="B3282" s="181" t="s">
        <v>36734</v>
      </c>
      <c r="C3282" s="180" t="s">
        <v>1467</v>
      </c>
      <c r="D3282" s="182">
        <v>21.52</v>
      </c>
      <c r="E3282" s="182">
        <v>20.72</v>
      </c>
    </row>
    <row r="3283" spans="1:5" x14ac:dyDescent="0.25">
      <c r="A3283" s="180">
        <v>101141</v>
      </c>
      <c r="B3283" s="181" t="s">
        <v>36735</v>
      </c>
      <c r="C3283" s="180" t="s">
        <v>1467</v>
      </c>
      <c r="D3283" s="182">
        <v>18.760000000000002</v>
      </c>
      <c r="E3283" s="182">
        <v>17.82</v>
      </c>
    </row>
    <row r="3284" spans="1:5" x14ac:dyDescent="0.25">
      <c r="A3284" s="180">
        <v>101151</v>
      </c>
      <c r="B3284" s="181" t="s">
        <v>36736</v>
      </c>
      <c r="C3284" s="180" t="s">
        <v>1467</v>
      </c>
      <c r="D3284" s="182">
        <v>18.46</v>
      </c>
      <c r="E3284" s="182">
        <v>17.559999999999999</v>
      </c>
    </row>
    <row r="3285" spans="1:5" x14ac:dyDescent="0.25">
      <c r="A3285" s="180">
        <v>101142</v>
      </c>
      <c r="B3285" s="181" t="s">
        <v>36737</v>
      </c>
      <c r="C3285" s="180" t="s">
        <v>1467</v>
      </c>
      <c r="D3285" s="182">
        <v>20.25</v>
      </c>
      <c r="E3285" s="182">
        <v>19.66</v>
      </c>
    </row>
    <row r="3286" spans="1:5" x14ac:dyDescent="0.25">
      <c r="A3286" s="180">
        <v>101152</v>
      </c>
      <c r="B3286" s="181" t="s">
        <v>36738</v>
      </c>
      <c r="C3286" s="180" t="s">
        <v>1467</v>
      </c>
      <c r="D3286" s="182">
        <v>19.95</v>
      </c>
      <c r="E3286" s="182">
        <v>19.399999999999999</v>
      </c>
    </row>
    <row r="3287" spans="1:5" x14ac:dyDescent="0.25">
      <c r="A3287" s="180">
        <v>101207</v>
      </c>
      <c r="B3287" s="181" t="s">
        <v>36739</v>
      </c>
      <c r="C3287" s="180" t="s">
        <v>1467</v>
      </c>
      <c r="D3287" s="182">
        <v>13.21</v>
      </c>
      <c r="E3287" s="182">
        <v>12.66</v>
      </c>
    </row>
    <row r="3288" spans="1:5" x14ac:dyDescent="0.25">
      <c r="A3288" s="180">
        <v>101206</v>
      </c>
      <c r="B3288" s="181" t="s">
        <v>36740</v>
      </c>
      <c r="C3288" s="180" t="s">
        <v>1467</v>
      </c>
      <c r="D3288" s="182">
        <v>15.55</v>
      </c>
      <c r="E3288" s="182">
        <v>14.62</v>
      </c>
    </row>
    <row r="3289" spans="1:5" x14ac:dyDescent="0.25">
      <c r="A3289" s="180">
        <v>101210</v>
      </c>
      <c r="B3289" s="181" t="s">
        <v>36741</v>
      </c>
      <c r="C3289" s="180" t="s">
        <v>1467</v>
      </c>
      <c r="D3289" s="182">
        <v>21.5</v>
      </c>
      <c r="E3289" s="182">
        <v>20.41</v>
      </c>
    </row>
    <row r="3290" spans="1:5" x14ac:dyDescent="0.25">
      <c r="A3290" s="180">
        <v>101211</v>
      </c>
      <c r="B3290" s="181" t="s">
        <v>36742</v>
      </c>
      <c r="C3290" s="180" t="s">
        <v>1467</v>
      </c>
      <c r="D3290" s="182">
        <v>23.06</v>
      </c>
      <c r="E3290" s="182">
        <v>21.9</v>
      </c>
    </row>
    <row r="3291" spans="1:5" x14ac:dyDescent="0.25">
      <c r="A3291" s="180">
        <v>101215</v>
      </c>
      <c r="B3291" s="181" t="s">
        <v>36743</v>
      </c>
      <c r="C3291" s="180" t="s">
        <v>1467</v>
      </c>
      <c r="D3291" s="182">
        <v>20.72</v>
      </c>
      <c r="E3291" s="182">
        <v>19.62</v>
      </c>
    </row>
    <row r="3292" spans="1:5" x14ac:dyDescent="0.25">
      <c r="A3292" s="180">
        <v>101216</v>
      </c>
      <c r="B3292" s="181" t="s">
        <v>36744</v>
      </c>
      <c r="C3292" s="180" t="s">
        <v>1467</v>
      </c>
      <c r="D3292" s="182">
        <v>21.66</v>
      </c>
      <c r="E3292" s="182">
        <v>20.58</v>
      </c>
    </row>
    <row r="3293" spans="1:5" x14ac:dyDescent="0.25">
      <c r="A3293" s="180">
        <v>101212</v>
      </c>
      <c r="B3293" s="181" t="s">
        <v>36745</v>
      </c>
      <c r="C3293" s="180" t="s">
        <v>1467</v>
      </c>
      <c r="D3293" s="182">
        <v>27</v>
      </c>
      <c r="E3293" s="182">
        <v>25.55</v>
      </c>
    </row>
    <row r="3294" spans="1:5" x14ac:dyDescent="0.25">
      <c r="A3294" s="180">
        <v>101217</v>
      </c>
      <c r="B3294" s="181" t="s">
        <v>36746</v>
      </c>
      <c r="C3294" s="180" t="s">
        <v>1467</v>
      </c>
      <c r="D3294" s="182">
        <v>25.31</v>
      </c>
      <c r="E3294" s="182">
        <v>23.95</v>
      </c>
    </row>
    <row r="3295" spans="1:5" x14ac:dyDescent="0.25">
      <c r="A3295" s="180">
        <v>101218</v>
      </c>
      <c r="B3295" s="181" t="s">
        <v>36747</v>
      </c>
      <c r="C3295" s="180" t="s">
        <v>1467</v>
      </c>
      <c r="D3295" s="182">
        <v>26.68</v>
      </c>
      <c r="E3295" s="182">
        <v>25.34</v>
      </c>
    </row>
    <row r="3296" spans="1:5" x14ac:dyDescent="0.25">
      <c r="A3296" s="180">
        <v>101213</v>
      </c>
      <c r="B3296" s="181" t="s">
        <v>36748</v>
      </c>
      <c r="C3296" s="180" t="s">
        <v>1467</v>
      </c>
      <c r="D3296" s="182">
        <v>30.31</v>
      </c>
      <c r="E3296" s="182">
        <v>28.55</v>
      </c>
    </row>
    <row r="3297" spans="1:5" x14ac:dyDescent="0.25">
      <c r="A3297" s="180">
        <v>101219</v>
      </c>
      <c r="B3297" s="181" t="s">
        <v>36749</v>
      </c>
      <c r="C3297" s="180" t="s">
        <v>1467</v>
      </c>
      <c r="D3297" s="182">
        <v>32.29</v>
      </c>
      <c r="E3297" s="182">
        <v>30.72</v>
      </c>
    </row>
    <row r="3298" spans="1:5" x14ac:dyDescent="0.25">
      <c r="A3298" s="180">
        <v>101214</v>
      </c>
      <c r="B3298" s="181" t="s">
        <v>36750</v>
      </c>
      <c r="C3298" s="180" t="s">
        <v>1467</v>
      </c>
      <c r="D3298" s="182">
        <v>36.520000000000003</v>
      </c>
      <c r="E3298" s="182">
        <v>34.51</v>
      </c>
    </row>
    <row r="3299" spans="1:5" x14ac:dyDescent="0.25">
      <c r="A3299" s="180">
        <v>101254</v>
      </c>
      <c r="B3299" s="181" t="s">
        <v>36751</v>
      </c>
      <c r="C3299" s="180" t="s">
        <v>1467</v>
      </c>
      <c r="D3299" s="182">
        <v>15.82</v>
      </c>
      <c r="E3299" s="182">
        <v>15.02</v>
      </c>
    </row>
    <row r="3300" spans="1:5" x14ac:dyDescent="0.25">
      <c r="A3300" s="180">
        <v>101256</v>
      </c>
      <c r="B3300" s="181" t="s">
        <v>36752</v>
      </c>
      <c r="C3300" s="180" t="s">
        <v>1467</v>
      </c>
      <c r="D3300" s="182">
        <v>24.44</v>
      </c>
      <c r="E3300" s="182">
        <v>23.15</v>
      </c>
    </row>
    <row r="3301" spans="1:5" x14ac:dyDescent="0.25">
      <c r="A3301" s="180">
        <v>101257</v>
      </c>
      <c r="B3301" s="181" t="s">
        <v>36753</v>
      </c>
      <c r="C3301" s="180" t="s">
        <v>1467</v>
      </c>
      <c r="D3301" s="182">
        <v>25.65</v>
      </c>
      <c r="E3301" s="182">
        <v>24.39</v>
      </c>
    </row>
    <row r="3302" spans="1:5" x14ac:dyDescent="0.25">
      <c r="A3302" s="180">
        <v>101258</v>
      </c>
      <c r="B3302" s="181" t="s">
        <v>36754</v>
      </c>
      <c r="C3302" s="180" t="s">
        <v>1467</v>
      </c>
      <c r="D3302" s="182">
        <v>29.78</v>
      </c>
      <c r="E3302" s="182">
        <v>28.28</v>
      </c>
    </row>
    <row r="3303" spans="1:5" x14ac:dyDescent="0.25">
      <c r="A3303" s="180">
        <v>101259</v>
      </c>
      <c r="B3303" s="181" t="s">
        <v>36755</v>
      </c>
      <c r="C3303" s="180" t="s">
        <v>1467</v>
      </c>
      <c r="D3303" s="182">
        <v>33.19</v>
      </c>
      <c r="E3303" s="182">
        <v>31.43</v>
      </c>
    </row>
    <row r="3304" spans="1:5" x14ac:dyDescent="0.25">
      <c r="A3304" s="180">
        <v>101260</v>
      </c>
      <c r="B3304" s="181" t="s">
        <v>36756</v>
      </c>
      <c r="C3304" s="180" t="s">
        <v>1467</v>
      </c>
      <c r="D3304" s="182">
        <v>41.53</v>
      </c>
      <c r="E3304" s="182">
        <v>39.28</v>
      </c>
    </row>
    <row r="3305" spans="1:5" x14ac:dyDescent="0.25">
      <c r="A3305" s="180">
        <v>101208</v>
      </c>
      <c r="B3305" s="181" t="s">
        <v>36757</v>
      </c>
      <c r="C3305" s="180" t="s">
        <v>1467</v>
      </c>
      <c r="D3305" s="182">
        <v>13.04</v>
      </c>
      <c r="E3305" s="182">
        <v>12.36</v>
      </c>
    </row>
    <row r="3306" spans="1:5" x14ac:dyDescent="0.25">
      <c r="A3306" s="180">
        <v>101209</v>
      </c>
      <c r="B3306" s="181" t="s">
        <v>36758</v>
      </c>
      <c r="C3306" s="180" t="s">
        <v>1467</v>
      </c>
      <c r="D3306" s="182">
        <v>12.08</v>
      </c>
      <c r="E3306" s="182">
        <v>11.48</v>
      </c>
    </row>
    <row r="3307" spans="1:5" x14ac:dyDescent="0.25">
      <c r="A3307" s="180">
        <v>101220</v>
      </c>
      <c r="B3307" s="181" t="s">
        <v>36759</v>
      </c>
      <c r="C3307" s="180" t="s">
        <v>1467</v>
      </c>
      <c r="D3307" s="182">
        <v>20.350000000000001</v>
      </c>
      <c r="E3307" s="182">
        <v>19.260000000000002</v>
      </c>
    </row>
    <row r="3308" spans="1:5" x14ac:dyDescent="0.25">
      <c r="A3308" s="180">
        <v>101221</v>
      </c>
      <c r="B3308" s="181" t="s">
        <v>36760</v>
      </c>
      <c r="C3308" s="180" t="s">
        <v>1467</v>
      </c>
      <c r="D3308" s="182">
        <v>21.43</v>
      </c>
      <c r="E3308" s="182">
        <v>20.350000000000001</v>
      </c>
    </row>
    <row r="3309" spans="1:5" x14ac:dyDescent="0.25">
      <c r="A3309" s="180">
        <v>101225</v>
      </c>
      <c r="B3309" s="181" t="s">
        <v>36761</v>
      </c>
      <c r="C3309" s="180" t="s">
        <v>1467</v>
      </c>
      <c r="D3309" s="182">
        <v>18.670000000000002</v>
      </c>
      <c r="E3309" s="182">
        <v>17.690000000000001</v>
      </c>
    </row>
    <row r="3310" spans="1:5" x14ac:dyDescent="0.25">
      <c r="A3310" s="180">
        <v>101226</v>
      </c>
      <c r="B3310" s="181" t="s">
        <v>36762</v>
      </c>
      <c r="C3310" s="180" t="s">
        <v>1467</v>
      </c>
      <c r="D3310" s="182">
        <v>19.600000000000001</v>
      </c>
      <c r="E3310" s="182">
        <v>18.64</v>
      </c>
    </row>
    <row r="3311" spans="1:5" x14ac:dyDescent="0.25">
      <c r="A3311" s="180">
        <v>101222</v>
      </c>
      <c r="B3311" s="181" t="s">
        <v>36763</v>
      </c>
      <c r="C3311" s="180" t="s">
        <v>1467</v>
      </c>
      <c r="D3311" s="182">
        <v>24.94</v>
      </c>
      <c r="E3311" s="182">
        <v>23.65</v>
      </c>
    </row>
    <row r="3312" spans="1:5" x14ac:dyDescent="0.25">
      <c r="A3312" s="180">
        <v>101227</v>
      </c>
      <c r="B3312" s="181" t="s">
        <v>36764</v>
      </c>
      <c r="C3312" s="180" t="s">
        <v>1467</v>
      </c>
      <c r="D3312" s="182">
        <v>22.75</v>
      </c>
      <c r="E3312" s="182">
        <v>21.61</v>
      </c>
    </row>
    <row r="3313" spans="1:5" x14ac:dyDescent="0.25">
      <c r="A3313" s="180">
        <v>101228</v>
      </c>
      <c r="B3313" s="181" t="s">
        <v>36765</v>
      </c>
      <c r="C3313" s="180" t="s">
        <v>1467</v>
      </c>
      <c r="D3313" s="182">
        <v>24.17</v>
      </c>
      <c r="E3313" s="182">
        <v>23.05</v>
      </c>
    </row>
    <row r="3314" spans="1:5" x14ac:dyDescent="0.25">
      <c r="A3314" s="180">
        <v>101223</v>
      </c>
      <c r="B3314" s="181" t="s">
        <v>36766</v>
      </c>
      <c r="C3314" s="180" t="s">
        <v>1467</v>
      </c>
      <c r="D3314" s="182">
        <v>27.83</v>
      </c>
      <c r="E3314" s="182">
        <v>26.32</v>
      </c>
    </row>
    <row r="3315" spans="1:5" x14ac:dyDescent="0.25">
      <c r="A3315" s="180">
        <v>101229</v>
      </c>
      <c r="B3315" s="181" t="s">
        <v>36767</v>
      </c>
      <c r="C3315" s="180" t="s">
        <v>1467</v>
      </c>
      <c r="D3315" s="182">
        <v>30.54</v>
      </c>
      <c r="E3315" s="182">
        <v>29.04</v>
      </c>
    </row>
    <row r="3316" spans="1:5" x14ac:dyDescent="0.25">
      <c r="A3316" s="180">
        <v>101224</v>
      </c>
      <c r="B3316" s="181" t="s">
        <v>36768</v>
      </c>
      <c r="C3316" s="180" t="s">
        <v>1467</v>
      </c>
      <c r="D3316" s="182">
        <v>34.909999999999997</v>
      </c>
      <c r="E3316" s="182">
        <v>32.979999999999997</v>
      </c>
    </row>
    <row r="3317" spans="1:5" x14ac:dyDescent="0.25">
      <c r="A3317" s="180">
        <v>101265</v>
      </c>
      <c r="B3317" s="181" t="s">
        <v>36769</v>
      </c>
      <c r="C3317" s="180" t="s">
        <v>1467</v>
      </c>
      <c r="D3317" s="182">
        <v>38.840000000000003</v>
      </c>
      <c r="E3317" s="182">
        <v>36.909999999999997</v>
      </c>
    </row>
    <row r="3318" spans="1:5" x14ac:dyDescent="0.25">
      <c r="A3318" s="180">
        <v>101255</v>
      </c>
      <c r="B3318" s="181" t="s">
        <v>36770</v>
      </c>
      <c r="C3318" s="180" t="s">
        <v>1467</v>
      </c>
      <c r="D3318" s="182">
        <v>13.89</v>
      </c>
      <c r="E3318" s="182">
        <v>13.26</v>
      </c>
    </row>
    <row r="3319" spans="1:5" x14ac:dyDescent="0.25">
      <c r="A3319" s="180">
        <v>101261</v>
      </c>
      <c r="B3319" s="181" t="s">
        <v>36771</v>
      </c>
      <c r="C3319" s="180" t="s">
        <v>1467</v>
      </c>
      <c r="D3319" s="182">
        <v>23.13</v>
      </c>
      <c r="E3319" s="182">
        <v>21.91</v>
      </c>
    </row>
    <row r="3320" spans="1:5" x14ac:dyDescent="0.25">
      <c r="A3320" s="180">
        <v>101262</v>
      </c>
      <c r="B3320" s="181" t="s">
        <v>36772</v>
      </c>
      <c r="C3320" s="180" t="s">
        <v>1467</v>
      </c>
      <c r="D3320" s="182">
        <v>24.31</v>
      </c>
      <c r="E3320" s="182">
        <v>23.12</v>
      </c>
    </row>
    <row r="3321" spans="1:5" x14ac:dyDescent="0.25">
      <c r="A3321" s="180">
        <v>101263</v>
      </c>
      <c r="B3321" s="181" t="s">
        <v>36773</v>
      </c>
      <c r="C3321" s="180" t="s">
        <v>1467</v>
      </c>
      <c r="D3321" s="182">
        <v>28.1</v>
      </c>
      <c r="E3321" s="182">
        <v>26.73</v>
      </c>
    </row>
    <row r="3322" spans="1:5" x14ac:dyDescent="0.25">
      <c r="A3322" s="180">
        <v>101264</v>
      </c>
      <c r="B3322" s="181" t="s">
        <v>36774</v>
      </c>
      <c r="C3322" s="180" t="s">
        <v>1467</v>
      </c>
      <c r="D3322" s="182">
        <v>31.2</v>
      </c>
      <c r="E3322" s="182">
        <v>29.63</v>
      </c>
    </row>
    <row r="3323" spans="1:5" x14ac:dyDescent="0.25">
      <c r="A3323" s="180">
        <v>101230</v>
      </c>
      <c r="B3323" s="181" t="s">
        <v>36775</v>
      </c>
      <c r="C3323" s="180" t="s">
        <v>1467</v>
      </c>
      <c r="D3323" s="182">
        <v>13.67</v>
      </c>
      <c r="E3323" s="182">
        <v>12.89</v>
      </c>
    </row>
    <row r="3324" spans="1:5" x14ac:dyDescent="0.25">
      <c r="A3324" s="180">
        <v>101231</v>
      </c>
      <c r="B3324" s="181" t="s">
        <v>36776</v>
      </c>
      <c r="C3324" s="180" t="s">
        <v>1467</v>
      </c>
      <c r="D3324" s="182">
        <v>12.96</v>
      </c>
      <c r="E3324" s="182">
        <v>12.25</v>
      </c>
    </row>
    <row r="3325" spans="1:5" x14ac:dyDescent="0.25">
      <c r="A3325" s="180">
        <v>101272</v>
      </c>
      <c r="B3325" s="181" t="s">
        <v>36777</v>
      </c>
      <c r="C3325" s="180" t="s">
        <v>1467</v>
      </c>
      <c r="D3325" s="182">
        <v>39.590000000000003</v>
      </c>
      <c r="E3325" s="182">
        <v>37.479999999999997</v>
      </c>
    </row>
    <row r="3326" spans="1:5" x14ac:dyDescent="0.25">
      <c r="A3326" s="180">
        <v>101266</v>
      </c>
      <c r="B3326" s="181" t="s">
        <v>36778</v>
      </c>
      <c r="C3326" s="180" t="s">
        <v>1467</v>
      </c>
      <c r="D3326" s="182">
        <v>14.02</v>
      </c>
      <c r="E3326" s="182">
        <v>13.33</v>
      </c>
    </row>
    <row r="3327" spans="1:5" x14ac:dyDescent="0.25">
      <c r="A3327" s="180">
        <v>101239</v>
      </c>
      <c r="B3327" s="181" t="s">
        <v>36779</v>
      </c>
      <c r="C3327" s="180" t="s">
        <v>1467</v>
      </c>
      <c r="D3327" s="182">
        <v>18.48</v>
      </c>
      <c r="E3327" s="182">
        <v>17.59</v>
      </c>
    </row>
    <row r="3328" spans="1:5" x14ac:dyDescent="0.25">
      <c r="A3328" s="180">
        <v>101240</v>
      </c>
      <c r="B3328" s="181" t="s">
        <v>36780</v>
      </c>
      <c r="C3328" s="180" t="s">
        <v>1467</v>
      </c>
      <c r="D3328" s="182">
        <v>19.440000000000001</v>
      </c>
      <c r="E3328" s="182">
        <v>18.559999999999999</v>
      </c>
    </row>
    <row r="3329" spans="1:5" x14ac:dyDescent="0.25">
      <c r="A3329" s="180">
        <v>101268</v>
      </c>
      <c r="B3329" s="181" t="s">
        <v>36781</v>
      </c>
      <c r="C3329" s="180" t="s">
        <v>1467</v>
      </c>
      <c r="D3329" s="182">
        <v>22.08</v>
      </c>
      <c r="E3329" s="182">
        <v>21.01</v>
      </c>
    </row>
    <row r="3330" spans="1:5" x14ac:dyDescent="0.25">
      <c r="A3330" s="180">
        <v>101234</v>
      </c>
      <c r="B3330" s="181" t="s">
        <v>36782</v>
      </c>
      <c r="C3330" s="180" t="s">
        <v>1467</v>
      </c>
      <c r="D3330" s="182">
        <v>21.27</v>
      </c>
      <c r="E3330" s="182">
        <v>20.02</v>
      </c>
    </row>
    <row r="3331" spans="1:5" x14ac:dyDescent="0.25">
      <c r="A3331" s="180">
        <v>101235</v>
      </c>
      <c r="B3331" s="181" t="s">
        <v>36783</v>
      </c>
      <c r="C3331" s="180" t="s">
        <v>1467</v>
      </c>
      <c r="D3331" s="182">
        <v>22.3</v>
      </c>
      <c r="E3331" s="182">
        <v>21.08</v>
      </c>
    </row>
    <row r="3332" spans="1:5" x14ac:dyDescent="0.25">
      <c r="A3332" s="180">
        <v>101241</v>
      </c>
      <c r="B3332" s="181" t="s">
        <v>36784</v>
      </c>
      <c r="C3332" s="180" t="s">
        <v>1467</v>
      </c>
      <c r="D3332" s="182">
        <v>22.79</v>
      </c>
      <c r="E3332" s="182">
        <v>21.69</v>
      </c>
    </row>
    <row r="3333" spans="1:5" x14ac:dyDescent="0.25">
      <c r="A3333" s="180">
        <v>101269</v>
      </c>
      <c r="B3333" s="181" t="s">
        <v>36785</v>
      </c>
      <c r="C3333" s="180" t="s">
        <v>1467</v>
      </c>
      <c r="D3333" s="182">
        <v>24.69</v>
      </c>
      <c r="E3333" s="182">
        <v>23.4</v>
      </c>
    </row>
    <row r="3334" spans="1:5" x14ac:dyDescent="0.25">
      <c r="A3334" s="180">
        <v>101236</v>
      </c>
      <c r="B3334" s="181" t="s">
        <v>36786</v>
      </c>
      <c r="C3334" s="180" t="s">
        <v>1467</v>
      </c>
      <c r="D3334" s="182">
        <v>26.02</v>
      </c>
      <c r="E3334" s="182">
        <v>24.54</v>
      </c>
    </row>
    <row r="3335" spans="1:5" x14ac:dyDescent="0.25">
      <c r="A3335" s="180">
        <v>101237</v>
      </c>
      <c r="B3335" s="181" t="s">
        <v>36787</v>
      </c>
      <c r="C3335" s="180" t="s">
        <v>1467</v>
      </c>
      <c r="D3335" s="182">
        <v>27.6</v>
      </c>
      <c r="E3335" s="182">
        <v>26.15</v>
      </c>
    </row>
    <row r="3336" spans="1:5" x14ac:dyDescent="0.25">
      <c r="A3336" s="180">
        <v>101242</v>
      </c>
      <c r="B3336" s="181" t="s">
        <v>36788</v>
      </c>
      <c r="C3336" s="180" t="s">
        <v>1467</v>
      </c>
      <c r="D3336" s="182">
        <v>25.56</v>
      </c>
      <c r="E3336" s="182">
        <v>24.24</v>
      </c>
    </row>
    <row r="3337" spans="1:5" x14ac:dyDescent="0.25">
      <c r="A3337" s="180">
        <v>101270</v>
      </c>
      <c r="B3337" s="181" t="s">
        <v>36789</v>
      </c>
      <c r="C3337" s="180" t="s">
        <v>1467</v>
      </c>
      <c r="D3337" s="182">
        <v>28.59</v>
      </c>
      <c r="E3337" s="182">
        <v>27.09</v>
      </c>
    </row>
    <row r="3338" spans="1:5" x14ac:dyDescent="0.25">
      <c r="A3338" s="180">
        <v>101243</v>
      </c>
      <c r="B3338" s="181" t="s">
        <v>36790</v>
      </c>
      <c r="C3338" s="180" t="s">
        <v>1467</v>
      </c>
      <c r="D3338" s="182">
        <v>30.89</v>
      </c>
      <c r="E3338" s="182">
        <v>29.37</v>
      </c>
    </row>
    <row r="3339" spans="1:5" x14ac:dyDescent="0.25">
      <c r="A3339" s="180">
        <v>101271</v>
      </c>
      <c r="B3339" s="181" t="s">
        <v>36791</v>
      </c>
      <c r="C3339" s="180" t="s">
        <v>1467</v>
      </c>
      <c r="D3339" s="182">
        <v>31.76</v>
      </c>
      <c r="E3339" s="182">
        <v>30.04</v>
      </c>
    </row>
    <row r="3340" spans="1:5" x14ac:dyDescent="0.25">
      <c r="A3340" s="180">
        <v>101238</v>
      </c>
      <c r="B3340" s="181" t="s">
        <v>36792</v>
      </c>
      <c r="C3340" s="180" t="s">
        <v>1467</v>
      </c>
      <c r="D3340" s="182">
        <v>34.979999999999997</v>
      </c>
      <c r="E3340" s="182">
        <v>33.049999999999997</v>
      </c>
    </row>
    <row r="3341" spans="1:5" x14ac:dyDescent="0.25">
      <c r="A3341" s="180">
        <v>101232</v>
      </c>
      <c r="B3341" s="181" t="s">
        <v>36793</v>
      </c>
      <c r="C3341" s="180" t="s">
        <v>1467</v>
      </c>
      <c r="D3341" s="182">
        <v>11.61</v>
      </c>
      <c r="E3341" s="182">
        <v>11.03</v>
      </c>
    </row>
    <row r="3342" spans="1:5" x14ac:dyDescent="0.25">
      <c r="A3342" s="180">
        <v>101233</v>
      </c>
      <c r="B3342" s="181" t="s">
        <v>36794</v>
      </c>
      <c r="C3342" s="180" t="s">
        <v>1467</v>
      </c>
      <c r="D3342" s="182">
        <v>10.67</v>
      </c>
      <c r="E3342" s="182">
        <v>10.19</v>
      </c>
    </row>
    <row r="3343" spans="1:5" x14ac:dyDescent="0.25">
      <c r="A3343" s="180">
        <v>101248</v>
      </c>
      <c r="B3343" s="181" t="s">
        <v>36795</v>
      </c>
      <c r="C3343" s="180" t="s">
        <v>1467</v>
      </c>
      <c r="D3343" s="182">
        <v>33.4</v>
      </c>
      <c r="E3343" s="182">
        <v>31.58</v>
      </c>
    </row>
    <row r="3344" spans="1:5" x14ac:dyDescent="0.25">
      <c r="A3344" s="180">
        <v>101277</v>
      </c>
      <c r="B3344" s="181" t="s">
        <v>36796</v>
      </c>
      <c r="C3344" s="180" t="s">
        <v>1467</v>
      </c>
      <c r="D3344" s="182">
        <v>38.28</v>
      </c>
      <c r="E3344" s="182">
        <v>36.31</v>
      </c>
    </row>
    <row r="3345" spans="1:5" x14ac:dyDescent="0.25">
      <c r="A3345" s="180">
        <v>101267</v>
      </c>
      <c r="B3345" s="181" t="s">
        <v>36797</v>
      </c>
      <c r="C3345" s="180" t="s">
        <v>1467</v>
      </c>
      <c r="D3345" s="182">
        <v>13.56</v>
      </c>
      <c r="E3345" s="182">
        <v>12.83</v>
      </c>
    </row>
    <row r="3346" spans="1:5" x14ac:dyDescent="0.25">
      <c r="A3346" s="180">
        <v>101249</v>
      </c>
      <c r="B3346" s="181" t="s">
        <v>36798</v>
      </c>
      <c r="C3346" s="180" t="s">
        <v>1467</v>
      </c>
      <c r="D3346" s="182">
        <v>16.89</v>
      </c>
      <c r="E3346" s="182">
        <v>16.100000000000001</v>
      </c>
    </row>
    <row r="3347" spans="1:5" x14ac:dyDescent="0.25">
      <c r="A3347" s="180">
        <v>101273</v>
      </c>
      <c r="B3347" s="181" t="s">
        <v>36799</v>
      </c>
      <c r="C3347" s="180" t="s">
        <v>1467</v>
      </c>
      <c r="D3347" s="182">
        <v>21.09</v>
      </c>
      <c r="E3347" s="182">
        <v>20.100000000000001</v>
      </c>
    </row>
    <row r="3348" spans="1:5" x14ac:dyDescent="0.25">
      <c r="A3348" s="180">
        <v>101245</v>
      </c>
      <c r="B3348" s="181" t="s">
        <v>36800</v>
      </c>
      <c r="C3348" s="180" t="s">
        <v>1467</v>
      </c>
      <c r="D3348" s="182">
        <v>20.69</v>
      </c>
      <c r="E3348" s="182">
        <v>19.57</v>
      </c>
    </row>
    <row r="3349" spans="1:5" x14ac:dyDescent="0.25">
      <c r="A3349" s="180">
        <v>101250</v>
      </c>
      <c r="B3349" s="181" t="s">
        <v>36801</v>
      </c>
      <c r="C3349" s="180" t="s">
        <v>1467</v>
      </c>
      <c r="D3349" s="182">
        <v>18.84</v>
      </c>
      <c r="E3349" s="182">
        <v>17.88</v>
      </c>
    </row>
    <row r="3350" spans="1:5" x14ac:dyDescent="0.25">
      <c r="A3350" s="180">
        <v>101251</v>
      </c>
      <c r="B3350" s="181" t="s">
        <v>36802</v>
      </c>
      <c r="C3350" s="180" t="s">
        <v>1467</v>
      </c>
      <c r="D3350" s="182">
        <v>21.31</v>
      </c>
      <c r="E3350" s="182">
        <v>20.350000000000001</v>
      </c>
    </row>
    <row r="3351" spans="1:5" x14ac:dyDescent="0.25">
      <c r="A3351" s="180">
        <v>101274</v>
      </c>
      <c r="B3351" s="181" t="s">
        <v>36803</v>
      </c>
      <c r="C3351" s="180" t="s">
        <v>1467</v>
      </c>
      <c r="D3351" s="182">
        <v>23.38</v>
      </c>
      <c r="E3351" s="182">
        <v>22.21</v>
      </c>
    </row>
    <row r="3352" spans="1:5" x14ac:dyDescent="0.25">
      <c r="A3352" s="180">
        <v>101246</v>
      </c>
      <c r="B3352" s="181" t="s">
        <v>36804</v>
      </c>
      <c r="C3352" s="180" t="s">
        <v>1467</v>
      </c>
      <c r="D3352" s="182">
        <v>24.02</v>
      </c>
      <c r="E3352" s="182">
        <v>22.74</v>
      </c>
    </row>
    <row r="3353" spans="1:5" x14ac:dyDescent="0.25">
      <c r="A3353" s="180">
        <v>101252</v>
      </c>
      <c r="B3353" s="181" t="s">
        <v>36805</v>
      </c>
      <c r="C3353" s="180" t="s">
        <v>1467</v>
      </c>
      <c r="D3353" s="182">
        <v>23.18</v>
      </c>
      <c r="E3353" s="182">
        <v>22.09</v>
      </c>
    </row>
    <row r="3354" spans="1:5" x14ac:dyDescent="0.25">
      <c r="A3354" s="180">
        <v>101275</v>
      </c>
      <c r="B3354" s="181" t="s">
        <v>36806</v>
      </c>
      <c r="C3354" s="180" t="s">
        <v>1467</v>
      </c>
      <c r="D3354" s="182">
        <v>27.03</v>
      </c>
      <c r="E3354" s="182">
        <v>25.72</v>
      </c>
    </row>
    <row r="3355" spans="1:5" x14ac:dyDescent="0.25">
      <c r="A3355" s="180">
        <v>101247</v>
      </c>
      <c r="B3355" s="181" t="s">
        <v>36807</v>
      </c>
      <c r="C3355" s="180" t="s">
        <v>1467</v>
      </c>
      <c r="D3355" s="182">
        <v>26.71</v>
      </c>
      <c r="E3355" s="182">
        <v>25.23</v>
      </c>
    </row>
    <row r="3356" spans="1:5" x14ac:dyDescent="0.25">
      <c r="A3356" s="180">
        <v>101276</v>
      </c>
      <c r="B3356" s="181" t="s">
        <v>36808</v>
      </c>
      <c r="C3356" s="180" t="s">
        <v>1467</v>
      </c>
      <c r="D3356" s="182">
        <v>29.9</v>
      </c>
      <c r="E3356" s="182">
        <v>28.42</v>
      </c>
    </row>
    <row r="3357" spans="1:5" x14ac:dyDescent="0.25">
      <c r="A3357" s="180">
        <v>101253</v>
      </c>
      <c r="B3357" s="181" t="s">
        <v>36809</v>
      </c>
      <c r="C3357" s="180" t="s">
        <v>1467</v>
      </c>
      <c r="D3357" s="182">
        <v>29.22</v>
      </c>
      <c r="E3357" s="182">
        <v>27.82</v>
      </c>
    </row>
    <row r="3358" spans="1:5" x14ac:dyDescent="0.25">
      <c r="A3358" s="180">
        <v>101244</v>
      </c>
      <c r="B3358" s="181" t="s">
        <v>36810</v>
      </c>
      <c r="C3358" s="180" t="s">
        <v>1467</v>
      </c>
      <c r="D3358" s="182">
        <v>19.63</v>
      </c>
      <c r="E3358" s="182">
        <v>18.489999999999998</v>
      </c>
    </row>
    <row r="3359" spans="1:5" x14ac:dyDescent="0.25">
      <c r="A3359" s="180">
        <v>93358</v>
      </c>
      <c r="B3359" s="181" t="s">
        <v>36811</v>
      </c>
      <c r="C3359" s="180" t="s">
        <v>1467</v>
      </c>
      <c r="D3359" s="182">
        <v>127.05</v>
      </c>
      <c r="E3359" s="182">
        <v>123.22</v>
      </c>
    </row>
    <row r="3360" spans="1:5" x14ac:dyDescent="0.25">
      <c r="A3360" s="180">
        <v>90082</v>
      </c>
      <c r="B3360" s="181" t="s">
        <v>36812</v>
      </c>
      <c r="C3360" s="180" t="s">
        <v>1467</v>
      </c>
      <c r="D3360" s="182">
        <v>11.47</v>
      </c>
      <c r="E3360" s="182">
        <v>11.3</v>
      </c>
    </row>
    <row r="3361" spans="1:5" x14ac:dyDescent="0.25">
      <c r="A3361" s="180">
        <v>90091</v>
      </c>
      <c r="B3361" s="181" t="s">
        <v>36813</v>
      </c>
      <c r="C3361" s="180" t="s">
        <v>1467</v>
      </c>
      <c r="D3361" s="182">
        <v>7.21</v>
      </c>
      <c r="E3361" s="182">
        <v>7.12</v>
      </c>
    </row>
    <row r="3362" spans="1:5" x14ac:dyDescent="0.25">
      <c r="A3362" s="180">
        <v>102307</v>
      </c>
      <c r="B3362" s="181" t="s">
        <v>36814</v>
      </c>
      <c r="C3362" s="180" t="s">
        <v>1467</v>
      </c>
      <c r="D3362" s="182">
        <v>14.34</v>
      </c>
      <c r="E3362" s="182">
        <v>14.12</v>
      </c>
    </row>
    <row r="3363" spans="1:5" x14ac:dyDescent="0.25">
      <c r="A3363" s="180">
        <v>102315</v>
      </c>
      <c r="B3363" s="181" t="s">
        <v>36815</v>
      </c>
      <c r="C3363" s="180" t="s">
        <v>1467</v>
      </c>
      <c r="D3363" s="182">
        <v>9.0299999999999994</v>
      </c>
      <c r="E3363" s="182">
        <v>8.9</v>
      </c>
    </row>
    <row r="3364" spans="1:5" x14ac:dyDescent="0.25">
      <c r="A3364" s="180">
        <v>102283</v>
      </c>
      <c r="B3364" s="181" t="s">
        <v>36816</v>
      </c>
      <c r="C3364" s="180" t="s">
        <v>1467</v>
      </c>
      <c r="D3364" s="182">
        <v>15</v>
      </c>
      <c r="E3364" s="182">
        <v>14.78</v>
      </c>
    </row>
    <row r="3365" spans="1:5" x14ac:dyDescent="0.25">
      <c r="A3365" s="180">
        <v>102291</v>
      </c>
      <c r="B3365" s="181" t="s">
        <v>36817</v>
      </c>
      <c r="C3365" s="180" t="s">
        <v>1467</v>
      </c>
      <c r="D3365" s="182">
        <v>9.4499999999999993</v>
      </c>
      <c r="E3365" s="182">
        <v>9.31</v>
      </c>
    </row>
    <row r="3366" spans="1:5" x14ac:dyDescent="0.25">
      <c r="A3366" s="180">
        <v>102276</v>
      </c>
      <c r="B3366" s="181" t="s">
        <v>36818</v>
      </c>
      <c r="C3366" s="180" t="s">
        <v>1467</v>
      </c>
      <c r="D3366" s="182">
        <v>12.9</v>
      </c>
      <c r="E3366" s="182">
        <v>12.72</v>
      </c>
    </row>
    <row r="3367" spans="1:5" x14ac:dyDescent="0.25">
      <c r="A3367" s="180">
        <v>102306</v>
      </c>
      <c r="B3367" s="181" t="s">
        <v>36819</v>
      </c>
      <c r="C3367" s="180" t="s">
        <v>1467</v>
      </c>
      <c r="D3367" s="182">
        <v>16.14</v>
      </c>
      <c r="E3367" s="182">
        <v>15.9</v>
      </c>
    </row>
    <row r="3368" spans="1:5" x14ac:dyDescent="0.25">
      <c r="A3368" s="180">
        <v>102279</v>
      </c>
      <c r="B3368" s="181" t="s">
        <v>36820</v>
      </c>
      <c r="C3368" s="180" t="s">
        <v>1467</v>
      </c>
      <c r="D3368" s="182">
        <v>8.1300000000000008</v>
      </c>
      <c r="E3368" s="182">
        <v>8.01</v>
      </c>
    </row>
    <row r="3369" spans="1:5" x14ac:dyDescent="0.25">
      <c r="A3369" s="180">
        <v>102282</v>
      </c>
      <c r="B3369" s="181" t="s">
        <v>36821</v>
      </c>
      <c r="C3369" s="180" t="s">
        <v>1467</v>
      </c>
      <c r="D3369" s="182">
        <v>16.899999999999999</v>
      </c>
      <c r="E3369" s="182">
        <v>16.649999999999999</v>
      </c>
    </row>
    <row r="3370" spans="1:5" x14ac:dyDescent="0.25">
      <c r="A3370" s="180">
        <v>102290</v>
      </c>
      <c r="B3370" s="181" t="s">
        <v>36822</v>
      </c>
      <c r="C3370" s="180" t="s">
        <v>1467</v>
      </c>
      <c r="D3370" s="182">
        <v>10.65</v>
      </c>
      <c r="E3370" s="182">
        <v>10.48</v>
      </c>
    </row>
    <row r="3371" spans="1:5" x14ac:dyDescent="0.25">
      <c r="A3371" s="180">
        <v>90100</v>
      </c>
      <c r="B3371" s="181" t="s">
        <v>36823</v>
      </c>
      <c r="C3371" s="180" t="s">
        <v>1467</v>
      </c>
      <c r="D3371" s="182">
        <v>15.96</v>
      </c>
      <c r="E3371" s="182">
        <v>16.059999999999999</v>
      </c>
    </row>
    <row r="3372" spans="1:5" x14ac:dyDescent="0.25">
      <c r="A3372" s="180">
        <v>102323</v>
      </c>
      <c r="B3372" s="181" t="s">
        <v>36824</v>
      </c>
      <c r="C3372" s="180" t="s">
        <v>1467</v>
      </c>
      <c r="D3372" s="182">
        <v>19.96</v>
      </c>
      <c r="E3372" s="182">
        <v>20.079999999999998</v>
      </c>
    </row>
    <row r="3373" spans="1:5" x14ac:dyDescent="0.25">
      <c r="A3373" s="180">
        <v>102327</v>
      </c>
      <c r="B3373" s="181" t="s">
        <v>36825</v>
      </c>
      <c r="C3373" s="180" t="s">
        <v>1467</v>
      </c>
      <c r="D3373" s="182">
        <v>12.58</v>
      </c>
      <c r="E3373" s="182">
        <v>12.65</v>
      </c>
    </row>
    <row r="3374" spans="1:5" x14ac:dyDescent="0.25">
      <c r="A3374" s="180">
        <v>102299</v>
      </c>
      <c r="B3374" s="181" t="s">
        <v>36826</v>
      </c>
      <c r="C3374" s="180" t="s">
        <v>1467</v>
      </c>
      <c r="D3374" s="182">
        <v>20.89</v>
      </c>
      <c r="E3374" s="182">
        <v>21.02</v>
      </c>
    </row>
    <row r="3375" spans="1:5" x14ac:dyDescent="0.25">
      <c r="A3375" s="180">
        <v>102303</v>
      </c>
      <c r="B3375" s="181" t="s">
        <v>36827</v>
      </c>
      <c r="C3375" s="180" t="s">
        <v>1467</v>
      </c>
      <c r="D3375" s="182">
        <v>13.16</v>
      </c>
      <c r="E3375" s="182">
        <v>13.24</v>
      </c>
    </row>
    <row r="3376" spans="1:5" x14ac:dyDescent="0.25">
      <c r="A3376" s="180">
        <v>90099</v>
      </c>
      <c r="B3376" s="181" t="s">
        <v>36828</v>
      </c>
      <c r="C3376" s="180" t="s">
        <v>1467</v>
      </c>
      <c r="D3376" s="182">
        <v>18.63</v>
      </c>
      <c r="E3376" s="182">
        <v>18.739999999999998</v>
      </c>
    </row>
    <row r="3377" spans="1:5" x14ac:dyDescent="0.25">
      <c r="A3377" s="180">
        <v>102322</v>
      </c>
      <c r="B3377" s="181" t="s">
        <v>36829</v>
      </c>
      <c r="C3377" s="180" t="s">
        <v>1467</v>
      </c>
      <c r="D3377" s="182">
        <v>23.29</v>
      </c>
      <c r="E3377" s="182">
        <v>23.44</v>
      </c>
    </row>
    <row r="3378" spans="1:5" x14ac:dyDescent="0.25">
      <c r="A3378" s="180">
        <v>102298</v>
      </c>
      <c r="B3378" s="181" t="s">
        <v>36830</v>
      </c>
      <c r="C3378" s="180" t="s">
        <v>1467</v>
      </c>
      <c r="D3378" s="182">
        <v>24.38</v>
      </c>
      <c r="E3378" s="182">
        <v>24.52</v>
      </c>
    </row>
    <row r="3379" spans="1:5" x14ac:dyDescent="0.25">
      <c r="A3379" s="180">
        <v>102302</v>
      </c>
      <c r="B3379" s="181" t="s">
        <v>36831</v>
      </c>
      <c r="C3379" s="180" t="s">
        <v>1467</v>
      </c>
      <c r="D3379" s="182">
        <v>15.36</v>
      </c>
      <c r="E3379" s="182">
        <v>15.45</v>
      </c>
    </row>
    <row r="3380" spans="1:5" x14ac:dyDescent="0.25">
      <c r="A3380" s="180">
        <v>102326</v>
      </c>
      <c r="B3380" s="181" t="s">
        <v>36832</v>
      </c>
      <c r="C3380" s="180" t="s">
        <v>1467</v>
      </c>
      <c r="D3380" s="182">
        <v>14.67</v>
      </c>
      <c r="E3380" s="182">
        <v>14.77</v>
      </c>
    </row>
    <row r="3381" spans="1:5" x14ac:dyDescent="0.25">
      <c r="A3381" s="180">
        <v>102314</v>
      </c>
      <c r="B3381" s="181" t="s">
        <v>36833</v>
      </c>
      <c r="C3381" s="180" t="s">
        <v>1467</v>
      </c>
      <c r="D3381" s="182">
        <v>10.17</v>
      </c>
      <c r="E3381" s="182">
        <v>10.01</v>
      </c>
    </row>
    <row r="3382" spans="1:5" x14ac:dyDescent="0.25">
      <c r="A3382" s="180">
        <v>102312</v>
      </c>
      <c r="B3382" s="181" t="s">
        <v>36834</v>
      </c>
      <c r="C3382" s="180" t="s">
        <v>1467</v>
      </c>
      <c r="D3382" s="182">
        <v>12.84</v>
      </c>
      <c r="E3382" s="182">
        <v>12.65</v>
      </c>
    </row>
    <row r="3383" spans="1:5" x14ac:dyDescent="0.25">
      <c r="A3383" s="180">
        <v>102288</v>
      </c>
      <c r="B3383" s="181" t="s">
        <v>36835</v>
      </c>
      <c r="C3383" s="180" t="s">
        <v>1467</v>
      </c>
      <c r="D3383" s="182">
        <v>13.43</v>
      </c>
      <c r="E3383" s="182">
        <v>13.25</v>
      </c>
    </row>
    <row r="3384" spans="1:5" x14ac:dyDescent="0.25">
      <c r="A3384" s="180">
        <v>90087</v>
      </c>
      <c r="B3384" s="181" t="s">
        <v>36836</v>
      </c>
      <c r="C3384" s="180" t="s">
        <v>1467</v>
      </c>
      <c r="D3384" s="182">
        <v>10.27</v>
      </c>
      <c r="E3384" s="182">
        <v>10.119999999999999</v>
      </c>
    </row>
    <row r="3385" spans="1:5" x14ac:dyDescent="0.25">
      <c r="A3385" s="180">
        <v>102308</v>
      </c>
      <c r="B3385" s="181" t="s">
        <v>36837</v>
      </c>
      <c r="C3385" s="180" t="s">
        <v>1467</v>
      </c>
      <c r="D3385" s="182">
        <v>13.89</v>
      </c>
      <c r="E3385" s="182">
        <v>13.68</v>
      </c>
    </row>
    <row r="3386" spans="1:5" x14ac:dyDescent="0.25">
      <c r="A3386" s="180">
        <v>90084</v>
      </c>
      <c r="B3386" s="181" t="s">
        <v>36838</v>
      </c>
      <c r="C3386" s="180" t="s">
        <v>1467</v>
      </c>
      <c r="D3386" s="182">
        <v>11.11</v>
      </c>
      <c r="E3386" s="182">
        <v>10.94</v>
      </c>
    </row>
    <row r="3387" spans="1:5" x14ac:dyDescent="0.25">
      <c r="A3387" s="180">
        <v>102284</v>
      </c>
      <c r="B3387" s="181" t="s">
        <v>36839</v>
      </c>
      <c r="C3387" s="180" t="s">
        <v>1467</v>
      </c>
      <c r="D3387" s="182">
        <v>14.53</v>
      </c>
      <c r="E3387" s="182">
        <v>14.32</v>
      </c>
    </row>
    <row r="3388" spans="1:5" x14ac:dyDescent="0.25">
      <c r="A3388" s="180">
        <v>102325</v>
      </c>
      <c r="B3388" s="181" t="s">
        <v>36840</v>
      </c>
      <c r="C3388" s="180" t="s">
        <v>1467</v>
      </c>
      <c r="D3388" s="182">
        <v>18.059999999999999</v>
      </c>
      <c r="E3388" s="182">
        <v>18.170000000000002</v>
      </c>
    </row>
    <row r="3389" spans="1:5" x14ac:dyDescent="0.25">
      <c r="A3389" s="180">
        <v>102329</v>
      </c>
      <c r="B3389" s="181" t="s">
        <v>36841</v>
      </c>
      <c r="C3389" s="180" t="s">
        <v>1467</v>
      </c>
      <c r="D3389" s="182">
        <v>11.38</v>
      </c>
      <c r="E3389" s="182">
        <v>11.45</v>
      </c>
    </row>
    <row r="3390" spans="1:5" x14ac:dyDescent="0.25">
      <c r="A3390" s="180">
        <v>102301</v>
      </c>
      <c r="B3390" s="181" t="s">
        <v>36842</v>
      </c>
      <c r="C3390" s="180" t="s">
        <v>1467</v>
      </c>
      <c r="D3390" s="182">
        <v>18.89</v>
      </c>
      <c r="E3390" s="182">
        <v>19.02</v>
      </c>
    </row>
    <row r="3391" spans="1:5" x14ac:dyDescent="0.25">
      <c r="A3391" s="180">
        <v>102305</v>
      </c>
      <c r="B3391" s="181" t="s">
        <v>36843</v>
      </c>
      <c r="C3391" s="180" t="s">
        <v>1467</v>
      </c>
      <c r="D3391" s="182">
        <v>11.9</v>
      </c>
      <c r="E3391" s="182">
        <v>11.98</v>
      </c>
    </row>
    <row r="3392" spans="1:5" x14ac:dyDescent="0.25">
      <c r="A3392" s="180">
        <v>90101</v>
      </c>
      <c r="B3392" s="181" t="s">
        <v>36844</v>
      </c>
      <c r="C3392" s="180" t="s">
        <v>1467</v>
      </c>
      <c r="D3392" s="182">
        <v>15.77</v>
      </c>
      <c r="E3392" s="182">
        <v>15.87</v>
      </c>
    </row>
    <row r="3393" spans="1:5" x14ac:dyDescent="0.25">
      <c r="A3393" s="180">
        <v>102324</v>
      </c>
      <c r="B3393" s="181" t="s">
        <v>36845</v>
      </c>
      <c r="C3393" s="180" t="s">
        <v>1467</v>
      </c>
      <c r="D3393" s="182">
        <v>19.73</v>
      </c>
      <c r="E3393" s="182">
        <v>19.84</v>
      </c>
    </row>
    <row r="3394" spans="1:5" x14ac:dyDescent="0.25">
      <c r="A3394" s="180">
        <v>102300</v>
      </c>
      <c r="B3394" s="181" t="s">
        <v>36846</v>
      </c>
      <c r="C3394" s="180" t="s">
        <v>1467</v>
      </c>
      <c r="D3394" s="182">
        <v>20.64</v>
      </c>
      <c r="E3394" s="182">
        <v>20.77</v>
      </c>
    </row>
    <row r="3395" spans="1:5" x14ac:dyDescent="0.25">
      <c r="A3395" s="180">
        <v>90102</v>
      </c>
      <c r="B3395" s="181" t="s">
        <v>36847</v>
      </c>
      <c r="C3395" s="180" t="s">
        <v>1467</v>
      </c>
      <c r="D3395" s="182">
        <v>14.45</v>
      </c>
      <c r="E3395" s="182">
        <v>14.53</v>
      </c>
    </row>
    <row r="3396" spans="1:5" x14ac:dyDescent="0.25">
      <c r="A3396" s="180">
        <v>102328</v>
      </c>
      <c r="B3396" s="181" t="s">
        <v>36848</v>
      </c>
      <c r="C3396" s="180" t="s">
        <v>1467</v>
      </c>
      <c r="D3396" s="182">
        <v>12.42</v>
      </c>
      <c r="E3396" s="182">
        <v>12.5</v>
      </c>
    </row>
    <row r="3397" spans="1:5" x14ac:dyDescent="0.25">
      <c r="A3397" s="180">
        <v>102304</v>
      </c>
      <c r="B3397" s="181" t="s">
        <v>36849</v>
      </c>
      <c r="C3397" s="180" t="s">
        <v>1467</v>
      </c>
      <c r="D3397" s="182">
        <v>13.01</v>
      </c>
      <c r="E3397" s="182">
        <v>13.08</v>
      </c>
    </row>
    <row r="3398" spans="1:5" x14ac:dyDescent="0.25">
      <c r="A3398" s="180">
        <v>102295</v>
      </c>
      <c r="B3398" s="181" t="s">
        <v>36850</v>
      </c>
      <c r="C3398" s="180" t="s">
        <v>1467</v>
      </c>
      <c r="D3398" s="182">
        <v>8.8000000000000007</v>
      </c>
      <c r="E3398" s="182">
        <v>8.68</v>
      </c>
    </row>
    <row r="3399" spans="1:5" x14ac:dyDescent="0.25">
      <c r="A3399" s="180">
        <v>102281</v>
      </c>
      <c r="B3399" s="181" t="s">
        <v>36851</v>
      </c>
      <c r="C3399" s="180" t="s">
        <v>1467</v>
      </c>
      <c r="D3399" s="182">
        <v>6.72</v>
      </c>
      <c r="E3399" s="182">
        <v>6.63</v>
      </c>
    </row>
    <row r="3400" spans="1:5" x14ac:dyDescent="0.25">
      <c r="A3400" s="180">
        <v>102311</v>
      </c>
      <c r="B3400" s="181" t="s">
        <v>36852</v>
      </c>
      <c r="C3400" s="180" t="s">
        <v>1467</v>
      </c>
      <c r="D3400" s="182">
        <v>13.35</v>
      </c>
      <c r="E3400" s="182">
        <v>13.17</v>
      </c>
    </row>
    <row r="3401" spans="1:5" x14ac:dyDescent="0.25">
      <c r="A3401" s="180">
        <v>102319</v>
      </c>
      <c r="B3401" s="181" t="s">
        <v>36853</v>
      </c>
      <c r="C3401" s="180" t="s">
        <v>1467</v>
      </c>
      <c r="D3401" s="182">
        <v>8.41</v>
      </c>
      <c r="E3401" s="182">
        <v>8.2899999999999991</v>
      </c>
    </row>
    <row r="3402" spans="1:5" x14ac:dyDescent="0.25">
      <c r="A3402" s="180">
        <v>102287</v>
      </c>
      <c r="B3402" s="181" t="s">
        <v>36854</v>
      </c>
      <c r="C3402" s="180" t="s">
        <v>1467</v>
      </c>
      <c r="D3402" s="182">
        <v>13.97</v>
      </c>
      <c r="E3402" s="182">
        <v>13.78</v>
      </c>
    </row>
    <row r="3403" spans="1:5" x14ac:dyDescent="0.25">
      <c r="A3403" s="180">
        <v>102316</v>
      </c>
      <c r="B3403" s="181" t="s">
        <v>36855</v>
      </c>
      <c r="C3403" s="180" t="s">
        <v>1467</v>
      </c>
      <c r="D3403" s="182">
        <v>8.75</v>
      </c>
      <c r="E3403" s="182">
        <v>8.61</v>
      </c>
    </row>
    <row r="3404" spans="1:5" x14ac:dyDescent="0.25">
      <c r="A3404" s="180">
        <v>102292</v>
      </c>
      <c r="B3404" s="181" t="s">
        <v>36856</v>
      </c>
      <c r="C3404" s="180" t="s">
        <v>1467</v>
      </c>
      <c r="D3404" s="182">
        <v>9.16</v>
      </c>
      <c r="E3404" s="182">
        <v>9.02</v>
      </c>
    </row>
    <row r="3405" spans="1:5" x14ac:dyDescent="0.25">
      <c r="A3405" s="180">
        <v>90092</v>
      </c>
      <c r="B3405" s="181" t="s">
        <v>36857</v>
      </c>
      <c r="C3405" s="180" t="s">
        <v>1467</v>
      </c>
      <c r="D3405" s="182">
        <v>6.99</v>
      </c>
      <c r="E3405" s="182">
        <v>6.89</v>
      </c>
    </row>
    <row r="3406" spans="1:5" x14ac:dyDescent="0.25">
      <c r="A3406" s="180">
        <v>102278</v>
      </c>
      <c r="B3406" s="181" t="s">
        <v>36858</v>
      </c>
      <c r="C3406" s="180" t="s">
        <v>1467</v>
      </c>
      <c r="D3406" s="182">
        <v>10.67</v>
      </c>
      <c r="E3406" s="182">
        <v>10.52</v>
      </c>
    </row>
    <row r="3407" spans="1:5" x14ac:dyDescent="0.25">
      <c r="A3407" s="180">
        <v>90094</v>
      </c>
      <c r="B3407" s="181" t="s">
        <v>36859</v>
      </c>
      <c r="C3407" s="180" t="s">
        <v>1467</v>
      </c>
      <c r="D3407" s="182">
        <v>6.61</v>
      </c>
      <c r="E3407" s="182">
        <v>6.51</v>
      </c>
    </row>
    <row r="3408" spans="1:5" x14ac:dyDescent="0.25">
      <c r="A3408" s="180">
        <v>102309</v>
      </c>
      <c r="B3408" s="181" t="s">
        <v>36860</v>
      </c>
      <c r="C3408" s="180" t="s">
        <v>1467</v>
      </c>
      <c r="D3408" s="182">
        <v>13.14</v>
      </c>
      <c r="E3408" s="182">
        <v>12.94</v>
      </c>
    </row>
    <row r="3409" spans="1:5" x14ac:dyDescent="0.25">
      <c r="A3409" s="180">
        <v>102285</v>
      </c>
      <c r="B3409" s="181" t="s">
        <v>36861</v>
      </c>
      <c r="C3409" s="180" t="s">
        <v>1467</v>
      </c>
      <c r="D3409" s="182">
        <v>13.75</v>
      </c>
      <c r="E3409" s="182">
        <v>13.54</v>
      </c>
    </row>
    <row r="3410" spans="1:5" x14ac:dyDescent="0.25">
      <c r="A3410" s="180">
        <v>90095</v>
      </c>
      <c r="B3410" s="181" t="s">
        <v>36862</v>
      </c>
      <c r="C3410" s="180" t="s">
        <v>1467</v>
      </c>
      <c r="D3410" s="182">
        <v>6.46</v>
      </c>
      <c r="E3410" s="182">
        <v>6.38</v>
      </c>
    </row>
    <row r="3411" spans="1:5" x14ac:dyDescent="0.25">
      <c r="A3411" s="180">
        <v>102320</v>
      </c>
      <c r="B3411" s="181" t="s">
        <v>36863</v>
      </c>
      <c r="C3411" s="180" t="s">
        <v>1467</v>
      </c>
      <c r="D3411" s="182">
        <v>8.08</v>
      </c>
      <c r="E3411" s="182">
        <v>7.98</v>
      </c>
    </row>
    <row r="3412" spans="1:5" x14ac:dyDescent="0.25">
      <c r="A3412" s="180">
        <v>102296</v>
      </c>
      <c r="B3412" s="181" t="s">
        <v>36864</v>
      </c>
      <c r="C3412" s="180" t="s">
        <v>1467</v>
      </c>
      <c r="D3412" s="182">
        <v>8.4600000000000009</v>
      </c>
      <c r="E3412" s="182">
        <v>8.34</v>
      </c>
    </row>
    <row r="3413" spans="1:5" x14ac:dyDescent="0.25">
      <c r="A3413" s="180">
        <v>90086</v>
      </c>
      <c r="B3413" s="181" t="s">
        <v>36865</v>
      </c>
      <c r="C3413" s="180" t="s">
        <v>1467</v>
      </c>
      <c r="D3413" s="182">
        <v>10.5</v>
      </c>
      <c r="E3413" s="182">
        <v>10.34</v>
      </c>
    </row>
    <row r="3414" spans="1:5" x14ac:dyDescent="0.25">
      <c r="A3414" s="180">
        <v>102277</v>
      </c>
      <c r="B3414" s="181" t="s">
        <v>36866</v>
      </c>
      <c r="C3414" s="180" t="s">
        <v>1467</v>
      </c>
      <c r="D3414" s="182">
        <v>10.199999999999999</v>
      </c>
      <c r="E3414" s="182">
        <v>10.050000000000001</v>
      </c>
    </row>
    <row r="3415" spans="1:5" x14ac:dyDescent="0.25">
      <c r="A3415" s="180">
        <v>102286</v>
      </c>
      <c r="B3415" s="181" t="s">
        <v>36867</v>
      </c>
      <c r="C3415" s="180" t="s">
        <v>1467</v>
      </c>
      <c r="D3415" s="182">
        <v>13.35</v>
      </c>
      <c r="E3415" s="182">
        <v>13.16</v>
      </c>
    </row>
    <row r="3416" spans="1:5" x14ac:dyDescent="0.25">
      <c r="A3416" s="180">
        <v>90098</v>
      </c>
      <c r="B3416" s="181" t="s">
        <v>36868</v>
      </c>
      <c r="C3416" s="180" t="s">
        <v>1467</v>
      </c>
      <c r="D3416" s="182">
        <v>6.34</v>
      </c>
      <c r="E3416" s="182">
        <v>6.25</v>
      </c>
    </row>
    <row r="3417" spans="1:5" x14ac:dyDescent="0.25">
      <c r="A3417" s="180">
        <v>102313</v>
      </c>
      <c r="B3417" s="181" t="s">
        <v>36869</v>
      </c>
      <c r="C3417" s="180" t="s">
        <v>1467</v>
      </c>
      <c r="D3417" s="182">
        <v>12.58</v>
      </c>
      <c r="E3417" s="182">
        <v>12.4</v>
      </c>
    </row>
    <row r="3418" spans="1:5" x14ac:dyDescent="0.25">
      <c r="A3418" s="180">
        <v>102321</v>
      </c>
      <c r="B3418" s="181" t="s">
        <v>36870</v>
      </c>
      <c r="C3418" s="180" t="s">
        <v>1467</v>
      </c>
      <c r="D3418" s="182">
        <v>7.93</v>
      </c>
      <c r="E3418" s="182">
        <v>7.82</v>
      </c>
    </row>
    <row r="3419" spans="1:5" x14ac:dyDescent="0.25">
      <c r="A3419" s="180">
        <v>102289</v>
      </c>
      <c r="B3419" s="181" t="s">
        <v>36871</v>
      </c>
      <c r="C3419" s="180" t="s">
        <v>1467</v>
      </c>
      <c r="D3419" s="182">
        <v>13.17</v>
      </c>
      <c r="E3419" s="182">
        <v>12.99</v>
      </c>
    </row>
    <row r="3420" spans="1:5" x14ac:dyDescent="0.25">
      <c r="A3420" s="180">
        <v>102297</v>
      </c>
      <c r="B3420" s="181" t="s">
        <v>36872</v>
      </c>
      <c r="C3420" s="180" t="s">
        <v>1467</v>
      </c>
      <c r="D3420" s="182">
        <v>8.2799999999999994</v>
      </c>
      <c r="E3420" s="182">
        <v>8.18</v>
      </c>
    </row>
    <row r="3421" spans="1:5" x14ac:dyDescent="0.25">
      <c r="A3421" s="180">
        <v>102280</v>
      </c>
      <c r="B3421" s="181" t="s">
        <v>36873</v>
      </c>
      <c r="C3421" s="180" t="s">
        <v>1467</v>
      </c>
      <c r="D3421" s="182">
        <v>6.43</v>
      </c>
      <c r="E3421" s="182">
        <v>6.33</v>
      </c>
    </row>
    <row r="3422" spans="1:5" x14ac:dyDescent="0.25">
      <c r="A3422" s="180">
        <v>102294</v>
      </c>
      <c r="B3422" s="181" t="s">
        <v>36874</v>
      </c>
      <c r="C3422" s="180" t="s">
        <v>1467</v>
      </c>
      <c r="D3422" s="182">
        <v>8.42</v>
      </c>
      <c r="E3422" s="182">
        <v>8.2799999999999994</v>
      </c>
    </row>
    <row r="3423" spans="1:5" x14ac:dyDescent="0.25">
      <c r="A3423" s="180">
        <v>90090</v>
      </c>
      <c r="B3423" s="181" t="s">
        <v>36875</v>
      </c>
      <c r="C3423" s="180" t="s">
        <v>1467</v>
      </c>
      <c r="D3423" s="182">
        <v>10.050000000000001</v>
      </c>
      <c r="E3423" s="182">
        <v>9.92</v>
      </c>
    </row>
    <row r="3424" spans="1:5" x14ac:dyDescent="0.25">
      <c r="A3424" s="180">
        <v>102317</v>
      </c>
      <c r="B3424" s="181" t="s">
        <v>36876</v>
      </c>
      <c r="C3424" s="180" t="s">
        <v>1467</v>
      </c>
      <c r="D3424" s="182">
        <v>8.27</v>
      </c>
      <c r="E3424" s="182">
        <v>8.15</v>
      </c>
    </row>
    <row r="3425" spans="1:5" x14ac:dyDescent="0.25">
      <c r="A3425" s="180">
        <v>102293</v>
      </c>
      <c r="B3425" s="181" t="s">
        <v>36877</v>
      </c>
      <c r="C3425" s="180" t="s">
        <v>1467</v>
      </c>
      <c r="D3425" s="182">
        <v>8.66</v>
      </c>
      <c r="E3425" s="182">
        <v>8.5299999999999994</v>
      </c>
    </row>
    <row r="3426" spans="1:5" x14ac:dyDescent="0.25">
      <c r="A3426" s="180">
        <v>102310</v>
      </c>
      <c r="B3426" s="181" t="s">
        <v>36878</v>
      </c>
      <c r="C3426" s="180" t="s">
        <v>1467</v>
      </c>
      <c r="D3426" s="182">
        <v>12.76</v>
      </c>
      <c r="E3426" s="182">
        <v>12.56</v>
      </c>
    </row>
    <row r="3427" spans="1:5" x14ac:dyDescent="0.25">
      <c r="A3427" s="180">
        <v>102318</v>
      </c>
      <c r="B3427" s="181" t="s">
        <v>36879</v>
      </c>
      <c r="C3427" s="180" t="s">
        <v>1467</v>
      </c>
      <c r="D3427" s="182">
        <v>8.0299999999999994</v>
      </c>
      <c r="E3427" s="182">
        <v>7.92</v>
      </c>
    </row>
    <row r="3428" spans="1:5" x14ac:dyDescent="0.25">
      <c r="A3428" s="180">
        <v>90106</v>
      </c>
      <c r="B3428" s="181" t="s">
        <v>36880</v>
      </c>
      <c r="C3428" s="180" t="s">
        <v>1467</v>
      </c>
      <c r="D3428" s="182">
        <v>10.06</v>
      </c>
      <c r="E3428" s="182">
        <v>10.119999999999999</v>
      </c>
    </row>
    <row r="3429" spans="1:5" x14ac:dyDescent="0.25">
      <c r="A3429" s="180">
        <v>90105</v>
      </c>
      <c r="B3429" s="181" t="s">
        <v>36881</v>
      </c>
      <c r="C3429" s="180" t="s">
        <v>1467</v>
      </c>
      <c r="D3429" s="182">
        <v>11.07</v>
      </c>
      <c r="E3429" s="182">
        <v>11.13</v>
      </c>
    </row>
    <row r="3430" spans="1:5" x14ac:dyDescent="0.25">
      <c r="A3430" s="180">
        <v>90108</v>
      </c>
      <c r="B3430" s="181" t="s">
        <v>36882</v>
      </c>
      <c r="C3430" s="180" t="s">
        <v>1467</v>
      </c>
      <c r="D3430" s="182">
        <v>9.1</v>
      </c>
      <c r="E3430" s="182">
        <v>9.16</v>
      </c>
    </row>
    <row r="3431" spans="1:5" x14ac:dyDescent="0.25">
      <c r="A3431" s="180">
        <v>90107</v>
      </c>
      <c r="B3431" s="181" t="s">
        <v>36883</v>
      </c>
      <c r="C3431" s="180" t="s">
        <v>1467</v>
      </c>
      <c r="D3431" s="182">
        <v>9.94</v>
      </c>
      <c r="E3431" s="182">
        <v>10</v>
      </c>
    </row>
    <row r="3432" spans="1:5" x14ac:dyDescent="0.25">
      <c r="A3432" s="180">
        <v>102354</v>
      </c>
      <c r="B3432" s="181" t="s">
        <v>36884</v>
      </c>
      <c r="C3432" s="180" t="s">
        <v>1467</v>
      </c>
      <c r="D3432" s="182">
        <v>205</v>
      </c>
      <c r="E3432" s="182">
        <v>191.24</v>
      </c>
    </row>
    <row r="3433" spans="1:5" x14ac:dyDescent="0.25">
      <c r="A3433" s="180">
        <v>102355</v>
      </c>
      <c r="B3433" s="181" t="s">
        <v>36885</v>
      </c>
      <c r="C3433" s="180" t="s">
        <v>1467</v>
      </c>
      <c r="D3433" s="182">
        <v>245.83</v>
      </c>
      <c r="E3433" s="182">
        <v>226.47</v>
      </c>
    </row>
    <row r="3434" spans="1:5" x14ac:dyDescent="0.25">
      <c r="A3434" s="180">
        <v>102356</v>
      </c>
      <c r="B3434" s="181" t="s">
        <v>36886</v>
      </c>
      <c r="C3434" s="180" t="s">
        <v>1467</v>
      </c>
      <c r="D3434" s="182">
        <v>0</v>
      </c>
      <c r="E3434" s="182">
        <v>0</v>
      </c>
    </row>
    <row r="3435" spans="1:5" x14ac:dyDescent="0.25">
      <c r="A3435" s="180">
        <v>102357</v>
      </c>
      <c r="B3435" s="181" t="s">
        <v>36887</v>
      </c>
      <c r="C3435" s="180" t="s">
        <v>1467</v>
      </c>
      <c r="D3435" s="182">
        <v>0</v>
      </c>
      <c r="E3435" s="182">
        <v>0</v>
      </c>
    </row>
    <row r="3436" spans="1:5" x14ac:dyDescent="0.25">
      <c r="A3436" s="180">
        <v>102358</v>
      </c>
      <c r="B3436" s="181" t="s">
        <v>36888</v>
      </c>
      <c r="C3436" s="180" t="s">
        <v>1467</v>
      </c>
      <c r="D3436" s="182">
        <v>0</v>
      </c>
      <c r="E3436" s="182">
        <v>0</v>
      </c>
    </row>
    <row r="3437" spans="1:5" x14ac:dyDescent="0.25">
      <c r="A3437" s="180">
        <v>102359</v>
      </c>
      <c r="B3437" s="181" t="s">
        <v>36889</v>
      </c>
      <c r="C3437" s="180" t="s">
        <v>1467</v>
      </c>
      <c r="D3437" s="182">
        <v>0</v>
      </c>
      <c r="E3437" s="182">
        <v>0</v>
      </c>
    </row>
    <row r="3438" spans="1:5" x14ac:dyDescent="0.25">
      <c r="A3438" s="180">
        <v>102348</v>
      </c>
      <c r="B3438" s="181" t="s">
        <v>36890</v>
      </c>
      <c r="C3438" s="180" t="s">
        <v>1467</v>
      </c>
      <c r="D3438" s="182">
        <v>0</v>
      </c>
      <c r="E3438" s="182">
        <v>0</v>
      </c>
    </row>
    <row r="3439" spans="1:5" x14ac:dyDescent="0.25">
      <c r="A3439" s="180">
        <v>102346</v>
      </c>
      <c r="B3439" s="181" t="s">
        <v>36891</v>
      </c>
      <c r="C3439" s="180" t="s">
        <v>1467</v>
      </c>
      <c r="D3439" s="182">
        <v>0</v>
      </c>
      <c r="E3439" s="182">
        <v>0</v>
      </c>
    </row>
    <row r="3440" spans="1:5" x14ac:dyDescent="0.25">
      <c r="A3440" s="180">
        <v>102347</v>
      </c>
      <c r="B3440" s="181" t="s">
        <v>36892</v>
      </c>
      <c r="C3440" s="180" t="s">
        <v>1467</v>
      </c>
      <c r="D3440" s="182">
        <v>0</v>
      </c>
      <c r="E3440" s="182">
        <v>0</v>
      </c>
    </row>
    <row r="3441" spans="1:5" x14ac:dyDescent="0.25">
      <c r="A3441" s="180">
        <v>102350</v>
      </c>
      <c r="B3441" s="181" t="s">
        <v>36893</v>
      </c>
      <c r="C3441" s="180" t="s">
        <v>1467</v>
      </c>
      <c r="D3441" s="182">
        <v>0</v>
      </c>
      <c r="E3441" s="182">
        <v>0</v>
      </c>
    </row>
    <row r="3442" spans="1:5" x14ac:dyDescent="0.25">
      <c r="A3442" s="180">
        <v>102351</v>
      </c>
      <c r="B3442" s="181" t="s">
        <v>36894</v>
      </c>
      <c r="C3442" s="180" t="s">
        <v>1467</v>
      </c>
      <c r="D3442" s="182">
        <v>0</v>
      </c>
      <c r="E3442" s="182">
        <v>0</v>
      </c>
    </row>
    <row r="3443" spans="1:5" x14ac:dyDescent="0.25">
      <c r="A3443" s="180">
        <v>102352</v>
      </c>
      <c r="B3443" s="181" t="s">
        <v>36895</v>
      </c>
      <c r="C3443" s="180" t="s">
        <v>1467</v>
      </c>
      <c r="D3443" s="182">
        <v>0</v>
      </c>
      <c r="E3443" s="182">
        <v>0</v>
      </c>
    </row>
    <row r="3444" spans="1:5" x14ac:dyDescent="0.25">
      <c r="A3444" s="180">
        <v>102353</v>
      </c>
      <c r="B3444" s="181" t="s">
        <v>36896</v>
      </c>
      <c r="C3444" s="180" t="s">
        <v>1467</v>
      </c>
      <c r="D3444" s="182">
        <v>0</v>
      </c>
      <c r="E3444" s="182">
        <v>0</v>
      </c>
    </row>
    <row r="3445" spans="1:5" x14ac:dyDescent="0.25">
      <c r="A3445" s="180">
        <v>102349</v>
      </c>
      <c r="B3445" s="181" t="s">
        <v>36897</v>
      </c>
      <c r="C3445" s="180" t="s">
        <v>1467</v>
      </c>
      <c r="D3445" s="182">
        <v>0</v>
      </c>
      <c r="E3445" s="182">
        <v>0</v>
      </c>
    </row>
    <row r="3446" spans="1:5" x14ac:dyDescent="0.25">
      <c r="A3446" s="180">
        <v>102360</v>
      </c>
      <c r="B3446" s="181" t="s">
        <v>36898</v>
      </c>
      <c r="C3446" s="180" t="s">
        <v>1467</v>
      </c>
      <c r="D3446" s="182">
        <v>29.41</v>
      </c>
      <c r="E3446" s="182">
        <v>28.91</v>
      </c>
    </row>
    <row r="3447" spans="1:5" x14ac:dyDescent="0.25">
      <c r="A3447" s="180">
        <v>102361</v>
      </c>
      <c r="B3447" s="181" t="s">
        <v>36899</v>
      </c>
      <c r="C3447" s="180" t="s">
        <v>1467</v>
      </c>
      <c r="D3447" s="182">
        <v>45.04</v>
      </c>
      <c r="E3447" s="182">
        <v>45.67</v>
      </c>
    </row>
    <row r="3448" spans="1:5" x14ac:dyDescent="0.25">
      <c r="A3448" s="180">
        <v>101595</v>
      </c>
      <c r="B3448" s="181" t="s">
        <v>58869</v>
      </c>
      <c r="C3448" s="180" t="s">
        <v>322</v>
      </c>
      <c r="D3448" s="182">
        <v>0</v>
      </c>
      <c r="E3448" s="182">
        <v>0</v>
      </c>
    </row>
    <row r="3449" spans="1:5" x14ac:dyDescent="0.25">
      <c r="A3449" s="180">
        <v>101601</v>
      </c>
      <c r="B3449" s="181" t="s">
        <v>58870</v>
      </c>
      <c r="C3449" s="180" t="s">
        <v>322</v>
      </c>
      <c r="D3449" s="182">
        <v>29.15</v>
      </c>
      <c r="E3449" s="182">
        <v>28.24</v>
      </c>
    </row>
    <row r="3450" spans="1:5" x14ac:dyDescent="0.25">
      <c r="A3450" s="180">
        <v>101594</v>
      </c>
      <c r="B3450" s="181" t="s">
        <v>58871</v>
      </c>
      <c r="C3450" s="180" t="s">
        <v>322</v>
      </c>
      <c r="D3450" s="182">
        <v>0</v>
      </c>
      <c r="E3450" s="182">
        <v>0</v>
      </c>
    </row>
    <row r="3451" spans="1:5" x14ac:dyDescent="0.25">
      <c r="A3451" s="180">
        <v>101600</v>
      </c>
      <c r="B3451" s="181" t="s">
        <v>58872</v>
      </c>
      <c r="C3451" s="180" t="s">
        <v>322</v>
      </c>
      <c r="D3451" s="182">
        <v>20.54</v>
      </c>
      <c r="E3451" s="182">
        <v>19.920000000000002</v>
      </c>
    </row>
    <row r="3452" spans="1:5" x14ac:dyDescent="0.25">
      <c r="A3452" s="180">
        <v>101597</v>
      </c>
      <c r="B3452" s="181" t="s">
        <v>58873</v>
      </c>
      <c r="C3452" s="180" t="s">
        <v>322</v>
      </c>
      <c r="D3452" s="182">
        <v>0</v>
      </c>
      <c r="E3452" s="182">
        <v>0</v>
      </c>
    </row>
    <row r="3453" spans="1:5" x14ac:dyDescent="0.25">
      <c r="A3453" s="180">
        <v>101603</v>
      </c>
      <c r="B3453" s="181" t="s">
        <v>58874</v>
      </c>
      <c r="C3453" s="180" t="s">
        <v>322</v>
      </c>
      <c r="D3453" s="182">
        <v>24.32</v>
      </c>
      <c r="E3453" s="182">
        <v>23.57</v>
      </c>
    </row>
    <row r="3454" spans="1:5" x14ac:dyDescent="0.25">
      <c r="A3454" s="180">
        <v>101596</v>
      </c>
      <c r="B3454" s="181" t="s">
        <v>58875</v>
      </c>
      <c r="C3454" s="180" t="s">
        <v>322</v>
      </c>
      <c r="D3454" s="182">
        <v>0</v>
      </c>
      <c r="E3454" s="182">
        <v>0</v>
      </c>
    </row>
    <row r="3455" spans="1:5" x14ac:dyDescent="0.25">
      <c r="A3455" s="180">
        <v>101602</v>
      </c>
      <c r="B3455" s="181" t="s">
        <v>58876</v>
      </c>
      <c r="C3455" s="180" t="s">
        <v>322</v>
      </c>
      <c r="D3455" s="182">
        <v>15.74</v>
      </c>
      <c r="E3455" s="182">
        <v>15.24</v>
      </c>
    </row>
    <row r="3456" spans="1:5" x14ac:dyDescent="0.25">
      <c r="A3456" s="180">
        <v>101599</v>
      </c>
      <c r="B3456" s="181" t="s">
        <v>58877</v>
      </c>
      <c r="C3456" s="180" t="s">
        <v>322</v>
      </c>
      <c r="D3456" s="182">
        <v>0</v>
      </c>
      <c r="E3456" s="182">
        <v>0</v>
      </c>
    </row>
    <row r="3457" spans="1:5" x14ac:dyDescent="0.25">
      <c r="A3457" s="180">
        <v>101605</v>
      </c>
      <c r="B3457" s="181" t="s">
        <v>58878</v>
      </c>
      <c r="C3457" s="180" t="s">
        <v>322</v>
      </c>
      <c r="D3457" s="182">
        <v>19.53</v>
      </c>
      <c r="E3457" s="182">
        <v>18.920000000000002</v>
      </c>
    </row>
    <row r="3458" spans="1:5" x14ac:dyDescent="0.25">
      <c r="A3458" s="180">
        <v>101598</v>
      </c>
      <c r="B3458" s="181" t="s">
        <v>58879</v>
      </c>
      <c r="C3458" s="180" t="s">
        <v>322</v>
      </c>
      <c r="D3458" s="182">
        <v>0</v>
      </c>
      <c r="E3458" s="182">
        <v>0</v>
      </c>
    </row>
    <row r="3459" spans="1:5" x14ac:dyDescent="0.25">
      <c r="A3459" s="180">
        <v>101604</v>
      </c>
      <c r="B3459" s="181" t="s">
        <v>58880</v>
      </c>
      <c r="C3459" s="180" t="s">
        <v>322</v>
      </c>
      <c r="D3459" s="182">
        <v>10.94</v>
      </c>
      <c r="E3459" s="182">
        <v>10.6</v>
      </c>
    </row>
    <row r="3460" spans="1:5" x14ac:dyDescent="0.25">
      <c r="A3460" s="180">
        <v>101588</v>
      </c>
      <c r="B3460" s="181" t="s">
        <v>58881</v>
      </c>
      <c r="C3460" s="180" t="s">
        <v>322</v>
      </c>
      <c r="D3460" s="182">
        <v>131.62</v>
      </c>
      <c r="E3460" s="182">
        <v>127.83</v>
      </c>
    </row>
    <row r="3461" spans="1:5" x14ac:dyDescent="0.25">
      <c r="A3461" s="180">
        <v>101591</v>
      </c>
      <c r="B3461" s="181" t="s">
        <v>58882</v>
      </c>
      <c r="C3461" s="180" t="s">
        <v>322</v>
      </c>
      <c r="D3461" s="182">
        <v>155.16999999999999</v>
      </c>
      <c r="E3461" s="182">
        <v>150.53</v>
      </c>
    </row>
    <row r="3462" spans="1:5" x14ac:dyDescent="0.25">
      <c r="A3462" s="180">
        <v>101590</v>
      </c>
      <c r="B3462" s="181" t="s">
        <v>58883</v>
      </c>
      <c r="C3462" s="180" t="s">
        <v>322</v>
      </c>
      <c r="D3462" s="182">
        <v>102.48</v>
      </c>
      <c r="E3462" s="182">
        <v>99.61</v>
      </c>
    </row>
    <row r="3463" spans="1:5" x14ac:dyDescent="0.25">
      <c r="A3463" s="180">
        <v>101593</v>
      </c>
      <c r="B3463" s="181" t="s">
        <v>58884</v>
      </c>
      <c r="C3463" s="180" t="s">
        <v>322</v>
      </c>
      <c r="D3463" s="182">
        <v>128.66</v>
      </c>
      <c r="E3463" s="182">
        <v>124.88</v>
      </c>
    </row>
    <row r="3464" spans="1:5" x14ac:dyDescent="0.25">
      <c r="A3464" s="180">
        <v>101592</v>
      </c>
      <c r="B3464" s="181" t="s">
        <v>58885</v>
      </c>
      <c r="C3464" s="180" t="s">
        <v>322</v>
      </c>
      <c r="D3464" s="182">
        <v>75.709999999999994</v>
      </c>
      <c r="E3464" s="182">
        <v>73.760000000000005</v>
      </c>
    </row>
    <row r="3465" spans="1:5" x14ac:dyDescent="0.25">
      <c r="A3465" s="180">
        <v>101583</v>
      </c>
      <c r="B3465" s="181" t="s">
        <v>58886</v>
      </c>
      <c r="C3465" s="180" t="s">
        <v>322</v>
      </c>
      <c r="D3465" s="182">
        <v>113.4</v>
      </c>
      <c r="E3465" s="182">
        <v>106.27</v>
      </c>
    </row>
    <row r="3466" spans="1:5" x14ac:dyDescent="0.25">
      <c r="A3466" s="180">
        <v>101582</v>
      </c>
      <c r="B3466" s="181" t="s">
        <v>58887</v>
      </c>
      <c r="C3466" s="180" t="s">
        <v>322</v>
      </c>
      <c r="D3466" s="182">
        <v>91.16</v>
      </c>
      <c r="E3466" s="182">
        <v>86.63</v>
      </c>
    </row>
    <row r="3467" spans="1:5" x14ac:dyDescent="0.25">
      <c r="A3467" s="180">
        <v>101585</v>
      </c>
      <c r="B3467" s="181" t="s">
        <v>58888</v>
      </c>
      <c r="C3467" s="180" t="s">
        <v>322</v>
      </c>
      <c r="D3467" s="182">
        <v>97.34</v>
      </c>
      <c r="E3467" s="182">
        <v>91.41</v>
      </c>
    </row>
    <row r="3468" spans="1:5" x14ac:dyDescent="0.25">
      <c r="A3468" s="180">
        <v>101584</v>
      </c>
      <c r="B3468" s="181" t="s">
        <v>58889</v>
      </c>
      <c r="C3468" s="180" t="s">
        <v>322</v>
      </c>
      <c r="D3468" s="182">
        <v>75.099999999999994</v>
      </c>
      <c r="E3468" s="182">
        <v>71.77</v>
      </c>
    </row>
    <row r="3469" spans="1:5" x14ac:dyDescent="0.25">
      <c r="A3469" s="180">
        <v>101587</v>
      </c>
      <c r="B3469" s="181" t="s">
        <v>58890</v>
      </c>
      <c r="C3469" s="180" t="s">
        <v>322</v>
      </c>
      <c r="D3469" s="182">
        <v>86.75</v>
      </c>
      <c r="E3469" s="182">
        <v>82</v>
      </c>
    </row>
    <row r="3470" spans="1:5" x14ac:dyDescent="0.25">
      <c r="A3470" s="180">
        <v>101586</v>
      </c>
      <c r="B3470" s="181" t="s">
        <v>58891</v>
      </c>
      <c r="C3470" s="180" t="s">
        <v>322</v>
      </c>
      <c r="D3470" s="182">
        <v>64.260000000000005</v>
      </c>
      <c r="E3470" s="182">
        <v>62.17</v>
      </c>
    </row>
    <row r="3471" spans="1:5" x14ac:dyDescent="0.25">
      <c r="A3471" s="180">
        <v>101577</v>
      </c>
      <c r="B3471" s="181" t="s">
        <v>58892</v>
      </c>
      <c r="C3471" s="180" t="s">
        <v>322</v>
      </c>
      <c r="D3471" s="182">
        <v>70.2</v>
      </c>
      <c r="E3471" s="182">
        <v>65.489999999999995</v>
      </c>
    </row>
    <row r="3472" spans="1:5" x14ac:dyDescent="0.25">
      <c r="A3472" s="180">
        <v>101576</v>
      </c>
      <c r="B3472" s="181" t="s">
        <v>58893</v>
      </c>
      <c r="C3472" s="180" t="s">
        <v>322</v>
      </c>
      <c r="D3472" s="182">
        <v>55.89</v>
      </c>
      <c r="E3472" s="182">
        <v>52.87</v>
      </c>
    </row>
    <row r="3473" spans="1:5" x14ac:dyDescent="0.25">
      <c r="A3473" s="180">
        <v>101579</v>
      </c>
      <c r="B3473" s="181" t="s">
        <v>58894</v>
      </c>
      <c r="C3473" s="180" t="s">
        <v>322</v>
      </c>
      <c r="D3473" s="182">
        <v>60.58</v>
      </c>
      <c r="E3473" s="182">
        <v>56.65</v>
      </c>
    </row>
    <row r="3474" spans="1:5" x14ac:dyDescent="0.25">
      <c r="A3474" s="180">
        <v>101578</v>
      </c>
      <c r="B3474" s="181" t="s">
        <v>58895</v>
      </c>
      <c r="C3474" s="180" t="s">
        <v>322</v>
      </c>
      <c r="D3474" s="182">
        <v>46.26</v>
      </c>
      <c r="E3474" s="182">
        <v>44.03</v>
      </c>
    </row>
    <row r="3475" spans="1:5" x14ac:dyDescent="0.25">
      <c r="A3475" s="180">
        <v>101581</v>
      </c>
      <c r="B3475" s="181" t="s">
        <v>58896</v>
      </c>
      <c r="C3475" s="180" t="s">
        <v>322</v>
      </c>
      <c r="D3475" s="182">
        <v>54.99</v>
      </c>
      <c r="E3475" s="182">
        <v>51.82</v>
      </c>
    </row>
    <row r="3476" spans="1:5" x14ac:dyDescent="0.25">
      <c r="A3476" s="180">
        <v>101580</v>
      </c>
      <c r="B3476" s="181" t="s">
        <v>58897</v>
      </c>
      <c r="C3476" s="180" t="s">
        <v>322</v>
      </c>
      <c r="D3476" s="182">
        <v>40.42</v>
      </c>
      <c r="E3476" s="182">
        <v>39.01</v>
      </c>
    </row>
    <row r="3477" spans="1:5" x14ac:dyDescent="0.25">
      <c r="A3477" s="180">
        <v>101606</v>
      </c>
      <c r="B3477" s="181" t="s">
        <v>58898</v>
      </c>
      <c r="C3477" s="180" t="s">
        <v>322</v>
      </c>
      <c r="D3477" s="182">
        <v>0</v>
      </c>
      <c r="E3477" s="182">
        <v>0</v>
      </c>
    </row>
    <row r="3478" spans="1:5" x14ac:dyDescent="0.25">
      <c r="A3478" s="180">
        <v>101607</v>
      </c>
      <c r="B3478" s="181" t="s">
        <v>58899</v>
      </c>
      <c r="C3478" s="180" t="s">
        <v>322</v>
      </c>
      <c r="D3478" s="182">
        <v>0</v>
      </c>
      <c r="E3478" s="182">
        <v>0</v>
      </c>
    </row>
    <row r="3479" spans="1:5" x14ac:dyDescent="0.25">
      <c r="A3479" s="180">
        <v>101608</v>
      </c>
      <c r="B3479" s="181" t="s">
        <v>58900</v>
      </c>
      <c r="C3479" s="180" t="s">
        <v>322</v>
      </c>
      <c r="D3479" s="182">
        <v>0</v>
      </c>
      <c r="E3479" s="182">
        <v>0</v>
      </c>
    </row>
    <row r="3480" spans="1:5" x14ac:dyDescent="0.25">
      <c r="A3480" s="180">
        <v>101571</v>
      </c>
      <c r="B3480" s="181" t="s">
        <v>58901</v>
      </c>
      <c r="C3480" s="180" t="s">
        <v>322</v>
      </c>
      <c r="D3480" s="182">
        <v>43.02</v>
      </c>
      <c r="E3480" s="182">
        <v>39.06</v>
      </c>
    </row>
    <row r="3481" spans="1:5" x14ac:dyDescent="0.25">
      <c r="A3481" s="180">
        <v>101570</v>
      </c>
      <c r="B3481" s="181" t="s">
        <v>58902</v>
      </c>
      <c r="C3481" s="180" t="s">
        <v>322</v>
      </c>
      <c r="D3481" s="182">
        <v>32.18</v>
      </c>
      <c r="E3481" s="182">
        <v>29.54</v>
      </c>
    </row>
    <row r="3482" spans="1:5" x14ac:dyDescent="0.25">
      <c r="A3482" s="180">
        <v>101573</v>
      </c>
      <c r="B3482" s="181" t="s">
        <v>58903</v>
      </c>
      <c r="C3482" s="180" t="s">
        <v>322</v>
      </c>
      <c r="D3482" s="182">
        <v>36.47</v>
      </c>
      <c r="E3482" s="182">
        <v>33.11</v>
      </c>
    </row>
    <row r="3483" spans="1:5" x14ac:dyDescent="0.25">
      <c r="A3483" s="180">
        <v>101572</v>
      </c>
      <c r="B3483" s="181" t="s">
        <v>58904</v>
      </c>
      <c r="C3483" s="180" t="s">
        <v>322</v>
      </c>
      <c r="D3483" s="182">
        <v>25.64</v>
      </c>
      <c r="E3483" s="182">
        <v>23.59</v>
      </c>
    </row>
    <row r="3484" spans="1:5" x14ac:dyDescent="0.25">
      <c r="A3484" s="180">
        <v>101575</v>
      </c>
      <c r="B3484" s="181" t="s">
        <v>58905</v>
      </c>
      <c r="C3484" s="180" t="s">
        <v>322</v>
      </c>
      <c r="D3484" s="182">
        <v>31.07</v>
      </c>
      <c r="E3484" s="182">
        <v>28.21</v>
      </c>
    </row>
    <row r="3485" spans="1:5" x14ac:dyDescent="0.25">
      <c r="A3485" s="180">
        <v>101574</v>
      </c>
      <c r="B3485" s="181" t="s">
        <v>58906</v>
      </c>
      <c r="C3485" s="180" t="s">
        <v>322</v>
      </c>
      <c r="D3485" s="182">
        <v>20</v>
      </c>
      <c r="E3485" s="182">
        <v>18.5</v>
      </c>
    </row>
    <row r="3486" spans="1:5" x14ac:dyDescent="0.25">
      <c r="A3486" s="180">
        <v>101589</v>
      </c>
      <c r="B3486" s="181" t="s">
        <v>58907</v>
      </c>
      <c r="C3486" s="180" t="s">
        <v>322</v>
      </c>
      <c r="D3486" s="182">
        <v>184.3</v>
      </c>
      <c r="E3486" s="182">
        <v>178.76</v>
      </c>
    </row>
    <row r="3487" spans="1:5" x14ac:dyDescent="0.25">
      <c r="A3487" s="180">
        <v>106673</v>
      </c>
      <c r="B3487" s="181" t="s">
        <v>58908</v>
      </c>
      <c r="C3487" s="180" t="s">
        <v>322</v>
      </c>
      <c r="D3487" s="182">
        <v>8.69</v>
      </c>
      <c r="E3487" s="182">
        <v>8.0399999999999991</v>
      </c>
    </row>
    <row r="3488" spans="1:5" x14ac:dyDescent="0.25">
      <c r="A3488" s="180">
        <v>101617</v>
      </c>
      <c r="B3488" s="181" t="s">
        <v>58909</v>
      </c>
      <c r="C3488" s="180" t="s">
        <v>322</v>
      </c>
      <c r="D3488" s="182">
        <v>5.0199999999999996</v>
      </c>
      <c r="E3488" s="182">
        <v>4.6399999999999997</v>
      </c>
    </row>
    <row r="3489" spans="1:5" x14ac:dyDescent="0.25">
      <c r="A3489" s="180">
        <v>101620</v>
      </c>
      <c r="B3489" s="181" t="s">
        <v>58910</v>
      </c>
      <c r="C3489" s="180" t="s">
        <v>1467</v>
      </c>
      <c r="D3489" s="182">
        <v>258.61</v>
      </c>
      <c r="E3489" s="182">
        <v>226.06</v>
      </c>
    </row>
    <row r="3490" spans="1:5" x14ac:dyDescent="0.25">
      <c r="A3490" s="180">
        <v>101625</v>
      </c>
      <c r="B3490" s="181" t="s">
        <v>58911</v>
      </c>
      <c r="C3490" s="180" t="s">
        <v>1467</v>
      </c>
      <c r="D3490" s="182">
        <v>227.52</v>
      </c>
      <c r="E3490" s="182">
        <v>201.97</v>
      </c>
    </row>
    <row r="3491" spans="1:5" x14ac:dyDescent="0.25">
      <c r="A3491" s="180">
        <v>101621</v>
      </c>
      <c r="B3491" s="181" t="s">
        <v>58912</v>
      </c>
      <c r="C3491" s="180" t="s">
        <v>1467</v>
      </c>
      <c r="D3491" s="182">
        <v>328.42</v>
      </c>
      <c r="E3491" s="182">
        <v>253.25</v>
      </c>
    </row>
    <row r="3492" spans="1:5" x14ac:dyDescent="0.25">
      <c r="A3492" s="180">
        <v>101624</v>
      </c>
      <c r="B3492" s="181" t="s">
        <v>58913</v>
      </c>
      <c r="C3492" s="180" t="s">
        <v>1467</v>
      </c>
      <c r="D3492" s="182">
        <v>291.95999999999998</v>
      </c>
      <c r="E3492" s="182">
        <v>225</v>
      </c>
    </row>
    <row r="3493" spans="1:5" x14ac:dyDescent="0.25">
      <c r="A3493" s="180">
        <v>106672</v>
      </c>
      <c r="B3493" s="181" t="s">
        <v>58914</v>
      </c>
      <c r="C3493" s="180" t="s">
        <v>322</v>
      </c>
      <c r="D3493" s="182">
        <v>14.73</v>
      </c>
      <c r="E3493" s="182">
        <v>13.65</v>
      </c>
    </row>
    <row r="3494" spans="1:5" x14ac:dyDescent="0.25">
      <c r="A3494" s="180">
        <v>101616</v>
      </c>
      <c r="B3494" s="181" t="s">
        <v>58915</v>
      </c>
      <c r="C3494" s="180" t="s">
        <v>322</v>
      </c>
      <c r="D3494" s="182">
        <v>11.07</v>
      </c>
      <c r="E3494" s="182">
        <v>10.25</v>
      </c>
    </row>
    <row r="3495" spans="1:5" x14ac:dyDescent="0.25">
      <c r="A3495" s="180">
        <v>101618</v>
      </c>
      <c r="B3495" s="181" t="s">
        <v>58916</v>
      </c>
      <c r="C3495" s="180" t="s">
        <v>1467</v>
      </c>
      <c r="D3495" s="182">
        <v>295.17</v>
      </c>
      <c r="E3495" s="182">
        <v>259.95999999999998</v>
      </c>
    </row>
    <row r="3496" spans="1:5" x14ac:dyDescent="0.25">
      <c r="A3496" s="180">
        <v>101622</v>
      </c>
      <c r="B3496" s="181" t="s">
        <v>58917</v>
      </c>
      <c r="C3496" s="180" t="s">
        <v>1467</v>
      </c>
      <c r="D3496" s="182">
        <v>296.33</v>
      </c>
      <c r="E3496" s="182">
        <v>268.89</v>
      </c>
    </row>
    <row r="3497" spans="1:5" x14ac:dyDescent="0.25">
      <c r="A3497" s="180">
        <v>101619</v>
      </c>
      <c r="B3497" s="181" t="s">
        <v>58918</v>
      </c>
      <c r="C3497" s="180" t="s">
        <v>1467</v>
      </c>
      <c r="D3497" s="182">
        <v>364.99</v>
      </c>
      <c r="E3497" s="182">
        <v>287.16000000000003</v>
      </c>
    </row>
    <row r="3498" spans="1:5" x14ac:dyDescent="0.25">
      <c r="A3498" s="180">
        <v>101623</v>
      </c>
      <c r="B3498" s="181" t="s">
        <v>58919</v>
      </c>
      <c r="C3498" s="180" t="s">
        <v>1467</v>
      </c>
      <c r="D3498" s="182">
        <v>366.3</v>
      </c>
      <c r="E3498" s="182">
        <v>297.29000000000002</v>
      </c>
    </row>
    <row r="3499" spans="1:5" x14ac:dyDescent="0.25">
      <c r="A3499" s="180">
        <v>104482</v>
      </c>
      <c r="B3499" s="181" t="s">
        <v>36900</v>
      </c>
      <c r="C3499" s="180" t="s">
        <v>949</v>
      </c>
      <c r="D3499" s="182">
        <v>41.89</v>
      </c>
      <c r="E3499" s="182">
        <v>46.52</v>
      </c>
    </row>
    <row r="3500" spans="1:5" x14ac:dyDescent="0.25">
      <c r="A3500" s="180">
        <v>104189</v>
      </c>
      <c r="B3500" s="181" t="s">
        <v>36901</v>
      </c>
      <c r="C3500" s="180" t="s">
        <v>1467</v>
      </c>
      <c r="D3500" s="182">
        <v>175.39</v>
      </c>
      <c r="E3500" s="182">
        <v>148.65</v>
      </c>
    </row>
    <row r="3501" spans="1:5" x14ac:dyDescent="0.25">
      <c r="A3501" s="180">
        <v>104465</v>
      </c>
      <c r="B3501" s="181" t="s">
        <v>36902</v>
      </c>
      <c r="C3501" s="180" t="s">
        <v>83</v>
      </c>
      <c r="D3501" s="182">
        <v>0</v>
      </c>
      <c r="E3501" s="182">
        <v>0</v>
      </c>
    </row>
    <row r="3502" spans="1:5" x14ac:dyDescent="0.25">
      <c r="A3502" s="180">
        <v>104188</v>
      </c>
      <c r="B3502" s="181" t="s">
        <v>36903</v>
      </c>
      <c r="C3502" s="180" t="s">
        <v>83</v>
      </c>
      <c r="D3502" s="182">
        <v>0</v>
      </c>
      <c r="E3502" s="182">
        <v>0</v>
      </c>
    </row>
    <row r="3503" spans="1:5" x14ac:dyDescent="0.25">
      <c r="A3503" s="180">
        <v>104185</v>
      </c>
      <c r="B3503" s="181" t="s">
        <v>36904</v>
      </c>
      <c r="C3503" s="180" t="s">
        <v>115</v>
      </c>
      <c r="D3503" s="182">
        <v>35.770000000000003</v>
      </c>
      <c r="E3503" s="182">
        <v>39.29</v>
      </c>
    </row>
    <row r="3504" spans="1:5" x14ac:dyDescent="0.25">
      <c r="A3504" s="180">
        <v>104182</v>
      </c>
      <c r="B3504" s="181" t="s">
        <v>36905</v>
      </c>
      <c r="C3504" s="180" t="s">
        <v>83</v>
      </c>
      <c r="D3504" s="182">
        <v>0</v>
      </c>
      <c r="E3504" s="182">
        <v>0</v>
      </c>
    </row>
    <row r="3505" spans="1:5" x14ac:dyDescent="0.25">
      <c r="A3505" s="180">
        <v>104184</v>
      </c>
      <c r="B3505" s="181" t="s">
        <v>36906</v>
      </c>
      <c r="C3505" s="180" t="s">
        <v>115</v>
      </c>
      <c r="D3505" s="182">
        <v>47.75</v>
      </c>
      <c r="E3505" s="182">
        <v>43.6</v>
      </c>
    </row>
    <row r="3506" spans="1:5" x14ac:dyDescent="0.25">
      <c r="A3506" s="180">
        <v>104190</v>
      </c>
      <c r="B3506" s="181" t="s">
        <v>36907</v>
      </c>
      <c r="C3506" s="180" t="s">
        <v>115</v>
      </c>
      <c r="D3506" s="182">
        <v>960.32</v>
      </c>
      <c r="E3506" s="182">
        <v>1017.34</v>
      </c>
    </row>
    <row r="3507" spans="1:5" x14ac:dyDescent="0.25">
      <c r="A3507" s="180">
        <v>104463</v>
      </c>
      <c r="B3507" s="181" t="s">
        <v>36908</v>
      </c>
      <c r="C3507" s="180" t="s">
        <v>115</v>
      </c>
      <c r="D3507" s="182">
        <v>0</v>
      </c>
      <c r="E3507" s="182">
        <v>0</v>
      </c>
    </row>
    <row r="3508" spans="1:5" x14ac:dyDescent="0.25">
      <c r="A3508" s="180">
        <v>104464</v>
      </c>
      <c r="B3508" s="181" t="s">
        <v>36909</v>
      </c>
      <c r="C3508" s="180" t="s">
        <v>115</v>
      </c>
      <c r="D3508" s="182">
        <v>0</v>
      </c>
      <c r="E3508" s="182">
        <v>0</v>
      </c>
    </row>
    <row r="3509" spans="1:5" x14ac:dyDescent="0.25">
      <c r="A3509" s="180">
        <v>104183</v>
      </c>
      <c r="B3509" s="181" t="s">
        <v>36910</v>
      </c>
      <c r="C3509" s="180" t="s">
        <v>83</v>
      </c>
      <c r="D3509" s="182">
        <v>238.59</v>
      </c>
      <c r="E3509" s="182">
        <v>258.74</v>
      </c>
    </row>
    <row r="3510" spans="1:5" x14ac:dyDescent="0.25">
      <c r="A3510" s="180">
        <v>104187</v>
      </c>
      <c r="B3510" s="181" t="s">
        <v>36911</v>
      </c>
      <c r="C3510" s="180" t="s">
        <v>83</v>
      </c>
      <c r="D3510" s="182">
        <v>1588.25</v>
      </c>
      <c r="E3510" s="182">
        <v>1576</v>
      </c>
    </row>
    <row r="3511" spans="1:5" x14ac:dyDescent="0.25">
      <c r="A3511" s="180">
        <v>104186</v>
      </c>
      <c r="B3511" s="181" t="s">
        <v>36912</v>
      </c>
      <c r="C3511" s="180" t="s">
        <v>83</v>
      </c>
      <c r="D3511" s="182">
        <v>320.52</v>
      </c>
      <c r="E3511" s="182">
        <v>301.44</v>
      </c>
    </row>
    <row r="3512" spans="1:5" x14ac:dyDescent="0.25">
      <c r="A3512" s="180">
        <v>104180</v>
      </c>
      <c r="B3512" s="181" t="s">
        <v>36913</v>
      </c>
      <c r="C3512" s="180" t="s">
        <v>83</v>
      </c>
      <c r="D3512" s="182">
        <v>0</v>
      </c>
      <c r="E3512" s="182">
        <v>0</v>
      </c>
    </row>
    <row r="3513" spans="1:5" x14ac:dyDescent="0.25">
      <c r="A3513" s="180">
        <v>104181</v>
      </c>
      <c r="B3513" s="181" t="s">
        <v>36914</v>
      </c>
      <c r="C3513" s="180" t="s">
        <v>83</v>
      </c>
      <c r="D3513" s="182">
        <v>0</v>
      </c>
      <c r="E3513" s="182">
        <v>0</v>
      </c>
    </row>
    <row r="3514" spans="1:5" x14ac:dyDescent="0.25">
      <c r="A3514" s="180">
        <v>100674</v>
      </c>
      <c r="B3514" s="181" t="s">
        <v>36915</v>
      </c>
      <c r="C3514" s="180" t="s">
        <v>322</v>
      </c>
      <c r="D3514" s="182">
        <v>1535.56</v>
      </c>
      <c r="E3514" s="182">
        <v>760.19</v>
      </c>
    </row>
    <row r="3515" spans="1:5" x14ac:dyDescent="0.25">
      <c r="A3515" s="180">
        <v>100664</v>
      </c>
      <c r="B3515" s="181" t="s">
        <v>36916</v>
      </c>
      <c r="C3515" s="180" t="s">
        <v>322</v>
      </c>
      <c r="D3515" s="182">
        <v>0</v>
      </c>
      <c r="E3515" s="182">
        <v>0</v>
      </c>
    </row>
    <row r="3516" spans="1:5" x14ac:dyDescent="0.25">
      <c r="A3516" s="180">
        <v>94589</v>
      </c>
      <c r="B3516" s="181" t="s">
        <v>36917</v>
      </c>
      <c r="C3516" s="180" t="s">
        <v>83</v>
      </c>
      <c r="D3516" s="182">
        <v>33.97</v>
      </c>
      <c r="E3516" s="182">
        <v>24.05</v>
      </c>
    </row>
    <row r="3517" spans="1:5" x14ac:dyDescent="0.25">
      <c r="A3517" s="180">
        <v>94590</v>
      </c>
      <c r="B3517" s="181" t="s">
        <v>36918</v>
      </c>
      <c r="C3517" s="180" t="s">
        <v>83</v>
      </c>
      <c r="D3517" s="182">
        <v>42.21</v>
      </c>
      <c r="E3517" s="182">
        <v>31.8</v>
      </c>
    </row>
    <row r="3518" spans="1:5" x14ac:dyDescent="0.25">
      <c r="A3518" s="180">
        <v>94587</v>
      </c>
      <c r="B3518" s="181" t="s">
        <v>36919</v>
      </c>
      <c r="C3518" s="180" t="s">
        <v>83</v>
      </c>
      <c r="D3518" s="182">
        <v>77.510000000000005</v>
      </c>
      <c r="E3518" s="182">
        <v>73.45</v>
      </c>
    </row>
    <row r="3519" spans="1:5" x14ac:dyDescent="0.25">
      <c r="A3519" s="180">
        <v>94588</v>
      </c>
      <c r="B3519" s="181" t="s">
        <v>36920</v>
      </c>
      <c r="C3519" s="180" t="s">
        <v>83</v>
      </c>
      <c r="D3519" s="182">
        <v>92.02</v>
      </c>
      <c r="E3519" s="182">
        <v>86.86</v>
      </c>
    </row>
    <row r="3520" spans="1:5" x14ac:dyDescent="0.25">
      <c r="A3520" s="180">
        <v>105812</v>
      </c>
      <c r="B3520" s="181" t="s">
        <v>36921</v>
      </c>
      <c r="C3520" s="180" t="s">
        <v>83</v>
      </c>
      <c r="D3520" s="182">
        <v>62.56</v>
      </c>
      <c r="E3520" s="182">
        <v>31.17</v>
      </c>
    </row>
    <row r="3521" spans="1:5" x14ac:dyDescent="0.25">
      <c r="A3521" s="180">
        <v>94571</v>
      </c>
      <c r="B3521" s="181" t="s">
        <v>36922</v>
      </c>
      <c r="C3521" s="180" t="s">
        <v>322</v>
      </c>
      <c r="D3521" s="182">
        <v>0</v>
      </c>
      <c r="E3521" s="182">
        <v>0</v>
      </c>
    </row>
    <row r="3522" spans="1:5" x14ac:dyDescent="0.25">
      <c r="A3522" s="180">
        <v>94570</v>
      </c>
      <c r="B3522" s="181" t="s">
        <v>36923</v>
      </c>
      <c r="C3522" s="180" t="s">
        <v>322</v>
      </c>
      <c r="D3522" s="182">
        <v>703.22</v>
      </c>
      <c r="E3522" s="182">
        <v>349.19</v>
      </c>
    </row>
    <row r="3523" spans="1:5" x14ac:dyDescent="0.25">
      <c r="A3523" s="180">
        <v>105811</v>
      </c>
      <c r="B3523" s="181" t="s">
        <v>36924</v>
      </c>
      <c r="C3523" s="180" t="s">
        <v>322</v>
      </c>
      <c r="D3523" s="182">
        <v>0</v>
      </c>
      <c r="E3523" s="182">
        <v>0</v>
      </c>
    </row>
    <row r="3524" spans="1:5" x14ac:dyDescent="0.25">
      <c r="A3524" s="180">
        <v>94572</v>
      </c>
      <c r="B3524" s="181" t="s">
        <v>36925</v>
      </c>
      <c r="C3524" s="180" t="s">
        <v>322</v>
      </c>
      <c r="D3524" s="182">
        <v>1013.87</v>
      </c>
      <c r="E3524" s="182">
        <v>499.87</v>
      </c>
    </row>
    <row r="3525" spans="1:5" x14ac:dyDescent="0.25">
      <c r="A3525" s="180">
        <v>94573</v>
      </c>
      <c r="B3525" s="181" t="s">
        <v>36926</v>
      </c>
      <c r="C3525" s="180" t="s">
        <v>322</v>
      </c>
      <c r="D3525" s="182">
        <v>788.56</v>
      </c>
      <c r="E3525" s="182">
        <v>388.6</v>
      </c>
    </row>
    <row r="3526" spans="1:5" x14ac:dyDescent="0.25">
      <c r="A3526" s="180">
        <v>105809</v>
      </c>
      <c r="B3526" s="181" t="s">
        <v>36927</v>
      </c>
      <c r="C3526" s="180" t="s">
        <v>322</v>
      </c>
      <c r="D3526" s="182">
        <v>0</v>
      </c>
      <c r="E3526" s="182">
        <v>0</v>
      </c>
    </row>
    <row r="3527" spans="1:5" x14ac:dyDescent="0.25">
      <c r="A3527" s="180">
        <v>94569</v>
      </c>
      <c r="B3527" s="181" t="s">
        <v>36928</v>
      </c>
      <c r="C3527" s="180" t="s">
        <v>322</v>
      </c>
      <c r="D3527" s="182">
        <v>1319.81</v>
      </c>
      <c r="E3527" s="182">
        <v>665.04</v>
      </c>
    </row>
    <row r="3528" spans="1:5" x14ac:dyDescent="0.25">
      <c r="A3528" s="180">
        <v>105810</v>
      </c>
      <c r="B3528" s="181" t="s">
        <v>36929</v>
      </c>
      <c r="C3528" s="180" t="s">
        <v>322</v>
      </c>
      <c r="D3528" s="182">
        <v>0</v>
      </c>
      <c r="E3528" s="182">
        <v>0</v>
      </c>
    </row>
    <row r="3529" spans="1:5" x14ac:dyDescent="0.25">
      <c r="A3529" s="180">
        <v>94561</v>
      </c>
      <c r="B3529" s="181" t="s">
        <v>36930</v>
      </c>
      <c r="C3529" s="180" t="s">
        <v>322</v>
      </c>
      <c r="D3529" s="182">
        <v>0</v>
      </c>
      <c r="E3529" s="182">
        <v>0</v>
      </c>
    </row>
    <row r="3530" spans="1:5" x14ac:dyDescent="0.25">
      <c r="A3530" s="180">
        <v>94562</v>
      </c>
      <c r="B3530" s="181" t="s">
        <v>36931</v>
      </c>
      <c r="C3530" s="180" t="s">
        <v>322</v>
      </c>
      <c r="D3530" s="182">
        <v>556.05999999999995</v>
      </c>
      <c r="E3530" s="182">
        <v>547.87</v>
      </c>
    </row>
    <row r="3531" spans="1:5" x14ac:dyDescent="0.25">
      <c r="A3531" s="180">
        <v>105813</v>
      </c>
      <c r="B3531" s="181" t="s">
        <v>36932</v>
      </c>
      <c r="C3531" s="180" t="s">
        <v>322</v>
      </c>
      <c r="D3531" s="182">
        <v>1001.97</v>
      </c>
      <c r="E3531" s="182">
        <v>971.94</v>
      </c>
    </row>
    <row r="3532" spans="1:5" x14ac:dyDescent="0.25">
      <c r="A3532" s="180">
        <v>94559</v>
      </c>
      <c r="B3532" s="181" t="s">
        <v>36933</v>
      </c>
      <c r="C3532" s="180" t="s">
        <v>322</v>
      </c>
      <c r="D3532" s="182">
        <v>733.54</v>
      </c>
      <c r="E3532" s="182">
        <v>703.42</v>
      </c>
    </row>
    <row r="3533" spans="1:5" x14ac:dyDescent="0.25">
      <c r="A3533" s="180">
        <v>100668</v>
      </c>
      <c r="B3533" s="181" t="s">
        <v>36934</v>
      </c>
      <c r="C3533" s="180" t="s">
        <v>322</v>
      </c>
      <c r="D3533" s="182">
        <v>1386.69</v>
      </c>
      <c r="E3533" s="182">
        <v>1368.2</v>
      </c>
    </row>
    <row r="3534" spans="1:5" x14ac:dyDescent="0.25">
      <c r="A3534" s="180">
        <v>100670</v>
      </c>
      <c r="B3534" s="181" t="s">
        <v>57171</v>
      </c>
      <c r="C3534" s="180" t="s">
        <v>322</v>
      </c>
      <c r="D3534" s="182">
        <v>1013.83</v>
      </c>
      <c r="E3534" s="182">
        <v>1006.37</v>
      </c>
    </row>
    <row r="3535" spans="1:5" x14ac:dyDescent="0.25">
      <c r="A3535" s="180">
        <v>100665</v>
      </c>
      <c r="B3535" s="181" t="s">
        <v>36935</v>
      </c>
      <c r="C3535" s="180" t="s">
        <v>322</v>
      </c>
      <c r="D3535" s="182">
        <v>857.59</v>
      </c>
      <c r="E3535" s="182">
        <v>849.39</v>
      </c>
    </row>
    <row r="3536" spans="1:5" x14ac:dyDescent="0.25">
      <c r="A3536" s="180">
        <v>100924</v>
      </c>
      <c r="B3536" s="181" t="s">
        <v>36936</v>
      </c>
      <c r="C3536" s="180" t="s">
        <v>322</v>
      </c>
      <c r="D3536" s="182">
        <v>0</v>
      </c>
      <c r="E3536" s="182">
        <v>0</v>
      </c>
    </row>
    <row r="3537" spans="1:5" x14ac:dyDescent="0.25">
      <c r="A3537" s="180">
        <v>100671</v>
      </c>
      <c r="B3537" s="181" t="s">
        <v>36937</v>
      </c>
      <c r="C3537" s="180" t="s">
        <v>322</v>
      </c>
      <c r="D3537" s="182">
        <v>1241.24</v>
      </c>
      <c r="E3537" s="182">
        <v>1233.78</v>
      </c>
    </row>
    <row r="3538" spans="1:5" x14ac:dyDescent="0.25">
      <c r="A3538" s="180">
        <v>100667</v>
      </c>
      <c r="B3538" s="181" t="s">
        <v>36938</v>
      </c>
      <c r="C3538" s="180" t="s">
        <v>322</v>
      </c>
      <c r="D3538" s="182">
        <v>1081.46</v>
      </c>
      <c r="E3538" s="182">
        <v>1073.26</v>
      </c>
    </row>
    <row r="3539" spans="1:5" x14ac:dyDescent="0.25">
      <c r="A3539" s="180">
        <v>100669</v>
      </c>
      <c r="B3539" s="181" t="s">
        <v>36939</v>
      </c>
      <c r="C3539" s="180" t="s">
        <v>322</v>
      </c>
      <c r="D3539" s="182">
        <v>1046.06</v>
      </c>
      <c r="E3539" s="182">
        <v>1027.57</v>
      </c>
    </row>
    <row r="3540" spans="1:5" x14ac:dyDescent="0.25">
      <c r="A3540" s="180">
        <v>100672</v>
      </c>
      <c r="B3540" s="181" t="s">
        <v>36940</v>
      </c>
      <c r="C3540" s="180" t="s">
        <v>322</v>
      </c>
      <c r="D3540" s="182">
        <v>826.05</v>
      </c>
      <c r="E3540" s="182">
        <v>818.59</v>
      </c>
    </row>
    <row r="3541" spans="1:5" x14ac:dyDescent="0.25">
      <c r="A3541" s="180">
        <v>100666</v>
      </c>
      <c r="B3541" s="181" t="s">
        <v>36941</v>
      </c>
      <c r="C3541" s="180" t="s">
        <v>322</v>
      </c>
      <c r="D3541" s="182">
        <v>699.24</v>
      </c>
      <c r="E3541" s="182">
        <v>691.04</v>
      </c>
    </row>
    <row r="3542" spans="1:5" x14ac:dyDescent="0.25">
      <c r="A3542" s="180">
        <v>100663</v>
      </c>
      <c r="B3542" s="181" t="s">
        <v>36942</v>
      </c>
      <c r="C3542" s="180" t="s">
        <v>322</v>
      </c>
      <c r="D3542" s="182">
        <v>0</v>
      </c>
      <c r="E3542" s="182">
        <v>0</v>
      </c>
    </row>
    <row r="3543" spans="1:5" x14ac:dyDescent="0.25">
      <c r="A3543" s="180">
        <v>100662</v>
      </c>
      <c r="B3543" s="181" t="s">
        <v>36943</v>
      </c>
      <c r="C3543" s="180" t="s">
        <v>322</v>
      </c>
      <c r="D3543" s="182">
        <v>0</v>
      </c>
      <c r="E3543" s="182">
        <v>0</v>
      </c>
    </row>
    <row r="3544" spans="1:5" x14ac:dyDescent="0.25">
      <c r="A3544" s="180">
        <v>100661</v>
      </c>
      <c r="B3544" s="181" t="s">
        <v>36944</v>
      </c>
      <c r="C3544" s="180" t="s">
        <v>322</v>
      </c>
      <c r="D3544" s="182">
        <v>0</v>
      </c>
      <c r="E3544" s="182">
        <v>0</v>
      </c>
    </row>
    <row r="3545" spans="1:5" x14ac:dyDescent="0.25">
      <c r="A3545" s="180">
        <v>105925</v>
      </c>
      <c r="B3545" s="181" t="s">
        <v>57838</v>
      </c>
      <c r="C3545" s="180" t="s">
        <v>83</v>
      </c>
      <c r="D3545" s="182">
        <v>3.8</v>
      </c>
      <c r="E3545" s="182">
        <v>3.17</v>
      </c>
    </row>
    <row r="3546" spans="1:5" x14ac:dyDescent="0.25">
      <c r="A3546" s="180">
        <v>100659</v>
      </c>
      <c r="B3546" s="181" t="s">
        <v>57839</v>
      </c>
      <c r="C3546" s="180" t="s">
        <v>83</v>
      </c>
      <c r="D3546" s="182">
        <v>13.77</v>
      </c>
      <c r="E3546" s="182">
        <v>15</v>
      </c>
    </row>
    <row r="3547" spans="1:5" x14ac:dyDescent="0.25">
      <c r="A3547" s="180">
        <v>100660</v>
      </c>
      <c r="B3547" s="181" t="s">
        <v>57840</v>
      </c>
      <c r="C3547" s="180" t="s">
        <v>83</v>
      </c>
      <c r="D3547" s="182">
        <v>9.75</v>
      </c>
      <c r="E3547" s="182">
        <v>10.220000000000001</v>
      </c>
    </row>
    <row r="3548" spans="1:5" x14ac:dyDescent="0.25">
      <c r="A3548" s="180">
        <v>100711</v>
      </c>
      <c r="B3548" s="181" t="s">
        <v>57841</v>
      </c>
      <c r="C3548" s="180" t="s">
        <v>83</v>
      </c>
      <c r="D3548" s="182">
        <v>0</v>
      </c>
      <c r="E3548" s="182">
        <v>0</v>
      </c>
    </row>
    <row r="3549" spans="1:5" x14ac:dyDescent="0.25">
      <c r="A3549" s="180">
        <v>100676</v>
      </c>
      <c r="B3549" s="181" t="s">
        <v>57842</v>
      </c>
      <c r="C3549" s="180" t="s">
        <v>115</v>
      </c>
      <c r="D3549" s="182">
        <v>290.61</v>
      </c>
      <c r="E3549" s="182">
        <v>284.61</v>
      </c>
    </row>
    <row r="3550" spans="1:5" x14ac:dyDescent="0.25">
      <c r="A3550" s="180">
        <v>90806</v>
      </c>
      <c r="B3550" s="181" t="s">
        <v>57843</v>
      </c>
      <c r="C3550" s="180" t="s">
        <v>115</v>
      </c>
      <c r="D3550" s="182">
        <v>592.20000000000005</v>
      </c>
      <c r="E3550" s="182">
        <v>582.87</v>
      </c>
    </row>
    <row r="3551" spans="1:5" x14ac:dyDescent="0.25">
      <c r="A3551" s="180">
        <v>91292</v>
      </c>
      <c r="B3551" s="181" t="s">
        <v>58920</v>
      </c>
      <c r="C3551" s="180" t="s">
        <v>115</v>
      </c>
      <c r="D3551" s="182">
        <v>502.38</v>
      </c>
      <c r="E3551" s="182">
        <v>476.28</v>
      </c>
    </row>
    <row r="3552" spans="1:5" x14ac:dyDescent="0.25">
      <c r="A3552" s="180">
        <v>90801</v>
      </c>
      <c r="B3552" s="181" t="s">
        <v>57844</v>
      </c>
      <c r="C3552" s="180" t="s">
        <v>115</v>
      </c>
      <c r="D3552" s="182">
        <v>442.12</v>
      </c>
      <c r="E3552" s="182">
        <v>453.81</v>
      </c>
    </row>
    <row r="3553" spans="1:5" x14ac:dyDescent="0.25">
      <c r="A3553" s="180">
        <v>91287</v>
      </c>
      <c r="B3553" s="181" t="s">
        <v>57845</v>
      </c>
      <c r="C3553" s="180" t="s">
        <v>115</v>
      </c>
      <c r="D3553" s="182">
        <v>352.3</v>
      </c>
      <c r="E3553" s="182">
        <v>347.22</v>
      </c>
    </row>
    <row r="3554" spans="1:5" x14ac:dyDescent="0.25">
      <c r="A3554" s="180">
        <v>100706</v>
      </c>
      <c r="B3554" s="181" t="s">
        <v>57846</v>
      </c>
      <c r="C3554" s="180" t="s">
        <v>115</v>
      </c>
      <c r="D3554" s="182">
        <v>119.85</v>
      </c>
      <c r="E3554" s="182">
        <v>103.04</v>
      </c>
    </row>
    <row r="3555" spans="1:5" x14ac:dyDescent="0.25">
      <c r="A3555" s="180">
        <v>100709</v>
      </c>
      <c r="B3555" s="181" t="s">
        <v>58921</v>
      </c>
      <c r="C3555" s="180" t="s">
        <v>115</v>
      </c>
      <c r="D3555" s="182">
        <v>87.11</v>
      </c>
      <c r="E3555" s="182">
        <v>75.459999999999994</v>
      </c>
    </row>
    <row r="3556" spans="1:5" x14ac:dyDescent="0.25">
      <c r="A3556" s="180">
        <v>100710</v>
      </c>
      <c r="B3556" s="181" t="s">
        <v>57847</v>
      </c>
      <c r="C3556" s="180" t="s">
        <v>115</v>
      </c>
      <c r="D3556" s="182">
        <v>186.5</v>
      </c>
      <c r="E3556" s="182">
        <v>167.8</v>
      </c>
    </row>
    <row r="3557" spans="1:5" x14ac:dyDescent="0.25">
      <c r="A3557" s="180">
        <v>90830</v>
      </c>
      <c r="B3557" s="181" t="s">
        <v>57848</v>
      </c>
      <c r="C3557" s="180" t="s">
        <v>115</v>
      </c>
      <c r="D3557" s="182">
        <v>243.79</v>
      </c>
      <c r="E3557" s="182">
        <v>223.24</v>
      </c>
    </row>
    <row r="3558" spans="1:5" x14ac:dyDescent="0.25">
      <c r="A3558" s="180">
        <v>91304</v>
      </c>
      <c r="B3558" s="181" t="s">
        <v>57849</v>
      </c>
      <c r="C3558" s="180" t="s">
        <v>115</v>
      </c>
      <c r="D3558" s="182">
        <v>160.72</v>
      </c>
      <c r="E3558" s="182">
        <v>144.47</v>
      </c>
    </row>
    <row r="3559" spans="1:5" x14ac:dyDescent="0.25">
      <c r="A3559" s="180">
        <v>90831</v>
      </c>
      <c r="B3559" s="181" t="s">
        <v>58922</v>
      </c>
      <c r="C3559" s="180" t="s">
        <v>115</v>
      </c>
      <c r="D3559" s="182">
        <v>210.27</v>
      </c>
      <c r="E3559" s="182">
        <v>193.31</v>
      </c>
    </row>
    <row r="3560" spans="1:5" x14ac:dyDescent="0.25">
      <c r="A3560" s="180">
        <v>91305</v>
      </c>
      <c r="B3560" s="181" t="s">
        <v>58923</v>
      </c>
      <c r="C3560" s="180" t="s">
        <v>115</v>
      </c>
      <c r="D3560" s="182">
        <v>153.12</v>
      </c>
      <c r="E3560" s="182">
        <v>139.12</v>
      </c>
    </row>
    <row r="3561" spans="1:5" x14ac:dyDescent="0.25">
      <c r="A3561" s="180">
        <v>91306</v>
      </c>
      <c r="B3561" s="181" t="s">
        <v>58924</v>
      </c>
      <c r="C3561" s="180" t="s">
        <v>115</v>
      </c>
      <c r="D3561" s="182">
        <v>210.27</v>
      </c>
      <c r="E3561" s="182">
        <v>193.31</v>
      </c>
    </row>
    <row r="3562" spans="1:5" x14ac:dyDescent="0.25">
      <c r="A3562" s="180">
        <v>91307</v>
      </c>
      <c r="B3562" s="181" t="s">
        <v>58925</v>
      </c>
      <c r="C3562" s="180" t="s">
        <v>115</v>
      </c>
      <c r="D3562" s="182">
        <v>133.84</v>
      </c>
      <c r="E3562" s="182">
        <v>120.84</v>
      </c>
    </row>
    <row r="3563" spans="1:5" x14ac:dyDescent="0.25">
      <c r="A3563" s="180">
        <v>100707</v>
      </c>
      <c r="B3563" s="181" t="s">
        <v>57850</v>
      </c>
      <c r="C3563" s="180" t="s">
        <v>115</v>
      </c>
      <c r="D3563" s="182">
        <v>199.18</v>
      </c>
      <c r="E3563" s="182">
        <v>175.29</v>
      </c>
    </row>
    <row r="3564" spans="1:5" x14ac:dyDescent="0.25">
      <c r="A3564" s="180">
        <v>100708</v>
      </c>
      <c r="B3564" s="181" t="s">
        <v>57851</v>
      </c>
      <c r="C3564" s="180" t="s">
        <v>115</v>
      </c>
      <c r="D3564" s="182">
        <v>243.51</v>
      </c>
      <c r="E3564" s="182">
        <v>214.93</v>
      </c>
    </row>
    <row r="3565" spans="1:5" x14ac:dyDescent="0.25">
      <c r="A3565" s="180">
        <v>91328</v>
      </c>
      <c r="B3565" s="181" t="s">
        <v>57852</v>
      </c>
      <c r="C3565" s="180" t="s">
        <v>115</v>
      </c>
      <c r="D3565" s="182">
        <v>1177.31</v>
      </c>
      <c r="E3565" s="182">
        <v>1146.08</v>
      </c>
    </row>
    <row r="3566" spans="1:5" x14ac:dyDescent="0.25">
      <c r="A3566" s="180">
        <v>100687</v>
      </c>
      <c r="B3566" s="181" t="s">
        <v>58926</v>
      </c>
      <c r="C3566" s="180" t="s">
        <v>115</v>
      </c>
      <c r="D3566" s="182">
        <v>1387.58</v>
      </c>
      <c r="E3566" s="182">
        <v>1339.39</v>
      </c>
    </row>
    <row r="3567" spans="1:5" x14ac:dyDescent="0.25">
      <c r="A3567" s="180">
        <v>100681</v>
      </c>
      <c r="B3567" s="181" t="s">
        <v>57853</v>
      </c>
      <c r="C3567" s="180" t="s">
        <v>115</v>
      </c>
      <c r="D3567" s="182">
        <v>1423.08</v>
      </c>
      <c r="E3567" s="182">
        <v>1372.4</v>
      </c>
    </row>
    <row r="3568" spans="1:5" x14ac:dyDescent="0.25">
      <c r="A3568" s="180">
        <v>91330</v>
      </c>
      <c r="B3568" s="181" t="s">
        <v>57854</v>
      </c>
      <c r="C3568" s="180" t="s">
        <v>115</v>
      </c>
      <c r="D3568" s="182">
        <v>1212.81</v>
      </c>
      <c r="E3568" s="182">
        <v>1179.0899999999999</v>
      </c>
    </row>
    <row r="3569" spans="1:5" x14ac:dyDescent="0.25">
      <c r="A3569" s="180">
        <v>100689</v>
      </c>
      <c r="B3569" s="181" t="s">
        <v>57855</v>
      </c>
      <c r="C3569" s="180" t="s">
        <v>115</v>
      </c>
      <c r="D3569" s="182">
        <v>1506.13</v>
      </c>
      <c r="E3569" s="182">
        <v>1448.64</v>
      </c>
    </row>
    <row r="3570" spans="1:5" x14ac:dyDescent="0.25">
      <c r="A3570" s="180">
        <v>91332</v>
      </c>
      <c r="B3570" s="181" t="s">
        <v>57856</v>
      </c>
      <c r="C3570" s="180" t="s">
        <v>115</v>
      </c>
      <c r="D3570" s="182">
        <v>1262.3399999999999</v>
      </c>
      <c r="E3570" s="182">
        <v>1225.4000000000001</v>
      </c>
    </row>
    <row r="3571" spans="1:5" x14ac:dyDescent="0.25">
      <c r="A3571" s="180">
        <v>100688</v>
      </c>
      <c r="B3571" s="181" t="s">
        <v>57857</v>
      </c>
      <c r="C3571" s="180" t="s">
        <v>115</v>
      </c>
      <c r="D3571" s="182">
        <v>1202.02</v>
      </c>
      <c r="E3571" s="182">
        <v>1132.72</v>
      </c>
    </row>
    <row r="3572" spans="1:5" x14ac:dyDescent="0.25">
      <c r="A3572" s="180">
        <v>91329</v>
      </c>
      <c r="B3572" s="181" t="s">
        <v>57858</v>
      </c>
      <c r="C3572" s="180" t="s">
        <v>115</v>
      </c>
      <c r="D3572" s="182">
        <v>1048.9000000000001</v>
      </c>
      <c r="E3572" s="182">
        <v>993.6</v>
      </c>
    </row>
    <row r="3573" spans="1:5" x14ac:dyDescent="0.25">
      <c r="A3573" s="180">
        <v>100682</v>
      </c>
      <c r="B3573" s="181" t="s">
        <v>57859</v>
      </c>
      <c r="C3573" s="180" t="s">
        <v>115</v>
      </c>
      <c r="D3573" s="182">
        <v>1217.44</v>
      </c>
      <c r="E3573" s="182">
        <v>1146.49</v>
      </c>
    </row>
    <row r="3574" spans="1:5" x14ac:dyDescent="0.25">
      <c r="A3574" s="180">
        <v>91331</v>
      </c>
      <c r="B3574" s="181" t="s">
        <v>57860</v>
      </c>
      <c r="C3574" s="180" t="s">
        <v>115</v>
      </c>
      <c r="D3574" s="182">
        <v>1083.5999999999999</v>
      </c>
      <c r="E3574" s="182">
        <v>1025.6500000000001</v>
      </c>
    </row>
    <row r="3575" spans="1:5" x14ac:dyDescent="0.25">
      <c r="A3575" s="180">
        <v>100690</v>
      </c>
      <c r="B3575" s="181" t="s">
        <v>57861</v>
      </c>
      <c r="C3575" s="180" t="s">
        <v>115</v>
      </c>
      <c r="D3575" s="182">
        <v>1293.04</v>
      </c>
      <c r="E3575" s="182">
        <v>1215.48</v>
      </c>
    </row>
    <row r="3576" spans="1:5" x14ac:dyDescent="0.25">
      <c r="A3576" s="180">
        <v>91333</v>
      </c>
      <c r="B3576" s="181" t="s">
        <v>57862</v>
      </c>
      <c r="C3576" s="180" t="s">
        <v>115</v>
      </c>
      <c r="D3576" s="182">
        <v>1132.32</v>
      </c>
      <c r="E3576" s="182">
        <v>1071.01</v>
      </c>
    </row>
    <row r="3577" spans="1:5" x14ac:dyDescent="0.25">
      <c r="A3577" s="180">
        <v>90845</v>
      </c>
      <c r="B3577" s="181" t="s">
        <v>58927</v>
      </c>
      <c r="C3577" s="180" t="s">
        <v>115</v>
      </c>
      <c r="D3577" s="182">
        <v>1769.79</v>
      </c>
      <c r="E3577" s="182">
        <v>1694</v>
      </c>
    </row>
    <row r="3578" spans="1:5" x14ac:dyDescent="0.25">
      <c r="A3578" s="180">
        <v>90846</v>
      </c>
      <c r="B3578" s="181" t="s">
        <v>58928</v>
      </c>
      <c r="C3578" s="180" t="s">
        <v>115</v>
      </c>
      <c r="D3578" s="182">
        <v>1858.76</v>
      </c>
      <c r="E3578" s="182">
        <v>1777.34</v>
      </c>
    </row>
    <row r="3579" spans="1:5" x14ac:dyDescent="0.25">
      <c r="A3579" s="180">
        <v>91316</v>
      </c>
      <c r="B3579" s="181" t="s">
        <v>58929</v>
      </c>
      <c r="C3579" s="180" t="s">
        <v>115</v>
      </c>
      <c r="D3579" s="182">
        <v>1556.7</v>
      </c>
      <c r="E3579" s="182">
        <v>1460.84</v>
      </c>
    </row>
    <row r="3580" spans="1:5" x14ac:dyDescent="0.25">
      <c r="A3580" s="180">
        <v>91317</v>
      </c>
      <c r="B3580" s="181" t="s">
        <v>58930</v>
      </c>
      <c r="C3580" s="180" t="s">
        <v>115</v>
      </c>
      <c r="D3580" s="182">
        <v>1644.87</v>
      </c>
      <c r="E3580" s="182">
        <v>1543.22</v>
      </c>
    </row>
    <row r="3581" spans="1:5" x14ac:dyDescent="0.25">
      <c r="A3581" s="180">
        <v>90841</v>
      </c>
      <c r="B3581" s="181" t="s">
        <v>57863</v>
      </c>
      <c r="C3581" s="180" t="s">
        <v>115</v>
      </c>
      <c r="D3581" s="182">
        <v>1363.53</v>
      </c>
      <c r="E3581" s="182">
        <v>1316.57</v>
      </c>
    </row>
    <row r="3582" spans="1:5" x14ac:dyDescent="0.25">
      <c r="A3582" s="180">
        <v>90847</v>
      </c>
      <c r="B3582" s="181" t="s">
        <v>57864</v>
      </c>
      <c r="C3582" s="180" t="s">
        <v>115</v>
      </c>
      <c r="D3582" s="182">
        <v>1153.26</v>
      </c>
      <c r="E3582" s="182">
        <v>1123.26</v>
      </c>
    </row>
    <row r="3583" spans="1:5" x14ac:dyDescent="0.25">
      <c r="A3583" s="180">
        <v>90842</v>
      </c>
      <c r="B3583" s="181" t="s">
        <v>57865</v>
      </c>
      <c r="C3583" s="180" t="s">
        <v>115</v>
      </c>
      <c r="D3583" s="182">
        <v>1378.39</v>
      </c>
      <c r="E3583" s="182">
        <v>1330</v>
      </c>
    </row>
    <row r="3584" spans="1:5" x14ac:dyDescent="0.25">
      <c r="A3584" s="180">
        <v>90848</v>
      </c>
      <c r="B3584" s="181" t="s">
        <v>57866</v>
      </c>
      <c r="C3584" s="180" t="s">
        <v>115</v>
      </c>
      <c r="D3584" s="182">
        <v>1168.1199999999999</v>
      </c>
      <c r="E3584" s="182">
        <v>1136.69</v>
      </c>
    </row>
    <row r="3585" spans="1:5" x14ac:dyDescent="0.25">
      <c r="A3585" s="180">
        <v>90843</v>
      </c>
      <c r="B3585" s="181" t="s">
        <v>57867</v>
      </c>
      <c r="C3585" s="180" t="s">
        <v>115</v>
      </c>
      <c r="D3585" s="182">
        <v>1446.35</v>
      </c>
      <c r="E3585" s="182">
        <v>1391.93</v>
      </c>
    </row>
    <row r="3586" spans="1:5" x14ac:dyDescent="0.25">
      <c r="A3586" s="180">
        <v>90849</v>
      </c>
      <c r="B3586" s="181" t="s">
        <v>57868</v>
      </c>
      <c r="C3586" s="180" t="s">
        <v>115</v>
      </c>
      <c r="D3586" s="182">
        <v>1202.56</v>
      </c>
      <c r="E3586" s="182">
        <v>1168.69</v>
      </c>
    </row>
    <row r="3587" spans="1:5" x14ac:dyDescent="0.25">
      <c r="A3587" s="180">
        <v>90844</v>
      </c>
      <c r="B3587" s="181" t="s">
        <v>57869</v>
      </c>
      <c r="C3587" s="180" t="s">
        <v>115</v>
      </c>
      <c r="D3587" s="182">
        <v>1545.18</v>
      </c>
      <c r="E3587" s="182">
        <v>1485.03</v>
      </c>
    </row>
    <row r="3588" spans="1:5" x14ac:dyDescent="0.25">
      <c r="A3588" s="180">
        <v>90850</v>
      </c>
      <c r="B3588" s="181" t="s">
        <v>57870</v>
      </c>
      <c r="C3588" s="180" t="s">
        <v>115</v>
      </c>
      <c r="D3588" s="182">
        <v>1301.3900000000001</v>
      </c>
      <c r="E3588" s="182">
        <v>1261.79</v>
      </c>
    </row>
    <row r="3589" spans="1:5" x14ac:dyDescent="0.25">
      <c r="A3589" s="180">
        <v>91312</v>
      </c>
      <c r="B3589" s="181" t="s">
        <v>57871</v>
      </c>
      <c r="C3589" s="180" t="s">
        <v>115</v>
      </c>
      <c r="D3589" s="182">
        <v>1177.97</v>
      </c>
      <c r="E3589" s="182">
        <v>1109.9000000000001</v>
      </c>
    </row>
    <row r="3590" spans="1:5" x14ac:dyDescent="0.25">
      <c r="A3590" s="180">
        <v>91318</v>
      </c>
      <c r="B3590" s="181" t="s">
        <v>57872</v>
      </c>
      <c r="C3590" s="180" t="s">
        <v>115</v>
      </c>
      <c r="D3590" s="182">
        <v>1024.8499999999999</v>
      </c>
      <c r="E3590" s="182">
        <v>970.78</v>
      </c>
    </row>
    <row r="3591" spans="1:5" x14ac:dyDescent="0.25">
      <c r="A3591" s="180">
        <v>91313</v>
      </c>
      <c r="B3591" s="181" t="s">
        <v>57873</v>
      </c>
      <c r="C3591" s="180" t="s">
        <v>115</v>
      </c>
      <c r="D3591" s="182">
        <v>1172.75</v>
      </c>
      <c r="E3591" s="182">
        <v>1104.0899999999999</v>
      </c>
    </row>
    <row r="3592" spans="1:5" x14ac:dyDescent="0.25">
      <c r="A3592" s="180">
        <v>91319</v>
      </c>
      <c r="B3592" s="181" t="s">
        <v>57874</v>
      </c>
      <c r="C3592" s="180" t="s">
        <v>115</v>
      </c>
      <c r="D3592" s="182">
        <v>1038.9100000000001</v>
      </c>
      <c r="E3592" s="182">
        <v>983.25</v>
      </c>
    </row>
    <row r="3593" spans="1:5" x14ac:dyDescent="0.25">
      <c r="A3593" s="180">
        <v>91314</v>
      </c>
      <c r="B3593" s="181" t="s">
        <v>57875</v>
      </c>
      <c r="C3593" s="180" t="s">
        <v>115</v>
      </c>
      <c r="D3593" s="182">
        <v>1233.26</v>
      </c>
      <c r="E3593" s="182">
        <v>1158.77</v>
      </c>
    </row>
    <row r="3594" spans="1:5" x14ac:dyDescent="0.25">
      <c r="A3594" s="180">
        <v>91320</v>
      </c>
      <c r="B3594" s="181" t="s">
        <v>57876</v>
      </c>
      <c r="C3594" s="180" t="s">
        <v>115</v>
      </c>
      <c r="D3594" s="182">
        <v>1072.54</v>
      </c>
      <c r="E3594" s="182">
        <v>1014.3</v>
      </c>
    </row>
    <row r="3595" spans="1:5" x14ac:dyDescent="0.25">
      <c r="A3595" s="180">
        <v>91315</v>
      </c>
      <c r="B3595" s="181" t="s">
        <v>57877</v>
      </c>
      <c r="C3595" s="180" t="s">
        <v>115</v>
      </c>
      <c r="D3595" s="182">
        <v>1331.29</v>
      </c>
      <c r="E3595" s="182">
        <v>1250.9100000000001</v>
      </c>
    </row>
    <row r="3596" spans="1:5" x14ac:dyDescent="0.25">
      <c r="A3596" s="180">
        <v>91321</v>
      </c>
      <c r="B3596" s="181" t="s">
        <v>57878</v>
      </c>
      <c r="C3596" s="180" t="s">
        <v>115</v>
      </c>
      <c r="D3596" s="182">
        <v>1170.57</v>
      </c>
      <c r="E3596" s="182">
        <v>1106.44</v>
      </c>
    </row>
    <row r="3597" spans="1:5" x14ac:dyDescent="0.25">
      <c r="A3597" s="180">
        <v>90851</v>
      </c>
      <c r="B3597" s="181" t="s">
        <v>57879</v>
      </c>
      <c r="C3597" s="180" t="s">
        <v>115</v>
      </c>
      <c r="D3597" s="182">
        <v>1526</v>
      </c>
      <c r="E3597" s="182">
        <v>1470.76</v>
      </c>
    </row>
    <row r="3598" spans="1:5" x14ac:dyDescent="0.25">
      <c r="A3598" s="180">
        <v>90852</v>
      </c>
      <c r="B3598" s="181" t="s">
        <v>57880</v>
      </c>
      <c r="C3598" s="180" t="s">
        <v>115</v>
      </c>
      <c r="D3598" s="182">
        <v>1614.97</v>
      </c>
      <c r="E3598" s="182">
        <v>1554.1</v>
      </c>
    </row>
    <row r="3599" spans="1:5" x14ac:dyDescent="0.25">
      <c r="A3599" s="180">
        <v>91322</v>
      </c>
      <c r="B3599" s="181" t="s">
        <v>57881</v>
      </c>
      <c r="C3599" s="180" t="s">
        <v>115</v>
      </c>
      <c r="D3599" s="182">
        <v>1395.98</v>
      </c>
      <c r="E3599" s="182">
        <v>1316.37</v>
      </c>
    </row>
    <row r="3600" spans="1:5" x14ac:dyDescent="0.25">
      <c r="A3600" s="180">
        <v>91323</v>
      </c>
      <c r="B3600" s="181" t="s">
        <v>57882</v>
      </c>
      <c r="C3600" s="180" t="s">
        <v>115</v>
      </c>
      <c r="D3600" s="182">
        <v>1484.15</v>
      </c>
      <c r="E3600" s="182">
        <v>1398.75</v>
      </c>
    </row>
    <row r="3601" spans="1:5" x14ac:dyDescent="0.25">
      <c r="A3601" s="180">
        <v>100678</v>
      </c>
      <c r="B3601" s="181" t="s">
        <v>57883</v>
      </c>
      <c r="C3601" s="180" t="s">
        <v>115</v>
      </c>
      <c r="D3601" s="182">
        <v>1376.42</v>
      </c>
      <c r="E3601" s="182">
        <v>1328.8</v>
      </c>
    </row>
    <row r="3602" spans="1:5" x14ac:dyDescent="0.25">
      <c r="A3602" s="180">
        <v>91013</v>
      </c>
      <c r="B3602" s="181" t="s">
        <v>57884</v>
      </c>
      <c r="C3602" s="180" t="s">
        <v>115</v>
      </c>
      <c r="D3602" s="182">
        <v>1166.1500000000001</v>
      </c>
      <c r="E3602" s="182">
        <v>1135.49</v>
      </c>
    </row>
    <row r="3603" spans="1:5" x14ac:dyDescent="0.25">
      <c r="A3603" s="180">
        <v>100680</v>
      </c>
      <c r="B3603" s="181" t="s">
        <v>57885</v>
      </c>
      <c r="C3603" s="180" t="s">
        <v>115</v>
      </c>
      <c r="D3603" s="182">
        <v>1391.89</v>
      </c>
      <c r="E3603" s="182">
        <v>1342.81</v>
      </c>
    </row>
    <row r="3604" spans="1:5" x14ac:dyDescent="0.25">
      <c r="A3604" s="180">
        <v>91014</v>
      </c>
      <c r="B3604" s="181" t="s">
        <v>57886</v>
      </c>
      <c r="C3604" s="180" t="s">
        <v>115</v>
      </c>
      <c r="D3604" s="182">
        <v>1181.6199999999999</v>
      </c>
      <c r="E3604" s="182">
        <v>1149.5</v>
      </c>
    </row>
    <row r="3605" spans="1:5" x14ac:dyDescent="0.25">
      <c r="A3605" s="180">
        <v>100683</v>
      </c>
      <c r="B3605" s="181" t="s">
        <v>57887</v>
      </c>
      <c r="C3605" s="180" t="s">
        <v>115</v>
      </c>
      <c r="D3605" s="182">
        <v>1498.69</v>
      </c>
      <c r="E3605" s="182">
        <v>1441.58</v>
      </c>
    </row>
    <row r="3606" spans="1:5" x14ac:dyDescent="0.25">
      <c r="A3606" s="180">
        <v>91015</v>
      </c>
      <c r="B3606" s="181" t="s">
        <v>57888</v>
      </c>
      <c r="C3606" s="180" t="s">
        <v>115</v>
      </c>
      <c r="D3606" s="182">
        <v>1254.9000000000001</v>
      </c>
      <c r="E3606" s="182">
        <v>1218.3399999999999</v>
      </c>
    </row>
    <row r="3607" spans="1:5" x14ac:dyDescent="0.25">
      <c r="A3607" s="180">
        <v>100685</v>
      </c>
      <c r="B3607" s="181" t="s">
        <v>57889</v>
      </c>
      <c r="C3607" s="180" t="s">
        <v>115</v>
      </c>
      <c r="D3607" s="182">
        <v>1556.6</v>
      </c>
      <c r="E3607" s="182">
        <v>1495.87</v>
      </c>
    </row>
    <row r="3608" spans="1:5" x14ac:dyDescent="0.25">
      <c r="A3608" s="180">
        <v>91016</v>
      </c>
      <c r="B3608" s="181" t="s">
        <v>57890</v>
      </c>
      <c r="C3608" s="180" t="s">
        <v>115</v>
      </c>
      <c r="D3608" s="182">
        <v>1312.81</v>
      </c>
      <c r="E3608" s="182">
        <v>1272.6300000000001</v>
      </c>
    </row>
    <row r="3609" spans="1:5" x14ac:dyDescent="0.25">
      <c r="A3609" s="180">
        <v>100679</v>
      </c>
      <c r="B3609" s="181" t="s">
        <v>57891</v>
      </c>
      <c r="C3609" s="180" t="s">
        <v>115</v>
      </c>
      <c r="D3609" s="182">
        <v>1190.8599999999999</v>
      </c>
      <c r="E3609" s="182">
        <v>1122.1300000000001</v>
      </c>
    </row>
    <row r="3610" spans="1:5" x14ac:dyDescent="0.25">
      <c r="A3610" s="180">
        <v>91324</v>
      </c>
      <c r="B3610" s="181" t="s">
        <v>57892</v>
      </c>
      <c r="C3610" s="180" t="s">
        <v>115</v>
      </c>
      <c r="D3610" s="182">
        <v>1037.74</v>
      </c>
      <c r="E3610" s="182">
        <v>983.01</v>
      </c>
    </row>
    <row r="3611" spans="1:5" x14ac:dyDescent="0.25">
      <c r="A3611" s="180">
        <v>100712</v>
      </c>
      <c r="B3611" s="181" t="s">
        <v>57893</v>
      </c>
      <c r="C3611" s="180" t="s">
        <v>115</v>
      </c>
      <c r="D3611" s="182">
        <v>1186.25</v>
      </c>
      <c r="E3611" s="182">
        <v>1116.9000000000001</v>
      </c>
    </row>
    <row r="3612" spans="1:5" x14ac:dyDescent="0.25">
      <c r="A3612" s="180">
        <v>91325</v>
      </c>
      <c r="B3612" s="181" t="s">
        <v>57894</v>
      </c>
      <c r="C3612" s="180" t="s">
        <v>115</v>
      </c>
      <c r="D3612" s="182">
        <v>1052.4100000000001</v>
      </c>
      <c r="E3612" s="182">
        <v>996.06</v>
      </c>
    </row>
    <row r="3613" spans="1:5" x14ac:dyDescent="0.25">
      <c r="A3613" s="180">
        <v>100684</v>
      </c>
      <c r="B3613" s="181" t="s">
        <v>57895</v>
      </c>
      <c r="C3613" s="180" t="s">
        <v>115</v>
      </c>
      <c r="D3613" s="182">
        <v>1285.5999999999999</v>
      </c>
      <c r="E3613" s="182">
        <v>1208.42</v>
      </c>
    </row>
    <row r="3614" spans="1:5" x14ac:dyDescent="0.25">
      <c r="A3614" s="180">
        <v>91326</v>
      </c>
      <c r="B3614" s="181" t="s">
        <v>57896</v>
      </c>
      <c r="C3614" s="180" t="s">
        <v>115</v>
      </c>
      <c r="D3614" s="182">
        <v>1124.8800000000001</v>
      </c>
      <c r="E3614" s="182">
        <v>1063.95</v>
      </c>
    </row>
    <row r="3615" spans="1:5" x14ac:dyDescent="0.25">
      <c r="A3615" s="180">
        <v>100686</v>
      </c>
      <c r="B3615" s="181" t="s">
        <v>58931</v>
      </c>
      <c r="C3615" s="180" t="s">
        <v>115</v>
      </c>
      <c r="D3615" s="182">
        <v>1342.71</v>
      </c>
      <c r="E3615" s="182">
        <v>1261.75</v>
      </c>
    </row>
    <row r="3616" spans="1:5" x14ac:dyDescent="0.25">
      <c r="A3616" s="180">
        <v>91327</v>
      </c>
      <c r="B3616" s="181" t="s">
        <v>57897</v>
      </c>
      <c r="C3616" s="180" t="s">
        <v>115</v>
      </c>
      <c r="D3616" s="182">
        <v>1181.99</v>
      </c>
      <c r="E3616" s="182">
        <v>1117.28</v>
      </c>
    </row>
    <row r="3617" spans="1:5" x14ac:dyDescent="0.25">
      <c r="A3617" s="180">
        <v>100693</v>
      </c>
      <c r="B3617" s="181" t="s">
        <v>57898</v>
      </c>
      <c r="C3617" s="180" t="s">
        <v>115</v>
      </c>
      <c r="D3617" s="182">
        <v>2514.7199999999998</v>
      </c>
      <c r="E3617" s="182">
        <v>2282.73</v>
      </c>
    </row>
    <row r="3618" spans="1:5" x14ac:dyDescent="0.25">
      <c r="A3618" s="180">
        <v>91336</v>
      </c>
      <c r="B3618" s="181" t="s">
        <v>58932</v>
      </c>
      <c r="C3618" s="180" t="s">
        <v>115</v>
      </c>
      <c r="D3618" s="182">
        <v>2270.9299999999998</v>
      </c>
      <c r="E3618" s="182">
        <v>2059.4899999999998</v>
      </c>
    </row>
    <row r="3619" spans="1:5" x14ac:dyDescent="0.25">
      <c r="A3619" s="180">
        <v>100694</v>
      </c>
      <c r="B3619" s="181" t="s">
        <v>57899</v>
      </c>
      <c r="C3619" s="180" t="s">
        <v>115</v>
      </c>
      <c r="D3619" s="182">
        <v>2301.63</v>
      </c>
      <c r="E3619" s="182">
        <v>2049.5700000000002</v>
      </c>
    </row>
    <row r="3620" spans="1:5" x14ac:dyDescent="0.25">
      <c r="A3620" s="180">
        <v>91337</v>
      </c>
      <c r="B3620" s="181" t="s">
        <v>58933</v>
      </c>
      <c r="C3620" s="180" t="s">
        <v>115</v>
      </c>
      <c r="D3620" s="182">
        <v>2140.91</v>
      </c>
      <c r="E3620" s="182">
        <v>1905.1</v>
      </c>
    </row>
    <row r="3621" spans="1:5" x14ac:dyDescent="0.25">
      <c r="A3621" s="180">
        <v>100691</v>
      </c>
      <c r="B3621" s="181" t="s">
        <v>57900</v>
      </c>
      <c r="C3621" s="180" t="s">
        <v>115</v>
      </c>
      <c r="D3621" s="182">
        <v>2078.91</v>
      </c>
      <c r="E3621" s="182">
        <v>1909.91</v>
      </c>
    </row>
    <row r="3622" spans="1:5" x14ac:dyDescent="0.25">
      <c r="A3622" s="180">
        <v>100692</v>
      </c>
      <c r="B3622" s="181" t="s">
        <v>57901</v>
      </c>
      <c r="C3622" s="180" t="s">
        <v>115</v>
      </c>
      <c r="D3622" s="182">
        <v>1865.82</v>
      </c>
      <c r="E3622" s="182">
        <v>1676.75</v>
      </c>
    </row>
    <row r="3623" spans="1:5" x14ac:dyDescent="0.25">
      <c r="A3623" s="180">
        <v>91334</v>
      </c>
      <c r="B3623" s="181" t="s">
        <v>57902</v>
      </c>
      <c r="C3623" s="180" t="s">
        <v>115</v>
      </c>
      <c r="D3623" s="182">
        <v>1835.12</v>
      </c>
      <c r="E3623" s="182">
        <v>1686.67</v>
      </c>
    </row>
    <row r="3624" spans="1:5" x14ac:dyDescent="0.25">
      <c r="A3624" s="180">
        <v>91335</v>
      </c>
      <c r="B3624" s="181" t="s">
        <v>57903</v>
      </c>
      <c r="C3624" s="180" t="s">
        <v>115</v>
      </c>
      <c r="D3624" s="182">
        <v>1705.1</v>
      </c>
      <c r="E3624" s="182">
        <v>1532.28</v>
      </c>
    </row>
    <row r="3625" spans="1:5" x14ac:dyDescent="0.25">
      <c r="A3625" s="180">
        <v>90788</v>
      </c>
      <c r="B3625" s="181" t="s">
        <v>57904</v>
      </c>
      <c r="C3625" s="180" t="s">
        <v>115</v>
      </c>
      <c r="D3625" s="182">
        <v>999.22</v>
      </c>
      <c r="E3625" s="182">
        <v>939.64</v>
      </c>
    </row>
    <row r="3626" spans="1:5" x14ac:dyDescent="0.25">
      <c r="A3626" s="180">
        <v>90789</v>
      </c>
      <c r="B3626" s="181" t="s">
        <v>57905</v>
      </c>
      <c r="C3626" s="180" t="s">
        <v>115</v>
      </c>
      <c r="D3626" s="182">
        <v>1001.93</v>
      </c>
      <c r="E3626" s="182">
        <v>941.9</v>
      </c>
    </row>
    <row r="3627" spans="1:5" x14ac:dyDescent="0.25">
      <c r="A3627" s="180">
        <v>90790</v>
      </c>
      <c r="B3627" s="181" t="s">
        <v>57906</v>
      </c>
      <c r="C3627" s="180" t="s">
        <v>115</v>
      </c>
      <c r="D3627" s="182">
        <v>1032.5</v>
      </c>
      <c r="E3627" s="182">
        <v>970.62</v>
      </c>
    </row>
    <row r="3628" spans="1:5" x14ac:dyDescent="0.25">
      <c r="A3628" s="180">
        <v>100675</v>
      </c>
      <c r="B3628" s="181" t="s">
        <v>57907</v>
      </c>
      <c r="C3628" s="180" t="s">
        <v>115</v>
      </c>
      <c r="D3628" s="182">
        <v>1114.52</v>
      </c>
      <c r="E3628" s="182">
        <v>1048</v>
      </c>
    </row>
    <row r="3629" spans="1:5" x14ac:dyDescent="0.25">
      <c r="A3629" s="180">
        <v>90794</v>
      </c>
      <c r="B3629" s="181" t="s">
        <v>57908</v>
      </c>
      <c r="C3629" s="180" t="s">
        <v>115</v>
      </c>
      <c r="D3629" s="182">
        <v>898.93</v>
      </c>
      <c r="E3629" s="182">
        <v>840.83</v>
      </c>
    </row>
    <row r="3630" spans="1:5" x14ac:dyDescent="0.25">
      <c r="A3630" s="180">
        <v>90796</v>
      </c>
      <c r="B3630" s="181" t="s">
        <v>57909</v>
      </c>
      <c r="C3630" s="180" t="s">
        <v>115</v>
      </c>
      <c r="D3630" s="182">
        <v>913.92</v>
      </c>
      <c r="E3630" s="182">
        <v>853.99</v>
      </c>
    </row>
    <row r="3631" spans="1:5" x14ac:dyDescent="0.25">
      <c r="A3631" s="180">
        <v>90797</v>
      </c>
      <c r="B3631" s="181" t="s">
        <v>57910</v>
      </c>
      <c r="C3631" s="180" t="s">
        <v>115</v>
      </c>
      <c r="D3631" s="182">
        <v>921.41</v>
      </c>
      <c r="E3631" s="182">
        <v>860.57</v>
      </c>
    </row>
    <row r="3632" spans="1:5" x14ac:dyDescent="0.25">
      <c r="A3632" s="180">
        <v>90791</v>
      </c>
      <c r="B3632" s="181" t="s">
        <v>57911</v>
      </c>
      <c r="C3632" s="180" t="s">
        <v>115</v>
      </c>
      <c r="D3632" s="182">
        <v>1208.3800000000001</v>
      </c>
      <c r="E3632" s="182">
        <v>1135.8399999999999</v>
      </c>
    </row>
    <row r="3633" spans="1:5" x14ac:dyDescent="0.25">
      <c r="A3633" s="180">
        <v>90793</v>
      </c>
      <c r="B3633" s="181" t="s">
        <v>57912</v>
      </c>
      <c r="C3633" s="180" t="s">
        <v>115</v>
      </c>
      <c r="D3633" s="182">
        <v>1264.8800000000001</v>
      </c>
      <c r="E3633" s="182">
        <v>1187.6400000000001</v>
      </c>
    </row>
    <row r="3634" spans="1:5" x14ac:dyDescent="0.25">
      <c r="A3634" s="180">
        <v>90798</v>
      </c>
      <c r="B3634" s="181" t="s">
        <v>57913</v>
      </c>
      <c r="C3634" s="180" t="s">
        <v>115</v>
      </c>
      <c r="D3634" s="182">
        <v>1308.3499999999999</v>
      </c>
      <c r="E3634" s="182">
        <v>1226.58</v>
      </c>
    </row>
    <row r="3635" spans="1:5" x14ac:dyDescent="0.25">
      <c r="A3635" s="180">
        <v>90799</v>
      </c>
      <c r="B3635" s="181" t="s">
        <v>57914</v>
      </c>
      <c r="C3635" s="180" t="s">
        <v>115</v>
      </c>
      <c r="D3635" s="182">
        <v>1346.6</v>
      </c>
      <c r="E3635" s="182">
        <v>1262.25</v>
      </c>
    </row>
    <row r="3636" spans="1:5" x14ac:dyDescent="0.25">
      <c r="A3636" s="180">
        <v>100704</v>
      </c>
      <c r="B3636" s="181" t="s">
        <v>57915</v>
      </c>
      <c r="C3636" s="180" t="s">
        <v>115</v>
      </c>
      <c r="D3636" s="182">
        <v>94.1</v>
      </c>
      <c r="E3636" s="182">
        <v>82.81</v>
      </c>
    </row>
    <row r="3637" spans="1:5" x14ac:dyDescent="0.25">
      <c r="A3637" s="180">
        <v>106141</v>
      </c>
      <c r="B3637" s="181" t="s">
        <v>58934</v>
      </c>
      <c r="C3637" s="180" t="s">
        <v>115</v>
      </c>
      <c r="D3637" s="182">
        <v>0</v>
      </c>
      <c r="E3637" s="182">
        <v>0</v>
      </c>
    </row>
    <row r="3638" spans="1:5" x14ac:dyDescent="0.25">
      <c r="A3638" s="180">
        <v>106139</v>
      </c>
      <c r="B3638" s="181" t="s">
        <v>58935</v>
      </c>
      <c r="C3638" s="180" t="s">
        <v>115</v>
      </c>
      <c r="D3638" s="182">
        <v>0</v>
      </c>
      <c r="E3638" s="182">
        <v>0</v>
      </c>
    </row>
    <row r="3639" spans="1:5" x14ac:dyDescent="0.25">
      <c r="A3639" s="180">
        <v>106140</v>
      </c>
      <c r="B3639" s="181" t="s">
        <v>58936</v>
      </c>
      <c r="C3639" s="180" t="s">
        <v>115</v>
      </c>
      <c r="D3639" s="182">
        <v>0</v>
      </c>
      <c r="E3639" s="182">
        <v>0</v>
      </c>
    </row>
    <row r="3640" spans="1:5" x14ac:dyDescent="0.25">
      <c r="A3640" s="180">
        <v>90838</v>
      </c>
      <c r="B3640" s="181" t="s">
        <v>58937</v>
      </c>
      <c r="C3640" s="180" t="s">
        <v>115</v>
      </c>
      <c r="D3640" s="182">
        <v>1735.34</v>
      </c>
      <c r="E3640" s="182">
        <v>1710.38</v>
      </c>
    </row>
    <row r="3641" spans="1:5" x14ac:dyDescent="0.25">
      <c r="A3641" s="180">
        <v>94805</v>
      </c>
      <c r="B3641" s="181" t="s">
        <v>57916</v>
      </c>
      <c r="C3641" s="180" t="s">
        <v>115</v>
      </c>
      <c r="D3641" s="182">
        <v>915.51</v>
      </c>
      <c r="E3641" s="182">
        <v>910.16</v>
      </c>
    </row>
    <row r="3642" spans="1:5" x14ac:dyDescent="0.25">
      <c r="A3642" s="180">
        <v>106145</v>
      </c>
      <c r="B3642" s="181" t="s">
        <v>57917</v>
      </c>
      <c r="C3642" s="180" t="s">
        <v>115</v>
      </c>
      <c r="D3642" s="182">
        <v>931.33</v>
      </c>
      <c r="E3642" s="182">
        <v>919.02</v>
      </c>
    </row>
    <row r="3643" spans="1:5" x14ac:dyDescent="0.25">
      <c r="A3643" s="180">
        <v>106146</v>
      </c>
      <c r="B3643" s="181" t="s">
        <v>58938</v>
      </c>
      <c r="C3643" s="180" t="s">
        <v>115</v>
      </c>
      <c r="D3643" s="182">
        <v>804.37</v>
      </c>
      <c r="E3643" s="182">
        <v>790.76</v>
      </c>
    </row>
    <row r="3644" spans="1:5" x14ac:dyDescent="0.25">
      <c r="A3644" s="180">
        <v>100702</v>
      </c>
      <c r="B3644" s="181" t="s">
        <v>57918</v>
      </c>
      <c r="C3644" s="180" t="s">
        <v>322</v>
      </c>
      <c r="D3644" s="182">
        <v>576.09</v>
      </c>
      <c r="E3644" s="182">
        <v>504.13</v>
      </c>
    </row>
    <row r="3645" spans="1:5" x14ac:dyDescent="0.25">
      <c r="A3645" s="180">
        <v>106148</v>
      </c>
      <c r="B3645" s="181" t="s">
        <v>58939</v>
      </c>
      <c r="C3645" s="180" t="s">
        <v>115</v>
      </c>
      <c r="D3645" s="182">
        <v>0</v>
      </c>
      <c r="E3645" s="182">
        <v>0</v>
      </c>
    </row>
    <row r="3646" spans="1:5" x14ac:dyDescent="0.25">
      <c r="A3646" s="180">
        <v>100701</v>
      </c>
      <c r="B3646" s="181" t="s">
        <v>57919</v>
      </c>
      <c r="C3646" s="180" t="s">
        <v>322</v>
      </c>
      <c r="D3646" s="182">
        <v>704.41</v>
      </c>
      <c r="E3646" s="182">
        <v>696.7</v>
      </c>
    </row>
    <row r="3647" spans="1:5" x14ac:dyDescent="0.25">
      <c r="A3647" s="180">
        <v>100700</v>
      </c>
      <c r="B3647" s="181" t="s">
        <v>57920</v>
      </c>
      <c r="C3647" s="180" t="s">
        <v>115</v>
      </c>
      <c r="D3647" s="182">
        <v>1100.56</v>
      </c>
      <c r="E3647" s="182">
        <v>1057.19</v>
      </c>
    </row>
    <row r="3648" spans="1:5" x14ac:dyDescent="0.25">
      <c r="A3648" s="180">
        <v>91295</v>
      </c>
      <c r="B3648" s="181" t="s">
        <v>58940</v>
      </c>
      <c r="C3648" s="180" t="s">
        <v>115</v>
      </c>
      <c r="D3648" s="182">
        <v>452.92</v>
      </c>
      <c r="E3648" s="182">
        <v>419.21</v>
      </c>
    </row>
    <row r="3649" spans="1:5" x14ac:dyDescent="0.25">
      <c r="A3649" s="180">
        <v>91296</v>
      </c>
      <c r="B3649" s="181" t="s">
        <v>58941</v>
      </c>
      <c r="C3649" s="180" t="s">
        <v>115</v>
      </c>
      <c r="D3649" s="182">
        <v>485.67</v>
      </c>
      <c r="E3649" s="182">
        <v>449.22</v>
      </c>
    </row>
    <row r="3650" spans="1:5" x14ac:dyDescent="0.25">
      <c r="A3650" s="180">
        <v>91297</v>
      </c>
      <c r="B3650" s="181" t="s">
        <v>57921</v>
      </c>
      <c r="C3650" s="180" t="s">
        <v>115</v>
      </c>
      <c r="D3650" s="182">
        <v>532.44000000000005</v>
      </c>
      <c r="E3650" s="182">
        <v>492.53</v>
      </c>
    </row>
    <row r="3651" spans="1:5" x14ac:dyDescent="0.25">
      <c r="A3651" s="180">
        <v>90820</v>
      </c>
      <c r="B3651" s="181" t="s">
        <v>57922</v>
      </c>
      <c r="C3651" s="180" t="s">
        <v>115</v>
      </c>
      <c r="D3651" s="182">
        <v>428.87</v>
      </c>
      <c r="E3651" s="182">
        <v>396.39</v>
      </c>
    </row>
    <row r="3652" spans="1:5" x14ac:dyDescent="0.25">
      <c r="A3652" s="180">
        <v>90821</v>
      </c>
      <c r="B3652" s="181" t="s">
        <v>57923</v>
      </c>
      <c r="C3652" s="180" t="s">
        <v>115</v>
      </c>
      <c r="D3652" s="182">
        <v>440.98</v>
      </c>
      <c r="E3652" s="182">
        <v>406.82</v>
      </c>
    </row>
    <row r="3653" spans="1:5" x14ac:dyDescent="0.25">
      <c r="A3653" s="180">
        <v>90822</v>
      </c>
      <c r="B3653" s="181" t="s">
        <v>57924</v>
      </c>
      <c r="C3653" s="180" t="s">
        <v>115</v>
      </c>
      <c r="D3653" s="182">
        <v>472.66</v>
      </c>
      <c r="E3653" s="182">
        <v>435.82</v>
      </c>
    </row>
    <row r="3654" spans="1:5" x14ac:dyDescent="0.25">
      <c r="A3654" s="180">
        <v>90823</v>
      </c>
      <c r="B3654" s="181" t="s">
        <v>57925</v>
      </c>
      <c r="C3654" s="180" t="s">
        <v>115</v>
      </c>
      <c r="D3654" s="182">
        <v>568.74</v>
      </c>
      <c r="E3654" s="182">
        <v>525.91999999999996</v>
      </c>
    </row>
    <row r="3655" spans="1:5" x14ac:dyDescent="0.25">
      <c r="A3655" s="180">
        <v>90824</v>
      </c>
      <c r="B3655" s="181" t="s">
        <v>58942</v>
      </c>
      <c r="C3655" s="180" t="s">
        <v>115</v>
      </c>
      <c r="D3655" s="182">
        <v>796.1</v>
      </c>
      <c r="E3655" s="182">
        <v>737.89</v>
      </c>
    </row>
    <row r="3656" spans="1:5" x14ac:dyDescent="0.25">
      <c r="A3656" s="180">
        <v>91009</v>
      </c>
      <c r="B3656" s="181" t="s">
        <v>57926</v>
      </c>
      <c r="C3656" s="180" t="s">
        <v>115</v>
      </c>
      <c r="D3656" s="182">
        <v>441.76</v>
      </c>
      <c r="E3656" s="182">
        <v>408.62</v>
      </c>
    </row>
    <row r="3657" spans="1:5" x14ac:dyDescent="0.25">
      <c r="A3657" s="180">
        <v>91010</v>
      </c>
      <c r="B3657" s="181" t="s">
        <v>57927</v>
      </c>
      <c r="C3657" s="180" t="s">
        <v>115</v>
      </c>
      <c r="D3657" s="182">
        <v>454.48</v>
      </c>
      <c r="E3657" s="182">
        <v>419.63</v>
      </c>
    </row>
    <row r="3658" spans="1:5" x14ac:dyDescent="0.25">
      <c r="A3658" s="180">
        <v>91011</v>
      </c>
      <c r="B3658" s="181" t="s">
        <v>57928</v>
      </c>
      <c r="C3658" s="180" t="s">
        <v>115</v>
      </c>
      <c r="D3658" s="182">
        <v>525</v>
      </c>
      <c r="E3658" s="182">
        <v>485.47</v>
      </c>
    </row>
    <row r="3659" spans="1:5" x14ac:dyDescent="0.25">
      <c r="A3659" s="180">
        <v>91012</v>
      </c>
      <c r="B3659" s="181" t="s">
        <v>57929</v>
      </c>
      <c r="C3659" s="180" t="s">
        <v>115</v>
      </c>
      <c r="D3659" s="182">
        <v>580.16</v>
      </c>
      <c r="E3659" s="182">
        <v>536.76</v>
      </c>
    </row>
    <row r="3660" spans="1:5" x14ac:dyDescent="0.25">
      <c r="A3660" s="180">
        <v>91298</v>
      </c>
      <c r="B3660" s="181" t="s">
        <v>57930</v>
      </c>
      <c r="C3660" s="180" t="s">
        <v>115</v>
      </c>
      <c r="D3660" s="182">
        <v>1105.22</v>
      </c>
      <c r="E3660" s="182">
        <v>953.8</v>
      </c>
    </row>
    <row r="3661" spans="1:5" x14ac:dyDescent="0.25">
      <c r="A3661" s="180">
        <v>90825</v>
      </c>
      <c r="B3661" s="181" t="s">
        <v>58943</v>
      </c>
      <c r="C3661" s="180" t="s">
        <v>115</v>
      </c>
      <c r="D3661" s="182">
        <v>882.32</v>
      </c>
      <c r="E3661" s="182">
        <v>818.23</v>
      </c>
    </row>
    <row r="3662" spans="1:5" x14ac:dyDescent="0.25">
      <c r="A3662" s="180">
        <v>91299</v>
      </c>
      <c r="B3662" s="181" t="s">
        <v>58944</v>
      </c>
      <c r="C3662" s="180" t="s">
        <v>115</v>
      </c>
      <c r="D3662" s="182">
        <v>1541.03</v>
      </c>
      <c r="E3662" s="182">
        <v>1326.62</v>
      </c>
    </row>
    <row r="3663" spans="1:5" x14ac:dyDescent="0.25">
      <c r="A3663" s="180">
        <v>91341</v>
      </c>
      <c r="B3663" s="181" t="s">
        <v>57931</v>
      </c>
      <c r="C3663" s="180" t="s">
        <v>322</v>
      </c>
      <c r="D3663" s="182">
        <v>917.6</v>
      </c>
      <c r="E3663" s="182">
        <v>701.96</v>
      </c>
    </row>
    <row r="3664" spans="1:5" x14ac:dyDescent="0.25">
      <c r="A3664" s="180">
        <v>94806</v>
      </c>
      <c r="B3664" s="181" t="s">
        <v>58945</v>
      </c>
      <c r="C3664" s="180" t="s">
        <v>115</v>
      </c>
      <c r="D3664" s="182">
        <v>796.51</v>
      </c>
      <c r="E3664" s="182">
        <v>788.99</v>
      </c>
    </row>
    <row r="3665" spans="1:5" x14ac:dyDescent="0.25">
      <c r="A3665" s="180">
        <v>94807</v>
      </c>
      <c r="B3665" s="181" t="s">
        <v>58946</v>
      </c>
      <c r="C3665" s="180" t="s">
        <v>115</v>
      </c>
      <c r="D3665" s="182">
        <v>729.98</v>
      </c>
      <c r="E3665" s="182">
        <v>722.06</v>
      </c>
    </row>
    <row r="3666" spans="1:5" x14ac:dyDescent="0.25">
      <c r="A3666" s="180">
        <v>106142</v>
      </c>
      <c r="B3666" s="181" t="s">
        <v>57932</v>
      </c>
      <c r="C3666" s="180" t="s">
        <v>115</v>
      </c>
      <c r="D3666" s="182">
        <v>983.76</v>
      </c>
      <c r="E3666" s="182">
        <v>927.96</v>
      </c>
    </row>
    <row r="3667" spans="1:5" x14ac:dyDescent="0.25">
      <c r="A3667" s="180">
        <v>106143</v>
      </c>
      <c r="B3667" s="181" t="s">
        <v>57933</v>
      </c>
      <c r="C3667" s="180" t="s">
        <v>115</v>
      </c>
      <c r="D3667" s="182">
        <v>1013.97</v>
      </c>
      <c r="E3667" s="182">
        <v>956.37</v>
      </c>
    </row>
    <row r="3668" spans="1:5" x14ac:dyDescent="0.25">
      <c r="A3668" s="180">
        <v>106144</v>
      </c>
      <c r="B3668" s="181" t="s">
        <v>57934</v>
      </c>
      <c r="C3668" s="180" t="s">
        <v>115</v>
      </c>
      <c r="D3668" s="182">
        <v>1193.05</v>
      </c>
      <c r="E3668" s="182">
        <v>1124.29</v>
      </c>
    </row>
    <row r="3669" spans="1:5" x14ac:dyDescent="0.25">
      <c r="A3669" s="180">
        <v>100703</v>
      </c>
      <c r="B3669" s="181" t="s">
        <v>57935</v>
      </c>
      <c r="C3669" s="180" t="s">
        <v>115</v>
      </c>
      <c r="D3669" s="182">
        <v>40.24</v>
      </c>
      <c r="E3669" s="182">
        <v>35.369999999999997</v>
      </c>
    </row>
    <row r="3670" spans="1:5" x14ac:dyDescent="0.25">
      <c r="A3670" s="180">
        <v>106147</v>
      </c>
      <c r="B3670" s="181" t="s">
        <v>57936</v>
      </c>
      <c r="C3670" s="180" t="s">
        <v>115</v>
      </c>
      <c r="D3670" s="182">
        <v>166.64</v>
      </c>
      <c r="E3670" s="182">
        <v>144.38999999999999</v>
      </c>
    </row>
    <row r="3671" spans="1:5" x14ac:dyDescent="0.25">
      <c r="A3671" s="180">
        <v>100695</v>
      </c>
      <c r="B3671" s="181" t="s">
        <v>57937</v>
      </c>
      <c r="C3671" s="180" t="s">
        <v>115</v>
      </c>
      <c r="D3671" s="182">
        <v>118.05</v>
      </c>
      <c r="E3671" s="182">
        <v>100.82</v>
      </c>
    </row>
    <row r="3672" spans="1:5" x14ac:dyDescent="0.25">
      <c r="A3672" s="180">
        <v>100696</v>
      </c>
      <c r="B3672" s="181" t="s">
        <v>57938</v>
      </c>
      <c r="C3672" s="180" t="s">
        <v>115</v>
      </c>
      <c r="D3672" s="182">
        <v>131.07</v>
      </c>
      <c r="E3672" s="182">
        <v>112.08</v>
      </c>
    </row>
    <row r="3673" spans="1:5" x14ac:dyDescent="0.25">
      <c r="A3673" s="180">
        <v>100697</v>
      </c>
      <c r="B3673" s="181" t="s">
        <v>57939</v>
      </c>
      <c r="C3673" s="180" t="s">
        <v>115</v>
      </c>
      <c r="D3673" s="182">
        <v>144.08000000000001</v>
      </c>
      <c r="E3673" s="182">
        <v>123.34</v>
      </c>
    </row>
    <row r="3674" spans="1:5" x14ac:dyDescent="0.25">
      <c r="A3674" s="180">
        <v>100698</v>
      </c>
      <c r="B3674" s="181" t="s">
        <v>57940</v>
      </c>
      <c r="C3674" s="180" t="s">
        <v>115</v>
      </c>
      <c r="D3674" s="182">
        <v>157.09</v>
      </c>
      <c r="E3674" s="182">
        <v>134.6</v>
      </c>
    </row>
    <row r="3675" spans="1:5" x14ac:dyDescent="0.25">
      <c r="A3675" s="180">
        <v>100699</v>
      </c>
      <c r="B3675" s="181" t="s">
        <v>57941</v>
      </c>
      <c r="C3675" s="180" t="s">
        <v>115</v>
      </c>
      <c r="D3675" s="182">
        <v>189.46</v>
      </c>
      <c r="E3675" s="182">
        <v>161.63999999999999</v>
      </c>
    </row>
    <row r="3676" spans="1:5" x14ac:dyDescent="0.25">
      <c r="A3676" s="180">
        <v>100705</v>
      </c>
      <c r="B3676" s="181" t="s">
        <v>57942</v>
      </c>
      <c r="C3676" s="180" t="s">
        <v>115</v>
      </c>
      <c r="D3676" s="182">
        <v>90.33</v>
      </c>
      <c r="E3676" s="182">
        <v>79.400000000000006</v>
      </c>
    </row>
    <row r="3677" spans="1:5" x14ac:dyDescent="0.25">
      <c r="A3677" s="180">
        <v>101173</v>
      </c>
      <c r="B3677" s="181" t="s">
        <v>36945</v>
      </c>
      <c r="C3677" s="180" t="s">
        <v>83</v>
      </c>
      <c r="D3677" s="182">
        <v>74.819999999999993</v>
      </c>
      <c r="E3677" s="182">
        <v>66.86</v>
      </c>
    </row>
    <row r="3678" spans="1:5" x14ac:dyDescent="0.25">
      <c r="A3678" s="180">
        <v>101174</v>
      </c>
      <c r="B3678" s="181" t="s">
        <v>36946</v>
      </c>
      <c r="C3678" s="180" t="s">
        <v>83</v>
      </c>
      <c r="D3678" s="182">
        <v>107.48</v>
      </c>
      <c r="E3678" s="182">
        <v>96.6</v>
      </c>
    </row>
    <row r="3679" spans="1:5" x14ac:dyDescent="0.25">
      <c r="A3679" s="180">
        <v>101175</v>
      </c>
      <c r="B3679" s="181" t="s">
        <v>36947</v>
      </c>
      <c r="C3679" s="180" t="s">
        <v>83</v>
      </c>
      <c r="D3679" s="182">
        <v>146.63999999999999</v>
      </c>
      <c r="E3679" s="182">
        <v>131.72999999999999</v>
      </c>
    </row>
    <row r="3680" spans="1:5" x14ac:dyDescent="0.25">
      <c r="A3680" s="180">
        <v>101176</v>
      </c>
      <c r="B3680" s="181" t="s">
        <v>36948</v>
      </c>
      <c r="C3680" s="180" t="s">
        <v>83</v>
      </c>
      <c r="D3680" s="182">
        <v>177.33</v>
      </c>
      <c r="E3680" s="182">
        <v>157.54</v>
      </c>
    </row>
    <row r="3681" spans="1:5" x14ac:dyDescent="0.25">
      <c r="A3681" s="180">
        <v>101183</v>
      </c>
      <c r="B3681" s="181" t="s">
        <v>36949</v>
      </c>
      <c r="C3681" s="180" t="s">
        <v>83</v>
      </c>
      <c r="D3681" s="182">
        <v>0</v>
      </c>
      <c r="E3681" s="182">
        <v>0</v>
      </c>
    </row>
    <row r="3682" spans="1:5" x14ac:dyDescent="0.25">
      <c r="A3682" s="180">
        <v>101184</v>
      </c>
      <c r="B3682" s="181" t="s">
        <v>36950</v>
      </c>
      <c r="C3682" s="180" t="s">
        <v>83</v>
      </c>
      <c r="D3682" s="182">
        <v>0</v>
      </c>
      <c r="E3682" s="182">
        <v>0</v>
      </c>
    </row>
    <row r="3683" spans="1:5" x14ac:dyDescent="0.25">
      <c r="A3683" s="180">
        <v>101182</v>
      </c>
      <c r="B3683" s="181" t="s">
        <v>36951</v>
      </c>
      <c r="C3683" s="180" t="s">
        <v>83</v>
      </c>
      <c r="D3683" s="182">
        <v>0</v>
      </c>
      <c r="E3683" s="182">
        <v>0</v>
      </c>
    </row>
    <row r="3684" spans="1:5" x14ac:dyDescent="0.25">
      <c r="A3684" s="180">
        <v>101185</v>
      </c>
      <c r="B3684" s="181" t="s">
        <v>36952</v>
      </c>
      <c r="C3684" s="180" t="s">
        <v>83</v>
      </c>
      <c r="D3684" s="182">
        <v>0</v>
      </c>
      <c r="E3684" s="182">
        <v>0</v>
      </c>
    </row>
    <row r="3685" spans="1:5" x14ac:dyDescent="0.25">
      <c r="A3685" s="180">
        <v>101186</v>
      </c>
      <c r="B3685" s="181" t="s">
        <v>36953</v>
      </c>
      <c r="C3685" s="180" t="s">
        <v>83</v>
      </c>
      <c r="D3685" s="182">
        <v>0</v>
      </c>
      <c r="E3685" s="182">
        <v>0</v>
      </c>
    </row>
    <row r="3686" spans="1:5" x14ac:dyDescent="0.25">
      <c r="A3686" s="180">
        <v>101187</v>
      </c>
      <c r="B3686" s="181" t="s">
        <v>36954</v>
      </c>
      <c r="C3686" s="180" t="s">
        <v>83</v>
      </c>
      <c r="D3686" s="182">
        <v>0</v>
      </c>
      <c r="E3686" s="182">
        <v>0</v>
      </c>
    </row>
    <row r="3687" spans="1:5" x14ac:dyDescent="0.25">
      <c r="A3687" s="180">
        <v>101177</v>
      </c>
      <c r="B3687" s="181" t="s">
        <v>36955</v>
      </c>
      <c r="C3687" s="180" t="s">
        <v>83</v>
      </c>
      <c r="D3687" s="182">
        <v>0</v>
      </c>
      <c r="E3687" s="182">
        <v>0</v>
      </c>
    </row>
    <row r="3688" spans="1:5" x14ac:dyDescent="0.25">
      <c r="A3688" s="180">
        <v>101178</v>
      </c>
      <c r="B3688" s="181" t="s">
        <v>36956</v>
      </c>
      <c r="C3688" s="180" t="s">
        <v>83</v>
      </c>
      <c r="D3688" s="182">
        <v>0</v>
      </c>
      <c r="E3688" s="182">
        <v>0</v>
      </c>
    </row>
    <row r="3689" spans="1:5" x14ac:dyDescent="0.25">
      <c r="A3689" s="180">
        <v>101180</v>
      </c>
      <c r="B3689" s="181" t="s">
        <v>36957</v>
      </c>
      <c r="C3689" s="180" t="s">
        <v>83</v>
      </c>
      <c r="D3689" s="182">
        <v>0</v>
      </c>
      <c r="E3689" s="182">
        <v>0</v>
      </c>
    </row>
    <row r="3690" spans="1:5" x14ac:dyDescent="0.25">
      <c r="A3690" s="180">
        <v>101179</v>
      </c>
      <c r="B3690" s="181" t="s">
        <v>36958</v>
      </c>
      <c r="C3690" s="180" t="s">
        <v>83</v>
      </c>
      <c r="D3690" s="182">
        <v>0</v>
      </c>
      <c r="E3690" s="182">
        <v>0</v>
      </c>
    </row>
    <row r="3691" spans="1:5" x14ac:dyDescent="0.25">
      <c r="A3691" s="180">
        <v>101181</v>
      </c>
      <c r="B3691" s="181" t="s">
        <v>36959</v>
      </c>
      <c r="C3691" s="180" t="s">
        <v>83</v>
      </c>
      <c r="D3691" s="182">
        <v>0</v>
      </c>
      <c r="E3691" s="182">
        <v>0</v>
      </c>
    </row>
    <row r="3692" spans="1:5" x14ac:dyDescent="0.25">
      <c r="A3692" s="180">
        <v>100899</v>
      </c>
      <c r="B3692" s="181" t="s">
        <v>36960</v>
      </c>
      <c r="C3692" s="180" t="s">
        <v>83</v>
      </c>
      <c r="D3692" s="182">
        <v>105.61</v>
      </c>
      <c r="E3692" s="182">
        <v>96.38</v>
      </c>
    </row>
    <row r="3693" spans="1:5" x14ac:dyDescent="0.25">
      <c r="A3693" s="180">
        <v>100896</v>
      </c>
      <c r="B3693" s="181" t="s">
        <v>36961</v>
      </c>
      <c r="C3693" s="180" t="s">
        <v>83</v>
      </c>
      <c r="D3693" s="182">
        <v>68.94</v>
      </c>
      <c r="E3693" s="182">
        <v>60.58</v>
      </c>
    </row>
    <row r="3694" spans="1:5" x14ac:dyDescent="0.25">
      <c r="A3694" s="180">
        <v>100897</v>
      </c>
      <c r="B3694" s="181" t="s">
        <v>36962</v>
      </c>
      <c r="C3694" s="180" t="s">
        <v>83</v>
      </c>
      <c r="D3694" s="182">
        <v>132.66</v>
      </c>
      <c r="E3694" s="182">
        <v>114.19</v>
      </c>
    </row>
    <row r="3695" spans="1:5" x14ac:dyDescent="0.25">
      <c r="A3695" s="180">
        <v>100900</v>
      </c>
      <c r="B3695" s="181" t="s">
        <v>36963</v>
      </c>
      <c r="C3695" s="180" t="s">
        <v>83</v>
      </c>
      <c r="D3695" s="182">
        <v>292.83</v>
      </c>
      <c r="E3695" s="182">
        <v>248.05</v>
      </c>
    </row>
    <row r="3696" spans="1:5" x14ac:dyDescent="0.25">
      <c r="A3696" s="180">
        <v>100898</v>
      </c>
      <c r="B3696" s="181" t="s">
        <v>36964</v>
      </c>
      <c r="C3696" s="180" t="s">
        <v>83</v>
      </c>
      <c r="D3696" s="182">
        <v>253.45</v>
      </c>
      <c r="E3696" s="182">
        <v>214.58</v>
      </c>
    </row>
    <row r="3697" spans="1:5" x14ac:dyDescent="0.25">
      <c r="A3697" s="180">
        <v>100892</v>
      </c>
      <c r="B3697" s="181" t="s">
        <v>36965</v>
      </c>
      <c r="C3697" s="180" t="s">
        <v>51</v>
      </c>
      <c r="D3697" s="182">
        <v>12.96</v>
      </c>
      <c r="E3697" s="182">
        <v>12.88</v>
      </c>
    </row>
    <row r="3698" spans="1:5" x14ac:dyDescent="0.25">
      <c r="A3698" s="180">
        <v>100893</v>
      </c>
      <c r="B3698" s="181" t="s">
        <v>36966</v>
      </c>
      <c r="C3698" s="180" t="s">
        <v>51</v>
      </c>
      <c r="D3698" s="182">
        <v>12.71</v>
      </c>
      <c r="E3698" s="182">
        <v>12.61</v>
      </c>
    </row>
    <row r="3699" spans="1:5" x14ac:dyDescent="0.25">
      <c r="A3699" s="180">
        <v>100894</v>
      </c>
      <c r="B3699" s="181" t="s">
        <v>36967</v>
      </c>
      <c r="C3699" s="180" t="s">
        <v>51</v>
      </c>
      <c r="D3699" s="182">
        <v>12.53</v>
      </c>
      <c r="E3699" s="182">
        <v>12.46</v>
      </c>
    </row>
    <row r="3700" spans="1:5" x14ac:dyDescent="0.25">
      <c r="A3700" s="180">
        <v>100889</v>
      </c>
      <c r="B3700" s="181" t="s">
        <v>36968</v>
      </c>
      <c r="C3700" s="180" t="s">
        <v>51</v>
      </c>
      <c r="D3700" s="182">
        <v>12.32</v>
      </c>
      <c r="E3700" s="182">
        <v>12.24</v>
      </c>
    </row>
    <row r="3701" spans="1:5" x14ac:dyDescent="0.25">
      <c r="A3701" s="180">
        <v>100891</v>
      </c>
      <c r="B3701" s="181" t="s">
        <v>36969</v>
      </c>
      <c r="C3701" s="180" t="s">
        <v>51</v>
      </c>
      <c r="D3701" s="182">
        <v>0</v>
      </c>
      <c r="E3701" s="182">
        <v>0</v>
      </c>
    </row>
    <row r="3702" spans="1:5" x14ac:dyDescent="0.25">
      <c r="A3702" s="180">
        <v>100890</v>
      </c>
      <c r="B3702" s="181" t="s">
        <v>36970</v>
      </c>
      <c r="C3702" s="180" t="s">
        <v>51</v>
      </c>
      <c r="D3702" s="182">
        <v>12.06</v>
      </c>
      <c r="E3702" s="182">
        <v>12.02</v>
      </c>
    </row>
    <row r="3703" spans="1:5" x14ac:dyDescent="0.25">
      <c r="A3703" s="180">
        <v>100658</v>
      </c>
      <c r="B3703" s="181" t="s">
        <v>36971</v>
      </c>
      <c r="C3703" s="180" t="s">
        <v>83</v>
      </c>
      <c r="D3703" s="182">
        <v>382.46</v>
      </c>
      <c r="E3703" s="182">
        <v>379.85</v>
      </c>
    </row>
    <row r="3704" spans="1:5" x14ac:dyDescent="0.25">
      <c r="A3704" s="180">
        <v>100657</v>
      </c>
      <c r="B3704" s="181" t="s">
        <v>36972</v>
      </c>
      <c r="C3704" s="180" t="s">
        <v>83</v>
      </c>
      <c r="D3704" s="182">
        <v>169.28</v>
      </c>
      <c r="E3704" s="182">
        <v>167.11</v>
      </c>
    </row>
    <row r="3705" spans="1:5" x14ac:dyDescent="0.25">
      <c r="A3705" s="180">
        <v>100656</v>
      </c>
      <c r="B3705" s="181" t="s">
        <v>36973</v>
      </c>
      <c r="C3705" s="180" t="s">
        <v>83</v>
      </c>
      <c r="D3705" s="182">
        <v>132.57</v>
      </c>
      <c r="E3705" s="182">
        <v>130.36000000000001</v>
      </c>
    </row>
    <row r="3706" spans="1:5" x14ac:dyDescent="0.25">
      <c r="A3706" s="180">
        <v>102649</v>
      </c>
      <c r="B3706" s="181" t="s">
        <v>36974</v>
      </c>
      <c r="C3706" s="180" t="s">
        <v>83</v>
      </c>
      <c r="D3706" s="182">
        <v>416.87</v>
      </c>
      <c r="E3706" s="182">
        <v>379.49</v>
      </c>
    </row>
    <row r="3707" spans="1:5" x14ac:dyDescent="0.25">
      <c r="A3707" s="180">
        <v>102645</v>
      </c>
      <c r="B3707" s="181" t="s">
        <v>36975</v>
      </c>
      <c r="C3707" s="180" t="s">
        <v>83</v>
      </c>
      <c r="D3707" s="182">
        <v>280.61</v>
      </c>
      <c r="E3707" s="182">
        <v>247.36</v>
      </c>
    </row>
    <row r="3708" spans="1:5" x14ac:dyDescent="0.25">
      <c r="A3708" s="180">
        <v>102650</v>
      </c>
      <c r="B3708" s="181" t="s">
        <v>36976</v>
      </c>
      <c r="C3708" s="180" t="s">
        <v>83</v>
      </c>
      <c r="D3708" s="182">
        <v>583.82000000000005</v>
      </c>
      <c r="E3708" s="182">
        <v>534.65</v>
      </c>
    </row>
    <row r="3709" spans="1:5" x14ac:dyDescent="0.25">
      <c r="A3709" s="180">
        <v>102646</v>
      </c>
      <c r="B3709" s="181" t="s">
        <v>36977</v>
      </c>
      <c r="C3709" s="180" t="s">
        <v>83</v>
      </c>
      <c r="D3709" s="182">
        <v>413.41</v>
      </c>
      <c r="E3709" s="182">
        <v>369.4</v>
      </c>
    </row>
    <row r="3710" spans="1:5" x14ac:dyDescent="0.25">
      <c r="A3710" s="180">
        <v>102651</v>
      </c>
      <c r="B3710" s="181" t="s">
        <v>36978</v>
      </c>
      <c r="C3710" s="180" t="s">
        <v>83</v>
      </c>
      <c r="D3710" s="182">
        <v>747.98</v>
      </c>
      <c r="E3710" s="182">
        <v>691.56</v>
      </c>
    </row>
    <row r="3711" spans="1:5" x14ac:dyDescent="0.25">
      <c r="A3711" s="180">
        <v>102647</v>
      </c>
      <c r="B3711" s="181" t="s">
        <v>36979</v>
      </c>
      <c r="C3711" s="180" t="s">
        <v>83</v>
      </c>
      <c r="D3711" s="182">
        <v>533.69000000000005</v>
      </c>
      <c r="E3711" s="182">
        <v>483.76</v>
      </c>
    </row>
    <row r="3712" spans="1:5" x14ac:dyDescent="0.25">
      <c r="A3712" s="180">
        <v>102652</v>
      </c>
      <c r="B3712" s="181" t="s">
        <v>36980</v>
      </c>
      <c r="C3712" s="180" t="s">
        <v>83</v>
      </c>
      <c r="D3712" s="182">
        <v>955.56</v>
      </c>
      <c r="E3712" s="182">
        <v>876.97</v>
      </c>
    </row>
    <row r="3713" spans="1:5" x14ac:dyDescent="0.25">
      <c r="A3713" s="180">
        <v>102648</v>
      </c>
      <c r="B3713" s="181" t="s">
        <v>36981</v>
      </c>
      <c r="C3713" s="180" t="s">
        <v>83</v>
      </c>
      <c r="D3713" s="182">
        <v>704.56</v>
      </c>
      <c r="E3713" s="182">
        <v>633.5</v>
      </c>
    </row>
    <row r="3714" spans="1:5" x14ac:dyDescent="0.25">
      <c r="A3714" s="180">
        <v>106794</v>
      </c>
      <c r="B3714" s="181" t="s">
        <v>59993</v>
      </c>
      <c r="C3714" s="180" t="s">
        <v>83</v>
      </c>
      <c r="D3714" s="182">
        <v>123.94</v>
      </c>
      <c r="E3714" s="182">
        <v>108.86</v>
      </c>
    </row>
    <row r="3715" spans="1:5" x14ac:dyDescent="0.25">
      <c r="A3715" s="180">
        <v>100651</v>
      </c>
      <c r="B3715" s="181" t="s">
        <v>59994</v>
      </c>
      <c r="C3715" s="180" t="s">
        <v>83</v>
      </c>
      <c r="D3715" s="182">
        <v>152.72999999999999</v>
      </c>
      <c r="E3715" s="182">
        <v>132.55000000000001</v>
      </c>
    </row>
    <row r="3716" spans="1:5" x14ac:dyDescent="0.25">
      <c r="A3716" s="180">
        <v>106804</v>
      </c>
      <c r="B3716" s="181" t="s">
        <v>59995</v>
      </c>
      <c r="C3716" s="180" t="s">
        <v>83</v>
      </c>
      <c r="D3716" s="182">
        <v>127.96</v>
      </c>
      <c r="E3716" s="182">
        <v>112.18</v>
      </c>
    </row>
    <row r="3717" spans="1:5" x14ac:dyDescent="0.25">
      <c r="A3717" s="180">
        <v>106799</v>
      </c>
      <c r="B3717" s="181" t="s">
        <v>59996</v>
      </c>
      <c r="C3717" s="180" t="s">
        <v>83</v>
      </c>
      <c r="D3717" s="182">
        <v>156.75</v>
      </c>
      <c r="E3717" s="182">
        <v>135.87</v>
      </c>
    </row>
    <row r="3718" spans="1:5" x14ac:dyDescent="0.25">
      <c r="A3718" s="180">
        <v>106795</v>
      </c>
      <c r="B3718" s="181" t="s">
        <v>59997</v>
      </c>
      <c r="C3718" s="180" t="s">
        <v>83</v>
      </c>
      <c r="D3718" s="182">
        <v>237.42</v>
      </c>
      <c r="E3718" s="182">
        <v>203.99</v>
      </c>
    </row>
    <row r="3719" spans="1:5" x14ac:dyDescent="0.25">
      <c r="A3719" s="180">
        <v>100652</v>
      </c>
      <c r="B3719" s="181" t="s">
        <v>59998</v>
      </c>
      <c r="C3719" s="180" t="s">
        <v>83</v>
      </c>
      <c r="D3719" s="182">
        <v>282.14999999999998</v>
      </c>
      <c r="E3719" s="182">
        <v>240.67</v>
      </c>
    </row>
    <row r="3720" spans="1:5" x14ac:dyDescent="0.25">
      <c r="A3720" s="180">
        <v>106805</v>
      </c>
      <c r="B3720" s="181" t="s">
        <v>59999</v>
      </c>
      <c r="C3720" s="180" t="s">
        <v>83</v>
      </c>
      <c r="D3720" s="182">
        <v>247.39</v>
      </c>
      <c r="E3720" s="182">
        <v>212.22</v>
      </c>
    </row>
    <row r="3721" spans="1:5" x14ac:dyDescent="0.25">
      <c r="A3721" s="180">
        <v>106800</v>
      </c>
      <c r="B3721" s="181" t="s">
        <v>60000</v>
      </c>
      <c r="C3721" s="180" t="s">
        <v>83</v>
      </c>
      <c r="D3721" s="182">
        <v>292.12</v>
      </c>
      <c r="E3721" s="182">
        <v>248.9</v>
      </c>
    </row>
    <row r="3722" spans="1:5" x14ac:dyDescent="0.25">
      <c r="A3722" s="180">
        <v>106796</v>
      </c>
      <c r="B3722" s="181" t="s">
        <v>60001</v>
      </c>
      <c r="C3722" s="180" t="s">
        <v>83</v>
      </c>
      <c r="D3722" s="182">
        <v>390.81</v>
      </c>
      <c r="E3722" s="182">
        <v>331.87</v>
      </c>
    </row>
    <row r="3723" spans="1:5" x14ac:dyDescent="0.25">
      <c r="A3723" s="180">
        <v>100653</v>
      </c>
      <c r="B3723" s="181" t="s">
        <v>60002</v>
      </c>
      <c r="C3723" s="180" t="s">
        <v>83</v>
      </c>
      <c r="D3723" s="182">
        <v>462.54</v>
      </c>
      <c r="E3723" s="182">
        <v>390.43</v>
      </c>
    </row>
    <row r="3724" spans="1:5" x14ac:dyDescent="0.25">
      <c r="A3724" s="180">
        <v>106806</v>
      </c>
      <c r="B3724" s="181" t="s">
        <v>60003</v>
      </c>
      <c r="C3724" s="180" t="s">
        <v>83</v>
      </c>
      <c r="D3724" s="182">
        <v>409.14</v>
      </c>
      <c r="E3724" s="182">
        <v>346.99</v>
      </c>
    </row>
    <row r="3725" spans="1:5" x14ac:dyDescent="0.25">
      <c r="A3725" s="180">
        <v>106801</v>
      </c>
      <c r="B3725" s="181" t="s">
        <v>60004</v>
      </c>
      <c r="C3725" s="180" t="s">
        <v>83</v>
      </c>
      <c r="D3725" s="182">
        <v>480.87</v>
      </c>
      <c r="E3725" s="182">
        <v>405.55</v>
      </c>
    </row>
    <row r="3726" spans="1:5" x14ac:dyDescent="0.25">
      <c r="A3726" s="180">
        <v>106797</v>
      </c>
      <c r="B3726" s="181" t="s">
        <v>60005</v>
      </c>
      <c r="C3726" s="180" t="s">
        <v>83</v>
      </c>
      <c r="D3726" s="182">
        <v>482.39</v>
      </c>
      <c r="E3726" s="182">
        <v>408.23</v>
      </c>
    </row>
    <row r="3727" spans="1:5" x14ac:dyDescent="0.25">
      <c r="A3727" s="180">
        <v>100654</v>
      </c>
      <c r="B3727" s="181" t="s">
        <v>60006</v>
      </c>
      <c r="C3727" s="180" t="s">
        <v>83</v>
      </c>
      <c r="D3727" s="182">
        <v>616.16999999999996</v>
      </c>
      <c r="E3727" s="182">
        <v>516.16</v>
      </c>
    </row>
    <row r="3728" spans="1:5" x14ac:dyDescent="0.25">
      <c r="A3728" s="180">
        <v>106807</v>
      </c>
      <c r="B3728" s="181" t="s">
        <v>60007</v>
      </c>
      <c r="C3728" s="180" t="s">
        <v>83</v>
      </c>
      <c r="D3728" s="182">
        <v>505.73</v>
      </c>
      <c r="E3728" s="182">
        <v>427.47</v>
      </c>
    </row>
    <row r="3729" spans="1:5" x14ac:dyDescent="0.25">
      <c r="A3729" s="180">
        <v>106802</v>
      </c>
      <c r="B3729" s="181" t="s">
        <v>60008</v>
      </c>
      <c r="C3729" s="180" t="s">
        <v>83</v>
      </c>
      <c r="D3729" s="182">
        <v>639.51</v>
      </c>
      <c r="E3729" s="182">
        <v>535.4</v>
      </c>
    </row>
    <row r="3730" spans="1:5" x14ac:dyDescent="0.25">
      <c r="A3730" s="180">
        <v>106798</v>
      </c>
      <c r="B3730" s="181" t="s">
        <v>60009</v>
      </c>
      <c r="C3730" s="180" t="s">
        <v>83</v>
      </c>
      <c r="D3730" s="182">
        <v>594.34</v>
      </c>
      <c r="E3730" s="182">
        <v>503.08</v>
      </c>
    </row>
    <row r="3731" spans="1:5" x14ac:dyDescent="0.25">
      <c r="A3731" s="180">
        <v>100655</v>
      </c>
      <c r="B3731" s="181" t="s">
        <v>60010</v>
      </c>
      <c r="C3731" s="180" t="s">
        <v>83</v>
      </c>
      <c r="D3731" s="182">
        <v>732.81</v>
      </c>
      <c r="E3731" s="182">
        <v>615.05999999999995</v>
      </c>
    </row>
    <row r="3732" spans="1:5" x14ac:dyDescent="0.25">
      <c r="A3732" s="180">
        <v>106808</v>
      </c>
      <c r="B3732" s="181" t="s">
        <v>60011</v>
      </c>
      <c r="C3732" s="180" t="s">
        <v>83</v>
      </c>
      <c r="D3732" s="182">
        <v>623.04</v>
      </c>
      <c r="E3732" s="182">
        <v>526.74</v>
      </c>
    </row>
    <row r="3733" spans="1:5" x14ac:dyDescent="0.25">
      <c r="A3733" s="180">
        <v>106803</v>
      </c>
      <c r="B3733" s="181" t="s">
        <v>60012</v>
      </c>
      <c r="C3733" s="180" t="s">
        <v>83</v>
      </c>
      <c r="D3733" s="182">
        <v>761.51</v>
      </c>
      <c r="E3733" s="182">
        <v>638.72</v>
      </c>
    </row>
    <row r="3734" spans="1:5" x14ac:dyDescent="0.25">
      <c r="A3734" s="180">
        <v>100364</v>
      </c>
      <c r="B3734" s="181" t="s">
        <v>57943</v>
      </c>
      <c r="C3734" s="180" t="s">
        <v>115</v>
      </c>
      <c r="D3734" s="182">
        <v>4092.42</v>
      </c>
      <c r="E3734" s="182">
        <v>3892.36</v>
      </c>
    </row>
    <row r="3735" spans="1:5" x14ac:dyDescent="0.25">
      <c r="A3735" s="180">
        <v>100374</v>
      </c>
      <c r="B3735" s="181" t="s">
        <v>57944</v>
      </c>
      <c r="C3735" s="180" t="s">
        <v>115</v>
      </c>
      <c r="D3735" s="182">
        <v>3835.55</v>
      </c>
      <c r="E3735" s="182">
        <v>3630.84</v>
      </c>
    </row>
    <row r="3736" spans="1:5" x14ac:dyDescent="0.25">
      <c r="A3736" s="180">
        <v>100365</v>
      </c>
      <c r="B3736" s="181" t="s">
        <v>57945</v>
      </c>
      <c r="C3736" s="180" t="s">
        <v>115</v>
      </c>
      <c r="D3736" s="182">
        <v>4767.6899999999996</v>
      </c>
      <c r="E3736" s="182">
        <v>4529.97</v>
      </c>
    </row>
    <row r="3737" spans="1:5" x14ac:dyDescent="0.25">
      <c r="A3737" s="180">
        <v>100375</v>
      </c>
      <c r="B3737" s="181" t="s">
        <v>57946</v>
      </c>
      <c r="C3737" s="180" t="s">
        <v>115</v>
      </c>
      <c r="D3737" s="182">
        <v>4395.16</v>
      </c>
      <c r="E3737" s="182">
        <v>4144.72</v>
      </c>
    </row>
    <row r="3738" spans="1:5" x14ac:dyDescent="0.25">
      <c r="A3738" s="180">
        <v>100366</v>
      </c>
      <c r="B3738" s="181" t="s">
        <v>57947</v>
      </c>
      <c r="C3738" s="180" t="s">
        <v>115</v>
      </c>
      <c r="D3738" s="182">
        <v>5050.03</v>
      </c>
      <c r="E3738" s="182">
        <v>4822.5200000000004</v>
      </c>
    </row>
    <row r="3739" spans="1:5" x14ac:dyDescent="0.25">
      <c r="A3739" s="180">
        <v>100376</v>
      </c>
      <c r="B3739" s="181" t="s">
        <v>57948</v>
      </c>
      <c r="C3739" s="180" t="s">
        <v>115</v>
      </c>
      <c r="D3739" s="182">
        <v>4507.93</v>
      </c>
      <c r="E3739" s="182">
        <v>4260.22</v>
      </c>
    </row>
    <row r="3740" spans="1:5" x14ac:dyDescent="0.25">
      <c r="A3740" s="180">
        <v>100357</v>
      </c>
      <c r="B3740" s="181" t="s">
        <v>57949</v>
      </c>
      <c r="C3740" s="180" t="s">
        <v>115</v>
      </c>
      <c r="D3740" s="182">
        <v>1397.04</v>
      </c>
      <c r="E3740" s="182">
        <v>1339.33</v>
      </c>
    </row>
    <row r="3741" spans="1:5" x14ac:dyDescent="0.25">
      <c r="A3741" s="180">
        <v>100367</v>
      </c>
      <c r="B3741" s="181" t="s">
        <v>57950</v>
      </c>
      <c r="C3741" s="180" t="s">
        <v>115</v>
      </c>
      <c r="D3741" s="182">
        <v>1360.7</v>
      </c>
      <c r="E3741" s="182">
        <v>1302.46</v>
      </c>
    </row>
    <row r="3742" spans="1:5" x14ac:dyDescent="0.25">
      <c r="A3742" s="180">
        <v>100358</v>
      </c>
      <c r="B3742" s="181" t="s">
        <v>57951</v>
      </c>
      <c r="C3742" s="180" t="s">
        <v>115</v>
      </c>
      <c r="D3742" s="182">
        <v>1969.06</v>
      </c>
      <c r="E3742" s="182">
        <v>1872.4</v>
      </c>
    </row>
    <row r="3743" spans="1:5" x14ac:dyDescent="0.25">
      <c r="A3743" s="180">
        <v>100368</v>
      </c>
      <c r="B3743" s="181" t="s">
        <v>57952</v>
      </c>
      <c r="C3743" s="180" t="s">
        <v>115</v>
      </c>
      <c r="D3743" s="182">
        <v>1923.95</v>
      </c>
      <c r="E3743" s="182">
        <v>1826.74</v>
      </c>
    </row>
    <row r="3744" spans="1:5" x14ac:dyDescent="0.25">
      <c r="A3744" s="180">
        <v>100359</v>
      </c>
      <c r="B3744" s="181" t="s">
        <v>57953</v>
      </c>
      <c r="C3744" s="180" t="s">
        <v>115</v>
      </c>
      <c r="D3744" s="182">
        <v>2056.9</v>
      </c>
      <c r="E3744" s="182">
        <v>1962.2</v>
      </c>
    </row>
    <row r="3745" spans="1:5" x14ac:dyDescent="0.25">
      <c r="A3745" s="180">
        <v>100369</v>
      </c>
      <c r="B3745" s="181" t="s">
        <v>57954</v>
      </c>
      <c r="C3745" s="180" t="s">
        <v>115</v>
      </c>
      <c r="D3745" s="182">
        <v>2010.89</v>
      </c>
      <c r="E3745" s="182">
        <v>1915.98</v>
      </c>
    </row>
    <row r="3746" spans="1:5" x14ac:dyDescent="0.25">
      <c r="A3746" s="180">
        <v>100360</v>
      </c>
      <c r="B3746" s="181" t="s">
        <v>57955</v>
      </c>
      <c r="C3746" s="180" t="s">
        <v>115</v>
      </c>
      <c r="D3746" s="182">
        <v>2291.12</v>
      </c>
      <c r="E3746" s="182">
        <v>2187.48</v>
      </c>
    </row>
    <row r="3747" spans="1:5" x14ac:dyDescent="0.25">
      <c r="A3747" s="180">
        <v>100370</v>
      </c>
      <c r="B3747" s="181" t="s">
        <v>57956</v>
      </c>
      <c r="C3747" s="180" t="s">
        <v>115</v>
      </c>
      <c r="D3747" s="182">
        <v>2372.56</v>
      </c>
      <c r="E3747" s="182">
        <v>2275.02</v>
      </c>
    </row>
    <row r="3748" spans="1:5" x14ac:dyDescent="0.25">
      <c r="A3748" s="180">
        <v>100361</v>
      </c>
      <c r="B3748" s="181" t="s">
        <v>57957</v>
      </c>
      <c r="C3748" s="180" t="s">
        <v>115</v>
      </c>
      <c r="D3748" s="182">
        <v>2900.41</v>
      </c>
      <c r="E3748" s="182">
        <v>2759.56</v>
      </c>
    </row>
    <row r="3749" spans="1:5" x14ac:dyDescent="0.25">
      <c r="A3749" s="180">
        <v>100371</v>
      </c>
      <c r="B3749" s="181" t="s">
        <v>57958</v>
      </c>
      <c r="C3749" s="180" t="s">
        <v>115</v>
      </c>
      <c r="D3749" s="182">
        <v>2783.51</v>
      </c>
      <c r="E3749" s="182">
        <v>2639.92</v>
      </c>
    </row>
    <row r="3750" spans="1:5" x14ac:dyDescent="0.25">
      <c r="A3750" s="180">
        <v>100362</v>
      </c>
      <c r="B3750" s="181" t="s">
        <v>57959</v>
      </c>
      <c r="C3750" s="180" t="s">
        <v>115</v>
      </c>
      <c r="D3750" s="182">
        <v>3637.56</v>
      </c>
      <c r="E3750" s="182">
        <v>3452.05</v>
      </c>
    </row>
    <row r="3751" spans="1:5" x14ac:dyDescent="0.25">
      <c r="A3751" s="180">
        <v>100372</v>
      </c>
      <c r="B3751" s="181" t="s">
        <v>57960</v>
      </c>
      <c r="C3751" s="180" t="s">
        <v>115</v>
      </c>
      <c r="D3751" s="182">
        <v>3440.93</v>
      </c>
      <c r="E3751" s="182">
        <v>3249.35</v>
      </c>
    </row>
    <row r="3752" spans="1:5" x14ac:dyDescent="0.25">
      <c r="A3752" s="180">
        <v>100363</v>
      </c>
      <c r="B3752" s="181" t="s">
        <v>57961</v>
      </c>
      <c r="C3752" s="180" t="s">
        <v>115</v>
      </c>
      <c r="D3752" s="182">
        <v>3746.82</v>
      </c>
      <c r="E3752" s="182">
        <v>3560.97</v>
      </c>
    </row>
    <row r="3753" spans="1:5" x14ac:dyDescent="0.25">
      <c r="A3753" s="180">
        <v>100373</v>
      </c>
      <c r="B3753" s="181" t="s">
        <v>57962</v>
      </c>
      <c r="C3753" s="180" t="s">
        <v>115</v>
      </c>
      <c r="D3753" s="182">
        <v>3546.32</v>
      </c>
      <c r="E3753" s="182">
        <v>3357.71</v>
      </c>
    </row>
    <row r="3754" spans="1:5" x14ac:dyDescent="0.25">
      <c r="A3754" s="180">
        <v>106154</v>
      </c>
      <c r="B3754" s="181" t="s">
        <v>57963</v>
      </c>
      <c r="C3754" s="180" t="s">
        <v>322</v>
      </c>
      <c r="D3754" s="182">
        <v>0</v>
      </c>
      <c r="E3754" s="182">
        <v>0</v>
      </c>
    </row>
    <row r="3755" spans="1:5" x14ac:dyDescent="0.25">
      <c r="A3755" s="180">
        <v>106153</v>
      </c>
      <c r="B3755" s="181" t="s">
        <v>57964</v>
      </c>
      <c r="C3755" s="180" t="s">
        <v>322</v>
      </c>
      <c r="D3755" s="182">
        <v>0</v>
      </c>
      <c r="E3755" s="182">
        <v>0</v>
      </c>
    </row>
    <row r="3756" spans="1:5" x14ac:dyDescent="0.25">
      <c r="A3756" s="180">
        <v>106152</v>
      </c>
      <c r="B3756" s="181" t="s">
        <v>57965</v>
      </c>
      <c r="C3756" s="180" t="s">
        <v>322</v>
      </c>
      <c r="D3756" s="182">
        <v>0</v>
      </c>
      <c r="E3756" s="182">
        <v>0</v>
      </c>
    </row>
    <row r="3757" spans="1:5" x14ac:dyDescent="0.25">
      <c r="A3757" s="180">
        <v>106157</v>
      </c>
      <c r="B3757" s="181" t="s">
        <v>57966</v>
      </c>
      <c r="C3757" s="180" t="s">
        <v>322</v>
      </c>
      <c r="D3757" s="182">
        <v>0</v>
      </c>
      <c r="E3757" s="182">
        <v>0</v>
      </c>
    </row>
    <row r="3758" spans="1:5" x14ac:dyDescent="0.25">
      <c r="A3758" s="180">
        <v>106156</v>
      </c>
      <c r="B3758" s="181" t="s">
        <v>57967</v>
      </c>
      <c r="C3758" s="180" t="s">
        <v>322</v>
      </c>
      <c r="D3758" s="182">
        <v>0</v>
      </c>
      <c r="E3758" s="182">
        <v>0</v>
      </c>
    </row>
    <row r="3759" spans="1:5" x14ac:dyDescent="0.25">
      <c r="A3759" s="180">
        <v>106155</v>
      </c>
      <c r="B3759" s="181" t="s">
        <v>57968</v>
      </c>
      <c r="C3759" s="180" t="s">
        <v>322</v>
      </c>
      <c r="D3759" s="182">
        <v>0</v>
      </c>
      <c r="E3759" s="182">
        <v>0</v>
      </c>
    </row>
    <row r="3760" spans="1:5" x14ac:dyDescent="0.25">
      <c r="A3760" s="180">
        <v>106160</v>
      </c>
      <c r="B3760" s="181" t="s">
        <v>57969</v>
      </c>
      <c r="C3760" s="180" t="s">
        <v>322</v>
      </c>
      <c r="D3760" s="182">
        <v>0</v>
      </c>
      <c r="E3760" s="182">
        <v>0</v>
      </c>
    </row>
    <row r="3761" spans="1:5" x14ac:dyDescent="0.25">
      <c r="A3761" s="180">
        <v>106159</v>
      </c>
      <c r="B3761" s="181" t="s">
        <v>57970</v>
      </c>
      <c r="C3761" s="180" t="s">
        <v>322</v>
      </c>
      <c r="D3761" s="182">
        <v>0</v>
      </c>
      <c r="E3761" s="182">
        <v>0</v>
      </c>
    </row>
    <row r="3762" spans="1:5" x14ac:dyDescent="0.25">
      <c r="A3762" s="180">
        <v>106158</v>
      </c>
      <c r="B3762" s="181" t="s">
        <v>57971</v>
      </c>
      <c r="C3762" s="180" t="s">
        <v>322</v>
      </c>
      <c r="D3762" s="182">
        <v>0</v>
      </c>
      <c r="E3762" s="182">
        <v>0</v>
      </c>
    </row>
    <row r="3763" spans="1:5" x14ac:dyDescent="0.25">
      <c r="A3763" s="180">
        <v>106163</v>
      </c>
      <c r="B3763" s="181" t="s">
        <v>57972</v>
      </c>
      <c r="C3763" s="180" t="s">
        <v>322</v>
      </c>
      <c r="D3763" s="182">
        <v>0</v>
      </c>
      <c r="E3763" s="182">
        <v>0</v>
      </c>
    </row>
    <row r="3764" spans="1:5" x14ac:dyDescent="0.25">
      <c r="A3764" s="180">
        <v>106162</v>
      </c>
      <c r="B3764" s="181" t="s">
        <v>57973</v>
      </c>
      <c r="C3764" s="180" t="s">
        <v>322</v>
      </c>
      <c r="D3764" s="182">
        <v>0</v>
      </c>
      <c r="E3764" s="182">
        <v>0</v>
      </c>
    </row>
    <row r="3765" spans="1:5" x14ac:dyDescent="0.25">
      <c r="A3765" s="180">
        <v>106161</v>
      </c>
      <c r="B3765" s="181" t="s">
        <v>57974</v>
      </c>
      <c r="C3765" s="180" t="s">
        <v>322</v>
      </c>
      <c r="D3765" s="182">
        <v>0</v>
      </c>
      <c r="E3765" s="182">
        <v>0</v>
      </c>
    </row>
    <row r="3766" spans="1:5" x14ac:dyDescent="0.25">
      <c r="A3766" s="180">
        <v>100381</v>
      </c>
      <c r="B3766" s="181" t="s">
        <v>57975</v>
      </c>
      <c r="C3766" s="180" t="s">
        <v>322</v>
      </c>
      <c r="D3766" s="182">
        <v>81.349999999999994</v>
      </c>
      <c r="E3766" s="182">
        <v>76.38</v>
      </c>
    </row>
    <row r="3767" spans="1:5" x14ac:dyDescent="0.25">
      <c r="A3767" s="180">
        <v>100380</v>
      </c>
      <c r="B3767" s="181" t="s">
        <v>57976</v>
      </c>
      <c r="C3767" s="180" t="s">
        <v>322</v>
      </c>
      <c r="D3767" s="182">
        <v>70.33</v>
      </c>
      <c r="E3767" s="182">
        <v>66.150000000000006</v>
      </c>
    </row>
    <row r="3768" spans="1:5" x14ac:dyDescent="0.25">
      <c r="A3768" s="180">
        <v>100379</v>
      </c>
      <c r="B3768" s="181" t="s">
        <v>57977</v>
      </c>
      <c r="C3768" s="180" t="s">
        <v>322</v>
      </c>
      <c r="D3768" s="182">
        <v>51.94</v>
      </c>
      <c r="E3768" s="182">
        <v>49.18</v>
      </c>
    </row>
    <row r="3769" spans="1:5" x14ac:dyDescent="0.25">
      <c r="A3769" s="180">
        <v>100384</v>
      </c>
      <c r="B3769" s="181" t="s">
        <v>57978</v>
      </c>
      <c r="C3769" s="180" t="s">
        <v>322</v>
      </c>
      <c r="D3769" s="182">
        <v>36.31</v>
      </c>
      <c r="E3769" s="182">
        <v>35.26</v>
      </c>
    </row>
    <row r="3770" spans="1:5" x14ac:dyDescent="0.25">
      <c r="A3770" s="180">
        <v>100383</v>
      </c>
      <c r="B3770" s="181" t="s">
        <v>57979</v>
      </c>
      <c r="C3770" s="180" t="s">
        <v>322</v>
      </c>
      <c r="D3770" s="182">
        <v>33.29</v>
      </c>
      <c r="E3770" s="182">
        <v>32.4</v>
      </c>
    </row>
    <row r="3771" spans="1:5" x14ac:dyDescent="0.25">
      <c r="A3771" s="180">
        <v>100382</v>
      </c>
      <c r="B3771" s="181" t="s">
        <v>57980</v>
      </c>
      <c r="C3771" s="180" t="s">
        <v>322</v>
      </c>
      <c r="D3771" s="182">
        <v>30.8</v>
      </c>
      <c r="E3771" s="182">
        <v>30.16</v>
      </c>
    </row>
    <row r="3772" spans="1:5" x14ac:dyDescent="0.25">
      <c r="A3772" s="180">
        <v>100387</v>
      </c>
      <c r="B3772" s="181" t="s">
        <v>57981</v>
      </c>
      <c r="C3772" s="180" t="s">
        <v>322</v>
      </c>
      <c r="D3772" s="182">
        <v>74.72</v>
      </c>
      <c r="E3772" s="182">
        <v>71.430000000000007</v>
      </c>
    </row>
    <row r="3773" spans="1:5" x14ac:dyDescent="0.25">
      <c r="A3773" s="180">
        <v>100386</v>
      </c>
      <c r="B3773" s="181" t="s">
        <v>57982</v>
      </c>
      <c r="C3773" s="180" t="s">
        <v>322</v>
      </c>
      <c r="D3773" s="182">
        <v>59.64</v>
      </c>
      <c r="E3773" s="182">
        <v>56.58</v>
      </c>
    </row>
    <row r="3774" spans="1:5" x14ac:dyDescent="0.25">
      <c r="A3774" s="180">
        <v>100385</v>
      </c>
      <c r="B3774" s="181" t="s">
        <v>57983</v>
      </c>
      <c r="C3774" s="180" t="s">
        <v>322</v>
      </c>
      <c r="D3774" s="182">
        <v>45.64</v>
      </c>
      <c r="E3774" s="182">
        <v>43.48</v>
      </c>
    </row>
    <row r="3775" spans="1:5" x14ac:dyDescent="0.25">
      <c r="A3775" s="180">
        <v>100377</v>
      </c>
      <c r="B3775" s="181" t="s">
        <v>57984</v>
      </c>
      <c r="C3775" s="180" t="s">
        <v>51</v>
      </c>
      <c r="D3775" s="182">
        <v>15.36</v>
      </c>
      <c r="E3775" s="182">
        <v>14.41</v>
      </c>
    </row>
    <row r="3776" spans="1:5" x14ac:dyDescent="0.25">
      <c r="A3776" s="180">
        <v>100378</v>
      </c>
      <c r="B3776" s="181" t="s">
        <v>57985</v>
      </c>
      <c r="C3776" s="180" t="s">
        <v>51</v>
      </c>
      <c r="D3776" s="182">
        <v>13.71</v>
      </c>
      <c r="E3776" s="182">
        <v>12.97</v>
      </c>
    </row>
    <row r="3777" spans="1:5" x14ac:dyDescent="0.25">
      <c r="A3777" s="180">
        <v>92596</v>
      </c>
      <c r="B3777" s="181" t="s">
        <v>57986</v>
      </c>
      <c r="C3777" s="180" t="s">
        <v>115</v>
      </c>
      <c r="D3777" s="182">
        <v>2380.81</v>
      </c>
      <c r="E3777" s="182">
        <v>2236.39</v>
      </c>
    </row>
    <row r="3778" spans="1:5" x14ac:dyDescent="0.25">
      <c r="A3778" s="180">
        <v>92616</v>
      </c>
      <c r="B3778" s="181" t="s">
        <v>57987</v>
      </c>
      <c r="C3778" s="180" t="s">
        <v>115</v>
      </c>
      <c r="D3778" s="182">
        <v>2216.54</v>
      </c>
      <c r="E3778" s="182">
        <v>2072.12</v>
      </c>
    </row>
    <row r="3779" spans="1:5" x14ac:dyDescent="0.25">
      <c r="A3779" s="180">
        <v>92598</v>
      </c>
      <c r="B3779" s="181" t="s">
        <v>57988</v>
      </c>
      <c r="C3779" s="180" t="s">
        <v>115</v>
      </c>
      <c r="D3779" s="182">
        <v>2522.88</v>
      </c>
      <c r="E3779" s="182">
        <v>2378.46</v>
      </c>
    </row>
    <row r="3780" spans="1:5" x14ac:dyDescent="0.25">
      <c r="A3780" s="180">
        <v>92618</v>
      </c>
      <c r="B3780" s="181" t="s">
        <v>57989</v>
      </c>
      <c r="C3780" s="180" t="s">
        <v>115</v>
      </c>
      <c r="D3780" s="182">
        <v>2395.98</v>
      </c>
      <c r="E3780" s="182">
        <v>2251.56</v>
      </c>
    </row>
    <row r="3781" spans="1:5" x14ac:dyDescent="0.25">
      <c r="A3781" s="180">
        <v>92600</v>
      </c>
      <c r="B3781" s="181" t="s">
        <v>57990</v>
      </c>
      <c r="C3781" s="180" t="s">
        <v>115</v>
      </c>
      <c r="D3781" s="182">
        <v>2667.51</v>
      </c>
      <c r="E3781" s="182">
        <v>2523.09</v>
      </c>
    </row>
    <row r="3782" spans="1:5" x14ac:dyDescent="0.25">
      <c r="A3782" s="180">
        <v>92620</v>
      </c>
      <c r="B3782" s="181" t="s">
        <v>57991</v>
      </c>
      <c r="C3782" s="180" t="s">
        <v>115</v>
      </c>
      <c r="D3782" s="182">
        <v>2476.14</v>
      </c>
      <c r="E3782" s="182">
        <v>2331.7199999999998</v>
      </c>
    </row>
    <row r="3783" spans="1:5" x14ac:dyDescent="0.25">
      <c r="A3783" s="180">
        <v>92582</v>
      </c>
      <c r="B3783" s="181" t="s">
        <v>57992</v>
      </c>
      <c r="C3783" s="180" t="s">
        <v>115</v>
      </c>
      <c r="D3783" s="182">
        <v>762.62</v>
      </c>
      <c r="E3783" s="182">
        <v>706.44</v>
      </c>
    </row>
    <row r="3784" spans="1:5" x14ac:dyDescent="0.25">
      <c r="A3784" s="180">
        <v>92602</v>
      </c>
      <c r="B3784" s="181" t="s">
        <v>57993</v>
      </c>
      <c r="C3784" s="180" t="s">
        <v>115</v>
      </c>
      <c r="D3784" s="182">
        <v>741.03</v>
      </c>
      <c r="E3784" s="182">
        <v>684.85</v>
      </c>
    </row>
    <row r="3785" spans="1:5" x14ac:dyDescent="0.25">
      <c r="A3785" s="180">
        <v>92584</v>
      </c>
      <c r="B3785" s="181" t="s">
        <v>57994</v>
      </c>
      <c r="C3785" s="180" t="s">
        <v>115</v>
      </c>
      <c r="D3785" s="182">
        <v>885.85</v>
      </c>
      <c r="E3785" s="182">
        <v>829.67</v>
      </c>
    </row>
    <row r="3786" spans="1:5" x14ac:dyDescent="0.25">
      <c r="A3786" s="180">
        <v>92604</v>
      </c>
      <c r="B3786" s="181" t="s">
        <v>57995</v>
      </c>
      <c r="C3786" s="180" t="s">
        <v>115</v>
      </c>
      <c r="D3786" s="182">
        <v>855.64</v>
      </c>
      <c r="E3786" s="182">
        <v>799.46</v>
      </c>
    </row>
    <row r="3787" spans="1:5" x14ac:dyDescent="0.25">
      <c r="A3787" s="180">
        <v>92586</v>
      </c>
      <c r="B3787" s="181" t="s">
        <v>57996</v>
      </c>
      <c r="C3787" s="180" t="s">
        <v>115</v>
      </c>
      <c r="D3787" s="182">
        <v>1005.57</v>
      </c>
      <c r="E3787" s="182">
        <v>949.39</v>
      </c>
    </row>
    <row r="3788" spans="1:5" x14ac:dyDescent="0.25">
      <c r="A3788" s="180">
        <v>92606</v>
      </c>
      <c r="B3788" s="181" t="s">
        <v>57997</v>
      </c>
      <c r="C3788" s="180" t="s">
        <v>115</v>
      </c>
      <c r="D3788" s="182">
        <v>970.87</v>
      </c>
      <c r="E3788" s="182">
        <v>914.69</v>
      </c>
    </row>
    <row r="3789" spans="1:5" x14ac:dyDescent="0.25">
      <c r="A3789" s="180">
        <v>92588</v>
      </c>
      <c r="B3789" s="181" t="s">
        <v>57998</v>
      </c>
      <c r="C3789" s="180" t="s">
        <v>115</v>
      </c>
      <c r="D3789" s="182">
        <v>1368.97</v>
      </c>
      <c r="E3789" s="182">
        <v>1285.1500000000001</v>
      </c>
    </row>
    <row r="3790" spans="1:5" x14ac:dyDescent="0.25">
      <c r="A3790" s="180">
        <v>92608</v>
      </c>
      <c r="B3790" s="181" t="s">
        <v>57999</v>
      </c>
      <c r="C3790" s="180" t="s">
        <v>115</v>
      </c>
      <c r="D3790" s="182">
        <v>1304.8599999999999</v>
      </c>
      <c r="E3790" s="182">
        <v>1221.04</v>
      </c>
    </row>
    <row r="3791" spans="1:5" x14ac:dyDescent="0.25">
      <c r="A3791" s="180">
        <v>92590</v>
      </c>
      <c r="B3791" s="181" t="s">
        <v>58000</v>
      </c>
      <c r="C3791" s="180" t="s">
        <v>115</v>
      </c>
      <c r="D3791" s="182">
        <v>1500.51</v>
      </c>
      <c r="E3791" s="182">
        <v>1416.69</v>
      </c>
    </row>
    <row r="3792" spans="1:5" x14ac:dyDescent="0.25">
      <c r="A3792" s="180">
        <v>92610</v>
      </c>
      <c r="B3792" s="181" t="s">
        <v>58001</v>
      </c>
      <c r="C3792" s="180" t="s">
        <v>115</v>
      </c>
      <c r="D3792" s="182">
        <v>1427.78</v>
      </c>
      <c r="E3792" s="182">
        <v>1343.96</v>
      </c>
    </row>
    <row r="3793" spans="1:5" x14ac:dyDescent="0.25">
      <c r="A3793" s="180">
        <v>92592</v>
      </c>
      <c r="B3793" s="181" t="s">
        <v>58002</v>
      </c>
      <c r="C3793" s="180" t="s">
        <v>115</v>
      </c>
      <c r="D3793" s="182">
        <v>1751</v>
      </c>
      <c r="E3793" s="182">
        <v>1646.29</v>
      </c>
    </row>
    <row r="3794" spans="1:5" x14ac:dyDescent="0.25">
      <c r="A3794" s="180">
        <v>92612</v>
      </c>
      <c r="B3794" s="181" t="s">
        <v>58003</v>
      </c>
      <c r="C3794" s="180" t="s">
        <v>115</v>
      </c>
      <c r="D3794" s="182">
        <v>1708.97</v>
      </c>
      <c r="E3794" s="182">
        <v>1596.93</v>
      </c>
    </row>
    <row r="3795" spans="1:5" x14ac:dyDescent="0.25">
      <c r="A3795" s="180">
        <v>92594</v>
      </c>
      <c r="B3795" s="181" t="s">
        <v>58004</v>
      </c>
      <c r="C3795" s="180" t="s">
        <v>115</v>
      </c>
      <c r="D3795" s="182">
        <v>2026.02</v>
      </c>
      <c r="E3795" s="182">
        <v>1915.22</v>
      </c>
    </row>
    <row r="3796" spans="1:5" x14ac:dyDescent="0.25">
      <c r="A3796" s="180">
        <v>92614</v>
      </c>
      <c r="B3796" s="181" t="s">
        <v>58005</v>
      </c>
      <c r="C3796" s="180" t="s">
        <v>115</v>
      </c>
      <c r="D3796" s="182">
        <v>1891.27</v>
      </c>
      <c r="E3796" s="182">
        <v>1780.47</v>
      </c>
    </row>
    <row r="3797" spans="1:5" x14ac:dyDescent="0.25">
      <c r="A3797" s="180">
        <v>92552</v>
      </c>
      <c r="B3797" s="181" t="s">
        <v>58006</v>
      </c>
      <c r="C3797" s="180" t="s">
        <v>115</v>
      </c>
      <c r="D3797" s="182">
        <v>3445.66</v>
      </c>
      <c r="E3797" s="182">
        <v>3279.7</v>
      </c>
    </row>
    <row r="3798" spans="1:5" x14ac:dyDescent="0.25">
      <c r="A3798" s="180">
        <v>92562</v>
      </c>
      <c r="B3798" s="181" t="s">
        <v>58007</v>
      </c>
      <c r="C3798" s="180" t="s">
        <v>115</v>
      </c>
      <c r="D3798" s="182">
        <v>3365.64</v>
      </c>
      <c r="E3798" s="182">
        <v>3199.83</v>
      </c>
    </row>
    <row r="3799" spans="1:5" x14ac:dyDescent="0.25">
      <c r="A3799" s="180">
        <v>92553</v>
      </c>
      <c r="B3799" s="181" t="s">
        <v>58008</v>
      </c>
      <c r="C3799" s="180" t="s">
        <v>115</v>
      </c>
      <c r="D3799" s="182">
        <v>4020.73</v>
      </c>
      <c r="E3799" s="182">
        <v>3813.66</v>
      </c>
    </row>
    <row r="3800" spans="1:5" x14ac:dyDescent="0.25">
      <c r="A3800" s="180">
        <v>92563</v>
      </c>
      <c r="B3800" s="181" t="s">
        <v>58009</v>
      </c>
      <c r="C3800" s="180" t="s">
        <v>115</v>
      </c>
      <c r="D3800" s="182">
        <v>3937.87</v>
      </c>
      <c r="E3800" s="182">
        <v>3726.94</v>
      </c>
    </row>
    <row r="3801" spans="1:5" x14ac:dyDescent="0.25">
      <c r="A3801" s="180">
        <v>92554</v>
      </c>
      <c r="B3801" s="181" t="s">
        <v>58010</v>
      </c>
      <c r="C3801" s="180" t="s">
        <v>115</v>
      </c>
      <c r="D3801" s="182">
        <v>4146.13</v>
      </c>
      <c r="E3801" s="182">
        <v>3942.38</v>
      </c>
    </row>
    <row r="3802" spans="1:5" x14ac:dyDescent="0.25">
      <c r="A3802" s="180">
        <v>92564</v>
      </c>
      <c r="B3802" s="181" t="s">
        <v>58011</v>
      </c>
      <c r="C3802" s="180" t="s">
        <v>115</v>
      </c>
      <c r="D3802" s="182">
        <v>4044.64</v>
      </c>
      <c r="E3802" s="182">
        <v>3836.16</v>
      </c>
    </row>
    <row r="3803" spans="1:5" x14ac:dyDescent="0.25">
      <c r="A3803" s="180">
        <v>92545</v>
      </c>
      <c r="B3803" s="181" t="s">
        <v>58012</v>
      </c>
      <c r="C3803" s="180" t="s">
        <v>115</v>
      </c>
      <c r="D3803" s="182">
        <v>1329.71</v>
      </c>
      <c r="E3803" s="182">
        <v>1268.8599999999999</v>
      </c>
    </row>
    <row r="3804" spans="1:5" x14ac:dyDescent="0.25">
      <c r="A3804" s="180">
        <v>92555</v>
      </c>
      <c r="B3804" s="181" t="s">
        <v>58013</v>
      </c>
      <c r="C3804" s="180" t="s">
        <v>115</v>
      </c>
      <c r="D3804" s="182">
        <v>1326.96</v>
      </c>
      <c r="E3804" s="182">
        <v>1267.1400000000001</v>
      </c>
    </row>
    <row r="3805" spans="1:5" x14ac:dyDescent="0.25">
      <c r="A3805" s="180">
        <v>92546</v>
      </c>
      <c r="B3805" s="181" t="s">
        <v>58014</v>
      </c>
      <c r="C3805" s="180" t="s">
        <v>115</v>
      </c>
      <c r="D3805" s="182">
        <v>1686.12</v>
      </c>
      <c r="E3805" s="182">
        <v>1608</v>
      </c>
    </row>
    <row r="3806" spans="1:5" x14ac:dyDescent="0.25">
      <c r="A3806" s="180">
        <v>92556</v>
      </c>
      <c r="B3806" s="181" t="s">
        <v>58015</v>
      </c>
      <c r="C3806" s="180" t="s">
        <v>115</v>
      </c>
      <c r="D3806" s="182">
        <v>1653.03</v>
      </c>
      <c r="E3806" s="182">
        <v>1574.92</v>
      </c>
    </row>
    <row r="3807" spans="1:5" x14ac:dyDescent="0.25">
      <c r="A3807" s="180">
        <v>92547</v>
      </c>
      <c r="B3807" s="181" t="s">
        <v>58016</v>
      </c>
      <c r="C3807" s="180" t="s">
        <v>115</v>
      </c>
      <c r="D3807" s="182">
        <v>1770.97</v>
      </c>
      <c r="E3807" s="182">
        <v>1694.67</v>
      </c>
    </row>
    <row r="3808" spans="1:5" x14ac:dyDescent="0.25">
      <c r="A3808" s="180">
        <v>92557</v>
      </c>
      <c r="B3808" s="181" t="s">
        <v>58017</v>
      </c>
      <c r="C3808" s="180" t="s">
        <v>115</v>
      </c>
      <c r="D3808" s="182">
        <v>1736.96</v>
      </c>
      <c r="E3808" s="182">
        <v>1661.01</v>
      </c>
    </row>
    <row r="3809" spans="1:5" x14ac:dyDescent="0.25">
      <c r="A3809" s="180">
        <v>92548</v>
      </c>
      <c r="B3809" s="181" t="s">
        <v>58018</v>
      </c>
      <c r="C3809" s="180" t="s">
        <v>115</v>
      </c>
      <c r="D3809" s="182">
        <v>1986.56</v>
      </c>
      <c r="E3809" s="182">
        <v>1900.45</v>
      </c>
    </row>
    <row r="3810" spans="1:5" x14ac:dyDescent="0.25">
      <c r="A3810" s="180">
        <v>92558</v>
      </c>
      <c r="B3810" s="181" t="s">
        <v>58019</v>
      </c>
      <c r="C3810" s="180" t="s">
        <v>115</v>
      </c>
      <c r="D3810" s="182">
        <v>1964.26</v>
      </c>
      <c r="E3810" s="182">
        <v>1879.44</v>
      </c>
    </row>
    <row r="3811" spans="1:5" x14ac:dyDescent="0.25">
      <c r="A3811" s="180">
        <v>92549</v>
      </c>
      <c r="B3811" s="181" t="s">
        <v>58020</v>
      </c>
      <c r="C3811" s="180" t="s">
        <v>115</v>
      </c>
      <c r="D3811" s="182">
        <v>2551.42</v>
      </c>
      <c r="E3811" s="182">
        <v>2426.0300000000002</v>
      </c>
    </row>
    <row r="3812" spans="1:5" x14ac:dyDescent="0.25">
      <c r="A3812" s="180">
        <v>92559</v>
      </c>
      <c r="B3812" s="181" t="s">
        <v>58021</v>
      </c>
      <c r="C3812" s="180" t="s">
        <v>115</v>
      </c>
      <c r="D3812" s="182">
        <v>2513.7399999999998</v>
      </c>
      <c r="E3812" s="182">
        <v>2389.3000000000002</v>
      </c>
    </row>
    <row r="3813" spans="1:5" x14ac:dyDescent="0.25">
      <c r="A3813" s="180">
        <v>92550</v>
      </c>
      <c r="B3813" s="181" t="s">
        <v>58022</v>
      </c>
      <c r="C3813" s="180" t="s">
        <v>115</v>
      </c>
      <c r="D3813" s="182">
        <v>3032.41</v>
      </c>
      <c r="E3813" s="182">
        <v>2879.49</v>
      </c>
    </row>
    <row r="3814" spans="1:5" x14ac:dyDescent="0.25">
      <c r="A3814" s="180">
        <v>92560</v>
      </c>
      <c r="B3814" s="181" t="s">
        <v>58023</v>
      </c>
      <c r="C3814" s="180" t="s">
        <v>115</v>
      </c>
      <c r="D3814" s="182">
        <v>2982.5</v>
      </c>
      <c r="E3814" s="182">
        <v>2830.36</v>
      </c>
    </row>
    <row r="3815" spans="1:5" x14ac:dyDescent="0.25">
      <c r="A3815" s="180">
        <v>92551</v>
      </c>
      <c r="B3815" s="181" t="s">
        <v>58024</v>
      </c>
      <c r="C3815" s="180" t="s">
        <v>115</v>
      </c>
      <c r="D3815" s="182">
        <v>3141.72</v>
      </c>
      <c r="E3815" s="182">
        <v>2991.57</v>
      </c>
    </row>
    <row r="3816" spans="1:5" x14ac:dyDescent="0.25">
      <c r="A3816" s="180">
        <v>92561</v>
      </c>
      <c r="B3816" s="181" t="s">
        <v>58025</v>
      </c>
      <c r="C3816" s="180" t="s">
        <v>115</v>
      </c>
      <c r="D3816" s="182">
        <v>3092.04</v>
      </c>
      <c r="E3816" s="182">
        <v>2943.06</v>
      </c>
    </row>
    <row r="3817" spans="1:5" x14ac:dyDescent="0.25">
      <c r="A3817" s="180">
        <v>92262</v>
      </c>
      <c r="B3817" s="181" t="s">
        <v>58026</v>
      </c>
      <c r="C3817" s="180" t="s">
        <v>115</v>
      </c>
      <c r="D3817" s="182">
        <v>965.9</v>
      </c>
      <c r="E3817" s="182">
        <v>906.79</v>
      </c>
    </row>
    <row r="3818" spans="1:5" x14ac:dyDescent="0.25">
      <c r="A3818" s="180">
        <v>106149</v>
      </c>
      <c r="B3818" s="181" t="s">
        <v>58027</v>
      </c>
      <c r="C3818" s="180" t="s">
        <v>115</v>
      </c>
      <c r="D3818" s="182">
        <v>1138.55</v>
      </c>
      <c r="E3818" s="182">
        <v>1060.67</v>
      </c>
    </row>
    <row r="3819" spans="1:5" x14ac:dyDescent="0.25">
      <c r="A3819" s="180">
        <v>106150</v>
      </c>
      <c r="B3819" s="181" t="s">
        <v>58028</v>
      </c>
      <c r="C3819" s="180" t="s">
        <v>115</v>
      </c>
      <c r="D3819" s="182">
        <v>1338.82</v>
      </c>
      <c r="E3819" s="182">
        <v>1239.1600000000001</v>
      </c>
    </row>
    <row r="3820" spans="1:5" x14ac:dyDescent="0.25">
      <c r="A3820" s="180">
        <v>106151</v>
      </c>
      <c r="B3820" s="181" t="s">
        <v>58029</v>
      </c>
      <c r="C3820" s="180" t="s">
        <v>115</v>
      </c>
      <c r="D3820" s="182">
        <v>1566.72</v>
      </c>
      <c r="E3820" s="182">
        <v>1442.26</v>
      </c>
    </row>
    <row r="3821" spans="1:5" x14ac:dyDescent="0.25">
      <c r="A3821" s="180">
        <v>92259</v>
      </c>
      <c r="B3821" s="181" t="s">
        <v>58030</v>
      </c>
      <c r="C3821" s="180" t="s">
        <v>115</v>
      </c>
      <c r="D3821" s="182">
        <v>563.63</v>
      </c>
      <c r="E3821" s="182">
        <v>548.29</v>
      </c>
    </row>
    <row r="3822" spans="1:5" x14ac:dyDescent="0.25">
      <c r="A3822" s="180">
        <v>92260</v>
      </c>
      <c r="B3822" s="181" t="s">
        <v>58031</v>
      </c>
      <c r="C3822" s="180" t="s">
        <v>115</v>
      </c>
      <c r="D3822" s="182">
        <v>677.57</v>
      </c>
      <c r="E3822" s="182">
        <v>649.83000000000004</v>
      </c>
    </row>
    <row r="3823" spans="1:5" x14ac:dyDescent="0.25">
      <c r="A3823" s="180">
        <v>92261</v>
      </c>
      <c r="B3823" s="181" t="s">
        <v>58032</v>
      </c>
      <c r="C3823" s="180" t="s">
        <v>115</v>
      </c>
      <c r="D3823" s="182">
        <v>788.07</v>
      </c>
      <c r="E3823" s="182">
        <v>748.31</v>
      </c>
    </row>
    <row r="3824" spans="1:5" x14ac:dyDescent="0.25">
      <c r="A3824" s="180">
        <v>92258</v>
      </c>
      <c r="B3824" s="181" t="s">
        <v>58033</v>
      </c>
      <c r="C3824" s="180" t="s">
        <v>115</v>
      </c>
      <c r="D3824" s="182">
        <v>709.48</v>
      </c>
      <c r="E3824" s="182">
        <v>589.91</v>
      </c>
    </row>
    <row r="3825" spans="1:5" x14ac:dyDescent="0.25">
      <c r="A3825" s="180">
        <v>92255</v>
      </c>
      <c r="B3825" s="181" t="s">
        <v>58034</v>
      </c>
      <c r="C3825" s="180" t="s">
        <v>115</v>
      </c>
      <c r="D3825" s="182">
        <v>282.14</v>
      </c>
      <c r="E3825" s="182">
        <v>238.62</v>
      </c>
    </row>
    <row r="3826" spans="1:5" x14ac:dyDescent="0.25">
      <c r="A3826" s="180">
        <v>92256</v>
      </c>
      <c r="B3826" s="181" t="s">
        <v>58035</v>
      </c>
      <c r="C3826" s="180" t="s">
        <v>115</v>
      </c>
      <c r="D3826" s="182">
        <v>403.19</v>
      </c>
      <c r="E3826" s="182">
        <v>338.13</v>
      </c>
    </row>
    <row r="3827" spans="1:5" x14ac:dyDescent="0.25">
      <c r="A3827" s="180">
        <v>92257</v>
      </c>
      <c r="B3827" s="181" t="s">
        <v>58036</v>
      </c>
      <c r="C3827" s="180" t="s">
        <v>115</v>
      </c>
      <c r="D3827" s="182">
        <v>520.57000000000005</v>
      </c>
      <c r="E3827" s="182">
        <v>434.62</v>
      </c>
    </row>
    <row r="3828" spans="1:5" x14ac:dyDescent="0.25">
      <c r="A3828" s="180">
        <v>100393</v>
      </c>
      <c r="B3828" s="181" t="s">
        <v>58037</v>
      </c>
      <c r="C3828" s="180" t="s">
        <v>322</v>
      </c>
      <c r="D3828" s="182">
        <v>27.28</v>
      </c>
      <c r="E3828" s="182">
        <v>25.52</v>
      </c>
    </row>
    <row r="3829" spans="1:5" x14ac:dyDescent="0.25">
      <c r="A3829" s="180">
        <v>100389</v>
      </c>
      <c r="B3829" s="181" t="s">
        <v>58038</v>
      </c>
      <c r="C3829" s="180" t="s">
        <v>322</v>
      </c>
      <c r="D3829" s="182">
        <v>22.68</v>
      </c>
      <c r="E3829" s="182">
        <v>21.19</v>
      </c>
    </row>
    <row r="3830" spans="1:5" x14ac:dyDescent="0.25">
      <c r="A3830" s="180">
        <v>100395</v>
      </c>
      <c r="B3830" s="181" t="s">
        <v>58039</v>
      </c>
      <c r="C3830" s="180" t="s">
        <v>322</v>
      </c>
      <c r="D3830" s="182">
        <v>30.25</v>
      </c>
      <c r="E3830" s="182">
        <v>28.17</v>
      </c>
    </row>
    <row r="3831" spans="1:5" x14ac:dyDescent="0.25">
      <c r="A3831" s="180">
        <v>100391</v>
      </c>
      <c r="B3831" s="181" t="s">
        <v>58040</v>
      </c>
      <c r="C3831" s="180" t="s">
        <v>322</v>
      </c>
      <c r="D3831" s="182">
        <v>25.21</v>
      </c>
      <c r="E3831" s="182">
        <v>23.46</v>
      </c>
    </row>
    <row r="3832" spans="1:5" x14ac:dyDescent="0.25">
      <c r="A3832" s="180">
        <v>100392</v>
      </c>
      <c r="B3832" s="181" t="s">
        <v>58041</v>
      </c>
      <c r="C3832" s="180" t="s">
        <v>322</v>
      </c>
      <c r="D3832" s="182">
        <v>21.59</v>
      </c>
      <c r="E3832" s="182">
        <v>21.37</v>
      </c>
    </row>
    <row r="3833" spans="1:5" x14ac:dyDescent="0.25">
      <c r="A3833" s="180">
        <v>100388</v>
      </c>
      <c r="B3833" s="181" t="s">
        <v>58042</v>
      </c>
      <c r="C3833" s="180" t="s">
        <v>322</v>
      </c>
      <c r="D3833" s="182">
        <v>27.47</v>
      </c>
      <c r="E3833" s="182">
        <v>27.25</v>
      </c>
    </row>
    <row r="3834" spans="1:5" x14ac:dyDescent="0.25">
      <c r="A3834" s="180">
        <v>100394</v>
      </c>
      <c r="B3834" s="181" t="s">
        <v>58043</v>
      </c>
      <c r="C3834" s="180" t="s">
        <v>322</v>
      </c>
      <c r="D3834" s="182">
        <v>25.79</v>
      </c>
      <c r="E3834" s="182">
        <v>25.14</v>
      </c>
    </row>
    <row r="3835" spans="1:5" x14ac:dyDescent="0.25">
      <c r="A3835" s="180">
        <v>100390</v>
      </c>
      <c r="B3835" s="181" t="s">
        <v>58044</v>
      </c>
      <c r="C3835" s="180" t="s">
        <v>322</v>
      </c>
      <c r="D3835" s="182">
        <v>32.85</v>
      </c>
      <c r="E3835" s="182">
        <v>32.08</v>
      </c>
    </row>
    <row r="3836" spans="1:5" x14ac:dyDescent="0.25">
      <c r="A3836" s="180">
        <v>92575</v>
      </c>
      <c r="B3836" s="181" t="s">
        <v>58045</v>
      </c>
      <c r="C3836" s="180" t="s">
        <v>322</v>
      </c>
      <c r="D3836" s="182">
        <v>68.569999999999993</v>
      </c>
      <c r="E3836" s="182">
        <v>66.41</v>
      </c>
    </row>
    <row r="3837" spans="1:5" x14ac:dyDescent="0.25">
      <c r="A3837" s="180">
        <v>92569</v>
      </c>
      <c r="B3837" s="181" t="s">
        <v>58046</v>
      </c>
      <c r="C3837" s="180" t="s">
        <v>322</v>
      </c>
      <c r="D3837" s="182">
        <v>74.45</v>
      </c>
      <c r="E3837" s="182">
        <v>72.28</v>
      </c>
    </row>
    <row r="3838" spans="1:5" x14ac:dyDescent="0.25">
      <c r="A3838" s="180">
        <v>92578</v>
      </c>
      <c r="B3838" s="181" t="s">
        <v>58047</v>
      </c>
      <c r="C3838" s="180" t="s">
        <v>322</v>
      </c>
      <c r="D3838" s="182">
        <v>72.760000000000005</v>
      </c>
      <c r="E3838" s="182">
        <v>69.98</v>
      </c>
    </row>
    <row r="3839" spans="1:5" x14ac:dyDescent="0.25">
      <c r="A3839" s="180">
        <v>92572</v>
      </c>
      <c r="B3839" s="181" t="s">
        <v>58048</v>
      </c>
      <c r="C3839" s="180" t="s">
        <v>322</v>
      </c>
      <c r="D3839" s="182">
        <v>78.78</v>
      </c>
      <c r="E3839" s="182">
        <v>75.91</v>
      </c>
    </row>
    <row r="3840" spans="1:5" x14ac:dyDescent="0.25">
      <c r="A3840" s="180">
        <v>92576</v>
      </c>
      <c r="B3840" s="181" t="s">
        <v>58049</v>
      </c>
      <c r="C3840" s="180" t="s">
        <v>322</v>
      </c>
      <c r="D3840" s="182">
        <v>36.76</v>
      </c>
      <c r="E3840" s="182">
        <v>35.729999999999997</v>
      </c>
    </row>
    <row r="3841" spans="1:5" x14ac:dyDescent="0.25">
      <c r="A3841" s="180">
        <v>92570</v>
      </c>
      <c r="B3841" s="181" t="s">
        <v>58050</v>
      </c>
      <c r="C3841" s="180" t="s">
        <v>322</v>
      </c>
      <c r="D3841" s="182">
        <v>46.41</v>
      </c>
      <c r="E3841" s="182">
        <v>45.23</v>
      </c>
    </row>
    <row r="3842" spans="1:5" x14ac:dyDescent="0.25">
      <c r="A3842" s="180">
        <v>92579</v>
      </c>
      <c r="B3842" s="181" t="s">
        <v>58051</v>
      </c>
      <c r="C3842" s="180" t="s">
        <v>322</v>
      </c>
      <c r="D3842" s="182">
        <v>39.31</v>
      </c>
      <c r="E3842" s="182">
        <v>37.86</v>
      </c>
    </row>
    <row r="3843" spans="1:5" x14ac:dyDescent="0.25">
      <c r="A3843" s="180">
        <v>92573</v>
      </c>
      <c r="B3843" s="181" t="s">
        <v>58052</v>
      </c>
      <c r="C3843" s="180" t="s">
        <v>322</v>
      </c>
      <c r="D3843" s="182">
        <v>49.63</v>
      </c>
      <c r="E3843" s="182">
        <v>47.91</v>
      </c>
    </row>
    <row r="3844" spans="1:5" x14ac:dyDescent="0.25">
      <c r="A3844" s="180">
        <v>92574</v>
      </c>
      <c r="B3844" s="181" t="s">
        <v>58053</v>
      </c>
      <c r="C3844" s="180" t="s">
        <v>322</v>
      </c>
      <c r="D3844" s="182">
        <v>140.13</v>
      </c>
      <c r="E3844" s="182">
        <v>135.01</v>
      </c>
    </row>
    <row r="3845" spans="1:5" x14ac:dyDescent="0.25">
      <c r="A3845" s="180">
        <v>92568</v>
      </c>
      <c r="B3845" s="181" t="s">
        <v>58054</v>
      </c>
      <c r="C3845" s="180" t="s">
        <v>322</v>
      </c>
      <c r="D3845" s="182">
        <v>148.08000000000001</v>
      </c>
      <c r="E3845" s="182">
        <v>143.30000000000001</v>
      </c>
    </row>
    <row r="3846" spans="1:5" x14ac:dyDescent="0.25">
      <c r="A3846" s="180">
        <v>92577</v>
      </c>
      <c r="B3846" s="181" t="s">
        <v>58055</v>
      </c>
      <c r="C3846" s="180" t="s">
        <v>322</v>
      </c>
      <c r="D3846" s="182">
        <v>157.97999999999999</v>
      </c>
      <c r="E3846" s="182">
        <v>151.97</v>
      </c>
    </row>
    <row r="3847" spans="1:5" x14ac:dyDescent="0.25">
      <c r="A3847" s="180">
        <v>92571</v>
      </c>
      <c r="B3847" s="181" t="s">
        <v>58056</v>
      </c>
      <c r="C3847" s="180" t="s">
        <v>322</v>
      </c>
      <c r="D3847" s="182">
        <v>154.47999999999999</v>
      </c>
      <c r="E3847" s="182">
        <v>148.76</v>
      </c>
    </row>
    <row r="3848" spans="1:5" x14ac:dyDescent="0.25">
      <c r="A3848" s="180">
        <v>92581</v>
      </c>
      <c r="B3848" s="181" t="s">
        <v>58057</v>
      </c>
      <c r="C3848" s="180" t="s">
        <v>322</v>
      </c>
      <c r="D3848" s="182">
        <v>56.42</v>
      </c>
      <c r="E3848" s="182">
        <v>53.87</v>
      </c>
    </row>
    <row r="3849" spans="1:5" x14ac:dyDescent="0.25">
      <c r="A3849" s="180">
        <v>104314</v>
      </c>
      <c r="B3849" s="181" t="s">
        <v>58058</v>
      </c>
      <c r="C3849" s="180" t="s">
        <v>51</v>
      </c>
      <c r="D3849" s="182">
        <v>12.73</v>
      </c>
      <c r="E3849" s="182">
        <v>12.07</v>
      </c>
    </row>
    <row r="3850" spans="1:5" x14ac:dyDescent="0.25">
      <c r="A3850" s="180">
        <v>92580</v>
      </c>
      <c r="B3850" s="181" t="s">
        <v>58059</v>
      </c>
      <c r="C3850" s="180" t="s">
        <v>322</v>
      </c>
      <c r="D3850" s="182">
        <v>55.21</v>
      </c>
      <c r="E3850" s="182">
        <v>52.4</v>
      </c>
    </row>
    <row r="3851" spans="1:5" x14ac:dyDescent="0.25">
      <c r="A3851" s="180">
        <v>92539</v>
      </c>
      <c r="B3851" s="181" t="s">
        <v>58060</v>
      </c>
      <c r="C3851" s="180" t="s">
        <v>322</v>
      </c>
      <c r="D3851" s="182">
        <v>109.99</v>
      </c>
      <c r="E3851" s="182">
        <v>109.04</v>
      </c>
    </row>
    <row r="3852" spans="1:5" x14ac:dyDescent="0.25">
      <c r="A3852" s="180">
        <v>92540</v>
      </c>
      <c r="B3852" s="181" t="s">
        <v>58061</v>
      </c>
      <c r="C3852" s="180" t="s">
        <v>322</v>
      </c>
      <c r="D3852" s="182">
        <v>124.11</v>
      </c>
      <c r="E3852" s="182">
        <v>122.33</v>
      </c>
    </row>
    <row r="3853" spans="1:5" x14ac:dyDescent="0.25">
      <c r="A3853" s="180">
        <v>92544</v>
      </c>
      <c r="B3853" s="181" t="s">
        <v>58062</v>
      </c>
      <c r="C3853" s="180" t="s">
        <v>322</v>
      </c>
      <c r="D3853" s="182">
        <v>26.84</v>
      </c>
      <c r="E3853" s="182">
        <v>26.61</v>
      </c>
    </row>
    <row r="3854" spans="1:5" x14ac:dyDescent="0.25">
      <c r="A3854" s="180">
        <v>92543</v>
      </c>
      <c r="B3854" s="181" t="s">
        <v>58063</v>
      </c>
      <c r="C3854" s="180" t="s">
        <v>322</v>
      </c>
      <c r="D3854" s="182">
        <v>33.520000000000003</v>
      </c>
      <c r="E3854" s="182">
        <v>33.229999999999997</v>
      </c>
    </row>
    <row r="3855" spans="1:5" x14ac:dyDescent="0.25">
      <c r="A3855" s="180">
        <v>97725</v>
      </c>
      <c r="B3855" s="181" t="s">
        <v>36982</v>
      </c>
      <c r="C3855" s="180" t="s">
        <v>1467</v>
      </c>
      <c r="D3855" s="182">
        <v>0</v>
      </c>
      <c r="E3855" s="182">
        <v>0</v>
      </c>
    </row>
    <row r="3856" spans="1:5" x14ac:dyDescent="0.25">
      <c r="A3856" s="180">
        <v>97721</v>
      </c>
      <c r="B3856" s="181" t="s">
        <v>36983</v>
      </c>
      <c r="C3856" s="180" t="s">
        <v>1467</v>
      </c>
      <c r="D3856" s="182">
        <v>0</v>
      </c>
      <c r="E3856" s="182">
        <v>0</v>
      </c>
    </row>
    <row r="3857" spans="1:5" x14ac:dyDescent="0.25">
      <c r="A3857" s="180">
        <v>97722</v>
      </c>
      <c r="B3857" s="181" t="s">
        <v>57172</v>
      </c>
      <c r="C3857" s="180" t="s">
        <v>1467</v>
      </c>
      <c r="D3857" s="182">
        <v>0</v>
      </c>
      <c r="E3857" s="182">
        <v>0</v>
      </c>
    </row>
    <row r="3858" spans="1:5" x14ac:dyDescent="0.25">
      <c r="A3858" s="180">
        <v>97724</v>
      </c>
      <c r="B3858" s="181" t="s">
        <v>36984</v>
      </c>
      <c r="C3858" s="180" t="s">
        <v>1467</v>
      </c>
      <c r="D3858" s="182">
        <v>0</v>
      </c>
      <c r="E3858" s="182">
        <v>0</v>
      </c>
    </row>
    <row r="3859" spans="1:5" x14ac:dyDescent="0.25">
      <c r="A3859" s="180">
        <v>97719</v>
      </c>
      <c r="B3859" s="181" t="s">
        <v>36985</v>
      </c>
      <c r="C3859" s="180" t="s">
        <v>1467</v>
      </c>
      <c r="D3859" s="182">
        <v>0</v>
      </c>
      <c r="E3859" s="182">
        <v>0</v>
      </c>
    </row>
    <row r="3860" spans="1:5" x14ac:dyDescent="0.25">
      <c r="A3860" s="180">
        <v>97723</v>
      </c>
      <c r="B3860" s="181" t="s">
        <v>36986</v>
      </c>
      <c r="C3860" s="180" t="s">
        <v>1467</v>
      </c>
      <c r="D3860" s="182">
        <v>0</v>
      </c>
      <c r="E3860" s="182">
        <v>0</v>
      </c>
    </row>
    <row r="3861" spans="1:5" x14ac:dyDescent="0.25">
      <c r="A3861" s="180">
        <v>104946</v>
      </c>
      <c r="B3861" s="181" t="s">
        <v>36987</v>
      </c>
      <c r="C3861" s="180" t="s">
        <v>1467</v>
      </c>
      <c r="D3861" s="182">
        <v>0</v>
      </c>
      <c r="E3861" s="182">
        <v>0</v>
      </c>
    </row>
    <row r="3862" spans="1:5" x14ac:dyDescent="0.25">
      <c r="A3862" s="180">
        <v>104944</v>
      </c>
      <c r="B3862" s="181" t="s">
        <v>36988</v>
      </c>
      <c r="C3862" s="180" t="s">
        <v>1467</v>
      </c>
      <c r="D3862" s="182">
        <v>0</v>
      </c>
      <c r="E3862" s="182">
        <v>0</v>
      </c>
    </row>
    <row r="3863" spans="1:5" x14ac:dyDescent="0.25">
      <c r="A3863" s="180">
        <v>104945</v>
      </c>
      <c r="B3863" s="181" t="s">
        <v>36989</v>
      </c>
      <c r="C3863" s="180" t="s">
        <v>1467</v>
      </c>
      <c r="D3863" s="182">
        <v>0</v>
      </c>
      <c r="E3863" s="182">
        <v>0</v>
      </c>
    </row>
    <row r="3864" spans="1:5" x14ac:dyDescent="0.25">
      <c r="A3864" s="180">
        <v>97720</v>
      </c>
      <c r="B3864" s="181" t="s">
        <v>36990</v>
      </c>
      <c r="C3864" s="180" t="s">
        <v>1467</v>
      </c>
      <c r="D3864" s="182">
        <v>0</v>
      </c>
      <c r="E3864" s="182">
        <v>0</v>
      </c>
    </row>
    <row r="3865" spans="1:5" x14ac:dyDescent="0.25">
      <c r="A3865" s="180">
        <v>97740</v>
      </c>
      <c r="B3865" s="181" t="s">
        <v>36991</v>
      </c>
      <c r="C3865" s="180" t="s">
        <v>1467</v>
      </c>
      <c r="D3865" s="182">
        <v>2364.48</v>
      </c>
      <c r="E3865" s="182">
        <v>2101.1</v>
      </c>
    </row>
    <row r="3866" spans="1:5" x14ac:dyDescent="0.25">
      <c r="A3866" s="180">
        <v>97738</v>
      </c>
      <c r="B3866" s="181" t="s">
        <v>36992</v>
      </c>
      <c r="C3866" s="180" t="s">
        <v>1467</v>
      </c>
      <c r="D3866" s="182">
        <v>5072.04</v>
      </c>
      <c r="E3866" s="182">
        <v>4552.97</v>
      </c>
    </row>
    <row r="3867" spans="1:5" x14ac:dyDescent="0.25">
      <c r="A3867" s="180">
        <v>97739</v>
      </c>
      <c r="B3867" s="181" t="s">
        <v>36993</v>
      </c>
      <c r="C3867" s="180" t="s">
        <v>1467</v>
      </c>
      <c r="D3867" s="182">
        <v>3572.14</v>
      </c>
      <c r="E3867" s="182">
        <v>3213.98</v>
      </c>
    </row>
    <row r="3868" spans="1:5" x14ac:dyDescent="0.25">
      <c r="A3868" s="180">
        <v>97736</v>
      </c>
      <c r="B3868" s="181" t="s">
        <v>36994</v>
      </c>
      <c r="C3868" s="180" t="s">
        <v>1467</v>
      </c>
      <c r="D3868" s="182">
        <v>1729.4</v>
      </c>
      <c r="E3868" s="182">
        <v>1533.63</v>
      </c>
    </row>
    <row r="3869" spans="1:5" x14ac:dyDescent="0.25">
      <c r="A3869" s="180">
        <v>97734</v>
      </c>
      <c r="B3869" s="181" t="s">
        <v>36995</v>
      </c>
      <c r="C3869" s="180" t="s">
        <v>1467</v>
      </c>
      <c r="D3869" s="182">
        <v>3898.44</v>
      </c>
      <c r="E3869" s="182">
        <v>3508.69</v>
      </c>
    </row>
    <row r="3870" spans="1:5" x14ac:dyDescent="0.25">
      <c r="A3870" s="180">
        <v>97735</v>
      </c>
      <c r="B3870" s="181" t="s">
        <v>36996</v>
      </c>
      <c r="C3870" s="180" t="s">
        <v>1467</v>
      </c>
      <c r="D3870" s="182">
        <v>3110.08</v>
      </c>
      <c r="E3870" s="182">
        <v>2797.38</v>
      </c>
    </row>
    <row r="3871" spans="1:5" x14ac:dyDescent="0.25">
      <c r="A3871" s="180">
        <v>97737</v>
      </c>
      <c r="B3871" s="181" t="s">
        <v>36997</v>
      </c>
      <c r="C3871" s="180" t="s">
        <v>1467</v>
      </c>
      <c r="D3871" s="182">
        <v>3997.67</v>
      </c>
      <c r="E3871" s="182">
        <v>3562.5</v>
      </c>
    </row>
    <row r="3872" spans="1:5" x14ac:dyDescent="0.25">
      <c r="A3872" s="180">
        <v>97733</v>
      </c>
      <c r="B3872" s="181" t="s">
        <v>36998</v>
      </c>
      <c r="C3872" s="180" t="s">
        <v>1467</v>
      </c>
      <c r="D3872" s="182">
        <v>4433.6099999999997</v>
      </c>
      <c r="E3872" s="182">
        <v>3968.33</v>
      </c>
    </row>
    <row r="3873" spans="1:5" x14ac:dyDescent="0.25">
      <c r="A3873" s="180">
        <v>98616</v>
      </c>
      <c r="B3873" s="181" t="s">
        <v>36999</v>
      </c>
      <c r="C3873" s="180" t="s">
        <v>322</v>
      </c>
      <c r="D3873" s="182">
        <v>287.44</v>
      </c>
      <c r="E3873" s="182">
        <v>242.2</v>
      </c>
    </row>
    <row r="3874" spans="1:5" x14ac:dyDescent="0.25">
      <c r="A3874" s="180">
        <v>98619</v>
      </c>
      <c r="B3874" s="181" t="s">
        <v>37000</v>
      </c>
      <c r="C3874" s="180" t="s">
        <v>322</v>
      </c>
      <c r="D3874" s="182">
        <v>310.01</v>
      </c>
      <c r="E3874" s="182">
        <v>259.98</v>
      </c>
    </row>
    <row r="3875" spans="1:5" x14ac:dyDescent="0.25">
      <c r="A3875" s="180">
        <v>98622</v>
      </c>
      <c r="B3875" s="181" t="s">
        <v>37001</v>
      </c>
      <c r="C3875" s="180" t="s">
        <v>322</v>
      </c>
      <c r="D3875" s="182">
        <v>478.54</v>
      </c>
      <c r="E3875" s="182">
        <v>397.84</v>
      </c>
    </row>
    <row r="3876" spans="1:5" x14ac:dyDescent="0.25">
      <c r="A3876" s="180">
        <v>98625</v>
      </c>
      <c r="B3876" s="181" t="s">
        <v>37002</v>
      </c>
      <c r="C3876" s="180" t="s">
        <v>322</v>
      </c>
      <c r="D3876" s="182">
        <v>498.01</v>
      </c>
      <c r="E3876" s="182">
        <v>412.55</v>
      </c>
    </row>
    <row r="3877" spans="1:5" x14ac:dyDescent="0.25">
      <c r="A3877" s="180">
        <v>105918</v>
      </c>
      <c r="B3877" s="181" t="s">
        <v>37003</v>
      </c>
      <c r="C3877" s="180" t="s">
        <v>322</v>
      </c>
      <c r="D3877" s="182">
        <v>0</v>
      </c>
      <c r="E3877" s="182">
        <v>0</v>
      </c>
    </row>
    <row r="3878" spans="1:5" x14ac:dyDescent="0.25">
      <c r="A3878" s="180">
        <v>98631</v>
      </c>
      <c r="B3878" s="181" t="s">
        <v>37004</v>
      </c>
      <c r="C3878" s="180" t="s">
        <v>322</v>
      </c>
      <c r="D3878" s="182">
        <v>0</v>
      </c>
      <c r="E3878" s="182">
        <v>0</v>
      </c>
    </row>
    <row r="3879" spans="1:5" x14ac:dyDescent="0.25">
      <c r="A3879" s="180">
        <v>98637</v>
      </c>
      <c r="B3879" s="181" t="s">
        <v>37005</v>
      </c>
      <c r="C3879" s="180" t="s">
        <v>1467</v>
      </c>
      <c r="D3879" s="182">
        <v>0</v>
      </c>
      <c r="E3879" s="182">
        <v>0</v>
      </c>
    </row>
    <row r="3880" spans="1:5" x14ac:dyDescent="0.25">
      <c r="A3880" s="180">
        <v>98641</v>
      </c>
      <c r="B3880" s="181" t="s">
        <v>37006</v>
      </c>
      <c r="C3880" s="180" t="s">
        <v>1467</v>
      </c>
      <c r="D3880" s="182">
        <v>0</v>
      </c>
      <c r="E3880" s="182">
        <v>0</v>
      </c>
    </row>
    <row r="3881" spans="1:5" x14ac:dyDescent="0.25">
      <c r="A3881" s="180">
        <v>98645</v>
      </c>
      <c r="B3881" s="181" t="s">
        <v>37007</v>
      </c>
      <c r="C3881" s="180" t="s">
        <v>1467</v>
      </c>
      <c r="D3881" s="182">
        <v>0</v>
      </c>
      <c r="E3881" s="182">
        <v>0</v>
      </c>
    </row>
    <row r="3882" spans="1:5" x14ac:dyDescent="0.25">
      <c r="A3882" s="180">
        <v>98649</v>
      </c>
      <c r="B3882" s="181" t="s">
        <v>37008</v>
      </c>
      <c r="C3882" s="180" t="s">
        <v>1467</v>
      </c>
      <c r="D3882" s="182">
        <v>0</v>
      </c>
      <c r="E3882" s="182">
        <v>0</v>
      </c>
    </row>
    <row r="3883" spans="1:5" x14ac:dyDescent="0.25">
      <c r="A3883" s="180">
        <v>98653</v>
      </c>
      <c r="B3883" s="181" t="s">
        <v>37009</v>
      </c>
      <c r="C3883" s="180" t="s">
        <v>1467</v>
      </c>
      <c r="D3883" s="182">
        <v>0</v>
      </c>
      <c r="E3883" s="182">
        <v>0</v>
      </c>
    </row>
    <row r="3884" spans="1:5" x14ac:dyDescent="0.25">
      <c r="A3884" s="180">
        <v>98657</v>
      </c>
      <c r="B3884" s="181" t="s">
        <v>37010</v>
      </c>
      <c r="C3884" s="180" t="s">
        <v>83</v>
      </c>
      <c r="D3884" s="182">
        <v>801.67</v>
      </c>
      <c r="E3884" s="182">
        <v>714.75</v>
      </c>
    </row>
    <row r="3885" spans="1:5" x14ac:dyDescent="0.25">
      <c r="A3885" s="180">
        <v>100344</v>
      </c>
      <c r="B3885" s="181" t="s">
        <v>37011</v>
      </c>
      <c r="C3885" s="180" t="s">
        <v>51</v>
      </c>
      <c r="D3885" s="182">
        <v>13.65</v>
      </c>
      <c r="E3885" s="182">
        <v>11.29</v>
      </c>
    </row>
    <row r="3886" spans="1:5" x14ac:dyDescent="0.25">
      <c r="A3886" s="180">
        <v>100345</v>
      </c>
      <c r="B3886" s="181" t="s">
        <v>37012</v>
      </c>
      <c r="C3886" s="180" t="s">
        <v>51</v>
      </c>
      <c r="D3886" s="182">
        <v>10.31</v>
      </c>
      <c r="E3886" s="182">
        <v>8.43</v>
      </c>
    </row>
    <row r="3887" spans="1:5" x14ac:dyDescent="0.25">
      <c r="A3887" s="180">
        <v>100346</v>
      </c>
      <c r="B3887" s="181" t="s">
        <v>37013</v>
      </c>
      <c r="C3887" s="180" t="s">
        <v>51</v>
      </c>
      <c r="D3887" s="182">
        <v>9.7200000000000006</v>
      </c>
      <c r="E3887" s="182">
        <v>7.89</v>
      </c>
    </row>
    <row r="3888" spans="1:5" x14ac:dyDescent="0.25">
      <c r="A3888" s="180">
        <v>100347</v>
      </c>
      <c r="B3888" s="181" t="s">
        <v>37014</v>
      </c>
      <c r="C3888" s="180" t="s">
        <v>51</v>
      </c>
      <c r="D3888" s="182">
        <v>10.77</v>
      </c>
      <c r="E3888" s="182">
        <v>8.68</v>
      </c>
    </row>
    <row r="3889" spans="1:5" x14ac:dyDescent="0.25">
      <c r="A3889" s="180">
        <v>100348</v>
      </c>
      <c r="B3889" s="181" t="s">
        <v>37015</v>
      </c>
      <c r="C3889" s="180" t="s">
        <v>51</v>
      </c>
      <c r="D3889" s="182">
        <v>10.53</v>
      </c>
      <c r="E3889" s="182">
        <v>8.4700000000000006</v>
      </c>
    </row>
    <row r="3890" spans="1:5" x14ac:dyDescent="0.25">
      <c r="A3890" s="180">
        <v>100342</v>
      </c>
      <c r="B3890" s="181" t="s">
        <v>37016</v>
      </c>
      <c r="C3890" s="180" t="s">
        <v>51</v>
      </c>
      <c r="D3890" s="182">
        <v>20.079999999999998</v>
      </c>
      <c r="E3890" s="182">
        <v>17.02</v>
      </c>
    </row>
    <row r="3891" spans="1:5" x14ac:dyDescent="0.25">
      <c r="A3891" s="180">
        <v>100343</v>
      </c>
      <c r="B3891" s="181" t="s">
        <v>37017</v>
      </c>
      <c r="C3891" s="180" t="s">
        <v>51</v>
      </c>
      <c r="D3891" s="182">
        <v>17.16</v>
      </c>
      <c r="E3891" s="182">
        <v>14.37</v>
      </c>
    </row>
    <row r="3892" spans="1:5" x14ac:dyDescent="0.25">
      <c r="A3892" s="180">
        <v>100349</v>
      </c>
      <c r="B3892" s="181" t="s">
        <v>37018</v>
      </c>
      <c r="C3892" s="180" t="s">
        <v>1467</v>
      </c>
      <c r="D3892" s="182">
        <v>721.48</v>
      </c>
      <c r="E3892" s="182">
        <v>596.95000000000005</v>
      </c>
    </row>
    <row r="3893" spans="1:5" x14ac:dyDescent="0.25">
      <c r="A3893" s="180">
        <v>100336</v>
      </c>
      <c r="B3893" s="181" t="s">
        <v>37019</v>
      </c>
      <c r="C3893" s="180" t="s">
        <v>322</v>
      </c>
      <c r="D3893" s="182">
        <v>0</v>
      </c>
      <c r="E3893" s="182">
        <v>0</v>
      </c>
    </row>
    <row r="3894" spans="1:5" x14ac:dyDescent="0.25">
      <c r="A3894" s="180">
        <v>100337</v>
      </c>
      <c r="B3894" s="181" t="s">
        <v>37020</v>
      </c>
      <c r="C3894" s="180" t="s">
        <v>322</v>
      </c>
      <c r="D3894" s="182">
        <v>0</v>
      </c>
      <c r="E3894" s="182">
        <v>0</v>
      </c>
    </row>
    <row r="3895" spans="1:5" x14ac:dyDescent="0.25">
      <c r="A3895" s="180">
        <v>100339</v>
      </c>
      <c r="B3895" s="181" t="s">
        <v>37021</v>
      </c>
      <c r="C3895" s="180" t="s">
        <v>322</v>
      </c>
      <c r="D3895" s="182">
        <v>0</v>
      </c>
      <c r="E3895" s="182">
        <v>0</v>
      </c>
    </row>
    <row r="3896" spans="1:5" x14ac:dyDescent="0.25">
      <c r="A3896" s="180">
        <v>100340</v>
      </c>
      <c r="B3896" s="181" t="s">
        <v>37022</v>
      </c>
      <c r="C3896" s="180" t="s">
        <v>322</v>
      </c>
      <c r="D3896" s="182">
        <v>0</v>
      </c>
      <c r="E3896" s="182">
        <v>0</v>
      </c>
    </row>
    <row r="3897" spans="1:5" x14ac:dyDescent="0.25">
      <c r="A3897" s="180">
        <v>105805</v>
      </c>
      <c r="B3897" s="181" t="s">
        <v>37023</v>
      </c>
      <c r="C3897" s="180" t="s">
        <v>322</v>
      </c>
      <c r="D3897" s="182">
        <v>899.73</v>
      </c>
      <c r="E3897" s="182">
        <v>885</v>
      </c>
    </row>
    <row r="3898" spans="1:5" x14ac:dyDescent="0.25">
      <c r="A3898" s="180">
        <v>105806</v>
      </c>
      <c r="B3898" s="181" t="s">
        <v>37024</v>
      </c>
      <c r="C3898" s="180" t="s">
        <v>322</v>
      </c>
      <c r="D3898" s="182">
        <v>570.11</v>
      </c>
      <c r="E3898" s="182">
        <v>557.41</v>
      </c>
    </row>
    <row r="3899" spans="1:5" x14ac:dyDescent="0.25">
      <c r="A3899" s="180">
        <v>105807</v>
      </c>
      <c r="B3899" s="181" t="s">
        <v>37025</v>
      </c>
      <c r="C3899" s="180" t="s">
        <v>322</v>
      </c>
      <c r="D3899" s="182">
        <v>718.02</v>
      </c>
      <c r="E3899" s="182">
        <v>705</v>
      </c>
    </row>
    <row r="3900" spans="1:5" x14ac:dyDescent="0.25">
      <c r="A3900" s="180">
        <v>105808</v>
      </c>
      <c r="B3900" s="181" t="s">
        <v>37026</v>
      </c>
      <c r="C3900" s="180" t="s">
        <v>322</v>
      </c>
      <c r="D3900" s="182">
        <v>470.8</v>
      </c>
      <c r="E3900" s="182">
        <v>459.31</v>
      </c>
    </row>
    <row r="3901" spans="1:5" x14ac:dyDescent="0.25">
      <c r="A3901" s="180">
        <v>100341</v>
      </c>
      <c r="B3901" s="181" t="s">
        <v>37027</v>
      </c>
      <c r="C3901" s="180" t="s">
        <v>322</v>
      </c>
      <c r="D3901" s="182">
        <v>51.62</v>
      </c>
      <c r="E3901" s="182">
        <v>45.63</v>
      </c>
    </row>
    <row r="3902" spans="1:5" x14ac:dyDescent="0.25">
      <c r="A3902" s="180">
        <v>100351</v>
      </c>
      <c r="B3902" s="181" t="s">
        <v>37028</v>
      </c>
      <c r="C3902" s="180" t="s">
        <v>322</v>
      </c>
      <c r="D3902" s="182">
        <v>0</v>
      </c>
      <c r="E3902" s="182">
        <v>0</v>
      </c>
    </row>
    <row r="3903" spans="1:5" x14ac:dyDescent="0.25">
      <c r="A3903" s="180">
        <v>100353</v>
      </c>
      <c r="B3903" s="181" t="s">
        <v>37029</v>
      </c>
      <c r="C3903" s="180" t="s">
        <v>322</v>
      </c>
      <c r="D3903" s="182">
        <v>0</v>
      </c>
      <c r="E3903" s="182">
        <v>0</v>
      </c>
    </row>
    <row r="3904" spans="1:5" x14ac:dyDescent="0.25">
      <c r="A3904" s="180">
        <v>100350</v>
      </c>
      <c r="B3904" s="181" t="s">
        <v>37030</v>
      </c>
      <c r="C3904" s="180" t="s">
        <v>322</v>
      </c>
      <c r="D3904" s="182">
        <v>0</v>
      </c>
      <c r="E3904" s="182">
        <v>0</v>
      </c>
    </row>
    <row r="3905" spans="1:5" x14ac:dyDescent="0.25">
      <c r="A3905" s="180">
        <v>105043</v>
      </c>
      <c r="B3905" s="181" t="s">
        <v>37031</v>
      </c>
      <c r="C3905" s="180" t="s">
        <v>83</v>
      </c>
      <c r="D3905" s="182">
        <v>0</v>
      </c>
      <c r="E3905" s="182">
        <v>0</v>
      </c>
    </row>
    <row r="3906" spans="1:5" x14ac:dyDescent="0.25">
      <c r="A3906" s="180">
        <v>105047</v>
      </c>
      <c r="B3906" s="181" t="s">
        <v>37032</v>
      </c>
      <c r="C3906" s="180" t="s">
        <v>83</v>
      </c>
      <c r="D3906" s="182">
        <v>0</v>
      </c>
      <c r="E3906" s="182">
        <v>0</v>
      </c>
    </row>
    <row r="3907" spans="1:5" x14ac:dyDescent="0.25">
      <c r="A3907" s="180">
        <v>105044</v>
      </c>
      <c r="B3907" s="181" t="s">
        <v>37033</v>
      </c>
      <c r="C3907" s="180" t="s">
        <v>83</v>
      </c>
      <c r="D3907" s="182">
        <v>0</v>
      </c>
      <c r="E3907" s="182">
        <v>0</v>
      </c>
    </row>
    <row r="3908" spans="1:5" x14ac:dyDescent="0.25">
      <c r="A3908" s="180">
        <v>105094</v>
      </c>
      <c r="B3908" s="181" t="s">
        <v>37034</v>
      </c>
      <c r="C3908" s="180" t="s">
        <v>83</v>
      </c>
      <c r="D3908" s="182">
        <v>0</v>
      </c>
      <c r="E3908" s="182">
        <v>0</v>
      </c>
    </row>
    <row r="3909" spans="1:5" x14ac:dyDescent="0.25">
      <c r="A3909" s="180">
        <v>105096</v>
      </c>
      <c r="B3909" s="181" t="s">
        <v>37035</v>
      </c>
      <c r="C3909" s="180" t="s">
        <v>83</v>
      </c>
      <c r="D3909" s="182">
        <v>0</v>
      </c>
      <c r="E3909" s="182">
        <v>0</v>
      </c>
    </row>
    <row r="3910" spans="1:5" x14ac:dyDescent="0.25">
      <c r="A3910" s="180">
        <v>105048</v>
      </c>
      <c r="B3910" s="181" t="s">
        <v>37036</v>
      </c>
      <c r="C3910" s="180" t="s">
        <v>83</v>
      </c>
      <c r="D3910" s="182">
        <v>0</v>
      </c>
      <c r="E3910" s="182">
        <v>0</v>
      </c>
    </row>
    <row r="3911" spans="1:5" x14ac:dyDescent="0.25">
      <c r="A3911" s="180">
        <v>105097</v>
      </c>
      <c r="B3911" s="181" t="s">
        <v>37037</v>
      </c>
      <c r="C3911" s="180" t="s">
        <v>83</v>
      </c>
      <c r="D3911" s="182">
        <v>0</v>
      </c>
      <c r="E3911" s="182">
        <v>0</v>
      </c>
    </row>
    <row r="3912" spans="1:5" x14ac:dyDescent="0.25">
      <c r="A3912" s="180">
        <v>105049</v>
      </c>
      <c r="B3912" s="181" t="s">
        <v>37038</v>
      </c>
      <c r="C3912" s="180" t="s">
        <v>83</v>
      </c>
      <c r="D3912" s="182">
        <v>0</v>
      </c>
      <c r="E3912" s="182">
        <v>0</v>
      </c>
    </row>
    <row r="3913" spans="1:5" x14ac:dyDescent="0.25">
      <c r="A3913" s="180">
        <v>105051</v>
      </c>
      <c r="B3913" s="181" t="s">
        <v>37039</v>
      </c>
      <c r="C3913" s="180" t="s">
        <v>83</v>
      </c>
      <c r="D3913" s="182">
        <v>0</v>
      </c>
      <c r="E3913" s="182">
        <v>0</v>
      </c>
    </row>
    <row r="3914" spans="1:5" x14ac:dyDescent="0.25">
      <c r="A3914" s="180">
        <v>105054</v>
      </c>
      <c r="B3914" s="181" t="s">
        <v>37040</v>
      </c>
      <c r="C3914" s="180" t="s">
        <v>83</v>
      </c>
      <c r="D3914" s="182">
        <v>0</v>
      </c>
      <c r="E3914" s="182">
        <v>0</v>
      </c>
    </row>
    <row r="3915" spans="1:5" x14ac:dyDescent="0.25">
      <c r="A3915" s="180">
        <v>105052</v>
      </c>
      <c r="B3915" s="181" t="s">
        <v>37041</v>
      </c>
      <c r="C3915" s="180" t="s">
        <v>83</v>
      </c>
      <c r="D3915" s="182">
        <v>0</v>
      </c>
      <c r="E3915" s="182">
        <v>0</v>
      </c>
    </row>
    <row r="3916" spans="1:5" x14ac:dyDescent="0.25">
      <c r="A3916" s="180">
        <v>105055</v>
      </c>
      <c r="B3916" s="181" t="s">
        <v>37042</v>
      </c>
      <c r="C3916" s="180" t="s">
        <v>83</v>
      </c>
      <c r="D3916" s="182">
        <v>0</v>
      </c>
      <c r="E3916" s="182">
        <v>0</v>
      </c>
    </row>
    <row r="3917" spans="1:5" x14ac:dyDescent="0.25">
      <c r="A3917" s="180">
        <v>105065</v>
      </c>
      <c r="B3917" s="181" t="s">
        <v>37043</v>
      </c>
      <c r="C3917" s="180" t="s">
        <v>83</v>
      </c>
      <c r="D3917" s="182">
        <v>0</v>
      </c>
      <c r="E3917" s="182">
        <v>0</v>
      </c>
    </row>
    <row r="3918" spans="1:5" x14ac:dyDescent="0.25">
      <c r="A3918" s="180">
        <v>105059</v>
      </c>
      <c r="B3918" s="181" t="s">
        <v>37044</v>
      </c>
      <c r="C3918" s="180" t="s">
        <v>83</v>
      </c>
      <c r="D3918" s="182">
        <v>0</v>
      </c>
      <c r="E3918" s="182">
        <v>0</v>
      </c>
    </row>
    <row r="3919" spans="1:5" x14ac:dyDescent="0.25">
      <c r="A3919" s="180">
        <v>105057</v>
      </c>
      <c r="B3919" s="181" t="s">
        <v>37045</v>
      </c>
      <c r="C3919" s="180" t="s">
        <v>83</v>
      </c>
      <c r="D3919" s="182">
        <v>0</v>
      </c>
      <c r="E3919" s="182">
        <v>0</v>
      </c>
    </row>
    <row r="3920" spans="1:5" x14ac:dyDescent="0.25">
      <c r="A3920" s="180">
        <v>105060</v>
      </c>
      <c r="B3920" s="181" t="s">
        <v>37046</v>
      </c>
      <c r="C3920" s="180" t="s">
        <v>83</v>
      </c>
      <c r="D3920" s="182">
        <v>0</v>
      </c>
      <c r="E3920" s="182">
        <v>0</v>
      </c>
    </row>
    <row r="3921" spans="1:5" x14ac:dyDescent="0.25">
      <c r="A3921" s="180">
        <v>105042</v>
      </c>
      <c r="B3921" s="181" t="s">
        <v>37047</v>
      </c>
      <c r="C3921" s="180" t="s">
        <v>83</v>
      </c>
      <c r="D3921" s="182">
        <v>86.94</v>
      </c>
      <c r="E3921" s="182">
        <v>72.27</v>
      </c>
    </row>
    <row r="3922" spans="1:5" x14ac:dyDescent="0.25">
      <c r="A3922" s="180">
        <v>105046</v>
      </c>
      <c r="B3922" s="181" t="s">
        <v>37048</v>
      </c>
      <c r="C3922" s="180" t="s">
        <v>83</v>
      </c>
      <c r="D3922" s="182">
        <v>72.72</v>
      </c>
      <c r="E3922" s="182">
        <v>59.45</v>
      </c>
    </row>
    <row r="3923" spans="1:5" x14ac:dyDescent="0.25">
      <c r="A3923" s="180">
        <v>105095</v>
      </c>
      <c r="B3923" s="181" t="s">
        <v>37049</v>
      </c>
      <c r="C3923" s="180" t="s">
        <v>83</v>
      </c>
      <c r="D3923" s="182">
        <v>128.97</v>
      </c>
      <c r="E3923" s="182">
        <v>104.98</v>
      </c>
    </row>
    <row r="3924" spans="1:5" x14ac:dyDescent="0.25">
      <c r="A3924" s="180">
        <v>105098</v>
      </c>
      <c r="B3924" s="181" t="s">
        <v>37050</v>
      </c>
      <c r="C3924" s="180" t="s">
        <v>83</v>
      </c>
      <c r="D3924" s="182">
        <v>114.78</v>
      </c>
      <c r="E3924" s="182">
        <v>92.18</v>
      </c>
    </row>
    <row r="3925" spans="1:5" x14ac:dyDescent="0.25">
      <c r="A3925" s="180">
        <v>105050</v>
      </c>
      <c r="B3925" s="181" t="s">
        <v>37051</v>
      </c>
      <c r="C3925" s="180" t="s">
        <v>83</v>
      </c>
      <c r="D3925" s="182">
        <v>266.42</v>
      </c>
      <c r="E3925" s="182">
        <v>211.99</v>
      </c>
    </row>
    <row r="3926" spans="1:5" x14ac:dyDescent="0.25">
      <c r="A3926" s="180">
        <v>105053</v>
      </c>
      <c r="B3926" s="181" t="s">
        <v>37052</v>
      </c>
      <c r="C3926" s="180" t="s">
        <v>83</v>
      </c>
      <c r="D3926" s="182">
        <v>252.41</v>
      </c>
      <c r="E3926" s="182">
        <v>199.35</v>
      </c>
    </row>
    <row r="3927" spans="1:5" x14ac:dyDescent="0.25">
      <c r="A3927" s="180">
        <v>105056</v>
      </c>
      <c r="B3927" s="181" t="s">
        <v>37053</v>
      </c>
      <c r="C3927" s="180" t="s">
        <v>83</v>
      </c>
      <c r="D3927" s="182">
        <v>367.56</v>
      </c>
      <c r="E3927" s="182">
        <v>290.79000000000002</v>
      </c>
    </row>
    <row r="3928" spans="1:5" x14ac:dyDescent="0.25">
      <c r="A3928" s="180">
        <v>105058</v>
      </c>
      <c r="B3928" s="181" t="s">
        <v>37054</v>
      </c>
      <c r="C3928" s="180" t="s">
        <v>83</v>
      </c>
      <c r="D3928" s="182">
        <v>354.56</v>
      </c>
      <c r="E3928" s="182">
        <v>279.07</v>
      </c>
    </row>
    <row r="3929" spans="1:5" x14ac:dyDescent="0.25">
      <c r="A3929" s="180">
        <v>105062</v>
      </c>
      <c r="B3929" s="181" t="s">
        <v>37055</v>
      </c>
      <c r="C3929" s="180" t="s">
        <v>83</v>
      </c>
      <c r="D3929" s="182">
        <v>0</v>
      </c>
      <c r="E3929" s="182">
        <v>0</v>
      </c>
    </row>
    <row r="3930" spans="1:5" x14ac:dyDescent="0.25">
      <c r="A3930" s="180">
        <v>105066</v>
      </c>
      <c r="B3930" s="181" t="s">
        <v>37056</v>
      </c>
      <c r="C3930" s="180" t="s">
        <v>83</v>
      </c>
      <c r="D3930" s="182">
        <v>0</v>
      </c>
      <c r="E3930" s="182">
        <v>0</v>
      </c>
    </row>
    <row r="3931" spans="1:5" x14ac:dyDescent="0.25">
      <c r="A3931" s="180">
        <v>105063</v>
      </c>
      <c r="B3931" s="181" t="s">
        <v>37057</v>
      </c>
      <c r="C3931" s="180" t="s">
        <v>83</v>
      </c>
      <c r="D3931" s="182">
        <v>0</v>
      </c>
      <c r="E3931" s="182">
        <v>0</v>
      </c>
    </row>
    <row r="3932" spans="1:5" x14ac:dyDescent="0.25">
      <c r="A3932" s="180">
        <v>105067</v>
      </c>
      <c r="B3932" s="181" t="s">
        <v>37058</v>
      </c>
      <c r="C3932" s="180" t="s">
        <v>83</v>
      </c>
      <c r="D3932" s="182">
        <v>0</v>
      </c>
      <c r="E3932" s="182">
        <v>0</v>
      </c>
    </row>
    <row r="3933" spans="1:5" x14ac:dyDescent="0.25">
      <c r="A3933" s="180">
        <v>105069</v>
      </c>
      <c r="B3933" s="181" t="s">
        <v>37059</v>
      </c>
      <c r="C3933" s="180" t="s">
        <v>83</v>
      </c>
      <c r="D3933" s="182">
        <v>0</v>
      </c>
      <c r="E3933" s="182">
        <v>0</v>
      </c>
    </row>
    <row r="3934" spans="1:5" x14ac:dyDescent="0.25">
      <c r="A3934" s="180">
        <v>105072</v>
      </c>
      <c r="B3934" s="181" t="s">
        <v>37060</v>
      </c>
      <c r="C3934" s="180" t="s">
        <v>83</v>
      </c>
      <c r="D3934" s="182">
        <v>0</v>
      </c>
      <c r="E3934" s="182">
        <v>0</v>
      </c>
    </row>
    <row r="3935" spans="1:5" x14ac:dyDescent="0.25">
      <c r="A3935" s="180">
        <v>105070</v>
      </c>
      <c r="B3935" s="181" t="s">
        <v>37061</v>
      </c>
      <c r="C3935" s="180" t="s">
        <v>83</v>
      </c>
      <c r="D3935" s="182">
        <v>0</v>
      </c>
      <c r="E3935" s="182">
        <v>0</v>
      </c>
    </row>
    <row r="3936" spans="1:5" x14ac:dyDescent="0.25">
      <c r="A3936" s="180">
        <v>105073</v>
      </c>
      <c r="B3936" s="181" t="s">
        <v>37062</v>
      </c>
      <c r="C3936" s="180" t="s">
        <v>83</v>
      </c>
      <c r="D3936" s="182">
        <v>0</v>
      </c>
      <c r="E3936" s="182">
        <v>0</v>
      </c>
    </row>
    <row r="3937" spans="1:5" x14ac:dyDescent="0.25">
      <c r="A3937" s="180">
        <v>105075</v>
      </c>
      <c r="B3937" s="181" t="s">
        <v>37063</v>
      </c>
      <c r="C3937" s="180" t="s">
        <v>83</v>
      </c>
      <c r="D3937" s="182">
        <v>0</v>
      </c>
      <c r="E3937" s="182">
        <v>0</v>
      </c>
    </row>
    <row r="3938" spans="1:5" x14ac:dyDescent="0.25">
      <c r="A3938" s="180">
        <v>105078</v>
      </c>
      <c r="B3938" s="181" t="s">
        <v>37064</v>
      </c>
      <c r="C3938" s="180" t="s">
        <v>83</v>
      </c>
      <c r="D3938" s="182">
        <v>0</v>
      </c>
      <c r="E3938" s="182">
        <v>0</v>
      </c>
    </row>
    <row r="3939" spans="1:5" x14ac:dyDescent="0.25">
      <c r="A3939" s="180">
        <v>105076</v>
      </c>
      <c r="B3939" s="181" t="s">
        <v>37065</v>
      </c>
      <c r="C3939" s="180" t="s">
        <v>83</v>
      </c>
      <c r="D3939" s="182">
        <v>0</v>
      </c>
      <c r="E3939" s="182">
        <v>0</v>
      </c>
    </row>
    <row r="3940" spans="1:5" x14ac:dyDescent="0.25">
      <c r="A3940" s="180">
        <v>105079</v>
      </c>
      <c r="B3940" s="181" t="s">
        <v>37066</v>
      </c>
      <c r="C3940" s="180" t="s">
        <v>83</v>
      </c>
      <c r="D3940" s="182">
        <v>0</v>
      </c>
      <c r="E3940" s="182">
        <v>0</v>
      </c>
    </row>
    <row r="3941" spans="1:5" x14ac:dyDescent="0.25">
      <c r="A3941" s="180">
        <v>105061</v>
      </c>
      <c r="B3941" s="181" t="s">
        <v>37067</v>
      </c>
      <c r="C3941" s="180" t="s">
        <v>83</v>
      </c>
      <c r="D3941" s="182">
        <v>119.96</v>
      </c>
      <c r="E3941" s="182">
        <v>116.82</v>
      </c>
    </row>
    <row r="3942" spans="1:5" x14ac:dyDescent="0.25">
      <c r="A3942" s="180">
        <v>105064</v>
      </c>
      <c r="B3942" s="181" t="s">
        <v>37068</v>
      </c>
      <c r="C3942" s="180" t="s">
        <v>83</v>
      </c>
      <c r="D3942" s="182">
        <v>101.66</v>
      </c>
      <c r="E3942" s="182">
        <v>100.23</v>
      </c>
    </row>
    <row r="3943" spans="1:5" x14ac:dyDescent="0.25">
      <c r="A3943" s="180">
        <v>105068</v>
      </c>
      <c r="B3943" s="181" t="s">
        <v>37069</v>
      </c>
      <c r="C3943" s="180" t="s">
        <v>83</v>
      </c>
      <c r="D3943" s="182">
        <v>194.16</v>
      </c>
      <c r="E3943" s="182">
        <v>194.47</v>
      </c>
    </row>
    <row r="3944" spans="1:5" x14ac:dyDescent="0.25">
      <c r="A3944" s="180">
        <v>105071</v>
      </c>
      <c r="B3944" s="181" t="s">
        <v>37070</v>
      </c>
      <c r="C3944" s="180" t="s">
        <v>83</v>
      </c>
      <c r="D3944" s="182">
        <v>175.88</v>
      </c>
      <c r="E3944" s="182">
        <v>177.9</v>
      </c>
    </row>
    <row r="3945" spans="1:5" x14ac:dyDescent="0.25">
      <c r="A3945" s="180">
        <v>105074</v>
      </c>
      <c r="B3945" s="181" t="s">
        <v>37071</v>
      </c>
      <c r="C3945" s="180" t="s">
        <v>83</v>
      </c>
      <c r="D3945" s="182">
        <v>298.02999999999997</v>
      </c>
      <c r="E3945" s="182">
        <v>303.14</v>
      </c>
    </row>
    <row r="3946" spans="1:5" x14ac:dyDescent="0.25">
      <c r="A3946" s="180">
        <v>105077</v>
      </c>
      <c r="B3946" s="181" t="s">
        <v>37072</v>
      </c>
      <c r="C3946" s="180" t="s">
        <v>83</v>
      </c>
      <c r="D3946" s="182">
        <v>279.85000000000002</v>
      </c>
      <c r="E3946" s="182">
        <v>286.64999999999998</v>
      </c>
    </row>
    <row r="3947" spans="1:5" x14ac:dyDescent="0.25">
      <c r="A3947" s="180">
        <v>105090</v>
      </c>
      <c r="B3947" s="181" t="s">
        <v>37073</v>
      </c>
      <c r="C3947" s="180" t="s">
        <v>322</v>
      </c>
      <c r="D3947" s="182">
        <v>409.15</v>
      </c>
      <c r="E3947" s="182">
        <v>593.9</v>
      </c>
    </row>
    <row r="3948" spans="1:5" x14ac:dyDescent="0.25">
      <c r="A3948" s="180">
        <v>105099</v>
      </c>
      <c r="B3948" s="181" t="s">
        <v>37074</v>
      </c>
      <c r="C3948" s="180" t="s">
        <v>83</v>
      </c>
      <c r="D3948" s="182">
        <v>105.12</v>
      </c>
      <c r="E3948" s="182">
        <v>88.13</v>
      </c>
    </row>
    <row r="3949" spans="1:5" x14ac:dyDescent="0.25">
      <c r="A3949" s="180">
        <v>105100</v>
      </c>
      <c r="B3949" s="181" t="s">
        <v>37075</v>
      </c>
      <c r="C3949" s="180" t="s">
        <v>83</v>
      </c>
      <c r="D3949" s="182">
        <v>151.1</v>
      </c>
      <c r="E3949" s="182">
        <v>124.48</v>
      </c>
    </row>
    <row r="3950" spans="1:5" x14ac:dyDescent="0.25">
      <c r="A3950" s="180">
        <v>105101</v>
      </c>
      <c r="B3950" s="181" t="s">
        <v>37076</v>
      </c>
      <c r="C3950" s="180" t="s">
        <v>83</v>
      </c>
      <c r="D3950" s="182">
        <v>296.82</v>
      </c>
      <c r="E3950" s="182">
        <v>239.09</v>
      </c>
    </row>
    <row r="3951" spans="1:5" x14ac:dyDescent="0.25">
      <c r="A3951" s="180">
        <v>105102</v>
      </c>
      <c r="B3951" s="181" t="s">
        <v>37077</v>
      </c>
      <c r="C3951" s="180" t="s">
        <v>83</v>
      </c>
      <c r="D3951" s="182">
        <v>408.74</v>
      </c>
      <c r="E3951" s="182">
        <v>327.76</v>
      </c>
    </row>
    <row r="3952" spans="1:5" x14ac:dyDescent="0.25">
      <c r="A3952" s="180">
        <v>105080</v>
      </c>
      <c r="B3952" s="181" t="s">
        <v>37078</v>
      </c>
      <c r="C3952" s="180" t="s">
        <v>83</v>
      </c>
      <c r="D3952" s="182">
        <v>78.48</v>
      </c>
      <c r="E3952" s="182">
        <v>73.739999999999995</v>
      </c>
    </row>
    <row r="3953" spans="1:5" x14ac:dyDescent="0.25">
      <c r="A3953" s="180">
        <v>105081</v>
      </c>
      <c r="B3953" s="181" t="s">
        <v>37079</v>
      </c>
      <c r="C3953" s="180" t="s">
        <v>83</v>
      </c>
      <c r="D3953" s="182">
        <v>90.4</v>
      </c>
      <c r="E3953" s="182">
        <v>86.07</v>
      </c>
    </row>
    <row r="3954" spans="1:5" x14ac:dyDescent="0.25">
      <c r="A3954" s="180">
        <v>105091</v>
      </c>
      <c r="B3954" s="181" t="s">
        <v>37080</v>
      </c>
      <c r="C3954" s="180" t="s">
        <v>83</v>
      </c>
      <c r="D3954" s="182">
        <v>155.27000000000001</v>
      </c>
      <c r="E3954" s="182">
        <v>153.54</v>
      </c>
    </row>
    <row r="3955" spans="1:5" x14ac:dyDescent="0.25">
      <c r="A3955" s="180">
        <v>105089</v>
      </c>
      <c r="B3955" s="181" t="s">
        <v>37081</v>
      </c>
      <c r="C3955" s="180" t="s">
        <v>83</v>
      </c>
      <c r="D3955" s="182">
        <v>195.22</v>
      </c>
      <c r="E3955" s="182">
        <v>194.99</v>
      </c>
    </row>
    <row r="3956" spans="1:5" x14ac:dyDescent="0.25">
      <c r="A3956" s="180">
        <v>105082</v>
      </c>
      <c r="B3956" s="181" t="s">
        <v>37082</v>
      </c>
      <c r="C3956" s="180" t="s">
        <v>83</v>
      </c>
      <c r="D3956" s="182">
        <v>81.64</v>
      </c>
      <c r="E3956" s="182">
        <v>77.040000000000006</v>
      </c>
    </row>
    <row r="3957" spans="1:5" x14ac:dyDescent="0.25">
      <c r="A3957" s="180">
        <v>105083</v>
      </c>
      <c r="B3957" s="181" t="s">
        <v>37083</v>
      </c>
      <c r="C3957" s="180" t="s">
        <v>83</v>
      </c>
      <c r="D3957" s="182">
        <v>91.84</v>
      </c>
      <c r="E3957" s="182">
        <v>87.58</v>
      </c>
    </row>
    <row r="3958" spans="1:5" x14ac:dyDescent="0.25">
      <c r="A3958" s="180">
        <v>105084</v>
      </c>
      <c r="B3958" s="181" t="s">
        <v>37084</v>
      </c>
      <c r="C3958" s="180" t="s">
        <v>83</v>
      </c>
      <c r="D3958" s="182">
        <v>113.29</v>
      </c>
      <c r="E3958" s="182">
        <v>109.9</v>
      </c>
    </row>
    <row r="3959" spans="1:5" x14ac:dyDescent="0.25">
      <c r="A3959" s="180">
        <v>105086</v>
      </c>
      <c r="B3959" s="181" t="s">
        <v>37085</v>
      </c>
      <c r="C3959" s="180" t="s">
        <v>83</v>
      </c>
      <c r="D3959" s="182">
        <v>105.79</v>
      </c>
      <c r="E3959" s="182">
        <v>101.89</v>
      </c>
    </row>
    <row r="3960" spans="1:5" x14ac:dyDescent="0.25">
      <c r="A3960" s="180">
        <v>105087</v>
      </c>
      <c r="B3960" s="181" t="s">
        <v>37086</v>
      </c>
      <c r="C3960" s="180" t="s">
        <v>83</v>
      </c>
      <c r="D3960" s="182">
        <v>118.51</v>
      </c>
      <c r="E3960" s="182">
        <v>115.03</v>
      </c>
    </row>
    <row r="3961" spans="1:5" x14ac:dyDescent="0.25">
      <c r="A3961" s="180">
        <v>105088</v>
      </c>
      <c r="B3961" s="181" t="s">
        <v>37087</v>
      </c>
      <c r="C3961" s="180" t="s">
        <v>83</v>
      </c>
      <c r="D3961" s="182">
        <v>211.12</v>
      </c>
      <c r="E3961" s="182">
        <v>211.63</v>
      </c>
    </row>
    <row r="3962" spans="1:5" x14ac:dyDescent="0.25">
      <c r="A3962" s="180">
        <v>105092</v>
      </c>
      <c r="B3962" s="181" t="s">
        <v>37088</v>
      </c>
      <c r="C3962" s="180" t="s">
        <v>83</v>
      </c>
      <c r="D3962" s="182">
        <v>168.51</v>
      </c>
      <c r="E3962" s="182">
        <v>167.4</v>
      </c>
    </row>
    <row r="3963" spans="1:5" x14ac:dyDescent="0.25">
      <c r="A3963" s="180">
        <v>105085</v>
      </c>
      <c r="B3963" s="181" t="s">
        <v>37089</v>
      </c>
      <c r="C3963" s="180" t="s">
        <v>83</v>
      </c>
      <c r="D3963" s="182">
        <v>118.28</v>
      </c>
      <c r="E3963" s="182">
        <v>115.1</v>
      </c>
    </row>
    <row r="3964" spans="1:5" x14ac:dyDescent="0.25">
      <c r="A3964" s="180">
        <v>105093</v>
      </c>
      <c r="B3964" s="181" t="s">
        <v>37090</v>
      </c>
      <c r="C3964" s="180" t="s">
        <v>83</v>
      </c>
      <c r="D3964" s="182">
        <v>171.39</v>
      </c>
      <c r="E3964" s="182">
        <v>170.05</v>
      </c>
    </row>
    <row r="3965" spans="1:5" x14ac:dyDescent="0.25">
      <c r="A3965" s="180">
        <v>105041</v>
      </c>
      <c r="B3965" s="181" t="s">
        <v>37091</v>
      </c>
      <c r="C3965" s="180" t="s">
        <v>83</v>
      </c>
      <c r="D3965" s="182">
        <v>62.23</v>
      </c>
      <c r="E3965" s="182">
        <v>56.17</v>
      </c>
    </row>
    <row r="3966" spans="1:5" x14ac:dyDescent="0.25">
      <c r="A3966" s="180">
        <v>105045</v>
      </c>
      <c r="B3966" s="181" t="s">
        <v>37092</v>
      </c>
      <c r="C3966" s="180" t="s">
        <v>83</v>
      </c>
      <c r="D3966" s="182">
        <v>70.290000000000006</v>
      </c>
      <c r="E3966" s="182">
        <v>64.17</v>
      </c>
    </row>
    <row r="3967" spans="1:5" x14ac:dyDescent="0.25">
      <c r="A3967" s="180">
        <v>93961</v>
      </c>
      <c r="B3967" s="181" t="s">
        <v>37093</v>
      </c>
      <c r="C3967" s="180" t="s">
        <v>83</v>
      </c>
      <c r="D3967" s="182">
        <v>274.06</v>
      </c>
      <c r="E3967" s="182">
        <v>244.39</v>
      </c>
    </row>
    <row r="3968" spans="1:5" x14ac:dyDescent="0.25">
      <c r="A3968" s="180">
        <v>93971</v>
      </c>
      <c r="B3968" s="181" t="s">
        <v>37094</v>
      </c>
      <c r="C3968" s="180" t="s">
        <v>83</v>
      </c>
      <c r="D3968" s="182">
        <v>229.6</v>
      </c>
      <c r="E3968" s="182">
        <v>203.86</v>
      </c>
    </row>
    <row r="3969" spans="1:5" x14ac:dyDescent="0.25">
      <c r="A3969" s="180">
        <v>93959</v>
      </c>
      <c r="B3969" s="181" t="s">
        <v>37095</v>
      </c>
      <c r="C3969" s="180" t="s">
        <v>83</v>
      </c>
      <c r="D3969" s="182">
        <v>306.77999999999997</v>
      </c>
      <c r="E3969" s="182">
        <v>274.05</v>
      </c>
    </row>
    <row r="3970" spans="1:5" x14ac:dyDescent="0.25">
      <c r="A3970" s="180">
        <v>93969</v>
      </c>
      <c r="B3970" s="181" t="s">
        <v>37096</v>
      </c>
      <c r="C3970" s="180" t="s">
        <v>83</v>
      </c>
      <c r="D3970" s="182">
        <v>255.86</v>
      </c>
      <c r="E3970" s="182">
        <v>227.82</v>
      </c>
    </row>
    <row r="3971" spans="1:5" x14ac:dyDescent="0.25">
      <c r="A3971" s="180">
        <v>93957</v>
      </c>
      <c r="B3971" s="181" t="s">
        <v>37097</v>
      </c>
      <c r="C3971" s="180" t="s">
        <v>83</v>
      </c>
      <c r="D3971" s="182">
        <v>384.29</v>
      </c>
      <c r="E3971" s="182">
        <v>344.69</v>
      </c>
    </row>
    <row r="3972" spans="1:5" x14ac:dyDescent="0.25">
      <c r="A3972" s="180">
        <v>93967</v>
      </c>
      <c r="B3972" s="181" t="s">
        <v>37098</v>
      </c>
      <c r="C3972" s="180" t="s">
        <v>83</v>
      </c>
      <c r="D3972" s="182">
        <v>320.19</v>
      </c>
      <c r="E3972" s="182">
        <v>286.87</v>
      </c>
    </row>
    <row r="3973" spans="1:5" x14ac:dyDescent="0.25">
      <c r="A3973" s="180">
        <v>104878</v>
      </c>
      <c r="B3973" s="181" t="s">
        <v>37099</v>
      </c>
      <c r="C3973" s="180" t="s">
        <v>115</v>
      </c>
      <c r="D3973" s="182">
        <v>2391.41</v>
      </c>
      <c r="E3973" s="182">
        <v>2380.67</v>
      </c>
    </row>
    <row r="3974" spans="1:5" x14ac:dyDescent="0.25">
      <c r="A3974" s="180">
        <v>104877</v>
      </c>
      <c r="B3974" s="181" t="s">
        <v>37100</v>
      </c>
      <c r="C3974" s="180" t="s">
        <v>115</v>
      </c>
      <c r="D3974" s="182">
        <v>689.01</v>
      </c>
      <c r="E3974" s="182">
        <v>678.27</v>
      </c>
    </row>
    <row r="3975" spans="1:5" x14ac:dyDescent="0.25">
      <c r="A3975" s="180">
        <v>104841</v>
      </c>
      <c r="B3975" s="181" t="s">
        <v>37101</v>
      </c>
      <c r="C3975" s="180" t="s">
        <v>83</v>
      </c>
      <c r="D3975" s="182">
        <v>106.38</v>
      </c>
      <c r="E3975" s="182">
        <v>96.64</v>
      </c>
    </row>
    <row r="3976" spans="1:5" x14ac:dyDescent="0.25">
      <c r="A3976" s="180">
        <v>104849</v>
      </c>
      <c r="B3976" s="181" t="s">
        <v>37102</v>
      </c>
      <c r="C3976" s="180" t="s">
        <v>83</v>
      </c>
      <c r="D3976" s="182">
        <v>73.66</v>
      </c>
      <c r="E3976" s="182">
        <v>66.14</v>
      </c>
    </row>
    <row r="3977" spans="1:5" x14ac:dyDescent="0.25">
      <c r="A3977" s="180">
        <v>104887</v>
      </c>
      <c r="B3977" s="181" t="s">
        <v>37103</v>
      </c>
      <c r="C3977" s="180" t="s">
        <v>83</v>
      </c>
      <c r="D3977" s="182">
        <v>55.61</v>
      </c>
      <c r="E3977" s="182">
        <v>48.97</v>
      </c>
    </row>
    <row r="3978" spans="1:5" x14ac:dyDescent="0.25">
      <c r="A3978" s="180">
        <v>104844</v>
      </c>
      <c r="B3978" s="181" t="s">
        <v>37104</v>
      </c>
      <c r="C3978" s="180" t="s">
        <v>83</v>
      </c>
      <c r="D3978" s="182">
        <v>117.63</v>
      </c>
      <c r="E3978" s="182">
        <v>107.22</v>
      </c>
    </row>
    <row r="3979" spans="1:5" x14ac:dyDescent="0.25">
      <c r="A3979" s="180">
        <v>104852</v>
      </c>
      <c r="B3979" s="181" t="s">
        <v>37105</v>
      </c>
      <c r="C3979" s="180" t="s">
        <v>83</v>
      </c>
      <c r="D3979" s="182">
        <v>81.349999999999994</v>
      </c>
      <c r="E3979" s="182">
        <v>73.42</v>
      </c>
    </row>
    <row r="3980" spans="1:5" x14ac:dyDescent="0.25">
      <c r="A3980" s="180">
        <v>104846</v>
      </c>
      <c r="B3980" s="181" t="s">
        <v>37106</v>
      </c>
      <c r="C3980" s="180" t="s">
        <v>83</v>
      </c>
      <c r="D3980" s="182">
        <v>134.36000000000001</v>
      </c>
      <c r="E3980" s="182">
        <v>122.92</v>
      </c>
    </row>
    <row r="3981" spans="1:5" x14ac:dyDescent="0.25">
      <c r="A3981" s="180">
        <v>104854</v>
      </c>
      <c r="B3981" s="181" t="s">
        <v>37107</v>
      </c>
      <c r="C3981" s="180" t="s">
        <v>83</v>
      </c>
      <c r="D3981" s="182">
        <v>92.82</v>
      </c>
      <c r="E3981" s="182">
        <v>84.22</v>
      </c>
    </row>
    <row r="3982" spans="1:5" x14ac:dyDescent="0.25">
      <c r="A3982" s="180">
        <v>104890</v>
      </c>
      <c r="B3982" s="181" t="s">
        <v>37108</v>
      </c>
      <c r="C3982" s="180" t="s">
        <v>83</v>
      </c>
      <c r="D3982" s="182">
        <v>64.069999999999993</v>
      </c>
      <c r="E3982" s="182">
        <v>56.89</v>
      </c>
    </row>
    <row r="3983" spans="1:5" x14ac:dyDescent="0.25">
      <c r="A3983" s="180">
        <v>104842</v>
      </c>
      <c r="B3983" s="181" t="s">
        <v>37109</v>
      </c>
      <c r="C3983" s="180" t="s">
        <v>83</v>
      </c>
      <c r="D3983" s="182">
        <v>90.58</v>
      </c>
      <c r="E3983" s="182">
        <v>81.819999999999993</v>
      </c>
    </row>
    <row r="3984" spans="1:5" x14ac:dyDescent="0.25">
      <c r="A3984" s="180">
        <v>104850</v>
      </c>
      <c r="B3984" s="181" t="s">
        <v>37110</v>
      </c>
      <c r="C3984" s="180" t="s">
        <v>83</v>
      </c>
      <c r="D3984" s="182">
        <v>65.31</v>
      </c>
      <c r="E3984" s="182">
        <v>58.27</v>
      </c>
    </row>
    <row r="3985" spans="1:5" x14ac:dyDescent="0.25">
      <c r="A3985" s="180">
        <v>104888</v>
      </c>
      <c r="B3985" s="181" t="s">
        <v>37111</v>
      </c>
      <c r="C3985" s="180" t="s">
        <v>83</v>
      </c>
      <c r="D3985" s="182">
        <v>50.29</v>
      </c>
      <c r="E3985" s="182">
        <v>43.97</v>
      </c>
    </row>
    <row r="3986" spans="1:5" x14ac:dyDescent="0.25">
      <c r="A3986" s="180">
        <v>104879</v>
      </c>
      <c r="B3986" s="181" t="s">
        <v>37112</v>
      </c>
      <c r="C3986" s="180" t="s">
        <v>83</v>
      </c>
      <c r="D3986" s="182">
        <v>100</v>
      </c>
      <c r="E3986" s="182">
        <v>90.67</v>
      </c>
    </row>
    <row r="3987" spans="1:5" x14ac:dyDescent="0.25">
      <c r="A3987" s="180">
        <v>104853</v>
      </c>
      <c r="B3987" s="181" t="s">
        <v>37113</v>
      </c>
      <c r="C3987" s="180" t="s">
        <v>83</v>
      </c>
      <c r="D3987" s="182">
        <v>71.760000000000005</v>
      </c>
      <c r="E3987" s="182">
        <v>64.38</v>
      </c>
    </row>
    <row r="3988" spans="1:5" x14ac:dyDescent="0.25">
      <c r="A3988" s="180">
        <v>104847</v>
      </c>
      <c r="B3988" s="181" t="s">
        <v>37114</v>
      </c>
      <c r="C3988" s="180" t="s">
        <v>83</v>
      </c>
      <c r="D3988" s="182">
        <v>113.93</v>
      </c>
      <c r="E3988" s="182">
        <v>103.71</v>
      </c>
    </row>
    <row r="3989" spans="1:5" x14ac:dyDescent="0.25">
      <c r="A3989" s="180">
        <v>104855</v>
      </c>
      <c r="B3989" s="181" t="s">
        <v>37115</v>
      </c>
      <c r="C3989" s="180" t="s">
        <v>83</v>
      </c>
      <c r="D3989" s="182">
        <v>81.28</v>
      </c>
      <c r="E3989" s="182">
        <v>73.349999999999994</v>
      </c>
    </row>
    <row r="3990" spans="1:5" x14ac:dyDescent="0.25">
      <c r="A3990" s="180">
        <v>104891</v>
      </c>
      <c r="B3990" s="181" t="s">
        <v>37116</v>
      </c>
      <c r="C3990" s="180" t="s">
        <v>83</v>
      </c>
      <c r="D3990" s="182">
        <v>57.41</v>
      </c>
      <c r="E3990" s="182">
        <v>50.64</v>
      </c>
    </row>
    <row r="3991" spans="1:5" x14ac:dyDescent="0.25">
      <c r="A3991" s="180">
        <v>104892</v>
      </c>
      <c r="B3991" s="181" t="s">
        <v>37117</v>
      </c>
      <c r="C3991" s="180" t="s">
        <v>83</v>
      </c>
      <c r="D3991" s="182">
        <v>132.72</v>
      </c>
      <c r="E3991" s="182">
        <v>121.4</v>
      </c>
    </row>
    <row r="3992" spans="1:5" x14ac:dyDescent="0.25">
      <c r="A3992" s="180">
        <v>104848</v>
      </c>
      <c r="B3992" s="181" t="s">
        <v>37118</v>
      </c>
      <c r="C3992" s="180" t="s">
        <v>83</v>
      </c>
      <c r="D3992" s="182">
        <v>86.1</v>
      </c>
      <c r="E3992" s="182">
        <v>77.900000000000006</v>
      </c>
    </row>
    <row r="3993" spans="1:5" x14ac:dyDescent="0.25">
      <c r="A3993" s="180">
        <v>104886</v>
      </c>
      <c r="B3993" s="181" t="s">
        <v>37119</v>
      </c>
      <c r="C3993" s="180" t="s">
        <v>83</v>
      </c>
      <c r="D3993" s="182">
        <v>63.5</v>
      </c>
      <c r="E3993" s="182">
        <v>56.36</v>
      </c>
    </row>
    <row r="3994" spans="1:5" x14ac:dyDescent="0.25">
      <c r="A3994" s="180">
        <v>104843</v>
      </c>
      <c r="B3994" s="181" t="s">
        <v>37120</v>
      </c>
      <c r="C3994" s="180" t="s">
        <v>83</v>
      </c>
      <c r="D3994" s="182">
        <v>146.75</v>
      </c>
      <c r="E3994" s="182">
        <v>134.57</v>
      </c>
    </row>
    <row r="3995" spans="1:5" x14ac:dyDescent="0.25">
      <c r="A3995" s="180">
        <v>104851</v>
      </c>
      <c r="B3995" s="181" t="s">
        <v>37121</v>
      </c>
      <c r="C3995" s="180" t="s">
        <v>83</v>
      </c>
      <c r="D3995" s="182">
        <v>95.71</v>
      </c>
      <c r="E3995" s="182">
        <v>86.99</v>
      </c>
    </row>
    <row r="3996" spans="1:5" x14ac:dyDescent="0.25">
      <c r="A3996" s="180">
        <v>104845</v>
      </c>
      <c r="B3996" s="181" t="s">
        <v>37122</v>
      </c>
      <c r="C3996" s="180" t="s">
        <v>83</v>
      </c>
      <c r="D3996" s="182">
        <v>167.58</v>
      </c>
      <c r="E3996" s="182">
        <v>154.11000000000001</v>
      </c>
    </row>
    <row r="3997" spans="1:5" x14ac:dyDescent="0.25">
      <c r="A3997" s="180">
        <v>104880</v>
      </c>
      <c r="B3997" s="181" t="s">
        <v>37123</v>
      </c>
      <c r="C3997" s="180" t="s">
        <v>83</v>
      </c>
      <c r="D3997" s="182">
        <v>110</v>
      </c>
      <c r="E3997" s="182">
        <v>100.46</v>
      </c>
    </row>
    <row r="3998" spans="1:5" x14ac:dyDescent="0.25">
      <c r="A3998" s="180">
        <v>104889</v>
      </c>
      <c r="B3998" s="181" t="s">
        <v>37124</v>
      </c>
      <c r="C3998" s="180" t="s">
        <v>83</v>
      </c>
      <c r="D3998" s="182">
        <v>73.98</v>
      </c>
      <c r="E3998" s="182">
        <v>66.2</v>
      </c>
    </row>
    <row r="3999" spans="1:5" x14ac:dyDescent="0.25">
      <c r="A3999" s="180">
        <v>95108</v>
      </c>
      <c r="B3999" s="181" t="s">
        <v>37125</v>
      </c>
      <c r="C3999" s="180" t="s">
        <v>115</v>
      </c>
      <c r="D3999" s="182">
        <v>50.86</v>
      </c>
      <c r="E3999" s="182">
        <v>46.56</v>
      </c>
    </row>
    <row r="4000" spans="1:5" x14ac:dyDescent="0.25">
      <c r="A4000" s="180">
        <v>104857</v>
      </c>
      <c r="B4000" s="181" t="s">
        <v>37126</v>
      </c>
      <c r="C4000" s="180" t="s">
        <v>83</v>
      </c>
      <c r="D4000" s="182">
        <v>0</v>
      </c>
      <c r="E4000" s="182">
        <v>0</v>
      </c>
    </row>
    <row r="4001" spans="1:5" x14ac:dyDescent="0.25">
      <c r="A4001" s="180">
        <v>104859</v>
      </c>
      <c r="B4001" s="181" t="s">
        <v>37127</v>
      </c>
      <c r="C4001" s="180" t="s">
        <v>83</v>
      </c>
      <c r="D4001" s="182">
        <v>0</v>
      </c>
      <c r="E4001" s="182">
        <v>0</v>
      </c>
    </row>
    <row r="4002" spans="1:5" x14ac:dyDescent="0.25">
      <c r="A4002" s="180">
        <v>104861</v>
      </c>
      <c r="B4002" s="181" t="s">
        <v>37128</v>
      </c>
      <c r="C4002" s="180" t="s">
        <v>83</v>
      </c>
      <c r="D4002" s="182">
        <v>0</v>
      </c>
      <c r="E4002" s="182">
        <v>0</v>
      </c>
    </row>
    <row r="4003" spans="1:5" x14ac:dyDescent="0.25">
      <c r="A4003" s="180">
        <v>104856</v>
      </c>
      <c r="B4003" s="181" t="s">
        <v>37129</v>
      </c>
      <c r="C4003" s="180" t="s">
        <v>83</v>
      </c>
      <c r="D4003" s="182">
        <v>0</v>
      </c>
      <c r="E4003" s="182">
        <v>0</v>
      </c>
    </row>
    <row r="4004" spans="1:5" x14ac:dyDescent="0.25">
      <c r="A4004" s="180">
        <v>104858</v>
      </c>
      <c r="B4004" s="181" t="s">
        <v>37130</v>
      </c>
      <c r="C4004" s="180" t="s">
        <v>83</v>
      </c>
      <c r="D4004" s="182">
        <v>0</v>
      </c>
      <c r="E4004" s="182">
        <v>0</v>
      </c>
    </row>
    <row r="4005" spans="1:5" x14ac:dyDescent="0.25">
      <c r="A4005" s="180">
        <v>104860</v>
      </c>
      <c r="B4005" s="181" t="s">
        <v>37131</v>
      </c>
      <c r="C4005" s="180" t="s">
        <v>83</v>
      </c>
      <c r="D4005" s="182">
        <v>0</v>
      </c>
      <c r="E4005" s="182">
        <v>0</v>
      </c>
    </row>
    <row r="4006" spans="1:5" x14ac:dyDescent="0.25">
      <c r="A4006" s="180">
        <v>104871</v>
      </c>
      <c r="B4006" s="181" t="s">
        <v>37132</v>
      </c>
      <c r="C4006" s="180" t="s">
        <v>83</v>
      </c>
      <c r="D4006" s="182">
        <v>0</v>
      </c>
      <c r="E4006" s="182">
        <v>0</v>
      </c>
    </row>
    <row r="4007" spans="1:5" x14ac:dyDescent="0.25">
      <c r="A4007" s="180">
        <v>104883</v>
      </c>
      <c r="B4007" s="181" t="s">
        <v>37133</v>
      </c>
      <c r="C4007" s="180" t="s">
        <v>83</v>
      </c>
      <c r="D4007" s="182">
        <v>0</v>
      </c>
      <c r="E4007" s="182">
        <v>0</v>
      </c>
    </row>
    <row r="4008" spans="1:5" x14ac:dyDescent="0.25">
      <c r="A4008" s="180">
        <v>104865</v>
      </c>
      <c r="B4008" s="181" t="s">
        <v>37134</v>
      </c>
      <c r="C4008" s="180" t="s">
        <v>83</v>
      </c>
      <c r="D4008" s="182">
        <v>0</v>
      </c>
      <c r="E4008" s="182">
        <v>0</v>
      </c>
    </row>
    <row r="4009" spans="1:5" x14ac:dyDescent="0.25">
      <c r="A4009" s="180">
        <v>104872</v>
      </c>
      <c r="B4009" s="181" t="s">
        <v>37135</v>
      </c>
      <c r="C4009" s="180" t="s">
        <v>83</v>
      </c>
      <c r="D4009" s="182">
        <v>0</v>
      </c>
      <c r="E4009" s="182">
        <v>0</v>
      </c>
    </row>
    <row r="4010" spans="1:5" x14ac:dyDescent="0.25">
      <c r="A4010" s="180">
        <v>104884</v>
      </c>
      <c r="B4010" s="181" t="s">
        <v>37136</v>
      </c>
      <c r="C4010" s="180" t="s">
        <v>83</v>
      </c>
      <c r="D4010" s="182">
        <v>0</v>
      </c>
      <c r="E4010" s="182">
        <v>0</v>
      </c>
    </row>
    <row r="4011" spans="1:5" x14ac:dyDescent="0.25">
      <c r="A4011" s="180">
        <v>104866</v>
      </c>
      <c r="B4011" s="181" t="s">
        <v>37137</v>
      </c>
      <c r="C4011" s="180" t="s">
        <v>83</v>
      </c>
      <c r="D4011" s="182">
        <v>0</v>
      </c>
      <c r="E4011" s="182">
        <v>0</v>
      </c>
    </row>
    <row r="4012" spans="1:5" x14ac:dyDescent="0.25">
      <c r="A4012" s="180">
        <v>104873</v>
      </c>
      <c r="B4012" s="181" t="s">
        <v>37138</v>
      </c>
      <c r="C4012" s="180" t="s">
        <v>83</v>
      </c>
      <c r="D4012" s="182">
        <v>0</v>
      </c>
      <c r="E4012" s="182">
        <v>0</v>
      </c>
    </row>
    <row r="4013" spans="1:5" x14ac:dyDescent="0.25">
      <c r="A4013" s="180">
        <v>104885</v>
      </c>
      <c r="B4013" s="181" t="s">
        <v>37139</v>
      </c>
      <c r="C4013" s="180" t="s">
        <v>83</v>
      </c>
      <c r="D4013" s="182">
        <v>0</v>
      </c>
      <c r="E4013" s="182">
        <v>0</v>
      </c>
    </row>
    <row r="4014" spans="1:5" x14ac:dyDescent="0.25">
      <c r="A4014" s="180">
        <v>104867</v>
      </c>
      <c r="B4014" s="181" t="s">
        <v>37140</v>
      </c>
      <c r="C4014" s="180" t="s">
        <v>83</v>
      </c>
      <c r="D4014" s="182">
        <v>0</v>
      </c>
      <c r="E4014" s="182">
        <v>0</v>
      </c>
    </row>
    <row r="4015" spans="1:5" x14ac:dyDescent="0.25">
      <c r="A4015" s="180">
        <v>104868</v>
      </c>
      <c r="B4015" s="181" t="s">
        <v>37141</v>
      </c>
      <c r="C4015" s="180" t="s">
        <v>83</v>
      </c>
      <c r="D4015" s="182">
        <v>0</v>
      </c>
      <c r="E4015" s="182">
        <v>0</v>
      </c>
    </row>
    <row r="4016" spans="1:5" x14ac:dyDescent="0.25">
      <c r="A4016" s="180">
        <v>104874</v>
      </c>
      <c r="B4016" s="181" t="s">
        <v>37142</v>
      </c>
      <c r="C4016" s="180" t="s">
        <v>83</v>
      </c>
      <c r="D4016" s="182">
        <v>0</v>
      </c>
      <c r="E4016" s="182">
        <v>0</v>
      </c>
    </row>
    <row r="4017" spans="1:5" x14ac:dyDescent="0.25">
      <c r="A4017" s="180">
        <v>104862</v>
      </c>
      <c r="B4017" s="181" t="s">
        <v>37143</v>
      </c>
      <c r="C4017" s="180" t="s">
        <v>83</v>
      </c>
      <c r="D4017" s="182">
        <v>0</v>
      </c>
      <c r="E4017" s="182">
        <v>0</v>
      </c>
    </row>
    <row r="4018" spans="1:5" x14ac:dyDescent="0.25">
      <c r="A4018" s="180">
        <v>104869</v>
      </c>
      <c r="B4018" s="181" t="s">
        <v>37144</v>
      </c>
      <c r="C4018" s="180" t="s">
        <v>83</v>
      </c>
      <c r="D4018" s="182">
        <v>0</v>
      </c>
      <c r="E4018" s="182">
        <v>0</v>
      </c>
    </row>
    <row r="4019" spans="1:5" x14ac:dyDescent="0.25">
      <c r="A4019" s="180">
        <v>104881</v>
      </c>
      <c r="B4019" s="181" t="s">
        <v>37145</v>
      </c>
      <c r="C4019" s="180" t="s">
        <v>83</v>
      </c>
      <c r="D4019" s="182">
        <v>0</v>
      </c>
      <c r="E4019" s="182">
        <v>0</v>
      </c>
    </row>
    <row r="4020" spans="1:5" x14ac:dyDescent="0.25">
      <c r="A4020" s="180">
        <v>104863</v>
      </c>
      <c r="B4020" s="181" t="s">
        <v>37146</v>
      </c>
      <c r="C4020" s="180" t="s">
        <v>83</v>
      </c>
      <c r="D4020" s="182">
        <v>0</v>
      </c>
      <c r="E4020" s="182">
        <v>0</v>
      </c>
    </row>
    <row r="4021" spans="1:5" x14ac:dyDescent="0.25">
      <c r="A4021" s="180">
        <v>104870</v>
      </c>
      <c r="B4021" s="181" t="s">
        <v>37147</v>
      </c>
      <c r="C4021" s="180" t="s">
        <v>83</v>
      </c>
      <c r="D4021" s="182">
        <v>0</v>
      </c>
      <c r="E4021" s="182">
        <v>0</v>
      </c>
    </row>
    <row r="4022" spans="1:5" x14ac:dyDescent="0.25">
      <c r="A4022" s="180">
        <v>104882</v>
      </c>
      <c r="B4022" s="181" t="s">
        <v>37148</v>
      </c>
      <c r="C4022" s="180" t="s">
        <v>83</v>
      </c>
      <c r="D4022" s="182">
        <v>0</v>
      </c>
      <c r="E4022" s="182">
        <v>0</v>
      </c>
    </row>
    <row r="4023" spans="1:5" x14ac:dyDescent="0.25">
      <c r="A4023" s="180">
        <v>104864</v>
      </c>
      <c r="B4023" s="181" t="s">
        <v>37149</v>
      </c>
      <c r="C4023" s="180" t="s">
        <v>83</v>
      </c>
      <c r="D4023" s="182">
        <v>0</v>
      </c>
      <c r="E4023" s="182">
        <v>0</v>
      </c>
    </row>
    <row r="4024" spans="1:5" x14ac:dyDescent="0.25">
      <c r="A4024" s="180">
        <v>104876</v>
      </c>
      <c r="B4024" s="181" t="s">
        <v>37150</v>
      </c>
      <c r="C4024" s="180" t="s">
        <v>115</v>
      </c>
      <c r="D4024" s="182">
        <v>36.42</v>
      </c>
      <c r="E4024" s="182">
        <v>31.17</v>
      </c>
    </row>
    <row r="4025" spans="1:5" x14ac:dyDescent="0.25">
      <c r="A4025" s="180">
        <v>104875</v>
      </c>
      <c r="B4025" s="181" t="s">
        <v>37151</v>
      </c>
      <c r="C4025" s="180" t="s">
        <v>83</v>
      </c>
      <c r="D4025" s="182">
        <v>184.61</v>
      </c>
      <c r="E4025" s="182">
        <v>161.12</v>
      </c>
    </row>
    <row r="4026" spans="1:5" x14ac:dyDescent="0.25">
      <c r="A4026" s="180">
        <v>105942</v>
      </c>
      <c r="B4026" s="181" t="s">
        <v>37152</v>
      </c>
      <c r="C4026" s="180" t="s">
        <v>83</v>
      </c>
      <c r="D4026" s="182">
        <v>0</v>
      </c>
      <c r="E4026" s="182">
        <v>0</v>
      </c>
    </row>
    <row r="4027" spans="1:5" x14ac:dyDescent="0.25">
      <c r="A4027" s="180">
        <v>105943</v>
      </c>
      <c r="B4027" s="181" t="s">
        <v>37153</v>
      </c>
      <c r="C4027" s="180" t="s">
        <v>83</v>
      </c>
      <c r="D4027" s="182">
        <v>0</v>
      </c>
      <c r="E4027" s="182">
        <v>0</v>
      </c>
    </row>
    <row r="4028" spans="1:5" x14ac:dyDescent="0.25">
      <c r="A4028" s="180">
        <v>105941</v>
      </c>
      <c r="B4028" s="181" t="s">
        <v>37154</v>
      </c>
      <c r="C4028" s="180" t="s">
        <v>322</v>
      </c>
      <c r="D4028" s="182">
        <v>0</v>
      </c>
      <c r="E4028" s="182">
        <v>0</v>
      </c>
    </row>
    <row r="4029" spans="1:5" x14ac:dyDescent="0.25">
      <c r="A4029" s="180">
        <v>105940</v>
      </c>
      <c r="B4029" s="181" t="s">
        <v>37155</v>
      </c>
      <c r="C4029" s="180" t="s">
        <v>322</v>
      </c>
      <c r="D4029" s="182">
        <v>0</v>
      </c>
      <c r="E4029" s="182">
        <v>0</v>
      </c>
    </row>
    <row r="4030" spans="1:5" x14ac:dyDescent="0.25">
      <c r="A4030" s="180">
        <v>105938</v>
      </c>
      <c r="B4030" s="181" t="s">
        <v>37156</v>
      </c>
      <c r="C4030" s="180" t="s">
        <v>322</v>
      </c>
      <c r="D4030" s="182">
        <v>0</v>
      </c>
      <c r="E4030" s="182">
        <v>0</v>
      </c>
    </row>
    <row r="4031" spans="1:5" x14ac:dyDescent="0.25">
      <c r="A4031" s="180">
        <v>105939</v>
      </c>
      <c r="B4031" s="181" t="s">
        <v>37157</v>
      </c>
      <c r="C4031" s="180" t="s">
        <v>322</v>
      </c>
      <c r="D4031" s="182">
        <v>0</v>
      </c>
      <c r="E4031" s="182">
        <v>0</v>
      </c>
    </row>
    <row r="4032" spans="1:5" x14ac:dyDescent="0.25">
      <c r="A4032" s="180">
        <v>96120</v>
      </c>
      <c r="B4032" s="181" t="s">
        <v>37158</v>
      </c>
      <c r="C4032" s="180" t="s">
        <v>83</v>
      </c>
      <c r="D4032" s="182">
        <v>3.8</v>
      </c>
      <c r="E4032" s="182">
        <v>3.57</v>
      </c>
    </row>
    <row r="4033" spans="1:5" x14ac:dyDescent="0.25">
      <c r="A4033" s="180">
        <v>96123</v>
      </c>
      <c r="B4033" s="181" t="s">
        <v>37159</v>
      </c>
      <c r="C4033" s="180" t="s">
        <v>83</v>
      </c>
      <c r="D4033" s="182">
        <v>33.36</v>
      </c>
      <c r="E4033" s="182">
        <v>30.79</v>
      </c>
    </row>
    <row r="4034" spans="1:5" x14ac:dyDescent="0.25">
      <c r="A4034" s="180">
        <v>96122</v>
      </c>
      <c r="B4034" s="181" t="s">
        <v>37160</v>
      </c>
      <c r="C4034" s="180" t="s">
        <v>83</v>
      </c>
      <c r="D4034" s="182">
        <v>57.52</v>
      </c>
      <c r="E4034" s="182">
        <v>54.89</v>
      </c>
    </row>
    <row r="4035" spans="1:5" x14ac:dyDescent="0.25">
      <c r="A4035" s="180">
        <v>96121</v>
      </c>
      <c r="B4035" s="181" t="s">
        <v>37161</v>
      </c>
      <c r="C4035" s="180" t="s">
        <v>83</v>
      </c>
      <c r="D4035" s="182">
        <v>18</v>
      </c>
      <c r="E4035" s="182">
        <v>13.52</v>
      </c>
    </row>
    <row r="4036" spans="1:5" x14ac:dyDescent="0.25">
      <c r="A4036" s="180">
        <v>99054</v>
      </c>
      <c r="B4036" s="181" t="s">
        <v>37162</v>
      </c>
      <c r="C4036" s="180" t="s">
        <v>322</v>
      </c>
      <c r="D4036" s="182">
        <v>78.89</v>
      </c>
      <c r="E4036" s="182">
        <v>73.13</v>
      </c>
    </row>
    <row r="4037" spans="1:5" x14ac:dyDescent="0.25">
      <c r="A4037" s="180">
        <v>96110</v>
      </c>
      <c r="B4037" s="181" t="s">
        <v>37163</v>
      </c>
      <c r="C4037" s="180" t="s">
        <v>322</v>
      </c>
      <c r="D4037" s="182">
        <v>86.64</v>
      </c>
      <c r="E4037" s="182">
        <v>80.61</v>
      </c>
    </row>
    <row r="4038" spans="1:5" x14ac:dyDescent="0.25">
      <c r="A4038" s="180">
        <v>96114</v>
      </c>
      <c r="B4038" s="181" t="s">
        <v>37164</v>
      </c>
      <c r="C4038" s="180" t="s">
        <v>322</v>
      </c>
      <c r="D4038" s="182">
        <v>84.94</v>
      </c>
      <c r="E4038" s="182">
        <v>79.8</v>
      </c>
    </row>
    <row r="4039" spans="1:5" x14ac:dyDescent="0.25">
      <c r="A4039" s="180">
        <v>104757</v>
      </c>
      <c r="B4039" s="181" t="s">
        <v>58064</v>
      </c>
      <c r="C4039" s="180" t="s">
        <v>322</v>
      </c>
      <c r="D4039" s="182">
        <v>122.63</v>
      </c>
      <c r="E4039" s="182">
        <v>127.56</v>
      </c>
    </row>
    <row r="4040" spans="1:5" x14ac:dyDescent="0.25">
      <c r="A4040" s="180">
        <v>104756</v>
      </c>
      <c r="B4040" s="181" t="s">
        <v>37165</v>
      </c>
      <c r="C4040" s="180" t="s">
        <v>322</v>
      </c>
      <c r="D4040" s="182">
        <v>245.42</v>
      </c>
      <c r="E4040" s="182">
        <v>227.56</v>
      </c>
    </row>
    <row r="4041" spans="1:5" x14ac:dyDescent="0.25">
      <c r="A4041" s="180">
        <v>96112</v>
      </c>
      <c r="B4041" s="181" t="s">
        <v>37166</v>
      </c>
      <c r="C4041" s="180" t="s">
        <v>322</v>
      </c>
      <c r="D4041" s="182">
        <v>190.06</v>
      </c>
      <c r="E4041" s="182">
        <v>168.74</v>
      </c>
    </row>
    <row r="4042" spans="1:5" x14ac:dyDescent="0.25">
      <c r="A4042" s="180">
        <v>96113</v>
      </c>
      <c r="B4042" s="181" t="s">
        <v>37167</v>
      </c>
      <c r="C4042" s="180" t="s">
        <v>322</v>
      </c>
      <c r="D4042" s="182">
        <v>60.74</v>
      </c>
      <c r="E4042" s="182">
        <v>56.56</v>
      </c>
    </row>
    <row r="4043" spans="1:5" x14ac:dyDescent="0.25">
      <c r="A4043" s="180">
        <v>96109</v>
      </c>
      <c r="B4043" s="181" t="s">
        <v>37168</v>
      </c>
      <c r="C4043" s="180" t="s">
        <v>322</v>
      </c>
      <c r="D4043" s="182">
        <v>68.09</v>
      </c>
      <c r="E4043" s="182">
        <v>63.28</v>
      </c>
    </row>
    <row r="4044" spans="1:5" x14ac:dyDescent="0.25">
      <c r="A4044" s="180">
        <v>96116</v>
      </c>
      <c r="B4044" s="181" t="s">
        <v>37169</v>
      </c>
      <c r="C4044" s="180" t="s">
        <v>322</v>
      </c>
      <c r="D4044" s="182">
        <v>84.26</v>
      </c>
      <c r="E4044" s="182">
        <v>67.260000000000005</v>
      </c>
    </row>
    <row r="4045" spans="1:5" x14ac:dyDescent="0.25">
      <c r="A4045" s="180">
        <v>96111</v>
      </c>
      <c r="B4045" s="181" t="s">
        <v>37170</v>
      </c>
      <c r="C4045" s="180" t="s">
        <v>322</v>
      </c>
      <c r="D4045" s="182">
        <v>84.28</v>
      </c>
      <c r="E4045" s="182">
        <v>66.39</v>
      </c>
    </row>
    <row r="4046" spans="1:5" x14ac:dyDescent="0.25">
      <c r="A4046" s="180">
        <v>96486</v>
      </c>
      <c r="B4046" s="181" t="s">
        <v>37171</v>
      </c>
      <c r="C4046" s="180" t="s">
        <v>322</v>
      </c>
      <c r="D4046" s="182">
        <v>98.55</v>
      </c>
      <c r="E4046" s="182">
        <v>77.17</v>
      </c>
    </row>
    <row r="4047" spans="1:5" x14ac:dyDescent="0.25">
      <c r="A4047" s="180">
        <v>96485</v>
      </c>
      <c r="B4047" s="181" t="s">
        <v>37172</v>
      </c>
      <c r="C4047" s="180" t="s">
        <v>322</v>
      </c>
      <c r="D4047" s="182">
        <v>98.57</v>
      </c>
      <c r="E4047" s="182">
        <v>76.3</v>
      </c>
    </row>
    <row r="4048" spans="1:5" x14ac:dyDescent="0.25">
      <c r="A4048" s="180">
        <v>97557</v>
      </c>
      <c r="B4048" s="181" t="s">
        <v>37173</v>
      </c>
      <c r="C4048" s="180" t="s">
        <v>322</v>
      </c>
      <c r="D4048" s="182">
        <v>0</v>
      </c>
      <c r="E4048" s="182">
        <v>0</v>
      </c>
    </row>
    <row r="4049" spans="1:5" x14ac:dyDescent="0.25">
      <c r="A4049" s="180">
        <v>101807</v>
      </c>
      <c r="B4049" s="181" t="s">
        <v>37174</v>
      </c>
      <c r="C4049" s="180" t="s">
        <v>115</v>
      </c>
      <c r="D4049" s="182">
        <v>627.30999999999995</v>
      </c>
      <c r="E4049" s="182">
        <v>584.46</v>
      </c>
    </row>
    <row r="4050" spans="1:5" x14ac:dyDescent="0.25">
      <c r="A4050" s="180">
        <v>101806</v>
      </c>
      <c r="B4050" s="181" t="s">
        <v>37175</v>
      </c>
      <c r="C4050" s="180" t="s">
        <v>115</v>
      </c>
      <c r="D4050" s="182">
        <v>691.04</v>
      </c>
      <c r="E4050" s="182">
        <v>631.58000000000004</v>
      </c>
    </row>
    <row r="4051" spans="1:5" x14ac:dyDescent="0.25">
      <c r="A4051" s="180">
        <v>101808</v>
      </c>
      <c r="B4051" s="181" t="s">
        <v>37176</v>
      </c>
      <c r="C4051" s="180" t="s">
        <v>115</v>
      </c>
      <c r="D4051" s="182">
        <v>678.59</v>
      </c>
      <c r="E4051" s="182">
        <v>628.24</v>
      </c>
    </row>
    <row r="4052" spans="1:5" x14ac:dyDescent="0.25">
      <c r="A4052" s="180">
        <v>98058</v>
      </c>
      <c r="B4052" s="181" t="s">
        <v>37177</v>
      </c>
      <c r="C4052" s="180" t="s">
        <v>115</v>
      </c>
      <c r="D4052" s="182">
        <v>2171.64</v>
      </c>
      <c r="E4052" s="182">
        <v>1977.99</v>
      </c>
    </row>
    <row r="4053" spans="1:5" x14ac:dyDescent="0.25">
      <c r="A4053" s="180">
        <v>98059</v>
      </c>
      <c r="B4053" s="181" t="s">
        <v>37178</v>
      </c>
      <c r="C4053" s="180" t="s">
        <v>115</v>
      </c>
      <c r="D4053" s="182">
        <v>4607.1400000000003</v>
      </c>
      <c r="E4053" s="182">
        <v>4160.72</v>
      </c>
    </row>
    <row r="4054" spans="1:5" x14ac:dyDescent="0.25">
      <c r="A4054" s="180">
        <v>98060</v>
      </c>
      <c r="B4054" s="181" t="s">
        <v>37179</v>
      </c>
      <c r="C4054" s="180" t="s">
        <v>115</v>
      </c>
      <c r="D4054" s="182">
        <v>6421.13</v>
      </c>
      <c r="E4054" s="182">
        <v>5770.34</v>
      </c>
    </row>
    <row r="4055" spans="1:5" x14ac:dyDescent="0.25">
      <c r="A4055" s="180">
        <v>98061</v>
      </c>
      <c r="B4055" s="181" t="s">
        <v>37180</v>
      </c>
      <c r="C4055" s="180" t="s">
        <v>115</v>
      </c>
      <c r="D4055" s="182">
        <v>8950.91</v>
      </c>
      <c r="E4055" s="182">
        <v>8028.73</v>
      </c>
    </row>
    <row r="4056" spans="1:5" x14ac:dyDescent="0.25">
      <c r="A4056" s="180">
        <v>98088</v>
      </c>
      <c r="B4056" s="181" t="s">
        <v>37181</v>
      </c>
      <c r="C4056" s="180" t="s">
        <v>115</v>
      </c>
      <c r="D4056" s="182">
        <v>3767.05</v>
      </c>
      <c r="E4056" s="182">
        <v>3486.32</v>
      </c>
    </row>
    <row r="4057" spans="1:5" x14ac:dyDescent="0.25">
      <c r="A4057" s="180">
        <v>98089</v>
      </c>
      <c r="B4057" s="181" t="s">
        <v>37182</v>
      </c>
      <c r="C4057" s="180" t="s">
        <v>115</v>
      </c>
      <c r="D4057" s="182">
        <v>6001.49</v>
      </c>
      <c r="E4057" s="182">
        <v>5513.2</v>
      </c>
    </row>
    <row r="4058" spans="1:5" x14ac:dyDescent="0.25">
      <c r="A4058" s="180">
        <v>98090</v>
      </c>
      <c r="B4058" s="181" t="s">
        <v>37183</v>
      </c>
      <c r="C4058" s="180" t="s">
        <v>115</v>
      </c>
      <c r="D4058" s="182">
        <v>9486.3700000000008</v>
      </c>
      <c r="E4058" s="182">
        <v>8656.0300000000007</v>
      </c>
    </row>
    <row r="4059" spans="1:5" x14ac:dyDescent="0.25">
      <c r="A4059" s="180">
        <v>98091</v>
      </c>
      <c r="B4059" s="181" t="s">
        <v>37184</v>
      </c>
      <c r="C4059" s="180" t="s">
        <v>115</v>
      </c>
      <c r="D4059" s="182">
        <v>12421.96</v>
      </c>
      <c r="E4059" s="182">
        <v>11303.87</v>
      </c>
    </row>
    <row r="4060" spans="1:5" x14ac:dyDescent="0.25">
      <c r="A4060" s="180">
        <v>98092</v>
      </c>
      <c r="B4060" s="181" t="s">
        <v>37185</v>
      </c>
      <c r="C4060" s="180" t="s">
        <v>115</v>
      </c>
      <c r="D4060" s="182">
        <v>14461.88</v>
      </c>
      <c r="E4060" s="182">
        <v>13123.79</v>
      </c>
    </row>
    <row r="4061" spans="1:5" x14ac:dyDescent="0.25">
      <c r="A4061" s="180">
        <v>98093</v>
      </c>
      <c r="B4061" s="181" t="s">
        <v>37186</v>
      </c>
      <c r="C4061" s="180" t="s">
        <v>115</v>
      </c>
      <c r="D4061" s="182">
        <v>17091.47</v>
      </c>
      <c r="E4061" s="182">
        <v>15488.67</v>
      </c>
    </row>
    <row r="4062" spans="1:5" x14ac:dyDescent="0.25">
      <c r="A4062" s="180">
        <v>98072</v>
      </c>
      <c r="B4062" s="181" t="s">
        <v>37187</v>
      </c>
      <c r="C4062" s="180" t="s">
        <v>115</v>
      </c>
      <c r="D4062" s="182">
        <v>4657.9399999999996</v>
      </c>
      <c r="E4062" s="182">
        <v>4218.6099999999997</v>
      </c>
    </row>
    <row r="4063" spans="1:5" x14ac:dyDescent="0.25">
      <c r="A4063" s="180">
        <v>98073</v>
      </c>
      <c r="B4063" s="181" t="s">
        <v>37188</v>
      </c>
      <c r="C4063" s="180" t="s">
        <v>115</v>
      </c>
      <c r="D4063" s="182">
        <v>7349.08</v>
      </c>
      <c r="E4063" s="182">
        <v>6626.83</v>
      </c>
    </row>
    <row r="4064" spans="1:5" x14ac:dyDescent="0.25">
      <c r="A4064" s="180">
        <v>98074</v>
      </c>
      <c r="B4064" s="181" t="s">
        <v>37189</v>
      </c>
      <c r="C4064" s="180" t="s">
        <v>115</v>
      </c>
      <c r="D4064" s="182">
        <v>11494.18</v>
      </c>
      <c r="E4064" s="182">
        <v>10324.06</v>
      </c>
    </row>
    <row r="4065" spans="1:5" x14ac:dyDescent="0.25">
      <c r="A4065" s="180">
        <v>98075</v>
      </c>
      <c r="B4065" s="181" t="s">
        <v>37190</v>
      </c>
      <c r="C4065" s="180" t="s">
        <v>115</v>
      </c>
      <c r="D4065" s="182">
        <v>14988.5</v>
      </c>
      <c r="E4065" s="182">
        <v>13440.07</v>
      </c>
    </row>
    <row r="4066" spans="1:5" x14ac:dyDescent="0.25">
      <c r="A4066" s="180">
        <v>98076</v>
      </c>
      <c r="B4066" s="181" t="s">
        <v>37191</v>
      </c>
      <c r="C4066" s="180" t="s">
        <v>115</v>
      </c>
      <c r="D4066" s="182">
        <v>17324.2</v>
      </c>
      <c r="E4066" s="182">
        <v>15510.25</v>
      </c>
    </row>
    <row r="4067" spans="1:5" x14ac:dyDescent="0.25">
      <c r="A4067" s="180">
        <v>98077</v>
      </c>
      <c r="B4067" s="181" t="s">
        <v>37192</v>
      </c>
      <c r="C4067" s="180" t="s">
        <v>115</v>
      </c>
      <c r="D4067" s="182">
        <v>20424.939999999999</v>
      </c>
      <c r="E4067" s="182">
        <v>18270.66</v>
      </c>
    </row>
    <row r="4068" spans="1:5" x14ac:dyDescent="0.25">
      <c r="A4068" s="180">
        <v>98062</v>
      </c>
      <c r="B4068" s="181" t="s">
        <v>37193</v>
      </c>
      <c r="C4068" s="180" t="s">
        <v>115</v>
      </c>
      <c r="D4068" s="182">
        <v>3710.34</v>
      </c>
      <c r="E4068" s="182">
        <v>3427.26</v>
      </c>
    </row>
    <row r="4069" spans="1:5" x14ac:dyDescent="0.25">
      <c r="A4069" s="180">
        <v>98063</v>
      </c>
      <c r="B4069" s="181" t="s">
        <v>37194</v>
      </c>
      <c r="C4069" s="180" t="s">
        <v>115</v>
      </c>
      <c r="D4069" s="182">
        <v>5666.29</v>
      </c>
      <c r="E4069" s="182">
        <v>5233.91</v>
      </c>
    </row>
    <row r="4070" spans="1:5" x14ac:dyDescent="0.25">
      <c r="A4070" s="180">
        <v>98064</v>
      </c>
      <c r="B4070" s="181" t="s">
        <v>37195</v>
      </c>
      <c r="C4070" s="180" t="s">
        <v>115</v>
      </c>
      <c r="D4070" s="182">
        <v>6568.44</v>
      </c>
      <c r="E4070" s="182">
        <v>6079.03</v>
      </c>
    </row>
    <row r="4071" spans="1:5" x14ac:dyDescent="0.25">
      <c r="A4071" s="180">
        <v>98065</v>
      </c>
      <c r="B4071" s="181" t="s">
        <v>37196</v>
      </c>
      <c r="C4071" s="180" t="s">
        <v>115</v>
      </c>
      <c r="D4071" s="182">
        <v>9124.2999999999993</v>
      </c>
      <c r="E4071" s="182">
        <v>8438.35</v>
      </c>
    </row>
    <row r="4072" spans="1:5" x14ac:dyDescent="0.25">
      <c r="A4072" s="180">
        <v>98094</v>
      </c>
      <c r="B4072" s="181" t="s">
        <v>37197</v>
      </c>
      <c r="C4072" s="180" t="s">
        <v>115</v>
      </c>
      <c r="D4072" s="182">
        <v>3083.27</v>
      </c>
      <c r="E4072" s="182">
        <v>2934.75</v>
      </c>
    </row>
    <row r="4073" spans="1:5" x14ac:dyDescent="0.25">
      <c r="A4073" s="180">
        <v>98099</v>
      </c>
      <c r="B4073" s="181" t="s">
        <v>37198</v>
      </c>
      <c r="C4073" s="180" t="s">
        <v>115</v>
      </c>
      <c r="D4073" s="182">
        <v>5287.83</v>
      </c>
      <c r="E4073" s="182">
        <v>5020.1899999999996</v>
      </c>
    </row>
    <row r="4074" spans="1:5" x14ac:dyDescent="0.25">
      <c r="A4074" s="180">
        <v>98100</v>
      </c>
      <c r="B4074" s="181" t="s">
        <v>37199</v>
      </c>
      <c r="C4074" s="180" t="s">
        <v>115</v>
      </c>
      <c r="D4074" s="182">
        <v>6969.41</v>
      </c>
      <c r="E4074" s="182">
        <v>6574.12</v>
      </c>
    </row>
    <row r="4075" spans="1:5" x14ac:dyDescent="0.25">
      <c r="A4075" s="180">
        <v>98101</v>
      </c>
      <c r="B4075" s="181" t="s">
        <v>37200</v>
      </c>
      <c r="C4075" s="180" t="s">
        <v>115</v>
      </c>
      <c r="D4075" s="182">
        <v>10336.82</v>
      </c>
      <c r="E4075" s="182">
        <v>9724.0499999999993</v>
      </c>
    </row>
    <row r="4076" spans="1:5" x14ac:dyDescent="0.25">
      <c r="A4076" s="180">
        <v>98078</v>
      </c>
      <c r="B4076" s="181" t="s">
        <v>37201</v>
      </c>
      <c r="C4076" s="180" t="s">
        <v>115</v>
      </c>
      <c r="D4076" s="182">
        <v>5000.33</v>
      </c>
      <c r="E4076" s="182">
        <v>4580.59</v>
      </c>
    </row>
    <row r="4077" spans="1:5" x14ac:dyDescent="0.25">
      <c r="A4077" s="180">
        <v>98079</v>
      </c>
      <c r="B4077" s="181" t="s">
        <v>37202</v>
      </c>
      <c r="C4077" s="180" t="s">
        <v>115</v>
      </c>
      <c r="D4077" s="182">
        <v>8784.32</v>
      </c>
      <c r="E4077" s="182">
        <v>8029.28</v>
      </c>
    </row>
    <row r="4078" spans="1:5" x14ac:dyDescent="0.25">
      <c r="A4078" s="180">
        <v>98080</v>
      </c>
      <c r="B4078" s="181" t="s">
        <v>37203</v>
      </c>
      <c r="C4078" s="180" t="s">
        <v>115</v>
      </c>
      <c r="D4078" s="182">
        <v>11343.42</v>
      </c>
      <c r="E4078" s="182">
        <v>10340.629999999999</v>
      </c>
    </row>
    <row r="4079" spans="1:5" x14ac:dyDescent="0.25">
      <c r="A4079" s="180">
        <v>98081</v>
      </c>
      <c r="B4079" s="181" t="s">
        <v>37204</v>
      </c>
      <c r="C4079" s="180" t="s">
        <v>115</v>
      </c>
      <c r="D4079" s="182">
        <v>16841.97</v>
      </c>
      <c r="E4079" s="182">
        <v>15331.85</v>
      </c>
    </row>
    <row r="4080" spans="1:5" x14ac:dyDescent="0.25">
      <c r="A4080" s="180">
        <v>98052</v>
      </c>
      <c r="B4080" s="181" t="s">
        <v>37205</v>
      </c>
      <c r="C4080" s="180" t="s">
        <v>115</v>
      </c>
      <c r="D4080" s="182">
        <v>2536</v>
      </c>
      <c r="E4080" s="182">
        <v>2355.6</v>
      </c>
    </row>
    <row r="4081" spans="1:5" x14ac:dyDescent="0.25">
      <c r="A4081" s="180">
        <v>98053</v>
      </c>
      <c r="B4081" s="181" t="s">
        <v>37206</v>
      </c>
      <c r="C4081" s="180" t="s">
        <v>115</v>
      </c>
      <c r="D4081" s="182">
        <v>3486.54</v>
      </c>
      <c r="E4081" s="182">
        <v>3233.49</v>
      </c>
    </row>
    <row r="4082" spans="1:5" x14ac:dyDescent="0.25">
      <c r="A4082" s="180">
        <v>98054</v>
      </c>
      <c r="B4082" s="181" t="s">
        <v>37207</v>
      </c>
      <c r="C4082" s="180" t="s">
        <v>115</v>
      </c>
      <c r="D4082" s="182">
        <v>5622.58</v>
      </c>
      <c r="E4082" s="182">
        <v>5212.9799999999996</v>
      </c>
    </row>
    <row r="4083" spans="1:5" x14ac:dyDescent="0.25">
      <c r="A4083" s="180">
        <v>98055</v>
      </c>
      <c r="B4083" s="181" t="s">
        <v>37208</v>
      </c>
      <c r="C4083" s="180" t="s">
        <v>115</v>
      </c>
      <c r="D4083" s="182">
        <v>7634.08</v>
      </c>
      <c r="E4083" s="182">
        <v>7068.34</v>
      </c>
    </row>
    <row r="4084" spans="1:5" x14ac:dyDescent="0.25">
      <c r="A4084" s="180">
        <v>98056</v>
      </c>
      <c r="B4084" s="181" t="s">
        <v>37209</v>
      </c>
      <c r="C4084" s="180" t="s">
        <v>115</v>
      </c>
      <c r="D4084" s="182">
        <v>8928.5499999999993</v>
      </c>
      <c r="E4084" s="182">
        <v>8279.3700000000008</v>
      </c>
    </row>
    <row r="4085" spans="1:5" x14ac:dyDescent="0.25">
      <c r="A4085" s="180">
        <v>98057</v>
      </c>
      <c r="B4085" s="181" t="s">
        <v>37210</v>
      </c>
      <c r="C4085" s="180" t="s">
        <v>115</v>
      </c>
      <c r="D4085" s="182">
        <v>10606.14</v>
      </c>
      <c r="E4085" s="182">
        <v>9815.36</v>
      </c>
    </row>
    <row r="4086" spans="1:5" x14ac:dyDescent="0.25">
      <c r="A4086" s="180">
        <v>98082</v>
      </c>
      <c r="B4086" s="181" t="s">
        <v>37211</v>
      </c>
      <c r="C4086" s="180" t="s">
        <v>115</v>
      </c>
      <c r="D4086" s="182">
        <v>4345.37</v>
      </c>
      <c r="E4086" s="182">
        <v>4047.6</v>
      </c>
    </row>
    <row r="4087" spans="1:5" x14ac:dyDescent="0.25">
      <c r="A4087" s="180">
        <v>98083</v>
      </c>
      <c r="B4087" s="181" t="s">
        <v>37212</v>
      </c>
      <c r="C4087" s="180" t="s">
        <v>115</v>
      </c>
      <c r="D4087" s="182">
        <v>5736.2</v>
      </c>
      <c r="E4087" s="182">
        <v>5346.93</v>
      </c>
    </row>
    <row r="4088" spans="1:5" x14ac:dyDescent="0.25">
      <c r="A4088" s="180">
        <v>98084</v>
      </c>
      <c r="B4088" s="181" t="s">
        <v>37213</v>
      </c>
      <c r="C4088" s="180" t="s">
        <v>115</v>
      </c>
      <c r="D4088" s="182">
        <v>8054.82</v>
      </c>
      <c r="E4088" s="182">
        <v>7508.26</v>
      </c>
    </row>
    <row r="4089" spans="1:5" x14ac:dyDescent="0.25">
      <c r="A4089" s="180">
        <v>98085</v>
      </c>
      <c r="B4089" s="181" t="s">
        <v>37214</v>
      </c>
      <c r="C4089" s="180" t="s">
        <v>115</v>
      </c>
      <c r="D4089" s="182">
        <v>10953.54</v>
      </c>
      <c r="E4089" s="182">
        <v>10184.52</v>
      </c>
    </row>
    <row r="4090" spans="1:5" x14ac:dyDescent="0.25">
      <c r="A4090" s="180">
        <v>98087</v>
      </c>
      <c r="B4090" s="181" t="s">
        <v>37215</v>
      </c>
      <c r="C4090" s="180" t="s">
        <v>115</v>
      </c>
      <c r="D4090" s="182">
        <v>13149.51</v>
      </c>
      <c r="E4090" s="182">
        <v>12297.45</v>
      </c>
    </row>
    <row r="4091" spans="1:5" x14ac:dyDescent="0.25">
      <c r="A4091" s="180">
        <v>98086</v>
      </c>
      <c r="B4091" s="181" t="s">
        <v>37216</v>
      </c>
      <c r="C4091" s="180" t="s">
        <v>115</v>
      </c>
      <c r="D4091" s="182">
        <v>12352.21</v>
      </c>
      <c r="E4091" s="182">
        <v>11506.46</v>
      </c>
    </row>
    <row r="4092" spans="1:5" x14ac:dyDescent="0.25">
      <c r="A4092" s="180">
        <v>98066</v>
      </c>
      <c r="B4092" s="181" t="s">
        <v>37217</v>
      </c>
      <c r="C4092" s="180" t="s">
        <v>115</v>
      </c>
      <c r="D4092" s="182">
        <v>5508.12</v>
      </c>
      <c r="E4092" s="182">
        <v>5005.8100000000004</v>
      </c>
    </row>
    <row r="4093" spans="1:5" x14ac:dyDescent="0.25">
      <c r="A4093" s="180">
        <v>98067</v>
      </c>
      <c r="B4093" s="181" t="s">
        <v>37218</v>
      </c>
      <c r="C4093" s="180" t="s">
        <v>115</v>
      </c>
      <c r="D4093" s="182">
        <v>7345.19</v>
      </c>
      <c r="E4093" s="182">
        <v>6676.74</v>
      </c>
    </row>
    <row r="4094" spans="1:5" x14ac:dyDescent="0.25">
      <c r="A4094" s="180">
        <v>98068</v>
      </c>
      <c r="B4094" s="181" t="s">
        <v>37219</v>
      </c>
      <c r="C4094" s="180" t="s">
        <v>115</v>
      </c>
      <c r="D4094" s="182">
        <v>10384.879999999999</v>
      </c>
      <c r="E4094" s="182">
        <v>9439.24</v>
      </c>
    </row>
    <row r="4095" spans="1:5" x14ac:dyDescent="0.25">
      <c r="A4095" s="180">
        <v>98069</v>
      </c>
      <c r="B4095" s="181" t="s">
        <v>37220</v>
      </c>
      <c r="C4095" s="180" t="s">
        <v>115</v>
      </c>
      <c r="D4095" s="182">
        <v>13997.68</v>
      </c>
      <c r="E4095" s="182">
        <v>12710.87</v>
      </c>
    </row>
    <row r="4096" spans="1:5" x14ac:dyDescent="0.25">
      <c r="A4096" s="180">
        <v>98071</v>
      </c>
      <c r="B4096" s="181" t="s">
        <v>37221</v>
      </c>
      <c r="C4096" s="180" t="s">
        <v>115</v>
      </c>
      <c r="D4096" s="182">
        <v>17386.39</v>
      </c>
      <c r="E4096" s="182">
        <v>15820.53</v>
      </c>
    </row>
    <row r="4097" spans="1:5" x14ac:dyDescent="0.25">
      <c r="A4097" s="180">
        <v>98070</v>
      </c>
      <c r="B4097" s="181" t="s">
        <v>37222</v>
      </c>
      <c r="C4097" s="180" t="s">
        <v>115</v>
      </c>
      <c r="D4097" s="182">
        <v>15975.64</v>
      </c>
      <c r="E4097" s="182">
        <v>14516.64</v>
      </c>
    </row>
    <row r="4098" spans="1:5" x14ac:dyDescent="0.25">
      <c r="A4098" s="180">
        <v>104915</v>
      </c>
      <c r="B4098" s="181" t="s">
        <v>37223</v>
      </c>
      <c r="C4098" s="180" t="s">
        <v>51</v>
      </c>
      <c r="D4098" s="182">
        <v>10.34</v>
      </c>
      <c r="E4098" s="182">
        <v>8.31</v>
      </c>
    </row>
    <row r="4099" spans="1:5" x14ac:dyDescent="0.25">
      <c r="A4099" s="180">
        <v>96546</v>
      </c>
      <c r="B4099" s="181" t="s">
        <v>37224</v>
      </c>
      <c r="C4099" s="180" t="s">
        <v>51</v>
      </c>
      <c r="D4099" s="182">
        <v>16.010000000000002</v>
      </c>
      <c r="E4099" s="182">
        <v>13.57</v>
      </c>
    </row>
    <row r="4100" spans="1:5" x14ac:dyDescent="0.25">
      <c r="A4100" s="180">
        <v>96544</v>
      </c>
      <c r="B4100" s="181" t="s">
        <v>37225</v>
      </c>
      <c r="C4100" s="180" t="s">
        <v>51</v>
      </c>
      <c r="D4100" s="182">
        <v>21.47</v>
      </c>
      <c r="E4100" s="182">
        <v>18.57</v>
      </c>
    </row>
    <row r="4101" spans="1:5" x14ac:dyDescent="0.25">
      <c r="A4101" s="180">
        <v>96545</v>
      </c>
      <c r="B4101" s="181" t="s">
        <v>37226</v>
      </c>
      <c r="C4101" s="180" t="s">
        <v>51</v>
      </c>
      <c r="D4101" s="182">
        <v>18.7</v>
      </c>
      <c r="E4101" s="182">
        <v>15.96</v>
      </c>
    </row>
    <row r="4102" spans="1:5" x14ac:dyDescent="0.25">
      <c r="A4102" s="180">
        <v>96543</v>
      </c>
      <c r="B4102" s="181" t="s">
        <v>37227</v>
      </c>
      <c r="C4102" s="180" t="s">
        <v>51</v>
      </c>
      <c r="D4102" s="182">
        <v>24.8</v>
      </c>
      <c r="E4102" s="182">
        <v>21.73</v>
      </c>
    </row>
    <row r="4103" spans="1:5" x14ac:dyDescent="0.25">
      <c r="A4103" s="180">
        <v>104922</v>
      </c>
      <c r="B4103" s="181" t="s">
        <v>37228</v>
      </c>
      <c r="C4103" s="180" t="s">
        <v>51</v>
      </c>
      <c r="D4103" s="182">
        <v>11.79</v>
      </c>
      <c r="E4103" s="182">
        <v>9.65</v>
      </c>
    </row>
    <row r="4104" spans="1:5" x14ac:dyDescent="0.25">
      <c r="A4104" s="180">
        <v>104920</v>
      </c>
      <c r="B4104" s="181" t="s">
        <v>37229</v>
      </c>
      <c r="C4104" s="180" t="s">
        <v>51</v>
      </c>
      <c r="D4104" s="182">
        <v>11.89</v>
      </c>
      <c r="E4104" s="182">
        <v>9.93</v>
      </c>
    </row>
    <row r="4105" spans="1:5" x14ac:dyDescent="0.25">
      <c r="A4105" s="180">
        <v>104921</v>
      </c>
      <c r="B4105" s="181" t="s">
        <v>37230</v>
      </c>
      <c r="C4105" s="180" t="s">
        <v>51</v>
      </c>
      <c r="D4105" s="182">
        <v>10.97</v>
      </c>
      <c r="E4105" s="182">
        <v>9.08</v>
      </c>
    </row>
    <row r="4106" spans="1:5" x14ac:dyDescent="0.25">
      <c r="A4106" s="180">
        <v>104919</v>
      </c>
      <c r="B4106" s="181" t="s">
        <v>37231</v>
      </c>
      <c r="C4106" s="180" t="s">
        <v>51</v>
      </c>
      <c r="D4106" s="182">
        <v>14.16</v>
      </c>
      <c r="E4106" s="182">
        <v>11.86</v>
      </c>
    </row>
    <row r="4107" spans="1:5" x14ac:dyDescent="0.25">
      <c r="A4107" s="180">
        <v>104917</v>
      </c>
      <c r="B4107" s="181" t="s">
        <v>37232</v>
      </c>
      <c r="C4107" s="180" t="s">
        <v>51</v>
      </c>
      <c r="D4107" s="182">
        <v>18.010000000000002</v>
      </c>
      <c r="E4107" s="182">
        <v>15.37</v>
      </c>
    </row>
    <row r="4108" spans="1:5" x14ac:dyDescent="0.25">
      <c r="A4108" s="180">
        <v>104918</v>
      </c>
      <c r="B4108" s="181" t="s">
        <v>37233</v>
      </c>
      <c r="C4108" s="180" t="s">
        <v>51</v>
      </c>
      <c r="D4108" s="182">
        <v>16.16</v>
      </c>
      <c r="E4108" s="182">
        <v>13.63</v>
      </c>
    </row>
    <row r="4109" spans="1:5" x14ac:dyDescent="0.25">
      <c r="A4109" s="180">
        <v>104916</v>
      </c>
      <c r="B4109" s="181" t="s">
        <v>37234</v>
      </c>
      <c r="C4109" s="180" t="s">
        <v>51</v>
      </c>
      <c r="D4109" s="182">
        <v>20.2</v>
      </c>
      <c r="E4109" s="182">
        <v>17.5</v>
      </c>
    </row>
    <row r="4110" spans="1:5" x14ac:dyDescent="0.25">
      <c r="A4110" s="180">
        <v>96557</v>
      </c>
      <c r="B4110" s="181" t="s">
        <v>37235</v>
      </c>
      <c r="C4110" s="180" t="s">
        <v>1467</v>
      </c>
      <c r="D4110" s="182">
        <v>785.52</v>
      </c>
      <c r="E4110" s="182">
        <v>650.66999999999996</v>
      </c>
    </row>
    <row r="4111" spans="1:5" x14ac:dyDescent="0.25">
      <c r="A4111" s="180">
        <v>96555</v>
      </c>
      <c r="B4111" s="181" t="s">
        <v>37236</v>
      </c>
      <c r="C4111" s="180" t="s">
        <v>1467</v>
      </c>
      <c r="D4111" s="182">
        <v>797.39</v>
      </c>
      <c r="E4111" s="182">
        <v>726.07</v>
      </c>
    </row>
    <row r="4112" spans="1:5" x14ac:dyDescent="0.25">
      <c r="A4112" s="180">
        <v>104924</v>
      </c>
      <c r="B4112" s="181" t="s">
        <v>37237</v>
      </c>
      <c r="C4112" s="180" t="s">
        <v>1467</v>
      </c>
      <c r="D4112" s="182">
        <v>813.47</v>
      </c>
      <c r="E4112" s="182">
        <v>674.66</v>
      </c>
    </row>
    <row r="4113" spans="1:5" x14ac:dyDescent="0.25">
      <c r="A4113" s="180">
        <v>104923</v>
      </c>
      <c r="B4113" s="181" t="s">
        <v>37238</v>
      </c>
      <c r="C4113" s="180" t="s">
        <v>1467</v>
      </c>
      <c r="D4113" s="182">
        <v>871.73</v>
      </c>
      <c r="E4113" s="182">
        <v>794.36</v>
      </c>
    </row>
    <row r="4114" spans="1:5" x14ac:dyDescent="0.25">
      <c r="A4114" s="180">
        <v>96558</v>
      </c>
      <c r="B4114" s="181" t="s">
        <v>37239</v>
      </c>
      <c r="C4114" s="180" t="s">
        <v>1467</v>
      </c>
      <c r="D4114" s="182">
        <v>826.7</v>
      </c>
      <c r="E4114" s="182">
        <v>686.9</v>
      </c>
    </row>
    <row r="4115" spans="1:5" x14ac:dyDescent="0.25">
      <c r="A4115" s="180">
        <v>96556</v>
      </c>
      <c r="B4115" s="181" t="s">
        <v>37240</v>
      </c>
      <c r="C4115" s="180" t="s">
        <v>1467</v>
      </c>
      <c r="D4115" s="182">
        <v>1014.77</v>
      </c>
      <c r="E4115" s="182">
        <v>923.11</v>
      </c>
    </row>
    <row r="4116" spans="1:5" x14ac:dyDescent="0.25">
      <c r="A4116" s="180">
        <v>96523</v>
      </c>
      <c r="B4116" s="181" t="s">
        <v>37241</v>
      </c>
      <c r="C4116" s="180" t="s">
        <v>1467</v>
      </c>
      <c r="D4116" s="182">
        <v>140.16999999999999</v>
      </c>
      <c r="E4116" s="182">
        <v>132.02000000000001</v>
      </c>
    </row>
    <row r="4117" spans="1:5" x14ac:dyDescent="0.25">
      <c r="A4117" s="180">
        <v>96522</v>
      </c>
      <c r="B4117" s="181" t="s">
        <v>37242</v>
      </c>
      <c r="C4117" s="180" t="s">
        <v>1467</v>
      </c>
      <c r="D4117" s="182">
        <v>211.92</v>
      </c>
      <c r="E4117" s="182">
        <v>198.69</v>
      </c>
    </row>
    <row r="4118" spans="1:5" x14ac:dyDescent="0.25">
      <c r="A4118" s="180">
        <v>96527</v>
      </c>
      <c r="B4118" s="181" t="s">
        <v>37243</v>
      </c>
      <c r="C4118" s="180" t="s">
        <v>1467</v>
      </c>
      <c r="D4118" s="182">
        <v>154.22999999999999</v>
      </c>
      <c r="E4118" s="182">
        <v>145.5</v>
      </c>
    </row>
    <row r="4119" spans="1:5" x14ac:dyDescent="0.25">
      <c r="A4119" s="180">
        <v>96526</v>
      </c>
      <c r="B4119" s="181" t="s">
        <v>37244</v>
      </c>
      <c r="C4119" s="180" t="s">
        <v>1467</v>
      </c>
      <c r="D4119" s="182">
        <v>303.18</v>
      </c>
      <c r="E4119" s="182">
        <v>283.07</v>
      </c>
    </row>
    <row r="4120" spans="1:5" x14ac:dyDescent="0.25">
      <c r="A4120" s="180">
        <v>96521</v>
      </c>
      <c r="B4120" s="181" t="s">
        <v>37245</v>
      </c>
      <c r="C4120" s="180" t="s">
        <v>1467</v>
      </c>
      <c r="D4120" s="182">
        <v>50.05</v>
      </c>
      <c r="E4120" s="182">
        <v>49.98</v>
      </c>
    </row>
    <row r="4121" spans="1:5" x14ac:dyDescent="0.25">
      <c r="A4121" s="180">
        <v>96520</v>
      </c>
      <c r="B4121" s="181" t="s">
        <v>37246</v>
      </c>
      <c r="C4121" s="180" t="s">
        <v>1467</v>
      </c>
      <c r="D4121" s="182">
        <v>120.55</v>
      </c>
      <c r="E4121" s="182">
        <v>116.39</v>
      </c>
    </row>
    <row r="4122" spans="1:5" x14ac:dyDescent="0.25">
      <c r="A4122" s="180">
        <v>96525</v>
      </c>
      <c r="B4122" s="181" t="s">
        <v>37247</v>
      </c>
      <c r="C4122" s="180" t="s">
        <v>1467</v>
      </c>
      <c r="D4122" s="182">
        <v>69.489999999999995</v>
      </c>
      <c r="E4122" s="182">
        <v>68.73</v>
      </c>
    </row>
    <row r="4123" spans="1:5" x14ac:dyDescent="0.25">
      <c r="A4123" s="180">
        <v>96524</v>
      </c>
      <c r="B4123" s="181" t="s">
        <v>37248</v>
      </c>
      <c r="C4123" s="180" t="s">
        <v>1467</v>
      </c>
      <c r="D4123" s="182">
        <v>209.29</v>
      </c>
      <c r="E4123" s="182">
        <v>199.55</v>
      </c>
    </row>
    <row r="4124" spans="1:5" x14ac:dyDescent="0.25">
      <c r="A4124" s="180">
        <v>96537</v>
      </c>
      <c r="B4124" s="181" t="s">
        <v>37249</v>
      </c>
      <c r="C4124" s="180" t="s">
        <v>322</v>
      </c>
      <c r="D4124" s="182">
        <v>222.94</v>
      </c>
      <c r="E4124" s="182">
        <v>205.96</v>
      </c>
    </row>
    <row r="4125" spans="1:5" x14ac:dyDescent="0.25">
      <c r="A4125" s="180">
        <v>96540</v>
      </c>
      <c r="B4125" s="181" t="s">
        <v>37250</v>
      </c>
      <c r="C4125" s="180" t="s">
        <v>322</v>
      </c>
      <c r="D4125" s="182">
        <v>164.34</v>
      </c>
      <c r="E4125" s="182">
        <v>150.81</v>
      </c>
    </row>
    <row r="4126" spans="1:5" x14ac:dyDescent="0.25">
      <c r="A4126" s="180">
        <v>96528</v>
      </c>
      <c r="B4126" s="181" t="s">
        <v>37251</v>
      </c>
      <c r="C4126" s="180" t="s">
        <v>322</v>
      </c>
      <c r="D4126" s="182">
        <v>185.15</v>
      </c>
      <c r="E4126" s="182">
        <v>176.09</v>
      </c>
    </row>
    <row r="4127" spans="1:5" x14ac:dyDescent="0.25">
      <c r="A4127" s="180">
        <v>96531</v>
      </c>
      <c r="B4127" s="181" t="s">
        <v>37252</v>
      </c>
      <c r="C4127" s="180" t="s">
        <v>322</v>
      </c>
      <c r="D4127" s="182">
        <v>129.59</v>
      </c>
      <c r="E4127" s="182">
        <v>121.58</v>
      </c>
    </row>
    <row r="4128" spans="1:5" x14ac:dyDescent="0.25">
      <c r="A4128" s="180">
        <v>96534</v>
      </c>
      <c r="B4128" s="181" t="s">
        <v>37253</v>
      </c>
      <c r="C4128" s="180" t="s">
        <v>322</v>
      </c>
      <c r="D4128" s="182">
        <v>100.64</v>
      </c>
      <c r="E4128" s="182">
        <v>93.21</v>
      </c>
    </row>
    <row r="4129" spans="1:5" x14ac:dyDescent="0.25">
      <c r="A4129" s="180">
        <v>104928</v>
      </c>
      <c r="B4129" s="181" t="s">
        <v>37254</v>
      </c>
      <c r="C4129" s="180" t="s">
        <v>322</v>
      </c>
      <c r="D4129" s="182">
        <v>183.95</v>
      </c>
      <c r="E4129" s="182">
        <v>168.14</v>
      </c>
    </row>
    <row r="4130" spans="1:5" x14ac:dyDescent="0.25">
      <c r="A4130" s="180">
        <v>104929</v>
      </c>
      <c r="B4130" s="181" t="s">
        <v>37255</v>
      </c>
      <c r="C4130" s="180" t="s">
        <v>322</v>
      </c>
      <c r="D4130" s="182">
        <v>115.11</v>
      </c>
      <c r="E4130" s="182">
        <v>102.37</v>
      </c>
    </row>
    <row r="4131" spans="1:5" x14ac:dyDescent="0.25">
      <c r="A4131" s="180">
        <v>104925</v>
      </c>
      <c r="B4131" s="181" t="s">
        <v>37256</v>
      </c>
      <c r="C4131" s="180" t="s">
        <v>322</v>
      </c>
      <c r="D4131" s="182">
        <v>187.77</v>
      </c>
      <c r="E4131" s="182">
        <v>178.46</v>
      </c>
    </row>
    <row r="4132" spans="1:5" x14ac:dyDescent="0.25">
      <c r="A4132" s="180">
        <v>104926</v>
      </c>
      <c r="B4132" s="181" t="s">
        <v>37257</v>
      </c>
      <c r="C4132" s="180" t="s">
        <v>322</v>
      </c>
      <c r="D4132" s="182">
        <v>124.89</v>
      </c>
      <c r="E4132" s="182">
        <v>117.16</v>
      </c>
    </row>
    <row r="4133" spans="1:5" x14ac:dyDescent="0.25">
      <c r="A4133" s="180">
        <v>104927</v>
      </c>
      <c r="B4133" s="181" t="s">
        <v>37258</v>
      </c>
      <c r="C4133" s="180" t="s">
        <v>322</v>
      </c>
      <c r="D4133" s="182">
        <v>92.18</v>
      </c>
      <c r="E4133" s="182">
        <v>85.29</v>
      </c>
    </row>
    <row r="4134" spans="1:5" x14ac:dyDescent="0.25">
      <c r="A4134" s="180">
        <v>96538</v>
      </c>
      <c r="B4134" s="181" t="s">
        <v>37259</v>
      </c>
      <c r="C4134" s="180" t="s">
        <v>322</v>
      </c>
      <c r="D4134" s="182">
        <v>314.33</v>
      </c>
      <c r="E4134" s="182">
        <v>285.88</v>
      </c>
    </row>
    <row r="4135" spans="1:5" x14ac:dyDescent="0.25">
      <c r="A4135" s="180">
        <v>96541</v>
      </c>
      <c r="B4135" s="181" t="s">
        <v>37260</v>
      </c>
      <c r="C4135" s="180" t="s">
        <v>322</v>
      </c>
      <c r="D4135" s="182">
        <v>238.02</v>
      </c>
      <c r="E4135" s="182">
        <v>215.71</v>
      </c>
    </row>
    <row r="4136" spans="1:5" x14ac:dyDescent="0.25">
      <c r="A4136" s="180">
        <v>96529</v>
      </c>
      <c r="B4136" s="181" t="s">
        <v>37261</v>
      </c>
      <c r="C4136" s="180" t="s">
        <v>322</v>
      </c>
      <c r="D4136" s="182">
        <v>328.37</v>
      </c>
      <c r="E4136" s="182">
        <v>304.83999999999997</v>
      </c>
    </row>
    <row r="4137" spans="1:5" x14ac:dyDescent="0.25">
      <c r="A4137" s="180">
        <v>96532</v>
      </c>
      <c r="B4137" s="181" t="s">
        <v>37262</v>
      </c>
      <c r="C4137" s="180" t="s">
        <v>322</v>
      </c>
      <c r="D4137" s="182">
        <v>229.02</v>
      </c>
      <c r="E4137" s="182">
        <v>211.02</v>
      </c>
    </row>
    <row r="4138" spans="1:5" x14ac:dyDescent="0.25">
      <c r="A4138" s="180">
        <v>96535</v>
      </c>
      <c r="B4138" s="181" t="s">
        <v>37263</v>
      </c>
      <c r="C4138" s="180" t="s">
        <v>322</v>
      </c>
      <c r="D4138" s="182">
        <v>177.33</v>
      </c>
      <c r="E4138" s="182">
        <v>162.24</v>
      </c>
    </row>
    <row r="4139" spans="1:5" x14ac:dyDescent="0.25">
      <c r="A4139" s="180">
        <v>96539</v>
      </c>
      <c r="B4139" s="181" t="s">
        <v>37264</v>
      </c>
      <c r="C4139" s="180" t="s">
        <v>322</v>
      </c>
      <c r="D4139" s="182">
        <v>159.63999999999999</v>
      </c>
      <c r="E4139" s="182">
        <v>146.66999999999999</v>
      </c>
    </row>
    <row r="4140" spans="1:5" x14ac:dyDescent="0.25">
      <c r="A4140" s="180">
        <v>96542</v>
      </c>
      <c r="B4140" s="181" t="s">
        <v>37265</v>
      </c>
      <c r="C4140" s="180" t="s">
        <v>322</v>
      </c>
      <c r="D4140" s="182">
        <v>124.06</v>
      </c>
      <c r="E4140" s="182">
        <v>113.36</v>
      </c>
    </row>
    <row r="4141" spans="1:5" x14ac:dyDescent="0.25">
      <c r="A4141" s="180">
        <v>96530</v>
      </c>
      <c r="B4141" s="181" t="s">
        <v>37266</v>
      </c>
      <c r="C4141" s="180" t="s">
        <v>322</v>
      </c>
      <c r="D4141" s="182">
        <v>168.19</v>
      </c>
      <c r="E4141" s="182">
        <v>159.55000000000001</v>
      </c>
    </row>
    <row r="4142" spans="1:5" x14ac:dyDescent="0.25">
      <c r="A4142" s="180">
        <v>96533</v>
      </c>
      <c r="B4142" s="181" t="s">
        <v>37267</v>
      </c>
      <c r="C4142" s="180" t="s">
        <v>322</v>
      </c>
      <c r="D4142" s="182">
        <v>114.42</v>
      </c>
      <c r="E4142" s="182">
        <v>107.17</v>
      </c>
    </row>
    <row r="4143" spans="1:5" x14ac:dyDescent="0.25">
      <c r="A4143" s="180">
        <v>96536</v>
      </c>
      <c r="B4143" s="181" t="s">
        <v>37268</v>
      </c>
      <c r="C4143" s="180" t="s">
        <v>322</v>
      </c>
      <c r="D4143" s="182">
        <v>86.37</v>
      </c>
      <c r="E4143" s="182">
        <v>79.87</v>
      </c>
    </row>
    <row r="4144" spans="1:5" x14ac:dyDescent="0.25">
      <c r="A4144" s="180">
        <v>105518</v>
      </c>
      <c r="B4144" s="181" t="s">
        <v>37269</v>
      </c>
      <c r="C4144" s="180" t="s">
        <v>322</v>
      </c>
      <c r="D4144" s="182">
        <v>0</v>
      </c>
      <c r="E4144" s="182">
        <v>0</v>
      </c>
    </row>
    <row r="4145" spans="1:5" x14ac:dyDescent="0.25">
      <c r="A4145" s="180">
        <v>105517</v>
      </c>
      <c r="B4145" s="181" t="s">
        <v>37270</v>
      </c>
      <c r="C4145" s="180" t="s">
        <v>322</v>
      </c>
      <c r="D4145" s="182">
        <v>0</v>
      </c>
      <c r="E4145" s="182">
        <v>0</v>
      </c>
    </row>
    <row r="4146" spans="1:5" x14ac:dyDescent="0.25">
      <c r="A4146" s="180">
        <v>105520</v>
      </c>
      <c r="B4146" s="181" t="s">
        <v>37271</v>
      </c>
      <c r="C4146" s="180" t="s">
        <v>322</v>
      </c>
      <c r="D4146" s="182">
        <v>0</v>
      </c>
      <c r="E4146" s="182">
        <v>0</v>
      </c>
    </row>
    <row r="4147" spans="1:5" x14ac:dyDescent="0.25">
      <c r="A4147" s="180">
        <v>105519</v>
      </c>
      <c r="B4147" s="181" t="s">
        <v>37272</v>
      </c>
      <c r="C4147" s="180" t="s">
        <v>322</v>
      </c>
      <c r="D4147" s="182">
        <v>0</v>
      </c>
      <c r="E4147" s="182">
        <v>0</v>
      </c>
    </row>
    <row r="4148" spans="1:5" x14ac:dyDescent="0.25">
      <c r="A4148" s="180">
        <v>101793</v>
      </c>
      <c r="B4148" s="181" t="s">
        <v>37273</v>
      </c>
      <c r="C4148" s="180" t="s">
        <v>1467</v>
      </c>
      <c r="D4148" s="182">
        <v>30.8</v>
      </c>
      <c r="E4148" s="182">
        <v>29.64</v>
      </c>
    </row>
    <row r="4149" spans="1:5" x14ac:dyDescent="0.25">
      <c r="A4149" s="180">
        <v>101792</v>
      </c>
      <c r="B4149" s="181" t="s">
        <v>37274</v>
      </c>
      <c r="C4149" s="180" t="s">
        <v>1467</v>
      </c>
      <c r="D4149" s="182">
        <v>20.87</v>
      </c>
      <c r="E4149" s="182">
        <v>19.86</v>
      </c>
    </row>
    <row r="4150" spans="1:5" x14ac:dyDescent="0.25">
      <c r="A4150" s="180">
        <v>92272</v>
      </c>
      <c r="B4150" s="181" t="s">
        <v>37275</v>
      </c>
      <c r="C4150" s="180" t="s">
        <v>83</v>
      </c>
      <c r="D4150" s="182">
        <v>39.19</v>
      </c>
      <c r="E4150" s="182">
        <v>37.54</v>
      </c>
    </row>
    <row r="4151" spans="1:5" x14ac:dyDescent="0.25">
      <c r="A4151" s="180">
        <v>101791</v>
      </c>
      <c r="B4151" s="181" t="s">
        <v>37276</v>
      </c>
      <c r="C4151" s="180" t="s">
        <v>83</v>
      </c>
      <c r="D4151" s="182">
        <v>26.9</v>
      </c>
      <c r="E4151" s="182">
        <v>26.74</v>
      </c>
    </row>
    <row r="4152" spans="1:5" x14ac:dyDescent="0.25">
      <c r="A4152" s="180">
        <v>92273</v>
      </c>
      <c r="B4152" s="181" t="s">
        <v>37277</v>
      </c>
      <c r="C4152" s="180" t="s">
        <v>83</v>
      </c>
      <c r="D4152" s="182">
        <v>17.12</v>
      </c>
      <c r="E4152" s="182">
        <v>16.39</v>
      </c>
    </row>
    <row r="4153" spans="1:5" x14ac:dyDescent="0.25">
      <c r="A4153" s="180">
        <v>92268</v>
      </c>
      <c r="B4153" s="181" t="s">
        <v>37278</v>
      </c>
      <c r="C4153" s="180" t="s">
        <v>322</v>
      </c>
      <c r="D4153" s="182">
        <v>83.18</v>
      </c>
      <c r="E4153" s="182">
        <v>77.2</v>
      </c>
    </row>
    <row r="4154" spans="1:5" x14ac:dyDescent="0.25">
      <c r="A4154" s="180">
        <v>92267</v>
      </c>
      <c r="B4154" s="181" t="s">
        <v>37279</v>
      </c>
      <c r="C4154" s="180" t="s">
        <v>322</v>
      </c>
      <c r="D4154" s="182">
        <v>49.76</v>
      </c>
      <c r="E4154" s="182">
        <v>46.15</v>
      </c>
    </row>
    <row r="4155" spans="1:5" x14ac:dyDescent="0.25">
      <c r="A4155" s="180">
        <v>92271</v>
      </c>
      <c r="B4155" s="181" t="s">
        <v>37280</v>
      </c>
      <c r="C4155" s="180" t="s">
        <v>322</v>
      </c>
      <c r="D4155" s="182">
        <v>127.05</v>
      </c>
      <c r="E4155" s="182">
        <v>132.85</v>
      </c>
    </row>
    <row r="4156" spans="1:5" x14ac:dyDescent="0.25">
      <c r="A4156" s="180">
        <v>92264</v>
      </c>
      <c r="B4156" s="181" t="s">
        <v>37281</v>
      </c>
      <c r="C4156" s="180" t="s">
        <v>322</v>
      </c>
      <c r="D4156" s="182">
        <v>223.24</v>
      </c>
      <c r="E4156" s="182">
        <v>206.82</v>
      </c>
    </row>
    <row r="4157" spans="1:5" x14ac:dyDescent="0.25">
      <c r="A4157" s="180">
        <v>92263</v>
      </c>
      <c r="B4157" s="181" t="s">
        <v>37282</v>
      </c>
      <c r="C4157" s="180" t="s">
        <v>322</v>
      </c>
      <c r="D4157" s="182">
        <v>180.72</v>
      </c>
      <c r="E4157" s="182">
        <v>167.32</v>
      </c>
    </row>
    <row r="4158" spans="1:5" x14ac:dyDescent="0.25">
      <c r="A4158" s="180">
        <v>92269</v>
      </c>
      <c r="B4158" s="181" t="s">
        <v>37283</v>
      </c>
      <c r="C4158" s="180" t="s">
        <v>322</v>
      </c>
      <c r="D4158" s="182">
        <v>143.02000000000001</v>
      </c>
      <c r="E4158" s="182">
        <v>139.13</v>
      </c>
    </row>
    <row r="4159" spans="1:5" x14ac:dyDescent="0.25">
      <c r="A4159" s="180">
        <v>92270</v>
      </c>
      <c r="B4159" s="181" t="s">
        <v>37284</v>
      </c>
      <c r="C4159" s="180" t="s">
        <v>322</v>
      </c>
      <c r="D4159" s="182">
        <v>210.72</v>
      </c>
      <c r="E4159" s="182">
        <v>210.93</v>
      </c>
    </row>
    <row r="4160" spans="1:5" x14ac:dyDescent="0.25">
      <c r="A4160" s="180">
        <v>92266</v>
      </c>
      <c r="B4160" s="181" t="s">
        <v>37285</v>
      </c>
      <c r="C4160" s="180" t="s">
        <v>322</v>
      </c>
      <c r="D4160" s="182">
        <v>169.71</v>
      </c>
      <c r="E4160" s="182">
        <v>156.01</v>
      </c>
    </row>
    <row r="4161" spans="1:5" x14ac:dyDescent="0.25">
      <c r="A4161" s="180">
        <v>92265</v>
      </c>
      <c r="B4161" s="181" t="s">
        <v>37286</v>
      </c>
      <c r="C4161" s="180" t="s">
        <v>322</v>
      </c>
      <c r="D4161" s="182">
        <v>133.24</v>
      </c>
      <c r="E4161" s="182">
        <v>122.12</v>
      </c>
    </row>
    <row r="4162" spans="1:5" x14ac:dyDescent="0.25">
      <c r="A4162" s="180">
        <v>92524</v>
      </c>
      <c r="B4162" s="181" t="s">
        <v>37287</v>
      </c>
      <c r="C4162" s="180" t="s">
        <v>322</v>
      </c>
      <c r="D4162" s="182">
        <v>100.64</v>
      </c>
      <c r="E4162" s="182">
        <v>88.83</v>
      </c>
    </row>
    <row r="4163" spans="1:5" x14ac:dyDescent="0.25">
      <c r="A4163" s="180">
        <v>92528</v>
      </c>
      <c r="B4163" s="181" t="s">
        <v>37288</v>
      </c>
      <c r="C4163" s="180" t="s">
        <v>322</v>
      </c>
      <c r="D4163" s="182">
        <v>96.39</v>
      </c>
      <c r="E4163" s="182">
        <v>85.03</v>
      </c>
    </row>
    <row r="4164" spans="1:5" x14ac:dyDescent="0.25">
      <c r="A4164" s="180">
        <v>92532</v>
      </c>
      <c r="B4164" s="181" t="s">
        <v>37289</v>
      </c>
      <c r="C4164" s="180" t="s">
        <v>322</v>
      </c>
      <c r="D4164" s="182">
        <v>92.68</v>
      </c>
      <c r="E4164" s="182">
        <v>81.709999999999994</v>
      </c>
    </row>
    <row r="4165" spans="1:5" x14ac:dyDescent="0.25">
      <c r="A4165" s="180">
        <v>92536</v>
      </c>
      <c r="B4165" s="181" t="s">
        <v>37290</v>
      </c>
      <c r="C4165" s="180" t="s">
        <v>322</v>
      </c>
      <c r="D4165" s="182">
        <v>85.63</v>
      </c>
      <c r="E4165" s="182">
        <v>75.41</v>
      </c>
    </row>
    <row r="4166" spans="1:5" x14ac:dyDescent="0.25">
      <c r="A4166" s="180">
        <v>92508</v>
      </c>
      <c r="B4166" s="181" t="s">
        <v>37291</v>
      </c>
      <c r="C4166" s="180" t="s">
        <v>322</v>
      </c>
      <c r="D4166" s="182">
        <v>133.02000000000001</v>
      </c>
      <c r="E4166" s="182">
        <v>118.21</v>
      </c>
    </row>
    <row r="4167" spans="1:5" x14ac:dyDescent="0.25">
      <c r="A4167" s="180">
        <v>92512</v>
      </c>
      <c r="B4167" s="181" t="s">
        <v>37292</v>
      </c>
      <c r="C4167" s="180" t="s">
        <v>322</v>
      </c>
      <c r="D4167" s="182">
        <v>117.09</v>
      </c>
      <c r="E4167" s="182">
        <v>103.63</v>
      </c>
    </row>
    <row r="4168" spans="1:5" x14ac:dyDescent="0.25">
      <c r="A4168" s="180">
        <v>92515</v>
      </c>
      <c r="B4168" s="181" t="s">
        <v>37293</v>
      </c>
      <c r="C4168" s="180" t="s">
        <v>322</v>
      </c>
      <c r="D4168" s="182">
        <v>108.46</v>
      </c>
      <c r="E4168" s="182">
        <v>95.78</v>
      </c>
    </row>
    <row r="4169" spans="1:5" x14ac:dyDescent="0.25">
      <c r="A4169" s="180">
        <v>92520</v>
      </c>
      <c r="B4169" s="181" t="s">
        <v>37294</v>
      </c>
      <c r="C4169" s="180" t="s">
        <v>322</v>
      </c>
      <c r="D4169" s="182">
        <v>102.37</v>
      </c>
      <c r="E4169" s="182">
        <v>90.3</v>
      </c>
    </row>
    <row r="4170" spans="1:5" x14ac:dyDescent="0.25">
      <c r="A4170" s="180">
        <v>92526</v>
      </c>
      <c r="B4170" s="181" t="s">
        <v>37295</v>
      </c>
      <c r="C4170" s="180" t="s">
        <v>322</v>
      </c>
      <c r="D4170" s="182">
        <v>52.14</v>
      </c>
      <c r="E4170" s="182">
        <v>46.81</v>
      </c>
    </row>
    <row r="4171" spans="1:5" x14ac:dyDescent="0.25">
      <c r="A4171" s="180">
        <v>92530</v>
      </c>
      <c r="B4171" s="181" t="s">
        <v>37296</v>
      </c>
      <c r="C4171" s="180" t="s">
        <v>322</v>
      </c>
      <c r="D4171" s="182">
        <v>49.19</v>
      </c>
      <c r="E4171" s="182">
        <v>44.16</v>
      </c>
    </row>
    <row r="4172" spans="1:5" x14ac:dyDescent="0.25">
      <c r="A4172" s="180">
        <v>92534</v>
      </c>
      <c r="B4172" s="181" t="s">
        <v>37297</v>
      </c>
      <c r="C4172" s="180" t="s">
        <v>322</v>
      </c>
      <c r="D4172" s="182">
        <v>46.66</v>
      </c>
      <c r="E4172" s="182">
        <v>41.88</v>
      </c>
    </row>
    <row r="4173" spans="1:5" x14ac:dyDescent="0.25">
      <c r="A4173" s="180">
        <v>92538</v>
      </c>
      <c r="B4173" s="181" t="s">
        <v>37298</v>
      </c>
      <c r="C4173" s="180" t="s">
        <v>322</v>
      </c>
      <c r="D4173" s="182">
        <v>41.7</v>
      </c>
      <c r="E4173" s="182">
        <v>37.409999999999997</v>
      </c>
    </row>
    <row r="4174" spans="1:5" x14ac:dyDescent="0.25">
      <c r="A4174" s="180">
        <v>103760</v>
      </c>
      <c r="B4174" s="181" t="s">
        <v>37299</v>
      </c>
      <c r="C4174" s="180" t="s">
        <v>322</v>
      </c>
      <c r="D4174" s="182">
        <v>138.44</v>
      </c>
      <c r="E4174" s="182">
        <v>131.61000000000001</v>
      </c>
    </row>
    <row r="4175" spans="1:5" x14ac:dyDescent="0.25">
      <c r="A4175" s="180">
        <v>103761</v>
      </c>
      <c r="B4175" s="181" t="s">
        <v>37300</v>
      </c>
      <c r="C4175" s="180" t="s">
        <v>322</v>
      </c>
      <c r="D4175" s="182">
        <v>96.81</v>
      </c>
      <c r="E4175" s="182">
        <v>90.1</v>
      </c>
    </row>
    <row r="4176" spans="1:5" x14ac:dyDescent="0.25">
      <c r="A4176" s="180">
        <v>103762</v>
      </c>
      <c r="B4176" s="181" t="s">
        <v>37301</v>
      </c>
      <c r="C4176" s="180" t="s">
        <v>322</v>
      </c>
      <c r="D4176" s="182">
        <v>83.82</v>
      </c>
      <c r="E4176" s="182">
        <v>77.739999999999995</v>
      </c>
    </row>
    <row r="4177" spans="1:5" x14ac:dyDescent="0.25">
      <c r="A4177" s="180">
        <v>103763</v>
      </c>
      <c r="B4177" s="181" t="s">
        <v>37302</v>
      </c>
      <c r="C4177" s="180" t="s">
        <v>322</v>
      </c>
      <c r="D4177" s="182">
        <v>74.41</v>
      </c>
      <c r="E4177" s="182">
        <v>68.739999999999995</v>
      </c>
    </row>
    <row r="4178" spans="1:5" x14ac:dyDescent="0.25">
      <c r="A4178" s="180">
        <v>92510</v>
      </c>
      <c r="B4178" s="181" t="s">
        <v>37303</v>
      </c>
      <c r="C4178" s="180" t="s">
        <v>322</v>
      </c>
      <c r="D4178" s="182">
        <v>78.209999999999994</v>
      </c>
      <c r="E4178" s="182">
        <v>70.61</v>
      </c>
    </row>
    <row r="4179" spans="1:5" x14ac:dyDescent="0.25">
      <c r="A4179" s="180">
        <v>92514</v>
      </c>
      <c r="B4179" s="181" t="s">
        <v>37304</v>
      </c>
      <c r="C4179" s="180" t="s">
        <v>322</v>
      </c>
      <c r="D4179" s="182">
        <v>64.02</v>
      </c>
      <c r="E4179" s="182">
        <v>57.56</v>
      </c>
    </row>
    <row r="4180" spans="1:5" x14ac:dyDescent="0.25">
      <c r="A4180" s="180">
        <v>92518</v>
      </c>
      <c r="B4180" s="181" t="s">
        <v>37305</v>
      </c>
      <c r="C4180" s="180" t="s">
        <v>322</v>
      </c>
      <c r="D4180" s="182">
        <v>57.03</v>
      </c>
      <c r="E4180" s="182">
        <v>51.17</v>
      </c>
    </row>
    <row r="4181" spans="1:5" x14ac:dyDescent="0.25">
      <c r="A4181" s="180">
        <v>92522</v>
      </c>
      <c r="B4181" s="181" t="s">
        <v>37306</v>
      </c>
      <c r="C4181" s="180" t="s">
        <v>322</v>
      </c>
      <c r="D4181" s="182">
        <v>52.46</v>
      </c>
      <c r="E4181" s="182">
        <v>47.02</v>
      </c>
    </row>
    <row r="4182" spans="1:5" x14ac:dyDescent="0.25">
      <c r="A4182" s="180">
        <v>92482</v>
      </c>
      <c r="B4182" s="181" t="s">
        <v>37307</v>
      </c>
      <c r="C4182" s="180" t="s">
        <v>322</v>
      </c>
      <c r="D4182" s="182">
        <v>426.2</v>
      </c>
      <c r="E4182" s="182">
        <v>412.74</v>
      </c>
    </row>
    <row r="4183" spans="1:5" x14ac:dyDescent="0.25">
      <c r="A4183" s="180">
        <v>92484</v>
      </c>
      <c r="B4183" s="181" t="s">
        <v>37308</v>
      </c>
      <c r="C4183" s="180" t="s">
        <v>322</v>
      </c>
      <c r="D4183" s="182">
        <v>299.08999999999997</v>
      </c>
      <c r="E4183" s="182">
        <v>285.27999999999997</v>
      </c>
    </row>
    <row r="4184" spans="1:5" x14ac:dyDescent="0.25">
      <c r="A4184" s="180">
        <v>92486</v>
      </c>
      <c r="B4184" s="181" t="s">
        <v>37309</v>
      </c>
      <c r="C4184" s="180" t="s">
        <v>322</v>
      </c>
      <c r="D4184" s="182">
        <v>216.77</v>
      </c>
      <c r="E4184" s="182">
        <v>203.78</v>
      </c>
    </row>
    <row r="4185" spans="1:5" x14ac:dyDescent="0.25">
      <c r="A4185" s="180">
        <v>92492</v>
      </c>
      <c r="B4185" s="181" t="s">
        <v>37310</v>
      </c>
      <c r="C4185" s="180" t="s">
        <v>322</v>
      </c>
      <c r="D4185" s="182">
        <v>139.96</v>
      </c>
      <c r="E4185" s="182">
        <v>122.95</v>
      </c>
    </row>
    <row r="4186" spans="1:5" x14ac:dyDescent="0.25">
      <c r="A4186" s="180">
        <v>92496</v>
      </c>
      <c r="B4186" s="181" t="s">
        <v>37311</v>
      </c>
      <c r="C4186" s="180" t="s">
        <v>322</v>
      </c>
      <c r="D4186" s="182">
        <v>133.75</v>
      </c>
      <c r="E4186" s="182">
        <v>117.41</v>
      </c>
    </row>
    <row r="4187" spans="1:5" x14ac:dyDescent="0.25">
      <c r="A4187" s="180">
        <v>92500</v>
      </c>
      <c r="B4187" s="181" t="s">
        <v>37312</v>
      </c>
      <c r="C4187" s="180" t="s">
        <v>322</v>
      </c>
      <c r="D4187" s="182">
        <v>128.5</v>
      </c>
      <c r="E4187" s="182">
        <v>112.75</v>
      </c>
    </row>
    <row r="4188" spans="1:5" x14ac:dyDescent="0.25">
      <c r="A4188" s="180">
        <v>92504</v>
      </c>
      <c r="B4188" s="181" t="s">
        <v>37313</v>
      </c>
      <c r="C4188" s="180" t="s">
        <v>322</v>
      </c>
      <c r="D4188" s="182">
        <v>119.06</v>
      </c>
      <c r="E4188" s="182">
        <v>104.36</v>
      </c>
    </row>
    <row r="4189" spans="1:5" x14ac:dyDescent="0.25">
      <c r="A4189" s="180">
        <v>92488</v>
      </c>
      <c r="B4189" s="181" t="s">
        <v>37314</v>
      </c>
      <c r="C4189" s="180" t="s">
        <v>322</v>
      </c>
      <c r="D4189" s="182">
        <v>147.22999999999999</v>
      </c>
      <c r="E4189" s="182">
        <v>129.44999999999999</v>
      </c>
    </row>
    <row r="4190" spans="1:5" x14ac:dyDescent="0.25">
      <c r="A4190" s="180">
        <v>92494</v>
      </c>
      <c r="B4190" s="181" t="s">
        <v>37315</v>
      </c>
      <c r="C4190" s="180" t="s">
        <v>322</v>
      </c>
      <c r="D4190" s="182">
        <v>89.57</v>
      </c>
      <c r="E4190" s="182">
        <v>79.25</v>
      </c>
    </row>
    <row r="4191" spans="1:5" x14ac:dyDescent="0.25">
      <c r="A4191" s="180">
        <v>92498</v>
      </c>
      <c r="B4191" s="181" t="s">
        <v>37316</v>
      </c>
      <c r="C4191" s="180" t="s">
        <v>322</v>
      </c>
      <c r="D4191" s="182">
        <v>84.73</v>
      </c>
      <c r="E4191" s="182">
        <v>74.92</v>
      </c>
    </row>
    <row r="4192" spans="1:5" x14ac:dyDescent="0.25">
      <c r="A4192" s="180">
        <v>92502</v>
      </c>
      <c r="B4192" s="181" t="s">
        <v>37317</v>
      </c>
      <c r="C4192" s="180" t="s">
        <v>322</v>
      </c>
      <c r="D4192" s="182">
        <v>80.84</v>
      </c>
      <c r="E4192" s="182">
        <v>71.45</v>
      </c>
    </row>
    <row r="4193" spans="1:5" x14ac:dyDescent="0.25">
      <c r="A4193" s="180">
        <v>92506</v>
      </c>
      <c r="B4193" s="181" t="s">
        <v>37318</v>
      </c>
      <c r="C4193" s="180" t="s">
        <v>322</v>
      </c>
      <c r="D4193" s="182">
        <v>73.72</v>
      </c>
      <c r="E4193" s="182">
        <v>65.12</v>
      </c>
    </row>
    <row r="4194" spans="1:5" x14ac:dyDescent="0.25">
      <c r="A4194" s="180">
        <v>92490</v>
      </c>
      <c r="B4194" s="181" t="s">
        <v>37319</v>
      </c>
      <c r="C4194" s="180" t="s">
        <v>322</v>
      </c>
      <c r="D4194" s="182">
        <v>95.22</v>
      </c>
      <c r="E4194" s="182">
        <v>84.32</v>
      </c>
    </row>
    <row r="4195" spans="1:5" x14ac:dyDescent="0.25">
      <c r="A4195" s="180">
        <v>92433</v>
      </c>
      <c r="B4195" s="181" t="s">
        <v>37320</v>
      </c>
      <c r="C4195" s="180" t="s">
        <v>322</v>
      </c>
      <c r="D4195" s="182">
        <v>98.98</v>
      </c>
      <c r="E4195" s="182">
        <v>87.68</v>
      </c>
    </row>
    <row r="4196" spans="1:5" x14ac:dyDescent="0.25">
      <c r="A4196" s="180">
        <v>92437</v>
      </c>
      <c r="B4196" s="181" t="s">
        <v>37321</v>
      </c>
      <c r="C4196" s="180" t="s">
        <v>322</v>
      </c>
      <c r="D4196" s="182">
        <v>94.78</v>
      </c>
      <c r="E4196" s="182">
        <v>83.88</v>
      </c>
    </row>
    <row r="4197" spans="1:5" x14ac:dyDescent="0.25">
      <c r="A4197" s="180">
        <v>92441</v>
      </c>
      <c r="B4197" s="181" t="s">
        <v>37322</v>
      </c>
      <c r="C4197" s="180" t="s">
        <v>322</v>
      </c>
      <c r="D4197" s="182">
        <v>91.77</v>
      </c>
      <c r="E4197" s="182">
        <v>81.14</v>
      </c>
    </row>
    <row r="4198" spans="1:5" x14ac:dyDescent="0.25">
      <c r="A4198" s="180">
        <v>92445</v>
      </c>
      <c r="B4198" s="181" t="s">
        <v>37323</v>
      </c>
      <c r="C4198" s="180" t="s">
        <v>322</v>
      </c>
      <c r="D4198" s="182">
        <v>85.84</v>
      </c>
      <c r="E4198" s="182">
        <v>75.709999999999994</v>
      </c>
    </row>
    <row r="4199" spans="1:5" x14ac:dyDescent="0.25">
      <c r="A4199" s="180">
        <v>92417</v>
      </c>
      <c r="B4199" s="181" t="s">
        <v>37324</v>
      </c>
      <c r="C4199" s="180" t="s">
        <v>322</v>
      </c>
      <c r="D4199" s="182">
        <v>206.14</v>
      </c>
      <c r="E4199" s="182">
        <v>185.38</v>
      </c>
    </row>
    <row r="4200" spans="1:5" x14ac:dyDescent="0.25">
      <c r="A4200" s="180">
        <v>92421</v>
      </c>
      <c r="B4200" s="181" t="s">
        <v>37325</v>
      </c>
      <c r="C4200" s="180" t="s">
        <v>322</v>
      </c>
      <c r="D4200" s="182">
        <v>138.80000000000001</v>
      </c>
      <c r="E4200" s="182">
        <v>123.88</v>
      </c>
    </row>
    <row r="4201" spans="1:5" x14ac:dyDescent="0.25">
      <c r="A4201" s="180">
        <v>92425</v>
      </c>
      <c r="B4201" s="181" t="s">
        <v>37326</v>
      </c>
      <c r="C4201" s="180" t="s">
        <v>322</v>
      </c>
      <c r="D4201" s="182">
        <v>116.53</v>
      </c>
      <c r="E4201" s="182">
        <v>103.63</v>
      </c>
    </row>
    <row r="4202" spans="1:5" x14ac:dyDescent="0.25">
      <c r="A4202" s="180">
        <v>92429</v>
      </c>
      <c r="B4202" s="181" t="s">
        <v>37327</v>
      </c>
      <c r="C4202" s="180" t="s">
        <v>322</v>
      </c>
      <c r="D4202" s="182">
        <v>105.32</v>
      </c>
      <c r="E4202" s="182">
        <v>93.44</v>
      </c>
    </row>
    <row r="4203" spans="1:5" x14ac:dyDescent="0.25">
      <c r="A4203" s="180">
        <v>92431</v>
      </c>
      <c r="B4203" s="181" t="s">
        <v>37328</v>
      </c>
      <c r="C4203" s="180" t="s">
        <v>322</v>
      </c>
      <c r="D4203" s="182">
        <v>79.06</v>
      </c>
      <c r="E4203" s="182">
        <v>70.09</v>
      </c>
    </row>
    <row r="4204" spans="1:5" x14ac:dyDescent="0.25">
      <c r="A4204" s="180">
        <v>92435</v>
      </c>
      <c r="B4204" s="181" t="s">
        <v>37329</v>
      </c>
      <c r="C4204" s="180" t="s">
        <v>322</v>
      </c>
      <c r="D4204" s="182">
        <v>75.53</v>
      </c>
      <c r="E4204" s="182">
        <v>66.88</v>
      </c>
    </row>
    <row r="4205" spans="1:5" x14ac:dyDescent="0.25">
      <c r="A4205" s="180">
        <v>92439</v>
      </c>
      <c r="B4205" s="181" t="s">
        <v>37330</v>
      </c>
      <c r="C4205" s="180" t="s">
        <v>322</v>
      </c>
      <c r="D4205" s="182">
        <v>73</v>
      </c>
      <c r="E4205" s="182">
        <v>64.55</v>
      </c>
    </row>
    <row r="4206" spans="1:5" x14ac:dyDescent="0.25">
      <c r="A4206" s="180">
        <v>92443</v>
      </c>
      <c r="B4206" s="181" t="s">
        <v>37331</v>
      </c>
      <c r="C4206" s="180" t="s">
        <v>322</v>
      </c>
      <c r="D4206" s="182">
        <v>67.73</v>
      </c>
      <c r="E4206" s="182">
        <v>59.72</v>
      </c>
    </row>
    <row r="4207" spans="1:5" x14ac:dyDescent="0.25">
      <c r="A4207" s="180">
        <v>92415</v>
      </c>
      <c r="B4207" s="181" t="s">
        <v>37332</v>
      </c>
      <c r="C4207" s="180" t="s">
        <v>322</v>
      </c>
      <c r="D4207" s="182">
        <v>172.19</v>
      </c>
      <c r="E4207" s="182">
        <v>155.38999999999999</v>
      </c>
    </row>
    <row r="4208" spans="1:5" x14ac:dyDescent="0.25">
      <c r="A4208" s="180">
        <v>92419</v>
      </c>
      <c r="B4208" s="181" t="s">
        <v>37333</v>
      </c>
      <c r="C4208" s="180" t="s">
        <v>322</v>
      </c>
      <c r="D4208" s="182">
        <v>112.76</v>
      </c>
      <c r="E4208" s="182">
        <v>100.88</v>
      </c>
    </row>
    <row r="4209" spans="1:5" x14ac:dyDescent="0.25">
      <c r="A4209" s="180">
        <v>92423</v>
      </c>
      <c r="B4209" s="181" t="s">
        <v>37334</v>
      </c>
      <c r="C4209" s="180" t="s">
        <v>322</v>
      </c>
      <c r="D4209" s="182">
        <v>93.89</v>
      </c>
      <c r="E4209" s="182">
        <v>83.63</v>
      </c>
    </row>
    <row r="4210" spans="1:5" x14ac:dyDescent="0.25">
      <c r="A4210" s="180">
        <v>92427</v>
      </c>
      <c r="B4210" s="181" t="s">
        <v>37335</v>
      </c>
      <c r="C4210" s="180" t="s">
        <v>322</v>
      </c>
      <c r="D4210" s="182">
        <v>84.34</v>
      </c>
      <c r="E4210" s="182">
        <v>74.900000000000006</v>
      </c>
    </row>
    <row r="4211" spans="1:5" x14ac:dyDescent="0.25">
      <c r="A4211" s="180">
        <v>92409</v>
      </c>
      <c r="B4211" s="181" t="s">
        <v>37336</v>
      </c>
      <c r="C4211" s="180" t="s">
        <v>322</v>
      </c>
      <c r="D4211" s="182">
        <v>287.7</v>
      </c>
      <c r="E4211" s="182">
        <v>267.02</v>
      </c>
    </row>
    <row r="4212" spans="1:5" x14ac:dyDescent="0.25">
      <c r="A4212" s="180">
        <v>92411</v>
      </c>
      <c r="B4212" s="181" t="s">
        <v>37337</v>
      </c>
      <c r="C4212" s="180" t="s">
        <v>322</v>
      </c>
      <c r="D4212" s="182">
        <v>201.05</v>
      </c>
      <c r="E4212" s="182">
        <v>184.21</v>
      </c>
    </row>
    <row r="4213" spans="1:5" x14ac:dyDescent="0.25">
      <c r="A4213" s="180">
        <v>92413</v>
      </c>
      <c r="B4213" s="181" t="s">
        <v>37338</v>
      </c>
      <c r="C4213" s="180" t="s">
        <v>322</v>
      </c>
      <c r="D4213" s="182">
        <v>135.82</v>
      </c>
      <c r="E4213" s="182">
        <v>123.33</v>
      </c>
    </row>
    <row r="4214" spans="1:5" x14ac:dyDescent="0.25">
      <c r="A4214" s="180">
        <v>92465</v>
      </c>
      <c r="B4214" s="181" t="s">
        <v>37339</v>
      </c>
      <c r="C4214" s="180" t="s">
        <v>322</v>
      </c>
      <c r="D4214" s="182">
        <v>177.75</v>
      </c>
      <c r="E4214" s="182">
        <v>165.57</v>
      </c>
    </row>
    <row r="4215" spans="1:5" x14ac:dyDescent="0.25">
      <c r="A4215" s="180">
        <v>92469</v>
      </c>
      <c r="B4215" s="181" t="s">
        <v>37340</v>
      </c>
      <c r="C4215" s="180" t="s">
        <v>322</v>
      </c>
      <c r="D4215" s="182">
        <v>162.16999999999999</v>
      </c>
      <c r="E4215" s="182">
        <v>151.08000000000001</v>
      </c>
    </row>
    <row r="4216" spans="1:5" x14ac:dyDescent="0.25">
      <c r="A4216" s="180">
        <v>92473</v>
      </c>
      <c r="B4216" s="181" t="s">
        <v>37341</v>
      </c>
      <c r="C4216" s="180" t="s">
        <v>322</v>
      </c>
      <c r="D4216" s="182">
        <v>149.44999999999999</v>
      </c>
      <c r="E4216" s="182">
        <v>139.27000000000001</v>
      </c>
    </row>
    <row r="4217" spans="1:5" x14ac:dyDescent="0.25">
      <c r="A4217" s="180">
        <v>92477</v>
      </c>
      <c r="B4217" s="181" t="s">
        <v>37342</v>
      </c>
      <c r="C4217" s="180" t="s">
        <v>322</v>
      </c>
      <c r="D4217" s="182">
        <v>122.63</v>
      </c>
      <c r="E4217" s="182">
        <v>114.31</v>
      </c>
    </row>
    <row r="4218" spans="1:5" x14ac:dyDescent="0.25">
      <c r="A4218" s="180">
        <v>92449</v>
      </c>
      <c r="B4218" s="181" t="s">
        <v>37343</v>
      </c>
      <c r="C4218" s="180" t="s">
        <v>322</v>
      </c>
      <c r="D4218" s="182">
        <v>319.88</v>
      </c>
      <c r="E4218" s="182">
        <v>298.22000000000003</v>
      </c>
    </row>
    <row r="4219" spans="1:5" x14ac:dyDescent="0.25">
      <c r="A4219" s="180">
        <v>92453</v>
      </c>
      <c r="B4219" s="181" t="s">
        <v>37344</v>
      </c>
      <c r="C4219" s="180" t="s">
        <v>322</v>
      </c>
      <c r="D4219" s="182">
        <v>274.18</v>
      </c>
      <c r="E4219" s="182">
        <v>255.61</v>
      </c>
    </row>
    <row r="4220" spans="1:5" x14ac:dyDescent="0.25">
      <c r="A4220" s="180">
        <v>92457</v>
      </c>
      <c r="B4220" s="181" t="s">
        <v>37345</v>
      </c>
      <c r="C4220" s="180" t="s">
        <v>322</v>
      </c>
      <c r="D4220" s="182">
        <v>239.2</v>
      </c>
      <c r="E4220" s="182">
        <v>223.15</v>
      </c>
    </row>
    <row r="4221" spans="1:5" x14ac:dyDescent="0.25">
      <c r="A4221" s="180">
        <v>92461</v>
      </c>
      <c r="B4221" s="181" t="s">
        <v>37346</v>
      </c>
      <c r="C4221" s="180" t="s">
        <v>322</v>
      </c>
      <c r="D4221" s="182">
        <v>220.68</v>
      </c>
      <c r="E4221" s="182">
        <v>206.13</v>
      </c>
    </row>
    <row r="4222" spans="1:5" x14ac:dyDescent="0.25">
      <c r="A4222" s="180">
        <v>92467</v>
      </c>
      <c r="B4222" s="181" t="s">
        <v>37347</v>
      </c>
      <c r="C4222" s="180" t="s">
        <v>322</v>
      </c>
      <c r="D4222" s="182">
        <v>115.28</v>
      </c>
      <c r="E4222" s="182">
        <v>106.79</v>
      </c>
    </row>
    <row r="4223" spans="1:5" x14ac:dyDescent="0.25">
      <c r="A4223" s="180">
        <v>92471</v>
      </c>
      <c r="B4223" s="181" t="s">
        <v>37348</v>
      </c>
      <c r="C4223" s="180" t="s">
        <v>322</v>
      </c>
      <c r="D4223" s="182">
        <v>105.32</v>
      </c>
      <c r="E4223" s="182">
        <v>97.57</v>
      </c>
    </row>
    <row r="4224" spans="1:5" x14ac:dyDescent="0.25">
      <c r="A4224" s="180">
        <v>92475</v>
      </c>
      <c r="B4224" s="181" t="s">
        <v>37349</v>
      </c>
      <c r="C4224" s="180" t="s">
        <v>322</v>
      </c>
      <c r="D4224" s="182">
        <v>97.15</v>
      </c>
      <c r="E4224" s="182">
        <v>90.03</v>
      </c>
    </row>
    <row r="4225" spans="1:5" x14ac:dyDescent="0.25">
      <c r="A4225" s="180">
        <v>92479</v>
      </c>
      <c r="B4225" s="181" t="s">
        <v>37350</v>
      </c>
      <c r="C4225" s="180" t="s">
        <v>322</v>
      </c>
      <c r="D4225" s="182">
        <v>79.91</v>
      </c>
      <c r="E4225" s="182">
        <v>74.069999999999993</v>
      </c>
    </row>
    <row r="4226" spans="1:5" x14ac:dyDescent="0.25">
      <c r="A4226" s="180">
        <v>92451</v>
      </c>
      <c r="B4226" s="181" t="s">
        <v>37351</v>
      </c>
      <c r="C4226" s="180" t="s">
        <v>322</v>
      </c>
      <c r="D4226" s="182">
        <v>218.61</v>
      </c>
      <c r="E4226" s="182">
        <v>202.63</v>
      </c>
    </row>
    <row r="4227" spans="1:5" x14ac:dyDescent="0.25">
      <c r="A4227" s="180">
        <v>92455</v>
      </c>
      <c r="B4227" s="181" t="s">
        <v>37352</v>
      </c>
      <c r="C4227" s="180" t="s">
        <v>322</v>
      </c>
      <c r="D4227" s="182">
        <v>179.74</v>
      </c>
      <c r="E4227" s="182">
        <v>166.58</v>
      </c>
    </row>
    <row r="4228" spans="1:5" x14ac:dyDescent="0.25">
      <c r="A4228" s="180">
        <v>92459</v>
      </c>
      <c r="B4228" s="181" t="s">
        <v>37353</v>
      </c>
      <c r="C4228" s="180" t="s">
        <v>322</v>
      </c>
      <c r="D4228" s="182">
        <v>153.52000000000001</v>
      </c>
      <c r="E4228" s="182">
        <v>142.36000000000001</v>
      </c>
    </row>
    <row r="4229" spans="1:5" x14ac:dyDescent="0.25">
      <c r="A4229" s="180">
        <v>92463</v>
      </c>
      <c r="B4229" s="181" t="s">
        <v>37354</v>
      </c>
      <c r="C4229" s="180" t="s">
        <v>322</v>
      </c>
      <c r="D4229" s="182">
        <v>139.29</v>
      </c>
      <c r="E4229" s="182">
        <v>129.34</v>
      </c>
    </row>
    <row r="4230" spans="1:5" x14ac:dyDescent="0.25">
      <c r="A4230" s="180">
        <v>92446</v>
      </c>
      <c r="B4230" s="181" t="s">
        <v>37355</v>
      </c>
      <c r="C4230" s="180" t="s">
        <v>322</v>
      </c>
      <c r="D4230" s="182">
        <v>381.62</v>
      </c>
      <c r="E4230" s="182">
        <v>367.46</v>
      </c>
    </row>
    <row r="4231" spans="1:5" x14ac:dyDescent="0.25">
      <c r="A4231" s="180">
        <v>92447</v>
      </c>
      <c r="B4231" s="181" t="s">
        <v>37356</v>
      </c>
      <c r="C4231" s="180" t="s">
        <v>322</v>
      </c>
      <c r="D4231" s="182">
        <v>267.05</v>
      </c>
      <c r="E4231" s="182">
        <v>254.84</v>
      </c>
    </row>
    <row r="4232" spans="1:5" x14ac:dyDescent="0.25">
      <c r="A4232" s="180">
        <v>92448</v>
      </c>
      <c r="B4232" s="181" t="s">
        <v>37357</v>
      </c>
      <c r="C4232" s="180" t="s">
        <v>322</v>
      </c>
      <c r="D4232" s="182">
        <v>208.1</v>
      </c>
      <c r="E4232" s="182">
        <v>197.4</v>
      </c>
    </row>
    <row r="4233" spans="1:5" x14ac:dyDescent="0.25">
      <c r="A4233" s="180">
        <v>92466</v>
      </c>
      <c r="B4233" s="181" t="s">
        <v>37358</v>
      </c>
      <c r="C4233" s="180" t="s">
        <v>322</v>
      </c>
      <c r="D4233" s="182">
        <v>335.88</v>
      </c>
      <c r="E4233" s="182">
        <v>291.57</v>
      </c>
    </row>
    <row r="4234" spans="1:5" x14ac:dyDescent="0.25">
      <c r="A4234" s="180">
        <v>92470</v>
      </c>
      <c r="B4234" s="181" t="s">
        <v>37359</v>
      </c>
      <c r="C4234" s="180" t="s">
        <v>322</v>
      </c>
      <c r="D4234" s="182">
        <v>326.92</v>
      </c>
      <c r="E4234" s="182">
        <v>283.54000000000002</v>
      </c>
    </row>
    <row r="4235" spans="1:5" x14ac:dyDescent="0.25">
      <c r="A4235" s="180">
        <v>92474</v>
      </c>
      <c r="B4235" s="181" t="s">
        <v>37360</v>
      </c>
      <c r="C4235" s="180" t="s">
        <v>322</v>
      </c>
      <c r="D4235" s="182">
        <v>319.11</v>
      </c>
      <c r="E4235" s="182">
        <v>276.57</v>
      </c>
    </row>
    <row r="4236" spans="1:5" x14ac:dyDescent="0.25">
      <c r="A4236" s="180">
        <v>92478</v>
      </c>
      <c r="B4236" s="181" t="s">
        <v>37361</v>
      </c>
      <c r="C4236" s="180" t="s">
        <v>322</v>
      </c>
      <c r="D4236" s="182">
        <v>303.95999999999998</v>
      </c>
      <c r="E4236" s="182">
        <v>263.01</v>
      </c>
    </row>
    <row r="4237" spans="1:5" x14ac:dyDescent="0.25">
      <c r="A4237" s="180">
        <v>92450</v>
      </c>
      <c r="B4237" s="181" t="s">
        <v>37362</v>
      </c>
      <c r="C4237" s="180" t="s">
        <v>322</v>
      </c>
      <c r="D4237" s="182">
        <v>421.03</v>
      </c>
      <c r="E4237" s="182">
        <v>368.55</v>
      </c>
    </row>
    <row r="4238" spans="1:5" x14ac:dyDescent="0.25">
      <c r="A4238" s="180">
        <v>92454</v>
      </c>
      <c r="B4238" s="181" t="s">
        <v>37363</v>
      </c>
      <c r="C4238" s="180" t="s">
        <v>322</v>
      </c>
      <c r="D4238" s="182">
        <v>384.51</v>
      </c>
      <c r="E4238" s="182">
        <v>335.34</v>
      </c>
    </row>
    <row r="4239" spans="1:5" x14ac:dyDescent="0.25">
      <c r="A4239" s="180">
        <v>92458</v>
      </c>
      <c r="B4239" s="181" t="s">
        <v>37364</v>
      </c>
      <c r="C4239" s="180" t="s">
        <v>322</v>
      </c>
      <c r="D4239" s="182">
        <v>361.18</v>
      </c>
      <c r="E4239" s="182">
        <v>314.22000000000003</v>
      </c>
    </row>
    <row r="4240" spans="1:5" x14ac:dyDescent="0.25">
      <c r="A4240" s="180">
        <v>92462</v>
      </c>
      <c r="B4240" s="181" t="s">
        <v>37365</v>
      </c>
      <c r="C4240" s="180" t="s">
        <v>322</v>
      </c>
      <c r="D4240" s="182">
        <v>345.92</v>
      </c>
      <c r="E4240" s="182">
        <v>300.48</v>
      </c>
    </row>
    <row r="4241" spans="1:5" x14ac:dyDescent="0.25">
      <c r="A4241" s="180">
        <v>92468</v>
      </c>
      <c r="B4241" s="181" t="s">
        <v>37366</v>
      </c>
      <c r="C4241" s="180" t="s">
        <v>322</v>
      </c>
      <c r="D4241" s="182">
        <v>153.51</v>
      </c>
      <c r="E4241" s="182">
        <v>135</v>
      </c>
    </row>
    <row r="4242" spans="1:5" x14ac:dyDescent="0.25">
      <c r="A4242" s="180">
        <v>92472</v>
      </c>
      <c r="B4242" s="181" t="s">
        <v>37367</v>
      </c>
      <c r="C4242" s="180" t="s">
        <v>322</v>
      </c>
      <c r="D4242" s="182">
        <v>145.87</v>
      </c>
      <c r="E4242" s="182">
        <v>128.12</v>
      </c>
    </row>
    <row r="4243" spans="1:5" x14ac:dyDescent="0.25">
      <c r="A4243" s="180">
        <v>92476</v>
      </c>
      <c r="B4243" s="181" t="s">
        <v>37368</v>
      </c>
      <c r="C4243" s="180" t="s">
        <v>322</v>
      </c>
      <c r="D4243" s="182">
        <v>139.32</v>
      </c>
      <c r="E4243" s="182">
        <v>122.23</v>
      </c>
    </row>
    <row r="4244" spans="1:5" x14ac:dyDescent="0.25">
      <c r="A4244" s="180">
        <v>92480</v>
      </c>
      <c r="B4244" s="181" t="s">
        <v>37369</v>
      </c>
      <c r="C4244" s="180" t="s">
        <v>322</v>
      </c>
      <c r="D4244" s="182">
        <v>126.42</v>
      </c>
      <c r="E4244" s="182">
        <v>110.62</v>
      </c>
    </row>
    <row r="4245" spans="1:5" x14ac:dyDescent="0.25">
      <c r="A4245" s="180">
        <v>92452</v>
      </c>
      <c r="B4245" s="181" t="s">
        <v>37370</v>
      </c>
      <c r="C4245" s="180" t="s">
        <v>322</v>
      </c>
      <c r="D4245" s="182">
        <v>235.46</v>
      </c>
      <c r="E4245" s="182">
        <v>209.69</v>
      </c>
    </row>
    <row r="4246" spans="1:5" x14ac:dyDescent="0.25">
      <c r="A4246" s="180">
        <v>92456</v>
      </c>
      <c r="B4246" s="181" t="s">
        <v>37371</v>
      </c>
      <c r="C4246" s="180" t="s">
        <v>322</v>
      </c>
      <c r="D4246" s="182">
        <v>199.3</v>
      </c>
      <c r="E4246" s="182">
        <v>176.6</v>
      </c>
    </row>
    <row r="4247" spans="1:5" x14ac:dyDescent="0.25">
      <c r="A4247" s="180">
        <v>92460</v>
      </c>
      <c r="B4247" s="181" t="s">
        <v>37372</v>
      </c>
      <c r="C4247" s="180" t="s">
        <v>322</v>
      </c>
      <c r="D4247" s="182">
        <v>169.28</v>
      </c>
      <c r="E4247" s="182">
        <v>149.6</v>
      </c>
    </row>
    <row r="4248" spans="1:5" x14ac:dyDescent="0.25">
      <c r="A4248" s="180">
        <v>92464</v>
      </c>
      <c r="B4248" s="181" t="s">
        <v>37373</v>
      </c>
      <c r="C4248" s="180" t="s">
        <v>322</v>
      </c>
      <c r="D4248" s="182">
        <v>162.63</v>
      </c>
      <c r="E4248" s="182">
        <v>143.19999999999999</v>
      </c>
    </row>
    <row r="4249" spans="1:5" x14ac:dyDescent="0.25">
      <c r="A4249" s="180">
        <v>105403</v>
      </c>
      <c r="B4249" s="181" t="s">
        <v>37374</v>
      </c>
      <c r="C4249" s="180" t="s">
        <v>322</v>
      </c>
      <c r="D4249" s="182">
        <v>191.91</v>
      </c>
      <c r="E4249" s="182">
        <v>179.21</v>
      </c>
    </row>
    <row r="4250" spans="1:5" x14ac:dyDescent="0.25">
      <c r="A4250" s="180">
        <v>96252</v>
      </c>
      <c r="B4250" s="181" t="s">
        <v>37375</v>
      </c>
      <c r="C4250" s="180" t="s">
        <v>322</v>
      </c>
      <c r="D4250" s="182">
        <v>159.79</v>
      </c>
      <c r="E4250" s="182">
        <v>149.80000000000001</v>
      </c>
    </row>
    <row r="4251" spans="1:5" x14ac:dyDescent="0.25">
      <c r="A4251" s="180">
        <v>96254</v>
      </c>
      <c r="B4251" s="181" t="s">
        <v>37376</v>
      </c>
      <c r="C4251" s="180" t="s">
        <v>83</v>
      </c>
      <c r="D4251" s="182">
        <v>0</v>
      </c>
      <c r="E4251" s="182">
        <v>0</v>
      </c>
    </row>
    <row r="4252" spans="1:5" x14ac:dyDescent="0.25">
      <c r="A4252" s="180">
        <v>96253</v>
      </c>
      <c r="B4252" s="181" t="s">
        <v>37377</v>
      </c>
      <c r="C4252" s="180" t="s">
        <v>83</v>
      </c>
      <c r="D4252" s="182">
        <v>0</v>
      </c>
      <c r="E4252" s="182">
        <v>0</v>
      </c>
    </row>
    <row r="4253" spans="1:5" x14ac:dyDescent="0.25">
      <c r="A4253" s="180">
        <v>105406</v>
      </c>
      <c r="B4253" s="181" t="s">
        <v>37378</v>
      </c>
      <c r="C4253" s="180" t="s">
        <v>322</v>
      </c>
      <c r="D4253" s="182">
        <v>240.2</v>
      </c>
      <c r="E4253" s="182">
        <v>216.71</v>
      </c>
    </row>
    <row r="4254" spans="1:5" x14ac:dyDescent="0.25">
      <c r="A4254" s="180">
        <v>96264</v>
      </c>
      <c r="B4254" s="181" t="s">
        <v>37379</v>
      </c>
      <c r="C4254" s="180" t="s">
        <v>322</v>
      </c>
      <c r="D4254" s="182">
        <v>0</v>
      </c>
      <c r="E4254" s="182">
        <v>0</v>
      </c>
    </row>
    <row r="4255" spans="1:5" x14ac:dyDescent="0.25">
      <c r="A4255" s="180">
        <v>105405</v>
      </c>
      <c r="B4255" s="181" t="s">
        <v>37380</v>
      </c>
      <c r="C4255" s="180" t="s">
        <v>322</v>
      </c>
      <c r="D4255" s="182">
        <v>0</v>
      </c>
      <c r="E4255" s="182">
        <v>0</v>
      </c>
    </row>
    <row r="4256" spans="1:5" x14ac:dyDescent="0.25">
      <c r="A4256" s="180">
        <v>96258</v>
      </c>
      <c r="B4256" s="181" t="s">
        <v>37381</v>
      </c>
      <c r="C4256" s="180" t="s">
        <v>322</v>
      </c>
      <c r="D4256" s="182">
        <v>172.22</v>
      </c>
      <c r="E4256" s="182">
        <v>156.19</v>
      </c>
    </row>
    <row r="4257" spans="1:5" x14ac:dyDescent="0.25">
      <c r="A4257" s="180">
        <v>96262</v>
      </c>
      <c r="B4257" s="181" t="s">
        <v>37382</v>
      </c>
      <c r="C4257" s="180" t="s">
        <v>322</v>
      </c>
      <c r="D4257" s="182">
        <v>0</v>
      </c>
      <c r="E4257" s="182">
        <v>0</v>
      </c>
    </row>
    <row r="4258" spans="1:5" x14ac:dyDescent="0.25">
      <c r="A4258" s="180">
        <v>105404</v>
      </c>
      <c r="B4258" s="181" t="s">
        <v>37383</v>
      </c>
      <c r="C4258" s="180" t="s">
        <v>322</v>
      </c>
      <c r="D4258" s="182">
        <v>0</v>
      </c>
      <c r="E4258" s="182">
        <v>0</v>
      </c>
    </row>
    <row r="4259" spans="1:5" x14ac:dyDescent="0.25">
      <c r="A4259" s="180">
        <v>92751</v>
      </c>
      <c r="B4259" s="181" t="s">
        <v>37384</v>
      </c>
      <c r="C4259" s="180" t="s">
        <v>1467</v>
      </c>
      <c r="D4259" s="182">
        <v>2136.62</v>
      </c>
      <c r="E4259" s="182">
        <v>2013.1</v>
      </c>
    </row>
    <row r="4260" spans="1:5" x14ac:dyDescent="0.25">
      <c r="A4260" s="180">
        <v>92752</v>
      </c>
      <c r="B4260" s="181" t="s">
        <v>37385</v>
      </c>
      <c r="C4260" s="180" t="s">
        <v>1467</v>
      </c>
      <c r="D4260" s="182">
        <v>2523.12</v>
      </c>
      <c r="E4260" s="182">
        <v>2389.79</v>
      </c>
    </row>
    <row r="4261" spans="1:5" x14ac:dyDescent="0.25">
      <c r="A4261" s="180">
        <v>92750</v>
      </c>
      <c r="B4261" s="181" t="s">
        <v>37386</v>
      </c>
      <c r="C4261" s="180" t="s">
        <v>1467</v>
      </c>
      <c r="D4261" s="182">
        <v>1746.82</v>
      </c>
      <c r="E4261" s="182">
        <v>1633.3</v>
      </c>
    </row>
    <row r="4262" spans="1:5" x14ac:dyDescent="0.25">
      <c r="A4262" s="180">
        <v>92749</v>
      </c>
      <c r="B4262" s="181" t="s">
        <v>37387</v>
      </c>
      <c r="C4262" s="180" t="s">
        <v>1467</v>
      </c>
      <c r="D4262" s="182">
        <v>1079.76</v>
      </c>
      <c r="E4262" s="182">
        <v>983.92</v>
      </c>
    </row>
    <row r="4263" spans="1:5" x14ac:dyDescent="0.25">
      <c r="A4263" s="180">
        <v>92745</v>
      </c>
      <c r="B4263" s="181" t="s">
        <v>37388</v>
      </c>
      <c r="C4263" s="180" t="s">
        <v>1467</v>
      </c>
      <c r="D4263" s="182">
        <v>936.35</v>
      </c>
      <c r="E4263" s="182">
        <v>844.95</v>
      </c>
    </row>
    <row r="4264" spans="1:5" x14ac:dyDescent="0.25">
      <c r="A4264" s="180">
        <v>92747</v>
      </c>
      <c r="B4264" s="181" t="s">
        <v>37389</v>
      </c>
      <c r="C4264" s="180" t="s">
        <v>1467</v>
      </c>
      <c r="D4264" s="182">
        <v>1034.1099999999999</v>
      </c>
      <c r="E4264" s="182">
        <v>939.88</v>
      </c>
    </row>
    <row r="4265" spans="1:5" x14ac:dyDescent="0.25">
      <c r="A4265" s="180">
        <v>92743</v>
      </c>
      <c r="B4265" s="181" t="s">
        <v>37390</v>
      </c>
      <c r="C4265" s="180" t="s">
        <v>1467</v>
      </c>
      <c r="D4265" s="182">
        <v>781.96</v>
      </c>
      <c r="E4265" s="182">
        <v>694.97</v>
      </c>
    </row>
    <row r="4266" spans="1:5" x14ac:dyDescent="0.25">
      <c r="A4266" s="180">
        <v>92746</v>
      </c>
      <c r="B4266" s="181" t="s">
        <v>37391</v>
      </c>
      <c r="C4266" s="180" t="s">
        <v>1467</v>
      </c>
      <c r="D4266" s="182">
        <v>829.42</v>
      </c>
      <c r="E4266" s="182">
        <v>745.83</v>
      </c>
    </row>
    <row r="4267" spans="1:5" x14ac:dyDescent="0.25">
      <c r="A4267" s="180">
        <v>92748</v>
      </c>
      <c r="B4267" s="181" t="s">
        <v>37392</v>
      </c>
      <c r="C4267" s="180" t="s">
        <v>1467</v>
      </c>
      <c r="D4267" s="182">
        <v>908.42</v>
      </c>
      <c r="E4267" s="182">
        <v>822.25</v>
      </c>
    </row>
    <row r="4268" spans="1:5" x14ac:dyDescent="0.25">
      <c r="A4268" s="180">
        <v>92744</v>
      </c>
      <c r="B4268" s="181" t="s">
        <v>37393</v>
      </c>
      <c r="C4268" s="180" t="s">
        <v>1467</v>
      </c>
      <c r="D4268" s="182">
        <v>699.54</v>
      </c>
      <c r="E4268" s="182">
        <v>620.4</v>
      </c>
    </row>
    <row r="4269" spans="1:5" x14ac:dyDescent="0.25">
      <c r="A4269" s="180">
        <v>92754</v>
      </c>
      <c r="B4269" s="181" t="s">
        <v>37394</v>
      </c>
      <c r="C4269" s="180" t="s">
        <v>1467</v>
      </c>
      <c r="D4269" s="182">
        <v>712.16</v>
      </c>
      <c r="E4269" s="182">
        <v>687.98</v>
      </c>
    </row>
    <row r="4270" spans="1:5" x14ac:dyDescent="0.25">
      <c r="A4270" s="180">
        <v>92753</v>
      </c>
      <c r="B4270" s="181" t="s">
        <v>37395</v>
      </c>
      <c r="C4270" s="180" t="s">
        <v>1467</v>
      </c>
      <c r="D4270" s="182">
        <v>721.8</v>
      </c>
      <c r="E4270" s="182">
        <v>697.4</v>
      </c>
    </row>
    <row r="4271" spans="1:5" x14ac:dyDescent="0.25">
      <c r="A4271" s="180">
        <v>92755</v>
      </c>
      <c r="B4271" s="181" t="s">
        <v>37396</v>
      </c>
      <c r="C4271" s="180" t="s">
        <v>322</v>
      </c>
      <c r="D4271" s="182">
        <v>281.22000000000003</v>
      </c>
      <c r="E4271" s="182">
        <v>258.72000000000003</v>
      </c>
    </row>
    <row r="4272" spans="1:5" x14ac:dyDescent="0.25">
      <c r="A4272" s="180">
        <v>92756</v>
      </c>
      <c r="B4272" s="181" t="s">
        <v>37397</v>
      </c>
      <c r="C4272" s="180" t="s">
        <v>322</v>
      </c>
      <c r="D4272" s="182">
        <v>324.85000000000002</v>
      </c>
      <c r="E4272" s="182">
        <v>297.17</v>
      </c>
    </row>
    <row r="4273" spans="1:5" x14ac:dyDescent="0.25">
      <c r="A4273" s="180">
        <v>92757</v>
      </c>
      <c r="B4273" s="181" t="s">
        <v>37398</v>
      </c>
      <c r="C4273" s="180" t="s">
        <v>322</v>
      </c>
      <c r="D4273" s="182">
        <v>376.9</v>
      </c>
      <c r="E4273" s="182">
        <v>343.19</v>
      </c>
    </row>
    <row r="4274" spans="1:5" x14ac:dyDescent="0.25">
      <c r="A4274" s="180">
        <v>92758</v>
      </c>
      <c r="B4274" s="181" t="s">
        <v>37399</v>
      </c>
      <c r="C4274" s="180" t="s">
        <v>1467</v>
      </c>
      <c r="D4274" s="182">
        <v>752.5</v>
      </c>
      <c r="E4274" s="182">
        <v>675.37</v>
      </c>
    </row>
    <row r="4275" spans="1:5" x14ac:dyDescent="0.25">
      <c r="A4275" s="180">
        <v>104500</v>
      </c>
      <c r="B4275" s="181" t="s">
        <v>37400</v>
      </c>
      <c r="C4275" s="180" t="s">
        <v>83</v>
      </c>
      <c r="D4275" s="182">
        <v>0</v>
      </c>
      <c r="E4275" s="182">
        <v>0</v>
      </c>
    </row>
    <row r="4276" spans="1:5" x14ac:dyDescent="0.25">
      <c r="A4276" s="180">
        <v>104503</v>
      </c>
      <c r="B4276" s="181" t="s">
        <v>37401</v>
      </c>
      <c r="C4276" s="180" t="s">
        <v>83</v>
      </c>
      <c r="D4276" s="182">
        <v>0</v>
      </c>
      <c r="E4276" s="182">
        <v>0</v>
      </c>
    </row>
    <row r="4277" spans="1:5" x14ac:dyDescent="0.25">
      <c r="A4277" s="180">
        <v>104504</v>
      </c>
      <c r="B4277" s="181" t="s">
        <v>37402</v>
      </c>
      <c r="C4277" s="180" t="s">
        <v>83</v>
      </c>
      <c r="D4277" s="182">
        <v>0</v>
      </c>
      <c r="E4277" s="182">
        <v>0</v>
      </c>
    </row>
    <row r="4278" spans="1:5" x14ac:dyDescent="0.25">
      <c r="A4278" s="180">
        <v>104507</v>
      </c>
      <c r="B4278" s="181" t="s">
        <v>37403</v>
      </c>
      <c r="C4278" s="180" t="s">
        <v>83</v>
      </c>
      <c r="D4278" s="182">
        <v>0</v>
      </c>
      <c r="E4278" s="182">
        <v>0</v>
      </c>
    </row>
    <row r="4279" spans="1:5" x14ac:dyDescent="0.25">
      <c r="A4279" s="180">
        <v>104508</v>
      </c>
      <c r="B4279" s="181" t="s">
        <v>37404</v>
      </c>
      <c r="C4279" s="180" t="s">
        <v>83</v>
      </c>
      <c r="D4279" s="182">
        <v>0</v>
      </c>
      <c r="E4279" s="182">
        <v>0</v>
      </c>
    </row>
    <row r="4280" spans="1:5" x14ac:dyDescent="0.25">
      <c r="A4280" s="180">
        <v>104509</v>
      </c>
      <c r="B4280" s="181" t="s">
        <v>37405</v>
      </c>
      <c r="C4280" s="180" t="s">
        <v>83</v>
      </c>
      <c r="D4280" s="182">
        <v>0</v>
      </c>
      <c r="E4280" s="182">
        <v>0</v>
      </c>
    </row>
    <row r="4281" spans="1:5" x14ac:dyDescent="0.25">
      <c r="A4281" s="180">
        <v>104512</v>
      </c>
      <c r="B4281" s="181" t="s">
        <v>37406</v>
      </c>
      <c r="C4281" s="180" t="s">
        <v>83</v>
      </c>
      <c r="D4281" s="182">
        <v>0</v>
      </c>
      <c r="E4281" s="182">
        <v>0</v>
      </c>
    </row>
    <row r="4282" spans="1:5" x14ac:dyDescent="0.25">
      <c r="A4282" s="180">
        <v>104513</v>
      </c>
      <c r="B4282" s="181" t="s">
        <v>37407</v>
      </c>
      <c r="C4282" s="180" t="s">
        <v>83</v>
      </c>
      <c r="D4282" s="182">
        <v>0</v>
      </c>
      <c r="E4282" s="182">
        <v>0</v>
      </c>
    </row>
    <row r="4283" spans="1:5" x14ac:dyDescent="0.25">
      <c r="A4283" s="180">
        <v>104514</v>
      </c>
      <c r="B4283" s="181" t="s">
        <v>37408</v>
      </c>
      <c r="C4283" s="180" t="s">
        <v>83</v>
      </c>
      <c r="D4283" s="182">
        <v>0</v>
      </c>
      <c r="E4283" s="182">
        <v>0</v>
      </c>
    </row>
    <row r="4284" spans="1:5" x14ac:dyDescent="0.25">
      <c r="A4284" s="180">
        <v>104501</v>
      </c>
      <c r="B4284" s="181" t="s">
        <v>37409</v>
      </c>
      <c r="C4284" s="180" t="s">
        <v>83</v>
      </c>
      <c r="D4284" s="182">
        <v>0</v>
      </c>
      <c r="E4284" s="182">
        <v>0</v>
      </c>
    </row>
    <row r="4285" spans="1:5" x14ac:dyDescent="0.25">
      <c r="A4285" s="180">
        <v>104502</v>
      </c>
      <c r="B4285" s="181" t="s">
        <v>37410</v>
      </c>
      <c r="C4285" s="180" t="s">
        <v>83</v>
      </c>
      <c r="D4285" s="182">
        <v>0</v>
      </c>
      <c r="E4285" s="182">
        <v>0</v>
      </c>
    </row>
    <row r="4286" spans="1:5" x14ac:dyDescent="0.25">
      <c r="A4286" s="180">
        <v>104505</v>
      </c>
      <c r="B4286" s="181" t="s">
        <v>37411</v>
      </c>
      <c r="C4286" s="180" t="s">
        <v>83</v>
      </c>
      <c r="D4286" s="182">
        <v>0</v>
      </c>
      <c r="E4286" s="182">
        <v>0</v>
      </c>
    </row>
    <row r="4287" spans="1:5" x14ac:dyDescent="0.25">
      <c r="A4287" s="180">
        <v>104506</v>
      </c>
      <c r="B4287" s="181" t="s">
        <v>37412</v>
      </c>
      <c r="C4287" s="180" t="s">
        <v>83</v>
      </c>
      <c r="D4287" s="182">
        <v>0</v>
      </c>
      <c r="E4287" s="182">
        <v>0</v>
      </c>
    </row>
    <row r="4288" spans="1:5" x14ac:dyDescent="0.25">
      <c r="A4288" s="180">
        <v>104510</v>
      </c>
      <c r="B4288" s="181" t="s">
        <v>37413</v>
      </c>
      <c r="C4288" s="180" t="s">
        <v>83</v>
      </c>
      <c r="D4288" s="182">
        <v>0</v>
      </c>
      <c r="E4288" s="182">
        <v>0</v>
      </c>
    </row>
    <row r="4289" spans="1:5" x14ac:dyDescent="0.25">
      <c r="A4289" s="180">
        <v>104511</v>
      </c>
      <c r="B4289" s="181" t="s">
        <v>37414</v>
      </c>
      <c r="C4289" s="180" t="s">
        <v>83</v>
      </c>
      <c r="D4289" s="182">
        <v>0</v>
      </c>
      <c r="E4289" s="182">
        <v>0</v>
      </c>
    </row>
    <row r="4290" spans="1:5" x14ac:dyDescent="0.25">
      <c r="A4290" s="180">
        <v>104491</v>
      </c>
      <c r="B4290" s="181" t="s">
        <v>37415</v>
      </c>
      <c r="C4290" s="180" t="s">
        <v>83</v>
      </c>
      <c r="D4290" s="182">
        <v>4934.21</v>
      </c>
      <c r="E4290" s="182">
        <v>4605.1899999999996</v>
      </c>
    </row>
    <row r="4291" spans="1:5" x14ac:dyDescent="0.25">
      <c r="A4291" s="180">
        <v>104492</v>
      </c>
      <c r="B4291" s="181" t="s">
        <v>37416</v>
      </c>
      <c r="C4291" s="180" t="s">
        <v>83</v>
      </c>
      <c r="D4291" s="182">
        <v>6169.83</v>
      </c>
      <c r="E4291" s="182">
        <v>5758.33</v>
      </c>
    </row>
    <row r="4292" spans="1:5" x14ac:dyDescent="0.25">
      <c r="A4292" s="180">
        <v>104493</v>
      </c>
      <c r="B4292" s="181" t="s">
        <v>37417</v>
      </c>
      <c r="C4292" s="180" t="s">
        <v>83</v>
      </c>
      <c r="D4292" s="182">
        <v>0</v>
      </c>
      <c r="E4292" s="182">
        <v>0</v>
      </c>
    </row>
    <row r="4293" spans="1:5" x14ac:dyDescent="0.25">
      <c r="A4293" s="180">
        <v>104494</v>
      </c>
      <c r="B4293" s="181" t="s">
        <v>37418</v>
      </c>
      <c r="C4293" s="180" t="s">
        <v>83</v>
      </c>
      <c r="D4293" s="182">
        <v>8332.48</v>
      </c>
      <c r="E4293" s="182">
        <v>7776.86</v>
      </c>
    </row>
    <row r="4294" spans="1:5" x14ac:dyDescent="0.25">
      <c r="A4294" s="180">
        <v>104495</v>
      </c>
      <c r="B4294" s="181" t="s">
        <v>37419</v>
      </c>
      <c r="C4294" s="180" t="s">
        <v>83</v>
      </c>
      <c r="D4294" s="182">
        <v>0</v>
      </c>
      <c r="E4294" s="182">
        <v>0</v>
      </c>
    </row>
    <row r="4295" spans="1:5" x14ac:dyDescent="0.25">
      <c r="A4295" s="180">
        <v>104496</v>
      </c>
      <c r="B4295" s="181" t="s">
        <v>37420</v>
      </c>
      <c r="C4295" s="180" t="s">
        <v>83</v>
      </c>
      <c r="D4295" s="182">
        <v>0</v>
      </c>
      <c r="E4295" s="182">
        <v>0</v>
      </c>
    </row>
    <row r="4296" spans="1:5" x14ac:dyDescent="0.25">
      <c r="A4296" s="180">
        <v>104497</v>
      </c>
      <c r="B4296" s="181" t="s">
        <v>37421</v>
      </c>
      <c r="C4296" s="180" t="s">
        <v>83</v>
      </c>
      <c r="D4296" s="182">
        <v>9971.7199999999993</v>
      </c>
      <c r="E4296" s="182">
        <v>9305.91</v>
      </c>
    </row>
    <row r="4297" spans="1:5" x14ac:dyDescent="0.25">
      <c r="A4297" s="180">
        <v>104498</v>
      </c>
      <c r="B4297" s="181" t="s">
        <v>37422</v>
      </c>
      <c r="C4297" s="180" t="s">
        <v>83</v>
      </c>
      <c r="D4297" s="182">
        <v>0</v>
      </c>
      <c r="E4297" s="182">
        <v>0</v>
      </c>
    </row>
    <row r="4298" spans="1:5" x14ac:dyDescent="0.25">
      <c r="A4298" s="180">
        <v>104499</v>
      </c>
      <c r="B4298" s="181" t="s">
        <v>37423</v>
      </c>
      <c r="C4298" s="180" t="s">
        <v>83</v>
      </c>
      <c r="D4298" s="182">
        <v>0</v>
      </c>
      <c r="E4298" s="182">
        <v>0</v>
      </c>
    </row>
    <row r="4299" spans="1:5" x14ac:dyDescent="0.25">
      <c r="A4299" s="180">
        <v>104515</v>
      </c>
      <c r="B4299" s="181" t="s">
        <v>37424</v>
      </c>
      <c r="C4299" s="180" t="s">
        <v>322</v>
      </c>
      <c r="D4299" s="182">
        <v>34.270000000000003</v>
      </c>
      <c r="E4299" s="182">
        <v>25.57</v>
      </c>
    </row>
    <row r="4300" spans="1:5" x14ac:dyDescent="0.25">
      <c r="A4300" s="180">
        <v>106549</v>
      </c>
      <c r="B4300" s="181" t="s">
        <v>58947</v>
      </c>
      <c r="C4300" s="180" t="s">
        <v>83</v>
      </c>
      <c r="D4300" s="182">
        <v>0</v>
      </c>
      <c r="E4300" s="182">
        <v>0</v>
      </c>
    </row>
    <row r="4301" spans="1:5" x14ac:dyDescent="0.25">
      <c r="A4301" s="180">
        <v>106548</v>
      </c>
      <c r="B4301" s="181" t="s">
        <v>58948</v>
      </c>
      <c r="C4301" s="180" t="s">
        <v>83</v>
      </c>
      <c r="D4301" s="182">
        <v>0</v>
      </c>
      <c r="E4301" s="182">
        <v>0</v>
      </c>
    </row>
    <row r="4302" spans="1:5" x14ac:dyDescent="0.25">
      <c r="A4302" s="180">
        <v>106550</v>
      </c>
      <c r="B4302" s="181" t="s">
        <v>58949</v>
      </c>
      <c r="C4302" s="180" t="s">
        <v>83</v>
      </c>
      <c r="D4302" s="182">
        <v>5.34</v>
      </c>
      <c r="E4302" s="182">
        <v>5.04</v>
      </c>
    </row>
    <row r="4303" spans="1:5" x14ac:dyDescent="0.25">
      <c r="A4303" s="180">
        <v>87430</v>
      </c>
      <c r="B4303" s="181" t="s">
        <v>37425</v>
      </c>
      <c r="C4303" s="180" t="s">
        <v>322</v>
      </c>
      <c r="D4303" s="182">
        <v>24.49</v>
      </c>
      <c r="E4303" s="182">
        <v>22.9</v>
      </c>
    </row>
    <row r="4304" spans="1:5" x14ac:dyDescent="0.25">
      <c r="A4304" s="180">
        <v>87433</v>
      </c>
      <c r="B4304" s="181" t="s">
        <v>37426</v>
      </c>
      <c r="C4304" s="180" t="s">
        <v>322</v>
      </c>
      <c r="D4304" s="182">
        <v>34.43</v>
      </c>
      <c r="E4304" s="182">
        <v>32.47</v>
      </c>
    </row>
    <row r="4305" spans="1:5" x14ac:dyDescent="0.25">
      <c r="A4305" s="180">
        <v>87436</v>
      </c>
      <c r="B4305" s="181" t="s">
        <v>37427</v>
      </c>
      <c r="C4305" s="180" t="s">
        <v>322</v>
      </c>
      <c r="D4305" s="182">
        <v>39.89</v>
      </c>
      <c r="E4305" s="182">
        <v>37.409999999999997</v>
      </c>
    </row>
    <row r="4306" spans="1:5" x14ac:dyDescent="0.25">
      <c r="A4306" s="180">
        <v>87439</v>
      </c>
      <c r="B4306" s="181" t="s">
        <v>37428</v>
      </c>
      <c r="C4306" s="180" t="s">
        <v>322</v>
      </c>
      <c r="D4306" s="182">
        <v>48.45</v>
      </c>
      <c r="E4306" s="182">
        <v>45.55</v>
      </c>
    </row>
    <row r="4307" spans="1:5" x14ac:dyDescent="0.25">
      <c r="A4307" s="180">
        <v>104633</v>
      </c>
      <c r="B4307" s="181" t="s">
        <v>37429</v>
      </c>
      <c r="C4307" s="180" t="s">
        <v>322</v>
      </c>
      <c r="D4307" s="182">
        <v>34.67</v>
      </c>
      <c r="E4307" s="182">
        <v>32.1</v>
      </c>
    </row>
    <row r="4308" spans="1:5" x14ac:dyDescent="0.25">
      <c r="A4308" s="180">
        <v>104634</v>
      </c>
      <c r="B4308" s="181" t="s">
        <v>37430</v>
      </c>
      <c r="C4308" s="180" t="s">
        <v>322</v>
      </c>
      <c r="D4308" s="182">
        <v>50.07</v>
      </c>
      <c r="E4308" s="182">
        <v>46.6</v>
      </c>
    </row>
    <row r="4309" spans="1:5" x14ac:dyDescent="0.25">
      <c r="A4309" s="180">
        <v>87418</v>
      </c>
      <c r="B4309" s="181" t="s">
        <v>37431</v>
      </c>
      <c r="C4309" s="180" t="s">
        <v>322</v>
      </c>
      <c r="D4309" s="182">
        <v>24.19</v>
      </c>
      <c r="E4309" s="182">
        <v>22.62</v>
      </c>
    </row>
    <row r="4310" spans="1:5" x14ac:dyDescent="0.25">
      <c r="A4310" s="180">
        <v>87421</v>
      </c>
      <c r="B4310" s="181" t="s">
        <v>37432</v>
      </c>
      <c r="C4310" s="180" t="s">
        <v>322</v>
      </c>
      <c r="D4310" s="182">
        <v>36.130000000000003</v>
      </c>
      <c r="E4310" s="182">
        <v>33.979999999999997</v>
      </c>
    </row>
    <row r="4311" spans="1:5" x14ac:dyDescent="0.25">
      <c r="A4311" s="180">
        <v>104628</v>
      </c>
      <c r="B4311" s="181" t="s">
        <v>37433</v>
      </c>
      <c r="C4311" s="180" t="s">
        <v>322</v>
      </c>
      <c r="D4311" s="182">
        <v>39.799999999999997</v>
      </c>
      <c r="E4311" s="182">
        <v>36.74</v>
      </c>
    </row>
    <row r="4312" spans="1:5" x14ac:dyDescent="0.25">
      <c r="A4312" s="180">
        <v>104631</v>
      </c>
      <c r="B4312" s="181" t="s">
        <v>37434</v>
      </c>
      <c r="C4312" s="180" t="s">
        <v>322</v>
      </c>
      <c r="D4312" s="182">
        <v>52.83</v>
      </c>
      <c r="E4312" s="182">
        <v>49.1</v>
      </c>
    </row>
    <row r="4313" spans="1:5" x14ac:dyDescent="0.25">
      <c r="A4313" s="180">
        <v>104627</v>
      </c>
      <c r="B4313" s="181" t="s">
        <v>37435</v>
      </c>
      <c r="C4313" s="180" t="s">
        <v>322</v>
      </c>
      <c r="D4313" s="182">
        <v>24.18</v>
      </c>
      <c r="E4313" s="182">
        <v>22.6</v>
      </c>
    </row>
    <row r="4314" spans="1:5" x14ac:dyDescent="0.25">
      <c r="A4314" s="180">
        <v>104630</v>
      </c>
      <c r="B4314" s="181" t="s">
        <v>37436</v>
      </c>
      <c r="C4314" s="180" t="s">
        <v>322</v>
      </c>
      <c r="D4314" s="182">
        <v>37.21</v>
      </c>
      <c r="E4314" s="182">
        <v>34.96</v>
      </c>
    </row>
    <row r="4315" spans="1:5" x14ac:dyDescent="0.25">
      <c r="A4315" s="180">
        <v>104629</v>
      </c>
      <c r="B4315" s="181" t="s">
        <v>37437</v>
      </c>
      <c r="C4315" s="180" t="s">
        <v>322</v>
      </c>
      <c r="D4315" s="182">
        <v>48.78</v>
      </c>
      <c r="E4315" s="182">
        <v>44.87</v>
      </c>
    </row>
    <row r="4316" spans="1:5" x14ac:dyDescent="0.25">
      <c r="A4316" s="180">
        <v>104632</v>
      </c>
      <c r="B4316" s="181" t="s">
        <v>37438</v>
      </c>
      <c r="C4316" s="180" t="s">
        <v>322</v>
      </c>
      <c r="D4316" s="182">
        <v>61.81</v>
      </c>
      <c r="E4316" s="182">
        <v>57.22</v>
      </c>
    </row>
    <row r="4317" spans="1:5" x14ac:dyDescent="0.25">
      <c r="A4317" s="180">
        <v>87412</v>
      </c>
      <c r="B4317" s="181" t="s">
        <v>37439</v>
      </c>
      <c r="C4317" s="180" t="s">
        <v>322</v>
      </c>
      <c r="D4317" s="182">
        <v>32.409999999999997</v>
      </c>
      <c r="E4317" s="182">
        <v>30.06</v>
      </c>
    </row>
    <row r="4318" spans="1:5" x14ac:dyDescent="0.25">
      <c r="A4318" s="180">
        <v>87415</v>
      </c>
      <c r="B4318" s="181" t="s">
        <v>37440</v>
      </c>
      <c r="C4318" s="180" t="s">
        <v>322</v>
      </c>
      <c r="D4318" s="182">
        <v>43.81</v>
      </c>
      <c r="E4318" s="182">
        <v>40.93</v>
      </c>
    </row>
    <row r="4319" spans="1:5" x14ac:dyDescent="0.25">
      <c r="A4319" s="180">
        <v>87411</v>
      </c>
      <c r="B4319" s="181" t="s">
        <v>37441</v>
      </c>
      <c r="C4319" s="180" t="s">
        <v>322</v>
      </c>
      <c r="D4319" s="182">
        <v>20.38</v>
      </c>
      <c r="E4319" s="182">
        <v>19.170000000000002</v>
      </c>
    </row>
    <row r="4320" spans="1:5" x14ac:dyDescent="0.25">
      <c r="A4320" s="180">
        <v>87414</v>
      </c>
      <c r="B4320" s="181" t="s">
        <v>37442</v>
      </c>
      <c r="C4320" s="180" t="s">
        <v>322</v>
      </c>
      <c r="D4320" s="182">
        <v>31.77</v>
      </c>
      <c r="E4320" s="182">
        <v>30.03</v>
      </c>
    </row>
    <row r="4321" spans="1:5" x14ac:dyDescent="0.25">
      <c r="A4321" s="180">
        <v>87413</v>
      </c>
      <c r="B4321" s="181" t="s">
        <v>37443</v>
      </c>
      <c r="C4321" s="180" t="s">
        <v>322</v>
      </c>
      <c r="D4321" s="182">
        <v>39.33</v>
      </c>
      <c r="E4321" s="182">
        <v>36.33</v>
      </c>
    </row>
    <row r="4322" spans="1:5" x14ac:dyDescent="0.25">
      <c r="A4322" s="180">
        <v>87416</v>
      </c>
      <c r="B4322" s="181" t="s">
        <v>37444</v>
      </c>
      <c r="C4322" s="180" t="s">
        <v>322</v>
      </c>
      <c r="D4322" s="182">
        <v>50.73</v>
      </c>
      <c r="E4322" s="182">
        <v>47.19</v>
      </c>
    </row>
    <row r="4323" spans="1:5" x14ac:dyDescent="0.25">
      <c r="A4323" s="180">
        <v>104635</v>
      </c>
      <c r="B4323" s="181" t="s">
        <v>37445</v>
      </c>
      <c r="C4323" s="180" t="s">
        <v>322</v>
      </c>
      <c r="D4323" s="182">
        <v>71.84</v>
      </c>
      <c r="E4323" s="182">
        <v>66.3</v>
      </c>
    </row>
    <row r="4324" spans="1:5" x14ac:dyDescent="0.25">
      <c r="A4324" s="180">
        <v>104636</v>
      </c>
      <c r="B4324" s="181" t="s">
        <v>37446</v>
      </c>
      <c r="C4324" s="180" t="s">
        <v>322</v>
      </c>
      <c r="D4324" s="182">
        <v>82.57</v>
      </c>
      <c r="E4324" s="182">
        <v>76.400000000000006</v>
      </c>
    </row>
    <row r="4325" spans="1:5" x14ac:dyDescent="0.25">
      <c r="A4325" s="180">
        <v>87424</v>
      </c>
      <c r="B4325" s="181" t="s">
        <v>37447</v>
      </c>
      <c r="C4325" s="180" t="s">
        <v>322</v>
      </c>
      <c r="D4325" s="182">
        <v>49.58</v>
      </c>
      <c r="E4325" s="182">
        <v>46.15</v>
      </c>
    </row>
    <row r="4326" spans="1:5" x14ac:dyDescent="0.25">
      <c r="A4326" s="180">
        <v>87427</v>
      </c>
      <c r="B4326" s="181" t="s">
        <v>37448</v>
      </c>
      <c r="C4326" s="180" t="s">
        <v>322</v>
      </c>
      <c r="D4326" s="182">
        <v>57.9</v>
      </c>
      <c r="E4326" s="182">
        <v>54.08</v>
      </c>
    </row>
    <row r="4327" spans="1:5" x14ac:dyDescent="0.25">
      <c r="A4327" s="180">
        <v>89998</v>
      </c>
      <c r="B4327" s="181" t="s">
        <v>37449</v>
      </c>
      <c r="C4327" s="180" t="s">
        <v>51</v>
      </c>
      <c r="D4327" s="182">
        <v>11.02</v>
      </c>
      <c r="E4327" s="182">
        <v>9.1</v>
      </c>
    </row>
    <row r="4328" spans="1:5" x14ac:dyDescent="0.25">
      <c r="A4328" s="180">
        <v>102920</v>
      </c>
      <c r="B4328" s="181" t="s">
        <v>37450</v>
      </c>
      <c r="C4328" s="180" t="s">
        <v>51</v>
      </c>
      <c r="D4328" s="182">
        <v>8.8699999999999992</v>
      </c>
      <c r="E4328" s="182">
        <v>7.25</v>
      </c>
    </row>
    <row r="4329" spans="1:5" x14ac:dyDescent="0.25">
      <c r="A4329" s="180">
        <v>102923</v>
      </c>
      <c r="B4329" s="181" t="s">
        <v>37451</v>
      </c>
      <c r="C4329" s="180" t="s">
        <v>51</v>
      </c>
      <c r="D4329" s="182">
        <v>8.1</v>
      </c>
      <c r="E4329" s="182">
        <v>6.55</v>
      </c>
    </row>
    <row r="4330" spans="1:5" x14ac:dyDescent="0.25">
      <c r="A4330" s="180">
        <v>90000</v>
      </c>
      <c r="B4330" s="181" t="s">
        <v>37452</v>
      </c>
      <c r="C4330" s="180" t="s">
        <v>51</v>
      </c>
      <c r="D4330" s="182">
        <v>15.11</v>
      </c>
      <c r="E4330" s="182">
        <v>12.93</v>
      </c>
    </row>
    <row r="4331" spans="1:5" x14ac:dyDescent="0.25">
      <c r="A4331" s="180">
        <v>103088</v>
      </c>
      <c r="B4331" s="181" t="s">
        <v>37453</v>
      </c>
      <c r="C4331" s="180" t="s">
        <v>51</v>
      </c>
      <c r="D4331" s="182">
        <v>11.48</v>
      </c>
      <c r="E4331" s="182">
        <v>9.6999999999999993</v>
      </c>
    </row>
    <row r="4332" spans="1:5" x14ac:dyDescent="0.25">
      <c r="A4332" s="180">
        <v>102922</v>
      </c>
      <c r="B4332" s="181" t="s">
        <v>37454</v>
      </c>
      <c r="C4332" s="180" t="s">
        <v>51</v>
      </c>
      <c r="D4332" s="182">
        <v>9.6999999999999993</v>
      </c>
      <c r="E4332" s="182">
        <v>8.0399999999999991</v>
      </c>
    </row>
    <row r="4333" spans="1:5" x14ac:dyDescent="0.25">
      <c r="A4333" s="180">
        <v>89999</v>
      </c>
      <c r="B4333" s="181" t="s">
        <v>37455</v>
      </c>
      <c r="C4333" s="180" t="s">
        <v>51</v>
      </c>
      <c r="D4333" s="182">
        <v>19.600000000000001</v>
      </c>
      <c r="E4333" s="182">
        <v>17.05</v>
      </c>
    </row>
    <row r="4334" spans="1:5" x14ac:dyDescent="0.25">
      <c r="A4334" s="180">
        <v>89996</v>
      </c>
      <c r="B4334" s="181" t="s">
        <v>37456</v>
      </c>
      <c r="C4334" s="180" t="s">
        <v>51</v>
      </c>
      <c r="D4334" s="182">
        <v>11.81</v>
      </c>
      <c r="E4334" s="182">
        <v>9.85</v>
      </c>
    </row>
    <row r="4335" spans="1:5" x14ac:dyDescent="0.25">
      <c r="A4335" s="180">
        <v>89997</v>
      </c>
      <c r="B4335" s="181" t="s">
        <v>37457</v>
      </c>
      <c r="C4335" s="180" t="s">
        <v>51</v>
      </c>
      <c r="D4335" s="182">
        <v>9.36</v>
      </c>
      <c r="E4335" s="182">
        <v>7.73</v>
      </c>
    </row>
    <row r="4336" spans="1:5" x14ac:dyDescent="0.25">
      <c r="A4336" s="180">
        <v>102921</v>
      </c>
      <c r="B4336" s="181" t="s">
        <v>37458</v>
      </c>
      <c r="C4336" s="180" t="s">
        <v>51</v>
      </c>
      <c r="D4336" s="182">
        <v>8.41</v>
      </c>
      <c r="E4336" s="182">
        <v>6.83</v>
      </c>
    </row>
    <row r="4337" spans="1:5" x14ac:dyDescent="0.25">
      <c r="A4337" s="180">
        <v>90278</v>
      </c>
      <c r="B4337" s="181" t="s">
        <v>37459</v>
      </c>
      <c r="C4337" s="180" t="s">
        <v>1467</v>
      </c>
      <c r="D4337" s="182">
        <v>542</v>
      </c>
      <c r="E4337" s="182">
        <v>485.15</v>
      </c>
    </row>
    <row r="4338" spans="1:5" x14ac:dyDescent="0.25">
      <c r="A4338" s="180">
        <v>90282</v>
      </c>
      <c r="B4338" s="181" t="s">
        <v>37460</v>
      </c>
      <c r="C4338" s="180" t="s">
        <v>1467</v>
      </c>
      <c r="D4338" s="182">
        <v>525.55999999999995</v>
      </c>
      <c r="E4338" s="182">
        <v>472.59</v>
      </c>
    </row>
    <row r="4339" spans="1:5" x14ac:dyDescent="0.25">
      <c r="A4339" s="180">
        <v>90279</v>
      </c>
      <c r="B4339" s="181" t="s">
        <v>37461</v>
      </c>
      <c r="C4339" s="180" t="s">
        <v>1467</v>
      </c>
      <c r="D4339" s="182">
        <v>593.54</v>
      </c>
      <c r="E4339" s="182">
        <v>537.24</v>
      </c>
    </row>
    <row r="4340" spans="1:5" x14ac:dyDescent="0.25">
      <c r="A4340" s="180">
        <v>90283</v>
      </c>
      <c r="B4340" s="181" t="s">
        <v>37462</v>
      </c>
      <c r="C4340" s="180" t="s">
        <v>1467</v>
      </c>
      <c r="D4340" s="182">
        <v>576.04999999999995</v>
      </c>
      <c r="E4340" s="182">
        <v>524.41999999999996</v>
      </c>
    </row>
    <row r="4341" spans="1:5" x14ac:dyDescent="0.25">
      <c r="A4341" s="180">
        <v>90280</v>
      </c>
      <c r="B4341" s="181" t="s">
        <v>37463</v>
      </c>
      <c r="C4341" s="180" t="s">
        <v>1467</v>
      </c>
      <c r="D4341" s="182">
        <v>644.17999999999995</v>
      </c>
      <c r="E4341" s="182">
        <v>590.91999999999996</v>
      </c>
    </row>
    <row r="4342" spans="1:5" x14ac:dyDescent="0.25">
      <c r="A4342" s="180">
        <v>90284</v>
      </c>
      <c r="B4342" s="181" t="s">
        <v>37464</v>
      </c>
      <c r="C4342" s="180" t="s">
        <v>1467</v>
      </c>
      <c r="D4342" s="182">
        <v>631.58000000000004</v>
      </c>
      <c r="E4342" s="182">
        <v>582.32000000000005</v>
      </c>
    </row>
    <row r="4343" spans="1:5" x14ac:dyDescent="0.25">
      <c r="A4343" s="180">
        <v>90281</v>
      </c>
      <c r="B4343" s="181" t="s">
        <v>37465</v>
      </c>
      <c r="C4343" s="180" t="s">
        <v>1467</v>
      </c>
      <c r="D4343" s="182">
        <v>730.38</v>
      </c>
      <c r="E4343" s="182">
        <v>679.88</v>
      </c>
    </row>
    <row r="4344" spans="1:5" x14ac:dyDescent="0.25">
      <c r="A4344" s="180">
        <v>90285</v>
      </c>
      <c r="B4344" s="181" t="s">
        <v>37466</v>
      </c>
      <c r="C4344" s="180" t="s">
        <v>1467</v>
      </c>
      <c r="D4344" s="182">
        <v>722.57</v>
      </c>
      <c r="E4344" s="182">
        <v>677.35</v>
      </c>
    </row>
    <row r="4345" spans="1:5" x14ac:dyDescent="0.25">
      <c r="A4345" s="180">
        <v>89994</v>
      </c>
      <c r="B4345" s="181" t="s">
        <v>37467</v>
      </c>
      <c r="C4345" s="180" t="s">
        <v>1467</v>
      </c>
      <c r="D4345" s="182">
        <v>1017.34</v>
      </c>
      <c r="E4345" s="182">
        <v>920.79</v>
      </c>
    </row>
    <row r="4346" spans="1:5" x14ac:dyDescent="0.25">
      <c r="A4346" s="180">
        <v>89995</v>
      </c>
      <c r="B4346" s="181" t="s">
        <v>37468</v>
      </c>
      <c r="C4346" s="180" t="s">
        <v>1467</v>
      </c>
      <c r="D4346" s="182">
        <v>1178.05</v>
      </c>
      <c r="E4346" s="182">
        <v>1066.23</v>
      </c>
    </row>
    <row r="4347" spans="1:5" x14ac:dyDescent="0.25">
      <c r="A4347" s="180">
        <v>89993</v>
      </c>
      <c r="B4347" s="181" t="s">
        <v>37469</v>
      </c>
      <c r="C4347" s="180" t="s">
        <v>1467</v>
      </c>
      <c r="D4347" s="182">
        <v>1233.28</v>
      </c>
      <c r="E4347" s="182">
        <v>1116.21</v>
      </c>
    </row>
    <row r="4348" spans="1:5" x14ac:dyDescent="0.25">
      <c r="A4348" s="180">
        <v>106212</v>
      </c>
      <c r="B4348" s="181" t="s">
        <v>58065</v>
      </c>
      <c r="C4348" s="180" t="s">
        <v>83</v>
      </c>
      <c r="D4348" s="182">
        <v>0</v>
      </c>
      <c r="E4348" s="182">
        <v>0</v>
      </c>
    </row>
    <row r="4349" spans="1:5" x14ac:dyDescent="0.25">
      <c r="A4349" s="180">
        <v>106216</v>
      </c>
      <c r="B4349" s="181" t="s">
        <v>58066</v>
      </c>
      <c r="C4349" s="180" t="s">
        <v>83</v>
      </c>
      <c r="D4349" s="182">
        <v>0</v>
      </c>
      <c r="E4349" s="182">
        <v>0</v>
      </c>
    </row>
    <row r="4350" spans="1:5" x14ac:dyDescent="0.25">
      <c r="A4350" s="180">
        <v>99860</v>
      </c>
      <c r="B4350" s="181" t="s">
        <v>58067</v>
      </c>
      <c r="C4350" s="180" t="s">
        <v>83</v>
      </c>
      <c r="D4350" s="182">
        <v>0</v>
      </c>
      <c r="E4350" s="182">
        <v>0</v>
      </c>
    </row>
    <row r="4351" spans="1:5" x14ac:dyDescent="0.25">
      <c r="A4351" s="180">
        <v>99858</v>
      </c>
      <c r="B4351" s="181" t="s">
        <v>58068</v>
      </c>
      <c r="C4351" s="180" t="s">
        <v>83</v>
      </c>
      <c r="D4351" s="182">
        <v>0</v>
      </c>
      <c r="E4351" s="182">
        <v>0</v>
      </c>
    </row>
    <row r="4352" spans="1:5" x14ac:dyDescent="0.25">
      <c r="A4352" s="180">
        <v>99859</v>
      </c>
      <c r="B4352" s="181" t="s">
        <v>58069</v>
      </c>
      <c r="C4352" s="180" t="s">
        <v>83</v>
      </c>
      <c r="D4352" s="182">
        <v>0</v>
      </c>
      <c r="E4352" s="182">
        <v>0</v>
      </c>
    </row>
    <row r="4353" spans="1:5" x14ac:dyDescent="0.25">
      <c r="A4353" s="180">
        <v>106211</v>
      </c>
      <c r="B4353" s="181" t="s">
        <v>58070</v>
      </c>
      <c r="C4353" s="180" t="s">
        <v>83</v>
      </c>
      <c r="D4353" s="182">
        <v>0</v>
      </c>
      <c r="E4353" s="182">
        <v>0</v>
      </c>
    </row>
    <row r="4354" spans="1:5" x14ac:dyDescent="0.25">
      <c r="A4354" s="180">
        <v>106215</v>
      </c>
      <c r="B4354" s="181" t="s">
        <v>58071</v>
      </c>
      <c r="C4354" s="180" t="s">
        <v>83</v>
      </c>
      <c r="D4354" s="182">
        <v>0</v>
      </c>
      <c r="E4354" s="182">
        <v>0</v>
      </c>
    </row>
    <row r="4355" spans="1:5" x14ac:dyDescent="0.25">
      <c r="A4355" s="180">
        <v>99857</v>
      </c>
      <c r="B4355" s="181" t="s">
        <v>58072</v>
      </c>
      <c r="C4355" s="180" t="s">
        <v>83</v>
      </c>
      <c r="D4355" s="182">
        <v>74.400000000000006</v>
      </c>
      <c r="E4355" s="182">
        <v>68.28</v>
      </c>
    </row>
    <row r="4356" spans="1:5" x14ac:dyDescent="0.25">
      <c r="A4356" s="180">
        <v>99855</v>
      </c>
      <c r="B4356" s="181" t="s">
        <v>58073</v>
      </c>
      <c r="C4356" s="180" t="s">
        <v>83</v>
      </c>
      <c r="D4356" s="182">
        <v>100.89</v>
      </c>
      <c r="E4356" s="182">
        <v>95.22</v>
      </c>
    </row>
    <row r="4357" spans="1:5" x14ac:dyDescent="0.25">
      <c r="A4357" s="180">
        <v>99856</v>
      </c>
      <c r="B4357" s="181" t="s">
        <v>58074</v>
      </c>
      <c r="C4357" s="180" t="s">
        <v>83</v>
      </c>
      <c r="D4357" s="182">
        <v>0</v>
      </c>
      <c r="E4357" s="182">
        <v>0</v>
      </c>
    </row>
    <row r="4358" spans="1:5" x14ac:dyDescent="0.25">
      <c r="A4358" s="180">
        <v>106210</v>
      </c>
      <c r="B4358" s="181" t="s">
        <v>58075</v>
      </c>
      <c r="C4358" s="180" t="s">
        <v>83</v>
      </c>
      <c r="D4358" s="182">
        <v>0</v>
      </c>
      <c r="E4358" s="182">
        <v>0</v>
      </c>
    </row>
    <row r="4359" spans="1:5" x14ac:dyDescent="0.25">
      <c r="A4359" s="180">
        <v>106214</v>
      </c>
      <c r="B4359" s="181" t="s">
        <v>58076</v>
      </c>
      <c r="C4359" s="180" t="s">
        <v>83</v>
      </c>
      <c r="D4359" s="182">
        <v>0</v>
      </c>
      <c r="E4359" s="182">
        <v>0</v>
      </c>
    </row>
    <row r="4360" spans="1:5" x14ac:dyDescent="0.25">
      <c r="A4360" s="180">
        <v>99862</v>
      </c>
      <c r="B4360" s="181" t="s">
        <v>58077</v>
      </c>
      <c r="C4360" s="180" t="s">
        <v>322</v>
      </c>
      <c r="D4360" s="182">
        <v>542.97</v>
      </c>
      <c r="E4360" s="182">
        <v>518.38</v>
      </c>
    </row>
    <row r="4361" spans="1:5" x14ac:dyDescent="0.25">
      <c r="A4361" s="180">
        <v>99861</v>
      </c>
      <c r="B4361" s="181" t="s">
        <v>58078</v>
      </c>
      <c r="C4361" s="180" t="s">
        <v>322</v>
      </c>
      <c r="D4361" s="182">
        <v>640.30999999999995</v>
      </c>
      <c r="E4361" s="182">
        <v>602.62</v>
      </c>
    </row>
    <row r="4362" spans="1:5" x14ac:dyDescent="0.25">
      <c r="A4362" s="180">
        <v>106213</v>
      </c>
      <c r="B4362" s="181" t="s">
        <v>58079</v>
      </c>
      <c r="C4362" s="180" t="s">
        <v>83</v>
      </c>
      <c r="D4362" s="182">
        <v>0</v>
      </c>
      <c r="E4362" s="182">
        <v>0</v>
      </c>
    </row>
    <row r="4363" spans="1:5" x14ac:dyDescent="0.25">
      <c r="A4363" s="180">
        <v>106220</v>
      </c>
      <c r="B4363" s="181" t="s">
        <v>58080</v>
      </c>
      <c r="C4363" s="180" t="s">
        <v>83</v>
      </c>
      <c r="D4363" s="182">
        <v>0</v>
      </c>
      <c r="E4363" s="182">
        <v>0</v>
      </c>
    </row>
    <row r="4364" spans="1:5" x14ac:dyDescent="0.25">
      <c r="A4364" s="180">
        <v>106221</v>
      </c>
      <c r="B4364" s="181" t="s">
        <v>58081</v>
      </c>
      <c r="C4364" s="180" t="s">
        <v>83</v>
      </c>
      <c r="D4364" s="182">
        <v>0</v>
      </c>
      <c r="E4364" s="182">
        <v>0</v>
      </c>
    </row>
    <row r="4365" spans="1:5" x14ac:dyDescent="0.25">
      <c r="A4365" s="180">
        <v>99853</v>
      </c>
      <c r="B4365" s="181" t="s">
        <v>58082</v>
      </c>
      <c r="C4365" s="180" t="s">
        <v>83</v>
      </c>
      <c r="D4365" s="182">
        <v>0</v>
      </c>
      <c r="E4365" s="182">
        <v>0</v>
      </c>
    </row>
    <row r="4366" spans="1:5" x14ac:dyDescent="0.25">
      <c r="A4366" s="180">
        <v>99851</v>
      </c>
      <c r="B4366" s="181" t="s">
        <v>58083</v>
      </c>
      <c r="C4366" s="180" t="s">
        <v>83</v>
      </c>
      <c r="D4366" s="182">
        <v>0</v>
      </c>
      <c r="E4366" s="182">
        <v>0</v>
      </c>
    </row>
    <row r="4367" spans="1:5" x14ac:dyDescent="0.25">
      <c r="A4367" s="180">
        <v>99854</v>
      </c>
      <c r="B4367" s="181" t="s">
        <v>58084</v>
      </c>
      <c r="C4367" s="180" t="s">
        <v>83</v>
      </c>
      <c r="D4367" s="182">
        <v>0</v>
      </c>
      <c r="E4367" s="182">
        <v>0</v>
      </c>
    </row>
    <row r="4368" spans="1:5" x14ac:dyDescent="0.25">
      <c r="A4368" s="180">
        <v>99852</v>
      </c>
      <c r="B4368" s="181" t="s">
        <v>58085</v>
      </c>
      <c r="C4368" s="180" t="s">
        <v>83</v>
      </c>
      <c r="D4368" s="182">
        <v>0</v>
      </c>
      <c r="E4368" s="182">
        <v>0</v>
      </c>
    </row>
    <row r="4369" spans="1:5" x14ac:dyDescent="0.25">
      <c r="A4369" s="180">
        <v>99844</v>
      </c>
      <c r="B4369" s="181" t="s">
        <v>58086</v>
      </c>
      <c r="C4369" s="180" t="s">
        <v>83</v>
      </c>
      <c r="D4369" s="182">
        <v>0</v>
      </c>
      <c r="E4369" s="182">
        <v>0</v>
      </c>
    </row>
    <row r="4370" spans="1:5" x14ac:dyDescent="0.25">
      <c r="A4370" s="180">
        <v>99842</v>
      </c>
      <c r="B4370" s="181" t="s">
        <v>58087</v>
      </c>
      <c r="C4370" s="180" t="s">
        <v>83</v>
      </c>
      <c r="D4370" s="182">
        <v>577.26</v>
      </c>
      <c r="E4370" s="182">
        <v>560.41999999999996</v>
      </c>
    </row>
    <row r="4371" spans="1:5" x14ac:dyDescent="0.25">
      <c r="A4371" s="180">
        <v>99845</v>
      </c>
      <c r="B4371" s="181" t="s">
        <v>58088</v>
      </c>
      <c r="C4371" s="180" t="s">
        <v>83</v>
      </c>
      <c r="D4371" s="182">
        <v>0</v>
      </c>
      <c r="E4371" s="182">
        <v>0</v>
      </c>
    </row>
    <row r="4372" spans="1:5" x14ac:dyDescent="0.25">
      <c r="A4372" s="180">
        <v>99843</v>
      </c>
      <c r="B4372" s="181" t="s">
        <v>58089</v>
      </c>
      <c r="C4372" s="180" t="s">
        <v>83</v>
      </c>
      <c r="D4372" s="182">
        <v>0</v>
      </c>
      <c r="E4372" s="182">
        <v>0</v>
      </c>
    </row>
    <row r="4373" spans="1:5" x14ac:dyDescent="0.25">
      <c r="A4373" s="180">
        <v>106217</v>
      </c>
      <c r="B4373" s="181" t="s">
        <v>58090</v>
      </c>
      <c r="C4373" s="180" t="s">
        <v>83</v>
      </c>
      <c r="D4373" s="182">
        <v>0</v>
      </c>
      <c r="E4373" s="182">
        <v>0</v>
      </c>
    </row>
    <row r="4374" spans="1:5" x14ac:dyDescent="0.25">
      <c r="A4374" s="180">
        <v>106218</v>
      </c>
      <c r="B4374" s="181" t="s">
        <v>58091</v>
      </c>
      <c r="C4374" s="180" t="s">
        <v>83</v>
      </c>
      <c r="D4374" s="182">
        <v>0</v>
      </c>
      <c r="E4374" s="182">
        <v>0</v>
      </c>
    </row>
    <row r="4375" spans="1:5" x14ac:dyDescent="0.25">
      <c r="A4375" s="180">
        <v>106219</v>
      </c>
      <c r="B4375" s="181" t="s">
        <v>58092</v>
      </c>
      <c r="C4375" s="180" t="s">
        <v>83</v>
      </c>
      <c r="D4375" s="182">
        <v>0</v>
      </c>
      <c r="E4375" s="182">
        <v>0</v>
      </c>
    </row>
    <row r="4376" spans="1:5" x14ac:dyDescent="0.25">
      <c r="A4376" s="180">
        <v>99846</v>
      </c>
      <c r="B4376" s="181" t="s">
        <v>58093</v>
      </c>
      <c r="C4376" s="180" t="s">
        <v>83</v>
      </c>
      <c r="D4376" s="182">
        <v>0</v>
      </c>
      <c r="E4376" s="182">
        <v>0</v>
      </c>
    </row>
    <row r="4377" spans="1:5" x14ac:dyDescent="0.25">
      <c r="A4377" s="180">
        <v>94276</v>
      </c>
      <c r="B4377" s="181" t="s">
        <v>37470</v>
      </c>
      <c r="C4377" s="180" t="s">
        <v>83</v>
      </c>
      <c r="D4377" s="182">
        <v>57.84</v>
      </c>
      <c r="E4377" s="182">
        <v>46.37</v>
      </c>
    </row>
    <row r="4378" spans="1:5" x14ac:dyDescent="0.25">
      <c r="A4378" s="180">
        <v>94274</v>
      </c>
      <c r="B4378" s="181" t="s">
        <v>37471</v>
      </c>
      <c r="C4378" s="180" t="s">
        <v>83</v>
      </c>
      <c r="D4378" s="182">
        <v>63.13</v>
      </c>
      <c r="E4378" s="182">
        <v>50.53</v>
      </c>
    </row>
    <row r="4379" spans="1:5" x14ac:dyDescent="0.25">
      <c r="A4379" s="180">
        <v>94280</v>
      </c>
      <c r="B4379" s="181" t="s">
        <v>37472</v>
      </c>
      <c r="C4379" s="180" t="s">
        <v>83</v>
      </c>
      <c r="D4379" s="182">
        <v>60.65</v>
      </c>
      <c r="E4379" s="182">
        <v>48.16</v>
      </c>
    </row>
    <row r="4380" spans="1:5" x14ac:dyDescent="0.25">
      <c r="A4380" s="180">
        <v>94278</v>
      </c>
      <c r="B4380" s="181" t="s">
        <v>37473</v>
      </c>
      <c r="C4380" s="180" t="s">
        <v>83</v>
      </c>
      <c r="D4380" s="182">
        <v>51.58</v>
      </c>
      <c r="E4380" s="182">
        <v>41.59</v>
      </c>
    </row>
    <row r="4381" spans="1:5" x14ac:dyDescent="0.25">
      <c r="A4381" s="180">
        <v>94275</v>
      </c>
      <c r="B4381" s="181" t="s">
        <v>37474</v>
      </c>
      <c r="C4381" s="180" t="s">
        <v>83</v>
      </c>
      <c r="D4381" s="182">
        <v>53.7</v>
      </c>
      <c r="E4381" s="182">
        <v>42.6</v>
      </c>
    </row>
    <row r="4382" spans="1:5" x14ac:dyDescent="0.25">
      <c r="A4382" s="180">
        <v>94273</v>
      </c>
      <c r="B4382" s="181" t="s">
        <v>37475</v>
      </c>
      <c r="C4382" s="180" t="s">
        <v>83</v>
      </c>
      <c r="D4382" s="182">
        <v>59</v>
      </c>
      <c r="E4382" s="182">
        <v>46.76</v>
      </c>
    </row>
    <row r="4383" spans="1:5" x14ac:dyDescent="0.25">
      <c r="A4383" s="180">
        <v>94279</v>
      </c>
      <c r="B4383" s="181" t="s">
        <v>37476</v>
      </c>
      <c r="C4383" s="180" t="s">
        <v>83</v>
      </c>
      <c r="D4383" s="182">
        <v>56.52</v>
      </c>
      <c r="E4383" s="182">
        <v>44.39</v>
      </c>
    </row>
    <row r="4384" spans="1:5" x14ac:dyDescent="0.25">
      <c r="A4384" s="180">
        <v>94277</v>
      </c>
      <c r="B4384" s="181" t="s">
        <v>37477</v>
      </c>
      <c r="C4384" s="180" t="s">
        <v>83</v>
      </c>
      <c r="D4384" s="182">
        <v>47.46</v>
      </c>
      <c r="E4384" s="182">
        <v>37.82</v>
      </c>
    </row>
    <row r="4385" spans="1:5" x14ac:dyDescent="0.25">
      <c r="A4385" s="180">
        <v>104930</v>
      </c>
      <c r="B4385" s="181" t="s">
        <v>37478</v>
      </c>
      <c r="C4385" s="180" t="s">
        <v>83</v>
      </c>
      <c r="D4385" s="182">
        <v>0</v>
      </c>
      <c r="E4385" s="182">
        <v>0</v>
      </c>
    </row>
    <row r="4386" spans="1:5" x14ac:dyDescent="0.25">
      <c r="A4386" s="180">
        <v>104931</v>
      </c>
      <c r="B4386" s="181" t="s">
        <v>37479</v>
      </c>
      <c r="C4386" s="180" t="s">
        <v>83</v>
      </c>
      <c r="D4386" s="182">
        <v>0</v>
      </c>
      <c r="E4386" s="182">
        <v>0</v>
      </c>
    </row>
    <row r="4387" spans="1:5" x14ac:dyDescent="0.25">
      <c r="A4387" s="180">
        <v>94294</v>
      </c>
      <c r="B4387" s="181" t="s">
        <v>37480</v>
      </c>
      <c r="C4387" s="180" t="s">
        <v>83</v>
      </c>
      <c r="D4387" s="182">
        <v>8.9700000000000006</v>
      </c>
      <c r="E4387" s="182">
        <v>8.0299999999999994</v>
      </c>
    </row>
    <row r="4388" spans="1:5" x14ac:dyDescent="0.25">
      <c r="A4388" s="180">
        <v>94288</v>
      </c>
      <c r="B4388" s="181" t="s">
        <v>37481</v>
      </c>
      <c r="C4388" s="180" t="s">
        <v>83</v>
      </c>
      <c r="D4388" s="182">
        <v>49.57</v>
      </c>
      <c r="E4388" s="182">
        <v>43.58</v>
      </c>
    </row>
    <row r="4389" spans="1:5" x14ac:dyDescent="0.25">
      <c r="A4389" s="180">
        <v>94282</v>
      </c>
      <c r="B4389" s="181" t="s">
        <v>37482</v>
      </c>
      <c r="C4389" s="180" t="s">
        <v>83</v>
      </c>
      <c r="D4389" s="182">
        <v>62.64</v>
      </c>
      <c r="E4389" s="182">
        <v>54.69</v>
      </c>
    </row>
    <row r="4390" spans="1:5" x14ac:dyDescent="0.25">
      <c r="A4390" s="180">
        <v>94290</v>
      </c>
      <c r="B4390" s="181" t="s">
        <v>37483</v>
      </c>
      <c r="C4390" s="180" t="s">
        <v>83</v>
      </c>
      <c r="D4390" s="182">
        <v>60.52</v>
      </c>
      <c r="E4390" s="182">
        <v>52.62</v>
      </c>
    </row>
    <row r="4391" spans="1:5" x14ac:dyDescent="0.25">
      <c r="A4391" s="180">
        <v>94284</v>
      </c>
      <c r="B4391" s="181" t="s">
        <v>37484</v>
      </c>
      <c r="C4391" s="180" t="s">
        <v>83</v>
      </c>
      <c r="D4391" s="182">
        <v>80.27</v>
      </c>
      <c r="E4391" s="182">
        <v>69.39</v>
      </c>
    </row>
    <row r="4392" spans="1:5" x14ac:dyDescent="0.25">
      <c r="A4392" s="180">
        <v>94292</v>
      </c>
      <c r="B4392" s="181" t="s">
        <v>37485</v>
      </c>
      <c r="C4392" s="180" t="s">
        <v>83</v>
      </c>
      <c r="D4392" s="182">
        <v>72.14</v>
      </c>
      <c r="E4392" s="182">
        <v>62.31</v>
      </c>
    </row>
    <row r="4393" spans="1:5" x14ac:dyDescent="0.25">
      <c r="A4393" s="180">
        <v>94286</v>
      </c>
      <c r="B4393" s="181" t="s">
        <v>37486</v>
      </c>
      <c r="C4393" s="180" t="s">
        <v>83</v>
      </c>
      <c r="D4393" s="182">
        <v>101.28</v>
      </c>
      <c r="E4393" s="182">
        <v>87.21</v>
      </c>
    </row>
    <row r="4394" spans="1:5" x14ac:dyDescent="0.25">
      <c r="A4394" s="180">
        <v>94287</v>
      </c>
      <c r="B4394" s="181" t="s">
        <v>37487</v>
      </c>
      <c r="C4394" s="180" t="s">
        <v>83</v>
      </c>
      <c r="D4394" s="182">
        <v>39.869999999999997</v>
      </c>
      <c r="E4394" s="182">
        <v>34.71</v>
      </c>
    </row>
    <row r="4395" spans="1:5" x14ac:dyDescent="0.25">
      <c r="A4395" s="180">
        <v>94281</v>
      </c>
      <c r="B4395" s="181" t="s">
        <v>37488</v>
      </c>
      <c r="C4395" s="180" t="s">
        <v>83</v>
      </c>
      <c r="D4395" s="182">
        <v>51.73</v>
      </c>
      <c r="E4395" s="182">
        <v>44.71</v>
      </c>
    </row>
    <row r="4396" spans="1:5" x14ac:dyDescent="0.25">
      <c r="A4396" s="180">
        <v>94289</v>
      </c>
      <c r="B4396" s="181" t="s">
        <v>37489</v>
      </c>
      <c r="C4396" s="180" t="s">
        <v>83</v>
      </c>
      <c r="D4396" s="182">
        <v>50.8</v>
      </c>
      <c r="E4396" s="182">
        <v>43.74</v>
      </c>
    </row>
    <row r="4397" spans="1:5" x14ac:dyDescent="0.25">
      <c r="A4397" s="180">
        <v>94283</v>
      </c>
      <c r="B4397" s="181" t="s">
        <v>37490</v>
      </c>
      <c r="C4397" s="180" t="s">
        <v>83</v>
      </c>
      <c r="D4397" s="182">
        <v>69.34</v>
      </c>
      <c r="E4397" s="182">
        <v>59.4</v>
      </c>
    </row>
    <row r="4398" spans="1:5" x14ac:dyDescent="0.25">
      <c r="A4398" s="180">
        <v>94291</v>
      </c>
      <c r="B4398" s="181" t="s">
        <v>37491</v>
      </c>
      <c r="C4398" s="180" t="s">
        <v>83</v>
      </c>
      <c r="D4398" s="182">
        <v>62.43</v>
      </c>
      <c r="E4398" s="182">
        <v>53.43</v>
      </c>
    </row>
    <row r="4399" spans="1:5" x14ac:dyDescent="0.25">
      <c r="A4399" s="180">
        <v>94285</v>
      </c>
      <c r="B4399" s="181" t="s">
        <v>37492</v>
      </c>
      <c r="C4399" s="180" t="s">
        <v>83</v>
      </c>
      <c r="D4399" s="182">
        <v>90.37</v>
      </c>
      <c r="E4399" s="182">
        <v>77.209999999999994</v>
      </c>
    </row>
    <row r="4400" spans="1:5" x14ac:dyDescent="0.25">
      <c r="A4400" s="180">
        <v>94293</v>
      </c>
      <c r="B4400" s="181" t="s">
        <v>37493</v>
      </c>
      <c r="C4400" s="180" t="s">
        <v>83</v>
      </c>
      <c r="D4400" s="182">
        <v>202.02</v>
      </c>
      <c r="E4400" s="182">
        <v>173.09</v>
      </c>
    </row>
    <row r="4401" spans="1:5" x14ac:dyDescent="0.25">
      <c r="A4401" s="180">
        <v>94264</v>
      </c>
      <c r="B4401" s="181" t="s">
        <v>37494</v>
      </c>
      <c r="C4401" s="180" t="s">
        <v>83</v>
      </c>
      <c r="D4401" s="182">
        <v>50.15</v>
      </c>
      <c r="E4401" s="182">
        <v>45.11</v>
      </c>
    </row>
    <row r="4402" spans="1:5" x14ac:dyDescent="0.25">
      <c r="A4402" s="180">
        <v>94266</v>
      </c>
      <c r="B4402" s="181" t="s">
        <v>37495</v>
      </c>
      <c r="C4402" s="180" t="s">
        <v>83</v>
      </c>
      <c r="D4402" s="182">
        <v>65.02</v>
      </c>
      <c r="E4402" s="182">
        <v>57.76</v>
      </c>
    </row>
    <row r="4403" spans="1:5" x14ac:dyDescent="0.25">
      <c r="A4403" s="180">
        <v>94263</v>
      </c>
      <c r="B4403" s="181" t="s">
        <v>37496</v>
      </c>
      <c r="C4403" s="180" t="s">
        <v>83</v>
      </c>
      <c r="D4403" s="182">
        <v>43.54</v>
      </c>
      <c r="E4403" s="182">
        <v>38.880000000000003</v>
      </c>
    </row>
    <row r="4404" spans="1:5" x14ac:dyDescent="0.25">
      <c r="A4404" s="180">
        <v>94265</v>
      </c>
      <c r="B4404" s="181" t="s">
        <v>37497</v>
      </c>
      <c r="C4404" s="180" t="s">
        <v>83</v>
      </c>
      <c r="D4404" s="182">
        <v>57.49</v>
      </c>
      <c r="E4404" s="182">
        <v>50.64</v>
      </c>
    </row>
    <row r="4405" spans="1:5" x14ac:dyDescent="0.25">
      <c r="A4405" s="180">
        <v>94268</v>
      </c>
      <c r="B4405" s="181" t="s">
        <v>37498</v>
      </c>
      <c r="C4405" s="180" t="s">
        <v>83</v>
      </c>
      <c r="D4405" s="182">
        <v>76.36</v>
      </c>
      <c r="E4405" s="182">
        <v>67.430000000000007</v>
      </c>
    </row>
    <row r="4406" spans="1:5" x14ac:dyDescent="0.25">
      <c r="A4406" s="180">
        <v>94270</v>
      </c>
      <c r="B4406" s="181" t="s">
        <v>37499</v>
      </c>
      <c r="C4406" s="180" t="s">
        <v>83</v>
      </c>
      <c r="D4406" s="182">
        <v>107.75</v>
      </c>
      <c r="E4406" s="182">
        <v>94.55</v>
      </c>
    </row>
    <row r="4407" spans="1:5" x14ac:dyDescent="0.25">
      <c r="A4407" s="180">
        <v>94272</v>
      </c>
      <c r="B4407" s="181" t="s">
        <v>37500</v>
      </c>
      <c r="C4407" s="180" t="s">
        <v>83</v>
      </c>
      <c r="D4407" s="182">
        <v>132.87</v>
      </c>
      <c r="E4407" s="182">
        <v>116.66</v>
      </c>
    </row>
    <row r="4408" spans="1:5" x14ac:dyDescent="0.25">
      <c r="A4408" s="180">
        <v>94267</v>
      </c>
      <c r="B4408" s="181" t="s">
        <v>37501</v>
      </c>
      <c r="C4408" s="180" t="s">
        <v>83</v>
      </c>
      <c r="D4408" s="182">
        <v>68.040000000000006</v>
      </c>
      <c r="E4408" s="182">
        <v>59.58</v>
      </c>
    </row>
    <row r="4409" spans="1:5" x14ac:dyDescent="0.25">
      <c r="A4409" s="180">
        <v>94269</v>
      </c>
      <c r="B4409" s="181" t="s">
        <v>37502</v>
      </c>
      <c r="C4409" s="180" t="s">
        <v>83</v>
      </c>
      <c r="D4409" s="182">
        <v>96.18</v>
      </c>
      <c r="E4409" s="182">
        <v>83.62</v>
      </c>
    </row>
    <row r="4410" spans="1:5" x14ac:dyDescent="0.25">
      <c r="A4410" s="180">
        <v>94271</v>
      </c>
      <c r="B4410" s="181" t="s">
        <v>37503</v>
      </c>
      <c r="C4410" s="180" t="s">
        <v>83</v>
      </c>
      <c r="D4410" s="182">
        <v>117.41</v>
      </c>
      <c r="E4410" s="182">
        <v>102.06</v>
      </c>
    </row>
    <row r="4411" spans="1:5" x14ac:dyDescent="0.25">
      <c r="A4411" s="180">
        <v>105555</v>
      </c>
      <c r="B4411" s="181" t="s">
        <v>37504</v>
      </c>
      <c r="C4411" s="180" t="s">
        <v>115</v>
      </c>
      <c r="D4411" s="182">
        <v>0</v>
      </c>
      <c r="E4411" s="182">
        <v>0</v>
      </c>
    </row>
    <row r="4412" spans="1:5" x14ac:dyDescent="0.25">
      <c r="A4412" s="180">
        <v>97603</v>
      </c>
      <c r="B4412" s="181" t="s">
        <v>37505</v>
      </c>
      <c r="C4412" s="180" t="s">
        <v>115</v>
      </c>
      <c r="D4412" s="182">
        <v>0</v>
      </c>
      <c r="E4412" s="182">
        <v>0</v>
      </c>
    </row>
    <row r="4413" spans="1:5" x14ac:dyDescent="0.25">
      <c r="A4413" s="180">
        <v>97602</v>
      </c>
      <c r="B4413" s="181" t="s">
        <v>37506</v>
      </c>
      <c r="C4413" s="180" t="s">
        <v>115</v>
      </c>
      <c r="D4413" s="182">
        <v>0</v>
      </c>
      <c r="E4413" s="182">
        <v>0</v>
      </c>
    </row>
    <row r="4414" spans="1:5" x14ac:dyDescent="0.25">
      <c r="A4414" s="180">
        <v>97604</v>
      </c>
      <c r="B4414" s="181" t="s">
        <v>37507</v>
      </c>
      <c r="C4414" s="180" t="s">
        <v>115</v>
      </c>
      <c r="D4414" s="182">
        <v>0</v>
      </c>
      <c r="E4414" s="182">
        <v>0</v>
      </c>
    </row>
    <row r="4415" spans="1:5" x14ac:dyDescent="0.25">
      <c r="A4415" s="180">
        <v>105553</v>
      </c>
      <c r="B4415" s="181" t="s">
        <v>37508</v>
      </c>
      <c r="C4415" s="180" t="s">
        <v>115</v>
      </c>
      <c r="D4415" s="182">
        <v>0</v>
      </c>
      <c r="E4415" s="182">
        <v>0</v>
      </c>
    </row>
    <row r="4416" spans="1:5" x14ac:dyDescent="0.25">
      <c r="A4416" s="180">
        <v>105552</v>
      </c>
      <c r="B4416" s="181" t="s">
        <v>37509</v>
      </c>
      <c r="C4416" s="180" t="s">
        <v>115</v>
      </c>
      <c r="D4416" s="182">
        <v>0</v>
      </c>
      <c r="E4416" s="182">
        <v>0</v>
      </c>
    </row>
    <row r="4417" spans="1:5" x14ac:dyDescent="0.25">
      <c r="A4417" s="180">
        <v>105550</v>
      </c>
      <c r="B4417" s="181" t="s">
        <v>37510</v>
      </c>
      <c r="C4417" s="180" t="s">
        <v>115</v>
      </c>
      <c r="D4417" s="182">
        <v>0</v>
      </c>
      <c r="E4417" s="182">
        <v>0</v>
      </c>
    </row>
    <row r="4418" spans="1:5" x14ac:dyDescent="0.25">
      <c r="A4418" s="180">
        <v>105551</v>
      </c>
      <c r="B4418" s="181" t="s">
        <v>37511</v>
      </c>
      <c r="C4418" s="180" t="s">
        <v>115</v>
      </c>
      <c r="D4418" s="182">
        <v>0</v>
      </c>
      <c r="E4418" s="182">
        <v>0</v>
      </c>
    </row>
    <row r="4419" spans="1:5" x14ac:dyDescent="0.25">
      <c r="A4419" s="180">
        <v>105549</v>
      </c>
      <c r="B4419" s="181" t="s">
        <v>37512</v>
      </c>
      <c r="C4419" s="180" t="s">
        <v>115</v>
      </c>
      <c r="D4419" s="182">
        <v>0</v>
      </c>
      <c r="E4419" s="182">
        <v>0</v>
      </c>
    </row>
    <row r="4420" spans="1:5" x14ac:dyDescent="0.25">
      <c r="A4420" s="180">
        <v>105547</v>
      </c>
      <c r="B4420" s="181" t="s">
        <v>37513</v>
      </c>
      <c r="C4420" s="180" t="s">
        <v>83</v>
      </c>
      <c r="D4420" s="182">
        <v>0</v>
      </c>
      <c r="E4420" s="182">
        <v>0</v>
      </c>
    </row>
    <row r="4421" spans="1:5" x14ac:dyDescent="0.25">
      <c r="A4421" s="180">
        <v>97605</v>
      </c>
      <c r="B4421" s="181" t="s">
        <v>37514</v>
      </c>
      <c r="C4421" s="180" t="s">
        <v>115</v>
      </c>
      <c r="D4421" s="182">
        <v>64.36</v>
      </c>
      <c r="E4421" s="182">
        <v>79.150000000000006</v>
      </c>
    </row>
    <row r="4422" spans="1:5" x14ac:dyDescent="0.25">
      <c r="A4422" s="180">
        <v>97607</v>
      </c>
      <c r="B4422" s="181" t="s">
        <v>37515</v>
      </c>
      <c r="C4422" s="180" t="s">
        <v>115</v>
      </c>
      <c r="D4422" s="182">
        <v>84.1</v>
      </c>
      <c r="E4422" s="182">
        <v>102.84</v>
      </c>
    </row>
    <row r="4423" spans="1:5" x14ac:dyDescent="0.25">
      <c r="A4423" s="180">
        <v>97599</v>
      </c>
      <c r="B4423" s="181" t="s">
        <v>37516</v>
      </c>
      <c r="C4423" s="180" t="s">
        <v>115</v>
      </c>
      <c r="D4423" s="182">
        <v>18.87</v>
      </c>
      <c r="E4423" s="182">
        <v>20.61</v>
      </c>
    </row>
    <row r="4424" spans="1:5" x14ac:dyDescent="0.25">
      <c r="A4424" s="180">
        <v>105542</v>
      </c>
      <c r="B4424" s="181" t="s">
        <v>37517</v>
      </c>
      <c r="C4424" s="180" t="s">
        <v>115</v>
      </c>
      <c r="D4424" s="182">
        <v>0</v>
      </c>
      <c r="E4424" s="182">
        <v>0</v>
      </c>
    </row>
    <row r="4425" spans="1:5" x14ac:dyDescent="0.25">
      <c r="A4425" s="180">
        <v>105543</v>
      </c>
      <c r="B4425" s="181" t="s">
        <v>37518</v>
      </c>
      <c r="C4425" s="180" t="s">
        <v>115</v>
      </c>
      <c r="D4425" s="182">
        <v>0</v>
      </c>
      <c r="E4425" s="182">
        <v>0</v>
      </c>
    </row>
    <row r="4426" spans="1:5" x14ac:dyDescent="0.25">
      <c r="A4426" s="180">
        <v>105544</v>
      </c>
      <c r="B4426" s="181" t="s">
        <v>37519</v>
      </c>
      <c r="C4426" s="180" t="s">
        <v>115</v>
      </c>
      <c r="D4426" s="182">
        <v>0</v>
      </c>
      <c r="E4426" s="182">
        <v>0</v>
      </c>
    </row>
    <row r="4427" spans="1:5" x14ac:dyDescent="0.25">
      <c r="A4427" s="180">
        <v>100913</v>
      </c>
      <c r="B4427" s="181" t="s">
        <v>37520</v>
      </c>
      <c r="C4427" s="180" t="s">
        <v>115</v>
      </c>
      <c r="D4427" s="182">
        <v>0</v>
      </c>
      <c r="E4427" s="182">
        <v>0</v>
      </c>
    </row>
    <row r="4428" spans="1:5" x14ac:dyDescent="0.25">
      <c r="A4428" s="180">
        <v>100916</v>
      </c>
      <c r="B4428" s="181" t="s">
        <v>37521</v>
      </c>
      <c r="C4428" s="180" t="s">
        <v>115</v>
      </c>
      <c r="D4428" s="182">
        <v>0</v>
      </c>
      <c r="E4428" s="182">
        <v>0</v>
      </c>
    </row>
    <row r="4429" spans="1:5" x14ac:dyDescent="0.25">
      <c r="A4429" s="180">
        <v>100918</v>
      </c>
      <c r="B4429" s="181" t="s">
        <v>37522</v>
      </c>
      <c r="C4429" s="180" t="s">
        <v>115</v>
      </c>
      <c r="D4429" s="182">
        <v>0</v>
      </c>
      <c r="E4429" s="182">
        <v>0</v>
      </c>
    </row>
    <row r="4430" spans="1:5" x14ac:dyDescent="0.25">
      <c r="A4430" s="180">
        <v>100914</v>
      </c>
      <c r="B4430" s="181" t="s">
        <v>37523</v>
      </c>
      <c r="C4430" s="180" t="s">
        <v>115</v>
      </c>
      <c r="D4430" s="182">
        <v>0</v>
      </c>
      <c r="E4430" s="182">
        <v>0</v>
      </c>
    </row>
    <row r="4431" spans="1:5" x14ac:dyDescent="0.25">
      <c r="A4431" s="180">
        <v>100917</v>
      </c>
      <c r="B4431" s="181" t="s">
        <v>37524</v>
      </c>
      <c r="C4431" s="180" t="s">
        <v>115</v>
      </c>
      <c r="D4431" s="182">
        <v>0</v>
      </c>
      <c r="E4431" s="182">
        <v>0</v>
      </c>
    </row>
    <row r="4432" spans="1:5" x14ac:dyDescent="0.25">
      <c r="A4432" s="180">
        <v>100907</v>
      </c>
      <c r="B4432" s="181" t="s">
        <v>37525</v>
      </c>
      <c r="C4432" s="180" t="s">
        <v>115</v>
      </c>
      <c r="D4432" s="182">
        <v>0</v>
      </c>
      <c r="E4432" s="182">
        <v>0</v>
      </c>
    </row>
    <row r="4433" spans="1:5" x14ac:dyDescent="0.25">
      <c r="A4433" s="180">
        <v>102467</v>
      </c>
      <c r="B4433" s="181" t="s">
        <v>37526</v>
      </c>
      <c r="C4433" s="180" t="s">
        <v>115</v>
      </c>
      <c r="D4433" s="182">
        <v>0</v>
      </c>
      <c r="E4433" s="182">
        <v>0</v>
      </c>
    </row>
    <row r="4434" spans="1:5" x14ac:dyDescent="0.25">
      <c r="A4434" s="180">
        <v>100910</v>
      </c>
      <c r="B4434" s="181" t="s">
        <v>37527</v>
      </c>
      <c r="C4434" s="180" t="s">
        <v>115</v>
      </c>
      <c r="D4434" s="182">
        <v>0</v>
      </c>
      <c r="E4434" s="182">
        <v>0</v>
      </c>
    </row>
    <row r="4435" spans="1:5" x14ac:dyDescent="0.25">
      <c r="A4435" s="180">
        <v>105541</v>
      </c>
      <c r="B4435" s="181" t="s">
        <v>37528</v>
      </c>
      <c r="C4435" s="180" t="s">
        <v>115</v>
      </c>
      <c r="D4435" s="182">
        <v>0</v>
      </c>
      <c r="E4435" s="182">
        <v>0</v>
      </c>
    </row>
    <row r="4436" spans="1:5" x14ac:dyDescent="0.25">
      <c r="A4436" s="180">
        <v>100908</v>
      </c>
      <c r="B4436" s="181" t="s">
        <v>37529</v>
      </c>
      <c r="C4436" s="180" t="s">
        <v>115</v>
      </c>
      <c r="D4436" s="182">
        <v>0</v>
      </c>
      <c r="E4436" s="182">
        <v>0</v>
      </c>
    </row>
    <row r="4437" spans="1:5" x14ac:dyDescent="0.25">
      <c r="A4437" s="180">
        <v>100911</v>
      </c>
      <c r="B4437" s="181" t="s">
        <v>37530</v>
      </c>
      <c r="C4437" s="180" t="s">
        <v>115</v>
      </c>
      <c r="D4437" s="182">
        <v>0</v>
      </c>
      <c r="E4437" s="182">
        <v>0</v>
      </c>
    </row>
    <row r="4438" spans="1:5" x14ac:dyDescent="0.25">
      <c r="A4438" s="180">
        <v>103782</v>
      </c>
      <c r="B4438" s="181" t="s">
        <v>37531</v>
      </c>
      <c r="C4438" s="180" t="s">
        <v>115</v>
      </c>
      <c r="D4438" s="182">
        <v>33.82</v>
      </c>
      <c r="E4438" s="182">
        <v>36.909999999999997</v>
      </c>
    </row>
    <row r="4439" spans="1:5" x14ac:dyDescent="0.25">
      <c r="A4439" s="180">
        <v>103786</v>
      </c>
      <c r="B4439" s="181" t="s">
        <v>37532</v>
      </c>
      <c r="C4439" s="180" t="s">
        <v>115</v>
      </c>
      <c r="D4439" s="182">
        <v>0</v>
      </c>
      <c r="E4439" s="182">
        <v>0</v>
      </c>
    </row>
    <row r="4440" spans="1:5" x14ac:dyDescent="0.25">
      <c r="A4440" s="180">
        <v>103787</v>
      </c>
      <c r="B4440" s="181" t="s">
        <v>37533</v>
      </c>
      <c r="C4440" s="180" t="s">
        <v>115</v>
      </c>
      <c r="D4440" s="182">
        <v>0</v>
      </c>
      <c r="E4440" s="182">
        <v>0</v>
      </c>
    </row>
    <row r="4441" spans="1:5" x14ac:dyDescent="0.25">
      <c r="A4441" s="180">
        <v>103788</v>
      </c>
      <c r="B4441" s="181" t="s">
        <v>37534</v>
      </c>
      <c r="C4441" s="180" t="s">
        <v>115</v>
      </c>
      <c r="D4441" s="182">
        <v>0</v>
      </c>
      <c r="E4441" s="182">
        <v>0</v>
      </c>
    </row>
    <row r="4442" spans="1:5" x14ac:dyDescent="0.25">
      <c r="A4442" s="180">
        <v>103783</v>
      </c>
      <c r="B4442" s="181" t="s">
        <v>37535</v>
      </c>
      <c r="C4442" s="180" t="s">
        <v>115</v>
      </c>
      <c r="D4442" s="182">
        <v>0</v>
      </c>
      <c r="E4442" s="182">
        <v>0</v>
      </c>
    </row>
    <row r="4443" spans="1:5" x14ac:dyDescent="0.25">
      <c r="A4443" s="180">
        <v>103784</v>
      </c>
      <c r="B4443" s="181" t="s">
        <v>37536</v>
      </c>
      <c r="C4443" s="180" t="s">
        <v>115</v>
      </c>
      <c r="D4443" s="182">
        <v>0</v>
      </c>
      <c r="E4443" s="182">
        <v>0</v>
      </c>
    </row>
    <row r="4444" spans="1:5" x14ac:dyDescent="0.25">
      <c r="A4444" s="180">
        <v>103785</v>
      </c>
      <c r="B4444" s="181" t="s">
        <v>37537</v>
      </c>
      <c r="C4444" s="180" t="s">
        <v>115</v>
      </c>
      <c r="D4444" s="182">
        <v>0</v>
      </c>
      <c r="E4444" s="182">
        <v>0</v>
      </c>
    </row>
    <row r="4445" spans="1:5" x14ac:dyDescent="0.25">
      <c r="A4445" s="180">
        <v>105546</v>
      </c>
      <c r="B4445" s="181" t="s">
        <v>37538</v>
      </c>
      <c r="C4445" s="180" t="s">
        <v>115</v>
      </c>
      <c r="D4445" s="182">
        <v>0</v>
      </c>
      <c r="E4445" s="182">
        <v>0</v>
      </c>
    </row>
    <row r="4446" spans="1:5" x14ac:dyDescent="0.25">
      <c r="A4446" s="180">
        <v>105545</v>
      </c>
      <c r="B4446" s="181" t="s">
        <v>37539</v>
      </c>
      <c r="C4446" s="180" t="s">
        <v>115</v>
      </c>
      <c r="D4446" s="182">
        <v>0</v>
      </c>
      <c r="E4446" s="182">
        <v>0</v>
      </c>
    </row>
    <row r="4447" spans="1:5" x14ac:dyDescent="0.25">
      <c r="A4447" s="180">
        <v>97610</v>
      </c>
      <c r="B4447" s="181" t="s">
        <v>37540</v>
      </c>
      <c r="C4447" s="180" t="s">
        <v>115</v>
      </c>
      <c r="D4447" s="182">
        <v>14.63</v>
      </c>
      <c r="E4447" s="182">
        <v>16.59</v>
      </c>
    </row>
    <row r="4448" spans="1:5" x14ac:dyDescent="0.25">
      <c r="A4448" s="180">
        <v>97609</v>
      </c>
      <c r="B4448" s="181" t="s">
        <v>37541</v>
      </c>
      <c r="C4448" s="180" t="s">
        <v>115</v>
      </c>
      <c r="D4448" s="182">
        <v>14.12</v>
      </c>
      <c r="E4448" s="182">
        <v>16.03</v>
      </c>
    </row>
    <row r="4449" spans="1:5" x14ac:dyDescent="0.25">
      <c r="A4449" s="180">
        <v>105554</v>
      </c>
      <c r="B4449" s="181" t="s">
        <v>37542</v>
      </c>
      <c r="C4449" s="180" t="s">
        <v>115</v>
      </c>
      <c r="D4449" s="182">
        <v>17.52</v>
      </c>
      <c r="E4449" s="182">
        <v>19.13</v>
      </c>
    </row>
    <row r="4450" spans="1:5" x14ac:dyDescent="0.25">
      <c r="A4450" s="180">
        <v>100903</v>
      </c>
      <c r="B4450" s="181" t="s">
        <v>37543</v>
      </c>
      <c r="C4450" s="180" t="s">
        <v>115</v>
      </c>
      <c r="D4450" s="182">
        <v>32.78</v>
      </c>
      <c r="E4450" s="182">
        <v>37.01</v>
      </c>
    </row>
    <row r="4451" spans="1:5" x14ac:dyDescent="0.25">
      <c r="A4451" s="180">
        <v>100902</v>
      </c>
      <c r="B4451" s="181" t="s">
        <v>37544</v>
      </c>
      <c r="C4451" s="180" t="s">
        <v>115</v>
      </c>
      <c r="D4451" s="182">
        <v>30.52</v>
      </c>
      <c r="E4451" s="182">
        <v>34.54</v>
      </c>
    </row>
    <row r="4452" spans="1:5" x14ac:dyDescent="0.25">
      <c r="A4452" s="180">
        <v>105548</v>
      </c>
      <c r="B4452" s="181" t="s">
        <v>37545</v>
      </c>
      <c r="C4452" s="180" t="s">
        <v>83</v>
      </c>
      <c r="D4452" s="182">
        <v>0</v>
      </c>
      <c r="E4452" s="182">
        <v>0</v>
      </c>
    </row>
    <row r="4453" spans="1:5" x14ac:dyDescent="0.25">
      <c r="A4453" s="180">
        <v>97595</v>
      </c>
      <c r="B4453" s="181" t="s">
        <v>37546</v>
      </c>
      <c r="C4453" s="180" t="s">
        <v>115</v>
      </c>
      <c r="D4453" s="182">
        <v>81.819999999999993</v>
      </c>
      <c r="E4453" s="182">
        <v>100</v>
      </c>
    </row>
    <row r="4454" spans="1:5" x14ac:dyDescent="0.25">
      <c r="A4454" s="180">
        <v>97597</v>
      </c>
      <c r="B4454" s="181" t="s">
        <v>37547</v>
      </c>
      <c r="C4454" s="180" t="s">
        <v>115</v>
      </c>
      <c r="D4454" s="182">
        <v>58.17</v>
      </c>
      <c r="E4454" s="182">
        <v>70.94</v>
      </c>
    </row>
    <row r="4455" spans="1:5" x14ac:dyDescent="0.25">
      <c r="A4455" s="180">
        <v>97596</v>
      </c>
      <c r="B4455" s="181" t="s">
        <v>37548</v>
      </c>
      <c r="C4455" s="180" t="s">
        <v>115</v>
      </c>
      <c r="D4455" s="182">
        <v>62.94</v>
      </c>
      <c r="E4455" s="182">
        <v>75.3</v>
      </c>
    </row>
    <row r="4456" spans="1:5" x14ac:dyDescent="0.25">
      <c r="A4456" s="180">
        <v>97598</v>
      </c>
      <c r="B4456" s="181" t="s">
        <v>37549</v>
      </c>
      <c r="C4456" s="180" t="s">
        <v>115</v>
      </c>
      <c r="D4456" s="182">
        <v>55.76</v>
      </c>
      <c r="E4456" s="182">
        <v>67.78</v>
      </c>
    </row>
    <row r="4457" spans="1:5" x14ac:dyDescent="0.25">
      <c r="A4457" s="180">
        <v>98549</v>
      </c>
      <c r="B4457" s="181" t="s">
        <v>37550</v>
      </c>
      <c r="C4457" s="180" t="s">
        <v>322</v>
      </c>
      <c r="D4457" s="182">
        <v>0</v>
      </c>
      <c r="E4457" s="182">
        <v>0</v>
      </c>
    </row>
    <row r="4458" spans="1:5" x14ac:dyDescent="0.25">
      <c r="A4458" s="180">
        <v>98562</v>
      </c>
      <c r="B4458" s="181" t="s">
        <v>37551</v>
      </c>
      <c r="C4458" s="180" t="s">
        <v>322</v>
      </c>
      <c r="D4458" s="182">
        <v>64.34</v>
      </c>
      <c r="E4458" s="182">
        <v>58.38</v>
      </c>
    </row>
    <row r="4459" spans="1:5" x14ac:dyDescent="0.25">
      <c r="A4459" s="180">
        <v>98555</v>
      </c>
      <c r="B4459" s="181" t="s">
        <v>37552</v>
      </c>
      <c r="C4459" s="180" t="s">
        <v>322</v>
      </c>
      <c r="D4459" s="182">
        <v>40.21</v>
      </c>
      <c r="E4459" s="182">
        <v>37.32</v>
      </c>
    </row>
    <row r="4460" spans="1:5" x14ac:dyDescent="0.25">
      <c r="A4460" s="180">
        <v>98556</v>
      </c>
      <c r="B4460" s="181" t="s">
        <v>60013</v>
      </c>
      <c r="C4460" s="180" t="s">
        <v>322</v>
      </c>
      <c r="D4460" s="182">
        <v>75.95</v>
      </c>
      <c r="E4460" s="182">
        <v>67.64</v>
      </c>
    </row>
    <row r="4461" spans="1:5" x14ac:dyDescent="0.25">
      <c r="A4461" s="180">
        <v>98557</v>
      </c>
      <c r="B4461" s="181" t="s">
        <v>37553</v>
      </c>
      <c r="C4461" s="180" t="s">
        <v>322</v>
      </c>
      <c r="D4461" s="182">
        <v>58.55</v>
      </c>
      <c r="E4461" s="182">
        <v>42.36</v>
      </c>
    </row>
    <row r="4462" spans="1:5" x14ac:dyDescent="0.25">
      <c r="A4462" s="180">
        <v>98548</v>
      </c>
      <c r="B4462" s="181" t="s">
        <v>37554</v>
      </c>
      <c r="C4462" s="180" t="s">
        <v>322</v>
      </c>
      <c r="D4462" s="182">
        <v>0</v>
      </c>
      <c r="E4462" s="182">
        <v>0</v>
      </c>
    </row>
    <row r="4463" spans="1:5" x14ac:dyDescent="0.25">
      <c r="A4463" s="180">
        <v>98547</v>
      </c>
      <c r="B4463" s="181" t="s">
        <v>37555</v>
      </c>
      <c r="C4463" s="180" t="s">
        <v>322</v>
      </c>
      <c r="D4463" s="182">
        <v>282.72000000000003</v>
      </c>
      <c r="E4463" s="182">
        <v>221.51</v>
      </c>
    </row>
    <row r="4464" spans="1:5" x14ac:dyDescent="0.25">
      <c r="A4464" s="180">
        <v>98546</v>
      </c>
      <c r="B4464" s="181" t="s">
        <v>37556</v>
      </c>
      <c r="C4464" s="180" t="s">
        <v>322</v>
      </c>
      <c r="D4464" s="182">
        <v>167.96</v>
      </c>
      <c r="E4464" s="182">
        <v>131.65</v>
      </c>
    </row>
    <row r="4465" spans="1:5" x14ac:dyDescent="0.25">
      <c r="A4465" s="180">
        <v>98552</v>
      </c>
      <c r="B4465" s="181" t="s">
        <v>37557</v>
      </c>
      <c r="C4465" s="180" t="s">
        <v>322</v>
      </c>
      <c r="D4465" s="182">
        <v>0</v>
      </c>
      <c r="E4465" s="182">
        <v>0</v>
      </c>
    </row>
    <row r="4466" spans="1:5" x14ac:dyDescent="0.25">
      <c r="A4466" s="180">
        <v>98553</v>
      </c>
      <c r="B4466" s="181" t="s">
        <v>37558</v>
      </c>
      <c r="C4466" s="180" t="s">
        <v>322</v>
      </c>
      <c r="D4466" s="182">
        <v>180.76</v>
      </c>
      <c r="E4466" s="182">
        <v>183.19</v>
      </c>
    </row>
    <row r="4467" spans="1:5" x14ac:dyDescent="0.25">
      <c r="A4467" s="180">
        <v>98554</v>
      </c>
      <c r="B4467" s="181" t="s">
        <v>37559</v>
      </c>
      <c r="C4467" s="180" t="s">
        <v>322</v>
      </c>
      <c r="D4467" s="182">
        <v>53.97</v>
      </c>
      <c r="E4467" s="182">
        <v>52.06</v>
      </c>
    </row>
    <row r="4468" spans="1:5" x14ac:dyDescent="0.25">
      <c r="A4468" s="180">
        <v>98565</v>
      </c>
      <c r="B4468" s="181" t="s">
        <v>37560</v>
      </c>
      <c r="C4468" s="180" t="s">
        <v>322</v>
      </c>
      <c r="D4468" s="182">
        <v>67.19</v>
      </c>
      <c r="E4468" s="182">
        <v>61.33</v>
      </c>
    </row>
    <row r="4469" spans="1:5" x14ac:dyDescent="0.25">
      <c r="A4469" s="180">
        <v>98567</v>
      </c>
      <c r="B4469" s="181" t="s">
        <v>37561</v>
      </c>
      <c r="C4469" s="180" t="s">
        <v>322</v>
      </c>
      <c r="D4469" s="182">
        <v>86.57</v>
      </c>
      <c r="E4469" s="182">
        <v>79.06</v>
      </c>
    </row>
    <row r="4470" spans="1:5" x14ac:dyDescent="0.25">
      <c r="A4470" s="180">
        <v>98569</v>
      </c>
      <c r="B4470" s="181" t="s">
        <v>37562</v>
      </c>
      <c r="C4470" s="180" t="s">
        <v>322</v>
      </c>
      <c r="D4470" s="182">
        <v>106.82</v>
      </c>
      <c r="E4470" s="182">
        <v>97.64</v>
      </c>
    </row>
    <row r="4471" spans="1:5" x14ac:dyDescent="0.25">
      <c r="A4471" s="180">
        <v>98571</v>
      </c>
      <c r="B4471" s="181" t="s">
        <v>37563</v>
      </c>
      <c r="C4471" s="180" t="s">
        <v>322</v>
      </c>
      <c r="D4471" s="182">
        <v>57.85</v>
      </c>
      <c r="E4471" s="182">
        <v>49.43</v>
      </c>
    </row>
    <row r="4472" spans="1:5" x14ac:dyDescent="0.25">
      <c r="A4472" s="180">
        <v>98572</v>
      </c>
      <c r="B4472" s="181" t="s">
        <v>37564</v>
      </c>
      <c r="C4472" s="180" t="s">
        <v>322</v>
      </c>
      <c r="D4472" s="182">
        <v>71.040000000000006</v>
      </c>
      <c r="E4472" s="182">
        <v>60.8</v>
      </c>
    </row>
    <row r="4473" spans="1:5" x14ac:dyDescent="0.25">
      <c r="A4473" s="180">
        <v>98563</v>
      </c>
      <c r="B4473" s="181" t="s">
        <v>37565</v>
      </c>
      <c r="C4473" s="180" t="s">
        <v>322</v>
      </c>
      <c r="D4473" s="182">
        <v>46.94</v>
      </c>
      <c r="E4473" s="182">
        <v>42.74</v>
      </c>
    </row>
    <row r="4474" spans="1:5" x14ac:dyDescent="0.25">
      <c r="A4474" s="180">
        <v>98564</v>
      </c>
      <c r="B4474" s="181" t="s">
        <v>37566</v>
      </c>
      <c r="C4474" s="180" t="s">
        <v>322</v>
      </c>
      <c r="D4474" s="182">
        <v>60.57</v>
      </c>
      <c r="E4474" s="182">
        <v>56.81</v>
      </c>
    </row>
    <row r="4475" spans="1:5" x14ac:dyDescent="0.25">
      <c r="A4475" s="180">
        <v>98566</v>
      </c>
      <c r="B4475" s="181" t="s">
        <v>37567</v>
      </c>
      <c r="C4475" s="180" t="s">
        <v>322</v>
      </c>
      <c r="D4475" s="182">
        <v>80.83</v>
      </c>
      <c r="E4475" s="182">
        <v>75.400000000000006</v>
      </c>
    </row>
    <row r="4476" spans="1:5" x14ac:dyDescent="0.25">
      <c r="A4476" s="180">
        <v>98568</v>
      </c>
      <c r="B4476" s="181" t="s">
        <v>37568</v>
      </c>
      <c r="C4476" s="180" t="s">
        <v>322</v>
      </c>
      <c r="D4476" s="182">
        <v>100.2</v>
      </c>
      <c r="E4476" s="182">
        <v>93.13</v>
      </c>
    </row>
    <row r="4477" spans="1:5" x14ac:dyDescent="0.25">
      <c r="A4477" s="180">
        <v>98570</v>
      </c>
      <c r="B4477" s="181" t="s">
        <v>37569</v>
      </c>
      <c r="C4477" s="180" t="s">
        <v>322</v>
      </c>
      <c r="D4477" s="182">
        <v>120.45</v>
      </c>
      <c r="E4477" s="182">
        <v>111.72</v>
      </c>
    </row>
    <row r="4478" spans="1:5" x14ac:dyDescent="0.25">
      <c r="A4478" s="180">
        <v>98573</v>
      </c>
      <c r="B4478" s="181" t="s">
        <v>37570</v>
      </c>
      <c r="C4478" s="180" t="s">
        <v>322</v>
      </c>
      <c r="D4478" s="182">
        <v>83.83</v>
      </c>
      <c r="E4478" s="182">
        <v>74.12</v>
      </c>
    </row>
    <row r="4479" spans="1:5" x14ac:dyDescent="0.25">
      <c r="A4479" s="180">
        <v>98576</v>
      </c>
      <c r="B4479" s="181" t="s">
        <v>37571</v>
      </c>
      <c r="C4479" s="180" t="s">
        <v>83</v>
      </c>
      <c r="D4479" s="182">
        <v>31.39</v>
      </c>
      <c r="E4479" s="182">
        <v>23.63</v>
      </c>
    </row>
    <row r="4480" spans="1:5" x14ac:dyDescent="0.25">
      <c r="A4480" s="180">
        <v>98575</v>
      </c>
      <c r="B4480" s="181" t="s">
        <v>37572</v>
      </c>
      <c r="C4480" s="180" t="s">
        <v>83</v>
      </c>
      <c r="D4480" s="182">
        <v>88.06</v>
      </c>
      <c r="E4480" s="182">
        <v>82.07</v>
      </c>
    </row>
    <row r="4481" spans="1:5" x14ac:dyDescent="0.25">
      <c r="A4481" s="180">
        <v>98577</v>
      </c>
      <c r="B4481" s="181" t="s">
        <v>37573</v>
      </c>
      <c r="C4481" s="180" t="s">
        <v>83</v>
      </c>
      <c r="D4481" s="182">
        <v>64.22</v>
      </c>
      <c r="E4481" s="182">
        <v>58.3</v>
      </c>
    </row>
    <row r="4482" spans="1:5" x14ac:dyDescent="0.25">
      <c r="A4482" s="180">
        <v>98558</v>
      </c>
      <c r="B4482" s="181" t="s">
        <v>60014</v>
      </c>
      <c r="C4482" s="180" t="s">
        <v>115</v>
      </c>
      <c r="D4482" s="182">
        <v>12.45</v>
      </c>
      <c r="E4482" s="182">
        <v>10.9</v>
      </c>
    </row>
    <row r="4483" spans="1:5" x14ac:dyDescent="0.25">
      <c r="A4483" s="180">
        <v>106110</v>
      </c>
      <c r="B4483" s="181" t="s">
        <v>37574</v>
      </c>
      <c r="C4483" s="180" t="s">
        <v>115</v>
      </c>
      <c r="D4483" s="182">
        <v>0</v>
      </c>
      <c r="E4483" s="182">
        <v>0</v>
      </c>
    </row>
    <row r="4484" spans="1:5" x14ac:dyDescent="0.25">
      <c r="A4484" s="180">
        <v>98551</v>
      </c>
      <c r="B4484" s="181" t="s">
        <v>37575</v>
      </c>
      <c r="C4484" s="180" t="s">
        <v>83</v>
      </c>
      <c r="D4484" s="182">
        <v>0</v>
      </c>
      <c r="E4484" s="182">
        <v>0</v>
      </c>
    </row>
    <row r="4485" spans="1:5" x14ac:dyDescent="0.25">
      <c r="A4485" s="180">
        <v>98559</v>
      </c>
      <c r="B4485" s="181" t="s">
        <v>60015</v>
      </c>
      <c r="C4485" s="180" t="s">
        <v>83</v>
      </c>
      <c r="D4485" s="182">
        <v>6.96</v>
      </c>
      <c r="E4485" s="182">
        <v>5.59</v>
      </c>
    </row>
    <row r="4486" spans="1:5" x14ac:dyDescent="0.25">
      <c r="A4486" s="180">
        <v>91925</v>
      </c>
      <c r="B4486" s="181" t="s">
        <v>37576</v>
      </c>
      <c r="C4486" s="180" t="s">
        <v>83</v>
      </c>
      <c r="D4486" s="182">
        <v>4.3499999999999996</v>
      </c>
      <c r="E4486" s="182">
        <v>4.6100000000000003</v>
      </c>
    </row>
    <row r="4487" spans="1:5" x14ac:dyDescent="0.25">
      <c r="A4487" s="180">
        <v>91924</v>
      </c>
      <c r="B4487" s="181" t="s">
        <v>37577</v>
      </c>
      <c r="C4487" s="180" t="s">
        <v>83</v>
      </c>
      <c r="D4487" s="182">
        <v>3.68</v>
      </c>
      <c r="E4487" s="182">
        <v>3.9</v>
      </c>
    </row>
    <row r="4488" spans="1:5" x14ac:dyDescent="0.25">
      <c r="A4488" s="180">
        <v>91933</v>
      </c>
      <c r="B4488" s="181" t="s">
        <v>37578</v>
      </c>
      <c r="C4488" s="180" t="s">
        <v>83</v>
      </c>
      <c r="D4488" s="182">
        <v>18.940000000000001</v>
      </c>
      <c r="E4488" s="182">
        <v>20.04</v>
      </c>
    </row>
    <row r="4489" spans="1:5" x14ac:dyDescent="0.25">
      <c r="A4489" s="180">
        <v>91932</v>
      </c>
      <c r="B4489" s="181" t="s">
        <v>37579</v>
      </c>
      <c r="C4489" s="180" t="s">
        <v>83</v>
      </c>
      <c r="D4489" s="182">
        <v>19.59</v>
      </c>
      <c r="E4489" s="182">
        <v>20.73</v>
      </c>
    </row>
    <row r="4490" spans="1:5" x14ac:dyDescent="0.25">
      <c r="A4490" s="180">
        <v>91935</v>
      </c>
      <c r="B4490" s="181" t="s">
        <v>37580</v>
      </c>
      <c r="C4490" s="180" t="s">
        <v>83</v>
      </c>
      <c r="D4490" s="182">
        <v>29.61</v>
      </c>
      <c r="E4490" s="182">
        <v>31.32</v>
      </c>
    </row>
    <row r="4491" spans="1:5" x14ac:dyDescent="0.25">
      <c r="A4491" s="180">
        <v>91934</v>
      </c>
      <c r="B4491" s="181" t="s">
        <v>37581</v>
      </c>
      <c r="C4491" s="180" t="s">
        <v>83</v>
      </c>
      <c r="D4491" s="182">
        <v>28.37</v>
      </c>
      <c r="E4491" s="182">
        <v>30.01</v>
      </c>
    </row>
    <row r="4492" spans="1:5" x14ac:dyDescent="0.25">
      <c r="A4492" s="180">
        <v>91927</v>
      </c>
      <c r="B4492" s="181" t="s">
        <v>37582</v>
      </c>
      <c r="C4492" s="180" t="s">
        <v>83</v>
      </c>
      <c r="D4492" s="182">
        <v>5.82</v>
      </c>
      <c r="E4492" s="182">
        <v>6.16</v>
      </c>
    </row>
    <row r="4493" spans="1:5" x14ac:dyDescent="0.25">
      <c r="A4493" s="180">
        <v>91926</v>
      </c>
      <c r="B4493" s="181" t="s">
        <v>37583</v>
      </c>
      <c r="C4493" s="180" t="s">
        <v>83</v>
      </c>
      <c r="D4493" s="182">
        <v>5.25</v>
      </c>
      <c r="E4493" s="182">
        <v>5.56</v>
      </c>
    </row>
    <row r="4494" spans="1:5" x14ac:dyDescent="0.25">
      <c r="A4494" s="180">
        <v>91929</v>
      </c>
      <c r="B4494" s="181" t="s">
        <v>37584</v>
      </c>
      <c r="C4494" s="180" t="s">
        <v>83</v>
      </c>
      <c r="D4494" s="182">
        <v>8.5</v>
      </c>
      <c r="E4494" s="182">
        <v>9</v>
      </c>
    </row>
    <row r="4495" spans="1:5" x14ac:dyDescent="0.25">
      <c r="A4495" s="180">
        <v>91928</v>
      </c>
      <c r="B4495" s="181" t="s">
        <v>37585</v>
      </c>
      <c r="C4495" s="180" t="s">
        <v>83</v>
      </c>
      <c r="D4495" s="182">
        <v>8</v>
      </c>
      <c r="E4495" s="182">
        <v>8.48</v>
      </c>
    </row>
    <row r="4496" spans="1:5" x14ac:dyDescent="0.25">
      <c r="A4496" s="180">
        <v>91931</v>
      </c>
      <c r="B4496" s="181" t="s">
        <v>37586</v>
      </c>
      <c r="C4496" s="180" t="s">
        <v>83</v>
      </c>
      <c r="D4496" s="182">
        <v>11.92</v>
      </c>
      <c r="E4496" s="182">
        <v>12.62</v>
      </c>
    </row>
    <row r="4497" spans="1:5" x14ac:dyDescent="0.25">
      <c r="A4497" s="180">
        <v>91930</v>
      </c>
      <c r="B4497" s="181" t="s">
        <v>37587</v>
      </c>
      <c r="C4497" s="180" t="s">
        <v>83</v>
      </c>
      <c r="D4497" s="182">
        <v>11.12</v>
      </c>
      <c r="E4497" s="182">
        <v>11.76</v>
      </c>
    </row>
    <row r="4498" spans="1:5" x14ac:dyDescent="0.25">
      <c r="A4498" s="180">
        <v>104620</v>
      </c>
      <c r="B4498" s="181" t="s">
        <v>37588</v>
      </c>
      <c r="C4498" s="180" t="s">
        <v>115</v>
      </c>
      <c r="D4498" s="182">
        <v>0</v>
      </c>
      <c r="E4498" s="182">
        <v>0</v>
      </c>
    </row>
    <row r="4499" spans="1:5" x14ac:dyDescent="0.25">
      <c r="A4499" s="180">
        <v>104624</v>
      </c>
      <c r="B4499" s="181" t="s">
        <v>37589</v>
      </c>
      <c r="C4499" s="180" t="s">
        <v>115</v>
      </c>
      <c r="D4499" s="182">
        <v>0</v>
      </c>
      <c r="E4499" s="182">
        <v>0</v>
      </c>
    </row>
    <row r="4500" spans="1:5" x14ac:dyDescent="0.25">
      <c r="A4500" s="180">
        <v>104622</v>
      </c>
      <c r="B4500" s="181" t="s">
        <v>37590</v>
      </c>
      <c r="C4500" s="180" t="s">
        <v>115</v>
      </c>
      <c r="D4500" s="182">
        <v>0</v>
      </c>
      <c r="E4500" s="182">
        <v>0</v>
      </c>
    </row>
    <row r="4501" spans="1:5" x14ac:dyDescent="0.25">
      <c r="A4501" s="180">
        <v>104621</v>
      </c>
      <c r="B4501" s="181" t="s">
        <v>37591</v>
      </c>
      <c r="C4501" s="180" t="s">
        <v>115</v>
      </c>
      <c r="D4501" s="182">
        <v>0</v>
      </c>
      <c r="E4501" s="182">
        <v>0</v>
      </c>
    </row>
    <row r="4502" spans="1:5" x14ac:dyDescent="0.25">
      <c r="A4502" s="180">
        <v>104625</v>
      </c>
      <c r="B4502" s="181" t="s">
        <v>37592</v>
      </c>
      <c r="C4502" s="180" t="s">
        <v>115</v>
      </c>
      <c r="D4502" s="182">
        <v>0</v>
      </c>
      <c r="E4502" s="182">
        <v>0</v>
      </c>
    </row>
    <row r="4503" spans="1:5" x14ac:dyDescent="0.25">
      <c r="A4503" s="180">
        <v>104623</v>
      </c>
      <c r="B4503" s="181" t="s">
        <v>37593</v>
      </c>
      <c r="C4503" s="180" t="s">
        <v>115</v>
      </c>
      <c r="D4503" s="182">
        <v>0</v>
      </c>
      <c r="E4503" s="182">
        <v>0</v>
      </c>
    </row>
    <row r="4504" spans="1:5" x14ac:dyDescent="0.25">
      <c r="A4504" s="180">
        <v>91937</v>
      </c>
      <c r="B4504" s="181" t="s">
        <v>37594</v>
      </c>
      <c r="C4504" s="180" t="s">
        <v>115</v>
      </c>
      <c r="D4504" s="182">
        <v>22.35</v>
      </c>
      <c r="E4504" s="182">
        <v>21.28</v>
      </c>
    </row>
    <row r="4505" spans="1:5" x14ac:dyDescent="0.25">
      <c r="A4505" s="180">
        <v>92865</v>
      </c>
      <c r="B4505" s="181" t="s">
        <v>37595</v>
      </c>
      <c r="C4505" s="180" t="s">
        <v>115</v>
      </c>
      <c r="D4505" s="182">
        <v>19.350000000000001</v>
      </c>
      <c r="E4505" s="182">
        <v>20.49</v>
      </c>
    </row>
    <row r="4506" spans="1:5" x14ac:dyDescent="0.25">
      <c r="A4506" s="180">
        <v>91936</v>
      </c>
      <c r="B4506" s="181" t="s">
        <v>37596</v>
      </c>
      <c r="C4506" s="180" t="s">
        <v>115</v>
      </c>
      <c r="D4506" s="182">
        <v>24.92</v>
      </c>
      <c r="E4506" s="182">
        <v>22.89</v>
      </c>
    </row>
    <row r="4507" spans="1:5" x14ac:dyDescent="0.25">
      <c r="A4507" s="180">
        <v>92867</v>
      </c>
      <c r="B4507" s="181" t="s">
        <v>37597</v>
      </c>
      <c r="C4507" s="180" t="s">
        <v>115</v>
      </c>
      <c r="D4507" s="182">
        <v>43.01</v>
      </c>
      <c r="E4507" s="182">
        <v>45.73</v>
      </c>
    </row>
    <row r="4508" spans="1:5" x14ac:dyDescent="0.25">
      <c r="A4508" s="180">
        <v>91939</v>
      </c>
      <c r="B4508" s="181" t="s">
        <v>37598</v>
      </c>
      <c r="C4508" s="180" t="s">
        <v>115</v>
      </c>
      <c r="D4508" s="182">
        <v>44.93</v>
      </c>
      <c r="E4508" s="182">
        <v>46.42</v>
      </c>
    </row>
    <row r="4509" spans="1:5" x14ac:dyDescent="0.25">
      <c r="A4509" s="180">
        <v>92869</v>
      </c>
      <c r="B4509" s="181" t="s">
        <v>37599</v>
      </c>
      <c r="C4509" s="180" t="s">
        <v>115</v>
      </c>
      <c r="D4509" s="182">
        <v>14.18</v>
      </c>
      <c r="E4509" s="182">
        <v>14.98</v>
      </c>
    </row>
    <row r="4510" spans="1:5" x14ac:dyDescent="0.25">
      <c r="A4510" s="180">
        <v>91941</v>
      </c>
      <c r="B4510" s="181" t="s">
        <v>37600</v>
      </c>
      <c r="C4510" s="180" t="s">
        <v>115</v>
      </c>
      <c r="D4510" s="182">
        <v>16.100000000000001</v>
      </c>
      <c r="E4510" s="182">
        <v>15.67</v>
      </c>
    </row>
    <row r="4511" spans="1:5" x14ac:dyDescent="0.25">
      <c r="A4511" s="180">
        <v>92868</v>
      </c>
      <c r="B4511" s="181" t="s">
        <v>37601</v>
      </c>
      <c r="C4511" s="180" t="s">
        <v>115</v>
      </c>
      <c r="D4511" s="182">
        <v>23.66</v>
      </c>
      <c r="E4511" s="182">
        <v>25.09</v>
      </c>
    </row>
    <row r="4512" spans="1:5" x14ac:dyDescent="0.25">
      <c r="A4512" s="180">
        <v>91940</v>
      </c>
      <c r="B4512" s="181" t="s">
        <v>37602</v>
      </c>
      <c r="C4512" s="180" t="s">
        <v>115</v>
      </c>
      <c r="D4512" s="182">
        <v>25.58</v>
      </c>
      <c r="E4512" s="182">
        <v>25.78</v>
      </c>
    </row>
    <row r="4513" spans="1:5" x14ac:dyDescent="0.25">
      <c r="A4513" s="180">
        <v>92870</v>
      </c>
      <c r="B4513" s="181" t="s">
        <v>37603</v>
      </c>
      <c r="C4513" s="180" t="s">
        <v>115</v>
      </c>
      <c r="D4513" s="182">
        <v>46.1</v>
      </c>
      <c r="E4513" s="182">
        <v>48.94</v>
      </c>
    </row>
    <row r="4514" spans="1:5" x14ac:dyDescent="0.25">
      <c r="A4514" s="180">
        <v>91942</v>
      </c>
      <c r="B4514" s="181" t="s">
        <v>37604</v>
      </c>
      <c r="C4514" s="180" t="s">
        <v>115</v>
      </c>
      <c r="D4514" s="182">
        <v>49.74</v>
      </c>
      <c r="E4514" s="182">
        <v>50.13</v>
      </c>
    </row>
    <row r="4515" spans="1:5" x14ac:dyDescent="0.25">
      <c r="A4515" s="180">
        <v>92872</v>
      </c>
      <c r="B4515" s="181" t="s">
        <v>37605</v>
      </c>
      <c r="C4515" s="180" t="s">
        <v>115</v>
      </c>
      <c r="D4515" s="182">
        <v>16.23</v>
      </c>
      <c r="E4515" s="182">
        <v>17.079999999999998</v>
      </c>
    </row>
    <row r="4516" spans="1:5" x14ac:dyDescent="0.25">
      <c r="A4516" s="180">
        <v>91944</v>
      </c>
      <c r="B4516" s="181" t="s">
        <v>37606</v>
      </c>
      <c r="C4516" s="180" t="s">
        <v>115</v>
      </c>
      <c r="D4516" s="182">
        <v>19.87</v>
      </c>
      <c r="E4516" s="182">
        <v>18.27</v>
      </c>
    </row>
    <row r="4517" spans="1:5" x14ac:dyDescent="0.25">
      <c r="A4517" s="180">
        <v>92871</v>
      </c>
      <c r="B4517" s="181" t="s">
        <v>37607</v>
      </c>
      <c r="C4517" s="180" t="s">
        <v>115</v>
      </c>
      <c r="D4517" s="182">
        <v>26.08</v>
      </c>
      <c r="E4517" s="182">
        <v>27.6</v>
      </c>
    </row>
    <row r="4518" spans="1:5" x14ac:dyDescent="0.25">
      <c r="A4518" s="180">
        <v>91943</v>
      </c>
      <c r="B4518" s="181" t="s">
        <v>37608</v>
      </c>
      <c r="C4518" s="180" t="s">
        <v>115</v>
      </c>
      <c r="D4518" s="182">
        <v>29.72</v>
      </c>
      <c r="E4518" s="182">
        <v>28.79</v>
      </c>
    </row>
    <row r="4519" spans="1:5" x14ac:dyDescent="0.25">
      <c r="A4519" s="180">
        <v>92866</v>
      </c>
      <c r="B4519" s="181" t="s">
        <v>37609</v>
      </c>
      <c r="C4519" s="180" t="s">
        <v>115</v>
      </c>
      <c r="D4519" s="182">
        <v>17.850000000000001</v>
      </c>
      <c r="E4519" s="182">
        <v>18.96</v>
      </c>
    </row>
    <row r="4520" spans="1:5" x14ac:dyDescent="0.25">
      <c r="A4520" s="180">
        <v>91987</v>
      </c>
      <c r="B4520" s="181" t="s">
        <v>37610</v>
      </c>
      <c r="C4520" s="180" t="s">
        <v>115</v>
      </c>
      <c r="D4520" s="182">
        <v>55.97</v>
      </c>
      <c r="E4520" s="182">
        <v>63.64</v>
      </c>
    </row>
    <row r="4521" spans="1:5" x14ac:dyDescent="0.25">
      <c r="A4521" s="180">
        <v>91986</v>
      </c>
      <c r="B4521" s="181" t="s">
        <v>37611</v>
      </c>
      <c r="C4521" s="180" t="s">
        <v>115</v>
      </c>
      <c r="D4521" s="182">
        <v>42.65</v>
      </c>
      <c r="E4521" s="182">
        <v>48.68</v>
      </c>
    </row>
    <row r="4522" spans="1:5" x14ac:dyDescent="0.25">
      <c r="A4522" s="180">
        <v>97559</v>
      </c>
      <c r="B4522" s="181" t="s">
        <v>37612</v>
      </c>
      <c r="C4522" s="180" t="s">
        <v>115</v>
      </c>
      <c r="D4522" s="182">
        <v>18.82</v>
      </c>
      <c r="E4522" s="182">
        <v>18.54</v>
      </c>
    </row>
    <row r="4523" spans="1:5" x14ac:dyDescent="0.25">
      <c r="A4523" s="180">
        <v>97562</v>
      </c>
      <c r="B4523" s="181" t="s">
        <v>37613</v>
      </c>
      <c r="C4523" s="180" t="s">
        <v>115</v>
      </c>
      <c r="D4523" s="182">
        <v>15.53</v>
      </c>
      <c r="E4523" s="182">
        <v>15.04</v>
      </c>
    </row>
    <row r="4524" spans="1:5" x14ac:dyDescent="0.25">
      <c r="A4524" s="180">
        <v>97564</v>
      </c>
      <c r="B4524" s="181" t="s">
        <v>37614</v>
      </c>
      <c r="C4524" s="180" t="s">
        <v>115</v>
      </c>
      <c r="D4524" s="182">
        <v>25.47</v>
      </c>
      <c r="E4524" s="182">
        <v>25.64</v>
      </c>
    </row>
    <row r="4525" spans="1:5" x14ac:dyDescent="0.25">
      <c r="A4525" s="180">
        <v>91889</v>
      </c>
      <c r="B4525" s="181" t="s">
        <v>37615</v>
      </c>
      <c r="C4525" s="180" t="s">
        <v>115</v>
      </c>
      <c r="D4525" s="182">
        <v>16.88</v>
      </c>
      <c r="E4525" s="182">
        <v>16.54</v>
      </c>
    </row>
    <row r="4526" spans="1:5" x14ac:dyDescent="0.25">
      <c r="A4526" s="180">
        <v>91901</v>
      </c>
      <c r="B4526" s="181" t="s">
        <v>37616</v>
      </c>
      <c r="C4526" s="180" t="s">
        <v>115</v>
      </c>
      <c r="D4526" s="182">
        <v>13.59</v>
      </c>
      <c r="E4526" s="182">
        <v>13.04</v>
      </c>
    </row>
    <row r="4527" spans="1:5" x14ac:dyDescent="0.25">
      <c r="A4527" s="180">
        <v>91913</v>
      </c>
      <c r="B4527" s="181" t="s">
        <v>37617</v>
      </c>
      <c r="C4527" s="180" t="s">
        <v>115</v>
      </c>
      <c r="D4527" s="182">
        <v>23.59</v>
      </c>
      <c r="E4527" s="182">
        <v>23.72</v>
      </c>
    </row>
    <row r="4528" spans="1:5" x14ac:dyDescent="0.25">
      <c r="A4528" s="180">
        <v>91892</v>
      </c>
      <c r="B4528" s="181" t="s">
        <v>37618</v>
      </c>
      <c r="C4528" s="180" t="s">
        <v>115</v>
      </c>
      <c r="D4528" s="182">
        <v>21.79</v>
      </c>
      <c r="E4528" s="182">
        <v>20.399999999999999</v>
      </c>
    </row>
    <row r="4529" spans="1:5" x14ac:dyDescent="0.25">
      <c r="A4529" s="180">
        <v>91904</v>
      </c>
      <c r="B4529" s="181" t="s">
        <v>37619</v>
      </c>
      <c r="C4529" s="180" t="s">
        <v>115</v>
      </c>
      <c r="D4529" s="182">
        <v>18.5</v>
      </c>
      <c r="E4529" s="182">
        <v>16.899999999999999</v>
      </c>
    </row>
    <row r="4530" spans="1:5" x14ac:dyDescent="0.25">
      <c r="A4530" s="180">
        <v>91916</v>
      </c>
      <c r="B4530" s="181" t="s">
        <v>37620</v>
      </c>
      <c r="C4530" s="180" t="s">
        <v>115</v>
      </c>
      <c r="D4530" s="182">
        <v>28.44</v>
      </c>
      <c r="E4530" s="182">
        <v>27.5</v>
      </c>
    </row>
    <row r="4531" spans="1:5" x14ac:dyDescent="0.25">
      <c r="A4531" s="180">
        <v>91895</v>
      </c>
      <c r="B4531" s="181" t="s">
        <v>37621</v>
      </c>
      <c r="C4531" s="180" t="s">
        <v>115</v>
      </c>
      <c r="D4531" s="182">
        <v>26.29</v>
      </c>
      <c r="E4531" s="182">
        <v>24.34</v>
      </c>
    </row>
    <row r="4532" spans="1:5" x14ac:dyDescent="0.25">
      <c r="A4532" s="180">
        <v>91907</v>
      </c>
      <c r="B4532" s="181" t="s">
        <v>37622</v>
      </c>
      <c r="C4532" s="180" t="s">
        <v>115</v>
      </c>
      <c r="D4532" s="182">
        <v>23.01</v>
      </c>
      <c r="E4532" s="182">
        <v>20.84</v>
      </c>
    </row>
    <row r="4533" spans="1:5" x14ac:dyDescent="0.25">
      <c r="A4533" s="180">
        <v>91919</v>
      </c>
      <c r="B4533" s="181" t="s">
        <v>37623</v>
      </c>
      <c r="C4533" s="180" t="s">
        <v>115</v>
      </c>
      <c r="D4533" s="182">
        <v>32.869999999999997</v>
      </c>
      <c r="E4533" s="182">
        <v>31.36</v>
      </c>
    </row>
    <row r="4534" spans="1:5" x14ac:dyDescent="0.25">
      <c r="A4534" s="180">
        <v>91898</v>
      </c>
      <c r="B4534" s="181" t="s">
        <v>37624</v>
      </c>
      <c r="C4534" s="180" t="s">
        <v>115</v>
      </c>
      <c r="D4534" s="182">
        <v>30.05</v>
      </c>
      <c r="E4534" s="182">
        <v>27.95</v>
      </c>
    </row>
    <row r="4535" spans="1:5" x14ac:dyDescent="0.25">
      <c r="A4535" s="180">
        <v>91910</v>
      </c>
      <c r="B4535" s="181" t="s">
        <v>37625</v>
      </c>
      <c r="C4535" s="180" t="s">
        <v>115</v>
      </c>
      <c r="D4535" s="182">
        <v>26.84</v>
      </c>
      <c r="E4535" s="182">
        <v>24.52</v>
      </c>
    </row>
    <row r="4536" spans="1:5" x14ac:dyDescent="0.25">
      <c r="A4536" s="180">
        <v>91922</v>
      </c>
      <c r="B4536" s="181" t="s">
        <v>37626</v>
      </c>
      <c r="C4536" s="180" t="s">
        <v>115</v>
      </c>
      <c r="D4536" s="182">
        <v>36.549999999999997</v>
      </c>
      <c r="E4536" s="182">
        <v>34.880000000000003</v>
      </c>
    </row>
    <row r="4537" spans="1:5" x14ac:dyDescent="0.25">
      <c r="A4537" s="180">
        <v>91887</v>
      </c>
      <c r="B4537" s="181" t="s">
        <v>37627</v>
      </c>
      <c r="C4537" s="180" t="s">
        <v>115</v>
      </c>
      <c r="D4537" s="182">
        <v>17.28</v>
      </c>
      <c r="E4537" s="182">
        <v>16.79</v>
      </c>
    </row>
    <row r="4538" spans="1:5" x14ac:dyDescent="0.25">
      <c r="A4538" s="180">
        <v>91899</v>
      </c>
      <c r="B4538" s="181" t="s">
        <v>37628</v>
      </c>
      <c r="C4538" s="180" t="s">
        <v>115</v>
      </c>
      <c r="D4538" s="182">
        <v>13.99</v>
      </c>
      <c r="E4538" s="182">
        <v>13.29</v>
      </c>
    </row>
    <row r="4539" spans="1:5" x14ac:dyDescent="0.25">
      <c r="A4539" s="180">
        <v>91911</v>
      </c>
      <c r="B4539" s="181" t="s">
        <v>37629</v>
      </c>
      <c r="C4539" s="180" t="s">
        <v>115</v>
      </c>
      <c r="D4539" s="182">
        <v>23.99</v>
      </c>
      <c r="E4539" s="182">
        <v>23.97</v>
      </c>
    </row>
    <row r="4540" spans="1:5" x14ac:dyDescent="0.25">
      <c r="A4540" s="180">
        <v>91890</v>
      </c>
      <c r="B4540" s="181" t="s">
        <v>37630</v>
      </c>
      <c r="C4540" s="180" t="s">
        <v>115</v>
      </c>
      <c r="D4540" s="182">
        <v>19.12</v>
      </c>
      <c r="E4540" s="182">
        <v>18.73</v>
      </c>
    </row>
    <row r="4541" spans="1:5" x14ac:dyDescent="0.25">
      <c r="A4541" s="180">
        <v>91902</v>
      </c>
      <c r="B4541" s="181" t="s">
        <v>37631</v>
      </c>
      <c r="C4541" s="180" t="s">
        <v>115</v>
      </c>
      <c r="D4541" s="182">
        <v>15.83</v>
      </c>
      <c r="E4541" s="182">
        <v>15.23</v>
      </c>
    </row>
    <row r="4542" spans="1:5" x14ac:dyDescent="0.25">
      <c r="A4542" s="180">
        <v>91914</v>
      </c>
      <c r="B4542" s="181" t="s">
        <v>37632</v>
      </c>
      <c r="C4542" s="180" t="s">
        <v>115</v>
      </c>
      <c r="D4542" s="182">
        <v>25.77</v>
      </c>
      <c r="E4542" s="182">
        <v>25.83</v>
      </c>
    </row>
    <row r="4543" spans="1:5" x14ac:dyDescent="0.25">
      <c r="A4543" s="180">
        <v>91893</v>
      </c>
      <c r="B4543" s="181" t="s">
        <v>37633</v>
      </c>
      <c r="C4543" s="180" t="s">
        <v>115</v>
      </c>
      <c r="D4543" s="182">
        <v>23.57</v>
      </c>
      <c r="E4543" s="182">
        <v>22.64</v>
      </c>
    </row>
    <row r="4544" spans="1:5" x14ac:dyDescent="0.25">
      <c r="A4544" s="180">
        <v>91905</v>
      </c>
      <c r="B4544" s="181" t="s">
        <v>37634</v>
      </c>
      <c r="C4544" s="180" t="s">
        <v>115</v>
      </c>
      <c r="D4544" s="182">
        <v>20.29</v>
      </c>
      <c r="E4544" s="182">
        <v>19.14</v>
      </c>
    </row>
    <row r="4545" spans="1:5" x14ac:dyDescent="0.25">
      <c r="A4545" s="180">
        <v>91917</v>
      </c>
      <c r="B4545" s="181" t="s">
        <v>37635</v>
      </c>
      <c r="C4545" s="180" t="s">
        <v>115</v>
      </c>
      <c r="D4545" s="182">
        <v>30.15</v>
      </c>
      <c r="E4545" s="182">
        <v>29.66</v>
      </c>
    </row>
    <row r="4546" spans="1:5" x14ac:dyDescent="0.25">
      <c r="A4546" s="180">
        <v>91896</v>
      </c>
      <c r="B4546" s="181" t="s">
        <v>37636</v>
      </c>
      <c r="C4546" s="180" t="s">
        <v>115</v>
      </c>
      <c r="D4546" s="182">
        <v>27.14</v>
      </c>
      <c r="E4546" s="182">
        <v>26.13</v>
      </c>
    </row>
    <row r="4547" spans="1:5" x14ac:dyDescent="0.25">
      <c r="A4547" s="180">
        <v>91908</v>
      </c>
      <c r="B4547" s="181" t="s">
        <v>37637</v>
      </c>
      <c r="C4547" s="180" t="s">
        <v>115</v>
      </c>
      <c r="D4547" s="182">
        <v>23.93</v>
      </c>
      <c r="E4547" s="182">
        <v>22.7</v>
      </c>
    </row>
    <row r="4548" spans="1:5" x14ac:dyDescent="0.25">
      <c r="A4548" s="180">
        <v>91920</v>
      </c>
      <c r="B4548" s="181" t="s">
        <v>37638</v>
      </c>
      <c r="C4548" s="180" t="s">
        <v>115</v>
      </c>
      <c r="D4548" s="182">
        <v>33.64</v>
      </c>
      <c r="E4548" s="182">
        <v>33.06</v>
      </c>
    </row>
    <row r="4549" spans="1:5" x14ac:dyDescent="0.25">
      <c r="A4549" s="180">
        <v>91983</v>
      </c>
      <c r="B4549" s="181" t="s">
        <v>37639</v>
      </c>
      <c r="C4549" s="180" t="s">
        <v>115</v>
      </c>
      <c r="D4549" s="182">
        <v>95.81</v>
      </c>
      <c r="E4549" s="182">
        <v>116.25</v>
      </c>
    </row>
    <row r="4550" spans="1:5" x14ac:dyDescent="0.25">
      <c r="A4550" s="180">
        <v>91982</v>
      </c>
      <c r="B4550" s="181" t="s">
        <v>37640</v>
      </c>
      <c r="C4550" s="180" t="s">
        <v>115</v>
      </c>
      <c r="D4550" s="182">
        <v>82.49</v>
      </c>
      <c r="E4550" s="182">
        <v>101.29</v>
      </c>
    </row>
    <row r="4551" spans="1:5" x14ac:dyDescent="0.25">
      <c r="A4551" s="180">
        <v>91833</v>
      </c>
      <c r="B4551" s="181" t="s">
        <v>37641</v>
      </c>
      <c r="C4551" s="180" t="s">
        <v>83</v>
      </c>
      <c r="D4551" s="182">
        <v>21.68</v>
      </c>
      <c r="E4551" s="182">
        <v>21.45</v>
      </c>
    </row>
    <row r="4552" spans="1:5" x14ac:dyDescent="0.25">
      <c r="A4552" s="180">
        <v>91843</v>
      </c>
      <c r="B4552" s="181" t="s">
        <v>37642</v>
      </c>
      <c r="C4552" s="180" t="s">
        <v>83</v>
      </c>
      <c r="D4552" s="182">
        <v>7.59</v>
      </c>
      <c r="E4552" s="182">
        <v>7.77</v>
      </c>
    </row>
    <row r="4553" spans="1:5" x14ac:dyDescent="0.25">
      <c r="A4553" s="180">
        <v>91853</v>
      </c>
      <c r="B4553" s="181" t="s">
        <v>37643</v>
      </c>
      <c r="C4553" s="180" t="s">
        <v>83</v>
      </c>
      <c r="D4553" s="182">
        <v>12.04</v>
      </c>
      <c r="E4553" s="182">
        <v>12.54</v>
      </c>
    </row>
    <row r="4554" spans="1:5" x14ac:dyDescent="0.25">
      <c r="A4554" s="180">
        <v>91835</v>
      </c>
      <c r="B4554" s="181" t="s">
        <v>37644</v>
      </c>
      <c r="C4554" s="180" t="s">
        <v>83</v>
      </c>
      <c r="D4554" s="182">
        <v>23.58</v>
      </c>
      <c r="E4554" s="182">
        <v>23.34</v>
      </c>
    </row>
    <row r="4555" spans="1:5" x14ac:dyDescent="0.25">
      <c r="A4555" s="180">
        <v>91845</v>
      </c>
      <c r="B4555" s="181" t="s">
        <v>37645</v>
      </c>
      <c r="C4555" s="180" t="s">
        <v>83</v>
      </c>
      <c r="D4555" s="182">
        <v>9.41</v>
      </c>
      <c r="E4555" s="182">
        <v>9.58</v>
      </c>
    </row>
    <row r="4556" spans="1:5" x14ac:dyDescent="0.25">
      <c r="A4556" s="180">
        <v>91855</v>
      </c>
      <c r="B4556" s="181" t="s">
        <v>37646</v>
      </c>
      <c r="C4556" s="180" t="s">
        <v>83</v>
      </c>
      <c r="D4556" s="182">
        <v>13.78</v>
      </c>
      <c r="E4556" s="182">
        <v>14.28</v>
      </c>
    </row>
    <row r="4557" spans="1:5" x14ac:dyDescent="0.25">
      <c r="A4557" s="180">
        <v>91837</v>
      </c>
      <c r="B4557" s="181" t="s">
        <v>37647</v>
      </c>
      <c r="C4557" s="180" t="s">
        <v>83</v>
      </c>
      <c r="D4557" s="182">
        <v>28.4</v>
      </c>
      <c r="E4557" s="182">
        <v>28.07</v>
      </c>
    </row>
    <row r="4558" spans="1:5" x14ac:dyDescent="0.25">
      <c r="A4558" s="180">
        <v>91847</v>
      </c>
      <c r="B4558" s="181" t="s">
        <v>37648</v>
      </c>
      <c r="C4558" s="180" t="s">
        <v>83</v>
      </c>
      <c r="D4558" s="182">
        <v>14.33</v>
      </c>
      <c r="E4558" s="182">
        <v>14.39</v>
      </c>
    </row>
    <row r="4559" spans="1:5" x14ac:dyDescent="0.25">
      <c r="A4559" s="180">
        <v>91857</v>
      </c>
      <c r="B4559" s="181" t="s">
        <v>37649</v>
      </c>
      <c r="C4559" s="180" t="s">
        <v>83</v>
      </c>
      <c r="D4559" s="182">
        <v>18.399999999999999</v>
      </c>
      <c r="E4559" s="182">
        <v>18.8</v>
      </c>
    </row>
    <row r="4560" spans="1:5" x14ac:dyDescent="0.25">
      <c r="A4560" s="180">
        <v>91838</v>
      </c>
      <c r="B4560" s="181" t="s">
        <v>37650</v>
      </c>
      <c r="C4560" s="180" t="s">
        <v>83</v>
      </c>
      <c r="D4560" s="182">
        <v>0</v>
      </c>
      <c r="E4560" s="182">
        <v>0</v>
      </c>
    </row>
    <row r="4561" spans="1:5" x14ac:dyDescent="0.25">
      <c r="A4561" s="180">
        <v>91848</v>
      </c>
      <c r="B4561" s="181" t="s">
        <v>37651</v>
      </c>
      <c r="C4561" s="180" t="s">
        <v>83</v>
      </c>
      <c r="D4561" s="182">
        <v>0</v>
      </c>
      <c r="E4561" s="182">
        <v>0</v>
      </c>
    </row>
    <row r="4562" spans="1:5" x14ac:dyDescent="0.25">
      <c r="A4562" s="180">
        <v>91858</v>
      </c>
      <c r="B4562" s="181" t="s">
        <v>37652</v>
      </c>
      <c r="C4562" s="180" t="s">
        <v>83</v>
      </c>
      <c r="D4562" s="182">
        <v>0</v>
      </c>
      <c r="E4562" s="182">
        <v>0</v>
      </c>
    </row>
    <row r="4563" spans="1:5" x14ac:dyDescent="0.25">
      <c r="A4563" s="180">
        <v>91840</v>
      </c>
      <c r="B4563" s="181" t="s">
        <v>37653</v>
      </c>
      <c r="C4563" s="180" t="s">
        <v>83</v>
      </c>
      <c r="D4563" s="182">
        <v>26.32</v>
      </c>
      <c r="E4563" s="182">
        <v>26.65</v>
      </c>
    </row>
    <row r="4564" spans="1:5" x14ac:dyDescent="0.25">
      <c r="A4564" s="180">
        <v>91850</v>
      </c>
      <c r="B4564" s="181" t="s">
        <v>37654</v>
      </c>
      <c r="C4564" s="180" t="s">
        <v>83</v>
      </c>
      <c r="D4564" s="182">
        <v>12.17</v>
      </c>
      <c r="E4564" s="182">
        <v>12.89</v>
      </c>
    </row>
    <row r="4565" spans="1:5" x14ac:dyDescent="0.25">
      <c r="A4565" s="180">
        <v>91860</v>
      </c>
      <c r="B4565" s="181" t="s">
        <v>37655</v>
      </c>
      <c r="C4565" s="180" t="s">
        <v>83</v>
      </c>
      <c r="D4565" s="182">
        <v>16.489999999999998</v>
      </c>
      <c r="E4565" s="182">
        <v>17.52</v>
      </c>
    </row>
    <row r="4566" spans="1:5" x14ac:dyDescent="0.25">
      <c r="A4566" s="180">
        <v>91831</v>
      </c>
      <c r="B4566" s="181" t="s">
        <v>37656</v>
      </c>
      <c r="C4566" s="180" t="s">
        <v>83</v>
      </c>
      <c r="D4566" s="182">
        <v>21.13</v>
      </c>
      <c r="E4566" s="182">
        <v>20.92</v>
      </c>
    </row>
    <row r="4567" spans="1:5" x14ac:dyDescent="0.25">
      <c r="A4567" s="180">
        <v>91852</v>
      </c>
      <c r="B4567" s="181" t="s">
        <v>37657</v>
      </c>
      <c r="C4567" s="180" t="s">
        <v>83</v>
      </c>
      <c r="D4567" s="182">
        <v>11.53</v>
      </c>
      <c r="E4567" s="182">
        <v>12.05</v>
      </c>
    </row>
    <row r="4568" spans="1:5" x14ac:dyDescent="0.25">
      <c r="A4568" s="180">
        <v>91834</v>
      </c>
      <c r="B4568" s="181" t="s">
        <v>37658</v>
      </c>
      <c r="C4568" s="180" t="s">
        <v>83</v>
      </c>
      <c r="D4568" s="182">
        <v>22.17</v>
      </c>
      <c r="E4568" s="182">
        <v>22</v>
      </c>
    </row>
    <row r="4569" spans="1:5" x14ac:dyDescent="0.25">
      <c r="A4569" s="180">
        <v>91854</v>
      </c>
      <c r="B4569" s="181" t="s">
        <v>37659</v>
      </c>
      <c r="C4569" s="180" t="s">
        <v>83</v>
      </c>
      <c r="D4569" s="182">
        <v>12.48</v>
      </c>
      <c r="E4569" s="182">
        <v>13.03</v>
      </c>
    </row>
    <row r="4570" spans="1:5" x14ac:dyDescent="0.25">
      <c r="A4570" s="180">
        <v>91836</v>
      </c>
      <c r="B4570" s="181" t="s">
        <v>37660</v>
      </c>
      <c r="C4570" s="180" t="s">
        <v>83</v>
      </c>
      <c r="D4570" s="182">
        <v>25.12</v>
      </c>
      <c r="E4570" s="182">
        <v>24.94</v>
      </c>
    </row>
    <row r="4571" spans="1:5" x14ac:dyDescent="0.25">
      <c r="A4571" s="180">
        <v>91856</v>
      </c>
      <c r="B4571" s="181" t="s">
        <v>37661</v>
      </c>
      <c r="C4571" s="180" t="s">
        <v>83</v>
      </c>
      <c r="D4571" s="182">
        <v>15.37</v>
      </c>
      <c r="E4571" s="182">
        <v>15.91</v>
      </c>
    </row>
    <row r="4572" spans="1:5" x14ac:dyDescent="0.25">
      <c r="A4572" s="180">
        <v>91839</v>
      </c>
      <c r="B4572" s="181" t="s">
        <v>37662</v>
      </c>
      <c r="C4572" s="180" t="s">
        <v>83</v>
      </c>
      <c r="D4572" s="182">
        <v>23.45</v>
      </c>
      <c r="E4572" s="182">
        <v>23.64</v>
      </c>
    </row>
    <row r="4573" spans="1:5" x14ac:dyDescent="0.25">
      <c r="A4573" s="180">
        <v>91849</v>
      </c>
      <c r="B4573" s="181" t="s">
        <v>37663</v>
      </c>
      <c r="C4573" s="180" t="s">
        <v>83</v>
      </c>
      <c r="D4573" s="182">
        <v>9.3800000000000008</v>
      </c>
      <c r="E4573" s="182">
        <v>9.9600000000000009</v>
      </c>
    </row>
    <row r="4574" spans="1:5" x14ac:dyDescent="0.25">
      <c r="A4574" s="180">
        <v>91859</v>
      </c>
      <c r="B4574" s="181" t="s">
        <v>37664</v>
      </c>
      <c r="C4574" s="180" t="s">
        <v>83</v>
      </c>
      <c r="D4574" s="182">
        <v>13.82</v>
      </c>
      <c r="E4574" s="182">
        <v>14.7</v>
      </c>
    </row>
    <row r="4575" spans="1:5" x14ac:dyDescent="0.25">
      <c r="A4575" s="180">
        <v>91841</v>
      </c>
      <c r="B4575" s="181" t="s">
        <v>37665</v>
      </c>
      <c r="C4575" s="180" t="s">
        <v>83</v>
      </c>
      <c r="D4575" s="182">
        <v>25.64</v>
      </c>
      <c r="E4575" s="182">
        <v>25.93</v>
      </c>
    </row>
    <row r="4576" spans="1:5" x14ac:dyDescent="0.25">
      <c r="A4576" s="180">
        <v>91851</v>
      </c>
      <c r="B4576" s="181" t="s">
        <v>37666</v>
      </c>
      <c r="C4576" s="180" t="s">
        <v>83</v>
      </c>
      <c r="D4576" s="182">
        <v>11.49</v>
      </c>
      <c r="E4576" s="182">
        <v>12.17</v>
      </c>
    </row>
    <row r="4577" spans="1:5" x14ac:dyDescent="0.25">
      <c r="A4577" s="180">
        <v>91861</v>
      </c>
      <c r="B4577" s="181" t="s">
        <v>37667</v>
      </c>
      <c r="C4577" s="180" t="s">
        <v>83</v>
      </c>
      <c r="D4577" s="182">
        <v>15.86</v>
      </c>
      <c r="E4577" s="182">
        <v>16.86</v>
      </c>
    </row>
    <row r="4578" spans="1:5" x14ac:dyDescent="0.25">
      <c r="A4578" s="180">
        <v>91862</v>
      </c>
      <c r="B4578" s="181" t="s">
        <v>37668</v>
      </c>
      <c r="C4578" s="180" t="s">
        <v>83</v>
      </c>
      <c r="D4578" s="182">
        <v>11.62</v>
      </c>
      <c r="E4578" s="182">
        <v>11.98</v>
      </c>
    </row>
    <row r="4579" spans="1:5" x14ac:dyDescent="0.25">
      <c r="A4579" s="180">
        <v>91866</v>
      </c>
      <c r="B4579" s="181" t="s">
        <v>37669</v>
      </c>
      <c r="C4579" s="180" t="s">
        <v>83</v>
      </c>
      <c r="D4579" s="182">
        <v>9.7799999999999994</v>
      </c>
      <c r="E4579" s="182">
        <v>10.01</v>
      </c>
    </row>
    <row r="4580" spans="1:5" x14ac:dyDescent="0.25">
      <c r="A4580" s="180">
        <v>91870</v>
      </c>
      <c r="B4580" s="181" t="s">
        <v>37670</v>
      </c>
      <c r="C4580" s="180" t="s">
        <v>83</v>
      </c>
      <c r="D4580" s="182">
        <v>15.95</v>
      </c>
      <c r="E4580" s="182">
        <v>16.600000000000001</v>
      </c>
    </row>
    <row r="4581" spans="1:5" x14ac:dyDescent="0.25">
      <c r="A4581" s="180">
        <v>91863</v>
      </c>
      <c r="B4581" s="181" t="s">
        <v>37671</v>
      </c>
      <c r="C4581" s="180" t="s">
        <v>83</v>
      </c>
      <c r="D4581" s="182">
        <v>13.59</v>
      </c>
      <c r="E4581" s="182">
        <v>13.97</v>
      </c>
    </row>
    <row r="4582" spans="1:5" x14ac:dyDescent="0.25">
      <c r="A4582" s="180">
        <v>91867</v>
      </c>
      <c r="B4582" s="181" t="s">
        <v>37672</v>
      </c>
      <c r="C4582" s="180" t="s">
        <v>83</v>
      </c>
      <c r="D4582" s="182">
        <v>11.75</v>
      </c>
      <c r="E4582" s="182">
        <v>12</v>
      </c>
    </row>
    <row r="4583" spans="1:5" x14ac:dyDescent="0.25">
      <c r="A4583" s="180">
        <v>91871</v>
      </c>
      <c r="B4583" s="181" t="s">
        <v>37673</v>
      </c>
      <c r="C4583" s="180" t="s">
        <v>83</v>
      </c>
      <c r="D4583" s="182">
        <v>17.920000000000002</v>
      </c>
      <c r="E4583" s="182">
        <v>18.579999999999998</v>
      </c>
    </row>
    <row r="4584" spans="1:5" x14ac:dyDescent="0.25">
      <c r="A4584" s="180">
        <v>91864</v>
      </c>
      <c r="B4584" s="181" t="s">
        <v>37674</v>
      </c>
      <c r="C4584" s="180" t="s">
        <v>83</v>
      </c>
      <c r="D4584" s="182">
        <v>17.75</v>
      </c>
      <c r="E4584" s="182">
        <v>18.09</v>
      </c>
    </row>
    <row r="4585" spans="1:5" x14ac:dyDescent="0.25">
      <c r="A4585" s="180">
        <v>91868</v>
      </c>
      <c r="B4585" s="181" t="s">
        <v>37675</v>
      </c>
      <c r="C4585" s="180" t="s">
        <v>83</v>
      </c>
      <c r="D4585" s="182">
        <v>15.92</v>
      </c>
      <c r="E4585" s="182">
        <v>16.14</v>
      </c>
    </row>
    <row r="4586" spans="1:5" x14ac:dyDescent="0.25">
      <c r="A4586" s="180">
        <v>91872</v>
      </c>
      <c r="B4586" s="181" t="s">
        <v>37676</v>
      </c>
      <c r="C4586" s="180" t="s">
        <v>83</v>
      </c>
      <c r="D4586" s="182">
        <v>22.08</v>
      </c>
      <c r="E4586" s="182">
        <v>22.71</v>
      </c>
    </row>
    <row r="4587" spans="1:5" x14ac:dyDescent="0.25">
      <c r="A4587" s="180">
        <v>91865</v>
      </c>
      <c r="B4587" s="181" t="s">
        <v>37677</v>
      </c>
      <c r="C4587" s="180" t="s">
        <v>83</v>
      </c>
      <c r="D4587" s="182">
        <v>21.91</v>
      </c>
      <c r="E4587" s="182">
        <v>22.26</v>
      </c>
    </row>
    <row r="4588" spans="1:5" x14ac:dyDescent="0.25">
      <c r="A4588" s="180">
        <v>91869</v>
      </c>
      <c r="B4588" s="181" t="s">
        <v>37678</v>
      </c>
      <c r="C4588" s="180" t="s">
        <v>83</v>
      </c>
      <c r="D4588" s="182">
        <v>20.010000000000002</v>
      </c>
      <c r="E4588" s="182">
        <v>20.239999999999998</v>
      </c>
    </row>
    <row r="4589" spans="1:5" x14ac:dyDescent="0.25">
      <c r="A4589" s="180">
        <v>91873</v>
      </c>
      <c r="B4589" s="181" t="s">
        <v>37679</v>
      </c>
      <c r="C4589" s="180" t="s">
        <v>83</v>
      </c>
      <c r="D4589" s="182">
        <v>26.16</v>
      </c>
      <c r="E4589" s="182">
        <v>26.81</v>
      </c>
    </row>
    <row r="4590" spans="1:5" x14ac:dyDescent="0.25">
      <c r="A4590" s="180">
        <v>91981</v>
      </c>
      <c r="B4590" s="181" t="s">
        <v>37680</v>
      </c>
      <c r="C4590" s="180" t="s">
        <v>115</v>
      </c>
      <c r="D4590" s="182">
        <v>58.51</v>
      </c>
      <c r="E4590" s="182">
        <v>66.25</v>
      </c>
    </row>
    <row r="4591" spans="1:5" x14ac:dyDescent="0.25">
      <c r="A4591" s="180">
        <v>91980</v>
      </c>
      <c r="B4591" s="181" t="s">
        <v>37681</v>
      </c>
      <c r="C4591" s="180" t="s">
        <v>115</v>
      </c>
      <c r="D4591" s="182">
        <v>45.19</v>
      </c>
      <c r="E4591" s="182">
        <v>51.29</v>
      </c>
    </row>
    <row r="4592" spans="1:5" x14ac:dyDescent="0.25">
      <c r="A4592" s="180">
        <v>91979</v>
      </c>
      <c r="B4592" s="181" t="s">
        <v>37682</v>
      </c>
      <c r="C4592" s="180" t="s">
        <v>115</v>
      </c>
      <c r="D4592" s="182">
        <v>59.54</v>
      </c>
      <c r="E4592" s="182">
        <v>67.55</v>
      </c>
    </row>
    <row r="4593" spans="1:5" x14ac:dyDescent="0.25">
      <c r="A4593" s="180">
        <v>91978</v>
      </c>
      <c r="B4593" s="181" t="s">
        <v>37683</v>
      </c>
      <c r="C4593" s="180" t="s">
        <v>115</v>
      </c>
      <c r="D4593" s="182">
        <v>46.22</v>
      </c>
      <c r="E4593" s="182">
        <v>52.59</v>
      </c>
    </row>
    <row r="4594" spans="1:5" x14ac:dyDescent="0.25">
      <c r="A4594" s="180">
        <v>92029</v>
      </c>
      <c r="B4594" s="181" t="s">
        <v>37684</v>
      </c>
      <c r="C4594" s="180" t="s">
        <v>115</v>
      </c>
      <c r="D4594" s="182">
        <v>70.31</v>
      </c>
      <c r="E4594" s="182">
        <v>78.67</v>
      </c>
    </row>
    <row r="4595" spans="1:5" x14ac:dyDescent="0.25">
      <c r="A4595" s="180">
        <v>92028</v>
      </c>
      <c r="B4595" s="181" t="s">
        <v>37685</v>
      </c>
      <c r="C4595" s="180" t="s">
        <v>115</v>
      </c>
      <c r="D4595" s="182">
        <v>56.99</v>
      </c>
      <c r="E4595" s="182">
        <v>63.71</v>
      </c>
    </row>
    <row r="4596" spans="1:5" x14ac:dyDescent="0.25">
      <c r="A4596" s="180">
        <v>92031</v>
      </c>
      <c r="B4596" s="181" t="s">
        <v>37686</v>
      </c>
      <c r="C4596" s="180" t="s">
        <v>115</v>
      </c>
      <c r="D4596" s="182">
        <v>95.94</v>
      </c>
      <c r="E4596" s="182">
        <v>107.37</v>
      </c>
    </row>
    <row r="4597" spans="1:5" x14ac:dyDescent="0.25">
      <c r="A4597" s="180">
        <v>92030</v>
      </c>
      <c r="B4597" s="181" t="s">
        <v>37687</v>
      </c>
      <c r="C4597" s="180" t="s">
        <v>115</v>
      </c>
      <c r="D4597" s="182">
        <v>82.62</v>
      </c>
      <c r="E4597" s="182">
        <v>92.41</v>
      </c>
    </row>
    <row r="4598" spans="1:5" x14ac:dyDescent="0.25">
      <c r="A4598" s="180">
        <v>91955</v>
      </c>
      <c r="B4598" s="181" t="s">
        <v>37688</v>
      </c>
      <c r="C4598" s="180" t="s">
        <v>115</v>
      </c>
      <c r="D4598" s="182">
        <v>44.61</v>
      </c>
      <c r="E4598" s="182">
        <v>49.89</v>
      </c>
    </row>
    <row r="4599" spans="1:5" x14ac:dyDescent="0.25">
      <c r="A4599" s="180">
        <v>91954</v>
      </c>
      <c r="B4599" s="181" t="s">
        <v>37689</v>
      </c>
      <c r="C4599" s="180" t="s">
        <v>115</v>
      </c>
      <c r="D4599" s="182">
        <v>31.29</v>
      </c>
      <c r="E4599" s="182">
        <v>34.93</v>
      </c>
    </row>
    <row r="4600" spans="1:5" x14ac:dyDescent="0.25">
      <c r="A4600" s="180">
        <v>92033</v>
      </c>
      <c r="B4600" s="181" t="s">
        <v>37690</v>
      </c>
      <c r="C4600" s="180" t="s">
        <v>115</v>
      </c>
      <c r="D4600" s="182">
        <v>96.9</v>
      </c>
      <c r="E4600" s="182">
        <v>108.59</v>
      </c>
    </row>
    <row r="4601" spans="1:5" x14ac:dyDescent="0.25">
      <c r="A4601" s="180">
        <v>92032</v>
      </c>
      <c r="B4601" s="181" t="s">
        <v>37691</v>
      </c>
      <c r="C4601" s="180" t="s">
        <v>115</v>
      </c>
      <c r="D4601" s="182">
        <v>83.58</v>
      </c>
      <c r="E4601" s="182">
        <v>93.63</v>
      </c>
    </row>
    <row r="4602" spans="1:5" x14ac:dyDescent="0.25">
      <c r="A4602" s="180">
        <v>91961</v>
      </c>
      <c r="B4602" s="181" t="s">
        <v>37692</v>
      </c>
      <c r="C4602" s="180" t="s">
        <v>115</v>
      </c>
      <c r="D4602" s="182">
        <v>71.27</v>
      </c>
      <c r="E4602" s="182">
        <v>79.89</v>
      </c>
    </row>
    <row r="4603" spans="1:5" x14ac:dyDescent="0.25">
      <c r="A4603" s="180">
        <v>91960</v>
      </c>
      <c r="B4603" s="181" t="s">
        <v>37693</v>
      </c>
      <c r="C4603" s="180" t="s">
        <v>115</v>
      </c>
      <c r="D4603" s="182">
        <v>57.95</v>
      </c>
      <c r="E4603" s="182">
        <v>64.930000000000007</v>
      </c>
    </row>
    <row r="4604" spans="1:5" x14ac:dyDescent="0.25">
      <c r="A4604" s="180">
        <v>91969</v>
      </c>
      <c r="B4604" s="181" t="s">
        <v>37694</v>
      </c>
      <c r="C4604" s="180" t="s">
        <v>115</v>
      </c>
      <c r="D4604" s="182">
        <v>97.86</v>
      </c>
      <c r="E4604" s="182">
        <v>109.81</v>
      </c>
    </row>
    <row r="4605" spans="1:5" x14ac:dyDescent="0.25">
      <c r="A4605" s="180">
        <v>91968</v>
      </c>
      <c r="B4605" s="181" t="s">
        <v>37695</v>
      </c>
      <c r="C4605" s="180" t="s">
        <v>115</v>
      </c>
      <c r="D4605" s="182">
        <v>84.54</v>
      </c>
      <c r="E4605" s="182">
        <v>94.85</v>
      </c>
    </row>
    <row r="4606" spans="1:5" x14ac:dyDescent="0.25">
      <c r="A4606" s="180">
        <v>91985</v>
      </c>
      <c r="B4606" s="181" t="s">
        <v>37696</v>
      </c>
      <c r="C4606" s="180" t="s">
        <v>115</v>
      </c>
      <c r="D4606" s="182">
        <v>35.54</v>
      </c>
      <c r="E4606" s="182">
        <v>39.659999999999997</v>
      </c>
    </row>
    <row r="4607" spans="1:5" x14ac:dyDescent="0.25">
      <c r="A4607" s="180">
        <v>91984</v>
      </c>
      <c r="B4607" s="181" t="s">
        <v>37697</v>
      </c>
      <c r="C4607" s="180" t="s">
        <v>115</v>
      </c>
      <c r="D4607" s="182">
        <v>22.22</v>
      </c>
      <c r="E4607" s="182">
        <v>24.7</v>
      </c>
    </row>
    <row r="4608" spans="1:5" x14ac:dyDescent="0.25">
      <c r="A4608" s="180">
        <v>91989</v>
      </c>
      <c r="B4608" s="181" t="s">
        <v>37698</v>
      </c>
      <c r="C4608" s="180" t="s">
        <v>115</v>
      </c>
      <c r="D4608" s="182">
        <v>38.99</v>
      </c>
      <c r="E4608" s="182">
        <v>44.04</v>
      </c>
    </row>
    <row r="4609" spans="1:5" x14ac:dyDescent="0.25">
      <c r="A4609" s="180">
        <v>91988</v>
      </c>
      <c r="B4609" s="181" t="s">
        <v>37699</v>
      </c>
      <c r="C4609" s="180" t="s">
        <v>115</v>
      </c>
      <c r="D4609" s="182">
        <v>25.67</v>
      </c>
      <c r="E4609" s="182">
        <v>29.08</v>
      </c>
    </row>
    <row r="4610" spans="1:5" x14ac:dyDescent="0.25">
      <c r="A4610" s="180">
        <v>92023</v>
      </c>
      <c r="B4610" s="181" t="s">
        <v>37700</v>
      </c>
      <c r="C4610" s="180" t="s">
        <v>115</v>
      </c>
      <c r="D4610" s="182">
        <v>62.12</v>
      </c>
      <c r="E4610" s="182">
        <v>69.569999999999993</v>
      </c>
    </row>
    <row r="4611" spans="1:5" x14ac:dyDescent="0.25">
      <c r="A4611" s="180">
        <v>92022</v>
      </c>
      <c r="B4611" s="181" t="s">
        <v>37701</v>
      </c>
      <c r="C4611" s="180" t="s">
        <v>115</v>
      </c>
      <c r="D4611" s="182">
        <v>48.8</v>
      </c>
      <c r="E4611" s="182">
        <v>54.61</v>
      </c>
    </row>
    <row r="4612" spans="1:5" x14ac:dyDescent="0.25">
      <c r="A4612" s="180">
        <v>92025</v>
      </c>
      <c r="B4612" s="181" t="s">
        <v>37702</v>
      </c>
      <c r="C4612" s="180" t="s">
        <v>115</v>
      </c>
      <c r="D4612" s="182">
        <v>87.83</v>
      </c>
      <c r="E4612" s="182">
        <v>98.35</v>
      </c>
    </row>
    <row r="4613" spans="1:5" x14ac:dyDescent="0.25">
      <c r="A4613" s="180">
        <v>92024</v>
      </c>
      <c r="B4613" s="181" t="s">
        <v>37703</v>
      </c>
      <c r="C4613" s="180" t="s">
        <v>115</v>
      </c>
      <c r="D4613" s="182">
        <v>74.510000000000005</v>
      </c>
      <c r="E4613" s="182">
        <v>83.39</v>
      </c>
    </row>
    <row r="4614" spans="1:5" x14ac:dyDescent="0.25">
      <c r="A4614" s="180">
        <v>91957</v>
      </c>
      <c r="B4614" s="181" t="s">
        <v>37704</v>
      </c>
      <c r="C4614" s="180" t="s">
        <v>115</v>
      </c>
      <c r="D4614" s="182">
        <v>63.08</v>
      </c>
      <c r="E4614" s="182">
        <v>70.790000000000006</v>
      </c>
    </row>
    <row r="4615" spans="1:5" x14ac:dyDescent="0.25">
      <c r="A4615" s="180">
        <v>91956</v>
      </c>
      <c r="B4615" s="181" t="s">
        <v>37705</v>
      </c>
      <c r="C4615" s="180" t="s">
        <v>115</v>
      </c>
      <c r="D4615" s="182">
        <v>49.76</v>
      </c>
      <c r="E4615" s="182">
        <v>55.83</v>
      </c>
    </row>
    <row r="4616" spans="1:5" x14ac:dyDescent="0.25">
      <c r="A4616" s="180">
        <v>91963</v>
      </c>
      <c r="B4616" s="181" t="s">
        <v>37706</v>
      </c>
      <c r="C4616" s="180" t="s">
        <v>115</v>
      </c>
      <c r="D4616" s="182">
        <v>89.75</v>
      </c>
      <c r="E4616" s="182">
        <v>100.79</v>
      </c>
    </row>
    <row r="4617" spans="1:5" x14ac:dyDescent="0.25">
      <c r="A4617" s="180">
        <v>91962</v>
      </c>
      <c r="B4617" s="181" t="s">
        <v>37707</v>
      </c>
      <c r="C4617" s="180" t="s">
        <v>115</v>
      </c>
      <c r="D4617" s="182">
        <v>76.430000000000007</v>
      </c>
      <c r="E4617" s="182">
        <v>85.83</v>
      </c>
    </row>
    <row r="4618" spans="1:5" x14ac:dyDescent="0.25">
      <c r="A4618" s="180">
        <v>91953</v>
      </c>
      <c r="B4618" s="181" t="s">
        <v>37708</v>
      </c>
      <c r="C4618" s="180" t="s">
        <v>115</v>
      </c>
      <c r="D4618" s="182">
        <v>36.49</v>
      </c>
      <c r="E4618" s="182">
        <v>40.869999999999997</v>
      </c>
    </row>
    <row r="4619" spans="1:5" x14ac:dyDescent="0.25">
      <c r="A4619" s="180">
        <v>91952</v>
      </c>
      <c r="B4619" s="181" t="s">
        <v>37709</v>
      </c>
      <c r="C4619" s="180" t="s">
        <v>115</v>
      </c>
      <c r="D4619" s="182">
        <v>23.17</v>
      </c>
      <c r="E4619" s="182">
        <v>25.91</v>
      </c>
    </row>
    <row r="4620" spans="1:5" x14ac:dyDescent="0.25">
      <c r="A4620" s="180">
        <v>92035</v>
      </c>
      <c r="B4620" s="181" t="s">
        <v>37710</v>
      </c>
      <c r="C4620" s="180" t="s">
        <v>115</v>
      </c>
      <c r="D4620" s="182">
        <v>88.79</v>
      </c>
      <c r="E4620" s="182">
        <v>99.57</v>
      </c>
    </row>
    <row r="4621" spans="1:5" x14ac:dyDescent="0.25">
      <c r="A4621" s="180">
        <v>92034</v>
      </c>
      <c r="B4621" s="181" t="s">
        <v>37711</v>
      </c>
      <c r="C4621" s="180" t="s">
        <v>115</v>
      </c>
      <c r="D4621" s="182">
        <v>75.47</v>
      </c>
      <c r="E4621" s="182">
        <v>84.61</v>
      </c>
    </row>
    <row r="4622" spans="1:5" x14ac:dyDescent="0.25">
      <c r="A4622" s="180">
        <v>92027</v>
      </c>
      <c r="B4622" s="181" t="s">
        <v>37712</v>
      </c>
      <c r="C4622" s="180" t="s">
        <v>115</v>
      </c>
      <c r="D4622" s="182">
        <v>80.67</v>
      </c>
      <c r="E4622" s="182">
        <v>90.55</v>
      </c>
    </row>
    <row r="4623" spans="1:5" x14ac:dyDescent="0.25">
      <c r="A4623" s="180">
        <v>92026</v>
      </c>
      <c r="B4623" s="181" t="s">
        <v>37713</v>
      </c>
      <c r="C4623" s="180" t="s">
        <v>115</v>
      </c>
      <c r="D4623" s="182">
        <v>67.349999999999994</v>
      </c>
      <c r="E4623" s="182">
        <v>75.59</v>
      </c>
    </row>
    <row r="4624" spans="1:5" x14ac:dyDescent="0.25">
      <c r="A4624" s="180">
        <v>91965</v>
      </c>
      <c r="B4624" s="181" t="s">
        <v>37714</v>
      </c>
      <c r="C4624" s="180" t="s">
        <v>115</v>
      </c>
      <c r="D4624" s="182">
        <v>81.63</v>
      </c>
      <c r="E4624" s="182">
        <v>91.77</v>
      </c>
    </row>
    <row r="4625" spans="1:5" x14ac:dyDescent="0.25">
      <c r="A4625" s="180">
        <v>91964</v>
      </c>
      <c r="B4625" s="181" t="s">
        <v>37715</v>
      </c>
      <c r="C4625" s="180" t="s">
        <v>115</v>
      </c>
      <c r="D4625" s="182">
        <v>68.31</v>
      </c>
      <c r="E4625" s="182">
        <v>76.81</v>
      </c>
    </row>
    <row r="4626" spans="1:5" x14ac:dyDescent="0.25">
      <c r="A4626" s="180">
        <v>91973</v>
      </c>
      <c r="B4626" s="181" t="s">
        <v>37716</v>
      </c>
      <c r="C4626" s="180" t="s">
        <v>115</v>
      </c>
      <c r="D4626" s="182">
        <v>113.91</v>
      </c>
      <c r="E4626" s="182">
        <v>128.46</v>
      </c>
    </row>
    <row r="4627" spans="1:5" x14ac:dyDescent="0.25">
      <c r="A4627" s="180">
        <v>91972</v>
      </c>
      <c r="B4627" s="181" t="s">
        <v>37717</v>
      </c>
      <c r="C4627" s="180" t="s">
        <v>115</v>
      </c>
      <c r="D4627" s="182">
        <v>95.57</v>
      </c>
      <c r="E4627" s="182">
        <v>107.45</v>
      </c>
    </row>
    <row r="4628" spans="1:5" x14ac:dyDescent="0.25">
      <c r="A4628" s="180">
        <v>91959</v>
      </c>
      <c r="B4628" s="181" t="s">
        <v>37718</v>
      </c>
      <c r="C4628" s="180" t="s">
        <v>115</v>
      </c>
      <c r="D4628" s="182">
        <v>55.04</v>
      </c>
      <c r="E4628" s="182">
        <v>61.85</v>
      </c>
    </row>
    <row r="4629" spans="1:5" x14ac:dyDescent="0.25">
      <c r="A4629" s="180">
        <v>91958</v>
      </c>
      <c r="B4629" s="181" t="s">
        <v>37719</v>
      </c>
      <c r="C4629" s="180" t="s">
        <v>115</v>
      </c>
      <c r="D4629" s="182">
        <v>41.72</v>
      </c>
      <c r="E4629" s="182">
        <v>46.89</v>
      </c>
    </row>
    <row r="4630" spans="1:5" x14ac:dyDescent="0.25">
      <c r="A4630" s="180">
        <v>91971</v>
      </c>
      <c r="B4630" s="181" t="s">
        <v>37720</v>
      </c>
      <c r="C4630" s="180" t="s">
        <v>115</v>
      </c>
      <c r="D4630" s="182">
        <v>105.72</v>
      </c>
      <c r="E4630" s="182">
        <v>119.36</v>
      </c>
    </row>
    <row r="4631" spans="1:5" x14ac:dyDescent="0.25">
      <c r="A4631" s="180">
        <v>91970</v>
      </c>
      <c r="B4631" s="181" t="s">
        <v>37721</v>
      </c>
      <c r="C4631" s="180" t="s">
        <v>115</v>
      </c>
      <c r="D4631" s="182">
        <v>87.38</v>
      </c>
      <c r="E4631" s="182">
        <v>98.35</v>
      </c>
    </row>
    <row r="4632" spans="1:5" x14ac:dyDescent="0.25">
      <c r="A4632" s="180">
        <v>91967</v>
      </c>
      <c r="B4632" s="181" t="s">
        <v>37722</v>
      </c>
      <c r="C4632" s="180" t="s">
        <v>115</v>
      </c>
      <c r="D4632" s="182">
        <v>73.58</v>
      </c>
      <c r="E4632" s="182">
        <v>82.83</v>
      </c>
    </row>
    <row r="4633" spans="1:5" x14ac:dyDescent="0.25">
      <c r="A4633" s="180">
        <v>91966</v>
      </c>
      <c r="B4633" s="181" t="s">
        <v>37723</v>
      </c>
      <c r="C4633" s="180" t="s">
        <v>115</v>
      </c>
      <c r="D4633" s="182">
        <v>60.26</v>
      </c>
      <c r="E4633" s="182">
        <v>67.87</v>
      </c>
    </row>
    <row r="4634" spans="1:5" x14ac:dyDescent="0.25">
      <c r="A4634" s="180">
        <v>91975</v>
      </c>
      <c r="B4634" s="181" t="s">
        <v>37724</v>
      </c>
      <c r="C4634" s="180" t="s">
        <v>115</v>
      </c>
      <c r="D4634" s="182">
        <v>97.6</v>
      </c>
      <c r="E4634" s="182">
        <v>110.34</v>
      </c>
    </row>
    <row r="4635" spans="1:5" x14ac:dyDescent="0.25">
      <c r="A4635" s="180">
        <v>91974</v>
      </c>
      <c r="B4635" s="181" t="s">
        <v>37725</v>
      </c>
      <c r="C4635" s="180" t="s">
        <v>115</v>
      </c>
      <c r="D4635" s="182">
        <v>79.260000000000005</v>
      </c>
      <c r="E4635" s="182">
        <v>89.33</v>
      </c>
    </row>
    <row r="4636" spans="1:5" x14ac:dyDescent="0.25">
      <c r="A4636" s="180">
        <v>91977</v>
      </c>
      <c r="B4636" s="181" t="s">
        <v>37726</v>
      </c>
      <c r="C4636" s="180" t="s">
        <v>115</v>
      </c>
      <c r="D4636" s="182">
        <v>134.77000000000001</v>
      </c>
      <c r="E4636" s="182">
        <v>152.38</v>
      </c>
    </row>
    <row r="4637" spans="1:5" x14ac:dyDescent="0.25">
      <c r="A4637" s="180">
        <v>91976</v>
      </c>
      <c r="B4637" s="181" t="s">
        <v>37727</v>
      </c>
      <c r="C4637" s="180" t="s">
        <v>115</v>
      </c>
      <c r="D4637" s="182">
        <v>116.43</v>
      </c>
      <c r="E4637" s="182">
        <v>131.37</v>
      </c>
    </row>
    <row r="4638" spans="1:5" x14ac:dyDescent="0.25">
      <c r="A4638" s="180">
        <v>91874</v>
      </c>
      <c r="B4638" s="181" t="s">
        <v>37728</v>
      </c>
      <c r="C4638" s="180" t="s">
        <v>115</v>
      </c>
      <c r="D4638" s="182">
        <v>10.130000000000001</v>
      </c>
      <c r="E4638" s="182">
        <v>10.3</v>
      </c>
    </row>
    <row r="4639" spans="1:5" x14ac:dyDescent="0.25">
      <c r="A4639" s="180">
        <v>91878</v>
      </c>
      <c r="B4639" s="181" t="s">
        <v>37729</v>
      </c>
      <c r="C4639" s="180" t="s">
        <v>115</v>
      </c>
      <c r="D4639" s="182">
        <v>7.96</v>
      </c>
      <c r="E4639" s="182">
        <v>7.99</v>
      </c>
    </row>
    <row r="4640" spans="1:5" x14ac:dyDescent="0.25">
      <c r="A4640" s="180">
        <v>91882</v>
      </c>
      <c r="B4640" s="181" t="s">
        <v>37730</v>
      </c>
      <c r="C4640" s="180" t="s">
        <v>115</v>
      </c>
      <c r="D4640" s="182">
        <v>14.61</v>
      </c>
      <c r="E4640" s="182">
        <v>15.09</v>
      </c>
    </row>
    <row r="4641" spans="1:5" x14ac:dyDescent="0.25">
      <c r="A4641" s="180">
        <v>91875</v>
      </c>
      <c r="B4641" s="181" t="s">
        <v>37731</v>
      </c>
      <c r="C4641" s="180" t="s">
        <v>115</v>
      </c>
      <c r="D4641" s="182">
        <v>11.85</v>
      </c>
      <c r="E4641" s="182">
        <v>11.91</v>
      </c>
    </row>
    <row r="4642" spans="1:5" x14ac:dyDescent="0.25">
      <c r="A4642" s="180">
        <v>91879</v>
      </c>
      <c r="B4642" s="181" t="s">
        <v>37732</v>
      </c>
      <c r="C4642" s="180" t="s">
        <v>115</v>
      </c>
      <c r="D4642" s="182">
        <v>9.68</v>
      </c>
      <c r="E4642" s="182">
        <v>9.6</v>
      </c>
    </row>
    <row r="4643" spans="1:5" x14ac:dyDescent="0.25">
      <c r="A4643" s="180">
        <v>91884</v>
      </c>
      <c r="B4643" s="181" t="s">
        <v>37733</v>
      </c>
      <c r="C4643" s="180" t="s">
        <v>115</v>
      </c>
      <c r="D4643" s="182">
        <v>16.32</v>
      </c>
      <c r="E4643" s="182">
        <v>16.690000000000001</v>
      </c>
    </row>
    <row r="4644" spans="1:5" x14ac:dyDescent="0.25">
      <c r="A4644" s="180">
        <v>91876</v>
      </c>
      <c r="B4644" s="181" t="s">
        <v>37734</v>
      </c>
      <c r="C4644" s="180" t="s">
        <v>115</v>
      </c>
      <c r="D4644" s="182">
        <v>14.2</v>
      </c>
      <c r="E4644" s="182">
        <v>14.14</v>
      </c>
    </row>
    <row r="4645" spans="1:5" x14ac:dyDescent="0.25">
      <c r="A4645" s="180">
        <v>91880</v>
      </c>
      <c r="B4645" s="181" t="s">
        <v>37735</v>
      </c>
      <c r="C4645" s="180" t="s">
        <v>115</v>
      </c>
      <c r="D4645" s="182">
        <v>12.03</v>
      </c>
      <c r="E4645" s="182">
        <v>11.83</v>
      </c>
    </row>
    <row r="4646" spans="1:5" x14ac:dyDescent="0.25">
      <c r="A4646" s="180">
        <v>91885</v>
      </c>
      <c r="B4646" s="181" t="s">
        <v>37736</v>
      </c>
      <c r="C4646" s="180" t="s">
        <v>115</v>
      </c>
      <c r="D4646" s="182">
        <v>18.600000000000001</v>
      </c>
      <c r="E4646" s="182">
        <v>18.850000000000001</v>
      </c>
    </row>
    <row r="4647" spans="1:5" x14ac:dyDescent="0.25">
      <c r="A4647" s="180">
        <v>91877</v>
      </c>
      <c r="B4647" s="181" t="s">
        <v>37737</v>
      </c>
      <c r="C4647" s="180" t="s">
        <v>115</v>
      </c>
      <c r="D4647" s="182">
        <v>17.39</v>
      </c>
      <c r="E4647" s="182">
        <v>17</v>
      </c>
    </row>
    <row r="4648" spans="1:5" x14ac:dyDescent="0.25">
      <c r="A4648" s="180">
        <v>91881</v>
      </c>
      <c r="B4648" s="181" t="s">
        <v>37738</v>
      </c>
      <c r="C4648" s="180" t="s">
        <v>115</v>
      </c>
      <c r="D4648" s="182">
        <v>15.22</v>
      </c>
      <c r="E4648" s="182">
        <v>14.69</v>
      </c>
    </row>
    <row r="4649" spans="1:5" x14ac:dyDescent="0.25">
      <c r="A4649" s="180">
        <v>91886</v>
      </c>
      <c r="B4649" s="181" t="s">
        <v>37739</v>
      </c>
      <c r="C4649" s="180" t="s">
        <v>115</v>
      </c>
      <c r="D4649" s="182">
        <v>21.73</v>
      </c>
      <c r="E4649" s="182">
        <v>21.62</v>
      </c>
    </row>
    <row r="4650" spans="1:5" x14ac:dyDescent="0.25">
      <c r="A4650" s="180">
        <v>91945</v>
      </c>
      <c r="B4650" s="181" t="s">
        <v>37740</v>
      </c>
      <c r="C4650" s="180" t="s">
        <v>115</v>
      </c>
      <c r="D4650" s="182">
        <v>17.72</v>
      </c>
      <c r="E4650" s="182">
        <v>19.670000000000002</v>
      </c>
    </row>
    <row r="4651" spans="1:5" x14ac:dyDescent="0.25">
      <c r="A4651" s="180">
        <v>91947</v>
      </c>
      <c r="B4651" s="181" t="s">
        <v>37741</v>
      </c>
      <c r="C4651" s="180" t="s">
        <v>115</v>
      </c>
      <c r="D4651" s="182">
        <v>10.56</v>
      </c>
      <c r="E4651" s="182">
        <v>12.02</v>
      </c>
    </row>
    <row r="4652" spans="1:5" x14ac:dyDescent="0.25">
      <c r="A4652" s="180">
        <v>91946</v>
      </c>
      <c r="B4652" s="181" t="s">
        <v>37742</v>
      </c>
      <c r="C4652" s="180" t="s">
        <v>115</v>
      </c>
      <c r="D4652" s="182">
        <v>13.32</v>
      </c>
      <c r="E4652" s="182">
        <v>14.96</v>
      </c>
    </row>
    <row r="4653" spans="1:5" x14ac:dyDescent="0.25">
      <c r="A4653" s="180">
        <v>91949</v>
      </c>
      <c r="B4653" s="181" t="s">
        <v>37743</v>
      </c>
      <c r="C4653" s="180" t="s">
        <v>115</v>
      </c>
      <c r="D4653" s="182">
        <v>23.72</v>
      </c>
      <c r="E4653" s="182">
        <v>26.75</v>
      </c>
    </row>
    <row r="4654" spans="1:5" x14ac:dyDescent="0.25">
      <c r="A4654" s="180">
        <v>91951</v>
      </c>
      <c r="B4654" s="181" t="s">
        <v>37744</v>
      </c>
      <c r="C4654" s="180" t="s">
        <v>115</v>
      </c>
      <c r="D4654" s="182">
        <v>15.13</v>
      </c>
      <c r="E4654" s="182">
        <v>17.600000000000001</v>
      </c>
    </row>
    <row r="4655" spans="1:5" x14ac:dyDescent="0.25">
      <c r="A4655" s="180">
        <v>91950</v>
      </c>
      <c r="B4655" s="181" t="s">
        <v>37745</v>
      </c>
      <c r="C4655" s="180" t="s">
        <v>115</v>
      </c>
      <c r="D4655" s="182">
        <v>18.34</v>
      </c>
      <c r="E4655" s="182">
        <v>21.01</v>
      </c>
    </row>
    <row r="4656" spans="1:5" x14ac:dyDescent="0.25">
      <c r="A4656" s="180">
        <v>91992</v>
      </c>
      <c r="B4656" s="181" t="s">
        <v>37746</v>
      </c>
      <c r="C4656" s="180" t="s">
        <v>115</v>
      </c>
      <c r="D4656" s="182">
        <v>58.14</v>
      </c>
      <c r="E4656" s="182">
        <v>64.12</v>
      </c>
    </row>
    <row r="4657" spans="1:5" x14ac:dyDescent="0.25">
      <c r="A4657" s="180">
        <v>91990</v>
      </c>
      <c r="B4657" s="181" t="s">
        <v>37747</v>
      </c>
      <c r="C4657" s="180" t="s">
        <v>115</v>
      </c>
      <c r="D4657" s="182">
        <v>44.82</v>
      </c>
      <c r="E4657" s="182">
        <v>49.16</v>
      </c>
    </row>
    <row r="4658" spans="1:5" x14ac:dyDescent="0.25">
      <c r="A4658" s="180">
        <v>91993</v>
      </c>
      <c r="B4658" s="181" t="s">
        <v>37748</v>
      </c>
      <c r="C4658" s="180" t="s">
        <v>115</v>
      </c>
      <c r="D4658" s="182">
        <v>60</v>
      </c>
      <c r="E4658" s="182">
        <v>66.48</v>
      </c>
    </row>
    <row r="4659" spans="1:5" x14ac:dyDescent="0.25">
      <c r="A4659" s="180">
        <v>91991</v>
      </c>
      <c r="B4659" s="181" t="s">
        <v>37749</v>
      </c>
      <c r="C4659" s="180" t="s">
        <v>115</v>
      </c>
      <c r="D4659" s="182">
        <v>46.68</v>
      </c>
      <c r="E4659" s="182">
        <v>51.52</v>
      </c>
    </row>
    <row r="4660" spans="1:5" x14ac:dyDescent="0.25">
      <c r="A4660" s="180">
        <v>92000</v>
      </c>
      <c r="B4660" s="181" t="s">
        <v>37750</v>
      </c>
      <c r="C4660" s="180" t="s">
        <v>115</v>
      </c>
      <c r="D4660" s="182">
        <v>38.04</v>
      </c>
      <c r="E4660" s="182">
        <v>42.69</v>
      </c>
    </row>
    <row r="4661" spans="1:5" x14ac:dyDescent="0.25">
      <c r="A4661" s="180">
        <v>91998</v>
      </c>
      <c r="B4661" s="181" t="s">
        <v>37751</v>
      </c>
      <c r="C4661" s="180" t="s">
        <v>115</v>
      </c>
      <c r="D4661" s="182">
        <v>24.72</v>
      </c>
      <c r="E4661" s="182">
        <v>27.73</v>
      </c>
    </row>
    <row r="4662" spans="1:5" x14ac:dyDescent="0.25">
      <c r="A4662" s="180">
        <v>92001</v>
      </c>
      <c r="B4662" s="181" t="s">
        <v>37752</v>
      </c>
      <c r="C4662" s="180" t="s">
        <v>115</v>
      </c>
      <c r="D4662" s="182">
        <v>39.9</v>
      </c>
      <c r="E4662" s="182">
        <v>45.05</v>
      </c>
    </row>
    <row r="4663" spans="1:5" x14ac:dyDescent="0.25">
      <c r="A4663" s="180">
        <v>91999</v>
      </c>
      <c r="B4663" s="181" t="s">
        <v>37753</v>
      </c>
      <c r="C4663" s="180" t="s">
        <v>115</v>
      </c>
      <c r="D4663" s="182">
        <v>26.58</v>
      </c>
      <c r="E4663" s="182">
        <v>30.09</v>
      </c>
    </row>
    <row r="4664" spans="1:5" x14ac:dyDescent="0.25">
      <c r="A4664" s="180">
        <v>92008</v>
      </c>
      <c r="B4664" s="181" t="s">
        <v>37754</v>
      </c>
      <c r="C4664" s="180" t="s">
        <v>115</v>
      </c>
      <c r="D4664" s="182">
        <v>58.07</v>
      </c>
      <c r="E4664" s="182">
        <v>65.42</v>
      </c>
    </row>
    <row r="4665" spans="1:5" x14ac:dyDescent="0.25">
      <c r="A4665" s="180">
        <v>92006</v>
      </c>
      <c r="B4665" s="181" t="s">
        <v>37755</v>
      </c>
      <c r="C4665" s="180" t="s">
        <v>115</v>
      </c>
      <c r="D4665" s="182">
        <v>44.75</v>
      </c>
      <c r="E4665" s="182">
        <v>50.46</v>
      </c>
    </row>
    <row r="4666" spans="1:5" x14ac:dyDescent="0.25">
      <c r="A4666" s="180">
        <v>92009</v>
      </c>
      <c r="B4666" s="181" t="s">
        <v>37756</v>
      </c>
      <c r="C4666" s="180" t="s">
        <v>115</v>
      </c>
      <c r="D4666" s="182">
        <v>61.79</v>
      </c>
      <c r="E4666" s="182">
        <v>70.14</v>
      </c>
    </row>
    <row r="4667" spans="1:5" x14ac:dyDescent="0.25">
      <c r="A4667" s="180">
        <v>92007</v>
      </c>
      <c r="B4667" s="181" t="s">
        <v>37757</v>
      </c>
      <c r="C4667" s="180" t="s">
        <v>115</v>
      </c>
      <c r="D4667" s="182">
        <v>48.47</v>
      </c>
      <c r="E4667" s="182">
        <v>55.18</v>
      </c>
    </row>
    <row r="4668" spans="1:5" x14ac:dyDescent="0.25">
      <c r="A4668" s="180">
        <v>92016</v>
      </c>
      <c r="B4668" s="181" t="s">
        <v>37758</v>
      </c>
      <c r="C4668" s="180" t="s">
        <v>115</v>
      </c>
      <c r="D4668" s="182">
        <v>78.11</v>
      </c>
      <c r="E4668" s="182">
        <v>88.15</v>
      </c>
    </row>
    <row r="4669" spans="1:5" x14ac:dyDescent="0.25">
      <c r="A4669" s="180">
        <v>92014</v>
      </c>
      <c r="B4669" s="181" t="s">
        <v>37759</v>
      </c>
      <c r="C4669" s="180" t="s">
        <v>115</v>
      </c>
      <c r="D4669" s="182">
        <v>64.790000000000006</v>
      </c>
      <c r="E4669" s="182">
        <v>73.19</v>
      </c>
    </row>
    <row r="4670" spans="1:5" x14ac:dyDescent="0.25">
      <c r="A4670" s="180">
        <v>92017</v>
      </c>
      <c r="B4670" s="181" t="s">
        <v>37760</v>
      </c>
      <c r="C4670" s="180" t="s">
        <v>115</v>
      </c>
      <c r="D4670" s="182">
        <v>83.69</v>
      </c>
      <c r="E4670" s="182">
        <v>95.23</v>
      </c>
    </row>
    <row r="4671" spans="1:5" x14ac:dyDescent="0.25">
      <c r="A4671" s="180">
        <v>92015</v>
      </c>
      <c r="B4671" s="181" t="s">
        <v>37761</v>
      </c>
      <c r="C4671" s="180" t="s">
        <v>115</v>
      </c>
      <c r="D4671" s="182">
        <v>70.37</v>
      </c>
      <c r="E4671" s="182">
        <v>80.27</v>
      </c>
    </row>
    <row r="4672" spans="1:5" x14ac:dyDescent="0.25">
      <c r="A4672" s="180">
        <v>92019</v>
      </c>
      <c r="B4672" s="181" t="s">
        <v>37762</v>
      </c>
      <c r="C4672" s="180" t="s">
        <v>115</v>
      </c>
      <c r="D4672" s="182">
        <v>103.98</v>
      </c>
      <c r="E4672" s="182">
        <v>117.8</v>
      </c>
    </row>
    <row r="4673" spans="1:5" x14ac:dyDescent="0.25">
      <c r="A4673" s="180">
        <v>92018</v>
      </c>
      <c r="B4673" s="181" t="s">
        <v>37763</v>
      </c>
      <c r="C4673" s="180" t="s">
        <v>115</v>
      </c>
      <c r="D4673" s="182">
        <v>85.64</v>
      </c>
      <c r="E4673" s="182">
        <v>96.79</v>
      </c>
    </row>
    <row r="4674" spans="1:5" x14ac:dyDescent="0.25">
      <c r="A4674" s="180">
        <v>92021</v>
      </c>
      <c r="B4674" s="181" t="s">
        <v>37764</v>
      </c>
      <c r="C4674" s="180" t="s">
        <v>115</v>
      </c>
      <c r="D4674" s="182">
        <v>144.41</v>
      </c>
      <c r="E4674" s="182">
        <v>163.66</v>
      </c>
    </row>
    <row r="4675" spans="1:5" x14ac:dyDescent="0.25">
      <c r="A4675" s="180">
        <v>92020</v>
      </c>
      <c r="B4675" s="181" t="s">
        <v>37765</v>
      </c>
      <c r="C4675" s="180" t="s">
        <v>115</v>
      </c>
      <c r="D4675" s="182">
        <v>126.07</v>
      </c>
      <c r="E4675" s="182">
        <v>142.65</v>
      </c>
    </row>
    <row r="4676" spans="1:5" x14ac:dyDescent="0.25">
      <c r="A4676" s="180">
        <v>91996</v>
      </c>
      <c r="B4676" s="181" t="s">
        <v>37766</v>
      </c>
      <c r="C4676" s="180" t="s">
        <v>115</v>
      </c>
      <c r="D4676" s="182">
        <v>43.65</v>
      </c>
      <c r="E4676" s="182">
        <v>48.67</v>
      </c>
    </row>
    <row r="4677" spans="1:5" x14ac:dyDescent="0.25">
      <c r="A4677" s="180">
        <v>91994</v>
      </c>
      <c r="B4677" s="181" t="s">
        <v>37767</v>
      </c>
      <c r="C4677" s="180" t="s">
        <v>115</v>
      </c>
      <c r="D4677" s="182">
        <v>30.33</v>
      </c>
      <c r="E4677" s="182">
        <v>33.71</v>
      </c>
    </row>
    <row r="4678" spans="1:5" x14ac:dyDescent="0.25">
      <c r="A4678" s="180">
        <v>91997</v>
      </c>
      <c r="B4678" s="181" t="s">
        <v>37768</v>
      </c>
      <c r="C4678" s="180" t="s">
        <v>115</v>
      </c>
      <c r="D4678" s="182">
        <v>45.51</v>
      </c>
      <c r="E4678" s="182">
        <v>51.03</v>
      </c>
    </row>
    <row r="4679" spans="1:5" x14ac:dyDescent="0.25">
      <c r="A4679" s="180">
        <v>91995</v>
      </c>
      <c r="B4679" s="181" t="s">
        <v>37769</v>
      </c>
      <c r="C4679" s="180" t="s">
        <v>115</v>
      </c>
      <c r="D4679" s="182">
        <v>32.19</v>
      </c>
      <c r="E4679" s="182">
        <v>36.07</v>
      </c>
    </row>
    <row r="4680" spans="1:5" x14ac:dyDescent="0.25">
      <c r="A4680" s="180">
        <v>92004</v>
      </c>
      <c r="B4680" s="181" t="s">
        <v>37770</v>
      </c>
      <c r="C4680" s="180" t="s">
        <v>115</v>
      </c>
      <c r="D4680" s="182">
        <v>69.349999999999994</v>
      </c>
      <c r="E4680" s="182">
        <v>77.45</v>
      </c>
    </row>
    <row r="4681" spans="1:5" x14ac:dyDescent="0.25">
      <c r="A4681" s="180">
        <v>92002</v>
      </c>
      <c r="B4681" s="181" t="s">
        <v>37771</v>
      </c>
      <c r="C4681" s="180" t="s">
        <v>115</v>
      </c>
      <c r="D4681" s="182">
        <v>56.03</v>
      </c>
      <c r="E4681" s="182">
        <v>62.49</v>
      </c>
    </row>
    <row r="4682" spans="1:5" x14ac:dyDescent="0.25">
      <c r="A4682" s="180">
        <v>92005</v>
      </c>
      <c r="B4682" s="181" t="s">
        <v>37772</v>
      </c>
      <c r="C4682" s="180" t="s">
        <v>115</v>
      </c>
      <c r="D4682" s="182">
        <v>73.069999999999993</v>
      </c>
      <c r="E4682" s="182">
        <v>82.17</v>
      </c>
    </row>
    <row r="4683" spans="1:5" x14ac:dyDescent="0.25">
      <c r="A4683" s="180">
        <v>92003</v>
      </c>
      <c r="B4683" s="181" t="s">
        <v>37773</v>
      </c>
      <c r="C4683" s="180" t="s">
        <v>115</v>
      </c>
      <c r="D4683" s="182">
        <v>59.75</v>
      </c>
      <c r="E4683" s="182">
        <v>67.209999999999994</v>
      </c>
    </row>
    <row r="4684" spans="1:5" x14ac:dyDescent="0.25">
      <c r="A4684" s="180">
        <v>92012</v>
      </c>
      <c r="B4684" s="181" t="s">
        <v>37774</v>
      </c>
      <c r="C4684" s="180" t="s">
        <v>115</v>
      </c>
      <c r="D4684" s="182">
        <v>94.98</v>
      </c>
      <c r="E4684" s="182">
        <v>106.15</v>
      </c>
    </row>
    <row r="4685" spans="1:5" x14ac:dyDescent="0.25">
      <c r="A4685" s="180">
        <v>92010</v>
      </c>
      <c r="B4685" s="181" t="s">
        <v>37775</v>
      </c>
      <c r="C4685" s="180" t="s">
        <v>115</v>
      </c>
      <c r="D4685" s="182">
        <v>81.66</v>
      </c>
      <c r="E4685" s="182">
        <v>91.19</v>
      </c>
    </row>
    <row r="4686" spans="1:5" x14ac:dyDescent="0.25">
      <c r="A4686" s="180">
        <v>92013</v>
      </c>
      <c r="B4686" s="181" t="s">
        <v>37776</v>
      </c>
      <c r="C4686" s="180" t="s">
        <v>115</v>
      </c>
      <c r="D4686" s="182">
        <v>100.56</v>
      </c>
      <c r="E4686" s="182">
        <v>113.23</v>
      </c>
    </row>
    <row r="4687" spans="1:5" x14ac:dyDescent="0.25">
      <c r="A4687" s="180">
        <v>92011</v>
      </c>
      <c r="B4687" s="181" t="s">
        <v>37777</v>
      </c>
      <c r="C4687" s="180" t="s">
        <v>115</v>
      </c>
      <c r="D4687" s="182">
        <v>87.24</v>
      </c>
      <c r="E4687" s="182">
        <v>98.27</v>
      </c>
    </row>
    <row r="4688" spans="1:5" x14ac:dyDescent="0.25">
      <c r="A4688" s="180">
        <v>95777</v>
      </c>
      <c r="B4688" s="181" t="s">
        <v>58950</v>
      </c>
      <c r="C4688" s="180" t="s">
        <v>115</v>
      </c>
      <c r="D4688" s="182">
        <v>28.86</v>
      </c>
      <c r="E4688" s="182">
        <v>31.8</v>
      </c>
    </row>
    <row r="4689" spans="1:5" x14ac:dyDescent="0.25">
      <c r="A4689" s="180">
        <v>95780</v>
      </c>
      <c r="B4689" s="181" t="s">
        <v>58951</v>
      </c>
      <c r="C4689" s="180" t="s">
        <v>115</v>
      </c>
      <c r="D4689" s="182">
        <v>32.85</v>
      </c>
      <c r="E4689" s="182">
        <v>36.35</v>
      </c>
    </row>
    <row r="4690" spans="1:5" x14ac:dyDescent="0.25">
      <c r="A4690" s="180">
        <v>95783</v>
      </c>
      <c r="B4690" s="181" t="s">
        <v>58952</v>
      </c>
      <c r="C4690" s="180" t="s">
        <v>115</v>
      </c>
      <c r="D4690" s="182">
        <v>0</v>
      </c>
      <c r="E4690" s="182">
        <v>0</v>
      </c>
    </row>
    <row r="4691" spans="1:5" x14ac:dyDescent="0.25">
      <c r="A4691" s="180">
        <v>95778</v>
      </c>
      <c r="B4691" s="181" t="s">
        <v>58953</v>
      </c>
      <c r="C4691" s="180" t="s">
        <v>115</v>
      </c>
      <c r="D4691" s="182">
        <v>33.880000000000003</v>
      </c>
      <c r="E4691" s="182">
        <v>37.29</v>
      </c>
    </row>
    <row r="4692" spans="1:5" x14ac:dyDescent="0.25">
      <c r="A4692" s="180">
        <v>95781</v>
      </c>
      <c r="B4692" s="181" t="s">
        <v>58954</v>
      </c>
      <c r="C4692" s="180" t="s">
        <v>115</v>
      </c>
      <c r="D4692" s="182">
        <v>37.880000000000003</v>
      </c>
      <c r="E4692" s="182">
        <v>41.82</v>
      </c>
    </row>
    <row r="4693" spans="1:5" x14ac:dyDescent="0.25">
      <c r="A4693" s="180">
        <v>95784</v>
      </c>
      <c r="B4693" s="181" t="s">
        <v>58955</v>
      </c>
      <c r="C4693" s="180" t="s">
        <v>115</v>
      </c>
      <c r="D4693" s="182">
        <v>0</v>
      </c>
      <c r="E4693" s="182">
        <v>0</v>
      </c>
    </row>
    <row r="4694" spans="1:5" x14ac:dyDescent="0.25">
      <c r="A4694" s="180">
        <v>95782</v>
      </c>
      <c r="B4694" s="181" t="s">
        <v>58956</v>
      </c>
      <c r="C4694" s="180" t="s">
        <v>115</v>
      </c>
      <c r="D4694" s="182">
        <v>35.020000000000003</v>
      </c>
      <c r="E4694" s="182">
        <v>38.83</v>
      </c>
    </row>
    <row r="4695" spans="1:5" x14ac:dyDescent="0.25">
      <c r="A4695" s="180">
        <v>95779</v>
      </c>
      <c r="B4695" s="181" t="s">
        <v>58957</v>
      </c>
      <c r="C4695" s="180" t="s">
        <v>115</v>
      </c>
      <c r="D4695" s="182">
        <v>26.96</v>
      </c>
      <c r="E4695" s="182">
        <v>29.63</v>
      </c>
    </row>
    <row r="4696" spans="1:5" x14ac:dyDescent="0.25">
      <c r="A4696" s="180">
        <v>95785</v>
      </c>
      <c r="B4696" s="181" t="s">
        <v>58958</v>
      </c>
      <c r="C4696" s="180" t="s">
        <v>115</v>
      </c>
      <c r="D4696" s="182">
        <v>39.700000000000003</v>
      </c>
      <c r="E4696" s="182">
        <v>44.16</v>
      </c>
    </row>
    <row r="4697" spans="1:5" x14ac:dyDescent="0.25">
      <c r="A4697" s="180">
        <v>95792</v>
      </c>
      <c r="B4697" s="181" t="s">
        <v>58959</v>
      </c>
      <c r="C4697" s="180" t="s">
        <v>115</v>
      </c>
      <c r="D4697" s="182">
        <v>0</v>
      </c>
      <c r="E4697" s="182">
        <v>0</v>
      </c>
    </row>
    <row r="4698" spans="1:5" x14ac:dyDescent="0.25">
      <c r="A4698" s="180">
        <v>95793</v>
      </c>
      <c r="B4698" s="181" t="s">
        <v>58960</v>
      </c>
      <c r="C4698" s="180" t="s">
        <v>115</v>
      </c>
      <c r="D4698" s="182">
        <v>0</v>
      </c>
      <c r="E4698" s="182">
        <v>0</v>
      </c>
    </row>
    <row r="4699" spans="1:5" x14ac:dyDescent="0.25">
      <c r="A4699" s="180">
        <v>95794</v>
      </c>
      <c r="B4699" s="181" t="s">
        <v>58961</v>
      </c>
      <c r="C4699" s="180" t="s">
        <v>115</v>
      </c>
      <c r="D4699" s="182">
        <v>0</v>
      </c>
      <c r="E4699" s="182">
        <v>0</v>
      </c>
    </row>
    <row r="4700" spans="1:5" x14ac:dyDescent="0.25">
      <c r="A4700" s="180">
        <v>95786</v>
      </c>
      <c r="B4700" s="181" t="s">
        <v>58962</v>
      </c>
      <c r="C4700" s="180" t="s">
        <v>115</v>
      </c>
      <c r="D4700" s="182">
        <v>0</v>
      </c>
      <c r="E4700" s="182">
        <v>0</v>
      </c>
    </row>
    <row r="4701" spans="1:5" x14ac:dyDescent="0.25">
      <c r="A4701" s="180">
        <v>95788</v>
      </c>
      <c r="B4701" s="181" t="s">
        <v>58963</v>
      </c>
      <c r="C4701" s="180" t="s">
        <v>115</v>
      </c>
      <c r="D4701" s="182">
        <v>0</v>
      </c>
      <c r="E4701" s="182">
        <v>0</v>
      </c>
    </row>
    <row r="4702" spans="1:5" x14ac:dyDescent="0.25">
      <c r="A4702" s="180">
        <v>95790</v>
      </c>
      <c r="B4702" s="181" t="s">
        <v>58964</v>
      </c>
      <c r="C4702" s="180" t="s">
        <v>115</v>
      </c>
      <c r="D4702" s="182">
        <v>0</v>
      </c>
      <c r="E4702" s="182">
        <v>0</v>
      </c>
    </row>
    <row r="4703" spans="1:5" x14ac:dyDescent="0.25">
      <c r="A4703" s="180">
        <v>95787</v>
      </c>
      <c r="B4703" s="181" t="s">
        <v>58965</v>
      </c>
      <c r="C4703" s="180" t="s">
        <v>115</v>
      </c>
      <c r="D4703" s="182">
        <v>35.770000000000003</v>
      </c>
      <c r="E4703" s="182">
        <v>39.19</v>
      </c>
    </row>
    <row r="4704" spans="1:5" x14ac:dyDescent="0.25">
      <c r="A4704" s="180">
        <v>95789</v>
      </c>
      <c r="B4704" s="181" t="s">
        <v>58966</v>
      </c>
      <c r="C4704" s="180" t="s">
        <v>115</v>
      </c>
      <c r="D4704" s="182">
        <v>43.23</v>
      </c>
      <c r="E4704" s="182">
        <v>47.68</v>
      </c>
    </row>
    <row r="4705" spans="1:5" x14ac:dyDescent="0.25">
      <c r="A4705" s="180">
        <v>95791</v>
      </c>
      <c r="B4705" s="181" t="s">
        <v>58967</v>
      </c>
      <c r="C4705" s="180" t="s">
        <v>115</v>
      </c>
      <c r="D4705" s="182">
        <v>54.42</v>
      </c>
      <c r="E4705" s="182">
        <v>60.4</v>
      </c>
    </row>
    <row r="4706" spans="1:5" x14ac:dyDescent="0.25">
      <c r="A4706" s="180">
        <v>95795</v>
      </c>
      <c r="B4706" s="181" t="s">
        <v>58968</v>
      </c>
      <c r="C4706" s="180" t="s">
        <v>115</v>
      </c>
      <c r="D4706" s="182">
        <v>41.82</v>
      </c>
      <c r="E4706" s="182">
        <v>45.85</v>
      </c>
    </row>
    <row r="4707" spans="1:5" x14ac:dyDescent="0.25">
      <c r="A4707" s="180">
        <v>95796</v>
      </c>
      <c r="B4707" s="181" t="s">
        <v>58969</v>
      </c>
      <c r="C4707" s="180" t="s">
        <v>115</v>
      </c>
      <c r="D4707" s="182">
        <v>51.07</v>
      </c>
      <c r="E4707" s="182">
        <v>56.37</v>
      </c>
    </row>
    <row r="4708" spans="1:5" x14ac:dyDescent="0.25">
      <c r="A4708" s="180">
        <v>95797</v>
      </c>
      <c r="B4708" s="181" t="s">
        <v>58970</v>
      </c>
      <c r="C4708" s="180" t="s">
        <v>115</v>
      </c>
      <c r="D4708" s="182">
        <v>63.03</v>
      </c>
      <c r="E4708" s="182">
        <v>69.95</v>
      </c>
    </row>
    <row r="4709" spans="1:5" x14ac:dyDescent="0.25">
      <c r="A4709" s="180">
        <v>95798</v>
      </c>
      <c r="B4709" s="181" t="s">
        <v>58971</v>
      </c>
      <c r="C4709" s="180" t="s">
        <v>115</v>
      </c>
      <c r="D4709" s="182">
        <v>0</v>
      </c>
      <c r="E4709" s="182">
        <v>0</v>
      </c>
    </row>
    <row r="4710" spans="1:5" x14ac:dyDescent="0.25">
      <c r="A4710" s="180">
        <v>95799</v>
      </c>
      <c r="B4710" s="181" t="s">
        <v>58972</v>
      </c>
      <c r="C4710" s="180" t="s">
        <v>115</v>
      </c>
      <c r="D4710" s="182">
        <v>0</v>
      </c>
      <c r="E4710" s="182">
        <v>0</v>
      </c>
    </row>
    <row r="4711" spans="1:5" x14ac:dyDescent="0.25">
      <c r="A4711" s="180">
        <v>95800</v>
      </c>
      <c r="B4711" s="181" t="s">
        <v>58973</v>
      </c>
      <c r="C4711" s="180" t="s">
        <v>115</v>
      </c>
      <c r="D4711" s="182">
        <v>0</v>
      </c>
      <c r="E4711" s="182">
        <v>0</v>
      </c>
    </row>
    <row r="4712" spans="1:5" x14ac:dyDescent="0.25">
      <c r="A4712" s="180">
        <v>95801</v>
      </c>
      <c r="B4712" s="181" t="s">
        <v>58974</v>
      </c>
      <c r="C4712" s="180" t="s">
        <v>115</v>
      </c>
      <c r="D4712" s="182">
        <v>50.44</v>
      </c>
      <c r="E4712" s="182">
        <v>55.45</v>
      </c>
    </row>
    <row r="4713" spans="1:5" x14ac:dyDescent="0.25">
      <c r="A4713" s="180">
        <v>95802</v>
      </c>
      <c r="B4713" s="181" t="s">
        <v>58975</v>
      </c>
      <c r="C4713" s="180" t="s">
        <v>115</v>
      </c>
      <c r="D4713" s="182">
        <v>54.55</v>
      </c>
      <c r="E4713" s="182">
        <v>60.08</v>
      </c>
    </row>
    <row r="4714" spans="1:5" x14ac:dyDescent="0.25">
      <c r="A4714" s="180">
        <v>95803</v>
      </c>
      <c r="B4714" s="181" t="s">
        <v>58976</v>
      </c>
      <c r="C4714" s="180" t="s">
        <v>115</v>
      </c>
      <c r="D4714" s="182">
        <v>69.650000000000006</v>
      </c>
      <c r="E4714" s="182">
        <v>77.23</v>
      </c>
    </row>
    <row r="4715" spans="1:5" x14ac:dyDescent="0.25">
      <c r="A4715" s="180">
        <v>95804</v>
      </c>
      <c r="B4715" s="181" t="s">
        <v>58977</v>
      </c>
      <c r="C4715" s="180" t="s">
        <v>115</v>
      </c>
      <c r="D4715" s="182">
        <v>26.71</v>
      </c>
      <c r="E4715" s="182">
        <v>22.49</v>
      </c>
    </row>
    <row r="4716" spans="1:5" x14ac:dyDescent="0.25">
      <c r="A4716" s="180">
        <v>95805</v>
      </c>
      <c r="B4716" s="181" t="s">
        <v>58978</v>
      </c>
      <c r="C4716" s="180" t="s">
        <v>115</v>
      </c>
      <c r="D4716" s="182">
        <v>26.92</v>
      </c>
      <c r="E4716" s="182">
        <v>22.72</v>
      </c>
    </row>
    <row r="4717" spans="1:5" x14ac:dyDescent="0.25">
      <c r="A4717" s="180">
        <v>95806</v>
      </c>
      <c r="B4717" s="181" t="s">
        <v>58979</v>
      </c>
      <c r="C4717" s="180" t="s">
        <v>115</v>
      </c>
      <c r="D4717" s="182">
        <v>27.85</v>
      </c>
      <c r="E4717" s="182">
        <v>23.43</v>
      </c>
    </row>
    <row r="4718" spans="1:5" x14ac:dyDescent="0.25">
      <c r="A4718" s="180">
        <v>104401</v>
      </c>
      <c r="B4718" s="181" t="s">
        <v>58980</v>
      </c>
      <c r="C4718" s="180" t="s">
        <v>115</v>
      </c>
      <c r="D4718" s="182">
        <v>30.03</v>
      </c>
      <c r="E4718" s="182">
        <v>25.47</v>
      </c>
    </row>
    <row r="4719" spans="1:5" x14ac:dyDescent="0.25">
      <c r="A4719" s="180">
        <v>104402</v>
      </c>
      <c r="B4719" s="181" t="s">
        <v>58981</v>
      </c>
      <c r="C4719" s="180" t="s">
        <v>115</v>
      </c>
      <c r="D4719" s="182">
        <v>28.81</v>
      </c>
      <c r="E4719" s="182">
        <v>24.9</v>
      </c>
    </row>
    <row r="4720" spans="1:5" x14ac:dyDescent="0.25">
      <c r="A4720" s="180">
        <v>104403</v>
      </c>
      <c r="B4720" s="181" t="s">
        <v>58982</v>
      </c>
      <c r="C4720" s="180" t="s">
        <v>115</v>
      </c>
      <c r="D4720" s="182">
        <v>32.81</v>
      </c>
      <c r="E4720" s="182">
        <v>27.67</v>
      </c>
    </row>
    <row r="4721" spans="1:5" x14ac:dyDescent="0.25">
      <c r="A4721" s="180">
        <v>104395</v>
      </c>
      <c r="B4721" s="181" t="s">
        <v>58983</v>
      </c>
      <c r="C4721" s="180" t="s">
        <v>115</v>
      </c>
      <c r="D4721" s="182">
        <v>26.09</v>
      </c>
      <c r="E4721" s="182">
        <v>22.1</v>
      </c>
    </row>
    <row r="4722" spans="1:5" x14ac:dyDescent="0.25">
      <c r="A4722" s="180">
        <v>104396</v>
      </c>
      <c r="B4722" s="181" t="s">
        <v>58984</v>
      </c>
      <c r="C4722" s="180" t="s">
        <v>115</v>
      </c>
      <c r="D4722" s="182">
        <v>25.26</v>
      </c>
      <c r="E4722" s="182">
        <v>21.68</v>
      </c>
    </row>
    <row r="4723" spans="1:5" x14ac:dyDescent="0.25">
      <c r="A4723" s="180">
        <v>104397</v>
      </c>
      <c r="B4723" s="181" t="s">
        <v>58985</v>
      </c>
      <c r="C4723" s="180" t="s">
        <v>115</v>
      </c>
      <c r="D4723" s="182">
        <v>28.64</v>
      </c>
      <c r="E4723" s="182">
        <v>23.93</v>
      </c>
    </row>
    <row r="4724" spans="1:5" x14ac:dyDescent="0.25">
      <c r="A4724" s="180">
        <v>95810</v>
      </c>
      <c r="B4724" s="181" t="s">
        <v>58986</v>
      </c>
      <c r="C4724" s="180" t="s">
        <v>115</v>
      </c>
      <c r="D4724" s="182">
        <v>20.82</v>
      </c>
      <c r="E4724" s="182">
        <v>15.71</v>
      </c>
    </row>
    <row r="4725" spans="1:5" x14ac:dyDescent="0.25">
      <c r="A4725" s="180">
        <v>95811</v>
      </c>
      <c r="B4725" s="181" t="s">
        <v>58987</v>
      </c>
      <c r="C4725" s="180" t="s">
        <v>115</v>
      </c>
      <c r="D4725" s="182">
        <v>21.46</v>
      </c>
      <c r="E4725" s="182">
        <v>16.41</v>
      </c>
    </row>
    <row r="4726" spans="1:5" x14ac:dyDescent="0.25">
      <c r="A4726" s="180">
        <v>95812</v>
      </c>
      <c r="B4726" s="181" t="s">
        <v>58988</v>
      </c>
      <c r="C4726" s="180" t="s">
        <v>115</v>
      </c>
      <c r="D4726" s="182">
        <v>24.8</v>
      </c>
      <c r="E4726" s="182">
        <v>18.91</v>
      </c>
    </row>
    <row r="4727" spans="1:5" x14ac:dyDescent="0.25">
      <c r="A4727" s="180">
        <v>95807</v>
      </c>
      <c r="B4727" s="181" t="s">
        <v>58989</v>
      </c>
      <c r="C4727" s="180" t="s">
        <v>115</v>
      </c>
      <c r="D4727" s="182">
        <v>32.01</v>
      </c>
      <c r="E4727" s="182">
        <v>27.6</v>
      </c>
    </row>
    <row r="4728" spans="1:5" x14ac:dyDescent="0.25">
      <c r="A4728" s="180">
        <v>95808</v>
      </c>
      <c r="B4728" s="181" t="s">
        <v>58990</v>
      </c>
      <c r="C4728" s="180" t="s">
        <v>115</v>
      </c>
      <c r="D4728" s="182">
        <v>32.659999999999997</v>
      </c>
      <c r="E4728" s="182">
        <v>28.3</v>
      </c>
    </row>
    <row r="4729" spans="1:5" x14ac:dyDescent="0.25">
      <c r="A4729" s="180">
        <v>95809</v>
      </c>
      <c r="B4729" s="181" t="s">
        <v>58991</v>
      </c>
      <c r="C4729" s="180" t="s">
        <v>115</v>
      </c>
      <c r="D4729" s="182">
        <v>36</v>
      </c>
      <c r="E4729" s="182">
        <v>30.79</v>
      </c>
    </row>
    <row r="4730" spans="1:5" x14ac:dyDescent="0.25">
      <c r="A4730" s="180">
        <v>104398</v>
      </c>
      <c r="B4730" s="181" t="s">
        <v>58992</v>
      </c>
      <c r="C4730" s="180" t="s">
        <v>115</v>
      </c>
      <c r="D4730" s="182">
        <v>31.99</v>
      </c>
      <c r="E4730" s="182">
        <v>27.59</v>
      </c>
    </row>
    <row r="4731" spans="1:5" x14ac:dyDescent="0.25">
      <c r="A4731" s="180">
        <v>104399</v>
      </c>
      <c r="B4731" s="181" t="s">
        <v>58993</v>
      </c>
      <c r="C4731" s="180" t="s">
        <v>115</v>
      </c>
      <c r="D4731" s="182">
        <v>30.99</v>
      </c>
      <c r="E4731" s="182">
        <v>27.25</v>
      </c>
    </row>
    <row r="4732" spans="1:5" x14ac:dyDescent="0.25">
      <c r="A4732" s="180">
        <v>104400</v>
      </c>
      <c r="B4732" s="181" t="s">
        <v>58994</v>
      </c>
      <c r="C4732" s="180" t="s">
        <v>115</v>
      </c>
      <c r="D4732" s="182">
        <v>35.28</v>
      </c>
      <c r="E4732" s="182">
        <v>30.34</v>
      </c>
    </row>
    <row r="4733" spans="1:5" x14ac:dyDescent="0.25">
      <c r="A4733" s="180">
        <v>104404</v>
      </c>
      <c r="B4733" s="181" t="s">
        <v>58995</v>
      </c>
      <c r="C4733" s="180" t="s">
        <v>115</v>
      </c>
      <c r="D4733" s="182">
        <v>35.85</v>
      </c>
      <c r="E4733" s="182">
        <v>31.28</v>
      </c>
    </row>
    <row r="4734" spans="1:5" x14ac:dyDescent="0.25">
      <c r="A4734" s="180">
        <v>104405</v>
      </c>
      <c r="B4734" s="181" t="s">
        <v>58996</v>
      </c>
      <c r="C4734" s="180" t="s">
        <v>115</v>
      </c>
      <c r="D4734" s="182">
        <v>42.81</v>
      </c>
      <c r="E4734" s="182">
        <v>36.19</v>
      </c>
    </row>
    <row r="4735" spans="1:5" x14ac:dyDescent="0.25">
      <c r="A4735" s="180">
        <v>95813</v>
      </c>
      <c r="B4735" s="181" t="s">
        <v>58997</v>
      </c>
      <c r="C4735" s="180" t="s">
        <v>115</v>
      </c>
      <c r="D4735" s="182">
        <v>24.33</v>
      </c>
      <c r="E4735" s="182">
        <v>18.8</v>
      </c>
    </row>
    <row r="4736" spans="1:5" x14ac:dyDescent="0.25">
      <c r="A4736" s="180">
        <v>95814</v>
      </c>
      <c r="B4736" s="181" t="s">
        <v>58998</v>
      </c>
      <c r="C4736" s="180" t="s">
        <v>115</v>
      </c>
      <c r="D4736" s="182">
        <v>25.18</v>
      </c>
      <c r="E4736" s="182">
        <v>19.72</v>
      </c>
    </row>
    <row r="4737" spans="1:5" x14ac:dyDescent="0.25">
      <c r="A4737" s="180">
        <v>95815</v>
      </c>
      <c r="B4737" s="181" t="s">
        <v>58999</v>
      </c>
      <c r="C4737" s="180" t="s">
        <v>115</v>
      </c>
      <c r="D4737" s="182">
        <v>31.62</v>
      </c>
      <c r="E4737" s="182">
        <v>24.31</v>
      </c>
    </row>
    <row r="4738" spans="1:5" x14ac:dyDescent="0.25">
      <c r="A4738" s="180">
        <v>95816</v>
      </c>
      <c r="B4738" s="181" t="s">
        <v>59000</v>
      </c>
      <c r="C4738" s="180" t="s">
        <v>115</v>
      </c>
      <c r="D4738" s="182">
        <v>39.35</v>
      </c>
      <c r="E4738" s="182">
        <v>33.99</v>
      </c>
    </row>
    <row r="4739" spans="1:5" x14ac:dyDescent="0.25">
      <c r="A4739" s="180">
        <v>95817</v>
      </c>
      <c r="B4739" s="181" t="s">
        <v>59001</v>
      </c>
      <c r="C4739" s="180" t="s">
        <v>115</v>
      </c>
      <c r="D4739" s="182">
        <v>39.81</v>
      </c>
      <c r="E4739" s="182">
        <v>34.76</v>
      </c>
    </row>
    <row r="4740" spans="1:5" x14ac:dyDescent="0.25">
      <c r="A4740" s="180">
        <v>95818</v>
      </c>
      <c r="B4740" s="181" t="s">
        <v>59002</v>
      </c>
      <c r="C4740" s="180" t="s">
        <v>115</v>
      </c>
      <c r="D4740" s="182">
        <v>48.4</v>
      </c>
      <c r="E4740" s="182">
        <v>40.81</v>
      </c>
    </row>
    <row r="4741" spans="1:5" x14ac:dyDescent="0.25">
      <c r="A4741" s="180">
        <v>106668</v>
      </c>
      <c r="B4741" s="181" t="s">
        <v>59003</v>
      </c>
      <c r="C4741" s="180" t="s">
        <v>115</v>
      </c>
      <c r="D4741" s="182">
        <v>0</v>
      </c>
      <c r="E4741" s="182">
        <v>0</v>
      </c>
    </row>
    <row r="4742" spans="1:5" x14ac:dyDescent="0.25">
      <c r="A4742" s="180">
        <v>106667</v>
      </c>
      <c r="B4742" s="181" t="s">
        <v>59004</v>
      </c>
      <c r="C4742" s="180" t="s">
        <v>115</v>
      </c>
      <c r="D4742" s="182">
        <v>0</v>
      </c>
      <c r="E4742" s="182">
        <v>0</v>
      </c>
    </row>
    <row r="4743" spans="1:5" x14ac:dyDescent="0.25">
      <c r="A4743" s="180">
        <v>106666</v>
      </c>
      <c r="B4743" s="181" t="s">
        <v>59005</v>
      </c>
      <c r="C4743" s="180" t="s">
        <v>115</v>
      </c>
      <c r="D4743" s="182">
        <v>0</v>
      </c>
      <c r="E4743" s="182">
        <v>0</v>
      </c>
    </row>
    <row r="4744" spans="1:5" x14ac:dyDescent="0.25">
      <c r="A4744" s="180">
        <v>104391</v>
      </c>
      <c r="B4744" s="181" t="s">
        <v>59006</v>
      </c>
      <c r="C4744" s="180" t="s">
        <v>115</v>
      </c>
      <c r="D4744" s="182">
        <v>21.65</v>
      </c>
      <c r="E4744" s="182">
        <v>22.99</v>
      </c>
    </row>
    <row r="4745" spans="1:5" x14ac:dyDescent="0.25">
      <c r="A4745" s="180">
        <v>104392</v>
      </c>
      <c r="B4745" s="181" t="s">
        <v>59007</v>
      </c>
      <c r="C4745" s="180" t="s">
        <v>115</v>
      </c>
      <c r="D4745" s="182">
        <v>26.19</v>
      </c>
      <c r="E4745" s="182">
        <v>27.69</v>
      </c>
    </row>
    <row r="4746" spans="1:5" x14ac:dyDescent="0.25">
      <c r="A4746" s="180">
        <v>104393</v>
      </c>
      <c r="B4746" s="181" t="s">
        <v>59008</v>
      </c>
      <c r="C4746" s="180" t="s">
        <v>115</v>
      </c>
      <c r="D4746" s="182">
        <v>40.119999999999997</v>
      </c>
      <c r="E4746" s="182">
        <v>42.07</v>
      </c>
    </row>
    <row r="4747" spans="1:5" x14ac:dyDescent="0.25">
      <c r="A4747" s="180">
        <v>104394</v>
      </c>
      <c r="B4747" s="181" t="s">
        <v>59009</v>
      </c>
      <c r="C4747" s="180" t="s">
        <v>115</v>
      </c>
      <c r="D4747" s="182">
        <v>53.08</v>
      </c>
      <c r="E4747" s="182">
        <v>55.5</v>
      </c>
    </row>
    <row r="4748" spans="1:5" x14ac:dyDescent="0.25">
      <c r="A4748" s="180">
        <v>95761</v>
      </c>
      <c r="B4748" s="181" t="s">
        <v>59010</v>
      </c>
      <c r="C4748" s="180" t="s">
        <v>115</v>
      </c>
      <c r="D4748" s="182">
        <v>20.41</v>
      </c>
      <c r="E4748" s="182">
        <v>21.71</v>
      </c>
    </row>
    <row r="4749" spans="1:5" x14ac:dyDescent="0.25">
      <c r="A4749" s="180">
        <v>95763</v>
      </c>
      <c r="B4749" s="181" t="s">
        <v>59011</v>
      </c>
      <c r="C4749" s="180" t="s">
        <v>115</v>
      </c>
      <c r="D4749" s="182">
        <v>23</v>
      </c>
      <c r="E4749" s="182">
        <v>24.39</v>
      </c>
    </row>
    <row r="4750" spans="1:5" x14ac:dyDescent="0.25">
      <c r="A4750" s="180">
        <v>95765</v>
      </c>
      <c r="B4750" s="181" t="s">
        <v>59012</v>
      </c>
      <c r="C4750" s="180" t="s">
        <v>115</v>
      </c>
      <c r="D4750" s="182">
        <v>0</v>
      </c>
      <c r="E4750" s="182">
        <v>0</v>
      </c>
    </row>
    <row r="4751" spans="1:5" x14ac:dyDescent="0.25">
      <c r="A4751" s="180">
        <v>95767</v>
      </c>
      <c r="B4751" s="181" t="s">
        <v>59013</v>
      </c>
      <c r="C4751" s="180" t="s">
        <v>115</v>
      </c>
      <c r="D4751" s="182">
        <v>41.6</v>
      </c>
      <c r="E4751" s="182">
        <v>43.67</v>
      </c>
    </row>
    <row r="4752" spans="1:5" x14ac:dyDescent="0.25">
      <c r="A4752" s="180">
        <v>95762</v>
      </c>
      <c r="B4752" s="181" t="s">
        <v>59014</v>
      </c>
      <c r="C4752" s="180" t="s">
        <v>115</v>
      </c>
      <c r="D4752" s="182">
        <v>20.47</v>
      </c>
      <c r="E4752" s="182">
        <v>21.77</v>
      </c>
    </row>
    <row r="4753" spans="1:5" x14ac:dyDescent="0.25">
      <c r="A4753" s="180">
        <v>95764</v>
      </c>
      <c r="B4753" s="181" t="s">
        <v>59015</v>
      </c>
      <c r="C4753" s="180" t="s">
        <v>115</v>
      </c>
      <c r="D4753" s="182">
        <v>23.28</v>
      </c>
      <c r="E4753" s="182">
        <v>24.69</v>
      </c>
    </row>
    <row r="4754" spans="1:5" x14ac:dyDescent="0.25">
      <c r="A4754" s="180">
        <v>95766</v>
      </c>
      <c r="B4754" s="181" t="s">
        <v>59016</v>
      </c>
      <c r="C4754" s="180" t="s">
        <v>115</v>
      </c>
      <c r="D4754" s="182">
        <v>34.979999999999997</v>
      </c>
      <c r="E4754" s="182">
        <v>36.770000000000003</v>
      </c>
    </row>
    <row r="4755" spans="1:5" x14ac:dyDescent="0.25">
      <c r="A4755" s="180">
        <v>95768</v>
      </c>
      <c r="B4755" s="181" t="s">
        <v>59017</v>
      </c>
      <c r="C4755" s="180" t="s">
        <v>115</v>
      </c>
      <c r="D4755" s="182">
        <v>42.15</v>
      </c>
      <c r="E4755" s="182">
        <v>44.24</v>
      </c>
    </row>
    <row r="4756" spans="1:5" x14ac:dyDescent="0.25">
      <c r="A4756" s="180">
        <v>95739</v>
      </c>
      <c r="B4756" s="181" t="s">
        <v>59018</v>
      </c>
      <c r="C4756" s="180" t="s">
        <v>115</v>
      </c>
      <c r="D4756" s="182">
        <v>0</v>
      </c>
      <c r="E4756" s="182">
        <v>0</v>
      </c>
    </row>
    <row r="4757" spans="1:5" x14ac:dyDescent="0.25">
      <c r="A4757" s="180">
        <v>95740</v>
      </c>
      <c r="B4757" s="181" t="s">
        <v>59019</v>
      </c>
      <c r="C4757" s="180" t="s">
        <v>115</v>
      </c>
      <c r="D4757" s="182">
        <v>0</v>
      </c>
      <c r="E4757" s="182">
        <v>0</v>
      </c>
    </row>
    <row r="4758" spans="1:5" x14ac:dyDescent="0.25">
      <c r="A4758" s="180">
        <v>95741</v>
      </c>
      <c r="B4758" s="181" t="s">
        <v>59020</v>
      </c>
      <c r="C4758" s="180" t="s">
        <v>115</v>
      </c>
      <c r="D4758" s="182">
        <v>0</v>
      </c>
      <c r="E4758" s="182">
        <v>0</v>
      </c>
    </row>
    <row r="4759" spans="1:5" x14ac:dyDescent="0.25">
      <c r="A4759" s="180">
        <v>106671</v>
      </c>
      <c r="B4759" s="181" t="s">
        <v>59021</v>
      </c>
      <c r="C4759" s="180" t="s">
        <v>83</v>
      </c>
      <c r="D4759" s="182">
        <v>23.04</v>
      </c>
      <c r="E4759" s="182">
        <v>23.87</v>
      </c>
    </row>
    <row r="4760" spans="1:5" x14ac:dyDescent="0.25">
      <c r="A4760" s="180">
        <v>106670</v>
      </c>
      <c r="B4760" s="181" t="s">
        <v>59022</v>
      </c>
      <c r="C4760" s="180" t="s">
        <v>83</v>
      </c>
      <c r="D4760" s="182">
        <v>15.83</v>
      </c>
      <c r="E4760" s="182">
        <v>16.41</v>
      </c>
    </row>
    <row r="4761" spans="1:5" x14ac:dyDescent="0.25">
      <c r="A4761" s="180">
        <v>106669</v>
      </c>
      <c r="B4761" s="181" t="s">
        <v>59023</v>
      </c>
      <c r="C4761" s="180" t="s">
        <v>83</v>
      </c>
      <c r="D4761" s="182">
        <v>12.38</v>
      </c>
      <c r="E4761" s="182">
        <v>12.87</v>
      </c>
    </row>
    <row r="4762" spans="1:5" x14ac:dyDescent="0.25">
      <c r="A4762" s="180">
        <v>95726</v>
      </c>
      <c r="B4762" s="181" t="s">
        <v>59024</v>
      </c>
      <c r="C4762" s="180" t="s">
        <v>83</v>
      </c>
      <c r="D4762" s="182">
        <v>20.21</v>
      </c>
      <c r="E4762" s="182">
        <v>20.04</v>
      </c>
    </row>
    <row r="4763" spans="1:5" x14ac:dyDescent="0.25">
      <c r="A4763" s="180">
        <v>95727</v>
      </c>
      <c r="B4763" s="181" t="s">
        <v>59025</v>
      </c>
      <c r="C4763" s="180" t="s">
        <v>83</v>
      </c>
      <c r="D4763" s="182">
        <v>21.36</v>
      </c>
      <c r="E4763" s="182">
        <v>21.21</v>
      </c>
    </row>
    <row r="4764" spans="1:5" x14ac:dyDescent="0.25">
      <c r="A4764" s="180">
        <v>95728</v>
      </c>
      <c r="B4764" s="181" t="s">
        <v>59026</v>
      </c>
      <c r="C4764" s="180" t="s">
        <v>83</v>
      </c>
      <c r="D4764" s="182">
        <v>23.71</v>
      </c>
      <c r="E4764" s="182">
        <v>23.55</v>
      </c>
    </row>
    <row r="4765" spans="1:5" x14ac:dyDescent="0.25">
      <c r="A4765" s="180">
        <v>104409</v>
      </c>
      <c r="B4765" s="181" t="s">
        <v>59027</v>
      </c>
      <c r="C4765" s="180" t="s">
        <v>83</v>
      </c>
      <c r="D4765" s="182">
        <v>0</v>
      </c>
      <c r="E4765" s="182">
        <v>0</v>
      </c>
    </row>
    <row r="4766" spans="1:5" x14ac:dyDescent="0.25">
      <c r="A4766" s="180">
        <v>104408</v>
      </c>
      <c r="B4766" s="181" t="s">
        <v>59028</v>
      </c>
      <c r="C4766" s="180" t="s">
        <v>83</v>
      </c>
      <c r="D4766" s="182">
        <v>0</v>
      </c>
      <c r="E4766" s="182">
        <v>0</v>
      </c>
    </row>
    <row r="4767" spans="1:5" x14ac:dyDescent="0.25">
      <c r="A4767" s="180">
        <v>104407</v>
      </c>
      <c r="B4767" s="181" t="s">
        <v>59029</v>
      </c>
      <c r="C4767" s="180" t="s">
        <v>83</v>
      </c>
      <c r="D4767" s="182">
        <v>0</v>
      </c>
      <c r="E4767" s="182">
        <v>0</v>
      </c>
    </row>
    <row r="4768" spans="1:5" x14ac:dyDescent="0.25">
      <c r="A4768" s="180">
        <v>104406</v>
      </c>
      <c r="B4768" s="181" t="s">
        <v>59030</v>
      </c>
      <c r="C4768" s="180" t="s">
        <v>83</v>
      </c>
      <c r="D4768" s="182">
        <v>0</v>
      </c>
      <c r="E4768" s="182">
        <v>0</v>
      </c>
    </row>
    <row r="4769" spans="1:5" x14ac:dyDescent="0.25">
      <c r="A4769" s="180">
        <v>104452</v>
      </c>
      <c r="B4769" s="181" t="s">
        <v>59031</v>
      </c>
      <c r="C4769" s="180" t="s">
        <v>115</v>
      </c>
      <c r="D4769" s="182">
        <v>10.11</v>
      </c>
      <c r="E4769" s="182">
        <v>10.85</v>
      </c>
    </row>
    <row r="4770" spans="1:5" x14ac:dyDescent="0.25">
      <c r="A4770" s="180">
        <v>104448</v>
      </c>
      <c r="B4770" s="181" t="s">
        <v>59032</v>
      </c>
      <c r="C4770" s="180" t="s">
        <v>115</v>
      </c>
      <c r="D4770" s="182">
        <v>10.81</v>
      </c>
      <c r="E4770" s="182">
        <v>11.6</v>
      </c>
    </row>
    <row r="4771" spans="1:5" x14ac:dyDescent="0.25">
      <c r="A4771" s="180">
        <v>104449</v>
      </c>
      <c r="B4771" s="181" t="s">
        <v>59033</v>
      </c>
      <c r="C4771" s="180" t="s">
        <v>115</v>
      </c>
      <c r="D4771" s="182">
        <v>12.92</v>
      </c>
      <c r="E4771" s="182">
        <v>13.81</v>
      </c>
    </row>
    <row r="4772" spans="1:5" x14ac:dyDescent="0.25">
      <c r="A4772" s="180">
        <v>104450</v>
      </c>
      <c r="B4772" s="181" t="s">
        <v>59034</v>
      </c>
      <c r="C4772" s="180" t="s">
        <v>115</v>
      </c>
      <c r="D4772" s="182">
        <v>15.16</v>
      </c>
      <c r="E4772" s="182">
        <v>16.16</v>
      </c>
    </row>
    <row r="4773" spans="1:5" x14ac:dyDescent="0.25">
      <c r="A4773" s="180">
        <v>104445</v>
      </c>
      <c r="B4773" s="181" t="s">
        <v>59035</v>
      </c>
      <c r="C4773" s="180" t="s">
        <v>115</v>
      </c>
      <c r="D4773" s="182">
        <v>0</v>
      </c>
      <c r="E4773" s="182">
        <v>0</v>
      </c>
    </row>
    <row r="4774" spans="1:5" x14ac:dyDescent="0.25">
      <c r="A4774" s="180">
        <v>104446</v>
      </c>
      <c r="B4774" s="181" t="s">
        <v>59036</v>
      </c>
      <c r="C4774" s="180" t="s">
        <v>115</v>
      </c>
      <c r="D4774" s="182">
        <v>0</v>
      </c>
      <c r="E4774" s="182">
        <v>0</v>
      </c>
    </row>
    <row r="4775" spans="1:5" x14ac:dyDescent="0.25">
      <c r="A4775" s="180">
        <v>104447</v>
      </c>
      <c r="B4775" s="181" t="s">
        <v>59037</v>
      </c>
      <c r="C4775" s="180" t="s">
        <v>115</v>
      </c>
      <c r="D4775" s="182">
        <v>0</v>
      </c>
      <c r="E4775" s="182">
        <v>0</v>
      </c>
    </row>
    <row r="4776" spans="1:5" x14ac:dyDescent="0.25">
      <c r="A4776" s="180">
        <v>101884</v>
      </c>
      <c r="B4776" s="181" t="s">
        <v>56894</v>
      </c>
      <c r="C4776" s="180" t="s">
        <v>83</v>
      </c>
      <c r="D4776" s="182">
        <v>11.77</v>
      </c>
      <c r="E4776" s="182">
        <v>12.41</v>
      </c>
    </row>
    <row r="4777" spans="1:5" x14ac:dyDescent="0.25">
      <c r="A4777" s="180">
        <v>101886</v>
      </c>
      <c r="B4777" s="181" t="s">
        <v>56895</v>
      </c>
      <c r="C4777" s="180" t="s">
        <v>83</v>
      </c>
      <c r="D4777" s="182">
        <v>16.920000000000002</v>
      </c>
      <c r="E4777" s="182">
        <v>17.829999999999998</v>
      </c>
    </row>
    <row r="4778" spans="1:5" x14ac:dyDescent="0.25">
      <c r="A4778" s="180">
        <v>101888</v>
      </c>
      <c r="B4778" s="181" t="s">
        <v>56896</v>
      </c>
      <c r="C4778" s="180" t="s">
        <v>83</v>
      </c>
      <c r="D4778" s="182">
        <v>27.17</v>
      </c>
      <c r="E4778" s="182">
        <v>28.67</v>
      </c>
    </row>
    <row r="4779" spans="1:5" x14ac:dyDescent="0.25">
      <c r="A4779" s="180">
        <v>101938</v>
      </c>
      <c r="B4779" s="181" t="s">
        <v>56897</v>
      </c>
      <c r="C4779" s="180" t="s">
        <v>115</v>
      </c>
      <c r="D4779" s="182">
        <v>199.98</v>
      </c>
      <c r="E4779" s="182">
        <v>170.63</v>
      </c>
    </row>
    <row r="4780" spans="1:5" x14ac:dyDescent="0.25">
      <c r="A4780" s="180">
        <v>101904</v>
      </c>
      <c r="B4780" s="181" t="s">
        <v>56898</v>
      </c>
      <c r="C4780" s="180" t="s">
        <v>115</v>
      </c>
      <c r="D4780" s="182">
        <v>970.21</v>
      </c>
      <c r="E4780" s="182">
        <v>1401.6</v>
      </c>
    </row>
    <row r="4781" spans="1:5" x14ac:dyDescent="0.25">
      <c r="A4781" s="180">
        <v>101901</v>
      </c>
      <c r="B4781" s="181" t="s">
        <v>56899</v>
      </c>
      <c r="C4781" s="180" t="s">
        <v>115</v>
      </c>
      <c r="D4781" s="182">
        <v>103.35</v>
      </c>
      <c r="E4781" s="182">
        <v>147.47999999999999</v>
      </c>
    </row>
    <row r="4782" spans="1:5" x14ac:dyDescent="0.25">
      <c r="A4782" s="180">
        <v>101902</v>
      </c>
      <c r="B4782" s="181" t="s">
        <v>56900</v>
      </c>
      <c r="C4782" s="180" t="s">
        <v>115</v>
      </c>
      <c r="D4782" s="182">
        <v>127.73</v>
      </c>
      <c r="E4782" s="182">
        <v>181.87</v>
      </c>
    </row>
    <row r="4783" spans="1:5" x14ac:dyDescent="0.25">
      <c r="A4783" s="180">
        <v>101903</v>
      </c>
      <c r="B4783" s="181" t="s">
        <v>56901</v>
      </c>
      <c r="C4783" s="180" t="s">
        <v>115</v>
      </c>
      <c r="D4783" s="182">
        <v>263.36</v>
      </c>
      <c r="E4783" s="182">
        <v>377.22</v>
      </c>
    </row>
    <row r="4784" spans="1:5" x14ac:dyDescent="0.25">
      <c r="A4784" s="180">
        <v>97414</v>
      </c>
      <c r="B4784" s="181" t="s">
        <v>56902</v>
      </c>
      <c r="C4784" s="180" t="s">
        <v>115</v>
      </c>
      <c r="D4784" s="182">
        <v>0</v>
      </c>
      <c r="E4784" s="182">
        <v>0</v>
      </c>
    </row>
    <row r="4785" spans="1:5" x14ac:dyDescent="0.25">
      <c r="A4785" s="180">
        <v>97415</v>
      </c>
      <c r="B4785" s="181" t="s">
        <v>56903</v>
      </c>
      <c r="C4785" s="180" t="s">
        <v>115</v>
      </c>
      <c r="D4785" s="182">
        <v>0</v>
      </c>
      <c r="E4785" s="182">
        <v>0</v>
      </c>
    </row>
    <row r="4786" spans="1:5" x14ac:dyDescent="0.25">
      <c r="A4786" s="180">
        <v>97416</v>
      </c>
      <c r="B4786" s="181" t="s">
        <v>56904</v>
      </c>
      <c r="C4786" s="180" t="s">
        <v>115</v>
      </c>
      <c r="D4786" s="182">
        <v>0</v>
      </c>
      <c r="E4786" s="182">
        <v>0</v>
      </c>
    </row>
    <row r="4787" spans="1:5" x14ac:dyDescent="0.25">
      <c r="A4787" s="180">
        <v>97417</v>
      </c>
      <c r="B4787" s="181" t="s">
        <v>56905</v>
      </c>
      <c r="C4787" s="180" t="s">
        <v>115</v>
      </c>
      <c r="D4787" s="182">
        <v>0</v>
      </c>
      <c r="E4787" s="182">
        <v>0</v>
      </c>
    </row>
    <row r="4788" spans="1:5" x14ac:dyDescent="0.25">
      <c r="A4788" s="180">
        <v>97418</v>
      </c>
      <c r="B4788" s="181" t="s">
        <v>56906</v>
      </c>
      <c r="C4788" s="180" t="s">
        <v>115</v>
      </c>
      <c r="D4788" s="182">
        <v>0</v>
      </c>
      <c r="E4788" s="182">
        <v>0</v>
      </c>
    </row>
    <row r="4789" spans="1:5" x14ac:dyDescent="0.25">
      <c r="A4789" s="180">
        <v>97409</v>
      </c>
      <c r="B4789" s="181" t="s">
        <v>56907</v>
      </c>
      <c r="C4789" s="180" t="s">
        <v>115</v>
      </c>
      <c r="D4789" s="182">
        <v>0</v>
      </c>
      <c r="E4789" s="182">
        <v>0</v>
      </c>
    </row>
    <row r="4790" spans="1:5" x14ac:dyDescent="0.25">
      <c r="A4790" s="180">
        <v>97410</v>
      </c>
      <c r="B4790" s="181" t="s">
        <v>56908</v>
      </c>
      <c r="C4790" s="180" t="s">
        <v>115</v>
      </c>
      <c r="D4790" s="182">
        <v>0</v>
      </c>
      <c r="E4790" s="182">
        <v>0</v>
      </c>
    </row>
    <row r="4791" spans="1:5" x14ac:dyDescent="0.25">
      <c r="A4791" s="180">
        <v>97411</v>
      </c>
      <c r="B4791" s="181" t="s">
        <v>56909</v>
      </c>
      <c r="C4791" s="180" t="s">
        <v>115</v>
      </c>
      <c r="D4791" s="182">
        <v>0</v>
      </c>
      <c r="E4791" s="182">
        <v>0</v>
      </c>
    </row>
    <row r="4792" spans="1:5" x14ac:dyDescent="0.25">
      <c r="A4792" s="180">
        <v>97412</v>
      </c>
      <c r="B4792" s="181" t="s">
        <v>56910</v>
      </c>
      <c r="C4792" s="180" t="s">
        <v>115</v>
      </c>
      <c r="D4792" s="182">
        <v>0</v>
      </c>
      <c r="E4792" s="182">
        <v>0</v>
      </c>
    </row>
    <row r="4793" spans="1:5" x14ac:dyDescent="0.25">
      <c r="A4793" s="180">
        <v>97413</v>
      </c>
      <c r="B4793" s="181" t="s">
        <v>56911</v>
      </c>
      <c r="C4793" s="180" t="s">
        <v>115</v>
      </c>
      <c r="D4793" s="182">
        <v>0</v>
      </c>
      <c r="E4793" s="182">
        <v>0</v>
      </c>
    </row>
    <row r="4794" spans="1:5" x14ac:dyDescent="0.25">
      <c r="A4794" s="180">
        <v>101900</v>
      </c>
      <c r="B4794" s="181" t="s">
        <v>56912</v>
      </c>
      <c r="C4794" s="180" t="s">
        <v>115</v>
      </c>
      <c r="D4794" s="182">
        <v>3902.87</v>
      </c>
      <c r="E4794" s="182">
        <v>4012.87</v>
      </c>
    </row>
    <row r="4795" spans="1:5" x14ac:dyDescent="0.25">
      <c r="A4795" s="180">
        <v>106030</v>
      </c>
      <c r="B4795" s="181" t="s">
        <v>56913</v>
      </c>
      <c r="C4795" s="180" t="s">
        <v>115</v>
      </c>
      <c r="D4795" s="182">
        <v>158.53</v>
      </c>
      <c r="E4795" s="182">
        <v>163.88</v>
      </c>
    </row>
    <row r="4796" spans="1:5" x14ac:dyDescent="0.25">
      <c r="A4796" s="180">
        <v>93660</v>
      </c>
      <c r="B4796" s="181" t="s">
        <v>56914</v>
      </c>
      <c r="C4796" s="180" t="s">
        <v>115</v>
      </c>
      <c r="D4796" s="182">
        <v>51.14</v>
      </c>
      <c r="E4796" s="182">
        <v>52.74</v>
      </c>
    </row>
    <row r="4797" spans="1:5" x14ac:dyDescent="0.25">
      <c r="A4797" s="180">
        <v>93661</v>
      </c>
      <c r="B4797" s="181" t="s">
        <v>56915</v>
      </c>
      <c r="C4797" s="180" t="s">
        <v>115</v>
      </c>
      <c r="D4797" s="182">
        <v>51.14</v>
      </c>
      <c r="E4797" s="182">
        <v>52.74</v>
      </c>
    </row>
    <row r="4798" spans="1:5" x14ac:dyDescent="0.25">
      <c r="A4798" s="180">
        <v>93662</v>
      </c>
      <c r="B4798" s="181" t="s">
        <v>56916</v>
      </c>
      <c r="C4798" s="180" t="s">
        <v>115</v>
      </c>
      <c r="D4798" s="182">
        <v>53.46</v>
      </c>
      <c r="E4798" s="182">
        <v>55.18</v>
      </c>
    </row>
    <row r="4799" spans="1:5" x14ac:dyDescent="0.25">
      <c r="A4799" s="180">
        <v>93663</v>
      </c>
      <c r="B4799" s="181" t="s">
        <v>56917</v>
      </c>
      <c r="C4799" s="180" t="s">
        <v>115</v>
      </c>
      <c r="D4799" s="182">
        <v>56.01</v>
      </c>
      <c r="E4799" s="182">
        <v>57.91</v>
      </c>
    </row>
    <row r="4800" spans="1:5" x14ac:dyDescent="0.25">
      <c r="A4800" s="180">
        <v>93664</v>
      </c>
      <c r="B4800" s="181" t="s">
        <v>56918</v>
      </c>
      <c r="C4800" s="180" t="s">
        <v>115</v>
      </c>
      <c r="D4800" s="182">
        <v>59.92</v>
      </c>
      <c r="E4800" s="182">
        <v>62.09</v>
      </c>
    </row>
    <row r="4801" spans="1:5" x14ac:dyDescent="0.25">
      <c r="A4801" s="180">
        <v>93665</v>
      </c>
      <c r="B4801" s="181" t="s">
        <v>56919</v>
      </c>
      <c r="C4801" s="180" t="s">
        <v>115</v>
      </c>
      <c r="D4801" s="182">
        <v>65.540000000000006</v>
      </c>
      <c r="E4801" s="182">
        <v>68.08</v>
      </c>
    </row>
    <row r="4802" spans="1:5" x14ac:dyDescent="0.25">
      <c r="A4802" s="180">
        <v>93666</v>
      </c>
      <c r="B4802" s="181" t="s">
        <v>56920</v>
      </c>
      <c r="C4802" s="180" t="s">
        <v>115</v>
      </c>
      <c r="D4802" s="182">
        <v>73.569999999999993</v>
      </c>
      <c r="E4802" s="182">
        <v>76.61</v>
      </c>
    </row>
    <row r="4803" spans="1:5" x14ac:dyDescent="0.25">
      <c r="A4803" s="180">
        <v>93674</v>
      </c>
      <c r="B4803" s="181" t="s">
        <v>56921</v>
      </c>
      <c r="C4803" s="180" t="s">
        <v>115</v>
      </c>
      <c r="D4803" s="182">
        <v>129.9</v>
      </c>
      <c r="E4803" s="182">
        <v>133.81</v>
      </c>
    </row>
    <row r="4804" spans="1:5" x14ac:dyDescent="0.25">
      <c r="A4804" s="180">
        <v>93675</v>
      </c>
      <c r="B4804" s="181" t="s">
        <v>56922</v>
      </c>
      <c r="C4804" s="180" t="s">
        <v>115</v>
      </c>
      <c r="D4804" s="182">
        <v>142.19</v>
      </c>
      <c r="E4804" s="182">
        <v>146.82</v>
      </c>
    </row>
    <row r="4805" spans="1:5" x14ac:dyDescent="0.25">
      <c r="A4805" s="180">
        <v>101892</v>
      </c>
      <c r="B4805" s="181" t="s">
        <v>56923</v>
      </c>
      <c r="C4805" s="180" t="s">
        <v>115</v>
      </c>
      <c r="D4805" s="182">
        <v>65.48</v>
      </c>
      <c r="E4805" s="182">
        <v>67.63</v>
      </c>
    </row>
    <row r="4806" spans="1:5" x14ac:dyDescent="0.25">
      <c r="A4806" s="180">
        <v>93653</v>
      </c>
      <c r="B4806" s="181" t="s">
        <v>56924</v>
      </c>
      <c r="C4806" s="180" t="s">
        <v>115</v>
      </c>
      <c r="D4806" s="182">
        <v>11.3</v>
      </c>
      <c r="E4806" s="182">
        <v>11.71</v>
      </c>
    </row>
    <row r="4807" spans="1:5" x14ac:dyDescent="0.25">
      <c r="A4807" s="180">
        <v>93654</v>
      </c>
      <c r="B4807" s="181" t="s">
        <v>56925</v>
      </c>
      <c r="C4807" s="180" t="s">
        <v>115</v>
      </c>
      <c r="D4807" s="182">
        <v>11.3</v>
      </c>
      <c r="E4807" s="182">
        <v>11.71</v>
      </c>
    </row>
    <row r="4808" spans="1:5" x14ac:dyDescent="0.25">
      <c r="A4808" s="180">
        <v>93655</v>
      </c>
      <c r="B4808" s="181" t="s">
        <v>56926</v>
      </c>
      <c r="C4808" s="180" t="s">
        <v>115</v>
      </c>
      <c r="D4808" s="182">
        <v>12.46</v>
      </c>
      <c r="E4808" s="182">
        <v>12.93</v>
      </c>
    </row>
    <row r="4809" spans="1:5" x14ac:dyDescent="0.25">
      <c r="A4809" s="180">
        <v>93656</v>
      </c>
      <c r="B4809" s="181" t="s">
        <v>56927</v>
      </c>
      <c r="C4809" s="180" t="s">
        <v>115</v>
      </c>
      <c r="D4809" s="182">
        <v>13.73</v>
      </c>
      <c r="E4809" s="182">
        <v>14.3</v>
      </c>
    </row>
    <row r="4810" spans="1:5" x14ac:dyDescent="0.25">
      <c r="A4810" s="180">
        <v>93657</v>
      </c>
      <c r="B4810" s="181" t="s">
        <v>56928</v>
      </c>
      <c r="C4810" s="180" t="s">
        <v>115</v>
      </c>
      <c r="D4810" s="182">
        <v>15.77</v>
      </c>
      <c r="E4810" s="182">
        <v>16.46</v>
      </c>
    </row>
    <row r="4811" spans="1:5" x14ac:dyDescent="0.25">
      <c r="A4811" s="180">
        <v>93658</v>
      </c>
      <c r="B4811" s="181" t="s">
        <v>56929</v>
      </c>
      <c r="C4811" s="180" t="s">
        <v>115</v>
      </c>
      <c r="D4811" s="182">
        <v>22.52</v>
      </c>
      <c r="E4811" s="182">
        <v>23.51</v>
      </c>
    </row>
    <row r="4812" spans="1:5" x14ac:dyDescent="0.25">
      <c r="A4812" s="180">
        <v>93659</v>
      </c>
      <c r="B4812" s="181" t="s">
        <v>56930</v>
      </c>
      <c r="C4812" s="180" t="s">
        <v>115</v>
      </c>
      <c r="D4812" s="182">
        <v>26.54</v>
      </c>
      <c r="E4812" s="182">
        <v>27.78</v>
      </c>
    </row>
    <row r="4813" spans="1:5" x14ac:dyDescent="0.25">
      <c r="A4813" s="180">
        <v>101890</v>
      </c>
      <c r="B4813" s="181" t="s">
        <v>56931</v>
      </c>
      <c r="C4813" s="180" t="s">
        <v>115</v>
      </c>
      <c r="D4813" s="182">
        <v>14.72</v>
      </c>
      <c r="E4813" s="182">
        <v>15.25</v>
      </c>
    </row>
    <row r="4814" spans="1:5" x14ac:dyDescent="0.25">
      <c r="A4814" s="180">
        <v>101891</v>
      </c>
      <c r="B4814" s="181" t="s">
        <v>56932</v>
      </c>
      <c r="C4814" s="180" t="s">
        <v>115</v>
      </c>
      <c r="D4814" s="182">
        <v>27.79</v>
      </c>
      <c r="E4814" s="182">
        <v>28.93</v>
      </c>
    </row>
    <row r="4815" spans="1:5" x14ac:dyDescent="0.25">
      <c r="A4815" s="180">
        <v>101895</v>
      </c>
      <c r="B4815" s="181" t="s">
        <v>56933</v>
      </c>
      <c r="C4815" s="180" t="s">
        <v>115</v>
      </c>
      <c r="D4815" s="182">
        <v>400.61</v>
      </c>
      <c r="E4815" s="182">
        <v>415.1</v>
      </c>
    </row>
    <row r="4816" spans="1:5" x14ac:dyDescent="0.25">
      <c r="A4816" s="180">
        <v>101896</v>
      </c>
      <c r="B4816" s="181" t="s">
        <v>56934</v>
      </c>
      <c r="C4816" s="180" t="s">
        <v>115</v>
      </c>
      <c r="D4816" s="182">
        <v>582.84</v>
      </c>
      <c r="E4816" s="182">
        <v>602.27</v>
      </c>
    </row>
    <row r="4817" spans="1:5" x14ac:dyDescent="0.25">
      <c r="A4817" s="180">
        <v>101897</v>
      </c>
      <c r="B4817" s="181" t="s">
        <v>56935</v>
      </c>
      <c r="C4817" s="180" t="s">
        <v>115</v>
      </c>
      <c r="D4817" s="182">
        <v>907.64</v>
      </c>
      <c r="E4817" s="182">
        <v>935.95</v>
      </c>
    </row>
    <row r="4818" spans="1:5" x14ac:dyDescent="0.25">
      <c r="A4818" s="180">
        <v>101898</v>
      </c>
      <c r="B4818" s="181" t="s">
        <v>56936</v>
      </c>
      <c r="C4818" s="180" t="s">
        <v>115</v>
      </c>
      <c r="D4818" s="182">
        <v>1199.3399999999999</v>
      </c>
      <c r="E4818" s="182">
        <v>1235.6099999999999</v>
      </c>
    </row>
    <row r="4819" spans="1:5" x14ac:dyDescent="0.25">
      <c r="A4819" s="180">
        <v>101899</v>
      </c>
      <c r="B4819" s="181" t="s">
        <v>56937</v>
      </c>
      <c r="C4819" s="180" t="s">
        <v>115</v>
      </c>
      <c r="D4819" s="182">
        <v>1893.19</v>
      </c>
      <c r="E4819" s="182">
        <v>1948.38</v>
      </c>
    </row>
    <row r="4820" spans="1:5" x14ac:dyDescent="0.25">
      <c r="A4820" s="180">
        <v>93676</v>
      </c>
      <c r="B4820" s="181" t="s">
        <v>56938</v>
      </c>
      <c r="C4820" s="180" t="s">
        <v>115</v>
      </c>
      <c r="D4820" s="182">
        <v>158.52000000000001</v>
      </c>
      <c r="E4820" s="182">
        <v>163.55000000000001</v>
      </c>
    </row>
    <row r="4821" spans="1:5" x14ac:dyDescent="0.25">
      <c r="A4821" s="180">
        <v>97711</v>
      </c>
      <c r="B4821" s="181" t="s">
        <v>56939</v>
      </c>
      <c r="C4821" s="180" t="s">
        <v>115</v>
      </c>
      <c r="D4821" s="182">
        <v>179.01</v>
      </c>
      <c r="E4821" s="182">
        <v>185.4</v>
      </c>
    </row>
    <row r="4822" spans="1:5" x14ac:dyDescent="0.25">
      <c r="A4822" s="180">
        <v>106020</v>
      </c>
      <c r="B4822" s="181" t="s">
        <v>56940</v>
      </c>
      <c r="C4822" s="180" t="s">
        <v>115</v>
      </c>
      <c r="D4822" s="182">
        <v>109.76</v>
      </c>
      <c r="E4822" s="182">
        <v>114.31</v>
      </c>
    </row>
    <row r="4823" spans="1:5" x14ac:dyDescent="0.25">
      <c r="A4823" s="180">
        <v>106031</v>
      </c>
      <c r="B4823" s="181" t="s">
        <v>56941</v>
      </c>
      <c r="C4823" s="180" t="s">
        <v>115</v>
      </c>
      <c r="D4823" s="182">
        <v>0</v>
      </c>
      <c r="E4823" s="182">
        <v>0</v>
      </c>
    </row>
    <row r="4824" spans="1:5" x14ac:dyDescent="0.25">
      <c r="A4824" s="180">
        <v>93667</v>
      </c>
      <c r="B4824" s="181" t="s">
        <v>56942</v>
      </c>
      <c r="C4824" s="180" t="s">
        <v>115</v>
      </c>
      <c r="D4824" s="182">
        <v>64.67</v>
      </c>
      <c r="E4824" s="182">
        <v>66.739999999999995</v>
      </c>
    </row>
    <row r="4825" spans="1:5" x14ac:dyDescent="0.25">
      <c r="A4825" s="180">
        <v>93668</v>
      </c>
      <c r="B4825" s="181" t="s">
        <v>56943</v>
      </c>
      <c r="C4825" s="180" t="s">
        <v>115</v>
      </c>
      <c r="D4825" s="182">
        <v>64.67</v>
      </c>
      <c r="E4825" s="182">
        <v>66.739999999999995</v>
      </c>
    </row>
    <row r="4826" spans="1:5" x14ac:dyDescent="0.25">
      <c r="A4826" s="180">
        <v>93669</v>
      </c>
      <c r="B4826" s="181" t="s">
        <v>56944</v>
      </c>
      <c r="C4826" s="180" t="s">
        <v>115</v>
      </c>
      <c r="D4826" s="182">
        <v>68.16</v>
      </c>
      <c r="E4826" s="182">
        <v>70.400000000000006</v>
      </c>
    </row>
    <row r="4827" spans="1:5" x14ac:dyDescent="0.25">
      <c r="A4827" s="180">
        <v>93670</v>
      </c>
      <c r="B4827" s="181" t="s">
        <v>56945</v>
      </c>
      <c r="C4827" s="180" t="s">
        <v>115</v>
      </c>
      <c r="D4827" s="182">
        <v>71.989999999999995</v>
      </c>
      <c r="E4827" s="182">
        <v>74.489999999999995</v>
      </c>
    </row>
    <row r="4828" spans="1:5" x14ac:dyDescent="0.25">
      <c r="A4828" s="180">
        <v>93671</v>
      </c>
      <c r="B4828" s="181" t="s">
        <v>56946</v>
      </c>
      <c r="C4828" s="180" t="s">
        <v>115</v>
      </c>
      <c r="D4828" s="182">
        <v>77.86</v>
      </c>
      <c r="E4828" s="182">
        <v>80.760000000000005</v>
      </c>
    </row>
    <row r="4829" spans="1:5" x14ac:dyDescent="0.25">
      <c r="A4829" s="180">
        <v>93672</v>
      </c>
      <c r="B4829" s="181" t="s">
        <v>56947</v>
      </c>
      <c r="C4829" s="180" t="s">
        <v>115</v>
      </c>
      <c r="D4829" s="182">
        <v>87.28</v>
      </c>
      <c r="E4829" s="182">
        <v>90.79</v>
      </c>
    </row>
    <row r="4830" spans="1:5" x14ac:dyDescent="0.25">
      <c r="A4830" s="180">
        <v>93673</v>
      </c>
      <c r="B4830" s="181" t="s">
        <v>56948</v>
      </c>
      <c r="C4830" s="180" t="s">
        <v>115</v>
      </c>
      <c r="D4830" s="182">
        <v>99.33</v>
      </c>
      <c r="E4830" s="182">
        <v>103.59</v>
      </c>
    </row>
    <row r="4831" spans="1:5" x14ac:dyDescent="0.25">
      <c r="A4831" s="180">
        <v>101893</v>
      </c>
      <c r="B4831" s="181" t="s">
        <v>56949</v>
      </c>
      <c r="C4831" s="180" t="s">
        <v>115</v>
      </c>
      <c r="D4831" s="182">
        <v>84.76</v>
      </c>
      <c r="E4831" s="182">
        <v>87.62</v>
      </c>
    </row>
    <row r="4832" spans="1:5" x14ac:dyDescent="0.25">
      <c r="A4832" s="180">
        <v>101894</v>
      </c>
      <c r="B4832" s="181" t="s">
        <v>56950</v>
      </c>
      <c r="C4832" s="180" t="s">
        <v>115</v>
      </c>
      <c r="D4832" s="182">
        <v>156.36000000000001</v>
      </c>
      <c r="E4832" s="182">
        <v>162.75</v>
      </c>
    </row>
    <row r="4833" spans="1:5" x14ac:dyDescent="0.25">
      <c r="A4833" s="180">
        <v>106027</v>
      </c>
      <c r="B4833" s="181" t="s">
        <v>56951</v>
      </c>
      <c r="C4833" s="180" t="s">
        <v>115</v>
      </c>
      <c r="D4833" s="182">
        <v>68.66</v>
      </c>
      <c r="E4833" s="182">
        <v>70.930000000000007</v>
      </c>
    </row>
    <row r="4834" spans="1:5" x14ac:dyDescent="0.25">
      <c r="A4834" s="180">
        <v>106028</v>
      </c>
      <c r="B4834" s="181" t="s">
        <v>56952</v>
      </c>
      <c r="C4834" s="180" t="s">
        <v>115</v>
      </c>
      <c r="D4834" s="182">
        <v>0</v>
      </c>
      <c r="E4834" s="182">
        <v>0</v>
      </c>
    </row>
    <row r="4835" spans="1:5" x14ac:dyDescent="0.25">
      <c r="A4835" s="180">
        <v>106029</v>
      </c>
      <c r="B4835" s="181" t="s">
        <v>56953</v>
      </c>
      <c r="C4835" s="180" t="s">
        <v>115</v>
      </c>
      <c r="D4835" s="182">
        <v>0</v>
      </c>
      <c r="E4835" s="182">
        <v>0</v>
      </c>
    </row>
    <row r="4836" spans="1:5" x14ac:dyDescent="0.25">
      <c r="A4836" s="180">
        <v>97421</v>
      </c>
      <c r="B4836" s="181" t="s">
        <v>56954</v>
      </c>
      <c r="C4836" s="180" t="s">
        <v>115</v>
      </c>
      <c r="D4836" s="182">
        <v>0</v>
      </c>
      <c r="E4836" s="182">
        <v>0</v>
      </c>
    </row>
    <row r="4837" spans="1:5" x14ac:dyDescent="0.25">
      <c r="A4837" s="180">
        <v>97373</v>
      </c>
      <c r="B4837" s="181" t="s">
        <v>56955</v>
      </c>
      <c r="C4837" s="180" t="s">
        <v>83</v>
      </c>
      <c r="D4837" s="182">
        <v>0</v>
      </c>
      <c r="E4837" s="182">
        <v>0</v>
      </c>
    </row>
    <row r="4838" spans="1:5" x14ac:dyDescent="0.25">
      <c r="A4838" s="180">
        <v>97374</v>
      </c>
      <c r="B4838" s="181" t="s">
        <v>56956</v>
      </c>
      <c r="C4838" s="180" t="s">
        <v>83</v>
      </c>
      <c r="D4838" s="182">
        <v>0</v>
      </c>
      <c r="E4838" s="182">
        <v>0</v>
      </c>
    </row>
    <row r="4839" spans="1:5" x14ac:dyDescent="0.25">
      <c r="A4839" s="180">
        <v>97375</v>
      </c>
      <c r="B4839" s="181" t="s">
        <v>56957</v>
      </c>
      <c r="C4839" s="180" t="s">
        <v>83</v>
      </c>
      <c r="D4839" s="182">
        <v>0</v>
      </c>
      <c r="E4839" s="182">
        <v>0</v>
      </c>
    </row>
    <row r="4840" spans="1:5" x14ac:dyDescent="0.25">
      <c r="A4840" s="180">
        <v>97376</v>
      </c>
      <c r="B4840" s="181" t="s">
        <v>56958</v>
      </c>
      <c r="C4840" s="180" t="s">
        <v>83</v>
      </c>
      <c r="D4840" s="182">
        <v>0</v>
      </c>
      <c r="E4840" s="182">
        <v>0</v>
      </c>
    </row>
    <row r="4841" spans="1:5" x14ac:dyDescent="0.25">
      <c r="A4841" s="180">
        <v>97377</v>
      </c>
      <c r="B4841" s="181" t="s">
        <v>56959</v>
      </c>
      <c r="C4841" s="180" t="s">
        <v>83</v>
      </c>
      <c r="D4841" s="182">
        <v>0</v>
      </c>
      <c r="E4841" s="182">
        <v>0</v>
      </c>
    </row>
    <row r="4842" spans="1:5" x14ac:dyDescent="0.25">
      <c r="A4842" s="180">
        <v>97368</v>
      </c>
      <c r="B4842" s="181" t="s">
        <v>56960</v>
      </c>
      <c r="C4842" s="180" t="s">
        <v>83</v>
      </c>
      <c r="D4842" s="182">
        <v>0</v>
      </c>
      <c r="E4842" s="182">
        <v>0</v>
      </c>
    </row>
    <row r="4843" spans="1:5" x14ac:dyDescent="0.25">
      <c r="A4843" s="180">
        <v>97369</v>
      </c>
      <c r="B4843" s="181" t="s">
        <v>56961</v>
      </c>
      <c r="C4843" s="180" t="s">
        <v>83</v>
      </c>
      <c r="D4843" s="182">
        <v>0</v>
      </c>
      <c r="E4843" s="182">
        <v>0</v>
      </c>
    </row>
    <row r="4844" spans="1:5" x14ac:dyDescent="0.25">
      <c r="A4844" s="180">
        <v>97370</v>
      </c>
      <c r="B4844" s="181" t="s">
        <v>56962</v>
      </c>
      <c r="C4844" s="180" t="s">
        <v>83</v>
      </c>
      <c r="D4844" s="182">
        <v>0</v>
      </c>
      <c r="E4844" s="182">
        <v>0</v>
      </c>
    </row>
    <row r="4845" spans="1:5" x14ac:dyDescent="0.25">
      <c r="A4845" s="180">
        <v>97371</v>
      </c>
      <c r="B4845" s="181" t="s">
        <v>56963</v>
      </c>
      <c r="C4845" s="180" t="s">
        <v>83</v>
      </c>
      <c r="D4845" s="182">
        <v>0</v>
      </c>
      <c r="E4845" s="182">
        <v>0</v>
      </c>
    </row>
    <row r="4846" spans="1:5" x14ac:dyDescent="0.25">
      <c r="A4846" s="180">
        <v>97372</v>
      </c>
      <c r="B4846" s="181" t="s">
        <v>56964</v>
      </c>
      <c r="C4846" s="180" t="s">
        <v>83</v>
      </c>
      <c r="D4846" s="182">
        <v>0</v>
      </c>
      <c r="E4846" s="182">
        <v>0</v>
      </c>
    </row>
    <row r="4847" spans="1:5" x14ac:dyDescent="0.25">
      <c r="A4847" s="180">
        <v>101875</v>
      </c>
      <c r="B4847" s="181" t="s">
        <v>56965</v>
      </c>
      <c r="C4847" s="180" t="s">
        <v>115</v>
      </c>
      <c r="D4847" s="182">
        <v>415.14</v>
      </c>
      <c r="E4847" s="182">
        <v>426.47</v>
      </c>
    </row>
    <row r="4848" spans="1:5" x14ac:dyDescent="0.25">
      <c r="A4848" s="180">
        <v>101883</v>
      </c>
      <c r="B4848" s="181" t="s">
        <v>56966</v>
      </c>
      <c r="C4848" s="180" t="s">
        <v>115</v>
      </c>
      <c r="D4848" s="182">
        <v>550.87</v>
      </c>
      <c r="E4848" s="182">
        <v>565.08000000000004</v>
      </c>
    </row>
    <row r="4849" spans="1:5" x14ac:dyDescent="0.25">
      <c r="A4849" s="180">
        <v>101879</v>
      </c>
      <c r="B4849" s="181" t="s">
        <v>56967</v>
      </c>
      <c r="C4849" s="180" t="s">
        <v>115</v>
      </c>
      <c r="D4849" s="182">
        <v>573.17999999999995</v>
      </c>
      <c r="E4849" s="182">
        <v>587.69000000000005</v>
      </c>
    </row>
    <row r="4850" spans="1:5" x14ac:dyDescent="0.25">
      <c r="A4850" s="180">
        <v>106021</v>
      </c>
      <c r="B4850" s="181" t="s">
        <v>56968</v>
      </c>
      <c r="C4850" s="180" t="s">
        <v>115</v>
      </c>
      <c r="D4850" s="182">
        <v>0</v>
      </c>
      <c r="E4850" s="182">
        <v>0</v>
      </c>
    </row>
    <row r="4851" spans="1:5" x14ac:dyDescent="0.25">
      <c r="A4851" s="180">
        <v>101880</v>
      </c>
      <c r="B4851" s="181" t="s">
        <v>56969</v>
      </c>
      <c r="C4851" s="180" t="s">
        <v>115</v>
      </c>
      <c r="D4851" s="182">
        <v>669.79</v>
      </c>
      <c r="E4851" s="182">
        <v>686.93</v>
      </c>
    </row>
    <row r="4852" spans="1:5" x14ac:dyDescent="0.25">
      <c r="A4852" s="180">
        <v>101882</v>
      </c>
      <c r="B4852" s="181" t="s">
        <v>56970</v>
      </c>
      <c r="C4852" s="180" t="s">
        <v>115</v>
      </c>
      <c r="D4852" s="182">
        <v>1227.94</v>
      </c>
      <c r="E4852" s="182">
        <v>1254.3599999999999</v>
      </c>
    </row>
    <row r="4853" spans="1:5" x14ac:dyDescent="0.25">
      <c r="A4853" s="180">
        <v>106022</v>
      </c>
      <c r="B4853" s="181" t="s">
        <v>56971</v>
      </c>
      <c r="C4853" s="180" t="s">
        <v>115</v>
      </c>
      <c r="D4853" s="182">
        <v>0</v>
      </c>
      <c r="E4853" s="182">
        <v>0</v>
      </c>
    </row>
    <row r="4854" spans="1:5" x14ac:dyDescent="0.25">
      <c r="A4854" s="180">
        <v>101881</v>
      </c>
      <c r="B4854" s="181" t="s">
        <v>56972</v>
      </c>
      <c r="C4854" s="180" t="s">
        <v>115</v>
      </c>
      <c r="D4854" s="182">
        <v>905.49</v>
      </c>
      <c r="E4854" s="182">
        <v>926.65</v>
      </c>
    </row>
    <row r="4855" spans="1:5" x14ac:dyDescent="0.25">
      <c r="A4855" s="180">
        <v>106023</v>
      </c>
      <c r="B4855" s="181" t="s">
        <v>56973</v>
      </c>
      <c r="C4855" s="180" t="s">
        <v>115</v>
      </c>
      <c r="D4855" s="182">
        <v>0</v>
      </c>
      <c r="E4855" s="182">
        <v>0</v>
      </c>
    </row>
    <row r="4856" spans="1:5" x14ac:dyDescent="0.25">
      <c r="A4856" s="180">
        <v>101878</v>
      </c>
      <c r="B4856" s="181" t="s">
        <v>56974</v>
      </c>
      <c r="C4856" s="180" t="s">
        <v>115</v>
      </c>
      <c r="D4856" s="182">
        <v>409.17</v>
      </c>
      <c r="E4856" s="182">
        <v>417.15</v>
      </c>
    </row>
    <row r="4857" spans="1:5" x14ac:dyDescent="0.25">
      <c r="A4857" s="180">
        <v>106024</v>
      </c>
      <c r="B4857" s="181" t="s">
        <v>56975</v>
      </c>
      <c r="C4857" s="180" t="s">
        <v>115</v>
      </c>
      <c r="D4857" s="182">
        <v>0</v>
      </c>
      <c r="E4857" s="182">
        <v>0</v>
      </c>
    </row>
    <row r="4858" spans="1:5" x14ac:dyDescent="0.25">
      <c r="A4858" s="180">
        <v>106025</v>
      </c>
      <c r="B4858" s="181" t="s">
        <v>56976</v>
      </c>
      <c r="C4858" s="180" t="s">
        <v>115</v>
      </c>
      <c r="D4858" s="182">
        <v>0</v>
      </c>
      <c r="E4858" s="182">
        <v>0</v>
      </c>
    </row>
    <row r="4859" spans="1:5" x14ac:dyDescent="0.25">
      <c r="A4859" s="180">
        <v>106026</v>
      </c>
      <c r="B4859" s="181" t="s">
        <v>56977</v>
      </c>
      <c r="C4859" s="180" t="s">
        <v>115</v>
      </c>
      <c r="D4859" s="182">
        <v>0</v>
      </c>
      <c r="E4859" s="182">
        <v>0</v>
      </c>
    </row>
    <row r="4860" spans="1:5" x14ac:dyDescent="0.25">
      <c r="A4860" s="180">
        <v>101877</v>
      </c>
      <c r="B4860" s="181" t="s">
        <v>56978</v>
      </c>
      <c r="C4860" s="180" t="s">
        <v>115</v>
      </c>
      <c r="D4860" s="182">
        <v>108.13</v>
      </c>
      <c r="E4860" s="182">
        <v>95.34</v>
      </c>
    </row>
    <row r="4861" spans="1:5" x14ac:dyDescent="0.25">
      <c r="A4861" s="180">
        <v>101876</v>
      </c>
      <c r="B4861" s="181" t="s">
        <v>56979</v>
      </c>
      <c r="C4861" s="180" t="s">
        <v>115</v>
      </c>
      <c r="D4861" s="182">
        <v>148.62</v>
      </c>
      <c r="E4861" s="182">
        <v>127.07</v>
      </c>
    </row>
    <row r="4862" spans="1:5" x14ac:dyDescent="0.25">
      <c r="A4862" s="180">
        <v>101873</v>
      </c>
      <c r="B4862" s="181" t="s">
        <v>56980</v>
      </c>
      <c r="C4862" s="180" t="s">
        <v>115</v>
      </c>
      <c r="D4862" s="182">
        <v>0</v>
      </c>
      <c r="E4862" s="182">
        <v>0</v>
      </c>
    </row>
    <row r="4863" spans="1:5" x14ac:dyDescent="0.25">
      <c r="A4863" s="180">
        <v>101874</v>
      </c>
      <c r="B4863" s="181" t="s">
        <v>56981</v>
      </c>
      <c r="C4863" s="180" t="s">
        <v>115</v>
      </c>
      <c r="D4863" s="182">
        <v>0</v>
      </c>
      <c r="E4863" s="182">
        <v>0</v>
      </c>
    </row>
    <row r="4864" spans="1:5" x14ac:dyDescent="0.25">
      <c r="A4864" s="180">
        <v>101871</v>
      </c>
      <c r="B4864" s="181" t="s">
        <v>56982</v>
      </c>
      <c r="C4864" s="180" t="s">
        <v>115</v>
      </c>
      <c r="D4864" s="182">
        <v>0</v>
      </c>
      <c r="E4864" s="182">
        <v>0</v>
      </c>
    </row>
    <row r="4865" spans="1:5" x14ac:dyDescent="0.25">
      <c r="A4865" s="180">
        <v>101872</v>
      </c>
      <c r="B4865" s="181" t="s">
        <v>56983</v>
      </c>
      <c r="C4865" s="180" t="s">
        <v>115</v>
      </c>
      <c r="D4865" s="182">
        <v>0</v>
      </c>
      <c r="E4865" s="182">
        <v>0</v>
      </c>
    </row>
    <row r="4866" spans="1:5" x14ac:dyDescent="0.25">
      <c r="A4866" s="180">
        <v>97360</v>
      </c>
      <c r="B4866" s="181" t="s">
        <v>56984</v>
      </c>
      <c r="C4866" s="180" t="s">
        <v>115</v>
      </c>
      <c r="D4866" s="182">
        <v>9140.26</v>
      </c>
      <c r="E4866" s="182">
        <v>6419.79</v>
      </c>
    </row>
    <row r="4867" spans="1:5" x14ac:dyDescent="0.25">
      <c r="A4867" s="180">
        <v>97361</v>
      </c>
      <c r="B4867" s="181" t="s">
        <v>56985</v>
      </c>
      <c r="C4867" s="180" t="s">
        <v>115</v>
      </c>
      <c r="D4867" s="182">
        <v>12187.01</v>
      </c>
      <c r="E4867" s="182">
        <v>8559.73</v>
      </c>
    </row>
    <row r="4868" spans="1:5" x14ac:dyDescent="0.25">
      <c r="A4868" s="180">
        <v>97359</v>
      </c>
      <c r="B4868" s="181" t="s">
        <v>56986</v>
      </c>
      <c r="C4868" s="180" t="s">
        <v>115</v>
      </c>
      <c r="D4868" s="182">
        <v>4747.32</v>
      </c>
      <c r="E4868" s="182">
        <v>3356.2</v>
      </c>
    </row>
    <row r="4869" spans="1:5" x14ac:dyDescent="0.25">
      <c r="A4869" s="180">
        <v>101946</v>
      </c>
      <c r="B4869" s="181" t="s">
        <v>56987</v>
      </c>
      <c r="C4869" s="180" t="s">
        <v>115</v>
      </c>
      <c r="D4869" s="182">
        <v>149.13</v>
      </c>
      <c r="E4869" s="182">
        <v>116.99</v>
      </c>
    </row>
    <row r="4870" spans="1:5" x14ac:dyDescent="0.25">
      <c r="A4870" s="180">
        <v>97362</v>
      </c>
      <c r="B4870" s="181" t="s">
        <v>56988</v>
      </c>
      <c r="C4870" s="180" t="s">
        <v>115</v>
      </c>
      <c r="D4870" s="182">
        <v>1527.21</v>
      </c>
      <c r="E4870" s="182">
        <v>1555.59</v>
      </c>
    </row>
    <row r="4871" spans="1:5" x14ac:dyDescent="0.25">
      <c r="A4871" s="180">
        <v>101553</v>
      </c>
      <c r="B4871" s="181" t="s">
        <v>58443</v>
      </c>
      <c r="C4871" s="180" t="s">
        <v>115</v>
      </c>
      <c r="D4871" s="182">
        <v>25.12</v>
      </c>
      <c r="E4871" s="182">
        <v>16.97</v>
      </c>
    </row>
    <row r="4872" spans="1:5" x14ac:dyDescent="0.25">
      <c r="A4872" s="180">
        <v>101554</v>
      </c>
      <c r="B4872" s="181" t="s">
        <v>58444</v>
      </c>
      <c r="C4872" s="180" t="s">
        <v>115</v>
      </c>
      <c r="D4872" s="182">
        <v>17.829999999999998</v>
      </c>
      <c r="E4872" s="182">
        <v>13.17</v>
      </c>
    </row>
    <row r="4873" spans="1:5" x14ac:dyDescent="0.25">
      <c r="A4873" s="180">
        <v>101555</v>
      </c>
      <c r="B4873" s="181" t="s">
        <v>58445</v>
      </c>
      <c r="C4873" s="180" t="s">
        <v>115</v>
      </c>
      <c r="D4873" s="182">
        <v>11.18</v>
      </c>
      <c r="E4873" s="182">
        <v>9.7100000000000009</v>
      </c>
    </row>
    <row r="4874" spans="1:5" x14ac:dyDescent="0.25">
      <c r="A4874" s="180">
        <v>101556</v>
      </c>
      <c r="B4874" s="181" t="s">
        <v>58446</v>
      </c>
      <c r="C4874" s="180" t="s">
        <v>115</v>
      </c>
      <c r="D4874" s="182">
        <v>10.119999999999999</v>
      </c>
      <c r="E4874" s="182">
        <v>9.16</v>
      </c>
    </row>
    <row r="4875" spans="1:5" x14ac:dyDescent="0.25">
      <c r="A4875" s="180">
        <v>101537</v>
      </c>
      <c r="B4875" s="181" t="s">
        <v>58447</v>
      </c>
      <c r="C4875" s="180" t="s">
        <v>115</v>
      </c>
      <c r="D4875" s="182">
        <v>100.28</v>
      </c>
      <c r="E4875" s="182">
        <v>109.85</v>
      </c>
    </row>
    <row r="4876" spans="1:5" x14ac:dyDescent="0.25">
      <c r="A4876" s="180">
        <v>101538</v>
      </c>
      <c r="B4876" s="181" t="s">
        <v>58448</v>
      </c>
      <c r="C4876" s="180" t="s">
        <v>115</v>
      </c>
      <c r="D4876" s="182">
        <v>69.95</v>
      </c>
      <c r="E4876" s="182">
        <v>47.37</v>
      </c>
    </row>
    <row r="4877" spans="1:5" x14ac:dyDescent="0.25">
      <c r="A4877" s="180">
        <v>101542</v>
      </c>
      <c r="B4877" s="181" t="s">
        <v>58449</v>
      </c>
      <c r="C4877" s="180" t="s">
        <v>115</v>
      </c>
      <c r="D4877" s="182">
        <v>52.25</v>
      </c>
      <c r="E4877" s="182">
        <v>36.619999999999997</v>
      </c>
    </row>
    <row r="4878" spans="1:5" x14ac:dyDescent="0.25">
      <c r="A4878" s="180">
        <v>101539</v>
      </c>
      <c r="B4878" s="181" t="s">
        <v>58450</v>
      </c>
      <c r="C4878" s="180" t="s">
        <v>115</v>
      </c>
      <c r="D4878" s="182">
        <v>114.21</v>
      </c>
      <c r="E4878" s="182">
        <v>81.37</v>
      </c>
    </row>
    <row r="4879" spans="1:5" x14ac:dyDescent="0.25">
      <c r="A4879" s="180">
        <v>101543</v>
      </c>
      <c r="B4879" s="181" t="s">
        <v>58451</v>
      </c>
      <c r="C4879" s="180" t="s">
        <v>115</v>
      </c>
      <c r="D4879" s="182">
        <v>92.06</v>
      </c>
      <c r="E4879" s="182">
        <v>66.760000000000005</v>
      </c>
    </row>
    <row r="4880" spans="1:5" x14ac:dyDescent="0.25">
      <c r="A4880" s="180">
        <v>101540</v>
      </c>
      <c r="B4880" s="181" t="s">
        <v>58452</v>
      </c>
      <c r="C4880" s="180" t="s">
        <v>115</v>
      </c>
      <c r="D4880" s="182">
        <v>194.17</v>
      </c>
      <c r="E4880" s="182">
        <v>133.94999999999999</v>
      </c>
    </row>
    <row r="4881" spans="1:5" x14ac:dyDescent="0.25">
      <c r="A4881" s="180">
        <v>101544</v>
      </c>
      <c r="B4881" s="181" t="s">
        <v>58453</v>
      </c>
      <c r="C4881" s="180" t="s">
        <v>115</v>
      </c>
      <c r="D4881" s="182">
        <v>147.99</v>
      </c>
      <c r="E4881" s="182">
        <v>105.31</v>
      </c>
    </row>
    <row r="4882" spans="1:5" x14ac:dyDescent="0.25">
      <c r="A4882" s="180">
        <v>101541</v>
      </c>
      <c r="B4882" s="181" t="s">
        <v>58454</v>
      </c>
      <c r="C4882" s="180" t="s">
        <v>115</v>
      </c>
      <c r="D4882" s="182">
        <v>252.87</v>
      </c>
      <c r="E4882" s="182">
        <v>175.48</v>
      </c>
    </row>
    <row r="4883" spans="1:5" x14ac:dyDescent="0.25">
      <c r="A4883" s="180">
        <v>101545</v>
      </c>
      <c r="B4883" s="181" t="s">
        <v>58455</v>
      </c>
      <c r="C4883" s="180" t="s">
        <v>115</v>
      </c>
      <c r="D4883" s="182">
        <v>216.05</v>
      </c>
      <c r="E4883" s="182">
        <v>150.16999999999999</v>
      </c>
    </row>
    <row r="4884" spans="1:5" x14ac:dyDescent="0.25">
      <c r="A4884" s="180">
        <v>106502</v>
      </c>
      <c r="B4884" s="181" t="s">
        <v>58456</v>
      </c>
      <c r="C4884" s="180" t="s">
        <v>83</v>
      </c>
      <c r="D4884" s="182">
        <v>12.31</v>
      </c>
      <c r="E4884" s="182">
        <v>13</v>
      </c>
    </row>
    <row r="4885" spans="1:5" x14ac:dyDescent="0.25">
      <c r="A4885" s="180">
        <v>106503</v>
      </c>
      <c r="B4885" s="181" t="s">
        <v>58457</v>
      </c>
      <c r="C4885" s="180" t="s">
        <v>83</v>
      </c>
      <c r="D4885" s="182">
        <v>7.77</v>
      </c>
      <c r="E4885" s="182">
        <v>8.1999999999999993</v>
      </c>
    </row>
    <row r="4886" spans="1:5" x14ac:dyDescent="0.25">
      <c r="A4886" s="180">
        <v>106504</v>
      </c>
      <c r="B4886" s="181" t="s">
        <v>58458</v>
      </c>
      <c r="C4886" s="180" t="s">
        <v>83</v>
      </c>
      <c r="D4886" s="182">
        <v>15.54</v>
      </c>
      <c r="E4886" s="182">
        <v>16.399999999999999</v>
      </c>
    </row>
    <row r="4887" spans="1:5" x14ac:dyDescent="0.25">
      <c r="A4887" s="180">
        <v>106505</v>
      </c>
      <c r="B4887" s="181" t="s">
        <v>58459</v>
      </c>
      <c r="C4887" s="180" t="s">
        <v>83</v>
      </c>
      <c r="D4887" s="182">
        <v>5.05</v>
      </c>
      <c r="E4887" s="182">
        <v>5.33</v>
      </c>
    </row>
    <row r="4888" spans="1:5" x14ac:dyDescent="0.25">
      <c r="A4888" s="180">
        <v>106526</v>
      </c>
      <c r="B4888" s="181" t="s">
        <v>58460</v>
      </c>
      <c r="C4888" s="180" t="s">
        <v>83</v>
      </c>
      <c r="D4888" s="182">
        <v>0</v>
      </c>
      <c r="E4888" s="182">
        <v>0</v>
      </c>
    </row>
    <row r="4889" spans="1:5" x14ac:dyDescent="0.25">
      <c r="A4889" s="180">
        <v>106506</v>
      </c>
      <c r="B4889" s="181" t="s">
        <v>58461</v>
      </c>
      <c r="C4889" s="180" t="s">
        <v>83</v>
      </c>
      <c r="D4889" s="182">
        <v>9.5</v>
      </c>
      <c r="E4889" s="182">
        <v>10.029999999999999</v>
      </c>
    </row>
    <row r="4890" spans="1:5" x14ac:dyDescent="0.25">
      <c r="A4890" s="180">
        <v>106507</v>
      </c>
      <c r="B4890" s="181" t="s">
        <v>58462</v>
      </c>
      <c r="C4890" s="180" t="s">
        <v>83</v>
      </c>
      <c r="D4890" s="182">
        <v>6.11</v>
      </c>
      <c r="E4890" s="182">
        <v>6.44</v>
      </c>
    </row>
    <row r="4891" spans="1:5" x14ac:dyDescent="0.25">
      <c r="A4891" s="180">
        <v>106508</v>
      </c>
      <c r="B4891" s="181" t="s">
        <v>58463</v>
      </c>
      <c r="C4891" s="180" t="s">
        <v>83</v>
      </c>
      <c r="D4891" s="182">
        <v>12.02</v>
      </c>
      <c r="E4891" s="182">
        <v>12.67</v>
      </c>
    </row>
    <row r="4892" spans="1:5" x14ac:dyDescent="0.25">
      <c r="A4892" s="180">
        <v>106509</v>
      </c>
      <c r="B4892" s="181" t="s">
        <v>58464</v>
      </c>
      <c r="C4892" s="180" t="s">
        <v>83</v>
      </c>
      <c r="D4892" s="182">
        <v>3.99</v>
      </c>
      <c r="E4892" s="182">
        <v>4.2</v>
      </c>
    </row>
    <row r="4893" spans="1:5" x14ac:dyDescent="0.25">
      <c r="A4893" s="180">
        <v>106527</v>
      </c>
      <c r="B4893" s="181" t="s">
        <v>58465</v>
      </c>
      <c r="C4893" s="180" t="s">
        <v>83</v>
      </c>
      <c r="D4893" s="182">
        <v>0</v>
      </c>
      <c r="E4893" s="182">
        <v>0</v>
      </c>
    </row>
    <row r="4894" spans="1:5" x14ac:dyDescent="0.25">
      <c r="A4894" s="180">
        <v>106499</v>
      </c>
      <c r="B4894" s="181" t="s">
        <v>58466</v>
      </c>
      <c r="C4894" s="180" t="s">
        <v>83</v>
      </c>
      <c r="D4894" s="182">
        <v>0</v>
      </c>
      <c r="E4894" s="182">
        <v>0</v>
      </c>
    </row>
    <row r="4895" spans="1:5" x14ac:dyDescent="0.25">
      <c r="A4895" s="180">
        <v>106500</v>
      </c>
      <c r="B4895" s="181" t="s">
        <v>58467</v>
      </c>
      <c r="C4895" s="180" t="s">
        <v>83</v>
      </c>
      <c r="D4895" s="182">
        <v>0</v>
      </c>
      <c r="E4895" s="182">
        <v>0</v>
      </c>
    </row>
    <row r="4896" spans="1:5" x14ac:dyDescent="0.25">
      <c r="A4896" s="180">
        <v>106501</v>
      </c>
      <c r="B4896" s="181" t="s">
        <v>58468</v>
      </c>
      <c r="C4896" s="180" t="s">
        <v>83</v>
      </c>
      <c r="D4896" s="182">
        <v>0</v>
      </c>
      <c r="E4896" s="182">
        <v>0</v>
      </c>
    </row>
    <row r="4897" spans="1:5" x14ac:dyDescent="0.25">
      <c r="A4897" s="180">
        <v>101560</v>
      </c>
      <c r="B4897" s="181" t="s">
        <v>58469</v>
      </c>
      <c r="C4897" s="180" t="s">
        <v>83</v>
      </c>
      <c r="D4897" s="182">
        <v>11.16</v>
      </c>
      <c r="E4897" s="182">
        <v>11.77</v>
      </c>
    </row>
    <row r="4898" spans="1:5" x14ac:dyDescent="0.25">
      <c r="A4898" s="180">
        <v>101568</v>
      </c>
      <c r="B4898" s="181" t="s">
        <v>58470</v>
      </c>
      <c r="C4898" s="180" t="s">
        <v>83</v>
      </c>
      <c r="D4898" s="182">
        <v>135.69999999999999</v>
      </c>
      <c r="E4898" s="182">
        <v>143.05000000000001</v>
      </c>
    </row>
    <row r="4899" spans="1:5" x14ac:dyDescent="0.25">
      <c r="A4899" s="180">
        <v>101561</v>
      </c>
      <c r="B4899" s="181" t="s">
        <v>58471</v>
      </c>
      <c r="C4899" s="180" t="s">
        <v>83</v>
      </c>
      <c r="D4899" s="182">
        <v>17.71</v>
      </c>
      <c r="E4899" s="182">
        <v>18.68</v>
      </c>
    </row>
    <row r="4900" spans="1:5" x14ac:dyDescent="0.25">
      <c r="A4900" s="180">
        <v>101562</v>
      </c>
      <c r="B4900" s="181" t="s">
        <v>58472</v>
      </c>
      <c r="C4900" s="180" t="s">
        <v>83</v>
      </c>
      <c r="D4900" s="182">
        <v>27.42</v>
      </c>
      <c r="E4900" s="182">
        <v>28.9</v>
      </c>
    </row>
    <row r="4901" spans="1:5" x14ac:dyDescent="0.25">
      <c r="A4901" s="180">
        <v>101563</v>
      </c>
      <c r="B4901" s="181" t="s">
        <v>58473</v>
      </c>
      <c r="C4901" s="180" t="s">
        <v>83</v>
      </c>
      <c r="D4901" s="182">
        <v>38.71</v>
      </c>
      <c r="E4901" s="182">
        <v>40.81</v>
      </c>
    </row>
    <row r="4902" spans="1:5" x14ac:dyDescent="0.25">
      <c r="A4902" s="180">
        <v>101564</v>
      </c>
      <c r="B4902" s="181" t="s">
        <v>58474</v>
      </c>
      <c r="C4902" s="180" t="s">
        <v>83</v>
      </c>
      <c r="D4902" s="182">
        <v>57.19</v>
      </c>
      <c r="E4902" s="182">
        <v>60.29</v>
      </c>
    </row>
    <row r="4903" spans="1:5" x14ac:dyDescent="0.25">
      <c r="A4903" s="180">
        <v>101565</v>
      </c>
      <c r="B4903" s="181" t="s">
        <v>58475</v>
      </c>
      <c r="C4903" s="180" t="s">
        <v>83</v>
      </c>
      <c r="D4903" s="182">
        <v>79.959999999999994</v>
      </c>
      <c r="E4903" s="182">
        <v>84.3</v>
      </c>
    </row>
    <row r="4904" spans="1:5" x14ac:dyDescent="0.25">
      <c r="A4904" s="180">
        <v>101567</v>
      </c>
      <c r="B4904" s="181" t="s">
        <v>58476</v>
      </c>
      <c r="C4904" s="180" t="s">
        <v>83</v>
      </c>
      <c r="D4904" s="182">
        <v>103.78</v>
      </c>
      <c r="E4904" s="182">
        <v>109.42</v>
      </c>
    </row>
    <row r="4905" spans="1:5" x14ac:dyDescent="0.25">
      <c r="A4905" s="180">
        <v>106524</v>
      </c>
      <c r="B4905" s="181" t="s">
        <v>58477</v>
      </c>
      <c r="C4905" s="180" t="s">
        <v>83</v>
      </c>
      <c r="D4905" s="182">
        <v>0</v>
      </c>
      <c r="E4905" s="182">
        <v>0</v>
      </c>
    </row>
    <row r="4906" spans="1:5" x14ac:dyDescent="0.25">
      <c r="A4906" s="180">
        <v>106525</v>
      </c>
      <c r="B4906" s="181" t="s">
        <v>58478</v>
      </c>
      <c r="C4906" s="180" t="s">
        <v>115</v>
      </c>
      <c r="D4906" s="182">
        <v>0</v>
      </c>
      <c r="E4906" s="182">
        <v>0</v>
      </c>
    </row>
    <row r="4907" spans="1:5" x14ac:dyDescent="0.25">
      <c r="A4907" s="180">
        <v>101551</v>
      </c>
      <c r="B4907" s="181" t="s">
        <v>58479</v>
      </c>
      <c r="C4907" s="180" t="s">
        <v>115</v>
      </c>
      <c r="D4907" s="182">
        <v>0</v>
      </c>
      <c r="E4907" s="182">
        <v>0</v>
      </c>
    </row>
    <row r="4908" spans="1:5" x14ac:dyDescent="0.25">
      <c r="A4908" s="180">
        <v>101552</v>
      </c>
      <c r="B4908" s="181" t="s">
        <v>58480</v>
      </c>
      <c r="C4908" s="180" t="s">
        <v>115</v>
      </c>
      <c r="D4908" s="182">
        <v>0</v>
      </c>
      <c r="E4908" s="182">
        <v>0</v>
      </c>
    </row>
    <row r="4909" spans="1:5" x14ac:dyDescent="0.25">
      <c r="A4909" s="180">
        <v>101550</v>
      </c>
      <c r="B4909" s="181" t="s">
        <v>58481</v>
      </c>
      <c r="C4909" s="180" t="s">
        <v>115</v>
      </c>
      <c r="D4909" s="182">
        <v>0</v>
      </c>
      <c r="E4909" s="182">
        <v>0</v>
      </c>
    </row>
    <row r="4910" spans="1:5" x14ac:dyDescent="0.25">
      <c r="A4910" s="180">
        <v>101501</v>
      </c>
      <c r="B4910" s="181" t="s">
        <v>58482</v>
      </c>
      <c r="C4910" s="180" t="s">
        <v>115</v>
      </c>
      <c r="D4910" s="182">
        <v>2101.33</v>
      </c>
      <c r="E4910" s="182">
        <v>2059.33</v>
      </c>
    </row>
    <row r="4911" spans="1:5" x14ac:dyDescent="0.25">
      <c r="A4911" s="180">
        <v>101502</v>
      </c>
      <c r="B4911" s="181" t="s">
        <v>58483</v>
      </c>
      <c r="C4911" s="180" t="s">
        <v>115</v>
      </c>
      <c r="D4911" s="182">
        <v>2278.98</v>
      </c>
      <c r="E4911" s="182">
        <v>2247.14</v>
      </c>
    </row>
    <row r="4912" spans="1:5" x14ac:dyDescent="0.25">
      <c r="A4912" s="180">
        <v>101503</v>
      </c>
      <c r="B4912" s="181" t="s">
        <v>58484</v>
      </c>
      <c r="C4912" s="180" t="s">
        <v>115</v>
      </c>
      <c r="D4912" s="182">
        <v>2305.9499999999998</v>
      </c>
      <c r="E4912" s="182">
        <v>2274.62</v>
      </c>
    </row>
    <row r="4913" spans="1:5" x14ac:dyDescent="0.25">
      <c r="A4913" s="180">
        <v>101504</v>
      </c>
      <c r="B4913" s="181" t="s">
        <v>58485</v>
      </c>
      <c r="C4913" s="180" t="s">
        <v>115</v>
      </c>
      <c r="D4913" s="182">
        <v>2535.41</v>
      </c>
      <c r="E4913" s="182">
        <v>2514.2399999999998</v>
      </c>
    </row>
    <row r="4914" spans="1:5" x14ac:dyDescent="0.25">
      <c r="A4914" s="180">
        <v>101497</v>
      </c>
      <c r="B4914" s="181" t="s">
        <v>58486</v>
      </c>
      <c r="C4914" s="180" t="s">
        <v>115</v>
      </c>
      <c r="D4914" s="182">
        <v>2114.27</v>
      </c>
      <c r="E4914" s="182">
        <v>2075.4899999999998</v>
      </c>
    </row>
    <row r="4915" spans="1:5" x14ac:dyDescent="0.25">
      <c r="A4915" s="180">
        <v>101498</v>
      </c>
      <c r="B4915" s="181" t="s">
        <v>58487</v>
      </c>
      <c r="C4915" s="180" t="s">
        <v>115</v>
      </c>
      <c r="D4915" s="182">
        <v>2291.92</v>
      </c>
      <c r="E4915" s="182">
        <v>2263.3000000000002</v>
      </c>
    </row>
    <row r="4916" spans="1:5" x14ac:dyDescent="0.25">
      <c r="A4916" s="180">
        <v>101499</v>
      </c>
      <c r="B4916" s="181" t="s">
        <v>58488</v>
      </c>
      <c r="C4916" s="180" t="s">
        <v>115</v>
      </c>
      <c r="D4916" s="182">
        <v>2318.89</v>
      </c>
      <c r="E4916" s="182">
        <v>2290.7800000000002</v>
      </c>
    </row>
    <row r="4917" spans="1:5" x14ac:dyDescent="0.25">
      <c r="A4917" s="180">
        <v>101500</v>
      </c>
      <c r="B4917" s="181" t="s">
        <v>58489</v>
      </c>
      <c r="C4917" s="180" t="s">
        <v>115</v>
      </c>
      <c r="D4917" s="182">
        <v>2548.35</v>
      </c>
      <c r="E4917" s="182">
        <v>2530.4</v>
      </c>
    </row>
    <row r="4918" spans="1:5" x14ac:dyDescent="0.25">
      <c r="A4918" s="180">
        <v>101493</v>
      </c>
      <c r="B4918" s="181" t="s">
        <v>58490</v>
      </c>
      <c r="C4918" s="180" t="s">
        <v>115</v>
      </c>
      <c r="D4918" s="182">
        <v>1787.48</v>
      </c>
      <c r="E4918" s="182">
        <v>1784.89</v>
      </c>
    </row>
    <row r="4919" spans="1:5" x14ac:dyDescent="0.25">
      <c r="A4919" s="180">
        <v>101494</v>
      </c>
      <c r="B4919" s="181" t="s">
        <v>58491</v>
      </c>
      <c r="C4919" s="180" t="s">
        <v>115</v>
      </c>
      <c r="D4919" s="182">
        <v>1904.85</v>
      </c>
      <c r="E4919" s="182">
        <v>1908.97</v>
      </c>
    </row>
    <row r="4920" spans="1:5" x14ac:dyDescent="0.25">
      <c r="A4920" s="180">
        <v>101495</v>
      </c>
      <c r="B4920" s="181" t="s">
        <v>58492</v>
      </c>
      <c r="C4920" s="180" t="s">
        <v>115</v>
      </c>
      <c r="D4920" s="182">
        <v>1922.67</v>
      </c>
      <c r="E4920" s="182">
        <v>1927.12</v>
      </c>
    </row>
    <row r="4921" spans="1:5" x14ac:dyDescent="0.25">
      <c r="A4921" s="180">
        <v>101496</v>
      </c>
      <c r="B4921" s="181" t="s">
        <v>58493</v>
      </c>
      <c r="C4921" s="180" t="s">
        <v>115</v>
      </c>
      <c r="D4921" s="182">
        <v>2086.13</v>
      </c>
      <c r="E4921" s="182">
        <v>2097.14</v>
      </c>
    </row>
    <row r="4922" spans="1:5" x14ac:dyDescent="0.25">
      <c r="A4922" s="180">
        <v>101489</v>
      </c>
      <c r="B4922" s="181" t="s">
        <v>58494</v>
      </c>
      <c r="C4922" s="180" t="s">
        <v>115</v>
      </c>
      <c r="D4922" s="182">
        <v>1810.18</v>
      </c>
      <c r="E4922" s="182">
        <v>1810.49</v>
      </c>
    </row>
    <row r="4923" spans="1:5" x14ac:dyDescent="0.25">
      <c r="A4923" s="180">
        <v>101490</v>
      </c>
      <c r="B4923" s="181" t="s">
        <v>58495</v>
      </c>
      <c r="C4923" s="180" t="s">
        <v>115</v>
      </c>
      <c r="D4923" s="182">
        <v>1927.55</v>
      </c>
      <c r="E4923" s="182">
        <v>1934.57</v>
      </c>
    </row>
    <row r="4924" spans="1:5" x14ac:dyDescent="0.25">
      <c r="A4924" s="180">
        <v>101491</v>
      </c>
      <c r="B4924" s="181" t="s">
        <v>58496</v>
      </c>
      <c r="C4924" s="180" t="s">
        <v>115</v>
      </c>
      <c r="D4924" s="182">
        <v>1945.37</v>
      </c>
      <c r="E4924" s="182">
        <v>1952.72</v>
      </c>
    </row>
    <row r="4925" spans="1:5" x14ac:dyDescent="0.25">
      <c r="A4925" s="180">
        <v>101492</v>
      </c>
      <c r="B4925" s="181" t="s">
        <v>58497</v>
      </c>
      <c r="C4925" s="180" t="s">
        <v>115</v>
      </c>
      <c r="D4925" s="182">
        <v>2108.83</v>
      </c>
      <c r="E4925" s="182">
        <v>2122.7399999999998</v>
      </c>
    </row>
    <row r="4926" spans="1:5" x14ac:dyDescent="0.25">
      <c r="A4926" s="180">
        <v>101509</v>
      </c>
      <c r="B4926" s="181" t="s">
        <v>58498</v>
      </c>
      <c r="C4926" s="180" t="s">
        <v>115</v>
      </c>
      <c r="D4926" s="182">
        <v>2197.46</v>
      </c>
      <c r="E4926" s="182">
        <v>2247.73</v>
      </c>
    </row>
    <row r="4927" spans="1:5" x14ac:dyDescent="0.25">
      <c r="A4927" s="180">
        <v>101510</v>
      </c>
      <c r="B4927" s="181" t="s">
        <v>58499</v>
      </c>
      <c r="C4927" s="180" t="s">
        <v>115</v>
      </c>
      <c r="D4927" s="182">
        <v>2434.34</v>
      </c>
      <c r="E4927" s="182">
        <v>2498.15</v>
      </c>
    </row>
    <row r="4928" spans="1:5" x14ac:dyDescent="0.25">
      <c r="A4928" s="180">
        <v>101511</v>
      </c>
      <c r="B4928" s="181" t="s">
        <v>58500</v>
      </c>
      <c r="C4928" s="180" t="s">
        <v>115</v>
      </c>
      <c r="D4928" s="182">
        <v>2470.3000000000002</v>
      </c>
      <c r="E4928" s="182">
        <v>2534.7800000000002</v>
      </c>
    </row>
    <row r="4929" spans="1:5" x14ac:dyDescent="0.25">
      <c r="A4929" s="180">
        <v>101512</v>
      </c>
      <c r="B4929" s="181" t="s">
        <v>58501</v>
      </c>
      <c r="C4929" s="180" t="s">
        <v>115</v>
      </c>
      <c r="D4929" s="182">
        <v>2764.58</v>
      </c>
      <c r="E4929" s="182">
        <v>2842.78</v>
      </c>
    </row>
    <row r="4930" spans="1:5" x14ac:dyDescent="0.25">
      <c r="A4930" s="180">
        <v>101505</v>
      </c>
      <c r="B4930" s="181" t="s">
        <v>58502</v>
      </c>
      <c r="C4930" s="180" t="s">
        <v>115</v>
      </c>
      <c r="D4930" s="182">
        <v>2245.14</v>
      </c>
      <c r="E4930" s="182">
        <v>2213.69</v>
      </c>
    </row>
    <row r="4931" spans="1:5" x14ac:dyDescent="0.25">
      <c r="A4931" s="180">
        <v>101506</v>
      </c>
      <c r="B4931" s="181" t="s">
        <v>58503</v>
      </c>
      <c r="C4931" s="180" t="s">
        <v>115</v>
      </c>
      <c r="D4931" s="182">
        <v>2482.02</v>
      </c>
      <c r="E4931" s="182">
        <v>2464.11</v>
      </c>
    </row>
    <row r="4932" spans="1:5" x14ac:dyDescent="0.25">
      <c r="A4932" s="180">
        <v>101507</v>
      </c>
      <c r="B4932" s="181" t="s">
        <v>58504</v>
      </c>
      <c r="C4932" s="180" t="s">
        <v>115</v>
      </c>
      <c r="D4932" s="182">
        <v>2517.98</v>
      </c>
      <c r="E4932" s="182">
        <v>2500.7399999999998</v>
      </c>
    </row>
    <row r="4933" spans="1:5" x14ac:dyDescent="0.25">
      <c r="A4933" s="180">
        <v>101508</v>
      </c>
      <c r="B4933" s="181" t="s">
        <v>58505</v>
      </c>
      <c r="C4933" s="180" t="s">
        <v>115</v>
      </c>
      <c r="D4933" s="182">
        <v>2812.26</v>
      </c>
      <c r="E4933" s="182">
        <v>2808.74</v>
      </c>
    </row>
    <row r="4934" spans="1:5" x14ac:dyDescent="0.25">
      <c r="A4934" s="180">
        <v>101525</v>
      </c>
      <c r="B4934" s="181" t="s">
        <v>58506</v>
      </c>
      <c r="C4934" s="180" t="s">
        <v>115</v>
      </c>
      <c r="D4934" s="182">
        <v>1219.33</v>
      </c>
      <c r="E4934" s="182">
        <v>1188.54</v>
      </c>
    </row>
    <row r="4935" spans="1:5" x14ac:dyDescent="0.25">
      <c r="A4935" s="180">
        <v>101526</v>
      </c>
      <c r="B4935" s="181" t="s">
        <v>58507</v>
      </c>
      <c r="C4935" s="180" t="s">
        <v>115</v>
      </c>
      <c r="D4935" s="182">
        <v>1430.59</v>
      </c>
      <c r="E4935" s="182">
        <v>1411.88</v>
      </c>
    </row>
    <row r="4936" spans="1:5" x14ac:dyDescent="0.25">
      <c r="A4936" s="180">
        <v>101527</v>
      </c>
      <c r="B4936" s="181" t="s">
        <v>58508</v>
      </c>
      <c r="C4936" s="180" t="s">
        <v>115</v>
      </c>
      <c r="D4936" s="182">
        <v>1462.67</v>
      </c>
      <c r="E4936" s="182">
        <v>1444.55</v>
      </c>
    </row>
    <row r="4937" spans="1:5" x14ac:dyDescent="0.25">
      <c r="A4937" s="180">
        <v>101528</v>
      </c>
      <c r="B4937" s="181" t="s">
        <v>58509</v>
      </c>
      <c r="C4937" s="180" t="s">
        <v>115</v>
      </c>
      <c r="D4937" s="182">
        <v>1693.93</v>
      </c>
      <c r="E4937" s="182">
        <v>1688.49</v>
      </c>
    </row>
    <row r="4938" spans="1:5" x14ac:dyDescent="0.25">
      <c r="A4938" s="180">
        <v>101521</v>
      </c>
      <c r="B4938" s="181" t="s">
        <v>58510</v>
      </c>
      <c r="C4938" s="180" t="s">
        <v>115</v>
      </c>
      <c r="D4938" s="182">
        <v>1232.26</v>
      </c>
      <c r="E4938" s="182">
        <v>1204.71</v>
      </c>
    </row>
    <row r="4939" spans="1:5" x14ac:dyDescent="0.25">
      <c r="A4939" s="180">
        <v>101522</v>
      </c>
      <c r="B4939" s="181" t="s">
        <v>58511</v>
      </c>
      <c r="C4939" s="180" t="s">
        <v>115</v>
      </c>
      <c r="D4939" s="182">
        <v>1443.52</v>
      </c>
      <c r="E4939" s="182">
        <v>1428.05</v>
      </c>
    </row>
    <row r="4940" spans="1:5" x14ac:dyDescent="0.25">
      <c r="A4940" s="180">
        <v>101523</v>
      </c>
      <c r="B4940" s="181" t="s">
        <v>58512</v>
      </c>
      <c r="C4940" s="180" t="s">
        <v>115</v>
      </c>
      <c r="D4940" s="182">
        <v>1475.6</v>
      </c>
      <c r="E4940" s="182">
        <v>1460.72</v>
      </c>
    </row>
    <row r="4941" spans="1:5" x14ac:dyDescent="0.25">
      <c r="A4941" s="180">
        <v>101524</v>
      </c>
      <c r="B4941" s="181" t="s">
        <v>58513</v>
      </c>
      <c r="C4941" s="180" t="s">
        <v>115</v>
      </c>
      <c r="D4941" s="182">
        <v>1706.86</v>
      </c>
      <c r="E4941" s="182">
        <v>1704.66</v>
      </c>
    </row>
    <row r="4942" spans="1:5" x14ac:dyDescent="0.25">
      <c r="A4942" s="180">
        <v>101517</v>
      </c>
      <c r="B4942" s="181" t="s">
        <v>58514</v>
      </c>
      <c r="C4942" s="180" t="s">
        <v>115</v>
      </c>
      <c r="D4942" s="182">
        <v>887.48</v>
      </c>
      <c r="E4942" s="182">
        <v>895.06</v>
      </c>
    </row>
    <row r="4943" spans="1:5" x14ac:dyDescent="0.25">
      <c r="A4943" s="180">
        <v>101518</v>
      </c>
      <c r="B4943" s="181" t="s">
        <v>58515</v>
      </c>
      <c r="C4943" s="180" t="s">
        <v>115</v>
      </c>
      <c r="D4943" s="182">
        <v>1028.33</v>
      </c>
      <c r="E4943" s="182">
        <v>1043.96</v>
      </c>
    </row>
    <row r="4944" spans="1:5" x14ac:dyDescent="0.25">
      <c r="A4944" s="180">
        <v>101519</v>
      </c>
      <c r="B4944" s="181" t="s">
        <v>58516</v>
      </c>
      <c r="C4944" s="180" t="s">
        <v>115</v>
      </c>
      <c r="D4944" s="182">
        <v>1049.71</v>
      </c>
      <c r="E4944" s="182">
        <v>1065.74</v>
      </c>
    </row>
    <row r="4945" spans="1:5" x14ac:dyDescent="0.25">
      <c r="A4945" s="180">
        <v>101520</v>
      </c>
      <c r="B4945" s="181" t="s">
        <v>58517</v>
      </c>
      <c r="C4945" s="180" t="s">
        <v>115</v>
      </c>
      <c r="D4945" s="182">
        <v>1203.8900000000001</v>
      </c>
      <c r="E4945" s="182">
        <v>1228.3599999999999</v>
      </c>
    </row>
    <row r="4946" spans="1:5" x14ac:dyDescent="0.25">
      <c r="A4946" s="180">
        <v>101513</v>
      </c>
      <c r="B4946" s="181" t="s">
        <v>58518</v>
      </c>
      <c r="C4946" s="180" t="s">
        <v>115</v>
      </c>
      <c r="D4946" s="182">
        <v>910.17</v>
      </c>
      <c r="E4946" s="182">
        <v>920.66</v>
      </c>
    </row>
    <row r="4947" spans="1:5" x14ac:dyDescent="0.25">
      <c r="A4947" s="180">
        <v>101514</v>
      </c>
      <c r="B4947" s="181" t="s">
        <v>58519</v>
      </c>
      <c r="C4947" s="180" t="s">
        <v>115</v>
      </c>
      <c r="D4947" s="182">
        <v>1051.02</v>
      </c>
      <c r="E4947" s="182">
        <v>1069.56</v>
      </c>
    </row>
    <row r="4948" spans="1:5" x14ac:dyDescent="0.25">
      <c r="A4948" s="180">
        <v>101515</v>
      </c>
      <c r="B4948" s="181" t="s">
        <v>58520</v>
      </c>
      <c r="C4948" s="180" t="s">
        <v>115</v>
      </c>
      <c r="D4948" s="182">
        <v>1072.4000000000001</v>
      </c>
      <c r="E4948" s="182">
        <v>1091.3399999999999</v>
      </c>
    </row>
    <row r="4949" spans="1:5" x14ac:dyDescent="0.25">
      <c r="A4949" s="180">
        <v>101516</v>
      </c>
      <c r="B4949" s="181" t="s">
        <v>58521</v>
      </c>
      <c r="C4949" s="180" t="s">
        <v>115</v>
      </c>
      <c r="D4949" s="182">
        <v>1226.58</v>
      </c>
      <c r="E4949" s="182">
        <v>1253.96</v>
      </c>
    </row>
    <row r="4950" spans="1:5" x14ac:dyDescent="0.25">
      <c r="A4950" s="180">
        <v>101533</v>
      </c>
      <c r="B4950" s="181" t="s">
        <v>58522</v>
      </c>
      <c r="C4950" s="180" t="s">
        <v>115</v>
      </c>
      <c r="D4950" s="182">
        <v>1335.35</v>
      </c>
      <c r="E4950" s="182">
        <v>1397.98</v>
      </c>
    </row>
    <row r="4951" spans="1:5" x14ac:dyDescent="0.25">
      <c r="A4951" s="180">
        <v>101534</v>
      </c>
      <c r="B4951" s="181" t="s">
        <v>58523</v>
      </c>
      <c r="C4951" s="180" t="s">
        <v>115</v>
      </c>
      <c r="D4951" s="182">
        <v>1617.04</v>
      </c>
      <c r="E4951" s="182">
        <v>1695.77</v>
      </c>
    </row>
    <row r="4952" spans="1:5" x14ac:dyDescent="0.25">
      <c r="A4952" s="180">
        <v>101535</v>
      </c>
      <c r="B4952" s="181" t="s">
        <v>58524</v>
      </c>
      <c r="C4952" s="180" t="s">
        <v>115</v>
      </c>
      <c r="D4952" s="182">
        <v>1659.81</v>
      </c>
      <c r="E4952" s="182">
        <v>1739.33</v>
      </c>
    </row>
    <row r="4953" spans="1:5" x14ac:dyDescent="0.25">
      <c r="A4953" s="180">
        <v>101536</v>
      </c>
      <c r="B4953" s="181" t="s">
        <v>58525</v>
      </c>
      <c r="C4953" s="180" t="s">
        <v>115</v>
      </c>
      <c r="D4953" s="182">
        <v>1968.16</v>
      </c>
      <c r="E4953" s="182">
        <v>2064.58</v>
      </c>
    </row>
    <row r="4954" spans="1:5" x14ac:dyDescent="0.25">
      <c r="A4954" s="180">
        <v>101529</v>
      </c>
      <c r="B4954" s="181" t="s">
        <v>58526</v>
      </c>
      <c r="C4954" s="180" t="s">
        <v>115</v>
      </c>
      <c r="D4954" s="182">
        <v>1383.02</v>
      </c>
      <c r="E4954" s="182">
        <v>1363.95</v>
      </c>
    </row>
    <row r="4955" spans="1:5" x14ac:dyDescent="0.25">
      <c r="A4955" s="180">
        <v>101530</v>
      </c>
      <c r="B4955" s="181" t="s">
        <v>58527</v>
      </c>
      <c r="C4955" s="180" t="s">
        <v>115</v>
      </c>
      <c r="D4955" s="182">
        <v>1664.71</v>
      </c>
      <c r="E4955" s="182">
        <v>1661.74</v>
      </c>
    </row>
    <row r="4956" spans="1:5" x14ac:dyDescent="0.25">
      <c r="A4956" s="180">
        <v>101531</v>
      </c>
      <c r="B4956" s="181" t="s">
        <v>58528</v>
      </c>
      <c r="C4956" s="180" t="s">
        <v>115</v>
      </c>
      <c r="D4956" s="182">
        <v>1707.48</v>
      </c>
      <c r="E4956" s="182">
        <v>1705.3</v>
      </c>
    </row>
    <row r="4957" spans="1:5" x14ac:dyDescent="0.25">
      <c r="A4957" s="180">
        <v>101532</v>
      </c>
      <c r="B4957" s="181" t="s">
        <v>58529</v>
      </c>
      <c r="C4957" s="180" t="s">
        <v>115</v>
      </c>
      <c r="D4957" s="182">
        <v>2015.83</v>
      </c>
      <c r="E4957" s="182">
        <v>2030.55</v>
      </c>
    </row>
    <row r="4958" spans="1:5" x14ac:dyDescent="0.25">
      <c r="A4958" s="180">
        <v>106510</v>
      </c>
      <c r="B4958" s="181" t="s">
        <v>58530</v>
      </c>
      <c r="C4958" s="180" t="s">
        <v>115</v>
      </c>
      <c r="D4958" s="182">
        <v>0</v>
      </c>
      <c r="E4958" s="182">
        <v>0</v>
      </c>
    </row>
    <row r="4959" spans="1:5" x14ac:dyDescent="0.25">
      <c r="A4959" s="180">
        <v>106514</v>
      </c>
      <c r="B4959" s="181" t="s">
        <v>58531</v>
      </c>
      <c r="C4959" s="180" t="s">
        <v>115</v>
      </c>
      <c r="D4959" s="182">
        <v>0</v>
      </c>
      <c r="E4959" s="182">
        <v>0</v>
      </c>
    </row>
    <row r="4960" spans="1:5" x14ac:dyDescent="0.25">
      <c r="A4960" s="180">
        <v>106511</v>
      </c>
      <c r="B4960" s="181" t="s">
        <v>58532</v>
      </c>
      <c r="C4960" s="180" t="s">
        <v>115</v>
      </c>
      <c r="D4960" s="182">
        <v>0</v>
      </c>
      <c r="E4960" s="182">
        <v>0</v>
      </c>
    </row>
    <row r="4961" spans="1:5" x14ac:dyDescent="0.25">
      <c r="A4961" s="180">
        <v>106515</v>
      </c>
      <c r="B4961" s="181" t="s">
        <v>58533</v>
      </c>
      <c r="C4961" s="180" t="s">
        <v>115</v>
      </c>
      <c r="D4961" s="182">
        <v>0</v>
      </c>
      <c r="E4961" s="182">
        <v>0</v>
      </c>
    </row>
    <row r="4962" spans="1:5" x14ac:dyDescent="0.25">
      <c r="A4962" s="180">
        <v>106512</v>
      </c>
      <c r="B4962" s="181" t="s">
        <v>58534</v>
      </c>
      <c r="C4962" s="180" t="s">
        <v>115</v>
      </c>
      <c r="D4962" s="182">
        <v>0</v>
      </c>
      <c r="E4962" s="182">
        <v>0</v>
      </c>
    </row>
    <row r="4963" spans="1:5" x14ac:dyDescent="0.25">
      <c r="A4963" s="180">
        <v>106516</v>
      </c>
      <c r="B4963" s="181" t="s">
        <v>58535</v>
      </c>
      <c r="C4963" s="180" t="s">
        <v>115</v>
      </c>
      <c r="D4963" s="182">
        <v>0</v>
      </c>
      <c r="E4963" s="182">
        <v>0</v>
      </c>
    </row>
    <row r="4964" spans="1:5" x14ac:dyDescent="0.25">
      <c r="A4964" s="180">
        <v>106513</v>
      </c>
      <c r="B4964" s="181" t="s">
        <v>58536</v>
      </c>
      <c r="C4964" s="180" t="s">
        <v>115</v>
      </c>
      <c r="D4964" s="182">
        <v>0</v>
      </c>
      <c r="E4964" s="182">
        <v>0</v>
      </c>
    </row>
    <row r="4965" spans="1:5" x14ac:dyDescent="0.25">
      <c r="A4965" s="180">
        <v>106517</v>
      </c>
      <c r="B4965" s="181" t="s">
        <v>58537</v>
      </c>
      <c r="C4965" s="180" t="s">
        <v>115</v>
      </c>
      <c r="D4965" s="182">
        <v>0</v>
      </c>
      <c r="E4965" s="182">
        <v>0</v>
      </c>
    </row>
    <row r="4966" spans="1:5" x14ac:dyDescent="0.25">
      <c r="A4966" s="180">
        <v>106518</v>
      </c>
      <c r="B4966" s="181" t="s">
        <v>58538</v>
      </c>
      <c r="C4966" s="180" t="s">
        <v>115</v>
      </c>
      <c r="D4966" s="182">
        <v>0</v>
      </c>
      <c r="E4966" s="182">
        <v>0</v>
      </c>
    </row>
    <row r="4967" spans="1:5" x14ac:dyDescent="0.25">
      <c r="A4967" s="180">
        <v>106519</v>
      </c>
      <c r="B4967" s="181" t="s">
        <v>58539</v>
      </c>
      <c r="C4967" s="180" t="s">
        <v>115</v>
      </c>
      <c r="D4967" s="182">
        <v>0</v>
      </c>
      <c r="E4967" s="182">
        <v>0</v>
      </c>
    </row>
    <row r="4968" spans="1:5" x14ac:dyDescent="0.25">
      <c r="A4968" s="180">
        <v>106520</v>
      </c>
      <c r="B4968" s="181" t="s">
        <v>58540</v>
      </c>
      <c r="C4968" s="180" t="s">
        <v>115</v>
      </c>
      <c r="D4968" s="182">
        <v>0</v>
      </c>
      <c r="E4968" s="182">
        <v>0</v>
      </c>
    </row>
    <row r="4969" spans="1:5" x14ac:dyDescent="0.25">
      <c r="A4969" s="180">
        <v>106521</v>
      </c>
      <c r="B4969" s="181" t="s">
        <v>58541</v>
      </c>
      <c r="C4969" s="180" t="s">
        <v>115</v>
      </c>
      <c r="D4969" s="182">
        <v>0</v>
      </c>
      <c r="E4969" s="182">
        <v>0</v>
      </c>
    </row>
    <row r="4970" spans="1:5" x14ac:dyDescent="0.25">
      <c r="A4970" s="180">
        <v>106522</v>
      </c>
      <c r="B4970" s="181" t="s">
        <v>58542</v>
      </c>
      <c r="C4970" s="180" t="s">
        <v>115</v>
      </c>
      <c r="D4970" s="182">
        <v>0</v>
      </c>
      <c r="E4970" s="182">
        <v>0</v>
      </c>
    </row>
    <row r="4971" spans="1:5" x14ac:dyDescent="0.25">
      <c r="A4971" s="180">
        <v>106523</v>
      </c>
      <c r="B4971" s="181" t="s">
        <v>58543</v>
      </c>
      <c r="C4971" s="180" t="s">
        <v>115</v>
      </c>
      <c r="D4971" s="182">
        <v>0</v>
      </c>
      <c r="E4971" s="182">
        <v>0</v>
      </c>
    </row>
    <row r="4972" spans="1:5" x14ac:dyDescent="0.25">
      <c r="A4972" s="180">
        <v>101549</v>
      </c>
      <c r="B4972" s="181" t="s">
        <v>58544</v>
      </c>
      <c r="C4972" s="180" t="s">
        <v>115</v>
      </c>
      <c r="D4972" s="182">
        <v>20.079999999999998</v>
      </c>
      <c r="E4972" s="182">
        <v>23.15</v>
      </c>
    </row>
    <row r="4973" spans="1:5" x14ac:dyDescent="0.25">
      <c r="A4973" s="180">
        <v>101547</v>
      </c>
      <c r="B4973" s="181" t="s">
        <v>58545</v>
      </c>
      <c r="C4973" s="180" t="s">
        <v>115</v>
      </c>
      <c r="D4973" s="182">
        <v>91.51</v>
      </c>
      <c r="E4973" s="182">
        <v>89.71</v>
      </c>
    </row>
    <row r="4974" spans="1:5" x14ac:dyDescent="0.25">
      <c r="A4974" s="180">
        <v>101546</v>
      </c>
      <c r="B4974" s="181" t="s">
        <v>58546</v>
      </c>
      <c r="C4974" s="180" t="s">
        <v>115</v>
      </c>
      <c r="D4974" s="182">
        <v>29.85</v>
      </c>
      <c r="E4974" s="182">
        <v>29.48</v>
      </c>
    </row>
    <row r="4975" spans="1:5" x14ac:dyDescent="0.25">
      <c r="A4975" s="180">
        <v>101548</v>
      </c>
      <c r="B4975" s="181" t="s">
        <v>58547</v>
      </c>
      <c r="C4975" s="180" t="s">
        <v>115</v>
      </c>
      <c r="D4975" s="182">
        <v>8.1</v>
      </c>
      <c r="E4975" s="182">
        <v>8.23</v>
      </c>
    </row>
    <row r="4976" spans="1:5" x14ac:dyDescent="0.25">
      <c r="A4976" s="180">
        <v>106528</v>
      </c>
      <c r="B4976" s="181" t="s">
        <v>58548</v>
      </c>
      <c r="C4976" s="180" t="s">
        <v>115</v>
      </c>
      <c r="D4976" s="182">
        <v>0</v>
      </c>
      <c r="E4976" s="182">
        <v>0</v>
      </c>
    </row>
    <row r="4977" spans="1:5" x14ac:dyDescent="0.25">
      <c r="A4977" s="180">
        <v>94764</v>
      </c>
      <c r="B4977" s="181" t="s">
        <v>37778</v>
      </c>
      <c r="C4977" s="180" t="s">
        <v>115</v>
      </c>
      <c r="D4977" s="182">
        <v>44.52</v>
      </c>
      <c r="E4977" s="182">
        <v>40.159999999999997</v>
      </c>
    </row>
    <row r="4978" spans="1:5" x14ac:dyDescent="0.25">
      <c r="A4978" s="180">
        <v>94765</v>
      </c>
      <c r="B4978" s="181" t="s">
        <v>37779</v>
      </c>
      <c r="C4978" s="180" t="s">
        <v>115</v>
      </c>
      <c r="D4978" s="182">
        <v>48.94</v>
      </c>
      <c r="E4978" s="182">
        <v>44</v>
      </c>
    </row>
    <row r="4979" spans="1:5" x14ac:dyDescent="0.25">
      <c r="A4979" s="180">
        <v>94766</v>
      </c>
      <c r="B4979" s="181" t="s">
        <v>37780</v>
      </c>
      <c r="C4979" s="180" t="s">
        <v>115</v>
      </c>
      <c r="D4979" s="182">
        <v>54.59</v>
      </c>
      <c r="E4979" s="182">
        <v>48.9</v>
      </c>
    </row>
    <row r="4980" spans="1:5" x14ac:dyDescent="0.25">
      <c r="A4980" s="180">
        <v>94767</v>
      </c>
      <c r="B4980" s="181" t="s">
        <v>37781</v>
      </c>
      <c r="C4980" s="180" t="s">
        <v>115</v>
      </c>
      <c r="D4980" s="182">
        <v>80.31</v>
      </c>
      <c r="E4980" s="182">
        <v>71.38</v>
      </c>
    </row>
    <row r="4981" spans="1:5" x14ac:dyDescent="0.25">
      <c r="A4981" s="180">
        <v>94768</v>
      </c>
      <c r="B4981" s="181" t="s">
        <v>37782</v>
      </c>
      <c r="C4981" s="180" t="s">
        <v>115</v>
      </c>
      <c r="D4981" s="182">
        <v>90.83</v>
      </c>
      <c r="E4981" s="182">
        <v>80.569999999999993</v>
      </c>
    </row>
    <row r="4982" spans="1:5" x14ac:dyDescent="0.25">
      <c r="A4982" s="180">
        <v>94769</v>
      </c>
      <c r="B4982" s="181" t="s">
        <v>37783</v>
      </c>
      <c r="C4982" s="180" t="s">
        <v>115</v>
      </c>
      <c r="D4982" s="182">
        <v>120.88</v>
      </c>
      <c r="E4982" s="182">
        <v>106.8</v>
      </c>
    </row>
    <row r="4983" spans="1:5" x14ac:dyDescent="0.25">
      <c r="A4983" s="180">
        <v>94783</v>
      </c>
      <c r="B4983" s="181" t="s">
        <v>37784</v>
      </c>
      <c r="C4983" s="180" t="s">
        <v>115</v>
      </c>
      <c r="D4983" s="182">
        <v>21.68</v>
      </c>
      <c r="E4983" s="182">
        <v>22.95</v>
      </c>
    </row>
    <row r="4984" spans="1:5" x14ac:dyDescent="0.25">
      <c r="A4984" s="180">
        <v>94703</v>
      </c>
      <c r="B4984" s="181" t="s">
        <v>37785</v>
      </c>
      <c r="C4984" s="180" t="s">
        <v>115</v>
      </c>
      <c r="D4984" s="182">
        <v>23.08</v>
      </c>
      <c r="E4984" s="182">
        <v>24.43</v>
      </c>
    </row>
    <row r="4985" spans="1:5" x14ac:dyDescent="0.25">
      <c r="A4985" s="180">
        <v>94704</v>
      </c>
      <c r="B4985" s="181" t="s">
        <v>37786</v>
      </c>
      <c r="C4985" s="180" t="s">
        <v>115</v>
      </c>
      <c r="D4985" s="182">
        <v>30.06</v>
      </c>
      <c r="E4985" s="182">
        <v>32</v>
      </c>
    </row>
    <row r="4986" spans="1:5" x14ac:dyDescent="0.25">
      <c r="A4986" s="180">
        <v>94705</v>
      </c>
      <c r="B4986" s="181" t="s">
        <v>37787</v>
      </c>
      <c r="C4986" s="180" t="s">
        <v>115</v>
      </c>
      <c r="D4986" s="182">
        <v>40.21</v>
      </c>
      <c r="E4986" s="182">
        <v>43.06</v>
      </c>
    </row>
    <row r="4987" spans="1:5" x14ac:dyDescent="0.25">
      <c r="A4987" s="180">
        <v>94706</v>
      </c>
      <c r="B4987" s="181" t="s">
        <v>37788</v>
      </c>
      <c r="C4987" s="180" t="s">
        <v>115</v>
      </c>
      <c r="D4987" s="182">
        <v>39.549999999999997</v>
      </c>
      <c r="E4987" s="182">
        <v>42.14</v>
      </c>
    </row>
    <row r="4988" spans="1:5" x14ac:dyDescent="0.25">
      <c r="A4988" s="180">
        <v>94707</v>
      </c>
      <c r="B4988" s="181" t="s">
        <v>37789</v>
      </c>
      <c r="C4988" s="180" t="s">
        <v>115</v>
      </c>
      <c r="D4988" s="182">
        <v>60.92</v>
      </c>
      <c r="E4988" s="182">
        <v>65.400000000000006</v>
      </c>
    </row>
    <row r="4989" spans="1:5" x14ac:dyDescent="0.25">
      <c r="A4989" s="180">
        <v>94715</v>
      </c>
      <c r="B4989" s="181" t="s">
        <v>37790</v>
      </c>
      <c r="C4989" s="180" t="s">
        <v>115</v>
      </c>
      <c r="D4989" s="182">
        <v>305.89999999999998</v>
      </c>
      <c r="E4989" s="182">
        <v>332.78</v>
      </c>
    </row>
    <row r="4990" spans="1:5" x14ac:dyDescent="0.25">
      <c r="A4990" s="180">
        <v>94713</v>
      </c>
      <c r="B4990" s="181" t="s">
        <v>37791</v>
      </c>
      <c r="C4990" s="180" t="s">
        <v>115</v>
      </c>
      <c r="D4990" s="182">
        <v>245.55</v>
      </c>
      <c r="E4990" s="182">
        <v>267.33999999999997</v>
      </c>
    </row>
    <row r="4991" spans="1:5" x14ac:dyDescent="0.25">
      <c r="A4991" s="180">
        <v>94714</v>
      </c>
      <c r="B4991" s="181" t="s">
        <v>37792</v>
      </c>
      <c r="C4991" s="180" t="s">
        <v>115</v>
      </c>
      <c r="D4991" s="182">
        <v>342.71</v>
      </c>
      <c r="E4991" s="182">
        <v>373.82</v>
      </c>
    </row>
    <row r="4992" spans="1:5" x14ac:dyDescent="0.25">
      <c r="A4992" s="180">
        <v>94670</v>
      </c>
      <c r="B4992" s="181" t="s">
        <v>37793</v>
      </c>
      <c r="C4992" s="180" t="s">
        <v>115</v>
      </c>
      <c r="D4992" s="182">
        <v>77.930000000000007</v>
      </c>
      <c r="E4992" s="182">
        <v>81.760000000000005</v>
      </c>
    </row>
    <row r="4993" spans="1:5" x14ac:dyDescent="0.25">
      <c r="A4993" s="180">
        <v>94656</v>
      </c>
      <c r="B4993" s="181" t="s">
        <v>37794</v>
      </c>
      <c r="C4993" s="180" t="s">
        <v>115</v>
      </c>
      <c r="D4993" s="182">
        <v>4.38</v>
      </c>
      <c r="E4993" s="182">
        <v>4.4000000000000004</v>
      </c>
    </row>
    <row r="4994" spans="1:5" x14ac:dyDescent="0.25">
      <c r="A4994" s="180">
        <v>94658</v>
      </c>
      <c r="B4994" s="181" t="s">
        <v>37795</v>
      </c>
      <c r="C4994" s="180" t="s">
        <v>115</v>
      </c>
      <c r="D4994" s="182">
        <v>6.42</v>
      </c>
      <c r="E4994" s="182">
        <v>6.47</v>
      </c>
    </row>
    <row r="4995" spans="1:5" x14ac:dyDescent="0.25">
      <c r="A4995" s="180">
        <v>94660</v>
      </c>
      <c r="B4995" s="181" t="s">
        <v>37796</v>
      </c>
      <c r="C4995" s="180" t="s">
        <v>115</v>
      </c>
      <c r="D4995" s="182">
        <v>9.89</v>
      </c>
      <c r="E4995" s="182">
        <v>10.130000000000001</v>
      </c>
    </row>
    <row r="4996" spans="1:5" x14ac:dyDescent="0.25">
      <c r="A4996" s="180">
        <v>94662</v>
      </c>
      <c r="B4996" s="181" t="s">
        <v>37797</v>
      </c>
      <c r="C4996" s="180" t="s">
        <v>115</v>
      </c>
      <c r="D4996" s="182">
        <v>13.14</v>
      </c>
      <c r="E4996" s="182">
        <v>13.38</v>
      </c>
    </row>
    <row r="4997" spans="1:5" x14ac:dyDescent="0.25">
      <c r="A4997" s="180">
        <v>94664</v>
      </c>
      <c r="B4997" s="181" t="s">
        <v>37798</v>
      </c>
      <c r="C4997" s="180" t="s">
        <v>115</v>
      </c>
      <c r="D4997" s="182">
        <v>23.05</v>
      </c>
      <c r="E4997" s="182">
        <v>23.9</v>
      </c>
    </row>
    <row r="4998" spans="1:5" x14ac:dyDescent="0.25">
      <c r="A4998" s="180">
        <v>94666</v>
      </c>
      <c r="B4998" s="181" t="s">
        <v>37799</v>
      </c>
      <c r="C4998" s="180" t="s">
        <v>115</v>
      </c>
      <c r="D4998" s="182">
        <v>37.090000000000003</v>
      </c>
      <c r="E4998" s="182">
        <v>38.65</v>
      </c>
    </row>
    <row r="4999" spans="1:5" x14ac:dyDescent="0.25">
      <c r="A4999" s="180">
        <v>94668</v>
      </c>
      <c r="B4999" s="181" t="s">
        <v>37800</v>
      </c>
      <c r="C4999" s="180" t="s">
        <v>115</v>
      </c>
      <c r="D4999" s="182">
        <v>49.01</v>
      </c>
      <c r="E4999" s="182">
        <v>51.21</v>
      </c>
    </row>
    <row r="5000" spans="1:5" x14ac:dyDescent="0.25">
      <c r="A5000" s="180">
        <v>105215</v>
      </c>
      <c r="B5000" s="181" t="s">
        <v>37801</v>
      </c>
      <c r="C5000" s="180" t="s">
        <v>115</v>
      </c>
      <c r="D5000" s="182">
        <v>11.43</v>
      </c>
      <c r="E5000" s="182">
        <v>9.98</v>
      </c>
    </row>
    <row r="5001" spans="1:5" x14ac:dyDescent="0.25">
      <c r="A5001" s="180">
        <v>105216</v>
      </c>
      <c r="B5001" s="181" t="s">
        <v>37802</v>
      </c>
      <c r="C5001" s="180" t="s">
        <v>115</v>
      </c>
      <c r="D5001" s="182">
        <v>41.72</v>
      </c>
      <c r="E5001" s="182">
        <v>36.46</v>
      </c>
    </row>
    <row r="5002" spans="1:5" x14ac:dyDescent="0.25">
      <c r="A5002" s="180">
        <v>105217</v>
      </c>
      <c r="B5002" s="181" t="s">
        <v>37803</v>
      </c>
      <c r="C5002" s="180" t="s">
        <v>115</v>
      </c>
      <c r="D5002" s="182">
        <v>46.96</v>
      </c>
      <c r="E5002" s="182">
        <v>41.08</v>
      </c>
    </row>
    <row r="5003" spans="1:5" x14ac:dyDescent="0.25">
      <c r="A5003" s="180">
        <v>105214</v>
      </c>
      <c r="B5003" s="181" t="s">
        <v>37804</v>
      </c>
      <c r="C5003" s="180" t="s">
        <v>115</v>
      </c>
      <c r="D5003" s="182">
        <v>49.31</v>
      </c>
      <c r="E5003" s="182">
        <v>43.21</v>
      </c>
    </row>
    <row r="5004" spans="1:5" x14ac:dyDescent="0.25">
      <c r="A5004" s="180">
        <v>105218</v>
      </c>
      <c r="B5004" s="181" t="s">
        <v>37805</v>
      </c>
      <c r="C5004" s="180" t="s">
        <v>115</v>
      </c>
      <c r="D5004" s="182">
        <v>81.31</v>
      </c>
      <c r="E5004" s="182">
        <v>71.2</v>
      </c>
    </row>
    <row r="5005" spans="1:5" x14ac:dyDescent="0.25">
      <c r="A5005" s="180">
        <v>105213</v>
      </c>
      <c r="B5005" s="181" t="s">
        <v>37806</v>
      </c>
      <c r="C5005" s="180" t="s">
        <v>115</v>
      </c>
      <c r="D5005" s="182">
        <v>201.63</v>
      </c>
      <c r="E5005" s="182">
        <v>202.35</v>
      </c>
    </row>
    <row r="5006" spans="1:5" x14ac:dyDescent="0.25">
      <c r="A5006" s="180">
        <v>105233</v>
      </c>
      <c r="B5006" s="181" t="s">
        <v>37807</v>
      </c>
      <c r="C5006" s="180" t="s">
        <v>115</v>
      </c>
      <c r="D5006" s="182">
        <v>9.32</v>
      </c>
      <c r="E5006" s="182">
        <v>9.39</v>
      </c>
    </row>
    <row r="5007" spans="1:5" x14ac:dyDescent="0.25">
      <c r="A5007" s="180">
        <v>105234</v>
      </c>
      <c r="B5007" s="181" t="s">
        <v>37808</v>
      </c>
      <c r="C5007" s="180" t="s">
        <v>115</v>
      </c>
      <c r="D5007" s="182">
        <v>11.44</v>
      </c>
      <c r="E5007" s="182">
        <v>11.45</v>
      </c>
    </row>
    <row r="5008" spans="1:5" x14ac:dyDescent="0.25">
      <c r="A5008" s="180">
        <v>105228</v>
      </c>
      <c r="B5008" s="181" t="s">
        <v>37809</v>
      </c>
      <c r="C5008" s="180" t="s">
        <v>115</v>
      </c>
      <c r="D5008" s="182">
        <v>13.62</v>
      </c>
      <c r="E5008" s="182">
        <v>13.75</v>
      </c>
    </row>
    <row r="5009" spans="1:5" x14ac:dyDescent="0.25">
      <c r="A5009" s="180">
        <v>105138</v>
      </c>
      <c r="B5009" s="181" t="s">
        <v>37810</v>
      </c>
      <c r="C5009" s="180" t="s">
        <v>115</v>
      </c>
      <c r="D5009" s="182">
        <v>19.34</v>
      </c>
      <c r="E5009" s="182">
        <v>19.87</v>
      </c>
    </row>
    <row r="5010" spans="1:5" x14ac:dyDescent="0.25">
      <c r="A5010" s="180">
        <v>105139</v>
      </c>
      <c r="B5010" s="181" t="s">
        <v>37811</v>
      </c>
      <c r="C5010" s="180" t="s">
        <v>115</v>
      </c>
      <c r="D5010" s="182">
        <v>22.55</v>
      </c>
      <c r="E5010" s="182">
        <v>23.29</v>
      </c>
    </row>
    <row r="5011" spans="1:5" x14ac:dyDescent="0.25">
      <c r="A5011" s="180">
        <v>105140</v>
      </c>
      <c r="B5011" s="181" t="s">
        <v>37812</v>
      </c>
      <c r="C5011" s="180" t="s">
        <v>115</v>
      </c>
      <c r="D5011" s="182">
        <v>28.92</v>
      </c>
      <c r="E5011" s="182">
        <v>29.92</v>
      </c>
    </row>
    <row r="5012" spans="1:5" x14ac:dyDescent="0.25">
      <c r="A5012" s="180">
        <v>105141</v>
      </c>
      <c r="B5012" s="181" t="s">
        <v>37813</v>
      </c>
      <c r="C5012" s="180" t="s">
        <v>115</v>
      </c>
      <c r="D5012" s="182">
        <v>34.619999999999997</v>
      </c>
      <c r="E5012" s="182">
        <v>35.65</v>
      </c>
    </row>
    <row r="5013" spans="1:5" x14ac:dyDescent="0.25">
      <c r="A5013" s="180">
        <v>105172</v>
      </c>
      <c r="B5013" s="181" t="s">
        <v>37814</v>
      </c>
      <c r="C5013" s="180" t="s">
        <v>115</v>
      </c>
      <c r="D5013" s="182">
        <v>96.31</v>
      </c>
      <c r="E5013" s="182">
        <v>96.92</v>
      </c>
    </row>
    <row r="5014" spans="1:5" x14ac:dyDescent="0.25">
      <c r="A5014" s="180">
        <v>105169</v>
      </c>
      <c r="B5014" s="181" t="s">
        <v>37815</v>
      </c>
      <c r="C5014" s="180" t="s">
        <v>115</v>
      </c>
      <c r="D5014" s="182">
        <v>96.71</v>
      </c>
      <c r="E5014" s="182">
        <v>97.37</v>
      </c>
    </row>
    <row r="5015" spans="1:5" x14ac:dyDescent="0.25">
      <c r="A5015" s="180">
        <v>105230</v>
      </c>
      <c r="B5015" s="181" t="s">
        <v>37816</v>
      </c>
      <c r="C5015" s="180" t="s">
        <v>115</v>
      </c>
      <c r="D5015" s="182">
        <v>9.66</v>
      </c>
      <c r="E5015" s="182">
        <v>9.7799999999999994</v>
      </c>
    </row>
    <row r="5016" spans="1:5" x14ac:dyDescent="0.25">
      <c r="A5016" s="180">
        <v>105231</v>
      </c>
      <c r="B5016" s="181" t="s">
        <v>37817</v>
      </c>
      <c r="C5016" s="180" t="s">
        <v>115</v>
      </c>
      <c r="D5016" s="182">
        <v>11.32</v>
      </c>
      <c r="E5016" s="182">
        <v>11.44</v>
      </c>
    </row>
    <row r="5017" spans="1:5" x14ac:dyDescent="0.25">
      <c r="A5017" s="180">
        <v>105232</v>
      </c>
      <c r="B5017" s="181" t="s">
        <v>37818</v>
      </c>
      <c r="C5017" s="180" t="s">
        <v>115</v>
      </c>
      <c r="D5017" s="182">
        <v>20.82</v>
      </c>
      <c r="E5017" s="182">
        <v>20.95</v>
      </c>
    </row>
    <row r="5018" spans="1:5" x14ac:dyDescent="0.25">
      <c r="A5018" s="180">
        <v>105229</v>
      </c>
      <c r="B5018" s="181" t="s">
        <v>37819</v>
      </c>
      <c r="C5018" s="180" t="s">
        <v>115</v>
      </c>
      <c r="D5018" s="182">
        <v>32.54</v>
      </c>
      <c r="E5018" s="182">
        <v>32.700000000000003</v>
      </c>
    </row>
    <row r="5019" spans="1:5" x14ac:dyDescent="0.25">
      <c r="A5019" s="180">
        <v>105146</v>
      </c>
      <c r="B5019" s="181" t="s">
        <v>37820</v>
      </c>
      <c r="C5019" s="180" t="s">
        <v>115</v>
      </c>
      <c r="D5019" s="182">
        <v>26.6</v>
      </c>
      <c r="E5019" s="182">
        <v>26.76</v>
      </c>
    </row>
    <row r="5020" spans="1:5" x14ac:dyDescent="0.25">
      <c r="A5020" s="180">
        <v>94613</v>
      </c>
      <c r="B5020" s="181" t="s">
        <v>37821</v>
      </c>
      <c r="C5020" s="180" t="s">
        <v>115</v>
      </c>
      <c r="D5020" s="182">
        <v>0</v>
      </c>
      <c r="E5020" s="182">
        <v>0</v>
      </c>
    </row>
    <row r="5021" spans="1:5" x14ac:dyDescent="0.25">
      <c r="A5021" s="180">
        <v>94607</v>
      </c>
      <c r="B5021" s="181" t="s">
        <v>37822</v>
      </c>
      <c r="C5021" s="180" t="s">
        <v>115</v>
      </c>
      <c r="D5021" s="182">
        <v>0</v>
      </c>
      <c r="E5021" s="182">
        <v>0</v>
      </c>
    </row>
    <row r="5022" spans="1:5" x14ac:dyDescent="0.25">
      <c r="A5022" s="180">
        <v>94609</v>
      </c>
      <c r="B5022" s="181" t="s">
        <v>37823</v>
      </c>
      <c r="C5022" s="180" t="s">
        <v>115</v>
      </c>
      <c r="D5022" s="182">
        <v>0</v>
      </c>
      <c r="E5022" s="182">
        <v>0</v>
      </c>
    </row>
    <row r="5023" spans="1:5" x14ac:dyDescent="0.25">
      <c r="A5023" s="180">
        <v>94611</v>
      </c>
      <c r="B5023" s="181" t="s">
        <v>37824</v>
      </c>
      <c r="C5023" s="180" t="s">
        <v>115</v>
      </c>
      <c r="D5023" s="182">
        <v>0</v>
      </c>
      <c r="E5023" s="182">
        <v>0</v>
      </c>
    </row>
    <row r="5024" spans="1:5" x14ac:dyDescent="0.25">
      <c r="A5024" s="180">
        <v>96738</v>
      </c>
      <c r="B5024" s="181" t="s">
        <v>37825</v>
      </c>
      <c r="C5024" s="180" t="s">
        <v>115</v>
      </c>
      <c r="D5024" s="182">
        <v>27.1</v>
      </c>
      <c r="E5024" s="182">
        <v>27.21</v>
      </c>
    </row>
    <row r="5025" spans="1:5" x14ac:dyDescent="0.25">
      <c r="A5025" s="180">
        <v>96740</v>
      </c>
      <c r="B5025" s="181" t="s">
        <v>37826</v>
      </c>
      <c r="C5025" s="180" t="s">
        <v>115</v>
      </c>
      <c r="D5025" s="182">
        <v>37.31</v>
      </c>
      <c r="E5025" s="182">
        <v>37.450000000000003</v>
      </c>
    </row>
    <row r="5026" spans="1:5" x14ac:dyDescent="0.25">
      <c r="A5026" s="180">
        <v>94738</v>
      </c>
      <c r="B5026" s="181" t="s">
        <v>37827</v>
      </c>
      <c r="C5026" s="180" t="s">
        <v>115</v>
      </c>
      <c r="D5026" s="182">
        <v>1920.82</v>
      </c>
      <c r="E5026" s="182">
        <v>1682.03</v>
      </c>
    </row>
    <row r="5027" spans="1:5" x14ac:dyDescent="0.25">
      <c r="A5027" s="180">
        <v>94724</v>
      </c>
      <c r="B5027" s="181" t="s">
        <v>37828</v>
      </c>
      <c r="C5027" s="180" t="s">
        <v>115</v>
      </c>
      <c r="D5027" s="182">
        <v>30.72</v>
      </c>
      <c r="E5027" s="182">
        <v>27.06</v>
      </c>
    </row>
    <row r="5028" spans="1:5" x14ac:dyDescent="0.25">
      <c r="A5028" s="180">
        <v>94726</v>
      </c>
      <c r="B5028" s="181" t="s">
        <v>37829</v>
      </c>
      <c r="C5028" s="180" t="s">
        <v>115</v>
      </c>
      <c r="D5028" s="182">
        <v>39.58</v>
      </c>
      <c r="E5028" s="182">
        <v>34.840000000000003</v>
      </c>
    </row>
    <row r="5029" spans="1:5" x14ac:dyDescent="0.25">
      <c r="A5029" s="180">
        <v>94728</v>
      </c>
      <c r="B5029" s="181" t="s">
        <v>37830</v>
      </c>
      <c r="C5029" s="180" t="s">
        <v>115</v>
      </c>
      <c r="D5029" s="182">
        <v>61.64</v>
      </c>
      <c r="E5029" s="182">
        <v>54.19</v>
      </c>
    </row>
    <row r="5030" spans="1:5" x14ac:dyDescent="0.25">
      <c r="A5030" s="180">
        <v>94730</v>
      </c>
      <c r="B5030" s="181" t="s">
        <v>37831</v>
      </c>
      <c r="C5030" s="180" t="s">
        <v>115</v>
      </c>
      <c r="D5030" s="182">
        <v>75.61</v>
      </c>
      <c r="E5030" s="182">
        <v>66.53</v>
      </c>
    </row>
    <row r="5031" spans="1:5" x14ac:dyDescent="0.25">
      <c r="A5031" s="180">
        <v>94732</v>
      </c>
      <c r="B5031" s="181" t="s">
        <v>37832</v>
      </c>
      <c r="C5031" s="180" t="s">
        <v>115</v>
      </c>
      <c r="D5031" s="182">
        <v>121.16</v>
      </c>
      <c r="E5031" s="182">
        <v>106.62</v>
      </c>
    </row>
    <row r="5032" spans="1:5" x14ac:dyDescent="0.25">
      <c r="A5032" s="180">
        <v>94734</v>
      </c>
      <c r="B5032" s="181" t="s">
        <v>37833</v>
      </c>
      <c r="C5032" s="180" t="s">
        <v>115</v>
      </c>
      <c r="D5032" s="182">
        <v>439.58</v>
      </c>
      <c r="E5032" s="182">
        <v>385.66</v>
      </c>
    </row>
    <row r="5033" spans="1:5" x14ac:dyDescent="0.25">
      <c r="A5033" s="180">
        <v>94736</v>
      </c>
      <c r="B5033" s="181" t="s">
        <v>37834</v>
      </c>
      <c r="C5033" s="180" t="s">
        <v>115</v>
      </c>
      <c r="D5033" s="182">
        <v>639.08000000000004</v>
      </c>
      <c r="E5033" s="182">
        <v>560.52</v>
      </c>
    </row>
    <row r="5034" spans="1:5" x14ac:dyDescent="0.25">
      <c r="A5034" s="180">
        <v>94483</v>
      </c>
      <c r="B5034" s="181" t="s">
        <v>37835</v>
      </c>
      <c r="C5034" s="180" t="s">
        <v>115</v>
      </c>
      <c r="D5034" s="182">
        <v>1524.09</v>
      </c>
      <c r="E5034" s="182">
        <v>1550.64</v>
      </c>
    </row>
    <row r="5035" spans="1:5" x14ac:dyDescent="0.25">
      <c r="A5035" s="180">
        <v>94482</v>
      </c>
      <c r="B5035" s="181" t="s">
        <v>37836</v>
      </c>
      <c r="C5035" s="180" t="s">
        <v>115</v>
      </c>
      <c r="D5035" s="182">
        <v>1796.89</v>
      </c>
      <c r="E5035" s="182">
        <v>1827.82</v>
      </c>
    </row>
    <row r="5036" spans="1:5" x14ac:dyDescent="0.25">
      <c r="A5036" s="180">
        <v>94481</v>
      </c>
      <c r="B5036" s="181" t="s">
        <v>37837</v>
      </c>
      <c r="C5036" s="180" t="s">
        <v>115</v>
      </c>
      <c r="D5036" s="182">
        <v>2260.3000000000002</v>
      </c>
      <c r="E5036" s="182">
        <v>2297.34</v>
      </c>
    </row>
    <row r="5037" spans="1:5" x14ac:dyDescent="0.25">
      <c r="A5037" s="180">
        <v>94480</v>
      </c>
      <c r="B5037" s="181" t="s">
        <v>37838</v>
      </c>
      <c r="C5037" s="180" t="s">
        <v>115</v>
      </c>
      <c r="D5037" s="182">
        <v>3135.62</v>
      </c>
      <c r="E5037" s="182">
        <v>3190.42</v>
      </c>
    </row>
    <row r="5038" spans="1:5" x14ac:dyDescent="0.25">
      <c r="A5038" s="180">
        <v>94472</v>
      </c>
      <c r="B5038" s="181" t="s">
        <v>37839</v>
      </c>
      <c r="C5038" s="180" t="s">
        <v>115</v>
      </c>
      <c r="D5038" s="182">
        <v>88.85</v>
      </c>
      <c r="E5038" s="182">
        <v>89.63</v>
      </c>
    </row>
    <row r="5039" spans="1:5" x14ac:dyDescent="0.25">
      <c r="A5039" s="180">
        <v>94474</v>
      </c>
      <c r="B5039" s="181" t="s">
        <v>37840</v>
      </c>
      <c r="C5039" s="180" t="s">
        <v>115</v>
      </c>
      <c r="D5039" s="182">
        <v>145.46</v>
      </c>
      <c r="E5039" s="182">
        <v>146.37</v>
      </c>
    </row>
    <row r="5040" spans="1:5" x14ac:dyDescent="0.25">
      <c r="A5040" s="180">
        <v>94476</v>
      </c>
      <c r="B5040" s="181" t="s">
        <v>37841</v>
      </c>
      <c r="C5040" s="180" t="s">
        <v>115</v>
      </c>
      <c r="D5040" s="182">
        <v>201.29</v>
      </c>
      <c r="E5040" s="182">
        <v>202.36</v>
      </c>
    </row>
    <row r="5041" spans="1:5" x14ac:dyDescent="0.25">
      <c r="A5041" s="180">
        <v>94471</v>
      </c>
      <c r="B5041" s="181" t="s">
        <v>37842</v>
      </c>
      <c r="C5041" s="180" t="s">
        <v>115</v>
      </c>
      <c r="D5041" s="182">
        <v>86.47</v>
      </c>
      <c r="E5041" s="182">
        <v>87.25</v>
      </c>
    </row>
    <row r="5042" spans="1:5" x14ac:dyDescent="0.25">
      <c r="A5042" s="180">
        <v>94473</v>
      </c>
      <c r="B5042" s="181" t="s">
        <v>37843</v>
      </c>
      <c r="C5042" s="180" t="s">
        <v>115</v>
      </c>
      <c r="D5042" s="182">
        <v>134.97</v>
      </c>
      <c r="E5042" s="182">
        <v>135.88</v>
      </c>
    </row>
    <row r="5043" spans="1:5" x14ac:dyDescent="0.25">
      <c r="A5043" s="180">
        <v>94475</v>
      </c>
      <c r="B5043" s="181" t="s">
        <v>37844</v>
      </c>
      <c r="C5043" s="180" t="s">
        <v>115</v>
      </c>
      <c r="D5043" s="182">
        <v>181.09</v>
      </c>
      <c r="E5043" s="182">
        <v>182.16</v>
      </c>
    </row>
    <row r="5044" spans="1:5" x14ac:dyDescent="0.25">
      <c r="A5044" s="180">
        <v>105194</v>
      </c>
      <c r="B5044" s="181" t="s">
        <v>37845</v>
      </c>
      <c r="C5044" s="180" t="s">
        <v>115</v>
      </c>
      <c r="D5044" s="182">
        <v>95.39</v>
      </c>
      <c r="E5044" s="182">
        <v>96.17</v>
      </c>
    </row>
    <row r="5045" spans="1:5" x14ac:dyDescent="0.25">
      <c r="A5045" s="180">
        <v>105195</v>
      </c>
      <c r="B5045" s="181" t="s">
        <v>37846</v>
      </c>
      <c r="C5045" s="180" t="s">
        <v>115</v>
      </c>
      <c r="D5045" s="182">
        <v>235.33</v>
      </c>
      <c r="E5045" s="182">
        <v>236.4</v>
      </c>
    </row>
    <row r="5046" spans="1:5" x14ac:dyDescent="0.25">
      <c r="A5046" s="180">
        <v>105178</v>
      </c>
      <c r="B5046" s="181" t="s">
        <v>37847</v>
      </c>
      <c r="C5046" s="180" t="s">
        <v>115</v>
      </c>
      <c r="D5046" s="182">
        <v>149.72999999999999</v>
      </c>
      <c r="E5046" s="182">
        <v>150.58000000000001</v>
      </c>
    </row>
    <row r="5047" spans="1:5" x14ac:dyDescent="0.25">
      <c r="A5047" s="180">
        <v>94620</v>
      </c>
      <c r="B5047" s="181" t="s">
        <v>37848</v>
      </c>
      <c r="C5047" s="180" t="s">
        <v>115</v>
      </c>
      <c r="D5047" s="182">
        <v>908.91</v>
      </c>
      <c r="E5047" s="182">
        <v>910.16</v>
      </c>
    </row>
    <row r="5048" spans="1:5" x14ac:dyDescent="0.25">
      <c r="A5048" s="180">
        <v>94614</v>
      </c>
      <c r="B5048" s="181" t="s">
        <v>37849</v>
      </c>
      <c r="C5048" s="180" t="s">
        <v>115</v>
      </c>
      <c r="D5048" s="182">
        <v>154.01</v>
      </c>
      <c r="E5048" s="182">
        <v>155.06</v>
      </c>
    </row>
    <row r="5049" spans="1:5" x14ac:dyDescent="0.25">
      <c r="A5049" s="180">
        <v>94616</v>
      </c>
      <c r="B5049" s="181" t="s">
        <v>37850</v>
      </c>
      <c r="C5049" s="180" t="s">
        <v>115</v>
      </c>
      <c r="D5049" s="182">
        <v>411.21</v>
      </c>
      <c r="E5049" s="182">
        <v>412.32</v>
      </c>
    </row>
    <row r="5050" spans="1:5" x14ac:dyDescent="0.25">
      <c r="A5050" s="180">
        <v>94618</v>
      </c>
      <c r="B5050" s="181" t="s">
        <v>37851</v>
      </c>
      <c r="C5050" s="180" t="s">
        <v>115</v>
      </c>
      <c r="D5050" s="182">
        <v>400.59</v>
      </c>
      <c r="E5050" s="182">
        <v>401.74</v>
      </c>
    </row>
    <row r="5051" spans="1:5" x14ac:dyDescent="0.25">
      <c r="A5051" s="180">
        <v>105193</v>
      </c>
      <c r="B5051" s="181" t="s">
        <v>37852</v>
      </c>
      <c r="C5051" s="180" t="s">
        <v>115</v>
      </c>
      <c r="D5051" s="182">
        <v>163.76</v>
      </c>
      <c r="E5051" s="182">
        <v>164.67</v>
      </c>
    </row>
    <row r="5052" spans="1:5" x14ac:dyDescent="0.25">
      <c r="A5052" s="180">
        <v>105197</v>
      </c>
      <c r="B5052" s="181" t="s">
        <v>37853</v>
      </c>
      <c r="C5052" s="180" t="s">
        <v>115</v>
      </c>
      <c r="D5052" s="182">
        <v>172.95</v>
      </c>
      <c r="E5052" s="182">
        <v>173.73</v>
      </c>
    </row>
    <row r="5053" spans="1:5" x14ac:dyDescent="0.25">
      <c r="A5053" s="180">
        <v>105196</v>
      </c>
      <c r="B5053" s="181" t="s">
        <v>37854</v>
      </c>
      <c r="C5053" s="180" t="s">
        <v>115</v>
      </c>
      <c r="D5053" s="182">
        <v>248.96</v>
      </c>
      <c r="E5053" s="182">
        <v>249.87</v>
      </c>
    </row>
    <row r="5054" spans="1:5" x14ac:dyDescent="0.25">
      <c r="A5054" s="180">
        <v>105198</v>
      </c>
      <c r="B5054" s="181" t="s">
        <v>37855</v>
      </c>
      <c r="C5054" s="180" t="s">
        <v>115</v>
      </c>
      <c r="D5054" s="182">
        <v>351.01</v>
      </c>
      <c r="E5054" s="182">
        <v>352.08</v>
      </c>
    </row>
    <row r="5055" spans="1:5" x14ac:dyDescent="0.25">
      <c r="A5055" s="180">
        <v>105200</v>
      </c>
      <c r="B5055" s="181" t="s">
        <v>37856</v>
      </c>
      <c r="C5055" s="180" t="s">
        <v>115</v>
      </c>
      <c r="D5055" s="182">
        <v>138.05000000000001</v>
      </c>
      <c r="E5055" s="182">
        <v>138.83000000000001</v>
      </c>
    </row>
    <row r="5056" spans="1:5" x14ac:dyDescent="0.25">
      <c r="A5056" s="180">
        <v>105199</v>
      </c>
      <c r="B5056" s="181" t="s">
        <v>37857</v>
      </c>
      <c r="C5056" s="180" t="s">
        <v>115</v>
      </c>
      <c r="D5056" s="182">
        <v>227.08</v>
      </c>
      <c r="E5056" s="182">
        <v>227.99</v>
      </c>
    </row>
    <row r="5057" spans="1:5" x14ac:dyDescent="0.25">
      <c r="A5057" s="180">
        <v>105201</v>
      </c>
      <c r="B5057" s="181" t="s">
        <v>37858</v>
      </c>
      <c r="C5057" s="180" t="s">
        <v>115</v>
      </c>
      <c r="D5057" s="182">
        <v>309.07</v>
      </c>
      <c r="E5057" s="182">
        <v>310.14</v>
      </c>
    </row>
    <row r="5058" spans="1:5" x14ac:dyDescent="0.25">
      <c r="A5058" s="180">
        <v>94755</v>
      </c>
      <c r="B5058" s="181" t="s">
        <v>37859</v>
      </c>
      <c r="C5058" s="180" t="s">
        <v>115</v>
      </c>
      <c r="D5058" s="182">
        <v>0</v>
      </c>
      <c r="E5058" s="182">
        <v>0</v>
      </c>
    </row>
    <row r="5059" spans="1:5" x14ac:dyDescent="0.25">
      <c r="A5059" s="180">
        <v>94741</v>
      </c>
      <c r="B5059" s="181" t="s">
        <v>37860</v>
      </c>
      <c r="C5059" s="180" t="s">
        <v>115</v>
      </c>
      <c r="D5059" s="182">
        <v>15.54</v>
      </c>
      <c r="E5059" s="182">
        <v>13.78</v>
      </c>
    </row>
    <row r="5060" spans="1:5" x14ac:dyDescent="0.25">
      <c r="A5060" s="180">
        <v>94743</v>
      </c>
      <c r="B5060" s="181" t="s">
        <v>37861</v>
      </c>
      <c r="C5060" s="180" t="s">
        <v>115</v>
      </c>
      <c r="D5060" s="182">
        <v>25.14</v>
      </c>
      <c r="E5060" s="182">
        <v>22.18</v>
      </c>
    </row>
    <row r="5061" spans="1:5" x14ac:dyDescent="0.25">
      <c r="A5061" s="180">
        <v>94745</v>
      </c>
      <c r="B5061" s="181" t="s">
        <v>37862</v>
      </c>
      <c r="C5061" s="180" t="s">
        <v>115</v>
      </c>
      <c r="D5061" s="182">
        <v>0</v>
      </c>
      <c r="E5061" s="182">
        <v>0</v>
      </c>
    </row>
    <row r="5062" spans="1:5" x14ac:dyDescent="0.25">
      <c r="A5062" s="180">
        <v>94747</v>
      </c>
      <c r="B5062" s="181" t="s">
        <v>37863</v>
      </c>
      <c r="C5062" s="180" t="s">
        <v>115</v>
      </c>
      <c r="D5062" s="182">
        <v>0</v>
      </c>
      <c r="E5062" s="182">
        <v>0</v>
      </c>
    </row>
    <row r="5063" spans="1:5" x14ac:dyDescent="0.25">
      <c r="A5063" s="180">
        <v>94749</v>
      </c>
      <c r="B5063" s="181" t="s">
        <v>37864</v>
      </c>
      <c r="C5063" s="180" t="s">
        <v>115</v>
      </c>
      <c r="D5063" s="182">
        <v>0</v>
      </c>
      <c r="E5063" s="182">
        <v>0</v>
      </c>
    </row>
    <row r="5064" spans="1:5" x14ac:dyDescent="0.25">
      <c r="A5064" s="180">
        <v>94751</v>
      </c>
      <c r="B5064" s="181" t="s">
        <v>37865</v>
      </c>
      <c r="C5064" s="180" t="s">
        <v>115</v>
      </c>
      <c r="D5064" s="182">
        <v>0</v>
      </c>
      <c r="E5064" s="182">
        <v>0</v>
      </c>
    </row>
    <row r="5065" spans="1:5" x14ac:dyDescent="0.25">
      <c r="A5065" s="180">
        <v>94753</v>
      </c>
      <c r="B5065" s="181" t="s">
        <v>37866</v>
      </c>
      <c r="C5065" s="180" t="s">
        <v>115</v>
      </c>
      <c r="D5065" s="182">
        <v>0</v>
      </c>
      <c r="E5065" s="182">
        <v>0</v>
      </c>
    </row>
    <row r="5066" spans="1:5" x14ac:dyDescent="0.25">
      <c r="A5066" s="180">
        <v>105209</v>
      </c>
      <c r="B5066" s="181" t="s">
        <v>37867</v>
      </c>
      <c r="C5066" s="180" t="s">
        <v>115</v>
      </c>
      <c r="D5066" s="182">
        <v>167.73</v>
      </c>
      <c r="E5066" s="182">
        <v>168.51</v>
      </c>
    </row>
    <row r="5067" spans="1:5" x14ac:dyDescent="0.25">
      <c r="A5067" s="180">
        <v>105208</v>
      </c>
      <c r="B5067" s="181" t="s">
        <v>37868</v>
      </c>
      <c r="C5067" s="180" t="s">
        <v>115</v>
      </c>
      <c r="D5067" s="182">
        <v>338.15</v>
      </c>
      <c r="E5067" s="182">
        <v>339.06</v>
      </c>
    </row>
    <row r="5068" spans="1:5" x14ac:dyDescent="0.25">
      <c r="A5068" s="180">
        <v>105210</v>
      </c>
      <c r="B5068" s="181" t="s">
        <v>37869</v>
      </c>
      <c r="C5068" s="180" t="s">
        <v>115</v>
      </c>
      <c r="D5068" s="182">
        <v>435.48</v>
      </c>
      <c r="E5068" s="182">
        <v>436.55</v>
      </c>
    </row>
    <row r="5069" spans="1:5" x14ac:dyDescent="0.25">
      <c r="A5069" s="180">
        <v>105203</v>
      </c>
      <c r="B5069" s="181" t="s">
        <v>37870</v>
      </c>
      <c r="C5069" s="180" t="s">
        <v>115</v>
      </c>
      <c r="D5069" s="182">
        <v>172.23</v>
      </c>
      <c r="E5069" s="182">
        <v>173.01</v>
      </c>
    </row>
    <row r="5070" spans="1:5" x14ac:dyDescent="0.25">
      <c r="A5070" s="180">
        <v>105202</v>
      </c>
      <c r="B5070" s="181" t="s">
        <v>37871</v>
      </c>
      <c r="C5070" s="180" t="s">
        <v>115</v>
      </c>
      <c r="D5070" s="182">
        <v>279.39999999999998</v>
      </c>
      <c r="E5070" s="182">
        <v>280.31</v>
      </c>
    </row>
    <row r="5071" spans="1:5" x14ac:dyDescent="0.25">
      <c r="A5071" s="180">
        <v>105204</v>
      </c>
      <c r="B5071" s="181" t="s">
        <v>37872</v>
      </c>
      <c r="C5071" s="180" t="s">
        <v>115</v>
      </c>
      <c r="D5071" s="182">
        <v>370.3</v>
      </c>
      <c r="E5071" s="182">
        <v>371.37</v>
      </c>
    </row>
    <row r="5072" spans="1:5" x14ac:dyDescent="0.25">
      <c r="A5072" s="180">
        <v>105206</v>
      </c>
      <c r="B5072" s="181" t="s">
        <v>37873</v>
      </c>
      <c r="C5072" s="180" t="s">
        <v>115</v>
      </c>
      <c r="D5072" s="182">
        <v>164.48</v>
      </c>
      <c r="E5072" s="182">
        <v>165.26</v>
      </c>
    </row>
    <row r="5073" spans="1:5" x14ac:dyDescent="0.25">
      <c r="A5073" s="180">
        <v>105205</v>
      </c>
      <c r="B5073" s="181" t="s">
        <v>37874</v>
      </c>
      <c r="C5073" s="180" t="s">
        <v>115</v>
      </c>
      <c r="D5073" s="182">
        <v>258.76</v>
      </c>
      <c r="E5073" s="182">
        <v>259.67</v>
      </c>
    </row>
    <row r="5074" spans="1:5" x14ac:dyDescent="0.25">
      <c r="A5074" s="180">
        <v>105207</v>
      </c>
      <c r="B5074" s="181" t="s">
        <v>37875</v>
      </c>
      <c r="C5074" s="180" t="s">
        <v>115</v>
      </c>
      <c r="D5074" s="182">
        <v>359.98</v>
      </c>
      <c r="E5074" s="182">
        <v>361.05</v>
      </c>
    </row>
    <row r="5075" spans="1:5" x14ac:dyDescent="0.25">
      <c r="A5075" s="180">
        <v>94687</v>
      </c>
      <c r="B5075" s="181" t="s">
        <v>37876</v>
      </c>
      <c r="C5075" s="180" t="s">
        <v>115</v>
      </c>
      <c r="D5075" s="182">
        <v>242.88</v>
      </c>
      <c r="E5075" s="182">
        <v>260.26</v>
      </c>
    </row>
    <row r="5076" spans="1:5" x14ac:dyDescent="0.25">
      <c r="A5076" s="180">
        <v>94673</v>
      </c>
      <c r="B5076" s="181" t="s">
        <v>37877</v>
      </c>
      <c r="C5076" s="180" t="s">
        <v>115</v>
      </c>
      <c r="D5076" s="182">
        <v>8.5299999999999994</v>
      </c>
      <c r="E5076" s="182">
        <v>8.6199999999999992</v>
      </c>
    </row>
    <row r="5077" spans="1:5" x14ac:dyDescent="0.25">
      <c r="A5077" s="180">
        <v>94675</v>
      </c>
      <c r="B5077" s="181" t="s">
        <v>37878</v>
      </c>
      <c r="C5077" s="180" t="s">
        <v>115</v>
      </c>
      <c r="D5077" s="182">
        <v>13.85</v>
      </c>
      <c r="E5077" s="182">
        <v>14.24</v>
      </c>
    </row>
    <row r="5078" spans="1:5" x14ac:dyDescent="0.25">
      <c r="A5078" s="180">
        <v>94677</v>
      </c>
      <c r="B5078" s="181" t="s">
        <v>37879</v>
      </c>
      <c r="C5078" s="180" t="s">
        <v>115</v>
      </c>
      <c r="D5078" s="182">
        <v>21.95</v>
      </c>
      <c r="E5078" s="182">
        <v>22.84</v>
      </c>
    </row>
    <row r="5079" spans="1:5" x14ac:dyDescent="0.25">
      <c r="A5079" s="180">
        <v>94679</v>
      </c>
      <c r="B5079" s="181" t="s">
        <v>37880</v>
      </c>
      <c r="C5079" s="180" t="s">
        <v>115</v>
      </c>
      <c r="D5079" s="182">
        <v>26.97</v>
      </c>
      <c r="E5079" s="182">
        <v>27.77</v>
      </c>
    </row>
    <row r="5080" spans="1:5" x14ac:dyDescent="0.25">
      <c r="A5080" s="180">
        <v>94681</v>
      </c>
      <c r="B5080" s="181" t="s">
        <v>37881</v>
      </c>
      <c r="C5080" s="180" t="s">
        <v>115</v>
      </c>
      <c r="D5080" s="182">
        <v>53.5</v>
      </c>
      <c r="E5080" s="182">
        <v>56.31</v>
      </c>
    </row>
    <row r="5081" spans="1:5" x14ac:dyDescent="0.25">
      <c r="A5081" s="180">
        <v>94683</v>
      </c>
      <c r="B5081" s="181" t="s">
        <v>37882</v>
      </c>
      <c r="C5081" s="180" t="s">
        <v>115</v>
      </c>
      <c r="D5081" s="182">
        <v>81.13</v>
      </c>
      <c r="E5081" s="182">
        <v>85.47</v>
      </c>
    </row>
    <row r="5082" spans="1:5" x14ac:dyDescent="0.25">
      <c r="A5082" s="180">
        <v>94685</v>
      </c>
      <c r="B5082" s="181" t="s">
        <v>37883</v>
      </c>
      <c r="C5082" s="180" t="s">
        <v>115</v>
      </c>
      <c r="D5082" s="182">
        <v>103.19</v>
      </c>
      <c r="E5082" s="182">
        <v>108.8</v>
      </c>
    </row>
    <row r="5083" spans="1:5" x14ac:dyDescent="0.25">
      <c r="A5083" s="180">
        <v>94621</v>
      </c>
      <c r="B5083" s="181" t="s">
        <v>37884</v>
      </c>
      <c r="C5083" s="180" t="s">
        <v>115</v>
      </c>
      <c r="D5083" s="182">
        <v>0</v>
      </c>
      <c r="E5083" s="182">
        <v>0</v>
      </c>
    </row>
    <row r="5084" spans="1:5" x14ac:dyDescent="0.25">
      <c r="A5084" s="180">
        <v>94615</v>
      </c>
      <c r="B5084" s="181" t="s">
        <v>37885</v>
      </c>
      <c r="C5084" s="180" t="s">
        <v>115</v>
      </c>
      <c r="D5084" s="182">
        <v>173.29</v>
      </c>
      <c r="E5084" s="182">
        <v>174.34</v>
      </c>
    </row>
    <row r="5085" spans="1:5" x14ac:dyDescent="0.25">
      <c r="A5085" s="180">
        <v>94617</v>
      </c>
      <c r="B5085" s="181" t="s">
        <v>37886</v>
      </c>
      <c r="C5085" s="180" t="s">
        <v>115</v>
      </c>
      <c r="D5085" s="182">
        <v>344.17</v>
      </c>
      <c r="E5085" s="182">
        <v>345.28</v>
      </c>
    </row>
    <row r="5086" spans="1:5" x14ac:dyDescent="0.25">
      <c r="A5086" s="180">
        <v>94619</v>
      </c>
      <c r="B5086" s="181" t="s">
        <v>37887</v>
      </c>
      <c r="C5086" s="180" t="s">
        <v>115</v>
      </c>
      <c r="D5086" s="182">
        <v>0</v>
      </c>
      <c r="E5086" s="182">
        <v>0</v>
      </c>
    </row>
    <row r="5087" spans="1:5" x14ac:dyDescent="0.25">
      <c r="A5087" s="180">
        <v>105147</v>
      </c>
      <c r="B5087" s="181" t="s">
        <v>37888</v>
      </c>
      <c r="C5087" s="180" t="s">
        <v>115</v>
      </c>
      <c r="D5087" s="182">
        <v>18.829999999999998</v>
      </c>
      <c r="E5087" s="182">
        <v>18.989999999999998</v>
      </c>
    </row>
    <row r="5088" spans="1:5" x14ac:dyDescent="0.25">
      <c r="A5088" s="180">
        <v>105148</v>
      </c>
      <c r="B5088" s="181" t="s">
        <v>37889</v>
      </c>
      <c r="C5088" s="180" t="s">
        <v>115</v>
      </c>
      <c r="D5088" s="182">
        <v>26.57</v>
      </c>
      <c r="E5088" s="182">
        <v>26.74</v>
      </c>
    </row>
    <row r="5089" spans="1:5" x14ac:dyDescent="0.25">
      <c r="A5089" s="180">
        <v>105154</v>
      </c>
      <c r="B5089" s="181" t="s">
        <v>37890</v>
      </c>
      <c r="C5089" s="180" t="s">
        <v>115</v>
      </c>
      <c r="D5089" s="182">
        <v>7.98</v>
      </c>
      <c r="E5089" s="182">
        <v>8.01</v>
      </c>
    </row>
    <row r="5090" spans="1:5" x14ac:dyDescent="0.25">
      <c r="A5090" s="180">
        <v>105155</v>
      </c>
      <c r="B5090" s="181" t="s">
        <v>37891</v>
      </c>
      <c r="C5090" s="180" t="s">
        <v>115</v>
      </c>
      <c r="D5090" s="182">
        <v>11.78</v>
      </c>
      <c r="E5090" s="182">
        <v>11.96</v>
      </c>
    </row>
    <row r="5091" spans="1:5" x14ac:dyDescent="0.25">
      <c r="A5091" s="180">
        <v>105156</v>
      </c>
      <c r="B5091" s="181" t="s">
        <v>37892</v>
      </c>
      <c r="C5091" s="180" t="s">
        <v>115</v>
      </c>
      <c r="D5091" s="182">
        <v>15.07</v>
      </c>
      <c r="E5091" s="182">
        <v>15.27</v>
      </c>
    </row>
    <row r="5092" spans="1:5" x14ac:dyDescent="0.25">
      <c r="A5092" s="180">
        <v>105157</v>
      </c>
      <c r="B5092" s="181" t="s">
        <v>37893</v>
      </c>
      <c r="C5092" s="180" t="s">
        <v>115</v>
      </c>
      <c r="D5092" s="182">
        <v>23.04</v>
      </c>
      <c r="E5092" s="182">
        <v>23.45</v>
      </c>
    </row>
    <row r="5093" spans="1:5" x14ac:dyDescent="0.25">
      <c r="A5093" s="180">
        <v>105158</v>
      </c>
      <c r="B5093" s="181" t="s">
        <v>37894</v>
      </c>
      <c r="C5093" s="180" t="s">
        <v>115</v>
      </c>
      <c r="D5093" s="182">
        <v>33.56</v>
      </c>
      <c r="E5093" s="182">
        <v>34.39</v>
      </c>
    </row>
    <row r="5094" spans="1:5" x14ac:dyDescent="0.25">
      <c r="A5094" s="180">
        <v>105159</v>
      </c>
      <c r="B5094" s="181" t="s">
        <v>37895</v>
      </c>
      <c r="C5094" s="180" t="s">
        <v>115</v>
      </c>
      <c r="D5094" s="182">
        <v>58.82</v>
      </c>
      <c r="E5094" s="182">
        <v>60.95</v>
      </c>
    </row>
    <row r="5095" spans="1:5" x14ac:dyDescent="0.25">
      <c r="A5095" s="180">
        <v>105160</v>
      </c>
      <c r="B5095" s="181" t="s">
        <v>37896</v>
      </c>
      <c r="C5095" s="180" t="s">
        <v>115</v>
      </c>
      <c r="D5095" s="182">
        <v>72.66</v>
      </c>
      <c r="E5095" s="182">
        <v>75.239999999999995</v>
      </c>
    </row>
    <row r="5096" spans="1:5" x14ac:dyDescent="0.25">
      <c r="A5096" s="180">
        <v>94634</v>
      </c>
      <c r="B5096" s="181" t="s">
        <v>37897</v>
      </c>
      <c r="C5096" s="180" t="s">
        <v>115</v>
      </c>
      <c r="D5096" s="182">
        <v>0</v>
      </c>
      <c r="E5096" s="182">
        <v>0</v>
      </c>
    </row>
    <row r="5097" spans="1:5" x14ac:dyDescent="0.25">
      <c r="A5097" s="180">
        <v>94631</v>
      </c>
      <c r="B5097" s="181" t="s">
        <v>37898</v>
      </c>
      <c r="C5097" s="180" t="s">
        <v>115</v>
      </c>
      <c r="D5097" s="182">
        <v>0</v>
      </c>
      <c r="E5097" s="182">
        <v>0</v>
      </c>
    </row>
    <row r="5098" spans="1:5" x14ac:dyDescent="0.25">
      <c r="A5098" s="180">
        <v>94632</v>
      </c>
      <c r="B5098" s="181" t="s">
        <v>37899</v>
      </c>
      <c r="C5098" s="180" t="s">
        <v>115</v>
      </c>
      <c r="D5098" s="182">
        <v>0</v>
      </c>
      <c r="E5098" s="182">
        <v>0</v>
      </c>
    </row>
    <row r="5099" spans="1:5" x14ac:dyDescent="0.25">
      <c r="A5099" s="180">
        <v>94633</v>
      </c>
      <c r="B5099" s="181" t="s">
        <v>37900</v>
      </c>
      <c r="C5099" s="180" t="s">
        <v>115</v>
      </c>
      <c r="D5099" s="182">
        <v>0</v>
      </c>
      <c r="E5099" s="182">
        <v>0</v>
      </c>
    </row>
    <row r="5100" spans="1:5" x14ac:dyDescent="0.25">
      <c r="A5100" s="180">
        <v>94672</v>
      </c>
      <c r="B5100" s="181" t="s">
        <v>37901</v>
      </c>
      <c r="C5100" s="180" t="s">
        <v>115</v>
      </c>
      <c r="D5100" s="182">
        <v>7.37</v>
      </c>
      <c r="E5100" s="182">
        <v>7.57</v>
      </c>
    </row>
    <row r="5101" spans="1:5" x14ac:dyDescent="0.25">
      <c r="A5101" s="180">
        <v>94754</v>
      </c>
      <c r="B5101" s="181" t="s">
        <v>37902</v>
      </c>
      <c r="C5101" s="180" t="s">
        <v>115</v>
      </c>
      <c r="D5101" s="182">
        <v>340.71</v>
      </c>
      <c r="E5101" s="182">
        <v>301.31</v>
      </c>
    </row>
    <row r="5102" spans="1:5" x14ac:dyDescent="0.25">
      <c r="A5102" s="180">
        <v>94740</v>
      </c>
      <c r="B5102" s="181" t="s">
        <v>37903</v>
      </c>
      <c r="C5102" s="180" t="s">
        <v>115</v>
      </c>
      <c r="D5102" s="182">
        <v>12.1</v>
      </c>
      <c r="E5102" s="182">
        <v>10.78</v>
      </c>
    </row>
    <row r="5103" spans="1:5" x14ac:dyDescent="0.25">
      <c r="A5103" s="180">
        <v>94742</v>
      </c>
      <c r="B5103" s="181" t="s">
        <v>37904</v>
      </c>
      <c r="C5103" s="180" t="s">
        <v>115</v>
      </c>
      <c r="D5103" s="182">
        <v>19.98</v>
      </c>
      <c r="E5103" s="182">
        <v>17.66</v>
      </c>
    </row>
    <row r="5104" spans="1:5" x14ac:dyDescent="0.25">
      <c r="A5104" s="180">
        <v>94744</v>
      </c>
      <c r="B5104" s="181" t="s">
        <v>37905</v>
      </c>
      <c r="C5104" s="180" t="s">
        <v>115</v>
      </c>
      <c r="D5104" s="182">
        <v>31.34</v>
      </c>
      <c r="E5104" s="182">
        <v>27.71</v>
      </c>
    </row>
    <row r="5105" spans="1:5" x14ac:dyDescent="0.25">
      <c r="A5105" s="180">
        <v>94746</v>
      </c>
      <c r="B5105" s="181" t="s">
        <v>37906</v>
      </c>
      <c r="C5105" s="180" t="s">
        <v>115</v>
      </c>
      <c r="D5105" s="182">
        <v>44.87</v>
      </c>
      <c r="E5105" s="182">
        <v>39.659999999999997</v>
      </c>
    </row>
    <row r="5106" spans="1:5" x14ac:dyDescent="0.25">
      <c r="A5106" s="180">
        <v>94748</v>
      </c>
      <c r="B5106" s="181" t="s">
        <v>37907</v>
      </c>
      <c r="C5106" s="180" t="s">
        <v>115</v>
      </c>
      <c r="D5106" s="182">
        <v>97.78</v>
      </c>
      <c r="E5106" s="182">
        <v>86.28</v>
      </c>
    </row>
    <row r="5107" spans="1:5" x14ac:dyDescent="0.25">
      <c r="A5107" s="180">
        <v>94750</v>
      </c>
      <c r="B5107" s="181" t="s">
        <v>37908</v>
      </c>
      <c r="C5107" s="180" t="s">
        <v>115</v>
      </c>
      <c r="D5107" s="182">
        <v>196.98</v>
      </c>
      <c r="E5107" s="182">
        <v>173.96</v>
      </c>
    </row>
    <row r="5108" spans="1:5" x14ac:dyDescent="0.25">
      <c r="A5108" s="180">
        <v>94752</v>
      </c>
      <c r="B5108" s="181" t="s">
        <v>37909</v>
      </c>
      <c r="C5108" s="180" t="s">
        <v>115</v>
      </c>
      <c r="D5108" s="182">
        <v>237.42</v>
      </c>
      <c r="E5108" s="182">
        <v>209.8</v>
      </c>
    </row>
    <row r="5109" spans="1:5" x14ac:dyDescent="0.25">
      <c r="A5109" s="180">
        <v>96755</v>
      </c>
      <c r="B5109" s="181" t="s">
        <v>37910</v>
      </c>
      <c r="C5109" s="180" t="s">
        <v>115</v>
      </c>
      <c r="D5109" s="182">
        <v>384.82</v>
      </c>
      <c r="E5109" s="182">
        <v>385.72</v>
      </c>
    </row>
    <row r="5110" spans="1:5" x14ac:dyDescent="0.25">
      <c r="A5110" s="180">
        <v>96747</v>
      </c>
      <c r="B5110" s="181" t="s">
        <v>37911</v>
      </c>
      <c r="C5110" s="180" t="s">
        <v>115</v>
      </c>
      <c r="D5110" s="182">
        <v>9.41</v>
      </c>
      <c r="E5110" s="182">
        <v>9.57</v>
      </c>
    </row>
    <row r="5111" spans="1:5" x14ac:dyDescent="0.25">
      <c r="A5111" s="180">
        <v>96748</v>
      </c>
      <c r="B5111" s="181" t="s">
        <v>37912</v>
      </c>
      <c r="C5111" s="180" t="s">
        <v>115</v>
      </c>
      <c r="D5111" s="182">
        <v>10.87</v>
      </c>
      <c r="E5111" s="182">
        <v>11.04</v>
      </c>
    </row>
    <row r="5112" spans="1:5" x14ac:dyDescent="0.25">
      <c r="A5112" s="180">
        <v>96749</v>
      </c>
      <c r="B5112" s="181" t="s">
        <v>37913</v>
      </c>
      <c r="C5112" s="180" t="s">
        <v>115</v>
      </c>
      <c r="D5112" s="182">
        <v>13.64</v>
      </c>
      <c r="E5112" s="182">
        <v>13.83</v>
      </c>
    </row>
    <row r="5113" spans="1:5" x14ac:dyDescent="0.25">
      <c r="A5113" s="180">
        <v>96750</v>
      </c>
      <c r="B5113" s="181" t="s">
        <v>37914</v>
      </c>
      <c r="C5113" s="180" t="s">
        <v>115</v>
      </c>
      <c r="D5113" s="182">
        <v>20.91</v>
      </c>
      <c r="E5113" s="182">
        <v>21.14</v>
      </c>
    </row>
    <row r="5114" spans="1:5" x14ac:dyDescent="0.25">
      <c r="A5114" s="180">
        <v>96751</v>
      </c>
      <c r="B5114" s="181" t="s">
        <v>37915</v>
      </c>
      <c r="C5114" s="180" t="s">
        <v>115</v>
      </c>
      <c r="D5114" s="182">
        <v>30.21</v>
      </c>
      <c r="E5114" s="182">
        <v>30.5</v>
      </c>
    </row>
    <row r="5115" spans="1:5" x14ac:dyDescent="0.25">
      <c r="A5115" s="180">
        <v>96752</v>
      </c>
      <c r="B5115" s="181" t="s">
        <v>37916</v>
      </c>
      <c r="C5115" s="180" t="s">
        <v>115</v>
      </c>
      <c r="D5115" s="182">
        <v>44.98</v>
      </c>
      <c r="E5115" s="182">
        <v>45.38</v>
      </c>
    </row>
    <row r="5116" spans="1:5" x14ac:dyDescent="0.25">
      <c r="A5116" s="180">
        <v>96753</v>
      </c>
      <c r="B5116" s="181" t="s">
        <v>37917</v>
      </c>
      <c r="C5116" s="180" t="s">
        <v>115</v>
      </c>
      <c r="D5116" s="182">
        <v>100.33</v>
      </c>
      <c r="E5116" s="182">
        <v>100.81</v>
      </c>
    </row>
    <row r="5117" spans="1:5" x14ac:dyDescent="0.25">
      <c r="A5117" s="180">
        <v>96754</v>
      </c>
      <c r="B5117" s="181" t="s">
        <v>37918</v>
      </c>
      <c r="C5117" s="180" t="s">
        <v>115</v>
      </c>
      <c r="D5117" s="182">
        <v>128.9</v>
      </c>
      <c r="E5117" s="182">
        <v>129.56</v>
      </c>
    </row>
    <row r="5118" spans="1:5" x14ac:dyDescent="0.25">
      <c r="A5118" s="180">
        <v>94686</v>
      </c>
      <c r="B5118" s="181" t="s">
        <v>37919</v>
      </c>
      <c r="C5118" s="180" t="s">
        <v>115</v>
      </c>
      <c r="D5118" s="182">
        <v>267.10000000000002</v>
      </c>
      <c r="E5118" s="182">
        <v>286.88</v>
      </c>
    </row>
    <row r="5119" spans="1:5" x14ac:dyDescent="0.25">
      <c r="A5119" s="180">
        <v>94674</v>
      </c>
      <c r="B5119" s="181" t="s">
        <v>37920</v>
      </c>
      <c r="C5119" s="180" t="s">
        <v>115</v>
      </c>
      <c r="D5119" s="182">
        <v>9.65</v>
      </c>
      <c r="E5119" s="182">
        <v>9.6199999999999992</v>
      </c>
    </row>
    <row r="5120" spans="1:5" x14ac:dyDescent="0.25">
      <c r="A5120" s="180">
        <v>94676</v>
      </c>
      <c r="B5120" s="181" t="s">
        <v>37921</v>
      </c>
      <c r="C5120" s="180" t="s">
        <v>115</v>
      </c>
      <c r="D5120" s="182">
        <v>15.57</v>
      </c>
      <c r="E5120" s="182">
        <v>15.82</v>
      </c>
    </row>
    <row r="5121" spans="1:5" x14ac:dyDescent="0.25">
      <c r="A5121" s="180">
        <v>94678</v>
      </c>
      <c r="B5121" s="181" t="s">
        <v>37922</v>
      </c>
      <c r="C5121" s="180" t="s">
        <v>115</v>
      </c>
      <c r="D5121" s="182">
        <v>18.579999999999998</v>
      </c>
      <c r="E5121" s="182">
        <v>18.54</v>
      </c>
    </row>
    <row r="5122" spans="1:5" x14ac:dyDescent="0.25">
      <c r="A5122" s="180">
        <v>94680</v>
      </c>
      <c r="B5122" s="181" t="s">
        <v>37923</v>
      </c>
      <c r="C5122" s="180" t="s">
        <v>115</v>
      </c>
      <c r="D5122" s="182">
        <v>48.13</v>
      </c>
      <c r="E5122" s="182">
        <v>50.41</v>
      </c>
    </row>
    <row r="5123" spans="1:5" x14ac:dyDescent="0.25">
      <c r="A5123" s="180">
        <v>94682</v>
      </c>
      <c r="B5123" s="181" t="s">
        <v>37924</v>
      </c>
      <c r="C5123" s="180" t="s">
        <v>115</v>
      </c>
      <c r="D5123" s="182">
        <v>115.56</v>
      </c>
      <c r="E5123" s="182">
        <v>123.32</v>
      </c>
    </row>
    <row r="5124" spans="1:5" x14ac:dyDescent="0.25">
      <c r="A5124" s="180">
        <v>94684</v>
      </c>
      <c r="B5124" s="181" t="s">
        <v>37925</v>
      </c>
      <c r="C5124" s="180" t="s">
        <v>115</v>
      </c>
      <c r="D5124" s="182">
        <v>139.68</v>
      </c>
      <c r="E5124" s="182">
        <v>148.91999999999999</v>
      </c>
    </row>
    <row r="5125" spans="1:5" x14ac:dyDescent="0.25">
      <c r="A5125" s="180">
        <v>105219</v>
      </c>
      <c r="B5125" s="181" t="s">
        <v>37926</v>
      </c>
      <c r="C5125" s="180" t="s">
        <v>115</v>
      </c>
      <c r="D5125" s="182">
        <v>14.02</v>
      </c>
      <c r="E5125" s="182">
        <v>12.45</v>
      </c>
    </row>
    <row r="5126" spans="1:5" x14ac:dyDescent="0.25">
      <c r="A5126" s="180">
        <v>105220</v>
      </c>
      <c r="B5126" s="181" t="s">
        <v>37927</v>
      </c>
      <c r="C5126" s="180" t="s">
        <v>115</v>
      </c>
      <c r="D5126" s="182">
        <v>19.190000000000001</v>
      </c>
      <c r="E5126" s="182">
        <v>16.97</v>
      </c>
    </row>
    <row r="5127" spans="1:5" x14ac:dyDescent="0.25">
      <c r="A5127" s="180">
        <v>105221</v>
      </c>
      <c r="B5127" s="181" t="s">
        <v>37928</v>
      </c>
      <c r="C5127" s="180" t="s">
        <v>115</v>
      </c>
      <c r="D5127" s="182">
        <v>29.39</v>
      </c>
      <c r="E5127" s="182">
        <v>26</v>
      </c>
    </row>
    <row r="5128" spans="1:5" x14ac:dyDescent="0.25">
      <c r="A5128" s="180">
        <v>105166</v>
      </c>
      <c r="B5128" s="181" t="s">
        <v>37929</v>
      </c>
      <c r="C5128" s="180" t="s">
        <v>115</v>
      </c>
      <c r="D5128" s="182">
        <v>44.38</v>
      </c>
      <c r="E5128" s="182">
        <v>39.24</v>
      </c>
    </row>
    <row r="5129" spans="1:5" x14ac:dyDescent="0.25">
      <c r="A5129" s="180">
        <v>105222</v>
      </c>
      <c r="B5129" s="181" t="s">
        <v>37930</v>
      </c>
      <c r="C5129" s="180" t="s">
        <v>115</v>
      </c>
      <c r="D5129" s="182">
        <v>83.53</v>
      </c>
      <c r="E5129" s="182">
        <v>73.819999999999993</v>
      </c>
    </row>
    <row r="5130" spans="1:5" x14ac:dyDescent="0.25">
      <c r="A5130" s="180">
        <v>105223</v>
      </c>
      <c r="B5130" s="181" t="s">
        <v>37931</v>
      </c>
      <c r="C5130" s="180" t="s">
        <v>115</v>
      </c>
      <c r="D5130" s="182">
        <v>190.53</v>
      </c>
      <c r="E5130" s="182">
        <v>168.32</v>
      </c>
    </row>
    <row r="5131" spans="1:5" x14ac:dyDescent="0.25">
      <c r="A5131" s="180">
        <v>105224</v>
      </c>
      <c r="B5131" s="181" t="s">
        <v>37932</v>
      </c>
      <c r="C5131" s="180" t="s">
        <v>115</v>
      </c>
      <c r="D5131" s="182">
        <v>277.54000000000002</v>
      </c>
      <c r="E5131" s="182">
        <v>244.87</v>
      </c>
    </row>
    <row r="5132" spans="1:5" x14ac:dyDescent="0.25">
      <c r="A5132" s="180">
        <v>105149</v>
      </c>
      <c r="B5132" s="181" t="s">
        <v>37933</v>
      </c>
      <c r="C5132" s="180" t="s">
        <v>115</v>
      </c>
      <c r="D5132" s="182">
        <v>9.68</v>
      </c>
      <c r="E5132" s="182">
        <v>9.84</v>
      </c>
    </row>
    <row r="5133" spans="1:5" x14ac:dyDescent="0.25">
      <c r="A5133" s="180">
        <v>105150</v>
      </c>
      <c r="B5133" s="181" t="s">
        <v>37934</v>
      </c>
      <c r="C5133" s="180" t="s">
        <v>115</v>
      </c>
      <c r="D5133" s="182">
        <v>11.31</v>
      </c>
      <c r="E5133" s="182">
        <v>11.48</v>
      </c>
    </row>
    <row r="5134" spans="1:5" x14ac:dyDescent="0.25">
      <c r="A5134" s="180">
        <v>105151</v>
      </c>
      <c r="B5134" s="181" t="s">
        <v>37935</v>
      </c>
      <c r="C5134" s="180" t="s">
        <v>115</v>
      </c>
      <c r="D5134" s="182">
        <v>26.96</v>
      </c>
      <c r="E5134" s="182">
        <v>27.19</v>
      </c>
    </row>
    <row r="5135" spans="1:5" x14ac:dyDescent="0.25">
      <c r="A5135" s="180">
        <v>105152</v>
      </c>
      <c r="B5135" s="181" t="s">
        <v>37936</v>
      </c>
      <c r="C5135" s="180" t="s">
        <v>115</v>
      </c>
      <c r="D5135" s="182">
        <v>39.79</v>
      </c>
      <c r="E5135" s="182">
        <v>40.08</v>
      </c>
    </row>
    <row r="5136" spans="1:5" x14ac:dyDescent="0.25">
      <c r="A5136" s="180">
        <v>105153</v>
      </c>
      <c r="B5136" s="181" t="s">
        <v>37937</v>
      </c>
      <c r="C5136" s="180" t="s">
        <v>115</v>
      </c>
      <c r="D5136" s="182">
        <v>62.07</v>
      </c>
      <c r="E5136" s="182">
        <v>62.47</v>
      </c>
    </row>
    <row r="5137" spans="1:5" x14ac:dyDescent="0.25">
      <c r="A5137" s="180">
        <v>105161</v>
      </c>
      <c r="B5137" s="181" t="s">
        <v>37938</v>
      </c>
      <c r="C5137" s="180" t="s">
        <v>115</v>
      </c>
      <c r="D5137" s="182">
        <v>110.76</v>
      </c>
      <c r="E5137" s="182">
        <v>111.24</v>
      </c>
    </row>
    <row r="5138" spans="1:5" x14ac:dyDescent="0.25">
      <c r="A5138" s="180">
        <v>105162</v>
      </c>
      <c r="B5138" s="181" t="s">
        <v>37939</v>
      </c>
      <c r="C5138" s="180" t="s">
        <v>115</v>
      </c>
      <c r="D5138" s="182">
        <v>187.99</v>
      </c>
      <c r="E5138" s="182">
        <v>188.65</v>
      </c>
    </row>
    <row r="5139" spans="1:5" x14ac:dyDescent="0.25">
      <c r="A5139" s="180">
        <v>105163</v>
      </c>
      <c r="B5139" s="181" t="s">
        <v>37940</v>
      </c>
      <c r="C5139" s="180" t="s">
        <v>115</v>
      </c>
      <c r="D5139" s="182">
        <v>17.36</v>
      </c>
      <c r="E5139" s="182">
        <v>17.55</v>
      </c>
    </row>
    <row r="5140" spans="1:5" x14ac:dyDescent="0.25">
      <c r="A5140" s="180">
        <v>105170</v>
      </c>
      <c r="B5140" s="181" t="s">
        <v>37941</v>
      </c>
      <c r="C5140" s="180" t="s">
        <v>115</v>
      </c>
      <c r="D5140" s="182">
        <v>6.98</v>
      </c>
      <c r="E5140" s="182">
        <v>6.92</v>
      </c>
    </row>
    <row r="5141" spans="1:5" x14ac:dyDescent="0.25">
      <c r="A5141" s="180">
        <v>105179</v>
      </c>
      <c r="B5141" s="181" t="s">
        <v>37942</v>
      </c>
      <c r="C5141" s="180" t="s">
        <v>115</v>
      </c>
      <c r="D5141" s="182">
        <v>11.44</v>
      </c>
      <c r="E5141" s="182">
        <v>11.59</v>
      </c>
    </row>
    <row r="5142" spans="1:5" x14ac:dyDescent="0.25">
      <c r="A5142" s="180">
        <v>105180</v>
      </c>
      <c r="B5142" s="181" t="s">
        <v>37943</v>
      </c>
      <c r="C5142" s="180" t="s">
        <v>115</v>
      </c>
      <c r="D5142" s="182">
        <v>15.63</v>
      </c>
      <c r="E5142" s="182">
        <v>15.89</v>
      </c>
    </row>
    <row r="5143" spans="1:5" x14ac:dyDescent="0.25">
      <c r="A5143" s="180">
        <v>105181</v>
      </c>
      <c r="B5143" s="181" t="s">
        <v>37944</v>
      </c>
      <c r="C5143" s="180" t="s">
        <v>115</v>
      </c>
      <c r="D5143" s="182">
        <v>21.17</v>
      </c>
      <c r="E5143" s="182">
        <v>21.4</v>
      </c>
    </row>
    <row r="5144" spans="1:5" x14ac:dyDescent="0.25">
      <c r="A5144" s="180">
        <v>105182</v>
      </c>
      <c r="B5144" s="181" t="s">
        <v>37945</v>
      </c>
      <c r="C5144" s="180" t="s">
        <v>115</v>
      </c>
      <c r="D5144" s="182">
        <v>46.31</v>
      </c>
      <c r="E5144" s="182">
        <v>48.41</v>
      </c>
    </row>
    <row r="5145" spans="1:5" x14ac:dyDescent="0.25">
      <c r="A5145" s="180">
        <v>105183</v>
      </c>
      <c r="B5145" s="181" t="s">
        <v>37946</v>
      </c>
      <c r="C5145" s="180" t="s">
        <v>115</v>
      </c>
      <c r="D5145" s="182">
        <v>94.54</v>
      </c>
      <c r="E5145" s="182">
        <v>100.22</v>
      </c>
    </row>
    <row r="5146" spans="1:5" x14ac:dyDescent="0.25">
      <c r="A5146" s="180">
        <v>105184</v>
      </c>
      <c r="B5146" s="181" t="s">
        <v>37947</v>
      </c>
      <c r="C5146" s="180" t="s">
        <v>115</v>
      </c>
      <c r="D5146" s="182">
        <v>117.18</v>
      </c>
      <c r="E5146" s="182">
        <v>124.18</v>
      </c>
    </row>
    <row r="5147" spans="1:5" x14ac:dyDescent="0.25">
      <c r="A5147" s="180">
        <v>94612</v>
      </c>
      <c r="B5147" s="181" t="s">
        <v>37948</v>
      </c>
      <c r="C5147" s="180" t="s">
        <v>115</v>
      </c>
      <c r="D5147" s="182">
        <v>443.87</v>
      </c>
      <c r="E5147" s="182">
        <v>444.71</v>
      </c>
    </row>
    <row r="5148" spans="1:5" x14ac:dyDescent="0.25">
      <c r="A5148" s="180">
        <v>105142</v>
      </c>
      <c r="B5148" s="181" t="s">
        <v>37949</v>
      </c>
      <c r="C5148" s="180" t="s">
        <v>115</v>
      </c>
      <c r="D5148" s="182">
        <v>7.92</v>
      </c>
      <c r="E5148" s="182">
        <v>7.97</v>
      </c>
    </row>
    <row r="5149" spans="1:5" x14ac:dyDescent="0.25">
      <c r="A5149" s="180">
        <v>105143</v>
      </c>
      <c r="B5149" s="181" t="s">
        <v>37950</v>
      </c>
      <c r="C5149" s="180" t="s">
        <v>115</v>
      </c>
      <c r="D5149" s="182">
        <v>11.68</v>
      </c>
      <c r="E5149" s="182">
        <v>11.88</v>
      </c>
    </row>
    <row r="5150" spans="1:5" x14ac:dyDescent="0.25">
      <c r="A5150" s="180">
        <v>105144</v>
      </c>
      <c r="B5150" s="181" t="s">
        <v>37951</v>
      </c>
      <c r="C5150" s="180" t="s">
        <v>115</v>
      </c>
      <c r="D5150" s="182">
        <v>24.47</v>
      </c>
      <c r="E5150" s="182">
        <v>25.02</v>
      </c>
    </row>
    <row r="5151" spans="1:5" x14ac:dyDescent="0.25">
      <c r="A5151" s="180">
        <v>105173</v>
      </c>
      <c r="B5151" s="181" t="s">
        <v>37952</v>
      </c>
      <c r="C5151" s="180" t="s">
        <v>115</v>
      </c>
      <c r="D5151" s="182">
        <v>96.5</v>
      </c>
      <c r="E5151" s="182">
        <v>97.07</v>
      </c>
    </row>
    <row r="5152" spans="1:5" x14ac:dyDescent="0.25">
      <c r="A5152" s="180">
        <v>105175</v>
      </c>
      <c r="B5152" s="181" t="s">
        <v>37953</v>
      </c>
      <c r="C5152" s="180" t="s">
        <v>115</v>
      </c>
      <c r="D5152" s="182">
        <v>136.29</v>
      </c>
      <c r="E5152" s="182">
        <v>136.9</v>
      </c>
    </row>
    <row r="5153" spans="1:5" x14ac:dyDescent="0.25">
      <c r="A5153" s="180">
        <v>105174</v>
      </c>
      <c r="B5153" s="181" t="s">
        <v>37954</v>
      </c>
      <c r="C5153" s="180" t="s">
        <v>115</v>
      </c>
      <c r="D5153" s="182">
        <v>138.27000000000001</v>
      </c>
      <c r="E5153" s="182">
        <v>138.93</v>
      </c>
    </row>
    <row r="5154" spans="1:5" x14ac:dyDescent="0.25">
      <c r="A5154" s="180">
        <v>105145</v>
      </c>
      <c r="B5154" s="181" t="s">
        <v>37955</v>
      </c>
      <c r="C5154" s="180" t="s">
        <v>115</v>
      </c>
      <c r="D5154" s="182">
        <v>13.51</v>
      </c>
      <c r="E5154" s="182">
        <v>13.72</v>
      </c>
    </row>
    <row r="5155" spans="1:5" x14ac:dyDescent="0.25">
      <c r="A5155" s="180">
        <v>94606</v>
      </c>
      <c r="B5155" s="181" t="s">
        <v>37956</v>
      </c>
      <c r="C5155" s="180" t="s">
        <v>115</v>
      </c>
      <c r="D5155" s="182">
        <v>91.2</v>
      </c>
      <c r="E5155" s="182">
        <v>91.9</v>
      </c>
    </row>
    <row r="5156" spans="1:5" x14ac:dyDescent="0.25">
      <c r="A5156" s="180">
        <v>94608</v>
      </c>
      <c r="B5156" s="181" t="s">
        <v>37957</v>
      </c>
      <c r="C5156" s="180" t="s">
        <v>115</v>
      </c>
      <c r="D5156" s="182">
        <v>217.19</v>
      </c>
      <c r="E5156" s="182">
        <v>217.94</v>
      </c>
    </row>
    <row r="5157" spans="1:5" x14ac:dyDescent="0.25">
      <c r="A5157" s="180">
        <v>94610</v>
      </c>
      <c r="B5157" s="181" t="s">
        <v>37958</v>
      </c>
      <c r="C5157" s="180" t="s">
        <v>115</v>
      </c>
      <c r="D5157" s="182">
        <v>314.33</v>
      </c>
      <c r="E5157" s="182">
        <v>315.11</v>
      </c>
    </row>
    <row r="5158" spans="1:5" x14ac:dyDescent="0.25">
      <c r="A5158" s="180">
        <v>94657</v>
      </c>
      <c r="B5158" s="181" t="s">
        <v>37959</v>
      </c>
      <c r="C5158" s="180" t="s">
        <v>115</v>
      </c>
      <c r="D5158" s="182">
        <v>4.88</v>
      </c>
      <c r="E5158" s="182">
        <v>4.7300000000000004</v>
      </c>
    </row>
    <row r="5159" spans="1:5" x14ac:dyDescent="0.25">
      <c r="A5159" s="180">
        <v>94659</v>
      </c>
      <c r="B5159" s="181" t="s">
        <v>37960</v>
      </c>
      <c r="C5159" s="180" t="s">
        <v>115</v>
      </c>
      <c r="D5159" s="182">
        <v>7.4</v>
      </c>
      <c r="E5159" s="182">
        <v>7.28</v>
      </c>
    </row>
    <row r="5160" spans="1:5" x14ac:dyDescent="0.25">
      <c r="A5160" s="180">
        <v>94739</v>
      </c>
      <c r="B5160" s="181" t="s">
        <v>37961</v>
      </c>
      <c r="C5160" s="180" t="s">
        <v>115</v>
      </c>
      <c r="D5160" s="182">
        <v>277.18</v>
      </c>
      <c r="E5160" s="182">
        <v>243.62</v>
      </c>
    </row>
    <row r="5161" spans="1:5" x14ac:dyDescent="0.25">
      <c r="A5161" s="180">
        <v>94725</v>
      </c>
      <c r="B5161" s="181" t="s">
        <v>37962</v>
      </c>
      <c r="C5161" s="180" t="s">
        <v>115</v>
      </c>
      <c r="D5161" s="182">
        <v>8.56</v>
      </c>
      <c r="E5161" s="182">
        <v>7.5</v>
      </c>
    </row>
    <row r="5162" spans="1:5" x14ac:dyDescent="0.25">
      <c r="A5162" s="180">
        <v>94727</v>
      </c>
      <c r="B5162" s="181" t="s">
        <v>37963</v>
      </c>
      <c r="C5162" s="180" t="s">
        <v>115</v>
      </c>
      <c r="D5162" s="182">
        <v>13.8</v>
      </c>
      <c r="E5162" s="182">
        <v>12.04</v>
      </c>
    </row>
    <row r="5163" spans="1:5" x14ac:dyDescent="0.25">
      <c r="A5163" s="180">
        <v>94729</v>
      </c>
      <c r="B5163" s="181" t="s">
        <v>37964</v>
      </c>
      <c r="C5163" s="180" t="s">
        <v>115</v>
      </c>
      <c r="D5163" s="182">
        <v>23.66</v>
      </c>
      <c r="E5163" s="182">
        <v>20.68</v>
      </c>
    </row>
    <row r="5164" spans="1:5" x14ac:dyDescent="0.25">
      <c r="A5164" s="180">
        <v>94731</v>
      </c>
      <c r="B5164" s="181" t="s">
        <v>37965</v>
      </c>
      <c r="C5164" s="180" t="s">
        <v>115</v>
      </c>
      <c r="D5164" s="182">
        <v>31.32</v>
      </c>
      <c r="E5164" s="182">
        <v>27.44</v>
      </c>
    </row>
    <row r="5165" spans="1:5" x14ac:dyDescent="0.25">
      <c r="A5165" s="180">
        <v>94733</v>
      </c>
      <c r="B5165" s="181" t="s">
        <v>37966</v>
      </c>
      <c r="C5165" s="180" t="s">
        <v>115</v>
      </c>
      <c r="D5165" s="182">
        <v>54.74</v>
      </c>
      <c r="E5165" s="182">
        <v>48.08</v>
      </c>
    </row>
    <row r="5166" spans="1:5" x14ac:dyDescent="0.25">
      <c r="A5166" s="180">
        <v>94863</v>
      </c>
      <c r="B5166" s="181" t="s">
        <v>37967</v>
      </c>
      <c r="C5166" s="180" t="s">
        <v>115</v>
      </c>
      <c r="D5166" s="182">
        <v>188.07</v>
      </c>
      <c r="E5166" s="182">
        <v>165.22</v>
      </c>
    </row>
    <row r="5167" spans="1:5" x14ac:dyDescent="0.25">
      <c r="A5167" s="180">
        <v>94737</v>
      </c>
      <c r="B5167" s="181" t="s">
        <v>37968</v>
      </c>
      <c r="C5167" s="180" t="s">
        <v>115</v>
      </c>
      <c r="D5167" s="182">
        <v>224.67</v>
      </c>
      <c r="E5167" s="182">
        <v>197.3</v>
      </c>
    </row>
    <row r="5168" spans="1:5" x14ac:dyDescent="0.25">
      <c r="A5168" s="180">
        <v>94465</v>
      </c>
      <c r="B5168" s="181" t="s">
        <v>37969</v>
      </c>
      <c r="C5168" s="180" t="s">
        <v>115</v>
      </c>
      <c r="D5168" s="182">
        <v>59.8</v>
      </c>
      <c r="E5168" s="182">
        <v>60.32</v>
      </c>
    </row>
    <row r="5169" spans="1:5" x14ac:dyDescent="0.25">
      <c r="A5169" s="180">
        <v>94467</v>
      </c>
      <c r="B5169" s="181" t="s">
        <v>37970</v>
      </c>
      <c r="C5169" s="180" t="s">
        <v>115</v>
      </c>
      <c r="D5169" s="182">
        <v>93.95</v>
      </c>
      <c r="E5169" s="182">
        <v>94.56</v>
      </c>
    </row>
    <row r="5170" spans="1:5" x14ac:dyDescent="0.25">
      <c r="A5170" s="180">
        <v>94469</v>
      </c>
      <c r="B5170" s="181" t="s">
        <v>37971</v>
      </c>
      <c r="C5170" s="180" t="s">
        <v>115</v>
      </c>
      <c r="D5170" s="182">
        <v>132.81</v>
      </c>
      <c r="E5170" s="182">
        <v>133.52000000000001</v>
      </c>
    </row>
    <row r="5171" spans="1:5" x14ac:dyDescent="0.25">
      <c r="A5171" s="180">
        <v>96746</v>
      </c>
      <c r="B5171" s="181" t="s">
        <v>37972</v>
      </c>
      <c r="C5171" s="180" t="s">
        <v>115</v>
      </c>
      <c r="D5171" s="182">
        <v>129.38999999999999</v>
      </c>
      <c r="E5171" s="182">
        <v>130</v>
      </c>
    </row>
    <row r="5172" spans="1:5" x14ac:dyDescent="0.25">
      <c r="A5172" s="180">
        <v>96736</v>
      </c>
      <c r="B5172" s="181" t="s">
        <v>37973</v>
      </c>
      <c r="C5172" s="180" t="s">
        <v>115</v>
      </c>
      <c r="D5172" s="182">
        <v>7.52</v>
      </c>
      <c r="E5172" s="182">
        <v>7.64</v>
      </c>
    </row>
    <row r="5173" spans="1:5" x14ac:dyDescent="0.25">
      <c r="A5173" s="180">
        <v>96737</v>
      </c>
      <c r="B5173" s="181" t="s">
        <v>37974</v>
      </c>
      <c r="C5173" s="180" t="s">
        <v>115</v>
      </c>
      <c r="D5173" s="182">
        <v>7.78</v>
      </c>
      <c r="E5173" s="182">
        <v>7.89</v>
      </c>
    </row>
    <row r="5174" spans="1:5" x14ac:dyDescent="0.25">
      <c r="A5174" s="180">
        <v>96739</v>
      </c>
      <c r="B5174" s="181" t="s">
        <v>37975</v>
      </c>
      <c r="C5174" s="180" t="s">
        <v>115</v>
      </c>
      <c r="D5174" s="182">
        <v>10.55</v>
      </c>
      <c r="E5174" s="182">
        <v>10.69</v>
      </c>
    </row>
    <row r="5175" spans="1:5" x14ac:dyDescent="0.25">
      <c r="A5175" s="180">
        <v>96741</v>
      </c>
      <c r="B5175" s="181" t="s">
        <v>37976</v>
      </c>
      <c r="C5175" s="180" t="s">
        <v>115</v>
      </c>
      <c r="D5175" s="182">
        <v>19.84</v>
      </c>
      <c r="E5175" s="182">
        <v>20</v>
      </c>
    </row>
    <row r="5176" spans="1:5" x14ac:dyDescent="0.25">
      <c r="A5176" s="180">
        <v>96742</v>
      </c>
      <c r="B5176" s="181" t="s">
        <v>37977</v>
      </c>
      <c r="C5176" s="180" t="s">
        <v>115</v>
      </c>
      <c r="D5176" s="182">
        <v>24.42</v>
      </c>
      <c r="E5176" s="182">
        <v>24.61</v>
      </c>
    </row>
    <row r="5177" spans="1:5" x14ac:dyDescent="0.25">
      <c r="A5177" s="180">
        <v>96743</v>
      </c>
      <c r="B5177" s="181" t="s">
        <v>37978</v>
      </c>
      <c r="C5177" s="180" t="s">
        <v>115</v>
      </c>
      <c r="D5177" s="182">
        <v>37.79</v>
      </c>
      <c r="E5177" s="182">
        <v>38.049999999999997</v>
      </c>
    </row>
    <row r="5178" spans="1:5" x14ac:dyDescent="0.25">
      <c r="A5178" s="180">
        <v>96744</v>
      </c>
      <c r="B5178" s="181" t="s">
        <v>37979</v>
      </c>
      <c r="C5178" s="180" t="s">
        <v>115</v>
      </c>
      <c r="D5178" s="182">
        <v>63.03</v>
      </c>
      <c r="E5178" s="182">
        <v>63.34</v>
      </c>
    </row>
    <row r="5179" spans="1:5" x14ac:dyDescent="0.25">
      <c r="A5179" s="180">
        <v>96745</v>
      </c>
      <c r="B5179" s="181" t="s">
        <v>37980</v>
      </c>
      <c r="C5179" s="180" t="s">
        <v>115</v>
      </c>
      <c r="D5179" s="182">
        <v>98.22</v>
      </c>
      <c r="E5179" s="182">
        <v>98.65</v>
      </c>
    </row>
    <row r="5180" spans="1:5" x14ac:dyDescent="0.25">
      <c r="A5180" s="180">
        <v>94671</v>
      </c>
      <c r="B5180" s="181" t="s">
        <v>37981</v>
      </c>
      <c r="C5180" s="180" t="s">
        <v>115</v>
      </c>
      <c r="D5180" s="182">
        <v>115.62</v>
      </c>
      <c r="E5180" s="182">
        <v>121.4</v>
      </c>
    </row>
    <row r="5181" spans="1:5" x14ac:dyDescent="0.25">
      <c r="A5181" s="180">
        <v>94661</v>
      </c>
      <c r="B5181" s="181" t="s">
        <v>37982</v>
      </c>
      <c r="C5181" s="180" t="s">
        <v>115</v>
      </c>
      <c r="D5181" s="182">
        <v>11.45</v>
      </c>
      <c r="E5181" s="182">
        <v>11.48</v>
      </c>
    </row>
    <row r="5182" spans="1:5" x14ac:dyDescent="0.25">
      <c r="A5182" s="180">
        <v>94663</v>
      </c>
      <c r="B5182" s="181" t="s">
        <v>37983</v>
      </c>
      <c r="C5182" s="180" t="s">
        <v>115</v>
      </c>
      <c r="D5182" s="182">
        <v>14.56</v>
      </c>
      <c r="E5182" s="182">
        <v>14.39</v>
      </c>
    </row>
    <row r="5183" spans="1:5" x14ac:dyDescent="0.25">
      <c r="A5183" s="180">
        <v>94665</v>
      </c>
      <c r="B5183" s="181" t="s">
        <v>37984</v>
      </c>
      <c r="C5183" s="180" t="s">
        <v>115</v>
      </c>
      <c r="D5183" s="182">
        <v>27.35</v>
      </c>
      <c r="E5183" s="182">
        <v>27.91</v>
      </c>
    </row>
    <row r="5184" spans="1:5" x14ac:dyDescent="0.25">
      <c r="A5184" s="180">
        <v>94667</v>
      </c>
      <c r="B5184" s="181" t="s">
        <v>37985</v>
      </c>
      <c r="C5184" s="180" t="s">
        <v>115</v>
      </c>
      <c r="D5184" s="182">
        <v>40.24</v>
      </c>
      <c r="E5184" s="182">
        <v>41.05</v>
      </c>
    </row>
    <row r="5185" spans="1:5" x14ac:dyDescent="0.25">
      <c r="A5185" s="180">
        <v>94669</v>
      </c>
      <c r="B5185" s="181" t="s">
        <v>37986</v>
      </c>
      <c r="C5185" s="180" t="s">
        <v>115</v>
      </c>
      <c r="D5185" s="182">
        <v>70.64</v>
      </c>
      <c r="E5185" s="182">
        <v>73.650000000000006</v>
      </c>
    </row>
    <row r="5186" spans="1:5" x14ac:dyDescent="0.25">
      <c r="A5186" s="180">
        <v>105177</v>
      </c>
      <c r="B5186" s="181" t="s">
        <v>37987</v>
      </c>
      <c r="C5186" s="180" t="s">
        <v>115</v>
      </c>
      <c r="D5186" s="182">
        <v>152.91999999999999</v>
      </c>
      <c r="E5186" s="182">
        <v>153.53</v>
      </c>
    </row>
    <row r="5187" spans="1:5" x14ac:dyDescent="0.25">
      <c r="A5187" s="180">
        <v>105176</v>
      </c>
      <c r="B5187" s="181" t="s">
        <v>37988</v>
      </c>
      <c r="C5187" s="180" t="s">
        <v>115</v>
      </c>
      <c r="D5187" s="182">
        <v>171.47</v>
      </c>
      <c r="E5187" s="182">
        <v>172.13</v>
      </c>
    </row>
    <row r="5188" spans="1:5" x14ac:dyDescent="0.25">
      <c r="A5188" s="180">
        <v>94466</v>
      </c>
      <c r="B5188" s="181" t="s">
        <v>37989</v>
      </c>
      <c r="C5188" s="180" t="s">
        <v>115</v>
      </c>
      <c r="D5188" s="182">
        <v>59.83</v>
      </c>
      <c r="E5188" s="182">
        <v>60.35</v>
      </c>
    </row>
    <row r="5189" spans="1:5" x14ac:dyDescent="0.25">
      <c r="A5189" s="180">
        <v>94468</v>
      </c>
      <c r="B5189" s="181" t="s">
        <v>37990</v>
      </c>
      <c r="C5189" s="180" t="s">
        <v>115</v>
      </c>
      <c r="D5189" s="182">
        <v>83.24</v>
      </c>
      <c r="E5189" s="182">
        <v>83.85</v>
      </c>
    </row>
    <row r="5190" spans="1:5" x14ac:dyDescent="0.25">
      <c r="A5190" s="180">
        <v>94470</v>
      </c>
      <c r="B5190" s="181" t="s">
        <v>37991</v>
      </c>
      <c r="C5190" s="180" t="s">
        <v>115</v>
      </c>
      <c r="D5190" s="182">
        <v>123.28</v>
      </c>
      <c r="E5190" s="182">
        <v>123.99</v>
      </c>
    </row>
    <row r="5191" spans="1:5" x14ac:dyDescent="0.25">
      <c r="A5191" s="180">
        <v>105225</v>
      </c>
      <c r="B5191" s="181" t="s">
        <v>37992</v>
      </c>
      <c r="C5191" s="180" t="s">
        <v>115</v>
      </c>
      <c r="D5191" s="182">
        <v>20.9</v>
      </c>
      <c r="E5191" s="182">
        <v>18.47</v>
      </c>
    </row>
    <row r="5192" spans="1:5" x14ac:dyDescent="0.25">
      <c r="A5192" s="180">
        <v>105226</v>
      </c>
      <c r="B5192" s="181" t="s">
        <v>37993</v>
      </c>
      <c r="C5192" s="180" t="s">
        <v>115</v>
      </c>
      <c r="D5192" s="182">
        <v>47.99</v>
      </c>
      <c r="E5192" s="182">
        <v>42.21</v>
      </c>
    </row>
    <row r="5193" spans="1:5" x14ac:dyDescent="0.25">
      <c r="A5193" s="180">
        <v>105227</v>
      </c>
      <c r="B5193" s="181" t="s">
        <v>37994</v>
      </c>
      <c r="C5193" s="180" t="s">
        <v>115</v>
      </c>
      <c r="D5193" s="182">
        <v>68.53</v>
      </c>
      <c r="E5193" s="182">
        <v>60.32</v>
      </c>
    </row>
    <row r="5194" spans="1:5" x14ac:dyDescent="0.25">
      <c r="A5194" s="180">
        <v>105212</v>
      </c>
      <c r="B5194" s="181" t="s">
        <v>37995</v>
      </c>
      <c r="C5194" s="180" t="s">
        <v>115</v>
      </c>
      <c r="D5194" s="182">
        <v>261.91000000000003</v>
      </c>
      <c r="E5194" s="182">
        <v>263.2</v>
      </c>
    </row>
    <row r="5195" spans="1:5" x14ac:dyDescent="0.25">
      <c r="A5195" s="180">
        <v>105211</v>
      </c>
      <c r="B5195" s="181" t="s">
        <v>37996</v>
      </c>
      <c r="C5195" s="180" t="s">
        <v>115</v>
      </c>
      <c r="D5195" s="182">
        <v>264.52999999999997</v>
      </c>
      <c r="E5195" s="182">
        <v>265.88</v>
      </c>
    </row>
    <row r="5196" spans="1:5" x14ac:dyDescent="0.25">
      <c r="A5196" s="180">
        <v>105189</v>
      </c>
      <c r="B5196" s="181" t="s">
        <v>37997</v>
      </c>
      <c r="C5196" s="180" t="s">
        <v>115</v>
      </c>
      <c r="D5196" s="182">
        <v>25.33</v>
      </c>
      <c r="E5196" s="182">
        <v>25.72</v>
      </c>
    </row>
    <row r="5197" spans="1:5" x14ac:dyDescent="0.25">
      <c r="A5197" s="180">
        <v>105190</v>
      </c>
      <c r="B5197" s="181" t="s">
        <v>37998</v>
      </c>
      <c r="C5197" s="180" t="s">
        <v>115</v>
      </c>
      <c r="D5197" s="182">
        <v>30.93</v>
      </c>
      <c r="E5197" s="182">
        <v>31.76</v>
      </c>
    </row>
    <row r="5198" spans="1:5" x14ac:dyDescent="0.25">
      <c r="A5198" s="180">
        <v>94625</v>
      </c>
      <c r="B5198" s="181" t="s">
        <v>37999</v>
      </c>
      <c r="C5198" s="180" t="s">
        <v>115</v>
      </c>
      <c r="D5198" s="182">
        <v>1577.56</v>
      </c>
      <c r="E5198" s="182">
        <v>1579.21</v>
      </c>
    </row>
    <row r="5199" spans="1:5" x14ac:dyDescent="0.25">
      <c r="A5199" s="180">
        <v>94622</v>
      </c>
      <c r="B5199" s="181" t="s">
        <v>38000</v>
      </c>
      <c r="C5199" s="180" t="s">
        <v>115</v>
      </c>
      <c r="D5199" s="182">
        <v>223.2</v>
      </c>
      <c r="E5199" s="182">
        <v>224.61</v>
      </c>
    </row>
    <row r="5200" spans="1:5" x14ac:dyDescent="0.25">
      <c r="A5200" s="180">
        <v>94623</v>
      </c>
      <c r="B5200" s="181" t="s">
        <v>38001</v>
      </c>
      <c r="C5200" s="180" t="s">
        <v>115</v>
      </c>
      <c r="D5200" s="182">
        <v>510.44</v>
      </c>
      <c r="E5200" s="182">
        <v>511.91</v>
      </c>
    </row>
    <row r="5201" spans="1:5" x14ac:dyDescent="0.25">
      <c r="A5201" s="180">
        <v>94624</v>
      </c>
      <c r="B5201" s="181" t="s">
        <v>38002</v>
      </c>
      <c r="C5201" s="180" t="s">
        <v>115</v>
      </c>
      <c r="D5201" s="182">
        <v>761.36</v>
      </c>
      <c r="E5201" s="182">
        <v>762.9</v>
      </c>
    </row>
    <row r="5202" spans="1:5" x14ac:dyDescent="0.25">
      <c r="A5202" s="180">
        <v>94763</v>
      </c>
      <c r="B5202" s="181" t="s">
        <v>38003</v>
      </c>
      <c r="C5202" s="180" t="s">
        <v>115</v>
      </c>
      <c r="D5202" s="182">
        <v>425.18</v>
      </c>
      <c r="E5202" s="182">
        <v>375.8</v>
      </c>
    </row>
    <row r="5203" spans="1:5" x14ac:dyDescent="0.25">
      <c r="A5203" s="180">
        <v>94756</v>
      </c>
      <c r="B5203" s="181" t="s">
        <v>38004</v>
      </c>
      <c r="C5203" s="180" t="s">
        <v>115</v>
      </c>
      <c r="D5203" s="182">
        <v>15.62</v>
      </c>
      <c r="E5203" s="182">
        <v>13.85</v>
      </c>
    </row>
    <row r="5204" spans="1:5" x14ac:dyDescent="0.25">
      <c r="A5204" s="180">
        <v>94757</v>
      </c>
      <c r="B5204" s="181" t="s">
        <v>38005</v>
      </c>
      <c r="C5204" s="180" t="s">
        <v>115</v>
      </c>
      <c r="D5204" s="182">
        <v>24.37</v>
      </c>
      <c r="E5204" s="182">
        <v>21.51</v>
      </c>
    </row>
    <row r="5205" spans="1:5" x14ac:dyDescent="0.25">
      <c r="A5205" s="180">
        <v>94758</v>
      </c>
      <c r="B5205" s="181" t="s">
        <v>38006</v>
      </c>
      <c r="C5205" s="180" t="s">
        <v>115</v>
      </c>
      <c r="D5205" s="182">
        <v>60.78</v>
      </c>
      <c r="E5205" s="182">
        <v>53.43</v>
      </c>
    </row>
    <row r="5206" spans="1:5" x14ac:dyDescent="0.25">
      <c r="A5206" s="180">
        <v>94759</v>
      </c>
      <c r="B5206" s="181" t="s">
        <v>38007</v>
      </c>
      <c r="C5206" s="180" t="s">
        <v>115</v>
      </c>
      <c r="D5206" s="182">
        <v>77.38</v>
      </c>
      <c r="E5206" s="182">
        <v>68.11</v>
      </c>
    </row>
    <row r="5207" spans="1:5" x14ac:dyDescent="0.25">
      <c r="A5207" s="180">
        <v>94760</v>
      </c>
      <c r="B5207" s="181" t="s">
        <v>38008</v>
      </c>
      <c r="C5207" s="180" t="s">
        <v>115</v>
      </c>
      <c r="D5207" s="182">
        <v>123.08</v>
      </c>
      <c r="E5207" s="182">
        <v>108.52</v>
      </c>
    </row>
    <row r="5208" spans="1:5" x14ac:dyDescent="0.25">
      <c r="A5208" s="180">
        <v>94761</v>
      </c>
      <c r="B5208" s="181" t="s">
        <v>38009</v>
      </c>
      <c r="C5208" s="180" t="s">
        <v>115</v>
      </c>
      <c r="D5208" s="182">
        <v>265</v>
      </c>
      <c r="E5208" s="182">
        <v>233.84</v>
      </c>
    </row>
    <row r="5209" spans="1:5" x14ac:dyDescent="0.25">
      <c r="A5209" s="180">
        <v>94762</v>
      </c>
      <c r="B5209" s="181" t="s">
        <v>38010</v>
      </c>
      <c r="C5209" s="180" t="s">
        <v>115</v>
      </c>
      <c r="D5209" s="182">
        <v>322.35000000000002</v>
      </c>
      <c r="E5209" s="182">
        <v>284.5</v>
      </c>
    </row>
    <row r="5210" spans="1:5" x14ac:dyDescent="0.25">
      <c r="A5210" s="180">
        <v>94462</v>
      </c>
      <c r="B5210" s="181" t="s">
        <v>38011</v>
      </c>
      <c r="C5210" s="180" t="s">
        <v>83</v>
      </c>
      <c r="D5210" s="182">
        <v>104.11</v>
      </c>
      <c r="E5210" s="182">
        <v>104.73</v>
      </c>
    </row>
    <row r="5211" spans="1:5" x14ac:dyDescent="0.25">
      <c r="A5211" s="180">
        <v>94463</v>
      </c>
      <c r="B5211" s="181" t="s">
        <v>38012</v>
      </c>
      <c r="C5211" s="180" t="s">
        <v>83</v>
      </c>
      <c r="D5211" s="182">
        <v>127.24</v>
      </c>
      <c r="E5211" s="182">
        <v>127.96</v>
      </c>
    </row>
    <row r="5212" spans="1:5" x14ac:dyDescent="0.25">
      <c r="A5212" s="180">
        <v>94464</v>
      </c>
      <c r="B5212" s="181" t="s">
        <v>38013</v>
      </c>
      <c r="C5212" s="180" t="s">
        <v>83</v>
      </c>
      <c r="D5212" s="182">
        <v>165.96</v>
      </c>
      <c r="E5212" s="182">
        <v>166.82</v>
      </c>
    </row>
    <row r="5213" spans="1:5" x14ac:dyDescent="0.25">
      <c r="A5213" s="180">
        <v>94605</v>
      </c>
      <c r="B5213" s="181" t="s">
        <v>38014</v>
      </c>
      <c r="C5213" s="180" t="s">
        <v>83</v>
      </c>
      <c r="D5213" s="182">
        <v>673.14</v>
      </c>
      <c r="E5213" s="182">
        <v>674.13</v>
      </c>
    </row>
    <row r="5214" spans="1:5" x14ac:dyDescent="0.25">
      <c r="A5214" s="180">
        <v>94602</v>
      </c>
      <c r="B5214" s="181" t="s">
        <v>38015</v>
      </c>
      <c r="C5214" s="180" t="s">
        <v>83</v>
      </c>
      <c r="D5214" s="182">
        <v>243.39</v>
      </c>
      <c r="E5214" s="182">
        <v>244.24</v>
      </c>
    </row>
    <row r="5215" spans="1:5" x14ac:dyDescent="0.25">
      <c r="A5215" s="180">
        <v>94603</v>
      </c>
      <c r="B5215" s="181" t="s">
        <v>38016</v>
      </c>
      <c r="C5215" s="180" t="s">
        <v>83</v>
      </c>
      <c r="D5215" s="182">
        <v>329.9</v>
      </c>
      <c r="E5215" s="182">
        <v>330.79</v>
      </c>
    </row>
    <row r="5216" spans="1:5" x14ac:dyDescent="0.25">
      <c r="A5216" s="180">
        <v>94604</v>
      </c>
      <c r="B5216" s="181" t="s">
        <v>38017</v>
      </c>
      <c r="C5216" s="180" t="s">
        <v>83</v>
      </c>
      <c r="D5216" s="182">
        <v>466.79</v>
      </c>
      <c r="E5216" s="182">
        <v>467.72</v>
      </c>
    </row>
    <row r="5217" spans="1:5" x14ac:dyDescent="0.25">
      <c r="A5217" s="180">
        <v>94723</v>
      </c>
      <c r="B5217" s="181" t="s">
        <v>38018</v>
      </c>
      <c r="C5217" s="180" t="s">
        <v>83</v>
      </c>
      <c r="D5217" s="182">
        <v>539.82000000000005</v>
      </c>
      <c r="E5217" s="182">
        <v>477.11</v>
      </c>
    </row>
    <row r="5218" spans="1:5" x14ac:dyDescent="0.25">
      <c r="A5218" s="180">
        <v>94716</v>
      </c>
      <c r="B5218" s="181" t="s">
        <v>38019</v>
      </c>
      <c r="C5218" s="180" t="s">
        <v>83</v>
      </c>
      <c r="D5218" s="182">
        <v>26.68</v>
      </c>
      <c r="E5218" s="182">
        <v>23.76</v>
      </c>
    </row>
    <row r="5219" spans="1:5" x14ac:dyDescent="0.25">
      <c r="A5219" s="180">
        <v>94717</v>
      </c>
      <c r="B5219" s="181" t="s">
        <v>38020</v>
      </c>
      <c r="C5219" s="180" t="s">
        <v>83</v>
      </c>
      <c r="D5219" s="182">
        <v>44.58</v>
      </c>
      <c r="E5219" s="182">
        <v>39.520000000000003</v>
      </c>
    </row>
    <row r="5220" spans="1:5" x14ac:dyDescent="0.25">
      <c r="A5220" s="180">
        <v>94718</v>
      </c>
      <c r="B5220" s="181" t="s">
        <v>38021</v>
      </c>
      <c r="C5220" s="180" t="s">
        <v>83</v>
      </c>
      <c r="D5220" s="182">
        <v>58.21</v>
      </c>
      <c r="E5220" s="182">
        <v>51.6</v>
      </c>
    </row>
    <row r="5221" spans="1:5" x14ac:dyDescent="0.25">
      <c r="A5221" s="180">
        <v>94719</v>
      </c>
      <c r="B5221" s="181" t="s">
        <v>38022</v>
      </c>
      <c r="C5221" s="180" t="s">
        <v>83</v>
      </c>
      <c r="D5221" s="182">
        <v>77.650000000000006</v>
      </c>
      <c r="E5221" s="182">
        <v>68.81</v>
      </c>
    </row>
    <row r="5222" spans="1:5" x14ac:dyDescent="0.25">
      <c r="A5222" s="180">
        <v>94720</v>
      </c>
      <c r="B5222" s="181" t="s">
        <v>38023</v>
      </c>
      <c r="C5222" s="180" t="s">
        <v>83</v>
      </c>
      <c r="D5222" s="182">
        <v>113.7</v>
      </c>
      <c r="E5222" s="182">
        <v>100.77</v>
      </c>
    </row>
    <row r="5223" spans="1:5" x14ac:dyDescent="0.25">
      <c r="A5223" s="180">
        <v>94721</v>
      </c>
      <c r="B5223" s="181" t="s">
        <v>38024</v>
      </c>
      <c r="C5223" s="180" t="s">
        <v>83</v>
      </c>
      <c r="D5223" s="182">
        <v>184.36</v>
      </c>
      <c r="E5223" s="182">
        <v>163.44999999999999</v>
      </c>
    </row>
    <row r="5224" spans="1:5" x14ac:dyDescent="0.25">
      <c r="A5224" s="180">
        <v>94722</v>
      </c>
      <c r="B5224" s="181" t="s">
        <v>38025</v>
      </c>
      <c r="C5224" s="180" t="s">
        <v>83</v>
      </c>
      <c r="D5224" s="182">
        <v>287.25</v>
      </c>
      <c r="E5224" s="182">
        <v>254.37</v>
      </c>
    </row>
    <row r="5225" spans="1:5" x14ac:dyDescent="0.25">
      <c r="A5225" s="180">
        <v>96726</v>
      </c>
      <c r="B5225" s="181" t="s">
        <v>38026</v>
      </c>
      <c r="C5225" s="180" t="s">
        <v>83</v>
      </c>
      <c r="D5225" s="182">
        <v>190.28</v>
      </c>
      <c r="E5225" s="182">
        <v>191.02</v>
      </c>
    </row>
    <row r="5226" spans="1:5" x14ac:dyDescent="0.25">
      <c r="A5226" s="180">
        <v>96735</v>
      </c>
      <c r="B5226" s="181" t="s">
        <v>38027</v>
      </c>
      <c r="C5226" s="180" t="s">
        <v>83</v>
      </c>
      <c r="D5226" s="182">
        <v>355.92</v>
      </c>
      <c r="E5226" s="182">
        <v>356.83</v>
      </c>
    </row>
    <row r="5227" spans="1:5" x14ac:dyDescent="0.25">
      <c r="A5227" s="180">
        <v>96718</v>
      </c>
      <c r="B5227" s="181" t="s">
        <v>38028</v>
      </c>
      <c r="C5227" s="180" t="s">
        <v>83</v>
      </c>
      <c r="D5227" s="182">
        <v>17.489999999999998</v>
      </c>
      <c r="E5227" s="182">
        <v>17.61</v>
      </c>
    </row>
    <row r="5228" spans="1:5" x14ac:dyDescent="0.25">
      <c r="A5228" s="180">
        <v>96727</v>
      </c>
      <c r="B5228" s="181" t="s">
        <v>38029</v>
      </c>
      <c r="C5228" s="180" t="s">
        <v>83</v>
      </c>
      <c r="D5228" s="182">
        <v>19.989999999999998</v>
      </c>
      <c r="E5228" s="182">
        <v>20.149999999999999</v>
      </c>
    </row>
    <row r="5229" spans="1:5" x14ac:dyDescent="0.25">
      <c r="A5229" s="180">
        <v>96719</v>
      </c>
      <c r="B5229" s="181" t="s">
        <v>38030</v>
      </c>
      <c r="C5229" s="180" t="s">
        <v>83</v>
      </c>
      <c r="D5229" s="182">
        <v>22.22</v>
      </c>
      <c r="E5229" s="182">
        <v>22.36</v>
      </c>
    </row>
    <row r="5230" spans="1:5" x14ac:dyDescent="0.25">
      <c r="A5230" s="180">
        <v>96728</v>
      </c>
      <c r="B5230" s="181" t="s">
        <v>38031</v>
      </c>
      <c r="C5230" s="180" t="s">
        <v>83</v>
      </c>
      <c r="D5230" s="182">
        <v>25.61</v>
      </c>
      <c r="E5230" s="182">
        <v>25.76</v>
      </c>
    </row>
    <row r="5231" spans="1:5" x14ac:dyDescent="0.25">
      <c r="A5231" s="180">
        <v>96720</v>
      </c>
      <c r="B5231" s="181" t="s">
        <v>38032</v>
      </c>
      <c r="C5231" s="180" t="s">
        <v>83</v>
      </c>
      <c r="D5231" s="182">
        <v>20.399999999999999</v>
      </c>
      <c r="E5231" s="182">
        <v>20.56</v>
      </c>
    </row>
    <row r="5232" spans="1:5" x14ac:dyDescent="0.25">
      <c r="A5232" s="180">
        <v>96729</v>
      </c>
      <c r="B5232" s="181" t="s">
        <v>38033</v>
      </c>
      <c r="C5232" s="180" t="s">
        <v>83</v>
      </c>
      <c r="D5232" s="182">
        <v>32.840000000000003</v>
      </c>
      <c r="E5232" s="182">
        <v>33.03</v>
      </c>
    </row>
    <row r="5233" spans="1:5" x14ac:dyDescent="0.25">
      <c r="A5233" s="180">
        <v>96721</v>
      </c>
      <c r="B5233" s="181" t="s">
        <v>38034</v>
      </c>
      <c r="C5233" s="180" t="s">
        <v>83</v>
      </c>
      <c r="D5233" s="182">
        <v>26.4</v>
      </c>
      <c r="E5233" s="182">
        <v>26.59</v>
      </c>
    </row>
    <row r="5234" spans="1:5" x14ac:dyDescent="0.25">
      <c r="A5234" s="180">
        <v>96730</v>
      </c>
      <c r="B5234" s="181" t="s">
        <v>38035</v>
      </c>
      <c r="C5234" s="180" t="s">
        <v>83</v>
      </c>
      <c r="D5234" s="182">
        <v>45.14</v>
      </c>
      <c r="E5234" s="182">
        <v>45.37</v>
      </c>
    </row>
    <row r="5235" spans="1:5" x14ac:dyDescent="0.25">
      <c r="A5235" s="180">
        <v>96722</v>
      </c>
      <c r="B5235" s="181" t="s">
        <v>38036</v>
      </c>
      <c r="C5235" s="180" t="s">
        <v>83</v>
      </c>
      <c r="D5235" s="182">
        <v>40.1</v>
      </c>
      <c r="E5235" s="182">
        <v>40.36</v>
      </c>
    </row>
    <row r="5236" spans="1:5" x14ac:dyDescent="0.25">
      <c r="A5236" s="180">
        <v>96731</v>
      </c>
      <c r="B5236" s="181" t="s">
        <v>38037</v>
      </c>
      <c r="C5236" s="180" t="s">
        <v>83</v>
      </c>
      <c r="D5236" s="182">
        <v>67.78</v>
      </c>
      <c r="E5236" s="182">
        <v>68.069999999999993</v>
      </c>
    </row>
    <row r="5237" spans="1:5" x14ac:dyDescent="0.25">
      <c r="A5237" s="180">
        <v>96723</v>
      </c>
      <c r="B5237" s="181" t="s">
        <v>38038</v>
      </c>
      <c r="C5237" s="180" t="s">
        <v>83</v>
      </c>
      <c r="D5237" s="182">
        <v>61.85</v>
      </c>
      <c r="E5237" s="182">
        <v>62.18</v>
      </c>
    </row>
    <row r="5238" spans="1:5" x14ac:dyDescent="0.25">
      <c r="A5238" s="180">
        <v>96732</v>
      </c>
      <c r="B5238" s="181" t="s">
        <v>38039</v>
      </c>
      <c r="C5238" s="180" t="s">
        <v>83</v>
      </c>
      <c r="D5238" s="182">
        <v>113.38</v>
      </c>
      <c r="E5238" s="182">
        <v>113.77</v>
      </c>
    </row>
    <row r="5239" spans="1:5" x14ac:dyDescent="0.25">
      <c r="A5239" s="180">
        <v>96724</v>
      </c>
      <c r="B5239" s="181" t="s">
        <v>38040</v>
      </c>
      <c r="C5239" s="180" t="s">
        <v>83</v>
      </c>
      <c r="D5239" s="182">
        <v>79.39</v>
      </c>
      <c r="E5239" s="182">
        <v>79.8</v>
      </c>
    </row>
    <row r="5240" spans="1:5" x14ac:dyDescent="0.25">
      <c r="A5240" s="180">
        <v>96733</v>
      </c>
      <c r="B5240" s="181" t="s">
        <v>38041</v>
      </c>
      <c r="C5240" s="180" t="s">
        <v>83</v>
      </c>
      <c r="D5240" s="182">
        <v>154.22999999999999</v>
      </c>
      <c r="E5240" s="182">
        <v>154.72</v>
      </c>
    </row>
    <row r="5241" spans="1:5" x14ac:dyDescent="0.25">
      <c r="A5241" s="180">
        <v>96725</v>
      </c>
      <c r="B5241" s="181" t="s">
        <v>38042</v>
      </c>
      <c r="C5241" s="180" t="s">
        <v>83</v>
      </c>
      <c r="D5241" s="182">
        <v>128.96</v>
      </c>
      <c r="E5241" s="182">
        <v>129.49</v>
      </c>
    </row>
    <row r="5242" spans="1:5" x14ac:dyDescent="0.25">
      <c r="A5242" s="180">
        <v>96734</v>
      </c>
      <c r="B5242" s="181" t="s">
        <v>38043</v>
      </c>
      <c r="C5242" s="180" t="s">
        <v>83</v>
      </c>
      <c r="D5242" s="182">
        <v>255.89</v>
      </c>
      <c r="E5242" s="182">
        <v>256.54000000000002</v>
      </c>
    </row>
    <row r="5243" spans="1:5" x14ac:dyDescent="0.25">
      <c r="A5243" s="180">
        <v>94655</v>
      </c>
      <c r="B5243" s="181" t="s">
        <v>38044</v>
      </c>
      <c r="C5243" s="180" t="s">
        <v>83</v>
      </c>
      <c r="D5243" s="182">
        <v>132.87</v>
      </c>
      <c r="E5243" s="182">
        <v>143.6</v>
      </c>
    </row>
    <row r="5244" spans="1:5" x14ac:dyDescent="0.25">
      <c r="A5244" s="180">
        <v>94648</v>
      </c>
      <c r="B5244" s="181" t="s">
        <v>38045</v>
      </c>
      <c r="C5244" s="180" t="s">
        <v>83</v>
      </c>
      <c r="D5244" s="182">
        <v>7.87</v>
      </c>
      <c r="E5244" s="182">
        <v>8.4</v>
      </c>
    </row>
    <row r="5245" spans="1:5" x14ac:dyDescent="0.25">
      <c r="A5245" s="180">
        <v>94649</v>
      </c>
      <c r="B5245" s="181" t="s">
        <v>38046</v>
      </c>
      <c r="C5245" s="180" t="s">
        <v>83</v>
      </c>
      <c r="D5245" s="182">
        <v>14.15</v>
      </c>
      <c r="E5245" s="182">
        <v>15.22</v>
      </c>
    </row>
    <row r="5246" spans="1:5" x14ac:dyDescent="0.25">
      <c r="A5246" s="180">
        <v>94650</v>
      </c>
      <c r="B5246" s="181" t="s">
        <v>38047</v>
      </c>
      <c r="C5246" s="180" t="s">
        <v>83</v>
      </c>
      <c r="D5246" s="182">
        <v>21.21</v>
      </c>
      <c r="E5246" s="182">
        <v>22.88</v>
      </c>
    </row>
    <row r="5247" spans="1:5" x14ac:dyDescent="0.25">
      <c r="A5247" s="180">
        <v>94651</v>
      </c>
      <c r="B5247" s="181" t="s">
        <v>38048</v>
      </c>
      <c r="C5247" s="180" t="s">
        <v>83</v>
      </c>
      <c r="D5247" s="182">
        <v>25</v>
      </c>
      <c r="E5247" s="182">
        <v>26.87</v>
      </c>
    </row>
    <row r="5248" spans="1:5" x14ac:dyDescent="0.25">
      <c r="A5248" s="180">
        <v>94652</v>
      </c>
      <c r="B5248" s="181" t="s">
        <v>38049</v>
      </c>
      <c r="C5248" s="180" t="s">
        <v>83</v>
      </c>
      <c r="D5248" s="182">
        <v>38.72</v>
      </c>
      <c r="E5248" s="182">
        <v>41.74</v>
      </c>
    </row>
    <row r="5249" spans="1:5" x14ac:dyDescent="0.25">
      <c r="A5249" s="180">
        <v>94653</v>
      </c>
      <c r="B5249" s="181" t="s">
        <v>38050</v>
      </c>
      <c r="C5249" s="180" t="s">
        <v>83</v>
      </c>
      <c r="D5249" s="182">
        <v>62.15</v>
      </c>
      <c r="E5249" s="182">
        <v>67.08</v>
      </c>
    </row>
    <row r="5250" spans="1:5" x14ac:dyDescent="0.25">
      <c r="A5250" s="180">
        <v>94654</v>
      </c>
      <c r="B5250" s="181" t="s">
        <v>38051</v>
      </c>
      <c r="C5250" s="180" t="s">
        <v>83</v>
      </c>
      <c r="D5250" s="182">
        <v>84.24</v>
      </c>
      <c r="E5250" s="182">
        <v>91.08</v>
      </c>
    </row>
    <row r="5251" spans="1:5" x14ac:dyDescent="0.25">
      <c r="A5251" s="180">
        <v>94689</v>
      </c>
      <c r="B5251" s="181" t="s">
        <v>38052</v>
      </c>
      <c r="C5251" s="180" t="s">
        <v>115</v>
      </c>
      <c r="D5251" s="182">
        <v>11.27</v>
      </c>
      <c r="E5251" s="182">
        <v>11.52</v>
      </c>
    </row>
    <row r="5252" spans="1:5" x14ac:dyDescent="0.25">
      <c r="A5252" s="180">
        <v>94702</v>
      </c>
      <c r="B5252" s="181" t="s">
        <v>38053</v>
      </c>
      <c r="C5252" s="180" t="s">
        <v>115</v>
      </c>
      <c r="D5252" s="182">
        <v>203.66</v>
      </c>
      <c r="E5252" s="182">
        <v>216.3</v>
      </c>
    </row>
    <row r="5253" spans="1:5" x14ac:dyDescent="0.25">
      <c r="A5253" s="180">
        <v>94691</v>
      </c>
      <c r="B5253" s="181" t="s">
        <v>38054</v>
      </c>
      <c r="C5253" s="180" t="s">
        <v>115</v>
      </c>
      <c r="D5253" s="182">
        <v>15.89</v>
      </c>
      <c r="E5253" s="182">
        <v>16.18</v>
      </c>
    </row>
    <row r="5254" spans="1:5" x14ac:dyDescent="0.25">
      <c r="A5254" s="180">
        <v>94693</v>
      </c>
      <c r="B5254" s="181" t="s">
        <v>38055</v>
      </c>
      <c r="C5254" s="180" t="s">
        <v>115</v>
      </c>
      <c r="D5254" s="182">
        <v>20.82</v>
      </c>
      <c r="E5254" s="182">
        <v>21.23</v>
      </c>
    </row>
    <row r="5255" spans="1:5" x14ac:dyDescent="0.25">
      <c r="A5255" s="180">
        <v>94695</v>
      </c>
      <c r="B5255" s="181" t="s">
        <v>38056</v>
      </c>
      <c r="C5255" s="180" t="s">
        <v>115</v>
      </c>
      <c r="D5255" s="182">
        <v>35.409999999999997</v>
      </c>
      <c r="E5255" s="182">
        <v>36.53</v>
      </c>
    </row>
    <row r="5256" spans="1:5" x14ac:dyDescent="0.25">
      <c r="A5256" s="180">
        <v>94698</v>
      </c>
      <c r="B5256" s="181" t="s">
        <v>38057</v>
      </c>
      <c r="C5256" s="180" t="s">
        <v>115</v>
      </c>
      <c r="D5256" s="182">
        <v>74.86</v>
      </c>
      <c r="E5256" s="182">
        <v>77.87</v>
      </c>
    </row>
    <row r="5257" spans="1:5" x14ac:dyDescent="0.25">
      <c r="A5257" s="180">
        <v>94700</v>
      </c>
      <c r="B5257" s="181" t="s">
        <v>38058</v>
      </c>
      <c r="C5257" s="180" t="s">
        <v>115</v>
      </c>
      <c r="D5257" s="182">
        <v>141.32</v>
      </c>
      <c r="E5257" s="182">
        <v>149.72999999999999</v>
      </c>
    </row>
    <row r="5258" spans="1:5" x14ac:dyDescent="0.25">
      <c r="A5258" s="180">
        <v>94477</v>
      </c>
      <c r="B5258" s="181" t="s">
        <v>38059</v>
      </c>
      <c r="C5258" s="180" t="s">
        <v>115</v>
      </c>
      <c r="D5258" s="182">
        <v>115.2</v>
      </c>
      <c r="E5258" s="182">
        <v>116.24</v>
      </c>
    </row>
    <row r="5259" spans="1:5" x14ac:dyDescent="0.25">
      <c r="A5259" s="180">
        <v>94478</v>
      </c>
      <c r="B5259" s="181" t="s">
        <v>38060</v>
      </c>
      <c r="C5259" s="180" t="s">
        <v>115</v>
      </c>
      <c r="D5259" s="182">
        <v>185.21</v>
      </c>
      <c r="E5259" s="182">
        <v>186.43</v>
      </c>
    </row>
    <row r="5260" spans="1:5" x14ac:dyDescent="0.25">
      <c r="A5260" s="180">
        <v>94479</v>
      </c>
      <c r="B5260" s="181" t="s">
        <v>38061</v>
      </c>
      <c r="C5260" s="180" t="s">
        <v>115</v>
      </c>
      <c r="D5260" s="182">
        <v>239.49</v>
      </c>
      <c r="E5260" s="182">
        <v>240.9</v>
      </c>
    </row>
    <row r="5261" spans="1:5" x14ac:dyDescent="0.25">
      <c r="A5261" s="180">
        <v>96764</v>
      </c>
      <c r="B5261" s="181" t="s">
        <v>38062</v>
      </c>
      <c r="C5261" s="180" t="s">
        <v>115</v>
      </c>
      <c r="D5261" s="182">
        <v>353.64</v>
      </c>
      <c r="E5261" s="182">
        <v>354.86</v>
      </c>
    </row>
    <row r="5262" spans="1:5" x14ac:dyDescent="0.25">
      <c r="A5262" s="180">
        <v>105164</v>
      </c>
      <c r="B5262" s="181" t="s">
        <v>38063</v>
      </c>
      <c r="C5262" s="180" t="s">
        <v>115</v>
      </c>
      <c r="D5262" s="182">
        <v>13.79</v>
      </c>
      <c r="E5262" s="182">
        <v>14.01</v>
      </c>
    </row>
    <row r="5263" spans="1:5" x14ac:dyDescent="0.25">
      <c r="A5263" s="180">
        <v>105165</v>
      </c>
      <c r="B5263" s="181" t="s">
        <v>38064</v>
      </c>
      <c r="C5263" s="180" t="s">
        <v>115</v>
      </c>
      <c r="D5263" s="182">
        <v>14.18</v>
      </c>
      <c r="E5263" s="182">
        <v>14.41</v>
      </c>
    </row>
    <row r="5264" spans="1:5" x14ac:dyDescent="0.25">
      <c r="A5264" s="180">
        <v>96758</v>
      </c>
      <c r="B5264" s="181" t="s">
        <v>38065</v>
      </c>
      <c r="C5264" s="180" t="s">
        <v>115</v>
      </c>
      <c r="D5264" s="182">
        <v>21.08</v>
      </c>
      <c r="E5264" s="182">
        <v>21.34</v>
      </c>
    </row>
    <row r="5265" spans="1:5" x14ac:dyDescent="0.25">
      <c r="A5265" s="180">
        <v>96759</v>
      </c>
      <c r="B5265" s="181" t="s">
        <v>38066</v>
      </c>
      <c r="C5265" s="180" t="s">
        <v>115</v>
      </c>
      <c r="D5265" s="182">
        <v>30.69</v>
      </c>
      <c r="E5265" s="182">
        <v>31</v>
      </c>
    </row>
    <row r="5266" spans="1:5" x14ac:dyDescent="0.25">
      <c r="A5266" s="180">
        <v>96760</v>
      </c>
      <c r="B5266" s="181" t="s">
        <v>38067</v>
      </c>
      <c r="C5266" s="180" t="s">
        <v>115</v>
      </c>
      <c r="D5266" s="182">
        <v>49.18</v>
      </c>
      <c r="E5266" s="182">
        <v>49.57</v>
      </c>
    </row>
    <row r="5267" spans="1:5" x14ac:dyDescent="0.25">
      <c r="A5267" s="180">
        <v>96761</v>
      </c>
      <c r="B5267" s="181" t="s">
        <v>38068</v>
      </c>
      <c r="C5267" s="180" t="s">
        <v>115</v>
      </c>
      <c r="D5267" s="182">
        <v>72.88</v>
      </c>
      <c r="E5267" s="182">
        <v>73.41</v>
      </c>
    </row>
    <row r="5268" spans="1:5" x14ac:dyDescent="0.25">
      <c r="A5268" s="180">
        <v>96762</v>
      </c>
      <c r="B5268" s="181" t="s">
        <v>38069</v>
      </c>
      <c r="C5268" s="180" t="s">
        <v>115</v>
      </c>
      <c r="D5268" s="182">
        <v>134.94999999999999</v>
      </c>
      <c r="E5268" s="182">
        <v>135.6</v>
      </c>
    </row>
    <row r="5269" spans="1:5" x14ac:dyDescent="0.25">
      <c r="A5269" s="180">
        <v>96763</v>
      </c>
      <c r="B5269" s="181" t="s">
        <v>38070</v>
      </c>
      <c r="C5269" s="180" t="s">
        <v>115</v>
      </c>
      <c r="D5269" s="182">
        <v>180.7</v>
      </c>
      <c r="E5269" s="182">
        <v>181.57</v>
      </c>
    </row>
    <row r="5270" spans="1:5" x14ac:dyDescent="0.25">
      <c r="A5270" s="180">
        <v>94701</v>
      </c>
      <c r="B5270" s="181" t="s">
        <v>38071</v>
      </c>
      <c r="C5270" s="180" t="s">
        <v>115</v>
      </c>
      <c r="D5270" s="182">
        <v>245.29</v>
      </c>
      <c r="E5270" s="182">
        <v>260.06</v>
      </c>
    </row>
    <row r="5271" spans="1:5" x14ac:dyDescent="0.25">
      <c r="A5271" s="180">
        <v>94688</v>
      </c>
      <c r="B5271" s="181" t="s">
        <v>38072</v>
      </c>
      <c r="C5271" s="180" t="s">
        <v>115</v>
      </c>
      <c r="D5271" s="182">
        <v>8.66</v>
      </c>
      <c r="E5271" s="182">
        <v>8.49</v>
      </c>
    </row>
    <row r="5272" spans="1:5" x14ac:dyDescent="0.25">
      <c r="A5272" s="180">
        <v>94690</v>
      </c>
      <c r="B5272" s="181" t="s">
        <v>38073</v>
      </c>
      <c r="C5272" s="180" t="s">
        <v>115</v>
      </c>
      <c r="D5272" s="182">
        <v>13.74</v>
      </c>
      <c r="E5272" s="182">
        <v>13.68</v>
      </c>
    </row>
    <row r="5273" spans="1:5" x14ac:dyDescent="0.25">
      <c r="A5273" s="180">
        <v>94692</v>
      </c>
      <c r="B5273" s="181" t="s">
        <v>38074</v>
      </c>
      <c r="C5273" s="180" t="s">
        <v>115</v>
      </c>
      <c r="D5273" s="182">
        <v>22.54</v>
      </c>
      <c r="E5273" s="182">
        <v>22.94</v>
      </c>
    </row>
    <row r="5274" spans="1:5" x14ac:dyDescent="0.25">
      <c r="A5274" s="180">
        <v>94694</v>
      </c>
      <c r="B5274" s="181" t="s">
        <v>38075</v>
      </c>
      <c r="C5274" s="180" t="s">
        <v>115</v>
      </c>
      <c r="D5274" s="182">
        <v>28.42</v>
      </c>
      <c r="E5274" s="182">
        <v>28.57</v>
      </c>
    </row>
    <row r="5275" spans="1:5" x14ac:dyDescent="0.25">
      <c r="A5275" s="180">
        <v>94696</v>
      </c>
      <c r="B5275" s="181" t="s">
        <v>38076</v>
      </c>
      <c r="C5275" s="180" t="s">
        <v>115</v>
      </c>
      <c r="D5275" s="182">
        <v>56.94</v>
      </c>
      <c r="E5275" s="182">
        <v>59.03</v>
      </c>
    </row>
    <row r="5276" spans="1:5" x14ac:dyDescent="0.25">
      <c r="A5276" s="180">
        <v>94697</v>
      </c>
      <c r="B5276" s="181" t="s">
        <v>38077</v>
      </c>
      <c r="C5276" s="180" t="s">
        <v>115</v>
      </c>
      <c r="D5276" s="182">
        <v>96.37</v>
      </c>
      <c r="E5276" s="182">
        <v>100.62</v>
      </c>
    </row>
    <row r="5277" spans="1:5" x14ac:dyDescent="0.25">
      <c r="A5277" s="180">
        <v>94699</v>
      </c>
      <c r="B5277" s="181" t="s">
        <v>38078</v>
      </c>
      <c r="C5277" s="180" t="s">
        <v>115</v>
      </c>
      <c r="D5277" s="182">
        <v>127.14</v>
      </c>
      <c r="E5277" s="182">
        <v>133.11000000000001</v>
      </c>
    </row>
    <row r="5278" spans="1:5" x14ac:dyDescent="0.25">
      <c r="A5278" s="180">
        <v>105167</v>
      </c>
      <c r="B5278" s="181" t="s">
        <v>38079</v>
      </c>
      <c r="C5278" s="180" t="s">
        <v>115</v>
      </c>
      <c r="D5278" s="182">
        <v>258.58</v>
      </c>
      <c r="E5278" s="182">
        <v>260.81</v>
      </c>
    </row>
    <row r="5279" spans="1:5" x14ac:dyDescent="0.25">
      <c r="A5279" s="180">
        <v>105168</v>
      </c>
      <c r="B5279" s="181" t="s">
        <v>38080</v>
      </c>
      <c r="C5279" s="180" t="s">
        <v>115</v>
      </c>
      <c r="D5279" s="182">
        <v>0</v>
      </c>
      <c r="E5279" s="182">
        <v>0</v>
      </c>
    </row>
    <row r="5280" spans="1:5" x14ac:dyDescent="0.25">
      <c r="A5280" s="180">
        <v>105171</v>
      </c>
      <c r="B5280" s="181" t="s">
        <v>38081</v>
      </c>
      <c r="C5280" s="180" t="s">
        <v>115</v>
      </c>
      <c r="D5280" s="182">
        <v>0</v>
      </c>
      <c r="E5280" s="182">
        <v>0</v>
      </c>
    </row>
    <row r="5281" spans="1:5" x14ac:dyDescent="0.25">
      <c r="A5281" s="180">
        <v>105191</v>
      </c>
      <c r="B5281" s="181" t="s">
        <v>38082</v>
      </c>
      <c r="C5281" s="180" t="s">
        <v>115</v>
      </c>
      <c r="D5281" s="182">
        <v>0</v>
      </c>
      <c r="E5281" s="182">
        <v>0</v>
      </c>
    </row>
    <row r="5282" spans="1:5" x14ac:dyDescent="0.25">
      <c r="A5282" s="180">
        <v>105192</v>
      </c>
      <c r="B5282" s="181" t="s">
        <v>38083</v>
      </c>
      <c r="C5282" s="180" t="s">
        <v>115</v>
      </c>
      <c r="D5282" s="182">
        <v>0</v>
      </c>
      <c r="E5282" s="182">
        <v>0</v>
      </c>
    </row>
    <row r="5283" spans="1:5" x14ac:dyDescent="0.25">
      <c r="A5283" s="180">
        <v>96809</v>
      </c>
      <c r="B5283" s="181" t="s">
        <v>38084</v>
      </c>
      <c r="C5283" s="180" t="s">
        <v>115</v>
      </c>
      <c r="D5283" s="182">
        <v>22.36</v>
      </c>
      <c r="E5283" s="182">
        <v>22.67</v>
      </c>
    </row>
    <row r="5284" spans="1:5" x14ac:dyDescent="0.25">
      <c r="A5284" s="180">
        <v>96812</v>
      </c>
      <c r="B5284" s="181" t="s">
        <v>38085</v>
      </c>
      <c r="C5284" s="180" t="s">
        <v>115</v>
      </c>
      <c r="D5284" s="182">
        <v>23.4</v>
      </c>
      <c r="E5284" s="182">
        <v>23.72</v>
      </c>
    </row>
    <row r="5285" spans="1:5" x14ac:dyDescent="0.25">
      <c r="A5285" s="180">
        <v>96813</v>
      </c>
      <c r="B5285" s="181" t="s">
        <v>38086</v>
      </c>
      <c r="C5285" s="180" t="s">
        <v>115</v>
      </c>
      <c r="D5285" s="182">
        <v>26.57</v>
      </c>
      <c r="E5285" s="182">
        <v>26.93</v>
      </c>
    </row>
    <row r="5286" spans="1:5" x14ac:dyDescent="0.25">
      <c r="A5286" s="180">
        <v>96817</v>
      </c>
      <c r="B5286" s="181" t="s">
        <v>38087</v>
      </c>
      <c r="C5286" s="180" t="s">
        <v>115</v>
      </c>
      <c r="D5286" s="182">
        <v>38.97</v>
      </c>
      <c r="E5286" s="182">
        <v>39.409999999999997</v>
      </c>
    </row>
    <row r="5287" spans="1:5" x14ac:dyDescent="0.25">
      <c r="A5287" s="180">
        <v>96816</v>
      </c>
      <c r="B5287" s="181" t="s">
        <v>38088</v>
      </c>
      <c r="C5287" s="180" t="s">
        <v>115</v>
      </c>
      <c r="D5287" s="182">
        <v>29.81</v>
      </c>
      <c r="E5287" s="182">
        <v>30.21</v>
      </c>
    </row>
    <row r="5288" spans="1:5" x14ac:dyDescent="0.25">
      <c r="A5288" s="180">
        <v>96821</v>
      </c>
      <c r="B5288" s="181" t="s">
        <v>38089</v>
      </c>
      <c r="C5288" s="180" t="s">
        <v>115</v>
      </c>
      <c r="D5288" s="182">
        <v>43.26</v>
      </c>
      <c r="E5288" s="182">
        <v>43.73</v>
      </c>
    </row>
    <row r="5289" spans="1:5" x14ac:dyDescent="0.25">
      <c r="A5289" s="180">
        <v>96824</v>
      </c>
      <c r="B5289" s="181" t="s">
        <v>38090</v>
      </c>
      <c r="C5289" s="180" t="s">
        <v>115</v>
      </c>
      <c r="D5289" s="182">
        <v>20.82</v>
      </c>
      <c r="E5289" s="182">
        <v>21.09</v>
      </c>
    </row>
    <row r="5290" spans="1:5" x14ac:dyDescent="0.25">
      <c r="A5290" s="180">
        <v>96827</v>
      </c>
      <c r="B5290" s="181" t="s">
        <v>38091</v>
      </c>
      <c r="C5290" s="180" t="s">
        <v>115</v>
      </c>
      <c r="D5290" s="182">
        <v>22.59</v>
      </c>
      <c r="E5290" s="182">
        <v>22.88</v>
      </c>
    </row>
    <row r="5291" spans="1:5" x14ac:dyDescent="0.25">
      <c r="A5291" s="180">
        <v>96828</v>
      </c>
      <c r="B5291" s="181" t="s">
        <v>38092</v>
      </c>
      <c r="C5291" s="180" t="s">
        <v>115</v>
      </c>
      <c r="D5291" s="182">
        <v>27.56</v>
      </c>
      <c r="E5291" s="182">
        <v>27.88</v>
      </c>
    </row>
    <row r="5292" spans="1:5" x14ac:dyDescent="0.25">
      <c r="A5292" s="180">
        <v>96832</v>
      </c>
      <c r="B5292" s="181" t="s">
        <v>38093</v>
      </c>
      <c r="C5292" s="180" t="s">
        <v>115</v>
      </c>
      <c r="D5292" s="182">
        <v>34.049999999999997</v>
      </c>
      <c r="E5292" s="182">
        <v>34.39</v>
      </c>
    </row>
    <row r="5293" spans="1:5" x14ac:dyDescent="0.25">
      <c r="A5293" s="180">
        <v>104525</v>
      </c>
      <c r="B5293" s="181" t="s">
        <v>38094</v>
      </c>
      <c r="C5293" s="180" t="s">
        <v>115</v>
      </c>
      <c r="D5293" s="182">
        <v>0</v>
      </c>
      <c r="E5293" s="182">
        <v>0</v>
      </c>
    </row>
    <row r="5294" spans="1:5" x14ac:dyDescent="0.25">
      <c r="A5294" s="180">
        <v>104563</v>
      </c>
      <c r="B5294" s="181" t="s">
        <v>38095</v>
      </c>
      <c r="C5294" s="180" t="s">
        <v>115</v>
      </c>
      <c r="D5294" s="182">
        <v>0</v>
      </c>
      <c r="E5294" s="182">
        <v>0</v>
      </c>
    </row>
    <row r="5295" spans="1:5" x14ac:dyDescent="0.25">
      <c r="A5295" s="180">
        <v>104531</v>
      </c>
      <c r="B5295" s="181" t="s">
        <v>38096</v>
      </c>
      <c r="C5295" s="180" t="s">
        <v>115</v>
      </c>
      <c r="D5295" s="182">
        <v>0</v>
      </c>
      <c r="E5295" s="182">
        <v>0</v>
      </c>
    </row>
    <row r="5296" spans="1:5" x14ac:dyDescent="0.25">
      <c r="A5296" s="180">
        <v>104527</v>
      </c>
      <c r="B5296" s="181" t="s">
        <v>38097</v>
      </c>
      <c r="C5296" s="180" t="s">
        <v>115</v>
      </c>
      <c r="D5296" s="182">
        <v>0</v>
      </c>
      <c r="E5296" s="182">
        <v>0</v>
      </c>
    </row>
    <row r="5297" spans="1:5" x14ac:dyDescent="0.25">
      <c r="A5297" s="180">
        <v>104529</v>
      </c>
      <c r="B5297" s="181" t="s">
        <v>38098</v>
      </c>
      <c r="C5297" s="180" t="s">
        <v>115</v>
      </c>
      <c r="D5297" s="182">
        <v>0</v>
      </c>
      <c r="E5297" s="182">
        <v>0</v>
      </c>
    </row>
    <row r="5298" spans="1:5" x14ac:dyDescent="0.25">
      <c r="A5298" s="180">
        <v>104564</v>
      </c>
      <c r="B5298" s="181" t="s">
        <v>38099</v>
      </c>
      <c r="C5298" s="180" t="s">
        <v>115</v>
      </c>
      <c r="D5298" s="182">
        <v>0</v>
      </c>
      <c r="E5298" s="182">
        <v>0</v>
      </c>
    </row>
    <row r="5299" spans="1:5" x14ac:dyDescent="0.25">
      <c r="A5299" s="180">
        <v>104533</v>
      </c>
      <c r="B5299" s="181" t="s">
        <v>38100</v>
      </c>
      <c r="C5299" s="180" t="s">
        <v>115</v>
      </c>
      <c r="D5299" s="182">
        <v>0</v>
      </c>
      <c r="E5299" s="182">
        <v>0</v>
      </c>
    </row>
    <row r="5300" spans="1:5" x14ac:dyDescent="0.25">
      <c r="A5300" s="180">
        <v>104535</v>
      </c>
      <c r="B5300" s="181" t="s">
        <v>38101</v>
      </c>
      <c r="C5300" s="180" t="s">
        <v>115</v>
      </c>
      <c r="D5300" s="182">
        <v>0</v>
      </c>
      <c r="E5300" s="182">
        <v>0</v>
      </c>
    </row>
    <row r="5301" spans="1:5" x14ac:dyDescent="0.25">
      <c r="A5301" s="180">
        <v>96810</v>
      </c>
      <c r="B5301" s="181" t="s">
        <v>38102</v>
      </c>
      <c r="C5301" s="180" t="s">
        <v>115</v>
      </c>
      <c r="D5301" s="182">
        <v>24.37</v>
      </c>
      <c r="E5301" s="182">
        <v>24.71</v>
      </c>
    </row>
    <row r="5302" spans="1:5" x14ac:dyDescent="0.25">
      <c r="A5302" s="180">
        <v>104524</v>
      </c>
      <c r="B5302" s="181" t="s">
        <v>38103</v>
      </c>
      <c r="C5302" s="180" t="s">
        <v>115</v>
      </c>
      <c r="D5302" s="182">
        <v>0</v>
      </c>
      <c r="E5302" s="182">
        <v>0</v>
      </c>
    </row>
    <row r="5303" spans="1:5" x14ac:dyDescent="0.25">
      <c r="A5303" s="180">
        <v>104530</v>
      </c>
      <c r="B5303" s="181" t="s">
        <v>38104</v>
      </c>
      <c r="C5303" s="180" t="s">
        <v>115</v>
      </c>
      <c r="D5303" s="182">
        <v>0</v>
      </c>
      <c r="E5303" s="182">
        <v>0</v>
      </c>
    </row>
    <row r="5304" spans="1:5" x14ac:dyDescent="0.25">
      <c r="A5304" s="180">
        <v>104526</v>
      </c>
      <c r="B5304" s="181" t="s">
        <v>38105</v>
      </c>
      <c r="C5304" s="180" t="s">
        <v>115</v>
      </c>
      <c r="D5304" s="182">
        <v>0</v>
      </c>
      <c r="E5304" s="182">
        <v>0</v>
      </c>
    </row>
    <row r="5305" spans="1:5" x14ac:dyDescent="0.25">
      <c r="A5305" s="180">
        <v>104528</v>
      </c>
      <c r="B5305" s="181" t="s">
        <v>38106</v>
      </c>
      <c r="C5305" s="180" t="s">
        <v>115</v>
      </c>
      <c r="D5305" s="182">
        <v>0</v>
      </c>
      <c r="E5305" s="182">
        <v>0</v>
      </c>
    </row>
    <row r="5306" spans="1:5" x14ac:dyDescent="0.25">
      <c r="A5306" s="180">
        <v>104532</v>
      </c>
      <c r="B5306" s="181" t="s">
        <v>38107</v>
      </c>
      <c r="C5306" s="180" t="s">
        <v>115</v>
      </c>
      <c r="D5306" s="182">
        <v>0</v>
      </c>
      <c r="E5306" s="182">
        <v>0</v>
      </c>
    </row>
    <row r="5307" spans="1:5" x14ac:dyDescent="0.25">
      <c r="A5307" s="180">
        <v>104534</v>
      </c>
      <c r="B5307" s="181" t="s">
        <v>38108</v>
      </c>
      <c r="C5307" s="180" t="s">
        <v>115</v>
      </c>
      <c r="D5307" s="182">
        <v>0</v>
      </c>
      <c r="E5307" s="182">
        <v>0</v>
      </c>
    </row>
    <row r="5308" spans="1:5" x14ac:dyDescent="0.25">
      <c r="A5308" s="180">
        <v>96873</v>
      </c>
      <c r="B5308" s="181" t="s">
        <v>38109</v>
      </c>
      <c r="C5308" s="180" t="s">
        <v>115</v>
      </c>
      <c r="D5308" s="182">
        <v>72.53</v>
      </c>
      <c r="E5308" s="182">
        <v>73.25</v>
      </c>
    </row>
    <row r="5309" spans="1:5" x14ac:dyDescent="0.25">
      <c r="A5309" s="180">
        <v>96872</v>
      </c>
      <c r="B5309" s="181" t="s">
        <v>38110</v>
      </c>
      <c r="C5309" s="180" t="s">
        <v>115</v>
      </c>
      <c r="D5309" s="182">
        <v>55.4</v>
      </c>
      <c r="E5309" s="182">
        <v>56.04</v>
      </c>
    </row>
    <row r="5310" spans="1:5" x14ac:dyDescent="0.25">
      <c r="A5310" s="180">
        <v>96876</v>
      </c>
      <c r="B5310" s="181" t="s">
        <v>38111</v>
      </c>
      <c r="C5310" s="180" t="s">
        <v>115</v>
      </c>
      <c r="D5310" s="182">
        <v>189.52</v>
      </c>
      <c r="E5310" s="182">
        <v>190.28</v>
      </c>
    </row>
    <row r="5311" spans="1:5" x14ac:dyDescent="0.25">
      <c r="A5311" s="180">
        <v>96878</v>
      </c>
      <c r="B5311" s="181" t="s">
        <v>38112</v>
      </c>
      <c r="C5311" s="180" t="s">
        <v>115</v>
      </c>
      <c r="D5311" s="182">
        <v>212.56</v>
      </c>
      <c r="E5311" s="182">
        <v>213.39</v>
      </c>
    </row>
    <row r="5312" spans="1:5" x14ac:dyDescent="0.25">
      <c r="A5312" s="180">
        <v>96875</v>
      </c>
      <c r="B5312" s="181" t="s">
        <v>38113</v>
      </c>
      <c r="C5312" s="180" t="s">
        <v>115</v>
      </c>
      <c r="D5312" s="182">
        <v>86.63</v>
      </c>
      <c r="E5312" s="182">
        <v>87.47</v>
      </c>
    </row>
    <row r="5313" spans="1:5" x14ac:dyDescent="0.25">
      <c r="A5313" s="180">
        <v>96874</v>
      </c>
      <c r="B5313" s="181" t="s">
        <v>38114</v>
      </c>
      <c r="C5313" s="180" t="s">
        <v>115</v>
      </c>
      <c r="D5313" s="182">
        <v>67.14</v>
      </c>
      <c r="E5313" s="182">
        <v>67.89</v>
      </c>
    </row>
    <row r="5314" spans="1:5" x14ac:dyDescent="0.25">
      <c r="A5314" s="180">
        <v>96879</v>
      </c>
      <c r="B5314" s="181" t="s">
        <v>38115</v>
      </c>
      <c r="C5314" s="180" t="s">
        <v>115</v>
      </c>
      <c r="D5314" s="182">
        <v>206.34</v>
      </c>
      <c r="E5314" s="182">
        <v>207.17</v>
      </c>
    </row>
    <row r="5315" spans="1:5" x14ac:dyDescent="0.25">
      <c r="A5315" s="180">
        <v>96881</v>
      </c>
      <c r="B5315" s="181" t="s">
        <v>38116</v>
      </c>
      <c r="C5315" s="180" t="s">
        <v>115</v>
      </c>
      <c r="D5315" s="182">
        <v>244.24</v>
      </c>
      <c r="E5315" s="182">
        <v>245.19</v>
      </c>
    </row>
    <row r="5316" spans="1:5" x14ac:dyDescent="0.25">
      <c r="A5316" s="180">
        <v>96837</v>
      </c>
      <c r="B5316" s="181" t="s">
        <v>38117</v>
      </c>
      <c r="C5316" s="180" t="s">
        <v>115</v>
      </c>
      <c r="D5316" s="182">
        <v>24.93</v>
      </c>
      <c r="E5316" s="182">
        <v>25.28</v>
      </c>
    </row>
    <row r="5317" spans="1:5" x14ac:dyDescent="0.25">
      <c r="A5317" s="180">
        <v>96840</v>
      </c>
      <c r="B5317" s="181" t="s">
        <v>38118</v>
      </c>
      <c r="C5317" s="180" t="s">
        <v>115</v>
      </c>
      <c r="D5317" s="182">
        <v>30.02</v>
      </c>
      <c r="E5317" s="182">
        <v>30.44</v>
      </c>
    </row>
    <row r="5318" spans="1:5" x14ac:dyDescent="0.25">
      <c r="A5318" s="180">
        <v>96845</v>
      </c>
      <c r="B5318" s="181" t="s">
        <v>38119</v>
      </c>
      <c r="C5318" s="180" t="s">
        <v>115</v>
      </c>
      <c r="D5318" s="182">
        <v>45.8</v>
      </c>
      <c r="E5318" s="182">
        <v>46.28</v>
      </c>
    </row>
    <row r="5319" spans="1:5" x14ac:dyDescent="0.25">
      <c r="A5319" s="180">
        <v>96848</v>
      </c>
      <c r="B5319" s="181" t="s">
        <v>38120</v>
      </c>
      <c r="C5319" s="180" t="s">
        <v>115</v>
      </c>
      <c r="D5319" s="182">
        <v>60.31</v>
      </c>
      <c r="E5319" s="182">
        <v>60.92</v>
      </c>
    </row>
    <row r="5320" spans="1:5" x14ac:dyDescent="0.25">
      <c r="A5320" s="180">
        <v>96849</v>
      </c>
      <c r="B5320" s="181" t="s">
        <v>38121</v>
      </c>
      <c r="C5320" s="180" t="s">
        <v>115</v>
      </c>
      <c r="D5320" s="182">
        <v>19.55</v>
      </c>
      <c r="E5320" s="182">
        <v>19.79</v>
      </c>
    </row>
    <row r="5321" spans="1:5" x14ac:dyDescent="0.25">
      <c r="A5321" s="180">
        <v>96852</v>
      </c>
      <c r="B5321" s="181" t="s">
        <v>38122</v>
      </c>
      <c r="C5321" s="180" t="s">
        <v>115</v>
      </c>
      <c r="D5321" s="182">
        <v>24.68</v>
      </c>
      <c r="E5321" s="182">
        <v>24.96</v>
      </c>
    </row>
    <row r="5322" spans="1:5" x14ac:dyDescent="0.25">
      <c r="A5322" s="180">
        <v>96855</v>
      </c>
      <c r="B5322" s="181" t="s">
        <v>38123</v>
      </c>
      <c r="C5322" s="180" t="s">
        <v>115</v>
      </c>
      <c r="D5322" s="182">
        <v>37.71</v>
      </c>
      <c r="E5322" s="182">
        <v>38.049999999999997</v>
      </c>
    </row>
    <row r="5323" spans="1:5" x14ac:dyDescent="0.25">
      <c r="A5323" s="180">
        <v>96838</v>
      </c>
      <c r="B5323" s="181" t="s">
        <v>38124</v>
      </c>
      <c r="C5323" s="180" t="s">
        <v>115</v>
      </c>
      <c r="D5323" s="182">
        <v>30.46</v>
      </c>
      <c r="E5323" s="182">
        <v>30.92</v>
      </c>
    </row>
    <row r="5324" spans="1:5" x14ac:dyDescent="0.25">
      <c r="A5324" s="180">
        <v>96841</v>
      </c>
      <c r="B5324" s="181" t="s">
        <v>38125</v>
      </c>
      <c r="C5324" s="180" t="s">
        <v>115</v>
      </c>
      <c r="D5324" s="182">
        <v>33.64</v>
      </c>
      <c r="E5324" s="182">
        <v>34.14</v>
      </c>
    </row>
    <row r="5325" spans="1:5" x14ac:dyDescent="0.25">
      <c r="A5325" s="180">
        <v>96842</v>
      </c>
      <c r="B5325" s="181" t="s">
        <v>38126</v>
      </c>
      <c r="C5325" s="180" t="s">
        <v>115</v>
      </c>
      <c r="D5325" s="182">
        <v>38.36</v>
      </c>
      <c r="E5325" s="182">
        <v>38.909999999999997</v>
      </c>
    </row>
    <row r="5326" spans="1:5" x14ac:dyDescent="0.25">
      <c r="A5326" s="180">
        <v>96846</v>
      </c>
      <c r="B5326" s="181" t="s">
        <v>38127</v>
      </c>
      <c r="C5326" s="180" t="s">
        <v>115</v>
      </c>
      <c r="D5326" s="182">
        <v>44.24</v>
      </c>
      <c r="E5326" s="182">
        <v>44.82</v>
      </c>
    </row>
    <row r="5327" spans="1:5" x14ac:dyDescent="0.25">
      <c r="A5327" s="180">
        <v>96850</v>
      </c>
      <c r="B5327" s="181" t="s">
        <v>38128</v>
      </c>
      <c r="C5327" s="180" t="s">
        <v>115</v>
      </c>
      <c r="D5327" s="182">
        <v>28.21</v>
      </c>
      <c r="E5327" s="182">
        <v>28.62</v>
      </c>
    </row>
    <row r="5328" spans="1:5" x14ac:dyDescent="0.25">
      <c r="A5328" s="180">
        <v>96853</v>
      </c>
      <c r="B5328" s="181" t="s">
        <v>38129</v>
      </c>
      <c r="C5328" s="180" t="s">
        <v>115</v>
      </c>
      <c r="D5328" s="182">
        <v>30.24</v>
      </c>
      <c r="E5328" s="182">
        <v>30.68</v>
      </c>
    </row>
    <row r="5329" spans="1:5" x14ac:dyDescent="0.25">
      <c r="A5329" s="180">
        <v>96854</v>
      </c>
      <c r="B5329" s="181" t="s">
        <v>38130</v>
      </c>
      <c r="C5329" s="180" t="s">
        <v>115</v>
      </c>
      <c r="D5329" s="182">
        <v>36.799999999999997</v>
      </c>
      <c r="E5329" s="182">
        <v>37.29</v>
      </c>
    </row>
    <row r="5330" spans="1:5" x14ac:dyDescent="0.25">
      <c r="A5330" s="180">
        <v>104571</v>
      </c>
      <c r="B5330" s="181" t="s">
        <v>38131</v>
      </c>
      <c r="C5330" s="180" t="s">
        <v>115</v>
      </c>
      <c r="D5330" s="182">
        <v>0</v>
      </c>
      <c r="E5330" s="182">
        <v>0</v>
      </c>
    </row>
    <row r="5331" spans="1:5" x14ac:dyDescent="0.25">
      <c r="A5331" s="180">
        <v>96856</v>
      </c>
      <c r="B5331" s="181" t="s">
        <v>38132</v>
      </c>
      <c r="C5331" s="180" t="s">
        <v>115</v>
      </c>
      <c r="D5331" s="182">
        <v>41.27</v>
      </c>
      <c r="E5331" s="182">
        <v>41.73</v>
      </c>
    </row>
    <row r="5332" spans="1:5" x14ac:dyDescent="0.25">
      <c r="A5332" s="180">
        <v>104566</v>
      </c>
      <c r="B5332" s="181" t="s">
        <v>38133</v>
      </c>
      <c r="C5332" s="180" t="s">
        <v>115</v>
      </c>
      <c r="D5332" s="182">
        <v>0</v>
      </c>
      <c r="E5332" s="182">
        <v>0</v>
      </c>
    </row>
    <row r="5333" spans="1:5" x14ac:dyDescent="0.25">
      <c r="A5333" s="180">
        <v>104536</v>
      </c>
      <c r="B5333" s="181" t="s">
        <v>38134</v>
      </c>
      <c r="C5333" s="180" t="s">
        <v>115</v>
      </c>
      <c r="D5333" s="182">
        <v>0</v>
      </c>
      <c r="E5333" s="182">
        <v>0</v>
      </c>
    </row>
    <row r="5334" spans="1:5" x14ac:dyDescent="0.25">
      <c r="A5334" s="180">
        <v>104537</v>
      </c>
      <c r="B5334" s="181" t="s">
        <v>38135</v>
      </c>
      <c r="C5334" s="180" t="s">
        <v>115</v>
      </c>
      <c r="D5334" s="182">
        <v>0</v>
      </c>
      <c r="E5334" s="182">
        <v>0</v>
      </c>
    </row>
    <row r="5335" spans="1:5" x14ac:dyDescent="0.25">
      <c r="A5335" s="180">
        <v>104572</v>
      </c>
      <c r="B5335" s="181" t="s">
        <v>38136</v>
      </c>
      <c r="C5335" s="180" t="s">
        <v>115</v>
      </c>
      <c r="D5335" s="182">
        <v>0</v>
      </c>
      <c r="E5335" s="182">
        <v>0</v>
      </c>
    </row>
    <row r="5336" spans="1:5" x14ac:dyDescent="0.25">
      <c r="A5336" s="180">
        <v>104568</v>
      </c>
      <c r="B5336" s="181" t="s">
        <v>38137</v>
      </c>
      <c r="C5336" s="180" t="s">
        <v>115</v>
      </c>
      <c r="D5336" s="182">
        <v>0</v>
      </c>
      <c r="E5336" s="182">
        <v>0</v>
      </c>
    </row>
    <row r="5337" spans="1:5" x14ac:dyDescent="0.25">
      <c r="A5337" s="180">
        <v>104538</v>
      </c>
      <c r="B5337" s="181" t="s">
        <v>38138</v>
      </c>
      <c r="C5337" s="180" t="s">
        <v>115</v>
      </c>
      <c r="D5337" s="182">
        <v>0</v>
      </c>
      <c r="E5337" s="182">
        <v>0</v>
      </c>
    </row>
    <row r="5338" spans="1:5" x14ac:dyDescent="0.25">
      <c r="A5338" s="180">
        <v>104570</v>
      </c>
      <c r="B5338" s="181" t="s">
        <v>38139</v>
      </c>
      <c r="C5338" s="180" t="s">
        <v>115</v>
      </c>
      <c r="D5338" s="182">
        <v>0</v>
      </c>
      <c r="E5338" s="182">
        <v>0</v>
      </c>
    </row>
    <row r="5339" spans="1:5" x14ac:dyDescent="0.25">
      <c r="A5339" s="180">
        <v>104565</v>
      </c>
      <c r="B5339" s="181" t="s">
        <v>38140</v>
      </c>
      <c r="C5339" s="180" t="s">
        <v>115</v>
      </c>
      <c r="D5339" s="182">
        <v>0</v>
      </c>
      <c r="E5339" s="182">
        <v>0</v>
      </c>
    </row>
    <row r="5340" spans="1:5" x14ac:dyDescent="0.25">
      <c r="A5340" s="180">
        <v>104567</v>
      </c>
      <c r="B5340" s="181" t="s">
        <v>38141</v>
      </c>
      <c r="C5340" s="180" t="s">
        <v>115</v>
      </c>
      <c r="D5340" s="182">
        <v>0</v>
      </c>
      <c r="E5340" s="182">
        <v>0</v>
      </c>
    </row>
    <row r="5341" spans="1:5" x14ac:dyDescent="0.25">
      <c r="A5341" s="180">
        <v>104569</v>
      </c>
      <c r="B5341" s="181" t="s">
        <v>38142</v>
      </c>
      <c r="C5341" s="180" t="s">
        <v>115</v>
      </c>
      <c r="D5341" s="182">
        <v>0</v>
      </c>
      <c r="E5341" s="182">
        <v>0</v>
      </c>
    </row>
    <row r="5342" spans="1:5" x14ac:dyDescent="0.25">
      <c r="A5342" s="180">
        <v>96843</v>
      </c>
      <c r="B5342" s="181" t="s">
        <v>38143</v>
      </c>
      <c r="C5342" s="180" t="s">
        <v>115</v>
      </c>
      <c r="D5342" s="182">
        <v>34.840000000000003</v>
      </c>
      <c r="E5342" s="182">
        <v>35.340000000000003</v>
      </c>
    </row>
    <row r="5343" spans="1:5" x14ac:dyDescent="0.25">
      <c r="A5343" s="180">
        <v>96847</v>
      </c>
      <c r="B5343" s="181" t="s">
        <v>38144</v>
      </c>
      <c r="C5343" s="180" t="s">
        <v>115</v>
      </c>
      <c r="D5343" s="182">
        <v>43.71</v>
      </c>
      <c r="E5343" s="182">
        <v>44.29</v>
      </c>
    </row>
    <row r="5344" spans="1:5" x14ac:dyDescent="0.25">
      <c r="A5344" s="180">
        <v>96844</v>
      </c>
      <c r="B5344" s="181" t="s">
        <v>38145</v>
      </c>
      <c r="C5344" s="180" t="s">
        <v>115</v>
      </c>
      <c r="D5344" s="182">
        <v>39.909999999999997</v>
      </c>
      <c r="E5344" s="182">
        <v>40.46</v>
      </c>
    </row>
    <row r="5345" spans="1:5" x14ac:dyDescent="0.25">
      <c r="A5345" s="180">
        <v>96839</v>
      </c>
      <c r="B5345" s="181" t="s">
        <v>38146</v>
      </c>
      <c r="C5345" s="180" t="s">
        <v>115</v>
      </c>
      <c r="D5345" s="182">
        <v>31.35</v>
      </c>
      <c r="E5345" s="182">
        <v>31.81</v>
      </c>
    </row>
    <row r="5346" spans="1:5" x14ac:dyDescent="0.25">
      <c r="A5346" s="180">
        <v>104574</v>
      </c>
      <c r="B5346" s="181" t="s">
        <v>38147</v>
      </c>
      <c r="C5346" s="180" t="s">
        <v>115</v>
      </c>
      <c r="D5346" s="182">
        <v>0</v>
      </c>
      <c r="E5346" s="182">
        <v>0</v>
      </c>
    </row>
    <row r="5347" spans="1:5" x14ac:dyDescent="0.25">
      <c r="A5347" s="180">
        <v>104575</v>
      </c>
      <c r="B5347" s="181" t="s">
        <v>38148</v>
      </c>
      <c r="C5347" s="180" t="s">
        <v>115</v>
      </c>
      <c r="D5347" s="182">
        <v>0</v>
      </c>
      <c r="E5347" s="182">
        <v>0</v>
      </c>
    </row>
    <row r="5348" spans="1:5" x14ac:dyDescent="0.25">
      <c r="A5348" s="180">
        <v>104573</v>
      </c>
      <c r="B5348" s="181" t="s">
        <v>38149</v>
      </c>
      <c r="C5348" s="180" t="s">
        <v>115</v>
      </c>
      <c r="D5348" s="182">
        <v>0</v>
      </c>
      <c r="E5348" s="182">
        <v>0</v>
      </c>
    </row>
    <row r="5349" spans="1:5" x14ac:dyDescent="0.25">
      <c r="A5349" s="180">
        <v>96805</v>
      </c>
      <c r="B5349" s="181" t="s">
        <v>38150</v>
      </c>
      <c r="C5349" s="180" t="s">
        <v>115</v>
      </c>
      <c r="D5349" s="182">
        <v>232.27</v>
      </c>
      <c r="E5349" s="182">
        <v>233.21</v>
      </c>
    </row>
    <row r="5350" spans="1:5" x14ac:dyDescent="0.25">
      <c r="A5350" s="180">
        <v>96802</v>
      </c>
      <c r="B5350" s="181" t="s">
        <v>38151</v>
      </c>
      <c r="C5350" s="180" t="s">
        <v>115</v>
      </c>
      <c r="D5350" s="182">
        <v>438.97</v>
      </c>
      <c r="E5350" s="182">
        <v>439.66</v>
      </c>
    </row>
    <row r="5351" spans="1:5" x14ac:dyDescent="0.25">
      <c r="A5351" s="180">
        <v>96806</v>
      </c>
      <c r="B5351" s="181" t="s">
        <v>38152</v>
      </c>
      <c r="C5351" s="180" t="s">
        <v>115</v>
      </c>
      <c r="D5351" s="182">
        <v>93.67</v>
      </c>
      <c r="E5351" s="182">
        <v>94.48</v>
      </c>
    </row>
    <row r="5352" spans="1:5" x14ac:dyDescent="0.25">
      <c r="A5352" s="180">
        <v>96803</v>
      </c>
      <c r="B5352" s="181" t="s">
        <v>38153</v>
      </c>
      <c r="C5352" s="180" t="s">
        <v>115</v>
      </c>
      <c r="D5352" s="182">
        <v>84.18</v>
      </c>
      <c r="E5352" s="182">
        <v>84.76</v>
      </c>
    </row>
    <row r="5353" spans="1:5" x14ac:dyDescent="0.25">
      <c r="A5353" s="180">
        <v>96807</v>
      </c>
      <c r="B5353" s="181" t="s">
        <v>38154</v>
      </c>
      <c r="C5353" s="180" t="s">
        <v>115</v>
      </c>
      <c r="D5353" s="182">
        <v>153.18</v>
      </c>
      <c r="E5353" s="182">
        <v>154.78</v>
      </c>
    </row>
    <row r="5354" spans="1:5" x14ac:dyDescent="0.25">
      <c r="A5354" s="180">
        <v>96804</v>
      </c>
      <c r="B5354" s="181" t="s">
        <v>38155</v>
      </c>
      <c r="C5354" s="180" t="s">
        <v>115</v>
      </c>
      <c r="D5354" s="182">
        <v>139.65</v>
      </c>
      <c r="E5354" s="182">
        <v>141.02000000000001</v>
      </c>
    </row>
    <row r="5355" spans="1:5" x14ac:dyDescent="0.25">
      <c r="A5355" s="180">
        <v>96829</v>
      </c>
      <c r="B5355" s="181" t="s">
        <v>38156</v>
      </c>
      <c r="C5355" s="180" t="s">
        <v>115</v>
      </c>
      <c r="D5355" s="182">
        <v>20.67</v>
      </c>
      <c r="E5355" s="182">
        <v>20.85</v>
      </c>
    </row>
    <row r="5356" spans="1:5" x14ac:dyDescent="0.25">
      <c r="A5356" s="180">
        <v>96833</v>
      </c>
      <c r="B5356" s="181" t="s">
        <v>38157</v>
      </c>
      <c r="C5356" s="180" t="s">
        <v>115</v>
      </c>
      <c r="D5356" s="182">
        <v>26.07</v>
      </c>
      <c r="E5356" s="182">
        <v>26.27</v>
      </c>
    </row>
    <row r="5357" spans="1:5" x14ac:dyDescent="0.25">
      <c r="A5357" s="180">
        <v>96836</v>
      </c>
      <c r="B5357" s="181" t="s">
        <v>38158</v>
      </c>
      <c r="C5357" s="180" t="s">
        <v>115</v>
      </c>
      <c r="D5357" s="182">
        <v>37.08</v>
      </c>
      <c r="E5357" s="182">
        <v>37.340000000000003</v>
      </c>
    </row>
    <row r="5358" spans="1:5" x14ac:dyDescent="0.25">
      <c r="A5358" s="180">
        <v>104576</v>
      </c>
      <c r="B5358" s="181" t="s">
        <v>38159</v>
      </c>
      <c r="C5358" s="180" t="s">
        <v>115</v>
      </c>
      <c r="D5358" s="182">
        <v>19</v>
      </c>
      <c r="E5358" s="182">
        <v>19.260000000000002</v>
      </c>
    </row>
    <row r="5359" spans="1:5" x14ac:dyDescent="0.25">
      <c r="A5359" s="180">
        <v>104577</v>
      </c>
      <c r="B5359" s="181" t="s">
        <v>38160</v>
      </c>
      <c r="C5359" s="180" t="s">
        <v>115</v>
      </c>
      <c r="D5359" s="182">
        <v>24.98</v>
      </c>
      <c r="E5359" s="182">
        <v>25.26</v>
      </c>
    </row>
    <row r="5360" spans="1:5" x14ac:dyDescent="0.25">
      <c r="A5360" s="180">
        <v>104578</v>
      </c>
      <c r="B5360" s="181" t="s">
        <v>38161</v>
      </c>
      <c r="C5360" s="180" t="s">
        <v>115</v>
      </c>
      <c r="D5360" s="182">
        <v>26.79</v>
      </c>
      <c r="E5360" s="182">
        <v>27.09</v>
      </c>
    </row>
    <row r="5361" spans="1:5" x14ac:dyDescent="0.25">
      <c r="A5361" s="180">
        <v>104580</v>
      </c>
      <c r="B5361" s="181" t="s">
        <v>38162</v>
      </c>
      <c r="C5361" s="180" t="s">
        <v>115</v>
      </c>
      <c r="D5361" s="182">
        <v>23.08</v>
      </c>
      <c r="E5361" s="182">
        <v>23.31</v>
      </c>
    </row>
    <row r="5362" spans="1:5" x14ac:dyDescent="0.25">
      <c r="A5362" s="180">
        <v>104579</v>
      </c>
      <c r="B5362" s="181" t="s">
        <v>38163</v>
      </c>
      <c r="C5362" s="180" t="s">
        <v>115</v>
      </c>
      <c r="D5362" s="182">
        <v>34.89</v>
      </c>
      <c r="E5362" s="182">
        <v>35.26</v>
      </c>
    </row>
    <row r="5363" spans="1:5" x14ac:dyDescent="0.25">
      <c r="A5363" s="180">
        <v>96823</v>
      </c>
      <c r="B5363" s="181" t="s">
        <v>38164</v>
      </c>
      <c r="C5363" s="180" t="s">
        <v>115</v>
      </c>
      <c r="D5363" s="182">
        <v>13.21</v>
      </c>
      <c r="E5363" s="182">
        <v>13.38</v>
      </c>
    </row>
    <row r="5364" spans="1:5" x14ac:dyDescent="0.25">
      <c r="A5364" s="180">
        <v>96826</v>
      </c>
      <c r="B5364" s="181" t="s">
        <v>38165</v>
      </c>
      <c r="C5364" s="180" t="s">
        <v>115</v>
      </c>
      <c r="D5364" s="182">
        <v>15.36</v>
      </c>
      <c r="E5364" s="182">
        <v>15.54</v>
      </c>
    </row>
    <row r="5365" spans="1:5" x14ac:dyDescent="0.25">
      <c r="A5365" s="180">
        <v>96830</v>
      </c>
      <c r="B5365" s="181" t="s">
        <v>38166</v>
      </c>
      <c r="C5365" s="180" t="s">
        <v>115</v>
      </c>
      <c r="D5365" s="182">
        <v>23.51</v>
      </c>
      <c r="E5365" s="182">
        <v>23.74</v>
      </c>
    </row>
    <row r="5366" spans="1:5" x14ac:dyDescent="0.25">
      <c r="A5366" s="180">
        <v>96834</v>
      </c>
      <c r="B5366" s="181" t="s">
        <v>38167</v>
      </c>
      <c r="C5366" s="180" t="s">
        <v>115</v>
      </c>
      <c r="D5366" s="182">
        <v>31.59</v>
      </c>
      <c r="E5366" s="182">
        <v>31.88</v>
      </c>
    </row>
    <row r="5367" spans="1:5" x14ac:dyDescent="0.25">
      <c r="A5367" s="180">
        <v>104581</v>
      </c>
      <c r="B5367" s="181" t="s">
        <v>38168</v>
      </c>
      <c r="C5367" s="180" t="s">
        <v>115</v>
      </c>
      <c r="D5367" s="182">
        <v>17.36</v>
      </c>
      <c r="E5367" s="182">
        <v>17.59</v>
      </c>
    </row>
    <row r="5368" spans="1:5" x14ac:dyDescent="0.25">
      <c r="A5368" s="180">
        <v>104582</v>
      </c>
      <c r="B5368" s="181" t="s">
        <v>38169</v>
      </c>
      <c r="C5368" s="180" t="s">
        <v>115</v>
      </c>
      <c r="D5368" s="182">
        <v>21.95</v>
      </c>
      <c r="E5368" s="182">
        <v>22.23</v>
      </c>
    </row>
    <row r="5369" spans="1:5" x14ac:dyDescent="0.25">
      <c r="A5369" s="180">
        <v>104583</v>
      </c>
      <c r="B5369" s="181" t="s">
        <v>38170</v>
      </c>
      <c r="C5369" s="180" t="s">
        <v>115</v>
      </c>
      <c r="D5369" s="182">
        <v>34.18</v>
      </c>
      <c r="E5369" s="182">
        <v>34.5</v>
      </c>
    </row>
    <row r="5370" spans="1:5" x14ac:dyDescent="0.25">
      <c r="A5370" s="180">
        <v>104584</v>
      </c>
      <c r="B5370" s="181" t="s">
        <v>38171</v>
      </c>
      <c r="C5370" s="180" t="s">
        <v>115</v>
      </c>
      <c r="D5370" s="182">
        <v>41.08</v>
      </c>
      <c r="E5370" s="182">
        <v>41.48</v>
      </c>
    </row>
    <row r="5371" spans="1:5" x14ac:dyDescent="0.25">
      <c r="A5371" s="180">
        <v>104585</v>
      </c>
      <c r="B5371" s="181" t="s">
        <v>38172</v>
      </c>
      <c r="C5371" s="180" t="s">
        <v>115</v>
      </c>
      <c r="D5371" s="182">
        <v>0</v>
      </c>
      <c r="E5371" s="182">
        <v>0</v>
      </c>
    </row>
    <row r="5372" spans="1:5" x14ac:dyDescent="0.25">
      <c r="A5372" s="180">
        <v>104587</v>
      </c>
      <c r="B5372" s="181" t="s">
        <v>38173</v>
      </c>
      <c r="C5372" s="180" t="s">
        <v>115</v>
      </c>
      <c r="D5372" s="182">
        <v>0</v>
      </c>
      <c r="E5372" s="182">
        <v>0</v>
      </c>
    </row>
    <row r="5373" spans="1:5" x14ac:dyDescent="0.25">
      <c r="A5373" s="180">
        <v>104586</v>
      </c>
      <c r="B5373" s="181" t="s">
        <v>38174</v>
      </c>
      <c r="C5373" s="180" t="s">
        <v>115</v>
      </c>
      <c r="D5373" s="182">
        <v>0</v>
      </c>
      <c r="E5373" s="182">
        <v>0</v>
      </c>
    </row>
    <row r="5374" spans="1:5" x14ac:dyDescent="0.25">
      <c r="A5374" s="180">
        <v>96798</v>
      </c>
      <c r="B5374" s="181" t="s">
        <v>38175</v>
      </c>
      <c r="C5374" s="180" t="s">
        <v>83</v>
      </c>
      <c r="D5374" s="182">
        <v>9.65</v>
      </c>
      <c r="E5374" s="182">
        <v>9.76</v>
      </c>
    </row>
    <row r="5375" spans="1:5" x14ac:dyDescent="0.25">
      <c r="A5375" s="180">
        <v>96799</v>
      </c>
      <c r="B5375" s="181" t="s">
        <v>38176</v>
      </c>
      <c r="C5375" s="180" t="s">
        <v>83</v>
      </c>
      <c r="D5375" s="182">
        <v>12.34</v>
      </c>
      <c r="E5375" s="182">
        <v>12.48</v>
      </c>
    </row>
    <row r="5376" spans="1:5" x14ac:dyDescent="0.25">
      <c r="A5376" s="180">
        <v>96800</v>
      </c>
      <c r="B5376" s="181" t="s">
        <v>38177</v>
      </c>
      <c r="C5376" s="180" t="s">
        <v>83</v>
      </c>
      <c r="D5376" s="182">
        <v>16.7</v>
      </c>
      <c r="E5376" s="182">
        <v>16.87</v>
      </c>
    </row>
    <row r="5377" spans="1:5" x14ac:dyDescent="0.25">
      <c r="A5377" s="180">
        <v>96801</v>
      </c>
      <c r="B5377" s="181" t="s">
        <v>38178</v>
      </c>
      <c r="C5377" s="180" t="s">
        <v>83</v>
      </c>
      <c r="D5377" s="182">
        <v>24.96</v>
      </c>
      <c r="E5377" s="182">
        <v>25.18</v>
      </c>
    </row>
    <row r="5378" spans="1:5" x14ac:dyDescent="0.25">
      <c r="A5378" s="180">
        <v>104539</v>
      </c>
      <c r="B5378" s="181" t="s">
        <v>38179</v>
      </c>
      <c r="C5378" s="180" t="s">
        <v>115</v>
      </c>
      <c r="D5378" s="182">
        <v>0</v>
      </c>
      <c r="E5378" s="182">
        <v>0</v>
      </c>
    </row>
    <row r="5379" spans="1:5" x14ac:dyDescent="0.25">
      <c r="A5379" s="180">
        <v>104541</v>
      </c>
      <c r="B5379" s="181" t="s">
        <v>38180</v>
      </c>
      <c r="C5379" s="180" t="s">
        <v>115</v>
      </c>
      <c r="D5379" s="182">
        <v>0</v>
      </c>
      <c r="E5379" s="182">
        <v>0</v>
      </c>
    </row>
    <row r="5380" spans="1:5" x14ac:dyDescent="0.25">
      <c r="A5380" s="180">
        <v>104540</v>
      </c>
      <c r="B5380" s="181" t="s">
        <v>38181</v>
      </c>
      <c r="C5380" s="180" t="s">
        <v>115</v>
      </c>
      <c r="D5380" s="182">
        <v>0</v>
      </c>
      <c r="E5380" s="182">
        <v>0</v>
      </c>
    </row>
    <row r="5381" spans="1:5" x14ac:dyDescent="0.25">
      <c r="A5381" s="180">
        <v>104543</v>
      </c>
      <c r="B5381" s="181" t="s">
        <v>38182</v>
      </c>
      <c r="C5381" s="180" t="s">
        <v>115</v>
      </c>
      <c r="D5381" s="182">
        <v>0</v>
      </c>
      <c r="E5381" s="182">
        <v>0</v>
      </c>
    </row>
    <row r="5382" spans="1:5" x14ac:dyDescent="0.25">
      <c r="A5382" s="180">
        <v>104544</v>
      </c>
      <c r="B5382" s="181" t="s">
        <v>38183</v>
      </c>
      <c r="C5382" s="180" t="s">
        <v>115</v>
      </c>
      <c r="D5382" s="182">
        <v>0</v>
      </c>
      <c r="E5382" s="182">
        <v>0</v>
      </c>
    </row>
    <row r="5383" spans="1:5" x14ac:dyDescent="0.25">
      <c r="A5383" s="180">
        <v>104545</v>
      </c>
      <c r="B5383" s="181" t="s">
        <v>38184</v>
      </c>
      <c r="C5383" s="180" t="s">
        <v>115</v>
      </c>
      <c r="D5383" s="182">
        <v>0</v>
      </c>
      <c r="E5383" s="182">
        <v>0</v>
      </c>
    </row>
    <row r="5384" spans="1:5" x14ac:dyDescent="0.25">
      <c r="A5384" s="180">
        <v>104542</v>
      </c>
      <c r="B5384" s="181" t="s">
        <v>38185</v>
      </c>
      <c r="C5384" s="180" t="s">
        <v>115</v>
      </c>
      <c r="D5384" s="182">
        <v>0</v>
      </c>
      <c r="E5384" s="182">
        <v>0</v>
      </c>
    </row>
    <row r="5385" spans="1:5" x14ac:dyDescent="0.25">
      <c r="A5385" s="180">
        <v>104592</v>
      </c>
      <c r="B5385" s="181" t="s">
        <v>38186</v>
      </c>
      <c r="C5385" s="180" t="s">
        <v>115</v>
      </c>
      <c r="D5385" s="182">
        <v>0</v>
      </c>
      <c r="E5385" s="182">
        <v>0</v>
      </c>
    </row>
    <row r="5386" spans="1:5" x14ac:dyDescent="0.25">
      <c r="A5386" s="180">
        <v>104548</v>
      </c>
      <c r="B5386" s="181" t="s">
        <v>38187</v>
      </c>
      <c r="C5386" s="180" t="s">
        <v>115</v>
      </c>
      <c r="D5386" s="182">
        <v>0</v>
      </c>
      <c r="E5386" s="182">
        <v>0</v>
      </c>
    </row>
    <row r="5387" spans="1:5" x14ac:dyDescent="0.25">
      <c r="A5387" s="180">
        <v>104546</v>
      </c>
      <c r="B5387" s="181" t="s">
        <v>38188</v>
      </c>
      <c r="C5387" s="180" t="s">
        <v>115</v>
      </c>
      <c r="D5387" s="182">
        <v>0</v>
      </c>
      <c r="E5387" s="182">
        <v>0</v>
      </c>
    </row>
    <row r="5388" spans="1:5" x14ac:dyDescent="0.25">
      <c r="A5388" s="180">
        <v>104549</v>
      </c>
      <c r="B5388" s="181" t="s">
        <v>38189</v>
      </c>
      <c r="C5388" s="180" t="s">
        <v>115</v>
      </c>
      <c r="D5388" s="182">
        <v>0</v>
      </c>
      <c r="E5388" s="182">
        <v>0</v>
      </c>
    </row>
    <row r="5389" spans="1:5" x14ac:dyDescent="0.25">
      <c r="A5389" s="180">
        <v>104550</v>
      </c>
      <c r="B5389" s="181" t="s">
        <v>38190</v>
      </c>
      <c r="C5389" s="180" t="s">
        <v>115</v>
      </c>
      <c r="D5389" s="182">
        <v>0</v>
      </c>
      <c r="E5389" s="182">
        <v>0</v>
      </c>
    </row>
    <row r="5390" spans="1:5" x14ac:dyDescent="0.25">
      <c r="A5390" s="180">
        <v>104552</v>
      </c>
      <c r="B5390" s="181" t="s">
        <v>38191</v>
      </c>
      <c r="C5390" s="180" t="s">
        <v>115</v>
      </c>
      <c r="D5390" s="182">
        <v>0</v>
      </c>
      <c r="E5390" s="182">
        <v>0</v>
      </c>
    </row>
    <row r="5391" spans="1:5" x14ac:dyDescent="0.25">
      <c r="A5391" s="180">
        <v>104551</v>
      </c>
      <c r="B5391" s="181" t="s">
        <v>38192</v>
      </c>
      <c r="C5391" s="180" t="s">
        <v>115</v>
      </c>
      <c r="D5391" s="182">
        <v>0</v>
      </c>
      <c r="E5391" s="182">
        <v>0</v>
      </c>
    </row>
    <row r="5392" spans="1:5" x14ac:dyDescent="0.25">
      <c r="A5392" s="180">
        <v>104553</v>
      </c>
      <c r="B5392" s="181" t="s">
        <v>38193</v>
      </c>
      <c r="C5392" s="180" t="s">
        <v>115</v>
      </c>
      <c r="D5392" s="182">
        <v>0</v>
      </c>
      <c r="E5392" s="182">
        <v>0</v>
      </c>
    </row>
    <row r="5393" spans="1:5" x14ac:dyDescent="0.25">
      <c r="A5393" s="180">
        <v>104554</v>
      </c>
      <c r="B5393" s="181" t="s">
        <v>38194</v>
      </c>
      <c r="C5393" s="180" t="s">
        <v>115</v>
      </c>
      <c r="D5393" s="182">
        <v>0</v>
      </c>
      <c r="E5393" s="182">
        <v>0</v>
      </c>
    </row>
    <row r="5394" spans="1:5" x14ac:dyDescent="0.25">
      <c r="A5394" s="180">
        <v>104555</v>
      </c>
      <c r="B5394" s="181" t="s">
        <v>38195</v>
      </c>
      <c r="C5394" s="180" t="s">
        <v>115</v>
      </c>
      <c r="D5394" s="182">
        <v>0</v>
      </c>
      <c r="E5394" s="182">
        <v>0</v>
      </c>
    </row>
    <row r="5395" spans="1:5" x14ac:dyDescent="0.25">
      <c r="A5395" s="180">
        <v>104556</v>
      </c>
      <c r="B5395" s="181" t="s">
        <v>38196</v>
      </c>
      <c r="C5395" s="180" t="s">
        <v>115</v>
      </c>
      <c r="D5395" s="182">
        <v>0</v>
      </c>
      <c r="E5395" s="182">
        <v>0</v>
      </c>
    </row>
    <row r="5396" spans="1:5" x14ac:dyDescent="0.25">
      <c r="A5396" s="180">
        <v>104558</v>
      </c>
      <c r="B5396" s="181" t="s">
        <v>38197</v>
      </c>
      <c r="C5396" s="180" t="s">
        <v>115</v>
      </c>
      <c r="D5396" s="182">
        <v>0</v>
      </c>
      <c r="E5396" s="182">
        <v>0</v>
      </c>
    </row>
    <row r="5397" spans="1:5" x14ac:dyDescent="0.25">
      <c r="A5397" s="180">
        <v>104559</v>
      </c>
      <c r="B5397" s="181" t="s">
        <v>38198</v>
      </c>
      <c r="C5397" s="180" t="s">
        <v>115</v>
      </c>
      <c r="D5397" s="182">
        <v>0</v>
      </c>
      <c r="E5397" s="182">
        <v>0</v>
      </c>
    </row>
    <row r="5398" spans="1:5" x14ac:dyDescent="0.25">
      <c r="A5398" s="180">
        <v>104560</v>
      </c>
      <c r="B5398" s="181" t="s">
        <v>38199</v>
      </c>
      <c r="C5398" s="180" t="s">
        <v>115</v>
      </c>
      <c r="D5398" s="182">
        <v>0</v>
      </c>
      <c r="E5398" s="182">
        <v>0</v>
      </c>
    </row>
    <row r="5399" spans="1:5" x14ac:dyDescent="0.25">
      <c r="A5399" s="180">
        <v>104557</v>
      </c>
      <c r="B5399" s="181" t="s">
        <v>38200</v>
      </c>
      <c r="C5399" s="180" t="s">
        <v>115</v>
      </c>
      <c r="D5399" s="182">
        <v>0</v>
      </c>
      <c r="E5399" s="182">
        <v>0</v>
      </c>
    </row>
    <row r="5400" spans="1:5" x14ac:dyDescent="0.25">
      <c r="A5400" s="180">
        <v>104561</v>
      </c>
      <c r="B5400" s="181" t="s">
        <v>38201</v>
      </c>
      <c r="C5400" s="180" t="s">
        <v>115</v>
      </c>
      <c r="D5400" s="182">
        <v>0</v>
      </c>
      <c r="E5400" s="182">
        <v>0</v>
      </c>
    </row>
    <row r="5401" spans="1:5" x14ac:dyDescent="0.25">
      <c r="A5401" s="180">
        <v>104562</v>
      </c>
      <c r="B5401" s="181" t="s">
        <v>38202</v>
      </c>
      <c r="C5401" s="180" t="s">
        <v>115</v>
      </c>
      <c r="D5401" s="182">
        <v>0</v>
      </c>
      <c r="E5401" s="182">
        <v>0</v>
      </c>
    </row>
    <row r="5402" spans="1:5" x14ac:dyDescent="0.25">
      <c r="A5402" s="180">
        <v>96860</v>
      </c>
      <c r="B5402" s="181" t="s">
        <v>38203</v>
      </c>
      <c r="C5402" s="180" t="s">
        <v>115</v>
      </c>
      <c r="D5402" s="182">
        <v>35.340000000000003</v>
      </c>
      <c r="E5402" s="182">
        <v>35.799999999999997</v>
      </c>
    </row>
    <row r="5403" spans="1:5" x14ac:dyDescent="0.25">
      <c r="A5403" s="180">
        <v>96862</v>
      </c>
      <c r="B5403" s="181" t="s">
        <v>38204</v>
      </c>
      <c r="C5403" s="180" t="s">
        <v>115</v>
      </c>
      <c r="D5403" s="182">
        <v>43.25</v>
      </c>
      <c r="E5403" s="182">
        <v>43.8</v>
      </c>
    </row>
    <row r="5404" spans="1:5" x14ac:dyDescent="0.25">
      <c r="A5404" s="180">
        <v>96864</v>
      </c>
      <c r="B5404" s="181" t="s">
        <v>38205</v>
      </c>
      <c r="C5404" s="180" t="s">
        <v>115</v>
      </c>
      <c r="D5404" s="182">
        <v>59.98</v>
      </c>
      <c r="E5404" s="182">
        <v>60.62</v>
      </c>
    </row>
    <row r="5405" spans="1:5" x14ac:dyDescent="0.25">
      <c r="A5405" s="180">
        <v>96866</v>
      </c>
      <c r="B5405" s="181" t="s">
        <v>38206</v>
      </c>
      <c r="C5405" s="180" t="s">
        <v>115</v>
      </c>
      <c r="D5405" s="182">
        <v>77.569999999999993</v>
      </c>
      <c r="E5405" s="182">
        <v>78.37</v>
      </c>
    </row>
    <row r="5406" spans="1:5" x14ac:dyDescent="0.25">
      <c r="A5406" s="180">
        <v>96868</v>
      </c>
      <c r="B5406" s="181" t="s">
        <v>38207</v>
      </c>
      <c r="C5406" s="180" t="s">
        <v>115</v>
      </c>
      <c r="D5406" s="182">
        <v>23.28</v>
      </c>
      <c r="E5406" s="182">
        <v>23.61</v>
      </c>
    </row>
    <row r="5407" spans="1:5" x14ac:dyDescent="0.25">
      <c r="A5407" s="180">
        <v>96869</v>
      </c>
      <c r="B5407" s="181" t="s">
        <v>38208</v>
      </c>
      <c r="C5407" s="180" t="s">
        <v>115</v>
      </c>
      <c r="D5407" s="182">
        <v>34.61</v>
      </c>
      <c r="E5407" s="182">
        <v>34.979999999999997</v>
      </c>
    </row>
    <row r="5408" spans="1:5" x14ac:dyDescent="0.25">
      <c r="A5408" s="180">
        <v>96870</v>
      </c>
      <c r="B5408" s="181" t="s">
        <v>38209</v>
      </c>
      <c r="C5408" s="180" t="s">
        <v>115</v>
      </c>
      <c r="D5408" s="182">
        <v>50.86</v>
      </c>
      <c r="E5408" s="182">
        <v>51.31</v>
      </c>
    </row>
    <row r="5409" spans="1:5" x14ac:dyDescent="0.25">
      <c r="A5409" s="180">
        <v>96871</v>
      </c>
      <c r="B5409" s="181" t="s">
        <v>38210</v>
      </c>
      <c r="C5409" s="180" t="s">
        <v>115</v>
      </c>
      <c r="D5409" s="182">
        <v>58.5</v>
      </c>
      <c r="E5409" s="182">
        <v>59.07</v>
      </c>
    </row>
    <row r="5410" spans="1:5" x14ac:dyDescent="0.25">
      <c r="A5410" s="180">
        <v>96861</v>
      </c>
      <c r="B5410" s="181" t="s">
        <v>38211</v>
      </c>
      <c r="C5410" s="180" t="s">
        <v>115</v>
      </c>
      <c r="D5410" s="182">
        <v>44.5</v>
      </c>
      <c r="E5410" s="182">
        <v>45.06</v>
      </c>
    </row>
    <row r="5411" spans="1:5" x14ac:dyDescent="0.25">
      <c r="A5411" s="180">
        <v>96863</v>
      </c>
      <c r="B5411" s="181" t="s">
        <v>38212</v>
      </c>
      <c r="C5411" s="180" t="s">
        <v>115</v>
      </c>
      <c r="D5411" s="182">
        <v>46.01</v>
      </c>
      <c r="E5411" s="182">
        <v>46.63</v>
      </c>
    </row>
    <row r="5412" spans="1:5" x14ac:dyDescent="0.25">
      <c r="A5412" s="180">
        <v>96865</v>
      </c>
      <c r="B5412" s="181" t="s">
        <v>38213</v>
      </c>
      <c r="C5412" s="180" t="s">
        <v>115</v>
      </c>
      <c r="D5412" s="182">
        <v>54.36</v>
      </c>
      <c r="E5412" s="182">
        <v>55.1</v>
      </c>
    </row>
    <row r="5413" spans="1:5" x14ac:dyDescent="0.25">
      <c r="A5413" s="180">
        <v>96814</v>
      </c>
      <c r="B5413" s="181" t="s">
        <v>38214</v>
      </c>
      <c r="C5413" s="180" t="s">
        <v>115</v>
      </c>
      <c r="D5413" s="182">
        <v>19</v>
      </c>
      <c r="E5413" s="182">
        <v>19.260000000000002</v>
      </c>
    </row>
    <row r="5414" spans="1:5" x14ac:dyDescent="0.25">
      <c r="A5414" s="180">
        <v>96818</v>
      </c>
      <c r="B5414" s="181" t="s">
        <v>38215</v>
      </c>
      <c r="C5414" s="180" t="s">
        <v>115</v>
      </c>
      <c r="D5414" s="182">
        <v>24.98</v>
      </c>
      <c r="E5414" s="182">
        <v>25.26</v>
      </c>
    </row>
    <row r="5415" spans="1:5" x14ac:dyDescent="0.25">
      <c r="A5415" s="180">
        <v>96819</v>
      </c>
      <c r="B5415" s="181" t="s">
        <v>38216</v>
      </c>
      <c r="C5415" s="180" t="s">
        <v>115</v>
      </c>
      <c r="D5415" s="182">
        <v>26.79</v>
      </c>
      <c r="E5415" s="182">
        <v>27.09</v>
      </c>
    </row>
    <row r="5416" spans="1:5" x14ac:dyDescent="0.25">
      <c r="A5416" s="180">
        <v>96822</v>
      </c>
      <c r="B5416" s="181" t="s">
        <v>38217</v>
      </c>
      <c r="C5416" s="180" t="s">
        <v>115</v>
      </c>
      <c r="D5416" s="182">
        <v>34.89</v>
      </c>
      <c r="E5416" s="182">
        <v>35.26</v>
      </c>
    </row>
    <row r="5417" spans="1:5" x14ac:dyDescent="0.25">
      <c r="A5417" s="180">
        <v>96808</v>
      </c>
      <c r="B5417" s="181" t="s">
        <v>38218</v>
      </c>
      <c r="C5417" s="180" t="s">
        <v>115</v>
      </c>
      <c r="D5417" s="182">
        <v>20.54</v>
      </c>
      <c r="E5417" s="182">
        <v>20.85</v>
      </c>
    </row>
    <row r="5418" spans="1:5" x14ac:dyDescent="0.25">
      <c r="A5418" s="180">
        <v>96811</v>
      </c>
      <c r="B5418" s="181" t="s">
        <v>38219</v>
      </c>
      <c r="C5418" s="180" t="s">
        <v>115</v>
      </c>
      <c r="D5418" s="182">
        <v>25.72</v>
      </c>
      <c r="E5418" s="182">
        <v>26.08</v>
      </c>
    </row>
    <row r="5419" spans="1:5" x14ac:dyDescent="0.25">
      <c r="A5419" s="180">
        <v>96815</v>
      </c>
      <c r="B5419" s="181" t="s">
        <v>38220</v>
      </c>
      <c r="C5419" s="180" t="s">
        <v>115</v>
      </c>
      <c r="D5419" s="182">
        <v>38.69</v>
      </c>
      <c r="E5419" s="182">
        <v>39.130000000000003</v>
      </c>
    </row>
    <row r="5420" spans="1:5" x14ac:dyDescent="0.25">
      <c r="A5420" s="180">
        <v>96820</v>
      </c>
      <c r="B5420" s="181" t="s">
        <v>38221</v>
      </c>
      <c r="C5420" s="180" t="s">
        <v>115</v>
      </c>
      <c r="D5420" s="182">
        <v>46.63</v>
      </c>
      <c r="E5420" s="182">
        <v>47.16</v>
      </c>
    </row>
    <row r="5421" spans="1:5" x14ac:dyDescent="0.25">
      <c r="A5421" s="180">
        <v>96702</v>
      </c>
      <c r="B5421" s="181" t="s">
        <v>38222</v>
      </c>
      <c r="C5421" s="180" t="s">
        <v>115</v>
      </c>
      <c r="D5421" s="182">
        <v>14.85</v>
      </c>
      <c r="E5421" s="182">
        <v>15.04</v>
      </c>
    </row>
    <row r="5422" spans="1:5" x14ac:dyDescent="0.25">
      <c r="A5422" s="180">
        <v>96662</v>
      </c>
      <c r="B5422" s="181" t="s">
        <v>38223</v>
      </c>
      <c r="C5422" s="180" t="s">
        <v>115</v>
      </c>
      <c r="D5422" s="182">
        <v>11.7</v>
      </c>
      <c r="E5422" s="182">
        <v>11.83</v>
      </c>
    </row>
    <row r="5423" spans="1:5" x14ac:dyDescent="0.25">
      <c r="A5423" s="180">
        <v>96704</v>
      </c>
      <c r="B5423" s="181" t="s">
        <v>38224</v>
      </c>
      <c r="C5423" s="180" t="s">
        <v>115</v>
      </c>
      <c r="D5423" s="182">
        <v>24.78</v>
      </c>
      <c r="E5423" s="182">
        <v>25</v>
      </c>
    </row>
    <row r="5424" spans="1:5" x14ac:dyDescent="0.25">
      <c r="A5424" s="180">
        <v>96664</v>
      </c>
      <c r="B5424" s="181" t="s">
        <v>38225</v>
      </c>
      <c r="C5424" s="180" t="s">
        <v>115</v>
      </c>
      <c r="D5424" s="182">
        <v>20.76</v>
      </c>
      <c r="E5424" s="182">
        <v>20.89</v>
      </c>
    </row>
    <row r="5425" spans="1:5" x14ac:dyDescent="0.25">
      <c r="A5425" s="180">
        <v>104191</v>
      </c>
      <c r="B5425" s="181" t="s">
        <v>38226</v>
      </c>
      <c r="C5425" s="180" t="s">
        <v>115</v>
      </c>
      <c r="D5425" s="182">
        <v>13.48</v>
      </c>
      <c r="E5425" s="182">
        <v>13.67</v>
      </c>
    </row>
    <row r="5426" spans="1:5" x14ac:dyDescent="0.25">
      <c r="A5426" s="180">
        <v>96700</v>
      </c>
      <c r="B5426" s="181" t="s">
        <v>38227</v>
      </c>
      <c r="C5426" s="180" t="s">
        <v>115</v>
      </c>
      <c r="D5426" s="182">
        <v>20.51</v>
      </c>
      <c r="E5426" s="182">
        <v>20.69</v>
      </c>
    </row>
    <row r="5427" spans="1:5" x14ac:dyDescent="0.25">
      <c r="A5427" s="180">
        <v>96658</v>
      </c>
      <c r="B5427" s="181" t="s">
        <v>38228</v>
      </c>
      <c r="C5427" s="180" t="s">
        <v>115</v>
      </c>
      <c r="D5427" s="182">
        <v>18.13</v>
      </c>
      <c r="E5427" s="182">
        <v>18.25</v>
      </c>
    </row>
    <row r="5428" spans="1:5" x14ac:dyDescent="0.25">
      <c r="A5428" s="180">
        <v>96641</v>
      </c>
      <c r="B5428" s="181" t="s">
        <v>38229</v>
      </c>
      <c r="C5428" s="180" t="s">
        <v>115</v>
      </c>
      <c r="D5428" s="182">
        <v>21.06</v>
      </c>
      <c r="E5428" s="182">
        <v>21.25</v>
      </c>
    </row>
    <row r="5429" spans="1:5" x14ac:dyDescent="0.25">
      <c r="A5429" s="180">
        <v>96661</v>
      </c>
      <c r="B5429" s="181" t="s">
        <v>38230</v>
      </c>
      <c r="C5429" s="180" t="s">
        <v>115</v>
      </c>
      <c r="D5429" s="182">
        <v>36.869999999999997</v>
      </c>
      <c r="E5429" s="182">
        <v>37</v>
      </c>
    </row>
    <row r="5430" spans="1:5" x14ac:dyDescent="0.25">
      <c r="A5430" s="180">
        <v>96699</v>
      </c>
      <c r="B5430" s="181" t="s">
        <v>38231</v>
      </c>
      <c r="C5430" s="180" t="s">
        <v>115</v>
      </c>
      <c r="D5430" s="182">
        <v>30.08</v>
      </c>
      <c r="E5430" s="182">
        <v>30.26</v>
      </c>
    </row>
    <row r="5431" spans="1:5" x14ac:dyDescent="0.25">
      <c r="A5431" s="180">
        <v>96657</v>
      </c>
      <c r="B5431" s="181" t="s">
        <v>38232</v>
      </c>
      <c r="C5431" s="180" t="s">
        <v>115</v>
      </c>
      <c r="D5431" s="182">
        <v>27.7</v>
      </c>
      <c r="E5431" s="182">
        <v>27.82</v>
      </c>
    </row>
    <row r="5432" spans="1:5" x14ac:dyDescent="0.25">
      <c r="A5432" s="180">
        <v>96640</v>
      </c>
      <c r="B5432" s="181" t="s">
        <v>38233</v>
      </c>
      <c r="C5432" s="180" t="s">
        <v>115</v>
      </c>
      <c r="D5432" s="182">
        <v>30.63</v>
      </c>
      <c r="E5432" s="182">
        <v>30.82</v>
      </c>
    </row>
    <row r="5433" spans="1:5" x14ac:dyDescent="0.25">
      <c r="A5433" s="180">
        <v>96660</v>
      </c>
      <c r="B5433" s="181" t="s">
        <v>38234</v>
      </c>
      <c r="C5433" s="180" t="s">
        <v>115</v>
      </c>
      <c r="D5433" s="182">
        <v>37.21</v>
      </c>
      <c r="E5433" s="182">
        <v>37.340000000000003</v>
      </c>
    </row>
    <row r="5434" spans="1:5" x14ac:dyDescent="0.25">
      <c r="A5434" s="180">
        <v>104196</v>
      </c>
      <c r="B5434" s="181" t="s">
        <v>38235</v>
      </c>
      <c r="C5434" s="180" t="s">
        <v>115</v>
      </c>
      <c r="D5434" s="182">
        <v>19.45</v>
      </c>
      <c r="E5434" s="182">
        <v>19.61</v>
      </c>
    </row>
    <row r="5435" spans="1:5" x14ac:dyDescent="0.25">
      <c r="A5435" s="180">
        <v>104197</v>
      </c>
      <c r="B5435" s="181" t="s">
        <v>38236</v>
      </c>
      <c r="C5435" s="180" t="s">
        <v>115</v>
      </c>
      <c r="D5435" s="182">
        <v>37.409999999999997</v>
      </c>
      <c r="E5435" s="182">
        <v>37.799999999999997</v>
      </c>
    </row>
    <row r="5436" spans="1:5" x14ac:dyDescent="0.25">
      <c r="A5436" s="180">
        <v>104198</v>
      </c>
      <c r="B5436" s="181" t="s">
        <v>38237</v>
      </c>
      <c r="C5436" s="180" t="s">
        <v>115</v>
      </c>
      <c r="D5436" s="182">
        <v>10.3</v>
      </c>
      <c r="E5436" s="182">
        <v>10.46</v>
      </c>
    </row>
    <row r="5437" spans="1:5" x14ac:dyDescent="0.25">
      <c r="A5437" s="180">
        <v>96685</v>
      </c>
      <c r="B5437" s="181" t="s">
        <v>38238</v>
      </c>
      <c r="C5437" s="180" t="s">
        <v>115</v>
      </c>
      <c r="D5437" s="182">
        <v>15.83</v>
      </c>
      <c r="E5437" s="182">
        <v>16.100000000000001</v>
      </c>
    </row>
    <row r="5438" spans="1:5" x14ac:dyDescent="0.25">
      <c r="A5438" s="180">
        <v>96651</v>
      </c>
      <c r="B5438" s="181" t="s">
        <v>38239</v>
      </c>
      <c r="C5438" s="180" t="s">
        <v>115</v>
      </c>
      <c r="D5438" s="182">
        <v>12.26</v>
      </c>
      <c r="E5438" s="182">
        <v>12.46</v>
      </c>
    </row>
    <row r="5439" spans="1:5" x14ac:dyDescent="0.25">
      <c r="A5439" s="180">
        <v>96638</v>
      </c>
      <c r="B5439" s="181" t="s">
        <v>38240</v>
      </c>
      <c r="C5439" s="180" t="s">
        <v>115</v>
      </c>
      <c r="D5439" s="182">
        <v>22.15</v>
      </c>
      <c r="E5439" s="182">
        <v>22.54</v>
      </c>
    </row>
    <row r="5440" spans="1:5" x14ac:dyDescent="0.25">
      <c r="A5440" s="180">
        <v>96687</v>
      </c>
      <c r="B5440" s="181" t="s">
        <v>38241</v>
      </c>
      <c r="C5440" s="180" t="s">
        <v>115</v>
      </c>
      <c r="D5440" s="182">
        <v>23.36</v>
      </c>
      <c r="E5440" s="182">
        <v>23.7</v>
      </c>
    </row>
    <row r="5441" spans="1:5" x14ac:dyDescent="0.25">
      <c r="A5441" s="180">
        <v>96653</v>
      </c>
      <c r="B5441" s="181" t="s">
        <v>38242</v>
      </c>
      <c r="C5441" s="180" t="s">
        <v>115</v>
      </c>
      <c r="D5441" s="182">
        <v>17.52</v>
      </c>
      <c r="E5441" s="182">
        <v>17.71</v>
      </c>
    </row>
    <row r="5442" spans="1:5" x14ac:dyDescent="0.25">
      <c r="A5442" s="180">
        <v>96689</v>
      </c>
      <c r="B5442" s="181" t="s">
        <v>38243</v>
      </c>
      <c r="C5442" s="180" t="s">
        <v>115</v>
      </c>
      <c r="D5442" s="182">
        <v>34.28</v>
      </c>
      <c r="E5442" s="182">
        <v>34.659999999999997</v>
      </c>
    </row>
    <row r="5443" spans="1:5" x14ac:dyDescent="0.25">
      <c r="A5443" s="180">
        <v>96655</v>
      </c>
      <c r="B5443" s="181" t="s">
        <v>38244</v>
      </c>
      <c r="C5443" s="180" t="s">
        <v>115</v>
      </c>
      <c r="D5443" s="182">
        <v>25.81</v>
      </c>
      <c r="E5443" s="182">
        <v>26.03</v>
      </c>
    </row>
    <row r="5444" spans="1:5" x14ac:dyDescent="0.25">
      <c r="A5444" s="180">
        <v>96691</v>
      </c>
      <c r="B5444" s="181" t="s">
        <v>38245</v>
      </c>
      <c r="C5444" s="180" t="s">
        <v>115</v>
      </c>
      <c r="D5444" s="182">
        <v>48.18</v>
      </c>
      <c r="E5444" s="182">
        <v>48.64</v>
      </c>
    </row>
    <row r="5445" spans="1:5" x14ac:dyDescent="0.25">
      <c r="A5445" s="180">
        <v>96693</v>
      </c>
      <c r="B5445" s="181" t="s">
        <v>38246</v>
      </c>
      <c r="C5445" s="180" t="s">
        <v>115</v>
      </c>
      <c r="D5445" s="182">
        <v>70.88</v>
      </c>
      <c r="E5445" s="182">
        <v>71.47</v>
      </c>
    </row>
    <row r="5446" spans="1:5" x14ac:dyDescent="0.25">
      <c r="A5446" s="180">
        <v>96695</v>
      </c>
      <c r="B5446" s="181" t="s">
        <v>38247</v>
      </c>
      <c r="C5446" s="180" t="s">
        <v>115</v>
      </c>
      <c r="D5446" s="182">
        <v>119.03</v>
      </c>
      <c r="E5446" s="182">
        <v>119.69</v>
      </c>
    </row>
    <row r="5447" spans="1:5" x14ac:dyDescent="0.25">
      <c r="A5447" s="180">
        <v>104193</v>
      </c>
      <c r="B5447" s="181" t="s">
        <v>38248</v>
      </c>
      <c r="C5447" s="180" t="s">
        <v>115</v>
      </c>
      <c r="D5447" s="182">
        <v>194.26</v>
      </c>
      <c r="E5447" s="182">
        <v>195.05</v>
      </c>
    </row>
    <row r="5448" spans="1:5" x14ac:dyDescent="0.25">
      <c r="A5448" s="180">
        <v>96697</v>
      </c>
      <c r="B5448" s="181" t="s">
        <v>38249</v>
      </c>
      <c r="C5448" s="180" t="s">
        <v>115</v>
      </c>
      <c r="D5448" s="182">
        <v>386.18</v>
      </c>
      <c r="E5448" s="182">
        <v>387.14</v>
      </c>
    </row>
    <row r="5449" spans="1:5" x14ac:dyDescent="0.25">
      <c r="A5449" s="180">
        <v>104199</v>
      </c>
      <c r="B5449" s="181" t="s">
        <v>38250</v>
      </c>
      <c r="C5449" s="180" t="s">
        <v>115</v>
      </c>
      <c r="D5449" s="182">
        <v>10.029999999999999</v>
      </c>
      <c r="E5449" s="182">
        <v>10.19</v>
      </c>
    </row>
    <row r="5450" spans="1:5" x14ac:dyDescent="0.25">
      <c r="A5450" s="180">
        <v>96684</v>
      </c>
      <c r="B5450" s="181" t="s">
        <v>38251</v>
      </c>
      <c r="C5450" s="180" t="s">
        <v>115</v>
      </c>
      <c r="D5450" s="182">
        <v>15.39</v>
      </c>
      <c r="E5450" s="182">
        <v>15.66</v>
      </c>
    </row>
    <row r="5451" spans="1:5" x14ac:dyDescent="0.25">
      <c r="A5451" s="180">
        <v>96650</v>
      </c>
      <c r="B5451" s="181" t="s">
        <v>38252</v>
      </c>
      <c r="C5451" s="180" t="s">
        <v>115</v>
      </c>
      <c r="D5451" s="182">
        <v>11.82</v>
      </c>
      <c r="E5451" s="182">
        <v>12.02</v>
      </c>
    </row>
    <row r="5452" spans="1:5" x14ac:dyDescent="0.25">
      <c r="A5452" s="180">
        <v>96637</v>
      </c>
      <c r="B5452" s="181" t="s">
        <v>38253</v>
      </c>
      <c r="C5452" s="180" t="s">
        <v>115</v>
      </c>
      <c r="D5452" s="182">
        <v>21.71</v>
      </c>
      <c r="E5452" s="182">
        <v>22.1</v>
      </c>
    </row>
    <row r="5453" spans="1:5" x14ac:dyDescent="0.25">
      <c r="A5453" s="180">
        <v>96686</v>
      </c>
      <c r="B5453" s="181" t="s">
        <v>38254</v>
      </c>
      <c r="C5453" s="180" t="s">
        <v>115</v>
      </c>
      <c r="D5453" s="182">
        <v>19.64</v>
      </c>
      <c r="E5453" s="182">
        <v>19.98</v>
      </c>
    </row>
    <row r="5454" spans="1:5" x14ac:dyDescent="0.25">
      <c r="A5454" s="180">
        <v>96652</v>
      </c>
      <c r="B5454" s="181" t="s">
        <v>38255</v>
      </c>
      <c r="C5454" s="180" t="s">
        <v>115</v>
      </c>
      <c r="D5454" s="182">
        <v>13.8</v>
      </c>
      <c r="E5454" s="182">
        <v>13.99</v>
      </c>
    </row>
    <row r="5455" spans="1:5" x14ac:dyDescent="0.25">
      <c r="A5455" s="180">
        <v>96688</v>
      </c>
      <c r="B5455" s="181" t="s">
        <v>38256</v>
      </c>
      <c r="C5455" s="180" t="s">
        <v>115</v>
      </c>
      <c r="D5455" s="182">
        <v>28.23</v>
      </c>
      <c r="E5455" s="182">
        <v>28.61</v>
      </c>
    </row>
    <row r="5456" spans="1:5" x14ac:dyDescent="0.25">
      <c r="A5456" s="180">
        <v>96654</v>
      </c>
      <c r="B5456" s="181" t="s">
        <v>38257</v>
      </c>
      <c r="C5456" s="180" t="s">
        <v>115</v>
      </c>
      <c r="D5456" s="182">
        <v>19.760000000000002</v>
      </c>
      <c r="E5456" s="182">
        <v>19.98</v>
      </c>
    </row>
    <row r="5457" spans="1:5" x14ac:dyDescent="0.25">
      <c r="A5457" s="180">
        <v>96690</v>
      </c>
      <c r="B5457" s="181" t="s">
        <v>38258</v>
      </c>
      <c r="C5457" s="180" t="s">
        <v>115</v>
      </c>
      <c r="D5457" s="182">
        <v>38.6</v>
      </c>
      <c r="E5457" s="182">
        <v>39.06</v>
      </c>
    </row>
    <row r="5458" spans="1:5" x14ac:dyDescent="0.25">
      <c r="A5458" s="180">
        <v>96692</v>
      </c>
      <c r="B5458" s="181" t="s">
        <v>38259</v>
      </c>
      <c r="C5458" s="180" t="s">
        <v>115</v>
      </c>
      <c r="D5458" s="182">
        <v>53.79</v>
      </c>
      <c r="E5458" s="182">
        <v>54.38</v>
      </c>
    </row>
    <row r="5459" spans="1:5" x14ac:dyDescent="0.25">
      <c r="A5459" s="180">
        <v>96694</v>
      </c>
      <c r="B5459" s="181" t="s">
        <v>38260</v>
      </c>
      <c r="C5459" s="180" t="s">
        <v>115</v>
      </c>
      <c r="D5459" s="182">
        <v>108.6</v>
      </c>
      <c r="E5459" s="182">
        <v>109.26</v>
      </c>
    </row>
    <row r="5460" spans="1:5" x14ac:dyDescent="0.25">
      <c r="A5460" s="180">
        <v>96696</v>
      </c>
      <c r="B5460" s="181" t="s">
        <v>38261</v>
      </c>
      <c r="C5460" s="180" t="s">
        <v>115</v>
      </c>
      <c r="D5460" s="182">
        <v>135.16999999999999</v>
      </c>
      <c r="E5460" s="182">
        <v>135.96</v>
      </c>
    </row>
    <row r="5461" spans="1:5" x14ac:dyDescent="0.25">
      <c r="A5461" s="180">
        <v>96709</v>
      </c>
      <c r="B5461" s="181" t="s">
        <v>38262</v>
      </c>
      <c r="C5461" s="180" t="s">
        <v>115</v>
      </c>
      <c r="D5461" s="182">
        <v>130.30000000000001</v>
      </c>
      <c r="E5461" s="182">
        <v>130.93</v>
      </c>
    </row>
    <row r="5462" spans="1:5" x14ac:dyDescent="0.25">
      <c r="A5462" s="180">
        <v>104200</v>
      </c>
      <c r="B5462" s="181" t="s">
        <v>38263</v>
      </c>
      <c r="C5462" s="180" t="s">
        <v>115</v>
      </c>
      <c r="D5462" s="182">
        <v>7.95</v>
      </c>
      <c r="E5462" s="182">
        <v>8.06</v>
      </c>
    </row>
    <row r="5463" spans="1:5" x14ac:dyDescent="0.25">
      <c r="A5463" s="180">
        <v>96698</v>
      </c>
      <c r="B5463" s="181" t="s">
        <v>38264</v>
      </c>
      <c r="C5463" s="180" t="s">
        <v>115</v>
      </c>
      <c r="D5463" s="182">
        <v>10.8</v>
      </c>
      <c r="E5463" s="182">
        <v>10.98</v>
      </c>
    </row>
    <row r="5464" spans="1:5" x14ac:dyDescent="0.25">
      <c r="A5464" s="180">
        <v>96656</v>
      </c>
      <c r="B5464" s="181" t="s">
        <v>38265</v>
      </c>
      <c r="C5464" s="180" t="s">
        <v>115</v>
      </c>
      <c r="D5464" s="182">
        <v>8.42</v>
      </c>
      <c r="E5464" s="182">
        <v>8.5399999999999991</v>
      </c>
    </row>
    <row r="5465" spans="1:5" x14ac:dyDescent="0.25">
      <c r="A5465" s="180">
        <v>96639</v>
      </c>
      <c r="B5465" s="181" t="s">
        <v>38266</v>
      </c>
      <c r="C5465" s="180" t="s">
        <v>115</v>
      </c>
      <c r="D5465" s="182">
        <v>15</v>
      </c>
      <c r="E5465" s="182">
        <v>15.27</v>
      </c>
    </row>
    <row r="5466" spans="1:5" x14ac:dyDescent="0.25">
      <c r="A5466" s="180">
        <v>96701</v>
      </c>
      <c r="B5466" s="181" t="s">
        <v>38267</v>
      </c>
      <c r="C5466" s="180" t="s">
        <v>115</v>
      </c>
      <c r="D5466" s="182">
        <v>14.56</v>
      </c>
      <c r="E5466" s="182">
        <v>14.79</v>
      </c>
    </row>
    <row r="5467" spans="1:5" x14ac:dyDescent="0.25">
      <c r="A5467" s="180">
        <v>96659</v>
      </c>
      <c r="B5467" s="181" t="s">
        <v>38268</v>
      </c>
      <c r="C5467" s="180" t="s">
        <v>115</v>
      </c>
      <c r="D5467" s="182">
        <v>10.66</v>
      </c>
      <c r="E5467" s="182">
        <v>10.79</v>
      </c>
    </row>
    <row r="5468" spans="1:5" x14ac:dyDescent="0.25">
      <c r="A5468" s="180">
        <v>96703</v>
      </c>
      <c r="B5468" s="181" t="s">
        <v>38269</v>
      </c>
      <c r="C5468" s="180" t="s">
        <v>115</v>
      </c>
      <c r="D5468" s="182">
        <v>24.72</v>
      </c>
      <c r="E5468" s="182">
        <v>24.99</v>
      </c>
    </row>
    <row r="5469" spans="1:5" x14ac:dyDescent="0.25">
      <c r="A5469" s="180">
        <v>96663</v>
      </c>
      <c r="B5469" s="181" t="s">
        <v>38270</v>
      </c>
      <c r="C5469" s="180" t="s">
        <v>115</v>
      </c>
      <c r="D5469" s="182">
        <v>19.09</v>
      </c>
      <c r="E5469" s="182">
        <v>19.239999999999998</v>
      </c>
    </row>
    <row r="5470" spans="1:5" x14ac:dyDescent="0.25">
      <c r="A5470" s="180">
        <v>96705</v>
      </c>
      <c r="B5470" s="181" t="s">
        <v>38271</v>
      </c>
      <c r="C5470" s="180" t="s">
        <v>115</v>
      </c>
      <c r="D5470" s="182">
        <v>30</v>
      </c>
      <c r="E5470" s="182">
        <v>30.32</v>
      </c>
    </row>
    <row r="5471" spans="1:5" x14ac:dyDescent="0.25">
      <c r="A5471" s="180">
        <v>96706</v>
      </c>
      <c r="B5471" s="181" t="s">
        <v>38272</v>
      </c>
      <c r="C5471" s="180" t="s">
        <v>115</v>
      </c>
      <c r="D5471" s="182">
        <v>43.66</v>
      </c>
      <c r="E5471" s="182">
        <v>44.05</v>
      </c>
    </row>
    <row r="5472" spans="1:5" x14ac:dyDescent="0.25">
      <c r="A5472" s="180">
        <v>96707</v>
      </c>
      <c r="B5472" s="181" t="s">
        <v>38273</v>
      </c>
      <c r="C5472" s="180" t="s">
        <v>115</v>
      </c>
      <c r="D5472" s="182">
        <v>68.53</v>
      </c>
      <c r="E5472" s="182">
        <v>68.97</v>
      </c>
    </row>
    <row r="5473" spans="1:5" x14ac:dyDescent="0.25">
      <c r="A5473" s="180">
        <v>96708</v>
      </c>
      <c r="B5473" s="181" t="s">
        <v>38274</v>
      </c>
      <c r="C5473" s="180" t="s">
        <v>115</v>
      </c>
      <c r="D5473" s="182">
        <v>102.39</v>
      </c>
      <c r="E5473" s="182">
        <v>102.92</v>
      </c>
    </row>
    <row r="5474" spans="1:5" x14ac:dyDescent="0.25">
      <c r="A5474" s="180">
        <v>96675</v>
      </c>
      <c r="B5474" s="181" t="s">
        <v>38275</v>
      </c>
      <c r="C5474" s="180" t="s">
        <v>83</v>
      </c>
      <c r="D5474" s="182">
        <v>179.85</v>
      </c>
      <c r="E5474" s="182">
        <v>180.38</v>
      </c>
    </row>
    <row r="5475" spans="1:5" x14ac:dyDescent="0.25">
      <c r="A5475" s="180">
        <v>96683</v>
      </c>
      <c r="B5475" s="181" t="s">
        <v>38276</v>
      </c>
      <c r="C5475" s="180" t="s">
        <v>83</v>
      </c>
      <c r="D5475" s="182">
        <v>346.59</v>
      </c>
      <c r="E5475" s="182">
        <v>347.31</v>
      </c>
    </row>
    <row r="5476" spans="1:5" x14ac:dyDescent="0.25">
      <c r="A5476" s="180">
        <v>104194</v>
      </c>
      <c r="B5476" s="181" t="s">
        <v>38277</v>
      </c>
      <c r="C5476" s="180" t="s">
        <v>83</v>
      </c>
      <c r="D5476" s="182">
        <v>27.99</v>
      </c>
      <c r="E5476" s="182">
        <v>28.35</v>
      </c>
    </row>
    <row r="5477" spans="1:5" x14ac:dyDescent="0.25">
      <c r="A5477" s="180">
        <v>104195</v>
      </c>
      <c r="B5477" s="181" t="s">
        <v>38278</v>
      </c>
      <c r="C5477" s="180" t="s">
        <v>83</v>
      </c>
      <c r="D5477" s="182">
        <v>29.62</v>
      </c>
      <c r="E5477" s="182">
        <v>29.97</v>
      </c>
    </row>
    <row r="5478" spans="1:5" x14ac:dyDescent="0.25">
      <c r="A5478" s="180">
        <v>96668</v>
      </c>
      <c r="B5478" s="181" t="s">
        <v>38279</v>
      </c>
      <c r="C5478" s="180" t="s">
        <v>83</v>
      </c>
      <c r="D5478" s="182">
        <v>21.06</v>
      </c>
      <c r="E5478" s="182">
        <v>21.17</v>
      </c>
    </row>
    <row r="5479" spans="1:5" x14ac:dyDescent="0.25">
      <c r="A5479" s="180">
        <v>96644</v>
      </c>
      <c r="B5479" s="181" t="s">
        <v>38280</v>
      </c>
      <c r="C5479" s="180" t="s">
        <v>83</v>
      </c>
      <c r="D5479" s="182">
        <v>28.15</v>
      </c>
      <c r="E5479" s="182">
        <v>28.41</v>
      </c>
    </row>
    <row r="5480" spans="1:5" x14ac:dyDescent="0.25">
      <c r="A5480" s="180">
        <v>96635</v>
      </c>
      <c r="B5480" s="181" t="s">
        <v>38281</v>
      </c>
      <c r="C5480" s="180" t="s">
        <v>83</v>
      </c>
      <c r="D5480" s="182">
        <v>54.76</v>
      </c>
      <c r="E5480" s="182">
        <v>55.59</v>
      </c>
    </row>
    <row r="5481" spans="1:5" x14ac:dyDescent="0.25">
      <c r="A5481" s="180">
        <v>96636</v>
      </c>
      <c r="B5481" s="181" t="s">
        <v>38282</v>
      </c>
      <c r="C5481" s="180" t="s">
        <v>83</v>
      </c>
      <c r="D5481" s="182">
        <v>57.82</v>
      </c>
      <c r="E5481" s="182">
        <v>58.67</v>
      </c>
    </row>
    <row r="5482" spans="1:5" x14ac:dyDescent="0.25">
      <c r="A5482" s="180">
        <v>96676</v>
      </c>
      <c r="B5482" s="181" t="s">
        <v>38283</v>
      </c>
      <c r="C5482" s="180" t="s">
        <v>83</v>
      </c>
      <c r="D5482" s="182">
        <v>27.18</v>
      </c>
      <c r="E5482" s="182">
        <v>27.37</v>
      </c>
    </row>
    <row r="5483" spans="1:5" x14ac:dyDescent="0.25">
      <c r="A5483" s="180">
        <v>96647</v>
      </c>
      <c r="B5483" s="181" t="s">
        <v>38284</v>
      </c>
      <c r="C5483" s="180" t="s">
        <v>83</v>
      </c>
      <c r="D5483" s="182">
        <v>30.42</v>
      </c>
      <c r="E5483" s="182">
        <v>30.69</v>
      </c>
    </row>
    <row r="5484" spans="1:5" x14ac:dyDescent="0.25">
      <c r="A5484" s="180">
        <v>96669</v>
      </c>
      <c r="B5484" s="181" t="s">
        <v>38285</v>
      </c>
      <c r="C5484" s="180" t="s">
        <v>83</v>
      </c>
      <c r="D5484" s="182">
        <v>21.42</v>
      </c>
      <c r="E5484" s="182">
        <v>21.6</v>
      </c>
    </row>
    <row r="5485" spans="1:5" x14ac:dyDescent="0.25">
      <c r="A5485" s="180">
        <v>96645</v>
      </c>
      <c r="B5485" s="181" t="s">
        <v>38286</v>
      </c>
      <c r="C5485" s="180" t="s">
        <v>83</v>
      </c>
      <c r="D5485" s="182">
        <v>25.19</v>
      </c>
      <c r="E5485" s="182">
        <v>25.45</v>
      </c>
    </row>
    <row r="5486" spans="1:5" x14ac:dyDescent="0.25">
      <c r="A5486" s="180">
        <v>96677</v>
      </c>
      <c r="B5486" s="181" t="s">
        <v>38287</v>
      </c>
      <c r="C5486" s="180" t="s">
        <v>83</v>
      </c>
      <c r="D5486" s="182">
        <v>35.229999999999997</v>
      </c>
      <c r="E5486" s="182">
        <v>35.479999999999997</v>
      </c>
    </row>
    <row r="5487" spans="1:5" x14ac:dyDescent="0.25">
      <c r="A5487" s="180">
        <v>96648</v>
      </c>
      <c r="B5487" s="181" t="s">
        <v>38288</v>
      </c>
      <c r="C5487" s="180" t="s">
        <v>83</v>
      </c>
      <c r="D5487" s="182">
        <v>37.049999999999997</v>
      </c>
      <c r="E5487" s="182">
        <v>37.340000000000003</v>
      </c>
    </row>
    <row r="5488" spans="1:5" x14ac:dyDescent="0.25">
      <c r="A5488" s="180">
        <v>96670</v>
      </c>
      <c r="B5488" s="181" t="s">
        <v>38289</v>
      </c>
      <c r="C5488" s="180" t="s">
        <v>83</v>
      </c>
      <c r="D5488" s="182">
        <v>27.68</v>
      </c>
      <c r="E5488" s="182">
        <v>27.91</v>
      </c>
    </row>
    <row r="5489" spans="1:5" x14ac:dyDescent="0.25">
      <c r="A5489" s="180">
        <v>96646</v>
      </c>
      <c r="B5489" s="181" t="s">
        <v>38290</v>
      </c>
      <c r="C5489" s="180" t="s">
        <v>83</v>
      </c>
      <c r="D5489" s="182">
        <v>30.42</v>
      </c>
      <c r="E5489" s="182">
        <v>30.69</v>
      </c>
    </row>
    <row r="5490" spans="1:5" x14ac:dyDescent="0.25">
      <c r="A5490" s="180">
        <v>96678</v>
      </c>
      <c r="B5490" s="181" t="s">
        <v>38291</v>
      </c>
      <c r="C5490" s="180" t="s">
        <v>83</v>
      </c>
      <c r="D5490" s="182">
        <v>48.11</v>
      </c>
      <c r="E5490" s="182">
        <v>48.4</v>
      </c>
    </row>
    <row r="5491" spans="1:5" x14ac:dyDescent="0.25">
      <c r="A5491" s="180">
        <v>96649</v>
      </c>
      <c r="B5491" s="181" t="s">
        <v>38292</v>
      </c>
      <c r="C5491" s="180" t="s">
        <v>83</v>
      </c>
      <c r="D5491" s="182">
        <v>48.29</v>
      </c>
      <c r="E5491" s="182">
        <v>48.6</v>
      </c>
    </row>
    <row r="5492" spans="1:5" x14ac:dyDescent="0.25">
      <c r="A5492" s="180">
        <v>96671</v>
      </c>
      <c r="B5492" s="181" t="s">
        <v>38293</v>
      </c>
      <c r="C5492" s="180" t="s">
        <v>83</v>
      </c>
      <c r="D5492" s="182">
        <v>41.27</v>
      </c>
      <c r="E5492" s="182">
        <v>41.52</v>
      </c>
    </row>
    <row r="5493" spans="1:5" x14ac:dyDescent="0.25">
      <c r="A5493" s="180">
        <v>96679</v>
      </c>
      <c r="B5493" s="181" t="s">
        <v>38294</v>
      </c>
      <c r="C5493" s="180" t="s">
        <v>83</v>
      </c>
      <c r="D5493" s="182">
        <v>70.89</v>
      </c>
      <c r="E5493" s="182">
        <v>71.239999999999995</v>
      </c>
    </row>
    <row r="5494" spans="1:5" x14ac:dyDescent="0.25">
      <c r="A5494" s="180">
        <v>96672</v>
      </c>
      <c r="B5494" s="181" t="s">
        <v>38295</v>
      </c>
      <c r="C5494" s="180" t="s">
        <v>83</v>
      </c>
      <c r="D5494" s="182">
        <v>62.07</v>
      </c>
      <c r="E5494" s="182">
        <v>62.41</v>
      </c>
    </row>
    <row r="5495" spans="1:5" x14ac:dyDescent="0.25">
      <c r="A5495" s="180">
        <v>96680</v>
      </c>
      <c r="B5495" s="181" t="s">
        <v>38296</v>
      </c>
      <c r="C5495" s="180" t="s">
        <v>83</v>
      </c>
      <c r="D5495" s="182">
        <v>115.73</v>
      </c>
      <c r="E5495" s="182">
        <v>116.17</v>
      </c>
    </row>
    <row r="5496" spans="1:5" x14ac:dyDescent="0.25">
      <c r="A5496" s="180">
        <v>96673</v>
      </c>
      <c r="B5496" s="181" t="s">
        <v>38297</v>
      </c>
      <c r="C5496" s="180" t="s">
        <v>83</v>
      </c>
      <c r="D5496" s="182">
        <v>77.989999999999995</v>
      </c>
      <c r="E5496" s="182">
        <v>78.36</v>
      </c>
    </row>
    <row r="5497" spans="1:5" x14ac:dyDescent="0.25">
      <c r="A5497" s="180">
        <v>96681</v>
      </c>
      <c r="B5497" s="181" t="s">
        <v>38298</v>
      </c>
      <c r="C5497" s="180" t="s">
        <v>83</v>
      </c>
      <c r="D5497" s="182">
        <v>154.91999999999999</v>
      </c>
      <c r="E5497" s="182">
        <v>155.44</v>
      </c>
    </row>
    <row r="5498" spans="1:5" x14ac:dyDescent="0.25">
      <c r="A5498" s="180">
        <v>96674</v>
      </c>
      <c r="B5498" s="181" t="s">
        <v>38299</v>
      </c>
      <c r="C5498" s="180" t="s">
        <v>83</v>
      </c>
      <c r="D5498" s="182">
        <v>124.47</v>
      </c>
      <c r="E5498" s="182">
        <v>124.89</v>
      </c>
    </row>
    <row r="5499" spans="1:5" x14ac:dyDescent="0.25">
      <c r="A5499" s="180">
        <v>96682</v>
      </c>
      <c r="B5499" s="181" t="s">
        <v>38300</v>
      </c>
      <c r="C5499" s="180" t="s">
        <v>83</v>
      </c>
      <c r="D5499" s="182">
        <v>253.24</v>
      </c>
      <c r="E5499" s="182">
        <v>253.83</v>
      </c>
    </row>
    <row r="5500" spans="1:5" x14ac:dyDescent="0.25">
      <c r="A5500" s="180">
        <v>96643</v>
      </c>
      <c r="B5500" s="181" t="s">
        <v>38301</v>
      </c>
      <c r="C5500" s="180" t="s">
        <v>115</v>
      </c>
      <c r="D5500" s="182">
        <v>54.18</v>
      </c>
      <c r="E5500" s="182">
        <v>54.56</v>
      </c>
    </row>
    <row r="5501" spans="1:5" x14ac:dyDescent="0.25">
      <c r="A5501" s="180">
        <v>104201</v>
      </c>
      <c r="B5501" s="181" t="s">
        <v>38302</v>
      </c>
      <c r="C5501" s="180" t="s">
        <v>115</v>
      </c>
      <c r="D5501" s="182">
        <v>24.18</v>
      </c>
      <c r="E5501" s="182">
        <v>24.4</v>
      </c>
    </row>
    <row r="5502" spans="1:5" x14ac:dyDescent="0.25">
      <c r="A5502" s="180">
        <v>104192</v>
      </c>
      <c r="B5502" s="181" t="s">
        <v>38303</v>
      </c>
      <c r="C5502" s="180" t="s">
        <v>115</v>
      </c>
      <c r="D5502" s="182">
        <v>36.090000000000003</v>
      </c>
      <c r="E5502" s="182">
        <v>36.47</v>
      </c>
    </row>
    <row r="5503" spans="1:5" x14ac:dyDescent="0.25">
      <c r="A5503" s="180">
        <v>104202</v>
      </c>
      <c r="B5503" s="181" t="s">
        <v>38304</v>
      </c>
      <c r="C5503" s="180" t="s">
        <v>115</v>
      </c>
      <c r="D5503" s="182">
        <v>14.62</v>
      </c>
      <c r="E5503" s="182">
        <v>14.84</v>
      </c>
    </row>
    <row r="5504" spans="1:5" x14ac:dyDescent="0.25">
      <c r="A5504" s="180">
        <v>96717</v>
      </c>
      <c r="B5504" s="181" t="s">
        <v>38305</v>
      </c>
      <c r="C5504" s="180" t="s">
        <v>115</v>
      </c>
      <c r="D5504" s="182">
        <v>355.46</v>
      </c>
      <c r="E5504" s="182">
        <v>356.72</v>
      </c>
    </row>
    <row r="5505" spans="1:5" x14ac:dyDescent="0.25">
      <c r="A5505" s="180">
        <v>96710</v>
      </c>
      <c r="B5505" s="181" t="s">
        <v>38306</v>
      </c>
      <c r="C5505" s="180" t="s">
        <v>115</v>
      </c>
      <c r="D5505" s="182">
        <v>20.22</v>
      </c>
      <c r="E5505" s="182">
        <v>20.57</v>
      </c>
    </row>
    <row r="5506" spans="1:5" x14ac:dyDescent="0.25">
      <c r="A5506" s="180">
        <v>96665</v>
      </c>
      <c r="B5506" s="181" t="s">
        <v>38307</v>
      </c>
      <c r="C5506" s="180" t="s">
        <v>115</v>
      </c>
      <c r="D5506" s="182">
        <v>15.47</v>
      </c>
      <c r="E5506" s="182">
        <v>15.72</v>
      </c>
    </row>
    <row r="5507" spans="1:5" x14ac:dyDescent="0.25">
      <c r="A5507" s="180">
        <v>96642</v>
      </c>
      <c r="B5507" s="181" t="s">
        <v>38308</v>
      </c>
      <c r="C5507" s="180" t="s">
        <v>115</v>
      </c>
      <c r="D5507" s="182">
        <v>28.65</v>
      </c>
      <c r="E5507" s="182">
        <v>29.17</v>
      </c>
    </row>
    <row r="5508" spans="1:5" x14ac:dyDescent="0.25">
      <c r="A5508" s="180">
        <v>96711</v>
      </c>
      <c r="B5508" s="181" t="s">
        <v>38309</v>
      </c>
      <c r="C5508" s="180" t="s">
        <v>115</v>
      </c>
      <c r="D5508" s="182">
        <v>29.08</v>
      </c>
      <c r="E5508" s="182">
        <v>29.53</v>
      </c>
    </row>
    <row r="5509" spans="1:5" x14ac:dyDescent="0.25">
      <c r="A5509" s="180">
        <v>96666</v>
      </c>
      <c r="B5509" s="181" t="s">
        <v>38310</v>
      </c>
      <c r="C5509" s="180" t="s">
        <v>115</v>
      </c>
      <c r="D5509" s="182">
        <v>21.28</v>
      </c>
      <c r="E5509" s="182">
        <v>21.55</v>
      </c>
    </row>
    <row r="5510" spans="1:5" x14ac:dyDescent="0.25">
      <c r="A5510" s="180">
        <v>96712</v>
      </c>
      <c r="B5510" s="181" t="s">
        <v>38311</v>
      </c>
      <c r="C5510" s="180" t="s">
        <v>115</v>
      </c>
      <c r="D5510" s="182">
        <v>40.43</v>
      </c>
      <c r="E5510" s="182">
        <v>40.96</v>
      </c>
    </row>
    <row r="5511" spans="1:5" x14ac:dyDescent="0.25">
      <c r="A5511" s="180">
        <v>96667</v>
      </c>
      <c r="B5511" s="181" t="s">
        <v>38312</v>
      </c>
      <c r="C5511" s="180" t="s">
        <v>115</v>
      </c>
      <c r="D5511" s="182">
        <v>29.16</v>
      </c>
      <c r="E5511" s="182">
        <v>29.44</v>
      </c>
    </row>
    <row r="5512" spans="1:5" x14ac:dyDescent="0.25">
      <c r="A5512" s="180">
        <v>96713</v>
      </c>
      <c r="B5512" s="181" t="s">
        <v>38313</v>
      </c>
      <c r="C5512" s="180" t="s">
        <v>115</v>
      </c>
      <c r="D5512" s="182">
        <v>60.35</v>
      </c>
      <c r="E5512" s="182">
        <v>60.99</v>
      </c>
    </row>
    <row r="5513" spans="1:5" x14ac:dyDescent="0.25">
      <c r="A5513" s="180">
        <v>96714</v>
      </c>
      <c r="B5513" s="181" t="s">
        <v>38314</v>
      </c>
      <c r="C5513" s="180" t="s">
        <v>115</v>
      </c>
      <c r="D5513" s="182">
        <v>84.63</v>
      </c>
      <c r="E5513" s="182">
        <v>85.4</v>
      </c>
    </row>
    <row r="5514" spans="1:5" x14ac:dyDescent="0.25">
      <c r="A5514" s="180">
        <v>96715</v>
      </c>
      <c r="B5514" s="181" t="s">
        <v>38315</v>
      </c>
      <c r="C5514" s="180" t="s">
        <v>115</v>
      </c>
      <c r="D5514" s="182">
        <v>145.97999999999999</v>
      </c>
      <c r="E5514" s="182">
        <v>146.86000000000001</v>
      </c>
    </row>
    <row r="5515" spans="1:5" x14ac:dyDescent="0.25">
      <c r="A5515" s="180">
        <v>96716</v>
      </c>
      <c r="B5515" s="181" t="s">
        <v>38316</v>
      </c>
      <c r="C5515" s="180" t="s">
        <v>115</v>
      </c>
      <c r="D5515" s="182">
        <v>189.07</v>
      </c>
      <c r="E5515" s="182">
        <v>190.12</v>
      </c>
    </row>
    <row r="5516" spans="1:5" x14ac:dyDescent="0.25">
      <c r="A5516" s="180">
        <v>104328</v>
      </c>
      <c r="B5516" s="181" t="s">
        <v>137</v>
      </c>
      <c r="C5516" s="180" t="s">
        <v>115</v>
      </c>
      <c r="D5516" s="182">
        <v>97.51</v>
      </c>
      <c r="E5516" s="182">
        <v>83.34</v>
      </c>
    </row>
    <row r="5517" spans="1:5" x14ac:dyDescent="0.25">
      <c r="A5517" s="180">
        <v>104329</v>
      </c>
      <c r="B5517" s="181" t="s">
        <v>38317</v>
      </c>
      <c r="C5517" s="180" t="s">
        <v>115</v>
      </c>
      <c r="D5517" s="182">
        <v>110</v>
      </c>
      <c r="E5517" s="182">
        <v>93.08</v>
      </c>
    </row>
    <row r="5518" spans="1:5" x14ac:dyDescent="0.25">
      <c r="A5518" s="180">
        <v>89707</v>
      </c>
      <c r="B5518" s="181" t="s">
        <v>38318</v>
      </c>
      <c r="C5518" s="180" t="s">
        <v>115</v>
      </c>
      <c r="D5518" s="182">
        <v>67.44</v>
      </c>
      <c r="E5518" s="182">
        <v>59.47</v>
      </c>
    </row>
    <row r="5519" spans="1:5" x14ac:dyDescent="0.25">
      <c r="A5519" s="180">
        <v>89708</v>
      </c>
      <c r="B5519" s="181" t="s">
        <v>38319</v>
      </c>
      <c r="C5519" s="180" t="s">
        <v>115</v>
      </c>
      <c r="D5519" s="182">
        <v>142.1</v>
      </c>
      <c r="E5519" s="182">
        <v>118.94</v>
      </c>
    </row>
    <row r="5520" spans="1:5" x14ac:dyDescent="0.25">
      <c r="A5520" s="180">
        <v>104330</v>
      </c>
      <c r="B5520" s="181" t="s">
        <v>38320</v>
      </c>
      <c r="C5520" s="180" t="s">
        <v>115</v>
      </c>
      <c r="D5520" s="182">
        <v>0</v>
      </c>
      <c r="E5520" s="182">
        <v>0</v>
      </c>
    </row>
    <row r="5521" spans="1:5" x14ac:dyDescent="0.25">
      <c r="A5521" s="180">
        <v>104326</v>
      </c>
      <c r="B5521" s="181" t="s">
        <v>38321</v>
      </c>
      <c r="C5521" s="180" t="s">
        <v>115</v>
      </c>
      <c r="D5521" s="182">
        <v>27.97</v>
      </c>
      <c r="E5521" s="182">
        <v>24.69</v>
      </c>
    </row>
    <row r="5522" spans="1:5" x14ac:dyDescent="0.25">
      <c r="A5522" s="180">
        <v>89710</v>
      </c>
      <c r="B5522" s="181" t="s">
        <v>38322</v>
      </c>
      <c r="C5522" s="180" t="s">
        <v>115</v>
      </c>
      <c r="D5522" s="182">
        <v>25.8</v>
      </c>
      <c r="E5522" s="182">
        <v>23</v>
      </c>
    </row>
    <row r="5523" spans="1:5" x14ac:dyDescent="0.25">
      <c r="A5523" s="180">
        <v>104327</v>
      </c>
      <c r="B5523" s="181" t="s">
        <v>38323</v>
      </c>
      <c r="C5523" s="180" t="s">
        <v>115</v>
      </c>
      <c r="D5523" s="182">
        <v>26.68</v>
      </c>
      <c r="E5523" s="182">
        <v>23.69</v>
      </c>
    </row>
    <row r="5524" spans="1:5" x14ac:dyDescent="0.25">
      <c r="A5524" s="180">
        <v>89709</v>
      </c>
      <c r="B5524" s="181" t="s">
        <v>38324</v>
      </c>
      <c r="C5524" s="180" t="s">
        <v>115</v>
      </c>
      <c r="D5524" s="182">
        <v>29.3</v>
      </c>
      <c r="E5524" s="182">
        <v>25.73</v>
      </c>
    </row>
    <row r="5525" spans="1:5" x14ac:dyDescent="0.25">
      <c r="A5525" s="180">
        <v>104341</v>
      </c>
      <c r="B5525" s="181" t="s">
        <v>38325</v>
      </c>
      <c r="C5525" s="180" t="s">
        <v>115</v>
      </c>
      <c r="D5525" s="182">
        <v>13.19</v>
      </c>
      <c r="E5525" s="182">
        <v>13.06</v>
      </c>
    </row>
    <row r="5526" spans="1:5" x14ac:dyDescent="0.25">
      <c r="A5526" s="180">
        <v>104357</v>
      </c>
      <c r="B5526" s="181" t="s">
        <v>38326</v>
      </c>
      <c r="C5526" s="180" t="s">
        <v>115</v>
      </c>
      <c r="D5526" s="182">
        <v>21.79</v>
      </c>
      <c r="E5526" s="182">
        <v>22.34</v>
      </c>
    </row>
    <row r="5527" spans="1:5" x14ac:dyDescent="0.25">
      <c r="A5527" s="180">
        <v>89811</v>
      </c>
      <c r="B5527" s="181" t="s">
        <v>154</v>
      </c>
      <c r="C5527" s="180" t="s">
        <v>115</v>
      </c>
      <c r="D5527" s="182">
        <v>50.21</v>
      </c>
      <c r="E5527" s="182">
        <v>51.86</v>
      </c>
    </row>
    <row r="5528" spans="1:5" x14ac:dyDescent="0.25">
      <c r="A5528" s="180">
        <v>89748</v>
      </c>
      <c r="B5528" s="181" t="s">
        <v>38327</v>
      </c>
      <c r="C5528" s="180" t="s">
        <v>115</v>
      </c>
      <c r="D5528" s="182">
        <v>48.43</v>
      </c>
      <c r="E5528" s="182">
        <v>50.05</v>
      </c>
    </row>
    <row r="5529" spans="1:5" x14ac:dyDescent="0.25">
      <c r="A5529" s="180">
        <v>89852</v>
      </c>
      <c r="B5529" s="181" t="s">
        <v>38328</v>
      </c>
      <c r="C5529" s="180" t="s">
        <v>115</v>
      </c>
      <c r="D5529" s="182">
        <v>54.54</v>
      </c>
      <c r="E5529" s="182">
        <v>56.3</v>
      </c>
    </row>
    <row r="5530" spans="1:5" x14ac:dyDescent="0.25">
      <c r="A5530" s="180">
        <v>89728</v>
      </c>
      <c r="B5530" s="181" t="s">
        <v>156</v>
      </c>
      <c r="C5530" s="180" t="s">
        <v>115</v>
      </c>
      <c r="D5530" s="182">
        <v>16.62</v>
      </c>
      <c r="E5530" s="182">
        <v>16.97</v>
      </c>
    </row>
    <row r="5531" spans="1:5" x14ac:dyDescent="0.25">
      <c r="A5531" s="180">
        <v>89803</v>
      </c>
      <c r="B5531" s="181" t="s">
        <v>158</v>
      </c>
      <c r="C5531" s="180" t="s">
        <v>115</v>
      </c>
      <c r="D5531" s="182">
        <v>19.73</v>
      </c>
      <c r="E5531" s="182">
        <v>20.399999999999999</v>
      </c>
    </row>
    <row r="5532" spans="1:5" x14ac:dyDescent="0.25">
      <c r="A5532" s="180">
        <v>89733</v>
      </c>
      <c r="B5532" s="181" t="s">
        <v>38329</v>
      </c>
      <c r="C5532" s="180" t="s">
        <v>115</v>
      </c>
      <c r="D5532" s="182">
        <v>27.18</v>
      </c>
      <c r="E5532" s="182">
        <v>28.03</v>
      </c>
    </row>
    <row r="5533" spans="1:5" x14ac:dyDescent="0.25">
      <c r="A5533" s="180">
        <v>89807</v>
      </c>
      <c r="B5533" s="181" t="s">
        <v>38330</v>
      </c>
      <c r="C5533" s="180" t="s">
        <v>115</v>
      </c>
      <c r="D5533" s="182">
        <v>42.03</v>
      </c>
      <c r="E5533" s="182">
        <v>44.06</v>
      </c>
    </row>
    <row r="5534" spans="1:5" x14ac:dyDescent="0.25">
      <c r="A5534" s="180">
        <v>89742</v>
      </c>
      <c r="B5534" s="181" t="s">
        <v>38331</v>
      </c>
      <c r="C5534" s="180" t="s">
        <v>115</v>
      </c>
      <c r="D5534" s="182">
        <v>44.87</v>
      </c>
      <c r="E5534" s="182">
        <v>46.96</v>
      </c>
    </row>
    <row r="5535" spans="1:5" x14ac:dyDescent="0.25">
      <c r="A5535" s="180">
        <v>89812</v>
      </c>
      <c r="B5535" s="181" t="s">
        <v>38332</v>
      </c>
      <c r="C5535" s="180" t="s">
        <v>115</v>
      </c>
      <c r="D5535" s="182">
        <v>87.5</v>
      </c>
      <c r="E5535" s="182">
        <v>93.68</v>
      </c>
    </row>
    <row r="5536" spans="1:5" x14ac:dyDescent="0.25">
      <c r="A5536" s="180">
        <v>89750</v>
      </c>
      <c r="B5536" s="181" t="s">
        <v>38333</v>
      </c>
      <c r="C5536" s="180" t="s">
        <v>115</v>
      </c>
      <c r="D5536" s="182">
        <v>85.72</v>
      </c>
      <c r="E5536" s="182">
        <v>91.87</v>
      </c>
    </row>
    <row r="5537" spans="1:5" x14ac:dyDescent="0.25">
      <c r="A5537" s="180">
        <v>89853</v>
      </c>
      <c r="B5537" s="181" t="s">
        <v>38334</v>
      </c>
      <c r="C5537" s="180" t="s">
        <v>115</v>
      </c>
      <c r="D5537" s="182">
        <v>91.83</v>
      </c>
      <c r="E5537" s="182">
        <v>98.12</v>
      </c>
    </row>
    <row r="5538" spans="1:5" x14ac:dyDescent="0.25">
      <c r="A5538" s="180">
        <v>89730</v>
      </c>
      <c r="B5538" s="181" t="s">
        <v>38335</v>
      </c>
      <c r="C5538" s="180" t="s">
        <v>115</v>
      </c>
      <c r="D5538" s="182">
        <v>18.64</v>
      </c>
      <c r="E5538" s="182">
        <v>19.23</v>
      </c>
    </row>
    <row r="5539" spans="1:5" x14ac:dyDescent="0.25">
      <c r="A5539" s="180">
        <v>89804</v>
      </c>
      <c r="B5539" s="181" t="s">
        <v>38336</v>
      </c>
      <c r="C5539" s="180" t="s">
        <v>115</v>
      </c>
      <c r="D5539" s="182">
        <v>22.06</v>
      </c>
      <c r="E5539" s="182">
        <v>23.01</v>
      </c>
    </row>
    <row r="5540" spans="1:5" x14ac:dyDescent="0.25">
      <c r="A5540" s="180">
        <v>89735</v>
      </c>
      <c r="B5540" s="181" t="s">
        <v>38337</v>
      </c>
      <c r="C5540" s="180" t="s">
        <v>115</v>
      </c>
      <c r="D5540" s="182">
        <v>29.51</v>
      </c>
      <c r="E5540" s="182">
        <v>30.64</v>
      </c>
    </row>
    <row r="5541" spans="1:5" x14ac:dyDescent="0.25">
      <c r="A5541" s="180">
        <v>89808</v>
      </c>
      <c r="B5541" s="181" t="s">
        <v>38338</v>
      </c>
      <c r="C5541" s="180" t="s">
        <v>115</v>
      </c>
      <c r="D5541" s="182">
        <v>63.93</v>
      </c>
      <c r="E5541" s="182">
        <v>68.62</v>
      </c>
    </row>
    <row r="5542" spans="1:5" x14ac:dyDescent="0.25">
      <c r="A5542" s="180">
        <v>89743</v>
      </c>
      <c r="B5542" s="181" t="s">
        <v>38339</v>
      </c>
      <c r="C5542" s="180" t="s">
        <v>115</v>
      </c>
      <c r="D5542" s="182">
        <v>66.77</v>
      </c>
      <c r="E5542" s="182">
        <v>71.52</v>
      </c>
    </row>
    <row r="5543" spans="1:5" x14ac:dyDescent="0.25">
      <c r="A5543" s="180">
        <v>89810</v>
      </c>
      <c r="B5543" s="181" t="s">
        <v>160</v>
      </c>
      <c r="C5543" s="180" t="s">
        <v>115</v>
      </c>
      <c r="D5543" s="182">
        <v>35.1</v>
      </c>
      <c r="E5543" s="182">
        <v>34.909999999999997</v>
      </c>
    </row>
    <row r="5544" spans="1:5" x14ac:dyDescent="0.25">
      <c r="A5544" s="180">
        <v>89746</v>
      </c>
      <c r="B5544" s="181" t="s">
        <v>38340</v>
      </c>
      <c r="C5544" s="180" t="s">
        <v>115</v>
      </c>
      <c r="D5544" s="182">
        <v>33.32</v>
      </c>
      <c r="E5544" s="182">
        <v>33.1</v>
      </c>
    </row>
    <row r="5545" spans="1:5" x14ac:dyDescent="0.25">
      <c r="A5545" s="180">
        <v>89851</v>
      </c>
      <c r="B5545" s="181" t="s">
        <v>38341</v>
      </c>
      <c r="C5545" s="180" t="s">
        <v>115</v>
      </c>
      <c r="D5545" s="182">
        <v>39.43</v>
      </c>
      <c r="E5545" s="182">
        <v>39.35</v>
      </c>
    </row>
    <row r="5546" spans="1:5" x14ac:dyDescent="0.25">
      <c r="A5546" s="180">
        <v>89855</v>
      </c>
      <c r="B5546" s="181" t="s">
        <v>38342</v>
      </c>
      <c r="C5546" s="180" t="s">
        <v>115</v>
      </c>
      <c r="D5546" s="182">
        <v>122.32</v>
      </c>
      <c r="E5546" s="182">
        <v>127.12</v>
      </c>
    </row>
    <row r="5547" spans="1:5" x14ac:dyDescent="0.25">
      <c r="A5547" s="180">
        <v>89726</v>
      </c>
      <c r="B5547" s="181" t="s">
        <v>38343</v>
      </c>
      <c r="C5547" s="180" t="s">
        <v>115</v>
      </c>
      <c r="D5547" s="182">
        <v>13.75</v>
      </c>
      <c r="E5547" s="182">
        <v>13.76</v>
      </c>
    </row>
    <row r="5548" spans="1:5" x14ac:dyDescent="0.25">
      <c r="A5548" s="180">
        <v>89802</v>
      </c>
      <c r="B5548" s="181" t="s">
        <v>164</v>
      </c>
      <c r="C5548" s="180" t="s">
        <v>115</v>
      </c>
      <c r="D5548" s="182">
        <v>11.51</v>
      </c>
      <c r="E5548" s="182">
        <v>11.18</v>
      </c>
    </row>
    <row r="5549" spans="1:5" x14ac:dyDescent="0.25">
      <c r="A5549" s="180">
        <v>89732</v>
      </c>
      <c r="B5549" s="181" t="s">
        <v>38344</v>
      </c>
      <c r="C5549" s="180" t="s">
        <v>115</v>
      </c>
      <c r="D5549" s="182">
        <v>18.96</v>
      </c>
      <c r="E5549" s="182">
        <v>18.809999999999999</v>
      </c>
    </row>
    <row r="5550" spans="1:5" x14ac:dyDescent="0.25">
      <c r="A5550" s="180">
        <v>89806</v>
      </c>
      <c r="B5550" s="181" t="s">
        <v>38345</v>
      </c>
      <c r="C5550" s="180" t="s">
        <v>115</v>
      </c>
      <c r="D5550" s="182">
        <v>24.9</v>
      </c>
      <c r="E5550" s="182">
        <v>24.85</v>
      </c>
    </row>
    <row r="5551" spans="1:5" x14ac:dyDescent="0.25">
      <c r="A5551" s="180">
        <v>89739</v>
      </c>
      <c r="B5551" s="181" t="s">
        <v>38346</v>
      </c>
      <c r="C5551" s="180" t="s">
        <v>115</v>
      </c>
      <c r="D5551" s="182">
        <v>27.74</v>
      </c>
      <c r="E5551" s="182">
        <v>27.75</v>
      </c>
    </row>
    <row r="5552" spans="1:5" x14ac:dyDescent="0.25">
      <c r="A5552" s="180">
        <v>89809</v>
      </c>
      <c r="B5552" s="181" t="s">
        <v>38347</v>
      </c>
      <c r="C5552" s="180" t="s">
        <v>115</v>
      </c>
      <c r="D5552" s="182">
        <v>34.21</v>
      </c>
      <c r="E5552" s="182">
        <v>33.909999999999997</v>
      </c>
    </row>
    <row r="5553" spans="1:5" x14ac:dyDescent="0.25">
      <c r="A5553" s="180">
        <v>89744</v>
      </c>
      <c r="B5553" s="181" t="s">
        <v>38348</v>
      </c>
      <c r="C5553" s="180" t="s">
        <v>115</v>
      </c>
      <c r="D5553" s="182">
        <v>32.43</v>
      </c>
      <c r="E5553" s="182">
        <v>32.1</v>
      </c>
    </row>
    <row r="5554" spans="1:5" x14ac:dyDescent="0.25">
      <c r="A5554" s="180">
        <v>89850</v>
      </c>
      <c r="B5554" s="181" t="s">
        <v>38349</v>
      </c>
      <c r="C5554" s="180" t="s">
        <v>115</v>
      </c>
      <c r="D5554" s="182">
        <v>38.54</v>
      </c>
      <c r="E5554" s="182">
        <v>38.35</v>
      </c>
    </row>
    <row r="5555" spans="1:5" x14ac:dyDescent="0.25">
      <c r="A5555" s="180">
        <v>89854</v>
      </c>
      <c r="B5555" s="181" t="s">
        <v>38350</v>
      </c>
      <c r="C5555" s="180" t="s">
        <v>115</v>
      </c>
      <c r="D5555" s="182">
        <v>116.78</v>
      </c>
      <c r="E5555" s="182">
        <v>120.9</v>
      </c>
    </row>
    <row r="5556" spans="1:5" x14ac:dyDescent="0.25">
      <c r="A5556" s="180">
        <v>89724</v>
      </c>
      <c r="B5556" s="181" t="s">
        <v>162</v>
      </c>
      <c r="C5556" s="180" t="s">
        <v>115</v>
      </c>
      <c r="D5556" s="182">
        <v>13.51</v>
      </c>
      <c r="E5556" s="182">
        <v>13.48</v>
      </c>
    </row>
    <row r="5557" spans="1:5" x14ac:dyDescent="0.25">
      <c r="A5557" s="180">
        <v>89801</v>
      </c>
      <c r="B5557" s="181" t="s">
        <v>166</v>
      </c>
      <c r="C5557" s="180" t="s">
        <v>115</v>
      </c>
      <c r="D5557" s="182">
        <v>10.73</v>
      </c>
      <c r="E5557" s="182">
        <v>10.31</v>
      </c>
    </row>
    <row r="5558" spans="1:5" x14ac:dyDescent="0.25">
      <c r="A5558" s="180">
        <v>89731</v>
      </c>
      <c r="B5558" s="181" t="s">
        <v>38351</v>
      </c>
      <c r="C5558" s="180" t="s">
        <v>115</v>
      </c>
      <c r="D5558" s="182">
        <v>18.18</v>
      </c>
      <c r="E5558" s="182">
        <v>17.940000000000001</v>
      </c>
    </row>
    <row r="5559" spans="1:5" x14ac:dyDescent="0.25">
      <c r="A5559" s="180">
        <v>89805</v>
      </c>
      <c r="B5559" s="181" t="s">
        <v>38352</v>
      </c>
      <c r="C5559" s="180" t="s">
        <v>115</v>
      </c>
      <c r="D5559" s="182">
        <v>23.86</v>
      </c>
      <c r="E5559" s="182">
        <v>23.69</v>
      </c>
    </row>
    <row r="5560" spans="1:5" x14ac:dyDescent="0.25">
      <c r="A5560" s="180">
        <v>89737</v>
      </c>
      <c r="B5560" s="181" t="s">
        <v>38353</v>
      </c>
      <c r="C5560" s="180" t="s">
        <v>115</v>
      </c>
      <c r="D5560" s="182">
        <v>26.7</v>
      </c>
      <c r="E5560" s="182">
        <v>26.59</v>
      </c>
    </row>
    <row r="5561" spans="1:5" x14ac:dyDescent="0.25">
      <c r="A5561" s="180">
        <v>104355</v>
      </c>
      <c r="B5561" s="181" t="s">
        <v>38354</v>
      </c>
      <c r="C5561" s="180" t="s">
        <v>115</v>
      </c>
      <c r="D5561" s="182">
        <v>54.99</v>
      </c>
      <c r="E5561" s="182">
        <v>55.91</v>
      </c>
    </row>
    <row r="5562" spans="1:5" x14ac:dyDescent="0.25">
      <c r="A5562" s="180">
        <v>104347</v>
      </c>
      <c r="B5562" s="181" t="s">
        <v>38355</v>
      </c>
      <c r="C5562" s="180" t="s">
        <v>115</v>
      </c>
      <c r="D5562" s="182">
        <v>54.68</v>
      </c>
      <c r="E5562" s="182">
        <v>55.6</v>
      </c>
    </row>
    <row r="5563" spans="1:5" x14ac:dyDescent="0.25">
      <c r="A5563" s="180">
        <v>104353</v>
      </c>
      <c r="B5563" s="181" t="s">
        <v>170</v>
      </c>
      <c r="C5563" s="180" t="s">
        <v>115</v>
      </c>
      <c r="D5563" s="182">
        <v>47.56</v>
      </c>
      <c r="E5563" s="182">
        <v>48.21</v>
      </c>
    </row>
    <row r="5564" spans="1:5" x14ac:dyDescent="0.25">
      <c r="A5564" s="180">
        <v>104345</v>
      </c>
      <c r="B5564" s="181" t="s">
        <v>38356</v>
      </c>
      <c r="C5564" s="180" t="s">
        <v>115</v>
      </c>
      <c r="D5564" s="182">
        <v>49.3</v>
      </c>
      <c r="E5564" s="182">
        <v>49.99</v>
      </c>
    </row>
    <row r="5565" spans="1:5" x14ac:dyDescent="0.25">
      <c r="A5565" s="180">
        <v>104350</v>
      </c>
      <c r="B5565" s="181" t="s">
        <v>38357</v>
      </c>
      <c r="C5565" s="180" t="s">
        <v>115</v>
      </c>
      <c r="D5565" s="182">
        <v>33.58</v>
      </c>
      <c r="E5565" s="182">
        <v>33.840000000000003</v>
      </c>
    </row>
    <row r="5566" spans="1:5" x14ac:dyDescent="0.25">
      <c r="A5566" s="180">
        <v>104343</v>
      </c>
      <c r="B5566" s="181" t="s">
        <v>38358</v>
      </c>
      <c r="C5566" s="180" t="s">
        <v>115</v>
      </c>
      <c r="D5566" s="182">
        <v>39.409999999999997</v>
      </c>
      <c r="E5566" s="182">
        <v>39.82</v>
      </c>
    </row>
    <row r="5567" spans="1:5" x14ac:dyDescent="0.25">
      <c r="A5567" s="180">
        <v>89834</v>
      </c>
      <c r="B5567" s="181" t="s">
        <v>38359</v>
      </c>
      <c r="C5567" s="180" t="s">
        <v>115</v>
      </c>
      <c r="D5567" s="182">
        <v>61.03</v>
      </c>
      <c r="E5567" s="182">
        <v>62.03</v>
      </c>
    </row>
    <row r="5568" spans="1:5" x14ac:dyDescent="0.25">
      <c r="A5568" s="180">
        <v>89797</v>
      </c>
      <c r="B5568" s="181" t="s">
        <v>38360</v>
      </c>
      <c r="C5568" s="180" t="s">
        <v>115</v>
      </c>
      <c r="D5568" s="182">
        <v>58.67</v>
      </c>
      <c r="E5568" s="182">
        <v>59.62</v>
      </c>
    </row>
    <row r="5569" spans="1:5" x14ac:dyDescent="0.25">
      <c r="A5569" s="180">
        <v>89861</v>
      </c>
      <c r="B5569" s="181" t="s">
        <v>38361</v>
      </c>
      <c r="C5569" s="180" t="s">
        <v>115</v>
      </c>
      <c r="D5569" s="182">
        <v>66.81</v>
      </c>
      <c r="E5569" s="182">
        <v>67.94</v>
      </c>
    </row>
    <row r="5570" spans="1:5" x14ac:dyDescent="0.25">
      <c r="A5570" s="180">
        <v>89783</v>
      </c>
      <c r="B5570" s="181" t="s">
        <v>38362</v>
      </c>
      <c r="C5570" s="180" t="s">
        <v>115</v>
      </c>
      <c r="D5570" s="182">
        <v>19.399999999999999</v>
      </c>
      <c r="E5570" s="182">
        <v>19.420000000000002</v>
      </c>
    </row>
    <row r="5571" spans="1:5" x14ac:dyDescent="0.25">
      <c r="A5571" s="180">
        <v>89827</v>
      </c>
      <c r="B5571" s="181" t="s">
        <v>38363</v>
      </c>
      <c r="C5571" s="180" t="s">
        <v>115</v>
      </c>
      <c r="D5571" s="182">
        <v>21.31</v>
      </c>
      <c r="E5571" s="182">
        <v>21.37</v>
      </c>
    </row>
    <row r="5572" spans="1:5" x14ac:dyDescent="0.25">
      <c r="A5572" s="180">
        <v>89785</v>
      </c>
      <c r="B5572" s="181" t="s">
        <v>38364</v>
      </c>
      <c r="C5572" s="180" t="s">
        <v>115</v>
      </c>
      <c r="D5572" s="182">
        <v>31.25</v>
      </c>
      <c r="E5572" s="182">
        <v>31.53</v>
      </c>
    </row>
    <row r="5573" spans="1:5" x14ac:dyDescent="0.25">
      <c r="A5573" s="180">
        <v>89830</v>
      </c>
      <c r="B5573" s="181" t="s">
        <v>38365</v>
      </c>
      <c r="C5573" s="180" t="s">
        <v>115</v>
      </c>
      <c r="D5573" s="182">
        <v>43.07</v>
      </c>
      <c r="E5573" s="182">
        <v>43.84</v>
      </c>
    </row>
    <row r="5574" spans="1:5" x14ac:dyDescent="0.25">
      <c r="A5574" s="180">
        <v>89795</v>
      </c>
      <c r="B5574" s="181" t="s">
        <v>38366</v>
      </c>
      <c r="C5574" s="180" t="s">
        <v>115</v>
      </c>
      <c r="D5574" s="182">
        <v>46.86</v>
      </c>
      <c r="E5574" s="182">
        <v>47.72</v>
      </c>
    </row>
    <row r="5575" spans="1:5" x14ac:dyDescent="0.25">
      <c r="A5575" s="180">
        <v>89823</v>
      </c>
      <c r="B5575" s="181" t="s">
        <v>38367</v>
      </c>
      <c r="C5575" s="180" t="s">
        <v>115</v>
      </c>
      <c r="D5575" s="182">
        <v>39.81</v>
      </c>
      <c r="E5575" s="182">
        <v>40.72</v>
      </c>
    </row>
    <row r="5576" spans="1:5" x14ac:dyDescent="0.25">
      <c r="A5576" s="180">
        <v>89779</v>
      </c>
      <c r="B5576" s="181" t="s">
        <v>38368</v>
      </c>
      <c r="C5576" s="180" t="s">
        <v>115</v>
      </c>
      <c r="D5576" s="182">
        <v>38.619999999999997</v>
      </c>
      <c r="E5576" s="182">
        <v>39.51</v>
      </c>
    </row>
    <row r="5577" spans="1:5" x14ac:dyDescent="0.25">
      <c r="A5577" s="180">
        <v>89857</v>
      </c>
      <c r="B5577" s="181" t="s">
        <v>38369</v>
      </c>
      <c r="C5577" s="180" t="s">
        <v>115</v>
      </c>
      <c r="D5577" s="182">
        <v>42.69</v>
      </c>
      <c r="E5577" s="182">
        <v>43.67</v>
      </c>
    </row>
    <row r="5578" spans="1:5" x14ac:dyDescent="0.25">
      <c r="A5578" s="180">
        <v>89814</v>
      </c>
      <c r="B5578" s="181" t="s">
        <v>38370</v>
      </c>
      <c r="C5578" s="180" t="s">
        <v>115</v>
      </c>
      <c r="D5578" s="182">
        <v>18.63</v>
      </c>
      <c r="E5578" s="182">
        <v>19.260000000000002</v>
      </c>
    </row>
    <row r="5579" spans="1:5" x14ac:dyDescent="0.25">
      <c r="A5579" s="180">
        <v>89754</v>
      </c>
      <c r="B5579" s="181" t="s">
        <v>38371</v>
      </c>
      <c r="C5579" s="180" t="s">
        <v>115</v>
      </c>
      <c r="D5579" s="182">
        <v>23.6</v>
      </c>
      <c r="E5579" s="182">
        <v>24.35</v>
      </c>
    </row>
    <row r="5580" spans="1:5" x14ac:dyDescent="0.25">
      <c r="A5580" s="180">
        <v>89819</v>
      </c>
      <c r="B5580" s="181" t="s">
        <v>38372</v>
      </c>
      <c r="C5580" s="180" t="s">
        <v>115</v>
      </c>
      <c r="D5580" s="182">
        <v>26.75</v>
      </c>
      <c r="E5580" s="182">
        <v>27.23</v>
      </c>
    </row>
    <row r="5581" spans="1:5" x14ac:dyDescent="0.25">
      <c r="A5581" s="180">
        <v>89776</v>
      </c>
      <c r="B5581" s="181" t="s">
        <v>38373</v>
      </c>
      <c r="C5581" s="180" t="s">
        <v>115</v>
      </c>
      <c r="D5581" s="182">
        <v>28.65</v>
      </c>
      <c r="E5581" s="182">
        <v>29.17</v>
      </c>
    </row>
    <row r="5582" spans="1:5" x14ac:dyDescent="0.25">
      <c r="A5582" s="180">
        <v>89821</v>
      </c>
      <c r="B5582" s="181" t="s">
        <v>38374</v>
      </c>
      <c r="C5582" s="180" t="s">
        <v>115</v>
      </c>
      <c r="D5582" s="182">
        <v>22.92</v>
      </c>
      <c r="E5582" s="182">
        <v>22.72</v>
      </c>
    </row>
    <row r="5583" spans="1:5" x14ac:dyDescent="0.25">
      <c r="A5583" s="180">
        <v>89778</v>
      </c>
      <c r="B5583" s="181" t="s">
        <v>38375</v>
      </c>
      <c r="C5583" s="180" t="s">
        <v>115</v>
      </c>
      <c r="D5583" s="182">
        <v>21.73</v>
      </c>
      <c r="E5583" s="182">
        <v>21.51</v>
      </c>
    </row>
    <row r="5584" spans="1:5" x14ac:dyDescent="0.25">
      <c r="A5584" s="180">
        <v>89856</v>
      </c>
      <c r="B5584" s="181" t="s">
        <v>38376</v>
      </c>
      <c r="C5584" s="180" t="s">
        <v>115</v>
      </c>
      <c r="D5584" s="182">
        <v>25.8</v>
      </c>
      <c r="E5584" s="182">
        <v>25.67</v>
      </c>
    </row>
    <row r="5585" spans="1:5" x14ac:dyDescent="0.25">
      <c r="A5585" s="180">
        <v>89752</v>
      </c>
      <c r="B5585" s="181" t="s">
        <v>38377</v>
      </c>
      <c r="C5585" s="180" t="s">
        <v>115</v>
      </c>
      <c r="D5585" s="182">
        <v>9.91</v>
      </c>
      <c r="E5585" s="182">
        <v>9.75</v>
      </c>
    </row>
    <row r="5586" spans="1:5" x14ac:dyDescent="0.25">
      <c r="A5586" s="180">
        <v>89813</v>
      </c>
      <c r="B5586" s="181" t="s">
        <v>38378</v>
      </c>
      <c r="C5586" s="180" t="s">
        <v>115</v>
      </c>
      <c r="D5586" s="182">
        <v>6.71</v>
      </c>
      <c r="E5586" s="182">
        <v>6.82</v>
      </c>
    </row>
    <row r="5587" spans="1:5" x14ac:dyDescent="0.25">
      <c r="A5587" s="180">
        <v>89753</v>
      </c>
      <c r="B5587" s="181" t="s">
        <v>38379</v>
      </c>
      <c r="C5587" s="180" t="s">
        <v>115</v>
      </c>
      <c r="D5587" s="182">
        <v>11.74</v>
      </c>
      <c r="E5587" s="182">
        <v>11.99</v>
      </c>
    </row>
    <row r="5588" spans="1:5" x14ac:dyDescent="0.25">
      <c r="A5588" s="180">
        <v>89817</v>
      </c>
      <c r="B5588" s="181" t="s">
        <v>38380</v>
      </c>
      <c r="C5588" s="180" t="s">
        <v>115</v>
      </c>
      <c r="D5588" s="182">
        <v>16.88</v>
      </c>
      <c r="E5588" s="182">
        <v>17.03</v>
      </c>
    </row>
    <row r="5589" spans="1:5" x14ac:dyDescent="0.25">
      <c r="A5589" s="180">
        <v>89774</v>
      </c>
      <c r="B5589" s="181" t="s">
        <v>38381</v>
      </c>
      <c r="C5589" s="180" t="s">
        <v>115</v>
      </c>
      <c r="D5589" s="182">
        <v>18.809999999999999</v>
      </c>
      <c r="E5589" s="182">
        <v>19</v>
      </c>
    </row>
    <row r="5590" spans="1:5" x14ac:dyDescent="0.25">
      <c r="A5590" s="180">
        <v>95693</v>
      </c>
      <c r="B5590" s="181" t="s">
        <v>38382</v>
      </c>
      <c r="C5590" s="180" t="s">
        <v>115</v>
      </c>
      <c r="D5590" s="182">
        <v>59.15</v>
      </c>
      <c r="E5590" s="182">
        <v>62.18</v>
      </c>
    </row>
    <row r="5591" spans="1:5" x14ac:dyDescent="0.25">
      <c r="A5591" s="180">
        <v>89833</v>
      </c>
      <c r="B5591" s="181" t="s">
        <v>38383</v>
      </c>
      <c r="C5591" s="180" t="s">
        <v>115</v>
      </c>
      <c r="D5591" s="182">
        <v>52.47</v>
      </c>
      <c r="E5591" s="182">
        <v>52.44</v>
      </c>
    </row>
    <row r="5592" spans="1:5" x14ac:dyDescent="0.25">
      <c r="A5592" s="180">
        <v>89796</v>
      </c>
      <c r="B5592" s="181" t="s">
        <v>38384</v>
      </c>
      <c r="C5592" s="180" t="s">
        <v>115</v>
      </c>
      <c r="D5592" s="182">
        <v>50.11</v>
      </c>
      <c r="E5592" s="182">
        <v>50.03</v>
      </c>
    </row>
    <row r="5593" spans="1:5" x14ac:dyDescent="0.25">
      <c r="A5593" s="180">
        <v>89860</v>
      </c>
      <c r="B5593" s="181" t="s">
        <v>38385</v>
      </c>
      <c r="C5593" s="180" t="s">
        <v>115</v>
      </c>
      <c r="D5593" s="182">
        <v>58.25</v>
      </c>
      <c r="E5593" s="182">
        <v>58.35</v>
      </c>
    </row>
    <row r="5594" spans="1:5" x14ac:dyDescent="0.25">
      <c r="A5594" s="180">
        <v>89782</v>
      </c>
      <c r="B5594" s="181" t="s">
        <v>38386</v>
      </c>
      <c r="C5594" s="180" t="s">
        <v>115</v>
      </c>
      <c r="D5594" s="182">
        <v>19.29</v>
      </c>
      <c r="E5594" s="182">
        <v>19.3</v>
      </c>
    </row>
    <row r="5595" spans="1:5" x14ac:dyDescent="0.25">
      <c r="A5595" s="180">
        <v>89825</v>
      </c>
      <c r="B5595" s="181" t="s">
        <v>38387</v>
      </c>
      <c r="C5595" s="180" t="s">
        <v>115</v>
      </c>
      <c r="D5595" s="182">
        <v>18.809999999999999</v>
      </c>
      <c r="E5595" s="182">
        <v>18.559999999999999</v>
      </c>
    </row>
    <row r="5596" spans="1:5" x14ac:dyDescent="0.25">
      <c r="A5596" s="180">
        <v>89784</v>
      </c>
      <c r="B5596" s="181" t="s">
        <v>38388</v>
      </c>
      <c r="C5596" s="180" t="s">
        <v>115</v>
      </c>
      <c r="D5596" s="182">
        <v>28.75</v>
      </c>
      <c r="E5596" s="182">
        <v>28.72</v>
      </c>
    </row>
    <row r="5597" spans="1:5" x14ac:dyDescent="0.25">
      <c r="A5597" s="180">
        <v>89829</v>
      </c>
      <c r="B5597" s="181" t="s">
        <v>38389</v>
      </c>
      <c r="C5597" s="180" t="s">
        <v>115</v>
      </c>
      <c r="D5597" s="182">
        <v>40.86</v>
      </c>
      <c r="E5597" s="182">
        <v>41.36</v>
      </c>
    </row>
    <row r="5598" spans="1:5" x14ac:dyDescent="0.25">
      <c r="A5598" s="180">
        <v>89786</v>
      </c>
      <c r="B5598" s="181" t="s">
        <v>38390</v>
      </c>
      <c r="C5598" s="180" t="s">
        <v>115</v>
      </c>
      <c r="D5598" s="182">
        <v>44.65</v>
      </c>
      <c r="E5598" s="182">
        <v>45.24</v>
      </c>
    </row>
    <row r="5599" spans="1:5" x14ac:dyDescent="0.25">
      <c r="A5599" s="180">
        <v>104352</v>
      </c>
      <c r="B5599" s="181" t="s">
        <v>38391</v>
      </c>
      <c r="C5599" s="180" t="s">
        <v>115</v>
      </c>
      <c r="D5599" s="182">
        <v>45.35</v>
      </c>
      <c r="E5599" s="182">
        <v>45.74</v>
      </c>
    </row>
    <row r="5600" spans="1:5" x14ac:dyDescent="0.25">
      <c r="A5600" s="180">
        <v>104344</v>
      </c>
      <c r="B5600" s="181" t="s">
        <v>38392</v>
      </c>
      <c r="C5600" s="180" t="s">
        <v>115</v>
      </c>
      <c r="D5600" s="182">
        <v>47.09</v>
      </c>
      <c r="E5600" s="182">
        <v>47.52</v>
      </c>
    </row>
    <row r="5601" spans="1:5" x14ac:dyDescent="0.25">
      <c r="A5601" s="180">
        <v>104354</v>
      </c>
      <c r="B5601" s="181" t="s">
        <v>38393</v>
      </c>
      <c r="C5601" s="180" t="s">
        <v>115</v>
      </c>
      <c r="D5601" s="182">
        <v>52.15</v>
      </c>
      <c r="E5601" s="182">
        <v>52.72</v>
      </c>
    </row>
    <row r="5602" spans="1:5" x14ac:dyDescent="0.25">
      <c r="A5602" s="180">
        <v>104346</v>
      </c>
      <c r="B5602" s="181" t="s">
        <v>38394</v>
      </c>
      <c r="C5602" s="180" t="s">
        <v>115</v>
      </c>
      <c r="D5602" s="182">
        <v>51.84</v>
      </c>
      <c r="E5602" s="182">
        <v>52.41</v>
      </c>
    </row>
    <row r="5603" spans="1:5" x14ac:dyDescent="0.25">
      <c r="A5603" s="180">
        <v>104356</v>
      </c>
      <c r="B5603" s="181" t="s">
        <v>38395</v>
      </c>
      <c r="C5603" s="180" t="s">
        <v>115</v>
      </c>
      <c r="D5603" s="182">
        <v>34.1</v>
      </c>
      <c r="E5603" s="182">
        <v>35.770000000000003</v>
      </c>
    </row>
    <row r="5604" spans="1:5" x14ac:dyDescent="0.25">
      <c r="A5604" s="180">
        <v>104348</v>
      </c>
      <c r="B5604" s="181" t="s">
        <v>182</v>
      </c>
      <c r="C5604" s="180" t="s">
        <v>115</v>
      </c>
      <c r="D5604" s="182">
        <v>12.1</v>
      </c>
      <c r="E5604" s="182">
        <v>12.94</v>
      </c>
    </row>
    <row r="5605" spans="1:5" x14ac:dyDescent="0.25">
      <c r="A5605" s="180">
        <v>104351</v>
      </c>
      <c r="B5605" s="181" t="s">
        <v>38396</v>
      </c>
      <c r="C5605" s="180" t="s">
        <v>115</v>
      </c>
      <c r="D5605" s="182">
        <v>25.43</v>
      </c>
      <c r="E5605" s="182">
        <v>26.9</v>
      </c>
    </row>
    <row r="5606" spans="1:5" x14ac:dyDescent="0.25">
      <c r="A5606" s="180">
        <v>89800</v>
      </c>
      <c r="B5606" s="181" t="s">
        <v>38397</v>
      </c>
      <c r="C5606" s="180" t="s">
        <v>83</v>
      </c>
      <c r="D5606" s="182">
        <v>35.700000000000003</v>
      </c>
      <c r="E5606" s="182">
        <v>38.18</v>
      </c>
    </row>
    <row r="5607" spans="1:5" x14ac:dyDescent="0.25">
      <c r="A5607" s="180">
        <v>89714</v>
      </c>
      <c r="B5607" s="181" t="s">
        <v>38398</v>
      </c>
      <c r="C5607" s="180" t="s">
        <v>83</v>
      </c>
      <c r="D5607" s="182">
        <v>48.76</v>
      </c>
      <c r="E5607" s="182">
        <v>51.53</v>
      </c>
    </row>
    <row r="5608" spans="1:5" x14ac:dyDescent="0.25">
      <c r="A5608" s="180">
        <v>89848</v>
      </c>
      <c r="B5608" s="181" t="s">
        <v>38399</v>
      </c>
      <c r="C5608" s="180" t="s">
        <v>83</v>
      </c>
      <c r="D5608" s="182">
        <v>34.01</v>
      </c>
      <c r="E5608" s="182">
        <v>36.450000000000003</v>
      </c>
    </row>
    <row r="5609" spans="1:5" x14ac:dyDescent="0.25">
      <c r="A5609" s="180">
        <v>89849</v>
      </c>
      <c r="B5609" s="181" t="s">
        <v>38400</v>
      </c>
      <c r="C5609" s="180" t="s">
        <v>83</v>
      </c>
      <c r="D5609" s="182">
        <v>66.22</v>
      </c>
      <c r="E5609" s="182">
        <v>72.069999999999993</v>
      </c>
    </row>
    <row r="5610" spans="1:5" x14ac:dyDescent="0.25">
      <c r="A5610" s="180">
        <v>89711</v>
      </c>
      <c r="B5610" s="181" t="s">
        <v>38401</v>
      </c>
      <c r="C5610" s="180" t="s">
        <v>83</v>
      </c>
      <c r="D5610" s="182">
        <v>28.42</v>
      </c>
      <c r="E5610" s="182">
        <v>29.78</v>
      </c>
    </row>
    <row r="5611" spans="1:5" x14ac:dyDescent="0.25">
      <c r="A5611" s="180">
        <v>89798</v>
      </c>
      <c r="B5611" s="181" t="s">
        <v>38402</v>
      </c>
      <c r="C5611" s="180" t="s">
        <v>83</v>
      </c>
      <c r="D5611" s="182">
        <v>15.09</v>
      </c>
      <c r="E5611" s="182">
        <v>16.66</v>
      </c>
    </row>
    <row r="5612" spans="1:5" x14ac:dyDescent="0.25">
      <c r="A5612" s="180">
        <v>89712</v>
      </c>
      <c r="B5612" s="181" t="s">
        <v>38403</v>
      </c>
      <c r="C5612" s="180" t="s">
        <v>83</v>
      </c>
      <c r="D5612" s="182">
        <v>34.99</v>
      </c>
      <c r="E5612" s="182">
        <v>37.01</v>
      </c>
    </row>
    <row r="5613" spans="1:5" x14ac:dyDescent="0.25">
      <c r="A5613" s="180">
        <v>89799</v>
      </c>
      <c r="B5613" s="181" t="s">
        <v>38404</v>
      </c>
      <c r="C5613" s="180" t="s">
        <v>83</v>
      </c>
      <c r="D5613" s="182">
        <v>26.83</v>
      </c>
      <c r="E5613" s="182">
        <v>29.02</v>
      </c>
    </row>
    <row r="5614" spans="1:5" x14ac:dyDescent="0.25">
      <c r="A5614" s="180">
        <v>89713</v>
      </c>
      <c r="B5614" s="181" t="s">
        <v>38405</v>
      </c>
      <c r="C5614" s="180" t="s">
        <v>83</v>
      </c>
      <c r="D5614" s="182">
        <v>43.32</v>
      </c>
      <c r="E5614" s="182">
        <v>45.89</v>
      </c>
    </row>
    <row r="5615" spans="1:5" x14ac:dyDescent="0.25">
      <c r="A5615" s="180">
        <v>89376</v>
      </c>
      <c r="B5615" s="181" t="s">
        <v>38406</v>
      </c>
      <c r="C5615" s="180" t="s">
        <v>115</v>
      </c>
      <c r="D5615" s="182">
        <v>7.58</v>
      </c>
      <c r="E5615" s="182">
        <v>7.59</v>
      </c>
    </row>
    <row r="5616" spans="1:5" x14ac:dyDescent="0.25">
      <c r="A5616" s="180">
        <v>89429</v>
      </c>
      <c r="B5616" s="181" t="s">
        <v>38407</v>
      </c>
      <c r="C5616" s="180" t="s">
        <v>115</v>
      </c>
      <c r="D5616" s="182">
        <v>8.1199999999999992</v>
      </c>
      <c r="E5616" s="182">
        <v>8.1</v>
      </c>
    </row>
    <row r="5617" spans="1:5" x14ac:dyDescent="0.25">
      <c r="A5617" s="180">
        <v>89383</v>
      </c>
      <c r="B5617" s="181" t="s">
        <v>38408</v>
      </c>
      <c r="C5617" s="180" t="s">
        <v>115</v>
      </c>
      <c r="D5617" s="182">
        <v>8.85</v>
      </c>
      <c r="E5617" s="182">
        <v>8.85</v>
      </c>
    </row>
    <row r="5618" spans="1:5" x14ac:dyDescent="0.25">
      <c r="A5618" s="180">
        <v>89553</v>
      </c>
      <c r="B5618" s="181" t="s">
        <v>38409</v>
      </c>
      <c r="C5618" s="180" t="s">
        <v>115</v>
      </c>
      <c r="D5618" s="182">
        <v>7.14</v>
      </c>
      <c r="E5618" s="182">
        <v>7.06</v>
      </c>
    </row>
    <row r="5619" spans="1:5" x14ac:dyDescent="0.25">
      <c r="A5619" s="180">
        <v>89436</v>
      </c>
      <c r="B5619" s="181" t="s">
        <v>38410</v>
      </c>
      <c r="C5619" s="180" t="s">
        <v>115</v>
      </c>
      <c r="D5619" s="182">
        <v>10.57</v>
      </c>
      <c r="E5619" s="182">
        <v>10.57</v>
      </c>
    </row>
    <row r="5620" spans="1:5" x14ac:dyDescent="0.25">
      <c r="A5620" s="180">
        <v>89391</v>
      </c>
      <c r="B5620" s="181" t="s">
        <v>38411</v>
      </c>
      <c r="C5620" s="180" t="s">
        <v>115</v>
      </c>
      <c r="D5620" s="182">
        <v>11.41</v>
      </c>
      <c r="E5620" s="182">
        <v>11.43</v>
      </c>
    </row>
    <row r="5621" spans="1:5" x14ac:dyDescent="0.25">
      <c r="A5621" s="180">
        <v>103994</v>
      </c>
      <c r="B5621" s="181" t="s">
        <v>38412</v>
      </c>
      <c r="C5621" s="180" t="s">
        <v>115</v>
      </c>
      <c r="D5621" s="182">
        <v>17.05</v>
      </c>
      <c r="E5621" s="182">
        <v>17.38</v>
      </c>
    </row>
    <row r="5622" spans="1:5" x14ac:dyDescent="0.25">
      <c r="A5622" s="180">
        <v>89570</v>
      </c>
      <c r="B5622" s="181" t="s">
        <v>38413</v>
      </c>
      <c r="C5622" s="180" t="s">
        <v>115</v>
      </c>
      <c r="D5622" s="182">
        <v>13.2</v>
      </c>
      <c r="E5622" s="182">
        <v>13.49</v>
      </c>
    </row>
    <row r="5623" spans="1:5" x14ac:dyDescent="0.25">
      <c r="A5623" s="180">
        <v>103992</v>
      </c>
      <c r="B5623" s="181" t="s">
        <v>38414</v>
      </c>
      <c r="C5623" s="180" t="s">
        <v>115</v>
      </c>
      <c r="D5623" s="182">
        <v>14.37</v>
      </c>
      <c r="E5623" s="182">
        <v>14.51</v>
      </c>
    </row>
    <row r="5624" spans="1:5" x14ac:dyDescent="0.25">
      <c r="A5624" s="180">
        <v>89572</v>
      </c>
      <c r="B5624" s="181" t="s">
        <v>38415</v>
      </c>
      <c r="C5624" s="180" t="s">
        <v>115</v>
      </c>
      <c r="D5624" s="182">
        <v>10.39</v>
      </c>
      <c r="E5624" s="182">
        <v>10.44</v>
      </c>
    </row>
    <row r="5625" spans="1:5" x14ac:dyDescent="0.25">
      <c r="A5625" s="180">
        <v>104001</v>
      </c>
      <c r="B5625" s="181" t="s">
        <v>38416</v>
      </c>
      <c r="C5625" s="180" t="s">
        <v>115</v>
      </c>
      <c r="D5625" s="182">
        <v>17.11</v>
      </c>
      <c r="E5625" s="182">
        <v>17.170000000000002</v>
      </c>
    </row>
    <row r="5626" spans="1:5" x14ac:dyDescent="0.25">
      <c r="A5626" s="180">
        <v>89596</v>
      </c>
      <c r="B5626" s="181" t="s">
        <v>38417</v>
      </c>
      <c r="C5626" s="180" t="s">
        <v>115</v>
      </c>
      <c r="D5626" s="182">
        <v>12.46</v>
      </c>
      <c r="E5626" s="182">
        <v>12.45</v>
      </c>
    </row>
    <row r="5627" spans="1:5" x14ac:dyDescent="0.25">
      <c r="A5627" s="180">
        <v>104002</v>
      </c>
      <c r="B5627" s="181" t="s">
        <v>38418</v>
      </c>
      <c r="C5627" s="180" t="s">
        <v>115</v>
      </c>
      <c r="D5627" s="182">
        <v>20.75</v>
      </c>
      <c r="E5627" s="182">
        <v>21.26</v>
      </c>
    </row>
    <row r="5628" spans="1:5" x14ac:dyDescent="0.25">
      <c r="A5628" s="180">
        <v>89595</v>
      </c>
      <c r="B5628" s="181" t="s">
        <v>38419</v>
      </c>
      <c r="C5628" s="180" t="s">
        <v>115</v>
      </c>
      <c r="D5628" s="182">
        <v>16.420000000000002</v>
      </c>
      <c r="E5628" s="182">
        <v>16.82</v>
      </c>
    </row>
    <row r="5629" spans="1:5" x14ac:dyDescent="0.25">
      <c r="A5629" s="180">
        <v>89610</v>
      </c>
      <c r="B5629" s="181" t="s">
        <v>38420</v>
      </c>
      <c r="C5629" s="180" t="s">
        <v>115</v>
      </c>
      <c r="D5629" s="182">
        <v>22.14</v>
      </c>
      <c r="E5629" s="182">
        <v>22.54</v>
      </c>
    </row>
    <row r="5630" spans="1:5" x14ac:dyDescent="0.25">
      <c r="A5630" s="180">
        <v>89613</v>
      </c>
      <c r="B5630" s="181" t="s">
        <v>38421</v>
      </c>
      <c r="C5630" s="180" t="s">
        <v>115</v>
      </c>
      <c r="D5630" s="182">
        <v>33.74</v>
      </c>
      <c r="E5630" s="182">
        <v>34.67</v>
      </c>
    </row>
    <row r="5631" spans="1:5" x14ac:dyDescent="0.25">
      <c r="A5631" s="180">
        <v>89616</v>
      </c>
      <c r="B5631" s="181" t="s">
        <v>38422</v>
      </c>
      <c r="C5631" s="180" t="s">
        <v>115</v>
      </c>
      <c r="D5631" s="182">
        <v>44.69</v>
      </c>
      <c r="E5631" s="182">
        <v>45.95</v>
      </c>
    </row>
    <row r="5632" spans="1:5" x14ac:dyDescent="0.25">
      <c r="A5632" s="180">
        <v>103952</v>
      </c>
      <c r="B5632" s="181" t="s">
        <v>38423</v>
      </c>
      <c r="C5632" s="180" t="s">
        <v>115</v>
      </c>
      <c r="D5632" s="182">
        <v>7.81</v>
      </c>
      <c r="E5632" s="182">
        <v>7.76</v>
      </c>
    </row>
    <row r="5633" spans="1:5" x14ac:dyDescent="0.25">
      <c r="A5633" s="180">
        <v>103947</v>
      </c>
      <c r="B5633" s="181" t="s">
        <v>38424</v>
      </c>
      <c r="C5633" s="180" t="s">
        <v>115</v>
      </c>
      <c r="D5633" s="182">
        <v>8.5399999999999991</v>
      </c>
      <c r="E5633" s="182">
        <v>8.51</v>
      </c>
    </row>
    <row r="5634" spans="1:5" x14ac:dyDescent="0.25">
      <c r="A5634" s="180">
        <v>103957</v>
      </c>
      <c r="B5634" s="181" t="s">
        <v>38425</v>
      </c>
      <c r="C5634" s="180" t="s">
        <v>115</v>
      </c>
      <c r="D5634" s="182">
        <v>6.26</v>
      </c>
      <c r="E5634" s="182">
        <v>6.1</v>
      </c>
    </row>
    <row r="5635" spans="1:5" x14ac:dyDescent="0.25">
      <c r="A5635" s="180">
        <v>103953</v>
      </c>
      <c r="B5635" s="181" t="s">
        <v>38426</v>
      </c>
      <c r="C5635" s="180" t="s">
        <v>115</v>
      </c>
      <c r="D5635" s="182">
        <v>9.69</v>
      </c>
      <c r="E5635" s="182">
        <v>9.61</v>
      </c>
    </row>
    <row r="5636" spans="1:5" x14ac:dyDescent="0.25">
      <c r="A5636" s="180">
        <v>103948</v>
      </c>
      <c r="B5636" s="181" t="s">
        <v>38427</v>
      </c>
      <c r="C5636" s="180" t="s">
        <v>115</v>
      </c>
      <c r="D5636" s="182">
        <v>10.53</v>
      </c>
      <c r="E5636" s="182">
        <v>10.47</v>
      </c>
    </row>
    <row r="5637" spans="1:5" x14ac:dyDescent="0.25">
      <c r="A5637" s="180">
        <v>103958</v>
      </c>
      <c r="B5637" s="181" t="s">
        <v>38428</v>
      </c>
      <c r="C5637" s="180" t="s">
        <v>115</v>
      </c>
      <c r="D5637" s="182">
        <v>12.1</v>
      </c>
      <c r="E5637" s="182">
        <v>11.98</v>
      </c>
    </row>
    <row r="5638" spans="1:5" x14ac:dyDescent="0.25">
      <c r="A5638" s="180">
        <v>104009</v>
      </c>
      <c r="B5638" s="181" t="s">
        <v>38429</v>
      </c>
      <c r="C5638" s="180" t="s">
        <v>115</v>
      </c>
      <c r="D5638" s="182">
        <v>16.72</v>
      </c>
      <c r="E5638" s="182">
        <v>16.71</v>
      </c>
    </row>
    <row r="5639" spans="1:5" x14ac:dyDescent="0.25">
      <c r="A5639" s="180">
        <v>103959</v>
      </c>
      <c r="B5639" s="181" t="s">
        <v>38430</v>
      </c>
      <c r="C5639" s="180" t="s">
        <v>115</v>
      </c>
      <c r="D5639" s="182">
        <v>17.600000000000001</v>
      </c>
      <c r="E5639" s="182">
        <v>17.55</v>
      </c>
    </row>
    <row r="5640" spans="1:5" x14ac:dyDescent="0.25">
      <c r="A5640" s="180">
        <v>103962</v>
      </c>
      <c r="B5640" s="181" t="s">
        <v>38431</v>
      </c>
      <c r="C5640" s="180" t="s">
        <v>115</v>
      </c>
      <c r="D5640" s="182">
        <v>7.68</v>
      </c>
      <c r="E5640" s="182">
        <v>7.75</v>
      </c>
    </row>
    <row r="5641" spans="1:5" x14ac:dyDescent="0.25">
      <c r="A5641" s="180">
        <v>103954</v>
      </c>
      <c r="B5641" s="181" t="s">
        <v>38432</v>
      </c>
      <c r="C5641" s="180" t="s">
        <v>115</v>
      </c>
      <c r="D5641" s="182">
        <v>10.99</v>
      </c>
      <c r="E5641" s="182">
        <v>11.13</v>
      </c>
    </row>
    <row r="5642" spans="1:5" x14ac:dyDescent="0.25">
      <c r="A5642" s="180">
        <v>103949</v>
      </c>
      <c r="B5642" s="181" t="s">
        <v>38433</v>
      </c>
      <c r="C5642" s="180" t="s">
        <v>115</v>
      </c>
      <c r="D5642" s="182">
        <v>11.79</v>
      </c>
      <c r="E5642" s="182">
        <v>11.96</v>
      </c>
    </row>
    <row r="5643" spans="1:5" x14ac:dyDescent="0.25">
      <c r="A5643" s="180">
        <v>103964</v>
      </c>
      <c r="B5643" s="181" t="s">
        <v>38434</v>
      </c>
      <c r="C5643" s="180" t="s">
        <v>115</v>
      </c>
      <c r="D5643" s="182">
        <v>9.7200000000000006</v>
      </c>
      <c r="E5643" s="182">
        <v>9.7899999999999991</v>
      </c>
    </row>
    <row r="5644" spans="1:5" x14ac:dyDescent="0.25">
      <c r="A5644" s="180">
        <v>104014</v>
      </c>
      <c r="B5644" s="181" t="s">
        <v>38435</v>
      </c>
      <c r="C5644" s="180" t="s">
        <v>115</v>
      </c>
      <c r="D5644" s="182">
        <v>13.44</v>
      </c>
      <c r="E5644" s="182">
        <v>13.6</v>
      </c>
    </row>
    <row r="5645" spans="1:5" x14ac:dyDescent="0.25">
      <c r="A5645" s="180">
        <v>103966</v>
      </c>
      <c r="B5645" s="181" t="s">
        <v>38436</v>
      </c>
      <c r="C5645" s="180" t="s">
        <v>115</v>
      </c>
      <c r="D5645" s="182">
        <v>11.44</v>
      </c>
      <c r="E5645" s="182">
        <v>11.46</v>
      </c>
    </row>
    <row r="5646" spans="1:5" x14ac:dyDescent="0.25">
      <c r="A5646" s="180">
        <v>103999</v>
      </c>
      <c r="B5646" s="181" t="s">
        <v>38437</v>
      </c>
      <c r="C5646" s="180" t="s">
        <v>115</v>
      </c>
      <c r="D5646" s="182">
        <v>15.51</v>
      </c>
      <c r="E5646" s="182">
        <v>15.64</v>
      </c>
    </row>
    <row r="5647" spans="1:5" x14ac:dyDescent="0.25">
      <c r="A5647" s="180">
        <v>103967</v>
      </c>
      <c r="B5647" s="181" t="s">
        <v>38438</v>
      </c>
      <c r="C5647" s="180" t="s">
        <v>115</v>
      </c>
      <c r="D5647" s="182">
        <v>13.59</v>
      </c>
      <c r="E5647" s="182">
        <v>13.72</v>
      </c>
    </row>
    <row r="5648" spans="1:5" x14ac:dyDescent="0.25">
      <c r="A5648" s="180">
        <v>104003</v>
      </c>
      <c r="B5648" s="181" t="s">
        <v>38439</v>
      </c>
      <c r="C5648" s="180" t="s">
        <v>115</v>
      </c>
      <c r="D5648" s="182">
        <v>17.920000000000002</v>
      </c>
      <c r="E5648" s="182">
        <v>18.16</v>
      </c>
    </row>
    <row r="5649" spans="1:5" x14ac:dyDescent="0.25">
      <c r="A5649" s="180">
        <v>103968</v>
      </c>
      <c r="B5649" s="181" t="s">
        <v>38440</v>
      </c>
      <c r="C5649" s="180" t="s">
        <v>115</v>
      </c>
      <c r="D5649" s="182">
        <v>18.73</v>
      </c>
      <c r="E5649" s="182">
        <v>19.239999999999998</v>
      </c>
    </row>
    <row r="5650" spans="1:5" x14ac:dyDescent="0.25">
      <c r="A5650" s="180">
        <v>103969</v>
      </c>
      <c r="B5650" s="181" t="s">
        <v>38441</v>
      </c>
      <c r="C5650" s="180" t="s">
        <v>115</v>
      </c>
      <c r="D5650" s="182">
        <v>21.91</v>
      </c>
      <c r="E5650" s="182">
        <v>22.64</v>
      </c>
    </row>
    <row r="5651" spans="1:5" x14ac:dyDescent="0.25">
      <c r="A5651" s="180">
        <v>103971</v>
      </c>
      <c r="B5651" s="181" t="s">
        <v>38442</v>
      </c>
      <c r="C5651" s="180" t="s">
        <v>115</v>
      </c>
      <c r="D5651" s="182">
        <v>27.69</v>
      </c>
      <c r="E5651" s="182">
        <v>28.65</v>
      </c>
    </row>
    <row r="5652" spans="1:5" x14ac:dyDescent="0.25">
      <c r="A5652" s="180">
        <v>103972</v>
      </c>
      <c r="B5652" s="181" t="s">
        <v>38443</v>
      </c>
      <c r="C5652" s="180" t="s">
        <v>115</v>
      </c>
      <c r="D5652" s="182">
        <v>32.049999999999997</v>
      </c>
      <c r="E5652" s="182">
        <v>33.03</v>
      </c>
    </row>
    <row r="5653" spans="1:5" x14ac:dyDescent="0.25">
      <c r="A5653" s="180">
        <v>103993</v>
      </c>
      <c r="B5653" s="181" t="s">
        <v>38444</v>
      </c>
      <c r="C5653" s="180" t="s">
        <v>115</v>
      </c>
      <c r="D5653" s="182">
        <v>12.7</v>
      </c>
      <c r="E5653" s="182">
        <v>12.67</v>
      </c>
    </row>
    <row r="5654" spans="1:5" x14ac:dyDescent="0.25">
      <c r="A5654" s="180">
        <v>89407</v>
      </c>
      <c r="B5654" s="181" t="s">
        <v>38445</v>
      </c>
      <c r="C5654" s="180" t="s">
        <v>115</v>
      </c>
      <c r="D5654" s="182">
        <v>11.65</v>
      </c>
      <c r="E5654" s="182">
        <v>11.87</v>
      </c>
    </row>
    <row r="5655" spans="1:5" x14ac:dyDescent="0.25">
      <c r="A5655" s="180">
        <v>89361</v>
      </c>
      <c r="B5655" s="181" t="s">
        <v>38446</v>
      </c>
      <c r="C5655" s="180" t="s">
        <v>115</v>
      </c>
      <c r="D5655" s="182">
        <v>12.65</v>
      </c>
      <c r="E5655" s="182">
        <v>12.89</v>
      </c>
    </row>
    <row r="5656" spans="1:5" x14ac:dyDescent="0.25">
      <c r="A5656" s="180">
        <v>89490</v>
      </c>
      <c r="B5656" s="181" t="s">
        <v>38447</v>
      </c>
      <c r="C5656" s="180" t="s">
        <v>115</v>
      </c>
      <c r="D5656" s="182">
        <v>8.92</v>
      </c>
      <c r="E5656" s="182">
        <v>8.9700000000000006</v>
      </c>
    </row>
    <row r="5657" spans="1:5" x14ac:dyDescent="0.25">
      <c r="A5657" s="180">
        <v>89411</v>
      </c>
      <c r="B5657" s="181" t="s">
        <v>38448</v>
      </c>
      <c r="C5657" s="180" t="s">
        <v>115</v>
      </c>
      <c r="D5657" s="182">
        <v>13.65</v>
      </c>
      <c r="E5657" s="182">
        <v>13.83</v>
      </c>
    </row>
    <row r="5658" spans="1:5" x14ac:dyDescent="0.25">
      <c r="A5658" s="180">
        <v>89365</v>
      </c>
      <c r="B5658" s="181" t="s">
        <v>38449</v>
      </c>
      <c r="C5658" s="180" t="s">
        <v>115</v>
      </c>
      <c r="D5658" s="182">
        <v>14.82</v>
      </c>
      <c r="E5658" s="182">
        <v>15.03</v>
      </c>
    </row>
    <row r="5659" spans="1:5" x14ac:dyDescent="0.25">
      <c r="A5659" s="180">
        <v>89496</v>
      </c>
      <c r="B5659" s="181" t="s">
        <v>38450</v>
      </c>
      <c r="C5659" s="180" t="s">
        <v>115</v>
      </c>
      <c r="D5659" s="182">
        <v>12.57</v>
      </c>
      <c r="E5659" s="182">
        <v>12.77</v>
      </c>
    </row>
    <row r="5660" spans="1:5" x14ac:dyDescent="0.25">
      <c r="A5660" s="180">
        <v>89416</v>
      </c>
      <c r="B5660" s="181" t="s">
        <v>38451</v>
      </c>
      <c r="C5660" s="180" t="s">
        <v>115</v>
      </c>
      <c r="D5660" s="182">
        <v>18.11</v>
      </c>
      <c r="E5660" s="182">
        <v>18.43</v>
      </c>
    </row>
    <row r="5661" spans="1:5" x14ac:dyDescent="0.25">
      <c r="A5661" s="180">
        <v>89370</v>
      </c>
      <c r="B5661" s="181" t="s">
        <v>38452</v>
      </c>
      <c r="C5661" s="180" t="s">
        <v>115</v>
      </c>
      <c r="D5661" s="182">
        <v>19.48</v>
      </c>
      <c r="E5661" s="182">
        <v>19.84</v>
      </c>
    </row>
    <row r="5662" spans="1:5" x14ac:dyDescent="0.25">
      <c r="A5662" s="180">
        <v>89500</v>
      </c>
      <c r="B5662" s="181" t="s">
        <v>38453</v>
      </c>
      <c r="C5662" s="180" t="s">
        <v>115</v>
      </c>
      <c r="D5662" s="182">
        <v>15.38</v>
      </c>
      <c r="E5662" s="182">
        <v>15.59</v>
      </c>
    </row>
    <row r="5663" spans="1:5" x14ac:dyDescent="0.25">
      <c r="A5663" s="180">
        <v>103983</v>
      </c>
      <c r="B5663" s="181" t="s">
        <v>38454</v>
      </c>
      <c r="C5663" s="180" t="s">
        <v>115</v>
      </c>
      <c r="D5663" s="182">
        <v>21.71</v>
      </c>
      <c r="E5663" s="182">
        <v>22.09</v>
      </c>
    </row>
    <row r="5664" spans="1:5" x14ac:dyDescent="0.25">
      <c r="A5664" s="180">
        <v>89504</v>
      </c>
      <c r="B5664" s="181" t="s">
        <v>38455</v>
      </c>
      <c r="C5664" s="180" t="s">
        <v>115</v>
      </c>
      <c r="D5664" s="182">
        <v>22.1</v>
      </c>
      <c r="E5664" s="182">
        <v>22.5</v>
      </c>
    </row>
    <row r="5665" spans="1:5" x14ac:dyDescent="0.25">
      <c r="A5665" s="180">
        <v>103987</v>
      </c>
      <c r="B5665" s="181" t="s">
        <v>38456</v>
      </c>
      <c r="C5665" s="180" t="s">
        <v>115</v>
      </c>
      <c r="D5665" s="182">
        <v>29.54</v>
      </c>
      <c r="E5665" s="182">
        <v>30.11</v>
      </c>
    </row>
    <row r="5666" spans="1:5" x14ac:dyDescent="0.25">
      <c r="A5666" s="180">
        <v>89510</v>
      </c>
      <c r="B5666" s="181" t="s">
        <v>38457</v>
      </c>
      <c r="C5666" s="180" t="s">
        <v>115</v>
      </c>
      <c r="D5666" s="182">
        <v>30.83</v>
      </c>
      <c r="E5666" s="182">
        <v>31.61</v>
      </c>
    </row>
    <row r="5667" spans="1:5" x14ac:dyDescent="0.25">
      <c r="A5667" s="180">
        <v>89519</v>
      </c>
      <c r="B5667" s="181" t="s">
        <v>38458</v>
      </c>
      <c r="C5667" s="180" t="s">
        <v>115</v>
      </c>
      <c r="D5667" s="182">
        <v>52.12</v>
      </c>
      <c r="E5667" s="182">
        <v>54.1</v>
      </c>
    </row>
    <row r="5668" spans="1:5" x14ac:dyDescent="0.25">
      <c r="A5668" s="180">
        <v>89527</v>
      </c>
      <c r="B5668" s="181" t="s">
        <v>38459</v>
      </c>
      <c r="C5668" s="180" t="s">
        <v>115</v>
      </c>
      <c r="D5668" s="182">
        <v>62.52</v>
      </c>
      <c r="E5668" s="182">
        <v>64.849999999999994</v>
      </c>
    </row>
    <row r="5669" spans="1:5" x14ac:dyDescent="0.25">
      <c r="A5669" s="180">
        <v>89406</v>
      </c>
      <c r="B5669" s="181" t="s">
        <v>38460</v>
      </c>
      <c r="C5669" s="180" t="s">
        <v>115</v>
      </c>
      <c r="D5669" s="182">
        <v>11.57</v>
      </c>
      <c r="E5669" s="182">
        <v>11.78</v>
      </c>
    </row>
    <row r="5670" spans="1:5" x14ac:dyDescent="0.25">
      <c r="A5670" s="180">
        <v>89360</v>
      </c>
      <c r="B5670" s="181" t="s">
        <v>38461</v>
      </c>
      <c r="C5670" s="180" t="s">
        <v>115</v>
      </c>
      <c r="D5670" s="182">
        <v>12.57</v>
      </c>
      <c r="E5670" s="182">
        <v>12.8</v>
      </c>
    </row>
    <row r="5671" spans="1:5" x14ac:dyDescent="0.25">
      <c r="A5671" s="180">
        <v>89489</v>
      </c>
      <c r="B5671" s="181" t="s">
        <v>38462</v>
      </c>
      <c r="C5671" s="180" t="s">
        <v>115</v>
      </c>
      <c r="D5671" s="182">
        <v>9.4700000000000006</v>
      </c>
      <c r="E5671" s="182">
        <v>9.58</v>
      </c>
    </row>
    <row r="5672" spans="1:5" x14ac:dyDescent="0.25">
      <c r="A5672" s="180">
        <v>89410</v>
      </c>
      <c r="B5672" s="181" t="s">
        <v>38463</v>
      </c>
      <c r="C5672" s="180" t="s">
        <v>115</v>
      </c>
      <c r="D5672" s="182">
        <v>14.2</v>
      </c>
      <c r="E5672" s="182">
        <v>14.44</v>
      </c>
    </row>
    <row r="5673" spans="1:5" x14ac:dyDescent="0.25">
      <c r="A5673" s="180">
        <v>89364</v>
      </c>
      <c r="B5673" s="181" t="s">
        <v>38464</v>
      </c>
      <c r="C5673" s="180" t="s">
        <v>115</v>
      </c>
      <c r="D5673" s="182">
        <v>15.37</v>
      </c>
      <c r="E5673" s="182">
        <v>15.64</v>
      </c>
    </row>
    <row r="5674" spans="1:5" x14ac:dyDescent="0.25">
      <c r="A5674" s="180">
        <v>89494</v>
      </c>
      <c r="B5674" s="181" t="s">
        <v>38465</v>
      </c>
      <c r="C5674" s="180" t="s">
        <v>115</v>
      </c>
      <c r="D5674" s="182">
        <v>14.64</v>
      </c>
      <c r="E5674" s="182">
        <v>15.05</v>
      </c>
    </row>
    <row r="5675" spans="1:5" x14ac:dyDescent="0.25">
      <c r="A5675" s="180">
        <v>89415</v>
      </c>
      <c r="B5675" s="181" t="s">
        <v>38466</v>
      </c>
      <c r="C5675" s="180" t="s">
        <v>115</v>
      </c>
      <c r="D5675" s="182">
        <v>20.18</v>
      </c>
      <c r="E5675" s="182">
        <v>20.71</v>
      </c>
    </row>
    <row r="5676" spans="1:5" x14ac:dyDescent="0.25">
      <c r="A5676" s="180">
        <v>89369</v>
      </c>
      <c r="B5676" s="181" t="s">
        <v>38467</v>
      </c>
      <c r="C5676" s="180" t="s">
        <v>115</v>
      </c>
      <c r="D5676" s="182">
        <v>21.55</v>
      </c>
      <c r="E5676" s="182">
        <v>22.12</v>
      </c>
    </row>
    <row r="5677" spans="1:5" x14ac:dyDescent="0.25">
      <c r="A5677" s="180">
        <v>89499</v>
      </c>
      <c r="B5677" s="181" t="s">
        <v>38468</v>
      </c>
      <c r="C5677" s="180" t="s">
        <v>115</v>
      </c>
      <c r="D5677" s="182">
        <v>22.26</v>
      </c>
      <c r="E5677" s="182">
        <v>23.16</v>
      </c>
    </row>
    <row r="5678" spans="1:5" x14ac:dyDescent="0.25">
      <c r="A5678" s="180">
        <v>103982</v>
      </c>
      <c r="B5678" s="181" t="s">
        <v>38469</v>
      </c>
      <c r="C5678" s="180" t="s">
        <v>115</v>
      </c>
      <c r="D5678" s="182">
        <v>28.59</v>
      </c>
      <c r="E5678" s="182">
        <v>29.66</v>
      </c>
    </row>
    <row r="5679" spans="1:5" x14ac:dyDescent="0.25">
      <c r="A5679" s="180">
        <v>89503</v>
      </c>
      <c r="B5679" s="181" t="s">
        <v>38470</v>
      </c>
      <c r="C5679" s="180" t="s">
        <v>115</v>
      </c>
      <c r="D5679" s="182">
        <v>26.03</v>
      </c>
      <c r="E5679" s="182">
        <v>26.82</v>
      </c>
    </row>
    <row r="5680" spans="1:5" x14ac:dyDescent="0.25">
      <c r="A5680" s="180">
        <v>103986</v>
      </c>
      <c r="B5680" s="181" t="s">
        <v>38471</v>
      </c>
      <c r="C5680" s="180" t="s">
        <v>115</v>
      </c>
      <c r="D5680" s="182">
        <v>33.47</v>
      </c>
      <c r="E5680" s="182">
        <v>34.43</v>
      </c>
    </row>
    <row r="5681" spans="1:5" x14ac:dyDescent="0.25">
      <c r="A5681" s="180">
        <v>89507</v>
      </c>
      <c r="B5681" s="181" t="s">
        <v>38472</v>
      </c>
      <c r="C5681" s="180" t="s">
        <v>115</v>
      </c>
      <c r="D5681" s="182">
        <v>50.77</v>
      </c>
      <c r="E5681" s="182">
        <v>53.53</v>
      </c>
    </row>
    <row r="5682" spans="1:5" x14ac:dyDescent="0.25">
      <c r="A5682" s="180">
        <v>89517</v>
      </c>
      <c r="B5682" s="181" t="s">
        <v>38473</v>
      </c>
      <c r="C5682" s="180" t="s">
        <v>115</v>
      </c>
      <c r="D5682" s="182">
        <v>74.430000000000007</v>
      </c>
      <c r="E5682" s="182">
        <v>78.62</v>
      </c>
    </row>
    <row r="5683" spans="1:5" x14ac:dyDescent="0.25">
      <c r="A5683" s="180">
        <v>89525</v>
      </c>
      <c r="B5683" s="181" t="s">
        <v>38474</v>
      </c>
      <c r="C5683" s="180" t="s">
        <v>115</v>
      </c>
      <c r="D5683" s="182">
        <v>93.05</v>
      </c>
      <c r="E5683" s="182">
        <v>98.41</v>
      </c>
    </row>
    <row r="5684" spans="1:5" x14ac:dyDescent="0.25">
      <c r="A5684" s="180">
        <v>89423</v>
      </c>
      <c r="B5684" s="181" t="s">
        <v>38475</v>
      </c>
      <c r="C5684" s="180" t="s">
        <v>115</v>
      </c>
      <c r="D5684" s="182">
        <v>11.69</v>
      </c>
      <c r="E5684" s="182">
        <v>12.13</v>
      </c>
    </row>
    <row r="5685" spans="1:5" x14ac:dyDescent="0.25">
      <c r="A5685" s="180">
        <v>89377</v>
      </c>
      <c r="B5685" s="181" t="s">
        <v>38476</v>
      </c>
      <c r="C5685" s="180" t="s">
        <v>115</v>
      </c>
      <c r="D5685" s="182">
        <v>12.35</v>
      </c>
      <c r="E5685" s="182">
        <v>12.81</v>
      </c>
    </row>
    <row r="5686" spans="1:5" x14ac:dyDescent="0.25">
      <c r="A5686" s="180">
        <v>89540</v>
      </c>
      <c r="B5686" s="181" t="s">
        <v>38477</v>
      </c>
      <c r="C5686" s="180" t="s">
        <v>115</v>
      </c>
      <c r="D5686" s="182">
        <v>11.64</v>
      </c>
      <c r="E5686" s="182">
        <v>12.09</v>
      </c>
    </row>
    <row r="5687" spans="1:5" x14ac:dyDescent="0.25">
      <c r="A5687" s="180">
        <v>89430</v>
      </c>
      <c r="B5687" s="181" t="s">
        <v>38478</v>
      </c>
      <c r="C5687" s="180" t="s">
        <v>115</v>
      </c>
      <c r="D5687" s="182">
        <v>14.8</v>
      </c>
      <c r="E5687" s="182">
        <v>15.34</v>
      </c>
    </row>
    <row r="5688" spans="1:5" x14ac:dyDescent="0.25">
      <c r="A5688" s="180">
        <v>89384</v>
      </c>
      <c r="B5688" s="181" t="s">
        <v>38479</v>
      </c>
      <c r="C5688" s="180" t="s">
        <v>115</v>
      </c>
      <c r="D5688" s="182">
        <v>15.58</v>
      </c>
      <c r="E5688" s="182">
        <v>16.149999999999999</v>
      </c>
    </row>
    <row r="5689" spans="1:5" x14ac:dyDescent="0.25">
      <c r="A5689" s="180">
        <v>89555</v>
      </c>
      <c r="B5689" s="181" t="s">
        <v>38480</v>
      </c>
      <c r="C5689" s="180" t="s">
        <v>115</v>
      </c>
      <c r="D5689" s="182">
        <v>23.08</v>
      </c>
      <c r="E5689" s="182">
        <v>24.48</v>
      </c>
    </row>
    <row r="5690" spans="1:5" x14ac:dyDescent="0.25">
      <c r="A5690" s="180">
        <v>89437</v>
      </c>
      <c r="B5690" s="181" t="s">
        <v>38481</v>
      </c>
      <c r="C5690" s="180" t="s">
        <v>115</v>
      </c>
      <c r="D5690" s="182">
        <v>26.76</v>
      </c>
      <c r="E5690" s="182">
        <v>28.24</v>
      </c>
    </row>
    <row r="5691" spans="1:5" x14ac:dyDescent="0.25">
      <c r="A5691" s="180">
        <v>89392</v>
      </c>
      <c r="B5691" s="181" t="s">
        <v>38482</v>
      </c>
      <c r="C5691" s="180" t="s">
        <v>115</v>
      </c>
      <c r="D5691" s="182">
        <v>27.68</v>
      </c>
      <c r="E5691" s="182">
        <v>29.19</v>
      </c>
    </row>
    <row r="5692" spans="1:5" x14ac:dyDescent="0.25">
      <c r="A5692" s="180">
        <v>89405</v>
      </c>
      <c r="B5692" s="181" t="s">
        <v>38483</v>
      </c>
      <c r="C5692" s="180" t="s">
        <v>115</v>
      </c>
      <c r="D5692" s="182">
        <v>10.55</v>
      </c>
      <c r="E5692" s="182">
        <v>10.66</v>
      </c>
    </row>
    <row r="5693" spans="1:5" x14ac:dyDescent="0.25">
      <c r="A5693" s="180">
        <v>89359</v>
      </c>
      <c r="B5693" s="181" t="s">
        <v>38484</v>
      </c>
      <c r="C5693" s="180" t="s">
        <v>115</v>
      </c>
      <c r="D5693" s="182">
        <v>11.55</v>
      </c>
      <c r="E5693" s="182">
        <v>11.68</v>
      </c>
    </row>
    <row r="5694" spans="1:5" x14ac:dyDescent="0.25">
      <c r="A5694" s="180">
        <v>89485</v>
      </c>
      <c r="B5694" s="181" t="s">
        <v>38485</v>
      </c>
      <c r="C5694" s="180" t="s">
        <v>115</v>
      </c>
      <c r="D5694" s="182">
        <v>7.92</v>
      </c>
      <c r="E5694" s="182">
        <v>7.88</v>
      </c>
    </row>
    <row r="5695" spans="1:5" x14ac:dyDescent="0.25">
      <c r="A5695" s="180">
        <v>89409</v>
      </c>
      <c r="B5695" s="181" t="s">
        <v>38486</v>
      </c>
      <c r="C5695" s="180" t="s">
        <v>115</v>
      </c>
      <c r="D5695" s="182">
        <v>12.65</v>
      </c>
      <c r="E5695" s="182">
        <v>12.74</v>
      </c>
    </row>
    <row r="5696" spans="1:5" x14ac:dyDescent="0.25">
      <c r="A5696" s="180">
        <v>89363</v>
      </c>
      <c r="B5696" s="181" t="s">
        <v>38487</v>
      </c>
      <c r="C5696" s="180" t="s">
        <v>115</v>
      </c>
      <c r="D5696" s="182">
        <v>13.82</v>
      </c>
      <c r="E5696" s="182">
        <v>13.94</v>
      </c>
    </row>
    <row r="5697" spans="1:5" x14ac:dyDescent="0.25">
      <c r="A5697" s="180">
        <v>89493</v>
      </c>
      <c r="B5697" s="181" t="s">
        <v>38488</v>
      </c>
      <c r="C5697" s="180" t="s">
        <v>115</v>
      </c>
      <c r="D5697" s="182">
        <v>12.23</v>
      </c>
      <c r="E5697" s="182">
        <v>12.4</v>
      </c>
    </row>
    <row r="5698" spans="1:5" x14ac:dyDescent="0.25">
      <c r="A5698" s="180">
        <v>89414</v>
      </c>
      <c r="B5698" s="181" t="s">
        <v>38489</v>
      </c>
      <c r="C5698" s="180" t="s">
        <v>115</v>
      </c>
      <c r="D5698" s="182">
        <v>17.77</v>
      </c>
      <c r="E5698" s="182">
        <v>18.059999999999999</v>
      </c>
    </row>
    <row r="5699" spans="1:5" x14ac:dyDescent="0.25">
      <c r="A5699" s="180">
        <v>89368</v>
      </c>
      <c r="B5699" s="181" t="s">
        <v>38490</v>
      </c>
      <c r="C5699" s="180" t="s">
        <v>115</v>
      </c>
      <c r="D5699" s="182">
        <v>19.14</v>
      </c>
      <c r="E5699" s="182">
        <v>19.47</v>
      </c>
    </row>
    <row r="5700" spans="1:5" x14ac:dyDescent="0.25">
      <c r="A5700" s="180">
        <v>89498</v>
      </c>
      <c r="B5700" s="181" t="s">
        <v>38491</v>
      </c>
      <c r="C5700" s="180" t="s">
        <v>115</v>
      </c>
      <c r="D5700" s="182">
        <v>15.94</v>
      </c>
      <c r="E5700" s="182">
        <v>16.21</v>
      </c>
    </row>
    <row r="5701" spans="1:5" x14ac:dyDescent="0.25">
      <c r="A5701" s="180">
        <v>103981</v>
      </c>
      <c r="B5701" s="181" t="s">
        <v>38492</v>
      </c>
      <c r="C5701" s="180" t="s">
        <v>115</v>
      </c>
      <c r="D5701" s="182">
        <v>22.27</v>
      </c>
      <c r="E5701" s="182">
        <v>22.71</v>
      </c>
    </row>
    <row r="5702" spans="1:5" x14ac:dyDescent="0.25">
      <c r="A5702" s="180">
        <v>89502</v>
      </c>
      <c r="B5702" s="181" t="s">
        <v>38493</v>
      </c>
      <c r="C5702" s="180" t="s">
        <v>115</v>
      </c>
      <c r="D5702" s="182">
        <v>20.23</v>
      </c>
      <c r="E5702" s="182">
        <v>20.45</v>
      </c>
    </row>
    <row r="5703" spans="1:5" x14ac:dyDescent="0.25">
      <c r="A5703" s="180">
        <v>103985</v>
      </c>
      <c r="B5703" s="181" t="s">
        <v>38494</v>
      </c>
      <c r="C5703" s="180" t="s">
        <v>115</v>
      </c>
      <c r="D5703" s="182">
        <v>27.67</v>
      </c>
      <c r="E5703" s="182">
        <v>28.06</v>
      </c>
    </row>
    <row r="5704" spans="1:5" x14ac:dyDescent="0.25">
      <c r="A5704" s="180">
        <v>89506</v>
      </c>
      <c r="B5704" s="181" t="s">
        <v>38495</v>
      </c>
      <c r="C5704" s="180" t="s">
        <v>115</v>
      </c>
      <c r="D5704" s="182">
        <v>43.58</v>
      </c>
      <c r="E5704" s="182">
        <v>45.63</v>
      </c>
    </row>
    <row r="5705" spans="1:5" x14ac:dyDescent="0.25">
      <c r="A5705" s="180">
        <v>89515</v>
      </c>
      <c r="B5705" s="181" t="s">
        <v>38496</v>
      </c>
      <c r="C5705" s="180" t="s">
        <v>115</v>
      </c>
      <c r="D5705" s="182">
        <v>87.84</v>
      </c>
      <c r="E5705" s="182">
        <v>93.37</v>
      </c>
    </row>
    <row r="5706" spans="1:5" x14ac:dyDescent="0.25">
      <c r="A5706" s="180">
        <v>89523</v>
      </c>
      <c r="B5706" s="181" t="s">
        <v>38497</v>
      </c>
      <c r="C5706" s="180" t="s">
        <v>115</v>
      </c>
      <c r="D5706" s="182">
        <v>107.04</v>
      </c>
      <c r="E5706" s="182">
        <v>113.79</v>
      </c>
    </row>
    <row r="5707" spans="1:5" x14ac:dyDescent="0.25">
      <c r="A5707" s="180">
        <v>90373</v>
      </c>
      <c r="B5707" s="181" t="s">
        <v>38498</v>
      </c>
      <c r="C5707" s="180" t="s">
        <v>115</v>
      </c>
      <c r="D5707" s="182">
        <v>16.149999999999999</v>
      </c>
      <c r="E5707" s="182">
        <v>16.68</v>
      </c>
    </row>
    <row r="5708" spans="1:5" x14ac:dyDescent="0.25">
      <c r="A5708" s="180">
        <v>89366</v>
      </c>
      <c r="B5708" s="181" t="s">
        <v>38499</v>
      </c>
      <c r="C5708" s="180" t="s">
        <v>115</v>
      </c>
      <c r="D5708" s="182">
        <v>19.72</v>
      </c>
      <c r="E5708" s="182">
        <v>20.55</v>
      </c>
    </row>
    <row r="5709" spans="1:5" x14ac:dyDescent="0.25">
      <c r="A5709" s="180">
        <v>89404</v>
      </c>
      <c r="B5709" s="181" t="s">
        <v>38500</v>
      </c>
      <c r="C5709" s="180" t="s">
        <v>115</v>
      </c>
      <c r="D5709" s="182">
        <v>9.99</v>
      </c>
      <c r="E5709" s="182">
        <v>10.039999999999999</v>
      </c>
    </row>
    <row r="5710" spans="1:5" x14ac:dyDescent="0.25">
      <c r="A5710" s="180">
        <v>89358</v>
      </c>
      <c r="B5710" s="181" t="s">
        <v>38501</v>
      </c>
      <c r="C5710" s="180" t="s">
        <v>115</v>
      </c>
      <c r="D5710" s="182">
        <v>10.99</v>
      </c>
      <c r="E5710" s="182">
        <v>11.06</v>
      </c>
    </row>
    <row r="5711" spans="1:5" x14ac:dyDescent="0.25">
      <c r="A5711" s="180">
        <v>89481</v>
      </c>
      <c r="B5711" s="181" t="s">
        <v>38502</v>
      </c>
      <c r="C5711" s="180" t="s">
        <v>115</v>
      </c>
      <c r="D5711" s="182">
        <v>7.12</v>
      </c>
      <c r="E5711" s="182">
        <v>6.99</v>
      </c>
    </row>
    <row r="5712" spans="1:5" x14ac:dyDescent="0.25">
      <c r="A5712" s="180">
        <v>89408</v>
      </c>
      <c r="B5712" s="181" t="s">
        <v>38503</v>
      </c>
      <c r="C5712" s="180" t="s">
        <v>115</v>
      </c>
      <c r="D5712" s="182">
        <v>11.85</v>
      </c>
      <c r="E5712" s="182">
        <v>11.85</v>
      </c>
    </row>
    <row r="5713" spans="1:5" x14ac:dyDescent="0.25">
      <c r="A5713" s="180">
        <v>89362</v>
      </c>
      <c r="B5713" s="181" t="s">
        <v>38504</v>
      </c>
      <c r="C5713" s="180" t="s">
        <v>115</v>
      </c>
      <c r="D5713" s="182">
        <v>13.02</v>
      </c>
      <c r="E5713" s="182">
        <v>13.05</v>
      </c>
    </row>
    <row r="5714" spans="1:5" x14ac:dyDescent="0.25">
      <c r="A5714" s="180">
        <v>89412</v>
      </c>
      <c r="B5714" s="181" t="s">
        <v>38505</v>
      </c>
      <c r="C5714" s="180" t="s">
        <v>115</v>
      </c>
      <c r="D5714" s="182">
        <v>12.75</v>
      </c>
      <c r="E5714" s="182">
        <v>12.97</v>
      </c>
    </row>
    <row r="5715" spans="1:5" x14ac:dyDescent="0.25">
      <c r="A5715" s="180">
        <v>89492</v>
      </c>
      <c r="B5715" s="181" t="s">
        <v>38506</v>
      </c>
      <c r="C5715" s="180" t="s">
        <v>115</v>
      </c>
      <c r="D5715" s="182">
        <v>10.44</v>
      </c>
      <c r="E5715" s="182">
        <v>10.43</v>
      </c>
    </row>
    <row r="5716" spans="1:5" x14ac:dyDescent="0.25">
      <c r="A5716" s="180">
        <v>89413</v>
      </c>
      <c r="B5716" s="181" t="s">
        <v>38507</v>
      </c>
      <c r="C5716" s="180" t="s">
        <v>115</v>
      </c>
      <c r="D5716" s="182">
        <v>15.98</v>
      </c>
      <c r="E5716" s="182">
        <v>16.09</v>
      </c>
    </row>
    <row r="5717" spans="1:5" x14ac:dyDescent="0.25">
      <c r="A5717" s="180">
        <v>89367</v>
      </c>
      <c r="B5717" s="181" t="s">
        <v>38508</v>
      </c>
      <c r="C5717" s="180" t="s">
        <v>115</v>
      </c>
      <c r="D5717" s="182">
        <v>17.350000000000001</v>
      </c>
      <c r="E5717" s="182">
        <v>17.5</v>
      </c>
    </row>
    <row r="5718" spans="1:5" x14ac:dyDescent="0.25">
      <c r="A5718" s="180">
        <v>89497</v>
      </c>
      <c r="B5718" s="181" t="s">
        <v>38509</v>
      </c>
      <c r="C5718" s="180" t="s">
        <v>115</v>
      </c>
      <c r="D5718" s="182">
        <v>15.88</v>
      </c>
      <c r="E5718" s="182">
        <v>16.14</v>
      </c>
    </row>
    <row r="5719" spans="1:5" x14ac:dyDescent="0.25">
      <c r="A5719" s="180">
        <v>103980</v>
      </c>
      <c r="B5719" s="181" t="s">
        <v>38510</v>
      </c>
      <c r="C5719" s="180" t="s">
        <v>115</v>
      </c>
      <c r="D5719" s="182">
        <v>22.21</v>
      </c>
      <c r="E5719" s="182">
        <v>22.64</v>
      </c>
    </row>
    <row r="5720" spans="1:5" x14ac:dyDescent="0.25">
      <c r="A5720" s="180">
        <v>89501</v>
      </c>
      <c r="B5720" s="181" t="s">
        <v>38511</v>
      </c>
      <c r="C5720" s="180" t="s">
        <v>115</v>
      </c>
      <c r="D5720" s="182">
        <v>17.64</v>
      </c>
      <c r="E5720" s="182">
        <v>17.59</v>
      </c>
    </row>
    <row r="5721" spans="1:5" x14ac:dyDescent="0.25">
      <c r="A5721" s="180">
        <v>103984</v>
      </c>
      <c r="B5721" s="181" t="s">
        <v>38512</v>
      </c>
      <c r="C5721" s="180" t="s">
        <v>115</v>
      </c>
      <c r="D5721" s="182">
        <v>25.08</v>
      </c>
      <c r="E5721" s="182">
        <v>25.2</v>
      </c>
    </row>
    <row r="5722" spans="1:5" x14ac:dyDescent="0.25">
      <c r="A5722" s="180">
        <v>89505</v>
      </c>
      <c r="B5722" s="181" t="s">
        <v>38513</v>
      </c>
      <c r="C5722" s="180" t="s">
        <v>115</v>
      </c>
      <c r="D5722" s="182">
        <v>45.4</v>
      </c>
      <c r="E5722" s="182">
        <v>47.63</v>
      </c>
    </row>
    <row r="5723" spans="1:5" x14ac:dyDescent="0.25">
      <c r="A5723" s="180">
        <v>89513</v>
      </c>
      <c r="B5723" s="181" t="s">
        <v>38514</v>
      </c>
      <c r="C5723" s="180" t="s">
        <v>115</v>
      </c>
      <c r="D5723" s="182">
        <v>108.86</v>
      </c>
      <c r="E5723" s="182">
        <v>116.47</v>
      </c>
    </row>
    <row r="5724" spans="1:5" x14ac:dyDescent="0.25">
      <c r="A5724" s="180">
        <v>89521</v>
      </c>
      <c r="B5724" s="181" t="s">
        <v>38515</v>
      </c>
      <c r="C5724" s="180" t="s">
        <v>115</v>
      </c>
      <c r="D5724" s="182">
        <v>129.54</v>
      </c>
      <c r="E5724" s="182">
        <v>138.53</v>
      </c>
    </row>
    <row r="5725" spans="1:5" x14ac:dyDescent="0.25">
      <c r="A5725" s="180">
        <v>103955</v>
      </c>
      <c r="B5725" s="181" t="s">
        <v>38516</v>
      </c>
      <c r="C5725" s="180" t="s">
        <v>115</v>
      </c>
      <c r="D5725" s="182">
        <v>13.07</v>
      </c>
      <c r="E5725" s="182">
        <v>13.33</v>
      </c>
    </row>
    <row r="5726" spans="1:5" x14ac:dyDescent="0.25">
      <c r="A5726" s="180">
        <v>103950</v>
      </c>
      <c r="B5726" s="181" t="s">
        <v>38517</v>
      </c>
      <c r="C5726" s="180" t="s">
        <v>115</v>
      </c>
      <c r="D5726" s="182">
        <v>14.17</v>
      </c>
      <c r="E5726" s="182">
        <v>14.44</v>
      </c>
    </row>
    <row r="5727" spans="1:5" x14ac:dyDescent="0.25">
      <c r="A5727" s="180">
        <v>103974</v>
      </c>
      <c r="B5727" s="181" t="s">
        <v>38518</v>
      </c>
      <c r="C5727" s="180" t="s">
        <v>115</v>
      </c>
      <c r="D5727" s="182">
        <v>12.52</v>
      </c>
      <c r="E5727" s="182">
        <v>12.83</v>
      </c>
    </row>
    <row r="5728" spans="1:5" x14ac:dyDescent="0.25">
      <c r="A5728" s="180">
        <v>103956</v>
      </c>
      <c r="B5728" s="181" t="s">
        <v>38519</v>
      </c>
      <c r="C5728" s="180" t="s">
        <v>115</v>
      </c>
      <c r="D5728" s="182">
        <v>17.66</v>
      </c>
      <c r="E5728" s="182">
        <v>18.100000000000001</v>
      </c>
    </row>
    <row r="5729" spans="1:5" x14ac:dyDescent="0.25">
      <c r="A5729" s="180">
        <v>103951</v>
      </c>
      <c r="B5729" s="181" t="s">
        <v>38520</v>
      </c>
      <c r="C5729" s="180" t="s">
        <v>115</v>
      </c>
      <c r="D5729" s="182">
        <v>18.93</v>
      </c>
      <c r="E5729" s="182">
        <v>19.399999999999999</v>
      </c>
    </row>
    <row r="5730" spans="1:5" x14ac:dyDescent="0.25">
      <c r="A5730" s="180">
        <v>89374</v>
      </c>
      <c r="B5730" s="181" t="s">
        <v>38521</v>
      </c>
      <c r="C5730" s="180" t="s">
        <v>115</v>
      </c>
      <c r="D5730" s="182">
        <v>12.11</v>
      </c>
      <c r="E5730" s="182">
        <v>12.58</v>
      </c>
    </row>
    <row r="5731" spans="1:5" x14ac:dyDescent="0.25">
      <c r="A5731" s="180">
        <v>89427</v>
      </c>
      <c r="B5731" s="181" t="s">
        <v>38522</v>
      </c>
      <c r="C5731" s="180" t="s">
        <v>115</v>
      </c>
      <c r="D5731" s="182">
        <v>14.04</v>
      </c>
      <c r="E5731" s="182">
        <v>14.61</v>
      </c>
    </row>
    <row r="5732" spans="1:5" x14ac:dyDescent="0.25">
      <c r="A5732" s="180">
        <v>89381</v>
      </c>
      <c r="B5732" s="181" t="s">
        <v>38523</v>
      </c>
      <c r="C5732" s="180" t="s">
        <v>115</v>
      </c>
      <c r="D5732" s="182">
        <v>14.77</v>
      </c>
      <c r="E5732" s="182">
        <v>15.36</v>
      </c>
    </row>
    <row r="5733" spans="1:5" x14ac:dyDescent="0.25">
      <c r="A5733" s="180">
        <v>95237</v>
      </c>
      <c r="B5733" s="181" t="s">
        <v>38524</v>
      </c>
      <c r="C5733" s="180" t="s">
        <v>115</v>
      </c>
      <c r="D5733" s="182">
        <v>26.81</v>
      </c>
      <c r="E5733" s="182">
        <v>28.43</v>
      </c>
    </row>
    <row r="5734" spans="1:5" x14ac:dyDescent="0.25">
      <c r="A5734" s="180">
        <v>89979</v>
      </c>
      <c r="B5734" s="181" t="s">
        <v>38525</v>
      </c>
      <c r="C5734" s="180" t="s">
        <v>115</v>
      </c>
      <c r="D5734" s="182">
        <v>27.65</v>
      </c>
      <c r="E5734" s="182">
        <v>29.29</v>
      </c>
    </row>
    <row r="5735" spans="1:5" x14ac:dyDescent="0.25">
      <c r="A5735" s="180">
        <v>103991</v>
      </c>
      <c r="B5735" s="181" t="s">
        <v>38526</v>
      </c>
      <c r="C5735" s="180" t="s">
        <v>115</v>
      </c>
      <c r="D5735" s="182">
        <v>21.27</v>
      </c>
      <c r="E5735" s="182">
        <v>22.09</v>
      </c>
    </row>
    <row r="5736" spans="1:5" x14ac:dyDescent="0.25">
      <c r="A5736" s="180">
        <v>89564</v>
      </c>
      <c r="B5736" s="181" t="s">
        <v>38527</v>
      </c>
      <c r="C5736" s="180" t="s">
        <v>115</v>
      </c>
      <c r="D5736" s="182">
        <v>17.29</v>
      </c>
      <c r="E5736" s="182">
        <v>18.02</v>
      </c>
    </row>
    <row r="5737" spans="1:5" x14ac:dyDescent="0.25">
      <c r="A5737" s="180">
        <v>104000</v>
      </c>
      <c r="B5737" s="181" t="s">
        <v>38528</v>
      </c>
      <c r="C5737" s="180" t="s">
        <v>115</v>
      </c>
      <c r="D5737" s="182">
        <v>31.51</v>
      </c>
      <c r="E5737" s="182">
        <v>33</v>
      </c>
    </row>
    <row r="5738" spans="1:5" x14ac:dyDescent="0.25">
      <c r="A5738" s="180">
        <v>89593</v>
      </c>
      <c r="B5738" s="181" t="s">
        <v>38529</v>
      </c>
      <c r="C5738" s="180" t="s">
        <v>115</v>
      </c>
      <c r="D5738" s="182">
        <v>26.86</v>
      </c>
      <c r="E5738" s="182">
        <v>28.28</v>
      </c>
    </row>
    <row r="5739" spans="1:5" x14ac:dyDescent="0.25">
      <c r="A5739" s="180">
        <v>89418</v>
      </c>
      <c r="B5739" s="181" t="s">
        <v>38530</v>
      </c>
      <c r="C5739" s="180" t="s">
        <v>115</v>
      </c>
      <c r="D5739" s="182">
        <v>17.61</v>
      </c>
      <c r="E5739" s="182">
        <v>18.64</v>
      </c>
    </row>
    <row r="5740" spans="1:5" x14ac:dyDescent="0.25">
      <c r="A5740" s="180">
        <v>89372</v>
      </c>
      <c r="B5740" s="181" t="s">
        <v>38531</v>
      </c>
      <c r="C5740" s="180" t="s">
        <v>115</v>
      </c>
      <c r="D5740" s="182">
        <v>18.27</v>
      </c>
      <c r="E5740" s="182">
        <v>19.32</v>
      </c>
    </row>
    <row r="5741" spans="1:5" x14ac:dyDescent="0.25">
      <c r="A5741" s="180">
        <v>89530</v>
      </c>
      <c r="B5741" s="181" t="s">
        <v>38532</v>
      </c>
      <c r="C5741" s="180" t="s">
        <v>115</v>
      </c>
      <c r="D5741" s="182">
        <v>17.54</v>
      </c>
      <c r="E5741" s="182">
        <v>18.57</v>
      </c>
    </row>
    <row r="5742" spans="1:5" x14ac:dyDescent="0.25">
      <c r="A5742" s="180">
        <v>89425</v>
      </c>
      <c r="B5742" s="181" t="s">
        <v>38533</v>
      </c>
      <c r="C5742" s="180" t="s">
        <v>115</v>
      </c>
      <c r="D5742" s="182">
        <v>20.7</v>
      </c>
      <c r="E5742" s="182">
        <v>21.82</v>
      </c>
    </row>
    <row r="5743" spans="1:5" x14ac:dyDescent="0.25">
      <c r="A5743" s="180">
        <v>89379</v>
      </c>
      <c r="B5743" s="181" t="s">
        <v>38534</v>
      </c>
      <c r="C5743" s="180" t="s">
        <v>115</v>
      </c>
      <c r="D5743" s="182">
        <v>21.48</v>
      </c>
      <c r="E5743" s="182">
        <v>22.63</v>
      </c>
    </row>
    <row r="5744" spans="1:5" x14ac:dyDescent="0.25">
      <c r="A5744" s="180">
        <v>89542</v>
      </c>
      <c r="B5744" s="181" t="s">
        <v>38535</v>
      </c>
      <c r="C5744" s="180" t="s">
        <v>115</v>
      </c>
      <c r="D5744" s="182">
        <v>28.72</v>
      </c>
      <c r="E5744" s="182">
        <v>30.68</v>
      </c>
    </row>
    <row r="5745" spans="1:5" x14ac:dyDescent="0.25">
      <c r="A5745" s="180">
        <v>89432</v>
      </c>
      <c r="B5745" s="181" t="s">
        <v>38536</v>
      </c>
      <c r="C5745" s="180" t="s">
        <v>115</v>
      </c>
      <c r="D5745" s="182">
        <v>32.4</v>
      </c>
      <c r="E5745" s="182">
        <v>34.44</v>
      </c>
    </row>
    <row r="5746" spans="1:5" x14ac:dyDescent="0.25">
      <c r="A5746" s="180">
        <v>89387</v>
      </c>
      <c r="B5746" s="181" t="s">
        <v>38537</v>
      </c>
      <c r="C5746" s="180" t="s">
        <v>115</v>
      </c>
      <c r="D5746" s="182">
        <v>33.32</v>
      </c>
      <c r="E5746" s="182">
        <v>35.39</v>
      </c>
    </row>
    <row r="5747" spans="1:5" x14ac:dyDescent="0.25">
      <c r="A5747" s="180">
        <v>89560</v>
      </c>
      <c r="B5747" s="181" t="s">
        <v>38538</v>
      </c>
      <c r="C5747" s="180" t="s">
        <v>115</v>
      </c>
      <c r="D5747" s="182">
        <v>36.72</v>
      </c>
      <c r="E5747" s="182">
        <v>39.25</v>
      </c>
    </row>
    <row r="5748" spans="1:5" x14ac:dyDescent="0.25">
      <c r="A5748" s="180">
        <v>104159</v>
      </c>
      <c r="B5748" s="181" t="s">
        <v>38539</v>
      </c>
      <c r="C5748" s="180" t="s">
        <v>115</v>
      </c>
      <c r="D5748" s="182">
        <v>40.99</v>
      </c>
      <c r="E5748" s="182">
        <v>43.63</v>
      </c>
    </row>
    <row r="5749" spans="1:5" x14ac:dyDescent="0.25">
      <c r="A5749" s="180">
        <v>89577</v>
      </c>
      <c r="B5749" s="181" t="s">
        <v>38540</v>
      </c>
      <c r="C5749" s="180" t="s">
        <v>115</v>
      </c>
      <c r="D5749" s="182">
        <v>39.159999999999997</v>
      </c>
      <c r="E5749" s="182">
        <v>41.48</v>
      </c>
    </row>
    <row r="5750" spans="1:5" x14ac:dyDescent="0.25">
      <c r="A5750" s="180">
        <v>103996</v>
      </c>
      <c r="B5750" s="181" t="s">
        <v>38541</v>
      </c>
      <c r="C5750" s="180" t="s">
        <v>115</v>
      </c>
      <c r="D5750" s="182">
        <v>44.15</v>
      </c>
      <c r="E5750" s="182">
        <v>46.59</v>
      </c>
    </row>
    <row r="5751" spans="1:5" x14ac:dyDescent="0.25">
      <c r="A5751" s="180">
        <v>89598</v>
      </c>
      <c r="B5751" s="181" t="s">
        <v>38542</v>
      </c>
      <c r="C5751" s="180" t="s">
        <v>115</v>
      </c>
      <c r="D5751" s="182">
        <v>52.52</v>
      </c>
      <c r="E5751" s="182">
        <v>55.72</v>
      </c>
    </row>
    <row r="5752" spans="1:5" x14ac:dyDescent="0.25">
      <c r="A5752" s="180">
        <v>89419</v>
      </c>
      <c r="B5752" s="181" t="s">
        <v>38543</v>
      </c>
      <c r="C5752" s="180" t="s">
        <v>115</v>
      </c>
      <c r="D5752" s="182">
        <v>8.65</v>
      </c>
      <c r="E5752" s="182">
        <v>8.69</v>
      </c>
    </row>
    <row r="5753" spans="1:5" x14ac:dyDescent="0.25">
      <c r="A5753" s="180">
        <v>89373</v>
      </c>
      <c r="B5753" s="181" t="s">
        <v>38544</v>
      </c>
      <c r="C5753" s="180" t="s">
        <v>115</v>
      </c>
      <c r="D5753" s="182">
        <v>9.3800000000000008</v>
      </c>
      <c r="E5753" s="182">
        <v>9.44</v>
      </c>
    </row>
    <row r="5754" spans="1:5" x14ac:dyDescent="0.25">
      <c r="A5754" s="180">
        <v>89532</v>
      </c>
      <c r="B5754" s="181" t="s">
        <v>38545</v>
      </c>
      <c r="C5754" s="180" t="s">
        <v>115</v>
      </c>
      <c r="D5754" s="182">
        <v>8.51</v>
      </c>
      <c r="E5754" s="182">
        <v>8.57</v>
      </c>
    </row>
    <row r="5755" spans="1:5" x14ac:dyDescent="0.25">
      <c r="A5755" s="180">
        <v>89426</v>
      </c>
      <c r="B5755" s="181" t="s">
        <v>38546</v>
      </c>
      <c r="C5755" s="180" t="s">
        <v>115</v>
      </c>
      <c r="D5755" s="182">
        <v>11.94</v>
      </c>
      <c r="E5755" s="182">
        <v>12.08</v>
      </c>
    </row>
    <row r="5756" spans="1:5" x14ac:dyDescent="0.25">
      <c r="A5756" s="180">
        <v>89380</v>
      </c>
      <c r="B5756" s="181" t="s">
        <v>38547</v>
      </c>
      <c r="C5756" s="180" t="s">
        <v>115</v>
      </c>
      <c r="D5756" s="182">
        <v>12.78</v>
      </c>
      <c r="E5756" s="182">
        <v>12.94</v>
      </c>
    </row>
    <row r="5757" spans="1:5" x14ac:dyDescent="0.25">
      <c r="A5757" s="180">
        <v>89562</v>
      </c>
      <c r="B5757" s="181" t="s">
        <v>38548</v>
      </c>
      <c r="C5757" s="180" t="s">
        <v>115</v>
      </c>
      <c r="D5757" s="182">
        <v>12.05</v>
      </c>
      <c r="E5757" s="182">
        <v>12.26</v>
      </c>
    </row>
    <row r="5758" spans="1:5" x14ac:dyDescent="0.25">
      <c r="A5758" s="180">
        <v>89433</v>
      </c>
      <c r="B5758" s="181" t="s">
        <v>38549</v>
      </c>
      <c r="C5758" s="180" t="s">
        <v>115</v>
      </c>
      <c r="D5758" s="182">
        <v>16.03</v>
      </c>
      <c r="E5758" s="182">
        <v>16.329999999999998</v>
      </c>
    </row>
    <row r="5759" spans="1:5" x14ac:dyDescent="0.25">
      <c r="A5759" s="180">
        <v>89579</v>
      </c>
      <c r="B5759" s="181" t="s">
        <v>38550</v>
      </c>
      <c r="C5759" s="180" t="s">
        <v>115</v>
      </c>
      <c r="D5759" s="182">
        <v>13.51</v>
      </c>
      <c r="E5759" s="182">
        <v>13.73</v>
      </c>
    </row>
    <row r="5760" spans="1:5" x14ac:dyDescent="0.25">
      <c r="A5760" s="180">
        <v>103998</v>
      </c>
      <c r="B5760" s="181" t="s">
        <v>38551</v>
      </c>
      <c r="C5760" s="180" t="s">
        <v>115</v>
      </c>
      <c r="D5760" s="182">
        <v>17.579999999999998</v>
      </c>
      <c r="E5760" s="182">
        <v>17.91</v>
      </c>
    </row>
    <row r="5761" spans="1:5" x14ac:dyDescent="0.25">
      <c r="A5761" s="180">
        <v>89605</v>
      </c>
      <c r="B5761" s="181" t="s">
        <v>38552</v>
      </c>
      <c r="C5761" s="180" t="s">
        <v>115</v>
      </c>
      <c r="D5761" s="182">
        <v>23.24</v>
      </c>
      <c r="E5761" s="182">
        <v>23.75</v>
      </c>
    </row>
    <row r="5762" spans="1:5" x14ac:dyDescent="0.25">
      <c r="A5762" s="180">
        <v>89981</v>
      </c>
      <c r="B5762" s="181" t="s">
        <v>38553</v>
      </c>
      <c r="C5762" s="180" t="s">
        <v>115</v>
      </c>
      <c r="D5762" s="182">
        <v>23.38</v>
      </c>
      <c r="E5762" s="182">
        <v>24.92</v>
      </c>
    </row>
    <row r="5763" spans="1:5" x14ac:dyDescent="0.25">
      <c r="A5763" s="180">
        <v>89385</v>
      </c>
      <c r="B5763" s="181" t="s">
        <v>38554</v>
      </c>
      <c r="C5763" s="180" t="s">
        <v>115</v>
      </c>
      <c r="D5763" s="182">
        <v>9.5</v>
      </c>
      <c r="E5763" s="182">
        <v>9.57</v>
      </c>
    </row>
    <row r="5764" spans="1:5" x14ac:dyDescent="0.25">
      <c r="A5764" s="180">
        <v>89551</v>
      </c>
      <c r="B5764" s="181" t="s">
        <v>38555</v>
      </c>
      <c r="C5764" s="180" t="s">
        <v>115</v>
      </c>
      <c r="D5764" s="182">
        <v>9.9700000000000006</v>
      </c>
      <c r="E5764" s="182">
        <v>10.17</v>
      </c>
    </row>
    <row r="5765" spans="1:5" x14ac:dyDescent="0.25">
      <c r="A5765" s="180">
        <v>89434</v>
      </c>
      <c r="B5765" s="181" t="s">
        <v>38556</v>
      </c>
      <c r="C5765" s="180" t="s">
        <v>115</v>
      </c>
      <c r="D5765" s="182">
        <v>13.4</v>
      </c>
      <c r="E5765" s="182">
        <v>13.68</v>
      </c>
    </row>
    <row r="5766" spans="1:5" x14ac:dyDescent="0.25">
      <c r="A5766" s="180">
        <v>89389</v>
      </c>
      <c r="B5766" s="181" t="s">
        <v>38557</v>
      </c>
      <c r="C5766" s="180" t="s">
        <v>115</v>
      </c>
      <c r="D5766" s="182">
        <v>14.24</v>
      </c>
      <c r="E5766" s="182">
        <v>14.54</v>
      </c>
    </row>
    <row r="5767" spans="1:5" x14ac:dyDescent="0.25">
      <c r="A5767" s="180">
        <v>89417</v>
      </c>
      <c r="B5767" s="181" t="s">
        <v>38558</v>
      </c>
      <c r="C5767" s="180" t="s">
        <v>115</v>
      </c>
      <c r="D5767" s="182">
        <v>7.36</v>
      </c>
      <c r="E5767" s="182">
        <v>7.37</v>
      </c>
    </row>
    <row r="5768" spans="1:5" x14ac:dyDescent="0.25">
      <c r="A5768" s="180">
        <v>89371</v>
      </c>
      <c r="B5768" s="181" t="s">
        <v>38559</v>
      </c>
      <c r="C5768" s="180" t="s">
        <v>115</v>
      </c>
      <c r="D5768" s="182">
        <v>8.02</v>
      </c>
      <c r="E5768" s="182">
        <v>8.0500000000000007</v>
      </c>
    </row>
    <row r="5769" spans="1:5" x14ac:dyDescent="0.25">
      <c r="A5769" s="180">
        <v>89528</v>
      </c>
      <c r="B5769" s="181" t="s">
        <v>38560</v>
      </c>
      <c r="C5769" s="180" t="s">
        <v>115</v>
      </c>
      <c r="D5769" s="182">
        <v>5.52</v>
      </c>
      <c r="E5769" s="182">
        <v>5.37</v>
      </c>
    </row>
    <row r="5770" spans="1:5" x14ac:dyDescent="0.25">
      <c r="A5770" s="180">
        <v>89424</v>
      </c>
      <c r="B5770" s="181" t="s">
        <v>38561</v>
      </c>
      <c r="C5770" s="180" t="s">
        <v>115</v>
      </c>
      <c r="D5770" s="182">
        <v>8.68</v>
      </c>
      <c r="E5770" s="182">
        <v>8.6199999999999992</v>
      </c>
    </row>
    <row r="5771" spans="1:5" x14ac:dyDescent="0.25">
      <c r="A5771" s="180">
        <v>89378</v>
      </c>
      <c r="B5771" s="181" t="s">
        <v>38562</v>
      </c>
      <c r="C5771" s="180" t="s">
        <v>115</v>
      </c>
      <c r="D5771" s="182">
        <v>9.4600000000000009</v>
      </c>
      <c r="E5771" s="182">
        <v>9.43</v>
      </c>
    </row>
    <row r="5772" spans="1:5" x14ac:dyDescent="0.25">
      <c r="A5772" s="180">
        <v>89541</v>
      </c>
      <c r="B5772" s="181" t="s">
        <v>38563</v>
      </c>
      <c r="C5772" s="180" t="s">
        <v>115</v>
      </c>
      <c r="D5772" s="182">
        <v>7.96</v>
      </c>
      <c r="E5772" s="182">
        <v>7.86</v>
      </c>
    </row>
    <row r="5773" spans="1:5" x14ac:dyDescent="0.25">
      <c r="A5773" s="180">
        <v>89431</v>
      </c>
      <c r="B5773" s="181" t="s">
        <v>38564</v>
      </c>
      <c r="C5773" s="180" t="s">
        <v>115</v>
      </c>
      <c r="D5773" s="182">
        <v>11.64</v>
      </c>
      <c r="E5773" s="182">
        <v>11.62</v>
      </c>
    </row>
    <row r="5774" spans="1:5" x14ac:dyDescent="0.25">
      <c r="A5774" s="180">
        <v>89386</v>
      </c>
      <c r="B5774" s="181" t="s">
        <v>38565</v>
      </c>
      <c r="C5774" s="180" t="s">
        <v>115</v>
      </c>
      <c r="D5774" s="182">
        <v>12.56</v>
      </c>
      <c r="E5774" s="182">
        <v>12.57</v>
      </c>
    </row>
    <row r="5775" spans="1:5" x14ac:dyDescent="0.25">
      <c r="A5775" s="180">
        <v>89558</v>
      </c>
      <c r="B5775" s="181" t="s">
        <v>38566</v>
      </c>
      <c r="C5775" s="180" t="s">
        <v>115</v>
      </c>
      <c r="D5775" s="182">
        <v>11.63</v>
      </c>
      <c r="E5775" s="182">
        <v>11.67</v>
      </c>
    </row>
    <row r="5776" spans="1:5" x14ac:dyDescent="0.25">
      <c r="A5776" s="180">
        <v>103988</v>
      </c>
      <c r="B5776" s="181" t="s">
        <v>38567</v>
      </c>
      <c r="C5776" s="180" t="s">
        <v>115</v>
      </c>
      <c r="D5776" s="182">
        <v>15.9</v>
      </c>
      <c r="E5776" s="182">
        <v>16.05</v>
      </c>
    </row>
    <row r="5777" spans="1:5" x14ac:dyDescent="0.25">
      <c r="A5777" s="180">
        <v>89575</v>
      </c>
      <c r="B5777" s="181" t="s">
        <v>38568</v>
      </c>
      <c r="C5777" s="180" t="s">
        <v>115</v>
      </c>
      <c r="D5777" s="182">
        <v>13.93</v>
      </c>
      <c r="E5777" s="182">
        <v>13.75</v>
      </c>
    </row>
    <row r="5778" spans="1:5" x14ac:dyDescent="0.25">
      <c r="A5778" s="180">
        <v>103995</v>
      </c>
      <c r="B5778" s="181" t="s">
        <v>38569</v>
      </c>
      <c r="C5778" s="180" t="s">
        <v>115</v>
      </c>
      <c r="D5778" s="182">
        <v>18.920000000000002</v>
      </c>
      <c r="E5778" s="182">
        <v>18.86</v>
      </c>
    </row>
    <row r="5779" spans="1:5" x14ac:dyDescent="0.25">
      <c r="A5779" s="180">
        <v>89597</v>
      </c>
      <c r="B5779" s="181" t="s">
        <v>38570</v>
      </c>
      <c r="C5779" s="180" t="s">
        <v>115</v>
      </c>
      <c r="D5779" s="182">
        <v>25.52</v>
      </c>
      <c r="E5779" s="182">
        <v>26.04</v>
      </c>
    </row>
    <row r="5780" spans="1:5" x14ac:dyDescent="0.25">
      <c r="A5780" s="180">
        <v>89611</v>
      </c>
      <c r="B5780" s="181" t="s">
        <v>38571</v>
      </c>
      <c r="C5780" s="180" t="s">
        <v>115</v>
      </c>
      <c r="D5780" s="182">
        <v>35.74</v>
      </c>
      <c r="E5780" s="182">
        <v>36.43</v>
      </c>
    </row>
    <row r="5781" spans="1:5" x14ac:dyDescent="0.25">
      <c r="A5781" s="180">
        <v>89614</v>
      </c>
      <c r="B5781" s="181" t="s">
        <v>38572</v>
      </c>
      <c r="C5781" s="180" t="s">
        <v>115</v>
      </c>
      <c r="D5781" s="182">
        <v>63.85</v>
      </c>
      <c r="E5781" s="182">
        <v>66.69</v>
      </c>
    </row>
    <row r="5782" spans="1:5" x14ac:dyDescent="0.25">
      <c r="A5782" s="180">
        <v>103975</v>
      </c>
      <c r="B5782" s="181" t="s">
        <v>38573</v>
      </c>
      <c r="C5782" s="180" t="s">
        <v>115</v>
      </c>
      <c r="D5782" s="182">
        <v>20.95</v>
      </c>
      <c r="E5782" s="182">
        <v>21.31</v>
      </c>
    </row>
    <row r="5783" spans="1:5" x14ac:dyDescent="0.25">
      <c r="A5783" s="180">
        <v>104007</v>
      </c>
      <c r="B5783" s="181" t="s">
        <v>38574</v>
      </c>
      <c r="C5783" s="180" t="s">
        <v>115</v>
      </c>
      <c r="D5783" s="182">
        <v>26.98</v>
      </c>
      <c r="E5783" s="182">
        <v>27.5</v>
      </c>
    </row>
    <row r="5784" spans="1:5" x14ac:dyDescent="0.25">
      <c r="A5784" s="180">
        <v>103976</v>
      </c>
      <c r="B5784" s="181" t="s">
        <v>38575</v>
      </c>
      <c r="C5784" s="180" t="s">
        <v>115</v>
      </c>
      <c r="D5784" s="182">
        <v>29.45</v>
      </c>
      <c r="E5784" s="182">
        <v>30.34</v>
      </c>
    </row>
    <row r="5785" spans="1:5" x14ac:dyDescent="0.25">
      <c r="A5785" s="180">
        <v>104008</v>
      </c>
      <c r="B5785" s="181" t="s">
        <v>38576</v>
      </c>
      <c r="C5785" s="180" t="s">
        <v>115</v>
      </c>
      <c r="D5785" s="182">
        <v>38.07</v>
      </c>
      <c r="E5785" s="182">
        <v>39.159999999999997</v>
      </c>
    </row>
    <row r="5786" spans="1:5" x14ac:dyDescent="0.25">
      <c r="A5786" s="180">
        <v>89630</v>
      </c>
      <c r="B5786" s="181" t="s">
        <v>38577</v>
      </c>
      <c r="C5786" s="180" t="s">
        <v>115</v>
      </c>
      <c r="D5786" s="182">
        <v>66.77</v>
      </c>
      <c r="E5786" s="182">
        <v>69.790000000000006</v>
      </c>
    </row>
    <row r="5787" spans="1:5" x14ac:dyDescent="0.25">
      <c r="A5787" s="180">
        <v>89632</v>
      </c>
      <c r="B5787" s="181" t="s">
        <v>38578</v>
      </c>
      <c r="C5787" s="180" t="s">
        <v>115</v>
      </c>
      <c r="D5787" s="182">
        <v>129.22999999999999</v>
      </c>
      <c r="E5787" s="182">
        <v>137.59</v>
      </c>
    </row>
    <row r="5788" spans="1:5" x14ac:dyDescent="0.25">
      <c r="A5788" s="180">
        <v>89438</v>
      </c>
      <c r="B5788" s="181" t="s">
        <v>38579</v>
      </c>
      <c r="C5788" s="180" t="s">
        <v>115</v>
      </c>
      <c r="D5788" s="182">
        <v>13.78</v>
      </c>
      <c r="E5788" s="182">
        <v>13.83</v>
      </c>
    </row>
    <row r="5789" spans="1:5" x14ac:dyDescent="0.25">
      <c r="A5789" s="180">
        <v>89393</v>
      </c>
      <c r="B5789" s="181" t="s">
        <v>38580</v>
      </c>
      <c r="C5789" s="180" t="s">
        <v>115</v>
      </c>
      <c r="D5789" s="182">
        <v>15.11</v>
      </c>
      <c r="E5789" s="182">
        <v>15.2</v>
      </c>
    </row>
    <row r="5790" spans="1:5" x14ac:dyDescent="0.25">
      <c r="A5790" s="180">
        <v>89617</v>
      </c>
      <c r="B5790" s="181" t="s">
        <v>38581</v>
      </c>
      <c r="C5790" s="180" t="s">
        <v>115</v>
      </c>
      <c r="D5790" s="182">
        <v>9.94</v>
      </c>
      <c r="E5790" s="182">
        <v>9.7899999999999991</v>
      </c>
    </row>
    <row r="5791" spans="1:5" x14ac:dyDescent="0.25">
      <c r="A5791" s="180">
        <v>89440</v>
      </c>
      <c r="B5791" s="181" t="s">
        <v>38582</v>
      </c>
      <c r="C5791" s="180" t="s">
        <v>115</v>
      </c>
      <c r="D5791" s="182">
        <v>16.260000000000002</v>
      </c>
      <c r="E5791" s="182">
        <v>16.260000000000002</v>
      </c>
    </row>
    <row r="5792" spans="1:5" x14ac:dyDescent="0.25">
      <c r="A5792" s="180">
        <v>89395</v>
      </c>
      <c r="B5792" s="181" t="s">
        <v>38583</v>
      </c>
      <c r="C5792" s="180" t="s">
        <v>115</v>
      </c>
      <c r="D5792" s="182">
        <v>17.809999999999999</v>
      </c>
      <c r="E5792" s="182">
        <v>17.86</v>
      </c>
    </row>
    <row r="5793" spans="1:5" x14ac:dyDescent="0.25">
      <c r="A5793" s="180">
        <v>89620</v>
      </c>
      <c r="B5793" s="181" t="s">
        <v>38584</v>
      </c>
      <c r="C5793" s="180" t="s">
        <v>115</v>
      </c>
      <c r="D5793" s="182">
        <v>14.84</v>
      </c>
      <c r="E5793" s="182">
        <v>14.81</v>
      </c>
    </row>
    <row r="5794" spans="1:5" x14ac:dyDescent="0.25">
      <c r="A5794" s="180">
        <v>89443</v>
      </c>
      <c r="B5794" s="181" t="s">
        <v>38585</v>
      </c>
      <c r="C5794" s="180" t="s">
        <v>115</v>
      </c>
      <c r="D5794" s="182">
        <v>22.15</v>
      </c>
      <c r="E5794" s="182">
        <v>22.31</v>
      </c>
    </row>
    <row r="5795" spans="1:5" x14ac:dyDescent="0.25">
      <c r="A5795" s="180">
        <v>89398</v>
      </c>
      <c r="B5795" s="181" t="s">
        <v>38586</v>
      </c>
      <c r="C5795" s="180" t="s">
        <v>115</v>
      </c>
      <c r="D5795" s="182">
        <v>24.01</v>
      </c>
      <c r="E5795" s="182">
        <v>24.21</v>
      </c>
    </row>
    <row r="5796" spans="1:5" x14ac:dyDescent="0.25">
      <c r="A5796" s="180">
        <v>89623</v>
      </c>
      <c r="B5796" s="181" t="s">
        <v>38587</v>
      </c>
      <c r="C5796" s="180" t="s">
        <v>115</v>
      </c>
      <c r="D5796" s="182">
        <v>22.99</v>
      </c>
      <c r="E5796" s="182">
        <v>23.4</v>
      </c>
    </row>
    <row r="5797" spans="1:5" x14ac:dyDescent="0.25">
      <c r="A5797" s="180">
        <v>104011</v>
      </c>
      <c r="B5797" s="181" t="s">
        <v>38588</v>
      </c>
      <c r="C5797" s="180" t="s">
        <v>115</v>
      </c>
      <c r="D5797" s="182">
        <v>31.42</v>
      </c>
      <c r="E5797" s="182">
        <v>32.04</v>
      </c>
    </row>
    <row r="5798" spans="1:5" x14ac:dyDescent="0.25">
      <c r="A5798" s="180">
        <v>89625</v>
      </c>
      <c r="B5798" s="181" t="s">
        <v>38589</v>
      </c>
      <c r="C5798" s="180" t="s">
        <v>115</v>
      </c>
      <c r="D5798" s="182">
        <v>27.18</v>
      </c>
      <c r="E5798" s="182">
        <v>27.31</v>
      </c>
    </row>
    <row r="5799" spans="1:5" x14ac:dyDescent="0.25">
      <c r="A5799" s="180">
        <v>104004</v>
      </c>
      <c r="B5799" s="181" t="s">
        <v>38590</v>
      </c>
      <c r="C5799" s="180" t="s">
        <v>115</v>
      </c>
      <c r="D5799" s="182">
        <v>37.11</v>
      </c>
      <c r="E5799" s="182">
        <v>37.479999999999997</v>
      </c>
    </row>
    <row r="5800" spans="1:5" x14ac:dyDescent="0.25">
      <c r="A5800" s="180">
        <v>89628</v>
      </c>
      <c r="B5800" s="181" t="s">
        <v>38591</v>
      </c>
      <c r="C5800" s="180" t="s">
        <v>115</v>
      </c>
      <c r="D5800" s="182">
        <v>53.25</v>
      </c>
      <c r="E5800" s="182">
        <v>55.26</v>
      </c>
    </row>
    <row r="5801" spans="1:5" x14ac:dyDescent="0.25">
      <c r="A5801" s="180">
        <v>89629</v>
      </c>
      <c r="B5801" s="181" t="s">
        <v>38592</v>
      </c>
      <c r="C5801" s="180" t="s">
        <v>115</v>
      </c>
      <c r="D5801" s="182">
        <v>87.42</v>
      </c>
      <c r="E5801" s="182">
        <v>91.46</v>
      </c>
    </row>
    <row r="5802" spans="1:5" x14ac:dyDescent="0.25">
      <c r="A5802" s="180">
        <v>89631</v>
      </c>
      <c r="B5802" s="181" t="s">
        <v>38593</v>
      </c>
      <c r="C5802" s="180" t="s">
        <v>115</v>
      </c>
      <c r="D5802" s="182">
        <v>113.63</v>
      </c>
      <c r="E5802" s="182">
        <v>119.29</v>
      </c>
    </row>
    <row r="5803" spans="1:5" x14ac:dyDescent="0.25">
      <c r="A5803" s="180">
        <v>89401</v>
      </c>
      <c r="B5803" s="181" t="s">
        <v>38594</v>
      </c>
      <c r="C5803" s="180" t="s">
        <v>83</v>
      </c>
      <c r="D5803" s="182">
        <v>13.91</v>
      </c>
      <c r="E5803" s="182">
        <v>14.54</v>
      </c>
    </row>
    <row r="5804" spans="1:5" x14ac:dyDescent="0.25">
      <c r="A5804" s="180">
        <v>89355</v>
      </c>
      <c r="B5804" s="181" t="s">
        <v>38595</v>
      </c>
      <c r="C5804" s="180" t="s">
        <v>83</v>
      </c>
      <c r="D5804" s="182">
        <v>27.75</v>
      </c>
      <c r="E5804" s="182">
        <v>28.72</v>
      </c>
    </row>
    <row r="5805" spans="1:5" x14ac:dyDescent="0.25">
      <c r="A5805" s="180">
        <v>89446</v>
      </c>
      <c r="B5805" s="181" t="s">
        <v>38596</v>
      </c>
      <c r="C5805" s="180" t="s">
        <v>83</v>
      </c>
      <c r="D5805" s="182">
        <v>5.93</v>
      </c>
      <c r="E5805" s="182">
        <v>6.42</v>
      </c>
    </row>
    <row r="5806" spans="1:5" x14ac:dyDescent="0.25">
      <c r="A5806" s="180">
        <v>89402</v>
      </c>
      <c r="B5806" s="181" t="s">
        <v>38597</v>
      </c>
      <c r="C5806" s="180" t="s">
        <v>83</v>
      </c>
      <c r="D5806" s="182">
        <v>16.010000000000002</v>
      </c>
      <c r="E5806" s="182">
        <v>16.73</v>
      </c>
    </row>
    <row r="5807" spans="1:5" x14ac:dyDescent="0.25">
      <c r="A5807" s="180">
        <v>89356</v>
      </c>
      <c r="B5807" s="181" t="s">
        <v>38598</v>
      </c>
      <c r="C5807" s="180" t="s">
        <v>83</v>
      </c>
      <c r="D5807" s="182">
        <v>32.04</v>
      </c>
      <c r="E5807" s="182">
        <v>33.15</v>
      </c>
    </row>
    <row r="5808" spans="1:5" x14ac:dyDescent="0.25">
      <c r="A5808" s="180">
        <v>89447</v>
      </c>
      <c r="B5808" s="181" t="s">
        <v>38599</v>
      </c>
      <c r="C5808" s="180" t="s">
        <v>83</v>
      </c>
      <c r="D5808" s="182">
        <v>11.49</v>
      </c>
      <c r="E5808" s="182">
        <v>12.5</v>
      </c>
    </row>
    <row r="5809" spans="1:5" x14ac:dyDescent="0.25">
      <c r="A5809" s="180">
        <v>89403</v>
      </c>
      <c r="B5809" s="181" t="s">
        <v>38600</v>
      </c>
      <c r="C5809" s="180" t="s">
        <v>83</v>
      </c>
      <c r="D5809" s="182">
        <v>23.48</v>
      </c>
      <c r="E5809" s="182">
        <v>24.77</v>
      </c>
    </row>
    <row r="5810" spans="1:5" x14ac:dyDescent="0.25">
      <c r="A5810" s="180">
        <v>89357</v>
      </c>
      <c r="B5810" s="181" t="s">
        <v>38601</v>
      </c>
      <c r="C5810" s="180" t="s">
        <v>83</v>
      </c>
      <c r="D5810" s="182">
        <v>42.58</v>
      </c>
      <c r="E5810" s="182">
        <v>44.35</v>
      </c>
    </row>
    <row r="5811" spans="1:5" x14ac:dyDescent="0.25">
      <c r="A5811" s="180">
        <v>89448</v>
      </c>
      <c r="B5811" s="181" t="s">
        <v>38602</v>
      </c>
      <c r="C5811" s="180" t="s">
        <v>83</v>
      </c>
      <c r="D5811" s="182">
        <v>17.420000000000002</v>
      </c>
      <c r="E5811" s="182">
        <v>19</v>
      </c>
    </row>
    <row r="5812" spans="1:5" x14ac:dyDescent="0.25">
      <c r="A5812" s="180">
        <v>103978</v>
      </c>
      <c r="B5812" s="181" t="s">
        <v>38603</v>
      </c>
      <c r="C5812" s="180" t="s">
        <v>83</v>
      </c>
      <c r="D5812" s="182">
        <v>31.54</v>
      </c>
      <c r="E5812" s="182">
        <v>33.450000000000003</v>
      </c>
    </row>
    <row r="5813" spans="1:5" x14ac:dyDescent="0.25">
      <c r="A5813" s="180">
        <v>89449</v>
      </c>
      <c r="B5813" s="181" t="s">
        <v>38604</v>
      </c>
      <c r="C5813" s="180" t="s">
        <v>83</v>
      </c>
      <c r="D5813" s="182">
        <v>19.329999999999998</v>
      </c>
      <c r="E5813" s="182">
        <v>21.07</v>
      </c>
    </row>
    <row r="5814" spans="1:5" x14ac:dyDescent="0.25">
      <c r="A5814" s="180">
        <v>103979</v>
      </c>
      <c r="B5814" s="181" t="s">
        <v>38605</v>
      </c>
      <c r="C5814" s="180" t="s">
        <v>83</v>
      </c>
      <c r="D5814" s="182">
        <v>36.19</v>
      </c>
      <c r="E5814" s="182">
        <v>38.32</v>
      </c>
    </row>
    <row r="5815" spans="1:5" x14ac:dyDescent="0.25">
      <c r="A5815" s="180">
        <v>89450</v>
      </c>
      <c r="B5815" s="181" t="s">
        <v>38606</v>
      </c>
      <c r="C5815" s="180" t="s">
        <v>83</v>
      </c>
      <c r="D5815" s="182">
        <v>30.65</v>
      </c>
      <c r="E5815" s="182">
        <v>33.49</v>
      </c>
    </row>
    <row r="5816" spans="1:5" x14ac:dyDescent="0.25">
      <c r="A5816" s="180">
        <v>89451</v>
      </c>
      <c r="B5816" s="181" t="s">
        <v>38607</v>
      </c>
      <c r="C5816" s="180" t="s">
        <v>83</v>
      </c>
      <c r="D5816" s="182">
        <v>49.6</v>
      </c>
      <c r="E5816" s="182">
        <v>54.25</v>
      </c>
    </row>
    <row r="5817" spans="1:5" x14ac:dyDescent="0.25">
      <c r="A5817" s="180">
        <v>89452</v>
      </c>
      <c r="B5817" s="181" t="s">
        <v>38608</v>
      </c>
      <c r="C5817" s="180" t="s">
        <v>83</v>
      </c>
      <c r="D5817" s="182">
        <v>68.02</v>
      </c>
      <c r="E5817" s="182">
        <v>74.489999999999995</v>
      </c>
    </row>
    <row r="5818" spans="1:5" x14ac:dyDescent="0.25">
      <c r="A5818" s="180">
        <v>89394</v>
      </c>
      <c r="B5818" s="181" t="s">
        <v>38609</v>
      </c>
      <c r="C5818" s="180" t="s">
        <v>115</v>
      </c>
      <c r="D5818" s="182">
        <v>22.56</v>
      </c>
      <c r="E5818" s="182">
        <v>23.46</v>
      </c>
    </row>
    <row r="5819" spans="1:5" x14ac:dyDescent="0.25">
      <c r="A5819" s="180">
        <v>89396</v>
      </c>
      <c r="B5819" s="181" t="s">
        <v>38610</v>
      </c>
      <c r="C5819" s="180" t="s">
        <v>115</v>
      </c>
      <c r="D5819" s="182">
        <v>24.71</v>
      </c>
      <c r="E5819" s="182">
        <v>25.67</v>
      </c>
    </row>
    <row r="5820" spans="1:5" x14ac:dyDescent="0.25">
      <c r="A5820" s="180">
        <v>90374</v>
      </c>
      <c r="B5820" s="181" t="s">
        <v>38611</v>
      </c>
      <c r="C5820" s="180" t="s">
        <v>115</v>
      </c>
      <c r="D5820" s="182">
        <v>26.77</v>
      </c>
      <c r="E5820" s="182">
        <v>27.85</v>
      </c>
    </row>
    <row r="5821" spans="1:5" x14ac:dyDescent="0.25">
      <c r="A5821" s="180">
        <v>89444</v>
      </c>
      <c r="B5821" s="181" t="s">
        <v>38612</v>
      </c>
      <c r="C5821" s="180" t="s">
        <v>115</v>
      </c>
      <c r="D5821" s="182">
        <v>28.8</v>
      </c>
      <c r="E5821" s="182">
        <v>29.99</v>
      </c>
    </row>
    <row r="5822" spans="1:5" x14ac:dyDescent="0.25">
      <c r="A5822" s="180">
        <v>89399</v>
      </c>
      <c r="B5822" s="181" t="s">
        <v>38613</v>
      </c>
      <c r="C5822" s="180" t="s">
        <v>115</v>
      </c>
      <c r="D5822" s="182">
        <v>29.7</v>
      </c>
      <c r="E5822" s="182">
        <v>30.92</v>
      </c>
    </row>
    <row r="5823" spans="1:5" x14ac:dyDescent="0.25">
      <c r="A5823" s="180">
        <v>89442</v>
      </c>
      <c r="B5823" s="181" t="s">
        <v>38614</v>
      </c>
      <c r="C5823" s="180" t="s">
        <v>115</v>
      </c>
      <c r="D5823" s="182">
        <v>17.84</v>
      </c>
      <c r="E5823" s="182">
        <v>18.149999999999999</v>
      </c>
    </row>
    <row r="5824" spans="1:5" x14ac:dyDescent="0.25">
      <c r="A5824" s="180">
        <v>89397</v>
      </c>
      <c r="B5824" s="181" t="s">
        <v>38615</v>
      </c>
      <c r="C5824" s="180" t="s">
        <v>115</v>
      </c>
      <c r="D5824" s="182">
        <v>19.29</v>
      </c>
      <c r="E5824" s="182">
        <v>19.63</v>
      </c>
    </row>
    <row r="5825" spans="1:5" x14ac:dyDescent="0.25">
      <c r="A5825" s="180">
        <v>89622</v>
      </c>
      <c r="B5825" s="181" t="s">
        <v>38616</v>
      </c>
      <c r="C5825" s="180" t="s">
        <v>115</v>
      </c>
      <c r="D5825" s="182">
        <v>16.78</v>
      </c>
      <c r="E5825" s="182">
        <v>17.100000000000001</v>
      </c>
    </row>
    <row r="5826" spans="1:5" x14ac:dyDescent="0.25">
      <c r="A5826" s="180">
        <v>89445</v>
      </c>
      <c r="B5826" s="181" t="s">
        <v>38617</v>
      </c>
      <c r="C5826" s="180" t="s">
        <v>115</v>
      </c>
      <c r="D5826" s="182">
        <v>23.61</v>
      </c>
      <c r="E5826" s="182">
        <v>24.1</v>
      </c>
    </row>
    <row r="5827" spans="1:5" x14ac:dyDescent="0.25">
      <c r="A5827" s="180">
        <v>89400</v>
      </c>
      <c r="B5827" s="181" t="s">
        <v>38618</v>
      </c>
      <c r="C5827" s="180" t="s">
        <v>115</v>
      </c>
      <c r="D5827" s="182">
        <v>25.31</v>
      </c>
      <c r="E5827" s="182">
        <v>25.84</v>
      </c>
    </row>
    <row r="5828" spans="1:5" x14ac:dyDescent="0.25">
      <c r="A5828" s="180">
        <v>89624</v>
      </c>
      <c r="B5828" s="181" t="s">
        <v>38619</v>
      </c>
      <c r="C5828" s="180" t="s">
        <v>115</v>
      </c>
      <c r="D5828" s="182">
        <v>21.19</v>
      </c>
      <c r="E5828" s="182">
        <v>21.62</v>
      </c>
    </row>
    <row r="5829" spans="1:5" x14ac:dyDescent="0.25">
      <c r="A5829" s="180">
        <v>104012</v>
      </c>
      <c r="B5829" s="181" t="s">
        <v>38620</v>
      </c>
      <c r="C5829" s="180" t="s">
        <v>115</v>
      </c>
      <c r="D5829" s="182">
        <v>29.06</v>
      </c>
      <c r="E5829" s="182">
        <v>29.68</v>
      </c>
    </row>
    <row r="5830" spans="1:5" x14ac:dyDescent="0.25">
      <c r="A5830" s="180">
        <v>89627</v>
      </c>
      <c r="B5830" s="181" t="s">
        <v>38621</v>
      </c>
      <c r="C5830" s="180" t="s">
        <v>115</v>
      </c>
      <c r="D5830" s="182">
        <v>23.52</v>
      </c>
      <c r="E5830" s="182">
        <v>24.01</v>
      </c>
    </row>
    <row r="5831" spans="1:5" x14ac:dyDescent="0.25">
      <c r="A5831" s="180">
        <v>104006</v>
      </c>
      <c r="B5831" s="181" t="s">
        <v>38622</v>
      </c>
      <c r="C5831" s="180" t="s">
        <v>115</v>
      </c>
      <c r="D5831" s="182">
        <v>30.75</v>
      </c>
      <c r="E5831" s="182">
        <v>31.41</v>
      </c>
    </row>
    <row r="5832" spans="1:5" x14ac:dyDescent="0.25">
      <c r="A5832" s="180">
        <v>89626</v>
      </c>
      <c r="B5832" s="181" t="s">
        <v>38623</v>
      </c>
      <c r="C5832" s="180" t="s">
        <v>115</v>
      </c>
      <c r="D5832" s="182">
        <v>34.119999999999997</v>
      </c>
      <c r="E5832" s="182">
        <v>35.299999999999997</v>
      </c>
    </row>
    <row r="5833" spans="1:5" x14ac:dyDescent="0.25">
      <c r="A5833" s="180">
        <v>104005</v>
      </c>
      <c r="B5833" s="181" t="s">
        <v>38624</v>
      </c>
      <c r="C5833" s="180" t="s">
        <v>115</v>
      </c>
      <c r="D5833" s="182">
        <v>43.29</v>
      </c>
      <c r="E5833" s="182">
        <v>44.7</v>
      </c>
    </row>
    <row r="5834" spans="1:5" x14ac:dyDescent="0.25">
      <c r="A5834" s="180">
        <v>89439</v>
      </c>
      <c r="B5834" s="181" t="s">
        <v>38625</v>
      </c>
      <c r="C5834" s="180" t="s">
        <v>115</v>
      </c>
      <c r="D5834" s="182">
        <v>15.31</v>
      </c>
      <c r="E5834" s="182">
        <v>15.52</v>
      </c>
    </row>
    <row r="5835" spans="1:5" x14ac:dyDescent="0.25">
      <c r="A5835" s="180">
        <v>89421</v>
      </c>
      <c r="B5835" s="181" t="s">
        <v>38626</v>
      </c>
      <c r="C5835" s="180" t="s">
        <v>115</v>
      </c>
      <c r="D5835" s="182">
        <v>13.47</v>
      </c>
      <c r="E5835" s="182">
        <v>14.08</v>
      </c>
    </row>
    <row r="5836" spans="1:5" x14ac:dyDescent="0.25">
      <c r="A5836" s="180">
        <v>89375</v>
      </c>
      <c r="B5836" s="181" t="s">
        <v>38627</v>
      </c>
      <c r="C5836" s="180" t="s">
        <v>115</v>
      </c>
      <c r="D5836" s="182">
        <v>14.13</v>
      </c>
      <c r="E5836" s="182">
        <v>14.76</v>
      </c>
    </row>
    <row r="5837" spans="1:5" x14ac:dyDescent="0.25">
      <c r="A5837" s="180">
        <v>89536</v>
      </c>
      <c r="B5837" s="181" t="s">
        <v>38628</v>
      </c>
      <c r="C5837" s="180" t="s">
        <v>115</v>
      </c>
      <c r="D5837" s="182">
        <v>13</v>
      </c>
      <c r="E5837" s="182">
        <v>13.59</v>
      </c>
    </row>
    <row r="5838" spans="1:5" x14ac:dyDescent="0.25">
      <c r="A5838" s="180">
        <v>89428</v>
      </c>
      <c r="B5838" s="181" t="s">
        <v>38629</v>
      </c>
      <c r="C5838" s="180" t="s">
        <v>115</v>
      </c>
      <c r="D5838" s="182">
        <v>16.16</v>
      </c>
      <c r="E5838" s="182">
        <v>16.84</v>
      </c>
    </row>
    <row r="5839" spans="1:5" x14ac:dyDescent="0.25">
      <c r="A5839" s="180">
        <v>89382</v>
      </c>
      <c r="B5839" s="181" t="s">
        <v>38630</v>
      </c>
      <c r="C5839" s="180" t="s">
        <v>115</v>
      </c>
      <c r="D5839" s="182">
        <v>16.940000000000001</v>
      </c>
      <c r="E5839" s="182">
        <v>17.649999999999999</v>
      </c>
    </row>
    <row r="5840" spans="1:5" x14ac:dyDescent="0.25">
      <c r="A5840" s="180">
        <v>89552</v>
      </c>
      <c r="B5840" s="181" t="s">
        <v>38631</v>
      </c>
      <c r="C5840" s="180" t="s">
        <v>115</v>
      </c>
      <c r="D5840" s="182">
        <v>19.91</v>
      </c>
      <c r="E5840" s="182">
        <v>20.99</v>
      </c>
    </row>
    <row r="5841" spans="1:5" x14ac:dyDescent="0.25">
      <c r="A5841" s="180">
        <v>89435</v>
      </c>
      <c r="B5841" s="181" t="s">
        <v>38632</v>
      </c>
      <c r="C5841" s="180" t="s">
        <v>115</v>
      </c>
      <c r="D5841" s="182">
        <v>23.59</v>
      </c>
      <c r="E5841" s="182">
        <v>24.75</v>
      </c>
    </row>
    <row r="5842" spans="1:5" x14ac:dyDescent="0.25">
      <c r="A5842" s="180">
        <v>89390</v>
      </c>
      <c r="B5842" s="181" t="s">
        <v>38633</v>
      </c>
      <c r="C5842" s="180" t="s">
        <v>115</v>
      </c>
      <c r="D5842" s="182">
        <v>24.51</v>
      </c>
      <c r="E5842" s="182">
        <v>25.7</v>
      </c>
    </row>
    <row r="5843" spans="1:5" x14ac:dyDescent="0.25">
      <c r="A5843" s="180">
        <v>89568</v>
      </c>
      <c r="B5843" s="181" t="s">
        <v>38634</v>
      </c>
      <c r="C5843" s="180" t="s">
        <v>115</v>
      </c>
      <c r="D5843" s="182">
        <v>34.17</v>
      </c>
      <c r="E5843" s="182">
        <v>36.450000000000003</v>
      </c>
    </row>
    <row r="5844" spans="1:5" x14ac:dyDescent="0.25">
      <c r="A5844" s="180">
        <v>103990</v>
      </c>
      <c r="B5844" s="181" t="s">
        <v>38635</v>
      </c>
      <c r="C5844" s="180" t="s">
        <v>115</v>
      </c>
      <c r="D5844" s="182">
        <v>38.44</v>
      </c>
      <c r="E5844" s="182">
        <v>40.83</v>
      </c>
    </row>
    <row r="5845" spans="1:5" x14ac:dyDescent="0.25">
      <c r="A5845" s="180">
        <v>89594</v>
      </c>
      <c r="B5845" s="181" t="s">
        <v>38636</v>
      </c>
      <c r="C5845" s="180" t="s">
        <v>115</v>
      </c>
      <c r="D5845" s="182">
        <v>38.19</v>
      </c>
      <c r="E5845" s="182">
        <v>40.42</v>
      </c>
    </row>
    <row r="5846" spans="1:5" x14ac:dyDescent="0.25">
      <c r="A5846" s="180">
        <v>103997</v>
      </c>
      <c r="B5846" s="181" t="s">
        <v>38637</v>
      </c>
      <c r="C5846" s="180" t="s">
        <v>115</v>
      </c>
      <c r="D5846" s="182">
        <v>43.18</v>
      </c>
      <c r="E5846" s="182">
        <v>45.53</v>
      </c>
    </row>
    <row r="5847" spans="1:5" x14ac:dyDescent="0.25">
      <c r="A5847" s="180">
        <v>89609</v>
      </c>
      <c r="B5847" s="181" t="s">
        <v>38638</v>
      </c>
      <c r="C5847" s="180" t="s">
        <v>115</v>
      </c>
      <c r="D5847" s="182">
        <v>86.55</v>
      </c>
      <c r="E5847" s="182">
        <v>93.13</v>
      </c>
    </row>
    <row r="5848" spans="1:5" x14ac:dyDescent="0.25">
      <c r="A5848" s="180">
        <v>89612</v>
      </c>
      <c r="B5848" s="181" t="s">
        <v>38639</v>
      </c>
      <c r="C5848" s="180" t="s">
        <v>115</v>
      </c>
      <c r="D5848" s="182">
        <v>168.04</v>
      </c>
      <c r="E5848" s="182">
        <v>181.86</v>
      </c>
    </row>
    <row r="5849" spans="1:5" x14ac:dyDescent="0.25">
      <c r="A5849" s="180">
        <v>89615</v>
      </c>
      <c r="B5849" s="181" t="s">
        <v>38640</v>
      </c>
      <c r="C5849" s="180" t="s">
        <v>115</v>
      </c>
      <c r="D5849" s="182">
        <v>198.38</v>
      </c>
      <c r="E5849" s="182">
        <v>214.58</v>
      </c>
    </row>
    <row r="5850" spans="1:5" x14ac:dyDescent="0.25">
      <c r="A5850" s="180">
        <v>89747</v>
      </c>
      <c r="B5850" s="181" t="s">
        <v>38641</v>
      </c>
      <c r="C5850" s="180" t="s">
        <v>115</v>
      </c>
      <c r="D5850" s="182">
        <v>36.479999999999997</v>
      </c>
      <c r="E5850" s="182">
        <v>32.43</v>
      </c>
    </row>
    <row r="5851" spans="1:5" x14ac:dyDescent="0.25">
      <c r="A5851" s="180">
        <v>89656</v>
      </c>
      <c r="B5851" s="181" t="s">
        <v>38642</v>
      </c>
      <c r="C5851" s="180" t="s">
        <v>115</v>
      </c>
      <c r="D5851" s="182">
        <v>27.82</v>
      </c>
      <c r="E5851" s="182">
        <v>24.86</v>
      </c>
    </row>
    <row r="5852" spans="1:5" x14ac:dyDescent="0.25">
      <c r="A5852" s="180">
        <v>89663</v>
      </c>
      <c r="B5852" s="181" t="s">
        <v>38643</v>
      </c>
      <c r="C5852" s="180" t="s">
        <v>115</v>
      </c>
      <c r="D5852" s="182">
        <v>37.19</v>
      </c>
      <c r="E5852" s="182">
        <v>33.15</v>
      </c>
    </row>
    <row r="5853" spans="1:5" x14ac:dyDescent="0.25">
      <c r="A5853" s="180">
        <v>89759</v>
      </c>
      <c r="B5853" s="181" t="s">
        <v>38644</v>
      </c>
      <c r="C5853" s="180" t="s">
        <v>115</v>
      </c>
      <c r="D5853" s="182">
        <v>15.16</v>
      </c>
      <c r="E5853" s="182">
        <v>13.8</v>
      </c>
    </row>
    <row r="5854" spans="1:5" x14ac:dyDescent="0.25">
      <c r="A5854" s="180">
        <v>89832</v>
      </c>
      <c r="B5854" s="181" t="s">
        <v>38645</v>
      </c>
      <c r="C5854" s="180" t="s">
        <v>115</v>
      </c>
      <c r="D5854" s="182">
        <v>50.93</v>
      </c>
      <c r="E5854" s="182">
        <v>45.13</v>
      </c>
    </row>
    <row r="5855" spans="1:5" x14ac:dyDescent="0.25">
      <c r="A5855" s="180">
        <v>89666</v>
      </c>
      <c r="B5855" s="181" t="s">
        <v>38646</v>
      </c>
      <c r="C5855" s="180" t="s">
        <v>115</v>
      </c>
      <c r="D5855" s="182">
        <v>10.08</v>
      </c>
      <c r="E5855" s="182">
        <v>9.4</v>
      </c>
    </row>
    <row r="5856" spans="1:5" x14ac:dyDescent="0.25">
      <c r="A5856" s="180">
        <v>89678</v>
      </c>
      <c r="B5856" s="181" t="s">
        <v>38647</v>
      </c>
      <c r="C5856" s="180" t="s">
        <v>115</v>
      </c>
      <c r="D5856" s="182">
        <v>15.93</v>
      </c>
      <c r="E5856" s="182">
        <v>14.6</v>
      </c>
    </row>
    <row r="5857" spans="1:5" x14ac:dyDescent="0.25">
      <c r="A5857" s="180">
        <v>89764</v>
      </c>
      <c r="B5857" s="181" t="s">
        <v>38648</v>
      </c>
      <c r="C5857" s="180" t="s">
        <v>115</v>
      </c>
      <c r="D5857" s="182">
        <v>45.85</v>
      </c>
      <c r="E5857" s="182">
        <v>40.68</v>
      </c>
    </row>
    <row r="5858" spans="1:5" x14ac:dyDescent="0.25">
      <c r="A5858" s="180">
        <v>89689</v>
      </c>
      <c r="B5858" s="181" t="s">
        <v>38649</v>
      </c>
      <c r="C5858" s="180" t="s">
        <v>115</v>
      </c>
      <c r="D5858" s="182">
        <v>46.75</v>
      </c>
      <c r="E5858" s="182">
        <v>41.61</v>
      </c>
    </row>
    <row r="5859" spans="1:5" x14ac:dyDescent="0.25">
      <c r="A5859" s="180">
        <v>89655</v>
      </c>
      <c r="B5859" s="181" t="s">
        <v>38650</v>
      </c>
      <c r="C5859" s="180" t="s">
        <v>115</v>
      </c>
      <c r="D5859" s="182">
        <v>29.77</v>
      </c>
      <c r="E5859" s="182">
        <v>26.57</v>
      </c>
    </row>
    <row r="5860" spans="1:5" x14ac:dyDescent="0.25">
      <c r="A5860" s="180">
        <v>89662</v>
      </c>
      <c r="B5860" s="181" t="s">
        <v>38651</v>
      </c>
      <c r="C5860" s="180" t="s">
        <v>115</v>
      </c>
      <c r="D5860" s="182">
        <v>38.35</v>
      </c>
      <c r="E5860" s="182">
        <v>34.119999999999997</v>
      </c>
    </row>
    <row r="5861" spans="1:5" x14ac:dyDescent="0.25">
      <c r="A5861" s="180">
        <v>89758</v>
      </c>
      <c r="B5861" s="181" t="s">
        <v>38652</v>
      </c>
      <c r="C5861" s="180" t="s">
        <v>115</v>
      </c>
      <c r="D5861" s="182">
        <v>45.35</v>
      </c>
      <c r="E5861" s="182">
        <v>40.17</v>
      </c>
    </row>
    <row r="5862" spans="1:5" x14ac:dyDescent="0.25">
      <c r="A5862" s="180">
        <v>89676</v>
      </c>
      <c r="B5862" s="181" t="s">
        <v>38653</v>
      </c>
      <c r="C5862" s="180" t="s">
        <v>115</v>
      </c>
      <c r="D5862" s="182">
        <v>45.59</v>
      </c>
      <c r="E5862" s="182">
        <v>40.58</v>
      </c>
    </row>
    <row r="5863" spans="1:5" x14ac:dyDescent="0.25">
      <c r="A5863" s="180">
        <v>89818</v>
      </c>
      <c r="B5863" s="181" t="s">
        <v>38654</v>
      </c>
      <c r="C5863" s="180" t="s">
        <v>115</v>
      </c>
      <c r="D5863" s="182">
        <v>64.510000000000005</v>
      </c>
      <c r="E5863" s="182">
        <v>56.42</v>
      </c>
    </row>
    <row r="5864" spans="1:5" x14ac:dyDescent="0.25">
      <c r="A5864" s="180">
        <v>89763</v>
      </c>
      <c r="B5864" s="181" t="s">
        <v>38655</v>
      </c>
      <c r="C5864" s="180" t="s">
        <v>115</v>
      </c>
      <c r="D5864" s="182">
        <v>68.23</v>
      </c>
      <c r="E5864" s="182">
        <v>60.24</v>
      </c>
    </row>
    <row r="5865" spans="1:5" x14ac:dyDescent="0.25">
      <c r="A5865" s="180">
        <v>89686</v>
      </c>
      <c r="B5865" s="181" t="s">
        <v>38656</v>
      </c>
      <c r="C5865" s="180" t="s">
        <v>115</v>
      </c>
      <c r="D5865" s="182">
        <v>69.180000000000007</v>
      </c>
      <c r="E5865" s="182">
        <v>61.21</v>
      </c>
    </row>
    <row r="5866" spans="1:5" x14ac:dyDescent="0.25">
      <c r="A5866" s="180">
        <v>104029</v>
      </c>
      <c r="B5866" s="181" t="s">
        <v>38657</v>
      </c>
      <c r="C5866" s="180" t="s">
        <v>115</v>
      </c>
      <c r="D5866" s="182">
        <v>81.95</v>
      </c>
      <c r="E5866" s="182">
        <v>72.31</v>
      </c>
    </row>
    <row r="5867" spans="1:5" x14ac:dyDescent="0.25">
      <c r="A5867" s="180">
        <v>89831</v>
      </c>
      <c r="B5867" s="181" t="s">
        <v>38658</v>
      </c>
      <c r="C5867" s="180" t="s">
        <v>115</v>
      </c>
      <c r="D5867" s="182">
        <v>77.88</v>
      </c>
      <c r="E5867" s="182">
        <v>68.150000000000006</v>
      </c>
    </row>
    <row r="5868" spans="1:5" x14ac:dyDescent="0.25">
      <c r="A5868" s="180">
        <v>89668</v>
      </c>
      <c r="B5868" s="181" t="s">
        <v>38659</v>
      </c>
      <c r="C5868" s="180" t="s">
        <v>115</v>
      </c>
      <c r="D5868" s="182">
        <v>36.28</v>
      </c>
      <c r="E5868" s="182">
        <v>32.340000000000003</v>
      </c>
    </row>
    <row r="5869" spans="1:5" x14ac:dyDescent="0.25">
      <c r="A5869" s="180">
        <v>89639</v>
      </c>
      <c r="B5869" s="181" t="s">
        <v>38660</v>
      </c>
      <c r="C5869" s="180" t="s">
        <v>115</v>
      </c>
      <c r="D5869" s="182">
        <v>16.149999999999999</v>
      </c>
      <c r="E5869" s="182">
        <v>15.06</v>
      </c>
    </row>
    <row r="5870" spans="1:5" x14ac:dyDescent="0.25">
      <c r="A5870" s="180">
        <v>89721</v>
      </c>
      <c r="B5870" s="181" t="s">
        <v>38661</v>
      </c>
      <c r="C5870" s="180" t="s">
        <v>115</v>
      </c>
      <c r="D5870" s="182">
        <v>20.81</v>
      </c>
      <c r="E5870" s="182">
        <v>19.16</v>
      </c>
    </row>
    <row r="5871" spans="1:5" x14ac:dyDescent="0.25">
      <c r="A5871" s="180">
        <v>89643</v>
      </c>
      <c r="B5871" s="181" t="s">
        <v>38662</v>
      </c>
      <c r="C5871" s="180" t="s">
        <v>115</v>
      </c>
      <c r="D5871" s="182">
        <v>21.88</v>
      </c>
      <c r="E5871" s="182">
        <v>20.25</v>
      </c>
    </row>
    <row r="5872" spans="1:5" x14ac:dyDescent="0.25">
      <c r="A5872" s="180">
        <v>89727</v>
      </c>
      <c r="B5872" s="181" t="s">
        <v>38663</v>
      </c>
      <c r="C5872" s="180" t="s">
        <v>115</v>
      </c>
      <c r="D5872" s="182">
        <v>31.08</v>
      </c>
      <c r="E5872" s="182">
        <v>28.25</v>
      </c>
    </row>
    <row r="5873" spans="1:5" x14ac:dyDescent="0.25">
      <c r="A5873" s="180">
        <v>89648</v>
      </c>
      <c r="B5873" s="181" t="s">
        <v>38664</v>
      </c>
      <c r="C5873" s="180" t="s">
        <v>115</v>
      </c>
      <c r="D5873" s="182">
        <v>32.32</v>
      </c>
      <c r="E5873" s="182">
        <v>29.54</v>
      </c>
    </row>
    <row r="5874" spans="1:5" x14ac:dyDescent="0.25">
      <c r="A5874" s="180">
        <v>89749</v>
      </c>
      <c r="B5874" s="181" t="s">
        <v>38665</v>
      </c>
      <c r="C5874" s="180" t="s">
        <v>115</v>
      </c>
      <c r="D5874" s="182">
        <v>21.15</v>
      </c>
      <c r="E5874" s="182">
        <v>19.03</v>
      </c>
    </row>
    <row r="5875" spans="1:5" x14ac:dyDescent="0.25">
      <c r="A5875" s="180">
        <v>89657</v>
      </c>
      <c r="B5875" s="181" t="s">
        <v>38666</v>
      </c>
      <c r="C5875" s="180" t="s">
        <v>115</v>
      </c>
      <c r="D5875" s="182">
        <v>17.670000000000002</v>
      </c>
      <c r="E5875" s="182">
        <v>15.99</v>
      </c>
    </row>
    <row r="5876" spans="1:5" x14ac:dyDescent="0.25">
      <c r="A5876" s="180">
        <v>89664</v>
      </c>
      <c r="B5876" s="181" t="s">
        <v>38667</v>
      </c>
      <c r="C5876" s="180" t="s">
        <v>115</v>
      </c>
      <c r="D5876" s="182">
        <v>21.86</v>
      </c>
      <c r="E5876" s="182">
        <v>19.75</v>
      </c>
    </row>
    <row r="5877" spans="1:5" x14ac:dyDescent="0.25">
      <c r="A5877" s="180">
        <v>89638</v>
      </c>
      <c r="B5877" s="181" t="s">
        <v>38668</v>
      </c>
      <c r="C5877" s="180" t="s">
        <v>115</v>
      </c>
      <c r="D5877" s="182">
        <v>15.38</v>
      </c>
      <c r="E5877" s="182">
        <v>14.39</v>
      </c>
    </row>
    <row r="5878" spans="1:5" x14ac:dyDescent="0.25">
      <c r="A5878" s="180">
        <v>89720</v>
      </c>
      <c r="B5878" s="181" t="s">
        <v>38669</v>
      </c>
      <c r="C5878" s="180" t="s">
        <v>115</v>
      </c>
      <c r="D5878" s="182">
        <v>19.29</v>
      </c>
      <c r="E5878" s="182">
        <v>17.829999999999998</v>
      </c>
    </row>
    <row r="5879" spans="1:5" x14ac:dyDescent="0.25">
      <c r="A5879" s="180">
        <v>89642</v>
      </c>
      <c r="B5879" s="181" t="s">
        <v>38670</v>
      </c>
      <c r="C5879" s="180" t="s">
        <v>115</v>
      </c>
      <c r="D5879" s="182">
        <v>20.36</v>
      </c>
      <c r="E5879" s="182">
        <v>18.920000000000002</v>
      </c>
    </row>
    <row r="5880" spans="1:5" x14ac:dyDescent="0.25">
      <c r="A5880" s="180">
        <v>89725</v>
      </c>
      <c r="B5880" s="181" t="s">
        <v>38671</v>
      </c>
      <c r="C5880" s="180" t="s">
        <v>115</v>
      </c>
      <c r="D5880" s="182">
        <v>25.13</v>
      </c>
      <c r="E5880" s="182">
        <v>23.04</v>
      </c>
    </row>
    <row r="5881" spans="1:5" x14ac:dyDescent="0.25">
      <c r="A5881" s="180">
        <v>89647</v>
      </c>
      <c r="B5881" s="181" t="s">
        <v>38672</v>
      </c>
      <c r="C5881" s="180" t="s">
        <v>115</v>
      </c>
      <c r="D5881" s="182">
        <v>26.37</v>
      </c>
      <c r="E5881" s="182">
        <v>24.33</v>
      </c>
    </row>
    <row r="5882" spans="1:5" x14ac:dyDescent="0.25">
      <c r="A5882" s="180">
        <v>89780</v>
      </c>
      <c r="B5882" s="181" t="s">
        <v>38673</v>
      </c>
      <c r="C5882" s="180" t="s">
        <v>115</v>
      </c>
      <c r="D5882" s="182">
        <v>30.03</v>
      </c>
      <c r="E5882" s="182">
        <v>26.65</v>
      </c>
    </row>
    <row r="5883" spans="1:5" x14ac:dyDescent="0.25">
      <c r="A5883" s="180">
        <v>89734</v>
      </c>
      <c r="B5883" s="181" t="s">
        <v>38674</v>
      </c>
      <c r="C5883" s="180" t="s">
        <v>115</v>
      </c>
      <c r="D5883" s="182">
        <v>35.82</v>
      </c>
      <c r="E5883" s="182">
        <v>32.56</v>
      </c>
    </row>
    <row r="5884" spans="1:5" x14ac:dyDescent="0.25">
      <c r="A5884" s="180">
        <v>89650</v>
      </c>
      <c r="B5884" s="181" t="s">
        <v>38675</v>
      </c>
      <c r="C5884" s="180" t="s">
        <v>115</v>
      </c>
      <c r="D5884" s="182">
        <v>37.29</v>
      </c>
      <c r="E5884" s="182">
        <v>34.07</v>
      </c>
    </row>
    <row r="5885" spans="1:5" x14ac:dyDescent="0.25">
      <c r="A5885" s="180">
        <v>89787</v>
      </c>
      <c r="B5885" s="181" t="s">
        <v>38676</v>
      </c>
      <c r="C5885" s="180" t="s">
        <v>115</v>
      </c>
      <c r="D5885" s="182">
        <v>44.5</v>
      </c>
      <c r="E5885" s="182">
        <v>39.36</v>
      </c>
    </row>
    <row r="5886" spans="1:5" x14ac:dyDescent="0.25">
      <c r="A5886" s="180">
        <v>104024</v>
      </c>
      <c r="B5886" s="181" t="s">
        <v>38677</v>
      </c>
      <c r="C5886" s="180" t="s">
        <v>115</v>
      </c>
      <c r="D5886" s="182">
        <v>50.98</v>
      </c>
      <c r="E5886" s="182">
        <v>45.99</v>
      </c>
    </row>
    <row r="5887" spans="1:5" x14ac:dyDescent="0.25">
      <c r="A5887" s="180">
        <v>89789</v>
      </c>
      <c r="B5887" s="181" t="s">
        <v>38678</v>
      </c>
      <c r="C5887" s="180" t="s">
        <v>115</v>
      </c>
      <c r="D5887" s="182">
        <v>81.96</v>
      </c>
      <c r="E5887" s="182">
        <v>72.2</v>
      </c>
    </row>
    <row r="5888" spans="1:5" x14ac:dyDescent="0.25">
      <c r="A5888" s="180">
        <v>89791</v>
      </c>
      <c r="B5888" s="181" t="s">
        <v>38679</v>
      </c>
      <c r="C5888" s="180" t="s">
        <v>115</v>
      </c>
      <c r="D5888" s="182">
        <v>184.46</v>
      </c>
      <c r="E5888" s="182">
        <v>162.1</v>
      </c>
    </row>
    <row r="5889" spans="1:5" x14ac:dyDescent="0.25">
      <c r="A5889" s="180">
        <v>89793</v>
      </c>
      <c r="B5889" s="181" t="s">
        <v>38680</v>
      </c>
      <c r="C5889" s="180" t="s">
        <v>115</v>
      </c>
      <c r="D5889" s="182">
        <v>265.87</v>
      </c>
      <c r="E5889" s="182">
        <v>232.94</v>
      </c>
    </row>
    <row r="5890" spans="1:5" x14ac:dyDescent="0.25">
      <c r="A5890" s="180">
        <v>89637</v>
      </c>
      <c r="B5890" s="181" t="s">
        <v>38681</v>
      </c>
      <c r="C5890" s="180" t="s">
        <v>115</v>
      </c>
      <c r="D5890" s="182">
        <v>14.29</v>
      </c>
      <c r="E5890" s="182">
        <v>13.44</v>
      </c>
    </row>
    <row r="5891" spans="1:5" x14ac:dyDescent="0.25">
      <c r="A5891" s="180">
        <v>89719</v>
      </c>
      <c r="B5891" s="181" t="s">
        <v>38682</v>
      </c>
      <c r="C5891" s="180" t="s">
        <v>115</v>
      </c>
      <c r="D5891" s="182">
        <v>17.37</v>
      </c>
      <c r="E5891" s="182">
        <v>16.16</v>
      </c>
    </row>
    <row r="5892" spans="1:5" x14ac:dyDescent="0.25">
      <c r="A5892" s="180">
        <v>89641</v>
      </c>
      <c r="B5892" s="181" t="s">
        <v>38683</v>
      </c>
      <c r="C5892" s="180" t="s">
        <v>115</v>
      </c>
      <c r="D5892" s="182">
        <v>18.440000000000001</v>
      </c>
      <c r="E5892" s="182">
        <v>17.25</v>
      </c>
    </row>
    <row r="5893" spans="1:5" x14ac:dyDescent="0.25">
      <c r="A5893" s="180">
        <v>89723</v>
      </c>
      <c r="B5893" s="181" t="s">
        <v>38684</v>
      </c>
      <c r="C5893" s="180" t="s">
        <v>115</v>
      </c>
      <c r="D5893" s="182">
        <v>25.92</v>
      </c>
      <c r="E5893" s="182">
        <v>23.73</v>
      </c>
    </row>
    <row r="5894" spans="1:5" x14ac:dyDescent="0.25">
      <c r="A5894" s="180">
        <v>89646</v>
      </c>
      <c r="B5894" s="181" t="s">
        <v>38685</v>
      </c>
      <c r="C5894" s="180" t="s">
        <v>115</v>
      </c>
      <c r="D5894" s="182">
        <v>27.16</v>
      </c>
      <c r="E5894" s="182">
        <v>25.02</v>
      </c>
    </row>
    <row r="5895" spans="1:5" x14ac:dyDescent="0.25">
      <c r="A5895" s="180">
        <v>89777</v>
      </c>
      <c r="B5895" s="181" t="s">
        <v>38686</v>
      </c>
      <c r="C5895" s="180" t="s">
        <v>115</v>
      </c>
      <c r="D5895" s="182">
        <v>31.98</v>
      </c>
      <c r="E5895" s="182">
        <v>28.36</v>
      </c>
    </row>
    <row r="5896" spans="1:5" x14ac:dyDescent="0.25">
      <c r="A5896" s="180">
        <v>89729</v>
      </c>
      <c r="B5896" s="181" t="s">
        <v>38687</v>
      </c>
      <c r="C5896" s="180" t="s">
        <v>115</v>
      </c>
      <c r="D5896" s="182">
        <v>37.770000000000003</v>
      </c>
      <c r="E5896" s="182">
        <v>34.270000000000003</v>
      </c>
    </row>
    <row r="5897" spans="1:5" x14ac:dyDescent="0.25">
      <c r="A5897" s="180">
        <v>89649</v>
      </c>
      <c r="B5897" s="181" t="s">
        <v>38688</v>
      </c>
      <c r="C5897" s="180" t="s">
        <v>115</v>
      </c>
      <c r="D5897" s="182">
        <v>39.24</v>
      </c>
      <c r="E5897" s="182">
        <v>35.78</v>
      </c>
    </row>
    <row r="5898" spans="1:5" x14ac:dyDescent="0.25">
      <c r="A5898" s="180">
        <v>89781</v>
      </c>
      <c r="B5898" s="181" t="s">
        <v>38689</v>
      </c>
      <c r="C5898" s="180" t="s">
        <v>115</v>
      </c>
      <c r="D5898" s="182">
        <v>44.99</v>
      </c>
      <c r="E5898" s="182">
        <v>39.78</v>
      </c>
    </row>
    <row r="5899" spans="1:5" x14ac:dyDescent="0.25">
      <c r="A5899" s="180">
        <v>104023</v>
      </c>
      <c r="B5899" s="181" t="s">
        <v>38690</v>
      </c>
      <c r="C5899" s="180" t="s">
        <v>115</v>
      </c>
      <c r="D5899" s="182">
        <v>51.47</v>
      </c>
      <c r="E5899" s="182">
        <v>46.41</v>
      </c>
    </row>
    <row r="5900" spans="1:5" x14ac:dyDescent="0.25">
      <c r="A5900" s="180">
        <v>89788</v>
      </c>
      <c r="B5900" s="181" t="s">
        <v>38691</v>
      </c>
      <c r="C5900" s="180" t="s">
        <v>115</v>
      </c>
      <c r="D5900" s="182">
        <v>96.21</v>
      </c>
      <c r="E5900" s="182">
        <v>84.66</v>
      </c>
    </row>
    <row r="5901" spans="1:5" x14ac:dyDescent="0.25">
      <c r="A5901" s="180">
        <v>89790</v>
      </c>
      <c r="B5901" s="181" t="s">
        <v>38692</v>
      </c>
      <c r="C5901" s="180" t="s">
        <v>115</v>
      </c>
      <c r="D5901" s="182">
        <v>190.91</v>
      </c>
      <c r="E5901" s="182">
        <v>167.74</v>
      </c>
    </row>
    <row r="5902" spans="1:5" x14ac:dyDescent="0.25">
      <c r="A5902" s="180">
        <v>89792</v>
      </c>
      <c r="B5902" s="181" t="s">
        <v>38693</v>
      </c>
      <c r="C5902" s="180" t="s">
        <v>115</v>
      </c>
      <c r="D5902" s="182">
        <v>225.75</v>
      </c>
      <c r="E5902" s="182">
        <v>197.87</v>
      </c>
    </row>
    <row r="5903" spans="1:5" x14ac:dyDescent="0.25">
      <c r="A5903" s="180">
        <v>89640</v>
      </c>
      <c r="B5903" s="181" t="s">
        <v>38694</v>
      </c>
      <c r="C5903" s="180" t="s">
        <v>115</v>
      </c>
      <c r="D5903" s="182">
        <v>24.4</v>
      </c>
      <c r="E5903" s="182">
        <v>22.28</v>
      </c>
    </row>
    <row r="5904" spans="1:5" x14ac:dyDescent="0.25">
      <c r="A5904" s="180">
        <v>89644</v>
      </c>
      <c r="B5904" s="181" t="s">
        <v>38695</v>
      </c>
      <c r="C5904" s="180" t="s">
        <v>115</v>
      </c>
      <c r="D5904" s="182">
        <v>29.65</v>
      </c>
      <c r="E5904" s="182">
        <v>26.95</v>
      </c>
    </row>
    <row r="5905" spans="1:5" x14ac:dyDescent="0.25">
      <c r="A5905" s="180">
        <v>89645</v>
      </c>
      <c r="B5905" s="181" t="s">
        <v>38696</v>
      </c>
      <c r="C5905" s="180" t="s">
        <v>115</v>
      </c>
      <c r="D5905" s="182">
        <v>40.82</v>
      </c>
      <c r="E5905" s="182">
        <v>36.770000000000003</v>
      </c>
    </row>
    <row r="5906" spans="1:5" x14ac:dyDescent="0.25">
      <c r="A5906" s="180">
        <v>89652</v>
      </c>
      <c r="B5906" s="181" t="s">
        <v>38697</v>
      </c>
      <c r="C5906" s="180" t="s">
        <v>115</v>
      </c>
      <c r="D5906" s="182">
        <v>15.73</v>
      </c>
      <c r="E5906" s="182">
        <v>14.29</v>
      </c>
    </row>
    <row r="5907" spans="1:5" x14ac:dyDescent="0.25">
      <c r="A5907" s="180">
        <v>89738</v>
      </c>
      <c r="B5907" s="181" t="s">
        <v>38698</v>
      </c>
      <c r="C5907" s="180" t="s">
        <v>115</v>
      </c>
      <c r="D5907" s="182">
        <v>21.24</v>
      </c>
      <c r="E5907" s="182">
        <v>19.100000000000001</v>
      </c>
    </row>
    <row r="5908" spans="1:5" x14ac:dyDescent="0.25">
      <c r="A5908" s="180">
        <v>89659</v>
      </c>
      <c r="B5908" s="181" t="s">
        <v>38699</v>
      </c>
      <c r="C5908" s="180" t="s">
        <v>115</v>
      </c>
      <c r="D5908" s="182">
        <v>21.95</v>
      </c>
      <c r="E5908" s="182">
        <v>19.82</v>
      </c>
    </row>
    <row r="5909" spans="1:5" x14ac:dyDescent="0.25">
      <c r="A5909" s="180">
        <v>89756</v>
      </c>
      <c r="B5909" s="181" t="s">
        <v>38700</v>
      </c>
      <c r="C5909" s="180" t="s">
        <v>115</v>
      </c>
      <c r="D5909" s="182">
        <v>29.15</v>
      </c>
      <c r="E5909" s="182">
        <v>26.05</v>
      </c>
    </row>
    <row r="5910" spans="1:5" x14ac:dyDescent="0.25">
      <c r="A5910" s="180">
        <v>89672</v>
      </c>
      <c r="B5910" s="181" t="s">
        <v>38701</v>
      </c>
      <c r="C5910" s="180" t="s">
        <v>115</v>
      </c>
      <c r="D5910" s="182">
        <v>29.99</v>
      </c>
      <c r="E5910" s="182">
        <v>26.91</v>
      </c>
    </row>
    <row r="5911" spans="1:5" x14ac:dyDescent="0.25">
      <c r="A5911" s="180">
        <v>89815</v>
      </c>
      <c r="B5911" s="181" t="s">
        <v>38702</v>
      </c>
      <c r="C5911" s="180" t="s">
        <v>115</v>
      </c>
      <c r="D5911" s="182">
        <v>34.869999999999997</v>
      </c>
      <c r="E5911" s="182">
        <v>30.54</v>
      </c>
    </row>
    <row r="5912" spans="1:5" x14ac:dyDescent="0.25">
      <c r="A5912" s="180">
        <v>89761</v>
      </c>
      <c r="B5912" s="181" t="s">
        <v>38703</v>
      </c>
      <c r="C5912" s="180" t="s">
        <v>115</v>
      </c>
      <c r="D5912" s="182">
        <v>38.69</v>
      </c>
      <c r="E5912" s="182">
        <v>34.450000000000003</v>
      </c>
    </row>
    <row r="5913" spans="1:5" x14ac:dyDescent="0.25">
      <c r="A5913" s="180">
        <v>89682</v>
      </c>
      <c r="B5913" s="181" t="s">
        <v>38704</v>
      </c>
      <c r="C5913" s="180" t="s">
        <v>115</v>
      </c>
      <c r="D5913" s="182">
        <v>39.67</v>
      </c>
      <c r="E5913" s="182">
        <v>35.450000000000003</v>
      </c>
    </row>
    <row r="5914" spans="1:5" x14ac:dyDescent="0.25">
      <c r="A5914" s="180">
        <v>89824</v>
      </c>
      <c r="B5914" s="181" t="s">
        <v>38705</v>
      </c>
      <c r="C5914" s="180" t="s">
        <v>115</v>
      </c>
      <c r="D5914" s="182">
        <v>47.22</v>
      </c>
      <c r="E5914" s="182">
        <v>41.34</v>
      </c>
    </row>
    <row r="5915" spans="1:5" x14ac:dyDescent="0.25">
      <c r="A5915" s="180">
        <v>104026</v>
      </c>
      <c r="B5915" s="181" t="s">
        <v>38706</v>
      </c>
      <c r="C5915" s="180" t="s">
        <v>115</v>
      </c>
      <c r="D5915" s="182">
        <v>51.53</v>
      </c>
      <c r="E5915" s="182">
        <v>45.76</v>
      </c>
    </row>
    <row r="5916" spans="1:5" x14ac:dyDescent="0.25">
      <c r="A5916" s="180">
        <v>89740</v>
      </c>
      <c r="B5916" s="181" t="s">
        <v>38707</v>
      </c>
      <c r="C5916" s="180" t="s">
        <v>115</v>
      </c>
      <c r="D5916" s="182">
        <v>12.31</v>
      </c>
      <c r="E5916" s="182">
        <v>11.33</v>
      </c>
    </row>
    <row r="5917" spans="1:5" x14ac:dyDescent="0.25">
      <c r="A5917" s="180">
        <v>89836</v>
      </c>
      <c r="B5917" s="181" t="s">
        <v>38708</v>
      </c>
      <c r="C5917" s="180" t="s">
        <v>115</v>
      </c>
      <c r="D5917" s="182">
        <v>238.71</v>
      </c>
      <c r="E5917" s="182">
        <v>208.73</v>
      </c>
    </row>
    <row r="5918" spans="1:5" x14ac:dyDescent="0.25">
      <c r="A5918" s="180">
        <v>89653</v>
      </c>
      <c r="B5918" s="181" t="s">
        <v>38709</v>
      </c>
      <c r="C5918" s="180" t="s">
        <v>115</v>
      </c>
      <c r="D5918" s="182">
        <v>21.88</v>
      </c>
      <c r="E5918" s="182">
        <v>19.670000000000002</v>
      </c>
    </row>
    <row r="5919" spans="1:5" x14ac:dyDescent="0.25">
      <c r="A5919" s="180">
        <v>89660</v>
      </c>
      <c r="B5919" s="181" t="s">
        <v>38710</v>
      </c>
      <c r="C5919" s="180" t="s">
        <v>115</v>
      </c>
      <c r="D5919" s="182">
        <v>13.05</v>
      </c>
      <c r="E5919" s="182">
        <v>12.09</v>
      </c>
    </row>
    <row r="5920" spans="1:5" x14ac:dyDescent="0.25">
      <c r="A5920" s="180">
        <v>104028</v>
      </c>
      <c r="B5920" s="181" t="s">
        <v>38711</v>
      </c>
      <c r="C5920" s="180" t="s">
        <v>115</v>
      </c>
      <c r="D5920" s="182">
        <v>156.03</v>
      </c>
      <c r="E5920" s="182">
        <v>137.08000000000001</v>
      </c>
    </row>
    <row r="5921" spans="1:5" x14ac:dyDescent="0.25">
      <c r="A5921" s="180">
        <v>89826</v>
      </c>
      <c r="B5921" s="181" t="s">
        <v>38712</v>
      </c>
      <c r="C5921" s="180" t="s">
        <v>115</v>
      </c>
      <c r="D5921" s="182">
        <v>151.96</v>
      </c>
      <c r="E5921" s="182">
        <v>132.91999999999999</v>
      </c>
    </row>
    <row r="5922" spans="1:5" x14ac:dyDescent="0.25">
      <c r="A5922" s="180">
        <v>89651</v>
      </c>
      <c r="B5922" s="181" t="s">
        <v>38713</v>
      </c>
      <c r="C5922" s="180" t="s">
        <v>115</v>
      </c>
      <c r="D5922" s="182">
        <v>9.66</v>
      </c>
      <c r="E5922" s="182">
        <v>8.99</v>
      </c>
    </row>
    <row r="5923" spans="1:5" x14ac:dyDescent="0.25">
      <c r="A5923" s="180">
        <v>89736</v>
      </c>
      <c r="B5923" s="181" t="s">
        <v>38714</v>
      </c>
      <c r="C5923" s="180" t="s">
        <v>115</v>
      </c>
      <c r="D5923" s="182">
        <v>12.08</v>
      </c>
      <c r="E5923" s="182">
        <v>11.1</v>
      </c>
    </row>
    <row r="5924" spans="1:5" x14ac:dyDescent="0.25">
      <c r="A5924" s="180">
        <v>89658</v>
      </c>
      <c r="B5924" s="181" t="s">
        <v>38715</v>
      </c>
      <c r="C5924" s="180" t="s">
        <v>115</v>
      </c>
      <c r="D5924" s="182">
        <v>12.79</v>
      </c>
      <c r="E5924" s="182">
        <v>11.82</v>
      </c>
    </row>
    <row r="5925" spans="1:5" x14ac:dyDescent="0.25">
      <c r="A5925" s="180">
        <v>89755</v>
      </c>
      <c r="B5925" s="181" t="s">
        <v>38716</v>
      </c>
      <c r="C5925" s="180" t="s">
        <v>115</v>
      </c>
      <c r="D5925" s="182">
        <v>17.760000000000002</v>
      </c>
      <c r="E5925" s="182">
        <v>16.09</v>
      </c>
    </row>
    <row r="5926" spans="1:5" x14ac:dyDescent="0.25">
      <c r="A5926" s="180">
        <v>89670</v>
      </c>
      <c r="B5926" s="181" t="s">
        <v>38717</v>
      </c>
      <c r="C5926" s="180" t="s">
        <v>115</v>
      </c>
      <c r="D5926" s="182">
        <v>18.600000000000001</v>
      </c>
      <c r="E5926" s="182">
        <v>16.95</v>
      </c>
    </row>
    <row r="5927" spans="1:5" x14ac:dyDescent="0.25">
      <c r="A5927" s="180">
        <v>89794</v>
      </c>
      <c r="B5927" s="181" t="s">
        <v>38718</v>
      </c>
      <c r="C5927" s="180" t="s">
        <v>115</v>
      </c>
      <c r="D5927" s="182">
        <v>24.12</v>
      </c>
      <c r="E5927" s="182">
        <v>21.15</v>
      </c>
    </row>
    <row r="5928" spans="1:5" x14ac:dyDescent="0.25">
      <c r="A5928" s="180">
        <v>89760</v>
      </c>
      <c r="B5928" s="181" t="s">
        <v>38719</v>
      </c>
      <c r="C5928" s="180" t="s">
        <v>115</v>
      </c>
      <c r="D5928" s="182">
        <v>27.94</v>
      </c>
      <c r="E5928" s="182">
        <v>25.06</v>
      </c>
    </row>
    <row r="5929" spans="1:5" x14ac:dyDescent="0.25">
      <c r="A5929" s="180">
        <v>89680</v>
      </c>
      <c r="B5929" s="181" t="s">
        <v>38720</v>
      </c>
      <c r="C5929" s="180" t="s">
        <v>115</v>
      </c>
      <c r="D5929" s="182">
        <v>28.92</v>
      </c>
      <c r="E5929" s="182">
        <v>26.06</v>
      </c>
    </row>
    <row r="5930" spans="1:5" x14ac:dyDescent="0.25">
      <c r="A5930" s="180">
        <v>89822</v>
      </c>
      <c r="B5930" s="181" t="s">
        <v>38721</v>
      </c>
      <c r="C5930" s="180" t="s">
        <v>115</v>
      </c>
      <c r="D5930" s="182">
        <v>31.41</v>
      </c>
      <c r="E5930" s="182">
        <v>27.53</v>
      </c>
    </row>
    <row r="5931" spans="1:5" x14ac:dyDescent="0.25">
      <c r="A5931" s="180">
        <v>104025</v>
      </c>
      <c r="B5931" s="181" t="s">
        <v>38722</v>
      </c>
      <c r="C5931" s="180" t="s">
        <v>115</v>
      </c>
      <c r="D5931" s="182">
        <v>35.72</v>
      </c>
      <c r="E5931" s="182">
        <v>31.95</v>
      </c>
    </row>
    <row r="5932" spans="1:5" x14ac:dyDescent="0.25">
      <c r="A5932" s="180">
        <v>89835</v>
      </c>
      <c r="B5932" s="181" t="s">
        <v>38723</v>
      </c>
      <c r="C5932" s="180" t="s">
        <v>115</v>
      </c>
      <c r="D5932" s="182">
        <v>53.66</v>
      </c>
      <c r="E5932" s="182">
        <v>46.97</v>
      </c>
    </row>
    <row r="5933" spans="1:5" x14ac:dyDescent="0.25">
      <c r="A5933" s="180">
        <v>89838</v>
      </c>
      <c r="B5933" s="181" t="s">
        <v>38724</v>
      </c>
      <c r="C5933" s="180" t="s">
        <v>115</v>
      </c>
      <c r="D5933" s="182">
        <v>184.01</v>
      </c>
      <c r="E5933" s="182">
        <v>161.07</v>
      </c>
    </row>
    <row r="5934" spans="1:5" x14ac:dyDescent="0.25">
      <c r="A5934" s="180">
        <v>89840</v>
      </c>
      <c r="B5934" s="181" t="s">
        <v>38725</v>
      </c>
      <c r="C5934" s="180" t="s">
        <v>115</v>
      </c>
      <c r="D5934" s="182">
        <v>216.92</v>
      </c>
      <c r="E5934" s="182">
        <v>189.37</v>
      </c>
    </row>
    <row r="5935" spans="1:5" x14ac:dyDescent="0.25">
      <c r="A5935" s="180">
        <v>104015</v>
      </c>
      <c r="B5935" s="181" t="s">
        <v>38726</v>
      </c>
      <c r="C5935" s="180" t="s">
        <v>115</v>
      </c>
      <c r="D5935" s="182">
        <v>22.13</v>
      </c>
      <c r="E5935" s="182">
        <v>20.68</v>
      </c>
    </row>
    <row r="5936" spans="1:5" x14ac:dyDescent="0.25">
      <c r="A5936" s="180">
        <v>104018</v>
      </c>
      <c r="B5936" s="181" t="s">
        <v>38727</v>
      </c>
      <c r="C5936" s="180" t="s">
        <v>115</v>
      </c>
      <c r="D5936" s="182">
        <v>27.9</v>
      </c>
      <c r="E5936" s="182">
        <v>25.7</v>
      </c>
    </row>
    <row r="5937" spans="1:5" x14ac:dyDescent="0.25">
      <c r="A5937" s="180">
        <v>104016</v>
      </c>
      <c r="B5937" s="181" t="s">
        <v>38728</v>
      </c>
      <c r="C5937" s="180" t="s">
        <v>115</v>
      </c>
      <c r="D5937" s="182">
        <v>29.44</v>
      </c>
      <c r="E5937" s="182">
        <v>27.28</v>
      </c>
    </row>
    <row r="5938" spans="1:5" x14ac:dyDescent="0.25">
      <c r="A5938" s="180">
        <v>104019</v>
      </c>
      <c r="B5938" s="181" t="s">
        <v>38729</v>
      </c>
      <c r="C5938" s="180" t="s">
        <v>115</v>
      </c>
      <c r="D5938" s="182">
        <v>55.65</v>
      </c>
      <c r="E5938" s="182">
        <v>50.14</v>
      </c>
    </row>
    <row r="5939" spans="1:5" x14ac:dyDescent="0.25">
      <c r="A5939" s="180">
        <v>104017</v>
      </c>
      <c r="B5939" s="181" t="s">
        <v>38730</v>
      </c>
      <c r="C5939" s="180" t="s">
        <v>115</v>
      </c>
      <c r="D5939" s="182">
        <v>57.46</v>
      </c>
      <c r="E5939" s="182">
        <v>51.98</v>
      </c>
    </row>
    <row r="5940" spans="1:5" x14ac:dyDescent="0.25">
      <c r="A5940" s="180">
        <v>104020</v>
      </c>
      <c r="B5940" s="181" t="s">
        <v>38731</v>
      </c>
      <c r="C5940" s="180" t="s">
        <v>115</v>
      </c>
      <c r="D5940" s="182">
        <v>68.430000000000007</v>
      </c>
      <c r="E5940" s="182">
        <v>60.28</v>
      </c>
    </row>
    <row r="5941" spans="1:5" x14ac:dyDescent="0.25">
      <c r="A5941" s="180">
        <v>104030</v>
      </c>
      <c r="B5941" s="181" t="s">
        <v>38732</v>
      </c>
      <c r="C5941" s="180" t="s">
        <v>115</v>
      </c>
      <c r="D5941" s="182">
        <v>76.58</v>
      </c>
      <c r="E5941" s="182">
        <v>68.62</v>
      </c>
    </row>
    <row r="5942" spans="1:5" x14ac:dyDescent="0.25">
      <c r="A5942" s="180">
        <v>89694</v>
      </c>
      <c r="B5942" s="181" t="s">
        <v>38733</v>
      </c>
      <c r="C5942" s="180" t="s">
        <v>115</v>
      </c>
      <c r="D5942" s="182">
        <v>26.27</v>
      </c>
      <c r="E5942" s="182">
        <v>24.19</v>
      </c>
    </row>
    <row r="5943" spans="1:5" x14ac:dyDescent="0.25">
      <c r="A5943" s="180">
        <v>89700</v>
      </c>
      <c r="B5943" s="181" t="s">
        <v>38734</v>
      </c>
      <c r="C5943" s="180" t="s">
        <v>115</v>
      </c>
      <c r="D5943" s="182">
        <v>30.05</v>
      </c>
      <c r="E5943" s="182">
        <v>27.61</v>
      </c>
    </row>
    <row r="5944" spans="1:5" x14ac:dyDescent="0.25">
      <c r="A5944" s="180">
        <v>89703</v>
      </c>
      <c r="B5944" s="181" t="s">
        <v>38735</v>
      </c>
      <c r="C5944" s="180" t="s">
        <v>115</v>
      </c>
      <c r="D5944" s="182">
        <v>59.81</v>
      </c>
      <c r="E5944" s="182">
        <v>53.69</v>
      </c>
    </row>
    <row r="5945" spans="1:5" x14ac:dyDescent="0.25">
      <c r="A5945" s="180">
        <v>89691</v>
      </c>
      <c r="B5945" s="181" t="s">
        <v>38736</v>
      </c>
      <c r="C5945" s="180" t="s">
        <v>115</v>
      </c>
      <c r="D5945" s="182">
        <v>18.489999999999998</v>
      </c>
      <c r="E5945" s="182">
        <v>17.39</v>
      </c>
    </row>
    <row r="5946" spans="1:5" x14ac:dyDescent="0.25">
      <c r="A5946" s="180">
        <v>89765</v>
      </c>
      <c r="B5946" s="181" t="s">
        <v>38737</v>
      </c>
      <c r="C5946" s="180" t="s">
        <v>115</v>
      </c>
      <c r="D5946" s="182">
        <v>22.66</v>
      </c>
      <c r="E5946" s="182">
        <v>21.04</v>
      </c>
    </row>
    <row r="5947" spans="1:5" x14ac:dyDescent="0.25">
      <c r="A5947" s="180">
        <v>89697</v>
      </c>
      <c r="B5947" s="181" t="s">
        <v>38738</v>
      </c>
      <c r="C5947" s="180" t="s">
        <v>115</v>
      </c>
      <c r="D5947" s="182">
        <v>24.08</v>
      </c>
      <c r="E5947" s="182">
        <v>22.5</v>
      </c>
    </row>
    <row r="5948" spans="1:5" x14ac:dyDescent="0.25">
      <c r="A5948" s="180">
        <v>89844</v>
      </c>
      <c r="B5948" s="181" t="s">
        <v>38739</v>
      </c>
      <c r="C5948" s="180" t="s">
        <v>115</v>
      </c>
      <c r="D5948" s="182">
        <v>77.55</v>
      </c>
      <c r="E5948" s="182">
        <v>68.27</v>
      </c>
    </row>
    <row r="5949" spans="1:5" x14ac:dyDescent="0.25">
      <c r="A5949" s="180">
        <v>104022</v>
      </c>
      <c r="B5949" s="181" t="s">
        <v>38740</v>
      </c>
      <c r="C5949" s="180" t="s">
        <v>115</v>
      </c>
      <c r="D5949" s="182">
        <v>86.18</v>
      </c>
      <c r="E5949" s="182">
        <v>77.12</v>
      </c>
    </row>
    <row r="5950" spans="1:5" x14ac:dyDescent="0.25">
      <c r="A5950" s="180">
        <v>89633</v>
      </c>
      <c r="B5950" s="181" t="s">
        <v>38741</v>
      </c>
      <c r="C5950" s="180" t="s">
        <v>83</v>
      </c>
      <c r="D5950" s="182">
        <v>34.659999999999997</v>
      </c>
      <c r="E5950" s="182">
        <v>33.25</v>
      </c>
    </row>
    <row r="5951" spans="1:5" x14ac:dyDescent="0.25">
      <c r="A5951" s="180">
        <v>89716</v>
      </c>
      <c r="B5951" s="181" t="s">
        <v>38742</v>
      </c>
      <c r="C5951" s="180" t="s">
        <v>83</v>
      </c>
      <c r="D5951" s="182">
        <v>34.159999999999997</v>
      </c>
      <c r="E5951" s="182">
        <v>31.43</v>
      </c>
    </row>
    <row r="5952" spans="1:5" x14ac:dyDescent="0.25">
      <c r="A5952" s="180">
        <v>89634</v>
      </c>
      <c r="B5952" s="181" t="s">
        <v>38743</v>
      </c>
      <c r="C5952" s="180" t="s">
        <v>83</v>
      </c>
      <c r="D5952" s="182">
        <v>48.79</v>
      </c>
      <c r="E5952" s="182">
        <v>46.38</v>
      </c>
    </row>
    <row r="5953" spans="1:5" x14ac:dyDescent="0.25">
      <c r="A5953" s="180">
        <v>89717</v>
      </c>
      <c r="B5953" s="181" t="s">
        <v>38744</v>
      </c>
      <c r="C5953" s="180" t="s">
        <v>83</v>
      </c>
      <c r="D5953" s="182">
        <v>53.18</v>
      </c>
      <c r="E5953" s="182">
        <v>48.31</v>
      </c>
    </row>
    <row r="5954" spans="1:5" x14ac:dyDescent="0.25">
      <c r="A5954" s="180">
        <v>89635</v>
      </c>
      <c r="B5954" s="181" t="s">
        <v>38745</v>
      </c>
      <c r="C5954" s="180" t="s">
        <v>83</v>
      </c>
      <c r="D5954" s="182">
        <v>70.41</v>
      </c>
      <c r="E5954" s="182">
        <v>65.959999999999994</v>
      </c>
    </row>
    <row r="5955" spans="1:5" x14ac:dyDescent="0.25">
      <c r="A5955" s="180">
        <v>89770</v>
      </c>
      <c r="B5955" s="181" t="s">
        <v>38746</v>
      </c>
      <c r="C5955" s="180" t="s">
        <v>83</v>
      </c>
      <c r="D5955" s="182">
        <v>55.11</v>
      </c>
      <c r="E5955" s="182">
        <v>48.45</v>
      </c>
    </row>
    <row r="5956" spans="1:5" x14ac:dyDescent="0.25">
      <c r="A5956" s="180">
        <v>89718</v>
      </c>
      <c r="B5956" s="181" t="s">
        <v>38747</v>
      </c>
      <c r="C5956" s="180" t="s">
        <v>83</v>
      </c>
      <c r="D5956" s="182">
        <v>67.89</v>
      </c>
      <c r="E5956" s="182">
        <v>61.51</v>
      </c>
    </row>
    <row r="5957" spans="1:5" x14ac:dyDescent="0.25">
      <c r="A5957" s="180">
        <v>89636</v>
      </c>
      <c r="B5957" s="181" t="s">
        <v>38748</v>
      </c>
      <c r="C5957" s="180" t="s">
        <v>83</v>
      </c>
      <c r="D5957" s="182">
        <v>88.18</v>
      </c>
      <c r="E5957" s="182">
        <v>82.27</v>
      </c>
    </row>
    <row r="5958" spans="1:5" x14ac:dyDescent="0.25">
      <c r="A5958" s="180">
        <v>89771</v>
      </c>
      <c r="B5958" s="181" t="s">
        <v>38749</v>
      </c>
      <c r="C5958" s="180" t="s">
        <v>83</v>
      </c>
      <c r="D5958" s="182">
        <v>73.53</v>
      </c>
      <c r="E5958" s="182">
        <v>64.599999999999994</v>
      </c>
    </row>
    <row r="5959" spans="1:5" x14ac:dyDescent="0.25">
      <c r="A5959" s="180">
        <v>104021</v>
      </c>
      <c r="B5959" s="181" t="s">
        <v>38750</v>
      </c>
      <c r="C5959" s="180" t="s">
        <v>83</v>
      </c>
      <c r="D5959" s="182">
        <v>88.16</v>
      </c>
      <c r="E5959" s="182">
        <v>79.56</v>
      </c>
    </row>
    <row r="5960" spans="1:5" x14ac:dyDescent="0.25">
      <c r="A5960" s="180">
        <v>89772</v>
      </c>
      <c r="B5960" s="181" t="s">
        <v>38751</v>
      </c>
      <c r="C5960" s="180" t="s">
        <v>83</v>
      </c>
      <c r="D5960" s="182">
        <v>107.16</v>
      </c>
      <c r="E5960" s="182">
        <v>94.06</v>
      </c>
    </row>
    <row r="5961" spans="1:5" x14ac:dyDescent="0.25">
      <c r="A5961" s="180">
        <v>89773</v>
      </c>
      <c r="B5961" s="181" t="s">
        <v>38752</v>
      </c>
      <c r="C5961" s="180" t="s">
        <v>83</v>
      </c>
      <c r="D5961" s="182">
        <v>172.51</v>
      </c>
      <c r="E5961" s="182">
        <v>151.32</v>
      </c>
    </row>
    <row r="5962" spans="1:5" x14ac:dyDescent="0.25">
      <c r="A5962" s="180">
        <v>89775</v>
      </c>
      <c r="B5962" s="181" t="s">
        <v>38753</v>
      </c>
      <c r="C5962" s="180" t="s">
        <v>83</v>
      </c>
      <c r="D5962" s="182">
        <v>269.47000000000003</v>
      </c>
      <c r="E5962" s="182">
        <v>236.18</v>
      </c>
    </row>
    <row r="5963" spans="1:5" x14ac:dyDescent="0.25">
      <c r="A5963" s="180">
        <v>89767</v>
      </c>
      <c r="B5963" s="181" t="s">
        <v>38754</v>
      </c>
      <c r="C5963" s="180" t="s">
        <v>115</v>
      </c>
      <c r="D5963" s="182">
        <v>27.76</v>
      </c>
      <c r="E5963" s="182">
        <v>25.5</v>
      </c>
    </row>
    <row r="5964" spans="1:5" x14ac:dyDescent="0.25">
      <c r="A5964" s="180">
        <v>89695</v>
      </c>
      <c r="B5964" s="181" t="s">
        <v>38755</v>
      </c>
      <c r="C5964" s="180" t="s">
        <v>115</v>
      </c>
      <c r="D5964" s="182">
        <v>22.68</v>
      </c>
      <c r="E5964" s="182">
        <v>21.05</v>
      </c>
    </row>
    <row r="5965" spans="1:5" x14ac:dyDescent="0.25">
      <c r="A5965" s="180">
        <v>89702</v>
      </c>
      <c r="B5965" s="181" t="s">
        <v>38756</v>
      </c>
      <c r="C5965" s="180" t="s">
        <v>115</v>
      </c>
      <c r="D5965" s="182">
        <v>29.18</v>
      </c>
      <c r="E5965" s="182">
        <v>26.96</v>
      </c>
    </row>
    <row r="5966" spans="1:5" x14ac:dyDescent="0.25">
      <c r="A5966" s="180">
        <v>89768</v>
      </c>
      <c r="B5966" s="181" t="s">
        <v>38757</v>
      </c>
      <c r="C5966" s="180" t="s">
        <v>115</v>
      </c>
      <c r="D5966" s="182">
        <v>32.29</v>
      </c>
      <c r="E5966" s="182">
        <v>29.62</v>
      </c>
    </row>
    <row r="5967" spans="1:5" x14ac:dyDescent="0.25">
      <c r="A5967" s="180">
        <v>89842</v>
      </c>
      <c r="B5967" s="181" t="s">
        <v>38758</v>
      </c>
      <c r="C5967" s="180" t="s">
        <v>115</v>
      </c>
      <c r="D5967" s="182">
        <v>61.7</v>
      </c>
      <c r="E5967" s="182">
        <v>54.36</v>
      </c>
    </row>
    <row r="5968" spans="1:5" x14ac:dyDescent="0.25">
      <c r="A5968" s="180">
        <v>89845</v>
      </c>
      <c r="B5968" s="181" t="s">
        <v>38759</v>
      </c>
      <c r="C5968" s="180" t="s">
        <v>115</v>
      </c>
      <c r="D5968" s="182">
        <v>121.01</v>
      </c>
      <c r="E5968" s="182">
        <v>106.39</v>
      </c>
    </row>
    <row r="5969" spans="1:5" x14ac:dyDescent="0.25">
      <c r="A5969" s="180">
        <v>89846</v>
      </c>
      <c r="B5969" s="181" t="s">
        <v>38760</v>
      </c>
      <c r="C5969" s="180" t="s">
        <v>115</v>
      </c>
      <c r="D5969" s="182">
        <v>256.89</v>
      </c>
      <c r="E5969" s="182">
        <v>225.54</v>
      </c>
    </row>
    <row r="5970" spans="1:5" x14ac:dyDescent="0.25">
      <c r="A5970" s="180">
        <v>89847</v>
      </c>
      <c r="B5970" s="181" t="s">
        <v>38761</v>
      </c>
      <c r="C5970" s="180" t="s">
        <v>115</v>
      </c>
      <c r="D5970" s="182">
        <v>306.77999999999997</v>
      </c>
      <c r="E5970" s="182">
        <v>268.58</v>
      </c>
    </row>
    <row r="5971" spans="1:5" x14ac:dyDescent="0.25">
      <c r="A5971" s="180">
        <v>89705</v>
      </c>
      <c r="B5971" s="181" t="s">
        <v>38762</v>
      </c>
      <c r="C5971" s="180" t="s">
        <v>115</v>
      </c>
      <c r="D5971" s="182">
        <v>33.96</v>
      </c>
      <c r="E5971" s="182">
        <v>31.31</v>
      </c>
    </row>
    <row r="5972" spans="1:5" x14ac:dyDescent="0.25">
      <c r="A5972" s="180">
        <v>89769</v>
      </c>
      <c r="B5972" s="181" t="s">
        <v>38763</v>
      </c>
      <c r="C5972" s="180" t="s">
        <v>115</v>
      </c>
      <c r="D5972" s="182">
        <v>69.349999999999994</v>
      </c>
      <c r="E5972" s="182">
        <v>62.19</v>
      </c>
    </row>
    <row r="5973" spans="1:5" x14ac:dyDescent="0.25">
      <c r="A5973" s="180">
        <v>89706</v>
      </c>
      <c r="B5973" s="181" t="s">
        <v>38764</v>
      </c>
      <c r="C5973" s="180" t="s">
        <v>115</v>
      </c>
      <c r="D5973" s="182">
        <v>71.31</v>
      </c>
      <c r="E5973" s="182">
        <v>64.19</v>
      </c>
    </row>
    <row r="5974" spans="1:5" x14ac:dyDescent="0.25">
      <c r="A5974" s="180">
        <v>89741</v>
      </c>
      <c r="B5974" s="181" t="s">
        <v>38765</v>
      </c>
      <c r="C5974" s="180" t="s">
        <v>115</v>
      </c>
      <c r="D5974" s="182">
        <v>28.76</v>
      </c>
      <c r="E5974" s="182">
        <v>25.68</v>
      </c>
    </row>
    <row r="5975" spans="1:5" x14ac:dyDescent="0.25">
      <c r="A5975" s="180">
        <v>89757</v>
      </c>
      <c r="B5975" s="181" t="s">
        <v>38766</v>
      </c>
      <c r="C5975" s="180" t="s">
        <v>115</v>
      </c>
      <c r="D5975" s="182">
        <v>37.39</v>
      </c>
      <c r="E5975" s="182">
        <v>33.25</v>
      </c>
    </row>
    <row r="5976" spans="1:5" x14ac:dyDescent="0.25">
      <c r="A5976" s="180">
        <v>104027</v>
      </c>
      <c r="B5976" s="181" t="s">
        <v>38767</v>
      </c>
      <c r="C5976" s="180" t="s">
        <v>115</v>
      </c>
      <c r="D5976" s="182">
        <v>77.290000000000006</v>
      </c>
      <c r="E5976" s="182">
        <v>68.28</v>
      </c>
    </row>
    <row r="5977" spans="1:5" x14ac:dyDescent="0.25">
      <c r="A5977" s="180">
        <v>89837</v>
      </c>
      <c r="B5977" s="181" t="s">
        <v>38768</v>
      </c>
      <c r="C5977" s="180" t="s">
        <v>115</v>
      </c>
      <c r="D5977" s="182">
        <v>160.47</v>
      </c>
      <c r="E5977" s="182">
        <v>140.35</v>
      </c>
    </row>
    <row r="5978" spans="1:5" x14ac:dyDescent="0.25">
      <c r="A5978" s="180">
        <v>89839</v>
      </c>
      <c r="B5978" s="181" t="s">
        <v>38769</v>
      </c>
      <c r="C5978" s="180" t="s">
        <v>115</v>
      </c>
      <c r="D5978" s="182">
        <v>208.46</v>
      </c>
      <c r="E5978" s="182">
        <v>182.45</v>
      </c>
    </row>
    <row r="5979" spans="1:5" x14ac:dyDescent="0.25">
      <c r="A5979" s="180">
        <v>89841</v>
      </c>
      <c r="B5979" s="181" t="s">
        <v>38770</v>
      </c>
      <c r="C5979" s="180" t="s">
        <v>115</v>
      </c>
      <c r="D5979" s="182">
        <v>316.11</v>
      </c>
      <c r="E5979" s="182">
        <v>276.08999999999997</v>
      </c>
    </row>
    <row r="5980" spans="1:5" x14ac:dyDescent="0.25">
      <c r="A5980" s="180">
        <v>89654</v>
      </c>
      <c r="B5980" s="181" t="s">
        <v>38771</v>
      </c>
      <c r="C5980" s="180" t="s">
        <v>115</v>
      </c>
      <c r="D5980" s="182">
        <v>25.16</v>
      </c>
      <c r="E5980" s="182">
        <v>22.54</v>
      </c>
    </row>
    <row r="5981" spans="1:5" x14ac:dyDescent="0.25">
      <c r="A5981" s="180">
        <v>89661</v>
      </c>
      <c r="B5981" s="181" t="s">
        <v>38772</v>
      </c>
      <c r="C5981" s="180" t="s">
        <v>115</v>
      </c>
      <c r="D5981" s="182">
        <v>29.47</v>
      </c>
      <c r="E5981" s="182">
        <v>26.4</v>
      </c>
    </row>
    <row r="5982" spans="1:5" x14ac:dyDescent="0.25">
      <c r="A5982" s="180">
        <v>89674</v>
      </c>
      <c r="B5982" s="181" t="s">
        <v>38773</v>
      </c>
      <c r="C5982" s="180" t="s">
        <v>115</v>
      </c>
      <c r="D5982" s="182">
        <v>38.229999999999997</v>
      </c>
      <c r="E5982" s="182">
        <v>34.11</v>
      </c>
    </row>
    <row r="5983" spans="1:5" x14ac:dyDescent="0.25">
      <c r="A5983" s="180">
        <v>89816</v>
      </c>
      <c r="B5983" s="181" t="s">
        <v>38774</v>
      </c>
      <c r="C5983" s="180" t="s">
        <v>115</v>
      </c>
      <c r="D5983" s="182">
        <v>50.26</v>
      </c>
      <c r="E5983" s="182">
        <v>44</v>
      </c>
    </row>
    <row r="5984" spans="1:5" x14ac:dyDescent="0.25">
      <c r="A5984" s="180">
        <v>89762</v>
      </c>
      <c r="B5984" s="181" t="s">
        <v>38775</v>
      </c>
      <c r="C5984" s="180" t="s">
        <v>115</v>
      </c>
      <c r="D5984" s="182">
        <v>54.08</v>
      </c>
      <c r="E5984" s="182">
        <v>47.91</v>
      </c>
    </row>
    <row r="5985" spans="1:5" x14ac:dyDescent="0.25">
      <c r="A5985" s="180">
        <v>89684</v>
      </c>
      <c r="B5985" s="181" t="s">
        <v>38776</v>
      </c>
      <c r="C5985" s="180" t="s">
        <v>115</v>
      </c>
      <c r="D5985" s="182">
        <v>55.06</v>
      </c>
      <c r="E5985" s="182">
        <v>48.91</v>
      </c>
    </row>
    <row r="5986" spans="1:5" x14ac:dyDescent="0.25">
      <c r="A5986" s="180">
        <v>89828</v>
      </c>
      <c r="B5986" s="181" t="s">
        <v>38777</v>
      </c>
      <c r="C5986" s="180" t="s">
        <v>115</v>
      </c>
      <c r="D5986" s="182">
        <v>72.98</v>
      </c>
      <c r="E5986" s="182">
        <v>63.86</v>
      </c>
    </row>
    <row r="5987" spans="1:5" x14ac:dyDescent="0.25">
      <c r="A5987" s="180">
        <v>89546</v>
      </c>
      <c r="B5987" s="181" t="s">
        <v>38778</v>
      </c>
      <c r="C5987" s="180" t="s">
        <v>115</v>
      </c>
      <c r="D5987" s="182">
        <v>12.34</v>
      </c>
      <c r="E5987" s="182">
        <v>12.34</v>
      </c>
    </row>
    <row r="5988" spans="1:5" x14ac:dyDescent="0.25">
      <c r="A5988" s="180">
        <v>89482</v>
      </c>
      <c r="B5988" s="181" t="s">
        <v>38779</v>
      </c>
      <c r="C5988" s="180" t="s">
        <v>115</v>
      </c>
      <c r="D5988" s="182">
        <v>54.39</v>
      </c>
      <c r="E5988" s="182">
        <v>46.11</v>
      </c>
    </row>
    <row r="5989" spans="1:5" x14ac:dyDescent="0.25">
      <c r="A5989" s="180">
        <v>89491</v>
      </c>
      <c r="B5989" s="181" t="s">
        <v>38780</v>
      </c>
      <c r="C5989" s="180" t="s">
        <v>115</v>
      </c>
      <c r="D5989" s="182">
        <v>135.63</v>
      </c>
      <c r="E5989" s="182">
        <v>111.62</v>
      </c>
    </row>
    <row r="5990" spans="1:5" x14ac:dyDescent="0.25">
      <c r="A5990" s="180">
        <v>104178</v>
      </c>
      <c r="B5990" s="181" t="s">
        <v>38781</v>
      </c>
      <c r="C5990" s="180" t="s">
        <v>115</v>
      </c>
      <c r="D5990" s="182">
        <v>23.75</v>
      </c>
      <c r="E5990" s="182">
        <v>24.58</v>
      </c>
    </row>
    <row r="5991" spans="1:5" x14ac:dyDescent="0.25">
      <c r="A5991" s="180">
        <v>104179</v>
      </c>
      <c r="B5991" s="181" t="s">
        <v>38782</v>
      </c>
      <c r="C5991" s="180" t="s">
        <v>115</v>
      </c>
      <c r="D5991" s="182">
        <v>87.38</v>
      </c>
      <c r="E5991" s="182">
        <v>93.53</v>
      </c>
    </row>
    <row r="5992" spans="1:5" x14ac:dyDescent="0.25">
      <c r="A5992" s="180">
        <v>89587</v>
      </c>
      <c r="B5992" s="181" t="s">
        <v>38783</v>
      </c>
      <c r="C5992" s="180" t="s">
        <v>115</v>
      </c>
      <c r="D5992" s="182">
        <v>56.87</v>
      </c>
      <c r="E5992" s="182">
        <v>58.65</v>
      </c>
    </row>
    <row r="5993" spans="1:5" x14ac:dyDescent="0.25">
      <c r="A5993" s="180">
        <v>89535</v>
      </c>
      <c r="B5993" s="181" t="s">
        <v>38784</v>
      </c>
      <c r="C5993" s="180" t="s">
        <v>115</v>
      </c>
      <c r="D5993" s="182">
        <v>46.51</v>
      </c>
      <c r="E5993" s="182">
        <v>48.05</v>
      </c>
    </row>
    <row r="5994" spans="1:5" x14ac:dyDescent="0.25">
      <c r="A5994" s="180">
        <v>89592</v>
      </c>
      <c r="B5994" s="181" t="s">
        <v>38785</v>
      </c>
      <c r="C5994" s="180" t="s">
        <v>115</v>
      </c>
      <c r="D5994" s="182">
        <v>172.08</v>
      </c>
      <c r="E5994" s="182">
        <v>181.26</v>
      </c>
    </row>
    <row r="5995" spans="1:5" x14ac:dyDescent="0.25">
      <c r="A5995" s="180">
        <v>104169</v>
      </c>
      <c r="B5995" s="181" t="s">
        <v>38786</v>
      </c>
      <c r="C5995" s="180" t="s">
        <v>115</v>
      </c>
      <c r="D5995" s="182">
        <v>156.88</v>
      </c>
      <c r="E5995" s="182">
        <v>165.71</v>
      </c>
    </row>
    <row r="5996" spans="1:5" x14ac:dyDescent="0.25">
      <c r="A5996" s="180">
        <v>89583</v>
      </c>
      <c r="B5996" s="181" t="s">
        <v>38787</v>
      </c>
      <c r="C5996" s="180" t="s">
        <v>115</v>
      </c>
      <c r="D5996" s="182">
        <v>47.72</v>
      </c>
      <c r="E5996" s="182">
        <v>50.02</v>
      </c>
    </row>
    <row r="5997" spans="1:5" x14ac:dyDescent="0.25">
      <c r="A5997" s="180">
        <v>89526</v>
      </c>
      <c r="B5997" s="181" t="s">
        <v>38788</v>
      </c>
      <c r="C5997" s="180" t="s">
        <v>115</v>
      </c>
      <c r="D5997" s="182">
        <v>42</v>
      </c>
      <c r="E5997" s="182">
        <v>44.17</v>
      </c>
    </row>
    <row r="5998" spans="1:5" x14ac:dyDescent="0.25">
      <c r="A5998" s="180">
        <v>95695</v>
      </c>
      <c r="B5998" s="181" t="s">
        <v>38789</v>
      </c>
      <c r="C5998" s="180" t="s">
        <v>115</v>
      </c>
      <c r="D5998" s="182">
        <v>68.2</v>
      </c>
      <c r="E5998" s="182">
        <v>71.36</v>
      </c>
    </row>
    <row r="5999" spans="1:5" x14ac:dyDescent="0.25">
      <c r="A5999" s="180">
        <v>95694</v>
      </c>
      <c r="B5999" s="181" t="s">
        <v>38790</v>
      </c>
      <c r="C5999" s="180" t="s">
        <v>115</v>
      </c>
      <c r="D5999" s="182">
        <v>57.84</v>
      </c>
      <c r="E5999" s="182">
        <v>60.76</v>
      </c>
    </row>
    <row r="6000" spans="1:5" x14ac:dyDescent="0.25">
      <c r="A6000" s="180">
        <v>89585</v>
      </c>
      <c r="B6000" s="181" t="s">
        <v>38791</v>
      </c>
      <c r="C6000" s="180" t="s">
        <v>115</v>
      </c>
      <c r="D6000" s="182">
        <v>52.17</v>
      </c>
      <c r="E6000" s="182">
        <v>53.39</v>
      </c>
    </row>
    <row r="6001" spans="1:5" x14ac:dyDescent="0.25">
      <c r="A6001" s="180">
        <v>89531</v>
      </c>
      <c r="B6001" s="181" t="s">
        <v>38792</v>
      </c>
      <c r="C6001" s="180" t="s">
        <v>115</v>
      </c>
      <c r="D6001" s="182">
        <v>41.81</v>
      </c>
      <c r="E6001" s="182">
        <v>42.79</v>
      </c>
    </row>
    <row r="6002" spans="1:5" x14ac:dyDescent="0.25">
      <c r="A6002" s="180">
        <v>89591</v>
      </c>
      <c r="B6002" s="181" t="s">
        <v>38793</v>
      </c>
      <c r="C6002" s="180" t="s">
        <v>115</v>
      </c>
      <c r="D6002" s="182">
        <v>142.69999999999999</v>
      </c>
      <c r="E6002" s="182">
        <v>148.30000000000001</v>
      </c>
    </row>
    <row r="6003" spans="1:5" x14ac:dyDescent="0.25">
      <c r="A6003" s="180">
        <v>104168</v>
      </c>
      <c r="B6003" s="181" t="s">
        <v>38794</v>
      </c>
      <c r="C6003" s="180" t="s">
        <v>115</v>
      </c>
      <c r="D6003" s="182">
        <v>127.5</v>
      </c>
      <c r="E6003" s="182">
        <v>132.75</v>
      </c>
    </row>
    <row r="6004" spans="1:5" x14ac:dyDescent="0.25">
      <c r="A6004" s="180">
        <v>89516</v>
      </c>
      <c r="B6004" s="181" t="s">
        <v>38795</v>
      </c>
      <c r="C6004" s="180" t="s">
        <v>115</v>
      </c>
      <c r="D6004" s="182">
        <v>9.86</v>
      </c>
      <c r="E6004" s="182">
        <v>9.9600000000000009</v>
      </c>
    </row>
    <row r="6005" spans="1:5" x14ac:dyDescent="0.25">
      <c r="A6005" s="180">
        <v>89520</v>
      </c>
      <c r="B6005" s="181" t="s">
        <v>38796</v>
      </c>
      <c r="C6005" s="180" t="s">
        <v>115</v>
      </c>
      <c r="D6005" s="182">
        <v>17.579999999999998</v>
      </c>
      <c r="E6005" s="182">
        <v>17.510000000000002</v>
      </c>
    </row>
    <row r="6006" spans="1:5" x14ac:dyDescent="0.25">
      <c r="A6006" s="180">
        <v>89582</v>
      </c>
      <c r="B6006" s="181" t="s">
        <v>38797</v>
      </c>
      <c r="C6006" s="180" t="s">
        <v>115</v>
      </c>
      <c r="D6006" s="182">
        <v>38.74</v>
      </c>
      <c r="E6006" s="182">
        <v>39.950000000000003</v>
      </c>
    </row>
    <row r="6007" spans="1:5" x14ac:dyDescent="0.25">
      <c r="A6007" s="180">
        <v>89524</v>
      </c>
      <c r="B6007" s="181" t="s">
        <v>38798</v>
      </c>
      <c r="C6007" s="180" t="s">
        <v>115</v>
      </c>
      <c r="D6007" s="182">
        <v>33.020000000000003</v>
      </c>
      <c r="E6007" s="182">
        <v>34.1</v>
      </c>
    </row>
    <row r="6008" spans="1:5" x14ac:dyDescent="0.25">
      <c r="A6008" s="180">
        <v>89584</v>
      </c>
      <c r="B6008" s="181" t="s">
        <v>38799</v>
      </c>
      <c r="C6008" s="180" t="s">
        <v>115</v>
      </c>
      <c r="D6008" s="182">
        <v>51.08</v>
      </c>
      <c r="E6008" s="182">
        <v>52.16</v>
      </c>
    </row>
    <row r="6009" spans="1:5" x14ac:dyDescent="0.25">
      <c r="A6009" s="180">
        <v>89529</v>
      </c>
      <c r="B6009" s="181" t="s">
        <v>38800</v>
      </c>
      <c r="C6009" s="180" t="s">
        <v>115</v>
      </c>
      <c r="D6009" s="182">
        <v>40.72</v>
      </c>
      <c r="E6009" s="182">
        <v>41.56</v>
      </c>
    </row>
    <row r="6010" spans="1:5" x14ac:dyDescent="0.25">
      <c r="A6010" s="180">
        <v>89590</v>
      </c>
      <c r="B6010" s="181" t="s">
        <v>38801</v>
      </c>
      <c r="C6010" s="180" t="s">
        <v>115</v>
      </c>
      <c r="D6010" s="182">
        <v>146.04</v>
      </c>
      <c r="E6010" s="182">
        <v>152.05000000000001</v>
      </c>
    </row>
    <row r="6011" spans="1:5" x14ac:dyDescent="0.25">
      <c r="A6011" s="180">
        <v>104167</v>
      </c>
      <c r="B6011" s="181" t="s">
        <v>38802</v>
      </c>
      <c r="C6011" s="180" t="s">
        <v>115</v>
      </c>
      <c r="D6011" s="182">
        <v>130.84</v>
      </c>
      <c r="E6011" s="182">
        <v>136.5</v>
      </c>
    </row>
    <row r="6012" spans="1:5" x14ac:dyDescent="0.25">
      <c r="A6012" s="180">
        <v>89514</v>
      </c>
      <c r="B6012" s="181" t="s">
        <v>38803</v>
      </c>
      <c r="C6012" s="180" t="s">
        <v>115</v>
      </c>
      <c r="D6012" s="182">
        <v>9.77</v>
      </c>
      <c r="E6012" s="182">
        <v>9.86</v>
      </c>
    </row>
    <row r="6013" spans="1:5" x14ac:dyDescent="0.25">
      <c r="A6013" s="180">
        <v>89518</v>
      </c>
      <c r="B6013" s="181" t="s">
        <v>38804</v>
      </c>
      <c r="C6013" s="180" t="s">
        <v>115</v>
      </c>
      <c r="D6013" s="182">
        <v>16.82</v>
      </c>
      <c r="E6013" s="182">
        <v>16.649999999999999</v>
      </c>
    </row>
    <row r="6014" spans="1:5" x14ac:dyDescent="0.25">
      <c r="A6014" s="180">
        <v>89581</v>
      </c>
      <c r="B6014" s="181" t="s">
        <v>38805</v>
      </c>
      <c r="C6014" s="180" t="s">
        <v>115</v>
      </c>
      <c r="D6014" s="182">
        <v>38.26</v>
      </c>
      <c r="E6014" s="182">
        <v>39.409999999999997</v>
      </c>
    </row>
    <row r="6015" spans="1:5" x14ac:dyDescent="0.25">
      <c r="A6015" s="180">
        <v>89522</v>
      </c>
      <c r="B6015" s="181" t="s">
        <v>38806</v>
      </c>
      <c r="C6015" s="180" t="s">
        <v>115</v>
      </c>
      <c r="D6015" s="182">
        <v>32.54</v>
      </c>
      <c r="E6015" s="182">
        <v>33.56</v>
      </c>
    </row>
    <row r="6016" spans="1:5" x14ac:dyDescent="0.25">
      <c r="A6016" s="180">
        <v>89574</v>
      </c>
      <c r="B6016" s="181" t="s">
        <v>38807</v>
      </c>
      <c r="C6016" s="180" t="s">
        <v>115</v>
      </c>
      <c r="D6016" s="182">
        <v>165.08</v>
      </c>
      <c r="E6016" s="182">
        <v>176.92</v>
      </c>
    </row>
    <row r="6017" spans="1:5" x14ac:dyDescent="0.25">
      <c r="A6017" s="180">
        <v>89690</v>
      </c>
      <c r="B6017" s="181" t="s">
        <v>38808</v>
      </c>
      <c r="C6017" s="180" t="s">
        <v>115</v>
      </c>
      <c r="D6017" s="182">
        <v>100.08</v>
      </c>
      <c r="E6017" s="182">
        <v>104.88</v>
      </c>
    </row>
    <row r="6018" spans="1:5" x14ac:dyDescent="0.25">
      <c r="A6018" s="180">
        <v>89567</v>
      </c>
      <c r="B6018" s="181" t="s">
        <v>38809</v>
      </c>
      <c r="C6018" s="180" t="s">
        <v>115</v>
      </c>
      <c r="D6018" s="182">
        <v>86.26</v>
      </c>
      <c r="E6018" s="182">
        <v>90.74</v>
      </c>
    </row>
    <row r="6019" spans="1:5" x14ac:dyDescent="0.25">
      <c r="A6019" s="180">
        <v>89692</v>
      </c>
      <c r="B6019" s="181" t="s">
        <v>38810</v>
      </c>
      <c r="C6019" s="180" t="s">
        <v>115</v>
      </c>
      <c r="D6019" s="182">
        <v>111.58</v>
      </c>
      <c r="E6019" s="182">
        <v>118.53</v>
      </c>
    </row>
    <row r="6020" spans="1:5" x14ac:dyDescent="0.25">
      <c r="A6020" s="180">
        <v>89569</v>
      </c>
      <c r="B6020" s="181" t="s">
        <v>38811</v>
      </c>
      <c r="C6020" s="180" t="s">
        <v>115</v>
      </c>
      <c r="D6020" s="182">
        <v>99.83</v>
      </c>
      <c r="E6020" s="182">
        <v>106.5</v>
      </c>
    </row>
    <row r="6021" spans="1:5" x14ac:dyDescent="0.25">
      <c r="A6021" s="180">
        <v>89699</v>
      </c>
      <c r="B6021" s="181" t="s">
        <v>38812</v>
      </c>
      <c r="C6021" s="180" t="s">
        <v>115</v>
      </c>
      <c r="D6021" s="182">
        <v>216.76</v>
      </c>
      <c r="E6021" s="182">
        <v>229.28</v>
      </c>
    </row>
    <row r="6022" spans="1:5" x14ac:dyDescent="0.25">
      <c r="A6022" s="180">
        <v>104174</v>
      </c>
      <c r="B6022" s="181" t="s">
        <v>38813</v>
      </c>
      <c r="C6022" s="180" t="s">
        <v>115</v>
      </c>
      <c r="D6022" s="182">
        <v>200.77</v>
      </c>
      <c r="E6022" s="182">
        <v>212.92</v>
      </c>
    </row>
    <row r="6023" spans="1:5" x14ac:dyDescent="0.25">
      <c r="A6023" s="180">
        <v>89698</v>
      </c>
      <c r="B6023" s="181" t="s">
        <v>38814</v>
      </c>
      <c r="C6023" s="180" t="s">
        <v>115</v>
      </c>
      <c r="D6023" s="182">
        <v>285.01</v>
      </c>
      <c r="E6023" s="182">
        <v>302.61</v>
      </c>
    </row>
    <row r="6024" spans="1:5" x14ac:dyDescent="0.25">
      <c r="A6024" s="180">
        <v>104176</v>
      </c>
      <c r="B6024" s="181" t="s">
        <v>38815</v>
      </c>
      <c r="C6024" s="180" t="s">
        <v>115</v>
      </c>
      <c r="D6024" s="182">
        <v>264.76</v>
      </c>
      <c r="E6024" s="182">
        <v>281.88</v>
      </c>
    </row>
    <row r="6025" spans="1:5" x14ac:dyDescent="0.25">
      <c r="A6025" s="180">
        <v>89561</v>
      </c>
      <c r="B6025" s="181" t="s">
        <v>38816</v>
      </c>
      <c r="C6025" s="180" t="s">
        <v>115</v>
      </c>
      <c r="D6025" s="182">
        <v>16.93</v>
      </c>
      <c r="E6025" s="182">
        <v>17.420000000000002</v>
      </c>
    </row>
    <row r="6026" spans="1:5" x14ac:dyDescent="0.25">
      <c r="A6026" s="180">
        <v>89563</v>
      </c>
      <c r="B6026" s="181" t="s">
        <v>38817</v>
      </c>
      <c r="C6026" s="180" t="s">
        <v>115</v>
      </c>
      <c r="D6026" s="182">
        <v>37.31</v>
      </c>
      <c r="E6026" s="182">
        <v>38.619999999999997</v>
      </c>
    </row>
    <row r="6027" spans="1:5" x14ac:dyDescent="0.25">
      <c r="A6027" s="180">
        <v>89685</v>
      </c>
      <c r="B6027" s="181" t="s">
        <v>38818</v>
      </c>
      <c r="C6027" s="180" t="s">
        <v>115</v>
      </c>
      <c r="D6027" s="182">
        <v>67.77</v>
      </c>
      <c r="E6027" s="182">
        <v>70.959999999999994</v>
      </c>
    </row>
    <row r="6028" spans="1:5" x14ac:dyDescent="0.25">
      <c r="A6028" s="180">
        <v>89565</v>
      </c>
      <c r="B6028" s="181" t="s">
        <v>38819</v>
      </c>
      <c r="C6028" s="180" t="s">
        <v>115</v>
      </c>
      <c r="D6028" s="182">
        <v>60.14</v>
      </c>
      <c r="E6028" s="182">
        <v>63.15</v>
      </c>
    </row>
    <row r="6029" spans="1:5" x14ac:dyDescent="0.25">
      <c r="A6029" s="180">
        <v>89671</v>
      </c>
      <c r="B6029" s="181" t="s">
        <v>38820</v>
      </c>
      <c r="C6029" s="180" t="s">
        <v>115</v>
      </c>
      <c r="D6029" s="182">
        <v>49.96</v>
      </c>
      <c r="E6029" s="182">
        <v>51.57</v>
      </c>
    </row>
    <row r="6030" spans="1:5" x14ac:dyDescent="0.25">
      <c r="A6030" s="180">
        <v>89556</v>
      </c>
      <c r="B6030" s="181" t="s">
        <v>38821</v>
      </c>
      <c r="C6030" s="180" t="s">
        <v>115</v>
      </c>
      <c r="D6030" s="182">
        <v>43.05</v>
      </c>
      <c r="E6030" s="182">
        <v>44.49</v>
      </c>
    </row>
    <row r="6031" spans="1:5" x14ac:dyDescent="0.25">
      <c r="A6031" s="180">
        <v>89679</v>
      </c>
      <c r="B6031" s="181" t="s">
        <v>38822</v>
      </c>
      <c r="C6031" s="180" t="s">
        <v>115</v>
      </c>
      <c r="D6031" s="182">
        <v>132.35</v>
      </c>
      <c r="E6031" s="182">
        <v>137.82</v>
      </c>
    </row>
    <row r="6032" spans="1:5" x14ac:dyDescent="0.25">
      <c r="A6032" s="180">
        <v>104171</v>
      </c>
      <c r="B6032" s="181" t="s">
        <v>38823</v>
      </c>
      <c r="C6032" s="180" t="s">
        <v>115</v>
      </c>
      <c r="D6032" s="182">
        <v>103.03</v>
      </c>
      <c r="E6032" s="182">
        <v>111.12</v>
      </c>
    </row>
    <row r="6033" spans="1:5" x14ac:dyDescent="0.25">
      <c r="A6033" s="180">
        <v>89600</v>
      </c>
      <c r="B6033" s="181" t="s">
        <v>38824</v>
      </c>
      <c r="C6033" s="180" t="s">
        <v>115</v>
      </c>
      <c r="D6033" s="182">
        <v>28.7</v>
      </c>
      <c r="E6033" s="182">
        <v>29.09</v>
      </c>
    </row>
    <row r="6034" spans="1:5" x14ac:dyDescent="0.25">
      <c r="A6034" s="180">
        <v>89548</v>
      </c>
      <c r="B6034" s="181" t="s">
        <v>38825</v>
      </c>
      <c r="C6034" s="180" t="s">
        <v>115</v>
      </c>
      <c r="D6034" s="182">
        <v>24.89</v>
      </c>
      <c r="E6034" s="182">
        <v>25.18</v>
      </c>
    </row>
    <row r="6035" spans="1:5" x14ac:dyDescent="0.25">
      <c r="A6035" s="180">
        <v>89669</v>
      </c>
      <c r="B6035" s="181" t="s">
        <v>38826</v>
      </c>
      <c r="C6035" s="180" t="s">
        <v>115</v>
      </c>
      <c r="D6035" s="182">
        <v>38.53</v>
      </c>
      <c r="E6035" s="182">
        <v>38.39</v>
      </c>
    </row>
    <row r="6036" spans="1:5" x14ac:dyDescent="0.25">
      <c r="A6036" s="180">
        <v>89554</v>
      </c>
      <c r="B6036" s="181" t="s">
        <v>38827</v>
      </c>
      <c r="C6036" s="180" t="s">
        <v>115</v>
      </c>
      <c r="D6036" s="182">
        <v>31.59</v>
      </c>
      <c r="E6036" s="182">
        <v>31.27</v>
      </c>
    </row>
    <row r="6037" spans="1:5" x14ac:dyDescent="0.25">
      <c r="A6037" s="180">
        <v>89677</v>
      </c>
      <c r="B6037" s="181" t="s">
        <v>38828</v>
      </c>
      <c r="C6037" s="180" t="s">
        <v>115</v>
      </c>
      <c r="D6037" s="182">
        <v>86.37</v>
      </c>
      <c r="E6037" s="182">
        <v>88</v>
      </c>
    </row>
    <row r="6038" spans="1:5" x14ac:dyDescent="0.25">
      <c r="A6038" s="180">
        <v>104170</v>
      </c>
      <c r="B6038" s="181" t="s">
        <v>38829</v>
      </c>
      <c r="C6038" s="180" t="s">
        <v>115</v>
      </c>
      <c r="D6038" s="182">
        <v>76.08</v>
      </c>
      <c r="E6038" s="182">
        <v>77.430000000000007</v>
      </c>
    </row>
    <row r="6039" spans="1:5" x14ac:dyDescent="0.25">
      <c r="A6039" s="180">
        <v>89544</v>
      </c>
      <c r="B6039" s="181" t="s">
        <v>38830</v>
      </c>
      <c r="C6039" s="180" t="s">
        <v>115</v>
      </c>
      <c r="D6039" s="182">
        <v>9.68</v>
      </c>
      <c r="E6039" s="182">
        <v>9.8699999999999992</v>
      </c>
    </row>
    <row r="6040" spans="1:5" x14ac:dyDescent="0.25">
      <c r="A6040" s="180">
        <v>89545</v>
      </c>
      <c r="B6040" s="181" t="s">
        <v>38831</v>
      </c>
      <c r="C6040" s="180" t="s">
        <v>115</v>
      </c>
      <c r="D6040" s="182">
        <v>18.309999999999999</v>
      </c>
      <c r="E6040" s="182">
        <v>18.829999999999998</v>
      </c>
    </row>
    <row r="6041" spans="1:5" x14ac:dyDescent="0.25">
      <c r="A6041" s="180">
        <v>89599</v>
      </c>
      <c r="B6041" s="181" t="s">
        <v>38832</v>
      </c>
      <c r="C6041" s="180" t="s">
        <v>115</v>
      </c>
      <c r="D6041" s="182">
        <v>28.54</v>
      </c>
      <c r="E6041" s="182">
        <v>28.75</v>
      </c>
    </row>
    <row r="6042" spans="1:5" x14ac:dyDescent="0.25">
      <c r="A6042" s="180">
        <v>89547</v>
      </c>
      <c r="B6042" s="181" t="s">
        <v>38833</v>
      </c>
      <c r="C6042" s="180" t="s">
        <v>115</v>
      </c>
      <c r="D6042" s="182">
        <v>24.72</v>
      </c>
      <c r="E6042" s="182">
        <v>24.83</v>
      </c>
    </row>
    <row r="6043" spans="1:5" x14ac:dyDescent="0.25">
      <c r="A6043" s="180">
        <v>89495</v>
      </c>
      <c r="B6043" s="181" t="s">
        <v>38834</v>
      </c>
      <c r="C6043" s="180" t="s">
        <v>115</v>
      </c>
      <c r="D6043" s="182">
        <v>25.41</v>
      </c>
      <c r="E6043" s="182">
        <v>21.77</v>
      </c>
    </row>
    <row r="6044" spans="1:5" x14ac:dyDescent="0.25">
      <c r="A6044" s="180">
        <v>89673</v>
      </c>
      <c r="B6044" s="181" t="s">
        <v>38835</v>
      </c>
      <c r="C6044" s="180" t="s">
        <v>115</v>
      </c>
      <c r="D6044" s="182">
        <v>39.64</v>
      </c>
      <c r="E6044" s="182">
        <v>40.67</v>
      </c>
    </row>
    <row r="6045" spans="1:5" x14ac:dyDescent="0.25">
      <c r="A6045" s="180">
        <v>89557</v>
      </c>
      <c r="B6045" s="181" t="s">
        <v>38836</v>
      </c>
      <c r="C6045" s="180" t="s">
        <v>115</v>
      </c>
      <c r="D6045" s="182">
        <v>34.270000000000003</v>
      </c>
      <c r="E6045" s="182">
        <v>35.18</v>
      </c>
    </row>
    <row r="6046" spans="1:5" x14ac:dyDescent="0.25">
      <c r="A6046" s="180">
        <v>89681</v>
      </c>
      <c r="B6046" s="181" t="s">
        <v>38837</v>
      </c>
      <c r="C6046" s="180" t="s">
        <v>115</v>
      </c>
      <c r="D6046" s="182">
        <v>97.12</v>
      </c>
      <c r="E6046" s="182">
        <v>101.36</v>
      </c>
    </row>
    <row r="6047" spans="1:5" x14ac:dyDescent="0.25">
      <c r="A6047" s="180">
        <v>104173</v>
      </c>
      <c r="B6047" s="181" t="s">
        <v>38838</v>
      </c>
      <c r="C6047" s="180" t="s">
        <v>115</v>
      </c>
      <c r="D6047" s="182">
        <v>90.19</v>
      </c>
      <c r="E6047" s="182">
        <v>94.27</v>
      </c>
    </row>
    <row r="6048" spans="1:5" x14ac:dyDescent="0.25">
      <c r="A6048" s="180">
        <v>89549</v>
      </c>
      <c r="B6048" s="181" t="s">
        <v>38839</v>
      </c>
      <c r="C6048" s="180" t="s">
        <v>115</v>
      </c>
      <c r="D6048" s="182">
        <v>20.59</v>
      </c>
      <c r="E6048" s="182">
        <v>20.7</v>
      </c>
    </row>
    <row r="6049" spans="1:5" x14ac:dyDescent="0.25">
      <c r="A6049" s="180">
        <v>89578</v>
      </c>
      <c r="B6049" s="181" t="s">
        <v>38840</v>
      </c>
      <c r="C6049" s="180" t="s">
        <v>83</v>
      </c>
      <c r="D6049" s="182">
        <v>36.49</v>
      </c>
      <c r="E6049" s="182">
        <v>40.39</v>
      </c>
    </row>
    <row r="6050" spans="1:5" x14ac:dyDescent="0.25">
      <c r="A6050" s="180">
        <v>89512</v>
      </c>
      <c r="B6050" s="181" t="s">
        <v>38841</v>
      </c>
      <c r="C6050" s="180" t="s">
        <v>83</v>
      </c>
      <c r="D6050" s="182">
        <v>59.95</v>
      </c>
      <c r="E6050" s="182">
        <v>64.39</v>
      </c>
    </row>
    <row r="6051" spans="1:5" x14ac:dyDescent="0.25">
      <c r="A6051" s="180">
        <v>89580</v>
      </c>
      <c r="B6051" s="181" t="s">
        <v>38842</v>
      </c>
      <c r="C6051" s="180" t="s">
        <v>83</v>
      </c>
      <c r="D6051" s="182">
        <v>74.989999999999995</v>
      </c>
      <c r="E6051" s="182">
        <v>83.19</v>
      </c>
    </row>
    <row r="6052" spans="1:5" x14ac:dyDescent="0.25">
      <c r="A6052" s="180">
        <v>104166</v>
      </c>
      <c r="B6052" s="181" t="s">
        <v>38843</v>
      </c>
      <c r="C6052" s="180" t="s">
        <v>83</v>
      </c>
      <c r="D6052" s="182">
        <v>83.67</v>
      </c>
      <c r="E6052" s="182">
        <v>92.05</v>
      </c>
    </row>
    <row r="6053" spans="1:5" x14ac:dyDescent="0.25">
      <c r="A6053" s="180">
        <v>89508</v>
      </c>
      <c r="B6053" s="181" t="s">
        <v>38844</v>
      </c>
      <c r="C6053" s="180" t="s">
        <v>83</v>
      </c>
      <c r="D6053" s="182">
        <v>20.7</v>
      </c>
      <c r="E6053" s="182">
        <v>22.17</v>
      </c>
    </row>
    <row r="6054" spans="1:5" x14ac:dyDescent="0.25">
      <c r="A6054" s="180">
        <v>89509</v>
      </c>
      <c r="B6054" s="181" t="s">
        <v>38845</v>
      </c>
      <c r="C6054" s="180" t="s">
        <v>83</v>
      </c>
      <c r="D6054" s="182">
        <v>27.81</v>
      </c>
      <c r="E6054" s="182">
        <v>29.84</v>
      </c>
    </row>
    <row r="6055" spans="1:5" x14ac:dyDescent="0.25">
      <c r="A6055" s="180">
        <v>89576</v>
      </c>
      <c r="B6055" s="181" t="s">
        <v>38846</v>
      </c>
      <c r="C6055" s="180" t="s">
        <v>83</v>
      </c>
      <c r="D6055" s="182">
        <v>29.16</v>
      </c>
      <c r="E6055" s="182">
        <v>32.380000000000003</v>
      </c>
    </row>
    <row r="6056" spans="1:5" x14ac:dyDescent="0.25">
      <c r="A6056" s="180">
        <v>89511</v>
      </c>
      <c r="B6056" s="181" t="s">
        <v>38847</v>
      </c>
      <c r="C6056" s="180" t="s">
        <v>83</v>
      </c>
      <c r="D6056" s="182">
        <v>46.82</v>
      </c>
      <c r="E6056" s="182">
        <v>50.43</v>
      </c>
    </row>
    <row r="6057" spans="1:5" x14ac:dyDescent="0.25">
      <c r="A6057" s="180">
        <v>89675</v>
      </c>
      <c r="B6057" s="181" t="s">
        <v>38848</v>
      </c>
      <c r="C6057" s="180" t="s">
        <v>115</v>
      </c>
      <c r="D6057" s="182">
        <v>77.75</v>
      </c>
      <c r="E6057" s="182">
        <v>82.72</v>
      </c>
    </row>
    <row r="6058" spans="1:5" x14ac:dyDescent="0.25">
      <c r="A6058" s="180">
        <v>89559</v>
      </c>
      <c r="B6058" s="181" t="s">
        <v>38849</v>
      </c>
      <c r="C6058" s="180" t="s">
        <v>115</v>
      </c>
      <c r="D6058" s="182">
        <v>70.84</v>
      </c>
      <c r="E6058" s="182">
        <v>75.64</v>
      </c>
    </row>
    <row r="6059" spans="1:5" x14ac:dyDescent="0.25">
      <c r="A6059" s="180">
        <v>104172</v>
      </c>
      <c r="B6059" s="181" t="s">
        <v>38850</v>
      </c>
      <c r="C6059" s="180" t="s">
        <v>115</v>
      </c>
      <c r="D6059" s="182">
        <v>287.06</v>
      </c>
      <c r="E6059" s="182">
        <v>312.3</v>
      </c>
    </row>
    <row r="6060" spans="1:5" x14ac:dyDescent="0.25">
      <c r="A6060" s="180">
        <v>89683</v>
      </c>
      <c r="B6060" s="181" t="s">
        <v>38851</v>
      </c>
      <c r="C6060" s="180" t="s">
        <v>115</v>
      </c>
      <c r="D6060" s="182">
        <v>297.18</v>
      </c>
      <c r="E6060" s="182">
        <v>322.67</v>
      </c>
    </row>
    <row r="6061" spans="1:5" x14ac:dyDescent="0.25">
      <c r="A6061" s="180">
        <v>89667</v>
      </c>
      <c r="B6061" s="181" t="s">
        <v>38852</v>
      </c>
      <c r="C6061" s="180" t="s">
        <v>115</v>
      </c>
      <c r="D6061" s="182">
        <v>47.49</v>
      </c>
      <c r="E6061" s="182">
        <v>50.17</v>
      </c>
    </row>
    <row r="6062" spans="1:5" x14ac:dyDescent="0.25">
      <c r="A6062" s="180">
        <v>89550</v>
      </c>
      <c r="B6062" s="181" t="s">
        <v>38853</v>
      </c>
      <c r="C6062" s="180" t="s">
        <v>115</v>
      </c>
      <c r="D6062" s="182">
        <v>43.68</v>
      </c>
      <c r="E6062" s="182">
        <v>46.26</v>
      </c>
    </row>
    <row r="6063" spans="1:5" x14ac:dyDescent="0.25">
      <c r="A6063" s="180">
        <v>89693</v>
      </c>
      <c r="B6063" s="181" t="s">
        <v>38854</v>
      </c>
      <c r="C6063" s="180" t="s">
        <v>115</v>
      </c>
      <c r="D6063" s="182">
        <v>88.99</v>
      </c>
      <c r="E6063" s="182">
        <v>92.44</v>
      </c>
    </row>
    <row r="6064" spans="1:5" x14ac:dyDescent="0.25">
      <c r="A6064" s="180">
        <v>89571</v>
      </c>
      <c r="B6064" s="181" t="s">
        <v>38855</v>
      </c>
      <c r="C6064" s="180" t="s">
        <v>115</v>
      </c>
      <c r="D6064" s="182">
        <v>75.17</v>
      </c>
      <c r="E6064" s="182">
        <v>78.3</v>
      </c>
    </row>
    <row r="6065" spans="1:5" x14ac:dyDescent="0.25">
      <c r="A6065" s="180">
        <v>89696</v>
      </c>
      <c r="B6065" s="181" t="s">
        <v>38856</v>
      </c>
      <c r="C6065" s="180" t="s">
        <v>115</v>
      </c>
      <c r="D6065" s="182">
        <v>93.62</v>
      </c>
      <c r="E6065" s="182">
        <v>98.39</v>
      </c>
    </row>
    <row r="6066" spans="1:5" x14ac:dyDescent="0.25">
      <c r="A6066" s="180">
        <v>89573</v>
      </c>
      <c r="B6066" s="181" t="s">
        <v>38857</v>
      </c>
      <c r="C6066" s="180" t="s">
        <v>115</v>
      </c>
      <c r="D6066" s="182">
        <v>81.87</v>
      </c>
      <c r="E6066" s="182">
        <v>86.36</v>
      </c>
    </row>
    <row r="6067" spans="1:5" x14ac:dyDescent="0.25">
      <c r="A6067" s="180">
        <v>89704</v>
      </c>
      <c r="B6067" s="181" t="s">
        <v>38858</v>
      </c>
      <c r="C6067" s="180" t="s">
        <v>115</v>
      </c>
      <c r="D6067" s="182">
        <v>166.53</v>
      </c>
      <c r="E6067" s="182">
        <v>172.95</v>
      </c>
    </row>
    <row r="6068" spans="1:5" x14ac:dyDescent="0.25">
      <c r="A6068" s="180">
        <v>104175</v>
      </c>
      <c r="B6068" s="181" t="s">
        <v>38859</v>
      </c>
      <c r="C6068" s="180" t="s">
        <v>115</v>
      </c>
      <c r="D6068" s="182">
        <v>150.54</v>
      </c>
      <c r="E6068" s="182">
        <v>156.59</v>
      </c>
    </row>
    <row r="6069" spans="1:5" x14ac:dyDescent="0.25">
      <c r="A6069" s="180">
        <v>89701</v>
      </c>
      <c r="B6069" s="181" t="s">
        <v>38860</v>
      </c>
      <c r="C6069" s="180" t="s">
        <v>115</v>
      </c>
      <c r="D6069" s="182">
        <v>213.76</v>
      </c>
      <c r="E6069" s="182">
        <v>222.71</v>
      </c>
    </row>
    <row r="6070" spans="1:5" x14ac:dyDescent="0.25">
      <c r="A6070" s="180">
        <v>104177</v>
      </c>
      <c r="B6070" s="181" t="s">
        <v>38861</v>
      </c>
      <c r="C6070" s="180" t="s">
        <v>115</v>
      </c>
      <c r="D6070" s="182">
        <v>193.51</v>
      </c>
      <c r="E6070" s="182">
        <v>201.98</v>
      </c>
    </row>
    <row r="6071" spans="1:5" x14ac:dyDescent="0.25">
      <c r="A6071" s="180">
        <v>89566</v>
      </c>
      <c r="B6071" s="181" t="s">
        <v>38862</v>
      </c>
      <c r="C6071" s="180" t="s">
        <v>115</v>
      </c>
      <c r="D6071" s="182">
        <v>51.33</v>
      </c>
      <c r="E6071" s="182">
        <v>53.27</v>
      </c>
    </row>
    <row r="6072" spans="1:5" x14ac:dyDescent="0.25">
      <c r="A6072" s="180">
        <v>89687</v>
      </c>
      <c r="B6072" s="181" t="s">
        <v>38863</v>
      </c>
      <c r="C6072" s="180" t="s">
        <v>115</v>
      </c>
      <c r="D6072" s="182">
        <v>58.96</v>
      </c>
      <c r="E6072" s="182">
        <v>61.08</v>
      </c>
    </row>
    <row r="6073" spans="1:5" x14ac:dyDescent="0.25">
      <c r="A6073" s="180">
        <v>102450</v>
      </c>
      <c r="B6073" s="181" t="s">
        <v>58094</v>
      </c>
      <c r="C6073" s="180" t="s">
        <v>322</v>
      </c>
      <c r="D6073" s="182">
        <v>0</v>
      </c>
      <c r="E6073" s="182">
        <v>0</v>
      </c>
    </row>
    <row r="6074" spans="1:5" x14ac:dyDescent="0.25">
      <c r="A6074" s="180">
        <v>102250</v>
      </c>
      <c r="B6074" s="181" t="s">
        <v>58095</v>
      </c>
      <c r="C6074" s="180" t="s">
        <v>322</v>
      </c>
      <c r="D6074" s="182">
        <v>0</v>
      </c>
      <c r="E6074" s="182">
        <v>0</v>
      </c>
    </row>
    <row r="6075" spans="1:5" x14ac:dyDescent="0.25">
      <c r="A6075" s="180">
        <v>102240</v>
      </c>
      <c r="B6075" s="181" t="s">
        <v>58096</v>
      </c>
      <c r="C6075" s="180" t="s">
        <v>322</v>
      </c>
      <c r="D6075" s="182">
        <v>0</v>
      </c>
      <c r="E6075" s="182">
        <v>0</v>
      </c>
    </row>
    <row r="6076" spans="1:5" x14ac:dyDescent="0.25">
      <c r="A6076" s="180">
        <v>102449</v>
      </c>
      <c r="B6076" s="181" t="s">
        <v>58097</v>
      </c>
      <c r="C6076" s="180" t="s">
        <v>322</v>
      </c>
      <c r="D6076" s="182">
        <v>0</v>
      </c>
      <c r="E6076" s="182">
        <v>0</v>
      </c>
    </row>
    <row r="6077" spans="1:5" x14ac:dyDescent="0.25">
      <c r="A6077" s="180">
        <v>102249</v>
      </c>
      <c r="B6077" s="181" t="s">
        <v>58098</v>
      </c>
      <c r="C6077" s="180" t="s">
        <v>322</v>
      </c>
      <c r="D6077" s="182">
        <v>0</v>
      </c>
      <c r="E6077" s="182">
        <v>0</v>
      </c>
    </row>
    <row r="6078" spans="1:5" x14ac:dyDescent="0.25">
      <c r="A6078" s="180">
        <v>102238</v>
      </c>
      <c r="B6078" s="181" t="s">
        <v>58099</v>
      </c>
      <c r="C6078" s="180" t="s">
        <v>322</v>
      </c>
      <c r="D6078" s="182">
        <v>0</v>
      </c>
      <c r="E6078" s="182">
        <v>0</v>
      </c>
    </row>
    <row r="6079" spans="1:5" x14ac:dyDescent="0.25">
      <c r="A6079" s="180">
        <v>102448</v>
      </c>
      <c r="B6079" s="181" t="s">
        <v>58100</v>
      </c>
      <c r="C6079" s="180" t="s">
        <v>322</v>
      </c>
      <c r="D6079" s="182">
        <v>0</v>
      </c>
      <c r="E6079" s="182">
        <v>0</v>
      </c>
    </row>
    <row r="6080" spans="1:5" x14ac:dyDescent="0.25">
      <c r="A6080" s="180">
        <v>102248</v>
      </c>
      <c r="B6080" s="181" t="s">
        <v>58101</v>
      </c>
      <c r="C6080" s="180" t="s">
        <v>322</v>
      </c>
      <c r="D6080" s="182">
        <v>0</v>
      </c>
      <c r="E6080" s="182">
        <v>0</v>
      </c>
    </row>
    <row r="6081" spans="1:5" x14ac:dyDescent="0.25">
      <c r="A6081" s="180">
        <v>102253</v>
      </c>
      <c r="B6081" s="181" t="s">
        <v>58102</v>
      </c>
      <c r="C6081" s="180" t="s">
        <v>322</v>
      </c>
      <c r="D6081" s="182">
        <v>1077.3900000000001</v>
      </c>
      <c r="E6081" s="182">
        <v>975.89</v>
      </c>
    </row>
    <row r="6082" spans="1:5" x14ac:dyDescent="0.25">
      <c r="A6082" s="180">
        <v>102254</v>
      </c>
      <c r="B6082" s="181" t="s">
        <v>58103</v>
      </c>
      <c r="C6082" s="180" t="s">
        <v>322</v>
      </c>
      <c r="D6082" s="182">
        <v>918.52</v>
      </c>
      <c r="E6082" s="182">
        <v>1049.4000000000001</v>
      </c>
    </row>
    <row r="6083" spans="1:5" x14ac:dyDescent="0.25">
      <c r="A6083" s="180">
        <v>102257</v>
      </c>
      <c r="B6083" s="181" t="s">
        <v>58104</v>
      </c>
      <c r="C6083" s="180" t="s">
        <v>322</v>
      </c>
      <c r="D6083" s="182">
        <v>420.9</v>
      </c>
      <c r="E6083" s="182">
        <v>416.62</v>
      </c>
    </row>
    <row r="6084" spans="1:5" x14ac:dyDescent="0.25">
      <c r="A6084" s="180">
        <v>102239</v>
      </c>
      <c r="B6084" s="181" t="s">
        <v>58105</v>
      </c>
      <c r="C6084" s="180" t="s">
        <v>322</v>
      </c>
      <c r="D6084" s="182">
        <v>0</v>
      </c>
      <c r="E6084" s="182">
        <v>0</v>
      </c>
    </row>
    <row r="6085" spans="1:5" x14ac:dyDescent="0.25">
      <c r="A6085" s="180">
        <v>102236</v>
      </c>
      <c r="B6085" s="181" t="s">
        <v>58106</v>
      </c>
      <c r="C6085" s="180" t="s">
        <v>322</v>
      </c>
      <c r="D6085" s="182">
        <v>0</v>
      </c>
      <c r="E6085" s="182">
        <v>0</v>
      </c>
    </row>
    <row r="6086" spans="1:5" x14ac:dyDescent="0.25">
      <c r="A6086" s="180">
        <v>102235</v>
      </c>
      <c r="B6086" s="181" t="s">
        <v>58107</v>
      </c>
      <c r="C6086" s="180" t="s">
        <v>322</v>
      </c>
      <c r="D6086" s="182">
        <v>645.39</v>
      </c>
      <c r="E6086" s="182">
        <v>533.07000000000005</v>
      </c>
    </row>
    <row r="6087" spans="1:5" x14ac:dyDescent="0.25">
      <c r="A6087" s="180">
        <v>106164</v>
      </c>
      <c r="B6087" s="181" t="s">
        <v>58108</v>
      </c>
      <c r="C6087" s="180" t="s">
        <v>322</v>
      </c>
      <c r="D6087" s="182">
        <v>0</v>
      </c>
      <c r="E6087" s="182">
        <v>0</v>
      </c>
    </row>
    <row r="6088" spans="1:5" x14ac:dyDescent="0.25">
      <c r="A6088" s="180">
        <v>102260</v>
      </c>
      <c r="B6088" s="181" t="s">
        <v>58109</v>
      </c>
      <c r="C6088" s="180" t="s">
        <v>322</v>
      </c>
      <c r="D6088" s="182">
        <v>0</v>
      </c>
      <c r="E6088" s="182">
        <v>0</v>
      </c>
    </row>
    <row r="6089" spans="1:5" x14ac:dyDescent="0.25">
      <c r="A6089" s="180">
        <v>102259</v>
      </c>
      <c r="B6089" s="181" t="s">
        <v>58110</v>
      </c>
      <c r="C6089" s="180" t="s">
        <v>322</v>
      </c>
      <c r="D6089" s="182">
        <v>0</v>
      </c>
      <c r="E6089" s="182">
        <v>0</v>
      </c>
    </row>
    <row r="6090" spans="1:5" x14ac:dyDescent="0.25">
      <c r="A6090" s="180">
        <v>102262</v>
      </c>
      <c r="B6090" s="181" t="s">
        <v>58111</v>
      </c>
      <c r="C6090" s="180" t="s">
        <v>115</v>
      </c>
      <c r="D6090" s="182">
        <v>0</v>
      </c>
      <c r="E6090" s="182">
        <v>0</v>
      </c>
    </row>
    <row r="6091" spans="1:5" x14ac:dyDescent="0.25">
      <c r="A6091" s="180">
        <v>102242</v>
      </c>
      <c r="B6091" s="181" t="s">
        <v>58112</v>
      </c>
      <c r="C6091" s="180" t="s">
        <v>322</v>
      </c>
      <c r="D6091" s="182">
        <v>0</v>
      </c>
      <c r="E6091" s="182">
        <v>0</v>
      </c>
    </row>
    <row r="6092" spans="1:5" x14ac:dyDescent="0.25">
      <c r="A6092" s="180">
        <v>106165</v>
      </c>
      <c r="B6092" s="181" t="s">
        <v>58113</v>
      </c>
      <c r="C6092" s="180" t="s">
        <v>115</v>
      </c>
      <c r="D6092" s="182">
        <v>0</v>
      </c>
      <c r="E6092" s="182">
        <v>0</v>
      </c>
    </row>
    <row r="6093" spans="1:5" x14ac:dyDescent="0.25">
      <c r="A6093" s="180">
        <v>102246</v>
      </c>
      <c r="B6093" s="181" t="s">
        <v>58114</v>
      </c>
      <c r="C6093" s="180" t="s">
        <v>322</v>
      </c>
      <c r="D6093" s="182">
        <v>0</v>
      </c>
      <c r="E6093" s="182">
        <v>0</v>
      </c>
    </row>
    <row r="6094" spans="1:5" x14ac:dyDescent="0.25">
      <c r="A6094" s="180">
        <v>102252</v>
      </c>
      <c r="B6094" s="181" t="s">
        <v>58115</v>
      </c>
      <c r="C6094" s="180" t="s">
        <v>322</v>
      </c>
      <c r="D6094" s="182">
        <v>0</v>
      </c>
      <c r="E6094" s="182">
        <v>0</v>
      </c>
    </row>
    <row r="6095" spans="1:5" x14ac:dyDescent="0.25">
      <c r="A6095" s="180">
        <v>101912</v>
      </c>
      <c r="B6095" s="181" t="s">
        <v>59038</v>
      </c>
      <c r="C6095" s="180" t="s">
        <v>115</v>
      </c>
      <c r="D6095" s="182">
        <v>1604.02</v>
      </c>
      <c r="E6095" s="182">
        <v>1968.98</v>
      </c>
    </row>
    <row r="6096" spans="1:5" x14ac:dyDescent="0.25">
      <c r="A6096" s="180">
        <v>96765</v>
      </c>
      <c r="B6096" s="181" t="s">
        <v>59039</v>
      </c>
      <c r="C6096" s="180" t="s">
        <v>115</v>
      </c>
      <c r="D6096" s="182">
        <v>1729.84</v>
      </c>
      <c r="E6096" s="182">
        <v>2063.94</v>
      </c>
    </row>
    <row r="6097" spans="1:5" x14ac:dyDescent="0.25">
      <c r="A6097" s="180">
        <v>97430</v>
      </c>
      <c r="B6097" s="181" t="s">
        <v>59040</v>
      </c>
      <c r="C6097" s="180" t="s">
        <v>115</v>
      </c>
      <c r="D6097" s="182">
        <v>50.82</v>
      </c>
      <c r="E6097" s="182">
        <v>51.45</v>
      </c>
    </row>
    <row r="6098" spans="1:5" x14ac:dyDescent="0.25">
      <c r="A6098" s="180">
        <v>97431</v>
      </c>
      <c r="B6098" s="181" t="s">
        <v>59041</v>
      </c>
      <c r="C6098" s="180" t="s">
        <v>115</v>
      </c>
      <c r="D6098" s="182">
        <v>53.76</v>
      </c>
      <c r="E6098" s="182">
        <v>54.4</v>
      </c>
    </row>
    <row r="6099" spans="1:5" x14ac:dyDescent="0.25">
      <c r="A6099" s="180">
        <v>97432</v>
      </c>
      <c r="B6099" s="181" t="s">
        <v>59042</v>
      </c>
      <c r="C6099" s="180" t="s">
        <v>115</v>
      </c>
      <c r="D6099" s="182">
        <v>57.79</v>
      </c>
      <c r="E6099" s="182">
        <v>58.45</v>
      </c>
    </row>
    <row r="6100" spans="1:5" x14ac:dyDescent="0.25">
      <c r="A6100" s="180">
        <v>101913</v>
      </c>
      <c r="B6100" s="181" t="s">
        <v>59043</v>
      </c>
      <c r="C6100" s="180" t="s">
        <v>115</v>
      </c>
      <c r="D6100" s="182">
        <v>483.84</v>
      </c>
      <c r="E6100" s="182">
        <v>524.35</v>
      </c>
    </row>
    <row r="6101" spans="1:5" x14ac:dyDescent="0.25">
      <c r="A6101" s="180">
        <v>101914</v>
      </c>
      <c r="B6101" s="181" t="s">
        <v>59044</v>
      </c>
      <c r="C6101" s="180" t="s">
        <v>115</v>
      </c>
      <c r="D6101" s="182">
        <v>585.04999999999995</v>
      </c>
      <c r="E6101" s="182">
        <v>637.16999999999996</v>
      </c>
    </row>
    <row r="6102" spans="1:5" x14ac:dyDescent="0.25">
      <c r="A6102" s="180">
        <v>101915</v>
      </c>
      <c r="B6102" s="181" t="s">
        <v>59045</v>
      </c>
      <c r="C6102" s="180" t="s">
        <v>115</v>
      </c>
      <c r="D6102" s="182">
        <v>419.53</v>
      </c>
      <c r="E6102" s="182">
        <v>398.26</v>
      </c>
    </row>
    <row r="6103" spans="1:5" x14ac:dyDescent="0.25">
      <c r="A6103" s="180">
        <v>97433</v>
      </c>
      <c r="B6103" s="181" t="s">
        <v>59046</v>
      </c>
      <c r="C6103" s="180" t="s">
        <v>115</v>
      </c>
      <c r="D6103" s="182">
        <v>107.95</v>
      </c>
      <c r="E6103" s="182">
        <v>108.89</v>
      </c>
    </row>
    <row r="6104" spans="1:5" x14ac:dyDescent="0.25">
      <c r="A6104" s="180">
        <v>97435</v>
      </c>
      <c r="B6104" s="181" t="s">
        <v>59047</v>
      </c>
      <c r="C6104" s="180" t="s">
        <v>115</v>
      </c>
      <c r="D6104" s="182">
        <v>121.05</v>
      </c>
      <c r="E6104" s="182">
        <v>122</v>
      </c>
    </row>
    <row r="6105" spans="1:5" x14ac:dyDescent="0.25">
      <c r="A6105" s="180">
        <v>97437</v>
      </c>
      <c r="B6105" s="181" t="s">
        <v>59048</v>
      </c>
      <c r="C6105" s="180" t="s">
        <v>115</v>
      </c>
      <c r="D6105" s="182">
        <v>134.01</v>
      </c>
      <c r="E6105" s="182">
        <v>134.97999999999999</v>
      </c>
    </row>
    <row r="6106" spans="1:5" x14ac:dyDescent="0.25">
      <c r="A6106" s="180">
        <v>97546</v>
      </c>
      <c r="B6106" s="181" t="s">
        <v>59049</v>
      </c>
      <c r="C6106" s="180" t="s">
        <v>115</v>
      </c>
      <c r="D6106" s="182">
        <v>40.83</v>
      </c>
      <c r="E6106" s="182">
        <v>39.64</v>
      </c>
    </row>
    <row r="6107" spans="1:5" x14ac:dyDescent="0.25">
      <c r="A6107" s="180">
        <v>97548</v>
      </c>
      <c r="B6107" s="181" t="s">
        <v>59050</v>
      </c>
      <c r="C6107" s="180" t="s">
        <v>115</v>
      </c>
      <c r="D6107" s="182">
        <v>62</v>
      </c>
      <c r="E6107" s="182">
        <v>59.93</v>
      </c>
    </row>
    <row r="6108" spans="1:5" x14ac:dyDescent="0.25">
      <c r="A6108" s="180">
        <v>97550</v>
      </c>
      <c r="B6108" s="181" t="s">
        <v>59051</v>
      </c>
      <c r="C6108" s="180" t="s">
        <v>115</v>
      </c>
      <c r="D6108" s="182">
        <v>105.89</v>
      </c>
      <c r="E6108" s="182">
        <v>101.79</v>
      </c>
    </row>
    <row r="6109" spans="1:5" x14ac:dyDescent="0.25">
      <c r="A6109" s="180">
        <v>97479</v>
      </c>
      <c r="B6109" s="181" t="s">
        <v>59052</v>
      </c>
      <c r="C6109" s="180" t="s">
        <v>115</v>
      </c>
      <c r="D6109" s="182">
        <v>64.91</v>
      </c>
      <c r="E6109" s="182">
        <v>63.45</v>
      </c>
    </row>
    <row r="6110" spans="1:5" x14ac:dyDescent="0.25">
      <c r="A6110" s="180">
        <v>97517</v>
      </c>
      <c r="B6110" s="181" t="s">
        <v>59053</v>
      </c>
      <c r="C6110" s="180" t="s">
        <v>115</v>
      </c>
      <c r="D6110" s="182">
        <v>59.88</v>
      </c>
      <c r="E6110" s="182">
        <v>58.74</v>
      </c>
    </row>
    <row r="6111" spans="1:5" x14ac:dyDescent="0.25">
      <c r="A6111" s="180">
        <v>97481</v>
      </c>
      <c r="B6111" s="181" t="s">
        <v>59054</v>
      </c>
      <c r="C6111" s="180" t="s">
        <v>115</v>
      </c>
      <c r="D6111" s="182">
        <v>92.5</v>
      </c>
      <c r="E6111" s="182">
        <v>90.67</v>
      </c>
    </row>
    <row r="6112" spans="1:5" x14ac:dyDescent="0.25">
      <c r="A6112" s="180">
        <v>97519</v>
      </c>
      <c r="B6112" s="181" t="s">
        <v>59055</v>
      </c>
      <c r="C6112" s="180" t="s">
        <v>115</v>
      </c>
      <c r="D6112" s="182">
        <v>83.61</v>
      </c>
      <c r="E6112" s="182">
        <v>82.34</v>
      </c>
    </row>
    <row r="6113" spans="1:5" x14ac:dyDescent="0.25">
      <c r="A6113" s="180">
        <v>97483</v>
      </c>
      <c r="B6113" s="181" t="s">
        <v>59056</v>
      </c>
      <c r="C6113" s="180" t="s">
        <v>115</v>
      </c>
      <c r="D6113" s="182">
        <v>127.84</v>
      </c>
      <c r="E6113" s="182">
        <v>125.55</v>
      </c>
    </row>
    <row r="6114" spans="1:5" x14ac:dyDescent="0.25">
      <c r="A6114" s="180">
        <v>97521</v>
      </c>
      <c r="B6114" s="181" t="s">
        <v>59057</v>
      </c>
      <c r="C6114" s="180" t="s">
        <v>115</v>
      </c>
      <c r="D6114" s="182">
        <v>114.56</v>
      </c>
      <c r="E6114" s="182">
        <v>113.1</v>
      </c>
    </row>
    <row r="6115" spans="1:5" x14ac:dyDescent="0.25">
      <c r="A6115" s="180">
        <v>97452</v>
      </c>
      <c r="B6115" s="181" t="s">
        <v>59058</v>
      </c>
      <c r="C6115" s="180" t="s">
        <v>115</v>
      </c>
      <c r="D6115" s="182">
        <v>215.02</v>
      </c>
      <c r="E6115" s="182">
        <v>209.6</v>
      </c>
    </row>
    <row r="6116" spans="1:5" x14ac:dyDescent="0.25">
      <c r="A6116" s="180">
        <v>97485</v>
      </c>
      <c r="B6116" s="181" t="s">
        <v>59059</v>
      </c>
      <c r="C6116" s="180" t="s">
        <v>115</v>
      </c>
      <c r="D6116" s="182">
        <v>174.6</v>
      </c>
      <c r="E6116" s="182">
        <v>171.77</v>
      </c>
    </row>
    <row r="6117" spans="1:5" x14ac:dyDescent="0.25">
      <c r="A6117" s="180">
        <v>97523</v>
      </c>
      <c r="B6117" s="181" t="s">
        <v>59060</v>
      </c>
      <c r="C6117" s="180" t="s">
        <v>115</v>
      </c>
      <c r="D6117" s="182">
        <v>155.80000000000001</v>
      </c>
      <c r="E6117" s="182">
        <v>154.19</v>
      </c>
    </row>
    <row r="6118" spans="1:5" x14ac:dyDescent="0.25">
      <c r="A6118" s="180">
        <v>97454</v>
      </c>
      <c r="B6118" s="181" t="s">
        <v>59061</v>
      </c>
      <c r="C6118" s="180" t="s">
        <v>115</v>
      </c>
      <c r="D6118" s="182">
        <v>342.45</v>
      </c>
      <c r="E6118" s="182">
        <v>337.11</v>
      </c>
    </row>
    <row r="6119" spans="1:5" x14ac:dyDescent="0.25">
      <c r="A6119" s="180">
        <v>97487</v>
      </c>
      <c r="B6119" s="181" t="s">
        <v>59062</v>
      </c>
      <c r="C6119" s="180" t="s">
        <v>115</v>
      </c>
      <c r="D6119" s="182">
        <v>313.88</v>
      </c>
      <c r="E6119" s="182">
        <v>310.36</v>
      </c>
    </row>
    <row r="6120" spans="1:5" x14ac:dyDescent="0.25">
      <c r="A6120" s="180">
        <v>97525</v>
      </c>
      <c r="B6120" s="181" t="s">
        <v>59063</v>
      </c>
      <c r="C6120" s="180" t="s">
        <v>115</v>
      </c>
      <c r="D6120" s="182">
        <v>286.83999999999997</v>
      </c>
      <c r="E6120" s="182">
        <v>285.06</v>
      </c>
    </row>
    <row r="6121" spans="1:5" x14ac:dyDescent="0.25">
      <c r="A6121" s="180">
        <v>97456</v>
      </c>
      <c r="B6121" s="181" t="s">
        <v>59064</v>
      </c>
      <c r="C6121" s="180" t="s">
        <v>115</v>
      </c>
      <c r="D6121" s="182">
        <v>741.39</v>
      </c>
      <c r="E6121" s="182">
        <v>736.07</v>
      </c>
    </row>
    <row r="6122" spans="1:5" x14ac:dyDescent="0.25">
      <c r="A6122" s="180">
        <v>97489</v>
      </c>
      <c r="B6122" s="181" t="s">
        <v>59065</v>
      </c>
      <c r="C6122" s="180" t="s">
        <v>115</v>
      </c>
      <c r="D6122" s="182">
        <v>724.67</v>
      </c>
      <c r="E6122" s="182">
        <v>720.42</v>
      </c>
    </row>
    <row r="6123" spans="1:5" x14ac:dyDescent="0.25">
      <c r="A6123" s="180">
        <v>97527</v>
      </c>
      <c r="B6123" s="181" t="s">
        <v>59066</v>
      </c>
      <c r="C6123" s="180" t="s">
        <v>115</v>
      </c>
      <c r="D6123" s="182">
        <v>689.39</v>
      </c>
      <c r="E6123" s="182">
        <v>687.41</v>
      </c>
    </row>
    <row r="6124" spans="1:5" x14ac:dyDescent="0.25">
      <c r="A6124" s="180">
        <v>97434</v>
      </c>
      <c r="B6124" s="181" t="s">
        <v>59067</v>
      </c>
      <c r="C6124" s="180" t="s">
        <v>115</v>
      </c>
      <c r="D6124" s="182">
        <v>109.69</v>
      </c>
      <c r="E6124" s="182">
        <v>110.63</v>
      </c>
    </row>
    <row r="6125" spans="1:5" x14ac:dyDescent="0.25">
      <c r="A6125" s="180">
        <v>97436</v>
      </c>
      <c r="B6125" s="181" t="s">
        <v>59068</v>
      </c>
      <c r="C6125" s="180" t="s">
        <v>115</v>
      </c>
      <c r="D6125" s="182">
        <v>124.39</v>
      </c>
      <c r="E6125" s="182">
        <v>125.34</v>
      </c>
    </row>
    <row r="6126" spans="1:5" x14ac:dyDescent="0.25">
      <c r="A6126" s="180">
        <v>97438</v>
      </c>
      <c r="B6126" s="181" t="s">
        <v>59069</v>
      </c>
      <c r="C6126" s="180" t="s">
        <v>115</v>
      </c>
      <c r="D6126" s="182">
        <v>137.59</v>
      </c>
      <c r="E6126" s="182">
        <v>138.56</v>
      </c>
    </row>
    <row r="6127" spans="1:5" x14ac:dyDescent="0.25">
      <c r="A6127" s="180">
        <v>97547</v>
      </c>
      <c r="B6127" s="181" t="s">
        <v>59070</v>
      </c>
      <c r="C6127" s="180" t="s">
        <v>115</v>
      </c>
      <c r="D6127" s="182">
        <v>40.83</v>
      </c>
      <c r="E6127" s="182">
        <v>39.64</v>
      </c>
    </row>
    <row r="6128" spans="1:5" x14ac:dyDescent="0.25">
      <c r="A6128" s="180">
        <v>97549</v>
      </c>
      <c r="B6128" s="181" t="s">
        <v>59071</v>
      </c>
      <c r="C6128" s="180" t="s">
        <v>115</v>
      </c>
      <c r="D6128" s="182">
        <v>62</v>
      </c>
      <c r="E6128" s="182">
        <v>59.93</v>
      </c>
    </row>
    <row r="6129" spans="1:5" x14ac:dyDescent="0.25">
      <c r="A6129" s="180">
        <v>97551</v>
      </c>
      <c r="B6129" s="181" t="s">
        <v>59072</v>
      </c>
      <c r="C6129" s="180" t="s">
        <v>115</v>
      </c>
      <c r="D6129" s="182">
        <v>105.89</v>
      </c>
      <c r="E6129" s="182">
        <v>101.79</v>
      </c>
    </row>
    <row r="6130" spans="1:5" x14ac:dyDescent="0.25">
      <c r="A6130" s="180">
        <v>97480</v>
      </c>
      <c r="B6130" s="181" t="s">
        <v>59073</v>
      </c>
      <c r="C6130" s="180" t="s">
        <v>115</v>
      </c>
      <c r="D6130" s="182">
        <v>64.91</v>
      </c>
      <c r="E6130" s="182">
        <v>63.45</v>
      </c>
    </row>
    <row r="6131" spans="1:5" x14ac:dyDescent="0.25">
      <c r="A6131" s="180">
        <v>97518</v>
      </c>
      <c r="B6131" s="181" t="s">
        <v>59074</v>
      </c>
      <c r="C6131" s="180" t="s">
        <v>115</v>
      </c>
      <c r="D6131" s="182">
        <v>59.88</v>
      </c>
      <c r="E6131" s="182">
        <v>58.74</v>
      </c>
    </row>
    <row r="6132" spans="1:5" x14ac:dyDescent="0.25">
      <c r="A6132" s="180">
        <v>97482</v>
      </c>
      <c r="B6132" s="181" t="s">
        <v>59075</v>
      </c>
      <c r="C6132" s="180" t="s">
        <v>115</v>
      </c>
      <c r="D6132" s="182">
        <v>92.5</v>
      </c>
      <c r="E6132" s="182">
        <v>90.67</v>
      </c>
    </row>
    <row r="6133" spans="1:5" x14ac:dyDescent="0.25">
      <c r="A6133" s="180">
        <v>97520</v>
      </c>
      <c r="B6133" s="181" t="s">
        <v>59076</v>
      </c>
      <c r="C6133" s="180" t="s">
        <v>115</v>
      </c>
      <c r="D6133" s="182">
        <v>83.61</v>
      </c>
      <c r="E6133" s="182">
        <v>82.34</v>
      </c>
    </row>
    <row r="6134" spans="1:5" x14ac:dyDescent="0.25">
      <c r="A6134" s="180">
        <v>97484</v>
      </c>
      <c r="B6134" s="181" t="s">
        <v>59077</v>
      </c>
      <c r="C6134" s="180" t="s">
        <v>115</v>
      </c>
      <c r="D6134" s="182">
        <v>127.84</v>
      </c>
      <c r="E6134" s="182">
        <v>125.55</v>
      </c>
    </row>
    <row r="6135" spans="1:5" x14ac:dyDescent="0.25">
      <c r="A6135" s="180">
        <v>97522</v>
      </c>
      <c r="B6135" s="181" t="s">
        <v>59078</v>
      </c>
      <c r="C6135" s="180" t="s">
        <v>115</v>
      </c>
      <c r="D6135" s="182">
        <v>114.56</v>
      </c>
      <c r="E6135" s="182">
        <v>113.1</v>
      </c>
    </row>
    <row r="6136" spans="1:5" x14ac:dyDescent="0.25">
      <c r="A6136" s="180">
        <v>97453</v>
      </c>
      <c r="B6136" s="181" t="s">
        <v>59079</v>
      </c>
      <c r="C6136" s="180" t="s">
        <v>115</v>
      </c>
      <c r="D6136" s="182">
        <v>226.53</v>
      </c>
      <c r="E6136" s="182">
        <v>221.11</v>
      </c>
    </row>
    <row r="6137" spans="1:5" x14ac:dyDescent="0.25">
      <c r="A6137" s="180">
        <v>97486</v>
      </c>
      <c r="B6137" s="181" t="s">
        <v>59080</v>
      </c>
      <c r="C6137" s="180" t="s">
        <v>115</v>
      </c>
      <c r="D6137" s="182">
        <v>186.11</v>
      </c>
      <c r="E6137" s="182">
        <v>183.28</v>
      </c>
    </row>
    <row r="6138" spans="1:5" x14ac:dyDescent="0.25">
      <c r="A6138" s="180">
        <v>97524</v>
      </c>
      <c r="B6138" s="181" t="s">
        <v>59081</v>
      </c>
      <c r="C6138" s="180" t="s">
        <v>115</v>
      </c>
      <c r="D6138" s="182">
        <v>167.31</v>
      </c>
      <c r="E6138" s="182">
        <v>165.7</v>
      </c>
    </row>
    <row r="6139" spans="1:5" x14ac:dyDescent="0.25">
      <c r="A6139" s="180">
        <v>97455</v>
      </c>
      <c r="B6139" s="181" t="s">
        <v>59082</v>
      </c>
      <c r="C6139" s="180" t="s">
        <v>115</v>
      </c>
      <c r="D6139" s="182">
        <v>360.86</v>
      </c>
      <c r="E6139" s="182">
        <v>355.52</v>
      </c>
    </row>
    <row r="6140" spans="1:5" x14ac:dyDescent="0.25">
      <c r="A6140" s="180">
        <v>97488</v>
      </c>
      <c r="B6140" s="181" t="s">
        <v>59083</v>
      </c>
      <c r="C6140" s="180" t="s">
        <v>115</v>
      </c>
      <c r="D6140" s="182">
        <v>332.29</v>
      </c>
      <c r="E6140" s="182">
        <v>328.77</v>
      </c>
    </row>
    <row r="6141" spans="1:5" x14ac:dyDescent="0.25">
      <c r="A6141" s="180">
        <v>97526</v>
      </c>
      <c r="B6141" s="181" t="s">
        <v>59084</v>
      </c>
      <c r="C6141" s="180" t="s">
        <v>115</v>
      </c>
      <c r="D6141" s="182">
        <v>305.25</v>
      </c>
      <c r="E6141" s="182">
        <v>303.47000000000003</v>
      </c>
    </row>
    <row r="6142" spans="1:5" x14ac:dyDescent="0.25">
      <c r="A6142" s="180">
        <v>97457</v>
      </c>
      <c r="B6142" s="181" t="s">
        <v>59085</v>
      </c>
      <c r="C6142" s="180" t="s">
        <v>115</v>
      </c>
      <c r="D6142" s="182">
        <v>658.81</v>
      </c>
      <c r="E6142" s="182">
        <v>653.49</v>
      </c>
    </row>
    <row r="6143" spans="1:5" x14ac:dyDescent="0.25">
      <c r="A6143" s="180">
        <v>97490</v>
      </c>
      <c r="B6143" s="181" t="s">
        <v>59086</v>
      </c>
      <c r="C6143" s="180" t="s">
        <v>115</v>
      </c>
      <c r="D6143" s="182">
        <v>642.09</v>
      </c>
      <c r="E6143" s="182">
        <v>637.84</v>
      </c>
    </row>
    <row r="6144" spans="1:5" x14ac:dyDescent="0.25">
      <c r="A6144" s="180">
        <v>97528</v>
      </c>
      <c r="B6144" s="181" t="s">
        <v>59087</v>
      </c>
      <c r="C6144" s="180" t="s">
        <v>115</v>
      </c>
      <c r="D6144" s="182">
        <v>606.80999999999995</v>
      </c>
      <c r="E6144" s="182">
        <v>604.83000000000004</v>
      </c>
    </row>
    <row r="6145" spans="1:5" x14ac:dyDescent="0.25">
      <c r="A6145" s="180">
        <v>101906</v>
      </c>
      <c r="B6145" s="181" t="s">
        <v>59088</v>
      </c>
      <c r="C6145" s="180" t="s">
        <v>115</v>
      </c>
      <c r="D6145" s="182">
        <v>830.01</v>
      </c>
      <c r="E6145" s="182">
        <v>669.77</v>
      </c>
    </row>
    <row r="6146" spans="1:5" x14ac:dyDescent="0.25">
      <c r="A6146" s="180">
        <v>101907</v>
      </c>
      <c r="B6146" s="181" t="s">
        <v>59089</v>
      </c>
      <c r="C6146" s="180" t="s">
        <v>115</v>
      </c>
      <c r="D6146" s="182">
        <v>896.48</v>
      </c>
      <c r="E6146" s="182">
        <v>722.85</v>
      </c>
    </row>
    <row r="6147" spans="1:5" x14ac:dyDescent="0.25">
      <c r="A6147" s="180">
        <v>101911</v>
      </c>
      <c r="B6147" s="181" t="s">
        <v>59090</v>
      </c>
      <c r="C6147" s="180" t="s">
        <v>115</v>
      </c>
      <c r="D6147" s="182">
        <v>431.24</v>
      </c>
      <c r="E6147" s="182">
        <v>351.31</v>
      </c>
    </row>
    <row r="6148" spans="1:5" x14ac:dyDescent="0.25">
      <c r="A6148" s="180">
        <v>101908</v>
      </c>
      <c r="B6148" s="181" t="s">
        <v>59091</v>
      </c>
      <c r="C6148" s="180" t="s">
        <v>115</v>
      </c>
      <c r="D6148" s="182">
        <v>276.17</v>
      </c>
      <c r="E6148" s="182">
        <v>227.46</v>
      </c>
    </row>
    <row r="6149" spans="1:5" x14ac:dyDescent="0.25">
      <c r="A6149" s="180">
        <v>101909</v>
      </c>
      <c r="B6149" s="181" t="s">
        <v>59092</v>
      </c>
      <c r="C6149" s="180" t="s">
        <v>115</v>
      </c>
      <c r="D6149" s="182">
        <v>320.48</v>
      </c>
      <c r="E6149" s="182">
        <v>262.85000000000002</v>
      </c>
    </row>
    <row r="6150" spans="1:5" x14ac:dyDescent="0.25">
      <c r="A6150" s="180">
        <v>101910</v>
      </c>
      <c r="B6150" s="181" t="s">
        <v>59093</v>
      </c>
      <c r="C6150" s="180" t="s">
        <v>115</v>
      </c>
      <c r="D6150" s="182">
        <v>375.86</v>
      </c>
      <c r="E6150" s="182">
        <v>307.08</v>
      </c>
    </row>
    <row r="6151" spans="1:5" x14ac:dyDescent="0.25">
      <c r="A6151" s="180">
        <v>101905</v>
      </c>
      <c r="B6151" s="181" t="s">
        <v>59094</v>
      </c>
      <c r="C6151" s="180" t="s">
        <v>115</v>
      </c>
      <c r="D6151" s="182">
        <v>284.48</v>
      </c>
      <c r="E6151" s="182">
        <v>234.1</v>
      </c>
    </row>
    <row r="6152" spans="1:5" x14ac:dyDescent="0.25">
      <c r="A6152" s="180">
        <v>92698</v>
      </c>
      <c r="B6152" s="181" t="s">
        <v>59095</v>
      </c>
      <c r="C6152" s="180" t="s">
        <v>115</v>
      </c>
      <c r="D6152" s="182">
        <v>26.43</v>
      </c>
      <c r="E6152" s="182">
        <v>26.84</v>
      </c>
    </row>
    <row r="6153" spans="1:5" x14ac:dyDescent="0.25">
      <c r="A6153" s="180">
        <v>92700</v>
      </c>
      <c r="B6153" s="181" t="s">
        <v>59096</v>
      </c>
      <c r="C6153" s="180" t="s">
        <v>115</v>
      </c>
      <c r="D6153" s="182">
        <v>43.34</v>
      </c>
      <c r="E6153" s="182">
        <v>44.04</v>
      </c>
    </row>
    <row r="6154" spans="1:5" x14ac:dyDescent="0.25">
      <c r="A6154" s="180">
        <v>92702</v>
      </c>
      <c r="B6154" s="181" t="s">
        <v>59097</v>
      </c>
      <c r="C6154" s="180" t="s">
        <v>115</v>
      </c>
      <c r="D6154" s="182">
        <v>68.239999999999995</v>
      </c>
      <c r="E6154" s="182">
        <v>69.36</v>
      </c>
    </row>
    <row r="6155" spans="1:5" x14ac:dyDescent="0.25">
      <c r="A6155" s="180">
        <v>92669</v>
      </c>
      <c r="B6155" s="181" t="s">
        <v>59098</v>
      </c>
      <c r="C6155" s="180" t="s">
        <v>115</v>
      </c>
      <c r="D6155" s="182">
        <v>49.55</v>
      </c>
      <c r="E6155" s="182">
        <v>50.24</v>
      </c>
    </row>
    <row r="6156" spans="1:5" x14ac:dyDescent="0.25">
      <c r="A6156" s="180">
        <v>92671</v>
      </c>
      <c r="B6156" s="181" t="s">
        <v>59099</v>
      </c>
      <c r="C6156" s="180" t="s">
        <v>115</v>
      </c>
      <c r="D6156" s="182">
        <v>64.45</v>
      </c>
      <c r="E6156" s="182">
        <v>65.209999999999994</v>
      </c>
    </row>
    <row r="6157" spans="1:5" x14ac:dyDescent="0.25">
      <c r="A6157" s="180">
        <v>92673</v>
      </c>
      <c r="B6157" s="181" t="s">
        <v>59100</v>
      </c>
      <c r="C6157" s="180" t="s">
        <v>115</v>
      </c>
      <c r="D6157" s="182">
        <v>74.86</v>
      </c>
      <c r="E6157" s="182">
        <v>75.7</v>
      </c>
    </row>
    <row r="6158" spans="1:5" x14ac:dyDescent="0.25">
      <c r="A6158" s="180">
        <v>92675</v>
      </c>
      <c r="B6158" s="181" t="s">
        <v>59101</v>
      </c>
      <c r="C6158" s="180" t="s">
        <v>115</v>
      </c>
      <c r="D6158" s="182">
        <v>96.33</v>
      </c>
      <c r="E6158" s="182">
        <v>97.28</v>
      </c>
    </row>
    <row r="6159" spans="1:5" x14ac:dyDescent="0.25">
      <c r="A6159" s="180">
        <v>92677</v>
      </c>
      <c r="B6159" s="181" t="s">
        <v>59102</v>
      </c>
      <c r="C6159" s="180" t="s">
        <v>115</v>
      </c>
      <c r="D6159" s="182">
        <v>153.80000000000001</v>
      </c>
      <c r="E6159" s="182">
        <v>154.9</v>
      </c>
    </row>
    <row r="6160" spans="1:5" x14ac:dyDescent="0.25">
      <c r="A6160" s="180">
        <v>92635</v>
      </c>
      <c r="B6160" s="181" t="s">
        <v>59103</v>
      </c>
      <c r="C6160" s="180" t="s">
        <v>115</v>
      </c>
      <c r="D6160" s="182">
        <v>243.34</v>
      </c>
      <c r="E6160" s="182">
        <v>245.38</v>
      </c>
    </row>
    <row r="6161" spans="1:5" x14ac:dyDescent="0.25">
      <c r="A6161" s="180">
        <v>92679</v>
      </c>
      <c r="B6161" s="181" t="s">
        <v>59104</v>
      </c>
      <c r="C6161" s="180" t="s">
        <v>115</v>
      </c>
      <c r="D6161" s="182">
        <v>209.04</v>
      </c>
      <c r="E6161" s="182">
        <v>210.29</v>
      </c>
    </row>
    <row r="6162" spans="1:5" x14ac:dyDescent="0.25">
      <c r="A6162" s="180">
        <v>92381</v>
      </c>
      <c r="B6162" s="181" t="s">
        <v>59105</v>
      </c>
      <c r="C6162" s="180" t="s">
        <v>115</v>
      </c>
      <c r="D6162" s="182">
        <v>66.08</v>
      </c>
      <c r="E6162" s="182">
        <v>67.16</v>
      </c>
    </row>
    <row r="6163" spans="1:5" x14ac:dyDescent="0.25">
      <c r="A6163" s="180">
        <v>92383</v>
      </c>
      <c r="B6163" s="181" t="s">
        <v>59106</v>
      </c>
      <c r="C6163" s="180" t="s">
        <v>115</v>
      </c>
      <c r="D6163" s="182">
        <v>83.24</v>
      </c>
      <c r="E6163" s="182">
        <v>84.44</v>
      </c>
    </row>
    <row r="6164" spans="1:5" x14ac:dyDescent="0.25">
      <c r="A6164" s="180">
        <v>92385</v>
      </c>
      <c r="B6164" s="181" t="s">
        <v>59107</v>
      </c>
      <c r="C6164" s="180" t="s">
        <v>115</v>
      </c>
      <c r="D6164" s="182">
        <v>96.24</v>
      </c>
      <c r="E6164" s="182">
        <v>97.56</v>
      </c>
    </row>
    <row r="6165" spans="1:5" x14ac:dyDescent="0.25">
      <c r="A6165" s="180">
        <v>92350</v>
      </c>
      <c r="B6165" s="181" t="s">
        <v>59108</v>
      </c>
      <c r="C6165" s="180" t="s">
        <v>115</v>
      </c>
      <c r="D6165" s="182">
        <v>127.71</v>
      </c>
      <c r="E6165" s="182">
        <v>129.38</v>
      </c>
    </row>
    <row r="6166" spans="1:5" x14ac:dyDescent="0.25">
      <c r="A6166" s="180">
        <v>92387</v>
      </c>
      <c r="B6166" s="181" t="s">
        <v>59109</v>
      </c>
      <c r="C6166" s="180" t="s">
        <v>115</v>
      </c>
      <c r="D6166" s="182">
        <v>120.95</v>
      </c>
      <c r="E6166" s="182">
        <v>122.45</v>
      </c>
    </row>
    <row r="6167" spans="1:5" x14ac:dyDescent="0.25">
      <c r="A6167" s="180">
        <v>92352</v>
      </c>
      <c r="B6167" s="181" t="s">
        <v>59110</v>
      </c>
      <c r="C6167" s="180" t="s">
        <v>115</v>
      </c>
      <c r="D6167" s="182">
        <v>183.39</v>
      </c>
      <c r="E6167" s="182">
        <v>185.16</v>
      </c>
    </row>
    <row r="6168" spans="1:5" x14ac:dyDescent="0.25">
      <c r="A6168" s="180">
        <v>92389</v>
      </c>
      <c r="B6168" s="181" t="s">
        <v>59111</v>
      </c>
      <c r="C6168" s="180" t="s">
        <v>115</v>
      </c>
      <c r="D6168" s="182">
        <v>183.26</v>
      </c>
      <c r="E6168" s="182">
        <v>185.03</v>
      </c>
    </row>
    <row r="6169" spans="1:5" x14ac:dyDescent="0.25">
      <c r="A6169" s="180">
        <v>92354</v>
      </c>
      <c r="B6169" s="181" t="s">
        <v>59112</v>
      </c>
      <c r="C6169" s="180" t="s">
        <v>115</v>
      </c>
      <c r="D6169" s="182">
        <v>236.84</v>
      </c>
      <c r="E6169" s="182">
        <v>238.72</v>
      </c>
    </row>
    <row r="6170" spans="1:5" x14ac:dyDescent="0.25">
      <c r="A6170" s="180">
        <v>92699</v>
      </c>
      <c r="B6170" s="181" t="s">
        <v>59113</v>
      </c>
      <c r="C6170" s="180" t="s">
        <v>115</v>
      </c>
      <c r="D6170" s="182">
        <v>25.04</v>
      </c>
      <c r="E6170" s="182">
        <v>25.45</v>
      </c>
    </row>
    <row r="6171" spans="1:5" x14ac:dyDescent="0.25">
      <c r="A6171" s="180">
        <v>92701</v>
      </c>
      <c r="B6171" s="181" t="s">
        <v>59114</v>
      </c>
      <c r="C6171" s="180" t="s">
        <v>115</v>
      </c>
      <c r="D6171" s="182">
        <v>41.26</v>
      </c>
      <c r="E6171" s="182">
        <v>41.96</v>
      </c>
    </row>
    <row r="6172" spans="1:5" x14ac:dyDescent="0.25">
      <c r="A6172" s="180">
        <v>92703</v>
      </c>
      <c r="B6172" s="181" t="s">
        <v>59115</v>
      </c>
      <c r="C6172" s="180" t="s">
        <v>115</v>
      </c>
      <c r="D6172" s="182">
        <v>65.69</v>
      </c>
      <c r="E6172" s="182">
        <v>66.81</v>
      </c>
    </row>
    <row r="6173" spans="1:5" x14ac:dyDescent="0.25">
      <c r="A6173" s="180">
        <v>92670</v>
      </c>
      <c r="B6173" s="181" t="s">
        <v>59116</v>
      </c>
      <c r="C6173" s="180" t="s">
        <v>115</v>
      </c>
      <c r="D6173" s="182">
        <v>47</v>
      </c>
      <c r="E6173" s="182">
        <v>47.69</v>
      </c>
    </row>
    <row r="6174" spans="1:5" x14ac:dyDescent="0.25">
      <c r="A6174" s="180">
        <v>92672</v>
      </c>
      <c r="B6174" s="181" t="s">
        <v>59117</v>
      </c>
      <c r="C6174" s="180" t="s">
        <v>115</v>
      </c>
      <c r="D6174" s="182">
        <v>59.36</v>
      </c>
      <c r="E6174" s="182">
        <v>60.12</v>
      </c>
    </row>
    <row r="6175" spans="1:5" x14ac:dyDescent="0.25">
      <c r="A6175" s="180">
        <v>92674</v>
      </c>
      <c r="B6175" s="181" t="s">
        <v>59118</v>
      </c>
      <c r="C6175" s="180" t="s">
        <v>115</v>
      </c>
      <c r="D6175" s="182">
        <v>71.36</v>
      </c>
      <c r="E6175" s="182">
        <v>72.2</v>
      </c>
    </row>
    <row r="6176" spans="1:5" x14ac:dyDescent="0.25">
      <c r="A6176" s="180">
        <v>92676</v>
      </c>
      <c r="B6176" s="181" t="s">
        <v>59119</v>
      </c>
      <c r="C6176" s="180" t="s">
        <v>115</v>
      </c>
      <c r="D6176" s="182">
        <v>93.95</v>
      </c>
      <c r="E6176" s="182">
        <v>94.9</v>
      </c>
    </row>
    <row r="6177" spans="1:5" x14ac:dyDescent="0.25">
      <c r="A6177" s="180">
        <v>92678</v>
      </c>
      <c r="B6177" s="181" t="s">
        <v>59120</v>
      </c>
      <c r="C6177" s="180" t="s">
        <v>115</v>
      </c>
      <c r="D6177" s="182">
        <v>143.31</v>
      </c>
      <c r="E6177" s="182">
        <v>144.41</v>
      </c>
    </row>
    <row r="6178" spans="1:5" x14ac:dyDescent="0.25">
      <c r="A6178" s="180">
        <v>92636</v>
      </c>
      <c r="B6178" s="181" t="s">
        <v>59121</v>
      </c>
      <c r="C6178" s="180" t="s">
        <v>115</v>
      </c>
      <c r="D6178" s="182">
        <v>223.14</v>
      </c>
      <c r="E6178" s="182">
        <v>225.18</v>
      </c>
    </row>
    <row r="6179" spans="1:5" x14ac:dyDescent="0.25">
      <c r="A6179" s="180">
        <v>92680</v>
      </c>
      <c r="B6179" s="181" t="s">
        <v>59122</v>
      </c>
      <c r="C6179" s="180" t="s">
        <v>115</v>
      </c>
      <c r="D6179" s="182">
        <v>188.84</v>
      </c>
      <c r="E6179" s="182">
        <v>190.09</v>
      </c>
    </row>
    <row r="6180" spans="1:5" x14ac:dyDescent="0.25">
      <c r="A6180" s="180">
        <v>92382</v>
      </c>
      <c r="B6180" s="181" t="s">
        <v>59123</v>
      </c>
      <c r="C6180" s="180" t="s">
        <v>115</v>
      </c>
      <c r="D6180" s="182">
        <v>63.53</v>
      </c>
      <c r="E6180" s="182">
        <v>64.61</v>
      </c>
    </row>
    <row r="6181" spans="1:5" x14ac:dyDescent="0.25">
      <c r="A6181" s="180">
        <v>92384</v>
      </c>
      <c r="B6181" s="181" t="s">
        <v>59124</v>
      </c>
      <c r="C6181" s="180" t="s">
        <v>115</v>
      </c>
      <c r="D6181" s="182">
        <v>78.150000000000006</v>
      </c>
      <c r="E6181" s="182">
        <v>79.349999999999994</v>
      </c>
    </row>
    <row r="6182" spans="1:5" x14ac:dyDescent="0.25">
      <c r="A6182" s="180">
        <v>92386</v>
      </c>
      <c r="B6182" s="181" t="s">
        <v>59125</v>
      </c>
      <c r="C6182" s="180" t="s">
        <v>115</v>
      </c>
      <c r="D6182" s="182">
        <v>92.74</v>
      </c>
      <c r="E6182" s="182">
        <v>94.06</v>
      </c>
    </row>
    <row r="6183" spans="1:5" x14ac:dyDescent="0.25">
      <c r="A6183" s="180">
        <v>92351</v>
      </c>
      <c r="B6183" s="181" t="s">
        <v>59126</v>
      </c>
      <c r="C6183" s="180" t="s">
        <v>115</v>
      </c>
      <c r="D6183" s="182">
        <v>125.33</v>
      </c>
      <c r="E6183" s="182">
        <v>127</v>
      </c>
    </row>
    <row r="6184" spans="1:5" x14ac:dyDescent="0.25">
      <c r="A6184" s="180">
        <v>92388</v>
      </c>
      <c r="B6184" s="181" t="s">
        <v>59127</v>
      </c>
      <c r="C6184" s="180" t="s">
        <v>115</v>
      </c>
      <c r="D6184" s="182">
        <v>118.57</v>
      </c>
      <c r="E6184" s="182">
        <v>120.07</v>
      </c>
    </row>
    <row r="6185" spans="1:5" x14ac:dyDescent="0.25">
      <c r="A6185" s="180">
        <v>92353</v>
      </c>
      <c r="B6185" s="181" t="s">
        <v>59128</v>
      </c>
      <c r="C6185" s="180" t="s">
        <v>115</v>
      </c>
      <c r="D6185" s="182">
        <v>172.9</v>
      </c>
      <c r="E6185" s="182">
        <v>174.67</v>
      </c>
    </row>
    <row r="6186" spans="1:5" x14ac:dyDescent="0.25">
      <c r="A6186" s="180">
        <v>92390</v>
      </c>
      <c r="B6186" s="181" t="s">
        <v>59129</v>
      </c>
      <c r="C6186" s="180" t="s">
        <v>115</v>
      </c>
      <c r="D6186" s="182">
        <v>172.77</v>
      </c>
      <c r="E6186" s="182">
        <v>174.54</v>
      </c>
    </row>
    <row r="6187" spans="1:5" x14ac:dyDescent="0.25">
      <c r="A6187" s="180">
        <v>92355</v>
      </c>
      <c r="B6187" s="181" t="s">
        <v>59130</v>
      </c>
      <c r="C6187" s="180" t="s">
        <v>115</v>
      </c>
      <c r="D6187" s="182">
        <v>216.64</v>
      </c>
      <c r="E6187" s="182">
        <v>218.52</v>
      </c>
    </row>
    <row r="6188" spans="1:5" x14ac:dyDescent="0.25">
      <c r="A6188" s="180">
        <v>101925</v>
      </c>
      <c r="B6188" s="181" t="s">
        <v>59131</v>
      </c>
      <c r="C6188" s="180" t="s">
        <v>115</v>
      </c>
      <c r="D6188" s="182">
        <v>343.63</v>
      </c>
      <c r="E6188" s="182">
        <v>345.64</v>
      </c>
    </row>
    <row r="6189" spans="1:5" x14ac:dyDescent="0.25">
      <c r="A6189" s="180">
        <v>101934</v>
      </c>
      <c r="B6189" s="181" t="s">
        <v>59132</v>
      </c>
      <c r="C6189" s="180" t="s">
        <v>115</v>
      </c>
      <c r="D6189" s="182">
        <v>358.98</v>
      </c>
      <c r="E6189" s="182">
        <v>361.35</v>
      </c>
    </row>
    <row r="6190" spans="1:5" x14ac:dyDescent="0.25">
      <c r="A6190" s="180">
        <v>97541</v>
      </c>
      <c r="B6190" s="181" t="s">
        <v>59133</v>
      </c>
      <c r="C6190" s="180" t="s">
        <v>115</v>
      </c>
      <c r="D6190" s="182">
        <v>30.73</v>
      </c>
      <c r="E6190" s="182">
        <v>29.67</v>
      </c>
    </row>
    <row r="6191" spans="1:5" x14ac:dyDescent="0.25">
      <c r="A6191" s="180">
        <v>97462</v>
      </c>
      <c r="B6191" s="181" t="s">
        <v>59134</v>
      </c>
      <c r="C6191" s="180" t="s">
        <v>115</v>
      </c>
      <c r="D6191" s="182">
        <v>33.03</v>
      </c>
      <c r="E6191" s="182">
        <v>32.18</v>
      </c>
    </row>
    <row r="6192" spans="1:5" x14ac:dyDescent="0.25">
      <c r="A6192" s="180">
        <v>97544</v>
      </c>
      <c r="B6192" s="181" t="s">
        <v>59135</v>
      </c>
      <c r="C6192" s="180" t="s">
        <v>115</v>
      </c>
      <c r="D6192" s="182">
        <v>51.24</v>
      </c>
      <c r="E6192" s="182">
        <v>49.22</v>
      </c>
    </row>
    <row r="6193" spans="1:5" x14ac:dyDescent="0.25">
      <c r="A6193" s="180">
        <v>97500</v>
      </c>
      <c r="B6193" s="181" t="s">
        <v>59136</v>
      </c>
      <c r="C6193" s="180" t="s">
        <v>115</v>
      </c>
      <c r="D6193" s="182">
        <v>30.58</v>
      </c>
      <c r="E6193" s="182">
        <v>29.89</v>
      </c>
    </row>
    <row r="6194" spans="1:5" x14ac:dyDescent="0.25">
      <c r="A6194" s="180">
        <v>97465</v>
      </c>
      <c r="B6194" s="181" t="s">
        <v>59137</v>
      </c>
      <c r="C6194" s="180" t="s">
        <v>115</v>
      </c>
      <c r="D6194" s="182">
        <v>65.13</v>
      </c>
      <c r="E6194" s="182">
        <v>64.09</v>
      </c>
    </row>
    <row r="6195" spans="1:5" x14ac:dyDescent="0.25">
      <c r="A6195" s="180">
        <v>97503</v>
      </c>
      <c r="B6195" s="181" t="s">
        <v>59138</v>
      </c>
      <c r="C6195" s="180" t="s">
        <v>115</v>
      </c>
      <c r="D6195" s="182">
        <v>60.49</v>
      </c>
      <c r="E6195" s="182">
        <v>59.74</v>
      </c>
    </row>
    <row r="6196" spans="1:5" x14ac:dyDescent="0.25">
      <c r="A6196" s="180">
        <v>97468</v>
      </c>
      <c r="B6196" s="181" t="s">
        <v>59139</v>
      </c>
      <c r="C6196" s="180" t="s">
        <v>115</v>
      </c>
      <c r="D6196" s="182">
        <v>82.77</v>
      </c>
      <c r="E6196" s="182">
        <v>81.47</v>
      </c>
    </row>
    <row r="6197" spans="1:5" x14ac:dyDescent="0.25">
      <c r="A6197" s="180">
        <v>97506</v>
      </c>
      <c r="B6197" s="181" t="s">
        <v>59140</v>
      </c>
      <c r="C6197" s="180" t="s">
        <v>115</v>
      </c>
      <c r="D6197" s="182">
        <v>75.38</v>
      </c>
      <c r="E6197" s="182">
        <v>74.56</v>
      </c>
    </row>
    <row r="6198" spans="1:5" x14ac:dyDescent="0.25">
      <c r="A6198" s="180">
        <v>97444</v>
      </c>
      <c r="B6198" s="181" t="s">
        <v>59141</v>
      </c>
      <c r="C6198" s="180" t="s">
        <v>115</v>
      </c>
      <c r="D6198" s="182">
        <v>151.84</v>
      </c>
      <c r="E6198" s="182">
        <v>148.32</v>
      </c>
    </row>
    <row r="6199" spans="1:5" x14ac:dyDescent="0.25">
      <c r="A6199" s="180">
        <v>97471</v>
      </c>
      <c r="B6199" s="181" t="s">
        <v>59142</v>
      </c>
      <c r="C6199" s="180" t="s">
        <v>115</v>
      </c>
      <c r="D6199" s="182">
        <v>122.25</v>
      </c>
      <c r="E6199" s="182">
        <v>120.63</v>
      </c>
    </row>
    <row r="6200" spans="1:5" x14ac:dyDescent="0.25">
      <c r="A6200" s="180">
        <v>97509</v>
      </c>
      <c r="B6200" s="181" t="s">
        <v>59143</v>
      </c>
      <c r="C6200" s="180" t="s">
        <v>115</v>
      </c>
      <c r="D6200" s="182">
        <v>111.55</v>
      </c>
      <c r="E6200" s="182">
        <v>110.62</v>
      </c>
    </row>
    <row r="6201" spans="1:5" x14ac:dyDescent="0.25">
      <c r="A6201" s="180">
        <v>97447</v>
      </c>
      <c r="B6201" s="181" t="s">
        <v>59144</v>
      </c>
      <c r="C6201" s="180" t="s">
        <v>115</v>
      </c>
      <c r="D6201" s="182">
        <v>246.51</v>
      </c>
      <c r="E6201" s="182">
        <v>243.06</v>
      </c>
    </row>
    <row r="6202" spans="1:5" x14ac:dyDescent="0.25">
      <c r="A6202" s="180">
        <v>97475</v>
      </c>
      <c r="B6202" s="181" t="s">
        <v>59145</v>
      </c>
      <c r="C6202" s="180" t="s">
        <v>115</v>
      </c>
      <c r="D6202" s="182">
        <v>223.51</v>
      </c>
      <c r="E6202" s="182">
        <v>221.54</v>
      </c>
    </row>
    <row r="6203" spans="1:5" x14ac:dyDescent="0.25">
      <c r="A6203" s="180">
        <v>97512</v>
      </c>
      <c r="B6203" s="181" t="s">
        <v>59146</v>
      </c>
      <c r="C6203" s="180" t="s">
        <v>115</v>
      </c>
      <c r="D6203" s="182">
        <v>208.23</v>
      </c>
      <c r="E6203" s="182">
        <v>207.24</v>
      </c>
    </row>
    <row r="6204" spans="1:5" x14ac:dyDescent="0.25">
      <c r="A6204" s="180">
        <v>97450</v>
      </c>
      <c r="B6204" s="181" t="s">
        <v>59147</v>
      </c>
      <c r="C6204" s="180" t="s">
        <v>115</v>
      </c>
      <c r="D6204" s="182">
        <v>313.95999999999998</v>
      </c>
      <c r="E6204" s="182">
        <v>310.61</v>
      </c>
    </row>
    <row r="6205" spans="1:5" x14ac:dyDescent="0.25">
      <c r="A6205" s="180">
        <v>97478</v>
      </c>
      <c r="B6205" s="181" t="s">
        <v>59148</v>
      </c>
      <c r="C6205" s="180" t="s">
        <v>115</v>
      </c>
      <c r="D6205" s="182">
        <v>298.86</v>
      </c>
      <c r="E6205" s="182">
        <v>296.49</v>
      </c>
    </row>
    <row r="6206" spans="1:5" x14ac:dyDescent="0.25">
      <c r="A6206" s="180">
        <v>97515</v>
      </c>
      <c r="B6206" s="181" t="s">
        <v>59149</v>
      </c>
      <c r="C6206" s="180" t="s">
        <v>115</v>
      </c>
      <c r="D6206" s="182">
        <v>278.08</v>
      </c>
      <c r="E6206" s="182">
        <v>277.04000000000002</v>
      </c>
    </row>
    <row r="6207" spans="1:5" x14ac:dyDescent="0.25">
      <c r="A6207" s="180">
        <v>92928</v>
      </c>
      <c r="B6207" s="181" t="s">
        <v>59150</v>
      </c>
      <c r="C6207" s="180" t="s">
        <v>115</v>
      </c>
      <c r="D6207" s="182">
        <v>62.72</v>
      </c>
      <c r="E6207" s="182">
        <v>63.58</v>
      </c>
    </row>
    <row r="6208" spans="1:5" x14ac:dyDescent="0.25">
      <c r="A6208" s="180">
        <v>92943</v>
      </c>
      <c r="B6208" s="181" t="s">
        <v>59151</v>
      </c>
      <c r="C6208" s="180" t="s">
        <v>115</v>
      </c>
      <c r="D6208" s="182">
        <v>49.34</v>
      </c>
      <c r="E6208" s="182">
        <v>49.88</v>
      </c>
    </row>
    <row r="6209" spans="1:5" x14ac:dyDescent="0.25">
      <c r="A6209" s="180">
        <v>92929</v>
      </c>
      <c r="B6209" s="181" t="s">
        <v>59152</v>
      </c>
      <c r="C6209" s="180" t="s">
        <v>115</v>
      </c>
      <c r="D6209" s="182">
        <v>60.91</v>
      </c>
      <c r="E6209" s="182">
        <v>61.72</v>
      </c>
    </row>
    <row r="6210" spans="1:5" x14ac:dyDescent="0.25">
      <c r="A6210" s="180">
        <v>92944</v>
      </c>
      <c r="B6210" s="181" t="s">
        <v>59153</v>
      </c>
      <c r="C6210" s="180" t="s">
        <v>115</v>
      </c>
      <c r="D6210" s="182">
        <v>48.28</v>
      </c>
      <c r="E6210" s="182">
        <v>48.79</v>
      </c>
    </row>
    <row r="6211" spans="1:5" x14ac:dyDescent="0.25">
      <c r="A6211" s="180">
        <v>92930</v>
      </c>
      <c r="B6211" s="181" t="s">
        <v>59154</v>
      </c>
      <c r="C6211" s="180" t="s">
        <v>115</v>
      </c>
      <c r="D6211" s="182">
        <v>59.62</v>
      </c>
      <c r="E6211" s="182">
        <v>60.38</v>
      </c>
    </row>
    <row r="6212" spans="1:5" x14ac:dyDescent="0.25">
      <c r="A6212" s="180">
        <v>92945</v>
      </c>
      <c r="B6212" s="181" t="s">
        <v>59155</v>
      </c>
      <c r="C6212" s="180" t="s">
        <v>115</v>
      </c>
      <c r="D6212" s="182">
        <v>47.52</v>
      </c>
      <c r="E6212" s="182">
        <v>48.01</v>
      </c>
    </row>
    <row r="6213" spans="1:5" x14ac:dyDescent="0.25">
      <c r="A6213" s="180">
        <v>92925</v>
      </c>
      <c r="B6213" s="181" t="s">
        <v>59156</v>
      </c>
      <c r="C6213" s="180" t="s">
        <v>115</v>
      </c>
      <c r="D6213" s="182">
        <v>54.43</v>
      </c>
      <c r="E6213" s="182">
        <v>55.18</v>
      </c>
    </row>
    <row r="6214" spans="1:5" x14ac:dyDescent="0.25">
      <c r="A6214" s="180">
        <v>92940</v>
      </c>
      <c r="B6214" s="181" t="s">
        <v>59157</v>
      </c>
      <c r="C6214" s="180" t="s">
        <v>115</v>
      </c>
      <c r="D6214" s="182">
        <v>42.65</v>
      </c>
      <c r="E6214" s="182">
        <v>43.14</v>
      </c>
    </row>
    <row r="6215" spans="1:5" x14ac:dyDescent="0.25">
      <c r="A6215" s="180">
        <v>92926</v>
      </c>
      <c r="B6215" s="181" t="s">
        <v>59158</v>
      </c>
      <c r="C6215" s="180" t="s">
        <v>115</v>
      </c>
      <c r="D6215" s="182">
        <v>51.82</v>
      </c>
      <c r="E6215" s="182">
        <v>52.52</v>
      </c>
    </row>
    <row r="6216" spans="1:5" x14ac:dyDescent="0.25">
      <c r="A6216" s="180">
        <v>92941</v>
      </c>
      <c r="B6216" s="181" t="s">
        <v>59159</v>
      </c>
      <c r="C6216" s="180" t="s">
        <v>115</v>
      </c>
      <c r="D6216" s="182">
        <v>41.12</v>
      </c>
      <c r="E6216" s="182">
        <v>41.58</v>
      </c>
    </row>
    <row r="6217" spans="1:5" x14ac:dyDescent="0.25">
      <c r="A6217" s="180">
        <v>92927</v>
      </c>
      <c r="B6217" s="181" t="s">
        <v>59160</v>
      </c>
      <c r="C6217" s="180" t="s">
        <v>115</v>
      </c>
      <c r="D6217" s="182">
        <v>53.12</v>
      </c>
      <c r="E6217" s="182">
        <v>53.84</v>
      </c>
    </row>
    <row r="6218" spans="1:5" x14ac:dyDescent="0.25">
      <c r="A6218" s="180">
        <v>92942</v>
      </c>
      <c r="B6218" s="181" t="s">
        <v>59161</v>
      </c>
      <c r="C6218" s="180" t="s">
        <v>115</v>
      </c>
      <c r="D6218" s="182">
        <v>41.88</v>
      </c>
      <c r="E6218" s="182">
        <v>42.34</v>
      </c>
    </row>
    <row r="6219" spans="1:5" x14ac:dyDescent="0.25">
      <c r="A6219" s="180">
        <v>92918</v>
      </c>
      <c r="B6219" s="181" t="s">
        <v>59162</v>
      </c>
      <c r="C6219" s="180" t="s">
        <v>115</v>
      </c>
      <c r="D6219" s="182">
        <v>42.86</v>
      </c>
      <c r="E6219" s="182">
        <v>43.52</v>
      </c>
    </row>
    <row r="6220" spans="1:5" x14ac:dyDescent="0.25">
      <c r="A6220" s="180">
        <v>92938</v>
      </c>
      <c r="B6220" s="181" t="s">
        <v>59163</v>
      </c>
      <c r="C6220" s="180" t="s">
        <v>115</v>
      </c>
      <c r="D6220" s="182">
        <v>32.92</v>
      </c>
      <c r="E6220" s="182">
        <v>33.340000000000003</v>
      </c>
    </row>
    <row r="6221" spans="1:5" x14ac:dyDescent="0.25">
      <c r="A6221" s="180">
        <v>92920</v>
      </c>
      <c r="B6221" s="181" t="s">
        <v>59164</v>
      </c>
      <c r="C6221" s="180" t="s">
        <v>115</v>
      </c>
      <c r="D6221" s="182">
        <v>44.42</v>
      </c>
      <c r="E6221" s="182">
        <v>45.11</v>
      </c>
    </row>
    <row r="6222" spans="1:5" x14ac:dyDescent="0.25">
      <c r="A6222" s="180">
        <v>92939</v>
      </c>
      <c r="B6222" s="181" t="s">
        <v>59165</v>
      </c>
      <c r="C6222" s="180" t="s">
        <v>115</v>
      </c>
      <c r="D6222" s="182">
        <v>33.94</v>
      </c>
      <c r="E6222" s="182">
        <v>34.380000000000003</v>
      </c>
    </row>
    <row r="6223" spans="1:5" x14ac:dyDescent="0.25">
      <c r="A6223" s="180">
        <v>92910</v>
      </c>
      <c r="B6223" s="181" t="s">
        <v>59166</v>
      </c>
      <c r="C6223" s="180" t="s">
        <v>115</v>
      </c>
      <c r="D6223" s="182">
        <v>120.96</v>
      </c>
      <c r="E6223" s="182">
        <v>122.08</v>
      </c>
    </row>
    <row r="6224" spans="1:5" x14ac:dyDescent="0.25">
      <c r="A6224" s="180">
        <v>92934</v>
      </c>
      <c r="B6224" s="181" t="s">
        <v>59167</v>
      </c>
      <c r="C6224" s="180" t="s">
        <v>115</v>
      </c>
      <c r="D6224" s="182">
        <v>117.2</v>
      </c>
      <c r="E6224" s="182">
        <v>118.23</v>
      </c>
    </row>
    <row r="6225" spans="1:5" x14ac:dyDescent="0.25">
      <c r="A6225" s="180">
        <v>92949</v>
      </c>
      <c r="B6225" s="181" t="s">
        <v>59168</v>
      </c>
      <c r="C6225" s="180" t="s">
        <v>115</v>
      </c>
      <c r="D6225" s="182">
        <v>100.25</v>
      </c>
      <c r="E6225" s="182">
        <v>100.9</v>
      </c>
    </row>
    <row r="6226" spans="1:5" x14ac:dyDescent="0.25">
      <c r="A6226" s="180">
        <v>92911</v>
      </c>
      <c r="B6226" s="181" t="s">
        <v>59169</v>
      </c>
      <c r="C6226" s="180" t="s">
        <v>115</v>
      </c>
      <c r="D6226" s="182">
        <v>122.09</v>
      </c>
      <c r="E6226" s="182">
        <v>123.24</v>
      </c>
    </row>
    <row r="6227" spans="1:5" x14ac:dyDescent="0.25">
      <c r="A6227" s="180">
        <v>92935</v>
      </c>
      <c r="B6227" s="181" t="s">
        <v>59170</v>
      </c>
      <c r="C6227" s="180" t="s">
        <v>115</v>
      </c>
      <c r="D6227" s="182">
        <v>119.8</v>
      </c>
      <c r="E6227" s="182">
        <v>120.89</v>
      </c>
    </row>
    <row r="6228" spans="1:5" x14ac:dyDescent="0.25">
      <c r="A6228" s="180">
        <v>92950</v>
      </c>
      <c r="B6228" s="181" t="s">
        <v>59171</v>
      </c>
      <c r="C6228" s="180" t="s">
        <v>115</v>
      </c>
      <c r="D6228" s="182">
        <v>101.78</v>
      </c>
      <c r="E6228" s="182">
        <v>102.45</v>
      </c>
    </row>
    <row r="6229" spans="1:5" x14ac:dyDescent="0.25">
      <c r="A6229" s="180">
        <v>92907</v>
      </c>
      <c r="B6229" s="181" t="s">
        <v>59172</v>
      </c>
      <c r="C6229" s="180" t="s">
        <v>115</v>
      </c>
      <c r="D6229" s="182">
        <v>88.64</v>
      </c>
      <c r="E6229" s="182">
        <v>89.72</v>
      </c>
    </row>
    <row r="6230" spans="1:5" x14ac:dyDescent="0.25">
      <c r="A6230" s="180">
        <v>92931</v>
      </c>
      <c r="B6230" s="181" t="s">
        <v>59173</v>
      </c>
      <c r="C6230" s="180" t="s">
        <v>115</v>
      </c>
      <c r="D6230" s="182">
        <v>82.66</v>
      </c>
      <c r="E6230" s="182">
        <v>83.6</v>
      </c>
    </row>
    <row r="6231" spans="1:5" x14ac:dyDescent="0.25">
      <c r="A6231" s="180">
        <v>92946</v>
      </c>
      <c r="B6231" s="181" t="s">
        <v>59174</v>
      </c>
      <c r="C6231" s="180" t="s">
        <v>115</v>
      </c>
      <c r="D6231" s="182">
        <v>67.34</v>
      </c>
      <c r="E6231" s="182">
        <v>67.92</v>
      </c>
    </row>
    <row r="6232" spans="1:5" x14ac:dyDescent="0.25">
      <c r="A6232" s="180">
        <v>92908</v>
      </c>
      <c r="B6232" s="181" t="s">
        <v>59175</v>
      </c>
      <c r="C6232" s="180" t="s">
        <v>115</v>
      </c>
      <c r="D6232" s="182">
        <v>87.76</v>
      </c>
      <c r="E6232" s="182">
        <v>88.83</v>
      </c>
    </row>
    <row r="6233" spans="1:5" x14ac:dyDescent="0.25">
      <c r="A6233" s="180">
        <v>92932</v>
      </c>
      <c r="B6233" s="181" t="s">
        <v>59176</v>
      </c>
      <c r="C6233" s="180" t="s">
        <v>115</v>
      </c>
      <c r="D6233" s="182">
        <v>80.59</v>
      </c>
      <c r="E6233" s="182">
        <v>81.5</v>
      </c>
    </row>
    <row r="6234" spans="1:5" x14ac:dyDescent="0.25">
      <c r="A6234" s="180">
        <v>92947</v>
      </c>
      <c r="B6234" s="181" t="s">
        <v>59177</v>
      </c>
      <c r="C6234" s="180" t="s">
        <v>115</v>
      </c>
      <c r="D6234" s="182">
        <v>66.13</v>
      </c>
      <c r="E6234" s="182">
        <v>66.709999999999994</v>
      </c>
    </row>
    <row r="6235" spans="1:5" x14ac:dyDescent="0.25">
      <c r="A6235" s="180">
        <v>92909</v>
      </c>
      <c r="B6235" s="181" t="s">
        <v>59178</v>
      </c>
      <c r="C6235" s="180" t="s">
        <v>115</v>
      </c>
      <c r="D6235" s="182">
        <v>86.97</v>
      </c>
      <c r="E6235" s="182">
        <v>88.02</v>
      </c>
    </row>
    <row r="6236" spans="1:5" x14ac:dyDescent="0.25">
      <c r="A6236" s="180">
        <v>92933</v>
      </c>
      <c r="B6236" s="181" t="s">
        <v>59179</v>
      </c>
      <c r="C6236" s="180" t="s">
        <v>115</v>
      </c>
      <c r="D6236" s="182">
        <v>78.78</v>
      </c>
      <c r="E6236" s="182">
        <v>79.64</v>
      </c>
    </row>
    <row r="6237" spans="1:5" x14ac:dyDescent="0.25">
      <c r="A6237" s="180">
        <v>92948</v>
      </c>
      <c r="B6237" s="181" t="s">
        <v>59180</v>
      </c>
      <c r="C6237" s="180" t="s">
        <v>115</v>
      </c>
      <c r="D6237" s="182">
        <v>65.069999999999993</v>
      </c>
      <c r="E6237" s="182">
        <v>65.61</v>
      </c>
    </row>
    <row r="6238" spans="1:5" x14ac:dyDescent="0.25">
      <c r="A6238" s="180">
        <v>92912</v>
      </c>
      <c r="B6238" s="181" t="s">
        <v>59181</v>
      </c>
      <c r="C6238" s="180" t="s">
        <v>115</v>
      </c>
      <c r="D6238" s="182">
        <v>159.96</v>
      </c>
      <c r="E6238" s="182">
        <v>161.11000000000001</v>
      </c>
    </row>
    <row r="6239" spans="1:5" x14ac:dyDescent="0.25">
      <c r="A6239" s="180">
        <v>92913</v>
      </c>
      <c r="B6239" s="181" t="s">
        <v>59182</v>
      </c>
      <c r="C6239" s="180" t="s">
        <v>115</v>
      </c>
      <c r="D6239" s="182">
        <v>162.75</v>
      </c>
      <c r="E6239" s="182">
        <v>163.98</v>
      </c>
    </row>
    <row r="6240" spans="1:5" x14ac:dyDescent="0.25">
      <c r="A6240" s="180">
        <v>92936</v>
      </c>
      <c r="B6240" s="181" t="s">
        <v>59183</v>
      </c>
      <c r="C6240" s="180" t="s">
        <v>115</v>
      </c>
      <c r="D6240" s="182">
        <v>164.88</v>
      </c>
      <c r="E6240" s="182">
        <v>166.15</v>
      </c>
    </row>
    <row r="6241" spans="1:5" x14ac:dyDescent="0.25">
      <c r="A6241" s="180">
        <v>92951</v>
      </c>
      <c r="B6241" s="181" t="s">
        <v>59184</v>
      </c>
      <c r="C6241" s="180" t="s">
        <v>115</v>
      </c>
      <c r="D6241" s="182">
        <v>143.63</v>
      </c>
      <c r="E6241" s="182">
        <v>144.41</v>
      </c>
    </row>
    <row r="6242" spans="1:5" x14ac:dyDescent="0.25">
      <c r="A6242" s="180">
        <v>92914</v>
      </c>
      <c r="B6242" s="181" t="s">
        <v>59185</v>
      </c>
      <c r="C6242" s="180" t="s">
        <v>115</v>
      </c>
      <c r="D6242" s="182">
        <v>161.08000000000001</v>
      </c>
      <c r="E6242" s="182">
        <v>162.27000000000001</v>
      </c>
    </row>
    <row r="6243" spans="1:5" x14ac:dyDescent="0.25">
      <c r="A6243" s="180">
        <v>92937</v>
      </c>
      <c r="B6243" s="181" t="s">
        <v>59186</v>
      </c>
      <c r="C6243" s="180" t="s">
        <v>115</v>
      </c>
      <c r="D6243" s="182">
        <v>161</v>
      </c>
      <c r="E6243" s="182">
        <v>162.18</v>
      </c>
    </row>
    <row r="6244" spans="1:5" x14ac:dyDescent="0.25">
      <c r="A6244" s="180">
        <v>92952</v>
      </c>
      <c r="B6244" s="181" t="s">
        <v>59187</v>
      </c>
      <c r="C6244" s="180" t="s">
        <v>115</v>
      </c>
      <c r="D6244" s="182">
        <v>141.36000000000001</v>
      </c>
      <c r="E6244" s="182">
        <v>142.09</v>
      </c>
    </row>
    <row r="6245" spans="1:5" x14ac:dyDescent="0.25">
      <c r="A6245" s="180">
        <v>92953</v>
      </c>
      <c r="B6245" s="181" t="s">
        <v>59188</v>
      </c>
      <c r="C6245" s="180" t="s">
        <v>115</v>
      </c>
      <c r="D6245" s="182">
        <v>26.15</v>
      </c>
      <c r="E6245" s="182">
        <v>26.52</v>
      </c>
    </row>
    <row r="6246" spans="1:5" x14ac:dyDescent="0.25">
      <c r="A6246" s="180">
        <v>101921</v>
      </c>
      <c r="B6246" s="181" t="s">
        <v>59189</v>
      </c>
      <c r="C6246" s="180" t="s">
        <v>115</v>
      </c>
      <c r="D6246" s="182">
        <v>243.97</v>
      </c>
      <c r="E6246" s="182">
        <v>245.24</v>
      </c>
    </row>
    <row r="6247" spans="1:5" x14ac:dyDescent="0.25">
      <c r="A6247" s="180">
        <v>101930</v>
      </c>
      <c r="B6247" s="181" t="s">
        <v>59190</v>
      </c>
      <c r="C6247" s="180" t="s">
        <v>115</v>
      </c>
      <c r="D6247" s="182">
        <v>249.04</v>
      </c>
      <c r="E6247" s="182">
        <v>250.42</v>
      </c>
    </row>
    <row r="6248" spans="1:5" x14ac:dyDescent="0.25">
      <c r="A6248" s="180">
        <v>101922</v>
      </c>
      <c r="B6248" s="181" t="s">
        <v>59191</v>
      </c>
      <c r="C6248" s="180" t="s">
        <v>115</v>
      </c>
      <c r="D6248" s="182">
        <v>242.3</v>
      </c>
      <c r="E6248" s="182">
        <v>243.53</v>
      </c>
    </row>
    <row r="6249" spans="1:5" x14ac:dyDescent="0.25">
      <c r="A6249" s="180">
        <v>101931</v>
      </c>
      <c r="B6249" s="181" t="s">
        <v>59192</v>
      </c>
      <c r="C6249" s="180" t="s">
        <v>115</v>
      </c>
      <c r="D6249" s="182">
        <v>245.16</v>
      </c>
      <c r="E6249" s="182">
        <v>246.46</v>
      </c>
    </row>
    <row r="6250" spans="1:5" x14ac:dyDescent="0.25">
      <c r="A6250" s="180">
        <v>101923</v>
      </c>
      <c r="B6250" s="181" t="s">
        <v>59193</v>
      </c>
      <c r="C6250" s="180" t="s">
        <v>115</v>
      </c>
      <c r="D6250" s="182">
        <v>245.63</v>
      </c>
      <c r="E6250" s="182">
        <v>246.92</v>
      </c>
    </row>
    <row r="6251" spans="1:5" x14ac:dyDescent="0.25">
      <c r="A6251" s="180">
        <v>101932</v>
      </c>
      <c r="B6251" s="181" t="s">
        <v>59194</v>
      </c>
      <c r="C6251" s="180" t="s">
        <v>115</v>
      </c>
      <c r="D6251" s="182">
        <v>252.91</v>
      </c>
      <c r="E6251" s="182">
        <v>254.38</v>
      </c>
    </row>
    <row r="6252" spans="1:5" x14ac:dyDescent="0.25">
      <c r="A6252" s="180">
        <v>97537</v>
      </c>
      <c r="B6252" s="181" t="s">
        <v>59195</v>
      </c>
      <c r="C6252" s="180" t="s">
        <v>115</v>
      </c>
      <c r="D6252" s="182">
        <v>28.97</v>
      </c>
      <c r="E6252" s="182">
        <v>28.2</v>
      </c>
    </row>
    <row r="6253" spans="1:5" x14ac:dyDescent="0.25">
      <c r="A6253" s="180">
        <v>97540</v>
      </c>
      <c r="B6253" s="181" t="s">
        <v>59196</v>
      </c>
      <c r="C6253" s="180" t="s">
        <v>115</v>
      </c>
      <c r="D6253" s="182">
        <v>40.409999999999997</v>
      </c>
      <c r="E6253" s="182">
        <v>39.06</v>
      </c>
    </row>
    <row r="6254" spans="1:5" x14ac:dyDescent="0.25">
      <c r="A6254" s="180">
        <v>97543</v>
      </c>
      <c r="B6254" s="181" t="s">
        <v>59197</v>
      </c>
      <c r="C6254" s="180" t="s">
        <v>115</v>
      </c>
      <c r="D6254" s="182">
        <v>67.95</v>
      </c>
      <c r="E6254" s="182">
        <v>65.28</v>
      </c>
    </row>
    <row r="6255" spans="1:5" x14ac:dyDescent="0.25">
      <c r="A6255" s="180">
        <v>97461</v>
      </c>
      <c r="B6255" s="181" t="s">
        <v>59198</v>
      </c>
      <c r="C6255" s="180" t="s">
        <v>115</v>
      </c>
      <c r="D6255" s="182">
        <v>40.64</v>
      </c>
      <c r="E6255" s="182">
        <v>39.71</v>
      </c>
    </row>
    <row r="6256" spans="1:5" x14ac:dyDescent="0.25">
      <c r="A6256" s="180">
        <v>97499</v>
      </c>
      <c r="B6256" s="181" t="s">
        <v>59199</v>
      </c>
      <c r="C6256" s="180" t="s">
        <v>115</v>
      </c>
      <c r="D6256" s="182">
        <v>37.29</v>
      </c>
      <c r="E6256" s="182">
        <v>36.58</v>
      </c>
    </row>
    <row r="6257" spans="1:5" x14ac:dyDescent="0.25">
      <c r="A6257" s="180">
        <v>97464</v>
      </c>
      <c r="B6257" s="181" t="s">
        <v>59200</v>
      </c>
      <c r="C6257" s="180" t="s">
        <v>115</v>
      </c>
      <c r="D6257" s="182">
        <v>57.54</v>
      </c>
      <c r="E6257" s="182">
        <v>56.37</v>
      </c>
    </row>
    <row r="6258" spans="1:5" x14ac:dyDescent="0.25">
      <c r="A6258" s="180">
        <v>97502</v>
      </c>
      <c r="B6258" s="181" t="s">
        <v>59201</v>
      </c>
      <c r="C6258" s="180" t="s">
        <v>115</v>
      </c>
      <c r="D6258" s="182">
        <v>51.6</v>
      </c>
      <c r="E6258" s="182">
        <v>50.82</v>
      </c>
    </row>
    <row r="6259" spans="1:5" x14ac:dyDescent="0.25">
      <c r="A6259" s="180">
        <v>97467</v>
      </c>
      <c r="B6259" s="181" t="s">
        <v>59202</v>
      </c>
      <c r="C6259" s="180" t="s">
        <v>115</v>
      </c>
      <c r="D6259" s="182">
        <v>72.66</v>
      </c>
      <c r="E6259" s="182">
        <v>71.209999999999994</v>
      </c>
    </row>
    <row r="6260" spans="1:5" x14ac:dyDescent="0.25">
      <c r="A6260" s="180">
        <v>97505</v>
      </c>
      <c r="B6260" s="181" t="s">
        <v>59203</v>
      </c>
      <c r="C6260" s="180" t="s">
        <v>115</v>
      </c>
      <c r="D6260" s="182">
        <v>63.81</v>
      </c>
      <c r="E6260" s="182">
        <v>62.91</v>
      </c>
    </row>
    <row r="6261" spans="1:5" x14ac:dyDescent="0.25">
      <c r="A6261" s="180">
        <v>97443</v>
      </c>
      <c r="B6261" s="181" t="s">
        <v>59204</v>
      </c>
      <c r="C6261" s="180" t="s">
        <v>115</v>
      </c>
      <c r="D6261" s="182">
        <v>132.41</v>
      </c>
      <c r="E6261" s="182">
        <v>128.91</v>
      </c>
    </row>
    <row r="6262" spans="1:5" x14ac:dyDescent="0.25">
      <c r="A6262" s="180">
        <v>97470</v>
      </c>
      <c r="B6262" s="181" t="s">
        <v>59205</v>
      </c>
      <c r="C6262" s="180" t="s">
        <v>115</v>
      </c>
      <c r="D6262" s="182">
        <v>105.47</v>
      </c>
      <c r="E6262" s="182">
        <v>103.69</v>
      </c>
    </row>
    <row r="6263" spans="1:5" x14ac:dyDescent="0.25">
      <c r="A6263" s="180">
        <v>97508</v>
      </c>
      <c r="B6263" s="181" t="s">
        <v>59206</v>
      </c>
      <c r="C6263" s="180" t="s">
        <v>115</v>
      </c>
      <c r="D6263" s="182">
        <v>92.93</v>
      </c>
      <c r="E6263" s="182">
        <v>91.97</v>
      </c>
    </row>
    <row r="6264" spans="1:5" x14ac:dyDescent="0.25">
      <c r="A6264" s="180">
        <v>97446</v>
      </c>
      <c r="B6264" s="181" t="s">
        <v>59207</v>
      </c>
      <c r="C6264" s="180" t="s">
        <v>115</v>
      </c>
      <c r="D6264" s="182">
        <v>207.14</v>
      </c>
      <c r="E6264" s="182">
        <v>203.75</v>
      </c>
    </row>
    <row r="6265" spans="1:5" x14ac:dyDescent="0.25">
      <c r="A6265" s="180">
        <v>97474</v>
      </c>
      <c r="B6265" s="181" t="s">
        <v>59208</v>
      </c>
      <c r="C6265" s="180" t="s">
        <v>115</v>
      </c>
      <c r="D6265" s="182">
        <v>188.1</v>
      </c>
      <c r="E6265" s="182">
        <v>185.92</v>
      </c>
    </row>
    <row r="6266" spans="1:5" x14ac:dyDescent="0.25">
      <c r="A6266" s="180">
        <v>97511</v>
      </c>
      <c r="B6266" s="181" t="s">
        <v>59209</v>
      </c>
      <c r="C6266" s="180" t="s">
        <v>115</v>
      </c>
      <c r="D6266" s="182">
        <v>170.06</v>
      </c>
      <c r="E6266" s="182">
        <v>169.06</v>
      </c>
    </row>
    <row r="6267" spans="1:5" x14ac:dyDescent="0.25">
      <c r="A6267" s="180">
        <v>97449</v>
      </c>
      <c r="B6267" s="181" t="s">
        <v>59210</v>
      </c>
      <c r="C6267" s="180" t="s">
        <v>115</v>
      </c>
      <c r="D6267" s="182">
        <v>260.3</v>
      </c>
      <c r="E6267" s="182">
        <v>257</v>
      </c>
    </row>
    <row r="6268" spans="1:5" x14ac:dyDescent="0.25">
      <c r="A6268" s="180">
        <v>97477</v>
      </c>
      <c r="B6268" s="181" t="s">
        <v>59211</v>
      </c>
      <c r="C6268" s="180" t="s">
        <v>115</v>
      </c>
      <c r="D6268" s="182">
        <v>249.15</v>
      </c>
      <c r="E6268" s="182">
        <v>246.57</v>
      </c>
    </row>
    <row r="6269" spans="1:5" x14ac:dyDescent="0.25">
      <c r="A6269" s="180">
        <v>97514</v>
      </c>
      <c r="B6269" s="181" t="s">
        <v>59212</v>
      </c>
      <c r="C6269" s="180" t="s">
        <v>115</v>
      </c>
      <c r="D6269" s="182">
        <v>225.64</v>
      </c>
      <c r="E6269" s="182">
        <v>224.55</v>
      </c>
    </row>
    <row r="6270" spans="1:5" x14ac:dyDescent="0.25">
      <c r="A6270" s="180">
        <v>101920</v>
      </c>
      <c r="B6270" s="181" t="s">
        <v>59213</v>
      </c>
      <c r="C6270" s="180" t="s">
        <v>115</v>
      </c>
      <c r="D6270" s="182">
        <v>219.14</v>
      </c>
      <c r="E6270" s="182">
        <v>220.47</v>
      </c>
    </row>
    <row r="6271" spans="1:5" x14ac:dyDescent="0.25">
      <c r="A6271" s="180">
        <v>101929</v>
      </c>
      <c r="B6271" s="181" t="s">
        <v>59214</v>
      </c>
      <c r="C6271" s="180" t="s">
        <v>115</v>
      </c>
      <c r="D6271" s="182">
        <v>229.37</v>
      </c>
      <c r="E6271" s="182">
        <v>230.94</v>
      </c>
    </row>
    <row r="6272" spans="1:5" x14ac:dyDescent="0.25">
      <c r="A6272" s="180">
        <v>92693</v>
      </c>
      <c r="B6272" s="181" t="s">
        <v>59215</v>
      </c>
      <c r="C6272" s="180" t="s">
        <v>115</v>
      </c>
      <c r="D6272" s="182">
        <v>18.260000000000002</v>
      </c>
      <c r="E6272" s="182">
        <v>18.53</v>
      </c>
    </row>
    <row r="6273" spans="1:5" x14ac:dyDescent="0.25">
      <c r="A6273" s="180">
        <v>92695</v>
      </c>
      <c r="B6273" s="181" t="s">
        <v>59216</v>
      </c>
      <c r="C6273" s="180" t="s">
        <v>115</v>
      </c>
      <c r="D6273" s="182">
        <v>28.99</v>
      </c>
      <c r="E6273" s="182">
        <v>29.45</v>
      </c>
    </row>
    <row r="6274" spans="1:5" x14ac:dyDescent="0.25">
      <c r="A6274" s="180">
        <v>92697</v>
      </c>
      <c r="B6274" s="181" t="s">
        <v>59217</v>
      </c>
      <c r="C6274" s="180" t="s">
        <v>115</v>
      </c>
      <c r="D6274" s="182">
        <v>47.06</v>
      </c>
      <c r="E6274" s="182">
        <v>47.8</v>
      </c>
    </row>
    <row r="6275" spans="1:5" x14ac:dyDescent="0.25">
      <c r="A6275" s="180">
        <v>92658</v>
      </c>
      <c r="B6275" s="181" t="s">
        <v>59218</v>
      </c>
      <c r="C6275" s="180" t="s">
        <v>115</v>
      </c>
      <c r="D6275" s="182">
        <v>34.6</v>
      </c>
      <c r="E6275" s="182">
        <v>35.06</v>
      </c>
    </row>
    <row r="6276" spans="1:5" x14ac:dyDescent="0.25">
      <c r="A6276" s="180">
        <v>92660</v>
      </c>
      <c r="B6276" s="181" t="s">
        <v>59219</v>
      </c>
      <c r="C6276" s="180" t="s">
        <v>115</v>
      </c>
      <c r="D6276" s="182">
        <v>42.29</v>
      </c>
      <c r="E6276" s="182">
        <v>42.79</v>
      </c>
    </row>
    <row r="6277" spans="1:5" x14ac:dyDescent="0.25">
      <c r="A6277" s="180">
        <v>92662</v>
      </c>
      <c r="B6277" s="181" t="s">
        <v>59220</v>
      </c>
      <c r="C6277" s="180" t="s">
        <v>115</v>
      </c>
      <c r="D6277" s="182">
        <v>49.06</v>
      </c>
      <c r="E6277" s="182">
        <v>49.61</v>
      </c>
    </row>
    <row r="6278" spans="1:5" x14ac:dyDescent="0.25">
      <c r="A6278" s="180">
        <v>92664</v>
      </c>
      <c r="B6278" s="181" t="s">
        <v>59221</v>
      </c>
      <c r="C6278" s="180" t="s">
        <v>115</v>
      </c>
      <c r="D6278" s="182">
        <v>64.8</v>
      </c>
      <c r="E6278" s="182">
        <v>65.430000000000007</v>
      </c>
    </row>
    <row r="6279" spans="1:5" x14ac:dyDescent="0.25">
      <c r="A6279" s="180">
        <v>92666</v>
      </c>
      <c r="B6279" s="181" t="s">
        <v>59222</v>
      </c>
      <c r="C6279" s="180" t="s">
        <v>115</v>
      </c>
      <c r="D6279" s="182">
        <v>99.51</v>
      </c>
      <c r="E6279" s="182">
        <v>100.24</v>
      </c>
    </row>
    <row r="6280" spans="1:5" x14ac:dyDescent="0.25">
      <c r="A6280" s="180">
        <v>92668</v>
      </c>
      <c r="B6280" s="181" t="s">
        <v>59223</v>
      </c>
      <c r="C6280" s="180" t="s">
        <v>115</v>
      </c>
      <c r="D6280" s="182">
        <v>137.97999999999999</v>
      </c>
      <c r="E6280" s="182">
        <v>138.81</v>
      </c>
    </row>
    <row r="6281" spans="1:5" x14ac:dyDescent="0.25">
      <c r="A6281" s="180">
        <v>92370</v>
      </c>
      <c r="B6281" s="181" t="s">
        <v>59224</v>
      </c>
      <c r="C6281" s="180" t="s">
        <v>115</v>
      </c>
      <c r="D6281" s="182">
        <v>45.62</v>
      </c>
      <c r="E6281" s="182">
        <v>46.33</v>
      </c>
    </row>
    <row r="6282" spans="1:5" x14ac:dyDescent="0.25">
      <c r="A6282" s="180">
        <v>92372</v>
      </c>
      <c r="B6282" s="181" t="s">
        <v>59225</v>
      </c>
      <c r="C6282" s="180" t="s">
        <v>115</v>
      </c>
      <c r="D6282" s="182">
        <v>54.82</v>
      </c>
      <c r="E6282" s="182">
        <v>55.62</v>
      </c>
    </row>
    <row r="6283" spans="1:5" x14ac:dyDescent="0.25">
      <c r="A6283" s="180">
        <v>92374</v>
      </c>
      <c r="B6283" s="181" t="s">
        <v>59226</v>
      </c>
      <c r="C6283" s="180" t="s">
        <v>115</v>
      </c>
      <c r="D6283" s="182">
        <v>63.31</v>
      </c>
      <c r="E6283" s="182">
        <v>64.19</v>
      </c>
    </row>
    <row r="6284" spans="1:5" x14ac:dyDescent="0.25">
      <c r="A6284" s="180">
        <v>92345</v>
      </c>
      <c r="B6284" s="181" t="s">
        <v>59227</v>
      </c>
      <c r="C6284" s="180" t="s">
        <v>115</v>
      </c>
      <c r="D6284" s="182">
        <v>85.71</v>
      </c>
      <c r="E6284" s="182">
        <v>86.82</v>
      </c>
    </row>
    <row r="6285" spans="1:5" x14ac:dyDescent="0.25">
      <c r="A6285" s="180">
        <v>92376</v>
      </c>
      <c r="B6285" s="181" t="s">
        <v>59228</v>
      </c>
      <c r="C6285" s="180" t="s">
        <v>115</v>
      </c>
      <c r="D6285" s="182">
        <v>81.2</v>
      </c>
      <c r="E6285" s="182">
        <v>82.21</v>
      </c>
    </row>
    <row r="6286" spans="1:5" x14ac:dyDescent="0.25">
      <c r="A6286" s="180">
        <v>92347</v>
      </c>
      <c r="B6286" s="181" t="s">
        <v>59229</v>
      </c>
      <c r="C6286" s="180" t="s">
        <v>115</v>
      </c>
      <c r="D6286" s="182">
        <v>119.23</v>
      </c>
      <c r="E6286" s="182">
        <v>120.42</v>
      </c>
    </row>
    <row r="6287" spans="1:5" x14ac:dyDescent="0.25">
      <c r="A6287" s="180">
        <v>92378</v>
      </c>
      <c r="B6287" s="181" t="s">
        <v>59230</v>
      </c>
      <c r="C6287" s="180" t="s">
        <v>115</v>
      </c>
      <c r="D6287" s="182">
        <v>119.15</v>
      </c>
      <c r="E6287" s="182">
        <v>120.33</v>
      </c>
    </row>
    <row r="6288" spans="1:5" x14ac:dyDescent="0.25">
      <c r="A6288" s="180">
        <v>92349</v>
      </c>
      <c r="B6288" s="181" t="s">
        <v>59231</v>
      </c>
      <c r="C6288" s="180" t="s">
        <v>115</v>
      </c>
      <c r="D6288" s="182">
        <v>156.51</v>
      </c>
      <c r="E6288" s="182">
        <v>157.76</v>
      </c>
    </row>
    <row r="6289" spans="1:5" x14ac:dyDescent="0.25">
      <c r="A6289" s="180">
        <v>92380</v>
      </c>
      <c r="B6289" s="181" t="s">
        <v>59232</v>
      </c>
      <c r="C6289" s="180" t="s">
        <v>115</v>
      </c>
      <c r="D6289" s="182">
        <v>160.84</v>
      </c>
      <c r="E6289" s="182">
        <v>162.19999999999999</v>
      </c>
    </row>
    <row r="6290" spans="1:5" x14ac:dyDescent="0.25">
      <c r="A6290" s="180">
        <v>101917</v>
      </c>
      <c r="B6290" s="181" t="s">
        <v>59233</v>
      </c>
      <c r="C6290" s="180" t="s">
        <v>115</v>
      </c>
      <c r="D6290" s="182">
        <v>199.12</v>
      </c>
      <c r="E6290" s="182">
        <v>200.43</v>
      </c>
    </row>
    <row r="6291" spans="1:5" x14ac:dyDescent="0.25">
      <c r="A6291" s="180">
        <v>101924</v>
      </c>
      <c r="B6291" s="181" t="s">
        <v>59234</v>
      </c>
      <c r="C6291" s="180" t="s">
        <v>115</v>
      </c>
      <c r="D6291" s="182">
        <v>207.11</v>
      </c>
      <c r="E6291" s="182">
        <v>208.44</v>
      </c>
    </row>
    <row r="6292" spans="1:5" x14ac:dyDescent="0.25">
      <c r="A6292" s="180">
        <v>101933</v>
      </c>
      <c r="B6292" s="181" t="s">
        <v>59235</v>
      </c>
      <c r="C6292" s="180" t="s">
        <v>115</v>
      </c>
      <c r="D6292" s="182">
        <v>217.34</v>
      </c>
      <c r="E6292" s="182">
        <v>218.91</v>
      </c>
    </row>
    <row r="6293" spans="1:5" x14ac:dyDescent="0.25">
      <c r="A6293" s="180">
        <v>92692</v>
      </c>
      <c r="B6293" s="181" t="s">
        <v>59236</v>
      </c>
      <c r="C6293" s="180" t="s">
        <v>115</v>
      </c>
      <c r="D6293" s="182">
        <v>17.84</v>
      </c>
      <c r="E6293" s="182">
        <v>18.11</v>
      </c>
    </row>
    <row r="6294" spans="1:5" x14ac:dyDescent="0.25">
      <c r="A6294" s="180">
        <v>92694</v>
      </c>
      <c r="B6294" s="181" t="s">
        <v>59237</v>
      </c>
      <c r="C6294" s="180" t="s">
        <v>115</v>
      </c>
      <c r="D6294" s="182">
        <v>28.56</v>
      </c>
      <c r="E6294" s="182">
        <v>29.02</v>
      </c>
    </row>
    <row r="6295" spans="1:5" x14ac:dyDescent="0.25">
      <c r="A6295" s="180">
        <v>92696</v>
      </c>
      <c r="B6295" s="181" t="s">
        <v>59238</v>
      </c>
      <c r="C6295" s="180" t="s">
        <v>115</v>
      </c>
      <c r="D6295" s="182">
        <v>45.14</v>
      </c>
      <c r="E6295" s="182">
        <v>45.88</v>
      </c>
    </row>
    <row r="6296" spans="1:5" x14ac:dyDescent="0.25">
      <c r="A6296" s="180">
        <v>92657</v>
      </c>
      <c r="B6296" s="181" t="s">
        <v>59239</v>
      </c>
      <c r="C6296" s="180" t="s">
        <v>115</v>
      </c>
      <c r="D6296" s="182">
        <v>32.68</v>
      </c>
      <c r="E6296" s="182">
        <v>33.14</v>
      </c>
    </row>
    <row r="6297" spans="1:5" x14ac:dyDescent="0.25">
      <c r="A6297" s="180">
        <v>92659</v>
      </c>
      <c r="B6297" s="181" t="s">
        <v>59240</v>
      </c>
      <c r="C6297" s="180" t="s">
        <v>115</v>
      </c>
      <c r="D6297" s="182">
        <v>40.5</v>
      </c>
      <c r="E6297" s="182">
        <v>41</v>
      </c>
    </row>
    <row r="6298" spans="1:5" x14ac:dyDescent="0.25">
      <c r="A6298" s="180">
        <v>92661</v>
      </c>
      <c r="B6298" s="181" t="s">
        <v>59241</v>
      </c>
      <c r="C6298" s="180" t="s">
        <v>115</v>
      </c>
      <c r="D6298" s="182">
        <v>48.71</v>
      </c>
      <c r="E6298" s="182">
        <v>49.26</v>
      </c>
    </row>
    <row r="6299" spans="1:5" x14ac:dyDescent="0.25">
      <c r="A6299" s="180">
        <v>92663</v>
      </c>
      <c r="B6299" s="181" t="s">
        <v>59242</v>
      </c>
      <c r="C6299" s="180" t="s">
        <v>115</v>
      </c>
      <c r="D6299" s="182">
        <v>64.83</v>
      </c>
      <c r="E6299" s="182">
        <v>65.459999999999994</v>
      </c>
    </row>
    <row r="6300" spans="1:5" x14ac:dyDescent="0.25">
      <c r="A6300" s="180">
        <v>92665</v>
      </c>
      <c r="B6300" s="181" t="s">
        <v>59243</v>
      </c>
      <c r="C6300" s="180" t="s">
        <v>115</v>
      </c>
      <c r="D6300" s="182">
        <v>88.8</v>
      </c>
      <c r="E6300" s="182">
        <v>89.53</v>
      </c>
    </row>
    <row r="6301" spans="1:5" x14ac:dyDescent="0.25">
      <c r="A6301" s="180">
        <v>92667</v>
      </c>
      <c r="B6301" s="181" t="s">
        <v>59244</v>
      </c>
      <c r="C6301" s="180" t="s">
        <v>115</v>
      </c>
      <c r="D6301" s="182">
        <v>128.44999999999999</v>
      </c>
      <c r="E6301" s="182">
        <v>129.28</v>
      </c>
    </row>
    <row r="6302" spans="1:5" x14ac:dyDescent="0.25">
      <c r="A6302" s="180">
        <v>92369</v>
      </c>
      <c r="B6302" s="181" t="s">
        <v>59245</v>
      </c>
      <c r="C6302" s="180" t="s">
        <v>115</v>
      </c>
      <c r="D6302" s="182">
        <v>43.7</v>
      </c>
      <c r="E6302" s="182">
        <v>44.41</v>
      </c>
    </row>
    <row r="6303" spans="1:5" x14ac:dyDescent="0.25">
      <c r="A6303" s="180">
        <v>92371</v>
      </c>
      <c r="B6303" s="181" t="s">
        <v>59246</v>
      </c>
      <c r="C6303" s="180" t="s">
        <v>115</v>
      </c>
      <c r="D6303" s="182">
        <v>53.03</v>
      </c>
      <c r="E6303" s="182">
        <v>53.83</v>
      </c>
    </row>
    <row r="6304" spans="1:5" x14ac:dyDescent="0.25">
      <c r="A6304" s="180">
        <v>92373</v>
      </c>
      <c r="B6304" s="181" t="s">
        <v>59247</v>
      </c>
      <c r="C6304" s="180" t="s">
        <v>115</v>
      </c>
      <c r="D6304" s="182">
        <v>62.96</v>
      </c>
      <c r="E6304" s="182">
        <v>63.84</v>
      </c>
    </row>
    <row r="6305" spans="1:5" x14ac:dyDescent="0.25">
      <c r="A6305" s="180">
        <v>92344</v>
      </c>
      <c r="B6305" s="181" t="s">
        <v>59248</v>
      </c>
      <c r="C6305" s="180" t="s">
        <v>115</v>
      </c>
      <c r="D6305" s="182">
        <v>85.74</v>
      </c>
      <c r="E6305" s="182">
        <v>86.85</v>
      </c>
    </row>
    <row r="6306" spans="1:5" x14ac:dyDescent="0.25">
      <c r="A6306" s="180">
        <v>92375</v>
      </c>
      <c r="B6306" s="181" t="s">
        <v>59249</v>
      </c>
      <c r="C6306" s="180" t="s">
        <v>115</v>
      </c>
      <c r="D6306" s="182">
        <v>81.23</v>
      </c>
      <c r="E6306" s="182">
        <v>82.24</v>
      </c>
    </row>
    <row r="6307" spans="1:5" x14ac:dyDescent="0.25">
      <c r="A6307" s="180">
        <v>92346</v>
      </c>
      <c r="B6307" s="181" t="s">
        <v>59250</v>
      </c>
      <c r="C6307" s="180" t="s">
        <v>115</v>
      </c>
      <c r="D6307" s="182">
        <v>108.52</v>
      </c>
      <c r="E6307" s="182">
        <v>109.71</v>
      </c>
    </row>
    <row r="6308" spans="1:5" x14ac:dyDescent="0.25">
      <c r="A6308" s="180">
        <v>92377</v>
      </c>
      <c r="B6308" s="181" t="s">
        <v>59251</v>
      </c>
      <c r="C6308" s="180" t="s">
        <v>115</v>
      </c>
      <c r="D6308" s="182">
        <v>108.44</v>
      </c>
      <c r="E6308" s="182">
        <v>109.62</v>
      </c>
    </row>
    <row r="6309" spans="1:5" x14ac:dyDescent="0.25">
      <c r="A6309" s="180">
        <v>92348</v>
      </c>
      <c r="B6309" s="181" t="s">
        <v>59252</v>
      </c>
      <c r="C6309" s="180" t="s">
        <v>115</v>
      </c>
      <c r="D6309" s="182">
        <v>146.97999999999999</v>
      </c>
      <c r="E6309" s="182">
        <v>148.22999999999999</v>
      </c>
    </row>
    <row r="6310" spans="1:5" x14ac:dyDescent="0.25">
      <c r="A6310" s="180">
        <v>92379</v>
      </c>
      <c r="B6310" s="181" t="s">
        <v>59253</v>
      </c>
      <c r="C6310" s="180" t="s">
        <v>115</v>
      </c>
      <c r="D6310" s="182">
        <v>151.31</v>
      </c>
      <c r="E6310" s="182">
        <v>152.66999999999999</v>
      </c>
    </row>
    <row r="6311" spans="1:5" x14ac:dyDescent="0.25">
      <c r="A6311" s="180">
        <v>106677</v>
      </c>
      <c r="B6311" s="181" t="s">
        <v>59254</v>
      </c>
      <c r="C6311" s="180" t="s">
        <v>115</v>
      </c>
      <c r="D6311" s="182">
        <v>953.04</v>
      </c>
      <c r="E6311" s="182">
        <v>1097.3800000000001</v>
      </c>
    </row>
    <row r="6312" spans="1:5" x14ac:dyDescent="0.25">
      <c r="A6312" s="180">
        <v>95696</v>
      </c>
      <c r="B6312" s="181" t="s">
        <v>59255</v>
      </c>
      <c r="C6312" s="180" t="s">
        <v>115</v>
      </c>
      <c r="D6312" s="182">
        <v>49.05</v>
      </c>
      <c r="E6312" s="182">
        <v>49.56</v>
      </c>
    </row>
    <row r="6313" spans="1:5" x14ac:dyDescent="0.25">
      <c r="A6313" s="180">
        <v>92335</v>
      </c>
      <c r="B6313" s="181" t="s">
        <v>59256</v>
      </c>
      <c r="C6313" s="180" t="s">
        <v>83</v>
      </c>
      <c r="D6313" s="182">
        <v>97.21</v>
      </c>
      <c r="E6313" s="182">
        <v>97.69</v>
      </c>
    </row>
    <row r="6314" spans="1:5" x14ac:dyDescent="0.25">
      <c r="A6314" s="180">
        <v>92336</v>
      </c>
      <c r="B6314" s="181" t="s">
        <v>59257</v>
      </c>
      <c r="C6314" s="180" t="s">
        <v>83</v>
      </c>
      <c r="D6314" s="182">
        <v>116.4</v>
      </c>
      <c r="E6314" s="182">
        <v>116.89</v>
      </c>
    </row>
    <row r="6315" spans="1:5" x14ac:dyDescent="0.25">
      <c r="A6315" s="180">
        <v>92337</v>
      </c>
      <c r="B6315" s="181" t="s">
        <v>59258</v>
      </c>
      <c r="C6315" s="180" t="s">
        <v>83</v>
      </c>
      <c r="D6315" s="182">
        <v>150</v>
      </c>
      <c r="E6315" s="182">
        <v>150.5</v>
      </c>
    </row>
    <row r="6316" spans="1:5" x14ac:dyDescent="0.25">
      <c r="A6316" s="180">
        <v>92687</v>
      </c>
      <c r="B6316" s="181" t="s">
        <v>59259</v>
      </c>
      <c r="C6316" s="180" t="s">
        <v>83</v>
      </c>
      <c r="D6316" s="182">
        <v>31.05</v>
      </c>
      <c r="E6316" s="182">
        <v>31.32</v>
      </c>
    </row>
    <row r="6317" spans="1:5" x14ac:dyDescent="0.25">
      <c r="A6317" s="180">
        <v>92688</v>
      </c>
      <c r="B6317" s="181" t="s">
        <v>59260</v>
      </c>
      <c r="C6317" s="180" t="s">
        <v>83</v>
      </c>
      <c r="D6317" s="182">
        <v>44.56</v>
      </c>
      <c r="E6317" s="182">
        <v>45.02</v>
      </c>
    </row>
    <row r="6318" spans="1:5" x14ac:dyDescent="0.25">
      <c r="A6318" s="180">
        <v>97536</v>
      </c>
      <c r="B6318" s="181" t="s">
        <v>59261</v>
      </c>
      <c r="C6318" s="180" t="s">
        <v>83</v>
      </c>
      <c r="D6318" s="182">
        <v>69.010000000000005</v>
      </c>
      <c r="E6318" s="182">
        <v>69.75</v>
      </c>
    </row>
    <row r="6319" spans="1:5" x14ac:dyDescent="0.25">
      <c r="A6319" s="180">
        <v>97535</v>
      </c>
      <c r="B6319" s="181" t="s">
        <v>59262</v>
      </c>
      <c r="C6319" s="180" t="s">
        <v>83</v>
      </c>
      <c r="D6319" s="182">
        <v>53.8</v>
      </c>
      <c r="E6319" s="182">
        <v>54.21</v>
      </c>
    </row>
    <row r="6320" spans="1:5" x14ac:dyDescent="0.25">
      <c r="A6320" s="180">
        <v>92652</v>
      </c>
      <c r="B6320" s="181" t="s">
        <v>59263</v>
      </c>
      <c r="C6320" s="180" t="s">
        <v>83</v>
      </c>
      <c r="D6320" s="182">
        <v>65.040000000000006</v>
      </c>
      <c r="E6320" s="182">
        <v>65.489999999999995</v>
      </c>
    </row>
    <row r="6321" spans="1:5" x14ac:dyDescent="0.25">
      <c r="A6321" s="180">
        <v>92653</v>
      </c>
      <c r="B6321" s="181" t="s">
        <v>59264</v>
      </c>
      <c r="C6321" s="180" t="s">
        <v>83</v>
      </c>
      <c r="D6321" s="182">
        <v>74.44</v>
      </c>
      <c r="E6321" s="182">
        <v>74.930000000000007</v>
      </c>
    </row>
    <row r="6322" spans="1:5" x14ac:dyDescent="0.25">
      <c r="A6322" s="180">
        <v>92654</v>
      </c>
      <c r="B6322" s="181" t="s">
        <v>59265</v>
      </c>
      <c r="C6322" s="180" t="s">
        <v>83</v>
      </c>
      <c r="D6322" s="182">
        <v>100.45</v>
      </c>
      <c r="E6322" s="182">
        <v>100.99</v>
      </c>
    </row>
    <row r="6323" spans="1:5" x14ac:dyDescent="0.25">
      <c r="A6323" s="180">
        <v>92655</v>
      </c>
      <c r="B6323" s="181" t="s">
        <v>59266</v>
      </c>
      <c r="C6323" s="180" t="s">
        <v>83</v>
      </c>
      <c r="D6323" s="182">
        <v>122.69</v>
      </c>
      <c r="E6323" s="182">
        <v>123.33</v>
      </c>
    </row>
    <row r="6324" spans="1:5" x14ac:dyDescent="0.25">
      <c r="A6324" s="180">
        <v>92656</v>
      </c>
      <c r="B6324" s="181" t="s">
        <v>59267</v>
      </c>
      <c r="C6324" s="180" t="s">
        <v>83</v>
      </c>
      <c r="D6324" s="182">
        <v>159.36000000000001</v>
      </c>
      <c r="E6324" s="182">
        <v>160.08000000000001</v>
      </c>
    </row>
    <row r="6325" spans="1:5" x14ac:dyDescent="0.25">
      <c r="A6325" s="180">
        <v>101918</v>
      </c>
      <c r="B6325" s="181" t="s">
        <v>59268</v>
      </c>
      <c r="C6325" s="180" t="s">
        <v>83</v>
      </c>
      <c r="D6325" s="182">
        <v>220.03</v>
      </c>
      <c r="E6325" s="182">
        <v>221.03</v>
      </c>
    </row>
    <row r="6326" spans="1:5" x14ac:dyDescent="0.25">
      <c r="A6326" s="180">
        <v>101927</v>
      </c>
      <c r="B6326" s="181" t="s">
        <v>59269</v>
      </c>
      <c r="C6326" s="180" t="s">
        <v>83</v>
      </c>
      <c r="D6326" s="182">
        <v>201.59</v>
      </c>
      <c r="E6326" s="182">
        <v>202.17</v>
      </c>
    </row>
    <row r="6327" spans="1:5" x14ac:dyDescent="0.25">
      <c r="A6327" s="180">
        <v>97498</v>
      </c>
      <c r="B6327" s="181" t="s">
        <v>59270</v>
      </c>
      <c r="C6327" s="180" t="s">
        <v>83</v>
      </c>
      <c r="D6327" s="182">
        <v>47.7</v>
      </c>
      <c r="E6327" s="182">
        <v>47.96</v>
      </c>
    </row>
    <row r="6328" spans="1:5" x14ac:dyDescent="0.25">
      <c r="A6328" s="180">
        <v>92364</v>
      </c>
      <c r="B6328" s="181" t="s">
        <v>59271</v>
      </c>
      <c r="C6328" s="180" t="s">
        <v>83</v>
      </c>
      <c r="D6328" s="182">
        <v>58.47</v>
      </c>
      <c r="E6328" s="182">
        <v>58.76</v>
      </c>
    </row>
    <row r="6329" spans="1:5" x14ac:dyDescent="0.25">
      <c r="A6329" s="180">
        <v>92365</v>
      </c>
      <c r="B6329" s="181" t="s">
        <v>59272</v>
      </c>
      <c r="C6329" s="180" t="s">
        <v>83</v>
      </c>
      <c r="D6329" s="182">
        <v>67.33</v>
      </c>
      <c r="E6329" s="182">
        <v>67.66</v>
      </c>
    </row>
    <row r="6330" spans="1:5" x14ac:dyDescent="0.25">
      <c r="A6330" s="180">
        <v>92341</v>
      </c>
      <c r="B6330" s="181" t="s">
        <v>59273</v>
      </c>
      <c r="C6330" s="180" t="s">
        <v>83</v>
      </c>
      <c r="D6330" s="182">
        <v>112.53</v>
      </c>
      <c r="E6330" s="182">
        <v>113.35</v>
      </c>
    </row>
    <row r="6331" spans="1:5" x14ac:dyDescent="0.25">
      <c r="A6331" s="180">
        <v>92366</v>
      </c>
      <c r="B6331" s="181" t="s">
        <v>59274</v>
      </c>
      <c r="C6331" s="180" t="s">
        <v>83</v>
      </c>
      <c r="D6331" s="182">
        <v>92.68</v>
      </c>
      <c r="E6331" s="182">
        <v>93.05</v>
      </c>
    </row>
    <row r="6332" spans="1:5" x14ac:dyDescent="0.25">
      <c r="A6332" s="180">
        <v>92342</v>
      </c>
      <c r="B6332" s="181" t="s">
        <v>59275</v>
      </c>
      <c r="C6332" s="180" t="s">
        <v>83</v>
      </c>
      <c r="D6332" s="182">
        <v>133.35</v>
      </c>
      <c r="E6332" s="182">
        <v>134.22999999999999</v>
      </c>
    </row>
    <row r="6333" spans="1:5" x14ac:dyDescent="0.25">
      <c r="A6333" s="180">
        <v>92367</v>
      </c>
      <c r="B6333" s="181" t="s">
        <v>59276</v>
      </c>
      <c r="C6333" s="180" t="s">
        <v>83</v>
      </c>
      <c r="D6333" s="182">
        <v>113.93</v>
      </c>
      <c r="E6333" s="182">
        <v>114.37</v>
      </c>
    </row>
    <row r="6334" spans="1:5" x14ac:dyDescent="0.25">
      <c r="A6334" s="180">
        <v>92343</v>
      </c>
      <c r="B6334" s="181" t="s">
        <v>59277</v>
      </c>
      <c r="C6334" s="180" t="s">
        <v>83</v>
      </c>
      <c r="D6334" s="182">
        <v>168.59</v>
      </c>
      <c r="E6334" s="182">
        <v>169.53</v>
      </c>
    </row>
    <row r="6335" spans="1:5" x14ac:dyDescent="0.25">
      <c r="A6335" s="180">
        <v>92368</v>
      </c>
      <c r="B6335" s="181" t="s">
        <v>59278</v>
      </c>
      <c r="C6335" s="180" t="s">
        <v>83</v>
      </c>
      <c r="D6335" s="182">
        <v>149.6</v>
      </c>
      <c r="E6335" s="182">
        <v>150.1</v>
      </c>
    </row>
    <row r="6336" spans="1:5" x14ac:dyDescent="0.25">
      <c r="A6336" s="180">
        <v>92689</v>
      </c>
      <c r="B6336" s="181" t="s">
        <v>59279</v>
      </c>
      <c r="C6336" s="180" t="s">
        <v>83</v>
      </c>
      <c r="D6336" s="182">
        <v>55.4</v>
      </c>
      <c r="E6336" s="182">
        <v>54.55</v>
      </c>
    </row>
    <row r="6337" spans="1:5" x14ac:dyDescent="0.25">
      <c r="A6337" s="180">
        <v>92690</v>
      </c>
      <c r="B6337" s="181" t="s">
        <v>59280</v>
      </c>
      <c r="C6337" s="180" t="s">
        <v>83</v>
      </c>
      <c r="D6337" s="182">
        <v>80.209999999999994</v>
      </c>
      <c r="E6337" s="182">
        <v>78.760000000000005</v>
      </c>
    </row>
    <row r="6338" spans="1:5" x14ac:dyDescent="0.25">
      <c r="A6338" s="180">
        <v>92691</v>
      </c>
      <c r="B6338" s="181" t="s">
        <v>59281</v>
      </c>
      <c r="C6338" s="180" t="s">
        <v>83</v>
      </c>
      <c r="D6338" s="182">
        <v>108.81</v>
      </c>
      <c r="E6338" s="182">
        <v>105.99</v>
      </c>
    </row>
    <row r="6339" spans="1:5" x14ac:dyDescent="0.25">
      <c r="A6339" s="180">
        <v>92359</v>
      </c>
      <c r="B6339" s="181" t="s">
        <v>59282</v>
      </c>
      <c r="C6339" s="180" t="s">
        <v>83</v>
      </c>
      <c r="D6339" s="182">
        <v>70.88</v>
      </c>
      <c r="E6339" s="182">
        <v>70.489999999999995</v>
      </c>
    </row>
    <row r="6340" spans="1:5" x14ac:dyDescent="0.25">
      <c r="A6340" s="180">
        <v>92645</v>
      </c>
      <c r="B6340" s="181" t="s">
        <v>59283</v>
      </c>
      <c r="C6340" s="180" t="s">
        <v>83</v>
      </c>
      <c r="D6340" s="182">
        <v>76.34</v>
      </c>
      <c r="E6340" s="182">
        <v>75.59</v>
      </c>
    </row>
    <row r="6341" spans="1:5" x14ac:dyDescent="0.25">
      <c r="A6341" s="180">
        <v>92360</v>
      </c>
      <c r="B6341" s="181" t="s">
        <v>59284</v>
      </c>
      <c r="C6341" s="180" t="s">
        <v>83</v>
      </c>
      <c r="D6341" s="182">
        <v>94.55</v>
      </c>
      <c r="E6341" s="182">
        <v>94.05</v>
      </c>
    </row>
    <row r="6342" spans="1:5" x14ac:dyDescent="0.25">
      <c r="A6342" s="180">
        <v>92646</v>
      </c>
      <c r="B6342" s="181" t="s">
        <v>59285</v>
      </c>
      <c r="C6342" s="180" t="s">
        <v>83</v>
      </c>
      <c r="D6342" s="182">
        <v>100</v>
      </c>
      <c r="E6342" s="182">
        <v>99.16</v>
      </c>
    </row>
    <row r="6343" spans="1:5" x14ac:dyDescent="0.25">
      <c r="A6343" s="180">
        <v>95697</v>
      </c>
      <c r="B6343" s="181" t="s">
        <v>59286</v>
      </c>
      <c r="C6343" s="180" t="s">
        <v>83</v>
      </c>
      <c r="D6343" s="182">
        <v>104.2</v>
      </c>
      <c r="E6343" s="182">
        <v>103.58</v>
      </c>
    </row>
    <row r="6344" spans="1:5" x14ac:dyDescent="0.25">
      <c r="A6344" s="180">
        <v>92648</v>
      </c>
      <c r="B6344" s="181" t="s">
        <v>59287</v>
      </c>
      <c r="C6344" s="180" t="s">
        <v>83</v>
      </c>
      <c r="D6344" s="182">
        <v>109.65</v>
      </c>
      <c r="E6344" s="182">
        <v>108.69</v>
      </c>
    </row>
    <row r="6345" spans="1:5" x14ac:dyDescent="0.25">
      <c r="A6345" s="180">
        <v>92338</v>
      </c>
      <c r="B6345" s="181" t="s">
        <v>59288</v>
      </c>
      <c r="C6345" s="180" t="s">
        <v>83</v>
      </c>
      <c r="D6345" s="182">
        <v>160.22999999999999</v>
      </c>
      <c r="E6345" s="182">
        <v>157.38999999999999</v>
      </c>
    </row>
    <row r="6346" spans="1:5" x14ac:dyDescent="0.25">
      <c r="A6346" s="180">
        <v>92361</v>
      </c>
      <c r="B6346" s="181" t="s">
        <v>59289</v>
      </c>
      <c r="C6346" s="180" t="s">
        <v>83</v>
      </c>
      <c r="D6346" s="182">
        <v>128.02000000000001</v>
      </c>
      <c r="E6346" s="182">
        <v>127.26</v>
      </c>
    </row>
    <row r="6347" spans="1:5" x14ac:dyDescent="0.25">
      <c r="A6347" s="180">
        <v>92649</v>
      </c>
      <c r="B6347" s="181" t="s">
        <v>59290</v>
      </c>
      <c r="C6347" s="180" t="s">
        <v>83</v>
      </c>
      <c r="D6347" s="182">
        <v>133.47</v>
      </c>
      <c r="E6347" s="182">
        <v>132.35</v>
      </c>
    </row>
    <row r="6348" spans="1:5" x14ac:dyDescent="0.25">
      <c r="A6348" s="180">
        <v>92339</v>
      </c>
      <c r="B6348" s="181" t="s">
        <v>59291</v>
      </c>
      <c r="C6348" s="180" t="s">
        <v>83</v>
      </c>
      <c r="D6348" s="182">
        <v>233.44</v>
      </c>
      <c r="E6348" s="182">
        <v>230.53</v>
      </c>
    </row>
    <row r="6349" spans="1:5" x14ac:dyDescent="0.25">
      <c r="A6349" s="180">
        <v>92362</v>
      </c>
      <c r="B6349" s="181" t="s">
        <v>59292</v>
      </c>
      <c r="C6349" s="180" t="s">
        <v>83</v>
      </c>
      <c r="D6349" s="182">
        <v>203.51</v>
      </c>
      <c r="E6349" s="182">
        <v>202.53</v>
      </c>
    </row>
    <row r="6350" spans="1:5" x14ac:dyDescent="0.25">
      <c r="A6350" s="180">
        <v>92650</v>
      </c>
      <c r="B6350" s="181" t="s">
        <v>59293</v>
      </c>
      <c r="C6350" s="180" t="s">
        <v>83</v>
      </c>
      <c r="D6350" s="182">
        <v>208.95</v>
      </c>
      <c r="E6350" s="182">
        <v>207.63</v>
      </c>
    </row>
    <row r="6351" spans="1:5" x14ac:dyDescent="0.25">
      <c r="A6351" s="180">
        <v>106674</v>
      </c>
      <c r="B6351" s="181" t="s">
        <v>59294</v>
      </c>
      <c r="C6351" s="180" t="s">
        <v>83</v>
      </c>
      <c r="D6351" s="182">
        <v>283.39</v>
      </c>
      <c r="E6351" s="182">
        <v>280.39999999999998</v>
      </c>
    </row>
    <row r="6352" spans="1:5" x14ac:dyDescent="0.25">
      <c r="A6352" s="180">
        <v>106675</v>
      </c>
      <c r="B6352" s="181" t="s">
        <v>59295</v>
      </c>
      <c r="C6352" s="180" t="s">
        <v>83</v>
      </c>
      <c r="D6352" s="182">
        <v>255.74</v>
      </c>
      <c r="E6352" s="182">
        <v>254.52</v>
      </c>
    </row>
    <row r="6353" spans="1:5" x14ac:dyDescent="0.25">
      <c r="A6353" s="180">
        <v>106676</v>
      </c>
      <c r="B6353" s="181" t="s">
        <v>59296</v>
      </c>
      <c r="C6353" s="180" t="s">
        <v>83</v>
      </c>
      <c r="D6353" s="182">
        <v>261.19</v>
      </c>
      <c r="E6353" s="182">
        <v>259.63</v>
      </c>
    </row>
    <row r="6354" spans="1:5" x14ac:dyDescent="0.25">
      <c r="A6354" s="180">
        <v>97439</v>
      </c>
      <c r="B6354" s="181" t="s">
        <v>59297</v>
      </c>
      <c r="C6354" s="180" t="s">
        <v>115</v>
      </c>
      <c r="D6354" s="182">
        <v>160.63</v>
      </c>
      <c r="E6354" s="182">
        <v>161.88</v>
      </c>
    </row>
    <row r="6355" spans="1:5" x14ac:dyDescent="0.25">
      <c r="A6355" s="180">
        <v>97440</v>
      </c>
      <c r="B6355" s="181" t="s">
        <v>59298</v>
      </c>
      <c r="C6355" s="180" t="s">
        <v>115</v>
      </c>
      <c r="D6355" s="182">
        <v>184.95</v>
      </c>
      <c r="E6355" s="182">
        <v>186.22</v>
      </c>
    </row>
    <row r="6356" spans="1:5" x14ac:dyDescent="0.25">
      <c r="A6356" s="180">
        <v>97442</v>
      </c>
      <c r="B6356" s="181" t="s">
        <v>59299</v>
      </c>
      <c r="C6356" s="180" t="s">
        <v>115</v>
      </c>
      <c r="D6356" s="182">
        <v>199.47</v>
      </c>
      <c r="E6356" s="182">
        <v>200.77</v>
      </c>
    </row>
    <row r="6357" spans="1:5" x14ac:dyDescent="0.25">
      <c r="A6357" s="180">
        <v>97552</v>
      </c>
      <c r="B6357" s="181" t="s">
        <v>59300</v>
      </c>
      <c r="C6357" s="180" t="s">
        <v>115</v>
      </c>
      <c r="D6357" s="182">
        <v>58.76</v>
      </c>
      <c r="E6357" s="182">
        <v>57.17</v>
      </c>
    </row>
    <row r="6358" spans="1:5" x14ac:dyDescent="0.25">
      <c r="A6358" s="180">
        <v>97553</v>
      </c>
      <c r="B6358" s="181" t="s">
        <v>59301</v>
      </c>
      <c r="C6358" s="180" t="s">
        <v>115</v>
      </c>
      <c r="D6358" s="182">
        <v>86.96</v>
      </c>
      <c r="E6358" s="182">
        <v>84.2</v>
      </c>
    </row>
    <row r="6359" spans="1:5" x14ac:dyDescent="0.25">
      <c r="A6359" s="180">
        <v>97554</v>
      </c>
      <c r="B6359" s="181" t="s">
        <v>59302</v>
      </c>
      <c r="C6359" s="180" t="s">
        <v>115</v>
      </c>
      <c r="D6359" s="182">
        <v>153.47999999999999</v>
      </c>
      <c r="E6359" s="182">
        <v>148.05000000000001</v>
      </c>
    </row>
    <row r="6360" spans="1:5" x14ac:dyDescent="0.25">
      <c r="A6360" s="180">
        <v>97491</v>
      </c>
      <c r="B6360" s="181" t="s">
        <v>59303</v>
      </c>
      <c r="C6360" s="180" t="s">
        <v>115</v>
      </c>
      <c r="D6360" s="182">
        <v>98.86</v>
      </c>
      <c r="E6360" s="182">
        <v>96.92</v>
      </c>
    </row>
    <row r="6361" spans="1:5" x14ac:dyDescent="0.25">
      <c r="A6361" s="180">
        <v>97529</v>
      </c>
      <c r="B6361" s="181" t="s">
        <v>59304</v>
      </c>
      <c r="C6361" s="180" t="s">
        <v>115</v>
      </c>
      <c r="D6361" s="182">
        <v>92.14</v>
      </c>
      <c r="E6361" s="182">
        <v>90.64</v>
      </c>
    </row>
    <row r="6362" spans="1:5" x14ac:dyDescent="0.25">
      <c r="A6362" s="180">
        <v>97492</v>
      </c>
      <c r="B6362" s="181" t="s">
        <v>59305</v>
      </c>
      <c r="C6362" s="180" t="s">
        <v>115</v>
      </c>
      <c r="D6362" s="182">
        <v>142.6</v>
      </c>
      <c r="E6362" s="182">
        <v>140.18</v>
      </c>
    </row>
    <row r="6363" spans="1:5" x14ac:dyDescent="0.25">
      <c r="A6363" s="180">
        <v>97530</v>
      </c>
      <c r="B6363" s="181" t="s">
        <v>59306</v>
      </c>
      <c r="C6363" s="180" t="s">
        <v>115</v>
      </c>
      <c r="D6363" s="182">
        <v>130.74</v>
      </c>
      <c r="E6363" s="182">
        <v>129.08000000000001</v>
      </c>
    </row>
    <row r="6364" spans="1:5" x14ac:dyDescent="0.25">
      <c r="A6364" s="180">
        <v>97493</v>
      </c>
      <c r="B6364" s="181" t="s">
        <v>59307</v>
      </c>
      <c r="C6364" s="180" t="s">
        <v>115</v>
      </c>
      <c r="D6364" s="182">
        <v>182.97</v>
      </c>
      <c r="E6364" s="182">
        <v>179.96</v>
      </c>
    </row>
    <row r="6365" spans="1:5" x14ac:dyDescent="0.25">
      <c r="A6365" s="180">
        <v>97531</v>
      </c>
      <c r="B6365" s="181" t="s">
        <v>59308</v>
      </c>
      <c r="C6365" s="180" t="s">
        <v>115</v>
      </c>
      <c r="D6365" s="182">
        <v>165.25</v>
      </c>
      <c r="E6365" s="182">
        <v>163.37</v>
      </c>
    </row>
    <row r="6366" spans="1:5" x14ac:dyDescent="0.25">
      <c r="A6366" s="180">
        <v>97458</v>
      </c>
      <c r="B6366" s="181" t="s">
        <v>59309</v>
      </c>
      <c r="C6366" s="180" t="s">
        <v>115</v>
      </c>
      <c r="D6366" s="182">
        <v>332.93</v>
      </c>
      <c r="E6366" s="182">
        <v>325.76</v>
      </c>
    </row>
    <row r="6367" spans="1:5" x14ac:dyDescent="0.25">
      <c r="A6367" s="180">
        <v>97494</v>
      </c>
      <c r="B6367" s="181" t="s">
        <v>59310</v>
      </c>
      <c r="C6367" s="180" t="s">
        <v>115</v>
      </c>
      <c r="D6367" s="182">
        <v>279.02999999999997</v>
      </c>
      <c r="E6367" s="182">
        <v>275.32</v>
      </c>
    </row>
    <row r="6368" spans="1:5" x14ac:dyDescent="0.25">
      <c r="A6368" s="180">
        <v>97532</v>
      </c>
      <c r="B6368" s="181" t="s">
        <v>59311</v>
      </c>
      <c r="C6368" s="180" t="s">
        <v>115</v>
      </c>
      <c r="D6368" s="182">
        <v>253.98</v>
      </c>
      <c r="E6368" s="182">
        <v>251.88</v>
      </c>
    </row>
    <row r="6369" spans="1:5" x14ac:dyDescent="0.25">
      <c r="A6369" s="180">
        <v>97459</v>
      </c>
      <c r="B6369" s="181" t="s">
        <v>59312</v>
      </c>
      <c r="C6369" s="180" t="s">
        <v>115</v>
      </c>
      <c r="D6369" s="182">
        <v>539.34</v>
      </c>
      <c r="E6369" s="182">
        <v>532.29999999999995</v>
      </c>
    </row>
    <row r="6370" spans="1:5" x14ac:dyDescent="0.25">
      <c r="A6370" s="180">
        <v>97495</v>
      </c>
      <c r="B6370" s="181" t="s">
        <v>59313</v>
      </c>
      <c r="C6370" s="180" t="s">
        <v>115</v>
      </c>
      <c r="D6370" s="182">
        <v>501.25</v>
      </c>
      <c r="E6370" s="182">
        <v>496.64</v>
      </c>
    </row>
    <row r="6371" spans="1:5" x14ac:dyDescent="0.25">
      <c r="A6371" s="180">
        <v>97533</v>
      </c>
      <c r="B6371" s="181" t="s">
        <v>59314</v>
      </c>
      <c r="C6371" s="180" t="s">
        <v>115</v>
      </c>
      <c r="D6371" s="182">
        <v>465.18</v>
      </c>
      <c r="E6371" s="182">
        <v>462.91</v>
      </c>
    </row>
    <row r="6372" spans="1:5" x14ac:dyDescent="0.25">
      <c r="A6372" s="180">
        <v>97460</v>
      </c>
      <c r="B6372" s="181" t="s">
        <v>59315</v>
      </c>
      <c r="C6372" s="180" t="s">
        <v>115</v>
      </c>
      <c r="D6372" s="182">
        <v>806.5</v>
      </c>
      <c r="E6372" s="182">
        <v>799.52</v>
      </c>
    </row>
    <row r="6373" spans="1:5" x14ac:dyDescent="0.25">
      <c r="A6373" s="180">
        <v>97496</v>
      </c>
      <c r="B6373" s="181" t="s">
        <v>59316</v>
      </c>
      <c r="C6373" s="180" t="s">
        <v>115</v>
      </c>
      <c r="D6373" s="182">
        <v>784.2</v>
      </c>
      <c r="E6373" s="182">
        <v>778.67</v>
      </c>
    </row>
    <row r="6374" spans="1:5" x14ac:dyDescent="0.25">
      <c r="A6374" s="180">
        <v>97534</v>
      </c>
      <c r="B6374" s="181" t="s">
        <v>59317</v>
      </c>
      <c r="C6374" s="180" t="s">
        <v>115</v>
      </c>
      <c r="D6374" s="182">
        <v>737.16</v>
      </c>
      <c r="E6374" s="182">
        <v>734.63</v>
      </c>
    </row>
    <row r="6375" spans="1:5" x14ac:dyDescent="0.25">
      <c r="A6375" s="180">
        <v>101926</v>
      </c>
      <c r="B6375" s="181" t="s">
        <v>59318</v>
      </c>
      <c r="C6375" s="180" t="s">
        <v>115</v>
      </c>
      <c r="D6375" s="182">
        <v>444.08</v>
      </c>
      <c r="E6375" s="182">
        <v>446.77</v>
      </c>
    </row>
    <row r="6376" spans="1:5" x14ac:dyDescent="0.25">
      <c r="A6376" s="180">
        <v>101935</v>
      </c>
      <c r="B6376" s="181" t="s">
        <v>59319</v>
      </c>
      <c r="C6376" s="180" t="s">
        <v>115</v>
      </c>
      <c r="D6376" s="182">
        <v>464.55</v>
      </c>
      <c r="E6376" s="182">
        <v>467.71</v>
      </c>
    </row>
    <row r="6377" spans="1:5" x14ac:dyDescent="0.25">
      <c r="A6377" s="180">
        <v>92704</v>
      </c>
      <c r="B6377" s="181" t="s">
        <v>59320</v>
      </c>
      <c r="C6377" s="180" t="s">
        <v>115</v>
      </c>
      <c r="D6377" s="182">
        <v>33.619999999999997</v>
      </c>
      <c r="E6377" s="182">
        <v>34.159999999999997</v>
      </c>
    </row>
    <row r="6378" spans="1:5" x14ac:dyDescent="0.25">
      <c r="A6378" s="180">
        <v>92705</v>
      </c>
      <c r="B6378" s="181" t="s">
        <v>59321</v>
      </c>
      <c r="C6378" s="180" t="s">
        <v>115</v>
      </c>
      <c r="D6378" s="182">
        <v>54.65</v>
      </c>
      <c r="E6378" s="182">
        <v>55.57</v>
      </c>
    </row>
    <row r="6379" spans="1:5" x14ac:dyDescent="0.25">
      <c r="A6379" s="180">
        <v>92706</v>
      </c>
      <c r="B6379" s="181" t="s">
        <v>59322</v>
      </c>
      <c r="C6379" s="180" t="s">
        <v>115</v>
      </c>
      <c r="D6379" s="182">
        <v>88.53</v>
      </c>
      <c r="E6379" s="182">
        <v>90.02</v>
      </c>
    </row>
    <row r="6380" spans="1:5" x14ac:dyDescent="0.25">
      <c r="A6380" s="180">
        <v>92637</v>
      </c>
      <c r="B6380" s="181" t="s">
        <v>59323</v>
      </c>
      <c r="C6380" s="180" t="s">
        <v>115</v>
      </c>
      <c r="D6380" s="182">
        <v>127.43</v>
      </c>
      <c r="E6380" s="182">
        <v>128.86000000000001</v>
      </c>
    </row>
    <row r="6381" spans="1:5" x14ac:dyDescent="0.25">
      <c r="A6381" s="180">
        <v>92681</v>
      </c>
      <c r="B6381" s="181" t="s">
        <v>59324</v>
      </c>
      <c r="C6381" s="180" t="s">
        <v>115</v>
      </c>
      <c r="D6381" s="182">
        <v>63.6</v>
      </c>
      <c r="E6381" s="182">
        <v>64.53</v>
      </c>
    </row>
    <row r="6382" spans="1:5" x14ac:dyDescent="0.25">
      <c r="A6382" s="180">
        <v>92638</v>
      </c>
      <c r="B6382" s="181" t="s">
        <v>59325</v>
      </c>
      <c r="C6382" s="180" t="s">
        <v>115</v>
      </c>
      <c r="D6382" s="182">
        <v>169.11</v>
      </c>
      <c r="E6382" s="182">
        <v>170.71</v>
      </c>
    </row>
    <row r="6383" spans="1:5" x14ac:dyDescent="0.25">
      <c r="A6383" s="180">
        <v>92682</v>
      </c>
      <c r="B6383" s="181" t="s">
        <v>59326</v>
      </c>
      <c r="C6383" s="180" t="s">
        <v>115</v>
      </c>
      <c r="D6383" s="182">
        <v>79.75</v>
      </c>
      <c r="E6383" s="182">
        <v>80.77</v>
      </c>
    </row>
    <row r="6384" spans="1:5" x14ac:dyDescent="0.25">
      <c r="A6384" s="180">
        <v>92639</v>
      </c>
      <c r="B6384" s="181" t="s">
        <v>59327</v>
      </c>
      <c r="C6384" s="180" t="s">
        <v>115</v>
      </c>
      <c r="D6384" s="182">
        <v>207.22</v>
      </c>
      <c r="E6384" s="182">
        <v>209.02</v>
      </c>
    </row>
    <row r="6385" spans="1:5" x14ac:dyDescent="0.25">
      <c r="A6385" s="180">
        <v>92683</v>
      </c>
      <c r="B6385" s="181" t="s">
        <v>59328</v>
      </c>
      <c r="C6385" s="180" t="s">
        <v>115</v>
      </c>
      <c r="D6385" s="182">
        <v>93.69</v>
      </c>
      <c r="E6385" s="182">
        <v>94.83</v>
      </c>
    </row>
    <row r="6386" spans="1:5" x14ac:dyDescent="0.25">
      <c r="A6386" s="180">
        <v>92640</v>
      </c>
      <c r="B6386" s="181" t="s">
        <v>59329</v>
      </c>
      <c r="C6386" s="180" t="s">
        <v>115</v>
      </c>
      <c r="D6386" s="182">
        <v>158.01</v>
      </c>
      <c r="E6386" s="182">
        <v>160.02000000000001</v>
      </c>
    </row>
    <row r="6387" spans="1:5" x14ac:dyDescent="0.25">
      <c r="A6387" s="180">
        <v>92684</v>
      </c>
      <c r="B6387" s="181" t="s">
        <v>59330</v>
      </c>
      <c r="C6387" s="180" t="s">
        <v>115</v>
      </c>
      <c r="D6387" s="182">
        <v>125.2</v>
      </c>
      <c r="E6387" s="182">
        <v>126.45</v>
      </c>
    </row>
    <row r="6388" spans="1:5" x14ac:dyDescent="0.25">
      <c r="A6388" s="180">
        <v>92642</v>
      </c>
      <c r="B6388" s="181" t="s">
        <v>59331</v>
      </c>
      <c r="C6388" s="180" t="s">
        <v>115</v>
      </c>
      <c r="D6388" s="182">
        <v>235.6</v>
      </c>
      <c r="E6388" s="182">
        <v>237.97</v>
      </c>
    </row>
    <row r="6389" spans="1:5" x14ac:dyDescent="0.25">
      <c r="A6389" s="180">
        <v>92685</v>
      </c>
      <c r="B6389" s="181" t="s">
        <v>59332</v>
      </c>
      <c r="C6389" s="180" t="s">
        <v>115</v>
      </c>
      <c r="D6389" s="182">
        <v>196.32</v>
      </c>
      <c r="E6389" s="182">
        <v>197.79</v>
      </c>
    </row>
    <row r="6390" spans="1:5" x14ac:dyDescent="0.25">
      <c r="A6390" s="180">
        <v>92644</v>
      </c>
      <c r="B6390" s="181" t="s">
        <v>59333</v>
      </c>
      <c r="C6390" s="180" t="s">
        <v>115</v>
      </c>
      <c r="D6390" s="182">
        <v>295.55</v>
      </c>
      <c r="E6390" s="182">
        <v>298.26</v>
      </c>
    </row>
    <row r="6391" spans="1:5" x14ac:dyDescent="0.25">
      <c r="A6391" s="180">
        <v>92686</v>
      </c>
      <c r="B6391" s="181" t="s">
        <v>59334</v>
      </c>
      <c r="C6391" s="180" t="s">
        <v>115</v>
      </c>
      <c r="D6391" s="182">
        <v>249.81</v>
      </c>
      <c r="E6391" s="182">
        <v>251.47</v>
      </c>
    </row>
    <row r="6392" spans="1:5" x14ac:dyDescent="0.25">
      <c r="A6392" s="180">
        <v>92356</v>
      </c>
      <c r="B6392" s="181" t="s">
        <v>59335</v>
      </c>
      <c r="C6392" s="180" t="s">
        <v>115</v>
      </c>
      <c r="D6392" s="182">
        <v>167.03</v>
      </c>
      <c r="E6392" s="182">
        <v>169.24</v>
      </c>
    </row>
    <row r="6393" spans="1:5" x14ac:dyDescent="0.25">
      <c r="A6393" s="180">
        <v>92357</v>
      </c>
      <c r="B6393" s="181" t="s">
        <v>59336</v>
      </c>
      <c r="C6393" s="180" t="s">
        <v>115</v>
      </c>
      <c r="D6393" s="182">
        <v>235.77</v>
      </c>
      <c r="E6393" s="182">
        <v>238.14</v>
      </c>
    </row>
    <row r="6394" spans="1:5" x14ac:dyDescent="0.25">
      <c r="A6394" s="180">
        <v>92358</v>
      </c>
      <c r="B6394" s="181" t="s">
        <v>59337</v>
      </c>
      <c r="C6394" s="180" t="s">
        <v>115</v>
      </c>
      <c r="D6394" s="182">
        <v>286.87</v>
      </c>
      <c r="E6394" s="182">
        <v>289.38</v>
      </c>
    </row>
    <row r="6395" spans="1:5" x14ac:dyDescent="0.25">
      <c r="A6395" s="180">
        <v>101919</v>
      </c>
      <c r="B6395" s="181" t="s">
        <v>59338</v>
      </c>
      <c r="C6395" s="180" t="s">
        <v>115</v>
      </c>
      <c r="D6395" s="182">
        <v>442.28</v>
      </c>
      <c r="E6395" s="182">
        <v>443.61</v>
      </c>
    </row>
    <row r="6396" spans="1:5" x14ac:dyDescent="0.25">
      <c r="A6396" s="180">
        <v>101928</v>
      </c>
      <c r="B6396" s="181" t="s">
        <v>59339</v>
      </c>
      <c r="C6396" s="180" t="s">
        <v>115</v>
      </c>
      <c r="D6396" s="182">
        <v>452.51</v>
      </c>
      <c r="E6396" s="182">
        <v>454.08</v>
      </c>
    </row>
    <row r="6397" spans="1:5" x14ac:dyDescent="0.25">
      <c r="A6397" s="180">
        <v>92904</v>
      </c>
      <c r="B6397" s="181" t="s">
        <v>59340</v>
      </c>
      <c r="C6397" s="180" t="s">
        <v>115</v>
      </c>
      <c r="D6397" s="182">
        <v>37.26</v>
      </c>
      <c r="E6397" s="182">
        <v>37.53</v>
      </c>
    </row>
    <row r="6398" spans="1:5" x14ac:dyDescent="0.25">
      <c r="A6398" s="180">
        <v>92905</v>
      </c>
      <c r="B6398" s="181" t="s">
        <v>59341</v>
      </c>
      <c r="C6398" s="180" t="s">
        <v>115</v>
      </c>
      <c r="D6398" s="182">
        <v>53.92</v>
      </c>
      <c r="E6398" s="182">
        <v>54.38</v>
      </c>
    </row>
    <row r="6399" spans="1:5" x14ac:dyDescent="0.25">
      <c r="A6399" s="180">
        <v>92906</v>
      </c>
      <c r="B6399" s="181" t="s">
        <v>59342</v>
      </c>
      <c r="C6399" s="180" t="s">
        <v>115</v>
      </c>
      <c r="D6399" s="182">
        <v>67.760000000000005</v>
      </c>
      <c r="E6399" s="182">
        <v>68.5</v>
      </c>
    </row>
    <row r="6400" spans="1:5" x14ac:dyDescent="0.25">
      <c r="A6400" s="180">
        <v>92898</v>
      </c>
      <c r="B6400" s="181" t="s">
        <v>59343</v>
      </c>
      <c r="C6400" s="180" t="s">
        <v>115</v>
      </c>
      <c r="D6400" s="182">
        <v>55.3</v>
      </c>
      <c r="E6400" s="182">
        <v>55.76</v>
      </c>
    </row>
    <row r="6401" spans="1:5" x14ac:dyDescent="0.25">
      <c r="A6401" s="180">
        <v>92899</v>
      </c>
      <c r="B6401" s="181" t="s">
        <v>59344</v>
      </c>
      <c r="C6401" s="180" t="s">
        <v>115</v>
      </c>
      <c r="D6401" s="182">
        <v>80.77</v>
      </c>
      <c r="E6401" s="182">
        <v>81.27</v>
      </c>
    </row>
    <row r="6402" spans="1:5" x14ac:dyDescent="0.25">
      <c r="A6402" s="180">
        <v>92900</v>
      </c>
      <c r="B6402" s="181" t="s">
        <v>59345</v>
      </c>
      <c r="C6402" s="180" t="s">
        <v>115</v>
      </c>
      <c r="D6402" s="182">
        <v>97.35</v>
      </c>
      <c r="E6402" s="182">
        <v>97.9</v>
      </c>
    </row>
    <row r="6403" spans="1:5" x14ac:dyDescent="0.25">
      <c r="A6403" s="180">
        <v>92901</v>
      </c>
      <c r="B6403" s="181" t="s">
        <v>59346</v>
      </c>
      <c r="C6403" s="180" t="s">
        <v>115</v>
      </c>
      <c r="D6403" s="182">
        <v>134.36000000000001</v>
      </c>
      <c r="E6403" s="182">
        <v>134.99</v>
      </c>
    </row>
    <row r="6404" spans="1:5" x14ac:dyDescent="0.25">
      <c r="A6404" s="180">
        <v>92902</v>
      </c>
      <c r="B6404" s="181" t="s">
        <v>59347</v>
      </c>
      <c r="C6404" s="180" t="s">
        <v>115</v>
      </c>
      <c r="D6404" s="182">
        <v>208.38</v>
      </c>
      <c r="E6404" s="182">
        <v>209.11</v>
      </c>
    </row>
    <row r="6405" spans="1:5" x14ac:dyDescent="0.25">
      <c r="A6405" s="180">
        <v>92903</v>
      </c>
      <c r="B6405" s="181" t="s">
        <v>59348</v>
      </c>
      <c r="C6405" s="180" t="s">
        <v>115</v>
      </c>
      <c r="D6405" s="182">
        <v>309.36</v>
      </c>
      <c r="E6405" s="182">
        <v>310.19</v>
      </c>
    </row>
    <row r="6406" spans="1:5" x14ac:dyDescent="0.25">
      <c r="A6406" s="180">
        <v>92892</v>
      </c>
      <c r="B6406" s="181" t="s">
        <v>59349</v>
      </c>
      <c r="C6406" s="180" t="s">
        <v>115</v>
      </c>
      <c r="D6406" s="182">
        <v>66.319999999999993</v>
      </c>
      <c r="E6406" s="182">
        <v>67.03</v>
      </c>
    </row>
    <row r="6407" spans="1:5" x14ac:dyDescent="0.25">
      <c r="A6407" s="180">
        <v>92893</v>
      </c>
      <c r="B6407" s="181" t="s">
        <v>59350</v>
      </c>
      <c r="C6407" s="180" t="s">
        <v>115</v>
      </c>
      <c r="D6407" s="182">
        <v>93.3</v>
      </c>
      <c r="E6407" s="182">
        <v>94.1</v>
      </c>
    </row>
    <row r="6408" spans="1:5" x14ac:dyDescent="0.25">
      <c r="A6408" s="180">
        <v>92894</v>
      </c>
      <c r="B6408" s="181" t="s">
        <v>59351</v>
      </c>
      <c r="C6408" s="180" t="s">
        <v>115</v>
      </c>
      <c r="D6408" s="182">
        <v>111.6</v>
      </c>
      <c r="E6408" s="182">
        <v>112.48</v>
      </c>
    </row>
    <row r="6409" spans="1:5" x14ac:dyDescent="0.25">
      <c r="A6409" s="180">
        <v>92889</v>
      </c>
      <c r="B6409" s="181" t="s">
        <v>59352</v>
      </c>
      <c r="C6409" s="180" t="s">
        <v>115</v>
      </c>
      <c r="D6409" s="182">
        <v>155.27000000000001</v>
      </c>
      <c r="E6409" s="182">
        <v>156.38</v>
      </c>
    </row>
    <row r="6410" spans="1:5" x14ac:dyDescent="0.25">
      <c r="A6410" s="180">
        <v>92895</v>
      </c>
      <c r="B6410" s="181" t="s">
        <v>59353</v>
      </c>
      <c r="C6410" s="180" t="s">
        <v>115</v>
      </c>
      <c r="D6410" s="182">
        <v>150.76</v>
      </c>
      <c r="E6410" s="182">
        <v>151.77000000000001</v>
      </c>
    </row>
    <row r="6411" spans="1:5" x14ac:dyDescent="0.25">
      <c r="A6411" s="180">
        <v>92890</v>
      </c>
      <c r="B6411" s="181" t="s">
        <v>59354</v>
      </c>
      <c r="C6411" s="180" t="s">
        <v>115</v>
      </c>
      <c r="D6411" s="182">
        <v>228.1</v>
      </c>
      <c r="E6411" s="182">
        <v>229.29</v>
      </c>
    </row>
    <row r="6412" spans="1:5" x14ac:dyDescent="0.25">
      <c r="A6412" s="180">
        <v>92896</v>
      </c>
      <c r="B6412" s="181" t="s">
        <v>59355</v>
      </c>
      <c r="C6412" s="180" t="s">
        <v>115</v>
      </c>
      <c r="D6412" s="182">
        <v>228.02</v>
      </c>
      <c r="E6412" s="182">
        <v>229.2</v>
      </c>
    </row>
    <row r="6413" spans="1:5" x14ac:dyDescent="0.25">
      <c r="A6413" s="180">
        <v>92891</v>
      </c>
      <c r="B6413" s="181" t="s">
        <v>59356</v>
      </c>
      <c r="C6413" s="180" t="s">
        <v>115</v>
      </c>
      <c r="D6413" s="182">
        <v>327.89</v>
      </c>
      <c r="E6413" s="182">
        <v>329.14</v>
      </c>
    </row>
    <row r="6414" spans="1:5" x14ac:dyDescent="0.25">
      <c r="A6414" s="180">
        <v>92897</v>
      </c>
      <c r="B6414" s="181" t="s">
        <v>59357</v>
      </c>
      <c r="C6414" s="180" t="s">
        <v>115</v>
      </c>
      <c r="D6414" s="182">
        <v>332.22</v>
      </c>
      <c r="E6414" s="182">
        <v>333.58</v>
      </c>
    </row>
    <row r="6415" spans="1:5" x14ac:dyDescent="0.25">
      <c r="A6415" s="180">
        <v>100822</v>
      </c>
      <c r="B6415" s="181" t="s">
        <v>38864</v>
      </c>
      <c r="C6415" s="180" t="s">
        <v>115</v>
      </c>
      <c r="D6415" s="182">
        <v>0</v>
      </c>
      <c r="E6415" s="182">
        <v>0</v>
      </c>
    </row>
    <row r="6416" spans="1:5" x14ac:dyDescent="0.25">
      <c r="A6416" s="180">
        <v>100823</v>
      </c>
      <c r="B6416" s="181" t="s">
        <v>38865</v>
      </c>
      <c r="C6416" s="180" t="s">
        <v>115</v>
      </c>
      <c r="D6416" s="182">
        <v>0</v>
      </c>
      <c r="E6416" s="182">
        <v>0</v>
      </c>
    </row>
    <row r="6417" spans="1:5" x14ac:dyDescent="0.25">
      <c r="A6417" s="180">
        <v>100824</v>
      </c>
      <c r="B6417" s="181" t="s">
        <v>38866</v>
      </c>
      <c r="C6417" s="180" t="s">
        <v>115</v>
      </c>
      <c r="D6417" s="182">
        <v>0</v>
      </c>
      <c r="E6417" s="182">
        <v>0</v>
      </c>
    </row>
    <row r="6418" spans="1:5" x14ac:dyDescent="0.25">
      <c r="A6418" s="180">
        <v>100825</v>
      </c>
      <c r="B6418" s="181" t="s">
        <v>38867</v>
      </c>
      <c r="C6418" s="180" t="s">
        <v>115</v>
      </c>
      <c r="D6418" s="182">
        <v>0</v>
      </c>
      <c r="E6418" s="182">
        <v>0</v>
      </c>
    </row>
    <row r="6419" spans="1:5" x14ac:dyDescent="0.25">
      <c r="A6419" s="180">
        <v>100818</v>
      </c>
      <c r="B6419" s="181" t="s">
        <v>38868</v>
      </c>
      <c r="C6419" s="180" t="s">
        <v>115</v>
      </c>
      <c r="D6419" s="182">
        <v>0</v>
      </c>
      <c r="E6419" s="182">
        <v>0</v>
      </c>
    </row>
    <row r="6420" spans="1:5" x14ac:dyDescent="0.25">
      <c r="A6420" s="180">
        <v>100819</v>
      </c>
      <c r="B6420" s="181" t="s">
        <v>38869</v>
      </c>
      <c r="C6420" s="180" t="s">
        <v>115</v>
      </c>
      <c r="D6420" s="182">
        <v>0</v>
      </c>
      <c r="E6420" s="182">
        <v>0</v>
      </c>
    </row>
    <row r="6421" spans="1:5" x14ac:dyDescent="0.25">
      <c r="A6421" s="180">
        <v>100820</v>
      </c>
      <c r="B6421" s="181" t="s">
        <v>38870</v>
      </c>
      <c r="C6421" s="180" t="s">
        <v>115</v>
      </c>
      <c r="D6421" s="182">
        <v>0</v>
      </c>
      <c r="E6421" s="182">
        <v>0</v>
      </c>
    </row>
    <row r="6422" spans="1:5" x14ac:dyDescent="0.25">
      <c r="A6422" s="180">
        <v>100821</v>
      </c>
      <c r="B6422" s="181" t="s">
        <v>38871</v>
      </c>
      <c r="C6422" s="180" t="s">
        <v>115</v>
      </c>
      <c r="D6422" s="182">
        <v>0</v>
      </c>
      <c r="E6422" s="182">
        <v>0</v>
      </c>
    </row>
    <row r="6423" spans="1:5" x14ac:dyDescent="0.25">
      <c r="A6423" s="180">
        <v>100846</v>
      </c>
      <c r="B6423" s="181" t="s">
        <v>38872</v>
      </c>
      <c r="C6423" s="180" t="s">
        <v>115</v>
      </c>
      <c r="D6423" s="182">
        <v>0</v>
      </c>
      <c r="E6423" s="182">
        <v>0</v>
      </c>
    </row>
    <row r="6424" spans="1:5" x14ac:dyDescent="0.25">
      <c r="A6424" s="180">
        <v>100834</v>
      </c>
      <c r="B6424" s="181" t="s">
        <v>38873</v>
      </c>
      <c r="C6424" s="180" t="s">
        <v>115</v>
      </c>
      <c r="D6424" s="182">
        <v>0</v>
      </c>
      <c r="E6424" s="182">
        <v>0</v>
      </c>
    </row>
    <row r="6425" spans="1:5" x14ac:dyDescent="0.25">
      <c r="A6425" s="180">
        <v>100835</v>
      </c>
      <c r="B6425" s="181" t="s">
        <v>38874</v>
      </c>
      <c r="C6425" s="180" t="s">
        <v>115</v>
      </c>
      <c r="D6425" s="182">
        <v>0</v>
      </c>
      <c r="E6425" s="182">
        <v>0</v>
      </c>
    </row>
    <row r="6426" spans="1:5" x14ac:dyDescent="0.25">
      <c r="A6426" s="180">
        <v>100836</v>
      </c>
      <c r="B6426" s="181" t="s">
        <v>38875</v>
      </c>
      <c r="C6426" s="180" t="s">
        <v>115</v>
      </c>
      <c r="D6426" s="182">
        <v>0</v>
      </c>
      <c r="E6426" s="182">
        <v>0</v>
      </c>
    </row>
    <row r="6427" spans="1:5" x14ac:dyDescent="0.25">
      <c r="A6427" s="180">
        <v>100837</v>
      </c>
      <c r="B6427" s="181" t="s">
        <v>38876</v>
      </c>
      <c r="C6427" s="180" t="s">
        <v>115</v>
      </c>
      <c r="D6427" s="182">
        <v>0</v>
      </c>
      <c r="E6427" s="182">
        <v>0</v>
      </c>
    </row>
    <row r="6428" spans="1:5" x14ac:dyDescent="0.25">
      <c r="A6428" s="180">
        <v>100826</v>
      </c>
      <c r="B6428" s="181" t="s">
        <v>38877</v>
      </c>
      <c r="C6428" s="180" t="s">
        <v>115</v>
      </c>
      <c r="D6428" s="182">
        <v>0</v>
      </c>
      <c r="E6428" s="182">
        <v>0</v>
      </c>
    </row>
    <row r="6429" spans="1:5" x14ac:dyDescent="0.25">
      <c r="A6429" s="180">
        <v>100827</v>
      </c>
      <c r="B6429" s="181" t="s">
        <v>38878</v>
      </c>
      <c r="C6429" s="180" t="s">
        <v>115</v>
      </c>
      <c r="D6429" s="182">
        <v>0</v>
      </c>
      <c r="E6429" s="182">
        <v>0</v>
      </c>
    </row>
    <row r="6430" spans="1:5" x14ac:dyDescent="0.25">
      <c r="A6430" s="180">
        <v>100828</v>
      </c>
      <c r="B6430" s="181" t="s">
        <v>38879</v>
      </c>
      <c r="C6430" s="180" t="s">
        <v>115</v>
      </c>
      <c r="D6430" s="182">
        <v>0</v>
      </c>
      <c r="E6430" s="182">
        <v>0</v>
      </c>
    </row>
    <row r="6431" spans="1:5" x14ac:dyDescent="0.25">
      <c r="A6431" s="180">
        <v>100829</v>
      </c>
      <c r="B6431" s="181" t="s">
        <v>38880</v>
      </c>
      <c r="C6431" s="180" t="s">
        <v>115</v>
      </c>
      <c r="D6431" s="182">
        <v>0</v>
      </c>
      <c r="E6431" s="182">
        <v>0</v>
      </c>
    </row>
    <row r="6432" spans="1:5" x14ac:dyDescent="0.25">
      <c r="A6432" s="180">
        <v>100830</v>
      </c>
      <c r="B6432" s="181" t="s">
        <v>38881</v>
      </c>
      <c r="C6432" s="180" t="s">
        <v>115</v>
      </c>
      <c r="D6432" s="182">
        <v>0</v>
      </c>
      <c r="E6432" s="182">
        <v>0</v>
      </c>
    </row>
    <row r="6433" spans="1:5" x14ac:dyDescent="0.25">
      <c r="A6433" s="180">
        <v>100831</v>
      </c>
      <c r="B6433" s="181" t="s">
        <v>38882</v>
      </c>
      <c r="C6433" s="180" t="s">
        <v>115</v>
      </c>
      <c r="D6433" s="182">
        <v>0</v>
      </c>
      <c r="E6433" s="182">
        <v>0</v>
      </c>
    </row>
    <row r="6434" spans="1:5" x14ac:dyDescent="0.25">
      <c r="A6434" s="180">
        <v>100832</v>
      </c>
      <c r="B6434" s="181" t="s">
        <v>38883</v>
      </c>
      <c r="C6434" s="180" t="s">
        <v>115</v>
      </c>
      <c r="D6434" s="182">
        <v>0</v>
      </c>
      <c r="E6434" s="182">
        <v>0</v>
      </c>
    </row>
    <row r="6435" spans="1:5" x14ac:dyDescent="0.25">
      <c r="A6435" s="180">
        <v>100833</v>
      </c>
      <c r="B6435" s="181" t="s">
        <v>38884</v>
      </c>
      <c r="C6435" s="180" t="s">
        <v>115</v>
      </c>
      <c r="D6435" s="182">
        <v>0</v>
      </c>
      <c r="E6435" s="182">
        <v>0</v>
      </c>
    </row>
    <row r="6436" spans="1:5" x14ac:dyDescent="0.25">
      <c r="A6436" s="180">
        <v>100790</v>
      </c>
      <c r="B6436" s="181" t="s">
        <v>38885</v>
      </c>
      <c r="C6436" s="180" t="s">
        <v>115</v>
      </c>
      <c r="D6436" s="182">
        <v>0</v>
      </c>
      <c r="E6436" s="182">
        <v>0</v>
      </c>
    </row>
    <row r="6437" spans="1:5" x14ac:dyDescent="0.25">
      <c r="A6437" s="180">
        <v>100789</v>
      </c>
      <c r="B6437" s="181" t="s">
        <v>38886</v>
      </c>
      <c r="C6437" s="180" t="s">
        <v>115</v>
      </c>
      <c r="D6437" s="182">
        <v>0</v>
      </c>
      <c r="E6437" s="182">
        <v>0</v>
      </c>
    </row>
    <row r="6438" spans="1:5" x14ac:dyDescent="0.25">
      <c r="A6438" s="180">
        <v>100788</v>
      </c>
      <c r="B6438" s="181" t="s">
        <v>38887</v>
      </c>
      <c r="C6438" s="180" t="s">
        <v>115</v>
      </c>
      <c r="D6438" s="182">
        <v>729.16</v>
      </c>
      <c r="E6438" s="182">
        <v>767.35</v>
      </c>
    </row>
    <row r="6439" spans="1:5" x14ac:dyDescent="0.25">
      <c r="A6439" s="180">
        <v>100811</v>
      </c>
      <c r="B6439" s="181" t="s">
        <v>38888</v>
      </c>
      <c r="C6439" s="180" t="s">
        <v>115</v>
      </c>
      <c r="D6439" s="182">
        <v>0</v>
      </c>
      <c r="E6439" s="182">
        <v>0</v>
      </c>
    </row>
    <row r="6440" spans="1:5" x14ac:dyDescent="0.25">
      <c r="A6440" s="180">
        <v>100812</v>
      </c>
      <c r="B6440" s="181" t="s">
        <v>38889</v>
      </c>
      <c r="C6440" s="180" t="s">
        <v>115</v>
      </c>
      <c r="D6440" s="182">
        <v>0</v>
      </c>
      <c r="E6440" s="182">
        <v>0</v>
      </c>
    </row>
    <row r="6441" spans="1:5" x14ac:dyDescent="0.25">
      <c r="A6441" s="180">
        <v>100813</v>
      </c>
      <c r="B6441" s="181" t="s">
        <v>38890</v>
      </c>
      <c r="C6441" s="180" t="s">
        <v>115</v>
      </c>
      <c r="D6441" s="182">
        <v>0</v>
      </c>
      <c r="E6441" s="182">
        <v>0</v>
      </c>
    </row>
    <row r="6442" spans="1:5" x14ac:dyDescent="0.25">
      <c r="A6442" s="180">
        <v>100814</v>
      </c>
      <c r="B6442" s="181" t="s">
        <v>38891</v>
      </c>
      <c r="C6442" s="180" t="s">
        <v>115</v>
      </c>
      <c r="D6442" s="182">
        <v>0</v>
      </c>
      <c r="E6442" s="182">
        <v>0</v>
      </c>
    </row>
    <row r="6443" spans="1:5" x14ac:dyDescent="0.25">
      <c r="A6443" s="180">
        <v>100815</v>
      </c>
      <c r="B6443" s="181" t="s">
        <v>38892</v>
      </c>
      <c r="C6443" s="180" t="s">
        <v>115</v>
      </c>
      <c r="D6443" s="182">
        <v>0</v>
      </c>
      <c r="E6443" s="182">
        <v>0</v>
      </c>
    </row>
    <row r="6444" spans="1:5" x14ac:dyDescent="0.25">
      <c r="A6444" s="180">
        <v>100816</v>
      </c>
      <c r="B6444" s="181" t="s">
        <v>38893</v>
      </c>
      <c r="C6444" s="180" t="s">
        <v>115</v>
      </c>
      <c r="D6444" s="182">
        <v>0</v>
      </c>
      <c r="E6444" s="182">
        <v>0</v>
      </c>
    </row>
    <row r="6445" spans="1:5" x14ac:dyDescent="0.25">
      <c r="A6445" s="180">
        <v>100817</v>
      </c>
      <c r="B6445" s="181" t="s">
        <v>38894</v>
      </c>
      <c r="C6445" s="180" t="s">
        <v>115</v>
      </c>
      <c r="D6445" s="182">
        <v>0</v>
      </c>
      <c r="E6445" s="182">
        <v>0</v>
      </c>
    </row>
    <row r="6446" spans="1:5" x14ac:dyDescent="0.25">
      <c r="A6446" s="180">
        <v>100795</v>
      </c>
      <c r="B6446" s="181" t="s">
        <v>38895</v>
      </c>
      <c r="C6446" s="180" t="s">
        <v>83</v>
      </c>
      <c r="D6446" s="182">
        <v>0</v>
      </c>
      <c r="E6446" s="182">
        <v>0</v>
      </c>
    </row>
    <row r="6447" spans="1:5" x14ac:dyDescent="0.25">
      <c r="A6447" s="180">
        <v>100842</v>
      </c>
      <c r="B6447" s="181" t="s">
        <v>38896</v>
      </c>
      <c r="C6447" s="180" t="s">
        <v>83</v>
      </c>
      <c r="D6447" s="182">
        <v>0</v>
      </c>
      <c r="E6447" s="182">
        <v>0</v>
      </c>
    </row>
    <row r="6448" spans="1:5" x14ac:dyDescent="0.25">
      <c r="A6448" s="180">
        <v>100796</v>
      </c>
      <c r="B6448" s="181" t="s">
        <v>38897</v>
      </c>
      <c r="C6448" s="180" t="s">
        <v>83</v>
      </c>
      <c r="D6448" s="182">
        <v>0</v>
      </c>
      <c r="E6448" s="182">
        <v>0</v>
      </c>
    </row>
    <row r="6449" spans="1:5" x14ac:dyDescent="0.25">
      <c r="A6449" s="180">
        <v>100843</v>
      </c>
      <c r="B6449" s="181" t="s">
        <v>38898</v>
      </c>
      <c r="C6449" s="180" t="s">
        <v>83</v>
      </c>
      <c r="D6449" s="182">
        <v>0</v>
      </c>
      <c r="E6449" s="182">
        <v>0</v>
      </c>
    </row>
    <row r="6450" spans="1:5" x14ac:dyDescent="0.25">
      <c r="A6450" s="180">
        <v>100844</v>
      </c>
      <c r="B6450" s="181" t="s">
        <v>38899</v>
      </c>
      <c r="C6450" s="180" t="s">
        <v>83</v>
      </c>
      <c r="D6450" s="182">
        <v>0</v>
      </c>
      <c r="E6450" s="182">
        <v>0</v>
      </c>
    </row>
    <row r="6451" spans="1:5" x14ac:dyDescent="0.25">
      <c r="A6451" s="180">
        <v>100797</v>
      </c>
      <c r="B6451" s="181" t="s">
        <v>38900</v>
      </c>
      <c r="C6451" s="180" t="s">
        <v>83</v>
      </c>
      <c r="D6451" s="182">
        <v>0</v>
      </c>
      <c r="E6451" s="182">
        <v>0</v>
      </c>
    </row>
    <row r="6452" spans="1:5" x14ac:dyDescent="0.25">
      <c r="A6452" s="180">
        <v>100798</v>
      </c>
      <c r="B6452" s="181" t="s">
        <v>38901</v>
      </c>
      <c r="C6452" s="180" t="s">
        <v>83</v>
      </c>
      <c r="D6452" s="182">
        <v>0</v>
      </c>
      <c r="E6452" s="182">
        <v>0</v>
      </c>
    </row>
    <row r="6453" spans="1:5" x14ac:dyDescent="0.25">
      <c r="A6453" s="180">
        <v>100845</v>
      </c>
      <c r="B6453" s="181" t="s">
        <v>38902</v>
      </c>
      <c r="C6453" s="180" t="s">
        <v>83</v>
      </c>
      <c r="D6453" s="182">
        <v>0</v>
      </c>
      <c r="E6453" s="182">
        <v>0</v>
      </c>
    </row>
    <row r="6454" spans="1:5" x14ac:dyDescent="0.25">
      <c r="A6454" s="180">
        <v>100799</v>
      </c>
      <c r="B6454" s="181" t="s">
        <v>38903</v>
      </c>
      <c r="C6454" s="180" t="s">
        <v>83</v>
      </c>
      <c r="D6454" s="182">
        <v>22.11</v>
      </c>
      <c r="E6454" s="182">
        <v>22.43</v>
      </c>
    </row>
    <row r="6455" spans="1:5" x14ac:dyDescent="0.25">
      <c r="A6455" s="180">
        <v>100807</v>
      </c>
      <c r="B6455" s="181" t="s">
        <v>38904</v>
      </c>
      <c r="C6455" s="180" t="s">
        <v>83</v>
      </c>
      <c r="D6455" s="182">
        <v>30.38</v>
      </c>
      <c r="E6455" s="182">
        <v>30.94</v>
      </c>
    </row>
    <row r="6456" spans="1:5" x14ac:dyDescent="0.25">
      <c r="A6456" s="180">
        <v>100800</v>
      </c>
      <c r="B6456" s="181" t="s">
        <v>38905</v>
      </c>
      <c r="C6456" s="180" t="s">
        <v>83</v>
      </c>
      <c r="D6456" s="182">
        <v>30.71</v>
      </c>
      <c r="E6456" s="182">
        <v>31.11</v>
      </c>
    </row>
    <row r="6457" spans="1:5" x14ac:dyDescent="0.25">
      <c r="A6457" s="180">
        <v>100808</v>
      </c>
      <c r="B6457" s="181" t="s">
        <v>38906</v>
      </c>
      <c r="C6457" s="180" t="s">
        <v>83</v>
      </c>
      <c r="D6457" s="182">
        <v>40.549999999999997</v>
      </c>
      <c r="E6457" s="182">
        <v>41.2</v>
      </c>
    </row>
    <row r="6458" spans="1:5" x14ac:dyDescent="0.25">
      <c r="A6458" s="180">
        <v>100801</v>
      </c>
      <c r="B6458" s="181" t="s">
        <v>38907</v>
      </c>
      <c r="C6458" s="180" t="s">
        <v>83</v>
      </c>
      <c r="D6458" s="182">
        <v>39.770000000000003</v>
      </c>
      <c r="E6458" s="182">
        <v>40.24</v>
      </c>
    </row>
    <row r="6459" spans="1:5" x14ac:dyDescent="0.25">
      <c r="A6459" s="180">
        <v>100809</v>
      </c>
      <c r="B6459" s="181" t="s">
        <v>38908</v>
      </c>
      <c r="C6459" s="180" t="s">
        <v>83</v>
      </c>
      <c r="D6459" s="182">
        <v>51.52</v>
      </c>
      <c r="E6459" s="182">
        <v>52.31</v>
      </c>
    </row>
    <row r="6460" spans="1:5" x14ac:dyDescent="0.25">
      <c r="A6460" s="180">
        <v>100802</v>
      </c>
      <c r="B6460" s="181" t="s">
        <v>38909</v>
      </c>
      <c r="C6460" s="180" t="s">
        <v>83</v>
      </c>
      <c r="D6460" s="182">
        <v>52.56</v>
      </c>
      <c r="E6460" s="182">
        <v>53.13</v>
      </c>
    </row>
    <row r="6461" spans="1:5" x14ac:dyDescent="0.25">
      <c r="A6461" s="180">
        <v>100810</v>
      </c>
      <c r="B6461" s="181" t="s">
        <v>38910</v>
      </c>
      <c r="C6461" s="180" t="s">
        <v>83</v>
      </c>
      <c r="D6461" s="182">
        <v>67.010000000000005</v>
      </c>
      <c r="E6461" s="182">
        <v>67.98</v>
      </c>
    </row>
    <row r="6462" spans="1:5" x14ac:dyDescent="0.25">
      <c r="A6462" s="180">
        <v>100791</v>
      </c>
      <c r="B6462" s="181" t="s">
        <v>38911</v>
      </c>
      <c r="C6462" s="180" t="s">
        <v>83</v>
      </c>
      <c r="D6462" s="182">
        <v>21.4</v>
      </c>
      <c r="E6462" s="182">
        <v>21.71</v>
      </c>
    </row>
    <row r="6463" spans="1:5" x14ac:dyDescent="0.25">
      <c r="A6463" s="180">
        <v>100803</v>
      </c>
      <c r="B6463" s="181" t="s">
        <v>38912</v>
      </c>
      <c r="C6463" s="180" t="s">
        <v>83</v>
      </c>
      <c r="D6463" s="182">
        <v>19.940000000000001</v>
      </c>
      <c r="E6463" s="182">
        <v>20.21</v>
      </c>
    </row>
    <row r="6464" spans="1:5" x14ac:dyDescent="0.25">
      <c r="A6464" s="180">
        <v>100792</v>
      </c>
      <c r="B6464" s="181" t="s">
        <v>38913</v>
      </c>
      <c r="C6464" s="180" t="s">
        <v>83</v>
      </c>
      <c r="D6464" s="182">
        <v>30.01</v>
      </c>
      <c r="E6464" s="182">
        <v>30.38</v>
      </c>
    </row>
    <row r="6465" spans="1:5" x14ac:dyDescent="0.25">
      <c r="A6465" s="180">
        <v>100804</v>
      </c>
      <c r="B6465" s="181" t="s">
        <v>38914</v>
      </c>
      <c r="C6465" s="180" t="s">
        <v>83</v>
      </c>
      <c r="D6465" s="182">
        <v>28.28</v>
      </c>
      <c r="E6465" s="182">
        <v>28.61</v>
      </c>
    </row>
    <row r="6466" spans="1:5" x14ac:dyDescent="0.25">
      <c r="A6466" s="180">
        <v>100793</v>
      </c>
      <c r="B6466" s="181" t="s">
        <v>38915</v>
      </c>
      <c r="C6466" s="180" t="s">
        <v>83</v>
      </c>
      <c r="D6466" s="182">
        <v>39.07</v>
      </c>
      <c r="E6466" s="182">
        <v>39.51</v>
      </c>
    </row>
    <row r="6467" spans="1:5" x14ac:dyDescent="0.25">
      <c r="A6467" s="180">
        <v>100805</v>
      </c>
      <c r="B6467" s="181" t="s">
        <v>38916</v>
      </c>
      <c r="C6467" s="180" t="s">
        <v>83</v>
      </c>
      <c r="D6467" s="182">
        <v>37</v>
      </c>
      <c r="E6467" s="182">
        <v>37.39</v>
      </c>
    </row>
    <row r="6468" spans="1:5" x14ac:dyDescent="0.25">
      <c r="A6468" s="180">
        <v>100794</v>
      </c>
      <c r="B6468" s="181" t="s">
        <v>38917</v>
      </c>
      <c r="C6468" s="180" t="s">
        <v>83</v>
      </c>
      <c r="D6468" s="182">
        <v>51.86</v>
      </c>
      <c r="E6468" s="182">
        <v>52.4</v>
      </c>
    </row>
    <row r="6469" spans="1:5" x14ac:dyDescent="0.25">
      <c r="A6469" s="180">
        <v>100806</v>
      </c>
      <c r="B6469" s="181" t="s">
        <v>38918</v>
      </c>
      <c r="C6469" s="180" t="s">
        <v>83</v>
      </c>
      <c r="D6469" s="182">
        <v>49.32</v>
      </c>
      <c r="E6469" s="182">
        <v>49.79</v>
      </c>
    </row>
    <row r="6470" spans="1:5" x14ac:dyDescent="0.25">
      <c r="A6470" s="180">
        <v>100838</v>
      </c>
      <c r="B6470" s="181" t="s">
        <v>38919</v>
      </c>
      <c r="C6470" s="180" t="s">
        <v>115</v>
      </c>
      <c r="D6470" s="182">
        <v>0</v>
      </c>
      <c r="E6470" s="182">
        <v>0</v>
      </c>
    </row>
    <row r="6471" spans="1:5" x14ac:dyDescent="0.25">
      <c r="A6471" s="180">
        <v>100839</v>
      </c>
      <c r="B6471" s="181" t="s">
        <v>38920</v>
      </c>
      <c r="C6471" s="180" t="s">
        <v>115</v>
      </c>
      <c r="D6471" s="182">
        <v>0</v>
      </c>
      <c r="E6471" s="182">
        <v>0</v>
      </c>
    </row>
    <row r="6472" spans="1:5" x14ac:dyDescent="0.25">
      <c r="A6472" s="180">
        <v>100840</v>
      </c>
      <c r="B6472" s="181" t="s">
        <v>38921</v>
      </c>
      <c r="C6472" s="180" t="s">
        <v>115</v>
      </c>
      <c r="D6472" s="182">
        <v>0</v>
      </c>
      <c r="E6472" s="182">
        <v>0</v>
      </c>
    </row>
    <row r="6473" spans="1:5" x14ac:dyDescent="0.25">
      <c r="A6473" s="180">
        <v>100841</v>
      </c>
      <c r="B6473" s="181" t="s">
        <v>38922</v>
      </c>
      <c r="C6473" s="180" t="s">
        <v>115</v>
      </c>
      <c r="D6473" s="182">
        <v>0</v>
      </c>
      <c r="E6473" s="182">
        <v>0</v>
      </c>
    </row>
    <row r="6474" spans="1:5" x14ac:dyDescent="0.25">
      <c r="A6474" s="180">
        <v>103283</v>
      </c>
      <c r="B6474" s="181" t="s">
        <v>38923</v>
      </c>
      <c r="C6474" s="180" t="s">
        <v>115</v>
      </c>
      <c r="D6474" s="182">
        <v>0</v>
      </c>
      <c r="E6474" s="182">
        <v>0</v>
      </c>
    </row>
    <row r="6475" spans="1:5" x14ac:dyDescent="0.25">
      <c r="A6475" s="180">
        <v>103284</v>
      </c>
      <c r="B6475" s="181" t="s">
        <v>38924</v>
      </c>
      <c r="C6475" s="180" t="s">
        <v>115</v>
      </c>
      <c r="D6475" s="182">
        <v>0</v>
      </c>
      <c r="E6475" s="182">
        <v>0</v>
      </c>
    </row>
    <row r="6476" spans="1:5" x14ac:dyDescent="0.25">
      <c r="A6476" s="180">
        <v>103282</v>
      </c>
      <c r="B6476" s="181" t="s">
        <v>38925</v>
      </c>
      <c r="C6476" s="180" t="s">
        <v>115</v>
      </c>
      <c r="D6476" s="182">
        <v>0</v>
      </c>
      <c r="E6476" s="182">
        <v>0</v>
      </c>
    </row>
    <row r="6477" spans="1:5" x14ac:dyDescent="0.25">
      <c r="A6477" s="180">
        <v>103279</v>
      </c>
      <c r="B6477" s="181" t="s">
        <v>38926</v>
      </c>
      <c r="C6477" s="180" t="s">
        <v>115</v>
      </c>
      <c r="D6477" s="182">
        <v>0</v>
      </c>
      <c r="E6477" s="182">
        <v>0</v>
      </c>
    </row>
    <row r="6478" spans="1:5" x14ac:dyDescent="0.25">
      <c r="A6478" s="180">
        <v>103280</v>
      </c>
      <c r="B6478" s="181" t="s">
        <v>38927</v>
      </c>
      <c r="C6478" s="180" t="s">
        <v>115</v>
      </c>
      <c r="D6478" s="182">
        <v>0</v>
      </c>
      <c r="E6478" s="182">
        <v>0</v>
      </c>
    </row>
    <row r="6479" spans="1:5" x14ac:dyDescent="0.25">
      <c r="A6479" s="180">
        <v>103281</v>
      </c>
      <c r="B6479" s="181" t="s">
        <v>38928</v>
      </c>
      <c r="C6479" s="180" t="s">
        <v>115</v>
      </c>
      <c r="D6479" s="182">
        <v>0</v>
      </c>
      <c r="E6479" s="182">
        <v>0</v>
      </c>
    </row>
    <row r="6480" spans="1:5" x14ac:dyDescent="0.25">
      <c r="A6480" s="180">
        <v>103247</v>
      </c>
      <c r="B6480" s="181" t="s">
        <v>38929</v>
      </c>
      <c r="C6480" s="180" t="s">
        <v>115</v>
      </c>
      <c r="D6480" s="182">
        <v>2941.56</v>
      </c>
      <c r="E6480" s="182">
        <v>2667.4</v>
      </c>
    </row>
    <row r="6481" spans="1:5" x14ac:dyDescent="0.25">
      <c r="A6481" s="180">
        <v>103250</v>
      </c>
      <c r="B6481" s="181" t="s">
        <v>38930</v>
      </c>
      <c r="C6481" s="180" t="s">
        <v>115</v>
      </c>
      <c r="D6481" s="182">
        <v>4268.29</v>
      </c>
      <c r="E6481" s="182">
        <v>3856.8</v>
      </c>
    </row>
    <row r="6482" spans="1:5" x14ac:dyDescent="0.25">
      <c r="A6482" s="180">
        <v>103253</v>
      </c>
      <c r="B6482" s="181" t="s">
        <v>38931</v>
      </c>
      <c r="C6482" s="180" t="s">
        <v>115</v>
      </c>
      <c r="D6482" s="182">
        <v>5813.62</v>
      </c>
      <c r="E6482" s="182">
        <v>5240.54</v>
      </c>
    </row>
    <row r="6483" spans="1:5" x14ac:dyDescent="0.25">
      <c r="A6483" s="180">
        <v>103244</v>
      </c>
      <c r="B6483" s="181" t="s">
        <v>38932</v>
      </c>
      <c r="C6483" s="180" t="s">
        <v>115</v>
      </c>
      <c r="D6483" s="182">
        <v>2651.76</v>
      </c>
      <c r="E6483" s="182">
        <v>2408.21</v>
      </c>
    </row>
    <row r="6484" spans="1:5" x14ac:dyDescent="0.25">
      <c r="A6484" s="180">
        <v>103256</v>
      </c>
      <c r="B6484" s="181" t="s">
        <v>38933</v>
      </c>
      <c r="C6484" s="180" t="s">
        <v>115</v>
      </c>
      <c r="D6484" s="182">
        <v>10793.16</v>
      </c>
      <c r="E6484" s="182">
        <v>9713</v>
      </c>
    </row>
    <row r="6485" spans="1:5" x14ac:dyDescent="0.25">
      <c r="A6485" s="180">
        <v>103258</v>
      </c>
      <c r="B6485" s="181" t="s">
        <v>38934</v>
      </c>
      <c r="C6485" s="180" t="s">
        <v>115</v>
      </c>
      <c r="D6485" s="182">
        <v>12063.99</v>
      </c>
      <c r="E6485" s="182">
        <v>10851.12</v>
      </c>
    </row>
    <row r="6486" spans="1:5" x14ac:dyDescent="0.25">
      <c r="A6486" s="180">
        <v>103260</v>
      </c>
      <c r="B6486" s="181" t="s">
        <v>38935</v>
      </c>
      <c r="C6486" s="180" t="s">
        <v>115</v>
      </c>
      <c r="D6486" s="182">
        <v>6692.27</v>
      </c>
      <c r="E6486" s="182">
        <v>6046.74</v>
      </c>
    </row>
    <row r="6487" spans="1:5" x14ac:dyDescent="0.25">
      <c r="A6487" s="180">
        <v>103261</v>
      </c>
      <c r="B6487" s="181" t="s">
        <v>38936</v>
      </c>
      <c r="C6487" s="180" t="s">
        <v>115</v>
      </c>
      <c r="D6487" s="182">
        <v>13609.83</v>
      </c>
      <c r="E6487" s="182">
        <v>12239.41</v>
      </c>
    </row>
    <row r="6488" spans="1:5" x14ac:dyDescent="0.25">
      <c r="A6488" s="180">
        <v>103263</v>
      </c>
      <c r="B6488" s="181" t="s">
        <v>38937</v>
      </c>
      <c r="C6488" s="180" t="s">
        <v>115</v>
      </c>
      <c r="D6488" s="182">
        <v>18897.11</v>
      </c>
      <c r="E6488" s="182">
        <v>16987.419999999998</v>
      </c>
    </row>
    <row r="6489" spans="1:5" x14ac:dyDescent="0.25">
      <c r="A6489" s="180">
        <v>103265</v>
      </c>
      <c r="B6489" s="181" t="s">
        <v>38938</v>
      </c>
      <c r="C6489" s="180" t="s">
        <v>115</v>
      </c>
      <c r="D6489" s="182">
        <v>22771.35</v>
      </c>
      <c r="E6489" s="182">
        <v>20452.48</v>
      </c>
    </row>
    <row r="6490" spans="1:5" x14ac:dyDescent="0.25">
      <c r="A6490" s="180">
        <v>103268</v>
      </c>
      <c r="B6490" s="181" t="s">
        <v>38939</v>
      </c>
      <c r="C6490" s="180" t="s">
        <v>115</v>
      </c>
      <c r="D6490" s="182">
        <v>8013.92</v>
      </c>
      <c r="E6490" s="182">
        <v>7230.49</v>
      </c>
    </row>
    <row r="6491" spans="1:5" x14ac:dyDescent="0.25">
      <c r="A6491" s="180">
        <v>103270</v>
      </c>
      <c r="B6491" s="181" t="s">
        <v>38940</v>
      </c>
      <c r="C6491" s="180" t="s">
        <v>115</v>
      </c>
      <c r="D6491" s="182">
        <v>8612.73</v>
      </c>
      <c r="E6491" s="182">
        <v>7768.37</v>
      </c>
    </row>
    <row r="6492" spans="1:5" x14ac:dyDescent="0.25">
      <c r="A6492" s="180">
        <v>103272</v>
      </c>
      <c r="B6492" s="181" t="s">
        <v>38941</v>
      </c>
      <c r="C6492" s="180" t="s">
        <v>115</v>
      </c>
      <c r="D6492" s="182">
        <v>12594.82</v>
      </c>
      <c r="E6492" s="182">
        <v>11339.08</v>
      </c>
    </row>
    <row r="6493" spans="1:5" x14ac:dyDescent="0.25">
      <c r="A6493" s="180">
        <v>103274</v>
      </c>
      <c r="B6493" s="181" t="s">
        <v>38942</v>
      </c>
      <c r="C6493" s="180" t="s">
        <v>115</v>
      </c>
      <c r="D6493" s="182">
        <v>14847.16</v>
      </c>
      <c r="E6493" s="182">
        <v>13373.32</v>
      </c>
    </row>
    <row r="6494" spans="1:5" x14ac:dyDescent="0.25">
      <c r="A6494" s="180">
        <v>103276</v>
      </c>
      <c r="B6494" s="181" t="s">
        <v>38943</v>
      </c>
      <c r="C6494" s="180" t="s">
        <v>115</v>
      </c>
      <c r="D6494" s="182">
        <v>15497.16</v>
      </c>
      <c r="E6494" s="182">
        <v>13954.67</v>
      </c>
    </row>
    <row r="6495" spans="1:5" x14ac:dyDescent="0.25">
      <c r="A6495" s="180">
        <v>103267</v>
      </c>
      <c r="B6495" s="181" t="s">
        <v>38944</v>
      </c>
      <c r="C6495" s="180" t="s">
        <v>115</v>
      </c>
      <c r="D6495" s="182">
        <v>6756.35</v>
      </c>
      <c r="E6495" s="182">
        <v>6105.74</v>
      </c>
    </row>
    <row r="6496" spans="1:5" x14ac:dyDescent="0.25">
      <c r="A6496" s="180">
        <v>103269</v>
      </c>
      <c r="B6496" s="181" t="s">
        <v>38945</v>
      </c>
      <c r="C6496" s="180" t="s">
        <v>115</v>
      </c>
      <c r="D6496" s="182">
        <v>8298.57</v>
      </c>
      <c r="E6496" s="182">
        <v>7487.39</v>
      </c>
    </row>
    <row r="6497" spans="1:5" x14ac:dyDescent="0.25">
      <c r="A6497" s="180">
        <v>103271</v>
      </c>
      <c r="B6497" s="181" t="s">
        <v>38946</v>
      </c>
      <c r="C6497" s="180" t="s">
        <v>115</v>
      </c>
      <c r="D6497" s="182">
        <v>12195.31</v>
      </c>
      <c r="E6497" s="182">
        <v>10981.77</v>
      </c>
    </row>
    <row r="6498" spans="1:5" x14ac:dyDescent="0.25">
      <c r="A6498" s="180">
        <v>103273</v>
      </c>
      <c r="B6498" s="181" t="s">
        <v>38947</v>
      </c>
      <c r="C6498" s="180" t="s">
        <v>115</v>
      </c>
      <c r="D6498" s="182">
        <v>12968.21</v>
      </c>
      <c r="E6498" s="182">
        <v>11692.82</v>
      </c>
    </row>
    <row r="6499" spans="1:5" x14ac:dyDescent="0.25">
      <c r="A6499" s="180">
        <v>103275</v>
      </c>
      <c r="B6499" s="181" t="s">
        <v>38948</v>
      </c>
      <c r="C6499" s="180" t="s">
        <v>115</v>
      </c>
      <c r="D6499" s="182">
        <v>14770.45</v>
      </c>
      <c r="E6499" s="182">
        <v>13304.71</v>
      </c>
    </row>
    <row r="6500" spans="1:5" x14ac:dyDescent="0.25">
      <c r="A6500" s="180">
        <v>103248</v>
      </c>
      <c r="B6500" s="181" t="s">
        <v>38949</v>
      </c>
      <c r="C6500" s="180" t="s">
        <v>115</v>
      </c>
      <c r="D6500" s="182">
        <v>2406.39</v>
      </c>
      <c r="E6500" s="182">
        <v>2188.75</v>
      </c>
    </row>
    <row r="6501" spans="1:5" x14ac:dyDescent="0.25">
      <c r="A6501" s="180">
        <v>103249</v>
      </c>
      <c r="B6501" s="181" t="s">
        <v>38950</v>
      </c>
      <c r="C6501" s="180" t="s">
        <v>115</v>
      </c>
      <c r="D6501" s="182">
        <v>2584.21</v>
      </c>
      <c r="E6501" s="182">
        <v>2347.8000000000002</v>
      </c>
    </row>
    <row r="6502" spans="1:5" x14ac:dyDescent="0.25">
      <c r="A6502" s="180">
        <v>103251</v>
      </c>
      <c r="B6502" s="181" t="s">
        <v>38951</v>
      </c>
      <c r="C6502" s="180" t="s">
        <v>115</v>
      </c>
      <c r="D6502" s="182">
        <v>3374.47</v>
      </c>
      <c r="E6502" s="182">
        <v>3057.38</v>
      </c>
    </row>
    <row r="6503" spans="1:5" x14ac:dyDescent="0.25">
      <c r="A6503" s="180">
        <v>103252</v>
      </c>
      <c r="B6503" s="181" t="s">
        <v>38952</v>
      </c>
      <c r="C6503" s="180" t="s">
        <v>115</v>
      </c>
      <c r="D6503" s="182">
        <v>3734.92</v>
      </c>
      <c r="E6503" s="182">
        <v>3379.76</v>
      </c>
    </row>
    <row r="6504" spans="1:5" x14ac:dyDescent="0.25">
      <c r="A6504" s="180">
        <v>103254</v>
      </c>
      <c r="B6504" s="181" t="s">
        <v>38953</v>
      </c>
      <c r="C6504" s="180" t="s">
        <v>115</v>
      </c>
      <c r="D6504" s="182">
        <v>4352.32</v>
      </c>
      <c r="E6504" s="182">
        <v>3933.58</v>
      </c>
    </row>
    <row r="6505" spans="1:5" x14ac:dyDescent="0.25">
      <c r="A6505" s="180">
        <v>103255</v>
      </c>
      <c r="B6505" s="181" t="s">
        <v>38954</v>
      </c>
      <c r="C6505" s="180" t="s">
        <v>115</v>
      </c>
      <c r="D6505" s="182">
        <v>4867.91</v>
      </c>
      <c r="E6505" s="182">
        <v>4394.71</v>
      </c>
    </row>
    <row r="6506" spans="1:5" x14ac:dyDescent="0.25">
      <c r="A6506" s="180">
        <v>103245</v>
      </c>
      <c r="B6506" s="181" t="s">
        <v>38955</v>
      </c>
      <c r="C6506" s="180" t="s">
        <v>115</v>
      </c>
      <c r="D6506" s="182">
        <v>2094.58</v>
      </c>
      <c r="E6506" s="182">
        <v>1909.88</v>
      </c>
    </row>
    <row r="6507" spans="1:5" x14ac:dyDescent="0.25">
      <c r="A6507" s="180">
        <v>103246</v>
      </c>
      <c r="B6507" s="181" t="s">
        <v>38956</v>
      </c>
      <c r="C6507" s="180" t="s">
        <v>115</v>
      </c>
      <c r="D6507" s="182">
        <v>2283.0100000000002</v>
      </c>
      <c r="E6507" s="182">
        <v>2078.41</v>
      </c>
    </row>
    <row r="6508" spans="1:5" x14ac:dyDescent="0.25">
      <c r="A6508" s="180">
        <v>103257</v>
      </c>
      <c r="B6508" s="181" t="s">
        <v>38957</v>
      </c>
      <c r="C6508" s="180" t="s">
        <v>115</v>
      </c>
      <c r="D6508" s="182">
        <v>6180.11</v>
      </c>
      <c r="E6508" s="182">
        <v>5588.29</v>
      </c>
    </row>
    <row r="6509" spans="1:5" x14ac:dyDescent="0.25">
      <c r="A6509" s="180">
        <v>103259</v>
      </c>
      <c r="B6509" s="181" t="s">
        <v>38958</v>
      </c>
      <c r="C6509" s="180" t="s">
        <v>115</v>
      </c>
      <c r="D6509" s="182">
        <v>6515.71</v>
      </c>
      <c r="E6509" s="182">
        <v>5888.83</v>
      </c>
    </row>
    <row r="6510" spans="1:5" x14ac:dyDescent="0.25">
      <c r="A6510" s="180">
        <v>103262</v>
      </c>
      <c r="B6510" s="181" t="s">
        <v>38959</v>
      </c>
      <c r="C6510" s="180" t="s">
        <v>115</v>
      </c>
      <c r="D6510" s="182">
        <v>8554.59</v>
      </c>
      <c r="E6510" s="182">
        <v>7718.09</v>
      </c>
    </row>
    <row r="6511" spans="1:5" x14ac:dyDescent="0.25">
      <c r="A6511" s="180">
        <v>103264</v>
      </c>
      <c r="B6511" s="181" t="s">
        <v>38960</v>
      </c>
      <c r="C6511" s="180" t="s">
        <v>115</v>
      </c>
      <c r="D6511" s="182">
        <v>10620.24</v>
      </c>
      <c r="E6511" s="182">
        <v>9584.7199999999993</v>
      </c>
    </row>
    <row r="6512" spans="1:5" x14ac:dyDescent="0.25">
      <c r="A6512" s="180">
        <v>103266</v>
      </c>
      <c r="B6512" s="181" t="s">
        <v>38961</v>
      </c>
      <c r="C6512" s="180" t="s">
        <v>115</v>
      </c>
      <c r="D6512" s="182">
        <v>11854.86</v>
      </c>
      <c r="E6512" s="182">
        <v>10688.94</v>
      </c>
    </row>
    <row r="6513" spans="1:5" x14ac:dyDescent="0.25">
      <c r="A6513" s="180">
        <v>103277</v>
      </c>
      <c r="B6513" s="181" t="s">
        <v>38962</v>
      </c>
      <c r="C6513" s="180" t="s">
        <v>115</v>
      </c>
      <c r="D6513" s="182">
        <v>28575.67</v>
      </c>
      <c r="E6513" s="182">
        <v>25675.89</v>
      </c>
    </row>
    <row r="6514" spans="1:5" x14ac:dyDescent="0.25">
      <c r="A6514" s="180">
        <v>103278</v>
      </c>
      <c r="B6514" s="181" t="s">
        <v>38963</v>
      </c>
      <c r="C6514" s="180" t="s">
        <v>115</v>
      </c>
      <c r="D6514" s="182">
        <v>36561.96</v>
      </c>
      <c r="E6514" s="182">
        <v>32821.730000000003</v>
      </c>
    </row>
    <row r="6515" spans="1:5" x14ac:dyDescent="0.25">
      <c r="A6515" s="180">
        <v>103285</v>
      </c>
      <c r="B6515" s="181" t="s">
        <v>38964</v>
      </c>
      <c r="C6515" s="180" t="s">
        <v>115</v>
      </c>
      <c r="D6515" s="182">
        <v>0</v>
      </c>
      <c r="E6515" s="182">
        <v>0</v>
      </c>
    </row>
    <row r="6516" spans="1:5" x14ac:dyDescent="0.25">
      <c r="A6516" s="180">
        <v>103286</v>
      </c>
      <c r="B6516" s="181" t="s">
        <v>38965</v>
      </c>
      <c r="C6516" s="180" t="s">
        <v>115</v>
      </c>
      <c r="D6516" s="182">
        <v>0</v>
      </c>
      <c r="E6516" s="182">
        <v>0</v>
      </c>
    </row>
    <row r="6517" spans="1:5" x14ac:dyDescent="0.25">
      <c r="A6517" s="180">
        <v>103287</v>
      </c>
      <c r="B6517" s="181" t="s">
        <v>38966</v>
      </c>
      <c r="C6517" s="180" t="s">
        <v>115</v>
      </c>
      <c r="D6517" s="182">
        <v>0</v>
      </c>
      <c r="E6517" s="182">
        <v>0</v>
      </c>
    </row>
    <row r="6518" spans="1:5" x14ac:dyDescent="0.25">
      <c r="A6518" s="180">
        <v>103288</v>
      </c>
      <c r="B6518" s="181" t="s">
        <v>38967</v>
      </c>
      <c r="C6518" s="180" t="s">
        <v>115</v>
      </c>
      <c r="D6518" s="182">
        <v>20.78</v>
      </c>
      <c r="E6518" s="182">
        <v>21.21</v>
      </c>
    </row>
    <row r="6519" spans="1:5" x14ac:dyDescent="0.25">
      <c r="A6519" s="180">
        <v>103291</v>
      </c>
      <c r="B6519" s="181" t="s">
        <v>38968</v>
      </c>
      <c r="C6519" s="180" t="s">
        <v>83</v>
      </c>
      <c r="D6519" s="182">
        <v>65.87</v>
      </c>
      <c r="E6519" s="182">
        <v>64.239999999999995</v>
      </c>
    </row>
    <row r="6520" spans="1:5" x14ac:dyDescent="0.25">
      <c r="A6520" s="180">
        <v>103289</v>
      </c>
      <c r="B6520" s="181" t="s">
        <v>38969</v>
      </c>
      <c r="C6520" s="180" t="s">
        <v>83</v>
      </c>
      <c r="D6520" s="182">
        <v>33.630000000000003</v>
      </c>
      <c r="E6520" s="182">
        <v>33.270000000000003</v>
      </c>
    </row>
    <row r="6521" spans="1:5" x14ac:dyDescent="0.25">
      <c r="A6521" s="180">
        <v>103290</v>
      </c>
      <c r="B6521" s="181" t="s">
        <v>38970</v>
      </c>
      <c r="C6521" s="180" t="s">
        <v>83</v>
      </c>
      <c r="D6521" s="182">
        <v>52.53</v>
      </c>
      <c r="E6521" s="182">
        <v>51.02</v>
      </c>
    </row>
    <row r="6522" spans="1:5" x14ac:dyDescent="0.25">
      <c r="A6522" s="180">
        <v>103292</v>
      </c>
      <c r="B6522" s="181" t="s">
        <v>38971</v>
      </c>
      <c r="C6522" s="180" t="s">
        <v>83</v>
      </c>
      <c r="D6522" s="182">
        <v>79.72</v>
      </c>
      <c r="E6522" s="182">
        <v>77.72</v>
      </c>
    </row>
    <row r="6523" spans="1:5" x14ac:dyDescent="0.25">
      <c r="A6523" s="180">
        <v>106044</v>
      </c>
      <c r="B6523" s="181" t="s">
        <v>56989</v>
      </c>
      <c r="C6523" s="180" t="s">
        <v>115</v>
      </c>
      <c r="D6523" s="182">
        <v>70.36</v>
      </c>
      <c r="E6523" s="182">
        <v>75.459999999999994</v>
      </c>
    </row>
    <row r="6524" spans="1:5" x14ac:dyDescent="0.25">
      <c r="A6524" s="180">
        <v>106045</v>
      </c>
      <c r="B6524" s="181" t="s">
        <v>56990</v>
      </c>
      <c r="C6524" s="180" t="s">
        <v>115</v>
      </c>
      <c r="D6524" s="182">
        <v>148.5</v>
      </c>
      <c r="E6524" s="182">
        <v>154.88999999999999</v>
      </c>
    </row>
    <row r="6525" spans="1:5" x14ac:dyDescent="0.25">
      <c r="A6525" s="180">
        <v>106042</v>
      </c>
      <c r="B6525" s="181" t="s">
        <v>56991</v>
      </c>
      <c r="C6525" s="180" t="s">
        <v>115</v>
      </c>
      <c r="D6525" s="182">
        <v>72.25</v>
      </c>
      <c r="E6525" s="182">
        <v>77.349999999999994</v>
      </c>
    </row>
    <row r="6526" spans="1:5" x14ac:dyDescent="0.25">
      <c r="A6526" s="180">
        <v>106043</v>
      </c>
      <c r="B6526" s="181" t="s">
        <v>56992</v>
      </c>
      <c r="C6526" s="180" t="s">
        <v>115</v>
      </c>
      <c r="D6526" s="182">
        <v>131.09</v>
      </c>
      <c r="E6526" s="182">
        <v>137.47999999999999</v>
      </c>
    </row>
    <row r="6527" spans="1:5" x14ac:dyDescent="0.25">
      <c r="A6527" s="180">
        <v>106046</v>
      </c>
      <c r="B6527" s="181" t="s">
        <v>56993</v>
      </c>
      <c r="C6527" s="180" t="s">
        <v>115</v>
      </c>
      <c r="D6527" s="182">
        <v>46.53</v>
      </c>
      <c r="E6527" s="182">
        <v>49.95</v>
      </c>
    </row>
    <row r="6528" spans="1:5" x14ac:dyDescent="0.25">
      <c r="A6528" s="180">
        <v>106047</v>
      </c>
      <c r="B6528" s="181" t="s">
        <v>56994</v>
      </c>
      <c r="C6528" s="180" t="s">
        <v>115</v>
      </c>
      <c r="D6528" s="182">
        <v>79.56</v>
      </c>
      <c r="E6528" s="182">
        <v>83.83</v>
      </c>
    </row>
    <row r="6529" spans="1:5" x14ac:dyDescent="0.25">
      <c r="A6529" s="180">
        <v>106038</v>
      </c>
      <c r="B6529" s="181" t="s">
        <v>56995</v>
      </c>
      <c r="C6529" s="180" t="s">
        <v>115</v>
      </c>
      <c r="D6529" s="182">
        <v>68.3</v>
      </c>
      <c r="E6529" s="182">
        <v>75.11</v>
      </c>
    </row>
    <row r="6530" spans="1:5" x14ac:dyDescent="0.25">
      <c r="A6530" s="180">
        <v>106039</v>
      </c>
      <c r="B6530" s="181" t="s">
        <v>56996</v>
      </c>
      <c r="C6530" s="180" t="s">
        <v>115</v>
      </c>
      <c r="D6530" s="182">
        <v>89.89</v>
      </c>
      <c r="E6530" s="182">
        <v>98.4</v>
      </c>
    </row>
    <row r="6531" spans="1:5" x14ac:dyDescent="0.25">
      <c r="A6531" s="180">
        <v>106040</v>
      </c>
      <c r="B6531" s="181" t="s">
        <v>56997</v>
      </c>
      <c r="C6531" s="180" t="s">
        <v>115</v>
      </c>
      <c r="D6531" s="182">
        <v>94.52</v>
      </c>
      <c r="E6531" s="182">
        <v>101.33</v>
      </c>
    </row>
    <row r="6532" spans="1:5" x14ac:dyDescent="0.25">
      <c r="A6532" s="180">
        <v>106041</v>
      </c>
      <c r="B6532" s="181" t="s">
        <v>56998</v>
      </c>
      <c r="C6532" s="180" t="s">
        <v>115</v>
      </c>
      <c r="D6532" s="182">
        <v>167.12</v>
      </c>
      <c r="E6532" s="182">
        <v>175.63</v>
      </c>
    </row>
    <row r="6533" spans="1:5" x14ac:dyDescent="0.25">
      <c r="A6533" s="180">
        <v>97329</v>
      </c>
      <c r="B6533" s="181" t="s">
        <v>56999</v>
      </c>
      <c r="C6533" s="180" t="s">
        <v>83</v>
      </c>
      <c r="D6533" s="182">
        <v>61.01</v>
      </c>
      <c r="E6533" s="182">
        <v>59.28</v>
      </c>
    </row>
    <row r="6534" spans="1:5" x14ac:dyDescent="0.25">
      <c r="A6534" s="180">
        <v>97327</v>
      </c>
      <c r="B6534" s="181" t="s">
        <v>57000</v>
      </c>
      <c r="C6534" s="180" t="s">
        <v>83</v>
      </c>
      <c r="D6534" s="182">
        <v>28.77</v>
      </c>
      <c r="E6534" s="182">
        <v>28.31</v>
      </c>
    </row>
    <row r="6535" spans="1:5" x14ac:dyDescent="0.25">
      <c r="A6535" s="180">
        <v>106034</v>
      </c>
      <c r="B6535" s="181" t="s">
        <v>57001</v>
      </c>
      <c r="C6535" s="180" t="s">
        <v>83</v>
      </c>
      <c r="D6535" s="182">
        <v>133.83000000000001</v>
      </c>
      <c r="E6535" s="182">
        <v>123.6</v>
      </c>
    </row>
    <row r="6536" spans="1:5" x14ac:dyDescent="0.25">
      <c r="A6536" s="180">
        <v>97328</v>
      </c>
      <c r="B6536" s="181" t="s">
        <v>57002</v>
      </c>
      <c r="C6536" s="180" t="s">
        <v>83</v>
      </c>
      <c r="D6536" s="182">
        <v>47.67</v>
      </c>
      <c r="E6536" s="182">
        <v>46.06</v>
      </c>
    </row>
    <row r="6537" spans="1:5" x14ac:dyDescent="0.25">
      <c r="A6537" s="180">
        <v>97330</v>
      </c>
      <c r="B6537" s="181" t="s">
        <v>57003</v>
      </c>
      <c r="C6537" s="180" t="s">
        <v>83</v>
      </c>
      <c r="D6537" s="182">
        <v>74.86</v>
      </c>
      <c r="E6537" s="182">
        <v>72.760000000000005</v>
      </c>
    </row>
    <row r="6538" spans="1:5" x14ac:dyDescent="0.25">
      <c r="A6538" s="180">
        <v>106035</v>
      </c>
      <c r="B6538" s="181" t="s">
        <v>57004</v>
      </c>
      <c r="C6538" s="180" t="s">
        <v>83</v>
      </c>
      <c r="D6538" s="182">
        <v>0</v>
      </c>
      <c r="E6538" s="182">
        <v>0</v>
      </c>
    </row>
    <row r="6539" spans="1:5" x14ac:dyDescent="0.25">
      <c r="A6539" s="180">
        <v>106036</v>
      </c>
      <c r="B6539" s="181" t="s">
        <v>57005</v>
      </c>
      <c r="C6539" s="180" t="s">
        <v>83</v>
      </c>
      <c r="D6539" s="182">
        <v>0</v>
      </c>
      <c r="E6539" s="182">
        <v>0</v>
      </c>
    </row>
    <row r="6540" spans="1:5" x14ac:dyDescent="0.25">
      <c r="A6540" s="180">
        <v>106037</v>
      </c>
      <c r="B6540" s="181" t="s">
        <v>57006</v>
      </c>
      <c r="C6540" s="180" t="s">
        <v>83</v>
      </c>
      <c r="D6540" s="182">
        <v>0</v>
      </c>
      <c r="E6540" s="182">
        <v>0</v>
      </c>
    </row>
    <row r="6541" spans="1:5" x14ac:dyDescent="0.25">
      <c r="A6541" s="180">
        <v>93085</v>
      </c>
      <c r="B6541" s="181" t="s">
        <v>38972</v>
      </c>
      <c r="C6541" s="180" t="s">
        <v>115</v>
      </c>
      <c r="D6541" s="182">
        <v>19.21</v>
      </c>
      <c r="E6541" s="182">
        <v>19.489999999999998</v>
      </c>
    </row>
    <row r="6542" spans="1:5" x14ac:dyDescent="0.25">
      <c r="A6542" s="180">
        <v>103892</v>
      </c>
      <c r="B6542" s="181" t="s">
        <v>38973</v>
      </c>
      <c r="C6542" s="180" t="s">
        <v>115</v>
      </c>
      <c r="D6542" s="182">
        <v>20.63</v>
      </c>
      <c r="E6542" s="182">
        <v>20.95</v>
      </c>
    </row>
    <row r="6543" spans="1:5" x14ac:dyDescent="0.25">
      <c r="A6543" s="180">
        <v>103823</v>
      </c>
      <c r="B6543" s="181" t="s">
        <v>38974</v>
      </c>
      <c r="C6543" s="180" t="s">
        <v>115</v>
      </c>
      <c r="D6543" s="182">
        <v>23.55</v>
      </c>
      <c r="E6543" s="182">
        <v>23.96</v>
      </c>
    </row>
    <row r="6544" spans="1:5" x14ac:dyDescent="0.25">
      <c r="A6544" s="180">
        <v>103856</v>
      </c>
      <c r="B6544" s="181" t="s">
        <v>38975</v>
      </c>
      <c r="C6544" s="180" t="s">
        <v>115</v>
      </c>
      <c r="D6544" s="182">
        <v>20.58</v>
      </c>
      <c r="E6544" s="182">
        <v>20.92</v>
      </c>
    </row>
    <row r="6545" spans="1:5" x14ac:dyDescent="0.25">
      <c r="A6545" s="180">
        <v>93108</v>
      </c>
      <c r="B6545" s="181" t="s">
        <v>38976</v>
      </c>
      <c r="C6545" s="180" t="s">
        <v>115</v>
      </c>
      <c r="D6545" s="182">
        <v>16.97</v>
      </c>
      <c r="E6545" s="182">
        <v>17.21</v>
      </c>
    </row>
    <row r="6546" spans="1:5" x14ac:dyDescent="0.25">
      <c r="A6546" s="180">
        <v>93091</v>
      </c>
      <c r="B6546" s="181" t="s">
        <v>38977</v>
      </c>
      <c r="C6546" s="180" t="s">
        <v>115</v>
      </c>
      <c r="D6546" s="182">
        <v>20.13</v>
      </c>
      <c r="E6546" s="182">
        <v>20.36</v>
      </c>
    </row>
    <row r="6547" spans="1:5" x14ac:dyDescent="0.25">
      <c r="A6547" s="180">
        <v>103900</v>
      </c>
      <c r="B6547" s="181" t="s">
        <v>38978</v>
      </c>
      <c r="C6547" s="180" t="s">
        <v>115</v>
      </c>
      <c r="D6547" s="182">
        <v>26.21</v>
      </c>
      <c r="E6547" s="182">
        <v>26.59</v>
      </c>
    </row>
    <row r="6548" spans="1:5" x14ac:dyDescent="0.25">
      <c r="A6548" s="180">
        <v>103831</v>
      </c>
      <c r="B6548" s="181" t="s">
        <v>38979</v>
      </c>
      <c r="C6548" s="180" t="s">
        <v>115</v>
      </c>
      <c r="D6548" s="182">
        <v>35.130000000000003</v>
      </c>
      <c r="E6548" s="182">
        <v>35.729999999999997</v>
      </c>
    </row>
    <row r="6549" spans="1:5" x14ac:dyDescent="0.25">
      <c r="A6549" s="180">
        <v>103864</v>
      </c>
      <c r="B6549" s="181" t="s">
        <v>38980</v>
      </c>
      <c r="C6549" s="180" t="s">
        <v>115</v>
      </c>
      <c r="D6549" s="182">
        <v>27.79</v>
      </c>
      <c r="E6549" s="182">
        <v>28.23</v>
      </c>
    </row>
    <row r="6550" spans="1:5" x14ac:dyDescent="0.25">
      <c r="A6550" s="180">
        <v>93133</v>
      </c>
      <c r="B6550" s="181" t="s">
        <v>38981</v>
      </c>
      <c r="C6550" s="180" t="s">
        <v>115</v>
      </c>
      <c r="D6550" s="182">
        <v>24.29</v>
      </c>
      <c r="E6550" s="182">
        <v>24.63</v>
      </c>
    </row>
    <row r="6551" spans="1:5" x14ac:dyDescent="0.25">
      <c r="A6551" s="180">
        <v>93057</v>
      </c>
      <c r="B6551" s="181" t="s">
        <v>38982</v>
      </c>
      <c r="C6551" s="180" t="s">
        <v>115</v>
      </c>
      <c r="D6551" s="182">
        <v>16.25</v>
      </c>
      <c r="E6551" s="182">
        <v>16.37</v>
      </c>
    </row>
    <row r="6552" spans="1:5" x14ac:dyDescent="0.25">
      <c r="A6552" s="180">
        <v>93062</v>
      </c>
      <c r="B6552" s="181" t="s">
        <v>38983</v>
      </c>
      <c r="C6552" s="180" t="s">
        <v>115</v>
      </c>
      <c r="D6552" s="182">
        <v>30.42</v>
      </c>
      <c r="E6552" s="182">
        <v>30.58</v>
      </c>
    </row>
    <row r="6553" spans="1:5" x14ac:dyDescent="0.25">
      <c r="A6553" s="180">
        <v>93065</v>
      </c>
      <c r="B6553" s="181" t="s">
        <v>38984</v>
      </c>
      <c r="C6553" s="180" t="s">
        <v>115</v>
      </c>
      <c r="D6553" s="182">
        <v>49.04</v>
      </c>
      <c r="E6553" s="182">
        <v>49.23</v>
      </c>
    </row>
    <row r="6554" spans="1:5" x14ac:dyDescent="0.25">
      <c r="A6554" s="180">
        <v>93068</v>
      </c>
      <c r="B6554" s="181" t="s">
        <v>38985</v>
      </c>
      <c r="C6554" s="180" t="s">
        <v>115</v>
      </c>
      <c r="D6554" s="182">
        <v>68.73</v>
      </c>
      <c r="E6554" s="182">
        <v>68.98</v>
      </c>
    </row>
    <row r="6555" spans="1:5" x14ac:dyDescent="0.25">
      <c r="A6555" s="180">
        <v>93071</v>
      </c>
      <c r="B6555" s="181" t="s">
        <v>38986</v>
      </c>
      <c r="C6555" s="180" t="s">
        <v>115</v>
      </c>
      <c r="D6555" s="182">
        <v>183.81</v>
      </c>
      <c r="E6555" s="182">
        <v>184.12</v>
      </c>
    </row>
    <row r="6556" spans="1:5" x14ac:dyDescent="0.25">
      <c r="A6556" s="180">
        <v>93081</v>
      </c>
      <c r="B6556" s="181" t="s">
        <v>38987</v>
      </c>
      <c r="C6556" s="180" t="s">
        <v>115</v>
      </c>
      <c r="D6556" s="182">
        <v>21.48</v>
      </c>
      <c r="E6556" s="182">
        <v>21.63</v>
      </c>
    </row>
    <row r="6557" spans="1:5" x14ac:dyDescent="0.25">
      <c r="A6557" s="180">
        <v>103887</v>
      </c>
      <c r="B6557" s="181" t="s">
        <v>38988</v>
      </c>
      <c r="C6557" s="180" t="s">
        <v>115</v>
      </c>
      <c r="D6557" s="182">
        <v>23.78</v>
      </c>
      <c r="E6557" s="182">
        <v>23.99</v>
      </c>
    </row>
    <row r="6558" spans="1:5" x14ac:dyDescent="0.25">
      <c r="A6558" s="180">
        <v>103818</v>
      </c>
      <c r="B6558" s="181" t="s">
        <v>38989</v>
      </c>
      <c r="C6558" s="180" t="s">
        <v>115</v>
      </c>
      <c r="D6558" s="182">
        <v>23.75</v>
      </c>
      <c r="E6558" s="182">
        <v>23.96</v>
      </c>
    </row>
    <row r="6559" spans="1:5" x14ac:dyDescent="0.25">
      <c r="A6559" s="180">
        <v>103851</v>
      </c>
      <c r="B6559" s="181" t="s">
        <v>38990</v>
      </c>
      <c r="C6559" s="180" t="s">
        <v>115</v>
      </c>
      <c r="D6559" s="182">
        <v>23.41</v>
      </c>
      <c r="E6559" s="182">
        <v>23.62</v>
      </c>
    </row>
    <row r="6560" spans="1:5" x14ac:dyDescent="0.25">
      <c r="A6560" s="180">
        <v>93104</v>
      </c>
      <c r="B6560" s="181" t="s">
        <v>38991</v>
      </c>
      <c r="C6560" s="180" t="s">
        <v>115</v>
      </c>
      <c r="D6560" s="182">
        <v>21.62</v>
      </c>
      <c r="E6560" s="182">
        <v>21.77</v>
      </c>
    </row>
    <row r="6561" spans="1:5" x14ac:dyDescent="0.25">
      <c r="A6561" s="180">
        <v>98602</v>
      </c>
      <c r="B6561" s="181" t="s">
        <v>38992</v>
      </c>
      <c r="C6561" s="180" t="s">
        <v>115</v>
      </c>
      <c r="D6561" s="182">
        <v>20.56</v>
      </c>
      <c r="E6561" s="182">
        <v>20.68</v>
      </c>
    </row>
    <row r="6562" spans="1:5" x14ac:dyDescent="0.25">
      <c r="A6562" s="180">
        <v>93087</v>
      </c>
      <c r="B6562" s="181" t="s">
        <v>38993</v>
      </c>
      <c r="C6562" s="180" t="s">
        <v>115</v>
      </c>
      <c r="D6562" s="182">
        <v>22.58</v>
      </c>
      <c r="E6562" s="182">
        <v>22.75</v>
      </c>
    </row>
    <row r="6563" spans="1:5" x14ac:dyDescent="0.25">
      <c r="A6563" s="180">
        <v>103893</v>
      </c>
      <c r="B6563" s="181" t="s">
        <v>38994</v>
      </c>
      <c r="C6563" s="180" t="s">
        <v>115</v>
      </c>
      <c r="D6563" s="182">
        <v>25.4</v>
      </c>
      <c r="E6563" s="182">
        <v>25.63</v>
      </c>
    </row>
    <row r="6564" spans="1:5" x14ac:dyDescent="0.25">
      <c r="A6564" s="180">
        <v>103824</v>
      </c>
      <c r="B6564" s="181" t="s">
        <v>38995</v>
      </c>
      <c r="C6564" s="180" t="s">
        <v>115</v>
      </c>
      <c r="D6564" s="182">
        <v>28.51</v>
      </c>
      <c r="E6564" s="182">
        <v>28.83</v>
      </c>
    </row>
    <row r="6565" spans="1:5" x14ac:dyDescent="0.25">
      <c r="A6565" s="180">
        <v>103857</v>
      </c>
      <c r="B6565" s="181" t="s">
        <v>38996</v>
      </c>
      <c r="C6565" s="180" t="s">
        <v>115</v>
      </c>
      <c r="D6565" s="182">
        <v>25.79</v>
      </c>
      <c r="E6565" s="182">
        <v>26.05</v>
      </c>
    </row>
    <row r="6566" spans="1:5" x14ac:dyDescent="0.25">
      <c r="A6566" s="180">
        <v>93110</v>
      </c>
      <c r="B6566" s="181" t="s">
        <v>38997</v>
      </c>
      <c r="C6566" s="180" t="s">
        <v>115</v>
      </c>
      <c r="D6566" s="182">
        <v>24.07</v>
      </c>
      <c r="E6566" s="182">
        <v>24.29</v>
      </c>
    </row>
    <row r="6567" spans="1:5" x14ac:dyDescent="0.25">
      <c r="A6567" s="180">
        <v>93054</v>
      </c>
      <c r="B6567" s="181" t="s">
        <v>38998</v>
      </c>
      <c r="C6567" s="180" t="s">
        <v>115</v>
      </c>
      <c r="D6567" s="182">
        <v>25.57</v>
      </c>
      <c r="E6567" s="182">
        <v>25.72</v>
      </c>
    </row>
    <row r="6568" spans="1:5" x14ac:dyDescent="0.25">
      <c r="A6568" s="180">
        <v>93088</v>
      </c>
      <c r="B6568" s="181" t="s">
        <v>38999</v>
      </c>
      <c r="C6568" s="180" t="s">
        <v>115</v>
      </c>
      <c r="D6568" s="182">
        <v>27.92</v>
      </c>
      <c r="E6568" s="182">
        <v>28.11</v>
      </c>
    </row>
    <row r="6569" spans="1:5" x14ac:dyDescent="0.25">
      <c r="A6569" s="180">
        <v>103894</v>
      </c>
      <c r="B6569" s="181" t="s">
        <v>39000</v>
      </c>
      <c r="C6569" s="180" t="s">
        <v>115</v>
      </c>
      <c r="D6569" s="182">
        <v>30.42</v>
      </c>
      <c r="E6569" s="182">
        <v>30.68</v>
      </c>
    </row>
    <row r="6570" spans="1:5" x14ac:dyDescent="0.25">
      <c r="A6570" s="180">
        <v>103825</v>
      </c>
      <c r="B6570" s="181" t="s">
        <v>39001</v>
      </c>
      <c r="C6570" s="180" t="s">
        <v>115</v>
      </c>
      <c r="D6570" s="182">
        <v>33.520000000000003</v>
      </c>
      <c r="E6570" s="182">
        <v>33.869999999999997</v>
      </c>
    </row>
    <row r="6571" spans="1:5" x14ac:dyDescent="0.25">
      <c r="A6571" s="180">
        <v>103858</v>
      </c>
      <c r="B6571" s="181" t="s">
        <v>39002</v>
      </c>
      <c r="C6571" s="180" t="s">
        <v>115</v>
      </c>
      <c r="D6571" s="182">
        <v>30.8</v>
      </c>
      <c r="E6571" s="182">
        <v>31.09</v>
      </c>
    </row>
    <row r="6572" spans="1:5" x14ac:dyDescent="0.25">
      <c r="A6572" s="180">
        <v>93111</v>
      </c>
      <c r="B6572" s="181" t="s">
        <v>39003</v>
      </c>
      <c r="C6572" s="180" t="s">
        <v>115</v>
      </c>
      <c r="D6572" s="182">
        <v>29.09</v>
      </c>
      <c r="E6572" s="182">
        <v>29.32</v>
      </c>
    </row>
    <row r="6573" spans="1:5" x14ac:dyDescent="0.25">
      <c r="A6573" s="180">
        <v>93059</v>
      </c>
      <c r="B6573" s="181" t="s">
        <v>39004</v>
      </c>
      <c r="C6573" s="180" t="s">
        <v>115</v>
      </c>
      <c r="D6573" s="182">
        <v>32.69</v>
      </c>
      <c r="E6573" s="182">
        <v>32.82</v>
      </c>
    </row>
    <row r="6574" spans="1:5" x14ac:dyDescent="0.25">
      <c r="A6574" s="180">
        <v>93093</v>
      </c>
      <c r="B6574" s="181" t="s">
        <v>39005</v>
      </c>
      <c r="C6574" s="180" t="s">
        <v>115</v>
      </c>
      <c r="D6574" s="182">
        <v>34.56</v>
      </c>
      <c r="E6574" s="182">
        <v>34.729999999999997</v>
      </c>
    </row>
    <row r="6575" spans="1:5" x14ac:dyDescent="0.25">
      <c r="A6575" s="180">
        <v>103899</v>
      </c>
      <c r="B6575" s="181" t="s">
        <v>39006</v>
      </c>
      <c r="C6575" s="180" t="s">
        <v>115</v>
      </c>
      <c r="D6575" s="182">
        <v>37.81</v>
      </c>
      <c r="E6575" s="182">
        <v>38.06</v>
      </c>
    </row>
    <row r="6576" spans="1:5" x14ac:dyDescent="0.25">
      <c r="A6576" s="180">
        <v>103830</v>
      </c>
      <c r="B6576" s="181" t="s">
        <v>39007</v>
      </c>
      <c r="C6576" s="180" t="s">
        <v>115</v>
      </c>
      <c r="D6576" s="182">
        <v>43.36</v>
      </c>
      <c r="E6576" s="182">
        <v>43.77</v>
      </c>
    </row>
    <row r="6577" spans="1:5" x14ac:dyDescent="0.25">
      <c r="A6577" s="180">
        <v>103863</v>
      </c>
      <c r="B6577" s="181" t="s">
        <v>39008</v>
      </c>
      <c r="C6577" s="180" t="s">
        <v>115</v>
      </c>
      <c r="D6577" s="182">
        <v>38.869999999999997</v>
      </c>
      <c r="E6577" s="182">
        <v>39.15</v>
      </c>
    </row>
    <row r="6578" spans="1:5" x14ac:dyDescent="0.25">
      <c r="A6578" s="180">
        <v>93114</v>
      </c>
      <c r="B6578" s="181" t="s">
        <v>39009</v>
      </c>
      <c r="C6578" s="180" t="s">
        <v>115</v>
      </c>
      <c r="D6578" s="182">
        <v>37.22</v>
      </c>
      <c r="E6578" s="182">
        <v>37.47</v>
      </c>
    </row>
    <row r="6579" spans="1:5" x14ac:dyDescent="0.25">
      <c r="A6579" s="180">
        <v>93075</v>
      </c>
      <c r="B6579" s="181" t="s">
        <v>39010</v>
      </c>
      <c r="C6579" s="180" t="s">
        <v>115</v>
      </c>
      <c r="D6579" s="182">
        <v>23.17</v>
      </c>
      <c r="E6579" s="182">
        <v>23.37</v>
      </c>
    </row>
    <row r="6580" spans="1:5" x14ac:dyDescent="0.25">
      <c r="A6580" s="180">
        <v>103876</v>
      </c>
      <c r="B6580" s="181" t="s">
        <v>39011</v>
      </c>
      <c r="C6580" s="180" t="s">
        <v>115</v>
      </c>
      <c r="D6580" s="182">
        <v>26.63</v>
      </c>
      <c r="E6580" s="182">
        <v>26.9</v>
      </c>
    </row>
    <row r="6581" spans="1:5" x14ac:dyDescent="0.25">
      <c r="A6581" s="180">
        <v>103807</v>
      </c>
      <c r="B6581" s="181" t="s">
        <v>39012</v>
      </c>
      <c r="C6581" s="180" t="s">
        <v>115</v>
      </c>
      <c r="D6581" s="182">
        <v>26.56</v>
      </c>
      <c r="E6581" s="182">
        <v>26.84</v>
      </c>
    </row>
    <row r="6582" spans="1:5" x14ac:dyDescent="0.25">
      <c r="A6582" s="180">
        <v>103840</v>
      </c>
      <c r="B6582" s="181" t="s">
        <v>39013</v>
      </c>
      <c r="C6582" s="180" t="s">
        <v>115</v>
      </c>
      <c r="D6582" s="182">
        <v>26.05</v>
      </c>
      <c r="E6582" s="182">
        <v>26.32</v>
      </c>
    </row>
    <row r="6583" spans="1:5" x14ac:dyDescent="0.25">
      <c r="A6583" s="180">
        <v>93098</v>
      </c>
      <c r="B6583" s="181" t="s">
        <v>39014</v>
      </c>
      <c r="C6583" s="180" t="s">
        <v>115</v>
      </c>
      <c r="D6583" s="182">
        <v>23.37</v>
      </c>
      <c r="E6583" s="182">
        <v>23.57</v>
      </c>
    </row>
    <row r="6584" spans="1:5" x14ac:dyDescent="0.25">
      <c r="A6584" s="180">
        <v>93120</v>
      </c>
      <c r="B6584" s="181" t="s">
        <v>39015</v>
      </c>
      <c r="C6584" s="180" t="s">
        <v>115</v>
      </c>
      <c r="D6584" s="182">
        <v>29.09</v>
      </c>
      <c r="E6584" s="182">
        <v>29.23</v>
      </c>
    </row>
    <row r="6585" spans="1:5" x14ac:dyDescent="0.25">
      <c r="A6585" s="180">
        <v>93077</v>
      </c>
      <c r="B6585" s="181" t="s">
        <v>39016</v>
      </c>
      <c r="C6585" s="180" t="s">
        <v>115</v>
      </c>
      <c r="D6585" s="182">
        <v>32.11</v>
      </c>
      <c r="E6585" s="182">
        <v>32.32</v>
      </c>
    </row>
    <row r="6586" spans="1:5" x14ac:dyDescent="0.25">
      <c r="A6586" s="180">
        <v>103879</v>
      </c>
      <c r="B6586" s="181" t="s">
        <v>39017</v>
      </c>
      <c r="C6586" s="180" t="s">
        <v>115</v>
      </c>
      <c r="D6586" s="182">
        <v>36.340000000000003</v>
      </c>
      <c r="E6586" s="182">
        <v>36.65</v>
      </c>
    </row>
    <row r="6587" spans="1:5" x14ac:dyDescent="0.25">
      <c r="A6587" s="180">
        <v>103810</v>
      </c>
      <c r="B6587" s="181" t="s">
        <v>39018</v>
      </c>
      <c r="C6587" s="180" t="s">
        <v>115</v>
      </c>
      <c r="D6587" s="182">
        <v>40.96</v>
      </c>
      <c r="E6587" s="182">
        <v>41.39</v>
      </c>
    </row>
    <row r="6588" spans="1:5" x14ac:dyDescent="0.25">
      <c r="A6588" s="180">
        <v>103843</v>
      </c>
      <c r="B6588" s="181" t="s">
        <v>39019</v>
      </c>
      <c r="C6588" s="180" t="s">
        <v>115</v>
      </c>
      <c r="D6588" s="182">
        <v>36.9</v>
      </c>
      <c r="E6588" s="182">
        <v>37.25</v>
      </c>
    </row>
    <row r="6589" spans="1:5" x14ac:dyDescent="0.25">
      <c r="A6589" s="180">
        <v>93100</v>
      </c>
      <c r="B6589" s="181" t="s">
        <v>39020</v>
      </c>
      <c r="C6589" s="180" t="s">
        <v>115</v>
      </c>
      <c r="D6589" s="182">
        <v>34.33</v>
      </c>
      <c r="E6589" s="182">
        <v>34.619999999999997</v>
      </c>
    </row>
    <row r="6590" spans="1:5" x14ac:dyDescent="0.25">
      <c r="A6590" s="180">
        <v>93121</v>
      </c>
      <c r="B6590" s="181" t="s">
        <v>39021</v>
      </c>
      <c r="C6590" s="180" t="s">
        <v>115</v>
      </c>
      <c r="D6590" s="182">
        <v>33.200000000000003</v>
      </c>
      <c r="E6590" s="182">
        <v>33.380000000000003</v>
      </c>
    </row>
    <row r="6591" spans="1:5" x14ac:dyDescent="0.25">
      <c r="A6591" s="180">
        <v>93078</v>
      </c>
      <c r="B6591" s="181" t="s">
        <v>39022</v>
      </c>
      <c r="C6591" s="180" t="s">
        <v>115</v>
      </c>
      <c r="D6591" s="182">
        <v>36.229999999999997</v>
      </c>
      <c r="E6591" s="182">
        <v>36.47</v>
      </c>
    </row>
    <row r="6592" spans="1:5" x14ac:dyDescent="0.25">
      <c r="A6592" s="180">
        <v>103880</v>
      </c>
      <c r="B6592" s="181" t="s">
        <v>39023</v>
      </c>
      <c r="C6592" s="180" t="s">
        <v>115</v>
      </c>
      <c r="D6592" s="182">
        <v>40.450000000000003</v>
      </c>
      <c r="E6592" s="182">
        <v>40.79</v>
      </c>
    </row>
    <row r="6593" spans="1:5" x14ac:dyDescent="0.25">
      <c r="A6593" s="180">
        <v>103811</v>
      </c>
      <c r="B6593" s="181" t="s">
        <v>39024</v>
      </c>
      <c r="C6593" s="180" t="s">
        <v>115</v>
      </c>
      <c r="D6593" s="182">
        <v>45.08</v>
      </c>
      <c r="E6593" s="182">
        <v>45.55</v>
      </c>
    </row>
    <row r="6594" spans="1:5" x14ac:dyDescent="0.25">
      <c r="A6594" s="180">
        <v>103844</v>
      </c>
      <c r="B6594" s="181" t="s">
        <v>39025</v>
      </c>
      <c r="C6594" s="180" t="s">
        <v>115</v>
      </c>
      <c r="D6594" s="182">
        <v>41.02</v>
      </c>
      <c r="E6594" s="182">
        <v>41.39</v>
      </c>
    </row>
    <row r="6595" spans="1:5" x14ac:dyDescent="0.25">
      <c r="A6595" s="180">
        <v>93101</v>
      </c>
      <c r="B6595" s="181" t="s">
        <v>39026</v>
      </c>
      <c r="C6595" s="180" t="s">
        <v>115</v>
      </c>
      <c r="D6595" s="182">
        <v>38.46</v>
      </c>
      <c r="E6595" s="182">
        <v>38.76</v>
      </c>
    </row>
    <row r="6596" spans="1:5" x14ac:dyDescent="0.25">
      <c r="A6596" s="180">
        <v>92311</v>
      </c>
      <c r="B6596" s="181" t="s">
        <v>39027</v>
      </c>
      <c r="C6596" s="180" t="s">
        <v>115</v>
      </c>
      <c r="D6596" s="182">
        <v>16.5</v>
      </c>
      <c r="E6596" s="182">
        <v>16.739999999999998</v>
      </c>
    </row>
    <row r="6597" spans="1:5" x14ac:dyDescent="0.25">
      <c r="A6597" s="180">
        <v>103874</v>
      </c>
      <c r="B6597" s="181" t="s">
        <v>39028</v>
      </c>
      <c r="C6597" s="180" t="s">
        <v>115</v>
      </c>
      <c r="D6597" s="182">
        <v>24.12</v>
      </c>
      <c r="E6597" s="182">
        <v>24.54</v>
      </c>
    </row>
    <row r="6598" spans="1:5" x14ac:dyDescent="0.25">
      <c r="A6598" s="180">
        <v>103805</v>
      </c>
      <c r="B6598" s="181" t="s">
        <v>39029</v>
      </c>
      <c r="C6598" s="180" t="s">
        <v>115</v>
      </c>
      <c r="D6598" s="182">
        <v>23.99</v>
      </c>
      <c r="E6598" s="182">
        <v>24.44</v>
      </c>
    </row>
    <row r="6599" spans="1:5" x14ac:dyDescent="0.25">
      <c r="A6599" s="180">
        <v>103838</v>
      </c>
      <c r="B6599" s="181" t="s">
        <v>39030</v>
      </c>
      <c r="C6599" s="180" t="s">
        <v>115</v>
      </c>
      <c r="D6599" s="182">
        <v>22.98</v>
      </c>
      <c r="E6599" s="182">
        <v>23.38</v>
      </c>
    </row>
    <row r="6600" spans="1:5" x14ac:dyDescent="0.25">
      <c r="A6600" s="180">
        <v>92326</v>
      </c>
      <c r="B6600" s="181" t="s">
        <v>39031</v>
      </c>
      <c r="C6600" s="180" t="s">
        <v>115</v>
      </c>
      <c r="D6600" s="182">
        <v>17.600000000000001</v>
      </c>
      <c r="E6600" s="182">
        <v>17.87</v>
      </c>
    </row>
    <row r="6601" spans="1:5" x14ac:dyDescent="0.25">
      <c r="A6601" s="180">
        <v>92287</v>
      </c>
      <c r="B6601" s="181" t="s">
        <v>39032</v>
      </c>
      <c r="C6601" s="180" t="s">
        <v>115</v>
      </c>
      <c r="D6601" s="182">
        <v>20.420000000000002</v>
      </c>
      <c r="E6601" s="182">
        <v>20.58</v>
      </c>
    </row>
    <row r="6602" spans="1:5" x14ac:dyDescent="0.25">
      <c r="A6602" s="180">
        <v>92312</v>
      </c>
      <c r="B6602" s="181" t="s">
        <v>39033</v>
      </c>
      <c r="C6602" s="180" t="s">
        <v>115</v>
      </c>
      <c r="D6602" s="182">
        <v>26.45</v>
      </c>
      <c r="E6602" s="182">
        <v>26.76</v>
      </c>
    </row>
    <row r="6603" spans="1:5" x14ac:dyDescent="0.25">
      <c r="A6603" s="180">
        <v>103877</v>
      </c>
      <c r="B6603" s="181" t="s">
        <v>39034</v>
      </c>
      <c r="C6603" s="180" t="s">
        <v>115</v>
      </c>
      <c r="D6603" s="182">
        <v>34.89</v>
      </c>
      <c r="E6603" s="182">
        <v>35.4</v>
      </c>
    </row>
    <row r="6604" spans="1:5" x14ac:dyDescent="0.25">
      <c r="A6604" s="180">
        <v>103808</v>
      </c>
      <c r="B6604" s="181" t="s">
        <v>39035</v>
      </c>
      <c r="C6604" s="180" t="s">
        <v>115</v>
      </c>
      <c r="D6604" s="182">
        <v>44.16</v>
      </c>
      <c r="E6604" s="182">
        <v>44.9</v>
      </c>
    </row>
    <row r="6605" spans="1:5" x14ac:dyDescent="0.25">
      <c r="A6605" s="180">
        <v>103841</v>
      </c>
      <c r="B6605" s="181" t="s">
        <v>39036</v>
      </c>
      <c r="C6605" s="180" t="s">
        <v>115</v>
      </c>
      <c r="D6605" s="182">
        <v>36.049999999999997</v>
      </c>
      <c r="E6605" s="182">
        <v>36.6</v>
      </c>
    </row>
    <row r="6606" spans="1:5" x14ac:dyDescent="0.25">
      <c r="A6606" s="180">
        <v>92327</v>
      </c>
      <c r="B6606" s="181" t="s">
        <v>39037</v>
      </c>
      <c r="C6606" s="180" t="s">
        <v>115</v>
      </c>
      <c r="D6606" s="182">
        <v>30.91</v>
      </c>
      <c r="E6606" s="182">
        <v>31.34</v>
      </c>
    </row>
    <row r="6607" spans="1:5" x14ac:dyDescent="0.25">
      <c r="A6607" s="180">
        <v>92288</v>
      </c>
      <c r="B6607" s="181" t="s">
        <v>39038</v>
      </c>
      <c r="C6607" s="180" t="s">
        <v>115</v>
      </c>
      <c r="D6607" s="182">
        <v>31.74</v>
      </c>
      <c r="E6607" s="182">
        <v>31.94</v>
      </c>
    </row>
    <row r="6608" spans="1:5" x14ac:dyDescent="0.25">
      <c r="A6608" s="180">
        <v>92313</v>
      </c>
      <c r="B6608" s="181" t="s">
        <v>39039</v>
      </c>
      <c r="C6608" s="180" t="s">
        <v>115</v>
      </c>
      <c r="D6608" s="182">
        <v>37.32</v>
      </c>
      <c r="E6608" s="182">
        <v>37.659999999999997</v>
      </c>
    </row>
    <row r="6609" spans="1:5" x14ac:dyDescent="0.25">
      <c r="A6609" s="180">
        <v>103881</v>
      </c>
      <c r="B6609" s="181" t="s">
        <v>39040</v>
      </c>
      <c r="C6609" s="180" t="s">
        <v>115</v>
      </c>
      <c r="D6609" s="182">
        <v>47.09</v>
      </c>
      <c r="E6609" s="182">
        <v>47.66</v>
      </c>
    </row>
    <row r="6610" spans="1:5" x14ac:dyDescent="0.25">
      <c r="A6610" s="180">
        <v>103812</v>
      </c>
      <c r="B6610" s="181" t="s">
        <v>39041</v>
      </c>
      <c r="C6610" s="180" t="s">
        <v>115</v>
      </c>
      <c r="D6610" s="182">
        <v>64.39</v>
      </c>
      <c r="E6610" s="182">
        <v>65.39</v>
      </c>
    </row>
    <row r="6611" spans="1:5" x14ac:dyDescent="0.25">
      <c r="A6611" s="180">
        <v>103845</v>
      </c>
      <c r="B6611" s="181" t="s">
        <v>39042</v>
      </c>
      <c r="C6611" s="180" t="s">
        <v>115</v>
      </c>
      <c r="D6611" s="182">
        <v>50.21</v>
      </c>
      <c r="E6611" s="182">
        <v>50.87</v>
      </c>
    </row>
    <row r="6612" spans="1:5" x14ac:dyDescent="0.25">
      <c r="A6612" s="180">
        <v>92328</v>
      </c>
      <c r="B6612" s="181" t="s">
        <v>39043</v>
      </c>
      <c r="C6612" s="180" t="s">
        <v>115</v>
      </c>
      <c r="D6612" s="182">
        <v>45.28</v>
      </c>
      <c r="E6612" s="182">
        <v>45.81</v>
      </c>
    </row>
    <row r="6613" spans="1:5" x14ac:dyDescent="0.25">
      <c r="A6613" s="180">
        <v>92289</v>
      </c>
      <c r="B6613" s="181" t="s">
        <v>39044</v>
      </c>
      <c r="C6613" s="180" t="s">
        <v>115</v>
      </c>
      <c r="D6613" s="182">
        <v>55.14</v>
      </c>
      <c r="E6613" s="182">
        <v>55.41</v>
      </c>
    </row>
    <row r="6614" spans="1:5" x14ac:dyDescent="0.25">
      <c r="A6614" s="180">
        <v>92290</v>
      </c>
      <c r="B6614" s="181" t="s">
        <v>39045</v>
      </c>
      <c r="C6614" s="180" t="s">
        <v>115</v>
      </c>
      <c r="D6614" s="182">
        <v>82.71</v>
      </c>
      <c r="E6614" s="182">
        <v>83.03</v>
      </c>
    </row>
    <row r="6615" spans="1:5" x14ac:dyDescent="0.25">
      <c r="A6615" s="180">
        <v>92291</v>
      </c>
      <c r="B6615" s="181" t="s">
        <v>39046</v>
      </c>
      <c r="C6615" s="180" t="s">
        <v>115</v>
      </c>
      <c r="D6615" s="182">
        <v>127.34</v>
      </c>
      <c r="E6615" s="182">
        <v>127.76</v>
      </c>
    </row>
    <row r="6616" spans="1:5" x14ac:dyDescent="0.25">
      <c r="A6616" s="180">
        <v>92292</v>
      </c>
      <c r="B6616" s="181" t="s">
        <v>39047</v>
      </c>
      <c r="C6616" s="180" t="s">
        <v>115</v>
      </c>
      <c r="D6616" s="182">
        <v>386.72</v>
      </c>
      <c r="E6616" s="182">
        <v>387.23</v>
      </c>
    </row>
    <row r="6617" spans="1:5" x14ac:dyDescent="0.25">
      <c r="A6617" s="180">
        <v>93082</v>
      </c>
      <c r="B6617" s="181" t="s">
        <v>39048</v>
      </c>
      <c r="C6617" s="180" t="s">
        <v>115</v>
      </c>
      <c r="D6617" s="182">
        <v>27.58</v>
      </c>
      <c r="E6617" s="182">
        <v>27.77</v>
      </c>
    </row>
    <row r="6618" spans="1:5" x14ac:dyDescent="0.25">
      <c r="A6618" s="180">
        <v>103885</v>
      </c>
      <c r="B6618" s="181" t="s">
        <v>39049</v>
      </c>
      <c r="C6618" s="180" t="s">
        <v>115</v>
      </c>
      <c r="D6618" s="182">
        <v>32.19</v>
      </c>
      <c r="E6618" s="182">
        <v>32.49</v>
      </c>
    </row>
    <row r="6619" spans="1:5" x14ac:dyDescent="0.25">
      <c r="A6619" s="180">
        <v>103816</v>
      </c>
      <c r="B6619" s="181" t="s">
        <v>39050</v>
      </c>
      <c r="C6619" s="180" t="s">
        <v>115</v>
      </c>
      <c r="D6619" s="182">
        <v>32.130000000000003</v>
      </c>
      <c r="E6619" s="182">
        <v>32.43</v>
      </c>
    </row>
    <row r="6620" spans="1:5" x14ac:dyDescent="0.25">
      <c r="A6620" s="180">
        <v>103849</v>
      </c>
      <c r="B6620" s="181" t="s">
        <v>39051</v>
      </c>
      <c r="C6620" s="180" t="s">
        <v>115</v>
      </c>
      <c r="D6620" s="182">
        <v>31.45</v>
      </c>
      <c r="E6620" s="182">
        <v>31.73</v>
      </c>
    </row>
    <row r="6621" spans="1:5" x14ac:dyDescent="0.25">
      <c r="A6621" s="180">
        <v>93105</v>
      </c>
      <c r="B6621" s="181" t="s">
        <v>39052</v>
      </c>
      <c r="C6621" s="180" t="s">
        <v>115</v>
      </c>
      <c r="D6621" s="182">
        <v>27.85</v>
      </c>
      <c r="E6621" s="182">
        <v>28.04</v>
      </c>
    </row>
    <row r="6622" spans="1:5" x14ac:dyDescent="0.25">
      <c r="A6622" s="180">
        <v>93055</v>
      </c>
      <c r="B6622" s="181" t="s">
        <v>39053</v>
      </c>
      <c r="C6622" s="180" t="s">
        <v>115</v>
      </c>
      <c r="D6622" s="182">
        <v>49.09</v>
      </c>
      <c r="E6622" s="182">
        <v>49.22</v>
      </c>
    </row>
    <row r="6623" spans="1:5" x14ac:dyDescent="0.25">
      <c r="A6623" s="180">
        <v>93089</v>
      </c>
      <c r="B6623" s="181" t="s">
        <v>39054</v>
      </c>
      <c r="C6623" s="180" t="s">
        <v>115</v>
      </c>
      <c r="D6623" s="182">
        <v>53.13</v>
      </c>
      <c r="E6623" s="182">
        <v>53.35</v>
      </c>
    </row>
    <row r="6624" spans="1:5" x14ac:dyDescent="0.25">
      <c r="A6624" s="180">
        <v>103891</v>
      </c>
      <c r="B6624" s="181" t="s">
        <v>39055</v>
      </c>
      <c r="C6624" s="180" t="s">
        <v>115</v>
      </c>
      <c r="D6624" s="182">
        <v>58.77</v>
      </c>
      <c r="E6624" s="182">
        <v>59.12</v>
      </c>
    </row>
    <row r="6625" spans="1:5" x14ac:dyDescent="0.25">
      <c r="A6625" s="180">
        <v>103822</v>
      </c>
      <c r="B6625" s="181" t="s">
        <v>39056</v>
      </c>
      <c r="C6625" s="180" t="s">
        <v>115</v>
      </c>
      <c r="D6625" s="182">
        <v>64.989999999999995</v>
      </c>
      <c r="E6625" s="182">
        <v>65.510000000000005</v>
      </c>
    </row>
    <row r="6626" spans="1:5" x14ac:dyDescent="0.25">
      <c r="A6626" s="180">
        <v>103855</v>
      </c>
      <c r="B6626" s="181" t="s">
        <v>39057</v>
      </c>
      <c r="C6626" s="180" t="s">
        <v>115</v>
      </c>
      <c r="D6626" s="182">
        <v>59.56</v>
      </c>
      <c r="E6626" s="182">
        <v>59.95</v>
      </c>
    </row>
    <row r="6627" spans="1:5" x14ac:dyDescent="0.25">
      <c r="A6627" s="180">
        <v>93112</v>
      </c>
      <c r="B6627" s="181" t="s">
        <v>39058</v>
      </c>
      <c r="C6627" s="180" t="s">
        <v>115</v>
      </c>
      <c r="D6627" s="182">
        <v>56.12</v>
      </c>
      <c r="E6627" s="182">
        <v>56.42</v>
      </c>
    </row>
    <row r="6628" spans="1:5" x14ac:dyDescent="0.25">
      <c r="A6628" s="180">
        <v>93060</v>
      </c>
      <c r="B6628" s="181" t="s">
        <v>39059</v>
      </c>
      <c r="C6628" s="180" t="s">
        <v>115</v>
      </c>
      <c r="D6628" s="182">
        <v>85.55</v>
      </c>
      <c r="E6628" s="182">
        <v>85.69</v>
      </c>
    </row>
    <row r="6629" spans="1:5" x14ac:dyDescent="0.25">
      <c r="A6629" s="180">
        <v>93094</v>
      </c>
      <c r="B6629" s="181" t="s">
        <v>39060</v>
      </c>
      <c r="C6629" s="180" t="s">
        <v>115</v>
      </c>
      <c r="D6629" s="182">
        <v>89.27</v>
      </c>
      <c r="E6629" s="182">
        <v>89.52</v>
      </c>
    </row>
    <row r="6630" spans="1:5" x14ac:dyDescent="0.25">
      <c r="A6630" s="180">
        <v>103897</v>
      </c>
      <c r="B6630" s="181" t="s">
        <v>39061</v>
      </c>
      <c r="C6630" s="180" t="s">
        <v>115</v>
      </c>
      <c r="D6630" s="182">
        <v>95.8</v>
      </c>
      <c r="E6630" s="182">
        <v>96.18</v>
      </c>
    </row>
    <row r="6631" spans="1:5" x14ac:dyDescent="0.25">
      <c r="A6631" s="180">
        <v>103828</v>
      </c>
      <c r="B6631" s="181" t="s">
        <v>39062</v>
      </c>
      <c r="C6631" s="180" t="s">
        <v>115</v>
      </c>
      <c r="D6631" s="182">
        <v>106.87</v>
      </c>
      <c r="E6631" s="182">
        <v>107.56</v>
      </c>
    </row>
    <row r="6632" spans="1:5" x14ac:dyDescent="0.25">
      <c r="A6632" s="180">
        <v>103861</v>
      </c>
      <c r="B6632" s="181" t="s">
        <v>39063</v>
      </c>
      <c r="C6632" s="180" t="s">
        <v>115</v>
      </c>
      <c r="D6632" s="182">
        <v>97.92</v>
      </c>
      <c r="E6632" s="182">
        <v>98.37</v>
      </c>
    </row>
    <row r="6633" spans="1:5" x14ac:dyDescent="0.25">
      <c r="A6633" s="180">
        <v>93115</v>
      </c>
      <c r="B6633" s="181" t="s">
        <v>39064</v>
      </c>
      <c r="C6633" s="180" t="s">
        <v>115</v>
      </c>
      <c r="D6633" s="182">
        <v>94.6</v>
      </c>
      <c r="E6633" s="182">
        <v>94.97</v>
      </c>
    </row>
    <row r="6634" spans="1:5" x14ac:dyDescent="0.25">
      <c r="A6634" s="180">
        <v>93074</v>
      </c>
      <c r="B6634" s="181" t="s">
        <v>39065</v>
      </c>
      <c r="C6634" s="180" t="s">
        <v>115</v>
      </c>
      <c r="D6634" s="182">
        <v>17.18</v>
      </c>
      <c r="E6634" s="182">
        <v>17.45</v>
      </c>
    </row>
    <row r="6635" spans="1:5" x14ac:dyDescent="0.25">
      <c r="A6635" s="180">
        <v>103875</v>
      </c>
      <c r="B6635" s="181" t="s">
        <v>39066</v>
      </c>
      <c r="C6635" s="180" t="s">
        <v>115</v>
      </c>
      <c r="D6635" s="182">
        <v>24.08</v>
      </c>
      <c r="E6635" s="182">
        <v>24.5</v>
      </c>
    </row>
    <row r="6636" spans="1:5" x14ac:dyDescent="0.25">
      <c r="A6636" s="180">
        <v>103806</v>
      </c>
      <c r="B6636" s="181" t="s">
        <v>39067</v>
      </c>
      <c r="C6636" s="180" t="s">
        <v>115</v>
      </c>
      <c r="D6636" s="182">
        <v>23.95</v>
      </c>
      <c r="E6636" s="182">
        <v>24.4</v>
      </c>
    </row>
    <row r="6637" spans="1:5" x14ac:dyDescent="0.25">
      <c r="A6637" s="180">
        <v>103839</v>
      </c>
      <c r="B6637" s="181" t="s">
        <v>39068</v>
      </c>
      <c r="C6637" s="180" t="s">
        <v>115</v>
      </c>
      <c r="D6637" s="182">
        <v>22.94</v>
      </c>
      <c r="E6637" s="182">
        <v>23.34</v>
      </c>
    </row>
    <row r="6638" spans="1:5" x14ac:dyDescent="0.25">
      <c r="A6638" s="180">
        <v>93097</v>
      </c>
      <c r="B6638" s="181" t="s">
        <v>39069</v>
      </c>
      <c r="C6638" s="180" t="s">
        <v>115</v>
      </c>
      <c r="D6638" s="182">
        <v>17.57</v>
      </c>
      <c r="E6638" s="182">
        <v>17.850000000000001</v>
      </c>
    </row>
    <row r="6639" spans="1:5" x14ac:dyDescent="0.25">
      <c r="A6639" s="180">
        <v>93119</v>
      </c>
      <c r="B6639" s="181" t="s">
        <v>39070</v>
      </c>
      <c r="C6639" s="180" t="s">
        <v>115</v>
      </c>
      <c r="D6639" s="182">
        <v>20.11</v>
      </c>
      <c r="E6639" s="182">
        <v>20.27</v>
      </c>
    </row>
    <row r="6640" spans="1:5" x14ac:dyDescent="0.25">
      <c r="A6640" s="180">
        <v>93076</v>
      </c>
      <c r="B6640" s="181" t="s">
        <v>39071</v>
      </c>
      <c r="C6640" s="180" t="s">
        <v>115</v>
      </c>
      <c r="D6640" s="182">
        <v>26.14</v>
      </c>
      <c r="E6640" s="182">
        <v>26.45</v>
      </c>
    </row>
    <row r="6641" spans="1:5" x14ac:dyDescent="0.25">
      <c r="A6641" s="180">
        <v>103878</v>
      </c>
      <c r="B6641" s="181" t="s">
        <v>39072</v>
      </c>
      <c r="C6641" s="180" t="s">
        <v>115</v>
      </c>
      <c r="D6641" s="182">
        <v>34.58</v>
      </c>
      <c r="E6641" s="182">
        <v>35.090000000000003</v>
      </c>
    </row>
    <row r="6642" spans="1:5" x14ac:dyDescent="0.25">
      <c r="A6642" s="180">
        <v>103809</v>
      </c>
      <c r="B6642" s="181" t="s">
        <v>39073</v>
      </c>
      <c r="C6642" s="180" t="s">
        <v>115</v>
      </c>
      <c r="D6642" s="182">
        <v>43.85</v>
      </c>
      <c r="E6642" s="182">
        <v>44.59</v>
      </c>
    </row>
    <row r="6643" spans="1:5" x14ac:dyDescent="0.25">
      <c r="A6643" s="180">
        <v>103842</v>
      </c>
      <c r="B6643" s="181" t="s">
        <v>39074</v>
      </c>
      <c r="C6643" s="180" t="s">
        <v>115</v>
      </c>
      <c r="D6643" s="182">
        <v>35.74</v>
      </c>
      <c r="E6643" s="182">
        <v>36.29</v>
      </c>
    </row>
    <row r="6644" spans="1:5" x14ac:dyDescent="0.25">
      <c r="A6644" s="180">
        <v>93099</v>
      </c>
      <c r="B6644" s="181" t="s">
        <v>39075</v>
      </c>
      <c r="C6644" s="180" t="s">
        <v>115</v>
      </c>
      <c r="D6644" s="182">
        <v>30.6</v>
      </c>
      <c r="E6644" s="182">
        <v>31.03</v>
      </c>
    </row>
    <row r="6645" spans="1:5" x14ac:dyDescent="0.25">
      <c r="A6645" s="180">
        <v>93122</v>
      </c>
      <c r="B6645" s="181" t="s">
        <v>39076</v>
      </c>
      <c r="C6645" s="180" t="s">
        <v>115</v>
      </c>
      <c r="D6645" s="182">
        <v>29.85</v>
      </c>
      <c r="E6645" s="182">
        <v>30.05</v>
      </c>
    </row>
    <row r="6646" spans="1:5" x14ac:dyDescent="0.25">
      <c r="A6646" s="180">
        <v>93079</v>
      </c>
      <c r="B6646" s="181" t="s">
        <v>39077</v>
      </c>
      <c r="C6646" s="180" t="s">
        <v>115</v>
      </c>
      <c r="D6646" s="182">
        <v>35.43</v>
      </c>
      <c r="E6646" s="182">
        <v>35.770000000000003</v>
      </c>
    </row>
    <row r="6647" spans="1:5" x14ac:dyDescent="0.25">
      <c r="A6647" s="180">
        <v>103882</v>
      </c>
      <c r="B6647" s="181" t="s">
        <v>39078</v>
      </c>
      <c r="C6647" s="180" t="s">
        <v>115</v>
      </c>
      <c r="D6647" s="182">
        <v>45.2</v>
      </c>
      <c r="E6647" s="182">
        <v>45.77</v>
      </c>
    </row>
    <row r="6648" spans="1:5" x14ac:dyDescent="0.25">
      <c r="A6648" s="180">
        <v>103813</v>
      </c>
      <c r="B6648" s="181" t="s">
        <v>39079</v>
      </c>
      <c r="C6648" s="180" t="s">
        <v>115</v>
      </c>
      <c r="D6648" s="182">
        <v>62.5</v>
      </c>
      <c r="E6648" s="182">
        <v>63.5</v>
      </c>
    </row>
    <row r="6649" spans="1:5" x14ac:dyDescent="0.25">
      <c r="A6649" s="180">
        <v>103846</v>
      </c>
      <c r="B6649" s="181" t="s">
        <v>39080</v>
      </c>
      <c r="C6649" s="180" t="s">
        <v>115</v>
      </c>
      <c r="D6649" s="182">
        <v>48.32</v>
      </c>
      <c r="E6649" s="182">
        <v>48.98</v>
      </c>
    </row>
    <row r="6650" spans="1:5" x14ac:dyDescent="0.25">
      <c r="A6650" s="180">
        <v>93102</v>
      </c>
      <c r="B6650" s="181" t="s">
        <v>39081</v>
      </c>
      <c r="C6650" s="180" t="s">
        <v>115</v>
      </c>
      <c r="D6650" s="182">
        <v>43.39</v>
      </c>
      <c r="E6650" s="182">
        <v>43.92</v>
      </c>
    </row>
    <row r="6651" spans="1:5" x14ac:dyDescent="0.25">
      <c r="A6651" s="180">
        <v>93123</v>
      </c>
      <c r="B6651" s="181" t="s">
        <v>39082</v>
      </c>
      <c r="C6651" s="180" t="s">
        <v>115</v>
      </c>
      <c r="D6651" s="182">
        <v>64.41</v>
      </c>
      <c r="E6651" s="182">
        <v>64.680000000000007</v>
      </c>
    </row>
    <row r="6652" spans="1:5" x14ac:dyDescent="0.25">
      <c r="A6652" s="180">
        <v>93124</v>
      </c>
      <c r="B6652" s="181" t="s">
        <v>39083</v>
      </c>
      <c r="C6652" s="180" t="s">
        <v>115</v>
      </c>
      <c r="D6652" s="182">
        <v>100.12</v>
      </c>
      <c r="E6652" s="182">
        <v>100.44</v>
      </c>
    </row>
    <row r="6653" spans="1:5" x14ac:dyDescent="0.25">
      <c r="A6653" s="180">
        <v>93125</v>
      </c>
      <c r="B6653" s="181" t="s">
        <v>39084</v>
      </c>
      <c r="C6653" s="180" t="s">
        <v>115</v>
      </c>
      <c r="D6653" s="182">
        <v>146.62</v>
      </c>
      <c r="E6653" s="182">
        <v>147.04</v>
      </c>
    </row>
    <row r="6654" spans="1:5" x14ac:dyDescent="0.25">
      <c r="A6654" s="180">
        <v>93126</v>
      </c>
      <c r="B6654" s="181" t="s">
        <v>39085</v>
      </c>
      <c r="C6654" s="180" t="s">
        <v>115</v>
      </c>
      <c r="D6654" s="182">
        <v>319.68</v>
      </c>
      <c r="E6654" s="182">
        <v>320.19</v>
      </c>
    </row>
    <row r="6655" spans="1:5" x14ac:dyDescent="0.25">
      <c r="A6655" s="180">
        <v>93063</v>
      </c>
      <c r="B6655" s="181" t="s">
        <v>39086</v>
      </c>
      <c r="C6655" s="180" t="s">
        <v>115</v>
      </c>
      <c r="D6655" s="182">
        <v>701.21</v>
      </c>
      <c r="E6655" s="182">
        <v>701.4</v>
      </c>
    </row>
    <row r="6656" spans="1:5" x14ac:dyDescent="0.25">
      <c r="A6656" s="180">
        <v>93066</v>
      </c>
      <c r="B6656" s="181" t="s">
        <v>39087</v>
      </c>
      <c r="C6656" s="180" t="s">
        <v>115</v>
      </c>
      <c r="D6656" s="182">
        <v>879.89</v>
      </c>
      <c r="E6656" s="182">
        <v>880.11</v>
      </c>
    </row>
    <row r="6657" spans="1:5" x14ac:dyDescent="0.25">
      <c r="A6657" s="180">
        <v>93069</v>
      </c>
      <c r="B6657" s="181" t="s">
        <v>39088</v>
      </c>
      <c r="C6657" s="180" t="s">
        <v>115</v>
      </c>
      <c r="D6657" s="182">
        <v>1219.47</v>
      </c>
      <c r="E6657" s="182">
        <v>1219.76</v>
      </c>
    </row>
    <row r="6658" spans="1:5" x14ac:dyDescent="0.25">
      <c r="A6658" s="180">
        <v>93072</v>
      </c>
      <c r="B6658" s="181" t="s">
        <v>39089</v>
      </c>
      <c r="C6658" s="180" t="s">
        <v>115</v>
      </c>
      <c r="D6658" s="182">
        <v>1609.11</v>
      </c>
      <c r="E6658" s="182">
        <v>1609.46</v>
      </c>
    </row>
    <row r="6659" spans="1:5" x14ac:dyDescent="0.25">
      <c r="A6659" s="180">
        <v>93083</v>
      </c>
      <c r="B6659" s="181" t="s">
        <v>39090</v>
      </c>
      <c r="C6659" s="180" t="s">
        <v>115</v>
      </c>
      <c r="D6659" s="182">
        <v>482.3</v>
      </c>
      <c r="E6659" s="182">
        <v>482.49</v>
      </c>
    </row>
    <row r="6660" spans="1:5" x14ac:dyDescent="0.25">
      <c r="A6660" s="180">
        <v>103886</v>
      </c>
      <c r="B6660" s="181" t="s">
        <v>39091</v>
      </c>
      <c r="C6660" s="180" t="s">
        <v>115</v>
      </c>
      <c r="D6660" s="182">
        <v>486.91</v>
      </c>
      <c r="E6660" s="182">
        <v>487.21</v>
      </c>
    </row>
    <row r="6661" spans="1:5" x14ac:dyDescent="0.25">
      <c r="A6661" s="180">
        <v>103817</v>
      </c>
      <c r="B6661" s="181" t="s">
        <v>39092</v>
      </c>
      <c r="C6661" s="180" t="s">
        <v>115</v>
      </c>
      <c r="D6661" s="182">
        <v>486.85</v>
      </c>
      <c r="E6661" s="182">
        <v>487.15</v>
      </c>
    </row>
    <row r="6662" spans="1:5" x14ac:dyDescent="0.25">
      <c r="A6662" s="180">
        <v>103850</v>
      </c>
      <c r="B6662" s="181" t="s">
        <v>39093</v>
      </c>
      <c r="C6662" s="180" t="s">
        <v>115</v>
      </c>
      <c r="D6662" s="182">
        <v>486.17</v>
      </c>
      <c r="E6662" s="182">
        <v>486.45</v>
      </c>
    </row>
    <row r="6663" spans="1:5" x14ac:dyDescent="0.25">
      <c r="A6663" s="180">
        <v>93106</v>
      </c>
      <c r="B6663" s="181" t="s">
        <v>39094</v>
      </c>
      <c r="C6663" s="180" t="s">
        <v>115</v>
      </c>
      <c r="D6663" s="182">
        <v>482.57</v>
      </c>
      <c r="E6663" s="182">
        <v>482.76</v>
      </c>
    </row>
    <row r="6664" spans="1:5" x14ac:dyDescent="0.25">
      <c r="A6664" s="180">
        <v>93052</v>
      </c>
      <c r="B6664" s="181" t="s">
        <v>39095</v>
      </c>
      <c r="C6664" s="180" t="s">
        <v>115</v>
      </c>
      <c r="D6664" s="182">
        <v>555.87</v>
      </c>
      <c r="E6664" s="182">
        <v>556</v>
      </c>
    </row>
    <row r="6665" spans="1:5" x14ac:dyDescent="0.25">
      <c r="A6665" s="180">
        <v>93086</v>
      </c>
      <c r="B6665" s="181" t="s">
        <v>39096</v>
      </c>
      <c r="C6665" s="180" t="s">
        <v>115</v>
      </c>
      <c r="D6665" s="182">
        <v>559.91</v>
      </c>
      <c r="E6665" s="182">
        <v>560.13</v>
      </c>
    </row>
    <row r="6666" spans="1:5" x14ac:dyDescent="0.25">
      <c r="A6666" s="180">
        <v>103890</v>
      </c>
      <c r="B6666" s="181" t="s">
        <v>39097</v>
      </c>
      <c r="C6666" s="180" t="s">
        <v>115</v>
      </c>
      <c r="D6666" s="182">
        <v>565.54999999999995</v>
      </c>
      <c r="E6666" s="182">
        <v>565.9</v>
      </c>
    </row>
    <row r="6667" spans="1:5" x14ac:dyDescent="0.25">
      <c r="A6667" s="180">
        <v>103821</v>
      </c>
      <c r="B6667" s="181" t="s">
        <v>39098</v>
      </c>
      <c r="C6667" s="180" t="s">
        <v>115</v>
      </c>
      <c r="D6667" s="182">
        <v>571.77</v>
      </c>
      <c r="E6667" s="182">
        <v>572.29</v>
      </c>
    </row>
    <row r="6668" spans="1:5" x14ac:dyDescent="0.25">
      <c r="A6668" s="180">
        <v>103854</v>
      </c>
      <c r="B6668" s="181" t="s">
        <v>39099</v>
      </c>
      <c r="C6668" s="180" t="s">
        <v>115</v>
      </c>
      <c r="D6668" s="182">
        <v>566.34</v>
      </c>
      <c r="E6668" s="182">
        <v>566.73</v>
      </c>
    </row>
    <row r="6669" spans="1:5" x14ac:dyDescent="0.25">
      <c r="A6669" s="180">
        <v>93109</v>
      </c>
      <c r="B6669" s="181" t="s">
        <v>39100</v>
      </c>
      <c r="C6669" s="180" t="s">
        <v>115</v>
      </c>
      <c r="D6669" s="182">
        <v>562.9</v>
      </c>
      <c r="E6669" s="182">
        <v>563.20000000000005</v>
      </c>
    </row>
    <row r="6670" spans="1:5" x14ac:dyDescent="0.25">
      <c r="A6670" s="180">
        <v>93058</v>
      </c>
      <c r="B6670" s="181" t="s">
        <v>39101</v>
      </c>
      <c r="C6670" s="180" t="s">
        <v>115</v>
      </c>
      <c r="D6670" s="182">
        <v>611.78</v>
      </c>
      <c r="E6670" s="182">
        <v>611.91999999999996</v>
      </c>
    </row>
    <row r="6671" spans="1:5" x14ac:dyDescent="0.25">
      <c r="A6671" s="180">
        <v>93092</v>
      </c>
      <c r="B6671" s="181" t="s">
        <v>39102</v>
      </c>
      <c r="C6671" s="180" t="s">
        <v>115</v>
      </c>
      <c r="D6671" s="182">
        <v>615.5</v>
      </c>
      <c r="E6671" s="182">
        <v>615.75</v>
      </c>
    </row>
    <row r="6672" spans="1:5" x14ac:dyDescent="0.25">
      <c r="A6672" s="180">
        <v>103898</v>
      </c>
      <c r="B6672" s="181" t="s">
        <v>39103</v>
      </c>
      <c r="C6672" s="180" t="s">
        <v>115</v>
      </c>
      <c r="D6672" s="182">
        <v>622.03</v>
      </c>
      <c r="E6672" s="182">
        <v>622.41</v>
      </c>
    </row>
    <row r="6673" spans="1:5" x14ac:dyDescent="0.25">
      <c r="A6673" s="180">
        <v>103829</v>
      </c>
      <c r="B6673" s="181" t="s">
        <v>39104</v>
      </c>
      <c r="C6673" s="180" t="s">
        <v>115</v>
      </c>
      <c r="D6673" s="182">
        <v>633.1</v>
      </c>
      <c r="E6673" s="182">
        <v>633.79</v>
      </c>
    </row>
    <row r="6674" spans="1:5" x14ac:dyDescent="0.25">
      <c r="A6674" s="180">
        <v>103862</v>
      </c>
      <c r="B6674" s="181" t="s">
        <v>39105</v>
      </c>
      <c r="C6674" s="180" t="s">
        <v>115</v>
      </c>
      <c r="D6674" s="182">
        <v>624.15</v>
      </c>
      <c r="E6674" s="182">
        <v>624.6</v>
      </c>
    </row>
    <row r="6675" spans="1:5" x14ac:dyDescent="0.25">
      <c r="A6675" s="180">
        <v>93116</v>
      </c>
      <c r="B6675" s="181" t="s">
        <v>39106</v>
      </c>
      <c r="C6675" s="180" t="s">
        <v>115</v>
      </c>
      <c r="D6675" s="182">
        <v>620.83000000000004</v>
      </c>
      <c r="E6675" s="182">
        <v>621.20000000000005</v>
      </c>
    </row>
    <row r="6676" spans="1:5" x14ac:dyDescent="0.25">
      <c r="A6676" s="180">
        <v>92314</v>
      </c>
      <c r="B6676" s="181" t="s">
        <v>39107</v>
      </c>
      <c r="C6676" s="180" t="s">
        <v>115</v>
      </c>
      <c r="D6676" s="182">
        <v>11.19</v>
      </c>
      <c r="E6676" s="182">
        <v>11.38</v>
      </c>
    </row>
    <row r="6677" spans="1:5" x14ac:dyDescent="0.25">
      <c r="A6677" s="180">
        <v>103883</v>
      </c>
      <c r="B6677" s="181" t="s">
        <v>39108</v>
      </c>
      <c r="C6677" s="180" t="s">
        <v>115</v>
      </c>
      <c r="D6677" s="182">
        <v>15.8</v>
      </c>
      <c r="E6677" s="182">
        <v>16.100000000000001</v>
      </c>
    </row>
    <row r="6678" spans="1:5" x14ac:dyDescent="0.25">
      <c r="A6678" s="180">
        <v>103814</v>
      </c>
      <c r="B6678" s="181" t="s">
        <v>39109</v>
      </c>
      <c r="C6678" s="180" t="s">
        <v>115</v>
      </c>
      <c r="D6678" s="182">
        <v>15.74</v>
      </c>
      <c r="E6678" s="182">
        <v>16.04</v>
      </c>
    </row>
    <row r="6679" spans="1:5" x14ac:dyDescent="0.25">
      <c r="A6679" s="180">
        <v>103847</v>
      </c>
      <c r="B6679" s="181" t="s">
        <v>39110</v>
      </c>
      <c r="C6679" s="180" t="s">
        <v>115</v>
      </c>
      <c r="D6679" s="182">
        <v>15.06</v>
      </c>
      <c r="E6679" s="182">
        <v>15.34</v>
      </c>
    </row>
    <row r="6680" spans="1:5" x14ac:dyDescent="0.25">
      <c r="A6680" s="180">
        <v>92329</v>
      </c>
      <c r="B6680" s="181" t="s">
        <v>39111</v>
      </c>
      <c r="C6680" s="180" t="s">
        <v>115</v>
      </c>
      <c r="D6680" s="182">
        <v>11.46</v>
      </c>
      <c r="E6680" s="182">
        <v>11.65</v>
      </c>
    </row>
    <row r="6681" spans="1:5" x14ac:dyDescent="0.25">
      <c r="A6681" s="180">
        <v>92293</v>
      </c>
      <c r="B6681" s="181" t="s">
        <v>39112</v>
      </c>
      <c r="C6681" s="180" t="s">
        <v>115</v>
      </c>
      <c r="D6681" s="182">
        <v>11.74</v>
      </c>
      <c r="E6681" s="182">
        <v>11.87</v>
      </c>
    </row>
    <row r="6682" spans="1:5" x14ac:dyDescent="0.25">
      <c r="A6682" s="180">
        <v>92315</v>
      </c>
      <c r="B6682" s="181" t="s">
        <v>39113</v>
      </c>
      <c r="C6682" s="180" t="s">
        <v>115</v>
      </c>
      <c r="D6682" s="182">
        <v>15.78</v>
      </c>
      <c r="E6682" s="182">
        <v>16</v>
      </c>
    </row>
    <row r="6683" spans="1:5" x14ac:dyDescent="0.25">
      <c r="A6683" s="180">
        <v>103888</v>
      </c>
      <c r="B6683" s="181" t="s">
        <v>39114</v>
      </c>
      <c r="C6683" s="180" t="s">
        <v>115</v>
      </c>
      <c r="D6683" s="182">
        <v>21.42</v>
      </c>
      <c r="E6683" s="182">
        <v>21.77</v>
      </c>
    </row>
    <row r="6684" spans="1:5" x14ac:dyDescent="0.25">
      <c r="A6684" s="180">
        <v>103819</v>
      </c>
      <c r="B6684" s="181" t="s">
        <v>39115</v>
      </c>
      <c r="C6684" s="180" t="s">
        <v>115</v>
      </c>
      <c r="D6684" s="182">
        <v>27.64</v>
      </c>
      <c r="E6684" s="182">
        <v>28.16</v>
      </c>
    </row>
    <row r="6685" spans="1:5" x14ac:dyDescent="0.25">
      <c r="A6685" s="180">
        <v>103852</v>
      </c>
      <c r="B6685" s="181" t="s">
        <v>39116</v>
      </c>
      <c r="C6685" s="180" t="s">
        <v>115</v>
      </c>
      <c r="D6685" s="182">
        <v>22.21</v>
      </c>
      <c r="E6685" s="182">
        <v>22.6</v>
      </c>
    </row>
    <row r="6686" spans="1:5" x14ac:dyDescent="0.25">
      <c r="A6686" s="180">
        <v>92330</v>
      </c>
      <c r="B6686" s="181" t="s">
        <v>39117</v>
      </c>
      <c r="C6686" s="180" t="s">
        <v>115</v>
      </c>
      <c r="D6686" s="182">
        <v>18.77</v>
      </c>
      <c r="E6686" s="182">
        <v>19.07</v>
      </c>
    </row>
    <row r="6687" spans="1:5" x14ac:dyDescent="0.25">
      <c r="A6687" s="180">
        <v>92294</v>
      </c>
      <c r="B6687" s="181" t="s">
        <v>39118</v>
      </c>
      <c r="C6687" s="180" t="s">
        <v>115</v>
      </c>
      <c r="D6687" s="182">
        <v>19.46</v>
      </c>
      <c r="E6687" s="182">
        <v>19.600000000000001</v>
      </c>
    </row>
    <row r="6688" spans="1:5" x14ac:dyDescent="0.25">
      <c r="A6688" s="180">
        <v>92316</v>
      </c>
      <c r="B6688" s="181" t="s">
        <v>39119</v>
      </c>
      <c r="C6688" s="180" t="s">
        <v>115</v>
      </c>
      <c r="D6688" s="182">
        <v>23.18</v>
      </c>
      <c r="E6688" s="182">
        <v>23.43</v>
      </c>
    </row>
    <row r="6689" spans="1:5" x14ac:dyDescent="0.25">
      <c r="A6689" s="180">
        <v>103895</v>
      </c>
      <c r="B6689" s="181" t="s">
        <v>39120</v>
      </c>
      <c r="C6689" s="180" t="s">
        <v>115</v>
      </c>
      <c r="D6689" s="182">
        <v>29.71</v>
      </c>
      <c r="E6689" s="182">
        <v>30.09</v>
      </c>
    </row>
    <row r="6690" spans="1:5" x14ac:dyDescent="0.25">
      <c r="A6690" s="180">
        <v>103826</v>
      </c>
      <c r="B6690" s="181" t="s">
        <v>39121</v>
      </c>
      <c r="C6690" s="180" t="s">
        <v>115</v>
      </c>
      <c r="D6690" s="182">
        <v>40.78</v>
      </c>
      <c r="E6690" s="182">
        <v>41.47</v>
      </c>
    </row>
    <row r="6691" spans="1:5" x14ac:dyDescent="0.25">
      <c r="A6691" s="180">
        <v>103859</v>
      </c>
      <c r="B6691" s="181" t="s">
        <v>39122</v>
      </c>
      <c r="C6691" s="180" t="s">
        <v>115</v>
      </c>
      <c r="D6691" s="182">
        <v>31.83</v>
      </c>
      <c r="E6691" s="182">
        <v>32.28</v>
      </c>
    </row>
    <row r="6692" spans="1:5" x14ac:dyDescent="0.25">
      <c r="A6692" s="180">
        <v>92331</v>
      </c>
      <c r="B6692" s="181" t="s">
        <v>39123</v>
      </c>
      <c r="C6692" s="180" t="s">
        <v>115</v>
      </c>
      <c r="D6692" s="182">
        <v>28.51</v>
      </c>
      <c r="E6692" s="182">
        <v>28.88</v>
      </c>
    </row>
    <row r="6693" spans="1:5" x14ac:dyDescent="0.25">
      <c r="A6693" s="180">
        <v>92295</v>
      </c>
      <c r="B6693" s="181" t="s">
        <v>39124</v>
      </c>
      <c r="C6693" s="180" t="s">
        <v>115</v>
      </c>
      <c r="D6693" s="182">
        <v>35.799999999999997</v>
      </c>
      <c r="E6693" s="182">
        <v>35.99</v>
      </c>
    </row>
    <row r="6694" spans="1:5" x14ac:dyDescent="0.25">
      <c r="A6694" s="180">
        <v>92296</v>
      </c>
      <c r="B6694" s="181" t="s">
        <v>39125</v>
      </c>
      <c r="C6694" s="180" t="s">
        <v>115</v>
      </c>
      <c r="D6694" s="182">
        <v>47.22</v>
      </c>
      <c r="E6694" s="182">
        <v>47.44</v>
      </c>
    </row>
    <row r="6695" spans="1:5" x14ac:dyDescent="0.25">
      <c r="A6695" s="180">
        <v>92297</v>
      </c>
      <c r="B6695" s="181" t="s">
        <v>39126</v>
      </c>
      <c r="C6695" s="180" t="s">
        <v>115</v>
      </c>
      <c r="D6695" s="182">
        <v>72.73</v>
      </c>
      <c r="E6695" s="182">
        <v>73.02</v>
      </c>
    </row>
    <row r="6696" spans="1:5" x14ac:dyDescent="0.25">
      <c r="A6696" s="180">
        <v>92298</v>
      </c>
      <c r="B6696" s="181" t="s">
        <v>39127</v>
      </c>
      <c r="C6696" s="180" t="s">
        <v>115</v>
      </c>
      <c r="D6696" s="182">
        <v>199.98</v>
      </c>
      <c r="E6696" s="182">
        <v>200.33</v>
      </c>
    </row>
    <row r="6697" spans="1:5" x14ac:dyDescent="0.25">
      <c r="A6697" s="180">
        <v>93080</v>
      </c>
      <c r="B6697" s="181" t="s">
        <v>39128</v>
      </c>
      <c r="C6697" s="180" t="s">
        <v>115</v>
      </c>
      <c r="D6697" s="182">
        <v>11.22</v>
      </c>
      <c r="E6697" s="182">
        <v>11.41</v>
      </c>
    </row>
    <row r="6698" spans="1:5" x14ac:dyDescent="0.25">
      <c r="A6698" s="180">
        <v>103884</v>
      </c>
      <c r="B6698" s="181" t="s">
        <v>39129</v>
      </c>
      <c r="C6698" s="180" t="s">
        <v>115</v>
      </c>
      <c r="D6698" s="182">
        <v>15.83</v>
      </c>
      <c r="E6698" s="182">
        <v>16.13</v>
      </c>
    </row>
    <row r="6699" spans="1:5" x14ac:dyDescent="0.25">
      <c r="A6699" s="180">
        <v>103815</v>
      </c>
      <c r="B6699" s="181" t="s">
        <v>39130</v>
      </c>
      <c r="C6699" s="180" t="s">
        <v>115</v>
      </c>
      <c r="D6699" s="182">
        <v>15.77</v>
      </c>
      <c r="E6699" s="182">
        <v>16.07</v>
      </c>
    </row>
    <row r="6700" spans="1:5" x14ac:dyDescent="0.25">
      <c r="A6700" s="180">
        <v>103848</v>
      </c>
      <c r="B6700" s="181" t="s">
        <v>39131</v>
      </c>
      <c r="C6700" s="180" t="s">
        <v>115</v>
      </c>
      <c r="D6700" s="182">
        <v>15.09</v>
      </c>
      <c r="E6700" s="182">
        <v>15.37</v>
      </c>
    </row>
    <row r="6701" spans="1:5" x14ac:dyDescent="0.25">
      <c r="A6701" s="180">
        <v>93103</v>
      </c>
      <c r="B6701" s="181" t="s">
        <v>39132</v>
      </c>
      <c r="C6701" s="180" t="s">
        <v>115</v>
      </c>
      <c r="D6701" s="182">
        <v>11.49</v>
      </c>
      <c r="E6701" s="182">
        <v>11.68</v>
      </c>
    </row>
    <row r="6702" spans="1:5" x14ac:dyDescent="0.25">
      <c r="A6702" s="180">
        <v>93050</v>
      </c>
      <c r="B6702" s="181" t="s">
        <v>39133</v>
      </c>
      <c r="C6702" s="180" t="s">
        <v>115</v>
      </c>
      <c r="D6702" s="182">
        <v>13.15</v>
      </c>
      <c r="E6702" s="182">
        <v>13.28</v>
      </c>
    </row>
    <row r="6703" spans="1:5" x14ac:dyDescent="0.25">
      <c r="A6703" s="180">
        <v>93084</v>
      </c>
      <c r="B6703" s="181" t="s">
        <v>39134</v>
      </c>
      <c r="C6703" s="180" t="s">
        <v>115</v>
      </c>
      <c r="D6703" s="182">
        <v>17.190000000000001</v>
      </c>
      <c r="E6703" s="182">
        <v>17.41</v>
      </c>
    </row>
    <row r="6704" spans="1:5" x14ac:dyDescent="0.25">
      <c r="A6704" s="180">
        <v>103889</v>
      </c>
      <c r="B6704" s="181" t="s">
        <v>39135</v>
      </c>
      <c r="C6704" s="180" t="s">
        <v>115</v>
      </c>
      <c r="D6704" s="182">
        <v>22.83</v>
      </c>
      <c r="E6704" s="182">
        <v>23.18</v>
      </c>
    </row>
    <row r="6705" spans="1:5" x14ac:dyDescent="0.25">
      <c r="A6705" s="180">
        <v>103820</v>
      </c>
      <c r="B6705" s="181" t="s">
        <v>39136</v>
      </c>
      <c r="C6705" s="180" t="s">
        <v>115</v>
      </c>
      <c r="D6705" s="182">
        <v>29.05</v>
      </c>
      <c r="E6705" s="182">
        <v>29.57</v>
      </c>
    </row>
    <row r="6706" spans="1:5" x14ac:dyDescent="0.25">
      <c r="A6706" s="180">
        <v>103853</v>
      </c>
      <c r="B6706" s="181" t="s">
        <v>39137</v>
      </c>
      <c r="C6706" s="180" t="s">
        <v>115</v>
      </c>
      <c r="D6706" s="182">
        <v>23.62</v>
      </c>
      <c r="E6706" s="182">
        <v>24.01</v>
      </c>
    </row>
    <row r="6707" spans="1:5" x14ac:dyDescent="0.25">
      <c r="A6707" s="180">
        <v>93107</v>
      </c>
      <c r="B6707" s="181" t="s">
        <v>39138</v>
      </c>
      <c r="C6707" s="180" t="s">
        <v>115</v>
      </c>
      <c r="D6707" s="182">
        <v>20.18</v>
      </c>
      <c r="E6707" s="182">
        <v>20.48</v>
      </c>
    </row>
    <row r="6708" spans="1:5" x14ac:dyDescent="0.25">
      <c r="A6708" s="180">
        <v>93056</v>
      </c>
      <c r="B6708" s="181" t="s">
        <v>39139</v>
      </c>
      <c r="C6708" s="180" t="s">
        <v>115</v>
      </c>
      <c r="D6708" s="182">
        <v>19.46</v>
      </c>
      <c r="E6708" s="182">
        <v>19.600000000000001</v>
      </c>
    </row>
    <row r="6709" spans="1:5" x14ac:dyDescent="0.25">
      <c r="A6709" s="180">
        <v>93090</v>
      </c>
      <c r="B6709" s="181" t="s">
        <v>39140</v>
      </c>
      <c r="C6709" s="180" t="s">
        <v>115</v>
      </c>
      <c r="D6709" s="182">
        <v>23.18</v>
      </c>
      <c r="E6709" s="182">
        <v>23.43</v>
      </c>
    </row>
    <row r="6710" spans="1:5" x14ac:dyDescent="0.25">
      <c r="A6710" s="180">
        <v>103896</v>
      </c>
      <c r="B6710" s="181" t="s">
        <v>39141</v>
      </c>
      <c r="C6710" s="180" t="s">
        <v>115</v>
      </c>
      <c r="D6710" s="182">
        <v>29.71</v>
      </c>
      <c r="E6710" s="182">
        <v>30.09</v>
      </c>
    </row>
    <row r="6711" spans="1:5" x14ac:dyDescent="0.25">
      <c r="A6711" s="180">
        <v>103827</v>
      </c>
      <c r="B6711" s="181" t="s">
        <v>39142</v>
      </c>
      <c r="C6711" s="180" t="s">
        <v>115</v>
      </c>
      <c r="D6711" s="182">
        <v>40.78</v>
      </c>
      <c r="E6711" s="182">
        <v>41.47</v>
      </c>
    </row>
    <row r="6712" spans="1:5" x14ac:dyDescent="0.25">
      <c r="A6712" s="180">
        <v>103860</v>
      </c>
      <c r="B6712" s="181" t="s">
        <v>39143</v>
      </c>
      <c r="C6712" s="180" t="s">
        <v>115</v>
      </c>
      <c r="D6712" s="182">
        <v>31.83</v>
      </c>
      <c r="E6712" s="182">
        <v>32.28</v>
      </c>
    </row>
    <row r="6713" spans="1:5" x14ac:dyDescent="0.25">
      <c r="A6713" s="180">
        <v>93113</v>
      </c>
      <c r="B6713" s="181" t="s">
        <v>39144</v>
      </c>
      <c r="C6713" s="180" t="s">
        <v>115</v>
      </c>
      <c r="D6713" s="182">
        <v>28.51</v>
      </c>
      <c r="E6713" s="182">
        <v>28.88</v>
      </c>
    </row>
    <row r="6714" spans="1:5" x14ac:dyDescent="0.25">
      <c r="A6714" s="180">
        <v>93061</v>
      </c>
      <c r="B6714" s="181" t="s">
        <v>39145</v>
      </c>
      <c r="C6714" s="180" t="s">
        <v>115</v>
      </c>
      <c r="D6714" s="182">
        <v>35.94</v>
      </c>
      <c r="E6714" s="182">
        <v>36.130000000000003</v>
      </c>
    </row>
    <row r="6715" spans="1:5" x14ac:dyDescent="0.25">
      <c r="A6715" s="180">
        <v>93064</v>
      </c>
      <c r="B6715" s="181" t="s">
        <v>39146</v>
      </c>
      <c r="C6715" s="180" t="s">
        <v>115</v>
      </c>
      <c r="D6715" s="182">
        <v>54.55</v>
      </c>
      <c r="E6715" s="182">
        <v>54.77</v>
      </c>
    </row>
    <row r="6716" spans="1:5" x14ac:dyDescent="0.25">
      <c r="A6716" s="180">
        <v>93067</v>
      </c>
      <c r="B6716" s="181" t="s">
        <v>39147</v>
      </c>
      <c r="C6716" s="180" t="s">
        <v>115</v>
      </c>
      <c r="D6716" s="182">
        <v>80.7</v>
      </c>
      <c r="E6716" s="182">
        <v>80.989999999999995</v>
      </c>
    </row>
    <row r="6717" spans="1:5" x14ac:dyDescent="0.25">
      <c r="A6717" s="180">
        <v>93070</v>
      </c>
      <c r="B6717" s="181" t="s">
        <v>39148</v>
      </c>
      <c r="C6717" s="180" t="s">
        <v>115</v>
      </c>
      <c r="D6717" s="182">
        <v>199.98</v>
      </c>
      <c r="E6717" s="182">
        <v>200.33</v>
      </c>
    </row>
    <row r="6718" spans="1:5" x14ac:dyDescent="0.25">
      <c r="A6718" s="180">
        <v>93117</v>
      </c>
      <c r="B6718" s="181" t="s">
        <v>39149</v>
      </c>
      <c r="C6718" s="180" t="s">
        <v>115</v>
      </c>
      <c r="D6718" s="182">
        <v>64.72</v>
      </c>
      <c r="E6718" s="182">
        <v>64.97</v>
      </c>
    </row>
    <row r="6719" spans="1:5" x14ac:dyDescent="0.25">
      <c r="A6719" s="180">
        <v>93118</v>
      </c>
      <c r="B6719" s="181" t="s">
        <v>39150</v>
      </c>
      <c r="C6719" s="180" t="s">
        <v>115</v>
      </c>
      <c r="D6719" s="182">
        <v>95.55</v>
      </c>
      <c r="E6719" s="182">
        <v>95.91</v>
      </c>
    </row>
    <row r="6720" spans="1:5" x14ac:dyDescent="0.25">
      <c r="A6720" s="180">
        <v>92317</v>
      </c>
      <c r="B6720" s="181" t="s">
        <v>39151</v>
      </c>
      <c r="C6720" s="180" t="s">
        <v>115</v>
      </c>
      <c r="D6720" s="182">
        <v>23.31</v>
      </c>
      <c r="E6720" s="182">
        <v>23.66</v>
      </c>
    </row>
    <row r="6721" spans="1:5" x14ac:dyDescent="0.25">
      <c r="A6721" s="180">
        <v>92332</v>
      </c>
      <c r="B6721" s="181" t="s">
        <v>39152</v>
      </c>
      <c r="C6721" s="180" t="s">
        <v>115</v>
      </c>
      <c r="D6721" s="182">
        <v>23.82</v>
      </c>
      <c r="E6721" s="182">
        <v>24.18</v>
      </c>
    </row>
    <row r="6722" spans="1:5" x14ac:dyDescent="0.25">
      <c r="A6722" s="180">
        <v>92299</v>
      </c>
      <c r="B6722" s="181" t="s">
        <v>39153</v>
      </c>
      <c r="C6722" s="180" t="s">
        <v>115</v>
      </c>
      <c r="D6722" s="182">
        <v>26.89</v>
      </c>
      <c r="E6722" s="182">
        <v>27.12</v>
      </c>
    </row>
    <row r="6723" spans="1:5" x14ac:dyDescent="0.25">
      <c r="A6723" s="180">
        <v>92318</v>
      </c>
      <c r="B6723" s="181" t="s">
        <v>39154</v>
      </c>
      <c r="C6723" s="180" t="s">
        <v>115</v>
      </c>
      <c r="D6723" s="182">
        <v>34.96</v>
      </c>
      <c r="E6723" s="182">
        <v>35.36</v>
      </c>
    </row>
    <row r="6724" spans="1:5" x14ac:dyDescent="0.25">
      <c r="A6724" s="180">
        <v>103833</v>
      </c>
      <c r="B6724" s="181" t="s">
        <v>39155</v>
      </c>
      <c r="C6724" s="180" t="s">
        <v>115</v>
      </c>
      <c r="D6724" s="182">
        <v>58.58</v>
      </c>
      <c r="E6724" s="182">
        <v>59.59</v>
      </c>
    </row>
    <row r="6725" spans="1:5" x14ac:dyDescent="0.25">
      <c r="A6725" s="180">
        <v>92333</v>
      </c>
      <c r="B6725" s="181" t="s">
        <v>39156</v>
      </c>
      <c r="C6725" s="180" t="s">
        <v>115</v>
      </c>
      <c r="D6725" s="182">
        <v>40.909999999999997</v>
      </c>
      <c r="E6725" s="182">
        <v>41.47</v>
      </c>
    </row>
    <row r="6726" spans="1:5" x14ac:dyDescent="0.25">
      <c r="A6726" s="180">
        <v>92300</v>
      </c>
      <c r="B6726" s="181" t="s">
        <v>39157</v>
      </c>
      <c r="C6726" s="180" t="s">
        <v>115</v>
      </c>
      <c r="D6726" s="182">
        <v>40.47</v>
      </c>
      <c r="E6726" s="182">
        <v>40.75</v>
      </c>
    </row>
    <row r="6727" spans="1:5" x14ac:dyDescent="0.25">
      <c r="A6727" s="180">
        <v>92319</v>
      </c>
      <c r="B6727" s="181" t="s">
        <v>39158</v>
      </c>
      <c r="C6727" s="180" t="s">
        <v>115</v>
      </c>
      <c r="D6727" s="182">
        <v>47.91</v>
      </c>
      <c r="E6727" s="182">
        <v>48.37</v>
      </c>
    </row>
    <row r="6728" spans="1:5" x14ac:dyDescent="0.25">
      <c r="A6728" s="180">
        <v>92334</v>
      </c>
      <c r="B6728" s="181" t="s">
        <v>39159</v>
      </c>
      <c r="C6728" s="180" t="s">
        <v>115</v>
      </c>
      <c r="D6728" s="182">
        <v>58.54</v>
      </c>
      <c r="E6728" s="182">
        <v>59.26</v>
      </c>
    </row>
    <row r="6729" spans="1:5" x14ac:dyDescent="0.25">
      <c r="A6729" s="180">
        <v>92301</v>
      </c>
      <c r="B6729" s="181" t="s">
        <v>39160</v>
      </c>
      <c r="C6729" s="180" t="s">
        <v>115</v>
      </c>
      <c r="D6729" s="182">
        <v>78.08</v>
      </c>
      <c r="E6729" s="182">
        <v>78.430000000000007</v>
      </c>
    </row>
    <row r="6730" spans="1:5" x14ac:dyDescent="0.25">
      <c r="A6730" s="180">
        <v>92302</v>
      </c>
      <c r="B6730" s="181" t="s">
        <v>39161</v>
      </c>
      <c r="C6730" s="180" t="s">
        <v>115</v>
      </c>
      <c r="D6730" s="182">
        <v>102.76</v>
      </c>
      <c r="E6730" s="182">
        <v>103.19</v>
      </c>
    </row>
    <row r="6731" spans="1:5" x14ac:dyDescent="0.25">
      <c r="A6731" s="180">
        <v>92303</v>
      </c>
      <c r="B6731" s="181" t="s">
        <v>39162</v>
      </c>
      <c r="C6731" s="180" t="s">
        <v>115</v>
      </c>
      <c r="D6731" s="182">
        <v>186.3</v>
      </c>
      <c r="E6731" s="182">
        <v>186.85</v>
      </c>
    </row>
    <row r="6732" spans="1:5" x14ac:dyDescent="0.25">
      <c r="A6732" s="180">
        <v>92304</v>
      </c>
      <c r="B6732" s="181" t="s">
        <v>39163</v>
      </c>
      <c r="C6732" s="180" t="s">
        <v>115</v>
      </c>
      <c r="D6732" s="182">
        <v>476.02</v>
      </c>
      <c r="E6732" s="182">
        <v>476.71</v>
      </c>
    </row>
    <row r="6733" spans="1:5" x14ac:dyDescent="0.25">
      <c r="A6733" s="180">
        <v>103835</v>
      </c>
      <c r="B6733" s="181" t="s">
        <v>39164</v>
      </c>
      <c r="C6733" s="180" t="s">
        <v>83</v>
      </c>
      <c r="D6733" s="182">
        <v>72.75</v>
      </c>
      <c r="E6733" s="182">
        <v>73.22</v>
      </c>
    </row>
    <row r="6734" spans="1:5" x14ac:dyDescent="0.25">
      <c r="A6734" s="180">
        <v>92308</v>
      </c>
      <c r="B6734" s="181" t="s">
        <v>39165</v>
      </c>
      <c r="C6734" s="180" t="s">
        <v>83</v>
      </c>
      <c r="D6734" s="182">
        <v>61.27</v>
      </c>
      <c r="E6734" s="182">
        <v>59.43</v>
      </c>
    </row>
    <row r="6735" spans="1:5" x14ac:dyDescent="0.25">
      <c r="A6735" s="180">
        <v>103871</v>
      </c>
      <c r="B6735" s="181" t="s">
        <v>39166</v>
      </c>
      <c r="C6735" s="180" t="s">
        <v>83</v>
      </c>
      <c r="D6735" s="182">
        <v>74.680000000000007</v>
      </c>
      <c r="E6735" s="182">
        <v>73.150000000000006</v>
      </c>
    </row>
    <row r="6736" spans="1:5" x14ac:dyDescent="0.25">
      <c r="A6736" s="180">
        <v>92323</v>
      </c>
      <c r="B6736" s="181" t="s">
        <v>39167</v>
      </c>
      <c r="C6736" s="180" t="s">
        <v>83</v>
      </c>
      <c r="D6736" s="182">
        <v>73.94</v>
      </c>
      <c r="E6736" s="182">
        <v>72.39</v>
      </c>
    </row>
    <row r="6737" spans="1:5" x14ac:dyDescent="0.25">
      <c r="A6737" s="180">
        <v>92305</v>
      </c>
      <c r="B6737" s="181" t="s">
        <v>39168</v>
      </c>
      <c r="C6737" s="180" t="s">
        <v>83</v>
      </c>
      <c r="D6737" s="182">
        <v>43.24</v>
      </c>
      <c r="E6737" s="182">
        <v>43.46</v>
      </c>
    </row>
    <row r="6738" spans="1:5" x14ac:dyDescent="0.25">
      <c r="A6738" s="180">
        <v>103868</v>
      </c>
      <c r="B6738" s="181" t="s">
        <v>39169</v>
      </c>
      <c r="C6738" s="180" t="s">
        <v>83</v>
      </c>
      <c r="D6738" s="182">
        <v>60.81</v>
      </c>
      <c r="E6738" s="182">
        <v>61.44</v>
      </c>
    </row>
    <row r="6739" spans="1:5" x14ac:dyDescent="0.25">
      <c r="A6739" s="180">
        <v>103802</v>
      </c>
      <c r="B6739" s="181" t="s">
        <v>39170</v>
      </c>
      <c r="C6739" s="180" t="s">
        <v>83</v>
      </c>
      <c r="D6739" s="182">
        <v>46.43</v>
      </c>
      <c r="E6739" s="182">
        <v>46.73</v>
      </c>
    </row>
    <row r="6740" spans="1:5" x14ac:dyDescent="0.25">
      <c r="A6740" s="180">
        <v>92320</v>
      </c>
      <c r="B6740" s="181" t="s">
        <v>39171</v>
      </c>
      <c r="C6740" s="180" t="s">
        <v>83</v>
      </c>
      <c r="D6740" s="182">
        <v>59.91</v>
      </c>
      <c r="E6740" s="182">
        <v>60.51</v>
      </c>
    </row>
    <row r="6741" spans="1:5" x14ac:dyDescent="0.25">
      <c r="A6741" s="180">
        <v>97335</v>
      </c>
      <c r="B6741" s="181" t="s">
        <v>39172</v>
      </c>
      <c r="C6741" s="180" t="s">
        <v>83</v>
      </c>
      <c r="D6741" s="182">
        <v>87.01</v>
      </c>
      <c r="E6741" s="182">
        <v>87.08</v>
      </c>
    </row>
    <row r="6742" spans="1:5" x14ac:dyDescent="0.25">
      <c r="A6742" s="180">
        <v>103836</v>
      </c>
      <c r="B6742" s="181" t="s">
        <v>39173</v>
      </c>
      <c r="C6742" s="180" t="s">
        <v>83</v>
      </c>
      <c r="D6742" s="182">
        <v>111.73</v>
      </c>
      <c r="E6742" s="182">
        <v>112.37</v>
      </c>
    </row>
    <row r="6743" spans="1:5" x14ac:dyDescent="0.25">
      <c r="A6743" s="180">
        <v>92281</v>
      </c>
      <c r="B6743" s="181" t="s">
        <v>39174</v>
      </c>
      <c r="C6743" s="180" t="s">
        <v>83</v>
      </c>
      <c r="D6743" s="182">
        <v>123.98</v>
      </c>
      <c r="E6743" s="182">
        <v>113.29</v>
      </c>
    </row>
    <row r="6744" spans="1:5" x14ac:dyDescent="0.25">
      <c r="A6744" s="180">
        <v>92309</v>
      </c>
      <c r="B6744" s="181" t="s">
        <v>39175</v>
      </c>
      <c r="C6744" s="180" t="s">
        <v>83</v>
      </c>
      <c r="D6744" s="182">
        <v>136.15</v>
      </c>
      <c r="E6744" s="182">
        <v>125.73</v>
      </c>
    </row>
    <row r="6745" spans="1:5" x14ac:dyDescent="0.25">
      <c r="A6745" s="180">
        <v>103872</v>
      </c>
      <c r="B6745" s="181" t="s">
        <v>39176</v>
      </c>
      <c r="C6745" s="180" t="s">
        <v>83</v>
      </c>
      <c r="D6745" s="182">
        <v>153</v>
      </c>
      <c r="E6745" s="182">
        <v>142.97</v>
      </c>
    </row>
    <row r="6746" spans="1:5" x14ac:dyDescent="0.25">
      <c r="A6746" s="180">
        <v>92324</v>
      </c>
      <c r="B6746" s="181" t="s">
        <v>39177</v>
      </c>
      <c r="C6746" s="180" t="s">
        <v>83</v>
      </c>
      <c r="D6746" s="182">
        <v>160.85</v>
      </c>
      <c r="E6746" s="182">
        <v>151.01</v>
      </c>
    </row>
    <row r="6747" spans="1:5" x14ac:dyDescent="0.25">
      <c r="A6747" s="180">
        <v>92275</v>
      </c>
      <c r="B6747" s="181" t="s">
        <v>39178</v>
      </c>
      <c r="C6747" s="180" t="s">
        <v>83</v>
      </c>
      <c r="D6747" s="182">
        <v>60.73</v>
      </c>
      <c r="E6747" s="182">
        <v>60.8</v>
      </c>
    </row>
    <row r="6748" spans="1:5" x14ac:dyDescent="0.25">
      <c r="A6748" s="180">
        <v>92306</v>
      </c>
      <c r="B6748" s="181" t="s">
        <v>39179</v>
      </c>
      <c r="C6748" s="180" t="s">
        <v>83</v>
      </c>
      <c r="D6748" s="182">
        <v>68.84</v>
      </c>
      <c r="E6748" s="182">
        <v>69.099999999999994</v>
      </c>
    </row>
    <row r="6749" spans="1:5" x14ac:dyDescent="0.25">
      <c r="A6749" s="180">
        <v>103869</v>
      </c>
      <c r="B6749" s="181" t="s">
        <v>39180</v>
      </c>
      <c r="C6749" s="180" t="s">
        <v>83</v>
      </c>
      <c r="D6749" s="182">
        <v>89.87</v>
      </c>
      <c r="E6749" s="182">
        <v>90.62</v>
      </c>
    </row>
    <row r="6750" spans="1:5" x14ac:dyDescent="0.25">
      <c r="A6750" s="180">
        <v>103803</v>
      </c>
      <c r="B6750" s="181" t="s">
        <v>39181</v>
      </c>
      <c r="C6750" s="180" t="s">
        <v>83</v>
      </c>
      <c r="D6750" s="182">
        <v>79.8</v>
      </c>
      <c r="E6750" s="182">
        <v>80.31</v>
      </c>
    </row>
    <row r="6751" spans="1:5" x14ac:dyDescent="0.25">
      <c r="A6751" s="180">
        <v>92321</v>
      </c>
      <c r="B6751" s="181" t="s">
        <v>39182</v>
      </c>
      <c r="C6751" s="180" t="s">
        <v>83</v>
      </c>
      <c r="D6751" s="182">
        <v>97.56</v>
      </c>
      <c r="E6751" s="182">
        <v>98.48</v>
      </c>
    </row>
    <row r="6752" spans="1:5" x14ac:dyDescent="0.25">
      <c r="A6752" s="180">
        <v>97336</v>
      </c>
      <c r="B6752" s="181" t="s">
        <v>39183</v>
      </c>
      <c r="C6752" s="180" t="s">
        <v>83</v>
      </c>
      <c r="D6752" s="182">
        <v>110.75</v>
      </c>
      <c r="E6752" s="182">
        <v>110.84</v>
      </c>
    </row>
    <row r="6753" spans="1:5" x14ac:dyDescent="0.25">
      <c r="A6753" s="180">
        <v>103837</v>
      </c>
      <c r="B6753" s="181" t="s">
        <v>39184</v>
      </c>
      <c r="C6753" s="180" t="s">
        <v>83</v>
      </c>
      <c r="D6753" s="182">
        <v>140.52000000000001</v>
      </c>
      <c r="E6753" s="182">
        <v>141.30000000000001</v>
      </c>
    </row>
    <row r="6754" spans="1:5" x14ac:dyDescent="0.25">
      <c r="A6754" s="180">
        <v>92282</v>
      </c>
      <c r="B6754" s="181" t="s">
        <v>39185</v>
      </c>
      <c r="C6754" s="180" t="s">
        <v>83</v>
      </c>
      <c r="D6754" s="182">
        <v>142.96</v>
      </c>
      <c r="E6754" s="182">
        <v>131.83000000000001</v>
      </c>
    </row>
    <row r="6755" spans="1:5" x14ac:dyDescent="0.25">
      <c r="A6755" s="180">
        <v>92310</v>
      </c>
      <c r="B6755" s="181" t="s">
        <v>39186</v>
      </c>
      <c r="C6755" s="180" t="s">
        <v>83</v>
      </c>
      <c r="D6755" s="182">
        <v>155.49</v>
      </c>
      <c r="E6755" s="182">
        <v>144.63999999999999</v>
      </c>
    </row>
    <row r="6756" spans="1:5" x14ac:dyDescent="0.25">
      <c r="A6756" s="180">
        <v>103873</v>
      </c>
      <c r="B6756" s="181" t="s">
        <v>39187</v>
      </c>
      <c r="C6756" s="180" t="s">
        <v>83</v>
      </c>
      <c r="D6756" s="182">
        <v>175.3</v>
      </c>
      <c r="E6756" s="182">
        <v>164.91</v>
      </c>
    </row>
    <row r="6757" spans="1:5" x14ac:dyDescent="0.25">
      <c r="A6757" s="180">
        <v>92325</v>
      </c>
      <c r="B6757" s="181" t="s">
        <v>39188</v>
      </c>
      <c r="C6757" s="180" t="s">
        <v>83</v>
      </c>
      <c r="D6757" s="182">
        <v>190.53</v>
      </c>
      <c r="E6757" s="182">
        <v>180.48</v>
      </c>
    </row>
    <row r="6758" spans="1:5" x14ac:dyDescent="0.25">
      <c r="A6758" s="180">
        <v>92276</v>
      </c>
      <c r="B6758" s="181" t="s">
        <v>39189</v>
      </c>
      <c r="C6758" s="180" t="s">
        <v>83</v>
      </c>
      <c r="D6758" s="182">
        <v>77.150000000000006</v>
      </c>
      <c r="E6758" s="182">
        <v>77.239999999999995</v>
      </c>
    </row>
    <row r="6759" spans="1:5" x14ac:dyDescent="0.25">
      <c r="A6759" s="180">
        <v>92307</v>
      </c>
      <c r="B6759" s="181" t="s">
        <v>39190</v>
      </c>
      <c r="C6759" s="180" t="s">
        <v>83</v>
      </c>
      <c r="D6759" s="182">
        <v>85.63</v>
      </c>
      <c r="E6759" s="182">
        <v>85.91</v>
      </c>
    </row>
    <row r="6760" spans="1:5" x14ac:dyDescent="0.25">
      <c r="A6760" s="180">
        <v>103870</v>
      </c>
      <c r="B6760" s="181" t="s">
        <v>39191</v>
      </c>
      <c r="C6760" s="180" t="s">
        <v>83</v>
      </c>
      <c r="D6760" s="182">
        <v>109.62</v>
      </c>
      <c r="E6760" s="182">
        <v>110.45</v>
      </c>
    </row>
    <row r="6761" spans="1:5" x14ac:dyDescent="0.25">
      <c r="A6761" s="180">
        <v>103804</v>
      </c>
      <c r="B6761" s="181" t="s">
        <v>39192</v>
      </c>
      <c r="C6761" s="180" t="s">
        <v>83</v>
      </c>
      <c r="D6761" s="182">
        <v>95.3</v>
      </c>
      <c r="E6761" s="182">
        <v>95.81</v>
      </c>
    </row>
    <row r="6762" spans="1:5" x14ac:dyDescent="0.25">
      <c r="A6762" s="180">
        <v>92322</v>
      </c>
      <c r="B6762" s="181" t="s">
        <v>39193</v>
      </c>
      <c r="C6762" s="180" t="s">
        <v>83</v>
      </c>
      <c r="D6762" s="182">
        <v>124.67</v>
      </c>
      <c r="E6762" s="182">
        <v>125.86</v>
      </c>
    </row>
    <row r="6763" spans="1:5" x14ac:dyDescent="0.25">
      <c r="A6763" s="180">
        <v>97337</v>
      </c>
      <c r="B6763" s="181" t="s">
        <v>39194</v>
      </c>
      <c r="C6763" s="180" t="s">
        <v>83</v>
      </c>
      <c r="D6763" s="182">
        <v>166.26</v>
      </c>
      <c r="E6763" s="182">
        <v>166.38</v>
      </c>
    </row>
    <row r="6764" spans="1:5" x14ac:dyDescent="0.25">
      <c r="A6764" s="180">
        <v>92283</v>
      </c>
      <c r="B6764" s="181" t="s">
        <v>39195</v>
      </c>
      <c r="C6764" s="180" t="s">
        <v>83</v>
      </c>
      <c r="D6764" s="182">
        <v>194.25</v>
      </c>
      <c r="E6764" s="182">
        <v>180.14</v>
      </c>
    </row>
    <row r="6765" spans="1:5" x14ac:dyDescent="0.25">
      <c r="A6765" s="180">
        <v>92277</v>
      </c>
      <c r="B6765" s="181" t="s">
        <v>39196</v>
      </c>
      <c r="C6765" s="180" t="s">
        <v>83</v>
      </c>
      <c r="D6765" s="182">
        <v>111.26</v>
      </c>
      <c r="E6765" s="182">
        <v>111.38</v>
      </c>
    </row>
    <row r="6766" spans="1:5" x14ac:dyDescent="0.25">
      <c r="A6766" s="180">
        <v>97338</v>
      </c>
      <c r="B6766" s="181" t="s">
        <v>39197</v>
      </c>
      <c r="C6766" s="180" t="s">
        <v>83</v>
      </c>
      <c r="D6766" s="182">
        <v>200.07</v>
      </c>
      <c r="E6766" s="182">
        <v>200.2</v>
      </c>
    </row>
    <row r="6767" spans="1:5" x14ac:dyDescent="0.25">
      <c r="A6767" s="180">
        <v>92284</v>
      </c>
      <c r="B6767" s="181" t="s">
        <v>39198</v>
      </c>
      <c r="C6767" s="180" t="s">
        <v>83</v>
      </c>
      <c r="D6767" s="182">
        <v>244.03</v>
      </c>
      <c r="E6767" s="182">
        <v>227.92</v>
      </c>
    </row>
    <row r="6768" spans="1:5" x14ac:dyDescent="0.25">
      <c r="A6768" s="180">
        <v>92278</v>
      </c>
      <c r="B6768" s="181" t="s">
        <v>39199</v>
      </c>
      <c r="C6768" s="180" t="s">
        <v>83</v>
      </c>
      <c r="D6768" s="182">
        <v>149.53</v>
      </c>
      <c r="E6768" s="182">
        <v>149.66</v>
      </c>
    </row>
    <row r="6769" spans="1:5" x14ac:dyDescent="0.25">
      <c r="A6769" s="180">
        <v>97339</v>
      </c>
      <c r="B6769" s="181" t="s">
        <v>39200</v>
      </c>
      <c r="C6769" s="180" t="s">
        <v>83</v>
      </c>
      <c r="D6769" s="182">
        <v>283.88</v>
      </c>
      <c r="E6769" s="182">
        <v>284.07</v>
      </c>
    </row>
    <row r="6770" spans="1:5" x14ac:dyDescent="0.25">
      <c r="A6770" s="180">
        <v>92285</v>
      </c>
      <c r="B6770" s="181" t="s">
        <v>39201</v>
      </c>
      <c r="C6770" s="180" t="s">
        <v>83</v>
      </c>
      <c r="D6770" s="182">
        <v>328.69</v>
      </c>
      <c r="E6770" s="182">
        <v>309.43</v>
      </c>
    </row>
    <row r="6771" spans="1:5" x14ac:dyDescent="0.25">
      <c r="A6771" s="180">
        <v>92279</v>
      </c>
      <c r="B6771" s="181" t="s">
        <v>39202</v>
      </c>
      <c r="C6771" s="180" t="s">
        <v>83</v>
      </c>
      <c r="D6771" s="182">
        <v>215.88</v>
      </c>
      <c r="E6771" s="182">
        <v>216.07</v>
      </c>
    </row>
    <row r="6772" spans="1:5" x14ac:dyDescent="0.25">
      <c r="A6772" s="180">
        <v>97340</v>
      </c>
      <c r="B6772" s="181" t="s">
        <v>39203</v>
      </c>
      <c r="C6772" s="180" t="s">
        <v>83</v>
      </c>
      <c r="D6772" s="182">
        <v>366.71</v>
      </c>
      <c r="E6772" s="182">
        <v>366.94</v>
      </c>
    </row>
    <row r="6773" spans="1:5" x14ac:dyDescent="0.25">
      <c r="A6773" s="180">
        <v>92286</v>
      </c>
      <c r="B6773" s="181" t="s">
        <v>39204</v>
      </c>
      <c r="C6773" s="180" t="s">
        <v>83</v>
      </c>
      <c r="D6773" s="182">
        <v>417.06</v>
      </c>
      <c r="E6773" s="182">
        <v>397.56</v>
      </c>
    </row>
    <row r="6774" spans="1:5" x14ac:dyDescent="0.25">
      <c r="A6774" s="180">
        <v>92280</v>
      </c>
      <c r="B6774" s="181" t="s">
        <v>39205</v>
      </c>
      <c r="C6774" s="180" t="s">
        <v>83</v>
      </c>
      <c r="D6774" s="182">
        <v>302.68</v>
      </c>
      <c r="E6774" s="182">
        <v>302.91000000000003</v>
      </c>
    </row>
    <row r="6775" spans="1:5" x14ac:dyDescent="0.25">
      <c r="A6775" s="180">
        <v>103901</v>
      </c>
      <c r="B6775" s="181" t="s">
        <v>39206</v>
      </c>
      <c r="C6775" s="180" t="s">
        <v>115</v>
      </c>
      <c r="D6775" s="182">
        <v>32.5</v>
      </c>
      <c r="E6775" s="182">
        <v>33.08</v>
      </c>
    </row>
    <row r="6776" spans="1:5" x14ac:dyDescent="0.25">
      <c r="A6776" s="180">
        <v>103832</v>
      </c>
      <c r="B6776" s="181" t="s">
        <v>39207</v>
      </c>
      <c r="C6776" s="180" t="s">
        <v>115</v>
      </c>
      <c r="D6776" s="182">
        <v>32.35</v>
      </c>
      <c r="E6776" s="182">
        <v>32.94</v>
      </c>
    </row>
    <row r="6777" spans="1:5" x14ac:dyDescent="0.25">
      <c r="A6777" s="180">
        <v>103865</v>
      </c>
      <c r="B6777" s="181" t="s">
        <v>39208</v>
      </c>
      <c r="C6777" s="180" t="s">
        <v>115</v>
      </c>
      <c r="D6777" s="182">
        <v>30.97</v>
      </c>
      <c r="E6777" s="182">
        <v>31.52</v>
      </c>
    </row>
    <row r="6778" spans="1:5" x14ac:dyDescent="0.25">
      <c r="A6778" s="180">
        <v>103902</v>
      </c>
      <c r="B6778" s="181" t="s">
        <v>39209</v>
      </c>
      <c r="C6778" s="180" t="s">
        <v>115</v>
      </c>
      <c r="D6778" s="182">
        <v>46.22</v>
      </c>
      <c r="E6778" s="182">
        <v>46.88</v>
      </c>
    </row>
    <row r="6779" spans="1:5" x14ac:dyDescent="0.25">
      <c r="A6779" s="180">
        <v>103866</v>
      </c>
      <c r="B6779" s="181" t="s">
        <v>39210</v>
      </c>
      <c r="C6779" s="180" t="s">
        <v>115</v>
      </c>
      <c r="D6779" s="182">
        <v>47.76</v>
      </c>
      <c r="E6779" s="182">
        <v>48.5</v>
      </c>
    </row>
    <row r="6780" spans="1:5" x14ac:dyDescent="0.25">
      <c r="A6780" s="180">
        <v>103903</v>
      </c>
      <c r="B6780" s="181" t="s">
        <v>39211</v>
      </c>
      <c r="C6780" s="180" t="s">
        <v>115</v>
      </c>
      <c r="D6780" s="182">
        <v>60.95</v>
      </c>
      <c r="E6780" s="182">
        <v>61.72</v>
      </c>
    </row>
    <row r="6781" spans="1:5" x14ac:dyDescent="0.25">
      <c r="A6781" s="180">
        <v>103834</v>
      </c>
      <c r="B6781" s="181" t="s">
        <v>39212</v>
      </c>
      <c r="C6781" s="180" t="s">
        <v>115</v>
      </c>
      <c r="D6781" s="182">
        <v>84.04</v>
      </c>
      <c r="E6781" s="182">
        <v>85.41</v>
      </c>
    </row>
    <row r="6782" spans="1:5" x14ac:dyDescent="0.25">
      <c r="A6782" s="180">
        <v>103867</v>
      </c>
      <c r="B6782" s="181" t="s">
        <v>39213</v>
      </c>
      <c r="C6782" s="180" t="s">
        <v>115</v>
      </c>
      <c r="D6782" s="182">
        <v>65.14</v>
      </c>
      <c r="E6782" s="182">
        <v>66.03</v>
      </c>
    </row>
    <row r="6783" spans="1:5" x14ac:dyDescent="0.25">
      <c r="A6783" s="180">
        <v>105113</v>
      </c>
      <c r="B6783" s="181" t="s">
        <v>39214</v>
      </c>
      <c r="C6783" s="180" t="s">
        <v>115</v>
      </c>
      <c r="D6783" s="182">
        <v>9322.92</v>
      </c>
      <c r="E6783" s="182">
        <v>8198.99</v>
      </c>
    </row>
    <row r="6784" spans="1:5" x14ac:dyDescent="0.25">
      <c r="A6784" s="180">
        <v>98461</v>
      </c>
      <c r="B6784" s="181" t="s">
        <v>39215</v>
      </c>
      <c r="C6784" s="180" t="s">
        <v>115</v>
      </c>
      <c r="D6784" s="182">
        <v>7052.52</v>
      </c>
      <c r="E6784" s="182">
        <v>6212.93</v>
      </c>
    </row>
    <row r="6785" spans="1:5" x14ac:dyDescent="0.25">
      <c r="A6785" s="180">
        <v>98462</v>
      </c>
      <c r="B6785" s="181" t="s">
        <v>39216</v>
      </c>
      <c r="C6785" s="180" t="s">
        <v>115</v>
      </c>
      <c r="D6785" s="182">
        <v>12068.93</v>
      </c>
      <c r="E6785" s="182">
        <v>10573.68</v>
      </c>
    </row>
    <row r="6786" spans="1:5" x14ac:dyDescent="0.25">
      <c r="A6786" s="180">
        <v>105130</v>
      </c>
      <c r="B6786" s="181" t="s">
        <v>39217</v>
      </c>
      <c r="C6786" s="180" t="s">
        <v>83</v>
      </c>
      <c r="D6786" s="182">
        <v>35.92</v>
      </c>
      <c r="E6786" s="182">
        <v>33.72</v>
      </c>
    </row>
    <row r="6787" spans="1:5" x14ac:dyDescent="0.25">
      <c r="A6787" s="180">
        <v>105114</v>
      </c>
      <c r="B6787" s="181" t="s">
        <v>39218</v>
      </c>
      <c r="C6787" s="180" t="s">
        <v>1467</v>
      </c>
      <c r="D6787" s="182">
        <v>2200.9699999999998</v>
      </c>
      <c r="E6787" s="182">
        <v>2016.54</v>
      </c>
    </row>
    <row r="6788" spans="1:5" x14ac:dyDescent="0.25">
      <c r="A6788" s="180">
        <v>105129</v>
      </c>
      <c r="B6788" s="181" t="s">
        <v>39219</v>
      </c>
      <c r="C6788" s="180" t="s">
        <v>115</v>
      </c>
      <c r="D6788" s="182">
        <v>0</v>
      </c>
      <c r="E6788" s="182">
        <v>0</v>
      </c>
    </row>
    <row r="6789" spans="1:5" x14ac:dyDescent="0.25">
      <c r="A6789" s="180">
        <v>105127</v>
      </c>
      <c r="B6789" s="181" t="s">
        <v>39220</v>
      </c>
      <c r="C6789" s="180" t="s">
        <v>83</v>
      </c>
      <c r="D6789" s="182">
        <v>30.23</v>
      </c>
      <c r="E6789" s="182">
        <v>28.79</v>
      </c>
    </row>
    <row r="6790" spans="1:5" x14ac:dyDescent="0.25">
      <c r="A6790" s="180">
        <v>105128</v>
      </c>
      <c r="B6790" s="181" t="s">
        <v>39221</v>
      </c>
      <c r="C6790" s="180" t="s">
        <v>83</v>
      </c>
      <c r="D6790" s="182">
        <v>103.54</v>
      </c>
      <c r="E6790" s="182">
        <v>98.43</v>
      </c>
    </row>
    <row r="6791" spans="1:5" x14ac:dyDescent="0.25">
      <c r="A6791" s="180">
        <v>105126</v>
      </c>
      <c r="B6791" s="181" t="s">
        <v>39222</v>
      </c>
      <c r="C6791" s="180" t="s">
        <v>83</v>
      </c>
      <c r="D6791" s="182">
        <v>33.71</v>
      </c>
      <c r="E6791" s="182">
        <v>32.39</v>
      </c>
    </row>
    <row r="6792" spans="1:5" x14ac:dyDescent="0.25">
      <c r="A6792" s="180">
        <v>105116</v>
      </c>
      <c r="B6792" s="181" t="s">
        <v>39223</v>
      </c>
      <c r="C6792" s="180" t="s">
        <v>115</v>
      </c>
      <c r="D6792" s="182">
        <v>16.829999999999998</v>
      </c>
      <c r="E6792" s="182">
        <v>15.4</v>
      </c>
    </row>
    <row r="6793" spans="1:5" x14ac:dyDescent="0.25">
      <c r="A6793" s="180">
        <v>105115</v>
      </c>
      <c r="B6793" s="181" t="s">
        <v>39224</v>
      </c>
      <c r="C6793" s="180" t="s">
        <v>115</v>
      </c>
      <c r="D6793" s="182">
        <v>172.18</v>
      </c>
      <c r="E6793" s="182">
        <v>155.07</v>
      </c>
    </row>
    <row r="6794" spans="1:5" x14ac:dyDescent="0.25">
      <c r="A6794" s="180">
        <v>98453</v>
      </c>
      <c r="B6794" s="181" t="s">
        <v>39225</v>
      </c>
      <c r="C6794" s="180" t="s">
        <v>322</v>
      </c>
      <c r="D6794" s="182">
        <v>172.3</v>
      </c>
      <c r="E6794" s="182">
        <v>160.05000000000001</v>
      </c>
    </row>
    <row r="6795" spans="1:5" x14ac:dyDescent="0.25">
      <c r="A6795" s="180">
        <v>98454</v>
      </c>
      <c r="B6795" s="181" t="s">
        <v>39226</v>
      </c>
      <c r="C6795" s="180" t="s">
        <v>322</v>
      </c>
      <c r="D6795" s="182">
        <v>222.54</v>
      </c>
      <c r="E6795" s="182">
        <v>206.51</v>
      </c>
    </row>
    <row r="6796" spans="1:5" x14ac:dyDescent="0.25">
      <c r="A6796" s="180">
        <v>98449</v>
      </c>
      <c r="B6796" s="181" t="s">
        <v>39227</v>
      </c>
      <c r="C6796" s="180" t="s">
        <v>322</v>
      </c>
      <c r="D6796" s="182">
        <v>146.03</v>
      </c>
      <c r="E6796" s="182">
        <v>135.66999999999999</v>
      </c>
    </row>
    <row r="6797" spans="1:5" x14ac:dyDescent="0.25">
      <c r="A6797" s="180">
        <v>98455</v>
      </c>
      <c r="B6797" s="181" t="s">
        <v>39228</v>
      </c>
      <c r="C6797" s="180" t="s">
        <v>322</v>
      </c>
      <c r="D6797" s="182">
        <v>134.13999999999999</v>
      </c>
      <c r="E6797" s="182">
        <v>125.02</v>
      </c>
    </row>
    <row r="6798" spans="1:5" x14ac:dyDescent="0.25">
      <c r="A6798" s="180">
        <v>98456</v>
      </c>
      <c r="B6798" s="181" t="s">
        <v>39229</v>
      </c>
      <c r="C6798" s="180" t="s">
        <v>322</v>
      </c>
      <c r="D6798" s="182">
        <v>176.17</v>
      </c>
      <c r="E6798" s="182">
        <v>164.02</v>
      </c>
    </row>
    <row r="6799" spans="1:5" x14ac:dyDescent="0.25">
      <c r="A6799" s="180">
        <v>98451</v>
      </c>
      <c r="B6799" s="181" t="s">
        <v>39230</v>
      </c>
      <c r="C6799" s="180" t="s">
        <v>322</v>
      </c>
      <c r="D6799" s="182">
        <v>113.74</v>
      </c>
      <c r="E6799" s="182">
        <v>106</v>
      </c>
    </row>
    <row r="6800" spans="1:5" x14ac:dyDescent="0.25">
      <c r="A6800" s="180">
        <v>98445</v>
      </c>
      <c r="B6800" s="181" t="s">
        <v>39231</v>
      </c>
      <c r="C6800" s="180" t="s">
        <v>322</v>
      </c>
      <c r="D6800" s="182">
        <v>128.72999999999999</v>
      </c>
      <c r="E6800" s="182">
        <v>120.12</v>
      </c>
    </row>
    <row r="6801" spans="1:5" x14ac:dyDescent="0.25">
      <c r="A6801" s="180">
        <v>98446</v>
      </c>
      <c r="B6801" s="181" t="s">
        <v>39232</v>
      </c>
      <c r="C6801" s="180" t="s">
        <v>322</v>
      </c>
      <c r="D6801" s="182">
        <v>168.1</v>
      </c>
      <c r="E6801" s="182">
        <v>156.72999999999999</v>
      </c>
    </row>
    <row r="6802" spans="1:5" x14ac:dyDescent="0.25">
      <c r="A6802" s="180">
        <v>98441</v>
      </c>
      <c r="B6802" s="181" t="s">
        <v>39233</v>
      </c>
      <c r="C6802" s="180" t="s">
        <v>322</v>
      </c>
      <c r="D6802" s="182">
        <v>108.11</v>
      </c>
      <c r="E6802" s="182">
        <v>100.87</v>
      </c>
    </row>
    <row r="6803" spans="1:5" x14ac:dyDescent="0.25">
      <c r="A6803" s="180">
        <v>98447</v>
      </c>
      <c r="B6803" s="181" t="s">
        <v>39234</v>
      </c>
      <c r="C6803" s="180" t="s">
        <v>322</v>
      </c>
      <c r="D6803" s="182">
        <v>95.72</v>
      </c>
      <c r="E6803" s="182">
        <v>89.84</v>
      </c>
    </row>
    <row r="6804" spans="1:5" x14ac:dyDescent="0.25">
      <c r="A6804" s="180">
        <v>98448</v>
      </c>
      <c r="B6804" s="181" t="s">
        <v>39235</v>
      </c>
      <c r="C6804" s="180" t="s">
        <v>322</v>
      </c>
      <c r="D6804" s="182">
        <v>126.33</v>
      </c>
      <c r="E6804" s="182">
        <v>118.49</v>
      </c>
    </row>
    <row r="6805" spans="1:5" x14ac:dyDescent="0.25">
      <c r="A6805" s="180">
        <v>98443</v>
      </c>
      <c r="B6805" s="181" t="s">
        <v>39236</v>
      </c>
      <c r="C6805" s="180" t="s">
        <v>322</v>
      </c>
      <c r="D6805" s="182">
        <v>79.81</v>
      </c>
      <c r="E6805" s="182">
        <v>74.849999999999994</v>
      </c>
    </row>
    <row r="6806" spans="1:5" x14ac:dyDescent="0.25">
      <c r="A6806" s="180">
        <v>105122</v>
      </c>
      <c r="B6806" s="181" t="s">
        <v>39237</v>
      </c>
      <c r="C6806" s="180" t="s">
        <v>322</v>
      </c>
      <c r="D6806" s="182">
        <v>0</v>
      </c>
      <c r="E6806" s="182">
        <v>0</v>
      </c>
    </row>
    <row r="6807" spans="1:5" x14ac:dyDescent="0.25">
      <c r="A6807" s="180">
        <v>105125</v>
      </c>
      <c r="B6807" s="181" t="s">
        <v>39238</v>
      </c>
      <c r="C6807" s="180" t="s">
        <v>322</v>
      </c>
      <c r="D6807" s="182">
        <v>0</v>
      </c>
      <c r="E6807" s="182">
        <v>0</v>
      </c>
    </row>
    <row r="6808" spans="1:5" x14ac:dyDescent="0.25">
      <c r="A6808" s="180">
        <v>105133</v>
      </c>
      <c r="B6808" s="181" t="s">
        <v>39239</v>
      </c>
      <c r="C6808" s="180" t="s">
        <v>322</v>
      </c>
      <c r="D6808" s="182">
        <v>0</v>
      </c>
      <c r="E6808" s="182">
        <v>0</v>
      </c>
    </row>
    <row r="6809" spans="1:5" x14ac:dyDescent="0.25">
      <c r="A6809" s="180">
        <v>105123</v>
      </c>
      <c r="B6809" s="181" t="s">
        <v>39240</v>
      </c>
      <c r="C6809" s="180" t="s">
        <v>322</v>
      </c>
      <c r="D6809" s="182">
        <v>0</v>
      </c>
      <c r="E6809" s="182">
        <v>0</v>
      </c>
    </row>
    <row r="6810" spans="1:5" x14ac:dyDescent="0.25">
      <c r="A6810" s="180">
        <v>105124</v>
      </c>
      <c r="B6810" s="181" t="s">
        <v>39241</v>
      </c>
      <c r="C6810" s="180" t="s">
        <v>322</v>
      </c>
      <c r="D6810" s="182">
        <v>0</v>
      </c>
      <c r="E6810" s="182">
        <v>0</v>
      </c>
    </row>
    <row r="6811" spans="1:5" x14ac:dyDescent="0.25">
      <c r="A6811" s="180">
        <v>105134</v>
      </c>
      <c r="B6811" s="181" t="s">
        <v>39242</v>
      </c>
      <c r="C6811" s="180" t="s">
        <v>322</v>
      </c>
      <c r="D6811" s="182">
        <v>0</v>
      </c>
      <c r="E6811" s="182">
        <v>0</v>
      </c>
    </row>
    <row r="6812" spans="1:5" x14ac:dyDescent="0.25">
      <c r="A6812" s="180">
        <v>105117</v>
      </c>
      <c r="B6812" s="181" t="s">
        <v>39243</v>
      </c>
      <c r="C6812" s="180" t="s">
        <v>322</v>
      </c>
      <c r="D6812" s="182">
        <v>0</v>
      </c>
      <c r="E6812" s="182">
        <v>0</v>
      </c>
    </row>
    <row r="6813" spans="1:5" x14ac:dyDescent="0.25">
      <c r="A6813" s="180">
        <v>105119</v>
      </c>
      <c r="B6813" s="181" t="s">
        <v>39244</v>
      </c>
      <c r="C6813" s="180" t="s">
        <v>322</v>
      </c>
      <c r="D6813" s="182">
        <v>0</v>
      </c>
      <c r="E6813" s="182">
        <v>0</v>
      </c>
    </row>
    <row r="6814" spans="1:5" x14ac:dyDescent="0.25">
      <c r="A6814" s="180">
        <v>105131</v>
      </c>
      <c r="B6814" s="181" t="s">
        <v>39245</v>
      </c>
      <c r="C6814" s="180" t="s">
        <v>322</v>
      </c>
      <c r="D6814" s="182">
        <v>0</v>
      </c>
      <c r="E6814" s="182">
        <v>0</v>
      </c>
    </row>
    <row r="6815" spans="1:5" x14ac:dyDescent="0.25">
      <c r="A6815" s="180">
        <v>105120</v>
      </c>
      <c r="B6815" s="181" t="s">
        <v>39246</v>
      </c>
      <c r="C6815" s="180" t="s">
        <v>322</v>
      </c>
      <c r="D6815" s="182">
        <v>0</v>
      </c>
      <c r="E6815" s="182">
        <v>0</v>
      </c>
    </row>
    <row r="6816" spans="1:5" x14ac:dyDescent="0.25">
      <c r="A6816" s="180">
        <v>105121</v>
      </c>
      <c r="B6816" s="181" t="s">
        <v>39247</v>
      </c>
      <c r="C6816" s="180" t="s">
        <v>322</v>
      </c>
      <c r="D6816" s="182">
        <v>0</v>
      </c>
      <c r="E6816" s="182">
        <v>0</v>
      </c>
    </row>
    <row r="6817" spans="1:5" x14ac:dyDescent="0.25">
      <c r="A6817" s="180">
        <v>105132</v>
      </c>
      <c r="B6817" s="181" t="s">
        <v>39248</v>
      </c>
      <c r="C6817" s="180" t="s">
        <v>322</v>
      </c>
      <c r="D6817" s="182">
        <v>0</v>
      </c>
      <c r="E6817" s="182">
        <v>0</v>
      </c>
    </row>
    <row r="6818" spans="1:5" x14ac:dyDescent="0.25">
      <c r="A6818" s="180">
        <v>98460</v>
      </c>
      <c r="B6818" s="181" t="s">
        <v>39249</v>
      </c>
      <c r="C6818" s="180" t="s">
        <v>322</v>
      </c>
      <c r="D6818" s="182">
        <v>77.260000000000005</v>
      </c>
      <c r="E6818" s="182">
        <v>74.349999999999994</v>
      </c>
    </row>
    <row r="6819" spans="1:5" x14ac:dyDescent="0.25">
      <c r="A6819" s="180">
        <v>98457</v>
      </c>
      <c r="B6819" s="181" t="s">
        <v>39250</v>
      </c>
      <c r="C6819" s="180" t="s">
        <v>322</v>
      </c>
      <c r="D6819" s="182">
        <v>0</v>
      </c>
      <c r="E6819" s="182">
        <v>0</v>
      </c>
    </row>
    <row r="6820" spans="1:5" x14ac:dyDescent="0.25">
      <c r="A6820" s="180">
        <v>98458</v>
      </c>
      <c r="B6820" s="181" t="s">
        <v>39251</v>
      </c>
      <c r="C6820" s="180" t="s">
        <v>322</v>
      </c>
      <c r="D6820" s="182">
        <v>107.23</v>
      </c>
      <c r="E6820" s="182">
        <v>100.23</v>
      </c>
    </row>
    <row r="6821" spans="1:5" x14ac:dyDescent="0.25">
      <c r="A6821" s="180">
        <v>98459</v>
      </c>
      <c r="B6821" s="181" t="s">
        <v>39252</v>
      </c>
      <c r="C6821" s="180" t="s">
        <v>322</v>
      </c>
      <c r="D6821" s="182">
        <v>97.88</v>
      </c>
      <c r="E6821" s="182">
        <v>99.7</v>
      </c>
    </row>
    <row r="6822" spans="1:5" x14ac:dyDescent="0.25">
      <c r="A6822" s="180">
        <v>105118</v>
      </c>
      <c r="B6822" s="181" t="s">
        <v>39253</v>
      </c>
      <c r="C6822" s="180" t="s">
        <v>322</v>
      </c>
      <c r="D6822" s="182">
        <v>0</v>
      </c>
      <c r="E6822" s="182">
        <v>0</v>
      </c>
    </row>
    <row r="6823" spans="1:5" x14ac:dyDescent="0.25">
      <c r="A6823" s="180">
        <v>106056</v>
      </c>
      <c r="B6823" s="181" t="s">
        <v>57173</v>
      </c>
      <c r="C6823" s="180" t="s">
        <v>322</v>
      </c>
      <c r="D6823" s="182">
        <v>198.73</v>
      </c>
      <c r="E6823" s="182">
        <v>184</v>
      </c>
    </row>
    <row r="6824" spans="1:5" x14ac:dyDescent="0.25">
      <c r="A6824" s="180">
        <v>106057</v>
      </c>
      <c r="B6824" s="181" t="s">
        <v>57174</v>
      </c>
      <c r="C6824" s="180" t="s">
        <v>322</v>
      </c>
      <c r="D6824" s="182">
        <v>206.43</v>
      </c>
      <c r="E6824" s="182">
        <v>190.7</v>
      </c>
    </row>
    <row r="6825" spans="1:5" x14ac:dyDescent="0.25">
      <c r="A6825" s="180">
        <v>104690</v>
      </c>
      <c r="B6825" s="181" t="s">
        <v>57175</v>
      </c>
      <c r="C6825" s="180" t="s">
        <v>322</v>
      </c>
      <c r="D6825" s="182">
        <v>210.14</v>
      </c>
      <c r="E6825" s="182">
        <v>193.16</v>
      </c>
    </row>
    <row r="6826" spans="1:5" x14ac:dyDescent="0.25">
      <c r="A6826" s="180">
        <v>101958</v>
      </c>
      <c r="B6826" s="181" t="s">
        <v>57176</v>
      </c>
      <c r="C6826" s="180" t="s">
        <v>322</v>
      </c>
      <c r="D6826" s="182">
        <v>250.63</v>
      </c>
      <c r="E6826" s="182">
        <v>229.4</v>
      </c>
    </row>
    <row r="6827" spans="1:5" x14ac:dyDescent="0.25">
      <c r="A6827" s="180">
        <v>106065</v>
      </c>
      <c r="B6827" s="181" t="s">
        <v>57177</v>
      </c>
      <c r="C6827" s="180" t="s">
        <v>322</v>
      </c>
      <c r="D6827" s="182">
        <v>269.18</v>
      </c>
      <c r="E6827" s="182">
        <v>245.89</v>
      </c>
    </row>
    <row r="6828" spans="1:5" x14ac:dyDescent="0.25">
      <c r="A6828" s="180">
        <v>101959</v>
      </c>
      <c r="B6828" s="181" t="s">
        <v>57178</v>
      </c>
      <c r="C6828" s="180" t="s">
        <v>322</v>
      </c>
      <c r="D6828" s="182">
        <v>181.71</v>
      </c>
      <c r="E6828" s="182">
        <v>168.26</v>
      </c>
    </row>
    <row r="6829" spans="1:5" x14ac:dyDescent="0.25">
      <c r="A6829" s="180">
        <v>101960</v>
      </c>
      <c r="B6829" s="181" t="s">
        <v>57179</v>
      </c>
      <c r="C6829" s="180" t="s">
        <v>322</v>
      </c>
      <c r="D6829" s="182">
        <v>196.25</v>
      </c>
      <c r="E6829" s="182">
        <v>181.63</v>
      </c>
    </row>
    <row r="6830" spans="1:5" x14ac:dyDescent="0.25">
      <c r="A6830" s="180">
        <v>106058</v>
      </c>
      <c r="B6830" s="181" t="s">
        <v>57180</v>
      </c>
      <c r="C6830" s="180" t="s">
        <v>322</v>
      </c>
      <c r="D6830" s="182">
        <v>205.65</v>
      </c>
      <c r="E6830" s="182">
        <v>189.73</v>
      </c>
    </row>
    <row r="6831" spans="1:5" x14ac:dyDescent="0.25">
      <c r="A6831" s="180">
        <v>101962</v>
      </c>
      <c r="B6831" s="181" t="s">
        <v>57181</v>
      </c>
      <c r="C6831" s="180" t="s">
        <v>322</v>
      </c>
      <c r="D6831" s="182">
        <v>235.59</v>
      </c>
      <c r="E6831" s="182">
        <v>216.12</v>
      </c>
    </row>
    <row r="6832" spans="1:5" x14ac:dyDescent="0.25">
      <c r="A6832" s="180">
        <v>106066</v>
      </c>
      <c r="B6832" s="181" t="s">
        <v>57182</v>
      </c>
      <c r="C6832" s="180" t="s">
        <v>322</v>
      </c>
      <c r="D6832" s="182">
        <v>255.66</v>
      </c>
      <c r="E6832" s="182">
        <v>234.39</v>
      </c>
    </row>
    <row r="6833" spans="1:5" x14ac:dyDescent="0.25">
      <c r="A6833" s="180">
        <v>106048</v>
      </c>
      <c r="B6833" s="181" t="s">
        <v>57183</v>
      </c>
      <c r="C6833" s="180" t="s">
        <v>322</v>
      </c>
      <c r="D6833" s="182">
        <v>166.43</v>
      </c>
      <c r="E6833" s="182">
        <v>151.16999999999999</v>
      </c>
    </row>
    <row r="6834" spans="1:5" x14ac:dyDescent="0.25">
      <c r="A6834" s="180">
        <v>106049</v>
      </c>
      <c r="B6834" s="181" t="s">
        <v>57184</v>
      </c>
      <c r="C6834" s="180" t="s">
        <v>322</v>
      </c>
      <c r="D6834" s="182">
        <v>174.13</v>
      </c>
      <c r="E6834" s="182">
        <v>157.87</v>
      </c>
    </row>
    <row r="6835" spans="1:5" x14ac:dyDescent="0.25">
      <c r="A6835" s="180">
        <v>106050</v>
      </c>
      <c r="B6835" s="181" t="s">
        <v>57185</v>
      </c>
      <c r="C6835" s="180" t="s">
        <v>322</v>
      </c>
      <c r="D6835" s="182">
        <v>186.18</v>
      </c>
      <c r="E6835" s="182">
        <v>168.45</v>
      </c>
    </row>
    <row r="6836" spans="1:5" x14ac:dyDescent="0.25">
      <c r="A6836" s="180">
        <v>106051</v>
      </c>
      <c r="B6836" s="181" t="s">
        <v>57186</v>
      </c>
      <c r="C6836" s="180" t="s">
        <v>322</v>
      </c>
      <c r="D6836" s="182">
        <v>226.67</v>
      </c>
      <c r="E6836" s="182">
        <v>204.69</v>
      </c>
    </row>
    <row r="6837" spans="1:5" x14ac:dyDescent="0.25">
      <c r="A6837" s="180">
        <v>106063</v>
      </c>
      <c r="B6837" s="181" t="s">
        <v>57187</v>
      </c>
      <c r="C6837" s="180" t="s">
        <v>322</v>
      </c>
      <c r="D6837" s="182">
        <v>245.22</v>
      </c>
      <c r="E6837" s="182">
        <v>221.18</v>
      </c>
    </row>
    <row r="6838" spans="1:5" x14ac:dyDescent="0.25">
      <c r="A6838" s="180">
        <v>106052</v>
      </c>
      <c r="B6838" s="181" t="s">
        <v>57188</v>
      </c>
      <c r="C6838" s="180" t="s">
        <v>322</v>
      </c>
      <c r="D6838" s="182">
        <v>146.75</v>
      </c>
      <c r="E6838" s="182">
        <v>133.03</v>
      </c>
    </row>
    <row r="6839" spans="1:5" x14ac:dyDescent="0.25">
      <c r="A6839" s="180">
        <v>106053</v>
      </c>
      <c r="B6839" s="181" t="s">
        <v>57189</v>
      </c>
      <c r="C6839" s="180" t="s">
        <v>322</v>
      </c>
      <c r="D6839" s="182">
        <v>161.29</v>
      </c>
      <c r="E6839" s="182">
        <v>146.4</v>
      </c>
    </row>
    <row r="6840" spans="1:5" x14ac:dyDescent="0.25">
      <c r="A6840" s="180">
        <v>106054</v>
      </c>
      <c r="B6840" s="181" t="s">
        <v>57190</v>
      </c>
      <c r="C6840" s="180" t="s">
        <v>322</v>
      </c>
      <c r="D6840" s="182">
        <v>178.47</v>
      </c>
      <c r="E6840" s="182">
        <v>162.11000000000001</v>
      </c>
    </row>
    <row r="6841" spans="1:5" x14ac:dyDescent="0.25">
      <c r="A6841" s="180">
        <v>106055</v>
      </c>
      <c r="B6841" s="181" t="s">
        <v>57191</v>
      </c>
      <c r="C6841" s="180" t="s">
        <v>322</v>
      </c>
      <c r="D6841" s="182">
        <v>208.41</v>
      </c>
      <c r="E6841" s="182">
        <v>188.5</v>
      </c>
    </row>
    <row r="6842" spans="1:5" x14ac:dyDescent="0.25">
      <c r="A6842" s="180">
        <v>106064</v>
      </c>
      <c r="B6842" s="181" t="s">
        <v>57192</v>
      </c>
      <c r="C6842" s="180" t="s">
        <v>322</v>
      </c>
      <c r="D6842" s="182">
        <v>228.48</v>
      </c>
      <c r="E6842" s="182">
        <v>206.77</v>
      </c>
    </row>
    <row r="6843" spans="1:5" x14ac:dyDescent="0.25">
      <c r="A6843" s="180">
        <v>106067</v>
      </c>
      <c r="B6843" s="181" t="s">
        <v>57193</v>
      </c>
      <c r="C6843" s="180" t="s">
        <v>322</v>
      </c>
      <c r="D6843" s="182">
        <v>304.94</v>
      </c>
      <c r="E6843" s="182">
        <v>282.25</v>
      </c>
    </row>
    <row r="6844" spans="1:5" x14ac:dyDescent="0.25">
      <c r="A6844" s="180">
        <v>106070</v>
      </c>
      <c r="B6844" s="181" t="s">
        <v>57194</v>
      </c>
      <c r="C6844" s="180" t="s">
        <v>322</v>
      </c>
      <c r="D6844" s="182">
        <v>338.82</v>
      </c>
      <c r="E6844" s="182">
        <v>311.25</v>
      </c>
    </row>
    <row r="6845" spans="1:5" x14ac:dyDescent="0.25">
      <c r="A6845" s="180">
        <v>106071</v>
      </c>
      <c r="B6845" s="181" t="s">
        <v>57195</v>
      </c>
      <c r="C6845" s="180" t="s">
        <v>322</v>
      </c>
      <c r="D6845" s="182">
        <v>392.57</v>
      </c>
      <c r="E6845" s="182">
        <v>358.84</v>
      </c>
    </row>
    <row r="6846" spans="1:5" x14ac:dyDescent="0.25">
      <c r="A6846" s="180">
        <v>106072</v>
      </c>
      <c r="B6846" s="181" t="s">
        <v>57196</v>
      </c>
      <c r="C6846" s="180" t="s">
        <v>322</v>
      </c>
      <c r="D6846" s="182">
        <v>425.43</v>
      </c>
      <c r="E6846" s="182">
        <v>385.21</v>
      </c>
    </row>
    <row r="6847" spans="1:5" x14ac:dyDescent="0.25">
      <c r="A6847" s="180">
        <v>106073</v>
      </c>
      <c r="B6847" s="181" t="s">
        <v>57197</v>
      </c>
      <c r="C6847" s="180" t="s">
        <v>322</v>
      </c>
      <c r="D6847" s="182">
        <v>514.28</v>
      </c>
      <c r="E6847" s="182">
        <v>465.23</v>
      </c>
    </row>
    <row r="6848" spans="1:5" x14ac:dyDescent="0.25">
      <c r="A6848" s="180">
        <v>106068</v>
      </c>
      <c r="B6848" s="181" t="s">
        <v>57198</v>
      </c>
      <c r="C6848" s="180" t="s">
        <v>322</v>
      </c>
      <c r="D6848" s="182">
        <v>307.58999999999997</v>
      </c>
      <c r="E6848" s="182">
        <v>285.93</v>
      </c>
    </row>
    <row r="6849" spans="1:5" x14ac:dyDescent="0.25">
      <c r="A6849" s="180">
        <v>106069</v>
      </c>
      <c r="B6849" s="181" t="s">
        <v>57199</v>
      </c>
      <c r="C6849" s="180" t="s">
        <v>322</v>
      </c>
      <c r="D6849" s="182">
        <v>337.28</v>
      </c>
      <c r="E6849" s="182">
        <v>312.81</v>
      </c>
    </row>
    <row r="6850" spans="1:5" x14ac:dyDescent="0.25">
      <c r="A6850" s="180">
        <v>106074</v>
      </c>
      <c r="B6850" s="181" t="s">
        <v>57200</v>
      </c>
      <c r="C6850" s="180" t="s">
        <v>322</v>
      </c>
      <c r="D6850" s="182">
        <v>362.51</v>
      </c>
      <c r="E6850" s="182">
        <v>335.49</v>
      </c>
    </row>
    <row r="6851" spans="1:5" x14ac:dyDescent="0.25">
      <c r="A6851" s="180">
        <v>106075</v>
      </c>
      <c r="B6851" s="181" t="s">
        <v>57201</v>
      </c>
      <c r="C6851" s="180" t="s">
        <v>322</v>
      </c>
      <c r="D6851" s="182">
        <v>399.12</v>
      </c>
      <c r="E6851" s="182">
        <v>368.21</v>
      </c>
    </row>
    <row r="6852" spans="1:5" x14ac:dyDescent="0.25">
      <c r="A6852" s="180">
        <v>106076</v>
      </c>
      <c r="B6852" s="181" t="s">
        <v>57202</v>
      </c>
      <c r="C6852" s="180" t="s">
        <v>322</v>
      </c>
      <c r="D6852" s="182">
        <v>463.68</v>
      </c>
      <c r="E6852" s="182">
        <v>427.65</v>
      </c>
    </row>
    <row r="6853" spans="1:5" x14ac:dyDescent="0.25">
      <c r="A6853" s="180">
        <v>101964</v>
      </c>
      <c r="B6853" s="181" t="s">
        <v>57203</v>
      </c>
      <c r="C6853" s="180" t="s">
        <v>322</v>
      </c>
      <c r="D6853" s="182">
        <v>200.4</v>
      </c>
      <c r="E6853" s="182">
        <v>186.3</v>
      </c>
    </row>
    <row r="6854" spans="1:5" x14ac:dyDescent="0.25">
      <c r="A6854" s="180">
        <v>106059</v>
      </c>
      <c r="B6854" s="181" t="s">
        <v>57204</v>
      </c>
      <c r="C6854" s="180" t="s">
        <v>322</v>
      </c>
      <c r="D6854" s="182">
        <v>214.06</v>
      </c>
      <c r="E6854" s="182">
        <v>199.3</v>
      </c>
    </row>
    <row r="6855" spans="1:5" x14ac:dyDescent="0.25">
      <c r="A6855" s="180">
        <v>101963</v>
      </c>
      <c r="B6855" s="181" t="s">
        <v>57205</v>
      </c>
      <c r="C6855" s="180" t="s">
        <v>322</v>
      </c>
      <c r="D6855" s="182">
        <v>220.9</v>
      </c>
      <c r="E6855" s="182">
        <v>205.38</v>
      </c>
    </row>
    <row r="6856" spans="1:5" x14ac:dyDescent="0.25">
      <c r="A6856" s="180">
        <v>101947</v>
      </c>
      <c r="B6856" s="181" t="s">
        <v>57206</v>
      </c>
      <c r="C6856" s="180" t="s">
        <v>322</v>
      </c>
      <c r="D6856" s="182">
        <v>225.71</v>
      </c>
      <c r="E6856" s="182">
        <v>210</v>
      </c>
    </row>
    <row r="6857" spans="1:5" x14ac:dyDescent="0.25">
      <c r="A6857" s="180">
        <v>101948</v>
      </c>
      <c r="B6857" s="181" t="s">
        <v>57207</v>
      </c>
      <c r="C6857" s="180" t="s">
        <v>322</v>
      </c>
      <c r="D6857" s="182">
        <v>238.31</v>
      </c>
      <c r="E6857" s="182">
        <v>221.15</v>
      </c>
    </row>
    <row r="6858" spans="1:5" x14ac:dyDescent="0.25">
      <c r="A6858" s="180">
        <v>101949</v>
      </c>
      <c r="B6858" s="181" t="s">
        <v>57208</v>
      </c>
      <c r="C6858" s="180" t="s">
        <v>322</v>
      </c>
      <c r="D6858" s="182">
        <v>248.43</v>
      </c>
      <c r="E6858" s="182">
        <v>229.74</v>
      </c>
    </row>
    <row r="6859" spans="1:5" x14ac:dyDescent="0.25">
      <c r="A6859" s="180">
        <v>101950</v>
      </c>
      <c r="B6859" s="181" t="s">
        <v>57209</v>
      </c>
      <c r="C6859" s="180" t="s">
        <v>322</v>
      </c>
      <c r="D6859" s="182">
        <v>284.24</v>
      </c>
      <c r="E6859" s="182">
        <v>261.3</v>
      </c>
    </row>
    <row r="6860" spans="1:5" x14ac:dyDescent="0.25">
      <c r="A6860" s="180">
        <v>106061</v>
      </c>
      <c r="B6860" s="181" t="s">
        <v>57210</v>
      </c>
      <c r="C6860" s="180" t="s">
        <v>322</v>
      </c>
      <c r="D6860" s="182">
        <v>320.36</v>
      </c>
      <c r="E6860" s="182">
        <v>294.68</v>
      </c>
    </row>
    <row r="6861" spans="1:5" x14ac:dyDescent="0.25">
      <c r="A6861" s="180">
        <v>101951</v>
      </c>
      <c r="B6861" s="181" t="s">
        <v>57211</v>
      </c>
      <c r="C6861" s="180" t="s">
        <v>322</v>
      </c>
      <c r="D6861" s="182">
        <v>224.39</v>
      </c>
      <c r="E6861" s="182">
        <v>209.25</v>
      </c>
    </row>
    <row r="6862" spans="1:5" x14ac:dyDescent="0.25">
      <c r="A6862" s="180">
        <v>101952</v>
      </c>
      <c r="B6862" s="181" t="s">
        <v>57212</v>
      </c>
      <c r="C6862" s="180" t="s">
        <v>322</v>
      </c>
      <c r="D6862" s="182">
        <v>241.17</v>
      </c>
      <c r="E6862" s="182">
        <v>224.41</v>
      </c>
    </row>
    <row r="6863" spans="1:5" x14ac:dyDescent="0.25">
      <c r="A6863" s="180">
        <v>101953</v>
      </c>
      <c r="B6863" s="181" t="s">
        <v>57213</v>
      </c>
      <c r="C6863" s="180" t="s">
        <v>322</v>
      </c>
      <c r="D6863" s="182">
        <v>256.95999999999998</v>
      </c>
      <c r="E6863" s="182">
        <v>238.53</v>
      </c>
    </row>
    <row r="6864" spans="1:5" x14ac:dyDescent="0.25">
      <c r="A6864" s="180">
        <v>101954</v>
      </c>
      <c r="B6864" s="181" t="s">
        <v>57214</v>
      </c>
      <c r="C6864" s="180" t="s">
        <v>322</v>
      </c>
      <c r="D6864" s="182">
        <v>291.52999999999997</v>
      </c>
      <c r="E6864" s="182">
        <v>268.97000000000003</v>
      </c>
    </row>
    <row r="6865" spans="1:5" x14ac:dyDescent="0.25">
      <c r="A6865" s="180">
        <v>106062</v>
      </c>
      <c r="B6865" s="181" t="s">
        <v>57215</v>
      </c>
      <c r="C6865" s="180" t="s">
        <v>322</v>
      </c>
      <c r="D6865" s="182">
        <v>315.39999999999998</v>
      </c>
      <c r="E6865" s="182">
        <v>291.55</v>
      </c>
    </row>
    <row r="6866" spans="1:5" x14ac:dyDescent="0.25">
      <c r="A6866" s="180">
        <v>100323</v>
      </c>
      <c r="B6866" s="181" t="s">
        <v>39254</v>
      </c>
      <c r="C6866" s="180" t="s">
        <v>1467</v>
      </c>
      <c r="D6866" s="182">
        <v>210.67</v>
      </c>
      <c r="E6866" s="182">
        <v>177.88</v>
      </c>
    </row>
    <row r="6867" spans="1:5" x14ac:dyDescent="0.25">
      <c r="A6867" s="180">
        <v>100324</v>
      </c>
      <c r="B6867" s="181" t="s">
        <v>39255</v>
      </c>
      <c r="C6867" s="180" t="s">
        <v>1467</v>
      </c>
      <c r="D6867" s="182">
        <v>237.64</v>
      </c>
      <c r="E6867" s="182">
        <v>169.52</v>
      </c>
    </row>
    <row r="6868" spans="1:5" x14ac:dyDescent="0.25">
      <c r="A6868" s="180">
        <v>96624</v>
      </c>
      <c r="B6868" s="181" t="s">
        <v>39256</v>
      </c>
      <c r="C6868" s="180" t="s">
        <v>1467</v>
      </c>
      <c r="D6868" s="182">
        <v>238.04</v>
      </c>
      <c r="E6868" s="182">
        <v>169.77</v>
      </c>
    </row>
    <row r="6869" spans="1:5" x14ac:dyDescent="0.25">
      <c r="A6869" s="180">
        <v>100322</v>
      </c>
      <c r="B6869" s="181" t="s">
        <v>39257</v>
      </c>
      <c r="C6869" s="180" t="s">
        <v>1467</v>
      </c>
      <c r="D6869" s="182">
        <v>228.84</v>
      </c>
      <c r="E6869" s="182">
        <v>164.15</v>
      </c>
    </row>
    <row r="6870" spans="1:5" x14ac:dyDescent="0.25">
      <c r="A6870" s="180">
        <v>96623</v>
      </c>
      <c r="B6870" s="181" t="s">
        <v>39258</v>
      </c>
      <c r="C6870" s="180" t="s">
        <v>1467</v>
      </c>
      <c r="D6870" s="182">
        <v>259.39</v>
      </c>
      <c r="E6870" s="182">
        <v>189.09</v>
      </c>
    </row>
    <row r="6871" spans="1:5" x14ac:dyDescent="0.25">
      <c r="A6871" s="180">
        <v>96622</v>
      </c>
      <c r="B6871" s="181" t="s">
        <v>39259</v>
      </c>
      <c r="C6871" s="180" t="s">
        <v>1467</v>
      </c>
      <c r="D6871" s="182">
        <v>281.52</v>
      </c>
      <c r="E6871" s="182">
        <v>201.73</v>
      </c>
    </row>
    <row r="6872" spans="1:5" x14ac:dyDescent="0.25">
      <c r="A6872" s="180">
        <v>96621</v>
      </c>
      <c r="B6872" s="181" t="s">
        <v>39260</v>
      </c>
      <c r="C6872" s="180" t="s">
        <v>1467</v>
      </c>
      <c r="D6872" s="182">
        <v>302.87</v>
      </c>
      <c r="E6872" s="182">
        <v>221.05</v>
      </c>
    </row>
    <row r="6873" spans="1:5" x14ac:dyDescent="0.25">
      <c r="A6873" s="180">
        <v>96617</v>
      </c>
      <c r="B6873" s="181" t="s">
        <v>39261</v>
      </c>
      <c r="C6873" s="180" t="s">
        <v>322</v>
      </c>
      <c r="D6873" s="182">
        <v>23.62</v>
      </c>
      <c r="E6873" s="182">
        <v>20.89</v>
      </c>
    </row>
    <row r="6874" spans="1:5" x14ac:dyDescent="0.25">
      <c r="A6874" s="180">
        <v>96619</v>
      </c>
      <c r="B6874" s="181" t="s">
        <v>39262</v>
      </c>
      <c r="C6874" s="180" t="s">
        <v>322</v>
      </c>
      <c r="D6874" s="182">
        <v>47.05</v>
      </c>
      <c r="E6874" s="182">
        <v>41.69</v>
      </c>
    </row>
    <row r="6875" spans="1:5" x14ac:dyDescent="0.25">
      <c r="A6875" s="180">
        <v>96616</v>
      </c>
      <c r="B6875" s="181" t="s">
        <v>39263</v>
      </c>
      <c r="C6875" s="180" t="s">
        <v>1467</v>
      </c>
      <c r="D6875" s="182">
        <v>941.52</v>
      </c>
      <c r="E6875" s="182">
        <v>833.85</v>
      </c>
    </row>
    <row r="6876" spans="1:5" x14ac:dyDescent="0.25">
      <c r="A6876" s="180">
        <v>95240</v>
      </c>
      <c r="B6876" s="181" t="s">
        <v>39264</v>
      </c>
      <c r="C6876" s="180" t="s">
        <v>322</v>
      </c>
      <c r="D6876" s="182">
        <v>22.46</v>
      </c>
      <c r="E6876" s="182">
        <v>19.86</v>
      </c>
    </row>
    <row r="6877" spans="1:5" x14ac:dyDescent="0.25">
      <c r="A6877" s="180">
        <v>95241</v>
      </c>
      <c r="B6877" s="181" t="s">
        <v>39265</v>
      </c>
      <c r="C6877" s="180" t="s">
        <v>322</v>
      </c>
      <c r="D6877" s="182">
        <v>42.58</v>
      </c>
      <c r="E6877" s="182">
        <v>37.68</v>
      </c>
    </row>
    <row r="6878" spans="1:5" x14ac:dyDescent="0.25">
      <c r="A6878" s="180">
        <v>96620</v>
      </c>
      <c r="B6878" s="181" t="s">
        <v>39266</v>
      </c>
      <c r="C6878" s="180" t="s">
        <v>1467</v>
      </c>
      <c r="D6878" s="182">
        <v>851.85</v>
      </c>
      <c r="E6878" s="182">
        <v>753.78</v>
      </c>
    </row>
    <row r="6879" spans="1:5" x14ac:dyDescent="0.25">
      <c r="A6879" s="180">
        <v>104043</v>
      </c>
      <c r="B6879" s="181" t="s">
        <v>39267</v>
      </c>
      <c r="C6879" s="180" t="s">
        <v>115</v>
      </c>
      <c r="D6879" s="182">
        <v>11.32</v>
      </c>
      <c r="E6879" s="182">
        <v>10.37</v>
      </c>
    </row>
    <row r="6880" spans="1:5" x14ac:dyDescent="0.25">
      <c r="A6880" s="180">
        <v>104044</v>
      </c>
      <c r="B6880" s="181" t="s">
        <v>39268</v>
      </c>
      <c r="C6880" s="180" t="s">
        <v>115</v>
      </c>
      <c r="D6880" s="182">
        <v>12.27</v>
      </c>
      <c r="E6880" s="182">
        <v>11.16</v>
      </c>
    </row>
    <row r="6881" spans="1:5" x14ac:dyDescent="0.25">
      <c r="A6881" s="180">
        <v>104045</v>
      </c>
      <c r="B6881" s="181" t="s">
        <v>39269</v>
      </c>
      <c r="C6881" s="180" t="s">
        <v>115</v>
      </c>
      <c r="D6881" s="182">
        <v>18.3</v>
      </c>
      <c r="E6881" s="182">
        <v>17</v>
      </c>
    </row>
    <row r="6882" spans="1:5" x14ac:dyDescent="0.25">
      <c r="A6882" s="180">
        <v>104049</v>
      </c>
      <c r="B6882" s="181" t="s">
        <v>39270</v>
      </c>
      <c r="C6882" s="180" t="s">
        <v>115</v>
      </c>
      <c r="D6882" s="182">
        <v>8.59</v>
      </c>
      <c r="E6882" s="182">
        <v>7.54</v>
      </c>
    </row>
    <row r="6883" spans="1:5" x14ac:dyDescent="0.25">
      <c r="A6883" s="180">
        <v>104050</v>
      </c>
      <c r="B6883" s="181" t="s">
        <v>39271</v>
      </c>
      <c r="C6883" s="180" t="s">
        <v>115</v>
      </c>
      <c r="D6883" s="182">
        <v>12.55</v>
      </c>
      <c r="E6883" s="182">
        <v>11.15</v>
      </c>
    </row>
    <row r="6884" spans="1:5" x14ac:dyDescent="0.25">
      <c r="A6884" s="180">
        <v>104084</v>
      </c>
      <c r="B6884" s="181" t="s">
        <v>39272</v>
      </c>
      <c r="C6884" s="180" t="s">
        <v>115</v>
      </c>
      <c r="D6884" s="182">
        <v>87.9</v>
      </c>
      <c r="E6884" s="182">
        <v>93.61</v>
      </c>
    </row>
    <row r="6885" spans="1:5" x14ac:dyDescent="0.25">
      <c r="A6885" s="180">
        <v>104037</v>
      </c>
      <c r="B6885" s="181" t="s">
        <v>39273</v>
      </c>
      <c r="C6885" s="180" t="s">
        <v>115</v>
      </c>
      <c r="D6885" s="182">
        <v>0</v>
      </c>
      <c r="E6885" s="182">
        <v>0</v>
      </c>
    </row>
    <row r="6886" spans="1:5" x14ac:dyDescent="0.25">
      <c r="A6886" s="180">
        <v>104035</v>
      </c>
      <c r="B6886" s="181" t="s">
        <v>39274</v>
      </c>
      <c r="C6886" s="180" t="s">
        <v>115</v>
      </c>
      <c r="D6886" s="182">
        <v>52.16</v>
      </c>
      <c r="E6886" s="182">
        <v>47.32</v>
      </c>
    </row>
    <row r="6887" spans="1:5" x14ac:dyDescent="0.25">
      <c r="A6887" s="180">
        <v>104036</v>
      </c>
      <c r="B6887" s="181" t="s">
        <v>39275</v>
      </c>
      <c r="C6887" s="180" t="s">
        <v>115</v>
      </c>
      <c r="D6887" s="182">
        <v>53.86</v>
      </c>
      <c r="E6887" s="182">
        <v>48.85</v>
      </c>
    </row>
    <row r="6888" spans="1:5" x14ac:dyDescent="0.25">
      <c r="A6888" s="180">
        <v>104034</v>
      </c>
      <c r="B6888" s="181" t="s">
        <v>39276</v>
      </c>
      <c r="C6888" s="180" t="s">
        <v>115</v>
      </c>
      <c r="D6888" s="182">
        <v>39.42</v>
      </c>
      <c r="E6888" s="182">
        <v>37.11</v>
      </c>
    </row>
    <row r="6889" spans="1:5" x14ac:dyDescent="0.25">
      <c r="A6889" s="180">
        <v>104031</v>
      </c>
      <c r="B6889" s="181" t="s">
        <v>39277</v>
      </c>
      <c r="C6889" s="180" t="s">
        <v>115</v>
      </c>
      <c r="D6889" s="182">
        <v>27.34</v>
      </c>
      <c r="E6889" s="182">
        <v>25.16</v>
      </c>
    </row>
    <row r="6890" spans="1:5" x14ac:dyDescent="0.25">
      <c r="A6890" s="180">
        <v>104032</v>
      </c>
      <c r="B6890" s="181" t="s">
        <v>39278</v>
      </c>
      <c r="C6890" s="180" t="s">
        <v>115</v>
      </c>
      <c r="D6890" s="182">
        <v>33.590000000000003</v>
      </c>
      <c r="E6890" s="182">
        <v>31.36</v>
      </c>
    </row>
    <row r="6891" spans="1:5" x14ac:dyDescent="0.25">
      <c r="A6891" s="180">
        <v>104033</v>
      </c>
      <c r="B6891" s="181" t="s">
        <v>39279</v>
      </c>
      <c r="C6891" s="180" t="s">
        <v>115</v>
      </c>
      <c r="D6891" s="182">
        <v>30.99</v>
      </c>
      <c r="E6891" s="182">
        <v>28.73</v>
      </c>
    </row>
    <row r="6892" spans="1:5" x14ac:dyDescent="0.25">
      <c r="A6892" s="180">
        <v>104038</v>
      </c>
      <c r="B6892" s="181" t="s">
        <v>39280</v>
      </c>
      <c r="C6892" s="180" t="s">
        <v>115</v>
      </c>
      <c r="D6892" s="182">
        <v>0</v>
      </c>
      <c r="E6892" s="182">
        <v>0</v>
      </c>
    </row>
    <row r="6893" spans="1:5" x14ac:dyDescent="0.25">
      <c r="A6893" s="180">
        <v>104051</v>
      </c>
      <c r="B6893" s="181" t="s">
        <v>39281</v>
      </c>
      <c r="C6893" s="180" t="s">
        <v>115</v>
      </c>
      <c r="D6893" s="182">
        <v>10.210000000000001</v>
      </c>
      <c r="E6893" s="182">
        <v>9.31</v>
      </c>
    </row>
    <row r="6894" spans="1:5" x14ac:dyDescent="0.25">
      <c r="A6894" s="180">
        <v>104052</v>
      </c>
      <c r="B6894" s="181" t="s">
        <v>39282</v>
      </c>
      <c r="C6894" s="180" t="s">
        <v>115</v>
      </c>
      <c r="D6894" s="182">
        <v>14.23</v>
      </c>
      <c r="E6894" s="182">
        <v>13.01</v>
      </c>
    </row>
    <row r="6895" spans="1:5" x14ac:dyDescent="0.25">
      <c r="A6895" s="180">
        <v>104046</v>
      </c>
      <c r="B6895" s="181" t="s">
        <v>39283</v>
      </c>
      <c r="C6895" s="180" t="s">
        <v>115</v>
      </c>
      <c r="D6895" s="182">
        <v>10.9</v>
      </c>
      <c r="E6895" s="182">
        <v>9.9499999999999993</v>
      </c>
    </row>
    <row r="6896" spans="1:5" x14ac:dyDescent="0.25">
      <c r="A6896" s="180">
        <v>104047</v>
      </c>
      <c r="B6896" s="181" t="s">
        <v>39284</v>
      </c>
      <c r="C6896" s="180" t="s">
        <v>115</v>
      </c>
      <c r="D6896" s="182">
        <v>12.69</v>
      </c>
      <c r="E6896" s="182">
        <v>11.58</v>
      </c>
    </row>
    <row r="6897" spans="1:5" x14ac:dyDescent="0.25">
      <c r="A6897" s="180">
        <v>104048</v>
      </c>
      <c r="B6897" s="181" t="s">
        <v>39285</v>
      </c>
      <c r="C6897" s="180" t="s">
        <v>115</v>
      </c>
      <c r="D6897" s="182">
        <v>17.920000000000002</v>
      </c>
      <c r="E6897" s="182">
        <v>16.62</v>
      </c>
    </row>
    <row r="6898" spans="1:5" x14ac:dyDescent="0.25">
      <c r="A6898" s="180">
        <v>104063</v>
      </c>
      <c r="B6898" s="181" t="s">
        <v>39286</v>
      </c>
      <c r="C6898" s="180" t="s">
        <v>115</v>
      </c>
      <c r="D6898" s="182">
        <v>76.36</v>
      </c>
      <c r="E6898" s="182">
        <v>80.709999999999994</v>
      </c>
    </row>
    <row r="6899" spans="1:5" x14ac:dyDescent="0.25">
      <c r="A6899" s="180">
        <v>104065</v>
      </c>
      <c r="B6899" s="181" t="s">
        <v>39287</v>
      </c>
      <c r="C6899" s="180" t="s">
        <v>115</v>
      </c>
      <c r="D6899" s="182">
        <v>160.38999999999999</v>
      </c>
      <c r="E6899" s="182">
        <v>172.66</v>
      </c>
    </row>
    <row r="6900" spans="1:5" x14ac:dyDescent="0.25">
      <c r="A6900" s="180">
        <v>104062</v>
      </c>
      <c r="B6900" s="181" t="s">
        <v>39288</v>
      </c>
      <c r="C6900" s="180" t="s">
        <v>115</v>
      </c>
      <c r="D6900" s="182">
        <v>80.12</v>
      </c>
      <c r="E6900" s="182">
        <v>84.93</v>
      </c>
    </row>
    <row r="6901" spans="1:5" x14ac:dyDescent="0.25">
      <c r="A6901" s="180">
        <v>104064</v>
      </c>
      <c r="B6901" s="181" t="s">
        <v>39289</v>
      </c>
      <c r="C6901" s="180" t="s">
        <v>115</v>
      </c>
      <c r="D6901" s="182">
        <v>188.66</v>
      </c>
      <c r="E6901" s="182">
        <v>204.36</v>
      </c>
    </row>
    <row r="6902" spans="1:5" x14ac:dyDescent="0.25">
      <c r="A6902" s="180">
        <v>104059</v>
      </c>
      <c r="B6902" s="181" t="s">
        <v>39290</v>
      </c>
      <c r="C6902" s="180" t="s">
        <v>115</v>
      </c>
      <c r="D6902" s="182">
        <v>14.29</v>
      </c>
      <c r="E6902" s="182">
        <v>13.43</v>
      </c>
    </row>
    <row r="6903" spans="1:5" x14ac:dyDescent="0.25">
      <c r="A6903" s="180">
        <v>104058</v>
      </c>
      <c r="B6903" s="181" t="s">
        <v>39291</v>
      </c>
      <c r="C6903" s="180" t="s">
        <v>115</v>
      </c>
      <c r="D6903" s="182">
        <v>8.73</v>
      </c>
      <c r="E6903" s="182">
        <v>9.48</v>
      </c>
    </row>
    <row r="6904" spans="1:5" x14ac:dyDescent="0.25">
      <c r="A6904" s="180">
        <v>104082</v>
      </c>
      <c r="B6904" s="181" t="s">
        <v>39292</v>
      </c>
      <c r="C6904" s="180" t="s">
        <v>115</v>
      </c>
      <c r="D6904" s="182">
        <v>33.25</v>
      </c>
      <c r="E6904" s="182">
        <v>34.4</v>
      </c>
    </row>
    <row r="6905" spans="1:5" x14ac:dyDescent="0.25">
      <c r="A6905" s="180">
        <v>104083</v>
      </c>
      <c r="B6905" s="181" t="s">
        <v>39293</v>
      </c>
      <c r="C6905" s="180" t="s">
        <v>115</v>
      </c>
      <c r="D6905" s="182">
        <v>77.25</v>
      </c>
      <c r="E6905" s="182">
        <v>81.650000000000006</v>
      </c>
    </row>
    <row r="6906" spans="1:5" x14ac:dyDescent="0.25">
      <c r="A6906" s="180">
        <v>104057</v>
      </c>
      <c r="B6906" s="181" t="s">
        <v>39294</v>
      </c>
      <c r="C6906" s="180" t="s">
        <v>115</v>
      </c>
      <c r="D6906" s="182">
        <v>0</v>
      </c>
      <c r="E6906" s="182">
        <v>0</v>
      </c>
    </row>
    <row r="6907" spans="1:5" x14ac:dyDescent="0.25">
      <c r="A6907" s="180">
        <v>104056</v>
      </c>
      <c r="B6907" s="181" t="s">
        <v>39295</v>
      </c>
      <c r="C6907" s="180" t="s">
        <v>115</v>
      </c>
      <c r="D6907" s="182">
        <v>35.49</v>
      </c>
      <c r="E6907" s="182">
        <v>25.08</v>
      </c>
    </row>
    <row r="6908" spans="1:5" x14ac:dyDescent="0.25">
      <c r="A6908" s="180">
        <v>104055</v>
      </c>
      <c r="B6908" s="181" t="s">
        <v>39296</v>
      </c>
      <c r="C6908" s="180" t="s">
        <v>115</v>
      </c>
      <c r="D6908" s="182">
        <v>23.77</v>
      </c>
      <c r="E6908" s="182">
        <v>17.059999999999999</v>
      </c>
    </row>
    <row r="6909" spans="1:5" x14ac:dyDescent="0.25">
      <c r="A6909" s="180">
        <v>104076</v>
      </c>
      <c r="B6909" s="181" t="s">
        <v>39297</v>
      </c>
      <c r="C6909" s="180" t="s">
        <v>115</v>
      </c>
      <c r="D6909" s="182">
        <v>54.87</v>
      </c>
      <c r="E6909" s="182">
        <v>55.98</v>
      </c>
    </row>
    <row r="6910" spans="1:5" x14ac:dyDescent="0.25">
      <c r="A6910" s="180">
        <v>104060</v>
      </c>
      <c r="B6910" s="181" t="s">
        <v>39298</v>
      </c>
      <c r="C6910" s="180" t="s">
        <v>83</v>
      </c>
      <c r="D6910" s="182">
        <v>11.2</v>
      </c>
      <c r="E6910" s="182">
        <v>10.39</v>
      </c>
    </row>
    <row r="6911" spans="1:5" x14ac:dyDescent="0.25">
      <c r="A6911" s="180">
        <v>104061</v>
      </c>
      <c r="B6911" s="181" t="s">
        <v>39299</v>
      </c>
      <c r="C6911" s="180" t="s">
        <v>83</v>
      </c>
      <c r="D6911" s="182">
        <v>19.54</v>
      </c>
      <c r="E6911" s="182">
        <v>18.32</v>
      </c>
    </row>
    <row r="6912" spans="1:5" x14ac:dyDescent="0.25">
      <c r="A6912" s="180">
        <v>104085</v>
      </c>
      <c r="B6912" s="181" t="s">
        <v>39300</v>
      </c>
      <c r="C6912" s="180" t="s">
        <v>83</v>
      </c>
      <c r="D6912" s="182">
        <v>62.69</v>
      </c>
      <c r="E6912" s="182">
        <v>65.47</v>
      </c>
    </row>
    <row r="6913" spans="1:5" x14ac:dyDescent="0.25">
      <c r="A6913" s="180">
        <v>104086</v>
      </c>
      <c r="B6913" s="181" t="s">
        <v>39301</v>
      </c>
      <c r="C6913" s="180" t="s">
        <v>83</v>
      </c>
      <c r="D6913" s="182">
        <v>108.24</v>
      </c>
      <c r="E6913" s="182">
        <v>115.9</v>
      </c>
    </row>
    <row r="6914" spans="1:5" x14ac:dyDescent="0.25">
      <c r="A6914" s="180">
        <v>104073</v>
      </c>
      <c r="B6914" s="181" t="s">
        <v>39302</v>
      </c>
      <c r="C6914" s="180" t="s">
        <v>115</v>
      </c>
      <c r="D6914" s="182">
        <v>0</v>
      </c>
      <c r="E6914" s="182">
        <v>0</v>
      </c>
    </row>
    <row r="6915" spans="1:5" x14ac:dyDescent="0.25">
      <c r="A6915" s="180">
        <v>104074</v>
      </c>
      <c r="B6915" s="181" t="s">
        <v>39303</v>
      </c>
      <c r="C6915" s="180" t="s">
        <v>115</v>
      </c>
      <c r="D6915" s="182">
        <v>0</v>
      </c>
      <c r="E6915" s="182">
        <v>0</v>
      </c>
    </row>
    <row r="6916" spans="1:5" x14ac:dyDescent="0.25">
      <c r="A6916" s="180">
        <v>104075</v>
      </c>
      <c r="B6916" s="181" t="s">
        <v>39304</v>
      </c>
      <c r="C6916" s="180" t="s">
        <v>115</v>
      </c>
      <c r="D6916" s="182">
        <v>0</v>
      </c>
      <c r="E6916" s="182">
        <v>0</v>
      </c>
    </row>
    <row r="6917" spans="1:5" x14ac:dyDescent="0.25">
      <c r="A6917" s="180">
        <v>104039</v>
      </c>
      <c r="B6917" s="181" t="s">
        <v>39305</v>
      </c>
      <c r="C6917" s="180" t="s">
        <v>115</v>
      </c>
      <c r="D6917" s="182">
        <v>91.34</v>
      </c>
      <c r="E6917" s="182">
        <v>86.55</v>
      </c>
    </row>
    <row r="6918" spans="1:5" x14ac:dyDescent="0.25">
      <c r="A6918" s="180">
        <v>104040</v>
      </c>
      <c r="B6918" s="181" t="s">
        <v>39306</v>
      </c>
      <c r="C6918" s="180" t="s">
        <v>115</v>
      </c>
      <c r="D6918" s="182">
        <v>0</v>
      </c>
      <c r="E6918" s="182">
        <v>0</v>
      </c>
    </row>
    <row r="6919" spans="1:5" x14ac:dyDescent="0.25">
      <c r="A6919" s="180">
        <v>104041</v>
      </c>
      <c r="B6919" s="181" t="s">
        <v>39307</v>
      </c>
      <c r="C6919" s="180" t="s">
        <v>115</v>
      </c>
      <c r="D6919" s="182">
        <v>0</v>
      </c>
      <c r="E6919" s="182">
        <v>0</v>
      </c>
    </row>
    <row r="6920" spans="1:5" x14ac:dyDescent="0.25">
      <c r="A6920" s="180">
        <v>104042</v>
      </c>
      <c r="B6920" s="181" t="s">
        <v>39308</v>
      </c>
      <c r="C6920" s="180" t="s">
        <v>115</v>
      </c>
      <c r="D6920" s="182">
        <v>0</v>
      </c>
      <c r="E6920" s="182">
        <v>0</v>
      </c>
    </row>
    <row r="6921" spans="1:5" x14ac:dyDescent="0.25">
      <c r="A6921" s="180">
        <v>104072</v>
      </c>
      <c r="B6921" s="181" t="s">
        <v>39309</v>
      </c>
      <c r="C6921" s="180" t="s">
        <v>115</v>
      </c>
      <c r="D6921" s="182">
        <v>291.7</v>
      </c>
      <c r="E6921" s="182">
        <v>307.61</v>
      </c>
    </row>
    <row r="6922" spans="1:5" x14ac:dyDescent="0.25">
      <c r="A6922" s="180">
        <v>104053</v>
      </c>
      <c r="B6922" s="181" t="s">
        <v>39310</v>
      </c>
      <c r="C6922" s="180" t="s">
        <v>115</v>
      </c>
      <c r="D6922" s="182">
        <v>11.58</v>
      </c>
      <c r="E6922" s="182">
        <v>10.68</v>
      </c>
    </row>
    <row r="6923" spans="1:5" x14ac:dyDescent="0.25">
      <c r="A6923" s="180">
        <v>104054</v>
      </c>
      <c r="B6923" s="181" t="s">
        <v>39311</v>
      </c>
      <c r="C6923" s="180" t="s">
        <v>115</v>
      </c>
      <c r="D6923" s="182">
        <v>21.82</v>
      </c>
      <c r="E6923" s="182">
        <v>20.6</v>
      </c>
    </row>
    <row r="6924" spans="1:5" x14ac:dyDescent="0.25">
      <c r="A6924" s="180">
        <v>99818</v>
      </c>
      <c r="B6924" s="181" t="s">
        <v>58116</v>
      </c>
      <c r="C6924" s="180" t="s">
        <v>115</v>
      </c>
      <c r="D6924" s="182">
        <v>6.85</v>
      </c>
      <c r="E6924" s="182">
        <v>6.92</v>
      </c>
    </row>
    <row r="6925" spans="1:5" x14ac:dyDescent="0.25">
      <c r="A6925" s="180">
        <v>99819</v>
      </c>
      <c r="B6925" s="181" t="s">
        <v>58117</v>
      </c>
      <c r="C6925" s="180" t="s">
        <v>322</v>
      </c>
      <c r="D6925" s="182">
        <v>24.58</v>
      </c>
      <c r="E6925" s="182">
        <v>23.87</v>
      </c>
    </row>
    <row r="6926" spans="1:5" x14ac:dyDescent="0.25">
      <c r="A6926" s="180">
        <v>99817</v>
      </c>
      <c r="B6926" s="181" t="s">
        <v>58118</v>
      </c>
      <c r="C6926" s="180" t="s">
        <v>115</v>
      </c>
      <c r="D6926" s="182">
        <v>7.97</v>
      </c>
      <c r="E6926" s="182">
        <v>8</v>
      </c>
    </row>
    <row r="6927" spans="1:5" x14ac:dyDescent="0.25">
      <c r="A6927" s="180">
        <v>99815</v>
      </c>
      <c r="B6927" s="181" t="s">
        <v>58119</v>
      </c>
      <c r="C6927" s="180" t="s">
        <v>115</v>
      </c>
      <c r="D6927" s="182">
        <v>11.61</v>
      </c>
      <c r="E6927" s="182">
        <v>11.54</v>
      </c>
    </row>
    <row r="6928" spans="1:5" x14ac:dyDescent="0.25">
      <c r="A6928" s="180">
        <v>99811</v>
      </c>
      <c r="B6928" s="181" t="s">
        <v>58120</v>
      </c>
      <c r="C6928" s="180" t="s">
        <v>322</v>
      </c>
      <c r="D6928" s="182">
        <v>0.92</v>
      </c>
      <c r="E6928" s="182">
        <v>0.89</v>
      </c>
    </row>
    <row r="6929" spans="1:5" x14ac:dyDescent="0.25">
      <c r="A6929" s="180">
        <v>99826</v>
      </c>
      <c r="B6929" s="181" t="s">
        <v>58121</v>
      </c>
      <c r="C6929" s="180" t="s">
        <v>322</v>
      </c>
      <c r="D6929" s="182">
        <v>2.2400000000000002</v>
      </c>
      <c r="E6929" s="182">
        <v>2.19</v>
      </c>
    </row>
    <row r="6930" spans="1:5" x14ac:dyDescent="0.25">
      <c r="A6930" s="180">
        <v>106170</v>
      </c>
      <c r="B6930" s="181" t="s">
        <v>58122</v>
      </c>
      <c r="C6930" s="180" t="s">
        <v>322</v>
      </c>
      <c r="D6930" s="182">
        <v>9.26</v>
      </c>
      <c r="E6930" s="182">
        <v>9</v>
      </c>
    </row>
    <row r="6931" spans="1:5" x14ac:dyDescent="0.25">
      <c r="A6931" s="180">
        <v>99821</v>
      </c>
      <c r="B6931" s="181" t="s">
        <v>58123</v>
      </c>
      <c r="C6931" s="180" t="s">
        <v>322</v>
      </c>
      <c r="D6931" s="182">
        <v>6.38</v>
      </c>
      <c r="E6931" s="182">
        <v>6.3</v>
      </c>
    </row>
    <row r="6932" spans="1:5" x14ac:dyDescent="0.25">
      <c r="A6932" s="180">
        <v>99820</v>
      </c>
      <c r="B6932" s="181" t="s">
        <v>58124</v>
      </c>
      <c r="C6932" s="180" t="s">
        <v>322</v>
      </c>
      <c r="D6932" s="182">
        <v>3.35</v>
      </c>
      <c r="E6932" s="182">
        <v>3.35</v>
      </c>
    </row>
    <row r="6933" spans="1:5" x14ac:dyDescent="0.25">
      <c r="A6933" s="180">
        <v>99805</v>
      </c>
      <c r="B6933" s="181" t="s">
        <v>58125</v>
      </c>
      <c r="C6933" s="180" t="s">
        <v>322</v>
      </c>
      <c r="D6933" s="182">
        <v>14.86</v>
      </c>
      <c r="E6933" s="182">
        <v>14.59</v>
      </c>
    </row>
    <row r="6934" spans="1:5" x14ac:dyDescent="0.25">
      <c r="A6934" s="180">
        <v>99803</v>
      </c>
      <c r="B6934" s="181" t="s">
        <v>58126</v>
      </c>
      <c r="C6934" s="180" t="s">
        <v>322</v>
      </c>
      <c r="D6934" s="182">
        <v>5.31</v>
      </c>
      <c r="E6934" s="182">
        <v>5.25</v>
      </c>
    </row>
    <row r="6935" spans="1:5" x14ac:dyDescent="0.25">
      <c r="A6935" s="180">
        <v>99802</v>
      </c>
      <c r="B6935" s="181" t="s">
        <v>58127</v>
      </c>
      <c r="C6935" s="180" t="s">
        <v>322</v>
      </c>
      <c r="D6935" s="182">
        <v>0.74</v>
      </c>
      <c r="E6935" s="182">
        <v>0.72</v>
      </c>
    </row>
    <row r="6936" spans="1:5" x14ac:dyDescent="0.25">
      <c r="A6936" s="180">
        <v>99810</v>
      </c>
      <c r="B6936" s="181" t="s">
        <v>58128</v>
      </c>
      <c r="C6936" s="180" t="s">
        <v>322</v>
      </c>
      <c r="D6936" s="182">
        <v>8.7799999999999994</v>
      </c>
      <c r="E6936" s="182">
        <v>8.6199999999999992</v>
      </c>
    </row>
    <row r="6937" spans="1:5" x14ac:dyDescent="0.25">
      <c r="A6937" s="180">
        <v>99809</v>
      </c>
      <c r="B6937" s="181" t="s">
        <v>58129</v>
      </c>
      <c r="C6937" s="180" t="s">
        <v>322</v>
      </c>
      <c r="D6937" s="182">
        <v>9.3000000000000007</v>
      </c>
      <c r="E6937" s="182">
        <v>9.11</v>
      </c>
    </row>
    <row r="6938" spans="1:5" x14ac:dyDescent="0.25">
      <c r="A6938" s="180">
        <v>99801</v>
      </c>
      <c r="B6938" s="181" t="s">
        <v>58130</v>
      </c>
      <c r="C6938" s="180" t="s">
        <v>322</v>
      </c>
      <c r="D6938" s="182">
        <v>0</v>
      </c>
      <c r="E6938" s="182">
        <v>0</v>
      </c>
    </row>
    <row r="6939" spans="1:5" x14ac:dyDescent="0.25">
      <c r="A6939" s="180">
        <v>106166</v>
      </c>
      <c r="B6939" s="181" t="s">
        <v>58131</v>
      </c>
      <c r="C6939" s="180" t="s">
        <v>322</v>
      </c>
      <c r="D6939" s="182">
        <v>1.85</v>
      </c>
      <c r="E6939" s="182">
        <v>1.82</v>
      </c>
    </row>
    <row r="6940" spans="1:5" x14ac:dyDescent="0.25">
      <c r="A6940" s="180">
        <v>99822</v>
      </c>
      <c r="B6940" s="181" t="s">
        <v>58132</v>
      </c>
      <c r="C6940" s="180" t="s">
        <v>322</v>
      </c>
      <c r="D6940" s="182">
        <v>1.45</v>
      </c>
      <c r="E6940" s="182">
        <v>1.43</v>
      </c>
    </row>
    <row r="6941" spans="1:5" x14ac:dyDescent="0.25">
      <c r="A6941" s="180">
        <v>99825</v>
      </c>
      <c r="B6941" s="181" t="s">
        <v>58133</v>
      </c>
      <c r="C6941" s="180" t="s">
        <v>322</v>
      </c>
      <c r="D6941" s="182">
        <v>6.11</v>
      </c>
      <c r="E6941" s="182">
        <v>6.04</v>
      </c>
    </row>
    <row r="6942" spans="1:5" x14ac:dyDescent="0.25">
      <c r="A6942" s="180">
        <v>99824</v>
      </c>
      <c r="B6942" s="181" t="s">
        <v>58134</v>
      </c>
      <c r="C6942" s="180" t="s">
        <v>322</v>
      </c>
      <c r="D6942" s="182">
        <v>3.51</v>
      </c>
      <c r="E6942" s="182">
        <v>3.51</v>
      </c>
    </row>
    <row r="6943" spans="1:5" x14ac:dyDescent="0.25">
      <c r="A6943" s="180">
        <v>99823</v>
      </c>
      <c r="B6943" s="181" t="s">
        <v>58135</v>
      </c>
      <c r="C6943" s="180" t="s">
        <v>322</v>
      </c>
      <c r="D6943" s="182">
        <v>3.06</v>
      </c>
      <c r="E6943" s="182">
        <v>3.08</v>
      </c>
    </row>
    <row r="6944" spans="1:5" x14ac:dyDescent="0.25">
      <c r="A6944" s="180">
        <v>99806</v>
      </c>
      <c r="B6944" s="181" t="s">
        <v>58136</v>
      </c>
      <c r="C6944" s="180" t="s">
        <v>322</v>
      </c>
      <c r="D6944" s="182">
        <v>3.76</v>
      </c>
      <c r="E6944" s="182">
        <v>3.74</v>
      </c>
    </row>
    <row r="6945" spans="1:5" x14ac:dyDescent="0.25">
      <c r="A6945" s="180">
        <v>99813</v>
      </c>
      <c r="B6945" s="181" t="s">
        <v>58137</v>
      </c>
      <c r="C6945" s="180" t="s">
        <v>322</v>
      </c>
      <c r="D6945" s="182">
        <v>3.95</v>
      </c>
      <c r="E6945" s="182">
        <v>3.94</v>
      </c>
    </row>
    <row r="6946" spans="1:5" x14ac:dyDescent="0.25">
      <c r="A6946" s="180">
        <v>106169</v>
      </c>
      <c r="B6946" s="181" t="s">
        <v>58138</v>
      </c>
      <c r="C6946" s="180" t="s">
        <v>115</v>
      </c>
      <c r="D6946" s="182">
        <v>4.8899999999999997</v>
      </c>
      <c r="E6946" s="182">
        <v>4.7</v>
      </c>
    </row>
    <row r="6947" spans="1:5" x14ac:dyDescent="0.25">
      <c r="A6947" s="180">
        <v>106167</v>
      </c>
      <c r="B6947" s="181" t="s">
        <v>58139</v>
      </c>
      <c r="C6947" s="180" t="s">
        <v>322</v>
      </c>
      <c r="D6947" s="182">
        <v>0.09</v>
      </c>
      <c r="E6947" s="182">
        <v>0.09</v>
      </c>
    </row>
    <row r="6948" spans="1:5" x14ac:dyDescent="0.25">
      <c r="A6948" s="180">
        <v>106168</v>
      </c>
      <c r="B6948" s="181" t="s">
        <v>58140</v>
      </c>
      <c r="C6948" s="180" t="s">
        <v>322</v>
      </c>
      <c r="D6948" s="182">
        <v>0.85</v>
      </c>
      <c r="E6948" s="182">
        <v>0.82</v>
      </c>
    </row>
    <row r="6949" spans="1:5" x14ac:dyDescent="0.25">
      <c r="A6949" s="180">
        <v>99814</v>
      </c>
      <c r="B6949" s="181" t="s">
        <v>58141</v>
      </c>
      <c r="C6949" s="180" t="s">
        <v>322</v>
      </c>
      <c r="D6949" s="182">
        <v>2.25</v>
      </c>
      <c r="E6949" s="182">
        <v>2.16</v>
      </c>
    </row>
    <row r="6950" spans="1:5" x14ac:dyDescent="0.25">
      <c r="A6950" s="180">
        <v>99816</v>
      </c>
      <c r="B6950" s="181" t="s">
        <v>58142</v>
      </c>
      <c r="C6950" s="180" t="s">
        <v>115</v>
      </c>
      <c r="D6950" s="182">
        <v>11.14</v>
      </c>
      <c r="E6950" s="182">
        <v>11.08</v>
      </c>
    </row>
    <row r="6951" spans="1:5" x14ac:dyDescent="0.25">
      <c r="A6951" s="180">
        <v>106171</v>
      </c>
      <c r="B6951" s="181" t="s">
        <v>58143</v>
      </c>
      <c r="C6951" s="180" t="s">
        <v>322</v>
      </c>
      <c r="D6951" s="182">
        <v>2.27</v>
      </c>
      <c r="E6951" s="182">
        <v>2.2000000000000002</v>
      </c>
    </row>
    <row r="6952" spans="1:5" x14ac:dyDescent="0.25">
      <c r="A6952" s="180">
        <v>88238</v>
      </c>
      <c r="B6952" s="181" t="s">
        <v>970</v>
      </c>
      <c r="C6952" s="180" t="s">
        <v>949</v>
      </c>
      <c r="D6952" s="182">
        <v>33.049999999999997</v>
      </c>
      <c r="E6952" s="182">
        <v>33.49</v>
      </c>
    </row>
    <row r="6953" spans="1:5" x14ac:dyDescent="0.25">
      <c r="A6953" s="180">
        <v>101374</v>
      </c>
      <c r="B6953" s="181" t="s">
        <v>970</v>
      </c>
      <c r="C6953" s="180" t="s">
        <v>932</v>
      </c>
      <c r="D6953" s="182">
        <v>5692.55</v>
      </c>
      <c r="E6953" s="182">
        <v>5737.1</v>
      </c>
    </row>
    <row r="6954" spans="1:5" x14ac:dyDescent="0.25">
      <c r="A6954" s="180">
        <v>88239</v>
      </c>
      <c r="B6954" s="181" t="s">
        <v>39312</v>
      </c>
      <c r="C6954" s="180" t="s">
        <v>949</v>
      </c>
      <c r="D6954" s="182">
        <v>32.729999999999997</v>
      </c>
      <c r="E6954" s="182">
        <v>33.11</v>
      </c>
    </row>
    <row r="6955" spans="1:5" x14ac:dyDescent="0.25">
      <c r="A6955" s="180">
        <v>101375</v>
      </c>
      <c r="B6955" s="181" t="s">
        <v>39313</v>
      </c>
      <c r="C6955" s="180" t="s">
        <v>932</v>
      </c>
      <c r="D6955" s="182">
        <v>5711.86</v>
      </c>
      <c r="E6955" s="182">
        <v>5739.05</v>
      </c>
    </row>
    <row r="6956" spans="1:5" x14ac:dyDescent="0.25">
      <c r="A6956" s="180">
        <v>88240</v>
      </c>
      <c r="B6956" s="181" t="s">
        <v>39314</v>
      </c>
      <c r="C6956" s="180" t="s">
        <v>949</v>
      </c>
      <c r="D6956" s="182">
        <v>31.79</v>
      </c>
      <c r="E6956" s="182">
        <v>32.229999999999997</v>
      </c>
    </row>
    <row r="6957" spans="1:5" x14ac:dyDescent="0.25">
      <c r="A6957" s="180">
        <v>101376</v>
      </c>
      <c r="B6957" s="181" t="s">
        <v>39315</v>
      </c>
      <c r="C6957" s="180" t="s">
        <v>932</v>
      </c>
      <c r="D6957" s="182">
        <v>5481.71</v>
      </c>
      <c r="E6957" s="182">
        <v>5528.64</v>
      </c>
    </row>
    <row r="6958" spans="1:5" x14ac:dyDescent="0.25">
      <c r="A6958" s="180">
        <v>88241</v>
      </c>
      <c r="B6958" s="181" t="s">
        <v>39316</v>
      </c>
      <c r="C6958" s="180" t="s">
        <v>949</v>
      </c>
      <c r="D6958" s="182">
        <v>33.44</v>
      </c>
      <c r="E6958" s="182">
        <v>31.03</v>
      </c>
    </row>
    <row r="6959" spans="1:5" x14ac:dyDescent="0.25">
      <c r="A6959" s="180">
        <v>101377</v>
      </c>
      <c r="B6959" s="181" t="s">
        <v>39316</v>
      </c>
      <c r="C6959" s="180" t="s">
        <v>932</v>
      </c>
      <c r="D6959" s="182">
        <v>5757.77</v>
      </c>
      <c r="E6959" s="182">
        <v>5310.57</v>
      </c>
    </row>
    <row r="6960" spans="1:5" x14ac:dyDescent="0.25">
      <c r="A6960" s="180">
        <v>88242</v>
      </c>
      <c r="B6960" s="181" t="s">
        <v>39317</v>
      </c>
      <c r="C6960" s="180" t="s">
        <v>949</v>
      </c>
      <c r="D6960" s="182">
        <v>33.119999999999997</v>
      </c>
      <c r="E6960" s="182">
        <v>33.57</v>
      </c>
    </row>
    <row r="6961" spans="1:5" x14ac:dyDescent="0.25">
      <c r="A6961" s="180">
        <v>100301</v>
      </c>
      <c r="B6961" s="181" t="s">
        <v>39318</v>
      </c>
      <c r="C6961" s="180" t="s">
        <v>949</v>
      </c>
      <c r="D6961" s="182">
        <v>34.840000000000003</v>
      </c>
      <c r="E6961" s="182">
        <v>35.32</v>
      </c>
    </row>
    <row r="6962" spans="1:5" x14ac:dyDescent="0.25">
      <c r="A6962" s="180">
        <v>101378</v>
      </c>
      <c r="B6962" s="181" t="s">
        <v>39318</v>
      </c>
      <c r="C6962" s="180" t="s">
        <v>932</v>
      </c>
      <c r="D6962" s="182">
        <v>5984.33</v>
      </c>
      <c r="E6962" s="182">
        <v>6027.45</v>
      </c>
    </row>
    <row r="6963" spans="1:5" x14ac:dyDescent="0.25">
      <c r="A6963" s="180">
        <v>101379</v>
      </c>
      <c r="B6963" s="181" t="s">
        <v>39319</v>
      </c>
      <c r="C6963" s="180" t="s">
        <v>932</v>
      </c>
      <c r="D6963" s="182">
        <v>5692.55</v>
      </c>
      <c r="E6963" s="182">
        <v>5737.1</v>
      </c>
    </row>
    <row r="6964" spans="1:5" x14ac:dyDescent="0.25">
      <c r="A6964" s="180">
        <v>88243</v>
      </c>
      <c r="B6964" s="181" t="s">
        <v>39320</v>
      </c>
      <c r="C6964" s="180" t="s">
        <v>949</v>
      </c>
      <c r="D6964" s="182">
        <v>33.44</v>
      </c>
      <c r="E6964" s="182">
        <v>32.46</v>
      </c>
    </row>
    <row r="6965" spans="1:5" x14ac:dyDescent="0.25">
      <c r="A6965" s="180">
        <v>101380</v>
      </c>
      <c r="B6965" s="181" t="s">
        <v>39320</v>
      </c>
      <c r="C6965" s="180" t="s">
        <v>932</v>
      </c>
      <c r="D6965" s="182">
        <v>5757.87</v>
      </c>
      <c r="E6965" s="182">
        <v>5559.65</v>
      </c>
    </row>
    <row r="6966" spans="1:5" x14ac:dyDescent="0.25">
      <c r="A6966" s="180">
        <v>90766</v>
      </c>
      <c r="B6966" s="181" t="s">
        <v>39321</v>
      </c>
      <c r="C6966" s="180" t="s">
        <v>949</v>
      </c>
      <c r="D6966" s="182">
        <v>43.33</v>
      </c>
      <c r="E6966" s="182">
        <v>45.59</v>
      </c>
    </row>
    <row r="6967" spans="1:5" x14ac:dyDescent="0.25">
      <c r="A6967" s="180">
        <v>93563</v>
      </c>
      <c r="B6967" s="181" t="s">
        <v>39321</v>
      </c>
      <c r="C6967" s="180" t="s">
        <v>932</v>
      </c>
      <c r="D6967" s="182">
        <v>7519.66</v>
      </c>
      <c r="E6967" s="182">
        <v>7880.98</v>
      </c>
    </row>
    <row r="6968" spans="1:5" x14ac:dyDescent="0.25">
      <c r="A6968" s="180">
        <v>90767</v>
      </c>
      <c r="B6968" s="181" t="s">
        <v>39322</v>
      </c>
      <c r="C6968" s="180" t="s">
        <v>949</v>
      </c>
      <c r="D6968" s="182">
        <v>44.49</v>
      </c>
      <c r="E6968" s="182">
        <v>47.6</v>
      </c>
    </row>
    <row r="6969" spans="1:5" x14ac:dyDescent="0.25">
      <c r="A6969" s="180">
        <v>93564</v>
      </c>
      <c r="B6969" s="181" t="s">
        <v>39322</v>
      </c>
      <c r="C6969" s="180" t="s">
        <v>932</v>
      </c>
      <c r="D6969" s="182">
        <v>7626.8</v>
      </c>
      <c r="E6969" s="182">
        <v>8122.08</v>
      </c>
    </row>
    <row r="6970" spans="1:5" x14ac:dyDescent="0.25">
      <c r="A6970" s="180">
        <v>88245</v>
      </c>
      <c r="B6970" s="181" t="s">
        <v>39323</v>
      </c>
      <c r="C6970" s="180" t="s">
        <v>949</v>
      </c>
      <c r="D6970" s="182">
        <v>40.020000000000003</v>
      </c>
      <c r="E6970" s="182">
        <v>35.619999999999997</v>
      </c>
    </row>
    <row r="6971" spans="1:5" x14ac:dyDescent="0.25">
      <c r="A6971" s="180">
        <v>101381</v>
      </c>
      <c r="B6971" s="181" t="s">
        <v>39323</v>
      </c>
      <c r="C6971" s="180" t="s">
        <v>932</v>
      </c>
      <c r="D6971" s="182">
        <v>6898.8</v>
      </c>
      <c r="E6971" s="182">
        <v>6103.15</v>
      </c>
    </row>
    <row r="6972" spans="1:5" x14ac:dyDescent="0.25">
      <c r="A6972" s="180">
        <v>90768</v>
      </c>
      <c r="B6972" s="181" t="s">
        <v>39324</v>
      </c>
      <c r="C6972" s="180" t="s">
        <v>949</v>
      </c>
      <c r="D6972" s="182">
        <v>137.30000000000001</v>
      </c>
      <c r="E6972" s="182">
        <v>138.47999999999999</v>
      </c>
    </row>
    <row r="6973" spans="1:5" x14ac:dyDescent="0.25">
      <c r="A6973" s="180">
        <v>90769</v>
      </c>
      <c r="B6973" s="181" t="s">
        <v>39325</v>
      </c>
      <c r="C6973" s="180" t="s">
        <v>949</v>
      </c>
      <c r="D6973" s="182">
        <v>148.01</v>
      </c>
      <c r="E6973" s="182">
        <v>145.72</v>
      </c>
    </row>
    <row r="6974" spans="1:5" x14ac:dyDescent="0.25">
      <c r="A6974" s="180">
        <v>90770</v>
      </c>
      <c r="B6974" s="181" t="s">
        <v>39326</v>
      </c>
      <c r="C6974" s="180" t="s">
        <v>949</v>
      </c>
      <c r="D6974" s="182">
        <v>149.12</v>
      </c>
      <c r="E6974" s="182">
        <v>155.31</v>
      </c>
    </row>
    <row r="6975" spans="1:5" x14ac:dyDescent="0.25">
      <c r="A6975" s="180">
        <v>93569</v>
      </c>
      <c r="B6975" s="181" t="s">
        <v>39327</v>
      </c>
      <c r="C6975" s="180" t="s">
        <v>932</v>
      </c>
      <c r="D6975" s="182">
        <v>23882.560000000001</v>
      </c>
      <c r="E6975" s="182">
        <v>24005.77</v>
      </c>
    </row>
    <row r="6976" spans="1:5" x14ac:dyDescent="0.25">
      <c r="A6976" s="180">
        <v>93570</v>
      </c>
      <c r="B6976" s="181" t="s">
        <v>39328</v>
      </c>
      <c r="C6976" s="180" t="s">
        <v>932</v>
      </c>
      <c r="D6976" s="182">
        <v>25746.17</v>
      </c>
      <c r="E6976" s="182">
        <v>25263.29</v>
      </c>
    </row>
    <row r="6977" spans="1:5" x14ac:dyDescent="0.25">
      <c r="A6977" s="180">
        <v>93571</v>
      </c>
      <c r="B6977" s="181" t="s">
        <v>39329</v>
      </c>
      <c r="C6977" s="180" t="s">
        <v>932</v>
      </c>
      <c r="D6977" s="182">
        <v>25940.91</v>
      </c>
      <c r="E6977" s="182">
        <v>26928.58</v>
      </c>
    </row>
    <row r="6978" spans="1:5" x14ac:dyDescent="0.25">
      <c r="A6978" s="180">
        <v>101382</v>
      </c>
      <c r="B6978" s="181" t="s">
        <v>39330</v>
      </c>
      <c r="C6978" s="180" t="s">
        <v>932</v>
      </c>
      <c r="D6978" s="182">
        <v>6712.9</v>
      </c>
      <c r="E6978" s="182">
        <v>5493.09</v>
      </c>
    </row>
    <row r="6979" spans="1:5" x14ac:dyDescent="0.25">
      <c r="A6979" s="180">
        <v>88246</v>
      </c>
      <c r="B6979" s="181" t="s">
        <v>39331</v>
      </c>
      <c r="C6979" s="180" t="s">
        <v>949</v>
      </c>
      <c r="D6979" s="182">
        <v>38.97</v>
      </c>
      <c r="E6979" s="182">
        <v>32.11</v>
      </c>
    </row>
    <row r="6980" spans="1:5" x14ac:dyDescent="0.25">
      <c r="A6980" s="180">
        <v>100303</v>
      </c>
      <c r="B6980" s="181" t="s">
        <v>39332</v>
      </c>
      <c r="C6980" s="180" t="s">
        <v>949</v>
      </c>
      <c r="D6980" s="182">
        <v>31.98</v>
      </c>
      <c r="E6980" s="182">
        <v>30.99</v>
      </c>
    </row>
    <row r="6981" spans="1:5" x14ac:dyDescent="0.25">
      <c r="A6981" s="180">
        <v>101383</v>
      </c>
      <c r="B6981" s="181" t="s">
        <v>39332</v>
      </c>
      <c r="C6981" s="180" t="s">
        <v>932</v>
      </c>
      <c r="D6981" s="182">
        <v>5491.57</v>
      </c>
      <c r="E6981" s="182">
        <v>5291.52</v>
      </c>
    </row>
    <row r="6982" spans="1:5" x14ac:dyDescent="0.25">
      <c r="A6982" s="180">
        <v>88247</v>
      </c>
      <c r="B6982" s="181" t="s">
        <v>39333</v>
      </c>
      <c r="C6982" s="180" t="s">
        <v>949</v>
      </c>
      <c r="D6982" s="182">
        <v>33.74</v>
      </c>
      <c r="E6982" s="182">
        <v>34.119999999999997</v>
      </c>
    </row>
    <row r="6983" spans="1:5" x14ac:dyDescent="0.25">
      <c r="A6983" s="180">
        <v>88248</v>
      </c>
      <c r="B6983" s="181" t="s">
        <v>39334</v>
      </c>
      <c r="C6983" s="180" t="s">
        <v>949</v>
      </c>
      <c r="D6983" s="182">
        <v>32.700000000000003</v>
      </c>
      <c r="E6983" s="182">
        <v>33.1</v>
      </c>
    </row>
    <row r="6984" spans="1:5" x14ac:dyDescent="0.25">
      <c r="A6984" s="180">
        <v>101384</v>
      </c>
      <c r="B6984" s="181" t="s">
        <v>39334</v>
      </c>
      <c r="C6984" s="180" t="s">
        <v>932</v>
      </c>
      <c r="D6984" s="182">
        <v>5611.83</v>
      </c>
      <c r="E6984" s="182">
        <v>5646.27</v>
      </c>
    </row>
    <row r="6985" spans="1:5" x14ac:dyDescent="0.25">
      <c r="A6985" s="180">
        <v>90772</v>
      </c>
      <c r="B6985" s="181" t="s">
        <v>39335</v>
      </c>
      <c r="C6985" s="180" t="s">
        <v>949</v>
      </c>
      <c r="D6985" s="182">
        <v>34.47</v>
      </c>
      <c r="E6985" s="182">
        <v>40.229999999999997</v>
      </c>
    </row>
    <row r="6986" spans="1:5" x14ac:dyDescent="0.25">
      <c r="A6986" s="180">
        <v>93566</v>
      </c>
      <c r="B6986" s="181" t="s">
        <v>39335</v>
      </c>
      <c r="C6986" s="180" t="s">
        <v>932</v>
      </c>
      <c r="D6986" s="182">
        <v>5972.67</v>
      </c>
      <c r="E6986" s="182">
        <v>6948.04</v>
      </c>
    </row>
    <row r="6987" spans="1:5" x14ac:dyDescent="0.25">
      <c r="A6987" s="180">
        <v>101385</v>
      </c>
      <c r="B6987" s="181" t="s">
        <v>39336</v>
      </c>
      <c r="C6987" s="180" t="s">
        <v>932</v>
      </c>
      <c r="D6987" s="182">
        <v>7413.13</v>
      </c>
      <c r="E6987" s="182">
        <v>8473.7900000000009</v>
      </c>
    </row>
    <row r="6988" spans="1:5" x14ac:dyDescent="0.25">
      <c r="A6988" s="180">
        <v>88249</v>
      </c>
      <c r="B6988" s="181" t="s">
        <v>39337</v>
      </c>
      <c r="C6988" s="180" t="s">
        <v>949</v>
      </c>
      <c r="D6988" s="182">
        <v>42.82</v>
      </c>
      <c r="E6988" s="182">
        <v>49.11</v>
      </c>
    </row>
    <row r="6989" spans="1:5" x14ac:dyDescent="0.25">
      <c r="A6989" s="180">
        <v>88250</v>
      </c>
      <c r="B6989" s="181" t="s">
        <v>39338</v>
      </c>
      <c r="C6989" s="180" t="s">
        <v>949</v>
      </c>
      <c r="D6989" s="182">
        <v>31.79</v>
      </c>
      <c r="E6989" s="182">
        <v>32.229999999999997</v>
      </c>
    </row>
    <row r="6990" spans="1:5" x14ac:dyDescent="0.25">
      <c r="A6990" s="180">
        <v>101386</v>
      </c>
      <c r="B6990" s="181" t="s">
        <v>39338</v>
      </c>
      <c r="C6990" s="180" t="s">
        <v>932</v>
      </c>
      <c r="D6990" s="182">
        <v>5481.71</v>
      </c>
      <c r="E6990" s="182">
        <v>5528.64</v>
      </c>
    </row>
    <row r="6991" spans="1:5" x14ac:dyDescent="0.25">
      <c r="A6991" s="180">
        <v>101387</v>
      </c>
      <c r="B6991" s="181" t="s">
        <v>39339</v>
      </c>
      <c r="C6991" s="180" t="s">
        <v>932</v>
      </c>
      <c r="D6991" s="182">
        <v>5692.55</v>
      </c>
      <c r="E6991" s="182">
        <v>5737.1</v>
      </c>
    </row>
    <row r="6992" spans="1:5" x14ac:dyDescent="0.25">
      <c r="A6992" s="180">
        <v>88251</v>
      </c>
      <c r="B6992" s="181" t="s">
        <v>39340</v>
      </c>
      <c r="C6992" s="180" t="s">
        <v>949</v>
      </c>
      <c r="D6992" s="182">
        <v>33.049999999999997</v>
      </c>
      <c r="E6992" s="182">
        <v>33.49</v>
      </c>
    </row>
    <row r="6993" spans="1:5" x14ac:dyDescent="0.25">
      <c r="A6993" s="180">
        <v>88252</v>
      </c>
      <c r="B6993" s="181" t="s">
        <v>39341</v>
      </c>
      <c r="C6993" s="180" t="s">
        <v>949</v>
      </c>
      <c r="D6993" s="182">
        <v>31.91</v>
      </c>
      <c r="E6993" s="182">
        <v>30.94</v>
      </c>
    </row>
    <row r="6994" spans="1:5" x14ac:dyDescent="0.25">
      <c r="A6994" s="180">
        <v>101388</v>
      </c>
      <c r="B6994" s="181" t="s">
        <v>39341</v>
      </c>
      <c r="C6994" s="180" t="s">
        <v>932</v>
      </c>
      <c r="D6994" s="182">
        <v>5491.35</v>
      </c>
      <c r="E6994" s="182">
        <v>5293.4</v>
      </c>
    </row>
    <row r="6995" spans="1:5" x14ac:dyDescent="0.25">
      <c r="A6995" s="180">
        <v>88253</v>
      </c>
      <c r="B6995" s="181" t="s">
        <v>39342</v>
      </c>
      <c r="C6995" s="180" t="s">
        <v>949</v>
      </c>
      <c r="D6995" s="182">
        <v>21.24</v>
      </c>
      <c r="E6995" s="182">
        <v>44.38</v>
      </c>
    </row>
    <row r="6996" spans="1:5" x14ac:dyDescent="0.25">
      <c r="A6996" s="180">
        <v>101389</v>
      </c>
      <c r="B6996" s="181" t="s">
        <v>39342</v>
      </c>
      <c r="C6996" s="180" t="s">
        <v>932</v>
      </c>
      <c r="D6996" s="182">
        <v>3655.02</v>
      </c>
      <c r="E6996" s="182">
        <v>7649.26</v>
      </c>
    </row>
    <row r="6997" spans="1:5" x14ac:dyDescent="0.25">
      <c r="A6997" s="180">
        <v>101390</v>
      </c>
      <c r="B6997" s="181" t="s">
        <v>39343</v>
      </c>
      <c r="C6997" s="180" t="s">
        <v>932</v>
      </c>
      <c r="D6997" s="182">
        <v>8339.7800000000007</v>
      </c>
      <c r="E6997" s="182">
        <v>8189.31</v>
      </c>
    </row>
    <row r="6998" spans="1:5" x14ac:dyDescent="0.25">
      <c r="A6998" s="180">
        <v>88255</v>
      </c>
      <c r="B6998" s="181" t="s">
        <v>39344</v>
      </c>
      <c r="C6998" s="180" t="s">
        <v>949</v>
      </c>
      <c r="D6998" s="182">
        <v>48.15</v>
      </c>
      <c r="E6998" s="182">
        <v>47.48</v>
      </c>
    </row>
    <row r="6999" spans="1:5" x14ac:dyDescent="0.25">
      <c r="A6999" s="180">
        <v>88256</v>
      </c>
      <c r="B6999" s="181" t="s">
        <v>39345</v>
      </c>
      <c r="C6999" s="180" t="s">
        <v>949</v>
      </c>
      <c r="D6999" s="182">
        <v>43.45</v>
      </c>
      <c r="E6999" s="182">
        <v>35.700000000000003</v>
      </c>
    </row>
    <row r="7000" spans="1:5" x14ac:dyDescent="0.25">
      <c r="A7000" s="180">
        <v>101391</v>
      </c>
      <c r="B7000" s="181" t="s">
        <v>39345</v>
      </c>
      <c r="C7000" s="180" t="s">
        <v>932</v>
      </c>
      <c r="D7000" s="182">
        <v>7479.12</v>
      </c>
      <c r="E7000" s="182">
        <v>6103.15</v>
      </c>
    </row>
    <row r="7001" spans="1:5" x14ac:dyDescent="0.25">
      <c r="A7001" s="180">
        <v>88257</v>
      </c>
      <c r="B7001" s="181" t="s">
        <v>39346</v>
      </c>
      <c r="C7001" s="180" t="s">
        <v>949</v>
      </c>
      <c r="D7001" s="182">
        <v>41.66</v>
      </c>
      <c r="E7001" s="182">
        <v>40.65</v>
      </c>
    </row>
    <row r="7002" spans="1:5" x14ac:dyDescent="0.25">
      <c r="A7002" s="180">
        <v>101392</v>
      </c>
      <c r="B7002" s="181" t="s">
        <v>39347</v>
      </c>
      <c r="C7002" s="180" t="s">
        <v>932</v>
      </c>
      <c r="D7002" s="182">
        <v>7160.28</v>
      </c>
      <c r="E7002" s="182">
        <v>6951.08</v>
      </c>
    </row>
    <row r="7003" spans="1:5" x14ac:dyDescent="0.25">
      <c r="A7003" s="180">
        <v>88260</v>
      </c>
      <c r="B7003" s="181" t="s">
        <v>39348</v>
      </c>
      <c r="C7003" s="180" t="s">
        <v>949</v>
      </c>
      <c r="D7003" s="182">
        <v>39.71</v>
      </c>
      <c r="E7003" s="182">
        <v>35.6</v>
      </c>
    </row>
    <row r="7004" spans="1:5" x14ac:dyDescent="0.25">
      <c r="A7004" s="180">
        <v>101394</v>
      </c>
      <c r="B7004" s="181" t="s">
        <v>39348</v>
      </c>
      <c r="C7004" s="180" t="s">
        <v>932</v>
      </c>
      <c r="D7004" s="182">
        <v>6849.29</v>
      </c>
      <c r="E7004" s="182">
        <v>6103.12</v>
      </c>
    </row>
    <row r="7005" spans="1:5" x14ac:dyDescent="0.25">
      <c r="A7005" s="180">
        <v>101395</v>
      </c>
      <c r="B7005" s="181" t="s">
        <v>39349</v>
      </c>
      <c r="C7005" s="180" t="s">
        <v>932</v>
      </c>
      <c r="D7005" s="182">
        <v>5627.19</v>
      </c>
      <c r="E7005" s="182">
        <v>5660.15</v>
      </c>
    </row>
    <row r="7006" spans="1:5" x14ac:dyDescent="0.25">
      <c r="A7006" s="180">
        <v>88261</v>
      </c>
      <c r="B7006" s="181" t="s">
        <v>39350</v>
      </c>
      <c r="C7006" s="180" t="s">
        <v>949</v>
      </c>
      <c r="D7006" s="182">
        <v>43.12</v>
      </c>
      <c r="E7006" s="182">
        <v>35.24</v>
      </c>
    </row>
    <row r="7007" spans="1:5" x14ac:dyDescent="0.25">
      <c r="A7007" s="180">
        <v>101396</v>
      </c>
      <c r="B7007" s="181" t="s">
        <v>39350</v>
      </c>
      <c r="C7007" s="180" t="s">
        <v>932</v>
      </c>
      <c r="D7007" s="182">
        <v>7424.38</v>
      </c>
      <c r="E7007" s="182">
        <v>6026.2</v>
      </c>
    </row>
    <row r="7008" spans="1:5" x14ac:dyDescent="0.25">
      <c r="A7008" s="180">
        <v>88262</v>
      </c>
      <c r="B7008" s="181" t="s">
        <v>39351</v>
      </c>
      <c r="C7008" s="180" t="s">
        <v>949</v>
      </c>
      <c r="D7008" s="182">
        <v>40.68</v>
      </c>
      <c r="E7008" s="182">
        <v>35.159999999999997</v>
      </c>
    </row>
    <row r="7009" spans="1:5" x14ac:dyDescent="0.25">
      <c r="A7009" s="180">
        <v>101397</v>
      </c>
      <c r="B7009" s="181" t="s">
        <v>39351</v>
      </c>
      <c r="C7009" s="180" t="s">
        <v>932</v>
      </c>
      <c r="D7009" s="182">
        <v>7015.94</v>
      </c>
      <c r="E7009" s="182">
        <v>6026.2</v>
      </c>
    </row>
    <row r="7010" spans="1:5" x14ac:dyDescent="0.25">
      <c r="A7010" s="180">
        <v>101398</v>
      </c>
      <c r="B7010" s="181" t="s">
        <v>39352</v>
      </c>
      <c r="C7010" s="180" t="s">
        <v>932</v>
      </c>
      <c r="D7010" s="182">
        <v>6402.47</v>
      </c>
      <c r="E7010" s="182">
        <v>8135.88</v>
      </c>
    </row>
    <row r="7011" spans="1:5" x14ac:dyDescent="0.25">
      <c r="A7011" s="180">
        <v>88263</v>
      </c>
      <c r="B7011" s="181" t="s">
        <v>39353</v>
      </c>
      <c r="C7011" s="180" t="s">
        <v>949</v>
      </c>
      <c r="D7011" s="182">
        <v>37.1</v>
      </c>
      <c r="E7011" s="182">
        <v>47.3</v>
      </c>
    </row>
    <row r="7012" spans="1:5" x14ac:dyDescent="0.25">
      <c r="A7012" s="180">
        <v>95308</v>
      </c>
      <c r="B7012" s="181" t="s">
        <v>39354</v>
      </c>
      <c r="C7012" s="180" t="s">
        <v>949</v>
      </c>
      <c r="D7012" s="182">
        <v>0.26</v>
      </c>
      <c r="E7012" s="182">
        <v>0.27</v>
      </c>
    </row>
    <row r="7013" spans="1:5" x14ac:dyDescent="0.25">
      <c r="A7013" s="180">
        <v>101286</v>
      </c>
      <c r="B7013" s="181" t="s">
        <v>39355</v>
      </c>
      <c r="C7013" s="180" t="s">
        <v>932</v>
      </c>
      <c r="D7013" s="182">
        <v>34.5</v>
      </c>
      <c r="E7013" s="182">
        <v>36.450000000000003</v>
      </c>
    </row>
    <row r="7014" spans="1:5" x14ac:dyDescent="0.25">
      <c r="A7014" s="180">
        <v>95309</v>
      </c>
      <c r="B7014" s="181" t="s">
        <v>39356</v>
      </c>
      <c r="C7014" s="180" t="s">
        <v>949</v>
      </c>
      <c r="D7014" s="182">
        <v>0.33</v>
      </c>
      <c r="E7014" s="182">
        <v>0.35</v>
      </c>
    </row>
    <row r="7015" spans="1:5" x14ac:dyDescent="0.25">
      <c r="A7015" s="180">
        <v>101287</v>
      </c>
      <c r="B7015" s="181" t="s">
        <v>39357</v>
      </c>
      <c r="C7015" s="180" t="s">
        <v>932</v>
      </c>
      <c r="D7015" s="182">
        <v>111.62</v>
      </c>
      <c r="E7015" s="182">
        <v>117.9</v>
      </c>
    </row>
    <row r="7016" spans="1:5" x14ac:dyDescent="0.25">
      <c r="A7016" s="180">
        <v>95310</v>
      </c>
      <c r="B7016" s="181" t="s">
        <v>39358</v>
      </c>
      <c r="C7016" s="180" t="s">
        <v>949</v>
      </c>
      <c r="D7016" s="182">
        <v>0.26</v>
      </c>
      <c r="E7016" s="182">
        <v>0.27</v>
      </c>
    </row>
    <row r="7017" spans="1:5" x14ac:dyDescent="0.25">
      <c r="A7017" s="180">
        <v>101288</v>
      </c>
      <c r="B7017" s="181" t="s">
        <v>39359</v>
      </c>
      <c r="C7017" s="180" t="s">
        <v>932</v>
      </c>
      <c r="D7017" s="182">
        <v>34.5</v>
      </c>
      <c r="E7017" s="182">
        <v>36.450000000000003</v>
      </c>
    </row>
    <row r="7018" spans="1:5" x14ac:dyDescent="0.25">
      <c r="A7018" s="180">
        <v>95311</v>
      </c>
      <c r="B7018" s="181" t="s">
        <v>39360</v>
      </c>
      <c r="C7018" s="180" t="s">
        <v>949</v>
      </c>
      <c r="D7018" s="182">
        <v>0.26</v>
      </c>
      <c r="E7018" s="182">
        <v>0.24</v>
      </c>
    </row>
    <row r="7019" spans="1:5" x14ac:dyDescent="0.25">
      <c r="A7019" s="180">
        <v>101289</v>
      </c>
      <c r="B7019" s="181" t="s">
        <v>39361</v>
      </c>
      <c r="C7019" s="180" t="s">
        <v>932</v>
      </c>
      <c r="D7019" s="182">
        <v>35.07</v>
      </c>
      <c r="E7019" s="182">
        <v>32.74</v>
      </c>
    </row>
    <row r="7020" spans="1:5" x14ac:dyDescent="0.25">
      <c r="A7020" s="180">
        <v>95312</v>
      </c>
      <c r="B7020" s="181" t="s">
        <v>39362</v>
      </c>
      <c r="C7020" s="180" t="s">
        <v>949</v>
      </c>
      <c r="D7020" s="182">
        <v>0.33</v>
      </c>
      <c r="E7020" s="182">
        <v>0.35</v>
      </c>
    </row>
    <row r="7021" spans="1:5" x14ac:dyDescent="0.25">
      <c r="A7021" s="180">
        <v>100291</v>
      </c>
      <c r="B7021" s="181" t="s">
        <v>39363</v>
      </c>
      <c r="C7021" s="180" t="s">
        <v>949</v>
      </c>
      <c r="D7021" s="182">
        <v>0.33</v>
      </c>
      <c r="E7021" s="182">
        <v>0.35</v>
      </c>
    </row>
    <row r="7022" spans="1:5" x14ac:dyDescent="0.25">
      <c r="A7022" s="180">
        <v>101290</v>
      </c>
      <c r="B7022" s="181" t="s">
        <v>39364</v>
      </c>
      <c r="C7022" s="180" t="s">
        <v>932</v>
      </c>
      <c r="D7022" s="182">
        <v>44.15</v>
      </c>
      <c r="E7022" s="182">
        <v>46.64</v>
      </c>
    </row>
    <row r="7023" spans="1:5" x14ac:dyDescent="0.25">
      <c r="A7023" s="180">
        <v>101291</v>
      </c>
      <c r="B7023" s="181" t="s">
        <v>39365</v>
      </c>
      <c r="C7023" s="180" t="s">
        <v>932</v>
      </c>
      <c r="D7023" s="182">
        <v>34.5</v>
      </c>
      <c r="E7023" s="182">
        <v>36.450000000000003</v>
      </c>
    </row>
    <row r="7024" spans="1:5" x14ac:dyDescent="0.25">
      <c r="A7024" s="180">
        <v>95313</v>
      </c>
      <c r="B7024" s="181" t="s">
        <v>39366</v>
      </c>
      <c r="C7024" s="180" t="s">
        <v>949</v>
      </c>
      <c r="D7024" s="182">
        <v>0.26</v>
      </c>
      <c r="E7024" s="182">
        <v>0.26</v>
      </c>
    </row>
    <row r="7025" spans="1:5" x14ac:dyDescent="0.25">
      <c r="A7025" s="180">
        <v>101292</v>
      </c>
      <c r="B7025" s="181" t="s">
        <v>39367</v>
      </c>
      <c r="C7025" s="180" t="s">
        <v>932</v>
      </c>
      <c r="D7025" s="182">
        <v>35.07</v>
      </c>
      <c r="E7025" s="182">
        <v>35.03</v>
      </c>
    </row>
    <row r="7026" spans="1:5" x14ac:dyDescent="0.25">
      <c r="A7026" s="180">
        <v>95392</v>
      </c>
      <c r="B7026" s="181" t="s">
        <v>39368</v>
      </c>
      <c r="C7026" s="180" t="s">
        <v>949</v>
      </c>
      <c r="D7026" s="182">
        <v>0.17</v>
      </c>
      <c r="E7026" s="182">
        <v>0.19</v>
      </c>
    </row>
    <row r="7027" spans="1:5" x14ac:dyDescent="0.25">
      <c r="A7027" s="180">
        <v>95413</v>
      </c>
      <c r="B7027" s="181" t="s">
        <v>39369</v>
      </c>
      <c r="C7027" s="180" t="s">
        <v>932</v>
      </c>
      <c r="D7027" s="182">
        <v>23.13</v>
      </c>
      <c r="E7027" s="182">
        <v>25.16</v>
      </c>
    </row>
    <row r="7028" spans="1:5" x14ac:dyDescent="0.25">
      <c r="A7028" s="180">
        <v>95393</v>
      </c>
      <c r="B7028" s="181" t="s">
        <v>39370</v>
      </c>
      <c r="C7028" s="180" t="s">
        <v>949</v>
      </c>
      <c r="D7028" s="182">
        <v>0.74</v>
      </c>
      <c r="E7028" s="182">
        <v>0.82</v>
      </c>
    </row>
    <row r="7029" spans="1:5" x14ac:dyDescent="0.25">
      <c r="A7029" s="180">
        <v>95414</v>
      </c>
      <c r="B7029" s="181" t="s">
        <v>39371</v>
      </c>
      <c r="C7029" s="180" t="s">
        <v>932</v>
      </c>
      <c r="D7029" s="182">
        <v>98.15</v>
      </c>
      <c r="E7029" s="182">
        <v>108.79</v>
      </c>
    </row>
    <row r="7030" spans="1:5" x14ac:dyDescent="0.25">
      <c r="A7030" s="180">
        <v>95314</v>
      </c>
      <c r="B7030" s="181" t="s">
        <v>39372</v>
      </c>
      <c r="C7030" s="180" t="s">
        <v>949</v>
      </c>
      <c r="D7030" s="182">
        <v>0.34</v>
      </c>
      <c r="E7030" s="182">
        <v>0.3</v>
      </c>
    </row>
    <row r="7031" spans="1:5" x14ac:dyDescent="0.25">
      <c r="A7031" s="180">
        <v>101293</v>
      </c>
      <c r="B7031" s="181" t="s">
        <v>39373</v>
      </c>
      <c r="C7031" s="180" t="s">
        <v>932</v>
      </c>
      <c r="D7031" s="182">
        <v>44.99</v>
      </c>
      <c r="E7031" s="182">
        <v>39.630000000000003</v>
      </c>
    </row>
    <row r="7032" spans="1:5" x14ac:dyDescent="0.25">
      <c r="A7032" s="180">
        <v>95394</v>
      </c>
      <c r="B7032" s="181" t="s">
        <v>39374</v>
      </c>
      <c r="C7032" s="180" t="s">
        <v>949</v>
      </c>
      <c r="D7032" s="182">
        <v>1.07</v>
      </c>
      <c r="E7032" s="182">
        <v>1.08</v>
      </c>
    </row>
    <row r="7033" spans="1:5" x14ac:dyDescent="0.25">
      <c r="A7033" s="180">
        <v>95395</v>
      </c>
      <c r="B7033" s="181" t="s">
        <v>39375</v>
      </c>
      <c r="C7033" s="180" t="s">
        <v>949</v>
      </c>
      <c r="D7033" s="182">
        <v>1.1599999999999999</v>
      </c>
      <c r="E7033" s="182">
        <v>1.1399999999999999</v>
      </c>
    </row>
    <row r="7034" spans="1:5" x14ac:dyDescent="0.25">
      <c r="A7034" s="180">
        <v>95396</v>
      </c>
      <c r="B7034" s="181" t="s">
        <v>39376</v>
      </c>
      <c r="C7034" s="180" t="s">
        <v>949</v>
      </c>
      <c r="D7034" s="182">
        <v>1.1599999999999999</v>
      </c>
      <c r="E7034" s="182">
        <v>1.22</v>
      </c>
    </row>
    <row r="7035" spans="1:5" x14ac:dyDescent="0.25">
      <c r="A7035" s="180">
        <v>95419</v>
      </c>
      <c r="B7035" s="181" t="s">
        <v>39377</v>
      </c>
      <c r="C7035" s="180" t="s">
        <v>932</v>
      </c>
      <c r="D7035" s="182">
        <v>141.87</v>
      </c>
      <c r="E7035" s="182">
        <v>143.04</v>
      </c>
    </row>
    <row r="7036" spans="1:5" x14ac:dyDescent="0.25">
      <c r="A7036" s="180">
        <v>95420</v>
      </c>
      <c r="B7036" s="181" t="s">
        <v>39378</v>
      </c>
      <c r="C7036" s="180" t="s">
        <v>932</v>
      </c>
      <c r="D7036" s="182">
        <v>153.53</v>
      </c>
      <c r="E7036" s="182">
        <v>150.91</v>
      </c>
    </row>
    <row r="7037" spans="1:5" x14ac:dyDescent="0.25">
      <c r="A7037" s="180">
        <v>95421</v>
      </c>
      <c r="B7037" s="181" t="s">
        <v>39379</v>
      </c>
      <c r="C7037" s="180" t="s">
        <v>932</v>
      </c>
      <c r="D7037" s="182">
        <v>154.75</v>
      </c>
      <c r="E7037" s="182">
        <v>161.33000000000001</v>
      </c>
    </row>
    <row r="7038" spans="1:5" x14ac:dyDescent="0.25">
      <c r="A7038" s="180">
        <v>101294</v>
      </c>
      <c r="B7038" s="181" t="s">
        <v>39380</v>
      </c>
      <c r="C7038" s="180" t="s">
        <v>932</v>
      </c>
      <c r="D7038" s="182">
        <v>57.84</v>
      </c>
      <c r="E7038" s="182">
        <v>46.24</v>
      </c>
    </row>
    <row r="7039" spans="1:5" x14ac:dyDescent="0.25">
      <c r="A7039" s="180">
        <v>95315</v>
      </c>
      <c r="B7039" s="181" t="s">
        <v>39381</v>
      </c>
      <c r="C7039" s="180" t="s">
        <v>949</v>
      </c>
      <c r="D7039" s="182">
        <v>0.43</v>
      </c>
      <c r="E7039" s="182">
        <v>0.35</v>
      </c>
    </row>
    <row r="7040" spans="1:5" x14ac:dyDescent="0.25">
      <c r="A7040" s="180">
        <v>100293</v>
      </c>
      <c r="B7040" s="181" t="s">
        <v>39382</v>
      </c>
      <c r="C7040" s="180" t="s">
        <v>949</v>
      </c>
      <c r="D7040" s="182">
        <v>0.31</v>
      </c>
      <c r="E7040" s="182">
        <v>0.31</v>
      </c>
    </row>
    <row r="7041" spans="1:5" x14ac:dyDescent="0.25">
      <c r="A7041" s="180">
        <v>101295</v>
      </c>
      <c r="B7041" s="181" t="s">
        <v>39383</v>
      </c>
      <c r="C7041" s="180" t="s">
        <v>932</v>
      </c>
      <c r="D7041" s="182">
        <v>41.92</v>
      </c>
      <c r="E7041" s="182">
        <v>41.68</v>
      </c>
    </row>
    <row r="7042" spans="1:5" x14ac:dyDescent="0.25">
      <c r="A7042" s="180">
        <v>95316</v>
      </c>
      <c r="B7042" s="181" t="s">
        <v>39384</v>
      </c>
      <c r="C7042" s="180" t="s">
        <v>949</v>
      </c>
      <c r="D7042" s="182">
        <v>0.84</v>
      </c>
      <c r="E7042" s="182">
        <v>0.89</v>
      </c>
    </row>
    <row r="7043" spans="1:5" x14ac:dyDescent="0.25">
      <c r="A7043" s="180">
        <v>95317</v>
      </c>
      <c r="B7043" s="181" t="s">
        <v>39385</v>
      </c>
      <c r="C7043" s="180" t="s">
        <v>949</v>
      </c>
      <c r="D7043" s="182">
        <v>0.4</v>
      </c>
      <c r="E7043" s="182">
        <v>0.43</v>
      </c>
    </row>
    <row r="7044" spans="1:5" x14ac:dyDescent="0.25">
      <c r="A7044" s="180">
        <v>101296</v>
      </c>
      <c r="B7044" s="181" t="s">
        <v>39386</v>
      </c>
      <c r="C7044" s="180" t="s">
        <v>932</v>
      </c>
      <c r="D7044" s="182">
        <v>53.76</v>
      </c>
      <c r="E7044" s="182">
        <v>56.79</v>
      </c>
    </row>
    <row r="7045" spans="1:5" x14ac:dyDescent="0.25">
      <c r="A7045" s="180">
        <v>95398</v>
      </c>
      <c r="B7045" s="181" t="s">
        <v>39387</v>
      </c>
      <c r="C7045" s="180" t="s">
        <v>949</v>
      </c>
      <c r="D7045" s="182">
        <v>0.13</v>
      </c>
      <c r="E7045" s="182">
        <v>0.16</v>
      </c>
    </row>
    <row r="7046" spans="1:5" x14ac:dyDescent="0.25">
      <c r="A7046" s="180">
        <v>95416</v>
      </c>
      <c r="B7046" s="181" t="s">
        <v>39388</v>
      </c>
      <c r="C7046" s="180" t="s">
        <v>932</v>
      </c>
      <c r="D7046" s="182">
        <v>17.2</v>
      </c>
      <c r="E7046" s="182">
        <v>21.59</v>
      </c>
    </row>
    <row r="7047" spans="1:5" x14ac:dyDescent="0.25">
      <c r="A7047" s="180">
        <v>101297</v>
      </c>
      <c r="B7047" s="181" t="s">
        <v>57007</v>
      </c>
      <c r="C7047" s="180" t="s">
        <v>932</v>
      </c>
      <c r="D7047" s="182">
        <v>37.130000000000003</v>
      </c>
      <c r="E7047" s="182">
        <v>44.84</v>
      </c>
    </row>
    <row r="7048" spans="1:5" x14ac:dyDescent="0.25">
      <c r="A7048" s="180">
        <v>95318</v>
      </c>
      <c r="B7048" s="181" t="s">
        <v>39389</v>
      </c>
      <c r="C7048" s="180" t="s">
        <v>949</v>
      </c>
      <c r="D7048" s="182">
        <v>0.28000000000000003</v>
      </c>
      <c r="E7048" s="182">
        <v>0.33</v>
      </c>
    </row>
    <row r="7049" spans="1:5" x14ac:dyDescent="0.25">
      <c r="A7049" s="180">
        <v>101298</v>
      </c>
      <c r="B7049" s="181" t="s">
        <v>39390</v>
      </c>
      <c r="C7049" s="180" t="s">
        <v>932</v>
      </c>
      <c r="D7049" s="182">
        <v>34.5</v>
      </c>
      <c r="E7049" s="182">
        <v>36.450000000000003</v>
      </c>
    </row>
    <row r="7050" spans="1:5" x14ac:dyDescent="0.25">
      <c r="A7050" s="180">
        <v>95319</v>
      </c>
      <c r="B7050" s="181" t="s">
        <v>39391</v>
      </c>
      <c r="C7050" s="180" t="s">
        <v>949</v>
      </c>
      <c r="D7050" s="182">
        <v>0.26</v>
      </c>
      <c r="E7050" s="182">
        <v>0.27</v>
      </c>
    </row>
    <row r="7051" spans="1:5" x14ac:dyDescent="0.25">
      <c r="A7051" s="180">
        <v>101299</v>
      </c>
      <c r="B7051" s="181" t="s">
        <v>39392</v>
      </c>
      <c r="C7051" s="180" t="s">
        <v>932</v>
      </c>
      <c r="D7051" s="182">
        <v>44.15</v>
      </c>
      <c r="E7051" s="182">
        <v>46.64</v>
      </c>
    </row>
    <row r="7052" spans="1:5" x14ac:dyDescent="0.25">
      <c r="A7052" s="180">
        <v>95320</v>
      </c>
      <c r="B7052" s="181" t="s">
        <v>39393</v>
      </c>
      <c r="C7052" s="180" t="s">
        <v>949</v>
      </c>
      <c r="D7052" s="182">
        <v>0.26</v>
      </c>
      <c r="E7052" s="182">
        <v>0.27</v>
      </c>
    </row>
    <row r="7053" spans="1:5" x14ac:dyDescent="0.25">
      <c r="A7053" s="180">
        <v>95321</v>
      </c>
      <c r="B7053" s="181" t="s">
        <v>39394</v>
      </c>
      <c r="C7053" s="180" t="s">
        <v>949</v>
      </c>
      <c r="D7053" s="182">
        <v>0.24</v>
      </c>
      <c r="E7053" s="182">
        <v>0.24</v>
      </c>
    </row>
    <row r="7054" spans="1:5" x14ac:dyDescent="0.25">
      <c r="A7054" s="180">
        <v>101300</v>
      </c>
      <c r="B7054" s="181" t="s">
        <v>39395</v>
      </c>
      <c r="C7054" s="180" t="s">
        <v>932</v>
      </c>
      <c r="D7054" s="182">
        <v>32.75</v>
      </c>
      <c r="E7054" s="182">
        <v>32.72</v>
      </c>
    </row>
    <row r="7055" spans="1:5" x14ac:dyDescent="0.25">
      <c r="A7055" s="180">
        <v>95322</v>
      </c>
      <c r="B7055" s="181" t="s">
        <v>39396</v>
      </c>
      <c r="C7055" s="180" t="s">
        <v>949</v>
      </c>
      <c r="D7055" s="182">
        <v>0.1</v>
      </c>
      <c r="E7055" s="182">
        <v>0.3</v>
      </c>
    </row>
    <row r="7056" spans="1:5" x14ac:dyDescent="0.25">
      <c r="A7056" s="180">
        <v>101301</v>
      </c>
      <c r="B7056" s="181" t="s">
        <v>39397</v>
      </c>
      <c r="C7056" s="180" t="s">
        <v>932</v>
      </c>
      <c r="D7056" s="182">
        <v>13.59</v>
      </c>
      <c r="E7056" s="182">
        <v>39.65</v>
      </c>
    </row>
    <row r="7057" spans="1:5" x14ac:dyDescent="0.25">
      <c r="A7057" s="180">
        <v>95323</v>
      </c>
      <c r="B7057" s="181" t="s">
        <v>39398</v>
      </c>
      <c r="C7057" s="180" t="s">
        <v>949</v>
      </c>
      <c r="D7057" s="182">
        <v>0.32</v>
      </c>
      <c r="E7057" s="182">
        <v>0.32</v>
      </c>
    </row>
    <row r="7058" spans="1:5" x14ac:dyDescent="0.25">
      <c r="A7058" s="180">
        <v>101302</v>
      </c>
      <c r="B7058" s="181" t="s">
        <v>39399</v>
      </c>
      <c r="C7058" s="180" t="s">
        <v>932</v>
      </c>
      <c r="D7058" s="182">
        <v>42.76</v>
      </c>
      <c r="E7058" s="182">
        <v>42.92</v>
      </c>
    </row>
    <row r="7059" spans="1:5" x14ac:dyDescent="0.25">
      <c r="A7059" s="180">
        <v>95324</v>
      </c>
      <c r="B7059" s="181" t="s">
        <v>57008</v>
      </c>
      <c r="C7059" s="180" t="s">
        <v>949</v>
      </c>
      <c r="D7059" s="182">
        <v>0.48</v>
      </c>
      <c r="E7059" s="182">
        <v>0.38</v>
      </c>
    </row>
    <row r="7060" spans="1:5" x14ac:dyDescent="0.25">
      <c r="A7060" s="180">
        <v>101304</v>
      </c>
      <c r="B7060" s="181" t="s">
        <v>57009</v>
      </c>
      <c r="C7060" s="180" t="s">
        <v>932</v>
      </c>
      <c r="D7060" s="182">
        <v>64.02</v>
      </c>
      <c r="E7060" s="182">
        <v>50.71</v>
      </c>
    </row>
    <row r="7061" spans="1:5" x14ac:dyDescent="0.25">
      <c r="A7061" s="180">
        <v>95325</v>
      </c>
      <c r="B7061" s="181" t="s">
        <v>39400</v>
      </c>
      <c r="C7061" s="180" t="s">
        <v>949</v>
      </c>
      <c r="D7061" s="182">
        <v>0.56999999999999995</v>
      </c>
      <c r="E7061" s="182">
        <v>0.56999999999999995</v>
      </c>
    </row>
    <row r="7062" spans="1:5" x14ac:dyDescent="0.25">
      <c r="A7062" s="180">
        <v>101305</v>
      </c>
      <c r="B7062" s="181" t="s">
        <v>39401</v>
      </c>
      <c r="C7062" s="180" t="s">
        <v>932</v>
      </c>
      <c r="D7062" s="182">
        <v>76.489999999999995</v>
      </c>
      <c r="E7062" s="182">
        <v>76.05</v>
      </c>
    </row>
    <row r="7063" spans="1:5" x14ac:dyDescent="0.25">
      <c r="A7063" s="180">
        <v>95328</v>
      </c>
      <c r="B7063" s="181" t="s">
        <v>39402</v>
      </c>
      <c r="C7063" s="180" t="s">
        <v>949</v>
      </c>
      <c r="D7063" s="182">
        <v>0.33</v>
      </c>
      <c r="E7063" s="182">
        <v>0.3</v>
      </c>
    </row>
    <row r="7064" spans="1:5" x14ac:dyDescent="0.25">
      <c r="A7064" s="180">
        <v>101307</v>
      </c>
      <c r="B7064" s="181" t="s">
        <v>39403</v>
      </c>
      <c r="C7064" s="180" t="s">
        <v>932</v>
      </c>
      <c r="D7064" s="182">
        <v>44.56</v>
      </c>
      <c r="E7064" s="182">
        <v>39.630000000000003</v>
      </c>
    </row>
    <row r="7065" spans="1:5" x14ac:dyDescent="0.25">
      <c r="A7065" s="180">
        <v>101309</v>
      </c>
      <c r="B7065" s="181" t="s">
        <v>39404</v>
      </c>
      <c r="C7065" s="180" t="s">
        <v>932</v>
      </c>
      <c r="D7065" s="182">
        <v>44.15</v>
      </c>
      <c r="E7065" s="182">
        <v>46.64</v>
      </c>
    </row>
    <row r="7066" spans="1:5" x14ac:dyDescent="0.25">
      <c r="A7066" s="180">
        <v>95329</v>
      </c>
      <c r="B7066" s="181" t="s">
        <v>39405</v>
      </c>
      <c r="C7066" s="180" t="s">
        <v>949</v>
      </c>
      <c r="D7066" s="182">
        <v>0.48</v>
      </c>
      <c r="E7066" s="182">
        <v>0.38</v>
      </c>
    </row>
    <row r="7067" spans="1:5" x14ac:dyDescent="0.25">
      <c r="A7067" s="180">
        <v>101310</v>
      </c>
      <c r="B7067" s="181" t="s">
        <v>39406</v>
      </c>
      <c r="C7067" s="180" t="s">
        <v>932</v>
      </c>
      <c r="D7067" s="182">
        <v>64.14</v>
      </c>
      <c r="E7067" s="182">
        <v>50.71</v>
      </c>
    </row>
    <row r="7068" spans="1:5" x14ac:dyDescent="0.25">
      <c r="A7068" s="180">
        <v>101311</v>
      </c>
      <c r="B7068" s="181" t="s">
        <v>39407</v>
      </c>
      <c r="C7068" s="180" t="s">
        <v>932</v>
      </c>
      <c r="D7068" s="182">
        <v>46.57</v>
      </c>
      <c r="E7068" s="182">
        <v>39.630000000000003</v>
      </c>
    </row>
    <row r="7069" spans="1:5" x14ac:dyDescent="0.25">
      <c r="A7069" s="180">
        <v>95330</v>
      </c>
      <c r="B7069" s="181" t="s">
        <v>39408</v>
      </c>
      <c r="C7069" s="180" t="s">
        <v>949</v>
      </c>
      <c r="D7069" s="182">
        <v>0.35</v>
      </c>
      <c r="E7069" s="182">
        <v>0.3</v>
      </c>
    </row>
    <row r="7070" spans="1:5" x14ac:dyDescent="0.25">
      <c r="A7070" s="180">
        <v>101312</v>
      </c>
      <c r="B7070" s="181" t="s">
        <v>39409</v>
      </c>
      <c r="C7070" s="180" t="s">
        <v>932</v>
      </c>
      <c r="D7070" s="182">
        <v>42.51</v>
      </c>
      <c r="E7070" s="182">
        <v>59.1</v>
      </c>
    </row>
    <row r="7071" spans="1:5" x14ac:dyDescent="0.25">
      <c r="A7071" s="180">
        <v>95331</v>
      </c>
      <c r="B7071" s="181" t="s">
        <v>39410</v>
      </c>
      <c r="C7071" s="180" t="s">
        <v>949</v>
      </c>
      <c r="D7071" s="182">
        <v>0.32</v>
      </c>
      <c r="E7071" s="182">
        <v>0.44</v>
      </c>
    </row>
    <row r="7072" spans="1:5" x14ac:dyDescent="0.25">
      <c r="A7072" s="180">
        <v>95400</v>
      </c>
      <c r="B7072" s="181" t="s">
        <v>39411</v>
      </c>
      <c r="C7072" s="180" t="s">
        <v>949</v>
      </c>
      <c r="D7072" s="182">
        <v>0.12</v>
      </c>
      <c r="E7072" s="182">
        <v>0.32</v>
      </c>
    </row>
    <row r="7073" spans="1:5" x14ac:dyDescent="0.25">
      <c r="A7073" s="180">
        <v>95411</v>
      </c>
      <c r="B7073" s="181" t="s">
        <v>39412</v>
      </c>
      <c r="C7073" s="180" t="s">
        <v>932</v>
      </c>
      <c r="D7073" s="182">
        <v>17.170000000000002</v>
      </c>
      <c r="E7073" s="182">
        <v>43.38</v>
      </c>
    </row>
    <row r="7074" spans="1:5" x14ac:dyDescent="0.25">
      <c r="A7074" s="180">
        <v>95332</v>
      </c>
      <c r="B7074" s="181" t="s">
        <v>39413</v>
      </c>
      <c r="C7074" s="180" t="s">
        <v>949</v>
      </c>
      <c r="D7074" s="182">
        <v>1.1000000000000001</v>
      </c>
      <c r="E7074" s="182">
        <v>1.3</v>
      </c>
    </row>
    <row r="7075" spans="1:5" x14ac:dyDescent="0.25">
      <c r="A7075" s="180">
        <v>101313</v>
      </c>
      <c r="B7075" s="181" t="s">
        <v>39414</v>
      </c>
      <c r="C7075" s="180" t="s">
        <v>932</v>
      </c>
      <c r="D7075" s="182">
        <v>145.84</v>
      </c>
      <c r="E7075" s="182">
        <v>172.02</v>
      </c>
    </row>
    <row r="7076" spans="1:5" x14ac:dyDescent="0.25">
      <c r="A7076" s="180">
        <v>95334</v>
      </c>
      <c r="B7076" s="181" t="s">
        <v>39415</v>
      </c>
      <c r="C7076" s="180" t="s">
        <v>949</v>
      </c>
      <c r="D7076" s="182">
        <v>1.04</v>
      </c>
      <c r="E7076" s="182">
        <v>1.26</v>
      </c>
    </row>
    <row r="7077" spans="1:5" x14ac:dyDescent="0.25">
      <c r="A7077" s="180">
        <v>101315</v>
      </c>
      <c r="B7077" s="181" t="s">
        <v>39416</v>
      </c>
      <c r="C7077" s="180" t="s">
        <v>932</v>
      </c>
      <c r="D7077" s="182">
        <v>138.76</v>
      </c>
      <c r="E7077" s="182">
        <v>167.42</v>
      </c>
    </row>
    <row r="7078" spans="1:5" x14ac:dyDescent="0.25">
      <c r="A7078" s="180">
        <v>95335</v>
      </c>
      <c r="B7078" s="181" t="s">
        <v>39417</v>
      </c>
      <c r="C7078" s="180" t="s">
        <v>949</v>
      </c>
      <c r="D7078" s="182">
        <v>0.52</v>
      </c>
      <c r="E7078" s="182">
        <v>0.56000000000000005</v>
      </c>
    </row>
    <row r="7079" spans="1:5" x14ac:dyDescent="0.25">
      <c r="A7079" s="180">
        <v>101316</v>
      </c>
      <c r="B7079" s="181" t="s">
        <v>39418</v>
      </c>
      <c r="C7079" s="180" t="s">
        <v>932</v>
      </c>
      <c r="D7079" s="182">
        <v>68.98</v>
      </c>
      <c r="E7079" s="182">
        <v>73.98</v>
      </c>
    </row>
    <row r="7080" spans="1:5" x14ac:dyDescent="0.25">
      <c r="A7080" s="180">
        <v>95401</v>
      </c>
      <c r="B7080" s="181" t="s">
        <v>39419</v>
      </c>
      <c r="C7080" s="180" t="s">
        <v>949</v>
      </c>
      <c r="D7080" s="182">
        <v>1.03</v>
      </c>
      <c r="E7080" s="182">
        <v>0.97</v>
      </c>
    </row>
    <row r="7081" spans="1:5" x14ac:dyDescent="0.25">
      <c r="A7081" s="180">
        <v>95422</v>
      </c>
      <c r="B7081" s="181" t="s">
        <v>39420</v>
      </c>
      <c r="C7081" s="180" t="s">
        <v>932</v>
      </c>
      <c r="D7081" s="182">
        <v>136.86000000000001</v>
      </c>
      <c r="E7081" s="182">
        <v>128.69999999999999</v>
      </c>
    </row>
    <row r="7082" spans="1:5" x14ac:dyDescent="0.25">
      <c r="A7082" s="180">
        <v>95402</v>
      </c>
      <c r="B7082" s="181" t="s">
        <v>39421</v>
      </c>
      <c r="C7082" s="180" t="s">
        <v>949</v>
      </c>
      <c r="D7082" s="182">
        <v>2.0099999999999998</v>
      </c>
      <c r="E7082" s="182">
        <v>1.98</v>
      </c>
    </row>
    <row r="7083" spans="1:5" x14ac:dyDescent="0.25">
      <c r="A7083" s="180">
        <v>95415</v>
      </c>
      <c r="B7083" s="181" t="s">
        <v>39422</v>
      </c>
      <c r="C7083" s="180" t="s">
        <v>932</v>
      </c>
      <c r="D7083" s="182">
        <v>266.83</v>
      </c>
      <c r="E7083" s="182">
        <v>262.27</v>
      </c>
    </row>
    <row r="7084" spans="1:5" x14ac:dyDescent="0.25">
      <c r="A7084" s="180">
        <v>95403</v>
      </c>
      <c r="B7084" s="181" t="s">
        <v>39423</v>
      </c>
      <c r="C7084" s="180" t="s">
        <v>949</v>
      </c>
      <c r="D7084" s="182">
        <v>2.2400000000000002</v>
      </c>
      <c r="E7084" s="182">
        <v>2.02</v>
      </c>
    </row>
    <row r="7085" spans="1:5" x14ac:dyDescent="0.25">
      <c r="A7085" s="180">
        <v>95417</v>
      </c>
      <c r="B7085" s="181" t="s">
        <v>39424</v>
      </c>
      <c r="C7085" s="180" t="s">
        <v>932</v>
      </c>
      <c r="D7085" s="182">
        <v>297.02</v>
      </c>
      <c r="E7085" s="182">
        <v>266.8</v>
      </c>
    </row>
    <row r="7086" spans="1:5" x14ac:dyDescent="0.25">
      <c r="A7086" s="180">
        <v>95404</v>
      </c>
      <c r="B7086" s="181" t="s">
        <v>39425</v>
      </c>
      <c r="C7086" s="180" t="s">
        <v>949</v>
      </c>
      <c r="D7086" s="182">
        <v>2.5</v>
      </c>
      <c r="E7086" s="182">
        <v>2.83</v>
      </c>
    </row>
    <row r="7087" spans="1:5" x14ac:dyDescent="0.25">
      <c r="A7087" s="180">
        <v>95418</v>
      </c>
      <c r="B7087" s="181" t="s">
        <v>39426</v>
      </c>
      <c r="C7087" s="180" t="s">
        <v>932</v>
      </c>
      <c r="D7087" s="182">
        <v>331.41</v>
      </c>
      <c r="E7087" s="182">
        <v>373.74</v>
      </c>
    </row>
    <row r="7088" spans="1:5" x14ac:dyDescent="0.25">
      <c r="A7088" s="180">
        <v>95337</v>
      </c>
      <c r="B7088" s="181" t="s">
        <v>39427</v>
      </c>
      <c r="C7088" s="180" t="s">
        <v>949</v>
      </c>
      <c r="D7088" s="182">
        <v>0.34</v>
      </c>
      <c r="E7088" s="182">
        <v>0.3</v>
      </c>
    </row>
    <row r="7089" spans="1:5" x14ac:dyDescent="0.25">
      <c r="A7089" s="180">
        <v>101322</v>
      </c>
      <c r="B7089" s="181" t="s">
        <v>39428</v>
      </c>
      <c r="C7089" s="180" t="s">
        <v>932</v>
      </c>
      <c r="D7089" s="182">
        <v>45.1</v>
      </c>
      <c r="E7089" s="182">
        <v>39.630000000000003</v>
      </c>
    </row>
    <row r="7090" spans="1:5" x14ac:dyDescent="0.25">
      <c r="A7090" s="180">
        <v>95338</v>
      </c>
      <c r="B7090" s="181" t="s">
        <v>39429</v>
      </c>
      <c r="C7090" s="180" t="s">
        <v>949</v>
      </c>
      <c r="D7090" s="182">
        <v>0.64</v>
      </c>
      <c r="E7090" s="182">
        <v>0.55000000000000004</v>
      </c>
    </row>
    <row r="7091" spans="1:5" x14ac:dyDescent="0.25">
      <c r="A7091" s="180">
        <v>101323</v>
      </c>
      <c r="B7091" s="181" t="s">
        <v>39430</v>
      </c>
      <c r="C7091" s="180" t="s">
        <v>932</v>
      </c>
      <c r="D7091" s="182">
        <v>85.43</v>
      </c>
      <c r="E7091" s="182">
        <v>72.83</v>
      </c>
    </row>
    <row r="7092" spans="1:5" x14ac:dyDescent="0.25">
      <c r="A7092" s="180">
        <v>102918</v>
      </c>
      <c r="B7092" s="181" t="s">
        <v>39431</v>
      </c>
      <c r="C7092" s="180" t="s">
        <v>949</v>
      </c>
      <c r="D7092" s="182">
        <v>0</v>
      </c>
      <c r="E7092" s="182">
        <v>0</v>
      </c>
    </row>
    <row r="7093" spans="1:5" x14ac:dyDescent="0.25">
      <c r="A7093" s="180">
        <v>101325</v>
      </c>
      <c r="B7093" s="181" t="s">
        <v>39432</v>
      </c>
      <c r="C7093" s="180" t="s">
        <v>932</v>
      </c>
      <c r="D7093" s="182">
        <v>84.69</v>
      </c>
      <c r="E7093" s="182">
        <v>66</v>
      </c>
    </row>
    <row r="7094" spans="1:5" x14ac:dyDescent="0.25">
      <c r="A7094" s="180">
        <v>95390</v>
      </c>
      <c r="B7094" s="181" t="s">
        <v>39433</v>
      </c>
      <c r="C7094" s="180" t="s">
        <v>949</v>
      </c>
      <c r="D7094" s="182">
        <v>0.11</v>
      </c>
      <c r="E7094" s="182">
        <v>0.11</v>
      </c>
    </row>
    <row r="7095" spans="1:5" x14ac:dyDescent="0.25">
      <c r="A7095" s="180">
        <v>101326</v>
      </c>
      <c r="B7095" s="181" t="s">
        <v>39434</v>
      </c>
      <c r="C7095" s="180" t="s">
        <v>932</v>
      </c>
      <c r="D7095" s="182">
        <v>15.47</v>
      </c>
      <c r="E7095" s="182">
        <v>15.46</v>
      </c>
    </row>
    <row r="7096" spans="1:5" x14ac:dyDescent="0.25">
      <c r="A7096" s="180">
        <v>95340</v>
      </c>
      <c r="B7096" s="181" t="s">
        <v>39435</v>
      </c>
      <c r="C7096" s="180" t="s">
        <v>949</v>
      </c>
      <c r="D7096" s="182">
        <v>0.38</v>
      </c>
      <c r="E7096" s="182">
        <v>0.38</v>
      </c>
    </row>
    <row r="7097" spans="1:5" x14ac:dyDescent="0.25">
      <c r="A7097" s="180">
        <v>101330</v>
      </c>
      <c r="B7097" s="181" t="s">
        <v>39436</v>
      </c>
      <c r="C7097" s="180" t="s">
        <v>932</v>
      </c>
      <c r="D7097" s="182">
        <v>51.32</v>
      </c>
      <c r="E7097" s="182">
        <v>50.71</v>
      </c>
    </row>
    <row r="7098" spans="1:5" x14ac:dyDescent="0.25">
      <c r="A7098" s="180">
        <v>101331</v>
      </c>
      <c r="B7098" s="181" t="s">
        <v>39437</v>
      </c>
      <c r="C7098" s="180" t="s">
        <v>932</v>
      </c>
      <c r="D7098" s="182">
        <v>45.95</v>
      </c>
      <c r="E7098" s="182">
        <v>52.55</v>
      </c>
    </row>
    <row r="7099" spans="1:5" x14ac:dyDescent="0.25">
      <c r="A7099" s="180">
        <v>95341</v>
      </c>
      <c r="B7099" s="181" t="s">
        <v>39438</v>
      </c>
      <c r="C7099" s="180" t="s">
        <v>949</v>
      </c>
      <c r="D7099" s="182">
        <v>0.34</v>
      </c>
      <c r="E7099" s="182">
        <v>0.39</v>
      </c>
    </row>
    <row r="7100" spans="1:5" x14ac:dyDescent="0.25">
      <c r="A7100" s="180">
        <v>95339</v>
      </c>
      <c r="B7100" s="181" t="s">
        <v>39439</v>
      </c>
      <c r="C7100" s="180" t="s">
        <v>949</v>
      </c>
      <c r="D7100" s="182">
        <v>0.69</v>
      </c>
      <c r="E7100" s="182">
        <v>0.53</v>
      </c>
    </row>
    <row r="7101" spans="1:5" x14ac:dyDescent="0.25">
      <c r="A7101" s="180">
        <v>101329</v>
      </c>
      <c r="B7101" s="181" t="s">
        <v>39440</v>
      </c>
      <c r="C7101" s="180" t="s">
        <v>932</v>
      </c>
      <c r="D7101" s="182">
        <v>92.5</v>
      </c>
      <c r="E7101" s="182">
        <v>70.28</v>
      </c>
    </row>
    <row r="7102" spans="1:5" x14ac:dyDescent="0.25">
      <c r="A7102" s="180">
        <v>95342</v>
      </c>
      <c r="B7102" s="181" t="s">
        <v>39441</v>
      </c>
      <c r="C7102" s="180" t="s">
        <v>949</v>
      </c>
      <c r="D7102" s="182">
        <v>0.31</v>
      </c>
      <c r="E7102" s="182">
        <v>0.34</v>
      </c>
    </row>
    <row r="7103" spans="1:5" x14ac:dyDescent="0.25">
      <c r="A7103" s="180">
        <v>101333</v>
      </c>
      <c r="B7103" s="181" t="s">
        <v>39442</v>
      </c>
      <c r="C7103" s="180" t="s">
        <v>932</v>
      </c>
      <c r="D7103" s="182">
        <v>41.79</v>
      </c>
      <c r="E7103" s="182">
        <v>45.72</v>
      </c>
    </row>
    <row r="7104" spans="1:5" x14ac:dyDescent="0.25">
      <c r="A7104" s="180">
        <v>100298</v>
      </c>
      <c r="B7104" s="181" t="s">
        <v>39443</v>
      </c>
      <c r="C7104" s="180" t="s">
        <v>949</v>
      </c>
      <c r="D7104" s="182">
        <v>0.71</v>
      </c>
      <c r="E7104" s="182">
        <v>0.96</v>
      </c>
    </row>
    <row r="7105" spans="1:5" x14ac:dyDescent="0.25">
      <c r="A7105" s="180">
        <v>101334</v>
      </c>
      <c r="B7105" s="181" t="s">
        <v>39444</v>
      </c>
      <c r="C7105" s="180" t="s">
        <v>932</v>
      </c>
      <c r="D7105" s="182">
        <v>94.86</v>
      </c>
      <c r="E7105" s="182">
        <v>127.56</v>
      </c>
    </row>
    <row r="7106" spans="1:5" x14ac:dyDescent="0.25">
      <c r="A7106" s="180">
        <v>95405</v>
      </c>
      <c r="B7106" s="181" t="s">
        <v>39445</v>
      </c>
      <c r="C7106" s="180" t="s">
        <v>949</v>
      </c>
      <c r="D7106" s="182">
        <v>1.42</v>
      </c>
      <c r="E7106" s="182">
        <v>1.59</v>
      </c>
    </row>
    <row r="7107" spans="1:5" x14ac:dyDescent="0.25">
      <c r="A7107" s="180">
        <v>95423</v>
      </c>
      <c r="B7107" s="181" t="s">
        <v>39446</v>
      </c>
      <c r="C7107" s="180" t="s">
        <v>932</v>
      </c>
      <c r="D7107" s="182">
        <v>188.04</v>
      </c>
      <c r="E7107" s="182">
        <v>209.94</v>
      </c>
    </row>
    <row r="7108" spans="1:5" x14ac:dyDescent="0.25">
      <c r="A7108" s="180">
        <v>100295</v>
      </c>
      <c r="B7108" s="181" t="s">
        <v>39447</v>
      </c>
      <c r="C7108" s="180" t="s">
        <v>949</v>
      </c>
      <c r="D7108" s="182">
        <v>0.85</v>
      </c>
      <c r="E7108" s="182">
        <v>1.06</v>
      </c>
    </row>
    <row r="7109" spans="1:5" x14ac:dyDescent="0.25">
      <c r="A7109" s="180">
        <v>101303</v>
      </c>
      <c r="B7109" s="181" t="s">
        <v>39448</v>
      </c>
      <c r="C7109" s="180" t="s">
        <v>932</v>
      </c>
      <c r="D7109" s="182">
        <v>113.77</v>
      </c>
      <c r="E7109" s="182">
        <v>140.56</v>
      </c>
    </row>
    <row r="7110" spans="1:5" x14ac:dyDescent="0.25">
      <c r="A7110" s="180">
        <v>95344</v>
      </c>
      <c r="B7110" s="181" t="s">
        <v>39449</v>
      </c>
      <c r="C7110" s="180" t="s">
        <v>949</v>
      </c>
      <c r="D7110" s="182">
        <v>0.39</v>
      </c>
      <c r="E7110" s="182">
        <v>0.3</v>
      </c>
    </row>
    <row r="7111" spans="1:5" x14ac:dyDescent="0.25">
      <c r="A7111" s="180">
        <v>101308</v>
      </c>
      <c r="B7111" s="181" t="s">
        <v>39450</v>
      </c>
      <c r="C7111" s="180" t="s">
        <v>932</v>
      </c>
      <c r="D7111" s="182">
        <v>52.84</v>
      </c>
      <c r="E7111" s="182">
        <v>40.33</v>
      </c>
    </row>
    <row r="7112" spans="1:5" x14ac:dyDescent="0.25">
      <c r="A7112" s="180">
        <v>105536</v>
      </c>
      <c r="B7112" s="181" t="s">
        <v>39451</v>
      </c>
      <c r="C7112" s="180" t="s">
        <v>949</v>
      </c>
      <c r="D7112" s="182">
        <v>0</v>
      </c>
      <c r="E7112" s="182">
        <v>0</v>
      </c>
    </row>
    <row r="7113" spans="1:5" x14ac:dyDescent="0.25">
      <c r="A7113" s="180">
        <v>101320</v>
      </c>
      <c r="B7113" s="181" t="s">
        <v>39452</v>
      </c>
      <c r="C7113" s="180" t="s">
        <v>932</v>
      </c>
      <c r="D7113" s="182">
        <v>45.48</v>
      </c>
      <c r="E7113" s="182">
        <v>34.81</v>
      </c>
    </row>
    <row r="7114" spans="1:5" x14ac:dyDescent="0.25">
      <c r="A7114" s="180">
        <v>95343</v>
      </c>
      <c r="B7114" s="181" t="s">
        <v>39453</v>
      </c>
      <c r="C7114" s="180" t="s">
        <v>949</v>
      </c>
      <c r="D7114" s="182">
        <v>0.63</v>
      </c>
      <c r="E7114" s="182">
        <v>0.5</v>
      </c>
    </row>
    <row r="7115" spans="1:5" x14ac:dyDescent="0.25">
      <c r="A7115" s="180">
        <v>95345</v>
      </c>
      <c r="B7115" s="181" t="s">
        <v>39454</v>
      </c>
      <c r="C7115" s="180" t="s">
        <v>949</v>
      </c>
      <c r="D7115" s="182">
        <v>1.27</v>
      </c>
      <c r="E7115" s="182">
        <v>0.97</v>
      </c>
    </row>
    <row r="7116" spans="1:5" x14ac:dyDescent="0.25">
      <c r="A7116" s="180">
        <v>95346</v>
      </c>
      <c r="B7116" s="181" t="s">
        <v>39455</v>
      </c>
      <c r="C7116" s="180" t="s">
        <v>949</v>
      </c>
      <c r="D7116" s="182">
        <v>0.25</v>
      </c>
      <c r="E7116" s="182">
        <v>0.15</v>
      </c>
    </row>
    <row r="7117" spans="1:5" x14ac:dyDescent="0.25">
      <c r="A7117" s="180">
        <v>101324</v>
      </c>
      <c r="B7117" s="181" t="s">
        <v>39456</v>
      </c>
      <c r="C7117" s="180" t="s">
        <v>932</v>
      </c>
      <c r="D7117" s="182">
        <v>33.520000000000003</v>
      </c>
      <c r="E7117" s="182">
        <v>20.440000000000001</v>
      </c>
    </row>
    <row r="7118" spans="1:5" x14ac:dyDescent="0.25">
      <c r="A7118" s="180">
        <v>101328</v>
      </c>
      <c r="B7118" s="181" t="s">
        <v>39457</v>
      </c>
      <c r="C7118" s="180" t="s">
        <v>932</v>
      </c>
      <c r="D7118" s="182">
        <v>40.130000000000003</v>
      </c>
      <c r="E7118" s="182">
        <v>24.47</v>
      </c>
    </row>
    <row r="7119" spans="1:5" x14ac:dyDescent="0.25">
      <c r="A7119" s="180">
        <v>95347</v>
      </c>
      <c r="B7119" s="181" t="s">
        <v>39458</v>
      </c>
      <c r="C7119" s="180" t="s">
        <v>949</v>
      </c>
      <c r="D7119" s="182">
        <v>0.24</v>
      </c>
      <c r="E7119" s="182">
        <v>0.14000000000000001</v>
      </c>
    </row>
    <row r="7120" spans="1:5" x14ac:dyDescent="0.25">
      <c r="A7120" s="180">
        <v>95408</v>
      </c>
      <c r="B7120" s="181" t="s">
        <v>39459</v>
      </c>
      <c r="C7120" s="180" t="s">
        <v>932</v>
      </c>
      <c r="D7120" s="182">
        <v>32.26</v>
      </c>
      <c r="E7120" s="182">
        <v>19.670000000000002</v>
      </c>
    </row>
    <row r="7121" spans="1:5" x14ac:dyDescent="0.25">
      <c r="A7121" s="180">
        <v>95348</v>
      </c>
      <c r="B7121" s="181" t="s">
        <v>39460</v>
      </c>
      <c r="C7121" s="180" t="s">
        <v>949</v>
      </c>
      <c r="D7121" s="182">
        <v>0.3</v>
      </c>
      <c r="E7121" s="182">
        <v>0.18</v>
      </c>
    </row>
    <row r="7122" spans="1:5" x14ac:dyDescent="0.25">
      <c r="A7122" s="180">
        <v>101332</v>
      </c>
      <c r="B7122" s="181" t="s">
        <v>39461</v>
      </c>
      <c r="C7122" s="180" t="s">
        <v>932</v>
      </c>
      <c r="D7122" s="182">
        <v>26.29</v>
      </c>
      <c r="E7122" s="182">
        <v>16.38</v>
      </c>
    </row>
    <row r="7123" spans="1:5" x14ac:dyDescent="0.25">
      <c r="A7123" s="180">
        <v>95349</v>
      </c>
      <c r="B7123" s="181" t="s">
        <v>39462</v>
      </c>
      <c r="C7123" s="180" t="s">
        <v>949</v>
      </c>
      <c r="D7123" s="182">
        <v>0.19</v>
      </c>
      <c r="E7123" s="182">
        <v>0.12</v>
      </c>
    </row>
    <row r="7124" spans="1:5" x14ac:dyDescent="0.25">
      <c r="A7124" s="180">
        <v>101336</v>
      </c>
      <c r="B7124" s="181" t="s">
        <v>39463</v>
      </c>
      <c r="C7124" s="180" t="s">
        <v>932</v>
      </c>
      <c r="D7124" s="182">
        <v>113.84</v>
      </c>
      <c r="E7124" s="182">
        <v>71.02</v>
      </c>
    </row>
    <row r="7125" spans="1:5" x14ac:dyDescent="0.25">
      <c r="A7125" s="180">
        <v>95351</v>
      </c>
      <c r="B7125" s="181" t="s">
        <v>39464</v>
      </c>
      <c r="C7125" s="180" t="s">
        <v>949</v>
      </c>
      <c r="D7125" s="182">
        <v>0.86</v>
      </c>
      <c r="E7125" s="182">
        <v>0.53</v>
      </c>
    </row>
    <row r="7126" spans="1:5" x14ac:dyDescent="0.25">
      <c r="A7126" s="180">
        <v>95352</v>
      </c>
      <c r="B7126" s="181" t="s">
        <v>39465</v>
      </c>
      <c r="C7126" s="180" t="s">
        <v>949</v>
      </c>
      <c r="D7126" s="182">
        <v>0.18</v>
      </c>
      <c r="E7126" s="182">
        <v>0.19</v>
      </c>
    </row>
    <row r="7127" spans="1:5" x14ac:dyDescent="0.25">
      <c r="A7127" s="180">
        <v>101337</v>
      </c>
      <c r="B7127" s="181" t="s">
        <v>39466</v>
      </c>
      <c r="C7127" s="180" t="s">
        <v>932</v>
      </c>
      <c r="D7127" s="182">
        <v>24.85</v>
      </c>
      <c r="E7127" s="182">
        <v>26.25</v>
      </c>
    </row>
    <row r="7128" spans="1:5" x14ac:dyDescent="0.25">
      <c r="A7128" s="180">
        <v>101338</v>
      </c>
      <c r="B7128" s="181" t="s">
        <v>39467</v>
      </c>
      <c r="C7128" s="180" t="s">
        <v>932</v>
      </c>
      <c r="D7128" s="182">
        <v>37.67</v>
      </c>
      <c r="E7128" s="182">
        <v>34.07</v>
      </c>
    </row>
    <row r="7129" spans="1:5" x14ac:dyDescent="0.25">
      <c r="A7129" s="180">
        <v>95354</v>
      </c>
      <c r="B7129" s="181" t="s">
        <v>39468</v>
      </c>
      <c r="C7129" s="180" t="s">
        <v>949</v>
      </c>
      <c r="D7129" s="182">
        <v>0.25</v>
      </c>
      <c r="E7129" s="182">
        <v>0.23</v>
      </c>
    </row>
    <row r="7130" spans="1:5" x14ac:dyDescent="0.25">
      <c r="A7130" s="180">
        <v>101339</v>
      </c>
      <c r="B7130" s="181" t="s">
        <v>39469</v>
      </c>
      <c r="C7130" s="180" t="s">
        <v>932</v>
      </c>
      <c r="D7130" s="182">
        <v>34.11</v>
      </c>
      <c r="E7130" s="182">
        <v>31.36</v>
      </c>
    </row>
    <row r="7131" spans="1:5" x14ac:dyDescent="0.25">
      <c r="A7131" s="180">
        <v>101340</v>
      </c>
      <c r="B7131" s="181" t="s">
        <v>39470</v>
      </c>
      <c r="C7131" s="180" t="s">
        <v>932</v>
      </c>
      <c r="D7131" s="182">
        <v>29.34</v>
      </c>
      <c r="E7131" s="182">
        <v>28.44</v>
      </c>
    </row>
    <row r="7132" spans="1:5" x14ac:dyDescent="0.25">
      <c r="A7132" s="180">
        <v>95389</v>
      </c>
      <c r="B7132" s="181" t="s">
        <v>39471</v>
      </c>
      <c r="C7132" s="180" t="s">
        <v>949</v>
      </c>
      <c r="D7132" s="182">
        <v>0.22</v>
      </c>
      <c r="E7132" s="182">
        <v>0.21</v>
      </c>
    </row>
    <row r="7133" spans="1:5" x14ac:dyDescent="0.25">
      <c r="A7133" s="180">
        <v>101341</v>
      </c>
      <c r="B7133" s="181" t="s">
        <v>39472</v>
      </c>
      <c r="C7133" s="180" t="s">
        <v>932</v>
      </c>
      <c r="D7133" s="182">
        <v>35.36</v>
      </c>
      <c r="E7133" s="182">
        <v>26.63</v>
      </c>
    </row>
    <row r="7134" spans="1:5" x14ac:dyDescent="0.25">
      <c r="A7134" s="180">
        <v>95355</v>
      </c>
      <c r="B7134" s="181" t="s">
        <v>39473</v>
      </c>
      <c r="C7134" s="180" t="s">
        <v>949</v>
      </c>
      <c r="D7134" s="182">
        <v>0.26</v>
      </c>
      <c r="E7134" s="182">
        <v>0.2</v>
      </c>
    </row>
    <row r="7135" spans="1:5" x14ac:dyDescent="0.25">
      <c r="A7135" s="180">
        <v>95356</v>
      </c>
      <c r="B7135" s="181" t="s">
        <v>39474</v>
      </c>
      <c r="C7135" s="180" t="s">
        <v>949</v>
      </c>
      <c r="D7135" s="182">
        <v>0.25</v>
      </c>
      <c r="E7135" s="182">
        <v>0.23</v>
      </c>
    </row>
    <row r="7136" spans="1:5" x14ac:dyDescent="0.25">
      <c r="A7136" s="180">
        <v>101342</v>
      </c>
      <c r="B7136" s="181" t="s">
        <v>39475</v>
      </c>
      <c r="C7136" s="180" t="s">
        <v>932</v>
      </c>
      <c r="D7136" s="182">
        <v>34.11</v>
      </c>
      <c r="E7136" s="182">
        <v>31.36</v>
      </c>
    </row>
    <row r="7137" spans="1:5" x14ac:dyDescent="0.25">
      <c r="A7137" s="180">
        <v>95357</v>
      </c>
      <c r="B7137" s="181" t="s">
        <v>39476</v>
      </c>
      <c r="C7137" s="180" t="s">
        <v>949</v>
      </c>
      <c r="D7137" s="182">
        <v>0.4</v>
      </c>
      <c r="E7137" s="182">
        <v>0.44</v>
      </c>
    </row>
    <row r="7138" spans="1:5" x14ac:dyDescent="0.25">
      <c r="A7138" s="180">
        <v>101343</v>
      </c>
      <c r="B7138" s="181" t="s">
        <v>39477</v>
      </c>
      <c r="C7138" s="180" t="s">
        <v>932</v>
      </c>
      <c r="D7138" s="182">
        <v>54.23</v>
      </c>
      <c r="E7138" s="182">
        <v>58.08</v>
      </c>
    </row>
    <row r="7139" spans="1:5" x14ac:dyDescent="0.25">
      <c r="A7139" s="180">
        <v>95358</v>
      </c>
      <c r="B7139" s="181" t="s">
        <v>39478</v>
      </c>
      <c r="C7139" s="180" t="s">
        <v>949</v>
      </c>
      <c r="D7139" s="182">
        <v>0.42</v>
      </c>
      <c r="E7139" s="182">
        <v>0.43</v>
      </c>
    </row>
    <row r="7140" spans="1:5" x14ac:dyDescent="0.25">
      <c r="A7140" s="180">
        <v>101344</v>
      </c>
      <c r="B7140" s="181" t="s">
        <v>39479</v>
      </c>
      <c r="C7140" s="180" t="s">
        <v>932</v>
      </c>
      <c r="D7140" s="182">
        <v>56.6</v>
      </c>
      <c r="E7140" s="182">
        <v>57.22</v>
      </c>
    </row>
    <row r="7141" spans="1:5" x14ac:dyDescent="0.25">
      <c r="A7141" s="180">
        <v>95359</v>
      </c>
      <c r="B7141" s="181" t="s">
        <v>39480</v>
      </c>
      <c r="C7141" s="180" t="s">
        <v>949</v>
      </c>
      <c r="D7141" s="182">
        <v>0.61</v>
      </c>
      <c r="E7141" s="182">
        <v>0.44</v>
      </c>
    </row>
    <row r="7142" spans="1:5" x14ac:dyDescent="0.25">
      <c r="A7142" s="180">
        <v>101345</v>
      </c>
      <c r="B7142" s="181" t="s">
        <v>39481</v>
      </c>
      <c r="C7142" s="180" t="s">
        <v>932</v>
      </c>
      <c r="D7142" s="182">
        <v>82.05</v>
      </c>
      <c r="E7142" s="182">
        <v>59.19</v>
      </c>
    </row>
    <row r="7143" spans="1:5" x14ac:dyDescent="0.25">
      <c r="A7143" s="180">
        <v>101346</v>
      </c>
      <c r="B7143" s="181" t="s">
        <v>39482</v>
      </c>
      <c r="C7143" s="180" t="s">
        <v>932</v>
      </c>
      <c r="D7143" s="182">
        <v>42.2</v>
      </c>
      <c r="E7143" s="182">
        <v>32.32</v>
      </c>
    </row>
    <row r="7144" spans="1:5" x14ac:dyDescent="0.25">
      <c r="A7144" s="180">
        <v>101347</v>
      </c>
      <c r="B7144" s="181" t="s">
        <v>39483</v>
      </c>
      <c r="C7144" s="180" t="s">
        <v>932</v>
      </c>
      <c r="D7144" s="182">
        <v>53.9</v>
      </c>
      <c r="E7144" s="182">
        <v>46.72</v>
      </c>
    </row>
    <row r="7145" spans="1:5" x14ac:dyDescent="0.25">
      <c r="A7145" s="180">
        <v>95361</v>
      </c>
      <c r="B7145" s="181" t="s">
        <v>39484</v>
      </c>
      <c r="C7145" s="180" t="s">
        <v>949</v>
      </c>
      <c r="D7145" s="182">
        <v>0.26</v>
      </c>
      <c r="E7145" s="182">
        <v>0.22</v>
      </c>
    </row>
    <row r="7146" spans="1:5" x14ac:dyDescent="0.25">
      <c r="A7146" s="180">
        <v>101348</v>
      </c>
      <c r="B7146" s="181" t="s">
        <v>39485</v>
      </c>
      <c r="C7146" s="180" t="s">
        <v>932</v>
      </c>
      <c r="D7146" s="182">
        <v>35.36</v>
      </c>
      <c r="E7146" s="182">
        <v>29.05</v>
      </c>
    </row>
    <row r="7147" spans="1:5" x14ac:dyDescent="0.25">
      <c r="A7147" s="180">
        <v>101349</v>
      </c>
      <c r="B7147" s="181" t="s">
        <v>39486</v>
      </c>
      <c r="C7147" s="180" t="s">
        <v>932</v>
      </c>
      <c r="D7147" s="182">
        <v>39.869999999999997</v>
      </c>
      <c r="E7147" s="182">
        <v>43.35</v>
      </c>
    </row>
    <row r="7148" spans="1:5" x14ac:dyDescent="0.25">
      <c r="A7148" s="180">
        <v>95362</v>
      </c>
      <c r="B7148" s="181" t="s">
        <v>39487</v>
      </c>
      <c r="C7148" s="180" t="s">
        <v>949</v>
      </c>
      <c r="D7148" s="182">
        <v>0.3</v>
      </c>
      <c r="E7148" s="182">
        <v>0.32</v>
      </c>
    </row>
    <row r="7149" spans="1:5" x14ac:dyDescent="0.25">
      <c r="A7149" s="180">
        <v>95363</v>
      </c>
      <c r="B7149" s="181" t="s">
        <v>39488</v>
      </c>
      <c r="C7149" s="180" t="s">
        <v>949</v>
      </c>
      <c r="D7149" s="182">
        <v>0.3</v>
      </c>
      <c r="E7149" s="182">
        <v>0.32</v>
      </c>
    </row>
    <row r="7150" spans="1:5" x14ac:dyDescent="0.25">
      <c r="A7150" s="180">
        <v>101350</v>
      </c>
      <c r="B7150" s="181" t="s">
        <v>39489</v>
      </c>
      <c r="C7150" s="180" t="s">
        <v>932</v>
      </c>
      <c r="D7150" s="182">
        <v>39.869999999999997</v>
      </c>
      <c r="E7150" s="182">
        <v>43.35</v>
      </c>
    </row>
    <row r="7151" spans="1:5" x14ac:dyDescent="0.25">
      <c r="A7151" s="180">
        <v>95360</v>
      </c>
      <c r="B7151" s="181" t="s">
        <v>39490</v>
      </c>
      <c r="C7151" s="180" t="s">
        <v>949</v>
      </c>
      <c r="D7151" s="182">
        <v>0.4</v>
      </c>
      <c r="E7151" s="182">
        <v>0.35</v>
      </c>
    </row>
    <row r="7152" spans="1:5" x14ac:dyDescent="0.25">
      <c r="A7152" s="180">
        <v>101351</v>
      </c>
      <c r="B7152" s="181" t="s">
        <v>39491</v>
      </c>
      <c r="C7152" s="180" t="s">
        <v>932</v>
      </c>
      <c r="D7152" s="182">
        <v>34.11</v>
      </c>
      <c r="E7152" s="182">
        <v>31.36</v>
      </c>
    </row>
    <row r="7153" spans="1:5" x14ac:dyDescent="0.25">
      <c r="A7153" s="180">
        <v>95365</v>
      </c>
      <c r="B7153" s="181" t="s">
        <v>39492</v>
      </c>
      <c r="C7153" s="180" t="s">
        <v>949</v>
      </c>
      <c r="D7153" s="182">
        <v>0.25</v>
      </c>
      <c r="E7153" s="182">
        <v>0.23</v>
      </c>
    </row>
    <row r="7154" spans="1:5" x14ac:dyDescent="0.25">
      <c r="A7154" s="180">
        <v>101352</v>
      </c>
      <c r="B7154" s="181" t="s">
        <v>39493</v>
      </c>
      <c r="C7154" s="180" t="s">
        <v>932</v>
      </c>
      <c r="D7154" s="182">
        <v>34.11</v>
      </c>
      <c r="E7154" s="182">
        <v>31.36</v>
      </c>
    </row>
    <row r="7155" spans="1:5" x14ac:dyDescent="0.25">
      <c r="A7155" s="180">
        <v>95364</v>
      </c>
      <c r="B7155" s="181" t="s">
        <v>39494</v>
      </c>
      <c r="C7155" s="180" t="s">
        <v>949</v>
      </c>
      <c r="D7155" s="182">
        <v>0.25</v>
      </c>
      <c r="E7155" s="182">
        <v>0.23</v>
      </c>
    </row>
    <row r="7156" spans="1:5" x14ac:dyDescent="0.25">
      <c r="A7156" s="180">
        <v>95366</v>
      </c>
      <c r="B7156" s="181" t="s">
        <v>39495</v>
      </c>
      <c r="C7156" s="180" t="s">
        <v>949</v>
      </c>
      <c r="D7156" s="182">
        <v>0.27</v>
      </c>
      <c r="E7156" s="182">
        <v>0.24</v>
      </c>
    </row>
    <row r="7157" spans="1:5" x14ac:dyDescent="0.25">
      <c r="A7157" s="180">
        <v>101353</v>
      </c>
      <c r="B7157" s="181" t="s">
        <v>39496</v>
      </c>
      <c r="C7157" s="180" t="s">
        <v>932</v>
      </c>
      <c r="D7157" s="182">
        <v>36.130000000000003</v>
      </c>
      <c r="E7157" s="182">
        <v>31.92</v>
      </c>
    </row>
    <row r="7158" spans="1:5" x14ac:dyDescent="0.25">
      <c r="A7158" s="180">
        <v>95367</v>
      </c>
      <c r="B7158" s="181" t="s">
        <v>39497</v>
      </c>
      <c r="C7158" s="180" t="s">
        <v>949</v>
      </c>
      <c r="D7158" s="182">
        <v>0.3</v>
      </c>
      <c r="E7158" s="182">
        <v>0.32</v>
      </c>
    </row>
    <row r="7159" spans="1:5" x14ac:dyDescent="0.25">
      <c r="A7159" s="180">
        <v>101355</v>
      </c>
      <c r="B7159" s="181" t="s">
        <v>39498</v>
      </c>
      <c r="C7159" s="180" t="s">
        <v>932</v>
      </c>
      <c r="D7159" s="182">
        <v>39.869999999999997</v>
      </c>
      <c r="E7159" s="182">
        <v>43.35</v>
      </c>
    </row>
    <row r="7160" spans="1:5" x14ac:dyDescent="0.25">
      <c r="A7160" s="180">
        <v>95368</v>
      </c>
      <c r="B7160" s="181" t="s">
        <v>39499</v>
      </c>
      <c r="C7160" s="180" t="s">
        <v>949</v>
      </c>
      <c r="D7160" s="182">
        <v>0.31</v>
      </c>
      <c r="E7160" s="182">
        <v>0.24</v>
      </c>
    </row>
    <row r="7161" spans="1:5" x14ac:dyDescent="0.25">
      <c r="A7161" s="180">
        <v>95369</v>
      </c>
      <c r="B7161" s="181" t="s">
        <v>39500</v>
      </c>
      <c r="C7161" s="180" t="s">
        <v>949</v>
      </c>
      <c r="D7161" s="182">
        <v>0.28000000000000003</v>
      </c>
      <c r="E7161" s="182">
        <v>0.25</v>
      </c>
    </row>
    <row r="7162" spans="1:5" x14ac:dyDescent="0.25">
      <c r="A7162" s="180">
        <v>95370</v>
      </c>
      <c r="B7162" s="181" t="s">
        <v>39501</v>
      </c>
      <c r="C7162" s="180" t="s">
        <v>949</v>
      </c>
      <c r="D7162" s="182">
        <v>0.48</v>
      </c>
      <c r="E7162" s="182">
        <v>0.38</v>
      </c>
    </row>
    <row r="7163" spans="1:5" x14ac:dyDescent="0.25">
      <c r="A7163" s="180">
        <v>101356</v>
      </c>
      <c r="B7163" s="181" t="s">
        <v>39502</v>
      </c>
      <c r="C7163" s="180" t="s">
        <v>932</v>
      </c>
      <c r="D7163" s="182">
        <v>64.02</v>
      </c>
      <c r="E7163" s="182">
        <v>50.71</v>
      </c>
    </row>
    <row r="7164" spans="1:5" x14ac:dyDescent="0.25">
      <c r="A7164" s="180">
        <v>95371</v>
      </c>
      <c r="B7164" s="181" t="s">
        <v>39503</v>
      </c>
      <c r="C7164" s="180" t="s">
        <v>949</v>
      </c>
      <c r="D7164" s="182">
        <v>0.64</v>
      </c>
      <c r="E7164" s="182">
        <v>0.55000000000000004</v>
      </c>
    </row>
    <row r="7165" spans="1:5" x14ac:dyDescent="0.25">
      <c r="A7165" s="180">
        <v>101357</v>
      </c>
      <c r="B7165" s="181" t="s">
        <v>39504</v>
      </c>
      <c r="C7165" s="180" t="s">
        <v>932</v>
      </c>
      <c r="D7165" s="182">
        <v>85.06</v>
      </c>
      <c r="E7165" s="182">
        <v>72.83</v>
      </c>
    </row>
    <row r="7166" spans="1:5" x14ac:dyDescent="0.25">
      <c r="A7166" s="180">
        <v>95372</v>
      </c>
      <c r="B7166" s="181" t="s">
        <v>39505</v>
      </c>
      <c r="C7166" s="180" t="s">
        <v>949</v>
      </c>
      <c r="D7166" s="182">
        <v>0.43</v>
      </c>
      <c r="E7166" s="182">
        <v>0.38</v>
      </c>
    </row>
    <row r="7167" spans="1:5" x14ac:dyDescent="0.25">
      <c r="A7167" s="180">
        <v>101358</v>
      </c>
      <c r="B7167" s="181" t="s">
        <v>39506</v>
      </c>
      <c r="C7167" s="180" t="s">
        <v>932</v>
      </c>
      <c r="D7167" s="182">
        <v>57.85</v>
      </c>
      <c r="E7167" s="182">
        <v>50.71</v>
      </c>
    </row>
    <row r="7168" spans="1:5" x14ac:dyDescent="0.25">
      <c r="A7168" s="180">
        <v>95373</v>
      </c>
      <c r="B7168" s="181" t="s">
        <v>39507</v>
      </c>
      <c r="C7168" s="180" t="s">
        <v>949</v>
      </c>
      <c r="D7168" s="182">
        <v>0.4</v>
      </c>
      <c r="E7168" s="182">
        <v>0.35</v>
      </c>
    </row>
    <row r="7169" spans="1:5" x14ac:dyDescent="0.25">
      <c r="A7169" s="180">
        <v>101359</v>
      </c>
      <c r="B7169" s="181" t="s">
        <v>39508</v>
      </c>
      <c r="C7169" s="180" t="s">
        <v>932</v>
      </c>
      <c r="D7169" s="182">
        <v>53.35</v>
      </c>
      <c r="E7169" s="182">
        <v>46.76</v>
      </c>
    </row>
    <row r="7170" spans="1:5" x14ac:dyDescent="0.25">
      <c r="A7170" s="180">
        <v>101360</v>
      </c>
      <c r="B7170" s="181" t="s">
        <v>39509</v>
      </c>
      <c r="C7170" s="180" t="s">
        <v>932</v>
      </c>
      <c r="D7170" s="182">
        <v>57.85</v>
      </c>
      <c r="E7170" s="182">
        <v>50.71</v>
      </c>
    </row>
    <row r="7171" spans="1:5" x14ac:dyDescent="0.25">
      <c r="A7171" s="180">
        <v>95374</v>
      </c>
      <c r="B7171" s="181" t="s">
        <v>39510</v>
      </c>
      <c r="C7171" s="180" t="s">
        <v>949</v>
      </c>
      <c r="D7171" s="182">
        <v>0.43</v>
      </c>
      <c r="E7171" s="182">
        <v>0.38</v>
      </c>
    </row>
    <row r="7172" spans="1:5" x14ac:dyDescent="0.25">
      <c r="A7172" s="180">
        <v>95375</v>
      </c>
      <c r="B7172" s="181" t="s">
        <v>39511</v>
      </c>
      <c r="C7172" s="180" t="s">
        <v>949</v>
      </c>
      <c r="D7172" s="182">
        <v>0.54</v>
      </c>
      <c r="E7172" s="182">
        <v>0.56000000000000005</v>
      </c>
    </row>
    <row r="7173" spans="1:5" x14ac:dyDescent="0.25">
      <c r="A7173" s="180">
        <v>101361</v>
      </c>
      <c r="B7173" s="181" t="s">
        <v>39512</v>
      </c>
      <c r="C7173" s="180" t="s">
        <v>932</v>
      </c>
      <c r="D7173" s="182">
        <v>71.64</v>
      </c>
      <c r="E7173" s="182">
        <v>74.12</v>
      </c>
    </row>
    <row r="7174" spans="1:5" x14ac:dyDescent="0.25">
      <c r="A7174" s="180">
        <v>95376</v>
      </c>
      <c r="B7174" s="181" t="s">
        <v>39513</v>
      </c>
      <c r="C7174" s="180" t="s">
        <v>949</v>
      </c>
      <c r="D7174" s="182">
        <v>0.14000000000000001</v>
      </c>
      <c r="E7174" s="182">
        <v>0.13</v>
      </c>
    </row>
    <row r="7175" spans="1:5" x14ac:dyDescent="0.25">
      <c r="A7175" s="180">
        <v>95377</v>
      </c>
      <c r="B7175" s="181" t="s">
        <v>39514</v>
      </c>
      <c r="C7175" s="180" t="s">
        <v>949</v>
      </c>
      <c r="D7175" s="182">
        <v>0.34</v>
      </c>
      <c r="E7175" s="182">
        <v>0.3</v>
      </c>
    </row>
    <row r="7176" spans="1:5" x14ac:dyDescent="0.25">
      <c r="A7176" s="180">
        <v>101363</v>
      </c>
      <c r="B7176" s="181" t="s">
        <v>39515</v>
      </c>
      <c r="C7176" s="180" t="s">
        <v>932</v>
      </c>
      <c r="D7176" s="182">
        <v>46.28</v>
      </c>
      <c r="E7176" s="182">
        <v>40.69</v>
      </c>
    </row>
    <row r="7177" spans="1:5" x14ac:dyDescent="0.25">
      <c r="A7177" s="180">
        <v>95378</v>
      </c>
      <c r="B7177" s="181" t="s">
        <v>39516</v>
      </c>
      <c r="C7177" s="180" t="s">
        <v>949</v>
      </c>
      <c r="D7177" s="182">
        <v>0.45</v>
      </c>
      <c r="E7177" s="182">
        <v>0.45</v>
      </c>
    </row>
    <row r="7178" spans="1:5" x14ac:dyDescent="0.25">
      <c r="A7178" s="180">
        <v>101364</v>
      </c>
      <c r="B7178" s="181" t="s">
        <v>39517</v>
      </c>
      <c r="C7178" s="180" t="s">
        <v>932</v>
      </c>
      <c r="D7178" s="182">
        <v>60.2</v>
      </c>
      <c r="E7178" s="182">
        <v>60.14</v>
      </c>
    </row>
    <row r="7179" spans="1:5" x14ac:dyDescent="0.25">
      <c r="A7179" s="180">
        <v>95379</v>
      </c>
      <c r="B7179" s="181" t="s">
        <v>39518</v>
      </c>
      <c r="C7179" s="180" t="s">
        <v>949</v>
      </c>
      <c r="D7179" s="182">
        <v>0.44</v>
      </c>
      <c r="E7179" s="182">
        <v>0.34</v>
      </c>
    </row>
    <row r="7180" spans="1:5" x14ac:dyDescent="0.25">
      <c r="A7180" s="180">
        <v>101365</v>
      </c>
      <c r="B7180" s="181" t="s">
        <v>39519</v>
      </c>
      <c r="C7180" s="180" t="s">
        <v>932</v>
      </c>
      <c r="D7180" s="182">
        <v>58.48</v>
      </c>
      <c r="E7180" s="182">
        <v>45.81</v>
      </c>
    </row>
    <row r="7181" spans="1:5" x14ac:dyDescent="0.25">
      <c r="A7181" s="180">
        <v>95380</v>
      </c>
      <c r="B7181" s="181" t="s">
        <v>39520</v>
      </c>
      <c r="C7181" s="180" t="s">
        <v>949</v>
      </c>
      <c r="D7181" s="182">
        <v>0.84</v>
      </c>
      <c r="E7181" s="182">
        <v>0.37</v>
      </c>
    </row>
    <row r="7182" spans="1:5" x14ac:dyDescent="0.25">
      <c r="A7182" s="180">
        <v>101366</v>
      </c>
      <c r="B7182" s="181" t="s">
        <v>39521</v>
      </c>
      <c r="C7182" s="180" t="s">
        <v>932</v>
      </c>
      <c r="D7182" s="182">
        <v>111.17</v>
      </c>
      <c r="E7182" s="182">
        <v>49.37</v>
      </c>
    </row>
    <row r="7183" spans="1:5" x14ac:dyDescent="0.25">
      <c r="A7183" s="180">
        <v>100535</v>
      </c>
      <c r="B7183" s="181" t="s">
        <v>39522</v>
      </c>
      <c r="C7183" s="180" t="s">
        <v>949</v>
      </c>
      <c r="D7183" s="182">
        <v>0.38</v>
      </c>
      <c r="E7183" s="182">
        <v>1.1399999999999999</v>
      </c>
    </row>
    <row r="7184" spans="1:5" x14ac:dyDescent="0.25">
      <c r="A7184" s="180">
        <v>100536</v>
      </c>
      <c r="B7184" s="181" t="s">
        <v>39523</v>
      </c>
      <c r="C7184" s="180" t="s">
        <v>932</v>
      </c>
      <c r="D7184" s="182">
        <v>51.63</v>
      </c>
      <c r="E7184" s="182">
        <v>150.6</v>
      </c>
    </row>
    <row r="7185" spans="1:5" x14ac:dyDescent="0.25">
      <c r="A7185" s="180">
        <v>101368</v>
      </c>
      <c r="B7185" s="181" t="s">
        <v>39524</v>
      </c>
      <c r="C7185" s="180" t="s">
        <v>932</v>
      </c>
      <c r="D7185" s="182">
        <v>52.39</v>
      </c>
      <c r="E7185" s="182">
        <v>65.77</v>
      </c>
    </row>
    <row r="7186" spans="1:5" x14ac:dyDescent="0.25">
      <c r="A7186" s="180">
        <v>101369</v>
      </c>
      <c r="B7186" s="181" t="s">
        <v>39525</v>
      </c>
      <c r="C7186" s="180" t="s">
        <v>932</v>
      </c>
      <c r="D7186" s="182">
        <v>47.66</v>
      </c>
      <c r="E7186" s="182">
        <v>51.05</v>
      </c>
    </row>
    <row r="7187" spans="1:5" x14ac:dyDescent="0.25">
      <c r="A7187" s="180">
        <v>95385</v>
      </c>
      <c r="B7187" s="181" t="s">
        <v>39526</v>
      </c>
      <c r="C7187" s="180" t="s">
        <v>949</v>
      </c>
      <c r="D7187" s="182">
        <v>0.34</v>
      </c>
      <c r="E7187" s="182">
        <v>0.3</v>
      </c>
    </row>
    <row r="7188" spans="1:5" x14ac:dyDescent="0.25">
      <c r="A7188" s="180">
        <v>101370</v>
      </c>
      <c r="B7188" s="181" t="s">
        <v>39527</v>
      </c>
      <c r="C7188" s="180" t="s">
        <v>932</v>
      </c>
      <c r="D7188" s="182">
        <v>46.02</v>
      </c>
      <c r="E7188" s="182">
        <v>39.630000000000003</v>
      </c>
    </row>
    <row r="7189" spans="1:5" x14ac:dyDescent="0.25">
      <c r="A7189" s="180">
        <v>95406</v>
      </c>
      <c r="B7189" s="181" t="s">
        <v>39528</v>
      </c>
      <c r="C7189" s="180" t="s">
        <v>949</v>
      </c>
      <c r="D7189" s="182">
        <v>0.22</v>
      </c>
      <c r="E7189" s="182">
        <v>0.66</v>
      </c>
    </row>
    <row r="7190" spans="1:5" x14ac:dyDescent="0.25">
      <c r="A7190" s="180">
        <v>95424</v>
      </c>
      <c r="B7190" s="181" t="s">
        <v>39529</v>
      </c>
      <c r="C7190" s="180" t="s">
        <v>932</v>
      </c>
      <c r="D7190" s="182">
        <v>30.21</v>
      </c>
      <c r="E7190" s="182">
        <v>88.12</v>
      </c>
    </row>
    <row r="7191" spans="1:5" x14ac:dyDescent="0.25">
      <c r="A7191" s="180">
        <v>95386</v>
      </c>
      <c r="B7191" s="181" t="s">
        <v>39530</v>
      </c>
      <c r="C7191" s="180" t="s">
        <v>949</v>
      </c>
      <c r="D7191" s="182">
        <v>0.4</v>
      </c>
      <c r="E7191" s="182">
        <v>0.35</v>
      </c>
    </row>
    <row r="7192" spans="1:5" x14ac:dyDescent="0.25">
      <c r="A7192" s="180">
        <v>95383</v>
      </c>
      <c r="B7192" s="181" t="s">
        <v>39531</v>
      </c>
      <c r="C7192" s="180" t="s">
        <v>949</v>
      </c>
      <c r="D7192" s="182">
        <v>0.39</v>
      </c>
      <c r="E7192" s="182">
        <v>0.49</v>
      </c>
    </row>
    <row r="7193" spans="1:5" x14ac:dyDescent="0.25">
      <c r="A7193" s="180">
        <v>95384</v>
      </c>
      <c r="B7193" s="181" t="s">
        <v>39532</v>
      </c>
      <c r="C7193" s="180" t="s">
        <v>949</v>
      </c>
      <c r="D7193" s="182">
        <v>0.36</v>
      </c>
      <c r="E7193" s="182">
        <v>0.38</v>
      </c>
    </row>
    <row r="7194" spans="1:5" x14ac:dyDescent="0.25">
      <c r="A7194" s="180">
        <v>100299</v>
      </c>
      <c r="B7194" s="181" t="s">
        <v>39533</v>
      </c>
      <c r="C7194" s="180" t="s">
        <v>949</v>
      </c>
      <c r="D7194" s="182">
        <v>0.84</v>
      </c>
      <c r="E7194" s="182">
        <v>1.31</v>
      </c>
    </row>
    <row r="7195" spans="1:5" x14ac:dyDescent="0.25">
      <c r="A7195" s="180">
        <v>100315</v>
      </c>
      <c r="B7195" s="181" t="s">
        <v>39534</v>
      </c>
      <c r="C7195" s="180" t="s">
        <v>932</v>
      </c>
      <c r="D7195" s="182">
        <v>111.29</v>
      </c>
      <c r="E7195" s="182">
        <v>173.6</v>
      </c>
    </row>
    <row r="7196" spans="1:5" x14ac:dyDescent="0.25">
      <c r="A7196" s="180">
        <v>95387</v>
      </c>
      <c r="B7196" s="181" t="s">
        <v>39535</v>
      </c>
      <c r="C7196" s="180" t="s">
        <v>949</v>
      </c>
      <c r="D7196" s="182">
        <v>0.38</v>
      </c>
      <c r="E7196" s="182">
        <v>0.31</v>
      </c>
    </row>
    <row r="7197" spans="1:5" x14ac:dyDescent="0.25">
      <c r="A7197" s="180">
        <v>101371</v>
      </c>
      <c r="B7197" s="181" t="s">
        <v>39536</v>
      </c>
      <c r="C7197" s="180" t="s">
        <v>932</v>
      </c>
      <c r="D7197" s="182">
        <v>51.22</v>
      </c>
      <c r="E7197" s="182">
        <v>41.69</v>
      </c>
    </row>
    <row r="7198" spans="1:5" x14ac:dyDescent="0.25">
      <c r="A7198" s="180">
        <v>100288</v>
      </c>
      <c r="B7198" s="181" t="s">
        <v>39537</v>
      </c>
      <c r="C7198" s="180" t="s">
        <v>949</v>
      </c>
      <c r="D7198" s="182">
        <v>0.12</v>
      </c>
      <c r="E7198" s="182">
        <v>0.12</v>
      </c>
    </row>
    <row r="7199" spans="1:5" x14ac:dyDescent="0.25">
      <c r="A7199" s="180">
        <v>101372</v>
      </c>
      <c r="B7199" s="181" t="s">
        <v>39538</v>
      </c>
      <c r="C7199" s="180" t="s">
        <v>932</v>
      </c>
      <c r="D7199" s="182">
        <v>16.16</v>
      </c>
      <c r="E7199" s="182">
        <v>16.14</v>
      </c>
    </row>
    <row r="7200" spans="1:5" x14ac:dyDescent="0.25">
      <c r="A7200" s="180">
        <v>90775</v>
      </c>
      <c r="B7200" s="181" t="s">
        <v>39539</v>
      </c>
      <c r="C7200" s="180" t="s">
        <v>949</v>
      </c>
      <c r="D7200" s="182">
        <v>34.44</v>
      </c>
      <c r="E7200" s="182">
        <v>72.89</v>
      </c>
    </row>
    <row r="7201" spans="1:5" x14ac:dyDescent="0.25">
      <c r="A7201" s="180">
        <v>93561</v>
      </c>
      <c r="B7201" s="181" t="s">
        <v>39539</v>
      </c>
      <c r="C7201" s="180" t="s">
        <v>932</v>
      </c>
      <c r="D7201" s="182">
        <v>5968.55</v>
      </c>
      <c r="E7201" s="182">
        <v>12640.75</v>
      </c>
    </row>
    <row r="7202" spans="1:5" x14ac:dyDescent="0.25">
      <c r="A7202" s="180">
        <v>88264</v>
      </c>
      <c r="B7202" s="181" t="s">
        <v>39540</v>
      </c>
      <c r="C7202" s="180" t="s">
        <v>949</v>
      </c>
      <c r="D7202" s="182">
        <v>40.950000000000003</v>
      </c>
      <c r="E7202" s="182">
        <v>45.53</v>
      </c>
    </row>
    <row r="7203" spans="1:5" x14ac:dyDescent="0.25">
      <c r="A7203" s="180">
        <v>101399</v>
      </c>
      <c r="B7203" s="181" t="s">
        <v>39540</v>
      </c>
      <c r="C7203" s="180" t="s">
        <v>932</v>
      </c>
      <c r="D7203" s="182">
        <v>6928.92</v>
      </c>
      <c r="E7203" s="182">
        <v>7664.21</v>
      </c>
    </row>
    <row r="7204" spans="1:5" x14ac:dyDescent="0.25">
      <c r="A7204" s="180">
        <v>88266</v>
      </c>
      <c r="B7204" s="181" t="s">
        <v>39541</v>
      </c>
      <c r="C7204" s="180" t="s">
        <v>949</v>
      </c>
      <c r="D7204" s="182">
        <v>45.33</v>
      </c>
      <c r="E7204" s="182">
        <v>51.66</v>
      </c>
    </row>
    <row r="7205" spans="1:5" x14ac:dyDescent="0.25">
      <c r="A7205" s="180">
        <v>101401</v>
      </c>
      <c r="B7205" s="181" t="s">
        <v>39541</v>
      </c>
      <c r="C7205" s="180" t="s">
        <v>932</v>
      </c>
      <c r="D7205" s="182">
        <v>7709.01</v>
      </c>
      <c r="E7205" s="182">
        <v>8745.66</v>
      </c>
    </row>
    <row r="7206" spans="1:5" x14ac:dyDescent="0.25">
      <c r="A7206" s="180">
        <v>88267</v>
      </c>
      <c r="B7206" s="181" t="s">
        <v>39542</v>
      </c>
      <c r="C7206" s="180" t="s">
        <v>949</v>
      </c>
      <c r="D7206" s="182">
        <v>39.24</v>
      </c>
      <c r="E7206" s="182">
        <v>40.49</v>
      </c>
    </row>
    <row r="7207" spans="1:5" x14ac:dyDescent="0.25">
      <c r="A7207" s="180">
        <v>101402</v>
      </c>
      <c r="B7207" s="181" t="s">
        <v>39542</v>
      </c>
      <c r="C7207" s="180" t="s">
        <v>932</v>
      </c>
      <c r="D7207" s="182">
        <v>6735.57</v>
      </c>
      <c r="E7207" s="182">
        <v>6916.15</v>
      </c>
    </row>
    <row r="7208" spans="1:5" x14ac:dyDescent="0.25">
      <c r="A7208" s="180">
        <v>90776</v>
      </c>
      <c r="B7208" s="181" t="s">
        <v>974</v>
      </c>
      <c r="C7208" s="180" t="s">
        <v>949</v>
      </c>
      <c r="D7208" s="182">
        <v>59.26</v>
      </c>
      <c r="E7208" s="182">
        <v>55.46</v>
      </c>
    </row>
    <row r="7209" spans="1:5" x14ac:dyDescent="0.25">
      <c r="A7209" s="180">
        <v>93572</v>
      </c>
      <c r="B7209" s="181" t="s">
        <v>39543</v>
      </c>
      <c r="C7209" s="180" t="s">
        <v>932</v>
      </c>
      <c r="D7209" s="182">
        <v>10163.89</v>
      </c>
      <c r="E7209" s="182">
        <v>9468.2099999999991</v>
      </c>
    </row>
    <row r="7210" spans="1:5" x14ac:dyDescent="0.25">
      <c r="A7210" s="180">
        <v>90777</v>
      </c>
      <c r="B7210" s="181" t="s">
        <v>39544</v>
      </c>
      <c r="C7210" s="180" t="s">
        <v>949</v>
      </c>
      <c r="D7210" s="182">
        <v>145.84</v>
      </c>
      <c r="E7210" s="182">
        <v>143.6</v>
      </c>
    </row>
    <row r="7211" spans="1:5" x14ac:dyDescent="0.25">
      <c r="A7211" s="180">
        <v>93565</v>
      </c>
      <c r="B7211" s="181" t="s">
        <v>39544</v>
      </c>
      <c r="C7211" s="180" t="s">
        <v>932</v>
      </c>
      <c r="D7211" s="182">
        <v>25215.7</v>
      </c>
      <c r="E7211" s="182">
        <v>24741.89</v>
      </c>
    </row>
    <row r="7212" spans="1:5" x14ac:dyDescent="0.25">
      <c r="A7212" s="180">
        <v>90778</v>
      </c>
      <c r="B7212" s="181" t="s">
        <v>39545</v>
      </c>
      <c r="C7212" s="180" t="s">
        <v>949</v>
      </c>
      <c r="D7212" s="182">
        <v>161.52000000000001</v>
      </c>
      <c r="E7212" s="182">
        <v>145.96</v>
      </c>
    </row>
    <row r="7213" spans="1:5" x14ac:dyDescent="0.25">
      <c r="A7213" s="180">
        <v>93567</v>
      </c>
      <c r="B7213" s="181" t="s">
        <v>39545</v>
      </c>
      <c r="C7213" s="180" t="s">
        <v>932</v>
      </c>
      <c r="D7213" s="182">
        <v>27929.95</v>
      </c>
      <c r="E7213" s="182">
        <v>25149.06</v>
      </c>
    </row>
    <row r="7214" spans="1:5" x14ac:dyDescent="0.25">
      <c r="A7214" s="180">
        <v>90779</v>
      </c>
      <c r="B7214" s="181" t="s">
        <v>39546</v>
      </c>
      <c r="C7214" s="180" t="s">
        <v>949</v>
      </c>
      <c r="D7214" s="182">
        <v>179.38</v>
      </c>
      <c r="E7214" s="182">
        <v>201.66</v>
      </c>
    </row>
    <row r="7215" spans="1:5" x14ac:dyDescent="0.25">
      <c r="A7215" s="180">
        <v>93568</v>
      </c>
      <c r="B7215" s="181" t="s">
        <v>39546</v>
      </c>
      <c r="C7215" s="180" t="s">
        <v>932</v>
      </c>
      <c r="D7215" s="182">
        <v>31022.799999999999</v>
      </c>
      <c r="E7215" s="182">
        <v>34765.53</v>
      </c>
    </row>
    <row r="7216" spans="1:5" x14ac:dyDescent="0.25">
      <c r="A7216" s="180">
        <v>88269</v>
      </c>
      <c r="B7216" s="181" t="s">
        <v>39547</v>
      </c>
      <c r="C7216" s="180" t="s">
        <v>949</v>
      </c>
      <c r="D7216" s="182">
        <v>40.08</v>
      </c>
      <c r="E7216" s="182">
        <v>35.619999999999997</v>
      </c>
    </row>
    <row r="7217" spans="1:5" x14ac:dyDescent="0.25">
      <c r="A7217" s="180">
        <v>101407</v>
      </c>
      <c r="B7217" s="181" t="s">
        <v>39547</v>
      </c>
      <c r="C7217" s="180" t="s">
        <v>932</v>
      </c>
      <c r="D7217" s="182">
        <v>6911.69</v>
      </c>
      <c r="E7217" s="182">
        <v>6103.15</v>
      </c>
    </row>
    <row r="7218" spans="1:5" x14ac:dyDescent="0.25">
      <c r="A7218" s="180">
        <v>88270</v>
      </c>
      <c r="B7218" s="181" t="s">
        <v>39548</v>
      </c>
      <c r="C7218" s="180" t="s">
        <v>949</v>
      </c>
      <c r="D7218" s="182">
        <v>41.29</v>
      </c>
      <c r="E7218" s="182">
        <v>35.869999999999997</v>
      </c>
    </row>
    <row r="7219" spans="1:5" x14ac:dyDescent="0.25">
      <c r="A7219" s="180">
        <v>101408</v>
      </c>
      <c r="B7219" s="181" t="s">
        <v>39548</v>
      </c>
      <c r="C7219" s="180" t="s">
        <v>932</v>
      </c>
      <c r="D7219" s="182">
        <v>7070.84</v>
      </c>
      <c r="E7219" s="182">
        <v>6103.15</v>
      </c>
    </row>
    <row r="7220" spans="1:5" x14ac:dyDescent="0.25">
      <c r="A7220" s="180">
        <v>102919</v>
      </c>
      <c r="B7220" s="181" t="s">
        <v>39549</v>
      </c>
      <c r="C7220" s="180" t="s">
        <v>949</v>
      </c>
      <c r="D7220" s="182">
        <v>0</v>
      </c>
      <c r="E7220" s="182">
        <v>0</v>
      </c>
    </row>
    <row r="7221" spans="1:5" x14ac:dyDescent="0.25">
      <c r="A7221" s="180">
        <v>101409</v>
      </c>
      <c r="B7221" s="181" t="s">
        <v>39550</v>
      </c>
      <c r="C7221" s="180" t="s">
        <v>932</v>
      </c>
      <c r="D7221" s="182">
        <v>9126.98</v>
      </c>
      <c r="E7221" s="182">
        <v>7269.49</v>
      </c>
    </row>
    <row r="7222" spans="1:5" x14ac:dyDescent="0.25">
      <c r="A7222" s="180">
        <v>88441</v>
      </c>
      <c r="B7222" s="181" t="s">
        <v>39551</v>
      </c>
      <c r="C7222" s="180" t="s">
        <v>949</v>
      </c>
      <c r="D7222" s="182">
        <v>33.31</v>
      </c>
      <c r="E7222" s="182">
        <v>32.44</v>
      </c>
    </row>
    <row r="7223" spans="1:5" x14ac:dyDescent="0.25">
      <c r="A7223" s="180">
        <v>101410</v>
      </c>
      <c r="B7223" s="181" t="s">
        <v>39551</v>
      </c>
      <c r="C7223" s="180" t="s">
        <v>932</v>
      </c>
      <c r="D7223" s="182">
        <v>5762.89</v>
      </c>
      <c r="E7223" s="182">
        <v>5579.91</v>
      </c>
    </row>
    <row r="7224" spans="1:5" x14ac:dyDescent="0.25">
      <c r="A7224" s="180">
        <v>88272</v>
      </c>
      <c r="B7224" s="181" t="s">
        <v>39552</v>
      </c>
      <c r="C7224" s="180" t="s">
        <v>949</v>
      </c>
      <c r="D7224" s="182">
        <v>51.35</v>
      </c>
      <c r="E7224" s="182">
        <v>40.72</v>
      </c>
    </row>
    <row r="7225" spans="1:5" x14ac:dyDescent="0.25">
      <c r="A7225" s="180">
        <v>88273</v>
      </c>
      <c r="B7225" s="181" t="s">
        <v>39553</v>
      </c>
      <c r="C7225" s="180" t="s">
        <v>949</v>
      </c>
      <c r="D7225" s="182">
        <v>36.46</v>
      </c>
      <c r="E7225" s="182">
        <v>35.24</v>
      </c>
    </row>
    <row r="7226" spans="1:5" x14ac:dyDescent="0.25">
      <c r="A7226" s="180">
        <v>101413</v>
      </c>
      <c r="B7226" s="181" t="s">
        <v>39553</v>
      </c>
      <c r="C7226" s="180" t="s">
        <v>932</v>
      </c>
      <c r="D7226" s="182">
        <v>6272.04</v>
      </c>
      <c r="E7226" s="182">
        <v>6026.2</v>
      </c>
    </row>
    <row r="7227" spans="1:5" x14ac:dyDescent="0.25">
      <c r="A7227" s="180">
        <v>101414</v>
      </c>
      <c r="B7227" s="181" t="s">
        <v>39554</v>
      </c>
      <c r="C7227" s="180" t="s">
        <v>932</v>
      </c>
      <c r="D7227" s="182">
        <v>5853.83</v>
      </c>
      <c r="E7227" s="182">
        <v>6268.46</v>
      </c>
    </row>
    <row r="7228" spans="1:5" x14ac:dyDescent="0.25">
      <c r="A7228" s="180">
        <v>88274</v>
      </c>
      <c r="B7228" s="181" t="s">
        <v>39555</v>
      </c>
      <c r="C7228" s="180" t="s">
        <v>949</v>
      </c>
      <c r="D7228" s="182">
        <v>34.07</v>
      </c>
      <c r="E7228" s="182">
        <v>36.64</v>
      </c>
    </row>
    <row r="7229" spans="1:5" x14ac:dyDescent="0.25">
      <c r="A7229" s="180">
        <v>101412</v>
      </c>
      <c r="B7229" s="181" t="s">
        <v>39556</v>
      </c>
      <c r="C7229" s="180" t="s">
        <v>932</v>
      </c>
      <c r="D7229" s="182">
        <v>8818.4699999999993</v>
      </c>
      <c r="E7229" s="182">
        <v>6945.15</v>
      </c>
    </row>
    <row r="7230" spans="1:5" x14ac:dyDescent="0.25">
      <c r="A7230" s="180">
        <v>101415</v>
      </c>
      <c r="B7230" s="181" t="s">
        <v>39557</v>
      </c>
      <c r="C7230" s="180" t="s">
        <v>932</v>
      </c>
      <c r="D7230" s="182">
        <v>8186.8</v>
      </c>
      <c r="E7230" s="182">
        <v>8638.23</v>
      </c>
    </row>
    <row r="7231" spans="1:5" x14ac:dyDescent="0.25">
      <c r="A7231" s="180">
        <v>100308</v>
      </c>
      <c r="B7231" s="181" t="s">
        <v>39558</v>
      </c>
      <c r="C7231" s="180" t="s">
        <v>949</v>
      </c>
      <c r="D7231" s="182">
        <v>36.950000000000003</v>
      </c>
      <c r="E7231" s="182">
        <v>45.22</v>
      </c>
    </row>
    <row r="7232" spans="1:5" x14ac:dyDescent="0.25">
      <c r="A7232" s="180">
        <v>101416</v>
      </c>
      <c r="B7232" s="181" t="s">
        <v>39558</v>
      </c>
      <c r="C7232" s="180" t="s">
        <v>932</v>
      </c>
      <c r="D7232" s="182">
        <v>6297.27</v>
      </c>
      <c r="E7232" s="182">
        <v>7671.55</v>
      </c>
    </row>
    <row r="7233" spans="1:5" x14ac:dyDescent="0.25">
      <c r="A7233" s="180">
        <v>88275</v>
      </c>
      <c r="B7233" s="181" t="s">
        <v>39559</v>
      </c>
      <c r="C7233" s="180" t="s">
        <v>949</v>
      </c>
      <c r="D7233" s="182">
        <v>47.25</v>
      </c>
      <c r="E7233" s="182">
        <v>50.06</v>
      </c>
    </row>
    <row r="7234" spans="1:5" x14ac:dyDescent="0.25">
      <c r="A7234" s="180">
        <v>90780</v>
      </c>
      <c r="B7234" s="181" t="s">
        <v>39560</v>
      </c>
      <c r="C7234" s="180" t="s">
        <v>949</v>
      </c>
      <c r="D7234" s="182">
        <v>77.88</v>
      </c>
      <c r="E7234" s="182">
        <v>85.1</v>
      </c>
    </row>
    <row r="7235" spans="1:5" x14ac:dyDescent="0.25">
      <c r="A7235" s="180">
        <v>94295</v>
      </c>
      <c r="B7235" s="181" t="s">
        <v>39560</v>
      </c>
      <c r="C7235" s="180" t="s">
        <v>932</v>
      </c>
      <c r="D7235" s="182">
        <v>13368.87</v>
      </c>
      <c r="E7235" s="182">
        <v>14555.49</v>
      </c>
    </row>
    <row r="7236" spans="1:5" x14ac:dyDescent="0.25">
      <c r="A7236" s="180">
        <v>88277</v>
      </c>
      <c r="B7236" s="181" t="s">
        <v>39561</v>
      </c>
      <c r="C7236" s="180" t="s">
        <v>949</v>
      </c>
      <c r="D7236" s="182">
        <v>52.92</v>
      </c>
      <c r="E7236" s="182">
        <v>42.41</v>
      </c>
    </row>
    <row r="7237" spans="1:5" x14ac:dyDescent="0.25">
      <c r="A7237" s="180">
        <v>100307</v>
      </c>
      <c r="B7237" s="181" t="s">
        <v>39562</v>
      </c>
      <c r="C7237" s="180" t="s">
        <v>949</v>
      </c>
      <c r="D7237" s="182">
        <v>39.020000000000003</v>
      </c>
      <c r="E7237" s="182">
        <v>44.86</v>
      </c>
    </row>
    <row r="7238" spans="1:5" x14ac:dyDescent="0.25">
      <c r="A7238" s="180">
        <v>101417</v>
      </c>
      <c r="B7238" s="181" t="s">
        <v>39562</v>
      </c>
      <c r="C7238" s="180" t="s">
        <v>932</v>
      </c>
      <c r="D7238" s="182">
        <v>6634.29</v>
      </c>
      <c r="E7238" s="182">
        <v>7590.47</v>
      </c>
    </row>
    <row r="7239" spans="1:5" x14ac:dyDescent="0.25">
      <c r="A7239" s="180">
        <v>88278</v>
      </c>
      <c r="B7239" s="181" t="s">
        <v>39563</v>
      </c>
      <c r="C7239" s="180" t="s">
        <v>949</v>
      </c>
      <c r="D7239" s="182">
        <v>43.95</v>
      </c>
      <c r="E7239" s="182">
        <v>34.81</v>
      </c>
    </row>
    <row r="7240" spans="1:5" x14ac:dyDescent="0.25">
      <c r="A7240" s="180">
        <v>101418</v>
      </c>
      <c r="B7240" s="181" t="s">
        <v>39563</v>
      </c>
      <c r="C7240" s="180" t="s">
        <v>932</v>
      </c>
      <c r="D7240" s="182">
        <v>7592.23</v>
      </c>
      <c r="E7240" s="182">
        <v>5975.34</v>
      </c>
    </row>
    <row r="7241" spans="1:5" x14ac:dyDescent="0.25">
      <c r="A7241" s="180">
        <v>105535</v>
      </c>
      <c r="B7241" s="181" t="s">
        <v>39564</v>
      </c>
      <c r="C7241" s="180" t="s">
        <v>949</v>
      </c>
      <c r="D7241" s="182">
        <v>0</v>
      </c>
      <c r="E7241" s="182">
        <v>0</v>
      </c>
    </row>
    <row r="7242" spans="1:5" x14ac:dyDescent="0.25">
      <c r="A7242" s="180">
        <v>101419</v>
      </c>
      <c r="B7242" s="181" t="s">
        <v>39565</v>
      </c>
      <c r="C7242" s="180" t="s">
        <v>932</v>
      </c>
      <c r="D7242" s="182">
        <v>9006.73</v>
      </c>
      <c r="E7242" s="182">
        <v>7106.13</v>
      </c>
    </row>
    <row r="7243" spans="1:5" x14ac:dyDescent="0.25">
      <c r="A7243" s="180">
        <v>88279</v>
      </c>
      <c r="B7243" s="181" t="s">
        <v>57010</v>
      </c>
      <c r="C7243" s="180" t="s">
        <v>949</v>
      </c>
      <c r="D7243" s="182">
        <v>52.94</v>
      </c>
      <c r="E7243" s="182">
        <v>42</v>
      </c>
    </row>
    <row r="7244" spans="1:5" x14ac:dyDescent="0.25">
      <c r="A7244" s="180">
        <v>88281</v>
      </c>
      <c r="B7244" s="181" t="s">
        <v>39566</v>
      </c>
      <c r="C7244" s="180" t="s">
        <v>949</v>
      </c>
      <c r="D7244" s="182">
        <v>59.02</v>
      </c>
      <c r="E7244" s="182">
        <v>38.64</v>
      </c>
    </row>
    <row r="7245" spans="1:5" x14ac:dyDescent="0.25">
      <c r="A7245" s="180">
        <v>93558</v>
      </c>
      <c r="B7245" s="181" t="s">
        <v>39567</v>
      </c>
      <c r="C7245" s="180" t="s">
        <v>932</v>
      </c>
      <c r="D7245" s="182">
        <v>9934.86</v>
      </c>
      <c r="E7245" s="182">
        <v>6470.88</v>
      </c>
    </row>
    <row r="7246" spans="1:5" x14ac:dyDescent="0.25">
      <c r="A7246" s="180">
        <v>101420</v>
      </c>
      <c r="B7246" s="181" t="s">
        <v>39568</v>
      </c>
      <c r="C7246" s="180" t="s">
        <v>932</v>
      </c>
      <c r="D7246" s="182">
        <v>10265.120000000001</v>
      </c>
      <c r="E7246" s="182">
        <v>6672.26</v>
      </c>
    </row>
    <row r="7247" spans="1:5" x14ac:dyDescent="0.25">
      <c r="A7247" s="180">
        <v>101421</v>
      </c>
      <c r="B7247" s="181" t="s">
        <v>39569</v>
      </c>
      <c r="C7247" s="180" t="s">
        <v>932</v>
      </c>
      <c r="D7247" s="182">
        <v>11988.9</v>
      </c>
      <c r="E7247" s="182">
        <v>7723.34</v>
      </c>
    </row>
    <row r="7248" spans="1:5" x14ac:dyDescent="0.25">
      <c r="A7248" s="180">
        <v>88282</v>
      </c>
      <c r="B7248" s="181" t="s">
        <v>39570</v>
      </c>
      <c r="C7248" s="180" t="s">
        <v>949</v>
      </c>
      <c r="D7248" s="182">
        <v>57.14</v>
      </c>
      <c r="E7248" s="182">
        <v>37.49</v>
      </c>
    </row>
    <row r="7249" spans="1:5" x14ac:dyDescent="0.25">
      <c r="A7249" s="180">
        <v>88283</v>
      </c>
      <c r="B7249" s="181" t="s">
        <v>39571</v>
      </c>
      <c r="C7249" s="180" t="s">
        <v>949</v>
      </c>
      <c r="D7249" s="182">
        <v>68.89</v>
      </c>
      <c r="E7249" s="182">
        <v>44.67</v>
      </c>
    </row>
    <row r="7250" spans="1:5" x14ac:dyDescent="0.25">
      <c r="A7250" s="180">
        <v>101422</v>
      </c>
      <c r="B7250" s="181" t="s">
        <v>39572</v>
      </c>
      <c r="C7250" s="180" t="s">
        <v>932</v>
      </c>
      <c r="D7250" s="182">
        <v>8374.8700000000008</v>
      </c>
      <c r="E7250" s="182">
        <v>5612.91</v>
      </c>
    </row>
    <row r="7251" spans="1:5" x14ac:dyDescent="0.25">
      <c r="A7251" s="180">
        <v>88284</v>
      </c>
      <c r="B7251" s="181" t="s">
        <v>39573</v>
      </c>
      <c r="C7251" s="180" t="s">
        <v>949</v>
      </c>
      <c r="D7251" s="182">
        <v>48.21</v>
      </c>
      <c r="E7251" s="182">
        <v>32.57</v>
      </c>
    </row>
    <row r="7252" spans="1:5" x14ac:dyDescent="0.25">
      <c r="A7252" s="180">
        <v>101424</v>
      </c>
      <c r="B7252" s="181" t="s">
        <v>39574</v>
      </c>
      <c r="C7252" s="180" t="s">
        <v>932</v>
      </c>
      <c r="D7252" s="182">
        <v>10743.87</v>
      </c>
      <c r="E7252" s="182">
        <v>7094.36</v>
      </c>
    </row>
    <row r="7253" spans="1:5" x14ac:dyDescent="0.25">
      <c r="A7253" s="180">
        <v>88286</v>
      </c>
      <c r="B7253" s="181" t="s">
        <v>39575</v>
      </c>
      <c r="C7253" s="180" t="s">
        <v>949</v>
      </c>
      <c r="D7253" s="182">
        <v>62.35</v>
      </c>
      <c r="E7253" s="182">
        <v>41.43</v>
      </c>
    </row>
    <row r="7254" spans="1:5" x14ac:dyDescent="0.25">
      <c r="A7254" s="180">
        <v>88288</v>
      </c>
      <c r="B7254" s="181" t="s">
        <v>39576</v>
      </c>
      <c r="C7254" s="180" t="s">
        <v>949</v>
      </c>
      <c r="D7254" s="182">
        <v>31.56</v>
      </c>
      <c r="E7254" s="182">
        <v>32.04</v>
      </c>
    </row>
    <row r="7255" spans="1:5" x14ac:dyDescent="0.25">
      <c r="A7255" s="180">
        <v>101425</v>
      </c>
      <c r="B7255" s="181" t="s">
        <v>39576</v>
      </c>
      <c r="C7255" s="180" t="s">
        <v>932</v>
      </c>
      <c r="D7255" s="182">
        <v>5454.26</v>
      </c>
      <c r="E7255" s="182">
        <v>5508.65</v>
      </c>
    </row>
    <row r="7256" spans="1:5" x14ac:dyDescent="0.25">
      <c r="A7256" s="180">
        <v>101426</v>
      </c>
      <c r="B7256" s="181" t="s">
        <v>39577</v>
      </c>
      <c r="C7256" s="180" t="s">
        <v>932</v>
      </c>
      <c r="D7256" s="182">
        <v>7528.46</v>
      </c>
      <c r="E7256" s="182">
        <v>6776.94</v>
      </c>
    </row>
    <row r="7257" spans="1:5" x14ac:dyDescent="0.25">
      <c r="A7257" s="180">
        <v>88291</v>
      </c>
      <c r="B7257" s="181" t="s">
        <v>39578</v>
      </c>
      <c r="C7257" s="180" t="s">
        <v>949</v>
      </c>
      <c r="D7257" s="182">
        <v>40.22</v>
      </c>
      <c r="E7257" s="182">
        <v>36.85</v>
      </c>
    </row>
    <row r="7258" spans="1:5" x14ac:dyDescent="0.25">
      <c r="A7258" s="180">
        <v>101427</v>
      </c>
      <c r="B7258" s="181" t="s">
        <v>39578</v>
      </c>
      <c r="C7258" s="180" t="s">
        <v>932</v>
      </c>
      <c r="D7258" s="182">
        <v>6960.77</v>
      </c>
      <c r="E7258" s="182">
        <v>6344.96</v>
      </c>
    </row>
    <row r="7259" spans="1:5" x14ac:dyDescent="0.25">
      <c r="A7259" s="180">
        <v>101428</v>
      </c>
      <c r="B7259" s="181" t="s">
        <v>39579</v>
      </c>
      <c r="C7259" s="180" t="s">
        <v>932</v>
      </c>
      <c r="D7259" s="182">
        <v>6197.73</v>
      </c>
      <c r="E7259" s="182">
        <v>5877.76</v>
      </c>
    </row>
    <row r="7260" spans="1:5" x14ac:dyDescent="0.25">
      <c r="A7260" s="180">
        <v>88377</v>
      </c>
      <c r="B7260" s="181" t="s">
        <v>39580</v>
      </c>
      <c r="C7260" s="180" t="s">
        <v>949</v>
      </c>
      <c r="D7260" s="182">
        <v>35.83</v>
      </c>
      <c r="E7260" s="182">
        <v>34.17</v>
      </c>
    </row>
    <row r="7261" spans="1:5" x14ac:dyDescent="0.25">
      <c r="A7261" s="180">
        <v>101429</v>
      </c>
      <c r="B7261" s="181" t="s">
        <v>39581</v>
      </c>
      <c r="C7261" s="180" t="s">
        <v>932</v>
      </c>
      <c r="D7261" s="182">
        <v>7160.28</v>
      </c>
      <c r="E7261" s="182">
        <v>5588.66</v>
      </c>
    </row>
    <row r="7262" spans="1:5" x14ac:dyDescent="0.25">
      <c r="A7262" s="180">
        <v>88292</v>
      </c>
      <c r="B7262" s="181" t="s">
        <v>39582</v>
      </c>
      <c r="C7262" s="180" t="s">
        <v>949</v>
      </c>
      <c r="D7262" s="182">
        <v>41.35</v>
      </c>
      <c r="E7262" s="182">
        <v>32.5</v>
      </c>
    </row>
    <row r="7263" spans="1:5" x14ac:dyDescent="0.25">
      <c r="A7263" s="180">
        <v>88293</v>
      </c>
      <c r="B7263" s="181" t="s">
        <v>39583</v>
      </c>
      <c r="C7263" s="180" t="s">
        <v>949</v>
      </c>
      <c r="D7263" s="182">
        <v>40.22</v>
      </c>
      <c r="E7263" s="182">
        <v>36.85</v>
      </c>
    </row>
    <row r="7264" spans="1:5" x14ac:dyDescent="0.25">
      <c r="A7264" s="180">
        <v>101430</v>
      </c>
      <c r="B7264" s="181" t="s">
        <v>39584</v>
      </c>
      <c r="C7264" s="180" t="s">
        <v>932</v>
      </c>
      <c r="D7264" s="182">
        <v>6960.77</v>
      </c>
      <c r="E7264" s="182">
        <v>6344.96</v>
      </c>
    </row>
    <row r="7265" spans="1:5" x14ac:dyDescent="0.25">
      <c r="A7265" s="180">
        <v>88294</v>
      </c>
      <c r="B7265" s="181" t="s">
        <v>39585</v>
      </c>
      <c r="C7265" s="180" t="s">
        <v>949</v>
      </c>
      <c r="D7265" s="182">
        <v>44.87</v>
      </c>
      <c r="E7265" s="182">
        <v>46.63</v>
      </c>
    </row>
    <row r="7266" spans="1:5" x14ac:dyDescent="0.25">
      <c r="A7266" s="180">
        <v>101431</v>
      </c>
      <c r="B7266" s="181" t="s">
        <v>39585</v>
      </c>
      <c r="C7266" s="180" t="s">
        <v>932</v>
      </c>
      <c r="D7266" s="182">
        <v>7751.34</v>
      </c>
      <c r="E7266" s="182">
        <v>8018.69</v>
      </c>
    </row>
    <row r="7267" spans="1:5" x14ac:dyDescent="0.25">
      <c r="A7267" s="180">
        <v>88295</v>
      </c>
      <c r="B7267" s="181" t="s">
        <v>39586</v>
      </c>
      <c r="C7267" s="180" t="s">
        <v>949</v>
      </c>
      <c r="D7267" s="182">
        <v>35.479999999999997</v>
      </c>
      <c r="E7267" s="182">
        <v>34.94</v>
      </c>
    </row>
    <row r="7268" spans="1:5" x14ac:dyDescent="0.25">
      <c r="A7268" s="180">
        <v>101432</v>
      </c>
      <c r="B7268" s="181" t="s">
        <v>39587</v>
      </c>
      <c r="C7268" s="180" t="s">
        <v>932</v>
      </c>
      <c r="D7268" s="182">
        <v>6101</v>
      </c>
      <c r="E7268" s="182">
        <v>5975.34</v>
      </c>
    </row>
    <row r="7269" spans="1:5" x14ac:dyDescent="0.25">
      <c r="A7269" s="180">
        <v>88296</v>
      </c>
      <c r="B7269" s="181" t="s">
        <v>968</v>
      </c>
      <c r="C7269" s="180" t="s">
        <v>949</v>
      </c>
      <c r="D7269" s="182">
        <v>47.42</v>
      </c>
      <c r="E7269" s="182">
        <v>35.86</v>
      </c>
    </row>
    <row r="7270" spans="1:5" x14ac:dyDescent="0.25">
      <c r="A7270" s="180">
        <v>101433</v>
      </c>
      <c r="B7270" s="181" t="s">
        <v>968</v>
      </c>
      <c r="C7270" s="180" t="s">
        <v>932</v>
      </c>
      <c r="D7270" s="182">
        <v>8165.19</v>
      </c>
      <c r="E7270" s="182">
        <v>6134.93</v>
      </c>
    </row>
    <row r="7271" spans="1:5" x14ac:dyDescent="0.25">
      <c r="A7271" s="180">
        <v>101434</v>
      </c>
      <c r="B7271" s="181" t="s">
        <v>39588</v>
      </c>
      <c r="C7271" s="180" t="s">
        <v>932</v>
      </c>
      <c r="D7271" s="182">
        <v>6367.18</v>
      </c>
      <c r="E7271" s="182">
        <v>5053.6000000000004</v>
      </c>
    </row>
    <row r="7272" spans="1:5" x14ac:dyDescent="0.25">
      <c r="A7272" s="180">
        <v>88298</v>
      </c>
      <c r="B7272" s="181" t="s">
        <v>39589</v>
      </c>
      <c r="C7272" s="180" t="s">
        <v>949</v>
      </c>
      <c r="D7272" s="182">
        <v>41.35</v>
      </c>
      <c r="E7272" s="182">
        <v>34.729999999999997</v>
      </c>
    </row>
    <row r="7273" spans="1:5" x14ac:dyDescent="0.25">
      <c r="A7273" s="180">
        <v>101436</v>
      </c>
      <c r="B7273" s="181" t="s">
        <v>39589</v>
      </c>
      <c r="C7273" s="180" t="s">
        <v>932</v>
      </c>
      <c r="D7273" s="182">
        <v>7160.28</v>
      </c>
      <c r="E7273" s="182">
        <v>5975.34</v>
      </c>
    </row>
    <row r="7274" spans="1:5" x14ac:dyDescent="0.25">
      <c r="A7274" s="180">
        <v>101437</v>
      </c>
      <c r="B7274" s="181" t="s">
        <v>39590</v>
      </c>
      <c r="C7274" s="180" t="s">
        <v>932</v>
      </c>
      <c r="D7274" s="182">
        <v>7880.31</v>
      </c>
      <c r="E7274" s="182">
        <v>8259.65</v>
      </c>
    </row>
    <row r="7275" spans="1:5" x14ac:dyDescent="0.25">
      <c r="A7275" s="180">
        <v>88299</v>
      </c>
      <c r="B7275" s="181" t="s">
        <v>39591</v>
      </c>
      <c r="C7275" s="180" t="s">
        <v>949</v>
      </c>
      <c r="D7275" s="182">
        <v>45.5</v>
      </c>
      <c r="E7275" s="182">
        <v>47.86</v>
      </c>
    </row>
    <row r="7276" spans="1:5" x14ac:dyDescent="0.25">
      <c r="A7276" s="180">
        <v>88300</v>
      </c>
      <c r="B7276" s="181" t="s">
        <v>39592</v>
      </c>
      <c r="C7276" s="180" t="s">
        <v>949</v>
      </c>
      <c r="D7276" s="182">
        <v>45.5</v>
      </c>
      <c r="E7276" s="182">
        <v>47.86</v>
      </c>
    </row>
    <row r="7277" spans="1:5" x14ac:dyDescent="0.25">
      <c r="A7277" s="180">
        <v>101438</v>
      </c>
      <c r="B7277" s="181" t="s">
        <v>39592</v>
      </c>
      <c r="C7277" s="180" t="s">
        <v>932</v>
      </c>
      <c r="D7277" s="182">
        <v>7880.31</v>
      </c>
      <c r="E7277" s="182">
        <v>8259.65</v>
      </c>
    </row>
    <row r="7278" spans="1:5" x14ac:dyDescent="0.25">
      <c r="A7278" s="180">
        <v>88297</v>
      </c>
      <c r="B7278" s="181" t="s">
        <v>39593</v>
      </c>
      <c r="C7278" s="180" t="s">
        <v>949</v>
      </c>
      <c r="D7278" s="182">
        <v>44.64</v>
      </c>
      <c r="E7278" s="182">
        <v>39.06</v>
      </c>
    </row>
    <row r="7279" spans="1:5" x14ac:dyDescent="0.25">
      <c r="A7279" s="180">
        <v>101435</v>
      </c>
      <c r="B7279" s="181" t="s">
        <v>39594</v>
      </c>
      <c r="C7279" s="180" t="s">
        <v>932</v>
      </c>
      <c r="D7279" s="182">
        <v>7713.86</v>
      </c>
      <c r="E7279" s="182">
        <v>6710.57</v>
      </c>
    </row>
    <row r="7280" spans="1:5" x14ac:dyDescent="0.25">
      <c r="A7280" s="180">
        <v>101440</v>
      </c>
      <c r="B7280" s="181" t="s">
        <v>39595</v>
      </c>
      <c r="C7280" s="180" t="s">
        <v>932</v>
      </c>
      <c r="D7280" s="182">
        <v>6960.77</v>
      </c>
      <c r="E7280" s="182">
        <v>6344.96</v>
      </c>
    </row>
    <row r="7281" spans="1:5" x14ac:dyDescent="0.25">
      <c r="A7281" s="180">
        <v>88302</v>
      </c>
      <c r="B7281" s="181" t="s">
        <v>39596</v>
      </c>
      <c r="C7281" s="180" t="s">
        <v>949</v>
      </c>
      <c r="D7281" s="182">
        <v>40.22</v>
      </c>
      <c r="E7281" s="182">
        <v>36.85</v>
      </c>
    </row>
    <row r="7282" spans="1:5" x14ac:dyDescent="0.25">
      <c r="A7282" s="180">
        <v>88301</v>
      </c>
      <c r="B7282" s="181" t="s">
        <v>39597</v>
      </c>
      <c r="C7282" s="180" t="s">
        <v>949</v>
      </c>
      <c r="D7282" s="182">
        <v>40.22</v>
      </c>
      <c r="E7282" s="182">
        <v>36.85</v>
      </c>
    </row>
    <row r="7283" spans="1:5" x14ac:dyDescent="0.25">
      <c r="A7283" s="180">
        <v>101439</v>
      </c>
      <c r="B7283" s="181" t="s">
        <v>39597</v>
      </c>
      <c r="C7283" s="180" t="s">
        <v>932</v>
      </c>
      <c r="D7283" s="182">
        <v>6960.77</v>
      </c>
      <c r="E7283" s="182">
        <v>6344.96</v>
      </c>
    </row>
    <row r="7284" spans="1:5" x14ac:dyDescent="0.25">
      <c r="A7284" s="180">
        <v>88303</v>
      </c>
      <c r="B7284" s="181" t="s">
        <v>39598</v>
      </c>
      <c r="C7284" s="180" t="s">
        <v>949</v>
      </c>
      <c r="D7284" s="182">
        <v>42.07</v>
      </c>
      <c r="E7284" s="182">
        <v>37.380000000000003</v>
      </c>
    </row>
    <row r="7285" spans="1:5" x14ac:dyDescent="0.25">
      <c r="A7285" s="180">
        <v>101441</v>
      </c>
      <c r="B7285" s="181" t="s">
        <v>39598</v>
      </c>
      <c r="C7285" s="180" t="s">
        <v>932</v>
      </c>
      <c r="D7285" s="182">
        <v>7282.19</v>
      </c>
      <c r="E7285" s="182">
        <v>6433.96</v>
      </c>
    </row>
    <row r="7286" spans="1:5" x14ac:dyDescent="0.25">
      <c r="A7286" s="180">
        <v>88304</v>
      </c>
      <c r="B7286" s="181" t="s">
        <v>39599</v>
      </c>
      <c r="C7286" s="180" t="s">
        <v>949</v>
      </c>
      <c r="D7286" s="182">
        <v>45.5</v>
      </c>
      <c r="E7286" s="182">
        <v>47.86</v>
      </c>
    </row>
    <row r="7287" spans="1:5" x14ac:dyDescent="0.25">
      <c r="A7287" s="180">
        <v>101443</v>
      </c>
      <c r="B7287" s="181" t="s">
        <v>39599</v>
      </c>
      <c r="C7287" s="180" t="s">
        <v>932</v>
      </c>
      <c r="D7287" s="182">
        <v>7880.31</v>
      </c>
      <c r="E7287" s="182">
        <v>8259.65</v>
      </c>
    </row>
    <row r="7288" spans="1:5" x14ac:dyDescent="0.25">
      <c r="A7288" s="180">
        <v>88306</v>
      </c>
      <c r="B7288" s="181" t="s">
        <v>39600</v>
      </c>
      <c r="C7288" s="180" t="s">
        <v>949</v>
      </c>
      <c r="D7288" s="182">
        <v>36.9</v>
      </c>
      <c r="E7288" s="182">
        <v>29.49</v>
      </c>
    </row>
    <row r="7289" spans="1:5" x14ac:dyDescent="0.25">
      <c r="A7289" s="180">
        <v>88307</v>
      </c>
      <c r="B7289" s="181" t="s">
        <v>39601</v>
      </c>
      <c r="C7289" s="180" t="s">
        <v>949</v>
      </c>
      <c r="D7289" s="182">
        <v>43.48</v>
      </c>
      <c r="E7289" s="182">
        <v>39.340000000000003</v>
      </c>
    </row>
    <row r="7290" spans="1:5" x14ac:dyDescent="0.25">
      <c r="A7290" s="180">
        <v>88308</v>
      </c>
      <c r="B7290" s="181" t="s">
        <v>39602</v>
      </c>
      <c r="C7290" s="180" t="s">
        <v>949</v>
      </c>
      <c r="D7290" s="182">
        <v>43.45</v>
      </c>
      <c r="E7290" s="182">
        <v>35.700000000000003</v>
      </c>
    </row>
    <row r="7291" spans="1:5" x14ac:dyDescent="0.25">
      <c r="A7291" s="180">
        <v>101444</v>
      </c>
      <c r="B7291" s="181" t="s">
        <v>39602</v>
      </c>
      <c r="C7291" s="180" t="s">
        <v>932</v>
      </c>
      <c r="D7291" s="182">
        <v>7479.12</v>
      </c>
      <c r="E7291" s="182">
        <v>6103.15</v>
      </c>
    </row>
    <row r="7292" spans="1:5" x14ac:dyDescent="0.25">
      <c r="A7292" s="180">
        <v>88309</v>
      </c>
      <c r="B7292" s="181" t="s">
        <v>39603</v>
      </c>
      <c r="C7292" s="180" t="s">
        <v>949</v>
      </c>
      <c r="D7292" s="182">
        <v>41.17</v>
      </c>
      <c r="E7292" s="182">
        <v>35.869999999999997</v>
      </c>
    </row>
    <row r="7293" spans="1:5" x14ac:dyDescent="0.25">
      <c r="A7293" s="180">
        <v>101445</v>
      </c>
      <c r="B7293" s="181" t="s">
        <v>39603</v>
      </c>
      <c r="C7293" s="180" t="s">
        <v>932</v>
      </c>
      <c r="D7293" s="182">
        <v>7047.71</v>
      </c>
      <c r="E7293" s="182">
        <v>6103.15</v>
      </c>
    </row>
    <row r="7294" spans="1:5" x14ac:dyDescent="0.25">
      <c r="A7294" s="180">
        <v>88310</v>
      </c>
      <c r="B7294" s="181" t="s">
        <v>39604</v>
      </c>
      <c r="C7294" s="180" t="s">
        <v>949</v>
      </c>
      <c r="D7294" s="182">
        <v>41.98</v>
      </c>
      <c r="E7294" s="182">
        <v>37.450000000000003</v>
      </c>
    </row>
    <row r="7295" spans="1:5" x14ac:dyDescent="0.25">
      <c r="A7295" s="180">
        <v>101446</v>
      </c>
      <c r="B7295" s="181" t="s">
        <v>39604</v>
      </c>
      <c r="C7295" s="180" t="s">
        <v>932</v>
      </c>
      <c r="D7295" s="182">
        <v>7216.32</v>
      </c>
      <c r="E7295" s="182">
        <v>6393.5</v>
      </c>
    </row>
    <row r="7296" spans="1:5" x14ac:dyDescent="0.25">
      <c r="A7296" s="180">
        <v>88311</v>
      </c>
      <c r="B7296" s="181" t="s">
        <v>39605</v>
      </c>
      <c r="C7296" s="180" t="s">
        <v>949</v>
      </c>
      <c r="D7296" s="182">
        <v>39.630000000000003</v>
      </c>
      <c r="E7296" s="182">
        <v>35.380000000000003</v>
      </c>
    </row>
    <row r="7297" spans="1:5" x14ac:dyDescent="0.25">
      <c r="A7297" s="180">
        <v>101447</v>
      </c>
      <c r="B7297" s="181" t="s">
        <v>39605</v>
      </c>
      <c r="C7297" s="180" t="s">
        <v>932</v>
      </c>
      <c r="D7297" s="182">
        <v>6811.54</v>
      </c>
      <c r="E7297" s="182">
        <v>6038.71</v>
      </c>
    </row>
    <row r="7298" spans="1:5" x14ac:dyDescent="0.25">
      <c r="A7298" s="180">
        <v>88312</v>
      </c>
      <c r="B7298" s="181" t="s">
        <v>39606</v>
      </c>
      <c r="C7298" s="180" t="s">
        <v>949</v>
      </c>
      <c r="D7298" s="182">
        <v>41.98</v>
      </c>
      <c r="E7298" s="182">
        <v>37.450000000000003</v>
      </c>
    </row>
    <row r="7299" spans="1:5" x14ac:dyDescent="0.25">
      <c r="A7299" s="180">
        <v>101448</v>
      </c>
      <c r="B7299" s="181" t="s">
        <v>39606</v>
      </c>
      <c r="C7299" s="180" t="s">
        <v>932</v>
      </c>
      <c r="D7299" s="182">
        <v>7216.32</v>
      </c>
      <c r="E7299" s="182">
        <v>6393.5</v>
      </c>
    </row>
    <row r="7300" spans="1:5" x14ac:dyDescent="0.25">
      <c r="A7300" s="180">
        <v>101449</v>
      </c>
      <c r="B7300" s="181" t="s">
        <v>39607</v>
      </c>
      <c r="C7300" s="180" t="s">
        <v>932</v>
      </c>
      <c r="D7300" s="182">
        <v>5997.09</v>
      </c>
      <c r="E7300" s="182">
        <v>5975.34</v>
      </c>
    </row>
    <row r="7301" spans="1:5" x14ac:dyDescent="0.25">
      <c r="A7301" s="180">
        <v>88313</v>
      </c>
      <c r="B7301" s="181" t="s">
        <v>39608</v>
      </c>
      <c r="C7301" s="180" t="s">
        <v>949</v>
      </c>
      <c r="D7301" s="182">
        <v>35.03</v>
      </c>
      <c r="E7301" s="182">
        <v>35.07</v>
      </c>
    </row>
    <row r="7302" spans="1:5" x14ac:dyDescent="0.25">
      <c r="A7302" s="180">
        <v>88314</v>
      </c>
      <c r="B7302" s="181" t="s">
        <v>39609</v>
      </c>
      <c r="C7302" s="180" t="s">
        <v>949</v>
      </c>
      <c r="D7302" s="182">
        <v>38.26</v>
      </c>
      <c r="E7302" s="182">
        <v>34.17</v>
      </c>
    </row>
    <row r="7303" spans="1:5" x14ac:dyDescent="0.25">
      <c r="A7303" s="180">
        <v>88315</v>
      </c>
      <c r="B7303" s="181" t="s">
        <v>39610</v>
      </c>
      <c r="C7303" s="180" t="s">
        <v>949</v>
      </c>
      <c r="D7303" s="182">
        <v>40.869999999999997</v>
      </c>
      <c r="E7303" s="182">
        <v>36.31</v>
      </c>
    </row>
    <row r="7304" spans="1:5" x14ac:dyDescent="0.25">
      <c r="A7304" s="180">
        <v>101451</v>
      </c>
      <c r="B7304" s="181" t="s">
        <v>39610</v>
      </c>
      <c r="C7304" s="180" t="s">
        <v>932</v>
      </c>
      <c r="D7304" s="182">
        <v>7047.71</v>
      </c>
      <c r="E7304" s="182">
        <v>6225.94</v>
      </c>
    </row>
    <row r="7305" spans="1:5" x14ac:dyDescent="0.25">
      <c r="A7305" s="180">
        <v>88316</v>
      </c>
      <c r="B7305" s="181" t="s">
        <v>39611</v>
      </c>
      <c r="C7305" s="180" t="s">
        <v>949</v>
      </c>
      <c r="D7305" s="182">
        <v>32.119999999999997</v>
      </c>
      <c r="E7305" s="182">
        <v>31.15</v>
      </c>
    </row>
    <row r="7306" spans="1:5" x14ac:dyDescent="0.25">
      <c r="A7306" s="180">
        <v>101452</v>
      </c>
      <c r="B7306" s="181" t="s">
        <v>39612</v>
      </c>
      <c r="C7306" s="180" t="s">
        <v>932</v>
      </c>
      <c r="D7306" s="182">
        <v>5491.35</v>
      </c>
      <c r="E7306" s="182">
        <v>5293.4</v>
      </c>
    </row>
    <row r="7307" spans="1:5" x14ac:dyDescent="0.25">
      <c r="A7307" s="180">
        <v>88318</v>
      </c>
      <c r="B7307" s="181" t="s">
        <v>972</v>
      </c>
      <c r="C7307" s="180" t="s">
        <v>949</v>
      </c>
      <c r="D7307" s="182">
        <v>85.44</v>
      </c>
      <c r="E7307" s="182">
        <v>43.36</v>
      </c>
    </row>
    <row r="7308" spans="1:5" x14ac:dyDescent="0.25">
      <c r="A7308" s="180">
        <v>88317</v>
      </c>
      <c r="B7308" s="181" t="s">
        <v>39613</v>
      </c>
      <c r="C7308" s="180" t="s">
        <v>949</v>
      </c>
      <c r="D7308" s="182">
        <v>50.53</v>
      </c>
      <c r="E7308" s="182">
        <v>41.01</v>
      </c>
    </row>
    <row r="7309" spans="1:5" x14ac:dyDescent="0.25">
      <c r="A7309" s="180">
        <v>101453</v>
      </c>
      <c r="B7309" s="181" t="s">
        <v>39613</v>
      </c>
      <c r="C7309" s="180" t="s">
        <v>932</v>
      </c>
      <c r="D7309" s="182">
        <v>8716.44</v>
      </c>
      <c r="E7309" s="182">
        <v>7026.94</v>
      </c>
    </row>
    <row r="7310" spans="1:5" x14ac:dyDescent="0.25">
      <c r="A7310" s="180">
        <v>101454</v>
      </c>
      <c r="B7310" s="181" t="s">
        <v>39614</v>
      </c>
      <c r="C7310" s="180" t="s">
        <v>932</v>
      </c>
      <c r="D7310" s="182">
        <v>14779.93</v>
      </c>
      <c r="E7310" s="182">
        <v>7436.44</v>
      </c>
    </row>
    <row r="7311" spans="1:5" x14ac:dyDescent="0.25">
      <c r="A7311" s="180">
        <v>100533</v>
      </c>
      <c r="B7311" s="181" t="s">
        <v>976</v>
      </c>
      <c r="C7311" s="180" t="s">
        <v>949</v>
      </c>
      <c r="D7311" s="182">
        <v>30.87</v>
      </c>
      <c r="E7311" s="182">
        <v>72.55</v>
      </c>
    </row>
    <row r="7312" spans="1:5" x14ac:dyDescent="0.25">
      <c r="A7312" s="180">
        <v>100534</v>
      </c>
      <c r="B7312" s="181" t="s">
        <v>976</v>
      </c>
      <c r="C7312" s="180" t="s">
        <v>932</v>
      </c>
      <c r="D7312" s="182">
        <v>5293.71</v>
      </c>
      <c r="E7312" s="182">
        <v>12432.12</v>
      </c>
    </row>
    <row r="7313" spans="1:5" x14ac:dyDescent="0.25">
      <c r="A7313" s="180">
        <v>88323</v>
      </c>
      <c r="B7313" s="181" t="s">
        <v>39615</v>
      </c>
      <c r="C7313" s="180" t="s">
        <v>949</v>
      </c>
      <c r="D7313" s="182">
        <v>40.29</v>
      </c>
      <c r="E7313" s="182">
        <v>35.159999999999997</v>
      </c>
    </row>
    <row r="7314" spans="1:5" x14ac:dyDescent="0.25">
      <c r="A7314" s="180">
        <v>101458</v>
      </c>
      <c r="B7314" s="181" t="s">
        <v>39616</v>
      </c>
      <c r="C7314" s="180" t="s">
        <v>932</v>
      </c>
      <c r="D7314" s="182">
        <v>6952.22</v>
      </c>
      <c r="E7314" s="182">
        <v>6026.2</v>
      </c>
    </row>
    <row r="7315" spans="1:5" x14ac:dyDescent="0.25">
      <c r="A7315" s="180">
        <v>90781</v>
      </c>
      <c r="B7315" s="181" t="s">
        <v>39617</v>
      </c>
      <c r="C7315" s="180" t="s">
        <v>949</v>
      </c>
      <c r="D7315" s="182">
        <v>36.49</v>
      </c>
      <c r="E7315" s="182">
        <v>88.95</v>
      </c>
    </row>
    <row r="7316" spans="1:5" x14ac:dyDescent="0.25">
      <c r="A7316" s="180">
        <v>94296</v>
      </c>
      <c r="B7316" s="181" t="s">
        <v>39617</v>
      </c>
      <c r="C7316" s="180" t="s">
        <v>932</v>
      </c>
      <c r="D7316" s="182">
        <v>6309.26</v>
      </c>
      <c r="E7316" s="182">
        <v>15391.28</v>
      </c>
    </row>
    <row r="7317" spans="1:5" x14ac:dyDescent="0.25">
      <c r="A7317" s="180">
        <v>88324</v>
      </c>
      <c r="B7317" s="181" t="s">
        <v>39618</v>
      </c>
      <c r="C7317" s="180" t="s">
        <v>949</v>
      </c>
      <c r="D7317" s="182">
        <v>44.64</v>
      </c>
      <c r="E7317" s="182">
        <v>39.06</v>
      </c>
    </row>
    <row r="7318" spans="1:5" x14ac:dyDescent="0.25">
      <c r="A7318" s="180">
        <v>88321</v>
      </c>
      <c r="B7318" s="181" t="s">
        <v>39619</v>
      </c>
      <c r="C7318" s="180" t="s">
        <v>949</v>
      </c>
      <c r="D7318" s="182">
        <v>56.81</v>
      </c>
      <c r="E7318" s="182">
        <v>68.36</v>
      </c>
    </row>
    <row r="7319" spans="1:5" x14ac:dyDescent="0.25">
      <c r="A7319" s="180">
        <v>101456</v>
      </c>
      <c r="B7319" s="181" t="s">
        <v>39620</v>
      </c>
      <c r="C7319" s="180" t="s">
        <v>932</v>
      </c>
      <c r="D7319" s="182">
        <v>9849.91</v>
      </c>
      <c r="E7319" s="182">
        <v>11817.36</v>
      </c>
    </row>
    <row r="7320" spans="1:5" x14ac:dyDescent="0.25">
      <c r="A7320" s="180">
        <v>100309</v>
      </c>
      <c r="B7320" s="181" t="s">
        <v>39621</v>
      </c>
      <c r="C7320" s="180" t="s">
        <v>949</v>
      </c>
      <c r="D7320" s="182">
        <v>56.41</v>
      </c>
      <c r="E7320" s="182">
        <v>82.38</v>
      </c>
    </row>
    <row r="7321" spans="1:5" x14ac:dyDescent="0.25">
      <c r="A7321" s="180">
        <v>100321</v>
      </c>
      <c r="B7321" s="181" t="s">
        <v>39621</v>
      </c>
      <c r="C7321" s="180" t="s">
        <v>932</v>
      </c>
      <c r="D7321" s="182">
        <v>9700.1</v>
      </c>
      <c r="E7321" s="182">
        <v>14131.01</v>
      </c>
    </row>
    <row r="7322" spans="1:5" x14ac:dyDescent="0.25">
      <c r="A7322" s="180">
        <v>88322</v>
      </c>
      <c r="B7322" s="181" t="s">
        <v>39622</v>
      </c>
      <c r="C7322" s="180" t="s">
        <v>949</v>
      </c>
      <c r="D7322" s="182">
        <v>40.520000000000003</v>
      </c>
      <c r="E7322" s="182">
        <v>41.95</v>
      </c>
    </row>
    <row r="7323" spans="1:5" x14ac:dyDescent="0.25">
      <c r="A7323" s="180">
        <v>101457</v>
      </c>
      <c r="B7323" s="181" t="s">
        <v>39622</v>
      </c>
      <c r="C7323" s="180" t="s">
        <v>932</v>
      </c>
      <c r="D7323" s="182">
        <v>6995.54</v>
      </c>
      <c r="E7323" s="182">
        <v>7209.15</v>
      </c>
    </row>
    <row r="7324" spans="1:5" x14ac:dyDescent="0.25">
      <c r="A7324" s="180">
        <v>88325</v>
      </c>
      <c r="B7324" s="181" t="s">
        <v>39623</v>
      </c>
      <c r="C7324" s="180" t="s">
        <v>949</v>
      </c>
      <c r="D7324" s="182">
        <v>36.81</v>
      </c>
      <c r="E7324" s="182">
        <v>30.99</v>
      </c>
    </row>
    <row r="7325" spans="1:5" x14ac:dyDescent="0.25">
      <c r="A7325" s="180">
        <v>101459</v>
      </c>
      <c r="B7325" s="181" t="s">
        <v>39623</v>
      </c>
      <c r="C7325" s="180" t="s">
        <v>932</v>
      </c>
      <c r="D7325" s="182">
        <v>6328.35</v>
      </c>
      <c r="E7325" s="182">
        <v>5291.84</v>
      </c>
    </row>
    <row r="7326" spans="1:5" x14ac:dyDescent="0.25">
      <c r="A7326" s="180">
        <v>100289</v>
      </c>
      <c r="B7326" s="181" t="s">
        <v>39624</v>
      </c>
      <c r="C7326" s="180" t="s">
        <v>949</v>
      </c>
      <c r="D7326" s="182">
        <v>34.340000000000003</v>
      </c>
      <c r="E7326" s="182">
        <v>33.369999999999997</v>
      </c>
    </row>
    <row r="7327" spans="1:5" x14ac:dyDescent="0.25">
      <c r="A7327" s="180">
        <v>101460</v>
      </c>
      <c r="B7327" s="181" t="s">
        <v>39624</v>
      </c>
      <c r="C7327" s="180" t="s">
        <v>932</v>
      </c>
      <c r="D7327" s="182">
        <v>5941.25</v>
      </c>
      <c r="E7327" s="182">
        <v>5742.83</v>
      </c>
    </row>
    <row r="7328" spans="1:5" x14ac:dyDescent="0.25">
      <c r="A7328" s="180">
        <v>105011</v>
      </c>
      <c r="B7328" s="181" t="s">
        <v>39625</v>
      </c>
      <c r="C7328" s="180" t="s">
        <v>83</v>
      </c>
      <c r="D7328" s="182">
        <v>0.73</v>
      </c>
      <c r="E7328" s="182">
        <v>0.7</v>
      </c>
    </row>
    <row r="7329" spans="1:5" x14ac:dyDescent="0.25">
      <c r="A7329" s="180">
        <v>99061</v>
      </c>
      <c r="B7329" s="181" t="s">
        <v>39626</v>
      </c>
      <c r="C7329" s="180" t="s">
        <v>115</v>
      </c>
      <c r="D7329" s="182">
        <v>156.6</v>
      </c>
      <c r="E7329" s="182">
        <v>150.02000000000001</v>
      </c>
    </row>
    <row r="7330" spans="1:5" x14ac:dyDescent="0.25">
      <c r="A7330" s="180">
        <v>99060</v>
      </c>
      <c r="B7330" s="181" t="s">
        <v>39627</v>
      </c>
      <c r="C7330" s="180" t="s">
        <v>115</v>
      </c>
      <c r="D7330" s="182">
        <v>253.01</v>
      </c>
      <c r="E7330" s="182">
        <v>242.97</v>
      </c>
    </row>
    <row r="7331" spans="1:5" x14ac:dyDescent="0.25">
      <c r="A7331" s="180">
        <v>105008</v>
      </c>
      <c r="B7331" s="181" t="s">
        <v>39628</v>
      </c>
      <c r="C7331" s="180" t="s">
        <v>115</v>
      </c>
      <c r="D7331" s="182">
        <v>0</v>
      </c>
      <c r="E7331" s="182">
        <v>0</v>
      </c>
    </row>
    <row r="7332" spans="1:5" x14ac:dyDescent="0.25">
      <c r="A7332" s="180">
        <v>105009</v>
      </c>
      <c r="B7332" s="181" t="s">
        <v>39629</v>
      </c>
      <c r="C7332" s="180" t="s">
        <v>83</v>
      </c>
      <c r="D7332" s="182">
        <v>103.47</v>
      </c>
      <c r="E7332" s="182">
        <v>98.78</v>
      </c>
    </row>
    <row r="7333" spans="1:5" x14ac:dyDescent="0.25">
      <c r="A7333" s="180">
        <v>99059</v>
      </c>
      <c r="B7333" s="181" t="s">
        <v>39630</v>
      </c>
      <c r="C7333" s="180" t="s">
        <v>83</v>
      </c>
      <c r="D7333" s="182">
        <v>83.94</v>
      </c>
      <c r="E7333" s="182">
        <v>80.06</v>
      </c>
    </row>
    <row r="7334" spans="1:5" x14ac:dyDescent="0.25">
      <c r="A7334" s="180">
        <v>105137</v>
      </c>
      <c r="B7334" s="181" t="s">
        <v>39631</v>
      </c>
      <c r="C7334" s="180" t="s">
        <v>83</v>
      </c>
      <c r="D7334" s="182">
        <v>0</v>
      </c>
      <c r="E7334" s="182">
        <v>0</v>
      </c>
    </row>
    <row r="7335" spans="1:5" x14ac:dyDescent="0.25">
      <c r="A7335" s="180">
        <v>105136</v>
      </c>
      <c r="B7335" s="181" t="s">
        <v>39632</v>
      </c>
      <c r="C7335" s="180" t="s">
        <v>115</v>
      </c>
      <c r="D7335" s="182">
        <v>0</v>
      </c>
      <c r="E7335" s="182">
        <v>0</v>
      </c>
    </row>
    <row r="7336" spans="1:5" x14ac:dyDescent="0.25">
      <c r="A7336" s="180">
        <v>105007</v>
      </c>
      <c r="B7336" s="181" t="s">
        <v>39633</v>
      </c>
      <c r="C7336" s="180" t="s">
        <v>115</v>
      </c>
      <c r="D7336" s="182">
        <v>54.12</v>
      </c>
      <c r="E7336" s="182">
        <v>50.42</v>
      </c>
    </row>
    <row r="7337" spans="1:5" x14ac:dyDescent="0.25">
      <c r="A7337" s="180">
        <v>99063</v>
      </c>
      <c r="B7337" s="181" t="s">
        <v>39634</v>
      </c>
      <c r="C7337" s="180" t="s">
        <v>83</v>
      </c>
      <c r="D7337" s="182">
        <v>12.67</v>
      </c>
      <c r="E7337" s="182">
        <v>11.9</v>
      </c>
    </row>
    <row r="7338" spans="1:5" x14ac:dyDescent="0.25">
      <c r="A7338" s="180">
        <v>105010</v>
      </c>
      <c r="B7338" s="181" t="s">
        <v>39635</v>
      </c>
      <c r="C7338" s="180" t="s">
        <v>115</v>
      </c>
      <c r="D7338" s="182">
        <v>0</v>
      </c>
      <c r="E7338" s="182">
        <v>0</v>
      </c>
    </row>
    <row r="7339" spans="1:5" x14ac:dyDescent="0.25">
      <c r="A7339" s="180">
        <v>99062</v>
      </c>
      <c r="B7339" s="181" t="s">
        <v>39636</v>
      </c>
      <c r="C7339" s="180" t="s">
        <v>115</v>
      </c>
      <c r="D7339" s="182">
        <v>2.93</v>
      </c>
      <c r="E7339" s="182">
        <v>2.71</v>
      </c>
    </row>
    <row r="7340" spans="1:5" x14ac:dyDescent="0.25">
      <c r="A7340" s="180">
        <v>100857</v>
      </c>
      <c r="B7340" s="181" t="s">
        <v>59358</v>
      </c>
      <c r="C7340" s="180" t="s">
        <v>115</v>
      </c>
      <c r="D7340" s="182">
        <v>621.38</v>
      </c>
      <c r="E7340" s="182">
        <v>449.47</v>
      </c>
    </row>
    <row r="7341" spans="1:5" x14ac:dyDescent="0.25">
      <c r="A7341" s="180">
        <v>86905</v>
      </c>
      <c r="B7341" s="181" t="s">
        <v>59359</v>
      </c>
      <c r="C7341" s="180" t="s">
        <v>115</v>
      </c>
      <c r="D7341" s="182">
        <v>481.44</v>
      </c>
      <c r="E7341" s="182">
        <v>351.41</v>
      </c>
    </row>
    <row r="7342" spans="1:5" x14ac:dyDescent="0.25">
      <c r="A7342" s="180">
        <v>86908</v>
      </c>
      <c r="B7342" s="181" t="s">
        <v>59360</v>
      </c>
      <c r="C7342" s="180" t="s">
        <v>115</v>
      </c>
      <c r="D7342" s="182">
        <v>571.45000000000005</v>
      </c>
      <c r="E7342" s="182">
        <v>411.86</v>
      </c>
    </row>
    <row r="7343" spans="1:5" x14ac:dyDescent="0.25">
      <c r="A7343" s="180">
        <v>100849</v>
      </c>
      <c r="B7343" s="181" t="s">
        <v>59361</v>
      </c>
      <c r="C7343" s="180" t="s">
        <v>115</v>
      </c>
      <c r="D7343" s="182">
        <v>41.86</v>
      </c>
      <c r="E7343" s="182">
        <v>46.16</v>
      </c>
    </row>
    <row r="7344" spans="1:5" x14ac:dyDescent="0.25">
      <c r="A7344" s="180">
        <v>100851</v>
      </c>
      <c r="B7344" s="181" t="s">
        <v>59362</v>
      </c>
      <c r="C7344" s="180" t="s">
        <v>115</v>
      </c>
      <c r="D7344" s="182">
        <v>82.47</v>
      </c>
      <c r="E7344" s="182">
        <v>91.51</v>
      </c>
    </row>
    <row r="7345" spans="1:5" x14ac:dyDescent="0.25">
      <c r="A7345" s="180">
        <v>100850</v>
      </c>
      <c r="B7345" s="181" t="s">
        <v>59363</v>
      </c>
      <c r="C7345" s="180" t="s">
        <v>115</v>
      </c>
      <c r="D7345" s="182">
        <v>0</v>
      </c>
      <c r="E7345" s="182">
        <v>0</v>
      </c>
    </row>
    <row r="7346" spans="1:5" x14ac:dyDescent="0.25">
      <c r="A7346" s="180">
        <v>86888</v>
      </c>
      <c r="B7346" s="181" t="s">
        <v>59364</v>
      </c>
      <c r="C7346" s="180" t="s">
        <v>115</v>
      </c>
      <c r="D7346" s="182">
        <v>556.13</v>
      </c>
      <c r="E7346" s="182">
        <v>530.20000000000005</v>
      </c>
    </row>
    <row r="7347" spans="1:5" x14ac:dyDescent="0.25">
      <c r="A7347" s="180">
        <v>86932</v>
      </c>
      <c r="B7347" s="181" t="s">
        <v>59365</v>
      </c>
      <c r="C7347" s="180" t="s">
        <v>115</v>
      </c>
      <c r="D7347" s="182">
        <v>619.15</v>
      </c>
      <c r="E7347" s="182">
        <v>580.79999999999995</v>
      </c>
    </row>
    <row r="7348" spans="1:5" x14ac:dyDescent="0.25">
      <c r="A7348" s="180">
        <v>86931</v>
      </c>
      <c r="B7348" s="181" t="s">
        <v>59366</v>
      </c>
      <c r="C7348" s="180" t="s">
        <v>115</v>
      </c>
      <c r="D7348" s="182">
        <v>572.72</v>
      </c>
      <c r="E7348" s="182">
        <v>545.78</v>
      </c>
    </row>
    <row r="7349" spans="1:5" x14ac:dyDescent="0.25">
      <c r="A7349" s="180">
        <v>106771</v>
      </c>
      <c r="B7349" s="181" t="s">
        <v>59367</v>
      </c>
      <c r="C7349" s="180" t="s">
        <v>115</v>
      </c>
      <c r="D7349" s="182">
        <v>0</v>
      </c>
      <c r="E7349" s="182">
        <v>0</v>
      </c>
    </row>
    <row r="7350" spans="1:5" x14ac:dyDescent="0.25">
      <c r="A7350" s="180">
        <v>100878</v>
      </c>
      <c r="B7350" s="181" t="s">
        <v>59368</v>
      </c>
      <c r="C7350" s="180" t="s">
        <v>115</v>
      </c>
      <c r="D7350" s="182">
        <v>750.03</v>
      </c>
      <c r="E7350" s="182">
        <v>720.22</v>
      </c>
    </row>
    <row r="7351" spans="1:5" x14ac:dyDescent="0.25">
      <c r="A7351" s="180">
        <v>95471</v>
      </c>
      <c r="B7351" s="181" t="s">
        <v>59369</v>
      </c>
      <c r="C7351" s="180" t="s">
        <v>115</v>
      </c>
      <c r="D7351" s="182">
        <v>898.34</v>
      </c>
      <c r="E7351" s="182">
        <v>864.19</v>
      </c>
    </row>
    <row r="7352" spans="1:5" x14ac:dyDescent="0.25">
      <c r="A7352" s="180">
        <v>95469</v>
      </c>
      <c r="B7352" s="181" t="s">
        <v>59370</v>
      </c>
      <c r="C7352" s="180" t="s">
        <v>115</v>
      </c>
      <c r="D7352" s="182">
        <v>364.04</v>
      </c>
      <c r="E7352" s="182">
        <v>342.22</v>
      </c>
    </row>
    <row r="7353" spans="1:5" x14ac:dyDescent="0.25">
      <c r="A7353" s="180">
        <v>100848</v>
      </c>
      <c r="B7353" s="181" t="s">
        <v>59371</v>
      </c>
      <c r="C7353" s="180" t="s">
        <v>115</v>
      </c>
      <c r="D7353" s="182">
        <v>646.03</v>
      </c>
      <c r="E7353" s="182">
        <v>616.87</v>
      </c>
    </row>
    <row r="7354" spans="1:5" x14ac:dyDescent="0.25">
      <c r="A7354" s="180">
        <v>86895</v>
      </c>
      <c r="B7354" s="181" t="s">
        <v>59372</v>
      </c>
      <c r="C7354" s="180" t="s">
        <v>115</v>
      </c>
      <c r="D7354" s="182">
        <v>401.5</v>
      </c>
      <c r="E7354" s="182">
        <v>369.73</v>
      </c>
    </row>
    <row r="7355" spans="1:5" x14ac:dyDescent="0.25">
      <c r="A7355" s="180">
        <v>86889</v>
      </c>
      <c r="B7355" s="181" t="s">
        <v>59373</v>
      </c>
      <c r="C7355" s="180" t="s">
        <v>115</v>
      </c>
      <c r="D7355" s="182">
        <v>920.78</v>
      </c>
      <c r="E7355" s="182">
        <v>837.85</v>
      </c>
    </row>
    <row r="7356" spans="1:5" x14ac:dyDescent="0.25">
      <c r="A7356" s="180">
        <v>106780</v>
      </c>
      <c r="B7356" s="181" t="s">
        <v>59374</v>
      </c>
      <c r="C7356" s="180" t="s">
        <v>115</v>
      </c>
      <c r="D7356" s="182">
        <v>1214.44</v>
      </c>
      <c r="E7356" s="182">
        <v>1103.01</v>
      </c>
    </row>
    <row r="7357" spans="1:5" x14ac:dyDescent="0.25">
      <c r="A7357" s="180">
        <v>106781</v>
      </c>
      <c r="B7357" s="181" t="s">
        <v>59375</v>
      </c>
      <c r="C7357" s="180" t="s">
        <v>115</v>
      </c>
      <c r="D7357" s="182">
        <v>1795.4</v>
      </c>
      <c r="E7357" s="182">
        <v>1628</v>
      </c>
    </row>
    <row r="7358" spans="1:5" x14ac:dyDescent="0.25">
      <c r="A7358" s="180">
        <v>86899</v>
      </c>
      <c r="B7358" s="181" t="s">
        <v>59376</v>
      </c>
      <c r="C7358" s="180" t="s">
        <v>115</v>
      </c>
      <c r="D7358" s="182">
        <v>320.81</v>
      </c>
      <c r="E7358" s="182">
        <v>358.81</v>
      </c>
    </row>
    <row r="7359" spans="1:5" x14ac:dyDescent="0.25">
      <c r="A7359" s="180">
        <v>86893</v>
      </c>
      <c r="B7359" s="181" t="s">
        <v>59377</v>
      </c>
      <c r="C7359" s="180" t="s">
        <v>115</v>
      </c>
      <c r="D7359" s="182">
        <v>705.67</v>
      </c>
      <c r="E7359" s="182">
        <v>808.73</v>
      </c>
    </row>
    <row r="7360" spans="1:5" x14ac:dyDescent="0.25">
      <c r="A7360" s="180">
        <v>86934</v>
      </c>
      <c r="B7360" s="181" t="s">
        <v>59378</v>
      </c>
      <c r="C7360" s="180" t="s">
        <v>115</v>
      </c>
      <c r="D7360" s="182">
        <v>536.30999999999995</v>
      </c>
      <c r="E7360" s="182">
        <v>536.21</v>
      </c>
    </row>
    <row r="7361" spans="1:5" x14ac:dyDescent="0.25">
      <c r="A7361" s="180">
        <v>86933</v>
      </c>
      <c r="B7361" s="181" t="s">
        <v>59379</v>
      </c>
      <c r="C7361" s="180" t="s">
        <v>115</v>
      </c>
      <c r="D7361" s="182">
        <v>550.01</v>
      </c>
      <c r="E7361" s="182">
        <v>548.57000000000005</v>
      </c>
    </row>
    <row r="7362" spans="1:5" x14ac:dyDescent="0.25">
      <c r="A7362" s="180">
        <v>86894</v>
      </c>
      <c r="B7362" s="181" t="s">
        <v>59380</v>
      </c>
      <c r="C7362" s="180" t="s">
        <v>115</v>
      </c>
      <c r="D7362" s="182">
        <v>382.68</v>
      </c>
      <c r="E7362" s="182">
        <v>415.49</v>
      </c>
    </row>
    <row r="7363" spans="1:5" x14ac:dyDescent="0.25">
      <c r="A7363" s="180">
        <v>93441</v>
      </c>
      <c r="B7363" s="181" t="s">
        <v>59381</v>
      </c>
      <c r="C7363" s="180" t="s">
        <v>115</v>
      </c>
      <c r="D7363" s="182">
        <v>1523.11</v>
      </c>
      <c r="E7363" s="182">
        <v>1402.56</v>
      </c>
    </row>
    <row r="7364" spans="1:5" x14ac:dyDescent="0.25">
      <c r="A7364" s="180">
        <v>93396</v>
      </c>
      <c r="B7364" s="181" t="s">
        <v>59382</v>
      </c>
      <c r="C7364" s="180" t="s">
        <v>115</v>
      </c>
      <c r="D7364" s="182">
        <v>947.11</v>
      </c>
      <c r="E7364" s="182">
        <v>906.59</v>
      </c>
    </row>
    <row r="7365" spans="1:5" x14ac:dyDescent="0.25">
      <c r="A7365" s="180">
        <v>93442</v>
      </c>
      <c r="B7365" s="181" t="s">
        <v>59383</v>
      </c>
      <c r="C7365" s="180" t="s">
        <v>115</v>
      </c>
      <c r="D7365" s="182">
        <v>1602.15</v>
      </c>
      <c r="E7365" s="182">
        <v>1610.23</v>
      </c>
    </row>
    <row r="7366" spans="1:5" x14ac:dyDescent="0.25">
      <c r="A7366" s="180">
        <v>86947</v>
      </c>
      <c r="B7366" s="181" t="s">
        <v>59384</v>
      </c>
      <c r="C7366" s="180" t="s">
        <v>115</v>
      </c>
      <c r="D7366" s="182">
        <v>1638.02</v>
      </c>
      <c r="E7366" s="182">
        <v>1497.86</v>
      </c>
    </row>
    <row r="7367" spans="1:5" x14ac:dyDescent="0.25">
      <c r="A7367" s="180">
        <v>100875</v>
      </c>
      <c r="B7367" s="181" t="s">
        <v>59385</v>
      </c>
      <c r="C7367" s="180" t="s">
        <v>115</v>
      </c>
      <c r="D7367" s="182">
        <v>761.8</v>
      </c>
      <c r="E7367" s="182">
        <v>1062.32</v>
      </c>
    </row>
    <row r="7368" spans="1:5" x14ac:dyDescent="0.25">
      <c r="A7368" s="180">
        <v>100863</v>
      </c>
      <c r="B7368" s="181" t="s">
        <v>59386</v>
      </c>
      <c r="C7368" s="180" t="s">
        <v>115</v>
      </c>
      <c r="D7368" s="182">
        <v>496.68</v>
      </c>
      <c r="E7368" s="182">
        <v>606.30999999999995</v>
      </c>
    </row>
    <row r="7369" spans="1:5" x14ac:dyDescent="0.25">
      <c r="A7369" s="180">
        <v>100864</v>
      </c>
      <c r="B7369" s="181" t="s">
        <v>59387</v>
      </c>
      <c r="C7369" s="180" t="s">
        <v>115</v>
      </c>
      <c r="D7369" s="182">
        <v>531.24</v>
      </c>
      <c r="E7369" s="182">
        <v>662.77</v>
      </c>
    </row>
    <row r="7370" spans="1:5" x14ac:dyDescent="0.25">
      <c r="A7370" s="180">
        <v>100865</v>
      </c>
      <c r="B7370" s="181" t="s">
        <v>59388</v>
      </c>
      <c r="C7370" s="180" t="s">
        <v>115</v>
      </c>
      <c r="D7370" s="182">
        <v>407.31</v>
      </c>
      <c r="E7370" s="182">
        <v>574.32000000000005</v>
      </c>
    </row>
    <row r="7371" spans="1:5" x14ac:dyDescent="0.25">
      <c r="A7371" s="180">
        <v>100870</v>
      </c>
      <c r="B7371" s="181" t="s">
        <v>59389</v>
      </c>
      <c r="C7371" s="180" t="s">
        <v>115</v>
      </c>
      <c r="D7371" s="182">
        <v>348.38</v>
      </c>
      <c r="E7371" s="182">
        <v>322.55</v>
      </c>
    </row>
    <row r="7372" spans="1:5" x14ac:dyDescent="0.25">
      <c r="A7372" s="180">
        <v>100871</v>
      </c>
      <c r="B7372" s="181" t="s">
        <v>59390</v>
      </c>
      <c r="C7372" s="180" t="s">
        <v>115</v>
      </c>
      <c r="D7372" s="182">
        <v>373.8</v>
      </c>
      <c r="E7372" s="182">
        <v>347.97</v>
      </c>
    </row>
    <row r="7373" spans="1:5" x14ac:dyDescent="0.25">
      <c r="A7373" s="180">
        <v>100872</v>
      </c>
      <c r="B7373" s="181" t="s">
        <v>59391</v>
      </c>
      <c r="C7373" s="180" t="s">
        <v>115</v>
      </c>
      <c r="D7373" s="182">
        <v>390.02</v>
      </c>
      <c r="E7373" s="182">
        <v>364.19</v>
      </c>
    </row>
    <row r="7374" spans="1:5" x14ac:dyDescent="0.25">
      <c r="A7374" s="180">
        <v>100873</v>
      </c>
      <c r="B7374" s="181" t="s">
        <v>59392</v>
      </c>
      <c r="C7374" s="180" t="s">
        <v>115</v>
      </c>
      <c r="D7374" s="182">
        <v>400.15</v>
      </c>
      <c r="E7374" s="182">
        <v>374.32</v>
      </c>
    </row>
    <row r="7375" spans="1:5" x14ac:dyDescent="0.25">
      <c r="A7375" s="180">
        <v>106770</v>
      </c>
      <c r="B7375" s="181" t="s">
        <v>59393</v>
      </c>
      <c r="C7375" s="180" t="s">
        <v>115</v>
      </c>
      <c r="D7375" s="182">
        <v>0</v>
      </c>
      <c r="E7375" s="182">
        <v>0</v>
      </c>
    </row>
    <row r="7376" spans="1:5" x14ac:dyDescent="0.25">
      <c r="A7376" s="180">
        <v>100866</v>
      </c>
      <c r="B7376" s="181" t="s">
        <v>59394</v>
      </c>
      <c r="C7376" s="180" t="s">
        <v>115</v>
      </c>
      <c r="D7376" s="182">
        <v>278.14</v>
      </c>
      <c r="E7376" s="182">
        <v>317.63</v>
      </c>
    </row>
    <row r="7377" spans="1:5" x14ac:dyDescent="0.25">
      <c r="A7377" s="180">
        <v>100867</v>
      </c>
      <c r="B7377" s="181" t="s">
        <v>59395</v>
      </c>
      <c r="C7377" s="180" t="s">
        <v>115</v>
      </c>
      <c r="D7377" s="182">
        <v>289.54000000000002</v>
      </c>
      <c r="E7377" s="182">
        <v>336.25</v>
      </c>
    </row>
    <row r="7378" spans="1:5" x14ac:dyDescent="0.25">
      <c r="A7378" s="180">
        <v>100868</v>
      </c>
      <c r="B7378" s="181" t="s">
        <v>59396</v>
      </c>
      <c r="C7378" s="180" t="s">
        <v>115</v>
      </c>
      <c r="D7378" s="182">
        <v>297.12</v>
      </c>
      <c r="E7378" s="182">
        <v>348.64</v>
      </c>
    </row>
    <row r="7379" spans="1:5" x14ac:dyDescent="0.25">
      <c r="A7379" s="180">
        <v>100869</v>
      </c>
      <c r="B7379" s="181" t="s">
        <v>59397</v>
      </c>
      <c r="C7379" s="180" t="s">
        <v>115</v>
      </c>
      <c r="D7379" s="182">
        <v>302.93</v>
      </c>
      <c r="E7379" s="182">
        <v>358.14</v>
      </c>
    </row>
    <row r="7380" spans="1:5" x14ac:dyDescent="0.25">
      <c r="A7380" s="180">
        <v>106764</v>
      </c>
      <c r="B7380" s="181" t="s">
        <v>59398</v>
      </c>
      <c r="C7380" s="180" t="s">
        <v>115</v>
      </c>
      <c r="D7380" s="182">
        <v>54.7</v>
      </c>
      <c r="E7380" s="182">
        <v>50.96</v>
      </c>
    </row>
    <row r="7381" spans="1:5" x14ac:dyDescent="0.25">
      <c r="A7381" s="180">
        <v>100860</v>
      </c>
      <c r="B7381" s="181" t="s">
        <v>59399</v>
      </c>
      <c r="C7381" s="180" t="s">
        <v>115</v>
      </c>
      <c r="D7381" s="182">
        <v>158</v>
      </c>
      <c r="E7381" s="182">
        <v>172.54</v>
      </c>
    </row>
    <row r="7382" spans="1:5" x14ac:dyDescent="0.25">
      <c r="A7382" s="180">
        <v>86936</v>
      </c>
      <c r="B7382" s="181" t="s">
        <v>59400</v>
      </c>
      <c r="C7382" s="180" t="s">
        <v>115</v>
      </c>
      <c r="D7382" s="182">
        <v>542.96</v>
      </c>
      <c r="E7382" s="182">
        <v>455.65</v>
      </c>
    </row>
    <row r="7383" spans="1:5" x14ac:dyDescent="0.25">
      <c r="A7383" s="180">
        <v>86935</v>
      </c>
      <c r="B7383" s="181" t="s">
        <v>59401</v>
      </c>
      <c r="C7383" s="180" t="s">
        <v>115</v>
      </c>
      <c r="D7383" s="182">
        <v>323.2</v>
      </c>
      <c r="E7383" s="182">
        <v>284.18</v>
      </c>
    </row>
    <row r="7384" spans="1:5" x14ac:dyDescent="0.25">
      <c r="A7384" s="180">
        <v>86938</v>
      </c>
      <c r="B7384" s="181" t="s">
        <v>59402</v>
      </c>
      <c r="C7384" s="180" t="s">
        <v>115</v>
      </c>
      <c r="D7384" s="182">
        <v>478.1</v>
      </c>
      <c r="E7384" s="182">
        <v>411.11</v>
      </c>
    </row>
    <row r="7385" spans="1:5" x14ac:dyDescent="0.25">
      <c r="A7385" s="180">
        <v>86937</v>
      </c>
      <c r="B7385" s="181" t="s">
        <v>59403</v>
      </c>
      <c r="C7385" s="180" t="s">
        <v>115</v>
      </c>
      <c r="D7385" s="182">
        <v>258.33999999999997</v>
      </c>
      <c r="E7385" s="182">
        <v>239.64</v>
      </c>
    </row>
    <row r="7386" spans="1:5" x14ac:dyDescent="0.25">
      <c r="A7386" s="180">
        <v>86901</v>
      </c>
      <c r="B7386" s="181" t="s">
        <v>59404</v>
      </c>
      <c r="C7386" s="180" t="s">
        <v>115</v>
      </c>
      <c r="D7386" s="182">
        <v>164.12</v>
      </c>
      <c r="E7386" s="182">
        <v>162.41</v>
      </c>
    </row>
    <row r="7387" spans="1:5" x14ac:dyDescent="0.25">
      <c r="A7387" s="180">
        <v>106773</v>
      </c>
      <c r="B7387" s="181" t="s">
        <v>59405</v>
      </c>
      <c r="C7387" s="180" t="s">
        <v>115</v>
      </c>
      <c r="D7387" s="182">
        <v>0</v>
      </c>
      <c r="E7387" s="182">
        <v>0</v>
      </c>
    </row>
    <row r="7388" spans="1:5" x14ac:dyDescent="0.25">
      <c r="A7388" s="180">
        <v>86900</v>
      </c>
      <c r="B7388" s="181" t="s">
        <v>59406</v>
      </c>
      <c r="C7388" s="180" t="s">
        <v>115</v>
      </c>
      <c r="D7388" s="182">
        <v>223.06</v>
      </c>
      <c r="E7388" s="182">
        <v>202.37</v>
      </c>
    </row>
    <row r="7389" spans="1:5" x14ac:dyDescent="0.25">
      <c r="A7389" s="180">
        <v>100852</v>
      </c>
      <c r="B7389" s="181" t="s">
        <v>59407</v>
      </c>
      <c r="C7389" s="180" t="s">
        <v>115</v>
      </c>
      <c r="D7389" s="182">
        <v>243.94</v>
      </c>
      <c r="E7389" s="182">
        <v>221.08</v>
      </c>
    </row>
    <row r="7390" spans="1:5" x14ac:dyDescent="0.25">
      <c r="A7390" s="180">
        <v>106769</v>
      </c>
      <c r="B7390" s="181" t="s">
        <v>59408</v>
      </c>
      <c r="C7390" s="180" t="s">
        <v>115</v>
      </c>
      <c r="D7390" s="182">
        <v>0</v>
      </c>
      <c r="E7390" s="182">
        <v>0</v>
      </c>
    </row>
    <row r="7391" spans="1:5" x14ac:dyDescent="0.25">
      <c r="A7391" s="180">
        <v>106768</v>
      </c>
      <c r="B7391" s="181" t="s">
        <v>59409</v>
      </c>
      <c r="C7391" s="180" t="s">
        <v>115</v>
      </c>
      <c r="D7391" s="182">
        <v>0</v>
      </c>
      <c r="E7391" s="182">
        <v>0</v>
      </c>
    </row>
    <row r="7392" spans="1:5" x14ac:dyDescent="0.25">
      <c r="A7392" s="180">
        <v>106766</v>
      </c>
      <c r="B7392" s="181" t="s">
        <v>59410</v>
      </c>
      <c r="C7392" s="180" t="s">
        <v>115</v>
      </c>
      <c r="D7392" s="182">
        <v>77.38</v>
      </c>
      <c r="E7392" s="182">
        <v>89.71</v>
      </c>
    </row>
    <row r="7393" spans="1:5" x14ac:dyDescent="0.25">
      <c r="A7393" s="180">
        <v>106765</v>
      </c>
      <c r="B7393" s="181" t="s">
        <v>59411</v>
      </c>
      <c r="C7393" s="180" t="s">
        <v>115</v>
      </c>
      <c r="D7393" s="182">
        <v>77.38</v>
      </c>
      <c r="E7393" s="182">
        <v>89.71</v>
      </c>
    </row>
    <row r="7394" spans="1:5" x14ac:dyDescent="0.25">
      <c r="A7394" s="180">
        <v>106774</v>
      </c>
      <c r="B7394" s="181" t="s">
        <v>59412</v>
      </c>
      <c r="C7394" s="180" t="s">
        <v>115</v>
      </c>
      <c r="D7394" s="182">
        <v>0</v>
      </c>
      <c r="E7394" s="182">
        <v>0</v>
      </c>
    </row>
    <row r="7395" spans="1:5" x14ac:dyDescent="0.25">
      <c r="A7395" s="180">
        <v>86886</v>
      </c>
      <c r="B7395" s="181" t="s">
        <v>59413</v>
      </c>
      <c r="C7395" s="180" t="s">
        <v>115</v>
      </c>
      <c r="D7395" s="182">
        <v>58.25</v>
      </c>
      <c r="E7395" s="182">
        <v>46.91</v>
      </c>
    </row>
    <row r="7396" spans="1:5" x14ac:dyDescent="0.25">
      <c r="A7396" s="180">
        <v>86887</v>
      </c>
      <c r="B7396" s="181" t="s">
        <v>59414</v>
      </c>
      <c r="C7396" s="180" t="s">
        <v>115</v>
      </c>
      <c r="D7396" s="182">
        <v>63.02</v>
      </c>
      <c r="E7396" s="182">
        <v>50.6</v>
      </c>
    </row>
    <row r="7397" spans="1:5" x14ac:dyDescent="0.25">
      <c r="A7397" s="180">
        <v>86884</v>
      </c>
      <c r="B7397" s="181" t="s">
        <v>59415</v>
      </c>
      <c r="C7397" s="180" t="s">
        <v>115</v>
      </c>
      <c r="D7397" s="182">
        <v>14.78</v>
      </c>
      <c r="E7397" s="182">
        <v>14</v>
      </c>
    </row>
    <row r="7398" spans="1:5" x14ac:dyDescent="0.25">
      <c r="A7398" s="180">
        <v>86885</v>
      </c>
      <c r="B7398" s="181" t="s">
        <v>59416</v>
      </c>
      <c r="C7398" s="180" t="s">
        <v>115</v>
      </c>
      <c r="D7398" s="182">
        <v>16.59</v>
      </c>
      <c r="E7398" s="182">
        <v>15.58</v>
      </c>
    </row>
    <row r="7399" spans="1:5" x14ac:dyDescent="0.25">
      <c r="A7399" s="180">
        <v>95546</v>
      </c>
      <c r="B7399" s="181" t="s">
        <v>59417</v>
      </c>
      <c r="C7399" s="180" t="s">
        <v>115</v>
      </c>
      <c r="D7399" s="182">
        <v>253.46</v>
      </c>
      <c r="E7399" s="182">
        <v>239.62</v>
      </c>
    </row>
    <row r="7400" spans="1:5" x14ac:dyDescent="0.25">
      <c r="A7400" s="180">
        <v>106775</v>
      </c>
      <c r="B7400" s="181" t="s">
        <v>59418</v>
      </c>
      <c r="C7400" s="180" t="s">
        <v>115</v>
      </c>
      <c r="D7400" s="182">
        <v>0</v>
      </c>
      <c r="E7400" s="182">
        <v>0</v>
      </c>
    </row>
    <row r="7401" spans="1:5" x14ac:dyDescent="0.25">
      <c r="A7401" s="180">
        <v>86902</v>
      </c>
      <c r="B7401" s="181" t="s">
        <v>59419</v>
      </c>
      <c r="C7401" s="180" t="s">
        <v>115</v>
      </c>
      <c r="D7401" s="182">
        <v>346.57</v>
      </c>
      <c r="E7401" s="182">
        <v>315.63</v>
      </c>
    </row>
    <row r="7402" spans="1:5" x14ac:dyDescent="0.25">
      <c r="A7402" s="180">
        <v>86939</v>
      </c>
      <c r="B7402" s="181" t="s">
        <v>59420</v>
      </c>
      <c r="C7402" s="180" t="s">
        <v>115</v>
      </c>
      <c r="D7402" s="182">
        <v>478.26</v>
      </c>
      <c r="E7402" s="182">
        <v>420.39</v>
      </c>
    </row>
    <row r="7403" spans="1:5" x14ac:dyDescent="0.25">
      <c r="A7403" s="180">
        <v>86903</v>
      </c>
      <c r="B7403" s="181" t="s">
        <v>59421</v>
      </c>
      <c r="C7403" s="180" t="s">
        <v>115</v>
      </c>
      <c r="D7403" s="182">
        <v>415.39</v>
      </c>
      <c r="E7403" s="182">
        <v>384.65</v>
      </c>
    </row>
    <row r="7404" spans="1:5" x14ac:dyDescent="0.25">
      <c r="A7404" s="180">
        <v>86940</v>
      </c>
      <c r="B7404" s="181" t="s">
        <v>59422</v>
      </c>
      <c r="C7404" s="180" t="s">
        <v>115</v>
      </c>
      <c r="D7404" s="182">
        <v>1336.85</v>
      </c>
      <c r="E7404" s="182">
        <v>1085.96</v>
      </c>
    </row>
    <row r="7405" spans="1:5" x14ac:dyDescent="0.25">
      <c r="A7405" s="180">
        <v>86941</v>
      </c>
      <c r="B7405" s="181" t="s">
        <v>59423</v>
      </c>
      <c r="C7405" s="180" t="s">
        <v>115</v>
      </c>
      <c r="D7405" s="182">
        <v>961.37</v>
      </c>
      <c r="E7405" s="182">
        <v>806.07</v>
      </c>
    </row>
    <row r="7406" spans="1:5" x14ac:dyDescent="0.25">
      <c r="A7406" s="180">
        <v>86904</v>
      </c>
      <c r="B7406" s="181" t="s">
        <v>59424</v>
      </c>
      <c r="C7406" s="180" t="s">
        <v>115</v>
      </c>
      <c r="D7406" s="182">
        <v>169.63</v>
      </c>
      <c r="E7406" s="182">
        <v>158.38</v>
      </c>
    </row>
    <row r="7407" spans="1:5" x14ac:dyDescent="0.25">
      <c r="A7407" s="180">
        <v>86943</v>
      </c>
      <c r="B7407" s="181" t="s">
        <v>59425</v>
      </c>
      <c r="C7407" s="180" t="s">
        <v>115</v>
      </c>
      <c r="D7407" s="182">
        <v>301.32</v>
      </c>
      <c r="E7407" s="182">
        <v>263.14</v>
      </c>
    </row>
    <row r="7408" spans="1:5" x14ac:dyDescent="0.25">
      <c r="A7408" s="180">
        <v>86942</v>
      </c>
      <c r="B7408" s="181" t="s">
        <v>59426</v>
      </c>
      <c r="C7408" s="180" t="s">
        <v>115</v>
      </c>
      <c r="D7408" s="182">
        <v>315.02</v>
      </c>
      <c r="E7408" s="182">
        <v>275.5</v>
      </c>
    </row>
    <row r="7409" spans="1:5" x14ac:dyDescent="0.25">
      <c r="A7409" s="180">
        <v>100856</v>
      </c>
      <c r="B7409" s="181" t="s">
        <v>59427</v>
      </c>
      <c r="C7409" s="180" t="s">
        <v>115</v>
      </c>
      <c r="D7409" s="182">
        <v>46.42</v>
      </c>
      <c r="E7409" s="182">
        <v>34.83</v>
      </c>
    </row>
    <row r="7410" spans="1:5" x14ac:dyDescent="0.25">
      <c r="A7410" s="180">
        <v>106776</v>
      </c>
      <c r="B7410" s="181" t="s">
        <v>59428</v>
      </c>
      <c r="C7410" s="180" t="s">
        <v>115</v>
      </c>
      <c r="D7410" s="182">
        <v>778.84</v>
      </c>
      <c r="E7410" s="182">
        <v>698.29</v>
      </c>
    </row>
    <row r="7411" spans="1:5" x14ac:dyDescent="0.25">
      <c r="A7411" s="180">
        <v>100858</v>
      </c>
      <c r="B7411" s="181" t="s">
        <v>59429</v>
      </c>
      <c r="C7411" s="180" t="s">
        <v>115</v>
      </c>
      <c r="D7411" s="182">
        <v>734.68</v>
      </c>
      <c r="E7411" s="182">
        <v>813.28</v>
      </c>
    </row>
    <row r="7412" spans="1:5" x14ac:dyDescent="0.25">
      <c r="A7412" s="180">
        <v>100859</v>
      </c>
      <c r="B7412" s="181" t="s">
        <v>59430</v>
      </c>
      <c r="C7412" s="180" t="s">
        <v>115</v>
      </c>
      <c r="D7412" s="182">
        <v>1150.94</v>
      </c>
      <c r="E7412" s="182">
        <v>1118.02</v>
      </c>
    </row>
    <row r="7413" spans="1:5" x14ac:dyDescent="0.25">
      <c r="A7413" s="180">
        <v>95544</v>
      </c>
      <c r="B7413" s="181" t="s">
        <v>59431</v>
      </c>
      <c r="C7413" s="180" t="s">
        <v>115</v>
      </c>
      <c r="D7413" s="182">
        <v>72.72</v>
      </c>
      <c r="E7413" s="182">
        <v>66.900000000000006</v>
      </c>
    </row>
    <row r="7414" spans="1:5" x14ac:dyDescent="0.25">
      <c r="A7414" s="180">
        <v>106772</v>
      </c>
      <c r="B7414" s="181" t="s">
        <v>59432</v>
      </c>
      <c r="C7414" s="180" t="s">
        <v>115</v>
      </c>
      <c r="D7414" s="182">
        <v>364.2</v>
      </c>
      <c r="E7414" s="182">
        <v>334.19</v>
      </c>
    </row>
    <row r="7415" spans="1:5" x14ac:dyDescent="0.25">
      <c r="A7415" s="180">
        <v>95543</v>
      </c>
      <c r="B7415" s="181" t="s">
        <v>59433</v>
      </c>
      <c r="C7415" s="180" t="s">
        <v>115</v>
      </c>
      <c r="D7415" s="182">
        <v>102.24</v>
      </c>
      <c r="E7415" s="182">
        <v>95.57</v>
      </c>
    </row>
    <row r="7416" spans="1:5" x14ac:dyDescent="0.25">
      <c r="A7416" s="180">
        <v>95542</v>
      </c>
      <c r="B7416" s="181" t="s">
        <v>59434</v>
      </c>
      <c r="C7416" s="180" t="s">
        <v>115</v>
      </c>
      <c r="D7416" s="182">
        <v>60.13</v>
      </c>
      <c r="E7416" s="182">
        <v>55.76</v>
      </c>
    </row>
    <row r="7417" spans="1:5" x14ac:dyDescent="0.25">
      <c r="A7417" s="180">
        <v>106767</v>
      </c>
      <c r="B7417" s="181" t="s">
        <v>59435</v>
      </c>
      <c r="C7417" s="180" t="s">
        <v>115</v>
      </c>
      <c r="D7417" s="182">
        <v>0</v>
      </c>
      <c r="E7417" s="182">
        <v>0</v>
      </c>
    </row>
    <row r="7418" spans="1:5" x14ac:dyDescent="0.25">
      <c r="A7418" s="180">
        <v>100874</v>
      </c>
      <c r="B7418" s="181" t="s">
        <v>59436</v>
      </c>
      <c r="C7418" s="180" t="s">
        <v>115</v>
      </c>
      <c r="D7418" s="182">
        <v>278.14</v>
      </c>
      <c r="E7418" s="182">
        <v>317.63</v>
      </c>
    </row>
    <row r="7419" spans="1:5" x14ac:dyDescent="0.25">
      <c r="A7419" s="180">
        <v>95545</v>
      </c>
      <c r="B7419" s="181" t="s">
        <v>59437</v>
      </c>
      <c r="C7419" s="180" t="s">
        <v>115</v>
      </c>
      <c r="D7419" s="182">
        <v>71.38</v>
      </c>
      <c r="E7419" s="182">
        <v>65.709999999999994</v>
      </c>
    </row>
    <row r="7420" spans="1:5" x14ac:dyDescent="0.25">
      <c r="A7420" s="180">
        <v>95547</v>
      </c>
      <c r="B7420" s="181" t="s">
        <v>59438</v>
      </c>
      <c r="C7420" s="180" t="s">
        <v>115</v>
      </c>
      <c r="D7420" s="182">
        <v>65.78</v>
      </c>
      <c r="E7420" s="182">
        <v>77.47</v>
      </c>
    </row>
    <row r="7421" spans="1:5" x14ac:dyDescent="0.25">
      <c r="A7421" s="180">
        <v>86883</v>
      </c>
      <c r="B7421" s="181" t="s">
        <v>59439</v>
      </c>
      <c r="C7421" s="180" t="s">
        <v>115</v>
      </c>
      <c r="D7421" s="182">
        <v>15.82</v>
      </c>
      <c r="E7421" s="182">
        <v>14.39</v>
      </c>
    </row>
    <row r="7422" spans="1:5" x14ac:dyDescent="0.25">
      <c r="A7422" s="180">
        <v>86881</v>
      </c>
      <c r="B7422" s="181" t="s">
        <v>59440</v>
      </c>
      <c r="C7422" s="180" t="s">
        <v>115</v>
      </c>
      <c r="D7422" s="182">
        <v>235.58</v>
      </c>
      <c r="E7422" s="182">
        <v>185.86</v>
      </c>
    </row>
    <row r="7423" spans="1:5" x14ac:dyDescent="0.25">
      <c r="A7423" s="180">
        <v>86882</v>
      </c>
      <c r="B7423" s="181" t="s">
        <v>59441</v>
      </c>
      <c r="C7423" s="180" t="s">
        <v>115</v>
      </c>
      <c r="D7423" s="182">
        <v>29.52</v>
      </c>
      <c r="E7423" s="182">
        <v>26.75</v>
      </c>
    </row>
    <row r="7424" spans="1:5" x14ac:dyDescent="0.25">
      <c r="A7424" s="180">
        <v>100861</v>
      </c>
      <c r="B7424" s="181" t="s">
        <v>59442</v>
      </c>
      <c r="C7424" s="180" t="s">
        <v>115</v>
      </c>
      <c r="D7424" s="182">
        <v>47.77</v>
      </c>
      <c r="E7424" s="182">
        <v>47.34</v>
      </c>
    </row>
    <row r="7425" spans="1:5" x14ac:dyDescent="0.25">
      <c r="A7425" s="180">
        <v>100862</v>
      </c>
      <c r="B7425" s="181" t="s">
        <v>59443</v>
      </c>
      <c r="C7425" s="180" t="s">
        <v>115</v>
      </c>
      <c r="D7425" s="182">
        <v>51.18</v>
      </c>
      <c r="E7425" s="182">
        <v>50.75</v>
      </c>
    </row>
    <row r="7426" spans="1:5" x14ac:dyDescent="0.25">
      <c r="A7426" s="180">
        <v>86872</v>
      </c>
      <c r="B7426" s="181" t="s">
        <v>59444</v>
      </c>
      <c r="C7426" s="180" t="s">
        <v>115</v>
      </c>
      <c r="D7426" s="182">
        <v>826.59</v>
      </c>
      <c r="E7426" s="182">
        <v>785.72</v>
      </c>
    </row>
    <row r="7427" spans="1:5" x14ac:dyDescent="0.25">
      <c r="A7427" s="180">
        <v>86919</v>
      </c>
      <c r="B7427" s="181" t="s">
        <v>59445</v>
      </c>
      <c r="C7427" s="180" t="s">
        <v>115</v>
      </c>
      <c r="D7427" s="182">
        <v>1038.6199999999999</v>
      </c>
      <c r="E7427" s="182">
        <v>949.63</v>
      </c>
    </row>
    <row r="7428" spans="1:5" x14ac:dyDescent="0.25">
      <c r="A7428" s="180">
        <v>86920</v>
      </c>
      <c r="B7428" s="181" t="s">
        <v>59446</v>
      </c>
      <c r="C7428" s="180" t="s">
        <v>115</v>
      </c>
      <c r="D7428" s="182">
        <v>921.55</v>
      </c>
      <c r="E7428" s="182">
        <v>861.9</v>
      </c>
    </row>
    <row r="7429" spans="1:5" x14ac:dyDescent="0.25">
      <c r="A7429" s="180">
        <v>86921</v>
      </c>
      <c r="B7429" s="181" t="s">
        <v>59447</v>
      </c>
      <c r="C7429" s="180" t="s">
        <v>115</v>
      </c>
      <c r="D7429" s="182">
        <v>885.2</v>
      </c>
      <c r="E7429" s="182">
        <v>839.38</v>
      </c>
    </row>
    <row r="7430" spans="1:5" x14ac:dyDescent="0.25">
      <c r="A7430" s="180">
        <v>86874</v>
      </c>
      <c r="B7430" s="181" t="s">
        <v>59448</v>
      </c>
      <c r="C7430" s="180" t="s">
        <v>115</v>
      </c>
      <c r="D7430" s="182">
        <v>569.59</v>
      </c>
      <c r="E7430" s="182">
        <v>540.9</v>
      </c>
    </row>
    <row r="7431" spans="1:5" x14ac:dyDescent="0.25">
      <c r="A7431" s="180">
        <v>86922</v>
      </c>
      <c r="B7431" s="181" t="s">
        <v>59449</v>
      </c>
      <c r="C7431" s="180" t="s">
        <v>115</v>
      </c>
      <c r="D7431" s="182">
        <v>1001.38</v>
      </c>
      <c r="E7431" s="182">
        <v>876.28</v>
      </c>
    </row>
    <row r="7432" spans="1:5" x14ac:dyDescent="0.25">
      <c r="A7432" s="180">
        <v>86923</v>
      </c>
      <c r="B7432" s="181" t="s">
        <v>59450</v>
      </c>
      <c r="C7432" s="180" t="s">
        <v>115</v>
      </c>
      <c r="D7432" s="182">
        <v>678.25</v>
      </c>
      <c r="E7432" s="182">
        <v>629.44000000000005</v>
      </c>
    </row>
    <row r="7433" spans="1:5" x14ac:dyDescent="0.25">
      <c r="A7433" s="180">
        <v>86924</v>
      </c>
      <c r="B7433" s="181" t="s">
        <v>59451</v>
      </c>
      <c r="C7433" s="180" t="s">
        <v>115</v>
      </c>
      <c r="D7433" s="182">
        <v>641.9</v>
      </c>
      <c r="E7433" s="182">
        <v>606.91999999999996</v>
      </c>
    </row>
    <row r="7434" spans="1:5" x14ac:dyDescent="0.25">
      <c r="A7434" s="180">
        <v>86875</v>
      </c>
      <c r="B7434" s="181" t="s">
        <v>59452</v>
      </c>
      <c r="C7434" s="180" t="s">
        <v>115</v>
      </c>
      <c r="D7434" s="182">
        <v>694.68</v>
      </c>
      <c r="E7434" s="182">
        <v>730.3</v>
      </c>
    </row>
    <row r="7435" spans="1:5" x14ac:dyDescent="0.25">
      <c r="A7435" s="180">
        <v>86925</v>
      </c>
      <c r="B7435" s="181" t="s">
        <v>59453</v>
      </c>
      <c r="C7435" s="180" t="s">
        <v>115</v>
      </c>
      <c r="D7435" s="182">
        <v>789.64</v>
      </c>
      <c r="E7435" s="182">
        <v>806.48</v>
      </c>
    </row>
    <row r="7436" spans="1:5" x14ac:dyDescent="0.25">
      <c r="A7436" s="180">
        <v>86926</v>
      </c>
      <c r="B7436" s="181" t="s">
        <v>59454</v>
      </c>
      <c r="C7436" s="180" t="s">
        <v>115</v>
      </c>
      <c r="D7436" s="182">
        <v>753.29</v>
      </c>
      <c r="E7436" s="182">
        <v>783.96</v>
      </c>
    </row>
    <row r="7437" spans="1:5" x14ac:dyDescent="0.25">
      <c r="A7437" s="180">
        <v>86876</v>
      </c>
      <c r="B7437" s="181" t="s">
        <v>59455</v>
      </c>
      <c r="C7437" s="180" t="s">
        <v>115</v>
      </c>
      <c r="D7437" s="182">
        <v>396.68</v>
      </c>
      <c r="E7437" s="182">
        <v>412.15</v>
      </c>
    </row>
    <row r="7438" spans="1:5" x14ac:dyDescent="0.25">
      <c r="A7438" s="180">
        <v>86929</v>
      </c>
      <c r="B7438" s="181" t="s">
        <v>59456</v>
      </c>
      <c r="C7438" s="180" t="s">
        <v>115</v>
      </c>
      <c r="D7438" s="182">
        <v>491.64</v>
      </c>
      <c r="E7438" s="182">
        <v>488.33</v>
      </c>
    </row>
    <row r="7439" spans="1:5" x14ac:dyDescent="0.25">
      <c r="A7439" s="180">
        <v>86930</v>
      </c>
      <c r="B7439" s="181" t="s">
        <v>59457</v>
      </c>
      <c r="C7439" s="180" t="s">
        <v>115</v>
      </c>
      <c r="D7439" s="182">
        <v>455.29</v>
      </c>
      <c r="E7439" s="182">
        <v>465.81</v>
      </c>
    </row>
    <row r="7440" spans="1:5" x14ac:dyDescent="0.25">
      <c r="A7440" s="180">
        <v>86927</v>
      </c>
      <c r="B7440" s="181" t="s">
        <v>59458</v>
      </c>
      <c r="C7440" s="180" t="s">
        <v>115</v>
      </c>
      <c r="D7440" s="182">
        <v>505.34</v>
      </c>
      <c r="E7440" s="182">
        <v>500.69</v>
      </c>
    </row>
    <row r="7441" spans="1:5" x14ac:dyDescent="0.25">
      <c r="A7441" s="180">
        <v>86928</v>
      </c>
      <c r="B7441" s="181" t="s">
        <v>59459</v>
      </c>
      <c r="C7441" s="180" t="s">
        <v>115</v>
      </c>
      <c r="D7441" s="182">
        <v>468.99</v>
      </c>
      <c r="E7441" s="182">
        <v>478.17</v>
      </c>
    </row>
    <row r="7442" spans="1:5" x14ac:dyDescent="0.25">
      <c r="A7442" s="180">
        <v>106777</v>
      </c>
      <c r="B7442" s="181" t="s">
        <v>59460</v>
      </c>
      <c r="C7442" s="180" t="s">
        <v>115</v>
      </c>
      <c r="D7442" s="182">
        <v>0</v>
      </c>
      <c r="E7442" s="182">
        <v>0</v>
      </c>
    </row>
    <row r="7443" spans="1:5" x14ac:dyDescent="0.25">
      <c r="A7443" s="180">
        <v>86914</v>
      </c>
      <c r="B7443" s="181" t="s">
        <v>59461</v>
      </c>
      <c r="C7443" s="180" t="s">
        <v>115</v>
      </c>
      <c r="D7443" s="182">
        <v>117.81</v>
      </c>
      <c r="E7443" s="182">
        <v>86.68</v>
      </c>
    </row>
    <row r="7444" spans="1:5" x14ac:dyDescent="0.25">
      <c r="A7444" s="180">
        <v>86913</v>
      </c>
      <c r="B7444" s="181" t="s">
        <v>59462</v>
      </c>
      <c r="C7444" s="180" t="s">
        <v>115</v>
      </c>
      <c r="D7444" s="182">
        <v>66.83</v>
      </c>
      <c r="E7444" s="182">
        <v>50.27</v>
      </c>
    </row>
    <row r="7445" spans="1:5" x14ac:dyDescent="0.25">
      <c r="A7445" s="180">
        <v>106778</v>
      </c>
      <c r="B7445" s="181" t="s">
        <v>59463</v>
      </c>
      <c r="C7445" s="180" t="s">
        <v>115</v>
      </c>
      <c r="D7445" s="182">
        <v>0</v>
      </c>
      <c r="E7445" s="182">
        <v>0</v>
      </c>
    </row>
    <row r="7446" spans="1:5" x14ac:dyDescent="0.25">
      <c r="A7446" s="180">
        <v>106779</v>
      </c>
      <c r="B7446" s="181" t="s">
        <v>59464</v>
      </c>
      <c r="C7446" s="180" t="s">
        <v>115</v>
      </c>
      <c r="D7446" s="182">
        <v>177.3</v>
      </c>
      <c r="E7446" s="182">
        <v>128.06</v>
      </c>
    </row>
    <row r="7447" spans="1:5" x14ac:dyDescent="0.25">
      <c r="A7447" s="180">
        <v>100854</v>
      </c>
      <c r="B7447" s="181" t="s">
        <v>59465</v>
      </c>
      <c r="C7447" s="180" t="s">
        <v>115</v>
      </c>
      <c r="D7447" s="182">
        <v>2101.19</v>
      </c>
      <c r="E7447" s="182">
        <v>1508.2</v>
      </c>
    </row>
    <row r="7448" spans="1:5" x14ac:dyDescent="0.25">
      <c r="A7448" s="180">
        <v>100853</v>
      </c>
      <c r="B7448" s="181" t="s">
        <v>59466</v>
      </c>
      <c r="C7448" s="180" t="s">
        <v>115</v>
      </c>
      <c r="D7448" s="182">
        <v>410.39</v>
      </c>
      <c r="E7448" s="182">
        <v>300.69</v>
      </c>
    </row>
    <row r="7449" spans="1:5" x14ac:dyDescent="0.25">
      <c r="A7449" s="180">
        <v>86915</v>
      </c>
      <c r="B7449" s="181" t="s">
        <v>59467</v>
      </c>
      <c r="C7449" s="180" t="s">
        <v>115</v>
      </c>
      <c r="D7449" s="182">
        <v>168.98</v>
      </c>
      <c r="E7449" s="182">
        <v>122.12</v>
      </c>
    </row>
    <row r="7450" spans="1:5" x14ac:dyDescent="0.25">
      <c r="A7450" s="180">
        <v>86906</v>
      </c>
      <c r="B7450" s="181" t="s">
        <v>59468</v>
      </c>
      <c r="C7450" s="180" t="s">
        <v>115</v>
      </c>
      <c r="D7450" s="182">
        <v>88.78</v>
      </c>
      <c r="E7450" s="182">
        <v>64.849999999999994</v>
      </c>
    </row>
    <row r="7451" spans="1:5" x14ac:dyDescent="0.25">
      <c r="A7451" s="180">
        <v>86911</v>
      </c>
      <c r="B7451" s="181" t="s">
        <v>59469</v>
      </c>
      <c r="C7451" s="180" t="s">
        <v>115</v>
      </c>
      <c r="D7451" s="182">
        <v>104.6</v>
      </c>
      <c r="E7451" s="182">
        <v>76.64</v>
      </c>
    </row>
    <row r="7452" spans="1:5" x14ac:dyDescent="0.25">
      <c r="A7452" s="180">
        <v>86909</v>
      </c>
      <c r="B7452" s="181" t="s">
        <v>59470</v>
      </c>
      <c r="C7452" s="180" t="s">
        <v>115</v>
      </c>
      <c r="D7452" s="182">
        <v>155.03</v>
      </c>
      <c r="E7452" s="182">
        <v>113.48</v>
      </c>
    </row>
    <row r="7453" spans="1:5" x14ac:dyDescent="0.25">
      <c r="A7453" s="180">
        <v>86910</v>
      </c>
      <c r="B7453" s="181" t="s">
        <v>59471</v>
      </c>
      <c r="C7453" s="180" t="s">
        <v>115</v>
      </c>
      <c r="D7453" s="182">
        <v>151.91</v>
      </c>
      <c r="E7453" s="182">
        <v>110.43</v>
      </c>
    </row>
    <row r="7454" spans="1:5" x14ac:dyDescent="0.25">
      <c r="A7454" s="180">
        <v>86916</v>
      </c>
      <c r="B7454" s="181" t="s">
        <v>59472</v>
      </c>
      <c r="C7454" s="180" t="s">
        <v>115</v>
      </c>
      <c r="D7454" s="182">
        <v>30.48</v>
      </c>
      <c r="E7454" s="182">
        <v>27.75</v>
      </c>
    </row>
    <row r="7455" spans="1:5" x14ac:dyDescent="0.25">
      <c r="A7455" s="180">
        <v>86877</v>
      </c>
      <c r="B7455" s="181" t="s">
        <v>59473</v>
      </c>
      <c r="C7455" s="180" t="s">
        <v>115</v>
      </c>
      <c r="D7455" s="182">
        <v>78.400000000000006</v>
      </c>
      <c r="E7455" s="182">
        <v>62.84</v>
      </c>
    </row>
    <row r="7456" spans="1:5" x14ac:dyDescent="0.25">
      <c r="A7456" s="180">
        <v>86878</v>
      </c>
      <c r="B7456" s="181" t="s">
        <v>59474</v>
      </c>
      <c r="C7456" s="180" t="s">
        <v>115</v>
      </c>
      <c r="D7456" s="182">
        <v>84.32</v>
      </c>
      <c r="E7456" s="182">
        <v>67.42</v>
      </c>
    </row>
    <row r="7457" spans="1:5" x14ac:dyDescent="0.25">
      <c r="A7457" s="180">
        <v>86879</v>
      </c>
      <c r="B7457" s="181" t="s">
        <v>59475</v>
      </c>
      <c r="C7457" s="180" t="s">
        <v>115</v>
      </c>
      <c r="D7457" s="182">
        <v>12.31</v>
      </c>
      <c r="E7457" s="182">
        <v>11.52</v>
      </c>
    </row>
    <row r="7458" spans="1:5" x14ac:dyDescent="0.25">
      <c r="A7458" s="180">
        <v>86880</v>
      </c>
      <c r="B7458" s="181" t="s">
        <v>59476</v>
      </c>
      <c r="C7458" s="180" t="s">
        <v>115</v>
      </c>
      <c r="D7458" s="182">
        <v>33.21</v>
      </c>
      <c r="E7458" s="182">
        <v>29.69</v>
      </c>
    </row>
    <row r="7459" spans="1:5" x14ac:dyDescent="0.25">
      <c r="A7459" s="180">
        <v>101663</v>
      </c>
      <c r="B7459" s="181" t="s">
        <v>39637</v>
      </c>
      <c r="C7459" s="180" t="s">
        <v>115</v>
      </c>
      <c r="D7459" s="182">
        <v>32.9</v>
      </c>
      <c r="E7459" s="182">
        <v>32.4</v>
      </c>
    </row>
    <row r="7460" spans="1:5" x14ac:dyDescent="0.25">
      <c r="A7460" s="180">
        <v>101664</v>
      </c>
      <c r="B7460" s="181" t="s">
        <v>39638</v>
      </c>
      <c r="C7460" s="180" t="s">
        <v>115</v>
      </c>
      <c r="D7460" s="182">
        <v>34.22</v>
      </c>
      <c r="E7460" s="182">
        <v>33.42</v>
      </c>
    </row>
    <row r="7461" spans="1:5" x14ac:dyDescent="0.25">
      <c r="A7461" s="180">
        <v>101665</v>
      </c>
      <c r="B7461" s="181" t="s">
        <v>39639</v>
      </c>
      <c r="C7461" s="180" t="s">
        <v>115</v>
      </c>
      <c r="D7461" s="182">
        <v>39.9</v>
      </c>
      <c r="E7461" s="182">
        <v>37.79</v>
      </c>
    </row>
    <row r="7462" spans="1:5" x14ac:dyDescent="0.25">
      <c r="A7462" s="180">
        <v>101634</v>
      </c>
      <c r="B7462" s="181" t="s">
        <v>39640</v>
      </c>
      <c r="C7462" s="180" t="s">
        <v>115</v>
      </c>
      <c r="D7462" s="182">
        <v>0</v>
      </c>
      <c r="E7462" s="182">
        <v>0</v>
      </c>
    </row>
    <row r="7463" spans="1:5" x14ac:dyDescent="0.25">
      <c r="A7463" s="180">
        <v>101635</v>
      </c>
      <c r="B7463" s="181" t="s">
        <v>39641</v>
      </c>
      <c r="C7463" s="180" t="s">
        <v>115</v>
      </c>
      <c r="D7463" s="182">
        <v>0</v>
      </c>
      <c r="E7463" s="182">
        <v>0</v>
      </c>
    </row>
    <row r="7464" spans="1:5" x14ac:dyDescent="0.25">
      <c r="A7464" s="180">
        <v>101636</v>
      </c>
      <c r="B7464" s="181" t="s">
        <v>39642</v>
      </c>
      <c r="C7464" s="180" t="s">
        <v>115</v>
      </c>
      <c r="D7464" s="182">
        <v>155.36000000000001</v>
      </c>
      <c r="E7464" s="182">
        <v>162.80000000000001</v>
      </c>
    </row>
    <row r="7465" spans="1:5" x14ac:dyDescent="0.25">
      <c r="A7465" s="180">
        <v>101637</v>
      </c>
      <c r="B7465" s="181" t="s">
        <v>39643</v>
      </c>
      <c r="C7465" s="180" t="s">
        <v>115</v>
      </c>
      <c r="D7465" s="182">
        <v>149.54</v>
      </c>
      <c r="E7465" s="182">
        <v>156.68</v>
      </c>
    </row>
    <row r="7466" spans="1:5" x14ac:dyDescent="0.25">
      <c r="A7466" s="180">
        <v>101638</v>
      </c>
      <c r="B7466" s="181" t="s">
        <v>39644</v>
      </c>
      <c r="C7466" s="180" t="s">
        <v>115</v>
      </c>
      <c r="D7466" s="182">
        <v>0</v>
      </c>
      <c r="E7466" s="182">
        <v>0</v>
      </c>
    </row>
    <row r="7467" spans="1:5" x14ac:dyDescent="0.25">
      <c r="A7467" s="180">
        <v>101639</v>
      </c>
      <c r="B7467" s="181" t="s">
        <v>39645</v>
      </c>
      <c r="C7467" s="180" t="s">
        <v>115</v>
      </c>
      <c r="D7467" s="182">
        <v>0</v>
      </c>
      <c r="E7467" s="182">
        <v>0</v>
      </c>
    </row>
    <row r="7468" spans="1:5" x14ac:dyDescent="0.25">
      <c r="A7468" s="180">
        <v>105919</v>
      </c>
      <c r="B7468" s="181" t="s">
        <v>39646</v>
      </c>
      <c r="C7468" s="180" t="s">
        <v>115</v>
      </c>
      <c r="D7468" s="182">
        <v>0</v>
      </c>
      <c r="E7468" s="182">
        <v>0</v>
      </c>
    </row>
    <row r="7469" spans="1:5" x14ac:dyDescent="0.25">
      <c r="A7469" s="180">
        <v>101658</v>
      </c>
      <c r="B7469" s="181" t="s">
        <v>39647</v>
      </c>
      <c r="C7469" s="180" t="s">
        <v>115</v>
      </c>
      <c r="D7469" s="182">
        <v>423.24</v>
      </c>
      <c r="E7469" s="182">
        <v>451.38</v>
      </c>
    </row>
    <row r="7470" spans="1:5" x14ac:dyDescent="0.25">
      <c r="A7470" s="180">
        <v>101659</v>
      </c>
      <c r="B7470" s="181" t="s">
        <v>39648</v>
      </c>
      <c r="C7470" s="180" t="s">
        <v>115</v>
      </c>
      <c r="D7470" s="182">
        <v>477.27</v>
      </c>
      <c r="E7470" s="182">
        <v>510.4</v>
      </c>
    </row>
    <row r="7471" spans="1:5" x14ac:dyDescent="0.25">
      <c r="A7471" s="180">
        <v>101660</v>
      </c>
      <c r="B7471" s="181" t="s">
        <v>39649</v>
      </c>
      <c r="C7471" s="180" t="s">
        <v>115</v>
      </c>
      <c r="D7471" s="182">
        <v>732.35</v>
      </c>
      <c r="E7471" s="182">
        <v>789.02</v>
      </c>
    </row>
    <row r="7472" spans="1:5" x14ac:dyDescent="0.25">
      <c r="A7472" s="180">
        <v>101654</v>
      </c>
      <c r="B7472" s="181" t="s">
        <v>39650</v>
      </c>
      <c r="C7472" s="180" t="s">
        <v>115</v>
      </c>
      <c r="D7472" s="182">
        <v>189.32</v>
      </c>
      <c r="E7472" s="182">
        <v>195.86</v>
      </c>
    </row>
    <row r="7473" spans="1:5" x14ac:dyDescent="0.25">
      <c r="A7473" s="180">
        <v>101655</v>
      </c>
      <c r="B7473" s="181" t="s">
        <v>39651</v>
      </c>
      <c r="C7473" s="180" t="s">
        <v>115</v>
      </c>
      <c r="D7473" s="182">
        <v>274.27</v>
      </c>
      <c r="E7473" s="182">
        <v>288.66000000000003</v>
      </c>
    </row>
    <row r="7474" spans="1:5" x14ac:dyDescent="0.25">
      <c r="A7474" s="180">
        <v>101656</v>
      </c>
      <c r="B7474" s="181" t="s">
        <v>39652</v>
      </c>
      <c r="C7474" s="180" t="s">
        <v>115</v>
      </c>
      <c r="D7474" s="182">
        <v>294.11</v>
      </c>
      <c r="E7474" s="182">
        <v>310.33</v>
      </c>
    </row>
    <row r="7475" spans="1:5" x14ac:dyDescent="0.25">
      <c r="A7475" s="180">
        <v>101657</v>
      </c>
      <c r="B7475" s="181" t="s">
        <v>39653</v>
      </c>
      <c r="C7475" s="180" t="s">
        <v>115</v>
      </c>
      <c r="D7475" s="182">
        <v>336.36</v>
      </c>
      <c r="E7475" s="182">
        <v>356.48</v>
      </c>
    </row>
    <row r="7476" spans="1:5" x14ac:dyDescent="0.25">
      <c r="A7476" s="180">
        <v>105923</v>
      </c>
      <c r="B7476" s="181" t="s">
        <v>39654</v>
      </c>
      <c r="C7476" s="180" t="s">
        <v>115</v>
      </c>
      <c r="D7476" s="182">
        <v>0</v>
      </c>
      <c r="E7476" s="182">
        <v>0</v>
      </c>
    </row>
    <row r="7477" spans="1:5" x14ac:dyDescent="0.25">
      <c r="A7477" s="180">
        <v>105921</v>
      </c>
      <c r="B7477" s="181" t="s">
        <v>39655</v>
      </c>
      <c r="C7477" s="180" t="s">
        <v>115</v>
      </c>
      <c r="D7477" s="182">
        <v>0</v>
      </c>
      <c r="E7477" s="182">
        <v>0</v>
      </c>
    </row>
    <row r="7478" spans="1:5" x14ac:dyDescent="0.25">
      <c r="A7478" s="180">
        <v>105920</v>
      </c>
      <c r="B7478" s="181" t="s">
        <v>39656</v>
      </c>
      <c r="C7478" s="180" t="s">
        <v>115</v>
      </c>
      <c r="D7478" s="182">
        <v>0</v>
      </c>
      <c r="E7478" s="182">
        <v>0</v>
      </c>
    </row>
    <row r="7479" spans="1:5" x14ac:dyDescent="0.25">
      <c r="A7479" s="180">
        <v>105922</v>
      </c>
      <c r="B7479" s="181" t="s">
        <v>39657</v>
      </c>
      <c r="C7479" s="180" t="s">
        <v>115</v>
      </c>
      <c r="D7479" s="182">
        <v>0</v>
      </c>
      <c r="E7479" s="182">
        <v>0</v>
      </c>
    </row>
    <row r="7480" spans="1:5" x14ac:dyDescent="0.25">
      <c r="A7480" s="180">
        <v>101632</v>
      </c>
      <c r="B7480" s="181" t="s">
        <v>39658</v>
      </c>
      <c r="C7480" s="180" t="s">
        <v>115</v>
      </c>
      <c r="D7480" s="182">
        <v>23.61</v>
      </c>
      <c r="E7480" s="182">
        <v>30.58</v>
      </c>
    </row>
    <row r="7481" spans="1:5" x14ac:dyDescent="0.25">
      <c r="A7481" s="180">
        <v>101661</v>
      </c>
      <c r="B7481" s="181" t="s">
        <v>39659</v>
      </c>
      <c r="C7481" s="180" t="s">
        <v>115</v>
      </c>
      <c r="D7481" s="182">
        <v>164.35</v>
      </c>
      <c r="E7481" s="182">
        <v>166.66</v>
      </c>
    </row>
    <row r="7482" spans="1:5" x14ac:dyDescent="0.25">
      <c r="A7482" s="180">
        <v>105924</v>
      </c>
      <c r="B7482" s="181" t="s">
        <v>39660</v>
      </c>
      <c r="C7482" s="180" t="s">
        <v>115</v>
      </c>
      <c r="D7482" s="182">
        <v>17.38</v>
      </c>
      <c r="E7482" s="182">
        <v>18.52</v>
      </c>
    </row>
    <row r="7483" spans="1:5" x14ac:dyDescent="0.25">
      <c r="A7483" s="180">
        <v>101651</v>
      </c>
      <c r="B7483" s="181" t="s">
        <v>39661</v>
      </c>
      <c r="C7483" s="180" t="s">
        <v>115</v>
      </c>
      <c r="D7483" s="182">
        <v>77.099999999999994</v>
      </c>
      <c r="E7483" s="182">
        <v>73.59</v>
      </c>
    </row>
    <row r="7484" spans="1:5" x14ac:dyDescent="0.25">
      <c r="A7484" s="180">
        <v>101630</v>
      </c>
      <c r="B7484" s="181" t="s">
        <v>39662</v>
      </c>
      <c r="C7484" s="180" t="s">
        <v>115</v>
      </c>
      <c r="D7484" s="182">
        <v>91.32</v>
      </c>
      <c r="E7484" s="182">
        <v>88.77</v>
      </c>
    </row>
    <row r="7485" spans="1:5" x14ac:dyDescent="0.25">
      <c r="A7485" s="180">
        <v>101633</v>
      </c>
      <c r="B7485" s="181" t="s">
        <v>39663</v>
      </c>
      <c r="C7485" s="180" t="s">
        <v>115</v>
      </c>
      <c r="D7485" s="182">
        <v>97.4</v>
      </c>
      <c r="E7485" s="182">
        <v>100.64</v>
      </c>
    </row>
    <row r="7486" spans="1:5" x14ac:dyDescent="0.25">
      <c r="A7486" s="180">
        <v>104219</v>
      </c>
      <c r="B7486" s="181" t="s">
        <v>39664</v>
      </c>
      <c r="C7486" s="180" t="s">
        <v>322</v>
      </c>
      <c r="D7486" s="182">
        <v>92.23</v>
      </c>
      <c r="E7486" s="182">
        <v>96.25</v>
      </c>
    </row>
    <row r="7487" spans="1:5" x14ac:dyDescent="0.25">
      <c r="A7487" s="180">
        <v>104223</v>
      </c>
      <c r="B7487" s="181" t="s">
        <v>39665</v>
      </c>
      <c r="C7487" s="180" t="s">
        <v>322</v>
      </c>
      <c r="D7487" s="182">
        <v>120.54</v>
      </c>
      <c r="E7487" s="182">
        <v>126.08</v>
      </c>
    </row>
    <row r="7488" spans="1:5" x14ac:dyDescent="0.25">
      <c r="A7488" s="180">
        <v>104227</v>
      </c>
      <c r="B7488" s="181" t="s">
        <v>39666</v>
      </c>
      <c r="C7488" s="180" t="s">
        <v>322</v>
      </c>
      <c r="D7488" s="182">
        <v>137.63</v>
      </c>
      <c r="E7488" s="182">
        <v>145.66999999999999</v>
      </c>
    </row>
    <row r="7489" spans="1:5" x14ac:dyDescent="0.25">
      <c r="A7489" s="180">
        <v>104231</v>
      </c>
      <c r="B7489" s="181" t="s">
        <v>39667</v>
      </c>
      <c r="C7489" s="180" t="s">
        <v>322</v>
      </c>
      <c r="D7489" s="182">
        <v>151.97</v>
      </c>
      <c r="E7489" s="182">
        <v>160.72999999999999</v>
      </c>
    </row>
    <row r="7490" spans="1:5" x14ac:dyDescent="0.25">
      <c r="A7490" s="180">
        <v>104235</v>
      </c>
      <c r="B7490" s="181" t="s">
        <v>39668</v>
      </c>
      <c r="C7490" s="180" t="s">
        <v>322</v>
      </c>
      <c r="D7490" s="182">
        <v>73.180000000000007</v>
      </c>
      <c r="E7490" s="182">
        <v>78.09</v>
      </c>
    </row>
    <row r="7491" spans="1:5" x14ac:dyDescent="0.25">
      <c r="A7491" s="180">
        <v>104239</v>
      </c>
      <c r="B7491" s="181" t="s">
        <v>39669</v>
      </c>
      <c r="C7491" s="180" t="s">
        <v>322</v>
      </c>
      <c r="D7491" s="182">
        <v>100.45</v>
      </c>
      <c r="E7491" s="182">
        <v>106.72</v>
      </c>
    </row>
    <row r="7492" spans="1:5" x14ac:dyDescent="0.25">
      <c r="A7492" s="180">
        <v>104243</v>
      </c>
      <c r="B7492" s="181" t="s">
        <v>39670</v>
      </c>
      <c r="C7492" s="180" t="s">
        <v>322</v>
      </c>
      <c r="D7492" s="182">
        <v>116.42</v>
      </c>
      <c r="E7492" s="182">
        <v>125.02</v>
      </c>
    </row>
    <row r="7493" spans="1:5" x14ac:dyDescent="0.25">
      <c r="A7493" s="180">
        <v>104247</v>
      </c>
      <c r="B7493" s="181" t="s">
        <v>39671</v>
      </c>
      <c r="C7493" s="180" t="s">
        <v>322</v>
      </c>
      <c r="D7493" s="182">
        <v>123.53</v>
      </c>
      <c r="E7493" s="182">
        <v>133.37</v>
      </c>
    </row>
    <row r="7494" spans="1:5" x14ac:dyDescent="0.25">
      <c r="A7494" s="180">
        <v>87795</v>
      </c>
      <c r="B7494" s="181" t="s">
        <v>39672</v>
      </c>
      <c r="C7494" s="180" t="s">
        <v>322</v>
      </c>
      <c r="D7494" s="182">
        <v>76.33</v>
      </c>
      <c r="E7494" s="182">
        <v>80.97</v>
      </c>
    </row>
    <row r="7495" spans="1:5" x14ac:dyDescent="0.25">
      <c r="A7495" s="180">
        <v>87800</v>
      </c>
      <c r="B7495" s="181" t="s">
        <v>39673</v>
      </c>
      <c r="C7495" s="180" t="s">
        <v>322</v>
      </c>
      <c r="D7495" s="182">
        <v>104.99</v>
      </c>
      <c r="E7495" s="182">
        <v>110.87</v>
      </c>
    </row>
    <row r="7496" spans="1:5" x14ac:dyDescent="0.25">
      <c r="A7496" s="180">
        <v>87804</v>
      </c>
      <c r="B7496" s="181" t="s">
        <v>39674</v>
      </c>
      <c r="C7496" s="180" t="s">
        <v>322</v>
      </c>
      <c r="D7496" s="182">
        <v>120.96</v>
      </c>
      <c r="E7496" s="182">
        <v>129.16999999999999</v>
      </c>
    </row>
    <row r="7497" spans="1:5" x14ac:dyDescent="0.25">
      <c r="A7497" s="180">
        <v>87808</v>
      </c>
      <c r="B7497" s="181" t="s">
        <v>39675</v>
      </c>
      <c r="C7497" s="180" t="s">
        <v>322</v>
      </c>
      <c r="D7497" s="182">
        <v>127.93</v>
      </c>
      <c r="E7497" s="182">
        <v>137.38999999999999</v>
      </c>
    </row>
    <row r="7498" spans="1:5" x14ac:dyDescent="0.25">
      <c r="A7498" s="180">
        <v>87778</v>
      </c>
      <c r="B7498" s="181" t="s">
        <v>39676</v>
      </c>
      <c r="C7498" s="180" t="s">
        <v>322</v>
      </c>
      <c r="D7498" s="182">
        <v>97.37</v>
      </c>
      <c r="E7498" s="182">
        <v>100.94</v>
      </c>
    </row>
    <row r="7499" spans="1:5" x14ac:dyDescent="0.25">
      <c r="A7499" s="180">
        <v>87783</v>
      </c>
      <c r="B7499" s="181" t="s">
        <v>39677</v>
      </c>
      <c r="C7499" s="180" t="s">
        <v>322</v>
      </c>
      <c r="D7499" s="182">
        <v>127.21</v>
      </c>
      <c r="E7499" s="182">
        <v>132.18</v>
      </c>
    </row>
    <row r="7500" spans="1:5" x14ac:dyDescent="0.25">
      <c r="A7500" s="180">
        <v>87787</v>
      </c>
      <c r="B7500" s="181" t="s">
        <v>39678</v>
      </c>
      <c r="C7500" s="180" t="s">
        <v>322</v>
      </c>
      <c r="D7500" s="182">
        <v>144.30000000000001</v>
      </c>
      <c r="E7500" s="182">
        <v>151.77000000000001</v>
      </c>
    </row>
    <row r="7501" spans="1:5" x14ac:dyDescent="0.25">
      <c r="A7501" s="180">
        <v>87791</v>
      </c>
      <c r="B7501" s="181" t="s">
        <v>39679</v>
      </c>
      <c r="C7501" s="180" t="s">
        <v>322</v>
      </c>
      <c r="D7501" s="182">
        <v>159.29</v>
      </c>
      <c r="E7501" s="182">
        <v>167.44</v>
      </c>
    </row>
    <row r="7502" spans="1:5" x14ac:dyDescent="0.25">
      <c r="A7502" s="180">
        <v>87832</v>
      </c>
      <c r="B7502" s="181" t="s">
        <v>39680</v>
      </c>
      <c r="C7502" s="180" t="s">
        <v>322</v>
      </c>
      <c r="D7502" s="182">
        <v>156.85</v>
      </c>
      <c r="E7502" s="182">
        <v>161.22</v>
      </c>
    </row>
    <row r="7503" spans="1:5" x14ac:dyDescent="0.25">
      <c r="A7503" s="180">
        <v>87812</v>
      </c>
      <c r="B7503" s="181" t="s">
        <v>39681</v>
      </c>
      <c r="C7503" s="180" t="s">
        <v>322</v>
      </c>
      <c r="D7503" s="182">
        <v>127.78</v>
      </c>
      <c r="E7503" s="182">
        <v>127.67</v>
      </c>
    </row>
    <row r="7504" spans="1:5" x14ac:dyDescent="0.25">
      <c r="A7504" s="180">
        <v>87816</v>
      </c>
      <c r="B7504" s="181" t="s">
        <v>39682</v>
      </c>
      <c r="C7504" s="180" t="s">
        <v>322</v>
      </c>
      <c r="D7504" s="182">
        <v>156.51</v>
      </c>
      <c r="E7504" s="182">
        <v>157.63999999999999</v>
      </c>
    </row>
    <row r="7505" spans="1:5" x14ac:dyDescent="0.25">
      <c r="A7505" s="180">
        <v>87820</v>
      </c>
      <c r="B7505" s="181" t="s">
        <v>39683</v>
      </c>
      <c r="C7505" s="180" t="s">
        <v>322</v>
      </c>
      <c r="D7505" s="182">
        <v>172.48</v>
      </c>
      <c r="E7505" s="182">
        <v>175.94</v>
      </c>
    </row>
    <row r="7506" spans="1:5" x14ac:dyDescent="0.25">
      <c r="A7506" s="180">
        <v>87824</v>
      </c>
      <c r="B7506" s="181" t="s">
        <v>39684</v>
      </c>
      <c r="C7506" s="180" t="s">
        <v>322</v>
      </c>
      <c r="D7506" s="182">
        <v>202.31</v>
      </c>
      <c r="E7506" s="182">
        <v>205.06</v>
      </c>
    </row>
    <row r="7507" spans="1:5" x14ac:dyDescent="0.25">
      <c r="A7507" s="180">
        <v>87828</v>
      </c>
      <c r="B7507" s="181" t="s">
        <v>39685</v>
      </c>
      <c r="C7507" s="180" t="s">
        <v>322</v>
      </c>
      <c r="D7507" s="182">
        <v>126.52</v>
      </c>
      <c r="E7507" s="182">
        <v>128.96</v>
      </c>
    </row>
    <row r="7508" spans="1:5" x14ac:dyDescent="0.25">
      <c r="A7508" s="180">
        <v>104251</v>
      </c>
      <c r="B7508" s="181" t="s">
        <v>39686</v>
      </c>
      <c r="C7508" s="180" t="s">
        <v>322</v>
      </c>
      <c r="D7508" s="182">
        <v>118.54</v>
      </c>
      <c r="E7508" s="182">
        <v>119.22</v>
      </c>
    </row>
    <row r="7509" spans="1:5" x14ac:dyDescent="0.25">
      <c r="A7509" s="180">
        <v>104255</v>
      </c>
      <c r="B7509" s="181" t="s">
        <v>39687</v>
      </c>
      <c r="C7509" s="180" t="s">
        <v>322</v>
      </c>
      <c r="D7509" s="182">
        <v>145.81</v>
      </c>
      <c r="E7509" s="182">
        <v>147.86000000000001</v>
      </c>
    </row>
    <row r="7510" spans="1:5" x14ac:dyDescent="0.25">
      <c r="A7510" s="180">
        <v>104259</v>
      </c>
      <c r="B7510" s="181" t="s">
        <v>39688</v>
      </c>
      <c r="C7510" s="180" t="s">
        <v>322</v>
      </c>
      <c r="D7510" s="182">
        <v>161.78</v>
      </c>
      <c r="E7510" s="182">
        <v>166.16</v>
      </c>
    </row>
    <row r="7511" spans="1:5" x14ac:dyDescent="0.25">
      <c r="A7511" s="180">
        <v>104263</v>
      </c>
      <c r="B7511" s="181" t="s">
        <v>39689</v>
      </c>
      <c r="C7511" s="180" t="s">
        <v>322</v>
      </c>
      <c r="D7511" s="182">
        <v>189.12</v>
      </c>
      <c r="E7511" s="182">
        <v>193</v>
      </c>
    </row>
    <row r="7512" spans="1:5" x14ac:dyDescent="0.25">
      <c r="A7512" s="180">
        <v>87794</v>
      </c>
      <c r="B7512" s="181" t="s">
        <v>39690</v>
      </c>
      <c r="C7512" s="180" t="s">
        <v>322</v>
      </c>
      <c r="D7512" s="182">
        <v>56.78</v>
      </c>
      <c r="E7512" s="182">
        <v>51.94</v>
      </c>
    </row>
    <row r="7513" spans="1:5" x14ac:dyDescent="0.25">
      <c r="A7513" s="180">
        <v>87799</v>
      </c>
      <c r="B7513" s="181" t="s">
        <v>39691</v>
      </c>
      <c r="C7513" s="180" t="s">
        <v>322</v>
      </c>
      <c r="D7513" s="182">
        <v>79.17</v>
      </c>
      <c r="E7513" s="182">
        <v>72.290000000000006</v>
      </c>
    </row>
    <row r="7514" spans="1:5" x14ac:dyDescent="0.25">
      <c r="A7514" s="180">
        <v>87803</v>
      </c>
      <c r="B7514" s="181" t="s">
        <v>39692</v>
      </c>
      <c r="C7514" s="180" t="s">
        <v>322</v>
      </c>
      <c r="D7514" s="182">
        <v>87.55</v>
      </c>
      <c r="E7514" s="182">
        <v>79.83</v>
      </c>
    </row>
    <row r="7515" spans="1:5" x14ac:dyDescent="0.25">
      <c r="A7515" s="180">
        <v>87807</v>
      </c>
      <c r="B7515" s="181" t="s">
        <v>39693</v>
      </c>
      <c r="C7515" s="180" t="s">
        <v>322</v>
      </c>
      <c r="D7515" s="182">
        <v>95.75</v>
      </c>
      <c r="E7515" s="182">
        <v>87.29</v>
      </c>
    </row>
    <row r="7516" spans="1:5" x14ac:dyDescent="0.25">
      <c r="A7516" s="180">
        <v>104218</v>
      </c>
      <c r="B7516" s="181" t="s">
        <v>39694</v>
      </c>
      <c r="C7516" s="180" t="s">
        <v>322</v>
      </c>
      <c r="D7516" s="182">
        <v>72.34</v>
      </c>
      <c r="E7516" s="182">
        <v>66.09</v>
      </c>
    </row>
    <row r="7517" spans="1:5" x14ac:dyDescent="0.25">
      <c r="A7517" s="180">
        <v>87777</v>
      </c>
      <c r="B7517" s="181" t="s">
        <v>39695</v>
      </c>
      <c r="C7517" s="180" t="s">
        <v>322</v>
      </c>
      <c r="D7517" s="182">
        <v>78.05</v>
      </c>
      <c r="E7517" s="182">
        <v>71.319999999999993</v>
      </c>
    </row>
    <row r="7518" spans="1:5" x14ac:dyDescent="0.25">
      <c r="A7518" s="180">
        <v>104222</v>
      </c>
      <c r="B7518" s="181" t="s">
        <v>39696</v>
      </c>
      <c r="C7518" s="180" t="s">
        <v>322</v>
      </c>
      <c r="D7518" s="182">
        <v>93.61</v>
      </c>
      <c r="E7518" s="182">
        <v>85.42</v>
      </c>
    </row>
    <row r="7519" spans="1:5" x14ac:dyDescent="0.25">
      <c r="A7519" s="180">
        <v>87781</v>
      </c>
      <c r="B7519" s="181" t="s">
        <v>39697</v>
      </c>
      <c r="C7519" s="180" t="s">
        <v>322</v>
      </c>
      <c r="D7519" s="182">
        <v>100.94</v>
      </c>
      <c r="E7519" s="182">
        <v>92.12</v>
      </c>
    </row>
    <row r="7520" spans="1:5" x14ac:dyDescent="0.25">
      <c r="A7520" s="180">
        <v>104226</v>
      </c>
      <c r="B7520" s="181" t="s">
        <v>39698</v>
      </c>
      <c r="C7520" s="180" t="s">
        <v>322</v>
      </c>
      <c r="D7520" s="182">
        <v>102.58</v>
      </c>
      <c r="E7520" s="182">
        <v>93.49</v>
      </c>
    </row>
    <row r="7521" spans="1:5" x14ac:dyDescent="0.25">
      <c r="A7521" s="180">
        <v>87786</v>
      </c>
      <c r="B7521" s="181" t="s">
        <v>39699</v>
      </c>
      <c r="C7521" s="180" t="s">
        <v>322</v>
      </c>
      <c r="D7521" s="182">
        <v>109.91</v>
      </c>
      <c r="E7521" s="182">
        <v>100.19</v>
      </c>
    </row>
    <row r="7522" spans="1:5" x14ac:dyDescent="0.25">
      <c r="A7522" s="180">
        <v>104230</v>
      </c>
      <c r="B7522" s="181" t="s">
        <v>39700</v>
      </c>
      <c r="C7522" s="180" t="s">
        <v>322</v>
      </c>
      <c r="D7522" s="182">
        <v>121.09</v>
      </c>
      <c r="E7522" s="182">
        <v>110.36</v>
      </c>
    </row>
    <row r="7523" spans="1:5" x14ac:dyDescent="0.25">
      <c r="A7523" s="180">
        <v>104234</v>
      </c>
      <c r="B7523" s="181" t="s">
        <v>39701</v>
      </c>
      <c r="C7523" s="180" t="s">
        <v>322</v>
      </c>
      <c r="D7523" s="182">
        <v>53.41</v>
      </c>
      <c r="E7523" s="182">
        <v>48.85</v>
      </c>
    </row>
    <row r="7524" spans="1:5" x14ac:dyDescent="0.25">
      <c r="A7524" s="180">
        <v>104238</v>
      </c>
      <c r="B7524" s="181" t="s">
        <v>39702</v>
      </c>
      <c r="C7524" s="180" t="s">
        <v>322</v>
      </c>
      <c r="D7524" s="182">
        <v>74.180000000000007</v>
      </c>
      <c r="E7524" s="182">
        <v>67.73</v>
      </c>
    </row>
    <row r="7525" spans="1:5" x14ac:dyDescent="0.25">
      <c r="A7525" s="180">
        <v>104242</v>
      </c>
      <c r="B7525" s="181" t="s">
        <v>39703</v>
      </c>
      <c r="C7525" s="180" t="s">
        <v>322</v>
      </c>
      <c r="D7525" s="182">
        <v>82.56</v>
      </c>
      <c r="E7525" s="182">
        <v>75.27</v>
      </c>
    </row>
    <row r="7526" spans="1:5" x14ac:dyDescent="0.25">
      <c r="A7526" s="180">
        <v>104246</v>
      </c>
      <c r="B7526" s="181" t="s">
        <v>39704</v>
      </c>
      <c r="C7526" s="180" t="s">
        <v>322</v>
      </c>
      <c r="D7526" s="182">
        <v>90.25</v>
      </c>
      <c r="E7526" s="182">
        <v>82.26</v>
      </c>
    </row>
    <row r="7527" spans="1:5" x14ac:dyDescent="0.25">
      <c r="A7527" s="180">
        <v>104250</v>
      </c>
      <c r="B7527" s="181" t="s">
        <v>39705</v>
      </c>
      <c r="C7527" s="180" t="s">
        <v>322</v>
      </c>
      <c r="D7527" s="182">
        <v>103.39</v>
      </c>
      <c r="E7527" s="182">
        <v>94.2</v>
      </c>
    </row>
    <row r="7528" spans="1:5" x14ac:dyDescent="0.25">
      <c r="A7528" s="180">
        <v>87811</v>
      </c>
      <c r="B7528" s="181" t="s">
        <v>39706</v>
      </c>
      <c r="C7528" s="180" t="s">
        <v>322</v>
      </c>
      <c r="D7528" s="182">
        <v>113.65</v>
      </c>
      <c r="E7528" s="182">
        <v>103.58</v>
      </c>
    </row>
    <row r="7529" spans="1:5" x14ac:dyDescent="0.25">
      <c r="A7529" s="180">
        <v>104254</v>
      </c>
      <c r="B7529" s="181" t="s">
        <v>39707</v>
      </c>
      <c r="C7529" s="180" t="s">
        <v>322</v>
      </c>
      <c r="D7529" s="182">
        <v>124.15</v>
      </c>
      <c r="E7529" s="182">
        <v>113.08</v>
      </c>
    </row>
    <row r="7530" spans="1:5" x14ac:dyDescent="0.25">
      <c r="A7530" s="180">
        <v>87815</v>
      </c>
      <c r="B7530" s="181" t="s">
        <v>39708</v>
      </c>
      <c r="C7530" s="180" t="s">
        <v>322</v>
      </c>
      <c r="D7530" s="182">
        <v>136.03</v>
      </c>
      <c r="E7530" s="182">
        <v>123.93</v>
      </c>
    </row>
    <row r="7531" spans="1:5" x14ac:dyDescent="0.25">
      <c r="A7531" s="180">
        <v>104258</v>
      </c>
      <c r="B7531" s="181" t="s">
        <v>39709</v>
      </c>
      <c r="C7531" s="180" t="s">
        <v>322</v>
      </c>
      <c r="D7531" s="182">
        <v>132.53</v>
      </c>
      <c r="E7531" s="182">
        <v>120.62</v>
      </c>
    </row>
    <row r="7532" spans="1:5" x14ac:dyDescent="0.25">
      <c r="A7532" s="180">
        <v>87819</v>
      </c>
      <c r="B7532" s="181" t="s">
        <v>39710</v>
      </c>
      <c r="C7532" s="180" t="s">
        <v>322</v>
      </c>
      <c r="D7532" s="182">
        <v>144.41</v>
      </c>
      <c r="E7532" s="182">
        <v>131.47</v>
      </c>
    </row>
    <row r="7533" spans="1:5" x14ac:dyDescent="0.25">
      <c r="A7533" s="180">
        <v>104262</v>
      </c>
      <c r="B7533" s="181" t="s">
        <v>39711</v>
      </c>
      <c r="C7533" s="180" t="s">
        <v>322</v>
      </c>
      <c r="D7533" s="182">
        <v>171.75</v>
      </c>
      <c r="E7533" s="182">
        <v>156.44</v>
      </c>
    </row>
    <row r="7534" spans="1:5" x14ac:dyDescent="0.25">
      <c r="A7534" s="180">
        <v>87823</v>
      </c>
      <c r="B7534" s="181" t="s">
        <v>39712</v>
      </c>
      <c r="C7534" s="180" t="s">
        <v>322</v>
      </c>
      <c r="D7534" s="182">
        <v>187.95</v>
      </c>
      <c r="E7534" s="182">
        <v>171.25</v>
      </c>
    </row>
    <row r="7535" spans="1:5" x14ac:dyDescent="0.25">
      <c r="A7535" s="180">
        <v>87827</v>
      </c>
      <c r="B7535" s="181" t="s">
        <v>39713</v>
      </c>
      <c r="C7535" s="180" t="s">
        <v>322</v>
      </c>
      <c r="D7535" s="182">
        <v>106.06</v>
      </c>
      <c r="E7535" s="182">
        <v>96.57</v>
      </c>
    </row>
    <row r="7536" spans="1:5" x14ac:dyDescent="0.25">
      <c r="A7536" s="180">
        <v>87831</v>
      </c>
      <c r="B7536" s="181" t="s">
        <v>39714</v>
      </c>
      <c r="C7536" s="180" t="s">
        <v>322</v>
      </c>
      <c r="D7536" s="182">
        <v>128.22999999999999</v>
      </c>
      <c r="E7536" s="182">
        <v>116.71</v>
      </c>
    </row>
    <row r="7537" spans="1:5" x14ac:dyDescent="0.25">
      <c r="A7537" s="180">
        <v>104220</v>
      </c>
      <c r="B7537" s="181" t="s">
        <v>39715</v>
      </c>
      <c r="C7537" s="180" t="s">
        <v>322</v>
      </c>
      <c r="D7537" s="182">
        <v>69.38</v>
      </c>
      <c r="E7537" s="182">
        <v>63.58</v>
      </c>
    </row>
    <row r="7538" spans="1:5" x14ac:dyDescent="0.25">
      <c r="A7538" s="180">
        <v>104203</v>
      </c>
      <c r="B7538" s="181" t="s">
        <v>39716</v>
      </c>
      <c r="C7538" s="180" t="s">
        <v>322</v>
      </c>
      <c r="D7538" s="182">
        <v>75.150000000000006</v>
      </c>
      <c r="E7538" s="182">
        <v>68.900000000000006</v>
      </c>
    </row>
    <row r="7539" spans="1:5" x14ac:dyDescent="0.25">
      <c r="A7539" s="180">
        <v>104224</v>
      </c>
      <c r="B7539" s="181" t="s">
        <v>39717</v>
      </c>
      <c r="C7539" s="180" t="s">
        <v>322</v>
      </c>
      <c r="D7539" s="182">
        <v>89.73</v>
      </c>
      <c r="E7539" s="182">
        <v>82.11</v>
      </c>
    </row>
    <row r="7540" spans="1:5" x14ac:dyDescent="0.25">
      <c r="A7540" s="180">
        <v>104204</v>
      </c>
      <c r="B7540" s="181" t="s">
        <v>39718</v>
      </c>
      <c r="C7540" s="180" t="s">
        <v>322</v>
      </c>
      <c r="D7540" s="182">
        <v>97.21</v>
      </c>
      <c r="E7540" s="182">
        <v>89.02</v>
      </c>
    </row>
    <row r="7541" spans="1:5" x14ac:dyDescent="0.25">
      <c r="A7541" s="180">
        <v>104228</v>
      </c>
      <c r="B7541" s="181" t="s">
        <v>39719</v>
      </c>
      <c r="C7541" s="180" t="s">
        <v>322</v>
      </c>
      <c r="D7541" s="182">
        <v>97.48</v>
      </c>
      <c r="E7541" s="182">
        <v>89.01</v>
      </c>
    </row>
    <row r="7542" spans="1:5" x14ac:dyDescent="0.25">
      <c r="A7542" s="180">
        <v>104205</v>
      </c>
      <c r="B7542" s="181" t="s">
        <v>39720</v>
      </c>
      <c r="C7542" s="180" t="s">
        <v>322</v>
      </c>
      <c r="D7542" s="182">
        <v>104.97</v>
      </c>
      <c r="E7542" s="182">
        <v>95.93</v>
      </c>
    </row>
    <row r="7543" spans="1:5" x14ac:dyDescent="0.25">
      <c r="A7543" s="180">
        <v>104232</v>
      </c>
      <c r="B7543" s="181" t="s">
        <v>39721</v>
      </c>
      <c r="C7543" s="180" t="s">
        <v>322</v>
      </c>
      <c r="D7543" s="182">
        <v>107.92</v>
      </c>
      <c r="E7543" s="182">
        <v>98.52</v>
      </c>
    </row>
    <row r="7544" spans="1:5" x14ac:dyDescent="0.25">
      <c r="A7544" s="180">
        <v>104206</v>
      </c>
      <c r="B7544" s="181" t="s">
        <v>39722</v>
      </c>
      <c r="C7544" s="180" t="s">
        <v>322</v>
      </c>
      <c r="D7544" s="182">
        <v>116.13</v>
      </c>
      <c r="E7544" s="182">
        <v>106.12</v>
      </c>
    </row>
    <row r="7545" spans="1:5" x14ac:dyDescent="0.25">
      <c r="A7545" s="180">
        <v>104236</v>
      </c>
      <c r="B7545" s="181" t="s">
        <v>39723</v>
      </c>
      <c r="C7545" s="180" t="s">
        <v>322</v>
      </c>
      <c r="D7545" s="182">
        <v>50.37</v>
      </c>
      <c r="E7545" s="182">
        <v>46.12</v>
      </c>
    </row>
    <row r="7546" spans="1:5" x14ac:dyDescent="0.25">
      <c r="A7546" s="180">
        <v>104207</v>
      </c>
      <c r="B7546" s="181" t="s">
        <v>39724</v>
      </c>
      <c r="C7546" s="180" t="s">
        <v>322</v>
      </c>
      <c r="D7546" s="182">
        <v>53.91</v>
      </c>
      <c r="E7546" s="182">
        <v>49.39</v>
      </c>
    </row>
    <row r="7547" spans="1:5" x14ac:dyDescent="0.25">
      <c r="A7547" s="180">
        <v>104240</v>
      </c>
      <c r="B7547" s="181" t="s">
        <v>39725</v>
      </c>
      <c r="C7547" s="180" t="s">
        <v>322</v>
      </c>
      <c r="D7547" s="182">
        <v>70.33</v>
      </c>
      <c r="E7547" s="182">
        <v>64.33</v>
      </c>
    </row>
    <row r="7548" spans="1:5" x14ac:dyDescent="0.25">
      <c r="A7548" s="180">
        <v>104208</v>
      </c>
      <c r="B7548" s="181" t="s">
        <v>39726</v>
      </c>
      <c r="C7548" s="180" t="s">
        <v>322</v>
      </c>
      <c r="D7548" s="182">
        <v>75.430000000000007</v>
      </c>
      <c r="E7548" s="182">
        <v>69.040000000000006</v>
      </c>
    </row>
    <row r="7549" spans="1:5" x14ac:dyDescent="0.25">
      <c r="A7549" s="180">
        <v>104244</v>
      </c>
      <c r="B7549" s="181" t="s">
        <v>39727</v>
      </c>
      <c r="C7549" s="180" t="s">
        <v>322</v>
      </c>
      <c r="D7549" s="182">
        <v>77.63</v>
      </c>
      <c r="E7549" s="182">
        <v>70.83</v>
      </c>
    </row>
    <row r="7550" spans="1:5" x14ac:dyDescent="0.25">
      <c r="A7550" s="180">
        <v>104209</v>
      </c>
      <c r="B7550" s="181" t="s">
        <v>39728</v>
      </c>
      <c r="C7550" s="180" t="s">
        <v>322</v>
      </c>
      <c r="D7550" s="182">
        <v>82.73</v>
      </c>
      <c r="E7550" s="182">
        <v>75.540000000000006</v>
      </c>
    </row>
    <row r="7551" spans="1:5" x14ac:dyDescent="0.25">
      <c r="A7551" s="180">
        <v>104248</v>
      </c>
      <c r="B7551" s="181" t="s">
        <v>39729</v>
      </c>
      <c r="C7551" s="180" t="s">
        <v>322</v>
      </c>
      <c r="D7551" s="182">
        <v>80.3</v>
      </c>
      <c r="E7551" s="182">
        <v>73.180000000000007</v>
      </c>
    </row>
    <row r="7552" spans="1:5" x14ac:dyDescent="0.25">
      <c r="A7552" s="180">
        <v>104210</v>
      </c>
      <c r="B7552" s="181" t="s">
        <v>39730</v>
      </c>
      <c r="C7552" s="180" t="s">
        <v>322</v>
      </c>
      <c r="D7552" s="182">
        <v>85.23</v>
      </c>
      <c r="E7552" s="182">
        <v>77.73</v>
      </c>
    </row>
    <row r="7553" spans="1:5" x14ac:dyDescent="0.25">
      <c r="A7553" s="180">
        <v>104252</v>
      </c>
      <c r="B7553" s="181" t="s">
        <v>39731</v>
      </c>
      <c r="C7553" s="180" t="s">
        <v>322</v>
      </c>
      <c r="D7553" s="182">
        <v>101.54</v>
      </c>
      <c r="E7553" s="182">
        <v>93.06</v>
      </c>
    </row>
    <row r="7554" spans="1:5" x14ac:dyDescent="0.25">
      <c r="A7554" s="180">
        <v>104211</v>
      </c>
      <c r="B7554" s="181" t="s">
        <v>39732</v>
      </c>
      <c r="C7554" s="180" t="s">
        <v>322</v>
      </c>
      <c r="D7554" s="182">
        <v>111.91</v>
      </c>
      <c r="E7554" s="182">
        <v>102.64</v>
      </c>
    </row>
    <row r="7555" spans="1:5" x14ac:dyDescent="0.25">
      <c r="A7555" s="180">
        <v>104212</v>
      </c>
      <c r="B7555" s="181" t="s">
        <v>39733</v>
      </c>
      <c r="C7555" s="180" t="s">
        <v>322</v>
      </c>
      <c r="D7555" s="182">
        <v>133.51</v>
      </c>
      <c r="E7555" s="182">
        <v>122.37</v>
      </c>
    </row>
    <row r="7556" spans="1:5" x14ac:dyDescent="0.25">
      <c r="A7556" s="180">
        <v>104213</v>
      </c>
      <c r="B7556" s="181" t="s">
        <v>39734</v>
      </c>
      <c r="C7556" s="180" t="s">
        <v>322</v>
      </c>
      <c r="D7556" s="182">
        <v>140.81</v>
      </c>
      <c r="E7556" s="182">
        <v>128.87</v>
      </c>
    </row>
    <row r="7557" spans="1:5" x14ac:dyDescent="0.25">
      <c r="A7557" s="180">
        <v>104214</v>
      </c>
      <c r="B7557" s="181" t="s">
        <v>39735</v>
      </c>
      <c r="C7557" s="180" t="s">
        <v>322</v>
      </c>
      <c r="D7557" s="182">
        <v>168.97</v>
      </c>
      <c r="E7557" s="182">
        <v>154.76</v>
      </c>
    </row>
    <row r="7558" spans="1:5" x14ac:dyDescent="0.25">
      <c r="A7558" s="180">
        <v>104215</v>
      </c>
      <c r="B7558" s="181" t="s">
        <v>39736</v>
      </c>
      <c r="C7558" s="180" t="s">
        <v>322</v>
      </c>
      <c r="D7558" s="182">
        <v>102.99</v>
      </c>
      <c r="E7558" s="182">
        <v>94.19</v>
      </c>
    </row>
    <row r="7559" spans="1:5" x14ac:dyDescent="0.25">
      <c r="A7559" s="180">
        <v>104216</v>
      </c>
      <c r="B7559" s="181" t="s">
        <v>39737</v>
      </c>
      <c r="C7559" s="180" t="s">
        <v>322</v>
      </c>
      <c r="D7559" s="182">
        <v>123.89</v>
      </c>
      <c r="E7559" s="182">
        <v>113.21</v>
      </c>
    </row>
    <row r="7560" spans="1:5" x14ac:dyDescent="0.25">
      <c r="A7560" s="180">
        <v>104217</v>
      </c>
      <c r="B7560" s="181" t="s">
        <v>39738</v>
      </c>
      <c r="C7560" s="180" t="s">
        <v>322</v>
      </c>
      <c r="D7560" s="182">
        <v>66.58</v>
      </c>
      <c r="E7560" s="182">
        <v>60.38</v>
      </c>
    </row>
    <row r="7561" spans="1:5" x14ac:dyDescent="0.25">
      <c r="A7561" s="180">
        <v>104221</v>
      </c>
      <c r="B7561" s="181" t="s">
        <v>39739</v>
      </c>
      <c r="C7561" s="180" t="s">
        <v>322</v>
      </c>
      <c r="D7561" s="182">
        <v>85.9</v>
      </c>
      <c r="E7561" s="182">
        <v>77.77</v>
      </c>
    </row>
    <row r="7562" spans="1:5" x14ac:dyDescent="0.25">
      <c r="A7562" s="180">
        <v>104225</v>
      </c>
      <c r="B7562" s="181" t="s">
        <v>39740</v>
      </c>
      <c r="C7562" s="180" t="s">
        <v>322</v>
      </c>
      <c r="D7562" s="182">
        <v>92.9</v>
      </c>
      <c r="E7562" s="182">
        <v>83.9</v>
      </c>
    </row>
    <row r="7563" spans="1:5" x14ac:dyDescent="0.25">
      <c r="A7563" s="180">
        <v>104229</v>
      </c>
      <c r="B7563" s="181" t="s">
        <v>39741</v>
      </c>
      <c r="C7563" s="180" t="s">
        <v>322</v>
      </c>
      <c r="D7563" s="182">
        <v>110.44</v>
      </c>
      <c r="E7563" s="182">
        <v>99.81</v>
      </c>
    </row>
    <row r="7564" spans="1:5" x14ac:dyDescent="0.25">
      <c r="A7564" s="180">
        <v>104233</v>
      </c>
      <c r="B7564" s="181" t="s">
        <v>39742</v>
      </c>
      <c r="C7564" s="180" t="s">
        <v>322</v>
      </c>
      <c r="D7564" s="182">
        <v>48.04</v>
      </c>
      <c r="E7564" s="182">
        <v>43.53</v>
      </c>
    </row>
    <row r="7565" spans="1:5" x14ac:dyDescent="0.25">
      <c r="A7565" s="180">
        <v>104237</v>
      </c>
      <c r="B7565" s="181" t="s">
        <v>39743</v>
      </c>
      <c r="C7565" s="180" t="s">
        <v>322</v>
      </c>
      <c r="D7565" s="182">
        <v>66.97</v>
      </c>
      <c r="E7565" s="182">
        <v>60.59</v>
      </c>
    </row>
    <row r="7566" spans="1:5" x14ac:dyDescent="0.25">
      <c r="A7566" s="180">
        <v>104241</v>
      </c>
      <c r="B7566" s="181" t="s">
        <v>39744</v>
      </c>
      <c r="C7566" s="180" t="s">
        <v>322</v>
      </c>
      <c r="D7566" s="182">
        <v>73.52</v>
      </c>
      <c r="E7566" s="182">
        <v>66.319999999999993</v>
      </c>
    </row>
    <row r="7567" spans="1:5" x14ac:dyDescent="0.25">
      <c r="A7567" s="180">
        <v>104245</v>
      </c>
      <c r="B7567" s="181" t="s">
        <v>39745</v>
      </c>
      <c r="C7567" s="180" t="s">
        <v>322</v>
      </c>
      <c r="D7567" s="182">
        <v>80.3</v>
      </c>
      <c r="E7567" s="182">
        <v>72.39</v>
      </c>
    </row>
    <row r="7568" spans="1:5" x14ac:dyDescent="0.25">
      <c r="A7568" s="180">
        <v>104249</v>
      </c>
      <c r="B7568" s="181" t="s">
        <v>39746</v>
      </c>
      <c r="C7568" s="180" t="s">
        <v>322</v>
      </c>
      <c r="D7568" s="182">
        <v>98.02</v>
      </c>
      <c r="E7568" s="182">
        <v>88.88</v>
      </c>
    </row>
    <row r="7569" spans="1:5" x14ac:dyDescent="0.25">
      <c r="A7569" s="180">
        <v>104253</v>
      </c>
      <c r="B7569" s="181" t="s">
        <v>39747</v>
      </c>
      <c r="C7569" s="180" t="s">
        <v>322</v>
      </c>
      <c r="D7569" s="182">
        <v>116.94</v>
      </c>
      <c r="E7569" s="182">
        <v>105.94</v>
      </c>
    </row>
    <row r="7570" spans="1:5" x14ac:dyDescent="0.25">
      <c r="A7570" s="180">
        <v>104256</v>
      </c>
      <c r="B7570" s="181" t="s">
        <v>39748</v>
      </c>
      <c r="C7570" s="180" t="s">
        <v>322</v>
      </c>
      <c r="D7570" s="182">
        <v>121.5</v>
      </c>
      <c r="E7570" s="182">
        <v>111.28</v>
      </c>
    </row>
    <row r="7571" spans="1:5" x14ac:dyDescent="0.25">
      <c r="A7571" s="180">
        <v>104260</v>
      </c>
      <c r="B7571" s="181" t="s">
        <v>39749</v>
      </c>
      <c r="C7571" s="180" t="s">
        <v>322</v>
      </c>
      <c r="D7571" s="182">
        <v>128.80000000000001</v>
      </c>
      <c r="E7571" s="182">
        <v>117.78</v>
      </c>
    </row>
    <row r="7572" spans="1:5" x14ac:dyDescent="0.25">
      <c r="A7572" s="180">
        <v>104264</v>
      </c>
      <c r="B7572" s="181" t="s">
        <v>39750</v>
      </c>
      <c r="C7572" s="180" t="s">
        <v>322</v>
      </c>
      <c r="D7572" s="182">
        <v>154.16999999999999</v>
      </c>
      <c r="E7572" s="182">
        <v>141.09</v>
      </c>
    </row>
    <row r="7573" spans="1:5" x14ac:dyDescent="0.25">
      <c r="A7573" s="180">
        <v>87792</v>
      </c>
      <c r="B7573" s="181" t="s">
        <v>39751</v>
      </c>
      <c r="C7573" s="180" t="s">
        <v>322</v>
      </c>
      <c r="D7573" s="182">
        <v>51.41</v>
      </c>
      <c r="E7573" s="182">
        <v>46.62</v>
      </c>
    </row>
    <row r="7574" spans="1:5" x14ac:dyDescent="0.25">
      <c r="A7574" s="180">
        <v>87797</v>
      </c>
      <c r="B7574" s="181" t="s">
        <v>39752</v>
      </c>
      <c r="C7574" s="180" t="s">
        <v>322</v>
      </c>
      <c r="D7574" s="182">
        <v>71.959999999999994</v>
      </c>
      <c r="E7574" s="182">
        <v>65.150000000000006</v>
      </c>
    </row>
    <row r="7575" spans="1:5" x14ac:dyDescent="0.25">
      <c r="A7575" s="180">
        <v>87801</v>
      </c>
      <c r="B7575" s="181" t="s">
        <v>39753</v>
      </c>
      <c r="C7575" s="180" t="s">
        <v>322</v>
      </c>
      <c r="D7575" s="182">
        <v>78.510000000000005</v>
      </c>
      <c r="E7575" s="182">
        <v>70.88</v>
      </c>
    </row>
    <row r="7576" spans="1:5" x14ac:dyDescent="0.25">
      <c r="A7576" s="180">
        <v>87805</v>
      </c>
      <c r="B7576" s="181" t="s">
        <v>39754</v>
      </c>
      <c r="C7576" s="180" t="s">
        <v>322</v>
      </c>
      <c r="D7576" s="182">
        <v>85.8</v>
      </c>
      <c r="E7576" s="182">
        <v>77.42</v>
      </c>
    </row>
    <row r="7577" spans="1:5" x14ac:dyDescent="0.25">
      <c r="A7577" s="180">
        <v>87775</v>
      </c>
      <c r="B7577" s="181" t="s">
        <v>39755</v>
      </c>
      <c r="C7577" s="180" t="s">
        <v>322</v>
      </c>
      <c r="D7577" s="182">
        <v>72.290000000000006</v>
      </c>
      <c r="E7577" s="182">
        <v>65.61</v>
      </c>
    </row>
    <row r="7578" spans="1:5" x14ac:dyDescent="0.25">
      <c r="A7578" s="180">
        <v>87779</v>
      </c>
      <c r="B7578" s="181" t="s">
        <v>39756</v>
      </c>
      <c r="C7578" s="180" t="s">
        <v>322</v>
      </c>
      <c r="D7578" s="182">
        <v>93.23</v>
      </c>
      <c r="E7578" s="182">
        <v>84.47</v>
      </c>
    </row>
    <row r="7579" spans="1:5" x14ac:dyDescent="0.25">
      <c r="A7579" s="180">
        <v>87784</v>
      </c>
      <c r="B7579" s="181" t="s">
        <v>39757</v>
      </c>
      <c r="C7579" s="180" t="s">
        <v>322</v>
      </c>
      <c r="D7579" s="182">
        <v>100.23</v>
      </c>
      <c r="E7579" s="182">
        <v>90.6</v>
      </c>
    </row>
    <row r="7580" spans="1:5" x14ac:dyDescent="0.25">
      <c r="A7580" s="180">
        <v>87788</v>
      </c>
      <c r="B7580" s="181" t="s">
        <v>39758</v>
      </c>
      <c r="C7580" s="180" t="s">
        <v>322</v>
      </c>
      <c r="D7580" s="182">
        <v>119.53</v>
      </c>
      <c r="E7580" s="182">
        <v>108.11</v>
      </c>
    </row>
    <row r="7581" spans="1:5" x14ac:dyDescent="0.25">
      <c r="A7581" s="180">
        <v>87809</v>
      </c>
      <c r="B7581" s="181" t="s">
        <v>39759</v>
      </c>
      <c r="C7581" s="180" t="s">
        <v>322</v>
      </c>
      <c r="D7581" s="182">
        <v>108.28</v>
      </c>
      <c r="E7581" s="182">
        <v>98.26</v>
      </c>
    </row>
    <row r="7582" spans="1:5" x14ac:dyDescent="0.25">
      <c r="A7582" s="180">
        <v>87813</v>
      </c>
      <c r="B7582" s="181" t="s">
        <v>39760</v>
      </c>
      <c r="C7582" s="180" t="s">
        <v>322</v>
      </c>
      <c r="D7582" s="182">
        <v>128.82</v>
      </c>
      <c r="E7582" s="182">
        <v>116.79</v>
      </c>
    </row>
    <row r="7583" spans="1:5" x14ac:dyDescent="0.25">
      <c r="A7583" s="180">
        <v>104257</v>
      </c>
      <c r="B7583" s="181" t="s">
        <v>39761</v>
      </c>
      <c r="C7583" s="180" t="s">
        <v>322</v>
      </c>
      <c r="D7583" s="182">
        <v>123.49</v>
      </c>
      <c r="E7583" s="182">
        <v>111.67</v>
      </c>
    </row>
    <row r="7584" spans="1:5" x14ac:dyDescent="0.25">
      <c r="A7584" s="180">
        <v>87817</v>
      </c>
      <c r="B7584" s="181" t="s">
        <v>39762</v>
      </c>
      <c r="C7584" s="180" t="s">
        <v>322</v>
      </c>
      <c r="D7584" s="182">
        <v>135.37</v>
      </c>
      <c r="E7584" s="182">
        <v>122.52</v>
      </c>
    </row>
    <row r="7585" spans="1:5" x14ac:dyDescent="0.25">
      <c r="A7585" s="180">
        <v>104261</v>
      </c>
      <c r="B7585" s="181" t="s">
        <v>39763</v>
      </c>
      <c r="C7585" s="180" t="s">
        <v>322</v>
      </c>
      <c r="D7585" s="182">
        <v>161.80000000000001</v>
      </c>
      <c r="E7585" s="182">
        <v>146.57</v>
      </c>
    </row>
    <row r="7586" spans="1:5" x14ac:dyDescent="0.25">
      <c r="A7586" s="180">
        <v>87821</v>
      </c>
      <c r="B7586" s="181" t="s">
        <v>39764</v>
      </c>
      <c r="C7586" s="180" t="s">
        <v>322</v>
      </c>
      <c r="D7586" s="182">
        <v>178</v>
      </c>
      <c r="E7586" s="182">
        <v>161.38</v>
      </c>
    </row>
    <row r="7587" spans="1:5" x14ac:dyDescent="0.25">
      <c r="A7587" s="180">
        <v>87825</v>
      </c>
      <c r="B7587" s="181" t="s">
        <v>39765</v>
      </c>
      <c r="C7587" s="180" t="s">
        <v>322</v>
      </c>
      <c r="D7587" s="182">
        <v>99.48</v>
      </c>
      <c r="E7587" s="182">
        <v>90.05</v>
      </c>
    </row>
    <row r="7588" spans="1:5" x14ac:dyDescent="0.25">
      <c r="A7588" s="180">
        <v>87829</v>
      </c>
      <c r="B7588" s="181" t="s">
        <v>39766</v>
      </c>
      <c r="C7588" s="180" t="s">
        <v>322</v>
      </c>
      <c r="D7588" s="182">
        <v>119.41</v>
      </c>
      <c r="E7588" s="182">
        <v>107.97</v>
      </c>
    </row>
    <row r="7589" spans="1:5" x14ac:dyDescent="0.25">
      <c r="A7589" s="180">
        <v>87557</v>
      </c>
      <c r="B7589" s="181" t="s">
        <v>39767</v>
      </c>
      <c r="C7589" s="180" t="s">
        <v>322</v>
      </c>
      <c r="D7589" s="182">
        <v>44.42</v>
      </c>
      <c r="E7589" s="182">
        <v>47.32</v>
      </c>
    </row>
    <row r="7590" spans="1:5" x14ac:dyDescent="0.25">
      <c r="A7590" s="180">
        <v>87539</v>
      </c>
      <c r="B7590" s="181" t="s">
        <v>39768</v>
      </c>
      <c r="C7590" s="180" t="s">
        <v>322</v>
      </c>
      <c r="D7590" s="182">
        <v>66.209999999999994</v>
      </c>
      <c r="E7590" s="182">
        <v>71.180000000000007</v>
      </c>
    </row>
    <row r="7591" spans="1:5" x14ac:dyDescent="0.25">
      <c r="A7591" s="180">
        <v>104972</v>
      </c>
      <c r="B7591" s="181" t="s">
        <v>39769</v>
      </c>
      <c r="C7591" s="180" t="s">
        <v>322</v>
      </c>
      <c r="D7591" s="182">
        <v>46.99</v>
      </c>
      <c r="E7591" s="182">
        <v>42.26</v>
      </c>
    </row>
    <row r="7592" spans="1:5" x14ac:dyDescent="0.25">
      <c r="A7592" s="180">
        <v>104954</v>
      </c>
      <c r="B7592" s="181" t="s">
        <v>39770</v>
      </c>
      <c r="C7592" s="180" t="s">
        <v>322</v>
      </c>
      <c r="D7592" s="182">
        <v>64.489999999999995</v>
      </c>
      <c r="E7592" s="182">
        <v>58.01</v>
      </c>
    </row>
    <row r="7593" spans="1:5" x14ac:dyDescent="0.25">
      <c r="A7593" s="180">
        <v>104976</v>
      </c>
      <c r="B7593" s="181" t="s">
        <v>39771</v>
      </c>
      <c r="C7593" s="180" t="s">
        <v>322</v>
      </c>
      <c r="D7593" s="182">
        <v>41.11</v>
      </c>
      <c r="E7593" s="182">
        <v>36.979999999999997</v>
      </c>
    </row>
    <row r="7594" spans="1:5" x14ac:dyDescent="0.25">
      <c r="A7594" s="180">
        <v>104966</v>
      </c>
      <c r="B7594" s="181" t="s">
        <v>39772</v>
      </c>
      <c r="C7594" s="180" t="s">
        <v>322</v>
      </c>
      <c r="D7594" s="182">
        <v>58.61</v>
      </c>
      <c r="E7594" s="182">
        <v>52.73</v>
      </c>
    </row>
    <row r="7595" spans="1:5" x14ac:dyDescent="0.25">
      <c r="A7595" s="180">
        <v>104968</v>
      </c>
      <c r="B7595" s="181" t="s">
        <v>39773</v>
      </c>
      <c r="C7595" s="180" t="s">
        <v>322</v>
      </c>
      <c r="D7595" s="182">
        <v>56.85</v>
      </c>
      <c r="E7595" s="182">
        <v>51.13</v>
      </c>
    </row>
    <row r="7596" spans="1:5" x14ac:dyDescent="0.25">
      <c r="A7596" s="180">
        <v>104962</v>
      </c>
      <c r="B7596" s="181" t="s">
        <v>39774</v>
      </c>
      <c r="C7596" s="180" t="s">
        <v>322</v>
      </c>
      <c r="D7596" s="182">
        <v>74.349999999999994</v>
      </c>
      <c r="E7596" s="182">
        <v>66.87</v>
      </c>
    </row>
    <row r="7597" spans="1:5" x14ac:dyDescent="0.25">
      <c r="A7597" s="180">
        <v>87550</v>
      </c>
      <c r="B7597" s="181" t="s">
        <v>39775</v>
      </c>
      <c r="C7597" s="180" t="s">
        <v>322</v>
      </c>
      <c r="D7597" s="182">
        <v>36.08</v>
      </c>
      <c r="E7597" s="182">
        <v>32.46</v>
      </c>
    </row>
    <row r="7598" spans="1:5" x14ac:dyDescent="0.25">
      <c r="A7598" s="180">
        <v>87532</v>
      </c>
      <c r="B7598" s="181" t="s">
        <v>39776</v>
      </c>
      <c r="C7598" s="180" t="s">
        <v>322</v>
      </c>
      <c r="D7598" s="182">
        <v>50.64</v>
      </c>
      <c r="E7598" s="182">
        <v>45.56</v>
      </c>
    </row>
    <row r="7599" spans="1:5" x14ac:dyDescent="0.25">
      <c r="A7599" s="180">
        <v>87554</v>
      </c>
      <c r="B7599" s="181" t="s">
        <v>39777</v>
      </c>
      <c r="C7599" s="180" t="s">
        <v>322</v>
      </c>
      <c r="D7599" s="182">
        <v>32.29</v>
      </c>
      <c r="E7599" s="182">
        <v>29.05</v>
      </c>
    </row>
    <row r="7600" spans="1:5" x14ac:dyDescent="0.25">
      <c r="A7600" s="180">
        <v>87536</v>
      </c>
      <c r="B7600" s="181" t="s">
        <v>39778</v>
      </c>
      <c r="C7600" s="180" t="s">
        <v>322</v>
      </c>
      <c r="D7600" s="182">
        <v>46.85</v>
      </c>
      <c r="E7600" s="182">
        <v>42.16</v>
      </c>
    </row>
    <row r="7601" spans="1:5" x14ac:dyDescent="0.25">
      <c r="A7601" s="180">
        <v>87528</v>
      </c>
      <c r="B7601" s="181" t="s">
        <v>39779</v>
      </c>
      <c r="C7601" s="180" t="s">
        <v>322</v>
      </c>
      <c r="D7601" s="182">
        <v>57.01</v>
      </c>
      <c r="E7601" s="182">
        <v>51.28</v>
      </c>
    </row>
    <row r="7602" spans="1:5" x14ac:dyDescent="0.25">
      <c r="A7602" s="180">
        <v>87546</v>
      </c>
      <c r="B7602" s="181" t="s">
        <v>39780</v>
      </c>
      <c r="C7602" s="180" t="s">
        <v>322</v>
      </c>
      <c r="D7602" s="182">
        <v>42.45</v>
      </c>
      <c r="E7602" s="182">
        <v>38.18</v>
      </c>
    </row>
    <row r="7603" spans="1:5" x14ac:dyDescent="0.25">
      <c r="A7603" s="180">
        <v>104971</v>
      </c>
      <c r="B7603" s="181" t="s">
        <v>39781</v>
      </c>
      <c r="C7603" s="180" t="s">
        <v>322</v>
      </c>
      <c r="D7603" s="182">
        <v>43.43</v>
      </c>
      <c r="E7603" s="182">
        <v>38.74</v>
      </c>
    </row>
    <row r="7604" spans="1:5" x14ac:dyDescent="0.25">
      <c r="A7604" s="180">
        <v>104965</v>
      </c>
      <c r="B7604" s="181" t="s">
        <v>39782</v>
      </c>
      <c r="C7604" s="180" t="s">
        <v>322</v>
      </c>
      <c r="D7604" s="182">
        <v>58.92</v>
      </c>
      <c r="E7604" s="182">
        <v>52.49</v>
      </c>
    </row>
    <row r="7605" spans="1:5" x14ac:dyDescent="0.25">
      <c r="A7605" s="180">
        <v>104975</v>
      </c>
      <c r="B7605" s="181" t="s">
        <v>39783</v>
      </c>
      <c r="C7605" s="180" t="s">
        <v>322</v>
      </c>
      <c r="D7605" s="182">
        <v>37.549999999999997</v>
      </c>
      <c r="E7605" s="182">
        <v>33.46</v>
      </c>
    </row>
    <row r="7606" spans="1:5" x14ac:dyDescent="0.25">
      <c r="A7606" s="180">
        <v>104957</v>
      </c>
      <c r="B7606" s="181" t="s">
        <v>39784</v>
      </c>
      <c r="C7606" s="180" t="s">
        <v>322</v>
      </c>
      <c r="D7606" s="182">
        <v>53.04</v>
      </c>
      <c r="E7606" s="182">
        <v>47.21</v>
      </c>
    </row>
    <row r="7607" spans="1:5" x14ac:dyDescent="0.25">
      <c r="A7607" s="180">
        <v>104967</v>
      </c>
      <c r="B7607" s="181" t="s">
        <v>39785</v>
      </c>
      <c r="C7607" s="180" t="s">
        <v>322</v>
      </c>
      <c r="D7607" s="182">
        <v>53.29</v>
      </c>
      <c r="E7607" s="182">
        <v>47.61</v>
      </c>
    </row>
    <row r="7608" spans="1:5" x14ac:dyDescent="0.25">
      <c r="A7608" s="180">
        <v>104961</v>
      </c>
      <c r="B7608" s="181" t="s">
        <v>39786</v>
      </c>
      <c r="C7608" s="180" t="s">
        <v>322</v>
      </c>
      <c r="D7608" s="182">
        <v>68.78</v>
      </c>
      <c r="E7608" s="182">
        <v>61.35</v>
      </c>
    </row>
    <row r="7609" spans="1:5" x14ac:dyDescent="0.25">
      <c r="A7609" s="180">
        <v>87549</v>
      </c>
      <c r="B7609" s="181" t="s">
        <v>39787</v>
      </c>
      <c r="C7609" s="180" t="s">
        <v>322</v>
      </c>
      <c r="D7609" s="182">
        <v>32.520000000000003</v>
      </c>
      <c r="E7609" s="182">
        <v>28.94</v>
      </c>
    </row>
    <row r="7610" spans="1:5" x14ac:dyDescent="0.25">
      <c r="A7610" s="180">
        <v>87531</v>
      </c>
      <c r="B7610" s="181" t="s">
        <v>39788</v>
      </c>
      <c r="C7610" s="180" t="s">
        <v>322</v>
      </c>
      <c r="D7610" s="182">
        <v>45.07</v>
      </c>
      <c r="E7610" s="182">
        <v>40.04</v>
      </c>
    </row>
    <row r="7611" spans="1:5" x14ac:dyDescent="0.25">
      <c r="A7611" s="180">
        <v>87553</v>
      </c>
      <c r="B7611" s="181" t="s">
        <v>39789</v>
      </c>
      <c r="C7611" s="180" t="s">
        <v>322</v>
      </c>
      <c r="D7611" s="182">
        <v>28.73</v>
      </c>
      <c r="E7611" s="182">
        <v>25.53</v>
      </c>
    </row>
    <row r="7612" spans="1:5" x14ac:dyDescent="0.25">
      <c r="A7612" s="180">
        <v>87535</v>
      </c>
      <c r="B7612" s="181" t="s">
        <v>39790</v>
      </c>
      <c r="C7612" s="180" t="s">
        <v>322</v>
      </c>
      <c r="D7612" s="182">
        <v>41.28</v>
      </c>
      <c r="E7612" s="182">
        <v>36.64</v>
      </c>
    </row>
    <row r="7613" spans="1:5" x14ac:dyDescent="0.25">
      <c r="A7613" s="180">
        <v>87527</v>
      </c>
      <c r="B7613" s="181" t="s">
        <v>39791</v>
      </c>
      <c r="C7613" s="180" t="s">
        <v>322</v>
      </c>
      <c r="D7613" s="182">
        <v>51.44</v>
      </c>
      <c r="E7613" s="182">
        <v>45.76</v>
      </c>
    </row>
    <row r="7614" spans="1:5" x14ac:dyDescent="0.25">
      <c r="A7614" s="180">
        <v>87545</v>
      </c>
      <c r="B7614" s="181" t="s">
        <v>39792</v>
      </c>
      <c r="C7614" s="180" t="s">
        <v>322</v>
      </c>
      <c r="D7614" s="182">
        <v>38.89</v>
      </c>
      <c r="E7614" s="182">
        <v>34.659999999999997</v>
      </c>
    </row>
    <row r="7615" spans="1:5" x14ac:dyDescent="0.25">
      <c r="A7615" s="180">
        <v>104960</v>
      </c>
      <c r="B7615" s="181" t="s">
        <v>39793</v>
      </c>
      <c r="C7615" s="180" t="s">
        <v>322</v>
      </c>
      <c r="D7615" s="182">
        <v>42.18</v>
      </c>
      <c r="E7615" s="182">
        <v>45.34</v>
      </c>
    </row>
    <row r="7616" spans="1:5" x14ac:dyDescent="0.25">
      <c r="A7616" s="180">
        <v>87561</v>
      </c>
      <c r="B7616" s="181" t="s">
        <v>39794</v>
      </c>
      <c r="C7616" s="180" t="s">
        <v>322</v>
      </c>
      <c r="D7616" s="182">
        <v>43.6</v>
      </c>
      <c r="E7616" s="182">
        <v>46.59</v>
      </c>
    </row>
    <row r="7617" spans="1:5" x14ac:dyDescent="0.25">
      <c r="A7617" s="180">
        <v>104953</v>
      </c>
      <c r="B7617" s="181" t="s">
        <v>39795</v>
      </c>
      <c r="C7617" s="180" t="s">
        <v>322</v>
      </c>
      <c r="D7617" s="182">
        <v>63.96</v>
      </c>
      <c r="E7617" s="182">
        <v>69.19</v>
      </c>
    </row>
    <row r="7618" spans="1:5" x14ac:dyDescent="0.25">
      <c r="A7618" s="180">
        <v>87543</v>
      </c>
      <c r="B7618" s="181" t="s">
        <v>39796</v>
      </c>
      <c r="C7618" s="180" t="s">
        <v>322</v>
      </c>
      <c r="D7618" s="182">
        <v>26.43</v>
      </c>
      <c r="E7618" s="182">
        <v>27.67</v>
      </c>
    </row>
    <row r="7619" spans="1:5" x14ac:dyDescent="0.25">
      <c r="A7619" s="180">
        <v>104959</v>
      </c>
      <c r="B7619" s="181" t="s">
        <v>39797</v>
      </c>
      <c r="C7619" s="180" t="s">
        <v>322</v>
      </c>
      <c r="D7619" s="182">
        <v>33.24</v>
      </c>
      <c r="E7619" s="182">
        <v>29.9</v>
      </c>
    </row>
    <row r="7620" spans="1:5" x14ac:dyDescent="0.25">
      <c r="A7620" s="180">
        <v>104958</v>
      </c>
      <c r="B7620" s="181" t="s">
        <v>39798</v>
      </c>
      <c r="C7620" s="180" t="s">
        <v>322</v>
      </c>
      <c r="D7620" s="182">
        <v>29.68</v>
      </c>
      <c r="E7620" s="182">
        <v>26.38</v>
      </c>
    </row>
    <row r="7621" spans="1:5" x14ac:dyDescent="0.25">
      <c r="A7621" s="180">
        <v>104970</v>
      </c>
      <c r="B7621" s="181" t="s">
        <v>39799</v>
      </c>
      <c r="C7621" s="180" t="s">
        <v>322</v>
      </c>
      <c r="D7621" s="182">
        <v>49.84</v>
      </c>
      <c r="E7621" s="182">
        <v>44.82</v>
      </c>
    </row>
    <row r="7622" spans="1:5" x14ac:dyDescent="0.25">
      <c r="A7622" s="180">
        <v>104964</v>
      </c>
      <c r="B7622" s="181" t="s">
        <v>39800</v>
      </c>
      <c r="C7622" s="180" t="s">
        <v>322</v>
      </c>
      <c r="D7622" s="182">
        <v>67.34</v>
      </c>
      <c r="E7622" s="182">
        <v>60.57</v>
      </c>
    </row>
    <row r="7623" spans="1:5" x14ac:dyDescent="0.25">
      <c r="A7623" s="180">
        <v>104956</v>
      </c>
      <c r="B7623" s="181" t="s">
        <v>39801</v>
      </c>
      <c r="C7623" s="180" t="s">
        <v>322</v>
      </c>
      <c r="D7623" s="182">
        <v>60.08</v>
      </c>
      <c r="E7623" s="182">
        <v>54.05</v>
      </c>
    </row>
    <row r="7624" spans="1:5" x14ac:dyDescent="0.25">
      <c r="A7624" s="180">
        <v>104974</v>
      </c>
      <c r="B7624" s="181" t="s">
        <v>39802</v>
      </c>
      <c r="C7624" s="180" t="s">
        <v>322</v>
      </c>
      <c r="D7624" s="182">
        <v>42.59</v>
      </c>
      <c r="E7624" s="182">
        <v>38.299999999999997</v>
      </c>
    </row>
    <row r="7625" spans="1:5" x14ac:dyDescent="0.25">
      <c r="A7625" s="180">
        <v>87548</v>
      </c>
      <c r="B7625" s="181" t="s">
        <v>39803</v>
      </c>
      <c r="C7625" s="180" t="s">
        <v>322</v>
      </c>
      <c r="D7625" s="182">
        <v>37.92</v>
      </c>
      <c r="E7625" s="182">
        <v>34.11</v>
      </c>
    </row>
    <row r="7626" spans="1:5" x14ac:dyDescent="0.25">
      <c r="A7626" s="180">
        <v>87530</v>
      </c>
      <c r="B7626" s="181" t="s">
        <v>39804</v>
      </c>
      <c r="C7626" s="180" t="s">
        <v>322</v>
      </c>
      <c r="D7626" s="182">
        <v>52.48</v>
      </c>
      <c r="E7626" s="182">
        <v>47.22</v>
      </c>
    </row>
    <row r="7627" spans="1:5" x14ac:dyDescent="0.25">
      <c r="A7627" s="180">
        <v>104952</v>
      </c>
      <c r="B7627" s="181" t="s">
        <v>39805</v>
      </c>
      <c r="C7627" s="180" t="s">
        <v>322</v>
      </c>
      <c r="D7627" s="182">
        <v>47.81</v>
      </c>
      <c r="E7627" s="182">
        <v>43.02</v>
      </c>
    </row>
    <row r="7628" spans="1:5" x14ac:dyDescent="0.25">
      <c r="A7628" s="180">
        <v>104969</v>
      </c>
      <c r="B7628" s="181" t="s">
        <v>39806</v>
      </c>
      <c r="C7628" s="180" t="s">
        <v>322</v>
      </c>
      <c r="D7628" s="182">
        <v>46.28</v>
      </c>
      <c r="E7628" s="182">
        <v>41.3</v>
      </c>
    </row>
    <row r="7629" spans="1:5" x14ac:dyDescent="0.25">
      <c r="A7629" s="180">
        <v>104963</v>
      </c>
      <c r="B7629" s="181" t="s">
        <v>39807</v>
      </c>
      <c r="C7629" s="180" t="s">
        <v>322</v>
      </c>
      <c r="D7629" s="182">
        <v>61.77</v>
      </c>
      <c r="E7629" s="182">
        <v>55.05</v>
      </c>
    </row>
    <row r="7630" spans="1:5" x14ac:dyDescent="0.25">
      <c r="A7630" s="180">
        <v>104955</v>
      </c>
      <c r="B7630" s="181" t="s">
        <v>39808</v>
      </c>
      <c r="C7630" s="180" t="s">
        <v>322</v>
      </c>
      <c r="D7630" s="182">
        <v>54.51</v>
      </c>
      <c r="E7630" s="182">
        <v>48.53</v>
      </c>
    </row>
    <row r="7631" spans="1:5" x14ac:dyDescent="0.25">
      <c r="A7631" s="180">
        <v>104973</v>
      </c>
      <c r="B7631" s="181" t="s">
        <v>39809</v>
      </c>
      <c r="C7631" s="180" t="s">
        <v>322</v>
      </c>
      <c r="D7631" s="182">
        <v>39.03</v>
      </c>
      <c r="E7631" s="182">
        <v>34.78</v>
      </c>
    </row>
    <row r="7632" spans="1:5" x14ac:dyDescent="0.25">
      <c r="A7632" s="180">
        <v>87547</v>
      </c>
      <c r="B7632" s="181" t="s">
        <v>39810</v>
      </c>
      <c r="C7632" s="180" t="s">
        <v>322</v>
      </c>
      <c r="D7632" s="182">
        <v>34.36</v>
      </c>
      <c r="E7632" s="182">
        <v>30.59</v>
      </c>
    </row>
    <row r="7633" spans="1:5" x14ac:dyDescent="0.25">
      <c r="A7633" s="180">
        <v>87529</v>
      </c>
      <c r="B7633" s="181" t="s">
        <v>39811</v>
      </c>
      <c r="C7633" s="180" t="s">
        <v>322</v>
      </c>
      <c r="D7633" s="182">
        <v>46.91</v>
      </c>
      <c r="E7633" s="182">
        <v>41.7</v>
      </c>
    </row>
    <row r="7634" spans="1:5" x14ac:dyDescent="0.25">
      <c r="A7634" s="180">
        <v>104951</v>
      </c>
      <c r="B7634" s="181" t="s">
        <v>39812</v>
      </c>
      <c r="C7634" s="180" t="s">
        <v>322</v>
      </c>
      <c r="D7634" s="182">
        <v>42.24</v>
      </c>
      <c r="E7634" s="182">
        <v>37.5</v>
      </c>
    </row>
    <row r="7635" spans="1:5" x14ac:dyDescent="0.25">
      <c r="A7635" s="180">
        <v>104978</v>
      </c>
      <c r="B7635" s="181" t="s">
        <v>39813</v>
      </c>
      <c r="C7635" s="180" t="s">
        <v>322</v>
      </c>
      <c r="D7635" s="182">
        <v>49.87</v>
      </c>
      <c r="E7635" s="182">
        <v>44.53</v>
      </c>
    </row>
    <row r="7636" spans="1:5" x14ac:dyDescent="0.25">
      <c r="A7636" s="180">
        <v>104977</v>
      </c>
      <c r="B7636" s="181" t="s">
        <v>39814</v>
      </c>
      <c r="C7636" s="180" t="s">
        <v>322</v>
      </c>
      <c r="D7636" s="182">
        <v>65.11</v>
      </c>
      <c r="E7636" s="182">
        <v>58.05</v>
      </c>
    </row>
    <row r="7637" spans="1:5" x14ac:dyDescent="0.25">
      <c r="A7637" s="180">
        <v>90408</v>
      </c>
      <c r="B7637" s="181" t="s">
        <v>39815</v>
      </c>
      <c r="C7637" s="180" t="s">
        <v>322</v>
      </c>
      <c r="D7637" s="182">
        <v>43.16</v>
      </c>
      <c r="E7637" s="182">
        <v>38.5</v>
      </c>
    </row>
    <row r="7638" spans="1:5" x14ac:dyDescent="0.25">
      <c r="A7638" s="180">
        <v>90406</v>
      </c>
      <c r="B7638" s="181" t="s">
        <v>39816</v>
      </c>
      <c r="C7638" s="180" t="s">
        <v>322</v>
      </c>
      <c r="D7638" s="182">
        <v>56.93</v>
      </c>
      <c r="E7638" s="182">
        <v>50.71</v>
      </c>
    </row>
    <row r="7639" spans="1:5" x14ac:dyDescent="0.25">
      <c r="A7639" s="180">
        <v>106626</v>
      </c>
      <c r="B7639" s="181" t="s">
        <v>59477</v>
      </c>
      <c r="C7639" s="180" t="s">
        <v>115</v>
      </c>
      <c r="D7639" s="182">
        <v>0</v>
      </c>
      <c r="E7639" s="182">
        <v>0</v>
      </c>
    </row>
    <row r="7640" spans="1:5" x14ac:dyDescent="0.25">
      <c r="A7640" s="180">
        <v>106627</v>
      </c>
      <c r="B7640" s="181" t="s">
        <v>59478</v>
      </c>
      <c r="C7640" s="180" t="s">
        <v>115</v>
      </c>
      <c r="D7640" s="182">
        <v>0</v>
      </c>
      <c r="E7640" s="182">
        <v>0</v>
      </c>
    </row>
    <row r="7641" spans="1:5" x14ac:dyDescent="0.25">
      <c r="A7641" s="180">
        <v>106628</v>
      </c>
      <c r="B7641" s="181" t="s">
        <v>59479</v>
      </c>
      <c r="C7641" s="180" t="s">
        <v>115</v>
      </c>
      <c r="D7641" s="182">
        <v>0</v>
      </c>
      <c r="E7641" s="182">
        <v>0</v>
      </c>
    </row>
    <row r="7642" spans="1:5" x14ac:dyDescent="0.25">
      <c r="A7642" s="180">
        <v>106629</v>
      </c>
      <c r="B7642" s="181" t="s">
        <v>59480</v>
      </c>
      <c r="C7642" s="180" t="s">
        <v>115</v>
      </c>
      <c r="D7642" s="182">
        <v>0</v>
      </c>
      <c r="E7642" s="182">
        <v>0</v>
      </c>
    </row>
    <row r="7643" spans="1:5" x14ac:dyDescent="0.25">
      <c r="A7643" s="180">
        <v>106631</v>
      </c>
      <c r="B7643" s="181" t="s">
        <v>59481</v>
      </c>
      <c r="C7643" s="180" t="s">
        <v>115</v>
      </c>
      <c r="D7643" s="182">
        <v>0</v>
      </c>
      <c r="E7643" s="182">
        <v>0</v>
      </c>
    </row>
    <row r="7644" spans="1:5" x14ac:dyDescent="0.25">
      <c r="A7644" s="180">
        <v>106630</v>
      </c>
      <c r="B7644" s="181" t="s">
        <v>59482</v>
      </c>
      <c r="C7644" s="180" t="s">
        <v>115</v>
      </c>
      <c r="D7644" s="182">
        <v>0</v>
      </c>
      <c r="E7644" s="182">
        <v>0</v>
      </c>
    </row>
    <row r="7645" spans="1:5" x14ac:dyDescent="0.25">
      <c r="A7645" s="180">
        <v>106633</v>
      </c>
      <c r="B7645" s="181" t="s">
        <v>59483</v>
      </c>
      <c r="C7645" s="180" t="s">
        <v>115</v>
      </c>
      <c r="D7645" s="182">
        <v>0</v>
      </c>
      <c r="E7645" s="182">
        <v>0</v>
      </c>
    </row>
    <row r="7646" spans="1:5" x14ac:dyDescent="0.25">
      <c r="A7646" s="180">
        <v>106632</v>
      </c>
      <c r="B7646" s="181" t="s">
        <v>59484</v>
      </c>
      <c r="C7646" s="180" t="s">
        <v>115</v>
      </c>
      <c r="D7646" s="182">
        <v>0</v>
      </c>
      <c r="E7646" s="182">
        <v>0</v>
      </c>
    </row>
    <row r="7647" spans="1:5" x14ac:dyDescent="0.25">
      <c r="A7647" s="180">
        <v>106634</v>
      </c>
      <c r="B7647" s="181" t="s">
        <v>59485</v>
      </c>
      <c r="C7647" s="180" t="s">
        <v>115</v>
      </c>
      <c r="D7647" s="182">
        <v>0</v>
      </c>
      <c r="E7647" s="182">
        <v>0</v>
      </c>
    </row>
    <row r="7648" spans="1:5" x14ac:dyDescent="0.25">
      <c r="A7648" s="180">
        <v>106636</v>
      </c>
      <c r="B7648" s="181" t="s">
        <v>59486</v>
      </c>
      <c r="C7648" s="180" t="s">
        <v>115</v>
      </c>
      <c r="D7648" s="182">
        <v>0</v>
      </c>
      <c r="E7648" s="182">
        <v>0</v>
      </c>
    </row>
    <row r="7649" spans="1:5" x14ac:dyDescent="0.25">
      <c r="A7649" s="180">
        <v>106635</v>
      </c>
      <c r="B7649" s="181" t="s">
        <v>59487</v>
      </c>
      <c r="C7649" s="180" t="s">
        <v>115</v>
      </c>
      <c r="D7649" s="182">
        <v>0</v>
      </c>
      <c r="E7649" s="182">
        <v>0</v>
      </c>
    </row>
    <row r="7650" spans="1:5" x14ac:dyDescent="0.25">
      <c r="A7650" s="180">
        <v>106637</v>
      </c>
      <c r="B7650" s="181" t="s">
        <v>59488</v>
      </c>
      <c r="C7650" s="180" t="s">
        <v>115</v>
      </c>
      <c r="D7650" s="182">
        <v>0</v>
      </c>
      <c r="E7650" s="182">
        <v>0</v>
      </c>
    </row>
    <row r="7651" spans="1:5" x14ac:dyDescent="0.25">
      <c r="A7651" s="180">
        <v>106639</v>
      </c>
      <c r="B7651" s="181" t="s">
        <v>59489</v>
      </c>
      <c r="C7651" s="180" t="s">
        <v>115</v>
      </c>
      <c r="D7651" s="182">
        <v>0</v>
      </c>
      <c r="E7651" s="182">
        <v>0</v>
      </c>
    </row>
    <row r="7652" spans="1:5" x14ac:dyDescent="0.25">
      <c r="A7652" s="180">
        <v>106638</v>
      </c>
      <c r="B7652" s="181" t="s">
        <v>59490</v>
      </c>
      <c r="C7652" s="180" t="s">
        <v>115</v>
      </c>
      <c r="D7652" s="182">
        <v>0</v>
      </c>
      <c r="E7652" s="182">
        <v>0</v>
      </c>
    </row>
    <row r="7653" spans="1:5" x14ac:dyDescent="0.25">
      <c r="A7653" s="180">
        <v>106641</v>
      </c>
      <c r="B7653" s="181" t="s">
        <v>59491</v>
      </c>
      <c r="C7653" s="180" t="s">
        <v>115</v>
      </c>
      <c r="D7653" s="182">
        <v>0</v>
      </c>
      <c r="E7653" s="182">
        <v>0</v>
      </c>
    </row>
    <row r="7654" spans="1:5" x14ac:dyDescent="0.25">
      <c r="A7654" s="180">
        <v>106640</v>
      </c>
      <c r="B7654" s="181" t="s">
        <v>59492</v>
      </c>
      <c r="C7654" s="180" t="s">
        <v>115</v>
      </c>
      <c r="D7654" s="182">
        <v>0</v>
      </c>
      <c r="E7654" s="182">
        <v>0</v>
      </c>
    </row>
    <row r="7655" spans="1:5" x14ac:dyDescent="0.25">
      <c r="A7655" s="180">
        <v>106644</v>
      </c>
      <c r="B7655" s="181" t="s">
        <v>59493</v>
      </c>
      <c r="C7655" s="180" t="s">
        <v>115</v>
      </c>
      <c r="D7655" s="182">
        <v>0</v>
      </c>
      <c r="E7655" s="182">
        <v>0</v>
      </c>
    </row>
    <row r="7656" spans="1:5" x14ac:dyDescent="0.25">
      <c r="A7656" s="180">
        <v>106646</v>
      </c>
      <c r="B7656" s="181" t="s">
        <v>59494</v>
      </c>
      <c r="C7656" s="180" t="s">
        <v>115</v>
      </c>
      <c r="D7656" s="182">
        <v>0</v>
      </c>
      <c r="E7656" s="182">
        <v>0</v>
      </c>
    </row>
    <row r="7657" spans="1:5" x14ac:dyDescent="0.25">
      <c r="A7657" s="180">
        <v>106645</v>
      </c>
      <c r="B7657" s="181" t="s">
        <v>59495</v>
      </c>
      <c r="C7657" s="180" t="s">
        <v>115</v>
      </c>
      <c r="D7657" s="182">
        <v>0</v>
      </c>
      <c r="E7657" s="182">
        <v>0</v>
      </c>
    </row>
    <row r="7658" spans="1:5" x14ac:dyDescent="0.25">
      <c r="A7658" s="180">
        <v>106643</v>
      </c>
      <c r="B7658" s="181" t="s">
        <v>59496</v>
      </c>
      <c r="C7658" s="180" t="s">
        <v>115</v>
      </c>
      <c r="D7658" s="182">
        <v>0</v>
      </c>
      <c r="E7658" s="182">
        <v>0</v>
      </c>
    </row>
    <row r="7659" spans="1:5" x14ac:dyDescent="0.25">
      <c r="A7659" s="180">
        <v>106642</v>
      </c>
      <c r="B7659" s="181" t="s">
        <v>59497</v>
      </c>
      <c r="C7659" s="180" t="s">
        <v>115</v>
      </c>
      <c r="D7659" s="182">
        <v>0</v>
      </c>
      <c r="E7659" s="182">
        <v>0</v>
      </c>
    </row>
    <row r="7660" spans="1:5" x14ac:dyDescent="0.25">
      <c r="A7660" s="180">
        <v>106649</v>
      </c>
      <c r="B7660" s="181" t="s">
        <v>59498</v>
      </c>
      <c r="C7660" s="180" t="s">
        <v>115</v>
      </c>
      <c r="D7660" s="182">
        <v>0</v>
      </c>
      <c r="E7660" s="182">
        <v>0</v>
      </c>
    </row>
    <row r="7661" spans="1:5" x14ac:dyDescent="0.25">
      <c r="A7661" s="180">
        <v>106648</v>
      </c>
      <c r="B7661" s="181" t="s">
        <v>59499</v>
      </c>
      <c r="C7661" s="180" t="s">
        <v>115</v>
      </c>
      <c r="D7661" s="182">
        <v>0</v>
      </c>
      <c r="E7661" s="182">
        <v>0</v>
      </c>
    </row>
    <row r="7662" spans="1:5" x14ac:dyDescent="0.25">
      <c r="A7662" s="180">
        <v>106647</v>
      </c>
      <c r="B7662" s="181" t="s">
        <v>59500</v>
      </c>
      <c r="C7662" s="180" t="s">
        <v>115</v>
      </c>
      <c r="D7662" s="182">
        <v>0</v>
      </c>
      <c r="E7662" s="182">
        <v>0</v>
      </c>
    </row>
    <row r="7663" spans="1:5" x14ac:dyDescent="0.25">
      <c r="A7663" s="180">
        <v>106652</v>
      </c>
      <c r="B7663" s="181" t="s">
        <v>59501</v>
      </c>
      <c r="C7663" s="180" t="s">
        <v>115</v>
      </c>
      <c r="D7663" s="182">
        <v>0</v>
      </c>
      <c r="E7663" s="182">
        <v>0</v>
      </c>
    </row>
    <row r="7664" spans="1:5" x14ac:dyDescent="0.25">
      <c r="A7664" s="180">
        <v>106653</v>
      </c>
      <c r="B7664" s="181" t="s">
        <v>59502</v>
      </c>
      <c r="C7664" s="180" t="s">
        <v>115</v>
      </c>
      <c r="D7664" s="182">
        <v>0</v>
      </c>
      <c r="E7664" s="182">
        <v>0</v>
      </c>
    </row>
    <row r="7665" spans="1:5" x14ac:dyDescent="0.25">
      <c r="A7665" s="180">
        <v>106654</v>
      </c>
      <c r="B7665" s="181" t="s">
        <v>59503</v>
      </c>
      <c r="C7665" s="180" t="s">
        <v>115</v>
      </c>
      <c r="D7665" s="182">
        <v>0</v>
      </c>
      <c r="E7665" s="182">
        <v>0</v>
      </c>
    </row>
    <row r="7666" spans="1:5" x14ac:dyDescent="0.25">
      <c r="A7666" s="180">
        <v>106651</v>
      </c>
      <c r="B7666" s="181" t="s">
        <v>59504</v>
      </c>
      <c r="C7666" s="180" t="s">
        <v>115</v>
      </c>
      <c r="D7666" s="182">
        <v>0</v>
      </c>
      <c r="E7666" s="182">
        <v>0</v>
      </c>
    </row>
    <row r="7667" spans="1:5" x14ac:dyDescent="0.25">
      <c r="A7667" s="180">
        <v>106650</v>
      </c>
      <c r="B7667" s="181" t="s">
        <v>59505</v>
      </c>
      <c r="C7667" s="180" t="s">
        <v>115</v>
      </c>
      <c r="D7667" s="182">
        <v>0</v>
      </c>
      <c r="E7667" s="182">
        <v>0</v>
      </c>
    </row>
    <row r="7668" spans="1:5" x14ac:dyDescent="0.25">
      <c r="A7668" s="180">
        <v>106655</v>
      </c>
      <c r="B7668" s="181" t="s">
        <v>59506</v>
      </c>
      <c r="C7668" s="180" t="s">
        <v>115</v>
      </c>
      <c r="D7668" s="182">
        <v>0</v>
      </c>
      <c r="E7668" s="182">
        <v>0</v>
      </c>
    </row>
    <row r="7669" spans="1:5" x14ac:dyDescent="0.25">
      <c r="A7669" s="180">
        <v>106657</v>
      </c>
      <c r="B7669" s="181" t="s">
        <v>59507</v>
      </c>
      <c r="C7669" s="180" t="s">
        <v>115</v>
      </c>
      <c r="D7669" s="182">
        <v>0</v>
      </c>
      <c r="E7669" s="182">
        <v>0</v>
      </c>
    </row>
    <row r="7670" spans="1:5" x14ac:dyDescent="0.25">
      <c r="A7670" s="180">
        <v>106656</v>
      </c>
      <c r="B7670" s="181" t="s">
        <v>59508</v>
      </c>
      <c r="C7670" s="180" t="s">
        <v>115</v>
      </c>
      <c r="D7670" s="182">
        <v>0</v>
      </c>
      <c r="E7670" s="182">
        <v>0</v>
      </c>
    </row>
    <row r="7671" spans="1:5" x14ac:dyDescent="0.25">
      <c r="A7671" s="180">
        <v>106661</v>
      </c>
      <c r="B7671" s="181" t="s">
        <v>59509</v>
      </c>
      <c r="C7671" s="180" t="s">
        <v>115</v>
      </c>
      <c r="D7671" s="182">
        <v>0</v>
      </c>
      <c r="E7671" s="182">
        <v>0</v>
      </c>
    </row>
    <row r="7672" spans="1:5" x14ac:dyDescent="0.25">
      <c r="A7672" s="180">
        <v>106660</v>
      </c>
      <c r="B7672" s="181" t="s">
        <v>59510</v>
      </c>
      <c r="C7672" s="180" t="s">
        <v>115</v>
      </c>
      <c r="D7672" s="182">
        <v>0</v>
      </c>
      <c r="E7672" s="182">
        <v>0</v>
      </c>
    </row>
    <row r="7673" spans="1:5" x14ac:dyDescent="0.25">
      <c r="A7673" s="180">
        <v>106659</v>
      </c>
      <c r="B7673" s="181" t="s">
        <v>59511</v>
      </c>
      <c r="C7673" s="180" t="s">
        <v>115</v>
      </c>
      <c r="D7673" s="182">
        <v>0</v>
      </c>
      <c r="E7673" s="182">
        <v>0</v>
      </c>
    </row>
    <row r="7674" spans="1:5" x14ac:dyDescent="0.25">
      <c r="A7674" s="180">
        <v>106658</v>
      </c>
      <c r="B7674" s="181" t="s">
        <v>59512</v>
      </c>
      <c r="C7674" s="180" t="s">
        <v>115</v>
      </c>
      <c r="D7674" s="182">
        <v>0</v>
      </c>
      <c r="E7674" s="182">
        <v>0</v>
      </c>
    </row>
    <row r="7675" spans="1:5" x14ac:dyDescent="0.25">
      <c r="A7675" s="180">
        <v>106663</v>
      </c>
      <c r="B7675" s="181" t="s">
        <v>59513</v>
      </c>
      <c r="C7675" s="180" t="s">
        <v>115</v>
      </c>
      <c r="D7675" s="182">
        <v>0</v>
      </c>
      <c r="E7675" s="182">
        <v>0</v>
      </c>
    </row>
    <row r="7676" spans="1:5" x14ac:dyDescent="0.25">
      <c r="A7676" s="180">
        <v>106662</v>
      </c>
      <c r="B7676" s="181" t="s">
        <v>59514</v>
      </c>
      <c r="C7676" s="180" t="s">
        <v>115</v>
      </c>
      <c r="D7676" s="182">
        <v>0</v>
      </c>
      <c r="E7676" s="182">
        <v>0</v>
      </c>
    </row>
    <row r="7677" spans="1:5" x14ac:dyDescent="0.25">
      <c r="A7677" s="180">
        <v>106664</v>
      </c>
      <c r="B7677" s="181" t="s">
        <v>59515</v>
      </c>
      <c r="C7677" s="180" t="s">
        <v>115</v>
      </c>
      <c r="D7677" s="182">
        <v>0</v>
      </c>
      <c r="E7677" s="182">
        <v>0</v>
      </c>
    </row>
    <row r="7678" spans="1:5" x14ac:dyDescent="0.25">
      <c r="A7678" s="180">
        <v>106602</v>
      </c>
      <c r="B7678" s="181" t="s">
        <v>59516</v>
      </c>
      <c r="C7678" s="180" t="s">
        <v>5070</v>
      </c>
      <c r="D7678" s="182">
        <v>0</v>
      </c>
      <c r="E7678" s="182">
        <v>0</v>
      </c>
    </row>
    <row r="7679" spans="1:5" x14ac:dyDescent="0.25">
      <c r="A7679" s="180">
        <v>106603</v>
      </c>
      <c r="B7679" s="181" t="s">
        <v>59517</v>
      </c>
      <c r="C7679" s="180" t="s">
        <v>5070</v>
      </c>
      <c r="D7679" s="182">
        <v>0</v>
      </c>
      <c r="E7679" s="182">
        <v>0</v>
      </c>
    </row>
    <row r="7680" spans="1:5" x14ac:dyDescent="0.25">
      <c r="A7680" s="180">
        <v>106604</v>
      </c>
      <c r="B7680" s="181" t="s">
        <v>59518</v>
      </c>
      <c r="C7680" s="180" t="s">
        <v>5070</v>
      </c>
      <c r="D7680" s="182">
        <v>0</v>
      </c>
      <c r="E7680" s="182">
        <v>0</v>
      </c>
    </row>
    <row r="7681" spans="1:5" x14ac:dyDescent="0.25">
      <c r="A7681" s="180">
        <v>106598</v>
      </c>
      <c r="B7681" s="181" t="s">
        <v>59519</v>
      </c>
      <c r="C7681" s="180" t="s">
        <v>5070</v>
      </c>
      <c r="D7681" s="182">
        <v>0</v>
      </c>
      <c r="E7681" s="182">
        <v>0</v>
      </c>
    </row>
    <row r="7682" spans="1:5" x14ac:dyDescent="0.25">
      <c r="A7682" s="180">
        <v>106599</v>
      </c>
      <c r="B7682" s="181" t="s">
        <v>59520</v>
      </c>
      <c r="C7682" s="180" t="s">
        <v>5070</v>
      </c>
      <c r="D7682" s="182">
        <v>0</v>
      </c>
      <c r="E7682" s="182">
        <v>0</v>
      </c>
    </row>
    <row r="7683" spans="1:5" x14ac:dyDescent="0.25">
      <c r="A7683" s="180">
        <v>106601</v>
      </c>
      <c r="B7683" s="181" t="s">
        <v>59521</v>
      </c>
      <c r="C7683" s="180" t="s">
        <v>5070</v>
      </c>
      <c r="D7683" s="182">
        <v>0</v>
      </c>
      <c r="E7683" s="182">
        <v>0</v>
      </c>
    </row>
    <row r="7684" spans="1:5" x14ac:dyDescent="0.25">
      <c r="A7684" s="180">
        <v>106600</v>
      </c>
      <c r="B7684" s="181" t="s">
        <v>59522</v>
      </c>
      <c r="C7684" s="180" t="s">
        <v>5070</v>
      </c>
      <c r="D7684" s="182">
        <v>0</v>
      </c>
      <c r="E7684" s="182">
        <v>0</v>
      </c>
    </row>
    <row r="7685" spans="1:5" x14ac:dyDescent="0.25">
      <c r="A7685" s="180">
        <v>106609</v>
      </c>
      <c r="B7685" s="181" t="s">
        <v>59523</v>
      </c>
      <c r="C7685" s="180" t="s">
        <v>5070</v>
      </c>
      <c r="D7685" s="182">
        <v>0</v>
      </c>
      <c r="E7685" s="182">
        <v>0</v>
      </c>
    </row>
    <row r="7686" spans="1:5" x14ac:dyDescent="0.25">
      <c r="A7686" s="180">
        <v>106610</v>
      </c>
      <c r="B7686" s="181" t="s">
        <v>59524</v>
      </c>
      <c r="C7686" s="180" t="s">
        <v>5070</v>
      </c>
      <c r="D7686" s="182">
        <v>0</v>
      </c>
      <c r="E7686" s="182">
        <v>0</v>
      </c>
    </row>
    <row r="7687" spans="1:5" x14ac:dyDescent="0.25">
      <c r="A7687" s="180">
        <v>106611</v>
      </c>
      <c r="B7687" s="181" t="s">
        <v>59525</v>
      </c>
      <c r="C7687" s="180" t="s">
        <v>5070</v>
      </c>
      <c r="D7687" s="182">
        <v>0</v>
      </c>
      <c r="E7687" s="182">
        <v>0</v>
      </c>
    </row>
    <row r="7688" spans="1:5" x14ac:dyDescent="0.25">
      <c r="A7688" s="180">
        <v>106605</v>
      </c>
      <c r="B7688" s="181" t="s">
        <v>59526</v>
      </c>
      <c r="C7688" s="180" t="s">
        <v>5070</v>
      </c>
      <c r="D7688" s="182">
        <v>0</v>
      </c>
      <c r="E7688" s="182">
        <v>0</v>
      </c>
    </row>
    <row r="7689" spans="1:5" x14ac:dyDescent="0.25">
      <c r="A7689" s="180">
        <v>106606</v>
      </c>
      <c r="B7689" s="181" t="s">
        <v>59527</v>
      </c>
      <c r="C7689" s="180" t="s">
        <v>5070</v>
      </c>
      <c r="D7689" s="182">
        <v>0</v>
      </c>
      <c r="E7689" s="182">
        <v>0</v>
      </c>
    </row>
    <row r="7690" spans="1:5" x14ac:dyDescent="0.25">
      <c r="A7690" s="180">
        <v>106608</v>
      </c>
      <c r="B7690" s="181" t="s">
        <v>59528</v>
      </c>
      <c r="C7690" s="180" t="s">
        <v>5070</v>
      </c>
      <c r="D7690" s="182">
        <v>0</v>
      </c>
      <c r="E7690" s="182">
        <v>0</v>
      </c>
    </row>
    <row r="7691" spans="1:5" x14ac:dyDescent="0.25">
      <c r="A7691" s="180">
        <v>106607</v>
      </c>
      <c r="B7691" s="181" t="s">
        <v>59529</v>
      </c>
      <c r="C7691" s="180" t="s">
        <v>5070</v>
      </c>
      <c r="D7691" s="182">
        <v>0</v>
      </c>
      <c r="E7691" s="182">
        <v>0</v>
      </c>
    </row>
    <row r="7692" spans="1:5" x14ac:dyDescent="0.25">
      <c r="A7692" s="180">
        <v>106581</v>
      </c>
      <c r="B7692" s="181" t="s">
        <v>59530</v>
      </c>
      <c r="C7692" s="180" t="s">
        <v>5070</v>
      </c>
      <c r="D7692" s="182">
        <v>0</v>
      </c>
      <c r="E7692" s="182">
        <v>0</v>
      </c>
    </row>
    <row r="7693" spans="1:5" x14ac:dyDescent="0.25">
      <c r="A7693" s="180">
        <v>106582</v>
      </c>
      <c r="B7693" s="181" t="s">
        <v>59531</v>
      </c>
      <c r="C7693" s="180" t="s">
        <v>5070</v>
      </c>
      <c r="D7693" s="182">
        <v>0</v>
      </c>
      <c r="E7693" s="182">
        <v>0</v>
      </c>
    </row>
    <row r="7694" spans="1:5" x14ac:dyDescent="0.25">
      <c r="A7694" s="180">
        <v>106583</v>
      </c>
      <c r="B7694" s="181" t="s">
        <v>59532</v>
      </c>
      <c r="C7694" s="180" t="s">
        <v>5070</v>
      </c>
      <c r="D7694" s="182">
        <v>0</v>
      </c>
      <c r="E7694" s="182">
        <v>0</v>
      </c>
    </row>
    <row r="7695" spans="1:5" x14ac:dyDescent="0.25">
      <c r="A7695" s="180">
        <v>106577</v>
      </c>
      <c r="B7695" s="181" t="s">
        <v>59533</v>
      </c>
      <c r="C7695" s="180" t="s">
        <v>5070</v>
      </c>
      <c r="D7695" s="182">
        <v>0</v>
      </c>
      <c r="E7695" s="182">
        <v>0</v>
      </c>
    </row>
    <row r="7696" spans="1:5" x14ac:dyDescent="0.25">
      <c r="A7696" s="180">
        <v>106578</v>
      </c>
      <c r="B7696" s="181" t="s">
        <v>59534</v>
      </c>
      <c r="C7696" s="180" t="s">
        <v>5070</v>
      </c>
      <c r="D7696" s="182">
        <v>0</v>
      </c>
      <c r="E7696" s="182">
        <v>0</v>
      </c>
    </row>
    <row r="7697" spans="1:5" x14ac:dyDescent="0.25">
      <c r="A7697" s="180">
        <v>106580</v>
      </c>
      <c r="B7697" s="181" t="s">
        <v>59535</v>
      </c>
      <c r="C7697" s="180" t="s">
        <v>5070</v>
      </c>
      <c r="D7697" s="182">
        <v>0</v>
      </c>
      <c r="E7697" s="182">
        <v>0</v>
      </c>
    </row>
    <row r="7698" spans="1:5" x14ac:dyDescent="0.25">
      <c r="A7698" s="180">
        <v>106579</v>
      </c>
      <c r="B7698" s="181" t="s">
        <v>59536</v>
      </c>
      <c r="C7698" s="180" t="s">
        <v>5070</v>
      </c>
      <c r="D7698" s="182">
        <v>0</v>
      </c>
      <c r="E7698" s="182">
        <v>0</v>
      </c>
    </row>
    <row r="7699" spans="1:5" x14ac:dyDescent="0.25">
      <c r="A7699" s="180">
        <v>106588</v>
      </c>
      <c r="B7699" s="181" t="s">
        <v>59537</v>
      </c>
      <c r="C7699" s="180" t="s">
        <v>5070</v>
      </c>
      <c r="D7699" s="182">
        <v>0</v>
      </c>
      <c r="E7699" s="182">
        <v>0</v>
      </c>
    </row>
    <row r="7700" spans="1:5" x14ac:dyDescent="0.25">
      <c r="A7700" s="180">
        <v>106589</v>
      </c>
      <c r="B7700" s="181" t="s">
        <v>59538</v>
      </c>
      <c r="C7700" s="180" t="s">
        <v>5070</v>
      </c>
      <c r="D7700" s="182">
        <v>0</v>
      </c>
      <c r="E7700" s="182">
        <v>0</v>
      </c>
    </row>
    <row r="7701" spans="1:5" x14ac:dyDescent="0.25">
      <c r="A7701" s="180">
        <v>106590</v>
      </c>
      <c r="B7701" s="181" t="s">
        <v>59539</v>
      </c>
      <c r="C7701" s="180" t="s">
        <v>5070</v>
      </c>
      <c r="D7701" s="182">
        <v>0</v>
      </c>
      <c r="E7701" s="182">
        <v>0</v>
      </c>
    </row>
    <row r="7702" spans="1:5" x14ac:dyDescent="0.25">
      <c r="A7702" s="180">
        <v>106584</v>
      </c>
      <c r="B7702" s="181" t="s">
        <v>59540</v>
      </c>
      <c r="C7702" s="180" t="s">
        <v>5070</v>
      </c>
      <c r="D7702" s="182">
        <v>0</v>
      </c>
      <c r="E7702" s="182">
        <v>0</v>
      </c>
    </row>
    <row r="7703" spans="1:5" x14ac:dyDescent="0.25">
      <c r="A7703" s="180">
        <v>106585</v>
      </c>
      <c r="B7703" s="181" t="s">
        <v>59541</v>
      </c>
      <c r="C7703" s="180" t="s">
        <v>5070</v>
      </c>
      <c r="D7703" s="182">
        <v>0</v>
      </c>
      <c r="E7703" s="182">
        <v>0</v>
      </c>
    </row>
    <row r="7704" spans="1:5" x14ac:dyDescent="0.25">
      <c r="A7704" s="180">
        <v>106587</v>
      </c>
      <c r="B7704" s="181" t="s">
        <v>59542</v>
      </c>
      <c r="C7704" s="180" t="s">
        <v>5070</v>
      </c>
      <c r="D7704" s="182">
        <v>0</v>
      </c>
      <c r="E7704" s="182">
        <v>0</v>
      </c>
    </row>
    <row r="7705" spans="1:5" x14ac:dyDescent="0.25">
      <c r="A7705" s="180">
        <v>106586</v>
      </c>
      <c r="B7705" s="181" t="s">
        <v>59543</v>
      </c>
      <c r="C7705" s="180" t="s">
        <v>5070</v>
      </c>
      <c r="D7705" s="182">
        <v>0</v>
      </c>
      <c r="E7705" s="182">
        <v>0</v>
      </c>
    </row>
    <row r="7706" spans="1:5" x14ac:dyDescent="0.25">
      <c r="A7706" s="180">
        <v>106595</v>
      </c>
      <c r="B7706" s="181" t="s">
        <v>59544</v>
      </c>
      <c r="C7706" s="180" t="s">
        <v>5070</v>
      </c>
      <c r="D7706" s="182">
        <v>0</v>
      </c>
      <c r="E7706" s="182">
        <v>0</v>
      </c>
    </row>
    <row r="7707" spans="1:5" x14ac:dyDescent="0.25">
      <c r="A7707" s="180">
        <v>106596</v>
      </c>
      <c r="B7707" s="181" t="s">
        <v>59545</v>
      </c>
      <c r="C7707" s="180" t="s">
        <v>5070</v>
      </c>
      <c r="D7707" s="182">
        <v>0</v>
      </c>
      <c r="E7707" s="182">
        <v>0</v>
      </c>
    </row>
    <row r="7708" spans="1:5" x14ac:dyDescent="0.25">
      <c r="A7708" s="180">
        <v>106597</v>
      </c>
      <c r="B7708" s="181" t="s">
        <v>59546</v>
      </c>
      <c r="C7708" s="180" t="s">
        <v>5070</v>
      </c>
      <c r="D7708" s="182">
        <v>0</v>
      </c>
      <c r="E7708" s="182">
        <v>0</v>
      </c>
    </row>
    <row r="7709" spans="1:5" x14ac:dyDescent="0.25">
      <c r="A7709" s="180">
        <v>106591</v>
      </c>
      <c r="B7709" s="181" t="s">
        <v>59547</v>
      </c>
      <c r="C7709" s="180" t="s">
        <v>5070</v>
      </c>
      <c r="D7709" s="182">
        <v>0</v>
      </c>
      <c r="E7709" s="182">
        <v>0</v>
      </c>
    </row>
    <row r="7710" spans="1:5" x14ac:dyDescent="0.25">
      <c r="A7710" s="180">
        <v>106592</v>
      </c>
      <c r="B7710" s="181" t="s">
        <v>59548</v>
      </c>
      <c r="C7710" s="180" t="s">
        <v>5070</v>
      </c>
      <c r="D7710" s="182">
        <v>0</v>
      </c>
      <c r="E7710" s="182">
        <v>0</v>
      </c>
    </row>
    <row r="7711" spans="1:5" x14ac:dyDescent="0.25">
      <c r="A7711" s="180">
        <v>106594</v>
      </c>
      <c r="B7711" s="181" t="s">
        <v>59549</v>
      </c>
      <c r="C7711" s="180" t="s">
        <v>5070</v>
      </c>
      <c r="D7711" s="182">
        <v>0</v>
      </c>
      <c r="E7711" s="182">
        <v>0</v>
      </c>
    </row>
    <row r="7712" spans="1:5" x14ac:dyDescent="0.25">
      <c r="A7712" s="180">
        <v>106593</v>
      </c>
      <c r="B7712" s="181" t="s">
        <v>59550</v>
      </c>
      <c r="C7712" s="180" t="s">
        <v>5070</v>
      </c>
      <c r="D7712" s="182">
        <v>0</v>
      </c>
      <c r="E7712" s="182">
        <v>0</v>
      </c>
    </row>
    <row r="7713" spans="1:5" x14ac:dyDescent="0.25">
      <c r="A7713" s="180">
        <v>106616</v>
      </c>
      <c r="B7713" s="181" t="s">
        <v>59551</v>
      </c>
      <c r="C7713" s="180" t="s">
        <v>5070</v>
      </c>
      <c r="D7713" s="182">
        <v>0</v>
      </c>
      <c r="E7713" s="182">
        <v>0</v>
      </c>
    </row>
    <row r="7714" spans="1:5" x14ac:dyDescent="0.25">
      <c r="A7714" s="180">
        <v>106617</v>
      </c>
      <c r="B7714" s="181" t="s">
        <v>59552</v>
      </c>
      <c r="C7714" s="180" t="s">
        <v>5070</v>
      </c>
      <c r="D7714" s="182">
        <v>0</v>
      </c>
      <c r="E7714" s="182">
        <v>0</v>
      </c>
    </row>
    <row r="7715" spans="1:5" x14ac:dyDescent="0.25">
      <c r="A7715" s="180">
        <v>106618</v>
      </c>
      <c r="B7715" s="181" t="s">
        <v>59553</v>
      </c>
      <c r="C7715" s="180" t="s">
        <v>5070</v>
      </c>
      <c r="D7715" s="182">
        <v>0</v>
      </c>
      <c r="E7715" s="182">
        <v>0</v>
      </c>
    </row>
    <row r="7716" spans="1:5" x14ac:dyDescent="0.25">
      <c r="A7716" s="180">
        <v>106612</v>
      </c>
      <c r="B7716" s="181" t="s">
        <v>59554</v>
      </c>
      <c r="C7716" s="180" t="s">
        <v>5070</v>
      </c>
      <c r="D7716" s="182">
        <v>0</v>
      </c>
      <c r="E7716" s="182">
        <v>0</v>
      </c>
    </row>
    <row r="7717" spans="1:5" x14ac:dyDescent="0.25">
      <c r="A7717" s="180">
        <v>106613</v>
      </c>
      <c r="B7717" s="181" t="s">
        <v>59555</v>
      </c>
      <c r="C7717" s="180" t="s">
        <v>5070</v>
      </c>
      <c r="D7717" s="182">
        <v>0</v>
      </c>
      <c r="E7717" s="182">
        <v>0</v>
      </c>
    </row>
    <row r="7718" spans="1:5" x14ac:dyDescent="0.25">
      <c r="A7718" s="180">
        <v>106615</v>
      </c>
      <c r="B7718" s="181" t="s">
        <v>59556</v>
      </c>
      <c r="C7718" s="180" t="s">
        <v>5070</v>
      </c>
      <c r="D7718" s="182">
        <v>0</v>
      </c>
      <c r="E7718" s="182">
        <v>0</v>
      </c>
    </row>
    <row r="7719" spans="1:5" x14ac:dyDescent="0.25">
      <c r="A7719" s="180">
        <v>106614</v>
      </c>
      <c r="B7719" s="181" t="s">
        <v>59557</v>
      </c>
      <c r="C7719" s="180" t="s">
        <v>5070</v>
      </c>
      <c r="D7719" s="182">
        <v>0</v>
      </c>
      <c r="E7719" s="182">
        <v>0</v>
      </c>
    </row>
    <row r="7720" spans="1:5" x14ac:dyDescent="0.25">
      <c r="A7720" s="180">
        <v>106623</v>
      </c>
      <c r="B7720" s="181" t="s">
        <v>59558</v>
      </c>
      <c r="C7720" s="180" t="s">
        <v>5070</v>
      </c>
      <c r="D7720" s="182">
        <v>0</v>
      </c>
      <c r="E7720" s="182">
        <v>0</v>
      </c>
    </row>
    <row r="7721" spans="1:5" x14ac:dyDescent="0.25">
      <c r="A7721" s="180">
        <v>106624</v>
      </c>
      <c r="B7721" s="181" t="s">
        <v>59559</v>
      </c>
      <c r="C7721" s="180" t="s">
        <v>5070</v>
      </c>
      <c r="D7721" s="182">
        <v>0</v>
      </c>
      <c r="E7721" s="182">
        <v>0</v>
      </c>
    </row>
    <row r="7722" spans="1:5" x14ac:dyDescent="0.25">
      <c r="A7722" s="180">
        <v>106625</v>
      </c>
      <c r="B7722" s="181" t="s">
        <v>59560</v>
      </c>
      <c r="C7722" s="180" t="s">
        <v>5070</v>
      </c>
      <c r="D7722" s="182">
        <v>0</v>
      </c>
      <c r="E7722" s="182">
        <v>0</v>
      </c>
    </row>
    <row r="7723" spans="1:5" x14ac:dyDescent="0.25">
      <c r="A7723" s="180">
        <v>106619</v>
      </c>
      <c r="B7723" s="181" t="s">
        <v>59561</v>
      </c>
      <c r="C7723" s="180" t="s">
        <v>5070</v>
      </c>
      <c r="D7723" s="182">
        <v>0</v>
      </c>
      <c r="E7723" s="182">
        <v>0</v>
      </c>
    </row>
    <row r="7724" spans="1:5" x14ac:dyDescent="0.25">
      <c r="A7724" s="180">
        <v>106620</v>
      </c>
      <c r="B7724" s="181" t="s">
        <v>59562</v>
      </c>
      <c r="C7724" s="180" t="s">
        <v>5070</v>
      </c>
      <c r="D7724" s="182">
        <v>0</v>
      </c>
      <c r="E7724" s="182">
        <v>0</v>
      </c>
    </row>
    <row r="7725" spans="1:5" x14ac:dyDescent="0.25">
      <c r="A7725" s="180">
        <v>106622</v>
      </c>
      <c r="B7725" s="181" t="s">
        <v>59563</v>
      </c>
      <c r="C7725" s="180" t="s">
        <v>5070</v>
      </c>
      <c r="D7725" s="182">
        <v>0</v>
      </c>
      <c r="E7725" s="182">
        <v>0</v>
      </c>
    </row>
    <row r="7726" spans="1:5" x14ac:dyDescent="0.25">
      <c r="A7726" s="180">
        <v>106621</v>
      </c>
      <c r="B7726" s="181" t="s">
        <v>59564</v>
      </c>
      <c r="C7726" s="180" t="s">
        <v>5070</v>
      </c>
      <c r="D7726" s="182">
        <v>0</v>
      </c>
      <c r="E7726" s="182">
        <v>0</v>
      </c>
    </row>
    <row r="7727" spans="1:5" x14ac:dyDescent="0.25">
      <c r="A7727" s="180">
        <v>103313</v>
      </c>
      <c r="B7727" s="181" t="s">
        <v>39817</v>
      </c>
      <c r="C7727" s="180" t="s">
        <v>115</v>
      </c>
      <c r="D7727" s="182">
        <v>0</v>
      </c>
      <c r="E7727" s="182">
        <v>0</v>
      </c>
    </row>
    <row r="7728" spans="1:5" x14ac:dyDescent="0.25">
      <c r="A7728" s="180">
        <v>103309</v>
      </c>
      <c r="B7728" s="181" t="s">
        <v>39818</v>
      </c>
      <c r="C7728" s="180" t="s">
        <v>115</v>
      </c>
      <c r="D7728" s="182">
        <v>0</v>
      </c>
      <c r="E7728" s="182">
        <v>0</v>
      </c>
    </row>
    <row r="7729" spans="1:5" x14ac:dyDescent="0.25">
      <c r="A7729" s="180">
        <v>103312</v>
      </c>
      <c r="B7729" s="181" t="s">
        <v>39819</v>
      </c>
      <c r="C7729" s="180" t="s">
        <v>115</v>
      </c>
      <c r="D7729" s="182">
        <v>0</v>
      </c>
      <c r="E7729" s="182">
        <v>0</v>
      </c>
    </row>
    <row r="7730" spans="1:5" x14ac:dyDescent="0.25">
      <c r="A7730" s="180">
        <v>103296</v>
      </c>
      <c r="B7730" s="181" t="s">
        <v>39820</v>
      </c>
      <c r="C7730" s="180" t="s">
        <v>115</v>
      </c>
      <c r="D7730" s="182">
        <v>0</v>
      </c>
      <c r="E7730" s="182">
        <v>0</v>
      </c>
    </row>
    <row r="7731" spans="1:5" x14ac:dyDescent="0.25">
      <c r="A7731" s="180">
        <v>103300</v>
      </c>
      <c r="B7731" s="181" t="s">
        <v>39821</v>
      </c>
      <c r="C7731" s="180" t="s">
        <v>115</v>
      </c>
      <c r="D7731" s="182">
        <v>0</v>
      </c>
      <c r="E7731" s="182">
        <v>0</v>
      </c>
    </row>
    <row r="7732" spans="1:5" x14ac:dyDescent="0.25">
      <c r="A7732" s="180">
        <v>103301</v>
      </c>
      <c r="B7732" s="181" t="s">
        <v>39822</v>
      </c>
      <c r="C7732" s="180" t="s">
        <v>115</v>
      </c>
      <c r="D7732" s="182">
        <v>0</v>
      </c>
      <c r="E7732" s="182">
        <v>0</v>
      </c>
    </row>
    <row r="7733" spans="1:5" x14ac:dyDescent="0.25">
      <c r="A7733" s="180">
        <v>103304</v>
      </c>
      <c r="B7733" s="181" t="s">
        <v>39823</v>
      </c>
      <c r="C7733" s="180" t="s">
        <v>115</v>
      </c>
      <c r="D7733" s="182">
        <v>1268.52</v>
      </c>
      <c r="E7733" s="182">
        <v>1262.75</v>
      </c>
    </row>
    <row r="7734" spans="1:5" x14ac:dyDescent="0.25">
      <c r="A7734" s="180">
        <v>103305</v>
      </c>
      <c r="B7734" s="181" t="s">
        <v>39824</v>
      </c>
      <c r="C7734" s="180" t="s">
        <v>115</v>
      </c>
      <c r="D7734" s="182">
        <v>0</v>
      </c>
      <c r="E7734" s="182">
        <v>0</v>
      </c>
    </row>
    <row r="7735" spans="1:5" x14ac:dyDescent="0.25">
      <c r="A7735" s="180">
        <v>103294</v>
      </c>
      <c r="B7735" s="181" t="s">
        <v>39825</v>
      </c>
      <c r="C7735" s="180" t="s">
        <v>115</v>
      </c>
      <c r="D7735" s="182">
        <v>0</v>
      </c>
      <c r="E7735" s="182">
        <v>0</v>
      </c>
    </row>
    <row r="7736" spans="1:5" x14ac:dyDescent="0.25">
      <c r="A7736" s="180">
        <v>103298</v>
      </c>
      <c r="B7736" s="181" t="s">
        <v>39826</v>
      </c>
      <c r="C7736" s="180" t="s">
        <v>115</v>
      </c>
      <c r="D7736" s="182">
        <v>0</v>
      </c>
      <c r="E7736" s="182">
        <v>0</v>
      </c>
    </row>
    <row r="7737" spans="1:5" x14ac:dyDescent="0.25">
      <c r="A7737" s="180">
        <v>103293</v>
      </c>
      <c r="B7737" s="181" t="s">
        <v>39827</v>
      </c>
      <c r="C7737" s="180" t="s">
        <v>115</v>
      </c>
      <c r="D7737" s="182">
        <v>0</v>
      </c>
      <c r="E7737" s="182">
        <v>0</v>
      </c>
    </row>
    <row r="7738" spans="1:5" x14ac:dyDescent="0.25">
      <c r="A7738" s="180">
        <v>103297</v>
      </c>
      <c r="B7738" s="181" t="s">
        <v>39828</v>
      </c>
      <c r="C7738" s="180" t="s">
        <v>115</v>
      </c>
      <c r="D7738" s="182">
        <v>0</v>
      </c>
      <c r="E7738" s="182">
        <v>0</v>
      </c>
    </row>
    <row r="7739" spans="1:5" x14ac:dyDescent="0.25">
      <c r="A7739" s="180">
        <v>103311</v>
      </c>
      <c r="B7739" s="181" t="s">
        <v>39829</v>
      </c>
      <c r="C7739" s="180" t="s">
        <v>115</v>
      </c>
      <c r="D7739" s="182">
        <v>0</v>
      </c>
      <c r="E7739" s="182">
        <v>0</v>
      </c>
    </row>
    <row r="7740" spans="1:5" x14ac:dyDescent="0.25">
      <c r="A7740" s="180">
        <v>103306</v>
      </c>
      <c r="B7740" s="181" t="s">
        <v>39830</v>
      </c>
      <c r="C7740" s="180" t="s">
        <v>115</v>
      </c>
      <c r="D7740" s="182">
        <v>0</v>
      </c>
      <c r="E7740" s="182">
        <v>0</v>
      </c>
    </row>
    <row r="7741" spans="1:5" x14ac:dyDescent="0.25">
      <c r="A7741" s="180">
        <v>103308</v>
      </c>
      <c r="B7741" s="181" t="s">
        <v>39831</v>
      </c>
      <c r="C7741" s="180" t="s">
        <v>115</v>
      </c>
      <c r="D7741" s="182">
        <v>0</v>
      </c>
      <c r="E7741" s="182">
        <v>0</v>
      </c>
    </row>
    <row r="7742" spans="1:5" x14ac:dyDescent="0.25">
      <c r="A7742" s="180">
        <v>103295</v>
      </c>
      <c r="B7742" s="181" t="s">
        <v>39832</v>
      </c>
      <c r="C7742" s="180" t="s">
        <v>115</v>
      </c>
      <c r="D7742" s="182">
        <v>0</v>
      </c>
      <c r="E7742" s="182">
        <v>0</v>
      </c>
    </row>
    <row r="7743" spans="1:5" x14ac:dyDescent="0.25">
      <c r="A7743" s="180">
        <v>103299</v>
      </c>
      <c r="B7743" s="181" t="s">
        <v>39833</v>
      </c>
      <c r="C7743" s="180" t="s">
        <v>115</v>
      </c>
      <c r="D7743" s="182">
        <v>0</v>
      </c>
      <c r="E7743" s="182">
        <v>0</v>
      </c>
    </row>
    <row r="7744" spans="1:5" x14ac:dyDescent="0.25">
      <c r="A7744" s="180">
        <v>103302</v>
      </c>
      <c r="B7744" s="181" t="s">
        <v>39834</v>
      </c>
      <c r="C7744" s="180" t="s">
        <v>115</v>
      </c>
      <c r="D7744" s="182">
        <v>0</v>
      </c>
      <c r="E7744" s="182">
        <v>0</v>
      </c>
    </row>
    <row r="7745" spans="1:5" x14ac:dyDescent="0.25">
      <c r="A7745" s="180">
        <v>103307</v>
      </c>
      <c r="B7745" s="181" t="s">
        <v>39835</v>
      </c>
      <c r="C7745" s="180" t="s">
        <v>115</v>
      </c>
      <c r="D7745" s="182">
        <v>1382.79</v>
      </c>
      <c r="E7745" s="182">
        <v>1366.81</v>
      </c>
    </row>
    <row r="7746" spans="1:5" x14ac:dyDescent="0.25">
      <c r="A7746" s="180">
        <v>103310</v>
      </c>
      <c r="B7746" s="181" t="s">
        <v>39836</v>
      </c>
      <c r="C7746" s="180" t="s">
        <v>115</v>
      </c>
      <c r="D7746" s="182">
        <v>1306.43</v>
      </c>
      <c r="E7746" s="182">
        <v>1298.56</v>
      </c>
    </row>
    <row r="7747" spans="1:5" x14ac:dyDescent="0.25">
      <c r="A7747" s="180">
        <v>103303</v>
      </c>
      <c r="B7747" s="181" t="s">
        <v>39837</v>
      </c>
      <c r="C7747" s="180" t="s">
        <v>115</v>
      </c>
      <c r="D7747" s="182">
        <v>0</v>
      </c>
      <c r="E7747" s="182">
        <v>0</v>
      </c>
    </row>
    <row r="7748" spans="1:5" x14ac:dyDescent="0.25">
      <c r="A7748" s="180">
        <v>103314</v>
      </c>
      <c r="B7748" s="181" t="s">
        <v>39838</v>
      </c>
      <c r="C7748" s="180" t="s">
        <v>322</v>
      </c>
      <c r="D7748" s="182">
        <v>321.58</v>
      </c>
      <c r="E7748" s="182">
        <v>327.66000000000003</v>
      </c>
    </row>
    <row r="7749" spans="1:5" x14ac:dyDescent="0.25">
      <c r="A7749" s="180">
        <v>103315</v>
      </c>
      <c r="B7749" s="181" t="s">
        <v>39839</v>
      </c>
      <c r="C7749" s="180" t="s">
        <v>322</v>
      </c>
      <c r="D7749" s="182">
        <v>309.20999999999998</v>
      </c>
      <c r="E7749" s="182">
        <v>316.44</v>
      </c>
    </row>
    <row r="7750" spans="1:5" x14ac:dyDescent="0.25">
      <c r="A7750" s="180">
        <v>105188</v>
      </c>
      <c r="B7750" s="181" t="s">
        <v>39840</v>
      </c>
      <c r="C7750" s="180" t="s">
        <v>322</v>
      </c>
      <c r="D7750" s="182">
        <v>140.4</v>
      </c>
      <c r="E7750" s="182">
        <v>155.51</v>
      </c>
    </row>
    <row r="7751" spans="1:5" x14ac:dyDescent="0.25">
      <c r="A7751" s="180">
        <v>87841</v>
      </c>
      <c r="B7751" s="181" t="s">
        <v>39841</v>
      </c>
      <c r="C7751" s="180" t="s">
        <v>322</v>
      </c>
      <c r="D7751" s="182">
        <v>127.75</v>
      </c>
      <c r="E7751" s="182">
        <v>141.26</v>
      </c>
    </row>
    <row r="7752" spans="1:5" x14ac:dyDescent="0.25">
      <c r="A7752" s="180">
        <v>87853</v>
      </c>
      <c r="B7752" s="181" t="s">
        <v>39842</v>
      </c>
      <c r="C7752" s="180" t="s">
        <v>322</v>
      </c>
      <c r="D7752" s="182">
        <v>143.44999999999999</v>
      </c>
      <c r="E7752" s="182">
        <v>158.22</v>
      </c>
    </row>
    <row r="7753" spans="1:5" x14ac:dyDescent="0.25">
      <c r="A7753" s="180">
        <v>105187</v>
      </c>
      <c r="B7753" s="181" t="s">
        <v>39843</v>
      </c>
      <c r="C7753" s="180" t="s">
        <v>322</v>
      </c>
      <c r="D7753" s="182">
        <v>190.28</v>
      </c>
      <c r="E7753" s="182">
        <v>211.66</v>
      </c>
    </row>
    <row r="7754" spans="1:5" x14ac:dyDescent="0.25">
      <c r="A7754" s="180">
        <v>87840</v>
      </c>
      <c r="B7754" s="181" t="s">
        <v>39844</v>
      </c>
      <c r="C7754" s="180" t="s">
        <v>322</v>
      </c>
      <c r="D7754" s="182">
        <v>177.62</v>
      </c>
      <c r="E7754" s="182">
        <v>197.41</v>
      </c>
    </row>
    <row r="7755" spans="1:5" x14ac:dyDescent="0.25">
      <c r="A7755" s="180">
        <v>87852</v>
      </c>
      <c r="B7755" s="181" t="s">
        <v>39845</v>
      </c>
      <c r="C7755" s="180" t="s">
        <v>322</v>
      </c>
      <c r="D7755" s="182">
        <v>193.32</v>
      </c>
      <c r="E7755" s="182">
        <v>214.37</v>
      </c>
    </row>
    <row r="7756" spans="1:5" x14ac:dyDescent="0.25">
      <c r="A7756" s="180">
        <v>105186</v>
      </c>
      <c r="B7756" s="181" t="s">
        <v>39846</v>
      </c>
      <c r="C7756" s="180" t="s">
        <v>322</v>
      </c>
      <c r="D7756" s="182">
        <v>148.80000000000001</v>
      </c>
      <c r="E7756" s="182">
        <v>163.6</v>
      </c>
    </row>
    <row r="7757" spans="1:5" x14ac:dyDescent="0.25">
      <c r="A7757" s="180">
        <v>87839</v>
      </c>
      <c r="B7757" s="181" t="s">
        <v>39847</v>
      </c>
      <c r="C7757" s="180" t="s">
        <v>322</v>
      </c>
      <c r="D7757" s="182">
        <v>136.32</v>
      </c>
      <c r="E7757" s="182">
        <v>149.55000000000001</v>
      </c>
    </row>
    <row r="7758" spans="1:5" x14ac:dyDescent="0.25">
      <c r="A7758" s="180">
        <v>87851</v>
      </c>
      <c r="B7758" s="181" t="s">
        <v>39848</v>
      </c>
      <c r="C7758" s="180" t="s">
        <v>322</v>
      </c>
      <c r="D7758" s="182">
        <v>152.80000000000001</v>
      </c>
      <c r="E7758" s="182">
        <v>167.24</v>
      </c>
    </row>
    <row r="7759" spans="1:5" x14ac:dyDescent="0.25">
      <c r="A7759" s="180">
        <v>105185</v>
      </c>
      <c r="B7759" s="181" t="s">
        <v>39849</v>
      </c>
      <c r="C7759" s="180" t="s">
        <v>322</v>
      </c>
      <c r="D7759" s="182">
        <v>198.95</v>
      </c>
      <c r="E7759" s="182">
        <v>220.15</v>
      </c>
    </row>
    <row r="7760" spans="1:5" x14ac:dyDescent="0.25">
      <c r="A7760" s="180">
        <v>87838</v>
      </c>
      <c r="B7760" s="181" t="s">
        <v>39850</v>
      </c>
      <c r="C7760" s="180" t="s">
        <v>322</v>
      </c>
      <c r="D7760" s="182">
        <v>186.54</v>
      </c>
      <c r="E7760" s="182">
        <v>206.17</v>
      </c>
    </row>
    <row r="7761" spans="1:5" x14ac:dyDescent="0.25">
      <c r="A7761" s="180">
        <v>87850</v>
      </c>
      <c r="B7761" s="181" t="s">
        <v>39851</v>
      </c>
      <c r="C7761" s="180" t="s">
        <v>322</v>
      </c>
      <c r="D7761" s="182">
        <v>203.01</v>
      </c>
      <c r="E7761" s="182">
        <v>223.86</v>
      </c>
    </row>
    <row r="7762" spans="1:5" x14ac:dyDescent="0.25">
      <c r="A7762" s="180">
        <v>105110</v>
      </c>
      <c r="B7762" s="181" t="s">
        <v>39852</v>
      </c>
      <c r="C7762" s="180" t="s">
        <v>83</v>
      </c>
      <c r="D7762" s="182">
        <v>298.93</v>
      </c>
      <c r="E7762" s="182">
        <v>261.42</v>
      </c>
    </row>
    <row r="7763" spans="1:5" x14ac:dyDescent="0.25">
      <c r="A7763" s="180">
        <v>105105</v>
      </c>
      <c r="B7763" s="181" t="s">
        <v>39853</v>
      </c>
      <c r="C7763" s="180" t="s">
        <v>83</v>
      </c>
      <c r="D7763" s="182">
        <v>99.08</v>
      </c>
      <c r="E7763" s="182">
        <v>85.21</v>
      </c>
    </row>
    <row r="7764" spans="1:5" x14ac:dyDescent="0.25">
      <c r="A7764" s="180">
        <v>105103</v>
      </c>
      <c r="B7764" s="181" t="s">
        <v>39854</v>
      </c>
      <c r="C7764" s="180" t="s">
        <v>83</v>
      </c>
      <c r="D7764" s="182">
        <v>141.1</v>
      </c>
      <c r="E7764" s="182">
        <v>121.34</v>
      </c>
    </row>
    <row r="7765" spans="1:5" x14ac:dyDescent="0.25">
      <c r="A7765" s="180">
        <v>105112</v>
      </c>
      <c r="B7765" s="181" t="s">
        <v>39855</v>
      </c>
      <c r="C7765" s="180" t="s">
        <v>83</v>
      </c>
      <c r="D7765" s="182">
        <v>249.65</v>
      </c>
      <c r="E7765" s="182">
        <v>218.3</v>
      </c>
    </row>
    <row r="7766" spans="1:5" x14ac:dyDescent="0.25">
      <c r="A7766" s="180">
        <v>105109</v>
      </c>
      <c r="B7766" s="181" t="s">
        <v>39856</v>
      </c>
      <c r="C7766" s="180" t="s">
        <v>115</v>
      </c>
      <c r="D7766" s="182">
        <v>0</v>
      </c>
      <c r="E7766" s="182">
        <v>0</v>
      </c>
    </row>
    <row r="7767" spans="1:5" x14ac:dyDescent="0.25">
      <c r="A7767" s="180">
        <v>105108</v>
      </c>
      <c r="B7767" s="181" t="s">
        <v>39857</v>
      </c>
      <c r="C7767" s="180" t="s">
        <v>115</v>
      </c>
      <c r="D7767" s="182">
        <v>0</v>
      </c>
      <c r="E7767" s="182">
        <v>0</v>
      </c>
    </row>
    <row r="7768" spans="1:5" x14ac:dyDescent="0.25">
      <c r="A7768" s="180">
        <v>105104</v>
      </c>
      <c r="B7768" s="181" t="s">
        <v>39858</v>
      </c>
      <c r="C7768" s="180" t="s">
        <v>115</v>
      </c>
      <c r="D7768" s="182">
        <v>6325.6</v>
      </c>
      <c r="E7768" s="182">
        <v>5555.99</v>
      </c>
    </row>
    <row r="7769" spans="1:5" x14ac:dyDescent="0.25">
      <c r="A7769" s="180">
        <v>105107</v>
      </c>
      <c r="B7769" s="181" t="s">
        <v>39859</v>
      </c>
      <c r="C7769" s="180" t="s">
        <v>115</v>
      </c>
      <c r="D7769" s="182">
        <v>4742.8500000000004</v>
      </c>
      <c r="E7769" s="182">
        <v>4078.76</v>
      </c>
    </row>
    <row r="7770" spans="1:5" x14ac:dyDescent="0.25">
      <c r="A7770" s="180">
        <v>105106</v>
      </c>
      <c r="B7770" s="181" t="s">
        <v>39860</v>
      </c>
      <c r="C7770" s="180" t="s">
        <v>115</v>
      </c>
      <c r="D7770" s="182">
        <v>3212.03</v>
      </c>
      <c r="E7770" s="182">
        <v>2762.28</v>
      </c>
    </row>
    <row r="7771" spans="1:5" x14ac:dyDescent="0.25">
      <c r="A7771" s="180">
        <v>105111</v>
      </c>
      <c r="B7771" s="181" t="s">
        <v>39861</v>
      </c>
      <c r="C7771" s="180" t="s">
        <v>115</v>
      </c>
      <c r="D7771" s="182">
        <v>21479.77</v>
      </c>
      <c r="E7771" s="182">
        <v>19765.13</v>
      </c>
    </row>
    <row r="7772" spans="1:5" x14ac:dyDescent="0.25">
      <c r="A7772" s="180">
        <v>98520</v>
      </c>
      <c r="B7772" s="181" t="s">
        <v>39862</v>
      </c>
      <c r="C7772" s="180" t="s">
        <v>322</v>
      </c>
      <c r="D7772" s="182">
        <v>6.35</v>
      </c>
      <c r="E7772" s="182">
        <v>6.99</v>
      </c>
    </row>
    <row r="7773" spans="1:5" x14ac:dyDescent="0.25">
      <c r="A7773" s="180">
        <v>98521</v>
      </c>
      <c r="B7773" s="181" t="s">
        <v>39863</v>
      </c>
      <c r="C7773" s="180" t="s">
        <v>322</v>
      </c>
      <c r="D7773" s="182">
        <v>0.48</v>
      </c>
      <c r="E7773" s="182">
        <v>0.46</v>
      </c>
    </row>
    <row r="7774" spans="1:5" x14ac:dyDescent="0.25">
      <c r="A7774" s="180">
        <v>105521</v>
      </c>
      <c r="B7774" s="181" t="s">
        <v>39864</v>
      </c>
      <c r="C7774" s="180" t="s">
        <v>322</v>
      </c>
      <c r="D7774" s="182">
        <v>4.41</v>
      </c>
      <c r="E7774" s="182">
        <v>4.8099999999999996</v>
      </c>
    </row>
    <row r="7775" spans="1:5" x14ac:dyDescent="0.25">
      <c r="A7775" s="180">
        <v>98509</v>
      </c>
      <c r="B7775" s="181" t="s">
        <v>39865</v>
      </c>
      <c r="C7775" s="180" t="s">
        <v>115</v>
      </c>
      <c r="D7775" s="182">
        <v>22.22</v>
      </c>
      <c r="E7775" s="182">
        <v>49.06</v>
      </c>
    </row>
    <row r="7776" spans="1:5" x14ac:dyDescent="0.25">
      <c r="A7776" s="180">
        <v>98507</v>
      </c>
      <c r="B7776" s="181" t="s">
        <v>39866</v>
      </c>
      <c r="C7776" s="180" t="s">
        <v>115</v>
      </c>
      <c r="D7776" s="182">
        <v>0</v>
      </c>
      <c r="E7776" s="182">
        <v>0</v>
      </c>
    </row>
    <row r="7777" spans="1:5" x14ac:dyDescent="0.25">
      <c r="A7777" s="180">
        <v>98508</v>
      </c>
      <c r="B7777" s="181" t="s">
        <v>39867</v>
      </c>
      <c r="C7777" s="180" t="s">
        <v>115</v>
      </c>
      <c r="D7777" s="182">
        <v>0</v>
      </c>
      <c r="E7777" s="182">
        <v>0</v>
      </c>
    </row>
    <row r="7778" spans="1:5" x14ac:dyDescent="0.25">
      <c r="A7778" s="180">
        <v>98506</v>
      </c>
      <c r="B7778" s="181" t="s">
        <v>39868</v>
      </c>
      <c r="C7778" s="180" t="s">
        <v>115</v>
      </c>
      <c r="D7778" s="182">
        <v>0</v>
      </c>
      <c r="E7778" s="182">
        <v>0</v>
      </c>
    </row>
    <row r="7779" spans="1:5" x14ac:dyDescent="0.25">
      <c r="A7779" s="180">
        <v>98505</v>
      </c>
      <c r="B7779" s="181" t="s">
        <v>39869</v>
      </c>
      <c r="C7779" s="180" t="s">
        <v>322</v>
      </c>
      <c r="D7779" s="182">
        <v>38.06</v>
      </c>
      <c r="E7779" s="182">
        <v>75.53</v>
      </c>
    </row>
    <row r="7780" spans="1:5" x14ac:dyDescent="0.25">
      <c r="A7780" s="180">
        <v>98504</v>
      </c>
      <c r="B7780" s="181" t="s">
        <v>39870</v>
      </c>
      <c r="C7780" s="180" t="s">
        <v>322</v>
      </c>
      <c r="D7780" s="182">
        <v>17.86</v>
      </c>
      <c r="E7780" s="182">
        <v>18.05</v>
      </c>
    </row>
    <row r="7781" spans="1:5" x14ac:dyDescent="0.25">
      <c r="A7781" s="180">
        <v>98503</v>
      </c>
      <c r="B7781" s="181" t="s">
        <v>39871</v>
      </c>
      <c r="C7781" s="180" t="s">
        <v>322</v>
      </c>
      <c r="D7781" s="182">
        <v>25.68</v>
      </c>
      <c r="E7781" s="182">
        <v>27.41</v>
      </c>
    </row>
    <row r="7782" spans="1:5" x14ac:dyDescent="0.25">
      <c r="A7782" s="180">
        <v>103946</v>
      </c>
      <c r="B7782" s="181" t="s">
        <v>39872</v>
      </c>
      <c r="C7782" s="180" t="s">
        <v>322</v>
      </c>
      <c r="D7782" s="182">
        <v>22.87</v>
      </c>
      <c r="E7782" s="182">
        <v>23.2</v>
      </c>
    </row>
    <row r="7783" spans="1:5" x14ac:dyDescent="0.25">
      <c r="A7783" s="180">
        <v>98517</v>
      </c>
      <c r="B7783" s="181" t="s">
        <v>39873</v>
      </c>
      <c r="C7783" s="180" t="s">
        <v>115</v>
      </c>
      <c r="D7783" s="182">
        <v>0</v>
      </c>
      <c r="E7783" s="182">
        <v>0</v>
      </c>
    </row>
    <row r="7784" spans="1:5" x14ac:dyDescent="0.25">
      <c r="A7784" s="180">
        <v>98518</v>
      </c>
      <c r="B7784" s="181" t="s">
        <v>39874</v>
      </c>
      <c r="C7784" s="180" t="s">
        <v>115</v>
      </c>
      <c r="D7784" s="182">
        <v>0</v>
      </c>
      <c r="E7784" s="182">
        <v>0</v>
      </c>
    </row>
    <row r="7785" spans="1:5" x14ac:dyDescent="0.25">
      <c r="A7785" s="180">
        <v>98516</v>
      </c>
      <c r="B7785" s="181" t="s">
        <v>39875</v>
      </c>
      <c r="C7785" s="180" t="s">
        <v>115</v>
      </c>
      <c r="D7785" s="182">
        <v>323.75</v>
      </c>
      <c r="E7785" s="182">
        <v>363.39</v>
      </c>
    </row>
    <row r="7786" spans="1:5" x14ac:dyDescent="0.25">
      <c r="A7786" s="180">
        <v>98514</v>
      </c>
      <c r="B7786" s="181" t="s">
        <v>39876</v>
      </c>
      <c r="C7786" s="180" t="s">
        <v>115</v>
      </c>
      <c r="D7786" s="182">
        <v>0</v>
      </c>
      <c r="E7786" s="182">
        <v>0</v>
      </c>
    </row>
    <row r="7787" spans="1:5" x14ac:dyDescent="0.25">
      <c r="A7787" s="180">
        <v>98515</v>
      </c>
      <c r="B7787" s="181" t="s">
        <v>39877</v>
      </c>
      <c r="C7787" s="180" t="s">
        <v>115</v>
      </c>
      <c r="D7787" s="182">
        <v>0</v>
      </c>
      <c r="E7787" s="182">
        <v>0</v>
      </c>
    </row>
    <row r="7788" spans="1:5" x14ac:dyDescent="0.25">
      <c r="A7788" s="180">
        <v>98513</v>
      </c>
      <c r="B7788" s="181" t="s">
        <v>39878</v>
      </c>
      <c r="C7788" s="180" t="s">
        <v>115</v>
      </c>
      <c r="D7788" s="182">
        <v>0</v>
      </c>
      <c r="E7788" s="182">
        <v>0</v>
      </c>
    </row>
    <row r="7789" spans="1:5" x14ac:dyDescent="0.25">
      <c r="A7789" s="180">
        <v>98511</v>
      </c>
      <c r="B7789" s="181" t="s">
        <v>39879</v>
      </c>
      <c r="C7789" s="180" t="s">
        <v>115</v>
      </c>
      <c r="D7789" s="182">
        <v>96.28</v>
      </c>
      <c r="E7789" s="182">
        <v>160.86000000000001</v>
      </c>
    </row>
    <row r="7790" spans="1:5" x14ac:dyDescent="0.25">
      <c r="A7790" s="180">
        <v>98512</v>
      </c>
      <c r="B7790" s="181" t="s">
        <v>39880</v>
      </c>
      <c r="C7790" s="180" t="s">
        <v>115</v>
      </c>
      <c r="D7790" s="182">
        <v>0</v>
      </c>
      <c r="E7790" s="182">
        <v>0</v>
      </c>
    </row>
    <row r="7791" spans="1:5" x14ac:dyDescent="0.25">
      <c r="A7791" s="180">
        <v>98510</v>
      </c>
      <c r="B7791" s="181" t="s">
        <v>39881</v>
      </c>
      <c r="C7791" s="180" t="s">
        <v>115</v>
      </c>
      <c r="D7791" s="182">
        <v>65.06</v>
      </c>
      <c r="E7791" s="182">
        <v>95.95</v>
      </c>
    </row>
    <row r="7792" spans="1:5" x14ac:dyDescent="0.25">
      <c r="A7792" s="180">
        <v>98519</v>
      </c>
      <c r="B7792" s="181" t="s">
        <v>39882</v>
      </c>
      <c r="C7792" s="180" t="s">
        <v>322</v>
      </c>
      <c r="D7792" s="182">
        <v>5.42</v>
      </c>
      <c r="E7792" s="182">
        <v>5.26</v>
      </c>
    </row>
    <row r="7793" spans="1:5" x14ac:dyDescent="0.25">
      <c r="A7793" s="180">
        <v>91599</v>
      </c>
      <c r="B7793" s="181" t="s">
        <v>39883</v>
      </c>
      <c r="C7793" s="180" t="s">
        <v>51</v>
      </c>
      <c r="D7793" s="182">
        <v>7.37</v>
      </c>
      <c r="E7793" s="182">
        <v>7.65</v>
      </c>
    </row>
    <row r="7794" spans="1:5" x14ac:dyDescent="0.25">
      <c r="A7794" s="180">
        <v>100065</v>
      </c>
      <c r="B7794" s="181" t="s">
        <v>39884</v>
      </c>
      <c r="C7794" s="180" t="s">
        <v>51</v>
      </c>
      <c r="D7794" s="182">
        <v>0</v>
      </c>
      <c r="E7794" s="182">
        <v>0</v>
      </c>
    </row>
    <row r="7795" spans="1:5" x14ac:dyDescent="0.25">
      <c r="A7795" s="180">
        <v>100069</v>
      </c>
      <c r="B7795" s="181" t="s">
        <v>39885</v>
      </c>
      <c r="C7795" s="180" t="s">
        <v>51</v>
      </c>
      <c r="D7795" s="182">
        <v>0</v>
      </c>
      <c r="E7795" s="182">
        <v>0</v>
      </c>
    </row>
    <row r="7796" spans="1:5" x14ac:dyDescent="0.25">
      <c r="A7796" s="180">
        <v>100063</v>
      </c>
      <c r="B7796" s="181" t="s">
        <v>39886</v>
      </c>
      <c r="C7796" s="180" t="s">
        <v>51</v>
      </c>
      <c r="D7796" s="182">
        <v>0</v>
      </c>
      <c r="E7796" s="182">
        <v>0</v>
      </c>
    </row>
    <row r="7797" spans="1:5" x14ac:dyDescent="0.25">
      <c r="A7797" s="180">
        <v>91597</v>
      </c>
      <c r="B7797" s="181" t="s">
        <v>39887</v>
      </c>
      <c r="C7797" s="180" t="s">
        <v>51</v>
      </c>
      <c r="D7797" s="182">
        <v>6.99</v>
      </c>
      <c r="E7797" s="182">
        <v>7.28</v>
      </c>
    </row>
    <row r="7798" spans="1:5" x14ac:dyDescent="0.25">
      <c r="A7798" s="180">
        <v>91598</v>
      </c>
      <c r="B7798" s="181" t="s">
        <v>39888</v>
      </c>
      <c r="C7798" s="180" t="s">
        <v>51</v>
      </c>
      <c r="D7798" s="182">
        <v>8.94</v>
      </c>
      <c r="E7798" s="182">
        <v>9.36</v>
      </c>
    </row>
    <row r="7799" spans="1:5" x14ac:dyDescent="0.25">
      <c r="A7799" s="180">
        <v>91596</v>
      </c>
      <c r="B7799" s="181" t="s">
        <v>39889</v>
      </c>
      <c r="C7799" s="180" t="s">
        <v>51</v>
      </c>
      <c r="D7799" s="182">
        <v>9.1300000000000008</v>
      </c>
      <c r="E7799" s="182">
        <v>9.6</v>
      </c>
    </row>
    <row r="7800" spans="1:5" x14ac:dyDescent="0.25">
      <c r="A7800" s="180">
        <v>100064</v>
      </c>
      <c r="B7800" s="181" t="s">
        <v>39890</v>
      </c>
      <c r="C7800" s="180" t="s">
        <v>51</v>
      </c>
      <c r="D7800" s="182">
        <v>9.0500000000000007</v>
      </c>
      <c r="E7800" s="182">
        <v>9.52</v>
      </c>
    </row>
    <row r="7801" spans="1:5" x14ac:dyDescent="0.25">
      <c r="A7801" s="180">
        <v>100066</v>
      </c>
      <c r="B7801" s="181" t="s">
        <v>39891</v>
      </c>
      <c r="C7801" s="180" t="s">
        <v>51</v>
      </c>
      <c r="D7801" s="182">
        <v>9.02</v>
      </c>
      <c r="E7801" s="182">
        <v>9.51</v>
      </c>
    </row>
    <row r="7802" spans="1:5" x14ac:dyDescent="0.25">
      <c r="A7802" s="180">
        <v>91603</v>
      </c>
      <c r="B7802" s="181" t="s">
        <v>39892</v>
      </c>
      <c r="C7802" s="180" t="s">
        <v>51</v>
      </c>
      <c r="D7802" s="182">
        <v>10.51</v>
      </c>
      <c r="E7802" s="182">
        <v>8.48</v>
      </c>
    </row>
    <row r="7803" spans="1:5" x14ac:dyDescent="0.25">
      <c r="A7803" s="180">
        <v>100068</v>
      </c>
      <c r="B7803" s="181" t="s">
        <v>39893</v>
      </c>
      <c r="C7803" s="180" t="s">
        <v>51</v>
      </c>
      <c r="D7803" s="182">
        <v>9</v>
      </c>
      <c r="E7803" s="182">
        <v>7.25</v>
      </c>
    </row>
    <row r="7804" spans="1:5" x14ac:dyDescent="0.25">
      <c r="A7804" s="180">
        <v>100067</v>
      </c>
      <c r="B7804" s="181" t="s">
        <v>39894</v>
      </c>
      <c r="C7804" s="180" t="s">
        <v>51</v>
      </c>
      <c r="D7804" s="182">
        <v>13.27</v>
      </c>
      <c r="E7804" s="182">
        <v>11.02</v>
      </c>
    </row>
    <row r="7805" spans="1:5" x14ac:dyDescent="0.25">
      <c r="A7805" s="180">
        <v>91601</v>
      </c>
      <c r="B7805" s="181" t="s">
        <v>39895</v>
      </c>
      <c r="C7805" s="180" t="s">
        <v>51</v>
      </c>
      <c r="D7805" s="182">
        <v>13.32</v>
      </c>
      <c r="E7805" s="182">
        <v>10.94</v>
      </c>
    </row>
    <row r="7806" spans="1:5" x14ac:dyDescent="0.25">
      <c r="A7806" s="180">
        <v>91602</v>
      </c>
      <c r="B7806" s="181" t="s">
        <v>39896</v>
      </c>
      <c r="C7806" s="180" t="s">
        <v>51</v>
      </c>
      <c r="D7806" s="182">
        <v>12.04</v>
      </c>
      <c r="E7806" s="182">
        <v>9.7899999999999991</v>
      </c>
    </row>
    <row r="7807" spans="1:5" x14ac:dyDescent="0.25">
      <c r="A7807" s="180">
        <v>91593</v>
      </c>
      <c r="B7807" s="181" t="s">
        <v>39897</v>
      </c>
      <c r="C7807" s="180" t="s">
        <v>51</v>
      </c>
      <c r="D7807" s="182">
        <v>9.25</v>
      </c>
      <c r="E7807" s="182">
        <v>9.69</v>
      </c>
    </row>
    <row r="7808" spans="1:5" x14ac:dyDescent="0.25">
      <c r="A7808" s="180">
        <v>105814</v>
      </c>
      <c r="B7808" s="181" t="s">
        <v>39898</v>
      </c>
      <c r="C7808" s="180" t="s">
        <v>51</v>
      </c>
      <c r="D7808" s="182">
        <v>8.85</v>
      </c>
      <c r="E7808" s="182">
        <v>9.32</v>
      </c>
    </row>
    <row r="7809" spans="1:5" x14ac:dyDescent="0.25">
      <c r="A7809" s="180">
        <v>91594</v>
      </c>
      <c r="B7809" s="181" t="s">
        <v>39899</v>
      </c>
      <c r="C7809" s="180" t="s">
        <v>51</v>
      </c>
      <c r="D7809" s="182">
        <v>9.25</v>
      </c>
      <c r="E7809" s="182">
        <v>9.69</v>
      </c>
    </row>
    <row r="7810" spans="1:5" x14ac:dyDescent="0.25">
      <c r="A7810" s="180">
        <v>91595</v>
      </c>
      <c r="B7810" s="181" t="s">
        <v>39900</v>
      </c>
      <c r="C7810" s="180" t="s">
        <v>51</v>
      </c>
      <c r="D7810" s="182">
        <v>9.65</v>
      </c>
      <c r="E7810" s="182">
        <v>10.029999999999999</v>
      </c>
    </row>
    <row r="7811" spans="1:5" x14ac:dyDescent="0.25">
      <c r="A7811" s="180">
        <v>105815</v>
      </c>
      <c r="B7811" s="181" t="s">
        <v>39901</v>
      </c>
      <c r="C7811" s="180" t="s">
        <v>51</v>
      </c>
      <c r="D7811" s="182">
        <v>0</v>
      </c>
      <c r="E7811" s="182">
        <v>0</v>
      </c>
    </row>
    <row r="7812" spans="1:5" x14ac:dyDescent="0.25">
      <c r="A7812" s="180">
        <v>91600</v>
      </c>
      <c r="B7812" s="181" t="s">
        <v>39902</v>
      </c>
      <c r="C7812" s="180" t="s">
        <v>51</v>
      </c>
      <c r="D7812" s="182">
        <v>10.85</v>
      </c>
      <c r="E7812" s="182">
        <v>11.15</v>
      </c>
    </row>
    <row r="7813" spans="1:5" x14ac:dyDescent="0.25">
      <c r="A7813" s="180">
        <v>99235</v>
      </c>
      <c r="B7813" s="181" t="s">
        <v>39903</v>
      </c>
      <c r="C7813" s="180" t="s">
        <v>1467</v>
      </c>
      <c r="D7813" s="182">
        <v>716.52</v>
      </c>
      <c r="E7813" s="182">
        <v>592.58000000000004</v>
      </c>
    </row>
    <row r="7814" spans="1:5" x14ac:dyDescent="0.25">
      <c r="A7814" s="180">
        <v>105539</v>
      </c>
      <c r="B7814" s="181" t="s">
        <v>39904</v>
      </c>
      <c r="C7814" s="180" t="s">
        <v>1467</v>
      </c>
      <c r="D7814" s="182">
        <v>0</v>
      </c>
      <c r="E7814" s="182">
        <v>0</v>
      </c>
    </row>
    <row r="7815" spans="1:5" x14ac:dyDescent="0.25">
      <c r="A7815" s="180">
        <v>99439</v>
      </c>
      <c r="B7815" s="181" t="s">
        <v>39905</v>
      </c>
      <c r="C7815" s="180" t="s">
        <v>1467</v>
      </c>
      <c r="D7815" s="182">
        <v>792.81</v>
      </c>
      <c r="E7815" s="182">
        <v>657.18</v>
      </c>
    </row>
    <row r="7816" spans="1:5" x14ac:dyDescent="0.25">
      <c r="A7816" s="180">
        <v>105540</v>
      </c>
      <c r="B7816" s="181" t="s">
        <v>39906</v>
      </c>
      <c r="C7816" s="180" t="s">
        <v>1467</v>
      </c>
      <c r="D7816" s="182">
        <v>0</v>
      </c>
      <c r="E7816" s="182">
        <v>0</v>
      </c>
    </row>
    <row r="7817" spans="1:5" x14ac:dyDescent="0.25">
      <c r="A7817" s="180">
        <v>103184</v>
      </c>
      <c r="B7817" s="181" t="s">
        <v>39907</v>
      </c>
      <c r="C7817" s="180" t="s">
        <v>1467</v>
      </c>
      <c r="D7817" s="182">
        <v>747.16</v>
      </c>
      <c r="E7817" s="182">
        <v>619.87</v>
      </c>
    </row>
    <row r="7818" spans="1:5" x14ac:dyDescent="0.25">
      <c r="A7818" s="180">
        <v>103183</v>
      </c>
      <c r="B7818" s="181" t="s">
        <v>39908</v>
      </c>
      <c r="C7818" s="180" t="s">
        <v>1467</v>
      </c>
      <c r="D7818" s="182">
        <v>899.04</v>
      </c>
      <c r="E7818" s="182">
        <v>753.22</v>
      </c>
    </row>
    <row r="7819" spans="1:5" x14ac:dyDescent="0.25">
      <c r="A7819" s="180">
        <v>99434</v>
      </c>
      <c r="B7819" s="181" t="s">
        <v>39909</v>
      </c>
      <c r="C7819" s="180" t="s">
        <v>1467</v>
      </c>
      <c r="D7819" s="182">
        <v>807.46</v>
      </c>
      <c r="E7819" s="182">
        <v>669.58</v>
      </c>
    </row>
    <row r="7820" spans="1:5" x14ac:dyDescent="0.25">
      <c r="A7820" s="180">
        <v>99431</v>
      </c>
      <c r="B7820" s="181" t="s">
        <v>39910</v>
      </c>
      <c r="C7820" s="180" t="s">
        <v>1467</v>
      </c>
      <c r="D7820" s="182">
        <v>802.12</v>
      </c>
      <c r="E7820" s="182">
        <v>664.74</v>
      </c>
    </row>
    <row r="7821" spans="1:5" x14ac:dyDescent="0.25">
      <c r="A7821" s="180">
        <v>99435</v>
      </c>
      <c r="B7821" s="181" t="s">
        <v>39911</v>
      </c>
      <c r="C7821" s="180" t="s">
        <v>1467</v>
      </c>
      <c r="D7821" s="182">
        <v>787.4</v>
      </c>
      <c r="E7821" s="182">
        <v>652.66</v>
      </c>
    </row>
    <row r="7822" spans="1:5" x14ac:dyDescent="0.25">
      <c r="A7822" s="180">
        <v>99432</v>
      </c>
      <c r="B7822" s="181" t="s">
        <v>39912</v>
      </c>
      <c r="C7822" s="180" t="s">
        <v>1467</v>
      </c>
      <c r="D7822" s="182">
        <v>783.56</v>
      </c>
      <c r="E7822" s="182">
        <v>649.19000000000005</v>
      </c>
    </row>
    <row r="7823" spans="1:5" x14ac:dyDescent="0.25">
      <c r="A7823" s="180">
        <v>99438</v>
      </c>
      <c r="B7823" s="181" t="s">
        <v>39913</v>
      </c>
      <c r="C7823" s="180" t="s">
        <v>1467</v>
      </c>
      <c r="D7823" s="182">
        <v>773.76</v>
      </c>
      <c r="E7823" s="182">
        <v>640.96</v>
      </c>
    </row>
    <row r="7824" spans="1:5" x14ac:dyDescent="0.25">
      <c r="A7824" s="180">
        <v>105538</v>
      </c>
      <c r="B7824" s="181" t="s">
        <v>39914</v>
      </c>
      <c r="C7824" s="180" t="s">
        <v>1467</v>
      </c>
      <c r="D7824" s="182">
        <v>0</v>
      </c>
      <c r="E7824" s="182">
        <v>0</v>
      </c>
    </row>
    <row r="7825" spans="1:5" x14ac:dyDescent="0.25">
      <c r="A7825" s="180">
        <v>99436</v>
      </c>
      <c r="B7825" s="181" t="s">
        <v>39915</v>
      </c>
      <c r="C7825" s="180" t="s">
        <v>1467</v>
      </c>
      <c r="D7825" s="182">
        <v>885.85</v>
      </c>
      <c r="E7825" s="182">
        <v>737.9</v>
      </c>
    </row>
    <row r="7826" spans="1:5" x14ac:dyDescent="0.25">
      <c r="A7826" s="180">
        <v>99437</v>
      </c>
      <c r="B7826" s="181" t="s">
        <v>39916</v>
      </c>
      <c r="C7826" s="180" t="s">
        <v>1467</v>
      </c>
      <c r="D7826" s="182">
        <v>763.66</v>
      </c>
      <c r="E7826" s="182">
        <v>631.97</v>
      </c>
    </row>
    <row r="7827" spans="1:5" x14ac:dyDescent="0.25">
      <c r="A7827" s="180">
        <v>105537</v>
      </c>
      <c r="B7827" s="181" t="s">
        <v>39917</v>
      </c>
      <c r="C7827" s="180" t="s">
        <v>1467</v>
      </c>
      <c r="D7827" s="182">
        <v>0</v>
      </c>
      <c r="E7827" s="182">
        <v>0</v>
      </c>
    </row>
    <row r="7828" spans="1:5" x14ac:dyDescent="0.25">
      <c r="A7828" s="180">
        <v>99433</v>
      </c>
      <c r="B7828" s="181" t="s">
        <v>39918</v>
      </c>
      <c r="C7828" s="180" t="s">
        <v>1467</v>
      </c>
      <c r="D7828" s="182">
        <v>855.34</v>
      </c>
      <c r="E7828" s="182">
        <v>710.33</v>
      </c>
    </row>
    <row r="7829" spans="1:5" x14ac:dyDescent="0.25">
      <c r="A7829" s="180">
        <v>104422</v>
      </c>
      <c r="B7829" s="181" t="s">
        <v>39919</v>
      </c>
      <c r="C7829" s="180" t="s">
        <v>322</v>
      </c>
      <c r="D7829" s="182">
        <v>12.35</v>
      </c>
      <c r="E7829" s="182">
        <v>12.02</v>
      </c>
    </row>
    <row r="7830" spans="1:5" x14ac:dyDescent="0.25">
      <c r="A7830" s="180">
        <v>105824</v>
      </c>
      <c r="B7830" s="181" t="s">
        <v>39920</v>
      </c>
      <c r="C7830" s="180" t="s">
        <v>322</v>
      </c>
      <c r="D7830" s="182">
        <v>15.29</v>
      </c>
      <c r="E7830" s="182">
        <v>14.67</v>
      </c>
    </row>
    <row r="7831" spans="1:5" x14ac:dyDescent="0.25">
      <c r="A7831" s="180">
        <v>105825</v>
      </c>
      <c r="B7831" s="181" t="s">
        <v>39921</v>
      </c>
      <c r="C7831" s="180" t="s">
        <v>322</v>
      </c>
      <c r="D7831" s="182">
        <v>9.26</v>
      </c>
      <c r="E7831" s="182">
        <v>8.23</v>
      </c>
    </row>
    <row r="7832" spans="1:5" x14ac:dyDescent="0.25">
      <c r="A7832" s="180">
        <v>104421</v>
      </c>
      <c r="B7832" s="181" t="s">
        <v>39922</v>
      </c>
      <c r="C7832" s="180" t="s">
        <v>322</v>
      </c>
      <c r="D7832" s="182">
        <v>19.940000000000001</v>
      </c>
      <c r="E7832" s="182">
        <v>18.78</v>
      </c>
    </row>
    <row r="7833" spans="1:5" x14ac:dyDescent="0.25">
      <c r="A7833" s="180">
        <v>105822</v>
      </c>
      <c r="B7833" s="181" t="s">
        <v>39923</v>
      </c>
      <c r="C7833" s="180" t="s">
        <v>322</v>
      </c>
      <c r="D7833" s="182">
        <v>22.88</v>
      </c>
      <c r="E7833" s="182">
        <v>21.43</v>
      </c>
    </row>
    <row r="7834" spans="1:5" x14ac:dyDescent="0.25">
      <c r="A7834" s="180">
        <v>105823</v>
      </c>
      <c r="B7834" s="181" t="s">
        <v>39924</v>
      </c>
      <c r="C7834" s="180" t="s">
        <v>322</v>
      </c>
      <c r="D7834" s="182">
        <v>16.850000000000001</v>
      </c>
      <c r="E7834" s="182">
        <v>14.99</v>
      </c>
    </row>
    <row r="7835" spans="1:5" x14ac:dyDescent="0.25">
      <c r="A7835" s="180">
        <v>104423</v>
      </c>
      <c r="B7835" s="181" t="s">
        <v>39925</v>
      </c>
      <c r="C7835" s="180" t="s">
        <v>322</v>
      </c>
      <c r="D7835" s="182">
        <v>17.670000000000002</v>
      </c>
      <c r="E7835" s="182">
        <v>16.760000000000002</v>
      </c>
    </row>
    <row r="7836" spans="1:5" x14ac:dyDescent="0.25">
      <c r="A7836" s="180">
        <v>105826</v>
      </c>
      <c r="B7836" s="181" t="s">
        <v>39926</v>
      </c>
      <c r="C7836" s="180" t="s">
        <v>322</v>
      </c>
      <c r="D7836" s="182">
        <v>20.61</v>
      </c>
      <c r="E7836" s="182">
        <v>19.41</v>
      </c>
    </row>
    <row r="7837" spans="1:5" x14ac:dyDescent="0.25">
      <c r="A7837" s="180">
        <v>105827</v>
      </c>
      <c r="B7837" s="181" t="s">
        <v>39927</v>
      </c>
      <c r="C7837" s="180" t="s">
        <v>322</v>
      </c>
      <c r="D7837" s="182">
        <v>14.58</v>
      </c>
      <c r="E7837" s="182">
        <v>12.97</v>
      </c>
    </row>
    <row r="7838" spans="1:5" x14ac:dyDescent="0.25">
      <c r="A7838" s="180">
        <v>104425</v>
      </c>
      <c r="B7838" s="181" t="s">
        <v>39928</v>
      </c>
      <c r="C7838" s="180" t="s">
        <v>322</v>
      </c>
      <c r="D7838" s="182">
        <v>10.029999999999999</v>
      </c>
      <c r="E7838" s="182">
        <v>9.9700000000000006</v>
      </c>
    </row>
    <row r="7839" spans="1:5" x14ac:dyDescent="0.25">
      <c r="A7839" s="180">
        <v>105828</v>
      </c>
      <c r="B7839" s="181" t="s">
        <v>39929</v>
      </c>
      <c r="C7839" s="180" t="s">
        <v>322</v>
      </c>
      <c r="D7839" s="182">
        <v>12.97</v>
      </c>
      <c r="E7839" s="182">
        <v>12.62</v>
      </c>
    </row>
    <row r="7840" spans="1:5" x14ac:dyDescent="0.25">
      <c r="A7840" s="180">
        <v>105829</v>
      </c>
      <c r="B7840" s="181" t="s">
        <v>39930</v>
      </c>
      <c r="C7840" s="180" t="s">
        <v>322</v>
      </c>
      <c r="D7840" s="182">
        <v>6.94</v>
      </c>
      <c r="E7840" s="182">
        <v>6.18</v>
      </c>
    </row>
    <row r="7841" spans="1:5" x14ac:dyDescent="0.25">
      <c r="A7841" s="180">
        <v>91525</v>
      </c>
      <c r="B7841" s="181" t="s">
        <v>39931</v>
      </c>
      <c r="C7841" s="180" t="s">
        <v>322</v>
      </c>
      <c r="D7841" s="182">
        <v>8.93</v>
      </c>
      <c r="E7841" s="182">
        <v>8.5399999999999991</v>
      </c>
    </row>
    <row r="7842" spans="1:5" x14ac:dyDescent="0.25">
      <c r="A7842" s="180">
        <v>105818</v>
      </c>
      <c r="B7842" s="181" t="s">
        <v>39932</v>
      </c>
      <c r="C7842" s="180" t="s">
        <v>322</v>
      </c>
      <c r="D7842" s="182">
        <v>13.35</v>
      </c>
      <c r="E7842" s="182">
        <v>12.93</v>
      </c>
    </row>
    <row r="7843" spans="1:5" x14ac:dyDescent="0.25">
      <c r="A7843" s="180">
        <v>105819</v>
      </c>
      <c r="B7843" s="181" t="s">
        <v>39933</v>
      </c>
      <c r="C7843" s="180" t="s">
        <v>322</v>
      </c>
      <c r="D7843" s="182">
        <v>7.38</v>
      </c>
      <c r="E7843" s="182">
        <v>6.54</v>
      </c>
    </row>
    <row r="7844" spans="1:5" x14ac:dyDescent="0.25">
      <c r="A7844" s="180">
        <v>104414</v>
      </c>
      <c r="B7844" s="181" t="s">
        <v>39934</v>
      </c>
      <c r="C7844" s="180" t="s">
        <v>322</v>
      </c>
      <c r="D7844" s="182">
        <v>7.74</v>
      </c>
      <c r="E7844" s="182">
        <v>7.48</v>
      </c>
    </row>
    <row r="7845" spans="1:5" x14ac:dyDescent="0.25">
      <c r="A7845" s="180">
        <v>105816</v>
      </c>
      <c r="B7845" s="181" t="s">
        <v>39935</v>
      </c>
      <c r="C7845" s="180" t="s">
        <v>322</v>
      </c>
      <c r="D7845" s="182">
        <v>12.16</v>
      </c>
      <c r="E7845" s="182">
        <v>11.87</v>
      </c>
    </row>
    <row r="7846" spans="1:5" x14ac:dyDescent="0.25">
      <c r="A7846" s="180">
        <v>105817</v>
      </c>
      <c r="B7846" s="181" t="s">
        <v>39936</v>
      </c>
      <c r="C7846" s="180" t="s">
        <v>322</v>
      </c>
      <c r="D7846" s="182">
        <v>6.19</v>
      </c>
      <c r="E7846" s="182">
        <v>5.48</v>
      </c>
    </row>
    <row r="7847" spans="1:5" x14ac:dyDescent="0.25">
      <c r="A7847" s="180">
        <v>104415</v>
      </c>
      <c r="B7847" s="181" t="s">
        <v>39937</v>
      </c>
      <c r="C7847" s="180" t="s">
        <v>322</v>
      </c>
      <c r="D7847" s="182">
        <v>15.22</v>
      </c>
      <c r="E7847" s="182">
        <v>14.11</v>
      </c>
    </row>
    <row r="7848" spans="1:5" x14ac:dyDescent="0.25">
      <c r="A7848" s="180">
        <v>105820</v>
      </c>
      <c r="B7848" s="181" t="s">
        <v>39938</v>
      </c>
      <c r="C7848" s="180" t="s">
        <v>322</v>
      </c>
      <c r="D7848" s="182">
        <v>19.64</v>
      </c>
      <c r="E7848" s="182">
        <v>18.5</v>
      </c>
    </row>
    <row r="7849" spans="1:5" x14ac:dyDescent="0.25">
      <c r="A7849" s="180">
        <v>105821</v>
      </c>
      <c r="B7849" s="181" t="s">
        <v>39939</v>
      </c>
      <c r="C7849" s="180" t="s">
        <v>322</v>
      </c>
      <c r="D7849" s="182">
        <v>13.67</v>
      </c>
      <c r="E7849" s="182">
        <v>12.11</v>
      </c>
    </row>
    <row r="7850" spans="1:5" x14ac:dyDescent="0.25">
      <c r="A7850" s="180">
        <v>104418</v>
      </c>
      <c r="B7850" s="181" t="s">
        <v>39940</v>
      </c>
      <c r="C7850" s="180" t="s">
        <v>322</v>
      </c>
      <c r="D7850" s="182">
        <v>3.74</v>
      </c>
      <c r="E7850" s="182">
        <v>3.37</v>
      </c>
    </row>
    <row r="7851" spans="1:5" x14ac:dyDescent="0.25">
      <c r="A7851" s="180">
        <v>91515</v>
      </c>
      <c r="B7851" s="181" t="s">
        <v>39941</v>
      </c>
      <c r="C7851" s="180" t="s">
        <v>322</v>
      </c>
      <c r="D7851" s="182">
        <v>6.91</v>
      </c>
      <c r="E7851" s="182">
        <v>6.19</v>
      </c>
    </row>
    <row r="7852" spans="1:5" x14ac:dyDescent="0.25">
      <c r="A7852" s="180">
        <v>104419</v>
      </c>
      <c r="B7852" s="181" t="s">
        <v>39942</v>
      </c>
      <c r="C7852" s="180" t="s">
        <v>322</v>
      </c>
      <c r="D7852" s="182">
        <v>5.97</v>
      </c>
      <c r="E7852" s="182">
        <v>5.36</v>
      </c>
    </row>
    <row r="7853" spans="1:5" x14ac:dyDescent="0.25">
      <c r="A7853" s="180">
        <v>91519</v>
      </c>
      <c r="B7853" s="181" t="s">
        <v>39943</v>
      </c>
      <c r="C7853" s="180" t="s">
        <v>322</v>
      </c>
      <c r="D7853" s="182">
        <v>2.84</v>
      </c>
      <c r="E7853" s="182">
        <v>2.57</v>
      </c>
    </row>
    <row r="7854" spans="1:5" x14ac:dyDescent="0.25">
      <c r="A7854" s="180">
        <v>91520</v>
      </c>
      <c r="B7854" s="181" t="s">
        <v>39944</v>
      </c>
      <c r="C7854" s="180" t="s">
        <v>322</v>
      </c>
      <c r="D7854" s="182">
        <v>2.9</v>
      </c>
      <c r="E7854" s="182">
        <v>2.6</v>
      </c>
    </row>
    <row r="7855" spans="1:5" x14ac:dyDescent="0.25">
      <c r="A7855" s="180">
        <v>104416</v>
      </c>
      <c r="B7855" s="181" t="s">
        <v>39945</v>
      </c>
      <c r="C7855" s="180" t="s">
        <v>322</v>
      </c>
      <c r="D7855" s="182">
        <v>2.4</v>
      </c>
      <c r="E7855" s="182">
        <v>2.15</v>
      </c>
    </row>
    <row r="7856" spans="1:5" x14ac:dyDescent="0.25">
      <c r="A7856" s="180">
        <v>104417</v>
      </c>
      <c r="B7856" s="181" t="s">
        <v>39946</v>
      </c>
      <c r="C7856" s="180" t="s">
        <v>322</v>
      </c>
      <c r="D7856" s="182">
        <v>5.49</v>
      </c>
      <c r="E7856" s="182">
        <v>4.87</v>
      </c>
    </row>
    <row r="7857" spans="1:5" x14ac:dyDescent="0.25">
      <c r="A7857" s="180">
        <v>91522</v>
      </c>
      <c r="B7857" s="181" t="s">
        <v>39947</v>
      </c>
      <c r="C7857" s="180" t="s">
        <v>322</v>
      </c>
      <c r="D7857" s="182">
        <v>4.92</v>
      </c>
      <c r="E7857" s="182">
        <v>4.38</v>
      </c>
    </row>
    <row r="7858" spans="1:5" x14ac:dyDescent="0.25">
      <c r="A7858" s="180">
        <v>104412</v>
      </c>
      <c r="B7858" s="181" t="s">
        <v>39948</v>
      </c>
      <c r="C7858" s="180" t="s">
        <v>322</v>
      </c>
      <c r="D7858" s="182">
        <v>4.42</v>
      </c>
      <c r="E7858" s="182">
        <v>3.93</v>
      </c>
    </row>
    <row r="7859" spans="1:5" x14ac:dyDescent="0.25">
      <c r="A7859" s="180">
        <v>104413</v>
      </c>
      <c r="B7859" s="181" t="s">
        <v>39949</v>
      </c>
      <c r="C7859" s="180" t="s">
        <v>322</v>
      </c>
      <c r="D7859" s="182">
        <v>7.54</v>
      </c>
      <c r="E7859" s="182">
        <v>6.69</v>
      </c>
    </row>
    <row r="7860" spans="1:5" x14ac:dyDescent="0.25">
      <c r="A7860" s="180">
        <v>102569</v>
      </c>
      <c r="B7860" s="181" t="s">
        <v>39950</v>
      </c>
      <c r="C7860" s="180" t="s">
        <v>322</v>
      </c>
      <c r="D7860" s="182">
        <v>0</v>
      </c>
      <c r="E7860" s="182">
        <v>0</v>
      </c>
    </row>
    <row r="7861" spans="1:5" x14ac:dyDescent="0.25">
      <c r="A7861" s="180">
        <v>102574</v>
      </c>
      <c r="B7861" s="181" t="s">
        <v>39951</v>
      </c>
      <c r="C7861" s="180" t="s">
        <v>322</v>
      </c>
      <c r="D7861" s="182">
        <v>0</v>
      </c>
      <c r="E7861" s="182">
        <v>0</v>
      </c>
    </row>
    <row r="7862" spans="1:5" x14ac:dyDescent="0.25">
      <c r="A7862" s="180">
        <v>102573</v>
      </c>
      <c r="B7862" s="181" t="s">
        <v>39952</v>
      </c>
      <c r="C7862" s="180" t="s">
        <v>322</v>
      </c>
      <c r="D7862" s="182">
        <v>0</v>
      </c>
      <c r="E7862" s="182">
        <v>0</v>
      </c>
    </row>
    <row r="7863" spans="1:5" x14ac:dyDescent="0.25">
      <c r="A7863" s="180">
        <v>102577</v>
      </c>
      <c r="B7863" s="181" t="s">
        <v>39953</v>
      </c>
      <c r="C7863" s="180" t="s">
        <v>322</v>
      </c>
      <c r="D7863" s="182">
        <v>0</v>
      </c>
      <c r="E7863" s="182">
        <v>0</v>
      </c>
    </row>
    <row r="7864" spans="1:5" x14ac:dyDescent="0.25">
      <c r="A7864" s="180">
        <v>102576</v>
      </c>
      <c r="B7864" s="181" t="s">
        <v>39954</v>
      </c>
      <c r="C7864" s="180" t="s">
        <v>322</v>
      </c>
      <c r="D7864" s="182">
        <v>0</v>
      </c>
      <c r="E7864" s="182">
        <v>0</v>
      </c>
    </row>
    <row r="7865" spans="1:5" x14ac:dyDescent="0.25">
      <c r="A7865" s="180">
        <v>103083</v>
      </c>
      <c r="B7865" s="181" t="s">
        <v>39955</v>
      </c>
      <c r="C7865" s="180" t="s">
        <v>322</v>
      </c>
      <c r="D7865" s="182">
        <v>0</v>
      </c>
      <c r="E7865" s="182">
        <v>0</v>
      </c>
    </row>
    <row r="7866" spans="1:5" x14ac:dyDescent="0.25">
      <c r="A7866" s="180">
        <v>103081</v>
      </c>
      <c r="B7866" s="181" t="s">
        <v>39956</v>
      </c>
      <c r="C7866" s="180" t="s">
        <v>322</v>
      </c>
      <c r="D7866" s="182">
        <v>0</v>
      </c>
      <c r="E7866" s="182">
        <v>0</v>
      </c>
    </row>
    <row r="7867" spans="1:5" x14ac:dyDescent="0.25">
      <c r="A7867" s="180">
        <v>103082</v>
      </c>
      <c r="B7867" s="181" t="s">
        <v>39957</v>
      </c>
      <c r="C7867" s="180" t="s">
        <v>322</v>
      </c>
      <c r="D7867" s="182">
        <v>0</v>
      </c>
      <c r="E7867" s="182">
        <v>0</v>
      </c>
    </row>
    <row r="7868" spans="1:5" x14ac:dyDescent="0.25">
      <c r="A7868" s="180">
        <v>103086</v>
      </c>
      <c r="B7868" s="181" t="s">
        <v>39958</v>
      </c>
      <c r="C7868" s="180" t="s">
        <v>322</v>
      </c>
      <c r="D7868" s="182">
        <v>0</v>
      </c>
      <c r="E7868" s="182">
        <v>0</v>
      </c>
    </row>
    <row r="7869" spans="1:5" x14ac:dyDescent="0.25">
      <c r="A7869" s="180">
        <v>103085</v>
      </c>
      <c r="B7869" s="181" t="s">
        <v>39959</v>
      </c>
      <c r="C7869" s="180" t="s">
        <v>322</v>
      </c>
      <c r="D7869" s="182">
        <v>0</v>
      </c>
      <c r="E7869" s="182">
        <v>0</v>
      </c>
    </row>
    <row r="7870" spans="1:5" x14ac:dyDescent="0.25">
      <c r="A7870" s="180">
        <v>104726</v>
      </c>
      <c r="B7870" s="181" t="s">
        <v>39960</v>
      </c>
      <c r="C7870" s="180" t="s">
        <v>322</v>
      </c>
      <c r="D7870" s="182">
        <v>0</v>
      </c>
      <c r="E7870" s="182">
        <v>0</v>
      </c>
    </row>
    <row r="7871" spans="1:5" x14ac:dyDescent="0.25">
      <c r="A7871" s="180">
        <v>104725</v>
      </c>
      <c r="B7871" s="181" t="s">
        <v>39961</v>
      </c>
      <c r="C7871" s="180" t="s">
        <v>322</v>
      </c>
      <c r="D7871" s="182">
        <v>0</v>
      </c>
      <c r="E7871" s="182">
        <v>0</v>
      </c>
    </row>
    <row r="7872" spans="1:5" x14ac:dyDescent="0.25">
      <c r="A7872" s="180">
        <v>96374</v>
      </c>
      <c r="B7872" s="181" t="s">
        <v>39962</v>
      </c>
      <c r="C7872" s="180" t="s">
        <v>83</v>
      </c>
      <c r="D7872" s="182">
        <v>36.6</v>
      </c>
      <c r="E7872" s="182">
        <v>36.700000000000003</v>
      </c>
    </row>
    <row r="7873" spans="1:5" x14ac:dyDescent="0.25">
      <c r="A7873" s="180">
        <v>96373</v>
      </c>
      <c r="B7873" s="181" t="s">
        <v>39963</v>
      </c>
      <c r="C7873" s="180" t="s">
        <v>83</v>
      </c>
      <c r="D7873" s="182">
        <v>11.92</v>
      </c>
      <c r="E7873" s="182">
        <v>10.87</v>
      </c>
    </row>
    <row r="7874" spans="1:5" x14ac:dyDescent="0.25">
      <c r="A7874" s="180">
        <v>96368</v>
      </c>
      <c r="B7874" s="181" t="s">
        <v>39964</v>
      </c>
      <c r="C7874" s="180" t="s">
        <v>322</v>
      </c>
      <c r="D7874" s="182">
        <v>184.71</v>
      </c>
      <c r="E7874" s="182">
        <v>173.87</v>
      </c>
    </row>
    <row r="7875" spans="1:5" x14ac:dyDescent="0.25">
      <c r="A7875" s="180">
        <v>96364</v>
      </c>
      <c r="B7875" s="181" t="s">
        <v>39965</v>
      </c>
      <c r="C7875" s="180" t="s">
        <v>322</v>
      </c>
      <c r="D7875" s="182">
        <v>155.97</v>
      </c>
      <c r="E7875" s="182">
        <v>146.71</v>
      </c>
    </row>
    <row r="7876" spans="1:5" x14ac:dyDescent="0.25">
      <c r="A7876" s="180">
        <v>96369</v>
      </c>
      <c r="B7876" s="181" t="s">
        <v>39966</v>
      </c>
      <c r="C7876" s="180" t="s">
        <v>322</v>
      </c>
      <c r="D7876" s="182">
        <v>208.1</v>
      </c>
      <c r="E7876" s="182">
        <v>195.78</v>
      </c>
    </row>
    <row r="7877" spans="1:5" x14ac:dyDescent="0.25">
      <c r="A7877" s="180">
        <v>104723</v>
      </c>
      <c r="B7877" s="181" t="s">
        <v>39967</v>
      </c>
      <c r="C7877" s="180" t="s">
        <v>322</v>
      </c>
      <c r="D7877" s="182">
        <v>250.27</v>
      </c>
      <c r="E7877" s="182">
        <v>235.17</v>
      </c>
    </row>
    <row r="7878" spans="1:5" x14ac:dyDescent="0.25">
      <c r="A7878" s="180">
        <v>96367</v>
      </c>
      <c r="B7878" s="181" t="s">
        <v>39968</v>
      </c>
      <c r="C7878" s="180" t="s">
        <v>322</v>
      </c>
      <c r="D7878" s="182">
        <v>170.94</v>
      </c>
      <c r="E7878" s="182">
        <v>160.38999999999999</v>
      </c>
    </row>
    <row r="7879" spans="1:5" x14ac:dyDescent="0.25">
      <c r="A7879" s="180">
        <v>104722</v>
      </c>
      <c r="B7879" s="181" t="s">
        <v>39969</v>
      </c>
      <c r="C7879" s="180" t="s">
        <v>322</v>
      </c>
      <c r="D7879" s="182">
        <v>196.45</v>
      </c>
      <c r="E7879" s="182">
        <v>183.74</v>
      </c>
    </row>
    <row r="7880" spans="1:5" x14ac:dyDescent="0.25">
      <c r="A7880" s="180">
        <v>96366</v>
      </c>
      <c r="B7880" s="181" t="s">
        <v>39970</v>
      </c>
      <c r="C7880" s="180" t="s">
        <v>322</v>
      </c>
      <c r="D7880" s="182">
        <v>157.30000000000001</v>
      </c>
      <c r="E7880" s="182">
        <v>147.82</v>
      </c>
    </row>
    <row r="7881" spans="1:5" x14ac:dyDescent="0.25">
      <c r="A7881" s="180">
        <v>96361</v>
      </c>
      <c r="B7881" s="181" t="s">
        <v>39971</v>
      </c>
      <c r="C7881" s="180" t="s">
        <v>322</v>
      </c>
      <c r="D7881" s="182">
        <v>148.69999999999999</v>
      </c>
      <c r="E7881" s="182">
        <v>139.91</v>
      </c>
    </row>
    <row r="7882" spans="1:5" x14ac:dyDescent="0.25">
      <c r="A7882" s="180">
        <v>104719</v>
      </c>
      <c r="B7882" s="181" t="s">
        <v>39972</v>
      </c>
      <c r="C7882" s="180" t="s">
        <v>322</v>
      </c>
      <c r="D7882" s="182">
        <v>186.97</v>
      </c>
      <c r="E7882" s="182">
        <v>176.05</v>
      </c>
    </row>
    <row r="7883" spans="1:5" x14ac:dyDescent="0.25">
      <c r="A7883" s="180">
        <v>96360</v>
      </c>
      <c r="B7883" s="181" t="s">
        <v>39973</v>
      </c>
      <c r="C7883" s="180" t="s">
        <v>322</v>
      </c>
      <c r="D7883" s="182">
        <v>127.27</v>
      </c>
      <c r="E7883" s="182">
        <v>119.61</v>
      </c>
    </row>
    <row r="7884" spans="1:5" x14ac:dyDescent="0.25">
      <c r="A7884" s="180">
        <v>96359</v>
      </c>
      <c r="B7884" s="181" t="s">
        <v>39974</v>
      </c>
      <c r="C7884" s="180" t="s">
        <v>322</v>
      </c>
      <c r="D7884" s="182">
        <v>111.58</v>
      </c>
      <c r="E7884" s="182">
        <v>104.55</v>
      </c>
    </row>
    <row r="7885" spans="1:5" x14ac:dyDescent="0.25">
      <c r="A7885" s="180">
        <v>104718</v>
      </c>
      <c r="B7885" s="181" t="s">
        <v>39975</v>
      </c>
      <c r="C7885" s="180" t="s">
        <v>322</v>
      </c>
      <c r="D7885" s="182">
        <v>133.15</v>
      </c>
      <c r="E7885" s="182">
        <v>124.63</v>
      </c>
    </row>
    <row r="7886" spans="1:5" x14ac:dyDescent="0.25">
      <c r="A7886" s="180">
        <v>96358</v>
      </c>
      <c r="B7886" s="181" t="s">
        <v>39976</v>
      </c>
      <c r="C7886" s="180" t="s">
        <v>322</v>
      </c>
      <c r="D7886" s="182">
        <v>99.91</v>
      </c>
      <c r="E7886" s="182">
        <v>93.6</v>
      </c>
    </row>
    <row r="7887" spans="1:5" x14ac:dyDescent="0.25">
      <c r="A7887" s="180">
        <v>96371</v>
      </c>
      <c r="B7887" s="181" t="s">
        <v>39977</v>
      </c>
      <c r="C7887" s="180" t="s">
        <v>322</v>
      </c>
      <c r="D7887" s="182">
        <v>76.3</v>
      </c>
      <c r="E7887" s="182">
        <v>71.55</v>
      </c>
    </row>
    <row r="7888" spans="1:5" x14ac:dyDescent="0.25">
      <c r="A7888" s="180">
        <v>104724</v>
      </c>
      <c r="B7888" s="181" t="s">
        <v>39978</v>
      </c>
      <c r="C7888" s="180" t="s">
        <v>322</v>
      </c>
      <c r="D7888" s="182">
        <v>95.91</v>
      </c>
      <c r="E7888" s="182">
        <v>90.01</v>
      </c>
    </row>
    <row r="7889" spans="1:5" x14ac:dyDescent="0.25">
      <c r="A7889" s="180">
        <v>96370</v>
      </c>
      <c r="B7889" s="181" t="s">
        <v>39979</v>
      </c>
      <c r="C7889" s="180" t="s">
        <v>322</v>
      </c>
      <c r="D7889" s="182">
        <v>65.650000000000006</v>
      </c>
      <c r="E7889" s="182">
        <v>61.45</v>
      </c>
    </row>
    <row r="7890" spans="1:5" x14ac:dyDescent="0.25">
      <c r="A7890" s="180">
        <v>96365</v>
      </c>
      <c r="B7890" s="181" t="s">
        <v>39980</v>
      </c>
      <c r="C7890" s="180" t="s">
        <v>322</v>
      </c>
      <c r="D7890" s="182">
        <v>178.42</v>
      </c>
      <c r="E7890" s="182">
        <v>167.85</v>
      </c>
    </row>
    <row r="7891" spans="1:5" x14ac:dyDescent="0.25">
      <c r="A7891" s="180">
        <v>104721</v>
      </c>
      <c r="B7891" s="181" t="s">
        <v>39981</v>
      </c>
      <c r="C7891" s="180" t="s">
        <v>322</v>
      </c>
      <c r="D7891" s="182">
        <v>218.62</v>
      </c>
      <c r="E7891" s="182">
        <v>205.6</v>
      </c>
    </row>
    <row r="7892" spans="1:5" x14ac:dyDescent="0.25">
      <c r="A7892" s="180">
        <v>96363</v>
      </c>
      <c r="B7892" s="181" t="s">
        <v>39982</v>
      </c>
      <c r="C7892" s="180" t="s">
        <v>322</v>
      </c>
      <c r="D7892" s="182">
        <v>141.25</v>
      </c>
      <c r="E7892" s="182">
        <v>132.46</v>
      </c>
    </row>
    <row r="7893" spans="1:5" x14ac:dyDescent="0.25">
      <c r="A7893" s="180">
        <v>104720</v>
      </c>
      <c r="B7893" s="181" t="s">
        <v>39983</v>
      </c>
      <c r="C7893" s="180" t="s">
        <v>322</v>
      </c>
      <c r="D7893" s="182">
        <v>164.8</v>
      </c>
      <c r="E7893" s="182">
        <v>154.16999999999999</v>
      </c>
    </row>
    <row r="7894" spans="1:5" x14ac:dyDescent="0.25">
      <c r="A7894" s="180">
        <v>96362</v>
      </c>
      <c r="B7894" s="181" t="s">
        <v>39984</v>
      </c>
      <c r="C7894" s="180" t="s">
        <v>322</v>
      </c>
      <c r="D7894" s="182">
        <v>128.6</v>
      </c>
      <c r="E7894" s="182">
        <v>120.7</v>
      </c>
    </row>
    <row r="7895" spans="1:5" x14ac:dyDescent="0.25">
      <c r="A7895" s="180">
        <v>103191</v>
      </c>
      <c r="B7895" s="181" t="s">
        <v>39985</v>
      </c>
      <c r="C7895" s="180" t="s">
        <v>115</v>
      </c>
      <c r="D7895" s="182">
        <v>2418.61</v>
      </c>
      <c r="E7895" s="182">
        <v>2400.66</v>
      </c>
    </row>
    <row r="7896" spans="1:5" x14ac:dyDescent="0.25">
      <c r="A7896" s="180">
        <v>103206</v>
      </c>
      <c r="B7896" s="181" t="s">
        <v>39986</v>
      </c>
      <c r="C7896" s="180" t="s">
        <v>115</v>
      </c>
      <c r="D7896" s="182">
        <v>2446.64</v>
      </c>
      <c r="E7896" s="182">
        <v>2424.9299999999998</v>
      </c>
    </row>
    <row r="7897" spans="1:5" x14ac:dyDescent="0.25">
      <c r="A7897" s="180">
        <v>103211</v>
      </c>
      <c r="B7897" s="181" t="s">
        <v>39987</v>
      </c>
      <c r="C7897" s="180" t="s">
        <v>115</v>
      </c>
      <c r="D7897" s="182">
        <v>0</v>
      </c>
      <c r="E7897" s="182">
        <v>0</v>
      </c>
    </row>
    <row r="7898" spans="1:5" x14ac:dyDescent="0.25">
      <c r="A7898" s="180">
        <v>103196</v>
      </c>
      <c r="B7898" s="181" t="s">
        <v>39988</v>
      </c>
      <c r="C7898" s="180" t="s">
        <v>115</v>
      </c>
      <c r="D7898" s="182">
        <v>0</v>
      </c>
      <c r="E7898" s="182">
        <v>0</v>
      </c>
    </row>
    <row r="7899" spans="1:5" x14ac:dyDescent="0.25">
      <c r="A7899" s="180">
        <v>103212</v>
      </c>
      <c r="B7899" s="181" t="s">
        <v>39989</v>
      </c>
      <c r="C7899" s="180" t="s">
        <v>115</v>
      </c>
      <c r="D7899" s="182">
        <v>0</v>
      </c>
      <c r="E7899" s="182">
        <v>0</v>
      </c>
    </row>
    <row r="7900" spans="1:5" x14ac:dyDescent="0.25">
      <c r="A7900" s="180">
        <v>103197</v>
      </c>
      <c r="B7900" s="181" t="s">
        <v>39990</v>
      </c>
      <c r="C7900" s="180" t="s">
        <v>115</v>
      </c>
      <c r="D7900" s="182">
        <v>0</v>
      </c>
      <c r="E7900" s="182">
        <v>0</v>
      </c>
    </row>
    <row r="7901" spans="1:5" x14ac:dyDescent="0.25">
      <c r="A7901" s="180">
        <v>103217</v>
      </c>
      <c r="B7901" s="181" t="s">
        <v>39991</v>
      </c>
      <c r="C7901" s="180" t="s">
        <v>115</v>
      </c>
      <c r="D7901" s="182">
        <v>0</v>
      </c>
      <c r="E7901" s="182">
        <v>0</v>
      </c>
    </row>
    <row r="7902" spans="1:5" x14ac:dyDescent="0.25">
      <c r="A7902" s="180">
        <v>103202</v>
      </c>
      <c r="B7902" s="181" t="s">
        <v>39992</v>
      </c>
      <c r="C7902" s="180" t="s">
        <v>115</v>
      </c>
      <c r="D7902" s="182">
        <v>0</v>
      </c>
      <c r="E7902" s="182">
        <v>0</v>
      </c>
    </row>
    <row r="7903" spans="1:5" x14ac:dyDescent="0.25">
      <c r="A7903" s="180">
        <v>103215</v>
      </c>
      <c r="B7903" s="181" t="s">
        <v>39993</v>
      </c>
      <c r="C7903" s="180" t="s">
        <v>115</v>
      </c>
      <c r="D7903" s="182">
        <v>0</v>
      </c>
      <c r="E7903" s="182">
        <v>0</v>
      </c>
    </row>
    <row r="7904" spans="1:5" x14ac:dyDescent="0.25">
      <c r="A7904" s="180">
        <v>103200</v>
      </c>
      <c r="B7904" s="181" t="s">
        <v>39994</v>
      </c>
      <c r="C7904" s="180" t="s">
        <v>115</v>
      </c>
      <c r="D7904" s="182">
        <v>0</v>
      </c>
      <c r="E7904" s="182">
        <v>0</v>
      </c>
    </row>
    <row r="7905" spans="1:5" x14ac:dyDescent="0.25">
      <c r="A7905" s="180">
        <v>103216</v>
      </c>
      <c r="B7905" s="181" t="s">
        <v>39995</v>
      </c>
      <c r="C7905" s="180" t="s">
        <v>115</v>
      </c>
      <c r="D7905" s="182">
        <v>0</v>
      </c>
      <c r="E7905" s="182">
        <v>0</v>
      </c>
    </row>
    <row r="7906" spans="1:5" x14ac:dyDescent="0.25">
      <c r="A7906" s="180">
        <v>103201</v>
      </c>
      <c r="B7906" s="181" t="s">
        <v>39996</v>
      </c>
      <c r="C7906" s="180" t="s">
        <v>115</v>
      </c>
      <c r="D7906" s="182">
        <v>0</v>
      </c>
      <c r="E7906" s="182">
        <v>0</v>
      </c>
    </row>
    <row r="7907" spans="1:5" x14ac:dyDescent="0.25">
      <c r="A7907" s="180">
        <v>103185</v>
      </c>
      <c r="B7907" s="181" t="s">
        <v>39997</v>
      </c>
      <c r="C7907" s="180" t="s">
        <v>115</v>
      </c>
      <c r="D7907" s="182">
        <v>6216.97</v>
      </c>
      <c r="E7907" s="182">
        <v>6197.57</v>
      </c>
    </row>
    <row r="7908" spans="1:5" x14ac:dyDescent="0.25">
      <c r="A7908" s="180">
        <v>103218</v>
      </c>
      <c r="B7908" s="181" t="s">
        <v>39998</v>
      </c>
      <c r="C7908" s="180" t="s">
        <v>115</v>
      </c>
      <c r="D7908" s="182">
        <v>0</v>
      </c>
      <c r="E7908" s="182">
        <v>0</v>
      </c>
    </row>
    <row r="7909" spans="1:5" x14ac:dyDescent="0.25">
      <c r="A7909" s="180">
        <v>103203</v>
      </c>
      <c r="B7909" s="181" t="s">
        <v>39999</v>
      </c>
      <c r="C7909" s="180" t="s">
        <v>115</v>
      </c>
      <c r="D7909" s="182">
        <v>0</v>
      </c>
      <c r="E7909" s="182">
        <v>0</v>
      </c>
    </row>
    <row r="7910" spans="1:5" x14ac:dyDescent="0.25">
      <c r="A7910" s="180">
        <v>103213</v>
      </c>
      <c r="B7910" s="181" t="s">
        <v>40000</v>
      </c>
      <c r="C7910" s="180" t="s">
        <v>115</v>
      </c>
      <c r="D7910" s="182">
        <v>0</v>
      </c>
      <c r="E7910" s="182">
        <v>0</v>
      </c>
    </row>
    <row r="7911" spans="1:5" x14ac:dyDescent="0.25">
      <c r="A7911" s="180">
        <v>103198</v>
      </c>
      <c r="B7911" s="181" t="s">
        <v>40001</v>
      </c>
      <c r="C7911" s="180" t="s">
        <v>115</v>
      </c>
      <c r="D7911" s="182">
        <v>0</v>
      </c>
      <c r="E7911" s="182">
        <v>0</v>
      </c>
    </row>
    <row r="7912" spans="1:5" x14ac:dyDescent="0.25">
      <c r="A7912" s="180">
        <v>103214</v>
      </c>
      <c r="B7912" s="181" t="s">
        <v>40002</v>
      </c>
      <c r="C7912" s="180" t="s">
        <v>115</v>
      </c>
      <c r="D7912" s="182">
        <v>0</v>
      </c>
      <c r="E7912" s="182">
        <v>0</v>
      </c>
    </row>
    <row r="7913" spans="1:5" x14ac:dyDescent="0.25">
      <c r="A7913" s="180">
        <v>103199</v>
      </c>
      <c r="B7913" s="181" t="s">
        <v>40003</v>
      </c>
      <c r="C7913" s="180" t="s">
        <v>115</v>
      </c>
      <c r="D7913" s="182">
        <v>0</v>
      </c>
      <c r="E7913" s="182">
        <v>0</v>
      </c>
    </row>
    <row r="7914" spans="1:5" x14ac:dyDescent="0.25">
      <c r="A7914" s="180">
        <v>103219</v>
      </c>
      <c r="B7914" s="181" t="s">
        <v>40004</v>
      </c>
      <c r="C7914" s="180" t="s">
        <v>115</v>
      </c>
      <c r="D7914" s="182">
        <v>0</v>
      </c>
      <c r="E7914" s="182">
        <v>0</v>
      </c>
    </row>
    <row r="7915" spans="1:5" x14ac:dyDescent="0.25">
      <c r="A7915" s="180">
        <v>103204</v>
      </c>
      <c r="B7915" s="181" t="s">
        <v>40005</v>
      </c>
      <c r="C7915" s="180" t="s">
        <v>115</v>
      </c>
      <c r="D7915" s="182">
        <v>0</v>
      </c>
      <c r="E7915" s="182">
        <v>0</v>
      </c>
    </row>
    <row r="7916" spans="1:5" x14ac:dyDescent="0.25">
      <c r="A7916" s="180">
        <v>103186</v>
      </c>
      <c r="B7916" s="181" t="s">
        <v>40006</v>
      </c>
      <c r="C7916" s="180" t="s">
        <v>115</v>
      </c>
      <c r="D7916" s="182">
        <v>6512.83</v>
      </c>
      <c r="E7916" s="182">
        <v>6504.88</v>
      </c>
    </row>
    <row r="7917" spans="1:5" x14ac:dyDescent="0.25">
      <c r="A7917" s="180">
        <v>103210</v>
      </c>
      <c r="B7917" s="181" t="s">
        <v>40007</v>
      </c>
      <c r="C7917" s="180" t="s">
        <v>115</v>
      </c>
      <c r="D7917" s="182">
        <v>2392.92</v>
      </c>
      <c r="E7917" s="182">
        <v>2356.35</v>
      </c>
    </row>
    <row r="7918" spans="1:5" x14ac:dyDescent="0.25">
      <c r="A7918" s="180">
        <v>103195</v>
      </c>
      <c r="B7918" s="181" t="s">
        <v>40008</v>
      </c>
      <c r="C7918" s="180" t="s">
        <v>115</v>
      </c>
      <c r="D7918" s="182">
        <v>2233.65</v>
      </c>
      <c r="E7918" s="182">
        <v>2216.48</v>
      </c>
    </row>
    <row r="7919" spans="1:5" x14ac:dyDescent="0.25">
      <c r="A7919" s="180">
        <v>103205</v>
      </c>
      <c r="B7919" s="181" t="s">
        <v>40009</v>
      </c>
      <c r="C7919" s="180" t="s">
        <v>115</v>
      </c>
      <c r="D7919" s="182">
        <v>4157.45</v>
      </c>
      <c r="E7919" s="182">
        <v>4133.3100000000004</v>
      </c>
    </row>
    <row r="7920" spans="1:5" x14ac:dyDescent="0.25">
      <c r="A7920" s="180">
        <v>103190</v>
      </c>
      <c r="B7920" s="181" t="s">
        <v>40010</v>
      </c>
      <c r="C7920" s="180" t="s">
        <v>115</v>
      </c>
      <c r="D7920" s="182">
        <v>4129.42</v>
      </c>
      <c r="E7920" s="182">
        <v>4109.04</v>
      </c>
    </row>
    <row r="7921" spans="1:5" x14ac:dyDescent="0.25">
      <c r="A7921" s="180">
        <v>103207</v>
      </c>
      <c r="B7921" s="181" t="s">
        <v>40011</v>
      </c>
      <c r="C7921" s="180" t="s">
        <v>115</v>
      </c>
      <c r="D7921" s="182">
        <v>2600.2800000000002</v>
      </c>
      <c r="E7921" s="182">
        <v>2578.5700000000002</v>
      </c>
    </row>
    <row r="7922" spans="1:5" x14ac:dyDescent="0.25">
      <c r="A7922" s="180">
        <v>103192</v>
      </c>
      <c r="B7922" s="181" t="s">
        <v>40012</v>
      </c>
      <c r="C7922" s="180" t="s">
        <v>115</v>
      </c>
      <c r="D7922" s="182">
        <v>2572.25</v>
      </c>
      <c r="E7922" s="182">
        <v>2554.3000000000002</v>
      </c>
    </row>
    <row r="7923" spans="1:5" x14ac:dyDescent="0.25">
      <c r="A7923" s="180">
        <v>103208</v>
      </c>
      <c r="B7923" s="181" t="s">
        <v>40013</v>
      </c>
      <c r="C7923" s="180" t="s">
        <v>115</v>
      </c>
      <c r="D7923" s="182">
        <v>2019.01</v>
      </c>
      <c r="E7923" s="182">
        <v>1997.3</v>
      </c>
    </row>
    <row r="7924" spans="1:5" x14ac:dyDescent="0.25">
      <c r="A7924" s="180">
        <v>103193</v>
      </c>
      <c r="B7924" s="181" t="s">
        <v>40014</v>
      </c>
      <c r="C7924" s="180" t="s">
        <v>115</v>
      </c>
      <c r="D7924" s="182">
        <v>1990.98</v>
      </c>
      <c r="E7924" s="182">
        <v>1973.03</v>
      </c>
    </row>
    <row r="7925" spans="1:5" x14ac:dyDescent="0.25">
      <c r="A7925" s="180">
        <v>103187</v>
      </c>
      <c r="B7925" s="181" t="s">
        <v>40015</v>
      </c>
      <c r="C7925" s="180" t="s">
        <v>115</v>
      </c>
      <c r="D7925" s="182">
        <v>4920.43</v>
      </c>
      <c r="E7925" s="182">
        <v>4907.1499999999996</v>
      </c>
    </row>
    <row r="7926" spans="1:5" x14ac:dyDescent="0.25">
      <c r="A7926" s="180">
        <v>103188</v>
      </c>
      <c r="B7926" s="181" t="s">
        <v>40016</v>
      </c>
      <c r="C7926" s="180" t="s">
        <v>115</v>
      </c>
      <c r="D7926" s="182">
        <v>5276.33</v>
      </c>
      <c r="E7926" s="182">
        <v>5266.13</v>
      </c>
    </row>
    <row r="7927" spans="1:5" x14ac:dyDescent="0.25">
      <c r="A7927" s="180">
        <v>103189</v>
      </c>
      <c r="B7927" s="181" t="s">
        <v>40017</v>
      </c>
      <c r="C7927" s="180" t="s">
        <v>115</v>
      </c>
      <c r="D7927" s="182">
        <v>2651.39</v>
      </c>
      <c r="E7927" s="182">
        <v>2644.25</v>
      </c>
    </row>
    <row r="7928" spans="1:5" x14ac:dyDescent="0.25">
      <c r="A7928" s="180">
        <v>103209</v>
      </c>
      <c r="B7928" s="181" t="s">
        <v>40018</v>
      </c>
      <c r="C7928" s="180" t="s">
        <v>115</v>
      </c>
      <c r="D7928" s="182">
        <v>2876.98</v>
      </c>
      <c r="E7928" s="182">
        <v>2855.27</v>
      </c>
    </row>
    <row r="7929" spans="1:5" x14ac:dyDescent="0.25">
      <c r="A7929" s="180">
        <v>103194</v>
      </c>
      <c r="B7929" s="181" t="s">
        <v>40019</v>
      </c>
      <c r="C7929" s="180" t="s">
        <v>115</v>
      </c>
      <c r="D7929" s="182">
        <v>2848.95</v>
      </c>
      <c r="E7929" s="182">
        <v>2831</v>
      </c>
    </row>
    <row r="7930" spans="1:5" x14ac:dyDescent="0.25">
      <c r="A7930" s="180">
        <v>95001</v>
      </c>
      <c r="B7930" s="181" t="s">
        <v>40020</v>
      </c>
      <c r="C7930" s="180" t="s">
        <v>322</v>
      </c>
      <c r="D7930" s="182">
        <v>0</v>
      </c>
      <c r="E7930" s="182">
        <v>0</v>
      </c>
    </row>
    <row r="7931" spans="1:5" x14ac:dyDescent="0.25">
      <c r="A7931" s="180">
        <v>95000</v>
      </c>
      <c r="B7931" s="181" t="s">
        <v>40021</v>
      </c>
      <c r="C7931" s="180" t="s">
        <v>322</v>
      </c>
      <c r="D7931" s="182">
        <v>0</v>
      </c>
      <c r="E7931" s="182">
        <v>0</v>
      </c>
    </row>
    <row r="7932" spans="1:5" x14ac:dyDescent="0.25">
      <c r="A7932" s="180">
        <v>95005</v>
      </c>
      <c r="B7932" s="181" t="s">
        <v>40022</v>
      </c>
      <c r="C7932" s="180" t="s">
        <v>322</v>
      </c>
      <c r="D7932" s="182">
        <v>0</v>
      </c>
      <c r="E7932" s="182">
        <v>0</v>
      </c>
    </row>
    <row r="7933" spans="1:5" x14ac:dyDescent="0.25">
      <c r="A7933" s="180">
        <v>95004</v>
      </c>
      <c r="B7933" s="181" t="s">
        <v>40023</v>
      </c>
      <c r="C7933" s="180" t="s">
        <v>322</v>
      </c>
      <c r="D7933" s="182">
        <v>0</v>
      </c>
      <c r="E7933" s="182">
        <v>0</v>
      </c>
    </row>
    <row r="7934" spans="1:5" x14ac:dyDescent="0.25">
      <c r="A7934" s="180">
        <v>95003</v>
      </c>
      <c r="B7934" s="181" t="s">
        <v>40024</v>
      </c>
      <c r="C7934" s="180" t="s">
        <v>322</v>
      </c>
      <c r="D7934" s="182">
        <v>0</v>
      </c>
      <c r="E7934" s="182">
        <v>0</v>
      </c>
    </row>
    <row r="7935" spans="1:5" x14ac:dyDescent="0.25">
      <c r="A7935" s="180">
        <v>95002</v>
      </c>
      <c r="B7935" s="181" t="s">
        <v>40025</v>
      </c>
      <c r="C7935" s="180" t="s">
        <v>322</v>
      </c>
      <c r="D7935" s="182">
        <v>0</v>
      </c>
      <c r="E7935" s="182">
        <v>0</v>
      </c>
    </row>
    <row r="7936" spans="1:5" x14ac:dyDescent="0.25">
      <c r="A7936" s="180">
        <v>95007</v>
      </c>
      <c r="B7936" s="181" t="s">
        <v>40026</v>
      </c>
      <c r="C7936" s="180" t="s">
        <v>322</v>
      </c>
      <c r="D7936" s="182">
        <v>0</v>
      </c>
      <c r="E7936" s="182">
        <v>0</v>
      </c>
    </row>
    <row r="7937" spans="1:5" x14ac:dyDescent="0.25">
      <c r="A7937" s="180">
        <v>95006</v>
      </c>
      <c r="B7937" s="181" t="s">
        <v>40027</v>
      </c>
      <c r="C7937" s="180" t="s">
        <v>322</v>
      </c>
      <c r="D7937" s="182">
        <v>0</v>
      </c>
      <c r="E7937" s="182">
        <v>0</v>
      </c>
    </row>
    <row r="7938" spans="1:5" x14ac:dyDescent="0.25">
      <c r="A7938" s="180">
        <v>104313</v>
      </c>
      <c r="B7938" s="181" t="s">
        <v>40028</v>
      </c>
      <c r="C7938" s="180" t="s">
        <v>322</v>
      </c>
      <c r="D7938" s="182">
        <v>0</v>
      </c>
      <c r="E7938" s="182">
        <v>0</v>
      </c>
    </row>
    <row r="7939" spans="1:5" x14ac:dyDescent="0.25">
      <c r="A7939" s="180">
        <v>104312</v>
      </c>
      <c r="B7939" s="181" t="s">
        <v>40029</v>
      </c>
      <c r="C7939" s="180" t="s">
        <v>322</v>
      </c>
      <c r="D7939" s="182">
        <v>0</v>
      </c>
      <c r="E7939" s="182">
        <v>0</v>
      </c>
    </row>
    <row r="7940" spans="1:5" x14ac:dyDescent="0.25">
      <c r="A7940" s="180">
        <v>94992</v>
      </c>
      <c r="B7940" s="181" t="s">
        <v>40030</v>
      </c>
      <c r="C7940" s="180" t="s">
        <v>322</v>
      </c>
      <c r="D7940" s="182">
        <v>81.38</v>
      </c>
      <c r="E7940" s="182">
        <v>77.540000000000006</v>
      </c>
    </row>
    <row r="7941" spans="1:5" x14ac:dyDescent="0.25">
      <c r="A7941" s="180">
        <v>94994</v>
      </c>
      <c r="B7941" s="181" t="s">
        <v>40031</v>
      </c>
      <c r="C7941" s="180" t="s">
        <v>322</v>
      </c>
      <c r="D7941" s="182">
        <v>99.5</v>
      </c>
      <c r="E7941" s="182">
        <v>93.98</v>
      </c>
    </row>
    <row r="7942" spans="1:5" x14ac:dyDescent="0.25">
      <c r="A7942" s="180">
        <v>94990</v>
      </c>
      <c r="B7942" s="181" t="s">
        <v>40032</v>
      </c>
      <c r="C7942" s="180" t="s">
        <v>1467</v>
      </c>
      <c r="D7942" s="182">
        <v>873.58</v>
      </c>
      <c r="E7942" s="182">
        <v>791.31</v>
      </c>
    </row>
    <row r="7943" spans="1:5" x14ac:dyDescent="0.25">
      <c r="A7943" s="180">
        <v>94991</v>
      </c>
      <c r="B7943" s="181" t="s">
        <v>40033</v>
      </c>
      <c r="C7943" s="180" t="s">
        <v>1467</v>
      </c>
      <c r="D7943" s="182">
        <v>814.33</v>
      </c>
      <c r="E7943" s="182">
        <v>685.39</v>
      </c>
    </row>
    <row r="7944" spans="1:5" x14ac:dyDescent="0.25">
      <c r="A7944" s="180">
        <v>104626</v>
      </c>
      <c r="B7944" s="181" t="s">
        <v>40034</v>
      </c>
      <c r="C7944" s="180" t="s">
        <v>1467</v>
      </c>
      <c r="D7944" s="182">
        <v>832.9</v>
      </c>
      <c r="E7944" s="182">
        <v>700.7</v>
      </c>
    </row>
    <row r="7945" spans="1:5" x14ac:dyDescent="0.25">
      <c r="A7945" s="180">
        <v>94993</v>
      </c>
      <c r="B7945" s="181" t="s">
        <v>40035</v>
      </c>
      <c r="C7945" s="180" t="s">
        <v>322</v>
      </c>
      <c r="D7945" s="182">
        <v>77.83</v>
      </c>
      <c r="E7945" s="182">
        <v>71.180000000000007</v>
      </c>
    </row>
    <row r="7946" spans="1:5" x14ac:dyDescent="0.25">
      <c r="A7946" s="180">
        <v>94995</v>
      </c>
      <c r="B7946" s="181" t="s">
        <v>40036</v>
      </c>
      <c r="C7946" s="180" t="s">
        <v>322</v>
      </c>
      <c r="D7946" s="182">
        <v>94.75</v>
      </c>
      <c r="E7946" s="182">
        <v>85.49</v>
      </c>
    </row>
    <row r="7947" spans="1:5" x14ac:dyDescent="0.25">
      <c r="A7947" s="180">
        <v>101169</v>
      </c>
      <c r="B7947" s="181" t="s">
        <v>40037</v>
      </c>
      <c r="C7947" s="180" t="s">
        <v>322</v>
      </c>
      <c r="D7947" s="182">
        <v>219.89</v>
      </c>
      <c r="E7947" s="182">
        <v>153.34</v>
      </c>
    </row>
    <row r="7948" spans="1:5" x14ac:dyDescent="0.25">
      <c r="A7948" s="180">
        <v>104383</v>
      </c>
      <c r="B7948" s="181" t="s">
        <v>40038</v>
      </c>
      <c r="C7948" s="180" t="s">
        <v>322</v>
      </c>
      <c r="D7948" s="182">
        <v>0</v>
      </c>
      <c r="E7948" s="182">
        <v>0</v>
      </c>
    </row>
    <row r="7949" spans="1:5" x14ac:dyDescent="0.25">
      <c r="A7949" s="180">
        <v>101167</v>
      </c>
      <c r="B7949" s="181" t="s">
        <v>40039</v>
      </c>
      <c r="C7949" s="180" t="s">
        <v>322</v>
      </c>
      <c r="D7949" s="182">
        <v>203.98</v>
      </c>
      <c r="E7949" s="182">
        <v>137.51</v>
      </c>
    </row>
    <row r="7950" spans="1:5" x14ac:dyDescent="0.25">
      <c r="A7950" s="180">
        <v>101172</v>
      </c>
      <c r="B7950" s="181" t="s">
        <v>40040</v>
      </c>
      <c r="C7950" s="180" t="s">
        <v>322</v>
      </c>
      <c r="D7950" s="182">
        <v>85.85</v>
      </c>
      <c r="E7950" s="182">
        <v>73.739999999999995</v>
      </c>
    </row>
    <row r="7951" spans="1:5" x14ac:dyDescent="0.25">
      <c r="A7951" s="180">
        <v>104384</v>
      </c>
      <c r="B7951" s="181" t="s">
        <v>40041</v>
      </c>
      <c r="C7951" s="180" t="s">
        <v>322</v>
      </c>
      <c r="D7951" s="182">
        <v>0</v>
      </c>
      <c r="E7951" s="182">
        <v>0</v>
      </c>
    </row>
    <row r="7952" spans="1:5" x14ac:dyDescent="0.25">
      <c r="A7952" s="180">
        <v>101170</v>
      </c>
      <c r="B7952" s="181" t="s">
        <v>40042</v>
      </c>
      <c r="C7952" s="180" t="s">
        <v>322</v>
      </c>
      <c r="D7952" s="182">
        <v>59.66</v>
      </c>
      <c r="E7952" s="182">
        <v>47.15</v>
      </c>
    </row>
    <row r="7953" spans="1:5" x14ac:dyDescent="0.25">
      <c r="A7953" s="180">
        <v>104438</v>
      </c>
      <c r="B7953" s="181" t="s">
        <v>40043</v>
      </c>
      <c r="C7953" s="180" t="s">
        <v>322</v>
      </c>
      <c r="D7953" s="182">
        <v>0</v>
      </c>
      <c r="E7953" s="182">
        <v>0</v>
      </c>
    </row>
    <row r="7954" spans="1:5" x14ac:dyDescent="0.25">
      <c r="A7954" s="180">
        <v>92402</v>
      </c>
      <c r="B7954" s="181" t="s">
        <v>40044</v>
      </c>
      <c r="C7954" s="180" t="s">
        <v>322</v>
      </c>
      <c r="D7954" s="182">
        <v>99.09</v>
      </c>
      <c r="E7954" s="182">
        <v>105.86</v>
      </c>
    </row>
    <row r="7955" spans="1:5" x14ac:dyDescent="0.25">
      <c r="A7955" s="180">
        <v>104429</v>
      </c>
      <c r="B7955" s="181" t="s">
        <v>40045</v>
      </c>
      <c r="C7955" s="180" t="s">
        <v>322</v>
      </c>
      <c r="D7955" s="182">
        <v>0</v>
      </c>
      <c r="E7955" s="182">
        <v>0</v>
      </c>
    </row>
    <row r="7956" spans="1:5" x14ac:dyDescent="0.25">
      <c r="A7956" s="180">
        <v>104426</v>
      </c>
      <c r="B7956" s="181" t="s">
        <v>40046</v>
      </c>
      <c r="C7956" s="180" t="s">
        <v>322</v>
      </c>
      <c r="D7956" s="182">
        <v>0</v>
      </c>
      <c r="E7956" s="182">
        <v>0</v>
      </c>
    </row>
    <row r="7957" spans="1:5" x14ac:dyDescent="0.25">
      <c r="A7957" s="180">
        <v>104436</v>
      </c>
      <c r="B7957" s="181" t="s">
        <v>40047</v>
      </c>
      <c r="C7957" s="180" t="s">
        <v>322</v>
      </c>
      <c r="D7957" s="182">
        <v>0</v>
      </c>
      <c r="E7957" s="182">
        <v>0</v>
      </c>
    </row>
    <row r="7958" spans="1:5" x14ac:dyDescent="0.25">
      <c r="A7958" s="180">
        <v>104434</v>
      </c>
      <c r="B7958" s="181" t="s">
        <v>40048</v>
      </c>
      <c r="C7958" s="180" t="s">
        <v>322</v>
      </c>
      <c r="D7958" s="182">
        <v>0</v>
      </c>
      <c r="E7958" s="182">
        <v>0</v>
      </c>
    </row>
    <row r="7959" spans="1:5" x14ac:dyDescent="0.25">
      <c r="A7959" s="180">
        <v>104432</v>
      </c>
      <c r="B7959" s="181" t="s">
        <v>40049</v>
      </c>
      <c r="C7959" s="180" t="s">
        <v>322</v>
      </c>
      <c r="D7959" s="182">
        <v>125.25</v>
      </c>
      <c r="E7959" s="182">
        <v>134.06</v>
      </c>
    </row>
    <row r="7960" spans="1:5" x14ac:dyDescent="0.25">
      <c r="A7960" s="180">
        <v>93679</v>
      </c>
      <c r="B7960" s="181" t="s">
        <v>40050</v>
      </c>
      <c r="C7960" s="180" t="s">
        <v>322</v>
      </c>
      <c r="D7960" s="182">
        <v>120.19</v>
      </c>
      <c r="E7960" s="182">
        <v>129.25</v>
      </c>
    </row>
    <row r="7961" spans="1:5" x14ac:dyDescent="0.25">
      <c r="A7961" s="180">
        <v>92396</v>
      </c>
      <c r="B7961" s="181" t="s">
        <v>40051</v>
      </c>
      <c r="C7961" s="180" t="s">
        <v>322</v>
      </c>
      <c r="D7961" s="182">
        <v>102.36</v>
      </c>
      <c r="E7961" s="182">
        <v>108.81</v>
      </c>
    </row>
    <row r="7962" spans="1:5" x14ac:dyDescent="0.25">
      <c r="A7962" s="180">
        <v>104439</v>
      </c>
      <c r="B7962" s="181" t="s">
        <v>40052</v>
      </c>
      <c r="C7962" s="180" t="s">
        <v>322</v>
      </c>
      <c r="D7962" s="182">
        <v>0</v>
      </c>
      <c r="E7962" s="182">
        <v>0</v>
      </c>
    </row>
    <row r="7963" spans="1:5" x14ac:dyDescent="0.25">
      <c r="A7963" s="180">
        <v>104440</v>
      </c>
      <c r="B7963" s="181" t="s">
        <v>40053</v>
      </c>
      <c r="C7963" s="180" t="s">
        <v>322</v>
      </c>
      <c r="D7963" s="182">
        <v>0</v>
      </c>
      <c r="E7963" s="182">
        <v>0</v>
      </c>
    </row>
    <row r="7964" spans="1:5" x14ac:dyDescent="0.25">
      <c r="A7964" s="180">
        <v>92406</v>
      </c>
      <c r="B7964" s="181" t="s">
        <v>40054</v>
      </c>
      <c r="C7964" s="180" t="s">
        <v>322</v>
      </c>
      <c r="D7964" s="182">
        <v>166.7</v>
      </c>
      <c r="E7964" s="182">
        <v>184.17</v>
      </c>
    </row>
    <row r="7965" spans="1:5" x14ac:dyDescent="0.25">
      <c r="A7965" s="180">
        <v>92403</v>
      </c>
      <c r="B7965" s="181" t="s">
        <v>40055</v>
      </c>
      <c r="C7965" s="180" t="s">
        <v>322</v>
      </c>
      <c r="D7965" s="182">
        <v>84.16</v>
      </c>
      <c r="E7965" s="182">
        <v>91.48</v>
      </c>
    </row>
    <row r="7966" spans="1:5" x14ac:dyDescent="0.25">
      <c r="A7966" s="180">
        <v>92404</v>
      </c>
      <c r="B7966" s="181" t="s">
        <v>40056</v>
      </c>
      <c r="C7966" s="180" t="s">
        <v>322</v>
      </c>
      <c r="D7966" s="182">
        <v>97.92</v>
      </c>
      <c r="E7966" s="182">
        <v>106.27</v>
      </c>
    </row>
    <row r="7967" spans="1:5" x14ac:dyDescent="0.25">
      <c r="A7967" s="180">
        <v>104430</v>
      </c>
      <c r="B7967" s="181" t="s">
        <v>40057</v>
      </c>
      <c r="C7967" s="180" t="s">
        <v>322</v>
      </c>
      <c r="D7967" s="182">
        <v>0</v>
      </c>
      <c r="E7967" s="182">
        <v>0</v>
      </c>
    </row>
    <row r="7968" spans="1:5" x14ac:dyDescent="0.25">
      <c r="A7968" s="180">
        <v>104431</v>
      </c>
      <c r="B7968" s="181" t="s">
        <v>40058</v>
      </c>
      <c r="C7968" s="180" t="s">
        <v>322</v>
      </c>
      <c r="D7968" s="182">
        <v>0</v>
      </c>
      <c r="E7968" s="182">
        <v>0</v>
      </c>
    </row>
    <row r="7969" spans="1:5" x14ac:dyDescent="0.25">
      <c r="A7969" s="180">
        <v>104427</v>
      </c>
      <c r="B7969" s="181" t="s">
        <v>40059</v>
      </c>
      <c r="C7969" s="180" t="s">
        <v>322</v>
      </c>
      <c r="D7969" s="182">
        <v>0</v>
      </c>
      <c r="E7969" s="182">
        <v>0</v>
      </c>
    </row>
    <row r="7970" spans="1:5" x14ac:dyDescent="0.25">
      <c r="A7970" s="180">
        <v>104428</v>
      </c>
      <c r="B7970" s="181" t="s">
        <v>40060</v>
      </c>
      <c r="C7970" s="180" t="s">
        <v>322</v>
      </c>
      <c r="D7970" s="182">
        <v>0</v>
      </c>
      <c r="E7970" s="182">
        <v>0</v>
      </c>
    </row>
    <row r="7971" spans="1:5" x14ac:dyDescent="0.25">
      <c r="A7971" s="180">
        <v>92391</v>
      </c>
      <c r="B7971" s="181" t="s">
        <v>40061</v>
      </c>
      <c r="C7971" s="180" t="s">
        <v>322</v>
      </c>
      <c r="D7971" s="182">
        <v>90.2</v>
      </c>
      <c r="E7971" s="182">
        <v>99.8</v>
      </c>
    </row>
    <row r="7972" spans="1:5" x14ac:dyDescent="0.25">
      <c r="A7972" s="180">
        <v>92392</v>
      </c>
      <c r="B7972" s="181" t="s">
        <v>40062</v>
      </c>
      <c r="C7972" s="180" t="s">
        <v>322</v>
      </c>
      <c r="D7972" s="182">
        <v>98.76</v>
      </c>
      <c r="E7972" s="182">
        <v>109.44</v>
      </c>
    </row>
    <row r="7973" spans="1:5" x14ac:dyDescent="0.25">
      <c r="A7973" s="180">
        <v>104437</v>
      </c>
      <c r="B7973" s="181" t="s">
        <v>40063</v>
      </c>
      <c r="C7973" s="180" t="s">
        <v>322</v>
      </c>
      <c r="D7973" s="182">
        <v>0</v>
      </c>
      <c r="E7973" s="182">
        <v>0</v>
      </c>
    </row>
    <row r="7974" spans="1:5" x14ac:dyDescent="0.25">
      <c r="A7974" s="180">
        <v>104435</v>
      </c>
      <c r="B7974" s="181" t="s">
        <v>40064</v>
      </c>
      <c r="C7974" s="180" t="s">
        <v>322</v>
      </c>
      <c r="D7974" s="182">
        <v>0</v>
      </c>
      <c r="E7974" s="182">
        <v>0</v>
      </c>
    </row>
    <row r="7975" spans="1:5" x14ac:dyDescent="0.25">
      <c r="A7975" s="180">
        <v>104433</v>
      </c>
      <c r="B7975" s="181" t="s">
        <v>40065</v>
      </c>
      <c r="C7975" s="180" t="s">
        <v>322</v>
      </c>
      <c r="D7975" s="182">
        <v>108.5</v>
      </c>
      <c r="E7975" s="182">
        <v>117.93</v>
      </c>
    </row>
    <row r="7976" spans="1:5" x14ac:dyDescent="0.25">
      <c r="A7976" s="180">
        <v>93680</v>
      </c>
      <c r="B7976" s="181" t="s">
        <v>40066</v>
      </c>
      <c r="C7976" s="180" t="s">
        <v>322</v>
      </c>
      <c r="D7976" s="182">
        <v>105.2</v>
      </c>
      <c r="E7976" s="182">
        <v>114.8</v>
      </c>
    </row>
    <row r="7977" spans="1:5" x14ac:dyDescent="0.25">
      <c r="A7977" s="180">
        <v>93681</v>
      </c>
      <c r="B7977" s="181" t="s">
        <v>40067</v>
      </c>
      <c r="C7977" s="180" t="s">
        <v>322</v>
      </c>
      <c r="D7977" s="182">
        <v>125.9</v>
      </c>
      <c r="E7977" s="182">
        <v>137.56</v>
      </c>
    </row>
    <row r="7978" spans="1:5" x14ac:dyDescent="0.25">
      <c r="A7978" s="180">
        <v>92397</v>
      </c>
      <c r="B7978" s="181" t="s">
        <v>40068</v>
      </c>
      <c r="C7978" s="180" t="s">
        <v>322</v>
      </c>
      <c r="D7978" s="182">
        <v>87.81</v>
      </c>
      <c r="E7978" s="182">
        <v>94.86</v>
      </c>
    </row>
    <row r="7979" spans="1:5" x14ac:dyDescent="0.25">
      <c r="A7979" s="180">
        <v>92398</v>
      </c>
      <c r="B7979" s="181" t="s">
        <v>40069</v>
      </c>
      <c r="C7979" s="180" t="s">
        <v>322</v>
      </c>
      <c r="D7979" s="182">
        <v>101.57</v>
      </c>
      <c r="E7979" s="182">
        <v>109.67</v>
      </c>
    </row>
    <row r="7980" spans="1:5" x14ac:dyDescent="0.25">
      <c r="A7980" s="180">
        <v>92400</v>
      </c>
      <c r="B7980" s="181" t="s">
        <v>40070</v>
      </c>
      <c r="C7980" s="180" t="s">
        <v>322</v>
      </c>
      <c r="D7980" s="182">
        <v>118.8</v>
      </c>
      <c r="E7980" s="182">
        <v>128.46</v>
      </c>
    </row>
    <row r="7981" spans="1:5" x14ac:dyDescent="0.25">
      <c r="A7981" s="180">
        <v>92395</v>
      </c>
      <c r="B7981" s="181" t="s">
        <v>40071</v>
      </c>
      <c r="C7981" s="180" t="s">
        <v>322</v>
      </c>
      <c r="D7981" s="182">
        <v>142.9</v>
      </c>
      <c r="E7981" s="182">
        <v>157.77000000000001</v>
      </c>
    </row>
    <row r="7982" spans="1:5" x14ac:dyDescent="0.25">
      <c r="A7982" s="180">
        <v>92393</v>
      </c>
      <c r="B7982" s="181" t="s">
        <v>40072</v>
      </c>
      <c r="C7982" s="180" t="s">
        <v>322</v>
      </c>
      <c r="D7982" s="182">
        <v>91.07</v>
      </c>
      <c r="E7982" s="182">
        <v>100.01</v>
      </c>
    </row>
    <row r="7983" spans="1:5" x14ac:dyDescent="0.25">
      <c r="A7983" s="180">
        <v>92394</v>
      </c>
      <c r="B7983" s="181" t="s">
        <v>40073</v>
      </c>
      <c r="C7983" s="180" t="s">
        <v>322</v>
      </c>
      <c r="D7983" s="182">
        <v>109.35</v>
      </c>
      <c r="E7983" s="182">
        <v>120.28</v>
      </c>
    </row>
    <row r="7984" spans="1:5" x14ac:dyDescent="0.25">
      <c r="A7984" s="180">
        <v>97115</v>
      </c>
      <c r="B7984" s="181" t="s">
        <v>40074</v>
      </c>
      <c r="C7984" s="180" t="s">
        <v>51</v>
      </c>
      <c r="D7984" s="182">
        <v>72.510000000000005</v>
      </c>
      <c r="E7984" s="182">
        <v>74.040000000000006</v>
      </c>
    </row>
    <row r="7985" spans="1:5" x14ac:dyDescent="0.25">
      <c r="A7985" s="180">
        <v>97113</v>
      </c>
      <c r="B7985" s="181" t="s">
        <v>40075</v>
      </c>
      <c r="C7985" s="180" t="s">
        <v>322</v>
      </c>
      <c r="D7985" s="182">
        <v>2.5099999999999998</v>
      </c>
      <c r="E7985" s="182">
        <v>2.92</v>
      </c>
    </row>
    <row r="7986" spans="1:5" x14ac:dyDescent="0.25">
      <c r="A7986" s="180">
        <v>97120</v>
      </c>
      <c r="B7986" s="181" t="s">
        <v>40076</v>
      </c>
      <c r="C7986" s="180" t="s">
        <v>51</v>
      </c>
      <c r="D7986" s="182">
        <v>10.28</v>
      </c>
      <c r="E7986" s="182">
        <v>8.3000000000000007</v>
      </c>
    </row>
    <row r="7987" spans="1:5" x14ac:dyDescent="0.25">
      <c r="A7987" s="180">
        <v>97116</v>
      </c>
      <c r="B7987" s="181" t="s">
        <v>40077</v>
      </c>
      <c r="C7987" s="180" t="s">
        <v>51</v>
      </c>
      <c r="D7987" s="182">
        <v>26.11</v>
      </c>
      <c r="E7987" s="182">
        <v>23.11</v>
      </c>
    </row>
    <row r="7988" spans="1:5" x14ac:dyDescent="0.25">
      <c r="A7988" s="180">
        <v>97117</v>
      </c>
      <c r="B7988" s="181" t="s">
        <v>40078</v>
      </c>
      <c r="C7988" s="180" t="s">
        <v>51</v>
      </c>
      <c r="D7988" s="182">
        <v>22</v>
      </c>
      <c r="E7988" s="182">
        <v>18.940000000000001</v>
      </c>
    </row>
    <row r="7989" spans="1:5" x14ac:dyDescent="0.25">
      <c r="A7989" s="180">
        <v>97118</v>
      </c>
      <c r="B7989" s="181" t="s">
        <v>40079</v>
      </c>
      <c r="C7989" s="180" t="s">
        <v>51</v>
      </c>
      <c r="D7989" s="182">
        <v>17.8</v>
      </c>
      <c r="E7989" s="182">
        <v>15.04</v>
      </c>
    </row>
    <row r="7990" spans="1:5" x14ac:dyDescent="0.25">
      <c r="A7990" s="180">
        <v>97119</v>
      </c>
      <c r="B7990" s="181" t="s">
        <v>40080</v>
      </c>
      <c r="C7990" s="180" t="s">
        <v>51</v>
      </c>
      <c r="D7990" s="182">
        <v>15.62</v>
      </c>
      <c r="E7990" s="182">
        <v>12.93</v>
      </c>
    </row>
    <row r="7991" spans="1:5" x14ac:dyDescent="0.25">
      <c r="A7991" s="180">
        <v>97114</v>
      </c>
      <c r="B7991" s="181" t="s">
        <v>40081</v>
      </c>
      <c r="C7991" s="180" t="s">
        <v>83</v>
      </c>
      <c r="D7991" s="182">
        <v>0.56000000000000005</v>
      </c>
      <c r="E7991" s="182">
        <v>0.51</v>
      </c>
    </row>
    <row r="7992" spans="1:5" x14ac:dyDescent="0.25">
      <c r="A7992" s="180">
        <v>97111</v>
      </c>
      <c r="B7992" s="181" t="s">
        <v>40082</v>
      </c>
      <c r="C7992" s="180" t="s">
        <v>322</v>
      </c>
      <c r="D7992" s="182">
        <v>212.11</v>
      </c>
      <c r="E7992" s="182">
        <v>198.03</v>
      </c>
    </row>
    <row r="7993" spans="1:5" x14ac:dyDescent="0.25">
      <c r="A7993" s="180">
        <v>97112</v>
      </c>
      <c r="B7993" s="181" t="s">
        <v>40083</v>
      </c>
      <c r="C7993" s="180" t="s">
        <v>322</v>
      </c>
      <c r="D7993" s="182">
        <v>222.81</v>
      </c>
      <c r="E7993" s="182">
        <v>205.38</v>
      </c>
    </row>
    <row r="7994" spans="1:5" x14ac:dyDescent="0.25">
      <c r="A7994" s="180">
        <v>103904</v>
      </c>
      <c r="B7994" s="181" t="s">
        <v>40084</v>
      </c>
      <c r="C7994" s="180" t="s">
        <v>322</v>
      </c>
      <c r="D7994" s="182">
        <v>143.41999999999999</v>
      </c>
      <c r="E7994" s="182">
        <v>123.73</v>
      </c>
    </row>
    <row r="7995" spans="1:5" x14ac:dyDescent="0.25">
      <c r="A7995" s="180">
        <v>103905</v>
      </c>
      <c r="B7995" s="181" t="s">
        <v>40085</v>
      </c>
      <c r="C7995" s="180" t="s">
        <v>322</v>
      </c>
      <c r="D7995" s="182">
        <v>151.4</v>
      </c>
      <c r="E7995" s="182">
        <v>130.55000000000001</v>
      </c>
    </row>
    <row r="7996" spans="1:5" x14ac:dyDescent="0.25">
      <c r="A7996" s="180">
        <v>103907</v>
      </c>
      <c r="B7996" s="181" t="s">
        <v>40086</v>
      </c>
      <c r="C7996" s="180" t="s">
        <v>322</v>
      </c>
      <c r="D7996" s="182">
        <v>159.63999999999999</v>
      </c>
      <c r="E7996" s="182">
        <v>136.62</v>
      </c>
    </row>
    <row r="7997" spans="1:5" x14ac:dyDescent="0.25">
      <c r="A7997" s="180">
        <v>103911</v>
      </c>
      <c r="B7997" s="181" t="s">
        <v>40087</v>
      </c>
      <c r="C7997" s="180" t="s">
        <v>322</v>
      </c>
      <c r="D7997" s="182">
        <v>231.77</v>
      </c>
      <c r="E7997" s="182">
        <v>197.59</v>
      </c>
    </row>
    <row r="7998" spans="1:5" x14ac:dyDescent="0.25">
      <c r="A7998" s="180">
        <v>97104</v>
      </c>
      <c r="B7998" s="181" t="s">
        <v>40088</v>
      </c>
      <c r="C7998" s="180" t="s">
        <v>322</v>
      </c>
      <c r="D7998" s="182">
        <v>147.44999999999999</v>
      </c>
      <c r="E7998" s="182">
        <v>127.05</v>
      </c>
    </row>
    <row r="7999" spans="1:5" x14ac:dyDescent="0.25">
      <c r="A7999" s="180">
        <v>103906</v>
      </c>
      <c r="B7999" s="181" t="s">
        <v>40089</v>
      </c>
      <c r="C7999" s="180" t="s">
        <v>322</v>
      </c>
      <c r="D7999" s="182">
        <v>186.75</v>
      </c>
      <c r="E7999" s="182">
        <v>165.81</v>
      </c>
    </row>
    <row r="8000" spans="1:5" x14ac:dyDescent="0.25">
      <c r="A8000" s="180">
        <v>97105</v>
      </c>
      <c r="B8000" s="181" t="s">
        <v>40090</v>
      </c>
      <c r="C8000" s="180" t="s">
        <v>322</v>
      </c>
      <c r="D8000" s="182">
        <v>166.74</v>
      </c>
      <c r="E8000" s="182">
        <v>143.29</v>
      </c>
    </row>
    <row r="8001" spans="1:5" x14ac:dyDescent="0.25">
      <c r="A8001" s="180">
        <v>97106</v>
      </c>
      <c r="B8001" s="181" t="s">
        <v>40091</v>
      </c>
      <c r="C8001" s="180" t="s">
        <v>322</v>
      </c>
      <c r="D8001" s="182">
        <v>185.01</v>
      </c>
      <c r="E8001" s="182">
        <v>158.47</v>
      </c>
    </row>
    <row r="8002" spans="1:5" x14ac:dyDescent="0.25">
      <c r="A8002" s="180">
        <v>97107</v>
      </c>
      <c r="B8002" s="181" t="s">
        <v>40092</v>
      </c>
      <c r="C8002" s="180" t="s">
        <v>322</v>
      </c>
      <c r="D8002" s="182">
        <v>210.23</v>
      </c>
      <c r="E8002" s="182">
        <v>179.83</v>
      </c>
    </row>
    <row r="8003" spans="1:5" x14ac:dyDescent="0.25">
      <c r="A8003" s="180">
        <v>97108</v>
      </c>
      <c r="B8003" s="181" t="s">
        <v>40093</v>
      </c>
      <c r="C8003" s="180" t="s">
        <v>322</v>
      </c>
      <c r="D8003" s="182">
        <v>238.48</v>
      </c>
      <c r="E8003" s="182">
        <v>203.12</v>
      </c>
    </row>
    <row r="8004" spans="1:5" x14ac:dyDescent="0.25">
      <c r="A8004" s="180">
        <v>97109</v>
      </c>
      <c r="B8004" s="181" t="s">
        <v>40094</v>
      </c>
      <c r="C8004" s="180" t="s">
        <v>322</v>
      </c>
      <c r="D8004" s="182">
        <v>263.25</v>
      </c>
      <c r="E8004" s="182">
        <v>223.85</v>
      </c>
    </row>
    <row r="8005" spans="1:5" x14ac:dyDescent="0.25">
      <c r="A8005" s="180">
        <v>103913</v>
      </c>
      <c r="B8005" s="181" t="s">
        <v>40095</v>
      </c>
      <c r="C8005" s="180" t="s">
        <v>322</v>
      </c>
      <c r="D8005" s="182">
        <v>126.93</v>
      </c>
      <c r="E8005" s="182">
        <v>114.69</v>
      </c>
    </row>
    <row r="8006" spans="1:5" x14ac:dyDescent="0.25">
      <c r="A8006" s="180">
        <v>103914</v>
      </c>
      <c r="B8006" s="181" t="s">
        <v>40096</v>
      </c>
      <c r="C8006" s="180" t="s">
        <v>322</v>
      </c>
      <c r="D8006" s="182">
        <v>148.05000000000001</v>
      </c>
      <c r="E8006" s="182">
        <v>132.88</v>
      </c>
    </row>
    <row r="8007" spans="1:5" x14ac:dyDescent="0.25">
      <c r="A8007" s="180">
        <v>103915</v>
      </c>
      <c r="B8007" s="181" t="s">
        <v>40097</v>
      </c>
      <c r="C8007" s="180" t="s">
        <v>322</v>
      </c>
      <c r="D8007" s="182">
        <v>160.41</v>
      </c>
      <c r="E8007" s="182">
        <v>144.44999999999999</v>
      </c>
    </row>
    <row r="8008" spans="1:5" x14ac:dyDescent="0.25">
      <c r="A8008" s="180">
        <v>103916</v>
      </c>
      <c r="B8008" s="181" t="s">
        <v>40098</v>
      </c>
      <c r="C8008" s="180" t="s">
        <v>322</v>
      </c>
      <c r="D8008" s="182">
        <v>185.45</v>
      </c>
      <c r="E8008" s="182">
        <v>165.26</v>
      </c>
    </row>
    <row r="8009" spans="1:5" x14ac:dyDescent="0.25">
      <c r="A8009" s="180">
        <v>103917</v>
      </c>
      <c r="B8009" s="181" t="s">
        <v>40099</v>
      </c>
      <c r="C8009" s="180" t="s">
        <v>322</v>
      </c>
      <c r="D8009" s="182">
        <v>210.68</v>
      </c>
      <c r="E8009" s="182">
        <v>189.06</v>
      </c>
    </row>
    <row r="8010" spans="1:5" x14ac:dyDescent="0.25">
      <c r="A8010" s="180">
        <v>103918</v>
      </c>
      <c r="B8010" s="181" t="s">
        <v>40100</v>
      </c>
      <c r="C8010" s="180" t="s">
        <v>322</v>
      </c>
      <c r="D8010" s="182">
        <v>224</v>
      </c>
      <c r="E8010" s="182">
        <v>200.26</v>
      </c>
    </row>
    <row r="8011" spans="1:5" x14ac:dyDescent="0.25">
      <c r="A8011" s="180">
        <v>103919</v>
      </c>
      <c r="B8011" s="181" t="s">
        <v>40101</v>
      </c>
      <c r="C8011" s="180" t="s">
        <v>322</v>
      </c>
      <c r="D8011" s="182">
        <v>0</v>
      </c>
      <c r="E8011" s="182">
        <v>0</v>
      </c>
    </row>
    <row r="8012" spans="1:5" x14ac:dyDescent="0.25">
      <c r="A8012" s="180">
        <v>103920</v>
      </c>
      <c r="B8012" s="181" t="s">
        <v>40102</v>
      </c>
      <c r="C8012" s="180" t="s">
        <v>322</v>
      </c>
      <c r="D8012" s="182">
        <v>0</v>
      </c>
      <c r="E8012" s="182">
        <v>0</v>
      </c>
    </row>
    <row r="8013" spans="1:5" x14ac:dyDescent="0.25">
      <c r="A8013" s="180">
        <v>103921</v>
      </c>
      <c r="B8013" s="181" t="s">
        <v>40103</v>
      </c>
      <c r="C8013" s="180" t="s">
        <v>322</v>
      </c>
      <c r="D8013" s="182">
        <v>0</v>
      </c>
      <c r="E8013" s="182">
        <v>0</v>
      </c>
    </row>
    <row r="8014" spans="1:5" x14ac:dyDescent="0.25">
      <c r="A8014" s="180">
        <v>103922</v>
      </c>
      <c r="B8014" s="181" t="s">
        <v>40104</v>
      </c>
      <c r="C8014" s="180" t="s">
        <v>322</v>
      </c>
      <c r="D8014" s="182">
        <v>0</v>
      </c>
      <c r="E8014" s="182">
        <v>0</v>
      </c>
    </row>
    <row r="8015" spans="1:5" x14ac:dyDescent="0.25">
      <c r="A8015" s="180">
        <v>103923</v>
      </c>
      <c r="B8015" s="181" t="s">
        <v>40105</v>
      </c>
      <c r="C8015" s="180" t="s">
        <v>322</v>
      </c>
      <c r="D8015" s="182">
        <v>0</v>
      </c>
      <c r="E8015" s="182">
        <v>0</v>
      </c>
    </row>
    <row r="8016" spans="1:5" x14ac:dyDescent="0.25">
      <c r="A8016" s="180">
        <v>103908</v>
      </c>
      <c r="B8016" s="181" t="s">
        <v>40106</v>
      </c>
      <c r="C8016" s="180" t="s">
        <v>322</v>
      </c>
      <c r="D8016" s="182">
        <v>179.64</v>
      </c>
      <c r="E8016" s="182">
        <v>154.04</v>
      </c>
    </row>
    <row r="8017" spans="1:5" x14ac:dyDescent="0.25">
      <c r="A8017" s="180">
        <v>103909</v>
      </c>
      <c r="B8017" s="181" t="s">
        <v>40107</v>
      </c>
      <c r="C8017" s="180" t="s">
        <v>322</v>
      </c>
      <c r="D8017" s="182">
        <v>204.19</v>
      </c>
      <c r="E8017" s="182">
        <v>174.84</v>
      </c>
    </row>
    <row r="8018" spans="1:5" x14ac:dyDescent="0.25">
      <c r="A8018" s="180">
        <v>103912</v>
      </c>
      <c r="B8018" s="181" t="s">
        <v>40108</v>
      </c>
      <c r="C8018" s="180" t="s">
        <v>322</v>
      </c>
      <c r="D8018" s="182">
        <v>255.86</v>
      </c>
      <c r="E8018" s="182">
        <v>217.77</v>
      </c>
    </row>
    <row r="8019" spans="1:5" x14ac:dyDescent="0.25">
      <c r="A8019" s="180">
        <v>101979</v>
      </c>
      <c r="B8019" s="181" t="s">
        <v>40109</v>
      </c>
      <c r="C8019" s="180" t="s">
        <v>83</v>
      </c>
      <c r="D8019" s="182">
        <v>40.99</v>
      </c>
      <c r="E8019" s="182">
        <v>40.44</v>
      </c>
    </row>
    <row r="8020" spans="1:5" x14ac:dyDescent="0.25">
      <c r="A8020" s="180">
        <v>101970</v>
      </c>
      <c r="B8020" s="181" t="s">
        <v>40110</v>
      </c>
      <c r="C8020" s="180" t="s">
        <v>83</v>
      </c>
      <c r="D8020" s="182">
        <v>0</v>
      </c>
      <c r="E8020" s="182">
        <v>0</v>
      </c>
    </row>
    <row r="8021" spans="1:5" x14ac:dyDescent="0.25">
      <c r="A8021" s="180">
        <v>101972</v>
      </c>
      <c r="B8021" s="181" t="s">
        <v>40111</v>
      </c>
      <c r="C8021" s="180" t="s">
        <v>83</v>
      </c>
      <c r="D8021" s="182">
        <v>0</v>
      </c>
      <c r="E8021" s="182">
        <v>0</v>
      </c>
    </row>
    <row r="8022" spans="1:5" x14ac:dyDescent="0.25">
      <c r="A8022" s="180">
        <v>101966</v>
      </c>
      <c r="B8022" s="181" t="s">
        <v>40112</v>
      </c>
      <c r="C8022" s="180" t="s">
        <v>83</v>
      </c>
      <c r="D8022" s="182">
        <v>185.05</v>
      </c>
      <c r="E8022" s="182">
        <v>215.21</v>
      </c>
    </row>
    <row r="8023" spans="1:5" x14ac:dyDescent="0.25">
      <c r="A8023" s="180">
        <v>101976</v>
      </c>
      <c r="B8023" s="181" t="s">
        <v>40113</v>
      </c>
      <c r="C8023" s="180" t="s">
        <v>83</v>
      </c>
      <c r="D8023" s="182">
        <v>0</v>
      </c>
      <c r="E8023" s="182">
        <v>0</v>
      </c>
    </row>
    <row r="8024" spans="1:5" x14ac:dyDescent="0.25">
      <c r="A8024" s="180">
        <v>101978</v>
      </c>
      <c r="B8024" s="181" t="s">
        <v>40114</v>
      </c>
      <c r="C8024" s="180" t="s">
        <v>83</v>
      </c>
      <c r="D8024" s="182">
        <v>0</v>
      </c>
      <c r="E8024" s="182">
        <v>0</v>
      </c>
    </row>
    <row r="8025" spans="1:5" x14ac:dyDescent="0.25">
      <c r="A8025" s="180">
        <v>101967</v>
      </c>
      <c r="B8025" s="181" t="s">
        <v>40115</v>
      </c>
      <c r="C8025" s="180" t="s">
        <v>83</v>
      </c>
      <c r="D8025" s="182">
        <v>0</v>
      </c>
      <c r="E8025" s="182">
        <v>0</v>
      </c>
    </row>
    <row r="8026" spans="1:5" x14ac:dyDescent="0.25">
      <c r="A8026" s="180">
        <v>101968</v>
      </c>
      <c r="B8026" s="181" t="s">
        <v>40116</v>
      </c>
      <c r="C8026" s="180" t="s">
        <v>83</v>
      </c>
      <c r="D8026" s="182">
        <v>0</v>
      </c>
      <c r="E8026" s="182">
        <v>0</v>
      </c>
    </row>
    <row r="8027" spans="1:5" x14ac:dyDescent="0.25">
      <c r="A8027" s="180">
        <v>101965</v>
      </c>
      <c r="B8027" s="181" t="s">
        <v>40117</v>
      </c>
      <c r="C8027" s="180" t="s">
        <v>83</v>
      </c>
      <c r="D8027" s="182">
        <v>153.04</v>
      </c>
      <c r="E8027" s="182">
        <v>172.19</v>
      </c>
    </row>
    <row r="8028" spans="1:5" x14ac:dyDescent="0.25">
      <c r="A8028" s="180">
        <v>104100</v>
      </c>
      <c r="B8028" s="181" t="s">
        <v>40118</v>
      </c>
      <c r="C8028" s="180" t="s">
        <v>322</v>
      </c>
      <c r="D8028" s="182">
        <v>0</v>
      </c>
      <c r="E8028" s="182">
        <v>0</v>
      </c>
    </row>
    <row r="8029" spans="1:5" x14ac:dyDescent="0.25">
      <c r="A8029" s="180">
        <v>104099</v>
      </c>
      <c r="B8029" s="181" t="s">
        <v>40119</v>
      </c>
      <c r="C8029" s="180" t="s">
        <v>322</v>
      </c>
      <c r="D8029" s="182">
        <v>0</v>
      </c>
      <c r="E8029" s="182">
        <v>0</v>
      </c>
    </row>
    <row r="8030" spans="1:5" x14ac:dyDescent="0.25">
      <c r="A8030" s="180">
        <v>104102</v>
      </c>
      <c r="B8030" s="181" t="s">
        <v>40120</v>
      </c>
      <c r="C8030" s="180" t="s">
        <v>322</v>
      </c>
      <c r="D8030" s="182">
        <v>0</v>
      </c>
      <c r="E8030" s="182">
        <v>0</v>
      </c>
    </row>
    <row r="8031" spans="1:5" x14ac:dyDescent="0.25">
      <c r="A8031" s="180">
        <v>104101</v>
      </c>
      <c r="B8031" s="181" t="s">
        <v>40121</v>
      </c>
      <c r="C8031" s="180" t="s">
        <v>322</v>
      </c>
      <c r="D8031" s="182">
        <v>0</v>
      </c>
      <c r="E8031" s="182">
        <v>0</v>
      </c>
    </row>
    <row r="8032" spans="1:5" x14ac:dyDescent="0.25">
      <c r="A8032" s="180">
        <v>104103</v>
      </c>
      <c r="B8032" s="181" t="s">
        <v>40122</v>
      </c>
      <c r="C8032" s="180" t="s">
        <v>322</v>
      </c>
      <c r="D8032" s="182">
        <v>0</v>
      </c>
      <c r="E8032" s="182">
        <v>0</v>
      </c>
    </row>
    <row r="8033" spans="1:5" x14ac:dyDescent="0.25">
      <c r="A8033" s="180">
        <v>92123</v>
      </c>
      <c r="B8033" s="181" t="s">
        <v>59565</v>
      </c>
      <c r="C8033" s="180" t="s">
        <v>1467</v>
      </c>
      <c r="D8033" s="182">
        <v>85.69</v>
      </c>
      <c r="E8033" s="182">
        <v>100.73</v>
      </c>
    </row>
    <row r="8034" spans="1:5" x14ac:dyDescent="0.25">
      <c r="A8034" s="180">
        <v>106665</v>
      </c>
      <c r="B8034" s="181" t="s">
        <v>59566</v>
      </c>
      <c r="C8034" s="180" t="s">
        <v>1467</v>
      </c>
      <c r="D8034" s="182">
        <v>0</v>
      </c>
      <c r="E8034" s="182">
        <v>0</v>
      </c>
    </row>
    <row r="8035" spans="1:5" x14ac:dyDescent="0.25">
      <c r="A8035" s="180">
        <v>92122</v>
      </c>
      <c r="B8035" s="181" t="s">
        <v>59567</v>
      </c>
      <c r="C8035" s="180" t="s">
        <v>1467</v>
      </c>
      <c r="D8035" s="182">
        <v>106.1</v>
      </c>
      <c r="E8035" s="182">
        <v>101.72</v>
      </c>
    </row>
    <row r="8036" spans="1:5" x14ac:dyDescent="0.25">
      <c r="A8036" s="180">
        <v>103615</v>
      </c>
      <c r="B8036" s="181" t="s">
        <v>40123</v>
      </c>
      <c r="C8036" s="180" t="s">
        <v>83</v>
      </c>
      <c r="D8036" s="182">
        <v>0</v>
      </c>
      <c r="E8036" s="182">
        <v>0</v>
      </c>
    </row>
    <row r="8037" spans="1:5" x14ac:dyDescent="0.25">
      <c r="A8037" s="180">
        <v>103637</v>
      </c>
      <c r="B8037" s="181" t="s">
        <v>40124</v>
      </c>
      <c r="C8037" s="180" t="s">
        <v>83</v>
      </c>
      <c r="D8037" s="182">
        <v>0</v>
      </c>
      <c r="E8037" s="182">
        <v>0</v>
      </c>
    </row>
    <row r="8038" spans="1:5" x14ac:dyDescent="0.25">
      <c r="A8038" s="180">
        <v>103593</v>
      </c>
      <c r="B8038" s="181" t="s">
        <v>40125</v>
      </c>
      <c r="C8038" s="180" t="s">
        <v>83</v>
      </c>
      <c r="D8038" s="182">
        <v>0</v>
      </c>
      <c r="E8038" s="182">
        <v>0</v>
      </c>
    </row>
    <row r="8039" spans="1:5" x14ac:dyDescent="0.25">
      <c r="A8039" s="180">
        <v>103616</v>
      </c>
      <c r="B8039" s="181" t="s">
        <v>40126</v>
      </c>
      <c r="C8039" s="180" t="s">
        <v>83</v>
      </c>
      <c r="D8039" s="182">
        <v>0</v>
      </c>
      <c r="E8039" s="182">
        <v>0</v>
      </c>
    </row>
    <row r="8040" spans="1:5" x14ac:dyDescent="0.25">
      <c r="A8040" s="180">
        <v>103638</v>
      </c>
      <c r="B8040" s="181" t="s">
        <v>40127</v>
      </c>
      <c r="C8040" s="180" t="s">
        <v>83</v>
      </c>
      <c r="D8040" s="182">
        <v>0</v>
      </c>
      <c r="E8040" s="182">
        <v>0</v>
      </c>
    </row>
    <row r="8041" spans="1:5" x14ac:dyDescent="0.25">
      <c r="A8041" s="180">
        <v>103594</v>
      </c>
      <c r="B8041" s="181" t="s">
        <v>40128</v>
      </c>
      <c r="C8041" s="180" t="s">
        <v>83</v>
      </c>
      <c r="D8041" s="182">
        <v>0</v>
      </c>
      <c r="E8041" s="182">
        <v>0</v>
      </c>
    </row>
    <row r="8042" spans="1:5" x14ac:dyDescent="0.25">
      <c r="A8042" s="180">
        <v>103617</v>
      </c>
      <c r="B8042" s="181" t="s">
        <v>40129</v>
      </c>
      <c r="C8042" s="180" t="s">
        <v>83</v>
      </c>
      <c r="D8042" s="182">
        <v>0</v>
      </c>
      <c r="E8042" s="182">
        <v>0</v>
      </c>
    </row>
    <row r="8043" spans="1:5" x14ac:dyDescent="0.25">
      <c r="A8043" s="180">
        <v>103639</v>
      </c>
      <c r="B8043" s="181" t="s">
        <v>40130</v>
      </c>
      <c r="C8043" s="180" t="s">
        <v>83</v>
      </c>
      <c r="D8043" s="182">
        <v>0</v>
      </c>
      <c r="E8043" s="182">
        <v>0</v>
      </c>
    </row>
    <row r="8044" spans="1:5" x14ac:dyDescent="0.25">
      <c r="A8044" s="180">
        <v>103595</v>
      </c>
      <c r="B8044" s="181" t="s">
        <v>40131</v>
      </c>
      <c r="C8044" s="180" t="s">
        <v>83</v>
      </c>
      <c r="D8044" s="182">
        <v>0</v>
      </c>
      <c r="E8044" s="182">
        <v>0</v>
      </c>
    </row>
    <row r="8045" spans="1:5" x14ac:dyDescent="0.25">
      <c r="A8045" s="180">
        <v>103609</v>
      </c>
      <c r="B8045" s="181" t="s">
        <v>40132</v>
      </c>
      <c r="C8045" s="180" t="s">
        <v>83</v>
      </c>
      <c r="D8045" s="182">
        <v>0</v>
      </c>
      <c r="E8045" s="182">
        <v>0</v>
      </c>
    </row>
    <row r="8046" spans="1:5" x14ac:dyDescent="0.25">
      <c r="A8046" s="180">
        <v>103631</v>
      </c>
      <c r="B8046" s="181" t="s">
        <v>40133</v>
      </c>
      <c r="C8046" s="180" t="s">
        <v>83</v>
      </c>
      <c r="D8046" s="182">
        <v>0</v>
      </c>
      <c r="E8046" s="182">
        <v>0</v>
      </c>
    </row>
    <row r="8047" spans="1:5" x14ac:dyDescent="0.25">
      <c r="A8047" s="180">
        <v>103587</v>
      </c>
      <c r="B8047" s="181" t="s">
        <v>40134</v>
      </c>
      <c r="C8047" s="180" t="s">
        <v>83</v>
      </c>
      <c r="D8047" s="182">
        <v>0</v>
      </c>
      <c r="E8047" s="182">
        <v>0</v>
      </c>
    </row>
    <row r="8048" spans="1:5" x14ac:dyDescent="0.25">
      <c r="A8048" s="180">
        <v>103618</v>
      </c>
      <c r="B8048" s="181" t="s">
        <v>40135</v>
      </c>
      <c r="C8048" s="180" t="s">
        <v>83</v>
      </c>
      <c r="D8048" s="182">
        <v>0</v>
      </c>
      <c r="E8048" s="182">
        <v>0</v>
      </c>
    </row>
    <row r="8049" spans="1:5" x14ac:dyDescent="0.25">
      <c r="A8049" s="180">
        <v>103640</v>
      </c>
      <c r="B8049" s="181" t="s">
        <v>40136</v>
      </c>
      <c r="C8049" s="180" t="s">
        <v>83</v>
      </c>
      <c r="D8049" s="182">
        <v>0</v>
      </c>
      <c r="E8049" s="182">
        <v>0</v>
      </c>
    </row>
    <row r="8050" spans="1:5" x14ac:dyDescent="0.25">
      <c r="A8050" s="180">
        <v>103596</v>
      </c>
      <c r="B8050" s="181" t="s">
        <v>40137</v>
      </c>
      <c r="C8050" s="180" t="s">
        <v>83</v>
      </c>
      <c r="D8050" s="182">
        <v>0</v>
      </c>
      <c r="E8050" s="182">
        <v>0</v>
      </c>
    </row>
    <row r="8051" spans="1:5" x14ac:dyDescent="0.25">
      <c r="A8051" s="180">
        <v>103619</v>
      </c>
      <c r="B8051" s="181" t="s">
        <v>40138</v>
      </c>
      <c r="C8051" s="180" t="s">
        <v>83</v>
      </c>
      <c r="D8051" s="182">
        <v>0</v>
      </c>
      <c r="E8051" s="182">
        <v>0</v>
      </c>
    </row>
    <row r="8052" spans="1:5" x14ac:dyDescent="0.25">
      <c r="A8052" s="180">
        <v>103641</v>
      </c>
      <c r="B8052" s="181" t="s">
        <v>40139</v>
      </c>
      <c r="C8052" s="180" t="s">
        <v>83</v>
      </c>
      <c r="D8052" s="182">
        <v>0</v>
      </c>
      <c r="E8052" s="182">
        <v>0</v>
      </c>
    </row>
    <row r="8053" spans="1:5" x14ac:dyDescent="0.25">
      <c r="A8053" s="180">
        <v>103597</v>
      </c>
      <c r="B8053" s="181" t="s">
        <v>40140</v>
      </c>
      <c r="C8053" s="180" t="s">
        <v>83</v>
      </c>
      <c r="D8053" s="182">
        <v>0</v>
      </c>
      <c r="E8053" s="182">
        <v>0</v>
      </c>
    </row>
    <row r="8054" spans="1:5" x14ac:dyDescent="0.25">
      <c r="A8054" s="180">
        <v>103620</v>
      </c>
      <c r="B8054" s="181" t="s">
        <v>40141</v>
      </c>
      <c r="C8054" s="180" t="s">
        <v>83</v>
      </c>
      <c r="D8054" s="182">
        <v>0</v>
      </c>
      <c r="E8054" s="182">
        <v>0</v>
      </c>
    </row>
    <row r="8055" spans="1:5" x14ac:dyDescent="0.25">
      <c r="A8055" s="180">
        <v>103642</v>
      </c>
      <c r="B8055" s="181" t="s">
        <v>40142</v>
      </c>
      <c r="C8055" s="180" t="s">
        <v>83</v>
      </c>
      <c r="D8055" s="182">
        <v>0</v>
      </c>
      <c r="E8055" s="182">
        <v>0</v>
      </c>
    </row>
    <row r="8056" spans="1:5" x14ac:dyDescent="0.25">
      <c r="A8056" s="180">
        <v>103598</v>
      </c>
      <c r="B8056" s="181" t="s">
        <v>40143</v>
      </c>
      <c r="C8056" s="180" t="s">
        <v>83</v>
      </c>
      <c r="D8056" s="182">
        <v>0</v>
      </c>
      <c r="E8056" s="182">
        <v>0</v>
      </c>
    </row>
    <row r="8057" spans="1:5" x14ac:dyDescent="0.25">
      <c r="A8057" s="180">
        <v>103621</v>
      </c>
      <c r="B8057" s="181" t="s">
        <v>40144</v>
      </c>
      <c r="C8057" s="180" t="s">
        <v>83</v>
      </c>
      <c r="D8057" s="182">
        <v>0</v>
      </c>
      <c r="E8057" s="182">
        <v>0</v>
      </c>
    </row>
    <row r="8058" spans="1:5" x14ac:dyDescent="0.25">
      <c r="A8058" s="180">
        <v>103643</v>
      </c>
      <c r="B8058" s="181" t="s">
        <v>40145</v>
      </c>
      <c r="C8058" s="180" t="s">
        <v>83</v>
      </c>
      <c r="D8058" s="182">
        <v>0</v>
      </c>
      <c r="E8058" s="182">
        <v>0</v>
      </c>
    </row>
    <row r="8059" spans="1:5" x14ac:dyDescent="0.25">
      <c r="A8059" s="180">
        <v>103599</v>
      </c>
      <c r="B8059" s="181" t="s">
        <v>40146</v>
      </c>
      <c r="C8059" s="180" t="s">
        <v>83</v>
      </c>
      <c r="D8059" s="182">
        <v>0</v>
      </c>
      <c r="E8059" s="182">
        <v>0</v>
      </c>
    </row>
    <row r="8060" spans="1:5" x14ac:dyDescent="0.25">
      <c r="A8060" s="180">
        <v>103622</v>
      </c>
      <c r="B8060" s="181" t="s">
        <v>40147</v>
      </c>
      <c r="C8060" s="180" t="s">
        <v>83</v>
      </c>
      <c r="D8060" s="182">
        <v>0</v>
      </c>
      <c r="E8060" s="182">
        <v>0</v>
      </c>
    </row>
    <row r="8061" spans="1:5" x14ac:dyDescent="0.25">
      <c r="A8061" s="180">
        <v>103644</v>
      </c>
      <c r="B8061" s="181" t="s">
        <v>40148</v>
      </c>
      <c r="C8061" s="180" t="s">
        <v>83</v>
      </c>
      <c r="D8061" s="182">
        <v>0</v>
      </c>
      <c r="E8061" s="182">
        <v>0</v>
      </c>
    </row>
    <row r="8062" spans="1:5" x14ac:dyDescent="0.25">
      <c r="A8062" s="180">
        <v>103600</v>
      </c>
      <c r="B8062" s="181" t="s">
        <v>40149</v>
      </c>
      <c r="C8062" s="180" t="s">
        <v>83</v>
      </c>
      <c r="D8062" s="182">
        <v>0</v>
      </c>
      <c r="E8062" s="182">
        <v>0</v>
      </c>
    </row>
    <row r="8063" spans="1:5" x14ac:dyDescent="0.25">
      <c r="A8063" s="180">
        <v>103610</v>
      </c>
      <c r="B8063" s="181" t="s">
        <v>40150</v>
      </c>
      <c r="C8063" s="180" t="s">
        <v>83</v>
      </c>
      <c r="D8063" s="182">
        <v>0</v>
      </c>
      <c r="E8063" s="182">
        <v>0</v>
      </c>
    </row>
    <row r="8064" spans="1:5" x14ac:dyDescent="0.25">
      <c r="A8064" s="180">
        <v>103632</v>
      </c>
      <c r="B8064" s="181" t="s">
        <v>40151</v>
      </c>
      <c r="C8064" s="180" t="s">
        <v>83</v>
      </c>
      <c r="D8064" s="182">
        <v>0</v>
      </c>
      <c r="E8064" s="182">
        <v>0</v>
      </c>
    </row>
    <row r="8065" spans="1:5" x14ac:dyDescent="0.25">
      <c r="A8065" s="180">
        <v>103588</v>
      </c>
      <c r="B8065" s="181" t="s">
        <v>40152</v>
      </c>
      <c r="C8065" s="180" t="s">
        <v>83</v>
      </c>
      <c r="D8065" s="182">
        <v>0</v>
      </c>
      <c r="E8065" s="182">
        <v>0</v>
      </c>
    </row>
    <row r="8066" spans="1:5" x14ac:dyDescent="0.25">
      <c r="A8066" s="180">
        <v>103623</v>
      </c>
      <c r="B8066" s="181" t="s">
        <v>40153</v>
      </c>
      <c r="C8066" s="180" t="s">
        <v>83</v>
      </c>
      <c r="D8066" s="182">
        <v>0</v>
      </c>
      <c r="E8066" s="182">
        <v>0</v>
      </c>
    </row>
    <row r="8067" spans="1:5" x14ac:dyDescent="0.25">
      <c r="A8067" s="180">
        <v>103645</v>
      </c>
      <c r="B8067" s="181" t="s">
        <v>40154</v>
      </c>
      <c r="C8067" s="180" t="s">
        <v>83</v>
      </c>
      <c r="D8067" s="182">
        <v>0</v>
      </c>
      <c r="E8067" s="182">
        <v>0</v>
      </c>
    </row>
    <row r="8068" spans="1:5" x14ac:dyDescent="0.25">
      <c r="A8068" s="180">
        <v>103601</v>
      </c>
      <c r="B8068" s="181" t="s">
        <v>40155</v>
      </c>
      <c r="C8068" s="180" t="s">
        <v>83</v>
      </c>
      <c r="D8068" s="182">
        <v>0</v>
      </c>
      <c r="E8068" s="182">
        <v>0</v>
      </c>
    </row>
    <row r="8069" spans="1:5" x14ac:dyDescent="0.25">
      <c r="A8069" s="180">
        <v>103624</v>
      </c>
      <c r="B8069" s="181" t="s">
        <v>40156</v>
      </c>
      <c r="C8069" s="180" t="s">
        <v>83</v>
      </c>
      <c r="D8069" s="182">
        <v>0</v>
      </c>
      <c r="E8069" s="182">
        <v>0</v>
      </c>
    </row>
    <row r="8070" spans="1:5" x14ac:dyDescent="0.25">
      <c r="A8070" s="180">
        <v>103646</v>
      </c>
      <c r="B8070" s="181" t="s">
        <v>40157</v>
      </c>
      <c r="C8070" s="180" t="s">
        <v>83</v>
      </c>
      <c r="D8070" s="182">
        <v>0</v>
      </c>
      <c r="E8070" s="182">
        <v>0</v>
      </c>
    </row>
    <row r="8071" spans="1:5" x14ac:dyDescent="0.25">
      <c r="A8071" s="180">
        <v>103602</v>
      </c>
      <c r="B8071" s="181" t="s">
        <v>40158</v>
      </c>
      <c r="C8071" s="180" t="s">
        <v>83</v>
      </c>
      <c r="D8071" s="182">
        <v>0</v>
      </c>
      <c r="E8071" s="182">
        <v>0</v>
      </c>
    </row>
    <row r="8072" spans="1:5" x14ac:dyDescent="0.25">
      <c r="A8072" s="180">
        <v>103625</v>
      </c>
      <c r="B8072" s="181" t="s">
        <v>40159</v>
      </c>
      <c r="C8072" s="180" t="s">
        <v>83</v>
      </c>
      <c r="D8072" s="182">
        <v>0</v>
      </c>
      <c r="E8072" s="182">
        <v>0</v>
      </c>
    </row>
    <row r="8073" spans="1:5" x14ac:dyDescent="0.25">
      <c r="A8073" s="180">
        <v>103647</v>
      </c>
      <c r="B8073" s="181" t="s">
        <v>40160</v>
      </c>
      <c r="C8073" s="180" t="s">
        <v>83</v>
      </c>
      <c r="D8073" s="182">
        <v>0</v>
      </c>
      <c r="E8073" s="182">
        <v>0</v>
      </c>
    </row>
    <row r="8074" spans="1:5" x14ac:dyDescent="0.25">
      <c r="A8074" s="180">
        <v>103603</v>
      </c>
      <c r="B8074" s="181" t="s">
        <v>40161</v>
      </c>
      <c r="C8074" s="180" t="s">
        <v>83</v>
      </c>
      <c r="D8074" s="182">
        <v>0</v>
      </c>
      <c r="E8074" s="182">
        <v>0</v>
      </c>
    </row>
    <row r="8075" spans="1:5" x14ac:dyDescent="0.25">
      <c r="A8075" s="180">
        <v>103611</v>
      </c>
      <c r="B8075" s="181" t="s">
        <v>40162</v>
      </c>
      <c r="C8075" s="180" t="s">
        <v>83</v>
      </c>
      <c r="D8075" s="182">
        <v>0</v>
      </c>
      <c r="E8075" s="182">
        <v>0</v>
      </c>
    </row>
    <row r="8076" spans="1:5" x14ac:dyDescent="0.25">
      <c r="A8076" s="180">
        <v>103633</v>
      </c>
      <c r="B8076" s="181" t="s">
        <v>40163</v>
      </c>
      <c r="C8076" s="180" t="s">
        <v>83</v>
      </c>
      <c r="D8076" s="182">
        <v>0</v>
      </c>
      <c r="E8076" s="182">
        <v>0</v>
      </c>
    </row>
    <row r="8077" spans="1:5" x14ac:dyDescent="0.25">
      <c r="A8077" s="180">
        <v>103589</v>
      </c>
      <c r="B8077" s="181" t="s">
        <v>40164</v>
      </c>
      <c r="C8077" s="180" t="s">
        <v>83</v>
      </c>
      <c r="D8077" s="182">
        <v>0</v>
      </c>
      <c r="E8077" s="182">
        <v>0</v>
      </c>
    </row>
    <row r="8078" spans="1:5" x14ac:dyDescent="0.25">
      <c r="A8078" s="180">
        <v>103626</v>
      </c>
      <c r="B8078" s="181" t="s">
        <v>40165</v>
      </c>
      <c r="C8078" s="180" t="s">
        <v>83</v>
      </c>
      <c r="D8078" s="182">
        <v>0</v>
      </c>
      <c r="E8078" s="182">
        <v>0</v>
      </c>
    </row>
    <row r="8079" spans="1:5" x14ac:dyDescent="0.25">
      <c r="A8079" s="180">
        <v>103648</v>
      </c>
      <c r="B8079" s="181" t="s">
        <v>40166</v>
      </c>
      <c r="C8079" s="180" t="s">
        <v>83</v>
      </c>
      <c r="D8079" s="182">
        <v>0</v>
      </c>
      <c r="E8079" s="182">
        <v>0</v>
      </c>
    </row>
    <row r="8080" spans="1:5" x14ac:dyDescent="0.25">
      <c r="A8080" s="180">
        <v>103604</v>
      </c>
      <c r="B8080" s="181" t="s">
        <v>40167</v>
      </c>
      <c r="C8080" s="180" t="s">
        <v>83</v>
      </c>
      <c r="D8080" s="182">
        <v>0</v>
      </c>
      <c r="E8080" s="182">
        <v>0</v>
      </c>
    </row>
    <row r="8081" spans="1:5" x14ac:dyDescent="0.25">
      <c r="A8081" s="180">
        <v>103627</v>
      </c>
      <c r="B8081" s="181" t="s">
        <v>40168</v>
      </c>
      <c r="C8081" s="180" t="s">
        <v>83</v>
      </c>
      <c r="D8081" s="182">
        <v>0</v>
      </c>
      <c r="E8081" s="182">
        <v>0</v>
      </c>
    </row>
    <row r="8082" spans="1:5" x14ac:dyDescent="0.25">
      <c r="A8082" s="180">
        <v>103649</v>
      </c>
      <c r="B8082" s="181" t="s">
        <v>40169</v>
      </c>
      <c r="C8082" s="180" t="s">
        <v>83</v>
      </c>
      <c r="D8082" s="182">
        <v>0</v>
      </c>
      <c r="E8082" s="182">
        <v>0</v>
      </c>
    </row>
    <row r="8083" spans="1:5" x14ac:dyDescent="0.25">
      <c r="A8083" s="180">
        <v>103605</v>
      </c>
      <c r="B8083" s="181" t="s">
        <v>40170</v>
      </c>
      <c r="C8083" s="180" t="s">
        <v>83</v>
      </c>
      <c r="D8083" s="182">
        <v>0</v>
      </c>
      <c r="E8083" s="182">
        <v>0</v>
      </c>
    </row>
    <row r="8084" spans="1:5" x14ac:dyDescent="0.25">
      <c r="A8084" s="180">
        <v>103612</v>
      </c>
      <c r="B8084" s="181" t="s">
        <v>40171</v>
      </c>
      <c r="C8084" s="180" t="s">
        <v>83</v>
      </c>
      <c r="D8084" s="182">
        <v>0</v>
      </c>
      <c r="E8084" s="182">
        <v>0</v>
      </c>
    </row>
    <row r="8085" spans="1:5" x14ac:dyDescent="0.25">
      <c r="A8085" s="180">
        <v>103634</v>
      </c>
      <c r="B8085" s="181" t="s">
        <v>40172</v>
      </c>
      <c r="C8085" s="180" t="s">
        <v>83</v>
      </c>
      <c r="D8085" s="182">
        <v>0</v>
      </c>
      <c r="E8085" s="182">
        <v>0</v>
      </c>
    </row>
    <row r="8086" spans="1:5" x14ac:dyDescent="0.25">
      <c r="A8086" s="180">
        <v>103590</v>
      </c>
      <c r="B8086" s="181" t="s">
        <v>40173</v>
      </c>
      <c r="C8086" s="180" t="s">
        <v>83</v>
      </c>
      <c r="D8086" s="182">
        <v>0</v>
      </c>
      <c r="E8086" s="182">
        <v>0</v>
      </c>
    </row>
    <row r="8087" spans="1:5" x14ac:dyDescent="0.25">
      <c r="A8087" s="180">
        <v>103628</v>
      </c>
      <c r="B8087" s="181" t="s">
        <v>40174</v>
      </c>
      <c r="C8087" s="180" t="s">
        <v>83</v>
      </c>
      <c r="D8087" s="182">
        <v>0</v>
      </c>
      <c r="E8087" s="182">
        <v>0</v>
      </c>
    </row>
    <row r="8088" spans="1:5" x14ac:dyDescent="0.25">
      <c r="A8088" s="180">
        <v>103650</v>
      </c>
      <c r="B8088" s="181" t="s">
        <v>40175</v>
      </c>
      <c r="C8088" s="180" t="s">
        <v>83</v>
      </c>
      <c r="D8088" s="182">
        <v>0</v>
      </c>
      <c r="E8088" s="182">
        <v>0</v>
      </c>
    </row>
    <row r="8089" spans="1:5" x14ac:dyDescent="0.25">
      <c r="A8089" s="180">
        <v>103606</v>
      </c>
      <c r="B8089" s="181" t="s">
        <v>40176</v>
      </c>
      <c r="C8089" s="180" t="s">
        <v>83</v>
      </c>
      <c r="D8089" s="182">
        <v>0</v>
      </c>
      <c r="E8089" s="182">
        <v>0</v>
      </c>
    </row>
    <row r="8090" spans="1:5" x14ac:dyDescent="0.25">
      <c r="A8090" s="180">
        <v>103629</v>
      </c>
      <c r="B8090" s="181" t="s">
        <v>40177</v>
      </c>
      <c r="C8090" s="180" t="s">
        <v>83</v>
      </c>
      <c r="D8090" s="182">
        <v>0</v>
      </c>
      <c r="E8090" s="182">
        <v>0</v>
      </c>
    </row>
    <row r="8091" spans="1:5" x14ac:dyDescent="0.25">
      <c r="A8091" s="180">
        <v>103651</v>
      </c>
      <c r="B8091" s="181" t="s">
        <v>40178</v>
      </c>
      <c r="C8091" s="180" t="s">
        <v>83</v>
      </c>
      <c r="D8091" s="182">
        <v>0</v>
      </c>
      <c r="E8091" s="182">
        <v>0</v>
      </c>
    </row>
    <row r="8092" spans="1:5" x14ac:dyDescent="0.25">
      <c r="A8092" s="180">
        <v>103607</v>
      </c>
      <c r="B8092" s="181" t="s">
        <v>40179</v>
      </c>
      <c r="C8092" s="180" t="s">
        <v>83</v>
      </c>
      <c r="D8092" s="182">
        <v>0</v>
      </c>
      <c r="E8092" s="182">
        <v>0</v>
      </c>
    </row>
    <row r="8093" spans="1:5" x14ac:dyDescent="0.25">
      <c r="A8093" s="180">
        <v>103613</v>
      </c>
      <c r="B8093" s="181" t="s">
        <v>40180</v>
      </c>
      <c r="C8093" s="180" t="s">
        <v>83</v>
      </c>
      <c r="D8093" s="182">
        <v>0</v>
      </c>
      <c r="E8093" s="182">
        <v>0</v>
      </c>
    </row>
    <row r="8094" spans="1:5" x14ac:dyDescent="0.25">
      <c r="A8094" s="180">
        <v>103635</v>
      </c>
      <c r="B8094" s="181" t="s">
        <v>40181</v>
      </c>
      <c r="C8094" s="180" t="s">
        <v>83</v>
      </c>
      <c r="D8094" s="182">
        <v>0</v>
      </c>
      <c r="E8094" s="182">
        <v>0</v>
      </c>
    </row>
    <row r="8095" spans="1:5" x14ac:dyDescent="0.25">
      <c r="A8095" s="180">
        <v>103591</v>
      </c>
      <c r="B8095" s="181" t="s">
        <v>40182</v>
      </c>
      <c r="C8095" s="180" t="s">
        <v>83</v>
      </c>
      <c r="D8095" s="182">
        <v>0</v>
      </c>
      <c r="E8095" s="182">
        <v>0</v>
      </c>
    </row>
    <row r="8096" spans="1:5" x14ac:dyDescent="0.25">
      <c r="A8096" s="180">
        <v>103630</v>
      </c>
      <c r="B8096" s="181" t="s">
        <v>40183</v>
      </c>
      <c r="C8096" s="180" t="s">
        <v>83</v>
      </c>
      <c r="D8096" s="182">
        <v>0</v>
      </c>
      <c r="E8096" s="182">
        <v>0</v>
      </c>
    </row>
    <row r="8097" spans="1:5" x14ac:dyDescent="0.25">
      <c r="A8097" s="180">
        <v>103652</v>
      </c>
      <c r="B8097" s="181" t="s">
        <v>40184</v>
      </c>
      <c r="C8097" s="180" t="s">
        <v>83</v>
      </c>
      <c r="D8097" s="182">
        <v>0</v>
      </c>
      <c r="E8097" s="182">
        <v>0</v>
      </c>
    </row>
    <row r="8098" spans="1:5" x14ac:dyDescent="0.25">
      <c r="A8098" s="180">
        <v>103608</v>
      </c>
      <c r="B8098" s="181" t="s">
        <v>40185</v>
      </c>
      <c r="C8098" s="180" t="s">
        <v>83</v>
      </c>
      <c r="D8098" s="182">
        <v>0</v>
      </c>
      <c r="E8098" s="182">
        <v>0</v>
      </c>
    </row>
    <row r="8099" spans="1:5" x14ac:dyDescent="0.25">
      <c r="A8099" s="180">
        <v>103614</v>
      </c>
      <c r="B8099" s="181" t="s">
        <v>40186</v>
      </c>
      <c r="C8099" s="180" t="s">
        <v>83</v>
      </c>
      <c r="D8099" s="182">
        <v>0</v>
      </c>
      <c r="E8099" s="182">
        <v>0</v>
      </c>
    </row>
    <row r="8100" spans="1:5" x14ac:dyDescent="0.25">
      <c r="A8100" s="180">
        <v>103636</v>
      </c>
      <c r="B8100" s="181" t="s">
        <v>40187</v>
      </c>
      <c r="C8100" s="180" t="s">
        <v>83</v>
      </c>
      <c r="D8100" s="182">
        <v>0</v>
      </c>
      <c r="E8100" s="182">
        <v>0</v>
      </c>
    </row>
    <row r="8101" spans="1:5" x14ac:dyDescent="0.25">
      <c r="A8101" s="180">
        <v>103592</v>
      </c>
      <c r="B8101" s="181" t="s">
        <v>40188</v>
      </c>
      <c r="C8101" s="180" t="s">
        <v>83</v>
      </c>
      <c r="D8101" s="182">
        <v>0</v>
      </c>
      <c r="E8101" s="182">
        <v>0</v>
      </c>
    </row>
    <row r="8102" spans="1:5" x14ac:dyDescent="0.25">
      <c r="A8102" s="180">
        <v>88412</v>
      </c>
      <c r="B8102" s="181" t="s">
        <v>40189</v>
      </c>
      <c r="C8102" s="180" t="s">
        <v>322</v>
      </c>
      <c r="D8102" s="182">
        <v>5.23</v>
      </c>
      <c r="E8102" s="182">
        <v>4.87</v>
      </c>
    </row>
    <row r="8103" spans="1:5" x14ac:dyDescent="0.25">
      <c r="A8103" s="180">
        <v>88411</v>
      </c>
      <c r="B8103" s="181" t="s">
        <v>40190</v>
      </c>
      <c r="C8103" s="180" t="s">
        <v>322</v>
      </c>
      <c r="D8103" s="182">
        <v>6.43</v>
      </c>
      <c r="E8103" s="182">
        <v>5.99</v>
      </c>
    </row>
    <row r="8104" spans="1:5" x14ac:dyDescent="0.25">
      <c r="A8104" s="180">
        <v>88415</v>
      </c>
      <c r="B8104" s="181" t="s">
        <v>40191</v>
      </c>
      <c r="C8104" s="180" t="s">
        <v>322</v>
      </c>
      <c r="D8104" s="182">
        <v>6.55</v>
      </c>
      <c r="E8104" s="182">
        <v>6.07</v>
      </c>
    </row>
    <row r="8105" spans="1:5" x14ac:dyDescent="0.25">
      <c r="A8105" s="180">
        <v>88413</v>
      </c>
      <c r="B8105" s="181" t="s">
        <v>40192</v>
      </c>
      <c r="C8105" s="180" t="s">
        <v>322</v>
      </c>
      <c r="D8105" s="182">
        <v>8.02</v>
      </c>
      <c r="E8105" s="182">
        <v>7.4</v>
      </c>
    </row>
    <row r="8106" spans="1:5" x14ac:dyDescent="0.25">
      <c r="A8106" s="180">
        <v>88414</v>
      </c>
      <c r="B8106" s="181" t="s">
        <v>40193</v>
      </c>
      <c r="C8106" s="180" t="s">
        <v>322</v>
      </c>
      <c r="D8106" s="182">
        <v>9.5299999999999994</v>
      </c>
      <c r="E8106" s="182">
        <v>8.8000000000000007</v>
      </c>
    </row>
    <row r="8107" spans="1:5" x14ac:dyDescent="0.25">
      <c r="A8107" s="180">
        <v>96131</v>
      </c>
      <c r="B8107" s="181" t="s">
        <v>40194</v>
      </c>
      <c r="C8107" s="180" t="s">
        <v>322</v>
      </c>
      <c r="D8107" s="182">
        <v>37</v>
      </c>
      <c r="E8107" s="182">
        <v>34.369999999999997</v>
      </c>
    </row>
    <row r="8108" spans="1:5" x14ac:dyDescent="0.25">
      <c r="A8108" s="180">
        <v>96126</v>
      </c>
      <c r="B8108" s="181" t="s">
        <v>40195</v>
      </c>
      <c r="C8108" s="180" t="s">
        <v>322</v>
      </c>
      <c r="D8108" s="182">
        <v>23.76</v>
      </c>
      <c r="E8108" s="182">
        <v>21.96</v>
      </c>
    </row>
    <row r="8109" spans="1:5" x14ac:dyDescent="0.25">
      <c r="A8109" s="180">
        <v>96132</v>
      </c>
      <c r="B8109" s="181" t="s">
        <v>40196</v>
      </c>
      <c r="C8109" s="180" t="s">
        <v>322</v>
      </c>
      <c r="D8109" s="182">
        <v>23.8</v>
      </c>
      <c r="E8109" s="182">
        <v>22.4</v>
      </c>
    </row>
    <row r="8110" spans="1:5" x14ac:dyDescent="0.25">
      <c r="A8110" s="180">
        <v>96127</v>
      </c>
      <c r="B8110" s="181" t="s">
        <v>40197</v>
      </c>
      <c r="C8110" s="180" t="s">
        <v>322</v>
      </c>
      <c r="D8110" s="182">
        <v>14.87</v>
      </c>
      <c r="E8110" s="182">
        <v>13.93</v>
      </c>
    </row>
    <row r="8111" spans="1:5" x14ac:dyDescent="0.25">
      <c r="A8111" s="180">
        <v>96135</v>
      </c>
      <c r="B8111" s="181" t="s">
        <v>40198</v>
      </c>
      <c r="C8111" s="180" t="s">
        <v>322</v>
      </c>
      <c r="D8111" s="182">
        <v>40.01</v>
      </c>
      <c r="E8111" s="182">
        <v>37.049999999999997</v>
      </c>
    </row>
    <row r="8112" spans="1:5" x14ac:dyDescent="0.25">
      <c r="A8112" s="180">
        <v>96130</v>
      </c>
      <c r="B8112" s="181" t="s">
        <v>40199</v>
      </c>
      <c r="C8112" s="180" t="s">
        <v>322</v>
      </c>
      <c r="D8112" s="182">
        <v>25.87</v>
      </c>
      <c r="E8112" s="182">
        <v>23.84</v>
      </c>
    </row>
    <row r="8113" spans="1:5" x14ac:dyDescent="0.25">
      <c r="A8113" s="180">
        <v>96133</v>
      </c>
      <c r="B8113" s="181" t="s">
        <v>40200</v>
      </c>
      <c r="C8113" s="180" t="s">
        <v>322</v>
      </c>
      <c r="D8113" s="182">
        <v>61.19</v>
      </c>
      <c r="E8113" s="182">
        <v>56.09</v>
      </c>
    </row>
    <row r="8114" spans="1:5" x14ac:dyDescent="0.25">
      <c r="A8114" s="180">
        <v>96128</v>
      </c>
      <c r="B8114" s="181" t="s">
        <v>40201</v>
      </c>
      <c r="C8114" s="180" t="s">
        <v>322</v>
      </c>
      <c r="D8114" s="182">
        <v>40.35</v>
      </c>
      <c r="E8114" s="182">
        <v>36.869999999999997</v>
      </c>
    </row>
    <row r="8115" spans="1:5" x14ac:dyDescent="0.25">
      <c r="A8115" s="180">
        <v>96134</v>
      </c>
      <c r="B8115" s="181" t="s">
        <v>40202</v>
      </c>
      <c r="C8115" s="180" t="s">
        <v>322</v>
      </c>
      <c r="D8115" s="182">
        <v>71.930000000000007</v>
      </c>
      <c r="E8115" s="182">
        <v>66</v>
      </c>
    </row>
    <row r="8116" spans="1:5" x14ac:dyDescent="0.25">
      <c r="A8116" s="180">
        <v>96129</v>
      </c>
      <c r="B8116" s="181" t="s">
        <v>40203</v>
      </c>
      <c r="C8116" s="180" t="s">
        <v>322</v>
      </c>
      <c r="D8116" s="182">
        <v>47.35</v>
      </c>
      <c r="E8116" s="182">
        <v>43.31</v>
      </c>
    </row>
    <row r="8117" spans="1:5" x14ac:dyDescent="0.25">
      <c r="A8117" s="180">
        <v>88432</v>
      </c>
      <c r="B8117" s="181" t="s">
        <v>40204</v>
      </c>
      <c r="C8117" s="180" t="s">
        <v>322</v>
      </c>
      <c r="D8117" s="182">
        <v>39.46</v>
      </c>
      <c r="E8117" s="182">
        <v>38.14</v>
      </c>
    </row>
    <row r="8118" spans="1:5" x14ac:dyDescent="0.25">
      <c r="A8118" s="180">
        <v>88426</v>
      </c>
      <c r="B8118" s="181" t="s">
        <v>40205</v>
      </c>
      <c r="C8118" s="180" t="s">
        <v>322</v>
      </c>
      <c r="D8118" s="182">
        <v>22.9</v>
      </c>
      <c r="E8118" s="182">
        <v>23.23</v>
      </c>
    </row>
    <row r="8119" spans="1:5" x14ac:dyDescent="0.25">
      <c r="A8119" s="180">
        <v>88417</v>
      </c>
      <c r="B8119" s="181" t="s">
        <v>40206</v>
      </c>
      <c r="C8119" s="180" t="s">
        <v>322</v>
      </c>
      <c r="D8119" s="182">
        <v>20.2</v>
      </c>
      <c r="E8119" s="182">
        <v>20.8</v>
      </c>
    </row>
    <row r="8120" spans="1:5" x14ac:dyDescent="0.25">
      <c r="A8120" s="180">
        <v>88424</v>
      </c>
      <c r="B8120" s="181" t="s">
        <v>40207</v>
      </c>
      <c r="C8120" s="180" t="s">
        <v>322</v>
      </c>
      <c r="D8120" s="182">
        <v>29.36</v>
      </c>
      <c r="E8120" s="182">
        <v>29.25</v>
      </c>
    </row>
    <row r="8121" spans="1:5" x14ac:dyDescent="0.25">
      <c r="A8121" s="180">
        <v>88416</v>
      </c>
      <c r="B8121" s="181" t="s">
        <v>40208</v>
      </c>
      <c r="C8121" s="180" t="s">
        <v>322</v>
      </c>
      <c r="D8121" s="182">
        <v>24.36</v>
      </c>
      <c r="E8121" s="182">
        <v>24.74</v>
      </c>
    </row>
    <row r="8122" spans="1:5" x14ac:dyDescent="0.25">
      <c r="A8122" s="180">
        <v>88431</v>
      </c>
      <c r="B8122" s="181" t="s">
        <v>40209</v>
      </c>
      <c r="C8122" s="180" t="s">
        <v>322</v>
      </c>
      <c r="D8122" s="182">
        <v>30.18</v>
      </c>
      <c r="E8122" s="182">
        <v>29.88</v>
      </c>
    </row>
    <row r="8123" spans="1:5" x14ac:dyDescent="0.25">
      <c r="A8123" s="180">
        <v>88423</v>
      </c>
      <c r="B8123" s="181" t="s">
        <v>40210</v>
      </c>
      <c r="C8123" s="180" t="s">
        <v>322</v>
      </c>
      <c r="D8123" s="182">
        <v>24.55</v>
      </c>
      <c r="E8123" s="182">
        <v>24.81</v>
      </c>
    </row>
    <row r="8124" spans="1:5" x14ac:dyDescent="0.25">
      <c r="A8124" s="180">
        <v>88428</v>
      </c>
      <c r="B8124" s="181" t="s">
        <v>40211</v>
      </c>
      <c r="C8124" s="180" t="s">
        <v>322</v>
      </c>
      <c r="D8124" s="182">
        <v>38.65</v>
      </c>
      <c r="E8124" s="182">
        <v>37.409999999999997</v>
      </c>
    </row>
    <row r="8125" spans="1:5" x14ac:dyDescent="0.25">
      <c r="A8125" s="180">
        <v>88420</v>
      </c>
      <c r="B8125" s="181" t="s">
        <v>40212</v>
      </c>
      <c r="C8125" s="180" t="s">
        <v>322</v>
      </c>
      <c r="D8125" s="182">
        <v>29.04</v>
      </c>
      <c r="E8125" s="182">
        <v>28.76</v>
      </c>
    </row>
    <row r="8126" spans="1:5" x14ac:dyDescent="0.25">
      <c r="A8126" s="180">
        <v>88429</v>
      </c>
      <c r="B8126" s="181" t="s">
        <v>40213</v>
      </c>
      <c r="C8126" s="180" t="s">
        <v>322</v>
      </c>
      <c r="D8126" s="182">
        <v>46.09</v>
      </c>
      <c r="E8126" s="182">
        <v>44.73</v>
      </c>
    </row>
    <row r="8127" spans="1:5" x14ac:dyDescent="0.25">
      <c r="A8127" s="180">
        <v>88421</v>
      </c>
      <c r="B8127" s="181" t="s">
        <v>40214</v>
      </c>
      <c r="C8127" s="180" t="s">
        <v>322</v>
      </c>
      <c r="D8127" s="182">
        <v>34.92</v>
      </c>
      <c r="E8127" s="182">
        <v>34.65</v>
      </c>
    </row>
    <row r="8128" spans="1:5" x14ac:dyDescent="0.25">
      <c r="A8128" s="180">
        <v>95622</v>
      </c>
      <c r="B8128" s="181" t="s">
        <v>40215</v>
      </c>
      <c r="C8128" s="180" t="s">
        <v>322</v>
      </c>
      <c r="D8128" s="182">
        <v>18.87</v>
      </c>
      <c r="E8128" s="182">
        <v>18.059999999999999</v>
      </c>
    </row>
    <row r="8129" spans="1:5" x14ac:dyDescent="0.25">
      <c r="A8129" s="180">
        <v>95623</v>
      </c>
      <c r="B8129" s="181" t="s">
        <v>40216</v>
      </c>
      <c r="C8129" s="180" t="s">
        <v>322</v>
      </c>
      <c r="D8129" s="182">
        <v>12.76</v>
      </c>
      <c r="E8129" s="182">
        <v>12.49</v>
      </c>
    </row>
    <row r="8130" spans="1:5" x14ac:dyDescent="0.25">
      <c r="A8130" s="180">
        <v>95626</v>
      </c>
      <c r="B8130" s="181" t="s">
        <v>40217</v>
      </c>
      <c r="C8130" s="180" t="s">
        <v>322</v>
      </c>
      <c r="D8130" s="182">
        <v>20.16</v>
      </c>
      <c r="E8130" s="182">
        <v>19.18</v>
      </c>
    </row>
    <row r="8131" spans="1:5" x14ac:dyDescent="0.25">
      <c r="A8131" s="180">
        <v>95624</v>
      </c>
      <c r="B8131" s="181" t="s">
        <v>40218</v>
      </c>
      <c r="C8131" s="180" t="s">
        <v>322</v>
      </c>
      <c r="D8131" s="182">
        <v>29.66</v>
      </c>
      <c r="E8131" s="182">
        <v>27.71</v>
      </c>
    </row>
    <row r="8132" spans="1:5" x14ac:dyDescent="0.25">
      <c r="A8132" s="180">
        <v>95625</v>
      </c>
      <c r="B8132" s="181" t="s">
        <v>40219</v>
      </c>
      <c r="C8132" s="180" t="s">
        <v>322</v>
      </c>
      <c r="D8132" s="182">
        <v>34.97</v>
      </c>
      <c r="E8132" s="182">
        <v>32.72</v>
      </c>
    </row>
    <row r="8133" spans="1:5" x14ac:dyDescent="0.25">
      <c r="A8133" s="180">
        <v>88497</v>
      </c>
      <c r="B8133" s="181" t="s">
        <v>40220</v>
      </c>
      <c r="C8133" s="180" t="s">
        <v>322</v>
      </c>
      <c r="D8133" s="182">
        <v>24.45</v>
      </c>
      <c r="E8133" s="182">
        <v>22.7</v>
      </c>
    </row>
    <row r="8134" spans="1:5" x14ac:dyDescent="0.25">
      <c r="A8134" s="180">
        <v>104648</v>
      </c>
      <c r="B8134" s="181" t="s">
        <v>40221</v>
      </c>
      <c r="C8134" s="180" t="s">
        <v>322</v>
      </c>
      <c r="D8134" s="182">
        <v>0</v>
      </c>
      <c r="E8134" s="182">
        <v>0</v>
      </c>
    </row>
    <row r="8135" spans="1:5" x14ac:dyDescent="0.25">
      <c r="A8135" s="180">
        <v>88495</v>
      </c>
      <c r="B8135" s="181" t="s">
        <v>40222</v>
      </c>
      <c r="C8135" s="180" t="s">
        <v>322</v>
      </c>
      <c r="D8135" s="182">
        <v>15.9</v>
      </c>
      <c r="E8135" s="182">
        <v>14.71</v>
      </c>
    </row>
    <row r="8136" spans="1:5" x14ac:dyDescent="0.25">
      <c r="A8136" s="180">
        <v>104646</v>
      </c>
      <c r="B8136" s="181" t="s">
        <v>40223</v>
      </c>
      <c r="C8136" s="180" t="s">
        <v>322</v>
      </c>
      <c r="D8136" s="182">
        <v>0</v>
      </c>
      <c r="E8136" s="182">
        <v>0</v>
      </c>
    </row>
    <row r="8137" spans="1:5" x14ac:dyDescent="0.25">
      <c r="A8137" s="180">
        <v>88496</v>
      </c>
      <c r="B8137" s="181" t="s">
        <v>40224</v>
      </c>
      <c r="C8137" s="180" t="s">
        <v>322</v>
      </c>
      <c r="D8137" s="182">
        <v>44.52</v>
      </c>
      <c r="E8137" s="182">
        <v>40.93</v>
      </c>
    </row>
    <row r="8138" spans="1:5" x14ac:dyDescent="0.25">
      <c r="A8138" s="180">
        <v>104647</v>
      </c>
      <c r="B8138" s="181" t="s">
        <v>40225</v>
      </c>
      <c r="C8138" s="180" t="s">
        <v>322</v>
      </c>
      <c r="D8138" s="182">
        <v>0</v>
      </c>
      <c r="E8138" s="182">
        <v>0</v>
      </c>
    </row>
    <row r="8139" spans="1:5" x14ac:dyDescent="0.25">
      <c r="A8139" s="180">
        <v>88494</v>
      </c>
      <c r="B8139" s="181" t="s">
        <v>40226</v>
      </c>
      <c r="C8139" s="180" t="s">
        <v>322</v>
      </c>
      <c r="D8139" s="182">
        <v>29.57</v>
      </c>
      <c r="E8139" s="182">
        <v>27.12</v>
      </c>
    </row>
    <row r="8140" spans="1:5" x14ac:dyDescent="0.25">
      <c r="A8140" s="180">
        <v>104645</v>
      </c>
      <c r="B8140" s="181" t="s">
        <v>40227</v>
      </c>
      <c r="C8140" s="180" t="s">
        <v>322</v>
      </c>
      <c r="D8140" s="182">
        <v>0</v>
      </c>
      <c r="E8140" s="182">
        <v>0</v>
      </c>
    </row>
    <row r="8141" spans="1:5" x14ac:dyDescent="0.25">
      <c r="A8141" s="180">
        <v>88485</v>
      </c>
      <c r="B8141" s="181" t="s">
        <v>40228</v>
      </c>
      <c r="C8141" s="180" t="s">
        <v>322</v>
      </c>
      <c r="D8141" s="182">
        <v>5.7</v>
      </c>
      <c r="E8141" s="182">
        <v>5.26</v>
      </c>
    </row>
    <row r="8142" spans="1:5" x14ac:dyDescent="0.25">
      <c r="A8142" s="180">
        <v>88484</v>
      </c>
      <c r="B8142" s="181" t="s">
        <v>40229</v>
      </c>
      <c r="C8142" s="180" t="s">
        <v>322</v>
      </c>
      <c r="D8142" s="182">
        <v>7.08</v>
      </c>
      <c r="E8142" s="182">
        <v>6.51</v>
      </c>
    </row>
    <row r="8143" spans="1:5" x14ac:dyDescent="0.25">
      <c r="A8143" s="180">
        <v>104638</v>
      </c>
      <c r="B8143" s="181" t="s">
        <v>40230</v>
      </c>
      <c r="C8143" s="180" t="s">
        <v>322</v>
      </c>
      <c r="D8143" s="182">
        <v>0</v>
      </c>
      <c r="E8143" s="182">
        <v>0</v>
      </c>
    </row>
    <row r="8144" spans="1:5" x14ac:dyDescent="0.25">
      <c r="A8144" s="180">
        <v>104637</v>
      </c>
      <c r="B8144" s="181" t="s">
        <v>40231</v>
      </c>
      <c r="C8144" s="180" t="s">
        <v>322</v>
      </c>
      <c r="D8144" s="182">
        <v>0</v>
      </c>
      <c r="E8144" s="182">
        <v>0</v>
      </c>
    </row>
    <row r="8145" spans="1:5" x14ac:dyDescent="0.25">
      <c r="A8145" s="180">
        <v>104641</v>
      </c>
      <c r="B8145" s="181" t="s">
        <v>40232</v>
      </c>
      <c r="C8145" s="180" t="s">
        <v>322</v>
      </c>
      <c r="D8145" s="182">
        <v>12.17</v>
      </c>
      <c r="E8145" s="182">
        <v>11.58</v>
      </c>
    </row>
    <row r="8146" spans="1:5" x14ac:dyDescent="0.25">
      <c r="A8146" s="180">
        <v>104639</v>
      </c>
      <c r="B8146" s="181" t="s">
        <v>40233</v>
      </c>
      <c r="C8146" s="180" t="s">
        <v>322</v>
      </c>
      <c r="D8146" s="182">
        <v>15.54</v>
      </c>
      <c r="E8146" s="182">
        <v>14.64</v>
      </c>
    </row>
    <row r="8147" spans="1:5" x14ac:dyDescent="0.25">
      <c r="A8147" s="180">
        <v>104644</v>
      </c>
      <c r="B8147" s="181" t="s">
        <v>40234</v>
      </c>
      <c r="C8147" s="180" t="s">
        <v>322</v>
      </c>
      <c r="D8147" s="182">
        <v>0</v>
      </c>
      <c r="E8147" s="182">
        <v>0</v>
      </c>
    </row>
    <row r="8148" spans="1:5" x14ac:dyDescent="0.25">
      <c r="A8148" s="180">
        <v>104643</v>
      </c>
      <c r="B8148" s="181" t="s">
        <v>40235</v>
      </c>
      <c r="C8148" s="180" t="s">
        <v>322</v>
      </c>
      <c r="D8148" s="182">
        <v>0</v>
      </c>
      <c r="E8148" s="182">
        <v>0</v>
      </c>
    </row>
    <row r="8149" spans="1:5" x14ac:dyDescent="0.25">
      <c r="A8149" s="180">
        <v>88489</v>
      </c>
      <c r="B8149" s="181" t="s">
        <v>40236</v>
      </c>
      <c r="C8149" s="180" t="s">
        <v>322</v>
      </c>
      <c r="D8149" s="182">
        <v>15.93</v>
      </c>
      <c r="E8149" s="182">
        <v>15.55</v>
      </c>
    </row>
    <row r="8150" spans="1:5" x14ac:dyDescent="0.25">
      <c r="A8150" s="180">
        <v>88488</v>
      </c>
      <c r="B8150" s="181" t="s">
        <v>40237</v>
      </c>
      <c r="C8150" s="180" t="s">
        <v>322</v>
      </c>
      <c r="D8150" s="182">
        <v>19.3</v>
      </c>
      <c r="E8150" s="182">
        <v>18.61</v>
      </c>
    </row>
    <row r="8151" spans="1:5" x14ac:dyDescent="0.25">
      <c r="A8151" s="180">
        <v>104642</v>
      </c>
      <c r="B8151" s="181" t="s">
        <v>40238</v>
      </c>
      <c r="C8151" s="180" t="s">
        <v>322</v>
      </c>
      <c r="D8151" s="182">
        <v>13.56</v>
      </c>
      <c r="E8151" s="182">
        <v>13.05</v>
      </c>
    </row>
    <row r="8152" spans="1:5" x14ac:dyDescent="0.25">
      <c r="A8152" s="180">
        <v>104640</v>
      </c>
      <c r="B8152" s="181" t="s">
        <v>40239</v>
      </c>
      <c r="C8152" s="180" t="s">
        <v>322</v>
      </c>
      <c r="D8152" s="182">
        <v>16.93</v>
      </c>
      <c r="E8152" s="182">
        <v>16.11</v>
      </c>
    </row>
    <row r="8153" spans="1:5" x14ac:dyDescent="0.25">
      <c r="A8153" s="180">
        <v>95305</v>
      </c>
      <c r="B8153" s="181" t="s">
        <v>40240</v>
      </c>
      <c r="C8153" s="180" t="s">
        <v>322</v>
      </c>
      <c r="D8153" s="182">
        <v>16.61</v>
      </c>
      <c r="E8153" s="182">
        <v>16.350000000000001</v>
      </c>
    </row>
    <row r="8154" spans="1:5" x14ac:dyDescent="0.25">
      <c r="A8154" s="180">
        <v>95306</v>
      </c>
      <c r="B8154" s="181" t="s">
        <v>40241</v>
      </c>
      <c r="C8154" s="180" t="s">
        <v>322</v>
      </c>
      <c r="D8154" s="182">
        <v>19.79</v>
      </c>
      <c r="E8154" s="182">
        <v>19.22</v>
      </c>
    </row>
    <row r="8155" spans="1:5" x14ac:dyDescent="0.25">
      <c r="A8155" s="180">
        <v>102201</v>
      </c>
      <c r="B8155" s="181" t="s">
        <v>40242</v>
      </c>
      <c r="C8155" s="180" t="s">
        <v>322</v>
      </c>
      <c r="D8155" s="182">
        <v>25.68</v>
      </c>
      <c r="E8155" s="182">
        <v>23.64</v>
      </c>
    </row>
    <row r="8156" spans="1:5" x14ac:dyDescent="0.25">
      <c r="A8156" s="180">
        <v>102200</v>
      </c>
      <c r="B8156" s="181" t="s">
        <v>40243</v>
      </c>
      <c r="C8156" s="180" t="s">
        <v>322</v>
      </c>
      <c r="D8156" s="182">
        <v>26.76</v>
      </c>
      <c r="E8156" s="182">
        <v>25.12</v>
      </c>
    </row>
    <row r="8157" spans="1:5" x14ac:dyDescent="0.25">
      <c r="A8157" s="180">
        <v>102202</v>
      </c>
      <c r="B8157" s="181" t="s">
        <v>40244</v>
      </c>
      <c r="C8157" s="180" t="s">
        <v>322</v>
      </c>
      <c r="D8157" s="182">
        <v>60.23</v>
      </c>
      <c r="E8157" s="182">
        <v>58.67</v>
      </c>
    </row>
    <row r="8158" spans="1:5" x14ac:dyDescent="0.25">
      <c r="A8158" s="180">
        <v>102193</v>
      </c>
      <c r="B8158" s="181" t="s">
        <v>40245</v>
      </c>
      <c r="C8158" s="180" t="s">
        <v>322</v>
      </c>
      <c r="D8158" s="182">
        <v>2.81</v>
      </c>
      <c r="E8158" s="182">
        <v>2.56</v>
      </c>
    </row>
    <row r="8159" spans="1:5" x14ac:dyDescent="0.25">
      <c r="A8159" s="180">
        <v>102194</v>
      </c>
      <c r="B8159" s="181" t="s">
        <v>40246</v>
      </c>
      <c r="C8159" s="180" t="s">
        <v>322</v>
      </c>
      <c r="D8159" s="182">
        <v>11.6</v>
      </c>
      <c r="E8159" s="182">
        <v>10.42</v>
      </c>
    </row>
    <row r="8160" spans="1:5" x14ac:dyDescent="0.25">
      <c r="A8160" s="180">
        <v>102198</v>
      </c>
      <c r="B8160" s="181" t="s">
        <v>40247</v>
      </c>
      <c r="C8160" s="180" t="s">
        <v>322</v>
      </c>
      <c r="D8160" s="182">
        <v>0</v>
      </c>
      <c r="E8160" s="182">
        <v>0</v>
      </c>
    </row>
    <row r="8161" spans="1:5" x14ac:dyDescent="0.25">
      <c r="A8161" s="180">
        <v>102197</v>
      </c>
      <c r="B8161" s="181" t="s">
        <v>40248</v>
      </c>
      <c r="C8161" s="180" t="s">
        <v>322</v>
      </c>
      <c r="D8161" s="182">
        <v>32.35</v>
      </c>
      <c r="E8161" s="182">
        <v>31.19</v>
      </c>
    </row>
    <row r="8162" spans="1:5" x14ac:dyDescent="0.25">
      <c r="A8162" s="180">
        <v>102195</v>
      </c>
      <c r="B8162" s="181" t="s">
        <v>40249</v>
      </c>
      <c r="C8162" s="180" t="s">
        <v>322</v>
      </c>
      <c r="D8162" s="182">
        <v>0</v>
      </c>
      <c r="E8162" s="182">
        <v>0</v>
      </c>
    </row>
    <row r="8163" spans="1:5" x14ac:dyDescent="0.25">
      <c r="A8163" s="180">
        <v>102199</v>
      </c>
      <c r="B8163" s="181" t="s">
        <v>40250</v>
      </c>
      <c r="C8163" s="180" t="s">
        <v>322</v>
      </c>
      <c r="D8163" s="182">
        <v>0</v>
      </c>
      <c r="E8163" s="182">
        <v>0</v>
      </c>
    </row>
    <row r="8164" spans="1:5" x14ac:dyDescent="0.25">
      <c r="A8164" s="180">
        <v>102196</v>
      </c>
      <c r="B8164" s="181" t="s">
        <v>40251</v>
      </c>
      <c r="C8164" s="180" t="s">
        <v>322</v>
      </c>
      <c r="D8164" s="182">
        <v>0</v>
      </c>
      <c r="E8164" s="182">
        <v>0</v>
      </c>
    </row>
    <row r="8165" spans="1:5" x14ac:dyDescent="0.25">
      <c r="A8165" s="180">
        <v>102233</v>
      </c>
      <c r="B8165" s="181" t="s">
        <v>40252</v>
      </c>
      <c r="C8165" s="180" t="s">
        <v>322</v>
      </c>
      <c r="D8165" s="182">
        <v>15.66</v>
      </c>
      <c r="E8165" s="182">
        <v>12.38</v>
      </c>
    </row>
    <row r="8166" spans="1:5" x14ac:dyDescent="0.25">
      <c r="A8166" s="180">
        <v>102234</v>
      </c>
      <c r="B8166" s="181" t="s">
        <v>40253</v>
      </c>
      <c r="C8166" s="180" t="s">
        <v>322</v>
      </c>
      <c r="D8166" s="182">
        <v>31.34</v>
      </c>
      <c r="E8166" s="182">
        <v>24.77</v>
      </c>
    </row>
    <row r="8167" spans="1:5" x14ac:dyDescent="0.25">
      <c r="A8167" s="180">
        <v>102207</v>
      </c>
      <c r="B8167" s="181" t="s">
        <v>40254</v>
      </c>
      <c r="C8167" s="180" t="s">
        <v>322</v>
      </c>
      <c r="D8167" s="182">
        <v>11.68</v>
      </c>
      <c r="E8167" s="182">
        <v>10.82</v>
      </c>
    </row>
    <row r="8168" spans="1:5" x14ac:dyDescent="0.25">
      <c r="A8168" s="180">
        <v>102217</v>
      </c>
      <c r="B8168" s="181" t="s">
        <v>40255</v>
      </c>
      <c r="C8168" s="180" t="s">
        <v>322</v>
      </c>
      <c r="D8168" s="182">
        <v>23.4</v>
      </c>
      <c r="E8168" s="182">
        <v>21.65</v>
      </c>
    </row>
    <row r="8169" spans="1:5" x14ac:dyDescent="0.25">
      <c r="A8169" s="180">
        <v>102227</v>
      </c>
      <c r="B8169" s="181" t="s">
        <v>40256</v>
      </c>
      <c r="C8169" s="180" t="s">
        <v>322</v>
      </c>
      <c r="D8169" s="182">
        <v>35.1</v>
      </c>
      <c r="E8169" s="182">
        <v>32.49</v>
      </c>
    </row>
    <row r="8170" spans="1:5" x14ac:dyDescent="0.25">
      <c r="A8170" s="180">
        <v>102211</v>
      </c>
      <c r="B8170" s="181" t="s">
        <v>40257</v>
      </c>
      <c r="C8170" s="180" t="s">
        <v>322</v>
      </c>
      <c r="D8170" s="182">
        <v>0</v>
      </c>
      <c r="E8170" s="182">
        <v>0</v>
      </c>
    </row>
    <row r="8171" spans="1:5" x14ac:dyDescent="0.25">
      <c r="A8171" s="180">
        <v>102221</v>
      </c>
      <c r="B8171" s="181" t="s">
        <v>40258</v>
      </c>
      <c r="C8171" s="180" t="s">
        <v>322</v>
      </c>
      <c r="D8171" s="182">
        <v>0</v>
      </c>
      <c r="E8171" s="182">
        <v>0</v>
      </c>
    </row>
    <row r="8172" spans="1:5" x14ac:dyDescent="0.25">
      <c r="A8172" s="180">
        <v>102231</v>
      </c>
      <c r="B8172" s="181" t="s">
        <v>40259</v>
      </c>
      <c r="C8172" s="180" t="s">
        <v>322</v>
      </c>
      <c r="D8172" s="182">
        <v>0</v>
      </c>
      <c r="E8172" s="182">
        <v>0</v>
      </c>
    </row>
    <row r="8173" spans="1:5" x14ac:dyDescent="0.25">
      <c r="A8173" s="180">
        <v>102209</v>
      </c>
      <c r="B8173" s="181" t="s">
        <v>40260</v>
      </c>
      <c r="C8173" s="180" t="s">
        <v>322</v>
      </c>
      <c r="D8173" s="182">
        <v>11.54</v>
      </c>
      <c r="E8173" s="182">
        <v>10.66</v>
      </c>
    </row>
    <row r="8174" spans="1:5" x14ac:dyDescent="0.25">
      <c r="A8174" s="180">
        <v>102219</v>
      </c>
      <c r="B8174" s="181" t="s">
        <v>40261</v>
      </c>
      <c r="C8174" s="180" t="s">
        <v>322</v>
      </c>
      <c r="D8174" s="182">
        <v>23.08</v>
      </c>
      <c r="E8174" s="182">
        <v>21.33</v>
      </c>
    </row>
    <row r="8175" spans="1:5" x14ac:dyDescent="0.25">
      <c r="A8175" s="180">
        <v>102229</v>
      </c>
      <c r="B8175" s="181" t="s">
        <v>40262</v>
      </c>
      <c r="C8175" s="180" t="s">
        <v>322</v>
      </c>
      <c r="D8175" s="182">
        <v>34.65</v>
      </c>
      <c r="E8175" s="182">
        <v>32.01</v>
      </c>
    </row>
    <row r="8176" spans="1:5" x14ac:dyDescent="0.25">
      <c r="A8176" s="180">
        <v>102210</v>
      </c>
      <c r="B8176" s="181" t="s">
        <v>40263</v>
      </c>
      <c r="C8176" s="180" t="s">
        <v>322</v>
      </c>
      <c r="D8176" s="182">
        <v>11.06</v>
      </c>
      <c r="E8176" s="182">
        <v>10.18</v>
      </c>
    </row>
    <row r="8177" spans="1:5" x14ac:dyDescent="0.25">
      <c r="A8177" s="180">
        <v>102220</v>
      </c>
      <c r="B8177" s="181" t="s">
        <v>40264</v>
      </c>
      <c r="C8177" s="180" t="s">
        <v>322</v>
      </c>
      <c r="D8177" s="182">
        <v>22.13</v>
      </c>
      <c r="E8177" s="182">
        <v>20.37</v>
      </c>
    </row>
    <row r="8178" spans="1:5" x14ac:dyDescent="0.25">
      <c r="A8178" s="180">
        <v>102230</v>
      </c>
      <c r="B8178" s="181" t="s">
        <v>40265</v>
      </c>
      <c r="C8178" s="180" t="s">
        <v>322</v>
      </c>
      <c r="D8178" s="182">
        <v>33.200000000000003</v>
      </c>
      <c r="E8178" s="182">
        <v>30.58</v>
      </c>
    </row>
    <row r="8179" spans="1:5" x14ac:dyDescent="0.25">
      <c r="A8179" s="180">
        <v>102208</v>
      </c>
      <c r="B8179" s="181" t="s">
        <v>40266</v>
      </c>
      <c r="C8179" s="180" t="s">
        <v>322</v>
      </c>
      <c r="D8179" s="182">
        <v>11.22</v>
      </c>
      <c r="E8179" s="182">
        <v>10.34</v>
      </c>
    </row>
    <row r="8180" spans="1:5" x14ac:dyDescent="0.25">
      <c r="A8180" s="180">
        <v>102218</v>
      </c>
      <c r="B8180" s="181" t="s">
        <v>40267</v>
      </c>
      <c r="C8180" s="180" t="s">
        <v>322</v>
      </c>
      <c r="D8180" s="182">
        <v>22.45</v>
      </c>
      <c r="E8180" s="182">
        <v>20.69</v>
      </c>
    </row>
    <row r="8181" spans="1:5" x14ac:dyDescent="0.25">
      <c r="A8181" s="180">
        <v>102228</v>
      </c>
      <c r="B8181" s="181" t="s">
        <v>40268</v>
      </c>
      <c r="C8181" s="180" t="s">
        <v>322</v>
      </c>
      <c r="D8181" s="182">
        <v>33.700000000000003</v>
      </c>
      <c r="E8181" s="182">
        <v>31.07</v>
      </c>
    </row>
    <row r="8182" spans="1:5" x14ac:dyDescent="0.25">
      <c r="A8182" s="180">
        <v>102212</v>
      </c>
      <c r="B8182" s="181" t="s">
        <v>40269</v>
      </c>
      <c r="C8182" s="180" t="s">
        <v>322</v>
      </c>
      <c r="D8182" s="182">
        <v>0</v>
      </c>
      <c r="E8182" s="182">
        <v>0</v>
      </c>
    </row>
    <row r="8183" spans="1:5" x14ac:dyDescent="0.25">
      <c r="A8183" s="180">
        <v>102222</v>
      </c>
      <c r="B8183" s="181" t="s">
        <v>40270</v>
      </c>
      <c r="C8183" s="180" t="s">
        <v>322</v>
      </c>
      <c r="D8183" s="182">
        <v>0</v>
      </c>
      <c r="E8183" s="182">
        <v>0</v>
      </c>
    </row>
    <row r="8184" spans="1:5" x14ac:dyDescent="0.25">
      <c r="A8184" s="180">
        <v>102232</v>
      </c>
      <c r="B8184" s="181" t="s">
        <v>40271</v>
      </c>
      <c r="C8184" s="180" t="s">
        <v>322</v>
      </c>
      <c r="D8184" s="182">
        <v>0</v>
      </c>
      <c r="E8184" s="182">
        <v>0</v>
      </c>
    </row>
    <row r="8185" spans="1:5" x14ac:dyDescent="0.25">
      <c r="A8185" s="180">
        <v>102203</v>
      </c>
      <c r="B8185" s="181" t="s">
        <v>40272</v>
      </c>
      <c r="C8185" s="180" t="s">
        <v>322</v>
      </c>
      <c r="D8185" s="182">
        <v>13.71</v>
      </c>
      <c r="E8185" s="182">
        <v>12.64</v>
      </c>
    </row>
    <row r="8186" spans="1:5" x14ac:dyDescent="0.25">
      <c r="A8186" s="180">
        <v>102213</v>
      </c>
      <c r="B8186" s="181" t="s">
        <v>40273</v>
      </c>
      <c r="C8186" s="180" t="s">
        <v>322</v>
      </c>
      <c r="D8186" s="182">
        <v>27.44</v>
      </c>
      <c r="E8186" s="182">
        <v>25.28</v>
      </c>
    </row>
    <row r="8187" spans="1:5" x14ac:dyDescent="0.25">
      <c r="A8187" s="180">
        <v>102223</v>
      </c>
      <c r="B8187" s="181" t="s">
        <v>40274</v>
      </c>
      <c r="C8187" s="180" t="s">
        <v>322</v>
      </c>
      <c r="D8187" s="182">
        <v>41.17</v>
      </c>
      <c r="E8187" s="182">
        <v>37.92</v>
      </c>
    </row>
    <row r="8188" spans="1:5" x14ac:dyDescent="0.25">
      <c r="A8188" s="180">
        <v>102204</v>
      </c>
      <c r="B8188" s="181" t="s">
        <v>40275</v>
      </c>
      <c r="C8188" s="180" t="s">
        <v>322</v>
      </c>
      <c r="D8188" s="182">
        <v>14.07</v>
      </c>
      <c r="E8188" s="182">
        <v>12.98</v>
      </c>
    </row>
    <row r="8189" spans="1:5" x14ac:dyDescent="0.25">
      <c r="A8189" s="180">
        <v>102214</v>
      </c>
      <c r="B8189" s="181" t="s">
        <v>40276</v>
      </c>
      <c r="C8189" s="180" t="s">
        <v>322</v>
      </c>
      <c r="D8189" s="182">
        <v>28.14</v>
      </c>
      <c r="E8189" s="182">
        <v>25.97</v>
      </c>
    </row>
    <row r="8190" spans="1:5" x14ac:dyDescent="0.25">
      <c r="A8190" s="180">
        <v>102224</v>
      </c>
      <c r="B8190" s="181" t="s">
        <v>40277</v>
      </c>
      <c r="C8190" s="180" t="s">
        <v>322</v>
      </c>
      <c r="D8190" s="182">
        <v>42.22</v>
      </c>
      <c r="E8190" s="182">
        <v>38.97</v>
      </c>
    </row>
    <row r="8191" spans="1:5" x14ac:dyDescent="0.25">
      <c r="A8191" s="180">
        <v>102205</v>
      </c>
      <c r="B8191" s="181" t="s">
        <v>40278</v>
      </c>
      <c r="C8191" s="180" t="s">
        <v>322</v>
      </c>
      <c r="D8191" s="182">
        <v>12.96</v>
      </c>
      <c r="E8191" s="182">
        <v>11.87</v>
      </c>
    </row>
    <row r="8192" spans="1:5" x14ac:dyDescent="0.25">
      <c r="A8192" s="180">
        <v>102215</v>
      </c>
      <c r="B8192" s="181" t="s">
        <v>40279</v>
      </c>
      <c r="C8192" s="180" t="s">
        <v>322</v>
      </c>
      <c r="D8192" s="182">
        <v>25.94</v>
      </c>
      <c r="E8192" s="182">
        <v>23.75</v>
      </c>
    </row>
    <row r="8193" spans="1:5" x14ac:dyDescent="0.25">
      <c r="A8193" s="180">
        <v>102225</v>
      </c>
      <c r="B8193" s="181" t="s">
        <v>40280</v>
      </c>
      <c r="C8193" s="180" t="s">
        <v>322</v>
      </c>
      <c r="D8193" s="182">
        <v>38.92</v>
      </c>
      <c r="E8193" s="182">
        <v>35.630000000000003</v>
      </c>
    </row>
    <row r="8194" spans="1:5" x14ac:dyDescent="0.25">
      <c r="A8194" s="180">
        <v>102206</v>
      </c>
      <c r="B8194" s="181" t="s">
        <v>40281</v>
      </c>
      <c r="C8194" s="180" t="s">
        <v>322</v>
      </c>
      <c r="D8194" s="182">
        <v>0</v>
      </c>
      <c r="E8194" s="182">
        <v>0</v>
      </c>
    </row>
    <row r="8195" spans="1:5" x14ac:dyDescent="0.25">
      <c r="A8195" s="180">
        <v>102216</v>
      </c>
      <c r="B8195" s="181" t="s">
        <v>40282</v>
      </c>
      <c r="C8195" s="180" t="s">
        <v>322</v>
      </c>
      <c r="D8195" s="182">
        <v>0</v>
      </c>
      <c r="E8195" s="182">
        <v>0</v>
      </c>
    </row>
    <row r="8196" spans="1:5" x14ac:dyDescent="0.25">
      <c r="A8196" s="180">
        <v>102226</v>
      </c>
      <c r="B8196" s="181" t="s">
        <v>40283</v>
      </c>
      <c r="C8196" s="180" t="s">
        <v>322</v>
      </c>
      <c r="D8196" s="182">
        <v>0</v>
      </c>
      <c r="E8196" s="182">
        <v>0</v>
      </c>
    </row>
    <row r="8197" spans="1:5" x14ac:dyDescent="0.25">
      <c r="A8197" s="180">
        <v>100718</v>
      </c>
      <c r="B8197" s="181" t="s">
        <v>40284</v>
      </c>
      <c r="C8197" s="180" t="s">
        <v>83</v>
      </c>
      <c r="D8197" s="182">
        <v>1.95</v>
      </c>
      <c r="E8197" s="182">
        <v>1.82</v>
      </c>
    </row>
    <row r="8198" spans="1:5" x14ac:dyDescent="0.25">
      <c r="A8198" s="180">
        <v>100716</v>
      </c>
      <c r="B8198" s="181" t="s">
        <v>40285</v>
      </c>
      <c r="C8198" s="180" t="s">
        <v>322</v>
      </c>
      <c r="D8198" s="182">
        <v>25.57</v>
      </c>
      <c r="E8198" s="182">
        <v>24.75</v>
      </c>
    </row>
    <row r="8199" spans="1:5" x14ac:dyDescent="0.25">
      <c r="A8199" s="180">
        <v>100717</v>
      </c>
      <c r="B8199" s="181" t="s">
        <v>40286</v>
      </c>
      <c r="C8199" s="180" t="s">
        <v>322</v>
      </c>
      <c r="D8199" s="182">
        <v>13.73</v>
      </c>
      <c r="E8199" s="182">
        <v>12.39</v>
      </c>
    </row>
    <row r="8200" spans="1:5" x14ac:dyDescent="0.25">
      <c r="A8200" s="180">
        <v>100754</v>
      </c>
      <c r="B8200" s="181" t="s">
        <v>40287</v>
      </c>
      <c r="C8200" s="180" t="s">
        <v>322</v>
      </c>
      <c r="D8200" s="182">
        <v>42.16</v>
      </c>
      <c r="E8200" s="182">
        <v>38.01</v>
      </c>
    </row>
    <row r="8201" spans="1:5" x14ac:dyDescent="0.25">
      <c r="A8201" s="180">
        <v>100736</v>
      </c>
      <c r="B8201" s="181" t="s">
        <v>40288</v>
      </c>
      <c r="C8201" s="180" t="s">
        <v>322</v>
      </c>
      <c r="D8201" s="182">
        <v>21.08</v>
      </c>
      <c r="E8201" s="182">
        <v>19</v>
      </c>
    </row>
    <row r="8202" spans="1:5" x14ac:dyDescent="0.25">
      <c r="A8202" s="180">
        <v>100753</v>
      </c>
      <c r="B8202" s="181" t="s">
        <v>40289</v>
      </c>
      <c r="C8202" s="180" t="s">
        <v>322</v>
      </c>
      <c r="D8202" s="182">
        <v>31.26</v>
      </c>
      <c r="E8202" s="182">
        <v>28.45</v>
      </c>
    </row>
    <row r="8203" spans="1:5" x14ac:dyDescent="0.25">
      <c r="A8203" s="180">
        <v>100735</v>
      </c>
      <c r="B8203" s="181" t="s">
        <v>40290</v>
      </c>
      <c r="C8203" s="180" t="s">
        <v>322</v>
      </c>
      <c r="D8203" s="182">
        <v>15.62</v>
      </c>
      <c r="E8203" s="182">
        <v>14.22</v>
      </c>
    </row>
    <row r="8204" spans="1:5" x14ac:dyDescent="0.25">
      <c r="A8204" s="180">
        <v>100734</v>
      </c>
      <c r="B8204" s="181" t="s">
        <v>40291</v>
      </c>
      <c r="C8204" s="180" t="s">
        <v>322</v>
      </c>
      <c r="D8204" s="182">
        <v>22.74</v>
      </c>
      <c r="E8204" s="182">
        <v>20.49</v>
      </c>
    </row>
    <row r="8205" spans="1:5" x14ac:dyDescent="0.25">
      <c r="A8205" s="180">
        <v>100733</v>
      </c>
      <c r="B8205" s="181" t="s">
        <v>40292</v>
      </c>
      <c r="C8205" s="180" t="s">
        <v>322</v>
      </c>
      <c r="D8205" s="182">
        <v>17.63</v>
      </c>
      <c r="E8205" s="182">
        <v>16</v>
      </c>
    </row>
    <row r="8206" spans="1:5" x14ac:dyDescent="0.25">
      <c r="A8206" s="180">
        <v>100740</v>
      </c>
      <c r="B8206" s="181" t="s">
        <v>40293</v>
      </c>
      <c r="C8206" s="180" t="s">
        <v>322</v>
      </c>
      <c r="D8206" s="182">
        <v>15.32</v>
      </c>
      <c r="E8206" s="182">
        <v>14.31</v>
      </c>
    </row>
    <row r="8207" spans="1:5" x14ac:dyDescent="0.25">
      <c r="A8207" s="180">
        <v>100758</v>
      </c>
      <c r="B8207" s="181" t="s">
        <v>40294</v>
      </c>
      <c r="C8207" s="180" t="s">
        <v>322</v>
      </c>
      <c r="D8207" s="182">
        <v>69.86</v>
      </c>
      <c r="E8207" s="182">
        <v>63.65</v>
      </c>
    </row>
    <row r="8208" spans="1:5" x14ac:dyDescent="0.25">
      <c r="A8208" s="180">
        <v>100742</v>
      </c>
      <c r="B8208" s="181" t="s">
        <v>40295</v>
      </c>
      <c r="C8208" s="180" t="s">
        <v>322</v>
      </c>
      <c r="D8208" s="182">
        <v>34.92</v>
      </c>
      <c r="E8208" s="182">
        <v>31.82</v>
      </c>
    </row>
    <row r="8209" spans="1:5" x14ac:dyDescent="0.25">
      <c r="A8209" s="180">
        <v>100739</v>
      </c>
      <c r="B8209" s="181" t="s">
        <v>40296</v>
      </c>
      <c r="C8209" s="180" t="s">
        <v>322</v>
      </c>
      <c r="D8209" s="182">
        <v>13.34</v>
      </c>
      <c r="E8209" s="182">
        <v>13.1</v>
      </c>
    </row>
    <row r="8210" spans="1:5" x14ac:dyDescent="0.25">
      <c r="A8210" s="180">
        <v>100757</v>
      </c>
      <c r="B8210" s="181" t="s">
        <v>40297</v>
      </c>
      <c r="C8210" s="180" t="s">
        <v>322</v>
      </c>
      <c r="D8210" s="182">
        <v>66.91</v>
      </c>
      <c r="E8210" s="182">
        <v>62.24</v>
      </c>
    </row>
    <row r="8211" spans="1:5" x14ac:dyDescent="0.25">
      <c r="A8211" s="180">
        <v>100741</v>
      </c>
      <c r="B8211" s="181" t="s">
        <v>40298</v>
      </c>
      <c r="C8211" s="180" t="s">
        <v>322</v>
      </c>
      <c r="D8211" s="182">
        <v>33.450000000000003</v>
      </c>
      <c r="E8211" s="182">
        <v>31.12</v>
      </c>
    </row>
    <row r="8212" spans="1:5" x14ac:dyDescent="0.25">
      <c r="A8212" s="180">
        <v>100744</v>
      </c>
      <c r="B8212" s="181" t="s">
        <v>40299</v>
      </c>
      <c r="C8212" s="180" t="s">
        <v>322</v>
      </c>
      <c r="D8212" s="182">
        <v>15.13</v>
      </c>
      <c r="E8212" s="182">
        <v>14.12</v>
      </c>
    </row>
    <row r="8213" spans="1:5" x14ac:dyDescent="0.25">
      <c r="A8213" s="180">
        <v>100760</v>
      </c>
      <c r="B8213" s="181" t="s">
        <v>40300</v>
      </c>
      <c r="C8213" s="180" t="s">
        <v>322</v>
      </c>
      <c r="D8213" s="182">
        <v>69.47</v>
      </c>
      <c r="E8213" s="182">
        <v>63.26</v>
      </c>
    </row>
    <row r="8214" spans="1:5" x14ac:dyDescent="0.25">
      <c r="A8214" s="180">
        <v>100746</v>
      </c>
      <c r="B8214" s="181" t="s">
        <v>40301</v>
      </c>
      <c r="C8214" s="180" t="s">
        <v>322</v>
      </c>
      <c r="D8214" s="182">
        <v>34.72</v>
      </c>
      <c r="E8214" s="182">
        <v>31.62</v>
      </c>
    </row>
    <row r="8215" spans="1:5" x14ac:dyDescent="0.25">
      <c r="A8215" s="180">
        <v>100743</v>
      </c>
      <c r="B8215" s="181" t="s">
        <v>40302</v>
      </c>
      <c r="C8215" s="180" t="s">
        <v>322</v>
      </c>
      <c r="D8215" s="182">
        <v>13.04</v>
      </c>
      <c r="E8215" s="182">
        <v>12.8</v>
      </c>
    </row>
    <row r="8216" spans="1:5" x14ac:dyDescent="0.25">
      <c r="A8216" s="180">
        <v>100759</v>
      </c>
      <c r="B8216" s="181" t="s">
        <v>40303</v>
      </c>
      <c r="C8216" s="180" t="s">
        <v>322</v>
      </c>
      <c r="D8216" s="182">
        <v>66.27</v>
      </c>
      <c r="E8216" s="182">
        <v>61.6</v>
      </c>
    </row>
    <row r="8217" spans="1:5" x14ac:dyDescent="0.25">
      <c r="A8217" s="180">
        <v>100745</v>
      </c>
      <c r="B8217" s="181" t="s">
        <v>40304</v>
      </c>
      <c r="C8217" s="180" t="s">
        <v>322</v>
      </c>
      <c r="D8217" s="182">
        <v>33.130000000000003</v>
      </c>
      <c r="E8217" s="182">
        <v>30.8</v>
      </c>
    </row>
    <row r="8218" spans="1:5" x14ac:dyDescent="0.25">
      <c r="A8218" s="180">
        <v>100748</v>
      </c>
      <c r="B8218" s="181" t="s">
        <v>40305</v>
      </c>
      <c r="C8218" s="180" t="s">
        <v>322</v>
      </c>
      <c r="D8218" s="182">
        <v>15.21</v>
      </c>
      <c r="E8218" s="182">
        <v>14.2</v>
      </c>
    </row>
    <row r="8219" spans="1:5" x14ac:dyDescent="0.25">
      <c r="A8219" s="180">
        <v>100762</v>
      </c>
      <c r="B8219" s="181" t="s">
        <v>40306</v>
      </c>
      <c r="C8219" s="180" t="s">
        <v>322</v>
      </c>
      <c r="D8219" s="182">
        <v>69.63</v>
      </c>
      <c r="E8219" s="182">
        <v>63.42</v>
      </c>
    </row>
    <row r="8220" spans="1:5" x14ac:dyDescent="0.25">
      <c r="A8220" s="180">
        <v>100750</v>
      </c>
      <c r="B8220" s="181" t="s">
        <v>40307</v>
      </c>
      <c r="C8220" s="180" t="s">
        <v>322</v>
      </c>
      <c r="D8220" s="182">
        <v>34.799999999999997</v>
      </c>
      <c r="E8220" s="182">
        <v>31.7</v>
      </c>
    </row>
    <row r="8221" spans="1:5" x14ac:dyDescent="0.25">
      <c r="A8221" s="180">
        <v>100747</v>
      </c>
      <c r="B8221" s="181" t="s">
        <v>40308</v>
      </c>
      <c r="C8221" s="180" t="s">
        <v>322</v>
      </c>
      <c r="D8221" s="182">
        <v>13.16</v>
      </c>
      <c r="E8221" s="182">
        <v>12.92</v>
      </c>
    </row>
    <row r="8222" spans="1:5" x14ac:dyDescent="0.25">
      <c r="A8222" s="180">
        <v>100761</v>
      </c>
      <c r="B8222" s="181" t="s">
        <v>40309</v>
      </c>
      <c r="C8222" s="180" t="s">
        <v>322</v>
      </c>
      <c r="D8222" s="182">
        <v>66.540000000000006</v>
      </c>
      <c r="E8222" s="182">
        <v>61.87</v>
      </c>
    </row>
    <row r="8223" spans="1:5" x14ac:dyDescent="0.25">
      <c r="A8223" s="180">
        <v>100749</v>
      </c>
      <c r="B8223" s="181" t="s">
        <v>40310</v>
      </c>
      <c r="C8223" s="180" t="s">
        <v>322</v>
      </c>
      <c r="D8223" s="182">
        <v>33.270000000000003</v>
      </c>
      <c r="E8223" s="182">
        <v>30.93</v>
      </c>
    </row>
    <row r="8224" spans="1:5" x14ac:dyDescent="0.25">
      <c r="A8224" s="180">
        <v>100720</v>
      </c>
      <c r="B8224" s="181" t="s">
        <v>40311</v>
      </c>
      <c r="C8224" s="180" t="s">
        <v>322</v>
      </c>
      <c r="D8224" s="182">
        <v>14.63</v>
      </c>
      <c r="E8224" s="182">
        <v>13.63</v>
      </c>
    </row>
    <row r="8225" spans="1:5" x14ac:dyDescent="0.25">
      <c r="A8225" s="180">
        <v>100722</v>
      </c>
      <c r="B8225" s="181" t="s">
        <v>40312</v>
      </c>
      <c r="C8225" s="180" t="s">
        <v>322</v>
      </c>
      <c r="D8225" s="182">
        <v>34.25</v>
      </c>
      <c r="E8225" s="182">
        <v>31.16</v>
      </c>
    </row>
    <row r="8226" spans="1:5" x14ac:dyDescent="0.25">
      <c r="A8226" s="180">
        <v>100719</v>
      </c>
      <c r="B8226" s="181" t="s">
        <v>40313</v>
      </c>
      <c r="C8226" s="180" t="s">
        <v>322</v>
      </c>
      <c r="D8226" s="182">
        <v>13.55</v>
      </c>
      <c r="E8226" s="182">
        <v>13.31</v>
      </c>
    </row>
    <row r="8227" spans="1:5" x14ac:dyDescent="0.25">
      <c r="A8227" s="180">
        <v>100721</v>
      </c>
      <c r="B8227" s="181" t="s">
        <v>40314</v>
      </c>
      <c r="C8227" s="180" t="s">
        <v>322</v>
      </c>
      <c r="D8227" s="182">
        <v>33.9</v>
      </c>
      <c r="E8227" s="182">
        <v>31.57</v>
      </c>
    </row>
    <row r="8228" spans="1:5" x14ac:dyDescent="0.25">
      <c r="A8228" s="180">
        <v>100724</v>
      </c>
      <c r="B8228" s="181" t="s">
        <v>40315</v>
      </c>
      <c r="C8228" s="180" t="s">
        <v>322</v>
      </c>
      <c r="D8228" s="182">
        <v>18.579999999999998</v>
      </c>
      <c r="E8228" s="182">
        <v>17.55</v>
      </c>
    </row>
    <row r="8229" spans="1:5" x14ac:dyDescent="0.25">
      <c r="A8229" s="180">
        <v>100726</v>
      </c>
      <c r="B8229" s="181" t="s">
        <v>40316</v>
      </c>
      <c r="C8229" s="180" t="s">
        <v>322</v>
      </c>
      <c r="D8229" s="182">
        <v>38.08</v>
      </c>
      <c r="E8229" s="182">
        <v>34.96</v>
      </c>
    </row>
    <row r="8230" spans="1:5" x14ac:dyDescent="0.25">
      <c r="A8230" s="180">
        <v>100723</v>
      </c>
      <c r="B8230" s="181" t="s">
        <v>40317</v>
      </c>
      <c r="C8230" s="180" t="s">
        <v>322</v>
      </c>
      <c r="D8230" s="182">
        <v>14.53</v>
      </c>
      <c r="E8230" s="182">
        <v>14.27</v>
      </c>
    </row>
    <row r="8231" spans="1:5" x14ac:dyDescent="0.25">
      <c r="A8231" s="180">
        <v>100725</v>
      </c>
      <c r="B8231" s="181" t="s">
        <v>40318</v>
      </c>
      <c r="C8231" s="180" t="s">
        <v>322</v>
      </c>
      <c r="D8231" s="182">
        <v>34.229999999999997</v>
      </c>
      <c r="E8231" s="182">
        <v>31.89</v>
      </c>
    </row>
    <row r="8232" spans="1:5" x14ac:dyDescent="0.25">
      <c r="A8232" s="180">
        <v>100752</v>
      </c>
      <c r="B8232" s="181" t="s">
        <v>40319</v>
      </c>
      <c r="C8232" s="180" t="s">
        <v>322</v>
      </c>
      <c r="D8232" s="182">
        <v>60.22</v>
      </c>
      <c r="E8232" s="182">
        <v>58.21</v>
      </c>
    </row>
    <row r="8233" spans="1:5" x14ac:dyDescent="0.25">
      <c r="A8233" s="180">
        <v>100730</v>
      </c>
      <c r="B8233" s="181" t="s">
        <v>40320</v>
      </c>
      <c r="C8233" s="180" t="s">
        <v>322</v>
      </c>
      <c r="D8233" s="182">
        <v>30.11</v>
      </c>
      <c r="E8233" s="182">
        <v>29.1</v>
      </c>
    </row>
    <row r="8234" spans="1:5" x14ac:dyDescent="0.25">
      <c r="A8234" s="180">
        <v>100751</v>
      </c>
      <c r="B8234" s="181" t="s">
        <v>40321</v>
      </c>
      <c r="C8234" s="180" t="s">
        <v>322</v>
      </c>
      <c r="D8234" s="182">
        <v>49.63</v>
      </c>
      <c r="E8234" s="182">
        <v>49.11</v>
      </c>
    </row>
    <row r="8235" spans="1:5" x14ac:dyDescent="0.25">
      <c r="A8235" s="180">
        <v>100729</v>
      </c>
      <c r="B8235" s="181" t="s">
        <v>40322</v>
      </c>
      <c r="C8235" s="180" t="s">
        <v>322</v>
      </c>
      <c r="D8235" s="182">
        <v>24.81</v>
      </c>
      <c r="E8235" s="182">
        <v>24.55</v>
      </c>
    </row>
    <row r="8236" spans="1:5" x14ac:dyDescent="0.25">
      <c r="A8236" s="180">
        <v>100728</v>
      </c>
      <c r="B8236" s="181" t="s">
        <v>40323</v>
      </c>
      <c r="C8236" s="180" t="s">
        <v>322</v>
      </c>
      <c r="D8236" s="182">
        <v>30.7</v>
      </c>
      <c r="E8236" s="182">
        <v>29.64</v>
      </c>
    </row>
    <row r="8237" spans="1:5" x14ac:dyDescent="0.25">
      <c r="A8237" s="180">
        <v>100732</v>
      </c>
      <c r="B8237" s="181" t="s">
        <v>40324</v>
      </c>
      <c r="C8237" s="180" t="s">
        <v>322</v>
      </c>
      <c r="D8237" s="182">
        <v>0</v>
      </c>
      <c r="E8237" s="182">
        <v>0</v>
      </c>
    </row>
    <row r="8238" spans="1:5" x14ac:dyDescent="0.25">
      <c r="A8238" s="180">
        <v>100731</v>
      </c>
      <c r="B8238" s="181" t="s">
        <v>40325</v>
      </c>
      <c r="C8238" s="180" t="s">
        <v>322</v>
      </c>
      <c r="D8238" s="182">
        <v>0</v>
      </c>
      <c r="E8238" s="182">
        <v>0</v>
      </c>
    </row>
    <row r="8239" spans="1:5" x14ac:dyDescent="0.25">
      <c r="A8239" s="180">
        <v>100727</v>
      </c>
      <c r="B8239" s="181" t="s">
        <v>40326</v>
      </c>
      <c r="C8239" s="180" t="s">
        <v>322</v>
      </c>
      <c r="D8239" s="182">
        <v>32.97</v>
      </c>
      <c r="E8239" s="182">
        <v>32.56</v>
      </c>
    </row>
    <row r="8240" spans="1:5" x14ac:dyDescent="0.25">
      <c r="A8240" s="180">
        <v>100756</v>
      </c>
      <c r="B8240" s="181" t="s">
        <v>40327</v>
      </c>
      <c r="C8240" s="180" t="s">
        <v>322</v>
      </c>
      <c r="D8240" s="182">
        <v>0</v>
      </c>
      <c r="E8240" s="182">
        <v>0</v>
      </c>
    </row>
    <row r="8241" spans="1:5" x14ac:dyDescent="0.25">
      <c r="A8241" s="180">
        <v>100738</v>
      </c>
      <c r="B8241" s="181" t="s">
        <v>40328</v>
      </c>
      <c r="C8241" s="180" t="s">
        <v>322</v>
      </c>
      <c r="D8241" s="182">
        <v>0</v>
      </c>
      <c r="E8241" s="182">
        <v>0</v>
      </c>
    </row>
    <row r="8242" spans="1:5" x14ac:dyDescent="0.25">
      <c r="A8242" s="180">
        <v>100755</v>
      </c>
      <c r="B8242" s="181" t="s">
        <v>40329</v>
      </c>
      <c r="C8242" s="180" t="s">
        <v>322</v>
      </c>
      <c r="D8242" s="182">
        <v>0</v>
      </c>
      <c r="E8242" s="182">
        <v>0</v>
      </c>
    </row>
    <row r="8243" spans="1:5" x14ac:dyDescent="0.25">
      <c r="A8243" s="180">
        <v>100737</v>
      </c>
      <c r="B8243" s="181" t="s">
        <v>40330</v>
      </c>
      <c r="C8243" s="180" t="s">
        <v>322</v>
      </c>
      <c r="D8243" s="182">
        <v>0</v>
      </c>
      <c r="E8243" s="182">
        <v>0</v>
      </c>
    </row>
    <row r="8244" spans="1:5" x14ac:dyDescent="0.25">
      <c r="A8244" s="180">
        <v>102499</v>
      </c>
      <c r="B8244" s="181" t="s">
        <v>40331</v>
      </c>
      <c r="C8244" s="180" t="s">
        <v>322</v>
      </c>
      <c r="D8244" s="182">
        <v>3.96</v>
      </c>
      <c r="E8244" s="182">
        <v>4.0999999999999996</v>
      </c>
    </row>
    <row r="8245" spans="1:5" x14ac:dyDescent="0.25">
      <c r="A8245" s="180">
        <v>102505</v>
      </c>
      <c r="B8245" s="181" t="s">
        <v>40332</v>
      </c>
      <c r="C8245" s="180" t="s">
        <v>83</v>
      </c>
      <c r="D8245" s="182">
        <v>14.86</v>
      </c>
      <c r="E8245" s="182">
        <v>13.72</v>
      </c>
    </row>
    <row r="8246" spans="1:5" x14ac:dyDescent="0.25">
      <c r="A8246" s="180">
        <v>102504</v>
      </c>
      <c r="B8246" s="181" t="s">
        <v>40333</v>
      </c>
      <c r="C8246" s="180" t="s">
        <v>83</v>
      </c>
      <c r="D8246" s="182">
        <v>14.16</v>
      </c>
      <c r="E8246" s="182">
        <v>13.1</v>
      </c>
    </row>
    <row r="8247" spans="1:5" x14ac:dyDescent="0.25">
      <c r="A8247" s="180">
        <v>102506</v>
      </c>
      <c r="B8247" s="181" t="s">
        <v>40334</v>
      </c>
      <c r="C8247" s="180" t="s">
        <v>83</v>
      </c>
      <c r="D8247" s="182">
        <v>15.4</v>
      </c>
      <c r="E8247" s="182">
        <v>14.32</v>
      </c>
    </row>
    <row r="8248" spans="1:5" x14ac:dyDescent="0.25">
      <c r="A8248" s="180">
        <v>102500</v>
      </c>
      <c r="B8248" s="181" t="s">
        <v>40335</v>
      </c>
      <c r="C8248" s="180" t="s">
        <v>83</v>
      </c>
      <c r="D8248" s="182">
        <v>5.99</v>
      </c>
      <c r="E8248" s="182">
        <v>5.74</v>
      </c>
    </row>
    <row r="8249" spans="1:5" x14ac:dyDescent="0.25">
      <c r="A8249" s="180">
        <v>102502</v>
      </c>
      <c r="B8249" s="181" t="s">
        <v>40336</v>
      </c>
      <c r="C8249" s="180" t="s">
        <v>83</v>
      </c>
      <c r="D8249" s="182">
        <v>0</v>
      </c>
      <c r="E8249" s="182">
        <v>0</v>
      </c>
    </row>
    <row r="8250" spans="1:5" x14ac:dyDescent="0.25">
      <c r="A8250" s="180">
        <v>102507</v>
      </c>
      <c r="B8250" s="181" t="s">
        <v>40337</v>
      </c>
      <c r="C8250" s="180" t="s">
        <v>83</v>
      </c>
      <c r="D8250" s="182">
        <v>8.4600000000000009</v>
      </c>
      <c r="E8250" s="182">
        <v>8.15</v>
      </c>
    </row>
    <row r="8251" spans="1:5" x14ac:dyDescent="0.25">
      <c r="A8251" s="180">
        <v>102510</v>
      </c>
      <c r="B8251" s="181" t="s">
        <v>40338</v>
      </c>
      <c r="C8251" s="180" t="s">
        <v>83</v>
      </c>
      <c r="D8251" s="182">
        <v>0</v>
      </c>
      <c r="E8251" s="182">
        <v>0</v>
      </c>
    </row>
    <row r="8252" spans="1:5" x14ac:dyDescent="0.25">
      <c r="A8252" s="180">
        <v>102512</v>
      </c>
      <c r="B8252" s="181" t="s">
        <v>40339</v>
      </c>
      <c r="C8252" s="180" t="s">
        <v>83</v>
      </c>
      <c r="D8252" s="182">
        <v>7.95</v>
      </c>
      <c r="E8252" s="182">
        <v>7.68</v>
      </c>
    </row>
    <row r="8253" spans="1:5" x14ac:dyDescent="0.25">
      <c r="A8253" s="180">
        <v>102501</v>
      </c>
      <c r="B8253" s="181" t="s">
        <v>40340</v>
      </c>
      <c r="C8253" s="180" t="s">
        <v>322</v>
      </c>
      <c r="D8253" s="182">
        <v>33.26</v>
      </c>
      <c r="E8253" s="182">
        <v>31.67</v>
      </c>
    </row>
    <row r="8254" spans="1:5" x14ac:dyDescent="0.25">
      <c r="A8254" s="180">
        <v>102503</v>
      </c>
      <c r="B8254" s="181" t="s">
        <v>40341</v>
      </c>
      <c r="C8254" s="180" t="s">
        <v>322</v>
      </c>
      <c r="D8254" s="182">
        <v>0</v>
      </c>
      <c r="E8254" s="182">
        <v>0</v>
      </c>
    </row>
    <row r="8255" spans="1:5" x14ac:dyDescent="0.25">
      <c r="A8255" s="180">
        <v>102508</v>
      </c>
      <c r="B8255" s="181" t="s">
        <v>40342</v>
      </c>
      <c r="C8255" s="180" t="s">
        <v>322</v>
      </c>
      <c r="D8255" s="182">
        <v>58.41</v>
      </c>
      <c r="E8255" s="182">
        <v>56.34</v>
      </c>
    </row>
    <row r="8256" spans="1:5" x14ac:dyDescent="0.25">
      <c r="A8256" s="180">
        <v>102511</v>
      </c>
      <c r="B8256" s="181" t="s">
        <v>40343</v>
      </c>
      <c r="C8256" s="180" t="s">
        <v>322</v>
      </c>
      <c r="D8256" s="182">
        <v>0</v>
      </c>
      <c r="E8256" s="182">
        <v>0</v>
      </c>
    </row>
    <row r="8257" spans="1:5" x14ac:dyDescent="0.25">
      <c r="A8257" s="180">
        <v>102509</v>
      </c>
      <c r="B8257" s="181" t="s">
        <v>40344</v>
      </c>
      <c r="C8257" s="180" t="s">
        <v>322</v>
      </c>
      <c r="D8257" s="182">
        <v>42.54</v>
      </c>
      <c r="E8257" s="182">
        <v>40.79</v>
      </c>
    </row>
    <row r="8258" spans="1:5" x14ac:dyDescent="0.25">
      <c r="A8258" s="180">
        <v>102498</v>
      </c>
      <c r="B8258" s="181" t="s">
        <v>40345</v>
      </c>
      <c r="C8258" s="180" t="s">
        <v>83</v>
      </c>
      <c r="D8258" s="182">
        <v>2.2999999999999998</v>
      </c>
      <c r="E8258" s="182">
        <v>2.06</v>
      </c>
    </row>
    <row r="8259" spans="1:5" x14ac:dyDescent="0.25">
      <c r="A8259" s="180">
        <v>102519</v>
      </c>
      <c r="B8259" s="181" t="s">
        <v>40346</v>
      </c>
      <c r="C8259" s="180" t="s">
        <v>115</v>
      </c>
      <c r="D8259" s="182">
        <v>0</v>
      </c>
      <c r="E8259" s="182">
        <v>0</v>
      </c>
    </row>
    <row r="8260" spans="1:5" x14ac:dyDescent="0.25">
      <c r="A8260" s="180">
        <v>102491</v>
      </c>
      <c r="B8260" s="181" t="s">
        <v>40347</v>
      </c>
      <c r="C8260" s="180" t="s">
        <v>322</v>
      </c>
      <c r="D8260" s="182">
        <v>26.66</v>
      </c>
      <c r="E8260" s="182">
        <v>25.74</v>
      </c>
    </row>
    <row r="8261" spans="1:5" x14ac:dyDescent="0.25">
      <c r="A8261" s="180">
        <v>102492</v>
      </c>
      <c r="B8261" s="181" t="s">
        <v>40348</v>
      </c>
      <c r="C8261" s="180" t="s">
        <v>322</v>
      </c>
      <c r="D8261" s="182">
        <v>33.94</v>
      </c>
      <c r="E8261" s="182">
        <v>32.700000000000003</v>
      </c>
    </row>
    <row r="8262" spans="1:5" x14ac:dyDescent="0.25">
      <c r="A8262" s="180">
        <v>102804</v>
      </c>
      <c r="B8262" s="181" t="s">
        <v>40349</v>
      </c>
      <c r="C8262" s="180" t="s">
        <v>322</v>
      </c>
      <c r="D8262" s="182">
        <v>0</v>
      </c>
      <c r="E8262" s="182">
        <v>0</v>
      </c>
    </row>
    <row r="8263" spans="1:5" x14ac:dyDescent="0.25">
      <c r="A8263" s="180">
        <v>102494</v>
      </c>
      <c r="B8263" s="181" t="s">
        <v>40350</v>
      </c>
      <c r="C8263" s="180" t="s">
        <v>322</v>
      </c>
      <c r="D8263" s="182">
        <v>79.25</v>
      </c>
      <c r="E8263" s="182">
        <v>77.680000000000007</v>
      </c>
    </row>
    <row r="8264" spans="1:5" x14ac:dyDescent="0.25">
      <c r="A8264" s="180">
        <v>102805</v>
      </c>
      <c r="B8264" s="181" t="s">
        <v>40351</v>
      </c>
      <c r="C8264" s="180" t="s">
        <v>322</v>
      </c>
      <c r="D8264" s="182">
        <v>0</v>
      </c>
      <c r="E8264" s="182">
        <v>0</v>
      </c>
    </row>
    <row r="8265" spans="1:5" x14ac:dyDescent="0.25">
      <c r="A8265" s="180">
        <v>102490</v>
      </c>
      <c r="B8265" s="181" t="s">
        <v>40352</v>
      </c>
      <c r="C8265" s="180" t="s">
        <v>322</v>
      </c>
      <c r="D8265" s="182">
        <v>0</v>
      </c>
      <c r="E8265" s="182">
        <v>0</v>
      </c>
    </row>
    <row r="8266" spans="1:5" x14ac:dyDescent="0.25">
      <c r="A8266" s="180">
        <v>102496</v>
      </c>
      <c r="B8266" s="181" t="s">
        <v>40353</v>
      </c>
      <c r="C8266" s="180" t="s">
        <v>83</v>
      </c>
      <c r="D8266" s="182">
        <v>17.3</v>
      </c>
      <c r="E8266" s="182">
        <v>16.68</v>
      </c>
    </row>
    <row r="8267" spans="1:5" x14ac:dyDescent="0.25">
      <c r="A8267" s="180">
        <v>102497</v>
      </c>
      <c r="B8267" s="181" t="s">
        <v>40354</v>
      </c>
      <c r="C8267" s="180" t="s">
        <v>83</v>
      </c>
      <c r="D8267" s="182">
        <v>6.67</v>
      </c>
      <c r="E8267" s="182">
        <v>6.27</v>
      </c>
    </row>
    <row r="8268" spans="1:5" x14ac:dyDescent="0.25">
      <c r="A8268" s="180">
        <v>102520</v>
      </c>
      <c r="B8268" s="181" t="s">
        <v>40355</v>
      </c>
      <c r="C8268" s="180" t="s">
        <v>322</v>
      </c>
      <c r="D8268" s="182">
        <v>113.62</v>
      </c>
      <c r="E8268" s="182">
        <v>106.23</v>
      </c>
    </row>
    <row r="8269" spans="1:5" x14ac:dyDescent="0.25">
      <c r="A8269" s="180">
        <v>102518</v>
      </c>
      <c r="B8269" s="181" t="s">
        <v>40356</v>
      </c>
      <c r="C8269" s="180" t="s">
        <v>115</v>
      </c>
      <c r="D8269" s="182">
        <v>0</v>
      </c>
      <c r="E8269" s="182">
        <v>0</v>
      </c>
    </row>
    <row r="8270" spans="1:5" x14ac:dyDescent="0.25">
      <c r="A8270" s="180">
        <v>102514</v>
      </c>
      <c r="B8270" s="181" t="s">
        <v>40357</v>
      </c>
      <c r="C8270" s="180" t="s">
        <v>115</v>
      </c>
      <c r="D8270" s="182">
        <v>0</v>
      </c>
      <c r="E8270" s="182">
        <v>0</v>
      </c>
    </row>
    <row r="8271" spans="1:5" x14ac:dyDescent="0.25">
      <c r="A8271" s="180">
        <v>102516</v>
      </c>
      <c r="B8271" s="181" t="s">
        <v>40358</v>
      </c>
      <c r="C8271" s="180" t="s">
        <v>115</v>
      </c>
      <c r="D8271" s="182">
        <v>0</v>
      </c>
      <c r="E8271" s="182">
        <v>0</v>
      </c>
    </row>
    <row r="8272" spans="1:5" x14ac:dyDescent="0.25">
      <c r="A8272" s="180">
        <v>102515</v>
      </c>
      <c r="B8272" s="181" t="s">
        <v>40359</v>
      </c>
      <c r="C8272" s="180" t="s">
        <v>115</v>
      </c>
      <c r="D8272" s="182">
        <v>0</v>
      </c>
      <c r="E8272" s="182">
        <v>0</v>
      </c>
    </row>
    <row r="8273" spans="1:5" x14ac:dyDescent="0.25">
      <c r="A8273" s="180">
        <v>102517</v>
      </c>
      <c r="B8273" s="181" t="s">
        <v>40360</v>
      </c>
      <c r="C8273" s="180" t="s">
        <v>115</v>
      </c>
      <c r="D8273" s="182">
        <v>0</v>
      </c>
      <c r="E8273" s="182">
        <v>0</v>
      </c>
    </row>
    <row r="8274" spans="1:5" x14ac:dyDescent="0.25">
      <c r="A8274" s="180">
        <v>102513</v>
      </c>
      <c r="B8274" s="181" t="s">
        <v>40361</v>
      </c>
      <c r="C8274" s="180" t="s">
        <v>322</v>
      </c>
      <c r="D8274" s="182">
        <v>65.08</v>
      </c>
      <c r="E8274" s="182">
        <v>61.44</v>
      </c>
    </row>
    <row r="8275" spans="1:5" x14ac:dyDescent="0.25">
      <c r="A8275" s="180">
        <v>102489</v>
      </c>
      <c r="B8275" s="181" t="s">
        <v>40362</v>
      </c>
      <c r="C8275" s="180" t="s">
        <v>322</v>
      </c>
      <c r="D8275" s="182">
        <v>33.19</v>
      </c>
      <c r="E8275" s="182">
        <v>32.119999999999997</v>
      </c>
    </row>
    <row r="8276" spans="1:5" x14ac:dyDescent="0.25">
      <c r="A8276" s="180">
        <v>102488</v>
      </c>
      <c r="B8276" s="181" t="s">
        <v>40363</v>
      </c>
      <c r="C8276" s="180" t="s">
        <v>322</v>
      </c>
      <c r="D8276" s="182">
        <v>5.32</v>
      </c>
      <c r="E8276" s="182">
        <v>4.7699999999999996</v>
      </c>
    </row>
    <row r="8277" spans="1:5" x14ac:dyDescent="0.25">
      <c r="A8277" s="180">
        <v>101730</v>
      </c>
      <c r="B8277" s="181" t="s">
        <v>59568</v>
      </c>
      <c r="C8277" s="180" t="s">
        <v>322</v>
      </c>
      <c r="D8277" s="182">
        <v>0</v>
      </c>
      <c r="E8277" s="182">
        <v>0</v>
      </c>
    </row>
    <row r="8278" spans="1:5" x14ac:dyDescent="0.25">
      <c r="A8278" s="180">
        <v>101746</v>
      </c>
      <c r="B8278" s="181" t="s">
        <v>59569</v>
      </c>
      <c r="C8278" s="180" t="s">
        <v>322</v>
      </c>
      <c r="D8278" s="182">
        <v>437.05</v>
      </c>
      <c r="E8278" s="182">
        <v>611.28</v>
      </c>
    </row>
    <row r="8279" spans="1:5" x14ac:dyDescent="0.25">
      <c r="A8279" s="180">
        <v>106788</v>
      </c>
      <c r="B8279" s="181" t="s">
        <v>59570</v>
      </c>
      <c r="C8279" s="180" t="s">
        <v>322</v>
      </c>
      <c r="D8279" s="182">
        <v>36.299999999999997</v>
      </c>
      <c r="E8279" s="182">
        <v>33.51</v>
      </c>
    </row>
    <row r="8280" spans="1:5" x14ac:dyDescent="0.25">
      <c r="A8280" s="180">
        <v>106789</v>
      </c>
      <c r="B8280" s="181" t="s">
        <v>59571</v>
      </c>
      <c r="C8280" s="180" t="s">
        <v>322</v>
      </c>
      <c r="D8280" s="182">
        <v>33.72</v>
      </c>
      <c r="E8280" s="182">
        <v>31.19</v>
      </c>
    </row>
    <row r="8281" spans="1:5" x14ac:dyDescent="0.25">
      <c r="A8281" s="180">
        <v>98679</v>
      </c>
      <c r="B8281" s="181" t="s">
        <v>59572</v>
      </c>
      <c r="C8281" s="180" t="s">
        <v>322</v>
      </c>
      <c r="D8281" s="182">
        <v>40.98</v>
      </c>
      <c r="E8281" s="182">
        <v>37.659999999999997</v>
      </c>
    </row>
    <row r="8282" spans="1:5" x14ac:dyDescent="0.25">
      <c r="A8282" s="180">
        <v>98680</v>
      </c>
      <c r="B8282" s="181" t="s">
        <v>59573</v>
      </c>
      <c r="C8282" s="180" t="s">
        <v>322</v>
      </c>
      <c r="D8282" s="182">
        <v>49.65</v>
      </c>
      <c r="E8282" s="182">
        <v>45.71</v>
      </c>
    </row>
    <row r="8283" spans="1:5" x14ac:dyDescent="0.25">
      <c r="A8283" s="180">
        <v>101749</v>
      </c>
      <c r="B8283" s="181" t="s">
        <v>59574</v>
      </c>
      <c r="C8283" s="180" t="s">
        <v>322</v>
      </c>
      <c r="D8283" s="182">
        <v>56.74</v>
      </c>
      <c r="E8283" s="182">
        <v>52.29</v>
      </c>
    </row>
    <row r="8284" spans="1:5" x14ac:dyDescent="0.25">
      <c r="A8284" s="180">
        <v>98681</v>
      </c>
      <c r="B8284" s="181" t="s">
        <v>59575</v>
      </c>
      <c r="C8284" s="180" t="s">
        <v>322</v>
      </c>
      <c r="D8284" s="182">
        <v>35.49</v>
      </c>
      <c r="E8284" s="182">
        <v>32.69</v>
      </c>
    </row>
    <row r="8285" spans="1:5" x14ac:dyDescent="0.25">
      <c r="A8285" s="180">
        <v>98682</v>
      </c>
      <c r="B8285" s="181" t="s">
        <v>59576</v>
      </c>
      <c r="C8285" s="180" t="s">
        <v>322</v>
      </c>
      <c r="D8285" s="182">
        <v>44.16</v>
      </c>
      <c r="E8285" s="182">
        <v>40.75</v>
      </c>
    </row>
    <row r="8286" spans="1:5" x14ac:dyDescent="0.25">
      <c r="A8286" s="180">
        <v>101750</v>
      </c>
      <c r="B8286" s="181" t="s">
        <v>59577</v>
      </c>
      <c r="C8286" s="180" t="s">
        <v>322</v>
      </c>
      <c r="D8286" s="182">
        <v>51.26</v>
      </c>
      <c r="E8286" s="182">
        <v>47.33</v>
      </c>
    </row>
    <row r="8287" spans="1:5" x14ac:dyDescent="0.25">
      <c r="A8287" s="180">
        <v>106787</v>
      </c>
      <c r="B8287" s="181" t="s">
        <v>59578</v>
      </c>
      <c r="C8287" s="180" t="s">
        <v>322</v>
      </c>
      <c r="D8287" s="182">
        <v>0</v>
      </c>
      <c r="E8287" s="182">
        <v>0</v>
      </c>
    </row>
    <row r="8288" spans="1:5" x14ac:dyDescent="0.25">
      <c r="A8288" s="180">
        <v>101737</v>
      </c>
      <c r="B8288" s="181" t="s">
        <v>59579</v>
      </c>
      <c r="C8288" s="180" t="s">
        <v>322</v>
      </c>
      <c r="D8288" s="182">
        <v>157.84</v>
      </c>
      <c r="E8288" s="182">
        <v>142.97999999999999</v>
      </c>
    </row>
    <row r="8289" spans="1:5" x14ac:dyDescent="0.25">
      <c r="A8289" s="180">
        <v>101735</v>
      </c>
      <c r="B8289" s="181" t="s">
        <v>59580</v>
      </c>
      <c r="C8289" s="180" t="s">
        <v>322</v>
      </c>
      <c r="D8289" s="182">
        <v>483.39</v>
      </c>
      <c r="E8289" s="182">
        <v>436.85</v>
      </c>
    </row>
    <row r="8290" spans="1:5" x14ac:dyDescent="0.25">
      <c r="A8290" s="180">
        <v>101734</v>
      </c>
      <c r="B8290" s="181" t="s">
        <v>59581</v>
      </c>
      <c r="C8290" s="180" t="s">
        <v>322</v>
      </c>
      <c r="D8290" s="182">
        <v>472.16</v>
      </c>
      <c r="E8290" s="182">
        <v>426.83</v>
      </c>
    </row>
    <row r="8291" spans="1:5" x14ac:dyDescent="0.25">
      <c r="A8291" s="180">
        <v>101736</v>
      </c>
      <c r="B8291" s="181" t="s">
        <v>59582</v>
      </c>
      <c r="C8291" s="180" t="s">
        <v>322</v>
      </c>
      <c r="D8291" s="182">
        <v>135.63</v>
      </c>
      <c r="E8291" s="182">
        <v>123.16</v>
      </c>
    </row>
    <row r="8292" spans="1:5" x14ac:dyDescent="0.25">
      <c r="A8292" s="180">
        <v>101733</v>
      </c>
      <c r="B8292" s="181" t="s">
        <v>59583</v>
      </c>
      <c r="C8292" s="180" t="s">
        <v>322</v>
      </c>
      <c r="D8292" s="182">
        <v>317.29000000000002</v>
      </c>
      <c r="E8292" s="182">
        <v>288.74</v>
      </c>
    </row>
    <row r="8293" spans="1:5" x14ac:dyDescent="0.25">
      <c r="A8293" s="180">
        <v>98677</v>
      </c>
      <c r="B8293" s="181" t="s">
        <v>59584</v>
      </c>
      <c r="C8293" s="180" t="s">
        <v>322</v>
      </c>
      <c r="D8293" s="182">
        <v>0</v>
      </c>
      <c r="E8293" s="182">
        <v>0</v>
      </c>
    </row>
    <row r="8294" spans="1:5" x14ac:dyDescent="0.25">
      <c r="A8294" s="180">
        <v>98678</v>
      </c>
      <c r="B8294" s="181" t="s">
        <v>59585</v>
      </c>
      <c r="C8294" s="180" t="s">
        <v>322</v>
      </c>
      <c r="D8294" s="182">
        <v>0</v>
      </c>
      <c r="E8294" s="182">
        <v>0</v>
      </c>
    </row>
    <row r="8295" spans="1:5" x14ac:dyDescent="0.25">
      <c r="A8295" s="180">
        <v>98676</v>
      </c>
      <c r="B8295" s="181" t="s">
        <v>59586</v>
      </c>
      <c r="C8295" s="180" t="s">
        <v>322</v>
      </c>
      <c r="D8295" s="182">
        <v>0</v>
      </c>
      <c r="E8295" s="182">
        <v>0</v>
      </c>
    </row>
    <row r="8296" spans="1:5" x14ac:dyDescent="0.25">
      <c r="A8296" s="180">
        <v>98675</v>
      </c>
      <c r="B8296" s="181" t="s">
        <v>59587</v>
      </c>
      <c r="C8296" s="180" t="s">
        <v>322</v>
      </c>
      <c r="D8296" s="182">
        <v>0</v>
      </c>
      <c r="E8296" s="182">
        <v>0</v>
      </c>
    </row>
    <row r="8297" spans="1:5" x14ac:dyDescent="0.25">
      <c r="A8297" s="180">
        <v>104162</v>
      </c>
      <c r="B8297" s="181" t="s">
        <v>59588</v>
      </c>
      <c r="C8297" s="180" t="s">
        <v>322</v>
      </c>
      <c r="D8297" s="182">
        <v>109.32</v>
      </c>
      <c r="E8297" s="182">
        <v>114.16</v>
      </c>
    </row>
    <row r="8298" spans="1:5" x14ac:dyDescent="0.25">
      <c r="A8298" s="180">
        <v>98671</v>
      </c>
      <c r="B8298" s="181" t="s">
        <v>59589</v>
      </c>
      <c r="C8298" s="180" t="s">
        <v>322</v>
      </c>
      <c r="D8298" s="182">
        <v>509.04</v>
      </c>
      <c r="E8298" s="182">
        <v>466.49</v>
      </c>
    </row>
    <row r="8299" spans="1:5" x14ac:dyDescent="0.25">
      <c r="A8299" s="180">
        <v>101726</v>
      </c>
      <c r="B8299" s="181" t="s">
        <v>59590</v>
      </c>
      <c r="C8299" s="180" t="s">
        <v>322</v>
      </c>
      <c r="D8299" s="182">
        <v>252.44</v>
      </c>
      <c r="E8299" s="182">
        <v>254.28</v>
      </c>
    </row>
    <row r="8300" spans="1:5" x14ac:dyDescent="0.25">
      <c r="A8300" s="180">
        <v>101725</v>
      </c>
      <c r="B8300" s="181" t="s">
        <v>59591</v>
      </c>
      <c r="C8300" s="180" t="s">
        <v>322</v>
      </c>
      <c r="D8300" s="182">
        <v>361.45</v>
      </c>
      <c r="E8300" s="182">
        <v>348.2</v>
      </c>
    </row>
    <row r="8301" spans="1:5" x14ac:dyDescent="0.25">
      <c r="A8301" s="180">
        <v>98672</v>
      </c>
      <c r="B8301" s="181" t="s">
        <v>59592</v>
      </c>
      <c r="C8301" s="180" t="s">
        <v>322</v>
      </c>
      <c r="D8301" s="182">
        <v>592.74</v>
      </c>
      <c r="E8301" s="182">
        <v>696.74</v>
      </c>
    </row>
    <row r="8302" spans="1:5" x14ac:dyDescent="0.25">
      <c r="A8302" s="180">
        <v>101732</v>
      </c>
      <c r="B8302" s="181" t="s">
        <v>59593</v>
      </c>
      <c r="C8302" s="180" t="s">
        <v>322</v>
      </c>
      <c r="D8302" s="182">
        <v>132.81</v>
      </c>
      <c r="E8302" s="182">
        <v>130.19999999999999</v>
      </c>
    </row>
    <row r="8303" spans="1:5" x14ac:dyDescent="0.25">
      <c r="A8303" s="180">
        <v>106793</v>
      </c>
      <c r="B8303" s="181" t="s">
        <v>59594</v>
      </c>
      <c r="C8303" s="180" t="s">
        <v>322</v>
      </c>
      <c r="D8303" s="182">
        <v>0</v>
      </c>
      <c r="E8303" s="182">
        <v>0</v>
      </c>
    </row>
    <row r="8304" spans="1:5" x14ac:dyDescent="0.25">
      <c r="A8304" s="180">
        <v>101731</v>
      </c>
      <c r="B8304" s="181" t="s">
        <v>59595</v>
      </c>
      <c r="C8304" s="180" t="s">
        <v>322</v>
      </c>
      <c r="D8304" s="182">
        <v>402.01</v>
      </c>
      <c r="E8304" s="182">
        <v>395.69</v>
      </c>
    </row>
    <row r="8305" spans="1:5" x14ac:dyDescent="0.25">
      <c r="A8305" s="180">
        <v>101751</v>
      </c>
      <c r="B8305" s="181" t="s">
        <v>59596</v>
      </c>
      <c r="C8305" s="180" t="s">
        <v>322</v>
      </c>
      <c r="D8305" s="182">
        <v>324.19</v>
      </c>
      <c r="E8305" s="182">
        <v>426.3</v>
      </c>
    </row>
    <row r="8306" spans="1:5" x14ac:dyDescent="0.25">
      <c r="A8306" s="180">
        <v>101729</v>
      </c>
      <c r="B8306" s="181" t="s">
        <v>59597</v>
      </c>
      <c r="C8306" s="180" t="s">
        <v>322</v>
      </c>
      <c r="D8306" s="182">
        <v>320.17</v>
      </c>
      <c r="E8306" s="182">
        <v>422.86</v>
      </c>
    </row>
    <row r="8307" spans="1:5" x14ac:dyDescent="0.25">
      <c r="A8307" s="180">
        <v>98683</v>
      </c>
      <c r="B8307" s="181" t="s">
        <v>59598</v>
      </c>
      <c r="C8307" s="180" t="s">
        <v>322</v>
      </c>
      <c r="D8307" s="182">
        <v>0</v>
      </c>
      <c r="E8307" s="182">
        <v>0</v>
      </c>
    </row>
    <row r="8308" spans="1:5" x14ac:dyDescent="0.25">
      <c r="A8308" s="180">
        <v>106785</v>
      </c>
      <c r="B8308" s="181" t="s">
        <v>59599</v>
      </c>
      <c r="C8308" s="180" t="s">
        <v>83</v>
      </c>
      <c r="D8308" s="182">
        <v>0</v>
      </c>
      <c r="E8308" s="182">
        <v>0</v>
      </c>
    </row>
    <row r="8309" spans="1:5" x14ac:dyDescent="0.25">
      <c r="A8309" s="180">
        <v>101094</v>
      </c>
      <c r="B8309" s="181" t="s">
        <v>59600</v>
      </c>
      <c r="C8309" s="180" t="s">
        <v>83</v>
      </c>
      <c r="D8309" s="182">
        <v>232.94</v>
      </c>
      <c r="E8309" s="182">
        <v>208.92</v>
      </c>
    </row>
    <row r="8310" spans="1:5" x14ac:dyDescent="0.25">
      <c r="A8310" s="180">
        <v>101095</v>
      </c>
      <c r="B8310" s="181" t="s">
        <v>59601</v>
      </c>
      <c r="C8310" s="180" t="s">
        <v>83</v>
      </c>
      <c r="D8310" s="182">
        <v>0</v>
      </c>
      <c r="E8310" s="182">
        <v>0</v>
      </c>
    </row>
    <row r="8311" spans="1:5" x14ac:dyDescent="0.25">
      <c r="A8311" s="180">
        <v>106786</v>
      </c>
      <c r="B8311" s="181" t="s">
        <v>59602</v>
      </c>
      <c r="C8311" s="180" t="s">
        <v>83</v>
      </c>
      <c r="D8311" s="182">
        <v>0</v>
      </c>
      <c r="E8311" s="182">
        <v>0</v>
      </c>
    </row>
    <row r="8312" spans="1:5" x14ac:dyDescent="0.25">
      <c r="A8312" s="180">
        <v>106783</v>
      </c>
      <c r="B8312" s="181" t="s">
        <v>59603</v>
      </c>
      <c r="C8312" s="180" t="s">
        <v>322</v>
      </c>
      <c r="D8312" s="182">
        <v>0</v>
      </c>
      <c r="E8312" s="182">
        <v>0</v>
      </c>
    </row>
    <row r="8313" spans="1:5" x14ac:dyDescent="0.25">
      <c r="A8313" s="180">
        <v>106784</v>
      </c>
      <c r="B8313" s="181" t="s">
        <v>59604</v>
      </c>
      <c r="C8313" s="180" t="s">
        <v>322</v>
      </c>
      <c r="D8313" s="182">
        <v>0</v>
      </c>
      <c r="E8313" s="182">
        <v>0</v>
      </c>
    </row>
    <row r="8314" spans="1:5" x14ac:dyDescent="0.25">
      <c r="A8314" s="180">
        <v>106782</v>
      </c>
      <c r="B8314" s="181" t="s">
        <v>59605</v>
      </c>
      <c r="C8314" s="180" t="s">
        <v>322</v>
      </c>
      <c r="D8314" s="182">
        <v>0</v>
      </c>
      <c r="E8314" s="182">
        <v>0</v>
      </c>
    </row>
    <row r="8315" spans="1:5" x14ac:dyDescent="0.25">
      <c r="A8315" s="180">
        <v>101728</v>
      </c>
      <c r="B8315" s="181" t="s">
        <v>59606</v>
      </c>
      <c r="C8315" s="180" t="s">
        <v>322</v>
      </c>
      <c r="D8315" s="182">
        <v>0</v>
      </c>
      <c r="E8315" s="182">
        <v>0</v>
      </c>
    </row>
    <row r="8316" spans="1:5" x14ac:dyDescent="0.25">
      <c r="A8316" s="180">
        <v>101727</v>
      </c>
      <c r="B8316" s="181" t="s">
        <v>59607</v>
      </c>
      <c r="C8316" s="180" t="s">
        <v>322</v>
      </c>
      <c r="D8316" s="182">
        <v>220.6</v>
      </c>
      <c r="E8316" s="182">
        <v>197.06</v>
      </c>
    </row>
    <row r="8317" spans="1:5" x14ac:dyDescent="0.25">
      <c r="A8317" s="180">
        <v>106790</v>
      </c>
      <c r="B8317" s="181" t="s">
        <v>59608</v>
      </c>
      <c r="C8317" s="180" t="s">
        <v>322</v>
      </c>
      <c r="D8317" s="182">
        <v>238.09</v>
      </c>
      <c r="E8317" s="182">
        <v>212.72</v>
      </c>
    </row>
    <row r="8318" spans="1:5" x14ac:dyDescent="0.25">
      <c r="A8318" s="180">
        <v>106792</v>
      </c>
      <c r="B8318" s="181" t="s">
        <v>59609</v>
      </c>
      <c r="C8318" s="180" t="s">
        <v>322</v>
      </c>
      <c r="D8318" s="182">
        <v>5.28</v>
      </c>
      <c r="E8318" s="182">
        <v>4.8600000000000003</v>
      </c>
    </row>
    <row r="8319" spans="1:5" x14ac:dyDescent="0.25">
      <c r="A8319" s="180">
        <v>101748</v>
      </c>
      <c r="B8319" s="181" t="s">
        <v>59610</v>
      </c>
      <c r="C8319" s="180" t="s">
        <v>322</v>
      </c>
      <c r="D8319" s="182">
        <v>5.14</v>
      </c>
      <c r="E8319" s="182">
        <v>4.63</v>
      </c>
    </row>
    <row r="8320" spans="1:5" x14ac:dyDescent="0.25">
      <c r="A8320" s="180">
        <v>106791</v>
      </c>
      <c r="B8320" s="181" t="s">
        <v>59611</v>
      </c>
      <c r="C8320" s="180" t="s">
        <v>322</v>
      </c>
      <c r="D8320" s="182">
        <v>480.22</v>
      </c>
      <c r="E8320" s="182">
        <v>442.44</v>
      </c>
    </row>
    <row r="8321" spans="1:5" x14ac:dyDescent="0.25">
      <c r="A8321" s="180">
        <v>101742</v>
      </c>
      <c r="B8321" s="181" t="s">
        <v>59612</v>
      </c>
      <c r="C8321" s="180" t="s">
        <v>83</v>
      </c>
      <c r="D8321" s="182">
        <v>68.180000000000007</v>
      </c>
      <c r="E8321" s="182">
        <v>61.12</v>
      </c>
    </row>
    <row r="8322" spans="1:5" x14ac:dyDescent="0.25">
      <c r="A8322" s="180">
        <v>101740</v>
      </c>
      <c r="B8322" s="181" t="s">
        <v>59613</v>
      </c>
      <c r="C8322" s="180" t="s">
        <v>83</v>
      </c>
      <c r="D8322" s="182">
        <v>67.8</v>
      </c>
      <c r="E8322" s="182">
        <v>64.010000000000005</v>
      </c>
    </row>
    <row r="8323" spans="1:5" x14ac:dyDescent="0.25">
      <c r="A8323" s="180">
        <v>98685</v>
      </c>
      <c r="B8323" s="181" t="s">
        <v>59614</v>
      </c>
      <c r="C8323" s="180" t="s">
        <v>83</v>
      </c>
      <c r="D8323" s="182">
        <v>99.86</v>
      </c>
      <c r="E8323" s="182">
        <v>92.61</v>
      </c>
    </row>
    <row r="8324" spans="1:5" x14ac:dyDescent="0.25">
      <c r="A8324" s="180">
        <v>98686</v>
      </c>
      <c r="B8324" s="181" t="s">
        <v>59615</v>
      </c>
      <c r="C8324" s="180" t="s">
        <v>83</v>
      </c>
      <c r="D8324" s="182">
        <v>77.13</v>
      </c>
      <c r="E8324" s="182">
        <v>70.540000000000006</v>
      </c>
    </row>
    <row r="8325" spans="1:5" x14ac:dyDescent="0.25">
      <c r="A8325" s="180">
        <v>101738</v>
      </c>
      <c r="B8325" s="181" t="s">
        <v>59616</v>
      </c>
      <c r="C8325" s="180" t="s">
        <v>83</v>
      </c>
      <c r="D8325" s="182">
        <v>33.85</v>
      </c>
      <c r="E8325" s="182">
        <v>46.71</v>
      </c>
    </row>
    <row r="8326" spans="1:5" x14ac:dyDescent="0.25">
      <c r="A8326" s="180">
        <v>101739</v>
      </c>
      <c r="B8326" s="181" t="s">
        <v>59617</v>
      </c>
      <c r="C8326" s="180" t="s">
        <v>83</v>
      </c>
      <c r="D8326" s="182">
        <v>53.27</v>
      </c>
      <c r="E8326" s="182">
        <v>62.96</v>
      </c>
    </row>
    <row r="8327" spans="1:5" x14ac:dyDescent="0.25">
      <c r="A8327" s="180">
        <v>101741</v>
      </c>
      <c r="B8327" s="181" t="s">
        <v>59618</v>
      </c>
      <c r="C8327" s="180" t="s">
        <v>83</v>
      </c>
      <c r="D8327" s="182">
        <v>56.41</v>
      </c>
      <c r="E8327" s="182">
        <v>58.81</v>
      </c>
    </row>
    <row r="8328" spans="1:5" x14ac:dyDescent="0.25">
      <c r="A8328" s="180">
        <v>98697</v>
      </c>
      <c r="B8328" s="181" t="s">
        <v>59619</v>
      </c>
      <c r="C8328" s="180" t="s">
        <v>83</v>
      </c>
      <c r="D8328" s="182">
        <v>77.37</v>
      </c>
      <c r="E8328" s="182">
        <v>89.01</v>
      </c>
    </row>
    <row r="8329" spans="1:5" x14ac:dyDescent="0.25">
      <c r="A8329" s="180">
        <v>98688</v>
      </c>
      <c r="B8329" s="181" t="s">
        <v>59620</v>
      </c>
      <c r="C8329" s="180" t="s">
        <v>83</v>
      </c>
      <c r="D8329" s="182">
        <v>61.72</v>
      </c>
      <c r="E8329" s="182">
        <v>73.13</v>
      </c>
    </row>
    <row r="8330" spans="1:5" x14ac:dyDescent="0.25">
      <c r="A8330" s="180">
        <v>98687</v>
      </c>
      <c r="B8330" s="181" t="s">
        <v>59621</v>
      </c>
      <c r="C8330" s="180" t="s">
        <v>83</v>
      </c>
      <c r="D8330" s="182">
        <v>0</v>
      </c>
      <c r="E8330" s="182">
        <v>0</v>
      </c>
    </row>
    <row r="8331" spans="1:5" x14ac:dyDescent="0.25">
      <c r="A8331" s="180">
        <v>98689</v>
      </c>
      <c r="B8331" s="181" t="s">
        <v>59622</v>
      </c>
      <c r="C8331" s="180" t="s">
        <v>83</v>
      </c>
      <c r="D8331" s="182">
        <v>151.58000000000001</v>
      </c>
      <c r="E8331" s="182">
        <v>142.32</v>
      </c>
    </row>
    <row r="8332" spans="1:5" x14ac:dyDescent="0.25">
      <c r="A8332" s="180">
        <v>98695</v>
      </c>
      <c r="B8332" s="181" t="s">
        <v>59623</v>
      </c>
      <c r="C8332" s="180" t="s">
        <v>83</v>
      </c>
      <c r="D8332" s="182">
        <v>126.11</v>
      </c>
      <c r="E8332" s="182">
        <v>143.51</v>
      </c>
    </row>
    <row r="8333" spans="1:5" x14ac:dyDescent="0.25">
      <c r="A8333" s="180">
        <v>100606</v>
      </c>
      <c r="B8333" s="181" t="s">
        <v>40364</v>
      </c>
      <c r="C8333" s="180" t="s">
        <v>115</v>
      </c>
      <c r="D8333" s="182">
        <v>1876.22</v>
      </c>
      <c r="E8333" s="182">
        <v>1858.13</v>
      </c>
    </row>
    <row r="8334" spans="1:5" x14ac:dyDescent="0.25">
      <c r="A8334" s="180">
        <v>100604</v>
      </c>
      <c r="B8334" s="181" t="s">
        <v>40365</v>
      </c>
      <c r="C8334" s="180" t="s">
        <v>115</v>
      </c>
      <c r="D8334" s="182">
        <v>863.71</v>
      </c>
      <c r="E8334" s="182">
        <v>872.51</v>
      </c>
    </row>
    <row r="8335" spans="1:5" x14ac:dyDescent="0.25">
      <c r="A8335" s="180">
        <v>100605</v>
      </c>
      <c r="B8335" s="181" t="s">
        <v>40366</v>
      </c>
      <c r="C8335" s="180" t="s">
        <v>115</v>
      </c>
      <c r="D8335" s="182">
        <v>1280.75</v>
      </c>
      <c r="E8335" s="182">
        <v>1277.9100000000001</v>
      </c>
    </row>
    <row r="8336" spans="1:5" x14ac:dyDescent="0.25">
      <c r="A8336" s="180">
        <v>100580</v>
      </c>
      <c r="B8336" s="181" t="s">
        <v>40367</v>
      </c>
      <c r="C8336" s="180" t="s">
        <v>115</v>
      </c>
      <c r="D8336" s="182">
        <v>809.46</v>
      </c>
      <c r="E8336" s="182">
        <v>835.54</v>
      </c>
    </row>
    <row r="8337" spans="1:5" x14ac:dyDescent="0.25">
      <c r="A8337" s="180">
        <v>100579</v>
      </c>
      <c r="B8337" s="181" t="s">
        <v>40368</v>
      </c>
      <c r="C8337" s="180" t="s">
        <v>115</v>
      </c>
      <c r="D8337" s="182">
        <v>746.53</v>
      </c>
      <c r="E8337" s="182">
        <v>767.37</v>
      </c>
    </row>
    <row r="8338" spans="1:5" x14ac:dyDescent="0.25">
      <c r="A8338" s="180">
        <v>100609</v>
      </c>
      <c r="B8338" s="181" t="s">
        <v>40369</v>
      </c>
      <c r="C8338" s="180" t="s">
        <v>115</v>
      </c>
      <c r="D8338" s="182">
        <v>1912.22</v>
      </c>
      <c r="E8338" s="182">
        <v>1897.51</v>
      </c>
    </row>
    <row r="8339" spans="1:5" x14ac:dyDescent="0.25">
      <c r="A8339" s="180">
        <v>100607</v>
      </c>
      <c r="B8339" s="181" t="s">
        <v>40370</v>
      </c>
      <c r="C8339" s="180" t="s">
        <v>115</v>
      </c>
      <c r="D8339" s="182">
        <v>884.99</v>
      </c>
      <c r="E8339" s="182">
        <v>895.72</v>
      </c>
    </row>
    <row r="8340" spans="1:5" x14ac:dyDescent="0.25">
      <c r="A8340" s="180">
        <v>100608</v>
      </c>
      <c r="B8340" s="181" t="s">
        <v>40371</v>
      </c>
      <c r="C8340" s="180" t="s">
        <v>115</v>
      </c>
      <c r="D8340" s="182">
        <v>1307.45</v>
      </c>
      <c r="E8340" s="182">
        <v>1307.07</v>
      </c>
    </row>
    <row r="8341" spans="1:5" x14ac:dyDescent="0.25">
      <c r="A8341" s="180">
        <v>100582</v>
      </c>
      <c r="B8341" s="181" t="s">
        <v>40372</v>
      </c>
      <c r="C8341" s="180" t="s">
        <v>115</v>
      </c>
      <c r="D8341" s="182">
        <v>885.17</v>
      </c>
      <c r="E8341" s="182">
        <v>917.2</v>
      </c>
    </row>
    <row r="8342" spans="1:5" x14ac:dyDescent="0.25">
      <c r="A8342" s="180">
        <v>100581</v>
      </c>
      <c r="B8342" s="181" t="s">
        <v>40373</v>
      </c>
      <c r="C8342" s="180" t="s">
        <v>115</v>
      </c>
      <c r="D8342" s="182">
        <v>773.5</v>
      </c>
      <c r="E8342" s="182">
        <v>796.06</v>
      </c>
    </row>
    <row r="8343" spans="1:5" x14ac:dyDescent="0.25">
      <c r="A8343" s="180">
        <v>100613</v>
      </c>
      <c r="B8343" s="181" t="s">
        <v>40374</v>
      </c>
      <c r="C8343" s="180" t="s">
        <v>115</v>
      </c>
      <c r="D8343" s="182">
        <v>1948.03</v>
      </c>
      <c r="E8343" s="182">
        <v>1936.68</v>
      </c>
    </row>
    <row r="8344" spans="1:5" x14ac:dyDescent="0.25">
      <c r="A8344" s="180">
        <v>100610</v>
      </c>
      <c r="B8344" s="181" t="s">
        <v>40375</v>
      </c>
      <c r="C8344" s="180" t="s">
        <v>115</v>
      </c>
      <c r="D8344" s="182">
        <v>905.79</v>
      </c>
      <c r="E8344" s="182">
        <v>918.42</v>
      </c>
    </row>
    <row r="8345" spans="1:5" x14ac:dyDescent="0.25">
      <c r="A8345" s="180">
        <v>100611</v>
      </c>
      <c r="B8345" s="181" t="s">
        <v>40376</v>
      </c>
      <c r="C8345" s="180" t="s">
        <v>115</v>
      </c>
      <c r="D8345" s="182">
        <v>1095.97</v>
      </c>
      <c r="E8345" s="182">
        <v>1103.8900000000001</v>
      </c>
    </row>
    <row r="8346" spans="1:5" x14ac:dyDescent="0.25">
      <c r="A8346" s="180">
        <v>100612</v>
      </c>
      <c r="B8346" s="181" t="s">
        <v>40377</v>
      </c>
      <c r="C8346" s="180" t="s">
        <v>115</v>
      </c>
      <c r="D8346" s="182">
        <v>1333.68</v>
      </c>
      <c r="E8346" s="182">
        <v>1335.72</v>
      </c>
    </row>
    <row r="8347" spans="1:5" x14ac:dyDescent="0.25">
      <c r="A8347" s="180">
        <v>100584</v>
      </c>
      <c r="B8347" s="181" t="s">
        <v>40378</v>
      </c>
      <c r="C8347" s="180" t="s">
        <v>115</v>
      </c>
      <c r="D8347" s="182">
        <v>870.62</v>
      </c>
      <c r="E8347" s="182">
        <v>900.73</v>
      </c>
    </row>
    <row r="8348" spans="1:5" x14ac:dyDescent="0.25">
      <c r="A8348" s="180">
        <v>100583</v>
      </c>
      <c r="B8348" s="181" t="s">
        <v>40379</v>
      </c>
      <c r="C8348" s="180" t="s">
        <v>115</v>
      </c>
      <c r="D8348" s="182">
        <v>802.39</v>
      </c>
      <c r="E8348" s="182">
        <v>826.81</v>
      </c>
    </row>
    <row r="8349" spans="1:5" x14ac:dyDescent="0.25">
      <c r="A8349" s="180">
        <v>100616</v>
      </c>
      <c r="B8349" s="181" t="s">
        <v>40380</v>
      </c>
      <c r="C8349" s="180" t="s">
        <v>115</v>
      </c>
      <c r="D8349" s="182">
        <v>2023.3</v>
      </c>
      <c r="E8349" s="182">
        <v>2019</v>
      </c>
    </row>
    <row r="8350" spans="1:5" x14ac:dyDescent="0.25">
      <c r="A8350" s="180">
        <v>100614</v>
      </c>
      <c r="B8350" s="181" t="s">
        <v>40381</v>
      </c>
      <c r="C8350" s="180" t="s">
        <v>115</v>
      </c>
      <c r="D8350" s="182">
        <v>1142.3499999999999</v>
      </c>
      <c r="E8350" s="182">
        <v>1154.6300000000001</v>
      </c>
    </row>
    <row r="8351" spans="1:5" x14ac:dyDescent="0.25">
      <c r="A8351" s="180">
        <v>100615</v>
      </c>
      <c r="B8351" s="181" t="s">
        <v>40382</v>
      </c>
      <c r="C8351" s="180" t="s">
        <v>115</v>
      </c>
      <c r="D8351" s="182">
        <v>1386.09</v>
      </c>
      <c r="E8351" s="182">
        <v>1393.07</v>
      </c>
    </row>
    <row r="8352" spans="1:5" x14ac:dyDescent="0.25">
      <c r="A8352" s="180">
        <v>100586</v>
      </c>
      <c r="B8352" s="181" t="s">
        <v>40383</v>
      </c>
      <c r="C8352" s="180" t="s">
        <v>115</v>
      </c>
      <c r="D8352" s="182">
        <v>967.5</v>
      </c>
      <c r="E8352" s="182">
        <v>1004.5</v>
      </c>
    </row>
    <row r="8353" spans="1:5" x14ac:dyDescent="0.25">
      <c r="A8353" s="180">
        <v>100585</v>
      </c>
      <c r="B8353" s="181" t="s">
        <v>40384</v>
      </c>
      <c r="C8353" s="180" t="s">
        <v>115</v>
      </c>
      <c r="D8353" s="182">
        <v>858.51</v>
      </c>
      <c r="E8353" s="182">
        <v>886.55</v>
      </c>
    </row>
    <row r="8354" spans="1:5" x14ac:dyDescent="0.25">
      <c r="A8354" s="180">
        <v>100618</v>
      </c>
      <c r="B8354" s="181" t="s">
        <v>40385</v>
      </c>
      <c r="C8354" s="180" t="s">
        <v>115</v>
      </c>
      <c r="D8354" s="182">
        <v>2101.59</v>
      </c>
      <c r="E8354" s="182">
        <v>2102.36</v>
      </c>
    </row>
    <row r="8355" spans="1:5" x14ac:dyDescent="0.25">
      <c r="A8355" s="180">
        <v>100617</v>
      </c>
      <c r="B8355" s="181" t="s">
        <v>40386</v>
      </c>
      <c r="C8355" s="180" t="s">
        <v>115</v>
      </c>
      <c r="D8355" s="182">
        <v>1438.53</v>
      </c>
      <c r="E8355" s="182">
        <v>1450.51</v>
      </c>
    </row>
    <row r="8356" spans="1:5" x14ac:dyDescent="0.25">
      <c r="A8356" s="180">
        <v>100588</v>
      </c>
      <c r="B8356" s="181" t="s">
        <v>40387</v>
      </c>
      <c r="C8356" s="180" t="s">
        <v>115</v>
      </c>
      <c r="D8356" s="182">
        <v>1001.48</v>
      </c>
      <c r="E8356" s="182">
        <v>1040.29</v>
      </c>
    </row>
    <row r="8357" spans="1:5" x14ac:dyDescent="0.25">
      <c r="A8357" s="180">
        <v>100587</v>
      </c>
      <c r="B8357" s="181" t="s">
        <v>40388</v>
      </c>
      <c r="C8357" s="180" t="s">
        <v>115</v>
      </c>
      <c r="D8357" s="182">
        <v>916.91</v>
      </c>
      <c r="E8357" s="182">
        <v>948.75</v>
      </c>
    </row>
    <row r="8358" spans="1:5" x14ac:dyDescent="0.25">
      <c r="A8358" s="180">
        <v>100590</v>
      </c>
      <c r="B8358" s="181" t="s">
        <v>40389</v>
      </c>
      <c r="C8358" s="180" t="s">
        <v>115</v>
      </c>
      <c r="D8358" s="182">
        <v>1086.78</v>
      </c>
      <c r="E8358" s="182">
        <v>1132.72</v>
      </c>
    </row>
    <row r="8359" spans="1:5" x14ac:dyDescent="0.25">
      <c r="A8359" s="180">
        <v>100589</v>
      </c>
      <c r="B8359" s="181" t="s">
        <v>40390</v>
      </c>
      <c r="C8359" s="180" t="s">
        <v>115</v>
      </c>
      <c r="D8359" s="182">
        <v>1002.68</v>
      </c>
      <c r="E8359" s="182">
        <v>1041.46</v>
      </c>
    </row>
    <row r="8360" spans="1:5" x14ac:dyDescent="0.25">
      <c r="A8360" s="180">
        <v>100592</v>
      </c>
      <c r="B8360" s="181" t="s">
        <v>40391</v>
      </c>
      <c r="C8360" s="180" t="s">
        <v>115</v>
      </c>
      <c r="D8360" s="182">
        <v>1066.95</v>
      </c>
      <c r="E8360" s="182">
        <v>1110.1600000000001</v>
      </c>
    </row>
    <row r="8361" spans="1:5" x14ac:dyDescent="0.25">
      <c r="A8361" s="180">
        <v>100591</v>
      </c>
      <c r="B8361" s="181" t="s">
        <v>40392</v>
      </c>
      <c r="C8361" s="180" t="s">
        <v>115</v>
      </c>
      <c r="D8361" s="182">
        <v>976.76</v>
      </c>
      <c r="E8361" s="182">
        <v>1012.53</v>
      </c>
    </row>
    <row r="8362" spans="1:5" x14ac:dyDescent="0.25">
      <c r="A8362" s="180">
        <v>100594</v>
      </c>
      <c r="B8362" s="181" t="s">
        <v>40393</v>
      </c>
      <c r="C8362" s="180" t="s">
        <v>115</v>
      </c>
      <c r="D8362" s="182">
        <v>1177.43</v>
      </c>
      <c r="E8362" s="182">
        <v>1228.6400000000001</v>
      </c>
    </row>
    <row r="8363" spans="1:5" x14ac:dyDescent="0.25">
      <c r="A8363" s="180">
        <v>100593</v>
      </c>
      <c r="B8363" s="181" t="s">
        <v>40394</v>
      </c>
      <c r="C8363" s="180" t="s">
        <v>115</v>
      </c>
      <c r="D8363" s="182">
        <v>1059.23</v>
      </c>
      <c r="E8363" s="182">
        <v>1100.71</v>
      </c>
    </row>
    <row r="8364" spans="1:5" x14ac:dyDescent="0.25">
      <c r="A8364" s="180">
        <v>100596</v>
      </c>
      <c r="B8364" s="181" t="s">
        <v>40395</v>
      </c>
      <c r="C8364" s="180" t="s">
        <v>115</v>
      </c>
      <c r="D8364" s="182">
        <v>1405.52</v>
      </c>
      <c r="E8364" s="182">
        <v>1472.44</v>
      </c>
    </row>
    <row r="8365" spans="1:5" x14ac:dyDescent="0.25">
      <c r="A8365" s="180">
        <v>100595</v>
      </c>
      <c r="B8365" s="181" t="s">
        <v>40396</v>
      </c>
      <c r="C8365" s="180" t="s">
        <v>115</v>
      </c>
      <c r="D8365" s="182">
        <v>1245.8699999999999</v>
      </c>
      <c r="E8365" s="182">
        <v>1299.8800000000001</v>
      </c>
    </row>
    <row r="8366" spans="1:5" x14ac:dyDescent="0.25">
      <c r="A8366" s="180">
        <v>100598</v>
      </c>
      <c r="B8366" s="181" t="s">
        <v>40397</v>
      </c>
      <c r="C8366" s="180" t="s">
        <v>115</v>
      </c>
      <c r="D8366" s="182">
        <v>1556.63</v>
      </c>
      <c r="E8366" s="182">
        <v>1634.13</v>
      </c>
    </row>
    <row r="8367" spans="1:5" x14ac:dyDescent="0.25">
      <c r="A8367" s="180">
        <v>100597</v>
      </c>
      <c r="B8367" s="181" t="s">
        <v>40398</v>
      </c>
      <c r="C8367" s="180" t="s">
        <v>115</v>
      </c>
      <c r="D8367" s="182">
        <v>1424.71</v>
      </c>
      <c r="E8367" s="182">
        <v>1491.57</v>
      </c>
    </row>
    <row r="8368" spans="1:5" x14ac:dyDescent="0.25">
      <c r="A8368" s="180">
        <v>100603</v>
      </c>
      <c r="B8368" s="181" t="s">
        <v>40399</v>
      </c>
      <c r="C8368" s="180" t="s">
        <v>115</v>
      </c>
      <c r="D8368" s="182">
        <v>1808.61</v>
      </c>
      <c r="E8368" s="182">
        <v>1784.14</v>
      </c>
    </row>
    <row r="8369" spans="1:5" x14ac:dyDescent="0.25">
      <c r="A8369" s="180">
        <v>100599</v>
      </c>
      <c r="B8369" s="181" t="s">
        <v>40400</v>
      </c>
      <c r="C8369" s="180" t="s">
        <v>115</v>
      </c>
      <c r="D8369" s="182">
        <v>710.31</v>
      </c>
      <c r="E8369" s="182">
        <v>716.35</v>
      </c>
    </row>
    <row r="8370" spans="1:5" x14ac:dyDescent="0.25">
      <c r="A8370" s="180">
        <v>100600</v>
      </c>
      <c r="B8370" s="181" t="s">
        <v>40401</v>
      </c>
      <c r="C8370" s="180" t="s">
        <v>115</v>
      </c>
      <c r="D8370" s="182">
        <v>820.45</v>
      </c>
      <c r="E8370" s="182">
        <v>825.47</v>
      </c>
    </row>
    <row r="8371" spans="1:5" x14ac:dyDescent="0.25">
      <c r="A8371" s="180">
        <v>100601</v>
      </c>
      <c r="B8371" s="181" t="s">
        <v>40402</v>
      </c>
      <c r="C8371" s="180" t="s">
        <v>115</v>
      </c>
      <c r="D8371" s="182">
        <v>1000.98</v>
      </c>
      <c r="E8371" s="182">
        <v>1000.36</v>
      </c>
    </row>
    <row r="8372" spans="1:5" x14ac:dyDescent="0.25">
      <c r="A8372" s="180">
        <v>100602</v>
      </c>
      <c r="B8372" s="181" t="s">
        <v>40403</v>
      </c>
      <c r="C8372" s="180" t="s">
        <v>115</v>
      </c>
      <c r="D8372" s="182">
        <v>1226.6500000000001</v>
      </c>
      <c r="E8372" s="182">
        <v>1218.97</v>
      </c>
    </row>
    <row r="8373" spans="1:5" x14ac:dyDescent="0.25">
      <c r="A8373" s="180">
        <v>100578</v>
      </c>
      <c r="B8373" s="181" t="s">
        <v>40404</v>
      </c>
      <c r="C8373" s="180" t="s">
        <v>115</v>
      </c>
      <c r="D8373" s="182">
        <v>692.33</v>
      </c>
      <c r="E8373" s="182">
        <v>709.73</v>
      </c>
    </row>
    <row r="8374" spans="1:5" x14ac:dyDescent="0.25">
      <c r="A8374" s="180">
        <v>105975</v>
      </c>
      <c r="B8374" s="181" t="s">
        <v>40405</v>
      </c>
      <c r="C8374" s="180" t="s">
        <v>83</v>
      </c>
      <c r="D8374" s="182">
        <v>0</v>
      </c>
      <c r="E8374" s="182">
        <v>0</v>
      </c>
    </row>
    <row r="8375" spans="1:5" x14ac:dyDescent="0.25">
      <c r="A8375" s="180">
        <v>105976</v>
      </c>
      <c r="B8375" s="181" t="s">
        <v>40406</v>
      </c>
      <c r="C8375" s="180" t="s">
        <v>83</v>
      </c>
      <c r="D8375" s="182">
        <v>0</v>
      </c>
      <c r="E8375" s="182">
        <v>0</v>
      </c>
    </row>
    <row r="8376" spans="1:5" x14ac:dyDescent="0.25">
      <c r="A8376" s="180">
        <v>105977</v>
      </c>
      <c r="B8376" s="181" t="s">
        <v>40407</v>
      </c>
      <c r="C8376" s="180" t="s">
        <v>83</v>
      </c>
      <c r="D8376" s="182">
        <v>0</v>
      </c>
      <c r="E8376" s="182">
        <v>0</v>
      </c>
    </row>
    <row r="8377" spans="1:5" x14ac:dyDescent="0.25">
      <c r="A8377" s="180">
        <v>105978</v>
      </c>
      <c r="B8377" s="181" t="s">
        <v>40408</v>
      </c>
      <c r="C8377" s="180" t="s">
        <v>83</v>
      </c>
      <c r="D8377" s="182">
        <v>0</v>
      </c>
      <c r="E8377" s="182">
        <v>0</v>
      </c>
    </row>
    <row r="8378" spans="1:5" x14ac:dyDescent="0.25">
      <c r="A8378" s="180">
        <v>105970</v>
      </c>
      <c r="B8378" s="181" t="s">
        <v>40409</v>
      </c>
      <c r="C8378" s="180" t="s">
        <v>115</v>
      </c>
      <c r="D8378" s="182">
        <v>0</v>
      </c>
      <c r="E8378" s="182">
        <v>0</v>
      </c>
    </row>
    <row r="8379" spans="1:5" x14ac:dyDescent="0.25">
      <c r="A8379" s="180">
        <v>105972</v>
      </c>
      <c r="B8379" s="181" t="s">
        <v>40410</v>
      </c>
      <c r="C8379" s="180" t="s">
        <v>115</v>
      </c>
      <c r="D8379" s="182">
        <v>0</v>
      </c>
      <c r="E8379" s="182">
        <v>0</v>
      </c>
    </row>
    <row r="8380" spans="1:5" x14ac:dyDescent="0.25">
      <c r="A8380" s="180">
        <v>105973</v>
      </c>
      <c r="B8380" s="181" t="s">
        <v>40411</v>
      </c>
      <c r="C8380" s="180" t="s">
        <v>115</v>
      </c>
      <c r="D8380" s="182">
        <v>0</v>
      </c>
      <c r="E8380" s="182">
        <v>0</v>
      </c>
    </row>
    <row r="8381" spans="1:5" x14ac:dyDescent="0.25">
      <c r="A8381" s="180">
        <v>105974</v>
      </c>
      <c r="B8381" s="181" t="s">
        <v>40412</v>
      </c>
      <c r="C8381" s="180" t="s">
        <v>115</v>
      </c>
      <c r="D8381" s="182">
        <v>0</v>
      </c>
      <c r="E8381" s="182">
        <v>0</v>
      </c>
    </row>
    <row r="8382" spans="1:5" x14ac:dyDescent="0.25">
      <c r="A8382" s="180">
        <v>105971</v>
      </c>
      <c r="B8382" s="181" t="s">
        <v>40413</v>
      </c>
      <c r="C8382" s="180" t="s">
        <v>115</v>
      </c>
      <c r="D8382" s="182">
        <v>0</v>
      </c>
      <c r="E8382" s="182">
        <v>0</v>
      </c>
    </row>
    <row r="8383" spans="1:5" x14ac:dyDescent="0.25">
      <c r="A8383" s="180">
        <v>105967</v>
      </c>
      <c r="B8383" s="181" t="s">
        <v>40414</v>
      </c>
      <c r="C8383" s="180" t="s">
        <v>115</v>
      </c>
      <c r="D8383" s="182">
        <v>0</v>
      </c>
      <c r="E8383" s="182">
        <v>0</v>
      </c>
    </row>
    <row r="8384" spans="1:5" x14ac:dyDescent="0.25">
      <c r="A8384" s="180">
        <v>105968</v>
      </c>
      <c r="B8384" s="181" t="s">
        <v>40415</v>
      </c>
      <c r="C8384" s="180" t="s">
        <v>115</v>
      </c>
      <c r="D8384" s="182">
        <v>0</v>
      </c>
      <c r="E8384" s="182">
        <v>0</v>
      </c>
    </row>
    <row r="8385" spans="1:5" x14ac:dyDescent="0.25">
      <c r="A8385" s="180">
        <v>105969</v>
      </c>
      <c r="B8385" s="181" t="s">
        <v>40416</v>
      </c>
      <c r="C8385" s="180" t="s">
        <v>115</v>
      </c>
      <c r="D8385" s="182">
        <v>0</v>
      </c>
      <c r="E8385" s="182">
        <v>0</v>
      </c>
    </row>
    <row r="8386" spans="1:5" x14ac:dyDescent="0.25">
      <c r="A8386" s="180">
        <v>100623</v>
      </c>
      <c r="B8386" s="181" t="s">
        <v>40417</v>
      </c>
      <c r="C8386" s="180" t="s">
        <v>115</v>
      </c>
      <c r="D8386" s="182">
        <v>2588.0500000000002</v>
      </c>
      <c r="E8386" s="182">
        <v>2597.59</v>
      </c>
    </row>
    <row r="8387" spans="1:5" x14ac:dyDescent="0.25">
      <c r="A8387" s="180">
        <v>105964</v>
      </c>
      <c r="B8387" s="181" t="s">
        <v>40418</v>
      </c>
      <c r="C8387" s="180" t="s">
        <v>115</v>
      </c>
      <c r="D8387" s="182">
        <v>0</v>
      </c>
      <c r="E8387" s="182">
        <v>0</v>
      </c>
    </row>
    <row r="8388" spans="1:5" x14ac:dyDescent="0.25">
      <c r="A8388" s="180">
        <v>105965</v>
      </c>
      <c r="B8388" s="181" t="s">
        <v>40419</v>
      </c>
      <c r="C8388" s="180" t="s">
        <v>115</v>
      </c>
      <c r="D8388" s="182">
        <v>0</v>
      </c>
      <c r="E8388" s="182">
        <v>0</v>
      </c>
    </row>
    <row r="8389" spans="1:5" x14ac:dyDescent="0.25">
      <c r="A8389" s="180">
        <v>105966</v>
      </c>
      <c r="B8389" s="181" t="s">
        <v>40420</v>
      </c>
      <c r="C8389" s="180" t="s">
        <v>115</v>
      </c>
      <c r="D8389" s="182">
        <v>0</v>
      </c>
      <c r="E8389" s="182">
        <v>0</v>
      </c>
    </row>
    <row r="8390" spans="1:5" x14ac:dyDescent="0.25">
      <c r="A8390" s="180">
        <v>100621</v>
      </c>
      <c r="B8390" s="181" t="s">
        <v>40421</v>
      </c>
      <c r="C8390" s="180" t="s">
        <v>115</v>
      </c>
      <c r="D8390" s="182">
        <v>3165.38</v>
      </c>
      <c r="E8390" s="182">
        <v>3080.72</v>
      </c>
    </row>
    <row r="8391" spans="1:5" x14ac:dyDescent="0.25">
      <c r="A8391" s="180">
        <v>105960</v>
      </c>
      <c r="B8391" s="181" t="s">
        <v>40422</v>
      </c>
      <c r="C8391" s="180" t="s">
        <v>115</v>
      </c>
      <c r="D8391" s="182">
        <v>0</v>
      </c>
      <c r="E8391" s="182">
        <v>0</v>
      </c>
    </row>
    <row r="8392" spans="1:5" x14ac:dyDescent="0.25">
      <c r="A8392" s="180">
        <v>105961</v>
      </c>
      <c r="B8392" s="181" t="s">
        <v>40423</v>
      </c>
      <c r="C8392" s="180" t="s">
        <v>115</v>
      </c>
      <c r="D8392" s="182">
        <v>0</v>
      </c>
      <c r="E8392" s="182">
        <v>0</v>
      </c>
    </row>
    <row r="8393" spans="1:5" x14ac:dyDescent="0.25">
      <c r="A8393" s="180">
        <v>105962</v>
      </c>
      <c r="B8393" s="181" t="s">
        <v>40424</v>
      </c>
      <c r="C8393" s="180" t="s">
        <v>115</v>
      </c>
      <c r="D8393" s="182">
        <v>0</v>
      </c>
      <c r="E8393" s="182">
        <v>0</v>
      </c>
    </row>
    <row r="8394" spans="1:5" x14ac:dyDescent="0.25">
      <c r="A8394" s="180">
        <v>105963</v>
      </c>
      <c r="B8394" s="181" t="s">
        <v>40425</v>
      </c>
      <c r="C8394" s="180" t="s">
        <v>115</v>
      </c>
      <c r="D8394" s="182">
        <v>0</v>
      </c>
      <c r="E8394" s="182">
        <v>0</v>
      </c>
    </row>
    <row r="8395" spans="1:5" x14ac:dyDescent="0.25">
      <c r="A8395" s="180">
        <v>100622</v>
      </c>
      <c r="B8395" s="181" t="s">
        <v>40426</v>
      </c>
      <c r="C8395" s="180" t="s">
        <v>115</v>
      </c>
      <c r="D8395" s="182">
        <v>2517.62</v>
      </c>
      <c r="E8395" s="182">
        <v>2526.5700000000002</v>
      </c>
    </row>
    <row r="8396" spans="1:5" x14ac:dyDescent="0.25">
      <c r="A8396" s="180">
        <v>105956</v>
      </c>
      <c r="B8396" s="181" t="s">
        <v>40427</v>
      </c>
      <c r="C8396" s="180" t="s">
        <v>115</v>
      </c>
      <c r="D8396" s="182">
        <v>0</v>
      </c>
      <c r="E8396" s="182">
        <v>0</v>
      </c>
    </row>
    <row r="8397" spans="1:5" x14ac:dyDescent="0.25">
      <c r="A8397" s="180">
        <v>105957</v>
      </c>
      <c r="B8397" s="181" t="s">
        <v>40428</v>
      </c>
      <c r="C8397" s="180" t="s">
        <v>115</v>
      </c>
      <c r="D8397" s="182">
        <v>0</v>
      </c>
      <c r="E8397" s="182">
        <v>0</v>
      </c>
    </row>
    <row r="8398" spans="1:5" x14ac:dyDescent="0.25">
      <c r="A8398" s="180">
        <v>105958</v>
      </c>
      <c r="B8398" s="181" t="s">
        <v>40429</v>
      </c>
      <c r="C8398" s="180" t="s">
        <v>115</v>
      </c>
      <c r="D8398" s="182">
        <v>2189.73</v>
      </c>
      <c r="E8398" s="182">
        <v>2130.63</v>
      </c>
    </row>
    <row r="8399" spans="1:5" x14ac:dyDescent="0.25">
      <c r="A8399" s="180">
        <v>105959</v>
      </c>
      <c r="B8399" s="181" t="s">
        <v>40430</v>
      </c>
      <c r="C8399" s="180" t="s">
        <v>115</v>
      </c>
      <c r="D8399" s="182">
        <v>0</v>
      </c>
      <c r="E8399" s="182">
        <v>0</v>
      </c>
    </row>
    <row r="8400" spans="1:5" x14ac:dyDescent="0.25">
      <c r="A8400" s="180">
        <v>100620</v>
      </c>
      <c r="B8400" s="181" t="s">
        <v>40431</v>
      </c>
      <c r="C8400" s="180" t="s">
        <v>115</v>
      </c>
      <c r="D8400" s="182">
        <v>2829.13</v>
      </c>
      <c r="E8400" s="182">
        <v>2743.88</v>
      </c>
    </row>
    <row r="8401" spans="1:5" x14ac:dyDescent="0.25">
      <c r="A8401" s="180">
        <v>105951</v>
      </c>
      <c r="B8401" s="181" t="s">
        <v>40432</v>
      </c>
      <c r="C8401" s="180" t="s">
        <v>115</v>
      </c>
      <c r="D8401" s="182">
        <v>0</v>
      </c>
      <c r="E8401" s="182">
        <v>0</v>
      </c>
    </row>
    <row r="8402" spans="1:5" x14ac:dyDescent="0.25">
      <c r="A8402" s="180">
        <v>105952</v>
      </c>
      <c r="B8402" s="181" t="s">
        <v>40433</v>
      </c>
      <c r="C8402" s="180" t="s">
        <v>115</v>
      </c>
      <c r="D8402" s="182">
        <v>0</v>
      </c>
      <c r="E8402" s="182">
        <v>0</v>
      </c>
    </row>
    <row r="8403" spans="1:5" x14ac:dyDescent="0.25">
      <c r="A8403" s="180">
        <v>105953</v>
      </c>
      <c r="B8403" s="181" t="s">
        <v>40434</v>
      </c>
      <c r="C8403" s="180" t="s">
        <v>115</v>
      </c>
      <c r="D8403" s="182">
        <v>1972.09</v>
      </c>
      <c r="E8403" s="182">
        <v>1975.92</v>
      </c>
    </row>
    <row r="8404" spans="1:5" x14ac:dyDescent="0.25">
      <c r="A8404" s="180">
        <v>105954</v>
      </c>
      <c r="B8404" s="181" t="s">
        <v>40435</v>
      </c>
      <c r="C8404" s="180" t="s">
        <v>115</v>
      </c>
      <c r="D8404" s="182">
        <v>0</v>
      </c>
      <c r="E8404" s="182">
        <v>0</v>
      </c>
    </row>
    <row r="8405" spans="1:5" x14ac:dyDescent="0.25">
      <c r="A8405" s="180">
        <v>105955</v>
      </c>
      <c r="B8405" s="181" t="s">
        <v>40436</v>
      </c>
      <c r="C8405" s="180" t="s">
        <v>115</v>
      </c>
      <c r="D8405" s="182">
        <v>2610.2800000000002</v>
      </c>
      <c r="E8405" s="182">
        <v>2620.0300000000002</v>
      </c>
    </row>
    <row r="8406" spans="1:5" x14ac:dyDescent="0.25">
      <c r="A8406" s="180">
        <v>105946</v>
      </c>
      <c r="B8406" s="181" t="s">
        <v>40437</v>
      </c>
      <c r="C8406" s="180" t="s">
        <v>115</v>
      </c>
      <c r="D8406" s="182">
        <v>0</v>
      </c>
      <c r="E8406" s="182">
        <v>0</v>
      </c>
    </row>
    <row r="8407" spans="1:5" x14ac:dyDescent="0.25">
      <c r="A8407" s="180">
        <v>105947</v>
      </c>
      <c r="B8407" s="181" t="s">
        <v>40438</v>
      </c>
      <c r="C8407" s="180" t="s">
        <v>115</v>
      </c>
      <c r="D8407" s="182">
        <v>0</v>
      </c>
      <c r="E8407" s="182">
        <v>0</v>
      </c>
    </row>
    <row r="8408" spans="1:5" x14ac:dyDescent="0.25">
      <c r="A8408" s="180">
        <v>105948</v>
      </c>
      <c r="B8408" s="181" t="s">
        <v>40439</v>
      </c>
      <c r="C8408" s="180" t="s">
        <v>115</v>
      </c>
      <c r="D8408" s="182">
        <v>0</v>
      </c>
      <c r="E8408" s="182">
        <v>0</v>
      </c>
    </row>
    <row r="8409" spans="1:5" x14ac:dyDescent="0.25">
      <c r="A8409" s="180">
        <v>105949</v>
      </c>
      <c r="B8409" s="181" t="s">
        <v>40440</v>
      </c>
      <c r="C8409" s="180" t="s">
        <v>115</v>
      </c>
      <c r="D8409" s="182">
        <v>0</v>
      </c>
      <c r="E8409" s="182">
        <v>0</v>
      </c>
    </row>
    <row r="8410" spans="1:5" x14ac:dyDescent="0.25">
      <c r="A8410" s="180">
        <v>105950</v>
      </c>
      <c r="B8410" s="181" t="s">
        <v>40441</v>
      </c>
      <c r="C8410" s="180" t="s">
        <v>115</v>
      </c>
      <c r="D8410" s="182">
        <v>0</v>
      </c>
      <c r="E8410" s="182">
        <v>0</v>
      </c>
    </row>
    <row r="8411" spans="1:5" x14ac:dyDescent="0.25">
      <c r="A8411" s="180">
        <v>100619</v>
      </c>
      <c r="B8411" s="181" t="s">
        <v>40442</v>
      </c>
      <c r="C8411" s="180" t="s">
        <v>115</v>
      </c>
      <c r="D8411" s="182">
        <v>665.77</v>
      </c>
      <c r="E8411" s="182">
        <v>663.4</v>
      </c>
    </row>
    <row r="8412" spans="1:5" x14ac:dyDescent="0.25">
      <c r="A8412" s="180">
        <v>99283</v>
      </c>
      <c r="B8412" s="181" t="s">
        <v>40443</v>
      </c>
      <c r="C8412" s="180" t="s">
        <v>83</v>
      </c>
      <c r="D8412" s="182">
        <v>1389.17</v>
      </c>
      <c r="E8412" s="182">
        <v>1275.93</v>
      </c>
    </row>
    <row r="8413" spans="1:5" x14ac:dyDescent="0.25">
      <c r="A8413" s="180">
        <v>99293</v>
      </c>
      <c r="B8413" s="181" t="s">
        <v>40444</v>
      </c>
      <c r="C8413" s="180" t="s">
        <v>83</v>
      </c>
      <c r="D8413" s="182">
        <v>1685.54</v>
      </c>
      <c r="E8413" s="182">
        <v>1547.23</v>
      </c>
    </row>
    <row r="8414" spans="1:5" x14ac:dyDescent="0.25">
      <c r="A8414" s="180">
        <v>99243</v>
      </c>
      <c r="B8414" s="181" t="s">
        <v>40445</v>
      </c>
      <c r="C8414" s="180" t="s">
        <v>83</v>
      </c>
      <c r="D8414" s="182">
        <v>1981.84</v>
      </c>
      <c r="E8414" s="182">
        <v>1818.51</v>
      </c>
    </row>
    <row r="8415" spans="1:5" x14ac:dyDescent="0.25">
      <c r="A8415" s="180">
        <v>99249</v>
      </c>
      <c r="B8415" s="181" t="s">
        <v>40446</v>
      </c>
      <c r="C8415" s="180" t="s">
        <v>83</v>
      </c>
      <c r="D8415" s="182">
        <v>2426.38</v>
      </c>
      <c r="E8415" s="182">
        <v>2225.4699999999998</v>
      </c>
    </row>
    <row r="8416" spans="1:5" x14ac:dyDescent="0.25">
      <c r="A8416" s="180">
        <v>99278</v>
      </c>
      <c r="B8416" s="181" t="s">
        <v>40447</v>
      </c>
      <c r="C8416" s="180" t="s">
        <v>83</v>
      </c>
      <c r="D8416" s="182">
        <v>491.75</v>
      </c>
      <c r="E8416" s="182">
        <v>461.95</v>
      </c>
    </row>
    <row r="8417" spans="1:5" x14ac:dyDescent="0.25">
      <c r="A8417" s="180">
        <v>99288</v>
      </c>
      <c r="B8417" s="181" t="s">
        <v>40448</v>
      </c>
      <c r="C8417" s="180" t="s">
        <v>83</v>
      </c>
      <c r="D8417" s="182">
        <v>648.86</v>
      </c>
      <c r="E8417" s="182">
        <v>609.07000000000005</v>
      </c>
    </row>
    <row r="8418" spans="1:5" x14ac:dyDescent="0.25">
      <c r="A8418" s="180">
        <v>99240</v>
      </c>
      <c r="B8418" s="181" t="s">
        <v>40449</v>
      </c>
      <c r="C8418" s="180" t="s">
        <v>83</v>
      </c>
      <c r="D8418" s="182">
        <v>863.29</v>
      </c>
      <c r="E8418" s="182">
        <v>809.78</v>
      </c>
    </row>
    <row r="8419" spans="1:5" x14ac:dyDescent="0.25">
      <c r="A8419" s="180">
        <v>99246</v>
      </c>
      <c r="B8419" s="181" t="s">
        <v>40450</v>
      </c>
      <c r="C8419" s="180" t="s">
        <v>83</v>
      </c>
      <c r="D8419" s="182">
        <v>1182.77</v>
      </c>
      <c r="E8419" s="182">
        <v>1109.1300000000001</v>
      </c>
    </row>
    <row r="8420" spans="1:5" x14ac:dyDescent="0.25">
      <c r="A8420" s="180">
        <v>97981</v>
      </c>
      <c r="B8420" s="181" t="s">
        <v>40451</v>
      </c>
      <c r="C8420" s="180" t="s">
        <v>83</v>
      </c>
      <c r="D8420" s="182">
        <v>1460.2</v>
      </c>
      <c r="E8420" s="182">
        <v>1349.79</v>
      </c>
    </row>
    <row r="8421" spans="1:5" x14ac:dyDescent="0.25">
      <c r="A8421" s="180">
        <v>97985</v>
      </c>
      <c r="B8421" s="181" t="s">
        <v>40452</v>
      </c>
      <c r="C8421" s="180" t="s">
        <v>83</v>
      </c>
      <c r="D8421" s="182">
        <v>1765.87</v>
      </c>
      <c r="E8421" s="182">
        <v>1630.75</v>
      </c>
    </row>
    <row r="8422" spans="1:5" x14ac:dyDescent="0.25">
      <c r="A8422" s="180">
        <v>97989</v>
      </c>
      <c r="B8422" s="181" t="s">
        <v>40453</v>
      </c>
      <c r="C8422" s="180" t="s">
        <v>83</v>
      </c>
      <c r="D8422" s="182">
        <v>2071.4499999999998</v>
      </c>
      <c r="E8422" s="182">
        <v>1911.69</v>
      </c>
    </row>
    <row r="8423" spans="1:5" x14ac:dyDescent="0.25">
      <c r="A8423" s="180">
        <v>97993</v>
      </c>
      <c r="B8423" s="181" t="s">
        <v>40454</v>
      </c>
      <c r="C8423" s="180" t="s">
        <v>83</v>
      </c>
      <c r="D8423" s="182">
        <v>2529.9499999999998</v>
      </c>
      <c r="E8423" s="182">
        <v>2333.16</v>
      </c>
    </row>
    <row r="8424" spans="1:5" x14ac:dyDescent="0.25">
      <c r="A8424" s="180">
        <v>98409</v>
      </c>
      <c r="B8424" s="181" t="s">
        <v>40455</v>
      </c>
      <c r="C8424" s="180" t="s">
        <v>83</v>
      </c>
      <c r="D8424" s="182">
        <v>493.77</v>
      </c>
      <c r="E8424" s="182">
        <v>464.05</v>
      </c>
    </row>
    <row r="8425" spans="1:5" x14ac:dyDescent="0.25">
      <c r="A8425" s="180">
        <v>97983</v>
      </c>
      <c r="B8425" s="181" t="s">
        <v>40456</v>
      </c>
      <c r="C8425" s="180" t="s">
        <v>83</v>
      </c>
      <c r="D8425" s="182">
        <v>651.51</v>
      </c>
      <c r="E8425" s="182">
        <v>611.82000000000005</v>
      </c>
    </row>
    <row r="8426" spans="1:5" x14ac:dyDescent="0.25">
      <c r="A8426" s="180">
        <v>97987</v>
      </c>
      <c r="B8426" s="181" t="s">
        <v>40457</v>
      </c>
      <c r="C8426" s="180" t="s">
        <v>83</v>
      </c>
      <c r="D8426" s="182">
        <v>866.6</v>
      </c>
      <c r="E8426" s="182">
        <v>813.22</v>
      </c>
    </row>
    <row r="8427" spans="1:5" x14ac:dyDescent="0.25">
      <c r="A8427" s="180">
        <v>97991</v>
      </c>
      <c r="B8427" s="181" t="s">
        <v>40458</v>
      </c>
      <c r="C8427" s="180" t="s">
        <v>83</v>
      </c>
      <c r="D8427" s="182">
        <v>1187.3</v>
      </c>
      <c r="E8427" s="182">
        <v>1113.8399999999999</v>
      </c>
    </row>
    <row r="8428" spans="1:5" x14ac:dyDescent="0.25">
      <c r="A8428" s="180">
        <v>99241</v>
      </c>
      <c r="B8428" s="181" t="s">
        <v>40459</v>
      </c>
      <c r="C8428" s="180" t="s">
        <v>83</v>
      </c>
      <c r="D8428" s="182">
        <v>2156.9699999999998</v>
      </c>
      <c r="E8428" s="182">
        <v>2058.56</v>
      </c>
    </row>
    <row r="8429" spans="1:5" x14ac:dyDescent="0.25">
      <c r="A8429" s="180">
        <v>99247</v>
      </c>
      <c r="B8429" s="181" t="s">
        <v>40460</v>
      </c>
      <c r="C8429" s="180" t="s">
        <v>83</v>
      </c>
      <c r="D8429" s="182">
        <v>2459.9</v>
      </c>
      <c r="E8429" s="182">
        <v>2348.6</v>
      </c>
    </row>
    <row r="8430" spans="1:5" x14ac:dyDescent="0.25">
      <c r="A8430" s="180">
        <v>99263</v>
      </c>
      <c r="B8430" s="181" t="s">
        <v>40461</v>
      </c>
      <c r="C8430" s="180" t="s">
        <v>83</v>
      </c>
      <c r="D8430" s="182">
        <v>2762.85</v>
      </c>
      <c r="E8430" s="182">
        <v>2638.69</v>
      </c>
    </row>
    <row r="8431" spans="1:5" x14ac:dyDescent="0.25">
      <c r="A8431" s="180">
        <v>99276</v>
      </c>
      <c r="B8431" s="181" t="s">
        <v>40462</v>
      </c>
      <c r="C8431" s="180" t="s">
        <v>83</v>
      </c>
      <c r="D8431" s="182">
        <v>3065.82</v>
      </c>
      <c r="E8431" s="182">
        <v>2928.79</v>
      </c>
    </row>
    <row r="8432" spans="1:5" x14ac:dyDescent="0.25">
      <c r="A8432" s="180">
        <v>99291</v>
      </c>
      <c r="B8432" s="181" t="s">
        <v>40463</v>
      </c>
      <c r="C8432" s="180" t="s">
        <v>83</v>
      </c>
      <c r="D8432" s="182">
        <v>3368.74</v>
      </c>
      <c r="E8432" s="182">
        <v>3218.81</v>
      </c>
    </row>
    <row r="8433" spans="1:5" x14ac:dyDescent="0.25">
      <c r="A8433" s="180">
        <v>99297</v>
      </c>
      <c r="B8433" s="181" t="s">
        <v>40464</v>
      </c>
      <c r="C8433" s="180" t="s">
        <v>83</v>
      </c>
      <c r="D8433" s="182">
        <v>3696.39</v>
      </c>
      <c r="E8433" s="182">
        <v>3531.85</v>
      </c>
    </row>
    <row r="8434" spans="1:5" x14ac:dyDescent="0.25">
      <c r="A8434" s="180">
        <v>99254</v>
      </c>
      <c r="B8434" s="181" t="s">
        <v>40465</v>
      </c>
      <c r="C8434" s="180" t="s">
        <v>83</v>
      </c>
      <c r="D8434" s="182">
        <v>1551.08</v>
      </c>
      <c r="E8434" s="182">
        <v>1478.41</v>
      </c>
    </row>
    <row r="8435" spans="1:5" x14ac:dyDescent="0.25">
      <c r="A8435" s="180">
        <v>99261</v>
      </c>
      <c r="B8435" s="181" t="s">
        <v>40466</v>
      </c>
      <c r="C8435" s="180" t="s">
        <v>83</v>
      </c>
      <c r="D8435" s="182">
        <v>1854.01</v>
      </c>
      <c r="E8435" s="182">
        <v>1768.46</v>
      </c>
    </row>
    <row r="8436" spans="1:5" x14ac:dyDescent="0.25">
      <c r="A8436" s="180">
        <v>99266</v>
      </c>
      <c r="B8436" s="181" t="s">
        <v>40467</v>
      </c>
      <c r="C8436" s="180" t="s">
        <v>83</v>
      </c>
      <c r="D8436" s="182">
        <v>2156.9699999999998</v>
      </c>
      <c r="E8436" s="182">
        <v>2058.56</v>
      </c>
    </row>
    <row r="8437" spans="1:5" x14ac:dyDescent="0.25">
      <c r="A8437" s="180">
        <v>99269</v>
      </c>
      <c r="B8437" s="181" t="s">
        <v>40468</v>
      </c>
      <c r="C8437" s="180" t="s">
        <v>83</v>
      </c>
      <c r="D8437" s="182">
        <v>2459.9</v>
      </c>
      <c r="E8437" s="182">
        <v>2348.6</v>
      </c>
    </row>
    <row r="8438" spans="1:5" x14ac:dyDescent="0.25">
      <c r="A8438" s="180">
        <v>99277</v>
      </c>
      <c r="B8438" s="181" t="s">
        <v>40469</v>
      </c>
      <c r="C8438" s="180" t="s">
        <v>83</v>
      </c>
      <c r="D8438" s="182">
        <v>2762.85</v>
      </c>
      <c r="E8438" s="182">
        <v>2638.69</v>
      </c>
    </row>
    <row r="8439" spans="1:5" x14ac:dyDescent="0.25">
      <c r="A8439" s="180">
        <v>99281</v>
      </c>
      <c r="B8439" s="181" t="s">
        <v>40470</v>
      </c>
      <c r="C8439" s="180" t="s">
        <v>83</v>
      </c>
      <c r="D8439" s="182">
        <v>3065.82</v>
      </c>
      <c r="E8439" s="182">
        <v>2928.79</v>
      </c>
    </row>
    <row r="8440" spans="1:5" x14ac:dyDescent="0.25">
      <c r="A8440" s="180">
        <v>99289</v>
      </c>
      <c r="B8440" s="181" t="s">
        <v>40471</v>
      </c>
      <c r="C8440" s="180" t="s">
        <v>83</v>
      </c>
      <c r="D8440" s="182">
        <v>3368.74</v>
      </c>
      <c r="E8440" s="182">
        <v>3218.81</v>
      </c>
    </row>
    <row r="8441" spans="1:5" x14ac:dyDescent="0.25">
      <c r="A8441" s="180">
        <v>99282</v>
      </c>
      <c r="B8441" s="181" t="s">
        <v>40472</v>
      </c>
      <c r="C8441" s="180" t="s">
        <v>83</v>
      </c>
      <c r="D8441" s="182">
        <v>3398.65</v>
      </c>
      <c r="E8441" s="182">
        <v>3246.59</v>
      </c>
    </row>
    <row r="8442" spans="1:5" x14ac:dyDescent="0.25">
      <c r="A8442" s="180">
        <v>99296</v>
      </c>
      <c r="B8442" s="181" t="s">
        <v>40473</v>
      </c>
      <c r="C8442" s="180" t="s">
        <v>83</v>
      </c>
      <c r="D8442" s="182">
        <v>3701.55</v>
      </c>
      <c r="E8442" s="182">
        <v>3536.64</v>
      </c>
    </row>
    <row r="8443" spans="1:5" x14ac:dyDescent="0.25">
      <c r="A8443" s="180">
        <v>99299</v>
      </c>
      <c r="B8443" s="181" t="s">
        <v>40474</v>
      </c>
      <c r="C8443" s="180" t="s">
        <v>83</v>
      </c>
      <c r="D8443" s="182">
        <v>4004.41</v>
      </c>
      <c r="E8443" s="182">
        <v>3826.62</v>
      </c>
    </row>
    <row r="8444" spans="1:5" x14ac:dyDescent="0.25">
      <c r="A8444" s="180">
        <v>99302</v>
      </c>
      <c r="B8444" s="181" t="s">
        <v>40475</v>
      </c>
      <c r="C8444" s="180" t="s">
        <v>83</v>
      </c>
      <c r="D8444" s="182">
        <v>4312.49</v>
      </c>
      <c r="E8444" s="182">
        <v>4121.4399999999996</v>
      </c>
    </row>
    <row r="8445" spans="1:5" x14ac:dyDescent="0.25">
      <c r="A8445" s="180">
        <v>99307</v>
      </c>
      <c r="B8445" s="181" t="s">
        <v>40476</v>
      </c>
      <c r="C8445" s="180" t="s">
        <v>83</v>
      </c>
      <c r="D8445" s="182">
        <v>2787.59</v>
      </c>
      <c r="E8445" s="182">
        <v>2661.67</v>
      </c>
    </row>
    <row r="8446" spans="1:5" x14ac:dyDescent="0.25">
      <c r="A8446" s="180">
        <v>99317</v>
      </c>
      <c r="B8446" s="181" t="s">
        <v>40477</v>
      </c>
      <c r="C8446" s="180" t="s">
        <v>83</v>
      </c>
      <c r="D8446" s="182">
        <v>3090.51</v>
      </c>
      <c r="E8446" s="182">
        <v>2951.72</v>
      </c>
    </row>
    <row r="8447" spans="1:5" x14ac:dyDescent="0.25">
      <c r="A8447" s="180">
        <v>99321</v>
      </c>
      <c r="B8447" s="181" t="s">
        <v>40478</v>
      </c>
      <c r="C8447" s="180" t="s">
        <v>83</v>
      </c>
      <c r="D8447" s="182">
        <v>3393.49</v>
      </c>
      <c r="E8447" s="182">
        <v>3241.8</v>
      </c>
    </row>
    <row r="8448" spans="1:5" x14ac:dyDescent="0.25">
      <c r="A8448" s="180">
        <v>99323</v>
      </c>
      <c r="B8448" s="181" t="s">
        <v>40479</v>
      </c>
      <c r="C8448" s="180" t="s">
        <v>83</v>
      </c>
      <c r="D8448" s="182">
        <v>3696.39</v>
      </c>
      <c r="E8448" s="182">
        <v>3531.85</v>
      </c>
    </row>
    <row r="8449" spans="1:5" x14ac:dyDescent="0.25">
      <c r="A8449" s="180">
        <v>99325</v>
      </c>
      <c r="B8449" s="181" t="s">
        <v>40480</v>
      </c>
      <c r="C8449" s="180" t="s">
        <v>83</v>
      </c>
      <c r="D8449" s="182">
        <v>4004.41</v>
      </c>
      <c r="E8449" s="182">
        <v>3826.62</v>
      </c>
    </row>
    <row r="8450" spans="1:5" x14ac:dyDescent="0.25">
      <c r="A8450" s="180">
        <v>99311</v>
      </c>
      <c r="B8450" s="181" t="s">
        <v>40481</v>
      </c>
      <c r="C8450" s="180" t="s">
        <v>83</v>
      </c>
      <c r="D8450" s="182">
        <v>4620.6099999999997</v>
      </c>
      <c r="E8450" s="182">
        <v>4416.34</v>
      </c>
    </row>
    <row r="8451" spans="1:5" x14ac:dyDescent="0.25">
      <c r="A8451" s="180">
        <v>99314</v>
      </c>
      <c r="B8451" s="181" t="s">
        <v>40482</v>
      </c>
      <c r="C8451" s="180" t="s">
        <v>83</v>
      </c>
      <c r="D8451" s="182">
        <v>4928.6899999999996</v>
      </c>
      <c r="E8451" s="182">
        <v>4711.17</v>
      </c>
    </row>
    <row r="8452" spans="1:5" x14ac:dyDescent="0.25">
      <c r="A8452" s="180">
        <v>99304</v>
      </c>
      <c r="B8452" s="181" t="s">
        <v>40483</v>
      </c>
      <c r="C8452" s="180" t="s">
        <v>83</v>
      </c>
      <c r="D8452" s="182">
        <v>4009.57</v>
      </c>
      <c r="E8452" s="182">
        <v>3831.41</v>
      </c>
    </row>
    <row r="8453" spans="1:5" x14ac:dyDescent="0.25">
      <c r="A8453" s="180">
        <v>99306</v>
      </c>
      <c r="B8453" s="181" t="s">
        <v>40484</v>
      </c>
      <c r="C8453" s="180" t="s">
        <v>83</v>
      </c>
      <c r="D8453" s="182">
        <v>4312.49</v>
      </c>
      <c r="E8453" s="182">
        <v>4121.4399999999996</v>
      </c>
    </row>
    <row r="8454" spans="1:5" x14ac:dyDescent="0.25">
      <c r="A8454" s="180">
        <v>99309</v>
      </c>
      <c r="B8454" s="181" t="s">
        <v>40485</v>
      </c>
      <c r="C8454" s="180" t="s">
        <v>83</v>
      </c>
      <c r="D8454" s="182">
        <v>4620.6099999999997</v>
      </c>
      <c r="E8454" s="182">
        <v>4416.34</v>
      </c>
    </row>
    <row r="8455" spans="1:5" x14ac:dyDescent="0.25">
      <c r="A8455" s="180">
        <v>99327</v>
      </c>
      <c r="B8455" s="181" t="s">
        <v>40486</v>
      </c>
      <c r="C8455" s="180" t="s">
        <v>83</v>
      </c>
      <c r="D8455" s="182">
        <v>5186.32</v>
      </c>
      <c r="E8455" s="182">
        <v>4959.16</v>
      </c>
    </row>
    <row r="8456" spans="1:5" x14ac:dyDescent="0.25">
      <c r="A8456" s="180">
        <v>98009</v>
      </c>
      <c r="B8456" s="181" t="s">
        <v>40487</v>
      </c>
      <c r="C8456" s="180" t="s">
        <v>83</v>
      </c>
      <c r="D8456" s="182">
        <v>2226.56</v>
      </c>
      <c r="E8456" s="182">
        <v>2130.92</v>
      </c>
    </row>
    <row r="8457" spans="1:5" x14ac:dyDescent="0.25">
      <c r="A8457" s="180">
        <v>98011</v>
      </c>
      <c r="B8457" s="181" t="s">
        <v>40488</v>
      </c>
      <c r="C8457" s="180" t="s">
        <v>83</v>
      </c>
      <c r="D8457" s="182">
        <v>2539.7199999999998</v>
      </c>
      <c r="E8457" s="182">
        <v>2431.59</v>
      </c>
    </row>
    <row r="8458" spans="1:5" x14ac:dyDescent="0.25">
      <c r="A8458" s="180">
        <v>98013</v>
      </c>
      <c r="B8458" s="181" t="s">
        <v>40489</v>
      </c>
      <c r="C8458" s="180" t="s">
        <v>83</v>
      </c>
      <c r="D8458" s="182">
        <v>2852.9</v>
      </c>
      <c r="E8458" s="182">
        <v>2732.33</v>
      </c>
    </row>
    <row r="8459" spans="1:5" x14ac:dyDescent="0.25">
      <c r="A8459" s="180">
        <v>98015</v>
      </c>
      <c r="B8459" s="181" t="s">
        <v>40490</v>
      </c>
      <c r="C8459" s="180" t="s">
        <v>83</v>
      </c>
      <c r="D8459" s="182">
        <v>3166.11</v>
      </c>
      <c r="E8459" s="182">
        <v>3033.07</v>
      </c>
    </row>
    <row r="8460" spans="1:5" x14ac:dyDescent="0.25">
      <c r="A8460" s="180">
        <v>98017</v>
      </c>
      <c r="B8460" s="181" t="s">
        <v>40491</v>
      </c>
      <c r="C8460" s="180" t="s">
        <v>83</v>
      </c>
      <c r="D8460" s="182">
        <v>3479.26</v>
      </c>
      <c r="E8460" s="182">
        <v>3333.73</v>
      </c>
    </row>
    <row r="8461" spans="1:5" x14ac:dyDescent="0.25">
      <c r="A8461" s="180">
        <v>98019</v>
      </c>
      <c r="B8461" s="181" t="s">
        <v>40492</v>
      </c>
      <c r="C8461" s="180" t="s">
        <v>83</v>
      </c>
      <c r="D8461" s="182">
        <v>3820.22</v>
      </c>
      <c r="E8461" s="182">
        <v>3660.6</v>
      </c>
    </row>
    <row r="8462" spans="1:5" x14ac:dyDescent="0.25">
      <c r="A8462" s="180">
        <v>97995</v>
      </c>
      <c r="B8462" s="181" t="s">
        <v>40493</v>
      </c>
      <c r="C8462" s="180" t="s">
        <v>83</v>
      </c>
      <c r="D8462" s="182">
        <v>1600.21</v>
      </c>
      <c r="E8462" s="182">
        <v>1529.49</v>
      </c>
    </row>
    <row r="8463" spans="1:5" x14ac:dyDescent="0.25">
      <c r="A8463" s="180">
        <v>97997</v>
      </c>
      <c r="B8463" s="181" t="s">
        <v>40494</v>
      </c>
      <c r="C8463" s="180" t="s">
        <v>83</v>
      </c>
      <c r="D8463" s="182">
        <v>1913.35</v>
      </c>
      <c r="E8463" s="182">
        <v>1830.17</v>
      </c>
    </row>
    <row r="8464" spans="1:5" x14ac:dyDescent="0.25">
      <c r="A8464" s="180">
        <v>97999</v>
      </c>
      <c r="B8464" s="181" t="s">
        <v>40495</v>
      </c>
      <c r="C8464" s="180" t="s">
        <v>83</v>
      </c>
      <c r="D8464" s="182">
        <v>2226.56</v>
      </c>
      <c r="E8464" s="182">
        <v>2130.92</v>
      </c>
    </row>
    <row r="8465" spans="1:5" x14ac:dyDescent="0.25">
      <c r="A8465" s="180">
        <v>98001</v>
      </c>
      <c r="B8465" s="181" t="s">
        <v>40496</v>
      </c>
      <c r="C8465" s="180" t="s">
        <v>83</v>
      </c>
      <c r="D8465" s="182">
        <v>2539.7199999999998</v>
      </c>
      <c r="E8465" s="182">
        <v>2431.59</v>
      </c>
    </row>
    <row r="8466" spans="1:5" x14ac:dyDescent="0.25">
      <c r="A8466" s="180">
        <v>98003</v>
      </c>
      <c r="B8466" s="181" t="s">
        <v>40497</v>
      </c>
      <c r="C8466" s="180" t="s">
        <v>83</v>
      </c>
      <c r="D8466" s="182">
        <v>2852.9</v>
      </c>
      <c r="E8466" s="182">
        <v>2732.33</v>
      </c>
    </row>
    <row r="8467" spans="1:5" x14ac:dyDescent="0.25">
      <c r="A8467" s="180">
        <v>98005</v>
      </c>
      <c r="B8467" s="181" t="s">
        <v>40498</v>
      </c>
      <c r="C8467" s="180" t="s">
        <v>83</v>
      </c>
      <c r="D8467" s="182">
        <v>3166.11</v>
      </c>
      <c r="E8467" s="182">
        <v>3033.07</v>
      </c>
    </row>
    <row r="8468" spans="1:5" x14ac:dyDescent="0.25">
      <c r="A8468" s="180">
        <v>98007</v>
      </c>
      <c r="B8468" s="181" t="s">
        <v>40499</v>
      </c>
      <c r="C8468" s="180" t="s">
        <v>83</v>
      </c>
      <c r="D8468" s="182">
        <v>3479.26</v>
      </c>
      <c r="E8468" s="182">
        <v>3333.73</v>
      </c>
    </row>
    <row r="8469" spans="1:5" x14ac:dyDescent="0.25">
      <c r="A8469" s="180">
        <v>98031</v>
      </c>
      <c r="B8469" s="181" t="s">
        <v>40500</v>
      </c>
      <c r="C8469" s="180" t="s">
        <v>83</v>
      </c>
      <c r="D8469" s="182">
        <v>3512.89</v>
      </c>
      <c r="E8469" s="182">
        <v>3365.38</v>
      </c>
    </row>
    <row r="8470" spans="1:5" x14ac:dyDescent="0.25">
      <c r="A8470" s="180">
        <v>98033</v>
      </c>
      <c r="B8470" s="181" t="s">
        <v>40501</v>
      </c>
      <c r="C8470" s="180" t="s">
        <v>83</v>
      </c>
      <c r="D8470" s="182">
        <v>3826.02</v>
      </c>
      <c r="E8470" s="182">
        <v>3666.06</v>
      </c>
    </row>
    <row r="8471" spans="1:5" x14ac:dyDescent="0.25">
      <c r="A8471" s="180">
        <v>98035</v>
      </c>
      <c r="B8471" s="181" t="s">
        <v>40502</v>
      </c>
      <c r="C8471" s="180" t="s">
        <v>83</v>
      </c>
      <c r="D8471" s="182">
        <v>4139.12</v>
      </c>
      <c r="E8471" s="182">
        <v>3966.69</v>
      </c>
    </row>
    <row r="8472" spans="1:5" x14ac:dyDescent="0.25">
      <c r="A8472" s="180">
        <v>98037</v>
      </c>
      <c r="B8472" s="181" t="s">
        <v>40503</v>
      </c>
      <c r="C8472" s="180" t="s">
        <v>83</v>
      </c>
      <c r="D8472" s="182">
        <v>4458.0600000000004</v>
      </c>
      <c r="E8472" s="182">
        <v>4272.82</v>
      </c>
    </row>
    <row r="8473" spans="1:5" x14ac:dyDescent="0.25">
      <c r="A8473" s="180">
        <v>98021</v>
      </c>
      <c r="B8473" s="181" t="s">
        <v>40504</v>
      </c>
      <c r="C8473" s="180" t="s">
        <v>83</v>
      </c>
      <c r="D8473" s="182">
        <v>2880.73</v>
      </c>
      <c r="E8473" s="182">
        <v>2758.51</v>
      </c>
    </row>
    <row r="8474" spans="1:5" x14ac:dyDescent="0.25">
      <c r="A8474" s="180">
        <v>98023</v>
      </c>
      <c r="B8474" s="181" t="s">
        <v>40505</v>
      </c>
      <c r="C8474" s="180" t="s">
        <v>83</v>
      </c>
      <c r="D8474" s="182">
        <v>3193.87</v>
      </c>
      <c r="E8474" s="182">
        <v>3059.19</v>
      </c>
    </row>
    <row r="8475" spans="1:5" x14ac:dyDescent="0.25">
      <c r="A8475" s="180">
        <v>98025</v>
      </c>
      <c r="B8475" s="181" t="s">
        <v>40506</v>
      </c>
      <c r="C8475" s="180" t="s">
        <v>83</v>
      </c>
      <c r="D8475" s="182">
        <v>3507.09</v>
      </c>
      <c r="E8475" s="182">
        <v>3359.92</v>
      </c>
    </row>
    <row r="8476" spans="1:5" x14ac:dyDescent="0.25">
      <c r="A8476" s="180">
        <v>98027</v>
      </c>
      <c r="B8476" s="181" t="s">
        <v>40507</v>
      </c>
      <c r="C8476" s="180" t="s">
        <v>83</v>
      </c>
      <c r="D8476" s="182">
        <v>3820.22</v>
      </c>
      <c r="E8476" s="182">
        <v>3660.6</v>
      </c>
    </row>
    <row r="8477" spans="1:5" x14ac:dyDescent="0.25">
      <c r="A8477" s="180">
        <v>98029</v>
      </c>
      <c r="B8477" s="181" t="s">
        <v>40508</v>
      </c>
      <c r="C8477" s="180" t="s">
        <v>83</v>
      </c>
      <c r="D8477" s="182">
        <v>4139.12</v>
      </c>
      <c r="E8477" s="182">
        <v>3966.69</v>
      </c>
    </row>
    <row r="8478" spans="1:5" x14ac:dyDescent="0.25">
      <c r="A8478" s="180">
        <v>98045</v>
      </c>
      <c r="B8478" s="181" t="s">
        <v>40509</v>
      </c>
      <c r="C8478" s="180" t="s">
        <v>83</v>
      </c>
      <c r="D8478" s="182">
        <v>4777.0600000000004</v>
      </c>
      <c r="E8478" s="182">
        <v>4579.0200000000004</v>
      </c>
    </row>
    <row r="8479" spans="1:5" x14ac:dyDescent="0.25">
      <c r="A8479" s="180">
        <v>98047</v>
      </c>
      <c r="B8479" s="181" t="s">
        <v>40510</v>
      </c>
      <c r="C8479" s="180" t="s">
        <v>83</v>
      </c>
      <c r="D8479" s="182">
        <v>5096.01</v>
      </c>
      <c r="E8479" s="182">
        <v>4885.16</v>
      </c>
    </row>
    <row r="8480" spans="1:5" x14ac:dyDescent="0.25">
      <c r="A8480" s="180">
        <v>98039</v>
      </c>
      <c r="B8480" s="181" t="s">
        <v>40511</v>
      </c>
      <c r="C8480" s="180" t="s">
        <v>83</v>
      </c>
      <c r="D8480" s="182">
        <v>4144.92</v>
      </c>
      <c r="E8480" s="182">
        <v>3972.15</v>
      </c>
    </row>
    <row r="8481" spans="1:5" x14ac:dyDescent="0.25">
      <c r="A8481" s="180">
        <v>98041</v>
      </c>
      <c r="B8481" s="181" t="s">
        <v>40512</v>
      </c>
      <c r="C8481" s="180" t="s">
        <v>83</v>
      </c>
      <c r="D8481" s="182">
        <v>4458.0600000000004</v>
      </c>
      <c r="E8481" s="182">
        <v>4272.82</v>
      </c>
    </row>
    <row r="8482" spans="1:5" x14ac:dyDescent="0.25">
      <c r="A8482" s="180">
        <v>98043</v>
      </c>
      <c r="B8482" s="181" t="s">
        <v>40513</v>
      </c>
      <c r="C8482" s="180" t="s">
        <v>83</v>
      </c>
      <c r="D8482" s="182">
        <v>4777.0600000000004</v>
      </c>
      <c r="E8482" s="182">
        <v>4579.0200000000004</v>
      </c>
    </row>
    <row r="8483" spans="1:5" x14ac:dyDescent="0.25">
      <c r="A8483" s="180">
        <v>98049</v>
      </c>
      <c r="B8483" s="181" t="s">
        <v>40514</v>
      </c>
      <c r="C8483" s="180" t="s">
        <v>83</v>
      </c>
      <c r="D8483" s="182">
        <v>5358.25</v>
      </c>
      <c r="E8483" s="182">
        <v>5137.9399999999996</v>
      </c>
    </row>
    <row r="8484" spans="1:5" x14ac:dyDescent="0.25">
      <c r="A8484" s="180">
        <v>101809</v>
      </c>
      <c r="B8484" s="181" t="s">
        <v>40515</v>
      </c>
      <c r="C8484" s="180" t="s">
        <v>115</v>
      </c>
      <c r="D8484" s="182">
        <v>3372.17</v>
      </c>
      <c r="E8484" s="182">
        <v>3040.32</v>
      </c>
    </row>
    <row r="8485" spans="1:5" x14ac:dyDescent="0.25">
      <c r="A8485" s="180">
        <v>99280</v>
      </c>
      <c r="B8485" s="181" t="s">
        <v>40516</v>
      </c>
      <c r="C8485" s="180" t="s">
        <v>115</v>
      </c>
      <c r="D8485" s="182">
        <v>2426.3000000000002</v>
      </c>
      <c r="E8485" s="182">
        <v>2193.42</v>
      </c>
    </row>
    <row r="8486" spans="1:5" x14ac:dyDescent="0.25">
      <c r="A8486" s="180">
        <v>99292</v>
      </c>
      <c r="B8486" s="181" t="s">
        <v>40517</v>
      </c>
      <c r="C8486" s="180" t="s">
        <v>115</v>
      </c>
      <c r="D8486" s="182">
        <v>2987.99</v>
      </c>
      <c r="E8486" s="182">
        <v>2698.56</v>
      </c>
    </row>
    <row r="8487" spans="1:5" x14ac:dyDescent="0.25">
      <c r="A8487" s="180">
        <v>99242</v>
      </c>
      <c r="B8487" s="181" t="s">
        <v>40518</v>
      </c>
      <c r="C8487" s="180" t="s">
        <v>115</v>
      </c>
      <c r="D8487" s="182">
        <v>3545.05</v>
      </c>
      <c r="E8487" s="182">
        <v>3198.43</v>
      </c>
    </row>
    <row r="8488" spans="1:5" x14ac:dyDescent="0.25">
      <c r="A8488" s="180">
        <v>99248</v>
      </c>
      <c r="B8488" s="181" t="s">
        <v>40519</v>
      </c>
      <c r="C8488" s="180" t="s">
        <v>115</v>
      </c>
      <c r="D8488" s="182">
        <v>4520.1499999999996</v>
      </c>
      <c r="E8488" s="182">
        <v>4074.34</v>
      </c>
    </row>
    <row r="8489" spans="1:5" x14ac:dyDescent="0.25">
      <c r="A8489" s="180">
        <v>99275</v>
      </c>
      <c r="B8489" s="181" t="s">
        <v>40520</v>
      </c>
      <c r="C8489" s="180" t="s">
        <v>115</v>
      </c>
      <c r="D8489" s="182">
        <v>1200.96</v>
      </c>
      <c r="E8489" s="182">
        <v>1095.3699999999999</v>
      </c>
    </row>
    <row r="8490" spans="1:5" x14ac:dyDescent="0.25">
      <c r="A8490" s="180">
        <v>99285</v>
      </c>
      <c r="B8490" s="181" t="s">
        <v>40521</v>
      </c>
      <c r="C8490" s="180" t="s">
        <v>115</v>
      </c>
      <c r="D8490" s="182">
        <v>1583.06</v>
      </c>
      <c r="E8490" s="182">
        <v>1464.7</v>
      </c>
    </row>
    <row r="8491" spans="1:5" x14ac:dyDescent="0.25">
      <c r="A8491" s="180">
        <v>102457</v>
      </c>
      <c r="B8491" s="181" t="s">
        <v>40522</v>
      </c>
      <c r="C8491" s="180" t="s">
        <v>115</v>
      </c>
      <c r="D8491" s="182">
        <v>1983.77</v>
      </c>
      <c r="E8491" s="182">
        <v>1828.54</v>
      </c>
    </row>
    <row r="8492" spans="1:5" x14ac:dyDescent="0.25">
      <c r="A8492" s="180">
        <v>102142</v>
      </c>
      <c r="B8492" s="181" t="s">
        <v>40523</v>
      </c>
      <c r="C8492" s="180" t="s">
        <v>115</v>
      </c>
      <c r="D8492" s="182">
        <v>3144.28</v>
      </c>
      <c r="E8492" s="182">
        <v>2875.46</v>
      </c>
    </row>
    <row r="8493" spans="1:5" x14ac:dyDescent="0.25">
      <c r="A8493" s="180">
        <v>97980</v>
      </c>
      <c r="B8493" s="181" t="s">
        <v>40524</v>
      </c>
      <c r="C8493" s="180" t="s">
        <v>115</v>
      </c>
      <c r="D8493" s="182">
        <v>2500.9299999999998</v>
      </c>
      <c r="E8493" s="182">
        <v>2271.02</v>
      </c>
    </row>
    <row r="8494" spans="1:5" x14ac:dyDescent="0.25">
      <c r="A8494" s="180">
        <v>98405</v>
      </c>
      <c r="B8494" s="181" t="s">
        <v>40525</v>
      </c>
      <c r="C8494" s="180" t="s">
        <v>115</v>
      </c>
      <c r="D8494" s="182">
        <v>3073.07</v>
      </c>
      <c r="E8494" s="182">
        <v>2787.04</v>
      </c>
    </row>
    <row r="8495" spans="1:5" x14ac:dyDescent="0.25">
      <c r="A8495" s="180">
        <v>97988</v>
      </c>
      <c r="B8495" s="181" t="s">
        <v>40526</v>
      </c>
      <c r="C8495" s="180" t="s">
        <v>115</v>
      </c>
      <c r="D8495" s="182">
        <v>3639.68</v>
      </c>
      <c r="E8495" s="182">
        <v>3296.83</v>
      </c>
    </row>
    <row r="8496" spans="1:5" x14ac:dyDescent="0.25">
      <c r="A8496" s="180">
        <v>97992</v>
      </c>
      <c r="B8496" s="181" t="s">
        <v>40527</v>
      </c>
      <c r="C8496" s="180" t="s">
        <v>115</v>
      </c>
      <c r="D8496" s="182">
        <v>4634.3500000000004</v>
      </c>
      <c r="E8496" s="182">
        <v>4193.09</v>
      </c>
    </row>
    <row r="8497" spans="1:5" x14ac:dyDescent="0.25">
      <c r="A8497" s="180">
        <v>97978</v>
      </c>
      <c r="B8497" s="181" t="s">
        <v>40528</v>
      </c>
      <c r="C8497" s="180" t="s">
        <v>115</v>
      </c>
      <c r="D8497" s="182">
        <v>1209.27</v>
      </c>
      <c r="E8497" s="182">
        <v>1104.01</v>
      </c>
    </row>
    <row r="8498" spans="1:5" x14ac:dyDescent="0.25">
      <c r="A8498" s="180">
        <v>98410</v>
      </c>
      <c r="B8498" s="181" t="s">
        <v>40529</v>
      </c>
      <c r="C8498" s="180" t="s">
        <v>115</v>
      </c>
      <c r="D8498" s="182">
        <v>1518.49</v>
      </c>
      <c r="E8498" s="182">
        <v>1389.23</v>
      </c>
    </row>
    <row r="8499" spans="1:5" x14ac:dyDescent="0.25">
      <c r="A8499" s="180">
        <v>102139</v>
      </c>
      <c r="B8499" s="181" t="s">
        <v>40530</v>
      </c>
      <c r="C8499" s="180" t="s">
        <v>115</v>
      </c>
      <c r="D8499" s="182">
        <v>2075.2199999999998</v>
      </c>
      <c r="E8499" s="182">
        <v>1899.2</v>
      </c>
    </row>
    <row r="8500" spans="1:5" x14ac:dyDescent="0.25">
      <c r="A8500" s="180">
        <v>102141</v>
      </c>
      <c r="B8500" s="181" t="s">
        <v>40531</v>
      </c>
      <c r="C8500" s="180" t="s">
        <v>115</v>
      </c>
      <c r="D8500" s="182">
        <v>3181.82</v>
      </c>
      <c r="E8500" s="182">
        <v>2914.49</v>
      </c>
    </row>
    <row r="8501" spans="1:5" x14ac:dyDescent="0.25">
      <c r="A8501" s="180">
        <v>99290</v>
      </c>
      <c r="B8501" s="181" t="s">
        <v>40532</v>
      </c>
      <c r="C8501" s="180" t="s">
        <v>115</v>
      </c>
      <c r="D8501" s="182">
        <v>4735.83</v>
      </c>
      <c r="E8501" s="182">
        <v>4355.53</v>
      </c>
    </row>
    <row r="8502" spans="1:5" x14ac:dyDescent="0.25">
      <c r="A8502" s="180">
        <v>99244</v>
      </c>
      <c r="B8502" s="181" t="s">
        <v>40533</v>
      </c>
      <c r="C8502" s="180" t="s">
        <v>115</v>
      </c>
      <c r="D8502" s="182">
        <v>5768.33</v>
      </c>
      <c r="E8502" s="182">
        <v>5308.75</v>
      </c>
    </row>
    <row r="8503" spans="1:5" x14ac:dyDescent="0.25">
      <c r="A8503" s="180">
        <v>99256</v>
      </c>
      <c r="B8503" s="181" t="s">
        <v>40534</v>
      </c>
      <c r="C8503" s="180" t="s">
        <v>115</v>
      </c>
      <c r="D8503" s="182">
        <v>6768.98</v>
      </c>
      <c r="E8503" s="182">
        <v>6232.05</v>
      </c>
    </row>
    <row r="8504" spans="1:5" x14ac:dyDescent="0.25">
      <c r="A8504" s="180">
        <v>99271</v>
      </c>
      <c r="B8504" s="181" t="s">
        <v>40535</v>
      </c>
      <c r="C8504" s="180" t="s">
        <v>115</v>
      </c>
      <c r="D8504" s="182">
        <v>7769.55</v>
      </c>
      <c r="E8504" s="182">
        <v>7155.29</v>
      </c>
    </row>
    <row r="8505" spans="1:5" x14ac:dyDescent="0.25">
      <c r="A8505" s="180">
        <v>99284</v>
      </c>
      <c r="B8505" s="181" t="s">
        <v>40536</v>
      </c>
      <c r="C8505" s="180" t="s">
        <v>115</v>
      </c>
      <c r="D8505" s="182">
        <v>8770.2999999999993</v>
      </c>
      <c r="E8505" s="182">
        <v>8078.69</v>
      </c>
    </row>
    <row r="8506" spans="1:5" x14ac:dyDescent="0.25">
      <c r="A8506" s="180">
        <v>99294</v>
      </c>
      <c r="B8506" s="181" t="s">
        <v>40537</v>
      </c>
      <c r="C8506" s="180" t="s">
        <v>115</v>
      </c>
      <c r="D8506" s="182">
        <v>9770.91</v>
      </c>
      <c r="E8506" s="182">
        <v>9001.93</v>
      </c>
    </row>
    <row r="8507" spans="1:5" x14ac:dyDescent="0.25">
      <c r="A8507" s="180">
        <v>99252</v>
      </c>
      <c r="B8507" s="181" t="s">
        <v>40538</v>
      </c>
      <c r="C8507" s="180" t="s">
        <v>115</v>
      </c>
      <c r="D8507" s="182">
        <v>3047.23</v>
      </c>
      <c r="E8507" s="182">
        <v>2800.22</v>
      </c>
    </row>
    <row r="8508" spans="1:5" x14ac:dyDescent="0.25">
      <c r="A8508" s="180">
        <v>99259</v>
      </c>
      <c r="B8508" s="181" t="s">
        <v>40539</v>
      </c>
      <c r="C8508" s="180" t="s">
        <v>115</v>
      </c>
      <c r="D8508" s="182">
        <v>3848.53</v>
      </c>
      <c r="E8508" s="182">
        <v>3537.49</v>
      </c>
    </row>
    <row r="8509" spans="1:5" x14ac:dyDescent="0.25">
      <c r="A8509" s="180">
        <v>99265</v>
      </c>
      <c r="B8509" s="181" t="s">
        <v>40540</v>
      </c>
      <c r="C8509" s="180" t="s">
        <v>115</v>
      </c>
      <c r="D8509" s="182">
        <v>4649.79</v>
      </c>
      <c r="E8509" s="182">
        <v>4274.6899999999996</v>
      </c>
    </row>
    <row r="8510" spans="1:5" x14ac:dyDescent="0.25">
      <c r="A8510" s="180">
        <v>99267</v>
      </c>
      <c r="B8510" s="181" t="s">
        <v>40541</v>
      </c>
      <c r="C8510" s="180" t="s">
        <v>115</v>
      </c>
      <c r="D8510" s="182">
        <v>5451.04</v>
      </c>
      <c r="E8510" s="182">
        <v>5011.96</v>
      </c>
    </row>
    <row r="8511" spans="1:5" x14ac:dyDescent="0.25">
      <c r="A8511" s="180">
        <v>99274</v>
      </c>
      <c r="B8511" s="181" t="s">
        <v>40542</v>
      </c>
      <c r="C8511" s="180" t="s">
        <v>115</v>
      </c>
      <c r="D8511" s="182">
        <v>6292.53</v>
      </c>
      <c r="E8511" s="182">
        <v>5786.92</v>
      </c>
    </row>
    <row r="8512" spans="1:5" x14ac:dyDescent="0.25">
      <c r="A8512" s="180">
        <v>99279</v>
      </c>
      <c r="B8512" s="181" t="s">
        <v>40543</v>
      </c>
      <c r="C8512" s="180" t="s">
        <v>115</v>
      </c>
      <c r="D8512" s="182">
        <v>7098.86</v>
      </c>
      <c r="E8512" s="182">
        <v>6528.92</v>
      </c>
    </row>
    <row r="8513" spans="1:5" x14ac:dyDescent="0.25">
      <c r="A8513" s="180">
        <v>99286</v>
      </c>
      <c r="B8513" s="181" t="s">
        <v>40544</v>
      </c>
      <c r="C8513" s="180" t="s">
        <v>115</v>
      </c>
      <c r="D8513" s="182">
        <v>7905.3</v>
      </c>
      <c r="E8513" s="182">
        <v>7270.98</v>
      </c>
    </row>
    <row r="8514" spans="1:5" x14ac:dyDescent="0.25">
      <c r="A8514" s="180">
        <v>99326</v>
      </c>
      <c r="B8514" s="181" t="s">
        <v>40545</v>
      </c>
      <c r="C8514" s="180" t="s">
        <v>115</v>
      </c>
      <c r="D8514" s="182">
        <v>9541</v>
      </c>
      <c r="E8514" s="182">
        <v>8818.64</v>
      </c>
    </row>
    <row r="8515" spans="1:5" x14ac:dyDescent="0.25">
      <c r="A8515" s="180">
        <v>99287</v>
      </c>
      <c r="B8515" s="181" t="s">
        <v>40546</v>
      </c>
      <c r="C8515" s="180" t="s">
        <v>115</v>
      </c>
      <c r="D8515" s="182">
        <v>10959.35</v>
      </c>
      <c r="E8515" s="182">
        <v>10136.280000000001</v>
      </c>
    </row>
    <row r="8516" spans="1:5" x14ac:dyDescent="0.25">
      <c r="A8516" s="180">
        <v>99298</v>
      </c>
      <c r="B8516" s="181" t="s">
        <v>40547</v>
      </c>
      <c r="C8516" s="180" t="s">
        <v>115</v>
      </c>
      <c r="D8516" s="182">
        <v>12377.76</v>
      </c>
      <c r="E8516" s="182">
        <v>11453.91</v>
      </c>
    </row>
    <row r="8517" spans="1:5" x14ac:dyDescent="0.25">
      <c r="A8517" s="180">
        <v>99300</v>
      </c>
      <c r="B8517" s="181" t="s">
        <v>40548</v>
      </c>
      <c r="C8517" s="180" t="s">
        <v>115</v>
      </c>
      <c r="D8517" s="182">
        <v>13796.13</v>
      </c>
      <c r="E8517" s="182">
        <v>12771.56</v>
      </c>
    </row>
    <row r="8518" spans="1:5" x14ac:dyDescent="0.25">
      <c r="A8518" s="180">
        <v>99301</v>
      </c>
      <c r="B8518" s="181" t="s">
        <v>40549</v>
      </c>
      <c r="C8518" s="180" t="s">
        <v>115</v>
      </c>
      <c r="D8518" s="182">
        <v>6944.75</v>
      </c>
      <c r="E8518" s="182">
        <v>6399.48</v>
      </c>
    </row>
    <row r="8519" spans="1:5" x14ac:dyDescent="0.25">
      <c r="A8519" s="180">
        <v>99312</v>
      </c>
      <c r="B8519" s="181" t="s">
        <v>40550</v>
      </c>
      <c r="C8519" s="180" t="s">
        <v>115</v>
      </c>
      <c r="D8519" s="182">
        <v>8126.14</v>
      </c>
      <c r="E8519" s="182">
        <v>7490.86</v>
      </c>
    </row>
    <row r="8520" spans="1:5" x14ac:dyDescent="0.25">
      <c r="A8520" s="180">
        <v>99320</v>
      </c>
      <c r="B8520" s="181" t="s">
        <v>40551</v>
      </c>
      <c r="C8520" s="180" t="s">
        <v>115</v>
      </c>
      <c r="D8520" s="182">
        <v>9378.0499999999993</v>
      </c>
      <c r="E8520" s="182">
        <v>8648.4</v>
      </c>
    </row>
    <row r="8521" spans="1:5" x14ac:dyDescent="0.25">
      <c r="A8521" s="180">
        <v>99322</v>
      </c>
      <c r="B8521" s="181" t="s">
        <v>40552</v>
      </c>
      <c r="C8521" s="180" t="s">
        <v>115</v>
      </c>
      <c r="D8521" s="182">
        <v>10568.35</v>
      </c>
      <c r="E8521" s="182">
        <v>9748.1</v>
      </c>
    </row>
    <row r="8522" spans="1:5" x14ac:dyDescent="0.25">
      <c r="A8522" s="180">
        <v>99324</v>
      </c>
      <c r="B8522" s="181" t="s">
        <v>40553</v>
      </c>
      <c r="C8522" s="180" t="s">
        <v>115</v>
      </c>
      <c r="D8522" s="182">
        <v>11758.68</v>
      </c>
      <c r="E8522" s="182">
        <v>10847.86</v>
      </c>
    </row>
    <row r="8523" spans="1:5" x14ac:dyDescent="0.25">
      <c r="A8523" s="180">
        <v>99310</v>
      </c>
      <c r="B8523" s="181" t="s">
        <v>40554</v>
      </c>
      <c r="C8523" s="180" t="s">
        <v>115</v>
      </c>
      <c r="D8523" s="182">
        <v>16109.75</v>
      </c>
      <c r="E8523" s="182">
        <v>14943.66</v>
      </c>
    </row>
    <row r="8524" spans="1:5" x14ac:dyDescent="0.25">
      <c r="A8524" s="180">
        <v>99313</v>
      </c>
      <c r="B8524" s="181" t="s">
        <v>40555</v>
      </c>
      <c r="C8524" s="180" t="s">
        <v>115</v>
      </c>
      <c r="D8524" s="182">
        <v>17936.45</v>
      </c>
      <c r="E8524" s="182">
        <v>16645.64</v>
      </c>
    </row>
    <row r="8525" spans="1:5" x14ac:dyDescent="0.25">
      <c r="A8525" s="180">
        <v>99303</v>
      </c>
      <c r="B8525" s="181" t="s">
        <v>40556</v>
      </c>
      <c r="C8525" s="180" t="s">
        <v>115</v>
      </c>
      <c r="D8525" s="182">
        <v>12621.09</v>
      </c>
      <c r="E8525" s="182">
        <v>11688.84</v>
      </c>
    </row>
    <row r="8526" spans="1:5" x14ac:dyDescent="0.25">
      <c r="A8526" s="180">
        <v>99305</v>
      </c>
      <c r="B8526" s="181" t="s">
        <v>40557</v>
      </c>
      <c r="C8526" s="180" t="s">
        <v>115</v>
      </c>
      <c r="D8526" s="182">
        <v>14243.71</v>
      </c>
      <c r="E8526" s="182">
        <v>13198.75</v>
      </c>
    </row>
    <row r="8527" spans="1:5" x14ac:dyDescent="0.25">
      <c r="A8527" s="180">
        <v>99308</v>
      </c>
      <c r="B8527" s="181" t="s">
        <v>40558</v>
      </c>
      <c r="C8527" s="180" t="s">
        <v>115</v>
      </c>
      <c r="D8527" s="182">
        <v>15866.38</v>
      </c>
      <c r="E8527" s="182">
        <v>14708.64</v>
      </c>
    </row>
    <row r="8528" spans="1:5" x14ac:dyDescent="0.25">
      <c r="A8528" s="180">
        <v>99315</v>
      </c>
      <c r="B8528" s="181" t="s">
        <v>40559</v>
      </c>
      <c r="C8528" s="180" t="s">
        <v>115</v>
      </c>
      <c r="D8528" s="182">
        <v>20006.68</v>
      </c>
      <c r="E8528" s="182">
        <v>18582.689999999999</v>
      </c>
    </row>
    <row r="8529" spans="1:5" x14ac:dyDescent="0.25">
      <c r="A8529" s="180">
        <v>98008</v>
      </c>
      <c r="B8529" s="181" t="s">
        <v>40560</v>
      </c>
      <c r="C8529" s="180" t="s">
        <v>115</v>
      </c>
      <c r="D8529" s="182">
        <v>4829.01</v>
      </c>
      <c r="E8529" s="182">
        <v>4452.42</v>
      </c>
    </row>
    <row r="8530" spans="1:5" x14ac:dyDescent="0.25">
      <c r="A8530" s="180">
        <v>98010</v>
      </c>
      <c r="B8530" s="181" t="s">
        <v>40561</v>
      </c>
      <c r="C8530" s="180" t="s">
        <v>115</v>
      </c>
      <c r="D8530" s="182">
        <v>5882.02</v>
      </c>
      <c r="E8530" s="182">
        <v>5426.96</v>
      </c>
    </row>
    <row r="8531" spans="1:5" x14ac:dyDescent="0.25">
      <c r="A8531" s="180">
        <v>98012</v>
      </c>
      <c r="B8531" s="181" t="s">
        <v>40562</v>
      </c>
      <c r="C8531" s="180" t="s">
        <v>115</v>
      </c>
      <c r="D8531" s="182">
        <v>6903.16</v>
      </c>
      <c r="E8531" s="182">
        <v>6371.58</v>
      </c>
    </row>
    <row r="8532" spans="1:5" x14ac:dyDescent="0.25">
      <c r="A8532" s="180">
        <v>98014</v>
      </c>
      <c r="B8532" s="181" t="s">
        <v>40563</v>
      </c>
      <c r="C8532" s="180" t="s">
        <v>115</v>
      </c>
      <c r="D8532" s="182">
        <v>7924.24</v>
      </c>
      <c r="E8532" s="182">
        <v>7316.14</v>
      </c>
    </row>
    <row r="8533" spans="1:5" x14ac:dyDescent="0.25">
      <c r="A8533" s="180">
        <v>98016</v>
      </c>
      <c r="B8533" s="181" t="s">
        <v>40564</v>
      </c>
      <c r="C8533" s="180" t="s">
        <v>115</v>
      </c>
      <c r="D8533" s="182">
        <v>8945.49</v>
      </c>
      <c r="E8533" s="182">
        <v>8260.86</v>
      </c>
    </row>
    <row r="8534" spans="1:5" x14ac:dyDescent="0.25">
      <c r="A8534" s="180">
        <v>98018</v>
      </c>
      <c r="B8534" s="181" t="s">
        <v>40565</v>
      </c>
      <c r="C8534" s="180" t="s">
        <v>115</v>
      </c>
      <c r="D8534" s="182">
        <v>9966.6</v>
      </c>
      <c r="E8534" s="182">
        <v>9205.42</v>
      </c>
    </row>
    <row r="8535" spans="1:5" x14ac:dyDescent="0.25">
      <c r="A8535" s="180">
        <v>97994</v>
      </c>
      <c r="B8535" s="181" t="s">
        <v>40566</v>
      </c>
      <c r="C8535" s="180" t="s">
        <v>115</v>
      </c>
      <c r="D8535" s="182">
        <v>3106.49</v>
      </c>
      <c r="E8535" s="182">
        <v>2861.84</v>
      </c>
    </row>
    <row r="8536" spans="1:5" x14ac:dyDescent="0.25">
      <c r="A8536" s="180">
        <v>97996</v>
      </c>
      <c r="B8536" s="181" t="s">
        <v>40567</v>
      </c>
      <c r="C8536" s="180" t="s">
        <v>115</v>
      </c>
      <c r="D8536" s="182">
        <v>3924.15</v>
      </c>
      <c r="E8536" s="182">
        <v>3616.12</v>
      </c>
    </row>
    <row r="8537" spans="1:5" x14ac:dyDescent="0.25">
      <c r="A8537" s="180">
        <v>98407</v>
      </c>
      <c r="B8537" s="181" t="s">
        <v>40568</v>
      </c>
      <c r="C8537" s="180" t="s">
        <v>115</v>
      </c>
      <c r="D8537" s="182">
        <v>4741.75</v>
      </c>
      <c r="E8537" s="182">
        <v>4370.32</v>
      </c>
    </row>
    <row r="8538" spans="1:5" x14ac:dyDescent="0.25">
      <c r="A8538" s="180">
        <v>98408</v>
      </c>
      <c r="B8538" s="181" t="s">
        <v>40569</v>
      </c>
      <c r="C8538" s="180" t="s">
        <v>115</v>
      </c>
      <c r="D8538" s="182">
        <v>5559.36</v>
      </c>
      <c r="E8538" s="182">
        <v>5124.6000000000004</v>
      </c>
    </row>
    <row r="8539" spans="1:5" x14ac:dyDescent="0.25">
      <c r="A8539" s="180">
        <v>98002</v>
      </c>
      <c r="B8539" s="181" t="s">
        <v>40570</v>
      </c>
      <c r="C8539" s="180" t="s">
        <v>115</v>
      </c>
      <c r="D8539" s="182">
        <v>6417.2</v>
      </c>
      <c r="E8539" s="182">
        <v>5916.56</v>
      </c>
    </row>
    <row r="8540" spans="1:5" x14ac:dyDescent="0.25">
      <c r="A8540" s="180">
        <v>98406</v>
      </c>
      <c r="B8540" s="181" t="s">
        <v>40571</v>
      </c>
      <c r="C8540" s="180" t="s">
        <v>115</v>
      </c>
      <c r="D8540" s="182">
        <v>7239.89</v>
      </c>
      <c r="E8540" s="182">
        <v>6675.57</v>
      </c>
    </row>
    <row r="8541" spans="1:5" x14ac:dyDescent="0.25">
      <c r="A8541" s="180">
        <v>98006</v>
      </c>
      <c r="B8541" s="181" t="s">
        <v>40572</v>
      </c>
      <c r="C8541" s="180" t="s">
        <v>115</v>
      </c>
      <c r="D8541" s="182">
        <v>8062.67</v>
      </c>
      <c r="E8541" s="182">
        <v>7434.63</v>
      </c>
    </row>
    <row r="8542" spans="1:5" x14ac:dyDescent="0.25">
      <c r="A8542" s="180">
        <v>98030</v>
      </c>
      <c r="B8542" s="181" t="s">
        <v>40573</v>
      </c>
      <c r="C8542" s="180" t="s">
        <v>115</v>
      </c>
      <c r="D8542" s="182">
        <v>9734.01</v>
      </c>
      <c r="E8542" s="182">
        <v>9019.35</v>
      </c>
    </row>
    <row r="8543" spans="1:5" x14ac:dyDescent="0.25">
      <c r="A8543" s="180">
        <v>98032</v>
      </c>
      <c r="B8543" s="181" t="s">
        <v>40574</v>
      </c>
      <c r="C8543" s="180" t="s">
        <v>115</v>
      </c>
      <c r="D8543" s="182">
        <v>11182.33</v>
      </c>
      <c r="E8543" s="182">
        <v>10368.14</v>
      </c>
    </row>
    <row r="8544" spans="1:5" x14ac:dyDescent="0.25">
      <c r="A8544" s="180">
        <v>98034</v>
      </c>
      <c r="B8544" s="181" t="s">
        <v>40575</v>
      </c>
      <c r="C8544" s="180" t="s">
        <v>115</v>
      </c>
      <c r="D8544" s="182">
        <v>12630.69</v>
      </c>
      <c r="E8544" s="182">
        <v>11716.92</v>
      </c>
    </row>
    <row r="8545" spans="1:5" x14ac:dyDescent="0.25">
      <c r="A8545" s="180">
        <v>98036</v>
      </c>
      <c r="B8545" s="181" t="s">
        <v>40576</v>
      </c>
      <c r="C8545" s="180" t="s">
        <v>115</v>
      </c>
      <c r="D8545" s="182">
        <v>14079.03</v>
      </c>
      <c r="E8545" s="182">
        <v>13065.72</v>
      </c>
    </row>
    <row r="8546" spans="1:5" x14ac:dyDescent="0.25">
      <c r="A8546" s="180">
        <v>98020</v>
      </c>
      <c r="B8546" s="181" t="s">
        <v>40577</v>
      </c>
      <c r="C8546" s="180" t="s">
        <v>115</v>
      </c>
      <c r="D8546" s="182">
        <v>7083.24</v>
      </c>
      <c r="E8546" s="182">
        <v>6543.49</v>
      </c>
    </row>
    <row r="8547" spans="1:5" x14ac:dyDescent="0.25">
      <c r="A8547" s="180">
        <v>98022</v>
      </c>
      <c r="B8547" s="181" t="s">
        <v>40578</v>
      </c>
      <c r="C8547" s="180" t="s">
        <v>115</v>
      </c>
      <c r="D8547" s="182">
        <v>8288.77</v>
      </c>
      <c r="E8547" s="182">
        <v>7659.98</v>
      </c>
    </row>
    <row r="8548" spans="1:5" x14ac:dyDescent="0.25">
      <c r="A8548" s="180">
        <v>98024</v>
      </c>
      <c r="B8548" s="181" t="s">
        <v>40579</v>
      </c>
      <c r="C8548" s="180" t="s">
        <v>115</v>
      </c>
      <c r="D8548" s="182">
        <v>9564.85</v>
      </c>
      <c r="E8548" s="182">
        <v>8842.64</v>
      </c>
    </row>
    <row r="8549" spans="1:5" x14ac:dyDescent="0.25">
      <c r="A8549" s="180">
        <v>98026</v>
      </c>
      <c r="B8549" s="181" t="s">
        <v>40580</v>
      </c>
      <c r="C8549" s="180" t="s">
        <v>115</v>
      </c>
      <c r="D8549" s="182">
        <v>10779.29</v>
      </c>
      <c r="E8549" s="182">
        <v>9967.4500000000007</v>
      </c>
    </row>
    <row r="8550" spans="1:5" x14ac:dyDescent="0.25">
      <c r="A8550" s="180">
        <v>98028</v>
      </c>
      <c r="B8550" s="181" t="s">
        <v>40581</v>
      </c>
      <c r="C8550" s="180" t="s">
        <v>115</v>
      </c>
      <c r="D8550" s="182">
        <v>11993.78</v>
      </c>
      <c r="E8550" s="182">
        <v>11092.33</v>
      </c>
    </row>
    <row r="8551" spans="1:5" x14ac:dyDescent="0.25">
      <c r="A8551" s="180">
        <v>98044</v>
      </c>
      <c r="B8551" s="181" t="s">
        <v>40582</v>
      </c>
      <c r="C8551" s="180" t="s">
        <v>115</v>
      </c>
      <c r="D8551" s="182">
        <v>16442.8</v>
      </c>
      <c r="E8551" s="182">
        <v>15289.98</v>
      </c>
    </row>
    <row r="8552" spans="1:5" x14ac:dyDescent="0.25">
      <c r="A8552" s="180">
        <v>98046</v>
      </c>
      <c r="B8552" s="181" t="s">
        <v>40583</v>
      </c>
      <c r="C8552" s="180" t="s">
        <v>115</v>
      </c>
      <c r="D8552" s="182">
        <v>18308.18</v>
      </c>
      <c r="E8552" s="182">
        <v>17032.189999999999</v>
      </c>
    </row>
    <row r="8553" spans="1:5" x14ac:dyDescent="0.25">
      <c r="A8553" s="180">
        <v>98038</v>
      </c>
      <c r="B8553" s="181" t="s">
        <v>40584</v>
      </c>
      <c r="C8553" s="180" t="s">
        <v>115</v>
      </c>
      <c r="D8553" s="182">
        <v>12879.75</v>
      </c>
      <c r="E8553" s="182">
        <v>11957.81</v>
      </c>
    </row>
    <row r="8554" spans="1:5" x14ac:dyDescent="0.25">
      <c r="A8554" s="180">
        <v>98040</v>
      </c>
      <c r="B8554" s="181" t="s">
        <v>40585</v>
      </c>
      <c r="C8554" s="180" t="s">
        <v>115</v>
      </c>
      <c r="D8554" s="182">
        <v>14536.7</v>
      </c>
      <c r="E8554" s="182">
        <v>13503.41</v>
      </c>
    </row>
    <row r="8555" spans="1:5" x14ac:dyDescent="0.25">
      <c r="A8555" s="180">
        <v>98042</v>
      </c>
      <c r="B8555" s="181" t="s">
        <v>40586</v>
      </c>
      <c r="C8555" s="180" t="s">
        <v>115</v>
      </c>
      <c r="D8555" s="182">
        <v>16193.7</v>
      </c>
      <c r="E8555" s="182">
        <v>15048.99</v>
      </c>
    </row>
    <row r="8556" spans="1:5" x14ac:dyDescent="0.25">
      <c r="A8556" s="180">
        <v>98048</v>
      </c>
      <c r="B8556" s="181" t="s">
        <v>40587</v>
      </c>
      <c r="C8556" s="180" t="s">
        <v>115</v>
      </c>
      <c r="D8556" s="182">
        <v>20422.830000000002</v>
      </c>
      <c r="E8556" s="182">
        <v>19015.43</v>
      </c>
    </row>
    <row r="8557" spans="1:5" x14ac:dyDescent="0.25">
      <c r="A8557" s="180">
        <v>97955</v>
      </c>
      <c r="B8557" s="181" t="s">
        <v>40588</v>
      </c>
      <c r="C8557" s="180" t="s">
        <v>115</v>
      </c>
      <c r="D8557" s="182">
        <v>3545.77</v>
      </c>
      <c r="E8557" s="182">
        <v>3349.49</v>
      </c>
    </row>
    <row r="8558" spans="1:5" x14ac:dyDescent="0.25">
      <c r="A8558" s="180">
        <v>97948</v>
      </c>
      <c r="B8558" s="181" t="s">
        <v>40589</v>
      </c>
      <c r="C8558" s="180" t="s">
        <v>115</v>
      </c>
      <c r="D8558" s="182">
        <v>4002.44</v>
      </c>
      <c r="E8558" s="182">
        <v>3688.78</v>
      </c>
    </row>
    <row r="8559" spans="1:5" x14ac:dyDescent="0.25">
      <c r="A8559" s="180">
        <v>97934</v>
      </c>
      <c r="B8559" s="181" t="s">
        <v>40590</v>
      </c>
      <c r="C8559" s="180" t="s">
        <v>115</v>
      </c>
      <c r="D8559" s="182">
        <v>2851.22</v>
      </c>
      <c r="E8559" s="182">
        <v>2600.14</v>
      </c>
    </row>
    <row r="8560" spans="1:5" x14ac:dyDescent="0.25">
      <c r="A8560" s="180">
        <v>97953</v>
      </c>
      <c r="B8560" s="181" t="s">
        <v>40591</v>
      </c>
      <c r="C8560" s="180" t="s">
        <v>115</v>
      </c>
      <c r="D8560" s="182">
        <v>1662.76</v>
      </c>
      <c r="E8560" s="182">
        <v>1580.19</v>
      </c>
    </row>
    <row r="8561" spans="1:5" x14ac:dyDescent="0.25">
      <c r="A8561" s="180">
        <v>97947</v>
      </c>
      <c r="B8561" s="181" t="s">
        <v>40592</v>
      </c>
      <c r="C8561" s="180" t="s">
        <v>115</v>
      </c>
      <c r="D8561" s="182">
        <v>2166.9</v>
      </c>
      <c r="E8561" s="182">
        <v>1998.09</v>
      </c>
    </row>
    <row r="8562" spans="1:5" x14ac:dyDescent="0.25">
      <c r="A8562" s="180">
        <v>97933</v>
      </c>
      <c r="B8562" s="181" t="s">
        <v>40593</v>
      </c>
      <c r="C8562" s="180" t="s">
        <v>115</v>
      </c>
      <c r="D8562" s="182">
        <v>1356.47</v>
      </c>
      <c r="E8562" s="182">
        <v>1269.2</v>
      </c>
    </row>
    <row r="8563" spans="1:5" x14ac:dyDescent="0.25">
      <c r="A8563" s="180">
        <v>97961</v>
      </c>
      <c r="B8563" s="181" t="s">
        <v>40594</v>
      </c>
      <c r="C8563" s="180" t="s">
        <v>115</v>
      </c>
      <c r="D8563" s="182">
        <v>2863.67</v>
      </c>
      <c r="E8563" s="182">
        <v>2697.92</v>
      </c>
    </row>
    <row r="8564" spans="1:5" x14ac:dyDescent="0.25">
      <c r="A8564" s="180">
        <v>97951</v>
      </c>
      <c r="B8564" s="181" t="s">
        <v>40595</v>
      </c>
      <c r="C8564" s="180" t="s">
        <v>115</v>
      </c>
      <c r="D8564" s="182">
        <v>3480.5</v>
      </c>
      <c r="E8564" s="182">
        <v>3190.72</v>
      </c>
    </row>
    <row r="8565" spans="1:5" x14ac:dyDescent="0.25">
      <c r="A8565" s="180">
        <v>97973</v>
      </c>
      <c r="B8565" s="181" t="s">
        <v>40596</v>
      </c>
      <c r="C8565" s="180" t="s">
        <v>115</v>
      </c>
      <c r="D8565" s="182">
        <v>5354.43</v>
      </c>
      <c r="E8565" s="182">
        <v>5012.6400000000003</v>
      </c>
    </row>
    <row r="8566" spans="1:5" x14ac:dyDescent="0.25">
      <c r="A8566" s="180">
        <v>97952</v>
      </c>
      <c r="B8566" s="181" t="s">
        <v>40597</v>
      </c>
      <c r="C8566" s="180" t="s">
        <v>115</v>
      </c>
      <c r="D8566" s="182">
        <v>6043.6</v>
      </c>
      <c r="E8566" s="182">
        <v>5532.95</v>
      </c>
    </row>
    <row r="8567" spans="1:5" x14ac:dyDescent="0.25">
      <c r="A8567" s="180">
        <v>97957</v>
      </c>
      <c r="B8567" s="181" t="s">
        <v>40598</v>
      </c>
      <c r="C8567" s="180" t="s">
        <v>115</v>
      </c>
      <c r="D8567" s="182">
        <v>3106.45</v>
      </c>
      <c r="E8567" s="182">
        <v>2910.34</v>
      </c>
    </row>
    <row r="8568" spans="1:5" x14ac:dyDescent="0.25">
      <c r="A8568" s="180">
        <v>97950</v>
      </c>
      <c r="B8568" s="181" t="s">
        <v>40599</v>
      </c>
      <c r="C8568" s="180" t="s">
        <v>115</v>
      </c>
      <c r="D8568" s="182">
        <v>3789.76</v>
      </c>
      <c r="E8568" s="182">
        <v>3449.42</v>
      </c>
    </row>
    <row r="8569" spans="1:5" x14ac:dyDescent="0.25">
      <c r="A8569" s="180">
        <v>97936</v>
      </c>
      <c r="B8569" s="181" t="s">
        <v>40600</v>
      </c>
      <c r="C8569" s="180" t="s">
        <v>115</v>
      </c>
      <c r="D8569" s="182">
        <v>2386.3200000000002</v>
      </c>
      <c r="E8569" s="182">
        <v>2127.63</v>
      </c>
    </row>
    <row r="8570" spans="1:5" x14ac:dyDescent="0.25">
      <c r="A8570" s="180">
        <v>97956</v>
      </c>
      <c r="B8570" s="181" t="s">
        <v>40601</v>
      </c>
      <c r="C8570" s="180" t="s">
        <v>115</v>
      </c>
      <c r="D8570" s="182">
        <v>1726.61</v>
      </c>
      <c r="E8570" s="182">
        <v>1628.1</v>
      </c>
    </row>
    <row r="8571" spans="1:5" x14ac:dyDescent="0.25">
      <c r="A8571" s="180">
        <v>97949</v>
      </c>
      <c r="B8571" s="181" t="s">
        <v>40602</v>
      </c>
      <c r="C8571" s="180" t="s">
        <v>115</v>
      </c>
      <c r="D8571" s="182">
        <v>2150.9899999999998</v>
      </c>
      <c r="E8571" s="182">
        <v>1961.31</v>
      </c>
    </row>
    <row r="8572" spans="1:5" x14ac:dyDescent="0.25">
      <c r="A8572" s="180">
        <v>97935</v>
      </c>
      <c r="B8572" s="181" t="s">
        <v>40603</v>
      </c>
      <c r="C8572" s="180" t="s">
        <v>115</v>
      </c>
      <c r="D8572" s="182">
        <v>1105.71</v>
      </c>
      <c r="E8572" s="182">
        <v>1016.67</v>
      </c>
    </row>
    <row r="8573" spans="1:5" x14ac:dyDescent="0.25">
      <c r="A8573" s="180">
        <v>99319</v>
      </c>
      <c r="B8573" s="181" t="s">
        <v>40604</v>
      </c>
      <c r="C8573" s="180" t="s">
        <v>83</v>
      </c>
      <c r="D8573" s="182">
        <v>1101.8900000000001</v>
      </c>
      <c r="E8573" s="182">
        <v>1012.05</v>
      </c>
    </row>
    <row r="8574" spans="1:5" x14ac:dyDescent="0.25">
      <c r="A8574" s="180">
        <v>99318</v>
      </c>
      <c r="B8574" s="181" t="s">
        <v>40605</v>
      </c>
      <c r="C8574" s="180" t="s">
        <v>83</v>
      </c>
      <c r="D8574" s="182">
        <v>360.36</v>
      </c>
      <c r="E8574" s="182">
        <v>337.95</v>
      </c>
    </row>
    <row r="8575" spans="1:5" x14ac:dyDescent="0.25">
      <c r="A8575" s="180">
        <v>98051</v>
      </c>
      <c r="B8575" s="181" t="s">
        <v>40606</v>
      </c>
      <c r="C8575" s="180" t="s">
        <v>83</v>
      </c>
      <c r="D8575" s="182">
        <v>1161.32</v>
      </c>
      <c r="E8575" s="182">
        <v>1073.8399999999999</v>
      </c>
    </row>
    <row r="8576" spans="1:5" x14ac:dyDescent="0.25">
      <c r="A8576" s="180">
        <v>98050</v>
      </c>
      <c r="B8576" s="181" t="s">
        <v>40607</v>
      </c>
      <c r="C8576" s="180" t="s">
        <v>83</v>
      </c>
      <c r="D8576" s="182">
        <v>361.26</v>
      </c>
      <c r="E8576" s="182">
        <v>338.89</v>
      </c>
    </row>
    <row r="8577" spans="1:5" x14ac:dyDescent="0.25">
      <c r="A8577" s="180">
        <v>99272</v>
      </c>
      <c r="B8577" s="181" t="s">
        <v>40608</v>
      </c>
      <c r="C8577" s="180" t="s">
        <v>115</v>
      </c>
      <c r="D8577" s="182">
        <v>1322.15</v>
      </c>
      <c r="E8577" s="182">
        <v>1192.24</v>
      </c>
    </row>
    <row r="8578" spans="1:5" x14ac:dyDescent="0.25">
      <c r="A8578" s="180">
        <v>99273</v>
      </c>
      <c r="B8578" s="181" t="s">
        <v>40609</v>
      </c>
      <c r="C8578" s="180" t="s">
        <v>115</v>
      </c>
      <c r="D8578" s="182">
        <v>1877.55</v>
      </c>
      <c r="E8578" s="182">
        <v>1703.3</v>
      </c>
    </row>
    <row r="8579" spans="1:5" x14ac:dyDescent="0.25">
      <c r="A8579" s="180">
        <v>99268</v>
      </c>
      <c r="B8579" s="181" t="s">
        <v>40610</v>
      </c>
      <c r="C8579" s="180" t="s">
        <v>115</v>
      </c>
      <c r="D8579" s="182">
        <v>605.89</v>
      </c>
      <c r="E8579" s="182">
        <v>551.55999999999995</v>
      </c>
    </row>
    <row r="8580" spans="1:5" x14ac:dyDescent="0.25">
      <c r="A8580" s="180">
        <v>99270</v>
      </c>
      <c r="B8580" s="181" t="s">
        <v>40611</v>
      </c>
      <c r="C8580" s="180" t="s">
        <v>115</v>
      </c>
      <c r="D8580" s="182">
        <v>790.18</v>
      </c>
      <c r="E8580" s="182">
        <v>724.57</v>
      </c>
    </row>
    <row r="8581" spans="1:5" x14ac:dyDescent="0.25">
      <c r="A8581" s="180">
        <v>97976</v>
      </c>
      <c r="B8581" s="181" t="s">
        <v>40612</v>
      </c>
      <c r="C8581" s="180" t="s">
        <v>115</v>
      </c>
      <c r="D8581" s="182">
        <v>1364.75</v>
      </c>
      <c r="E8581" s="182">
        <v>1236.53</v>
      </c>
    </row>
    <row r="8582" spans="1:5" x14ac:dyDescent="0.25">
      <c r="A8582" s="180">
        <v>97977</v>
      </c>
      <c r="B8582" s="181" t="s">
        <v>40613</v>
      </c>
      <c r="C8582" s="180" t="s">
        <v>115</v>
      </c>
      <c r="D8582" s="182">
        <v>1953.05</v>
      </c>
      <c r="E8582" s="182">
        <v>1781.82</v>
      </c>
    </row>
    <row r="8583" spans="1:5" x14ac:dyDescent="0.25">
      <c r="A8583" s="180">
        <v>97974</v>
      </c>
      <c r="B8583" s="181" t="s">
        <v>40614</v>
      </c>
      <c r="C8583" s="180" t="s">
        <v>115</v>
      </c>
      <c r="D8583" s="182">
        <v>610.13</v>
      </c>
      <c r="E8583" s="182">
        <v>555.97</v>
      </c>
    </row>
    <row r="8584" spans="1:5" x14ac:dyDescent="0.25">
      <c r="A8584" s="180">
        <v>97975</v>
      </c>
      <c r="B8584" s="181" t="s">
        <v>40615</v>
      </c>
      <c r="C8584" s="180" t="s">
        <v>115</v>
      </c>
      <c r="D8584" s="182">
        <v>795.14</v>
      </c>
      <c r="E8584" s="182">
        <v>729.72</v>
      </c>
    </row>
    <row r="8585" spans="1:5" x14ac:dyDescent="0.25">
      <c r="A8585" s="180">
        <v>101798</v>
      </c>
      <c r="B8585" s="181" t="s">
        <v>40616</v>
      </c>
      <c r="C8585" s="180" t="s">
        <v>115</v>
      </c>
      <c r="D8585" s="182">
        <v>343.8</v>
      </c>
      <c r="E8585" s="182">
        <v>337.55</v>
      </c>
    </row>
    <row r="8586" spans="1:5" x14ac:dyDescent="0.25">
      <c r="A8586" s="180">
        <v>101799</v>
      </c>
      <c r="B8586" s="181" t="s">
        <v>40617</v>
      </c>
      <c r="C8586" s="180" t="s">
        <v>115</v>
      </c>
      <c r="D8586" s="182">
        <v>810.64</v>
      </c>
      <c r="E8586" s="182">
        <v>800.36</v>
      </c>
    </row>
    <row r="8587" spans="1:5" x14ac:dyDescent="0.25">
      <c r="A8587" s="180">
        <v>102487</v>
      </c>
      <c r="B8587" s="181" t="s">
        <v>40618</v>
      </c>
      <c r="C8587" s="180" t="s">
        <v>1467</v>
      </c>
      <c r="D8587" s="182">
        <v>708.06</v>
      </c>
      <c r="E8587" s="182">
        <v>631.78</v>
      </c>
    </row>
    <row r="8588" spans="1:5" x14ac:dyDescent="0.25">
      <c r="A8588" s="180">
        <v>102486</v>
      </c>
      <c r="B8588" s="181" t="s">
        <v>40619</v>
      </c>
      <c r="C8588" s="180" t="s">
        <v>1467</v>
      </c>
      <c r="D8588" s="182">
        <v>723.87</v>
      </c>
      <c r="E8588" s="182">
        <v>604.27</v>
      </c>
    </row>
    <row r="8589" spans="1:5" x14ac:dyDescent="0.25">
      <c r="A8589" s="180">
        <v>102474</v>
      </c>
      <c r="B8589" s="181" t="s">
        <v>40620</v>
      </c>
      <c r="C8589" s="180" t="s">
        <v>1467</v>
      </c>
      <c r="D8589" s="182">
        <v>646.74</v>
      </c>
      <c r="E8589" s="182">
        <v>530.04999999999995</v>
      </c>
    </row>
    <row r="8590" spans="1:5" x14ac:dyDescent="0.25">
      <c r="A8590" s="180">
        <v>102480</v>
      </c>
      <c r="B8590" s="181" t="s">
        <v>40621</v>
      </c>
      <c r="C8590" s="180" t="s">
        <v>1467</v>
      </c>
      <c r="D8590" s="182">
        <v>635.27</v>
      </c>
      <c r="E8590" s="182">
        <v>518.51</v>
      </c>
    </row>
    <row r="8591" spans="1:5" x14ac:dyDescent="0.25">
      <c r="A8591" s="180">
        <v>94975</v>
      </c>
      <c r="B8591" s="181" t="s">
        <v>40622</v>
      </c>
      <c r="C8591" s="180" t="s">
        <v>1467</v>
      </c>
      <c r="D8591" s="182">
        <v>543.72</v>
      </c>
      <c r="E8591" s="182">
        <v>492.12</v>
      </c>
    </row>
    <row r="8592" spans="1:5" x14ac:dyDescent="0.25">
      <c r="A8592" s="180">
        <v>94963</v>
      </c>
      <c r="B8592" s="181" t="s">
        <v>40623</v>
      </c>
      <c r="C8592" s="180" t="s">
        <v>1467</v>
      </c>
      <c r="D8592" s="182">
        <v>467.74</v>
      </c>
      <c r="E8592" s="182">
        <v>418.03</v>
      </c>
    </row>
    <row r="8593" spans="1:5" x14ac:dyDescent="0.25">
      <c r="A8593" s="180">
        <v>94969</v>
      </c>
      <c r="B8593" s="181" t="s">
        <v>40624</v>
      </c>
      <c r="C8593" s="180" t="s">
        <v>1467</v>
      </c>
      <c r="D8593" s="182">
        <v>455.67</v>
      </c>
      <c r="E8593" s="182">
        <v>406.14</v>
      </c>
    </row>
    <row r="8594" spans="1:5" x14ac:dyDescent="0.25">
      <c r="A8594" s="180">
        <v>102475</v>
      </c>
      <c r="B8594" s="181" t="s">
        <v>40625</v>
      </c>
      <c r="C8594" s="180" t="s">
        <v>1467</v>
      </c>
      <c r="D8594" s="182">
        <v>693.31</v>
      </c>
      <c r="E8594" s="182">
        <v>575.66</v>
      </c>
    </row>
    <row r="8595" spans="1:5" x14ac:dyDescent="0.25">
      <c r="A8595" s="180">
        <v>102481</v>
      </c>
      <c r="B8595" s="181" t="s">
        <v>40626</v>
      </c>
      <c r="C8595" s="180" t="s">
        <v>1467</v>
      </c>
      <c r="D8595" s="182">
        <v>671.1</v>
      </c>
      <c r="E8595" s="182">
        <v>553.53</v>
      </c>
    </row>
    <row r="8596" spans="1:5" x14ac:dyDescent="0.25">
      <c r="A8596" s="180">
        <v>94964</v>
      </c>
      <c r="B8596" s="181" t="s">
        <v>40627</v>
      </c>
      <c r="C8596" s="180" t="s">
        <v>1467</v>
      </c>
      <c r="D8596" s="182">
        <v>508.2</v>
      </c>
      <c r="E8596" s="182">
        <v>458.61</v>
      </c>
    </row>
    <row r="8597" spans="1:5" x14ac:dyDescent="0.25">
      <c r="A8597" s="180">
        <v>94970</v>
      </c>
      <c r="B8597" s="181" t="s">
        <v>40628</v>
      </c>
      <c r="C8597" s="180" t="s">
        <v>1467</v>
      </c>
      <c r="D8597" s="182">
        <v>485.54</v>
      </c>
      <c r="E8597" s="182">
        <v>436.45</v>
      </c>
    </row>
    <row r="8598" spans="1:5" x14ac:dyDescent="0.25">
      <c r="A8598" s="180">
        <v>102476</v>
      </c>
      <c r="B8598" s="181" t="s">
        <v>40629</v>
      </c>
      <c r="C8598" s="180" t="s">
        <v>1467</v>
      </c>
      <c r="D8598" s="182">
        <v>699.84</v>
      </c>
      <c r="E8598" s="182">
        <v>584.57000000000005</v>
      </c>
    </row>
    <row r="8599" spans="1:5" x14ac:dyDescent="0.25">
      <c r="A8599" s="180">
        <v>102482</v>
      </c>
      <c r="B8599" s="181" t="s">
        <v>40630</v>
      </c>
      <c r="C8599" s="180" t="s">
        <v>1467</v>
      </c>
      <c r="D8599" s="182">
        <v>692.73</v>
      </c>
      <c r="E8599" s="182">
        <v>576.97</v>
      </c>
    </row>
    <row r="8600" spans="1:5" x14ac:dyDescent="0.25">
      <c r="A8600" s="180">
        <v>94965</v>
      </c>
      <c r="B8600" s="181" t="s">
        <v>945</v>
      </c>
      <c r="C8600" s="180" t="s">
        <v>1467</v>
      </c>
      <c r="D8600" s="182">
        <v>519.38</v>
      </c>
      <c r="E8600" s="182">
        <v>470.6</v>
      </c>
    </row>
    <row r="8601" spans="1:5" x14ac:dyDescent="0.25">
      <c r="A8601" s="180">
        <v>94971</v>
      </c>
      <c r="B8601" s="181" t="s">
        <v>40631</v>
      </c>
      <c r="C8601" s="180" t="s">
        <v>1467</v>
      </c>
      <c r="D8601" s="182">
        <v>506.47</v>
      </c>
      <c r="E8601" s="182">
        <v>457.86</v>
      </c>
    </row>
    <row r="8602" spans="1:5" x14ac:dyDescent="0.25">
      <c r="A8602" s="180">
        <v>102477</v>
      </c>
      <c r="B8602" s="181" t="s">
        <v>40632</v>
      </c>
      <c r="C8602" s="180" t="s">
        <v>1467</v>
      </c>
      <c r="D8602" s="182">
        <v>737.43</v>
      </c>
      <c r="E8602" s="182">
        <v>621.19000000000005</v>
      </c>
    </row>
    <row r="8603" spans="1:5" x14ac:dyDescent="0.25">
      <c r="A8603" s="180">
        <v>102483</v>
      </c>
      <c r="B8603" s="181" t="s">
        <v>40633</v>
      </c>
      <c r="C8603" s="180" t="s">
        <v>1467</v>
      </c>
      <c r="D8603" s="182">
        <v>722.86</v>
      </c>
      <c r="E8603" s="182">
        <v>606.16999999999996</v>
      </c>
    </row>
    <row r="8604" spans="1:5" x14ac:dyDescent="0.25">
      <c r="A8604" s="180">
        <v>94966</v>
      </c>
      <c r="B8604" s="181" t="s">
        <v>40634</v>
      </c>
      <c r="C8604" s="180" t="s">
        <v>1467</v>
      </c>
      <c r="D8604" s="182">
        <v>533.52</v>
      </c>
      <c r="E8604" s="182">
        <v>485.3</v>
      </c>
    </row>
    <row r="8605" spans="1:5" x14ac:dyDescent="0.25">
      <c r="A8605" s="180">
        <v>94972</v>
      </c>
      <c r="B8605" s="181" t="s">
        <v>40635</v>
      </c>
      <c r="C8605" s="180" t="s">
        <v>1467</v>
      </c>
      <c r="D8605" s="182">
        <v>520.64</v>
      </c>
      <c r="E8605" s="182">
        <v>472.61</v>
      </c>
    </row>
    <row r="8606" spans="1:5" x14ac:dyDescent="0.25">
      <c r="A8606" s="180">
        <v>102478</v>
      </c>
      <c r="B8606" s="181" t="s">
        <v>40636</v>
      </c>
      <c r="C8606" s="180" t="s">
        <v>1467</v>
      </c>
      <c r="D8606" s="182">
        <v>774.94</v>
      </c>
      <c r="E8606" s="182">
        <v>663.65</v>
      </c>
    </row>
    <row r="8607" spans="1:5" x14ac:dyDescent="0.25">
      <c r="A8607" s="180">
        <v>102484</v>
      </c>
      <c r="B8607" s="181" t="s">
        <v>40637</v>
      </c>
      <c r="C8607" s="180" t="s">
        <v>1467</v>
      </c>
      <c r="D8607" s="182">
        <v>770.82</v>
      </c>
      <c r="E8607" s="182">
        <v>659.13</v>
      </c>
    </row>
    <row r="8608" spans="1:5" x14ac:dyDescent="0.25">
      <c r="A8608" s="180">
        <v>94967</v>
      </c>
      <c r="B8608" s="181" t="s">
        <v>40638</v>
      </c>
      <c r="C8608" s="180" t="s">
        <v>1467</v>
      </c>
      <c r="D8608" s="182">
        <v>599.11</v>
      </c>
      <c r="E8608" s="182">
        <v>552.66999999999996</v>
      </c>
    </row>
    <row r="8609" spans="1:5" x14ac:dyDescent="0.25">
      <c r="A8609" s="180">
        <v>94973</v>
      </c>
      <c r="B8609" s="181" t="s">
        <v>40639</v>
      </c>
      <c r="C8609" s="180" t="s">
        <v>1467</v>
      </c>
      <c r="D8609" s="182">
        <v>582.73</v>
      </c>
      <c r="E8609" s="182">
        <v>536.59</v>
      </c>
    </row>
    <row r="8610" spans="1:5" x14ac:dyDescent="0.25">
      <c r="A8610" s="180">
        <v>94974</v>
      </c>
      <c r="B8610" s="181" t="s">
        <v>40640</v>
      </c>
      <c r="C8610" s="180" t="s">
        <v>1467</v>
      </c>
      <c r="D8610" s="182">
        <v>512.04</v>
      </c>
      <c r="E8610" s="182">
        <v>459.3</v>
      </c>
    </row>
    <row r="8611" spans="1:5" x14ac:dyDescent="0.25">
      <c r="A8611" s="180">
        <v>94962</v>
      </c>
      <c r="B8611" s="181" t="s">
        <v>40641</v>
      </c>
      <c r="C8611" s="180" t="s">
        <v>1467</v>
      </c>
      <c r="D8611" s="182">
        <v>430.6</v>
      </c>
      <c r="E8611" s="182">
        <v>380.45</v>
      </c>
    </row>
    <row r="8612" spans="1:5" x14ac:dyDescent="0.25">
      <c r="A8612" s="180">
        <v>94968</v>
      </c>
      <c r="B8612" s="181" t="s">
        <v>40642</v>
      </c>
      <c r="C8612" s="180" t="s">
        <v>1467</v>
      </c>
      <c r="D8612" s="182">
        <v>422.87</v>
      </c>
      <c r="E8612" s="182">
        <v>372.62</v>
      </c>
    </row>
    <row r="8613" spans="1:5" x14ac:dyDescent="0.25">
      <c r="A8613" s="180">
        <v>102485</v>
      </c>
      <c r="B8613" s="181" t="s">
        <v>40643</v>
      </c>
      <c r="C8613" s="180" t="s">
        <v>1467</v>
      </c>
      <c r="D8613" s="182">
        <v>699.25</v>
      </c>
      <c r="E8613" s="182">
        <v>575.04999999999995</v>
      </c>
    </row>
    <row r="8614" spans="1:5" x14ac:dyDescent="0.25">
      <c r="A8614" s="180">
        <v>102473</v>
      </c>
      <c r="B8614" s="181" t="s">
        <v>40644</v>
      </c>
      <c r="C8614" s="180" t="s">
        <v>1467</v>
      </c>
      <c r="D8614" s="182">
        <v>614.22</v>
      </c>
      <c r="E8614" s="182">
        <v>494.73</v>
      </c>
    </row>
    <row r="8615" spans="1:5" x14ac:dyDescent="0.25">
      <c r="A8615" s="180">
        <v>102479</v>
      </c>
      <c r="B8615" s="181" t="s">
        <v>40645</v>
      </c>
      <c r="C8615" s="180" t="s">
        <v>1467</v>
      </c>
      <c r="D8615" s="182">
        <v>607.13</v>
      </c>
      <c r="E8615" s="182">
        <v>487.11</v>
      </c>
    </row>
    <row r="8616" spans="1:5" x14ac:dyDescent="0.25">
      <c r="A8616" s="180">
        <v>104835</v>
      </c>
      <c r="B8616" s="181" t="s">
        <v>40646</v>
      </c>
      <c r="C8616" s="180" t="s">
        <v>1467</v>
      </c>
      <c r="D8616" s="182">
        <v>0</v>
      </c>
      <c r="E8616" s="182">
        <v>0</v>
      </c>
    </row>
    <row r="8617" spans="1:5" x14ac:dyDescent="0.25">
      <c r="A8617" s="180">
        <v>104833</v>
      </c>
      <c r="B8617" s="181" t="s">
        <v>40647</v>
      </c>
      <c r="C8617" s="180" t="s">
        <v>1467</v>
      </c>
      <c r="D8617" s="182">
        <v>0</v>
      </c>
      <c r="E8617" s="182">
        <v>0</v>
      </c>
    </row>
    <row r="8618" spans="1:5" x14ac:dyDescent="0.25">
      <c r="A8618" s="180">
        <v>104834</v>
      </c>
      <c r="B8618" s="181" t="s">
        <v>40648</v>
      </c>
      <c r="C8618" s="180" t="s">
        <v>1467</v>
      </c>
      <c r="D8618" s="182">
        <v>0</v>
      </c>
      <c r="E8618" s="182">
        <v>0</v>
      </c>
    </row>
    <row r="8619" spans="1:5" x14ac:dyDescent="0.25">
      <c r="A8619" s="180">
        <v>104836</v>
      </c>
      <c r="B8619" s="181" t="s">
        <v>40649</v>
      </c>
      <c r="C8619" s="180" t="s">
        <v>1467</v>
      </c>
      <c r="D8619" s="182">
        <v>0</v>
      </c>
      <c r="E8619" s="182">
        <v>0</v>
      </c>
    </row>
    <row r="8620" spans="1:5" x14ac:dyDescent="0.25">
      <c r="A8620" s="180">
        <v>104837</v>
      </c>
      <c r="B8620" s="181" t="s">
        <v>40650</v>
      </c>
      <c r="C8620" s="180" t="s">
        <v>1467</v>
      </c>
      <c r="D8620" s="182">
        <v>0</v>
      </c>
      <c r="E8620" s="182">
        <v>0</v>
      </c>
    </row>
    <row r="8621" spans="1:5" x14ac:dyDescent="0.25">
      <c r="A8621" s="180">
        <v>104838</v>
      </c>
      <c r="B8621" s="181" t="s">
        <v>40651</v>
      </c>
      <c r="C8621" s="180" t="s">
        <v>1467</v>
      </c>
      <c r="D8621" s="182">
        <v>0</v>
      </c>
      <c r="E8621" s="182">
        <v>0</v>
      </c>
    </row>
    <row r="8622" spans="1:5" x14ac:dyDescent="0.25">
      <c r="A8622" s="180">
        <v>104839</v>
      </c>
      <c r="B8622" s="181" t="s">
        <v>40652</v>
      </c>
      <c r="C8622" s="180" t="s">
        <v>1467</v>
      </c>
      <c r="D8622" s="182">
        <v>0</v>
      </c>
      <c r="E8622" s="182">
        <v>0</v>
      </c>
    </row>
    <row r="8623" spans="1:5" x14ac:dyDescent="0.25">
      <c r="A8623" s="180">
        <v>104840</v>
      </c>
      <c r="B8623" s="181" t="s">
        <v>40653</v>
      </c>
      <c r="C8623" s="180" t="s">
        <v>1467</v>
      </c>
      <c r="D8623" s="182">
        <v>0</v>
      </c>
      <c r="E8623" s="182">
        <v>0</v>
      </c>
    </row>
    <row r="8624" spans="1:5" x14ac:dyDescent="0.25">
      <c r="A8624" s="180">
        <v>104830</v>
      </c>
      <c r="B8624" s="181" t="s">
        <v>40654</v>
      </c>
      <c r="C8624" s="180" t="s">
        <v>1467</v>
      </c>
      <c r="D8624" s="182">
        <v>0</v>
      </c>
      <c r="E8624" s="182">
        <v>0</v>
      </c>
    </row>
    <row r="8625" spans="1:5" x14ac:dyDescent="0.25">
      <c r="A8625" s="180">
        <v>104829</v>
      </c>
      <c r="B8625" s="181" t="s">
        <v>40655</v>
      </c>
      <c r="C8625" s="180" t="s">
        <v>1467</v>
      </c>
      <c r="D8625" s="182">
        <v>0</v>
      </c>
      <c r="E8625" s="182">
        <v>0</v>
      </c>
    </row>
    <row r="8626" spans="1:5" x14ac:dyDescent="0.25">
      <c r="A8626" s="180">
        <v>104832</v>
      </c>
      <c r="B8626" s="181" t="s">
        <v>40656</v>
      </c>
      <c r="C8626" s="180" t="s">
        <v>1467</v>
      </c>
      <c r="D8626" s="182">
        <v>0</v>
      </c>
      <c r="E8626" s="182">
        <v>0</v>
      </c>
    </row>
    <row r="8627" spans="1:5" x14ac:dyDescent="0.25">
      <c r="A8627" s="180">
        <v>104831</v>
      </c>
      <c r="B8627" s="181" t="s">
        <v>40657</v>
      </c>
      <c r="C8627" s="180" t="s">
        <v>1467</v>
      </c>
      <c r="D8627" s="182">
        <v>0</v>
      </c>
      <c r="E8627" s="182">
        <v>0</v>
      </c>
    </row>
    <row r="8628" spans="1:5" x14ac:dyDescent="0.25">
      <c r="A8628" s="180">
        <v>103773</v>
      </c>
      <c r="B8628" s="181" t="s">
        <v>40658</v>
      </c>
      <c r="C8628" s="180" t="s">
        <v>115</v>
      </c>
      <c r="D8628" s="182">
        <v>0</v>
      </c>
      <c r="E8628" s="182">
        <v>0</v>
      </c>
    </row>
    <row r="8629" spans="1:5" x14ac:dyDescent="0.25">
      <c r="A8629" s="180">
        <v>103772</v>
      </c>
      <c r="B8629" s="181" t="s">
        <v>40659</v>
      </c>
      <c r="C8629" s="180" t="s">
        <v>115</v>
      </c>
      <c r="D8629" s="182">
        <v>0</v>
      </c>
      <c r="E8629" s="182">
        <v>0</v>
      </c>
    </row>
    <row r="8630" spans="1:5" x14ac:dyDescent="0.25">
      <c r="A8630" s="180">
        <v>103768</v>
      </c>
      <c r="B8630" s="181" t="s">
        <v>40660</v>
      </c>
      <c r="C8630" s="180" t="s">
        <v>115</v>
      </c>
      <c r="D8630" s="182">
        <v>0</v>
      </c>
      <c r="E8630" s="182">
        <v>0</v>
      </c>
    </row>
    <row r="8631" spans="1:5" x14ac:dyDescent="0.25">
      <c r="A8631" s="180">
        <v>103767</v>
      </c>
      <c r="B8631" s="181" t="s">
        <v>40661</v>
      </c>
      <c r="C8631" s="180" t="s">
        <v>115</v>
      </c>
      <c r="D8631" s="182">
        <v>0</v>
      </c>
      <c r="E8631" s="182">
        <v>0</v>
      </c>
    </row>
    <row r="8632" spans="1:5" x14ac:dyDescent="0.25">
      <c r="A8632" s="180">
        <v>103766</v>
      </c>
      <c r="B8632" s="181" t="s">
        <v>40662</v>
      </c>
      <c r="C8632" s="180" t="s">
        <v>115</v>
      </c>
      <c r="D8632" s="182">
        <v>0</v>
      </c>
      <c r="E8632" s="182">
        <v>0</v>
      </c>
    </row>
    <row r="8633" spans="1:5" x14ac:dyDescent="0.25">
      <c r="A8633" s="180">
        <v>103765</v>
      </c>
      <c r="B8633" s="181" t="s">
        <v>40663</v>
      </c>
      <c r="C8633" s="180" t="s">
        <v>115</v>
      </c>
      <c r="D8633" s="182">
        <v>0</v>
      </c>
      <c r="E8633" s="182">
        <v>0</v>
      </c>
    </row>
    <row r="8634" spans="1:5" x14ac:dyDescent="0.25">
      <c r="A8634" s="180">
        <v>103771</v>
      </c>
      <c r="B8634" s="181" t="s">
        <v>40664</v>
      </c>
      <c r="C8634" s="180" t="s">
        <v>115</v>
      </c>
      <c r="D8634" s="182">
        <v>0</v>
      </c>
      <c r="E8634" s="182">
        <v>0</v>
      </c>
    </row>
    <row r="8635" spans="1:5" x14ac:dyDescent="0.25">
      <c r="A8635" s="180">
        <v>103769</v>
      </c>
      <c r="B8635" s="181" t="s">
        <v>40665</v>
      </c>
      <c r="C8635" s="180" t="s">
        <v>115</v>
      </c>
      <c r="D8635" s="182">
        <v>3536.16</v>
      </c>
      <c r="E8635" s="182">
        <v>3245.11</v>
      </c>
    </row>
    <row r="8636" spans="1:5" x14ac:dyDescent="0.25">
      <c r="A8636" s="180">
        <v>103770</v>
      </c>
      <c r="B8636" s="181" t="s">
        <v>40666</v>
      </c>
      <c r="C8636" s="180" t="s">
        <v>115</v>
      </c>
      <c r="D8636" s="182">
        <v>0</v>
      </c>
      <c r="E8636" s="182">
        <v>0</v>
      </c>
    </row>
    <row r="8637" spans="1:5" x14ac:dyDescent="0.25">
      <c r="A8637" s="180">
        <v>103764</v>
      </c>
      <c r="B8637" s="181" t="s">
        <v>40667</v>
      </c>
      <c r="C8637" s="180" t="s">
        <v>115</v>
      </c>
      <c r="D8637" s="182">
        <v>0</v>
      </c>
      <c r="E8637" s="182">
        <v>0</v>
      </c>
    </row>
    <row r="8638" spans="1:5" x14ac:dyDescent="0.25">
      <c r="A8638" s="180">
        <v>103780</v>
      </c>
      <c r="B8638" s="181" t="s">
        <v>40668</v>
      </c>
      <c r="C8638" s="180" t="s">
        <v>322</v>
      </c>
      <c r="D8638" s="182">
        <v>0</v>
      </c>
      <c r="E8638" s="182">
        <v>0</v>
      </c>
    </row>
    <row r="8639" spans="1:5" x14ac:dyDescent="0.25">
      <c r="A8639" s="180">
        <v>103781</v>
      </c>
      <c r="B8639" s="181" t="s">
        <v>40669</v>
      </c>
      <c r="C8639" s="180" t="s">
        <v>322</v>
      </c>
      <c r="D8639" s="182">
        <v>0</v>
      </c>
      <c r="E8639" s="182">
        <v>0</v>
      </c>
    </row>
    <row r="8640" spans="1:5" x14ac:dyDescent="0.25">
      <c r="A8640" s="180">
        <v>103779</v>
      </c>
      <c r="B8640" s="181" t="s">
        <v>40670</v>
      </c>
      <c r="C8640" s="180" t="s">
        <v>322</v>
      </c>
      <c r="D8640" s="182">
        <v>0</v>
      </c>
      <c r="E8640" s="182">
        <v>0</v>
      </c>
    </row>
    <row r="8641" spans="1:5" x14ac:dyDescent="0.25">
      <c r="A8641" s="180">
        <v>103778</v>
      </c>
      <c r="B8641" s="181" t="s">
        <v>40671</v>
      </c>
      <c r="C8641" s="180" t="s">
        <v>322</v>
      </c>
      <c r="D8641" s="182">
        <v>0</v>
      </c>
      <c r="E8641" s="182">
        <v>0</v>
      </c>
    </row>
    <row r="8642" spans="1:5" x14ac:dyDescent="0.25">
      <c r="A8642" s="180">
        <v>103924</v>
      </c>
      <c r="B8642" s="181" t="s">
        <v>40672</v>
      </c>
      <c r="C8642" s="180" t="s">
        <v>322</v>
      </c>
      <c r="D8642" s="182">
        <v>0</v>
      </c>
      <c r="E8642" s="182">
        <v>0</v>
      </c>
    </row>
    <row r="8643" spans="1:5" x14ac:dyDescent="0.25">
      <c r="A8643" s="180">
        <v>103776</v>
      </c>
      <c r="B8643" s="181" t="s">
        <v>40673</v>
      </c>
      <c r="C8643" s="180" t="s">
        <v>322</v>
      </c>
      <c r="D8643" s="182">
        <v>0</v>
      </c>
      <c r="E8643" s="182">
        <v>0</v>
      </c>
    </row>
    <row r="8644" spans="1:5" x14ac:dyDescent="0.25">
      <c r="A8644" s="180">
        <v>103774</v>
      </c>
      <c r="B8644" s="181" t="s">
        <v>40674</v>
      </c>
      <c r="C8644" s="180" t="s">
        <v>322</v>
      </c>
      <c r="D8644" s="182">
        <v>0</v>
      </c>
      <c r="E8644" s="182">
        <v>0</v>
      </c>
    </row>
    <row r="8645" spans="1:5" x14ac:dyDescent="0.25">
      <c r="A8645" s="180">
        <v>103775</v>
      </c>
      <c r="B8645" s="181" t="s">
        <v>40675</v>
      </c>
      <c r="C8645" s="180" t="s">
        <v>322</v>
      </c>
      <c r="D8645" s="182">
        <v>0</v>
      </c>
      <c r="E8645" s="182">
        <v>0</v>
      </c>
    </row>
    <row r="8646" spans="1:5" x14ac:dyDescent="0.25">
      <c r="A8646" s="180">
        <v>106266</v>
      </c>
      <c r="B8646" s="181" t="s">
        <v>58144</v>
      </c>
      <c r="C8646" s="180" t="s">
        <v>115</v>
      </c>
      <c r="D8646" s="182">
        <v>0</v>
      </c>
      <c r="E8646" s="182">
        <v>0</v>
      </c>
    </row>
    <row r="8647" spans="1:5" x14ac:dyDescent="0.25">
      <c r="A8647" s="180">
        <v>106270</v>
      </c>
      <c r="B8647" s="181" t="s">
        <v>58145</v>
      </c>
      <c r="C8647" s="180" t="s">
        <v>115</v>
      </c>
      <c r="D8647" s="182">
        <v>0</v>
      </c>
      <c r="E8647" s="182">
        <v>0</v>
      </c>
    </row>
    <row r="8648" spans="1:5" x14ac:dyDescent="0.25">
      <c r="A8648" s="180">
        <v>106271</v>
      </c>
      <c r="B8648" s="181" t="s">
        <v>58146</v>
      </c>
      <c r="C8648" s="180" t="s">
        <v>115</v>
      </c>
      <c r="D8648" s="182">
        <v>0</v>
      </c>
      <c r="E8648" s="182">
        <v>0</v>
      </c>
    </row>
    <row r="8649" spans="1:5" x14ac:dyDescent="0.25">
      <c r="A8649" s="180">
        <v>106267</v>
      </c>
      <c r="B8649" s="181" t="s">
        <v>58147</v>
      </c>
      <c r="C8649" s="180" t="s">
        <v>115</v>
      </c>
      <c r="D8649" s="182">
        <v>0</v>
      </c>
      <c r="E8649" s="182">
        <v>0</v>
      </c>
    </row>
    <row r="8650" spans="1:5" x14ac:dyDescent="0.25">
      <c r="A8650" s="180">
        <v>106272</v>
      </c>
      <c r="B8650" s="181" t="s">
        <v>58148</v>
      </c>
      <c r="C8650" s="180" t="s">
        <v>115</v>
      </c>
      <c r="D8650" s="182">
        <v>0</v>
      </c>
      <c r="E8650" s="182">
        <v>0</v>
      </c>
    </row>
    <row r="8651" spans="1:5" x14ac:dyDescent="0.25">
      <c r="A8651" s="180">
        <v>106268</v>
      </c>
      <c r="B8651" s="181" t="s">
        <v>58149</v>
      </c>
      <c r="C8651" s="180" t="s">
        <v>115</v>
      </c>
      <c r="D8651" s="182">
        <v>0</v>
      </c>
      <c r="E8651" s="182">
        <v>0</v>
      </c>
    </row>
    <row r="8652" spans="1:5" x14ac:dyDescent="0.25">
      <c r="A8652" s="180">
        <v>106269</v>
      </c>
      <c r="B8652" s="181" t="s">
        <v>58150</v>
      </c>
      <c r="C8652" s="180" t="s">
        <v>115</v>
      </c>
      <c r="D8652" s="182">
        <v>0</v>
      </c>
      <c r="E8652" s="182">
        <v>0</v>
      </c>
    </row>
    <row r="8653" spans="1:5" x14ac:dyDescent="0.25">
      <c r="A8653" s="180">
        <v>106279</v>
      </c>
      <c r="B8653" s="181" t="s">
        <v>58151</v>
      </c>
      <c r="C8653" s="180" t="s">
        <v>115</v>
      </c>
      <c r="D8653" s="182">
        <v>0</v>
      </c>
      <c r="E8653" s="182">
        <v>0</v>
      </c>
    </row>
    <row r="8654" spans="1:5" x14ac:dyDescent="0.25">
      <c r="A8654" s="180">
        <v>106280</v>
      </c>
      <c r="B8654" s="181" t="s">
        <v>58152</v>
      </c>
      <c r="C8654" s="180" t="s">
        <v>115</v>
      </c>
      <c r="D8654" s="182">
        <v>0</v>
      </c>
      <c r="E8654" s="182">
        <v>0</v>
      </c>
    </row>
    <row r="8655" spans="1:5" x14ac:dyDescent="0.25">
      <c r="A8655" s="180">
        <v>106265</v>
      </c>
      <c r="B8655" s="181" t="s">
        <v>58153</v>
      </c>
      <c r="C8655" s="180" t="s">
        <v>83</v>
      </c>
      <c r="D8655" s="182">
        <v>0</v>
      </c>
      <c r="E8655" s="182">
        <v>0</v>
      </c>
    </row>
    <row r="8656" spans="1:5" x14ac:dyDescent="0.25">
      <c r="A8656" s="180">
        <v>106273</v>
      </c>
      <c r="B8656" s="181" t="s">
        <v>58154</v>
      </c>
      <c r="C8656" s="180" t="s">
        <v>115</v>
      </c>
      <c r="D8656" s="182">
        <v>0</v>
      </c>
      <c r="E8656" s="182">
        <v>0</v>
      </c>
    </row>
    <row r="8657" spans="1:5" x14ac:dyDescent="0.25">
      <c r="A8657" s="180">
        <v>106274</v>
      </c>
      <c r="B8657" s="181" t="s">
        <v>58155</v>
      </c>
      <c r="C8657" s="180" t="s">
        <v>115</v>
      </c>
      <c r="D8657" s="182">
        <v>0</v>
      </c>
      <c r="E8657" s="182">
        <v>0</v>
      </c>
    </row>
    <row r="8658" spans="1:5" x14ac:dyDescent="0.25">
      <c r="A8658" s="180">
        <v>106275</v>
      </c>
      <c r="B8658" s="181" t="s">
        <v>58156</v>
      </c>
      <c r="C8658" s="180" t="s">
        <v>115</v>
      </c>
      <c r="D8658" s="182">
        <v>0</v>
      </c>
      <c r="E8658" s="182">
        <v>0</v>
      </c>
    </row>
    <row r="8659" spans="1:5" x14ac:dyDescent="0.25">
      <c r="A8659" s="180">
        <v>106276</v>
      </c>
      <c r="B8659" s="181" t="s">
        <v>58157</v>
      </c>
      <c r="C8659" s="180" t="s">
        <v>115</v>
      </c>
      <c r="D8659" s="182">
        <v>0</v>
      </c>
      <c r="E8659" s="182">
        <v>0</v>
      </c>
    </row>
    <row r="8660" spans="1:5" x14ac:dyDescent="0.25">
      <c r="A8660" s="180">
        <v>106277</v>
      </c>
      <c r="B8660" s="181" t="s">
        <v>58158</v>
      </c>
      <c r="C8660" s="180" t="s">
        <v>115</v>
      </c>
      <c r="D8660" s="182">
        <v>0</v>
      </c>
      <c r="E8660" s="182">
        <v>0</v>
      </c>
    </row>
    <row r="8661" spans="1:5" x14ac:dyDescent="0.25">
      <c r="A8661" s="180">
        <v>106278</v>
      </c>
      <c r="B8661" s="181" t="s">
        <v>58159</v>
      </c>
      <c r="C8661" s="180" t="s">
        <v>115</v>
      </c>
      <c r="D8661" s="182">
        <v>0</v>
      </c>
      <c r="E8661" s="182">
        <v>0</v>
      </c>
    </row>
    <row r="8662" spans="1:5" x14ac:dyDescent="0.25">
      <c r="A8662" s="180">
        <v>106295</v>
      </c>
      <c r="B8662" s="181" t="s">
        <v>58160</v>
      </c>
      <c r="C8662" s="180" t="s">
        <v>115</v>
      </c>
      <c r="D8662" s="182">
        <v>165.07</v>
      </c>
      <c r="E8662" s="182">
        <v>222.81</v>
      </c>
    </row>
    <row r="8663" spans="1:5" x14ac:dyDescent="0.25">
      <c r="A8663" s="180">
        <v>106300</v>
      </c>
      <c r="B8663" s="181" t="s">
        <v>58161</v>
      </c>
      <c r="C8663" s="180" t="s">
        <v>115</v>
      </c>
      <c r="D8663" s="182">
        <v>433.71</v>
      </c>
      <c r="E8663" s="182">
        <v>563.69000000000005</v>
      </c>
    </row>
    <row r="8664" spans="1:5" x14ac:dyDescent="0.25">
      <c r="A8664" s="180">
        <v>106293</v>
      </c>
      <c r="B8664" s="181" t="s">
        <v>58162</v>
      </c>
      <c r="C8664" s="180" t="s">
        <v>115</v>
      </c>
      <c r="D8664" s="182">
        <v>125.81</v>
      </c>
      <c r="E8664" s="182">
        <v>171.96</v>
      </c>
    </row>
    <row r="8665" spans="1:5" x14ac:dyDescent="0.25">
      <c r="A8665" s="180">
        <v>106297</v>
      </c>
      <c r="B8665" s="181" t="s">
        <v>58163</v>
      </c>
      <c r="C8665" s="180" t="s">
        <v>115</v>
      </c>
      <c r="D8665" s="182">
        <v>208.91</v>
      </c>
      <c r="E8665" s="182">
        <v>275.75</v>
      </c>
    </row>
    <row r="8666" spans="1:5" x14ac:dyDescent="0.25">
      <c r="A8666" s="180">
        <v>106298</v>
      </c>
      <c r="B8666" s="181" t="s">
        <v>58164</v>
      </c>
      <c r="C8666" s="180" t="s">
        <v>115</v>
      </c>
      <c r="D8666" s="182">
        <v>317.24</v>
      </c>
      <c r="E8666" s="182">
        <v>420.51</v>
      </c>
    </row>
    <row r="8667" spans="1:5" x14ac:dyDescent="0.25">
      <c r="A8667" s="180">
        <v>106301</v>
      </c>
      <c r="B8667" s="181" t="s">
        <v>58165</v>
      </c>
      <c r="C8667" s="180" t="s">
        <v>115</v>
      </c>
      <c r="D8667" s="182">
        <v>659.61</v>
      </c>
      <c r="E8667" s="182">
        <v>853.39</v>
      </c>
    </row>
    <row r="8668" spans="1:5" x14ac:dyDescent="0.25">
      <c r="A8668" s="180">
        <v>106292</v>
      </c>
      <c r="B8668" s="181" t="s">
        <v>58166</v>
      </c>
      <c r="C8668" s="180" t="s">
        <v>115</v>
      </c>
      <c r="D8668" s="182">
        <v>120.43</v>
      </c>
      <c r="E8668" s="182">
        <v>164.04</v>
      </c>
    </row>
    <row r="8669" spans="1:5" x14ac:dyDescent="0.25">
      <c r="A8669" s="180">
        <v>106282</v>
      </c>
      <c r="B8669" s="181" t="s">
        <v>58167</v>
      </c>
      <c r="C8669" s="180" t="s">
        <v>115</v>
      </c>
      <c r="D8669" s="182">
        <v>78.77</v>
      </c>
      <c r="E8669" s="182">
        <v>82.2</v>
      </c>
    </row>
    <row r="8670" spans="1:5" x14ac:dyDescent="0.25">
      <c r="A8670" s="180">
        <v>106283</v>
      </c>
      <c r="B8670" s="181" t="s">
        <v>58168</v>
      </c>
      <c r="C8670" s="180" t="s">
        <v>115</v>
      </c>
      <c r="D8670" s="182">
        <v>78.77</v>
      </c>
      <c r="E8670" s="182">
        <v>82.2</v>
      </c>
    </row>
    <row r="8671" spans="1:5" x14ac:dyDescent="0.25">
      <c r="A8671" s="180">
        <v>106286</v>
      </c>
      <c r="B8671" s="181" t="s">
        <v>58169</v>
      </c>
      <c r="C8671" s="180" t="s">
        <v>115</v>
      </c>
      <c r="D8671" s="182">
        <v>92.54</v>
      </c>
      <c r="E8671" s="182">
        <v>97.28</v>
      </c>
    </row>
    <row r="8672" spans="1:5" x14ac:dyDescent="0.25">
      <c r="A8672" s="180">
        <v>106287</v>
      </c>
      <c r="B8672" s="181" t="s">
        <v>58170</v>
      </c>
      <c r="C8672" s="180" t="s">
        <v>115</v>
      </c>
      <c r="D8672" s="182">
        <v>115.07</v>
      </c>
      <c r="E8672" s="182">
        <v>121.77</v>
      </c>
    </row>
    <row r="8673" spans="1:5" x14ac:dyDescent="0.25">
      <c r="A8673" s="180">
        <v>106288</v>
      </c>
      <c r="B8673" s="181" t="s">
        <v>58171</v>
      </c>
      <c r="C8673" s="180" t="s">
        <v>115</v>
      </c>
      <c r="D8673" s="182">
        <v>144.13999999999999</v>
      </c>
      <c r="E8673" s="182">
        <v>153.56</v>
      </c>
    </row>
    <row r="8674" spans="1:5" x14ac:dyDescent="0.25">
      <c r="A8674" s="180">
        <v>106289</v>
      </c>
      <c r="B8674" s="181" t="s">
        <v>58172</v>
      </c>
      <c r="C8674" s="180" t="s">
        <v>115</v>
      </c>
      <c r="D8674" s="182">
        <v>200.03</v>
      </c>
      <c r="E8674" s="182">
        <v>214.67</v>
      </c>
    </row>
    <row r="8675" spans="1:5" x14ac:dyDescent="0.25">
      <c r="A8675" s="180">
        <v>106290</v>
      </c>
      <c r="B8675" s="181" t="s">
        <v>58173</v>
      </c>
      <c r="C8675" s="180" t="s">
        <v>115</v>
      </c>
      <c r="D8675" s="182">
        <v>284.63</v>
      </c>
      <c r="E8675" s="182">
        <v>307.16000000000003</v>
      </c>
    </row>
    <row r="8676" spans="1:5" x14ac:dyDescent="0.25">
      <c r="A8676" s="180">
        <v>106291</v>
      </c>
      <c r="B8676" s="181" t="s">
        <v>58174</v>
      </c>
      <c r="C8676" s="180" t="s">
        <v>115</v>
      </c>
      <c r="D8676" s="182">
        <v>423.77</v>
      </c>
      <c r="E8676" s="182">
        <v>458.45</v>
      </c>
    </row>
    <row r="8677" spans="1:5" x14ac:dyDescent="0.25">
      <c r="A8677" s="180">
        <v>102136</v>
      </c>
      <c r="B8677" s="181" t="s">
        <v>58175</v>
      </c>
      <c r="C8677" s="180" t="s">
        <v>115</v>
      </c>
      <c r="D8677" s="182">
        <v>180</v>
      </c>
      <c r="E8677" s="182">
        <v>195.1</v>
      </c>
    </row>
    <row r="8678" spans="1:5" x14ac:dyDescent="0.25">
      <c r="A8678" s="180">
        <v>106263</v>
      </c>
      <c r="B8678" s="181" t="s">
        <v>58176</v>
      </c>
      <c r="C8678" s="180" t="s">
        <v>115</v>
      </c>
      <c r="D8678" s="182">
        <v>236.4</v>
      </c>
      <c r="E8678" s="182">
        <v>256.76</v>
      </c>
    </row>
    <row r="8679" spans="1:5" x14ac:dyDescent="0.25">
      <c r="A8679" s="180">
        <v>106259</v>
      </c>
      <c r="B8679" s="181" t="s">
        <v>58177</v>
      </c>
      <c r="C8679" s="180" t="s">
        <v>115</v>
      </c>
      <c r="D8679" s="182">
        <v>0</v>
      </c>
      <c r="E8679" s="182">
        <v>0</v>
      </c>
    </row>
    <row r="8680" spans="1:5" x14ac:dyDescent="0.25">
      <c r="A8680" s="180">
        <v>106261</v>
      </c>
      <c r="B8680" s="181" t="s">
        <v>58178</v>
      </c>
      <c r="C8680" s="180" t="s">
        <v>115</v>
      </c>
      <c r="D8680" s="182">
        <v>0</v>
      </c>
      <c r="E8680" s="182">
        <v>0</v>
      </c>
    </row>
    <row r="8681" spans="1:5" x14ac:dyDescent="0.25">
      <c r="A8681" s="180">
        <v>106260</v>
      </c>
      <c r="B8681" s="181" t="s">
        <v>58179</v>
      </c>
      <c r="C8681" s="180" t="s">
        <v>115</v>
      </c>
      <c r="D8681" s="182">
        <v>0</v>
      </c>
      <c r="E8681" s="182">
        <v>0</v>
      </c>
    </row>
    <row r="8682" spans="1:5" x14ac:dyDescent="0.25">
      <c r="A8682" s="180">
        <v>102134</v>
      </c>
      <c r="B8682" s="181" t="s">
        <v>58180</v>
      </c>
      <c r="C8682" s="180" t="s">
        <v>115</v>
      </c>
      <c r="D8682" s="182">
        <v>0</v>
      </c>
      <c r="E8682" s="182">
        <v>0</v>
      </c>
    </row>
    <row r="8683" spans="1:5" x14ac:dyDescent="0.25">
      <c r="A8683" s="180">
        <v>106262</v>
      </c>
      <c r="B8683" s="181" t="s">
        <v>58181</v>
      </c>
      <c r="C8683" s="180" t="s">
        <v>115</v>
      </c>
      <c r="D8683" s="182">
        <v>0</v>
      </c>
      <c r="E8683" s="182">
        <v>0</v>
      </c>
    </row>
    <row r="8684" spans="1:5" x14ac:dyDescent="0.25">
      <c r="A8684" s="180">
        <v>102135</v>
      </c>
      <c r="B8684" s="181" t="s">
        <v>58182</v>
      </c>
      <c r="C8684" s="180" t="s">
        <v>115</v>
      </c>
      <c r="D8684" s="182">
        <v>0</v>
      </c>
      <c r="E8684" s="182">
        <v>0</v>
      </c>
    </row>
    <row r="8685" spans="1:5" x14ac:dyDescent="0.25">
      <c r="A8685" s="180">
        <v>106302</v>
      </c>
      <c r="B8685" s="181" t="s">
        <v>58183</v>
      </c>
      <c r="C8685" s="180" t="s">
        <v>115</v>
      </c>
      <c r="D8685" s="182">
        <v>0</v>
      </c>
      <c r="E8685" s="182">
        <v>0</v>
      </c>
    </row>
    <row r="8686" spans="1:5" x14ac:dyDescent="0.25">
      <c r="A8686" s="180">
        <v>106284</v>
      </c>
      <c r="B8686" s="181" t="s">
        <v>58184</v>
      </c>
      <c r="C8686" s="180" t="s">
        <v>115</v>
      </c>
      <c r="D8686" s="182">
        <v>0</v>
      </c>
      <c r="E8686" s="182">
        <v>0</v>
      </c>
    </row>
    <row r="8687" spans="1:5" x14ac:dyDescent="0.25">
      <c r="A8687" s="180">
        <v>106285</v>
      </c>
      <c r="B8687" s="181" t="s">
        <v>58185</v>
      </c>
      <c r="C8687" s="180" t="s">
        <v>115</v>
      </c>
      <c r="D8687" s="182">
        <v>0</v>
      </c>
      <c r="E8687" s="182">
        <v>0</v>
      </c>
    </row>
    <row r="8688" spans="1:5" x14ac:dyDescent="0.25">
      <c r="A8688" s="180">
        <v>106296</v>
      </c>
      <c r="B8688" s="181" t="s">
        <v>58186</v>
      </c>
      <c r="C8688" s="180" t="s">
        <v>115</v>
      </c>
      <c r="D8688" s="182">
        <v>0</v>
      </c>
      <c r="E8688" s="182">
        <v>0</v>
      </c>
    </row>
    <row r="8689" spans="1:5" x14ac:dyDescent="0.25">
      <c r="A8689" s="180">
        <v>106299</v>
      </c>
      <c r="B8689" s="181" t="s">
        <v>58187</v>
      </c>
      <c r="C8689" s="180" t="s">
        <v>115</v>
      </c>
      <c r="D8689" s="182">
        <v>214.63</v>
      </c>
      <c r="E8689" s="182">
        <v>269.54000000000002</v>
      </c>
    </row>
    <row r="8690" spans="1:5" x14ac:dyDescent="0.25">
      <c r="A8690" s="180">
        <v>106294</v>
      </c>
      <c r="B8690" s="181" t="s">
        <v>58188</v>
      </c>
      <c r="C8690" s="180" t="s">
        <v>115</v>
      </c>
      <c r="D8690" s="182">
        <v>0</v>
      </c>
      <c r="E8690" s="182">
        <v>0</v>
      </c>
    </row>
    <row r="8691" spans="1:5" x14ac:dyDescent="0.25">
      <c r="A8691" s="180">
        <v>106281</v>
      </c>
      <c r="B8691" s="181" t="s">
        <v>58189</v>
      </c>
      <c r="C8691" s="180" t="s">
        <v>115</v>
      </c>
      <c r="D8691" s="182">
        <v>0</v>
      </c>
      <c r="E8691" s="182">
        <v>0</v>
      </c>
    </row>
    <row r="8692" spans="1:5" x14ac:dyDescent="0.25">
      <c r="A8692" s="180">
        <v>106264</v>
      </c>
      <c r="B8692" s="181" t="s">
        <v>58190</v>
      </c>
      <c r="C8692" s="180" t="s">
        <v>83</v>
      </c>
      <c r="D8692" s="182">
        <v>0</v>
      </c>
      <c r="E8692" s="182">
        <v>0</v>
      </c>
    </row>
    <row r="8693" spans="1:5" x14ac:dyDescent="0.25">
      <c r="A8693" s="180">
        <v>97097</v>
      </c>
      <c r="B8693" s="181" t="s">
        <v>40676</v>
      </c>
      <c r="C8693" s="180" t="s">
        <v>322</v>
      </c>
      <c r="D8693" s="182">
        <v>36.97</v>
      </c>
      <c r="E8693" s="182">
        <v>38.18</v>
      </c>
    </row>
    <row r="8694" spans="1:5" x14ac:dyDescent="0.25">
      <c r="A8694" s="180">
        <v>97089</v>
      </c>
      <c r="B8694" s="181" t="s">
        <v>40677</v>
      </c>
      <c r="C8694" s="180" t="s">
        <v>51</v>
      </c>
      <c r="D8694" s="182">
        <v>13.15</v>
      </c>
      <c r="E8694" s="182">
        <v>13.69</v>
      </c>
    </row>
    <row r="8695" spans="1:5" x14ac:dyDescent="0.25">
      <c r="A8695" s="180">
        <v>97090</v>
      </c>
      <c r="B8695" s="181" t="s">
        <v>40678</v>
      </c>
      <c r="C8695" s="180" t="s">
        <v>51</v>
      </c>
      <c r="D8695" s="182">
        <v>12.8</v>
      </c>
      <c r="E8695" s="182">
        <v>13.34</v>
      </c>
    </row>
    <row r="8696" spans="1:5" x14ac:dyDescent="0.25">
      <c r="A8696" s="180">
        <v>97091</v>
      </c>
      <c r="B8696" s="181" t="s">
        <v>40679</v>
      </c>
      <c r="C8696" s="180" t="s">
        <v>51</v>
      </c>
      <c r="D8696" s="182">
        <v>12.34</v>
      </c>
      <c r="E8696" s="182">
        <v>12.89</v>
      </c>
    </row>
    <row r="8697" spans="1:5" x14ac:dyDescent="0.25">
      <c r="A8697" s="180">
        <v>97092</v>
      </c>
      <c r="B8697" s="181" t="s">
        <v>40680</v>
      </c>
      <c r="C8697" s="180" t="s">
        <v>51</v>
      </c>
      <c r="D8697" s="182">
        <v>11.85</v>
      </c>
      <c r="E8697" s="182">
        <v>12.39</v>
      </c>
    </row>
    <row r="8698" spans="1:5" x14ac:dyDescent="0.25">
      <c r="A8698" s="180">
        <v>103053</v>
      </c>
      <c r="B8698" s="181" t="s">
        <v>40681</v>
      </c>
      <c r="C8698" s="180" t="s">
        <v>51</v>
      </c>
      <c r="D8698" s="182">
        <v>0</v>
      </c>
      <c r="E8698" s="182">
        <v>0</v>
      </c>
    </row>
    <row r="8699" spans="1:5" x14ac:dyDescent="0.25">
      <c r="A8699" s="180">
        <v>97093</v>
      </c>
      <c r="B8699" s="181" t="s">
        <v>40682</v>
      </c>
      <c r="C8699" s="180" t="s">
        <v>51</v>
      </c>
      <c r="D8699" s="182">
        <v>11.01</v>
      </c>
      <c r="E8699" s="182">
        <v>11.54</v>
      </c>
    </row>
    <row r="8700" spans="1:5" x14ac:dyDescent="0.25">
      <c r="A8700" s="180">
        <v>103054</v>
      </c>
      <c r="B8700" s="181" t="s">
        <v>40683</v>
      </c>
      <c r="C8700" s="180" t="s">
        <v>51</v>
      </c>
      <c r="D8700" s="182">
        <v>0</v>
      </c>
      <c r="E8700" s="182">
        <v>0</v>
      </c>
    </row>
    <row r="8701" spans="1:5" x14ac:dyDescent="0.25">
      <c r="A8701" s="180">
        <v>97088</v>
      </c>
      <c r="B8701" s="181" t="s">
        <v>40684</v>
      </c>
      <c r="C8701" s="180" t="s">
        <v>51</v>
      </c>
      <c r="D8701" s="182">
        <v>14.45</v>
      </c>
      <c r="E8701" s="182">
        <v>15.03</v>
      </c>
    </row>
    <row r="8702" spans="1:5" x14ac:dyDescent="0.25">
      <c r="A8702" s="180">
        <v>97087</v>
      </c>
      <c r="B8702" s="181" t="s">
        <v>40685</v>
      </c>
      <c r="C8702" s="180" t="s">
        <v>322</v>
      </c>
      <c r="D8702" s="182">
        <v>2.69</v>
      </c>
      <c r="E8702" s="182">
        <v>3.02</v>
      </c>
    </row>
    <row r="8703" spans="1:5" x14ac:dyDescent="0.25">
      <c r="A8703" s="180">
        <v>97083</v>
      </c>
      <c r="B8703" s="181" t="s">
        <v>40686</v>
      </c>
      <c r="C8703" s="180" t="s">
        <v>322</v>
      </c>
      <c r="D8703" s="182">
        <v>4.8899999999999997</v>
      </c>
      <c r="E8703" s="182">
        <v>4.58</v>
      </c>
    </row>
    <row r="8704" spans="1:5" x14ac:dyDescent="0.25">
      <c r="A8704" s="180">
        <v>97084</v>
      </c>
      <c r="B8704" s="181" t="s">
        <v>40687</v>
      </c>
      <c r="C8704" s="180" t="s">
        <v>322</v>
      </c>
      <c r="D8704" s="182">
        <v>1.03</v>
      </c>
      <c r="E8704" s="182">
        <v>0.96</v>
      </c>
    </row>
    <row r="8705" spans="1:5" x14ac:dyDescent="0.25">
      <c r="A8705" s="180">
        <v>97096</v>
      </c>
      <c r="B8705" s="181" t="s">
        <v>40688</v>
      </c>
      <c r="C8705" s="180" t="s">
        <v>1467</v>
      </c>
      <c r="D8705" s="182">
        <v>681.31</v>
      </c>
      <c r="E8705" s="182">
        <v>564.46</v>
      </c>
    </row>
    <row r="8706" spans="1:5" x14ac:dyDescent="0.25">
      <c r="A8706" s="180">
        <v>97082</v>
      </c>
      <c r="B8706" s="181" t="s">
        <v>40689</v>
      </c>
      <c r="C8706" s="180" t="s">
        <v>1467</v>
      </c>
      <c r="D8706" s="182">
        <v>93.27</v>
      </c>
      <c r="E8706" s="182">
        <v>90.45</v>
      </c>
    </row>
    <row r="8707" spans="1:5" x14ac:dyDescent="0.25">
      <c r="A8707" s="180">
        <v>103076</v>
      </c>
      <c r="B8707" s="181" t="s">
        <v>40690</v>
      </c>
      <c r="C8707" s="180" t="s">
        <v>322</v>
      </c>
      <c r="D8707" s="182">
        <v>161.26</v>
      </c>
      <c r="E8707" s="182">
        <v>143.77000000000001</v>
      </c>
    </row>
    <row r="8708" spans="1:5" x14ac:dyDescent="0.25">
      <c r="A8708" s="180">
        <v>103067</v>
      </c>
      <c r="B8708" s="181" t="s">
        <v>40691</v>
      </c>
      <c r="C8708" s="180" t="s">
        <v>322</v>
      </c>
      <c r="D8708" s="182">
        <v>0</v>
      </c>
      <c r="E8708" s="182">
        <v>0</v>
      </c>
    </row>
    <row r="8709" spans="1:5" x14ac:dyDescent="0.25">
      <c r="A8709" s="180">
        <v>103077</v>
      </c>
      <c r="B8709" s="181" t="s">
        <v>40692</v>
      </c>
      <c r="C8709" s="180" t="s">
        <v>322</v>
      </c>
      <c r="D8709" s="182">
        <v>207.91</v>
      </c>
      <c r="E8709" s="182">
        <v>184.77</v>
      </c>
    </row>
    <row r="8710" spans="1:5" x14ac:dyDescent="0.25">
      <c r="A8710" s="180">
        <v>103068</v>
      </c>
      <c r="B8710" s="181" t="s">
        <v>40693</v>
      </c>
      <c r="C8710" s="180" t="s">
        <v>322</v>
      </c>
      <c r="D8710" s="182">
        <v>0</v>
      </c>
      <c r="E8710" s="182">
        <v>0</v>
      </c>
    </row>
    <row r="8711" spans="1:5" x14ac:dyDescent="0.25">
      <c r="A8711" s="180">
        <v>103078</v>
      </c>
      <c r="B8711" s="181" t="s">
        <v>40694</v>
      </c>
      <c r="C8711" s="180" t="s">
        <v>322</v>
      </c>
      <c r="D8711" s="182">
        <v>251.45</v>
      </c>
      <c r="E8711" s="182">
        <v>222.65</v>
      </c>
    </row>
    <row r="8712" spans="1:5" x14ac:dyDescent="0.25">
      <c r="A8712" s="180">
        <v>103069</v>
      </c>
      <c r="B8712" s="181" t="s">
        <v>40695</v>
      </c>
      <c r="C8712" s="180" t="s">
        <v>322</v>
      </c>
      <c r="D8712" s="182">
        <v>0</v>
      </c>
      <c r="E8712" s="182">
        <v>0</v>
      </c>
    </row>
    <row r="8713" spans="1:5" x14ac:dyDescent="0.25">
      <c r="A8713" s="180">
        <v>103079</v>
      </c>
      <c r="B8713" s="181" t="s">
        <v>40696</v>
      </c>
      <c r="C8713" s="180" t="s">
        <v>322</v>
      </c>
      <c r="D8713" s="182">
        <v>300.62</v>
      </c>
      <c r="E8713" s="182">
        <v>266.33999999999997</v>
      </c>
    </row>
    <row r="8714" spans="1:5" x14ac:dyDescent="0.25">
      <c r="A8714" s="180">
        <v>103070</v>
      </c>
      <c r="B8714" s="181" t="s">
        <v>40697</v>
      </c>
      <c r="C8714" s="180" t="s">
        <v>322</v>
      </c>
      <c r="D8714" s="182">
        <v>0</v>
      </c>
      <c r="E8714" s="182">
        <v>0</v>
      </c>
    </row>
    <row r="8715" spans="1:5" x14ac:dyDescent="0.25">
      <c r="A8715" s="180">
        <v>103080</v>
      </c>
      <c r="B8715" s="181" t="s">
        <v>40698</v>
      </c>
      <c r="C8715" s="180" t="s">
        <v>322</v>
      </c>
      <c r="D8715" s="182">
        <v>363.24</v>
      </c>
      <c r="E8715" s="182">
        <v>324.26</v>
      </c>
    </row>
    <row r="8716" spans="1:5" x14ac:dyDescent="0.25">
      <c r="A8716" s="180">
        <v>103071</v>
      </c>
      <c r="B8716" s="181" t="s">
        <v>40699</v>
      </c>
      <c r="C8716" s="180" t="s">
        <v>322</v>
      </c>
      <c r="D8716" s="182">
        <v>0</v>
      </c>
      <c r="E8716" s="182">
        <v>0</v>
      </c>
    </row>
    <row r="8717" spans="1:5" x14ac:dyDescent="0.25">
      <c r="A8717" s="180">
        <v>103075</v>
      </c>
      <c r="B8717" s="181" t="s">
        <v>40700</v>
      </c>
      <c r="C8717" s="180" t="s">
        <v>322</v>
      </c>
      <c r="D8717" s="182">
        <v>225.41</v>
      </c>
      <c r="E8717" s="182">
        <v>202.79</v>
      </c>
    </row>
    <row r="8718" spans="1:5" x14ac:dyDescent="0.25">
      <c r="A8718" s="180">
        <v>103062</v>
      </c>
      <c r="B8718" s="181" t="s">
        <v>40701</v>
      </c>
      <c r="C8718" s="180" t="s">
        <v>322</v>
      </c>
      <c r="D8718" s="182">
        <v>0</v>
      </c>
      <c r="E8718" s="182">
        <v>0</v>
      </c>
    </row>
    <row r="8719" spans="1:5" x14ac:dyDescent="0.25">
      <c r="A8719" s="180">
        <v>103065</v>
      </c>
      <c r="B8719" s="181" t="s">
        <v>40702</v>
      </c>
      <c r="C8719" s="180" t="s">
        <v>322</v>
      </c>
      <c r="D8719" s="182">
        <v>0</v>
      </c>
      <c r="E8719" s="182">
        <v>0</v>
      </c>
    </row>
    <row r="8720" spans="1:5" x14ac:dyDescent="0.25">
      <c r="A8720" s="180">
        <v>103063</v>
      </c>
      <c r="B8720" s="181" t="s">
        <v>40703</v>
      </c>
      <c r="C8720" s="180" t="s">
        <v>322</v>
      </c>
      <c r="D8720" s="182">
        <v>0</v>
      </c>
      <c r="E8720" s="182">
        <v>0</v>
      </c>
    </row>
    <row r="8721" spans="1:5" x14ac:dyDescent="0.25">
      <c r="A8721" s="180">
        <v>103066</v>
      </c>
      <c r="B8721" s="181" t="s">
        <v>40704</v>
      </c>
      <c r="C8721" s="180" t="s">
        <v>322</v>
      </c>
      <c r="D8721" s="182">
        <v>0</v>
      </c>
      <c r="E8721" s="182">
        <v>0</v>
      </c>
    </row>
    <row r="8722" spans="1:5" x14ac:dyDescent="0.25">
      <c r="A8722" s="180">
        <v>103064</v>
      </c>
      <c r="B8722" s="181" t="s">
        <v>40705</v>
      </c>
      <c r="C8722" s="180" t="s">
        <v>322</v>
      </c>
      <c r="D8722" s="182">
        <v>0</v>
      </c>
      <c r="E8722" s="182">
        <v>0</v>
      </c>
    </row>
    <row r="8723" spans="1:5" x14ac:dyDescent="0.25">
      <c r="A8723" s="180">
        <v>103074</v>
      </c>
      <c r="B8723" s="181" t="s">
        <v>40706</v>
      </c>
      <c r="C8723" s="180" t="s">
        <v>322</v>
      </c>
      <c r="D8723" s="182">
        <v>188.44</v>
      </c>
      <c r="E8723" s="182">
        <v>164.61</v>
      </c>
    </row>
    <row r="8724" spans="1:5" x14ac:dyDescent="0.25">
      <c r="A8724" s="180">
        <v>103057</v>
      </c>
      <c r="B8724" s="181" t="s">
        <v>40707</v>
      </c>
      <c r="C8724" s="180" t="s">
        <v>322</v>
      </c>
      <c r="D8724" s="182">
        <v>0</v>
      </c>
      <c r="E8724" s="182">
        <v>0</v>
      </c>
    </row>
    <row r="8725" spans="1:5" x14ac:dyDescent="0.25">
      <c r="A8725" s="180">
        <v>103060</v>
      </c>
      <c r="B8725" s="181" t="s">
        <v>40708</v>
      </c>
      <c r="C8725" s="180" t="s">
        <v>322</v>
      </c>
      <c r="D8725" s="182">
        <v>0</v>
      </c>
      <c r="E8725" s="182">
        <v>0</v>
      </c>
    </row>
    <row r="8726" spans="1:5" x14ac:dyDescent="0.25">
      <c r="A8726" s="180">
        <v>103058</v>
      </c>
      <c r="B8726" s="181" t="s">
        <v>40709</v>
      </c>
      <c r="C8726" s="180" t="s">
        <v>322</v>
      </c>
      <c r="D8726" s="182">
        <v>0</v>
      </c>
      <c r="E8726" s="182">
        <v>0</v>
      </c>
    </row>
    <row r="8727" spans="1:5" x14ac:dyDescent="0.25">
      <c r="A8727" s="180">
        <v>103061</v>
      </c>
      <c r="B8727" s="181" t="s">
        <v>40710</v>
      </c>
      <c r="C8727" s="180" t="s">
        <v>322</v>
      </c>
      <c r="D8727" s="182">
        <v>0</v>
      </c>
      <c r="E8727" s="182">
        <v>0</v>
      </c>
    </row>
    <row r="8728" spans="1:5" x14ac:dyDescent="0.25">
      <c r="A8728" s="180">
        <v>103059</v>
      </c>
      <c r="B8728" s="181" t="s">
        <v>40711</v>
      </c>
      <c r="C8728" s="180" t="s">
        <v>322</v>
      </c>
      <c r="D8728" s="182">
        <v>0</v>
      </c>
      <c r="E8728" s="182">
        <v>0</v>
      </c>
    </row>
    <row r="8729" spans="1:5" x14ac:dyDescent="0.25">
      <c r="A8729" s="180">
        <v>97101</v>
      </c>
      <c r="B8729" s="181" t="s">
        <v>40712</v>
      </c>
      <c r="C8729" s="180" t="s">
        <v>322</v>
      </c>
      <c r="D8729" s="182">
        <v>189</v>
      </c>
      <c r="E8729" s="182">
        <v>167.41</v>
      </c>
    </row>
    <row r="8730" spans="1:5" x14ac:dyDescent="0.25">
      <c r="A8730" s="180">
        <v>97098</v>
      </c>
      <c r="B8730" s="181" t="s">
        <v>40713</v>
      </c>
      <c r="C8730" s="180" t="s">
        <v>322</v>
      </c>
      <c r="D8730" s="182">
        <v>0</v>
      </c>
      <c r="E8730" s="182">
        <v>0</v>
      </c>
    </row>
    <row r="8731" spans="1:5" x14ac:dyDescent="0.25">
      <c r="A8731" s="180">
        <v>97102</v>
      </c>
      <c r="B8731" s="181" t="s">
        <v>40714</v>
      </c>
      <c r="C8731" s="180" t="s">
        <v>322</v>
      </c>
      <c r="D8731" s="182">
        <v>235.66</v>
      </c>
      <c r="E8731" s="182">
        <v>208.41</v>
      </c>
    </row>
    <row r="8732" spans="1:5" x14ac:dyDescent="0.25">
      <c r="A8732" s="180">
        <v>97099</v>
      </c>
      <c r="B8732" s="181" t="s">
        <v>40715</v>
      </c>
      <c r="C8732" s="180" t="s">
        <v>322</v>
      </c>
      <c r="D8732" s="182">
        <v>0</v>
      </c>
      <c r="E8732" s="182">
        <v>0</v>
      </c>
    </row>
    <row r="8733" spans="1:5" x14ac:dyDescent="0.25">
      <c r="A8733" s="180">
        <v>97103</v>
      </c>
      <c r="B8733" s="181" t="s">
        <v>40716</v>
      </c>
      <c r="C8733" s="180" t="s">
        <v>322</v>
      </c>
      <c r="D8733" s="182">
        <v>279.19</v>
      </c>
      <c r="E8733" s="182">
        <v>246.28</v>
      </c>
    </row>
    <row r="8734" spans="1:5" x14ac:dyDescent="0.25">
      <c r="A8734" s="180">
        <v>97100</v>
      </c>
      <c r="B8734" s="181" t="s">
        <v>40717</v>
      </c>
      <c r="C8734" s="180" t="s">
        <v>322</v>
      </c>
      <c r="D8734" s="182">
        <v>0</v>
      </c>
      <c r="E8734" s="182">
        <v>0</v>
      </c>
    </row>
    <row r="8735" spans="1:5" x14ac:dyDescent="0.25">
      <c r="A8735" s="180">
        <v>103072</v>
      </c>
      <c r="B8735" s="181" t="s">
        <v>40718</v>
      </c>
      <c r="C8735" s="180" t="s">
        <v>322</v>
      </c>
      <c r="D8735" s="182">
        <v>328.37</v>
      </c>
      <c r="E8735" s="182">
        <v>289.98</v>
      </c>
    </row>
    <row r="8736" spans="1:5" x14ac:dyDescent="0.25">
      <c r="A8736" s="180">
        <v>103055</v>
      </c>
      <c r="B8736" s="181" t="s">
        <v>40719</v>
      </c>
      <c r="C8736" s="180" t="s">
        <v>322</v>
      </c>
      <c r="D8736" s="182">
        <v>0</v>
      </c>
      <c r="E8736" s="182">
        <v>0</v>
      </c>
    </row>
    <row r="8737" spans="1:5" x14ac:dyDescent="0.25">
      <c r="A8737" s="180">
        <v>103073</v>
      </c>
      <c r="B8737" s="181" t="s">
        <v>40720</v>
      </c>
      <c r="C8737" s="180" t="s">
        <v>322</v>
      </c>
      <c r="D8737" s="182">
        <v>390.98</v>
      </c>
      <c r="E8737" s="182">
        <v>347.9</v>
      </c>
    </row>
    <row r="8738" spans="1:5" x14ac:dyDescent="0.25">
      <c r="A8738" s="180">
        <v>103056</v>
      </c>
      <c r="B8738" s="181" t="s">
        <v>40721</v>
      </c>
      <c r="C8738" s="180" t="s">
        <v>322</v>
      </c>
      <c r="D8738" s="182">
        <v>0</v>
      </c>
      <c r="E8738" s="182">
        <v>0</v>
      </c>
    </row>
    <row r="8739" spans="1:5" x14ac:dyDescent="0.25">
      <c r="A8739" s="180">
        <v>97086</v>
      </c>
      <c r="B8739" s="181" t="s">
        <v>40722</v>
      </c>
      <c r="C8739" s="180" t="s">
        <v>322</v>
      </c>
      <c r="D8739" s="182">
        <v>180.2</v>
      </c>
      <c r="E8739" s="182">
        <v>168.59</v>
      </c>
    </row>
    <row r="8740" spans="1:5" x14ac:dyDescent="0.25">
      <c r="A8740" s="180">
        <v>97085</v>
      </c>
      <c r="B8740" s="181" t="s">
        <v>40723</v>
      </c>
      <c r="C8740" s="180" t="s">
        <v>322</v>
      </c>
      <c r="D8740" s="182">
        <v>0</v>
      </c>
      <c r="E8740" s="182">
        <v>0</v>
      </c>
    </row>
    <row r="8741" spans="1:5" x14ac:dyDescent="0.25">
      <c r="A8741" s="180">
        <v>104766</v>
      </c>
      <c r="B8741" s="181" t="s">
        <v>40724</v>
      </c>
      <c r="C8741" s="180" t="s">
        <v>83</v>
      </c>
      <c r="D8741" s="182">
        <v>21.34</v>
      </c>
      <c r="E8741" s="182">
        <v>22.89</v>
      </c>
    </row>
    <row r="8742" spans="1:5" x14ac:dyDescent="0.25">
      <c r="A8742" s="180">
        <v>90467</v>
      </c>
      <c r="B8742" s="181" t="s">
        <v>40725</v>
      </c>
      <c r="C8742" s="180" t="s">
        <v>83</v>
      </c>
      <c r="D8742" s="182">
        <v>30.96</v>
      </c>
      <c r="E8742" s="182">
        <v>31.45</v>
      </c>
    </row>
    <row r="8743" spans="1:5" x14ac:dyDescent="0.25">
      <c r="A8743" s="180">
        <v>90466</v>
      </c>
      <c r="B8743" s="181" t="s">
        <v>40726</v>
      </c>
      <c r="C8743" s="180" t="s">
        <v>83</v>
      </c>
      <c r="D8743" s="182">
        <v>20.63</v>
      </c>
      <c r="E8743" s="182">
        <v>20.96</v>
      </c>
    </row>
    <row r="8744" spans="1:5" x14ac:dyDescent="0.25">
      <c r="A8744" s="180">
        <v>90469</v>
      </c>
      <c r="B8744" s="181" t="s">
        <v>40727</v>
      </c>
      <c r="C8744" s="180" t="s">
        <v>83</v>
      </c>
      <c r="D8744" s="182">
        <v>14.46</v>
      </c>
      <c r="E8744" s="182">
        <v>14.47</v>
      </c>
    </row>
    <row r="8745" spans="1:5" x14ac:dyDescent="0.25">
      <c r="A8745" s="180">
        <v>90470</v>
      </c>
      <c r="B8745" s="181" t="s">
        <v>40728</v>
      </c>
      <c r="C8745" s="180" t="s">
        <v>83</v>
      </c>
      <c r="D8745" s="182">
        <v>19.010000000000002</v>
      </c>
      <c r="E8745" s="182">
        <v>18.989999999999998</v>
      </c>
    </row>
    <row r="8746" spans="1:5" x14ac:dyDescent="0.25">
      <c r="A8746" s="180">
        <v>90468</v>
      </c>
      <c r="B8746" s="181" t="s">
        <v>40729</v>
      </c>
      <c r="C8746" s="180" t="s">
        <v>83</v>
      </c>
      <c r="D8746" s="182">
        <v>9.5500000000000007</v>
      </c>
      <c r="E8746" s="182">
        <v>9.57</v>
      </c>
    </row>
    <row r="8747" spans="1:5" x14ac:dyDescent="0.25">
      <c r="A8747" s="180">
        <v>91188</v>
      </c>
      <c r="B8747" s="181" t="s">
        <v>40730</v>
      </c>
      <c r="C8747" s="180" t="s">
        <v>115</v>
      </c>
      <c r="D8747" s="182">
        <v>17.23</v>
      </c>
      <c r="E8747" s="182">
        <v>17.239999999999998</v>
      </c>
    </row>
    <row r="8748" spans="1:5" x14ac:dyDescent="0.25">
      <c r="A8748" s="180">
        <v>91189</v>
      </c>
      <c r="B8748" s="181" t="s">
        <v>40731</v>
      </c>
      <c r="C8748" s="180" t="s">
        <v>115</v>
      </c>
      <c r="D8748" s="182">
        <v>89.07</v>
      </c>
      <c r="E8748" s="182">
        <v>87.3</v>
      </c>
    </row>
    <row r="8749" spans="1:5" x14ac:dyDescent="0.25">
      <c r="A8749" s="180">
        <v>91192</v>
      </c>
      <c r="B8749" s="181" t="s">
        <v>40732</v>
      </c>
      <c r="C8749" s="180" t="s">
        <v>115</v>
      </c>
      <c r="D8749" s="182">
        <v>25.95</v>
      </c>
      <c r="E8749" s="182">
        <v>25.64</v>
      </c>
    </row>
    <row r="8750" spans="1:5" x14ac:dyDescent="0.25">
      <c r="A8750" s="180">
        <v>91190</v>
      </c>
      <c r="B8750" s="181" t="s">
        <v>40733</v>
      </c>
      <c r="C8750" s="180" t="s">
        <v>115</v>
      </c>
      <c r="D8750" s="182">
        <v>13.56</v>
      </c>
      <c r="E8750" s="182">
        <v>13.66</v>
      </c>
    </row>
    <row r="8751" spans="1:5" x14ac:dyDescent="0.25">
      <c r="A8751" s="180">
        <v>91191</v>
      </c>
      <c r="B8751" s="181" t="s">
        <v>40734</v>
      </c>
      <c r="C8751" s="180" t="s">
        <v>115</v>
      </c>
      <c r="D8751" s="182">
        <v>18.010000000000002</v>
      </c>
      <c r="E8751" s="182">
        <v>17.95</v>
      </c>
    </row>
    <row r="8752" spans="1:5" x14ac:dyDescent="0.25">
      <c r="A8752" s="180">
        <v>95541</v>
      </c>
      <c r="B8752" s="181" t="s">
        <v>40735</v>
      </c>
      <c r="C8752" s="180" t="s">
        <v>115</v>
      </c>
      <c r="D8752" s="182">
        <v>30.73</v>
      </c>
      <c r="E8752" s="182">
        <v>36.28</v>
      </c>
    </row>
    <row r="8753" spans="1:5" x14ac:dyDescent="0.25">
      <c r="A8753" s="180">
        <v>96564</v>
      </c>
      <c r="B8753" s="181" t="s">
        <v>40736</v>
      </c>
      <c r="C8753" s="180" t="s">
        <v>83</v>
      </c>
      <c r="D8753" s="182">
        <v>0</v>
      </c>
      <c r="E8753" s="182">
        <v>0</v>
      </c>
    </row>
    <row r="8754" spans="1:5" x14ac:dyDescent="0.25">
      <c r="A8754" s="180">
        <v>104785</v>
      </c>
      <c r="B8754" s="181" t="s">
        <v>40737</v>
      </c>
      <c r="C8754" s="180" t="s">
        <v>83</v>
      </c>
      <c r="D8754" s="182">
        <v>15.7</v>
      </c>
      <c r="E8754" s="182">
        <v>14.95</v>
      </c>
    </row>
    <row r="8755" spans="1:5" x14ac:dyDescent="0.25">
      <c r="A8755" s="180">
        <v>91166</v>
      </c>
      <c r="B8755" s="181" t="s">
        <v>40738</v>
      </c>
      <c r="C8755" s="180" t="s">
        <v>83</v>
      </c>
      <c r="D8755" s="182">
        <v>4.8600000000000003</v>
      </c>
      <c r="E8755" s="182">
        <v>4.96</v>
      </c>
    </row>
    <row r="8756" spans="1:5" x14ac:dyDescent="0.25">
      <c r="A8756" s="180">
        <v>91167</v>
      </c>
      <c r="B8756" s="181" t="s">
        <v>40739</v>
      </c>
      <c r="C8756" s="180" t="s">
        <v>83</v>
      </c>
      <c r="D8756" s="182">
        <v>12.7</v>
      </c>
      <c r="E8756" s="182">
        <v>12.2</v>
      </c>
    </row>
    <row r="8757" spans="1:5" x14ac:dyDescent="0.25">
      <c r="A8757" s="180">
        <v>91176</v>
      </c>
      <c r="B8757" s="181" t="s">
        <v>40740</v>
      </c>
      <c r="C8757" s="180" t="s">
        <v>83</v>
      </c>
      <c r="D8757" s="182">
        <v>21.89</v>
      </c>
      <c r="E8757" s="182">
        <v>19.89</v>
      </c>
    </row>
    <row r="8758" spans="1:5" x14ac:dyDescent="0.25">
      <c r="A8758" s="180">
        <v>91182</v>
      </c>
      <c r="B8758" s="181" t="s">
        <v>40741</v>
      </c>
      <c r="C8758" s="180" t="s">
        <v>83</v>
      </c>
      <c r="D8758" s="182">
        <v>34.72</v>
      </c>
      <c r="E8758" s="182">
        <v>34.35</v>
      </c>
    </row>
    <row r="8759" spans="1:5" x14ac:dyDescent="0.25">
      <c r="A8759" s="180">
        <v>91186</v>
      </c>
      <c r="B8759" s="181" t="s">
        <v>40742</v>
      </c>
      <c r="C8759" s="180" t="s">
        <v>83</v>
      </c>
      <c r="D8759" s="182">
        <v>38.4</v>
      </c>
      <c r="E8759" s="182">
        <v>37.99</v>
      </c>
    </row>
    <row r="8760" spans="1:5" x14ac:dyDescent="0.25">
      <c r="A8760" s="180">
        <v>91171</v>
      </c>
      <c r="B8760" s="181" t="s">
        <v>40743</v>
      </c>
      <c r="C8760" s="180" t="s">
        <v>83</v>
      </c>
      <c r="D8760" s="182">
        <v>20.7</v>
      </c>
      <c r="E8760" s="182">
        <v>19.48</v>
      </c>
    </row>
    <row r="8761" spans="1:5" x14ac:dyDescent="0.25">
      <c r="A8761" s="180">
        <v>91187</v>
      </c>
      <c r="B8761" s="181" t="s">
        <v>40744</v>
      </c>
      <c r="C8761" s="180" t="s">
        <v>83</v>
      </c>
      <c r="D8761" s="182">
        <v>34.61</v>
      </c>
      <c r="E8761" s="182">
        <v>34.32</v>
      </c>
    </row>
    <row r="8762" spans="1:5" x14ac:dyDescent="0.25">
      <c r="A8762" s="180">
        <v>91172</v>
      </c>
      <c r="B8762" s="181" t="s">
        <v>40745</v>
      </c>
      <c r="C8762" s="180" t="s">
        <v>83</v>
      </c>
      <c r="D8762" s="182">
        <v>25.22</v>
      </c>
      <c r="E8762" s="182">
        <v>23.37</v>
      </c>
    </row>
    <row r="8763" spans="1:5" x14ac:dyDescent="0.25">
      <c r="A8763" s="180">
        <v>91185</v>
      </c>
      <c r="B8763" s="181" t="s">
        <v>40746</v>
      </c>
      <c r="C8763" s="180" t="s">
        <v>83</v>
      </c>
      <c r="D8763" s="182">
        <v>34.72</v>
      </c>
      <c r="E8763" s="182">
        <v>34.35</v>
      </c>
    </row>
    <row r="8764" spans="1:5" x14ac:dyDescent="0.25">
      <c r="A8764" s="180">
        <v>91170</v>
      </c>
      <c r="B8764" s="181" t="s">
        <v>40747</v>
      </c>
      <c r="C8764" s="180" t="s">
        <v>83</v>
      </c>
      <c r="D8764" s="182">
        <v>12.7</v>
      </c>
      <c r="E8764" s="182">
        <v>12.2</v>
      </c>
    </row>
    <row r="8765" spans="1:5" x14ac:dyDescent="0.25">
      <c r="A8765" s="180">
        <v>91180</v>
      </c>
      <c r="B8765" s="181" t="s">
        <v>40748</v>
      </c>
      <c r="C8765" s="180" t="s">
        <v>83</v>
      </c>
      <c r="D8765" s="182">
        <v>29.32</v>
      </c>
      <c r="E8765" s="182">
        <v>26.7</v>
      </c>
    </row>
    <row r="8766" spans="1:5" x14ac:dyDescent="0.25">
      <c r="A8766" s="180">
        <v>91181</v>
      </c>
      <c r="B8766" s="181" t="s">
        <v>40749</v>
      </c>
      <c r="C8766" s="180" t="s">
        <v>83</v>
      </c>
      <c r="D8766" s="182">
        <v>30.87</v>
      </c>
      <c r="E8766" s="182">
        <v>28.16</v>
      </c>
    </row>
    <row r="8767" spans="1:5" x14ac:dyDescent="0.25">
      <c r="A8767" s="180">
        <v>91179</v>
      </c>
      <c r="B8767" s="181" t="s">
        <v>40750</v>
      </c>
      <c r="C8767" s="180" t="s">
        <v>83</v>
      </c>
      <c r="D8767" s="182">
        <v>21.89</v>
      </c>
      <c r="E8767" s="182">
        <v>19.89</v>
      </c>
    </row>
    <row r="8768" spans="1:5" x14ac:dyDescent="0.25">
      <c r="A8768" s="180">
        <v>91174</v>
      </c>
      <c r="B8768" s="181" t="s">
        <v>40751</v>
      </c>
      <c r="C8768" s="180" t="s">
        <v>83</v>
      </c>
      <c r="D8768" s="182">
        <v>8.27</v>
      </c>
      <c r="E8768" s="182">
        <v>7.78</v>
      </c>
    </row>
    <row r="8769" spans="1:5" x14ac:dyDescent="0.25">
      <c r="A8769" s="180">
        <v>91175</v>
      </c>
      <c r="B8769" s="181" t="s">
        <v>40752</v>
      </c>
      <c r="C8769" s="180" t="s">
        <v>83</v>
      </c>
      <c r="D8769" s="182">
        <v>13.6</v>
      </c>
      <c r="E8769" s="182">
        <v>12.61</v>
      </c>
    </row>
    <row r="8770" spans="1:5" x14ac:dyDescent="0.25">
      <c r="A8770" s="180">
        <v>91173</v>
      </c>
      <c r="B8770" s="181" t="s">
        <v>40753</v>
      </c>
      <c r="C8770" s="180" t="s">
        <v>83</v>
      </c>
      <c r="D8770" s="182">
        <v>4.7300000000000004</v>
      </c>
      <c r="E8770" s="182">
        <v>4.55</v>
      </c>
    </row>
    <row r="8771" spans="1:5" x14ac:dyDescent="0.25">
      <c r="A8771" s="180">
        <v>104759</v>
      </c>
      <c r="B8771" s="181" t="s">
        <v>40754</v>
      </c>
      <c r="C8771" s="180" t="s">
        <v>115</v>
      </c>
      <c r="D8771" s="182">
        <v>58.72</v>
      </c>
      <c r="E8771" s="182">
        <v>64.180000000000007</v>
      </c>
    </row>
    <row r="8772" spans="1:5" x14ac:dyDescent="0.25">
      <c r="A8772" s="180">
        <v>104760</v>
      </c>
      <c r="B8772" s="181" t="s">
        <v>40755</v>
      </c>
      <c r="C8772" s="180" t="s">
        <v>115</v>
      </c>
      <c r="D8772" s="182">
        <v>85.76</v>
      </c>
      <c r="E8772" s="182">
        <v>93.73</v>
      </c>
    </row>
    <row r="8773" spans="1:5" x14ac:dyDescent="0.25">
      <c r="A8773" s="180">
        <v>104758</v>
      </c>
      <c r="B8773" s="181" t="s">
        <v>40756</v>
      </c>
      <c r="C8773" s="180" t="s">
        <v>115</v>
      </c>
      <c r="D8773" s="182">
        <v>22.03</v>
      </c>
      <c r="E8773" s="182">
        <v>24.08</v>
      </c>
    </row>
    <row r="8774" spans="1:5" x14ac:dyDescent="0.25">
      <c r="A8774" s="180">
        <v>90437</v>
      </c>
      <c r="B8774" s="181" t="s">
        <v>40757</v>
      </c>
      <c r="C8774" s="180" t="s">
        <v>115</v>
      </c>
      <c r="D8774" s="182">
        <v>56.39</v>
      </c>
      <c r="E8774" s="182">
        <v>57.99</v>
      </c>
    </row>
    <row r="8775" spans="1:5" x14ac:dyDescent="0.25">
      <c r="A8775" s="180">
        <v>90438</v>
      </c>
      <c r="B8775" s="181" t="s">
        <v>40758</v>
      </c>
      <c r="C8775" s="180" t="s">
        <v>115</v>
      </c>
      <c r="D8775" s="182">
        <v>82.37</v>
      </c>
      <c r="E8775" s="182">
        <v>84.68</v>
      </c>
    </row>
    <row r="8776" spans="1:5" x14ac:dyDescent="0.25">
      <c r="A8776" s="180">
        <v>90436</v>
      </c>
      <c r="B8776" s="181" t="s">
        <v>40759</v>
      </c>
      <c r="C8776" s="180" t="s">
        <v>115</v>
      </c>
      <c r="D8776" s="182">
        <v>21.15</v>
      </c>
      <c r="E8776" s="182">
        <v>21.75</v>
      </c>
    </row>
    <row r="8777" spans="1:5" x14ac:dyDescent="0.25">
      <c r="A8777" s="180">
        <v>104770</v>
      </c>
      <c r="B8777" s="181" t="s">
        <v>40760</v>
      </c>
      <c r="C8777" s="180" t="s">
        <v>115</v>
      </c>
      <c r="D8777" s="182">
        <v>2.48</v>
      </c>
      <c r="E8777" s="182">
        <v>2.72</v>
      </c>
    </row>
    <row r="8778" spans="1:5" x14ac:dyDescent="0.25">
      <c r="A8778" s="180">
        <v>104772</v>
      </c>
      <c r="B8778" s="181" t="s">
        <v>40761</v>
      </c>
      <c r="C8778" s="180" t="s">
        <v>115</v>
      </c>
      <c r="D8778" s="182">
        <v>3.64</v>
      </c>
      <c r="E8778" s="182">
        <v>3.98</v>
      </c>
    </row>
    <row r="8779" spans="1:5" x14ac:dyDescent="0.25">
      <c r="A8779" s="180">
        <v>104768</v>
      </c>
      <c r="B8779" s="181" t="s">
        <v>40762</v>
      </c>
      <c r="C8779" s="180" t="s">
        <v>115</v>
      </c>
      <c r="D8779" s="182">
        <v>0.93</v>
      </c>
      <c r="E8779" s="182">
        <v>1.01</v>
      </c>
    </row>
    <row r="8780" spans="1:5" x14ac:dyDescent="0.25">
      <c r="A8780" s="180">
        <v>104769</v>
      </c>
      <c r="B8780" s="181" t="s">
        <v>40763</v>
      </c>
      <c r="C8780" s="180" t="s">
        <v>115</v>
      </c>
      <c r="D8780" s="182">
        <v>2.39</v>
      </c>
      <c r="E8780" s="182">
        <v>2.46</v>
      </c>
    </row>
    <row r="8781" spans="1:5" x14ac:dyDescent="0.25">
      <c r="A8781" s="180">
        <v>104771</v>
      </c>
      <c r="B8781" s="181" t="s">
        <v>40764</v>
      </c>
      <c r="C8781" s="180" t="s">
        <v>115</v>
      </c>
      <c r="D8781" s="182">
        <v>3.49</v>
      </c>
      <c r="E8781" s="182">
        <v>3.59</v>
      </c>
    </row>
    <row r="8782" spans="1:5" x14ac:dyDescent="0.25">
      <c r="A8782" s="180">
        <v>104767</v>
      </c>
      <c r="B8782" s="181" t="s">
        <v>40765</v>
      </c>
      <c r="C8782" s="180" t="s">
        <v>115</v>
      </c>
      <c r="D8782" s="182">
        <v>0.89</v>
      </c>
      <c r="E8782" s="182">
        <v>0.92</v>
      </c>
    </row>
    <row r="8783" spans="1:5" x14ac:dyDescent="0.25">
      <c r="A8783" s="180">
        <v>104762</v>
      </c>
      <c r="B8783" s="181" t="s">
        <v>40766</v>
      </c>
      <c r="C8783" s="180" t="s">
        <v>115</v>
      </c>
      <c r="D8783" s="182">
        <v>41.1</v>
      </c>
      <c r="E8783" s="182">
        <v>35.83</v>
      </c>
    </row>
    <row r="8784" spans="1:5" x14ac:dyDescent="0.25">
      <c r="A8784" s="180">
        <v>104763</v>
      </c>
      <c r="B8784" s="181" t="s">
        <v>40767</v>
      </c>
      <c r="C8784" s="180" t="s">
        <v>115</v>
      </c>
      <c r="D8784" s="182">
        <v>60.03</v>
      </c>
      <c r="E8784" s="182">
        <v>52.33</v>
      </c>
    </row>
    <row r="8785" spans="1:5" x14ac:dyDescent="0.25">
      <c r="A8785" s="180">
        <v>104761</v>
      </c>
      <c r="B8785" s="181" t="s">
        <v>40768</v>
      </c>
      <c r="C8785" s="180" t="s">
        <v>115</v>
      </c>
      <c r="D8785" s="182">
        <v>15.42</v>
      </c>
      <c r="E8785" s="182">
        <v>13.43</v>
      </c>
    </row>
    <row r="8786" spans="1:5" x14ac:dyDescent="0.25">
      <c r="A8786" s="180">
        <v>90440</v>
      </c>
      <c r="B8786" s="181" t="s">
        <v>40769</v>
      </c>
      <c r="C8786" s="180" t="s">
        <v>115</v>
      </c>
      <c r="D8786" s="182">
        <v>40.869999999999997</v>
      </c>
      <c r="E8786" s="182">
        <v>35.61</v>
      </c>
    </row>
    <row r="8787" spans="1:5" x14ac:dyDescent="0.25">
      <c r="A8787" s="180">
        <v>90441</v>
      </c>
      <c r="B8787" s="181" t="s">
        <v>40770</v>
      </c>
      <c r="C8787" s="180" t="s">
        <v>115</v>
      </c>
      <c r="D8787" s="182">
        <v>59.69</v>
      </c>
      <c r="E8787" s="182">
        <v>52</v>
      </c>
    </row>
    <row r="8788" spans="1:5" x14ac:dyDescent="0.25">
      <c r="A8788" s="180">
        <v>90439</v>
      </c>
      <c r="B8788" s="181" t="s">
        <v>40771</v>
      </c>
      <c r="C8788" s="180" t="s">
        <v>115</v>
      </c>
      <c r="D8788" s="182">
        <v>15.34</v>
      </c>
      <c r="E8788" s="182">
        <v>13.35</v>
      </c>
    </row>
    <row r="8789" spans="1:5" x14ac:dyDescent="0.25">
      <c r="A8789" s="180">
        <v>104776</v>
      </c>
      <c r="B8789" s="181" t="s">
        <v>40772</v>
      </c>
      <c r="C8789" s="180" t="s">
        <v>115</v>
      </c>
      <c r="D8789" s="182">
        <v>8.5299999999999994</v>
      </c>
      <c r="E8789" s="182">
        <v>9.16</v>
      </c>
    </row>
    <row r="8790" spans="1:5" x14ac:dyDescent="0.25">
      <c r="A8790" s="180">
        <v>104778</v>
      </c>
      <c r="B8790" s="181" t="s">
        <v>40773</v>
      </c>
      <c r="C8790" s="180" t="s">
        <v>115</v>
      </c>
      <c r="D8790" s="182">
        <v>12.47</v>
      </c>
      <c r="E8790" s="182">
        <v>13.37</v>
      </c>
    </row>
    <row r="8791" spans="1:5" x14ac:dyDescent="0.25">
      <c r="A8791" s="180">
        <v>104774</v>
      </c>
      <c r="B8791" s="181" t="s">
        <v>40774</v>
      </c>
      <c r="C8791" s="180" t="s">
        <v>115</v>
      </c>
      <c r="D8791" s="182">
        <v>3.19</v>
      </c>
      <c r="E8791" s="182">
        <v>3.42</v>
      </c>
    </row>
    <row r="8792" spans="1:5" x14ac:dyDescent="0.25">
      <c r="A8792" s="180">
        <v>104775</v>
      </c>
      <c r="B8792" s="181" t="s">
        <v>40775</v>
      </c>
      <c r="C8792" s="180" t="s">
        <v>115</v>
      </c>
      <c r="D8792" s="182">
        <v>8.2200000000000006</v>
      </c>
      <c r="E8792" s="182">
        <v>8.34</v>
      </c>
    </row>
    <row r="8793" spans="1:5" x14ac:dyDescent="0.25">
      <c r="A8793" s="180">
        <v>104777</v>
      </c>
      <c r="B8793" s="181" t="s">
        <v>40776</v>
      </c>
      <c r="C8793" s="180" t="s">
        <v>115</v>
      </c>
      <c r="D8793" s="182">
        <v>12.02</v>
      </c>
      <c r="E8793" s="182">
        <v>12.19</v>
      </c>
    </row>
    <row r="8794" spans="1:5" x14ac:dyDescent="0.25">
      <c r="A8794" s="180">
        <v>104773</v>
      </c>
      <c r="B8794" s="181" t="s">
        <v>40777</v>
      </c>
      <c r="C8794" s="180" t="s">
        <v>115</v>
      </c>
      <c r="D8794" s="182">
        <v>3.07</v>
      </c>
      <c r="E8794" s="182">
        <v>3.11</v>
      </c>
    </row>
    <row r="8795" spans="1:5" x14ac:dyDescent="0.25">
      <c r="A8795" s="180">
        <v>104782</v>
      </c>
      <c r="B8795" s="181" t="s">
        <v>40778</v>
      </c>
      <c r="C8795" s="180" t="s">
        <v>115</v>
      </c>
      <c r="D8795" s="182">
        <v>62.21</v>
      </c>
      <c r="E8795" s="182">
        <v>58.47</v>
      </c>
    </row>
    <row r="8796" spans="1:5" x14ac:dyDescent="0.25">
      <c r="A8796" s="180">
        <v>90451</v>
      </c>
      <c r="B8796" s="181" t="s">
        <v>40779</v>
      </c>
      <c r="C8796" s="180" t="s">
        <v>115</v>
      </c>
      <c r="D8796" s="182">
        <v>8.42</v>
      </c>
      <c r="E8796" s="182">
        <v>8.08</v>
      </c>
    </row>
    <row r="8797" spans="1:5" x14ac:dyDescent="0.25">
      <c r="A8797" s="180">
        <v>90452</v>
      </c>
      <c r="B8797" s="181" t="s">
        <v>40780</v>
      </c>
      <c r="C8797" s="180" t="s">
        <v>115</v>
      </c>
      <c r="D8797" s="182">
        <v>29.51</v>
      </c>
      <c r="E8797" s="182">
        <v>26.38</v>
      </c>
    </row>
    <row r="8798" spans="1:5" x14ac:dyDescent="0.25">
      <c r="A8798" s="180">
        <v>90455</v>
      </c>
      <c r="B8798" s="181" t="s">
        <v>40781</v>
      </c>
      <c r="C8798" s="180" t="s">
        <v>115</v>
      </c>
      <c r="D8798" s="182">
        <v>10.45</v>
      </c>
      <c r="E8798" s="182">
        <v>10.76</v>
      </c>
    </row>
    <row r="8799" spans="1:5" x14ac:dyDescent="0.25">
      <c r="A8799" s="180">
        <v>104784</v>
      </c>
      <c r="B8799" s="181" t="s">
        <v>40782</v>
      </c>
      <c r="C8799" s="180" t="s">
        <v>115</v>
      </c>
      <c r="D8799" s="182">
        <v>17.2</v>
      </c>
      <c r="E8799" s="182">
        <v>18.07</v>
      </c>
    </row>
    <row r="8800" spans="1:5" x14ac:dyDescent="0.25">
      <c r="A8800" s="180">
        <v>90453</v>
      </c>
      <c r="B8800" s="181" t="s">
        <v>40783</v>
      </c>
      <c r="C8800" s="180" t="s">
        <v>115</v>
      </c>
      <c r="D8800" s="182">
        <v>5.03</v>
      </c>
      <c r="E8800" s="182">
        <v>5.07</v>
      </c>
    </row>
    <row r="8801" spans="1:5" x14ac:dyDescent="0.25">
      <c r="A8801" s="180">
        <v>104783</v>
      </c>
      <c r="B8801" s="181" t="s">
        <v>40784</v>
      </c>
      <c r="C8801" s="180" t="s">
        <v>115</v>
      </c>
      <c r="D8801" s="182">
        <v>6.28</v>
      </c>
      <c r="E8801" s="182">
        <v>6.42</v>
      </c>
    </row>
    <row r="8802" spans="1:5" x14ac:dyDescent="0.25">
      <c r="A8802" s="180">
        <v>90454</v>
      </c>
      <c r="B8802" s="181" t="s">
        <v>40785</v>
      </c>
      <c r="C8802" s="180" t="s">
        <v>115</v>
      </c>
      <c r="D8802" s="182">
        <v>7.99</v>
      </c>
      <c r="E8802" s="182">
        <v>8.23</v>
      </c>
    </row>
    <row r="8803" spans="1:5" x14ac:dyDescent="0.25">
      <c r="A8803" s="180">
        <v>90459</v>
      </c>
      <c r="B8803" s="181" t="s">
        <v>40786</v>
      </c>
      <c r="C8803" s="180" t="s">
        <v>115</v>
      </c>
      <c r="D8803" s="182">
        <v>69.38</v>
      </c>
      <c r="E8803" s="182">
        <v>71.33</v>
      </c>
    </row>
    <row r="8804" spans="1:5" x14ac:dyDescent="0.25">
      <c r="A8804" s="180">
        <v>90456</v>
      </c>
      <c r="B8804" s="181" t="s">
        <v>40787</v>
      </c>
      <c r="C8804" s="180" t="s">
        <v>115</v>
      </c>
      <c r="D8804" s="182">
        <v>7.84</v>
      </c>
      <c r="E8804" s="182">
        <v>8.57</v>
      </c>
    </row>
    <row r="8805" spans="1:5" x14ac:dyDescent="0.25">
      <c r="A8805" s="180">
        <v>90458</v>
      </c>
      <c r="B8805" s="181" t="s">
        <v>40788</v>
      </c>
      <c r="C8805" s="180" t="s">
        <v>115</v>
      </c>
      <c r="D8805" s="182">
        <v>51.04</v>
      </c>
      <c r="E8805" s="182">
        <v>55.79</v>
      </c>
    </row>
    <row r="8806" spans="1:5" x14ac:dyDescent="0.25">
      <c r="A8806" s="180">
        <v>90457</v>
      </c>
      <c r="B8806" s="181" t="s">
        <v>40789</v>
      </c>
      <c r="C8806" s="180" t="s">
        <v>115</v>
      </c>
      <c r="D8806" s="182">
        <v>17.89</v>
      </c>
      <c r="E8806" s="182">
        <v>19.559999999999999</v>
      </c>
    </row>
    <row r="8807" spans="1:5" x14ac:dyDescent="0.25">
      <c r="A8807" s="180">
        <v>90447</v>
      </c>
      <c r="B8807" s="181" t="s">
        <v>40790</v>
      </c>
      <c r="C8807" s="180" t="s">
        <v>83</v>
      </c>
      <c r="D8807" s="182">
        <v>11.83</v>
      </c>
      <c r="E8807" s="182">
        <v>12.94</v>
      </c>
    </row>
    <row r="8808" spans="1:5" x14ac:dyDescent="0.25">
      <c r="A8808" s="180">
        <v>91222</v>
      </c>
      <c r="B8808" s="181" t="s">
        <v>40791</v>
      </c>
      <c r="C8808" s="180" t="s">
        <v>83</v>
      </c>
      <c r="D8808" s="182">
        <v>12.63</v>
      </c>
      <c r="E8808" s="182">
        <v>12.98</v>
      </c>
    </row>
    <row r="8809" spans="1:5" x14ac:dyDescent="0.25">
      <c r="A8809" s="180">
        <v>90443</v>
      </c>
      <c r="B8809" s="181" t="s">
        <v>40792</v>
      </c>
      <c r="C8809" s="180" t="s">
        <v>83</v>
      </c>
      <c r="D8809" s="182">
        <v>11.36</v>
      </c>
      <c r="E8809" s="182">
        <v>11.68</v>
      </c>
    </row>
    <row r="8810" spans="1:5" x14ac:dyDescent="0.25">
      <c r="A8810" s="180">
        <v>104780</v>
      </c>
      <c r="B8810" s="181" t="s">
        <v>40793</v>
      </c>
      <c r="C8810" s="180" t="s">
        <v>83</v>
      </c>
      <c r="D8810" s="182">
        <v>9.23</v>
      </c>
      <c r="E8810" s="182">
        <v>8.2899999999999991</v>
      </c>
    </row>
    <row r="8811" spans="1:5" x14ac:dyDescent="0.25">
      <c r="A8811" s="180">
        <v>104781</v>
      </c>
      <c r="B8811" s="181" t="s">
        <v>40794</v>
      </c>
      <c r="C8811" s="180" t="s">
        <v>83</v>
      </c>
      <c r="D8811" s="182">
        <v>10.6</v>
      </c>
      <c r="E8811" s="182">
        <v>9.52</v>
      </c>
    </row>
    <row r="8812" spans="1:5" x14ac:dyDescent="0.25">
      <c r="A8812" s="180">
        <v>104779</v>
      </c>
      <c r="B8812" s="181" t="s">
        <v>40795</v>
      </c>
      <c r="C8812" s="180" t="s">
        <v>83</v>
      </c>
      <c r="D8812" s="182">
        <v>9.18</v>
      </c>
      <c r="E8812" s="182">
        <v>8.24</v>
      </c>
    </row>
    <row r="8813" spans="1:5" x14ac:dyDescent="0.25">
      <c r="A8813" s="180">
        <v>104787</v>
      </c>
      <c r="B8813" s="181" t="s">
        <v>40796</v>
      </c>
      <c r="C8813" s="180" t="s">
        <v>83</v>
      </c>
      <c r="D8813" s="182">
        <v>13.53</v>
      </c>
      <c r="E8813" s="182">
        <v>11.79</v>
      </c>
    </row>
    <row r="8814" spans="1:5" x14ac:dyDescent="0.25">
      <c r="A8814" s="180">
        <v>104788</v>
      </c>
      <c r="B8814" s="181" t="s">
        <v>40797</v>
      </c>
      <c r="C8814" s="180" t="s">
        <v>83</v>
      </c>
      <c r="D8814" s="182">
        <v>17.97</v>
      </c>
      <c r="E8814" s="182">
        <v>15.65</v>
      </c>
    </row>
    <row r="8815" spans="1:5" x14ac:dyDescent="0.25">
      <c r="A8815" s="180">
        <v>104786</v>
      </c>
      <c r="B8815" s="181" t="s">
        <v>40798</v>
      </c>
      <c r="C8815" s="180" t="s">
        <v>83</v>
      </c>
      <c r="D8815" s="182">
        <v>10.19</v>
      </c>
      <c r="E8815" s="182">
        <v>8.89</v>
      </c>
    </row>
    <row r="8816" spans="1:5" x14ac:dyDescent="0.25">
      <c r="A8816" s="180">
        <v>90445</v>
      </c>
      <c r="B8816" s="181" t="s">
        <v>40799</v>
      </c>
      <c r="C8816" s="180" t="s">
        <v>83</v>
      </c>
      <c r="D8816" s="182">
        <v>28.51</v>
      </c>
      <c r="E8816" s="182">
        <v>24.44</v>
      </c>
    </row>
    <row r="8817" spans="1:5" x14ac:dyDescent="0.25">
      <c r="A8817" s="180">
        <v>90446</v>
      </c>
      <c r="B8817" s="181" t="s">
        <v>40800</v>
      </c>
      <c r="C8817" s="180" t="s">
        <v>83</v>
      </c>
      <c r="D8817" s="182">
        <v>37.86</v>
      </c>
      <c r="E8817" s="182">
        <v>32.44</v>
      </c>
    </row>
    <row r="8818" spans="1:5" x14ac:dyDescent="0.25">
      <c r="A8818" s="180">
        <v>90444</v>
      </c>
      <c r="B8818" s="181" t="s">
        <v>40801</v>
      </c>
      <c r="C8818" s="180" t="s">
        <v>83</v>
      </c>
      <c r="D8818" s="182">
        <v>21.5</v>
      </c>
      <c r="E8818" s="182">
        <v>18.43</v>
      </c>
    </row>
    <row r="8819" spans="1:5" x14ac:dyDescent="0.25">
      <c r="A8819" s="180">
        <v>104764</v>
      </c>
      <c r="B8819" s="181" t="s">
        <v>40802</v>
      </c>
      <c r="C8819" s="180" t="s">
        <v>83</v>
      </c>
      <c r="D8819" s="182">
        <v>24.21</v>
      </c>
      <c r="E8819" s="182">
        <v>24.76</v>
      </c>
    </row>
    <row r="8820" spans="1:5" x14ac:dyDescent="0.25">
      <c r="A8820" s="180">
        <v>90460</v>
      </c>
      <c r="B8820" s="181" t="s">
        <v>40803</v>
      </c>
      <c r="C8820" s="180" t="s">
        <v>83</v>
      </c>
      <c r="D8820" s="182">
        <v>28.63</v>
      </c>
      <c r="E8820" s="182">
        <v>28.04</v>
      </c>
    </row>
    <row r="8821" spans="1:5" x14ac:dyDescent="0.25">
      <c r="A8821" s="180">
        <v>90462</v>
      </c>
      <c r="B8821" s="181" t="s">
        <v>40804</v>
      </c>
      <c r="C8821" s="180" t="s">
        <v>83</v>
      </c>
      <c r="D8821" s="182">
        <v>5.01</v>
      </c>
      <c r="E8821" s="182">
        <v>4.88</v>
      </c>
    </row>
    <row r="8822" spans="1:5" x14ac:dyDescent="0.25">
      <c r="A8822" s="180">
        <v>104765</v>
      </c>
      <c r="B8822" s="181" t="s">
        <v>40805</v>
      </c>
      <c r="C8822" s="180" t="s">
        <v>83</v>
      </c>
      <c r="D8822" s="182">
        <v>20.83</v>
      </c>
      <c r="E8822" s="182">
        <v>21.91</v>
      </c>
    </row>
    <row r="8823" spans="1:5" x14ac:dyDescent="0.25">
      <c r="A8823" s="180">
        <v>90461</v>
      </c>
      <c r="B8823" s="181" t="s">
        <v>40806</v>
      </c>
      <c r="C8823" s="180" t="s">
        <v>83</v>
      </c>
      <c r="D8823" s="182">
        <v>22.88</v>
      </c>
      <c r="E8823" s="182">
        <v>22.81</v>
      </c>
    </row>
    <row r="8824" spans="1:5" x14ac:dyDescent="0.25">
      <c r="A8824" s="180">
        <v>90463</v>
      </c>
      <c r="B8824" s="181" t="s">
        <v>40807</v>
      </c>
      <c r="C8824" s="180" t="s">
        <v>83</v>
      </c>
      <c r="D8824" s="182">
        <v>4.45</v>
      </c>
      <c r="E8824" s="182">
        <v>4.4000000000000004</v>
      </c>
    </row>
    <row r="8825" spans="1:5" x14ac:dyDescent="0.25">
      <c r="A8825" s="180">
        <v>96560</v>
      </c>
      <c r="B8825" s="181" t="s">
        <v>40808</v>
      </c>
      <c r="C8825" s="180" t="s">
        <v>322</v>
      </c>
      <c r="D8825" s="182">
        <v>37.28</v>
      </c>
      <c r="E8825" s="182">
        <v>40.4</v>
      </c>
    </row>
    <row r="8826" spans="1:5" x14ac:dyDescent="0.25">
      <c r="A8826" s="180">
        <v>96559</v>
      </c>
      <c r="B8826" s="181" t="s">
        <v>40809</v>
      </c>
      <c r="C8826" s="180" t="s">
        <v>322</v>
      </c>
      <c r="D8826" s="182">
        <v>37.83</v>
      </c>
      <c r="E8826" s="182">
        <v>39.32</v>
      </c>
    </row>
    <row r="8827" spans="1:5" x14ac:dyDescent="0.25">
      <c r="A8827" s="180">
        <v>96562</v>
      </c>
      <c r="B8827" s="181" t="s">
        <v>40810</v>
      </c>
      <c r="C8827" s="180" t="s">
        <v>83</v>
      </c>
      <c r="D8827" s="182">
        <v>61.34</v>
      </c>
      <c r="E8827" s="182">
        <v>63.76</v>
      </c>
    </row>
    <row r="8828" spans="1:5" x14ac:dyDescent="0.25">
      <c r="A8828" s="180">
        <v>96563</v>
      </c>
      <c r="B8828" s="181" t="s">
        <v>40811</v>
      </c>
      <c r="C8828" s="180" t="s">
        <v>83</v>
      </c>
      <c r="D8828" s="182">
        <v>66.930000000000007</v>
      </c>
      <c r="E8828" s="182">
        <v>69.45</v>
      </c>
    </row>
    <row r="8829" spans="1:5" x14ac:dyDescent="0.25">
      <c r="A8829" s="180">
        <v>102469</v>
      </c>
      <c r="B8829" s="181" t="s">
        <v>40812</v>
      </c>
      <c r="C8829" s="180" t="s">
        <v>322</v>
      </c>
      <c r="D8829" s="182">
        <v>0</v>
      </c>
      <c r="E8829" s="182">
        <v>0</v>
      </c>
    </row>
    <row r="8830" spans="1:5" x14ac:dyDescent="0.25">
      <c r="A8830" s="180">
        <v>104388</v>
      </c>
      <c r="B8830" s="181" t="s">
        <v>40813</v>
      </c>
      <c r="C8830" s="180" t="s">
        <v>322</v>
      </c>
      <c r="D8830" s="182">
        <v>0</v>
      </c>
      <c r="E8830" s="182">
        <v>0</v>
      </c>
    </row>
    <row r="8831" spans="1:5" x14ac:dyDescent="0.25">
      <c r="A8831" s="180">
        <v>104387</v>
      </c>
      <c r="B8831" s="181" t="s">
        <v>40814</v>
      </c>
      <c r="C8831" s="180" t="s">
        <v>1467</v>
      </c>
      <c r="D8831" s="182">
        <v>0</v>
      </c>
      <c r="E8831" s="182">
        <v>0</v>
      </c>
    </row>
    <row r="8832" spans="1:5" x14ac:dyDescent="0.25">
      <c r="A8832" s="180">
        <v>104364</v>
      </c>
      <c r="B8832" s="181" t="s">
        <v>40815</v>
      </c>
      <c r="C8832" s="180" t="s">
        <v>1467</v>
      </c>
      <c r="D8832" s="182">
        <v>0</v>
      </c>
      <c r="E8832" s="182">
        <v>0</v>
      </c>
    </row>
    <row r="8833" spans="1:5" x14ac:dyDescent="0.25">
      <c r="A8833" s="180">
        <v>102097</v>
      </c>
      <c r="B8833" s="181" t="s">
        <v>40816</v>
      </c>
      <c r="C8833" s="180" t="s">
        <v>1467</v>
      </c>
      <c r="D8833" s="182">
        <v>0</v>
      </c>
      <c r="E8833" s="182">
        <v>0</v>
      </c>
    </row>
    <row r="8834" spans="1:5" x14ac:dyDescent="0.25">
      <c r="A8834" s="180">
        <v>104365</v>
      </c>
      <c r="B8834" s="181" t="s">
        <v>40817</v>
      </c>
      <c r="C8834" s="180" t="s">
        <v>1467</v>
      </c>
      <c r="D8834" s="182">
        <v>0</v>
      </c>
      <c r="E8834" s="182">
        <v>0</v>
      </c>
    </row>
    <row r="8835" spans="1:5" x14ac:dyDescent="0.25">
      <c r="A8835" s="180">
        <v>101870</v>
      </c>
      <c r="B8835" s="181" t="s">
        <v>40818</v>
      </c>
      <c r="C8835" s="180" t="s">
        <v>322</v>
      </c>
      <c r="D8835" s="182">
        <v>56.87</v>
      </c>
      <c r="E8835" s="182">
        <v>51.56</v>
      </c>
    </row>
    <row r="8836" spans="1:5" x14ac:dyDescent="0.25">
      <c r="A8836" s="180">
        <v>101866</v>
      </c>
      <c r="B8836" s="181" t="s">
        <v>40819</v>
      </c>
      <c r="C8836" s="180" t="s">
        <v>322</v>
      </c>
      <c r="D8836" s="182">
        <v>48.07</v>
      </c>
      <c r="E8836" s="182">
        <v>43.37</v>
      </c>
    </row>
    <row r="8837" spans="1:5" x14ac:dyDescent="0.25">
      <c r="A8837" s="180">
        <v>101867</v>
      </c>
      <c r="B8837" s="181" t="s">
        <v>40820</v>
      </c>
      <c r="C8837" s="180" t="s">
        <v>322</v>
      </c>
      <c r="D8837" s="182">
        <v>54.85</v>
      </c>
      <c r="E8837" s="182">
        <v>49.68</v>
      </c>
    </row>
    <row r="8838" spans="1:5" x14ac:dyDescent="0.25">
      <c r="A8838" s="180">
        <v>101868</v>
      </c>
      <c r="B8838" s="181" t="s">
        <v>40821</v>
      </c>
      <c r="C8838" s="180" t="s">
        <v>322</v>
      </c>
      <c r="D8838" s="182">
        <v>43.35</v>
      </c>
      <c r="E8838" s="182">
        <v>38.979999999999997</v>
      </c>
    </row>
    <row r="8839" spans="1:5" x14ac:dyDescent="0.25">
      <c r="A8839" s="180">
        <v>101869</v>
      </c>
      <c r="B8839" s="181" t="s">
        <v>40822</v>
      </c>
      <c r="C8839" s="180" t="s">
        <v>322</v>
      </c>
      <c r="D8839" s="182">
        <v>50.11</v>
      </c>
      <c r="E8839" s="182">
        <v>45.27</v>
      </c>
    </row>
    <row r="8840" spans="1:5" x14ac:dyDescent="0.25">
      <c r="A8840" s="180">
        <v>101856</v>
      </c>
      <c r="B8840" s="181" t="s">
        <v>40823</v>
      </c>
      <c r="C8840" s="180" t="s">
        <v>322</v>
      </c>
      <c r="D8840" s="182">
        <v>39.159999999999997</v>
      </c>
      <c r="E8840" s="182">
        <v>35.090000000000003</v>
      </c>
    </row>
    <row r="8841" spans="1:5" x14ac:dyDescent="0.25">
      <c r="A8841" s="180">
        <v>101865</v>
      </c>
      <c r="B8841" s="181" t="s">
        <v>40824</v>
      </c>
      <c r="C8841" s="180" t="s">
        <v>322</v>
      </c>
      <c r="D8841" s="182">
        <v>54.15</v>
      </c>
      <c r="E8841" s="182">
        <v>49.04</v>
      </c>
    </row>
    <row r="8842" spans="1:5" x14ac:dyDescent="0.25">
      <c r="A8842" s="180">
        <v>101861</v>
      </c>
      <c r="B8842" s="181" t="s">
        <v>40825</v>
      </c>
      <c r="C8842" s="180" t="s">
        <v>322</v>
      </c>
      <c r="D8842" s="182">
        <v>47.74</v>
      </c>
      <c r="E8842" s="182">
        <v>43.07</v>
      </c>
    </row>
    <row r="8843" spans="1:5" x14ac:dyDescent="0.25">
      <c r="A8843" s="180">
        <v>101862</v>
      </c>
      <c r="B8843" s="181" t="s">
        <v>40826</v>
      </c>
      <c r="C8843" s="180" t="s">
        <v>322</v>
      </c>
      <c r="D8843" s="182">
        <v>52.12</v>
      </c>
      <c r="E8843" s="182">
        <v>47.14</v>
      </c>
    </row>
    <row r="8844" spans="1:5" x14ac:dyDescent="0.25">
      <c r="A8844" s="180">
        <v>101863</v>
      </c>
      <c r="B8844" s="181" t="s">
        <v>40827</v>
      </c>
      <c r="C8844" s="180" t="s">
        <v>322</v>
      </c>
      <c r="D8844" s="182">
        <v>40.61</v>
      </c>
      <c r="E8844" s="182">
        <v>36.450000000000003</v>
      </c>
    </row>
    <row r="8845" spans="1:5" x14ac:dyDescent="0.25">
      <c r="A8845" s="180">
        <v>101864</v>
      </c>
      <c r="B8845" s="181" t="s">
        <v>40828</v>
      </c>
      <c r="C8845" s="180" t="s">
        <v>322</v>
      </c>
      <c r="D8845" s="182">
        <v>47.38</v>
      </c>
      <c r="E8845" s="182">
        <v>42.73</v>
      </c>
    </row>
    <row r="8846" spans="1:5" x14ac:dyDescent="0.25">
      <c r="A8846" s="180">
        <v>101860</v>
      </c>
      <c r="B8846" s="181" t="s">
        <v>40829</v>
      </c>
      <c r="C8846" s="180" t="s">
        <v>322</v>
      </c>
      <c r="D8846" s="182">
        <v>51.09</v>
      </c>
      <c r="E8846" s="182">
        <v>46.18</v>
      </c>
    </row>
    <row r="8847" spans="1:5" x14ac:dyDescent="0.25">
      <c r="A8847" s="180">
        <v>101857</v>
      </c>
      <c r="B8847" s="181" t="s">
        <v>40830</v>
      </c>
      <c r="C8847" s="180" t="s">
        <v>322</v>
      </c>
      <c r="D8847" s="182">
        <v>49.19</v>
      </c>
      <c r="E8847" s="182">
        <v>44.42</v>
      </c>
    </row>
    <row r="8848" spans="1:5" x14ac:dyDescent="0.25">
      <c r="A8848" s="180">
        <v>101858</v>
      </c>
      <c r="B8848" s="181" t="s">
        <v>40831</v>
      </c>
      <c r="C8848" s="180" t="s">
        <v>322</v>
      </c>
      <c r="D8848" s="182">
        <v>40.020000000000003</v>
      </c>
      <c r="E8848" s="182">
        <v>35.89</v>
      </c>
    </row>
    <row r="8849" spans="1:5" x14ac:dyDescent="0.25">
      <c r="A8849" s="180">
        <v>101859</v>
      </c>
      <c r="B8849" s="181" t="s">
        <v>40832</v>
      </c>
      <c r="C8849" s="180" t="s">
        <v>322</v>
      </c>
      <c r="D8849" s="182">
        <v>44.32</v>
      </c>
      <c r="E8849" s="182">
        <v>39.89</v>
      </c>
    </row>
    <row r="8850" spans="1:5" x14ac:dyDescent="0.25">
      <c r="A8850" s="180">
        <v>101852</v>
      </c>
      <c r="B8850" s="181" t="s">
        <v>40833</v>
      </c>
      <c r="C8850" s="180" t="s">
        <v>322</v>
      </c>
      <c r="D8850" s="182">
        <v>96.64</v>
      </c>
      <c r="E8850" s="182">
        <v>88.84</v>
      </c>
    </row>
    <row r="8851" spans="1:5" x14ac:dyDescent="0.25">
      <c r="A8851" s="180">
        <v>104385</v>
      </c>
      <c r="B8851" s="181" t="s">
        <v>40834</v>
      </c>
      <c r="C8851" s="180" t="s">
        <v>322</v>
      </c>
      <c r="D8851" s="182">
        <v>0</v>
      </c>
      <c r="E8851" s="182">
        <v>0</v>
      </c>
    </row>
    <row r="8852" spans="1:5" x14ac:dyDescent="0.25">
      <c r="A8852" s="180">
        <v>101850</v>
      </c>
      <c r="B8852" s="181" t="s">
        <v>40835</v>
      </c>
      <c r="C8852" s="180" t="s">
        <v>322</v>
      </c>
      <c r="D8852" s="182">
        <v>80.78</v>
      </c>
      <c r="E8852" s="182">
        <v>73.06</v>
      </c>
    </row>
    <row r="8853" spans="1:5" x14ac:dyDescent="0.25">
      <c r="A8853" s="180">
        <v>101855</v>
      </c>
      <c r="B8853" s="181" t="s">
        <v>40836</v>
      </c>
      <c r="C8853" s="180" t="s">
        <v>322</v>
      </c>
      <c r="D8853" s="182">
        <v>97.53</v>
      </c>
      <c r="E8853" s="182">
        <v>89.92</v>
      </c>
    </row>
    <row r="8854" spans="1:5" x14ac:dyDescent="0.25">
      <c r="A8854" s="180">
        <v>104386</v>
      </c>
      <c r="B8854" s="181" t="s">
        <v>40837</v>
      </c>
      <c r="C8854" s="180" t="s">
        <v>322</v>
      </c>
      <c r="D8854" s="182">
        <v>0</v>
      </c>
      <c r="E8854" s="182">
        <v>0</v>
      </c>
    </row>
    <row r="8855" spans="1:5" x14ac:dyDescent="0.25">
      <c r="A8855" s="180">
        <v>101853</v>
      </c>
      <c r="B8855" s="181" t="s">
        <v>40838</v>
      </c>
      <c r="C8855" s="180" t="s">
        <v>322</v>
      </c>
      <c r="D8855" s="182">
        <v>71.45</v>
      </c>
      <c r="E8855" s="182">
        <v>63.47</v>
      </c>
    </row>
    <row r="8856" spans="1:5" x14ac:dyDescent="0.25">
      <c r="A8856" s="180">
        <v>101849</v>
      </c>
      <c r="B8856" s="181" t="s">
        <v>40839</v>
      </c>
      <c r="C8856" s="180" t="s">
        <v>1467</v>
      </c>
      <c r="D8856" s="182">
        <v>236.65</v>
      </c>
      <c r="E8856" s="182">
        <v>160.22999999999999</v>
      </c>
    </row>
    <row r="8857" spans="1:5" x14ac:dyDescent="0.25">
      <c r="A8857" s="180">
        <v>101841</v>
      </c>
      <c r="B8857" s="181" t="s">
        <v>40840</v>
      </c>
      <c r="C8857" s="180" t="s">
        <v>1467</v>
      </c>
      <c r="D8857" s="182">
        <v>137.12</v>
      </c>
      <c r="E8857" s="182">
        <v>95.74</v>
      </c>
    </row>
    <row r="8858" spans="1:5" x14ac:dyDescent="0.25">
      <c r="A8858" s="180">
        <v>101843</v>
      </c>
      <c r="B8858" s="181" t="s">
        <v>40841</v>
      </c>
      <c r="C8858" s="180" t="s">
        <v>1467</v>
      </c>
      <c r="D8858" s="182">
        <v>194.31</v>
      </c>
      <c r="E8858" s="182">
        <v>154.56</v>
      </c>
    </row>
    <row r="8859" spans="1:5" x14ac:dyDescent="0.25">
      <c r="A8859" s="180">
        <v>101844</v>
      </c>
      <c r="B8859" s="181" t="s">
        <v>40842</v>
      </c>
      <c r="C8859" s="180" t="s">
        <v>1467</v>
      </c>
      <c r="D8859" s="182">
        <v>221</v>
      </c>
      <c r="E8859" s="182">
        <v>182.08</v>
      </c>
    </row>
    <row r="8860" spans="1:5" x14ac:dyDescent="0.25">
      <c r="A8860" s="180">
        <v>101845</v>
      </c>
      <c r="B8860" s="181" t="s">
        <v>40843</v>
      </c>
      <c r="C8860" s="180" t="s">
        <v>1467</v>
      </c>
      <c r="D8860" s="182">
        <v>247.33</v>
      </c>
      <c r="E8860" s="182">
        <v>209.23</v>
      </c>
    </row>
    <row r="8861" spans="1:5" x14ac:dyDescent="0.25">
      <c r="A8861" s="180">
        <v>101842</v>
      </c>
      <c r="B8861" s="181" t="s">
        <v>40844</v>
      </c>
      <c r="C8861" s="180" t="s">
        <v>1467</v>
      </c>
      <c r="D8861" s="182">
        <v>119.61</v>
      </c>
      <c r="E8861" s="182">
        <v>85.04</v>
      </c>
    </row>
    <row r="8862" spans="1:5" x14ac:dyDescent="0.25">
      <c r="A8862" s="180">
        <v>101846</v>
      </c>
      <c r="B8862" s="181" t="s">
        <v>40845</v>
      </c>
      <c r="C8862" s="180" t="s">
        <v>1467</v>
      </c>
      <c r="D8862" s="182">
        <v>177.5</v>
      </c>
      <c r="E8862" s="182">
        <v>144.30000000000001</v>
      </c>
    </row>
    <row r="8863" spans="1:5" x14ac:dyDescent="0.25">
      <c r="A8863" s="180">
        <v>101847</v>
      </c>
      <c r="B8863" s="181" t="s">
        <v>40846</v>
      </c>
      <c r="C8863" s="180" t="s">
        <v>1467</v>
      </c>
      <c r="D8863" s="182">
        <v>204.54</v>
      </c>
      <c r="E8863" s="182">
        <v>172.02</v>
      </c>
    </row>
    <row r="8864" spans="1:5" x14ac:dyDescent="0.25">
      <c r="A8864" s="180">
        <v>101848</v>
      </c>
      <c r="B8864" s="181" t="s">
        <v>40847</v>
      </c>
      <c r="C8864" s="180" t="s">
        <v>1467</v>
      </c>
      <c r="D8864" s="182">
        <v>231.23</v>
      </c>
      <c r="E8864" s="182">
        <v>199.39</v>
      </c>
    </row>
    <row r="8865" spans="1:5" x14ac:dyDescent="0.25">
      <c r="A8865" s="180">
        <v>101839</v>
      </c>
      <c r="B8865" s="181" t="s">
        <v>40848</v>
      </c>
      <c r="C8865" s="180" t="s">
        <v>1467</v>
      </c>
      <c r="D8865" s="182">
        <v>122.23</v>
      </c>
      <c r="E8865" s="182">
        <v>121.74</v>
      </c>
    </row>
    <row r="8866" spans="1:5" x14ac:dyDescent="0.25">
      <c r="A8866" s="180">
        <v>101840</v>
      </c>
      <c r="B8866" s="181" t="s">
        <v>40849</v>
      </c>
      <c r="C8866" s="180" t="s">
        <v>1467</v>
      </c>
      <c r="D8866" s="182">
        <v>210.99</v>
      </c>
      <c r="E8866" s="182">
        <v>211.33</v>
      </c>
    </row>
    <row r="8867" spans="1:5" x14ac:dyDescent="0.25">
      <c r="A8867" s="180">
        <v>101837</v>
      </c>
      <c r="B8867" s="181" t="s">
        <v>40850</v>
      </c>
      <c r="C8867" s="180" t="s">
        <v>1467</v>
      </c>
      <c r="D8867" s="182">
        <v>63.84</v>
      </c>
      <c r="E8867" s="182">
        <v>63.35</v>
      </c>
    </row>
    <row r="8868" spans="1:5" x14ac:dyDescent="0.25">
      <c r="A8868" s="180">
        <v>101838</v>
      </c>
      <c r="B8868" s="181" t="s">
        <v>40851</v>
      </c>
      <c r="C8868" s="180" t="s">
        <v>1467</v>
      </c>
      <c r="D8868" s="182">
        <v>93.44</v>
      </c>
      <c r="E8868" s="182">
        <v>92.95</v>
      </c>
    </row>
    <row r="8869" spans="1:5" x14ac:dyDescent="0.25">
      <c r="A8869" s="180">
        <v>101836</v>
      </c>
      <c r="B8869" s="181" t="s">
        <v>40852</v>
      </c>
      <c r="C8869" s="180" t="s">
        <v>1467</v>
      </c>
      <c r="D8869" s="182">
        <v>32.049999999999997</v>
      </c>
      <c r="E8869" s="182">
        <v>31.56</v>
      </c>
    </row>
    <row r="8870" spans="1:5" x14ac:dyDescent="0.25">
      <c r="A8870" s="180">
        <v>101835</v>
      </c>
      <c r="B8870" s="181" t="s">
        <v>40853</v>
      </c>
      <c r="C8870" s="180" t="s">
        <v>1467</v>
      </c>
      <c r="D8870" s="182">
        <v>389.07</v>
      </c>
      <c r="E8870" s="182">
        <v>303.20999999999998</v>
      </c>
    </row>
    <row r="8871" spans="1:5" x14ac:dyDescent="0.25">
      <c r="A8871" s="180">
        <v>101827</v>
      </c>
      <c r="B8871" s="181" t="s">
        <v>40854</v>
      </c>
      <c r="C8871" s="180" t="s">
        <v>1467</v>
      </c>
      <c r="D8871" s="182">
        <v>289.54000000000002</v>
      </c>
      <c r="E8871" s="182">
        <v>238.72</v>
      </c>
    </row>
    <row r="8872" spans="1:5" x14ac:dyDescent="0.25">
      <c r="A8872" s="180">
        <v>101829</v>
      </c>
      <c r="B8872" s="181" t="s">
        <v>40855</v>
      </c>
      <c r="C8872" s="180" t="s">
        <v>1467</v>
      </c>
      <c r="D8872" s="182">
        <v>346.73</v>
      </c>
      <c r="E8872" s="182">
        <v>297.54000000000002</v>
      </c>
    </row>
    <row r="8873" spans="1:5" x14ac:dyDescent="0.25">
      <c r="A8873" s="180">
        <v>101830</v>
      </c>
      <c r="B8873" s="181" t="s">
        <v>40856</v>
      </c>
      <c r="C8873" s="180" t="s">
        <v>1467</v>
      </c>
      <c r="D8873" s="182">
        <v>373.42</v>
      </c>
      <c r="E8873" s="182">
        <v>325.06</v>
      </c>
    </row>
    <row r="8874" spans="1:5" x14ac:dyDescent="0.25">
      <c r="A8874" s="180">
        <v>101831</v>
      </c>
      <c r="B8874" s="181" t="s">
        <v>40857</v>
      </c>
      <c r="C8874" s="180" t="s">
        <v>1467</v>
      </c>
      <c r="D8874" s="182">
        <v>399.75</v>
      </c>
      <c r="E8874" s="182">
        <v>352.21</v>
      </c>
    </row>
    <row r="8875" spans="1:5" x14ac:dyDescent="0.25">
      <c r="A8875" s="180">
        <v>101828</v>
      </c>
      <c r="B8875" s="181" t="s">
        <v>40858</v>
      </c>
      <c r="C8875" s="180" t="s">
        <v>1467</v>
      </c>
      <c r="D8875" s="182">
        <v>272.02999999999997</v>
      </c>
      <c r="E8875" s="182">
        <v>228.02</v>
      </c>
    </row>
    <row r="8876" spans="1:5" x14ac:dyDescent="0.25">
      <c r="A8876" s="180">
        <v>101832</v>
      </c>
      <c r="B8876" s="181" t="s">
        <v>40859</v>
      </c>
      <c r="C8876" s="180" t="s">
        <v>1467</v>
      </c>
      <c r="D8876" s="182">
        <v>329.92</v>
      </c>
      <c r="E8876" s="182">
        <v>287.27999999999997</v>
      </c>
    </row>
    <row r="8877" spans="1:5" x14ac:dyDescent="0.25">
      <c r="A8877" s="180">
        <v>101833</v>
      </c>
      <c r="B8877" s="181" t="s">
        <v>40860</v>
      </c>
      <c r="C8877" s="180" t="s">
        <v>1467</v>
      </c>
      <c r="D8877" s="182">
        <v>356.96</v>
      </c>
      <c r="E8877" s="182">
        <v>315</v>
      </c>
    </row>
    <row r="8878" spans="1:5" x14ac:dyDescent="0.25">
      <c r="A8878" s="180">
        <v>101834</v>
      </c>
      <c r="B8878" s="181" t="s">
        <v>40861</v>
      </c>
      <c r="C8878" s="180" t="s">
        <v>1467</v>
      </c>
      <c r="D8878" s="182">
        <v>383.65</v>
      </c>
      <c r="E8878" s="182">
        <v>342.37</v>
      </c>
    </row>
    <row r="8879" spans="1:5" x14ac:dyDescent="0.25">
      <c r="A8879" s="180">
        <v>101825</v>
      </c>
      <c r="B8879" s="181" t="s">
        <v>40862</v>
      </c>
      <c r="C8879" s="180" t="s">
        <v>1467</v>
      </c>
      <c r="D8879" s="182">
        <v>274.66000000000003</v>
      </c>
      <c r="E8879" s="182">
        <v>264.73</v>
      </c>
    </row>
    <row r="8880" spans="1:5" x14ac:dyDescent="0.25">
      <c r="A8880" s="180">
        <v>101826</v>
      </c>
      <c r="B8880" s="181" t="s">
        <v>40863</v>
      </c>
      <c r="C8880" s="180" t="s">
        <v>1467</v>
      </c>
      <c r="D8880" s="182">
        <v>303.08999999999997</v>
      </c>
      <c r="E8880" s="182">
        <v>293.16000000000003</v>
      </c>
    </row>
    <row r="8881" spans="1:5" x14ac:dyDescent="0.25">
      <c r="A8881" s="180">
        <v>101823</v>
      </c>
      <c r="B8881" s="181" t="s">
        <v>40864</v>
      </c>
      <c r="C8881" s="180" t="s">
        <v>1467</v>
      </c>
      <c r="D8881" s="182">
        <v>216.26</v>
      </c>
      <c r="E8881" s="182">
        <v>206.33</v>
      </c>
    </row>
    <row r="8882" spans="1:5" x14ac:dyDescent="0.25">
      <c r="A8882" s="180">
        <v>101824</v>
      </c>
      <c r="B8882" s="181" t="s">
        <v>40865</v>
      </c>
      <c r="C8882" s="180" t="s">
        <v>1467</v>
      </c>
      <c r="D8882" s="182">
        <v>245.86</v>
      </c>
      <c r="E8882" s="182">
        <v>235.93</v>
      </c>
    </row>
    <row r="8883" spans="1:5" x14ac:dyDescent="0.25">
      <c r="A8883" s="180">
        <v>101822</v>
      </c>
      <c r="B8883" s="181" t="s">
        <v>40866</v>
      </c>
      <c r="C8883" s="180" t="s">
        <v>1467</v>
      </c>
      <c r="D8883" s="182">
        <v>184.47</v>
      </c>
      <c r="E8883" s="182">
        <v>174.54</v>
      </c>
    </row>
    <row r="8884" spans="1:5" x14ac:dyDescent="0.25">
      <c r="A8884" s="180">
        <v>101819</v>
      </c>
      <c r="B8884" s="181" t="s">
        <v>40867</v>
      </c>
      <c r="C8884" s="180" t="s">
        <v>322</v>
      </c>
      <c r="D8884" s="182">
        <v>84.99</v>
      </c>
      <c r="E8884" s="182">
        <v>80.28</v>
      </c>
    </row>
    <row r="8885" spans="1:5" x14ac:dyDescent="0.25">
      <c r="A8885" s="180">
        <v>104370</v>
      </c>
      <c r="B8885" s="181" t="s">
        <v>40868</v>
      </c>
      <c r="C8885" s="180" t="s">
        <v>322</v>
      </c>
      <c r="D8885" s="182">
        <v>0</v>
      </c>
      <c r="E8885" s="182">
        <v>0</v>
      </c>
    </row>
    <row r="8886" spans="1:5" x14ac:dyDescent="0.25">
      <c r="A8886" s="180">
        <v>101817</v>
      </c>
      <c r="B8886" s="181" t="s">
        <v>40869</v>
      </c>
      <c r="C8886" s="180" t="s">
        <v>322</v>
      </c>
      <c r="D8886" s="182">
        <v>69.510000000000005</v>
      </c>
      <c r="E8886" s="182">
        <v>64.59</v>
      </c>
    </row>
    <row r="8887" spans="1:5" x14ac:dyDescent="0.25">
      <c r="A8887" s="180">
        <v>101816</v>
      </c>
      <c r="B8887" s="181" t="s">
        <v>40870</v>
      </c>
      <c r="C8887" s="180" t="s">
        <v>322</v>
      </c>
      <c r="D8887" s="182">
        <v>88.35</v>
      </c>
      <c r="E8887" s="182">
        <v>83.28</v>
      </c>
    </row>
    <row r="8888" spans="1:5" x14ac:dyDescent="0.25">
      <c r="A8888" s="180">
        <v>104369</v>
      </c>
      <c r="B8888" s="181" t="s">
        <v>40871</v>
      </c>
      <c r="C8888" s="180" t="s">
        <v>322</v>
      </c>
      <c r="D8888" s="182">
        <v>0</v>
      </c>
      <c r="E8888" s="182">
        <v>0</v>
      </c>
    </row>
    <row r="8889" spans="1:5" x14ac:dyDescent="0.25">
      <c r="A8889" s="180">
        <v>101820</v>
      </c>
      <c r="B8889" s="181" t="s">
        <v>40872</v>
      </c>
      <c r="C8889" s="180" t="s">
        <v>322</v>
      </c>
      <c r="D8889" s="182">
        <v>61.94</v>
      </c>
      <c r="E8889" s="182">
        <v>57.45</v>
      </c>
    </row>
    <row r="8890" spans="1:5" x14ac:dyDescent="0.25">
      <c r="A8890" s="180">
        <v>102988</v>
      </c>
      <c r="B8890" s="181" t="s">
        <v>40873</v>
      </c>
      <c r="C8890" s="180" t="s">
        <v>322</v>
      </c>
      <c r="D8890" s="182">
        <v>82.58</v>
      </c>
      <c r="E8890" s="182">
        <v>77.47</v>
      </c>
    </row>
    <row r="8891" spans="1:5" x14ac:dyDescent="0.25">
      <c r="A8891" s="180">
        <v>101814</v>
      </c>
      <c r="B8891" s="181" t="s">
        <v>40874</v>
      </c>
      <c r="C8891" s="180" t="s">
        <v>322</v>
      </c>
      <c r="D8891" s="182">
        <v>62.58</v>
      </c>
      <c r="E8891" s="182">
        <v>56.85</v>
      </c>
    </row>
    <row r="8892" spans="1:5" x14ac:dyDescent="0.25">
      <c r="A8892" s="180">
        <v>102098</v>
      </c>
      <c r="B8892" s="181" t="s">
        <v>40875</v>
      </c>
      <c r="C8892" s="180" t="s">
        <v>1467</v>
      </c>
      <c r="D8892" s="182">
        <v>2406.63</v>
      </c>
      <c r="E8892" s="182">
        <v>2017.39</v>
      </c>
    </row>
    <row r="8893" spans="1:5" x14ac:dyDescent="0.25">
      <c r="A8893" s="180">
        <v>104366</v>
      </c>
      <c r="B8893" s="181" t="s">
        <v>40876</v>
      </c>
      <c r="C8893" s="180" t="s">
        <v>1467</v>
      </c>
      <c r="D8893" s="182">
        <v>0</v>
      </c>
      <c r="E8893" s="182">
        <v>0</v>
      </c>
    </row>
    <row r="8894" spans="1:5" x14ac:dyDescent="0.25">
      <c r="A8894" s="180">
        <v>102099</v>
      </c>
      <c r="B8894" s="181" t="s">
        <v>40877</v>
      </c>
      <c r="C8894" s="180" t="s">
        <v>1467</v>
      </c>
      <c r="D8894" s="182">
        <v>0</v>
      </c>
      <c r="E8894" s="182">
        <v>0</v>
      </c>
    </row>
    <row r="8895" spans="1:5" x14ac:dyDescent="0.25">
      <c r="A8895" s="180">
        <v>104367</v>
      </c>
      <c r="B8895" s="181" t="s">
        <v>40878</v>
      </c>
      <c r="C8895" s="180" t="s">
        <v>1467</v>
      </c>
      <c r="D8895" s="182">
        <v>0</v>
      </c>
      <c r="E8895" s="182">
        <v>0</v>
      </c>
    </row>
    <row r="8896" spans="1:5" x14ac:dyDescent="0.25">
      <c r="A8896" s="180">
        <v>92994</v>
      </c>
      <c r="B8896" s="181" t="s">
        <v>40879</v>
      </c>
      <c r="C8896" s="180" t="s">
        <v>83</v>
      </c>
      <c r="D8896" s="182">
        <v>143.16</v>
      </c>
      <c r="E8896" s="182">
        <v>151.05000000000001</v>
      </c>
    </row>
    <row r="8897" spans="1:5" x14ac:dyDescent="0.25">
      <c r="A8897" s="180">
        <v>92996</v>
      </c>
      <c r="B8897" s="181" t="s">
        <v>40880</v>
      </c>
      <c r="C8897" s="180" t="s">
        <v>83</v>
      </c>
      <c r="D8897" s="182">
        <v>173.12</v>
      </c>
      <c r="E8897" s="182">
        <v>182.66</v>
      </c>
    </row>
    <row r="8898" spans="1:5" x14ac:dyDescent="0.25">
      <c r="A8898" s="180">
        <v>92998</v>
      </c>
      <c r="B8898" s="181" t="s">
        <v>40881</v>
      </c>
      <c r="C8898" s="180" t="s">
        <v>83</v>
      </c>
      <c r="D8898" s="182">
        <v>212.03</v>
      </c>
      <c r="E8898" s="182">
        <v>223.69</v>
      </c>
    </row>
    <row r="8899" spans="1:5" x14ac:dyDescent="0.25">
      <c r="A8899" s="180">
        <v>93000</v>
      </c>
      <c r="B8899" s="181" t="s">
        <v>40882</v>
      </c>
      <c r="C8899" s="180" t="s">
        <v>83</v>
      </c>
      <c r="D8899" s="182">
        <v>280.41000000000003</v>
      </c>
      <c r="E8899" s="182">
        <v>295.83</v>
      </c>
    </row>
    <row r="8900" spans="1:5" x14ac:dyDescent="0.25">
      <c r="A8900" s="180">
        <v>92984</v>
      </c>
      <c r="B8900" s="181" t="s">
        <v>40883</v>
      </c>
      <c r="C8900" s="180" t="s">
        <v>83</v>
      </c>
      <c r="D8900" s="182">
        <v>31.23</v>
      </c>
      <c r="E8900" s="182">
        <v>32.97</v>
      </c>
    </row>
    <row r="8901" spans="1:5" x14ac:dyDescent="0.25">
      <c r="A8901" s="180">
        <v>93002</v>
      </c>
      <c r="B8901" s="181" t="s">
        <v>40884</v>
      </c>
      <c r="C8901" s="180" t="s">
        <v>83</v>
      </c>
      <c r="D8901" s="182">
        <v>362.21</v>
      </c>
      <c r="E8901" s="182">
        <v>382.1</v>
      </c>
    </row>
    <row r="8902" spans="1:5" x14ac:dyDescent="0.25">
      <c r="A8902" s="180">
        <v>92986</v>
      </c>
      <c r="B8902" s="181" t="s">
        <v>40885</v>
      </c>
      <c r="C8902" s="180" t="s">
        <v>83</v>
      </c>
      <c r="D8902" s="182">
        <v>42.91</v>
      </c>
      <c r="E8902" s="182">
        <v>45.29</v>
      </c>
    </row>
    <row r="8903" spans="1:5" x14ac:dyDescent="0.25">
      <c r="A8903" s="180">
        <v>92988</v>
      </c>
      <c r="B8903" s="181" t="s">
        <v>40886</v>
      </c>
      <c r="C8903" s="180" t="s">
        <v>83</v>
      </c>
      <c r="D8903" s="182">
        <v>61.93</v>
      </c>
      <c r="E8903" s="182">
        <v>65.36</v>
      </c>
    </row>
    <row r="8904" spans="1:5" x14ac:dyDescent="0.25">
      <c r="A8904" s="180">
        <v>92990</v>
      </c>
      <c r="B8904" s="181" t="s">
        <v>40887</v>
      </c>
      <c r="C8904" s="180" t="s">
        <v>83</v>
      </c>
      <c r="D8904" s="182">
        <v>85.48</v>
      </c>
      <c r="E8904" s="182">
        <v>90.2</v>
      </c>
    </row>
    <row r="8905" spans="1:5" x14ac:dyDescent="0.25">
      <c r="A8905" s="180">
        <v>92992</v>
      </c>
      <c r="B8905" s="181" t="s">
        <v>40888</v>
      </c>
      <c r="C8905" s="180" t="s">
        <v>83</v>
      </c>
      <c r="D8905" s="182">
        <v>110.37</v>
      </c>
      <c r="E8905" s="182">
        <v>116.46</v>
      </c>
    </row>
    <row r="8906" spans="1:5" x14ac:dyDescent="0.25">
      <c r="A8906" s="180">
        <v>103491</v>
      </c>
      <c r="B8906" s="181" t="s">
        <v>40889</v>
      </c>
      <c r="C8906" s="180" t="s">
        <v>1467</v>
      </c>
      <c r="D8906" s="182">
        <v>702.15</v>
      </c>
      <c r="E8906" s="182">
        <v>670.45</v>
      </c>
    </row>
    <row r="8907" spans="1:5" x14ac:dyDescent="0.25">
      <c r="A8907" s="180">
        <v>93026</v>
      </c>
      <c r="B8907" s="181" t="s">
        <v>40890</v>
      </c>
      <c r="C8907" s="180" t="s">
        <v>115</v>
      </c>
      <c r="D8907" s="182">
        <v>112.25</v>
      </c>
      <c r="E8907" s="182">
        <v>91.29</v>
      </c>
    </row>
    <row r="8908" spans="1:5" x14ac:dyDescent="0.25">
      <c r="A8908" s="180">
        <v>93018</v>
      </c>
      <c r="B8908" s="181" t="s">
        <v>40891</v>
      </c>
      <c r="C8908" s="180" t="s">
        <v>115</v>
      </c>
      <c r="D8908" s="182">
        <v>32.86</v>
      </c>
      <c r="E8908" s="182">
        <v>31.64</v>
      </c>
    </row>
    <row r="8909" spans="1:5" x14ac:dyDescent="0.25">
      <c r="A8909" s="180">
        <v>93020</v>
      </c>
      <c r="B8909" s="181" t="s">
        <v>40892</v>
      </c>
      <c r="C8909" s="180" t="s">
        <v>115</v>
      </c>
      <c r="D8909" s="182">
        <v>41.46</v>
      </c>
      <c r="E8909" s="182">
        <v>38.68</v>
      </c>
    </row>
    <row r="8910" spans="1:5" x14ac:dyDescent="0.25">
      <c r="A8910" s="180">
        <v>93022</v>
      </c>
      <c r="B8910" s="181" t="s">
        <v>40893</v>
      </c>
      <c r="C8910" s="180" t="s">
        <v>115</v>
      </c>
      <c r="D8910" s="182">
        <v>66.61</v>
      </c>
      <c r="E8910" s="182">
        <v>56.91</v>
      </c>
    </row>
    <row r="8911" spans="1:5" x14ac:dyDescent="0.25">
      <c r="A8911" s="180">
        <v>93024</v>
      </c>
      <c r="B8911" s="181" t="s">
        <v>40894</v>
      </c>
      <c r="C8911" s="180" t="s">
        <v>115</v>
      </c>
      <c r="D8911" s="182">
        <v>70.42</v>
      </c>
      <c r="E8911" s="182">
        <v>60.96</v>
      </c>
    </row>
    <row r="8912" spans="1:5" x14ac:dyDescent="0.25">
      <c r="A8912" s="180">
        <v>97670</v>
      </c>
      <c r="B8912" s="181" t="s">
        <v>40895</v>
      </c>
      <c r="C8912" s="180" t="s">
        <v>83</v>
      </c>
      <c r="D8912" s="182">
        <v>27.11</v>
      </c>
      <c r="E8912" s="182">
        <v>28.71</v>
      </c>
    </row>
    <row r="8913" spans="1:5" x14ac:dyDescent="0.25">
      <c r="A8913" s="180">
        <v>103486</v>
      </c>
      <c r="B8913" s="181" t="s">
        <v>40896</v>
      </c>
      <c r="C8913" s="180" t="s">
        <v>83</v>
      </c>
      <c r="D8913" s="182">
        <v>0</v>
      </c>
      <c r="E8913" s="182">
        <v>0</v>
      </c>
    </row>
    <row r="8914" spans="1:5" x14ac:dyDescent="0.25">
      <c r="A8914" s="180">
        <v>103487</v>
      </c>
      <c r="B8914" s="181" t="s">
        <v>40897</v>
      </c>
      <c r="C8914" s="180" t="s">
        <v>83</v>
      </c>
      <c r="D8914" s="182">
        <v>0</v>
      </c>
      <c r="E8914" s="182">
        <v>0</v>
      </c>
    </row>
    <row r="8915" spans="1:5" x14ac:dyDescent="0.25">
      <c r="A8915" s="180">
        <v>103488</v>
      </c>
      <c r="B8915" s="181" t="s">
        <v>40898</v>
      </c>
      <c r="C8915" s="180" t="s">
        <v>83</v>
      </c>
      <c r="D8915" s="182">
        <v>0</v>
      </c>
      <c r="E8915" s="182">
        <v>0</v>
      </c>
    </row>
    <row r="8916" spans="1:5" x14ac:dyDescent="0.25">
      <c r="A8916" s="180">
        <v>103489</v>
      </c>
      <c r="B8916" s="181" t="s">
        <v>40899</v>
      </c>
      <c r="C8916" s="180" t="s">
        <v>83</v>
      </c>
      <c r="D8916" s="182">
        <v>0</v>
      </c>
      <c r="E8916" s="182">
        <v>0</v>
      </c>
    </row>
    <row r="8917" spans="1:5" x14ac:dyDescent="0.25">
      <c r="A8917" s="180">
        <v>97667</v>
      </c>
      <c r="B8917" s="181" t="s">
        <v>40900</v>
      </c>
      <c r="C8917" s="180" t="s">
        <v>83</v>
      </c>
      <c r="D8917" s="182">
        <v>10.1</v>
      </c>
      <c r="E8917" s="182">
        <v>10.69</v>
      </c>
    </row>
    <row r="8918" spans="1:5" x14ac:dyDescent="0.25">
      <c r="A8918" s="180">
        <v>97668</v>
      </c>
      <c r="B8918" s="181" t="s">
        <v>40901</v>
      </c>
      <c r="C8918" s="180" t="s">
        <v>83</v>
      </c>
      <c r="D8918" s="182">
        <v>14.35</v>
      </c>
      <c r="E8918" s="182">
        <v>15.2</v>
      </c>
    </row>
    <row r="8919" spans="1:5" x14ac:dyDescent="0.25">
      <c r="A8919" s="180">
        <v>97669</v>
      </c>
      <c r="B8919" s="181" t="s">
        <v>40902</v>
      </c>
      <c r="C8919" s="180" t="s">
        <v>83</v>
      </c>
      <c r="D8919" s="182">
        <v>21.51</v>
      </c>
      <c r="E8919" s="182">
        <v>22.78</v>
      </c>
    </row>
    <row r="8920" spans="1:5" x14ac:dyDescent="0.25">
      <c r="A8920" s="180">
        <v>93012</v>
      </c>
      <c r="B8920" s="181" t="s">
        <v>40903</v>
      </c>
      <c r="C8920" s="180" t="s">
        <v>83</v>
      </c>
      <c r="D8920" s="182">
        <v>70.94</v>
      </c>
      <c r="E8920" s="182">
        <v>69.48</v>
      </c>
    </row>
    <row r="8921" spans="1:5" x14ac:dyDescent="0.25">
      <c r="A8921" s="180">
        <v>93008</v>
      </c>
      <c r="B8921" s="181" t="s">
        <v>40904</v>
      </c>
      <c r="C8921" s="180" t="s">
        <v>83</v>
      </c>
      <c r="D8921" s="182">
        <v>20.05</v>
      </c>
      <c r="E8921" s="182">
        <v>20.059999999999999</v>
      </c>
    </row>
    <row r="8922" spans="1:5" x14ac:dyDescent="0.25">
      <c r="A8922" s="180">
        <v>93009</v>
      </c>
      <c r="B8922" s="181" t="s">
        <v>40905</v>
      </c>
      <c r="C8922" s="180" t="s">
        <v>83</v>
      </c>
      <c r="D8922" s="182">
        <v>28.72</v>
      </c>
      <c r="E8922" s="182">
        <v>28.48</v>
      </c>
    </row>
    <row r="8923" spans="1:5" x14ac:dyDescent="0.25">
      <c r="A8923" s="180">
        <v>93010</v>
      </c>
      <c r="B8923" s="181" t="s">
        <v>40906</v>
      </c>
      <c r="C8923" s="180" t="s">
        <v>83</v>
      </c>
      <c r="D8923" s="182">
        <v>39.36</v>
      </c>
      <c r="E8923" s="182">
        <v>38.86</v>
      </c>
    </row>
    <row r="8924" spans="1:5" x14ac:dyDescent="0.25">
      <c r="A8924" s="180">
        <v>93011</v>
      </c>
      <c r="B8924" s="181" t="s">
        <v>40907</v>
      </c>
      <c r="C8924" s="180" t="s">
        <v>83</v>
      </c>
      <c r="D8924" s="182">
        <v>47.68</v>
      </c>
      <c r="E8924" s="182">
        <v>46.95</v>
      </c>
    </row>
    <row r="8925" spans="1:5" x14ac:dyDescent="0.25">
      <c r="A8925" s="180">
        <v>103492</v>
      </c>
      <c r="B8925" s="181" t="s">
        <v>40908</v>
      </c>
      <c r="C8925" s="180" t="s">
        <v>83</v>
      </c>
      <c r="D8925" s="182">
        <v>0</v>
      </c>
      <c r="E8925" s="182">
        <v>0</v>
      </c>
    </row>
    <row r="8926" spans="1:5" x14ac:dyDescent="0.25">
      <c r="A8926" s="180">
        <v>93017</v>
      </c>
      <c r="B8926" s="181" t="s">
        <v>40909</v>
      </c>
      <c r="C8926" s="180" t="s">
        <v>115</v>
      </c>
      <c r="D8926" s="182">
        <v>68.489999999999995</v>
      </c>
      <c r="E8926" s="182">
        <v>56.88</v>
      </c>
    </row>
    <row r="8927" spans="1:5" x14ac:dyDescent="0.25">
      <c r="A8927" s="180">
        <v>93013</v>
      </c>
      <c r="B8927" s="181" t="s">
        <v>40910</v>
      </c>
      <c r="C8927" s="180" t="s">
        <v>115</v>
      </c>
      <c r="D8927" s="182">
        <v>21.57</v>
      </c>
      <c r="E8927" s="182">
        <v>20.88</v>
      </c>
    </row>
    <row r="8928" spans="1:5" x14ac:dyDescent="0.25">
      <c r="A8928" s="180">
        <v>93014</v>
      </c>
      <c r="B8928" s="181" t="s">
        <v>40911</v>
      </c>
      <c r="C8928" s="180" t="s">
        <v>115</v>
      </c>
      <c r="D8928" s="182">
        <v>26.25</v>
      </c>
      <c r="E8928" s="182">
        <v>24.9</v>
      </c>
    </row>
    <row r="8929" spans="1:5" x14ac:dyDescent="0.25">
      <c r="A8929" s="180">
        <v>93015</v>
      </c>
      <c r="B8929" s="181" t="s">
        <v>40912</v>
      </c>
      <c r="C8929" s="180" t="s">
        <v>115</v>
      </c>
      <c r="D8929" s="182">
        <v>38.57</v>
      </c>
      <c r="E8929" s="182">
        <v>34.29</v>
      </c>
    </row>
    <row r="8930" spans="1:5" x14ac:dyDescent="0.25">
      <c r="A8930" s="180">
        <v>93016</v>
      </c>
      <c r="B8930" s="181" t="s">
        <v>40913</v>
      </c>
      <c r="C8930" s="180" t="s">
        <v>115</v>
      </c>
      <c r="D8930" s="182">
        <v>46.4</v>
      </c>
      <c r="E8930" s="182">
        <v>40.29</v>
      </c>
    </row>
    <row r="8931" spans="1:5" x14ac:dyDescent="0.25">
      <c r="A8931" s="180">
        <v>103490</v>
      </c>
      <c r="B8931" s="181" t="s">
        <v>40914</v>
      </c>
      <c r="C8931" s="180" t="s">
        <v>1467</v>
      </c>
      <c r="D8931" s="182">
        <v>4126.63</v>
      </c>
      <c r="E8931" s="182">
        <v>3752.03</v>
      </c>
    </row>
    <row r="8932" spans="1:5" x14ac:dyDescent="0.25">
      <c r="A8932" s="180">
        <v>106082</v>
      </c>
      <c r="B8932" s="181" t="s">
        <v>57216</v>
      </c>
      <c r="C8932" s="180" t="s">
        <v>115</v>
      </c>
      <c r="D8932" s="182">
        <v>20.36</v>
      </c>
      <c r="E8932" s="182">
        <v>19.75</v>
      </c>
    </row>
    <row r="8933" spans="1:5" x14ac:dyDescent="0.25">
      <c r="A8933" s="180">
        <v>98306</v>
      </c>
      <c r="B8933" s="181" t="s">
        <v>57217</v>
      </c>
      <c r="C8933" s="180" t="s">
        <v>115</v>
      </c>
      <c r="D8933" s="182">
        <v>73.2</v>
      </c>
      <c r="E8933" s="182">
        <v>70.459999999999994</v>
      </c>
    </row>
    <row r="8934" spans="1:5" x14ac:dyDescent="0.25">
      <c r="A8934" s="180">
        <v>100553</v>
      </c>
      <c r="B8934" s="181" t="s">
        <v>57218</v>
      </c>
      <c r="C8934" s="180" t="s">
        <v>83</v>
      </c>
      <c r="D8934" s="182">
        <v>28.28</v>
      </c>
      <c r="E8934" s="182">
        <v>30.4</v>
      </c>
    </row>
    <row r="8935" spans="1:5" x14ac:dyDescent="0.25">
      <c r="A8935" s="180">
        <v>100554</v>
      </c>
      <c r="B8935" s="181" t="s">
        <v>57219</v>
      </c>
      <c r="C8935" s="180" t="s">
        <v>83</v>
      </c>
      <c r="D8935" s="182">
        <v>8.23</v>
      </c>
      <c r="E8935" s="182">
        <v>8.84</v>
      </c>
    </row>
    <row r="8936" spans="1:5" x14ac:dyDescent="0.25">
      <c r="A8936" s="180">
        <v>98300</v>
      </c>
      <c r="B8936" s="181" t="s">
        <v>57220</v>
      </c>
      <c r="C8936" s="180" t="s">
        <v>83</v>
      </c>
      <c r="D8936" s="182">
        <v>8.3000000000000007</v>
      </c>
      <c r="E8936" s="182">
        <v>8.92</v>
      </c>
    </row>
    <row r="8937" spans="1:5" x14ac:dyDescent="0.25">
      <c r="A8937" s="180">
        <v>98295</v>
      </c>
      <c r="B8937" s="181" t="s">
        <v>57221</v>
      </c>
      <c r="C8937" s="180" t="s">
        <v>83</v>
      </c>
      <c r="D8937" s="182">
        <v>6.56</v>
      </c>
      <c r="E8937" s="182">
        <v>7.07</v>
      </c>
    </row>
    <row r="8938" spans="1:5" x14ac:dyDescent="0.25">
      <c r="A8938" s="180">
        <v>98294</v>
      </c>
      <c r="B8938" s="181" t="s">
        <v>57222</v>
      </c>
      <c r="C8938" s="180" t="s">
        <v>83</v>
      </c>
      <c r="D8938" s="182">
        <v>9.4700000000000006</v>
      </c>
      <c r="E8938" s="182">
        <v>10.18</v>
      </c>
    </row>
    <row r="8939" spans="1:5" x14ac:dyDescent="0.25">
      <c r="A8939" s="180">
        <v>98297</v>
      </c>
      <c r="B8939" s="181" t="s">
        <v>57223</v>
      </c>
      <c r="C8939" s="180" t="s">
        <v>83</v>
      </c>
      <c r="D8939" s="182">
        <v>9.1999999999999993</v>
      </c>
      <c r="E8939" s="182">
        <v>9.9</v>
      </c>
    </row>
    <row r="8940" spans="1:5" x14ac:dyDescent="0.25">
      <c r="A8940" s="180">
        <v>98296</v>
      </c>
      <c r="B8940" s="181" t="s">
        <v>57224</v>
      </c>
      <c r="C8940" s="180" t="s">
        <v>83</v>
      </c>
      <c r="D8940" s="182">
        <v>12.2</v>
      </c>
      <c r="E8940" s="182">
        <v>13.12</v>
      </c>
    </row>
    <row r="8941" spans="1:5" x14ac:dyDescent="0.25">
      <c r="A8941" s="180">
        <v>98299</v>
      </c>
      <c r="B8941" s="181" t="s">
        <v>57225</v>
      </c>
      <c r="C8941" s="180" t="s">
        <v>83</v>
      </c>
      <c r="D8941" s="182">
        <v>23.21</v>
      </c>
      <c r="E8941" s="182">
        <v>24.96</v>
      </c>
    </row>
    <row r="8942" spans="1:5" x14ac:dyDescent="0.25">
      <c r="A8942" s="180">
        <v>98298</v>
      </c>
      <c r="B8942" s="181" t="s">
        <v>57226</v>
      </c>
      <c r="C8942" s="180" t="s">
        <v>83</v>
      </c>
      <c r="D8942" s="182">
        <v>26.21</v>
      </c>
      <c r="E8942" s="182">
        <v>28.18</v>
      </c>
    </row>
    <row r="8943" spans="1:5" x14ac:dyDescent="0.25">
      <c r="A8943" s="180">
        <v>98261</v>
      </c>
      <c r="B8943" s="181" t="s">
        <v>57227</v>
      </c>
      <c r="C8943" s="180" t="s">
        <v>83</v>
      </c>
      <c r="D8943" s="182">
        <v>4.3600000000000003</v>
      </c>
      <c r="E8943" s="182">
        <v>4.6900000000000004</v>
      </c>
    </row>
    <row r="8944" spans="1:5" x14ac:dyDescent="0.25">
      <c r="A8944" s="180">
        <v>98287</v>
      </c>
      <c r="B8944" s="181" t="s">
        <v>57228</v>
      </c>
      <c r="C8944" s="180" t="s">
        <v>83</v>
      </c>
      <c r="D8944" s="182">
        <v>1.63</v>
      </c>
      <c r="E8944" s="182">
        <v>1.75</v>
      </c>
    </row>
    <row r="8945" spans="1:5" x14ac:dyDescent="0.25">
      <c r="A8945" s="180">
        <v>98280</v>
      </c>
      <c r="B8945" s="181" t="s">
        <v>57229</v>
      </c>
      <c r="C8945" s="180" t="s">
        <v>83</v>
      </c>
      <c r="D8945" s="182">
        <v>8.93</v>
      </c>
      <c r="E8945" s="182">
        <v>9.58</v>
      </c>
    </row>
    <row r="8946" spans="1:5" x14ac:dyDescent="0.25">
      <c r="A8946" s="180">
        <v>98288</v>
      </c>
      <c r="B8946" s="181" t="s">
        <v>57230</v>
      </c>
      <c r="C8946" s="180" t="s">
        <v>83</v>
      </c>
      <c r="D8946" s="182">
        <v>2.5099999999999998</v>
      </c>
      <c r="E8946" s="182">
        <v>2.69</v>
      </c>
    </row>
    <row r="8947" spans="1:5" x14ac:dyDescent="0.25">
      <c r="A8947" s="180">
        <v>98281</v>
      </c>
      <c r="B8947" s="181" t="s">
        <v>57231</v>
      </c>
      <c r="C8947" s="180" t="s">
        <v>83</v>
      </c>
      <c r="D8947" s="182">
        <v>9.81</v>
      </c>
      <c r="E8947" s="182">
        <v>10.53</v>
      </c>
    </row>
    <row r="8948" spans="1:5" x14ac:dyDescent="0.25">
      <c r="A8948" s="180">
        <v>98262</v>
      </c>
      <c r="B8948" s="181" t="s">
        <v>57232</v>
      </c>
      <c r="C8948" s="180" t="s">
        <v>83</v>
      </c>
      <c r="D8948" s="182">
        <v>5.25</v>
      </c>
      <c r="E8948" s="182">
        <v>5.62</v>
      </c>
    </row>
    <row r="8949" spans="1:5" x14ac:dyDescent="0.25">
      <c r="A8949" s="180">
        <v>98289</v>
      </c>
      <c r="B8949" s="181" t="s">
        <v>57233</v>
      </c>
      <c r="C8949" s="180" t="s">
        <v>83</v>
      </c>
      <c r="D8949" s="182">
        <v>2.74</v>
      </c>
      <c r="E8949" s="182">
        <v>2.94</v>
      </c>
    </row>
    <row r="8950" spans="1:5" x14ac:dyDescent="0.25">
      <c r="A8950" s="180">
        <v>98282</v>
      </c>
      <c r="B8950" s="181" t="s">
        <v>57234</v>
      </c>
      <c r="C8950" s="180" t="s">
        <v>83</v>
      </c>
      <c r="D8950" s="182">
        <v>10.039999999999999</v>
      </c>
      <c r="E8950" s="182">
        <v>10.78</v>
      </c>
    </row>
    <row r="8951" spans="1:5" x14ac:dyDescent="0.25">
      <c r="A8951" s="180">
        <v>98263</v>
      </c>
      <c r="B8951" s="181" t="s">
        <v>57235</v>
      </c>
      <c r="C8951" s="180" t="s">
        <v>83</v>
      </c>
      <c r="D8951" s="182">
        <v>5.47</v>
      </c>
      <c r="E8951" s="182">
        <v>5.88</v>
      </c>
    </row>
    <row r="8952" spans="1:5" x14ac:dyDescent="0.25">
      <c r="A8952" s="180">
        <v>98290</v>
      </c>
      <c r="B8952" s="181" t="s">
        <v>57236</v>
      </c>
      <c r="C8952" s="180" t="s">
        <v>83</v>
      </c>
      <c r="D8952" s="182">
        <v>3.66</v>
      </c>
      <c r="E8952" s="182">
        <v>3.94</v>
      </c>
    </row>
    <row r="8953" spans="1:5" x14ac:dyDescent="0.25">
      <c r="A8953" s="180">
        <v>98283</v>
      </c>
      <c r="B8953" s="181" t="s">
        <v>57237</v>
      </c>
      <c r="C8953" s="180" t="s">
        <v>83</v>
      </c>
      <c r="D8953" s="182">
        <v>10.96</v>
      </c>
      <c r="E8953" s="182">
        <v>11.78</v>
      </c>
    </row>
    <row r="8954" spans="1:5" x14ac:dyDescent="0.25">
      <c r="A8954" s="180">
        <v>98264</v>
      </c>
      <c r="B8954" s="181" t="s">
        <v>57238</v>
      </c>
      <c r="C8954" s="180" t="s">
        <v>83</v>
      </c>
      <c r="D8954" s="182">
        <v>6.4</v>
      </c>
      <c r="E8954" s="182">
        <v>6.88</v>
      </c>
    </row>
    <row r="8955" spans="1:5" x14ac:dyDescent="0.25">
      <c r="A8955" s="180">
        <v>98273</v>
      </c>
      <c r="B8955" s="181" t="s">
        <v>57239</v>
      </c>
      <c r="C8955" s="180" t="s">
        <v>83</v>
      </c>
      <c r="D8955" s="182">
        <v>2.85</v>
      </c>
      <c r="E8955" s="182">
        <v>3.06</v>
      </c>
    </row>
    <row r="8956" spans="1:5" x14ac:dyDescent="0.25">
      <c r="A8956" s="180">
        <v>98291</v>
      </c>
      <c r="B8956" s="181" t="s">
        <v>57240</v>
      </c>
      <c r="C8956" s="180" t="s">
        <v>83</v>
      </c>
      <c r="D8956" s="182">
        <v>4.2699999999999996</v>
      </c>
      <c r="E8956" s="182">
        <v>4.59</v>
      </c>
    </row>
    <row r="8957" spans="1:5" x14ac:dyDescent="0.25">
      <c r="A8957" s="180">
        <v>98284</v>
      </c>
      <c r="B8957" s="181" t="s">
        <v>57241</v>
      </c>
      <c r="C8957" s="180" t="s">
        <v>83</v>
      </c>
      <c r="D8957" s="182">
        <v>11.58</v>
      </c>
      <c r="E8957" s="182">
        <v>12.44</v>
      </c>
    </row>
    <row r="8958" spans="1:5" x14ac:dyDescent="0.25">
      <c r="A8958" s="180">
        <v>98265</v>
      </c>
      <c r="B8958" s="181" t="s">
        <v>57242</v>
      </c>
      <c r="C8958" s="180" t="s">
        <v>83</v>
      </c>
      <c r="D8958" s="182">
        <v>7.01</v>
      </c>
      <c r="E8958" s="182">
        <v>7.53</v>
      </c>
    </row>
    <row r="8959" spans="1:5" x14ac:dyDescent="0.25">
      <c r="A8959" s="180">
        <v>98274</v>
      </c>
      <c r="B8959" s="181" t="s">
        <v>57243</v>
      </c>
      <c r="C8959" s="180" t="s">
        <v>83</v>
      </c>
      <c r="D8959" s="182">
        <v>3.46</v>
      </c>
      <c r="E8959" s="182">
        <v>3.72</v>
      </c>
    </row>
    <row r="8960" spans="1:5" x14ac:dyDescent="0.25">
      <c r="A8960" s="180">
        <v>98292</v>
      </c>
      <c r="B8960" s="181" t="s">
        <v>57244</v>
      </c>
      <c r="C8960" s="180" t="s">
        <v>83</v>
      </c>
      <c r="D8960" s="182">
        <v>5.1100000000000003</v>
      </c>
      <c r="E8960" s="182">
        <v>5.5</v>
      </c>
    </row>
    <row r="8961" spans="1:5" x14ac:dyDescent="0.25">
      <c r="A8961" s="180">
        <v>98285</v>
      </c>
      <c r="B8961" s="181" t="s">
        <v>57245</v>
      </c>
      <c r="C8961" s="180" t="s">
        <v>83</v>
      </c>
      <c r="D8961" s="182">
        <v>12.41</v>
      </c>
      <c r="E8961" s="182">
        <v>13.34</v>
      </c>
    </row>
    <row r="8962" spans="1:5" x14ac:dyDescent="0.25">
      <c r="A8962" s="180">
        <v>98266</v>
      </c>
      <c r="B8962" s="181" t="s">
        <v>57246</v>
      </c>
      <c r="C8962" s="180" t="s">
        <v>83</v>
      </c>
      <c r="D8962" s="182">
        <v>7.84</v>
      </c>
      <c r="E8962" s="182">
        <v>8.43</v>
      </c>
    </row>
    <row r="8963" spans="1:5" x14ac:dyDescent="0.25">
      <c r="A8963" s="180">
        <v>98275</v>
      </c>
      <c r="B8963" s="181" t="s">
        <v>57247</v>
      </c>
      <c r="C8963" s="180" t="s">
        <v>83</v>
      </c>
      <c r="D8963" s="182">
        <v>4.3</v>
      </c>
      <c r="E8963" s="182">
        <v>4.62</v>
      </c>
    </row>
    <row r="8964" spans="1:5" x14ac:dyDescent="0.25">
      <c r="A8964" s="180">
        <v>98293</v>
      </c>
      <c r="B8964" s="181" t="s">
        <v>57248</v>
      </c>
      <c r="C8964" s="180" t="s">
        <v>83</v>
      </c>
      <c r="D8964" s="182">
        <v>9.41</v>
      </c>
      <c r="E8964" s="182">
        <v>10.1</v>
      </c>
    </row>
    <row r="8965" spans="1:5" x14ac:dyDescent="0.25">
      <c r="A8965" s="180">
        <v>98286</v>
      </c>
      <c r="B8965" s="181" t="s">
        <v>57249</v>
      </c>
      <c r="C8965" s="180" t="s">
        <v>83</v>
      </c>
      <c r="D8965" s="182">
        <v>16.71</v>
      </c>
      <c r="E8965" s="182">
        <v>17.940000000000001</v>
      </c>
    </row>
    <row r="8966" spans="1:5" x14ac:dyDescent="0.25">
      <c r="A8966" s="180">
        <v>98267</v>
      </c>
      <c r="B8966" s="181" t="s">
        <v>57250</v>
      </c>
      <c r="C8966" s="180" t="s">
        <v>83</v>
      </c>
      <c r="D8966" s="182">
        <v>12.14</v>
      </c>
      <c r="E8966" s="182">
        <v>13.04</v>
      </c>
    </row>
    <row r="8967" spans="1:5" x14ac:dyDescent="0.25">
      <c r="A8967" s="180">
        <v>98276</v>
      </c>
      <c r="B8967" s="181" t="s">
        <v>57251</v>
      </c>
      <c r="C8967" s="180" t="s">
        <v>83</v>
      </c>
      <c r="D8967" s="182">
        <v>8.6</v>
      </c>
      <c r="E8967" s="182">
        <v>9.2200000000000006</v>
      </c>
    </row>
    <row r="8968" spans="1:5" x14ac:dyDescent="0.25">
      <c r="A8968" s="180">
        <v>98268</v>
      </c>
      <c r="B8968" s="181" t="s">
        <v>57252</v>
      </c>
      <c r="C8968" s="180" t="s">
        <v>83</v>
      </c>
      <c r="D8968" s="182">
        <v>18.920000000000002</v>
      </c>
      <c r="E8968" s="182">
        <v>20.329999999999998</v>
      </c>
    </row>
    <row r="8969" spans="1:5" x14ac:dyDescent="0.25">
      <c r="A8969" s="180">
        <v>98277</v>
      </c>
      <c r="B8969" s="181" t="s">
        <v>57253</v>
      </c>
      <c r="C8969" s="180" t="s">
        <v>83</v>
      </c>
      <c r="D8969" s="182">
        <v>15.36</v>
      </c>
      <c r="E8969" s="182">
        <v>16.52</v>
      </c>
    </row>
    <row r="8970" spans="1:5" x14ac:dyDescent="0.25">
      <c r="A8970" s="180">
        <v>98272</v>
      </c>
      <c r="B8970" s="181" t="s">
        <v>57254</v>
      </c>
      <c r="C8970" s="180" t="s">
        <v>83</v>
      </c>
      <c r="D8970" s="182">
        <v>118.66</v>
      </c>
      <c r="E8970" s="182">
        <v>127.56</v>
      </c>
    </row>
    <row r="8971" spans="1:5" x14ac:dyDescent="0.25">
      <c r="A8971" s="180">
        <v>98269</v>
      </c>
      <c r="B8971" s="181" t="s">
        <v>57255</v>
      </c>
      <c r="C8971" s="180" t="s">
        <v>83</v>
      </c>
      <c r="D8971" s="182">
        <v>25.46</v>
      </c>
      <c r="E8971" s="182">
        <v>27.36</v>
      </c>
    </row>
    <row r="8972" spans="1:5" x14ac:dyDescent="0.25">
      <c r="A8972" s="180">
        <v>98278</v>
      </c>
      <c r="B8972" s="181" t="s">
        <v>57256</v>
      </c>
      <c r="C8972" s="180" t="s">
        <v>83</v>
      </c>
      <c r="D8972" s="182">
        <v>21.9</v>
      </c>
      <c r="E8972" s="182">
        <v>23.54</v>
      </c>
    </row>
    <row r="8973" spans="1:5" x14ac:dyDescent="0.25">
      <c r="A8973" s="180">
        <v>98270</v>
      </c>
      <c r="B8973" s="181" t="s">
        <v>57257</v>
      </c>
      <c r="C8973" s="180" t="s">
        <v>83</v>
      </c>
      <c r="D8973" s="182">
        <v>37.729999999999997</v>
      </c>
      <c r="E8973" s="182">
        <v>40.56</v>
      </c>
    </row>
    <row r="8974" spans="1:5" x14ac:dyDescent="0.25">
      <c r="A8974" s="180">
        <v>98279</v>
      </c>
      <c r="B8974" s="181" t="s">
        <v>57258</v>
      </c>
      <c r="C8974" s="180" t="s">
        <v>83</v>
      </c>
      <c r="D8974" s="182">
        <v>34.19</v>
      </c>
      <c r="E8974" s="182">
        <v>36.75</v>
      </c>
    </row>
    <row r="8975" spans="1:5" x14ac:dyDescent="0.25">
      <c r="A8975" s="180">
        <v>98271</v>
      </c>
      <c r="B8975" s="181" t="s">
        <v>57259</v>
      </c>
      <c r="C8975" s="180" t="s">
        <v>83</v>
      </c>
      <c r="D8975" s="182">
        <v>52.52</v>
      </c>
      <c r="E8975" s="182">
        <v>56.44</v>
      </c>
    </row>
    <row r="8976" spans="1:5" x14ac:dyDescent="0.25">
      <c r="A8976" s="180">
        <v>98400</v>
      </c>
      <c r="B8976" s="181" t="s">
        <v>57260</v>
      </c>
      <c r="C8976" s="180" t="s">
        <v>83</v>
      </c>
      <c r="D8976" s="182">
        <v>14.61</v>
      </c>
      <c r="E8976" s="182">
        <v>15.71</v>
      </c>
    </row>
    <row r="8977" spans="1:5" x14ac:dyDescent="0.25">
      <c r="A8977" s="180">
        <v>98401</v>
      </c>
      <c r="B8977" s="181" t="s">
        <v>57261</v>
      </c>
      <c r="C8977" s="180" t="s">
        <v>83</v>
      </c>
      <c r="D8977" s="182">
        <v>22.37</v>
      </c>
      <c r="E8977" s="182">
        <v>24.03</v>
      </c>
    </row>
    <row r="8978" spans="1:5" x14ac:dyDescent="0.25">
      <c r="A8978" s="180">
        <v>98402</v>
      </c>
      <c r="B8978" s="181" t="s">
        <v>57262</v>
      </c>
      <c r="C8978" s="180" t="s">
        <v>83</v>
      </c>
      <c r="D8978" s="182">
        <v>25.99</v>
      </c>
      <c r="E8978" s="182">
        <v>27.94</v>
      </c>
    </row>
    <row r="8979" spans="1:5" x14ac:dyDescent="0.25">
      <c r="A8979" s="180">
        <v>100556</v>
      </c>
      <c r="B8979" s="181" t="s">
        <v>57263</v>
      </c>
      <c r="C8979" s="180" t="s">
        <v>115</v>
      </c>
      <c r="D8979" s="182">
        <v>33.32</v>
      </c>
      <c r="E8979" s="182">
        <v>34.700000000000003</v>
      </c>
    </row>
    <row r="8980" spans="1:5" x14ac:dyDescent="0.25">
      <c r="A8980" s="180">
        <v>106083</v>
      </c>
      <c r="B8980" s="181" t="s">
        <v>57264</v>
      </c>
      <c r="C8980" s="180" t="s">
        <v>115</v>
      </c>
      <c r="D8980" s="182">
        <v>0</v>
      </c>
      <c r="E8980" s="182">
        <v>0</v>
      </c>
    </row>
    <row r="8981" spans="1:5" x14ac:dyDescent="0.25">
      <c r="A8981" s="180">
        <v>100557</v>
      </c>
      <c r="B8981" s="181" t="s">
        <v>57265</v>
      </c>
      <c r="C8981" s="180" t="s">
        <v>115</v>
      </c>
      <c r="D8981" s="182">
        <v>417.73</v>
      </c>
      <c r="E8981" s="182">
        <v>428.57</v>
      </c>
    </row>
    <row r="8982" spans="1:5" x14ac:dyDescent="0.25">
      <c r="A8982" s="180">
        <v>106088</v>
      </c>
      <c r="B8982" s="181" t="s">
        <v>57266</v>
      </c>
      <c r="C8982" s="180" t="s">
        <v>115</v>
      </c>
      <c r="D8982" s="182">
        <v>0</v>
      </c>
      <c r="E8982" s="182">
        <v>0</v>
      </c>
    </row>
    <row r="8983" spans="1:5" x14ac:dyDescent="0.25">
      <c r="A8983" s="180">
        <v>106081</v>
      </c>
      <c r="B8983" s="181" t="s">
        <v>57267</v>
      </c>
      <c r="C8983" s="180" t="s">
        <v>115</v>
      </c>
      <c r="D8983" s="182">
        <v>0</v>
      </c>
      <c r="E8983" s="182">
        <v>0</v>
      </c>
    </row>
    <row r="8984" spans="1:5" x14ac:dyDescent="0.25">
      <c r="A8984" s="180">
        <v>106080</v>
      </c>
      <c r="B8984" s="181" t="s">
        <v>57268</v>
      </c>
      <c r="C8984" s="180" t="s">
        <v>115</v>
      </c>
      <c r="D8984" s="182">
        <v>0</v>
      </c>
      <c r="E8984" s="182">
        <v>0</v>
      </c>
    </row>
    <row r="8985" spans="1:5" x14ac:dyDescent="0.25">
      <c r="A8985" s="180">
        <v>98301</v>
      </c>
      <c r="B8985" s="181" t="s">
        <v>57269</v>
      </c>
      <c r="C8985" s="180" t="s">
        <v>115</v>
      </c>
      <c r="D8985" s="182">
        <v>734.14</v>
      </c>
      <c r="E8985" s="182">
        <v>696.52</v>
      </c>
    </row>
    <row r="8986" spans="1:5" x14ac:dyDescent="0.25">
      <c r="A8986" s="180">
        <v>98302</v>
      </c>
      <c r="B8986" s="181" t="s">
        <v>57270</v>
      </c>
      <c r="C8986" s="180" t="s">
        <v>115</v>
      </c>
      <c r="D8986" s="182">
        <v>1322.76</v>
      </c>
      <c r="E8986" s="182">
        <v>1174.77</v>
      </c>
    </row>
    <row r="8987" spans="1:5" x14ac:dyDescent="0.25">
      <c r="A8987" s="180">
        <v>98593</v>
      </c>
      <c r="B8987" s="181" t="s">
        <v>57271</v>
      </c>
      <c r="C8987" s="180" t="s">
        <v>115</v>
      </c>
      <c r="D8987" s="182">
        <v>2872.62</v>
      </c>
      <c r="E8987" s="182">
        <v>2532.81</v>
      </c>
    </row>
    <row r="8988" spans="1:5" x14ac:dyDescent="0.25">
      <c r="A8988" s="180">
        <v>98304</v>
      </c>
      <c r="B8988" s="181" t="s">
        <v>57272</v>
      </c>
      <c r="C8988" s="180" t="s">
        <v>115</v>
      </c>
      <c r="D8988" s="182">
        <v>4072.83</v>
      </c>
      <c r="E8988" s="182">
        <v>3507.98</v>
      </c>
    </row>
    <row r="8989" spans="1:5" x14ac:dyDescent="0.25">
      <c r="A8989" s="180">
        <v>106079</v>
      </c>
      <c r="B8989" s="181" t="s">
        <v>57273</v>
      </c>
      <c r="C8989" s="180" t="s">
        <v>115</v>
      </c>
      <c r="D8989" s="182">
        <v>0</v>
      </c>
      <c r="E8989" s="182">
        <v>0</v>
      </c>
    </row>
    <row r="8990" spans="1:5" x14ac:dyDescent="0.25">
      <c r="A8990" s="180">
        <v>100561</v>
      </c>
      <c r="B8990" s="181" t="s">
        <v>57274</v>
      </c>
      <c r="C8990" s="180" t="s">
        <v>115</v>
      </c>
      <c r="D8990" s="182">
        <v>154.86000000000001</v>
      </c>
      <c r="E8990" s="182">
        <v>158.06</v>
      </c>
    </row>
    <row r="8991" spans="1:5" x14ac:dyDescent="0.25">
      <c r="A8991" s="180">
        <v>100562</v>
      </c>
      <c r="B8991" s="181" t="s">
        <v>57275</v>
      </c>
      <c r="C8991" s="180" t="s">
        <v>115</v>
      </c>
      <c r="D8991" s="182">
        <v>243.62</v>
      </c>
      <c r="E8991" s="182">
        <v>247.19</v>
      </c>
    </row>
    <row r="8992" spans="1:5" x14ac:dyDescent="0.25">
      <c r="A8992" s="180">
        <v>100560</v>
      </c>
      <c r="B8992" s="181" t="s">
        <v>57276</v>
      </c>
      <c r="C8992" s="180" t="s">
        <v>115</v>
      </c>
      <c r="D8992" s="182">
        <v>82.51</v>
      </c>
      <c r="E8992" s="182">
        <v>85.14</v>
      </c>
    </row>
    <row r="8993" spans="1:5" x14ac:dyDescent="0.25">
      <c r="A8993" s="180">
        <v>100563</v>
      </c>
      <c r="B8993" s="181" t="s">
        <v>57277</v>
      </c>
      <c r="C8993" s="180" t="s">
        <v>115</v>
      </c>
      <c r="D8993" s="182">
        <v>354.88</v>
      </c>
      <c r="E8993" s="182">
        <v>358.77</v>
      </c>
    </row>
    <row r="8994" spans="1:5" x14ac:dyDescent="0.25">
      <c r="A8994" s="180">
        <v>100555</v>
      </c>
      <c r="B8994" s="181" t="s">
        <v>57278</v>
      </c>
      <c r="C8994" s="180" t="s">
        <v>115</v>
      </c>
      <c r="D8994" s="182">
        <v>1466.24</v>
      </c>
      <c r="E8994" s="182">
        <v>1207.8599999999999</v>
      </c>
    </row>
    <row r="8995" spans="1:5" x14ac:dyDescent="0.25">
      <c r="A8995" s="180">
        <v>106084</v>
      </c>
      <c r="B8995" s="181" t="s">
        <v>57279</v>
      </c>
      <c r="C8995" s="180" t="s">
        <v>115</v>
      </c>
      <c r="D8995" s="182">
        <v>0</v>
      </c>
      <c r="E8995" s="182">
        <v>0</v>
      </c>
    </row>
    <row r="8996" spans="1:5" x14ac:dyDescent="0.25">
      <c r="A8996" s="180">
        <v>106087</v>
      </c>
      <c r="B8996" s="181" t="s">
        <v>57280</v>
      </c>
      <c r="C8996" s="180" t="s">
        <v>115</v>
      </c>
      <c r="D8996" s="182">
        <v>0</v>
      </c>
      <c r="E8996" s="182">
        <v>0</v>
      </c>
    </row>
    <row r="8997" spans="1:5" x14ac:dyDescent="0.25">
      <c r="A8997" s="180">
        <v>106085</v>
      </c>
      <c r="B8997" s="181" t="s">
        <v>57281</v>
      </c>
      <c r="C8997" s="180" t="s">
        <v>115</v>
      </c>
      <c r="D8997" s="182">
        <v>0</v>
      </c>
      <c r="E8997" s="182">
        <v>0</v>
      </c>
    </row>
    <row r="8998" spans="1:5" x14ac:dyDescent="0.25">
      <c r="A8998" s="180">
        <v>106086</v>
      </c>
      <c r="B8998" s="181" t="s">
        <v>57282</v>
      </c>
      <c r="C8998" s="180" t="s">
        <v>115</v>
      </c>
      <c r="D8998" s="182">
        <v>0</v>
      </c>
      <c r="E8998" s="182">
        <v>0</v>
      </c>
    </row>
    <row r="8999" spans="1:5" x14ac:dyDescent="0.25">
      <c r="A8999" s="180">
        <v>98305</v>
      </c>
      <c r="B8999" s="181" t="s">
        <v>57283</v>
      </c>
      <c r="C8999" s="180" t="s">
        <v>115</v>
      </c>
      <c r="D8999" s="182">
        <v>2917.92</v>
      </c>
      <c r="E8999" s="182">
        <v>2387.35</v>
      </c>
    </row>
    <row r="9000" spans="1:5" x14ac:dyDescent="0.25">
      <c r="A9000" s="180">
        <v>98307</v>
      </c>
      <c r="B9000" s="181" t="s">
        <v>57284</v>
      </c>
      <c r="C9000" s="180" t="s">
        <v>115</v>
      </c>
      <c r="D9000" s="182">
        <v>59.04</v>
      </c>
      <c r="E9000" s="182">
        <v>69.39</v>
      </c>
    </row>
    <row r="9001" spans="1:5" x14ac:dyDescent="0.25">
      <c r="A9001" s="180">
        <v>98308</v>
      </c>
      <c r="B9001" s="181" t="s">
        <v>57285</v>
      </c>
      <c r="C9001" s="180" t="s">
        <v>115</v>
      </c>
      <c r="D9001" s="182">
        <v>45.85</v>
      </c>
      <c r="E9001" s="182">
        <v>52.62</v>
      </c>
    </row>
    <row r="9002" spans="1:5" x14ac:dyDescent="0.25">
      <c r="A9002" s="180">
        <v>106077</v>
      </c>
      <c r="B9002" s="181" t="s">
        <v>57286</v>
      </c>
      <c r="C9002" s="180" t="s">
        <v>115</v>
      </c>
      <c r="D9002" s="182">
        <v>0</v>
      </c>
      <c r="E9002" s="182">
        <v>0</v>
      </c>
    </row>
    <row r="9003" spans="1:5" x14ac:dyDescent="0.25">
      <c r="A9003" s="180">
        <v>106078</v>
      </c>
      <c r="B9003" s="181" t="s">
        <v>57287</v>
      </c>
      <c r="C9003" s="180" t="s">
        <v>115</v>
      </c>
      <c r="D9003" s="182">
        <v>0</v>
      </c>
      <c r="E9003" s="182">
        <v>0</v>
      </c>
    </row>
    <row r="9004" spans="1:5" x14ac:dyDescent="0.25">
      <c r="A9004" s="180">
        <v>103401</v>
      </c>
      <c r="B9004" s="181" t="s">
        <v>40915</v>
      </c>
      <c r="C9004" s="180" t="s">
        <v>115</v>
      </c>
      <c r="D9004" s="182">
        <v>32.76</v>
      </c>
      <c r="E9004" s="182">
        <v>29.97</v>
      </c>
    </row>
    <row r="9005" spans="1:5" x14ac:dyDescent="0.25">
      <c r="A9005" s="180">
        <v>103402</v>
      </c>
      <c r="B9005" s="181" t="s">
        <v>40916</v>
      </c>
      <c r="C9005" s="180" t="s">
        <v>115</v>
      </c>
      <c r="D9005" s="182">
        <v>47.67</v>
      </c>
      <c r="E9005" s="182">
        <v>43.6</v>
      </c>
    </row>
    <row r="9006" spans="1:5" x14ac:dyDescent="0.25">
      <c r="A9006" s="180">
        <v>103403</v>
      </c>
      <c r="B9006" s="181" t="s">
        <v>40917</v>
      </c>
      <c r="C9006" s="180" t="s">
        <v>115</v>
      </c>
      <c r="D9006" s="182">
        <v>53.62</v>
      </c>
      <c r="E9006" s="182">
        <v>49.05</v>
      </c>
    </row>
    <row r="9007" spans="1:5" x14ac:dyDescent="0.25">
      <c r="A9007" s="180">
        <v>103397</v>
      </c>
      <c r="B9007" s="181" t="s">
        <v>40918</v>
      </c>
      <c r="C9007" s="180" t="s">
        <v>115</v>
      </c>
      <c r="D9007" s="182">
        <v>5.94</v>
      </c>
      <c r="E9007" s="182">
        <v>5.44</v>
      </c>
    </row>
    <row r="9008" spans="1:5" x14ac:dyDescent="0.25">
      <c r="A9008" s="180">
        <v>103404</v>
      </c>
      <c r="B9008" s="181" t="s">
        <v>40919</v>
      </c>
      <c r="C9008" s="180" t="s">
        <v>115</v>
      </c>
      <c r="D9008" s="182">
        <v>59.58</v>
      </c>
      <c r="E9008" s="182">
        <v>54.5</v>
      </c>
    </row>
    <row r="9009" spans="1:5" x14ac:dyDescent="0.25">
      <c r="A9009" s="180">
        <v>103405</v>
      </c>
      <c r="B9009" s="181" t="s">
        <v>40920</v>
      </c>
      <c r="C9009" s="180" t="s">
        <v>115</v>
      </c>
      <c r="D9009" s="182">
        <v>67.03</v>
      </c>
      <c r="E9009" s="182">
        <v>61.31</v>
      </c>
    </row>
    <row r="9010" spans="1:5" x14ac:dyDescent="0.25">
      <c r="A9010" s="180">
        <v>103406</v>
      </c>
      <c r="B9010" s="181" t="s">
        <v>40921</v>
      </c>
      <c r="C9010" s="180" t="s">
        <v>115</v>
      </c>
      <c r="D9010" s="182">
        <v>74.48</v>
      </c>
      <c r="E9010" s="182">
        <v>68.13</v>
      </c>
    </row>
    <row r="9011" spans="1:5" x14ac:dyDescent="0.25">
      <c r="A9011" s="180">
        <v>103407</v>
      </c>
      <c r="B9011" s="181" t="s">
        <v>40922</v>
      </c>
      <c r="C9011" s="180" t="s">
        <v>115</v>
      </c>
      <c r="D9011" s="182">
        <v>83.41</v>
      </c>
      <c r="E9011" s="182">
        <v>76.3</v>
      </c>
    </row>
    <row r="9012" spans="1:5" x14ac:dyDescent="0.25">
      <c r="A9012" s="180">
        <v>103408</v>
      </c>
      <c r="B9012" s="181" t="s">
        <v>40923</v>
      </c>
      <c r="C9012" s="180" t="s">
        <v>115</v>
      </c>
      <c r="D9012" s="182">
        <v>93.84</v>
      </c>
      <c r="E9012" s="182">
        <v>85.85</v>
      </c>
    </row>
    <row r="9013" spans="1:5" x14ac:dyDescent="0.25">
      <c r="A9013" s="180">
        <v>103398</v>
      </c>
      <c r="B9013" s="181" t="s">
        <v>40924</v>
      </c>
      <c r="C9013" s="180" t="s">
        <v>115</v>
      </c>
      <c r="D9013" s="182">
        <v>9.5299999999999994</v>
      </c>
      <c r="E9013" s="182">
        <v>8.7100000000000009</v>
      </c>
    </row>
    <row r="9014" spans="1:5" x14ac:dyDescent="0.25">
      <c r="A9014" s="180">
        <v>103409</v>
      </c>
      <c r="B9014" s="181" t="s">
        <v>40925</v>
      </c>
      <c r="C9014" s="180" t="s">
        <v>115</v>
      </c>
      <c r="D9014" s="182">
        <v>105.76</v>
      </c>
      <c r="E9014" s="182">
        <v>96.74</v>
      </c>
    </row>
    <row r="9015" spans="1:5" x14ac:dyDescent="0.25">
      <c r="A9015" s="180">
        <v>103410</v>
      </c>
      <c r="B9015" s="181" t="s">
        <v>40926</v>
      </c>
      <c r="C9015" s="180" t="s">
        <v>115</v>
      </c>
      <c r="D9015" s="182">
        <v>119.17</v>
      </c>
      <c r="E9015" s="182">
        <v>109.01</v>
      </c>
    </row>
    <row r="9016" spans="1:5" x14ac:dyDescent="0.25">
      <c r="A9016" s="180">
        <v>103399</v>
      </c>
      <c r="B9016" s="181" t="s">
        <v>40927</v>
      </c>
      <c r="C9016" s="180" t="s">
        <v>115</v>
      </c>
      <c r="D9016" s="182">
        <v>18.760000000000002</v>
      </c>
      <c r="E9016" s="182">
        <v>17.16</v>
      </c>
    </row>
    <row r="9017" spans="1:5" x14ac:dyDescent="0.25">
      <c r="A9017" s="180">
        <v>103400</v>
      </c>
      <c r="B9017" s="181" t="s">
        <v>40928</v>
      </c>
      <c r="C9017" s="180" t="s">
        <v>115</v>
      </c>
      <c r="D9017" s="182">
        <v>26.8</v>
      </c>
      <c r="E9017" s="182">
        <v>24.52</v>
      </c>
    </row>
    <row r="9018" spans="1:5" x14ac:dyDescent="0.25">
      <c r="A9018" s="180">
        <v>103415</v>
      </c>
      <c r="B9018" s="181" t="s">
        <v>40929</v>
      </c>
      <c r="C9018" s="180" t="s">
        <v>115</v>
      </c>
      <c r="D9018" s="182">
        <v>65.53</v>
      </c>
      <c r="E9018" s="182">
        <v>59.95</v>
      </c>
    </row>
    <row r="9019" spans="1:5" x14ac:dyDescent="0.25">
      <c r="A9019" s="180">
        <v>103416</v>
      </c>
      <c r="B9019" s="181" t="s">
        <v>40930</v>
      </c>
      <c r="C9019" s="180" t="s">
        <v>115</v>
      </c>
      <c r="D9019" s="182">
        <v>95.34</v>
      </c>
      <c r="E9019" s="182">
        <v>87.21</v>
      </c>
    </row>
    <row r="9020" spans="1:5" x14ac:dyDescent="0.25">
      <c r="A9020" s="180">
        <v>103417</v>
      </c>
      <c r="B9020" s="181" t="s">
        <v>40931</v>
      </c>
      <c r="C9020" s="180" t="s">
        <v>115</v>
      </c>
      <c r="D9020" s="182">
        <v>107.26</v>
      </c>
      <c r="E9020" s="182">
        <v>98.11</v>
      </c>
    </row>
    <row r="9021" spans="1:5" x14ac:dyDescent="0.25">
      <c r="A9021" s="180">
        <v>103411</v>
      </c>
      <c r="B9021" s="181" t="s">
        <v>40932</v>
      </c>
      <c r="C9021" s="180" t="s">
        <v>115</v>
      </c>
      <c r="D9021" s="182">
        <v>11.91</v>
      </c>
      <c r="E9021" s="182">
        <v>10.89</v>
      </c>
    </row>
    <row r="9022" spans="1:5" x14ac:dyDescent="0.25">
      <c r="A9022" s="180">
        <v>103418</v>
      </c>
      <c r="B9022" s="181" t="s">
        <v>40933</v>
      </c>
      <c r="C9022" s="180" t="s">
        <v>115</v>
      </c>
      <c r="D9022" s="182">
        <v>119.17</v>
      </c>
      <c r="E9022" s="182">
        <v>109.01</v>
      </c>
    </row>
    <row r="9023" spans="1:5" x14ac:dyDescent="0.25">
      <c r="A9023" s="180">
        <v>103419</v>
      </c>
      <c r="B9023" s="181" t="s">
        <v>40934</v>
      </c>
      <c r="C9023" s="180" t="s">
        <v>115</v>
      </c>
      <c r="D9023" s="182">
        <v>134.07</v>
      </c>
      <c r="E9023" s="182">
        <v>122.64</v>
      </c>
    </row>
    <row r="9024" spans="1:5" x14ac:dyDescent="0.25">
      <c r="A9024" s="180">
        <v>103420</v>
      </c>
      <c r="B9024" s="181" t="s">
        <v>40935</v>
      </c>
      <c r="C9024" s="180" t="s">
        <v>115</v>
      </c>
      <c r="D9024" s="182">
        <v>148.96</v>
      </c>
      <c r="E9024" s="182">
        <v>136.26</v>
      </c>
    </row>
    <row r="9025" spans="1:5" x14ac:dyDescent="0.25">
      <c r="A9025" s="180">
        <v>103421</v>
      </c>
      <c r="B9025" s="181" t="s">
        <v>40936</v>
      </c>
      <c r="C9025" s="180" t="s">
        <v>115</v>
      </c>
      <c r="D9025" s="182">
        <v>166.84</v>
      </c>
      <c r="E9025" s="182">
        <v>152.61000000000001</v>
      </c>
    </row>
    <row r="9026" spans="1:5" x14ac:dyDescent="0.25">
      <c r="A9026" s="180">
        <v>103422</v>
      </c>
      <c r="B9026" s="181" t="s">
        <v>40937</v>
      </c>
      <c r="C9026" s="180" t="s">
        <v>115</v>
      </c>
      <c r="D9026" s="182">
        <v>187.7</v>
      </c>
      <c r="E9026" s="182">
        <v>171.69</v>
      </c>
    </row>
    <row r="9027" spans="1:5" x14ac:dyDescent="0.25">
      <c r="A9027" s="180">
        <v>103412</v>
      </c>
      <c r="B9027" s="181" t="s">
        <v>40938</v>
      </c>
      <c r="C9027" s="180" t="s">
        <v>115</v>
      </c>
      <c r="D9027" s="182">
        <v>19.059999999999999</v>
      </c>
      <c r="E9027" s="182">
        <v>17.43</v>
      </c>
    </row>
    <row r="9028" spans="1:5" x14ac:dyDescent="0.25">
      <c r="A9028" s="180">
        <v>103423</v>
      </c>
      <c r="B9028" s="181" t="s">
        <v>40939</v>
      </c>
      <c r="C9028" s="180" t="s">
        <v>115</v>
      </c>
      <c r="D9028" s="182">
        <v>211.53</v>
      </c>
      <c r="E9028" s="182">
        <v>193.5</v>
      </c>
    </row>
    <row r="9029" spans="1:5" x14ac:dyDescent="0.25">
      <c r="A9029" s="180">
        <v>103424</v>
      </c>
      <c r="B9029" s="181" t="s">
        <v>40940</v>
      </c>
      <c r="C9029" s="180" t="s">
        <v>115</v>
      </c>
      <c r="D9029" s="182">
        <v>238.35</v>
      </c>
      <c r="E9029" s="182">
        <v>218.02</v>
      </c>
    </row>
    <row r="9030" spans="1:5" x14ac:dyDescent="0.25">
      <c r="A9030" s="180">
        <v>103413</v>
      </c>
      <c r="B9030" s="181" t="s">
        <v>40941</v>
      </c>
      <c r="C9030" s="180" t="s">
        <v>115</v>
      </c>
      <c r="D9030" s="182">
        <v>37.53</v>
      </c>
      <c r="E9030" s="182">
        <v>34.33</v>
      </c>
    </row>
    <row r="9031" spans="1:5" x14ac:dyDescent="0.25">
      <c r="A9031" s="180">
        <v>103414</v>
      </c>
      <c r="B9031" s="181" t="s">
        <v>40942</v>
      </c>
      <c r="C9031" s="180" t="s">
        <v>115</v>
      </c>
      <c r="D9031" s="182">
        <v>53.62</v>
      </c>
      <c r="E9031" s="182">
        <v>49.05</v>
      </c>
    </row>
    <row r="9032" spans="1:5" x14ac:dyDescent="0.25">
      <c r="A9032" s="180">
        <v>103432</v>
      </c>
      <c r="B9032" s="181" t="s">
        <v>40943</v>
      </c>
      <c r="C9032" s="180" t="s">
        <v>115</v>
      </c>
      <c r="D9032" s="182">
        <v>1668.42</v>
      </c>
      <c r="E9032" s="182">
        <v>1663.34</v>
      </c>
    </row>
    <row r="9033" spans="1:5" x14ac:dyDescent="0.25">
      <c r="A9033" s="180">
        <v>103430</v>
      </c>
      <c r="B9033" s="181" t="s">
        <v>40944</v>
      </c>
      <c r="C9033" s="180" t="s">
        <v>115</v>
      </c>
      <c r="D9033" s="182">
        <v>38.450000000000003</v>
      </c>
      <c r="E9033" s="182">
        <v>37.630000000000003</v>
      </c>
    </row>
    <row r="9034" spans="1:5" x14ac:dyDescent="0.25">
      <c r="A9034" s="180">
        <v>103431</v>
      </c>
      <c r="B9034" s="181" t="s">
        <v>40945</v>
      </c>
      <c r="C9034" s="180" t="s">
        <v>115</v>
      </c>
      <c r="D9034" s="182">
        <v>68.12</v>
      </c>
      <c r="E9034" s="182">
        <v>66.52</v>
      </c>
    </row>
    <row r="9035" spans="1:5" x14ac:dyDescent="0.25">
      <c r="A9035" s="180">
        <v>103433</v>
      </c>
      <c r="B9035" s="181" t="s">
        <v>40946</v>
      </c>
      <c r="C9035" s="180" t="s">
        <v>115</v>
      </c>
      <c r="D9035" s="182">
        <v>36.78</v>
      </c>
      <c r="E9035" s="182">
        <v>36.28</v>
      </c>
    </row>
    <row r="9036" spans="1:5" x14ac:dyDescent="0.25">
      <c r="A9036" s="180">
        <v>103434</v>
      </c>
      <c r="B9036" s="181" t="s">
        <v>40947</v>
      </c>
      <c r="C9036" s="180" t="s">
        <v>115</v>
      </c>
      <c r="D9036" s="182">
        <v>51.36</v>
      </c>
      <c r="E9036" s="182">
        <v>50.54</v>
      </c>
    </row>
    <row r="9037" spans="1:5" x14ac:dyDescent="0.25">
      <c r="A9037" s="180">
        <v>103435</v>
      </c>
      <c r="B9037" s="181" t="s">
        <v>40948</v>
      </c>
      <c r="C9037" s="180" t="s">
        <v>115</v>
      </c>
      <c r="D9037" s="182">
        <v>95.92</v>
      </c>
      <c r="E9037" s="182">
        <v>94.32</v>
      </c>
    </row>
    <row r="9038" spans="1:5" x14ac:dyDescent="0.25">
      <c r="A9038" s="180">
        <v>103436</v>
      </c>
      <c r="B9038" s="181" t="s">
        <v>40949</v>
      </c>
      <c r="C9038" s="180" t="s">
        <v>115</v>
      </c>
      <c r="D9038" s="182">
        <v>2354</v>
      </c>
      <c r="E9038" s="182">
        <v>2348.92</v>
      </c>
    </row>
    <row r="9039" spans="1:5" x14ac:dyDescent="0.25">
      <c r="A9039" s="180">
        <v>103482</v>
      </c>
      <c r="B9039" s="181" t="s">
        <v>40950</v>
      </c>
      <c r="C9039" s="180" t="s">
        <v>115</v>
      </c>
      <c r="D9039" s="182">
        <v>0</v>
      </c>
      <c r="E9039" s="182">
        <v>0</v>
      </c>
    </row>
    <row r="9040" spans="1:5" x14ac:dyDescent="0.25">
      <c r="A9040" s="180">
        <v>103465</v>
      </c>
      <c r="B9040" s="181" t="s">
        <v>40951</v>
      </c>
      <c r="C9040" s="180" t="s">
        <v>115</v>
      </c>
      <c r="D9040" s="182">
        <v>0</v>
      </c>
      <c r="E9040" s="182">
        <v>0</v>
      </c>
    </row>
    <row r="9041" spans="1:5" x14ac:dyDescent="0.25">
      <c r="A9041" s="180">
        <v>103483</v>
      </c>
      <c r="B9041" s="181" t="s">
        <v>40952</v>
      </c>
      <c r="C9041" s="180" t="s">
        <v>115</v>
      </c>
      <c r="D9041" s="182">
        <v>0</v>
      </c>
      <c r="E9041" s="182">
        <v>0</v>
      </c>
    </row>
    <row r="9042" spans="1:5" x14ac:dyDescent="0.25">
      <c r="A9042" s="180">
        <v>103484</v>
      </c>
      <c r="B9042" s="181" t="s">
        <v>40953</v>
      </c>
      <c r="C9042" s="180" t="s">
        <v>115</v>
      </c>
      <c r="D9042" s="182">
        <v>0</v>
      </c>
      <c r="E9042" s="182">
        <v>0</v>
      </c>
    </row>
    <row r="9043" spans="1:5" x14ac:dyDescent="0.25">
      <c r="A9043" s="180">
        <v>103466</v>
      </c>
      <c r="B9043" s="181" t="s">
        <v>40954</v>
      </c>
      <c r="C9043" s="180" t="s">
        <v>115</v>
      </c>
      <c r="D9043" s="182">
        <v>0</v>
      </c>
      <c r="E9043" s="182">
        <v>0</v>
      </c>
    </row>
    <row r="9044" spans="1:5" x14ac:dyDescent="0.25">
      <c r="A9044" s="180">
        <v>103485</v>
      </c>
      <c r="B9044" s="181" t="s">
        <v>40955</v>
      </c>
      <c r="C9044" s="180" t="s">
        <v>115</v>
      </c>
      <c r="D9044" s="182">
        <v>0</v>
      </c>
      <c r="E9044" s="182">
        <v>0</v>
      </c>
    </row>
    <row r="9045" spans="1:5" x14ac:dyDescent="0.25">
      <c r="A9045" s="180">
        <v>103467</v>
      </c>
      <c r="B9045" s="181" t="s">
        <v>40956</v>
      </c>
      <c r="C9045" s="180" t="s">
        <v>115</v>
      </c>
      <c r="D9045" s="182">
        <v>0</v>
      </c>
      <c r="E9045" s="182">
        <v>0</v>
      </c>
    </row>
    <row r="9046" spans="1:5" x14ac:dyDescent="0.25">
      <c r="A9046" s="180">
        <v>103461</v>
      </c>
      <c r="B9046" s="181" t="s">
        <v>40957</v>
      </c>
      <c r="C9046" s="180" t="s">
        <v>115</v>
      </c>
      <c r="D9046" s="182">
        <v>0</v>
      </c>
      <c r="E9046" s="182">
        <v>0</v>
      </c>
    </row>
    <row r="9047" spans="1:5" x14ac:dyDescent="0.25">
      <c r="A9047" s="180">
        <v>103468</v>
      </c>
      <c r="B9047" s="181" t="s">
        <v>40958</v>
      </c>
      <c r="C9047" s="180" t="s">
        <v>115</v>
      </c>
      <c r="D9047" s="182">
        <v>0</v>
      </c>
      <c r="E9047" s="182">
        <v>0</v>
      </c>
    </row>
    <row r="9048" spans="1:5" x14ac:dyDescent="0.25">
      <c r="A9048" s="180">
        <v>103469</v>
      </c>
      <c r="B9048" s="181" t="s">
        <v>40959</v>
      </c>
      <c r="C9048" s="180" t="s">
        <v>115</v>
      </c>
      <c r="D9048" s="182">
        <v>0</v>
      </c>
      <c r="E9048" s="182">
        <v>0</v>
      </c>
    </row>
    <row r="9049" spans="1:5" x14ac:dyDescent="0.25">
      <c r="A9049" s="180">
        <v>103470</v>
      </c>
      <c r="B9049" s="181" t="s">
        <v>40960</v>
      </c>
      <c r="C9049" s="180" t="s">
        <v>115</v>
      </c>
      <c r="D9049" s="182">
        <v>0</v>
      </c>
      <c r="E9049" s="182">
        <v>0</v>
      </c>
    </row>
    <row r="9050" spans="1:5" x14ac:dyDescent="0.25">
      <c r="A9050" s="180">
        <v>103471</v>
      </c>
      <c r="B9050" s="181" t="s">
        <v>40961</v>
      </c>
      <c r="C9050" s="180" t="s">
        <v>115</v>
      </c>
      <c r="D9050" s="182">
        <v>0</v>
      </c>
      <c r="E9050" s="182">
        <v>0</v>
      </c>
    </row>
    <row r="9051" spans="1:5" x14ac:dyDescent="0.25">
      <c r="A9051" s="180">
        <v>103472</v>
      </c>
      <c r="B9051" s="181" t="s">
        <v>40962</v>
      </c>
      <c r="C9051" s="180" t="s">
        <v>115</v>
      </c>
      <c r="D9051" s="182">
        <v>0</v>
      </c>
      <c r="E9051" s="182">
        <v>0</v>
      </c>
    </row>
    <row r="9052" spans="1:5" x14ac:dyDescent="0.25">
      <c r="A9052" s="180">
        <v>103462</v>
      </c>
      <c r="B9052" s="181" t="s">
        <v>40963</v>
      </c>
      <c r="C9052" s="180" t="s">
        <v>115</v>
      </c>
      <c r="D9052" s="182">
        <v>0</v>
      </c>
      <c r="E9052" s="182">
        <v>0</v>
      </c>
    </row>
    <row r="9053" spans="1:5" x14ac:dyDescent="0.25">
      <c r="A9053" s="180">
        <v>103473</v>
      </c>
      <c r="B9053" s="181" t="s">
        <v>40964</v>
      </c>
      <c r="C9053" s="180" t="s">
        <v>115</v>
      </c>
      <c r="D9053" s="182">
        <v>0</v>
      </c>
      <c r="E9053" s="182">
        <v>0</v>
      </c>
    </row>
    <row r="9054" spans="1:5" x14ac:dyDescent="0.25">
      <c r="A9054" s="180">
        <v>103474</v>
      </c>
      <c r="B9054" s="181" t="s">
        <v>40965</v>
      </c>
      <c r="C9054" s="180" t="s">
        <v>115</v>
      </c>
      <c r="D9054" s="182">
        <v>0</v>
      </c>
      <c r="E9054" s="182">
        <v>0</v>
      </c>
    </row>
    <row r="9055" spans="1:5" x14ac:dyDescent="0.25">
      <c r="A9055" s="180">
        <v>103475</v>
      </c>
      <c r="B9055" s="181" t="s">
        <v>40966</v>
      </c>
      <c r="C9055" s="180" t="s">
        <v>115</v>
      </c>
      <c r="D9055" s="182">
        <v>0</v>
      </c>
      <c r="E9055" s="182">
        <v>0</v>
      </c>
    </row>
    <row r="9056" spans="1:5" x14ac:dyDescent="0.25">
      <c r="A9056" s="180">
        <v>103476</v>
      </c>
      <c r="B9056" s="181" t="s">
        <v>40967</v>
      </c>
      <c r="C9056" s="180" t="s">
        <v>115</v>
      </c>
      <c r="D9056" s="182">
        <v>0</v>
      </c>
      <c r="E9056" s="182">
        <v>0</v>
      </c>
    </row>
    <row r="9057" spans="1:5" x14ac:dyDescent="0.25">
      <c r="A9057" s="180">
        <v>103477</v>
      </c>
      <c r="B9057" s="181" t="s">
        <v>40968</v>
      </c>
      <c r="C9057" s="180" t="s">
        <v>115</v>
      </c>
      <c r="D9057" s="182">
        <v>0</v>
      </c>
      <c r="E9057" s="182">
        <v>0</v>
      </c>
    </row>
    <row r="9058" spans="1:5" x14ac:dyDescent="0.25">
      <c r="A9058" s="180">
        <v>103463</v>
      </c>
      <c r="B9058" s="181" t="s">
        <v>40969</v>
      </c>
      <c r="C9058" s="180" t="s">
        <v>115</v>
      </c>
      <c r="D9058" s="182">
        <v>0</v>
      </c>
      <c r="E9058" s="182">
        <v>0</v>
      </c>
    </row>
    <row r="9059" spans="1:5" x14ac:dyDescent="0.25">
      <c r="A9059" s="180">
        <v>103478</v>
      </c>
      <c r="B9059" s="181" t="s">
        <v>40970</v>
      </c>
      <c r="C9059" s="180" t="s">
        <v>115</v>
      </c>
      <c r="D9059" s="182">
        <v>0</v>
      </c>
      <c r="E9059" s="182">
        <v>0</v>
      </c>
    </row>
    <row r="9060" spans="1:5" x14ac:dyDescent="0.25">
      <c r="A9060" s="180">
        <v>103479</v>
      </c>
      <c r="B9060" s="181" t="s">
        <v>40971</v>
      </c>
      <c r="C9060" s="180" t="s">
        <v>115</v>
      </c>
      <c r="D9060" s="182">
        <v>0</v>
      </c>
      <c r="E9060" s="182">
        <v>0</v>
      </c>
    </row>
    <row r="9061" spans="1:5" x14ac:dyDescent="0.25">
      <c r="A9061" s="180">
        <v>103480</v>
      </c>
      <c r="B9061" s="181" t="s">
        <v>40972</v>
      </c>
      <c r="C9061" s="180" t="s">
        <v>115</v>
      </c>
      <c r="D9061" s="182">
        <v>0</v>
      </c>
      <c r="E9061" s="182">
        <v>0</v>
      </c>
    </row>
    <row r="9062" spans="1:5" x14ac:dyDescent="0.25">
      <c r="A9062" s="180">
        <v>103464</v>
      </c>
      <c r="B9062" s="181" t="s">
        <v>40973</v>
      </c>
      <c r="C9062" s="180" t="s">
        <v>115</v>
      </c>
      <c r="D9062" s="182">
        <v>0</v>
      </c>
      <c r="E9062" s="182">
        <v>0</v>
      </c>
    </row>
    <row r="9063" spans="1:5" x14ac:dyDescent="0.25">
      <c r="A9063" s="180">
        <v>103481</v>
      </c>
      <c r="B9063" s="181" t="s">
        <v>40974</v>
      </c>
      <c r="C9063" s="180" t="s">
        <v>115</v>
      </c>
      <c r="D9063" s="182">
        <v>0</v>
      </c>
      <c r="E9063" s="182">
        <v>0</v>
      </c>
    </row>
    <row r="9064" spans="1:5" x14ac:dyDescent="0.25">
      <c r="A9064" s="180">
        <v>103459</v>
      </c>
      <c r="B9064" s="181" t="s">
        <v>40975</v>
      </c>
      <c r="C9064" s="180" t="s">
        <v>115</v>
      </c>
      <c r="D9064" s="182">
        <v>0</v>
      </c>
      <c r="E9064" s="182">
        <v>0</v>
      </c>
    </row>
    <row r="9065" spans="1:5" x14ac:dyDescent="0.25">
      <c r="A9065" s="180">
        <v>103460</v>
      </c>
      <c r="B9065" s="181" t="s">
        <v>40976</v>
      </c>
      <c r="C9065" s="180" t="s">
        <v>115</v>
      </c>
      <c r="D9065" s="182">
        <v>0</v>
      </c>
      <c r="E9065" s="182">
        <v>0</v>
      </c>
    </row>
    <row r="9066" spans="1:5" x14ac:dyDescent="0.25">
      <c r="A9066" s="180">
        <v>103443</v>
      </c>
      <c r="B9066" s="181" t="s">
        <v>40977</v>
      </c>
      <c r="C9066" s="180" t="s">
        <v>115</v>
      </c>
      <c r="D9066" s="182">
        <v>0</v>
      </c>
      <c r="E9066" s="182">
        <v>0</v>
      </c>
    </row>
    <row r="9067" spans="1:5" x14ac:dyDescent="0.25">
      <c r="A9067" s="180">
        <v>103444</v>
      </c>
      <c r="B9067" s="181" t="s">
        <v>40978</v>
      </c>
      <c r="C9067" s="180" t="s">
        <v>115</v>
      </c>
      <c r="D9067" s="182">
        <v>0</v>
      </c>
      <c r="E9067" s="182">
        <v>0</v>
      </c>
    </row>
    <row r="9068" spans="1:5" x14ac:dyDescent="0.25">
      <c r="A9068" s="180">
        <v>103445</v>
      </c>
      <c r="B9068" s="181" t="s">
        <v>40979</v>
      </c>
      <c r="C9068" s="180" t="s">
        <v>115</v>
      </c>
      <c r="D9068" s="182">
        <v>0</v>
      </c>
      <c r="E9068" s="182">
        <v>0</v>
      </c>
    </row>
    <row r="9069" spans="1:5" x14ac:dyDescent="0.25">
      <c r="A9069" s="180">
        <v>103446</v>
      </c>
      <c r="B9069" s="181" t="s">
        <v>40980</v>
      </c>
      <c r="C9069" s="180" t="s">
        <v>115</v>
      </c>
      <c r="D9069" s="182">
        <v>0</v>
      </c>
      <c r="E9069" s="182">
        <v>0</v>
      </c>
    </row>
    <row r="9070" spans="1:5" x14ac:dyDescent="0.25">
      <c r="A9070" s="180">
        <v>103447</v>
      </c>
      <c r="B9070" s="181" t="s">
        <v>40981</v>
      </c>
      <c r="C9070" s="180" t="s">
        <v>115</v>
      </c>
      <c r="D9070" s="182">
        <v>0</v>
      </c>
      <c r="E9070" s="182">
        <v>0</v>
      </c>
    </row>
    <row r="9071" spans="1:5" x14ac:dyDescent="0.25">
      <c r="A9071" s="180">
        <v>103448</v>
      </c>
      <c r="B9071" s="181" t="s">
        <v>40982</v>
      </c>
      <c r="C9071" s="180" t="s">
        <v>115</v>
      </c>
      <c r="D9071" s="182">
        <v>0</v>
      </c>
      <c r="E9071" s="182">
        <v>0</v>
      </c>
    </row>
    <row r="9072" spans="1:5" x14ac:dyDescent="0.25">
      <c r="A9072" s="180">
        <v>103449</v>
      </c>
      <c r="B9072" s="181" t="s">
        <v>40983</v>
      </c>
      <c r="C9072" s="180" t="s">
        <v>115</v>
      </c>
      <c r="D9072" s="182">
        <v>0</v>
      </c>
      <c r="E9072" s="182">
        <v>0</v>
      </c>
    </row>
    <row r="9073" spans="1:5" x14ac:dyDescent="0.25">
      <c r="A9073" s="180">
        <v>103450</v>
      </c>
      <c r="B9073" s="181" t="s">
        <v>40984</v>
      </c>
      <c r="C9073" s="180" t="s">
        <v>115</v>
      </c>
      <c r="D9073" s="182">
        <v>0</v>
      </c>
      <c r="E9073" s="182">
        <v>0</v>
      </c>
    </row>
    <row r="9074" spans="1:5" x14ac:dyDescent="0.25">
      <c r="A9074" s="180">
        <v>103451</v>
      </c>
      <c r="B9074" s="181" t="s">
        <v>40985</v>
      </c>
      <c r="C9074" s="180" t="s">
        <v>115</v>
      </c>
      <c r="D9074" s="182">
        <v>0</v>
      </c>
      <c r="E9074" s="182">
        <v>0</v>
      </c>
    </row>
    <row r="9075" spans="1:5" x14ac:dyDescent="0.25">
      <c r="A9075" s="180">
        <v>103452</v>
      </c>
      <c r="B9075" s="181" t="s">
        <v>40986</v>
      </c>
      <c r="C9075" s="180" t="s">
        <v>115</v>
      </c>
      <c r="D9075" s="182">
        <v>0</v>
      </c>
      <c r="E9075" s="182">
        <v>0</v>
      </c>
    </row>
    <row r="9076" spans="1:5" x14ac:dyDescent="0.25">
      <c r="A9076" s="180">
        <v>103453</v>
      </c>
      <c r="B9076" s="181" t="s">
        <v>40987</v>
      </c>
      <c r="C9076" s="180" t="s">
        <v>115</v>
      </c>
      <c r="D9076" s="182">
        <v>0</v>
      </c>
      <c r="E9076" s="182">
        <v>0</v>
      </c>
    </row>
    <row r="9077" spans="1:5" x14ac:dyDescent="0.25">
      <c r="A9077" s="180">
        <v>103454</v>
      </c>
      <c r="B9077" s="181" t="s">
        <v>40988</v>
      </c>
      <c r="C9077" s="180" t="s">
        <v>115</v>
      </c>
      <c r="D9077" s="182">
        <v>0</v>
      </c>
      <c r="E9077" s="182">
        <v>0</v>
      </c>
    </row>
    <row r="9078" spans="1:5" x14ac:dyDescent="0.25">
      <c r="A9078" s="180">
        <v>103455</v>
      </c>
      <c r="B9078" s="181" t="s">
        <v>40989</v>
      </c>
      <c r="C9078" s="180" t="s">
        <v>115</v>
      </c>
      <c r="D9078" s="182">
        <v>0</v>
      </c>
      <c r="E9078" s="182">
        <v>0</v>
      </c>
    </row>
    <row r="9079" spans="1:5" x14ac:dyDescent="0.25">
      <c r="A9079" s="180">
        <v>103456</v>
      </c>
      <c r="B9079" s="181" t="s">
        <v>40990</v>
      </c>
      <c r="C9079" s="180" t="s">
        <v>115</v>
      </c>
      <c r="D9079" s="182">
        <v>0</v>
      </c>
      <c r="E9079" s="182">
        <v>0</v>
      </c>
    </row>
    <row r="9080" spans="1:5" x14ac:dyDescent="0.25">
      <c r="A9080" s="180">
        <v>103457</v>
      </c>
      <c r="B9080" s="181" t="s">
        <v>40991</v>
      </c>
      <c r="C9080" s="180" t="s">
        <v>115</v>
      </c>
      <c r="D9080" s="182">
        <v>0</v>
      </c>
      <c r="E9080" s="182">
        <v>0</v>
      </c>
    </row>
    <row r="9081" spans="1:5" x14ac:dyDescent="0.25">
      <c r="A9081" s="180">
        <v>103458</v>
      </c>
      <c r="B9081" s="181" t="s">
        <v>40992</v>
      </c>
      <c r="C9081" s="180" t="s">
        <v>115</v>
      </c>
      <c r="D9081" s="182">
        <v>0</v>
      </c>
      <c r="E9081" s="182">
        <v>0</v>
      </c>
    </row>
    <row r="9082" spans="1:5" x14ac:dyDescent="0.25">
      <c r="A9082" s="180">
        <v>103425</v>
      </c>
      <c r="B9082" s="181" t="s">
        <v>40993</v>
      </c>
      <c r="C9082" s="180" t="s">
        <v>115</v>
      </c>
      <c r="D9082" s="182">
        <v>18.43</v>
      </c>
      <c r="E9082" s="182">
        <v>17.93</v>
      </c>
    </row>
    <row r="9083" spans="1:5" x14ac:dyDescent="0.25">
      <c r="A9083" s="180">
        <v>103428</v>
      </c>
      <c r="B9083" s="181" t="s">
        <v>40994</v>
      </c>
      <c r="C9083" s="180" t="s">
        <v>115</v>
      </c>
      <c r="D9083" s="182">
        <v>282.97000000000003</v>
      </c>
      <c r="E9083" s="182">
        <v>277.89</v>
      </c>
    </row>
    <row r="9084" spans="1:5" x14ac:dyDescent="0.25">
      <c r="A9084" s="180">
        <v>103426</v>
      </c>
      <c r="B9084" s="181" t="s">
        <v>40995</v>
      </c>
      <c r="C9084" s="180" t="s">
        <v>115</v>
      </c>
      <c r="D9084" s="182">
        <v>22.99</v>
      </c>
      <c r="E9084" s="182">
        <v>22.17</v>
      </c>
    </row>
    <row r="9085" spans="1:5" x14ac:dyDescent="0.25">
      <c r="A9085" s="180">
        <v>103429</v>
      </c>
      <c r="B9085" s="181" t="s">
        <v>40996</v>
      </c>
      <c r="C9085" s="180" t="s">
        <v>115</v>
      </c>
      <c r="D9085" s="182">
        <v>2944.06</v>
      </c>
      <c r="E9085" s="182">
        <v>2933.9</v>
      </c>
    </row>
    <row r="9086" spans="1:5" x14ac:dyDescent="0.25">
      <c r="A9086" s="180">
        <v>103427</v>
      </c>
      <c r="B9086" s="181" t="s">
        <v>40997</v>
      </c>
      <c r="C9086" s="180" t="s">
        <v>115</v>
      </c>
      <c r="D9086" s="182">
        <v>45.93</v>
      </c>
      <c r="E9086" s="182">
        <v>44.33</v>
      </c>
    </row>
    <row r="9087" spans="1:5" x14ac:dyDescent="0.25">
      <c r="A9087" s="180">
        <v>103393</v>
      </c>
      <c r="B9087" s="181" t="s">
        <v>40998</v>
      </c>
      <c r="C9087" s="180" t="s">
        <v>83</v>
      </c>
      <c r="D9087" s="182">
        <v>5483.87</v>
      </c>
      <c r="E9087" s="182">
        <v>5476.23</v>
      </c>
    </row>
    <row r="9088" spans="1:5" x14ac:dyDescent="0.25">
      <c r="A9088" s="180">
        <v>103376</v>
      </c>
      <c r="B9088" s="181" t="s">
        <v>40999</v>
      </c>
      <c r="C9088" s="180" t="s">
        <v>83</v>
      </c>
      <c r="D9088" s="182">
        <v>134.61000000000001</v>
      </c>
      <c r="E9088" s="182">
        <v>134.44</v>
      </c>
    </row>
    <row r="9089" spans="1:5" x14ac:dyDescent="0.25">
      <c r="A9089" s="180">
        <v>104804</v>
      </c>
      <c r="B9089" s="181" t="s">
        <v>41000</v>
      </c>
      <c r="C9089" s="180" t="s">
        <v>83</v>
      </c>
      <c r="D9089" s="182">
        <v>0</v>
      </c>
      <c r="E9089" s="182">
        <v>0</v>
      </c>
    </row>
    <row r="9090" spans="1:5" x14ac:dyDescent="0.25">
      <c r="A9090" s="180">
        <v>104805</v>
      </c>
      <c r="B9090" s="181" t="s">
        <v>41001</v>
      </c>
      <c r="C9090" s="180" t="s">
        <v>83</v>
      </c>
      <c r="D9090" s="182">
        <v>0</v>
      </c>
      <c r="E9090" s="182">
        <v>0</v>
      </c>
    </row>
    <row r="9091" spans="1:5" x14ac:dyDescent="0.25">
      <c r="A9091" s="180">
        <v>103377</v>
      </c>
      <c r="B9091" s="181" t="s">
        <v>41002</v>
      </c>
      <c r="C9091" s="180" t="s">
        <v>83</v>
      </c>
      <c r="D9091" s="182">
        <v>287.63</v>
      </c>
      <c r="E9091" s="182">
        <v>287.39</v>
      </c>
    </row>
    <row r="9092" spans="1:5" x14ac:dyDescent="0.25">
      <c r="A9092" s="180">
        <v>104806</v>
      </c>
      <c r="B9092" s="181" t="s">
        <v>41003</v>
      </c>
      <c r="C9092" s="180" t="s">
        <v>83</v>
      </c>
      <c r="D9092" s="182">
        <v>0</v>
      </c>
      <c r="E9092" s="182">
        <v>0</v>
      </c>
    </row>
    <row r="9093" spans="1:5" x14ac:dyDescent="0.25">
      <c r="A9093" s="180">
        <v>103378</v>
      </c>
      <c r="B9093" s="181" t="s">
        <v>41004</v>
      </c>
      <c r="C9093" s="180" t="s">
        <v>83</v>
      </c>
      <c r="D9093" s="182">
        <v>0</v>
      </c>
      <c r="E9093" s="182">
        <v>0</v>
      </c>
    </row>
    <row r="9094" spans="1:5" x14ac:dyDescent="0.25">
      <c r="A9094" s="180">
        <v>103372</v>
      </c>
      <c r="B9094" s="181" t="s">
        <v>41005</v>
      </c>
      <c r="C9094" s="180" t="s">
        <v>83</v>
      </c>
      <c r="D9094" s="182">
        <v>5.85</v>
      </c>
      <c r="E9094" s="182">
        <v>5.82</v>
      </c>
    </row>
    <row r="9095" spans="1:5" x14ac:dyDescent="0.25">
      <c r="A9095" s="180">
        <v>103379</v>
      </c>
      <c r="B9095" s="181" t="s">
        <v>41006</v>
      </c>
      <c r="C9095" s="180" t="s">
        <v>83</v>
      </c>
      <c r="D9095" s="182">
        <v>447.51</v>
      </c>
      <c r="E9095" s="182">
        <v>447.22</v>
      </c>
    </row>
    <row r="9096" spans="1:5" x14ac:dyDescent="0.25">
      <c r="A9096" s="180">
        <v>103380</v>
      </c>
      <c r="B9096" s="181" t="s">
        <v>41007</v>
      </c>
      <c r="C9096" s="180" t="s">
        <v>83</v>
      </c>
      <c r="D9096" s="182">
        <v>0</v>
      </c>
      <c r="E9096" s="182">
        <v>0</v>
      </c>
    </row>
    <row r="9097" spans="1:5" x14ac:dyDescent="0.25">
      <c r="A9097" s="180">
        <v>103381</v>
      </c>
      <c r="B9097" s="181" t="s">
        <v>41008</v>
      </c>
      <c r="C9097" s="180" t="s">
        <v>83</v>
      </c>
      <c r="D9097" s="182">
        <v>0</v>
      </c>
      <c r="E9097" s="182">
        <v>0</v>
      </c>
    </row>
    <row r="9098" spans="1:5" x14ac:dyDescent="0.25">
      <c r="A9098" s="180">
        <v>103382</v>
      </c>
      <c r="B9098" s="181" t="s">
        <v>41009</v>
      </c>
      <c r="C9098" s="180" t="s">
        <v>83</v>
      </c>
      <c r="D9098" s="182">
        <v>0</v>
      </c>
      <c r="E9098" s="182">
        <v>0</v>
      </c>
    </row>
    <row r="9099" spans="1:5" x14ac:dyDescent="0.25">
      <c r="A9099" s="180">
        <v>103383</v>
      </c>
      <c r="B9099" s="181" t="s">
        <v>41010</v>
      </c>
      <c r="C9099" s="180" t="s">
        <v>83</v>
      </c>
      <c r="D9099" s="182">
        <v>1096.29</v>
      </c>
      <c r="E9099" s="182">
        <v>1095.3699999999999</v>
      </c>
    </row>
    <row r="9100" spans="1:5" x14ac:dyDescent="0.25">
      <c r="A9100" s="180">
        <v>103373</v>
      </c>
      <c r="B9100" s="181" t="s">
        <v>41011</v>
      </c>
      <c r="C9100" s="180" t="s">
        <v>83</v>
      </c>
      <c r="D9100" s="182">
        <v>11.43</v>
      </c>
      <c r="E9100" s="182">
        <v>11.38</v>
      </c>
    </row>
    <row r="9101" spans="1:5" x14ac:dyDescent="0.25">
      <c r="A9101" s="180">
        <v>103384</v>
      </c>
      <c r="B9101" s="181" t="s">
        <v>41012</v>
      </c>
      <c r="C9101" s="180" t="s">
        <v>83</v>
      </c>
      <c r="D9101" s="182">
        <v>0</v>
      </c>
      <c r="E9101" s="182">
        <v>0</v>
      </c>
    </row>
    <row r="9102" spans="1:5" x14ac:dyDescent="0.25">
      <c r="A9102" s="180">
        <v>103385</v>
      </c>
      <c r="B9102" s="181" t="s">
        <v>41013</v>
      </c>
      <c r="C9102" s="180" t="s">
        <v>83</v>
      </c>
      <c r="D9102" s="182">
        <v>1768.25</v>
      </c>
      <c r="E9102" s="182">
        <v>1766.51</v>
      </c>
    </row>
    <row r="9103" spans="1:5" x14ac:dyDescent="0.25">
      <c r="A9103" s="180">
        <v>103386</v>
      </c>
      <c r="B9103" s="181" t="s">
        <v>41014</v>
      </c>
      <c r="C9103" s="180" t="s">
        <v>83</v>
      </c>
      <c r="D9103" s="182">
        <v>0</v>
      </c>
      <c r="E9103" s="182">
        <v>0</v>
      </c>
    </row>
    <row r="9104" spans="1:5" x14ac:dyDescent="0.25">
      <c r="A9104" s="180">
        <v>103387</v>
      </c>
      <c r="B9104" s="181" t="s">
        <v>41015</v>
      </c>
      <c r="C9104" s="180" t="s">
        <v>83</v>
      </c>
      <c r="D9104" s="182">
        <v>3101.32</v>
      </c>
      <c r="E9104" s="182">
        <v>3098.6</v>
      </c>
    </row>
    <row r="9105" spans="1:5" x14ac:dyDescent="0.25">
      <c r="A9105" s="180">
        <v>103388</v>
      </c>
      <c r="B9105" s="181" t="s">
        <v>41016</v>
      </c>
      <c r="C9105" s="180" t="s">
        <v>83</v>
      </c>
      <c r="D9105" s="182">
        <v>0</v>
      </c>
      <c r="E9105" s="182">
        <v>0</v>
      </c>
    </row>
    <row r="9106" spans="1:5" x14ac:dyDescent="0.25">
      <c r="A9106" s="180">
        <v>103374</v>
      </c>
      <c r="B9106" s="181" t="s">
        <v>41017</v>
      </c>
      <c r="C9106" s="180" t="s">
        <v>83</v>
      </c>
      <c r="D9106" s="182">
        <v>0</v>
      </c>
      <c r="E9106" s="182">
        <v>0</v>
      </c>
    </row>
    <row r="9107" spans="1:5" x14ac:dyDescent="0.25">
      <c r="A9107" s="180">
        <v>103389</v>
      </c>
      <c r="B9107" s="181" t="s">
        <v>41018</v>
      </c>
      <c r="C9107" s="180" t="s">
        <v>83</v>
      </c>
      <c r="D9107" s="182">
        <v>4612.05</v>
      </c>
      <c r="E9107" s="182">
        <v>4608.0600000000004</v>
      </c>
    </row>
    <row r="9108" spans="1:5" x14ac:dyDescent="0.25">
      <c r="A9108" s="180">
        <v>103390</v>
      </c>
      <c r="B9108" s="181" t="s">
        <v>41019</v>
      </c>
      <c r="C9108" s="180" t="s">
        <v>83</v>
      </c>
      <c r="D9108" s="182">
        <v>0</v>
      </c>
      <c r="E9108" s="182">
        <v>0</v>
      </c>
    </row>
    <row r="9109" spans="1:5" x14ac:dyDescent="0.25">
      <c r="A9109" s="180">
        <v>103391</v>
      </c>
      <c r="B9109" s="181" t="s">
        <v>41020</v>
      </c>
      <c r="C9109" s="180" t="s">
        <v>83</v>
      </c>
      <c r="D9109" s="182">
        <v>3045.22</v>
      </c>
      <c r="E9109" s="182">
        <v>3039.54</v>
      </c>
    </row>
    <row r="9110" spans="1:5" x14ac:dyDescent="0.25">
      <c r="A9110" s="180">
        <v>103375</v>
      </c>
      <c r="B9110" s="181" t="s">
        <v>41021</v>
      </c>
      <c r="C9110" s="180" t="s">
        <v>83</v>
      </c>
      <c r="D9110" s="182">
        <v>0</v>
      </c>
      <c r="E9110" s="182">
        <v>0</v>
      </c>
    </row>
    <row r="9111" spans="1:5" x14ac:dyDescent="0.25">
      <c r="A9111" s="180">
        <v>103392</v>
      </c>
      <c r="B9111" s="181" t="s">
        <v>41022</v>
      </c>
      <c r="C9111" s="180" t="s">
        <v>83</v>
      </c>
      <c r="D9111" s="182">
        <v>4971.37</v>
      </c>
      <c r="E9111" s="182">
        <v>4964.7</v>
      </c>
    </row>
    <row r="9112" spans="1:5" x14ac:dyDescent="0.25">
      <c r="A9112" s="180">
        <v>103440</v>
      </c>
      <c r="B9112" s="181" t="s">
        <v>41023</v>
      </c>
      <c r="C9112" s="180" t="s">
        <v>115</v>
      </c>
      <c r="D9112" s="182">
        <v>459.99</v>
      </c>
      <c r="E9112" s="182">
        <v>449.83</v>
      </c>
    </row>
    <row r="9113" spans="1:5" x14ac:dyDescent="0.25">
      <c r="A9113" s="180">
        <v>103441</v>
      </c>
      <c r="B9113" s="181" t="s">
        <v>41024</v>
      </c>
      <c r="C9113" s="180" t="s">
        <v>115</v>
      </c>
      <c r="D9113" s="182">
        <v>465.32</v>
      </c>
      <c r="E9113" s="182">
        <v>455.16</v>
      </c>
    </row>
    <row r="9114" spans="1:5" x14ac:dyDescent="0.25">
      <c r="A9114" s="180">
        <v>103442</v>
      </c>
      <c r="B9114" s="181" t="s">
        <v>41025</v>
      </c>
      <c r="C9114" s="180" t="s">
        <v>115</v>
      </c>
      <c r="D9114" s="182">
        <v>593.97</v>
      </c>
      <c r="E9114" s="182">
        <v>583.80999999999995</v>
      </c>
    </row>
    <row r="9115" spans="1:5" x14ac:dyDescent="0.25">
      <c r="A9115" s="180">
        <v>103437</v>
      </c>
      <c r="B9115" s="181" t="s">
        <v>41026</v>
      </c>
      <c r="C9115" s="180" t="s">
        <v>115</v>
      </c>
      <c r="D9115" s="182">
        <v>198.51</v>
      </c>
      <c r="E9115" s="182">
        <v>195.31</v>
      </c>
    </row>
    <row r="9116" spans="1:5" x14ac:dyDescent="0.25">
      <c r="A9116" s="180">
        <v>103438</v>
      </c>
      <c r="B9116" s="181" t="s">
        <v>41027</v>
      </c>
      <c r="C9116" s="180" t="s">
        <v>115</v>
      </c>
      <c r="D9116" s="182">
        <v>198.51</v>
      </c>
      <c r="E9116" s="182">
        <v>195.31</v>
      </c>
    </row>
    <row r="9117" spans="1:5" x14ac:dyDescent="0.25">
      <c r="A9117" s="180">
        <v>103439</v>
      </c>
      <c r="B9117" s="181" t="s">
        <v>41028</v>
      </c>
      <c r="C9117" s="180" t="s">
        <v>115</v>
      </c>
      <c r="D9117" s="182">
        <v>231.42</v>
      </c>
      <c r="E9117" s="182">
        <v>228.22</v>
      </c>
    </row>
    <row r="9118" spans="1:5" x14ac:dyDescent="0.25">
      <c r="A9118" s="180">
        <v>106122</v>
      </c>
      <c r="B9118" s="181" t="s">
        <v>57288</v>
      </c>
      <c r="C9118" s="180" t="s">
        <v>1467</v>
      </c>
      <c r="D9118" s="182">
        <v>109.75</v>
      </c>
      <c r="E9118" s="182">
        <v>106.44</v>
      </c>
    </row>
    <row r="9119" spans="1:5" x14ac:dyDescent="0.25">
      <c r="A9119" s="180">
        <v>106131</v>
      </c>
      <c r="B9119" s="181" t="s">
        <v>57289</v>
      </c>
      <c r="C9119" s="180" t="s">
        <v>1467</v>
      </c>
      <c r="D9119" s="182">
        <v>164.01</v>
      </c>
      <c r="E9119" s="182">
        <v>159.05000000000001</v>
      </c>
    </row>
    <row r="9120" spans="1:5" x14ac:dyDescent="0.25">
      <c r="A9120" s="180">
        <v>106127</v>
      </c>
      <c r="B9120" s="181" t="s">
        <v>57290</v>
      </c>
      <c r="C9120" s="180" t="s">
        <v>1467</v>
      </c>
      <c r="D9120" s="182">
        <v>147.65</v>
      </c>
      <c r="E9120" s="182">
        <v>143.19</v>
      </c>
    </row>
    <row r="9121" spans="1:5" x14ac:dyDescent="0.25">
      <c r="A9121" s="180">
        <v>106126</v>
      </c>
      <c r="B9121" s="181" t="s">
        <v>57291</v>
      </c>
      <c r="C9121" s="180" t="s">
        <v>1467</v>
      </c>
      <c r="D9121" s="182">
        <v>65.22</v>
      </c>
      <c r="E9121" s="182">
        <v>63.25</v>
      </c>
    </row>
    <row r="9122" spans="1:5" x14ac:dyDescent="0.25">
      <c r="A9122" s="180">
        <v>106128</v>
      </c>
      <c r="B9122" s="181" t="s">
        <v>57292</v>
      </c>
      <c r="C9122" s="180" t="s">
        <v>1467</v>
      </c>
      <c r="D9122" s="182">
        <v>182.01</v>
      </c>
      <c r="E9122" s="182">
        <v>212.23</v>
      </c>
    </row>
    <row r="9123" spans="1:5" x14ac:dyDescent="0.25">
      <c r="A9123" s="180">
        <v>106130</v>
      </c>
      <c r="B9123" s="181" t="s">
        <v>57293</v>
      </c>
      <c r="C9123" s="180" t="s">
        <v>1467</v>
      </c>
      <c r="D9123" s="182">
        <v>185.74</v>
      </c>
      <c r="E9123" s="182">
        <v>180.13</v>
      </c>
    </row>
    <row r="9124" spans="1:5" x14ac:dyDescent="0.25">
      <c r="A9124" s="180">
        <v>106129</v>
      </c>
      <c r="B9124" s="181" t="s">
        <v>57294</v>
      </c>
      <c r="C9124" s="180" t="s">
        <v>1467</v>
      </c>
      <c r="D9124" s="182">
        <v>97.64</v>
      </c>
      <c r="E9124" s="182">
        <v>94.69</v>
      </c>
    </row>
    <row r="9125" spans="1:5" x14ac:dyDescent="0.25">
      <c r="A9125" s="180">
        <v>106125</v>
      </c>
      <c r="B9125" s="181" t="s">
        <v>57295</v>
      </c>
      <c r="C9125" s="180" t="s">
        <v>1467</v>
      </c>
      <c r="D9125" s="182">
        <v>75.48</v>
      </c>
      <c r="E9125" s="182">
        <v>73.2</v>
      </c>
    </row>
    <row r="9126" spans="1:5" x14ac:dyDescent="0.25">
      <c r="A9126" s="180">
        <v>106124</v>
      </c>
      <c r="B9126" s="181" t="s">
        <v>57296</v>
      </c>
      <c r="C9126" s="180" t="s">
        <v>1467</v>
      </c>
      <c r="D9126" s="182">
        <v>75.209999999999994</v>
      </c>
      <c r="E9126" s="182">
        <v>72.930000000000007</v>
      </c>
    </row>
    <row r="9127" spans="1:5" x14ac:dyDescent="0.25">
      <c r="A9127" s="180">
        <v>106123</v>
      </c>
      <c r="B9127" s="181" t="s">
        <v>57297</v>
      </c>
      <c r="C9127" s="180" t="s">
        <v>1467</v>
      </c>
      <c r="D9127" s="182">
        <v>182.61</v>
      </c>
      <c r="E9127" s="182">
        <v>212.82</v>
      </c>
    </row>
    <row r="9128" spans="1:5" x14ac:dyDescent="0.25">
      <c r="A9128" s="180">
        <v>106445</v>
      </c>
      <c r="B9128" s="181" t="s">
        <v>58549</v>
      </c>
      <c r="C9128" s="180" t="s">
        <v>115</v>
      </c>
      <c r="D9128" s="182">
        <v>0</v>
      </c>
      <c r="E9128" s="182">
        <v>0</v>
      </c>
    </row>
    <row r="9129" spans="1:5" x14ac:dyDescent="0.25">
      <c r="A9129" s="180">
        <v>106446</v>
      </c>
      <c r="B9129" s="181" t="s">
        <v>58550</v>
      </c>
      <c r="C9129" s="180" t="s">
        <v>115</v>
      </c>
      <c r="D9129" s="182">
        <v>0</v>
      </c>
      <c r="E9129" s="182">
        <v>0</v>
      </c>
    </row>
    <row r="9130" spans="1:5" x14ac:dyDescent="0.25">
      <c r="A9130" s="180">
        <v>106447</v>
      </c>
      <c r="B9130" s="181" t="s">
        <v>58551</v>
      </c>
      <c r="C9130" s="180" t="s">
        <v>115</v>
      </c>
      <c r="D9130" s="182">
        <v>0</v>
      </c>
      <c r="E9130" s="182">
        <v>0</v>
      </c>
    </row>
    <row r="9131" spans="1:5" x14ac:dyDescent="0.25">
      <c r="A9131" s="180">
        <v>106448</v>
      </c>
      <c r="B9131" s="181" t="s">
        <v>58552</v>
      </c>
      <c r="C9131" s="180" t="s">
        <v>115</v>
      </c>
      <c r="D9131" s="182">
        <v>0</v>
      </c>
      <c r="E9131" s="182">
        <v>0</v>
      </c>
    </row>
    <row r="9132" spans="1:5" x14ac:dyDescent="0.25">
      <c r="A9132" s="180">
        <v>106449</v>
      </c>
      <c r="B9132" s="181" t="s">
        <v>58553</v>
      </c>
      <c r="C9132" s="180" t="s">
        <v>115</v>
      </c>
      <c r="D9132" s="182">
        <v>0</v>
      </c>
      <c r="E9132" s="182">
        <v>0</v>
      </c>
    </row>
    <row r="9133" spans="1:5" x14ac:dyDescent="0.25">
      <c r="A9133" s="180">
        <v>106455</v>
      </c>
      <c r="B9133" s="181" t="s">
        <v>58554</v>
      </c>
      <c r="C9133" s="180" t="s">
        <v>83</v>
      </c>
      <c r="D9133" s="182">
        <v>1333.1</v>
      </c>
      <c r="E9133" s="182">
        <v>1221.1099999999999</v>
      </c>
    </row>
    <row r="9134" spans="1:5" x14ac:dyDescent="0.25">
      <c r="A9134" s="180">
        <v>106450</v>
      </c>
      <c r="B9134" s="181" t="s">
        <v>58555</v>
      </c>
      <c r="C9134" s="180" t="s">
        <v>115</v>
      </c>
      <c r="D9134" s="182">
        <v>0</v>
      </c>
      <c r="E9134" s="182">
        <v>0</v>
      </c>
    </row>
    <row r="9135" spans="1:5" x14ac:dyDescent="0.25">
      <c r="A9135" s="180">
        <v>106451</v>
      </c>
      <c r="B9135" s="181" t="s">
        <v>58556</v>
      </c>
      <c r="C9135" s="180" t="s">
        <v>115</v>
      </c>
      <c r="D9135" s="182">
        <v>0</v>
      </c>
      <c r="E9135" s="182">
        <v>0</v>
      </c>
    </row>
    <row r="9136" spans="1:5" x14ac:dyDescent="0.25">
      <c r="A9136" s="180">
        <v>106452</v>
      </c>
      <c r="B9136" s="181" t="s">
        <v>58557</v>
      </c>
      <c r="C9136" s="180" t="s">
        <v>115</v>
      </c>
      <c r="D9136" s="182">
        <v>0</v>
      </c>
      <c r="E9136" s="182">
        <v>0</v>
      </c>
    </row>
    <row r="9137" spans="1:5" x14ac:dyDescent="0.25">
      <c r="A9137" s="180">
        <v>106453</v>
      </c>
      <c r="B9137" s="181" t="s">
        <v>58558</v>
      </c>
      <c r="C9137" s="180" t="s">
        <v>115</v>
      </c>
      <c r="D9137" s="182">
        <v>0</v>
      </c>
      <c r="E9137" s="182">
        <v>0</v>
      </c>
    </row>
    <row r="9138" spans="1:5" x14ac:dyDescent="0.25">
      <c r="A9138" s="180">
        <v>106454</v>
      </c>
      <c r="B9138" s="181" t="s">
        <v>58559</v>
      </c>
      <c r="C9138" s="180" t="s">
        <v>115</v>
      </c>
      <c r="D9138" s="182">
        <v>0</v>
      </c>
      <c r="E9138" s="182">
        <v>0</v>
      </c>
    </row>
    <row r="9139" spans="1:5" x14ac:dyDescent="0.25">
      <c r="A9139" s="180">
        <v>106456</v>
      </c>
      <c r="B9139" s="181" t="s">
        <v>58560</v>
      </c>
      <c r="C9139" s="180" t="s">
        <v>83</v>
      </c>
      <c r="D9139" s="182">
        <v>1509.21</v>
      </c>
      <c r="E9139" s="182">
        <v>1377.95</v>
      </c>
    </row>
    <row r="9140" spans="1:5" x14ac:dyDescent="0.25">
      <c r="A9140" s="180">
        <v>106426</v>
      </c>
      <c r="B9140" s="181" t="s">
        <v>58561</v>
      </c>
      <c r="C9140" s="180" t="s">
        <v>115</v>
      </c>
      <c r="D9140" s="182">
        <v>0</v>
      </c>
      <c r="E9140" s="182">
        <v>0</v>
      </c>
    </row>
    <row r="9141" spans="1:5" x14ac:dyDescent="0.25">
      <c r="A9141" s="180">
        <v>106442</v>
      </c>
      <c r="B9141" s="181" t="s">
        <v>58562</v>
      </c>
      <c r="C9141" s="180" t="s">
        <v>115</v>
      </c>
      <c r="D9141" s="182">
        <v>0</v>
      </c>
      <c r="E9141" s="182">
        <v>0</v>
      </c>
    </row>
    <row r="9142" spans="1:5" x14ac:dyDescent="0.25">
      <c r="A9142" s="180">
        <v>106427</v>
      </c>
      <c r="B9142" s="181" t="s">
        <v>58563</v>
      </c>
      <c r="C9142" s="180" t="s">
        <v>115</v>
      </c>
      <c r="D9142" s="182">
        <v>0</v>
      </c>
      <c r="E9142" s="182">
        <v>0</v>
      </c>
    </row>
    <row r="9143" spans="1:5" x14ac:dyDescent="0.25">
      <c r="A9143" s="180">
        <v>106428</v>
      </c>
      <c r="B9143" s="181" t="s">
        <v>58564</v>
      </c>
      <c r="C9143" s="180" t="s">
        <v>115</v>
      </c>
      <c r="D9143" s="182">
        <v>0</v>
      </c>
      <c r="E9143" s="182">
        <v>0</v>
      </c>
    </row>
    <row r="9144" spans="1:5" x14ac:dyDescent="0.25">
      <c r="A9144" s="180">
        <v>106429</v>
      </c>
      <c r="B9144" s="181" t="s">
        <v>58565</v>
      </c>
      <c r="C9144" s="180" t="s">
        <v>115</v>
      </c>
      <c r="D9144" s="182">
        <v>0</v>
      </c>
      <c r="E9144" s="182">
        <v>0</v>
      </c>
    </row>
    <row r="9145" spans="1:5" x14ac:dyDescent="0.25">
      <c r="A9145" s="180">
        <v>106430</v>
      </c>
      <c r="B9145" s="181" t="s">
        <v>58566</v>
      </c>
      <c r="C9145" s="180" t="s">
        <v>115</v>
      </c>
      <c r="D9145" s="182">
        <v>0</v>
      </c>
      <c r="E9145" s="182">
        <v>0</v>
      </c>
    </row>
    <row r="9146" spans="1:5" x14ac:dyDescent="0.25">
      <c r="A9146" s="180">
        <v>106425</v>
      </c>
      <c r="B9146" s="181" t="s">
        <v>58567</v>
      </c>
      <c r="C9146" s="180" t="s">
        <v>115</v>
      </c>
      <c r="D9146" s="182">
        <v>0</v>
      </c>
      <c r="E9146" s="182">
        <v>0</v>
      </c>
    </row>
    <row r="9147" spans="1:5" x14ac:dyDescent="0.25">
      <c r="A9147" s="180">
        <v>106431</v>
      </c>
      <c r="B9147" s="181" t="s">
        <v>58568</v>
      </c>
      <c r="C9147" s="180" t="s">
        <v>115</v>
      </c>
      <c r="D9147" s="182">
        <v>0</v>
      </c>
      <c r="E9147" s="182">
        <v>0</v>
      </c>
    </row>
    <row r="9148" spans="1:5" x14ac:dyDescent="0.25">
      <c r="A9148" s="180">
        <v>106441</v>
      </c>
      <c r="B9148" s="181" t="s">
        <v>58569</v>
      </c>
      <c r="C9148" s="180" t="s">
        <v>115</v>
      </c>
      <c r="D9148" s="182">
        <v>0</v>
      </c>
      <c r="E9148" s="182">
        <v>0</v>
      </c>
    </row>
    <row r="9149" spans="1:5" x14ac:dyDescent="0.25">
      <c r="A9149" s="180">
        <v>106433</v>
      </c>
      <c r="B9149" s="181" t="s">
        <v>58570</v>
      </c>
      <c r="C9149" s="180" t="s">
        <v>115</v>
      </c>
      <c r="D9149" s="182">
        <v>0</v>
      </c>
      <c r="E9149" s="182">
        <v>0</v>
      </c>
    </row>
    <row r="9150" spans="1:5" x14ac:dyDescent="0.25">
      <c r="A9150" s="180">
        <v>106444</v>
      </c>
      <c r="B9150" s="181" t="s">
        <v>58571</v>
      </c>
      <c r="C9150" s="180" t="s">
        <v>115</v>
      </c>
      <c r="D9150" s="182">
        <v>0</v>
      </c>
      <c r="E9150" s="182">
        <v>0</v>
      </c>
    </row>
    <row r="9151" spans="1:5" x14ac:dyDescent="0.25">
      <c r="A9151" s="180">
        <v>106434</v>
      </c>
      <c r="B9151" s="181" t="s">
        <v>58572</v>
      </c>
      <c r="C9151" s="180" t="s">
        <v>115</v>
      </c>
      <c r="D9151" s="182">
        <v>0</v>
      </c>
      <c r="E9151" s="182">
        <v>0</v>
      </c>
    </row>
    <row r="9152" spans="1:5" x14ac:dyDescent="0.25">
      <c r="A9152" s="180">
        <v>106435</v>
      </c>
      <c r="B9152" s="181" t="s">
        <v>58573</v>
      </c>
      <c r="C9152" s="180" t="s">
        <v>115</v>
      </c>
      <c r="D9152" s="182">
        <v>0</v>
      </c>
      <c r="E9152" s="182">
        <v>0</v>
      </c>
    </row>
    <row r="9153" spans="1:5" x14ac:dyDescent="0.25">
      <c r="A9153" s="180">
        <v>106436</v>
      </c>
      <c r="B9153" s="181" t="s">
        <v>58574</v>
      </c>
      <c r="C9153" s="180" t="s">
        <v>115</v>
      </c>
      <c r="D9153" s="182">
        <v>0</v>
      </c>
      <c r="E9153" s="182">
        <v>0</v>
      </c>
    </row>
    <row r="9154" spans="1:5" x14ac:dyDescent="0.25">
      <c r="A9154" s="180">
        <v>106437</v>
      </c>
      <c r="B9154" s="181" t="s">
        <v>58575</v>
      </c>
      <c r="C9154" s="180" t="s">
        <v>115</v>
      </c>
      <c r="D9154" s="182">
        <v>0</v>
      </c>
      <c r="E9154" s="182">
        <v>0</v>
      </c>
    </row>
    <row r="9155" spans="1:5" x14ac:dyDescent="0.25">
      <c r="A9155" s="180">
        <v>106432</v>
      </c>
      <c r="B9155" s="181" t="s">
        <v>58576</v>
      </c>
      <c r="C9155" s="180" t="s">
        <v>115</v>
      </c>
      <c r="D9155" s="182">
        <v>0</v>
      </c>
      <c r="E9155" s="182">
        <v>0</v>
      </c>
    </row>
    <row r="9156" spans="1:5" x14ac:dyDescent="0.25">
      <c r="A9156" s="180">
        <v>106438</v>
      </c>
      <c r="B9156" s="181" t="s">
        <v>58577</v>
      </c>
      <c r="C9156" s="180" t="s">
        <v>115</v>
      </c>
      <c r="D9156" s="182">
        <v>0</v>
      </c>
      <c r="E9156" s="182">
        <v>0</v>
      </c>
    </row>
    <row r="9157" spans="1:5" x14ac:dyDescent="0.25">
      <c r="A9157" s="180">
        <v>106443</v>
      </c>
      <c r="B9157" s="181" t="s">
        <v>58578</v>
      </c>
      <c r="C9157" s="180" t="s">
        <v>115</v>
      </c>
      <c r="D9157" s="182">
        <v>0</v>
      </c>
      <c r="E9157" s="182">
        <v>0</v>
      </c>
    </row>
    <row r="9158" spans="1:5" x14ac:dyDescent="0.25">
      <c r="A9158" s="180">
        <v>106419</v>
      </c>
      <c r="B9158" s="181" t="s">
        <v>58579</v>
      </c>
      <c r="C9158" s="180" t="s">
        <v>115</v>
      </c>
      <c r="D9158" s="182">
        <v>0</v>
      </c>
      <c r="E9158" s="182">
        <v>0</v>
      </c>
    </row>
    <row r="9159" spans="1:5" x14ac:dyDescent="0.25">
      <c r="A9159" s="180">
        <v>106440</v>
      </c>
      <c r="B9159" s="181" t="s">
        <v>58580</v>
      </c>
      <c r="C9159" s="180" t="s">
        <v>115</v>
      </c>
      <c r="D9159" s="182">
        <v>0</v>
      </c>
      <c r="E9159" s="182">
        <v>0</v>
      </c>
    </row>
    <row r="9160" spans="1:5" x14ac:dyDescent="0.25">
      <c r="A9160" s="180">
        <v>106420</v>
      </c>
      <c r="B9160" s="181" t="s">
        <v>58581</v>
      </c>
      <c r="C9160" s="180" t="s">
        <v>115</v>
      </c>
      <c r="D9160" s="182">
        <v>0</v>
      </c>
      <c r="E9160" s="182">
        <v>0</v>
      </c>
    </row>
    <row r="9161" spans="1:5" x14ac:dyDescent="0.25">
      <c r="A9161" s="180">
        <v>106421</v>
      </c>
      <c r="B9161" s="181" t="s">
        <v>58582</v>
      </c>
      <c r="C9161" s="180" t="s">
        <v>115</v>
      </c>
      <c r="D9161" s="182">
        <v>0</v>
      </c>
      <c r="E9161" s="182">
        <v>0</v>
      </c>
    </row>
    <row r="9162" spans="1:5" x14ac:dyDescent="0.25">
      <c r="A9162" s="180">
        <v>106422</v>
      </c>
      <c r="B9162" s="181" t="s">
        <v>58583</v>
      </c>
      <c r="C9162" s="180" t="s">
        <v>115</v>
      </c>
      <c r="D9162" s="182">
        <v>0</v>
      </c>
      <c r="E9162" s="182">
        <v>0</v>
      </c>
    </row>
    <row r="9163" spans="1:5" x14ac:dyDescent="0.25">
      <c r="A9163" s="180">
        <v>106423</v>
      </c>
      <c r="B9163" s="181" t="s">
        <v>58584</v>
      </c>
      <c r="C9163" s="180" t="s">
        <v>115</v>
      </c>
      <c r="D9163" s="182">
        <v>0</v>
      </c>
      <c r="E9163" s="182">
        <v>0</v>
      </c>
    </row>
    <row r="9164" spans="1:5" x14ac:dyDescent="0.25">
      <c r="A9164" s="180">
        <v>106418</v>
      </c>
      <c r="B9164" s="181" t="s">
        <v>58585</v>
      </c>
      <c r="C9164" s="180" t="s">
        <v>115</v>
      </c>
      <c r="D9164" s="182">
        <v>0</v>
      </c>
      <c r="E9164" s="182">
        <v>0</v>
      </c>
    </row>
    <row r="9165" spans="1:5" x14ac:dyDescent="0.25">
      <c r="A9165" s="180">
        <v>106424</v>
      </c>
      <c r="B9165" s="181" t="s">
        <v>58586</v>
      </c>
      <c r="C9165" s="180" t="s">
        <v>115</v>
      </c>
      <c r="D9165" s="182">
        <v>0</v>
      </c>
      <c r="E9165" s="182">
        <v>0</v>
      </c>
    </row>
    <row r="9166" spans="1:5" x14ac:dyDescent="0.25">
      <c r="A9166" s="180">
        <v>106439</v>
      </c>
      <c r="B9166" s="181" t="s">
        <v>58587</v>
      </c>
      <c r="C9166" s="180" t="s">
        <v>115</v>
      </c>
      <c r="D9166" s="182">
        <v>0</v>
      </c>
      <c r="E9166" s="182">
        <v>0</v>
      </c>
    </row>
    <row r="9167" spans="1:5" x14ac:dyDescent="0.25">
      <c r="A9167" s="180">
        <v>88789</v>
      </c>
      <c r="B9167" s="181" t="s">
        <v>41029</v>
      </c>
      <c r="C9167" s="180" t="s">
        <v>322</v>
      </c>
      <c r="D9167" s="182">
        <v>527.27</v>
      </c>
      <c r="E9167" s="182">
        <v>411.54</v>
      </c>
    </row>
    <row r="9168" spans="1:5" x14ac:dyDescent="0.25">
      <c r="A9168" s="180">
        <v>88788</v>
      </c>
      <c r="B9168" s="181" t="s">
        <v>41030</v>
      </c>
      <c r="C9168" s="180" t="s">
        <v>322</v>
      </c>
      <c r="D9168" s="182">
        <v>437.91</v>
      </c>
      <c r="E9168" s="182">
        <v>343.88</v>
      </c>
    </row>
    <row r="9169" spans="1:5" x14ac:dyDescent="0.25">
      <c r="A9169" s="180">
        <v>87245</v>
      </c>
      <c r="B9169" s="181" t="s">
        <v>41031</v>
      </c>
      <c r="C9169" s="180" t="s">
        <v>322</v>
      </c>
      <c r="D9169" s="182">
        <v>406.25</v>
      </c>
      <c r="E9169" s="182">
        <v>319.24</v>
      </c>
    </row>
    <row r="9170" spans="1:5" x14ac:dyDescent="0.25">
      <c r="A9170" s="180">
        <v>87244</v>
      </c>
      <c r="B9170" s="181" t="s">
        <v>41032</v>
      </c>
      <c r="C9170" s="180" t="s">
        <v>322</v>
      </c>
      <c r="D9170" s="182">
        <v>337.94</v>
      </c>
      <c r="E9170" s="182">
        <v>267.2</v>
      </c>
    </row>
    <row r="9171" spans="1:5" x14ac:dyDescent="0.25">
      <c r="A9171" s="180">
        <v>104589</v>
      </c>
      <c r="B9171" s="181" t="s">
        <v>41033</v>
      </c>
      <c r="C9171" s="180" t="s">
        <v>322</v>
      </c>
      <c r="D9171" s="182">
        <v>337.55</v>
      </c>
      <c r="E9171" s="182">
        <v>267.20999999999998</v>
      </c>
    </row>
    <row r="9172" spans="1:5" x14ac:dyDescent="0.25">
      <c r="A9172" s="180">
        <v>104588</v>
      </c>
      <c r="B9172" s="181" t="s">
        <v>41034</v>
      </c>
      <c r="C9172" s="180" t="s">
        <v>322</v>
      </c>
      <c r="D9172" s="182">
        <v>281.44</v>
      </c>
      <c r="E9172" s="182">
        <v>224.23</v>
      </c>
    </row>
    <row r="9173" spans="1:5" x14ac:dyDescent="0.25">
      <c r="A9173" s="180">
        <v>104591</v>
      </c>
      <c r="B9173" s="181" t="s">
        <v>41035</v>
      </c>
      <c r="C9173" s="180" t="s">
        <v>322</v>
      </c>
      <c r="D9173" s="182">
        <v>372.34</v>
      </c>
      <c r="E9173" s="182">
        <v>295.39999999999998</v>
      </c>
    </row>
    <row r="9174" spans="1:5" x14ac:dyDescent="0.25">
      <c r="A9174" s="180">
        <v>104590</v>
      </c>
      <c r="B9174" s="181" t="s">
        <v>41036</v>
      </c>
      <c r="C9174" s="180" t="s">
        <v>322</v>
      </c>
      <c r="D9174" s="182">
        <v>312.56</v>
      </c>
      <c r="E9174" s="182">
        <v>249.7</v>
      </c>
    </row>
    <row r="9175" spans="1:5" x14ac:dyDescent="0.25">
      <c r="A9175" s="180">
        <v>87267</v>
      </c>
      <c r="B9175" s="181" t="s">
        <v>41037</v>
      </c>
      <c r="C9175" s="180" t="s">
        <v>322</v>
      </c>
      <c r="D9175" s="182">
        <v>82.65</v>
      </c>
      <c r="E9175" s="182">
        <v>68.16</v>
      </c>
    </row>
    <row r="9176" spans="1:5" x14ac:dyDescent="0.25">
      <c r="A9176" s="180">
        <v>104614</v>
      </c>
      <c r="B9176" s="181" t="s">
        <v>41038</v>
      </c>
      <c r="C9176" s="180" t="s">
        <v>322</v>
      </c>
      <c r="D9176" s="182">
        <v>90.14</v>
      </c>
      <c r="E9176" s="182">
        <v>74.430000000000007</v>
      </c>
    </row>
    <row r="9177" spans="1:5" x14ac:dyDescent="0.25">
      <c r="A9177" s="180">
        <v>104613</v>
      </c>
      <c r="B9177" s="181" t="s">
        <v>41039</v>
      </c>
      <c r="C9177" s="180" t="s">
        <v>322</v>
      </c>
      <c r="D9177" s="182">
        <v>79.959999999999994</v>
      </c>
      <c r="E9177" s="182">
        <v>65.84</v>
      </c>
    </row>
    <row r="9178" spans="1:5" x14ac:dyDescent="0.25">
      <c r="A9178" s="180">
        <v>87265</v>
      </c>
      <c r="B9178" s="181" t="s">
        <v>41040</v>
      </c>
      <c r="C9178" s="180" t="s">
        <v>322</v>
      </c>
      <c r="D9178" s="182">
        <v>74.81</v>
      </c>
      <c r="E9178" s="182">
        <v>61.54</v>
      </c>
    </row>
    <row r="9179" spans="1:5" x14ac:dyDescent="0.25">
      <c r="A9179" s="180">
        <v>87271</v>
      </c>
      <c r="B9179" s="181" t="s">
        <v>41041</v>
      </c>
      <c r="C9179" s="180" t="s">
        <v>322</v>
      </c>
      <c r="D9179" s="182">
        <v>88.84</v>
      </c>
      <c r="E9179" s="182">
        <v>73.16</v>
      </c>
    </row>
    <row r="9180" spans="1:5" x14ac:dyDescent="0.25">
      <c r="A9180" s="180">
        <v>87269</v>
      </c>
      <c r="B9180" s="181" t="s">
        <v>41042</v>
      </c>
      <c r="C9180" s="180" t="s">
        <v>322</v>
      </c>
      <c r="D9180" s="182">
        <v>80.89</v>
      </c>
      <c r="E9180" s="182">
        <v>66.45</v>
      </c>
    </row>
    <row r="9181" spans="1:5" x14ac:dyDescent="0.25">
      <c r="A9181" s="180">
        <v>87275</v>
      </c>
      <c r="B9181" s="181" t="s">
        <v>41043</v>
      </c>
      <c r="C9181" s="180" t="s">
        <v>322</v>
      </c>
      <c r="D9181" s="182">
        <v>95.26</v>
      </c>
      <c r="E9181" s="182">
        <v>78.88</v>
      </c>
    </row>
    <row r="9182" spans="1:5" x14ac:dyDescent="0.25">
      <c r="A9182" s="180">
        <v>87273</v>
      </c>
      <c r="B9182" s="181" t="s">
        <v>41044</v>
      </c>
      <c r="C9182" s="180" t="s">
        <v>322</v>
      </c>
      <c r="D9182" s="182">
        <v>84.76</v>
      </c>
      <c r="E9182" s="182">
        <v>70.05</v>
      </c>
    </row>
    <row r="9183" spans="1:5" x14ac:dyDescent="0.25">
      <c r="A9183" s="180">
        <v>104612</v>
      </c>
      <c r="B9183" s="181" t="s">
        <v>41045</v>
      </c>
      <c r="C9183" s="180" t="s">
        <v>322</v>
      </c>
      <c r="D9183" s="182">
        <v>118.36</v>
      </c>
      <c r="E9183" s="182">
        <v>95.29</v>
      </c>
    </row>
    <row r="9184" spans="1:5" x14ac:dyDescent="0.25">
      <c r="A9184" s="180">
        <v>104611</v>
      </c>
      <c r="B9184" s="181" t="s">
        <v>41046</v>
      </c>
      <c r="C9184" s="180" t="s">
        <v>322</v>
      </c>
      <c r="D9184" s="182">
        <v>117.13</v>
      </c>
      <c r="E9184" s="182">
        <v>94.19</v>
      </c>
    </row>
    <row r="9185" spans="1:5" x14ac:dyDescent="0.25">
      <c r="A9185" s="180">
        <v>104618</v>
      </c>
      <c r="B9185" s="181" t="s">
        <v>41047</v>
      </c>
      <c r="C9185" s="180" t="s">
        <v>322</v>
      </c>
      <c r="D9185" s="182">
        <v>454.63</v>
      </c>
      <c r="E9185" s="182">
        <v>355.73</v>
      </c>
    </row>
    <row r="9186" spans="1:5" x14ac:dyDescent="0.25">
      <c r="A9186" s="180">
        <v>104616</v>
      </c>
      <c r="B9186" s="181" t="s">
        <v>41048</v>
      </c>
      <c r="C9186" s="180" t="s">
        <v>322</v>
      </c>
      <c r="D9186" s="182">
        <v>438.69</v>
      </c>
      <c r="E9186" s="182">
        <v>342.23</v>
      </c>
    </row>
    <row r="9187" spans="1:5" x14ac:dyDescent="0.25">
      <c r="A9187" s="180">
        <v>104617</v>
      </c>
      <c r="B9187" s="181" t="s">
        <v>41049</v>
      </c>
      <c r="C9187" s="180" t="s">
        <v>322</v>
      </c>
      <c r="D9187" s="182">
        <v>351.68</v>
      </c>
      <c r="E9187" s="182">
        <v>276.35000000000002</v>
      </c>
    </row>
    <row r="9188" spans="1:5" x14ac:dyDescent="0.25">
      <c r="A9188" s="180">
        <v>104615</v>
      </c>
      <c r="B9188" s="181" t="s">
        <v>41050</v>
      </c>
      <c r="C9188" s="180" t="s">
        <v>322</v>
      </c>
      <c r="D9188" s="182">
        <v>335.74</v>
      </c>
      <c r="E9188" s="182">
        <v>262.85000000000002</v>
      </c>
    </row>
    <row r="9189" spans="1:5" x14ac:dyDescent="0.25">
      <c r="A9189" s="180">
        <v>87247</v>
      </c>
      <c r="B9189" s="181" t="s">
        <v>41051</v>
      </c>
      <c r="C9189" s="180" t="s">
        <v>322</v>
      </c>
      <c r="D9189" s="182">
        <v>74.05</v>
      </c>
      <c r="E9189" s="182">
        <v>60.91</v>
      </c>
    </row>
    <row r="9190" spans="1:5" x14ac:dyDescent="0.25">
      <c r="A9190" s="180">
        <v>87248</v>
      </c>
      <c r="B9190" s="181" t="s">
        <v>41052</v>
      </c>
      <c r="C9190" s="180" t="s">
        <v>322</v>
      </c>
      <c r="D9190" s="182">
        <v>62.73</v>
      </c>
      <c r="E9190" s="182">
        <v>51.47</v>
      </c>
    </row>
    <row r="9191" spans="1:5" x14ac:dyDescent="0.25">
      <c r="A9191" s="180">
        <v>87246</v>
      </c>
      <c r="B9191" s="181" t="s">
        <v>41053</v>
      </c>
      <c r="C9191" s="180" t="s">
        <v>322</v>
      </c>
      <c r="D9191" s="182">
        <v>84.65</v>
      </c>
      <c r="E9191" s="182">
        <v>69.69</v>
      </c>
    </row>
    <row r="9192" spans="1:5" x14ac:dyDescent="0.25">
      <c r="A9192" s="180">
        <v>104601</v>
      </c>
      <c r="B9192" s="181" t="s">
        <v>41054</v>
      </c>
      <c r="C9192" s="180" t="s">
        <v>322</v>
      </c>
      <c r="D9192" s="182">
        <v>81.3</v>
      </c>
      <c r="E9192" s="182">
        <v>66.849999999999994</v>
      </c>
    </row>
    <row r="9193" spans="1:5" x14ac:dyDescent="0.25">
      <c r="A9193" s="180">
        <v>104603</v>
      </c>
      <c r="B9193" s="181" t="s">
        <v>41055</v>
      </c>
      <c r="C9193" s="180" t="s">
        <v>322</v>
      </c>
      <c r="D9193" s="182">
        <v>66.319999999999993</v>
      </c>
      <c r="E9193" s="182">
        <v>54.43</v>
      </c>
    </row>
    <row r="9194" spans="1:5" x14ac:dyDescent="0.25">
      <c r="A9194" s="180">
        <v>104599</v>
      </c>
      <c r="B9194" s="181" t="s">
        <v>41056</v>
      </c>
      <c r="C9194" s="180" t="s">
        <v>322</v>
      </c>
      <c r="D9194" s="182">
        <v>103.83</v>
      </c>
      <c r="E9194" s="182">
        <v>85.42</v>
      </c>
    </row>
    <row r="9195" spans="1:5" x14ac:dyDescent="0.25">
      <c r="A9195" s="180">
        <v>87250</v>
      </c>
      <c r="B9195" s="181" t="s">
        <v>41057</v>
      </c>
      <c r="C9195" s="180" t="s">
        <v>322</v>
      </c>
      <c r="D9195" s="182">
        <v>76.12</v>
      </c>
      <c r="E9195" s="182">
        <v>62.55</v>
      </c>
    </row>
    <row r="9196" spans="1:5" x14ac:dyDescent="0.25">
      <c r="A9196" s="180">
        <v>87251</v>
      </c>
      <c r="B9196" s="181" t="s">
        <v>41058</v>
      </c>
      <c r="C9196" s="180" t="s">
        <v>322</v>
      </c>
      <c r="D9196" s="182">
        <v>63.23</v>
      </c>
      <c r="E9196" s="182">
        <v>51.81</v>
      </c>
    </row>
    <row r="9197" spans="1:5" x14ac:dyDescent="0.25">
      <c r="A9197" s="180">
        <v>87249</v>
      </c>
      <c r="B9197" s="181" t="s">
        <v>41059</v>
      </c>
      <c r="C9197" s="180" t="s">
        <v>322</v>
      </c>
      <c r="D9197" s="182">
        <v>91.74</v>
      </c>
      <c r="E9197" s="182">
        <v>75.44</v>
      </c>
    </row>
    <row r="9198" spans="1:5" x14ac:dyDescent="0.25">
      <c r="A9198" s="180">
        <v>104606</v>
      </c>
      <c r="B9198" s="181" t="s">
        <v>41060</v>
      </c>
      <c r="C9198" s="180" t="s">
        <v>322</v>
      </c>
      <c r="D9198" s="182">
        <v>87.63</v>
      </c>
      <c r="E9198" s="182">
        <v>71.98</v>
      </c>
    </row>
    <row r="9199" spans="1:5" x14ac:dyDescent="0.25">
      <c r="A9199" s="180">
        <v>104607</v>
      </c>
      <c r="B9199" s="181" t="s">
        <v>41061</v>
      </c>
      <c r="C9199" s="180" t="s">
        <v>322</v>
      </c>
      <c r="D9199" s="182">
        <v>68.349999999999994</v>
      </c>
      <c r="E9199" s="182">
        <v>56.01</v>
      </c>
    </row>
    <row r="9200" spans="1:5" x14ac:dyDescent="0.25">
      <c r="A9200" s="180">
        <v>104605</v>
      </c>
      <c r="B9200" s="181" t="s">
        <v>41062</v>
      </c>
      <c r="C9200" s="180" t="s">
        <v>322</v>
      </c>
      <c r="D9200" s="182">
        <v>132.37</v>
      </c>
      <c r="E9200" s="182">
        <v>108.73</v>
      </c>
    </row>
    <row r="9201" spans="1:5" x14ac:dyDescent="0.25">
      <c r="A9201" s="180">
        <v>87256</v>
      </c>
      <c r="B9201" s="181" t="s">
        <v>41063</v>
      </c>
      <c r="C9201" s="180" t="s">
        <v>322</v>
      </c>
      <c r="D9201" s="182">
        <v>89.72</v>
      </c>
      <c r="E9201" s="182">
        <v>72.83</v>
      </c>
    </row>
    <row r="9202" spans="1:5" x14ac:dyDescent="0.25">
      <c r="A9202" s="180">
        <v>87257</v>
      </c>
      <c r="B9202" s="181" t="s">
        <v>41064</v>
      </c>
      <c r="C9202" s="180" t="s">
        <v>322</v>
      </c>
      <c r="D9202" s="182">
        <v>75.33</v>
      </c>
      <c r="E9202" s="182">
        <v>60.88</v>
      </c>
    </row>
    <row r="9203" spans="1:5" x14ac:dyDescent="0.25">
      <c r="A9203" s="180">
        <v>87255</v>
      </c>
      <c r="B9203" s="181" t="s">
        <v>41065</v>
      </c>
      <c r="C9203" s="180" t="s">
        <v>322</v>
      </c>
      <c r="D9203" s="182">
        <v>106.79</v>
      </c>
      <c r="E9203" s="182">
        <v>86.87</v>
      </c>
    </row>
    <row r="9204" spans="1:5" x14ac:dyDescent="0.25">
      <c r="A9204" s="180">
        <v>104594</v>
      </c>
      <c r="B9204" s="181" t="s">
        <v>41066</v>
      </c>
      <c r="C9204" s="180" t="s">
        <v>322</v>
      </c>
      <c r="D9204" s="182">
        <v>92.84</v>
      </c>
      <c r="E9204" s="182">
        <v>75.33</v>
      </c>
    </row>
    <row r="9205" spans="1:5" x14ac:dyDescent="0.25">
      <c r="A9205" s="180">
        <v>104595</v>
      </c>
      <c r="B9205" s="181" t="s">
        <v>41067</v>
      </c>
      <c r="C9205" s="180" t="s">
        <v>322</v>
      </c>
      <c r="D9205" s="182">
        <v>76.06</v>
      </c>
      <c r="E9205" s="182">
        <v>61.43</v>
      </c>
    </row>
    <row r="9206" spans="1:5" x14ac:dyDescent="0.25">
      <c r="A9206" s="180">
        <v>104593</v>
      </c>
      <c r="B9206" s="181" t="s">
        <v>41068</v>
      </c>
      <c r="C9206" s="180" t="s">
        <v>322</v>
      </c>
      <c r="D9206" s="182">
        <v>111.87</v>
      </c>
      <c r="E9206" s="182">
        <v>90.95</v>
      </c>
    </row>
    <row r="9207" spans="1:5" x14ac:dyDescent="0.25">
      <c r="A9207" s="180">
        <v>87262</v>
      </c>
      <c r="B9207" s="181" t="s">
        <v>41069</v>
      </c>
      <c r="C9207" s="180" t="s">
        <v>322</v>
      </c>
      <c r="D9207" s="182">
        <v>148.08000000000001</v>
      </c>
      <c r="E9207" s="182">
        <v>122.87</v>
      </c>
    </row>
    <row r="9208" spans="1:5" x14ac:dyDescent="0.25">
      <c r="A9208" s="180">
        <v>87263</v>
      </c>
      <c r="B9208" s="181" t="s">
        <v>41070</v>
      </c>
      <c r="C9208" s="180" t="s">
        <v>322</v>
      </c>
      <c r="D9208" s="182">
        <v>133.13</v>
      </c>
      <c r="E9208" s="182">
        <v>110.52</v>
      </c>
    </row>
    <row r="9209" spans="1:5" x14ac:dyDescent="0.25">
      <c r="A9209" s="180">
        <v>87261</v>
      </c>
      <c r="B9209" s="181" t="s">
        <v>41071</v>
      </c>
      <c r="C9209" s="180" t="s">
        <v>322</v>
      </c>
      <c r="D9209" s="182">
        <v>166.59</v>
      </c>
      <c r="E9209" s="182">
        <v>137.99</v>
      </c>
    </row>
    <row r="9210" spans="1:5" x14ac:dyDescent="0.25">
      <c r="A9210" s="180">
        <v>104597</v>
      </c>
      <c r="B9210" s="181" t="s">
        <v>41072</v>
      </c>
      <c r="C9210" s="180" t="s">
        <v>322</v>
      </c>
      <c r="D9210" s="182">
        <v>151.63</v>
      </c>
      <c r="E9210" s="182">
        <v>125.69</v>
      </c>
    </row>
    <row r="9211" spans="1:5" x14ac:dyDescent="0.25">
      <c r="A9211" s="180">
        <v>104598</v>
      </c>
      <c r="B9211" s="181" t="s">
        <v>41073</v>
      </c>
      <c r="C9211" s="180" t="s">
        <v>322</v>
      </c>
      <c r="D9211" s="182">
        <v>133.99</v>
      </c>
      <c r="E9211" s="182">
        <v>111.15</v>
      </c>
    </row>
    <row r="9212" spans="1:5" x14ac:dyDescent="0.25">
      <c r="A9212" s="180">
        <v>104596</v>
      </c>
      <c r="B9212" s="181" t="s">
        <v>41074</v>
      </c>
      <c r="C9212" s="180" t="s">
        <v>322</v>
      </c>
      <c r="D9212" s="182">
        <v>172.35</v>
      </c>
      <c r="E9212" s="182">
        <v>142.58000000000001</v>
      </c>
    </row>
    <row r="9213" spans="1:5" x14ac:dyDescent="0.25">
      <c r="A9213" s="180">
        <v>88648</v>
      </c>
      <c r="B9213" s="181" t="s">
        <v>41075</v>
      </c>
      <c r="C9213" s="180" t="s">
        <v>83</v>
      </c>
      <c r="D9213" s="182">
        <v>9.59</v>
      </c>
      <c r="E9213" s="182">
        <v>7.94</v>
      </c>
    </row>
    <row r="9214" spans="1:5" x14ac:dyDescent="0.25">
      <c r="A9214" s="180">
        <v>88649</v>
      </c>
      <c r="B9214" s="181" t="s">
        <v>41076</v>
      </c>
      <c r="C9214" s="180" t="s">
        <v>83</v>
      </c>
      <c r="D9214" s="182">
        <v>10.84</v>
      </c>
      <c r="E9214" s="182">
        <v>8.8800000000000008</v>
      </c>
    </row>
    <row r="9215" spans="1:5" x14ac:dyDescent="0.25">
      <c r="A9215" s="180">
        <v>88650</v>
      </c>
      <c r="B9215" s="181" t="s">
        <v>41077</v>
      </c>
      <c r="C9215" s="180" t="s">
        <v>83</v>
      </c>
      <c r="D9215" s="182">
        <v>14.64</v>
      </c>
      <c r="E9215" s="182">
        <v>11.74</v>
      </c>
    </row>
    <row r="9216" spans="1:5" x14ac:dyDescent="0.25">
      <c r="A9216" s="180">
        <v>104619</v>
      </c>
      <c r="B9216" s="181" t="s">
        <v>41078</v>
      </c>
      <c r="C9216" s="180" t="s">
        <v>83</v>
      </c>
      <c r="D9216" s="182">
        <v>17.32</v>
      </c>
      <c r="E9216" s="182">
        <v>13.77</v>
      </c>
    </row>
    <row r="9217" spans="1:5" x14ac:dyDescent="0.25">
      <c r="A9217" s="180">
        <v>103741</v>
      </c>
      <c r="B9217" s="181" t="s">
        <v>41079</v>
      </c>
      <c r="C9217" s="180" t="s">
        <v>115</v>
      </c>
      <c r="D9217" s="182">
        <v>0</v>
      </c>
      <c r="E9217" s="182">
        <v>0</v>
      </c>
    </row>
    <row r="9218" spans="1:5" x14ac:dyDescent="0.25">
      <c r="A9218" s="180">
        <v>103755</v>
      </c>
      <c r="B9218" s="181" t="s">
        <v>41080</v>
      </c>
      <c r="C9218" s="180" t="s">
        <v>83</v>
      </c>
      <c r="D9218" s="182">
        <v>0</v>
      </c>
      <c r="E9218" s="182">
        <v>0</v>
      </c>
    </row>
    <row r="9219" spans="1:5" x14ac:dyDescent="0.25">
      <c r="A9219" s="180">
        <v>103753</v>
      </c>
      <c r="B9219" s="181" t="s">
        <v>41081</v>
      </c>
      <c r="C9219" s="180" t="s">
        <v>83</v>
      </c>
      <c r="D9219" s="182">
        <v>0</v>
      </c>
      <c r="E9219" s="182">
        <v>0</v>
      </c>
    </row>
    <row r="9220" spans="1:5" x14ac:dyDescent="0.25">
      <c r="A9220" s="180">
        <v>103754</v>
      </c>
      <c r="B9220" s="181" t="s">
        <v>41082</v>
      </c>
      <c r="C9220" s="180" t="s">
        <v>83</v>
      </c>
      <c r="D9220" s="182">
        <v>0</v>
      </c>
      <c r="E9220" s="182">
        <v>0</v>
      </c>
    </row>
    <row r="9221" spans="1:5" x14ac:dyDescent="0.25">
      <c r="A9221" s="180">
        <v>103752</v>
      </c>
      <c r="B9221" s="181" t="s">
        <v>41083</v>
      </c>
      <c r="C9221" s="180" t="s">
        <v>83</v>
      </c>
      <c r="D9221" s="182">
        <v>0</v>
      </c>
      <c r="E9221" s="182">
        <v>0</v>
      </c>
    </row>
    <row r="9222" spans="1:5" x14ac:dyDescent="0.25">
      <c r="A9222" s="180">
        <v>103759</v>
      </c>
      <c r="B9222" s="181" t="s">
        <v>41084</v>
      </c>
      <c r="C9222" s="180" t="s">
        <v>83</v>
      </c>
      <c r="D9222" s="182">
        <v>0</v>
      </c>
      <c r="E9222" s="182">
        <v>0</v>
      </c>
    </row>
    <row r="9223" spans="1:5" x14ac:dyDescent="0.25">
      <c r="A9223" s="180">
        <v>103757</v>
      </c>
      <c r="B9223" s="181" t="s">
        <v>41085</v>
      </c>
      <c r="C9223" s="180" t="s">
        <v>83</v>
      </c>
      <c r="D9223" s="182">
        <v>0</v>
      </c>
      <c r="E9223" s="182">
        <v>0</v>
      </c>
    </row>
    <row r="9224" spans="1:5" x14ac:dyDescent="0.25">
      <c r="A9224" s="180">
        <v>103758</v>
      </c>
      <c r="B9224" s="181" t="s">
        <v>41086</v>
      </c>
      <c r="C9224" s="180" t="s">
        <v>83</v>
      </c>
      <c r="D9224" s="182">
        <v>0</v>
      </c>
      <c r="E9224" s="182">
        <v>0</v>
      </c>
    </row>
    <row r="9225" spans="1:5" x14ac:dyDescent="0.25">
      <c r="A9225" s="180">
        <v>103756</v>
      </c>
      <c r="B9225" s="181" t="s">
        <v>41087</v>
      </c>
      <c r="C9225" s="180" t="s">
        <v>83</v>
      </c>
      <c r="D9225" s="182">
        <v>0</v>
      </c>
      <c r="E9225" s="182">
        <v>0</v>
      </c>
    </row>
    <row r="9226" spans="1:5" x14ac:dyDescent="0.25">
      <c r="A9226" s="180">
        <v>103734</v>
      </c>
      <c r="B9226" s="181" t="s">
        <v>41088</v>
      </c>
      <c r="C9226" s="180" t="s">
        <v>115</v>
      </c>
      <c r="D9226" s="182">
        <v>0</v>
      </c>
      <c r="E9226" s="182">
        <v>0</v>
      </c>
    </row>
    <row r="9227" spans="1:5" x14ac:dyDescent="0.25">
      <c r="A9227" s="180">
        <v>103740</v>
      </c>
      <c r="B9227" s="181" t="s">
        <v>41089</v>
      </c>
      <c r="C9227" s="180" t="s">
        <v>115</v>
      </c>
      <c r="D9227" s="182">
        <v>0</v>
      </c>
      <c r="E9227" s="182">
        <v>0</v>
      </c>
    </row>
    <row r="9228" spans="1:5" x14ac:dyDescent="0.25">
      <c r="A9228" s="180">
        <v>103747</v>
      </c>
      <c r="B9228" s="181" t="s">
        <v>41090</v>
      </c>
      <c r="C9228" s="180" t="s">
        <v>83</v>
      </c>
      <c r="D9228" s="182">
        <v>0</v>
      </c>
      <c r="E9228" s="182">
        <v>0</v>
      </c>
    </row>
    <row r="9229" spans="1:5" x14ac:dyDescent="0.25">
      <c r="A9229" s="180">
        <v>103746</v>
      </c>
      <c r="B9229" s="181" t="s">
        <v>41091</v>
      </c>
      <c r="C9229" s="180" t="s">
        <v>83</v>
      </c>
      <c r="D9229" s="182">
        <v>0</v>
      </c>
      <c r="E9229" s="182">
        <v>0</v>
      </c>
    </row>
    <row r="9230" spans="1:5" x14ac:dyDescent="0.25">
      <c r="A9230" s="180">
        <v>103749</v>
      </c>
      <c r="B9230" s="181" t="s">
        <v>41092</v>
      </c>
      <c r="C9230" s="180" t="s">
        <v>83</v>
      </c>
      <c r="D9230" s="182">
        <v>0</v>
      </c>
      <c r="E9230" s="182">
        <v>0</v>
      </c>
    </row>
    <row r="9231" spans="1:5" x14ac:dyDescent="0.25">
      <c r="A9231" s="180">
        <v>103744</v>
      </c>
      <c r="B9231" s="181" t="s">
        <v>41093</v>
      </c>
      <c r="C9231" s="180" t="s">
        <v>83</v>
      </c>
      <c r="D9231" s="182">
        <v>0</v>
      </c>
      <c r="E9231" s="182">
        <v>0</v>
      </c>
    </row>
    <row r="9232" spans="1:5" x14ac:dyDescent="0.25">
      <c r="A9232" s="180">
        <v>103748</v>
      </c>
      <c r="B9232" s="181" t="s">
        <v>41094</v>
      </c>
      <c r="C9232" s="180" t="s">
        <v>83</v>
      </c>
      <c r="D9232" s="182">
        <v>0</v>
      </c>
      <c r="E9232" s="182">
        <v>0</v>
      </c>
    </row>
    <row r="9233" spans="1:5" x14ac:dyDescent="0.25">
      <c r="A9233" s="180">
        <v>103745</v>
      </c>
      <c r="B9233" s="181" t="s">
        <v>41095</v>
      </c>
      <c r="C9233" s="180" t="s">
        <v>83</v>
      </c>
      <c r="D9233" s="182">
        <v>0</v>
      </c>
      <c r="E9233" s="182">
        <v>0</v>
      </c>
    </row>
    <row r="9234" spans="1:5" x14ac:dyDescent="0.25">
      <c r="A9234" s="180">
        <v>103751</v>
      </c>
      <c r="B9234" s="181" t="s">
        <v>41096</v>
      </c>
      <c r="C9234" s="180" t="s">
        <v>83</v>
      </c>
      <c r="D9234" s="182">
        <v>0</v>
      </c>
      <c r="E9234" s="182">
        <v>0</v>
      </c>
    </row>
    <row r="9235" spans="1:5" x14ac:dyDescent="0.25">
      <c r="A9235" s="180">
        <v>103750</v>
      </c>
      <c r="B9235" s="181" t="s">
        <v>41097</v>
      </c>
      <c r="C9235" s="180" t="s">
        <v>83</v>
      </c>
      <c r="D9235" s="182">
        <v>0</v>
      </c>
      <c r="E9235" s="182">
        <v>0</v>
      </c>
    </row>
    <row r="9236" spans="1:5" x14ac:dyDescent="0.25">
      <c r="A9236" s="180">
        <v>103735</v>
      </c>
      <c r="B9236" s="181" t="s">
        <v>41098</v>
      </c>
      <c r="C9236" s="180" t="s">
        <v>115</v>
      </c>
      <c r="D9236" s="182">
        <v>0</v>
      </c>
      <c r="E9236" s="182">
        <v>0</v>
      </c>
    </row>
    <row r="9237" spans="1:5" x14ac:dyDescent="0.25">
      <c r="A9237" s="180">
        <v>103738</v>
      </c>
      <c r="B9237" s="181" t="s">
        <v>41099</v>
      </c>
      <c r="C9237" s="180" t="s">
        <v>115</v>
      </c>
      <c r="D9237" s="182">
        <v>0</v>
      </c>
      <c r="E9237" s="182">
        <v>0</v>
      </c>
    </row>
    <row r="9238" spans="1:5" x14ac:dyDescent="0.25">
      <c r="A9238" s="180">
        <v>103736</v>
      </c>
      <c r="B9238" s="181" t="s">
        <v>41100</v>
      </c>
      <c r="C9238" s="180" t="s">
        <v>115</v>
      </c>
      <c r="D9238" s="182">
        <v>0</v>
      </c>
      <c r="E9238" s="182">
        <v>0</v>
      </c>
    </row>
    <row r="9239" spans="1:5" x14ac:dyDescent="0.25">
      <c r="A9239" s="180">
        <v>103739</v>
      </c>
      <c r="B9239" s="181" t="s">
        <v>41101</v>
      </c>
      <c r="C9239" s="180" t="s">
        <v>115</v>
      </c>
      <c r="D9239" s="182">
        <v>0</v>
      </c>
      <c r="E9239" s="182">
        <v>0</v>
      </c>
    </row>
    <row r="9240" spans="1:5" x14ac:dyDescent="0.25">
      <c r="A9240" s="180">
        <v>103737</v>
      </c>
      <c r="B9240" s="181" t="s">
        <v>41102</v>
      </c>
      <c r="C9240" s="180" t="s">
        <v>115</v>
      </c>
      <c r="D9240" s="182">
        <v>0</v>
      </c>
      <c r="E9240" s="182">
        <v>0</v>
      </c>
    </row>
    <row r="9241" spans="1:5" x14ac:dyDescent="0.25">
      <c r="A9241" s="180">
        <v>103742</v>
      </c>
      <c r="B9241" s="181" t="s">
        <v>41103</v>
      </c>
      <c r="C9241" s="180" t="s">
        <v>115</v>
      </c>
      <c r="D9241" s="182">
        <v>0</v>
      </c>
      <c r="E9241" s="182">
        <v>0</v>
      </c>
    </row>
    <row r="9242" spans="1:5" x14ac:dyDescent="0.25">
      <c r="A9242" s="180">
        <v>103689</v>
      </c>
      <c r="B9242" s="181" t="s">
        <v>41104</v>
      </c>
      <c r="C9242" s="180" t="s">
        <v>322</v>
      </c>
      <c r="D9242" s="182">
        <v>512.63</v>
      </c>
      <c r="E9242" s="182">
        <v>506.16</v>
      </c>
    </row>
    <row r="9243" spans="1:5" x14ac:dyDescent="0.25">
      <c r="A9243" s="180">
        <v>103702</v>
      </c>
      <c r="B9243" s="181" t="s">
        <v>41105</v>
      </c>
      <c r="C9243" s="180" t="s">
        <v>322</v>
      </c>
      <c r="D9243" s="182">
        <v>0</v>
      </c>
      <c r="E9243" s="182">
        <v>0</v>
      </c>
    </row>
    <row r="9244" spans="1:5" x14ac:dyDescent="0.25">
      <c r="A9244" s="180">
        <v>103700</v>
      </c>
      <c r="B9244" s="181" t="s">
        <v>41106</v>
      </c>
      <c r="C9244" s="180" t="s">
        <v>322</v>
      </c>
      <c r="D9244" s="182">
        <v>0</v>
      </c>
      <c r="E9244" s="182">
        <v>0</v>
      </c>
    </row>
    <row r="9245" spans="1:5" x14ac:dyDescent="0.25">
      <c r="A9245" s="180">
        <v>103698</v>
      </c>
      <c r="B9245" s="181" t="s">
        <v>41107</v>
      </c>
      <c r="C9245" s="180" t="s">
        <v>322</v>
      </c>
      <c r="D9245" s="182">
        <v>0</v>
      </c>
      <c r="E9245" s="182">
        <v>0</v>
      </c>
    </row>
    <row r="9246" spans="1:5" x14ac:dyDescent="0.25">
      <c r="A9246" s="180">
        <v>103703</v>
      </c>
      <c r="B9246" s="181" t="s">
        <v>41108</v>
      </c>
      <c r="C9246" s="180" t="s">
        <v>322</v>
      </c>
      <c r="D9246" s="182">
        <v>0</v>
      </c>
      <c r="E9246" s="182">
        <v>0</v>
      </c>
    </row>
    <row r="9247" spans="1:5" x14ac:dyDescent="0.25">
      <c r="A9247" s="180">
        <v>103701</v>
      </c>
      <c r="B9247" s="181" t="s">
        <v>41109</v>
      </c>
      <c r="C9247" s="180" t="s">
        <v>322</v>
      </c>
      <c r="D9247" s="182">
        <v>0</v>
      </c>
      <c r="E9247" s="182">
        <v>0</v>
      </c>
    </row>
    <row r="9248" spans="1:5" x14ac:dyDescent="0.25">
      <c r="A9248" s="180">
        <v>103699</v>
      </c>
      <c r="B9248" s="181" t="s">
        <v>41110</v>
      </c>
      <c r="C9248" s="180" t="s">
        <v>322</v>
      </c>
      <c r="D9248" s="182">
        <v>0</v>
      </c>
      <c r="E9248" s="182">
        <v>0</v>
      </c>
    </row>
    <row r="9249" spans="1:5" x14ac:dyDescent="0.25">
      <c r="A9249" s="180">
        <v>103704</v>
      </c>
      <c r="B9249" s="181" t="s">
        <v>41111</v>
      </c>
      <c r="C9249" s="180" t="s">
        <v>322</v>
      </c>
      <c r="D9249" s="182">
        <v>0</v>
      </c>
      <c r="E9249" s="182">
        <v>0</v>
      </c>
    </row>
    <row r="9250" spans="1:5" x14ac:dyDescent="0.25">
      <c r="A9250" s="180">
        <v>103706</v>
      </c>
      <c r="B9250" s="181" t="s">
        <v>41112</v>
      </c>
      <c r="C9250" s="180" t="s">
        <v>115</v>
      </c>
      <c r="D9250" s="182">
        <v>0</v>
      </c>
      <c r="E9250" s="182">
        <v>0</v>
      </c>
    </row>
    <row r="9251" spans="1:5" x14ac:dyDescent="0.25">
      <c r="A9251" s="180">
        <v>103707</v>
      </c>
      <c r="B9251" s="181" t="s">
        <v>41113</v>
      </c>
      <c r="C9251" s="180" t="s">
        <v>115</v>
      </c>
      <c r="D9251" s="182">
        <v>0</v>
      </c>
      <c r="E9251" s="182">
        <v>0</v>
      </c>
    </row>
    <row r="9252" spans="1:5" x14ac:dyDescent="0.25">
      <c r="A9252" s="180">
        <v>103708</v>
      </c>
      <c r="B9252" s="181" t="s">
        <v>41114</v>
      </c>
      <c r="C9252" s="180" t="s">
        <v>115</v>
      </c>
      <c r="D9252" s="182">
        <v>0</v>
      </c>
      <c r="E9252" s="182">
        <v>0</v>
      </c>
    </row>
    <row r="9253" spans="1:5" x14ac:dyDescent="0.25">
      <c r="A9253" s="180">
        <v>103709</v>
      </c>
      <c r="B9253" s="181" t="s">
        <v>41115</v>
      </c>
      <c r="C9253" s="180" t="s">
        <v>115</v>
      </c>
      <c r="D9253" s="182">
        <v>0</v>
      </c>
      <c r="E9253" s="182">
        <v>0</v>
      </c>
    </row>
    <row r="9254" spans="1:5" x14ac:dyDescent="0.25">
      <c r="A9254" s="180">
        <v>103710</v>
      </c>
      <c r="B9254" s="181" t="s">
        <v>41116</v>
      </c>
      <c r="C9254" s="180" t="s">
        <v>115</v>
      </c>
      <c r="D9254" s="182">
        <v>0</v>
      </c>
      <c r="E9254" s="182">
        <v>0</v>
      </c>
    </row>
    <row r="9255" spans="1:5" x14ac:dyDescent="0.25">
      <c r="A9255" s="180">
        <v>103711</v>
      </c>
      <c r="B9255" s="181" t="s">
        <v>41117</v>
      </c>
      <c r="C9255" s="180" t="s">
        <v>115</v>
      </c>
      <c r="D9255" s="182">
        <v>0</v>
      </c>
      <c r="E9255" s="182">
        <v>0</v>
      </c>
    </row>
    <row r="9256" spans="1:5" x14ac:dyDescent="0.25">
      <c r="A9256" s="180">
        <v>103712</v>
      </c>
      <c r="B9256" s="181" t="s">
        <v>41118</v>
      </c>
      <c r="C9256" s="180" t="s">
        <v>115</v>
      </c>
      <c r="D9256" s="182">
        <v>0</v>
      </c>
      <c r="E9256" s="182">
        <v>0</v>
      </c>
    </row>
    <row r="9257" spans="1:5" x14ac:dyDescent="0.25">
      <c r="A9257" s="180">
        <v>103713</v>
      </c>
      <c r="B9257" s="181" t="s">
        <v>41119</v>
      </c>
      <c r="C9257" s="180" t="s">
        <v>115</v>
      </c>
      <c r="D9257" s="182">
        <v>0</v>
      </c>
      <c r="E9257" s="182">
        <v>0</v>
      </c>
    </row>
    <row r="9258" spans="1:5" x14ac:dyDescent="0.25">
      <c r="A9258" s="180">
        <v>103714</v>
      </c>
      <c r="B9258" s="181" t="s">
        <v>41120</v>
      </c>
      <c r="C9258" s="180" t="s">
        <v>115</v>
      </c>
      <c r="D9258" s="182">
        <v>0</v>
      </c>
      <c r="E9258" s="182">
        <v>0</v>
      </c>
    </row>
    <row r="9259" spans="1:5" x14ac:dyDescent="0.25">
      <c r="A9259" s="180">
        <v>103715</v>
      </c>
      <c r="B9259" s="181" t="s">
        <v>41121</v>
      </c>
      <c r="C9259" s="180" t="s">
        <v>115</v>
      </c>
      <c r="D9259" s="182">
        <v>0</v>
      </c>
      <c r="E9259" s="182">
        <v>0</v>
      </c>
    </row>
    <row r="9260" spans="1:5" x14ac:dyDescent="0.25">
      <c r="A9260" s="180">
        <v>103716</v>
      </c>
      <c r="B9260" s="181" t="s">
        <v>41122</v>
      </c>
      <c r="C9260" s="180" t="s">
        <v>115</v>
      </c>
      <c r="D9260" s="182">
        <v>0</v>
      </c>
      <c r="E9260" s="182">
        <v>0</v>
      </c>
    </row>
    <row r="9261" spans="1:5" x14ac:dyDescent="0.25">
      <c r="A9261" s="180">
        <v>103717</v>
      </c>
      <c r="B9261" s="181" t="s">
        <v>41123</v>
      </c>
      <c r="C9261" s="180" t="s">
        <v>115</v>
      </c>
      <c r="D9261" s="182">
        <v>0</v>
      </c>
      <c r="E9261" s="182">
        <v>0</v>
      </c>
    </row>
    <row r="9262" spans="1:5" x14ac:dyDescent="0.25">
      <c r="A9262" s="180">
        <v>103718</v>
      </c>
      <c r="B9262" s="181" t="s">
        <v>41124</v>
      </c>
      <c r="C9262" s="180" t="s">
        <v>115</v>
      </c>
      <c r="D9262" s="182">
        <v>0</v>
      </c>
      <c r="E9262" s="182">
        <v>0</v>
      </c>
    </row>
    <row r="9263" spans="1:5" x14ac:dyDescent="0.25">
      <c r="A9263" s="180">
        <v>103719</v>
      </c>
      <c r="B9263" s="181" t="s">
        <v>41125</v>
      </c>
      <c r="C9263" s="180" t="s">
        <v>115</v>
      </c>
      <c r="D9263" s="182">
        <v>0</v>
      </c>
      <c r="E9263" s="182">
        <v>0</v>
      </c>
    </row>
    <row r="9264" spans="1:5" x14ac:dyDescent="0.25">
      <c r="A9264" s="180">
        <v>103720</v>
      </c>
      <c r="B9264" s="181" t="s">
        <v>41126</v>
      </c>
      <c r="C9264" s="180" t="s">
        <v>115</v>
      </c>
      <c r="D9264" s="182">
        <v>0</v>
      </c>
      <c r="E9264" s="182">
        <v>0</v>
      </c>
    </row>
    <row r="9265" spans="1:5" x14ac:dyDescent="0.25">
      <c r="A9265" s="180">
        <v>103721</v>
      </c>
      <c r="B9265" s="181" t="s">
        <v>41127</v>
      </c>
      <c r="C9265" s="180" t="s">
        <v>115</v>
      </c>
      <c r="D9265" s="182">
        <v>0</v>
      </c>
      <c r="E9265" s="182">
        <v>0</v>
      </c>
    </row>
    <row r="9266" spans="1:5" x14ac:dyDescent="0.25">
      <c r="A9266" s="180">
        <v>103705</v>
      </c>
      <c r="B9266" s="181" t="s">
        <v>41128</v>
      </c>
      <c r="C9266" s="180" t="s">
        <v>115</v>
      </c>
      <c r="D9266" s="182">
        <v>0</v>
      </c>
      <c r="E9266" s="182">
        <v>0</v>
      </c>
    </row>
    <row r="9267" spans="1:5" x14ac:dyDescent="0.25">
      <c r="A9267" s="180">
        <v>103722</v>
      </c>
      <c r="B9267" s="181" t="s">
        <v>41129</v>
      </c>
      <c r="C9267" s="180" t="s">
        <v>115</v>
      </c>
      <c r="D9267" s="182">
        <v>0</v>
      </c>
      <c r="E9267" s="182">
        <v>0</v>
      </c>
    </row>
    <row r="9268" spans="1:5" x14ac:dyDescent="0.25">
      <c r="A9268" s="180">
        <v>103723</v>
      </c>
      <c r="B9268" s="181" t="s">
        <v>41130</v>
      </c>
      <c r="C9268" s="180" t="s">
        <v>115</v>
      </c>
      <c r="D9268" s="182">
        <v>0</v>
      </c>
      <c r="E9268" s="182">
        <v>0</v>
      </c>
    </row>
    <row r="9269" spans="1:5" x14ac:dyDescent="0.25">
      <c r="A9269" s="180">
        <v>103724</v>
      </c>
      <c r="B9269" s="181" t="s">
        <v>41131</v>
      </c>
      <c r="C9269" s="180" t="s">
        <v>115</v>
      </c>
      <c r="D9269" s="182">
        <v>0</v>
      </c>
      <c r="E9269" s="182">
        <v>0</v>
      </c>
    </row>
    <row r="9270" spans="1:5" x14ac:dyDescent="0.25">
      <c r="A9270" s="180">
        <v>103725</v>
      </c>
      <c r="B9270" s="181" t="s">
        <v>41132</v>
      </c>
      <c r="C9270" s="180" t="s">
        <v>115</v>
      </c>
      <c r="D9270" s="182">
        <v>0</v>
      </c>
      <c r="E9270" s="182">
        <v>0</v>
      </c>
    </row>
    <row r="9271" spans="1:5" x14ac:dyDescent="0.25">
      <c r="A9271" s="180">
        <v>103726</v>
      </c>
      <c r="B9271" s="181" t="s">
        <v>41133</v>
      </c>
      <c r="C9271" s="180" t="s">
        <v>115</v>
      </c>
      <c r="D9271" s="182">
        <v>0</v>
      </c>
      <c r="E9271" s="182">
        <v>0</v>
      </c>
    </row>
    <row r="9272" spans="1:5" x14ac:dyDescent="0.25">
      <c r="A9272" s="180">
        <v>103727</v>
      </c>
      <c r="B9272" s="181" t="s">
        <v>41134</v>
      </c>
      <c r="C9272" s="180" t="s">
        <v>115</v>
      </c>
      <c r="D9272" s="182">
        <v>0</v>
      </c>
      <c r="E9272" s="182">
        <v>0</v>
      </c>
    </row>
    <row r="9273" spans="1:5" x14ac:dyDescent="0.25">
      <c r="A9273" s="180">
        <v>103728</v>
      </c>
      <c r="B9273" s="181" t="s">
        <v>41135</v>
      </c>
      <c r="C9273" s="180" t="s">
        <v>115</v>
      </c>
      <c r="D9273" s="182">
        <v>0</v>
      </c>
      <c r="E9273" s="182">
        <v>0</v>
      </c>
    </row>
    <row r="9274" spans="1:5" x14ac:dyDescent="0.25">
      <c r="A9274" s="180">
        <v>103729</v>
      </c>
      <c r="B9274" s="181" t="s">
        <v>41136</v>
      </c>
      <c r="C9274" s="180" t="s">
        <v>115</v>
      </c>
      <c r="D9274" s="182">
        <v>0</v>
      </c>
      <c r="E9274" s="182">
        <v>0</v>
      </c>
    </row>
    <row r="9275" spans="1:5" x14ac:dyDescent="0.25">
      <c r="A9275" s="180">
        <v>103730</v>
      </c>
      <c r="B9275" s="181" t="s">
        <v>41137</v>
      </c>
      <c r="C9275" s="180" t="s">
        <v>115</v>
      </c>
      <c r="D9275" s="182">
        <v>0</v>
      </c>
      <c r="E9275" s="182">
        <v>0</v>
      </c>
    </row>
    <row r="9276" spans="1:5" x14ac:dyDescent="0.25">
      <c r="A9276" s="180">
        <v>103731</v>
      </c>
      <c r="B9276" s="181" t="s">
        <v>41138</v>
      </c>
      <c r="C9276" s="180" t="s">
        <v>115</v>
      </c>
      <c r="D9276" s="182">
        <v>0</v>
      </c>
      <c r="E9276" s="182">
        <v>0</v>
      </c>
    </row>
    <row r="9277" spans="1:5" x14ac:dyDescent="0.25">
      <c r="A9277" s="180">
        <v>103732</v>
      </c>
      <c r="B9277" s="181" t="s">
        <v>41139</v>
      </c>
      <c r="C9277" s="180" t="s">
        <v>115</v>
      </c>
      <c r="D9277" s="182">
        <v>0</v>
      </c>
      <c r="E9277" s="182">
        <v>0</v>
      </c>
    </row>
    <row r="9278" spans="1:5" x14ac:dyDescent="0.25">
      <c r="A9278" s="180">
        <v>103733</v>
      </c>
      <c r="B9278" s="181" t="s">
        <v>41140</v>
      </c>
      <c r="C9278" s="180" t="s">
        <v>115</v>
      </c>
      <c r="D9278" s="182">
        <v>0</v>
      </c>
      <c r="E9278" s="182">
        <v>0</v>
      </c>
    </row>
    <row r="9279" spans="1:5" x14ac:dyDescent="0.25">
      <c r="A9279" s="180">
        <v>103696</v>
      </c>
      <c r="B9279" s="181" t="s">
        <v>41141</v>
      </c>
      <c r="C9279" s="180" t="s">
        <v>115</v>
      </c>
      <c r="D9279" s="182">
        <v>170.58</v>
      </c>
      <c r="E9279" s="182">
        <v>161.07</v>
      </c>
    </row>
    <row r="9280" spans="1:5" x14ac:dyDescent="0.25">
      <c r="A9280" s="180">
        <v>103697</v>
      </c>
      <c r="B9280" s="181" t="s">
        <v>41142</v>
      </c>
      <c r="C9280" s="180" t="s">
        <v>115</v>
      </c>
      <c r="D9280" s="182">
        <v>157.88999999999999</v>
      </c>
      <c r="E9280" s="182">
        <v>148.75</v>
      </c>
    </row>
    <row r="9281" spans="1:5" x14ac:dyDescent="0.25">
      <c r="A9281" s="180">
        <v>103695</v>
      </c>
      <c r="B9281" s="181" t="s">
        <v>41143</v>
      </c>
      <c r="C9281" s="180" t="s">
        <v>115</v>
      </c>
      <c r="D9281" s="182">
        <v>116.58</v>
      </c>
      <c r="E9281" s="182">
        <v>109.98</v>
      </c>
    </row>
    <row r="9282" spans="1:5" x14ac:dyDescent="0.25">
      <c r="A9282" s="180">
        <v>103694</v>
      </c>
      <c r="B9282" s="181" t="s">
        <v>41144</v>
      </c>
      <c r="C9282" s="180" t="s">
        <v>115</v>
      </c>
      <c r="D9282" s="182">
        <v>129.27000000000001</v>
      </c>
      <c r="E9282" s="182">
        <v>122.3</v>
      </c>
    </row>
    <row r="9283" spans="1:5" x14ac:dyDescent="0.25">
      <c r="A9283" s="180">
        <v>103690</v>
      </c>
      <c r="B9283" s="181" t="s">
        <v>41145</v>
      </c>
      <c r="C9283" s="180" t="s">
        <v>115</v>
      </c>
      <c r="D9283" s="182">
        <v>0</v>
      </c>
      <c r="E9283" s="182">
        <v>0</v>
      </c>
    </row>
    <row r="9284" spans="1:5" x14ac:dyDescent="0.25">
      <c r="A9284" s="180">
        <v>103693</v>
      </c>
      <c r="B9284" s="181" t="s">
        <v>41146</v>
      </c>
      <c r="C9284" s="180" t="s">
        <v>115</v>
      </c>
      <c r="D9284" s="182">
        <v>0</v>
      </c>
      <c r="E9284" s="182">
        <v>0</v>
      </c>
    </row>
    <row r="9285" spans="1:5" x14ac:dyDescent="0.25">
      <c r="A9285" s="180">
        <v>103692</v>
      </c>
      <c r="B9285" s="181" t="s">
        <v>41147</v>
      </c>
      <c r="C9285" s="180" t="s">
        <v>115</v>
      </c>
      <c r="D9285" s="182">
        <v>0</v>
      </c>
      <c r="E9285" s="182">
        <v>0</v>
      </c>
    </row>
    <row r="9286" spans="1:5" x14ac:dyDescent="0.25">
      <c r="A9286" s="180">
        <v>103691</v>
      </c>
      <c r="B9286" s="181" t="s">
        <v>41148</v>
      </c>
      <c r="C9286" s="180" t="s">
        <v>115</v>
      </c>
      <c r="D9286" s="182">
        <v>0</v>
      </c>
      <c r="E9286" s="182">
        <v>0</v>
      </c>
    </row>
    <row r="9287" spans="1:5" x14ac:dyDescent="0.25">
      <c r="A9287" s="180">
        <v>96987</v>
      </c>
      <c r="B9287" s="181" t="s">
        <v>41149</v>
      </c>
      <c r="C9287" s="180" t="s">
        <v>115</v>
      </c>
      <c r="D9287" s="182">
        <v>145.24</v>
      </c>
      <c r="E9287" s="182">
        <v>152.66999999999999</v>
      </c>
    </row>
    <row r="9288" spans="1:5" x14ac:dyDescent="0.25">
      <c r="A9288" s="180">
        <v>96989</v>
      </c>
      <c r="B9288" s="181" t="s">
        <v>41150</v>
      </c>
      <c r="C9288" s="180" t="s">
        <v>115</v>
      </c>
      <c r="D9288" s="182">
        <v>132.55000000000001</v>
      </c>
      <c r="E9288" s="182">
        <v>140.21</v>
      </c>
    </row>
    <row r="9289" spans="1:5" x14ac:dyDescent="0.25">
      <c r="A9289" s="180">
        <v>104749</v>
      </c>
      <c r="B9289" s="181" t="s">
        <v>41151</v>
      </c>
      <c r="C9289" s="180" t="s">
        <v>115</v>
      </c>
      <c r="D9289" s="182">
        <v>22.93</v>
      </c>
      <c r="E9289" s="182">
        <v>25.61</v>
      </c>
    </row>
    <row r="9290" spans="1:5" x14ac:dyDescent="0.25">
      <c r="A9290" s="180">
        <v>104750</v>
      </c>
      <c r="B9290" s="181" t="s">
        <v>41152</v>
      </c>
      <c r="C9290" s="180" t="s">
        <v>115</v>
      </c>
      <c r="D9290" s="182">
        <v>19.5</v>
      </c>
      <c r="E9290" s="182">
        <v>21.51</v>
      </c>
    </row>
    <row r="9291" spans="1:5" x14ac:dyDescent="0.25">
      <c r="A9291" s="180">
        <v>104751</v>
      </c>
      <c r="B9291" s="181" t="s">
        <v>41153</v>
      </c>
      <c r="C9291" s="180" t="s">
        <v>115</v>
      </c>
      <c r="D9291" s="182">
        <v>25.39</v>
      </c>
      <c r="E9291" s="182">
        <v>28.54</v>
      </c>
    </row>
    <row r="9292" spans="1:5" x14ac:dyDescent="0.25">
      <c r="A9292" s="180">
        <v>104752</v>
      </c>
      <c r="B9292" s="181" t="s">
        <v>41154</v>
      </c>
      <c r="C9292" s="180" t="s">
        <v>115</v>
      </c>
      <c r="D9292" s="182">
        <v>24.29</v>
      </c>
      <c r="E9292" s="182">
        <v>25.5</v>
      </c>
    </row>
    <row r="9293" spans="1:5" x14ac:dyDescent="0.25">
      <c r="A9293" s="180">
        <v>104753</v>
      </c>
      <c r="B9293" s="181" t="s">
        <v>41155</v>
      </c>
      <c r="C9293" s="180" t="s">
        <v>115</v>
      </c>
      <c r="D9293" s="182">
        <v>28.48</v>
      </c>
      <c r="E9293" s="182">
        <v>29.8</v>
      </c>
    </row>
    <row r="9294" spans="1:5" x14ac:dyDescent="0.25">
      <c r="A9294" s="180">
        <v>104754</v>
      </c>
      <c r="B9294" s="181" t="s">
        <v>41156</v>
      </c>
      <c r="C9294" s="180" t="s">
        <v>115</v>
      </c>
      <c r="D9294" s="182">
        <v>35.659999999999997</v>
      </c>
      <c r="E9294" s="182">
        <v>37.18</v>
      </c>
    </row>
    <row r="9295" spans="1:5" x14ac:dyDescent="0.25">
      <c r="A9295" s="180">
        <v>104755</v>
      </c>
      <c r="B9295" s="181" t="s">
        <v>41157</v>
      </c>
      <c r="C9295" s="180" t="s">
        <v>115</v>
      </c>
      <c r="D9295" s="182">
        <v>46.8</v>
      </c>
      <c r="E9295" s="182">
        <v>48.62</v>
      </c>
    </row>
    <row r="9296" spans="1:5" x14ac:dyDescent="0.25">
      <c r="A9296" s="180">
        <v>96982</v>
      </c>
      <c r="B9296" s="181" t="s">
        <v>41158</v>
      </c>
      <c r="C9296" s="180" t="s">
        <v>115</v>
      </c>
      <c r="D9296" s="182">
        <v>0</v>
      </c>
      <c r="E9296" s="182">
        <v>0</v>
      </c>
    </row>
    <row r="9297" spans="1:5" x14ac:dyDescent="0.25">
      <c r="A9297" s="180">
        <v>96993</v>
      </c>
      <c r="B9297" s="181" t="s">
        <v>41159</v>
      </c>
      <c r="C9297" s="180" t="s">
        <v>115</v>
      </c>
      <c r="D9297" s="182">
        <v>0</v>
      </c>
      <c r="E9297" s="182">
        <v>0</v>
      </c>
    </row>
    <row r="9298" spans="1:5" x14ac:dyDescent="0.25">
      <c r="A9298" s="180">
        <v>96990</v>
      </c>
      <c r="B9298" s="181" t="s">
        <v>41160</v>
      </c>
      <c r="C9298" s="180" t="s">
        <v>115</v>
      </c>
      <c r="D9298" s="182">
        <v>0</v>
      </c>
      <c r="E9298" s="182">
        <v>0</v>
      </c>
    </row>
    <row r="9299" spans="1:5" x14ac:dyDescent="0.25">
      <c r="A9299" s="180">
        <v>96991</v>
      </c>
      <c r="B9299" s="181" t="s">
        <v>41161</v>
      </c>
      <c r="C9299" s="180" t="s">
        <v>115</v>
      </c>
      <c r="D9299" s="182">
        <v>0</v>
      </c>
      <c r="E9299" s="182">
        <v>0</v>
      </c>
    </row>
    <row r="9300" spans="1:5" x14ac:dyDescent="0.25">
      <c r="A9300" s="180">
        <v>96992</v>
      </c>
      <c r="B9300" s="181" t="s">
        <v>41162</v>
      </c>
      <c r="C9300" s="180" t="s">
        <v>115</v>
      </c>
      <c r="D9300" s="182">
        <v>0</v>
      </c>
      <c r="E9300" s="182">
        <v>0</v>
      </c>
    </row>
    <row r="9301" spans="1:5" x14ac:dyDescent="0.25">
      <c r="A9301" s="180">
        <v>96994</v>
      </c>
      <c r="B9301" s="181" t="s">
        <v>41163</v>
      </c>
      <c r="C9301" s="180" t="s">
        <v>115</v>
      </c>
      <c r="D9301" s="182">
        <v>0</v>
      </c>
      <c r="E9301" s="182">
        <v>0</v>
      </c>
    </row>
    <row r="9302" spans="1:5" x14ac:dyDescent="0.25">
      <c r="A9302" s="180">
        <v>96973</v>
      </c>
      <c r="B9302" s="181" t="s">
        <v>41164</v>
      </c>
      <c r="C9302" s="180" t="s">
        <v>83</v>
      </c>
      <c r="D9302" s="182">
        <v>82.55</v>
      </c>
      <c r="E9302" s="182">
        <v>87.18</v>
      </c>
    </row>
    <row r="9303" spans="1:5" x14ac:dyDescent="0.25">
      <c r="A9303" s="180">
        <v>104743</v>
      </c>
      <c r="B9303" s="181" t="s">
        <v>41165</v>
      </c>
      <c r="C9303" s="180" t="s">
        <v>83</v>
      </c>
      <c r="D9303" s="182">
        <v>0</v>
      </c>
      <c r="E9303" s="182">
        <v>0</v>
      </c>
    </row>
    <row r="9304" spans="1:5" x14ac:dyDescent="0.25">
      <c r="A9304" s="180">
        <v>96977</v>
      </c>
      <c r="B9304" s="181" t="s">
        <v>41166</v>
      </c>
      <c r="C9304" s="180" t="s">
        <v>83</v>
      </c>
      <c r="D9304" s="182">
        <v>63.04</v>
      </c>
      <c r="E9304" s="182">
        <v>66.48</v>
      </c>
    </row>
    <row r="9305" spans="1:5" x14ac:dyDescent="0.25">
      <c r="A9305" s="180">
        <v>96974</v>
      </c>
      <c r="B9305" s="181" t="s">
        <v>41167</v>
      </c>
      <c r="C9305" s="180" t="s">
        <v>83</v>
      </c>
      <c r="D9305" s="182">
        <v>105.86</v>
      </c>
      <c r="E9305" s="182">
        <v>111.83</v>
      </c>
    </row>
    <row r="9306" spans="1:5" x14ac:dyDescent="0.25">
      <c r="A9306" s="180">
        <v>104744</v>
      </c>
      <c r="B9306" s="181" t="s">
        <v>41168</v>
      </c>
      <c r="C9306" s="180" t="s">
        <v>83</v>
      </c>
      <c r="D9306" s="182">
        <v>0</v>
      </c>
      <c r="E9306" s="182">
        <v>0</v>
      </c>
    </row>
    <row r="9307" spans="1:5" x14ac:dyDescent="0.25">
      <c r="A9307" s="180">
        <v>96978</v>
      </c>
      <c r="B9307" s="181" t="s">
        <v>41169</v>
      </c>
      <c r="C9307" s="180" t="s">
        <v>83</v>
      </c>
      <c r="D9307" s="182">
        <v>82.99</v>
      </c>
      <c r="E9307" s="182">
        <v>87.53</v>
      </c>
    </row>
    <row r="9308" spans="1:5" x14ac:dyDescent="0.25">
      <c r="A9308" s="180">
        <v>96975</v>
      </c>
      <c r="B9308" s="181" t="s">
        <v>41170</v>
      </c>
      <c r="C9308" s="180" t="s">
        <v>83</v>
      </c>
      <c r="D9308" s="182">
        <v>130.27000000000001</v>
      </c>
      <c r="E9308" s="182">
        <v>137.61000000000001</v>
      </c>
    </row>
    <row r="9309" spans="1:5" x14ac:dyDescent="0.25">
      <c r="A9309" s="180">
        <v>104745</v>
      </c>
      <c r="B9309" s="181" t="s">
        <v>41171</v>
      </c>
      <c r="C9309" s="180" t="s">
        <v>83</v>
      </c>
      <c r="D9309" s="182">
        <v>0</v>
      </c>
      <c r="E9309" s="182">
        <v>0</v>
      </c>
    </row>
    <row r="9310" spans="1:5" x14ac:dyDescent="0.25">
      <c r="A9310" s="180">
        <v>96979</v>
      </c>
      <c r="B9310" s="181" t="s">
        <v>41172</v>
      </c>
      <c r="C9310" s="180" t="s">
        <v>83</v>
      </c>
      <c r="D9310" s="182">
        <v>118.54</v>
      </c>
      <c r="E9310" s="182">
        <v>125</v>
      </c>
    </row>
    <row r="9311" spans="1:5" x14ac:dyDescent="0.25">
      <c r="A9311" s="180">
        <v>96976</v>
      </c>
      <c r="B9311" s="181" t="s">
        <v>41173</v>
      </c>
      <c r="C9311" s="180" t="s">
        <v>83</v>
      </c>
      <c r="D9311" s="182">
        <v>169.85</v>
      </c>
      <c r="E9311" s="182">
        <v>179.39</v>
      </c>
    </row>
    <row r="9312" spans="1:5" x14ac:dyDescent="0.25">
      <c r="A9312" s="180">
        <v>96984</v>
      </c>
      <c r="B9312" s="181" t="s">
        <v>41174</v>
      </c>
      <c r="C9312" s="180" t="s">
        <v>115</v>
      </c>
      <c r="D9312" s="182">
        <v>73.150000000000006</v>
      </c>
      <c r="E9312" s="182">
        <v>76.03</v>
      </c>
    </row>
    <row r="9313" spans="1:5" x14ac:dyDescent="0.25">
      <c r="A9313" s="180">
        <v>96980</v>
      </c>
      <c r="B9313" s="181" t="s">
        <v>41175</v>
      </c>
      <c r="C9313" s="180" t="s">
        <v>83</v>
      </c>
      <c r="D9313" s="182">
        <v>0</v>
      </c>
      <c r="E9313" s="182">
        <v>0</v>
      </c>
    </row>
    <row r="9314" spans="1:5" x14ac:dyDescent="0.25">
      <c r="A9314" s="180">
        <v>96986</v>
      </c>
      <c r="B9314" s="181" t="s">
        <v>41176</v>
      </c>
      <c r="C9314" s="180" t="s">
        <v>115</v>
      </c>
      <c r="D9314" s="182">
        <v>116.33</v>
      </c>
      <c r="E9314" s="182">
        <v>135.13</v>
      </c>
    </row>
    <row r="9315" spans="1:5" x14ac:dyDescent="0.25">
      <c r="A9315" s="180">
        <v>96985</v>
      </c>
      <c r="B9315" s="181" t="s">
        <v>41177</v>
      </c>
      <c r="C9315" s="180" t="s">
        <v>115</v>
      </c>
      <c r="D9315" s="182">
        <v>77.59</v>
      </c>
      <c r="E9315" s="182">
        <v>90.21</v>
      </c>
    </row>
    <row r="9316" spans="1:5" x14ac:dyDescent="0.25">
      <c r="A9316" s="180">
        <v>96988</v>
      </c>
      <c r="B9316" s="181" t="s">
        <v>41178</v>
      </c>
      <c r="C9316" s="180" t="s">
        <v>115</v>
      </c>
      <c r="D9316" s="182">
        <v>158.47999999999999</v>
      </c>
      <c r="E9316" s="182">
        <v>167.67</v>
      </c>
    </row>
    <row r="9317" spans="1:5" x14ac:dyDescent="0.25">
      <c r="A9317" s="180">
        <v>104746</v>
      </c>
      <c r="B9317" s="181" t="s">
        <v>41179</v>
      </c>
      <c r="C9317" s="180" t="s">
        <v>115</v>
      </c>
      <c r="D9317" s="182">
        <v>30.1</v>
      </c>
      <c r="E9317" s="182">
        <v>31.34</v>
      </c>
    </row>
    <row r="9318" spans="1:5" x14ac:dyDescent="0.25">
      <c r="A9318" s="180">
        <v>104747</v>
      </c>
      <c r="B9318" s="181" t="s">
        <v>41180</v>
      </c>
      <c r="C9318" s="180" t="s">
        <v>115</v>
      </c>
      <c r="D9318" s="182">
        <v>0</v>
      </c>
      <c r="E9318" s="182">
        <v>0</v>
      </c>
    </row>
    <row r="9319" spans="1:5" x14ac:dyDescent="0.25">
      <c r="A9319" s="180">
        <v>96983</v>
      </c>
      <c r="B9319" s="181" t="s">
        <v>41181</v>
      </c>
      <c r="C9319" s="180" t="s">
        <v>115</v>
      </c>
      <c r="D9319" s="182">
        <v>0</v>
      </c>
      <c r="E9319" s="182">
        <v>0</v>
      </c>
    </row>
    <row r="9320" spans="1:5" x14ac:dyDescent="0.25">
      <c r="A9320" s="180">
        <v>104748</v>
      </c>
      <c r="B9320" s="181" t="s">
        <v>41182</v>
      </c>
      <c r="C9320" s="180" t="s">
        <v>115</v>
      </c>
      <c r="D9320" s="182">
        <v>0</v>
      </c>
      <c r="E9320" s="182">
        <v>0</v>
      </c>
    </row>
    <row r="9321" spans="1:5" x14ac:dyDescent="0.25">
      <c r="A9321" s="180">
        <v>98463</v>
      </c>
      <c r="B9321" s="181" t="s">
        <v>41183</v>
      </c>
      <c r="C9321" s="180" t="s">
        <v>115</v>
      </c>
      <c r="D9321" s="182">
        <v>32.22</v>
      </c>
      <c r="E9321" s="182">
        <v>33.869999999999997</v>
      </c>
    </row>
    <row r="9322" spans="1:5" x14ac:dyDescent="0.25">
      <c r="A9322" s="180">
        <v>104827</v>
      </c>
      <c r="B9322" s="181" t="s">
        <v>41184</v>
      </c>
      <c r="C9322" s="180" t="s">
        <v>115</v>
      </c>
      <c r="D9322" s="182">
        <v>0</v>
      </c>
      <c r="E9322" s="182">
        <v>0</v>
      </c>
    </row>
    <row r="9323" spans="1:5" x14ac:dyDescent="0.25">
      <c r="A9323" s="180">
        <v>104828</v>
      </c>
      <c r="B9323" s="181" t="s">
        <v>41185</v>
      </c>
      <c r="C9323" s="180" t="s">
        <v>115</v>
      </c>
      <c r="D9323" s="182">
        <v>0</v>
      </c>
      <c r="E9323" s="182">
        <v>0</v>
      </c>
    </row>
    <row r="9324" spans="1:5" x14ac:dyDescent="0.25">
      <c r="A9324" s="180">
        <v>104824</v>
      </c>
      <c r="B9324" s="181" t="s">
        <v>41186</v>
      </c>
      <c r="C9324" s="180" t="s">
        <v>115</v>
      </c>
      <c r="D9324" s="182">
        <v>0</v>
      </c>
      <c r="E9324" s="182">
        <v>0</v>
      </c>
    </row>
    <row r="9325" spans="1:5" x14ac:dyDescent="0.25">
      <c r="A9325" s="180">
        <v>104826</v>
      </c>
      <c r="B9325" s="181" t="s">
        <v>41187</v>
      </c>
      <c r="C9325" s="180" t="s">
        <v>115</v>
      </c>
      <c r="D9325" s="182">
        <v>0</v>
      </c>
      <c r="E9325" s="182">
        <v>0</v>
      </c>
    </row>
    <row r="9326" spans="1:5" x14ac:dyDescent="0.25">
      <c r="A9326" s="180">
        <v>104825</v>
      </c>
      <c r="B9326" s="181" t="s">
        <v>41188</v>
      </c>
      <c r="C9326" s="180" t="s">
        <v>115</v>
      </c>
      <c r="D9326" s="182">
        <v>0</v>
      </c>
      <c r="E9326" s="182">
        <v>0</v>
      </c>
    </row>
    <row r="9327" spans="1:5" x14ac:dyDescent="0.25">
      <c r="A9327" s="180">
        <v>104993</v>
      </c>
      <c r="B9327" s="181" t="s">
        <v>41189</v>
      </c>
      <c r="C9327" s="180" t="s">
        <v>115</v>
      </c>
      <c r="D9327" s="182">
        <v>0</v>
      </c>
      <c r="E9327" s="182">
        <v>0</v>
      </c>
    </row>
    <row r="9328" spans="1:5" x14ac:dyDescent="0.25">
      <c r="A9328" s="180">
        <v>104994</v>
      </c>
      <c r="B9328" s="181" t="s">
        <v>41190</v>
      </c>
      <c r="C9328" s="180" t="s">
        <v>115</v>
      </c>
      <c r="D9328" s="182">
        <v>0</v>
      </c>
      <c r="E9328" s="182">
        <v>0</v>
      </c>
    </row>
    <row r="9329" spans="1:5" x14ac:dyDescent="0.25">
      <c r="A9329" s="180">
        <v>104995</v>
      </c>
      <c r="B9329" s="181" t="s">
        <v>41191</v>
      </c>
      <c r="C9329" s="180" t="s">
        <v>115</v>
      </c>
      <c r="D9329" s="182">
        <v>0</v>
      </c>
      <c r="E9329" s="182">
        <v>0</v>
      </c>
    </row>
    <row r="9330" spans="1:5" x14ac:dyDescent="0.25">
      <c r="A9330" s="180">
        <v>104996</v>
      </c>
      <c r="B9330" s="181" t="s">
        <v>41192</v>
      </c>
      <c r="C9330" s="180" t="s">
        <v>115</v>
      </c>
      <c r="D9330" s="182">
        <v>0</v>
      </c>
      <c r="E9330" s="182">
        <v>0</v>
      </c>
    </row>
    <row r="9331" spans="1:5" x14ac:dyDescent="0.25">
      <c r="A9331" s="180">
        <v>95676</v>
      </c>
      <c r="B9331" s="181" t="s">
        <v>41193</v>
      </c>
      <c r="C9331" s="180" t="s">
        <v>115</v>
      </c>
      <c r="D9331" s="182">
        <v>166.03</v>
      </c>
      <c r="E9331" s="182">
        <v>156.68</v>
      </c>
    </row>
    <row r="9332" spans="1:5" x14ac:dyDescent="0.25">
      <c r="A9332" s="180">
        <v>95677</v>
      </c>
      <c r="B9332" s="181" t="s">
        <v>41194</v>
      </c>
      <c r="C9332" s="180" t="s">
        <v>115</v>
      </c>
      <c r="D9332" s="182">
        <v>0</v>
      </c>
      <c r="E9332" s="182">
        <v>0</v>
      </c>
    </row>
    <row r="9333" spans="1:5" x14ac:dyDescent="0.25">
      <c r="A9333" s="180">
        <v>105135</v>
      </c>
      <c r="B9333" s="181" t="s">
        <v>41195</v>
      </c>
      <c r="C9333" s="180" t="s">
        <v>115</v>
      </c>
      <c r="D9333" s="182">
        <v>2265.9499999999998</v>
      </c>
      <c r="E9333" s="182">
        <v>1009.96</v>
      </c>
    </row>
    <row r="9334" spans="1:5" x14ac:dyDescent="0.25">
      <c r="A9334" s="180">
        <v>104998</v>
      </c>
      <c r="B9334" s="181" t="s">
        <v>41196</v>
      </c>
      <c r="C9334" s="180" t="s">
        <v>115</v>
      </c>
      <c r="D9334" s="182">
        <v>1377.59</v>
      </c>
      <c r="E9334" s="182">
        <v>622.20000000000005</v>
      </c>
    </row>
    <row r="9335" spans="1:5" x14ac:dyDescent="0.25">
      <c r="A9335" s="180">
        <v>104997</v>
      </c>
      <c r="B9335" s="181" t="s">
        <v>41197</v>
      </c>
      <c r="C9335" s="180" t="s">
        <v>115</v>
      </c>
      <c r="D9335" s="182">
        <v>1021.48</v>
      </c>
      <c r="E9335" s="182">
        <v>468.52</v>
      </c>
    </row>
    <row r="9336" spans="1:5" x14ac:dyDescent="0.25">
      <c r="A9336" s="180">
        <v>95673</v>
      </c>
      <c r="B9336" s="181" t="s">
        <v>41198</v>
      </c>
      <c r="C9336" s="180" t="s">
        <v>115</v>
      </c>
      <c r="D9336" s="182">
        <v>286.11</v>
      </c>
      <c r="E9336" s="182">
        <v>141.91999999999999</v>
      </c>
    </row>
    <row r="9337" spans="1:5" x14ac:dyDescent="0.25">
      <c r="A9337" s="180">
        <v>95674</v>
      </c>
      <c r="B9337" s="181" t="s">
        <v>41199</v>
      </c>
      <c r="C9337" s="180" t="s">
        <v>115</v>
      </c>
      <c r="D9337" s="182">
        <v>304.85000000000002</v>
      </c>
      <c r="E9337" s="182">
        <v>150</v>
      </c>
    </row>
    <row r="9338" spans="1:5" x14ac:dyDescent="0.25">
      <c r="A9338" s="180">
        <v>104992</v>
      </c>
      <c r="B9338" s="181" t="s">
        <v>41200</v>
      </c>
      <c r="C9338" s="180" t="s">
        <v>115</v>
      </c>
      <c r="D9338" s="182">
        <v>3173.06</v>
      </c>
      <c r="E9338" s="182">
        <v>1405.84</v>
      </c>
    </row>
    <row r="9339" spans="1:5" x14ac:dyDescent="0.25">
      <c r="A9339" s="180">
        <v>95675</v>
      </c>
      <c r="B9339" s="181" t="s">
        <v>41201</v>
      </c>
      <c r="C9339" s="180" t="s">
        <v>115</v>
      </c>
      <c r="D9339" s="182">
        <v>376</v>
      </c>
      <c r="E9339" s="182">
        <v>185.1</v>
      </c>
    </row>
    <row r="9340" spans="1:5" x14ac:dyDescent="0.25">
      <c r="A9340" s="180">
        <v>95648</v>
      </c>
      <c r="B9340" s="181" t="s">
        <v>41202</v>
      </c>
      <c r="C9340" s="180" t="s">
        <v>115</v>
      </c>
      <c r="D9340" s="182">
        <v>696.14</v>
      </c>
      <c r="E9340" s="182">
        <v>632.21</v>
      </c>
    </row>
    <row r="9341" spans="1:5" x14ac:dyDescent="0.25">
      <c r="A9341" s="180">
        <v>95649</v>
      </c>
      <c r="B9341" s="181" t="s">
        <v>41203</v>
      </c>
      <c r="C9341" s="180" t="s">
        <v>115</v>
      </c>
      <c r="D9341" s="182">
        <v>1197.53</v>
      </c>
      <c r="E9341" s="182">
        <v>1090.23</v>
      </c>
    </row>
    <row r="9342" spans="1:5" x14ac:dyDescent="0.25">
      <c r="A9342" s="180">
        <v>95650</v>
      </c>
      <c r="B9342" s="181" t="s">
        <v>41204</v>
      </c>
      <c r="C9342" s="180" t="s">
        <v>115</v>
      </c>
      <c r="D9342" s="182">
        <v>1748.62</v>
      </c>
      <c r="E9342" s="182">
        <v>1593.26</v>
      </c>
    </row>
    <row r="9343" spans="1:5" x14ac:dyDescent="0.25">
      <c r="A9343" s="180">
        <v>95651</v>
      </c>
      <c r="B9343" s="181" t="s">
        <v>41205</v>
      </c>
      <c r="C9343" s="180" t="s">
        <v>115</v>
      </c>
      <c r="D9343" s="182">
        <v>2269.9699999999998</v>
      </c>
      <c r="E9343" s="182">
        <v>2069.1999999999998</v>
      </c>
    </row>
    <row r="9344" spans="1:5" x14ac:dyDescent="0.25">
      <c r="A9344" s="180">
        <v>95652</v>
      </c>
      <c r="B9344" s="181" t="s">
        <v>41206</v>
      </c>
      <c r="C9344" s="180" t="s">
        <v>115</v>
      </c>
      <c r="D9344" s="182">
        <v>855.81</v>
      </c>
      <c r="E9344" s="182">
        <v>777.13</v>
      </c>
    </row>
    <row r="9345" spans="1:5" x14ac:dyDescent="0.25">
      <c r="A9345" s="180">
        <v>95653</v>
      </c>
      <c r="B9345" s="181" t="s">
        <v>41207</v>
      </c>
      <c r="C9345" s="180" t="s">
        <v>115</v>
      </c>
      <c r="D9345" s="182">
        <v>1514.62</v>
      </c>
      <c r="E9345" s="182">
        <v>1378.02</v>
      </c>
    </row>
    <row r="9346" spans="1:5" x14ac:dyDescent="0.25">
      <c r="A9346" s="180">
        <v>95654</v>
      </c>
      <c r="B9346" s="181" t="s">
        <v>41208</v>
      </c>
      <c r="C9346" s="180" t="s">
        <v>115</v>
      </c>
      <c r="D9346" s="182">
        <v>2229.89</v>
      </c>
      <c r="E9346" s="182">
        <v>2030.02</v>
      </c>
    </row>
    <row r="9347" spans="1:5" x14ac:dyDescent="0.25">
      <c r="A9347" s="180">
        <v>95655</v>
      </c>
      <c r="B9347" s="181" t="s">
        <v>41209</v>
      </c>
      <c r="C9347" s="180" t="s">
        <v>115</v>
      </c>
      <c r="D9347" s="182">
        <v>2907.15</v>
      </c>
      <c r="E9347" s="182">
        <v>2647.47</v>
      </c>
    </row>
    <row r="9348" spans="1:5" x14ac:dyDescent="0.25">
      <c r="A9348" s="180">
        <v>95657</v>
      </c>
      <c r="B9348" s="181" t="s">
        <v>41210</v>
      </c>
      <c r="C9348" s="180" t="s">
        <v>115</v>
      </c>
      <c r="D9348" s="182">
        <v>373.03</v>
      </c>
      <c r="E9348" s="182">
        <v>379.86</v>
      </c>
    </row>
    <row r="9349" spans="1:5" x14ac:dyDescent="0.25">
      <c r="A9349" s="180">
        <v>95658</v>
      </c>
      <c r="B9349" s="181" t="s">
        <v>41211</v>
      </c>
      <c r="C9349" s="180" t="s">
        <v>115</v>
      </c>
      <c r="D9349" s="182">
        <v>674.91</v>
      </c>
      <c r="E9349" s="182">
        <v>687.73</v>
      </c>
    </row>
    <row r="9350" spans="1:5" x14ac:dyDescent="0.25">
      <c r="A9350" s="180">
        <v>95659</v>
      </c>
      <c r="B9350" s="181" t="s">
        <v>41212</v>
      </c>
      <c r="C9350" s="180" t="s">
        <v>115</v>
      </c>
      <c r="D9350" s="182">
        <v>1003.49</v>
      </c>
      <c r="E9350" s="182">
        <v>1022.57</v>
      </c>
    </row>
    <row r="9351" spans="1:5" x14ac:dyDescent="0.25">
      <c r="A9351" s="180">
        <v>95660</v>
      </c>
      <c r="B9351" s="181" t="s">
        <v>41213</v>
      </c>
      <c r="C9351" s="180" t="s">
        <v>115</v>
      </c>
      <c r="D9351" s="182">
        <v>1313.76</v>
      </c>
      <c r="E9351" s="182">
        <v>1338.89</v>
      </c>
    </row>
    <row r="9352" spans="1:5" x14ac:dyDescent="0.25">
      <c r="A9352" s="180">
        <v>95661</v>
      </c>
      <c r="B9352" s="181" t="s">
        <v>41214</v>
      </c>
      <c r="C9352" s="180" t="s">
        <v>115</v>
      </c>
      <c r="D9352" s="182">
        <v>454.53</v>
      </c>
      <c r="E9352" s="182">
        <v>463.64</v>
      </c>
    </row>
    <row r="9353" spans="1:5" x14ac:dyDescent="0.25">
      <c r="A9353" s="180">
        <v>95662</v>
      </c>
      <c r="B9353" s="181" t="s">
        <v>41215</v>
      </c>
      <c r="C9353" s="180" t="s">
        <v>115</v>
      </c>
      <c r="D9353" s="182">
        <v>836.2</v>
      </c>
      <c r="E9353" s="182">
        <v>853.57</v>
      </c>
    </row>
    <row r="9354" spans="1:5" x14ac:dyDescent="0.25">
      <c r="A9354" s="180">
        <v>95663</v>
      </c>
      <c r="B9354" s="181" t="s">
        <v>41216</v>
      </c>
      <c r="C9354" s="180" t="s">
        <v>115</v>
      </c>
      <c r="D9354" s="182">
        <v>1249.6600000000001</v>
      </c>
      <c r="E9354" s="182">
        <v>1275.6199999999999</v>
      </c>
    </row>
    <row r="9355" spans="1:5" x14ac:dyDescent="0.25">
      <c r="A9355" s="180">
        <v>95664</v>
      </c>
      <c r="B9355" s="181" t="s">
        <v>41217</v>
      </c>
      <c r="C9355" s="180" t="s">
        <v>115</v>
      </c>
      <c r="D9355" s="182">
        <v>1638.58</v>
      </c>
      <c r="E9355" s="182">
        <v>1672.84</v>
      </c>
    </row>
    <row r="9356" spans="1:5" x14ac:dyDescent="0.25">
      <c r="A9356" s="180">
        <v>95665</v>
      </c>
      <c r="B9356" s="181" t="s">
        <v>41218</v>
      </c>
      <c r="C9356" s="180" t="s">
        <v>115</v>
      </c>
      <c r="D9356" s="182">
        <v>413.13</v>
      </c>
      <c r="E9356" s="182">
        <v>420.23</v>
      </c>
    </row>
    <row r="9357" spans="1:5" x14ac:dyDescent="0.25">
      <c r="A9357" s="180">
        <v>95666</v>
      </c>
      <c r="B9357" s="181" t="s">
        <v>41219</v>
      </c>
      <c r="C9357" s="180" t="s">
        <v>115</v>
      </c>
      <c r="D9357" s="182">
        <v>727.64</v>
      </c>
      <c r="E9357" s="182">
        <v>740.87</v>
      </c>
    </row>
    <row r="9358" spans="1:5" x14ac:dyDescent="0.25">
      <c r="A9358" s="180">
        <v>95667</v>
      </c>
      <c r="B9358" s="181" t="s">
        <v>41220</v>
      </c>
      <c r="C9358" s="180" t="s">
        <v>115</v>
      </c>
      <c r="D9358" s="182">
        <v>1076.92</v>
      </c>
      <c r="E9358" s="182">
        <v>1096.5999999999999</v>
      </c>
    </row>
    <row r="9359" spans="1:5" x14ac:dyDescent="0.25">
      <c r="A9359" s="180">
        <v>95668</v>
      </c>
      <c r="B9359" s="181" t="s">
        <v>41221</v>
      </c>
      <c r="C9359" s="180" t="s">
        <v>115</v>
      </c>
      <c r="D9359" s="182">
        <v>1405.26</v>
      </c>
      <c r="E9359" s="182">
        <v>1431.19</v>
      </c>
    </row>
    <row r="9360" spans="1:5" x14ac:dyDescent="0.25">
      <c r="A9360" s="180">
        <v>95669</v>
      </c>
      <c r="B9360" s="181" t="s">
        <v>41222</v>
      </c>
      <c r="C9360" s="180" t="s">
        <v>115</v>
      </c>
      <c r="D9360" s="182">
        <v>490.47</v>
      </c>
      <c r="E9360" s="182">
        <v>499.9</v>
      </c>
    </row>
    <row r="9361" spans="1:5" x14ac:dyDescent="0.25">
      <c r="A9361" s="180">
        <v>95670</v>
      </c>
      <c r="B9361" s="181" t="s">
        <v>41223</v>
      </c>
      <c r="C9361" s="180" t="s">
        <v>115</v>
      </c>
      <c r="D9361" s="182">
        <v>880.87</v>
      </c>
      <c r="E9361" s="182">
        <v>898.71</v>
      </c>
    </row>
    <row r="9362" spans="1:5" x14ac:dyDescent="0.25">
      <c r="A9362" s="180">
        <v>95671</v>
      </c>
      <c r="B9362" s="181" t="s">
        <v>41224</v>
      </c>
      <c r="C9362" s="180" t="s">
        <v>115</v>
      </c>
      <c r="D9362" s="182">
        <v>1310.43</v>
      </c>
      <c r="E9362" s="182">
        <v>1337.09</v>
      </c>
    </row>
    <row r="9363" spans="1:5" x14ac:dyDescent="0.25">
      <c r="A9363" s="180">
        <v>95672</v>
      </c>
      <c r="B9363" s="181" t="s">
        <v>41225</v>
      </c>
      <c r="C9363" s="180" t="s">
        <v>115</v>
      </c>
      <c r="D9363" s="182">
        <v>1713.7</v>
      </c>
      <c r="E9363" s="182">
        <v>1748.88</v>
      </c>
    </row>
    <row r="9364" spans="1:5" x14ac:dyDescent="0.25">
      <c r="A9364" s="180">
        <v>97741</v>
      </c>
      <c r="B9364" s="181" t="s">
        <v>41226</v>
      </c>
      <c r="C9364" s="180" t="s">
        <v>115</v>
      </c>
      <c r="D9364" s="182">
        <v>197.67</v>
      </c>
      <c r="E9364" s="182">
        <v>204.78</v>
      </c>
    </row>
    <row r="9365" spans="1:5" x14ac:dyDescent="0.25">
      <c r="A9365" s="180">
        <v>95641</v>
      </c>
      <c r="B9365" s="181" t="s">
        <v>41227</v>
      </c>
      <c r="C9365" s="180" t="s">
        <v>115</v>
      </c>
      <c r="D9365" s="182">
        <v>349.85</v>
      </c>
      <c r="E9365" s="182">
        <v>362.24</v>
      </c>
    </row>
    <row r="9366" spans="1:5" x14ac:dyDescent="0.25">
      <c r="A9366" s="180">
        <v>95642</v>
      </c>
      <c r="B9366" s="181" t="s">
        <v>41228</v>
      </c>
      <c r="C9366" s="180" t="s">
        <v>115</v>
      </c>
      <c r="D9366" s="182">
        <v>517.16999999999996</v>
      </c>
      <c r="E9366" s="182">
        <v>535.54</v>
      </c>
    </row>
    <row r="9367" spans="1:5" x14ac:dyDescent="0.25">
      <c r="A9367" s="180">
        <v>95643</v>
      </c>
      <c r="B9367" s="181" t="s">
        <v>41229</v>
      </c>
      <c r="C9367" s="180" t="s">
        <v>115</v>
      </c>
      <c r="D9367" s="182">
        <v>675.19</v>
      </c>
      <c r="E9367" s="182">
        <v>699.21</v>
      </c>
    </row>
    <row r="9368" spans="1:5" x14ac:dyDescent="0.25">
      <c r="A9368" s="180">
        <v>95644</v>
      </c>
      <c r="B9368" s="181" t="s">
        <v>41230</v>
      </c>
      <c r="C9368" s="180" t="s">
        <v>115</v>
      </c>
      <c r="D9368" s="182">
        <v>250.17</v>
      </c>
      <c r="E9368" s="182">
        <v>261.16000000000003</v>
      </c>
    </row>
    <row r="9369" spans="1:5" x14ac:dyDescent="0.25">
      <c r="A9369" s="180">
        <v>95645</v>
      </c>
      <c r="B9369" s="181" t="s">
        <v>41231</v>
      </c>
      <c r="C9369" s="180" t="s">
        <v>115</v>
      </c>
      <c r="D9369" s="182">
        <v>453.7</v>
      </c>
      <c r="E9369" s="182">
        <v>473.73</v>
      </c>
    </row>
    <row r="9370" spans="1:5" x14ac:dyDescent="0.25">
      <c r="A9370" s="180">
        <v>95646</v>
      </c>
      <c r="B9370" s="181" t="s">
        <v>41232</v>
      </c>
      <c r="C9370" s="180" t="s">
        <v>115</v>
      </c>
      <c r="D9370" s="182">
        <v>675.78</v>
      </c>
      <c r="E9370" s="182">
        <v>705.89</v>
      </c>
    </row>
    <row r="9371" spans="1:5" x14ac:dyDescent="0.25">
      <c r="A9371" s="180">
        <v>95647</v>
      </c>
      <c r="B9371" s="181" t="s">
        <v>41233</v>
      </c>
      <c r="C9371" s="180" t="s">
        <v>115</v>
      </c>
      <c r="D9371" s="182">
        <v>884.39</v>
      </c>
      <c r="E9371" s="182">
        <v>923.87</v>
      </c>
    </row>
    <row r="9372" spans="1:5" x14ac:dyDescent="0.25">
      <c r="A9372" s="180">
        <v>95636</v>
      </c>
      <c r="B9372" s="181" t="s">
        <v>41234</v>
      </c>
      <c r="C9372" s="180" t="s">
        <v>115</v>
      </c>
      <c r="D9372" s="182">
        <v>461.23</v>
      </c>
      <c r="E9372" s="182">
        <v>472.2</v>
      </c>
    </row>
    <row r="9373" spans="1:5" x14ac:dyDescent="0.25">
      <c r="A9373" s="180">
        <v>95637</v>
      </c>
      <c r="B9373" s="181" t="s">
        <v>41235</v>
      </c>
      <c r="C9373" s="180" t="s">
        <v>115</v>
      </c>
      <c r="D9373" s="182">
        <v>601.83000000000004</v>
      </c>
      <c r="E9373" s="182">
        <v>615.78</v>
      </c>
    </row>
    <row r="9374" spans="1:5" x14ac:dyDescent="0.25">
      <c r="A9374" s="180">
        <v>95638</v>
      </c>
      <c r="B9374" s="181" t="s">
        <v>41236</v>
      </c>
      <c r="C9374" s="180" t="s">
        <v>115</v>
      </c>
      <c r="D9374" s="182">
        <v>738.76</v>
      </c>
      <c r="E9374" s="182">
        <v>755.83</v>
      </c>
    </row>
    <row r="9375" spans="1:5" x14ac:dyDescent="0.25">
      <c r="A9375" s="180">
        <v>95639</v>
      </c>
      <c r="B9375" s="181" t="s">
        <v>41237</v>
      </c>
      <c r="C9375" s="180" t="s">
        <v>115</v>
      </c>
      <c r="D9375" s="182">
        <v>995.97</v>
      </c>
      <c r="E9375" s="182">
        <v>1018.08</v>
      </c>
    </row>
    <row r="9376" spans="1:5" x14ac:dyDescent="0.25">
      <c r="A9376" s="180">
        <v>95634</v>
      </c>
      <c r="B9376" s="181" t="s">
        <v>41238</v>
      </c>
      <c r="C9376" s="180" t="s">
        <v>115</v>
      </c>
      <c r="D9376" s="182">
        <v>238.64</v>
      </c>
      <c r="E9376" s="182">
        <v>255.12</v>
      </c>
    </row>
    <row r="9377" spans="1:5" x14ac:dyDescent="0.25">
      <c r="A9377" s="180">
        <v>95635</v>
      </c>
      <c r="B9377" s="181" t="s">
        <v>41239</v>
      </c>
      <c r="C9377" s="180" t="s">
        <v>115</v>
      </c>
      <c r="D9377" s="182">
        <v>253.72</v>
      </c>
      <c r="E9377" s="182">
        <v>270.56</v>
      </c>
    </row>
    <row r="9378" spans="1:5" x14ac:dyDescent="0.25">
      <c r="A9378" s="180">
        <v>98751</v>
      </c>
      <c r="B9378" s="181" t="s">
        <v>41240</v>
      </c>
      <c r="C9378" s="180" t="s">
        <v>83</v>
      </c>
      <c r="D9378" s="182">
        <v>193.49</v>
      </c>
      <c r="E9378" s="182">
        <v>196.75</v>
      </c>
    </row>
    <row r="9379" spans="1:5" x14ac:dyDescent="0.25">
      <c r="A9379" s="180">
        <v>98746</v>
      </c>
      <c r="B9379" s="181" t="s">
        <v>41241</v>
      </c>
      <c r="C9379" s="180" t="s">
        <v>83</v>
      </c>
      <c r="D9379" s="182">
        <v>105.6</v>
      </c>
      <c r="E9379" s="182">
        <v>96.03</v>
      </c>
    </row>
    <row r="9380" spans="1:5" x14ac:dyDescent="0.25">
      <c r="A9380" s="180">
        <v>98753</v>
      </c>
      <c r="B9380" s="181" t="s">
        <v>41242</v>
      </c>
      <c r="C9380" s="180" t="s">
        <v>83</v>
      </c>
      <c r="D9380" s="182">
        <v>330.83</v>
      </c>
      <c r="E9380" s="182">
        <v>356.84</v>
      </c>
    </row>
    <row r="9381" spans="1:5" x14ac:dyDescent="0.25">
      <c r="A9381" s="180">
        <v>98750</v>
      </c>
      <c r="B9381" s="181" t="s">
        <v>41243</v>
      </c>
      <c r="C9381" s="180" t="s">
        <v>83</v>
      </c>
      <c r="D9381" s="182">
        <v>142.03</v>
      </c>
      <c r="E9381" s="182">
        <v>137.49</v>
      </c>
    </row>
    <row r="9382" spans="1:5" x14ac:dyDescent="0.25">
      <c r="A9382" s="180">
        <v>98749</v>
      </c>
      <c r="B9382" s="181" t="s">
        <v>41244</v>
      </c>
      <c r="C9382" s="180" t="s">
        <v>83</v>
      </c>
      <c r="D9382" s="182">
        <v>122.25</v>
      </c>
      <c r="E9382" s="182">
        <v>114.79</v>
      </c>
    </row>
    <row r="9383" spans="1:5" x14ac:dyDescent="0.25">
      <c r="A9383" s="180">
        <v>98752</v>
      </c>
      <c r="B9383" s="181" t="s">
        <v>41245</v>
      </c>
      <c r="C9383" s="180" t="s">
        <v>83</v>
      </c>
      <c r="D9383" s="182">
        <v>254.9</v>
      </c>
      <c r="E9383" s="182">
        <v>268.10000000000002</v>
      </c>
    </row>
    <row r="9384" spans="1:5" x14ac:dyDescent="0.25">
      <c r="A9384" s="180">
        <v>98529</v>
      </c>
      <c r="B9384" s="181" t="s">
        <v>41246</v>
      </c>
      <c r="C9384" s="180" t="s">
        <v>115</v>
      </c>
      <c r="D9384" s="182">
        <v>108.07</v>
      </c>
      <c r="E9384" s="182">
        <v>104.95</v>
      </c>
    </row>
    <row r="9385" spans="1:5" x14ac:dyDescent="0.25">
      <c r="A9385" s="180">
        <v>98530</v>
      </c>
      <c r="B9385" s="181" t="s">
        <v>41247</v>
      </c>
      <c r="C9385" s="180" t="s">
        <v>115</v>
      </c>
      <c r="D9385" s="182">
        <v>212.11</v>
      </c>
      <c r="E9385" s="182">
        <v>206.02</v>
      </c>
    </row>
    <row r="9386" spans="1:5" x14ac:dyDescent="0.25">
      <c r="A9386" s="180">
        <v>98531</v>
      </c>
      <c r="B9386" s="181" t="s">
        <v>41248</v>
      </c>
      <c r="C9386" s="180" t="s">
        <v>115</v>
      </c>
      <c r="D9386" s="182">
        <v>502.32</v>
      </c>
      <c r="E9386" s="182">
        <v>477.67</v>
      </c>
    </row>
    <row r="9387" spans="1:5" x14ac:dyDescent="0.25">
      <c r="A9387" s="180">
        <v>98524</v>
      </c>
      <c r="B9387" s="181" t="s">
        <v>41249</v>
      </c>
      <c r="C9387" s="180" t="s">
        <v>322</v>
      </c>
      <c r="D9387" s="182">
        <v>6.84</v>
      </c>
      <c r="E9387" s="182">
        <v>6.64</v>
      </c>
    </row>
    <row r="9388" spans="1:5" x14ac:dyDescent="0.25">
      <c r="A9388" s="180">
        <v>98525</v>
      </c>
      <c r="B9388" s="181" t="s">
        <v>41250</v>
      </c>
      <c r="C9388" s="180" t="s">
        <v>322</v>
      </c>
      <c r="D9388" s="182">
        <v>0.76</v>
      </c>
      <c r="E9388" s="182">
        <v>0.77</v>
      </c>
    </row>
    <row r="9389" spans="1:5" x14ac:dyDescent="0.25">
      <c r="A9389" s="180">
        <v>98533</v>
      </c>
      <c r="B9389" s="181" t="s">
        <v>41251</v>
      </c>
      <c r="C9389" s="180" t="s">
        <v>115</v>
      </c>
      <c r="D9389" s="182">
        <v>157.43</v>
      </c>
      <c r="E9389" s="182">
        <v>149.80000000000001</v>
      </c>
    </row>
    <row r="9390" spans="1:5" x14ac:dyDescent="0.25">
      <c r="A9390" s="180">
        <v>98534</v>
      </c>
      <c r="B9390" s="181" t="s">
        <v>41252</v>
      </c>
      <c r="C9390" s="180" t="s">
        <v>115</v>
      </c>
      <c r="D9390" s="182">
        <v>434.76</v>
      </c>
      <c r="E9390" s="182">
        <v>413.51</v>
      </c>
    </row>
    <row r="9391" spans="1:5" x14ac:dyDescent="0.25">
      <c r="A9391" s="180">
        <v>98535</v>
      </c>
      <c r="B9391" s="181" t="s">
        <v>41253</v>
      </c>
      <c r="C9391" s="180" t="s">
        <v>115</v>
      </c>
      <c r="D9391" s="182">
        <v>917.83</v>
      </c>
      <c r="E9391" s="182">
        <v>875.07</v>
      </c>
    </row>
    <row r="9392" spans="1:5" x14ac:dyDescent="0.25">
      <c r="A9392" s="180">
        <v>98532</v>
      </c>
      <c r="B9392" s="181" t="s">
        <v>41254</v>
      </c>
      <c r="C9392" s="180" t="s">
        <v>115</v>
      </c>
      <c r="D9392" s="182">
        <v>41.02</v>
      </c>
      <c r="E9392" s="182">
        <v>38.83</v>
      </c>
    </row>
    <row r="9393" spans="1:5" x14ac:dyDescent="0.25">
      <c r="A9393" s="180">
        <v>98526</v>
      </c>
      <c r="B9393" s="181" t="s">
        <v>41255</v>
      </c>
      <c r="C9393" s="180" t="s">
        <v>115</v>
      </c>
      <c r="D9393" s="182">
        <v>167.91</v>
      </c>
      <c r="E9393" s="182">
        <v>167.4</v>
      </c>
    </row>
    <row r="9394" spans="1:5" x14ac:dyDescent="0.25">
      <c r="A9394" s="180">
        <v>98527</v>
      </c>
      <c r="B9394" s="181" t="s">
        <v>41256</v>
      </c>
      <c r="C9394" s="180" t="s">
        <v>115</v>
      </c>
      <c r="D9394" s="182">
        <v>278.68</v>
      </c>
      <c r="E9394" s="182">
        <v>277.81</v>
      </c>
    </row>
    <row r="9395" spans="1:5" x14ac:dyDescent="0.25">
      <c r="A9395" s="180">
        <v>98528</v>
      </c>
      <c r="B9395" s="181" t="s">
        <v>41257</v>
      </c>
      <c r="C9395" s="180" t="s">
        <v>115</v>
      </c>
      <c r="D9395" s="182">
        <v>367.28</v>
      </c>
      <c r="E9395" s="182">
        <v>366.15</v>
      </c>
    </row>
    <row r="9396" spans="1:5" x14ac:dyDescent="0.25">
      <c r="A9396" s="180">
        <v>94232</v>
      </c>
      <c r="B9396" s="181" t="s">
        <v>41258</v>
      </c>
      <c r="C9396" s="180" t="s">
        <v>115</v>
      </c>
      <c r="D9396" s="182">
        <v>4.26</v>
      </c>
      <c r="E9396" s="182">
        <v>3.74</v>
      </c>
    </row>
    <row r="9397" spans="1:5" x14ac:dyDescent="0.25">
      <c r="A9397" s="180">
        <v>100434</v>
      </c>
      <c r="B9397" s="181" t="s">
        <v>41259</v>
      </c>
      <c r="C9397" s="180" t="s">
        <v>83</v>
      </c>
      <c r="D9397" s="182">
        <v>176.32</v>
      </c>
      <c r="E9397" s="182">
        <v>194.73</v>
      </c>
    </row>
    <row r="9398" spans="1:5" x14ac:dyDescent="0.25">
      <c r="A9398" s="180">
        <v>94229</v>
      </c>
      <c r="B9398" s="181" t="s">
        <v>41260</v>
      </c>
      <c r="C9398" s="180" t="s">
        <v>83</v>
      </c>
      <c r="D9398" s="182">
        <v>169.63</v>
      </c>
      <c r="E9398" s="182">
        <v>175.16</v>
      </c>
    </row>
    <row r="9399" spans="1:5" x14ac:dyDescent="0.25">
      <c r="A9399" s="180">
        <v>94227</v>
      </c>
      <c r="B9399" s="181" t="s">
        <v>41261</v>
      </c>
      <c r="C9399" s="180" t="s">
        <v>83</v>
      </c>
      <c r="D9399" s="182">
        <v>64.52</v>
      </c>
      <c r="E9399" s="182">
        <v>66.28</v>
      </c>
    </row>
    <row r="9400" spans="1:5" x14ac:dyDescent="0.25">
      <c r="A9400" s="180">
        <v>94228</v>
      </c>
      <c r="B9400" s="181" t="s">
        <v>41262</v>
      </c>
      <c r="C9400" s="180" t="s">
        <v>83</v>
      </c>
      <c r="D9400" s="182">
        <v>88.35</v>
      </c>
      <c r="E9400" s="182">
        <v>91.02</v>
      </c>
    </row>
    <row r="9401" spans="1:5" x14ac:dyDescent="0.25">
      <c r="A9401" s="180">
        <v>94219</v>
      </c>
      <c r="B9401" s="181" t="s">
        <v>41263</v>
      </c>
      <c r="C9401" s="180" t="s">
        <v>83</v>
      </c>
      <c r="D9401" s="182">
        <v>53.84</v>
      </c>
      <c r="E9401" s="182">
        <v>54.98</v>
      </c>
    </row>
    <row r="9402" spans="1:5" x14ac:dyDescent="0.25">
      <c r="A9402" s="180">
        <v>94220</v>
      </c>
      <c r="B9402" s="181" t="s">
        <v>41264</v>
      </c>
      <c r="C9402" s="180" t="s">
        <v>83</v>
      </c>
      <c r="D9402" s="182">
        <v>61.76</v>
      </c>
      <c r="E9402" s="182">
        <v>62.42</v>
      </c>
    </row>
    <row r="9403" spans="1:5" x14ac:dyDescent="0.25">
      <c r="A9403" s="180">
        <v>100326</v>
      </c>
      <c r="B9403" s="181" t="s">
        <v>41265</v>
      </c>
      <c r="C9403" s="180" t="s">
        <v>83</v>
      </c>
      <c r="D9403" s="182">
        <v>0</v>
      </c>
      <c r="E9403" s="182">
        <v>0</v>
      </c>
    </row>
    <row r="9404" spans="1:5" x14ac:dyDescent="0.25">
      <c r="A9404" s="180">
        <v>94221</v>
      </c>
      <c r="B9404" s="181" t="s">
        <v>41266</v>
      </c>
      <c r="C9404" s="180" t="s">
        <v>83</v>
      </c>
      <c r="D9404" s="182">
        <v>43.63</v>
      </c>
      <c r="E9404" s="182">
        <v>45.63</v>
      </c>
    </row>
    <row r="9405" spans="1:5" x14ac:dyDescent="0.25">
      <c r="A9405" s="180">
        <v>94222</v>
      </c>
      <c r="B9405" s="181" t="s">
        <v>41267</v>
      </c>
      <c r="C9405" s="180" t="s">
        <v>83</v>
      </c>
      <c r="D9405" s="182">
        <v>51.55</v>
      </c>
      <c r="E9405" s="182">
        <v>53.07</v>
      </c>
    </row>
    <row r="9406" spans="1:5" x14ac:dyDescent="0.25">
      <c r="A9406" s="180">
        <v>94451</v>
      </c>
      <c r="B9406" s="181" t="s">
        <v>41268</v>
      </c>
      <c r="C9406" s="180" t="s">
        <v>83</v>
      </c>
      <c r="D9406" s="182">
        <v>106.64</v>
      </c>
      <c r="E9406" s="182">
        <v>83.46</v>
      </c>
    </row>
    <row r="9407" spans="1:5" x14ac:dyDescent="0.25">
      <c r="A9407" s="180">
        <v>94223</v>
      </c>
      <c r="B9407" s="181" t="s">
        <v>41269</v>
      </c>
      <c r="C9407" s="180" t="s">
        <v>83</v>
      </c>
      <c r="D9407" s="182">
        <v>95.85</v>
      </c>
      <c r="E9407" s="182">
        <v>75.02</v>
      </c>
    </row>
    <row r="9408" spans="1:5" x14ac:dyDescent="0.25">
      <c r="A9408" s="180">
        <v>100325</v>
      </c>
      <c r="B9408" s="181" t="s">
        <v>41270</v>
      </c>
      <c r="C9408" s="180" t="s">
        <v>83</v>
      </c>
      <c r="D9408" s="182">
        <v>103.32</v>
      </c>
      <c r="E9408" s="182">
        <v>80.680000000000007</v>
      </c>
    </row>
    <row r="9409" spans="1:5" x14ac:dyDescent="0.25">
      <c r="A9409" s="180">
        <v>94224</v>
      </c>
      <c r="B9409" s="181" t="s">
        <v>41271</v>
      </c>
      <c r="C9409" s="180" t="s">
        <v>83</v>
      </c>
      <c r="D9409" s="182">
        <v>37.35</v>
      </c>
      <c r="E9409" s="182">
        <v>33.979999999999997</v>
      </c>
    </row>
    <row r="9410" spans="1:5" x14ac:dyDescent="0.25">
      <c r="A9410" s="180">
        <v>102653</v>
      </c>
      <c r="B9410" s="181" t="s">
        <v>41272</v>
      </c>
      <c r="C9410" s="180" t="s">
        <v>322</v>
      </c>
      <c r="D9410" s="182">
        <v>0</v>
      </c>
      <c r="E9410" s="182">
        <v>0</v>
      </c>
    </row>
    <row r="9411" spans="1:5" x14ac:dyDescent="0.25">
      <c r="A9411" s="180">
        <v>100330</v>
      </c>
      <c r="B9411" s="181" t="s">
        <v>41273</v>
      </c>
      <c r="C9411" s="180" t="s">
        <v>322</v>
      </c>
      <c r="D9411" s="182">
        <v>33</v>
      </c>
      <c r="E9411" s="182">
        <v>34.56</v>
      </c>
    </row>
    <row r="9412" spans="1:5" x14ac:dyDescent="0.25">
      <c r="A9412" s="180">
        <v>100331</v>
      </c>
      <c r="B9412" s="181" t="s">
        <v>41274</v>
      </c>
      <c r="C9412" s="180" t="s">
        <v>322</v>
      </c>
      <c r="D9412" s="182">
        <v>41.83</v>
      </c>
      <c r="E9412" s="182">
        <v>42.65</v>
      </c>
    </row>
    <row r="9413" spans="1:5" x14ac:dyDescent="0.25">
      <c r="A9413" s="180">
        <v>100328</v>
      </c>
      <c r="B9413" s="181" t="s">
        <v>41275</v>
      </c>
      <c r="C9413" s="180" t="s">
        <v>322</v>
      </c>
      <c r="D9413" s="182">
        <v>24.33</v>
      </c>
      <c r="E9413" s="182">
        <v>25.45</v>
      </c>
    </row>
    <row r="9414" spans="1:5" x14ac:dyDescent="0.25">
      <c r="A9414" s="180">
        <v>100329</v>
      </c>
      <c r="B9414" s="181" t="s">
        <v>41276</v>
      </c>
      <c r="C9414" s="180" t="s">
        <v>322</v>
      </c>
      <c r="D9414" s="182">
        <v>29.51</v>
      </c>
      <c r="E9414" s="182">
        <v>30.19</v>
      </c>
    </row>
    <row r="9415" spans="1:5" x14ac:dyDescent="0.25">
      <c r="A9415" s="180">
        <v>94231</v>
      </c>
      <c r="B9415" s="181" t="s">
        <v>41277</v>
      </c>
      <c r="C9415" s="180" t="s">
        <v>83</v>
      </c>
      <c r="D9415" s="182">
        <v>51.76</v>
      </c>
      <c r="E9415" s="182">
        <v>53.51</v>
      </c>
    </row>
    <row r="9416" spans="1:5" x14ac:dyDescent="0.25">
      <c r="A9416" s="180">
        <v>100435</v>
      </c>
      <c r="B9416" s="181" t="s">
        <v>41278</v>
      </c>
      <c r="C9416" s="180" t="s">
        <v>83</v>
      </c>
      <c r="D9416" s="182">
        <v>73.69</v>
      </c>
      <c r="E9416" s="182">
        <v>59.05</v>
      </c>
    </row>
    <row r="9417" spans="1:5" x14ac:dyDescent="0.25">
      <c r="A9417" s="180">
        <v>100327</v>
      </c>
      <c r="B9417" s="181" t="s">
        <v>41279</v>
      </c>
      <c r="C9417" s="180" t="s">
        <v>83</v>
      </c>
      <c r="D9417" s="182">
        <v>59.27</v>
      </c>
      <c r="E9417" s="182">
        <v>61.42</v>
      </c>
    </row>
    <row r="9418" spans="1:5" x14ac:dyDescent="0.25">
      <c r="A9418" s="180">
        <v>94226</v>
      </c>
      <c r="B9418" s="181" t="s">
        <v>41280</v>
      </c>
      <c r="C9418" s="180" t="s">
        <v>322</v>
      </c>
      <c r="D9418" s="182">
        <v>25.29</v>
      </c>
      <c r="E9418" s="182">
        <v>24.17</v>
      </c>
    </row>
    <row r="9419" spans="1:5" x14ac:dyDescent="0.25">
      <c r="A9419" s="180">
        <v>94201</v>
      </c>
      <c r="B9419" s="181" t="s">
        <v>41281</v>
      </c>
      <c r="C9419" s="180" t="s">
        <v>322</v>
      </c>
      <c r="D9419" s="182">
        <v>100.63</v>
      </c>
      <c r="E9419" s="182">
        <v>113.46</v>
      </c>
    </row>
    <row r="9420" spans="1:5" x14ac:dyDescent="0.25">
      <c r="A9420" s="180">
        <v>94204</v>
      </c>
      <c r="B9420" s="181" t="s">
        <v>41282</v>
      </c>
      <c r="C9420" s="180" t="s">
        <v>322</v>
      </c>
      <c r="D9420" s="182">
        <v>109.43</v>
      </c>
      <c r="E9420" s="182">
        <v>121.52</v>
      </c>
    </row>
    <row r="9421" spans="1:5" x14ac:dyDescent="0.25">
      <c r="A9421" s="180">
        <v>94447</v>
      </c>
      <c r="B9421" s="181" t="s">
        <v>41283</v>
      </c>
      <c r="C9421" s="180" t="s">
        <v>322</v>
      </c>
      <c r="D9421" s="182">
        <v>100.63</v>
      </c>
      <c r="E9421" s="182">
        <v>113.46</v>
      </c>
    </row>
    <row r="9422" spans="1:5" x14ac:dyDescent="0.25">
      <c r="A9422" s="180">
        <v>94448</v>
      </c>
      <c r="B9422" s="181" t="s">
        <v>41284</v>
      </c>
      <c r="C9422" s="180" t="s">
        <v>322</v>
      </c>
      <c r="D9422" s="182">
        <v>109.43</v>
      </c>
      <c r="E9422" s="182">
        <v>121.52</v>
      </c>
    </row>
    <row r="9423" spans="1:5" x14ac:dyDescent="0.25">
      <c r="A9423" s="180">
        <v>94445</v>
      </c>
      <c r="B9423" s="181" t="s">
        <v>41285</v>
      </c>
      <c r="C9423" s="180" t="s">
        <v>322</v>
      </c>
      <c r="D9423" s="182">
        <v>100.63</v>
      </c>
      <c r="E9423" s="182">
        <v>113.46</v>
      </c>
    </row>
    <row r="9424" spans="1:5" x14ac:dyDescent="0.25">
      <c r="A9424" s="180">
        <v>94446</v>
      </c>
      <c r="B9424" s="181" t="s">
        <v>41286</v>
      </c>
      <c r="C9424" s="180" t="s">
        <v>322</v>
      </c>
      <c r="D9424" s="182">
        <v>109.43</v>
      </c>
      <c r="E9424" s="182">
        <v>121.52</v>
      </c>
    </row>
    <row r="9425" spans="1:5" x14ac:dyDescent="0.25">
      <c r="A9425" s="180">
        <v>94440</v>
      </c>
      <c r="B9425" s="181" t="s">
        <v>41287</v>
      </c>
      <c r="C9425" s="180" t="s">
        <v>322</v>
      </c>
      <c r="D9425" s="182">
        <v>71.349999999999994</v>
      </c>
      <c r="E9425" s="182">
        <v>80.760000000000005</v>
      </c>
    </row>
    <row r="9426" spans="1:5" x14ac:dyDescent="0.25">
      <c r="A9426" s="180">
        <v>94441</v>
      </c>
      <c r="B9426" s="181" t="s">
        <v>41288</v>
      </c>
      <c r="C9426" s="180" t="s">
        <v>322</v>
      </c>
      <c r="D9426" s="182">
        <v>76.52</v>
      </c>
      <c r="E9426" s="182">
        <v>85.49</v>
      </c>
    </row>
    <row r="9427" spans="1:5" x14ac:dyDescent="0.25">
      <c r="A9427" s="180">
        <v>94195</v>
      </c>
      <c r="B9427" s="181" t="s">
        <v>41289</v>
      </c>
      <c r="C9427" s="180" t="s">
        <v>322</v>
      </c>
      <c r="D9427" s="182">
        <v>71.349999999999994</v>
      </c>
      <c r="E9427" s="182">
        <v>80.760000000000005</v>
      </c>
    </row>
    <row r="9428" spans="1:5" x14ac:dyDescent="0.25">
      <c r="A9428" s="180">
        <v>94198</v>
      </c>
      <c r="B9428" s="181" t="s">
        <v>41290</v>
      </c>
      <c r="C9428" s="180" t="s">
        <v>322</v>
      </c>
      <c r="D9428" s="182">
        <v>76.52</v>
      </c>
      <c r="E9428" s="182">
        <v>85.49</v>
      </c>
    </row>
    <row r="9429" spans="1:5" x14ac:dyDescent="0.25">
      <c r="A9429" s="180">
        <v>94442</v>
      </c>
      <c r="B9429" s="181" t="s">
        <v>41291</v>
      </c>
      <c r="C9429" s="180" t="s">
        <v>322</v>
      </c>
      <c r="D9429" s="182">
        <v>71.349999999999994</v>
      </c>
      <c r="E9429" s="182">
        <v>80.760000000000005</v>
      </c>
    </row>
    <row r="9430" spans="1:5" x14ac:dyDescent="0.25">
      <c r="A9430" s="180">
        <v>94443</v>
      </c>
      <c r="B9430" s="181" t="s">
        <v>41292</v>
      </c>
      <c r="C9430" s="180" t="s">
        <v>322</v>
      </c>
      <c r="D9430" s="182">
        <v>76.52</v>
      </c>
      <c r="E9430" s="182">
        <v>85.49</v>
      </c>
    </row>
    <row r="9431" spans="1:5" x14ac:dyDescent="0.25">
      <c r="A9431" s="180">
        <v>94213</v>
      </c>
      <c r="B9431" s="181" t="s">
        <v>41293</v>
      </c>
      <c r="C9431" s="180" t="s">
        <v>322</v>
      </c>
      <c r="D9431" s="182">
        <v>65.53</v>
      </c>
      <c r="E9431" s="182">
        <v>75.28</v>
      </c>
    </row>
    <row r="9432" spans="1:5" x14ac:dyDescent="0.25">
      <c r="A9432" s="180">
        <v>94189</v>
      </c>
      <c r="B9432" s="181" t="s">
        <v>41294</v>
      </c>
      <c r="C9432" s="180" t="s">
        <v>322</v>
      </c>
      <c r="D9432" s="182">
        <v>40.090000000000003</v>
      </c>
      <c r="E9432" s="182">
        <v>43.36</v>
      </c>
    </row>
    <row r="9433" spans="1:5" x14ac:dyDescent="0.25">
      <c r="A9433" s="180">
        <v>94192</v>
      </c>
      <c r="B9433" s="181" t="s">
        <v>41295</v>
      </c>
      <c r="C9433" s="180" t="s">
        <v>322</v>
      </c>
      <c r="D9433" s="182">
        <v>43.99</v>
      </c>
      <c r="E9433" s="182">
        <v>46.94</v>
      </c>
    </row>
    <row r="9434" spans="1:5" x14ac:dyDescent="0.25">
      <c r="A9434" s="180">
        <v>94444</v>
      </c>
      <c r="B9434" s="181" t="s">
        <v>41296</v>
      </c>
      <c r="C9434" s="180" t="s">
        <v>322</v>
      </c>
      <c r="D9434" s="182">
        <v>610.91999999999996</v>
      </c>
      <c r="E9434" s="182">
        <v>663.64</v>
      </c>
    </row>
    <row r="9435" spans="1:5" x14ac:dyDescent="0.25">
      <c r="A9435" s="180">
        <v>94218</v>
      </c>
      <c r="B9435" s="181" t="s">
        <v>41297</v>
      </c>
      <c r="C9435" s="180" t="s">
        <v>322</v>
      </c>
      <c r="D9435" s="182">
        <v>142.71</v>
      </c>
      <c r="E9435" s="182">
        <v>112.62</v>
      </c>
    </row>
    <row r="9436" spans="1:5" x14ac:dyDescent="0.25">
      <c r="A9436" s="180">
        <v>94216</v>
      </c>
      <c r="B9436" s="181" t="s">
        <v>41298</v>
      </c>
      <c r="C9436" s="180" t="s">
        <v>322</v>
      </c>
      <c r="D9436" s="182">
        <v>174.46</v>
      </c>
      <c r="E9436" s="182">
        <v>213.39</v>
      </c>
    </row>
    <row r="9437" spans="1:5" x14ac:dyDescent="0.25">
      <c r="A9437" s="180">
        <v>94449</v>
      </c>
      <c r="B9437" s="181" t="s">
        <v>41299</v>
      </c>
      <c r="C9437" s="180" t="s">
        <v>322</v>
      </c>
      <c r="D9437" s="182">
        <v>68.650000000000006</v>
      </c>
      <c r="E9437" s="182">
        <v>66.38</v>
      </c>
    </row>
    <row r="9438" spans="1:5" x14ac:dyDescent="0.25">
      <c r="A9438" s="180">
        <v>94210</v>
      </c>
      <c r="B9438" s="181" t="s">
        <v>41300</v>
      </c>
      <c r="C9438" s="180" t="s">
        <v>322</v>
      </c>
      <c r="D9438" s="182">
        <v>60.6</v>
      </c>
      <c r="E9438" s="182">
        <v>48.7</v>
      </c>
    </row>
    <row r="9439" spans="1:5" x14ac:dyDescent="0.25">
      <c r="A9439" s="180">
        <v>94207</v>
      </c>
      <c r="B9439" s="181" t="s">
        <v>41301</v>
      </c>
      <c r="C9439" s="180" t="s">
        <v>322</v>
      </c>
      <c r="D9439" s="182">
        <v>56.96</v>
      </c>
      <c r="E9439" s="182">
        <v>45.73</v>
      </c>
    </row>
    <row r="9440" spans="1:5" x14ac:dyDescent="0.25">
      <c r="A9440" s="180">
        <v>102109</v>
      </c>
      <c r="B9440" s="181" t="s">
        <v>41302</v>
      </c>
      <c r="C9440" s="180" t="s">
        <v>115</v>
      </c>
      <c r="D9440" s="182">
        <v>95.34</v>
      </c>
      <c r="E9440" s="182">
        <v>67.72</v>
      </c>
    </row>
    <row r="9441" spans="1:5" x14ac:dyDescent="0.25">
      <c r="A9441" s="180">
        <v>102110</v>
      </c>
      <c r="B9441" s="181" t="s">
        <v>41303</v>
      </c>
      <c r="C9441" s="180" t="s">
        <v>115</v>
      </c>
      <c r="D9441" s="182">
        <v>304.42</v>
      </c>
      <c r="E9441" s="182">
        <v>176.62</v>
      </c>
    </row>
    <row r="9442" spans="1:5" x14ac:dyDescent="0.25">
      <c r="A9442" s="180">
        <v>103656</v>
      </c>
      <c r="B9442" s="181" t="s">
        <v>41304</v>
      </c>
      <c r="C9442" s="180" t="s">
        <v>115</v>
      </c>
      <c r="D9442" s="182">
        <v>124991.08</v>
      </c>
      <c r="E9442" s="182">
        <v>125087.85</v>
      </c>
    </row>
    <row r="9443" spans="1:5" x14ac:dyDescent="0.25">
      <c r="A9443" s="180">
        <v>102105</v>
      </c>
      <c r="B9443" s="181" t="s">
        <v>41305</v>
      </c>
      <c r="C9443" s="180" t="s">
        <v>115</v>
      </c>
      <c r="D9443" s="182">
        <v>19934.64</v>
      </c>
      <c r="E9443" s="182">
        <v>19977.57</v>
      </c>
    </row>
    <row r="9444" spans="1:5" x14ac:dyDescent="0.25">
      <c r="A9444" s="180">
        <v>102106</v>
      </c>
      <c r="B9444" s="181" t="s">
        <v>41306</v>
      </c>
      <c r="C9444" s="180" t="s">
        <v>115</v>
      </c>
      <c r="D9444" s="182">
        <v>24955.85</v>
      </c>
      <c r="E9444" s="182">
        <v>24999.17</v>
      </c>
    </row>
    <row r="9445" spans="1:5" x14ac:dyDescent="0.25">
      <c r="A9445" s="180">
        <v>102107</v>
      </c>
      <c r="B9445" s="181" t="s">
        <v>41307</v>
      </c>
      <c r="C9445" s="180" t="s">
        <v>115</v>
      </c>
      <c r="D9445" s="182">
        <v>34753.49</v>
      </c>
      <c r="E9445" s="182">
        <v>34798.25</v>
      </c>
    </row>
    <row r="9446" spans="1:5" x14ac:dyDescent="0.25">
      <c r="A9446" s="180">
        <v>102102</v>
      </c>
      <c r="B9446" s="181" t="s">
        <v>41308</v>
      </c>
      <c r="C9446" s="180" t="s">
        <v>115</v>
      </c>
      <c r="D9446" s="182">
        <v>11433.85</v>
      </c>
      <c r="E9446" s="182">
        <v>11475.09</v>
      </c>
    </row>
    <row r="9447" spans="1:5" x14ac:dyDescent="0.25">
      <c r="A9447" s="180">
        <v>102108</v>
      </c>
      <c r="B9447" s="181" t="s">
        <v>41309</v>
      </c>
      <c r="C9447" s="180" t="s">
        <v>115</v>
      </c>
      <c r="D9447" s="182">
        <v>40442.21</v>
      </c>
      <c r="E9447" s="182">
        <v>40487.86</v>
      </c>
    </row>
    <row r="9448" spans="1:5" x14ac:dyDescent="0.25">
      <c r="A9448" s="180">
        <v>102103</v>
      </c>
      <c r="B9448" s="181" t="s">
        <v>41310</v>
      </c>
      <c r="C9448" s="180" t="s">
        <v>115</v>
      </c>
      <c r="D9448" s="182">
        <v>12706.82</v>
      </c>
      <c r="E9448" s="182">
        <v>12748.44</v>
      </c>
    </row>
    <row r="9449" spans="1:5" x14ac:dyDescent="0.25">
      <c r="A9449" s="180">
        <v>103654</v>
      </c>
      <c r="B9449" s="181" t="s">
        <v>41311</v>
      </c>
      <c r="C9449" s="180" t="s">
        <v>115</v>
      </c>
      <c r="D9449" s="182">
        <v>65323.24</v>
      </c>
      <c r="E9449" s="182">
        <v>65395.74</v>
      </c>
    </row>
    <row r="9450" spans="1:5" x14ac:dyDescent="0.25">
      <c r="A9450" s="180">
        <v>102104</v>
      </c>
      <c r="B9450" s="181" t="s">
        <v>41312</v>
      </c>
      <c r="C9450" s="180" t="s">
        <v>115</v>
      </c>
      <c r="D9450" s="182">
        <v>16251.69</v>
      </c>
      <c r="E9450" s="182">
        <v>16293.96</v>
      </c>
    </row>
    <row r="9451" spans="1:5" x14ac:dyDescent="0.25">
      <c r="A9451" s="180">
        <v>103655</v>
      </c>
      <c r="B9451" s="181" t="s">
        <v>41313</v>
      </c>
      <c r="C9451" s="180" t="s">
        <v>115</v>
      </c>
      <c r="D9451" s="182">
        <v>89442.71</v>
      </c>
      <c r="E9451" s="182">
        <v>89527.38</v>
      </c>
    </row>
    <row r="9452" spans="1:5" x14ac:dyDescent="0.25">
      <c r="A9452" s="180">
        <v>105473</v>
      </c>
      <c r="B9452" s="181" t="s">
        <v>41314</v>
      </c>
      <c r="C9452" s="180" t="s">
        <v>1707</v>
      </c>
      <c r="D9452" s="182">
        <v>0</v>
      </c>
      <c r="E9452" s="182">
        <v>0</v>
      </c>
    </row>
    <row r="9453" spans="1:5" x14ac:dyDescent="0.25">
      <c r="A9453" s="180">
        <v>105414</v>
      </c>
      <c r="B9453" s="181" t="s">
        <v>41315</v>
      </c>
      <c r="C9453" s="180" t="s">
        <v>1707</v>
      </c>
      <c r="D9453" s="182">
        <v>0</v>
      </c>
      <c r="E9453" s="182">
        <v>0</v>
      </c>
    </row>
    <row r="9454" spans="1:5" x14ac:dyDescent="0.25">
      <c r="A9454" s="180">
        <v>105424</v>
      </c>
      <c r="B9454" s="181" t="s">
        <v>41316</v>
      </c>
      <c r="C9454" s="180" t="s">
        <v>1707</v>
      </c>
      <c r="D9454" s="182">
        <v>0</v>
      </c>
      <c r="E9454" s="182">
        <v>0</v>
      </c>
    </row>
    <row r="9455" spans="1:5" x14ac:dyDescent="0.25">
      <c r="A9455" s="180">
        <v>105448</v>
      </c>
      <c r="B9455" s="181" t="s">
        <v>41317</v>
      </c>
      <c r="C9455" s="180" t="s">
        <v>1707</v>
      </c>
      <c r="D9455" s="182">
        <v>0</v>
      </c>
      <c r="E9455" s="182">
        <v>0</v>
      </c>
    </row>
    <row r="9456" spans="1:5" x14ac:dyDescent="0.25">
      <c r="A9456" s="180">
        <v>105409</v>
      </c>
      <c r="B9456" s="181" t="s">
        <v>41318</v>
      </c>
      <c r="C9456" s="180" t="s">
        <v>1707</v>
      </c>
      <c r="D9456" s="182">
        <v>0</v>
      </c>
      <c r="E9456" s="182">
        <v>0</v>
      </c>
    </row>
    <row r="9457" spans="1:5" x14ac:dyDescent="0.25">
      <c r="A9457" s="180">
        <v>105415</v>
      </c>
      <c r="B9457" s="181" t="s">
        <v>41319</v>
      </c>
      <c r="C9457" s="180" t="s">
        <v>1707</v>
      </c>
      <c r="D9457" s="182">
        <v>0</v>
      </c>
      <c r="E9457" s="182">
        <v>0</v>
      </c>
    </row>
    <row r="9458" spans="1:5" x14ac:dyDescent="0.25">
      <c r="A9458" s="180">
        <v>105487</v>
      </c>
      <c r="B9458" s="181" t="s">
        <v>41320</v>
      </c>
      <c r="C9458" s="180" t="s">
        <v>1707</v>
      </c>
      <c r="D9458" s="182">
        <v>0</v>
      </c>
      <c r="E9458" s="182">
        <v>0</v>
      </c>
    </row>
    <row r="9459" spans="1:5" x14ac:dyDescent="0.25">
      <c r="A9459" s="180">
        <v>105451</v>
      </c>
      <c r="B9459" s="181" t="s">
        <v>41321</v>
      </c>
      <c r="C9459" s="180" t="s">
        <v>1707</v>
      </c>
      <c r="D9459" s="182">
        <v>0</v>
      </c>
      <c r="E9459" s="182">
        <v>0</v>
      </c>
    </row>
    <row r="9460" spans="1:5" x14ac:dyDescent="0.25">
      <c r="A9460" s="180">
        <v>105454</v>
      </c>
      <c r="B9460" s="181" t="s">
        <v>41322</v>
      </c>
      <c r="C9460" s="180" t="s">
        <v>1707</v>
      </c>
      <c r="D9460" s="182">
        <v>0</v>
      </c>
      <c r="E9460" s="182">
        <v>0</v>
      </c>
    </row>
    <row r="9461" spans="1:5" x14ac:dyDescent="0.25">
      <c r="A9461" s="180">
        <v>105411</v>
      </c>
      <c r="B9461" s="181" t="s">
        <v>41323</v>
      </c>
      <c r="C9461" s="180" t="s">
        <v>1707</v>
      </c>
      <c r="D9461" s="182">
        <v>0</v>
      </c>
      <c r="E9461" s="182">
        <v>0</v>
      </c>
    </row>
    <row r="9462" spans="1:5" x14ac:dyDescent="0.25">
      <c r="A9462" s="180">
        <v>105419</v>
      </c>
      <c r="B9462" s="181" t="s">
        <v>41324</v>
      </c>
      <c r="C9462" s="180" t="s">
        <v>1707</v>
      </c>
      <c r="D9462" s="182">
        <v>0</v>
      </c>
      <c r="E9462" s="182">
        <v>0</v>
      </c>
    </row>
    <row r="9463" spans="1:5" x14ac:dyDescent="0.25">
      <c r="A9463" s="180">
        <v>105443</v>
      </c>
      <c r="B9463" s="181" t="s">
        <v>41325</v>
      </c>
      <c r="C9463" s="180" t="s">
        <v>1707</v>
      </c>
      <c r="D9463" s="182">
        <v>0</v>
      </c>
      <c r="E9463" s="182">
        <v>0</v>
      </c>
    </row>
    <row r="9464" spans="1:5" x14ac:dyDescent="0.25">
      <c r="A9464" s="180">
        <v>105455</v>
      </c>
      <c r="B9464" s="181" t="s">
        <v>41326</v>
      </c>
      <c r="C9464" s="180" t="s">
        <v>1707</v>
      </c>
      <c r="D9464" s="182">
        <v>0</v>
      </c>
      <c r="E9464" s="182">
        <v>0</v>
      </c>
    </row>
    <row r="9465" spans="1:5" x14ac:dyDescent="0.25">
      <c r="A9465" s="180">
        <v>105412</v>
      </c>
      <c r="B9465" s="181" t="s">
        <v>41327</v>
      </c>
      <c r="C9465" s="180" t="s">
        <v>1707</v>
      </c>
      <c r="D9465" s="182">
        <v>0</v>
      </c>
      <c r="E9465" s="182">
        <v>0</v>
      </c>
    </row>
    <row r="9466" spans="1:5" x14ac:dyDescent="0.25">
      <c r="A9466" s="180">
        <v>105420</v>
      </c>
      <c r="B9466" s="181" t="s">
        <v>41328</v>
      </c>
      <c r="C9466" s="180" t="s">
        <v>1707</v>
      </c>
      <c r="D9466" s="182">
        <v>0</v>
      </c>
      <c r="E9466" s="182">
        <v>0</v>
      </c>
    </row>
    <row r="9467" spans="1:5" x14ac:dyDescent="0.25">
      <c r="A9467" s="180">
        <v>105444</v>
      </c>
      <c r="B9467" s="181" t="s">
        <v>41329</v>
      </c>
      <c r="C9467" s="180" t="s">
        <v>1707</v>
      </c>
      <c r="D9467" s="182">
        <v>0</v>
      </c>
      <c r="E9467" s="182">
        <v>0</v>
      </c>
    </row>
    <row r="9468" spans="1:5" x14ac:dyDescent="0.25">
      <c r="A9468" s="180">
        <v>105456</v>
      </c>
      <c r="B9468" s="181" t="s">
        <v>41330</v>
      </c>
      <c r="C9468" s="180" t="s">
        <v>1707</v>
      </c>
      <c r="D9468" s="182">
        <v>0</v>
      </c>
      <c r="E9468" s="182">
        <v>0</v>
      </c>
    </row>
    <row r="9469" spans="1:5" x14ac:dyDescent="0.25">
      <c r="A9469" s="180">
        <v>105478</v>
      </c>
      <c r="B9469" s="181" t="s">
        <v>41331</v>
      </c>
      <c r="C9469" s="180" t="s">
        <v>1707</v>
      </c>
      <c r="D9469" s="182">
        <v>0</v>
      </c>
      <c r="E9469" s="182">
        <v>0</v>
      </c>
    </row>
    <row r="9470" spans="1:5" x14ac:dyDescent="0.25">
      <c r="A9470" s="180">
        <v>105421</v>
      </c>
      <c r="B9470" s="181" t="s">
        <v>41332</v>
      </c>
      <c r="C9470" s="180" t="s">
        <v>1707</v>
      </c>
      <c r="D9470" s="182">
        <v>0</v>
      </c>
      <c r="E9470" s="182">
        <v>0</v>
      </c>
    </row>
    <row r="9471" spans="1:5" x14ac:dyDescent="0.25">
      <c r="A9471" s="180">
        <v>105445</v>
      </c>
      <c r="B9471" s="181" t="s">
        <v>41333</v>
      </c>
      <c r="C9471" s="180" t="s">
        <v>1707</v>
      </c>
      <c r="D9471" s="182">
        <v>0</v>
      </c>
      <c r="E9471" s="182">
        <v>0</v>
      </c>
    </row>
    <row r="9472" spans="1:5" x14ac:dyDescent="0.25">
      <c r="A9472" s="180">
        <v>105453</v>
      </c>
      <c r="B9472" s="181" t="s">
        <v>41334</v>
      </c>
      <c r="C9472" s="180" t="s">
        <v>1707</v>
      </c>
      <c r="D9472" s="182">
        <v>0</v>
      </c>
      <c r="E9472" s="182">
        <v>0</v>
      </c>
    </row>
    <row r="9473" spans="1:5" x14ac:dyDescent="0.25">
      <c r="A9473" s="180">
        <v>105497</v>
      </c>
      <c r="B9473" s="181" t="s">
        <v>41335</v>
      </c>
      <c r="C9473" s="180" t="s">
        <v>1707</v>
      </c>
      <c r="D9473" s="182">
        <v>0</v>
      </c>
      <c r="E9473" s="182">
        <v>0</v>
      </c>
    </row>
    <row r="9474" spans="1:5" x14ac:dyDescent="0.25">
      <c r="A9474" s="180">
        <v>105418</v>
      </c>
      <c r="B9474" s="181" t="s">
        <v>41336</v>
      </c>
      <c r="C9474" s="180" t="s">
        <v>1707</v>
      </c>
      <c r="D9474" s="182">
        <v>0</v>
      </c>
      <c r="E9474" s="182">
        <v>0</v>
      </c>
    </row>
    <row r="9475" spans="1:5" x14ac:dyDescent="0.25">
      <c r="A9475" s="180">
        <v>105442</v>
      </c>
      <c r="B9475" s="181" t="s">
        <v>41337</v>
      </c>
      <c r="C9475" s="180" t="s">
        <v>1707</v>
      </c>
      <c r="D9475" s="182">
        <v>0</v>
      </c>
      <c r="E9475" s="182">
        <v>0</v>
      </c>
    </row>
    <row r="9476" spans="1:5" x14ac:dyDescent="0.25">
      <c r="A9476" s="180">
        <v>105410</v>
      </c>
      <c r="B9476" s="181" t="s">
        <v>41338</v>
      </c>
      <c r="C9476" s="180" t="s">
        <v>1707</v>
      </c>
      <c r="D9476" s="182">
        <v>0</v>
      </c>
      <c r="E9476" s="182">
        <v>0</v>
      </c>
    </row>
    <row r="9477" spans="1:5" x14ac:dyDescent="0.25">
      <c r="A9477" s="180">
        <v>105416</v>
      </c>
      <c r="B9477" s="181" t="s">
        <v>41339</v>
      </c>
      <c r="C9477" s="180" t="s">
        <v>1707</v>
      </c>
      <c r="D9477" s="182">
        <v>0</v>
      </c>
      <c r="E9477" s="182">
        <v>0</v>
      </c>
    </row>
    <row r="9478" spans="1:5" x14ac:dyDescent="0.25">
      <c r="A9478" s="180">
        <v>105488</v>
      </c>
      <c r="B9478" s="181" t="s">
        <v>41340</v>
      </c>
      <c r="C9478" s="180" t="s">
        <v>1707</v>
      </c>
      <c r="D9478" s="182">
        <v>0</v>
      </c>
      <c r="E9478" s="182">
        <v>0</v>
      </c>
    </row>
    <row r="9479" spans="1:5" x14ac:dyDescent="0.25">
      <c r="A9479" s="180">
        <v>105452</v>
      </c>
      <c r="B9479" s="181" t="s">
        <v>41341</v>
      </c>
      <c r="C9479" s="180" t="s">
        <v>1707</v>
      </c>
      <c r="D9479" s="182">
        <v>0</v>
      </c>
      <c r="E9479" s="182">
        <v>0</v>
      </c>
    </row>
    <row r="9480" spans="1:5" x14ac:dyDescent="0.25">
      <c r="A9480" s="180">
        <v>105475</v>
      </c>
      <c r="B9480" s="181" t="s">
        <v>41342</v>
      </c>
      <c r="C9480" s="180" t="s">
        <v>1707</v>
      </c>
      <c r="D9480" s="182">
        <v>0</v>
      </c>
      <c r="E9480" s="182">
        <v>0</v>
      </c>
    </row>
    <row r="9481" spans="1:5" x14ac:dyDescent="0.25">
      <c r="A9481" s="180">
        <v>105498</v>
      </c>
      <c r="B9481" s="181" t="s">
        <v>41343</v>
      </c>
      <c r="C9481" s="180" t="s">
        <v>1707</v>
      </c>
      <c r="D9481" s="182">
        <v>0</v>
      </c>
      <c r="E9481" s="182">
        <v>0</v>
      </c>
    </row>
    <row r="9482" spans="1:5" x14ac:dyDescent="0.25">
      <c r="A9482" s="180">
        <v>105486</v>
      </c>
      <c r="B9482" s="181" t="s">
        <v>41344</v>
      </c>
      <c r="C9482" s="180" t="s">
        <v>1707</v>
      </c>
      <c r="D9482" s="182">
        <v>0</v>
      </c>
      <c r="E9482" s="182">
        <v>0</v>
      </c>
    </row>
    <row r="9483" spans="1:5" x14ac:dyDescent="0.25">
      <c r="A9483" s="180">
        <v>105450</v>
      </c>
      <c r="B9483" s="181" t="s">
        <v>41345</v>
      </c>
      <c r="C9483" s="180" t="s">
        <v>1707</v>
      </c>
      <c r="D9483" s="182">
        <v>0</v>
      </c>
      <c r="E9483" s="182">
        <v>0</v>
      </c>
    </row>
    <row r="9484" spans="1:5" x14ac:dyDescent="0.25">
      <c r="A9484" s="180">
        <v>105438</v>
      </c>
      <c r="B9484" s="181" t="s">
        <v>41346</v>
      </c>
      <c r="C9484" s="180" t="s">
        <v>1707</v>
      </c>
      <c r="D9484" s="182">
        <v>0</v>
      </c>
      <c r="E9484" s="182">
        <v>0</v>
      </c>
    </row>
    <row r="9485" spans="1:5" x14ac:dyDescent="0.25">
      <c r="A9485" s="180">
        <v>105463</v>
      </c>
      <c r="B9485" s="181" t="s">
        <v>41347</v>
      </c>
      <c r="C9485" s="180" t="s">
        <v>1707</v>
      </c>
      <c r="D9485" s="182">
        <v>0</v>
      </c>
      <c r="E9485" s="182">
        <v>0</v>
      </c>
    </row>
    <row r="9486" spans="1:5" x14ac:dyDescent="0.25">
      <c r="A9486" s="180">
        <v>105485</v>
      </c>
      <c r="B9486" s="181" t="s">
        <v>41348</v>
      </c>
      <c r="C9486" s="180" t="s">
        <v>1707</v>
      </c>
      <c r="D9486" s="182">
        <v>0</v>
      </c>
      <c r="E9486" s="182">
        <v>0</v>
      </c>
    </row>
    <row r="9487" spans="1:5" x14ac:dyDescent="0.25">
      <c r="A9487" s="180">
        <v>105428</v>
      </c>
      <c r="B9487" s="181" t="s">
        <v>41349</v>
      </c>
      <c r="C9487" s="180" t="s">
        <v>1707</v>
      </c>
      <c r="D9487" s="182">
        <v>0</v>
      </c>
      <c r="E9487" s="182">
        <v>0</v>
      </c>
    </row>
    <row r="9488" spans="1:5" x14ac:dyDescent="0.25">
      <c r="A9488" s="180">
        <v>105426</v>
      </c>
      <c r="B9488" s="181" t="s">
        <v>41350</v>
      </c>
      <c r="C9488" s="180" t="s">
        <v>1707</v>
      </c>
      <c r="D9488" s="182">
        <v>0</v>
      </c>
      <c r="E9488" s="182">
        <v>0</v>
      </c>
    </row>
    <row r="9489" spans="1:5" x14ac:dyDescent="0.25">
      <c r="A9489" s="180">
        <v>105491</v>
      </c>
      <c r="B9489" s="181" t="s">
        <v>41351</v>
      </c>
      <c r="C9489" s="180" t="s">
        <v>1707</v>
      </c>
      <c r="D9489" s="182">
        <v>0</v>
      </c>
      <c r="E9489" s="182">
        <v>0</v>
      </c>
    </row>
    <row r="9490" spans="1:5" x14ac:dyDescent="0.25">
      <c r="A9490" s="180">
        <v>105495</v>
      </c>
      <c r="B9490" s="181" t="s">
        <v>41352</v>
      </c>
      <c r="C9490" s="180" t="s">
        <v>1707</v>
      </c>
      <c r="D9490" s="182">
        <v>0</v>
      </c>
      <c r="E9490" s="182">
        <v>0</v>
      </c>
    </row>
    <row r="9491" spans="1:5" x14ac:dyDescent="0.25">
      <c r="A9491" s="180">
        <v>105407</v>
      </c>
      <c r="B9491" s="181" t="s">
        <v>41353</v>
      </c>
      <c r="C9491" s="180" t="s">
        <v>1707</v>
      </c>
      <c r="D9491" s="182">
        <v>0</v>
      </c>
      <c r="E9491" s="182">
        <v>0</v>
      </c>
    </row>
    <row r="9492" spans="1:5" x14ac:dyDescent="0.25">
      <c r="A9492" s="180">
        <v>105427</v>
      </c>
      <c r="B9492" s="181" t="s">
        <v>41354</v>
      </c>
      <c r="C9492" s="180" t="s">
        <v>1707</v>
      </c>
      <c r="D9492" s="182">
        <v>0</v>
      </c>
      <c r="E9492" s="182">
        <v>0</v>
      </c>
    </row>
    <row r="9493" spans="1:5" x14ac:dyDescent="0.25">
      <c r="A9493" s="180">
        <v>105492</v>
      </c>
      <c r="B9493" s="181" t="s">
        <v>41355</v>
      </c>
      <c r="C9493" s="180" t="s">
        <v>1707</v>
      </c>
      <c r="D9493" s="182">
        <v>0</v>
      </c>
      <c r="E9493" s="182">
        <v>0</v>
      </c>
    </row>
    <row r="9494" spans="1:5" x14ac:dyDescent="0.25">
      <c r="A9494" s="180">
        <v>105496</v>
      </c>
      <c r="B9494" s="181" t="s">
        <v>41356</v>
      </c>
      <c r="C9494" s="180" t="s">
        <v>1707</v>
      </c>
      <c r="D9494" s="182">
        <v>0</v>
      </c>
      <c r="E9494" s="182">
        <v>0</v>
      </c>
    </row>
    <row r="9495" spans="1:5" x14ac:dyDescent="0.25">
      <c r="A9495" s="180">
        <v>105425</v>
      </c>
      <c r="B9495" s="181" t="s">
        <v>41357</v>
      </c>
      <c r="C9495" s="180" t="s">
        <v>1707</v>
      </c>
      <c r="D9495" s="182">
        <v>0</v>
      </c>
      <c r="E9495" s="182">
        <v>0</v>
      </c>
    </row>
    <row r="9496" spans="1:5" x14ac:dyDescent="0.25">
      <c r="A9496" s="180">
        <v>105477</v>
      </c>
      <c r="B9496" s="181" t="s">
        <v>41358</v>
      </c>
      <c r="C9496" s="180" t="s">
        <v>1707</v>
      </c>
      <c r="D9496" s="182">
        <v>0</v>
      </c>
      <c r="E9496" s="182">
        <v>0</v>
      </c>
    </row>
    <row r="9497" spans="1:5" x14ac:dyDescent="0.25">
      <c r="A9497" s="180">
        <v>105490</v>
      </c>
      <c r="B9497" s="181" t="s">
        <v>41359</v>
      </c>
      <c r="C9497" s="180" t="s">
        <v>1707</v>
      </c>
      <c r="D9497" s="182">
        <v>0</v>
      </c>
      <c r="E9497" s="182">
        <v>0</v>
      </c>
    </row>
    <row r="9498" spans="1:5" x14ac:dyDescent="0.25">
      <c r="A9498" s="180">
        <v>105494</v>
      </c>
      <c r="B9498" s="181" t="s">
        <v>41360</v>
      </c>
      <c r="C9498" s="180" t="s">
        <v>1707</v>
      </c>
      <c r="D9498" s="182">
        <v>0</v>
      </c>
      <c r="E9498" s="182">
        <v>0</v>
      </c>
    </row>
    <row r="9499" spans="1:5" x14ac:dyDescent="0.25">
      <c r="A9499" s="180">
        <v>105417</v>
      </c>
      <c r="B9499" s="181" t="s">
        <v>41361</v>
      </c>
      <c r="C9499" s="180" t="s">
        <v>1707</v>
      </c>
      <c r="D9499" s="182">
        <v>0</v>
      </c>
      <c r="E9499" s="182">
        <v>0</v>
      </c>
    </row>
    <row r="9500" spans="1:5" x14ac:dyDescent="0.25">
      <c r="A9500" s="180">
        <v>105461</v>
      </c>
      <c r="B9500" s="181" t="s">
        <v>41362</v>
      </c>
      <c r="C9500" s="180" t="s">
        <v>1707</v>
      </c>
      <c r="D9500" s="182">
        <v>0</v>
      </c>
      <c r="E9500" s="182">
        <v>0</v>
      </c>
    </row>
    <row r="9501" spans="1:5" x14ac:dyDescent="0.25">
      <c r="A9501" s="180">
        <v>105436</v>
      </c>
      <c r="B9501" s="181" t="s">
        <v>41363</v>
      </c>
      <c r="C9501" s="180" t="s">
        <v>1707</v>
      </c>
      <c r="D9501" s="182">
        <v>0</v>
      </c>
      <c r="E9501" s="182">
        <v>0</v>
      </c>
    </row>
    <row r="9502" spans="1:5" x14ac:dyDescent="0.25">
      <c r="A9502" s="180">
        <v>105483</v>
      </c>
      <c r="B9502" s="181" t="s">
        <v>41364</v>
      </c>
      <c r="C9502" s="180" t="s">
        <v>1707</v>
      </c>
      <c r="D9502" s="182">
        <v>0</v>
      </c>
      <c r="E9502" s="182">
        <v>0</v>
      </c>
    </row>
    <row r="9503" spans="1:5" x14ac:dyDescent="0.25">
      <c r="A9503" s="180">
        <v>105505</v>
      </c>
      <c r="B9503" s="181" t="s">
        <v>41365</v>
      </c>
      <c r="C9503" s="180" t="s">
        <v>1707</v>
      </c>
      <c r="D9503" s="182">
        <v>0</v>
      </c>
      <c r="E9503" s="182">
        <v>0</v>
      </c>
    </row>
    <row r="9504" spans="1:5" x14ac:dyDescent="0.25">
      <c r="A9504" s="180">
        <v>105435</v>
      </c>
      <c r="B9504" s="181" t="s">
        <v>41366</v>
      </c>
      <c r="C9504" s="180" t="s">
        <v>1707</v>
      </c>
      <c r="D9504" s="182">
        <v>0</v>
      </c>
      <c r="E9504" s="182">
        <v>0</v>
      </c>
    </row>
    <row r="9505" spans="1:5" x14ac:dyDescent="0.25">
      <c r="A9505" s="180">
        <v>105460</v>
      </c>
      <c r="B9505" s="181" t="s">
        <v>41367</v>
      </c>
      <c r="C9505" s="180" t="s">
        <v>1707</v>
      </c>
      <c r="D9505" s="182">
        <v>0</v>
      </c>
      <c r="E9505" s="182">
        <v>0</v>
      </c>
    </row>
    <row r="9506" spans="1:5" x14ac:dyDescent="0.25">
      <c r="A9506" s="180">
        <v>105470</v>
      </c>
      <c r="B9506" s="181" t="s">
        <v>41368</v>
      </c>
      <c r="C9506" s="180" t="s">
        <v>1707</v>
      </c>
      <c r="D9506" s="182">
        <v>0</v>
      </c>
      <c r="E9506" s="182">
        <v>0</v>
      </c>
    </row>
    <row r="9507" spans="1:5" x14ac:dyDescent="0.25">
      <c r="A9507" s="180">
        <v>105504</v>
      </c>
      <c r="B9507" s="181" t="s">
        <v>41369</v>
      </c>
      <c r="C9507" s="180" t="s">
        <v>1707</v>
      </c>
      <c r="D9507" s="182">
        <v>0</v>
      </c>
      <c r="E9507" s="182">
        <v>0</v>
      </c>
    </row>
    <row r="9508" spans="1:5" x14ac:dyDescent="0.25">
      <c r="A9508" s="180">
        <v>105476</v>
      </c>
      <c r="B9508" s="181" t="s">
        <v>41370</v>
      </c>
      <c r="C9508" s="180" t="s">
        <v>1707</v>
      </c>
      <c r="D9508" s="182">
        <v>0</v>
      </c>
      <c r="E9508" s="182">
        <v>0</v>
      </c>
    </row>
    <row r="9509" spans="1:5" x14ac:dyDescent="0.25">
      <c r="A9509" s="180">
        <v>105471</v>
      </c>
      <c r="B9509" s="181" t="s">
        <v>41371</v>
      </c>
      <c r="C9509" s="180" t="s">
        <v>1707</v>
      </c>
      <c r="D9509" s="182">
        <v>0</v>
      </c>
      <c r="E9509" s="182">
        <v>0</v>
      </c>
    </row>
    <row r="9510" spans="1:5" x14ac:dyDescent="0.25">
      <c r="A9510" s="180">
        <v>105493</v>
      </c>
      <c r="B9510" s="181" t="s">
        <v>41372</v>
      </c>
      <c r="C9510" s="180" t="s">
        <v>1707</v>
      </c>
      <c r="D9510" s="182">
        <v>0</v>
      </c>
      <c r="E9510" s="182">
        <v>0</v>
      </c>
    </row>
    <row r="9511" spans="1:5" x14ac:dyDescent="0.25">
      <c r="A9511" s="180">
        <v>105482</v>
      </c>
      <c r="B9511" s="181" t="s">
        <v>41373</v>
      </c>
      <c r="C9511" s="180" t="s">
        <v>1707</v>
      </c>
      <c r="D9511" s="182">
        <v>0</v>
      </c>
      <c r="E9511" s="182">
        <v>0</v>
      </c>
    </row>
    <row r="9512" spans="1:5" x14ac:dyDescent="0.25">
      <c r="A9512" s="180">
        <v>105430</v>
      </c>
      <c r="B9512" s="181" t="s">
        <v>41374</v>
      </c>
      <c r="C9512" s="180" t="s">
        <v>1707</v>
      </c>
      <c r="D9512" s="182">
        <v>0</v>
      </c>
      <c r="E9512" s="182">
        <v>0</v>
      </c>
    </row>
    <row r="9513" spans="1:5" x14ac:dyDescent="0.25">
      <c r="A9513" s="180">
        <v>105440</v>
      </c>
      <c r="B9513" s="181" t="s">
        <v>41375</v>
      </c>
      <c r="C9513" s="180" t="s">
        <v>1707</v>
      </c>
      <c r="D9513" s="182">
        <v>0</v>
      </c>
      <c r="E9513" s="182">
        <v>0</v>
      </c>
    </row>
    <row r="9514" spans="1:5" x14ac:dyDescent="0.25">
      <c r="A9514" s="180">
        <v>105465</v>
      </c>
      <c r="B9514" s="181" t="s">
        <v>41376</v>
      </c>
      <c r="C9514" s="180" t="s">
        <v>1707</v>
      </c>
      <c r="D9514" s="182">
        <v>0</v>
      </c>
      <c r="E9514" s="182">
        <v>0</v>
      </c>
    </row>
    <row r="9515" spans="1:5" x14ac:dyDescent="0.25">
      <c r="A9515" s="180">
        <v>105499</v>
      </c>
      <c r="B9515" s="181" t="s">
        <v>41377</v>
      </c>
      <c r="C9515" s="180" t="s">
        <v>1707</v>
      </c>
      <c r="D9515" s="182">
        <v>0</v>
      </c>
      <c r="E9515" s="182">
        <v>0</v>
      </c>
    </row>
    <row r="9516" spans="1:5" x14ac:dyDescent="0.25">
      <c r="A9516" s="180">
        <v>105431</v>
      </c>
      <c r="B9516" s="181" t="s">
        <v>41378</v>
      </c>
      <c r="C9516" s="180" t="s">
        <v>1707</v>
      </c>
      <c r="D9516" s="182">
        <v>0</v>
      </c>
      <c r="E9516" s="182">
        <v>0</v>
      </c>
    </row>
    <row r="9517" spans="1:5" x14ac:dyDescent="0.25">
      <c r="A9517" s="180">
        <v>105441</v>
      </c>
      <c r="B9517" s="181" t="s">
        <v>41379</v>
      </c>
      <c r="C9517" s="180" t="s">
        <v>1707</v>
      </c>
      <c r="D9517" s="182">
        <v>0</v>
      </c>
      <c r="E9517" s="182">
        <v>0</v>
      </c>
    </row>
    <row r="9518" spans="1:5" x14ac:dyDescent="0.25">
      <c r="A9518" s="180">
        <v>105466</v>
      </c>
      <c r="B9518" s="181" t="s">
        <v>41380</v>
      </c>
      <c r="C9518" s="180" t="s">
        <v>1707</v>
      </c>
      <c r="D9518" s="182">
        <v>0</v>
      </c>
      <c r="E9518" s="182">
        <v>0</v>
      </c>
    </row>
    <row r="9519" spans="1:5" x14ac:dyDescent="0.25">
      <c r="A9519" s="180">
        <v>105500</v>
      </c>
      <c r="B9519" s="181" t="s">
        <v>41381</v>
      </c>
      <c r="C9519" s="180" t="s">
        <v>1707</v>
      </c>
      <c r="D9519" s="182">
        <v>0</v>
      </c>
      <c r="E9519" s="182">
        <v>0</v>
      </c>
    </row>
    <row r="9520" spans="1:5" x14ac:dyDescent="0.25">
      <c r="A9520" s="180">
        <v>105429</v>
      </c>
      <c r="B9520" s="181" t="s">
        <v>41382</v>
      </c>
      <c r="C9520" s="180" t="s">
        <v>1707</v>
      </c>
      <c r="D9520" s="182">
        <v>0</v>
      </c>
      <c r="E9520" s="182">
        <v>0</v>
      </c>
    </row>
    <row r="9521" spans="1:5" x14ac:dyDescent="0.25">
      <c r="A9521" s="180">
        <v>105439</v>
      </c>
      <c r="B9521" s="181" t="s">
        <v>41383</v>
      </c>
      <c r="C9521" s="180" t="s">
        <v>1707</v>
      </c>
      <c r="D9521" s="182">
        <v>0</v>
      </c>
      <c r="E9521" s="182">
        <v>0</v>
      </c>
    </row>
    <row r="9522" spans="1:5" x14ac:dyDescent="0.25">
      <c r="A9522" s="180">
        <v>105464</v>
      </c>
      <c r="B9522" s="181" t="s">
        <v>41384</v>
      </c>
      <c r="C9522" s="180" t="s">
        <v>1707</v>
      </c>
      <c r="D9522" s="182">
        <v>0</v>
      </c>
      <c r="E9522" s="182">
        <v>0</v>
      </c>
    </row>
    <row r="9523" spans="1:5" x14ac:dyDescent="0.25">
      <c r="A9523" s="180">
        <v>105489</v>
      </c>
      <c r="B9523" s="181" t="s">
        <v>41385</v>
      </c>
      <c r="C9523" s="180" t="s">
        <v>1707</v>
      </c>
      <c r="D9523" s="182">
        <v>0</v>
      </c>
      <c r="E9523" s="182">
        <v>0</v>
      </c>
    </row>
    <row r="9524" spans="1:5" x14ac:dyDescent="0.25">
      <c r="A9524" s="180">
        <v>105437</v>
      </c>
      <c r="B9524" s="181" t="s">
        <v>41386</v>
      </c>
      <c r="C9524" s="180" t="s">
        <v>1707</v>
      </c>
      <c r="D9524" s="182">
        <v>0</v>
      </c>
      <c r="E9524" s="182">
        <v>0</v>
      </c>
    </row>
    <row r="9525" spans="1:5" x14ac:dyDescent="0.25">
      <c r="A9525" s="180">
        <v>105462</v>
      </c>
      <c r="B9525" s="181" t="s">
        <v>41387</v>
      </c>
      <c r="C9525" s="180" t="s">
        <v>1707</v>
      </c>
      <c r="D9525" s="182">
        <v>0</v>
      </c>
      <c r="E9525" s="182">
        <v>0</v>
      </c>
    </row>
    <row r="9526" spans="1:5" x14ac:dyDescent="0.25">
      <c r="A9526" s="180">
        <v>105484</v>
      </c>
      <c r="B9526" s="181" t="s">
        <v>41388</v>
      </c>
      <c r="C9526" s="180" t="s">
        <v>1707</v>
      </c>
      <c r="D9526" s="182">
        <v>0</v>
      </c>
      <c r="E9526" s="182">
        <v>0</v>
      </c>
    </row>
    <row r="9527" spans="1:5" x14ac:dyDescent="0.25">
      <c r="A9527" s="180">
        <v>105506</v>
      </c>
      <c r="B9527" s="181" t="s">
        <v>41389</v>
      </c>
      <c r="C9527" s="180" t="s">
        <v>1707</v>
      </c>
      <c r="D9527" s="182">
        <v>0</v>
      </c>
      <c r="E9527" s="182">
        <v>0</v>
      </c>
    </row>
    <row r="9528" spans="1:5" x14ac:dyDescent="0.25">
      <c r="A9528" s="180">
        <v>105432</v>
      </c>
      <c r="B9528" s="181" t="s">
        <v>41390</v>
      </c>
      <c r="C9528" s="180" t="s">
        <v>1707</v>
      </c>
      <c r="D9528" s="182">
        <v>0</v>
      </c>
      <c r="E9528" s="182">
        <v>0</v>
      </c>
    </row>
    <row r="9529" spans="1:5" x14ac:dyDescent="0.25">
      <c r="A9529" s="180">
        <v>105457</v>
      </c>
      <c r="B9529" s="181" t="s">
        <v>41391</v>
      </c>
      <c r="C9529" s="180" t="s">
        <v>1707</v>
      </c>
      <c r="D9529" s="182">
        <v>0</v>
      </c>
      <c r="E9529" s="182">
        <v>0</v>
      </c>
    </row>
    <row r="9530" spans="1:5" x14ac:dyDescent="0.25">
      <c r="A9530" s="180">
        <v>105467</v>
      </c>
      <c r="B9530" s="181" t="s">
        <v>41392</v>
      </c>
      <c r="C9530" s="180" t="s">
        <v>1707</v>
      </c>
      <c r="D9530" s="182">
        <v>0</v>
      </c>
      <c r="E9530" s="182">
        <v>0</v>
      </c>
    </row>
    <row r="9531" spans="1:5" x14ac:dyDescent="0.25">
      <c r="A9531" s="180">
        <v>105501</v>
      </c>
      <c r="B9531" s="181" t="s">
        <v>41393</v>
      </c>
      <c r="C9531" s="180" t="s">
        <v>1707</v>
      </c>
      <c r="D9531" s="182">
        <v>0</v>
      </c>
      <c r="E9531" s="182">
        <v>0</v>
      </c>
    </row>
    <row r="9532" spans="1:5" x14ac:dyDescent="0.25">
      <c r="A9532" s="180">
        <v>105433</v>
      </c>
      <c r="B9532" s="181" t="s">
        <v>41394</v>
      </c>
      <c r="C9532" s="180" t="s">
        <v>1707</v>
      </c>
      <c r="D9532" s="182">
        <v>0</v>
      </c>
      <c r="E9532" s="182">
        <v>0</v>
      </c>
    </row>
    <row r="9533" spans="1:5" x14ac:dyDescent="0.25">
      <c r="A9533" s="180">
        <v>105458</v>
      </c>
      <c r="B9533" s="181" t="s">
        <v>41395</v>
      </c>
      <c r="C9533" s="180" t="s">
        <v>1707</v>
      </c>
      <c r="D9533" s="182">
        <v>0</v>
      </c>
      <c r="E9533" s="182">
        <v>0</v>
      </c>
    </row>
    <row r="9534" spans="1:5" x14ac:dyDescent="0.25">
      <c r="A9534" s="180">
        <v>105468</v>
      </c>
      <c r="B9534" s="181" t="s">
        <v>41396</v>
      </c>
      <c r="C9534" s="180" t="s">
        <v>1707</v>
      </c>
      <c r="D9534" s="182">
        <v>0</v>
      </c>
      <c r="E9534" s="182">
        <v>0</v>
      </c>
    </row>
    <row r="9535" spans="1:5" x14ac:dyDescent="0.25">
      <c r="A9535" s="180">
        <v>105502</v>
      </c>
      <c r="B9535" s="181" t="s">
        <v>41397</v>
      </c>
      <c r="C9535" s="180" t="s">
        <v>1707</v>
      </c>
      <c r="D9535" s="182">
        <v>0</v>
      </c>
      <c r="E9535" s="182">
        <v>0</v>
      </c>
    </row>
    <row r="9536" spans="1:5" x14ac:dyDescent="0.25">
      <c r="A9536" s="180">
        <v>105434</v>
      </c>
      <c r="B9536" s="181" t="s">
        <v>41398</v>
      </c>
      <c r="C9536" s="180" t="s">
        <v>1707</v>
      </c>
      <c r="D9536" s="182">
        <v>0</v>
      </c>
      <c r="E9536" s="182">
        <v>0</v>
      </c>
    </row>
    <row r="9537" spans="1:5" x14ac:dyDescent="0.25">
      <c r="A9537" s="180">
        <v>105459</v>
      </c>
      <c r="B9537" s="181" t="s">
        <v>41399</v>
      </c>
      <c r="C9537" s="180" t="s">
        <v>1707</v>
      </c>
      <c r="D9537" s="182">
        <v>0</v>
      </c>
      <c r="E9537" s="182">
        <v>0</v>
      </c>
    </row>
    <row r="9538" spans="1:5" x14ac:dyDescent="0.25">
      <c r="A9538" s="180">
        <v>105469</v>
      </c>
      <c r="B9538" s="181" t="s">
        <v>41400</v>
      </c>
      <c r="C9538" s="180" t="s">
        <v>1707</v>
      </c>
      <c r="D9538" s="182">
        <v>0</v>
      </c>
      <c r="E9538" s="182">
        <v>0</v>
      </c>
    </row>
    <row r="9539" spans="1:5" x14ac:dyDescent="0.25">
      <c r="A9539" s="180">
        <v>105503</v>
      </c>
      <c r="B9539" s="181" t="s">
        <v>41401</v>
      </c>
      <c r="C9539" s="180" t="s">
        <v>1707</v>
      </c>
      <c r="D9539" s="182">
        <v>0</v>
      </c>
      <c r="E9539" s="182">
        <v>0</v>
      </c>
    </row>
    <row r="9540" spans="1:5" x14ac:dyDescent="0.25">
      <c r="A9540" s="180">
        <v>105472</v>
      </c>
      <c r="B9540" s="181" t="s">
        <v>41402</v>
      </c>
      <c r="C9540" s="180" t="s">
        <v>1707</v>
      </c>
      <c r="D9540" s="182">
        <v>0</v>
      </c>
      <c r="E9540" s="182">
        <v>0</v>
      </c>
    </row>
    <row r="9541" spans="1:5" x14ac:dyDescent="0.25">
      <c r="A9541" s="180">
        <v>105413</v>
      </c>
      <c r="B9541" s="181" t="s">
        <v>41403</v>
      </c>
      <c r="C9541" s="180" t="s">
        <v>1707</v>
      </c>
      <c r="D9541" s="182">
        <v>0</v>
      </c>
      <c r="E9541" s="182">
        <v>0</v>
      </c>
    </row>
    <row r="9542" spans="1:5" x14ac:dyDescent="0.25">
      <c r="A9542" s="180">
        <v>105423</v>
      </c>
      <c r="B9542" s="181" t="s">
        <v>41404</v>
      </c>
      <c r="C9542" s="180" t="s">
        <v>1707</v>
      </c>
      <c r="D9542" s="182">
        <v>0</v>
      </c>
      <c r="E9542" s="182">
        <v>0</v>
      </c>
    </row>
    <row r="9543" spans="1:5" x14ac:dyDescent="0.25">
      <c r="A9543" s="180">
        <v>105447</v>
      </c>
      <c r="B9543" s="181" t="s">
        <v>41405</v>
      </c>
      <c r="C9543" s="180" t="s">
        <v>1707</v>
      </c>
      <c r="D9543" s="182">
        <v>0</v>
      </c>
      <c r="E9543" s="182">
        <v>0</v>
      </c>
    </row>
    <row r="9544" spans="1:5" x14ac:dyDescent="0.25">
      <c r="A9544" s="180">
        <v>105408</v>
      </c>
      <c r="B9544" s="181" t="s">
        <v>41406</v>
      </c>
      <c r="C9544" s="180" t="s">
        <v>1707</v>
      </c>
      <c r="D9544" s="182">
        <v>0</v>
      </c>
      <c r="E9544" s="182">
        <v>0</v>
      </c>
    </row>
    <row r="9545" spans="1:5" x14ac:dyDescent="0.25">
      <c r="A9545" s="180">
        <v>105479</v>
      </c>
      <c r="B9545" s="181" t="s">
        <v>41407</v>
      </c>
      <c r="C9545" s="180" t="s">
        <v>1707</v>
      </c>
      <c r="D9545" s="182">
        <v>0</v>
      </c>
      <c r="E9545" s="182">
        <v>0</v>
      </c>
    </row>
    <row r="9546" spans="1:5" x14ac:dyDescent="0.25">
      <c r="A9546" s="180">
        <v>105422</v>
      </c>
      <c r="B9546" s="181" t="s">
        <v>41408</v>
      </c>
      <c r="C9546" s="180" t="s">
        <v>1707</v>
      </c>
      <c r="D9546" s="182">
        <v>0</v>
      </c>
      <c r="E9546" s="182">
        <v>0</v>
      </c>
    </row>
    <row r="9547" spans="1:5" x14ac:dyDescent="0.25">
      <c r="A9547" s="180">
        <v>105446</v>
      </c>
      <c r="B9547" s="181" t="s">
        <v>41409</v>
      </c>
      <c r="C9547" s="180" t="s">
        <v>1707</v>
      </c>
      <c r="D9547" s="182">
        <v>0</v>
      </c>
      <c r="E9547" s="182">
        <v>0</v>
      </c>
    </row>
    <row r="9548" spans="1:5" x14ac:dyDescent="0.25">
      <c r="A9548" s="180">
        <v>105474</v>
      </c>
      <c r="B9548" s="181" t="s">
        <v>41410</v>
      </c>
      <c r="C9548" s="180" t="s">
        <v>1707</v>
      </c>
      <c r="D9548" s="182">
        <v>0</v>
      </c>
      <c r="E9548" s="182">
        <v>0</v>
      </c>
    </row>
    <row r="9549" spans="1:5" x14ac:dyDescent="0.25">
      <c r="A9549" s="180">
        <v>105480</v>
      </c>
      <c r="B9549" s="181" t="s">
        <v>41411</v>
      </c>
      <c r="C9549" s="180" t="s">
        <v>1707</v>
      </c>
      <c r="D9549" s="182">
        <v>0</v>
      </c>
      <c r="E9549" s="182">
        <v>0</v>
      </c>
    </row>
    <row r="9550" spans="1:5" x14ac:dyDescent="0.25">
      <c r="A9550" s="180">
        <v>105481</v>
      </c>
      <c r="B9550" s="181" t="s">
        <v>41412</v>
      </c>
      <c r="C9550" s="180" t="s">
        <v>1707</v>
      </c>
      <c r="D9550" s="182">
        <v>0</v>
      </c>
      <c r="E9550" s="182">
        <v>0</v>
      </c>
    </row>
    <row r="9551" spans="1:5" x14ac:dyDescent="0.25">
      <c r="A9551" s="180">
        <v>105449</v>
      </c>
      <c r="B9551" s="181" t="s">
        <v>41413</v>
      </c>
      <c r="C9551" s="180" t="s">
        <v>1707</v>
      </c>
      <c r="D9551" s="182">
        <v>0</v>
      </c>
      <c r="E9551" s="182">
        <v>0</v>
      </c>
    </row>
    <row r="9552" spans="1:5" x14ac:dyDescent="0.25">
      <c r="A9552" s="180">
        <v>105511</v>
      </c>
      <c r="B9552" s="181" t="s">
        <v>41414</v>
      </c>
      <c r="C9552" s="180" t="s">
        <v>74</v>
      </c>
      <c r="D9552" s="182">
        <v>0</v>
      </c>
      <c r="E9552" s="182">
        <v>0</v>
      </c>
    </row>
    <row r="9553" spans="1:5" x14ac:dyDescent="0.25">
      <c r="A9553" s="180">
        <v>105507</v>
      </c>
      <c r="B9553" s="181" t="s">
        <v>41415</v>
      </c>
      <c r="C9553" s="180" t="s">
        <v>74</v>
      </c>
      <c r="D9553" s="182">
        <v>0</v>
      </c>
      <c r="E9553" s="182">
        <v>0</v>
      </c>
    </row>
    <row r="9554" spans="1:5" x14ac:dyDescent="0.25">
      <c r="A9554" s="180">
        <v>105512</v>
      </c>
      <c r="B9554" s="181" t="s">
        <v>41416</v>
      </c>
      <c r="C9554" s="180" t="s">
        <v>74</v>
      </c>
      <c r="D9554" s="182">
        <v>0</v>
      </c>
      <c r="E9554" s="182">
        <v>0</v>
      </c>
    </row>
    <row r="9555" spans="1:5" x14ac:dyDescent="0.25">
      <c r="A9555" s="180">
        <v>105508</v>
      </c>
      <c r="B9555" s="181" t="s">
        <v>41417</v>
      </c>
      <c r="C9555" s="180" t="s">
        <v>74</v>
      </c>
      <c r="D9555" s="182">
        <v>0</v>
      </c>
      <c r="E9555" s="182">
        <v>0</v>
      </c>
    </row>
    <row r="9556" spans="1:5" x14ac:dyDescent="0.25">
      <c r="A9556" s="180">
        <v>105513</v>
      </c>
      <c r="B9556" s="181" t="s">
        <v>41418</v>
      </c>
      <c r="C9556" s="180" t="s">
        <v>74</v>
      </c>
      <c r="D9556" s="182">
        <v>0</v>
      </c>
      <c r="E9556" s="182">
        <v>0</v>
      </c>
    </row>
    <row r="9557" spans="1:5" x14ac:dyDescent="0.25">
      <c r="A9557" s="180">
        <v>105509</v>
      </c>
      <c r="B9557" s="181" t="s">
        <v>41419</v>
      </c>
      <c r="C9557" s="180" t="s">
        <v>74</v>
      </c>
      <c r="D9557" s="182">
        <v>0</v>
      </c>
      <c r="E9557" s="182">
        <v>0</v>
      </c>
    </row>
    <row r="9558" spans="1:5" x14ac:dyDescent="0.25">
      <c r="A9558" s="180">
        <v>105514</v>
      </c>
      <c r="B9558" s="181" t="s">
        <v>41420</v>
      </c>
      <c r="C9558" s="180" t="s">
        <v>74</v>
      </c>
      <c r="D9558" s="182">
        <v>0</v>
      </c>
      <c r="E9558" s="182">
        <v>0</v>
      </c>
    </row>
    <row r="9559" spans="1:5" x14ac:dyDescent="0.25">
      <c r="A9559" s="180">
        <v>105510</v>
      </c>
      <c r="B9559" s="181" t="s">
        <v>41421</v>
      </c>
      <c r="C9559" s="180" t="s">
        <v>74</v>
      </c>
      <c r="D9559" s="182">
        <v>0</v>
      </c>
      <c r="E9559" s="182">
        <v>0</v>
      </c>
    </row>
    <row r="9560" spans="1:5" x14ac:dyDescent="0.25">
      <c r="A9560" s="180">
        <v>100207</v>
      </c>
      <c r="B9560" s="181" t="s">
        <v>41422</v>
      </c>
      <c r="C9560" s="180" t="s">
        <v>41423</v>
      </c>
      <c r="D9560" s="182">
        <v>629.02</v>
      </c>
      <c r="E9560" s="182">
        <v>601.62</v>
      </c>
    </row>
    <row r="9561" spans="1:5" x14ac:dyDescent="0.25">
      <c r="A9561" s="180">
        <v>100211</v>
      </c>
      <c r="B9561" s="181" t="s">
        <v>41424</v>
      </c>
      <c r="C9561" s="180" t="s">
        <v>5070</v>
      </c>
      <c r="D9561" s="182">
        <v>10.32</v>
      </c>
      <c r="E9561" s="182">
        <v>10</v>
      </c>
    </row>
    <row r="9562" spans="1:5" x14ac:dyDescent="0.25">
      <c r="A9562" s="180">
        <v>100210</v>
      </c>
      <c r="B9562" s="181" t="s">
        <v>41425</v>
      </c>
      <c r="C9562" s="180" t="s">
        <v>5070</v>
      </c>
      <c r="D9562" s="182">
        <v>26.74</v>
      </c>
      <c r="E9562" s="182">
        <v>25.93</v>
      </c>
    </row>
    <row r="9563" spans="1:5" x14ac:dyDescent="0.25">
      <c r="A9563" s="180">
        <v>100221</v>
      </c>
      <c r="B9563" s="181" t="s">
        <v>41426</v>
      </c>
      <c r="C9563" s="180" t="s">
        <v>29</v>
      </c>
      <c r="D9563" s="182">
        <v>47.26</v>
      </c>
      <c r="E9563" s="182">
        <v>45.84</v>
      </c>
    </row>
    <row r="9564" spans="1:5" x14ac:dyDescent="0.25">
      <c r="A9564" s="180">
        <v>100203</v>
      </c>
      <c r="B9564" s="181" t="s">
        <v>41427</v>
      </c>
      <c r="C9564" s="180" t="s">
        <v>41428</v>
      </c>
      <c r="D9564" s="182">
        <v>1.65</v>
      </c>
      <c r="E9564" s="182">
        <v>1.6</v>
      </c>
    </row>
    <row r="9565" spans="1:5" x14ac:dyDescent="0.25">
      <c r="A9565" s="180">
        <v>100202</v>
      </c>
      <c r="B9565" s="181" t="s">
        <v>41429</v>
      </c>
      <c r="C9565" s="180" t="s">
        <v>41428</v>
      </c>
      <c r="D9565" s="182">
        <v>1.4</v>
      </c>
      <c r="E9565" s="182">
        <v>1.35</v>
      </c>
    </row>
    <row r="9566" spans="1:5" x14ac:dyDescent="0.25">
      <c r="A9566" s="180">
        <v>100201</v>
      </c>
      <c r="B9566" s="181" t="s">
        <v>41430</v>
      </c>
      <c r="C9566" s="180" t="s">
        <v>41428</v>
      </c>
      <c r="D9566" s="182">
        <v>1.19</v>
      </c>
      <c r="E9566" s="182">
        <v>1.1599999999999999</v>
      </c>
    </row>
    <row r="9567" spans="1:5" x14ac:dyDescent="0.25">
      <c r="A9567" s="180">
        <v>100216</v>
      </c>
      <c r="B9567" s="181" t="s">
        <v>41431</v>
      </c>
      <c r="C9567" s="180" t="s">
        <v>5070</v>
      </c>
      <c r="D9567" s="182">
        <v>1.45</v>
      </c>
      <c r="E9567" s="182">
        <v>1.4</v>
      </c>
    </row>
    <row r="9568" spans="1:5" x14ac:dyDescent="0.25">
      <c r="A9568" s="180">
        <v>100215</v>
      </c>
      <c r="B9568" s="181" t="s">
        <v>41432</v>
      </c>
      <c r="C9568" s="180" t="s">
        <v>5070</v>
      </c>
      <c r="D9568" s="182">
        <v>5.38</v>
      </c>
      <c r="E9568" s="182">
        <v>5.22</v>
      </c>
    </row>
    <row r="9569" spans="1:5" x14ac:dyDescent="0.25">
      <c r="A9569" s="180">
        <v>100214</v>
      </c>
      <c r="B9569" s="181" t="s">
        <v>41433</v>
      </c>
      <c r="C9569" s="180" t="s">
        <v>5070</v>
      </c>
      <c r="D9569" s="182">
        <v>6.28</v>
      </c>
      <c r="E9569" s="182">
        <v>6.09</v>
      </c>
    </row>
    <row r="9570" spans="1:5" x14ac:dyDescent="0.25">
      <c r="A9570" s="180">
        <v>100223</v>
      </c>
      <c r="B9570" s="181" t="s">
        <v>41434</v>
      </c>
      <c r="C9570" s="180" t="s">
        <v>29</v>
      </c>
      <c r="D9570" s="182">
        <v>8.3800000000000008</v>
      </c>
      <c r="E9570" s="182">
        <v>8.1199999999999992</v>
      </c>
    </row>
    <row r="9571" spans="1:5" x14ac:dyDescent="0.25">
      <c r="A9571" s="180">
        <v>100280</v>
      </c>
      <c r="B9571" s="181" t="s">
        <v>41435</v>
      </c>
      <c r="C9571" s="180" t="s">
        <v>5070</v>
      </c>
      <c r="D9571" s="182">
        <v>27.48</v>
      </c>
      <c r="E9571" s="182">
        <v>26.65</v>
      </c>
    </row>
    <row r="9572" spans="1:5" x14ac:dyDescent="0.25">
      <c r="A9572" s="180">
        <v>100270</v>
      </c>
      <c r="B9572" s="181" t="s">
        <v>41436</v>
      </c>
      <c r="C9572" s="180" t="s">
        <v>5070</v>
      </c>
      <c r="D9572" s="182">
        <v>93.77</v>
      </c>
      <c r="E9572" s="182">
        <v>90.93</v>
      </c>
    </row>
    <row r="9573" spans="1:5" x14ac:dyDescent="0.25">
      <c r="A9573" s="180">
        <v>100286</v>
      </c>
      <c r="B9573" s="181" t="s">
        <v>41437</v>
      </c>
      <c r="C9573" s="180" t="s">
        <v>41438</v>
      </c>
      <c r="D9573" s="182">
        <v>20.52</v>
      </c>
      <c r="E9573" s="182">
        <v>19.899999999999999</v>
      </c>
    </row>
    <row r="9574" spans="1:5" x14ac:dyDescent="0.25">
      <c r="A9574" s="180">
        <v>100213</v>
      </c>
      <c r="B9574" s="181" t="s">
        <v>41439</v>
      </c>
      <c r="C9574" s="180" t="s">
        <v>5070</v>
      </c>
      <c r="D9574" s="182">
        <v>4.09</v>
      </c>
      <c r="E9574" s="182">
        <v>3.97</v>
      </c>
    </row>
    <row r="9575" spans="1:5" x14ac:dyDescent="0.25">
      <c r="A9575" s="180">
        <v>100212</v>
      </c>
      <c r="B9575" s="181" t="s">
        <v>41440</v>
      </c>
      <c r="C9575" s="180" t="s">
        <v>5070</v>
      </c>
      <c r="D9575" s="182">
        <v>11.39</v>
      </c>
      <c r="E9575" s="182">
        <v>11.05</v>
      </c>
    </row>
    <row r="9576" spans="1:5" x14ac:dyDescent="0.25">
      <c r="A9576" s="180">
        <v>100222</v>
      </c>
      <c r="B9576" s="181" t="s">
        <v>41441</v>
      </c>
      <c r="C9576" s="180" t="s">
        <v>29</v>
      </c>
      <c r="D9576" s="182">
        <v>17.899999999999999</v>
      </c>
      <c r="E9576" s="182">
        <v>17.36</v>
      </c>
    </row>
    <row r="9577" spans="1:5" x14ac:dyDescent="0.25">
      <c r="A9577" s="180">
        <v>100226</v>
      </c>
      <c r="B9577" s="181" t="s">
        <v>41442</v>
      </c>
      <c r="C9577" s="180" t="s">
        <v>41443</v>
      </c>
      <c r="D9577" s="182">
        <v>1.03</v>
      </c>
      <c r="E9577" s="182">
        <v>0.99</v>
      </c>
    </row>
    <row r="9578" spans="1:5" x14ac:dyDescent="0.25">
      <c r="A9578" s="180">
        <v>100200</v>
      </c>
      <c r="B9578" s="181" t="s">
        <v>41444</v>
      </c>
      <c r="C9578" s="180" t="s">
        <v>41428</v>
      </c>
      <c r="D9578" s="182">
        <v>0.6</v>
      </c>
      <c r="E9578" s="182">
        <v>0.57999999999999996</v>
      </c>
    </row>
    <row r="9579" spans="1:5" x14ac:dyDescent="0.25">
      <c r="A9579" s="180">
        <v>100199</v>
      </c>
      <c r="B9579" s="181" t="s">
        <v>41445</v>
      </c>
      <c r="C9579" s="180" t="s">
        <v>41428</v>
      </c>
      <c r="D9579" s="182">
        <v>0.49</v>
      </c>
      <c r="E9579" s="182">
        <v>0.47</v>
      </c>
    </row>
    <row r="9580" spans="1:5" x14ac:dyDescent="0.25">
      <c r="A9580" s="180">
        <v>100198</v>
      </c>
      <c r="B9580" s="181" t="s">
        <v>41446</v>
      </c>
      <c r="C9580" s="180" t="s">
        <v>41428</v>
      </c>
      <c r="D9580" s="182">
        <v>0.41</v>
      </c>
      <c r="E9580" s="182">
        <v>0.39</v>
      </c>
    </row>
    <row r="9581" spans="1:5" x14ac:dyDescent="0.25">
      <c r="A9581" s="180">
        <v>100283</v>
      </c>
      <c r="B9581" s="181" t="s">
        <v>41447</v>
      </c>
      <c r="C9581" s="180" t="s">
        <v>29</v>
      </c>
      <c r="D9581" s="182">
        <v>37.86</v>
      </c>
      <c r="E9581" s="182">
        <v>36.71</v>
      </c>
    </row>
    <row r="9582" spans="1:5" x14ac:dyDescent="0.25">
      <c r="A9582" s="180">
        <v>100227</v>
      </c>
      <c r="B9582" s="181" t="s">
        <v>41448</v>
      </c>
      <c r="C9582" s="180" t="s">
        <v>41443</v>
      </c>
      <c r="D9582" s="182">
        <v>1.52</v>
      </c>
      <c r="E9582" s="182">
        <v>1.47</v>
      </c>
    </row>
    <row r="9583" spans="1:5" x14ac:dyDescent="0.25">
      <c r="A9583" s="180">
        <v>100205</v>
      </c>
      <c r="B9583" s="181" t="s">
        <v>41449</v>
      </c>
      <c r="C9583" s="180" t="s">
        <v>41423</v>
      </c>
      <c r="D9583" s="182">
        <v>2194</v>
      </c>
      <c r="E9583" s="182">
        <v>2127.7399999999998</v>
      </c>
    </row>
    <row r="9584" spans="1:5" x14ac:dyDescent="0.25">
      <c r="A9584" s="180">
        <v>100206</v>
      </c>
      <c r="B9584" s="181" t="s">
        <v>41450</v>
      </c>
      <c r="C9584" s="180" t="s">
        <v>41423</v>
      </c>
      <c r="D9584" s="182">
        <v>1585.89</v>
      </c>
      <c r="E9584" s="182">
        <v>1538</v>
      </c>
    </row>
    <row r="9585" spans="1:5" x14ac:dyDescent="0.25">
      <c r="A9585" s="180">
        <v>100281</v>
      </c>
      <c r="B9585" s="181" t="s">
        <v>41451</v>
      </c>
      <c r="C9585" s="180" t="s">
        <v>5070</v>
      </c>
      <c r="D9585" s="182">
        <v>4.8499999999999996</v>
      </c>
      <c r="E9585" s="182">
        <v>4.76</v>
      </c>
    </row>
    <row r="9586" spans="1:5" x14ac:dyDescent="0.25">
      <c r="A9586" s="180">
        <v>100219</v>
      </c>
      <c r="B9586" s="181" t="s">
        <v>41452</v>
      </c>
      <c r="C9586" s="180" t="s">
        <v>5070</v>
      </c>
      <c r="D9586" s="182">
        <v>0.6</v>
      </c>
      <c r="E9586" s="182">
        <v>0.59</v>
      </c>
    </row>
    <row r="9587" spans="1:5" x14ac:dyDescent="0.25">
      <c r="A9587" s="180">
        <v>100218</v>
      </c>
      <c r="B9587" s="181" t="s">
        <v>41453</v>
      </c>
      <c r="C9587" s="180" t="s">
        <v>5070</v>
      </c>
      <c r="D9587" s="182">
        <v>2.71</v>
      </c>
      <c r="E9587" s="182">
        <v>2.66</v>
      </c>
    </row>
    <row r="9588" spans="1:5" x14ac:dyDescent="0.25">
      <c r="A9588" s="180">
        <v>100217</v>
      </c>
      <c r="B9588" s="181" t="s">
        <v>41454</v>
      </c>
      <c r="C9588" s="180" t="s">
        <v>5070</v>
      </c>
      <c r="D9588" s="182">
        <v>3.97</v>
      </c>
      <c r="E9588" s="182">
        <v>3.88</v>
      </c>
    </row>
    <row r="9589" spans="1:5" x14ac:dyDescent="0.25">
      <c r="A9589" s="180">
        <v>100224</v>
      </c>
      <c r="B9589" s="181" t="s">
        <v>41455</v>
      </c>
      <c r="C9589" s="180" t="s">
        <v>29</v>
      </c>
      <c r="D9589" s="182">
        <v>3.97</v>
      </c>
      <c r="E9589" s="182">
        <v>3.88</v>
      </c>
    </row>
    <row r="9590" spans="1:5" x14ac:dyDescent="0.25">
      <c r="A9590" s="180">
        <v>100228</v>
      </c>
      <c r="B9590" s="181" t="s">
        <v>41456</v>
      </c>
      <c r="C9590" s="180" t="s">
        <v>41443</v>
      </c>
      <c r="D9590" s="182">
        <v>0.39</v>
      </c>
      <c r="E9590" s="182">
        <v>0.38</v>
      </c>
    </row>
    <row r="9591" spans="1:5" x14ac:dyDescent="0.25">
      <c r="A9591" s="180">
        <v>100204</v>
      </c>
      <c r="B9591" s="181" t="s">
        <v>41457</v>
      </c>
      <c r="C9591" s="180" t="s">
        <v>41428</v>
      </c>
      <c r="D9591" s="182">
        <v>0.15</v>
      </c>
      <c r="E9591" s="182">
        <v>0.14000000000000001</v>
      </c>
    </row>
    <row r="9592" spans="1:5" x14ac:dyDescent="0.25">
      <c r="A9592" s="180">
        <v>100284</v>
      </c>
      <c r="B9592" s="181" t="s">
        <v>41458</v>
      </c>
      <c r="C9592" s="180" t="s">
        <v>29</v>
      </c>
      <c r="D9592" s="182">
        <v>14.2</v>
      </c>
      <c r="E9592" s="182">
        <v>13.91</v>
      </c>
    </row>
    <row r="9593" spans="1:5" x14ac:dyDescent="0.25">
      <c r="A9593" s="180">
        <v>100277</v>
      </c>
      <c r="B9593" s="181" t="s">
        <v>41459</v>
      </c>
      <c r="C9593" s="180" t="s">
        <v>29</v>
      </c>
      <c r="D9593" s="182">
        <v>2.5299999999999998</v>
      </c>
      <c r="E9593" s="182">
        <v>2.48</v>
      </c>
    </row>
    <row r="9594" spans="1:5" x14ac:dyDescent="0.25">
      <c r="A9594" s="180">
        <v>100278</v>
      </c>
      <c r="B9594" s="181" t="s">
        <v>41460</v>
      </c>
      <c r="C9594" s="180" t="s">
        <v>5070</v>
      </c>
      <c r="D9594" s="182">
        <v>59.85</v>
      </c>
      <c r="E9594" s="182">
        <v>58.04</v>
      </c>
    </row>
    <row r="9595" spans="1:5" x14ac:dyDescent="0.25">
      <c r="A9595" s="180">
        <v>100268</v>
      </c>
      <c r="B9595" s="181" t="s">
        <v>41461</v>
      </c>
      <c r="C9595" s="180" t="s">
        <v>5070</v>
      </c>
      <c r="D9595" s="182">
        <v>125.09</v>
      </c>
      <c r="E9595" s="182">
        <v>121.31</v>
      </c>
    </row>
    <row r="9596" spans="1:5" x14ac:dyDescent="0.25">
      <c r="A9596" s="180">
        <v>100285</v>
      </c>
      <c r="B9596" s="181" t="s">
        <v>41462</v>
      </c>
      <c r="C9596" s="180" t="s">
        <v>41438</v>
      </c>
      <c r="D9596" s="182">
        <v>62.97</v>
      </c>
      <c r="E9596" s="182">
        <v>61.06</v>
      </c>
    </row>
    <row r="9597" spans="1:5" x14ac:dyDescent="0.25">
      <c r="A9597" s="180">
        <v>100209</v>
      </c>
      <c r="B9597" s="181" t="s">
        <v>41463</v>
      </c>
      <c r="C9597" s="180" t="s">
        <v>5070</v>
      </c>
      <c r="D9597" s="182">
        <v>14.51</v>
      </c>
      <c r="E9597" s="182">
        <v>14.07</v>
      </c>
    </row>
    <row r="9598" spans="1:5" x14ac:dyDescent="0.25">
      <c r="A9598" s="180">
        <v>100208</v>
      </c>
      <c r="B9598" s="181" t="s">
        <v>41464</v>
      </c>
      <c r="C9598" s="180" t="s">
        <v>5070</v>
      </c>
      <c r="D9598" s="182">
        <v>29.02</v>
      </c>
      <c r="E9598" s="182">
        <v>28.15</v>
      </c>
    </row>
    <row r="9599" spans="1:5" x14ac:dyDescent="0.25">
      <c r="A9599" s="180">
        <v>100256</v>
      </c>
      <c r="B9599" s="181" t="s">
        <v>41465</v>
      </c>
      <c r="C9599" s="180" t="s">
        <v>41438</v>
      </c>
      <c r="D9599" s="182">
        <v>13.3</v>
      </c>
      <c r="E9599" s="182">
        <v>12.89</v>
      </c>
    </row>
    <row r="9600" spans="1:5" x14ac:dyDescent="0.25">
      <c r="A9600" s="180">
        <v>100220</v>
      </c>
      <c r="B9600" s="181" t="s">
        <v>41466</v>
      </c>
      <c r="C9600" s="180" t="s">
        <v>29</v>
      </c>
      <c r="D9600" s="182">
        <v>41.69</v>
      </c>
      <c r="E9600" s="182">
        <v>40.43</v>
      </c>
    </row>
    <row r="9601" spans="1:5" x14ac:dyDescent="0.25">
      <c r="A9601" s="180">
        <v>100287</v>
      </c>
      <c r="B9601" s="181" t="s">
        <v>41467</v>
      </c>
      <c r="C9601" s="180" t="s">
        <v>41438</v>
      </c>
      <c r="D9601" s="182">
        <v>19.649999999999999</v>
      </c>
      <c r="E9601" s="182">
        <v>19.05</v>
      </c>
    </row>
    <row r="9602" spans="1:5" x14ac:dyDescent="0.25">
      <c r="A9602" s="180">
        <v>100274</v>
      </c>
      <c r="B9602" s="181" t="s">
        <v>41468</v>
      </c>
      <c r="C9602" s="180" t="s">
        <v>29</v>
      </c>
      <c r="D9602" s="182">
        <v>41.72</v>
      </c>
      <c r="E9602" s="182">
        <v>40.46</v>
      </c>
    </row>
    <row r="9603" spans="1:5" x14ac:dyDescent="0.25">
      <c r="A9603" s="180">
        <v>100264</v>
      </c>
      <c r="B9603" s="181" t="s">
        <v>41469</v>
      </c>
      <c r="C9603" s="180" t="s">
        <v>29</v>
      </c>
      <c r="D9603" s="182">
        <v>58.86</v>
      </c>
      <c r="E9603" s="182">
        <v>57.08</v>
      </c>
    </row>
    <row r="9604" spans="1:5" x14ac:dyDescent="0.25">
      <c r="A9604" s="180">
        <v>100225</v>
      </c>
      <c r="B9604" s="181" t="s">
        <v>41470</v>
      </c>
      <c r="C9604" s="180" t="s">
        <v>41443</v>
      </c>
      <c r="D9604" s="182">
        <v>3.27</v>
      </c>
      <c r="E9604" s="182">
        <v>3.17</v>
      </c>
    </row>
    <row r="9605" spans="1:5" x14ac:dyDescent="0.25">
      <c r="A9605" s="180">
        <v>100266</v>
      </c>
      <c r="B9605" s="181" t="s">
        <v>41471</v>
      </c>
      <c r="C9605" s="180" t="s">
        <v>5070</v>
      </c>
      <c r="D9605" s="182">
        <v>125.09</v>
      </c>
      <c r="E9605" s="182">
        <v>121.31</v>
      </c>
    </row>
    <row r="9606" spans="1:5" x14ac:dyDescent="0.25">
      <c r="A9606" s="180">
        <v>100257</v>
      </c>
      <c r="B9606" s="181" t="s">
        <v>41472</v>
      </c>
      <c r="C9606" s="180" t="s">
        <v>41438</v>
      </c>
      <c r="D9606" s="182">
        <v>7.98</v>
      </c>
      <c r="E9606" s="182">
        <v>7.74</v>
      </c>
    </row>
    <row r="9607" spans="1:5" x14ac:dyDescent="0.25">
      <c r="A9607" s="180">
        <v>100197</v>
      </c>
      <c r="B9607" s="181" t="s">
        <v>41473</v>
      </c>
      <c r="C9607" s="180" t="s">
        <v>41428</v>
      </c>
      <c r="D9607" s="182">
        <v>2.94</v>
      </c>
      <c r="E9607" s="182">
        <v>2.85</v>
      </c>
    </row>
    <row r="9608" spans="1:5" x14ac:dyDescent="0.25">
      <c r="A9608" s="180">
        <v>100196</v>
      </c>
      <c r="B9608" s="181" t="s">
        <v>41474</v>
      </c>
      <c r="C9608" s="180" t="s">
        <v>41428</v>
      </c>
      <c r="D9608" s="182">
        <v>1.96</v>
      </c>
      <c r="E9608" s="182">
        <v>1.9</v>
      </c>
    </row>
    <row r="9609" spans="1:5" x14ac:dyDescent="0.25">
      <c r="A9609" s="180">
        <v>100195</v>
      </c>
      <c r="B9609" s="181" t="s">
        <v>41475</v>
      </c>
      <c r="C9609" s="180" t="s">
        <v>41428</v>
      </c>
      <c r="D9609" s="182">
        <v>1.17</v>
      </c>
      <c r="E9609" s="182">
        <v>1.1399999999999999</v>
      </c>
    </row>
    <row r="9610" spans="1:5" x14ac:dyDescent="0.25">
      <c r="A9610" s="180">
        <v>100273</v>
      </c>
      <c r="B9610" s="181" t="s">
        <v>41476</v>
      </c>
      <c r="C9610" s="180" t="s">
        <v>41428</v>
      </c>
      <c r="D9610" s="182">
        <v>4.8899999999999997</v>
      </c>
      <c r="E9610" s="182">
        <v>4.74</v>
      </c>
    </row>
    <row r="9611" spans="1:5" x14ac:dyDescent="0.25">
      <c r="A9611" s="180">
        <v>100282</v>
      </c>
      <c r="B9611" s="181" t="s">
        <v>41477</v>
      </c>
      <c r="C9611" s="180" t="s">
        <v>29</v>
      </c>
      <c r="D9611" s="182">
        <v>234.37</v>
      </c>
      <c r="E9611" s="182">
        <v>227.29</v>
      </c>
    </row>
    <row r="9612" spans="1:5" x14ac:dyDescent="0.25">
      <c r="A9612" s="180">
        <v>100276</v>
      </c>
      <c r="B9612" s="181" t="s">
        <v>41478</v>
      </c>
      <c r="C9612" s="180" t="s">
        <v>29</v>
      </c>
      <c r="D9612" s="182">
        <v>49.22</v>
      </c>
      <c r="E9612" s="182">
        <v>47.73</v>
      </c>
    </row>
    <row r="9613" spans="1:5" x14ac:dyDescent="0.25">
      <c r="A9613" s="180">
        <v>100275</v>
      </c>
      <c r="B9613" s="181" t="s">
        <v>41479</v>
      </c>
      <c r="C9613" s="180" t="s">
        <v>29</v>
      </c>
      <c r="D9613" s="182">
        <v>26.97</v>
      </c>
      <c r="E9613" s="182">
        <v>26.15</v>
      </c>
    </row>
    <row r="9614" spans="1:5" x14ac:dyDescent="0.25">
      <c r="A9614" s="180">
        <v>100254</v>
      </c>
      <c r="B9614" s="181" t="s">
        <v>41480</v>
      </c>
      <c r="C9614" s="180" t="s">
        <v>41438</v>
      </c>
      <c r="D9614" s="182">
        <v>58.95</v>
      </c>
      <c r="E9614" s="182">
        <v>57.17</v>
      </c>
    </row>
    <row r="9615" spans="1:5" x14ac:dyDescent="0.25">
      <c r="A9615" s="180">
        <v>100250</v>
      </c>
      <c r="B9615" s="181" t="s">
        <v>41481</v>
      </c>
      <c r="C9615" s="180" t="s">
        <v>41438</v>
      </c>
      <c r="D9615" s="182">
        <v>6.64</v>
      </c>
      <c r="E9615" s="182">
        <v>6.44</v>
      </c>
    </row>
    <row r="9616" spans="1:5" x14ac:dyDescent="0.25">
      <c r="A9616" s="180">
        <v>100251</v>
      </c>
      <c r="B9616" s="181" t="s">
        <v>41482</v>
      </c>
      <c r="C9616" s="180" t="s">
        <v>41438</v>
      </c>
      <c r="D9616" s="182">
        <v>19.649999999999999</v>
      </c>
      <c r="E9616" s="182">
        <v>19.05</v>
      </c>
    </row>
    <row r="9617" spans="1:5" x14ac:dyDescent="0.25">
      <c r="A9617" s="180">
        <v>100252</v>
      </c>
      <c r="B9617" s="181" t="s">
        <v>41483</v>
      </c>
      <c r="C9617" s="180" t="s">
        <v>41438</v>
      </c>
      <c r="D9617" s="182">
        <v>29.47</v>
      </c>
      <c r="E9617" s="182">
        <v>28.58</v>
      </c>
    </row>
    <row r="9618" spans="1:5" x14ac:dyDescent="0.25">
      <c r="A9618" s="180">
        <v>100253</v>
      </c>
      <c r="B9618" s="181" t="s">
        <v>41484</v>
      </c>
      <c r="C9618" s="180" t="s">
        <v>41438</v>
      </c>
      <c r="D9618" s="182">
        <v>39.299999999999997</v>
      </c>
      <c r="E9618" s="182">
        <v>38.11</v>
      </c>
    </row>
    <row r="9619" spans="1:5" x14ac:dyDescent="0.25">
      <c r="A9619" s="180">
        <v>100249</v>
      </c>
      <c r="B9619" s="181" t="s">
        <v>41485</v>
      </c>
      <c r="C9619" s="180" t="s">
        <v>41438</v>
      </c>
      <c r="D9619" s="182">
        <v>3.98</v>
      </c>
      <c r="E9619" s="182">
        <v>3.86</v>
      </c>
    </row>
    <row r="9620" spans="1:5" x14ac:dyDescent="0.25">
      <c r="A9620" s="180">
        <v>100244</v>
      </c>
      <c r="B9620" s="181" t="s">
        <v>41486</v>
      </c>
      <c r="C9620" s="180" t="s">
        <v>41438</v>
      </c>
      <c r="D9620" s="182">
        <v>5.98</v>
      </c>
      <c r="E9620" s="182">
        <v>5.8</v>
      </c>
    </row>
    <row r="9621" spans="1:5" x14ac:dyDescent="0.25">
      <c r="A9621" s="180">
        <v>100245</v>
      </c>
      <c r="B9621" s="181" t="s">
        <v>41487</v>
      </c>
      <c r="C9621" s="180" t="s">
        <v>41438</v>
      </c>
      <c r="D9621" s="182">
        <v>11.97</v>
      </c>
      <c r="E9621" s="182">
        <v>11.6</v>
      </c>
    </row>
    <row r="9622" spans="1:5" x14ac:dyDescent="0.25">
      <c r="A9622" s="180">
        <v>100243</v>
      </c>
      <c r="B9622" s="181" t="s">
        <v>41488</v>
      </c>
      <c r="C9622" s="180" t="s">
        <v>41438</v>
      </c>
      <c r="D9622" s="182">
        <v>4.78</v>
      </c>
      <c r="E9622" s="182">
        <v>4.6399999999999997</v>
      </c>
    </row>
    <row r="9623" spans="1:5" x14ac:dyDescent="0.25">
      <c r="A9623" s="180">
        <v>100239</v>
      </c>
      <c r="B9623" s="181" t="s">
        <v>41489</v>
      </c>
      <c r="C9623" s="180" t="s">
        <v>41438</v>
      </c>
      <c r="D9623" s="182">
        <v>9.9700000000000006</v>
      </c>
      <c r="E9623" s="182">
        <v>9.67</v>
      </c>
    </row>
    <row r="9624" spans="1:5" x14ac:dyDescent="0.25">
      <c r="A9624" s="180">
        <v>100238</v>
      </c>
      <c r="B9624" s="181" t="s">
        <v>41490</v>
      </c>
      <c r="C9624" s="180" t="s">
        <v>41438</v>
      </c>
      <c r="D9624" s="182">
        <v>7.98</v>
      </c>
      <c r="E9624" s="182">
        <v>7.74</v>
      </c>
    </row>
    <row r="9625" spans="1:5" x14ac:dyDescent="0.25">
      <c r="A9625" s="180">
        <v>100241</v>
      </c>
      <c r="B9625" s="181" t="s">
        <v>41491</v>
      </c>
      <c r="C9625" s="180" t="s">
        <v>41438</v>
      </c>
      <c r="D9625" s="182">
        <v>9.9700000000000006</v>
      </c>
      <c r="E9625" s="182">
        <v>9.67</v>
      </c>
    </row>
    <row r="9626" spans="1:5" x14ac:dyDescent="0.25">
      <c r="A9626" s="180">
        <v>100242</v>
      </c>
      <c r="B9626" s="181" t="s">
        <v>41492</v>
      </c>
      <c r="C9626" s="180" t="s">
        <v>41438</v>
      </c>
      <c r="D9626" s="182">
        <v>29.47</v>
      </c>
      <c r="E9626" s="182">
        <v>28.58</v>
      </c>
    </row>
    <row r="9627" spans="1:5" x14ac:dyDescent="0.25">
      <c r="A9627" s="180">
        <v>100240</v>
      </c>
      <c r="B9627" s="181" t="s">
        <v>41493</v>
      </c>
      <c r="C9627" s="180" t="s">
        <v>41438</v>
      </c>
      <c r="D9627" s="182">
        <v>5.98</v>
      </c>
      <c r="E9627" s="182">
        <v>5.8</v>
      </c>
    </row>
    <row r="9628" spans="1:5" x14ac:dyDescent="0.25">
      <c r="A9628" s="180">
        <v>100237</v>
      </c>
      <c r="B9628" s="181" t="s">
        <v>41494</v>
      </c>
      <c r="C9628" s="180" t="s">
        <v>41438</v>
      </c>
      <c r="D9628" s="182">
        <v>4.9800000000000004</v>
      </c>
      <c r="E9628" s="182">
        <v>4.83</v>
      </c>
    </row>
    <row r="9629" spans="1:5" x14ac:dyDescent="0.25">
      <c r="A9629" s="180">
        <v>100236</v>
      </c>
      <c r="B9629" s="181" t="s">
        <v>41495</v>
      </c>
      <c r="C9629" s="180" t="s">
        <v>41438</v>
      </c>
      <c r="D9629" s="182">
        <v>4.1500000000000004</v>
      </c>
      <c r="E9629" s="182">
        <v>4.03</v>
      </c>
    </row>
    <row r="9630" spans="1:5" x14ac:dyDescent="0.25">
      <c r="A9630" s="180">
        <v>100248</v>
      </c>
      <c r="B9630" s="181" t="s">
        <v>41496</v>
      </c>
      <c r="C9630" s="180" t="s">
        <v>41438</v>
      </c>
      <c r="D9630" s="182">
        <v>19.649999999999999</v>
      </c>
      <c r="E9630" s="182">
        <v>19.05</v>
      </c>
    </row>
    <row r="9631" spans="1:5" x14ac:dyDescent="0.25">
      <c r="A9631" s="180">
        <v>100247</v>
      </c>
      <c r="B9631" s="181" t="s">
        <v>41497</v>
      </c>
      <c r="C9631" s="180" t="s">
        <v>41438</v>
      </c>
      <c r="D9631" s="182">
        <v>4.9800000000000004</v>
      </c>
      <c r="E9631" s="182">
        <v>4.83</v>
      </c>
    </row>
    <row r="9632" spans="1:5" x14ac:dyDescent="0.25">
      <c r="A9632" s="180">
        <v>100246</v>
      </c>
      <c r="B9632" s="181" t="s">
        <v>41498</v>
      </c>
      <c r="C9632" s="180" t="s">
        <v>41438</v>
      </c>
      <c r="D9632" s="182">
        <v>3.98</v>
      </c>
      <c r="E9632" s="182">
        <v>3.86</v>
      </c>
    </row>
    <row r="9633" spans="1:5" x14ac:dyDescent="0.25">
      <c r="A9633" s="180">
        <v>100255</v>
      </c>
      <c r="B9633" s="181" t="s">
        <v>41499</v>
      </c>
      <c r="C9633" s="180" t="s">
        <v>41438</v>
      </c>
      <c r="D9633" s="182">
        <v>19.940000000000001</v>
      </c>
      <c r="E9633" s="182">
        <v>19.34</v>
      </c>
    </row>
    <row r="9634" spans="1:5" x14ac:dyDescent="0.25">
      <c r="A9634" s="180">
        <v>100263</v>
      </c>
      <c r="B9634" s="181" t="s">
        <v>41500</v>
      </c>
      <c r="C9634" s="180" t="s">
        <v>41428</v>
      </c>
      <c r="D9634" s="182">
        <v>3.23</v>
      </c>
      <c r="E9634" s="182">
        <v>3.13</v>
      </c>
    </row>
    <row r="9635" spans="1:5" x14ac:dyDescent="0.25">
      <c r="A9635" s="180">
        <v>100260</v>
      </c>
      <c r="B9635" s="181" t="s">
        <v>41501</v>
      </c>
      <c r="C9635" s="180" t="s">
        <v>41428</v>
      </c>
      <c r="D9635" s="182">
        <v>12.95</v>
      </c>
      <c r="E9635" s="182">
        <v>12.56</v>
      </c>
    </row>
    <row r="9636" spans="1:5" x14ac:dyDescent="0.25">
      <c r="A9636" s="180">
        <v>100261</v>
      </c>
      <c r="B9636" s="181" t="s">
        <v>41502</v>
      </c>
      <c r="C9636" s="180" t="s">
        <v>41428</v>
      </c>
      <c r="D9636" s="182">
        <v>8.14</v>
      </c>
      <c r="E9636" s="182">
        <v>7.89</v>
      </c>
    </row>
    <row r="9637" spans="1:5" x14ac:dyDescent="0.25">
      <c r="A9637" s="180">
        <v>100262</v>
      </c>
      <c r="B9637" s="181" t="s">
        <v>41503</v>
      </c>
      <c r="C9637" s="180" t="s">
        <v>41428</v>
      </c>
      <c r="D9637" s="182">
        <v>5.04</v>
      </c>
      <c r="E9637" s="182">
        <v>4.8899999999999997</v>
      </c>
    </row>
    <row r="9638" spans="1:5" x14ac:dyDescent="0.25">
      <c r="A9638" s="180">
        <v>100271</v>
      </c>
      <c r="B9638" s="181" t="s">
        <v>41504</v>
      </c>
      <c r="C9638" s="180" t="s">
        <v>29</v>
      </c>
      <c r="D9638" s="182">
        <v>93.82</v>
      </c>
      <c r="E9638" s="182">
        <v>90.98</v>
      </c>
    </row>
    <row r="9639" spans="1:5" x14ac:dyDescent="0.25">
      <c r="A9639" s="180">
        <v>100258</v>
      </c>
      <c r="B9639" s="181" t="s">
        <v>41505</v>
      </c>
      <c r="C9639" s="180" t="s">
        <v>41438</v>
      </c>
      <c r="D9639" s="182">
        <v>19.940000000000001</v>
      </c>
      <c r="E9639" s="182">
        <v>19.34</v>
      </c>
    </row>
    <row r="9640" spans="1:5" x14ac:dyDescent="0.25">
      <c r="A9640" s="180">
        <v>100259</v>
      </c>
      <c r="B9640" s="181" t="s">
        <v>41506</v>
      </c>
      <c r="C9640" s="180" t="s">
        <v>41438</v>
      </c>
      <c r="D9640" s="182">
        <v>39.299999999999997</v>
      </c>
      <c r="E9640" s="182">
        <v>38.11</v>
      </c>
    </row>
    <row r="9641" spans="1:5" x14ac:dyDescent="0.25">
      <c r="A9641" s="180">
        <v>100279</v>
      </c>
      <c r="B9641" s="181" t="s">
        <v>41507</v>
      </c>
      <c r="C9641" s="180" t="s">
        <v>115</v>
      </c>
      <c r="D9641" s="182">
        <v>1.1499999999999999</v>
      </c>
      <c r="E9641" s="182">
        <v>1.1200000000000001</v>
      </c>
    </row>
    <row r="9642" spans="1:5" x14ac:dyDescent="0.25">
      <c r="A9642" s="180">
        <v>100233</v>
      </c>
      <c r="B9642" s="181" t="s">
        <v>41508</v>
      </c>
      <c r="C9642" s="180" t="s">
        <v>115</v>
      </c>
      <c r="D9642" s="182">
        <v>0.27</v>
      </c>
      <c r="E9642" s="182">
        <v>0.26</v>
      </c>
    </row>
    <row r="9643" spans="1:5" x14ac:dyDescent="0.25">
      <c r="A9643" s="180">
        <v>100232</v>
      </c>
      <c r="B9643" s="181" t="s">
        <v>41509</v>
      </c>
      <c r="C9643" s="180" t="s">
        <v>115</v>
      </c>
      <c r="D9643" s="182">
        <v>0.55000000000000004</v>
      </c>
      <c r="E9643" s="182">
        <v>0.53</v>
      </c>
    </row>
    <row r="9644" spans="1:5" x14ac:dyDescent="0.25">
      <c r="A9644" s="180">
        <v>100234</v>
      </c>
      <c r="B9644" s="181" t="s">
        <v>41510</v>
      </c>
      <c r="C9644" s="180" t="s">
        <v>322</v>
      </c>
      <c r="D9644" s="182">
        <v>0.82</v>
      </c>
      <c r="E9644" s="182">
        <v>0.8</v>
      </c>
    </row>
    <row r="9645" spans="1:5" x14ac:dyDescent="0.25">
      <c r="A9645" s="180">
        <v>100265</v>
      </c>
      <c r="B9645" s="181" t="s">
        <v>41511</v>
      </c>
      <c r="C9645" s="180" t="s">
        <v>322</v>
      </c>
      <c r="D9645" s="182">
        <v>1.23</v>
      </c>
      <c r="E9645" s="182">
        <v>1.19</v>
      </c>
    </row>
    <row r="9646" spans="1:5" x14ac:dyDescent="0.25">
      <c r="A9646" s="180">
        <v>100235</v>
      </c>
      <c r="B9646" s="181" t="s">
        <v>41512</v>
      </c>
      <c r="C9646" s="180" t="s">
        <v>956</v>
      </c>
      <c r="D9646" s="182">
        <v>0.06</v>
      </c>
      <c r="E9646" s="182">
        <v>0.06</v>
      </c>
    </row>
    <row r="9647" spans="1:5" x14ac:dyDescent="0.25">
      <c r="A9647" s="180">
        <v>100267</v>
      </c>
      <c r="B9647" s="181" t="s">
        <v>41513</v>
      </c>
      <c r="C9647" s="180" t="s">
        <v>115</v>
      </c>
      <c r="D9647" s="182">
        <v>2.4700000000000002</v>
      </c>
      <c r="E9647" s="182">
        <v>2.4</v>
      </c>
    </row>
    <row r="9648" spans="1:5" x14ac:dyDescent="0.25">
      <c r="A9648" s="180">
        <v>100231</v>
      </c>
      <c r="B9648" s="181" t="s">
        <v>41514</v>
      </c>
      <c r="C9648" s="180" t="s">
        <v>51</v>
      </c>
      <c r="D9648" s="182">
        <v>0.05</v>
      </c>
      <c r="E9648" s="182">
        <v>0.05</v>
      </c>
    </row>
    <row r="9649" spans="1:5" x14ac:dyDescent="0.25">
      <c r="A9649" s="180">
        <v>100230</v>
      </c>
      <c r="B9649" s="181" t="s">
        <v>41515</v>
      </c>
      <c r="C9649" s="180" t="s">
        <v>51</v>
      </c>
      <c r="D9649" s="182">
        <v>0.03</v>
      </c>
      <c r="E9649" s="182">
        <v>0.03</v>
      </c>
    </row>
    <row r="9650" spans="1:5" x14ac:dyDescent="0.25">
      <c r="A9650" s="180">
        <v>100229</v>
      </c>
      <c r="B9650" s="181" t="s">
        <v>41516</v>
      </c>
      <c r="C9650" s="180" t="s">
        <v>51</v>
      </c>
      <c r="D9650" s="182">
        <v>0.02</v>
      </c>
      <c r="E9650" s="182">
        <v>0.02</v>
      </c>
    </row>
    <row r="9651" spans="1:5" x14ac:dyDescent="0.25">
      <c r="A9651" s="180">
        <v>100272</v>
      </c>
      <c r="B9651" s="181" t="s">
        <v>41517</v>
      </c>
      <c r="C9651" s="180" t="s">
        <v>322</v>
      </c>
      <c r="D9651" s="182">
        <v>1.85</v>
      </c>
      <c r="E9651" s="182">
        <v>1.8</v>
      </c>
    </row>
    <row r="9652" spans="1:5" x14ac:dyDescent="0.25">
      <c r="A9652" s="180">
        <v>100269</v>
      </c>
      <c r="B9652" s="181" t="s">
        <v>41518</v>
      </c>
      <c r="C9652" s="180" t="s">
        <v>115</v>
      </c>
      <c r="D9652" s="182">
        <v>2.4700000000000002</v>
      </c>
      <c r="E9652" s="182">
        <v>2.4</v>
      </c>
    </row>
    <row r="9653" spans="1:5" x14ac:dyDescent="0.25">
      <c r="A9653" s="180">
        <v>100986</v>
      </c>
      <c r="B9653" s="181" t="s">
        <v>59624</v>
      </c>
      <c r="C9653" s="180" t="s">
        <v>1467</v>
      </c>
      <c r="D9653" s="182">
        <v>11.33</v>
      </c>
      <c r="E9653" s="182">
        <v>10.61</v>
      </c>
    </row>
    <row r="9654" spans="1:5" x14ac:dyDescent="0.25">
      <c r="A9654" s="180">
        <v>101002</v>
      </c>
      <c r="B9654" s="181" t="s">
        <v>59625</v>
      </c>
      <c r="C9654" s="180" t="s">
        <v>1707</v>
      </c>
      <c r="D9654" s="182">
        <v>7.55</v>
      </c>
      <c r="E9654" s="182">
        <v>7.07</v>
      </c>
    </row>
    <row r="9655" spans="1:5" x14ac:dyDescent="0.25">
      <c r="A9655" s="180">
        <v>100987</v>
      </c>
      <c r="B9655" s="181" t="s">
        <v>59626</v>
      </c>
      <c r="C9655" s="180" t="s">
        <v>1467</v>
      </c>
      <c r="D9655" s="182">
        <v>12.87</v>
      </c>
      <c r="E9655" s="182">
        <v>12.03</v>
      </c>
    </row>
    <row r="9656" spans="1:5" x14ac:dyDescent="0.25">
      <c r="A9656" s="180">
        <v>101003</v>
      </c>
      <c r="B9656" s="181" t="s">
        <v>59627</v>
      </c>
      <c r="C9656" s="180" t="s">
        <v>1707</v>
      </c>
      <c r="D9656" s="182">
        <v>8.58</v>
      </c>
      <c r="E9656" s="182">
        <v>8.01</v>
      </c>
    </row>
    <row r="9657" spans="1:5" x14ac:dyDescent="0.25">
      <c r="A9657" s="180">
        <v>100988</v>
      </c>
      <c r="B9657" s="181" t="s">
        <v>59628</v>
      </c>
      <c r="C9657" s="180" t="s">
        <v>1467</v>
      </c>
      <c r="D9657" s="182">
        <v>13.52</v>
      </c>
      <c r="E9657" s="182">
        <v>12.75</v>
      </c>
    </row>
    <row r="9658" spans="1:5" x14ac:dyDescent="0.25">
      <c r="A9658" s="180">
        <v>101004</v>
      </c>
      <c r="B9658" s="181" t="s">
        <v>59629</v>
      </c>
      <c r="C9658" s="180" t="s">
        <v>1707</v>
      </c>
      <c r="D9658" s="182">
        <v>9.01</v>
      </c>
      <c r="E9658" s="182">
        <v>8.5</v>
      </c>
    </row>
    <row r="9659" spans="1:5" x14ac:dyDescent="0.25">
      <c r="A9659" s="180">
        <v>100985</v>
      </c>
      <c r="B9659" s="181" t="s">
        <v>59630</v>
      </c>
      <c r="C9659" s="180" t="s">
        <v>1467</v>
      </c>
      <c r="D9659" s="182">
        <v>9.76</v>
      </c>
      <c r="E9659" s="182">
        <v>8.7799999999999994</v>
      </c>
    </row>
    <row r="9660" spans="1:5" x14ac:dyDescent="0.25">
      <c r="A9660" s="180">
        <v>101001</v>
      </c>
      <c r="B9660" s="181" t="s">
        <v>59631</v>
      </c>
      <c r="C9660" s="180" t="s">
        <v>1707</v>
      </c>
      <c r="D9660" s="182">
        <v>6.5</v>
      </c>
      <c r="E9660" s="182">
        <v>5.86</v>
      </c>
    </row>
    <row r="9661" spans="1:5" x14ac:dyDescent="0.25">
      <c r="A9661" s="180">
        <v>101008</v>
      </c>
      <c r="B9661" s="181" t="s">
        <v>59632</v>
      </c>
      <c r="C9661" s="180" t="s">
        <v>1467</v>
      </c>
      <c r="D9661" s="182">
        <v>11.34</v>
      </c>
      <c r="E9661" s="182">
        <v>10.87</v>
      </c>
    </row>
    <row r="9662" spans="1:5" x14ac:dyDescent="0.25">
      <c r="A9662" s="180">
        <v>106708</v>
      </c>
      <c r="B9662" s="181" t="s">
        <v>59633</v>
      </c>
      <c r="C9662" s="180" t="s">
        <v>1467</v>
      </c>
      <c r="D9662" s="182">
        <v>7.89</v>
      </c>
      <c r="E9662" s="182">
        <v>7.48</v>
      </c>
    </row>
    <row r="9663" spans="1:5" x14ac:dyDescent="0.25">
      <c r="A9663" s="180">
        <v>101007</v>
      </c>
      <c r="B9663" s="181" t="s">
        <v>59634</v>
      </c>
      <c r="C9663" s="180" t="s">
        <v>1467</v>
      </c>
      <c r="D9663" s="182">
        <v>14.35</v>
      </c>
      <c r="E9663" s="182">
        <v>13.54</v>
      </c>
    </row>
    <row r="9664" spans="1:5" x14ac:dyDescent="0.25">
      <c r="A9664" s="180">
        <v>106711</v>
      </c>
      <c r="B9664" s="181" t="s">
        <v>59635</v>
      </c>
      <c r="C9664" s="180" t="s">
        <v>1467</v>
      </c>
      <c r="D9664" s="182">
        <v>0</v>
      </c>
      <c r="E9664" s="182">
        <v>0</v>
      </c>
    </row>
    <row r="9665" spans="1:5" x14ac:dyDescent="0.25">
      <c r="A9665" s="180">
        <v>106709</v>
      </c>
      <c r="B9665" s="181" t="s">
        <v>59636</v>
      </c>
      <c r="C9665" s="180" t="s">
        <v>1707</v>
      </c>
      <c r="D9665" s="182">
        <v>0</v>
      </c>
      <c r="E9665" s="182">
        <v>0</v>
      </c>
    </row>
    <row r="9666" spans="1:5" x14ac:dyDescent="0.25">
      <c r="A9666" s="180">
        <v>106710</v>
      </c>
      <c r="B9666" s="181" t="s">
        <v>59637</v>
      </c>
      <c r="C9666" s="180" t="s">
        <v>1707</v>
      </c>
      <c r="D9666" s="182">
        <v>0</v>
      </c>
      <c r="E9666" s="182">
        <v>0</v>
      </c>
    </row>
    <row r="9667" spans="1:5" x14ac:dyDescent="0.25">
      <c r="A9667" s="180">
        <v>100982</v>
      </c>
      <c r="B9667" s="181" t="s">
        <v>59638</v>
      </c>
      <c r="C9667" s="180" t="s">
        <v>1467</v>
      </c>
      <c r="D9667" s="182">
        <v>10.97</v>
      </c>
      <c r="E9667" s="182">
        <v>10.39</v>
      </c>
    </row>
    <row r="9668" spans="1:5" x14ac:dyDescent="0.25">
      <c r="A9668" s="180">
        <v>100998</v>
      </c>
      <c r="B9668" s="181" t="s">
        <v>59639</v>
      </c>
      <c r="C9668" s="180" t="s">
        <v>1707</v>
      </c>
      <c r="D9668" s="182">
        <v>7.3</v>
      </c>
      <c r="E9668" s="182">
        <v>6.92</v>
      </c>
    </row>
    <row r="9669" spans="1:5" x14ac:dyDescent="0.25">
      <c r="A9669" s="180">
        <v>100983</v>
      </c>
      <c r="B9669" s="181" t="s">
        <v>59640</v>
      </c>
      <c r="C9669" s="180" t="s">
        <v>1467</v>
      </c>
      <c r="D9669" s="182">
        <v>10.9</v>
      </c>
      <c r="E9669" s="182">
        <v>10.31</v>
      </c>
    </row>
    <row r="9670" spans="1:5" x14ac:dyDescent="0.25">
      <c r="A9670" s="180">
        <v>100999</v>
      </c>
      <c r="B9670" s="181" t="s">
        <v>59641</v>
      </c>
      <c r="C9670" s="180" t="s">
        <v>1707</v>
      </c>
      <c r="D9670" s="182">
        <v>7.26</v>
      </c>
      <c r="E9670" s="182">
        <v>6.87</v>
      </c>
    </row>
    <row r="9671" spans="1:5" x14ac:dyDescent="0.25">
      <c r="A9671" s="180">
        <v>100984</v>
      </c>
      <c r="B9671" s="181" t="s">
        <v>59642</v>
      </c>
      <c r="C9671" s="180" t="s">
        <v>1467</v>
      </c>
      <c r="D9671" s="182">
        <v>10.6</v>
      </c>
      <c r="E9671" s="182">
        <v>10.09</v>
      </c>
    </row>
    <row r="9672" spans="1:5" x14ac:dyDescent="0.25">
      <c r="A9672" s="180">
        <v>101000</v>
      </c>
      <c r="B9672" s="181" t="s">
        <v>59643</v>
      </c>
      <c r="C9672" s="180" t="s">
        <v>1707</v>
      </c>
      <c r="D9672" s="182">
        <v>7.05</v>
      </c>
      <c r="E9672" s="182">
        <v>6.73</v>
      </c>
    </row>
    <row r="9673" spans="1:5" x14ac:dyDescent="0.25">
      <c r="A9673" s="180">
        <v>100981</v>
      </c>
      <c r="B9673" s="181" t="s">
        <v>59644</v>
      </c>
      <c r="C9673" s="180" t="s">
        <v>1467</v>
      </c>
      <c r="D9673" s="182">
        <v>11.71</v>
      </c>
      <c r="E9673" s="182">
        <v>10.82</v>
      </c>
    </row>
    <row r="9674" spans="1:5" x14ac:dyDescent="0.25">
      <c r="A9674" s="180">
        <v>100997</v>
      </c>
      <c r="B9674" s="181" t="s">
        <v>59645</v>
      </c>
      <c r="C9674" s="180" t="s">
        <v>1707</v>
      </c>
      <c r="D9674" s="182">
        <v>7.79</v>
      </c>
      <c r="E9674" s="182">
        <v>7.22</v>
      </c>
    </row>
    <row r="9675" spans="1:5" x14ac:dyDescent="0.25">
      <c r="A9675" s="180">
        <v>101010</v>
      </c>
      <c r="B9675" s="181" t="s">
        <v>59646</v>
      </c>
      <c r="C9675" s="180" t="s">
        <v>1707</v>
      </c>
      <c r="D9675" s="182">
        <v>33.43</v>
      </c>
      <c r="E9675" s="182">
        <v>31.55</v>
      </c>
    </row>
    <row r="9676" spans="1:5" x14ac:dyDescent="0.25">
      <c r="A9676" s="180">
        <v>106721</v>
      </c>
      <c r="B9676" s="181" t="s">
        <v>59647</v>
      </c>
      <c r="C9676" s="180" t="s">
        <v>1707</v>
      </c>
      <c r="D9676" s="182">
        <v>36.89</v>
      </c>
      <c r="E9676" s="182">
        <v>35.11</v>
      </c>
    </row>
    <row r="9677" spans="1:5" x14ac:dyDescent="0.25">
      <c r="A9677" s="180">
        <v>101009</v>
      </c>
      <c r="B9677" s="181" t="s">
        <v>59648</v>
      </c>
      <c r="C9677" s="180" t="s">
        <v>1707</v>
      </c>
      <c r="D9677" s="182">
        <v>52.91</v>
      </c>
      <c r="E9677" s="182">
        <v>49.94</v>
      </c>
    </row>
    <row r="9678" spans="1:5" x14ac:dyDescent="0.25">
      <c r="A9678" s="180">
        <v>106720</v>
      </c>
      <c r="B9678" s="181" t="s">
        <v>59649</v>
      </c>
      <c r="C9678" s="180" t="s">
        <v>1707</v>
      </c>
      <c r="D9678" s="182">
        <v>59.34</v>
      </c>
      <c r="E9678" s="182">
        <v>56.48</v>
      </c>
    </row>
    <row r="9679" spans="1:5" x14ac:dyDescent="0.25">
      <c r="A9679" s="180">
        <v>100978</v>
      </c>
      <c r="B9679" s="181" t="s">
        <v>59650</v>
      </c>
      <c r="C9679" s="180" t="s">
        <v>1467</v>
      </c>
      <c r="D9679" s="182">
        <v>8.43</v>
      </c>
      <c r="E9679" s="182">
        <v>7.96</v>
      </c>
    </row>
    <row r="9680" spans="1:5" x14ac:dyDescent="0.25">
      <c r="A9680" s="180">
        <v>100994</v>
      </c>
      <c r="B9680" s="181" t="s">
        <v>59651</v>
      </c>
      <c r="C9680" s="180" t="s">
        <v>1707</v>
      </c>
      <c r="D9680" s="182">
        <v>5.61</v>
      </c>
      <c r="E9680" s="182">
        <v>5.3</v>
      </c>
    </row>
    <row r="9681" spans="1:5" x14ac:dyDescent="0.25">
      <c r="A9681" s="180">
        <v>100974</v>
      </c>
      <c r="B9681" s="181" t="s">
        <v>59652</v>
      </c>
      <c r="C9681" s="180" t="s">
        <v>1467</v>
      </c>
      <c r="D9681" s="182">
        <v>9.83</v>
      </c>
      <c r="E9681" s="182">
        <v>9.02</v>
      </c>
    </row>
    <row r="9682" spans="1:5" x14ac:dyDescent="0.25">
      <c r="A9682" s="180">
        <v>100990</v>
      </c>
      <c r="B9682" s="181" t="s">
        <v>59653</v>
      </c>
      <c r="C9682" s="180" t="s">
        <v>1707</v>
      </c>
      <c r="D9682" s="182">
        <v>6.54</v>
      </c>
      <c r="E9682" s="182">
        <v>6.02</v>
      </c>
    </row>
    <row r="9683" spans="1:5" x14ac:dyDescent="0.25">
      <c r="A9683" s="180">
        <v>100979</v>
      </c>
      <c r="B9683" s="181" t="s">
        <v>59654</v>
      </c>
      <c r="C9683" s="180" t="s">
        <v>1467</v>
      </c>
      <c r="D9683" s="182">
        <v>8.01</v>
      </c>
      <c r="E9683" s="182">
        <v>7.56</v>
      </c>
    </row>
    <row r="9684" spans="1:5" x14ac:dyDescent="0.25">
      <c r="A9684" s="180">
        <v>100995</v>
      </c>
      <c r="B9684" s="181" t="s">
        <v>59655</v>
      </c>
      <c r="C9684" s="180" t="s">
        <v>1707</v>
      </c>
      <c r="D9684" s="182">
        <v>5.35</v>
      </c>
      <c r="E9684" s="182">
        <v>5.03</v>
      </c>
    </row>
    <row r="9685" spans="1:5" x14ac:dyDescent="0.25">
      <c r="A9685" s="180">
        <v>100975</v>
      </c>
      <c r="B9685" s="181" t="s">
        <v>59656</v>
      </c>
      <c r="C9685" s="180" t="s">
        <v>1467</v>
      </c>
      <c r="D9685" s="182">
        <v>9.68</v>
      </c>
      <c r="E9685" s="182">
        <v>8.9</v>
      </c>
    </row>
    <row r="9686" spans="1:5" x14ac:dyDescent="0.25">
      <c r="A9686" s="180">
        <v>100991</v>
      </c>
      <c r="B9686" s="181" t="s">
        <v>59657</v>
      </c>
      <c r="C9686" s="180" t="s">
        <v>1707</v>
      </c>
      <c r="D9686" s="182">
        <v>6.45</v>
      </c>
      <c r="E9686" s="182">
        <v>5.94</v>
      </c>
    </row>
    <row r="9687" spans="1:5" x14ac:dyDescent="0.25">
      <c r="A9687" s="180">
        <v>100980</v>
      </c>
      <c r="B9687" s="181" t="s">
        <v>59658</v>
      </c>
      <c r="C9687" s="180" t="s">
        <v>1467</v>
      </c>
      <c r="D9687" s="182">
        <v>7.53</v>
      </c>
      <c r="E9687" s="182">
        <v>7.15</v>
      </c>
    </row>
    <row r="9688" spans="1:5" x14ac:dyDescent="0.25">
      <c r="A9688" s="180">
        <v>100996</v>
      </c>
      <c r="B9688" s="181" t="s">
        <v>59659</v>
      </c>
      <c r="C9688" s="180" t="s">
        <v>1707</v>
      </c>
      <c r="D9688" s="182">
        <v>5.01</v>
      </c>
      <c r="E9688" s="182">
        <v>4.7699999999999996</v>
      </c>
    </row>
    <row r="9689" spans="1:5" x14ac:dyDescent="0.25">
      <c r="A9689" s="180">
        <v>100976</v>
      </c>
      <c r="B9689" s="181" t="s">
        <v>59660</v>
      </c>
      <c r="C9689" s="180" t="s">
        <v>1467</v>
      </c>
      <c r="D9689" s="182">
        <v>9.34</v>
      </c>
      <c r="E9689" s="182">
        <v>8.66</v>
      </c>
    </row>
    <row r="9690" spans="1:5" x14ac:dyDescent="0.25">
      <c r="A9690" s="180">
        <v>100992</v>
      </c>
      <c r="B9690" s="181" t="s">
        <v>59661</v>
      </c>
      <c r="C9690" s="180" t="s">
        <v>1707</v>
      </c>
      <c r="D9690" s="182">
        <v>6.22</v>
      </c>
      <c r="E9690" s="182">
        <v>5.78</v>
      </c>
    </row>
    <row r="9691" spans="1:5" x14ac:dyDescent="0.25">
      <c r="A9691" s="180">
        <v>100977</v>
      </c>
      <c r="B9691" s="181" t="s">
        <v>59662</v>
      </c>
      <c r="C9691" s="180" t="s">
        <v>1467</v>
      </c>
      <c r="D9691" s="182">
        <v>9.6199999999999992</v>
      </c>
      <c r="E9691" s="182">
        <v>8.85</v>
      </c>
    </row>
    <row r="9692" spans="1:5" x14ac:dyDescent="0.25">
      <c r="A9692" s="180">
        <v>100993</v>
      </c>
      <c r="B9692" s="181" t="s">
        <v>59663</v>
      </c>
      <c r="C9692" s="180" t="s">
        <v>1707</v>
      </c>
      <c r="D9692" s="182">
        <v>6.42</v>
      </c>
      <c r="E9692" s="182">
        <v>5.9</v>
      </c>
    </row>
    <row r="9693" spans="1:5" x14ac:dyDescent="0.25">
      <c r="A9693" s="180">
        <v>100973</v>
      </c>
      <c r="B9693" s="181" t="s">
        <v>59664</v>
      </c>
      <c r="C9693" s="180" t="s">
        <v>1467</v>
      </c>
      <c r="D9693" s="182">
        <v>10.64</v>
      </c>
      <c r="E9693" s="182">
        <v>9.49</v>
      </c>
    </row>
    <row r="9694" spans="1:5" x14ac:dyDescent="0.25">
      <c r="A9694" s="180">
        <v>100989</v>
      </c>
      <c r="B9694" s="181" t="s">
        <v>59665</v>
      </c>
      <c r="C9694" s="180" t="s">
        <v>1707</v>
      </c>
      <c r="D9694" s="182">
        <v>7.08</v>
      </c>
      <c r="E9694" s="182">
        <v>6.31</v>
      </c>
    </row>
    <row r="9695" spans="1:5" x14ac:dyDescent="0.25">
      <c r="A9695" s="180">
        <v>101467</v>
      </c>
      <c r="B9695" s="181" t="s">
        <v>59666</v>
      </c>
      <c r="C9695" s="180" t="s">
        <v>1707</v>
      </c>
      <c r="D9695" s="182">
        <v>25.29</v>
      </c>
      <c r="E9695" s="182">
        <v>23.99</v>
      </c>
    </row>
    <row r="9696" spans="1:5" x14ac:dyDescent="0.25">
      <c r="A9696" s="180">
        <v>106729</v>
      </c>
      <c r="B9696" s="181" t="s">
        <v>59667</v>
      </c>
      <c r="C9696" s="180" t="s">
        <v>1707</v>
      </c>
      <c r="D9696" s="182">
        <v>26.11</v>
      </c>
      <c r="E9696" s="182">
        <v>24.93</v>
      </c>
    </row>
    <row r="9697" spans="1:5" x14ac:dyDescent="0.25">
      <c r="A9697" s="180">
        <v>101468</v>
      </c>
      <c r="B9697" s="181" t="s">
        <v>59668</v>
      </c>
      <c r="C9697" s="180" t="s">
        <v>1707</v>
      </c>
      <c r="D9697" s="182">
        <v>23.02</v>
      </c>
      <c r="E9697" s="182">
        <v>21.83</v>
      </c>
    </row>
    <row r="9698" spans="1:5" x14ac:dyDescent="0.25">
      <c r="A9698" s="180">
        <v>106730</v>
      </c>
      <c r="B9698" s="181" t="s">
        <v>59669</v>
      </c>
      <c r="C9698" s="180" t="s">
        <v>1707</v>
      </c>
      <c r="D9698" s="182">
        <v>23.13</v>
      </c>
      <c r="E9698" s="182">
        <v>22.07</v>
      </c>
    </row>
    <row r="9699" spans="1:5" x14ac:dyDescent="0.25">
      <c r="A9699" s="180">
        <v>101014</v>
      </c>
      <c r="B9699" s="181" t="s">
        <v>59670</v>
      </c>
      <c r="C9699" s="180" t="s">
        <v>1707</v>
      </c>
      <c r="D9699" s="182">
        <v>58.64</v>
      </c>
      <c r="E9699" s="182">
        <v>55.64</v>
      </c>
    </row>
    <row r="9700" spans="1:5" x14ac:dyDescent="0.25">
      <c r="A9700" s="180">
        <v>106723</v>
      </c>
      <c r="B9700" s="181" t="s">
        <v>59671</v>
      </c>
      <c r="C9700" s="180" t="s">
        <v>1707</v>
      </c>
      <c r="D9700" s="182">
        <v>63.86</v>
      </c>
      <c r="E9700" s="182">
        <v>60.98</v>
      </c>
    </row>
    <row r="9701" spans="1:5" x14ac:dyDescent="0.25">
      <c r="A9701" s="180">
        <v>101015</v>
      </c>
      <c r="B9701" s="181" t="s">
        <v>59672</v>
      </c>
      <c r="C9701" s="180" t="s">
        <v>1707</v>
      </c>
      <c r="D9701" s="182">
        <v>48.06</v>
      </c>
      <c r="E9701" s="182">
        <v>45.6</v>
      </c>
    </row>
    <row r="9702" spans="1:5" x14ac:dyDescent="0.25">
      <c r="A9702" s="180">
        <v>106724</v>
      </c>
      <c r="B9702" s="181" t="s">
        <v>59673</v>
      </c>
      <c r="C9702" s="180" t="s">
        <v>1707</v>
      </c>
      <c r="D9702" s="182">
        <v>52</v>
      </c>
      <c r="E9702" s="182">
        <v>49.65</v>
      </c>
    </row>
    <row r="9703" spans="1:5" x14ac:dyDescent="0.25">
      <c r="A9703" s="180">
        <v>101463</v>
      </c>
      <c r="B9703" s="181" t="s">
        <v>59674</v>
      </c>
      <c r="C9703" s="180" t="s">
        <v>1707</v>
      </c>
      <c r="D9703" s="182">
        <v>64.25</v>
      </c>
      <c r="E9703" s="182">
        <v>60.96</v>
      </c>
    </row>
    <row r="9704" spans="1:5" x14ac:dyDescent="0.25">
      <c r="A9704" s="180">
        <v>106725</v>
      </c>
      <c r="B9704" s="181" t="s">
        <v>59675</v>
      </c>
      <c r="C9704" s="180" t="s">
        <v>1707</v>
      </c>
      <c r="D9704" s="182">
        <v>70.14</v>
      </c>
      <c r="E9704" s="182">
        <v>66.959999999999994</v>
      </c>
    </row>
    <row r="9705" spans="1:5" x14ac:dyDescent="0.25">
      <c r="A9705" s="180">
        <v>101464</v>
      </c>
      <c r="B9705" s="181" t="s">
        <v>59676</v>
      </c>
      <c r="C9705" s="180" t="s">
        <v>1707</v>
      </c>
      <c r="D9705" s="182">
        <v>49.22</v>
      </c>
      <c r="E9705" s="182">
        <v>46.7</v>
      </c>
    </row>
    <row r="9706" spans="1:5" x14ac:dyDescent="0.25">
      <c r="A9706" s="180">
        <v>106726</v>
      </c>
      <c r="B9706" s="181" t="s">
        <v>59677</v>
      </c>
      <c r="C9706" s="180" t="s">
        <v>1707</v>
      </c>
      <c r="D9706" s="182">
        <v>53.38</v>
      </c>
      <c r="E9706" s="182">
        <v>50.96</v>
      </c>
    </row>
    <row r="9707" spans="1:5" x14ac:dyDescent="0.25">
      <c r="A9707" s="180">
        <v>101465</v>
      </c>
      <c r="B9707" s="181" t="s">
        <v>59678</v>
      </c>
      <c r="C9707" s="180" t="s">
        <v>1707</v>
      </c>
      <c r="D9707" s="182">
        <v>37.46</v>
      </c>
      <c r="E9707" s="182">
        <v>35.549999999999997</v>
      </c>
    </row>
    <row r="9708" spans="1:5" x14ac:dyDescent="0.25">
      <c r="A9708" s="180">
        <v>106727</v>
      </c>
      <c r="B9708" s="181" t="s">
        <v>59679</v>
      </c>
      <c r="C9708" s="180" t="s">
        <v>1707</v>
      </c>
      <c r="D9708" s="182">
        <v>39.89</v>
      </c>
      <c r="E9708" s="182">
        <v>38.07</v>
      </c>
    </row>
    <row r="9709" spans="1:5" x14ac:dyDescent="0.25">
      <c r="A9709" s="180">
        <v>101466</v>
      </c>
      <c r="B9709" s="181" t="s">
        <v>59680</v>
      </c>
      <c r="C9709" s="180" t="s">
        <v>1707</v>
      </c>
      <c r="D9709" s="182">
        <v>30.36</v>
      </c>
      <c r="E9709" s="182">
        <v>28.81</v>
      </c>
    </row>
    <row r="9710" spans="1:5" x14ac:dyDescent="0.25">
      <c r="A9710" s="180">
        <v>106728</v>
      </c>
      <c r="B9710" s="181" t="s">
        <v>59681</v>
      </c>
      <c r="C9710" s="180" t="s">
        <v>1707</v>
      </c>
      <c r="D9710" s="182">
        <v>32.07</v>
      </c>
      <c r="E9710" s="182">
        <v>30.62</v>
      </c>
    </row>
    <row r="9711" spans="1:5" x14ac:dyDescent="0.25">
      <c r="A9711" s="180">
        <v>101013</v>
      </c>
      <c r="B9711" s="181" t="s">
        <v>59682</v>
      </c>
      <c r="C9711" s="180" t="s">
        <v>1707</v>
      </c>
      <c r="D9711" s="182">
        <v>64.099999999999994</v>
      </c>
      <c r="E9711" s="182">
        <v>60.82</v>
      </c>
    </row>
    <row r="9712" spans="1:5" x14ac:dyDescent="0.25">
      <c r="A9712" s="180">
        <v>106722</v>
      </c>
      <c r="B9712" s="181" t="s">
        <v>59683</v>
      </c>
      <c r="C9712" s="180" t="s">
        <v>1707</v>
      </c>
      <c r="D9712" s="182">
        <v>70.14</v>
      </c>
      <c r="E9712" s="182">
        <v>66.959999999999994</v>
      </c>
    </row>
    <row r="9713" spans="1:5" x14ac:dyDescent="0.25">
      <c r="A9713" s="180">
        <v>101477</v>
      </c>
      <c r="B9713" s="181" t="s">
        <v>59684</v>
      </c>
      <c r="C9713" s="180" t="s">
        <v>1707</v>
      </c>
      <c r="D9713" s="182">
        <v>18.14</v>
      </c>
      <c r="E9713" s="182">
        <v>17.2</v>
      </c>
    </row>
    <row r="9714" spans="1:5" x14ac:dyDescent="0.25">
      <c r="A9714" s="180">
        <v>106742</v>
      </c>
      <c r="B9714" s="181" t="s">
        <v>59685</v>
      </c>
      <c r="C9714" s="180" t="s">
        <v>1707</v>
      </c>
      <c r="D9714" s="182">
        <v>18.489999999999998</v>
      </c>
      <c r="E9714" s="182">
        <v>17.66</v>
      </c>
    </row>
    <row r="9715" spans="1:5" x14ac:dyDescent="0.25">
      <c r="A9715" s="180">
        <v>101478</v>
      </c>
      <c r="B9715" s="181" t="s">
        <v>59686</v>
      </c>
      <c r="C9715" s="180" t="s">
        <v>1707</v>
      </c>
      <c r="D9715" s="182">
        <v>15.31</v>
      </c>
      <c r="E9715" s="182">
        <v>14.52</v>
      </c>
    </row>
    <row r="9716" spans="1:5" x14ac:dyDescent="0.25">
      <c r="A9716" s="180">
        <v>106743</v>
      </c>
      <c r="B9716" s="181" t="s">
        <v>59687</v>
      </c>
      <c r="C9716" s="180" t="s">
        <v>1707</v>
      </c>
      <c r="D9716" s="182">
        <v>14.83</v>
      </c>
      <c r="E9716" s="182">
        <v>14.15</v>
      </c>
    </row>
    <row r="9717" spans="1:5" x14ac:dyDescent="0.25">
      <c r="A9717" s="180">
        <v>101017</v>
      </c>
      <c r="B9717" s="181" t="s">
        <v>59688</v>
      </c>
      <c r="C9717" s="180" t="s">
        <v>1707</v>
      </c>
      <c r="D9717" s="182">
        <v>42.13</v>
      </c>
      <c r="E9717" s="182">
        <v>39.979999999999997</v>
      </c>
    </row>
    <row r="9718" spans="1:5" x14ac:dyDescent="0.25">
      <c r="A9718" s="180">
        <v>106732</v>
      </c>
      <c r="B9718" s="181" t="s">
        <v>59689</v>
      </c>
      <c r="C9718" s="180" t="s">
        <v>1707</v>
      </c>
      <c r="D9718" s="182">
        <v>45.32</v>
      </c>
      <c r="E9718" s="182">
        <v>43.26</v>
      </c>
    </row>
    <row r="9719" spans="1:5" x14ac:dyDescent="0.25">
      <c r="A9719" s="180">
        <v>101018</v>
      </c>
      <c r="B9719" s="181" t="s">
        <v>59690</v>
      </c>
      <c r="C9719" s="180" t="s">
        <v>1707</v>
      </c>
      <c r="D9719" s="182">
        <v>34.49</v>
      </c>
      <c r="E9719" s="182">
        <v>32.72</v>
      </c>
    </row>
    <row r="9720" spans="1:5" x14ac:dyDescent="0.25">
      <c r="A9720" s="180">
        <v>106733</v>
      </c>
      <c r="B9720" s="181" t="s">
        <v>59691</v>
      </c>
      <c r="C9720" s="180" t="s">
        <v>1707</v>
      </c>
      <c r="D9720" s="182">
        <v>36.61</v>
      </c>
      <c r="E9720" s="182">
        <v>34.96</v>
      </c>
    </row>
    <row r="9721" spans="1:5" x14ac:dyDescent="0.25">
      <c r="A9721" s="180">
        <v>101469</v>
      </c>
      <c r="B9721" s="181" t="s">
        <v>59692</v>
      </c>
      <c r="C9721" s="180" t="s">
        <v>1707</v>
      </c>
      <c r="D9721" s="182">
        <v>52.49</v>
      </c>
      <c r="E9721" s="182">
        <v>49.81</v>
      </c>
    </row>
    <row r="9722" spans="1:5" x14ac:dyDescent="0.25">
      <c r="A9722" s="180">
        <v>106734</v>
      </c>
      <c r="B9722" s="181" t="s">
        <v>59693</v>
      </c>
      <c r="C9722" s="180" t="s">
        <v>1707</v>
      </c>
      <c r="D9722" s="182">
        <v>57.04</v>
      </c>
      <c r="E9722" s="182">
        <v>54.46</v>
      </c>
    </row>
    <row r="9723" spans="1:5" x14ac:dyDescent="0.25">
      <c r="A9723" s="180">
        <v>101470</v>
      </c>
      <c r="B9723" s="181" t="s">
        <v>59694</v>
      </c>
      <c r="C9723" s="180" t="s">
        <v>1707</v>
      </c>
      <c r="D9723" s="182">
        <v>41.53</v>
      </c>
      <c r="E9723" s="182">
        <v>39.409999999999997</v>
      </c>
    </row>
    <row r="9724" spans="1:5" x14ac:dyDescent="0.25">
      <c r="A9724" s="180">
        <v>106735</v>
      </c>
      <c r="B9724" s="181" t="s">
        <v>59695</v>
      </c>
      <c r="C9724" s="180" t="s">
        <v>1707</v>
      </c>
      <c r="D9724" s="182">
        <v>44.64</v>
      </c>
      <c r="E9724" s="182">
        <v>42.62</v>
      </c>
    </row>
    <row r="9725" spans="1:5" x14ac:dyDescent="0.25">
      <c r="A9725" s="180">
        <v>101471</v>
      </c>
      <c r="B9725" s="181" t="s">
        <v>59696</v>
      </c>
      <c r="C9725" s="180" t="s">
        <v>1707</v>
      </c>
      <c r="D9725" s="182">
        <v>35.54</v>
      </c>
      <c r="E9725" s="182">
        <v>33.72</v>
      </c>
    </row>
    <row r="9726" spans="1:5" x14ac:dyDescent="0.25">
      <c r="A9726" s="180">
        <v>106736</v>
      </c>
      <c r="B9726" s="181" t="s">
        <v>59697</v>
      </c>
      <c r="C9726" s="180" t="s">
        <v>1707</v>
      </c>
      <c r="D9726" s="182">
        <v>37.76</v>
      </c>
      <c r="E9726" s="182">
        <v>36.06</v>
      </c>
    </row>
    <row r="9727" spans="1:5" x14ac:dyDescent="0.25">
      <c r="A9727" s="180">
        <v>101472</v>
      </c>
      <c r="B9727" s="181" t="s">
        <v>59698</v>
      </c>
      <c r="C9727" s="180" t="s">
        <v>1707</v>
      </c>
      <c r="D9727" s="182">
        <v>27.51</v>
      </c>
      <c r="E9727" s="182">
        <v>26.09</v>
      </c>
    </row>
    <row r="9728" spans="1:5" x14ac:dyDescent="0.25">
      <c r="A9728" s="180">
        <v>106737</v>
      </c>
      <c r="B9728" s="181" t="s">
        <v>59699</v>
      </c>
      <c r="C9728" s="180" t="s">
        <v>1707</v>
      </c>
      <c r="D9728" s="182">
        <v>28.77</v>
      </c>
      <c r="E9728" s="182">
        <v>27.46</v>
      </c>
    </row>
    <row r="9729" spans="1:5" x14ac:dyDescent="0.25">
      <c r="A9729" s="180">
        <v>101473</v>
      </c>
      <c r="B9729" s="181" t="s">
        <v>59700</v>
      </c>
      <c r="C9729" s="180" t="s">
        <v>1707</v>
      </c>
      <c r="D9729" s="182">
        <v>39.840000000000003</v>
      </c>
      <c r="E9729" s="182">
        <v>37.81</v>
      </c>
    </row>
    <row r="9730" spans="1:5" x14ac:dyDescent="0.25">
      <c r="A9730" s="180">
        <v>106738</v>
      </c>
      <c r="B9730" s="181" t="s">
        <v>59701</v>
      </c>
      <c r="C9730" s="180" t="s">
        <v>1707</v>
      </c>
      <c r="D9730" s="182">
        <v>42.21</v>
      </c>
      <c r="E9730" s="182">
        <v>40.299999999999997</v>
      </c>
    </row>
    <row r="9731" spans="1:5" x14ac:dyDescent="0.25">
      <c r="A9731" s="180">
        <v>101474</v>
      </c>
      <c r="B9731" s="181" t="s">
        <v>59702</v>
      </c>
      <c r="C9731" s="180" t="s">
        <v>1707</v>
      </c>
      <c r="D9731" s="182">
        <v>28.35</v>
      </c>
      <c r="E9731" s="182">
        <v>26.9</v>
      </c>
    </row>
    <row r="9732" spans="1:5" x14ac:dyDescent="0.25">
      <c r="A9732" s="180">
        <v>106739</v>
      </c>
      <c r="B9732" s="181" t="s">
        <v>59703</v>
      </c>
      <c r="C9732" s="180" t="s">
        <v>1707</v>
      </c>
      <c r="D9732" s="182">
        <v>29.48</v>
      </c>
      <c r="E9732" s="182">
        <v>28.15</v>
      </c>
    </row>
    <row r="9733" spans="1:5" x14ac:dyDescent="0.25">
      <c r="A9733" s="180">
        <v>101475</v>
      </c>
      <c r="B9733" s="181" t="s">
        <v>59704</v>
      </c>
      <c r="C9733" s="180" t="s">
        <v>1707</v>
      </c>
      <c r="D9733" s="182">
        <v>24.94</v>
      </c>
      <c r="E9733" s="182">
        <v>23.66</v>
      </c>
    </row>
    <row r="9734" spans="1:5" x14ac:dyDescent="0.25">
      <c r="A9734" s="180">
        <v>106740</v>
      </c>
      <c r="B9734" s="181" t="s">
        <v>59705</v>
      </c>
      <c r="C9734" s="180" t="s">
        <v>1707</v>
      </c>
      <c r="D9734" s="182">
        <v>25.05</v>
      </c>
      <c r="E9734" s="182">
        <v>23.92</v>
      </c>
    </row>
    <row r="9735" spans="1:5" x14ac:dyDescent="0.25">
      <c r="A9735" s="180">
        <v>101476</v>
      </c>
      <c r="B9735" s="181" t="s">
        <v>59706</v>
      </c>
      <c r="C9735" s="180" t="s">
        <v>1707</v>
      </c>
      <c r="D9735" s="182">
        <v>22.11</v>
      </c>
      <c r="E9735" s="182">
        <v>20.98</v>
      </c>
    </row>
    <row r="9736" spans="1:5" x14ac:dyDescent="0.25">
      <c r="A9736" s="180">
        <v>106741</v>
      </c>
      <c r="B9736" s="181" t="s">
        <v>59707</v>
      </c>
      <c r="C9736" s="180" t="s">
        <v>1707</v>
      </c>
      <c r="D9736" s="182">
        <v>21.3</v>
      </c>
      <c r="E9736" s="182">
        <v>20.34</v>
      </c>
    </row>
    <row r="9737" spans="1:5" x14ac:dyDescent="0.25">
      <c r="A9737" s="180">
        <v>101016</v>
      </c>
      <c r="B9737" s="181" t="s">
        <v>59708</v>
      </c>
      <c r="C9737" s="180" t="s">
        <v>1707</v>
      </c>
      <c r="D9737" s="182">
        <v>55.75</v>
      </c>
      <c r="E9737" s="182">
        <v>52.89</v>
      </c>
    </row>
    <row r="9738" spans="1:5" x14ac:dyDescent="0.25">
      <c r="A9738" s="180">
        <v>106731</v>
      </c>
      <c r="B9738" s="181" t="s">
        <v>59709</v>
      </c>
      <c r="C9738" s="180" t="s">
        <v>1707</v>
      </c>
      <c r="D9738" s="182">
        <v>60.69</v>
      </c>
      <c r="E9738" s="182">
        <v>57.95</v>
      </c>
    </row>
    <row r="9739" spans="1:5" x14ac:dyDescent="0.25">
      <c r="A9739" s="180">
        <v>101487</v>
      </c>
      <c r="B9739" s="181" t="s">
        <v>59710</v>
      </c>
      <c r="C9739" s="180" t="s">
        <v>1707</v>
      </c>
      <c r="D9739" s="182">
        <v>136.71</v>
      </c>
      <c r="E9739" s="182">
        <v>129.71</v>
      </c>
    </row>
    <row r="9740" spans="1:5" x14ac:dyDescent="0.25">
      <c r="A9740" s="180">
        <v>106754</v>
      </c>
      <c r="B9740" s="181" t="s">
        <v>59711</v>
      </c>
      <c r="C9740" s="180" t="s">
        <v>1707</v>
      </c>
      <c r="D9740" s="182">
        <v>136.72999999999999</v>
      </c>
      <c r="E9740" s="182">
        <v>130.55000000000001</v>
      </c>
    </row>
    <row r="9741" spans="1:5" x14ac:dyDescent="0.25">
      <c r="A9741" s="180">
        <v>101488</v>
      </c>
      <c r="B9741" s="181" t="s">
        <v>59712</v>
      </c>
      <c r="C9741" s="180" t="s">
        <v>1707</v>
      </c>
      <c r="D9741" s="182">
        <v>117.63</v>
      </c>
      <c r="E9741" s="182">
        <v>111.6</v>
      </c>
    </row>
    <row r="9742" spans="1:5" x14ac:dyDescent="0.25">
      <c r="A9742" s="180">
        <v>106755</v>
      </c>
      <c r="B9742" s="181" t="s">
        <v>59713</v>
      </c>
      <c r="C9742" s="180" t="s">
        <v>1707</v>
      </c>
      <c r="D9742" s="182">
        <v>112.62</v>
      </c>
      <c r="E9742" s="182">
        <v>107.53</v>
      </c>
    </row>
    <row r="9743" spans="1:5" x14ac:dyDescent="0.25">
      <c r="A9743" s="180">
        <v>101480</v>
      </c>
      <c r="B9743" s="181" t="s">
        <v>59714</v>
      </c>
      <c r="C9743" s="180" t="s">
        <v>1707</v>
      </c>
      <c r="D9743" s="182">
        <v>94.41</v>
      </c>
      <c r="E9743" s="182">
        <v>89.58</v>
      </c>
    </row>
    <row r="9744" spans="1:5" x14ac:dyDescent="0.25">
      <c r="A9744" s="180">
        <v>106747</v>
      </c>
      <c r="B9744" s="181" t="s">
        <v>59715</v>
      </c>
      <c r="C9744" s="180" t="s">
        <v>1707</v>
      </c>
      <c r="D9744" s="182">
        <v>104.47</v>
      </c>
      <c r="E9744" s="182">
        <v>99.75</v>
      </c>
    </row>
    <row r="9745" spans="1:5" x14ac:dyDescent="0.25">
      <c r="A9745" s="180">
        <v>101481</v>
      </c>
      <c r="B9745" s="181" t="s">
        <v>59716</v>
      </c>
      <c r="C9745" s="180" t="s">
        <v>1707</v>
      </c>
      <c r="D9745" s="182">
        <v>68.010000000000005</v>
      </c>
      <c r="E9745" s="182">
        <v>64.53</v>
      </c>
    </row>
    <row r="9746" spans="1:5" x14ac:dyDescent="0.25">
      <c r="A9746" s="180">
        <v>106748</v>
      </c>
      <c r="B9746" s="181" t="s">
        <v>59717</v>
      </c>
      <c r="C9746" s="180" t="s">
        <v>1707</v>
      </c>
      <c r="D9746" s="182">
        <v>74.62</v>
      </c>
      <c r="E9746" s="182">
        <v>71.25</v>
      </c>
    </row>
    <row r="9747" spans="1:5" x14ac:dyDescent="0.25">
      <c r="A9747" s="180">
        <v>101482</v>
      </c>
      <c r="B9747" s="181" t="s">
        <v>59718</v>
      </c>
      <c r="C9747" s="180" t="s">
        <v>1707</v>
      </c>
      <c r="D9747" s="182">
        <v>50.64</v>
      </c>
      <c r="E9747" s="182">
        <v>48.06</v>
      </c>
    </row>
    <row r="9748" spans="1:5" x14ac:dyDescent="0.25">
      <c r="A9748" s="180">
        <v>106749</v>
      </c>
      <c r="B9748" s="181" t="s">
        <v>59719</v>
      </c>
      <c r="C9748" s="180" t="s">
        <v>1707</v>
      </c>
      <c r="D9748" s="182">
        <v>54.88</v>
      </c>
      <c r="E9748" s="182">
        <v>52.39</v>
      </c>
    </row>
    <row r="9749" spans="1:5" x14ac:dyDescent="0.25">
      <c r="A9749" s="180">
        <v>101483</v>
      </c>
      <c r="B9749" s="181" t="s">
        <v>59720</v>
      </c>
      <c r="C9749" s="180" t="s">
        <v>1707</v>
      </c>
      <c r="D9749" s="182">
        <v>52.59</v>
      </c>
      <c r="E9749" s="182">
        <v>49.9</v>
      </c>
    </row>
    <row r="9750" spans="1:5" x14ac:dyDescent="0.25">
      <c r="A9750" s="180">
        <v>106750</v>
      </c>
      <c r="B9750" s="181" t="s">
        <v>59721</v>
      </c>
      <c r="C9750" s="180" t="s">
        <v>1707</v>
      </c>
      <c r="D9750" s="182">
        <v>57.13</v>
      </c>
      <c r="E9750" s="182">
        <v>54.55</v>
      </c>
    </row>
    <row r="9751" spans="1:5" x14ac:dyDescent="0.25">
      <c r="A9751" s="180">
        <v>101484</v>
      </c>
      <c r="B9751" s="181" t="s">
        <v>59722</v>
      </c>
      <c r="C9751" s="180" t="s">
        <v>1707</v>
      </c>
      <c r="D9751" s="182">
        <v>274.05</v>
      </c>
      <c r="E9751" s="182">
        <v>260.04000000000002</v>
      </c>
    </row>
    <row r="9752" spans="1:5" x14ac:dyDescent="0.25">
      <c r="A9752" s="180">
        <v>106751</v>
      </c>
      <c r="B9752" s="181" t="s">
        <v>59723</v>
      </c>
      <c r="C9752" s="180" t="s">
        <v>1707</v>
      </c>
      <c r="D9752" s="182">
        <v>298.83</v>
      </c>
      <c r="E9752" s="182">
        <v>285.31</v>
      </c>
    </row>
    <row r="9753" spans="1:5" x14ac:dyDescent="0.25">
      <c r="A9753" s="180">
        <v>101485</v>
      </c>
      <c r="B9753" s="181" t="s">
        <v>59724</v>
      </c>
      <c r="C9753" s="180" t="s">
        <v>1707</v>
      </c>
      <c r="D9753" s="182">
        <v>209.19</v>
      </c>
      <c r="E9753" s="182">
        <v>198.48</v>
      </c>
    </row>
    <row r="9754" spans="1:5" x14ac:dyDescent="0.25">
      <c r="A9754" s="180">
        <v>106752</v>
      </c>
      <c r="B9754" s="181" t="s">
        <v>59725</v>
      </c>
      <c r="C9754" s="180" t="s">
        <v>1707</v>
      </c>
      <c r="D9754" s="182">
        <v>220.32</v>
      </c>
      <c r="E9754" s="182">
        <v>210.36</v>
      </c>
    </row>
    <row r="9755" spans="1:5" x14ac:dyDescent="0.25">
      <c r="A9755" s="180">
        <v>101486</v>
      </c>
      <c r="B9755" s="181" t="s">
        <v>59726</v>
      </c>
      <c r="C9755" s="180" t="s">
        <v>1707</v>
      </c>
      <c r="D9755" s="182">
        <v>186.75</v>
      </c>
      <c r="E9755" s="182">
        <v>177.19</v>
      </c>
    </row>
    <row r="9756" spans="1:5" x14ac:dyDescent="0.25">
      <c r="A9756" s="180">
        <v>106753</v>
      </c>
      <c r="B9756" s="181" t="s">
        <v>59727</v>
      </c>
      <c r="C9756" s="180" t="s">
        <v>1707</v>
      </c>
      <c r="D9756" s="182">
        <v>185.82</v>
      </c>
      <c r="E9756" s="182">
        <v>177.41</v>
      </c>
    </row>
    <row r="9757" spans="1:5" x14ac:dyDescent="0.25">
      <c r="A9757" s="180">
        <v>101006</v>
      </c>
      <c r="B9757" s="181" t="s">
        <v>59728</v>
      </c>
      <c r="C9757" s="180" t="s">
        <v>1467</v>
      </c>
      <c r="D9757" s="182">
        <v>28.82</v>
      </c>
      <c r="E9757" s="182">
        <v>27.6</v>
      </c>
    </row>
    <row r="9758" spans="1:5" x14ac:dyDescent="0.25">
      <c r="A9758" s="180">
        <v>106707</v>
      </c>
      <c r="B9758" s="181" t="s">
        <v>59729</v>
      </c>
      <c r="C9758" s="180" t="s">
        <v>1467</v>
      </c>
      <c r="D9758" s="182">
        <v>23.08</v>
      </c>
      <c r="E9758" s="182">
        <v>21.89</v>
      </c>
    </row>
    <row r="9759" spans="1:5" x14ac:dyDescent="0.25">
      <c r="A9759" s="180">
        <v>101005</v>
      </c>
      <c r="B9759" s="181" t="s">
        <v>59730</v>
      </c>
      <c r="C9759" s="180" t="s">
        <v>1467</v>
      </c>
      <c r="D9759" s="182">
        <v>29.92</v>
      </c>
      <c r="E9759" s="182">
        <v>28.25</v>
      </c>
    </row>
    <row r="9760" spans="1:5" x14ac:dyDescent="0.25">
      <c r="A9760" s="180">
        <v>106757</v>
      </c>
      <c r="B9760" s="181" t="s">
        <v>59731</v>
      </c>
      <c r="C9760" s="180" t="s">
        <v>1707</v>
      </c>
      <c r="D9760" s="182">
        <v>120.21</v>
      </c>
      <c r="E9760" s="182">
        <v>114.67</v>
      </c>
    </row>
    <row r="9761" spans="1:5" x14ac:dyDescent="0.25">
      <c r="A9761" s="180">
        <v>106713</v>
      </c>
      <c r="B9761" s="181" t="s">
        <v>59732</v>
      </c>
      <c r="C9761" s="180" t="s">
        <v>1707</v>
      </c>
      <c r="D9761" s="182">
        <v>99.76</v>
      </c>
      <c r="E9761" s="182">
        <v>93.61</v>
      </c>
    </row>
    <row r="9762" spans="1:5" x14ac:dyDescent="0.25">
      <c r="A9762" s="180">
        <v>106758</v>
      </c>
      <c r="B9762" s="181" t="s">
        <v>59733</v>
      </c>
      <c r="C9762" s="180" t="s">
        <v>1707</v>
      </c>
      <c r="D9762" s="182">
        <v>86.8</v>
      </c>
      <c r="E9762" s="182">
        <v>82.8</v>
      </c>
    </row>
    <row r="9763" spans="1:5" x14ac:dyDescent="0.25">
      <c r="A9763" s="180">
        <v>106714</v>
      </c>
      <c r="B9763" s="181" t="s">
        <v>59734</v>
      </c>
      <c r="C9763" s="180" t="s">
        <v>1707</v>
      </c>
      <c r="D9763" s="182">
        <v>72.540000000000006</v>
      </c>
      <c r="E9763" s="182">
        <v>68.05</v>
      </c>
    </row>
    <row r="9764" spans="1:5" x14ac:dyDescent="0.25">
      <c r="A9764" s="180">
        <v>106759</v>
      </c>
      <c r="B9764" s="181" t="s">
        <v>59735</v>
      </c>
      <c r="C9764" s="180" t="s">
        <v>1707</v>
      </c>
      <c r="D9764" s="182">
        <v>50.04</v>
      </c>
      <c r="E9764" s="182">
        <v>47.74</v>
      </c>
    </row>
    <row r="9765" spans="1:5" x14ac:dyDescent="0.25">
      <c r="A9765" s="180">
        <v>106715</v>
      </c>
      <c r="B9765" s="181" t="s">
        <v>59736</v>
      </c>
      <c r="C9765" s="180" t="s">
        <v>1707</v>
      </c>
      <c r="D9765" s="182">
        <v>42.58</v>
      </c>
      <c r="E9765" s="182">
        <v>39.96</v>
      </c>
    </row>
    <row r="9766" spans="1:5" x14ac:dyDescent="0.25">
      <c r="A9766" s="180">
        <v>106762</v>
      </c>
      <c r="B9766" s="181" t="s">
        <v>59737</v>
      </c>
      <c r="C9766" s="180" t="s">
        <v>1707</v>
      </c>
      <c r="D9766" s="182">
        <v>341.32</v>
      </c>
      <c r="E9766" s="182">
        <v>325.58</v>
      </c>
    </row>
    <row r="9767" spans="1:5" x14ac:dyDescent="0.25">
      <c r="A9767" s="180">
        <v>106718</v>
      </c>
      <c r="B9767" s="181" t="s">
        <v>59738</v>
      </c>
      <c r="C9767" s="180" t="s">
        <v>1707</v>
      </c>
      <c r="D9767" s="182">
        <v>279.98</v>
      </c>
      <c r="E9767" s="182">
        <v>262.70999999999998</v>
      </c>
    </row>
    <row r="9768" spans="1:5" x14ac:dyDescent="0.25">
      <c r="A9768" s="180">
        <v>106761</v>
      </c>
      <c r="B9768" s="181" t="s">
        <v>59739</v>
      </c>
      <c r="C9768" s="180" t="s">
        <v>1707</v>
      </c>
      <c r="D9768" s="182">
        <v>425.84</v>
      </c>
      <c r="E9768" s="182">
        <v>406.19</v>
      </c>
    </row>
    <row r="9769" spans="1:5" x14ac:dyDescent="0.25">
      <c r="A9769" s="180">
        <v>106717</v>
      </c>
      <c r="B9769" s="181" t="s">
        <v>59740</v>
      </c>
      <c r="C9769" s="180" t="s">
        <v>1707</v>
      </c>
      <c r="D9769" s="182">
        <v>348.86</v>
      </c>
      <c r="E9769" s="182">
        <v>327.33999999999997</v>
      </c>
    </row>
    <row r="9770" spans="1:5" x14ac:dyDescent="0.25">
      <c r="A9770" s="180">
        <v>106760</v>
      </c>
      <c r="B9770" s="181" t="s">
        <v>59741</v>
      </c>
      <c r="C9770" s="180" t="s">
        <v>1707</v>
      </c>
      <c r="D9770" s="182">
        <v>172.3</v>
      </c>
      <c r="E9770" s="182">
        <v>164.36</v>
      </c>
    </row>
    <row r="9771" spans="1:5" x14ac:dyDescent="0.25">
      <c r="A9771" s="180">
        <v>106716</v>
      </c>
      <c r="B9771" s="181" t="s">
        <v>59742</v>
      </c>
      <c r="C9771" s="180" t="s">
        <v>1707</v>
      </c>
      <c r="D9771" s="182">
        <v>142.22</v>
      </c>
      <c r="E9771" s="182">
        <v>133.44</v>
      </c>
    </row>
    <row r="9772" spans="1:5" x14ac:dyDescent="0.25">
      <c r="A9772" s="180">
        <v>106756</v>
      </c>
      <c r="B9772" s="181" t="s">
        <v>59743</v>
      </c>
      <c r="C9772" s="180" t="s">
        <v>1707</v>
      </c>
      <c r="D9772" s="182">
        <v>393.05</v>
      </c>
      <c r="E9772" s="182">
        <v>374.93</v>
      </c>
    </row>
    <row r="9773" spans="1:5" x14ac:dyDescent="0.25">
      <c r="A9773" s="180">
        <v>106712</v>
      </c>
      <c r="B9773" s="181" t="s">
        <v>59744</v>
      </c>
      <c r="C9773" s="180" t="s">
        <v>1707</v>
      </c>
      <c r="D9773" s="182">
        <v>322.14</v>
      </c>
      <c r="E9773" s="182">
        <v>302.26</v>
      </c>
    </row>
    <row r="9774" spans="1:5" x14ac:dyDescent="0.25">
      <c r="A9774" s="180">
        <v>106745</v>
      </c>
      <c r="B9774" s="181" t="s">
        <v>59745</v>
      </c>
      <c r="C9774" s="180" t="s">
        <v>1707</v>
      </c>
      <c r="D9774" s="182">
        <v>564.75</v>
      </c>
      <c r="E9774" s="182">
        <v>539.47</v>
      </c>
    </row>
    <row r="9775" spans="1:5" x14ac:dyDescent="0.25">
      <c r="A9775" s="180">
        <v>102568</v>
      </c>
      <c r="B9775" s="181" t="s">
        <v>59746</v>
      </c>
      <c r="C9775" s="180" t="s">
        <v>1707</v>
      </c>
      <c r="D9775" s="182">
        <v>471.12</v>
      </c>
      <c r="E9775" s="182">
        <v>443.57</v>
      </c>
    </row>
    <row r="9776" spans="1:5" x14ac:dyDescent="0.25">
      <c r="A9776" s="180">
        <v>106746</v>
      </c>
      <c r="B9776" s="181" t="s">
        <v>59747</v>
      </c>
      <c r="C9776" s="180" t="s">
        <v>1707</v>
      </c>
      <c r="D9776" s="182">
        <v>329.85</v>
      </c>
      <c r="E9776" s="182">
        <v>315.08999999999997</v>
      </c>
    </row>
    <row r="9777" spans="1:5" x14ac:dyDescent="0.25">
      <c r="A9777" s="180">
        <v>101479</v>
      </c>
      <c r="B9777" s="181" t="s">
        <v>59748</v>
      </c>
      <c r="C9777" s="180" t="s">
        <v>1707</v>
      </c>
      <c r="D9777" s="182">
        <v>276</v>
      </c>
      <c r="E9777" s="182">
        <v>259.85000000000002</v>
      </c>
    </row>
    <row r="9778" spans="1:5" x14ac:dyDescent="0.25">
      <c r="A9778" s="180">
        <v>106744</v>
      </c>
      <c r="B9778" s="181" t="s">
        <v>59749</v>
      </c>
      <c r="C9778" s="180" t="s">
        <v>1707</v>
      </c>
      <c r="D9778" s="182">
        <v>1141.95</v>
      </c>
      <c r="E9778" s="182">
        <v>1090.8399999999999</v>
      </c>
    </row>
    <row r="9779" spans="1:5" x14ac:dyDescent="0.25">
      <c r="A9779" s="180">
        <v>101019</v>
      </c>
      <c r="B9779" s="181" t="s">
        <v>59750</v>
      </c>
      <c r="C9779" s="180" t="s">
        <v>1707</v>
      </c>
      <c r="D9779" s="182">
        <v>950.59</v>
      </c>
      <c r="E9779" s="182">
        <v>894.99</v>
      </c>
    </row>
    <row r="9780" spans="1:5" x14ac:dyDescent="0.25">
      <c r="A9780" s="180">
        <v>106763</v>
      </c>
      <c r="B9780" s="181" t="s">
        <v>59751</v>
      </c>
      <c r="C9780" s="180" t="s">
        <v>1707</v>
      </c>
      <c r="D9780" s="182">
        <v>107.85</v>
      </c>
      <c r="E9780" s="182">
        <v>103.35</v>
      </c>
    </row>
    <row r="9781" spans="1:5" x14ac:dyDescent="0.25">
      <c r="A9781" s="180">
        <v>106719</v>
      </c>
      <c r="B9781" s="181" t="s">
        <v>59752</v>
      </c>
      <c r="C9781" s="180" t="s">
        <v>1707</v>
      </c>
      <c r="D9781" s="182">
        <v>96.99</v>
      </c>
      <c r="E9781" s="182">
        <v>92.02</v>
      </c>
    </row>
    <row r="9782" spans="1:5" x14ac:dyDescent="0.25">
      <c r="A9782" s="180">
        <v>100938</v>
      </c>
      <c r="B9782" s="181" t="s">
        <v>59753</v>
      </c>
      <c r="C9782" s="180" t="s">
        <v>41423</v>
      </c>
      <c r="D9782" s="182">
        <v>9.1199999999999992</v>
      </c>
      <c r="E9782" s="182">
        <v>8.59</v>
      </c>
    </row>
    <row r="9783" spans="1:5" x14ac:dyDescent="0.25">
      <c r="A9783" s="180">
        <v>100942</v>
      </c>
      <c r="B9783" s="181" t="s">
        <v>59754</v>
      </c>
      <c r="C9783" s="180" t="s">
        <v>74</v>
      </c>
      <c r="D9783" s="182">
        <v>6.08</v>
      </c>
      <c r="E9783" s="182">
        <v>5.72</v>
      </c>
    </row>
    <row r="9784" spans="1:5" x14ac:dyDescent="0.25">
      <c r="A9784" s="180">
        <v>93588</v>
      </c>
      <c r="B9784" s="181" t="s">
        <v>59755</v>
      </c>
      <c r="C9784" s="180" t="s">
        <v>41423</v>
      </c>
      <c r="D9784" s="182">
        <v>4.55</v>
      </c>
      <c r="E9784" s="182">
        <v>4.29</v>
      </c>
    </row>
    <row r="9785" spans="1:5" x14ac:dyDescent="0.25">
      <c r="A9785" s="180">
        <v>93594</v>
      </c>
      <c r="B9785" s="181" t="s">
        <v>59756</v>
      </c>
      <c r="C9785" s="180" t="s">
        <v>74</v>
      </c>
      <c r="D9785" s="182">
        <v>3.04</v>
      </c>
      <c r="E9785" s="182">
        <v>2.85</v>
      </c>
    </row>
    <row r="9786" spans="1:5" x14ac:dyDescent="0.25">
      <c r="A9786" s="180">
        <v>93589</v>
      </c>
      <c r="B9786" s="181" t="s">
        <v>59757</v>
      </c>
      <c r="C9786" s="180" t="s">
        <v>41423</v>
      </c>
      <c r="D9786" s="182">
        <v>3.46</v>
      </c>
      <c r="E9786" s="182">
        <v>3.26</v>
      </c>
    </row>
    <row r="9787" spans="1:5" x14ac:dyDescent="0.25">
      <c r="A9787" s="180">
        <v>93595</v>
      </c>
      <c r="B9787" s="181" t="s">
        <v>59758</v>
      </c>
      <c r="C9787" s="180" t="s">
        <v>74</v>
      </c>
      <c r="D9787" s="182">
        <v>2.31</v>
      </c>
      <c r="E9787" s="182">
        <v>2.17</v>
      </c>
    </row>
    <row r="9788" spans="1:5" x14ac:dyDescent="0.25">
      <c r="A9788" s="180">
        <v>93590</v>
      </c>
      <c r="B9788" s="181" t="s">
        <v>59759</v>
      </c>
      <c r="C9788" s="180" t="s">
        <v>41423</v>
      </c>
      <c r="D9788" s="182">
        <v>1.21</v>
      </c>
      <c r="E9788" s="182">
        <v>1.1299999999999999</v>
      </c>
    </row>
    <row r="9789" spans="1:5" x14ac:dyDescent="0.25">
      <c r="A9789" s="180">
        <v>93596</v>
      </c>
      <c r="B9789" s="181" t="s">
        <v>59760</v>
      </c>
      <c r="C9789" s="180" t="s">
        <v>74</v>
      </c>
      <c r="D9789" s="182">
        <v>0.8</v>
      </c>
      <c r="E9789" s="182">
        <v>0.76</v>
      </c>
    </row>
    <row r="9790" spans="1:5" x14ac:dyDescent="0.25">
      <c r="A9790" s="180">
        <v>95875</v>
      </c>
      <c r="B9790" s="181" t="s">
        <v>59761</v>
      </c>
      <c r="C9790" s="180" t="s">
        <v>41423</v>
      </c>
      <c r="D9790" s="182">
        <v>3.16</v>
      </c>
      <c r="E9790" s="182">
        <v>2.98</v>
      </c>
    </row>
    <row r="9791" spans="1:5" x14ac:dyDescent="0.25">
      <c r="A9791" s="180">
        <v>95878</v>
      </c>
      <c r="B9791" s="181" t="s">
        <v>59762</v>
      </c>
      <c r="C9791" s="180" t="s">
        <v>74</v>
      </c>
      <c r="D9791" s="182">
        <v>2.11</v>
      </c>
      <c r="E9791" s="182">
        <v>1.98</v>
      </c>
    </row>
    <row r="9792" spans="1:5" x14ac:dyDescent="0.25">
      <c r="A9792" s="180">
        <v>100943</v>
      </c>
      <c r="B9792" s="181" t="s">
        <v>59763</v>
      </c>
      <c r="C9792" s="180" t="s">
        <v>74</v>
      </c>
      <c r="D9792" s="182">
        <v>5.27</v>
      </c>
      <c r="E9792" s="182">
        <v>4.9400000000000004</v>
      </c>
    </row>
    <row r="9793" spans="1:5" x14ac:dyDescent="0.25">
      <c r="A9793" s="180">
        <v>100939</v>
      </c>
      <c r="B9793" s="181" t="s">
        <v>59764</v>
      </c>
      <c r="C9793" s="180" t="s">
        <v>41423</v>
      </c>
      <c r="D9793" s="182">
        <v>7.91</v>
      </c>
      <c r="E9793" s="182">
        <v>7.42</v>
      </c>
    </row>
    <row r="9794" spans="1:5" x14ac:dyDescent="0.25">
      <c r="A9794" s="180">
        <v>93591</v>
      </c>
      <c r="B9794" s="181" t="s">
        <v>59765</v>
      </c>
      <c r="C9794" s="180" t="s">
        <v>41423</v>
      </c>
      <c r="D9794" s="182">
        <v>3.95</v>
      </c>
      <c r="E9794" s="182">
        <v>3.7</v>
      </c>
    </row>
    <row r="9795" spans="1:5" x14ac:dyDescent="0.25">
      <c r="A9795" s="180">
        <v>93597</v>
      </c>
      <c r="B9795" s="181" t="s">
        <v>59766</v>
      </c>
      <c r="C9795" s="180" t="s">
        <v>74</v>
      </c>
      <c r="D9795" s="182">
        <v>2.63</v>
      </c>
      <c r="E9795" s="182">
        <v>2.46</v>
      </c>
    </row>
    <row r="9796" spans="1:5" x14ac:dyDescent="0.25">
      <c r="A9796" s="180">
        <v>93592</v>
      </c>
      <c r="B9796" s="181" t="s">
        <v>59767</v>
      </c>
      <c r="C9796" s="180" t="s">
        <v>41423</v>
      </c>
      <c r="D9796" s="182">
        <v>3.01</v>
      </c>
      <c r="E9796" s="182">
        <v>2.83</v>
      </c>
    </row>
    <row r="9797" spans="1:5" x14ac:dyDescent="0.25">
      <c r="A9797" s="180">
        <v>93598</v>
      </c>
      <c r="B9797" s="181" t="s">
        <v>59768</v>
      </c>
      <c r="C9797" s="180" t="s">
        <v>74</v>
      </c>
      <c r="D9797" s="182">
        <v>2</v>
      </c>
      <c r="E9797" s="182">
        <v>1.88</v>
      </c>
    </row>
    <row r="9798" spans="1:5" x14ac:dyDescent="0.25">
      <c r="A9798" s="180">
        <v>93593</v>
      </c>
      <c r="B9798" s="181" t="s">
        <v>59769</v>
      </c>
      <c r="C9798" s="180" t="s">
        <v>41423</v>
      </c>
      <c r="D9798" s="182">
        <v>1.04</v>
      </c>
      <c r="E9798" s="182">
        <v>0.98</v>
      </c>
    </row>
    <row r="9799" spans="1:5" x14ac:dyDescent="0.25">
      <c r="A9799" s="180">
        <v>93599</v>
      </c>
      <c r="B9799" s="181" t="s">
        <v>59770</v>
      </c>
      <c r="C9799" s="180" t="s">
        <v>74</v>
      </c>
      <c r="D9799" s="182">
        <v>0.7</v>
      </c>
      <c r="E9799" s="182">
        <v>0.65</v>
      </c>
    </row>
    <row r="9800" spans="1:5" x14ac:dyDescent="0.25">
      <c r="A9800" s="180">
        <v>95876</v>
      </c>
      <c r="B9800" s="181" t="s">
        <v>59771</v>
      </c>
      <c r="C9800" s="180" t="s">
        <v>41423</v>
      </c>
      <c r="D9800" s="182">
        <v>2.75</v>
      </c>
      <c r="E9800" s="182">
        <v>2.57</v>
      </c>
    </row>
    <row r="9801" spans="1:5" x14ac:dyDescent="0.25">
      <c r="A9801" s="180">
        <v>95879</v>
      </c>
      <c r="B9801" s="181" t="s">
        <v>59772</v>
      </c>
      <c r="C9801" s="180" t="s">
        <v>74</v>
      </c>
      <c r="D9801" s="182">
        <v>1.82</v>
      </c>
      <c r="E9801" s="182">
        <v>1.72</v>
      </c>
    </row>
    <row r="9802" spans="1:5" x14ac:dyDescent="0.25">
      <c r="A9802" s="180">
        <v>100940</v>
      </c>
      <c r="B9802" s="181" t="s">
        <v>59773</v>
      </c>
      <c r="C9802" s="180" t="s">
        <v>41423</v>
      </c>
      <c r="D9802" s="182">
        <v>6.72</v>
      </c>
      <c r="E9802" s="182">
        <v>6.36</v>
      </c>
    </row>
    <row r="9803" spans="1:5" x14ac:dyDescent="0.25">
      <c r="A9803" s="180">
        <v>100944</v>
      </c>
      <c r="B9803" s="181" t="s">
        <v>59774</v>
      </c>
      <c r="C9803" s="180" t="s">
        <v>74</v>
      </c>
      <c r="D9803" s="182">
        <v>4.4800000000000004</v>
      </c>
      <c r="E9803" s="182">
        <v>4.24</v>
      </c>
    </row>
    <row r="9804" spans="1:5" x14ac:dyDescent="0.25">
      <c r="A9804" s="180">
        <v>95425</v>
      </c>
      <c r="B9804" s="181" t="s">
        <v>59775</v>
      </c>
      <c r="C9804" s="180" t="s">
        <v>41423</v>
      </c>
      <c r="D9804" s="182">
        <v>3.35</v>
      </c>
      <c r="E9804" s="182">
        <v>3.17</v>
      </c>
    </row>
    <row r="9805" spans="1:5" x14ac:dyDescent="0.25">
      <c r="A9805" s="180">
        <v>95428</v>
      </c>
      <c r="B9805" s="181" t="s">
        <v>59776</v>
      </c>
      <c r="C9805" s="180" t="s">
        <v>74</v>
      </c>
      <c r="D9805" s="182">
        <v>2.23</v>
      </c>
      <c r="E9805" s="182">
        <v>2.11</v>
      </c>
    </row>
    <row r="9806" spans="1:5" x14ac:dyDescent="0.25">
      <c r="A9806" s="180">
        <v>95426</v>
      </c>
      <c r="B9806" s="181" t="s">
        <v>59777</v>
      </c>
      <c r="C9806" s="180" t="s">
        <v>41423</v>
      </c>
      <c r="D9806" s="182">
        <v>2.5499999999999998</v>
      </c>
      <c r="E9806" s="182">
        <v>2.42</v>
      </c>
    </row>
    <row r="9807" spans="1:5" x14ac:dyDescent="0.25">
      <c r="A9807" s="180">
        <v>95429</v>
      </c>
      <c r="B9807" s="181" t="s">
        <v>59778</v>
      </c>
      <c r="C9807" s="180" t="s">
        <v>74</v>
      </c>
      <c r="D9807" s="182">
        <v>1.7</v>
      </c>
      <c r="E9807" s="182">
        <v>1.61</v>
      </c>
    </row>
    <row r="9808" spans="1:5" x14ac:dyDescent="0.25">
      <c r="A9808" s="180">
        <v>95427</v>
      </c>
      <c r="B9808" s="181" t="s">
        <v>59779</v>
      </c>
      <c r="C9808" s="180" t="s">
        <v>41423</v>
      </c>
      <c r="D9808" s="182">
        <v>0.89</v>
      </c>
      <c r="E9808" s="182">
        <v>0.84</v>
      </c>
    </row>
    <row r="9809" spans="1:5" x14ac:dyDescent="0.25">
      <c r="A9809" s="180">
        <v>95430</v>
      </c>
      <c r="B9809" s="181" t="s">
        <v>59780</v>
      </c>
      <c r="C9809" s="180" t="s">
        <v>74</v>
      </c>
      <c r="D9809" s="182">
        <v>0.59</v>
      </c>
      <c r="E9809" s="182">
        <v>0.55000000000000004</v>
      </c>
    </row>
    <row r="9810" spans="1:5" x14ac:dyDescent="0.25">
      <c r="A9810" s="180">
        <v>95877</v>
      </c>
      <c r="B9810" s="181" t="s">
        <v>59781</v>
      </c>
      <c r="C9810" s="180" t="s">
        <v>41423</v>
      </c>
      <c r="D9810" s="182">
        <v>2.33</v>
      </c>
      <c r="E9810" s="182">
        <v>2.21</v>
      </c>
    </row>
    <row r="9811" spans="1:5" x14ac:dyDescent="0.25">
      <c r="A9811" s="180">
        <v>95880</v>
      </c>
      <c r="B9811" s="181" t="s">
        <v>59782</v>
      </c>
      <c r="C9811" s="180" t="s">
        <v>74</v>
      </c>
      <c r="D9811" s="182">
        <v>1.55</v>
      </c>
      <c r="E9811" s="182">
        <v>1.47</v>
      </c>
    </row>
    <row r="9812" spans="1:5" x14ac:dyDescent="0.25">
      <c r="A9812" s="180">
        <v>100937</v>
      </c>
      <c r="B9812" s="181" t="s">
        <v>59783</v>
      </c>
      <c r="C9812" s="180" t="s">
        <v>41423</v>
      </c>
      <c r="D9812" s="182">
        <v>11.23</v>
      </c>
      <c r="E9812" s="182">
        <v>10.23</v>
      </c>
    </row>
    <row r="9813" spans="1:5" x14ac:dyDescent="0.25">
      <c r="A9813" s="180">
        <v>100941</v>
      </c>
      <c r="B9813" s="181" t="s">
        <v>59784</v>
      </c>
      <c r="C9813" s="180" t="s">
        <v>74</v>
      </c>
      <c r="D9813" s="182">
        <v>7.49</v>
      </c>
      <c r="E9813" s="182">
        <v>6.81</v>
      </c>
    </row>
    <row r="9814" spans="1:5" x14ac:dyDescent="0.25">
      <c r="A9814" s="180">
        <v>97912</v>
      </c>
      <c r="B9814" s="181" t="s">
        <v>59785</v>
      </c>
      <c r="C9814" s="180" t="s">
        <v>41423</v>
      </c>
      <c r="D9814" s="182">
        <v>5.61</v>
      </c>
      <c r="E9814" s="182">
        <v>5.1100000000000003</v>
      </c>
    </row>
    <row r="9815" spans="1:5" x14ac:dyDescent="0.25">
      <c r="A9815" s="180">
        <v>97916</v>
      </c>
      <c r="B9815" s="181" t="s">
        <v>59786</v>
      </c>
      <c r="C9815" s="180" t="s">
        <v>74</v>
      </c>
      <c r="D9815" s="182">
        <v>3.74</v>
      </c>
      <c r="E9815" s="182">
        <v>3.4</v>
      </c>
    </row>
    <row r="9816" spans="1:5" x14ac:dyDescent="0.25">
      <c r="A9816" s="180">
        <v>97913</v>
      </c>
      <c r="B9816" s="181" t="s">
        <v>59787</v>
      </c>
      <c r="C9816" s="180" t="s">
        <v>41423</v>
      </c>
      <c r="D9816" s="182">
        <v>4.2699999999999996</v>
      </c>
      <c r="E9816" s="182">
        <v>3.89</v>
      </c>
    </row>
    <row r="9817" spans="1:5" x14ac:dyDescent="0.25">
      <c r="A9817" s="180">
        <v>97917</v>
      </c>
      <c r="B9817" s="181" t="s">
        <v>59788</v>
      </c>
      <c r="C9817" s="180" t="s">
        <v>74</v>
      </c>
      <c r="D9817" s="182">
        <v>2.85</v>
      </c>
      <c r="E9817" s="182">
        <v>2.59</v>
      </c>
    </row>
    <row r="9818" spans="1:5" x14ac:dyDescent="0.25">
      <c r="A9818" s="180">
        <v>97915</v>
      </c>
      <c r="B9818" s="181" t="s">
        <v>59789</v>
      </c>
      <c r="C9818" s="180" t="s">
        <v>41423</v>
      </c>
      <c r="D9818" s="182">
        <v>1.49</v>
      </c>
      <c r="E9818" s="182">
        <v>1.35</v>
      </c>
    </row>
    <row r="9819" spans="1:5" x14ac:dyDescent="0.25">
      <c r="A9819" s="180">
        <v>97919</v>
      </c>
      <c r="B9819" s="181" t="s">
        <v>59790</v>
      </c>
      <c r="C9819" s="180" t="s">
        <v>74</v>
      </c>
      <c r="D9819" s="182">
        <v>0.99</v>
      </c>
      <c r="E9819" s="182">
        <v>0.9</v>
      </c>
    </row>
    <row r="9820" spans="1:5" x14ac:dyDescent="0.25">
      <c r="A9820" s="180">
        <v>97914</v>
      </c>
      <c r="B9820" s="181" t="s">
        <v>59791</v>
      </c>
      <c r="C9820" s="180" t="s">
        <v>41423</v>
      </c>
      <c r="D9820" s="182">
        <v>3.9</v>
      </c>
      <c r="E9820" s="182">
        <v>3.55</v>
      </c>
    </row>
    <row r="9821" spans="1:5" x14ac:dyDescent="0.25">
      <c r="A9821" s="180">
        <v>97918</v>
      </c>
      <c r="B9821" s="181" t="s">
        <v>59792</v>
      </c>
      <c r="C9821" s="180" t="s">
        <v>74</v>
      </c>
      <c r="D9821" s="182">
        <v>2.59</v>
      </c>
      <c r="E9821" s="182">
        <v>2.36</v>
      </c>
    </row>
    <row r="9822" spans="1:5" x14ac:dyDescent="0.25">
      <c r="A9822" s="180">
        <v>106686</v>
      </c>
      <c r="B9822" s="181" t="s">
        <v>59793</v>
      </c>
      <c r="C9822" s="180" t="s">
        <v>74</v>
      </c>
      <c r="D9822" s="182">
        <v>6.49</v>
      </c>
      <c r="E9822" s="182">
        <v>6.16</v>
      </c>
    </row>
    <row r="9823" spans="1:5" x14ac:dyDescent="0.25">
      <c r="A9823" s="180">
        <v>106682</v>
      </c>
      <c r="B9823" s="181" t="s">
        <v>59794</v>
      </c>
      <c r="C9823" s="180" t="s">
        <v>74</v>
      </c>
      <c r="D9823" s="182">
        <v>3.24</v>
      </c>
      <c r="E9823" s="182">
        <v>3.08</v>
      </c>
    </row>
    <row r="9824" spans="1:5" x14ac:dyDescent="0.25">
      <c r="A9824" s="180">
        <v>106683</v>
      </c>
      <c r="B9824" s="181" t="s">
        <v>59795</v>
      </c>
      <c r="C9824" s="180" t="s">
        <v>74</v>
      </c>
      <c r="D9824" s="182">
        <v>2.4700000000000002</v>
      </c>
      <c r="E9824" s="182">
        <v>2.34</v>
      </c>
    </row>
    <row r="9825" spans="1:5" x14ac:dyDescent="0.25">
      <c r="A9825" s="180">
        <v>106685</v>
      </c>
      <c r="B9825" s="181" t="s">
        <v>59796</v>
      </c>
      <c r="C9825" s="180" t="s">
        <v>74</v>
      </c>
      <c r="D9825" s="182">
        <v>0.85</v>
      </c>
      <c r="E9825" s="182">
        <v>0.82</v>
      </c>
    </row>
    <row r="9826" spans="1:5" x14ac:dyDescent="0.25">
      <c r="A9826" s="180">
        <v>106684</v>
      </c>
      <c r="B9826" s="181" t="s">
        <v>59797</v>
      </c>
      <c r="C9826" s="180" t="s">
        <v>74</v>
      </c>
      <c r="D9826" s="182">
        <v>2.25</v>
      </c>
      <c r="E9826" s="182">
        <v>2.14</v>
      </c>
    </row>
    <row r="9827" spans="1:5" x14ac:dyDescent="0.25">
      <c r="A9827" s="180">
        <v>100949</v>
      </c>
      <c r="B9827" s="181" t="s">
        <v>59798</v>
      </c>
      <c r="C9827" s="180" t="s">
        <v>74</v>
      </c>
      <c r="D9827" s="182">
        <v>8.36</v>
      </c>
      <c r="E9827" s="182">
        <v>7.78</v>
      </c>
    </row>
    <row r="9828" spans="1:5" x14ac:dyDescent="0.25">
      <c r="A9828" s="180">
        <v>100945</v>
      </c>
      <c r="B9828" s="181" t="s">
        <v>59799</v>
      </c>
      <c r="C9828" s="180" t="s">
        <v>74</v>
      </c>
      <c r="D9828" s="182">
        <v>4.17</v>
      </c>
      <c r="E9828" s="182">
        <v>3.88</v>
      </c>
    </row>
    <row r="9829" spans="1:5" x14ac:dyDescent="0.25">
      <c r="A9829" s="180">
        <v>100946</v>
      </c>
      <c r="B9829" s="181" t="s">
        <v>59800</v>
      </c>
      <c r="C9829" s="180" t="s">
        <v>74</v>
      </c>
      <c r="D9829" s="182">
        <v>3.18</v>
      </c>
      <c r="E9829" s="182">
        <v>2.95</v>
      </c>
    </row>
    <row r="9830" spans="1:5" x14ac:dyDescent="0.25">
      <c r="A9830" s="180">
        <v>100948</v>
      </c>
      <c r="B9830" s="181" t="s">
        <v>59801</v>
      </c>
      <c r="C9830" s="180" t="s">
        <v>74</v>
      </c>
      <c r="D9830" s="182">
        <v>1.1000000000000001</v>
      </c>
      <c r="E9830" s="182">
        <v>1.03</v>
      </c>
    </row>
    <row r="9831" spans="1:5" x14ac:dyDescent="0.25">
      <c r="A9831" s="180">
        <v>100947</v>
      </c>
      <c r="B9831" s="181" t="s">
        <v>59802</v>
      </c>
      <c r="C9831" s="180" t="s">
        <v>74</v>
      </c>
      <c r="D9831" s="182">
        <v>2.91</v>
      </c>
      <c r="E9831" s="182">
        <v>2.7</v>
      </c>
    </row>
    <row r="9832" spans="1:5" x14ac:dyDescent="0.25">
      <c r="A9832" s="180">
        <v>100954</v>
      </c>
      <c r="B9832" s="181" t="s">
        <v>59803</v>
      </c>
      <c r="C9832" s="180" t="s">
        <v>74</v>
      </c>
      <c r="D9832" s="182">
        <v>10.44</v>
      </c>
      <c r="E9832" s="182">
        <v>9.85</v>
      </c>
    </row>
    <row r="9833" spans="1:5" x14ac:dyDescent="0.25">
      <c r="A9833" s="180">
        <v>100950</v>
      </c>
      <c r="B9833" s="181" t="s">
        <v>59804</v>
      </c>
      <c r="C9833" s="180" t="s">
        <v>74</v>
      </c>
      <c r="D9833" s="182">
        <v>5.21</v>
      </c>
      <c r="E9833" s="182">
        <v>4.92</v>
      </c>
    </row>
    <row r="9834" spans="1:5" x14ac:dyDescent="0.25">
      <c r="A9834" s="180">
        <v>100951</v>
      </c>
      <c r="B9834" s="181" t="s">
        <v>59805</v>
      </c>
      <c r="C9834" s="180" t="s">
        <v>74</v>
      </c>
      <c r="D9834" s="182">
        <v>3.97</v>
      </c>
      <c r="E9834" s="182">
        <v>3.75</v>
      </c>
    </row>
    <row r="9835" spans="1:5" x14ac:dyDescent="0.25">
      <c r="A9835" s="180">
        <v>100953</v>
      </c>
      <c r="B9835" s="181" t="s">
        <v>59806</v>
      </c>
      <c r="C9835" s="180" t="s">
        <v>74</v>
      </c>
      <c r="D9835" s="182">
        <v>1.38</v>
      </c>
      <c r="E9835" s="182">
        <v>1.3</v>
      </c>
    </row>
    <row r="9836" spans="1:5" x14ac:dyDescent="0.25">
      <c r="A9836" s="180">
        <v>100952</v>
      </c>
      <c r="B9836" s="181" t="s">
        <v>59807</v>
      </c>
      <c r="C9836" s="180" t="s">
        <v>74</v>
      </c>
      <c r="D9836" s="182">
        <v>3.63</v>
      </c>
      <c r="E9836" s="182">
        <v>3.42</v>
      </c>
    </row>
    <row r="9837" spans="1:5" x14ac:dyDescent="0.25">
      <c r="A9837" s="180">
        <v>106691</v>
      </c>
      <c r="B9837" s="181" t="s">
        <v>59808</v>
      </c>
      <c r="C9837" s="180" t="s">
        <v>74</v>
      </c>
      <c r="D9837" s="182">
        <v>7.29</v>
      </c>
      <c r="E9837" s="182">
        <v>6.94</v>
      </c>
    </row>
    <row r="9838" spans="1:5" x14ac:dyDescent="0.25">
      <c r="A9838" s="180">
        <v>106687</v>
      </c>
      <c r="B9838" s="181" t="s">
        <v>59809</v>
      </c>
      <c r="C9838" s="180" t="s">
        <v>74</v>
      </c>
      <c r="D9838" s="182">
        <v>3.64</v>
      </c>
      <c r="E9838" s="182">
        <v>3.46</v>
      </c>
    </row>
    <row r="9839" spans="1:5" x14ac:dyDescent="0.25">
      <c r="A9839" s="180">
        <v>106688</v>
      </c>
      <c r="B9839" s="181" t="s">
        <v>59810</v>
      </c>
      <c r="C9839" s="180" t="s">
        <v>74</v>
      </c>
      <c r="D9839" s="182">
        <v>2.77</v>
      </c>
      <c r="E9839" s="182">
        <v>2.64</v>
      </c>
    </row>
    <row r="9840" spans="1:5" x14ac:dyDescent="0.25">
      <c r="A9840" s="180">
        <v>106690</v>
      </c>
      <c r="B9840" s="181" t="s">
        <v>59811</v>
      </c>
      <c r="C9840" s="180" t="s">
        <v>74</v>
      </c>
      <c r="D9840" s="182">
        <v>0.96</v>
      </c>
      <c r="E9840" s="182">
        <v>0.92</v>
      </c>
    </row>
    <row r="9841" spans="1:5" x14ac:dyDescent="0.25">
      <c r="A9841" s="180">
        <v>106689</v>
      </c>
      <c r="B9841" s="181" t="s">
        <v>59812</v>
      </c>
      <c r="C9841" s="180" t="s">
        <v>74</v>
      </c>
      <c r="D9841" s="182">
        <v>2.5299999999999998</v>
      </c>
      <c r="E9841" s="182">
        <v>2.41</v>
      </c>
    </row>
    <row r="9842" spans="1:5" x14ac:dyDescent="0.25">
      <c r="A9842" s="180">
        <v>100964</v>
      </c>
      <c r="B9842" s="181" t="s">
        <v>59813</v>
      </c>
      <c r="C9842" s="180" t="s">
        <v>41423</v>
      </c>
      <c r="D9842" s="182">
        <v>10.51</v>
      </c>
      <c r="E9842" s="182">
        <v>10.07</v>
      </c>
    </row>
    <row r="9843" spans="1:5" x14ac:dyDescent="0.25">
      <c r="A9843" s="180">
        <v>100960</v>
      </c>
      <c r="B9843" s="181" t="s">
        <v>59814</v>
      </c>
      <c r="C9843" s="180" t="s">
        <v>41423</v>
      </c>
      <c r="D9843" s="182">
        <v>5.25</v>
      </c>
      <c r="E9843" s="182">
        <v>5.03</v>
      </c>
    </row>
    <row r="9844" spans="1:5" x14ac:dyDescent="0.25">
      <c r="A9844" s="180">
        <v>100961</v>
      </c>
      <c r="B9844" s="181" t="s">
        <v>59815</v>
      </c>
      <c r="C9844" s="180" t="s">
        <v>41423</v>
      </c>
      <c r="D9844" s="182">
        <v>4</v>
      </c>
      <c r="E9844" s="182">
        <v>3.83</v>
      </c>
    </row>
    <row r="9845" spans="1:5" x14ac:dyDescent="0.25">
      <c r="A9845" s="180">
        <v>100963</v>
      </c>
      <c r="B9845" s="181" t="s">
        <v>59816</v>
      </c>
      <c r="C9845" s="180" t="s">
        <v>41423</v>
      </c>
      <c r="D9845" s="182">
        <v>1.4</v>
      </c>
      <c r="E9845" s="182">
        <v>1.33</v>
      </c>
    </row>
    <row r="9846" spans="1:5" x14ac:dyDescent="0.25">
      <c r="A9846" s="180">
        <v>100962</v>
      </c>
      <c r="B9846" s="181" t="s">
        <v>59817</v>
      </c>
      <c r="C9846" s="180" t="s">
        <v>41423</v>
      </c>
      <c r="D9846" s="182">
        <v>3.65</v>
      </c>
      <c r="E9846" s="182">
        <v>3.49</v>
      </c>
    </row>
    <row r="9847" spans="1:5" x14ac:dyDescent="0.25">
      <c r="A9847" s="180">
        <v>106696</v>
      </c>
      <c r="B9847" s="181" t="s">
        <v>59818</v>
      </c>
      <c r="C9847" s="180" t="s">
        <v>41423</v>
      </c>
      <c r="D9847" s="182">
        <v>6.76</v>
      </c>
      <c r="E9847" s="182">
        <v>6.41</v>
      </c>
    </row>
    <row r="9848" spans="1:5" x14ac:dyDescent="0.25">
      <c r="A9848" s="180">
        <v>106692</v>
      </c>
      <c r="B9848" s="181" t="s">
        <v>59819</v>
      </c>
      <c r="C9848" s="180" t="s">
        <v>41423</v>
      </c>
      <c r="D9848" s="182">
        <v>3.37</v>
      </c>
      <c r="E9848" s="182">
        <v>3.2</v>
      </c>
    </row>
    <row r="9849" spans="1:5" x14ac:dyDescent="0.25">
      <c r="A9849" s="180">
        <v>106693</v>
      </c>
      <c r="B9849" s="181" t="s">
        <v>59820</v>
      </c>
      <c r="C9849" s="180" t="s">
        <v>41423</v>
      </c>
      <c r="D9849" s="182">
        <v>2.57</v>
      </c>
      <c r="E9849" s="182">
        <v>2.44</v>
      </c>
    </row>
    <row r="9850" spans="1:5" x14ac:dyDescent="0.25">
      <c r="A9850" s="180">
        <v>106695</v>
      </c>
      <c r="B9850" s="181" t="s">
        <v>59821</v>
      </c>
      <c r="C9850" s="180" t="s">
        <v>41423</v>
      </c>
      <c r="D9850" s="182">
        <v>0.89</v>
      </c>
      <c r="E9850" s="182">
        <v>0.85</v>
      </c>
    </row>
    <row r="9851" spans="1:5" x14ac:dyDescent="0.25">
      <c r="A9851" s="180">
        <v>106694</v>
      </c>
      <c r="B9851" s="181" t="s">
        <v>59822</v>
      </c>
      <c r="C9851" s="180" t="s">
        <v>41423</v>
      </c>
      <c r="D9851" s="182">
        <v>2.35</v>
      </c>
      <c r="E9851" s="182">
        <v>2.2200000000000002</v>
      </c>
    </row>
    <row r="9852" spans="1:5" x14ac:dyDescent="0.25">
      <c r="A9852" s="180">
        <v>100959</v>
      </c>
      <c r="B9852" s="181" t="s">
        <v>59823</v>
      </c>
      <c r="C9852" s="180" t="s">
        <v>41423</v>
      </c>
      <c r="D9852" s="182">
        <v>14.47</v>
      </c>
      <c r="E9852" s="182">
        <v>13.66</v>
      </c>
    </row>
    <row r="9853" spans="1:5" x14ac:dyDescent="0.25">
      <c r="A9853" s="180">
        <v>100955</v>
      </c>
      <c r="B9853" s="181" t="s">
        <v>59824</v>
      </c>
      <c r="C9853" s="180" t="s">
        <v>41423</v>
      </c>
      <c r="D9853" s="182">
        <v>7.23</v>
      </c>
      <c r="E9853" s="182">
        <v>6.82</v>
      </c>
    </row>
    <row r="9854" spans="1:5" x14ac:dyDescent="0.25">
      <c r="A9854" s="180">
        <v>100956</v>
      </c>
      <c r="B9854" s="181" t="s">
        <v>59825</v>
      </c>
      <c r="C9854" s="180" t="s">
        <v>41423</v>
      </c>
      <c r="D9854" s="182">
        <v>5.51</v>
      </c>
      <c r="E9854" s="182">
        <v>5.2</v>
      </c>
    </row>
    <row r="9855" spans="1:5" x14ac:dyDescent="0.25">
      <c r="A9855" s="180">
        <v>100958</v>
      </c>
      <c r="B9855" s="181" t="s">
        <v>59826</v>
      </c>
      <c r="C9855" s="180" t="s">
        <v>41423</v>
      </c>
      <c r="D9855" s="182">
        <v>1.92</v>
      </c>
      <c r="E9855" s="182">
        <v>1.81</v>
      </c>
    </row>
    <row r="9856" spans="1:5" x14ac:dyDescent="0.25">
      <c r="A9856" s="180">
        <v>100957</v>
      </c>
      <c r="B9856" s="181" t="s">
        <v>59827</v>
      </c>
      <c r="C9856" s="180" t="s">
        <v>41423</v>
      </c>
      <c r="D9856" s="182">
        <v>5.0199999999999996</v>
      </c>
      <c r="E9856" s="182">
        <v>4.74</v>
      </c>
    </row>
    <row r="9857" spans="1:5" x14ac:dyDescent="0.25">
      <c r="A9857" s="180">
        <v>106706</v>
      </c>
      <c r="B9857" s="181" t="s">
        <v>59828</v>
      </c>
      <c r="C9857" s="180" t="s">
        <v>41423</v>
      </c>
      <c r="D9857" s="182">
        <v>0</v>
      </c>
      <c r="E9857" s="182">
        <v>0</v>
      </c>
    </row>
    <row r="9858" spans="1:5" x14ac:dyDescent="0.25">
      <c r="A9858" s="180">
        <v>106702</v>
      </c>
      <c r="B9858" s="181" t="s">
        <v>59829</v>
      </c>
      <c r="C9858" s="180" t="s">
        <v>41423</v>
      </c>
      <c r="D9858" s="182">
        <v>0</v>
      </c>
      <c r="E9858" s="182">
        <v>0</v>
      </c>
    </row>
    <row r="9859" spans="1:5" x14ac:dyDescent="0.25">
      <c r="A9859" s="180">
        <v>106703</v>
      </c>
      <c r="B9859" s="181" t="s">
        <v>59830</v>
      </c>
      <c r="C9859" s="180" t="s">
        <v>41423</v>
      </c>
      <c r="D9859" s="182">
        <v>0</v>
      </c>
      <c r="E9859" s="182">
        <v>0</v>
      </c>
    </row>
    <row r="9860" spans="1:5" x14ac:dyDescent="0.25">
      <c r="A9860" s="180">
        <v>106705</v>
      </c>
      <c r="B9860" s="181" t="s">
        <v>59831</v>
      </c>
      <c r="C9860" s="180" t="s">
        <v>41423</v>
      </c>
      <c r="D9860" s="182">
        <v>0</v>
      </c>
      <c r="E9860" s="182">
        <v>0</v>
      </c>
    </row>
    <row r="9861" spans="1:5" x14ac:dyDescent="0.25">
      <c r="A9861" s="180">
        <v>106704</v>
      </c>
      <c r="B9861" s="181" t="s">
        <v>59832</v>
      </c>
      <c r="C9861" s="180" t="s">
        <v>41423</v>
      </c>
      <c r="D9861" s="182">
        <v>0</v>
      </c>
      <c r="E9861" s="182">
        <v>0</v>
      </c>
    </row>
    <row r="9862" spans="1:5" x14ac:dyDescent="0.25">
      <c r="A9862" s="180">
        <v>100969</v>
      </c>
      <c r="B9862" s="181" t="s">
        <v>59833</v>
      </c>
      <c r="C9862" s="180" t="s">
        <v>74</v>
      </c>
      <c r="D9862" s="182">
        <v>3.37</v>
      </c>
      <c r="E9862" s="182">
        <v>3.2</v>
      </c>
    </row>
    <row r="9863" spans="1:5" x14ac:dyDescent="0.25">
      <c r="A9863" s="180">
        <v>100970</v>
      </c>
      <c r="B9863" s="181" t="s">
        <v>59834</v>
      </c>
      <c r="C9863" s="180" t="s">
        <v>74</v>
      </c>
      <c r="D9863" s="182">
        <v>2.57</v>
      </c>
      <c r="E9863" s="182">
        <v>2.44</v>
      </c>
    </row>
    <row r="9864" spans="1:5" x14ac:dyDescent="0.25">
      <c r="A9864" s="180">
        <v>102333</v>
      </c>
      <c r="B9864" s="181" t="s">
        <v>59835</v>
      </c>
      <c r="C9864" s="180" t="s">
        <v>74</v>
      </c>
      <c r="D9864" s="182">
        <v>0.89</v>
      </c>
      <c r="E9864" s="182">
        <v>0.84</v>
      </c>
    </row>
    <row r="9865" spans="1:5" x14ac:dyDescent="0.25">
      <c r="A9865" s="180">
        <v>102332</v>
      </c>
      <c r="B9865" s="181" t="s">
        <v>59836</v>
      </c>
      <c r="C9865" s="180" t="s">
        <v>74</v>
      </c>
      <c r="D9865" s="182">
        <v>2.34</v>
      </c>
      <c r="E9865" s="182">
        <v>2.2200000000000002</v>
      </c>
    </row>
    <row r="9866" spans="1:5" x14ac:dyDescent="0.25">
      <c r="A9866" s="180">
        <v>100965</v>
      </c>
      <c r="B9866" s="181" t="s">
        <v>59837</v>
      </c>
      <c r="C9866" s="180" t="s">
        <v>74</v>
      </c>
      <c r="D9866" s="182">
        <v>2.56</v>
      </c>
      <c r="E9866" s="182">
        <v>2.44</v>
      </c>
    </row>
    <row r="9867" spans="1:5" x14ac:dyDescent="0.25">
      <c r="A9867" s="180">
        <v>100966</v>
      </c>
      <c r="B9867" s="181" t="s">
        <v>59838</v>
      </c>
      <c r="C9867" s="180" t="s">
        <v>74</v>
      </c>
      <c r="D9867" s="182">
        <v>1.95</v>
      </c>
      <c r="E9867" s="182">
        <v>1.85</v>
      </c>
    </row>
    <row r="9868" spans="1:5" x14ac:dyDescent="0.25">
      <c r="A9868" s="180">
        <v>102331</v>
      </c>
      <c r="B9868" s="181" t="s">
        <v>59839</v>
      </c>
      <c r="C9868" s="180" t="s">
        <v>74</v>
      </c>
      <c r="D9868" s="182">
        <v>0.67</v>
      </c>
      <c r="E9868" s="182">
        <v>0.64</v>
      </c>
    </row>
    <row r="9869" spans="1:5" x14ac:dyDescent="0.25">
      <c r="A9869" s="180">
        <v>102330</v>
      </c>
      <c r="B9869" s="181" t="s">
        <v>59840</v>
      </c>
      <c r="C9869" s="180" t="s">
        <v>74</v>
      </c>
      <c r="D9869" s="182">
        <v>1.78</v>
      </c>
      <c r="E9869" s="182">
        <v>1.69</v>
      </c>
    </row>
    <row r="9870" spans="1:5" x14ac:dyDescent="0.25">
      <c r="A9870" s="180">
        <v>106701</v>
      </c>
      <c r="B9870" s="181" t="s">
        <v>59841</v>
      </c>
      <c r="C9870" s="180" t="s">
        <v>74</v>
      </c>
      <c r="D9870" s="182">
        <v>0</v>
      </c>
      <c r="E9870" s="182">
        <v>0</v>
      </c>
    </row>
    <row r="9871" spans="1:5" x14ac:dyDescent="0.25">
      <c r="A9871" s="180">
        <v>106697</v>
      </c>
      <c r="B9871" s="181" t="s">
        <v>59842</v>
      </c>
      <c r="C9871" s="180" t="s">
        <v>74</v>
      </c>
      <c r="D9871" s="182">
        <v>0</v>
      </c>
      <c r="E9871" s="182">
        <v>0</v>
      </c>
    </row>
    <row r="9872" spans="1:5" x14ac:dyDescent="0.25">
      <c r="A9872" s="180">
        <v>106698</v>
      </c>
      <c r="B9872" s="181" t="s">
        <v>59843</v>
      </c>
      <c r="C9872" s="180" t="s">
        <v>74</v>
      </c>
      <c r="D9872" s="182">
        <v>0</v>
      </c>
      <c r="E9872" s="182">
        <v>0</v>
      </c>
    </row>
    <row r="9873" spans="1:5" x14ac:dyDescent="0.25">
      <c r="A9873" s="180">
        <v>106700</v>
      </c>
      <c r="B9873" s="181" t="s">
        <v>59844</v>
      </c>
      <c r="C9873" s="180" t="s">
        <v>74</v>
      </c>
      <c r="D9873" s="182">
        <v>0</v>
      </c>
      <c r="E9873" s="182">
        <v>0</v>
      </c>
    </row>
    <row r="9874" spans="1:5" x14ac:dyDescent="0.25">
      <c r="A9874" s="180">
        <v>106699</v>
      </c>
      <c r="B9874" s="181" t="s">
        <v>59845</v>
      </c>
      <c r="C9874" s="180" t="s">
        <v>74</v>
      </c>
      <c r="D9874" s="182">
        <v>0</v>
      </c>
      <c r="E9874" s="182">
        <v>0</v>
      </c>
    </row>
    <row r="9875" spans="1:5" x14ac:dyDescent="0.25">
      <c r="A9875" s="180">
        <v>97804</v>
      </c>
      <c r="B9875" s="181" t="s">
        <v>58191</v>
      </c>
      <c r="C9875" s="180" t="s">
        <v>322</v>
      </c>
      <c r="D9875" s="182">
        <v>0</v>
      </c>
      <c r="E9875" s="182">
        <v>0</v>
      </c>
    </row>
    <row r="9876" spans="1:5" x14ac:dyDescent="0.25">
      <c r="A9876" s="180">
        <v>106306</v>
      </c>
      <c r="B9876" s="181" t="s">
        <v>58192</v>
      </c>
      <c r="C9876" s="180" t="s">
        <v>322</v>
      </c>
      <c r="D9876" s="182">
        <v>0</v>
      </c>
      <c r="E9876" s="182">
        <v>0</v>
      </c>
    </row>
    <row r="9877" spans="1:5" x14ac:dyDescent="0.25">
      <c r="A9877" s="180">
        <v>104389</v>
      </c>
      <c r="B9877" s="181" t="s">
        <v>58193</v>
      </c>
      <c r="C9877" s="180" t="s">
        <v>322</v>
      </c>
      <c r="D9877" s="182">
        <v>0</v>
      </c>
      <c r="E9877" s="182">
        <v>0</v>
      </c>
    </row>
    <row r="9878" spans="1:5" x14ac:dyDescent="0.25">
      <c r="A9878" s="180">
        <v>106307</v>
      </c>
      <c r="B9878" s="181" t="s">
        <v>58194</v>
      </c>
      <c r="C9878" s="180" t="s">
        <v>322</v>
      </c>
      <c r="D9878" s="182">
        <v>0</v>
      </c>
      <c r="E9878" s="182">
        <v>0</v>
      </c>
    </row>
    <row r="9879" spans="1:5" x14ac:dyDescent="0.25">
      <c r="A9879" s="180">
        <v>104378</v>
      </c>
      <c r="B9879" s="181" t="s">
        <v>58195</v>
      </c>
      <c r="C9879" s="180" t="s">
        <v>322</v>
      </c>
      <c r="D9879" s="182">
        <v>0</v>
      </c>
      <c r="E9879" s="182">
        <v>0</v>
      </c>
    </row>
    <row r="9880" spans="1:5" x14ac:dyDescent="0.25">
      <c r="A9880" s="180">
        <v>106308</v>
      </c>
      <c r="B9880" s="181" t="s">
        <v>58196</v>
      </c>
      <c r="C9880" s="180" t="s">
        <v>322</v>
      </c>
      <c r="D9880" s="182">
        <v>0</v>
      </c>
      <c r="E9880" s="182">
        <v>0</v>
      </c>
    </row>
    <row r="9881" spans="1:5" x14ac:dyDescent="0.25">
      <c r="A9881" s="180">
        <v>104379</v>
      </c>
      <c r="B9881" s="181" t="s">
        <v>58197</v>
      </c>
      <c r="C9881" s="180" t="s">
        <v>322</v>
      </c>
      <c r="D9881" s="182">
        <v>0</v>
      </c>
      <c r="E9881" s="182">
        <v>0</v>
      </c>
    </row>
    <row r="9882" spans="1:5" x14ac:dyDescent="0.25">
      <c r="A9882" s="180">
        <v>106309</v>
      </c>
      <c r="B9882" s="181" t="s">
        <v>58198</v>
      </c>
      <c r="C9882" s="180" t="s">
        <v>322</v>
      </c>
      <c r="D9882" s="182">
        <v>0</v>
      </c>
      <c r="E9882" s="182">
        <v>0</v>
      </c>
    </row>
    <row r="9883" spans="1:5" x14ac:dyDescent="0.25">
      <c r="A9883" s="180">
        <v>97801</v>
      </c>
      <c r="B9883" s="181" t="s">
        <v>58199</v>
      </c>
      <c r="C9883" s="180" t="s">
        <v>322</v>
      </c>
      <c r="D9883" s="182">
        <v>0</v>
      </c>
      <c r="E9883" s="182">
        <v>0</v>
      </c>
    </row>
    <row r="9884" spans="1:5" x14ac:dyDescent="0.25">
      <c r="A9884" s="180">
        <v>106303</v>
      </c>
      <c r="B9884" s="181" t="s">
        <v>58200</v>
      </c>
      <c r="C9884" s="180" t="s">
        <v>322</v>
      </c>
      <c r="D9884" s="182">
        <v>0</v>
      </c>
      <c r="E9884" s="182">
        <v>0</v>
      </c>
    </row>
    <row r="9885" spans="1:5" x14ac:dyDescent="0.25">
      <c r="A9885" s="180">
        <v>104376</v>
      </c>
      <c r="B9885" s="181" t="s">
        <v>58201</v>
      </c>
      <c r="C9885" s="180" t="s">
        <v>322</v>
      </c>
      <c r="D9885" s="182">
        <v>0</v>
      </c>
      <c r="E9885" s="182">
        <v>0</v>
      </c>
    </row>
    <row r="9886" spans="1:5" x14ac:dyDescent="0.25">
      <c r="A9886" s="180">
        <v>106304</v>
      </c>
      <c r="B9886" s="181" t="s">
        <v>58202</v>
      </c>
      <c r="C9886" s="180" t="s">
        <v>322</v>
      </c>
      <c r="D9886" s="182">
        <v>0</v>
      </c>
      <c r="E9886" s="182">
        <v>0</v>
      </c>
    </row>
    <row r="9887" spans="1:5" x14ac:dyDescent="0.25">
      <c r="A9887" s="180">
        <v>104377</v>
      </c>
      <c r="B9887" s="181" t="s">
        <v>58203</v>
      </c>
      <c r="C9887" s="180" t="s">
        <v>322</v>
      </c>
      <c r="D9887" s="182">
        <v>0</v>
      </c>
      <c r="E9887" s="182">
        <v>0</v>
      </c>
    </row>
    <row r="9888" spans="1:5" x14ac:dyDescent="0.25">
      <c r="A9888" s="180">
        <v>106305</v>
      </c>
      <c r="B9888" s="181" t="s">
        <v>58204</v>
      </c>
      <c r="C9888" s="180" t="s">
        <v>322</v>
      </c>
      <c r="D9888" s="182">
        <v>0</v>
      </c>
      <c r="E9888" s="182">
        <v>0</v>
      </c>
    </row>
    <row r="9889" spans="1:5" x14ac:dyDescent="0.25">
      <c r="A9889" s="180">
        <v>97808</v>
      </c>
      <c r="B9889" s="181" t="s">
        <v>58205</v>
      </c>
      <c r="C9889" s="180" t="s">
        <v>322</v>
      </c>
      <c r="D9889" s="182">
        <v>0</v>
      </c>
      <c r="E9889" s="182">
        <v>0</v>
      </c>
    </row>
    <row r="9890" spans="1:5" x14ac:dyDescent="0.25">
      <c r="A9890" s="180">
        <v>106310</v>
      </c>
      <c r="B9890" s="181" t="s">
        <v>58206</v>
      </c>
      <c r="C9890" s="180" t="s">
        <v>322</v>
      </c>
      <c r="D9890" s="182">
        <v>0</v>
      </c>
      <c r="E9890" s="182">
        <v>0</v>
      </c>
    </row>
    <row r="9891" spans="1:5" x14ac:dyDescent="0.25">
      <c r="A9891" s="180">
        <v>104380</v>
      </c>
      <c r="B9891" s="181" t="s">
        <v>58207</v>
      </c>
      <c r="C9891" s="180" t="s">
        <v>322</v>
      </c>
      <c r="D9891" s="182">
        <v>0</v>
      </c>
      <c r="E9891" s="182">
        <v>0</v>
      </c>
    </row>
    <row r="9892" spans="1:5" x14ac:dyDescent="0.25">
      <c r="A9892" s="180">
        <v>106311</v>
      </c>
      <c r="B9892" s="181" t="s">
        <v>58208</v>
      </c>
      <c r="C9892" s="180" t="s">
        <v>322</v>
      </c>
      <c r="D9892" s="182">
        <v>0</v>
      </c>
      <c r="E9892" s="182">
        <v>0</v>
      </c>
    </row>
    <row r="9893" spans="1:5" x14ac:dyDescent="0.25">
      <c r="A9893" s="180">
        <v>104381</v>
      </c>
      <c r="B9893" s="181" t="s">
        <v>58209</v>
      </c>
      <c r="C9893" s="180" t="s">
        <v>322</v>
      </c>
      <c r="D9893" s="182">
        <v>0</v>
      </c>
      <c r="E9893" s="182">
        <v>0</v>
      </c>
    </row>
    <row r="9894" spans="1:5" x14ac:dyDescent="0.25">
      <c r="A9894" s="180">
        <v>106312</v>
      </c>
      <c r="B9894" s="181" t="s">
        <v>58210</v>
      </c>
      <c r="C9894" s="180" t="s">
        <v>322</v>
      </c>
      <c r="D9894" s="182">
        <v>0</v>
      </c>
      <c r="E9894" s="182">
        <v>0</v>
      </c>
    </row>
    <row r="9895" spans="1:5" x14ac:dyDescent="0.25">
      <c r="A9895" s="180">
        <v>104382</v>
      </c>
      <c r="B9895" s="181" t="s">
        <v>58211</v>
      </c>
      <c r="C9895" s="180" t="s">
        <v>322</v>
      </c>
      <c r="D9895" s="182">
        <v>0</v>
      </c>
      <c r="E9895" s="182">
        <v>0</v>
      </c>
    </row>
    <row r="9896" spans="1:5" x14ac:dyDescent="0.25">
      <c r="A9896" s="180">
        <v>106313</v>
      </c>
      <c r="B9896" s="181" t="s">
        <v>58212</v>
      </c>
      <c r="C9896" s="180" t="s">
        <v>322</v>
      </c>
      <c r="D9896" s="182">
        <v>0</v>
      </c>
      <c r="E9896" s="182">
        <v>0</v>
      </c>
    </row>
    <row r="9897" spans="1:5" x14ac:dyDescent="0.25">
      <c r="A9897" s="180">
        <v>103138</v>
      </c>
      <c r="B9897" s="181" t="s">
        <v>41519</v>
      </c>
      <c r="C9897" s="180" t="s">
        <v>115</v>
      </c>
      <c r="D9897" s="182">
        <v>50.75</v>
      </c>
      <c r="E9897" s="182">
        <v>47.05</v>
      </c>
    </row>
    <row r="9898" spans="1:5" x14ac:dyDescent="0.25">
      <c r="A9898" s="180">
        <v>103151</v>
      </c>
      <c r="B9898" s="181" t="s">
        <v>41520</v>
      </c>
      <c r="C9898" s="180" t="s">
        <v>115</v>
      </c>
      <c r="D9898" s="182">
        <v>488.41</v>
      </c>
      <c r="E9898" s="182">
        <v>463.54</v>
      </c>
    </row>
    <row r="9899" spans="1:5" x14ac:dyDescent="0.25">
      <c r="A9899" s="180">
        <v>103152</v>
      </c>
      <c r="B9899" s="181" t="s">
        <v>41521</v>
      </c>
      <c r="C9899" s="180" t="s">
        <v>115</v>
      </c>
      <c r="D9899" s="182">
        <v>582.33000000000004</v>
      </c>
      <c r="E9899" s="182">
        <v>552.91999999999996</v>
      </c>
    </row>
    <row r="9900" spans="1:5" x14ac:dyDescent="0.25">
      <c r="A9900" s="180">
        <v>103139</v>
      </c>
      <c r="B9900" s="181" t="s">
        <v>41522</v>
      </c>
      <c r="C9900" s="180" t="s">
        <v>115</v>
      </c>
      <c r="D9900" s="182">
        <v>66.739999999999995</v>
      </c>
      <c r="E9900" s="182">
        <v>62.27</v>
      </c>
    </row>
    <row r="9901" spans="1:5" x14ac:dyDescent="0.25">
      <c r="A9901" s="180">
        <v>103140</v>
      </c>
      <c r="B9901" s="181" t="s">
        <v>41523</v>
      </c>
      <c r="C9901" s="180" t="s">
        <v>115</v>
      </c>
      <c r="D9901" s="182">
        <v>82.71</v>
      </c>
      <c r="E9901" s="182">
        <v>77.45</v>
      </c>
    </row>
    <row r="9902" spans="1:5" x14ac:dyDescent="0.25">
      <c r="A9902" s="180">
        <v>103141</v>
      </c>
      <c r="B9902" s="181" t="s">
        <v>41524</v>
      </c>
      <c r="C9902" s="180" t="s">
        <v>115</v>
      </c>
      <c r="D9902" s="182">
        <v>128.69999999999999</v>
      </c>
      <c r="E9902" s="182">
        <v>121.24</v>
      </c>
    </row>
    <row r="9903" spans="1:5" x14ac:dyDescent="0.25">
      <c r="A9903" s="180">
        <v>103142</v>
      </c>
      <c r="B9903" s="181" t="s">
        <v>41525</v>
      </c>
      <c r="C9903" s="180" t="s">
        <v>115</v>
      </c>
      <c r="D9903" s="182">
        <v>144.66999999999999</v>
      </c>
      <c r="E9903" s="182">
        <v>136.43</v>
      </c>
    </row>
    <row r="9904" spans="1:5" x14ac:dyDescent="0.25">
      <c r="A9904" s="180">
        <v>103143</v>
      </c>
      <c r="B9904" s="181" t="s">
        <v>41526</v>
      </c>
      <c r="C9904" s="180" t="s">
        <v>115</v>
      </c>
      <c r="D9904" s="182">
        <v>190.68</v>
      </c>
      <c r="E9904" s="182">
        <v>180.2</v>
      </c>
    </row>
    <row r="9905" spans="1:5" x14ac:dyDescent="0.25">
      <c r="A9905" s="180">
        <v>103144</v>
      </c>
      <c r="B9905" s="181" t="s">
        <v>41527</v>
      </c>
      <c r="C9905" s="180" t="s">
        <v>115</v>
      </c>
      <c r="D9905" s="182">
        <v>206.64</v>
      </c>
      <c r="E9905" s="182">
        <v>195.4</v>
      </c>
    </row>
    <row r="9906" spans="1:5" x14ac:dyDescent="0.25">
      <c r="A9906" s="180">
        <v>103145</v>
      </c>
      <c r="B9906" s="181" t="s">
        <v>41528</v>
      </c>
      <c r="C9906" s="180" t="s">
        <v>115</v>
      </c>
      <c r="D9906" s="182">
        <v>252.64</v>
      </c>
      <c r="E9906" s="182">
        <v>239.19</v>
      </c>
    </row>
    <row r="9907" spans="1:5" x14ac:dyDescent="0.25">
      <c r="A9907" s="180">
        <v>103146</v>
      </c>
      <c r="B9907" s="181" t="s">
        <v>41529</v>
      </c>
      <c r="C9907" s="180" t="s">
        <v>115</v>
      </c>
      <c r="D9907" s="182">
        <v>268.60000000000002</v>
      </c>
      <c r="E9907" s="182">
        <v>254.37</v>
      </c>
    </row>
    <row r="9908" spans="1:5" x14ac:dyDescent="0.25">
      <c r="A9908" s="180">
        <v>103147</v>
      </c>
      <c r="B9908" s="181" t="s">
        <v>41530</v>
      </c>
      <c r="C9908" s="180" t="s">
        <v>115</v>
      </c>
      <c r="D9908" s="182">
        <v>300.57</v>
      </c>
      <c r="E9908" s="182">
        <v>284.77999999999997</v>
      </c>
    </row>
    <row r="9909" spans="1:5" x14ac:dyDescent="0.25">
      <c r="A9909" s="180">
        <v>103148</v>
      </c>
      <c r="B9909" s="181" t="s">
        <v>41531</v>
      </c>
      <c r="C9909" s="180" t="s">
        <v>115</v>
      </c>
      <c r="D9909" s="182">
        <v>362.54</v>
      </c>
      <c r="E9909" s="182">
        <v>343.75</v>
      </c>
    </row>
    <row r="9910" spans="1:5" x14ac:dyDescent="0.25">
      <c r="A9910" s="180">
        <v>103137</v>
      </c>
      <c r="B9910" s="181" t="s">
        <v>41532</v>
      </c>
      <c r="C9910" s="180" t="s">
        <v>115</v>
      </c>
      <c r="D9910" s="182">
        <v>44.37</v>
      </c>
      <c r="E9910" s="182">
        <v>40.97</v>
      </c>
    </row>
    <row r="9911" spans="1:5" x14ac:dyDescent="0.25">
      <c r="A9911" s="180">
        <v>103149</v>
      </c>
      <c r="B9911" s="181" t="s">
        <v>41533</v>
      </c>
      <c r="C9911" s="180" t="s">
        <v>115</v>
      </c>
      <c r="D9911" s="182">
        <v>394.49</v>
      </c>
      <c r="E9911" s="182">
        <v>374.17</v>
      </c>
    </row>
    <row r="9912" spans="1:5" x14ac:dyDescent="0.25">
      <c r="A9912" s="180">
        <v>103150</v>
      </c>
      <c r="B9912" s="181" t="s">
        <v>41534</v>
      </c>
      <c r="C9912" s="180" t="s">
        <v>115</v>
      </c>
      <c r="D9912" s="182">
        <v>456.39</v>
      </c>
      <c r="E9912" s="182">
        <v>433.08</v>
      </c>
    </row>
    <row r="9913" spans="1:5" x14ac:dyDescent="0.25">
      <c r="A9913" s="180">
        <v>103106</v>
      </c>
      <c r="B9913" s="181" t="s">
        <v>41535</v>
      </c>
      <c r="C9913" s="180" t="s">
        <v>115</v>
      </c>
      <c r="D9913" s="182">
        <v>77.819999999999993</v>
      </c>
      <c r="E9913" s="182">
        <v>72.819999999999993</v>
      </c>
    </row>
    <row r="9914" spans="1:5" x14ac:dyDescent="0.25">
      <c r="A9914" s="180">
        <v>103119</v>
      </c>
      <c r="B9914" s="181" t="s">
        <v>41536</v>
      </c>
      <c r="C9914" s="180" t="s">
        <v>115</v>
      </c>
      <c r="D9914" s="182">
        <v>953.14</v>
      </c>
      <c r="E9914" s="182">
        <v>905.79</v>
      </c>
    </row>
    <row r="9915" spans="1:5" x14ac:dyDescent="0.25">
      <c r="A9915" s="180">
        <v>103120</v>
      </c>
      <c r="B9915" s="181" t="s">
        <v>41537</v>
      </c>
      <c r="C9915" s="180" t="s">
        <v>115</v>
      </c>
      <c r="D9915" s="182">
        <v>1140.99</v>
      </c>
      <c r="E9915" s="182">
        <v>1084.56</v>
      </c>
    </row>
    <row r="9916" spans="1:5" x14ac:dyDescent="0.25">
      <c r="A9916" s="180">
        <v>103107</v>
      </c>
      <c r="B9916" s="181" t="s">
        <v>41538</v>
      </c>
      <c r="C9916" s="180" t="s">
        <v>115</v>
      </c>
      <c r="D9916" s="182">
        <v>109.77</v>
      </c>
      <c r="E9916" s="182">
        <v>103.22</v>
      </c>
    </row>
    <row r="9917" spans="1:5" x14ac:dyDescent="0.25">
      <c r="A9917" s="180">
        <v>103108</v>
      </c>
      <c r="B9917" s="181" t="s">
        <v>41539</v>
      </c>
      <c r="C9917" s="180" t="s">
        <v>115</v>
      </c>
      <c r="D9917" s="182">
        <v>141.72</v>
      </c>
      <c r="E9917" s="182">
        <v>133.62</v>
      </c>
    </row>
    <row r="9918" spans="1:5" x14ac:dyDescent="0.25">
      <c r="A9918" s="180">
        <v>103109</v>
      </c>
      <c r="B9918" s="181" t="s">
        <v>41540</v>
      </c>
      <c r="C9918" s="180" t="s">
        <v>115</v>
      </c>
      <c r="D9918" s="182">
        <v>233.71</v>
      </c>
      <c r="E9918" s="182">
        <v>221.17</v>
      </c>
    </row>
    <row r="9919" spans="1:5" x14ac:dyDescent="0.25">
      <c r="A9919" s="180">
        <v>103110</v>
      </c>
      <c r="B9919" s="181" t="s">
        <v>41541</v>
      </c>
      <c r="C9919" s="180" t="s">
        <v>115</v>
      </c>
      <c r="D9919" s="182">
        <v>265.66000000000003</v>
      </c>
      <c r="E9919" s="182">
        <v>251.57</v>
      </c>
    </row>
    <row r="9920" spans="1:5" x14ac:dyDescent="0.25">
      <c r="A9920" s="180">
        <v>103111</v>
      </c>
      <c r="B9920" s="181" t="s">
        <v>41542</v>
      </c>
      <c r="C9920" s="180" t="s">
        <v>115</v>
      </c>
      <c r="D9920" s="182">
        <v>357.65</v>
      </c>
      <c r="E9920" s="182">
        <v>339.12</v>
      </c>
    </row>
    <row r="9921" spans="1:5" x14ac:dyDescent="0.25">
      <c r="A9921" s="180">
        <v>103112</v>
      </c>
      <c r="B9921" s="181" t="s">
        <v>41543</v>
      </c>
      <c r="C9921" s="180" t="s">
        <v>115</v>
      </c>
      <c r="D9921" s="182">
        <v>389.59</v>
      </c>
      <c r="E9921" s="182">
        <v>369.5</v>
      </c>
    </row>
    <row r="9922" spans="1:5" x14ac:dyDescent="0.25">
      <c r="A9922" s="180">
        <v>103113</v>
      </c>
      <c r="B9922" s="181" t="s">
        <v>41544</v>
      </c>
      <c r="C9922" s="180" t="s">
        <v>115</v>
      </c>
      <c r="D9922" s="182">
        <v>481.59</v>
      </c>
      <c r="E9922" s="182">
        <v>457.06</v>
      </c>
    </row>
    <row r="9923" spans="1:5" x14ac:dyDescent="0.25">
      <c r="A9923" s="180">
        <v>103114</v>
      </c>
      <c r="B9923" s="181" t="s">
        <v>41545</v>
      </c>
      <c r="C9923" s="180" t="s">
        <v>115</v>
      </c>
      <c r="D9923" s="182">
        <v>513.54</v>
      </c>
      <c r="E9923" s="182">
        <v>487.45</v>
      </c>
    </row>
    <row r="9924" spans="1:5" x14ac:dyDescent="0.25">
      <c r="A9924" s="180">
        <v>103115</v>
      </c>
      <c r="B9924" s="181" t="s">
        <v>41546</v>
      </c>
      <c r="C9924" s="180" t="s">
        <v>115</v>
      </c>
      <c r="D9924" s="182">
        <v>577.45000000000005</v>
      </c>
      <c r="E9924" s="182">
        <v>548.27</v>
      </c>
    </row>
    <row r="9925" spans="1:5" x14ac:dyDescent="0.25">
      <c r="A9925" s="180">
        <v>103116</v>
      </c>
      <c r="B9925" s="181" t="s">
        <v>41547</v>
      </c>
      <c r="C9925" s="180" t="s">
        <v>115</v>
      </c>
      <c r="D9925" s="182">
        <v>701.39</v>
      </c>
      <c r="E9925" s="182">
        <v>666.22</v>
      </c>
    </row>
    <row r="9926" spans="1:5" x14ac:dyDescent="0.25">
      <c r="A9926" s="180">
        <v>103105</v>
      </c>
      <c r="B9926" s="181" t="s">
        <v>41548</v>
      </c>
      <c r="C9926" s="180" t="s">
        <v>115</v>
      </c>
      <c r="D9926" s="182">
        <v>65.03</v>
      </c>
      <c r="E9926" s="182">
        <v>60.64</v>
      </c>
    </row>
    <row r="9927" spans="1:5" x14ac:dyDescent="0.25">
      <c r="A9927" s="180">
        <v>103117</v>
      </c>
      <c r="B9927" s="181" t="s">
        <v>41549</v>
      </c>
      <c r="C9927" s="180" t="s">
        <v>115</v>
      </c>
      <c r="D9927" s="182">
        <v>765.3</v>
      </c>
      <c r="E9927" s="182">
        <v>727.03</v>
      </c>
    </row>
    <row r="9928" spans="1:5" x14ac:dyDescent="0.25">
      <c r="A9928" s="180">
        <v>103118</v>
      </c>
      <c r="B9928" s="181" t="s">
        <v>41550</v>
      </c>
      <c r="C9928" s="180" t="s">
        <v>115</v>
      </c>
      <c r="D9928" s="182">
        <v>889.23</v>
      </c>
      <c r="E9928" s="182">
        <v>844.97</v>
      </c>
    </row>
    <row r="9929" spans="1:5" x14ac:dyDescent="0.25">
      <c r="A9929" s="180">
        <v>103122</v>
      </c>
      <c r="B9929" s="181" t="s">
        <v>41551</v>
      </c>
      <c r="C9929" s="180" t="s">
        <v>115</v>
      </c>
      <c r="D9929" s="182">
        <v>104.88</v>
      </c>
      <c r="E9929" s="182">
        <v>98.57</v>
      </c>
    </row>
    <row r="9930" spans="1:5" x14ac:dyDescent="0.25">
      <c r="A9930" s="180">
        <v>103135</v>
      </c>
      <c r="B9930" s="181" t="s">
        <v>41552</v>
      </c>
      <c r="C9930" s="180" t="s">
        <v>115</v>
      </c>
      <c r="D9930" s="182">
        <v>1417.89</v>
      </c>
      <c r="E9930" s="182">
        <v>1348.05</v>
      </c>
    </row>
    <row r="9931" spans="1:5" x14ac:dyDescent="0.25">
      <c r="A9931" s="180">
        <v>103136</v>
      </c>
      <c r="B9931" s="181" t="s">
        <v>41553</v>
      </c>
      <c r="C9931" s="180" t="s">
        <v>115</v>
      </c>
      <c r="D9931" s="182">
        <v>1699.65</v>
      </c>
      <c r="E9931" s="182">
        <v>1616.18</v>
      </c>
    </row>
    <row r="9932" spans="1:5" x14ac:dyDescent="0.25">
      <c r="A9932" s="180">
        <v>103123</v>
      </c>
      <c r="B9932" s="181" t="s">
        <v>41554</v>
      </c>
      <c r="C9932" s="180" t="s">
        <v>115</v>
      </c>
      <c r="D9932" s="182">
        <v>152.83000000000001</v>
      </c>
      <c r="E9932" s="182">
        <v>144.19999999999999</v>
      </c>
    </row>
    <row r="9933" spans="1:5" x14ac:dyDescent="0.25">
      <c r="A9933" s="180">
        <v>103124</v>
      </c>
      <c r="B9933" s="181" t="s">
        <v>41555</v>
      </c>
      <c r="C9933" s="180" t="s">
        <v>115</v>
      </c>
      <c r="D9933" s="182">
        <v>200.74</v>
      </c>
      <c r="E9933" s="182">
        <v>189.79</v>
      </c>
    </row>
    <row r="9934" spans="1:5" x14ac:dyDescent="0.25">
      <c r="A9934" s="180">
        <v>103125</v>
      </c>
      <c r="B9934" s="181" t="s">
        <v>41556</v>
      </c>
      <c r="C9934" s="180" t="s">
        <v>115</v>
      </c>
      <c r="D9934" s="182">
        <v>338.74</v>
      </c>
      <c r="E9934" s="182">
        <v>321.12</v>
      </c>
    </row>
    <row r="9935" spans="1:5" x14ac:dyDescent="0.25">
      <c r="A9935" s="180">
        <v>103126</v>
      </c>
      <c r="B9935" s="181" t="s">
        <v>41557</v>
      </c>
      <c r="C9935" s="180" t="s">
        <v>115</v>
      </c>
      <c r="D9935" s="182">
        <v>386.66</v>
      </c>
      <c r="E9935" s="182">
        <v>366.71</v>
      </c>
    </row>
    <row r="9936" spans="1:5" x14ac:dyDescent="0.25">
      <c r="A9936" s="180">
        <v>103127</v>
      </c>
      <c r="B9936" s="181" t="s">
        <v>41558</v>
      </c>
      <c r="C9936" s="180" t="s">
        <v>115</v>
      </c>
      <c r="D9936" s="182">
        <v>524.66</v>
      </c>
      <c r="E9936" s="182">
        <v>498.04</v>
      </c>
    </row>
    <row r="9937" spans="1:5" x14ac:dyDescent="0.25">
      <c r="A9937" s="180">
        <v>103128</v>
      </c>
      <c r="B9937" s="181" t="s">
        <v>41559</v>
      </c>
      <c r="C9937" s="180" t="s">
        <v>115</v>
      </c>
      <c r="D9937" s="182">
        <v>572.58000000000004</v>
      </c>
      <c r="E9937" s="182">
        <v>543.63</v>
      </c>
    </row>
    <row r="9938" spans="1:5" x14ac:dyDescent="0.25">
      <c r="A9938" s="180">
        <v>103129</v>
      </c>
      <c r="B9938" s="181" t="s">
        <v>41560</v>
      </c>
      <c r="C9938" s="180" t="s">
        <v>115</v>
      </c>
      <c r="D9938" s="182">
        <v>710.58</v>
      </c>
      <c r="E9938" s="182">
        <v>674.96</v>
      </c>
    </row>
    <row r="9939" spans="1:5" x14ac:dyDescent="0.25">
      <c r="A9939" s="180">
        <v>103130</v>
      </c>
      <c r="B9939" s="181" t="s">
        <v>41561</v>
      </c>
      <c r="C9939" s="180" t="s">
        <v>115</v>
      </c>
      <c r="D9939" s="182">
        <v>758.48</v>
      </c>
      <c r="E9939" s="182">
        <v>720.54</v>
      </c>
    </row>
    <row r="9940" spans="1:5" x14ac:dyDescent="0.25">
      <c r="A9940" s="180">
        <v>103131</v>
      </c>
      <c r="B9940" s="181" t="s">
        <v>41562</v>
      </c>
      <c r="C9940" s="180" t="s">
        <v>115</v>
      </c>
      <c r="D9940" s="182">
        <v>854.35</v>
      </c>
      <c r="E9940" s="182">
        <v>811.76</v>
      </c>
    </row>
    <row r="9941" spans="1:5" x14ac:dyDescent="0.25">
      <c r="A9941" s="180">
        <v>103132</v>
      </c>
      <c r="B9941" s="181" t="s">
        <v>41563</v>
      </c>
      <c r="C9941" s="180" t="s">
        <v>115</v>
      </c>
      <c r="D9941" s="182">
        <v>1040.25</v>
      </c>
      <c r="E9941" s="182">
        <v>988.69</v>
      </c>
    </row>
    <row r="9942" spans="1:5" x14ac:dyDescent="0.25">
      <c r="A9942" s="180">
        <v>103121</v>
      </c>
      <c r="B9942" s="181" t="s">
        <v>41564</v>
      </c>
      <c r="C9942" s="180" t="s">
        <v>115</v>
      </c>
      <c r="D9942" s="182">
        <v>85.73</v>
      </c>
      <c r="E9942" s="182">
        <v>80.34</v>
      </c>
    </row>
    <row r="9943" spans="1:5" x14ac:dyDescent="0.25">
      <c r="A9943" s="180">
        <v>103133</v>
      </c>
      <c r="B9943" s="181" t="s">
        <v>41565</v>
      </c>
      <c r="C9943" s="180" t="s">
        <v>115</v>
      </c>
      <c r="D9943" s="182">
        <v>1136.0999999999999</v>
      </c>
      <c r="E9943" s="182">
        <v>1079.9100000000001</v>
      </c>
    </row>
    <row r="9944" spans="1:5" x14ac:dyDescent="0.25">
      <c r="A9944" s="180">
        <v>103134</v>
      </c>
      <c r="B9944" s="181" t="s">
        <v>41566</v>
      </c>
      <c r="C9944" s="180" t="s">
        <v>115</v>
      </c>
      <c r="D9944" s="182">
        <v>1322.03</v>
      </c>
      <c r="E9944" s="182">
        <v>1256.83</v>
      </c>
    </row>
    <row r="9945" spans="1:5" x14ac:dyDescent="0.25">
      <c r="A9945" s="180">
        <v>103090</v>
      </c>
      <c r="B9945" s="181" t="s">
        <v>41567</v>
      </c>
      <c r="C9945" s="180" t="s">
        <v>83</v>
      </c>
      <c r="D9945" s="182">
        <v>18.75</v>
      </c>
      <c r="E9945" s="182">
        <v>17.809999999999999</v>
      </c>
    </row>
    <row r="9946" spans="1:5" x14ac:dyDescent="0.25">
      <c r="A9946" s="180">
        <v>103103</v>
      </c>
      <c r="B9946" s="181" t="s">
        <v>41568</v>
      </c>
      <c r="C9946" s="180" t="s">
        <v>83</v>
      </c>
      <c r="D9946" s="182">
        <v>185.09</v>
      </c>
      <c r="E9946" s="182">
        <v>176.85</v>
      </c>
    </row>
    <row r="9947" spans="1:5" x14ac:dyDescent="0.25">
      <c r="A9947" s="180">
        <v>103104</v>
      </c>
      <c r="B9947" s="181" t="s">
        <v>41569</v>
      </c>
      <c r="C9947" s="180" t="s">
        <v>83</v>
      </c>
      <c r="D9947" s="182">
        <v>221.38</v>
      </c>
      <c r="E9947" s="182">
        <v>211.57</v>
      </c>
    </row>
    <row r="9948" spans="1:5" x14ac:dyDescent="0.25">
      <c r="A9948" s="180">
        <v>103091</v>
      </c>
      <c r="B9948" s="181" t="s">
        <v>41570</v>
      </c>
      <c r="C9948" s="180" t="s">
        <v>83</v>
      </c>
      <c r="D9948" s="182">
        <v>26.4</v>
      </c>
      <c r="E9948" s="182">
        <v>25.15</v>
      </c>
    </row>
    <row r="9949" spans="1:5" x14ac:dyDescent="0.25">
      <c r="A9949" s="180">
        <v>103092</v>
      </c>
      <c r="B9949" s="181" t="s">
        <v>41571</v>
      </c>
      <c r="C9949" s="180" t="s">
        <v>83</v>
      </c>
      <c r="D9949" s="182">
        <v>34.07</v>
      </c>
      <c r="E9949" s="182">
        <v>32.479999999999997</v>
      </c>
    </row>
    <row r="9950" spans="1:5" x14ac:dyDescent="0.25">
      <c r="A9950" s="180">
        <v>103093</v>
      </c>
      <c r="B9950" s="181" t="s">
        <v>41572</v>
      </c>
      <c r="C9950" s="180" t="s">
        <v>83</v>
      </c>
      <c r="D9950" s="182">
        <v>52.11</v>
      </c>
      <c r="E9950" s="182">
        <v>49.68</v>
      </c>
    </row>
    <row r="9951" spans="1:5" x14ac:dyDescent="0.25">
      <c r="A9951" s="180">
        <v>103094</v>
      </c>
      <c r="B9951" s="181" t="s">
        <v>41573</v>
      </c>
      <c r="C9951" s="180" t="s">
        <v>83</v>
      </c>
      <c r="D9951" s="182">
        <v>59.81</v>
      </c>
      <c r="E9951" s="182">
        <v>57.05</v>
      </c>
    </row>
    <row r="9952" spans="1:5" x14ac:dyDescent="0.25">
      <c r="A9952" s="180">
        <v>103095</v>
      </c>
      <c r="B9952" s="181" t="s">
        <v>41574</v>
      </c>
      <c r="C9952" s="180" t="s">
        <v>83</v>
      </c>
      <c r="D9952" s="182">
        <v>77.8</v>
      </c>
      <c r="E9952" s="182">
        <v>74.209999999999994</v>
      </c>
    </row>
    <row r="9953" spans="1:5" x14ac:dyDescent="0.25">
      <c r="A9953" s="180">
        <v>103096</v>
      </c>
      <c r="B9953" s="181" t="s">
        <v>41575</v>
      </c>
      <c r="C9953" s="180" t="s">
        <v>83</v>
      </c>
      <c r="D9953" s="182">
        <v>85.49</v>
      </c>
      <c r="E9953" s="182">
        <v>81.59</v>
      </c>
    </row>
    <row r="9954" spans="1:5" x14ac:dyDescent="0.25">
      <c r="A9954" s="180">
        <v>103097</v>
      </c>
      <c r="B9954" s="181" t="s">
        <v>41576</v>
      </c>
      <c r="C9954" s="180" t="s">
        <v>83</v>
      </c>
      <c r="D9954" s="182">
        <v>103.51</v>
      </c>
      <c r="E9954" s="182">
        <v>98.77</v>
      </c>
    </row>
    <row r="9955" spans="1:5" x14ac:dyDescent="0.25">
      <c r="A9955" s="180">
        <v>103098</v>
      </c>
      <c r="B9955" s="181" t="s">
        <v>41577</v>
      </c>
      <c r="C9955" s="180" t="s">
        <v>83</v>
      </c>
      <c r="D9955" s="182">
        <v>111.21</v>
      </c>
      <c r="E9955" s="182">
        <v>106.13</v>
      </c>
    </row>
    <row r="9956" spans="1:5" x14ac:dyDescent="0.25">
      <c r="A9956" s="180">
        <v>103099</v>
      </c>
      <c r="B9956" s="181" t="s">
        <v>41578</v>
      </c>
      <c r="C9956" s="180" t="s">
        <v>83</v>
      </c>
      <c r="D9956" s="182">
        <v>126.53</v>
      </c>
      <c r="E9956" s="182">
        <v>120.8</v>
      </c>
    </row>
    <row r="9957" spans="1:5" x14ac:dyDescent="0.25">
      <c r="A9957" s="180">
        <v>103100</v>
      </c>
      <c r="B9957" s="181" t="s">
        <v>41579</v>
      </c>
      <c r="C9957" s="180" t="s">
        <v>83</v>
      </c>
      <c r="D9957" s="182">
        <v>135.06</v>
      </c>
      <c r="E9957" s="182">
        <v>129.02000000000001</v>
      </c>
    </row>
    <row r="9958" spans="1:5" x14ac:dyDescent="0.25">
      <c r="A9958" s="180">
        <v>103089</v>
      </c>
      <c r="B9958" s="181" t="s">
        <v>41580</v>
      </c>
      <c r="C9958" s="180" t="s">
        <v>83</v>
      </c>
      <c r="D9958" s="182">
        <v>15.68</v>
      </c>
      <c r="E9958" s="182">
        <v>14.87</v>
      </c>
    </row>
    <row r="9959" spans="1:5" x14ac:dyDescent="0.25">
      <c r="A9959" s="180">
        <v>103101</v>
      </c>
      <c r="B9959" s="181" t="s">
        <v>41581</v>
      </c>
      <c r="C9959" s="180" t="s">
        <v>83</v>
      </c>
      <c r="D9959" s="182">
        <v>148.78</v>
      </c>
      <c r="E9959" s="182">
        <v>142.16</v>
      </c>
    </row>
    <row r="9960" spans="1:5" x14ac:dyDescent="0.25">
      <c r="A9960" s="180">
        <v>103102</v>
      </c>
      <c r="B9960" s="181" t="s">
        <v>41582</v>
      </c>
      <c r="C9960" s="180" t="s">
        <v>83</v>
      </c>
      <c r="D9960" s="182">
        <v>171.35</v>
      </c>
      <c r="E9960" s="182">
        <v>163.71</v>
      </c>
    </row>
    <row r="9961" spans="1:5" x14ac:dyDescent="0.25">
      <c r="A9961" s="180">
        <v>101112</v>
      </c>
      <c r="B9961" s="181" t="s">
        <v>41583</v>
      </c>
      <c r="C9961" s="180" t="s">
        <v>1467</v>
      </c>
      <c r="D9961" s="182">
        <v>1078.1600000000001</v>
      </c>
      <c r="E9961" s="182">
        <v>999.24</v>
      </c>
    </row>
    <row r="9962" spans="1:5" x14ac:dyDescent="0.25">
      <c r="A9962" s="180">
        <v>101113</v>
      </c>
      <c r="B9962" s="181" t="s">
        <v>41584</v>
      </c>
      <c r="C9962" s="180" t="s">
        <v>1467</v>
      </c>
      <c r="D9962" s="182">
        <v>1117.21</v>
      </c>
      <c r="E9962" s="182">
        <v>976.47</v>
      </c>
    </row>
    <row r="9963" spans="1:5" x14ac:dyDescent="0.25">
      <c r="A9963" s="180">
        <v>101098</v>
      </c>
      <c r="B9963" s="181" t="s">
        <v>41585</v>
      </c>
      <c r="C9963" s="180" t="s">
        <v>1467</v>
      </c>
      <c r="D9963" s="182">
        <v>1319.4</v>
      </c>
      <c r="E9963" s="182">
        <v>1209.24</v>
      </c>
    </row>
    <row r="9964" spans="1:5" x14ac:dyDescent="0.25">
      <c r="A9964" s="180">
        <v>101106</v>
      </c>
      <c r="B9964" s="181" t="s">
        <v>41586</v>
      </c>
      <c r="C9964" s="180" t="s">
        <v>1467</v>
      </c>
      <c r="D9964" s="182">
        <v>1351.23</v>
      </c>
      <c r="E9964" s="182">
        <v>1183.24</v>
      </c>
    </row>
    <row r="9965" spans="1:5" x14ac:dyDescent="0.25">
      <c r="A9965" s="180">
        <v>101102</v>
      </c>
      <c r="B9965" s="181" t="s">
        <v>41587</v>
      </c>
      <c r="C9965" s="180" t="s">
        <v>1467</v>
      </c>
      <c r="D9965" s="182">
        <v>957.62</v>
      </c>
      <c r="E9965" s="182">
        <v>857.23</v>
      </c>
    </row>
    <row r="9966" spans="1:5" x14ac:dyDescent="0.25">
      <c r="A9966" s="180">
        <v>101110</v>
      </c>
      <c r="B9966" s="181" t="s">
        <v>41588</v>
      </c>
      <c r="C9966" s="180" t="s">
        <v>1467</v>
      </c>
      <c r="D9966" s="182">
        <v>982.39</v>
      </c>
      <c r="E9966" s="182">
        <v>824.73</v>
      </c>
    </row>
    <row r="9967" spans="1:5" x14ac:dyDescent="0.25">
      <c r="A9967" s="180">
        <v>101099</v>
      </c>
      <c r="B9967" s="181" t="s">
        <v>41589</v>
      </c>
      <c r="C9967" s="180" t="s">
        <v>1467</v>
      </c>
      <c r="D9967" s="182">
        <v>1199.42</v>
      </c>
      <c r="E9967" s="182">
        <v>1097.79</v>
      </c>
    </row>
    <row r="9968" spans="1:5" x14ac:dyDescent="0.25">
      <c r="A9968" s="180">
        <v>101107</v>
      </c>
      <c r="B9968" s="181" t="s">
        <v>41590</v>
      </c>
      <c r="C9968" s="180" t="s">
        <v>1467</v>
      </c>
      <c r="D9968" s="182">
        <v>1230.81</v>
      </c>
      <c r="E9968" s="182">
        <v>1073.31</v>
      </c>
    </row>
    <row r="9969" spans="1:5" x14ac:dyDescent="0.25">
      <c r="A9969" s="180">
        <v>101103</v>
      </c>
      <c r="B9969" s="181" t="s">
        <v>41591</v>
      </c>
      <c r="C9969" s="180" t="s">
        <v>1467</v>
      </c>
      <c r="D9969" s="182">
        <v>901.22</v>
      </c>
      <c r="E9969" s="182">
        <v>807.37</v>
      </c>
    </row>
    <row r="9970" spans="1:5" x14ac:dyDescent="0.25">
      <c r="A9970" s="180">
        <v>101111</v>
      </c>
      <c r="B9970" s="181" t="s">
        <v>41592</v>
      </c>
      <c r="C9970" s="180" t="s">
        <v>1467</v>
      </c>
      <c r="D9970" s="182">
        <v>926.5</v>
      </c>
      <c r="E9970" s="182">
        <v>777.27</v>
      </c>
    </row>
    <row r="9971" spans="1:5" x14ac:dyDescent="0.25">
      <c r="A9971" s="180">
        <v>101096</v>
      </c>
      <c r="B9971" s="181" t="s">
        <v>41593</v>
      </c>
      <c r="C9971" s="180" t="s">
        <v>1467</v>
      </c>
      <c r="D9971" s="182">
        <v>1547.63</v>
      </c>
      <c r="E9971" s="182">
        <v>1430.52</v>
      </c>
    </row>
    <row r="9972" spans="1:5" x14ac:dyDescent="0.25">
      <c r="A9972" s="180">
        <v>101104</v>
      </c>
      <c r="B9972" s="181" t="s">
        <v>41594</v>
      </c>
      <c r="C9972" s="180" t="s">
        <v>1467</v>
      </c>
      <c r="D9972" s="182">
        <v>1579.34</v>
      </c>
      <c r="E9972" s="182">
        <v>1401.9</v>
      </c>
    </row>
    <row r="9973" spans="1:5" x14ac:dyDescent="0.25">
      <c r="A9973" s="180">
        <v>101100</v>
      </c>
      <c r="B9973" s="181" t="s">
        <v>41595</v>
      </c>
      <c r="C9973" s="180" t="s">
        <v>1467</v>
      </c>
      <c r="D9973" s="182">
        <v>1016.88</v>
      </c>
      <c r="E9973" s="182">
        <v>914.79</v>
      </c>
    </row>
    <row r="9974" spans="1:5" x14ac:dyDescent="0.25">
      <c r="A9974" s="180">
        <v>101108</v>
      </c>
      <c r="B9974" s="181" t="s">
        <v>41596</v>
      </c>
      <c r="C9974" s="180" t="s">
        <v>1467</v>
      </c>
      <c r="D9974" s="182">
        <v>1040.1099999999999</v>
      </c>
      <c r="E9974" s="182">
        <v>878.37</v>
      </c>
    </row>
    <row r="9975" spans="1:5" x14ac:dyDescent="0.25">
      <c r="A9975" s="180">
        <v>101097</v>
      </c>
      <c r="B9975" s="181" t="s">
        <v>41597</v>
      </c>
      <c r="C9975" s="180" t="s">
        <v>1467</v>
      </c>
      <c r="D9975" s="182">
        <v>1449.12</v>
      </c>
      <c r="E9975" s="182">
        <v>1335.67</v>
      </c>
    </row>
    <row r="9976" spans="1:5" x14ac:dyDescent="0.25">
      <c r="A9976" s="180">
        <v>101105</v>
      </c>
      <c r="B9976" s="181" t="s">
        <v>41598</v>
      </c>
      <c r="C9976" s="180" t="s">
        <v>1467</v>
      </c>
      <c r="D9976" s="182">
        <v>1480.59</v>
      </c>
      <c r="E9976" s="182">
        <v>1307.83</v>
      </c>
    </row>
    <row r="9977" spans="1:5" x14ac:dyDescent="0.25">
      <c r="A9977" s="180">
        <v>101101</v>
      </c>
      <c r="B9977" s="181" t="s">
        <v>41599</v>
      </c>
      <c r="C9977" s="180" t="s">
        <v>1467</v>
      </c>
      <c r="D9977" s="182">
        <v>989.51</v>
      </c>
      <c r="E9977" s="182">
        <v>888.85</v>
      </c>
    </row>
    <row r="9978" spans="1:5" x14ac:dyDescent="0.25">
      <c r="A9978" s="180">
        <v>101109</v>
      </c>
      <c r="B9978" s="181" t="s">
        <v>41600</v>
      </c>
      <c r="C9978" s="180" t="s">
        <v>1467</v>
      </c>
      <c r="D9978" s="182">
        <v>1012.95</v>
      </c>
      <c r="E9978" s="182">
        <v>853.62</v>
      </c>
    </row>
    <row r="9979" spans="1:5" x14ac:dyDescent="0.25">
      <c r="A9979" s="180">
        <v>106209</v>
      </c>
      <c r="B9979" s="181" t="s">
        <v>58213</v>
      </c>
      <c r="C9979" s="180" t="s">
        <v>115</v>
      </c>
      <c r="D9979" s="182">
        <v>0</v>
      </c>
      <c r="E9979" s="182">
        <v>0</v>
      </c>
    </row>
    <row r="9980" spans="1:5" x14ac:dyDescent="0.25">
      <c r="A9980" s="180">
        <v>106172</v>
      </c>
      <c r="B9980" s="181" t="s">
        <v>58214</v>
      </c>
      <c r="C9980" s="180" t="s">
        <v>83</v>
      </c>
      <c r="D9980" s="182">
        <v>0</v>
      </c>
      <c r="E9980" s="182">
        <v>0</v>
      </c>
    </row>
    <row r="9981" spans="1:5" x14ac:dyDescent="0.25">
      <c r="A9981" s="180">
        <v>106173</v>
      </c>
      <c r="B9981" s="181" t="s">
        <v>58215</v>
      </c>
      <c r="C9981" s="180" t="s">
        <v>83</v>
      </c>
      <c r="D9981" s="182">
        <v>0</v>
      </c>
      <c r="E9981" s="182">
        <v>0</v>
      </c>
    </row>
    <row r="9982" spans="1:5" x14ac:dyDescent="0.25">
      <c r="A9982" s="180">
        <v>106174</v>
      </c>
      <c r="B9982" s="181" t="s">
        <v>58216</v>
      </c>
      <c r="C9982" s="180" t="s">
        <v>83</v>
      </c>
      <c r="D9982" s="182">
        <v>0</v>
      </c>
      <c r="E9982" s="182">
        <v>0</v>
      </c>
    </row>
    <row r="9983" spans="1:5" x14ac:dyDescent="0.25">
      <c r="A9983" s="180">
        <v>106175</v>
      </c>
      <c r="B9983" s="181" t="s">
        <v>58217</v>
      </c>
      <c r="C9983" s="180" t="s">
        <v>83</v>
      </c>
      <c r="D9983" s="182">
        <v>0</v>
      </c>
      <c r="E9983" s="182">
        <v>0</v>
      </c>
    </row>
    <row r="9984" spans="1:5" x14ac:dyDescent="0.25">
      <c r="A9984" s="180">
        <v>106176</v>
      </c>
      <c r="B9984" s="181" t="s">
        <v>58218</v>
      </c>
      <c r="C9984" s="180" t="s">
        <v>83</v>
      </c>
      <c r="D9984" s="182">
        <v>0</v>
      </c>
      <c r="E9984" s="182">
        <v>0</v>
      </c>
    </row>
    <row r="9985" spans="1:5" x14ac:dyDescent="0.25">
      <c r="A9985" s="180">
        <v>106177</v>
      </c>
      <c r="B9985" s="181" t="s">
        <v>58219</v>
      </c>
      <c r="C9985" s="180" t="s">
        <v>83</v>
      </c>
      <c r="D9985" s="182">
        <v>0</v>
      </c>
      <c r="E9985" s="182">
        <v>0</v>
      </c>
    </row>
    <row r="9986" spans="1:5" x14ac:dyDescent="0.25">
      <c r="A9986" s="180">
        <v>106178</v>
      </c>
      <c r="B9986" s="181" t="s">
        <v>58220</v>
      </c>
      <c r="C9986" s="180" t="s">
        <v>83</v>
      </c>
      <c r="D9986" s="182">
        <v>0</v>
      </c>
      <c r="E9986" s="182">
        <v>0</v>
      </c>
    </row>
    <row r="9987" spans="1:5" x14ac:dyDescent="0.25">
      <c r="A9987" s="180">
        <v>106179</v>
      </c>
      <c r="B9987" s="181" t="s">
        <v>58221</v>
      </c>
      <c r="C9987" s="180" t="s">
        <v>83</v>
      </c>
      <c r="D9987" s="182">
        <v>0</v>
      </c>
      <c r="E9987" s="182">
        <v>0</v>
      </c>
    </row>
    <row r="9988" spans="1:5" x14ac:dyDescent="0.25">
      <c r="A9988" s="180">
        <v>106180</v>
      </c>
      <c r="B9988" s="181" t="s">
        <v>58222</v>
      </c>
      <c r="C9988" s="180" t="s">
        <v>83</v>
      </c>
      <c r="D9988" s="182">
        <v>0</v>
      </c>
      <c r="E9988" s="182">
        <v>0</v>
      </c>
    </row>
    <row r="9989" spans="1:5" x14ac:dyDescent="0.25">
      <c r="A9989" s="180">
        <v>106181</v>
      </c>
      <c r="B9989" s="181" t="s">
        <v>58223</v>
      </c>
      <c r="C9989" s="180" t="s">
        <v>83</v>
      </c>
      <c r="D9989" s="182">
        <v>0</v>
      </c>
      <c r="E9989" s="182">
        <v>0</v>
      </c>
    </row>
    <row r="9990" spans="1:5" x14ac:dyDescent="0.25">
      <c r="A9990" s="180">
        <v>106182</v>
      </c>
      <c r="B9990" s="181" t="s">
        <v>58224</v>
      </c>
      <c r="C9990" s="180" t="s">
        <v>83</v>
      </c>
      <c r="D9990" s="182">
        <v>0</v>
      </c>
      <c r="E9990" s="182">
        <v>0</v>
      </c>
    </row>
    <row r="9991" spans="1:5" x14ac:dyDescent="0.25">
      <c r="A9991" s="180">
        <v>106183</v>
      </c>
      <c r="B9991" s="181" t="s">
        <v>58225</v>
      </c>
      <c r="C9991" s="180" t="s">
        <v>83</v>
      </c>
      <c r="D9991" s="182">
        <v>0</v>
      </c>
      <c r="E9991" s="182">
        <v>0</v>
      </c>
    </row>
    <row r="9992" spans="1:5" x14ac:dyDescent="0.25">
      <c r="A9992" s="180">
        <v>106184</v>
      </c>
      <c r="B9992" s="181" t="s">
        <v>58226</v>
      </c>
      <c r="C9992" s="180" t="s">
        <v>83</v>
      </c>
      <c r="D9992" s="182">
        <v>0</v>
      </c>
      <c r="E9992" s="182">
        <v>0</v>
      </c>
    </row>
    <row r="9993" spans="1:5" x14ac:dyDescent="0.25">
      <c r="A9993" s="180">
        <v>106185</v>
      </c>
      <c r="B9993" s="181" t="s">
        <v>58227</v>
      </c>
      <c r="C9993" s="180" t="s">
        <v>83</v>
      </c>
      <c r="D9993" s="182">
        <v>0</v>
      </c>
      <c r="E9993" s="182">
        <v>0</v>
      </c>
    </row>
    <row r="9994" spans="1:5" x14ac:dyDescent="0.25">
      <c r="A9994" s="180">
        <v>106186</v>
      </c>
      <c r="B9994" s="181" t="s">
        <v>58228</v>
      </c>
      <c r="C9994" s="180" t="s">
        <v>83</v>
      </c>
      <c r="D9994" s="182">
        <v>0</v>
      </c>
      <c r="E9994" s="182">
        <v>0</v>
      </c>
    </row>
    <row r="9995" spans="1:5" x14ac:dyDescent="0.25">
      <c r="A9995" s="180">
        <v>106187</v>
      </c>
      <c r="B9995" s="181" t="s">
        <v>58229</v>
      </c>
      <c r="C9995" s="180" t="s">
        <v>83</v>
      </c>
      <c r="D9995" s="182">
        <v>0</v>
      </c>
      <c r="E9995" s="182">
        <v>0</v>
      </c>
    </row>
    <row r="9996" spans="1:5" x14ac:dyDescent="0.25">
      <c r="A9996" s="180">
        <v>106188</v>
      </c>
      <c r="B9996" s="181" t="s">
        <v>58230</v>
      </c>
      <c r="C9996" s="180" t="s">
        <v>83</v>
      </c>
      <c r="D9996" s="182">
        <v>0</v>
      </c>
      <c r="E9996" s="182">
        <v>0</v>
      </c>
    </row>
    <row r="9997" spans="1:5" x14ac:dyDescent="0.25">
      <c r="A9997" s="180">
        <v>106189</v>
      </c>
      <c r="B9997" s="181" t="s">
        <v>58231</v>
      </c>
      <c r="C9997" s="180" t="s">
        <v>83</v>
      </c>
      <c r="D9997" s="182">
        <v>0</v>
      </c>
      <c r="E9997" s="182">
        <v>0</v>
      </c>
    </row>
    <row r="9998" spans="1:5" x14ac:dyDescent="0.25">
      <c r="A9998" s="180">
        <v>106190</v>
      </c>
      <c r="B9998" s="181" t="s">
        <v>58232</v>
      </c>
      <c r="C9998" s="180" t="s">
        <v>83</v>
      </c>
      <c r="D9998" s="182">
        <v>0</v>
      </c>
      <c r="E9998" s="182">
        <v>0</v>
      </c>
    </row>
    <row r="9999" spans="1:5" x14ac:dyDescent="0.25">
      <c r="A9999" s="180">
        <v>106191</v>
      </c>
      <c r="B9999" s="181" t="s">
        <v>58233</v>
      </c>
      <c r="C9999" s="180" t="s">
        <v>83</v>
      </c>
      <c r="D9999" s="182">
        <v>0</v>
      </c>
      <c r="E9999" s="182">
        <v>0</v>
      </c>
    </row>
    <row r="10000" spans="1:5" x14ac:dyDescent="0.25">
      <c r="A10000" s="180">
        <v>106192</v>
      </c>
      <c r="B10000" s="181" t="s">
        <v>58234</v>
      </c>
      <c r="C10000" s="180" t="s">
        <v>83</v>
      </c>
      <c r="D10000" s="182">
        <v>0</v>
      </c>
      <c r="E10000" s="182">
        <v>0</v>
      </c>
    </row>
    <row r="10001" spans="1:5" x14ac:dyDescent="0.25">
      <c r="A10001" s="180">
        <v>106193</v>
      </c>
      <c r="B10001" s="181" t="s">
        <v>58235</v>
      </c>
      <c r="C10001" s="180" t="s">
        <v>83</v>
      </c>
      <c r="D10001" s="182">
        <v>0</v>
      </c>
      <c r="E10001" s="182">
        <v>0</v>
      </c>
    </row>
    <row r="10002" spans="1:5" x14ac:dyDescent="0.25">
      <c r="A10002" s="180">
        <v>106194</v>
      </c>
      <c r="B10002" s="181" t="s">
        <v>58236</v>
      </c>
      <c r="C10002" s="180" t="s">
        <v>83</v>
      </c>
      <c r="D10002" s="182">
        <v>0</v>
      </c>
      <c r="E10002" s="182">
        <v>0</v>
      </c>
    </row>
    <row r="10003" spans="1:5" x14ac:dyDescent="0.25">
      <c r="A10003" s="180">
        <v>106195</v>
      </c>
      <c r="B10003" s="181" t="s">
        <v>58237</v>
      </c>
      <c r="C10003" s="180" t="s">
        <v>83</v>
      </c>
      <c r="D10003" s="182">
        <v>0</v>
      </c>
      <c r="E10003" s="182">
        <v>0</v>
      </c>
    </row>
    <row r="10004" spans="1:5" x14ac:dyDescent="0.25">
      <c r="A10004" s="180">
        <v>106196</v>
      </c>
      <c r="B10004" s="181" t="s">
        <v>58238</v>
      </c>
      <c r="C10004" s="180" t="s">
        <v>83</v>
      </c>
      <c r="D10004" s="182">
        <v>0</v>
      </c>
      <c r="E10004" s="182">
        <v>0</v>
      </c>
    </row>
    <row r="10005" spans="1:5" x14ac:dyDescent="0.25">
      <c r="A10005" s="180">
        <v>106197</v>
      </c>
      <c r="B10005" s="181" t="s">
        <v>58239</v>
      </c>
      <c r="C10005" s="180" t="s">
        <v>83</v>
      </c>
      <c r="D10005" s="182">
        <v>0</v>
      </c>
      <c r="E10005" s="182">
        <v>0</v>
      </c>
    </row>
    <row r="10006" spans="1:5" x14ac:dyDescent="0.25">
      <c r="A10006" s="180">
        <v>106200</v>
      </c>
      <c r="B10006" s="181" t="s">
        <v>58240</v>
      </c>
      <c r="C10006" s="180" t="s">
        <v>83</v>
      </c>
      <c r="D10006" s="182">
        <v>0</v>
      </c>
      <c r="E10006" s="182">
        <v>0</v>
      </c>
    </row>
    <row r="10007" spans="1:5" x14ac:dyDescent="0.25">
      <c r="A10007" s="180">
        <v>106198</v>
      </c>
      <c r="B10007" s="181" t="s">
        <v>58241</v>
      </c>
      <c r="C10007" s="180" t="s">
        <v>83</v>
      </c>
      <c r="D10007" s="182">
        <v>0</v>
      </c>
      <c r="E10007" s="182">
        <v>0</v>
      </c>
    </row>
    <row r="10008" spans="1:5" x14ac:dyDescent="0.25">
      <c r="A10008" s="180">
        <v>106199</v>
      </c>
      <c r="B10008" s="181" t="s">
        <v>58242</v>
      </c>
      <c r="C10008" s="180" t="s">
        <v>83</v>
      </c>
      <c r="D10008" s="182">
        <v>0</v>
      </c>
      <c r="E10008" s="182">
        <v>0</v>
      </c>
    </row>
    <row r="10009" spans="1:5" x14ac:dyDescent="0.25">
      <c r="A10009" s="180">
        <v>106201</v>
      </c>
      <c r="B10009" s="181" t="s">
        <v>58243</v>
      </c>
      <c r="C10009" s="180" t="s">
        <v>83</v>
      </c>
      <c r="D10009" s="182">
        <v>0</v>
      </c>
      <c r="E10009" s="182">
        <v>0</v>
      </c>
    </row>
    <row r="10010" spans="1:5" x14ac:dyDescent="0.25">
      <c r="A10010" s="180">
        <v>106202</v>
      </c>
      <c r="B10010" s="181" t="s">
        <v>58244</v>
      </c>
      <c r="C10010" s="180" t="s">
        <v>83</v>
      </c>
      <c r="D10010" s="182">
        <v>0</v>
      </c>
      <c r="E10010" s="182">
        <v>0</v>
      </c>
    </row>
    <row r="10011" spans="1:5" x14ac:dyDescent="0.25">
      <c r="A10011" s="180">
        <v>106203</v>
      </c>
      <c r="B10011" s="181" t="s">
        <v>58245</v>
      </c>
      <c r="C10011" s="180" t="s">
        <v>83</v>
      </c>
      <c r="D10011" s="182">
        <v>0</v>
      </c>
      <c r="E10011" s="182">
        <v>0</v>
      </c>
    </row>
    <row r="10012" spans="1:5" x14ac:dyDescent="0.25">
      <c r="A10012" s="180">
        <v>106204</v>
      </c>
      <c r="B10012" s="181" t="s">
        <v>58246</v>
      </c>
      <c r="C10012" s="180" t="s">
        <v>83</v>
      </c>
      <c r="D10012" s="182">
        <v>0</v>
      </c>
      <c r="E10012" s="182">
        <v>0</v>
      </c>
    </row>
    <row r="10013" spans="1:5" x14ac:dyDescent="0.25">
      <c r="A10013" s="180">
        <v>106205</v>
      </c>
      <c r="B10013" s="181" t="s">
        <v>58247</v>
      </c>
      <c r="C10013" s="180" t="s">
        <v>1467</v>
      </c>
      <c r="D10013" s="182">
        <v>153.35</v>
      </c>
      <c r="E10013" s="182">
        <v>151.22</v>
      </c>
    </row>
    <row r="10014" spans="1:5" x14ac:dyDescent="0.25">
      <c r="A10014" s="180">
        <v>106206</v>
      </c>
      <c r="B10014" s="181" t="s">
        <v>58248</v>
      </c>
      <c r="C10014" s="180" t="s">
        <v>1467</v>
      </c>
      <c r="D10014" s="182">
        <v>175.34</v>
      </c>
      <c r="E10014" s="182">
        <v>172.92</v>
      </c>
    </row>
    <row r="10015" spans="1:5" x14ac:dyDescent="0.25">
      <c r="A10015" s="180">
        <v>106207</v>
      </c>
      <c r="B10015" s="181" t="s">
        <v>58249</v>
      </c>
      <c r="C10015" s="180" t="s">
        <v>1467</v>
      </c>
      <c r="D10015" s="182">
        <v>0</v>
      </c>
      <c r="E10015" s="182">
        <v>0</v>
      </c>
    </row>
    <row r="10016" spans="1:5" x14ac:dyDescent="0.25">
      <c r="A10016" s="180">
        <v>106208</v>
      </c>
      <c r="B10016" s="181" t="s">
        <v>58250</v>
      </c>
      <c r="C10016" s="180" t="s">
        <v>83</v>
      </c>
      <c r="D10016" s="182">
        <v>0</v>
      </c>
      <c r="E10016" s="182">
        <v>0</v>
      </c>
    </row>
    <row r="10017" spans="1:5" x14ac:dyDescent="0.25">
      <c r="A10017" s="180">
        <v>96393</v>
      </c>
      <c r="B10017" s="181" t="s">
        <v>57298</v>
      </c>
      <c r="C10017" s="180" t="s">
        <v>1467</v>
      </c>
      <c r="D10017" s="182">
        <v>204.6</v>
      </c>
      <c r="E10017" s="182">
        <v>128.66999999999999</v>
      </c>
    </row>
    <row r="10018" spans="1:5" x14ac:dyDescent="0.25">
      <c r="A10018" s="180">
        <v>96394</v>
      </c>
      <c r="B10018" s="181" t="s">
        <v>57299</v>
      </c>
      <c r="C10018" s="180" t="s">
        <v>1467</v>
      </c>
      <c r="D10018" s="182">
        <v>258.57</v>
      </c>
      <c r="E10018" s="182">
        <v>184.22</v>
      </c>
    </row>
    <row r="10019" spans="1:5" x14ac:dyDescent="0.25">
      <c r="A10019" s="180">
        <v>104363</v>
      </c>
      <c r="B10019" s="181" t="s">
        <v>57300</v>
      </c>
      <c r="C10019" s="180" t="s">
        <v>1707</v>
      </c>
      <c r="D10019" s="182">
        <v>0</v>
      </c>
      <c r="E10019" s="182">
        <v>0</v>
      </c>
    </row>
    <row r="10020" spans="1:5" x14ac:dyDescent="0.25">
      <c r="A10020" s="180">
        <v>104360</v>
      </c>
      <c r="B10020" s="181" t="s">
        <v>57301</v>
      </c>
      <c r="C10020" s="180" t="s">
        <v>1707</v>
      </c>
      <c r="D10020" s="182">
        <v>0</v>
      </c>
      <c r="E10020" s="182">
        <v>0</v>
      </c>
    </row>
    <row r="10021" spans="1:5" x14ac:dyDescent="0.25">
      <c r="A10021" s="180">
        <v>104358</v>
      </c>
      <c r="B10021" s="181" t="s">
        <v>57302</v>
      </c>
      <c r="C10021" s="180" t="s">
        <v>1707</v>
      </c>
      <c r="D10021" s="182">
        <v>0</v>
      </c>
      <c r="E10021" s="182">
        <v>0</v>
      </c>
    </row>
    <row r="10022" spans="1:5" x14ac:dyDescent="0.25">
      <c r="A10022" s="180">
        <v>104362</v>
      </c>
      <c r="B10022" s="181" t="s">
        <v>57303</v>
      </c>
      <c r="C10022" s="180" t="s">
        <v>1707</v>
      </c>
      <c r="D10022" s="182">
        <v>0</v>
      </c>
      <c r="E10022" s="182">
        <v>0</v>
      </c>
    </row>
    <row r="10023" spans="1:5" x14ac:dyDescent="0.25">
      <c r="A10023" s="180">
        <v>104361</v>
      </c>
      <c r="B10023" s="181" t="s">
        <v>57304</v>
      </c>
      <c r="C10023" s="180" t="s">
        <v>1707</v>
      </c>
      <c r="D10023" s="182">
        <v>0</v>
      </c>
      <c r="E10023" s="182">
        <v>0</v>
      </c>
    </row>
    <row r="10024" spans="1:5" x14ac:dyDescent="0.25">
      <c r="A10024" s="180">
        <v>104359</v>
      </c>
      <c r="B10024" s="181" t="s">
        <v>57305</v>
      </c>
      <c r="C10024" s="180" t="s">
        <v>1707</v>
      </c>
      <c r="D10024" s="182">
        <v>0</v>
      </c>
      <c r="E10024" s="182">
        <v>0</v>
      </c>
    </row>
    <row r="10025" spans="1:5" x14ac:dyDescent="0.25">
      <c r="A10025" s="180">
        <v>96395</v>
      </c>
      <c r="B10025" s="181" t="s">
        <v>57306</v>
      </c>
      <c r="C10025" s="180" t="s">
        <v>1467</v>
      </c>
      <c r="D10025" s="182">
        <v>337.06</v>
      </c>
      <c r="E10025" s="182">
        <v>263.08999999999997</v>
      </c>
    </row>
    <row r="10026" spans="1:5" x14ac:dyDescent="0.25">
      <c r="A10026" s="180">
        <v>106102</v>
      </c>
      <c r="B10026" s="181" t="s">
        <v>57307</v>
      </c>
      <c r="C10026" s="180" t="s">
        <v>1707</v>
      </c>
      <c r="D10026" s="182">
        <v>0</v>
      </c>
      <c r="E10026" s="182">
        <v>0</v>
      </c>
    </row>
    <row r="10027" spans="1:5" x14ac:dyDescent="0.25">
      <c r="A10027" s="180">
        <v>106103</v>
      </c>
      <c r="B10027" s="181" t="s">
        <v>57308</v>
      </c>
      <c r="C10027" s="180" t="s">
        <v>1707</v>
      </c>
      <c r="D10027" s="182">
        <v>0</v>
      </c>
      <c r="E10027" s="182">
        <v>0</v>
      </c>
    </row>
    <row r="10028" spans="1:5" x14ac:dyDescent="0.25">
      <c r="A10028" s="180">
        <v>104373</v>
      </c>
      <c r="B10028" s="181" t="s">
        <v>57309</v>
      </c>
      <c r="C10028" s="180" t="s">
        <v>1707</v>
      </c>
      <c r="D10028" s="182">
        <v>0</v>
      </c>
      <c r="E10028" s="182">
        <v>0</v>
      </c>
    </row>
    <row r="10029" spans="1:5" x14ac:dyDescent="0.25">
      <c r="A10029" s="180">
        <v>104374</v>
      </c>
      <c r="B10029" s="181" t="s">
        <v>57310</v>
      </c>
      <c r="C10029" s="180" t="s">
        <v>1707</v>
      </c>
      <c r="D10029" s="182">
        <v>0</v>
      </c>
      <c r="E10029" s="182">
        <v>0</v>
      </c>
    </row>
    <row r="10030" spans="1:5" x14ac:dyDescent="0.25">
      <c r="A10030" s="180">
        <v>105529</v>
      </c>
      <c r="B10030" s="181" t="s">
        <v>57311</v>
      </c>
      <c r="C10030" s="180" t="s">
        <v>1467</v>
      </c>
      <c r="D10030" s="182">
        <v>219.67</v>
      </c>
      <c r="E10030" s="182">
        <v>159.4</v>
      </c>
    </row>
    <row r="10031" spans="1:5" x14ac:dyDescent="0.25">
      <c r="A10031" s="180">
        <v>105530</v>
      </c>
      <c r="B10031" s="181" t="s">
        <v>57312</v>
      </c>
      <c r="C10031" s="180" t="s">
        <v>1467</v>
      </c>
      <c r="D10031" s="182">
        <v>244.17</v>
      </c>
      <c r="E10031" s="182">
        <v>185.15</v>
      </c>
    </row>
    <row r="10032" spans="1:5" x14ac:dyDescent="0.25">
      <c r="A10032" s="180">
        <v>105531</v>
      </c>
      <c r="B10032" s="181" t="s">
        <v>57313</v>
      </c>
      <c r="C10032" s="180" t="s">
        <v>1467</v>
      </c>
      <c r="D10032" s="182">
        <v>268.68</v>
      </c>
      <c r="E10032" s="182">
        <v>210.9</v>
      </c>
    </row>
    <row r="10033" spans="1:5" x14ac:dyDescent="0.25">
      <c r="A10033" s="180">
        <v>105527</v>
      </c>
      <c r="B10033" s="181" t="s">
        <v>57314</v>
      </c>
      <c r="C10033" s="180" t="s">
        <v>1467</v>
      </c>
      <c r="D10033" s="182">
        <v>170.67</v>
      </c>
      <c r="E10033" s="182">
        <v>107.92</v>
      </c>
    </row>
    <row r="10034" spans="1:5" x14ac:dyDescent="0.25">
      <c r="A10034" s="180">
        <v>105532</v>
      </c>
      <c r="B10034" s="181" t="s">
        <v>57315</v>
      </c>
      <c r="C10034" s="180" t="s">
        <v>1467</v>
      </c>
      <c r="D10034" s="182">
        <v>194.11</v>
      </c>
      <c r="E10034" s="182">
        <v>143.79</v>
      </c>
    </row>
    <row r="10035" spans="1:5" x14ac:dyDescent="0.25">
      <c r="A10035" s="180">
        <v>105533</v>
      </c>
      <c r="B10035" s="181" t="s">
        <v>57316</v>
      </c>
      <c r="C10035" s="180" t="s">
        <v>1467</v>
      </c>
      <c r="D10035" s="182">
        <v>219.14</v>
      </c>
      <c r="E10035" s="182">
        <v>169.86</v>
      </c>
    </row>
    <row r="10036" spans="1:5" x14ac:dyDescent="0.25">
      <c r="A10036" s="180">
        <v>105534</v>
      </c>
      <c r="B10036" s="181" t="s">
        <v>57317</v>
      </c>
      <c r="C10036" s="180" t="s">
        <v>1467</v>
      </c>
      <c r="D10036" s="182">
        <v>244.18</v>
      </c>
      <c r="E10036" s="182">
        <v>195.94</v>
      </c>
    </row>
    <row r="10037" spans="1:5" x14ac:dyDescent="0.25">
      <c r="A10037" s="180">
        <v>105528</v>
      </c>
      <c r="B10037" s="181" t="s">
        <v>57318</v>
      </c>
      <c r="C10037" s="180" t="s">
        <v>1467</v>
      </c>
      <c r="D10037" s="182">
        <v>144.04</v>
      </c>
      <c r="E10037" s="182">
        <v>91.66</v>
      </c>
    </row>
    <row r="10038" spans="1:5" x14ac:dyDescent="0.25">
      <c r="A10038" s="180">
        <v>105523</v>
      </c>
      <c r="B10038" s="181" t="s">
        <v>57319</v>
      </c>
      <c r="C10038" s="180" t="s">
        <v>1467</v>
      </c>
      <c r="D10038" s="182">
        <v>38.61</v>
      </c>
      <c r="E10038" s="182">
        <v>38.03</v>
      </c>
    </row>
    <row r="10039" spans="1:5" x14ac:dyDescent="0.25">
      <c r="A10039" s="180">
        <v>105759</v>
      </c>
      <c r="B10039" s="181" t="s">
        <v>57320</v>
      </c>
      <c r="C10039" s="180" t="s">
        <v>1467</v>
      </c>
      <c r="D10039" s="182">
        <v>52.45</v>
      </c>
      <c r="E10039" s="182">
        <v>51.87</v>
      </c>
    </row>
    <row r="10040" spans="1:5" x14ac:dyDescent="0.25">
      <c r="A10040" s="180">
        <v>105524</v>
      </c>
      <c r="B10040" s="181" t="s">
        <v>57321</v>
      </c>
      <c r="C10040" s="180" t="s">
        <v>1467</v>
      </c>
      <c r="D10040" s="182">
        <v>66.3</v>
      </c>
      <c r="E10040" s="182">
        <v>65.72</v>
      </c>
    </row>
    <row r="10041" spans="1:5" x14ac:dyDescent="0.25">
      <c r="A10041" s="180">
        <v>105525</v>
      </c>
      <c r="B10041" s="181" t="s">
        <v>57322</v>
      </c>
      <c r="C10041" s="180" t="s">
        <v>1467</v>
      </c>
      <c r="D10041" s="182">
        <v>93.99</v>
      </c>
      <c r="E10041" s="182">
        <v>93.42</v>
      </c>
    </row>
    <row r="10042" spans="1:5" x14ac:dyDescent="0.25">
      <c r="A10042" s="180">
        <v>105526</v>
      </c>
      <c r="B10042" s="181" t="s">
        <v>57323</v>
      </c>
      <c r="C10042" s="180" t="s">
        <v>1467</v>
      </c>
      <c r="D10042" s="182">
        <v>121.69</v>
      </c>
      <c r="E10042" s="182">
        <v>121.12</v>
      </c>
    </row>
    <row r="10043" spans="1:5" x14ac:dyDescent="0.25">
      <c r="A10043" s="180">
        <v>105034</v>
      </c>
      <c r="B10043" s="181" t="s">
        <v>41601</v>
      </c>
      <c r="C10043" s="180" t="s">
        <v>83</v>
      </c>
      <c r="D10043" s="182">
        <v>45.29</v>
      </c>
      <c r="E10043" s="182">
        <v>41.73</v>
      </c>
    </row>
    <row r="10044" spans="1:5" x14ac:dyDescent="0.25">
      <c r="A10044" s="180">
        <v>105033</v>
      </c>
      <c r="B10044" s="181" t="s">
        <v>41602</v>
      </c>
      <c r="C10044" s="180" t="s">
        <v>83</v>
      </c>
      <c r="D10044" s="182">
        <v>62.97</v>
      </c>
      <c r="E10044" s="182">
        <v>58.6</v>
      </c>
    </row>
    <row r="10045" spans="1:5" x14ac:dyDescent="0.25">
      <c r="A10045" s="180">
        <v>93205</v>
      </c>
      <c r="B10045" s="181" t="s">
        <v>41603</v>
      </c>
      <c r="C10045" s="180" t="s">
        <v>83</v>
      </c>
      <c r="D10045" s="182">
        <v>76.099999999999994</v>
      </c>
      <c r="E10045" s="182">
        <v>71</v>
      </c>
    </row>
    <row r="10046" spans="1:5" x14ac:dyDescent="0.25">
      <c r="A10046" s="180">
        <v>105032</v>
      </c>
      <c r="B10046" s="181" t="s">
        <v>41604</v>
      </c>
      <c r="C10046" s="180" t="s">
        <v>83</v>
      </c>
      <c r="D10046" s="182">
        <v>33.96</v>
      </c>
      <c r="E10046" s="182">
        <v>31.69</v>
      </c>
    </row>
    <row r="10047" spans="1:5" x14ac:dyDescent="0.25">
      <c r="A10047" s="180">
        <v>105031</v>
      </c>
      <c r="B10047" s="181" t="s">
        <v>41605</v>
      </c>
      <c r="C10047" s="180" t="s">
        <v>83</v>
      </c>
      <c r="D10047" s="182">
        <v>49.94</v>
      </c>
      <c r="E10047" s="182">
        <v>47.05</v>
      </c>
    </row>
    <row r="10048" spans="1:5" x14ac:dyDescent="0.25">
      <c r="A10048" s="180">
        <v>93199</v>
      </c>
      <c r="B10048" s="181" t="s">
        <v>41606</v>
      </c>
      <c r="C10048" s="180" t="s">
        <v>83</v>
      </c>
      <c r="D10048" s="182">
        <v>54.41</v>
      </c>
      <c r="E10048" s="182">
        <v>50.17</v>
      </c>
    </row>
    <row r="10049" spans="1:5" x14ac:dyDescent="0.25">
      <c r="A10049" s="180">
        <v>105030</v>
      </c>
      <c r="B10049" s="181" t="s">
        <v>41607</v>
      </c>
      <c r="C10049" s="180" t="s">
        <v>83</v>
      </c>
      <c r="D10049" s="182">
        <v>48.25</v>
      </c>
      <c r="E10049" s="182">
        <v>44.35</v>
      </c>
    </row>
    <row r="10050" spans="1:5" x14ac:dyDescent="0.25">
      <c r="A10050" s="180">
        <v>105029</v>
      </c>
      <c r="B10050" s="181" t="s">
        <v>41608</v>
      </c>
      <c r="C10050" s="180" t="s">
        <v>83</v>
      </c>
      <c r="D10050" s="182">
        <v>57.33</v>
      </c>
      <c r="E10050" s="182">
        <v>52.51</v>
      </c>
    </row>
    <row r="10051" spans="1:5" x14ac:dyDescent="0.25">
      <c r="A10051" s="180">
        <v>93197</v>
      </c>
      <c r="B10051" s="181" t="s">
        <v>41609</v>
      </c>
      <c r="C10051" s="180" t="s">
        <v>83</v>
      </c>
      <c r="D10051" s="182">
        <v>66.430000000000007</v>
      </c>
      <c r="E10051" s="182">
        <v>60.72</v>
      </c>
    </row>
    <row r="10052" spans="1:5" x14ac:dyDescent="0.25">
      <c r="A10052" s="180">
        <v>105040</v>
      </c>
      <c r="B10052" s="181" t="s">
        <v>41610</v>
      </c>
      <c r="C10052" s="180" t="s">
        <v>83</v>
      </c>
      <c r="D10052" s="182">
        <v>41.91</v>
      </c>
      <c r="E10052" s="182">
        <v>37.69</v>
      </c>
    </row>
    <row r="10053" spans="1:5" x14ac:dyDescent="0.25">
      <c r="A10053" s="180">
        <v>105039</v>
      </c>
      <c r="B10053" s="181" t="s">
        <v>41611</v>
      </c>
      <c r="C10053" s="180" t="s">
        <v>83</v>
      </c>
      <c r="D10053" s="182">
        <v>61.91</v>
      </c>
      <c r="E10053" s="182">
        <v>55.69</v>
      </c>
    </row>
    <row r="10054" spans="1:5" x14ac:dyDescent="0.25">
      <c r="A10054" s="180">
        <v>105038</v>
      </c>
      <c r="B10054" s="181" t="s">
        <v>41612</v>
      </c>
      <c r="C10054" s="180" t="s">
        <v>83</v>
      </c>
      <c r="D10054" s="182">
        <v>85.96</v>
      </c>
      <c r="E10054" s="182">
        <v>77.33</v>
      </c>
    </row>
    <row r="10055" spans="1:5" x14ac:dyDescent="0.25">
      <c r="A10055" s="180">
        <v>105028</v>
      </c>
      <c r="B10055" s="181" t="s">
        <v>41613</v>
      </c>
      <c r="C10055" s="180" t="s">
        <v>83</v>
      </c>
      <c r="D10055" s="182">
        <v>24.39</v>
      </c>
      <c r="E10055" s="182">
        <v>22.51</v>
      </c>
    </row>
    <row r="10056" spans="1:5" x14ac:dyDescent="0.25">
      <c r="A10056" s="180">
        <v>105027</v>
      </c>
      <c r="B10056" s="181" t="s">
        <v>41614</v>
      </c>
      <c r="C10056" s="180" t="s">
        <v>83</v>
      </c>
      <c r="D10056" s="182">
        <v>27.69</v>
      </c>
      <c r="E10056" s="182">
        <v>25.49</v>
      </c>
    </row>
    <row r="10057" spans="1:5" x14ac:dyDescent="0.25">
      <c r="A10057" s="180">
        <v>93194</v>
      </c>
      <c r="B10057" s="181" t="s">
        <v>41615</v>
      </c>
      <c r="C10057" s="180" t="s">
        <v>83</v>
      </c>
      <c r="D10057" s="182">
        <v>31.37</v>
      </c>
      <c r="E10057" s="182">
        <v>28.82</v>
      </c>
    </row>
    <row r="10058" spans="1:5" x14ac:dyDescent="0.25">
      <c r="A10058" s="180">
        <v>93200</v>
      </c>
      <c r="B10058" s="181" t="s">
        <v>41616</v>
      </c>
      <c r="C10058" s="180" t="s">
        <v>83</v>
      </c>
      <c r="D10058" s="182">
        <v>16.22</v>
      </c>
      <c r="E10058" s="182">
        <v>14.32</v>
      </c>
    </row>
    <row r="10059" spans="1:5" x14ac:dyDescent="0.25">
      <c r="A10059" s="180">
        <v>93203</v>
      </c>
      <c r="B10059" s="181" t="s">
        <v>41617</v>
      </c>
      <c r="C10059" s="180" t="s">
        <v>83</v>
      </c>
      <c r="D10059" s="182">
        <v>14.63</v>
      </c>
      <c r="E10059" s="182">
        <v>13.56</v>
      </c>
    </row>
    <row r="10060" spans="1:5" x14ac:dyDescent="0.25">
      <c r="A10060" s="180">
        <v>93202</v>
      </c>
      <c r="B10060" s="181" t="s">
        <v>41618</v>
      </c>
      <c r="C10060" s="180" t="s">
        <v>83</v>
      </c>
      <c r="D10060" s="182">
        <v>36.76</v>
      </c>
      <c r="E10060" s="182">
        <v>32.71</v>
      </c>
    </row>
    <row r="10061" spans="1:5" x14ac:dyDescent="0.25">
      <c r="A10061" s="180">
        <v>105026</v>
      </c>
      <c r="B10061" s="181" t="s">
        <v>41619</v>
      </c>
      <c r="C10061" s="180" t="s">
        <v>83</v>
      </c>
      <c r="D10061" s="182">
        <v>45.2</v>
      </c>
      <c r="E10061" s="182">
        <v>42.56</v>
      </c>
    </row>
    <row r="10062" spans="1:5" x14ac:dyDescent="0.25">
      <c r="A10062" s="180">
        <v>105025</v>
      </c>
      <c r="B10062" s="181" t="s">
        <v>41620</v>
      </c>
      <c r="C10062" s="180" t="s">
        <v>83</v>
      </c>
      <c r="D10062" s="182">
        <v>64.02</v>
      </c>
      <c r="E10062" s="182">
        <v>60.48</v>
      </c>
    </row>
    <row r="10063" spans="1:5" x14ac:dyDescent="0.25">
      <c r="A10063" s="180">
        <v>93191</v>
      </c>
      <c r="B10063" s="181" t="s">
        <v>41621</v>
      </c>
      <c r="C10063" s="180" t="s">
        <v>83</v>
      </c>
      <c r="D10063" s="182">
        <v>77.760000000000005</v>
      </c>
      <c r="E10063" s="182">
        <v>73.400000000000006</v>
      </c>
    </row>
    <row r="10064" spans="1:5" x14ac:dyDescent="0.25">
      <c r="A10064" s="180">
        <v>105024</v>
      </c>
      <c r="B10064" s="181" t="s">
        <v>41622</v>
      </c>
      <c r="C10064" s="180" t="s">
        <v>83</v>
      </c>
      <c r="D10064" s="182">
        <v>63.81</v>
      </c>
      <c r="E10064" s="182">
        <v>58.89</v>
      </c>
    </row>
    <row r="10065" spans="1:5" x14ac:dyDescent="0.25">
      <c r="A10065" s="180">
        <v>105023</v>
      </c>
      <c r="B10065" s="181" t="s">
        <v>41623</v>
      </c>
      <c r="C10065" s="180" t="s">
        <v>83</v>
      </c>
      <c r="D10065" s="182">
        <v>77.88</v>
      </c>
      <c r="E10065" s="182">
        <v>71.78</v>
      </c>
    </row>
    <row r="10066" spans="1:5" x14ac:dyDescent="0.25">
      <c r="A10066" s="180">
        <v>93187</v>
      </c>
      <c r="B10066" s="181" t="s">
        <v>41624</v>
      </c>
      <c r="C10066" s="180" t="s">
        <v>83</v>
      </c>
      <c r="D10066" s="182">
        <v>91.92</v>
      </c>
      <c r="E10066" s="182">
        <v>84.64</v>
      </c>
    </row>
    <row r="10067" spans="1:5" x14ac:dyDescent="0.25">
      <c r="A10067" s="180">
        <v>105037</v>
      </c>
      <c r="B10067" s="181" t="s">
        <v>41625</v>
      </c>
      <c r="C10067" s="180" t="s">
        <v>83</v>
      </c>
      <c r="D10067" s="182">
        <v>42.13</v>
      </c>
      <c r="E10067" s="182">
        <v>37.9</v>
      </c>
    </row>
    <row r="10068" spans="1:5" x14ac:dyDescent="0.25">
      <c r="A10068" s="180">
        <v>105036</v>
      </c>
      <c r="B10068" s="181" t="s">
        <v>41626</v>
      </c>
      <c r="C10068" s="180" t="s">
        <v>83</v>
      </c>
      <c r="D10068" s="182">
        <v>62.21</v>
      </c>
      <c r="E10068" s="182">
        <v>55.96</v>
      </c>
    </row>
    <row r="10069" spans="1:5" x14ac:dyDescent="0.25">
      <c r="A10069" s="180">
        <v>105035</v>
      </c>
      <c r="B10069" s="181" t="s">
        <v>41627</v>
      </c>
      <c r="C10069" s="180" t="s">
        <v>83</v>
      </c>
      <c r="D10069" s="182">
        <v>86.23</v>
      </c>
      <c r="E10069" s="182">
        <v>77.58</v>
      </c>
    </row>
    <row r="10070" spans="1:5" x14ac:dyDescent="0.25">
      <c r="A10070" s="180">
        <v>105022</v>
      </c>
      <c r="B10070" s="181" t="s">
        <v>41628</v>
      </c>
      <c r="C10070" s="180" t="s">
        <v>83</v>
      </c>
      <c r="D10070" s="182">
        <v>24.83</v>
      </c>
      <c r="E10070" s="182">
        <v>22.93</v>
      </c>
    </row>
    <row r="10071" spans="1:5" x14ac:dyDescent="0.25">
      <c r="A10071" s="180">
        <v>105021</v>
      </c>
      <c r="B10071" s="181" t="s">
        <v>41629</v>
      </c>
      <c r="C10071" s="180" t="s">
        <v>83</v>
      </c>
      <c r="D10071" s="182">
        <v>28.17</v>
      </c>
      <c r="E10071" s="182">
        <v>25.94</v>
      </c>
    </row>
    <row r="10072" spans="1:5" x14ac:dyDescent="0.25">
      <c r="A10072" s="180">
        <v>93184</v>
      </c>
      <c r="B10072" s="181" t="s">
        <v>41630</v>
      </c>
      <c r="C10072" s="180" t="s">
        <v>83</v>
      </c>
      <c r="D10072" s="182">
        <v>32.31</v>
      </c>
      <c r="E10072" s="182">
        <v>29.73</v>
      </c>
    </row>
    <row r="10073" spans="1:5" x14ac:dyDescent="0.25">
      <c r="A10073" s="180">
        <v>106317</v>
      </c>
      <c r="B10073" s="181" t="s">
        <v>58251</v>
      </c>
      <c r="C10073" s="180" t="s">
        <v>322</v>
      </c>
      <c r="D10073" s="182">
        <v>0</v>
      </c>
      <c r="E10073" s="182">
        <v>0</v>
      </c>
    </row>
    <row r="10074" spans="1:5" x14ac:dyDescent="0.25">
      <c r="A10074" s="180">
        <v>102237</v>
      </c>
      <c r="B10074" s="181" t="s">
        <v>58252</v>
      </c>
      <c r="C10074" s="180" t="s">
        <v>322</v>
      </c>
      <c r="D10074" s="182">
        <v>0</v>
      </c>
      <c r="E10074" s="182">
        <v>0</v>
      </c>
    </row>
    <row r="10075" spans="1:5" x14ac:dyDescent="0.25">
      <c r="A10075" s="180">
        <v>102149</v>
      </c>
      <c r="B10075" s="181" t="s">
        <v>58253</v>
      </c>
      <c r="C10075" s="180" t="s">
        <v>322</v>
      </c>
      <c r="D10075" s="182">
        <v>0</v>
      </c>
      <c r="E10075" s="182">
        <v>0</v>
      </c>
    </row>
    <row r="10076" spans="1:5" x14ac:dyDescent="0.25">
      <c r="A10076" s="180">
        <v>102144</v>
      </c>
      <c r="B10076" s="181" t="s">
        <v>58254</v>
      </c>
      <c r="C10076" s="180" t="s">
        <v>322</v>
      </c>
      <c r="D10076" s="182">
        <v>0</v>
      </c>
      <c r="E10076" s="182">
        <v>0</v>
      </c>
    </row>
    <row r="10077" spans="1:5" x14ac:dyDescent="0.25">
      <c r="A10077" s="180">
        <v>102150</v>
      </c>
      <c r="B10077" s="181" t="s">
        <v>58255</v>
      </c>
      <c r="C10077" s="180" t="s">
        <v>322</v>
      </c>
      <c r="D10077" s="182">
        <v>0</v>
      </c>
      <c r="E10077" s="182">
        <v>0</v>
      </c>
    </row>
    <row r="10078" spans="1:5" x14ac:dyDescent="0.25">
      <c r="A10078" s="180">
        <v>102145</v>
      </c>
      <c r="B10078" s="181" t="s">
        <v>58256</v>
      </c>
      <c r="C10078" s="180" t="s">
        <v>322</v>
      </c>
      <c r="D10078" s="182">
        <v>0</v>
      </c>
      <c r="E10078" s="182">
        <v>0</v>
      </c>
    </row>
    <row r="10079" spans="1:5" x14ac:dyDescent="0.25">
      <c r="A10079" s="180">
        <v>102146</v>
      </c>
      <c r="B10079" s="181" t="s">
        <v>58257</v>
      </c>
      <c r="C10079" s="180" t="s">
        <v>322</v>
      </c>
      <c r="D10079" s="182">
        <v>0</v>
      </c>
      <c r="E10079" s="182">
        <v>0</v>
      </c>
    </row>
    <row r="10080" spans="1:5" x14ac:dyDescent="0.25">
      <c r="A10080" s="180">
        <v>102147</v>
      </c>
      <c r="B10080" s="181" t="s">
        <v>58258</v>
      </c>
      <c r="C10080" s="180" t="s">
        <v>322</v>
      </c>
      <c r="D10080" s="182">
        <v>0</v>
      </c>
      <c r="E10080" s="182">
        <v>0</v>
      </c>
    </row>
    <row r="10081" spans="1:5" x14ac:dyDescent="0.25">
      <c r="A10081" s="180">
        <v>102148</v>
      </c>
      <c r="B10081" s="181" t="s">
        <v>58259</v>
      </c>
      <c r="C10081" s="180" t="s">
        <v>322</v>
      </c>
      <c r="D10081" s="182">
        <v>0</v>
      </c>
      <c r="E10081" s="182">
        <v>0</v>
      </c>
    </row>
    <row r="10082" spans="1:5" x14ac:dyDescent="0.25">
      <c r="A10082" s="180">
        <v>102171</v>
      </c>
      <c r="B10082" s="181" t="s">
        <v>58260</v>
      </c>
      <c r="C10082" s="180" t="s">
        <v>322</v>
      </c>
      <c r="D10082" s="182">
        <v>506.08</v>
      </c>
      <c r="E10082" s="182">
        <v>577.4</v>
      </c>
    </row>
    <row r="10083" spans="1:5" x14ac:dyDescent="0.25">
      <c r="A10083" s="180">
        <v>102172</v>
      </c>
      <c r="B10083" s="181" t="s">
        <v>58261</v>
      </c>
      <c r="C10083" s="180" t="s">
        <v>322</v>
      </c>
      <c r="D10083" s="182">
        <v>488.83</v>
      </c>
      <c r="E10083" s="182">
        <v>563.49</v>
      </c>
    </row>
    <row r="10084" spans="1:5" x14ac:dyDescent="0.25">
      <c r="A10084" s="180">
        <v>102170</v>
      </c>
      <c r="B10084" s="181" t="s">
        <v>58262</v>
      </c>
      <c r="C10084" s="180" t="s">
        <v>322</v>
      </c>
      <c r="D10084" s="182">
        <v>286.02</v>
      </c>
      <c r="E10084" s="182">
        <v>306.44</v>
      </c>
    </row>
    <row r="10085" spans="1:5" x14ac:dyDescent="0.25">
      <c r="A10085" s="180">
        <v>102160</v>
      </c>
      <c r="B10085" s="181" t="s">
        <v>58263</v>
      </c>
      <c r="C10085" s="180" t="s">
        <v>322</v>
      </c>
      <c r="D10085" s="182">
        <v>178.43</v>
      </c>
      <c r="E10085" s="182">
        <v>199.59</v>
      </c>
    </row>
    <row r="10086" spans="1:5" x14ac:dyDescent="0.25">
      <c r="A10086" s="180">
        <v>106315</v>
      </c>
      <c r="B10086" s="181" t="s">
        <v>58264</v>
      </c>
      <c r="C10086" s="180" t="s">
        <v>322</v>
      </c>
      <c r="D10086" s="182">
        <v>0</v>
      </c>
      <c r="E10086" s="182">
        <v>0</v>
      </c>
    </row>
    <row r="10087" spans="1:5" x14ac:dyDescent="0.25">
      <c r="A10087" s="180">
        <v>102174</v>
      </c>
      <c r="B10087" s="181" t="s">
        <v>58265</v>
      </c>
      <c r="C10087" s="180" t="s">
        <v>322</v>
      </c>
      <c r="D10087" s="182">
        <v>0</v>
      </c>
      <c r="E10087" s="182">
        <v>0</v>
      </c>
    </row>
    <row r="10088" spans="1:5" x14ac:dyDescent="0.25">
      <c r="A10088" s="180">
        <v>106316</v>
      </c>
      <c r="B10088" s="181" t="s">
        <v>58266</v>
      </c>
      <c r="C10088" s="180" t="s">
        <v>322</v>
      </c>
      <c r="D10088" s="182">
        <v>0</v>
      </c>
      <c r="E10088" s="182">
        <v>0</v>
      </c>
    </row>
    <row r="10089" spans="1:5" x14ac:dyDescent="0.25">
      <c r="A10089" s="180">
        <v>102175</v>
      </c>
      <c r="B10089" s="181" t="s">
        <v>58267</v>
      </c>
      <c r="C10089" s="180" t="s">
        <v>322</v>
      </c>
      <c r="D10089" s="182">
        <v>0</v>
      </c>
      <c r="E10089" s="182">
        <v>0</v>
      </c>
    </row>
    <row r="10090" spans="1:5" x14ac:dyDescent="0.25">
      <c r="A10090" s="180">
        <v>106314</v>
      </c>
      <c r="B10090" s="181" t="s">
        <v>58268</v>
      </c>
      <c r="C10090" s="180" t="s">
        <v>322</v>
      </c>
      <c r="D10090" s="182">
        <v>0</v>
      </c>
      <c r="E10090" s="182">
        <v>0</v>
      </c>
    </row>
    <row r="10091" spans="1:5" x14ac:dyDescent="0.25">
      <c r="A10091" s="180">
        <v>102173</v>
      </c>
      <c r="B10091" s="181" t="s">
        <v>58269</v>
      </c>
      <c r="C10091" s="180" t="s">
        <v>322</v>
      </c>
      <c r="D10091" s="182">
        <v>0</v>
      </c>
      <c r="E10091" s="182">
        <v>0</v>
      </c>
    </row>
    <row r="10092" spans="1:5" x14ac:dyDescent="0.25">
      <c r="A10092" s="180">
        <v>102163</v>
      </c>
      <c r="B10092" s="181" t="s">
        <v>58270</v>
      </c>
      <c r="C10092" s="180" t="s">
        <v>322</v>
      </c>
      <c r="D10092" s="182">
        <v>361.02</v>
      </c>
      <c r="E10092" s="182">
        <v>396.44</v>
      </c>
    </row>
    <row r="10093" spans="1:5" x14ac:dyDescent="0.25">
      <c r="A10093" s="180">
        <v>102153</v>
      </c>
      <c r="B10093" s="181" t="s">
        <v>58271</v>
      </c>
      <c r="C10093" s="180" t="s">
        <v>322</v>
      </c>
      <c r="D10093" s="182">
        <v>253.43</v>
      </c>
      <c r="E10093" s="182">
        <v>289.58999999999997</v>
      </c>
    </row>
    <row r="10094" spans="1:5" x14ac:dyDescent="0.25">
      <c r="A10094" s="180">
        <v>102165</v>
      </c>
      <c r="B10094" s="181" t="s">
        <v>58272</v>
      </c>
      <c r="C10094" s="180" t="s">
        <v>322</v>
      </c>
      <c r="D10094" s="182">
        <v>346.97</v>
      </c>
      <c r="E10094" s="182">
        <v>386.47</v>
      </c>
    </row>
    <row r="10095" spans="1:5" x14ac:dyDescent="0.25">
      <c r="A10095" s="180">
        <v>102155</v>
      </c>
      <c r="B10095" s="181" t="s">
        <v>58273</v>
      </c>
      <c r="C10095" s="180" t="s">
        <v>322</v>
      </c>
      <c r="D10095" s="182">
        <v>258.82</v>
      </c>
      <c r="E10095" s="182">
        <v>298.93</v>
      </c>
    </row>
    <row r="10096" spans="1:5" x14ac:dyDescent="0.25">
      <c r="A10096" s="180">
        <v>102167</v>
      </c>
      <c r="B10096" s="181" t="s">
        <v>58274</v>
      </c>
      <c r="C10096" s="180" t="s">
        <v>322</v>
      </c>
      <c r="D10096" s="182">
        <v>401.34</v>
      </c>
      <c r="E10096" s="182">
        <v>458.5</v>
      </c>
    </row>
    <row r="10097" spans="1:5" x14ac:dyDescent="0.25">
      <c r="A10097" s="180">
        <v>102157</v>
      </c>
      <c r="B10097" s="181" t="s">
        <v>58275</v>
      </c>
      <c r="C10097" s="180" t="s">
        <v>322</v>
      </c>
      <c r="D10097" s="182">
        <v>332.9</v>
      </c>
      <c r="E10097" s="182">
        <v>390.56</v>
      </c>
    </row>
    <row r="10098" spans="1:5" x14ac:dyDescent="0.25">
      <c r="A10098" s="180">
        <v>102169</v>
      </c>
      <c r="B10098" s="181" t="s">
        <v>58276</v>
      </c>
      <c r="C10098" s="180" t="s">
        <v>322</v>
      </c>
      <c r="D10098" s="182">
        <v>440.48</v>
      </c>
      <c r="E10098" s="182">
        <v>513.65</v>
      </c>
    </row>
    <row r="10099" spans="1:5" x14ac:dyDescent="0.25">
      <c r="A10099" s="180">
        <v>102159</v>
      </c>
      <c r="B10099" s="181" t="s">
        <v>58277</v>
      </c>
      <c r="C10099" s="180" t="s">
        <v>322</v>
      </c>
      <c r="D10099" s="182">
        <v>396.36</v>
      </c>
      <c r="E10099" s="182">
        <v>469.84</v>
      </c>
    </row>
    <row r="10100" spans="1:5" x14ac:dyDescent="0.25">
      <c r="A10100" s="180">
        <v>102161</v>
      </c>
      <c r="B10100" s="181" t="s">
        <v>58278</v>
      </c>
      <c r="C10100" s="180" t="s">
        <v>322</v>
      </c>
      <c r="D10100" s="182">
        <v>292.27999999999997</v>
      </c>
      <c r="E10100" s="182">
        <v>313.95</v>
      </c>
    </row>
    <row r="10101" spans="1:5" x14ac:dyDescent="0.25">
      <c r="A10101" s="180">
        <v>102151</v>
      </c>
      <c r="B10101" s="181" t="s">
        <v>58279</v>
      </c>
      <c r="C10101" s="180" t="s">
        <v>322</v>
      </c>
      <c r="D10101" s="182">
        <v>184.69</v>
      </c>
      <c r="E10101" s="182">
        <v>207.1</v>
      </c>
    </row>
    <row r="10102" spans="1:5" x14ac:dyDescent="0.25">
      <c r="A10102" s="180">
        <v>102162</v>
      </c>
      <c r="B10102" s="181" t="s">
        <v>58280</v>
      </c>
      <c r="C10102" s="180" t="s">
        <v>322</v>
      </c>
      <c r="D10102" s="182">
        <v>311.02999999999997</v>
      </c>
      <c r="E10102" s="182">
        <v>336.45</v>
      </c>
    </row>
    <row r="10103" spans="1:5" x14ac:dyDescent="0.25">
      <c r="A10103" s="180">
        <v>102152</v>
      </c>
      <c r="B10103" s="181" t="s">
        <v>58281</v>
      </c>
      <c r="C10103" s="180" t="s">
        <v>322</v>
      </c>
      <c r="D10103" s="182">
        <v>203.44</v>
      </c>
      <c r="E10103" s="182">
        <v>229.6</v>
      </c>
    </row>
    <row r="10104" spans="1:5" x14ac:dyDescent="0.25">
      <c r="A10104" s="180">
        <v>102164</v>
      </c>
      <c r="B10104" s="181" t="s">
        <v>58282</v>
      </c>
      <c r="C10104" s="180" t="s">
        <v>322</v>
      </c>
      <c r="D10104" s="182">
        <v>306.08</v>
      </c>
      <c r="E10104" s="182">
        <v>337.4</v>
      </c>
    </row>
    <row r="10105" spans="1:5" x14ac:dyDescent="0.25">
      <c r="A10105" s="180">
        <v>102154</v>
      </c>
      <c r="B10105" s="181" t="s">
        <v>58283</v>
      </c>
      <c r="C10105" s="180" t="s">
        <v>322</v>
      </c>
      <c r="D10105" s="182">
        <v>217.93</v>
      </c>
      <c r="E10105" s="182">
        <v>249.86</v>
      </c>
    </row>
    <row r="10106" spans="1:5" x14ac:dyDescent="0.25">
      <c r="A10106" s="180">
        <v>102166</v>
      </c>
      <c r="B10106" s="181" t="s">
        <v>58284</v>
      </c>
      <c r="C10106" s="180" t="s">
        <v>322</v>
      </c>
      <c r="D10106" s="182">
        <v>313.83999999999997</v>
      </c>
      <c r="E10106" s="182">
        <v>353.5</v>
      </c>
    </row>
    <row r="10107" spans="1:5" x14ac:dyDescent="0.25">
      <c r="A10107" s="180">
        <v>102156</v>
      </c>
      <c r="B10107" s="181" t="s">
        <v>58285</v>
      </c>
      <c r="C10107" s="180" t="s">
        <v>322</v>
      </c>
      <c r="D10107" s="182">
        <v>245.4</v>
      </c>
      <c r="E10107" s="182">
        <v>285.56</v>
      </c>
    </row>
    <row r="10108" spans="1:5" x14ac:dyDescent="0.25">
      <c r="A10108" s="180">
        <v>102168</v>
      </c>
      <c r="B10108" s="181" t="s">
        <v>58286</v>
      </c>
      <c r="C10108" s="180" t="s">
        <v>322</v>
      </c>
      <c r="D10108" s="182">
        <v>385.12</v>
      </c>
      <c r="E10108" s="182">
        <v>445.01</v>
      </c>
    </row>
    <row r="10109" spans="1:5" x14ac:dyDescent="0.25">
      <c r="A10109" s="180">
        <v>102158</v>
      </c>
      <c r="B10109" s="181" t="s">
        <v>58287</v>
      </c>
      <c r="C10109" s="180" t="s">
        <v>322</v>
      </c>
      <c r="D10109" s="182">
        <v>334.39</v>
      </c>
      <c r="E10109" s="182">
        <v>394.67</v>
      </c>
    </row>
    <row r="10110" spans="1:5" x14ac:dyDescent="0.25">
      <c r="A10110" s="180">
        <v>102181</v>
      </c>
      <c r="B10110" s="181" t="s">
        <v>58288</v>
      </c>
      <c r="C10110" s="180" t="s">
        <v>322</v>
      </c>
      <c r="D10110" s="182">
        <v>683.29</v>
      </c>
      <c r="E10110" s="182">
        <v>570.35</v>
      </c>
    </row>
    <row r="10111" spans="1:5" x14ac:dyDescent="0.25">
      <c r="A10111" s="180">
        <v>102179</v>
      </c>
      <c r="B10111" s="181" t="s">
        <v>58289</v>
      </c>
      <c r="C10111" s="180" t="s">
        <v>322</v>
      </c>
      <c r="D10111" s="182">
        <v>473</v>
      </c>
      <c r="E10111" s="182">
        <v>402.54</v>
      </c>
    </row>
    <row r="10112" spans="1:5" x14ac:dyDescent="0.25">
      <c r="A10112" s="180">
        <v>102180</v>
      </c>
      <c r="B10112" s="181" t="s">
        <v>58290</v>
      </c>
      <c r="C10112" s="180" t="s">
        <v>322</v>
      </c>
      <c r="D10112" s="182">
        <v>563.76</v>
      </c>
      <c r="E10112" s="182">
        <v>474.59</v>
      </c>
    </row>
    <row r="10113" spans="1:5" x14ac:dyDescent="0.25">
      <c r="A10113" s="180">
        <v>102189</v>
      </c>
      <c r="B10113" s="181" t="s">
        <v>58291</v>
      </c>
      <c r="C10113" s="180" t="s">
        <v>115</v>
      </c>
      <c r="D10113" s="182">
        <v>313.87</v>
      </c>
      <c r="E10113" s="182">
        <v>291.54000000000002</v>
      </c>
    </row>
    <row r="10114" spans="1:5" x14ac:dyDescent="0.25">
      <c r="A10114" s="180">
        <v>102188</v>
      </c>
      <c r="B10114" s="181" t="s">
        <v>58292</v>
      </c>
      <c r="C10114" s="180" t="s">
        <v>115</v>
      </c>
      <c r="D10114" s="182">
        <v>1169.07</v>
      </c>
      <c r="E10114" s="182">
        <v>1102.5999999999999</v>
      </c>
    </row>
    <row r="10115" spans="1:5" x14ac:dyDescent="0.25">
      <c r="A10115" s="180">
        <v>106320</v>
      </c>
      <c r="B10115" s="181" t="s">
        <v>58293</v>
      </c>
      <c r="C10115" s="180" t="s">
        <v>115</v>
      </c>
      <c r="D10115" s="182">
        <v>3008.64</v>
      </c>
      <c r="E10115" s="182">
        <v>2633.49</v>
      </c>
    </row>
    <row r="10116" spans="1:5" x14ac:dyDescent="0.25">
      <c r="A10116" s="180">
        <v>102185</v>
      </c>
      <c r="B10116" s="181" t="s">
        <v>58294</v>
      </c>
      <c r="C10116" s="180" t="s">
        <v>115</v>
      </c>
      <c r="D10116" s="182">
        <v>5229.2700000000004</v>
      </c>
      <c r="E10116" s="182">
        <v>4624.74</v>
      </c>
    </row>
    <row r="10117" spans="1:5" x14ac:dyDescent="0.25">
      <c r="A10117" s="180">
        <v>106318</v>
      </c>
      <c r="B10117" s="181" t="s">
        <v>58295</v>
      </c>
      <c r="C10117" s="180" t="s">
        <v>115</v>
      </c>
      <c r="D10117" s="182">
        <v>2338.3200000000002</v>
      </c>
      <c r="E10117" s="182">
        <v>2086.0500000000002</v>
      </c>
    </row>
    <row r="10118" spans="1:5" x14ac:dyDescent="0.25">
      <c r="A10118" s="180">
        <v>106319</v>
      </c>
      <c r="B10118" s="181" t="s">
        <v>58296</v>
      </c>
      <c r="C10118" s="180" t="s">
        <v>115</v>
      </c>
      <c r="D10118" s="182">
        <v>2472.38</v>
      </c>
      <c r="E10118" s="182">
        <v>2195.54</v>
      </c>
    </row>
    <row r="10119" spans="1:5" x14ac:dyDescent="0.25">
      <c r="A10119" s="180">
        <v>102184</v>
      </c>
      <c r="B10119" s="181" t="s">
        <v>58297</v>
      </c>
      <c r="C10119" s="180" t="s">
        <v>115</v>
      </c>
      <c r="D10119" s="182">
        <v>2606.46</v>
      </c>
      <c r="E10119" s="182">
        <v>2305.02</v>
      </c>
    </row>
    <row r="10120" spans="1:5" x14ac:dyDescent="0.25">
      <c r="A10120" s="180">
        <v>102187</v>
      </c>
      <c r="B10120" s="181" t="s">
        <v>58298</v>
      </c>
      <c r="C10120" s="180" t="s">
        <v>115</v>
      </c>
      <c r="D10120" s="182">
        <v>0</v>
      </c>
      <c r="E10120" s="182">
        <v>0</v>
      </c>
    </row>
    <row r="10121" spans="1:5" x14ac:dyDescent="0.25">
      <c r="A10121" s="180">
        <v>102186</v>
      </c>
      <c r="B10121" s="181" t="s">
        <v>58299</v>
      </c>
      <c r="C10121" s="180" t="s">
        <v>115</v>
      </c>
      <c r="D10121" s="182">
        <v>0</v>
      </c>
      <c r="E10121" s="182">
        <v>0</v>
      </c>
    </row>
    <row r="10122" spans="1:5" x14ac:dyDescent="0.25">
      <c r="A10122" s="180">
        <v>102183</v>
      </c>
      <c r="B10122" s="181" t="s">
        <v>58300</v>
      </c>
      <c r="C10122" s="180" t="s">
        <v>115</v>
      </c>
      <c r="D10122" s="182">
        <v>2756.61</v>
      </c>
      <c r="E10122" s="182">
        <v>2288.84</v>
      </c>
    </row>
    <row r="10123" spans="1:5" x14ac:dyDescent="0.25">
      <c r="A10123" s="180">
        <v>102182</v>
      </c>
      <c r="B10123" s="181" t="s">
        <v>58301</v>
      </c>
      <c r="C10123" s="180" t="s">
        <v>115</v>
      </c>
      <c r="D10123" s="182">
        <v>1467.96</v>
      </c>
      <c r="E10123" s="182">
        <v>1229.8499999999999</v>
      </c>
    </row>
    <row r="10124" spans="1:5" x14ac:dyDescent="0.25">
      <c r="A10124" s="180">
        <v>102191</v>
      </c>
      <c r="B10124" s="181" t="s">
        <v>58302</v>
      </c>
      <c r="C10124" s="180" t="s">
        <v>322</v>
      </c>
      <c r="D10124" s="182">
        <v>27.38</v>
      </c>
      <c r="E10124" s="182">
        <v>24.55</v>
      </c>
    </row>
    <row r="10125" spans="1:5" x14ac:dyDescent="0.25">
      <c r="A10125" s="180">
        <v>102190</v>
      </c>
      <c r="B10125" s="181" t="s">
        <v>58303</v>
      </c>
      <c r="C10125" s="180" t="s">
        <v>322</v>
      </c>
      <c r="D10125" s="182">
        <v>25.28</v>
      </c>
      <c r="E10125" s="182">
        <v>22.67</v>
      </c>
    </row>
    <row r="10126" spans="1:5" x14ac:dyDescent="0.25">
      <c r="A10126" s="180">
        <v>102192</v>
      </c>
      <c r="B10126" s="181" t="s">
        <v>58304</v>
      </c>
      <c r="C10126" s="180" t="s">
        <v>322</v>
      </c>
      <c r="D10126" s="182">
        <v>24.17</v>
      </c>
      <c r="E10126" s="182">
        <v>21.68</v>
      </c>
    </row>
    <row r="10127" spans="1:5" x14ac:dyDescent="0.25">
      <c r="A10127" s="180">
        <v>89354</v>
      </c>
      <c r="B10127" s="181" t="s">
        <v>41631</v>
      </c>
      <c r="C10127" s="180" t="s">
        <v>115</v>
      </c>
      <c r="D10127" s="182">
        <v>647.39</v>
      </c>
      <c r="E10127" s="182">
        <v>476.18</v>
      </c>
    </row>
    <row r="10128" spans="1:5" x14ac:dyDescent="0.25">
      <c r="A10128" s="180">
        <v>103041</v>
      </c>
      <c r="B10128" s="181" t="s">
        <v>41632</v>
      </c>
      <c r="C10128" s="180" t="s">
        <v>115</v>
      </c>
      <c r="D10128" s="182">
        <v>29.3</v>
      </c>
      <c r="E10128" s="182">
        <v>21.49</v>
      </c>
    </row>
    <row r="10129" spans="1:5" x14ac:dyDescent="0.25">
      <c r="A10129" s="180">
        <v>103042</v>
      </c>
      <c r="B10129" s="181" t="s">
        <v>41633</v>
      </c>
      <c r="C10129" s="180" t="s">
        <v>115</v>
      </c>
      <c r="D10129" s="182">
        <v>36.29</v>
      </c>
      <c r="E10129" s="182">
        <v>27.17</v>
      </c>
    </row>
    <row r="10130" spans="1:5" x14ac:dyDescent="0.25">
      <c r="A10130" s="180">
        <v>103043</v>
      </c>
      <c r="B10130" s="181" t="s">
        <v>41634</v>
      </c>
      <c r="C10130" s="180" t="s">
        <v>115</v>
      </c>
      <c r="D10130" s="182">
        <v>33.799999999999997</v>
      </c>
      <c r="E10130" s="182">
        <v>24.51</v>
      </c>
    </row>
    <row r="10131" spans="1:5" x14ac:dyDescent="0.25">
      <c r="A10131" s="180">
        <v>103044</v>
      </c>
      <c r="B10131" s="181" t="s">
        <v>41635</v>
      </c>
      <c r="C10131" s="180" t="s">
        <v>115</v>
      </c>
      <c r="D10131" s="182">
        <v>45.65</v>
      </c>
      <c r="E10131" s="182">
        <v>33.44</v>
      </c>
    </row>
    <row r="10132" spans="1:5" x14ac:dyDescent="0.25">
      <c r="A10132" s="180">
        <v>103039</v>
      </c>
      <c r="B10132" s="181" t="s">
        <v>41636</v>
      </c>
      <c r="C10132" s="180" t="s">
        <v>115</v>
      </c>
      <c r="D10132" s="182">
        <v>100.95</v>
      </c>
      <c r="E10132" s="182">
        <v>74.44</v>
      </c>
    </row>
    <row r="10133" spans="1:5" x14ac:dyDescent="0.25">
      <c r="A10133" s="180">
        <v>103038</v>
      </c>
      <c r="B10133" s="181" t="s">
        <v>41637</v>
      </c>
      <c r="C10133" s="180" t="s">
        <v>115</v>
      </c>
      <c r="D10133" s="182">
        <v>92.61</v>
      </c>
      <c r="E10133" s="182">
        <v>67.28</v>
      </c>
    </row>
    <row r="10134" spans="1:5" x14ac:dyDescent="0.25">
      <c r="A10134" s="180">
        <v>103037</v>
      </c>
      <c r="B10134" s="181" t="s">
        <v>41638</v>
      </c>
      <c r="C10134" s="180" t="s">
        <v>115</v>
      </c>
      <c r="D10134" s="182">
        <v>69.16</v>
      </c>
      <c r="E10134" s="182">
        <v>50.19</v>
      </c>
    </row>
    <row r="10135" spans="1:5" x14ac:dyDescent="0.25">
      <c r="A10135" s="180">
        <v>103036</v>
      </c>
      <c r="B10135" s="181" t="s">
        <v>41639</v>
      </c>
      <c r="C10135" s="180" t="s">
        <v>115</v>
      </c>
      <c r="D10135" s="182">
        <v>35.11</v>
      </c>
      <c r="E10135" s="182">
        <v>25.39</v>
      </c>
    </row>
    <row r="10136" spans="1:5" x14ac:dyDescent="0.25">
      <c r="A10136" s="180">
        <v>103040</v>
      </c>
      <c r="B10136" s="181" t="s">
        <v>41640</v>
      </c>
      <c r="C10136" s="180" t="s">
        <v>115</v>
      </c>
      <c r="D10136" s="182">
        <v>149.88</v>
      </c>
      <c r="E10136" s="182">
        <v>109.19</v>
      </c>
    </row>
    <row r="10137" spans="1:5" x14ac:dyDescent="0.25">
      <c r="A10137" s="180">
        <v>90371</v>
      </c>
      <c r="B10137" s="181" t="s">
        <v>41641</v>
      </c>
      <c r="C10137" s="180" t="s">
        <v>115</v>
      </c>
      <c r="D10137" s="182">
        <v>43.81</v>
      </c>
      <c r="E10137" s="182">
        <v>32.21</v>
      </c>
    </row>
    <row r="10138" spans="1:5" x14ac:dyDescent="0.25">
      <c r="A10138" s="180">
        <v>103047</v>
      </c>
      <c r="B10138" s="181" t="s">
        <v>41642</v>
      </c>
      <c r="C10138" s="180" t="s">
        <v>115</v>
      </c>
      <c r="D10138" s="182">
        <v>35.65</v>
      </c>
      <c r="E10138" s="182">
        <v>26.24</v>
      </c>
    </row>
    <row r="10139" spans="1:5" x14ac:dyDescent="0.25">
      <c r="A10139" s="180">
        <v>94489</v>
      </c>
      <c r="B10139" s="181" t="s">
        <v>41643</v>
      </c>
      <c r="C10139" s="180" t="s">
        <v>115</v>
      </c>
      <c r="D10139" s="182">
        <v>43.81</v>
      </c>
      <c r="E10139" s="182">
        <v>31.55</v>
      </c>
    </row>
    <row r="10140" spans="1:5" x14ac:dyDescent="0.25">
      <c r="A10140" s="180">
        <v>94490</v>
      </c>
      <c r="B10140" s="181" t="s">
        <v>41644</v>
      </c>
      <c r="C10140" s="180" t="s">
        <v>115</v>
      </c>
      <c r="D10140" s="182">
        <v>65.09</v>
      </c>
      <c r="E10140" s="182">
        <v>45.82</v>
      </c>
    </row>
    <row r="10141" spans="1:5" x14ac:dyDescent="0.25">
      <c r="A10141" s="180">
        <v>94491</v>
      </c>
      <c r="B10141" s="181" t="s">
        <v>41645</v>
      </c>
      <c r="C10141" s="180" t="s">
        <v>115</v>
      </c>
      <c r="D10141" s="182">
        <v>88.52</v>
      </c>
      <c r="E10141" s="182">
        <v>62.52</v>
      </c>
    </row>
    <row r="10142" spans="1:5" x14ac:dyDescent="0.25">
      <c r="A10142" s="180">
        <v>94492</v>
      </c>
      <c r="B10142" s="181" t="s">
        <v>41646</v>
      </c>
      <c r="C10142" s="180" t="s">
        <v>115</v>
      </c>
      <c r="D10142" s="182">
        <v>91.04</v>
      </c>
      <c r="E10142" s="182">
        <v>64.209999999999994</v>
      </c>
    </row>
    <row r="10143" spans="1:5" x14ac:dyDescent="0.25">
      <c r="A10143" s="180">
        <v>94493</v>
      </c>
      <c r="B10143" s="181" t="s">
        <v>41647</v>
      </c>
      <c r="C10143" s="180" t="s">
        <v>115</v>
      </c>
      <c r="D10143" s="182">
        <v>166.36</v>
      </c>
      <c r="E10143" s="182">
        <v>116.89</v>
      </c>
    </row>
    <row r="10144" spans="1:5" x14ac:dyDescent="0.25">
      <c r="A10144" s="180">
        <v>94497</v>
      </c>
      <c r="B10144" s="181" t="s">
        <v>41648</v>
      </c>
      <c r="C10144" s="180" t="s">
        <v>115</v>
      </c>
      <c r="D10144" s="182">
        <v>92.71</v>
      </c>
      <c r="E10144" s="182">
        <v>101.95</v>
      </c>
    </row>
    <row r="10145" spans="1:5" x14ac:dyDescent="0.25">
      <c r="A10145" s="180">
        <v>94794</v>
      </c>
      <c r="B10145" s="181" t="s">
        <v>41649</v>
      </c>
      <c r="C10145" s="180" t="s">
        <v>115</v>
      </c>
      <c r="D10145" s="182">
        <v>144.71</v>
      </c>
      <c r="E10145" s="182">
        <v>159.38999999999999</v>
      </c>
    </row>
    <row r="10146" spans="1:5" x14ac:dyDescent="0.25">
      <c r="A10146" s="180">
        <v>94496</v>
      </c>
      <c r="B10146" s="181" t="s">
        <v>41650</v>
      </c>
      <c r="C10146" s="180" t="s">
        <v>115</v>
      </c>
      <c r="D10146" s="182">
        <v>73</v>
      </c>
      <c r="E10146" s="182">
        <v>80.290000000000006</v>
      </c>
    </row>
    <row r="10147" spans="1:5" x14ac:dyDescent="0.25">
      <c r="A10147" s="180">
        <v>94793</v>
      </c>
      <c r="B10147" s="181" t="s">
        <v>41651</v>
      </c>
      <c r="C10147" s="180" t="s">
        <v>115</v>
      </c>
      <c r="D10147" s="182">
        <v>135.11000000000001</v>
      </c>
      <c r="E10147" s="182">
        <v>149.07</v>
      </c>
    </row>
    <row r="10148" spans="1:5" x14ac:dyDescent="0.25">
      <c r="A10148" s="180">
        <v>94495</v>
      </c>
      <c r="B10148" s="181" t="s">
        <v>41652</v>
      </c>
      <c r="C10148" s="180" t="s">
        <v>115</v>
      </c>
      <c r="D10148" s="182">
        <v>53.58</v>
      </c>
      <c r="E10148" s="182">
        <v>58.94</v>
      </c>
    </row>
    <row r="10149" spans="1:5" x14ac:dyDescent="0.25">
      <c r="A10149" s="180">
        <v>94792</v>
      </c>
      <c r="B10149" s="181" t="s">
        <v>41653</v>
      </c>
      <c r="C10149" s="180" t="s">
        <v>115</v>
      </c>
      <c r="D10149" s="182">
        <v>99.66</v>
      </c>
      <c r="E10149" s="182">
        <v>109.75</v>
      </c>
    </row>
    <row r="10150" spans="1:5" x14ac:dyDescent="0.25">
      <c r="A10150" s="180">
        <v>89352</v>
      </c>
      <c r="B10150" s="181" t="s">
        <v>41654</v>
      </c>
      <c r="C10150" s="180" t="s">
        <v>115</v>
      </c>
      <c r="D10150" s="182">
        <v>30.95</v>
      </c>
      <c r="E10150" s="182">
        <v>34.130000000000003</v>
      </c>
    </row>
    <row r="10151" spans="1:5" x14ac:dyDescent="0.25">
      <c r="A10151" s="180">
        <v>89986</v>
      </c>
      <c r="B10151" s="181" t="s">
        <v>41655</v>
      </c>
      <c r="C10151" s="180" t="s">
        <v>115</v>
      </c>
      <c r="D10151" s="182">
        <v>71.78</v>
      </c>
      <c r="E10151" s="182">
        <v>79.09</v>
      </c>
    </row>
    <row r="10152" spans="1:5" x14ac:dyDescent="0.25">
      <c r="A10152" s="180">
        <v>94499</v>
      </c>
      <c r="B10152" s="181" t="s">
        <v>41656</v>
      </c>
      <c r="C10152" s="180" t="s">
        <v>115</v>
      </c>
      <c r="D10152" s="182">
        <v>245.43</v>
      </c>
      <c r="E10152" s="182">
        <v>271.58</v>
      </c>
    </row>
    <row r="10153" spans="1:5" x14ac:dyDescent="0.25">
      <c r="A10153" s="180">
        <v>94498</v>
      </c>
      <c r="B10153" s="181" t="s">
        <v>41657</v>
      </c>
      <c r="C10153" s="180" t="s">
        <v>115</v>
      </c>
      <c r="D10153" s="182">
        <v>127.17</v>
      </c>
      <c r="E10153" s="182">
        <v>139.97</v>
      </c>
    </row>
    <row r="10154" spans="1:5" x14ac:dyDescent="0.25">
      <c r="A10154" s="180">
        <v>94500</v>
      </c>
      <c r="B10154" s="181" t="s">
        <v>41658</v>
      </c>
      <c r="C10154" s="180" t="s">
        <v>115</v>
      </c>
      <c r="D10154" s="182">
        <v>298.49</v>
      </c>
      <c r="E10154" s="182">
        <v>330.19</v>
      </c>
    </row>
    <row r="10155" spans="1:5" x14ac:dyDescent="0.25">
      <c r="A10155" s="180">
        <v>89353</v>
      </c>
      <c r="B10155" s="181" t="s">
        <v>41659</v>
      </c>
      <c r="C10155" s="180" t="s">
        <v>115</v>
      </c>
      <c r="D10155" s="182">
        <v>35.14</v>
      </c>
      <c r="E10155" s="182">
        <v>38.56</v>
      </c>
    </row>
    <row r="10156" spans="1:5" x14ac:dyDescent="0.25">
      <c r="A10156" s="180">
        <v>89987</v>
      </c>
      <c r="B10156" s="181" t="s">
        <v>41660</v>
      </c>
      <c r="C10156" s="180" t="s">
        <v>115</v>
      </c>
      <c r="D10156" s="182">
        <v>82.07</v>
      </c>
      <c r="E10156" s="182">
        <v>90.34</v>
      </c>
    </row>
    <row r="10157" spans="1:5" x14ac:dyDescent="0.25">
      <c r="A10157" s="180">
        <v>94501</v>
      </c>
      <c r="B10157" s="181" t="s">
        <v>41661</v>
      </c>
      <c r="C10157" s="180" t="s">
        <v>115</v>
      </c>
      <c r="D10157" s="182">
        <v>588.12</v>
      </c>
      <c r="E10157" s="182">
        <v>653.39</v>
      </c>
    </row>
    <row r="10158" spans="1:5" x14ac:dyDescent="0.25">
      <c r="A10158" s="180">
        <v>89349</v>
      </c>
      <c r="B10158" s="181" t="s">
        <v>41662</v>
      </c>
      <c r="C10158" s="180" t="s">
        <v>115</v>
      </c>
      <c r="D10158" s="182">
        <v>23.47</v>
      </c>
      <c r="E10158" s="182">
        <v>25.76</v>
      </c>
    </row>
    <row r="10159" spans="1:5" x14ac:dyDescent="0.25">
      <c r="A10159" s="180">
        <v>89984</v>
      </c>
      <c r="B10159" s="181" t="s">
        <v>41663</v>
      </c>
      <c r="C10159" s="180" t="s">
        <v>115</v>
      </c>
      <c r="D10159" s="182">
        <v>73.5</v>
      </c>
      <c r="E10159" s="182">
        <v>81.010000000000005</v>
      </c>
    </row>
    <row r="10160" spans="1:5" x14ac:dyDescent="0.25">
      <c r="A10160" s="180">
        <v>89985</v>
      </c>
      <c r="B10160" s="181" t="s">
        <v>41664</v>
      </c>
      <c r="C10160" s="180" t="s">
        <v>115</v>
      </c>
      <c r="D10160" s="182">
        <v>78.319999999999993</v>
      </c>
      <c r="E10160" s="182">
        <v>86.14</v>
      </c>
    </row>
    <row r="10161" spans="1:5" x14ac:dyDescent="0.25">
      <c r="A10161" s="180">
        <v>89351</v>
      </c>
      <c r="B10161" s="181" t="s">
        <v>41665</v>
      </c>
      <c r="C10161" s="180" t="s">
        <v>115</v>
      </c>
      <c r="D10161" s="182">
        <v>29.79</v>
      </c>
      <c r="E10161" s="182">
        <v>32.57</v>
      </c>
    </row>
    <row r="10162" spans="1:5" x14ac:dyDescent="0.25">
      <c r="A10162" s="180">
        <v>103045</v>
      </c>
      <c r="B10162" s="181" t="s">
        <v>41666</v>
      </c>
      <c r="C10162" s="180" t="s">
        <v>115</v>
      </c>
      <c r="D10162" s="182">
        <v>14.53</v>
      </c>
      <c r="E10162" s="182">
        <v>11.59</v>
      </c>
    </row>
    <row r="10163" spans="1:5" x14ac:dyDescent="0.25">
      <c r="A10163" s="180">
        <v>103046</v>
      </c>
      <c r="B10163" s="181" t="s">
        <v>41667</v>
      </c>
      <c r="C10163" s="180" t="s">
        <v>115</v>
      </c>
      <c r="D10163" s="182">
        <v>34.4</v>
      </c>
      <c r="E10163" s="182">
        <v>25.9</v>
      </c>
    </row>
    <row r="10164" spans="1:5" x14ac:dyDescent="0.25">
      <c r="A10164" s="180">
        <v>103048</v>
      </c>
      <c r="B10164" s="181" t="s">
        <v>41668</v>
      </c>
      <c r="C10164" s="180" t="s">
        <v>115</v>
      </c>
      <c r="D10164" s="182">
        <v>26.72</v>
      </c>
      <c r="E10164" s="182">
        <v>20.260000000000002</v>
      </c>
    </row>
    <row r="10165" spans="1:5" x14ac:dyDescent="0.25">
      <c r="A10165" s="180">
        <v>103049</v>
      </c>
      <c r="B10165" s="181" t="s">
        <v>41669</v>
      </c>
      <c r="C10165" s="180" t="s">
        <v>115</v>
      </c>
      <c r="D10165" s="182">
        <v>28.94</v>
      </c>
      <c r="E10165" s="182">
        <v>21.59</v>
      </c>
    </row>
    <row r="10166" spans="1:5" x14ac:dyDescent="0.25">
      <c r="A10166" s="180">
        <v>103029</v>
      </c>
      <c r="B10166" s="181" t="s">
        <v>41670</v>
      </c>
      <c r="C10166" s="180" t="s">
        <v>115</v>
      </c>
      <c r="D10166" s="182">
        <v>39.61</v>
      </c>
      <c r="E10166" s="182">
        <v>43.56</v>
      </c>
    </row>
    <row r="10167" spans="1:5" x14ac:dyDescent="0.25">
      <c r="A10167" s="180">
        <v>103019</v>
      </c>
      <c r="B10167" s="181" t="s">
        <v>41671</v>
      </c>
      <c r="C10167" s="180" t="s">
        <v>115</v>
      </c>
      <c r="D10167" s="182">
        <v>251.18</v>
      </c>
      <c r="E10167" s="182">
        <v>368.24</v>
      </c>
    </row>
    <row r="10168" spans="1:5" x14ac:dyDescent="0.25">
      <c r="A10168" s="180">
        <v>103050</v>
      </c>
      <c r="B10168" s="181" t="s">
        <v>41672</v>
      </c>
      <c r="C10168" s="180" t="s">
        <v>115</v>
      </c>
      <c r="D10168" s="182">
        <v>34.04</v>
      </c>
      <c r="E10168" s="182">
        <v>34.369999999999997</v>
      </c>
    </row>
    <row r="10169" spans="1:5" x14ac:dyDescent="0.25">
      <c r="A10169" s="180">
        <v>103051</v>
      </c>
      <c r="B10169" s="181" t="s">
        <v>41673</v>
      </c>
      <c r="C10169" s="180" t="s">
        <v>115</v>
      </c>
      <c r="D10169" s="182">
        <v>41.24</v>
      </c>
      <c r="E10169" s="182">
        <v>41.57</v>
      </c>
    </row>
    <row r="10170" spans="1:5" x14ac:dyDescent="0.25">
      <c r="A10170" s="180">
        <v>103052</v>
      </c>
      <c r="B10170" s="181" t="s">
        <v>41674</v>
      </c>
      <c r="C10170" s="180" t="s">
        <v>115</v>
      </c>
      <c r="D10170" s="182">
        <v>54.43</v>
      </c>
      <c r="E10170" s="182">
        <v>54.99</v>
      </c>
    </row>
    <row r="10171" spans="1:5" x14ac:dyDescent="0.25">
      <c r="A10171" s="180">
        <v>94799</v>
      </c>
      <c r="B10171" s="181" t="s">
        <v>41675</v>
      </c>
      <c r="C10171" s="180" t="s">
        <v>115</v>
      </c>
      <c r="D10171" s="182">
        <v>250.14</v>
      </c>
      <c r="E10171" s="182">
        <v>264.49</v>
      </c>
    </row>
    <row r="10172" spans="1:5" x14ac:dyDescent="0.25">
      <c r="A10172" s="180">
        <v>94798</v>
      </c>
      <c r="B10172" s="181" t="s">
        <v>41676</v>
      </c>
      <c r="C10172" s="180" t="s">
        <v>115</v>
      </c>
      <c r="D10172" s="182">
        <v>203.5</v>
      </c>
      <c r="E10172" s="182">
        <v>215.24</v>
      </c>
    </row>
    <row r="10173" spans="1:5" x14ac:dyDescent="0.25">
      <c r="A10173" s="180">
        <v>94797</v>
      </c>
      <c r="B10173" s="181" t="s">
        <v>41677</v>
      </c>
      <c r="C10173" s="180" t="s">
        <v>115</v>
      </c>
      <c r="D10173" s="182">
        <v>123.21</v>
      </c>
      <c r="E10173" s="182">
        <v>130.19</v>
      </c>
    </row>
    <row r="10174" spans="1:5" x14ac:dyDescent="0.25">
      <c r="A10174" s="180">
        <v>94795</v>
      </c>
      <c r="B10174" s="181" t="s">
        <v>41678</v>
      </c>
      <c r="C10174" s="180" t="s">
        <v>115</v>
      </c>
      <c r="D10174" s="182">
        <v>52.08</v>
      </c>
      <c r="E10174" s="182">
        <v>54.97</v>
      </c>
    </row>
    <row r="10175" spans="1:5" x14ac:dyDescent="0.25">
      <c r="A10175" s="180">
        <v>94800</v>
      </c>
      <c r="B10175" s="181" t="s">
        <v>41679</v>
      </c>
      <c r="C10175" s="180" t="s">
        <v>115</v>
      </c>
      <c r="D10175" s="182">
        <v>321.2</v>
      </c>
      <c r="E10175" s="182">
        <v>339.61</v>
      </c>
    </row>
    <row r="10176" spans="1:5" x14ac:dyDescent="0.25">
      <c r="A10176" s="180">
        <v>94796</v>
      </c>
      <c r="B10176" s="181" t="s">
        <v>41680</v>
      </c>
      <c r="C10176" s="180" t="s">
        <v>115</v>
      </c>
      <c r="D10176" s="182">
        <v>60.3</v>
      </c>
      <c r="E10176" s="182">
        <v>63.52</v>
      </c>
    </row>
    <row r="10177" spans="1:5" x14ac:dyDescent="0.25">
      <c r="A10177" s="180">
        <v>99635</v>
      </c>
      <c r="B10177" s="181" t="s">
        <v>41681</v>
      </c>
      <c r="C10177" s="180" t="s">
        <v>115</v>
      </c>
      <c r="D10177" s="182">
        <v>341.74</v>
      </c>
      <c r="E10177" s="182">
        <v>456.07</v>
      </c>
    </row>
    <row r="10178" spans="1:5" x14ac:dyDescent="0.25">
      <c r="A10178" s="180">
        <v>103018</v>
      </c>
      <c r="B10178" s="181" t="s">
        <v>41682</v>
      </c>
      <c r="C10178" s="180" t="s">
        <v>115</v>
      </c>
      <c r="D10178" s="182">
        <v>280.68</v>
      </c>
      <c r="E10178" s="182">
        <v>373.39</v>
      </c>
    </row>
    <row r="10179" spans="1:5" x14ac:dyDescent="0.25">
      <c r="A10179" s="180">
        <v>95252</v>
      </c>
      <c r="B10179" s="181" t="s">
        <v>41683</v>
      </c>
      <c r="C10179" s="180" t="s">
        <v>115</v>
      </c>
      <c r="D10179" s="182">
        <v>126.84</v>
      </c>
      <c r="E10179" s="182">
        <v>140.16</v>
      </c>
    </row>
    <row r="10180" spans="1:5" x14ac:dyDescent="0.25">
      <c r="A10180" s="180">
        <v>95251</v>
      </c>
      <c r="B10180" s="181" t="s">
        <v>41684</v>
      </c>
      <c r="C10180" s="180" t="s">
        <v>115</v>
      </c>
      <c r="D10180" s="182">
        <v>104.1</v>
      </c>
      <c r="E10180" s="182">
        <v>115.11</v>
      </c>
    </row>
    <row r="10181" spans="1:5" x14ac:dyDescent="0.25">
      <c r="A10181" s="180">
        <v>95250</v>
      </c>
      <c r="B10181" s="181" t="s">
        <v>41685</v>
      </c>
      <c r="C10181" s="180" t="s">
        <v>115</v>
      </c>
      <c r="D10181" s="182">
        <v>70.790000000000006</v>
      </c>
      <c r="E10181" s="182">
        <v>78.209999999999994</v>
      </c>
    </row>
    <row r="10182" spans="1:5" x14ac:dyDescent="0.25">
      <c r="A10182" s="180">
        <v>95248</v>
      </c>
      <c r="B10182" s="181" t="s">
        <v>41686</v>
      </c>
      <c r="C10182" s="180" t="s">
        <v>115</v>
      </c>
      <c r="D10182" s="182">
        <v>43.74</v>
      </c>
      <c r="E10182" s="182">
        <v>48.46</v>
      </c>
    </row>
    <row r="10183" spans="1:5" x14ac:dyDescent="0.25">
      <c r="A10183" s="180">
        <v>95253</v>
      </c>
      <c r="B10183" s="181" t="s">
        <v>41687</v>
      </c>
      <c r="C10183" s="180" t="s">
        <v>115</v>
      </c>
      <c r="D10183" s="182">
        <v>190.76</v>
      </c>
      <c r="E10183" s="182">
        <v>211.17</v>
      </c>
    </row>
    <row r="10184" spans="1:5" x14ac:dyDescent="0.25">
      <c r="A10184" s="180">
        <v>95249</v>
      </c>
      <c r="B10184" s="181" t="s">
        <v>41688</v>
      </c>
      <c r="C10184" s="180" t="s">
        <v>115</v>
      </c>
      <c r="D10184" s="182">
        <v>52.47</v>
      </c>
      <c r="E10184" s="182">
        <v>57.96</v>
      </c>
    </row>
    <row r="10185" spans="1:5" x14ac:dyDescent="0.25">
      <c r="A10185" s="180">
        <v>99622</v>
      </c>
      <c r="B10185" s="181" t="s">
        <v>41689</v>
      </c>
      <c r="C10185" s="180" t="s">
        <v>115</v>
      </c>
      <c r="D10185" s="182">
        <v>370</v>
      </c>
      <c r="E10185" s="182">
        <v>370.44</v>
      </c>
    </row>
    <row r="10186" spans="1:5" x14ac:dyDescent="0.25">
      <c r="A10186" s="180">
        <v>99621</v>
      </c>
      <c r="B10186" s="181" t="s">
        <v>41690</v>
      </c>
      <c r="C10186" s="180" t="s">
        <v>115</v>
      </c>
      <c r="D10186" s="182">
        <v>328.66</v>
      </c>
      <c r="E10186" s="182">
        <v>328.99</v>
      </c>
    </row>
    <row r="10187" spans="1:5" x14ac:dyDescent="0.25">
      <c r="A10187" s="180">
        <v>99620</v>
      </c>
      <c r="B10187" s="181" t="s">
        <v>41691</v>
      </c>
      <c r="C10187" s="180" t="s">
        <v>115</v>
      </c>
      <c r="D10187" s="182">
        <v>220.54</v>
      </c>
      <c r="E10187" s="182">
        <v>220.79</v>
      </c>
    </row>
    <row r="10188" spans="1:5" x14ac:dyDescent="0.25">
      <c r="A10188" s="180">
        <v>103008</v>
      </c>
      <c r="B10188" s="181" t="s">
        <v>41692</v>
      </c>
      <c r="C10188" s="180" t="s">
        <v>115</v>
      </c>
      <c r="D10188" s="182">
        <v>132.59</v>
      </c>
      <c r="E10188" s="182">
        <v>132.69999999999999</v>
      </c>
    </row>
    <row r="10189" spans="1:5" x14ac:dyDescent="0.25">
      <c r="A10189" s="180">
        <v>99624</v>
      </c>
      <c r="B10189" s="181" t="s">
        <v>41693</v>
      </c>
      <c r="C10189" s="180" t="s">
        <v>115</v>
      </c>
      <c r="D10189" s="182">
        <v>735.92</v>
      </c>
      <c r="E10189" s="182">
        <v>736.67</v>
      </c>
    </row>
    <row r="10190" spans="1:5" x14ac:dyDescent="0.25">
      <c r="A10190" s="180">
        <v>99623</v>
      </c>
      <c r="B10190" s="181" t="s">
        <v>41694</v>
      </c>
      <c r="C10190" s="180" t="s">
        <v>115</v>
      </c>
      <c r="D10190" s="182">
        <v>516.25</v>
      </c>
      <c r="E10190" s="182">
        <v>516.79999999999995</v>
      </c>
    </row>
    <row r="10191" spans="1:5" x14ac:dyDescent="0.25">
      <c r="A10191" s="180">
        <v>99625</v>
      </c>
      <c r="B10191" s="181" t="s">
        <v>41695</v>
      </c>
      <c r="C10191" s="180" t="s">
        <v>115</v>
      </c>
      <c r="D10191" s="182">
        <v>1012.16</v>
      </c>
      <c r="E10191" s="182">
        <v>1013.1</v>
      </c>
    </row>
    <row r="10192" spans="1:5" x14ac:dyDescent="0.25">
      <c r="A10192" s="180">
        <v>99619</v>
      </c>
      <c r="B10192" s="181" t="s">
        <v>41696</v>
      </c>
      <c r="C10192" s="180" t="s">
        <v>115</v>
      </c>
      <c r="D10192" s="182">
        <v>162.35</v>
      </c>
      <c r="E10192" s="182">
        <v>162.53</v>
      </c>
    </row>
    <row r="10193" spans="1:5" x14ac:dyDescent="0.25">
      <c r="A10193" s="180">
        <v>99626</v>
      </c>
      <c r="B10193" s="181" t="s">
        <v>41697</v>
      </c>
      <c r="C10193" s="180" t="s">
        <v>115</v>
      </c>
      <c r="D10193" s="182">
        <v>1558.16</v>
      </c>
      <c r="E10193" s="182">
        <v>1559.35</v>
      </c>
    </row>
    <row r="10194" spans="1:5" x14ac:dyDescent="0.25">
      <c r="A10194" s="180">
        <v>99631</v>
      </c>
      <c r="B10194" s="181" t="s">
        <v>41698</v>
      </c>
      <c r="C10194" s="180" t="s">
        <v>115</v>
      </c>
      <c r="D10194" s="182">
        <v>205.97</v>
      </c>
      <c r="E10194" s="182">
        <v>206.41</v>
      </c>
    </row>
    <row r="10195" spans="1:5" x14ac:dyDescent="0.25">
      <c r="A10195" s="180">
        <v>99630</v>
      </c>
      <c r="B10195" s="181" t="s">
        <v>41699</v>
      </c>
      <c r="C10195" s="180" t="s">
        <v>115</v>
      </c>
      <c r="D10195" s="182">
        <v>176.89</v>
      </c>
      <c r="E10195" s="182">
        <v>177.22</v>
      </c>
    </row>
    <row r="10196" spans="1:5" x14ac:dyDescent="0.25">
      <c r="A10196" s="180">
        <v>99629</v>
      </c>
      <c r="B10196" s="181" t="s">
        <v>41700</v>
      </c>
      <c r="C10196" s="180" t="s">
        <v>115</v>
      </c>
      <c r="D10196" s="182">
        <v>118.92</v>
      </c>
      <c r="E10196" s="182">
        <v>119.17</v>
      </c>
    </row>
    <row r="10197" spans="1:5" x14ac:dyDescent="0.25">
      <c r="A10197" s="180">
        <v>99627</v>
      </c>
      <c r="B10197" s="181" t="s">
        <v>41701</v>
      </c>
      <c r="C10197" s="180" t="s">
        <v>115</v>
      </c>
      <c r="D10197" s="182">
        <v>97.96</v>
      </c>
      <c r="E10197" s="182">
        <v>98.07</v>
      </c>
    </row>
    <row r="10198" spans="1:5" x14ac:dyDescent="0.25">
      <c r="A10198" s="180">
        <v>103009</v>
      </c>
      <c r="B10198" s="181" t="s">
        <v>41702</v>
      </c>
      <c r="C10198" s="180" t="s">
        <v>115</v>
      </c>
      <c r="D10198" s="182">
        <v>469.17</v>
      </c>
      <c r="E10198" s="182">
        <v>469.92</v>
      </c>
    </row>
    <row r="10199" spans="1:5" x14ac:dyDescent="0.25">
      <c r="A10199" s="180">
        <v>99632</v>
      </c>
      <c r="B10199" s="181" t="s">
        <v>41703</v>
      </c>
      <c r="C10199" s="180" t="s">
        <v>115</v>
      </c>
      <c r="D10199" s="182">
        <v>296.91000000000003</v>
      </c>
      <c r="E10199" s="182">
        <v>297.45999999999998</v>
      </c>
    </row>
    <row r="10200" spans="1:5" x14ac:dyDescent="0.25">
      <c r="A10200" s="180">
        <v>99633</v>
      </c>
      <c r="B10200" s="181" t="s">
        <v>41704</v>
      </c>
      <c r="C10200" s="180" t="s">
        <v>115</v>
      </c>
      <c r="D10200" s="182">
        <v>636.9</v>
      </c>
      <c r="E10200" s="182">
        <v>637.84</v>
      </c>
    </row>
    <row r="10201" spans="1:5" x14ac:dyDescent="0.25">
      <c r="A10201" s="180">
        <v>99628</v>
      </c>
      <c r="B10201" s="181" t="s">
        <v>41705</v>
      </c>
      <c r="C10201" s="180" t="s">
        <v>115</v>
      </c>
      <c r="D10201" s="182">
        <v>106.98</v>
      </c>
      <c r="E10201" s="182">
        <v>107.16</v>
      </c>
    </row>
    <row r="10202" spans="1:5" x14ac:dyDescent="0.25">
      <c r="A10202" s="180">
        <v>99634</v>
      </c>
      <c r="B10202" s="181" t="s">
        <v>41706</v>
      </c>
      <c r="C10202" s="180" t="s">
        <v>115</v>
      </c>
      <c r="D10202" s="182">
        <v>1086</v>
      </c>
      <c r="E10202" s="182">
        <v>1087.19</v>
      </c>
    </row>
    <row r="10203" spans="1:5" x14ac:dyDescent="0.25">
      <c r="A10203" s="180">
        <v>103013</v>
      </c>
      <c r="B10203" s="181" t="s">
        <v>41707</v>
      </c>
      <c r="C10203" s="180" t="s">
        <v>115</v>
      </c>
      <c r="D10203" s="182">
        <v>190.39</v>
      </c>
      <c r="E10203" s="182">
        <v>190.6</v>
      </c>
    </row>
    <row r="10204" spans="1:5" x14ac:dyDescent="0.25">
      <c r="A10204" s="180">
        <v>103012</v>
      </c>
      <c r="B10204" s="181" t="s">
        <v>41708</v>
      </c>
      <c r="C10204" s="180" t="s">
        <v>115</v>
      </c>
      <c r="D10204" s="182">
        <v>176.8</v>
      </c>
      <c r="E10204" s="182">
        <v>176.96</v>
      </c>
    </row>
    <row r="10205" spans="1:5" x14ac:dyDescent="0.25">
      <c r="A10205" s="180">
        <v>103011</v>
      </c>
      <c r="B10205" s="181" t="s">
        <v>41709</v>
      </c>
      <c r="C10205" s="180" t="s">
        <v>115</v>
      </c>
      <c r="D10205" s="182">
        <v>112.15</v>
      </c>
      <c r="E10205" s="182">
        <v>112.27</v>
      </c>
    </row>
    <row r="10206" spans="1:5" x14ac:dyDescent="0.25">
      <c r="A10206" s="180">
        <v>103015</v>
      </c>
      <c r="B10206" s="181" t="s">
        <v>41710</v>
      </c>
      <c r="C10206" s="180" t="s">
        <v>115</v>
      </c>
      <c r="D10206" s="182">
        <v>505.94</v>
      </c>
      <c r="E10206" s="182">
        <v>506.32</v>
      </c>
    </row>
    <row r="10207" spans="1:5" x14ac:dyDescent="0.25">
      <c r="A10207" s="180">
        <v>103014</v>
      </c>
      <c r="B10207" s="181" t="s">
        <v>41711</v>
      </c>
      <c r="C10207" s="180" t="s">
        <v>115</v>
      </c>
      <c r="D10207" s="182">
        <v>286.24</v>
      </c>
      <c r="E10207" s="182">
        <v>286.52</v>
      </c>
    </row>
    <row r="10208" spans="1:5" x14ac:dyDescent="0.25">
      <c r="A10208" s="180">
        <v>103016</v>
      </c>
      <c r="B10208" s="181" t="s">
        <v>41712</v>
      </c>
      <c r="C10208" s="180" t="s">
        <v>115</v>
      </c>
      <c r="D10208" s="182">
        <v>691.61</v>
      </c>
      <c r="E10208" s="182">
        <v>692.08</v>
      </c>
    </row>
    <row r="10209" spans="1:5" x14ac:dyDescent="0.25">
      <c r="A10209" s="180">
        <v>103010</v>
      </c>
      <c r="B10209" s="181" t="s">
        <v>41713</v>
      </c>
      <c r="C10209" s="180" t="s">
        <v>115</v>
      </c>
      <c r="D10209" s="182">
        <v>100.55</v>
      </c>
      <c r="E10209" s="182">
        <v>100.64</v>
      </c>
    </row>
    <row r="10210" spans="1:5" x14ac:dyDescent="0.25">
      <c r="A10210" s="180">
        <v>103017</v>
      </c>
      <c r="B10210" s="181" t="s">
        <v>41714</v>
      </c>
      <c r="C10210" s="180" t="s">
        <v>115</v>
      </c>
      <c r="D10210" s="182">
        <v>1206.99</v>
      </c>
      <c r="E10210" s="182">
        <v>1207.58</v>
      </c>
    </row>
    <row r="10211" spans="1:5" x14ac:dyDescent="0.25">
      <c r="A10211" s="180">
        <v>103033</v>
      </c>
      <c r="B10211" s="181" t="s">
        <v>41715</v>
      </c>
      <c r="C10211" s="180" t="s">
        <v>115</v>
      </c>
      <c r="D10211" s="182">
        <v>0</v>
      </c>
      <c r="E10211" s="182">
        <v>0</v>
      </c>
    </row>
    <row r="10212" spans="1:5" x14ac:dyDescent="0.25">
      <c r="A10212" s="180">
        <v>103032</v>
      </c>
      <c r="B10212" s="181" t="s">
        <v>41716</v>
      </c>
      <c r="C10212" s="180" t="s">
        <v>115</v>
      </c>
      <c r="D10212" s="182">
        <v>0</v>
      </c>
      <c r="E10212" s="182">
        <v>0</v>
      </c>
    </row>
    <row r="10213" spans="1:5" x14ac:dyDescent="0.25">
      <c r="A10213" s="180">
        <v>103030</v>
      </c>
      <c r="B10213" s="181" t="s">
        <v>41717</v>
      </c>
      <c r="C10213" s="180" t="s">
        <v>115</v>
      </c>
      <c r="D10213" s="182">
        <v>0</v>
      </c>
      <c r="E10213" s="182">
        <v>0</v>
      </c>
    </row>
    <row r="10214" spans="1:5" x14ac:dyDescent="0.25">
      <c r="A10214" s="180">
        <v>103031</v>
      </c>
      <c r="B10214" s="181" t="s">
        <v>41718</v>
      </c>
      <c r="C10214" s="180" t="s">
        <v>115</v>
      </c>
      <c r="D10214" s="182">
        <v>0</v>
      </c>
      <c r="E10214" s="182">
        <v>0</v>
      </c>
    </row>
    <row r="10215" spans="1:5" x14ac:dyDescent="0.25">
      <c r="A10215" s="180">
        <v>103035</v>
      </c>
      <c r="B10215" s="181" t="s">
        <v>41719</v>
      </c>
      <c r="C10215" s="180" t="s">
        <v>115</v>
      </c>
      <c r="D10215" s="182">
        <v>0</v>
      </c>
      <c r="E10215" s="182">
        <v>0</v>
      </c>
    </row>
    <row r="10216" spans="1:5" x14ac:dyDescent="0.25">
      <c r="A10216" s="180">
        <v>103034</v>
      </c>
      <c r="B10216" s="181" t="s">
        <v>41720</v>
      </c>
      <c r="C10216" s="180" t="s">
        <v>115</v>
      </c>
      <c r="D10216" s="182">
        <v>0</v>
      </c>
      <c r="E10216" s="182">
        <v>0</v>
      </c>
    </row>
    <row r="10217" spans="1:5" x14ac:dyDescent="0.25">
      <c r="A10217" s="180">
        <v>103024</v>
      </c>
      <c r="B10217" s="181" t="s">
        <v>41721</v>
      </c>
      <c r="C10217" s="180" t="s">
        <v>115</v>
      </c>
      <c r="D10217" s="182">
        <v>0</v>
      </c>
      <c r="E10217" s="182">
        <v>0</v>
      </c>
    </row>
    <row r="10218" spans="1:5" x14ac:dyDescent="0.25">
      <c r="A10218" s="180">
        <v>103023</v>
      </c>
      <c r="B10218" s="181" t="s">
        <v>41722</v>
      </c>
      <c r="C10218" s="180" t="s">
        <v>115</v>
      </c>
      <c r="D10218" s="182">
        <v>0</v>
      </c>
      <c r="E10218" s="182">
        <v>0</v>
      </c>
    </row>
    <row r="10219" spans="1:5" x14ac:dyDescent="0.25">
      <c r="A10219" s="180">
        <v>103022</v>
      </c>
      <c r="B10219" s="181" t="s">
        <v>41723</v>
      </c>
      <c r="C10219" s="180" t="s">
        <v>115</v>
      </c>
      <c r="D10219" s="182">
        <v>0</v>
      </c>
      <c r="E10219" s="182">
        <v>0</v>
      </c>
    </row>
    <row r="10220" spans="1:5" x14ac:dyDescent="0.25">
      <c r="A10220" s="180">
        <v>103020</v>
      </c>
      <c r="B10220" s="181" t="s">
        <v>41724</v>
      </c>
      <c r="C10220" s="180" t="s">
        <v>115</v>
      </c>
      <c r="D10220" s="182">
        <v>0</v>
      </c>
      <c r="E10220" s="182">
        <v>0</v>
      </c>
    </row>
    <row r="10221" spans="1:5" x14ac:dyDescent="0.25">
      <c r="A10221" s="180">
        <v>103026</v>
      </c>
      <c r="B10221" s="181" t="s">
        <v>41725</v>
      </c>
      <c r="C10221" s="180" t="s">
        <v>115</v>
      </c>
      <c r="D10221" s="182">
        <v>0</v>
      </c>
      <c r="E10221" s="182">
        <v>0</v>
      </c>
    </row>
    <row r="10222" spans="1:5" x14ac:dyDescent="0.25">
      <c r="A10222" s="180">
        <v>103025</v>
      </c>
      <c r="B10222" s="181" t="s">
        <v>41726</v>
      </c>
      <c r="C10222" s="180" t="s">
        <v>115</v>
      </c>
      <c r="D10222" s="182">
        <v>0</v>
      </c>
      <c r="E10222" s="182">
        <v>0</v>
      </c>
    </row>
    <row r="10223" spans="1:5" x14ac:dyDescent="0.25">
      <c r="A10223" s="180">
        <v>103021</v>
      </c>
      <c r="B10223" s="181" t="s">
        <v>41727</v>
      </c>
      <c r="C10223" s="180" t="s">
        <v>115</v>
      </c>
      <c r="D10223" s="182">
        <v>0</v>
      </c>
      <c r="E10223" s="182">
        <v>0</v>
      </c>
    </row>
    <row r="10224" spans="1:5" x14ac:dyDescent="0.25">
      <c r="A10224" s="180">
        <v>103027</v>
      </c>
      <c r="B10224" s="181" t="s">
        <v>41728</v>
      </c>
      <c r="C10224" s="180" t="s">
        <v>115</v>
      </c>
      <c r="D10224" s="182">
        <v>0</v>
      </c>
      <c r="E10224" s="182">
        <v>0</v>
      </c>
    </row>
    <row r="10225" spans="1:5" x14ac:dyDescent="0.25">
      <c r="A10225" s="180">
        <v>103028</v>
      </c>
      <c r="B10225" s="181" t="s">
        <v>41729</v>
      </c>
      <c r="C10225" s="180" t="s">
        <v>115</v>
      </c>
      <c r="D10225" s="182">
        <v>0</v>
      </c>
      <c r="E10225" s="182">
        <v>0</v>
      </c>
    </row>
    <row r="10226" spans="1:5" x14ac:dyDescent="0.25">
      <c r="A10226" s="180">
        <v>103563</v>
      </c>
      <c r="B10226" s="181" t="s">
        <v>41730</v>
      </c>
      <c r="C10226" s="180" t="s">
        <v>115</v>
      </c>
      <c r="D10226" s="182">
        <v>0</v>
      </c>
      <c r="E10226" s="182">
        <v>0</v>
      </c>
    </row>
    <row r="10227" spans="1:5" x14ac:dyDescent="0.25">
      <c r="A10227" s="180">
        <v>103564</v>
      </c>
      <c r="B10227" s="181" t="s">
        <v>41731</v>
      </c>
      <c r="C10227" s="180" t="s">
        <v>115</v>
      </c>
      <c r="D10227" s="182">
        <v>0</v>
      </c>
      <c r="E10227" s="182">
        <v>0</v>
      </c>
    </row>
    <row r="10228" spans="1:5" x14ac:dyDescent="0.25">
      <c r="A10228" s="180">
        <v>103565</v>
      </c>
      <c r="B10228" s="181" t="s">
        <v>41732</v>
      </c>
      <c r="C10228" s="180" t="s">
        <v>115</v>
      </c>
      <c r="D10228" s="182">
        <v>0</v>
      </c>
      <c r="E10228" s="182">
        <v>0</v>
      </c>
    </row>
    <row r="10229" spans="1:5" x14ac:dyDescent="0.25">
      <c r="A10229" s="180">
        <v>103566</v>
      </c>
      <c r="B10229" s="181" t="s">
        <v>41733</v>
      </c>
      <c r="C10229" s="180" t="s">
        <v>115</v>
      </c>
      <c r="D10229" s="182">
        <v>0</v>
      </c>
      <c r="E10229" s="182">
        <v>0</v>
      </c>
    </row>
    <row r="10230" spans="1:5" x14ac:dyDescent="0.25">
      <c r="A10230" s="180">
        <v>103567</v>
      </c>
      <c r="B10230" s="181" t="s">
        <v>41734</v>
      </c>
      <c r="C10230" s="180" t="s">
        <v>115</v>
      </c>
      <c r="D10230" s="182">
        <v>0</v>
      </c>
      <c r="E10230" s="182">
        <v>0</v>
      </c>
    </row>
    <row r="10231" spans="1:5" x14ac:dyDescent="0.25">
      <c r="A10231" s="180">
        <v>103568</v>
      </c>
      <c r="B10231" s="181" t="s">
        <v>41735</v>
      </c>
      <c r="C10231" s="180" t="s">
        <v>115</v>
      </c>
      <c r="D10231" s="182">
        <v>0</v>
      </c>
      <c r="E10231" s="182">
        <v>0</v>
      </c>
    </row>
    <row r="10232" spans="1:5" x14ac:dyDescent="0.25">
      <c r="A10232" s="180">
        <v>103569</v>
      </c>
      <c r="B10232" s="181" t="s">
        <v>41736</v>
      </c>
      <c r="C10232" s="180" t="s">
        <v>115</v>
      </c>
      <c r="D10232" s="182">
        <v>0</v>
      </c>
      <c r="E10232" s="182">
        <v>0</v>
      </c>
    </row>
    <row r="10233" spans="1:5" x14ac:dyDescent="0.25">
      <c r="A10233" s="180">
        <v>103570</v>
      </c>
      <c r="B10233" s="181" t="s">
        <v>41737</v>
      </c>
      <c r="C10233" s="180" t="s">
        <v>115</v>
      </c>
      <c r="D10233" s="182">
        <v>0</v>
      </c>
      <c r="E10233" s="182">
        <v>0</v>
      </c>
    </row>
    <row r="10234" spans="1:5" x14ac:dyDescent="0.25">
      <c r="A10234" s="180">
        <v>103571</v>
      </c>
      <c r="B10234" s="181" t="s">
        <v>41738</v>
      </c>
      <c r="C10234" s="180" t="s">
        <v>115</v>
      </c>
      <c r="D10234" s="182">
        <v>0</v>
      </c>
      <c r="E10234" s="182">
        <v>0</v>
      </c>
    </row>
    <row r="10235" spans="1:5" x14ac:dyDescent="0.25">
      <c r="A10235" s="180">
        <v>103562</v>
      </c>
      <c r="B10235" s="181" t="s">
        <v>41739</v>
      </c>
      <c r="C10235" s="180" t="s">
        <v>115</v>
      </c>
      <c r="D10235" s="182">
        <v>0</v>
      </c>
      <c r="E10235" s="182">
        <v>0</v>
      </c>
    </row>
    <row r="10236" spans="1:5" x14ac:dyDescent="0.25">
      <c r="A10236" s="180">
        <v>103573</v>
      </c>
      <c r="B10236" s="181" t="s">
        <v>41740</v>
      </c>
      <c r="C10236" s="180" t="s">
        <v>115</v>
      </c>
      <c r="D10236" s="182">
        <v>0</v>
      </c>
      <c r="E10236" s="182">
        <v>0</v>
      </c>
    </row>
    <row r="10237" spans="1:5" x14ac:dyDescent="0.25">
      <c r="A10237" s="180">
        <v>103585</v>
      </c>
      <c r="B10237" s="181" t="s">
        <v>41741</v>
      </c>
      <c r="C10237" s="180" t="s">
        <v>115</v>
      </c>
      <c r="D10237" s="182">
        <v>0</v>
      </c>
      <c r="E10237" s="182">
        <v>0</v>
      </c>
    </row>
    <row r="10238" spans="1:5" x14ac:dyDescent="0.25">
      <c r="A10238" s="180">
        <v>103586</v>
      </c>
      <c r="B10238" s="181" t="s">
        <v>41742</v>
      </c>
      <c r="C10238" s="180" t="s">
        <v>115</v>
      </c>
      <c r="D10238" s="182">
        <v>0</v>
      </c>
      <c r="E10238" s="182">
        <v>0</v>
      </c>
    </row>
    <row r="10239" spans="1:5" x14ac:dyDescent="0.25">
      <c r="A10239" s="180">
        <v>103574</v>
      </c>
      <c r="B10239" s="181" t="s">
        <v>41743</v>
      </c>
      <c r="C10239" s="180" t="s">
        <v>115</v>
      </c>
      <c r="D10239" s="182">
        <v>0</v>
      </c>
      <c r="E10239" s="182">
        <v>0</v>
      </c>
    </row>
    <row r="10240" spans="1:5" x14ac:dyDescent="0.25">
      <c r="A10240" s="180">
        <v>103575</v>
      </c>
      <c r="B10240" s="181" t="s">
        <v>41744</v>
      </c>
      <c r="C10240" s="180" t="s">
        <v>115</v>
      </c>
      <c r="D10240" s="182">
        <v>0</v>
      </c>
      <c r="E10240" s="182">
        <v>0</v>
      </c>
    </row>
    <row r="10241" spans="1:5" x14ac:dyDescent="0.25">
      <c r="A10241" s="180">
        <v>103576</v>
      </c>
      <c r="B10241" s="181" t="s">
        <v>41745</v>
      </c>
      <c r="C10241" s="180" t="s">
        <v>115</v>
      </c>
      <c r="D10241" s="182">
        <v>0</v>
      </c>
      <c r="E10241" s="182">
        <v>0</v>
      </c>
    </row>
    <row r="10242" spans="1:5" x14ac:dyDescent="0.25">
      <c r="A10242" s="180">
        <v>103577</v>
      </c>
      <c r="B10242" s="181" t="s">
        <v>41746</v>
      </c>
      <c r="C10242" s="180" t="s">
        <v>115</v>
      </c>
      <c r="D10242" s="182">
        <v>0</v>
      </c>
      <c r="E10242" s="182">
        <v>0</v>
      </c>
    </row>
    <row r="10243" spans="1:5" x14ac:dyDescent="0.25">
      <c r="A10243" s="180">
        <v>103578</v>
      </c>
      <c r="B10243" s="181" t="s">
        <v>41747</v>
      </c>
      <c r="C10243" s="180" t="s">
        <v>115</v>
      </c>
      <c r="D10243" s="182">
        <v>0</v>
      </c>
      <c r="E10243" s="182">
        <v>0</v>
      </c>
    </row>
    <row r="10244" spans="1:5" x14ac:dyDescent="0.25">
      <c r="A10244" s="180">
        <v>103579</v>
      </c>
      <c r="B10244" s="181" t="s">
        <v>41748</v>
      </c>
      <c r="C10244" s="180" t="s">
        <v>115</v>
      </c>
      <c r="D10244" s="182">
        <v>0</v>
      </c>
      <c r="E10244" s="182">
        <v>0</v>
      </c>
    </row>
    <row r="10245" spans="1:5" x14ac:dyDescent="0.25">
      <c r="A10245" s="180">
        <v>103580</v>
      </c>
      <c r="B10245" s="181" t="s">
        <v>41749</v>
      </c>
      <c r="C10245" s="180" t="s">
        <v>115</v>
      </c>
      <c r="D10245" s="182">
        <v>0</v>
      </c>
      <c r="E10245" s="182">
        <v>0</v>
      </c>
    </row>
    <row r="10246" spans="1:5" x14ac:dyDescent="0.25">
      <c r="A10246" s="180">
        <v>103581</v>
      </c>
      <c r="B10246" s="181" t="s">
        <v>41750</v>
      </c>
      <c r="C10246" s="180" t="s">
        <v>115</v>
      </c>
      <c r="D10246" s="182">
        <v>0</v>
      </c>
      <c r="E10246" s="182">
        <v>0</v>
      </c>
    </row>
    <row r="10247" spans="1:5" x14ac:dyDescent="0.25">
      <c r="A10247" s="180">
        <v>103582</v>
      </c>
      <c r="B10247" s="181" t="s">
        <v>41751</v>
      </c>
      <c r="C10247" s="180" t="s">
        <v>115</v>
      </c>
      <c r="D10247" s="182">
        <v>0</v>
      </c>
      <c r="E10247" s="182">
        <v>0</v>
      </c>
    </row>
    <row r="10248" spans="1:5" x14ac:dyDescent="0.25">
      <c r="A10248" s="180">
        <v>103572</v>
      </c>
      <c r="B10248" s="181" t="s">
        <v>41752</v>
      </c>
      <c r="C10248" s="180" t="s">
        <v>115</v>
      </c>
      <c r="D10248" s="182">
        <v>0</v>
      </c>
      <c r="E10248" s="182">
        <v>0</v>
      </c>
    </row>
    <row r="10249" spans="1:5" x14ac:dyDescent="0.25">
      <c r="A10249" s="180">
        <v>103583</v>
      </c>
      <c r="B10249" s="181" t="s">
        <v>41753</v>
      </c>
      <c r="C10249" s="180" t="s">
        <v>115</v>
      </c>
      <c r="D10249" s="182">
        <v>0</v>
      </c>
      <c r="E10249" s="182">
        <v>0</v>
      </c>
    </row>
    <row r="10250" spans="1:5" x14ac:dyDescent="0.25">
      <c r="A10250" s="180">
        <v>103584</v>
      </c>
      <c r="B10250" s="181" t="s">
        <v>41754</v>
      </c>
      <c r="C10250" s="180" t="s">
        <v>115</v>
      </c>
      <c r="D10250" s="182">
        <v>0</v>
      </c>
      <c r="E10250" s="182">
        <v>0</v>
      </c>
    </row>
    <row r="10251" spans="1:5" x14ac:dyDescent="0.25">
      <c r="A10251" s="180">
        <v>103557</v>
      </c>
      <c r="B10251" s="181" t="s">
        <v>41755</v>
      </c>
      <c r="C10251" s="180" t="s">
        <v>115</v>
      </c>
      <c r="D10251" s="182">
        <v>0</v>
      </c>
      <c r="E10251" s="182">
        <v>0</v>
      </c>
    </row>
    <row r="10252" spans="1:5" x14ac:dyDescent="0.25">
      <c r="A10252" s="180">
        <v>103558</v>
      </c>
      <c r="B10252" s="181" t="s">
        <v>41756</v>
      </c>
      <c r="C10252" s="180" t="s">
        <v>115</v>
      </c>
      <c r="D10252" s="182">
        <v>0</v>
      </c>
      <c r="E10252" s="182">
        <v>0</v>
      </c>
    </row>
    <row r="10253" spans="1:5" x14ac:dyDescent="0.25">
      <c r="A10253" s="180">
        <v>103559</v>
      </c>
      <c r="B10253" s="181" t="s">
        <v>41757</v>
      </c>
      <c r="C10253" s="180" t="s">
        <v>115</v>
      </c>
      <c r="D10253" s="182">
        <v>0</v>
      </c>
      <c r="E10253" s="182">
        <v>0</v>
      </c>
    </row>
    <row r="10254" spans="1:5" x14ac:dyDescent="0.25">
      <c r="A10254" s="180">
        <v>103560</v>
      </c>
      <c r="B10254" s="181" t="s">
        <v>41758</v>
      </c>
      <c r="C10254" s="180" t="s">
        <v>115</v>
      </c>
      <c r="D10254" s="182">
        <v>0</v>
      </c>
      <c r="E10254" s="182">
        <v>0</v>
      </c>
    </row>
    <row r="10255" spans="1:5" x14ac:dyDescent="0.25">
      <c r="A10255" s="180">
        <v>103561</v>
      </c>
      <c r="B10255" s="181" t="s">
        <v>41759</v>
      </c>
      <c r="C10255" s="180" t="s">
        <v>115</v>
      </c>
      <c r="D10255" s="182">
        <v>0</v>
      </c>
      <c r="E10255" s="182">
        <v>0</v>
      </c>
    </row>
    <row r="10256" spans="1:5" x14ac:dyDescent="0.25">
      <c r="A10256" s="180">
        <v>103529</v>
      </c>
      <c r="B10256" s="181" t="s">
        <v>41760</v>
      </c>
      <c r="C10256" s="180" t="s">
        <v>115</v>
      </c>
      <c r="D10256" s="182">
        <v>0</v>
      </c>
      <c r="E10256" s="182">
        <v>0</v>
      </c>
    </row>
    <row r="10257" spans="1:5" x14ac:dyDescent="0.25">
      <c r="A10257" s="180">
        <v>103530</v>
      </c>
      <c r="B10257" s="181" t="s">
        <v>41761</v>
      </c>
      <c r="C10257" s="180" t="s">
        <v>115</v>
      </c>
      <c r="D10257" s="182">
        <v>0</v>
      </c>
      <c r="E10257" s="182">
        <v>0</v>
      </c>
    </row>
    <row r="10258" spans="1:5" x14ac:dyDescent="0.25">
      <c r="A10258" s="180">
        <v>103531</v>
      </c>
      <c r="B10258" s="181" t="s">
        <v>41762</v>
      </c>
      <c r="C10258" s="180" t="s">
        <v>115</v>
      </c>
      <c r="D10258" s="182">
        <v>0</v>
      </c>
      <c r="E10258" s="182">
        <v>0</v>
      </c>
    </row>
    <row r="10259" spans="1:5" x14ac:dyDescent="0.25">
      <c r="A10259" s="180">
        <v>103532</v>
      </c>
      <c r="B10259" s="181" t="s">
        <v>41763</v>
      </c>
      <c r="C10259" s="180" t="s">
        <v>115</v>
      </c>
      <c r="D10259" s="182">
        <v>0</v>
      </c>
      <c r="E10259" s="182">
        <v>0</v>
      </c>
    </row>
    <row r="10260" spans="1:5" x14ac:dyDescent="0.25">
      <c r="A10260" s="180">
        <v>103533</v>
      </c>
      <c r="B10260" s="181" t="s">
        <v>41764</v>
      </c>
      <c r="C10260" s="180" t="s">
        <v>115</v>
      </c>
      <c r="D10260" s="182">
        <v>0</v>
      </c>
      <c r="E10260" s="182">
        <v>0</v>
      </c>
    </row>
    <row r="10261" spans="1:5" x14ac:dyDescent="0.25">
      <c r="A10261" s="180">
        <v>103534</v>
      </c>
      <c r="B10261" s="181" t="s">
        <v>41765</v>
      </c>
      <c r="C10261" s="180" t="s">
        <v>115</v>
      </c>
      <c r="D10261" s="182">
        <v>0</v>
      </c>
      <c r="E10261" s="182">
        <v>0</v>
      </c>
    </row>
    <row r="10262" spans="1:5" x14ac:dyDescent="0.25">
      <c r="A10262" s="180">
        <v>103535</v>
      </c>
      <c r="B10262" s="181" t="s">
        <v>41766</v>
      </c>
      <c r="C10262" s="180" t="s">
        <v>115</v>
      </c>
      <c r="D10262" s="182">
        <v>0</v>
      </c>
      <c r="E10262" s="182">
        <v>0</v>
      </c>
    </row>
    <row r="10263" spans="1:5" x14ac:dyDescent="0.25">
      <c r="A10263" s="180">
        <v>103527</v>
      </c>
      <c r="B10263" s="181" t="s">
        <v>41767</v>
      </c>
      <c r="C10263" s="180" t="s">
        <v>115</v>
      </c>
      <c r="D10263" s="182">
        <v>0</v>
      </c>
      <c r="E10263" s="182">
        <v>0</v>
      </c>
    </row>
    <row r="10264" spans="1:5" x14ac:dyDescent="0.25">
      <c r="A10264" s="180">
        <v>103536</v>
      </c>
      <c r="B10264" s="181" t="s">
        <v>41768</v>
      </c>
      <c r="C10264" s="180" t="s">
        <v>115</v>
      </c>
      <c r="D10264" s="182">
        <v>0</v>
      </c>
      <c r="E10264" s="182">
        <v>0</v>
      </c>
    </row>
    <row r="10265" spans="1:5" x14ac:dyDescent="0.25">
      <c r="A10265" s="180">
        <v>103528</v>
      </c>
      <c r="B10265" s="181" t="s">
        <v>41769</v>
      </c>
      <c r="C10265" s="180" t="s">
        <v>115</v>
      </c>
      <c r="D10265" s="182">
        <v>0</v>
      </c>
      <c r="E10265" s="182">
        <v>0</v>
      </c>
    </row>
    <row r="10266" spans="1:5" x14ac:dyDescent="0.25">
      <c r="A10266" s="180">
        <v>103541</v>
      </c>
      <c r="B10266" s="181" t="s">
        <v>41770</v>
      </c>
      <c r="C10266" s="180" t="s">
        <v>115</v>
      </c>
      <c r="D10266" s="182">
        <v>0</v>
      </c>
      <c r="E10266" s="182">
        <v>0</v>
      </c>
    </row>
    <row r="10267" spans="1:5" x14ac:dyDescent="0.25">
      <c r="A10267" s="180">
        <v>103539</v>
      </c>
      <c r="B10267" s="181" t="s">
        <v>41771</v>
      </c>
      <c r="C10267" s="180" t="s">
        <v>115</v>
      </c>
      <c r="D10267" s="182">
        <v>0</v>
      </c>
      <c r="E10267" s="182">
        <v>0</v>
      </c>
    </row>
    <row r="10268" spans="1:5" x14ac:dyDescent="0.25">
      <c r="A10268" s="180">
        <v>103540</v>
      </c>
      <c r="B10268" s="181" t="s">
        <v>41772</v>
      </c>
      <c r="C10268" s="180" t="s">
        <v>115</v>
      </c>
      <c r="D10268" s="182">
        <v>0</v>
      </c>
      <c r="E10268" s="182">
        <v>0</v>
      </c>
    </row>
    <row r="10269" spans="1:5" x14ac:dyDescent="0.25">
      <c r="A10269" s="180">
        <v>103542</v>
      </c>
      <c r="B10269" s="181" t="s">
        <v>41773</v>
      </c>
      <c r="C10269" s="180" t="s">
        <v>115</v>
      </c>
      <c r="D10269" s="182">
        <v>0</v>
      </c>
      <c r="E10269" s="182">
        <v>0</v>
      </c>
    </row>
    <row r="10270" spans="1:5" x14ac:dyDescent="0.25">
      <c r="A10270" s="180">
        <v>103543</v>
      </c>
      <c r="B10270" s="181" t="s">
        <v>41774</v>
      </c>
      <c r="C10270" s="180" t="s">
        <v>115</v>
      </c>
      <c r="D10270" s="182">
        <v>0</v>
      </c>
      <c r="E10270" s="182">
        <v>0</v>
      </c>
    </row>
    <row r="10271" spans="1:5" x14ac:dyDescent="0.25">
      <c r="A10271" s="180">
        <v>103544</v>
      </c>
      <c r="B10271" s="181" t="s">
        <v>41775</v>
      </c>
      <c r="C10271" s="180" t="s">
        <v>115</v>
      </c>
      <c r="D10271" s="182">
        <v>0</v>
      </c>
      <c r="E10271" s="182">
        <v>0</v>
      </c>
    </row>
    <row r="10272" spans="1:5" x14ac:dyDescent="0.25">
      <c r="A10272" s="180">
        <v>103545</v>
      </c>
      <c r="B10272" s="181" t="s">
        <v>41776</v>
      </c>
      <c r="C10272" s="180" t="s">
        <v>115</v>
      </c>
      <c r="D10272" s="182">
        <v>0</v>
      </c>
      <c r="E10272" s="182">
        <v>0</v>
      </c>
    </row>
    <row r="10273" spans="1:5" x14ac:dyDescent="0.25">
      <c r="A10273" s="180">
        <v>103537</v>
      </c>
      <c r="B10273" s="181" t="s">
        <v>41777</v>
      </c>
      <c r="C10273" s="180" t="s">
        <v>115</v>
      </c>
      <c r="D10273" s="182">
        <v>0</v>
      </c>
      <c r="E10273" s="182">
        <v>0</v>
      </c>
    </row>
    <row r="10274" spans="1:5" x14ac:dyDescent="0.25">
      <c r="A10274" s="180">
        <v>103546</v>
      </c>
      <c r="B10274" s="181" t="s">
        <v>41778</v>
      </c>
      <c r="C10274" s="180" t="s">
        <v>115</v>
      </c>
      <c r="D10274" s="182">
        <v>0</v>
      </c>
      <c r="E10274" s="182">
        <v>0</v>
      </c>
    </row>
    <row r="10275" spans="1:5" x14ac:dyDescent="0.25">
      <c r="A10275" s="180">
        <v>103538</v>
      </c>
      <c r="B10275" s="181" t="s">
        <v>41779</v>
      </c>
      <c r="C10275" s="180" t="s">
        <v>115</v>
      </c>
      <c r="D10275" s="182">
        <v>0</v>
      </c>
      <c r="E10275" s="182">
        <v>0</v>
      </c>
    </row>
    <row r="10276" spans="1:5" x14ac:dyDescent="0.25">
      <c r="A10276" s="180">
        <v>103549</v>
      </c>
      <c r="B10276" s="181" t="s">
        <v>41780</v>
      </c>
      <c r="C10276" s="180" t="s">
        <v>115</v>
      </c>
      <c r="D10276" s="182">
        <v>0</v>
      </c>
      <c r="E10276" s="182">
        <v>0</v>
      </c>
    </row>
    <row r="10277" spans="1:5" x14ac:dyDescent="0.25">
      <c r="A10277" s="180">
        <v>103550</v>
      </c>
      <c r="B10277" s="181" t="s">
        <v>41781</v>
      </c>
      <c r="C10277" s="180" t="s">
        <v>115</v>
      </c>
      <c r="D10277" s="182">
        <v>0</v>
      </c>
      <c r="E10277" s="182">
        <v>0</v>
      </c>
    </row>
    <row r="10278" spans="1:5" x14ac:dyDescent="0.25">
      <c r="A10278" s="180">
        <v>103551</v>
      </c>
      <c r="B10278" s="181" t="s">
        <v>41782</v>
      </c>
      <c r="C10278" s="180" t="s">
        <v>115</v>
      </c>
      <c r="D10278" s="182">
        <v>0</v>
      </c>
      <c r="E10278" s="182">
        <v>0</v>
      </c>
    </row>
    <row r="10279" spans="1:5" x14ac:dyDescent="0.25">
      <c r="A10279" s="180">
        <v>103552</v>
      </c>
      <c r="B10279" s="181" t="s">
        <v>41783</v>
      </c>
      <c r="C10279" s="180" t="s">
        <v>115</v>
      </c>
      <c r="D10279" s="182">
        <v>0</v>
      </c>
      <c r="E10279" s="182">
        <v>0</v>
      </c>
    </row>
    <row r="10280" spans="1:5" x14ac:dyDescent="0.25">
      <c r="A10280" s="180">
        <v>103553</v>
      </c>
      <c r="B10280" s="181" t="s">
        <v>41784</v>
      </c>
      <c r="C10280" s="180" t="s">
        <v>115</v>
      </c>
      <c r="D10280" s="182">
        <v>0</v>
      </c>
      <c r="E10280" s="182">
        <v>0</v>
      </c>
    </row>
    <row r="10281" spans="1:5" x14ac:dyDescent="0.25">
      <c r="A10281" s="180">
        <v>103554</v>
      </c>
      <c r="B10281" s="181" t="s">
        <v>41785</v>
      </c>
      <c r="C10281" s="180" t="s">
        <v>115</v>
      </c>
      <c r="D10281" s="182">
        <v>0</v>
      </c>
      <c r="E10281" s="182">
        <v>0</v>
      </c>
    </row>
    <row r="10282" spans="1:5" x14ac:dyDescent="0.25">
      <c r="A10282" s="180">
        <v>103555</v>
      </c>
      <c r="B10282" s="181" t="s">
        <v>41786</v>
      </c>
      <c r="C10282" s="180" t="s">
        <v>115</v>
      </c>
      <c r="D10282" s="182">
        <v>0</v>
      </c>
      <c r="E10282" s="182">
        <v>0</v>
      </c>
    </row>
    <row r="10283" spans="1:5" x14ac:dyDescent="0.25">
      <c r="A10283" s="180">
        <v>103547</v>
      </c>
      <c r="B10283" s="181" t="s">
        <v>41787</v>
      </c>
      <c r="C10283" s="180" t="s">
        <v>115</v>
      </c>
      <c r="D10283" s="182">
        <v>0</v>
      </c>
      <c r="E10283" s="182">
        <v>0</v>
      </c>
    </row>
    <row r="10284" spans="1:5" x14ac:dyDescent="0.25">
      <c r="A10284" s="180">
        <v>103556</v>
      </c>
      <c r="B10284" s="181" t="s">
        <v>41788</v>
      </c>
      <c r="C10284" s="180" t="s">
        <v>115</v>
      </c>
      <c r="D10284" s="182">
        <v>0</v>
      </c>
      <c r="E10284" s="182">
        <v>0</v>
      </c>
    </row>
    <row r="10285" spans="1:5" x14ac:dyDescent="0.25">
      <c r="A10285" s="180">
        <v>103548</v>
      </c>
      <c r="B10285" s="181" t="s">
        <v>41789</v>
      </c>
      <c r="C10285" s="180" t="s">
        <v>115</v>
      </c>
      <c r="D10285" s="182">
        <v>0</v>
      </c>
      <c r="E10285" s="182">
        <v>0</v>
      </c>
    </row>
  </sheetData>
  <autoFilter ref="A1:E10285" xr:uid="{00000000-0009-0000-0000-000002000000}"/>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E4856"/>
  <sheetViews>
    <sheetView workbookViewId="0">
      <pane xSplit="3" ySplit="1" topLeftCell="D2" activePane="bottomRight" state="frozen"/>
      <selection sqref="A1:J1"/>
      <selection pane="topRight" sqref="A1:J1"/>
      <selection pane="bottomLeft" sqref="A1:J1"/>
      <selection pane="bottomRight" activeCell="B7" sqref="B7"/>
    </sheetView>
  </sheetViews>
  <sheetFormatPr defaultColWidth="8.75" defaultRowHeight="15" x14ac:dyDescent="0.25"/>
  <cols>
    <col min="1" max="1" width="15.75" style="175" customWidth="1"/>
    <col min="2" max="2" width="180.75" style="175" customWidth="1"/>
    <col min="3" max="3" width="9.75" style="175" customWidth="1"/>
    <col min="4" max="5" width="15.75" style="175" customWidth="1"/>
    <col min="6" max="16384" width="8.75" style="175"/>
  </cols>
  <sheetData>
    <row r="1" spans="1:5" ht="25.5" x14ac:dyDescent="0.25">
      <c r="A1" s="179" t="s">
        <v>52104</v>
      </c>
      <c r="B1" s="179" t="s">
        <v>52105</v>
      </c>
      <c r="C1" s="179" t="s">
        <v>33803</v>
      </c>
      <c r="D1" s="179" t="s">
        <v>52106</v>
      </c>
      <c r="E1" s="179" t="s">
        <v>57735</v>
      </c>
    </row>
    <row r="2" spans="1:5" x14ac:dyDescent="0.25">
      <c r="A2" s="180">
        <v>45333</v>
      </c>
      <c r="B2" s="181" t="s">
        <v>52107</v>
      </c>
      <c r="C2" s="180" t="s">
        <v>115</v>
      </c>
      <c r="D2" s="182">
        <v>159.75</v>
      </c>
      <c r="E2" s="182">
        <v>189.89</v>
      </c>
    </row>
    <row r="3" spans="1:5" x14ac:dyDescent="0.25">
      <c r="A3" s="180">
        <v>11270</v>
      </c>
      <c r="B3" s="181" t="s">
        <v>52108</v>
      </c>
      <c r="C3" s="180" t="s">
        <v>115</v>
      </c>
      <c r="D3" s="182">
        <v>3.03</v>
      </c>
      <c r="E3" s="182">
        <v>2.34</v>
      </c>
    </row>
    <row r="4" spans="1:5" x14ac:dyDescent="0.25">
      <c r="A4" s="180">
        <v>412</v>
      </c>
      <c r="B4" s="181" t="s">
        <v>52109</v>
      </c>
      <c r="C4" s="180" t="s">
        <v>115</v>
      </c>
      <c r="D4" s="182">
        <v>0.92</v>
      </c>
      <c r="E4" s="182">
        <v>1.1299999999999999</v>
      </c>
    </row>
    <row r="5" spans="1:5" x14ac:dyDescent="0.25">
      <c r="A5" s="180">
        <v>414</v>
      </c>
      <c r="B5" s="181" t="s">
        <v>52110</v>
      </c>
      <c r="C5" s="180" t="s">
        <v>115</v>
      </c>
      <c r="D5" s="182">
        <v>0.05</v>
      </c>
      <c r="E5" s="182">
        <v>7.0000000000000007E-2</v>
      </c>
    </row>
    <row r="6" spans="1:5" x14ac:dyDescent="0.25">
      <c r="A6" s="180">
        <v>410</v>
      </c>
      <c r="B6" s="181" t="s">
        <v>52111</v>
      </c>
      <c r="C6" s="180" t="s">
        <v>115</v>
      </c>
      <c r="D6" s="182">
        <v>0.14000000000000001</v>
      </c>
      <c r="E6" s="182">
        <v>0.17</v>
      </c>
    </row>
    <row r="7" spans="1:5" x14ac:dyDescent="0.25">
      <c r="A7" s="180">
        <v>411</v>
      </c>
      <c r="B7" s="181" t="s">
        <v>52112</v>
      </c>
      <c r="C7" s="180" t="s">
        <v>115</v>
      </c>
      <c r="D7" s="182">
        <v>0.18</v>
      </c>
      <c r="E7" s="182">
        <v>0.22</v>
      </c>
    </row>
    <row r="8" spans="1:5" x14ac:dyDescent="0.25">
      <c r="A8" s="180">
        <v>408</v>
      </c>
      <c r="B8" s="181" t="s">
        <v>52113</v>
      </c>
      <c r="C8" s="180" t="s">
        <v>115</v>
      </c>
      <c r="D8" s="182">
        <v>0.89</v>
      </c>
      <c r="E8" s="182">
        <v>1.0900000000000001</v>
      </c>
    </row>
    <row r="9" spans="1:5" x14ac:dyDescent="0.25">
      <c r="A9" s="180">
        <v>39131</v>
      </c>
      <c r="B9" s="181" t="s">
        <v>52114</v>
      </c>
      <c r="C9" s="180" t="s">
        <v>115</v>
      </c>
      <c r="D9" s="182">
        <v>4.34</v>
      </c>
      <c r="E9" s="182">
        <v>3.16</v>
      </c>
    </row>
    <row r="10" spans="1:5" x14ac:dyDescent="0.25">
      <c r="A10" s="180">
        <v>394</v>
      </c>
      <c r="B10" s="181" t="s">
        <v>52115</v>
      </c>
      <c r="C10" s="180" t="s">
        <v>115</v>
      </c>
      <c r="D10" s="182">
        <v>4.3899999999999997</v>
      </c>
      <c r="E10" s="182">
        <v>3.2</v>
      </c>
    </row>
    <row r="11" spans="1:5" x14ac:dyDescent="0.25">
      <c r="A11" s="180">
        <v>39130</v>
      </c>
      <c r="B11" s="181" t="s">
        <v>52116</v>
      </c>
      <c r="C11" s="180" t="s">
        <v>115</v>
      </c>
      <c r="D11" s="182">
        <v>3.96</v>
      </c>
      <c r="E11" s="182">
        <v>2.88</v>
      </c>
    </row>
    <row r="12" spans="1:5" x14ac:dyDescent="0.25">
      <c r="A12" s="180">
        <v>395</v>
      </c>
      <c r="B12" s="181" t="s">
        <v>52117</v>
      </c>
      <c r="C12" s="180" t="s">
        <v>115</v>
      </c>
      <c r="D12" s="182">
        <v>4.2300000000000004</v>
      </c>
      <c r="E12" s="182">
        <v>3.08</v>
      </c>
    </row>
    <row r="13" spans="1:5" x14ac:dyDescent="0.25">
      <c r="A13" s="180">
        <v>39129</v>
      </c>
      <c r="B13" s="181" t="s">
        <v>52118</v>
      </c>
      <c r="C13" s="180" t="s">
        <v>115</v>
      </c>
      <c r="D13" s="182">
        <v>2.44</v>
      </c>
      <c r="E13" s="182">
        <v>1.78</v>
      </c>
    </row>
    <row r="14" spans="1:5" x14ac:dyDescent="0.25">
      <c r="A14" s="180">
        <v>393</v>
      </c>
      <c r="B14" s="181" t="s">
        <v>52119</v>
      </c>
      <c r="C14" s="180" t="s">
        <v>115</v>
      </c>
      <c r="D14" s="182">
        <v>2.5499999999999998</v>
      </c>
      <c r="E14" s="182">
        <v>1.86</v>
      </c>
    </row>
    <row r="15" spans="1:5" x14ac:dyDescent="0.25">
      <c r="A15" s="180">
        <v>39127</v>
      </c>
      <c r="B15" s="181" t="s">
        <v>52120</v>
      </c>
      <c r="C15" s="180" t="s">
        <v>115</v>
      </c>
      <c r="D15" s="182">
        <v>2.08</v>
      </c>
      <c r="E15" s="182">
        <v>1.52</v>
      </c>
    </row>
    <row r="16" spans="1:5" x14ac:dyDescent="0.25">
      <c r="A16" s="180">
        <v>392</v>
      </c>
      <c r="B16" s="181" t="s">
        <v>52121</v>
      </c>
      <c r="C16" s="180" t="s">
        <v>115</v>
      </c>
      <c r="D16" s="182">
        <v>2.14</v>
      </c>
      <c r="E16" s="182">
        <v>1.56</v>
      </c>
    </row>
    <row r="17" spans="1:5" x14ac:dyDescent="0.25">
      <c r="A17" s="180">
        <v>39133</v>
      </c>
      <c r="B17" s="181" t="s">
        <v>52122</v>
      </c>
      <c r="C17" s="180" t="s">
        <v>115</v>
      </c>
      <c r="D17" s="182">
        <v>5.69</v>
      </c>
      <c r="E17" s="182">
        <v>4.1500000000000004</v>
      </c>
    </row>
    <row r="18" spans="1:5" x14ac:dyDescent="0.25">
      <c r="A18" s="180">
        <v>397</v>
      </c>
      <c r="B18" s="181" t="s">
        <v>52123</v>
      </c>
      <c r="C18" s="180" t="s">
        <v>115</v>
      </c>
      <c r="D18" s="182">
        <v>6.29</v>
      </c>
      <c r="E18" s="182">
        <v>4.59</v>
      </c>
    </row>
    <row r="19" spans="1:5" x14ac:dyDescent="0.25">
      <c r="A19" s="180">
        <v>39132</v>
      </c>
      <c r="B19" s="181" t="s">
        <v>52124</v>
      </c>
      <c r="C19" s="180" t="s">
        <v>115</v>
      </c>
      <c r="D19" s="182">
        <v>4.55</v>
      </c>
      <c r="E19" s="182">
        <v>3.32</v>
      </c>
    </row>
    <row r="20" spans="1:5" x14ac:dyDescent="0.25">
      <c r="A20" s="180">
        <v>396</v>
      </c>
      <c r="B20" s="181" t="s">
        <v>52125</v>
      </c>
      <c r="C20" s="180" t="s">
        <v>115</v>
      </c>
      <c r="D20" s="182">
        <v>4.88</v>
      </c>
      <c r="E20" s="182">
        <v>3.56</v>
      </c>
    </row>
    <row r="21" spans="1:5" x14ac:dyDescent="0.25">
      <c r="A21" s="180">
        <v>39135</v>
      </c>
      <c r="B21" s="181" t="s">
        <v>52126</v>
      </c>
      <c r="C21" s="180" t="s">
        <v>115</v>
      </c>
      <c r="D21" s="182">
        <v>9.11</v>
      </c>
      <c r="E21" s="182">
        <v>6.64</v>
      </c>
    </row>
    <row r="22" spans="1:5" x14ac:dyDescent="0.25">
      <c r="A22" s="180">
        <v>39134</v>
      </c>
      <c r="B22" s="181" t="s">
        <v>52127</v>
      </c>
      <c r="C22" s="180" t="s">
        <v>115</v>
      </c>
      <c r="D22" s="182">
        <v>7.59</v>
      </c>
      <c r="E22" s="182">
        <v>5.54</v>
      </c>
    </row>
    <row r="23" spans="1:5" x14ac:dyDescent="0.25">
      <c r="A23" s="180">
        <v>398</v>
      </c>
      <c r="B23" s="181" t="s">
        <v>52128</v>
      </c>
      <c r="C23" s="180" t="s">
        <v>115</v>
      </c>
      <c r="D23" s="182">
        <v>6.99</v>
      </c>
      <c r="E23" s="182">
        <v>5.0999999999999996</v>
      </c>
    </row>
    <row r="24" spans="1:5" x14ac:dyDescent="0.25">
      <c r="A24" s="180">
        <v>39128</v>
      </c>
      <c r="B24" s="181" t="s">
        <v>52129</v>
      </c>
      <c r="C24" s="180" t="s">
        <v>115</v>
      </c>
      <c r="D24" s="182">
        <v>2.27</v>
      </c>
      <c r="E24" s="182">
        <v>1.66</v>
      </c>
    </row>
    <row r="25" spans="1:5" x14ac:dyDescent="0.25">
      <c r="A25" s="180">
        <v>400</v>
      </c>
      <c r="B25" s="181" t="s">
        <v>52130</v>
      </c>
      <c r="C25" s="180" t="s">
        <v>115</v>
      </c>
      <c r="D25" s="182">
        <v>2.2200000000000002</v>
      </c>
      <c r="E25" s="182">
        <v>1.62</v>
      </c>
    </row>
    <row r="26" spans="1:5" x14ac:dyDescent="0.25">
      <c r="A26" s="180">
        <v>39125</v>
      </c>
      <c r="B26" s="181" t="s">
        <v>52131</v>
      </c>
      <c r="C26" s="180" t="s">
        <v>115</v>
      </c>
      <c r="D26" s="182">
        <v>2.27</v>
      </c>
      <c r="E26" s="182">
        <v>1.66</v>
      </c>
    </row>
    <row r="27" spans="1:5" x14ac:dyDescent="0.25">
      <c r="A27" s="180">
        <v>39126</v>
      </c>
      <c r="B27" s="181" t="s">
        <v>52132</v>
      </c>
      <c r="C27" s="180" t="s">
        <v>115</v>
      </c>
      <c r="D27" s="182">
        <v>10.25</v>
      </c>
      <c r="E27" s="182">
        <v>7.47</v>
      </c>
    </row>
    <row r="28" spans="1:5" x14ac:dyDescent="0.25">
      <c r="A28" s="180">
        <v>399</v>
      </c>
      <c r="B28" s="181" t="s">
        <v>52133</v>
      </c>
      <c r="C28" s="180" t="s">
        <v>115</v>
      </c>
      <c r="D28" s="182">
        <v>9.0299999999999994</v>
      </c>
      <c r="E28" s="182">
        <v>6.58</v>
      </c>
    </row>
    <row r="29" spans="1:5" x14ac:dyDescent="0.25">
      <c r="A29" s="180">
        <v>39158</v>
      </c>
      <c r="B29" s="181" t="s">
        <v>52134</v>
      </c>
      <c r="C29" s="180" t="s">
        <v>115</v>
      </c>
      <c r="D29" s="182">
        <v>24.25</v>
      </c>
      <c r="E29" s="182">
        <v>17.68</v>
      </c>
    </row>
    <row r="30" spans="1:5" x14ac:dyDescent="0.25">
      <c r="A30" s="180">
        <v>39141</v>
      </c>
      <c r="B30" s="181" t="s">
        <v>52135</v>
      </c>
      <c r="C30" s="180" t="s">
        <v>115</v>
      </c>
      <c r="D30" s="182">
        <v>1.76</v>
      </c>
      <c r="E30" s="182">
        <v>1.28</v>
      </c>
    </row>
    <row r="31" spans="1:5" x14ac:dyDescent="0.25">
      <c r="A31" s="180">
        <v>39140</v>
      </c>
      <c r="B31" s="181" t="s">
        <v>52136</v>
      </c>
      <c r="C31" s="180" t="s">
        <v>115</v>
      </c>
      <c r="D31" s="182">
        <v>1.6</v>
      </c>
      <c r="E31" s="182">
        <v>1.1599999999999999</v>
      </c>
    </row>
    <row r="32" spans="1:5" x14ac:dyDescent="0.25">
      <c r="A32" s="180">
        <v>39139</v>
      </c>
      <c r="B32" s="181" t="s">
        <v>52137</v>
      </c>
      <c r="C32" s="180" t="s">
        <v>115</v>
      </c>
      <c r="D32" s="182">
        <v>1.32</v>
      </c>
      <c r="E32" s="182">
        <v>0.96</v>
      </c>
    </row>
    <row r="33" spans="1:5" x14ac:dyDescent="0.25">
      <c r="A33" s="180">
        <v>39137</v>
      </c>
      <c r="B33" s="181" t="s">
        <v>52138</v>
      </c>
      <c r="C33" s="180" t="s">
        <v>115</v>
      </c>
      <c r="D33" s="182">
        <v>0.92</v>
      </c>
      <c r="E33" s="182">
        <v>0.67</v>
      </c>
    </row>
    <row r="34" spans="1:5" x14ac:dyDescent="0.25">
      <c r="A34" s="180">
        <v>39143</v>
      </c>
      <c r="B34" s="181" t="s">
        <v>52139</v>
      </c>
      <c r="C34" s="180" t="s">
        <v>115</v>
      </c>
      <c r="D34" s="182">
        <v>3.63</v>
      </c>
      <c r="E34" s="182">
        <v>2.65</v>
      </c>
    </row>
    <row r="35" spans="1:5" x14ac:dyDescent="0.25">
      <c r="A35" s="180">
        <v>39142</v>
      </c>
      <c r="B35" s="181" t="s">
        <v>52140</v>
      </c>
      <c r="C35" s="180" t="s">
        <v>115</v>
      </c>
      <c r="D35" s="182">
        <v>2.6</v>
      </c>
      <c r="E35" s="182">
        <v>1.89</v>
      </c>
    </row>
    <row r="36" spans="1:5" x14ac:dyDescent="0.25">
      <c r="A36" s="180">
        <v>39144</v>
      </c>
      <c r="B36" s="181" t="s">
        <v>52141</v>
      </c>
      <c r="C36" s="180" t="s">
        <v>115</v>
      </c>
      <c r="D36" s="182">
        <v>4.2300000000000004</v>
      </c>
      <c r="E36" s="182">
        <v>3.08</v>
      </c>
    </row>
    <row r="37" spans="1:5" x14ac:dyDescent="0.25">
      <c r="A37" s="180">
        <v>39138</v>
      </c>
      <c r="B37" s="181" t="s">
        <v>52142</v>
      </c>
      <c r="C37" s="180" t="s">
        <v>115</v>
      </c>
      <c r="D37" s="182">
        <v>0.97</v>
      </c>
      <c r="E37" s="182">
        <v>0.71</v>
      </c>
    </row>
    <row r="38" spans="1:5" x14ac:dyDescent="0.25">
      <c r="A38" s="180">
        <v>39136</v>
      </c>
      <c r="B38" s="181" t="s">
        <v>52143</v>
      </c>
      <c r="C38" s="180" t="s">
        <v>115</v>
      </c>
      <c r="D38" s="182">
        <v>0.65</v>
      </c>
      <c r="E38" s="182">
        <v>0.47</v>
      </c>
    </row>
    <row r="39" spans="1:5" x14ac:dyDescent="0.25">
      <c r="A39" s="180">
        <v>39145</v>
      </c>
      <c r="B39" s="181" t="s">
        <v>52144</v>
      </c>
      <c r="C39" s="180" t="s">
        <v>115</v>
      </c>
      <c r="D39" s="182">
        <v>6.97</v>
      </c>
      <c r="E39" s="182">
        <v>5.08</v>
      </c>
    </row>
    <row r="40" spans="1:5" x14ac:dyDescent="0.25">
      <c r="A40" s="180">
        <v>12615</v>
      </c>
      <c r="B40" s="181" t="s">
        <v>52145</v>
      </c>
      <c r="C40" s="180" t="s">
        <v>115</v>
      </c>
      <c r="D40" s="182">
        <v>13.34</v>
      </c>
      <c r="E40" s="182">
        <v>14.96</v>
      </c>
    </row>
    <row r="41" spans="1:5" x14ac:dyDescent="0.25">
      <c r="A41" s="180">
        <v>11927</v>
      </c>
      <c r="B41" s="181" t="s">
        <v>52146</v>
      </c>
      <c r="C41" s="180" t="s">
        <v>115</v>
      </c>
      <c r="D41" s="182">
        <v>9.06</v>
      </c>
      <c r="E41" s="182">
        <v>6.98</v>
      </c>
    </row>
    <row r="42" spans="1:5" x14ac:dyDescent="0.25">
      <c r="A42" s="180">
        <v>11928</v>
      </c>
      <c r="B42" s="181" t="s">
        <v>52147</v>
      </c>
      <c r="C42" s="180" t="s">
        <v>115</v>
      </c>
      <c r="D42" s="182">
        <v>10.38</v>
      </c>
      <c r="E42" s="182">
        <v>8</v>
      </c>
    </row>
    <row r="43" spans="1:5" x14ac:dyDescent="0.25">
      <c r="A43" s="180">
        <v>11929</v>
      </c>
      <c r="B43" s="181" t="s">
        <v>52148</v>
      </c>
      <c r="C43" s="180" t="s">
        <v>115</v>
      </c>
      <c r="D43" s="182">
        <v>16.059999999999999</v>
      </c>
      <c r="E43" s="182">
        <v>12.37</v>
      </c>
    </row>
    <row r="44" spans="1:5" x14ac:dyDescent="0.25">
      <c r="A44" s="180">
        <v>36801</v>
      </c>
      <c r="B44" s="181" t="s">
        <v>52149</v>
      </c>
      <c r="C44" s="180" t="s">
        <v>115</v>
      </c>
      <c r="D44" s="182">
        <v>40.869999999999997</v>
      </c>
      <c r="E44" s="182">
        <v>29.19</v>
      </c>
    </row>
    <row r="45" spans="1:5" x14ac:dyDescent="0.25">
      <c r="A45" s="180">
        <v>36246</v>
      </c>
      <c r="B45" s="181" t="s">
        <v>52150</v>
      </c>
      <c r="C45" s="180" t="s">
        <v>83</v>
      </c>
      <c r="D45" s="182">
        <v>5.89</v>
      </c>
      <c r="E45" s="182">
        <v>4.08</v>
      </c>
    </row>
    <row r="46" spans="1:5" x14ac:dyDescent="0.25">
      <c r="A46" s="180">
        <v>37600</v>
      </c>
      <c r="B46" s="181" t="s">
        <v>52151</v>
      </c>
      <c r="C46" s="180" t="s">
        <v>115</v>
      </c>
      <c r="D46" s="182"/>
      <c r="E46" s="182">
        <v>109.63</v>
      </c>
    </row>
    <row r="47" spans="1:5" x14ac:dyDescent="0.25">
      <c r="A47" s="180">
        <v>37599</v>
      </c>
      <c r="B47" s="181" t="s">
        <v>52152</v>
      </c>
      <c r="C47" s="180" t="s">
        <v>115</v>
      </c>
      <c r="D47" s="182"/>
      <c r="E47" s="182">
        <v>102.04</v>
      </c>
    </row>
    <row r="48" spans="1:5" x14ac:dyDescent="0.25">
      <c r="A48" s="180">
        <v>1</v>
      </c>
      <c r="B48" s="181" t="s">
        <v>52153</v>
      </c>
      <c r="C48" s="180" t="s">
        <v>51</v>
      </c>
      <c r="D48" s="182"/>
      <c r="E48" s="182">
        <v>110</v>
      </c>
    </row>
    <row r="49" spans="1:5" x14ac:dyDescent="0.25">
      <c r="A49" s="180">
        <v>3</v>
      </c>
      <c r="B49" s="181" t="s">
        <v>52154</v>
      </c>
      <c r="C49" s="180" t="s">
        <v>956</v>
      </c>
      <c r="D49" s="182">
        <v>15.69</v>
      </c>
      <c r="E49" s="182">
        <v>17.46</v>
      </c>
    </row>
    <row r="50" spans="1:5" x14ac:dyDescent="0.25">
      <c r="A50" s="180">
        <v>43054</v>
      </c>
      <c r="B50" s="181" t="s">
        <v>52155</v>
      </c>
      <c r="C50" s="180" t="s">
        <v>51</v>
      </c>
      <c r="D50" s="182">
        <v>8.59</v>
      </c>
      <c r="E50" s="182">
        <v>6.76</v>
      </c>
    </row>
    <row r="51" spans="1:5" x14ac:dyDescent="0.25">
      <c r="A51" s="180">
        <v>42402</v>
      </c>
      <c r="B51" s="181" t="s">
        <v>52156</v>
      </c>
      <c r="C51" s="180" t="s">
        <v>51</v>
      </c>
      <c r="D51" s="182">
        <v>8.2100000000000009</v>
      </c>
      <c r="E51" s="182">
        <v>6.46</v>
      </c>
    </row>
    <row r="52" spans="1:5" x14ac:dyDescent="0.25">
      <c r="A52" s="180">
        <v>42403</v>
      </c>
      <c r="B52" s="181" t="s">
        <v>52157</v>
      </c>
      <c r="C52" s="180" t="s">
        <v>51</v>
      </c>
      <c r="D52" s="182">
        <v>10.54</v>
      </c>
      <c r="E52" s="182">
        <v>8.2899999999999991</v>
      </c>
    </row>
    <row r="53" spans="1:5" x14ac:dyDescent="0.25">
      <c r="A53" s="180">
        <v>42404</v>
      </c>
      <c r="B53" s="181" t="s">
        <v>52158</v>
      </c>
      <c r="C53" s="180" t="s">
        <v>51</v>
      </c>
      <c r="D53" s="182">
        <v>10.48</v>
      </c>
      <c r="E53" s="182">
        <v>8.24</v>
      </c>
    </row>
    <row r="54" spans="1:5" x14ac:dyDescent="0.25">
      <c r="A54" s="180">
        <v>42405</v>
      </c>
      <c r="B54" s="181" t="s">
        <v>52159</v>
      </c>
      <c r="C54" s="180" t="s">
        <v>51</v>
      </c>
      <c r="D54" s="182">
        <v>11.16</v>
      </c>
      <c r="E54" s="182">
        <v>8.7799999999999994</v>
      </c>
    </row>
    <row r="55" spans="1:5" x14ac:dyDescent="0.25">
      <c r="A55" s="180">
        <v>34341</v>
      </c>
      <c r="B55" s="181" t="s">
        <v>52160</v>
      </c>
      <c r="C55" s="180" t="s">
        <v>51</v>
      </c>
      <c r="D55" s="182">
        <v>9.69</v>
      </c>
      <c r="E55" s="182">
        <v>7.62</v>
      </c>
    </row>
    <row r="56" spans="1:5" x14ac:dyDescent="0.25">
      <c r="A56" s="180">
        <v>43053</v>
      </c>
      <c r="B56" s="181" t="s">
        <v>52161</v>
      </c>
      <c r="C56" s="180" t="s">
        <v>51</v>
      </c>
      <c r="D56" s="182">
        <v>7.68</v>
      </c>
      <c r="E56" s="182">
        <v>6.04</v>
      </c>
    </row>
    <row r="57" spans="1:5" x14ac:dyDescent="0.25">
      <c r="A57" s="180">
        <v>43058</v>
      </c>
      <c r="B57" s="181" t="s">
        <v>52162</v>
      </c>
      <c r="C57" s="180" t="s">
        <v>51</v>
      </c>
      <c r="D57" s="182">
        <v>7.96</v>
      </c>
      <c r="E57" s="182">
        <v>6.26</v>
      </c>
    </row>
    <row r="58" spans="1:5" x14ac:dyDescent="0.25">
      <c r="A58" s="180">
        <v>34</v>
      </c>
      <c r="B58" s="181" t="s">
        <v>52163</v>
      </c>
      <c r="C58" s="180" t="s">
        <v>51</v>
      </c>
      <c r="D58" s="182">
        <v>8</v>
      </c>
      <c r="E58" s="182">
        <v>6.29</v>
      </c>
    </row>
    <row r="59" spans="1:5" x14ac:dyDescent="0.25">
      <c r="A59" s="180">
        <v>43055</v>
      </c>
      <c r="B59" s="181" t="s">
        <v>52164</v>
      </c>
      <c r="C59" s="180" t="s">
        <v>51</v>
      </c>
      <c r="D59" s="182">
        <v>6.93</v>
      </c>
      <c r="E59" s="182">
        <v>5.45</v>
      </c>
    </row>
    <row r="60" spans="1:5" x14ac:dyDescent="0.25">
      <c r="A60" s="180">
        <v>43056</v>
      </c>
      <c r="B60" s="181" t="s">
        <v>52165</v>
      </c>
      <c r="C60" s="180" t="s">
        <v>51</v>
      </c>
      <c r="D60" s="182">
        <v>7.99</v>
      </c>
      <c r="E60" s="182">
        <v>6.28</v>
      </c>
    </row>
    <row r="61" spans="1:5" x14ac:dyDescent="0.25">
      <c r="A61" s="180">
        <v>43057</v>
      </c>
      <c r="B61" s="181" t="s">
        <v>52166</v>
      </c>
      <c r="C61" s="180" t="s">
        <v>51</v>
      </c>
      <c r="D61" s="182">
        <v>8.7799999999999994</v>
      </c>
      <c r="E61" s="182">
        <v>6.9</v>
      </c>
    </row>
    <row r="62" spans="1:5" x14ac:dyDescent="0.25">
      <c r="A62" s="180">
        <v>34449</v>
      </c>
      <c r="B62" s="181" t="s">
        <v>52167</v>
      </c>
      <c r="C62" s="180" t="s">
        <v>51</v>
      </c>
      <c r="D62" s="182">
        <v>9.3800000000000008</v>
      </c>
      <c r="E62" s="182">
        <v>7.38</v>
      </c>
    </row>
    <row r="63" spans="1:5" x14ac:dyDescent="0.25">
      <c r="A63" s="180">
        <v>32</v>
      </c>
      <c r="B63" s="181" t="s">
        <v>52168</v>
      </c>
      <c r="C63" s="180" t="s">
        <v>51</v>
      </c>
      <c r="D63" s="182">
        <v>8.44</v>
      </c>
      <c r="E63" s="182">
        <v>6.63</v>
      </c>
    </row>
    <row r="64" spans="1:5" x14ac:dyDescent="0.25">
      <c r="A64" s="180">
        <v>33</v>
      </c>
      <c r="B64" s="181" t="s">
        <v>52169</v>
      </c>
      <c r="C64" s="180" t="s">
        <v>51</v>
      </c>
      <c r="D64" s="182">
        <v>8.49</v>
      </c>
      <c r="E64" s="182">
        <v>6.67</v>
      </c>
    </row>
    <row r="65" spans="1:5" x14ac:dyDescent="0.25">
      <c r="A65" s="180">
        <v>43061</v>
      </c>
      <c r="B65" s="181" t="s">
        <v>52170</v>
      </c>
      <c r="C65" s="180" t="s">
        <v>51</v>
      </c>
      <c r="D65" s="182">
        <v>7.93</v>
      </c>
      <c r="E65" s="182">
        <v>6.24</v>
      </c>
    </row>
    <row r="66" spans="1:5" x14ac:dyDescent="0.25">
      <c r="A66" s="180">
        <v>43059</v>
      </c>
      <c r="B66" s="181" t="s">
        <v>52171</v>
      </c>
      <c r="C66" s="180" t="s">
        <v>51</v>
      </c>
      <c r="D66" s="182">
        <v>7.57</v>
      </c>
      <c r="E66" s="182">
        <v>5.95</v>
      </c>
    </row>
    <row r="67" spans="1:5" x14ac:dyDescent="0.25">
      <c r="A67" s="180">
        <v>43062</v>
      </c>
      <c r="B67" s="181" t="s">
        <v>52172</v>
      </c>
      <c r="C67" s="180" t="s">
        <v>51</v>
      </c>
      <c r="D67" s="182">
        <v>8.39</v>
      </c>
      <c r="E67" s="182">
        <v>6.6</v>
      </c>
    </row>
    <row r="68" spans="1:5" x14ac:dyDescent="0.25">
      <c r="A68" s="180">
        <v>43060</v>
      </c>
      <c r="B68" s="181" t="s">
        <v>52173</v>
      </c>
      <c r="C68" s="180" t="s">
        <v>51</v>
      </c>
      <c r="D68" s="182">
        <v>6.59</v>
      </c>
      <c r="E68" s="182">
        <v>5.18</v>
      </c>
    </row>
    <row r="69" spans="1:5" x14ac:dyDescent="0.25">
      <c r="A69" s="180">
        <v>40410</v>
      </c>
      <c r="B69" s="181" t="s">
        <v>52174</v>
      </c>
      <c r="C69" s="180" t="s">
        <v>115</v>
      </c>
      <c r="D69" s="182"/>
      <c r="E69" s="182">
        <v>23.04</v>
      </c>
    </row>
    <row r="70" spans="1:5" x14ac:dyDescent="0.25">
      <c r="A70" s="180">
        <v>40411</v>
      </c>
      <c r="B70" s="181" t="s">
        <v>52175</v>
      </c>
      <c r="C70" s="180" t="s">
        <v>115</v>
      </c>
      <c r="D70" s="182"/>
      <c r="E70" s="182">
        <v>25</v>
      </c>
    </row>
    <row r="71" spans="1:5" x14ac:dyDescent="0.25">
      <c r="A71" s="180">
        <v>40412</v>
      </c>
      <c r="B71" s="181" t="s">
        <v>52176</v>
      </c>
      <c r="C71" s="180" t="s">
        <v>115</v>
      </c>
      <c r="D71" s="182"/>
      <c r="E71" s="182">
        <v>28.06</v>
      </c>
    </row>
    <row r="72" spans="1:5" x14ac:dyDescent="0.25">
      <c r="A72" s="180">
        <v>44254</v>
      </c>
      <c r="B72" s="181" t="s">
        <v>52177</v>
      </c>
      <c r="C72" s="180" t="s">
        <v>115</v>
      </c>
      <c r="D72" s="182">
        <v>34.200000000000003</v>
      </c>
      <c r="E72" s="182">
        <v>29.89</v>
      </c>
    </row>
    <row r="73" spans="1:5" x14ac:dyDescent="0.25">
      <c r="A73" s="180">
        <v>44255</v>
      </c>
      <c r="B73" s="181" t="s">
        <v>52178</v>
      </c>
      <c r="C73" s="180" t="s">
        <v>115</v>
      </c>
      <c r="D73" s="182">
        <v>37.9</v>
      </c>
      <c r="E73" s="182">
        <v>33.130000000000003</v>
      </c>
    </row>
    <row r="74" spans="1:5" x14ac:dyDescent="0.25">
      <c r="A74" s="180">
        <v>44256</v>
      </c>
      <c r="B74" s="181" t="s">
        <v>52179</v>
      </c>
      <c r="C74" s="180" t="s">
        <v>115</v>
      </c>
      <c r="D74" s="182">
        <v>42.81</v>
      </c>
      <c r="E74" s="182">
        <v>37.42</v>
      </c>
    </row>
    <row r="75" spans="1:5" x14ac:dyDescent="0.25">
      <c r="A75" s="180">
        <v>44257</v>
      </c>
      <c r="B75" s="181" t="s">
        <v>52180</v>
      </c>
      <c r="C75" s="180" t="s">
        <v>115</v>
      </c>
      <c r="D75" s="182">
        <v>67.73</v>
      </c>
      <c r="E75" s="182">
        <v>59.21</v>
      </c>
    </row>
    <row r="76" spans="1:5" x14ac:dyDescent="0.25">
      <c r="A76" s="180">
        <v>44258</v>
      </c>
      <c r="B76" s="181" t="s">
        <v>52181</v>
      </c>
      <c r="C76" s="180" t="s">
        <v>115</v>
      </c>
      <c r="D76" s="182">
        <v>77.400000000000006</v>
      </c>
      <c r="E76" s="182">
        <v>67.66</v>
      </c>
    </row>
    <row r="77" spans="1:5" x14ac:dyDescent="0.25">
      <c r="A77" s="180">
        <v>44259</v>
      </c>
      <c r="B77" s="181" t="s">
        <v>52182</v>
      </c>
      <c r="C77" s="180" t="s">
        <v>115</v>
      </c>
      <c r="D77" s="182">
        <v>106.24</v>
      </c>
      <c r="E77" s="182">
        <v>92.87</v>
      </c>
    </row>
    <row r="78" spans="1:5" x14ac:dyDescent="0.25">
      <c r="A78" s="180">
        <v>37997</v>
      </c>
      <c r="B78" s="181" t="s">
        <v>52183</v>
      </c>
      <c r="C78" s="180" t="s">
        <v>115</v>
      </c>
      <c r="D78" s="182">
        <v>20.38</v>
      </c>
      <c r="E78" s="182">
        <v>17.809999999999999</v>
      </c>
    </row>
    <row r="79" spans="1:5" x14ac:dyDescent="0.25">
      <c r="A79" s="180">
        <v>37998</v>
      </c>
      <c r="B79" s="181" t="s">
        <v>52184</v>
      </c>
      <c r="C79" s="180" t="s">
        <v>115</v>
      </c>
      <c r="D79" s="182">
        <v>27.27</v>
      </c>
      <c r="E79" s="182">
        <v>23.84</v>
      </c>
    </row>
    <row r="80" spans="1:5" x14ac:dyDescent="0.25">
      <c r="A80" s="180">
        <v>55</v>
      </c>
      <c r="B80" s="181" t="s">
        <v>52185</v>
      </c>
      <c r="C80" s="180" t="s">
        <v>115</v>
      </c>
      <c r="D80" s="182"/>
      <c r="E80" s="182">
        <v>4.76</v>
      </c>
    </row>
    <row r="81" spans="1:5" x14ac:dyDescent="0.25">
      <c r="A81" s="180">
        <v>61</v>
      </c>
      <c r="B81" s="181" t="s">
        <v>52186</v>
      </c>
      <c r="C81" s="180" t="s">
        <v>115</v>
      </c>
      <c r="D81" s="182"/>
      <c r="E81" s="182">
        <v>4.5</v>
      </c>
    </row>
    <row r="82" spans="1:5" x14ac:dyDescent="0.25">
      <c r="A82" s="180">
        <v>62</v>
      </c>
      <c r="B82" s="181" t="s">
        <v>52187</v>
      </c>
      <c r="C82" s="180" t="s">
        <v>115</v>
      </c>
      <c r="D82" s="182"/>
      <c r="E82" s="182">
        <v>9.33</v>
      </c>
    </row>
    <row r="83" spans="1:5" x14ac:dyDescent="0.25">
      <c r="A83" s="180">
        <v>10899</v>
      </c>
      <c r="B83" s="181" t="s">
        <v>52188</v>
      </c>
      <c r="C83" s="180" t="s">
        <v>115</v>
      </c>
      <c r="D83" s="182">
        <v>95.5</v>
      </c>
      <c r="E83" s="182">
        <v>146.44999999999999</v>
      </c>
    </row>
    <row r="84" spans="1:5" x14ac:dyDescent="0.25">
      <c r="A84" s="180">
        <v>10900</v>
      </c>
      <c r="B84" s="181" t="s">
        <v>52189</v>
      </c>
      <c r="C84" s="180" t="s">
        <v>115</v>
      </c>
      <c r="D84" s="182">
        <v>74.739999999999995</v>
      </c>
      <c r="E84" s="182">
        <v>114.62</v>
      </c>
    </row>
    <row r="85" spans="1:5" x14ac:dyDescent="0.25">
      <c r="A85" s="180">
        <v>47</v>
      </c>
      <c r="B85" s="181" t="s">
        <v>52190</v>
      </c>
      <c r="C85" s="180" t="s">
        <v>115</v>
      </c>
      <c r="D85" s="182"/>
      <c r="E85" s="182">
        <v>97.81</v>
      </c>
    </row>
    <row r="86" spans="1:5" x14ac:dyDescent="0.25">
      <c r="A86" s="180">
        <v>48</v>
      </c>
      <c r="B86" s="181" t="s">
        <v>52191</v>
      </c>
      <c r="C86" s="180" t="s">
        <v>115</v>
      </c>
      <c r="D86" s="182"/>
      <c r="E86" s="182">
        <v>25.51</v>
      </c>
    </row>
    <row r="87" spans="1:5" x14ac:dyDescent="0.25">
      <c r="A87" s="180">
        <v>46</v>
      </c>
      <c r="B87" s="181" t="s">
        <v>52192</v>
      </c>
      <c r="C87" s="180" t="s">
        <v>115</v>
      </c>
      <c r="D87" s="182"/>
      <c r="E87" s="182">
        <v>57.2</v>
      </c>
    </row>
    <row r="88" spans="1:5" x14ac:dyDescent="0.25">
      <c r="A88" s="180">
        <v>52</v>
      </c>
      <c r="B88" s="181" t="s">
        <v>52193</v>
      </c>
      <c r="C88" s="180" t="s">
        <v>115</v>
      </c>
      <c r="D88" s="182"/>
      <c r="E88" s="182">
        <v>19.38</v>
      </c>
    </row>
    <row r="89" spans="1:5" x14ac:dyDescent="0.25">
      <c r="A89" s="180">
        <v>43</v>
      </c>
      <c r="B89" s="181" t="s">
        <v>52194</v>
      </c>
      <c r="C89" s="180" t="s">
        <v>115</v>
      </c>
      <c r="D89" s="182"/>
      <c r="E89" s="182">
        <v>65.41</v>
      </c>
    </row>
    <row r="90" spans="1:5" x14ac:dyDescent="0.25">
      <c r="A90" s="180">
        <v>103</v>
      </c>
      <c r="B90" s="181" t="s">
        <v>52195</v>
      </c>
      <c r="C90" s="180" t="s">
        <v>115</v>
      </c>
      <c r="D90" s="182">
        <v>45.1</v>
      </c>
      <c r="E90" s="182">
        <v>49.58</v>
      </c>
    </row>
    <row r="91" spans="1:5" x14ac:dyDescent="0.25">
      <c r="A91" s="180">
        <v>107</v>
      </c>
      <c r="B91" s="181" t="s">
        <v>52196</v>
      </c>
      <c r="C91" s="180" t="s">
        <v>115</v>
      </c>
      <c r="D91" s="182">
        <v>0.85</v>
      </c>
      <c r="E91" s="182">
        <v>0.93</v>
      </c>
    </row>
    <row r="92" spans="1:5" x14ac:dyDescent="0.25">
      <c r="A92" s="180">
        <v>65</v>
      </c>
      <c r="B92" s="181" t="s">
        <v>52197</v>
      </c>
      <c r="C92" s="180" t="s">
        <v>115</v>
      </c>
      <c r="D92" s="182">
        <v>0.93</v>
      </c>
      <c r="E92" s="182">
        <v>1.02</v>
      </c>
    </row>
    <row r="93" spans="1:5" x14ac:dyDescent="0.25">
      <c r="A93" s="180">
        <v>108</v>
      </c>
      <c r="B93" s="181" t="s">
        <v>52198</v>
      </c>
      <c r="C93" s="180" t="s">
        <v>115</v>
      </c>
      <c r="D93" s="182">
        <v>1.87</v>
      </c>
      <c r="E93" s="182">
        <v>2.0499999999999998</v>
      </c>
    </row>
    <row r="94" spans="1:5" x14ac:dyDescent="0.25">
      <c r="A94" s="180">
        <v>110</v>
      </c>
      <c r="B94" s="181" t="s">
        <v>52199</v>
      </c>
      <c r="C94" s="180" t="s">
        <v>115</v>
      </c>
      <c r="D94" s="182">
        <v>6.49</v>
      </c>
      <c r="E94" s="182">
        <v>7.13</v>
      </c>
    </row>
    <row r="95" spans="1:5" x14ac:dyDescent="0.25">
      <c r="A95" s="180">
        <v>109</v>
      </c>
      <c r="B95" s="181" t="s">
        <v>52200</v>
      </c>
      <c r="C95" s="180" t="s">
        <v>115</v>
      </c>
      <c r="D95" s="182">
        <v>3.86</v>
      </c>
      <c r="E95" s="182">
        <v>4.25</v>
      </c>
    </row>
    <row r="96" spans="1:5" x14ac:dyDescent="0.25">
      <c r="A96" s="180">
        <v>111</v>
      </c>
      <c r="B96" s="181" t="s">
        <v>52201</v>
      </c>
      <c r="C96" s="180" t="s">
        <v>115</v>
      </c>
      <c r="D96" s="182">
        <v>8.7799999999999994</v>
      </c>
      <c r="E96" s="182">
        <v>9.65</v>
      </c>
    </row>
    <row r="97" spans="1:5" x14ac:dyDescent="0.25">
      <c r="A97" s="180">
        <v>112</v>
      </c>
      <c r="B97" s="181" t="s">
        <v>52202</v>
      </c>
      <c r="C97" s="180" t="s">
        <v>115</v>
      </c>
      <c r="D97" s="182">
        <v>4.6500000000000004</v>
      </c>
      <c r="E97" s="182">
        <v>5.1100000000000003</v>
      </c>
    </row>
    <row r="98" spans="1:5" x14ac:dyDescent="0.25">
      <c r="A98" s="180">
        <v>113</v>
      </c>
      <c r="B98" s="181" t="s">
        <v>52203</v>
      </c>
      <c r="C98" s="180" t="s">
        <v>115</v>
      </c>
      <c r="D98" s="182">
        <v>11.65</v>
      </c>
      <c r="E98" s="182">
        <v>12.8</v>
      </c>
    </row>
    <row r="99" spans="1:5" x14ac:dyDescent="0.25">
      <c r="A99" s="180">
        <v>104</v>
      </c>
      <c r="B99" s="181" t="s">
        <v>52204</v>
      </c>
      <c r="C99" s="180" t="s">
        <v>115</v>
      </c>
      <c r="D99" s="182">
        <v>20.27</v>
      </c>
      <c r="E99" s="182">
        <v>22.28</v>
      </c>
    </row>
    <row r="100" spans="1:5" x14ac:dyDescent="0.25">
      <c r="A100" s="180">
        <v>102</v>
      </c>
      <c r="B100" s="181" t="s">
        <v>52205</v>
      </c>
      <c r="C100" s="180" t="s">
        <v>115</v>
      </c>
      <c r="D100" s="182">
        <v>27.94</v>
      </c>
      <c r="E100" s="182">
        <v>30.72</v>
      </c>
    </row>
    <row r="101" spans="1:5" x14ac:dyDescent="0.25">
      <c r="A101" s="180">
        <v>95</v>
      </c>
      <c r="B101" s="181" t="s">
        <v>52206</v>
      </c>
      <c r="C101" s="180" t="s">
        <v>115</v>
      </c>
      <c r="D101" s="182">
        <v>11.81</v>
      </c>
      <c r="E101" s="182">
        <v>12.98</v>
      </c>
    </row>
    <row r="102" spans="1:5" x14ac:dyDescent="0.25">
      <c r="A102" s="180">
        <v>96</v>
      </c>
      <c r="B102" s="181" t="s">
        <v>52207</v>
      </c>
      <c r="C102" s="180" t="s">
        <v>115</v>
      </c>
      <c r="D102" s="182">
        <v>12.84</v>
      </c>
      <c r="E102" s="182">
        <v>14.12</v>
      </c>
    </row>
    <row r="103" spans="1:5" x14ac:dyDescent="0.25">
      <c r="A103" s="180">
        <v>97</v>
      </c>
      <c r="B103" s="181" t="s">
        <v>52208</v>
      </c>
      <c r="C103" s="180" t="s">
        <v>115</v>
      </c>
      <c r="D103" s="182">
        <v>19.32</v>
      </c>
      <c r="E103" s="182">
        <v>21.24</v>
      </c>
    </row>
    <row r="104" spans="1:5" x14ac:dyDescent="0.25">
      <c r="A104" s="180">
        <v>98</v>
      </c>
      <c r="B104" s="181" t="s">
        <v>52209</v>
      </c>
      <c r="C104" s="180" t="s">
        <v>115</v>
      </c>
      <c r="D104" s="182">
        <v>28.93</v>
      </c>
      <c r="E104" s="182">
        <v>31.8</v>
      </c>
    </row>
    <row r="105" spans="1:5" x14ac:dyDescent="0.25">
      <c r="A105" s="180">
        <v>99</v>
      </c>
      <c r="B105" s="181" t="s">
        <v>52210</v>
      </c>
      <c r="C105" s="180" t="s">
        <v>115</v>
      </c>
      <c r="D105" s="182">
        <v>27.34</v>
      </c>
      <c r="E105" s="182">
        <v>30.06</v>
      </c>
    </row>
    <row r="106" spans="1:5" x14ac:dyDescent="0.25">
      <c r="A106" s="180">
        <v>60</v>
      </c>
      <c r="B106" s="181" t="s">
        <v>52211</v>
      </c>
      <c r="C106" s="180" t="s">
        <v>115</v>
      </c>
      <c r="D106" s="182"/>
      <c r="E106" s="182">
        <v>6.17</v>
      </c>
    </row>
    <row r="107" spans="1:5" x14ac:dyDescent="0.25">
      <c r="A107" s="180">
        <v>72</v>
      </c>
      <c r="B107" s="181" t="s">
        <v>52212</v>
      </c>
      <c r="C107" s="180" t="s">
        <v>115</v>
      </c>
      <c r="D107" s="182">
        <v>52.44</v>
      </c>
      <c r="E107" s="182">
        <v>57.64</v>
      </c>
    </row>
    <row r="108" spans="1:5" x14ac:dyDescent="0.25">
      <c r="A108" s="180">
        <v>71</v>
      </c>
      <c r="B108" s="181" t="s">
        <v>52213</v>
      </c>
      <c r="C108" s="180" t="s">
        <v>115</v>
      </c>
      <c r="D108" s="182">
        <v>32.380000000000003</v>
      </c>
      <c r="E108" s="182">
        <v>35.6</v>
      </c>
    </row>
    <row r="109" spans="1:5" x14ac:dyDescent="0.25">
      <c r="A109" s="180">
        <v>67</v>
      </c>
      <c r="B109" s="181" t="s">
        <v>52214</v>
      </c>
      <c r="C109" s="180" t="s">
        <v>115</v>
      </c>
      <c r="D109" s="182">
        <v>16.95</v>
      </c>
      <c r="E109" s="182">
        <v>18.64</v>
      </c>
    </row>
    <row r="110" spans="1:5" x14ac:dyDescent="0.25">
      <c r="A110" s="180">
        <v>73</v>
      </c>
      <c r="B110" s="181" t="s">
        <v>52215</v>
      </c>
      <c r="C110" s="180" t="s">
        <v>115</v>
      </c>
      <c r="D110" s="182">
        <v>16.22</v>
      </c>
      <c r="E110" s="182">
        <v>17.829999999999998</v>
      </c>
    </row>
    <row r="111" spans="1:5" x14ac:dyDescent="0.25">
      <c r="A111" s="180">
        <v>100</v>
      </c>
      <c r="B111" s="181" t="s">
        <v>52216</v>
      </c>
      <c r="C111" s="180" t="s">
        <v>115</v>
      </c>
      <c r="D111" s="182">
        <v>47.77</v>
      </c>
      <c r="E111" s="182">
        <v>52.51</v>
      </c>
    </row>
    <row r="112" spans="1:5" x14ac:dyDescent="0.25">
      <c r="A112" s="180">
        <v>75</v>
      </c>
      <c r="B112" s="181" t="s">
        <v>52217</v>
      </c>
      <c r="C112" s="180" t="s">
        <v>115</v>
      </c>
      <c r="D112" s="182">
        <v>278.51</v>
      </c>
      <c r="E112" s="182">
        <v>306.16000000000003</v>
      </c>
    </row>
    <row r="113" spans="1:5" x14ac:dyDescent="0.25">
      <c r="A113" s="180">
        <v>83</v>
      </c>
      <c r="B113" s="181" t="s">
        <v>52218</v>
      </c>
      <c r="C113" s="180" t="s">
        <v>115</v>
      </c>
      <c r="D113" s="182">
        <v>222.66</v>
      </c>
      <c r="E113" s="182">
        <v>244.77</v>
      </c>
    </row>
    <row r="114" spans="1:5" x14ac:dyDescent="0.25">
      <c r="A114" s="180">
        <v>74</v>
      </c>
      <c r="B114" s="181" t="s">
        <v>52219</v>
      </c>
      <c r="C114" s="180" t="s">
        <v>115</v>
      </c>
      <c r="D114" s="182">
        <v>318.33999999999997</v>
      </c>
      <c r="E114" s="182">
        <v>349.95</v>
      </c>
    </row>
    <row r="115" spans="1:5" x14ac:dyDescent="0.25">
      <c r="A115" s="180">
        <v>106</v>
      </c>
      <c r="B115" s="181" t="s">
        <v>52220</v>
      </c>
      <c r="C115" s="180" t="s">
        <v>115</v>
      </c>
      <c r="D115" s="182">
        <v>402.55</v>
      </c>
      <c r="E115" s="182">
        <v>442.53</v>
      </c>
    </row>
    <row r="116" spans="1:5" x14ac:dyDescent="0.25">
      <c r="A116" s="180">
        <v>88</v>
      </c>
      <c r="B116" s="181" t="s">
        <v>52221</v>
      </c>
      <c r="C116" s="180" t="s">
        <v>115</v>
      </c>
      <c r="D116" s="182">
        <v>11.31</v>
      </c>
      <c r="E116" s="182">
        <v>12.44</v>
      </c>
    </row>
    <row r="117" spans="1:5" x14ac:dyDescent="0.25">
      <c r="A117" s="180">
        <v>82</v>
      </c>
      <c r="B117" s="181" t="s">
        <v>52222</v>
      </c>
      <c r="C117" s="180" t="s">
        <v>115</v>
      </c>
      <c r="D117" s="182">
        <v>211.84</v>
      </c>
      <c r="E117" s="182">
        <v>232.88</v>
      </c>
    </row>
    <row r="118" spans="1:5" x14ac:dyDescent="0.25">
      <c r="A118" s="180">
        <v>105</v>
      </c>
      <c r="B118" s="181" t="s">
        <v>52223</v>
      </c>
      <c r="C118" s="180" t="s">
        <v>115</v>
      </c>
      <c r="D118" s="182">
        <v>300.18</v>
      </c>
      <c r="E118" s="182">
        <v>329.99</v>
      </c>
    </row>
    <row r="119" spans="1:5" x14ac:dyDescent="0.25">
      <c r="A119" s="180">
        <v>39719</v>
      </c>
      <c r="B119" s="181" t="s">
        <v>52224</v>
      </c>
      <c r="C119" s="180" t="s">
        <v>956</v>
      </c>
      <c r="D119" s="182">
        <v>205.96</v>
      </c>
      <c r="E119" s="182">
        <v>157.32</v>
      </c>
    </row>
    <row r="120" spans="1:5" x14ac:dyDescent="0.25">
      <c r="A120" s="180">
        <v>3410</v>
      </c>
      <c r="B120" s="181" t="s">
        <v>52225</v>
      </c>
      <c r="C120" s="180" t="s">
        <v>51</v>
      </c>
      <c r="D120" s="182">
        <v>46.33</v>
      </c>
      <c r="E120" s="182">
        <v>35.39</v>
      </c>
    </row>
    <row r="121" spans="1:5" x14ac:dyDescent="0.25">
      <c r="A121" s="180">
        <v>4791</v>
      </c>
      <c r="B121" s="181" t="s">
        <v>52226</v>
      </c>
      <c r="C121" s="180" t="s">
        <v>51</v>
      </c>
      <c r="D121" s="182">
        <v>56.91</v>
      </c>
      <c r="E121" s="182">
        <v>53.89</v>
      </c>
    </row>
    <row r="122" spans="1:5" x14ac:dyDescent="0.25">
      <c r="A122" s="180">
        <v>157</v>
      </c>
      <c r="B122" s="181" t="s">
        <v>52227</v>
      </c>
      <c r="C122" s="180" t="s">
        <v>51</v>
      </c>
      <c r="D122" s="182">
        <v>140.71</v>
      </c>
      <c r="E122" s="182">
        <v>147.79</v>
      </c>
    </row>
    <row r="123" spans="1:5" x14ac:dyDescent="0.25">
      <c r="A123" s="180">
        <v>156</v>
      </c>
      <c r="B123" s="181" t="s">
        <v>52228</v>
      </c>
      <c r="C123" s="180" t="s">
        <v>51</v>
      </c>
      <c r="D123" s="182">
        <v>50.1</v>
      </c>
      <c r="E123" s="182">
        <v>52.62</v>
      </c>
    </row>
    <row r="124" spans="1:5" x14ac:dyDescent="0.25">
      <c r="A124" s="180">
        <v>131</v>
      </c>
      <c r="B124" s="181" t="s">
        <v>52229</v>
      </c>
      <c r="C124" s="180" t="s">
        <v>51</v>
      </c>
      <c r="D124" s="182">
        <v>42.84</v>
      </c>
      <c r="E124" s="182">
        <v>45</v>
      </c>
    </row>
    <row r="125" spans="1:5" x14ac:dyDescent="0.25">
      <c r="A125" s="180">
        <v>21114</v>
      </c>
      <c r="B125" s="181" t="s">
        <v>52230</v>
      </c>
      <c r="C125" s="180" t="s">
        <v>115</v>
      </c>
      <c r="D125" s="182">
        <v>40.6</v>
      </c>
      <c r="E125" s="182">
        <v>31.01</v>
      </c>
    </row>
    <row r="126" spans="1:5" x14ac:dyDescent="0.25">
      <c r="A126" s="180">
        <v>119</v>
      </c>
      <c r="B126" s="181" t="s">
        <v>52231</v>
      </c>
      <c r="C126" s="180" t="s">
        <v>115</v>
      </c>
      <c r="D126" s="182">
        <v>10.29</v>
      </c>
      <c r="E126" s="182">
        <v>7.86</v>
      </c>
    </row>
    <row r="127" spans="1:5" x14ac:dyDescent="0.25">
      <c r="A127" s="180">
        <v>122</v>
      </c>
      <c r="B127" s="181" t="s">
        <v>52232</v>
      </c>
      <c r="C127" s="180" t="s">
        <v>115</v>
      </c>
      <c r="D127" s="182">
        <v>79.17</v>
      </c>
      <c r="E127" s="182">
        <v>60.47</v>
      </c>
    </row>
    <row r="128" spans="1:5" x14ac:dyDescent="0.25">
      <c r="A128" s="180">
        <v>20080</v>
      </c>
      <c r="B128" s="181" t="s">
        <v>52233</v>
      </c>
      <c r="C128" s="180" t="s">
        <v>115</v>
      </c>
      <c r="D128" s="182">
        <v>25.84</v>
      </c>
      <c r="E128" s="182">
        <v>19.739999999999998</v>
      </c>
    </row>
    <row r="129" spans="1:5" x14ac:dyDescent="0.25">
      <c r="A129" s="180">
        <v>124</v>
      </c>
      <c r="B129" s="181" t="s">
        <v>52234</v>
      </c>
      <c r="C129" s="180" t="s">
        <v>956</v>
      </c>
      <c r="D129" s="182">
        <v>16.52</v>
      </c>
      <c r="E129" s="182">
        <v>17.350000000000001</v>
      </c>
    </row>
    <row r="130" spans="1:5" x14ac:dyDescent="0.25">
      <c r="A130" s="180">
        <v>7334</v>
      </c>
      <c r="B130" s="181" t="s">
        <v>52235</v>
      </c>
      <c r="C130" s="180" t="s">
        <v>956</v>
      </c>
      <c r="D130" s="182">
        <v>20.28</v>
      </c>
      <c r="E130" s="182">
        <v>12.85</v>
      </c>
    </row>
    <row r="131" spans="1:5" x14ac:dyDescent="0.25">
      <c r="A131" s="180">
        <v>45146</v>
      </c>
      <c r="B131" s="181" t="s">
        <v>52236</v>
      </c>
      <c r="C131" s="180" t="s">
        <v>51</v>
      </c>
      <c r="D131" s="182">
        <v>31.68</v>
      </c>
      <c r="E131" s="182">
        <v>33.270000000000003</v>
      </c>
    </row>
    <row r="132" spans="1:5" x14ac:dyDescent="0.25">
      <c r="A132" s="180">
        <v>123</v>
      </c>
      <c r="B132" s="181" t="s">
        <v>52237</v>
      </c>
      <c r="C132" s="180" t="s">
        <v>956</v>
      </c>
      <c r="D132" s="182">
        <v>6.76</v>
      </c>
      <c r="E132" s="182">
        <v>7.1</v>
      </c>
    </row>
    <row r="133" spans="1:5" x14ac:dyDescent="0.25">
      <c r="A133" s="180">
        <v>127</v>
      </c>
      <c r="B133" s="181" t="s">
        <v>52238</v>
      </c>
      <c r="C133" s="180" t="s">
        <v>956</v>
      </c>
      <c r="D133" s="182">
        <v>16.14</v>
      </c>
      <c r="E133" s="182">
        <v>16.95</v>
      </c>
    </row>
    <row r="134" spans="1:5" x14ac:dyDescent="0.25">
      <c r="A134" s="180">
        <v>133</v>
      </c>
      <c r="B134" s="181" t="s">
        <v>52239</v>
      </c>
      <c r="C134" s="180" t="s">
        <v>956</v>
      </c>
      <c r="D134" s="182">
        <v>6.7</v>
      </c>
      <c r="E134" s="182">
        <v>7.04</v>
      </c>
    </row>
    <row r="135" spans="1:5" x14ac:dyDescent="0.25">
      <c r="A135" s="180">
        <v>43617</v>
      </c>
      <c r="B135" s="181" t="s">
        <v>52240</v>
      </c>
      <c r="C135" s="180" t="s">
        <v>956</v>
      </c>
      <c r="D135" s="182">
        <v>7.49</v>
      </c>
      <c r="E135" s="182">
        <v>7.86</v>
      </c>
    </row>
    <row r="136" spans="1:5" x14ac:dyDescent="0.25">
      <c r="A136" s="180">
        <v>132</v>
      </c>
      <c r="B136" s="181" t="s">
        <v>52241</v>
      </c>
      <c r="C136" s="180" t="s">
        <v>956</v>
      </c>
      <c r="D136" s="182">
        <v>6.95</v>
      </c>
      <c r="E136" s="182">
        <v>7.3</v>
      </c>
    </row>
    <row r="137" spans="1:5" x14ac:dyDescent="0.25">
      <c r="A137" s="180">
        <v>43618</v>
      </c>
      <c r="B137" s="181" t="s">
        <v>52242</v>
      </c>
      <c r="C137" s="180" t="s">
        <v>51</v>
      </c>
      <c r="D137" s="182">
        <v>17.489999999999998</v>
      </c>
      <c r="E137" s="182">
        <v>18.37</v>
      </c>
    </row>
    <row r="138" spans="1:5" x14ac:dyDescent="0.25">
      <c r="A138" s="180">
        <v>37476</v>
      </c>
      <c r="B138" s="181" t="s">
        <v>52243</v>
      </c>
      <c r="C138" s="180" t="s">
        <v>115</v>
      </c>
      <c r="D138" s="182">
        <v>4775.29</v>
      </c>
      <c r="E138" s="182">
        <v>4457.49</v>
      </c>
    </row>
    <row r="139" spans="1:5" x14ac:dyDescent="0.25">
      <c r="A139" s="180">
        <v>37478</v>
      </c>
      <c r="B139" s="181" t="s">
        <v>52244</v>
      </c>
      <c r="C139" s="180" t="s">
        <v>115</v>
      </c>
      <c r="D139" s="182">
        <v>5981.17</v>
      </c>
      <c r="E139" s="182">
        <v>5583.12</v>
      </c>
    </row>
    <row r="140" spans="1:5" x14ac:dyDescent="0.25">
      <c r="A140" s="180">
        <v>37477</v>
      </c>
      <c r="B140" s="181" t="s">
        <v>52245</v>
      </c>
      <c r="C140" s="180" t="s">
        <v>115</v>
      </c>
      <c r="D140" s="182">
        <v>8103.52</v>
      </c>
      <c r="E140" s="182">
        <v>7564.23</v>
      </c>
    </row>
    <row r="141" spans="1:5" x14ac:dyDescent="0.25">
      <c r="A141" s="180">
        <v>37479</v>
      </c>
      <c r="B141" s="181" t="s">
        <v>52246</v>
      </c>
      <c r="C141" s="180" t="s">
        <v>115</v>
      </c>
      <c r="D141" s="182">
        <v>9610.8799999999992</v>
      </c>
      <c r="E141" s="182">
        <v>8971.27</v>
      </c>
    </row>
    <row r="142" spans="1:5" x14ac:dyDescent="0.25">
      <c r="A142" s="180">
        <v>4319</v>
      </c>
      <c r="B142" s="181" t="s">
        <v>52247</v>
      </c>
      <c r="C142" s="180" t="s">
        <v>115</v>
      </c>
      <c r="D142" s="182">
        <v>2.1800000000000002</v>
      </c>
      <c r="E142" s="182">
        <v>1.67</v>
      </c>
    </row>
    <row r="143" spans="1:5" x14ac:dyDescent="0.25">
      <c r="A143" s="180">
        <v>42409</v>
      </c>
      <c r="B143" s="181" t="s">
        <v>52248</v>
      </c>
      <c r="C143" s="180" t="s">
        <v>51</v>
      </c>
      <c r="D143" s="182">
        <v>11.01</v>
      </c>
      <c r="E143" s="182">
        <v>11.57</v>
      </c>
    </row>
    <row r="144" spans="1:5" x14ac:dyDescent="0.25">
      <c r="A144" s="180">
        <v>40553</v>
      </c>
      <c r="B144" s="181" t="s">
        <v>52249</v>
      </c>
      <c r="C144" s="180" t="s">
        <v>1467</v>
      </c>
      <c r="D144" s="182"/>
      <c r="E144" s="182">
        <v>74</v>
      </c>
    </row>
    <row r="145" spans="1:5" x14ac:dyDescent="0.25">
      <c r="A145" s="180">
        <v>6114</v>
      </c>
      <c r="B145" s="181" t="s">
        <v>52250</v>
      </c>
      <c r="C145" s="180" t="s">
        <v>949</v>
      </c>
      <c r="D145" s="182">
        <v>22.58</v>
      </c>
      <c r="E145" s="182">
        <v>23.93</v>
      </c>
    </row>
    <row r="146" spans="1:5" x14ac:dyDescent="0.25">
      <c r="A146" s="180">
        <v>40912</v>
      </c>
      <c r="B146" s="181" t="s">
        <v>52251</v>
      </c>
      <c r="C146" s="180" t="s">
        <v>932</v>
      </c>
      <c r="D146" s="182">
        <v>3971.14</v>
      </c>
      <c r="E146" s="182">
        <v>4194.5200000000004</v>
      </c>
    </row>
    <row r="147" spans="1:5" x14ac:dyDescent="0.25">
      <c r="A147" s="180">
        <v>247</v>
      </c>
      <c r="B147" s="181" t="s">
        <v>52252</v>
      </c>
      <c r="C147" s="180" t="s">
        <v>949</v>
      </c>
      <c r="D147" s="182">
        <v>22.58</v>
      </c>
      <c r="E147" s="182">
        <v>23.93</v>
      </c>
    </row>
    <row r="148" spans="1:5" x14ac:dyDescent="0.25">
      <c r="A148" s="180">
        <v>40919</v>
      </c>
      <c r="B148" s="181" t="s">
        <v>52253</v>
      </c>
      <c r="C148" s="180" t="s">
        <v>932</v>
      </c>
      <c r="D148" s="182">
        <v>3971.14</v>
      </c>
      <c r="E148" s="182">
        <v>4194.5200000000004</v>
      </c>
    </row>
    <row r="149" spans="1:5" x14ac:dyDescent="0.25">
      <c r="A149" s="180">
        <v>44499</v>
      </c>
      <c r="B149" s="181" t="s">
        <v>52254</v>
      </c>
      <c r="C149" s="180" t="s">
        <v>949</v>
      </c>
      <c r="D149" s="182">
        <v>22.58</v>
      </c>
      <c r="E149" s="182">
        <v>23.93</v>
      </c>
    </row>
    <row r="150" spans="1:5" x14ac:dyDescent="0.25">
      <c r="A150" s="180">
        <v>40984</v>
      </c>
      <c r="B150" s="181" t="s">
        <v>52255</v>
      </c>
      <c r="C150" s="180" t="s">
        <v>932</v>
      </c>
      <c r="D150" s="182">
        <v>3971.14</v>
      </c>
      <c r="E150" s="182">
        <v>4194.5200000000004</v>
      </c>
    </row>
    <row r="151" spans="1:5" x14ac:dyDescent="0.25">
      <c r="A151" s="180">
        <v>248</v>
      </c>
      <c r="B151" s="181" t="s">
        <v>52256</v>
      </c>
      <c r="C151" s="180" t="s">
        <v>949</v>
      </c>
      <c r="D151" s="182">
        <v>22.97</v>
      </c>
      <c r="E151" s="182">
        <v>21.5</v>
      </c>
    </row>
    <row r="152" spans="1:5" x14ac:dyDescent="0.25">
      <c r="A152" s="180">
        <v>41086</v>
      </c>
      <c r="B152" s="181" t="s">
        <v>52257</v>
      </c>
      <c r="C152" s="180" t="s">
        <v>932</v>
      </c>
      <c r="D152" s="182">
        <v>4036.36</v>
      </c>
      <c r="E152" s="182">
        <v>3767.99</v>
      </c>
    </row>
    <row r="153" spans="1:5" x14ac:dyDescent="0.25">
      <c r="A153" s="180">
        <v>34466</v>
      </c>
      <c r="B153" s="181" t="s">
        <v>52258</v>
      </c>
      <c r="C153" s="180" t="s">
        <v>949</v>
      </c>
      <c r="D153" s="182">
        <v>22.58</v>
      </c>
      <c r="E153" s="182">
        <v>23.93</v>
      </c>
    </row>
    <row r="154" spans="1:5" x14ac:dyDescent="0.25">
      <c r="A154" s="180">
        <v>41083</v>
      </c>
      <c r="B154" s="181" t="s">
        <v>52259</v>
      </c>
      <c r="C154" s="180" t="s">
        <v>932</v>
      </c>
      <c r="D154" s="182">
        <v>3971.14</v>
      </c>
      <c r="E154" s="182">
        <v>4194.5200000000004</v>
      </c>
    </row>
    <row r="155" spans="1:5" x14ac:dyDescent="0.25">
      <c r="A155" s="180">
        <v>252</v>
      </c>
      <c r="B155" s="181" t="s">
        <v>52260</v>
      </c>
      <c r="C155" s="180" t="s">
        <v>949</v>
      </c>
      <c r="D155" s="182">
        <v>22.58</v>
      </c>
      <c r="E155" s="182">
        <v>23.93</v>
      </c>
    </row>
    <row r="156" spans="1:5" x14ac:dyDescent="0.25">
      <c r="A156" s="180">
        <v>40909</v>
      </c>
      <c r="B156" s="181" t="s">
        <v>52261</v>
      </c>
      <c r="C156" s="180" t="s">
        <v>932</v>
      </c>
      <c r="D156" s="182">
        <v>3971.14</v>
      </c>
      <c r="E156" s="182">
        <v>4194.5200000000004</v>
      </c>
    </row>
    <row r="157" spans="1:5" x14ac:dyDescent="0.25">
      <c r="A157" s="180">
        <v>242</v>
      </c>
      <c r="B157" s="181" t="s">
        <v>52262</v>
      </c>
      <c r="C157" s="180" t="s">
        <v>949</v>
      </c>
      <c r="D157" s="182">
        <v>22.97</v>
      </c>
      <c r="E157" s="182">
        <v>23</v>
      </c>
    </row>
    <row r="158" spans="1:5" x14ac:dyDescent="0.25">
      <c r="A158" s="180">
        <v>41085</v>
      </c>
      <c r="B158" s="181" t="s">
        <v>52263</v>
      </c>
      <c r="C158" s="180" t="s">
        <v>932</v>
      </c>
      <c r="D158" s="182">
        <v>4036.36</v>
      </c>
      <c r="E158" s="182">
        <v>4032.21</v>
      </c>
    </row>
    <row r="159" spans="1:5" x14ac:dyDescent="0.25">
      <c r="A159" s="180">
        <v>427</v>
      </c>
      <c r="B159" s="181" t="s">
        <v>52264</v>
      </c>
      <c r="C159" s="180" t="s">
        <v>115</v>
      </c>
      <c r="D159" s="182">
        <v>12.57</v>
      </c>
      <c r="E159" s="182">
        <v>6.55</v>
      </c>
    </row>
    <row r="160" spans="1:5" x14ac:dyDescent="0.25">
      <c r="A160" s="180">
        <v>417</v>
      </c>
      <c r="B160" s="181" t="s">
        <v>52265</v>
      </c>
      <c r="C160" s="180" t="s">
        <v>115</v>
      </c>
      <c r="D160" s="182">
        <v>5.92</v>
      </c>
      <c r="E160" s="182">
        <v>3.08</v>
      </c>
    </row>
    <row r="161" spans="1:5" x14ac:dyDescent="0.25">
      <c r="A161" s="180">
        <v>11273</v>
      </c>
      <c r="B161" s="181" t="s">
        <v>52266</v>
      </c>
      <c r="C161" s="180" t="s">
        <v>115</v>
      </c>
      <c r="D161" s="182">
        <v>18.39</v>
      </c>
      <c r="E161" s="182">
        <v>9.58</v>
      </c>
    </row>
    <row r="162" spans="1:5" x14ac:dyDescent="0.25">
      <c r="A162" s="180">
        <v>11272</v>
      </c>
      <c r="B162" s="181" t="s">
        <v>52267</v>
      </c>
      <c r="C162" s="180" t="s">
        <v>115</v>
      </c>
      <c r="D162" s="182">
        <v>11.1</v>
      </c>
      <c r="E162" s="182">
        <v>5.78</v>
      </c>
    </row>
    <row r="163" spans="1:5" x14ac:dyDescent="0.25">
      <c r="A163" s="180">
        <v>11275</v>
      </c>
      <c r="B163" s="181" t="s">
        <v>52268</v>
      </c>
      <c r="C163" s="180" t="s">
        <v>115</v>
      </c>
      <c r="D163" s="182">
        <v>4.45</v>
      </c>
      <c r="E163" s="182">
        <v>2.3199999999999998</v>
      </c>
    </row>
    <row r="164" spans="1:5" x14ac:dyDescent="0.25">
      <c r="A164" s="180">
        <v>11274</v>
      </c>
      <c r="B164" s="181" t="s">
        <v>52269</v>
      </c>
      <c r="C164" s="180" t="s">
        <v>115</v>
      </c>
      <c r="D164" s="182">
        <v>3.39</v>
      </c>
      <c r="E164" s="182">
        <v>1.77</v>
      </c>
    </row>
    <row r="165" spans="1:5" x14ac:dyDescent="0.25">
      <c r="A165" s="180">
        <v>45208</v>
      </c>
      <c r="B165" s="181" t="s">
        <v>57324</v>
      </c>
      <c r="C165" s="180" t="s">
        <v>115</v>
      </c>
      <c r="D165" s="182">
        <v>250.08</v>
      </c>
      <c r="E165" s="182">
        <v>227.55</v>
      </c>
    </row>
    <row r="166" spans="1:5" x14ac:dyDescent="0.25">
      <c r="A166" s="180">
        <v>45250</v>
      </c>
      <c r="B166" s="181" t="s">
        <v>52270</v>
      </c>
      <c r="C166" s="180" t="s">
        <v>115</v>
      </c>
      <c r="D166" s="182"/>
      <c r="E166" s="182">
        <v>39.35</v>
      </c>
    </row>
    <row r="167" spans="1:5" x14ac:dyDescent="0.25">
      <c r="A167" s="180">
        <v>38470</v>
      </c>
      <c r="B167" s="181" t="s">
        <v>52271</v>
      </c>
      <c r="C167" s="180" t="s">
        <v>115</v>
      </c>
      <c r="D167" s="182"/>
      <c r="E167" s="182">
        <v>40.28</v>
      </c>
    </row>
    <row r="168" spans="1:5" x14ac:dyDescent="0.25">
      <c r="A168" s="180">
        <v>38547</v>
      </c>
      <c r="B168" s="181" t="s">
        <v>52272</v>
      </c>
      <c r="C168" s="180" t="s">
        <v>115</v>
      </c>
      <c r="D168" s="182"/>
      <c r="E168" s="182">
        <v>267.39999999999998</v>
      </c>
    </row>
    <row r="169" spans="1:5" x14ac:dyDescent="0.25">
      <c r="A169" s="180">
        <v>38467</v>
      </c>
      <c r="B169" s="181" t="s">
        <v>52273</v>
      </c>
      <c r="C169" s="180" t="s">
        <v>115</v>
      </c>
      <c r="D169" s="182">
        <v>197.61</v>
      </c>
      <c r="E169" s="182">
        <v>136.13</v>
      </c>
    </row>
    <row r="170" spans="1:5" x14ac:dyDescent="0.25">
      <c r="A170" s="180">
        <v>38468</v>
      </c>
      <c r="B170" s="181" t="s">
        <v>52274</v>
      </c>
      <c r="C170" s="180" t="s">
        <v>115</v>
      </c>
      <c r="D170" s="182">
        <v>246.67</v>
      </c>
      <c r="E170" s="182">
        <v>169.93</v>
      </c>
    </row>
    <row r="171" spans="1:5" x14ac:dyDescent="0.25">
      <c r="A171" s="180">
        <v>38469</v>
      </c>
      <c r="B171" s="181" t="s">
        <v>52275</v>
      </c>
      <c r="C171" s="180" t="s">
        <v>115</v>
      </c>
      <c r="D171" s="182"/>
      <c r="E171" s="182">
        <v>255.32</v>
      </c>
    </row>
    <row r="172" spans="1:5" x14ac:dyDescent="0.25">
      <c r="A172" s="180">
        <v>45197</v>
      </c>
      <c r="B172" s="181" t="s">
        <v>52276</v>
      </c>
      <c r="C172" s="180" t="s">
        <v>115</v>
      </c>
      <c r="D172" s="182"/>
      <c r="E172" s="182">
        <v>203.63</v>
      </c>
    </row>
    <row r="173" spans="1:5" x14ac:dyDescent="0.25">
      <c r="A173" s="180">
        <v>38471</v>
      </c>
      <c r="B173" s="181" t="s">
        <v>52277</v>
      </c>
      <c r="C173" s="180" t="s">
        <v>115</v>
      </c>
      <c r="D173" s="182"/>
      <c r="E173" s="182">
        <v>273.07</v>
      </c>
    </row>
    <row r="174" spans="1:5" x14ac:dyDescent="0.25">
      <c r="A174" s="180">
        <v>45206</v>
      </c>
      <c r="B174" s="181" t="s">
        <v>52278</v>
      </c>
      <c r="C174" s="180" t="s">
        <v>115</v>
      </c>
      <c r="D174" s="182"/>
      <c r="E174" s="182">
        <v>53.95</v>
      </c>
    </row>
    <row r="175" spans="1:5" x14ac:dyDescent="0.25">
      <c r="A175" s="180">
        <v>37370</v>
      </c>
      <c r="B175" s="181" t="s">
        <v>52279</v>
      </c>
      <c r="C175" s="180" t="s">
        <v>949</v>
      </c>
      <c r="D175" s="182">
        <v>4.78</v>
      </c>
      <c r="E175" s="182">
        <v>4.4800000000000004</v>
      </c>
    </row>
    <row r="176" spans="1:5" x14ac:dyDescent="0.25">
      <c r="A176" s="180">
        <v>40862</v>
      </c>
      <c r="B176" s="181" t="s">
        <v>52280</v>
      </c>
      <c r="C176" s="180" t="s">
        <v>932</v>
      </c>
      <c r="D176" s="182">
        <v>806.06</v>
      </c>
      <c r="E176" s="182">
        <v>743.12</v>
      </c>
    </row>
    <row r="177" spans="1:5" x14ac:dyDescent="0.25">
      <c r="A177" s="180">
        <v>10658</v>
      </c>
      <c r="B177" s="181" t="s">
        <v>52281</v>
      </c>
      <c r="C177" s="180" t="s">
        <v>115</v>
      </c>
      <c r="D177" s="182"/>
      <c r="E177" s="182">
        <v>9993.9500000000007</v>
      </c>
    </row>
    <row r="178" spans="1:5" x14ac:dyDescent="0.25">
      <c r="A178" s="180">
        <v>253</v>
      </c>
      <c r="B178" s="181" t="s">
        <v>52282</v>
      </c>
      <c r="C178" s="180" t="s">
        <v>949</v>
      </c>
      <c r="D178" s="182">
        <v>34.380000000000003</v>
      </c>
      <c r="E178" s="182">
        <v>37.51</v>
      </c>
    </row>
    <row r="179" spans="1:5" x14ac:dyDescent="0.25">
      <c r="A179" s="180">
        <v>40809</v>
      </c>
      <c r="B179" s="181" t="s">
        <v>52283</v>
      </c>
      <c r="C179" s="180" t="s">
        <v>932</v>
      </c>
      <c r="D179" s="182">
        <v>6039.21</v>
      </c>
      <c r="E179" s="182">
        <v>6571.6</v>
      </c>
    </row>
    <row r="180" spans="1:5" x14ac:dyDescent="0.25">
      <c r="A180" s="180">
        <v>42428</v>
      </c>
      <c r="B180" s="181" t="s">
        <v>52284</v>
      </c>
      <c r="C180" s="180" t="s">
        <v>115</v>
      </c>
      <c r="D180" s="182"/>
      <c r="E180" s="182">
        <v>2271</v>
      </c>
    </row>
    <row r="181" spans="1:5" x14ac:dyDescent="0.25">
      <c r="A181" s="180">
        <v>301</v>
      </c>
      <c r="B181" s="181" t="s">
        <v>52285</v>
      </c>
      <c r="C181" s="180" t="s">
        <v>115</v>
      </c>
      <c r="D181" s="182">
        <v>2.99</v>
      </c>
      <c r="E181" s="182">
        <v>2.57</v>
      </c>
    </row>
    <row r="182" spans="1:5" x14ac:dyDescent="0.25">
      <c r="A182" s="180">
        <v>296</v>
      </c>
      <c r="B182" s="181" t="s">
        <v>52286</v>
      </c>
      <c r="C182" s="180" t="s">
        <v>115</v>
      </c>
      <c r="D182" s="182">
        <v>1.69</v>
      </c>
      <c r="E182" s="182">
        <v>1.45</v>
      </c>
    </row>
    <row r="183" spans="1:5" x14ac:dyDescent="0.25">
      <c r="A183" s="180">
        <v>297</v>
      </c>
      <c r="B183" s="181" t="s">
        <v>52287</v>
      </c>
      <c r="C183" s="180" t="s">
        <v>115</v>
      </c>
      <c r="D183" s="182">
        <v>2.48</v>
      </c>
      <c r="E183" s="182">
        <v>2.13</v>
      </c>
    </row>
    <row r="184" spans="1:5" x14ac:dyDescent="0.25">
      <c r="A184" s="180">
        <v>299</v>
      </c>
      <c r="B184" s="181" t="s">
        <v>52288</v>
      </c>
      <c r="C184" s="180" t="s">
        <v>115</v>
      </c>
      <c r="D184" s="182">
        <v>3.51</v>
      </c>
      <c r="E184" s="182">
        <v>3.01</v>
      </c>
    </row>
    <row r="185" spans="1:5" x14ac:dyDescent="0.25">
      <c r="A185" s="180">
        <v>300</v>
      </c>
      <c r="B185" s="181" t="s">
        <v>52289</v>
      </c>
      <c r="C185" s="180" t="s">
        <v>115</v>
      </c>
      <c r="D185" s="182">
        <v>12.13</v>
      </c>
      <c r="E185" s="182">
        <v>10.43</v>
      </c>
    </row>
    <row r="186" spans="1:5" x14ac:dyDescent="0.25">
      <c r="A186" s="180">
        <v>20085</v>
      </c>
      <c r="B186" s="181" t="s">
        <v>52290</v>
      </c>
      <c r="C186" s="180" t="s">
        <v>115</v>
      </c>
      <c r="D186" s="182">
        <v>2.2200000000000002</v>
      </c>
      <c r="E186" s="182">
        <v>1.9</v>
      </c>
    </row>
    <row r="187" spans="1:5" x14ac:dyDescent="0.25">
      <c r="A187" s="180">
        <v>298</v>
      </c>
      <c r="B187" s="181" t="s">
        <v>52291</v>
      </c>
      <c r="C187" s="180" t="s">
        <v>115</v>
      </c>
      <c r="D187" s="182">
        <v>2.69</v>
      </c>
      <c r="E187" s="182">
        <v>2.3199999999999998</v>
      </c>
    </row>
    <row r="188" spans="1:5" x14ac:dyDescent="0.25">
      <c r="A188" s="180">
        <v>311</v>
      </c>
      <c r="B188" s="181" t="s">
        <v>52292</v>
      </c>
      <c r="C188" s="180" t="s">
        <v>115</v>
      </c>
      <c r="D188" s="182">
        <v>10.01</v>
      </c>
      <c r="E188" s="182">
        <v>8.6</v>
      </c>
    </row>
    <row r="189" spans="1:5" x14ac:dyDescent="0.25">
      <c r="A189" s="180">
        <v>318</v>
      </c>
      <c r="B189" s="181" t="s">
        <v>52293</v>
      </c>
      <c r="C189" s="180" t="s">
        <v>115</v>
      </c>
      <c r="D189" s="182">
        <v>20.16</v>
      </c>
      <c r="E189" s="182">
        <v>17.32</v>
      </c>
    </row>
    <row r="190" spans="1:5" x14ac:dyDescent="0.25">
      <c r="A190" s="180">
        <v>319</v>
      </c>
      <c r="B190" s="181" t="s">
        <v>52294</v>
      </c>
      <c r="C190" s="180" t="s">
        <v>115</v>
      </c>
      <c r="D190" s="182">
        <v>31.6</v>
      </c>
      <c r="E190" s="182">
        <v>27.16</v>
      </c>
    </row>
    <row r="191" spans="1:5" x14ac:dyDescent="0.25">
      <c r="A191" s="180">
        <v>303</v>
      </c>
      <c r="B191" s="181" t="s">
        <v>52295</v>
      </c>
      <c r="C191" s="180" t="s">
        <v>115</v>
      </c>
      <c r="D191" s="182">
        <v>3.31</v>
      </c>
      <c r="E191" s="182">
        <v>2.84</v>
      </c>
    </row>
    <row r="192" spans="1:5" x14ac:dyDescent="0.25">
      <c r="A192" s="180">
        <v>305</v>
      </c>
      <c r="B192" s="181" t="s">
        <v>52296</v>
      </c>
      <c r="C192" s="180" t="s">
        <v>115</v>
      </c>
      <c r="D192" s="182">
        <v>10.42</v>
      </c>
      <c r="E192" s="182">
        <v>8.9499999999999993</v>
      </c>
    </row>
    <row r="193" spans="1:5" x14ac:dyDescent="0.25">
      <c r="A193" s="180">
        <v>306</v>
      </c>
      <c r="B193" s="181" t="s">
        <v>52297</v>
      </c>
      <c r="C193" s="180" t="s">
        <v>115</v>
      </c>
      <c r="D193" s="182">
        <v>15.8</v>
      </c>
      <c r="E193" s="182">
        <v>13.58</v>
      </c>
    </row>
    <row r="194" spans="1:5" x14ac:dyDescent="0.25">
      <c r="A194" s="180">
        <v>307</v>
      </c>
      <c r="B194" s="181" t="s">
        <v>52298</v>
      </c>
      <c r="C194" s="180" t="s">
        <v>115</v>
      </c>
      <c r="D194" s="182">
        <v>39.92</v>
      </c>
      <c r="E194" s="182">
        <v>34.32</v>
      </c>
    </row>
    <row r="195" spans="1:5" x14ac:dyDescent="0.25">
      <c r="A195" s="180">
        <v>309</v>
      </c>
      <c r="B195" s="181" t="s">
        <v>52299</v>
      </c>
      <c r="C195" s="180" t="s">
        <v>115</v>
      </c>
      <c r="D195" s="182">
        <v>65.400000000000006</v>
      </c>
      <c r="E195" s="182">
        <v>56.21</v>
      </c>
    </row>
    <row r="196" spans="1:5" x14ac:dyDescent="0.25">
      <c r="A196" s="180">
        <v>310</v>
      </c>
      <c r="B196" s="181" t="s">
        <v>52300</v>
      </c>
      <c r="C196" s="180" t="s">
        <v>115</v>
      </c>
      <c r="D196" s="182">
        <v>90.64</v>
      </c>
      <c r="E196" s="182">
        <v>77.91</v>
      </c>
    </row>
    <row r="197" spans="1:5" x14ac:dyDescent="0.25">
      <c r="A197" s="180">
        <v>308</v>
      </c>
      <c r="B197" s="181" t="s">
        <v>52301</v>
      </c>
      <c r="C197" s="180" t="s">
        <v>115</v>
      </c>
      <c r="D197" s="182">
        <v>89.11</v>
      </c>
      <c r="E197" s="182">
        <v>76.59</v>
      </c>
    </row>
    <row r="198" spans="1:5" x14ac:dyDescent="0.25">
      <c r="A198" s="180">
        <v>328</v>
      </c>
      <c r="B198" s="181" t="s">
        <v>52302</v>
      </c>
      <c r="C198" s="180" t="s">
        <v>115</v>
      </c>
      <c r="D198" s="182">
        <v>7.92</v>
      </c>
      <c r="E198" s="182">
        <v>6.81</v>
      </c>
    </row>
    <row r="199" spans="1:5" x14ac:dyDescent="0.25">
      <c r="A199" s="180">
        <v>325</v>
      </c>
      <c r="B199" s="181" t="s">
        <v>52303</v>
      </c>
      <c r="C199" s="180" t="s">
        <v>115</v>
      </c>
      <c r="D199" s="182">
        <v>2.34</v>
      </c>
      <c r="E199" s="182">
        <v>2.0099999999999998</v>
      </c>
    </row>
    <row r="200" spans="1:5" x14ac:dyDescent="0.25">
      <c r="A200" s="180">
        <v>20326</v>
      </c>
      <c r="B200" s="181" t="s">
        <v>52304</v>
      </c>
      <c r="C200" s="180" t="s">
        <v>115</v>
      </c>
      <c r="D200" s="182">
        <v>4.2699999999999996</v>
      </c>
      <c r="E200" s="182">
        <v>3.67</v>
      </c>
    </row>
    <row r="201" spans="1:5" x14ac:dyDescent="0.25">
      <c r="A201" s="180">
        <v>329</v>
      </c>
      <c r="B201" s="181" t="s">
        <v>52305</v>
      </c>
      <c r="C201" s="180" t="s">
        <v>115</v>
      </c>
      <c r="D201" s="182">
        <v>6.62</v>
      </c>
      <c r="E201" s="182">
        <v>5.69</v>
      </c>
    </row>
    <row r="202" spans="1:5" x14ac:dyDescent="0.25">
      <c r="A202" s="180">
        <v>39642</v>
      </c>
      <c r="B202" s="181" t="s">
        <v>52306</v>
      </c>
      <c r="C202" s="180" t="s">
        <v>115</v>
      </c>
      <c r="D202" s="182">
        <v>2.93</v>
      </c>
      <c r="E202" s="182">
        <v>2.52</v>
      </c>
    </row>
    <row r="203" spans="1:5" x14ac:dyDescent="0.25">
      <c r="A203" s="180">
        <v>39641</v>
      </c>
      <c r="B203" s="181" t="s">
        <v>52307</v>
      </c>
      <c r="C203" s="180" t="s">
        <v>115</v>
      </c>
      <c r="D203" s="182">
        <v>2.57</v>
      </c>
      <c r="E203" s="182">
        <v>2.21</v>
      </c>
    </row>
    <row r="204" spans="1:5" x14ac:dyDescent="0.25">
      <c r="A204" s="180">
        <v>39643</v>
      </c>
      <c r="B204" s="181" t="s">
        <v>52308</v>
      </c>
      <c r="C204" s="180" t="s">
        <v>115</v>
      </c>
      <c r="D204" s="182">
        <v>3.45</v>
      </c>
      <c r="E204" s="182">
        <v>2.96</v>
      </c>
    </row>
    <row r="205" spans="1:5" x14ac:dyDescent="0.25">
      <c r="A205" s="180">
        <v>39644</v>
      </c>
      <c r="B205" s="181" t="s">
        <v>52309</v>
      </c>
      <c r="C205" s="180" t="s">
        <v>115</v>
      </c>
      <c r="D205" s="182">
        <v>5.34</v>
      </c>
      <c r="E205" s="182">
        <v>4.59</v>
      </c>
    </row>
    <row r="206" spans="1:5" x14ac:dyDescent="0.25">
      <c r="A206" s="180">
        <v>39645</v>
      </c>
      <c r="B206" s="181" t="s">
        <v>52310</v>
      </c>
      <c r="C206" s="180" t="s">
        <v>115</v>
      </c>
      <c r="D206" s="182">
        <v>5.86</v>
      </c>
      <c r="E206" s="182">
        <v>5.03</v>
      </c>
    </row>
    <row r="207" spans="1:5" x14ac:dyDescent="0.25">
      <c r="A207" s="180">
        <v>41610</v>
      </c>
      <c r="B207" s="181" t="s">
        <v>52311</v>
      </c>
      <c r="C207" s="180" t="s">
        <v>115</v>
      </c>
      <c r="D207" s="182">
        <v>885.93</v>
      </c>
      <c r="E207" s="182">
        <v>826.97</v>
      </c>
    </row>
    <row r="208" spans="1:5" x14ac:dyDescent="0.25">
      <c r="A208" s="180">
        <v>41611</v>
      </c>
      <c r="B208" s="181" t="s">
        <v>52312</v>
      </c>
      <c r="C208" s="180" t="s">
        <v>115</v>
      </c>
      <c r="D208" s="182">
        <v>1396.41</v>
      </c>
      <c r="E208" s="182">
        <v>1303.47</v>
      </c>
    </row>
    <row r="209" spans="1:5" x14ac:dyDescent="0.25">
      <c r="A209" s="180">
        <v>41612</v>
      </c>
      <c r="B209" s="181" t="s">
        <v>52313</v>
      </c>
      <c r="C209" s="180" t="s">
        <v>115</v>
      </c>
      <c r="D209" s="182">
        <v>1960.76</v>
      </c>
      <c r="E209" s="182">
        <v>1830.27</v>
      </c>
    </row>
    <row r="210" spans="1:5" x14ac:dyDescent="0.25">
      <c r="A210" s="180">
        <v>41637</v>
      </c>
      <c r="B210" s="181" t="s">
        <v>52314</v>
      </c>
      <c r="C210" s="180" t="s">
        <v>115</v>
      </c>
      <c r="D210" s="182">
        <v>183.29</v>
      </c>
      <c r="E210" s="182">
        <v>171.09</v>
      </c>
    </row>
    <row r="211" spans="1:5" x14ac:dyDescent="0.25">
      <c r="A211" s="180">
        <v>41638</v>
      </c>
      <c r="B211" s="181" t="s">
        <v>52315</v>
      </c>
      <c r="C211" s="180" t="s">
        <v>115</v>
      </c>
      <c r="D211" s="182">
        <v>238.76</v>
      </c>
      <c r="E211" s="182">
        <v>222.87</v>
      </c>
    </row>
    <row r="212" spans="1:5" x14ac:dyDescent="0.25">
      <c r="A212" s="180">
        <v>41639</v>
      </c>
      <c r="B212" s="181" t="s">
        <v>52316</v>
      </c>
      <c r="C212" s="180" t="s">
        <v>115</v>
      </c>
      <c r="D212" s="182">
        <v>577.61</v>
      </c>
      <c r="E212" s="182">
        <v>539.16999999999996</v>
      </c>
    </row>
    <row r="213" spans="1:5" x14ac:dyDescent="0.25">
      <c r="A213" s="180">
        <v>11789</v>
      </c>
      <c r="B213" s="181" t="s">
        <v>52317</v>
      </c>
      <c r="C213" s="180" t="s">
        <v>115</v>
      </c>
      <c r="D213" s="182">
        <v>1.68</v>
      </c>
      <c r="E213" s="182">
        <v>0.87</v>
      </c>
    </row>
    <row r="214" spans="1:5" x14ac:dyDescent="0.25">
      <c r="A214" s="180">
        <v>20975</v>
      </c>
      <c r="B214" s="181" t="s">
        <v>52318</v>
      </c>
      <c r="C214" s="180" t="s">
        <v>115</v>
      </c>
      <c r="D214" s="182">
        <v>14.97</v>
      </c>
      <c r="E214" s="182">
        <v>22.97</v>
      </c>
    </row>
    <row r="215" spans="1:5" x14ac:dyDescent="0.25">
      <c r="A215" s="180">
        <v>20976</v>
      </c>
      <c r="B215" s="181" t="s">
        <v>52319</v>
      </c>
      <c r="C215" s="180" t="s">
        <v>115</v>
      </c>
      <c r="D215" s="182">
        <v>22.63</v>
      </c>
      <c r="E215" s="182">
        <v>34.700000000000003</v>
      </c>
    </row>
    <row r="216" spans="1:5" x14ac:dyDescent="0.25">
      <c r="A216" s="180">
        <v>6138</v>
      </c>
      <c r="B216" s="181" t="s">
        <v>52320</v>
      </c>
      <c r="C216" s="180" t="s">
        <v>115</v>
      </c>
      <c r="D216" s="182">
        <v>15.64</v>
      </c>
      <c r="E216" s="182">
        <v>12.19</v>
      </c>
    </row>
    <row r="217" spans="1:5" x14ac:dyDescent="0.25">
      <c r="A217" s="180">
        <v>40340</v>
      </c>
      <c r="B217" s="181" t="s">
        <v>52321</v>
      </c>
      <c r="C217" s="180" t="s">
        <v>115</v>
      </c>
      <c r="D217" s="182">
        <v>21.99</v>
      </c>
      <c r="E217" s="182">
        <v>18.899999999999999</v>
      </c>
    </row>
    <row r="218" spans="1:5" x14ac:dyDescent="0.25">
      <c r="A218" s="180">
        <v>40341</v>
      </c>
      <c r="B218" s="181" t="s">
        <v>52322</v>
      </c>
      <c r="C218" s="180" t="s">
        <v>115</v>
      </c>
      <c r="D218" s="182">
        <v>26.25</v>
      </c>
      <c r="E218" s="182">
        <v>22.56</v>
      </c>
    </row>
    <row r="219" spans="1:5" x14ac:dyDescent="0.25">
      <c r="A219" s="180">
        <v>40342</v>
      </c>
      <c r="B219" s="181" t="s">
        <v>52323</v>
      </c>
      <c r="C219" s="180" t="s">
        <v>115</v>
      </c>
      <c r="D219" s="182">
        <v>31.3</v>
      </c>
      <c r="E219" s="182">
        <v>26.91</v>
      </c>
    </row>
    <row r="220" spans="1:5" x14ac:dyDescent="0.25">
      <c r="A220" s="180">
        <v>40343</v>
      </c>
      <c r="B220" s="181" t="s">
        <v>52324</v>
      </c>
      <c r="C220" s="180" t="s">
        <v>115</v>
      </c>
      <c r="D220" s="182">
        <v>37.130000000000003</v>
      </c>
      <c r="E220" s="182">
        <v>31.91</v>
      </c>
    </row>
    <row r="221" spans="1:5" x14ac:dyDescent="0.25">
      <c r="A221" s="180">
        <v>40344</v>
      </c>
      <c r="B221" s="181" t="s">
        <v>52325</v>
      </c>
      <c r="C221" s="180" t="s">
        <v>115</v>
      </c>
      <c r="D221" s="182">
        <v>50.62</v>
      </c>
      <c r="E221" s="182">
        <v>43.51</v>
      </c>
    </row>
    <row r="222" spans="1:5" x14ac:dyDescent="0.25">
      <c r="A222" s="180">
        <v>40345</v>
      </c>
      <c r="B222" s="181" t="s">
        <v>52326</v>
      </c>
      <c r="C222" s="180" t="s">
        <v>115</v>
      </c>
      <c r="D222" s="182">
        <v>62.37</v>
      </c>
      <c r="E222" s="182">
        <v>53.61</v>
      </c>
    </row>
    <row r="223" spans="1:5" x14ac:dyDescent="0.25">
      <c r="A223" s="180">
        <v>40346</v>
      </c>
      <c r="B223" s="181" t="s">
        <v>52327</v>
      </c>
      <c r="C223" s="180" t="s">
        <v>115</v>
      </c>
      <c r="D223" s="182">
        <v>72.349999999999994</v>
      </c>
      <c r="E223" s="182">
        <v>62.19</v>
      </c>
    </row>
    <row r="224" spans="1:5" x14ac:dyDescent="0.25">
      <c r="A224" s="180">
        <v>40347</v>
      </c>
      <c r="B224" s="181" t="s">
        <v>52328</v>
      </c>
      <c r="C224" s="180" t="s">
        <v>115</v>
      </c>
      <c r="D224" s="182">
        <v>90.91</v>
      </c>
      <c r="E224" s="182">
        <v>78.14</v>
      </c>
    </row>
    <row r="225" spans="1:5" x14ac:dyDescent="0.25">
      <c r="A225" s="180">
        <v>43424</v>
      </c>
      <c r="B225" s="181" t="s">
        <v>52329</v>
      </c>
      <c r="C225" s="180" t="s">
        <v>115</v>
      </c>
      <c r="D225" s="182">
        <v>742.26</v>
      </c>
      <c r="E225" s="182">
        <v>692.87</v>
      </c>
    </row>
    <row r="226" spans="1:5" x14ac:dyDescent="0.25">
      <c r="A226" s="180">
        <v>43426</v>
      </c>
      <c r="B226" s="181" t="s">
        <v>52330</v>
      </c>
      <c r="C226" s="180" t="s">
        <v>115</v>
      </c>
      <c r="D226" s="182">
        <v>2560.08</v>
      </c>
      <c r="E226" s="182">
        <v>2389.71</v>
      </c>
    </row>
    <row r="227" spans="1:5" x14ac:dyDescent="0.25">
      <c r="A227" s="180">
        <v>12565</v>
      </c>
      <c r="B227" s="181" t="s">
        <v>52331</v>
      </c>
      <c r="C227" s="180" t="s">
        <v>115</v>
      </c>
      <c r="D227" s="182">
        <v>897.79</v>
      </c>
      <c r="E227" s="182">
        <v>838.04</v>
      </c>
    </row>
    <row r="228" spans="1:5" x14ac:dyDescent="0.25">
      <c r="A228" s="180">
        <v>12567</v>
      </c>
      <c r="B228" s="181" t="s">
        <v>52332</v>
      </c>
      <c r="C228" s="180" t="s">
        <v>115</v>
      </c>
      <c r="D228" s="182">
        <v>1205.8800000000001</v>
      </c>
      <c r="E228" s="182">
        <v>1125.6300000000001</v>
      </c>
    </row>
    <row r="229" spans="1:5" x14ac:dyDescent="0.25">
      <c r="A229" s="180">
        <v>12568</v>
      </c>
      <c r="B229" s="181" t="s">
        <v>52333</v>
      </c>
      <c r="C229" s="180" t="s">
        <v>115</v>
      </c>
      <c r="D229" s="182">
        <v>1688.23</v>
      </c>
      <c r="E229" s="182">
        <v>1575.88</v>
      </c>
    </row>
    <row r="230" spans="1:5" x14ac:dyDescent="0.25">
      <c r="A230" s="180">
        <v>43441</v>
      </c>
      <c r="B230" s="181" t="s">
        <v>52334</v>
      </c>
      <c r="C230" s="180" t="s">
        <v>115</v>
      </c>
      <c r="D230" s="182">
        <v>217.05</v>
      </c>
      <c r="E230" s="182">
        <v>202.61</v>
      </c>
    </row>
    <row r="231" spans="1:5" x14ac:dyDescent="0.25">
      <c r="A231" s="180">
        <v>43423</v>
      </c>
      <c r="B231" s="181" t="s">
        <v>52335</v>
      </c>
      <c r="C231" s="180" t="s">
        <v>115</v>
      </c>
      <c r="D231" s="182">
        <v>101.29</v>
      </c>
      <c r="E231" s="182">
        <v>94.55</v>
      </c>
    </row>
    <row r="232" spans="1:5" x14ac:dyDescent="0.25">
      <c r="A232" s="180">
        <v>12532</v>
      </c>
      <c r="B232" s="181" t="s">
        <v>52336</v>
      </c>
      <c r="C232" s="180" t="s">
        <v>115</v>
      </c>
      <c r="D232" s="182">
        <v>156.22</v>
      </c>
      <c r="E232" s="182">
        <v>145.82</v>
      </c>
    </row>
    <row r="233" spans="1:5" x14ac:dyDescent="0.25">
      <c r="A233" s="180">
        <v>43444</v>
      </c>
      <c r="B233" s="181" t="s">
        <v>52337</v>
      </c>
      <c r="C233" s="180" t="s">
        <v>115</v>
      </c>
      <c r="D233" s="182">
        <v>524.54999999999995</v>
      </c>
      <c r="E233" s="182">
        <v>489.64</v>
      </c>
    </row>
    <row r="234" spans="1:5" x14ac:dyDescent="0.25">
      <c r="A234" s="180">
        <v>12551</v>
      </c>
      <c r="B234" s="181" t="s">
        <v>52338</v>
      </c>
      <c r="C234" s="180" t="s">
        <v>115</v>
      </c>
      <c r="D234" s="182">
        <v>374.25</v>
      </c>
      <c r="E234" s="182">
        <v>349.35</v>
      </c>
    </row>
    <row r="235" spans="1:5" x14ac:dyDescent="0.25">
      <c r="A235" s="180">
        <v>43442</v>
      </c>
      <c r="B235" s="181" t="s">
        <v>52339</v>
      </c>
      <c r="C235" s="180" t="s">
        <v>115</v>
      </c>
      <c r="D235" s="182">
        <v>289.41000000000003</v>
      </c>
      <c r="E235" s="182">
        <v>270.14999999999998</v>
      </c>
    </row>
    <row r="236" spans="1:5" x14ac:dyDescent="0.25">
      <c r="A236" s="180">
        <v>43443</v>
      </c>
      <c r="B236" s="181" t="s">
        <v>52340</v>
      </c>
      <c r="C236" s="180" t="s">
        <v>115</v>
      </c>
      <c r="D236" s="182">
        <v>379.85</v>
      </c>
      <c r="E236" s="182">
        <v>354.57</v>
      </c>
    </row>
    <row r="237" spans="1:5" x14ac:dyDescent="0.25">
      <c r="A237" s="180">
        <v>12544</v>
      </c>
      <c r="B237" s="181" t="s">
        <v>52341</v>
      </c>
      <c r="C237" s="180" t="s">
        <v>115</v>
      </c>
      <c r="D237" s="182">
        <v>204.99</v>
      </c>
      <c r="E237" s="182">
        <v>191.35</v>
      </c>
    </row>
    <row r="238" spans="1:5" x14ac:dyDescent="0.25">
      <c r="A238" s="180">
        <v>12547</v>
      </c>
      <c r="B238" s="181" t="s">
        <v>52342</v>
      </c>
      <c r="C238" s="180" t="s">
        <v>115</v>
      </c>
      <c r="D238" s="182">
        <v>275.70999999999998</v>
      </c>
      <c r="E238" s="182">
        <v>257.36</v>
      </c>
    </row>
    <row r="239" spans="1:5" x14ac:dyDescent="0.25">
      <c r="A239" s="180">
        <v>43445</v>
      </c>
      <c r="B239" s="181" t="s">
        <v>52343</v>
      </c>
      <c r="C239" s="180" t="s">
        <v>115</v>
      </c>
      <c r="D239" s="182">
        <v>723.52</v>
      </c>
      <c r="E239" s="182">
        <v>675.37</v>
      </c>
    </row>
    <row r="240" spans="1:5" x14ac:dyDescent="0.25">
      <c r="A240" s="180">
        <v>12563</v>
      </c>
      <c r="B240" s="181" t="s">
        <v>52344</v>
      </c>
      <c r="C240" s="180" t="s">
        <v>115</v>
      </c>
      <c r="D240" s="182">
        <v>517.66</v>
      </c>
      <c r="E240" s="182">
        <v>483.21</v>
      </c>
    </row>
    <row r="241" spans="1:5" x14ac:dyDescent="0.25">
      <c r="A241" s="180">
        <v>43425</v>
      </c>
      <c r="B241" s="181" t="s">
        <v>52345</v>
      </c>
      <c r="C241" s="180" t="s">
        <v>115</v>
      </c>
      <c r="D241" s="182">
        <v>325.58</v>
      </c>
      <c r="E241" s="182">
        <v>303.92</v>
      </c>
    </row>
    <row r="242" spans="1:5" x14ac:dyDescent="0.25">
      <c r="A242" s="180">
        <v>43446</v>
      </c>
      <c r="B242" s="181" t="s">
        <v>52346</v>
      </c>
      <c r="C242" s="180" t="s">
        <v>115</v>
      </c>
      <c r="D242" s="182">
        <v>687.35</v>
      </c>
      <c r="E242" s="182">
        <v>641.6</v>
      </c>
    </row>
    <row r="243" spans="1:5" x14ac:dyDescent="0.25">
      <c r="A243" s="180">
        <v>43447</v>
      </c>
      <c r="B243" s="181" t="s">
        <v>52347</v>
      </c>
      <c r="C243" s="180" t="s">
        <v>115</v>
      </c>
      <c r="D243" s="182">
        <v>844.11</v>
      </c>
      <c r="E243" s="182">
        <v>787.94</v>
      </c>
    </row>
    <row r="244" spans="1:5" x14ac:dyDescent="0.25">
      <c r="A244" s="180">
        <v>43448</v>
      </c>
      <c r="B244" s="181" t="s">
        <v>52348</v>
      </c>
      <c r="C244" s="180" t="s">
        <v>115</v>
      </c>
      <c r="D244" s="182">
        <v>1181.76</v>
      </c>
      <c r="E244" s="182">
        <v>1103.1099999999999</v>
      </c>
    </row>
    <row r="245" spans="1:5" x14ac:dyDescent="0.25">
      <c r="A245" s="180">
        <v>13761</v>
      </c>
      <c r="B245" s="181" t="s">
        <v>52349</v>
      </c>
      <c r="C245" s="180" t="s">
        <v>115</v>
      </c>
      <c r="D245" s="182">
        <v>4980.16</v>
      </c>
      <c r="E245" s="182">
        <v>3430.78</v>
      </c>
    </row>
    <row r="246" spans="1:5" x14ac:dyDescent="0.25">
      <c r="A246" s="180">
        <v>4814</v>
      </c>
      <c r="B246" s="181" t="s">
        <v>52350</v>
      </c>
      <c r="C246" s="180" t="s">
        <v>115</v>
      </c>
      <c r="D246" s="182">
        <v>43.11</v>
      </c>
      <c r="E246" s="182">
        <v>47.09</v>
      </c>
    </row>
    <row r="247" spans="1:5" x14ac:dyDescent="0.25">
      <c r="A247" s="180">
        <v>44473</v>
      </c>
      <c r="B247" s="181" t="s">
        <v>52351</v>
      </c>
      <c r="C247" s="180" t="s">
        <v>115</v>
      </c>
      <c r="D247" s="182"/>
      <c r="E247" s="182">
        <v>2485.5300000000002</v>
      </c>
    </row>
    <row r="248" spans="1:5" x14ac:dyDescent="0.25">
      <c r="A248" s="180">
        <v>6122</v>
      </c>
      <c r="B248" s="181" t="s">
        <v>52352</v>
      </c>
      <c r="C248" s="180" t="s">
        <v>949</v>
      </c>
      <c r="D248" s="182">
        <v>34.97</v>
      </c>
      <c r="E248" s="182">
        <v>38.89</v>
      </c>
    </row>
    <row r="249" spans="1:5" x14ac:dyDescent="0.25">
      <c r="A249" s="180">
        <v>40810</v>
      </c>
      <c r="B249" s="181" t="s">
        <v>52353</v>
      </c>
      <c r="C249" s="180" t="s">
        <v>932</v>
      </c>
      <c r="D249" s="182">
        <v>6146.35</v>
      </c>
      <c r="E249" s="182">
        <v>6812.7</v>
      </c>
    </row>
    <row r="250" spans="1:5" x14ac:dyDescent="0.25">
      <c r="A250" s="180">
        <v>34469</v>
      </c>
      <c r="B250" s="181" t="s">
        <v>52354</v>
      </c>
      <c r="C250" s="180" t="s">
        <v>115</v>
      </c>
      <c r="D250" s="182"/>
      <c r="E250" s="182">
        <v>10530.81</v>
      </c>
    </row>
    <row r="251" spans="1:5" x14ac:dyDescent="0.25">
      <c r="A251" s="180">
        <v>34476</v>
      </c>
      <c r="B251" s="181" t="s">
        <v>52355</v>
      </c>
      <c r="C251" s="180" t="s">
        <v>115</v>
      </c>
      <c r="D251" s="182"/>
      <c r="E251" s="182">
        <v>5492.26</v>
      </c>
    </row>
    <row r="252" spans="1:5" x14ac:dyDescent="0.25">
      <c r="A252" s="180">
        <v>34477</v>
      </c>
      <c r="B252" s="181" t="s">
        <v>52356</v>
      </c>
      <c r="C252" s="180" t="s">
        <v>115</v>
      </c>
      <c r="D252" s="182"/>
      <c r="E252" s="182">
        <v>7289.29</v>
      </c>
    </row>
    <row r="253" spans="1:5" x14ac:dyDescent="0.25">
      <c r="A253" s="180">
        <v>34482</v>
      </c>
      <c r="B253" s="181" t="s">
        <v>52357</v>
      </c>
      <c r="C253" s="180" t="s">
        <v>115</v>
      </c>
      <c r="D253" s="182"/>
      <c r="E253" s="182">
        <v>6807.79</v>
      </c>
    </row>
    <row r="254" spans="1:5" x14ac:dyDescent="0.25">
      <c r="A254" s="180">
        <v>34472</v>
      </c>
      <c r="B254" s="181" t="s">
        <v>52358</v>
      </c>
      <c r="C254" s="180" t="s">
        <v>115</v>
      </c>
      <c r="D254" s="182"/>
      <c r="E254" s="182">
        <v>3240</v>
      </c>
    </row>
    <row r="255" spans="1:5" x14ac:dyDescent="0.25">
      <c r="A255" s="180">
        <v>39577</v>
      </c>
      <c r="B255" s="181" t="s">
        <v>52359</v>
      </c>
      <c r="C255" s="180" t="s">
        <v>115</v>
      </c>
      <c r="D255" s="182">
        <v>27439.82</v>
      </c>
      <c r="E255" s="182">
        <v>24541.72</v>
      </c>
    </row>
    <row r="256" spans="1:5" x14ac:dyDescent="0.25">
      <c r="A256" s="180">
        <v>39578</v>
      </c>
      <c r="B256" s="181" t="s">
        <v>52360</v>
      </c>
      <c r="C256" s="180" t="s">
        <v>115</v>
      </c>
      <c r="D256" s="182">
        <v>35411.629999999997</v>
      </c>
      <c r="E256" s="182">
        <v>31671.58</v>
      </c>
    </row>
    <row r="257" spans="1:5" x14ac:dyDescent="0.25">
      <c r="A257" s="180">
        <v>39579</v>
      </c>
      <c r="B257" s="181" t="s">
        <v>52361</v>
      </c>
      <c r="C257" s="180" t="s">
        <v>115</v>
      </c>
      <c r="D257" s="182">
        <v>51521.15</v>
      </c>
      <c r="E257" s="182">
        <v>46079.67</v>
      </c>
    </row>
    <row r="258" spans="1:5" x14ac:dyDescent="0.25">
      <c r="A258" s="180">
        <v>42425</v>
      </c>
      <c r="B258" s="181" t="s">
        <v>59846</v>
      </c>
      <c r="C258" s="180" t="s">
        <v>115</v>
      </c>
      <c r="D258" s="182">
        <v>2710.62</v>
      </c>
      <c r="E258" s="182">
        <v>2424.33</v>
      </c>
    </row>
    <row r="259" spans="1:5" x14ac:dyDescent="0.25">
      <c r="A259" s="180">
        <v>42422</v>
      </c>
      <c r="B259" s="181" t="s">
        <v>59847</v>
      </c>
      <c r="C259" s="180" t="s">
        <v>115</v>
      </c>
      <c r="D259" s="182">
        <v>4024</v>
      </c>
      <c r="E259" s="182">
        <v>3599</v>
      </c>
    </row>
    <row r="260" spans="1:5" x14ac:dyDescent="0.25">
      <c r="A260" s="180">
        <v>43184</v>
      </c>
      <c r="B260" s="181" t="s">
        <v>59848</v>
      </c>
      <c r="C260" s="180" t="s">
        <v>115</v>
      </c>
      <c r="D260" s="182">
        <v>5561.55</v>
      </c>
      <c r="E260" s="182">
        <v>4974.16</v>
      </c>
    </row>
    <row r="261" spans="1:5" x14ac:dyDescent="0.25">
      <c r="A261" s="180">
        <v>42424</v>
      </c>
      <c r="B261" s="181" t="s">
        <v>59849</v>
      </c>
      <c r="C261" s="180" t="s">
        <v>115</v>
      </c>
      <c r="D261" s="182">
        <v>2420.8200000000002</v>
      </c>
      <c r="E261" s="182">
        <v>2165.14</v>
      </c>
    </row>
    <row r="262" spans="1:5" x14ac:dyDescent="0.25">
      <c r="A262" s="180">
        <v>42416</v>
      </c>
      <c r="B262" s="181" t="s">
        <v>59850</v>
      </c>
      <c r="C262" s="180" t="s">
        <v>115</v>
      </c>
      <c r="D262" s="182">
        <v>10435.86</v>
      </c>
      <c r="E262" s="182">
        <v>9333.66</v>
      </c>
    </row>
    <row r="263" spans="1:5" x14ac:dyDescent="0.25">
      <c r="A263" s="180">
        <v>42417</v>
      </c>
      <c r="B263" s="181" t="s">
        <v>59851</v>
      </c>
      <c r="C263" s="180" t="s">
        <v>115</v>
      </c>
      <c r="D263" s="182">
        <v>11699.45</v>
      </c>
      <c r="E263" s="182">
        <v>10463.799999999999</v>
      </c>
    </row>
    <row r="264" spans="1:5" x14ac:dyDescent="0.25">
      <c r="A264" s="180">
        <v>39826</v>
      </c>
      <c r="B264" s="181" t="s">
        <v>52362</v>
      </c>
      <c r="C264" s="180" t="s">
        <v>115</v>
      </c>
      <c r="D264" s="182">
        <v>6327.73</v>
      </c>
      <c r="E264" s="182">
        <v>5659.42</v>
      </c>
    </row>
    <row r="265" spans="1:5" x14ac:dyDescent="0.25">
      <c r="A265" s="180">
        <v>42419</v>
      </c>
      <c r="B265" s="181" t="s">
        <v>59852</v>
      </c>
      <c r="C265" s="180" t="s">
        <v>115</v>
      </c>
      <c r="D265" s="182">
        <v>13217.9</v>
      </c>
      <c r="E265" s="182">
        <v>11821.87</v>
      </c>
    </row>
    <row r="266" spans="1:5" x14ac:dyDescent="0.25">
      <c r="A266" s="180">
        <v>42420</v>
      </c>
      <c r="B266" s="181" t="s">
        <v>59853</v>
      </c>
      <c r="C266" s="180" t="s">
        <v>115</v>
      </c>
      <c r="D266" s="182">
        <v>18167.02</v>
      </c>
      <c r="E266" s="182">
        <v>16248.29</v>
      </c>
    </row>
    <row r="267" spans="1:5" x14ac:dyDescent="0.25">
      <c r="A267" s="180">
        <v>42421</v>
      </c>
      <c r="B267" s="181" t="s">
        <v>59854</v>
      </c>
      <c r="C267" s="180" t="s">
        <v>115</v>
      </c>
      <c r="D267" s="182">
        <v>22041.26</v>
      </c>
      <c r="E267" s="182">
        <v>19713.349999999999</v>
      </c>
    </row>
    <row r="268" spans="1:5" x14ac:dyDescent="0.25">
      <c r="A268" s="180">
        <v>39556</v>
      </c>
      <c r="B268" s="181" t="s">
        <v>59855</v>
      </c>
      <c r="C268" s="180" t="s">
        <v>115</v>
      </c>
      <c r="D268" s="182">
        <v>7654.44</v>
      </c>
      <c r="E268" s="182">
        <v>6846</v>
      </c>
    </row>
    <row r="269" spans="1:5" x14ac:dyDescent="0.25">
      <c r="A269" s="180">
        <v>39557</v>
      </c>
      <c r="B269" s="181" t="s">
        <v>59856</v>
      </c>
      <c r="C269" s="180" t="s">
        <v>115</v>
      </c>
      <c r="D269" s="182">
        <v>8242.16</v>
      </c>
      <c r="E269" s="182">
        <v>7371.65</v>
      </c>
    </row>
    <row r="270" spans="1:5" x14ac:dyDescent="0.25">
      <c r="A270" s="180">
        <v>39559</v>
      </c>
      <c r="B270" s="181" t="s">
        <v>59857</v>
      </c>
      <c r="C270" s="180" t="s">
        <v>115</v>
      </c>
      <c r="D270" s="182">
        <v>12180.32</v>
      </c>
      <c r="E270" s="182">
        <v>10893.88</v>
      </c>
    </row>
    <row r="271" spans="1:5" x14ac:dyDescent="0.25">
      <c r="A271" s="180">
        <v>39560</v>
      </c>
      <c r="B271" s="181" t="s">
        <v>59858</v>
      </c>
      <c r="C271" s="180" t="s">
        <v>115</v>
      </c>
      <c r="D271" s="182">
        <v>14091.45</v>
      </c>
      <c r="E271" s="182">
        <v>12603.16</v>
      </c>
    </row>
    <row r="272" spans="1:5" x14ac:dyDescent="0.25">
      <c r="A272" s="180">
        <v>39561</v>
      </c>
      <c r="B272" s="181" t="s">
        <v>59859</v>
      </c>
      <c r="C272" s="180" t="s">
        <v>115</v>
      </c>
      <c r="D272" s="182">
        <v>14741.45</v>
      </c>
      <c r="E272" s="182">
        <v>13184.51</v>
      </c>
    </row>
    <row r="273" spans="1:5" x14ac:dyDescent="0.25">
      <c r="A273" s="180">
        <v>43195</v>
      </c>
      <c r="B273" s="181" t="s">
        <v>59860</v>
      </c>
      <c r="C273" s="180" t="s">
        <v>115</v>
      </c>
      <c r="D273" s="182">
        <v>6396.87</v>
      </c>
      <c r="E273" s="182">
        <v>5721.25</v>
      </c>
    </row>
    <row r="274" spans="1:5" x14ac:dyDescent="0.25">
      <c r="A274" s="180">
        <v>43196</v>
      </c>
      <c r="B274" s="181" t="s">
        <v>59861</v>
      </c>
      <c r="C274" s="180" t="s">
        <v>115</v>
      </c>
      <c r="D274" s="182">
        <v>7928</v>
      </c>
      <c r="E274" s="182">
        <v>7090.67</v>
      </c>
    </row>
    <row r="275" spans="1:5" x14ac:dyDescent="0.25">
      <c r="A275" s="180">
        <v>43198</v>
      </c>
      <c r="B275" s="181" t="s">
        <v>59862</v>
      </c>
      <c r="C275" s="180" t="s">
        <v>115</v>
      </c>
      <c r="D275" s="182">
        <v>11780.81</v>
      </c>
      <c r="E275" s="182">
        <v>10536.57</v>
      </c>
    </row>
    <row r="276" spans="1:5" x14ac:dyDescent="0.25">
      <c r="A276" s="180">
        <v>43199</v>
      </c>
      <c r="B276" s="181" t="s">
        <v>59863</v>
      </c>
      <c r="C276" s="180" t="s">
        <v>115</v>
      </c>
      <c r="D276" s="182">
        <v>12212.5</v>
      </c>
      <c r="E276" s="182">
        <v>10922.66</v>
      </c>
    </row>
    <row r="277" spans="1:5" x14ac:dyDescent="0.25">
      <c r="A277" s="180">
        <v>43200</v>
      </c>
      <c r="B277" s="181" t="s">
        <v>59864</v>
      </c>
      <c r="C277" s="180" t="s">
        <v>115</v>
      </c>
      <c r="D277" s="182">
        <v>14014.74</v>
      </c>
      <c r="E277" s="182">
        <v>12534.55</v>
      </c>
    </row>
    <row r="278" spans="1:5" x14ac:dyDescent="0.25">
      <c r="A278" s="180">
        <v>43190</v>
      </c>
      <c r="B278" s="181" t="s">
        <v>59865</v>
      </c>
      <c r="C278" s="180" t="s">
        <v>115</v>
      </c>
      <c r="D278" s="182">
        <v>2175.4499999999998</v>
      </c>
      <c r="E278" s="182">
        <v>1945.68</v>
      </c>
    </row>
    <row r="279" spans="1:5" x14ac:dyDescent="0.25">
      <c r="A279" s="180">
        <v>39555</v>
      </c>
      <c r="B279" s="181" t="s">
        <v>59866</v>
      </c>
      <c r="C279" s="180" t="s">
        <v>115</v>
      </c>
      <c r="D279" s="182">
        <v>2353.27</v>
      </c>
      <c r="E279" s="182">
        <v>2104.73</v>
      </c>
    </row>
    <row r="280" spans="1:5" x14ac:dyDescent="0.25">
      <c r="A280" s="180">
        <v>43191</v>
      </c>
      <c r="B280" s="181" t="s">
        <v>59867</v>
      </c>
      <c r="C280" s="180" t="s">
        <v>115</v>
      </c>
      <c r="D280" s="182">
        <v>3130.18</v>
      </c>
      <c r="E280" s="182">
        <v>2799.58</v>
      </c>
    </row>
    <row r="281" spans="1:5" x14ac:dyDescent="0.25">
      <c r="A281" s="180">
        <v>39548</v>
      </c>
      <c r="B281" s="181" t="s">
        <v>59868</v>
      </c>
      <c r="C281" s="180" t="s">
        <v>115</v>
      </c>
      <c r="D281" s="182">
        <v>3490.63</v>
      </c>
      <c r="E281" s="182">
        <v>3121.96</v>
      </c>
    </row>
    <row r="282" spans="1:5" x14ac:dyDescent="0.25">
      <c r="A282" s="180">
        <v>43192</v>
      </c>
      <c r="B282" s="181" t="s">
        <v>59869</v>
      </c>
      <c r="C282" s="180" t="s">
        <v>115</v>
      </c>
      <c r="D282" s="182">
        <v>4100.25</v>
      </c>
      <c r="E282" s="182">
        <v>3667.2</v>
      </c>
    </row>
    <row r="283" spans="1:5" x14ac:dyDescent="0.25">
      <c r="A283" s="180">
        <v>39554</v>
      </c>
      <c r="B283" s="181" t="s">
        <v>59870</v>
      </c>
      <c r="C283" s="180" t="s">
        <v>115</v>
      </c>
      <c r="D283" s="182">
        <v>4615.84</v>
      </c>
      <c r="E283" s="182">
        <v>4128.33</v>
      </c>
    </row>
    <row r="284" spans="1:5" x14ac:dyDescent="0.25">
      <c r="A284" s="180">
        <v>43194</v>
      </c>
      <c r="B284" s="181" t="s">
        <v>59871</v>
      </c>
      <c r="C284" s="180" t="s">
        <v>115</v>
      </c>
      <c r="D284" s="182">
        <v>1863.64</v>
      </c>
      <c r="E284" s="182">
        <v>1666.81</v>
      </c>
    </row>
    <row r="285" spans="1:5" x14ac:dyDescent="0.25">
      <c r="A285" s="180">
        <v>39551</v>
      </c>
      <c r="B285" s="181" t="s">
        <v>59872</v>
      </c>
      <c r="C285" s="180" t="s">
        <v>115</v>
      </c>
      <c r="D285" s="182">
        <v>2052.0700000000002</v>
      </c>
      <c r="E285" s="182">
        <v>1835.34</v>
      </c>
    </row>
    <row r="286" spans="1:5" x14ac:dyDescent="0.25">
      <c r="A286" s="180">
        <v>43185</v>
      </c>
      <c r="B286" s="181" t="s">
        <v>59873</v>
      </c>
      <c r="C286" s="180" t="s">
        <v>115</v>
      </c>
      <c r="D286" s="182">
        <v>5831.61</v>
      </c>
      <c r="E286" s="182">
        <v>5215.7</v>
      </c>
    </row>
    <row r="287" spans="1:5" x14ac:dyDescent="0.25">
      <c r="A287" s="180">
        <v>43186</v>
      </c>
      <c r="B287" s="181" t="s">
        <v>59874</v>
      </c>
      <c r="C287" s="180" t="s">
        <v>115</v>
      </c>
      <c r="D287" s="182">
        <v>6151.17</v>
      </c>
      <c r="E287" s="182">
        <v>5501.51</v>
      </c>
    </row>
    <row r="288" spans="1:5" x14ac:dyDescent="0.25">
      <c r="A288" s="180">
        <v>43187</v>
      </c>
      <c r="B288" s="181" t="s">
        <v>59875</v>
      </c>
      <c r="C288" s="180" t="s">
        <v>115</v>
      </c>
      <c r="D288" s="182">
        <v>8162.66</v>
      </c>
      <c r="E288" s="182">
        <v>7300.55</v>
      </c>
    </row>
    <row r="289" spans="1:5" x14ac:dyDescent="0.25">
      <c r="A289" s="180">
        <v>43188</v>
      </c>
      <c r="B289" s="181" t="s">
        <v>59876</v>
      </c>
      <c r="C289" s="180" t="s">
        <v>115</v>
      </c>
      <c r="D289" s="182">
        <v>9890.15</v>
      </c>
      <c r="E289" s="182">
        <v>8845.59</v>
      </c>
    </row>
    <row r="290" spans="1:5" x14ac:dyDescent="0.25">
      <c r="A290" s="180">
        <v>43189</v>
      </c>
      <c r="B290" s="181" t="s">
        <v>59877</v>
      </c>
      <c r="C290" s="180" t="s">
        <v>115</v>
      </c>
      <c r="D290" s="182">
        <v>11124.77</v>
      </c>
      <c r="E290" s="182">
        <v>9949.81</v>
      </c>
    </row>
    <row r="291" spans="1:5" x14ac:dyDescent="0.25">
      <c r="A291" s="180">
        <v>346</v>
      </c>
      <c r="B291" s="181" t="s">
        <v>52363</v>
      </c>
      <c r="C291" s="180" t="s">
        <v>51</v>
      </c>
      <c r="D291" s="182">
        <v>26.06</v>
      </c>
      <c r="E291" s="182">
        <v>25.66</v>
      </c>
    </row>
    <row r="292" spans="1:5" x14ac:dyDescent="0.25">
      <c r="A292" s="180">
        <v>3312</v>
      </c>
      <c r="B292" s="181" t="s">
        <v>52364</v>
      </c>
      <c r="C292" s="180" t="s">
        <v>51</v>
      </c>
      <c r="D292" s="182">
        <v>23.08</v>
      </c>
      <c r="E292" s="182">
        <v>22.72</v>
      </c>
    </row>
    <row r="293" spans="1:5" x14ac:dyDescent="0.25">
      <c r="A293" s="180">
        <v>339</v>
      </c>
      <c r="B293" s="181" t="s">
        <v>52365</v>
      </c>
      <c r="C293" s="180" t="s">
        <v>83</v>
      </c>
      <c r="D293" s="182">
        <v>1.34</v>
      </c>
      <c r="E293" s="182">
        <v>1.32</v>
      </c>
    </row>
    <row r="294" spans="1:5" x14ac:dyDescent="0.25">
      <c r="A294" s="180">
        <v>340</v>
      </c>
      <c r="B294" s="181" t="s">
        <v>52366</v>
      </c>
      <c r="C294" s="180" t="s">
        <v>83</v>
      </c>
      <c r="D294" s="182">
        <v>1.21</v>
      </c>
      <c r="E294" s="182">
        <v>1.19</v>
      </c>
    </row>
    <row r="295" spans="1:5" x14ac:dyDescent="0.25">
      <c r="A295" s="180">
        <v>43130</v>
      </c>
      <c r="B295" s="181" t="s">
        <v>52367</v>
      </c>
      <c r="C295" s="180" t="s">
        <v>51</v>
      </c>
      <c r="D295" s="182">
        <v>22</v>
      </c>
      <c r="E295" s="182">
        <v>21.66</v>
      </c>
    </row>
    <row r="296" spans="1:5" x14ac:dyDescent="0.25">
      <c r="A296" s="180">
        <v>344</v>
      </c>
      <c r="B296" s="181" t="s">
        <v>52368</v>
      </c>
      <c r="C296" s="180" t="s">
        <v>51</v>
      </c>
      <c r="D296" s="182">
        <v>28.92</v>
      </c>
      <c r="E296" s="182">
        <v>28.47</v>
      </c>
    </row>
    <row r="297" spans="1:5" x14ac:dyDescent="0.25">
      <c r="A297" s="180">
        <v>345</v>
      </c>
      <c r="B297" s="181" t="s">
        <v>52369</v>
      </c>
      <c r="C297" s="180" t="s">
        <v>51</v>
      </c>
      <c r="D297" s="182">
        <v>31.38</v>
      </c>
      <c r="E297" s="182">
        <v>30.89</v>
      </c>
    </row>
    <row r="298" spans="1:5" x14ac:dyDescent="0.25">
      <c r="A298" s="180">
        <v>43131</v>
      </c>
      <c r="B298" s="181" t="s">
        <v>52370</v>
      </c>
      <c r="C298" s="180" t="s">
        <v>51</v>
      </c>
      <c r="D298" s="182">
        <v>25.55</v>
      </c>
      <c r="E298" s="182">
        <v>25.16</v>
      </c>
    </row>
    <row r="299" spans="1:5" x14ac:dyDescent="0.25">
      <c r="A299" s="180">
        <v>3313</v>
      </c>
      <c r="B299" s="181" t="s">
        <v>52371</v>
      </c>
      <c r="C299" s="180" t="s">
        <v>51</v>
      </c>
      <c r="D299" s="182">
        <v>29.7</v>
      </c>
      <c r="E299" s="182">
        <v>29.24</v>
      </c>
    </row>
    <row r="300" spans="1:5" x14ac:dyDescent="0.25">
      <c r="A300" s="180">
        <v>43132</v>
      </c>
      <c r="B300" s="181" t="s">
        <v>52372</v>
      </c>
      <c r="C300" s="180" t="s">
        <v>51</v>
      </c>
      <c r="D300" s="182">
        <v>22</v>
      </c>
      <c r="E300" s="182">
        <v>21.66</v>
      </c>
    </row>
    <row r="301" spans="1:5" x14ac:dyDescent="0.25">
      <c r="A301" s="180">
        <v>45245</v>
      </c>
      <c r="B301" s="181" t="s">
        <v>52373</v>
      </c>
      <c r="C301" s="180" t="s">
        <v>115</v>
      </c>
      <c r="D301" s="182"/>
      <c r="E301" s="182">
        <v>43.26</v>
      </c>
    </row>
    <row r="302" spans="1:5" x14ac:dyDescent="0.25">
      <c r="A302" s="180">
        <v>366</v>
      </c>
      <c r="B302" s="181" t="s">
        <v>52374</v>
      </c>
      <c r="C302" s="180" t="s">
        <v>1467</v>
      </c>
      <c r="D302" s="182">
        <v>105</v>
      </c>
      <c r="E302" s="182">
        <v>85</v>
      </c>
    </row>
    <row r="303" spans="1:5" x14ac:dyDescent="0.25">
      <c r="A303" s="180">
        <v>367</v>
      </c>
      <c r="B303" s="181" t="s">
        <v>52375</v>
      </c>
      <c r="C303" s="180" t="s">
        <v>1467</v>
      </c>
      <c r="D303" s="182">
        <v>106.37</v>
      </c>
      <c r="E303" s="182">
        <v>86.11</v>
      </c>
    </row>
    <row r="304" spans="1:5" x14ac:dyDescent="0.25">
      <c r="A304" s="180">
        <v>370</v>
      </c>
      <c r="B304" s="181" t="s">
        <v>52376</v>
      </c>
      <c r="C304" s="180" t="s">
        <v>1467</v>
      </c>
      <c r="D304" s="182">
        <v>105</v>
      </c>
      <c r="E304" s="182">
        <v>85</v>
      </c>
    </row>
    <row r="305" spans="1:5" x14ac:dyDescent="0.25">
      <c r="A305" s="180">
        <v>368</v>
      </c>
      <c r="B305" s="181" t="s">
        <v>52377</v>
      </c>
      <c r="C305" s="180" t="s">
        <v>1467</v>
      </c>
      <c r="D305" s="182">
        <v>52.5</v>
      </c>
      <c r="E305" s="182">
        <v>42.5</v>
      </c>
    </row>
    <row r="306" spans="1:5" x14ac:dyDescent="0.25">
      <c r="A306" s="180">
        <v>11075</v>
      </c>
      <c r="B306" s="181" t="s">
        <v>52378</v>
      </c>
      <c r="C306" s="180" t="s">
        <v>1467</v>
      </c>
      <c r="D306" s="182">
        <v>1205.07</v>
      </c>
      <c r="E306" s="182">
        <v>975.53</v>
      </c>
    </row>
    <row r="307" spans="1:5" x14ac:dyDescent="0.25">
      <c r="A307" s="180">
        <v>1381</v>
      </c>
      <c r="B307" s="181" t="s">
        <v>52379</v>
      </c>
      <c r="C307" s="180" t="s">
        <v>51</v>
      </c>
      <c r="D307" s="182">
        <v>0.7</v>
      </c>
      <c r="E307" s="182">
        <v>0.82</v>
      </c>
    </row>
    <row r="308" spans="1:5" x14ac:dyDescent="0.25">
      <c r="A308" s="180">
        <v>34353</v>
      </c>
      <c r="B308" s="181" t="s">
        <v>52380</v>
      </c>
      <c r="C308" s="180" t="s">
        <v>51</v>
      </c>
      <c r="D308" s="182">
        <v>1.3</v>
      </c>
      <c r="E308" s="182">
        <v>1.52</v>
      </c>
    </row>
    <row r="309" spans="1:5" x14ac:dyDescent="0.25">
      <c r="A309" s="180">
        <v>37595</v>
      </c>
      <c r="B309" s="181" t="s">
        <v>52381</v>
      </c>
      <c r="C309" s="180" t="s">
        <v>51</v>
      </c>
      <c r="D309" s="182">
        <v>2.15</v>
      </c>
      <c r="E309" s="182">
        <v>2.52</v>
      </c>
    </row>
    <row r="310" spans="1:5" x14ac:dyDescent="0.25">
      <c r="A310" s="180">
        <v>37596</v>
      </c>
      <c r="B310" s="181" t="s">
        <v>52382</v>
      </c>
      <c r="C310" s="180" t="s">
        <v>51</v>
      </c>
      <c r="D310" s="182">
        <v>2.4700000000000002</v>
      </c>
      <c r="E310" s="182">
        <v>2.89</v>
      </c>
    </row>
    <row r="311" spans="1:5" x14ac:dyDescent="0.25">
      <c r="A311" s="180">
        <v>371</v>
      </c>
      <c r="B311" s="181" t="s">
        <v>52383</v>
      </c>
      <c r="C311" s="180" t="s">
        <v>51</v>
      </c>
      <c r="D311" s="182">
        <v>0.76</v>
      </c>
      <c r="E311" s="182">
        <v>0.89</v>
      </c>
    </row>
    <row r="312" spans="1:5" x14ac:dyDescent="0.25">
      <c r="A312" s="180">
        <v>37553</v>
      </c>
      <c r="B312" s="181" t="s">
        <v>52384</v>
      </c>
      <c r="C312" s="180" t="s">
        <v>51</v>
      </c>
      <c r="D312" s="182">
        <v>1.43</v>
      </c>
      <c r="E312" s="182">
        <v>1.67</v>
      </c>
    </row>
    <row r="313" spans="1:5" x14ac:dyDescent="0.25">
      <c r="A313" s="180">
        <v>37552</v>
      </c>
      <c r="B313" s="181" t="s">
        <v>52385</v>
      </c>
      <c r="C313" s="180" t="s">
        <v>51</v>
      </c>
      <c r="D313" s="182">
        <v>2.2999999999999998</v>
      </c>
      <c r="E313" s="182">
        <v>2.69</v>
      </c>
    </row>
    <row r="314" spans="1:5" x14ac:dyDescent="0.25">
      <c r="A314" s="180">
        <v>36880</v>
      </c>
      <c r="B314" s="181" t="s">
        <v>52386</v>
      </c>
      <c r="C314" s="180" t="s">
        <v>51</v>
      </c>
      <c r="D314" s="182">
        <v>2.33</v>
      </c>
      <c r="E314" s="182">
        <v>2.73</v>
      </c>
    </row>
    <row r="315" spans="1:5" x14ac:dyDescent="0.25">
      <c r="A315" s="180">
        <v>34355</v>
      </c>
      <c r="B315" s="181" t="s">
        <v>52387</v>
      </c>
      <c r="C315" s="180" t="s">
        <v>51</v>
      </c>
      <c r="D315" s="182">
        <v>2.0099999999999998</v>
      </c>
      <c r="E315" s="182">
        <v>2.35</v>
      </c>
    </row>
    <row r="316" spans="1:5" x14ac:dyDescent="0.25">
      <c r="A316" s="180">
        <v>130</v>
      </c>
      <c r="B316" s="181" t="s">
        <v>52388</v>
      </c>
      <c r="C316" s="180" t="s">
        <v>51</v>
      </c>
      <c r="D316" s="182">
        <v>3.85</v>
      </c>
      <c r="E316" s="182">
        <v>4.05</v>
      </c>
    </row>
    <row r="317" spans="1:5" x14ac:dyDescent="0.25">
      <c r="A317" s="180">
        <v>135</v>
      </c>
      <c r="B317" s="181" t="s">
        <v>52389</v>
      </c>
      <c r="C317" s="180" t="s">
        <v>51</v>
      </c>
      <c r="D317" s="182">
        <v>3.1</v>
      </c>
      <c r="E317" s="182">
        <v>3.25</v>
      </c>
    </row>
    <row r="318" spans="1:5" x14ac:dyDescent="0.25">
      <c r="A318" s="180">
        <v>36886</v>
      </c>
      <c r="B318" s="181" t="s">
        <v>52390</v>
      </c>
      <c r="C318" s="180" t="s">
        <v>51</v>
      </c>
      <c r="D318" s="182">
        <v>0.72</v>
      </c>
      <c r="E318" s="182">
        <v>0.85</v>
      </c>
    </row>
    <row r="319" spans="1:5" x14ac:dyDescent="0.25">
      <c r="A319" s="180">
        <v>38546</v>
      </c>
      <c r="B319" s="181" t="s">
        <v>52391</v>
      </c>
      <c r="C319" s="180" t="s">
        <v>1467</v>
      </c>
      <c r="D319" s="182">
        <v>583.76</v>
      </c>
      <c r="E319" s="182">
        <v>481.31</v>
      </c>
    </row>
    <row r="320" spans="1:5" x14ac:dyDescent="0.25">
      <c r="A320" s="180">
        <v>34549</v>
      </c>
      <c r="B320" s="181" t="s">
        <v>52392</v>
      </c>
      <c r="C320" s="180" t="s">
        <v>1467</v>
      </c>
      <c r="D320" s="182"/>
      <c r="E320" s="182">
        <v>775.28</v>
      </c>
    </row>
    <row r="321" spans="1:5" x14ac:dyDescent="0.25">
      <c r="A321" s="180">
        <v>6081</v>
      </c>
      <c r="B321" s="181" t="s">
        <v>52393</v>
      </c>
      <c r="C321" s="180" t="s">
        <v>1467</v>
      </c>
      <c r="D321" s="182"/>
      <c r="E321" s="182">
        <v>54.26</v>
      </c>
    </row>
    <row r="322" spans="1:5" x14ac:dyDescent="0.25">
      <c r="A322" s="180">
        <v>6077</v>
      </c>
      <c r="B322" s="181" t="s">
        <v>52394</v>
      </c>
      <c r="C322" s="180" t="s">
        <v>1467</v>
      </c>
      <c r="D322" s="182"/>
      <c r="E322" s="182">
        <v>38.76</v>
      </c>
    </row>
    <row r="323" spans="1:5" x14ac:dyDescent="0.25">
      <c r="A323" s="180">
        <v>6079</v>
      </c>
      <c r="B323" s="181" t="s">
        <v>52395</v>
      </c>
      <c r="C323" s="180" t="s">
        <v>1467</v>
      </c>
      <c r="D323" s="182"/>
      <c r="E323" s="182">
        <v>38.76</v>
      </c>
    </row>
    <row r="324" spans="1:5" x14ac:dyDescent="0.25">
      <c r="A324" s="180">
        <v>1091</v>
      </c>
      <c r="B324" s="181" t="s">
        <v>52396</v>
      </c>
      <c r="C324" s="180" t="s">
        <v>115</v>
      </c>
      <c r="D324" s="182">
        <v>50.08</v>
      </c>
      <c r="E324" s="182">
        <v>26.08</v>
      </c>
    </row>
    <row r="325" spans="1:5" x14ac:dyDescent="0.25">
      <c r="A325" s="180">
        <v>1094</v>
      </c>
      <c r="B325" s="181" t="s">
        <v>52397</v>
      </c>
      <c r="C325" s="180" t="s">
        <v>115</v>
      </c>
      <c r="D325" s="182">
        <v>35.03</v>
      </c>
      <c r="E325" s="182">
        <v>18.239999999999998</v>
      </c>
    </row>
    <row r="326" spans="1:5" x14ac:dyDescent="0.25">
      <c r="A326" s="180">
        <v>1095</v>
      </c>
      <c r="B326" s="181" t="s">
        <v>52398</v>
      </c>
      <c r="C326" s="180" t="s">
        <v>115</v>
      </c>
      <c r="D326" s="182">
        <v>74.44</v>
      </c>
      <c r="E326" s="182">
        <v>38.770000000000003</v>
      </c>
    </row>
    <row r="327" spans="1:5" x14ac:dyDescent="0.25">
      <c r="A327" s="180">
        <v>1092</v>
      </c>
      <c r="B327" s="181" t="s">
        <v>52399</v>
      </c>
      <c r="C327" s="180" t="s">
        <v>115</v>
      </c>
      <c r="D327" s="182">
        <v>57.6</v>
      </c>
      <c r="E327" s="182">
        <v>30</v>
      </c>
    </row>
    <row r="328" spans="1:5" x14ac:dyDescent="0.25">
      <c r="A328" s="180">
        <v>1093</v>
      </c>
      <c r="B328" s="181" t="s">
        <v>52400</v>
      </c>
      <c r="C328" s="180" t="s">
        <v>115</v>
      </c>
      <c r="D328" s="182">
        <v>134.51</v>
      </c>
      <c r="E328" s="182">
        <v>70.06</v>
      </c>
    </row>
    <row r="329" spans="1:5" x14ac:dyDescent="0.25">
      <c r="A329" s="180">
        <v>1090</v>
      </c>
      <c r="B329" s="181" t="s">
        <v>52401</v>
      </c>
      <c r="C329" s="180" t="s">
        <v>115</v>
      </c>
      <c r="D329" s="182">
        <v>96.31</v>
      </c>
      <c r="E329" s="182">
        <v>50.16</v>
      </c>
    </row>
    <row r="330" spans="1:5" x14ac:dyDescent="0.25">
      <c r="A330" s="180">
        <v>1096</v>
      </c>
      <c r="B330" s="181" t="s">
        <v>52402</v>
      </c>
      <c r="C330" s="180" t="s">
        <v>115</v>
      </c>
      <c r="D330" s="182">
        <v>173.32</v>
      </c>
      <c r="E330" s="182">
        <v>90.27</v>
      </c>
    </row>
    <row r="331" spans="1:5" x14ac:dyDescent="0.25">
      <c r="A331" s="180">
        <v>1097</v>
      </c>
      <c r="B331" s="181" t="s">
        <v>52403</v>
      </c>
      <c r="C331" s="180" t="s">
        <v>115</v>
      </c>
      <c r="D331" s="182">
        <v>147.13</v>
      </c>
      <c r="E331" s="182">
        <v>76.63</v>
      </c>
    </row>
    <row r="332" spans="1:5" x14ac:dyDescent="0.25">
      <c r="A332" s="180">
        <v>378</v>
      </c>
      <c r="B332" s="181" t="s">
        <v>52404</v>
      </c>
      <c r="C332" s="180" t="s">
        <v>949</v>
      </c>
      <c r="D332" s="182">
        <v>29.47</v>
      </c>
      <c r="E332" s="182">
        <v>26.03</v>
      </c>
    </row>
    <row r="333" spans="1:5" x14ac:dyDescent="0.25">
      <c r="A333" s="180">
        <v>40911</v>
      </c>
      <c r="B333" s="181" t="s">
        <v>52405</v>
      </c>
      <c r="C333" s="180" t="s">
        <v>932</v>
      </c>
      <c r="D333" s="182">
        <v>5177.3900000000003</v>
      </c>
      <c r="E333" s="182">
        <v>4560.57</v>
      </c>
    </row>
    <row r="334" spans="1:5" x14ac:dyDescent="0.25">
      <c r="A334" s="180">
        <v>33939</v>
      </c>
      <c r="B334" s="181" t="s">
        <v>52406</v>
      </c>
      <c r="C334" s="180" t="s">
        <v>949</v>
      </c>
      <c r="D334" s="182">
        <v>129</v>
      </c>
      <c r="E334" s="182">
        <v>130.44</v>
      </c>
    </row>
    <row r="335" spans="1:5" x14ac:dyDescent="0.25">
      <c r="A335" s="180">
        <v>40815</v>
      </c>
      <c r="B335" s="181" t="s">
        <v>52407</v>
      </c>
      <c r="C335" s="180" t="s">
        <v>932</v>
      </c>
      <c r="D335" s="182">
        <v>22663.23</v>
      </c>
      <c r="E335" s="182">
        <v>22850.080000000002</v>
      </c>
    </row>
    <row r="336" spans="1:5" x14ac:dyDescent="0.25">
      <c r="A336" s="180">
        <v>33952</v>
      </c>
      <c r="B336" s="181" t="s">
        <v>52408</v>
      </c>
      <c r="C336" s="180" t="s">
        <v>949</v>
      </c>
      <c r="D336" s="182">
        <v>139.62</v>
      </c>
      <c r="E336" s="182">
        <v>137.62</v>
      </c>
    </row>
    <row r="337" spans="1:5" x14ac:dyDescent="0.25">
      <c r="A337" s="180">
        <v>40816</v>
      </c>
      <c r="B337" s="181" t="s">
        <v>52409</v>
      </c>
      <c r="C337" s="180" t="s">
        <v>932</v>
      </c>
      <c r="D337" s="182">
        <v>24526.84</v>
      </c>
      <c r="E337" s="182">
        <v>24107.599999999999</v>
      </c>
    </row>
    <row r="338" spans="1:5" x14ac:dyDescent="0.25">
      <c r="A338" s="180">
        <v>33953</v>
      </c>
      <c r="B338" s="181" t="s">
        <v>52410</v>
      </c>
      <c r="C338" s="180" t="s">
        <v>949</v>
      </c>
      <c r="D338" s="182">
        <v>140.72999999999999</v>
      </c>
      <c r="E338" s="182">
        <v>147.13</v>
      </c>
    </row>
    <row r="339" spans="1:5" x14ac:dyDescent="0.25">
      <c r="A339" s="180">
        <v>40817</v>
      </c>
      <c r="B339" s="181" t="s">
        <v>52411</v>
      </c>
      <c r="C339" s="180" t="s">
        <v>932</v>
      </c>
      <c r="D339" s="182">
        <v>24721.58</v>
      </c>
      <c r="E339" s="182">
        <v>25772.89</v>
      </c>
    </row>
    <row r="340" spans="1:5" x14ac:dyDescent="0.25">
      <c r="A340" s="180">
        <v>13348</v>
      </c>
      <c r="B340" s="181" t="s">
        <v>52412</v>
      </c>
      <c r="C340" s="180" t="s">
        <v>115</v>
      </c>
      <c r="D340" s="182"/>
      <c r="E340" s="182">
        <v>1.47</v>
      </c>
    </row>
    <row r="341" spans="1:5" x14ac:dyDescent="0.25">
      <c r="A341" s="180">
        <v>39212</v>
      </c>
      <c r="B341" s="181" t="s">
        <v>52413</v>
      </c>
      <c r="C341" s="180" t="s">
        <v>115</v>
      </c>
      <c r="D341" s="182">
        <v>1.97</v>
      </c>
      <c r="E341" s="182">
        <v>2.25</v>
      </c>
    </row>
    <row r="342" spans="1:5" x14ac:dyDescent="0.25">
      <c r="A342" s="180">
        <v>39211</v>
      </c>
      <c r="B342" s="181" t="s">
        <v>52414</v>
      </c>
      <c r="C342" s="180" t="s">
        <v>115</v>
      </c>
      <c r="D342" s="182">
        <v>1.76</v>
      </c>
      <c r="E342" s="182">
        <v>2.0099999999999998</v>
      </c>
    </row>
    <row r="343" spans="1:5" x14ac:dyDescent="0.25">
      <c r="A343" s="180">
        <v>39210</v>
      </c>
      <c r="B343" s="181" t="s">
        <v>52415</v>
      </c>
      <c r="C343" s="180" t="s">
        <v>115</v>
      </c>
      <c r="D343" s="182">
        <v>0.99</v>
      </c>
      <c r="E343" s="182">
        <v>1.1299999999999999</v>
      </c>
    </row>
    <row r="344" spans="1:5" x14ac:dyDescent="0.25">
      <c r="A344" s="180">
        <v>39208</v>
      </c>
      <c r="B344" s="181" t="s">
        <v>52416</v>
      </c>
      <c r="C344" s="180" t="s">
        <v>115</v>
      </c>
      <c r="D344" s="182">
        <v>0.54</v>
      </c>
      <c r="E344" s="182">
        <v>0.61</v>
      </c>
    </row>
    <row r="345" spans="1:5" x14ac:dyDescent="0.25">
      <c r="A345" s="180">
        <v>39214</v>
      </c>
      <c r="B345" s="181" t="s">
        <v>52417</v>
      </c>
      <c r="C345" s="180" t="s">
        <v>115</v>
      </c>
      <c r="D345" s="182">
        <v>3.64</v>
      </c>
      <c r="E345" s="182">
        <v>4.16</v>
      </c>
    </row>
    <row r="346" spans="1:5" x14ac:dyDescent="0.25">
      <c r="A346" s="180">
        <v>39213</v>
      </c>
      <c r="B346" s="181" t="s">
        <v>52418</v>
      </c>
      <c r="C346" s="180" t="s">
        <v>115</v>
      </c>
      <c r="D346" s="182">
        <v>2.57</v>
      </c>
      <c r="E346" s="182">
        <v>2.94</v>
      </c>
    </row>
    <row r="347" spans="1:5" x14ac:dyDescent="0.25">
      <c r="A347" s="180">
        <v>39215</v>
      </c>
      <c r="B347" s="181" t="s">
        <v>52419</v>
      </c>
      <c r="C347" s="180" t="s">
        <v>115</v>
      </c>
      <c r="D347" s="182">
        <v>6.64</v>
      </c>
      <c r="E347" s="182">
        <v>7.58</v>
      </c>
    </row>
    <row r="348" spans="1:5" x14ac:dyDescent="0.25">
      <c r="A348" s="180">
        <v>39209</v>
      </c>
      <c r="B348" s="181" t="s">
        <v>52420</v>
      </c>
      <c r="C348" s="180" t="s">
        <v>115</v>
      </c>
      <c r="D348" s="182">
        <v>0.64</v>
      </c>
      <c r="E348" s="182">
        <v>0.73</v>
      </c>
    </row>
    <row r="349" spans="1:5" x14ac:dyDescent="0.25">
      <c r="A349" s="180">
        <v>39207</v>
      </c>
      <c r="B349" s="181" t="s">
        <v>52421</v>
      </c>
      <c r="C349" s="180" t="s">
        <v>115</v>
      </c>
      <c r="D349" s="182">
        <v>0.99</v>
      </c>
      <c r="E349" s="182">
        <v>1.1299999999999999</v>
      </c>
    </row>
    <row r="350" spans="1:5" x14ac:dyDescent="0.25">
      <c r="A350" s="180">
        <v>39216</v>
      </c>
      <c r="B350" s="181" t="s">
        <v>52422</v>
      </c>
      <c r="C350" s="180" t="s">
        <v>115</v>
      </c>
      <c r="D350" s="182">
        <v>9.27</v>
      </c>
      <c r="E350" s="182">
        <v>10.58</v>
      </c>
    </row>
    <row r="351" spans="1:5" x14ac:dyDescent="0.25">
      <c r="A351" s="180">
        <v>11267</v>
      </c>
      <c r="B351" s="181" t="s">
        <v>52423</v>
      </c>
      <c r="C351" s="180" t="s">
        <v>115</v>
      </c>
      <c r="D351" s="182"/>
      <c r="E351" s="182">
        <v>1.29</v>
      </c>
    </row>
    <row r="352" spans="1:5" x14ac:dyDescent="0.25">
      <c r="A352" s="180">
        <v>379</v>
      </c>
      <c r="B352" s="181" t="s">
        <v>52424</v>
      </c>
      <c r="C352" s="180" t="s">
        <v>115</v>
      </c>
      <c r="D352" s="182"/>
      <c r="E352" s="182">
        <v>1.29</v>
      </c>
    </row>
    <row r="353" spans="1:5" x14ac:dyDescent="0.25">
      <c r="A353" s="180">
        <v>510</v>
      </c>
      <c r="B353" s="181" t="s">
        <v>52425</v>
      </c>
      <c r="C353" s="180" t="s">
        <v>51</v>
      </c>
      <c r="D353" s="182">
        <v>17.59</v>
      </c>
      <c r="E353" s="182">
        <v>12.64</v>
      </c>
    </row>
    <row r="354" spans="1:5" x14ac:dyDescent="0.25">
      <c r="A354" s="180">
        <v>516</v>
      </c>
      <c r="B354" s="181" t="s">
        <v>52426</v>
      </c>
      <c r="C354" s="180" t="s">
        <v>51</v>
      </c>
      <c r="D354" s="182">
        <v>20.84</v>
      </c>
      <c r="E354" s="182">
        <v>14.97</v>
      </c>
    </row>
    <row r="355" spans="1:5" x14ac:dyDescent="0.25">
      <c r="A355" s="180">
        <v>509</v>
      </c>
      <c r="B355" s="181" t="s">
        <v>52427</v>
      </c>
      <c r="C355" s="180" t="s">
        <v>51</v>
      </c>
      <c r="D355" s="182">
        <v>23.39</v>
      </c>
      <c r="E355" s="182">
        <v>16.8</v>
      </c>
    </row>
    <row r="356" spans="1:5" x14ac:dyDescent="0.25">
      <c r="A356" s="180">
        <v>40331</v>
      </c>
      <c r="B356" s="181" t="s">
        <v>52428</v>
      </c>
      <c r="C356" s="180" t="s">
        <v>949</v>
      </c>
      <c r="D356" s="182">
        <v>29.59</v>
      </c>
      <c r="E356" s="182">
        <v>23.73</v>
      </c>
    </row>
    <row r="357" spans="1:5" x14ac:dyDescent="0.25">
      <c r="A357" s="180">
        <v>40930</v>
      </c>
      <c r="B357" s="181" t="s">
        <v>52429</v>
      </c>
      <c r="C357" s="180" t="s">
        <v>932</v>
      </c>
      <c r="D357" s="182">
        <v>5202.33</v>
      </c>
      <c r="E357" s="182">
        <v>4158.97</v>
      </c>
    </row>
    <row r="358" spans="1:5" x14ac:dyDescent="0.25">
      <c r="A358" s="180">
        <v>377</v>
      </c>
      <c r="B358" s="181" t="s">
        <v>52430</v>
      </c>
      <c r="C358" s="180" t="s">
        <v>115</v>
      </c>
      <c r="D358" s="182">
        <v>36</v>
      </c>
      <c r="E358" s="182">
        <v>40.200000000000003</v>
      </c>
    </row>
    <row r="359" spans="1:5" x14ac:dyDescent="0.25">
      <c r="A359" s="180">
        <v>11761</v>
      </c>
      <c r="B359" s="181" t="s">
        <v>52431</v>
      </c>
      <c r="C359" s="180" t="s">
        <v>115</v>
      </c>
      <c r="D359" s="182">
        <v>76.61</v>
      </c>
      <c r="E359" s="182">
        <v>85.55</v>
      </c>
    </row>
    <row r="360" spans="1:5" x14ac:dyDescent="0.25">
      <c r="A360" s="180">
        <v>7588</v>
      </c>
      <c r="B360" s="181" t="s">
        <v>52432</v>
      </c>
      <c r="C360" s="180" t="s">
        <v>115</v>
      </c>
      <c r="D360" s="182">
        <v>48.28</v>
      </c>
      <c r="E360" s="182">
        <v>44.29</v>
      </c>
    </row>
    <row r="361" spans="1:5" x14ac:dyDescent="0.25">
      <c r="A361" s="180">
        <v>34551</v>
      </c>
      <c r="B361" s="181" t="s">
        <v>52433</v>
      </c>
      <c r="C361" s="180" t="s">
        <v>949</v>
      </c>
      <c r="D361" s="182">
        <v>21.46</v>
      </c>
      <c r="E361" s="182">
        <v>21.39</v>
      </c>
    </row>
    <row r="362" spans="1:5" x14ac:dyDescent="0.25">
      <c r="A362" s="180">
        <v>41078</v>
      </c>
      <c r="B362" s="181" t="s">
        <v>52434</v>
      </c>
      <c r="C362" s="180" t="s">
        <v>932</v>
      </c>
      <c r="D362" s="182">
        <v>3770.16</v>
      </c>
      <c r="E362" s="182">
        <v>3748.94</v>
      </c>
    </row>
    <row r="363" spans="1:5" x14ac:dyDescent="0.25">
      <c r="A363" s="180">
        <v>246</v>
      </c>
      <c r="B363" s="181" t="s">
        <v>52435</v>
      </c>
      <c r="C363" s="180" t="s">
        <v>949</v>
      </c>
      <c r="D363" s="182">
        <v>22.58</v>
      </c>
      <c r="E363" s="182">
        <v>23.93</v>
      </c>
    </row>
    <row r="364" spans="1:5" x14ac:dyDescent="0.25">
      <c r="A364" s="180">
        <v>40927</v>
      </c>
      <c r="B364" s="181" t="s">
        <v>52436</v>
      </c>
      <c r="C364" s="180" t="s">
        <v>932</v>
      </c>
      <c r="D364" s="182">
        <v>3971.14</v>
      </c>
      <c r="E364" s="182">
        <v>4194.5200000000004</v>
      </c>
    </row>
    <row r="365" spans="1:5" x14ac:dyDescent="0.25">
      <c r="A365" s="180">
        <v>2350</v>
      </c>
      <c r="B365" s="181" t="s">
        <v>52437</v>
      </c>
      <c r="C365" s="180" t="s">
        <v>949</v>
      </c>
      <c r="D365" s="182">
        <v>25.56</v>
      </c>
      <c r="E365" s="182">
        <v>32.18</v>
      </c>
    </row>
    <row r="366" spans="1:5" x14ac:dyDescent="0.25">
      <c r="A366" s="180">
        <v>40812</v>
      </c>
      <c r="B366" s="181" t="s">
        <v>52438</v>
      </c>
      <c r="C366" s="180" t="s">
        <v>932</v>
      </c>
      <c r="D366" s="182">
        <v>4492.22</v>
      </c>
      <c r="E366" s="182">
        <v>5638.66</v>
      </c>
    </row>
    <row r="367" spans="1:5" x14ac:dyDescent="0.25">
      <c r="A367" s="180">
        <v>245</v>
      </c>
      <c r="B367" s="181" t="s">
        <v>52439</v>
      </c>
      <c r="C367" s="180" t="s">
        <v>949</v>
      </c>
      <c r="D367" s="182">
        <v>33.76</v>
      </c>
      <c r="E367" s="182">
        <v>40.89</v>
      </c>
    </row>
    <row r="368" spans="1:5" x14ac:dyDescent="0.25">
      <c r="A368" s="180">
        <v>41090</v>
      </c>
      <c r="B368" s="181" t="s">
        <v>52440</v>
      </c>
      <c r="C368" s="180" t="s">
        <v>932</v>
      </c>
      <c r="D368" s="182">
        <v>5932.68</v>
      </c>
      <c r="E368" s="182">
        <v>7164.41</v>
      </c>
    </row>
    <row r="369" spans="1:5" x14ac:dyDescent="0.25">
      <c r="A369" s="180">
        <v>251</v>
      </c>
      <c r="B369" s="181" t="s">
        <v>52441</v>
      </c>
      <c r="C369" s="180" t="s">
        <v>949</v>
      </c>
      <c r="D369" s="182">
        <v>22.58</v>
      </c>
      <c r="E369" s="182">
        <v>23.93</v>
      </c>
    </row>
    <row r="370" spans="1:5" x14ac:dyDescent="0.25">
      <c r="A370" s="180">
        <v>40975</v>
      </c>
      <c r="B370" s="181" t="s">
        <v>52442</v>
      </c>
      <c r="C370" s="180" t="s">
        <v>932</v>
      </c>
      <c r="D370" s="182">
        <v>3971.14</v>
      </c>
      <c r="E370" s="182">
        <v>4194.5200000000004</v>
      </c>
    </row>
    <row r="371" spans="1:5" x14ac:dyDescent="0.25">
      <c r="A371" s="180">
        <v>6127</v>
      </c>
      <c r="B371" s="181" t="s">
        <v>52443</v>
      </c>
      <c r="C371" s="180" t="s">
        <v>949</v>
      </c>
      <c r="D371" s="182">
        <v>22.58</v>
      </c>
      <c r="E371" s="182">
        <v>23.93</v>
      </c>
    </row>
    <row r="372" spans="1:5" x14ac:dyDescent="0.25">
      <c r="A372" s="180">
        <v>41072</v>
      </c>
      <c r="B372" s="181" t="s">
        <v>52444</v>
      </c>
      <c r="C372" s="180" t="s">
        <v>932</v>
      </c>
      <c r="D372" s="182">
        <v>3971.14</v>
      </c>
      <c r="E372" s="182">
        <v>4194.5200000000004</v>
      </c>
    </row>
    <row r="373" spans="1:5" x14ac:dyDescent="0.25">
      <c r="A373" s="180">
        <v>6121</v>
      </c>
      <c r="B373" s="181" t="s">
        <v>52445</v>
      </c>
      <c r="C373" s="180" t="s">
        <v>949</v>
      </c>
      <c r="D373" s="182">
        <v>21.46</v>
      </c>
      <c r="E373" s="182">
        <v>21.5</v>
      </c>
    </row>
    <row r="374" spans="1:5" x14ac:dyDescent="0.25">
      <c r="A374" s="180">
        <v>41071</v>
      </c>
      <c r="B374" s="181" t="s">
        <v>52446</v>
      </c>
      <c r="C374" s="180" t="s">
        <v>932</v>
      </c>
      <c r="D374" s="182">
        <v>3769.84</v>
      </c>
      <c r="E374" s="182">
        <v>3765.96</v>
      </c>
    </row>
    <row r="375" spans="1:5" x14ac:dyDescent="0.25">
      <c r="A375" s="180">
        <v>244</v>
      </c>
      <c r="B375" s="181" t="s">
        <v>52447</v>
      </c>
      <c r="C375" s="180" t="s">
        <v>949</v>
      </c>
      <c r="D375" s="182">
        <v>12.34</v>
      </c>
      <c r="E375" s="182">
        <v>36.159999999999997</v>
      </c>
    </row>
    <row r="376" spans="1:5" x14ac:dyDescent="0.25">
      <c r="A376" s="180">
        <v>41093</v>
      </c>
      <c r="B376" s="181" t="s">
        <v>52448</v>
      </c>
      <c r="C376" s="180" t="s">
        <v>932</v>
      </c>
      <c r="D376" s="182">
        <v>2171.9</v>
      </c>
      <c r="E376" s="182">
        <v>6335.13</v>
      </c>
    </row>
    <row r="377" spans="1:5" x14ac:dyDescent="0.25">
      <c r="A377" s="180">
        <v>532</v>
      </c>
      <c r="B377" s="181" t="s">
        <v>52449</v>
      </c>
      <c r="C377" s="180" t="s">
        <v>949</v>
      </c>
      <c r="D377" s="182">
        <v>38.880000000000003</v>
      </c>
      <c r="E377" s="182">
        <v>39.130000000000003</v>
      </c>
    </row>
    <row r="378" spans="1:5" x14ac:dyDescent="0.25">
      <c r="A378" s="180">
        <v>40931</v>
      </c>
      <c r="B378" s="181" t="s">
        <v>52450</v>
      </c>
      <c r="C378" s="180" t="s">
        <v>932</v>
      </c>
      <c r="D378" s="182">
        <v>6830.95</v>
      </c>
      <c r="E378" s="182">
        <v>6856.68</v>
      </c>
    </row>
    <row r="379" spans="1:5" x14ac:dyDescent="0.25">
      <c r="A379" s="180">
        <v>36150</v>
      </c>
      <c r="B379" s="181" t="s">
        <v>52451</v>
      </c>
      <c r="C379" s="180" t="s">
        <v>115</v>
      </c>
      <c r="D379" s="182">
        <v>52.27</v>
      </c>
      <c r="E379" s="182">
        <v>43.56</v>
      </c>
    </row>
    <row r="380" spans="1:5" x14ac:dyDescent="0.25">
      <c r="A380" s="180">
        <v>45262</v>
      </c>
      <c r="B380" s="181" t="s">
        <v>52452</v>
      </c>
      <c r="C380" s="180" t="s">
        <v>115</v>
      </c>
      <c r="D380" s="182">
        <v>15.56</v>
      </c>
      <c r="E380" s="182">
        <v>12.97</v>
      </c>
    </row>
    <row r="381" spans="1:5" x14ac:dyDescent="0.25">
      <c r="A381" s="180">
        <v>4760</v>
      </c>
      <c r="B381" s="181" t="s">
        <v>52453</v>
      </c>
      <c r="C381" s="180" t="s">
        <v>949</v>
      </c>
      <c r="D381" s="182">
        <v>32.76</v>
      </c>
      <c r="E381" s="182">
        <v>26.03</v>
      </c>
    </row>
    <row r="382" spans="1:5" x14ac:dyDescent="0.25">
      <c r="A382" s="180">
        <v>41069</v>
      </c>
      <c r="B382" s="181" t="s">
        <v>52454</v>
      </c>
      <c r="C382" s="180" t="s">
        <v>932</v>
      </c>
      <c r="D382" s="182">
        <v>5757.71</v>
      </c>
      <c r="E382" s="182">
        <v>4560.57</v>
      </c>
    </row>
    <row r="383" spans="1:5" x14ac:dyDescent="0.25">
      <c r="A383" s="180">
        <v>10422</v>
      </c>
      <c r="B383" s="181" t="s">
        <v>52455</v>
      </c>
      <c r="C383" s="180" t="s">
        <v>115</v>
      </c>
      <c r="D383" s="182">
        <v>433.56</v>
      </c>
      <c r="E383" s="182">
        <v>422.27</v>
      </c>
    </row>
    <row r="384" spans="1:5" x14ac:dyDescent="0.25">
      <c r="A384" s="180">
        <v>44019</v>
      </c>
      <c r="B384" s="181" t="s">
        <v>52456</v>
      </c>
      <c r="C384" s="180" t="s">
        <v>115</v>
      </c>
      <c r="D384" s="182">
        <v>600.15</v>
      </c>
      <c r="E384" s="182">
        <v>584.52</v>
      </c>
    </row>
    <row r="385" spans="1:5" x14ac:dyDescent="0.25">
      <c r="A385" s="180">
        <v>36520</v>
      </c>
      <c r="B385" s="181" t="s">
        <v>52457</v>
      </c>
      <c r="C385" s="180" t="s">
        <v>115</v>
      </c>
      <c r="D385" s="182">
        <v>729.72</v>
      </c>
      <c r="E385" s="182">
        <v>710.72</v>
      </c>
    </row>
    <row r="386" spans="1:5" x14ac:dyDescent="0.25">
      <c r="A386" s="180">
        <v>42319</v>
      </c>
      <c r="B386" s="181" t="s">
        <v>52458</v>
      </c>
      <c r="C386" s="180" t="s">
        <v>115</v>
      </c>
      <c r="D386" s="182">
        <v>653.87</v>
      </c>
      <c r="E386" s="182">
        <v>636.84</v>
      </c>
    </row>
    <row r="387" spans="1:5" x14ac:dyDescent="0.25">
      <c r="A387" s="180">
        <v>10420</v>
      </c>
      <c r="B387" s="181" t="s">
        <v>52459</v>
      </c>
      <c r="C387" s="180" t="s">
        <v>115</v>
      </c>
      <c r="D387" s="182">
        <v>231.95</v>
      </c>
      <c r="E387" s="182">
        <v>225.91</v>
      </c>
    </row>
    <row r="388" spans="1:5" x14ac:dyDescent="0.25">
      <c r="A388" s="180">
        <v>10421</v>
      </c>
      <c r="B388" s="181" t="s">
        <v>52460</v>
      </c>
      <c r="C388" s="180" t="s">
        <v>115</v>
      </c>
      <c r="D388" s="182">
        <v>254.88</v>
      </c>
      <c r="E388" s="182">
        <v>248.25</v>
      </c>
    </row>
    <row r="389" spans="1:5" x14ac:dyDescent="0.25">
      <c r="A389" s="180">
        <v>11786</v>
      </c>
      <c r="B389" s="181" t="s">
        <v>52461</v>
      </c>
      <c r="C389" s="180" t="s">
        <v>115</v>
      </c>
      <c r="D389" s="182">
        <v>513.94000000000005</v>
      </c>
      <c r="E389" s="182">
        <v>500.56</v>
      </c>
    </row>
    <row r="390" spans="1:5" x14ac:dyDescent="0.25">
      <c r="A390" s="180">
        <v>45195</v>
      </c>
      <c r="B390" s="181" t="s">
        <v>52462</v>
      </c>
      <c r="C390" s="180" t="s">
        <v>115</v>
      </c>
      <c r="D390" s="182"/>
      <c r="E390" s="182">
        <v>5132.75</v>
      </c>
    </row>
    <row r="391" spans="1:5" x14ac:dyDescent="0.25">
      <c r="A391" s="180">
        <v>45226</v>
      </c>
      <c r="B391" s="181" t="s">
        <v>52463</v>
      </c>
      <c r="C391" s="180" t="s">
        <v>115</v>
      </c>
      <c r="D391" s="182">
        <v>14.87</v>
      </c>
      <c r="E391" s="182">
        <v>16.12</v>
      </c>
    </row>
    <row r="392" spans="1:5" x14ac:dyDescent="0.25">
      <c r="A392" s="180">
        <v>4815</v>
      </c>
      <c r="B392" s="181" t="s">
        <v>52464</v>
      </c>
      <c r="C392" s="180" t="s">
        <v>115</v>
      </c>
      <c r="D392" s="182">
        <v>12.8</v>
      </c>
      <c r="E392" s="182">
        <v>10.67</v>
      </c>
    </row>
    <row r="393" spans="1:5" x14ac:dyDescent="0.25">
      <c r="A393" s="180">
        <v>541</v>
      </c>
      <c r="B393" s="181" t="s">
        <v>52465</v>
      </c>
      <c r="C393" s="180" t="s">
        <v>115</v>
      </c>
      <c r="D393" s="182">
        <v>279.99</v>
      </c>
      <c r="E393" s="182">
        <v>313.31</v>
      </c>
    </row>
    <row r="394" spans="1:5" x14ac:dyDescent="0.25">
      <c r="A394" s="180">
        <v>542</v>
      </c>
      <c r="B394" s="181" t="s">
        <v>52466</v>
      </c>
      <c r="C394" s="180" t="s">
        <v>115</v>
      </c>
      <c r="D394" s="182">
        <v>350.97</v>
      </c>
      <c r="E394" s="182">
        <v>392.74</v>
      </c>
    </row>
    <row r="395" spans="1:5" x14ac:dyDescent="0.25">
      <c r="A395" s="180">
        <v>540</v>
      </c>
      <c r="B395" s="181" t="s">
        <v>52467</v>
      </c>
      <c r="C395" s="180" t="s">
        <v>115</v>
      </c>
      <c r="D395" s="182">
        <v>790.91</v>
      </c>
      <c r="E395" s="182">
        <v>885.03</v>
      </c>
    </row>
    <row r="396" spans="1:5" x14ac:dyDescent="0.25">
      <c r="A396" s="180">
        <v>38364</v>
      </c>
      <c r="B396" s="181" t="s">
        <v>52468</v>
      </c>
      <c r="C396" s="180" t="s">
        <v>115</v>
      </c>
      <c r="D396" s="182">
        <v>1048.21</v>
      </c>
      <c r="E396" s="182">
        <v>932.91</v>
      </c>
    </row>
    <row r="397" spans="1:5" x14ac:dyDescent="0.25">
      <c r="A397" s="180">
        <v>11692</v>
      </c>
      <c r="B397" s="181" t="s">
        <v>52469</v>
      </c>
      <c r="C397" s="180" t="s">
        <v>322</v>
      </c>
      <c r="D397" s="182">
        <v>540.66999999999996</v>
      </c>
      <c r="E397" s="182">
        <v>642.71</v>
      </c>
    </row>
    <row r="398" spans="1:5" x14ac:dyDescent="0.25">
      <c r="A398" s="180">
        <v>1746</v>
      </c>
      <c r="B398" s="181" t="s">
        <v>52470</v>
      </c>
      <c r="C398" s="180" t="s">
        <v>115</v>
      </c>
      <c r="D398" s="182">
        <v>272.51</v>
      </c>
      <c r="E398" s="182">
        <v>243.49</v>
      </c>
    </row>
    <row r="399" spans="1:5" x14ac:dyDescent="0.25">
      <c r="A399" s="180">
        <v>1748</v>
      </c>
      <c r="B399" s="181" t="s">
        <v>52471</v>
      </c>
      <c r="C399" s="180" t="s">
        <v>115</v>
      </c>
      <c r="D399" s="182">
        <v>362.37</v>
      </c>
      <c r="E399" s="182">
        <v>323.77999999999997</v>
      </c>
    </row>
    <row r="400" spans="1:5" x14ac:dyDescent="0.25">
      <c r="A400" s="180">
        <v>1749</v>
      </c>
      <c r="B400" s="181" t="s">
        <v>52472</v>
      </c>
      <c r="C400" s="180" t="s">
        <v>115</v>
      </c>
      <c r="D400" s="182">
        <v>525.01</v>
      </c>
      <c r="E400" s="182">
        <v>469.1</v>
      </c>
    </row>
    <row r="401" spans="1:5" x14ac:dyDescent="0.25">
      <c r="A401" s="180">
        <v>37412</v>
      </c>
      <c r="B401" s="181" t="s">
        <v>52473</v>
      </c>
      <c r="C401" s="180" t="s">
        <v>115</v>
      </c>
      <c r="D401" s="182">
        <v>266.38</v>
      </c>
      <c r="E401" s="182">
        <v>238.01</v>
      </c>
    </row>
    <row r="402" spans="1:5" x14ac:dyDescent="0.25">
      <c r="A402" s="180">
        <v>1745</v>
      </c>
      <c r="B402" s="181" t="s">
        <v>52474</v>
      </c>
      <c r="C402" s="180" t="s">
        <v>115</v>
      </c>
      <c r="D402" s="182">
        <v>316.76</v>
      </c>
      <c r="E402" s="182">
        <v>283.02</v>
      </c>
    </row>
    <row r="403" spans="1:5" x14ac:dyDescent="0.25">
      <c r="A403" s="180">
        <v>1750</v>
      </c>
      <c r="B403" s="181" t="s">
        <v>52475</v>
      </c>
      <c r="C403" s="180" t="s">
        <v>115</v>
      </c>
      <c r="D403" s="182">
        <v>740.22</v>
      </c>
      <c r="E403" s="182">
        <v>661.39</v>
      </c>
    </row>
    <row r="404" spans="1:5" x14ac:dyDescent="0.25">
      <c r="A404" s="180">
        <v>11687</v>
      </c>
      <c r="B404" s="181" t="s">
        <v>52476</v>
      </c>
      <c r="C404" s="180" t="s">
        <v>83</v>
      </c>
      <c r="D404" s="182">
        <v>1179.3900000000001</v>
      </c>
      <c r="E404" s="182">
        <v>1053.8</v>
      </c>
    </row>
    <row r="405" spans="1:5" x14ac:dyDescent="0.25">
      <c r="A405" s="180">
        <v>11689</v>
      </c>
      <c r="B405" s="181" t="s">
        <v>52477</v>
      </c>
      <c r="C405" s="180" t="s">
        <v>83</v>
      </c>
      <c r="D405" s="182">
        <v>1477.71</v>
      </c>
      <c r="E405" s="182">
        <v>1320.35</v>
      </c>
    </row>
    <row r="406" spans="1:5" x14ac:dyDescent="0.25">
      <c r="A406" s="180">
        <v>11693</v>
      </c>
      <c r="B406" s="181" t="s">
        <v>52478</v>
      </c>
      <c r="C406" s="180" t="s">
        <v>322</v>
      </c>
      <c r="D406" s="182">
        <v>310.45</v>
      </c>
      <c r="E406" s="182">
        <v>347.39</v>
      </c>
    </row>
    <row r="407" spans="1:5" x14ac:dyDescent="0.25">
      <c r="A407" s="180">
        <v>36215</v>
      </c>
      <c r="B407" s="181" t="s">
        <v>52479</v>
      </c>
      <c r="C407" s="180" t="s">
        <v>115</v>
      </c>
      <c r="D407" s="182">
        <v>528.30999999999995</v>
      </c>
      <c r="E407" s="182">
        <v>863.27</v>
      </c>
    </row>
    <row r="408" spans="1:5" x14ac:dyDescent="0.25">
      <c r="A408" s="180">
        <v>42439</v>
      </c>
      <c r="B408" s="181" t="s">
        <v>52480</v>
      </c>
      <c r="C408" s="180" t="s">
        <v>115</v>
      </c>
      <c r="D408" s="182"/>
      <c r="E408" s="182">
        <v>1207.8399999999999</v>
      </c>
    </row>
    <row r="409" spans="1:5" x14ac:dyDescent="0.25">
      <c r="A409" s="180">
        <v>38381</v>
      </c>
      <c r="B409" s="181" t="s">
        <v>52481</v>
      </c>
      <c r="C409" s="180" t="s">
        <v>115</v>
      </c>
      <c r="D409" s="182">
        <v>11.9</v>
      </c>
      <c r="E409" s="182">
        <v>12.89</v>
      </c>
    </row>
    <row r="410" spans="1:5" x14ac:dyDescent="0.25">
      <c r="A410" s="180">
        <v>39621</v>
      </c>
      <c r="B410" s="181" t="s">
        <v>52482</v>
      </c>
      <c r="C410" s="180" t="s">
        <v>27783</v>
      </c>
      <c r="D410" s="182">
        <v>1474.84</v>
      </c>
      <c r="E410" s="182">
        <v>1398.41</v>
      </c>
    </row>
    <row r="411" spans="1:5" x14ac:dyDescent="0.25">
      <c r="A411" s="180">
        <v>39624</v>
      </c>
      <c r="B411" s="181" t="s">
        <v>52483</v>
      </c>
      <c r="C411" s="180" t="s">
        <v>27783</v>
      </c>
      <c r="D411" s="182">
        <v>1626.91</v>
      </c>
      <c r="E411" s="182">
        <v>1542.6</v>
      </c>
    </row>
    <row r="412" spans="1:5" x14ac:dyDescent="0.25">
      <c r="A412" s="180">
        <v>39615</v>
      </c>
      <c r="B412" s="181" t="s">
        <v>52484</v>
      </c>
      <c r="C412" s="180" t="s">
        <v>115</v>
      </c>
      <c r="D412" s="182">
        <v>657.42</v>
      </c>
      <c r="E412" s="182">
        <v>623.35</v>
      </c>
    </row>
    <row r="413" spans="1:5" x14ac:dyDescent="0.25">
      <c r="A413" s="180">
        <v>39620</v>
      </c>
      <c r="B413" s="181" t="s">
        <v>52485</v>
      </c>
      <c r="C413" s="180" t="s">
        <v>115</v>
      </c>
      <c r="D413" s="182">
        <v>1004.06</v>
      </c>
      <c r="E413" s="182">
        <v>952.03</v>
      </c>
    </row>
    <row r="414" spans="1:5" x14ac:dyDescent="0.25">
      <c r="A414" s="180">
        <v>39623</v>
      </c>
      <c r="B414" s="181" t="s">
        <v>52486</v>
      </c>
      <c r="C414" s="180" t="s">
        <v>115</v>
      </c>
      <c r="D414" s="182">
        <v>1075.44</v>
      </c>
      <c r="E414" s="182">
        <v>1019.7</v>
      </c>
    </row>
    <row r="415" spans="1:5" x14ac:dyDescent="0.25">
      <c r="A415" s="180">
        <v>546</v>
      </c>
      <c r="B415" s="181" t="s">
        <v>52487</v>
      </c>
      <c r="C415" s="180" t="s">
        <v>51</v>
      </c>
      <c r="D415" s="182">
        <v>9.3699999999999992</v>
      </c>
      <c r="E415" s="182">
        <v>8.65</v>
      </c>
    </row>
    <row r="416" spans="1:5" x14ac:dyDescent="0.25">
      <c r="A416" s="180">
        <v>566</v>
      </c>
      <c r="B416" s="181" t="s">
        <v>52488</v>
      </c>
      <c r="C416" s="180" t="s">
        <v>83</v>
      </c>
      <c r="D416" s="182">
        <v>4.4400000000000004</v>
      </c>
      <c r="E416" s="182">
        <v>4.0999999999999996</v>
      </c>
    </row>
    <row r="417" spans="1:5" x14ac:dyDescent="0.25">
      <c r="A417" s="180">
        <v>565</v>
      </c>
      <c r="B417" s="181" t="s">
        <v>52489</v>
      </c>
      <c r="C417" s="180" t="s">
        <v>83</v>
      </c>
      <c r="D417" s="182">
        <v>8.81</v>
      </c>
      <c r="E417" s="182">
        <v>8.1300000000000008</v>
      </c>
    </row>
    <row r="418" spans="1:5" x14ac:dyDescent="0.25">
      <c r="A418" s="180">
        <v>555</v>
      </c>
      <c r="B418" s="181" t="s">
        <v>52490</v>
      </c>
      <c r="C418" s="180" t="s">
        <v>83</v>
      </c>
      <c r="D418" s="182">
        <v>11.49</v>
      </c>
      <c r="E418" s="182">
        <v>10.6</v>
      </c>
    </row>
    <row r="419" spans="1:5" x14ac:dyDescent="0.25">
      <c r="A419" s="180">
        <v>557</v>
      </c>
      <c r="B419" s="181" t="s">
        <v>52491</v>
      </c>
      <c r="C419" s="180" t="s">
        <v>83</v>
      </c>
      <c r="D419" s="182">
        <v>36.049999999999997</v>
      </c>
      <c r="E419" s="182">
        <v>33.28</v>
      </c>
    </row>
    <row r="420" spans="1:5" x14ac:dyDescent="0.25">
      <c r="A420" s="180">
        <v>552</v>
      </c>
      <c r="B420" s="181" t="s">
        <v>52492</v>
      </c>
      <c r="C420" s="180" t="s">
        <v>83</v>
      </c>
      <c r="D420" s="182">
        <v>17.89</v>
      </c>
      <c r="E420" s="182">
        <v>16.510000000000002</v>
      </c>
    </row>
    <row r="421" spans="1:5" x14ac:dyDescent="0.25">
      <c r="A421" s="180">
        <v>563</v>
      </c>
      <c r="B421" s="181" t="s">
        <v>52493</v>
      </c>
      <c r="C421" s="180" t="s">
        <v>83</v>
      </c>
      <c r="D421" s="182">
        <v>26.88</v>
      </c>
      <c r="E421" s="182">
        <v>24.81</v>
      </c>
    </row>
    <row r="422" spans="1:5" x14ac:dyDescent="0.25">
      <c r="A422" s="180">
        <v>549</v>
      </c>
      <c r="B422" s="181" t="s">
        <v>52494</v>
      </c>
      <c r="C422" s="180" t="s">
        <v>83</v>
      </c>
      <c r="D422" s="182">
        <v>48.37</v>
      </c>
      <c r="E422" s="182">
        <v>44.66</v>
      </c>
    </row>
    <row r="423" spans="1:5" x14ac:dyDescent="0.25">
      <c r="A423" s="180">
        <v>551</v>
      </c>
      <c r="B423" s="181" t="s">
        <v>52495</v>
      </c>
      <c r="C423" s="180" t="s">
        <v>83</v>
      </c>
      <c r="D423" s="182">
        <v>95.79</v>
      </c>
      <c r="E423" s="182">
        <v>88.43</v>
      </c>
    </row>
    <row r="424" spans="1:5" x14ac:dyDescent="0.25">
      <c r="A424" s="180">
        <v>559</v>
      </c>
      <c r="B424" s="181" t="s">
        <v>52496</v>
      </c>
      <c r="C424" s="180" t="s">
        <v>83</v>
      </c>
      <c r="D424" s="182">
        <v>23.94</v>
      </c>
      <c r="E424" s="182">
        <v>22.1</v>
      </c>
    </row>
    <row r="425" spans="1:5" x14ac:dyDescent="0.25">
      <c r="A425" s="180">
        <v>560</v>
      </c>
      <c r="B425" s="181" t="s">
        <v>52497</v>
      </c>
      <c r="C425" s="180" t="s">
        <v>83</v>
      </c>
      <c r="D425" s="182">
        <v>29.96</v>
      </c>
      <c r="E425" s="182">
        <v>27.65</v>
      </c>
    </row>
    <row r="426" spans="1:5" x14ac:dyDescent="0.25">
      <c r="A426" s="180">
        <v>547</v>
      </c>
      <c r="B426" s="181" t="s">
        <v>52498</v>
      </c>
      <c r="C426" s="180" t="s">
        <v>83</v>
      </c>
      <c r="D426" s="182">
        <v>35.869999999999997</v>
      </c>
      <c r="E426" s="182">
        <v>33.11</v>
      </c>
    </row>
    <row r="427" spans="1:5" x14ac:dyDescent="0.25">
      <c r="A427" s="180">
        <v>36207</v>
      </c>
      <c r="B427" s="181" t="s">
        <v>52499</v>
      </c>
      <c r="C427" s="180" t="s">
        <v>115</v>
      </c>
      <c r="D427" s="182">
        <v>234</v>
      </c>
      <c r="E427" s="182">
        <v>382.37</v>
      </c>
    </row>
    <row r="428" spans="1:5" x14ac:dyDescent="0.25">
      <c r="A428" s="180">
        <v>36209</v>
      </c>
      <c r="B428" s="181" t="s">
        <v>52500</v>
      </c>
      <c r="C428" s="180" t="s">
        <v>115</v>
      </c>
      <c r="D428" s="182">
        <v>268.56</v>
      </c>
      <c r="E428" s="182">
        <v>438.83</v>
      </c>
    </row>
    <row r="429" spans="1:5" x14ac:dyDescent="0.25">
      <c r="A429" s="180">
        <v>36210</v>
      </c>
      <c r="B429" s="181" t="s">
        <v>52501</v>
      </c>
      <c r="C429" s="180" t="s">
        <v>115</v>
      </c>
      <c r="D429" s="182">
        <v>290.57</v>
      </c>
      <c r="E429" s="182">
        <v>474.8</v>
      </c>
    </row>
    <row r="430" spans="1:5" x14ac:dyDescent="0.25">
      <c r="A430" s="180">
        <v>36204</v>
      </c>
      <c r="B430" s="181" t="s">
        <v>52502</v>
      </c>
      <c r="C430" s="180" t="s">
        <v>115</v>
      </c>
      <c r="D430" s="182">
        <v>103.02</v>
      </c>
      <c r="E430" s="182">
        <v>168.34</v>
      </c>
    </row>
    <row r="431" spans="1:5" x14ac:dyDescent="0.25">
      <c r="A431" s="180">
        <v>36205</v>
      </c>
      <c r="B431" s="181" t="s">
        <v>52503</v>
      </c>
      <c r="C431" s="180" t="s">
        <v>115</v>
      </c>
      <c r="D431" s="182">
        <v>114.42</v>
      </c>
      <c r="E431" s="182">
        <v>186.96</v>
      </c>
    </row>
    <row r="432" spans="1:5" x14ac:dyDescent="0.25">
      <c r="A432" s="180">
        <v>36081</v>
      </c>
      <c r="B432" s="181" t="s">
        <v>52504</v>
      </c>
      <c r="C432" s="180" t="s">
        <v>115</v>
      </c>
      <c r="D432" s="182">
        <v>122</v>
      </c>
      <c r="E432" s="182">
        <v>199.35</v>
      </c>
    </row>
    <row r="433" spans="1:5" x14ac:dyDescent="0.25">
      <c r="A433" s="180">
        <v>36206</v>
      </c>
      <c r="B433" s="181" t="s">
        <v>52505</v>
      </c>
      <c r="C433" s="180" t="s">
        <v>115</v>
      </c>
      <c r="D433" s="182">
        <v>127.81</v>
      </c>
      <c r="E433" s="182">
        <v>208.85</v>
      </c>
    </row>
    <row r="434" spans="1:5" x14ac:dyDescent="0.25">
      <c r="A434" s="180">
        <v>36218</v>
      </c>
      <c r="B434" s="181" t="s">
        <v>52506</v>
      </c>
      <c r="C434" s="180" t="s">
        <v>115</v>
      </c>
      <c r="D434" s="182"/>
      <c r="E434" s="182">
        <v>173.26</v>
      </c>
    </row>
    <row r="435" spans="1:5" x14ac:dyDescent="0.25">
      <c r="A435" s="180">
        <v>36220</v>
      </c>
      <c r="B435" s="181" t="s">
        <v>52507</v>
      </c>
      <c r="C435" s="180" t="s">
        <v>115</v>
      </c>
      <c r="D435" s="182"/>
      <c r="E435" s="182">
        <v>198.68</v>
      </c>
    </row>
    <row r="436" spans="1:5" x14ac:dyDescent="0.25">
      <c r="A436" s="180">
        <v>36080</v>
      </c>
      <c r="B436" s="181" t="s">
        <v>52508</v>
      </c>
      <c r="C436" s="180" t="s">
        <v>115</v>
      </c>
      <c r="D436" s="182"/>
      <c r="E436" s="182">
        <v>214.9</v>
      </c>
    </row>
    <row r="437" spans="1:5" x14ac:dyDescent="0.25">
      <c r="A437" s="180">
        <v>36223</v>
      </c>
      <c r="B437" s="181" t="s">
        <v>52509</v>
      </c>
      <c r="C437" s="180" t="s">
        <v>115</v>
      </c>
      <c r="D437" s="182"/>
      <c r="E437" s="182">
        <v>225.03</v>
      </c>
    </row>
    <row r="438" spans="1:5" x14ac:dyDescent="0.25">
      <c r="A438" s="180">
        <v>38127</v>
      </c>
      <c r="B438" s="181" t="s">
        <v>52510</v>
      </c>
      <c r="C438" s="180" t="s">
        <v>115</v>
      </c>
      <c r="D438" s="182">
        <v>520.36</v>
      </c>
      <c r="E438" s="182">
        <v>371.62</v>
      </c>
    </row>
    <row r="439" spans="1:5" x14ac:dyDescent="0.25">
      <c r="A439" s="180">
        <v>38060</v>
      </c>
      <c r="B439" s="181" t="s">
        <v>52511</v>
      </c>
      <c r="C439" s="180" t="s">
        <v>115</v>
      </c>
      <c r="D439" s="182">
        <v>49.43</v>
      </c>
      <c r="E439" s="182">
        <v>52.25</v>
      </c>
    </row>
    <row r="440" spans="1:5" x14ac:dyDescent="0.25">
      <c r="A440" s="180">
        <v>10956</v>
      </c>
      <c r="B440" s="181" t="s">
        <v>52512</v>
      </c>
      <c r="C440" s="180" t="s">
        <v>115</v>
      </c>
      <c r="D440" s="182">
        <v>54.21</v>
      </c>
      <c r="E440" s="182">
        <v>57.31</v>
      </c>
    </row>
    <row r="441" spans="1:5" x14ac:dyDescent="0.25">
      <c r="A441" s="180">
        <v>39380</v>
      </c>
      <c r="B441" s="181" t="s">
        <v>52513</v>
      </c>
      <c r="C441" s="180" t="s">
        <v>115</v>
      </c>
      <c r="D441" s="182">
        <v>12.81</v>
      </c>
      <c r="E441" s="182">
        <v>16.760000000000002</v>
      </c>
    </row>
    <row r="442" spans="1:5" x14ac:dyDescent="0.25">
      <c r="A442" s="180">
        <v>44172</v>
      </c>
      <c r="B442" s="181" t="s">
        <v>52514</v>
      </c>
      <c r="C442" s="180" t="s">
        <v>115</v>
      </c>
      <c r="D442" s="182">
        <v>8.0500000000000007</v>
      </c>
      <c r="E442" s="182">
        <v>6.54</v>
      </c>
    </row>
    <row r="443" spans="1:5" x14ac:dyDescent="0.25">
      <c r="A443" s="180">
        <v>37597</v>
      </c>
      <c r="B443" s="181" t="s">
        <v>52515</v>
      </c>
      <c r="C443" s="180" t="s">
        <v>115</v>
      </c>
      <c r="D443" s="182"/>
      <c r="E443" s="182">
        <v>651367.18000000005</v>
      </c>
    </row>
    <row r="444" spans="1:5" x14ac:dyDescent="0.25">
      <c r="A444" s="180">
        <v>183</v>
      </c>
      <c r="B444" s="181" t="s">
        <v>52516</v>
      </c>
      <c r="C444" s="180" t="s">
        <v>52517</v>
      </c>
      <c r="D444" s="182">
        <v>235.95</v>
      </c>
      <c r="E444" s="182">
        <v>280</v>
      </c>
    </row>
    <row r="445" spans="1:5" x14ac:dyDescent="0.25">
      <c r="A445" s="180">
        <v>184</v>
      </c>
      <c r="B445" s="181" t="s">
        <v>52518</v>
      </c>
      <c r="C445" s="180" t="s">
        <v>52517</v>
      </c>
      <c r="D445" s="182">
        <v>146.13</v>
      </c>
      <c r="E445" s="182">
        <v>173.41</v>
      </c>
    </row>
    <row r="446" spans="1:5" x14ac:dyDescent="0.25">
      <c r="A446" s="180">
        <v>181</v>
      </c>
      <c r="B446" s="181" t="s">
        <v>52519</v>
      </c>
      <c r="C446" s="180" t="s">
        <v>52517</v>
      </c>
      <c r="D446" s="182">
        <v>315.10000000000002</v>
      </c>
      <c r="E446" s="182">
        <v>373.93</v>
      </c>
    </row>
    <row r="447" spans="1:5" x14ac:dyDescent="0.25">
      <c r="A447" s="180">
        <v>20001</v>
      </c>
      <c r="B447" s="181" t="s">
        <v>52520</v>
      </c>
      <c r="C447" s="180" t="s">
        <v>52517</v>
      </c>
      <c r="D447" s="182">
        <v>182.67</v>
      </c>
      <c r="E447" s="182">
        <v>216.77</v>
      </c>
    </row>
    <row r="448" spans="1:5" x14ac:dyDescent="0.25">
      <c r="A448" s="180">
        <v>39837</v>
      </c>
      <c r="B448" s="181" t="s">
        <v>52521</v>
      </c>
      <c r="C448" s="180" t="s">
        <v>52517</v>
      </c>
      <c r="D448" s="182">
        <v>302.95999999999998</v>
      </c>
      <c r="E448" s="182">
        <v>402.32</v>
      </c>
    </row>
    <row r="449" spans="1:5" x14ac:dyDescent="0.25">
      <c r="A449" s="180">
        <v>43366</v>
      </c>
      <c r="B449" s="181" t="s">
        <v>52522</v>
      </c>
      <c r="C449" s="180" t="s">
        <v>51</v>
      </c>
      <c r="D449" s="182"/>
      <c r="E449" s="182">
        <v>1.64</v>
      </c>
    </row>
    <row r="450" spans="1:5" x14ac:dyDescent="0.25">
      <c r="A450" s="180">
        <v>10535</v>
      </c>
      <c r="B450" s="181" t="s">
        <v>57325</v>
      </c>
      <c r="C450" s="180" t="s">
        <v>115</v>
      </c>
      <c r="D450" s="182">
        <v>5295</v>
      </c>
      <c r="E450" s="182">
        <v>5088.28</v>
      </c>
    </row>
    <row r="451" spans="1:5" x14ac:dyDescent="0.25">
      <c r="A451" s="180">
        <v>10537</v>
      </c>
      <c r="B451" s="181" t="s">
        <v>57326</v>
      </c>
      <c r="C451" s="180" t="s">
        <v>115</v>
      </c>
      <c r="D451" s="182">
        <v>7220.94</v>
      </c>
      <c r="E451" s="182">
        <v>6939.03</v>
      </c>
    </row>
    <row r="452" spans="1:5" x14ac:dyDescent="0.25">
      <c r="A452" s="180">
        <v>13891</v>
      </c>
      <c r="B452" s="181" t="s">
        <v>57327</v>
      </c>
      <c r="C452" s="180" t="s">
        <v>115</v>
      </c>
      <c r="D452" s="182">
        <v>6623.23</v>
      </c>
      <c r="E452" s="182">
        <v>6364.66</v>
      </c>
    </row>
    <row r="453" spans="1:5" x14ac:dyDescent="0.25">
      <c r="A453" s="180">
        <v>36397</v>
      </c>
      <c r="B453" s="181" t="s">
        <v>57328</v>
      </c>
      <c r="C453" s="180" t="s">
        <v>115</v>
      </c>
      <c r="D453" s="182">
        <v>21538.98</v>
      </c>
      <c r="E453" s="182">
        <v>20698.080000000002</v>
      </c>
    </row>
    <row r="454" spans="1:5" x14ac:dyDescent="0.25">
      <c r="A454" s="180">
        <v>36398</v>
      </c>
      <c r="B454" s="181" t="s">
        <v>57329</v>
      </c>
      <c r="C454" s="180" t="s">
        <v>115</v>
      </c>
      <c r="D454" s="182">
        <v>26178.83</v>
      </c>
      <c r="E454" s="182">
        <v>25156.799999999999</v>
      </c>
    </row>
    <row r="455" spans="1:5" x14ac:dyDescent="0.25">
      <c r="A455" s="180">
        <v>647</v>
      </c>
      <c r="B455" s="181" t="s">
        <v>52523</v>
      </c>
      <c r="C455" s="180" t="s">
        <v>949</v>
      </c>
      <c r="D455" s="182">
        <v>32.14</v>
      </c>
      <c r="E455" s="182">
        <v>32.049999999999997</v>
      </c>
    </row>
    <row r="456" spans="1:5" x14ac:dyDescent="0.25">
      <c r="A456" s="180">
        <v>40920</v>
      </c>
      <c r="B456" s="181" t="s">
        <v>52524</v>
      </c>
      <c r="C456" s="180" t="s">
        <v>932</v>
      </c>
      <c r="D456" s="182">
        <v>5649.71</v>
      </c>
      <c r="E456" s="182">
        <v>5616.96</v>
      </c>
    </row>
    <row r="457" spans="1:5" x14ac:dyDescent="0.25">
      <c r="A457" s="180">
        <v>715</v>
      </c>
      <c r="B457" s="181" t="s">
        <v>52525</v>
      </c>
      <c r="C457" s="180" t="s">
        <v>115</v>
      </c>
      <c r="D457" s="182">
        <v>18.38</v>
      </c>
      <c r="E457" s="182">
        <v>20.02</v>
      </c>
    </row>
    <row r="458" spans="1:5" x14ac:dyDescent="0.25">
      <c r="A458" s="180">
        <v>716</v>
      </c>
      <c r="B458" s="181" t="s">
        <v>52526</v>
      </c>
      <c r="C458" s="180" t="s">
        <v>115</v>
      </c>
      <c r="D458" s="182">
        <v>20.78</v>
      </c>
      <c r="E458" s="182">
        <v>22.64</v>
      </c>
    </row>
    <row r="459" spans="1:5" x14ac:dyDescent="0.25">
      <c r="A459" s="180">
        <v>7270</v>
      </c>
      <c r="B459" s="181" t="s">
        <v>52527</v>
      </c>
      <c r="C459" s="180" t="s">
        <v>115</v>
      </c>
      <c r="D459" s="182">
        <v>0.84</v>
      </c>
      <c r="E459" s="182">
        <v>0.76</v>
      </c>
    </row>
    <row r="460" spans="1:5" x14ac:dyDescent="0.25">
      <c r="A460" s="180">
        <v>44460</v>
      </c>
      <c r="B460" s="181" t="s">
        <v>52528</v>
      </c>
      <c r="C460" s="180" t="s">
        <v>115</v>
      </c>
      <c r="D460" s="182">
        <v>1.41</v>
      </c>
      <c r="E460" s="182">
        <v>1.28</v>
      </c>
    </row>
    <row r="461" spans="1:5" x14ac:dyDescent="0.25">
      <c r="A461" s="180">
        <v>44461</v>
      </c>
      <c r="B461" s="181" t="s">
        <v>52529</v>
      </c>
      <c r="C461" s="180" t="s">
        <v>115</v>
      </c>
      <c r="D461" s="182">
        <v>1.93</v>
      </c>
      <c r="E461" s="182">
        <v>1.75</v>
      </c>
    </row>
    <row r="462" spans="1:5" x14ac:dyDescent="0.25">
      <c r="A462" s="180">
        <v>7267</v>
      </c>
      <c r="B462" s="181" t="s">
        <v>52530</v>
      </c>
      <c r="C462" s="180" t="s">
        <v>115</v>
      </c>
      <c r="D462" s="182">
        <v>0.71</v>
      </c>
      <c r="E462" s="182">
        <v>0.64</v>
      </c>
    </row>
    <row r="463" spans="1:5" x14ac:dyDescent="0.25">
      <c r="A463" s="180">
        <v>44458</v>
      </c>
      <c r="B463" s="181" t="s">
        <v>52531</v>
      </c>
      <c r="C463" s="180" t="s">
        <v>115</v>
      </c>
      <c r="D463" s="182">
        <v>0.86</v>
      </c>
      <c r="E463" s="182">
        <v>0.78</v>
      </c>
    </row>
    <row r="464" spans="1:5" x14ac:dyDescent="0.25">
      <c r="A464" s="180">
        <v>44457</v>
      </c>
      <c r="B464" s="181" t="s">
        <v>52532</v>
      </c>
      <c r="C464" s="180" t="s">
        <v>115</v>
      </c>
      <c r="D464" s="182">
        <v>1.66</v>
      </c>
      <c r="E464" s="182">
        <v>1.52</v>
      </c>
    </row>
    <row r="465" spans="1:5" x14ac:dyDescent="0.25">
      <c r="A465" s="180">
        <v>7271</v>
      </c>
      <c r="B465" s="181" t="s">
        <v>52533</v>
      </c>
      <c r="C465" s="180" t="s">
        <v>115</v>
      </c>
      <c r="D465" s="182">
        <v>0.9</v>
      </c>
      <c r="E465" s="182">
        <v>0.82</v>
      </c>
    </row>
    <row r="466" spans="1:5" x14ac:dyDescent="0.25">
      <c r="A466" s="180">
        <v>7268</v>
      </c>
      <c r="B466" s="181" t="s">
        <v>52534</v>
      </c>
      <c r="C466" s="180" t="s">
        <v>115</v>
      </c>
      <c r="D466" s="182">
        <v>1.4</v>
      </c>
      <c r="E466" s="182">
        <v>1.28</v>
      </c>
    </row>
    <row r="467" spans="1:5" x14ac:dyDescent="0.25">
      <c r="A467" s="180">
        <v>44459</v>
      </c>
      <c r="B467" s="181" t="s">
        <v>52535</v>
      </c>
      <c r="C467" s="180" t="s">
        <v>115</v>
      </c>
      <c r="D467" s="182">
        <v>0.91</v>
      </c>
      <c r="E467" s="182">
        <v>0.82</v>
      </c>
    </row>
    <row r="468" spans="1:5" x14ac:dyDescent="0.25">
      <c r="A468" s="180">
        <v>44462</v>
      </c>
      <c r="B468" s="181" t="s">
        <v>52536</v>
      </c>
      <c r="C468" s="180" t="s">
        <v>115</v>
      </c>
      <c r="D468" s="182">
        <v>1.6</v>
      </c>
      <c r="E468" s="182">
        <v>1.46</v>
      </c>
    </row>
    <row r="469" spans="1:5" x14ac:dyDescent="0.25">
      <c r="A469" s="180">
        <v>44463</v>
      </c>
      <c r="B469" s="181" t="s">
        <v>52537</v>
      </c>
      <c r="C469" s="180" t="s">
        <v>115</v>
      </c>
      <c r="D469" s="182">
        <v>2.0699999999999998</v>
      </c>
      <c r="E469" s="182">
        <v>1.88</v>
      </c>
    </row>
    <row r="470" spans="1:5" x14ac:dyDescent="0.25">
      <c r="A470" s="180">
        <v>44464</v>
      </c>
      <c r="B470" s="181" t="s">
        <v>52538</v>
      </c>
      <c r="C470" s="180" t="s">
        <v>115</v>
      </c>
      <c r="D470" s="182">
        <v>2.14</v>
      </c>
      <c r="E470" s="182">
        <v>1.95</v>
      </c>
    </row>
    <row r="471" spans="1:5" x14ac:dyDescent="0.25">
      <c r="A471" s="180">
        <v>44465</v>
      </c>
      <c r="B471" s="181" t="s">
        <v>52539</v>
      </c>
      <c r="C471" s="180" t="s">
        <v>115</v>
      </c>
      <c r="D471" s="182">
        <v>2.94</v>
      </c>
      <c r="E471" s="182">
        <v>2.68</v>
      </c>
    </row>
    <row r="472" spans="1:5" x14ac:dyDescent="0.25">
      <c r="A472" s="180">
        <v>38783</v>
      </c>
      <c r="B472" s="181" t="s">
        <v>52540</v>
      </c>
      <c r="C472" s="180" t="s">
        <v>115</v>
      </c>
      <c r="D472" s="182">
        <v>1.03</v>
      </c>
      <c r="E472" s="182">
        <v>0.93</v>
      </c>
    </row>
    <row r="473" spans="1:5" x14ac:dyDescent="0.25">
      <c r="A473" s="180">
        <v>44466</v>
      </c>
      <c r="B473" s="181" t="s">
        <v>52541</v>
      </c>
      <c r="C473" s="180" t="s">
        <v>115</v>
      </c>
      <c r="D473" s="182">
        <v>2.09</v>
      </c>
      <c r="E473" s="182">
        <v>1.9</v>
      </c>
    </row>
    <row r="474" spans="1:5" x14ac:dyDescent="0.25">
      <c r="A474" s="180">
        <v>44467</v>
      </c>
      <c r="B474" s="181" t="s">
        <v>52542</v>
      </c>
      <c r="C474" s="180" t="s">
        <v>115</v>
      </c>
      <c r="D474" s="182">
        <v>2.5099999999999998</v>
      </c>
      <c r="E474" s="182">
        <v>2.29</v>
      </c>
    </row>
    <row r="475" spans="1:5" x14ac:dyDescent="0.25">
      <c r="A475" s="180">
        <v>44468</v>
      </c>
      <c r="B475" s="181" t="s">
        <v>52543</v>
      </c>
      <c r="C475" s="180" t="s">
        <v>115</v>
      </c>
      <c r="D475" s="182">
        <v>2.1800000000000002</v>
      </c>
      <c r="E475" s="182">
        <v>1.99</v>
      </c>
    </row>
    <row r="476" spans="1:5" x14ac:dyDescent="0.25">
      <c r="A476" s="180">
        <v>37593</v>
      </c>
      <c r="B476" s="181" t="s">
        <v>52544</v>
      </c>
      <c r="C476" s="180" t="s">
        <v>115</v>
      </c>
      <c r="D476" s="182">
        <v>2.81</v>
      </c>
      <c r="E476" s="182">
        <v>2.56</v>
      </c>
    </row>
    <row r="477" spans="1:5" x14ac:dyDescent="0.25">
      <c r="A477" s="180">
        <v>37594</v>
      </c>
      <c r="B477" s="181" t="s">
        <v>52545</v>
      </c>
      <c r="C477" s="180" t="s">
        <v>115</v>
      </c>
      <c r="D477" s="182">
        <v>3.33</v>
      </c>
      <c r="E477" s="182">
        <v>3.04</v>
      </c>
    </row>
    <row r="478" spans="1:5" x14ac:dyDescent="0.25">
      <c r="A478" s="180">
        <v>37592</v>
      </c>
      <c r="B478" s="181" t="s">
        <v>52546</v>
      </c>
      <c r="C478" s="180" t="s">
        <v>115</v>
      </c>
      <c r="D478" s="182">
        <v>2.2200000000000002</v>
      </c>
      <c r="E478" s="182">
        <v>2.02</v>
      </c>
    </row>
    <row r="479" spans="1:5" x14ac:dyDescent="0.25">
      <c r="A479" s="180">
        <v>41372</v>
      </c>
      <c r="B479" s="181" t="s">
        <v>52547</v>
      </c>
      <c r="C479" s="180" t="s">
        <v>322</v>
      </c>
      <c r="D479" s="182"/>
      <c r="E479" s="182">
        <v>145.57</v>
      </c>
    </row>
    <row r="480" spans="1:5" x14ac:dyDescent="0.25">
      <c r="A480" s="180">
        <v>41371</v>
      </c>
      <c r="B480" s="181" t="s">
        <v>52548</v>
      </c>
      <c r="C480" s="180" t="s">
        <v>322</v>
      </c>
      <c r="D480" s="182"/>
      <c r="E480" s="182">
        <v>86.04</v>
      </c>
    </row>
    <row r="481" spans="1:5" x14ac:dyDescent="0.25">
      <c r="A481" s="180">
        <v>34556</v>
      </c>
      <c r="B481" s="181" t="s">
        <v>52549</v>
      </c>
      <c r="C481" s="180" t="s">
        <v>115</v>
      </c>
      <c r="D481" s="182">
        <v>4.18</v>
      </c>
      <c r="E481" s="182">
        <v>4.66</v>
      </c>
    </row>
    <row r="482" spans="1:5" x14ac:dyDescent="0.25">
      <c r="A482" s="180">
        <v>37873</v>
      </c>
      <c r="B482" s="181" t="s">
        <v>52550</v>
      </c>
      <c r="C482" s="180" t="s">
        <v>115</v>
      </c>
      <c r="D482" s="182">
        <v>4.26</v>
      </c>
      <c r="E482" s="182">
        <v>4.75</v>
      </c>
    </row>
    <row r="483" spans="1:5" x14ac:dyDescent="0.25">
      <c r="A483" s="180">
        <v>34564</v>
      </c>
      <c r="B483" s="181" t="s">
        <v>52551</v>
      </c>
      <c r="C483" s="180" t="s">
        <v>115</v>
      </c>
      <c r="D483" s="182">
        <v>4.46</v>
      </c>
      <c r="E483" s="182">
        <v>4.97</v>
      </c>
    </row>
    <row r="484" spans="1:5" x14ac:dyDescent="0.25">
      <c r="A484" s="180">
        <v>34565</v>
      </c>
      <c r="B484" s="181" t="s">
        <v>52552</v>
      </c>
      <c r="C484" s="180" t="s">
        <v>115</v>
      </c>
      <c r="D484" s="182">
        <v>4.72</v>
      </c>
      <c r="E484" s="182">
        <v>5.26</v>
      </c>
    </row>
    <row r="485" spans="1:5" x14ac:dyDescent="0.25">
      <c r="A485" s="180">
        <v>38590</v>
      </c>
      <c r="B485" s="181" t="s">
        <v>52553</v>
      </c>
      <c r="C485" s="180" t="s">
        <v>115</v>
      </c>
      <c r="D485" s="182">
        <v>3.48</v>
      </c>
      <c r="E485" s="182">
        <v>3.89</v>
      </c>
    </row>
    <row r="486" spans="1:5" x14ac:dyDescent="0.25">
      <c r="A486" s="180">
        <v>34566</v>
      </c>
      <c r="B486" s="181" t="s">
        <v>52554</v>
      </c>
      <c r="C486" s="180" t="s">
        <v>115</v>
      </c>
      <c r="D486" s="182">
        <v>3.66</v>
      </c>
      <c r="E486" s="182">
        <v>4.08</v>
      </c>
    </row>
    <row r="487" spans="1:5" x14ac:dyDescent="0.25">
      <c r="A487" s="180">
        <v>34567</v>
      </c>
      <c r="B487" s="181" t="s">
        <v>52555</v>
      </c>
      <c r="C487" s="180" t="s">
        <v>115</v>
      </c>
      <c r="D487" s="182">
        <v>3.88</v>
      </c>
      <c r="E487" s="182">
        <v>4.33</v>
      </c>
    </row>
    <row r="488" spans="1:5" x14ac:dyDescent="0.25">
      <c r="A488" s="180">
        <v>38591</v>
      </c>
      <c r="B488" s="181" t="s">
        <v>52556</v>
      </c>
      <c r="C488" s="180" t="s">
        <v>115</v>
      </c>
      <c r="D488" s="182">
        <v>3.52</v>
      </c>
      <c r="E488" s="182">
        <v>3.93</v>
      </c>
    </row>
    <row r="489" spans="1:5" x14ac:dyDescent="0.25">
      <c r="A489" s="180">
        <v>34568</v>
      </c>
      <c r="B489" s="181" t="s">
        <v>52557</v>
      </c>
      <c r="C489" s="180" t="s">
        <v>115</v>
      </c>
      <c r="D489" s="182">
        <v>4.59</v>
      </c>
      <c r="E489" s="182">
        <v>5.1100000000000003</v>
      </c>
    </row>
    <row r="490" spans="1:5" x14ac:dyDescent="0.25">
      <c r="A490" s="180">
        <v>34569</v>
      </c>
      <c r="B490" s="181" t="s">
        <v>52558</v>
      </c>
      <c r="C490" s="180" t="s">
        <v>115</v>
      </c>
      <c r="D490" s="182">
        <v>4.72</v>
      </c>
      <c r="E490" s="182">
        <v>5.26</v>
      </c>
    </row>
    <row r="491" spans="1:5" x14ac:dyDescent="0.25">
      <c r="A491" s="180">
        <v>34570</v>
      </c>
      <c r="B491" s="181" t="s">
        <v>52559</v>
      </c>
      <c r="C491" s="180" t="s">
        <v>115</v>
      </c>
      <c r="D491" s="182">
        <v>5.12</v>
      </c>
      <c r="E491" s="182">
        <v>5.71</v>
      </c>
    </row>
    <row r="492" spans="1:5" x14ac:dyDescent="0.25">
      <c r="A492" s="180">
        <v>25070</v>
      </c>
      <c r="B492" s="181" t="s">
        <v>52560</v>
      </c>
      <c r="C492" s="180" t="s">
        <v>115</v>
      </c>
      <c r="D492" s="182">
        <v>3.85</v>
      </c>
      <c r="E492" s="182">
        <v>4.29</v>
      </c>
    </row>
    <row r="493" spans="1:5" x14ac:dyDescent="0.25">
      <c r="A493" s="180">
        <v>34571</v>
      </c>
      <c r="B493" s="181" t="s">
        <v>52561</v>
      </c>
      <c r="C493" s="180" t="s">
        <v>115</v>
      </c>
      <c r="D493" s="182">
        <v>3.89</v>
      </c>
      <c r="E493" s="182">
        <v>4.34</v>
      </c>
    </row>
    <row r="494" spans="1:5" x14ac:dyDescent="0.25">
      <c r="A494" s="180">
        <v>34573</v>
      </c>
      <c r="B494" s="181" t="s">
        <v>52562</v>
      </c>
      <c r="C494" s="180" t="s">
        <v>115</v>
      </c>
      <c r="D494" s="182">
        <v>4.09</v>
      </c>
      <c r="E494" s="182">
        <v>4.5599999999999996</v>
      </c>
    </row>
    <row r="495" spans="1:5" x14ac:dyDescent="0.25">
      <c r="A495" s="180">
        <v>37107</v>
      </c>
      <c r="B495" s="181" t="s">
        <v>52563</v>
      </c>
      <c r="C495" s="180" t="s">
        <v>115</v>
      </c>
      <c r="D495" s="182">
        <v>5.4</v>
      </c>
      <c r="E495" s="182">
        <v>6.03</v>
      </c>
    </row>
    <row r="496" spans="1:5" x14ac:dyDescent="0.25">
      <c r="A496" s="180">
        <v>34576</v>
      </c>
      <c r="B496" s="181" t="s">
        <v>52564</v>
      </c>
      <c r="C496" s="180" t="s">
        <v>115</v>
      </c>
      <c r="D496" s="182">
        <v>5.96</v>
      </c>
      <c r="E496" s="182">
        <v>6.65</v>
      </c>
    </row>
    <row r="497" spans="1:5" x14ac:dyDescent="0.25">
      <c r="A497" s="180">
        <v>34577</v>
      </c>
      <c r="B497" s="181" t="s">
        <v>52565</v>
      </c>
      <c r="C497" s="180" t="s">
        <v>115</v>
      </c>
      <c r="D497" s="182">
        <v>6.22</v>
      </c>
      <c r="E497" s="182">
        <v>6.94</v>
      </c>
    </row>
    <row r="498" spans="1:5" x14ac:dyDescent="0.25">
      <c r="A498" s="180">
        <v>34578</v>
      </c>
      <c r="B498" s="181" t="s">
        <v>52566</v>
      </c>
      <c r="C498" s="180" t="s">
        <v>115</v>
      </c>
      <c r="D498" s="182">
        <v>6.75</v>
      </c>
      <c r="E498" s="182">
        <v>7.52</v>
      </c>
    </row>
    <row r="499" spans="1:5" x14ac:dyDescent="0.25">
      <c r="A499" s="180">
        <v>34579</v>
      </c>
      <c r="B499" s="181" t="s">
        <v>52567</v>
      </c>
      <c r="C499" s="180" t="s">
        <v>115</v>
      </c>
      <c r="D499" s="182">
        <v>7.2</v>
      </c>
      <c r="E499" s="182">
        <v>8.02</v>
      </c>
    </row>
    <row r="500" spans="1:5" x14ac:dyDescent="0.25">
      <c r="A500" s="180">
        <v>25067</v>
      </c>
      <c r="B500" s="181" t="s">
        <v>52568</v>
      </c>
      <c r="C500" s="180" t="s">
        <v>115</v>
      </c>
      <c r="D500" s="182">
        <v>4.82</v>
      </c>
      <c r="E500" s="182">
        <v>5.37</v>
      </c>
    </row>
    <row r="501" spans="1:5" x14ac:dyDescent="0.25">
      <c r="A501" s="180">
        <v>34580</v>
      </c>
      <c r="B501" s="181" t="s">
        <v>52569</v>
      </c>
      <c r="C501" s="180" t="s">
        <v>115</v>
      </c>
      <c r="D501" s="182">
        <v>5.38</v>
      </c>
      <c r="E501" s="182">
        <v>5.99</v>
      </c>
    </row>
    <row r="502" spans="1:5" x14ac:dyDescent="0.25">
      <c r="A502" s="180">
        <v>25071</v>
      </c>
      <c r="B502" s="181" t="s">
        <v>52570</v>
      </c>
      <c r="C502" s="180" t="s">
        <v>115</v>
      </c>
      <c r="D502" s="182">
        <v>2.68</v>
      </c>
      <c r="E502" s="182">
        <v>2.98</v>
      </c>
    </row>
    <row r="503" spans="1:5" x14ac:dyDescent="0.25">
      <c r="A503" s="180">
        <v>44171</v>
      </c>
      <c r="B503" s="181" t="s">
        <v>52571</v>
      </c>
      <c r="C503" s="180" t="s">
        <v>115</v>
      </c>
      <c r="D503" s="182">
        <v>22.99</v>
      </c>
      <c r="E503" s="182">
        <v>18.670000000000002</v>
      </c>
    </row>
    <row r="504" spans="1:5" x14ac:dyDescent="0.25">
      <c r="A504" s="180">
        <v>38395</v>
      </c>
      <c r="B504" s="181" t="s">
        <v>52572</v>
      </c>
      <c r="C504" s="180" t="s">
        <v>115</v>
      </c>
      <c r="D504" s="182">
        <v>8</v>
      </c>
      <c r="E504" s="182">
        <v>9.64</v>
      </c>
    </row>
    <row r="505" spans="1:5" x14ac:dyDescent="0.25">
      <c r="A505" s="180">
        <v>34583</v>
      </c>
      <c r="B505" s="181" t="s">
        <v>52573</v>
      </c>
      <c r="C505" s="180" t="s">
        <v>322</v>
      </c>
      <c r="D505" s="182">
        <v>57.06</v>
      </c>
      <c r="E505" s="182">
        <v>56.78</v>
      </c>
    </row>
    <row r="506" spans="1:5" x14ac:dyDescent="0.25">
      <c r="A506" s="180">
        <v>34584</v>
      </c>
      <c r="B506" s="181" t="s">
        <v>52574</v>
      </c>
      <c r="C506" s="180" t="s">
        <v>322</v>
      </c>
      <c r="D506" s="182">
        <v>41.84</v>
      </c>
      <c r="E506" s="182">
        <v>41.64</v>
      </c>
    </row>
    <row r="507" spans="1:5" x14ac:dyDescent="0.25">
      <c r="A507" s="180">
        <v>709</v>
      </c>
      <c r="B507" s="181" t="s">
        <v>52575</v>
      </c>
      <c r="C507" s="180" t="s">
        <v>322</v>
      </c>
      <c r="D507" s="182"/>
      <c r="E507" s="182">
        <v>784.9</v>
      </c>
    </row>
    <row r="508" spans="1:5" x14ac:dyDescent="0.25">
      <c r="A508" s="180">
        <v>34592</v>
      </c>
      <c r="B508" s="181" t="s">
        <v>52576</v>
      </c>
      <c r="C508" s="180" t="s">
        <v>115</v>
      </c>
      <c r="D508" s="182">
        <v>3.06</v>
      </c>
      <c r="E508" s="182">
        <v>3.41</v>
      </c>
    </row>
    <row r="509" spans="1:5" x14ac:dyDescent="0.25">
      <c r="A509" s="180">
        <v>34599</v>
      </c>
      <c r="B509" s="181" t="s">
        <v>52577</v>
      </c>
      <c r="C509" s="180" t="s">
        <v>115</v>
      </c>
      <c r="D509" s="182">
        <v>2.75</v>
      </c>
      <c r="E509" s="182">
        <v>3.07</v>
      </c>
    </row>
    <row r="510" spans="1:5" x14ac:dyDescent="0.25">
      <c r="A510" s="180">
        <v>651</v>
      </c>
      <c r="B510" s="181" t="s">
        <v>52578</v>
      </c>
      <c r="C510" s="180" t="s">
        <v>115</v>
      </c>
      <c r="D510" s="182">
        <v>3.37</v>
      </c>
      <c r="E510" s="182">
        <v>3.76</v>
      </c>
    </row>
    <row r="511" spans="1:5" x14ac:dyDescent="0.25">
      <c r="A511" s="180">
        <v>654</v>
      </c>
      <c r="B511" s="181" t="s">
        <v>52579</v>
      </c>
      <c r="C511" s="180" t="s">
        <v>115</v>
      </c>
      <c r="D511" s="182">
        <v>4.18</v>
      </c>
      <c r="E511" s="182">
        <v>4.66</v>
      </c>
    </row>
    <row r="512" spans="1:5" x14ac:dyDescent="0.25">
      <c r="A512" s="180">
        <v>37103</v>
      </c>
      <c r="B512" s="181" t="s">
        <v>52580</v>
      </c>
      <c r="C512" s="180" t="s">
        <v>115</v>
      </c>
      <c r="D512" s="182">
        <v>3.5</v>
      </c>
      <c r="E512" s="182">
        <v>3.91</v>
      </c>
    </row>
    <row r="513" spans="1:5" x14ac:dyDescent="0.25">
      <c r="A513" s="180">
        <v>34555</v>
      </c>
      <c r="B513" s="181" t="s">
        <v>52581</v>
      </c>
      <c r="C513" s="180" t="s">
        <v>115</v>
      </c>
      <c r="D513" s="182">
        <v>4.45</v>
      </c>
      <c r="E513" s="182">
        <v>4.96</v>
      </c>
    </row>
    <row r="514" spans="1:5" x14ac:dyDescent="0.25">
      <c r="A514" s="180">
        <v>674</v>
      </c>
      <c r="B514" s="181" t="s">
        <v>52582</v>
      </c>
      <c r="C514" s="180" t="s">
        <v>322</v>
      </c>
      <c r="D514" s="182"/>
      <c r="E514" s="182">
        <v>103.72</v>
      </c>
    </row>
    <row r="515" spans="1:5" x14ac:dyDescent="0.25">
      <c r="A515" s="180">
        <v>34600</v>
      </c>
      <c r="B515" s="181" t="s">
        <v>52583</v>
      </c>
      <c r="C515" s="180" t="s">
        <v>322</v>
      </c>
      <c r="D515" s="182"/>
      <c r="E515" s="182">
        <v>152.35</v>
      </c>
    </row>
    <row r="516" spans="1:5" x14ac:dyDescent="0.25">
      <c r="A516" s="180">
        <v>652</v>
      </c>
      <c r="B516" s="181" t="s">
        <v>52584</v>
      </c>
      <c r="C516" s="180" t="s">
        <v>322</v>
      </c>
      <c r="D516" s="182"/>
      <c r="E516" s="182">
        <v>233.38</v>
      </c>
    </row>
    <row r="517" spans="1:5" x14ac:dyDescent="0.25">
      <c r="A517" s="180">
        <v>650</v>
      </c>
      <c r="B517" s="181" t="s">
        <v>52585</v>
      </c>
      <c r="C517" s="180" t="s">
        <v>115</v>
      </c>
      <c r="D517" s="182">
        <v>2.7</v>
      </c>
      <c r="E517" s="182">
        <v>3.01</v>
      </c>
    </row>
    <row r="518" spans="1:5" x14ac:dyDescent="0.25">
      <c r="A518" s="180">
        <v>718</v>
      </c>
      <c r="B518" s="181" t="s">
        <v>52586</v>
      </c>
      <c r="C518" s="180" t="s">
        <v>115</v>
      </c>
      <c r="D518" s="182">
        <v>18.16</v>
      </c>
      <c r="E518" s="182">
        <v>19.78</v>
      </c>
    </row>
    <row r="519" spans="1:5" x14ac:dyDescent="0.25">
      <c r="A519" s="180">
        <v>11981</v>
      </c>
      <c r="B519" s="181" t="s">
        <v>52587</v>
      </c>
      <c r="C519" s="180" t="s">
        <v>115</v>
      </c>
      <c r="D519" s="182">
        <v>17.64</v>
      </c>
      <c r="E519" s="182">
        <v>19.21</v>
      </c>
    </row>
    <row r="520" spans="1:5" x14ac:dyDescent="0.25">
      <c r="A520" s="180">
        <v>34586</v>
      </c>
      <c r="B520" s="181" t="s">
        <v>52588</v>
      </c>
      <c r="C520" s="180" t="s">
        <v>115</v>
      </c>
      <c r="D520" s="182">
        <v>2.2200000000000002</v>
      </c>
      <c r="E520" s="182">
        <v>2.02</v>
      </c>
    </row>
    <row r="521" spans="1:5" x14ac:dyDescent="0.25">
      <c r="A521" s="180">
        <v>38603</v>
      </c>
      <c r="B521" s="181" t="s">
        <v>52589</v>
      </c>
      <c r="C521" s="180" t="s">
        <v>115</v>
      </c>
      <c r="D521" s="182">
        <v>2.63</v>
      </c>
      <c r="E521" s="182">
        <v>2.4</v>
      </c>
    </row>
    <row r="522" spans="1:5" x14ac:dyDescent="0.25">
      <c r="A522" s="180">
        <v>34588</v>
      </c>
      <c r="B522" s="181" t="s">
        <v>52590</v>
      </c>
      <c r="C522" s="180" t="s">
        <v>115</v>
      </c>
      <c r="D522" s="182">
        <v>3</v>
      </c>
      <c r="E522" s="182">
        <v>2.73</v>
      </c>
    </row>
    <row r="523" spans="1:5" x14ac:dyDescent="0.25">
      <c r="A523" s="180">
        <v>34590</v>
      </c>
      <c r="B523" s="181" t="s">
        <v>52591</v>
      </c>
      <c r="C523" s="180" t="s">
        <v>115</v>
      </c>
      <c r="D523" s="182">
        <v>2.97</v>
      </c>
      <c r="E523" s="182">
        <v>2.7</v>
      </c>
    </row>
    <row r="524" spans="1:5" x14ac:dyDescent="0.25">
      <c r="A524" s="180">
        <v>34591</v>
      </c>
      <c r="B524" s="181" t="s">
        <v>52592</v>
      </c>
      <c r="C524" s="180" t="s">
        <v>115</v>
      </c>
      <c r="D524" s="182">
        <v>3.62</v>
      </c>
      <c r="E524" s="182">
        <v>3.3</v>
      </c>
    </row>
    <row r="525" spans="1:5" x14ac:dyDescent="0.25">
      <c r="A525" s="180">
        <v>40517</v>
      </c>
      <c r="B525" s="181" t="s">
        <v>52593</v>
      </c>
      <c r="C525" s="180" t="s">
        <v>322</v>
      </c>
      <c r="D525" s="182">
        <v>76.73</v>
      </c>
      <c r="E525" s="182">
        <v>87.98</v>
      </c>
    </row>
    <row r="526" spans="1:5" x14ac:dyDescent="0.25">
      <c r="A526" s="180">
        <v>40515</v>
      </c>
      <c r="B526" s="181" t="s">
        <v>52594</v>
      </c>
      <c r="C526" s="180" t="s">
        <v>322</v>
      </c>
      <c r="D526" s="182">
        <v>84.4</v>
      </c>
      <c r="E526" s="182">
        <v>96.78</v>
      </c>
    </row>
    <row r="527" spans="1:5" x14ac:dyDescent="0.25">
      <c r="A527" s="180">
        <v>40524</v>
      </c>
      <c r="B527" s="181" t="s">
        <v>52595</v>
      </c>
      <c r="C527" s="180" t="s">
        <v>322</v>
      </c>
      <c r="D527" s="182">
        <v>87.69</v>
      </c>
      <c r="E527" s="182">
        <v>100.55</v>
      </c>
    </row>
    <row r="528" spans="1:5" x14ac:dyDescent="0.25">
      <c r="A528" s="180">
        <v>40529</v>
      </c>
      <c r="B528" s="181" t="s">
        <v>52596</v>
      </c>
      <c r="C528" s="180" t="s">
        <v>322</v>
      </c>
      <c r="D528" s="182">
        <v>139.03</v>
      </c>
      <c r="E528" s="182">
        <v>159.43</v>
      </c>
    </row>
    <row r="529" spans="1:5" x14ac:dyDescent="0.25">
      <c r="A529" s="180">
        <v>36156</v>
      </c>
      <c r="B529" s="181" t="s">
        <v>52597</v>
      </c>
      <c r="C529" s="180" t="s">
        <v>322</v>
      </c>
      <c r="D529" s="182">
        <v>83.07</v>
      </c>
      <c r="E529" s="182">
        <v>95.26</v>
      </c>
    </row>
    <row r="530" spans="1:5" x14ac:dyDescent="0.25">
      <c r="A530" s="180">
        <v>36155</v>
      </c>
      <c r="B530" s="181" t="s">
        <v>52598</v>
      </c>
      <c r="C530" s="180" t="s">
        <v>322</v>
      </c>
      <c r="D530" s="182">
        <v>65.760000000000005</v>
      </c>
      <c r="E530" s="182">
        <v>75.41</v>
      </c>
    </row>
    <row r="531" spans="1:5" x14ac:dyDescent="0.25">
      <c r="A531" s="180">
        <v>36154</v>
      </c>
      <c r="B531" s="181" t="s">
        <v>52599</v>
      </c>
      <c r="C531" s="180" t="s">
        <v>322</v>
      </c>
      <c r="D531" s="182">
        <v>99.23</v>
      </c>
      <c r="E531" s="182">
        <v>113.78</v>
      </c>
    </row>
    <row r="532" spans="1:5" x14ac:dyDescent="0.25">
      <c r="A532" s="180">
        <v>36170</v>
      </c>
      <c r="B532" s="181" t="s">
        <v>52600</v>
      </c>
      <c r="C532" s="180" t="s">
        <v>322</v>
      </c>
      <c r="D532" s="182">
        <v>75</v>
      </c>
      <c r="E532" s="182">
        <v>86</v>
      </c>
    </row>
    <row r="533" spans="1:5" x14ac:dyDescent="0.25">
      <c r="A533" s="180">
        <v>695</v>
      </c>
      <c r="B533" s="181" t="s">
        <v>52601</v>
      </c>
      <c r="C533" s="180" t="s">
        <v>322</v>
      </c>
      <c r="D533" s="182">
        <v>83.36</v>
      </c>
      <c r="E533" s="182">
        <v>95.59</v>
      </c>
    </row>
    <row r="534" spans="1:5" x14ac:dyDescent="0.25">
      <c r="A534" s="180">
        <v>679</v>
      </c>
      <c r="B534" s="181" t="s">
        <v>52602</v>
      </c>
      <c r="C534" s="180" t="s">
        <v>322</v>
      </c>
      <c r="D534" s="182">
        <v>118.96</v>
      </c>
      <c r="E534" s="182">
        <v>136.4</v>
      </c>
    </row>
    <row r="535" spans="1:5" x14ac:dyDescent="0.25">
      <c r="A535" s="180">
        <v>711</v>
      </c>
      <c r="B535" s="181" t="s">
        <v>52603</v>
      </c>
      <c r="C535" s="180" t="s">
        <v>322</v>
      </c>
      <c r="D535" s="182">
        <v>75</v>
      </c>
      <c r="E535" s="182">
        <v>86</v>
      </c>
    </row>
    <row r="536" spans="1:5" x14ac:dyDescent="0.25">
      <c r="A536" s="180">
        <v>712</v>
      </c>
      <c r="B536" s="181" t="s">
        <v>52604</v>
      </c>
      <c r="C536" s="180" t="s">
        <v>322</v>
      </c>
      <c r="D536" s="182">
        <v>90</v>
      </c>
      <c r="E536" s="182">
        <v>103.2</v>
      </c>
    </row>
    <row r="537" spans="1:5" x14ac:dyDescent="0.25">
      <c r="A537" s="180">
        <v>12614</v>
      </c>
      <c r="B537" s="181" t="s">
        <v>52605</v>
      </c>
      <c r="C537" s="180" t="s">
        <v>115</v>
      </c>
      <c r="D537" s="182">
        <v>57.53</v>
      </c>
      <c r="E537" s="182">
        <v>64.52</v>
      </c>
    </row>
    <row r="538" spans="1:5" x14ac:dyDescent="0.25">
      <c r="A538" s="180">
        <v>6140</v>
      </c>
      <c r="B538" s="181" t="s">
        <v>52606</v>
      </c>
      <c r="C538" s="180" t="s">
        <v>115</v>
      </c>
      <c r="D538" s="182">
        <v>4.7</v>
      </c>
      <c r="E538" s="182">
        <v>4.3499999999999996</v>
      </c>
    </row>
    <row r="539" spans="1:5" x14ac:dyDescent="0.25">
      <c r="A539" s="180">
        <v>38399</v>
      </c>
      <c r="B539" s="181" t="s">
        <v>52607</v>
      </c>
      <c r="C539" s="180" t="s">
        <v>115</v>
      </c>
      <c r="D539" s="182"/>
      <c r="E539" s="182">
        <v>200.22</v>
      </c>
    </row>
    <row r="540" spans="1:5" x14ac:dyDescent="0.25">
      <c r="A540" s="180">
        <v>729</v>
      </c>
      <c r="B540" s="181" t="s">
        <v>52608</v>
      </c>
      <c r="C540" s="180" t="s">
        <v>115</v>
      </c>
      <c r="D540" s="182">
        <v>769.9</v>
      </c>
      <c r="E540" s="182">
        <v>728.73</v>
      </c>
    </row>
    <row r="541" spans="1:5" x14ac:dyDescent="0.25">
      <c r="A541" s="180">
        <v>39925</v>
      </c>
      <c r="B541" s="181" t="s">
        <v>52609</v>
      </c>
      <c r="C541" s="180" t="s">
        <v>115</v>
      </c>
      <c r="D541" s="182">
        <v>11124.98</v>
      </c>
      <c r="E541" s="182">
        <v>10530.08</v>
      </c>
    </row>
    <row r="542" spans="1:5" x14ac:dyDescent="0.25">
      <c r="A542" s="180">
        <v>731</v>
      </c>
      <c r="B542" s="181" t="s">
        <v>52610</v>
      </c>
      <c r="C542" s="180" t="s">
        <v>115</v>
      </c>
      <c r="D542" s="182">
        <v>749.3</v>
      </c>
      <c r="E542" s="182">
        <v>709.23</v>
      </c>
    </row>
    <row r="543" spans="1:5" x14ac:dyDescent="0.25">
      <c r="A543" s="180">
        <v>732</v>
      </c>
      <c r="B543" s="181" t="s">
        <v>52611</v>
      </c>
      <c r="C543" s="180" t="s">
        <v>115</v>
      </c>
      <c r="D543" s="182">
        <v>1263.07</v>
      </c>
      <c r="E543" s="182">
        <v>1195.53</v>
      </c>
    </row>
    <row r="544" spans="1:5" x14ac:dyDescent="0.25">
      <c r="A544" s="180">
        <v>735</v>
      </c>
      <c r="B544" s="181" t="s">
        <v>52612</v>
      </c>
      <c r="C544" s="180" t="s">
        <v>115</v>
      </c>
      <c r="D544" s="182">
        <v>2246.94</v>
      </c>
      <c r="E544" s="182">
        <v>2126.79</v>
      </c>
    </row>
    <row r="545" spans="1:5" x14ac:dyDescent="0.25">
      <c r="A545" s="180">
        <v>736</v>
      </c>
      <c r="B545" s="181" t="s">
        <v>52613</v>
      </c>
      <c r="C545" s="180" t="s">
        <v>115</v>
      </c>
      <c r="D545" s="182">
        <v>1889.27</v>
      </c>
      <c r="E545" s="182">
        <v>1788.24</v>
      </c>
    </row>
    <row r="546" spans="1:5" x14ac:dyDescent="0.25">
      <c r="A546" s="180">
        <v>740</v>
      </c>
      <c r="B546" s="181" t="s">
        <v>52614</v>
      </c>
      <c r="C546" s="180" t="s">
        <v>115</v>
      </c>
      <c r="D546" s="182">
        <v>6663.19</v>
      </c>
      <c r="E546" s="182">
        <v>6306.88</v>
      </c>
    </row>
    <row r="547" spans="1:5" x14ac:dyDescent="0.25">
      <c r="A547" s="180">
        <v>734</v>
      </c>
      <c r="B547" s="181" t="s">
        <v>52615</v>
      </c>
      <c r="C547" s="180" t="s">
        <v>115</v>
      </c>
      <c r="D547" s="182">
        <v>1354.01</v>
      </c>
      <c r="E547" s="182">
        <v>1281.6099999999999</v>
      </c>
    </row>
    <row r="548" spans="1:5" x14ac:dyDescent="0.25">
      <c r="A548" s="180">
        <v>39008</v>
      </c>
      <c r="B548" s="181" t="s">
        <v>52616</v>
      </c>
      <c r="C548" s="180" t="s">
        <v>115</v>
      </c>
      <c r="D548" s="182">
        <v>64547.66</v>
      </c>
      <c r="E548" s="182">
        <v>62027.68</v>
      </c>
    </row>
    <row r="549" spans="1:5" x14ac:dyDescent="0.25">
      <c r="A549" s="180">
        <v>39009</v>
      </c>
      <c r="B549" s="181" t="s">
        <v>52617</v>
      </c>
      <c r="C549" s="180" t="s">
        <v>115</v>
      </c>
      <c r="D549" s="182">
        <v>69154.820000000007</v>
      </c>
      <c r="E549" s="182">
        <v>66454.98</v>
      </c>
    </row>
    <row r="550" spans="1:5" x14ac:dyDescent="0.25">
      <c r="A550" s="180">
        <v>10592</v>
      </c>
      <c r="B550" s="181" t="s">
        <v>52618</v>
      </c>
      <c r="C550" s="180" t="s">
        <v>115</v>
      </c>
      <c r="D550" s="182">
        <v>3708</v>
      </c>
      <c r="E550" s="182">
        <v>5150</v>
      </c>
    </row>
    <row r="551" spans="1:5" x14ac:dyDescent="0.25">
      <c r="A551" s="180">
        <v>751</v>
      </c>
      <c r="B551" s="181" t="s">
        <v>52619</v>
      </c>
      <c r="C551" s="180" t="s">
        <v>115</v>
      </c>
      <c r="D551" s="182">
        <v>4380.07</v>
      </c>
      <c r="E551" s="182">
        <v>6083.43</v>
      </c>
    </row>
    <row r="552" spans="1:5" x14ac:dyDescent="0.25">
      <c r="A552" s="180">
        <v>754</v>
      </c>
      <c r="B552" s="181" t="s">
        <v>52620</v>
      </c>
      <c r="C552" s="180" t="s">
        <v>115</v>
      </c>
      <c r="D552" s="182">
        <v>6952.5</v>
      </c>
      <c r="E552" s="182">
        <v>9656.25</v>
      </c>
    </row>
    <row r="553" spans="1:5" x14ac:dyDescent="0.25">
      <c r="A553" s="180">
        <v>39917</v>
      </c>
      <c r="B553" s="181" t="s">
        <v>52621</v>
      </c>
      <c r="C553" s="180" t="s">
        <v>115</v>
      </c>
      <c r="D553" s="182">
        <v>99149.87</v>
      </c>
      <c r="E553" s="182">
        <v>95279</v>
      </c>
    </row>
    <row r="554" spans="1:5" x14ac:dyDescent="0.25">
      <c r="A554" s="180">
        <v>38167</v>
      </c>
      <c r="B554" s="181" t="s">
        <v>52622</v>
      </c>
      <c r="C554" s="180" t="s">
        <v>27783</v>
      </c>
      <c r="D554" s="182">
        <v>29.84</v>
      </c>
      <c r="E554" s="182">
        <v>27.07</v>
      </c>
    </row>
    <row r="555" spans="1:5" x14ac:dyDescent="0.25">
      <c r="A555" s="180">
        <v>36145</v>
      </c>
      <c r="B555" s="181" t="s">
        <v>52623</v>
      </c>
      <c r="C555" s="180" t="s">
        <v>27783</v>
      </c>
      <c r="D555" s="182">
        <v>56</v>
      </c>
      <c r="E555" s="182">
        <v>46.67</v>
      </c>
    </row>
    <row r="556" spans="1:5" x14ac:dyDescent="0.25">
      <c r="A556" s="180">
        <v>12893</v>
      </c>
      <c r="B556" s="181" t="s">
        <v>52624</v>
      </c>
      <c r="C556" s="180" t="s">
        <v>27783</v>
      </c>
      <c r="D556" s="182">
        <v>98.57</v>
      </c>
      <c r="E556" s="182">
        <v>82.14</v>
      </c>
    </row>
    <row r="557" spans="1:5" x14ac:dyDescent="0.25">
      <c r="A557" s="180">
        <v>11685</v>
      </c>
      <c r="B557" s="181" t="s">
        <v>52625</v>
      </c>
      <c r="C557" s="180" t="s">
        <v>115</v>
      </c>
      <c r="D557" s="182">
        <v>35.56</v>
      </c>
      <c r="E557" s="182">
        <v>27.47</v>
      </c>
    </row>
    <row r="558" spans="1:5" x14ac:dyDescent="0.25">
      <c r="A558" s="180">
        <v>11680</v>
      </c>
      <c r="B558" s="181" t="s">
        <v>52626</v>
      </c>
      <c r="C558" s="180" t="s">
        <v>115</v>
      </c>
      <c r="D558" s="182">
        <v>23.93</v>
      </c>
      <c r="E558" s="182">
        <v>18.66</v>
      </c>
    </row>
    <row r="559" spans="1:5" x14ac:dyDescent="0.25">
      <c r="A559" s="180">
        <v>11679</v>
      </c>
      <c r="B559" s="181" t="s">
        <v>52627</v>
      </c>
      <c r="C559" s="180" t="s">
        <v>115</v>
      </c>
      <c r="D559" s="182">
        <v>32.450000000000003</v>
      </c>
      <c r="E559" s="182">
        <v>25.3</v>
      </c>
    </row>
    <row r="560" spans="1:5" x14ac:dyDescent="0.25">
      <c r="A560" s="180">
        <v>2512</v>
      </c>
      <c r="B560" s="181" t="s">
        <v>52628</v>
      </c>
      <c r="C560" s="180" t="s">
        <v>115</v>
      </c>
      <c r="D560" s="182">
        <v>24.63</v>
      </c>
      <c r="E560" s="182">
        <v>32.22</v>
      </c>
    </row>
    <row r="561" spans="1:5" x14ac:dyDescent="0.25">
      <c r="A561" s="180">
        <v>45203</v>
      </c>
      <c r="B561" s="181" t="s">
        <v>52629</v>
      </c>
      <c r="C561" s="180" t="s">
        <v>115</v>
      </c>
      <c r="D561" s="182">
        <v>7.53</v>
      </c>
      <c r="E561" s="182">
        <v>9.07</v>
      </c>
    </row>
    <row r="562" spans="1:5" x14ac:dyDescent="0.25">
      <c r="A562" s="180">
        <v>4374</v>
      </c>
      <c r="B562" s="181" t="s">
        <v>52630</v>
      </c>
      <c r="C562" s="180" t="s">
        <v>115</v>
      </c>
      <c r="D562" s="182">
        <v>0.37</v>
      </c>
      <c r="E562" s="182">
        <v>0.18</v>
      </c>
    </row>
    <row r="563" spans="1:5" x14ac:dyDescent="0.25">
      <c r="A563" s="180">
        <v>7568</v>
      </c>
      <c r="B563" s="181" t="s">
        <v>52631</v>
      </c>
      <c r="C563" s="180" t="s">
        <v>115</v>
      </c>
      <c r="D563" s="182">
        <v>0.61</v>
      </c>
      <c r="E563" s="182">
        <v>0.3</v>
      </c>
    </row>
    <row r="564" spans="1:5" x14ac:dyDescent="0.25">
      <c r="A564" s="180">
        <v>7584</v>
      </c>
      <c r="B564" s="181" t="s">
        <v>52632</v>
      </c>
      <c r="C564" s="180" t="s">
        <v>115</v>
      </c>
      <c r="D564" s="182">
        <v>0.93</v>
      </c>
      <c r="E564" s="182">
        <v>0.46</v>
      </c>
    </row>
    <row r="565" spans="1:5" x14ac:dyDescent="0.25">
      <c r="A565" s="180">
        <v>11945</v>
      </c>
      <c r="B565" s="181" t="s">
        <v>52633</v>
      </c>
      <c r="C565" s="180" t="s">
        <v>115</v>
      </c>
      <c r="D565" s="182">
        <v>0.06</v>
      </c>
      <c r="E565" s="182">
        <v>0.03</v>
      </c>
    </row>
    <row r="566" spans="1:5" x14ac:dyDescent="0.25">
      <c r="A566" s="180">
        <v>11946</v>
      </c>
      <c r="B566" s="181" t="s">
        <v>52634</v>
      </c>
      <c r="C566" s="180" t="s">
        <v>115</v>
      </c>
      <c r="D566" s="182">
        <v>0.06</v>
      </c>
      <c r="E566" s="182">
        <v>0.03</v>
      </c>
    </row>
    <row r="567" spans="1:5" x14ac:dyDescent="0.25">
      <c r="A567" s="180">
        <v>4375</v>
      </c>
      <c r="B567" s="181" t="s">
        <v>52635</v>
      </c>
      <c r="C567" s="180" t="s">
        <v>115</v>
      </c>
      <c r="D567" s="182">
        <v>0.1</v>
      </c>
      <c r="E567" s="182">
        <v>0.05</v>
      </c>
    </row>
    <row r="568" spans="1:5" x14ac:dyDescent="0.25">
      <c r="A568" s="180">
        <v>11950</v>
      </c>
      <c r="B568" s="181" t="s">
        <v>52636</v>
      </c>
      <c r="C568" s="180" t="s">
        <v>115</v>
      </c>
      <c r="D568" s="182">
        <v>0.2</v>
      </c>
      <c r="E568" s="182">
        <v>0.1</v>
      </c>
    </row>
    <row r="569" spans="1:5" x14ac:dyDescent="0.25">
      <c r="A569" s="180">
        <v>4376</v>
      </c>
      <c r="B569" s="181" t="s">
        <v>52637</v>
      </c>
      <c r="C569" s="180" t="s">
        <v>115</v>
      </c>
      <c r="D569" s="182">
        <v>0.19</v>
      </c>
      <c r="E569" s="182">
        <v>0.09</v>
      </c>
    </row>
    <row r="570" spans="1:5" x14ac:dyDescent="0.25">
      <c r="A570" s="180">
        <v>7583</v>
      </c>
      <c r="B570" s="181" t="s">
        <v>52638</v>
      </c>
      <c r="C570" s="180" t="s">
        <v>115</v>
      </c>
      <c r="D570" s="182">
        <v>0.41</v>
      </c>
      <c r="E570" s="182">
        <v>0.2</v>
      </c>
    </row>
    <row r="571" spans="1:5" x14ac:dyDescent="0.25">
      <c r="A571" s="180">
        <v>4350</v>
      </c>
      <c r="B571" s="181" t="s">
        <v>52639</v>
      </c>
      <c r="C571" s="180" t="s">
        <v>115</v>
      </c>
      <c r="D571" s="182">
        <v>0.74</v>
      </c>
      <c r="E571" s="182">
        <v>0.56999999999999995</v>
      </c>
    </row>
    <row r="572" spans="1:5" x14ac:dyDescent="0.25">
      <c r="A572" s="180">
        <v>44400</v>
      </c>
      <c r="B572" s="181" t="s">
        <v>52640</v>
      </c>
      <c r="C572" s="180" t="s">
        <v>115</v>
      </c>
      <c r="D572" s="182">
        <v>37.76</v>
      </c>
      <c r="E572" s="182">
        <v>33.01</v>
      </c>
    </row>
    <row r="573" spans="1:5" x14ac:dyDescent="0.25">
      <c r="A573" s="180">
        <v>39886</v>
      </c>
      <c r="B573" s="181" t="s">
        <v>52641</v>
      </c>
      <c r="C573" s="180" t="s">
        <v>115</v>
      </c>
      <c r="D573" s="182"/>
      <c r="E573" s="182">
        <v>6.32</v>
      </c>
    </row>
    <row r="574" spans="1:5" x14ac:dyDescent="0.25">
      <c r="A574" s="180">
        <v>39887</v>
      </c>
      <c r="B574" s="181" t="s">
        <v>52642</v>
      </c>
      <c r="C574" s="180" t="s">
        <v>115</v>
      </c>
      <c r="D574" s="182"/>
      <c r="E574" s="182">
        <v>9.49</v>
      </c>
    </row>
    <row r="575" spans="1:5" x14ac:dyDescent="0.25">
      <c r="A575" s="180">
        <v>39888</v>
      </c>
      <c r="B575" s="181" t="s">
        <v>52643</v>
      </c>
      <c r="C575" s="180" t="s">
        <v>115</v>
      </c>
      <c r="D575" s="182"/>
      <c r="E575" s="182">
        <v>21.7</v>
      </c>
    </row>
    <row r="576" spans="1:5" x14ac:dyDescent="0.25">
      <c r="A576" s="180">
        <v>39890</v>
      </c>
      <c r="B576" s="181" t="s">
        <v>52644</v>
      </c>
      <c r="C576" s="180" t="s">
        <v>115</v>
      </c>
      <c r="D576" s="182"/>
      <c r="E576" s="182">
        <v>37.04</v>
      </c>
    </row>
    <row r="577" spans="1:5" x14ac:dyDescent="0.25">
      <c r="A577" s="180">
        <v>39891</v>
      </c>
      <c r="B577" s="181" t="s">
        <v>52645</v>
      </c>
      <c r="C577" s="180" t="s">
        <v>115</v>
      </c>
      <c r="D577" s="182"/>
      <c r="E577" s="182">
        <v>52.22</v>
      </c>
    </row>
    <row r="578" spans="1:5" x14ac:dyDescent="0.25">
      <c r="A578" s="180">
        <v>39892</v>
      </c>
      <c r="B578" s="181" t="s">
        <v>52646</v>
      </c>
      <c r="C578" s="180" t="s">
        <v>115</v>
      </c>
      <c r="D578" s="182"/>
      <c r="E578" s="182">
        <v>162.78</v>
      </c>
    </row>
    <row r="579" spans="1:5" x14ac:dyDescent="0.25">
      <c r="A579" s="180">
        <v>790</v>
      </c>
      <c r="B579" s="181" t="s">
        <v>52647</v>
      </c>
      <c r="C579" s="180" t="s">
        <v>115</v>
      </c>
      <c r="D579" s="182"/>
      <c r="E579" s="182">
        <v>21.58</v>
      </c>
    </row>
    <row r="580" spans="1:5" x14ac:dyDescent="0.25">
      <c r="A580" s="180">
        <v>791</v>
      </c>
      <c r="B580" s="181" t="s">
        <v>52648</v>
      </c>
      <c r="C580" s="180" t="s">
        <v>115</v>
      </c>
      <c r="D580" s="182"/>
      <c r="E580" s="182">
        <v>21.58</v>
      </c>
    </row>
    <row r="581" spans="1:5" x14ac:dyDescent="0.25">
      <c r="A581" s="180">
        <v>766</v>
      </c>
      <c r="B581" s="181" t="s">
        <v>52649</v>
      </c>
      <c r="C581" s="180" t="s">
        <v>115</v>
      </c>
      <c r="D581" s="182"/>
      <c r="E581" s="182">
        <v>21.58</v>
      </c>
    </row>
    <row r="582" spans="1:5" x14ac:dyDescent="0.25">
      <c r="A582" s="180">
        <v>767</v>
      </c>
      <c r="B582" s="181" t="s">
        <v>52650</v>
      </c>
      <c r="C582" s="180" t="s">
        <v>115</v>
      </c>
      <c r="D582" s="182"/>
      <c r="E582" s="182">
        <v>21.58</v>
      </c>
    </row>
    <row r="583" spans="1:5" x14ac:dyDescent="0.25">
      <c r="A583" s="180">
        <v>789</v>
      </c>
      <c r="B583" s="181" t="s">
        <v>52651</v>
      </c>
      <c r="C583" s="180" t="s">
        <v>115</v>
      </c>
      <c r="D583" s="182"/>
      <c r="E583" s="182">
        <v>16.579999999999998</v>
      </c>
    </row>
    <row r="584" spans="1:5" x14ac:dyDescent="0.25">
      <c r="A584" s="180">
        <v>768</v>
      </c>
      <c r="B584" s="181" t="s">
        <v>52652</v>
      </c>
      <c r="C584" s="180" t="s">
        <v>115</v>
      </c>
      <c r="D584" s="182"/>
      <c r="E584" s="182">
        <v>16.95</v>
      </c>
    </row>
    <row r="585" spans="1:5" x14ac:dyDescent="0.25">
      <c r="A585" s="180">
        <v>769</v>
      </c>
      <c r="B585" s="181" t="s">
        <v>52653</v>
      </c>
      <c r="C585" s="180" t="s">
        <v>115</v>
      </c>
      <c r="D585" s="182"/>
      <c r="E585" s="182">
        <v>16.95</v>
      </c>
    </row>
    <row r="586" spans="1:5" x14ac:dyDescent="0.25">
      <c r="A586" s="180">
        <v>764</v>
      </c>
      <c r="B586" s="181" t="s">
        <v>52654</v>
      </c>
      <c r="C586" s="180" t="s">
        <v>115</v>
      </c>
      <c r="D586" s="182"/>
      <c r="E586" s="182">
        <v>10.43</v>
      </c>
    </row>
    <row r="587" spans="1:5" x14ac:dyDescent="0.25">
      <c r="A587" s="180">
        <v>765</v>
      </c>
      <c r="B587" s="181" t="s">
        <v>52655</v>
      </c>
      <c r="C587" s="180" t="s">
        <v>115</v>
      </c>
      <c r="D587" s="182"/>
      <c r="E587" s="182">
        <v>10.43</v>
      </c>
    </row>
    <row r="588" spans="1:5" x14ac:dyDescent="0.25">
      <c r="A588" s="180">
        <v>770</v>
      </c>
      <c r="B588" s="181" t="s">
        <v>52656</v>
      </c>
      <c r="C588" s="180" t="s">
        <v>115</v>
      </c>
      <c r="D588" s="182"/>
      <c r="E588" s="182">
        <v>5.98</v>
      </c>
    </row>
    <row r="589" spans="1:5" x14ac:dyDescent="0.25">
      <c r="A589" s="180">
        <v>12394</v>
      </c>
      <c r="B589" s="181" t="s">
        <v>52657</v>
      </c>
      <c r="C589" s="180" t="s">
        <v>115</v>
      </c>
      <c r="D589" s="182"/>
      <c r="E589" s="182">
        <v>5.98</v>
      </c>
    </row>
    <row r="590" spans="1:5" x14ac:dyDescent="0.25">
      <c r="A590" s="180">
        <v>787</v>
      </c>
      <c r="B590" s="181" t="s">
        <v>52658</v>
      </c>
      <c r="C590" s="180" t="s">
        <v>115</v>
      </c>
      <c r="D590" s="182"/>
      <c r="E590" s="182">
        <v>46.59</v>
      </c>
    </row>
    <row r="591" spans="1:5" x14ac:dyDescent="0.25">
      <c r="A591" s="180">
        <v>774</v>
      </c>
      <c r="B591" s="181" t="s">
        <v>52659</v>
      </c>
      <c r="C591" s="180" t="s">
        <v>115</v>
      </c>
      <c r="D591" s="182"/>
      <c r="E591" s="182">
        <v>46.59</v>
      </c>
    </row>
    <row r="592" spans="1:5" x14ac:dyDescent="0.25">
      <c r="A592" s="180">
        <v>773</v>
      </c>
      <c r="B592" s="181" t="s">
        <v>52660</v>
      </c>
      <c r="C592" s="180" t="s">
        <v>115</v>
      </c>
      <c r="D592" s="182"/>
      <c r="E592" s="182">
        <v>46.59</v>
      </c>
    </row>
    <row r="593" spans="1:5" x14ac:dyDescent="0.25">
      <c r="A593" s="180">
        <v>775</v>
      </c>
      <c r="B593" s="181" t="s">
        <v>52661</v>
      </c>
      <c r="C593" s="180" t="s">
        <v>115</v>
      </c>
      <c r="D593" s="182"/>
      <c r="E593" s="182">
        <v>46.59</v>
      </c>
    </row>
    <row r="594" spans="1:5" x14ac:dyDescent="0.25">
      <c r="A594" s="180">
        <v>788</v>
      </c>
      <c r="B594" s="181" t="s">
        <v>52662</v>
      </c>
      <c r="C594" s="180" t="s">
        <v>115</v>
      </c>
      <c r="D594" s="182"/>
      <c r="E594" s="182">
        <v>28.96</v>
      </c>
    </row>
    <row r="595" spans="1:5" x14ac:dyDescent="0.25">
      <c r="A595" s="180">
        <v>772</v>
      </c>
      <c r="B595" s="181" t="s">
        <v>52663</v>
      </c>
      <c r="C595" s="180" t="s">
        <v>115</v>
      </c>
      <c r="D595" s="182"/>
      <c r="E595" s="182">
        <v>28.96</v>
      </c>
    </row>
    <row r="596" spans="1:5" x14ac:dyDescent="0.25">
      <c r="A596" s="180">
        <v>771</v>
      </c>
      <c r="B596" s="181" t="s">
        <v>52664</v>
      </c>
      <c r="C596" s="180" t="s">
        <v>115</v>
      </c>
      <c r="D596" s="182"/>
      <c r="E596" s="182">
        <v>28.96</v>
      </c>
    </row>
    <row r="597" spans="1:5" x14ac:dyDescent="0.25">
      <c r="A597" s="180">
        <v>776</v>
      </c>
      <c r="B597" s="181" t="s">
        <v>52665</v>
      </c>
      <c r="C597" s="180" t="s">
        <v>115</v>
      </c>
      <c r="D597" s="182"/>
      <c r="E597" s="182">
        <v>68.680000000000007</v>
      </c>
    </row>
    <row r="598" spans="1:5" x14ac:dyDescent="0.25">
      <c r="A598" s="180">
        <v>777</v>
      </c>
      <c r="B598" s="181" t="s">
        <v>52666</v>
      </c>
      <c r="C598" s="180" t="s">
        <v>115</v>
      </c>
      <c r="D598" s="182"/>
      <c r="E598" s="182">
        <v>66.77</v>
      </c>
    </row>
    <row r="599" spans="1:5" x14ac:dyDescent="0.25">
      <c r="A599" s="180">
        <v>780</v>
      </c>
      <c r="B599" s="181" t="s">
        <v>52667</v>
      </c>
      <c r="C599" s="180" t="s">
        <v>115</v>
      </c>
      <c r="D599" s="182"/>
      <c r="E599" s="182">
        <v>67.099999999999994</v>
      </c>
    </row>
    <row r="600" spans="1:5" x14ac:dyDescent="0.25">
      <c r="A600" s="180">
        <v>778</v>
      </c>
      <c r="B600" s="181" t="s">
        <v>52668</v>
      </c>
      <c r="C600" s="180" t="s">
        <v>115</v>
      </c>
      <c r="D600" s="182"/>
      <c r="E600" s="182">
        <v>68.680000000000007</v>
      </c>
    </row>
    <row r="601" spans="1:5" x14ac:dyDescent="0.25">
      <c r="A601" s="180">
        <v>779</v>
      </c>
      <c r="B601" s="181" t="s">
        <v>52669</v>
      </c>
      <c r="C601" s="180" t="s">
        <v>115</v>
      </c>
      <c r="D601" s="182"/>
      <c r="E601" s="182">
        <v>7.2</v>
      </c>
    </row>
    <row r="602" spans="1:5" x14ac:dyDescent="0.25">
      <c r="A602" s="180">
        <v>781</v>
      </c>
      <c r="B602" s="181" t="s">
        <v>52670</v>
      </c>
      <c r="C602" s="180" t="s">
        <v>115</v>
      </c>
      <c r="D602" s="182"/>
      <c r="E602" s="182">
        <v>126.9</v>
      </c>
    </row>
    <row r="603" spans="1:5" x14ac:dyDescent="0.25">
      <c r="A603" s="180">
        <v>786</v>
      </c>
      <c r="B603" s="181" t="s">
        <v>52671</v>
      </c>
      <c r="C603" s="180" t="s">
        <v>115</v>
      </c>
      <c r="D603" s="182"/>
      <c r="E603" s="182">
        <v>126.9</v>
      </c>
    </row>
    <row r="604" spans="1:5" x14ac:dyDescent="0.25">
      <c r="A604" s="180">
        <v>782</v>
      </c>
      <c r="B604" s="181" t="s">
        <v>52672</v>
      </c>
      <c r="C604" s="180" t="s">
        <v>115</v>
      </c>
      <c r="D604" s="182"/>
      <c r="E604" s="182">
        <v>126.9</v>
      </c>
    </row>
    <row r="605" spans="1:5" x14ac:dyDescent="0.25">
      <c r="A605" s="180">
        <v>783</v>
      </c>
      <c r="B605" s="181" t="s">
        <v>52673</v>
      </c>
      <c r="C605" s="180" t="s">
        <v>115</v>
      </c>
      <c r="D605" s="182"/>
      <c r="E605" s="182">
        <v>347.3</v>
      </c>
    </row>
    <row r="606" spans="1:5" x14ac:dyDescent="0.25">
      <c r="A606" s="180">
        <v>785</v>
      </c>
      <c r="B606" s="181" t="s">
        <v>52674</v>
      </c>
      <c r="C606" s="180" t="s">
        <v>115</v>
      </c>
      <c r="D606" s="182"/>
      <c r="E606" s="182">
        <v>366.96</v>
      </c>
    </row>
    <row r="607" spans="1:5" x14ac:dyDescent="0.25">
      <c r="A607" s="180">
        <v>784</v>
      </c>
      <c r="B607" s="181" t="s">
        <v>52675</v>
      </c>
      <c r="C607" s="180" t="s">
        <v>115</v>
      </c>
      <c r="D607" s="182"/>
      <c r="E607" s="182">
        <v>393.66</v>
      </c>
    </row>
    <row r="608" spans="1:5" x14ac:dyDescent="0.25">
      <c r="A608" s="180">
        <v>828</v>
      </c>
      <c r="B608" s="181" t="s">
        <v>52676</v>
      </c>
      <c r="C608" s="180" t="s">
        <v>115</v>
      </c>
      <c r="D608" s="182">
        <v>0.62</v>
      </c>
      <c r="E608" s="182">
        <v>0.68</v>
      </c>
    </row>
    <row r="609" spans="1:5" x14ac:dyDescent="0.25">
      <c r="A609" s="180">
        <v>829</v>
      </c>
      <c r="B609" s="181" t="s">
        <v>52677</v>
      </c>
      <c r="C609" s="180" t="s">
        <v>115</v>
      </c>
      <c r="D609" s="182">
        <v>0.99</v>
      </c>
      <c r="E609" s="182">
        <v>1.0900000000000001</v>
      </c>
    </row>
    <row r="610" spans="1:5" x14ac:dyDescent="0.25">
      <c r="A610" s="180">
        <v>812</v>
      </c>
      <c r="B610" s="181" t="s">
        <v>52678</v>
      </c>
      <c r="C610" s="180" t="s">
        <v>115</v>
      </c>
      <c r="D610" s="182">
        <v>2.19</v>
      </c>
      <c r="E610" s="182">
        <v>2.41</v>
      </c>
    </row>
    <row r="611" spans="1:5" x14ac:dyDescent="0.25">
      <c r="A611" s="180">
        <v>819</v>
      </c>
      <c r="B611" s="181" t="s">
        <v>52679</v>
      </c>
      <c r="C611" s="180" t="s">
        <v>115</v>
      </c>
      <c r="D611" s="182">
        <v>3.81</v>
      </c>
      <c r="E611" s="182">
        <v>4.1900000000000004</v>
      </c>
    </row>
    <row r="612" spans="1:5" x14ac:dyDescent="0.25">
      <c r="A612" s="180">
        <v>818</v>
      </c>
      <c r="B612" s="181" t="s">
        <v>52680</v>
      </c>
      <c r="C612" s="180" t="s">
        <v>115</v>
      </c>
      <c r="D612" s="182">
        <v>7.11</v>
      </c>
      <c r="E612" s="182">
        <v>7.81</v>
      </c>
    </row>
    <row r="613" spans="1:5" x14ac:dyDescent="0.25">
      <c r="A613" s="180">
        <v>20086</v>
      </c>
      <c r="B613" s="181" t="s">
        <v>52681</v>
      </c>
      <c r="C613" s="180" t="s">
        <v>115</v>
      </c>
      <c r="D613" s="182">
        <v>3.29</v>
      </c>
      <c r="E613" s="182">
        <v>3.69</v>
      </c>
    </row>
    <row r="614" spans="1:5" x14ac:dyDescent="0.25">
      <c r="A614" s="180">
        <v>832</v>
      </c>
      <c r="B614" s="181" t="s">
        <v>52682</v>
      </c>
      <c r="C614" s="180" t="s">
        <v>115</v>
      </c>
      <c r="D614" s="182">
        <v>2.93</v>
      </c>
      <c r="E614" s="182">
        <v>3.23</v>
      </c>
    </row>
    <row r="615" spans="1:5" x14ac:dyDescent="0.25">
      <c r="A615" s="180">
        <v>834</v>
      </c>
      <c r="B615" s="181" t="s">
        <v>52683</v>
      </c>
      <c r="C615" s="180" t="s">
        <v>115</v>
      </c>
      <c r="D615" s="182">
        <v>3.8</v>
      </c>
      <c r="E615" s="182">
        <v>4.18</v>
      </c>
    </row>
    <row r="616" spans="1:5" x14ac:dyDescent="0.25">
      <c r="A616" s="180">
        <v>813</v>
      </c>
      <c r="B616" s="181" t="s">
        <v>52684</v>
      </c>
      <c r="C616" s="180" t="s">
        <v>115</v>
      </c>
      <c r="D616" s="182">
        <v>4.42</v>
      </c>
      <c r="E616" s="182">
        <v>4.8600000000000003</v>
      </c>
    </row>
    <row r="617" spans="1:5" x14ac:dyDescent="0.25">
      <c r="A617" s="180">
        <v>820</v>
      </c>
      <c r="B617" s="181" t="s">
        <v>52685</v>
      </c>
      <c r="C617" s="180" t="s">
        <v>115</v>
      </c>
      <c r="D617" s="182">
        <v>5.95</v>
      </c>
      <c r="E617" s="182">
        <v>6.55</v>
      </c>
    </row>
    <row r="618" spans="1:5" x14ac:dyDescent="0.25">
      <c r="A618" s="180">
        <v>816</v>
      </c>
      <c r="B618" s="181" t="s">
        <v>52686</v>
      </c>
      <c r="C618" s="180" t="s">
        <v>115</v>
      </c>
      <c r="D618" s="182">
        <v>10.61</v>
      </c>
      <c r="E618" s="182">
        <v>11.66</v>
      </c>
    </row>
    <row r="619" spans="1:5" x14ac:dyDescent="0.25">
      <c r="A619" s="180">
        <v>814</v>
      </c>
      <c r="B619" s="181" t="s">
        <v>52687</v>
      </c>
      <c r="C619" s="180" t="s">
        <v>115</v>
      </c>
      <c r="D619" s="182">
        <v>13.18</v>
      </c>
      <c r="E619" s="182">
        <v>14.49</v>
      </c>
    </row>
    <row r="620" spans="1:5" x14ac:dyDescent="0.25">
      <c r="A620" s="180">
        <v>822</v>
      </c>
      <c r="B620" s="181" t="s">
        <v>52688</v>
      </c>
      <c r="C620" s="180" t="s">
        <v>115</v>
      </c>
      <c r="D620" s="182">
        <v>17.2</v>
      </c>
      <c r="E620" s="182">
        <v>18.91</v>
      </c>
    </row>
    <row r="621" spans="1:5" x14ac:dyDescent="0.25">
      <c r="A621" s="180">
        <v>821</v>
      </c>
      <c r="B621" s="181" t="s">
        <v>52689</v>
      </c>
      <c r="C621" s="180" t="s">
        <v>115</v>
      </c>
      <c r="D621" s="182">
        <v>19.68</v>
      </c>
      <c r="E621" s="182">
        <v>21.63</v>
      </c>
    </row>
    <row r="622" spans="1:5" x14ac:dyDescent="0.25">
      <c r="A622" s="180">
        <v>39191</v>
      </c>
      <c r="B622" s="181" t="s">
        <v>52690</v>
      </c>
      <c r="C622" s="180" t="s">
        <v>115</v>
      </c>
      <c r="D622" s="182">
        <v>20.7</v>
      </c>
      <c r="E622" s="182">
        <v>23.63</v>
      </c>
    </row>
    <row r="623" spans="1:5" x14ac:dyDescent="0.25">
      <c r="A623" s="180">
        <v>39190</v>
      </c>
      <c r="B623" s="181" t="s">
        <v>52691</v>
      </c>
      <c r="C623" s="180" t="s">
        <v>115</v>
      </c>
      <c r="D623" s="182">
        <v>21.62</v>
      </c>
      <c r="E623" s="182">
        <v>24.69</v>
      </c>
    </row>
    <row r="624" spans="1:5" x14ac:dyDescent="0.25">
      <c r="A624" s="180">
        <v>39189</v>
      </c>
      <c r="B624" s="181" t="s">
        <v>52692</v>
      </c>
      <c r="C624" s="180" t="s">
        <v>115</v>
      </c>
      <c r="D624" s="182">
        <v>22.88</v>
      </c>
      <c r="E624" s="182">
        <v>26.13</v>
      </c>
    </row>
    <row r="625" spans="1:5" x14ac:dyDescent="0.25">
      <c r="A625" s="180">
        <v>39188</v>
      </c>
      <c r="B625" s="181" t="s">
        <v>52693</v>
      </c>
      <c r="C625" s="180" t="s">
        <v>115</v>
      </c>
      <c r="D625" s="182">
        <v>16.850000000000001</v>
      </c>
      <c r="E625" s="182">
        <v>19.23</v>
      </c>
    </row>
    <row r="626" spans="1:5" x14ac:dyDescent="0.25">
      <c r="A626" s="180">
        <v>39186</v>
      </c>
      <c r="B626" s="181" t="s">
        <v>52694</v>
      </c>
      <c r="C626" s="180" t="s">
        <v>115</v>
      </c>
      <c r="D626" s="182">
        <v>20.47</v>
      </c>
      <c r="E626" s="182">
        <v>23.37</v>
      </c>
    </row>
    <row r="627" spans="1:5" x14ac:dyDescent="0.25">
      <c r="A627" s="180">
        <v>39187</v>
      </c>
      <c r="B627" s="181" t="s">
        <v>52695</v>
      </c>
      <c r="C627" s="180" t="s">
        <v>115</v>
      </c>
      <c r="D627" s="182">
        <v>17.66</v>
      </c>
      <c r="E627" s="182">
        <v>20.16</v>
      </c>
    </row>
    <row r="628" spans="1:5" x14ac:dyDescent="0.25">
      <c r="A628" s="180">
        <v>39184</v>
      </c>
      <c r="B628" s="181" t="s">
        <v>52696</v>
      </c>
      <c r="C628" s="180" t="s">
        <v>115</v>
      </c>
      <c r="D628" s="182">
        <v>6.64</v>
      </c>
      <c r="E628" s="182">
        <v>7.58</v>
      </c>
    </row>
    <row r="629" spans="1:5" x14ac:dyDescent="0.25">
      <c r="A629" s="180">
        <v>39185</v>
      </c>
      <c r="B629" s="181" t="s">
        <v>52697</v>
      </c>
      <c r="C629" s="180" t="s">
        <v>115</v>
      </c>
      <c r="D629" s="182">
        <v>6.05</v>
      </c>
      <c r="E629" s="182">
        <v>6.91</v>
      </c>
    </row>
    <row r="630" spans="1:5" x14ac:dyDescent="0.25">
      <c r="A630" s="180">
        <v>39198</v>
      </c>
      <c r="B630" s="181" t="s">
        <v>52698</v>
      </c>
      <c r="C630" s="180" t="s">
        <v>115</v>
      </c>
      <c r="D630" s="182">
        <v>67.900000000000006</v>
      </c>
      <c r="E630" s="182">
        <v>77.52</v>
      </c>
    </row>
    <row r="631" spans="1:5" x14ac:dyDescent="0.25">
      <c r="A631" s="180">
        <v>39197</v>
      </c>
      <c r="B631" s="181" t="s">
        <v>52699</v>
      </c>
      <c r="C631" s="180" t="s">
        <v>115</v>
      </c>
      <c r="D631" s="182">
        <v>70.930000000000007</v>
      </c>
      <c r="E631" s="182">
        <v>80.98</v>
      </c>
    </row>
    <row r="632" spans="1:5" x14ac:dyDescent="0.25">
      <c r="A632" s="180">
        <v>39196</v>
      </c>
      <c r="B632" s="181" t="s">
        <v>52700</v>
      </c>
      <c r="C632" s="180" t="s">
        <v>115</v>
      </c>
      <c r="D632" s="182">
        <v>73.150000000000006</v>
      </c>
      <c r="E632" s="182">
        <v>83.52</v>
      </c>
    </row>
    <row r="633" spans="1:5" x14ac:dyDescent="0.25">
      <c r="A633" s="180">
        <v>39199</v>
      </c>
      <c r="B633" s="181" t="s">
        <v>52701</v>
      </c>
      <c r="C633" s="180" t="s">
        <v>115</v>
      </c>
      <c r="D633" s="182">
        <v>65.349999999999994</v>
      </c>
      <c r="E633" s="182">
        <v>74.61</v>
      </c>
    </row>
    <row r="634" spans="1:5" x14ac:dyDescent="0.25">
      <c r="A634" s="180">
        <v>39195</v>
      </c>
      <c r="B634" s="181" t="s">
        <v>52702</v>
      </c>
      <c r="C634" s="180" t="s">
        <v>115</v>
      </c>
      <c r="D634" s="182">
        <v>37.72</v>
      </c>
      <c r="E634" s="182">
        <v>43.06</v>
      </c>
    </row>
    <row r="635" spans="1:5" x14ac:dyDescent="0.25">
      <c r="A635" s="180">
        <v>39194</v>
      </c>
      <c r="B635" s="181" t="s">
        <v>52703</v>
      </c>
      <c r="C635" s="180" t="s">
        <v>115</v>
      </c>
      <c r="D635" s="182">
        <v>40.36</v>
      </c>
      <c r="E635" s="182">
        <v>46.08</v>
      </c>
    </row>
    <row r="636" spans="1:5" x14ac:dyDescent="0.25">
      <c r="A636" s="180">
        <v>39193</v>
      </c>
      <c r="B636" s="181" t="s">
        <v>52704</v>
      </c>
      <c r="C636" s="180" t="s">
        <v>115</v>
      </c>
      <c r="D636" s="182">
        <v>44.24</v>
      </c>
      <c r="E636" s="182">
        <v>50.51</v>
      </c>
    </row>
    <row r="637" spans="1:5" x14ac:dyDescent="0.25">
      <c r="A637" s="180">
        <v>39192</v>
      </c>
      <c r="B637" s="181" t="s">
        <v>52705</v>
      </c>
      <c r="C637" s="180" t="s">
        <v>115</v>
      </c>
      <c r="D637" s="182">
        <v>46.02</v>
      </c>
      <c r="E637" s="182">
        <v>52.54</v>
      </c>
    </row>
    <row r="638" spans="1:5" x14ac:dyDescent="0.25">
      <c r="A638" s="180">
        <v>39201</v>
      </c>
      <c r="B638" s="181" t="s">
        <v>52706</v>
      </c>
      <c r="C638" s="180" t="s">
        <v>115</v>
      </c>
      <c r="D638" s="182">
        <v>81.180000000000007</v>
      </c>
      <c r="E638" s="182">
        <v>92.69</v>
      </c>
    </row>
    <row r="639" spans="1:5" x14ac:dyDescent="0.25">
      <c r="A639" s="180">
        <v>39200</v>
      </c>
      <c r="B639" s="181" t="s">
        <v>52707</v>
      </c>
      <c r="C639" s="180" t="s">
        <v>115</v>
      </c>
      <c r="D639" s="182">
        <v>81.84</v>
      </c>
      <c r="E639" s="182">
        <v>93.43</v>
      </c>
    </row>
    <row r="640" spans="1:5" x14ac:dyDescent="0.25">
      <c r="A640" s="180">
        <v>39203</v>
      </c>
      <c r="B640" s="181" t="s">
        <v>52708</v>
      </c>
      <c r="C640" s="180" t="s">
        <v>115</v>
      </c>
      <c r="D640" s="182">
        <v>66.08</v>
      </c>
      <c r="E640" s="182">
        <v>75.44</v>
      </c>
    </row>
    <row r="641" spans="1:5" x14ac:dyDescent="0.25">
      <c r="A641" s="180">
        <v>39202</v>
      </c>
      <c r="B641" s="181" t="s">
        <v>52709</v>
      </c>
      <c r="C641" s="180" t="s">
        <v>115</v>
      </c>
      <c r="D641" s="182">
        <v>77.63</v>
      </c>
      <c r="E641" s="182">
        <v>88.62</v>
      </c>
    </row>
    <row r="642" spans="1:5" x14ac:dyDescent="0.25">
      <c r="A642" s="180">
        <v>39920</v>
      </c>
      <c r="B642" s="181" t="s">
        <v>52710</v>
      </c>
      <c r="C642" s="180" t="s">
        <v>115</v>
      </c>
      <c r="D642" s="182">
        <v>5.57</v>
      </c>
      <c r="E642" s="182">
        <v>6.36</v>
      </c>
    </row>
    <row r="643" spans="1:5" x14ac:dyDescent="0.25">
      <c r="A643" s="180">
        <v>39205</v>
      </c>
      <c r="B643" s="181" t="s">
        <v>52711</v>
      </c>
      <c r="C643" s="180" t="s">
        <v>115</v>
      </c>
      <c r="D643" s="182">
        <v>129.51</v>
      </c>
      <c r="E643" s="182">
        <v>147.85</v>
      </c>
    </row>
    <row r="644" spans="1:5" x14ac:dyDescent="0.25">
      <c r="A644" s="180">
        <v>39204</v>
      </c>
      <c r="B644" s="181" t="s">
        <v>52712</v>
      </c>
      <c r="C644" s="180" t="s">
        <v>115</v>
      </c>
      <c r="D644" s="182">
        <v>132.63999999999999</v>
      </c>
      <c r="E644" s="182">
        <v>151.43</v>
      </c>
    </row>
    <row r="645" spans="1:5" x14ac:dyDescent="0.25">
      <c r="A645" s="180">
        <v>39206</v>
      </c>
      <c r="B645" s="181" t="s">
        <v>52713</v>
      </c>
      <c r="C645" s="180" t="s">
        <v>115</v>
      </c>
      <c r="D645" s="182">
        <v>125.83</v>
      </c>
      <c r="E645" s="182">
        <v>143.66</v>
      </c>
    </row>
    <row r="646" spans="1:5" x14ac:dyDescent="0.25">
      <c r="A646" s="180">
        <v>798</v>
      </c>
      <c r="B646" s="181" t="s">
        <v>52714</v>
      </c>
      <c r="C646" s="180" t="s">
        <v>115</v>
      </c>
      <c r="D646" s="182">
        <v>1.22</v>
      </c>
      <c r="E646" s="182">
        <v>1.35</v>
      </c>
    </row>
    <row r="647" spans="1:5" x14ac:dyDescent="0.25">
      <c r="A647" s="180">
        <v>797</v>
      </c>
      <c r="B647" s="181" t="s">
        <v>52715</v>
      </c>
      <c r="C647" s="180" t="s">
        <v>115</v>
      </c>
      <c r="D647" s="182">
        <v>8.91</v>
      </c>
      <c r="E647" s="182">
        <v>9.7899999999999991</v>
      </c>
    </row>
    <row r="648" spans="1:5" x14ac:dyDescent="0.25">
      <c r="A648" s="180">
        <v>796</v>
      </c>
      <c r="B648" s="181" t="s">
        <v>52716</v>
      </c>
      <c r="C648" s="180" t="s">
        <v>115</v>
      </c>
      <c r="D648" s="182">
        <v>7.57</v>
      </c>
      <c r="E648" s="182">
        <v>8.32</v>
      </c>
    </row>
    <row r="649" spans="1:5" x14ac:dyDescent="0.25">
      <c r="A649" s="180">
        <v>799</v>
      </c>
      <c r="B649" s="181" t="s">
        <v>52717</v>
      </c>
      <c r="C649" s="180" t="s">
        <v>115</v>
      </c>
      <c r="D649" s="182">
        <v>3.66</v>
      </c>
      <c r="E649" s="182">
        <v>4.0199999999999996</v>
      </c>
    </row>
    <row r="650" spans="1:5" x14ac:dyDescent="0.25">
      <c r="A650" s="180">
        <v>792</v>
      </c>
      <c r="B650" s="181" t="s">
        <v>52718</v>
      </c>
      <c r="C650" s="180" t="s">
        <v>115</v>
      </c>
      <c r="D650" s="182">
        <v>3.54</v>
      </c>
      <c r="E650" s="182">
        <v>3.9</v>
      </c>
    </row>
    <row r="651" spans="1:5" x14ac:dyDescent="0.25">
      <c r="A651" s="180">
        <v>38001</v>
      </c>
      <c r="B651" s="181" t="s">
        <v>52719</v>
      </c>
      <c r="C651" s="180" t="s">
        <v>115</v>
      </c>
      <c r="D651" s="182">
        <v>1.4</v>
      </c>
      <c r="E651" s="182">
        <v>1.22</v>
      </c>
    </row>
    <row r="652" spans="1:5" x14ac:dyDescent="0.25">
      <c r="A652" s="180">
        <v>38002</v>
      </c>
      <c r="B652" s="181" t="s">
        <v>52720</v>
      </c>
      <c r="C652" s="180" t="s">
        <v>115</v>
      </c>
      <c r="D652" s="182">
        <v>4.87</v>
      </c>
      <c r="E652" s="182">
        <v>4.26</v>
      </c>
    </row>
    <row r="653" spans="1:5" x14ac:dyDescent="0.25">
      <c r="A653" s="180">
        <v>38003</v>
      </c>
      <c r="B653" s="181" t="s">
        <v>52721</v>
      </c>
      <c r="C653" s="180" t="s">
        <v>115</v>
      </c>
      <c r="D653" s="182">
        <v>33.299999999999997</v>
      </c>
      <c r="E653" s="182">
        <v>29.11</v>
      </c>
    </row>
    <row r="654" spans="1:5" x14ac:dyDescent="0.25">
      <c r="A654" s="180">
        <v>38004</v>
      </c>
      <c r="B654" s="181" t="s">
        <v>52722</v>
      </c>
      <c r="C654" s="180" t="s">
        <v>115</v>
      </c>
      <c r="D654" s="182">
        <v>38.29</v>
      </c>
      <c r="E654" s="182">
        <v>33.47</v>
      </c>
    </row>
    <row r="655" spans="1:5" x14ac:dyDescent="0.25">
      <c r="A655" s="180">
        <v>44263</v>
      </c>
      <c r="B655" s="181" t="s">
        <v>52723</v>
      </c>
      <c r="C655" s="180" t="s">
        <v>115</v>
      </c>
      <c r="D655" s="182">
        <v>68.739999999999995</v>
      </c>
      <c r="E655" s="182">
        <v>60.1</v>
      </c>
    </row>
    <row r="656" spans="1:5" x14ac:dyDescent="0.25">
      <c r="A656" s="180">
        <v>36327</v>
      </c>
      <c r="B656" s="181" t="s">
        <v>52724</v>
      </c>
      <c r="C656" s="180" t="s">
        <v>115</v>
      </c>
      <c r="D656" s="182"/>
      <c r="E656" s="182">
        <v>4.57</v>
      </c>
    </row>
    <row r="657" spans="1:5" x14ac:dyDescent="0.25">
      <c r="A657" s="180">
        <v>38992</v>
      </c>
      <c r="B657" s="181" t="s">
        <v>52725</v>
      </c>
      <c r="C657" s="180" t="s">
        <v>115</v>
      </c>
      <c r="D657" s="182"/>
      <c r="E657" s="182">
        <v>5.56</v>
      </c>
    </row>
    <row r="658" spans="1:5" x14ac:dyDescent="0.25">
      <c r="A658" s="180">
        <v>38993</v>
      </c>
      <c r="B658" s="181" t="s">
        <v>52726</v>
      </c>
      <c r="C658" s="180" t="s">
        <v>115</v>
      </c>
      <c r="D658" s="182"/>
      <c r="E658" s="182">
        <v>14.45</v>
      </c>
    </row>
    <row r="659" spans="1:5" x14ac:dyDescent="0.25">
      <c r="A659" s="180">
        <v>44175</v>
      </c>
      <c r="B659" s="181" t="s">
        <v>52727</v>
      </c>
      <c r="C659" s="180" t="s">
        <v>115</v>
      </c>
      <c r="D659" s="182"/>
      <c r="E659" s="182">
        <v>25.21</v>
      </c>
    </row>
    <row r="660" spans="1:5" x14ac:dyDescent="0.25">
      <c r="A660" s="180">
        <v>44177</v>
      </c>
      <c r="B660" s="181" t="s">
        <v>52728</v>
      </c>
      <c r="C660" s="180" t="s">
        <v>115</v>
      </c>
      <c r="D660" s="182"/>
      <c r="E660" s="182">
        <v>18.84</v>
      </c>
    </row>
    <row r="661" spans="1:5" x14ac:dyDescent="0.25">
      <c r="A661" s="180">
        <v>38418</v>
      </c>
      <c r="B661" s="181" t="s">
        <v>52729</v>
      </c>
      <c r="C661" s="180" t="s">
        <v>115</v>
      </c>
      <c r="D661" s="182">
        <v>5.65</v>
      </c>
      <c r="E661" s="182">
        <v>6.34</v>
      </c>
    </row>
    <row r="662" spans="1:5" x14ac:dyDescent="0.25">
      <c r="A662" s="180">
        <v>39178</v>
      </c>
      <c r="B662" s="181" t="s">
        <v>52730</v>
      </c>
      <c r="C662" s="180" t="s">
        <v>115</v>
      </c>
      <c r="D662" s="182">
        <v>2.2400000000000002</v>
      </c>
      <c r="E662" s="182">
        <v>2.5499999999999998</v>
      </c>
    </row>
    <row r="663" spans="1:5" x14ac:dyDescent="0.25">
      <c r="A663" s="180">
        <v>39177</v>
      </c>
      <c r="B663" s="181" t="s">
        <v>52731</v>
      </c>
      <c r="C663" s="180" t="s">
        <v>115</v>
      </c>
      <c r="D663" s="182">
        <v>2.02</v>
      </c>
      <c r="E663" s="182">
        <v>2.31</v>
      </c>
    </row>
    <row r="664" spans="1:5" x14ac:dyDescent="0.25">
      <c r="A664" s="180">
        <v>39176</v>
      </c>
      <c r="B664" s="181" t="s">
        <v>52732</v>
      </c>
      <c r="C664" s="180" t="s">
        <v>115</v>
      </c>
      <c r="D664" s="182">
        <v>1.32</v>
      </c>
      <c r="E664" s="182">
        <v>1.51</v>
      </c>
    </row>
    <row r="665" spans="1:5" x14ac:dyDescent="0.25">
      <c r="A665" s="180">
        <v>39174</v>
      </c>
      <c r="B665" s="181" t="s">
        <v>52733</v>
      </c>
      <c r="C665" s="180" t="s">
        <v>115</v>
      </c>
      <c r="D665" s="182">
        <v>1.01</v>
      </c>
      <c r="E665" s="182">
        <v>1.1499999999999999</v>
      </c>
    </row>
    <row r="666" spans="1:5" x14ac:dyDescent="0.25">
      <c r="A666" s="180">
        <v>39180</v>
      </c>
      <c r="B666" s="181" t="s">
        <v>52734</v>
      </c>
      <c r="C666" s="180" t="s">
        <v>115</v>
      </c>
      <c r="D666" s="182">
        <v>6.08</v>
      </c>
      <c r="E666" s="182">
        <v>6.94</v>
      </c>
    </row>
    <row r="667" spans="1:5" x14ac:dyDescent="0.25">
      <c r="A667" s="180">
        <v>39179</v>
      </c>
      <c r="B667" s="181" t="s">
        <v>52735</v>
      </c>
      <c r="C667" s="180" t="s">
        <v>115</v>
      </c>
      <c r="D667" s="182">
        <v>5.38</v>
      </c>
      <c r="E667" s="182">
        <v>6.14</v>
      </c>
    </row>
    <row r="668" spans="1:5" x14ac:dyDescent="0.25">
      <c r="A668" s="180">
        <v>39181</v>
      </c>
      <c r="B668" s="181" t="s">
        <v>52736</v>
      </c>
      <c r="C668" s="180" t="s">
        <v>115</v>
      </c>
      <c r="D668" s="182">
        <v>8.15</v>
      </c>
      <c r="E668" s="182">
        <v>9.31</v>
      </c>
    </row>
    <row r="669" spans="1:5" x14ac:dyDescent="0.25">
      <c r="A669" s="180">
        <v>39175</v>
      </c>
      <c r="B669" s="181" t="s">
        <v>52737</v>
      </c>
      <c r="C669" s="180" t="s">
        <v>115</v>
      </c>
      <c r="D669" s="182">
        <v>1.23</v>
      </c>
      <c r="E669" s="182">
        <v>1.41</v>
      </c>
    </row>
    <row r="670" spans="1:5" x14ac:dyDescent="0.25">
      <c r="A670" s="180">
        <v>39217</v>
      </c>
      <c r="B670" s="181" t="s">
        <v>52738</v>
      </c>
      <c r="C670" s="180" t="s">
        <v>115</v>
      </c>
      <c r="D670" s="182">
        <v>0.95</v>
      </c>
      <c r="E670" s="182">
        <v>1.0900000000000001</v>
      </c>
    </row>
    <row r="671" spans="1:5" x14ac:dyDescent="0.25">
      <c r="A671" s="180">
        <v>39182</v>
      </c>
      <c r="B671" s="181" t="s">
        <v>52739</v>
      </c>
      <c r="C671" s="180" t="s">
        <v>115</v>
      </c>
      <c r="D671" s="182">
        <v>11.46</v>
      </c>
      <c r="E671" s="182">
        <v>13.09</v>
      </c>
    </row>
    <row r="672" spans="1:5" x14ac:dyDescent="0.25">
      <c r="A672" s="180">
        <v>12616</v>
      </c>
      <c r="B672" s="181" t="s">
        <v>52740</v>
      </c>
      <c r="C672" s="180" t="s">
        <v>115</v>
      </c>
      <c r="D672" s="182">
        <v>17.45</v>
      </c>
      <c r="E672" s="182">
        <v>19.57</v>
      </c>
    </row>
    <row r="673" spans="1:5" x14ac:dyDescent="0.25">
      <c r="A673" s="180">
        <v>1049</v>
      </c>
      <c r="B673" s="181" t="s">
        <v>52741</v>
      </c>
      <c r="C673" s="180" t="s">
        <v>115</v>
      </c>
      <c r="D673" s="182">
        <v>9.59</v>
      </c>
      <c r="E673" s="182">
        <v>10.95</v>
      </c>
    </row>
    <row r="674" spans="1:5" x14ac:dyDescent="0.25">
      <c r="A674" s="180">
        <v>1099</v>
      </c>
      <c r="B674" s="181" t="s">
        <v>52742</v>
      </c>
      <c r="C674" s="180" t="s">
        <v>115</v>
      </c>
      <c r="D674" s="182">
        <v>7.34</v>
      </c>
      <c r="E674" s="182">
        <v>8.3800000000000008</v>
      </c>
    </row>
    <row r="675" spans="1:5" x14ac:dyDescent="0.25">
      <c r="A675" s="180">
        <v>1050</v>
      </c>
      <c r="B675" s="181" t="s">
        <v>52743</v>
      </c>
      <c r="C675" s="180" t="s">
        <v>115</v>
      </c>
      <c r="D675" s="182">
        <v>5.0199999999999996</v>
      </c>
      <c r="E675" s="182">
        <v>5.73</v>
      </c>
    </row>
    <row r="676" spans="1:5" x14ac:dyDescent="0.25">
      <c r="A676" s="180">
        <v>39678</v>
      </c>
      <c r="B676" s="181" t="s">
        <v>52744</v>
      </c>
      <c r="C676" s="180" t="s">
        <v>115</v>
      </c>
      <c r="D676" s="182">
        <v>2.96</v>
      </c>
      <c r="E676" s="182">
        <v>3.38</v>
      </c>
    </row>
    <row r="677" spans="1:5" x14ac:dyDescent="0.25">
      <c r="A677" s="180">
        <v>1101</v>
      </c>
      <c r="B677" s="181" t="s">
        <v>52745</v>
      </c>
      <c r="C677" s="180" t="s">
        <v>115</v>
      </c>
      <c r="D677" s="182">
        <v>31.65</v>
      </c>
      <c r="E677" s="182">
        <v>36.130000000000003</v>
      </c>
    </row>
    <row r="678" spans="1:5" x14ac:dyDescent="0.25">
      <c r="A678" s="180">
        <v>1100</v>
      </c>
      <c r="B678" s="181" t="s">
        <v>52746</v>
      </c>
      <c r="C678" s="180" t="s">
        <v>115</v>
      </c>
      <c r="D678" s="182">
        <v>16.329999999999998</v>
      </c>
      <c r="E678" s="182">
        <v>18.64</v>
      </c>
    </row>
    <row r="679" spans="1:5" x14ac:dyDescent="0.25">
      <c r="A679" s="180">
        <v>39679</v>
      </c>
      <c r="B679" s="181" t="s">
        <v>52747</v>
      </c>
      <c r="C679" s="180" t="s">
        <v>115</v>
      </c>
      <c r="D679" s="182">
        <v>63.07</v>
      </c>
      <c r="E679" s="182">
        <v>72.010000000000005</v>
      </c>
    </row>
    <row r="680" spans="1:5" x14ac:dyDescent="0.25">
      <c r="A680" s="180">
        <v>1102</v>
      </c>
      <c r="B680" s="181" t="s">
        <v>52748</v>
      </c>
      <c r="C680" s="180" t="s">
        <v>115</v>
      </c>
      <c r="D680" s="182">
        <v>47.19</v>
      </c>
      <c r="E680" s="182">
        <v>53.88</v>
      </c>
    </row>
    <row r="681" spans="1:5" x14ac:dyDescent="0.25">
      <c r="A681" s="180">
        <v>1098</v>
      </c>
      <c r="B681" s="181" t="s">
        <v>52749</v>
      </c>
      <c r="C681" s="180" t="s">
        <v>115</v>
      </c>
      <c r="D681" s="182">
        <v>3.91</v>
      </c>
      <c r="E681" s="182">
        <v>4.47</v>
      </c>
    </row>
    <row r="682" spans="1:5" x14ac:dyDescent="0.25">
      <c r="A682" s="180">
        <v>1051</v>
      </c>
      <c r="B682" s="181" t="s">
        <v>52750</v>
      </c>
      <c r="C682" s="180" t="s">
        <v>115</v>
      </c>
      <c r="D682" s="182">
        <v>68.59</v>
      </c>
      <c r="E682" s="182">
        <v>78.31</v>
      </c>
    </row>
    <row r="683" spans="1:5" x14ac:dyDescent="0.25">
      <c r="A683" s="180">
        <v>37399</v>
      </c>
      <c r="B683" s="181" t="s">
        <v>52751</v>
      </c>
      <c r="C683" s="180" t="s">
        <v>115</v>
      </c>
      <c r="D683" s="182">
        <v>35.32</v>
      </c>
      <c r="E683" s="182">
        <v>31.25</v>
      </c>
    </row>
    <row r="684" spans="1:5" x14ac:dyDescent="0.25">
      <c r="A684" s="180">
        <v>43834</v>
      </c>
      <c r="B684" s="181" t="s">
        <v>52752</v>
      </c>
      <c r="C684" s="180" t="s">
        <v>83</v>
      </c>
      <c r="D684" s="182">
        <v>20.98</v>
      </c>
      <c r="E684" s="182">
        <v>22.56</v>
      </c>
    </row>
    <row r="685" spans="1:5" x14ac:dyDescent="0.25">
      <c r="A685" s="180">
        <v>43835</v>
      </c>
      <c r="B685" s="181" t="s">
        <v>52753</v>
      </c>
      <c r="C685" s="180" t="s">
        <v>83</v>
      </c>
      <c r="D685" s="182">
        <v>1.88</v>
      </c>
      <c r="E685" s="182">
        <v>2.02</v>
      </c>
    </row>
    <row r="686" spans="1:5" x14ac:dyDescent="0.25">
      <c r="A686" s="180">
        <v>43833</v>
      </c>
      <c r="B686" s="181" t="s">
        <v>52754</v>
      </c>
      <c r="C686" s="180" t="s">
        <v>83</v>
      </c>
      <c r="D686" s="182">
        <v>1.95</v>
      </c>
      <c r="E686" s="182">
        <v>2.1</v>
      </c>
    </row>
    <row r="687" spans="1:5" x14ac:dyDescent="0.25">
      <c r="A687" s="180">
        <v>41955</v>
      </c>
      <c r="B687" s="181" t="s">
        <v>52755</v>
      </c>
      <c r="C687" s="180" t="s">
        <v>51</v>
      </c>
      <c r="D687" s="182">
        <v>73.63</v>
      </c>
      <c r="E687" s="182">
        <v>72.489999999999995</v>
      </c>
    </row>
    <row r="688" spans="1:5" x14ac:dyDescent="0.25">
      <c r="A688" s="180">
        <v>41953</v>
      </c>
      <c r="B688" s="181" t="s">
        <v>52756</v>
      </c>
      <c r="C688" s="180" t="s">
        <v>51</v>
      </c>
      <c r="D688" s="182">
        <v>70.27</v>
      </c>
      <c r="E688" s="182">
        <v>69.180000000000007</v>
      </c>
    </row>
    <row r="689" spans="1:5" x14ac:dyDescent="0.25">
      <c r="A689" s="180">
        <v>41954</v>
      </c>
      <c r="B689" s="181" t="s">
        <v>52757</v>
      </c>
      <c r="C689" s="180" t="s">
        <v>51</v>
      </c>
      <c r="D689" s="182">
        <v>69.599999999999994</v>
      </c>
      <c r="E689" s="182">
        <v>68.52</v>
      </c>
    </row>
    <row r="690" spans="1:5" x14ac:dyDescent="0.25">
      <c r="A690" s="180">
        <v>25004</v>
      </c>
      <c r="B690" s="181" t="s">
        <v>52758</v>
      </c>
      <c r="C690" s="180" t="s">
        <v>51</v>
      </c>
      <c r="D690" s="182">
        <v>53.31</v>
      </c>
      <c r="E690" s="182">
        <v>56.2</v>
      </c>
    </row>
    <row r="691" spans="1:5" x14ac:dyDescent="0.25">
      <c r="A691" s="180">
        <v>25002</v>
      </c>
      <c r="B691" s="181" t="s">
        <v>52759</v>
      </c>
      <c r="C691" s="180" t="s">
        <v>51</v>
      </c>
      <c r="D691" s="182">
        <v>53.31</v>
      </c>
      <c r="E691" s="182">
        <v>56.2</v>
      </c>
    </row>
    <row r="692" spans="1:5" x14ac:dyDescent="0.25">
      <c r="A692" s="180">
        <v>37409</v>
      </c>
      <c r="B692" s="181" t="s">
        <v>52760</v>
      </c>
      <c r="C692" s="180" t="s">
        <v>51</v>
      </c>
      <c r="D692" s="182">
        <v>53.31</v>
      </c>
      <c r="E692" s="182">
        <v>56.2</v>
      </c>
    </row>
    <row r="693" spans="1:5" x14ac:dyDescent="0.25">
      <c r="A693" s="180">
        <v>841</v>
      </c>
      <c r="B693" s="181" t="s">
        <v>52761</v>
      </c>
      <c r="C693" s="180" t="s">
        <v>51</v>
      </c>
      <c r="D693" s="182">
        <v>53.96</v>
      </c>
      <c r="E693" s="182">
        <v>56.88</v>
      </c>
    </row>
    <row r="694" spans="1:5" x14ac:dyDescent="0.25">
      <c r="A694" s="180">
        <v>25005</v>
      </c>
      <c r="B694" s="181" t="s">
        <v>52762</v>
      </c>
      <c r="C694" s="180" t="s">
        <v>51</v>
      </c>
      <c r="D694" s="182">
        <v>58.49</v>
      </c>
      <c r="E694" s="182">
        <v>61.66</v>
      </c>
    </row>
    <row r="695" spans="1:5" x14ac:dyDescent="0.25">
      <c r="A695" s="180">
        <v>25003</v>
      </c>
      <c r="B695" s="181" t="s">
        <v>52763</v>
      </c>
      <c r="C695" s="180" t="s">
        <v>51</v>
      </c>
      <c r="D695" s="182">
        <v>59.38</v>
      </c>
      <c r="E695" s="182">
        <v>62.59</v>
      </c>
    </row>
    <row r="696" spans="1:5" x14ac:dyDescent="0.25">
      <c r="A696" s="180">
        <v>37410</v>
      </c>
      <c r="B696" s="181" t="s">
        <v>52764</v>
      </c>
      <c r="C696" s="180" t="s">
        <v>51</v>
      </c>
      <c r="D696" s="182">
        <v>58.49</v>
      </c>
      <c r="E696" s="182">
        <v>61.66</v>
      </c>
    </row>
    <row r="697" spans="1:5" x14ac:dyDescent="0.25">
      <c r="A697" s="180">
        <v>842</v>
      </c>
      <c r="B697" s="181" t="s">
        <v>52765</v>
      </c>
      <c r="C697" s="180" t="s">
        <v>51</v>
      </c>
      <c r="D697" s="182">
        <v>59.33</v>
      </c>
      <c r="E697" s="182">
        <v>62.54</v>
      </c>
    </row>
    <row r="698" spans="1:5" x14ac:dyDescent="0.25">
      <c r="A698" s="180">
        <v>44391</v>
      </c>
      <c r="B698" s="181" t="s">
        <v>52766</v>
      </c>
      <c r="C698" s="180" t="s">
        <v>83</v>
      </c>
      <c r="D698" s="182">
        <v>126.42</v>
      </c>
      <c r="E698" s="182">
        <v>133.27000000000001</v>
      </c>
    </row>
    <row r="699" spans="1:5" x14ac:dyDescent="0.25">
      <c r="A699" s="180">
        <v>44388</v>
      </c>
      <c r="B699" s="181" t="s">
        <v>52767</v>
      </c>
      <c r="C699" s="180" t="s">
        <v>83</v>
      </c>
      <c r="D699" s="182">
        <v>2.74</v>
      </c>
      <c r="E699" s="182">
        <v>2.88</v>
      </c>
    </row>
    <row r="700" spans="1:5" x14ac:dyDescent="0.25">
      <c r="A700" s="180">
        <v>44392</v>
      </c>
      <c r="B700" s="181" t="s">
        <v>52768</v>
      </c>
      <c r="C700" s="180" t="s">
        <v>83</v>
      </c>
      <c r="D700" s="182">
        <v>251.71</v>
      </c>
      <c r="E700" s="182">
        <v>265.35000000000002</v>
      </c>
    </row>
    <row r="701" spans="1:5" x14ac:dyDescent="0.25">
      <c r="A701" s="180">
        <v>44390</v>
      </c>
      <c r="B701" s="181" t="s">
        <v>52769</v>
      </c>
      <c r="C701" s="180" t="s">
        <v>83</v>
      </c>
      <c r="D701" s="182">
        <v>53.33</v>
      </c>
      <c r="E701" s="182">
        <v>56.22</v>
      </c>
    </row>
    <row r="702" spans="1:5" x14ac:dyDescent="0.25">
      <c r="A702" s="180">
        <v>44389</v>
      </c>
      <c r="B702" s="181" t="s">
        <v>52770</v>
      </c>
      <c r="C702" s="180" t="s">
        <v>83</v>
      </c>
      <c r="D702" s="182">
        <v>6.3</v>
      </c>
      <c r="E702" s="182">
        <v>6.64</v>
      </c>
    </row>
    <row r="703" spans="1:5" x14ac:dyDescent="0.25">
      <c r="A703" s="180">
        <v>862</v>
      </c>
      <c r="B703" s="181" t="s">
        <v>52771</v>
      </c>
      <c r="C703" s="180" t="s">
        <v>83</v>
      </c>
      <c r="D703" s="182">
        <v>11.53</v>
      </c>
      <c r="E703" s="182">
        <v>12.16</v>
      </c>
    </row>
    <row r="704" spans="1:5" x14ac:dyDescent="0.25">
      <c r="A704" s="180">
        <v>866</v>
      </c>
      <c r="B704" s="181" t="s">
        <v>52772</v>
      </c>
      <c r="C704" s="180" t="s">
        <v>83</v>
      </c>
      <c r="D704" s="182">
        <v>146.57</v>
      </c>
      <c r="E704" s="182">
        <v>154.51</v>
      </c>
    </row>
    <row r="705" spans="1:5" x14ac:dyDescent="0.25">
      <c r="A705" s="180">
        <v>892</v>
      </c>
      <c r="B705" s="181" t="s">
        <v>52773</v>
      </c>
      <c r="C705" s="180" t="s">
        <v>83</v>
      </c>
      <c r="D705" s="182">
        <v>177.42</v>
      </c>
      <c r="E705" s="182">
        <v>187.04</v>
      </c>
    </row>
    <row r="706" spans="1:5" x14ac:dyDescent="0.25">
      <c r="A706" s="180">
        <v>857</v>
      </c>
      <c r="B706" s="181" t="s">
        <v>52774</v>
      </c>
      <c r="C706" s="180" t="s">
        <v>83</v>
      </c>
      <c r="D706" s="182">
        <v>19.29</v>
      </c>
      <c r="E706" s="182">
        <v>20.34</v>
      </c>
    </row>
    <row r="707" spans="1:5" x14ac:dyDescent="0.25">
      <c r="A707" s="180">
        <v>37404</v>
      </c>
      <c r="B707" s="181" t="s">
        <v>52775</v>
      </c>
      <c r="C707" s="180" t="s">
        <v>83</v>
      </c>
      <c r="D707" s="182">
        <v>205.27</v>
      </c>
      <c r="E707" s="182">
        <v>216.4</v>
      </c>
    </row>
    <row r="708" spans="1:5" x14ac:dyDescent="0.25">
      <c r="A708" s="180">
        <v>868</v>
      </c>
      <c r="B708" s="181" t="s">
        <v>52776</v>
      </c>
      <c r="C708" s="180" t="s">
        <v>83</v>
      </c>
      <c r="D708" s="182">
        <v>27.5</v>
      </c>
      <c r="E708" s="182">
        <v>28.99</v>
      </c>
    </row>
    <row r="709" spans="1:5" x14ac:dyDescent="0.25">
      <c r="A709" s="180">
        <v>863</v>
      </c>
      <c r="B709" s="181" t="s">
        <v>52777</v>
      </c>
      <c r="C709" s="180" t="s">
        <v>83</v>
      </c>
      <c r="D709" s="182">
        <v>40.5</v>
      </c>
      <c r="E709" s="182">
        <v>42.7</v>
      </c>
    </row>
    <row r="710" spans="1:5" x14ac:dyDescent="0.25">
      <c r="A710" s="180">
        <v>867</v>
      </c>
      <c r="B710" s="181" t="s">
        <v>52778</v>
      </c>
      <c r="C710" s="180" t="s">
        <v>83</v>
      </c>
      <c r="D710" s="182">
        <v>57.7</v>
      </c>
      <c r="E710" s="182">
        <v>60.82</v>
      </c>
    </row>
    <row r="711" spans="1:5" x14ac:dyDescent="0.25">
      <c r="A711" s="180">
        <v>864</v>
      </c>
      <c r="B711" s="181" t="s">
        <v>52779</v>
      </c>
      <c r="C711" s="180" t="s">
        <v>83</v>
      </c>
      <c r="D711" s="182">
        <v>76.209999999999994</v>
      </c>
      <c r="E711" s="182">
        <v>80.34</v>
      </c>
    </row>
    <row r="712" spans="1:5" x14ac:dyDescent="0.25">
      <c r="A712" s="180">
        <v>865</v>
      </c>
      <c r="B712" s="181" t="s">
        <v>52780</v>
      </c>
      <c r="C712" s="180" t="s">
        <v>83</v>
      </c>
      <c r="D712" s="182">
        <v>109.62</v>
      </c>
      <c r="E712" s="182">
        <v>115.56</v>
      </c>
    </row>
    <row r="713" spans="1:5" x14ac:dyDescent="0.25">
      <c r="A713" s="180">
        <v>39251</v>
      </c>
      <c r="B713" s="181" t="s">
        <v>52781</v>
      </c>
      <c r="C713" s="180" t="s">
        <v>83</v>
      </c>
      <c r="D713" s="182">
        <v>0.72</v>
      </c>
      <c r="E713" s="182">
        <v>0.76</v>
      </c>
    </row>
    <row r="714" spans="1:5" x14ac:dyDescent="0.25">
      <c r="A714" s="180">
        <v>1011</v>
      </c>
      <c r="B714" s="181" t="s">
        <v>52782</v>
      </c>
      <c r="C714" s="180" t="s">
        <v>83</v>
      </c>
      <c r="D714" s="182">
        <v>0.98</v>
      </c>
      <c r="E714" s="182">
        <v>1.03</v>
      </c>
    </row>
    <row r="715" spans="1:5" x14ac:dyDescent="0.25">
      <c r="A715" s="180">
        <v>39252</v>
      </c>
      <c r="B715" s="181" t="s">
        <v>52783</v>
      </c>
      <c r="C715" s="180" t="s">
        <v>83</v>
      </c>
      <c r="D715" s="182">
        <v>1.29</v>
      </c>
      <c r="E715" s="182">
        <v>1.36</v>
      </c>
    </row>
    <row r="716" spans="1:5" x14ac:dyDescent="0.25">
      <c r="A716" s="180">
        <v>1013</v>
      </c>
      <c r="B716" s="181" t="s">
        <v>52784</v>
      </c>
      <c r="C716" s="180" t="s">
        <v>83</v>
      </c>
      <c r="D716" s="182">
        <v>1.54</v>
      </c>
      <c r="E716" s="182">
        <v>1.63</v>
      </c>
    </row>
    <row r="717" spans="1:5" x14ac:dyDescent="0.25">
      <c r="A717" s="180">
        <v>980</v>
      </c>
      <c r="B717" s="181" t="s">
        <v>52785</v>
      </c>
      <c r="C717" s="180" t="s">
        <v>83</v>
      </c>
      <c r="D717" s="182">
        <v>11.15</v>
      </c>
      <c r="E717" s="182">
        <v>11.76</v>
      </c>
    </row>
    <row r="718" spans="1:5" x14ac:dyDescent="0.25">
      <c r="A718" s="180">
        <v>39237</v>
      </c>
      <c r="B718" s="181" t="s">
        <v>52786</v>
      </c>
      <c r="C718" s="180" t="s">
        <v>83</v>
      </c>
      <c r="D718" s="182">
        <v>118.66</v>
      </c>
      <c r="E718" s="182">
        <v>125.09</v>
      </c>
    </row>
    <row r="719" spans="1:5" x14ac:dyDescent="0.25">
      <c r="A719" s="180">
        <v>39238</v>
      </c>
      <c r="B719" s="181" t="s">
        <v>52787</v>
      </c>
      <c r="C719" s="180" t="s">
        <v>83</v>
      </c>
      <c r="D719" s="182">
        <v>149.65</v>
      </c>
      <c r="E719" s="182">
        <v>157.76</v>
      </c>
    </row>
    <row r="720" spans="1:5" x14ac:dyDescent="0.25">
      <c r="A720" s="180">
        <v>979</v>
      </c>
      <c r="B720" s="181" t="s">
        <v>52788</v>
      </c>
      <c r="C720" s="180" t="s">
        <v>83</v>
      </c>
      <c r="D720" s="182">
        <v>15.94</v>
      </c>
      <c r="E720" s="182">
        <v>16.8</v>
      </c>
    </row>
    <row r="721" spans="1:5" x14ac:dyDescent="0.25">
      <c r="A721" s="180">
        <v>39239</v>
      </c>
      <c r="B721" s="181" t="s">
        <v>52789</v>
      </c>
      <c r="C721" s="180" t="s">
        <v>83</v>
      </c>
      <c r="D721" s="182">
        <v>180.8</v>
      </c>
      <c r="E721" s="182">
        <v>190.59</v>
      </c>
    </row>
    <row r="722" spans="1:5" x14ac:dyDescent="0.25">
      <c r="A722" s="180">
        <v>1014</v>
      </c>
      <c r="B722" s="181" t="s">
        <v>52790</v>
      </c>
      <c r="C722" s="180" t="s">
        <v>83</v>
      </c>
      <c r="D722" s="182">
        <v>2.4500000000000002</v>
      </c>
      <c r="E722" s="182">
        <v>2.58</v>
      </c>
    </row>
    <row r="723" spans="1:5" x14ac:dyDescent="0.25">
      <c r="A723" s="180">
        <v>39240</v>
      </c>
      <c r="B723" s="181" t="s">
        <v>52791</v>
      </c>
      <c r="C723" s="180" t="s">
        <v>83</v>
      </c>
      <c r="D723" s="182">
        <v>237.8</v>
      </c>
      <c r="E723" s="182">
        <v>250.68</v>
      </c>
    </row>
    <row r="724" spans="1:5" x14ac:dyDescent="0.25">
      <c r="A724" s="180">
        <v>39232</v>
      </c>
      <c r="B724" s="181" t="s">
        <v>52792</v>
      </c>
      <c r="C724" s="180" t="s">
        <v>83</v>
      </c>
      <c r="D724" s="182">
        <v>24.95</v>
      </c>
      <c r="E724" s="182">
        <v>26.31</v>
      </c>
    </row>
    <row r="725" spans="1:5" x14ac:dyDescent="0.25">
      <c r="A725" s="180">
        <v>39233</v>
      </c>
      <c r="B725" s="181" t="s">
        <v>52793</v>
      </c>
      <c r="C725" s="180" t="s">
        <v>83</v>
      </c>
      <c r="D725" s="182">
        <v>36.369999999999997</v>
      </c>
      <c r="E725" s="182">
        <v>38.35</v>
      </c>
    </row>
    <row r="726" spans="1:5" x14ac:dyDescent="0.25">
      <c r="A726" s="180">
        <v>981</v>
      </c>
      <c r="B726" s="181" t="s">
        <v>52794</v>
      </c>
      <c r="C726" s="180" t="s">
        <v>83</v>
      </c>
      <c r="D726" s="182">
        <v>4.0599999999999996</v>
      </c>
      <c r="E726" s="182">
        <v>4.28</v>
      </c>
    </row>
    <row r="727" spans="1:5" x14ac:dyDescent="0.25">
      <c r="A727" s="180">
        <v>39234</v>
      </c>
      <c r="B727" s="181" t="s">
        <v>52795</v>
      </c>
      <c r="C727" s="180" t="s">
        <v>83</v>
      </c>
      <c r="D727" s="182">
        <v>50.63</v>
      </c>
      <c r="E727" s="182">
        <v>53.38</v>
      </c>
    </row>
    <row r="728" spans="1:5" x14ac:dyDescent="0.25">
      <c r="A728" s="180">
        <v>982</v>
      </c>
      <c r="B728" s="181" t="s">
        <v>52796</v>
      </c>
      <c r="C728" s="180" t="s">
        <v>83</v>
      </c>
      <c r="D728" s="182">
        <v>5.84</v>
      </c>
      <c r="E728" s="182">
        <v>6.15</v>
      </c>
    </row>
    <row r="729" spans="1:5" x14ac:dyDescent="0.25">
      <c r="A729" s="180">
        <v>39235</v>
      </c>
      <c r="B729" s="181" t="s">
        <v>52797</v>
      </c>
      <c r="C729" s="180" t="s">
        <v>83</v>
      </c>
      <c r="D729" s="182">
        <v>74.680000000000007</v>
      </c>
      <c r="E729" s="182">
        <v>78.72</v>
      </c>
    </row>
    <row r="730" spans="1:5" x14ac:dyDescent="0.25">
      <c r="A730" s="180">
        <v>39236</v>
      </c>
      <c r="B730" s="181" t="s">
        <v>52798</v>
      </c>
      <c r="C730" s="180" t="s">
        <v>83</v>
      </c>
      <c r="D730" s="182">
        <v>98.97</v>
      </c>
      <c r="E730" s="182">
        <v>104.33</v>
      </c>
    </row>
    <row r="731" spans="1:5" x14ac:dyDescent="0.25">
      <c r="A731" s="180">
        <v>993</v>
      </c>
      <c r="B731" s="181" t="s">
        <v>52799</v>
      </c>
      <c r="C731" s="180" t="s">
        <v>83</v>
      </c>
      <c r="D731" s="182">
        <v>2.08</v>
      </c>
      <c r="E731" s="182">
        <v>2.2000000000000002</v>
      </c>
    </row>
    <row r="732" spans="1:5" x14ac:dyDescent="0.25">
      <c r="A732" s="180">
        <v>1020</v>
      </c>
      <c r="B732" s="181" t="s">
        <v>52800</v>
      </c>
      <c r="C732" s="180" t="s">
        <v>83</v>
      </c>
      <c r="D732" s="182">
        <v>10.63</v>
      </c>
      <c r="E732" s="182">
        <v>11.21</v>
      </c>
    </row>
    <row r="733" spans="1:5" x14ac:dyDescent="0.25">
      <c r="A733" s="180">
        <v>1017</v>
      </c>
      <c r="B733" s="181" t="s">
        <v>52801</v>
      </c>
      <c r="C733" s="180" t="s">
        <v>83</v>
      </c>
      <c r="D733" s="182">
        <v>130.34</v>
      </c>
      <c r="E733" s="182">
        <v>137.4</v>
      </c>
    </row>
    <row r="734" spans="1:5" x14ac:dyDescent="0.25">
      <c r="A734" s="180">
        <v>999</v>
      </c>
      <c r="B734" s="181" t="s">
        <v>52802</v>
      </c>
      <c r="C734" s="180" t="s">
        <v>83</v>
      </c>
      <c r="D734" s="182">
        <v>157.91</v>
      </c>
      <c r="E734" s="182">
        <v>166.47</v>
      </c>
    </row>
    <row r="735" spans="1:5" x14ac:dyDescent="0.25">
      <c r="A735" s="180">
        <v>995</v>
      </c>
      <c r="B735" s="181" t="s">
        <v>52803</v>
      </c>
      <c r="C735" s="180" t="s">
        <v>83</v>
      </c>
      <c r="D735" s="182">
        <v>16.93</v>
      </c>
      <c r="E735" s="182">
        <v>17.850000000000001</v>
      </c>
    </row>
    <row r="736" spans="1:5" x14ac:dyDescent="0.25">
      <c r="A736" s="180">
        <v>1000</v>
      </c>
      <c r="B736" s="181" t="s">
        <v>52804</v>
      </c>
      <c r="C736" s="180" t="s">
        <v>83</v>
      </c>
      <c r="D736" s="182">
        <v>193.96</v>
      </c>
      <c r="E736" s="182">
        <v>204.47</v>
      </c>
    </row>
    <row r="737" spans="1:5" x14ac:dyDescent="0.25">
      <c r="A737" s="180">
        <v>1022</v>
      </c>
      <c r="B737" s="181" t="s">
        <v>52805</v>
      </c>
      <c r="C737" s="180" t="s">
        <v>83</v>
      </c>
      <c r="D737" s="182">
        <v>2.91</v>
      </c>
      <c r="E737" s="182">
        <v>3.06</v>
      </c>
    </row>
    <row r="738" spans="1:5" x14ac:dyDescent="0.25">
      <c r="A738" s="180">
        <v>1015</v>
      </c>
      <c r="B738" s="181" t="s">
        <v>52806</v>
      </c>
      <c r="C738" s="180" t="s">
        <v>83</v>
      </c>
      <c r="D738" s="182">
        <v>257.75</v>
      </c>
      <c r="E738" s="182">
        <v>271.70999999999998</v>
      </c>
    </row>
    <row r="739" spans="1:5" x14ac:dyDescent="0.25">
      <c r="A739" s="180">
        <v>996</v>
      </c>
      <c r="B739" s="181" t="s">
        <v>52807</v>
      </c>
      <c r="C739" s="180" t="s">
        <v>83</v>
      </c>
      <c r="D739" s="182">
        <v>26.26</v>
      </c>
      <c r="E739" s="182">
        <v>27.68</v>
      </c>
    </row>
    <row r="740" spans="1:5" x14ac:dyDescent="0.25">
      <c r="A740" s="180">
        <v>1001</v>
      </c>
      <c r="B740" s="181" t="s">
        <v>52808</v>
      </c>
      <c r="C740" s="180" t="s">
        <v>83</v>
      </c>
      <c r="D740" s="182">
        <v>334.42</v>
      </c>
      <c r="E740" s="182">
        <v>352.54</v>
      </c>
    </row>
    <row r="741" spans="1:5" x14ac:dyDescent="0.25">
      <c r="A741" s="180">
        <v>1019</v>
      </c>
      <c r="B741" s="181" t="s">
        <v>52809</v>
      </c>
      <c r="C741" s="180" t="s">
        <v>83</v>
      </c>
      <c r="D741" s="182">
        <v>37.11</v>
      </c>
      <c r="E741" s="182">
        <v>39.119999999999997</v>
      </c>
    </row>
    <row r="742" spans="1:5" x14ac:dyDescent="0.25">
      <c r="A742" s="180">
        <v>1021</v>
      </c>
      <c r="B742" s="181" t="s">
        <v>52810</v>
      </c>
      <c r="C742" s="180" t="s">
        <v>83</v>
      </c>
      <c r="D742" s="182">
        <v>4.46</v>
      </c>
      <c r="E742" s="182">
        <v>4.7</v>
      </c>
    </row>
    <row r="743" spans="1:5" x14ac:dyDescent="0.25">
      <c r="A743" s="180">
        <v>39249</v>
      </c>
      <c r="B743" s="181" t="s">
        <v>52811</v>
      </c>
      <c r="C743" s="180" t="s">
        <v>83</v>
      </c>
      <c r="D743" s="182">
        <v>449.65</v>
      </c>
      <c r="E743" s="182">
        <v>474.02</v>
      </c>
    </row>
    <row r="744" spans="1:5" x14ac:dyDescent="0.25">
      <c r="A744" s="180">
        <v>1018</v>
      </c>
      <c r="B744" s="181" t="s">
        <v>52812</v>
      </c>
      <c r="C744" s="180" t="s">
        <v>83</v>
      </c>
      <c r="D744" s="182">
        <v>54.87</v>
      </c>
      <c r="E744" s="182">
        <v>57.85</v>
      </c>
    </row>
    <row r="745" spans="1:5" x14ac:dyDescent="0.25">
      <c r="A745" s="180">
        <v>39250</v>
      </c>
      <c r="B745" s="181" t="s">
        <v>52813</v>
      </c>
      <c r="C745" s="180" t="s">
        <v>83</v>
      </c>
      <c r="D745" s="182">
        <v>537.88</v>
      </c>
      <c r="E745" s="182">
        <v>567.03</v>
      </c>
    </row>
    <row r="746" spans="1:5" x14ac:dyDescent="0.25">
      <c r="A746" s="180">
        <v>994</v>
      </c>
      <c r="B746" s="181" t="s">
        <v>52814</v>
      </c>
      <c r="C746" s="180" t="s">
        <v>83</v>
      </c>
      <c r="D746" s="182">
        <v>6.49</v>
      </c>
      <c r="E746" s="182">
        <v>6.84</v>
      </c>
    </row>
    <row r="747" spans="1:5" x14ac:dyDescent="0.25">
      <c r="A747" s="180">
        <v>977</v>
      </c>
      <c r="B747" s="181" t="s">
        <v>52815</v>
      </c>
      <c r="C747" s="180" t="s">
        <v>83</v>
      </c>
      <c r="D747" s="182">
        <v>76.77</v>
      </c>
      <c r="E747" s="182">
        <v>80.930000000000007</v>
      </c>
    </row>
    <row r="748" spans="1:5" x14ac:dyDescent="0.25">
      <c r="A748" s="180">
        <v>998</v>
      </c>
      <c r="B748" s="181" t="s">
        <v>52816</v>
      </c>
      <c r="C748" s="180" t="s">
        <v>83</v>
      </c>
      <c r="D748" s="182">
        <v>99.67</v>
      </c>
      <c r="E748" s="182">
        <v>105.07</v>
      </c>
    </row>
    <row r="749" spans="1:5" x14ac:dyDescent="0.25">
      <c r="A749" s="180">
        <v>1006</v>
      </c>
      <c r="B749" s="181" t="s">
        <v>52817</v>
      </c>
      <c r="C749" s="180" t="s">
        <v>83</v>
      </c>
      <c r="D749" s="182">
        <v>132.07</v>
      </c>
      <c r="E749" s="182">
        <v>139.22999999999999</v>
      </c>
    </row>
    <row r="750" spans="1:5" x14ac:dyDescent="0.25">
      <c r="A750" s="180">
        <v>990</v>
      </c>
      <c r="B750" s="181" t="s">
        <v>52818</v>
      </c>
      <c r="C750" s="180" t="s">
        <v>83</v>
      </c>
      <c r="D750" s="182">
        <v>175.61</v>
      </c>
      <c r="E750" s="182">
        <v>185.12</v>
      </c>
    </row>
    <row r="751" spans="1:5" x14ac:dyDescent="0.25">
      <c r="A751" s="180">
        <v>39241</v>
      </c>
      <c r="B751" s="181" t="s">
        <v>52819</v>
      </c>
      <c r="C751" s="180" t="s">
        <v>83</v>
      </c>
      <c r="D751" s="182">
        <v>17.29</v>
      </c>
      <c r="E751" s="182">
        <v>18.22</v>
      </c>
    </row>
    <row r="752" spans="1:5" x14ac:dyDescent="0.25">
      <c r="A752" s="180">
        <v>1005</v>
      </c>
      <c r="B752" s="181" t="s">
        <v>52820</v>
      </c>
      <c r="C752" s="180" t="s">
        <v>83</v>
      </c>
      <c r="D752" s="182">
        <v>218.64</v>
      </c>
      <c r="E752" s="182">
        <v>230.49</v>
      </c>
    </row>
    <row r="753" spans="1:5" x14ac:dyDescent="0.25">
      <c r="A753" s="180">
        <v>991</v>
      </c>
      <c r="B753" s="181" t="s">
        <v>52821</v>
      </c>
      <c r="C753" s="180" t="s">
        <v>83</v>
      </c>
      <c r="D753" s="182">
        <v>286.38</v>
      </c>
      <c r="E753" s="182">
        <v>301.89999999999998</v>
      </c>
    </row>
    <row r="754" spans="1:5" x14ac:dyDescent="0.25">
      <c r="A754" s="180">
        <v>986</v>
      </c>
      <c r="B754" s="181" t="s">
        <v>52822</v>
      </c>
      <c r="C754" s="180" t="s">
        <v>83</v>
      </c>
      <c r="D754" s="182">
        <v>27.31</v>
      </c>
      <c r="E754" s="182">
        <v>28.79</v>
      </c>
    </row>
    <row r="755" spans="1:5" x14ac:dyDescent="0.25">
      <c r="A755" s="180">
        <v>987</v>
      </c>
      <c r="B755" s="181" t="s">
        <v>52823</v>
      </c>
      <c r="C755" s="180" t="s">
        <v>83</v>
      </c>
      <c r="D755" s="182">
        <v>37.39</v>
      </c>
      <c r="E755" s="182">
        <v>39.42</v>
      </c>
    </row>
    <row r="756" spans="1:5" x14ac:dyDescent="0.25">
      <c r="A756" s="180">
        <v>1007</v>
      </c>
      <c r="B756" s="181" t="s">
        <v>52824</v>
      </c>
      <c r="C756" s="180" t="s">
        <v>83</v>
      </c>
      <c r="D756" s="182">
        <v>51.76</v>
      </c>
      <c r="E756" s="182">
        <v>54.56</v>
      </c>
    </row>
    <row r="757" spans="1:5" x14ac:dyDescent="0.25">
      <c r="A757" s="180">
        <v>1008</v>
      </c>
      <c r="B757" s="181" t="s">
        <v>52825</v>
      </c>
      <c r="C757" s="180" t="s">
        <v>83</v>
      </c>
      <c r="D757" s="182">
        <v>6.57</v>
      </c>
      <c r="E757" s="182">
        <v>6.93</v>
      </c>
    </row>
    <row r="758" spans="1:5" x14ac:dyDescent="0.25">
      <c r="A758" s="180">
        <v>988</v>
      </c>
      <c r="B758" s="181" t="s">
        <v>52826</v>
      </c>
      <c r="C758" s="180" t="s">
        <v>83</v>
      </c>
      <c r="D758" s="182">
        <v>71.37</v>
      </c>
      <c r="E758" s="182">
        <v>75.23</v>
      </c>
    </row>
    <row r="759" spans="1:5" x14ac:dyDescent="0.25">
      <c r="A759" s="180">
        <v>989</v>
      </c>
      <c r="B759" s="181" t="s">
        <v>52827</v>
      </c>
      <c r="C759" s="180" t="s">
        <v>83</v>
      </c>
      <c r="D759" s="182">
        <v>98.51</v>
      </c>
      <c r="E759" s="182">
        <v>103.85</v>
      </c>
    </row>
    <row r="760" spans="1:5" x14ac:dyDescent="0.25">
      <c r="A760" s="180">
        <v>43972</v>
      </c>
      <c r="B760" s="181" t="s">
        <v>52828</v>
      </c>
      <c r="C760" s="180" t="s">
        <v>83</v>
      </c>
      <c r="D760" s="182">
        <v>4</v>
      </c>
      <c r="E760" s="182">
        <v>4.3099999999999996</v>
      </c>
    </row>
    <row r="761" spans="1:5" x14ac:dyDescent="0.25">
      <c r="A761" s="180">
        <v>43971</v>
      </c>
      <c r="B761" s="181" t="s">
        <v>52829</v>
      </c>
      <c r="C761" s="180" t="s">
        <v>83</v>
      </c>
      <c r="D761" s="182">
        <v>3.06</v>
      </c>
      <c r="E761" s="182">
        <v>3.29</v>
      </c>
    </row>
    <row r="762" spans="1:5" x14ac:dyDescent="0.25">
      <c r="A762" s="180">
        <v>39598</v>
      </c>
      <c r="B762" s="181" t="s">
        <v>52830</v>
      </c>
      <c r="C762" s="180" t="s">
        <v>83</v>
      </c>
      <c r="D762" s="182">
        <v>5.67</v>
      </c>
      <c r="E762" s="182">
        <v>6.1</v>
      </c>
    </row>
    <row r="763" spans="1:5" x14ac:dyDescent="0.25">
      <c r="A763" s="180">
        <v>43973</v>
      </c>
      <c r="B763" s="181" t="s">
        <v>52831</v>
      </c>
      <c r="C763" s="180" t="s">
        <v>83</v>
      </c>
      <c r="D763" s="182">
        <v>4.1900000000000004</v>
      </c>
      <c r="E763" s="182">
        <v>4.5</v>
      </c>
    </row>
    <row r="764" spans="1:5" x14ac:dyDescent="0.25">
      <c r="A764" s="180">
        <v>39599</v>
      </c>
      <c r="B764" s="181" t="s">
        <v>52832</v>
      </c>
      <c r="C764" s="180" t="s">
        <v>83</v>
      </c>
      <c r="D764" s="182">
        <v>8.16</v>
      </c>
      <c r="E764" s="182">
        <v>8.7799999999999994</v>
      </c>
    </row>
    <row r="765" spans="1:5" x14ac:dyDescent="0.25">
      <c r="A765" s="180">
        <v>43832</v>
      </c>
      <c r="B765" s="181" t="s">
        <v>52833</v>
      </c>
      <c r="C765" s="180" t="s">
        <v>83</v>
      </c>
      <c r="D765" s="182">
        <v>21.5</v>
      </c>
      <c r="E765" s="182">
        <v>23.12</v>
      </c>
    </row>
    <row r="766" spans="1:5" x14ac:dyDescent="0.25">
      <c r="A766" s="180">
        <v>34602</v>
      </c>
      <c r="B766" s="181" t="s">
        <v>52834</v>
      </c>
      <c r="C766" s="180" t="s">
        <v>83</v>
      </c>
      <c r="D766" s="182">
        <v>4.5199999999999996</v>
      </c>
      <c r="E766" s="182">
        <v>4.76</v>
      </c>
    </row>
    <row r="767" spans="1:5" x14ac:dyDescent="0.25">
      <c r="A767" s="180">
        <v>34607</v>
      </c>
      <c r="B767" s="181" t="s">
        <v>52835</v>
      </c>
      <c r="C767" s="180" t="s">
        <v>83</v>
      </c>
      <c r="D767" s="182">
        <v>11.07</v>
      </c>
      <c r="E767" s="182">
        <v>11.67</v>
      </c>
    </row>
    <row r="768" spans="1:5" x14ac:dyDescent="0.25">
      <c r="A768" s="180">
        <v>34609</v>
      </c>
      <c r="B768" s="181" t="s">
        <v>52836</v>
      </c>
      <c r="C768" s="180" t="s">
        <v>83</v>
      </c>
      <c r="D768" s="182">
        <v>16.11</v>
      </c>
      <c r="E768" s="182">
        <v>16.98</v>
      </c>
    </row>
    <row r="769" spans="1:5" x14ac:dyDescent="0.25">
      <c r="A769" s="180">
        <v>34618</v>
      </c>
      <c r="B769" s="181" t="s">
        <v>52837</v>
      </c>
      <c r="C769" s="180" t="s">
        <v>83</v>
      </c>
      <c r="D769" s="182">
        <v>6.16</v>
      </c>
      <c r="E769" s="182">
        <v>6.49</v>
      </c>
    </row>
    <row r="770" spans="1:5" x14ac:dyDescent="0.25">
      <c r="A770" s="180">
        <v>34621</v>
      </c>
      <c r="B770" s="181" t="s">
        <v>52838</v>
      </c>
      <c r="C770" s="180" t="s">
        <v>83</v>
      </c>
      <c r="D770" s="182">
        <v>15.27</v>
      </c>
      <c r="E770" s="182">
        <v>16.09</v>
      </c>
    </row>
    <row r="771" spans="1:5" x14ac:dyDescent="0.25">
      <c r="A771" s="180">
        <v>34622</v>
      </c>
      <c r="B771" s="181" t="s">
        <v>52839</v>
      </c>
      <c r="C771" s="180" t="s">
        <v>83</v>
      </c>
      <c r="D771" s="182">
        <v>22.68</v>
      </c>
      <c r="E771" s="182">
        <v>23.91</v>
      </c>
    </row>
    <row r="772" spans="1:5" x14ac:dyDescent="0.25">
      <c r="A772" s="180">
        <v>34624</v>
      </c>
      <c r="B772" s="181" t="s">
        <v>52840</v>
      </c>
      <c r="C772" s="180" t="s">
        <v>83</v>
      </c>
      <c r="D772" s="182">
        <v>8.2200000000000006</v>
      </c>
      <c r="E772" s="182">
        <v>8.67</v>
      </c>
    </row>
    <row r="773" spans="1:5" x14ac:dyDescent="0.25">
      <c r="A773" s="180">
        <v>34627</v>
      </c>
      <c r="B773" s="181" t="s">
        <v>52841</v>
      </c>
      <c r="C773" s="180" t="s">
        <v>83</v>
      </c>
      <c r="D773" s="182">
        <v>19.829999999999998</v>
      </c>
      <c r="E773" s="182">
        <v>20.91</v>
      </c>
    </row>
    <row r="774" spans="1:5" x14ac:dyDescent="0.25">
      <c r="A774" s="180">
        <v>34629</v>
      </c>
      <c r="B774" s="181" t="s">
        <v>52842</v>
      </c>
      <c r="C774" s="180" t="s">
        <v>83</v>
      </c>
      <c r="D774" s="182">
        <v>30.3</v>
      </c>
      <c r="E774" s="182">
        <v>31.94</v>
      </c>
    </row>
    <row r="775" spans="1:5" x14ac:dyDescent="0.25">
      <c r="A775" s="180">
        <v>39257</v>
      </c>
      <c r="B775" s="181" t="s">
        <v>52843</v>
      </c>
      <c r="C775" s="180" t="s">
        <v>83</v>
      </c>
      <c r="D775" s="182">
        <v>6.17</v>
      </c>
      <c r="E775" s="182">
        <v>6.5</v>
      </c>
    </row>
    <row r="776" spans="1:5" x14ac:dyDescent="0.25">
      <c r="A776" s="180">
        <v>39261</v>
      </c>
      <c r="B776" s="181" t="s">
        <v>52844</v>
      </c>
      <c r="C776" s="180" t="s">
        <v>83</v>
      </c>
      <c r="D776" s="182">
        <v>35.31</v>
      </c>
      <c r="E776" s="182">
        <v>37.22</v>
      </c>
    </row>
    <row r="777" spans="1:5" x14ac:dyDescent="0.25">
      <c r="A777" s="180">
        <v>39268</v>
      </c>
      <c r="B777" s="181" t="s">
        <v>52845</v>
      </c>
      <c r="C777" s="180" t="s">
        <v>83</v>
      </c>
      <c r="D777" s="182">
        <v>551.84</v>
      </c>
      <c r="E777" s="182">
        <v>581.74</v>
      </c>
    </row>
    <row r="778" spans="1:5" x14ac:dyDescent="0.25">
      <c r="A778" s="180">
        <v>39262</v>
      </c>
      <c r="B778" s="181" t="s">
        <v>52846</v>
      </c>
      <c r="C778" s="180" t="s">
        <v>83</v>
      </c>
      <c r="D778" s="182">
        <v>56.22</v>
      </c>
      <c r="E778" s="182">
        <v>59.27</v>
      </c>
    </row>
    <row r="779" spans="1:5" x14ac:dyDescent="0.25">
      <c r="A779" s="180">
        <v>39258</v>
      </c>
      <c r="B779" s="181" t="s">
        <v>52847</v>
      </c>
      <c r="C779" s="180" t="s">
        <v>83</v>
      </c>
      <c r="D779" s="182">
        <v>9.2899999999999991</v>
      </c>
      <c r="E779" s="182">
        <v>9.8000000000000007</v>
      </c>
    </row>
    <row r="780" spans="1:5" x14ac:dyDescent="0.25">
      <c r="A780" s="180">
        <v>39263</v>
      </c>
      <c r="B780" s="181" t="s">
        <v>52848</v>
      </c>
      <c r="C780" s="180" t="s">
        <v>83</v>
      </c>
      <c r="D780" s="182">
        <v>97.21</v>
      </c>
      <c r="E780" s="182">
        <v>102.48</v>
      </c>
    </row>
    <row r="781" spans="1:5" x14ac:dyDescent="0.25">
      <c r="A781" s="180">
        <v>39264</v>
      </c>
      <c r="B781" s="181" t="s">
        <v>52849</v>
      </c>
      <c r="C781" s="180" t="s">
        <v>83</v>
      </c>
      <c r="D781" s="182">
        <v>134.66999999999999</v>
      </c>
      <c r="E781" s="182">
        <v>141.97</v>
      </c>
    </row>
    <row r="782" spans="1:5" x14ac:dyDescent="0.25">
      <c r="A782" s="180">
        <v>39259</v>
      </c>
      <c r="B782" s="181" t="s">
        <v>52850</v>
      </c>
      <c r="C782" s="180" t="s">
        <v>83</v>
      </c>
      <c r="D782" s="182">
        <v>14.31</v>
      </c>
      <c r="E782" s="182">
        <v>15.09</v>
      </c>
    </row>
    <row r="783" spans="1:5" x14ac:dyDescent="0.25">
      <c r="A783" s="180">
        <v>39265</v>
      </c>
      <c r="B783" s="181" t="s">
        <v>52851</v>
      </c>
      <c r="C783" s="180" t="s">
        <v>83</v>
      </c>
      <c r="D783" s="182">
        <v>182.84</v>
      </c>
      <c r="E783" s="182">
        <v>192.74</v>
      </c>
    </row>
    <row r="784" spans="1:5" x14ac:dyDescent="0.25">
      <c r="A784" s="180">
        <v>39260</v>
      </c>
      <c r="B784" s="181" t="s">
        <v>52852</v>
      </c>
      <c r="C784" s="180" t="s">
        <v>83</v>
      </c>
      <c r="D784" s="182">
        <v>21.91</v>
      </c>
      <c r="E784" s="182">
        <v>23.1</v>
      </c>
    </row>
    <row r="785" spans="1:5" x14ac:dyDescent="0.25">
      <c r="A785" s="180">
        <v>39266</v>
      </c>
      <c r="B785" s="181" t="s">
        <v>52853</v>
      </c>
      <c r="C785" s="180" t="s">
        <v>83</v>
      </c>
      <c r="D785" s="182">
        <v>275.89999999999998</v>
      </c>
      <c r="E785" s="182">
        <v>290.85000000000002</v>
      </c>
    </row>
    <row r="786" spans="1:5" x14ac:dyDescent="0.25">
      <c r="A786" s="180">
        <v>39267</v>
      </c>
      <c r="B786" s="181" t="s">
        <v>52854</v>
      </c>
      <c r="C786" s="180" t="s">
        <v>83</v>
      </c>
      <c r="D786" s="182">
        <v>344.94</v>
      </c>
      <c r="E786" s="182">
        <v>363.63</v>
      </c>
    </row>
    <row r="787" spans="1:5" x14ac:dyDescent="0.25">
      <c r="A787" s="180">
        <v>11901</v>
      </c>
      <c r="B787" s="181" t="s">
        <v>52855</v>
      </c>
      <c r="C787" s="180" t="s">
        <v>83</v>
      </c>
      <c r="D787" s="182">
        <v>0.73</v>
      </c>
      <c r="E787" s="182">
        <v>0.79</v>
      </c>
    </row>
    <row r="788" spans="1:5" x14ac:dyDescent="0.25">
      <c r="A788" s="180">
        <v>11902</v>
      </c>
      <c r="B788" s="181" t="s">
        <v>52856</v>
      </c>
      <c r="C788" s="180" t="s">
        <v>83</v>
      </c>
      <c r="D788" s="182">
        <v>1.41</v>
      </c>
      <c r="E788" s="182">
        <v>1.51</v>
      </c>
    </row>
    <row r="789" spans="1:5" x14ac:dyDescent="0.25">
      <c r="A789" s="180">
        <v>11903</v>
      </c>
      <c r="B789" s="181" t="s">
        <v>52857</v>
      </c>
      <c r="C789" s="180" t="s">
        <v>83</v>
      </c>
      <c r="D789" s="182">
        <v>1.49</v>
      </c>
      <c r="E789" s="182">
        <v>1.6</v>
      </c>
    </row>
    <row r="790" spans="1:5" x14ac:dyDescent="0.25">
      <c r="A790" s="180">
        <v>11904</v>
      </c>
      <c r="B790" s="181" t="s">
        <v>52858</v>
      </c>
      <c r="C790" s="180" t="s">
        <v>83</v>
      </c>
      <c r="D790" s="182">
        <v>2.2599999999999998</v>
      </c>
      <c r="E790" s="182">
        <v>2.4300000000000002</v>
      </c>
    </row>
    <row r="791" spans="1:5" x14ac:dyDescent="0.25">
      <c r="A791" s="180">
        <v>11905</v>
      </c>
      <c r="B791" s="181" t="s">
        <v>52859</v>
      </c>
      <c r="C791" s="180" t="s">
        <v>83</v>
      </c>
      <c r="D791" s="182">
        <v>2.75</v>
      </c>
      <c r="E791" s="182">
        <v>2.96</v>
      </c>
    </row>
    <row r="792" spans="1:5" x14ac:dyDescent="0.25">
      <c r="A792" s="180">
        <v>11906</v>
      </c>
      <c r="B792" s="181" t="s">
        <v>52860</v>
      </c>
      <c r="C792" s="180" t="s">
        <v>83</v>
      </c>
      <c r="D792" s="182">
        <v>3.5</v>
      </c>
      <c r="E792" s="182">
        <v>3.77</v>
      </c>
    </row>
    <row r="793" spans="1:5" x14ac:dyDescent="0.25">
      <c r="A793" s="180">
        <v>11919</v>
      </c>
      <c r="B793" s="181" t="s">
        <v>52861</v>
      </c>
      <c r="C793" s="180" t="s">
        <v>83</v>
      </c>
      <c r="D793" s="182">
        <v>6.42</v>
      </c>
      <c r="E793" s="182">
        <v>6.9</v>
      </c>
    </row>
    <row r="794" spans="1:5" x14ac:dyDescent="0.25">
      <c r="A794" s="180">
        <v>11920</v>
      </c>
      <c r="B794" s="181" t="s">
        <v>52862</v>
      </c>
      <c r="C794" s="180" t="s">
        <v>83</v>
      </c>
      <c r="D794" s="182">
        <v>12.19</v>
      </c>
      <c r="E794" s="182">
        <v>13.11</v>
      </c>
    </row>
    <row r="795" spans="1:5" x14ac:dyDescent="0.25">
      <c r="A795" s="180">
        <v>11924</v>
      </c>
      <c r="B795" s="181" t="s">
        <v>52863</v>
      </c>
      <c r="C795" s="180" t="s">
        <v>83</v>
      </c>
      <c r="D795" s="182">
        <v>102.37</v>
      </c>
      <c r="E795" s="182">
        <v>110.07</v>
      </c>
    </row>
    <row r="796" spans="1:5" x14ac:dyDescent="0.25">
      <c r="A796" s="180">
        <v>11921</v>
      </c>
      <c r="B796" s="181" t="s">
        <v>52864</v>
      </c>
      <c r="C796" s="180" t="s">
        <v>83</v>
      </c>
      <c r="D796" s="182">
        <v>17.84</v>
      </c>
      <c r="E796" s="182">
        <v>19.18</v>
      </c>
    </row>
    <row r="797" spans="1:5" x14ac:dyDescent="0.25">
      <c r="A797" s="180">
        <v>11922</v>
      </c>
      <c r="B797" s="181" t="s">
        <v>52865</v>
      </c>
      <c r="C797" s="180" t="s">
        <v>83</v>
      </c>
      <c r="D797" s="182">
        <v>28.85</v>
      </c>
      <c r="E797" s="182">
        <v>31.02</v>
      </c>
    </row>
    <row r="798" spans="1:5" x14ac:dyDescent="0.25">
      <c r="A798" s="180">
        <v>11923</v>
      </c>
      <c r="B798" s="181" t="s">
        <v>52866</v>
      </c>
      <c r="C798" s="180" t="s">
        <v>83</v>
      </c>
      <c r="D798" s="182">
        <v>42.24</v>
      </c>
      <c r="E798" s="182">
        <v>45.41</v>
      </c>
    </row>
    <row r="799" spans="1:5" x14ac:dyDescent="0.25">
      <c r="A799" s="180">
        <v>11916</v>
      </c>
      <c r="B799" s="181" t="s">
        <v>52867</v>
      </c>
      <c r="C799" s="180" t="s">
        <v>83</v>
      </c>
      <c r="D799" s="182">
        <v>8.7799999999999994</v>
      </c>
      <c r="E799" s="182">
        <v>9.44</v>
      </c>
    </row>
    <row r="800" spans="1:5" x14ac:dyDescent="0.25">
      <c r="A800" s="180">
        <v>11914</v>
      </c>
      <c r="B800" s="181" t="s">
        <v>52868</v>
      </c>
      <c r="C800" s="180" t="s">
        <v>83</v>
      </c>
      <c r="D800" s="182">
        <v>63.28</v>
      </c>
      <c r="E800" s="182">
        <v>68.040000000000006</v>
      </c>
    </row>
    <row r="801" spans="1:5" x14ac:dyDescent="0.25">
      <c r="A801" s="180">
        <v>11917</v>
      </c>
      <c r="B801" s="181" t="s">
        <v>52869</v>
      </c>
      <c r="C801" s="180" t="s">
        <v>83</v>
      </c>
      <c r="D801" s="182">
        <v>15.47</v>
      </c>
      <c r="E801" s="182">
        <v>16.63</v>
      </c>
    </row>
    <row r="802" spans="1:5" x14ac:dyDescent="0.25">
      <c r="A802" s="180">
        <v>11918</v>
      </c>
      <c r="B802" s="181" t="s">
        <v>52870</v>
      </c>
      <c r="C802" s="180" t="s">
        <v>83</v>
      </c>
      <c r="D802" s="182">
        <v>18.350000000000001</v>
      </c>
      <c r="E802" s="182">
        <v>19.73</v>
      </c>
    </row>
    <row r="803" spans="1:5" x14ac:dyDescent="0.25">
      <c r="A803" s="180">
        <v>37734</v>
      </c>
      <c r="B803" s="181" t="s">
        <v>52871</v>
      </c>
      <c r="C803" s="180" t="s">
        <v>115</v>
      </c>
      <c r="D803" s="182"/>
      <c r="E803" s="182">
        <v>81699.7</v>
      </c>
    </row>
    <row r="804" spans="1:5" x14ac:dyDescent="0.25">
      <c r="A804" s="180">
        <v>37733</v>
      </c>
      <c r="B804" s="181" t="s">
        <v>52872</v>
      </c>
      <c r="C804" s="180" t="s">
        <v>115</v>
      </c>
      <c r="D804" s="182"/>
      <c r="E804" s="182">
        <v>61258.13</v>
      </c>
    </row>
    <row r="805" spans="1:5" x14ac:dyDescent="0.25">
      <c r="A805" s="180">
        <v>5090</v>
      </c>
      <c r="B805" s="181" t="s">
        <v>52873</v>
      </c>
      <c r="C805" s="180" t="s">
        <v>115</v>
      </c>
      <c r="D805" s="182">
        <v>21.9</v>
      </c>
      <c r="E805" s="182">
        <v>19.87</v>
      </c>
    </row>
    <row r="806" spans="1:5" x14ac:dyDescent="0.25">
      <c r="A806" s="180">
        <v>5085</v>
      </c>
      <c r="B806" s="181" t="s">
        <v>52874</v>
      </c>
      <c r="C806" s="180" t="s">
        <v>115</v>
      </c>
      <c r="D806" s="182">
        <v>32.6</v>
      </c>
      <c r="E806" s="182">
        <v>29.58</v>
      </c>
    </row>
    <row r="807" spans="1:5" x14ac:dyDescent="0.25">
      <c r="A807" s="180">
        <v>43603</v>
      </c>
      <c r="B807" s="181" t="s">
        <v>52875</v>
      </c>
      <c r="C807" s="180" t="s">
        <v>115</v>
      </c>
      <c r="D807" s="182">
        <v>46.58</v>
      </c>
      <c r="E807" s="182">
        <v>42.26</v>
      </c>
    </row>
    <row r="808" spans="1:5" x14ac:dyDescent="0.25">
      <c r="A808" s="180">
        <v>38374</v>
      </c>
      <c r="B808" s="181" t="s">
        <v>52876</v>
      </c>
      <c r="C808" s="180" t="s">
        <v>115</v>
      </c>
      <c r="D808" s="182">
        <v>1033.1400000000001</v>
      </c>
      <c r="E808" s="182">
        <v>860.95</v>
      </c>
    </row>
    <row r="809" spans="1:5" x14ac:dyDescent="0.25">
      <c r="A809" s="180">
        <v>4513</v>
      </c>
      <c r="B809" s="181" t="s">
        <v>52877</v>
      </c>
      <c r="C809" s="180" t="s">
        <v>83</v>
      </c>
      <c r="D809" s="182">
        <v>5.73</v>
      </c>
      <c r="E809" s="182">
        <v>5.81</v>
      </c>
    </row>
    <row r="810" spans="1:5" x14ac:dyDescent="0.25">
      <c r="A810" s="180">
        <v>20212</v>
      </c>
      <c r="B810" s="181" t="s">
        <v>52878</v>
      </c>
      <c r="C810" s="180" t="s">
        <v>83</v>
      </c>
      <c r="D810" s="182">
        <v>27.13</v>
      </c>
      <c r="E810" s="182">
        <v>28.4</v>
      </c>
    </row>
    <row r="811" spans="1:5" x14ac:dyDescent="0.25">
      <c r="A811" s="180">
        <v>20209</v>
      </c>
      <c r="B811" s="181" t="s">
        <v>52879</v>
      </c>
      <c r="C811" s="180" t="s">
        <v>83</v>
      </c>
      <c r="D811" s="182">
        <v>32.409999999999997</v>
      </c>
      <c r="E811" s="182">
        <v>33.92</v>
      </c>
    </row>
    <row r="812" spans="1:5" x14ac:dyDescent="0.25">
      <c r="A812" s="180">
        <v>4430</v>
      </c>
      <c r="B812" s="181" t="s">
        <v>52880</v>
      </c>
      <c r="C812" s="180" t="s">
        <v>83</v>
      </c>
      <c r="D812" s="182">
        <v>15.88</v>
      </c>
      <c r="E812" s="182">
        <v>16.62</v>
      </c>
    </row>
    <row r="813" spans="1:5" x14ac:dyDescent="0.25">
      <c r="A813" s="180">
        <v>4433</v>
      </c>
      <c r="B813" s="181" t="s">
        <v>52881</v>
      </c>
      <c r="C813" s="180" t="s">
        <v>83</v>
      </c>
      <c r="D813" s="182">
        <v>31.05</v>
      </c>
      <c r="E813" s="182">
        <v>32.5</v>
      </c>
    </row>
    <row r="814" spans="1:5" x14ac:dyDescent="0.25">
      <c r="A814" s="180">
        <v>4400</v>
      </c>
      <c r="B814" s="181" t="s">
        <v>52882</v>
      </c>
      <c r="C814" s="180" t="s">
        <v>83</v>
      </c>
      <c r="D814" s="182">
        <v>25.27</v>
      </c>
      <c r="E814" s="182">
        <v>26.45</v>
      </c>
    </row>
    <row r="815" spans="1:5" x14ac:dyDescent="0.25">
      <c r="A815" s="180">
        <v>2729</v>
      </c>
      <c r="B815" s="181" t="s">
        <v>52883</v>
      </c>
      <c r="C815" s="180" t="s">
        <v>115</v>
      </c>
      <c r="D815" s="182">
        <v>38.450000000000003</v>
      </c>
      <c r="E815" s="182">
        <v>29.92</v>
      </c>
    </row>
    <row r="816" spans="1:5" x14ac:dyDescent="0.25">
      <c r="A816" s="180">
        <v>37106</v>
      </c>
      <c r="B816" s="181" t="s">
        <v>52884</v>
      </c>
      <c r="C816" s="180" t="s">
        <v>115</v>
      </c>
      <c r="D816" s="182">
        <v>4480.13</v>
      </c>
      <c r="E816" s="182">
        <v>4929.7700000000004</v>
      </c>
    </row>
    <row r="817" spans="1:5" x14ac:dyDescent="0.25">
      <c r="A817" s="180">
        <v>11869</v>
      </c>
      <c r="B817" s="181" t="s">
        <v>52885</v>
      </c>
      <c r="C817" s="180" t="s">
        <v>115</v>
      </c>
      <c r="D817" s="182">
        <v>896.02</v>
      </c>
      <c r="E817" s="182">
        <v>985.95</v>
      </c>
    </row>
    <row r="818" spans="1:5" x14ac:dyDescent="0.25">
      <c r="A818" s="180">
        <v>43981</v>
      </c>
      <c r="B818" s="181" t="s">
        <v>52886</v>
      </c>
      <c r="C818" s="180" t="s">
        <v>115</v>
      </c>
      <c r="D818" s="182">
        <v>6751.51</v>
      </c>
      <c r="E818" s="182">
        <v>7429.11</v>
      </c>
    </row>
    <row r="819" spans="1:5" x14ac:dyDescent="0.25">
      <c r="A819" s="180">
        <v>37104</v>
      </c>
      <c r="B819" s="181" t="s">
        <v>52887</v>
      </c>
      <c r="C819" s="180" t="s">
        <v>115</v>
      </c>
      <c r="D819" s="182">
        <v>1124.53</v>
      </c>
      <c r="E819" s="182">
        <v>1237.3900000000001</v>
      </c>
    </row>
    <row r="820" spans="1:5" x14ac:dyDescent="0.25">
      <c r="A820" s="180">
        <v>43982</v>
      </c>
      <c r="B820" s="181" t="s">
        <v>52888</v>
      </c>
      <c r="C820" s="180" t="s">
        <v>115</v>
      </c>
      <c r="D820" s="182">
        <v>10665.69</v>
      </c>
      <c r="E820" s="182">
        <v>11736.13</v>
      </c>
    </row>
    <row r="821" spans="1:5" x14ac:dyDescent="0.25">
      <c r="A821" s="180">
        <v>43978</v>
      </c>
      <c r="B821" s="181" t="s">
        <v>52889</v>
      </c>
      <c r="C821" s="180" t="s">
        <v>115</v>
      </c>
      <c r="D821" s="182">
        <v>1666.53</v>
      </c>
      <c r="E821" s="182">
        <v>1833.79</v>
      </c>
    </row>
    <row r="822" spans="1:5" x14ac:dyDescent="0.25">
      <c r="A822" s="180">
        <v>11871</v>
      </c>
      <c r="B822" s="181" t="s">
        <v>52890</v>
      </c>
      <c r="C822" s="180" t="s">
        <v>115</v>
      </c>
      <c r="D822" s="182">
        <v>417.68</v>
      </c>
      <c r="E822" s="182">
        <v>459.6</v>
      </c>
    </row>
    <row r="823" spans="1:5" x14ac:dyDescent="0.25">
      <c r="A823" s="180">
        <v>37105</v>
      </c>
      <c r="B823" s="181" t="s">
        <v>52891</v>
      </c>
      <c r="C823" s="180" t="s">
        <v>115</v>
      </c>
      <c r="D823" s="182">
        <v>2569.98</v>
      </c>
      <c r="E823" s="182">
        <v>2827.91</v>
      </c>
    </row>
    <row r="824" spans="1:5" x14ac:dyDescent="0.25">
      <c r="A824" s="180">
        <v>43980</v>
      </c>
      <c r="B824" s="181" t="s">
        <v>52892</v>
      </c>
      <c r="C824" s="180" t="s">
        <v>115</v>
      </c>
      <c r="D824" s="182">
        <v>3200.64</v>
      </c>
      <c r="E824" s="182">
        <v>3521.86</v>
      </c>
    </row>
    <row r="825" spans="1:5" x14ac:dyDescent="0.25">
      <c r="A825" s="180">
        <v>43979</v>
      </c>
      <c r="B825" s="181" t="s">
        <v>52893</v>
      </c>
      <c r="C825" s="180" t="s">
        <v>115</v>
      </c>
      <c r="D825" s="182">
        <v>601.36</v>
      </c>
      <c r="E825" s="182">
        <v>661.72</v>
      </c>
    </row>
    <row r="826" spans="1:5" x14ac:dyDescent="0.25">
      <c r="A826" s="180">
        <v>11868</v>
      </c>
      <c r="B826" s="181" t="s">
        <v>52894</v>
      </c>
      <c r="C826" s="180" t="s">
        <v>115</v>
      </c>
      <c r="D826" s="182">
        <v>581.58000000000004</v>
      </c>
      <c r="E826" s="182">
        <v>639.95000000000005</v>
      </c>
    </row>
    <row r="827" spans="1:5" x14ac:dyDescent="0.25">
      <c r="A827" s="180">
        <v>34636</v>
      </c>
      <c r="B827" s="181" t="s">
        <v>52895</v>
      </c>
      <c r="C827" s="180" t="s">
        <v>115</v>
      </c>
      <c r="D827" s="182">
        <v>413</v>
      </c>
      <c r="E827" s="182">
        <v>454.45</v>
      </c>
    </row>
    <row r="828" spans="1:5" x14ac:dyDescent="0.25">
      <c r="A828" s="180">
        <v>34639</v>
      </c>
      <c r="B828" s="181" t="s">
        <v>52896</v>
      </c>
      <c r="C828" s="180" t="s">
        <v>115</v>
      </c>
      <c r="D828" s="182">
        <v>953.28</v>
      </c>
      <c r="E828" s="182">
        <v>1048.95</v>
      </c>
    </row>
    <row r="829" spans="1:5" x14ac:dyDescent="0.25">
      <c r="A829" s="180">
        <v>34640</v>
      </c>
      <c r="B829" s="181" t="s">
        <v>52897</v>
      </c>
      <c r="C829" s="180" t="s">
        <v>115</v>
      </c>
      <c r="D829" s="182">
        <v>1081.3399999999999</v>
      </c>
      <c r="E829" s="182">
        <v>1189.8699999999999</v>
      </c>
    </row>
    <row r="830" spans="1:5" x14ac:dyDescent="0.25">
      <c r="A830" s="180">
        <v>43977</v>
      </c>
      <c r="B830" s="181" t="s">
        <v>52898</v>
      </c>
      <c r="C830" s="180" t="s">
        <v>115</v>
      </c>
      <c r="D830" s="182">
        <v>1864.17</v>
      </c>
      <c r="E830" s="182">
        <v>2051.2600000000002</v>
      </c>
    </row>
    <row r="831" spans="1:5" x14ac:dyDescent="0.25">
      <c r="A831" s="180">
        <v>34637</v>
      </c>
      <c r="B831" s="181" t="s">
        <v>52899</v>
      </c>
      <c r="C831" s="180" t="s">
        <v>115</v>
      </c>
      <c r="D831" s="182">
        <v>249.76</v>
      </c>
      <c r="E831" s="182">
        <v>274.82</v>
      </c>
    </row>
    <row r="832" spans="1:5" x14ac:dyDescent="0.25">
      <c r="A832" s="180">
        <v>34638</v>
      </c>
      <c r="B832" s="181" t="s">
        <v>52900</v>
      </c>
      <c r="C832" s="180" t="s">
        <v>115</v>
      </c>
      <c r="D832" s="182">
        <v>386.33</v>
      </c>
      <c r="E832" s="182">
        <v>425.1</v>
      </c>
    </row>
    <row r="833" spans="1:5" x14ac:dyDescent="0.25">
      <c r="A833" s="180">
        <v>34641</v>
      </c>
      <c r="B833" s="181" t="s">
        <v>52901</v>
      </c>
      <c r="C833" s="180" t="s">
        <v>115</v>
      </c>
      <c r="D833" s="182">
        <v>133.84</v>
      </c>
      <c r="E833" s="182">
        <v>124.93</v>
      </c>
    </row>
    <row r="834" spans="1:5" x14ac:dyDescent="0.25">
      <c r="A834" s="180">
        <v>43434</v>
      </c>
      <c r="B834" s="181" t="s">
        <v>52902</v>
      </c>
      <c r="C834" s="180" t="s">
        <v>115</v>
      </c>
      <c r="D834" s="182">
        <v>144.69999999999999</v>
      </c>
      <c r="E834" s="182">
        <v>135.07</v>
      </c>
    </row>
    <row r="835" spans="1:5" x14ac:dyDescent="0.25">
      <c r="A835" s="180">
        <v>43435</v>
      </c>
      <c r="B835" s="181" t="s">
        <v>52903</v>
      </c>
      <c r="C835" s="180" t="s">
        <v>115</v>
      </c>
      <c r="D835" s="182">
        <v>265.29000000000002</v>
      </c>
      <c r="E835" s="182">
        <v>247.63</v>
      </c>
    </row>
    <row r="836" spans="1:5" x14ac:dyDescent="0.25">
      <c r="A836" s="180">
        <v>43436</v>
      </c>
      <c r="B836" s="181" t="s">
        <v>52904</v>
      </c>
      <c r="C836" s="180" t="s">
        <v>115</v>
      </c>
      <c r="D836" s="182">
        <v>464.26</v>
      </c>
      <c r="E836" s="182">
        <v>433.36</v>
      </c>
    </row>
    <row r="837" spans="1:5" x14ac:dyDescent="0.25">
      <c r="A837" s="180">
        <v>43437</v>
      </c>
      <c r="B837" s="181" t="s">
        <v>52905</v>
      </c>
      <c r="C837" s="180" t="s">
        <v>115</v>
      </c>
      <c r="D837" s="182">
        <v>841.7</v>
      </c>
      <c r="E837" s="182">
        <v>785.68</v>
      </c>
    </row>
    <row r="838" spans="1:5" x14ac:dyDescent="0.25">
      <c r="A838" s="180">
        <v>43438</v>
      </c>
      <c r="B838" s="181" t="s">
        <v>52906</v>
      </c>
      <c r="C838" s="180" t="s">
        <v>115</v>
      </c>
      <c r="D838" s="182">
        <v>1507.35</v>
      </c>
      <c r="E838" s="182">
        <v>1407.03</v>
      </c>
    </row>
    <row r="839" spans="1:5" x14ac:dyDescent="0.25">
      <c r="A839" s="180">
        <v>41627</v>
      </c>
      <c r="B839" s="181" t="s">
        <v>52907</v>
      </c>
      <c r="C839" s="180" t="s">
        <v>115</v>
      </c>
      <c r="D839" s="182">
        <v>223.08</v>
      </c>
      <c r="E839" s="182">
        <v>208.24</v>
      </c>
    </row>
    <row r="840" spans="1:5" x14ac:dyDescent="0.25">
      <c r="A840" s="180">
        <v>41628</v>
      </c>
      <c r="B840" s="181" t="s">
        <v>52908</v>
      </c>
      <c r="C840" s="180" t="s">
        <v>115</v>
      </c>
      <c r="D840" s="182">
        <v>409.99</v>
      </c>
      <c r="E840" s="182">
        <v>382.71</v>
      </c>
    </row>
    <row r="841" spans="1:5" x14ac:dyDescent="0.25">
      <c r="A841" s="180">
        <v>41629</v>
      </c>
      <c r="B841" s="181" t="s">
        <v>52909</v>
      </c>
      <c r="C841" s="180" t="s">
        <v>115</v>
      </c>
      <c r="D841" s="182">
        <v>520.94000000000005</v>
      </c>
      <c r="E841" s="182">
        <v>486.27</v>
      </c>
    </row>
    <row r="842" spans="1:5" x14ac:dyDescent="0.25">
      <c r="A842" s="180">
        <v>43429</v>
      </c>
      <c r="B842" s="181" t="s">
        <v>52910</v>
      </c>
      <c r="C842" s="180" t="s">
        <v>115</v>
      </c>
      <c r="D842" s="182">
        <v>115.42</v>
      </c>
      <c r="E842" s="182">
        <v>107.74</v>
      </c>
    </row>
    <row r="843" spans="1:5" x14ac:dyDescent="0.25">
      <c r="A843" s="180">
        <v>43430</v>
      </c>
      <c r="B843" s="181" t="s">
        <v>52911</v>
      </c>
      <c r="C843" s="180" t="s">
        <v>115</v>
      </c>
      <c r="D843" s="182">
        <v>191.73</v>
      </c>
      <c r="E843" s="182">
        <v>178.97</v>
      </c>
    </row>
    <row r="844" spans="1:5" x14ac:dyDescent="0.25">
      <c r="A844" s="180">
        <v>43431</v>
      </c>
      <c r="B844" s="181" t="s">
        <v>52912</v>
      </c>
      <c r="C844" s="180" t="s">
        <v>115</v>
      </c>
      <c r="D844" s="182">
        <v>371.41</v>
      </c>
      <c r="E844" s="182">
        <v>346.69</v>
      </c>
    </row>
    <row r="845" spans="1:5" x14ac:dyDescent="0.25">
      <c r="A845" s="180">
        <v>43432</v>
      </c>
      <c r="B845" s="181" t="s">
        <v>52913</v>
      </c>
      <c r="C845" s="180" t="s">
        <v>115</v>
      </c>
      <c r="D845" s="182">
        <v>771.76</v>
      </c>
      <c r="E845" s="182">
        <v>720.4</v>
      </c>
    </row>
    <row r="846" spans="1:5" x14ac:dyDescent="0.25">
      <c r="A846" s="180">
        <v>43433</v>
      </c>
      <c r="B846" s="181" t="s">
        <v>52914</v>
      </c>
      <c r="C846" s="180" t="s">
        <v>115</v>
      </c>
      <c r="D846" s="182">
        <v>1216.73</v>
      </c>
      <c r="E846" s="182">
        <v>1135.76</v>
      </c>
    </row>
    <row r="847" spans="1:5" x14ac:dyDescent="0.25">
      <c r="A847" s="180">
        <v>43094</v>
      </c>
      <c r="B847" s="181" t="s">
        <v>52915</v>
      </c>
      <c r="C847" s="180" t="s">
        <v>115</v>
      </c>
      <c r="D847" s="182">
        <v>353.37</v>
      </c>
      <c r="E847" s="182">
        <v>242.46</v>
      </c>
    </row>
    <row r="848" spans="1:5" x14ac:dyDescent="0.25">
      <c r="A848" s="180">
        <v>43093</v>
      </c>
      <c r="B848" s="181" t="s">
        <v>52916</v>
      </c>
      <c r="C848" s="180" t="s">
        <v>115</v>
      </c>
      <c r="D848" s="182">
        <v>375.52</v>
      </c>
      <c r="E848" s="182">
        <v>257.66000000000003</v>
      </c>
    </row>
    <row r="849" spans="1:5" x14ac:dyDescent="0.25">
      <c r="A849" s="180">
        <v>11694</v>
      </c>
      <c r="B849" s="181" t="s">
        <v>52917</v>
      </c>
      <c r="C849" s="180" t="s">
        <v>115</v>
      </c>
      <c r="D849" s="182">
        <v>1193.68</v>
      </c>
      <c r="E849" s="182">
        <v>1105.26</v>
      </c>
    </row>
    <row r="850" spans="1:5" x14ac:dyDescent="0.25">
      <c r="A850" s="180">
        <v>1030</v>
      </c>
      <c r="B850" s="181" t="s">
        <v>52918</v>
      </c>
      <c r="C850" s="180" t="s">
        <v>115</v>
      </c>
      <c r="D850" s="182">
        <v>54</v>
      </c>
      <c r="E850" s="182">
        <v>50</v>
      </c>
    </row>
    <row r="851" spans="1:5" x14ac:dyDescent="0.25">
      <c r="A851" s="180">
        <v>11881</v>
      </c>
      <c r="B851" s="181" t="s">
        <v>52919</v>
      </c>
      <c r="C851" s="180" t="s">
        <v>115</v>
      </c>
      <c r="D851" s="182">
        <v>204.99</v>
      </c>
      <c r="E851" s="182">
        <v>191.35</v>
      </c>
    </row>
    <row r="852" spans="1:5" x14ac:dyDescent="0.25">
      <c r="A852" s="180">
        <v>35277</v>
      </c>
      <c r="B852" s="181" t="s">
        <v>52920</v>
      </c>
      <c r="C852" s="180" t="s">
        <v>115</v>
      </c>
      <c r="D852" s="182">
        <v>513.29</v>
      </c>
      <c r="E852" s="182">
        <v>400.25</v>
      </c>
    </row>
    <row r="853" spans="1:5" x14ac:dyDescent="0.25">
      <c r="A853" s="180">
        <v>10521</v>
      </c>
      <c r="B853" s="181" t="s">
        <v>52921</v>
      </c>
      <c r="C853" s="180" t="s">
        <v>115</v>
      </c>
      <c r="D853" s="182">
        <v>361.77</v>
      </c>
      <c r="E853" s="182">
        <v>403.25</v>
      </c>
    </row>
    <row r="854" spans="1:5" x14ac:dyDescent="0.25">
      <c r="A854" s="180">
        <v>10885</v>
      </c>
      <c r="B854" s="181" t="s">
        <v>52922</v>
      </c>
      <c r="C854" s="180" t="s">
        <v>115</v>
      </c>
      <c r="D854" s="182">
        <v>457.59</v>
      </c>
      <c r="E854" s="182">
        <v>510.07</v>
      </c>
    </row>
    <row r="855" spans="1:5" x14ac:dyDescent="0.25">
      <c r="A855" s="180">
        <v>20962</v>
      </c>
      <c r="B855" s="181" t="s">
        <v>52923</v>
      </c>
      <c r="C855" s="180" t="s">
        <v>115</v>
      </c>
      <c r="D855" s="182">
        <v>379</v>
      </c>
      <c r="E855" s="182">
        <v>422.46</v>
      </c>
    </row>
    <row r="856" spans="1:5" x14ac:dyDescent="0.25">
      <c r="A856" s="180">
        <v>20963</v>
      </c>
      <c r="B856" s="181" t="s">
        <v>52924</v>
      </c>
      <c r="C856" s="180" t="s">
        <v>115</v>
      </c>
      <c r="D856" s="182">
        <v>462.98</v>
      </c>
      <c r="E856" s="182">
        <v>516.07000000000005</v>
      </c>
    </row>
    <row r="857" spans="1:5" x14ac:dyDescent="0.25">
      <c r="A857" s="180">
        <v>34643</v>
      </c>
      <c r="B857" s="181" t="s">
        <v>52925</v>
      </c>
      <c r="C857" s="180" t="s">
        <v>115</v>
      </c>
      <c r="D857" s="182">
        <v>59.11</v>
      </c>
      <c r="E857" s="182">
        <v>46.09</v>
      </c>
    </row>
    <row r="858" spans="1:5" x14ac:dyDescent="0.25">
      <c r="A858" s="180">
        <v>41480</v>
      </c>
      <c r="B858" s="181" t="s">
        <v>52926</v>
      </c>
      <c r="C858" s="180" t="s">
        <v>115</v>
      </c>
      <c r="D858" s="182">
        <v>68.540000000000006</v>
      </c>
      <c r="E858" s="182">
        <v>53.44</v>
      </c>
    </row>
    <row r="859" spans="1:5" x14ac:dyDescent="0.25">
      <c r="A859" s="180">
        <v>41474</v>
      </c>
      <c r="B859" s="181" t="s">
        <v>52927</v>
      </c>
      <c r="C859" s="180" t="s">
        <v>115</v>
      </c>
      <c r="D859" s="182">
        <v>109.49</v>
      </c>
      <c r="E859" s="182">
        <v>85.37</v>
      </c>
    </row>
    <row r="860" spans="1:5" x14ac:dyDescent="0.25">
      <c r="A860" s="180">
        <v>41475</v>
      </c>
      <c r="B860" s="181" t="s">
        <v>52928</v>
      </c>
      <c r="C860" s="180" t="s">
        <v>115</v>
      </c>
      <c r="D860" s="182">
        <v>93.42</v>
      </c>
      <c r="E860" s="182">
        <v>72.84</v>
      </c>
    </row>
    <row r="861" spans="1:5" x14ac:dyDescent="0.25">
      <c r="A861" s="180">
        <v>41476</v>
      </c>
      <c r="B861" s="181" t="s">
        <v>52929</v>
      </c>
      <c r="C861" s="180" t="s">
        <v>115</v>
      </c>
      <c r="D861" s="182">
        <v>204.55</v>
      </c>
      <c r="E861" s="182">
        <v>159.5</v>
      </c>
    </row>
    <row r="862" spans="1:5" x14ac:dyDescent="0.25">
      <c r="A862" s="180">
        <v>2555</v>
      </c>
      <c r="B862" s="181" t="s">
        <v>52930</v>
      </c>
      <c r="C862" s="180" t="s">
        <v>115</v>
      </c>
      <c r="D862" s="182">
        <v>1.27</v>
      </c>
      <c r="E862" s="182">
        <v>1.29</v>
      </c>
    </row>
    <row r="863" spans="1:5" x14ac:dyDescent="0.25">
      <c r="A863" s="180">
        <v>2556</v>
      </c>
      <c r="B863" s="181" t="s">
        <v>52931</v>
      </c>
      <c r="C863" s="180" t="s">
        <v>115</v>
      </c>
      <c r="D863" s="182">
        <v>1.31</v>
      </c>
      <c r="E863" s="182">
        <v>1.33</v>
      </c>
    </row>
    <row r="864" spans="1:5" x14ac:dyDescent="0.25">
      <c r="A864" s="180">
        <v>2557</v>
      </c>
      <c r="B864" s="181" t="s">
        <v>52932</v>
      </c>
      <c r="C864" s="180" t="s">
        <v>115</v>
      </c>
      <c r="D864" s="182">
        <v>2.77</v>
      </c>
      <c r="E864" s="182">
        <v>2.82</v>
      </c>
    </row>
    <row r="865" spans="1:5" x14ac:dyDescent="0.25">
      <c r="A865" s="180">
        <v>10569</v>
      </c>
      <c r="B865" s="181" t="s">
        <v>52933</v>
      </c>
      <c r="C865" s="180" t="s">
        <v>115</v>
      </c>
      <c r="D865" s="182">
        <v>2.77</v>
      </c>
      <c r="E865" s="182">
        <v>2.82</v>
      </c>
    </row>
    <row r="866" spans="1:5" x14ac:dyDescent="0.25">
      <c r="A866" s="180">
        <v>39810</v>
      </c>
      <c r="B866" s="181" t="s">
        <v>52934</v>
      </c>
      <c r="C866" s="180" t="s">
        <v>115</v>
      </c>
      <c r="D866" s="182">
        <v>47.69</v>
      </c>
      <c r="E866" s="182">
        <v>32.72</v>
      </c>
    </row>
    <row r="867" spans="1:5" x14ac:dyDescent="0.25">
      <c r="A867" s="180">
        <v>39811</v>
      </c>
      <c r="B867" s="181" t="s">
        <v>52935</v>
      </c>
      <c r="C867" s="180" t="s">
        <v>115</v>
      </c>
      <c r="D867" s="182">
        <v>58.33</v>
      </c>
      <c r="E867" s="182">
        <v>40.020000000000003</v>
      </c>
    </row>
    <row r="868" spans="1:5" x14ac:dyDescent="0.25">
      <c r="A868" s="180">
        <v>39812</v>
      </c>
      <c r="B868" s="181" t="s">
        <v>52936</v>
      </c>
      <c r="C868" s="180" t="s">
        <v>115</v>
      </c>
      <c r="D868" s="182">
        <v>95.91</v>
      </c>
      <c r="E868" s="182">
        <v>65.81</v>
      </c>
    </row>
    <row r="869" spans="1:5" x14ac:dyDescent="0.25">
      <c r="A869" s="180">
        <v>43096</v>
      </c>
      <c r="B869" s="181" t="s">
        <v>52937</v>
      </c>
      <c r="C869" s="180" t="s">
        <v>115</v>
      </c>
      <c r="D869" s="182">
        <v>317.92</v>
      </c>
      <c r="E869" s="182">
        <v>218.13</v>
      </c>
    </row>
    <row r="870" spans="1:5" x14ac:dyDescent="0.25">
      <c r="A870" s="180">
        <v>43102</v>
      </c>
      <c r="B870" s="181" t="s">
        <v>52938</v>
      </c>
      <c r="C870" s="180" t="s">
        <v>115</v>
      </c>
      <c r="D870" s="182">
        <v>193.31</v>
      </c>
      <c r="E870" s="182">
        <v>132.63999999999999</v>
      </c>
    </row>
    <row r="871" spans="1:5" x14ac:dyDescent="0.25">
      <c r="A871" s="180">
        <v>43103</v>
      </c>
      <c r="B871" s="181" t="s">
        <v>52939</v>
      </c>
      <c r="C871" s="180" t="s">
        <v>115</v>
      </c>
      <c r="D871" s="182">
        <v>284.66000000000003</v>
      </c>
      <c r="E871" s="182">
        <v>195.31</v>
      </c>
    </row>
    <row r="872" spans="1:5" x14ac:dyDescent="0.25">
      <c r="A872" s="180">
        <v>43098</v>
      </c>
      <c r="B872" s="181" t="s">
        <v>52940</v>
      </c>
      <c r="C872" s="180" t="s">
        <v>115</v>
      </c>
      <c r="D872" s="182">
        <v>107.69</v>
      </c>
      <c r="E872" s="182">
        <v>73.89</v>
      </c>
    </row>
    <row r="873" spans="1:5" x14ac:dyDescent="0.25">
      <c r="A873" s="180">
        <v>43097</v>
      </c>
      <c r="B873" s="181" t="s">
        <v>52941</v>
      </c>
      <c r="C873" s="180" t="s">
        <v>115</v>
      </c>
      <c r="D873" s="182">
        <v>63.8</v>
      </c>
      <c r="E873" s="182">
        <v>43.77</v>
      </c>
    </row>
    <row r="874" spans="1:5" x14ac:dyDescent="0.25">
      <c r="A874" s="180">
        <v>43104</v>
      </c>
      <c r="B874" s="181" t="s">
        <v>52942</v>
      </c>
      <c r="C874" s="180" t="s">
        <v>115</v>
      </c>
      <c r="D874" s="182">
        <v>754.7</v>
      </c>
      <c r="E874" s="182">
        <v>517.82000000000005</v>
      </c>
    </row>
    <row r="875" spans="1:5" x14ac:dyDescent="0.25">
      <c r="A875" s="180">
        <v>39771</v>
      </c>
      <c r="B875" s="181" t="s">
        <v>52943</v>
      </c>
      <c r="C875" s="180" t="s">
        <v>115</v>
      </c>
      <c r="D875" s="182">
        <v>26.65</v>
      </c>
      <c r="E875" s="182">
        <v>27.09</v>
      </c>
    </row>
    <row r="876" spans="1:5" x14ac:dyDescent="0.25">
      <c r="A876" s="180">
        <v>39772</v>
      </c>
      <c r="B876" s="181" t="s">
        <v>52944</v>
      </c>
      <c r="C876" s="180" t="s">
        <v>115</v>
      </c>
      <c r="D876" s="182">
        <v>52.39</v>
      </c>
      <c r="E876" s="182">
        <v>53.26</v>
      </c>
    </row>
    <row r="877" spans="1:5" x14ac:dyDescent="0.25">
      <c r="A877" s="180">
        <v>39773</v>
      </c>
      <c r="B877" s="181" t="s">
        <v>52945</v>
      </c>
      <c r="C877" s="180" t="s">
        <v>115</v>
      </c>
      <c r="D877" s="182">
        <v>84.2</v>
      </c>
      <c r="E877" s="182">
        <v>85.6</v>
      </c>
    </row>
    <row r="878" spans="1:5" x14ac:dyDescent="0.25">
      <c r="A878" s="180">
        <v>39774</v>
      </c>
      <c r="B878" s="181" t="s">
        <v>52946</v>
      </c>
      <c r="C878" s="180" t="s">
        <v>115</v>
      </c>
      <c r="D878" s="182">
        <v>125.95</v>
      </c>
      <c r="E878" s="182">
        <v>128.04</v>
      </c>
    </row>
    <row r="879" spans="1:5" x14ac:dyDescent="0.25">
      <c r="A879" s="180">
        <v>39775</v>
      </c>
      <c r="B879" s="181" t="s">
        <v>52947</v>
      </c>
      <c r="C879" s="180" t="s">
        <v>115</v>
      </c>
      <c r="D879" s="182">
        <v>168.1</v>
      </c>
      <c r="E879" s="182">
        <v>170.89</v>
      </c>
    </row>
    <row r="880" spans="1:5" x14ac:dyDescent="0.25">
      <c r="A880" s="180">
        <v>39776</v>
      </c>
      <c r="B880" s="181" t="s">
        <v>52948</v>
      </c>
      <c r="C880" s="180" t="s">
        <v>115</v>
      </c>
      <c r="D880" s="182">
        <v>203.15</v>
      </c>
      <c r="E880" s="182">
        <v>206.52</v>
      </c>
    </row>
    <row r="881" spans="1:5" x14ac:dyDescent="0.25">
      <c r="A881" s="180">
        <v>39777</v>
      </c>
      <c r="B881" s="181" t="s">
        <v>52949</v>
      </c>
      <c r="C881" s="180" t="s">
        <v>115</v>
      </c>
      <c r="D881" s="182">
        <v>257.48</v>
      </c>
      <c r="E881" s="182">
        <v>261.76</v>
      </c>
    </row>
    <row r="882" spans="1:5" x14ac:dyDescent="0.25">
      <c r="A882" s="180">
        <v>20254</v>
      </c>
      <c r="B882" s="181" t="s">
        <v>52950</v>
      </c>
      <c r="C882" s="180" t="s">
        <v>115</v>
      </c>
      <c r="D882" s="182">
        <v>18.690000000000001</v>
      </c>
      <c r="E882" s="182">
        <v>19</v>
      </c>
    </row>
    <row r="883" spans="1:5" x14ac:dyDescent="0.25">
      <c r="A883" s="180">
        <v>20253</v>
      </c>
      <c r="B883" s="181" t="s">
        <v>52951</v>
      </c>
      <c r="C883" s="180" t="s">
        <v>115</v>
      </c>
      <c r="D883" s="182">
        <v>61.37</v>
      </c>
      <c r="E883" s="182">
        <v>62.39</v>
      </c>
    </row>
    <row r="884" spans="1:5" x14ac:dyDescent="0.25">
      <c r="A884" s="180">
        <v>1872</v>
      </c>
      <c r="B884" s="181" t="s">
        <v>52952</v>
      </c>
      <c r="C884" s="180" t="s">
        <v>115</v>
      </c>
      <c r="D884" s="182">
        <v>3.23</v>
      </c>
      <c r="E884" s="182">
        <v>2.02</v>
      </c>
    </row>
    <row r="885" spans="1:5" x14ac:dyDescent="0.25">
      <c r="A885" s="180">
        <v>1873</v>
      </c>
      <c r="B885" s="181" t="s">
        <v>52953</v>
      </c>
      <c r="C885" s="180" t="s">
        <v>115</v>
      </c>
      <c r="D885" s="182">
        <v>6.41</v>
      </c>
      <c r="E885" s="182">
        <v>4.01</v>
      </c>
    </row>
    <row r="886" spans="1:5" x14ac:dyDescent="0.25">
      <c r="A886" s="180">
        <v>14055</v>
      </c>
      <c r="B886" s="181" t="s">
        <v>52954</v>
      </c>
      <c r="C886" s="180" t="s">
        <v>115</v>
      </c>
      <c r="D886" s="182">
        <v>560.79999999999995</v>
      </c>
      <c r="E886" s="182">
        <v>570.12</v>
      </c>
    </row>
    <row r="887" spans="1:5" x14ac:dyDescent="0.25">
      <c r="A887" s="180">
        <v>11247</v>
      </c>
      <c r="B887" s="181" t="s">
        <v>52955</v>
      </c>
      <c r="C887" s="180" t="s">
        <v>115</v>
      </c>
      <c r="D887" s="182">
        <v>1180.05</v>
      </c>
      <c r="E887" s="182">
        <v>1199.6600000000001</v>
      </c>
    </row>
    <row r="888" spans="1:5" x14ac:dyDescent="0.25">
      <c r="A888" s="180">
        <v>11250</v>
      </c>
      <c r="B888" s="181" t="s">
        <v>52956</v>
      </c>
      <c r="C888" s="180" t="s">
        <v>115</v>
      </c>
      <c r="D888" s="182">
        <v>50.8</v>
      </c>
      <c r="E888" s="182">
        <v>51.65</v>
      </c>
    </row>
    <row r="889" spans="1:5" x14ac:dyDescent="0.25">
      <c r="A889" s="180">
        <v>11249</v>
      </c>
      <c r="B889" s="181" t="s">
        <v>52957</v>
      </c>
      <c r="C889" s="180" t="s">
        <v>115</v>
      </c>
      <c r="D889" s="182">
        <v>2305.06</v>
      </c>
      <c r="E889" s="182">
        <v>2343.37</v>
      </c>
    </row>
    <row r="890" spans="1:5" x14ac:dyDescent="0.25">
      <c r="A890" s="180">
        <v>11251</v>
      </c>
      <c r="B890" s="181" t="s">
        <v>52958</v>
      </c>
      <c r="C890" s="180" t="s">
        <v>115</v>
      </c>
      <c r="D890" s="182">
        <v>112.53</v>
      </c>
      <c r="E890" s="182">
        <v>114.4</v>
      </c>
    </row>
    <row r="891" spans="1:5" x14ac:dyDescent="0.25">
      <c r="A891" s="180">
        <v>11253</v>
      </c>
      <c r="B891" s="181" t="s">
        <v>52959</v>
      </c>
      <c r="C891" s="180" t="s">
        <v>115</v>
      </c>
      <c r="D891" s="182">
        <v>186.47</v>
      </c>
      <c r="E891" s="182">
        <v>189.57</v>
      </c>
    </row>
    <row r="892" spans="1:5" x14ac:dyDescent="0.25">
      <c r="A892" s="180">
        <v>11255</v>
      </c>
      <c r="B892" s="181" t="s">
        <v>52960</v>
      </c>
      <c r="C892" s="180" t="s">
        <v>115</v>
      </c>
      <c r="D892" s="182">
        <v>278.77999999999997</v>
      </c>
      <c r="E892" s="182">
        <v>283.41000000000003</v>
      </c>
    </row>
    <row r="893" spans="1:5" x14ac:dyDescent="0.25">
      <c r="A893" s="180">
        <v>11256</v>
      </c>
      <c r="B893" s="181" t="s">
        <v>52961</v>
      </c>
      <c r="C893" s="180" t="s">
        <v>115</v>
      </c>
      <c r="D893" s="182">
        <v>349.2</v>
      </c>
      <c r="E893" s="182">
        <v>355</v>
      </c>
    </row>
    <row r="894" spans="1:5" x14ac:dyDescent="0.25">
      <c r="A894" s="180">
        <v>39693</v>
      </c>
      <c r="B894" s="181" t="s">
        <v>52962</v>
      </c>
      <c r="C894" s="180" t="s">
        <v>115</v>
      </c>
      <c r="D894" s="182">
        <v>2193.13</v>
      </c>
      <c r="E894" s="182">
        <v>2229.58</v>
      </c>
    </row>
    <row r="895" spans="1:5" x14ac:dyDescent="0.25">
      <c r="A895" s="180">
        <v>39692</v>
      </c>
      <c r="B895" s="181" t="s">
        <v>52963</v>
      </c>
      <c r="C895" s="180" t="s">
        <v>115</v>
      </c>
      <c r="D895" s="182">
        <v>701.75</v>
      </c>
      <c r="E895" s="182">
        <v>713.41</v>
      </c>
    </row>
    <row r="896" spans="1:5" x14ac:dyDescent="0.25">
      <c r="A896" s="180">
        <v>1062</v>
      </c>
      <c r="B896" s="181" t="s">
        <v>52964</v>
      </c>
      <c r="C896" s="180" t="s">
        <v>115</v>
      </c>
      <c r="D896" s="182">
        <v>222.4</v>
      </c>
      <c r="E896" s="182">
        <v>226.09</v>
      </c>
    </row>
    <row r="897" spans="1:5" x14ac:dyDescent="0.25">
      <c r="A897" s="180">
        <v>39686</v>
      </c>
      <c r="B897" s="181" t="s">
        <v>52965</v>
      </c>
      <c r="C897" s="180" t="s">
        <v>115</v>
      </c>
      <c r="D897" s="182">
        <v>360.11</v>
      </c>
      <c r="E897" s="182">
        <v>366.09</v>
      </c>
    </row>
    <row r="898" spans="1:5" x14ac:dyDescent="0.25">
      <c r="A898" s="180">
        <v>43095</v>
      </c>
      <c r="B898" s="181" t="s">
        <v>52966</v>
      </c>
      <c r="C898" s="180" t="s">
        <v>115</v>
      </c>
      <c r="D898" s="182">
        <v>209.49</v>
      </c>
      <c r="E898" s="182">
        <v>143.74</v>
      </c>
    </row>
    <row r="899" spans="1:5" x14ac:dyDescent="0.25">
      <c r="A899" s="180">
        <v>1871</v>
      </c>
      <c r="B899" s="181" t="s">
        <v>52967</v>
      </c>
      <c r="C899" s="180" t="s">
        <v>115</v>
      </c>
      <c r="D899" s="182">
        <v>5.77</v>
      </c>
      <c r="E899" s="182">
        <v>3.61</v>
      </c>
    </row>
    <row r="900" spans="1:5" x14ac:dyDescent="0.25">
      <c r="A900" s="180">
        <v>12001</v>
      </c>
      <c r="B900" s="181" t="s">
        <v>52968</v>
      </c>
      <c r="C900" s="180" t="s">
        <v>115</v>
      </c>
      <c r="D900" s="182">
        <v>8.34</v>
      </c>
      <c r="E900" s="182">
        <v>5.22</v>
      </c>
    </row>
    <row r="901" spans="1:5" x14ac:dyDescent="0.25">
      <c r="A901" s="180">
        <v>11882</v>
      </c>
      <c r="B901" s="181" t="s">
        <v>52969</v>
      </c>
      <c r="C901" s="180" t="s">
        <v>115</v>
      </c>
      <c r="D901" s="182">
        <v>147.11000000000001</v>
      </c>
      <c r="E901" s="182">
        <v>137.32</v>
      </c>
    </row>
    <row r="902" spans="1:5" x14ac:dyDescent="0.25">
      <c r="A902" s="180">
        <v>1068</v>
      </c>
      <c r="B902" s="181" t="s">
        <v>52970</v>
      </c>
      <c r="C902" s="180" t="s">
        <v>115</v>
      </c>
      <c r="D902" s="182">
        <v>1466.94</v>
      </c>
      <c r="E902" s="182">
        <v>1491.32</v>
      </c>
    </row>
    <row r="903" spans="1:5" x14ac:dyDescent="0.25">
      <c r="A903" s="180">
        <v>39690</v>
      </c>
      <c r="B903" s="181" t="s">
        <v>52971</v>
      </c>
      <c r="C903" s="180" t="s">
        <v>115</v>
      </c>
      <c r="D903" s="182">
        <v>2461.04</v>
      </c>
      <c r="E903" s="182">
        <v>2501.94</v>
      </c>
    </row>
    <row r="904" spans="1:5" x14ac:dyDescent="0.25">
      <c r="A904" s="180">
        <v>39691</v>
      </c>
      <c r="B904" s="181" t="s">
        <v>52972</v>
      </c>
      <c r="C904" s="180" t="s">
        <v>115</v>
      </c>
      <c r="D904" s="182">
        <v>3095.3</v>
      </c>
      <c r="E904" s="182">
        <v>3146.74</v>
      </c>
    </row>
    <row r="905" spans="1:5" x14ac:dyDescent="0.25">
      <c r="A905" s="180">
        <v>39808</v>
      </c>
      <c r="B905" s="181" t="s">
        <v>52973</v>
      </c>
      <c r="C905" s="180" t="s">
        <v>115</v>
      </c>
      <c r="D905" s="182">
        <v>109.37</v>
      </c>
      <c r="E905" s="182">
        <v>75.040000000000006</v>
      </c>
    </row>
    <row r="906" spans="1:5" x14ac:dyDescent="0.25">
      <c r="A906" s="180">
        <v>39809</v>
      </c>
      <c r="B906" s="181" t="s">
        <v>52974</v>
      </c>
      <c r="C906" s="180" t="s">
        <v>115</v>
      </c>
      <c r="D906" s="182">
        <v>259.42</v>
      </c>
      <c r="E906" s="182">
        <v>177.99</v>
      </c>
    </row>
    <row r="907" spans="1:5" x14ac:dyDescent="0.25">
      <c r="A907" s="180">
        <v>43439</v>
      </c>
      <c r="B907" s="181" t="s">
        <v>52975</v>
      </c>
      <c r="C907" s="180" t="s">
        <v>115</v>
      </c>
      <c r="D907" s="182">
        <v>675.29</v>
      </c>
      <c r="E907" s="182">
        <v>630.35</v>
      </c>
    </row>
    <row r="908" spans="1:5" x14ac:dyDescent="0.25">
      <c r="A908" s="180">
        <v>5103</v>
      </c>
      <c r="B908" s="181" t="s">
        <v>52976</v>
      </c>
      <c r="C908" s="180" t="s">
        <v>115</v>
      </c>
      <c r="D908" s="182">
        <v>32.49</v>
      </c>
      <c r="E908" s="182">
        <v>25.34</v>
      </c>
    </row>
    <row r="909" spans="1:5" x14ac:dyDescent="0.25">
      <c r="A909" s="180">
        <v>11880</v>
      </c>
      <c r="B909" s="181" t="s">
        <v>52977</v>
      </c>
      <c r="C909" s="180" t="s">
        <v>115</v>
      </c>
      <c r="D909" s="182">
        <v>136.66999999999999</v>
      </c>
      <c r="E909" s="182">
        <v>106.57</v>
      </c>
    </row>
    <row r="910" spans="1:5" x14ac:dyDescent="0.25">
      <c r="A910" s="180">
        <v>11714</v>
      </c>
      <c r="B910" s="181" t="s">
        <v>52978</v>
      </c>
      <c r="C910" s="180" t="s">
        <v>115</v>
      </c>
      <c r="D910" s="182">
        <v>93.11</v>
      </c>
      <c r="E910" s="182">
        <v>72.599999999999994</v>
      </c>
    </row>
    <row r="911" spans="1:5" x14ac:dyDescent="0.25">
      <c r="A911" s="180">
        <v>11712</v>
      </c>
      <c r="B911" s="181" t="s">
        <v>52979</v>
      </c>
      <c r="C911" s="180" t="s">
        <v>115</v>
      </c>
      <c r="D911" s="182">
        <v>60.8</v>
      </c>
      <c r="E911" s="182">
        <v>47.41</v>
      </c>
    </row>
    <row r="912" spans="1:5" x14ac:dyDescent="0.25">
      <c r="A912" s="180">
        <v>11717</v>
      </c>
      <c r="B912" s="181" t="s">
        <v>52980</v>
      </c>
      <c r="C912" s="180" t="s">
        <v>115</v>
      </c>
      <c r="D912" s="182">
        <v>73.290000000000006</v>
      </c>
      <c r="E912" s="182">
        <v>57.15</v>
      </c>
    </row>
    <row r="913" spans="1:5" x14ac:dyDescent="0.25">
      <c r="A913" s="180">
        <v>1106</v>
      </c>
      <c r="B913" s="181" t="s">
        <v>52981</v>
      </c>
      <c r="C913" s="180" t="s">
        <v>51</v>
      </c>
      <c r="D913" s="182">
        <v>1.37</v>
      </c>
      <c r="E913" s="182">
        <v>1.08</v>
      </c>
    </row>
    <row r="914" spans="1:5" x14ac:dyDescent="0.25">
      <c r="A914" s="180">
        <v>11161</v>
      </c>
      <c r="B914" s="181" t="s">
        <v>52982</v>
      </c>
      <c r="C914" s="180" t="s">
        <v>51</v>
      </c>
      <c r="D914" s="182">
        <v>2.29</v>
      </c>
      <c r="E914" s="182">
        <v>1.8</v>
      </c>
    </row>
    <row r="915" spans="1:5" x14ac:dyDescent="0.25">
      <c r="A915" s="180">
        <v>1107</v>
      </c>
      <c r="B915" s="181" t="s">
        <v>52983</v>
      </c>
      <c r="C915" s="180" t="s">
        <v>51</v>
      </c>
      <c r="D915" s="182">
        <v>1.1599999999999999</v>
      </c>
      <c r="E915" s="182">
        <v>0.92</v>
      </c>
    </row>
    <row r="916" spans="1:5" x14ac:dyDescent="0.25">
      <c r="A916" s="180">
        <v>44479</v>
      </c>
      <c r="B916" s="181" t="s">
        <v>52984</v>
      </c>
      <c r="C916" s="180" t="s">
        <v>51</v>
      </c>
      <c r="D916" s="182">
        <v>0.19</v>
      </c>
      <c r="E916" s="182">
        <v>0.12</v>
      </c>
    </row>
    <row r="917" spans="1:5" x14ac:dyDescent="0.25">
      <c r="A917" s="180">
        <v>4759</v>
      </c>
      <c r="B917" s="181" t="s">
        <v>52985</v>
      </c>
      <c r="C917" s="180" t="s">
        <v>949</v>
      </c>
      <c r="D917" s="182">
        <v>29.17</v>
      </c>
      <c r="E917" s="182">
        <v>26.01</v>
      </c>
    </row>
    <row r="918" spans="1:5" x14ac:dyDescent="0.25">
      <c r="A918" s="180">
        <v>41068</v>
      </c>
      <c r="B918" s="181" t="s">
        <v>52986</v>
      </c>
      <c r="C918" s="180" t="s">
        <v>932</v>
      </c>
      <c r="D918" s="182">
        <v>5127.88</v>
      </c>
      <c r="E918" s="182">
        <v>4560.54</v>
      </c>
    </row>
    <row r="919" spans="1:5" x14ac:dyDescent="0.25">
      <c r="A919" s="180">
        <v>12618</v>
      </c>
      <c r="B919" s="181" t="s">
        <v>52987</v>
      </c>
      <c r="C919" s="180" t="s">
        <v>115</v>
      </c>
      <c r="D919" s="182">
        <v>178.02</v>
      </c>
      <c r="E919" s="182">
        <v>199.65</v>
      </c>
    </row>
    <row r="920" spans="1:5" x14ac:dyDescent="0.25">
      <c r="A920" s="180">
        <v>1108</v>
      </c>
      <c r="B920" s="181" t="s">
        <v>52988</v>
      </c>
      <c r="C920" s="180" t="s">
        <v>83</v>
      </c>
      <c r="D920" s="182">
        <v>23.92</v>
      </c>
      <c r="E920" s="182">
        <v>24.32</v>
      </c>
    </row>
    <row r="921" spans="1:5" x14ac:dyDescent="0.25">
      <c r="A921" s="180">
        <v>1117</v>
      </c>
      <c r="B921" s="181" t="s">
        <v>52989</v>
      </c>
      <c r="C921" s="180" t="s">
        <v>83</v>
      </c>
      <c r="D921" s="182">
        <v>24.11</v>
      </c>
      <c r="E921" s="182">
        <v>24.51</v>
      </c>
    </row>
    <row r="922" spans="1:5" x14ac:dyDescent="0.25">
      <c r="A922" s="180">
        <v>1118</v>
      </c>
      <c r="B922" s="181" t="s">
        <v>52990</v>
      </c>
      <c r="C922" s="180" t="s">
        <v>83</v>
      </c>
      <c r="D922" s="182">
        <v>28.49</v>
      </c>
      <c r="E922" s="182">
        <v>28.97</v>
      </c>
    </row>
    <row r="923" spans="1:5" x14ac:dyDescent="0.25">
      <c r="A923" s="180">
        <v>1110</v>
      </c>
      <c r="B923" s="181" t="s">
        <v>52991</v>
      </c>
      <c r="C923" s="180" t="s">
        <v>83</v>
      </c>
      <c r="D923" s="182">
        <v>28.49</v>
      </c>
      <c r="E923" s="182">
        <v>28.97</v>
      </c>
    </row>
    <row r="924" spans="1:5" x14ac:dyDescent="0.25">
      <c r="A924" s="180">
        <v>40784</v>
      </c>
      <c r="B924" s="181" t="s">
        <v>52992</v>
      </c>
      <c r="C924" s="180" t="s">
        <v>83</v>
      </c>
      <c r="D924" s="182">
        <v>78.599999999999994</v>
      </c>
      <c r="E924" s="182">
        <v>79.900000000000006</v>
      </c>
    </row>
    <row r="925" spans="1:5" x14ac:dyDescent="0.25">
      <c r="A925" s="180">
        <v>40782</v>
      </c>
      <c r="B925" s="181" t="s">
        <v>52993</v>
      </c>
      <c r="C925" s="180" t="s">
        <v>83</v>
      </c>
      <c r="D925" s="182">
        <v>30.84</v>
      </c>
      <c r="E925" s="182">
        <v>31.35</v>
      </c>
    </row>
    <row r="926" spans="1:5" x14ac:dyDescent="0.25">
      <c r="A926" s="180">
        <v>40783</v>
      </c>
      <c r="B926" s="181" t="s">
        <v>52994</v>
      </c>
      <c r="C926" s="180" t="s">
        <v>83</v>
      </c>
      <c r="D926" s="182">
        <v>40.18</v>
      </c>
      <c r="E926" s="182">
        <v>40.840000000000003</v>
      </c>
    </row>
    <row r="927" spans="1:5" x14ac:dyDescent="0.25">
      <c r="A927" s="180">
        <v>1109</v>
      </c>
      <c r="B927" s="181" t="s">
        <v>52995</v>
      </c>
      <c r="C927" s="180" t="s">
        <v>83</v>
      </c>
      <c r="D927" s="182">
        <v>23.92</v>
      </c>
      <c r="E927" s="182">
        <v>24.32</v>
      </c>
    </row>
    <row r="928" spans="1:5" x14ac:dyDescent="0.25">
      <c r="A928" s="180">
        <v>1119</v>
      </c>
      <c r="B928" s="181" t="s">
        <v>52996</v>
      </c>
      <c r="C928" s="180" t="s">
        <v>83</v>
      </c>
      <c r="D928" s="182">
        <v>15.42</v>
      </c>
      <c r="E928" s="182">
        <v>15.67</v>
      </c>
    </row>
    <row r="929" spans="1:5" x14ac:dyDescent="0.25">
      <c r="A929" s="180">
        <v>13115</v>
      </c>
      <c r="B929" s="181" t="s">
        <v>52997</v>
      </c>
      <c r="C929" s="180" t="s">
        <v>83</v>
      </c>
      <c r="D929" s="182">
        <v>39.520000000000003</v>
      </c>
      <c r="E929" s="182">
        <v>28.05</v>
      </c>
    </row>
    <row r="930" spans="1:5" x14ac:dyDescent="0.25">
      <c r="A930" s="180">
        <v>10541</v>
      </c>
      <c r="B930" s="181" t="s">
        <v>52998</v>
      </c>
      <c r="C930" s="180" t="s">
        <v>83</v>
      </c>
      <c r="D930" s="182">
        <v>48.3</v>
      </c>
      <c r="E930" s="182">
        <v>34.28</v>
      </c>
    </row>
    <row r="931" spans="1:5" x14ac:dyDescent="0.25">
      <c r="A931" s="180">
        <v>10542</v>
      </c>
      <c r="B931" s="181" t="s">
        <v>52999</v>
      </c>
      <c r="C931" s="180" t="s">
        <v>83</v>
      </c>
      <c r="D931" s="182">
        <v>63.16</v>
      </c>
      <c r="E931" s="182">
        <v>44.83</v>
      </c>
    </row>
    <row r="932" spans="1:5" x14ac:dyDescent="0.25">
      <c r="A932" s="180">
        <v>10543</v>
      </c>
      <c r="B932" s="181" t="s">
        <v>53000</v>
      </c>
      <c r="C932" s="180" t="s">
        <v>83</v>
      </c>
      <c r="D932" s="182">
        <v>102.48</v>
      </c>
      <c r="E932" s="182">
        <v>72.73</v>
      </c>
    </row>
    <row r="933" spans="1:5" x14ac:dyDescent="0.25">
      <c r="A933" s="180">
        <v>10544</v>
      </c>
      <c r="B933" s="181" t="s">
        <v>53001</v>
      </c>
      <c r="C933" s="180" t="s">
        <v>83</v>
      </c>
      <c r="D933" s="182">
        <v>132.54</v>
      </c>
      <c r="E933" s="182">
        <v>94.07</v>
      </c>
    </row>
    <row r="934" spans="1:5" x14ac:dyDescent="0.25">
      <c r="A934" s="180">
        <v>10545</v>
      </c>
      <c r="B934" s="181" t="s">
        <v>53002</v>
      </c>
      <c r="C934" s="180" t="s">
        <v>83</v>
      </c>
      <c r="D934" s="182">
        <v>247.7</v>
      </c>
      <c r="E934" s="182">
        <v>175.8</v>
      </c>
    </row>
    <row r="935" spans="1:5" x14ac:dyDescent="0.25">
      <c r="A935" s="180">
        <v>38365</v>
      </c>
      <c r="B935" s="181" t="s">
        <v>53003</v>
      </c>
      <c r="C935" s="180" t="s">
        <v>322</v>
      </c>
      <c r="D935" s="182">
        <v>2.93</v>
      </c>
      <c r="E935" s="182">
        <v>2.1800000000000002</v>
      </c>
    </row>
    <row r="936" spans="1:5" x14ac:dyDescent="0.25">
      <c r="A936" s="180">
        <v>44056</v>
      </c>
      <c r="B936" s="181" t="s">
        <v>53004</v>
      </c>
      <c r="C936" s="180" t="s">
        <v>115</v>
      </c>
      <c r="D936" s="182"/>
      <c r="E936" s="182">
        <v>488284.66</v>
      </c>
    </row>
    <row r="937" spans="1:5" x14ac:dyDescent="0.25">
      <c r="A937" s="180">
        <v>44057</v>
      </c>
      <c r="B937" s="181" t="s">
        <v>53005</v>
      </c>
      <c r="C937" s="180" t="s">
        <v>115</v>
      </c>
      <c r="D937" s="182"/>
      <c r="E937" s="182">
        <v>521150</v>
      </c>
    </row>
    <row r="938" spans="1:5" x14ac:dyDescent="0.25">
      <c r="A938" s="180">
        <v>37754</v>
      </c>
      <c r="B938" s="181" t="s">
        <v>53006</v>
      </c>
      <c r="C938" s="180" t="s">
        <v>115</v>
      </c>
      <c r="D938" s="182"/>
      <c r="E938" s="182">
        <v>538803.38</v>
      </c>
    </row>
    <row r="939" spans="1:5" x14ac:dyDescent="0.25">
      <c r="A939" s="180">
        <v>44058</v>
      </c>
      <c r="B939" s="181" t="s">
        <v>53007</v>
      </c>
      <c r="C939" s="180" t="s">
        <v>115</v>
      </c>
      <c r="D939" s="182"/>
      <c r="E939" s="182">
        <v>568100.44999999995</v>
      </c>
    </row>
    <row r="940" spans="1:5" x14ac:dyDescent="0.25">
      <c r="A940" s="180">
        <v>37752</v>
      </c>
      <c r="B940" s="181" t="s">
        <v>53008</v>
      </c>
      <c r="C940" s="180" t="s">
        <v>115</v>
      </c>
      <c r="D940" s="182"/>
      <c r="E940" s="182">
        <v>591575.65</v>
      </c>
    </row>
    <row r="941" spans="1:5" x14ac:dyDescent="0.25">
      <c r="A941" s="180">
        <v>37758</v>
      </c>
      <c r="B941" s="181" t="s">
        <v>53009</v>
      </c>
      <c r="C941" s="180" t="s">
        <v>115</v>
      </c>
      <c r="D941" s="182"/>
      <c r="E941" s="182">
        <v>745573.13</v>
      </c>
    </row>
    <row r="942" spans="1:5" x14ac:dyDescent="0.25">
      <c r="A942" s="180">
        <v>44060</v>
      </c>
      <c r="B942" s="181" t="s">
        <v>53010</v>
      </c>
      <c r="C942" s="180" t="s">
        <v>115</v>
      </c>
      <c r="D942" s="182"/>
      <c r="E942" s="182">
        <v>721158.92</v>
      </c>
    </row>
    <row r="943" spans="1:5" x14ac:dyDescent="0.25">
      <c r="A943" s="180">
        <v>44061</v>
      </c>
      <c r="B943" s="181" t="s">
        <v>53011</v>
      </c>
      <c r="C943" s="180" t="s">
        <v>115</v>
      </c>
      <c r="D943" s="182"/>
      <c r="E943" s="182">
        <v>707073.8</v>
      </c>
    </row>
    <row r="944" spans="1:5" x14ac:dyDescent="0.25">
      <c r="A944" s="180">
        <v>1159</v>
      </c>
      <c r="B944" s="181" t="s">
        <v>53012</v>
      </c>
      <c r="C944" s="180" t="s">
        <v>115</v>
      </c>
      <c r="D944" s="182">
        <v>277791.17</v>
      </c>
      <c r="E944" s="182">
        <v>277791.17</v>
      </c>
    </row>
    <row r="945" spans="1:5" x14ac:dyDescent="0.25">
      <c r="A945" s="180">
        <v>12114</v>
      </c>
      <c r="B945" s="181" t="s">
        <v>53013</v>
      </c>
      <c r="C945" s="180" t="s">
        <v>115</v>
      </c>
      <c r="D945" s="182">
        <v>115.46</v>
      </c>
      <c r="E945" s="182">
        <v>146.72</v>
      </c>
    </row>
    <row r="946" spans="1:5" x14ac:dyDescent="0.25">
      <c r="A946" s="180">
        <v>38106</v>
      </c>
      <c r="B946" s="181" t="s">
        <v>53014</v>
      </c>
      <c r="C946" s="180" t="s">
        <v>115</v>
      </c>
      <c r="D946" s="182">
        <v>15.69</v>
      </c>
      <c r="E946" s="182">
        <v>19.940000000000001</v>
      </c>
    </row>
    <row r="947" spans="1:5" x14ac:dyDescent="0.25">
      <c r="A947" s="180">
        <v>38085</v>
      </c>
      <c r="B947" s="181" t="s">
        <v>53015</v>
      </c>
      <c r="C947" s="180" t="s">
        <v>115</v>
      </c>
      <c r="D947" s="182">
        <v>18.53</v>
      </c>
      <c r="E947" s="182">
        <v>23.55</v>
      </c>
    </row>
    <row r="948" spans="1:5" x14ac:dyDescent="0.25">
      <c r="A948" s="180">
        <v>659</v>
      </c>
      <c r="B948" s="181" t="s">
        <v>53016</v>
      </c>
      <c r="C948" s="180" t="s">
        <v>115</v>
      </c>
      <c r="D948" s="182">
        <v>2.4900000000000002</v>
      </c>
      <c r="E948" s="182">
        <v>2.78</v>
      </c>
    </row>
    <row r="949" spans="1:5" x14ac:dyDescent="0.25">
      <c r="A949" s="180">
        <v>660</v>
      </c>
      <c r="B949" s="181" t="s">
        <v>53017</v>
      </c>
      <c r="C949" s="180" t="s">
        <v>115</v>
      </c>
      <c r="D949" s="182">
        <v>2.99</v>
      </c>
      <c r="E949" s="182">
        <v>3.33</v>
      </c>
    </row>
    <row r="950" spans="1:5" x14ac:dyDescent="0.25">
      <c r="A950" s="180">
        <v>658</v>
      </c>
      <c r="B950" s="181" t="s">
        <v>53018</v>
      </c>
      <c r="C950" s="180" t="s">
        <v>115</v>
      </c>
      <c r="D950" s="182">
        <v>1.68</v>
      </c>
      <c r="E950" s="182">
        <v>1.88</v>
      </c>
    </row>
    <row r="951" spans="1:5" x14ac:dyDescent="0.25">
      <c r="A951" s="180">
        <v>38599</v>
      </c>
      <c r="B951" s="181" t="s">
        <v>53019</v>
      </c>
      <c r="C951" s="180" t="s">
        <v>115</v>
      </c>
      <c r="D951" s="182">
        <v>5.19</v>
      </c>
      <c r="E951" s="182">
        <v>5.79</v>
      </c>
    </row>
    <row r="952" spans="1:5" x14ac:dyDescent="0.25">
      <c r="A952" s="180">
        <v>38596</v>
      </c>
      <c r="B952" s="181" t="s">
        <v>53020</v>
      </c>
      <c r="C952" s="180" t="s">
        <v>115</v>
      </c>
      <c r="D952" s="182">
        <v>4.3099999999999996</v>
      </c>
      <c r="E952" s="182">
        <v>4.8099999999999996</v>
      </c>
    </row>
    <row r="953" spans="1:5" x14ac:dyDescent="0.25">
      <c r="A953" s="180">
        <v>38600</v>
      </c>
      <c r="B953" s="181" t="s">
        <v>53021</v>
      </c>
      <c r="C953" s="180" t="s">
        <v>115</v>
      </c>
      <c r="D953" s="182">
        <v>5.51</v>
      </c>
      <c r="E953" s="182">
        <v>6.14</v>
      </c>
    </row>
    <row r="954" spans="1:5" x14ac:dyDescent="0.25">
      <c r="A954" s="180">
        <v>38597</v>
      </c>
      <c r="B954" s="181" t="s">
        <v>53022</v>
      </c>
      <c r="C954" s="180" t="s">
        <v>115</v>
      </c>
      <c r="D954" s="182">
        <v>4.34</v>
      </c>
      <c r="E954" s="182">
        <v>4.84</v>
      </c>
    </row>
    <row r="955" spans="1:5" x14ac:dyDescent="0.25">
      <c r="A955" s="180">
        <v>38548</v>
      </c>
      <c r="B955" s="181" t="s">
        <v>53023</v>
      </c>
      <c r="C955" s="180" t="s">
        <v>115</v>
      </c>
      <c r="D955" s="182">
        <v>2.02</v>
      </c>
      <c r="E955" s="182">
        <v>1.84</v>
      </c>
    </row>
    <row r="956" spans="1:5" x14ac:dyDescent="0.25">
      <c r="A956" s="180">
        <v>34649</v>
      </c>
      <c r="B956" s="181" t="s">
        <v>53024</v>
      </c>
      <c r="C956" s="180" t="s">
        <v>115</v>
      </c>
      <c r="D956" s="182">
        <v>2.96</v>
      </c>
      <c r="E956" s="182">
        <v>2.69</v>
      </c>
    </row>
    <row r="957" spans="1:5" x14ac:dyDescent="0.25">
      <c r="A957" s="180">
        <v>34655</v>
      </c>
      <c r="B957" s="181" t="s">
        <v>53025</v>
      </c>
      <c r="C957" s="180" t="s">
        <v>115</v>
      </c>
      <c r="D957" s="182">
        <v>4.3499999999999996</v>
      </c>
      <c r="E957" s="182">
        <v>3.96</v>
      </c>
    </row>
    <row r="958" spans="1:5" x14ac:dyDescent="0.25">
      <c r="A958" s="180">
        <v>40607</v>
      </c>
      <c r="B958" s="181" t="s">
        <v>53026</v>
      </c>
      <c r="C958" s="180" t="s">
        <v>115</v>
      </c>
      <c r="D958" s="182">
        <v>6.21</v>
      </c>
      <c r="E958" s="182">
        <v>6.26</v>
      </c>
    </row>
    <row r="959" spans="1:5" x14ac:dyDescent="0.25">
      <c r="A959" s="180">
        <v>567</v>
      </c>
      <c r="B959" s="181" t="s">
        <v>53027</v>
      </c>
      <c r="C959" s="180" t="s">
        <v>83</v>
      </c>
      <c r="D959" s="182">
        <v>11.88</v>
      </c>
      <c r="E959" s="182">
        <v>10.97</v>
      </c>
    </row>
    <row r="960" spans="1:5" x14ac:dyDescent="0.25">
      <c r="A960" s="180">
        <v>574</v>
      </c>
      <c r="B960" s="181" t="s">
        <v>53028</v>
      </c>
      <c r="C960" s="180" t="s">
        <v>83</v>
      </c>
      <c r="D960" s="182">
        <v>31.24</v>
      </c>
      <c r="E960" s="182">
        <v>28.84</v>
      </c>
    </row>
    <row r="961" spans="1:5" x14ac:dyDescent="0.25">
      <c r="A961" s="180">
        <v>568</v>
      </c>
      <c r="B961" s="181" t="s">
        <v>53029</v>
      </c>
      <c r="C961" s="180" t="s">
        <v>83</v>
      </c>
      <c r="D961" s="182">
        <v>65.83</v>
      </c>
      <c r="E961" s="182">
        <v>60.77</v>
      </c>
    </row>
    <row r="962" spans="1:5" x14ac:dyDescent="0.25">
      <c r="A962" s="180">
        <v>4777</v>
      </c>
      <c r="B962" s="181" t="s">
        <v>53030</v>
      </c>
      <c r="C962" s="180" t="s">
        <v>51</v>
      </c>
      <c r="D962" s="182"/>
      <c r="E962" s="182">
        <v>8.02</v>
      </c>
    </row>
    <row r="963" spans="1:5" x14ac:dyDescent="0.25">
      <c r="A963" s="180">
        <v>592</v>
      </c>
      <c r="B963" s="181" t="s">
        <v>53031</v>
      </c>
      <c r="C963" s="180" t="s">
        <v>51</v>
      </c>
      <c r="D963" s="182"/>
      <c r="E963" s="182">
        <v>37</v>
      </c>
    </row>
    <row r="964" spans="1:5" x14ac:dyDescent="0.25">
      <c r="A964" s="180">
        <v>586</v>
      </c>
      <c r="B964" s="181" t="s">
        <v>53032</v>
      </c>
      <c r="C964" s="180" t="s">
        <v>83</v>
      </c>
      <c r="D964" s="182"/>
      <c r="E964" s="182">
        <v>21.75</v>
      </c>
    </row>
    <row r="965" spans="1:5" x14ac:dyDescent="0.25">
      <c r="A965" s="180">
        <v>588</v>
      </c>
      <c r="B965" s="181" t="s">
        <v>53033</v>
      </c>
      <c r="C965" s="180" t="s">
        <v>83</v>
      </c>
      <c r="D965" s="182"/>
      <c r="E965" s="182">
        <v>34.409999999999997</v>
      </c>
    </row>
    <row r="966" spans="1:5" x14ac:dyDescent="0.25">
      <c r="A966" s="180">
        <v>591</v>
      </c>
      <c r="B966" s="181" t="s">
        <v>53034</v>
      </c>
      <c r="C966" s="180" t="s">
        <v>51</v>
      </c>
      <c r="D966" s="182"/>
      <c r="E966" s="182">
        <v>34.53</v>
      </c>
    </row>
    <row r="967" spans="1:5" x14ac:dyDescent="0.25">
      <c r="A967" s="180">
        <v>584</v>
      </c>
      <c r="B967" s="181" t="s">
        <v>53035</v>
      </c>
      <c r="C967" s="180" t="s">
        <v>83</v>
      </c>
      <c r="D967" s="182"/>
      <c r="E967" s="182">
        <v>36.75</v>
      </c>
    </row>
    <row r="968" spans="1:5" x14ac:dyDescent="0.25">
      <c r="A968" s="180">
        <v>589</v>
      </c>
      <c r="B968" s="181" t="s">
        <v>53036</v>
      </c>
      <c r="C968" s="180" t="s">
        <v>83</v>
      </c>
      <c r="D968" s="182"/>
      <c r="E968" s="182">
        <v>58.16</v>
      </c>
    </row>
    <row r="969" spans="1:5" x14ac:dyDescent="0.25">
      <c r="A969" s="180">
        <v>1165</v>
      </c>
      <c r="B969" s="181" t="s">
        <v>53037</v>
      </c>
      <c r="C969" s="180" t="s">
        <v>115</v>
      </c>
      <c r="D969" s="182"/>
      <c r="E969" s="182">
        <v>20</v>
      </c>
    </row>
    <row r="970" spans="1:5" x14ac:dyDescent="0.25">
      <c r="A970" s="180">
        <v>1164</v>
      </c>
      <c r="B970" s="181" t="s">
        <v>53038</v>
      </c>
      <c r="C970" s="180" t="s">
        <v>115</v>
      </c>
      <c r="D970" s="182"/>
      <c r="E970" s="182">
        <v>16.2</v>
      </c>
    </row>
    <row r="971" spans="1:5" x14ac:dyDescent="0.25">
      <c r="A971" s="180">
        <v>1170</v>
      </c>
      <c r="B971" s="181" t="s">
        <v>53039</v>
      </c>
      <c r="C971" s="180" t="s">
        <v>115</v>
      </c>
      <c r="D971" s="182"/>
      <c r="E971" s="182">
        <v>10.61</v>
      </c>
    </row>
    <row r="972" spans="1:5" x14ac:dyDescent="0.25">
      <c r="A972" s="180">
        <v>1162</v>
      </c>
      <c r="B972" s="181" t="s">
        <v>53040</v>
      </c>
      <c r="C972" s="180" t="s">
        <v>115</v>
      </c>
      <c r="D972" s="182"/>
      <c r="E972" s="182">
        <v>5.63</v>
      </c>
    </row>
    <row r="973" spans="1:5" x14ac:dyDescent="0.25">
      <c r="A973" s="180">
        <v>12395</v>
      </c>
      <c r="B973" s="181" t="s">
        <v>53041</v>
      </c>
      <c r="C973" s="180" t="s">
        <v>115</v>
      </c>
      <c r="D973" s="182"/>
      <c r="E973" s="182">
        <v>5.47</v>
      </c>
    </row>
    <row r="974" spans="1:5" x14ac:dyDescent="0.25">
      <c r="A974" s="180">
        <v>1169</v>
      </c>
      <c r="B974" s="181" t="s">
        <v>53042</v>
      </c>
      <c r="C974" s="180" t="s">
        <v>115</v>
      </c>
      <c r="D974" s="182"/>
      <c r="E974" s="182">
        <v>52.1</v>
      </c>
    </row>
    <row r="975" spans="1:5" x14ac:dyDescent="0.25">
      <c r="A975" s="180">
        <v>1166</v>
      </c>
      <c r="B975" s="181" t="s">
        <v>53043</v>
      </c>
      <c r="C975" s="180" t="s">
        <v>115</v>
      </c>
      <c r="D975" s="182"/>
      <c r="E975" s="182">
        <v>28.89</v>
      </c>
    </row>
    <row r="976" spans="1:5" x14ac:dyDescent="0.25">
      <c r="A976" s="180">
        <v>1168</v>
      </c>
      <c r="B976" s="181" t="s">
        <v>53044</v>
      </c>
      <c r="C976" s="180" t="s">
        <v>115</v>
      </c>
      <c r="D976" s="182"/>
      <c r="E976" s="182">
        <v>74.28</v>
      </c>
    </row>
    <row r="977" spans="1:5" x14ac:dyDescent="0.25">
      <c r="A977" s="180">
        <v>1163</v>
      </c>
      <c r="B977" s="181" t="s">
        <v>53045</v>
      </c>
      <c r="C977" s="180" t="s">
        <v>115</v>
      </c>
      <c r="D977" s="182"/>
      <c r="E977" s="182">
        <v>7.28</v>
      </c>
    </row>
    <row r="978" spans="1:5" x14ac:dyDescent="0.25">
      <c r="A978" s="180">
        <v>12396</v>
      </c>
      <c r="B978" s="181" t="s">
        <v>53046</v>
      </c>
      <c r="C978" s="180" t="s">
        <v>115</v>
      </c>
      <c r="D978" s="182"/>
      <c r="E978" s="182">
        <v>5.47</v>
      </c>
    </row>
    <row r="979" spans="1:5" x14ac:dyDescent="0.25">
      <c r="A979" s="180">
        <v>1167</v>
      </c>
      <c r="B979" s="181" t="s">
        <v>53047</v>
      </c>
      <c r="C979" s="180" t="s">
        <v>115</v>
      </c>
      <c r="D979" s="182"/>
      <c r="E979" s="182">
        <v>124.24</v>
      </c>
    </row>
    <row r="980" spans="1:5" x14ac:dyDescent="0.25">
      <c r="A980" s="180">
        <v>36331</v>
      </c>
      <c r="B980" s="181" t="s">
        <v>53048</v>
      </c>
      <c r="C980" s="180" t="s">
        <v>115</v>
      </c>
      <c r="D980" s="182"/>
      <c r="E980" s="182">
        <v>2.7</v>
      </c>
    </row>
    <row r="981" spans="1:5" x14ac:dyDescent="0.25">
      <c r="A981" s="180">
        <v>36346</v>
      </c>
      <c r="B981" s="181" t="s">
        <v>53049</v>
      </c>
      <c r="C981" s="180" t="s">
        <v>115</v>
      </c>
      <c r="D981" s="182"/>
      <c r="E981" s="182">
        <v>4.05</v>
      </c>
    </row>
    <row r="982" spans="1:5" x14ac:dyDescent="0.25">
      <c r="A982" s="180">
        <v>1202</v>
      </c>
      <c r="B982" s="181" t="s">
        <v>53050</v>
      </c>
      <c r="C982" s="180" t="s">
        <v>115</v>
      </c>
      <c r="D982" s="182">
        <v>5.18</v>
      </c>
      <c r="E982" s="182">
        <v>5.7</v>
      </c>
    </row>
    <row r="983" spans="1:5" x14ac:dyDescent="0.25">
      <c r="A983" s="180">
        <v>1197</v>
      </c>
      <c r="B983" s="181" t="s">
        <v>53051</v>
      </c>
      <c r="C983" s="180" t="s">
        <v>115</v>
      </c>
      <c r="D983" s="182">
        <v>1.83</v>
      </c>
      <c r="E983" s="182">
        <v>2.0099999999999998</v>
      </c>
    </row>
    <row r="984" spans="1:5" x14ac:dyDescent="0.25">
      <c r="A984" s="180">
        <v>1198</v>
      </c>
      <c r="B984" s="181" t="s">
        <v>53052</v>
      </c>
      <c r="C984" s="180" t="s">
        <v>115</v>
      </c>
      <c r="D984" s="182">
        <v>2.39</v>
      </c>
      <c r="E984" s="182">
        <v>2.63</v>
      </c>
    </row>
    <row r="985" spans="1:5" x14ac:dyDescent="0.25">
      <c r="A985" s="180">
        <v>20088</v>
      </c>
      <c r="B985" s="181" t="s">
        <v>53053</v>
      </c>
      <c r="C985" s="180" t="s">
        <v>115</v>
      </c>
      <c r="D985" s="182">
        <v>13.7</v>
      </c>
      <c r="E985" s="182">
        <v>15.36</v>
      </c>
    </row>
    <row r="986" spans="1:5" x14ac:dyDescent="0.25">
      <c r="A986" s="180">
        <v>20089</v>
      </c>
      <c r="B986" s="181" t="s">
        <v>53054</v>
      </c>
      <c r="C986" s="180" t="s">
        <v>115</v>
      </c>
      <c r="D986" s="182">
        <v>67.150000000000006</v>
      </c>
      <c r="E986" s="182">
        <v>75.3</v>
      </c>
    </row>
    <row r="987" spans="1:5" x14ac:dyDescent="0.25">
      <c r="A987" s="180">
        <v>20087</v>
      </c>
      <c r="B987" s="181" t="s">
        <v>53055</v>
      </c>
      <c r="C987" s="180" t="s">
        <v>115</v>
      </c>
      <c r="D987" s="182">
        <v>11.33</v>
      </c>
      <c r="E987" s="182">
        <v>12.71</v>
      </c>
    </row>
    <row r="988" spans="1:5" x14ac:dyDescent="0.25">
      <c r="A988" s="180">
        <v>1191</v>
      </c>
      <c r="B988" s="181" t="s">
        <v>53056</v>
      </c>
      <c r="C988" s="180" t="s">
        <v>115</v>
      </c>
      <c r="D988" s="182">
        <v>1.3</v>
      </c>
      <c r="E988" s="182">
        <v>1.43</v>
      </c>
    </row>
    <row r="989" spans="1:5" x14ac:dyDescent="0.25">
      <c r="A989" s="180">
        <v>1185</v>
      </c>
      <c r="B989" s="181" t="s">
        <v>53057</v>
      </c>
      <c r="C989" s="180" t="s">
        <v>115</v>
      </c>
      <c r="D989" s="182">
        <v>1.3</v>
      </c>
      <c r="E989" s="182">
        <v>1.43</v>
      </c>
    </row>
    <row r="990" spans="1:5" x14ac:dyDescent="0.25">
      <c r="A990" s="180">
        <v>1189</v>
      </c>
      <c r="B990" s="181" t="s">
        <v>53058</v>
      </c>
      <c r="C990" s="180" t="s">
        <v>115</v>
      </c>
      <c r="D990" s="182">
        <v>2.13</v>
      </c>
      <c r="E990" s="182">
        <v>2.34</v>
      </c>
    </row>
    <row r="991" spans="1:5" x14ac:dyDescent="0.25">
      <c r="A991" s="180">
        <v>1193</v>
      </c>
      <c r="B991" s="181" t="s">
        <v>53059</v>
      </c>
      <c r="C991" s="180" t="s">
        <v>115</v>
      </c>
      <c r="D991" s="182">
        <v>4.0999999999999996</v>
      </c>
      <c r="E991" s="182">
        <v>4.5</v>
      </c>
    </row>
    <row r="992" spans="1:5" x14ac:dyDescent="0.25">
      <c r="A992" s="180">
        <v>1194</v>
      </c>
      <c r="B992" s="181" t="s">
        <v>53060</v>
      </c>
      <c r="C992" s="180" t="s">
        <v>115</v>
      </c>
      <c r="D992" s="182">
        <v>7.4</v>
      </c>
      <c r="E992" s="182">
        <v>8.1300000000000008</v>
      </c>
    </row>
    <row r="993" spans="1:5" x14ac:dyDescent="0.25">
      <c r="A993" s="180">
        <v>1195</v>
      </c>
      <c r="B993" s="181" t="s">
        <v>53061</v>
      </c>
      <c r="C993" s="180" t="s">
        <v>115</v>
      </c>
      <c r="D993" s="182">
        <v>12.45</v>
      </c>
      <c r="E993" s="182">
        <v>13.69</v>
      </c>
    </row>
    <row r="994" spans="1:5" x14ac:dyDescent="0.25">
      <c r="A994" s="180">
        <v>1204</v>
      </c>
      <c r="B994" s="181" t="s">
        <v>53062</v>
      </c>
      <c r="C994" s="180" t="s">
        <v>115</v>
      </c>
      <c r="D994" s="182">
        <v>21.78</v>
      </c>
      <c r="E994" s="182">
        <v>23.94</v>
      </c>
    </row>
    <row r="995" spans="1:5" x14ac:dyDescent="0.25">
      <c r="A995" s="180">
        <v>1200</v>
      </c>
      <c r="B995" s="181" t="s">
        <v>53063</v>
      </c>
      <c r="C995" s="180" t="s">
        <v>115</v>
      </c>
      <c r="D995" s="182">
        <v>10.29</v>
      </c>
      <c r="E995" s="182">
        <v>11.54</v>
      </c>
    </row>
    <row r="996" spans="1:5" x14ac:dyDescent="0.25">
      <c r="A996" s="180">
        <v>12909</v>
      </c>
      <c r="B996" s="181" t="s">
        <v>53064</v>
      </c>
      <c r="C996" s="180" t="s">
        <v>115</v>
      </c>
      <c r="D996" s="182">
        <v>4.7699999999999996</v>
      </c>
      <c r="E996" s="182">
        <v>5.35</v>
      </c>
    </row>
    <row r="997" spans="1:5" x14ac:dyDescent="0.25">
      <c r="A997" s="180">
        <v>12910</v>
      </c>
      <c r="B997" s="181" t="s">
        <v>53065</v>
      </c>
      <c r="C997" s="180" t="s">
        <v>115</v>
      </c>
      <c r="D997" s="182">
        <v>8.58</v>
      </c>
      <c r="E997" s="182">
        <v>9.6199999999999992</v>
      </c>
    </row>
    <row r="998" spans="1:5" x14ac:dyDescent="0.25">
      <c r="A998" s="180">
        <v>1207</v>
      </c>
      <c r="B998" s="181" t="s">
        <v>53066</v>
      </c>
      <c r="C998" s="180" t="s">
        <v>115</v>
      </c>
      <c r="D998" s="182"/>
      <c r="E998" s="182">
        <v>40.06</v>
      </c>
    </row>
    <row r="999" spans="1:5" x14ac:dyDescent="0.25">
      <c r="A999" s="180">
        <v>1206</v>
      </c>
      <c r="B999" s="181" t="s">
        <v>53067</v>
      </c>
      <c r="C999" s="180" t="s">
        <v>115</v>
      </c>
      <c r="D999" s="182"/>
      <c r="E999" s="182">
        <v>10.039999999999999</v>
      </c>
    </row>
    <row r="1000" spans="1:5" x14ac:dyDescent="0.25">
      <c r="A1000" s="180">
        <v>1183</v>
      </c>
      <c r="B1000" s="181" t="s">
        <v>53068</v>
      </c>
      <c r="C1000" s="180" t="s">
        <v>115</v>
      </c>
      <c r="D1000" s="182"/>
      <c r="E1000" s="182">
        <v>26.16</v>
      </c>
    </row>
    <row r="1001" spans="1:5" x14ac:dyDescent="0.25">
      <c r="A1001" s="180">
        <v>42685</v>
      </c>
      <c r="B1001" s="181" t="s">
        <v>53069</v>
      </c>
      <c r="C1001" s="180" t="s">
        <v>115</v>
      </c>
      <c r="D1001" s="182">
        <v>69.58</v>
      </c>
      <c r="E1001" s="182">
        <v>78.040000000000006</v>
      </c>
    </row>
    <row r="1002" spans="1:5" x14ac:dyDescent="0.25">
      <c r="A1002" s="180">
        <v>42686</v>
      </c>
      <c r="B1002" s="181" t="s">
        <v>53070</v>
      </c>
      <c r="C1002" s="180" t="s">
        <v>115</v>
      </c>
      <c r="D1002" s="182">
        <v>76.64</v>
      </c>
      <c r="E1002" s="182">
        <v>85.95</v>
      </c>
    </row>
    <row r="1003" spans="1:5" x14ac:dyDescent="0.25">
      <c r="A1003" s="180">
        <v>12894</v>
      </c>
      <c r="B1003" s="181" t="s">
        <v>53071</v>
      </c>
      <c r="C1003" s="180" t="s">
        <v>115</v>
      </c>
      <c r="D1003" s="182">
        <v>26.81</v>
      </c>
      <c r="E1003" s="182">
        <v>22.34</v>
      </c>
    </row>
    <row r="1004" spans="1:5" x14ac:dyDescent="0.25">
      <c r="A1004" s="180">
        <v>12895</v>
      </c>
      <c r="B1004" s="181" t="s">
        <v>53072</v>
      </c>
      <c r="C1004" s="180" t="s">
        <v>115</v>
      </c>
      <c r="D1004" s="182">
        <v>18</v>
      </c>
      <c r="E1004" s="182">
        <v>15</v>
      </c>
    </row>
    <row r="1005" spans="1:5" x14ac:dyDescent="0.25">
      <c r="A1005" s="180">
        <v>1631</v>
      </c>
      <c r="B1005" s="181" t="s">
        <v>53073</v>
      </c>
      <c r="C1005" s="180" t="s">
        <v>115</v>
      </c>
      <c r="D1005" s="182">
        <v>108.02</v>
      </c>
      <c r="E1005" s="182">
        <v>158.91</v>
      </c>
    </row>
    <row r="1006" spans="1:5" x14ac:dyDescent="0.25">
      <c r="A1006" s="180">
        <v>1633</v>
      </c>
      <c r="B1006" s="181" t="s">
        <v>53074</v>
      </c>
      <c r="C1006" s="180" t="s">
        <v>115</v>
      </c>
      <c r="D1006" s="182">
        <v>183.53</v>
      </c>
      <c r="E1006" s="182">
        <v>270</v>
      </c>
    </row>
    <row r="1007" spans="1:5" x14ac:dyDescent="0.25">
      <c r="A1007" s="180">
        <v>10818</v>
      </c>
      <c r="B1007" s="181" t="s">
        <v>53075</v>
      </c>
      <c r="C1007" s="180" t="s">
        <v>51</v>
      </c>
      <c r="D1007" s="182">
        <v>57.5</v>
      </c>
      <c r="E1007" s="182">
        <v>59.14</v>
      </c>
    </row>
    <row r="1008" spans="1:5" x14ac:dyDescent="0.25">
      <c r="A1008" s="180">
        <v>41410</v>
      </c>
      <c r="B1008" s="181" t="s">
        <v>53076</v>
      </c>
      <c r="C1008" s="180" t="s">
        <v>115</v>
      </c>
      <c r="D1008" s="182">
        <v>69.86</v>
      </c>
      <c r="E1008" s="182">
        <v>73.849999999999994</v>
      </c>
    </row>
    <row r="1009" spans="1:5" x14ac:dyDescent="0.25">
      <c r="A1009" s="180">
        <v>41411</v>
      </c>
      <c r="B1009" s="181" t="s">
        <v>53077</v>
      </c>
      <c r="C1009" s="180" t="s">
        <v>115</v>
      </c>
      <c r="D1009" s="182">
        <v>63.33</v>
      </c>
      <c r="E1009" s="182">
        <v>66.95</v>
      </c>
    </row>
    <row r="1010" spans="1:5" x14ac:dyDescent="0.25">
      <c r="A1010" s="180">
        <v>41412</v>
      </c>
      <c r="B1010" s="181" t="s">
        <v>53078</v>
      </c>
      <c r="C1010" s="180" t="s">
        <v>115</v>
      </c>
      <c r="D1010" s="182">
        <v>122.5</v>
      </c>
      <c r="E1010" s="182">
        <v>129.5</v>
      </c>
    </row>
    <row r="1011" spans="1:5" x14ac:dyDescent="0.25">
      <c r="A1011" s="180">
        <v>41413</v>
      </c>
      <c r="B1011" s="181" t="s">
        <v>53079</v>
      </c>
      <c r="C1011" s="180" t="s">
        <v>115</v>
      </c>
      <c r="D1011" s="182">
        <v>110.23</v>
      </c>
      <c r="E1011" s="182">
        <v>116.53</v>
      </c>
    </row>
    <row r="1012" spans="1:5" x14ac:dyDescent="0.25">
      <c r="A1012" s="180">
        <v>39359</v>
      </c>
      <c r="B1012" s="181" t="s">
        <v>53080</v>
      </c>
      <c r="C1012" s="180" t="s">
        <v>115</v>
      </c>
      <c r="D1012" s="182"/>
      <c r="E1012" s="182">
        <v>39.33</v>
      </c>
    </row>
    <row r="1013" spans="1:5" x14ac:dyDescent="0.25">
      <c r="A1013" s="180">
        <v>39360</v>
      </c>
      <c r="B1013" s="181" t="s">
        <v>53081</v>
      </c>
      <c r="C1013" s="180" t="s">
        <v>115</v>
      </c>
      <c r="D1013" s="182"/>
      <c r="E1013" s="182">
        <v>39.33</v>
      </c>
    </row>
    <row r="1014" spans="1:5" x14ac:dyDescent="0.25">
      <c r="A1014" s="180">
        <v>10710</v>
      </c>
      <c r="B1014" s="181" t="s">
        <v>53082</v>
      </c>
      <c r="C1014" s="180" t="s">
        <v>322</v>
      </c>
      <c r="D1014" s="182"/>
      <c r="E1014" s="182">
        <v>188</v>
      </c>
    </row>
    <row r="1015" spans="1:5" x14ac:dyDescent="0.25">
      <c r="A1015" s="180">
        <v>10709</v>
      </c>
      <c r="B1015" s="181" t="s">
        <v>53083</v>
      </c>
      <c r="C1015" s="180" t="s">
        <v>322</v>
      </c>
      <c r="D1015" s="182"/>
      <c r="E1015" s="182">
        <v>230.97</v>
      </c>
    </row>
    <row r="1016" spans="1:5" x14ac:dyDescent="0.25">
      <c r="A1016" s="180">
        <v>39636</v>
      </c>
      <c r="B1016" s="181" t="s">
        <v>53084</v>
      </c>
      <c r="C1016" s="180" t="s">
        <v>322</v>
      </c>
      <c r="D1016" s="182"/>
      <c r="E1016" s="182">
        <v>235.85</v>
      </c>
    </row>
    <row r="1017" spans="1:5" x14ac:dyDescent="0.25">
      <c r="A1017" s="180">
        <v>10708</v>
      </c>
      <c r="B1017" s="181" t="s">
        <v>53085</v>
      </c>
      <c r="C1017" s="180" t="s">
        <v>322</v>
      </c>
      <c r="D1017" s="182"/>
      <c r="E1017" s="182">
        <v>72.78</v>
      </c>
    </row>
    <row r="1018" spans="1:5" x14ac:dyDescent="0.25">
      <c r="A1018" s="180">
        <v>39635</v>
      </c>
      <c r="B1018" s="181" t="s">
        <v>53086</v>
      </c>
      <c r="C1018" s="180" t="s">
        <v>322</v>
      </c>
      <c r="D1018" s="182"/>
      <c r="E1018" s="182">
        <v>123.9</v>
      </c>
    </row>
    <row r="1019" spans="1:5" x14ac:dyDescent="0.25">
      <c r="A1019" s="180">
        <v>6117</v>
      </c>
      <c r="B1019" s="181" t="s">
        <v>53087</v>
      </c>
      <c r="C1019" s="180" t="s">
        <v>949</v>
      </c>
      <c r="D1019" s="182">
        <v>22.58</v>
      </c>
      <c r="E1019" s="182">
        <v>23.93</v>
      </c>
    </row>
    <row r="1020" spans="1:5" x14ac:dyDescent="0.25">
      <c r="A1020" s="180">
        <v>40913</v>
      </c>
      <c r="B1020" s="181" t="s">
        <v>53088</v>
      </c>
      <c r="C1020" s="180" t="s">
        <v>932</v>
      </c>
      <c r="D1020" s="182">
        <v>3971.14</v>
      </c>
      <c r="E1020" s="182">
        <v>4194.5200000000004</v>
      </c>
    </row>
    <row r="1021" spans="1:5" x14ac:dyDescent="0.25">
      <c r="A1021" s="180">
        <v>1214</v>
      </c>
      <c r="B1021" s="181" t="s">
        <v>53089</v>
      </c>
      <c r="C1021" s="180" t="s">
        <v>949</v>
      </c>
      <c r="D1021" s="182">
        <v>32.82</v>
      </c>
      <c r="E1021" s="182">
        <v>26.03</v>
      </c>
    </row>
    <row r="1022" spans="1:5" x14ac:dyDescent="0.25">
      <c r="A1022" s="180">
        <v>40915</v>
      </c>
      <c r="B1022" s="181" t="s">
        <v>53090</v>
      </c>
      <c r="C1022" s="180" t="s">
        <v>932</v>
      </c>
      <c r="D1022" s="182">
        <v>5768.33</v>
      </c>
      <c r="E1022" s="182">
        <v>4560.57</v>
      </c>
    </row>
    <row r="1023" spans="1:5" x14ac:dyDescent="0.25">
      <c r="A1023" s="180">
        <v>40914</v>
      </c>
      <c r="B1023" s="181" t="s">
        <v>53091</v>
      </c>
      <c r="C1023" s="180" t="s">
        <v>932</v>
      </c>
      <c r="D1023" s="182">
        <v>5359.89</v>
      </c>
      <c r="E1023" s="182">
        <v>4560.57</v>
      </c>
    </row>
    <row r="1024" spans="1:5" x14ac:dyDescent="0.25">
      <c r="A1024" s="180">
        <v>1213</v>
      </c>
      <c r="B1024" s="181" t="s">
        <v>53092</v>
      </c>
      <c r="C1024" s="180" t="s">
        <v>949</v>
      </c>
      <c r="D1024" s="182">
        <v>30.51</v>
      </c>
      <c r="E1024" s="182">
        <v>26.03</v>
      </c>
    </row>
    <row r="1025" spans="1:5" x14ac:dyDescent="0.25">
      <c r="A1025" s="180">
        <v>5091</v>
      </c>
      <c r="B1025" s="181" t="s">
        <v>53093</v>
      </c>
      <c r="C1025" s="180" t="s">
        <v>115</v>
      </c>
      <c r="D1025" s="182">
        <v>21.38</v>
      </c>
      <c r="E1025" s="182">
        <v>19.399999999999999</v>
      </c>
    </row>
    <row r="1026" spans="1:5" x14ac:dyDescent="0.25">
      <c r="A1026" s="180">
        <v>2711</v>
      </c>
      <c r="B1026" s="181" t="s">
        <v>53094</v>
      </c>
      <c r="C1026" s="180" t="s">
        <v>115</v>
      </c>
      <c r="D1026" s="182"/>
      <c r="E1026" s="182">
        <v>230.45</v>
      </c>
    </row>
    <row r="1027" spans="1:5" x14ac:dyDescent="0.25">
      <c r="A1027" s="180">
        <v>45235</v>
      </c>
      <c r="B1027" s="181" t="s">
        <v>53095</v>
      </c>
      <c r="C1027" s="180" t="s">
        <v>115</v>
      </c>
      <c r="D1027" s="182"/>
      <c r="E1027" s="182">
        <v>1484.73</v>
      </c>
    </row>
    <row r="1028" spans="1:5" x14ac:dyDescent="0.25">
      <c r="A1028" s="180">
        <v>37727</v>
      </c>
      <c r="B1028" s="181" t="s">
        <v>53096</v>
      </c>
      <c r="C1028" s="180" t="s">
        <v>115</v>
      </c>
      <c r="D1028" s="182"/>
      <c r="E1028" s="182">
        <v>19043.29</v>
      </c>
    </row>
    <row r="1029" spans="1:5" x14ac:dyDescent="0.25">
      <c r="A1029" s="180">
        <v>37730</v>
      </c>
      <c r="B1029" s="181" t="s">
        <v>53097</v>
      </c>
      <c r="C1029" s="180" t="s">
        <v>115</v>
      </c>
      <c r="D1029" s="182"/>
      <c r="E1029" s="182">
        <v>30096.38</v>
      </c>
    </row>
    <row r="1030" spans="1:5" x14ac:dyDescent="0.25">
      <c r="A1030" s="180">
        <v>37731</v>
      </c>
      <c r="B1030" s="181" t="s">
        <v>53098</v>
      </c>
      <c r="C1030" s="180" t="s">
        <v>115</v>
      </c>
      <c r="D1030" s="182"/>
      <c r="E1030" s="182">
        <v>32227.1</v>
      </c>
    </row>
    <row r="1031" spans="1:5" x14ac:dyDescent="0.25">
      <c r="A1031" s="180">
        <v>37732</v>
      </c>
      <c r="B1031" s="181" t="s">
        <v>53099</v>
      </c>
      <c r="C1031" s="180" t="s">
        <v>115</v>
      </c>
      <c r="D1031" s="182"/>
      <c r="E1031" s="182">
        <v>36754.879999999997</v>
      </c>
    </row>
    <row r="1032" spans="1:5" x14ac:dyDescent="0.25">
      <c r="A1032" s="180">
        <v>45194</v>
      </c>
      <c r="B1032" s="181" t="s">
        <v>53100</v>
      </c>
      <c r="C1032" s="180" t="s">
        <v>115</v>
      </c>
      <c r="D1032" s="182"/>
      <c r="E1032" s="182">
        <v>216.16</v>
      </c>
    </row>
    <row r="1033" spans="1:5" x14ac:dyDescent="0.25">
      <c r="A1033" s="180">
        <v>37762</v>
      </c>
      <c r="B1033" s="181" t="s">
        <v>53101</v>
      </c>
      <c r="C1033" s="180" t="s">
        <v>115</v>
      </c>
      <c r="D1033" s="182">
        <v>801229.09</v>
      </c>
      <c r="E1033" s="182">
        <v>745258.65</v>
      </c>
    </row>
    <row r="1034" spans="1:5" x14ac:dyDescent="0.25">
      <c r="A1034" s="180">
        <v>37763</v>
      </c>
      <c r="B1034" s="181" t="s">
        <v>53102</v>
      </c>
      <c r="C1034" s="180" t="s">
        <v>115</v>
      </c>
      <c r="D1034" s="182">
        <v>810960.48</v>
      </c>
      <c r="E1034" s="182">
        <v>754310.25</v>
      </c>
    </row>
    <row r="1035" spans="1:5" x14ac:dyDescent="0.25">
      <c r="A1035" s="180">
        <v>41992</v>
      </c>
      <c r="B1035" s="181" t="s">
        <v>53103</v>
      </c>
      <c r="C1035" s="180" t="s">
        <v>115</v>
      </c>
      <c r="D1035" s="182">
        <v>921900</v>
      </c>
      <c r="E1035" s="182">
        <v>857500</v>
      </c>
    </row>
    <row r="1036" spans="1:5" x14ac:dyDescent="0.25">
      <c r="A1036" s="180">
        <v>13215</v>
      </c>
      <c r="B1036" s="181" t="s">
        <v>53104</v>
      </c>
      <c r="C1036" s="180" t="s">
        <v>115</v>
      </c>
      <c r="D1036" s="182">
        <v>1130478.95</v>
      </c>
      <c r="E1036" s="182">
        <v>1051508.51</v>
      </c>
    </row>
    <row r="1037" spans="1:5" x14ac:dyDescent="0.25">
      <c r="A1037" s="180">
        <v>4235</v>
      </c>
      <c r="B1037" s="181" t="s">
        <v>53105</v>
      </c>
      <c r="C1037" s="180" t="s">
        <v>949</v>
      </c>
      <c r="D1037" s="182">
        <v>27.83</v>
      </c>
      <c r="E1037" s="182">
        <v>38.83</v>
      </c>
    </row>
    <row r="1038" spans="1:5" x14ac:dyDescent="0.25">
      <c r="A1038" s="180">
        <v>40976</v>
      </c>
      <c r="B1038" s="181" t="s">
        <v>53106</v>
      </c>
      <c r="C1038" s="180" t="s">
        <v>932</v>
      </c>
      <c r="D1038" s="182">
        <v>4891.8999999999996</v>
      </c>
      <c r="E1038" s="182">
        <v>6801.76</v>
      </c>
    </row>
    <row r="1039" spans="1:5" x14ac:dyDescent="0.25">
      <c r="A1039" s="180">
        <v>43091</v>
      </c>
      <c r="B1039" s="181" t="s">
        <v>53107</v>
      </c>
      <c r="C1039" s="180" t="s">
        <v>115</v>
      </c>
      <c r="D1039" s="182">
        <v>8750.18</v>
      </c>
      <c r="E1039" s="182">
        <v>6003.8</v>
      </c>
    </row>
    <row r="1040" spans="1:5" x14ac:dyDescent="0.25">
      <c r="A1040" s="180">
        <v>43092</v>
      </c>
      <c r="B1040" s="181" t="s">
        <v>53108</v>
      </c>
      <c r="C1040" s="180" t="s">
        <v>115</v>
      </c>
      <c r="D1040" s="182">
        <v>11666.9</v>
      </c>
      <c r="E1040" s="182">
        <v>8005.07</v>
      </c>
    </row>
    <row r="1041" spans="1:5" x14ac:dyDescent="0.25">
      <c r="A1041" s="180">
        <v>43089</v>
      </c>
      <c r="B1041" s="181" t="s">
        <v>53109</v>
      </c>
      <c r="C1041" s="180" t="s">
        <v>115</v>
      </c>
      <c r="D1041" s="182">
        <v>2033.29</v>
      </c>
      <c r="E1041" s="182">
        <v>1395.11</v>
      </c>
    </row>
    <row r="1042" spans="1:5" x14ac:dyDescent="0.25">
      <c r="A1042" s="180">
        <v>43090</v>
      </c>
      <c r="B1042" s="181" t="s">
        <v>53110</v>
      </c>
      <c r="C1042" s="180" t="s">
        <v>115</v>
      </c>
      <c r="D1042" s="182">
        <v>4487.2700000000004</v>
      </c>
      <c r="E1042" s="182">
        <v>3078.87</v>
      </c>
    </row>
    <row r="1043" spans="1:5" x14ac:dyDescent="0.25">
      <c r="A1043" s="180">
        <v>41967</v>
      </c>
      <c r="B1043" s="181" t="s">
        <v>53111</v>
      </c>
      <c r="C1043" s="180" t="s">
        <v>956</v>
      </c>
      <c r="D1043" s="182">
        <v>21.56</v>
      </c>
      <c r="E1043" s="182">
        <v>24</v>
      </c>
    </row>
    <row r="1044" spans="1:5" x14ac:dyDescent="0.25">
      <c r="A1044" s="180">
        <v>12760</v>
      </c>
      <c r="B1044" s="181" t="s">
        <v>53112</v>
      </c>
      <c r="C1044" s="180" t="s">
        <v>322</v>
      </c>
      <c r="D1044" s="182">
        <v>1584.64</v>
      </c>
      <c r="E1044" s="182">
        <v>1415.89</v>
      </c>
    </row>
    <row r="1045" spans="1:5" x14ac:dyDescent="0.25">
      <c r="A1045" s="180">
        <v>12759</v>
      </c>
      <c r="B1045" s="181" t="s">
        <v>53113</v>
      </c>
      <c r="C1045" s="180" t="s">
        <v>322</v>
      </c>
      <c r="D1045" s="182">
        <v>1056.4100000000001</v>
      </c>
      <c r="E1045" s="182">
        <v>943.91</v>
      </c>
    </row>
    <row r="1046" spans="1:5" x14ac:dyDescent="0.25">
      <c r="A1046" s="180">
        <v>43105</v>
      </c>
      <c r="B1046" s="181" t="s">
        <v>53114</v>
      </c>
      <c r="C1046" s="180" t="s">
        <v>51</v>
      </c>
      <c r="D1046" s="182">
        <v>31.11</v>
      </c>
      <c r="E1046" s="182">
        <v>31.63</v>
      </c>
    </row>
    <row r="1047" spans="1:5" x14ac:dyDescent="0.25">
      <c r="A1047" s="180">
        <v>40424</v>
      </c>
      <c r="B1047" s="181" t="s">
        <v>53115</v>
      </c>
      <c r="C1047" s="180" t="s">
        <v>51</v>
      </c>
      <c r="D1047" s="182">
        <v>7.9</v>
      </c>
      <c r="E1047" s="182">
        <v>8.0299999999999994</v>
      </c>
    </row>
    <row r="1048" spans="1:5" x14ac:dyDescent="0.25">
      <c r="A1048" s="180">
        <v>1325</v>
      </c>
      <c r="B1048" s="181" t="s">
        <v>53116</v>
      </c>
      <c r="C1048" s="180" t="s">
        <v>51</v>
      </c>
      <c r="D1048" s="182">
        <v>8.65</v>
      </c>
      <c r="E1048" s="182">
        <v>8.8000000000000007</v>
      </c>
    </row>
    <row r="1049" spans="1:5" x14ac:dyDescent="0.25">
      <c r="A1049" s="180">
        <v>1327</v>
      </c>
      <c r="B1049" s="181" t="s">
        <v>53117</v>
      </c>
      <c r="C1049" s="180" t="s">
        <v>51</v>
      </c>
      <c r="D1049" s="182">
        <v>9.2200000000000006</v>
      </c>
      <c r="E1049" s="182">
        <v>9.3699999999999992</v>
      </c>
    </row>
    <row r="1050" spans="1:5" x14ac:dyDescent="0.25">
      <c r="A1050" s="180">
        <v>1328</v>
      </c>
      <c r="B1050" s="181" t="s">
        <v>53118</v>
      </c>
      <c r="C1050" s="180" t="s">
        <v>51</v>
      </c>
      <c r="D1050" s="182">
        <v>8.68</v>
      </c>
      <c r="E1050" s="182">
        <v>8.82</v>
      </c>
    </row>
    <row r="1051" spans="1:5" x14ac:dyDescent="0.25">
      <c r="A1051" s="180">
        <v>1321</v>
      </c>
      <c r="B1051" s="181" t="s">
        <v>53119</v>
      </c>
      <c r="C1051" s="180" t="s">
        <v>51</v>
      </c>
      <c r="D1051" s="182">
        <v>8.0299999999999994</v>
      </c>
      <c r="E1051" s="182">
        <v>8.17</v>
      </c>
    </row>
    <row r="1052" spans="1:5" x14ac:dyDescent="0.25">
      <c r="A1052" s="180">
        <v>1318</v>
      </c>
      <c r="B1052" s="181" t="s">
        <v>53120</v>
      </c>
      <c r="C1052" s="180" t="s">
        <v>51</v>
      </c>
      <c r="D1052" s="182">
        <v>8.0399999999999991</v>
      </c>
      <c r="E1052" s="182">
        <v>8.17</v>
      </c>
    </row>
    <row r="1053" spans="1:5" x14ac:dyDescent="0.25">
      <c r="A1053" s="180">
        <v>1322</v>
      </c>
      <c r="B1053" s="181" t="s">
        <v>53121</v>
      </c>
      <c r="C1053" s="180" t="s">
        <v>51</v>
      </c>
      <c r="D1053" s="182">
        <v>8.49</v>
      </c>
      <c r="E1053" s="182">
        <v>8.6300000000000008</v>
      </c>
    </row>
    <row r="1054" spans="1:5" x14ac:dyDescent="0.25">
      <c r="A1054" s="180">
        <v>1323</v>
      </c>
      <c r="B1054" s="181" t="s">
        <v>53122</v>
      </c>
      <c r="C1054" s="180" t="s">
        <v>51</v>
      </c>
      <c r="D1054" s="182">
        <v>8.49</v>
      </c>
      <c r="E1054" s="182">
        <v>8.6300000000000008</v>
      </c>
    </row>
    <row r="1055" spans="1:5" x14ac:dyDescent="0.25">
      <c r="A1055" s="180">
        <v>1319</v>
      </c>
      <c r="B1055" s="181" t="s">
        <v>53123</v>
      </c>
      <c r="C1055" s="180" t="s">
        <v>51</v>
      </c>
      <c r="D1055" s="182">
        <v>7.16</v>
      </c>
      <c r="E1055" s="182">
        <v>7.28</v>
      </c>
    </row>
    <row r="1056" spans="1:5" x14ac:dyDescent="0.25">
      <c r="A1056" s="180">
        <v>11026</v>
      </c>
      <c r="B1056" s="181" t="s">
        <v>53124</v>
      </c>
      <c r="C1056" s="180" t="s">
        <v>51</v>
      </c>
      <c r="D1056" s="182">
        <v>9.85</v>
      </c>
      <c r="E1056" s="182">
        <v>10.01</v>
      </c>
    </row>
    <row r="1057" spans="1:5" x14ac:dyDescent="0.25">
      <c r="A1057" s="180">
        <v>11027</v>
      </c>
      <c r="B1057" s="181" t="s">
        <v>53125</v>
      </c>
      <c r="C1057" s="180" t="s">
        <v>51</v>
      </c>
      <c r="D1057" s="182">
        <v>10.25</v>
      </c>
      <c r="E1057" s="182">
        <v>10.42</v>
      </c>
    </row>
    <row r="1058" spans="1:5" x14ac:dyDescent="0.25">
      <c r="A1058" s="180">
        <v>11046</v>
      </c>
      <c r="B1058" s="181" t="s">
        <v>53126</v>
      </c>
      <c r="C1058" s="180" t="s">
        <v>51</v>
      </c>
      <c r="D1058" s="182">
        <v>9.82</v>
      </c>
      <c r="E1058" s="182">
        <v>9.98</v>
      </c>
    </row>
    <row r="1059" spans="1:5" x14ac:dyDescent="0.25">
      <c r="A1059" s="180">
        <v>11047</v>
      </c>
      <c r="B1059" s="181" t="s">
        <v>53127</v>
      </c>
      <c r="C1059" s="180" t="s">
        <v>51</v>
      </c>
      <c r="D1059" s="182">
        <v>10.7</v>
      </c>
      <c r="E1059" s="182">
        <v>10.88</v>
      </c>
    </row>
    <row r="1060" spans="1:5" x14ac:dyDescent="0.25">
      <c r="A1060" s="180">
        <v>43668</v>
      </c>
      <c r="B1060" s="181" t="s">
        <v>53128</v>
      </c>
      <c r="C1060" s="180" t="s">
        <v>51</v>
      </c>
      <c r="D1060" s="182">
        <v>9.44</v>
      </c>
      <c r="E1060" s="182">
        <v>9.6</v>
      </c>
    </row>
    <row r="1061" spans="1:5" x14ac:dyDescent="0.25">
      <c r="A1061" s="180">
        <v>11049</v>
      </c>
      <c r="B1061" s="181" t="s">
        <v>53129</v>
      </c>
      <c r="C1061" s="180" t="s">
        <v>51</v>
      </c>
      <c r="D1061" s="182">
        <v>10.23</v>
      </c>
      <c r="E1061" s="182">
        <v>10.4</v>
      </c>
    </row>
    <row r="1062" spans="1:5" x14ac:dyDescent="0.25">
      <c r="A1062" s="180">
        <v>43106</v>
      </c>
      <c r="B1062" s="181" t="s">
        <v>53130</v>
      </c>
      <c r="C1062" s="180" t="s">
        <v>51</v>
      </c>
      <c r="D1062" s="182">
        <v>10.29</v>
      </c>
      <c r="E1062" s="182">
        <v>10.46</v>
      </c>
    </row>
    <row r="1063" spans="1:5" x14ac:dyDescent="0.25">
      <c r="A1063" s="180">
        <v>11051</v>
      </c>
      <c r="B1063" s="181" t="s">
        <v>53131</v>
      </c>
      <c r="C1063" s="180" t="s">
        <v>51</v>
      </c>
      <c r="D1063" s="182">
        <v>10.74</v>
      </c>
      <c r="E1063" s="182">
        <v>10.92</v>
      </c>
    </row>
    <row r="1064" spans="1:5" x14ac:dyDescent="0.25">
      <c r="A1064" s="180">
        <v>11061</v>
      </c>
      <c r="B1064" s="181" t="s">
        <v>53132</v>
      </c>
      <c r="C1064" s="180" t="s">
        <v>51</v>
      </c>
      <c r="D1064" s="182">
        <v>12.88</v>
      </c>
      <c r="E1064" s="182">
        <v>13.1</v>
      </c>
    </row>
    <row r="1065" spans="1:5" x14ac:dyDescent="0.25">
      <c r="A1065" s="180">
        <v>43667</v>
      </c>
      <c r="B1065" s="181" t="s">
        <v>53133</v>
      </c>
      <c r="C1065" s="180" t="s">
        <v>51</v>
      </c>
      <c r="D1065" s="182">
        <v>9.36</v>
      </c>
      <c r="E1065" s="182">
        <v>9.52</v>
      </c>
    </row>
    <row r="1066" spans="1:5" x14ac:dyDescent="0.25">
      <c r="A1066" s="180">
        <v>1333</v>
      </c>
      <c r="B1066" s="181" t="s">
        <v>53134</v>
      </c>
      <c r="C1066" s="180" t="s">
        <v>51</v>
      </c>
      <c r="D1066" s="182">
        <v>7.8</v>
      </c>
      <c r="E1066" s="182">
        <v>7.93</v>
      </c>
    </row>
    <row r="1067" spans="1:5" x14ac:dyDescent="0.25">
      <c r="A1067" s="180">
        <v>1330</v>
      </c>
      <c r="B1067" s="181" t="s">
        <v>53135</v>
      </c>
      <c r="C1067" s="180" t="s">
        <v>51</v>
      </c>
      <c r="D1067" s="182">
        <v>7.73</v>
      </c>
      <c r="E1067" s="182">
        <v>7.85</v>
      </c>
    </row>
    <row r="1068" spans="1:5" x14ac:dyDescent="0.25">
      <c r="A1068" s="180">
        <v>10957</v>
      </c>
      <c r="B1068" s="181" t="s">
        <v>53136</v>
      </c>
      <c r="C1068" s="180" t="s">
        <v>51</v>
      </c>
      <c r="D1068" s="182">
        <v>8.91</v>
      </c>
      <c r="E1068" s="182">
        <v>9.06</v>
      </c>
    </row>
    <row r="1069" spans="1:5" x14ac:dyDescent="0.25">
      <c r="A1069" s="180">
        <v>1332</v>
      </c>
      <c r="B1069" s="181" t="s">
        <v>53137</v>
      </c>
      <c r="C1069" s="180" t="s">
        <v>51</v>
      </c>
      <c r="D1069" s="182">
        <v>7.92</v>
      </c>
      <c r="E1069" s="182">
        <v>8.06</v>
      </c>
    </row>
    <row r="1070" spans="1:5" x14ac:dyDescent="0.25">
      <c r="A1070" s="180">
        <v>1334</v>
      </c>
      <c r="B1070" s="181" t="s">
        <v>53138</v>
      </c>
      <c r="C1070" s="180" t="s">
        <v>51</v>
      </c>
      <c r="D1070" s="182">
        <v>8.7899999999999991</v>
      </c>
      <c r="E1070" s="182">
        <v>8.93</v>
      </c>
    </row>
    <row r="1071" spans="1:5" x14ac:dyDescent="0.25">
      <c r="A1071" s="180">
        <v>1335</v>
      </c>
      <c r="B1071" s="181" t="s">
        <v>53139</v>
      </c>
      <c r="C1071" s="180" t="s">
        <v>51</v>
      </c>
      <c r="D1071" s="182">
        <v>9.08</v>
      </c>
      <c r="E1071" s="182">
        <v>9.23</v>
      </c>
    </row>
    <row r="1072" spans="1:5" x14ac:dyDescent="0.25">
      <c r="A1072" s="180">
        <v>40425</v>
      </c>
      <c r="B1072" s="181" t="s">
        <v>53140</v>
      </c>
      <c r="C1072" s="180" t="s">
        <v>51</v>
      </c>
      <c r="D1072" s="182">
        <v>7.77</v>
      </c>
      <c r="E1072" s="182">
        <v>7.9</v>
      </c>
    </row>
    <row r="1073" spans="1:5" x14ac:dyDescent="0.25">
      <c r="A1073" s="180">
        <v>1337</v>
      </c>
      <c r="B1073" s="181" t="s">
        <v>53141</v>
      </c>
      <c r="C1073" s="180" t="s">
        <v>51</v>
      </c>
      <c r="D1073" s="182">
        <v>8.91</v>
      </c>
      <c r="E1073" s="182">
        <v>9.06</v>
      </c>
    </row>
    <row r="1074" spans="1:5" x14ac:dyDescent="0.25">
      <c r="A1074" s="180">
        <v>34659</v>
      </c>
      <c r="B1074" s="181" t="s">
        <v>53142</v>
      </c>
      <c r="C1074" s="180" t="s">
        <v>322</v>
      </c>
      <c r="D1074" s="182">
        <v>48.35</v>
      </c>
      <c r="E1074" s="182">
        <v>43.8</v>
      </c>
    </row>
    <row r="1075" spans="1:5" x14ac:dyDescent="0.25">
      <c r="A1075" s="180">
        <v>34514</v>
      </c>
      <c r="B1075" s="181" t="s">
        <v>53143</v>
      </c>
      <c r="C1075" s="180" t="s">
        <v>322</v>
      </c>
      <c r="D1075" s="182">
        <v>53.55</v>
      </c>
      <c r="E1075" s="182">
        <v>48.52</v>
      </c>
    </row>
    <row r="1076" spans="1:5" x14ac:dyDescent="0.25">
      <c r="A1076" s="180">
        <v>34660</v>
      </c>
      <c r="B1076" s="181" t="s">
        <v>53144</v>
      </c>
      <c r="C1076" s="180" t="s">
        <v>322</v>
      </c>
      <c r="D1076" s="182">
        <v>67.959999999999994</v>
      </c>
      <c r="E1076" s="182">
        <v>61.57</v>
      </c>
    </row>
    <row r="1077" spans="1:5" x14ac:dyDescent="0.25">
      <c r="A1077" s="180">
        <v>34661</v>
      </c>
      <c r="B1077" s="181" t="s">
        <v>53145</v>
      </c>
      <c r="C1077" s="180" t="s">
        <v>322</v>
      </c>
      <c r="D1077" s="182">
        <v>97.61</v>
      </c>
      <c r="E1077" s="182">
        <v>88.44</v>
      </c>
    </row>
    <row r="1078" spans="1:5" x14ac:dyDescent="0.25">
      <c r="A1078" s="180">
        <v>34667</v>
      </c>
      <c r="B1078" s="181" t="s">
        <v>53146</v>
      </c>
      <c r="C1078" s="180" t="s">
        <v>322</v>
      </c>
      <c r="D1078" s="182">
        <v>35.35</v>
      </c>
      <c r="E1078" s="182">
        <v>32.020000000000003</v>
      </c>
    </row>
    <row r="1079" spans="1:5" x14ac:dyDescent="0.25">
      <c r="A1079" s="180">
        <v>34668</v>
      </c>
      <c r="B1079" s="181" t="s">
        <v>53147</v>
      </c>
      <c r="C1079" s="180" t="s">
        <v>322</v>
      </c>
      <c r="D1079" s="182">
        <v>46.19</v>
      </c>
      <c r="E1079" s="182">
        <v>41.85</v>
      </c>
    </row>
    <row r="1080" spans="1:5" x14ac:dyDescent="0.25">
      <c r="A1080" s="180">
        <v>34741</v>
      </c>
      <c r="B1080" s="181" t="s">
        <v>53148</v>
      </c>
      <c r="C1080" s="180" t="s">
        <v>322</v>
      </c>
      <c r="D1080" s="182">
        <v>50.82</v>
      </c>
      <c r="E1080" s="182">
        <v>46.05</v>
      </c>
    </row>
    <row r="1081" spans="1:5" x14ac:dyDescent="0.25">
      <c r="A1081" s="180">
        <v>34664</v>
      </c>
      <c r="B1081" s="181" t="s">
        <v>53149</v>
      </c>
      <c r="C1081" s="180" t="s">
        <v>322</v>
      </c>
      <c r="D1081" s="182">
        <v>55.46</v>
      </c>
      <c r="E1081" s="182">
        <v>50.25</v>
      </c>
    </row>
    <row r="1082" spans="1:5" x14ac:dyDescent="0.25">
      <c r="A1082" s="180">
        <v>34665</v>
      </c>
      <c r="B1082" s="181" t="s">
        <v>53150</v>
      </c>
      <c r="C1082" s="180" t="s">
        <v>322</v>
      </c>
      <c r="D1082" s="182">
        <v>68.849999999999994</v>
      </c>
      <c r="E1082" s="182">
        <v>62.38</v>
      </c>
    </row>
    <row r="1083" spans="1:5" x14ac:dyDescent="0.25">
      <c r="A1083" s="180">
        <v>34666</v>
      </c>
      <c r="B1083" s="181" t="s">
        <v>53151</v>
      </c>
      <c r="C1083" s="180" t="s">
        <v>322</v>
      </c>
      <c r="D1083" s="182">
        <v>103.99</v>
      </c>
      <c r="E1083" s="182">
        <v>94.22</v>
      </c>
    </row>
    <row r="1084" spans="1:5" x14ac:dyDescent="0.25">
      <c r="A1084" s="180">
        <v>34669</v>
      </c>
      <c r="B1084" s="181" t="s">
        <v>53152</v>
      </c>
      <c r="C1084" s="180" t="s">
        <v>322</v>
      </c>
      <c r="D1084" s="182">
        <v>38.130000000000003</v>
      </c>
      <c r="E1084" s="182">
        <v>34.549999999999997</v>
      </c>
    </row>
    <row r="1085" spans="1:5" x14ac:dyDescent="0.25">
      <c r="A1085" s="180">
        <v>34670</v>
      </c>
      <c r="B1085" s="181" t="s">
        <v>53153</v>
      </c>
      <c r="C1085" s="180" t="s">
        <v>322</v>
      </c>
      <c r="D1085" s="182">
        <v>46.63</v>
      </c>
      <c r="E1085" s="182">
        <v>42.25</v>
      </c>
    </row>
    <row r="1086" spans="1:5" x14ac:dyDescent="0.25">
      <c r="A1086" s="180">
        <v>34671</v>
      </c>
      <c r="B1086" s="181" t="s">
        <v>53154</v>
      </c>
      <c r="C1086" s="180" t="s">
        <v>322</v>
      </c>
      <c r="D1086" s="182">
        <v>38.93</v>
      </c>
      <c r="E1086" s="182">
        <v>35.270000000000003</v>
      </c>
    </row>
    <row r="1087" spans="1:5" x14ac:dyDescent="0.25">
      <c r="A1087" s="180">
        <v>34672</v>
      </c>
      <c r="B1087" s="181" t="s">
        <v>53155</v>
      </c>
      <c r="C1087" s="180" t="s">
        <v>322</v>
      </c>
      <c r="D1087" s="182">
        <v>41.05</v>
      </c>
      <c r="E1087" s="182">
        <v>37.19</v>
      </c>
    </row>
    <row r="1088" spans="1:5" x14ac:dyDescent="0.25">
      <c r="A1088" s="180">
        <v>34673</v>
      </c>
      <c r="B1088" s="181" t="s">
        <v>53156</v>
      </c>
      <c r="C1088" s="180" t="s">
        <v>322</v>
      </c>
      <c r="D1088" s="182">
        <v>50.09</v>
      </c>
      <c r="E1088" s="182">
        <v>45.38</v>
      </c>
    </row>
    <row r="1089" spans="1:5" x14ac:dyDescent="0.25">
      <c r="A1089" s="180">
        <v>34674</v>
      </c>
      <c r="B1089" s="181" t="s">
        <v>53157</v>
      </c>
      <c r="C1089" s="180" t="s">
        <v>322</v>
      </c>
      <c r="D1089" s="182">
        <v>66.59</v>
      </c>
      <c r="E1089" s="182">
        <v>60.34</v>
      </c>
    </row>
    <row r="1090" spans="1:5" x14ac:dyDescent="0.25">
      <c r="A1090" s="180">
        <v>34675</v>
      </c>
      <c r="B1090" s="181" t="s">
        <v>53158</v>
      </c>
      <c r="C1090" s="180" t="s">
        <v>322</v>
      </c>
      <c r="D1090" s="182">
        <v>81.19</v>
      </c>
      <c r="E1090" s="182">
        <v>73.56</v>
      </c>
    </row>
    <row r="1091" spans="1:5" x14ac:dyDescent="0.25">
      <c r="A1091" s="180">
        <v>34676</v>
      </c>
      <c r="B1091" s="181" t="s">
        <v>53159</v>
      </c>
      <c r="C1091" s="180" t="s">
        <v>322</v>
      </c>
      <c r="D1091" s="182">
        <v>23.37</v>
      </c>
      <c r="E1091" s="182">
        <v>21.18</v>
      </c>
    </row>
    <row r="1092" spans="1:5" x14ac:dyDescent="0.25">
      <c r="A1092" s="180">
        <v>34677</v>
      </c>
      <c r="B1092" s="181" t="s">
        <v>53160</v>
      </c>
      <c r="C1092" s="180" t="s">
        <v>322</v>
      </c>
      <c r="D1092" s="182">
        <v>31.42</v>
      </c>
      <c r="E1092" s="182">
        <v>28.47</v>
      </c>
    </row>
    <row r="1093" spans="1:5" x14ac:dyDescent="0.25">
      <c r="A1093" s="180">
        <v>43126</v>
      </c>
      <c r="B1093" s="181" t="s">
        <v>53161</v>
      </c>
      <c r="C1093" s="180" t="s">
        <v>322</v>
      </c>
      <c r="D1093" s="182">
        <v>88.36</v>
      </c>
      <c r="E1093" s="182">
        <v>111.33</v>
      </c>
    </row>
    <row r="1094" spans="1:5" x14ac:dyDescent="0.25">
      <c r="A1094" s="180">
        <v>43124</v>
      </c>
      <c r="B1094" s="181" t="s">
        <v>53162</v>
      </c>
      <c r="C1094" s="180" t="s">
        <v>322</v>
      </c>
      <c r="D1094" s="182">
        <v>103.17</v>
      </c>
      <c r="E1094" s="182">
        <v>129.99</v>
      </c>
    </row>
    <row r="1095" spans="1:5" x14ac:dyDescent="0.25">
      <c r="A1095" s="180">
        <v>43125</v>
      </c>
      <c r="B1095" s="181" t="s">
        <v>53163</v>
      </c>
      <c r="C1095" s="180" t="s">
        <v>322</v>
      </c>
      <c r="D1095" s="182">
        <v>133.80000000000001</v>
      </c>
      <c r="E1095" s="182">
        <v>168.59</v>
      </c>
    </row>
    <row r="1096" spans="1:5" x14ac:dyDescent="0.25">
      <c r="A1096" s="180">
        <v>40623</v>
      </c>
      <c r="B1096" s="181" t="s">
        <v>53164</v>
      </c>
      <c r="C1096" s="180" t="s">
        <v>27783</v>
      </c>
      <c r="D1096" s="182">
        <v>86.77</v>
      </c>
      <c r="E1096" s="182">
        <v>88.21</v>
      </c>
    </row>
    <row r="1097" spans="1:5" x14ac:dyDescent="0.25">
      <c r="A1097" s="180">
        <v>1345</v>
      </c>
      <c r="B1097" s="181" t="s">
        <v>53165</v>
      </c>
      <c r="C1097" s="180" t="s">
        <v>322</v>
      </c>
      <c r="D1097" s="182">
        <v>77.73</v>
      </c>
      <c r="E1097" s="182">
        <v>72.2</v>
      </c>
    </row>
    <row r="1098" spans="1:5" x14ac:dyDescent="0.25">
      <c r="A1098" s="180">
        <v>1346</v>
      </c>
      <c r="B1098" s="181" t="s">
        <v>53166</v>
      </c>
      <c r="C1098" s="180" t="s">
        <v>322</v>
      </c>
      <c r="D1098" s="182">
        <v>45.21</v>
      </c>
      <c r="E1098" s="182">
        <v>41.99</v>
      </c>
    </row>
    <row r="1099" spans="1:5" x14ac:dyDescent="0.25">
      <c r="A1099" s="180">
        <v>1347</v>
      </c>
      <c r="B1099" s="181" t="s">
        <v>53167</v>
      </c>
      <c r="C1099" s="180" t="s">
        <v>322</v>
      </c>
      <c r="D1099" s="182">
        <v>56.02</v>
      </c>
      <c r="E1099" s="182">
        <v>52.03</v>
      </c>
    </row>
    <row r="1100" spans="1:5" x14ac:dyDescent="0.25">
      <c r="A1100" s="180">
        <v>43678</v>
      </c>
      <c r="B1100" s="181" t="s">
        <v>53168</v>
      </c>
      <c r="C1100" s="180" t="s">
        <v>322</v>
      </c>
      <c r="D1100" s="182">
        <v>64.989999999999995</v>
      </c>
      <c r="E1100" s="182">
        <v>60.36</v>
      </c>
    </row>
    <row r="1101" spans="1:5" x14ac:dyDescent="0.25">
      <c r="A1101" s="180">
        <v>43680</v>
      </c>
      <c r="B1101" s="181" t="s">
        <v>53169</v>
      </c>
      <c r="C1101" s="180" t="s">
        <v>322</v>
      </c>
      <c r="D1101" s="182">
        <v>93.62</v>
      </c>
      <c r="E1101" s="182">
        <v>86.95</v>
      </c>
    </row>
    <row r="1102" spans="1:5" x14ac:dyDescent="0.25">
      <c r="A1102" s="180">
        <v>43679</v>
      </c>
      <c r="B1102" s="181" t="s">
        <v>53170</v>
      </c>
      <c r="C1102" s="180" t="s">
        <v>322</v>
      </c>
      <c r="D1102" s="182">
        <v>32.85</v>
      </c>
      <c r="E1102" s="182">
        <v>30.51</v>
      </c>
    </row>
    <row r="1103" spans="1:5" x14ac:dyDescent="0.25">
      <c r="A1103" s="180">
        <v>1355</v>
      </c>
      <c r="B1103" s="181" t="s">
        <v>53171</v>
      </c>
      <c r="C1103" s="180" t="s">
        <v>322</v>
      </c>
      <c r="D1103" s="182">
        <v>37.39</v>
      </c>
      <c r="E1103" s="182">
        <v>34.72</v>
      </c>
    </row>
    <row r="1104" spans="1:5" x14ac:dyDescent="0.25">
      <c r="A1104" s="180">
        <v>1358</v>
      </c>
      <c r="B1104" s="181" t="s">
        <v>53172</v>
      </c>
      <c r="C1104" s="180" t="s">
        <v>322</v>
      </c>
      <c r="D1104" s="182">
        <v>45.9</v>
      </c>
      <c r="E1104" s="182">
        <v>42.63</v>
      </c>
    </row>
    <row r="1105" spans="1:5" x14ac:dyDescent="0.25">
      <c r="A1105" s="180">
        <v>43677</v>
      </c>
      <c r="B1105" s="181" t="s">
        <v>53173</v>
      </c>
      <c r="C1105" s="180" t="s">
        <v>322</v>
      </c>
      <c r="D1105" s="182">
        <v>56.95</v>
      </c>
      <c r="E1105" s="182">
        <v>52.89</v>
      </c>
    </row>
    <row r="1106" spans="1:5" x14ac:dyDescent="0.25">
      <c r="A1106" s="180">
        <v>43682</v>
      </c>
      <c r="B1106" s="181" t="s">
        <v>53174</v>
      </c>
      <c r="C1106" s="180" t="s">
        <v>322</v>
      </c>
      <c r="D1106" s="182">
        <v>17.46</v>
      </c>
      <c r="E1106" s="182">
        <v>16.21</v>
      </c>
    </row>
    <row r="1107" spans="1:5" x14ac:dyDescent="0.25">
      <c r="A1107" s="180">
        <v>43681</v>
      </c>
      <c r="B1107" s="181" t="s">
        <v>53175</v>
      </c>
      <c r="C1107" s="180" t="s">
        <v>322</v>
      </c>
      <c r="D1107" s="182">
        <v>28.92</v>
      </c>
      <c r="E1107" s="182">
        <v>26.86</v>
      </c>
    </row>
    <row r="1108" spans="1:5" x14ac:dyDescent="0.25">
      <c r="A1108" s="180">
        <v>45248</v>
      </c>
      <c r="B1108" s="181" t="s">
        <v>53176</v>
      </c>
      <c r="C1108" s="180" t="s">
        <v>115</v>
      </c>
      <c r="D1108" s="182"/>
      <c r="E1108" s="182">
        <v>72.73</v>
      </c>
    </row>
    <row r="1109" spans="1:5" x14ac:dyDescent="0.25">
      <c r="A1109" s="180">
        <v>45243</v>
      </c>
      <c r="B1109" s="181" t="s">
        <v>53177</v>
      </c>
      <c r="C1109" s="180" t="s">
        <v>115</v>
      </c>
      <c r="D1109" s="182"/>
      <c r="E1109" s="182">
        <v>235.19</v>
      </c>
    </row>
    <row r="1110" spans="1:5" x14ac:dyDescent="0.25">
      <c r="A1110" s="180">
        <v>45252</v>
      </c>
      <c r="B1110" s="181" t="s">
        <v>53178</v>
      </c>
      <c r="C1110" s="180" t="s">
        <v>115</v>
      </c>
      <c r="D1110" s="182"/>
      <c r="E1110" s="182">
        <v>41.25</v>
      </c>
    </row>
    <row r="1111" spans="1:5" x14ac:dyDescent="0.25">
      <c r="A1111" s="180">
        <v>45246</v>
      </c>
      <c r="B1111" s="181" t="s">
        <v>53179</v>
      </c>
      <c r="C1111" s="180" t="s">
        <v>115</v>
      </c>
      <c r="D1111" s="182"/>
      <c r="E1111" s="182">
        <v>191.16</v>
      </c>
    </row>
    <row r="1112" spans="1:5" x14ac:dyDescent="0.25">
      <c r="A1112" s="180">
        <v>20971</v>
      </c>
      <c r="B1112" s="181" t="s">
        <v>53180</v>
      </c>
      <c r="C1112" s="180" t="s">
        <v>115</v>
      </c>
      <c r="D1112" s="182">
        <v>20.76</v>
      </c>
      <c r="E1112" s="182">
        <v>31.83</v>
      </c>
    </row>
    <row r="1113" spans="1:5" x14ac:dyDescent="0.25">
      <c r="A1113" s="180">
        <v>45247</v>
      </c>
      <c r="B1113" s="181" t="s">
        <v>53181</v>
      </c>
      <c r="C1113" s="180" t="s">
        <v>115</v>
      </c>
      <c r="D1113" s="182"/>
      <c r="E1113" s="182">
        <v>27.72</v>
      </c>
    </row>
    <row r="1114" spans="1:5" x14ac:dyDescent="0.25">
      <c r="A1114" s="180">
        <v>39746</v>
      </c>
      <c r="B1114" s="181" t="s">
        <v>53182</v>
      </c>
      <c r="C1114" s="180" t="s">
        <v>115</v>
      </c>
      <c r="D1114" s="182">
        <v>95.57</v>
      </c>
      <c r="E1114" s="182">
        <v>73.66</v>
      </c>
    </row>
    <row r="1115" spans="1:5" x14ac:dyDescent="0.25">
      <c r="A1115" s="180">
        <v>13279</v>
      </c>
      <c r="B1115" s="181" t="s">
        <v>53183</v>
      </c>
      <c r="C1115" s="180" t="s">
        <v>51</v>
      </c>
      <c r="D1115" s="182">
        <v>24.2</v>
      </c>
      <c r="E1115" s="182">
        <v>18.649999999999999</v>
      </c>
    </row>
    <row r="1116" spans="1:5" x14ac:dyDescent="0.25">
      <c r="A1116" s="180">
        <v>11977</v>
      </c>
      <c r="B1116" s="181" t="s">
        <v>53184</v>
      </c>
      <c r="C1116" s="180" t="s">
        <v>115</v>
      </c>
      <c r="D1116" s="182">
        <v>12.53</v>
      </c>
      <c r="E1116" s="182">
        <v>9.66</v>
      </c>
    </row>
    <row r="1117" spans="1:5" x14ac:dyDescent="0.25">
      <c r="A1117" s="180">
        <v>11976</v>
      </c>
      <c r="B1117" s="181" t="s">
        <v>53185</v>
      </c>
      <c r="C1117" s="180" t="s">
        <v>115</v>
      </c>
      <c r="D1117" s="182">
        <v>1.4</v>
      </c>
      <c r="E1117" s="182">
        <v>1.08</v>
      </c>
    </row>
    <row r="1118" spans="1:5" x14ac:dyDescent="0.25">
      <c r="A1118" s="180">
        <v>11975</v>
      </c>
      <c r="B1118" s="181" t="s">
        <v>53186</v>
      </c>
      <c r="C1118" s="180" t="s">
        <v>115</v>
      </c>
      <c r="D1118" s="182">
        <v>27.47</v>
      </c>
      <c r="E1118" s="182">
        <v>21.17</v>
      </c>
    </row>
    <row r="1119" spans="1:5" x14ac:dyDescent="0.25">
      <c r="A1119" s="180">
        <v>1368</v>
      </c>
      <c r="B1119" s="181" t="s">
        <v>53187</v>
      </c>
      <c r="C1119" s="180" t="s">
        <v>115</v>
      </c>
      <c r="D1119" s="182">
        <v>97</v>
      </c>
      <c r="E1119" s="182">
        <v>110.5</v>
      </c>
    </row>
    <row r="1120" spans="1:5" x14ac:dyDescent="0.25">
      <c r="A1120" s="180">
        <v>1367</v>
      </c>
      <c r="B1120" s="181" t="s">
        <v>53188</v>
      </c>
      <c r="C1120" s="180" t="s">
        <v>115</v>
      </c>
      <c r="D1120" s="182">
        <v>313.76</v>
      </c>
      <c r="E1120" s="182">
        <v>357.43</v>
      </c>
    </row>
    <row r="1121" spans="1:5" x14ac:dyDescent="0.25">
      <c r="A1121" s="180">
        <v>1380</v>
      </c>
      <c r="B1121" s="181" t="s">
        <v>53189</v>
      </c>
      <c r="C1121" s="180" t="s">
        <v>51</v>
      </c>
      <c r="D1121" s="182">
        <v>4.41</v>
      </c>
      <c r="E1121" s="182">
        <v>4.41</v>
      </c>
    </row>
    <row r="1122" spans="1:5" x14ac:dyDescent="0.25">
      <c r="A1122" s="180">
        <v>1375</v>
      </c>
      <c r="B1122" s="181" t="s">
        <v>53190</v>
      </c>
      <c r="C1122" s="180" t="s">
        <v>51</v>
      </c>
      <c r="D1122" s="182">
        <v>15.92</v>
      </c>
      <c r="E1122" s="182">
        <v>16.72</v>
      </c>
    </row>
    <row r="1123" spans="1:5" x14ac:dyDescent="0.25">
      <c r="A1123" s="180">
        <v>1379</v>
      </c>
      <c r="B1123" s="181" t="s">
        <v>53191</v>
      </c>
      <c r="C1123" s="180" t="s">
        <v>51</v>
      </c>
      <c r="D1123" s="182">
        <v>0.66</v>
      </c>
      <c r="E1123" s="182">
        <v>0.66</v>
      </c>
    </row>
    <row r="1124" spans="1:5" x14ac:dyDescent="0.25">
      <c r="A1124" s="180">
        <v>13284</v>
      </c>
      <c r="B1124" s="181" t="s">
        <v>53192</v>
      </c>
      <c r="C1124" s="180" t="s">
        <v>51</v>
      </c>
      <c r="D1124" s="182">
        <v>0.59</v>
      </c>
      <c r="E1124" s="182">
        <v>0.59</v>
      </c>
    </row>
    <row r="1125" spans="1:5" x14ac:dyDescent="0.25">
      <c r="A1125" s="180">
        <v>44528</v>
      </c>
      <c r="B1125" s="181" t="s">
        <v>53193</v>
      </c>
      <c r="C1125" s="180" t="s">
        <v>51</v>
      </c>
      <c r="D1125" s="182">
        <v>3.51</v>
      </c>
      <c r="E1125" s="182">
        <v>3.51</v>
      </c>
    </row>
    <row r="1126" spans="1:5" x14ac:dyDescent="0.25">
      <c r="A1126" s="180">
        <v>34753</v>
      </c>
      <c r="B1126" s="181" t="s">
        <v>53194</v>
      </c>
      <c r="C1126" s="180" t="s">
        <v>51</v>
      </c>
      <c r="D1126" s="182">
        <v>0.64</v>
      </c>
      <c r="E1126" s="182">
        <v>0.64</v>
      </c>
    </row>
    <row r="1127" spans="1:5" x14ac:dyDescent="0.25">
      <c r="A1127" s="180">
        <v>420</v>
      </c>
      <c r="B1127" s="181" t="s">
        <v>53195</v>
      </c>
      <c r="C1127" s="180" t="s">
        <v>115</v>
      </c>
      <c r="D1127" s="182">
        <v>52.23</v>
      </c>
      <c r="E1127" s="182">
        <v>27.2</v>
      </c>
    </row>
    <row r="1128" spans="1:5" x14ac:dyDescent="0.25">
      <c r="A1128" s="180">
        <v>12327</v>
      </c>
      <c r="B1128" s="181" t="s">
        <v>53196</v>
      </c>
      <c r="C1128" s="180" t="s">
        <v>115</v>
      </c>
      <c r="D1128" s="182">
        <v>62.22</v>
      </c>
      <c r="E1128" s="182">
        <v>32.4</v>
      </c>
    </row>
    <row r="1129" spans="1:5" x14ac:dyDescent="0.25">
      <c r="A1129" s="180">
        <v>36148</v>
      </c>
      <c r="B1129" s="181" t="s">
        <v>53197</v>
      </c>
      <c r="C1129" s="180" t="s">
        <v>115</v>
      </c>
      <c r="D1129" s="182">
        <v>198.36</v>
      </c>
      <c r="E1129" s="182">
        <v>165.3</v>
      </c>
    </row>
    <row r="1130" spans="1:5" x14ac:dyDescent="0.25">
      <c r="A1130" s="180">
        <v>12329</v>
      </c>
      <c r="B1130" s="181" t="s">
        <v>53198</v>
      </c>
      <c r="C1130" s="180" t="s">
        <v>51</v>
      </c>
      <c r="D1130" s="182">
        <v>139.47</v>
      </c>
      <c r="E1130" s="182">
        <v>147.03</v>
      </c>
    </row>
    <row r="1131" spans="1:5" x14ac:dyDescent="0.25">
      <c r="A1131" s="180">
        <v>44396</v>
      </c>
      <c r="B1131" s="181" t="s">
        <v>53199</v>
      </c>
      <c r="C1131" s="180" t="s">
        <v>51</v>
      </c>
      <c r="D1131" s="182">
        <v>51.44</v>
      </c>
      <c r="E1131" s="182">
        <v>48.71</v>
      </c>
    </row>
    <row r="1132" spans="1:5" x14ac:dyDescent="0.25">
      <c r="A1132" s="180">
        <v>44327</v>
      </c>
      <c r="B1132" s="181" t="s">
        <v>53200</v>
      </c>
      <c r="C1132" s="180" t="s">
        <v>956</v>
      </c>
      <c r="D1132" s="182">
        <v>174.94</v>
      </c>
      <c r="E1132" s="182">
        <v>165.67</v>
      </c>
    </row>
    <row r="1133" spans="1:5" x14ac:dyDescent="0.25">
      <c r="A1133" s="180">
        <v>37418</v>
      </c>
      <c r="B1133" s="181" t="s">
        <v>53201</v>
      </c>
      <c r="C1133" s="180" t="s">
        <v>115</v>
      </c>
      <c r="D1133" s="182"/>
      <c r="E1133" s="182">
        <v>18.940000000000001</v>
      </c>
    </row>
    <row r="1134" spans="1:5" x14ac:dyDescent="0.25">
      <c r="A1134" s="180">
        <v>37419</v>
      </c>
      <c r="B1134" s="181" t="s">
        <v>53202</v>
      </c>
      <c r="C1134" s="180" t="s">
        <v>115</v>
      </c>
      <c r="D1134" s="182"/>
      <c r="E1134" s="182">
        <v>19.45</v>
      </c>
    </row>
    <row r="1135" spans="1:5" x14ac:dyDescent="0.25">
      <c r="A1135" s="180">
        <v>1427</v>
      </c>
      <c r="B1135" s="181" t="s">
        <v>53203</v>
      </c>
      <c r="C1135" s="180" t="s">
        <v>115</v>
      </c>
      <c r="D1135" s="182"/>
      <c r="E1135" s="182">
        <v>23.56</v>
      </c>
    </row>
    <row r="1136" spans="1:5" x14ac:dyDescent="0.25">
      <c r="A1136" s="180">
        <v>1402</v>
      </c>
      <c r="B1136" s="181" t="s">
        <v>53204</v>
      </c>
      <c r="C1136" s="180" t="s">
        <v>115</v>
      </c>
      <c r="D1136" s="182"/>
      <c r="E1136" s="182">
        <v>8.15</v>
      </c>
    </row>
    <row r="1137" spans="1:5" x14ac:dyDescent="0.25">
      <c r="A1137" s="180">
        <v>1420</v>
      </c>
      <c r="B1137" s="181" t="s">
        <v>53205</v>
      </c>
      <c r="C1137" s="180" t="s">
        <v>115</v>
      </c>
      <c r="D1137" s="182"/>
      <c r="E1137" s="182">
        <v>10.49</v>
      </c>
    </row>
    <row r="1138" spans="1:5" x14ac:dyDescent="0.25">
      <c r="A1138" s="180">
        <v>1419</v>
      </c>
      <c r="B1138" s="181" t="s">
        <v>53206</v>
      </c>
      <c r="C1138" s="180" t="s">
        <v>115</v>
      </c>
      <c r="D1138" s="182"/>
      <c r="E1138" s="182">
        <v>12.66</v>
      </c>
    </row>
    <row r="1139" spans="1:5" x14ac:dyDescent="0.25">
      <c r="A1139" s="180">
        <v>1414</v>
      </c>
      <c r="B1139" s="181" t="s">
        <v>53207</v>
      </c>
      <c r="C1139" s="180" t="s">
        <v>115</v>
      </c>
      <c r="D1139" s="182"/>
      <c r="E1139" s="182">
        <v>12.39</v>
      </c>
    </row>
    <row r="1140" spans="1:5" x14ac:dyDescent="0.25">
      <c r="A1140" s="180">
        <v>1413</v>
      </c>
      <c r="B1140" s="181" t="s">
        <v>53208</v>
      </c>
      <c r="C1140" s="180" t="s">
        <v>115</v>
      </c>
      <c r="D1140" s="182"/>
      <c r="E1140" s="182">
        <v>18.3</v>
      </c>
    </row>
    <row r="1141" spans="1:5" x14ac:dyDescent="0.25">
      <c r="A1141" s="180">
        <v>1412</v>
      </c>
      <c r="B1141" s="181" t="s">
        <v>53209</v>
      </c>
      <c r="C1141" s="180" t="s">
        <v>115</v>
      </c>
      <c r="D1141" s="182"/>
      <c r="E1141" s="182">
        <v>15.51</v>
      </c>
    </row>
    <row r="1142" spans="1:5" x14ac:dyDescent="0.25">
      <c r="A1142" s="180">
        <v>1406</v>
      </c>
      <c r="B1142" s="181" t="s">
        <v>53210</v>
      </c>
      <c r="C1142" s="180" t="s">
        <v>115</v>
      </c>
      <c r="D1142" s="182"/>
      <c r="E1142" s="182">
        <v>18.71</v>
      </c>
    </row>
    <row r="1143" spans="1:5" x14ac:dyDescent="0.25">
      <c r="A1143" s="180">
        <v>45237</v>
      </c>
      <c r="B1143" s="181" t="s">
        <v>53211</v>
      </c>
      <c r="C1143" s="180" t="s">
        <v>115</v>
      </c>
      <c r="D1143" s="182"/>
      <c r="E1143" s="182">
        <v>22.12</v>
      </c>
    </row>
    <row r="1144" spans="1:5" x14ac:dyDescent="0.25">
      <c r="A1144" s="180">
        <v>11281</v>
      </c>
      <c r="B1144" s="181" t="s">
        <v>53212</v>
      </c>
      <c r="C1144" s="180" t="s">
        <v>115</v>
      </c>
      <c r="D1144" s="182"/>
      <c r="E1144" s="182">
        <v>12744.91</v>
      </c>
    </row>
    <row r="1145" spans="1:5" x14ac:dyDescent="0.25">
      <c r="A1145" s="180">
        <v>1442</v>
      </c>
      <c r="B1145" s="181" t="s">
        <v>53213</v>
      </c>
      <c r="C1145" s="180" t="s">
        <v>115</v>
      </c>
      <c r="D1145" s="182"/>
      <c r="E1145" s="182">
        <v>10699.25</v>
      </c>
    </row>
    <row r="1146" spans="1:5" x14ac:dyDescent="0.25">
      <c r="A1146" s="180">
        <v>13458</v>
      </c>
      <c r="B1146" s="181" t="s">
        <v>53214</v>
      </c>
      <c r="C1146" s="180" t="s">
        <v>115</v>
      </c>
      <c r="D1146" s="182"/>
      <c r="E1146" s="182">
        <v>15792.6</v>
      </c>
    </row>
    <row r="1147" spans="1:5" x14ac:dyDescent="0.25">
      <c r="A1147" s="180">
        <v>11134</v>
      </c>
      <c r="B1147" s="181" t="s">
        <v>53215</v>
      </c>
      <c r="C1147" s="180" t="s">
        <v>322</v>
      </c>
      <c r="D1147" s="182">
        <v>64.41</v>
      </c>
      <c r="E1147" s="182">
        <v>59.82</v>
      </c>
    </row>
    <row r="1148" spans="1:5" x14ac:dyDescent="0.25">
      <c r="A1148" s="180">
        <v>11135</v>
      </c>
      <c r="B1148" s="181" t="s">
        <v>53216</v>
      </c>
      <c r="C1148" s="180" t="s">
        <v>322</v>
      </c>
      <c r="D1148" s="182">
        <v>69.540000000000006</v>
      </c>
      <c r="E1148" s="182">
        <v>64.59</v>
      </c>
    </row>
    <row r="1149" spans="1:5" x14ac:dyDescent="0.25">
      <c r="A1149" s="180">
        <v>11136</v>
      </c>
      <c r="B1149" s="181" t="s">
        <v>53217</v>
      </c>
      <c r="C1149" s="180" t="s">
        <v>322</v>
      </c>
      <c r="D1149" s="182">
        <v>79.63</v>
      </c>
      <c r="E1149" s="182">
        <v>73.959999999999994</v>
      </c>
    </row>
    <row r="1150" spans="1:5" x14ac:dyDescent="0.25">
      <c r="A1150" s="180">
        <v>34743</v>
      </c>
      <c r="B1150" s="181" t="s">
        <v>53218</v>
      </c>
      <c r="C1150" s="180" t="s">
        <v>322</v>
      </c>
      <c r="D1150" s="182">
        <v>96.08</v>
      </c>
      <c r="E1150" s="182">
        <v>89.24</v>
      </c>
    </row>
    <row r="1151" spans="1:5" x14ac:dyDescent="0.25">
      <c r="A1151" s="180">
        <v>11137</v>
      </c>
      <c r="B1151" s="181" t="s">
        <v>53219</v>
      </c>
      <c r="C1151" s="180" t="s">
        <v>322</v>
      </c>
      <c r="D1151" s="182">
        <v>109.13</v>
      </c>
      <c r="E1151" s="182">
        <v>101.35</v>
      </c>
    </row>
    <row r="1152" spans="1:5" x14ac:dyDescent="0.25">
      <c r="A1152" s="180">
        <v>34745</v>
      </c>
      <c r="B1152" s="181" t="s">
        <v>53220</v>
      </c>
      <c r="C1152" s="180" t="s">
        <v>322</v>
      </c>
      <c r="D1152" s="182">
        <v>129.77000000000001</v>
      </c>
      <c r="E1152" s="182">
        <v>120.53</v>
      </c>
    </row>
    <row r="1153" spans="1:5" x14ac:dyDescent="0.25">
      <c r="A1153" s="180">
        <v>34746</v>
      </c>
      <c r="B1153" s="181" t="s">
        <v>53221</v>
      </c>
      <c r="C1153" s="180" t="s">
        <v>322</v>
      </c>
      <c r="D1153" s="182">
        <v>35.39</v>
      </c>
      <c r="E1153" s="182">
        <v>32.869999999999997</v>
      </c>
    </row>
    <row r="1154" spans="1:5" x14ac:dyDescent="0.25">
      <c r="A1154" s="180">
        <v>1360</v>
      </c>
      <c r="B1154" s="181" t="s">
        <v>53222</v>
      </c>
      <c r="C1154" s="180" t="s">
        <v>322</v>
      </c>
      <c r="D1154" s="182">
        <v>41.29</v>
      </c>
      <c r="E1154" s="182">
        <v>38.35</v>
      </c>
    </row>
    <row r="1155" spans="1:5" x14ac:dyDescent="0.25">
      <c r="A1155" s="180">
        <v>45300</v>
      </c>
      <c r="B1155" s="181" t="s">
        <v>57330</v>
      </c>
      <c r="C1155" s="180" t="s">
        <v>115</v>
      </c>
      <c r="D1155" s="182">
        <v>2675.4</v>
      </c>
      <c r="E1155" s="182">
        <v>2434.38</v>
      </c>
    </row>
    <row r="1156" spans="1:5" x14ac:dyDescent="0.25">
      <c r="A1156" s="180">
        <v>36526</v>
      </c>
      <c r="B1156" s="181" t="s">
        <v>53223</v>
      </c>
      <c r="C1156" s="180" t="s">
        <v>115</v>
      </c>
      <c r="D1156" s="182"/>
      <c r="E1156" s="182">
        <v>156805.28</v>
      </c>
    </row>
    <row r="1157" spans="1:5" x14ac:dyDescent="0.25">
      <c r="A1157" s="180">
        <v>36523</v>
      </c>
      <c r="B1157" s="181" t="s">
        <v>53224</v>
      </c>
      <c r="C1157" s="180" t="s">
        <v>115</v>
      </c>
      <c r="D1157" s="182"/>
      <c r="E1157" s="182">
        <v>335698.96</v>
      </c>
    </row>
    <row r="1158" spans="1:5" x14ac:dyDescent="0.25">
      <c r="A1158" s="180">
        <v>36522</v>
      </c>
      <c r="B1158" s="181" t="s">
        <v>53225</v>
      </c>
      <c r="C1158" s="180" t="s">
        <v>115</v>
      </c>
      <c r="D1158" s="182"/>
      <c r="E1158" s="182">
        <v>98734.35</v>
      </c>
    </row>
    <row r="1159" spans="1:5" x14ac:dyDescent="0.25">
      <c r="A1159" s="180">
        <v>36525</v>
      </c>
      <c r="B1159" s="181" t="s">
        <v>53226</v>
      </c>
      <c r="C1159" s="180" t="s">
        <v>115</v>
      </c>
      <c r="D1159" s="182"/>
      <c r="E1159" s="182">
        <v>132228.35</v>
      </c>
    </row>
    <row r="1160" spans="1:5" x14ac:dyDescent="0.25">
      <c r="A1160" s="180">
        <v>13803</v>
      </c>
      <c r="B1160" s="181" t="s">
        <v>53227</v>
      </c>
      <c r="C1160" s="180" t="s">
        <v>115</v>
      </c>
      <c r="D1160" s="182"/>
      <c r="E1160" s="182">
        <v>131850</v>
      </c>
    </row>
    <row r="1161" spans="1:5" x14ac:dyDescent="0.25">
      <c r="A1161" s="180">
        <v>34348</v>
      </c>
      <c r="B1161" s="181" t="s">
        <v>53228</v>
      </c>
      <c r="C1161" s="180" t="s">
        <v>83</v>
      </c>
      <c r="D1161" s="182">
        <v>23.04</v>
      </c>
      <c r="E1161" s="182">
        <v>22.69</v>
      </c>
    </row>
    <row r="1162" spans="1:5" x14ac:dyDescent="0.25">
      <c r="A1162" s="180">
        <v>34347</v>
      </c>
      <c r="B1162" s="181" t="s">
        <v>53229</v>
      </c>
      <c r="C1162" s="180" t="s">
        <v>83</v>
      </c>
      <c r="D1162" s="182">
        <v>16.47</v>
      </c>
      <c r="E1162" s="182">
        <v>16.22</v>
      </c>
    </row>
    <row r="1163" spans="1:5" x14ac:dyDescent="0.25">
      <c r="A1163" s="180">
        <v>11146</v>
      </c>
      <c r="B1163" s="181" t="s">
        <v>53230</v>
      </c>
      <c r="C1163" s="180" t="s">
        <v>1467</v>
      </c>
      <c r="D1163" s="182">
        <v>602.01</v>
      </c>
      <c r="E1163" s="182">
        <v>496.36</v>
      </c>
    </row>
    <row r="1164" spans="1:5" x14ac:dyDescent="0.25">
      <c r="A1164" s="180">
        <v>11147</v>
      </c>
      <c r="B1164" s="181" t="s">
        <v>53231</v>
      </c>
      <c r="C1164" s="180" t="s">
        <v>1467</v>
      </c>
      <c r="D1164" s="182">
        <v>625.57000000000005</v>
      </c>
      <c r="E1164" s="182">
        <v>515.78</v>
      </c>
    </row>
    <row r="1165" spans="1:5" x14ac:dyDescent="0.25">
      <c r="A1165" s="180">
        <v>34872</v>
      </c>
      <c r="B1165" s="181" t="s">
        <v>53232</v>
      </c>
      <c r="C1165" s="180" t="s">
        <v>1467</v>
      </c>
      <c r="D1165" s="182">
        <v>632.59</v>
      </c>
      <c r="E1165" s="182">
        <v>521.57000000000005</v>
      </c>
    </row>
    <row r="1166" spans="1:5" x14ac:dyDescent="0.25">
      <c r="A1166" s="180">
        <v>34491</v>
      </c>
      <c r="B1166" s="181" t="s">
        <v>53233</v>
      </c>
      <c r="C1166" s="180" t="s">
        <v>1467</v>
      </c>
      <c r="D1166" s="182">
        <v>650.91999999999996</v>
      </c>
      <c r="E1166" s="182">
        <v>536.69000000000005</v>
      </c>
    </row>
    <row r="1167" spans="1:5" x14ac:dyDescent="0.25">
      <c r="A1167" s="180">
        <v>34770</v>
      </c>
      <c r="B1167" s="181" t="s">
        <v>53234</v>
      </c>
      <c r="C1167" s="180" t="s">
        <v>1707</v>
      </c>
      <c r="D1167" s="182">
        <v>637.57000000000005</v>
      </c>
      <c r="E1167" s="182">
        <v>502.7</v>
      </c>
    </row>
    <row r="1168" spans="1:5" x14ac:dyDescent="0.25">
      <c r="A1168" s="180">
        <v>1518</v>
      </c>
      <c r="B1168" s="181" t="s">
        <v>53235</v>
      </c>
      <c r="C1168" s="180" t="s">
        <v>1707</v>
      </c>
      <c r="D1168" s="182">
        <v>650</v>
      </c>
      <c r="E1168" s="182">
        <v>512.5</v>
      </c>
    </row>
    <row r="1169" spans="1:5" x14ac:dyDescent="0.25">
      <c r="A1169" s="180">
        <v>41965</v>
      </c>
      <c r="B1169" s="181" t="s">
        <v>53236</v>
      </c>
      <c r="C1169" s="180" t="s">
        <v>1707</v>
      </c>
      <c r="D1169" s="182">
        <v>569.94000000000005</v>
      </c>
      <c r="E1169" s="182">
        <v>449.38</v>
      </c>
    </row>
    <row r="1170" spans="1:5" x14ac:dyDescent="0.25">
      <c r="A1170" s="180">
        <v>1524</v>
      </c>
      <c r="B1170" s="181" t="s">
        <v>53237</v>
      </c>
      <c r="C1170" s="180" t="s">
        <v>1467</v>
      </c>
      <c r="D1170" s="182">
        <v>577.58000000000004</v>
      </c>
      <c r="E1170" s="182">
        <v>476.22</v>
      </c>
    </row>
    <row r="1171" spans="1:5" x14ac:dyDescent="0.25">
      <c r="A1171" s="180">
        <v>34492</v>
      </c>
      <c r="B1171" s="181" t="s">
        <v>53238</v>
      </c>
      <c r="C1171" s="180" t="s">
        <v>1467</v>
      </c>
      <c r="D1171" s="182">
        <v>535</v>
      </c>
      <c r="E1171" s="182">
        <v>441.11</v>
      </c>
    </row>
    <row r="1172" spans="1:5" x14ac:dyDescent="0.25">
      <c r="A1172" s="180">
        <v>38404</v>
      </c>
      <c r="B1172" s="181" t="s">
        <v>53239</v>
      </c>
      <c r="C1172" s="180" t="s">
        <v>1467</v>
      </c>
      <c r="D1172" s="182">
        <v>554.15</v>
      </c>
      <c r="E1172" s="182">
        <v>456.9</v>
      </c>
    </row>
    <row r="1173" spans="1:5" x14ac:dyDescent="0.25">
      <c r="A1173" s="180">
        <v>39849</v>
      </c>
      <c r="B1173" s="181" t="s">
        <v>53240</v>
      </c>
      <c r="C1173" s="180" t="s">
        <v>1467</v>
      </c>
      <c r="D1173" s="182">
        <v>635.05999999999995</v>
      </c>
      <c r="E1173" s="182">
        <v>523.61</v>
      </c>
    </row>
    <row r="1174" spans="1:5" x14ac:dyDescent="0.25">
      <c r="A1174" s="180">
        <v>38464</v>
      </c>
      <c r="B1174" s="181" t="s">
        <v>53241</v>
      </c>
      <c r="C1174" s="180" t="s">
        <v>1467</v>
      </c>
      <c r="D1174" s="182">
        <v>644.28</v>
      </c>
      <c r="E1174" s="182">
        <v>531.21</v>
      </c>
    </row>
    <row r="1175" spans="1:5" x14ac:dyDescent="0.25">
      <c r="A1175" s="180">
        <v>1527</v>
      </c>
      <c r="B1175" s="181" t="s">
        <v>53242</v>
      </c>
      <c r="C1175" s="180" t="s">
        <v>1467</v>
      </c>
      <c r="D1175" s="182">
        <v>595.91999999999996</v>
      </c>
      <c r="E1175" s="182">
        <v>491.34</v>
      </c>
    </row>
    <row r="1176" spans="1:5" x14ac:dyDescent="0.25">
      <c r="A1176" s="180">
        <v>34493</v>
      </c>
      <c r="B1176" s="181" t="s">
        <v>53243</v>
      </c>
      <c r="C1176" s="180" t="s">
        <v>1467</v>
      </c>
      <c r="D1176" s="182">
        <v>550.08000000000004</v>
      </c>
      <c r="E1176" s="182">
        <v>453.54</v>
      </c>
    </row>
    <row r="1177" spans="1:5" x14ac:dyDescent="0.25">
      <c r="A1177" s="180">
        <v>38405</v>
      </c>
      <c r="B1177" s="181" t="s">
        <v>53244</v>
      </c>
      <c r="C1177" s="180" t="s">
        <v>1467</v>
      </c>
      <c r="D1177" s="182">
        <v>571.24</v>
      </c>
      <c r="E1177" s="182">
        <v>470.99</v>
      </c>
    </row>
    <row r="1178" spans="1:5" x14ac:dyDescent="0.25">
      <c r="A1178" s="180">
        <v>38408</v>
      </c>
      <c r="B1178" s="181" t="s">
        <v>53245</v>
      </c>
      <c r="C1178" s="180" t="s">
        <v>1467</v>
      </c>
      <c r="D1178" s="182">
        <v>632.30999999999995</v>
      </c>
      <c r="E1178" s="182">
        <v>521.34</v>
      </c>
    </row>
    <row r="1179" spans="1:5" x14ac:dyDescent="0.25">
      <c r="A1179" s="180">
        <v>1525</v>
      </c>
      <c r="B1179" s="181" t="s">
        <v>53246</v>
      </c>
      <c r="C1179" s="180" t="s">
        <v>1467</v>
      </c>
      <c r="D1179" s="182">
        <v>614.25</v>
      </c>
      <c r="E1179" s="182">
        <v>506.45</v>
      </c>
    </row>
    <row r="1180" spans="1:5" x14ac:dyDescent="0.25">
      <c r="A1180" s="180">
        <v>34494</v>
      </c>
      <c r="B1180" s="181" t="s">
        <v>53247</v>
      </c>
      <c r="C1180" s="180" t="s">
        <v>1467</v>
      </c>
      <c r="D1180" s="182">
        <v>568.41</v>
      </c>
      <c r="E1180" s="182">
        <v>468.66</v>
      </c>
    </row>
    <row r="1181" spans="1:5" x14ac:dyDescent="0.25">
      <c r="A1181" s="180">
        <v>38406</v>
      </c>
      <c r="B1181" s="181" t="s">
        <v>53248</v>
      </c>
      <c r="C1181" s="180" t="s">
        <v>1467</v>
      </c>
      <c r="D1181" s="182">
        <v>603.20000000000005</v>
      </c>
      <c r="E1181" s="182">
        <v>497.34</v>
      </c>
    </row>
    <row r="1182" spans="1:5" x14ac:dyDescent="0.25">
      <c r="A1182" s="180">
        <v>38409</v>
      </c>
      <c r="B1182" s="181" t="s">
        <v>53249</v>
      </c>
      <c r="C1182" s="180" t="s">
        <v>1467</v>
      </c>
      <c r="D1182" s="182">
        <v>636.62</v>
      </c>
      <c r="E1182" s="182">
        <v>524.9</v>
      </c>
    </row>
    <row r="1183" spans="1:5" x14ac:dyDescent="0.25">
      <c r="A1183" s="180">
        <v>43360</v>
      </c>
      <c r="B1183" s="181" t="s">
        <v>53250</v>
      </c>
      <c r="C1183" s="180" t="s">
        <v>1467</v>
      </c>
      <c r="D1183" s="182">
        <v>663.81</v>
      </c>
      <c r="E1183" s="182">
        <v>547.32000000000005</v>
      </c>
    </row>
    <row r="1184" spans="1:5" x14ac:dyDescent="0.25">
      <c r="A1184" s="180">
        <v>11145</v>
      </c>
      <c r="B1184" s="181" t="s">
        <v>53251</v>
      </c>
      <c r="C1184" s="180" t="s">
        <v>1467</v>
      </c>
      <c r="D1184" s="182">
        <v>632.59</v>
      </c>
      <c r="E1184" s="182">
        <v>521.57000000000005</v>
      </c>
    </row>
    <row r="1185" spans="1:5" x14ac:dyDescent="0.25">
      <c r="A1185" s="180">
        <v>34495</v>
      </c>
      <c r="B1185" s="181" t="s">
        <v>53252</v>
      </c>
      <c r="C1185" s="180" t="s">
        <v>1467</v>
      </c>
      <c r="D1185" s="182">
        <v>586.75</v>
      </c>
      <c r="E1185" s="182">
        <v>483.77</v>
      </c>
    </row>
    <row r="1186" spans="1:5" x14ac:dyDescent="0.25">
      <c r="A1186" s="180">
        <v>34479</v>
      </c>
      <c r="B1186" s="181" t="s">
        <v>53253</v>
      </c>
      <c r="C1186" s="180" t="s">
        <v>1467</v>
      </c>
      <c r="D1186" s="182">
        <v>650.91999999999996</v>
      </c>
      <c r="E1186" s="182">
        <v>536.69000000000005</v>
      </c>
    </row>
    <row r="1187" spans="1:5" x14ac:dyDescent="0.25">
      <c r="A1187" s="180">
        <v>34496</v>
      </c>
      <c r="B1187" s="181" t="s">
        <v>53254</v>
      </c>
      <c r="C1187" s="180" t="s">
        <v>1467</v>
      </c>
      <c r="D1187" s="182">
        <v>612.08000000000004</v>
      </c>
      <c r="E1187" s="182">
        <v>504.66</v>
      </c>
    </row>
    <row r="1188" spans="1:5" x14ac:dyDescent="0.25">
      <c r="A1188" s="180">
        <v>34481</v>
      </c>
      <c r="B1188" s="181" t="s">
        <v>53255</v>
      </c>
      <c r="C1188" s="180" t="s">
        <v>1467</v>
      </c>
      <c r="D1188" s="182">
        <v>680.14</v>
      </c>
      <c r="E1188" s="182">
        <v>560.77</v>
      </c>
    </row>
    <row r="1189" spans="1:5" x14ac:dyDescent="0.25">
      <c r="A1189" s="180">
        <v>34483</v>
      </c>
      <c r="B1189" s="181" t="s">
        <v>53256</v>
      </c>
      <c r="C1189" s="180" t="s">
        <v>1467</v>
      </c>
      <c r="D1189" s="182">
        <v>726.68</v>
      </c>
      <c r="E1189" s="182">
        <v>599.15</v>
      </c>
    </row>
    <row r="1190" spans="1:5" x14ac:dyDescent="0.25">
      <c r="A1190" s="180">
        <v>34485</v>
      </c>
      <c r="B1190" s="181" t="s">
        <v>53257</v>
      </c>
      <c r="C1190" s="180" t="s">
        <v>1467</v>
      </c>
      <c r="D1190" s="182">
        <v>777.1</v>
      </c>
      <c r="E1190" s="182">
        <v>640.72</v>
      </c>
    </row>
    <row r="1191" spans="1:5" x14ac:dyDescent="0.25">
      <c r="A1191" s="180">
        <v>14041</v>
      </c>
      <c r="B1191" s="181" t="s">
        <v>53258</v>
      </c>
      <c r="C1191" s="180" t="s">
        <v>1467</v>
      </c>
      <c r="D1191" s="182">
        <v>505.15</v>
      </c>
      <c r="E1191" s="182">
        <v>416.5</v>
      </c>
    </row>
    <row r="1192" spans="1:5" x14ac:dyDescent="0.25">
      <c r="A1192" s="180">
        <v>1523</v>
      </c>
      <c r="B1192" s="181" t="s">
        <v>53259</v>
      </c>
      <c r="C1192" s="180" t="s">
        <v>1467</v>
      </c>
      <c r="D1192" s="182">
        <v>513.4</v>
      </c>
      <c r="E1192" s="182">
        <v>423.3</v>
      </c>
    </row>
    <row r="1193" spans="1:5" x14ac:dyDescent="0.25">
      <c r="A1193" s="180">
        <v>14054</v>
      </c>
      <c r="B1193" s="181" t="s">
        <v>53260</v>
      </c>
      <c r="C1193" s="180" t="s">
        <v>115</v>
      </c>
      <c r="D1193" s="182">
        <v>17.23</v>
      </c>
      <c r="E1193" s="182">
        <v>19.670000000000002</v>
      </c>
    </row>
    <row r="1194" spans="1:5" x14ac:dyDescent="0.25">
      <c r="A1194" s="180">
        <v>14052</v>
      </c>
      <c r="B1194" s="181" t="s">
        <v>53261</v>
      </c>
      <c r="C1194" s="180" t="s">
        <v>115</v>
      </c>
      <c r="D1194" s="182">
        <v>13.25</v>
      </c>
      <c r="E1194" s="182">
        <v>15.13</v>
      </c>
    </row>
    <row r="1195" spans="1:5" x14ac:dyDescent="0.25">
      <c r="A1195" s="180">
        <v>14053</v>
      </c>
      <c r="B1195" s="181" t="s">
        <v>53262</v>
      </c>
      <c r="C1195" s="180" t="s">
        <v>115</v>
      </c>
      <c r="D1195" s="182">
        <v>13.45</v>
      </c>
      <c r="E1195" s="182">
        <v>15.36</v>
      </c>
    </row>
    <row r="1196" spans="1:5" x14ac:dyDescent="0.25">
      <c r="A1196" s="180">
        <v>2560</v>
      </c>
      <c r="B1196" s="181" t="s">
        <v>53263</v>
      </c>
      <c r="C1196" s="180" t="s">
        <v>115</v>
      </c>
      <c r="D1196" s="182">
        <v>17.829999999999998</v>
      </c>
      <c r="E1196" s="182">
        <v>20.36</v>
      </c>
    </row>
    <row r="1197" spans="1:5" x14ac:dyDescent="0.25">
      <c r="A1197" s="180">
        <v>2558</v>
      </c>
      <c r="B1197" s="181" t="s">
        <v>53264</v>
      </c>
      <c r="C1197" s="180" t="s">
        <v>115</v>
      </c>
      <c r="D1197" s="182">
        <v>10.130000000000001</v>
      </c>
      <c r="E1197" s="182">
        <v>11.56</v>
      </c>
    </row>
    <row r="1198" spans="1:5" x14ac:dyDescent="0.25">
      <c r="A1198" s="180">
        <v>2559</v>
      </c>
      <c r="B1198" s="181" t="s">
        <v>53265</v>
      </c>
      <c r="C1198" s="180" t="s">
        <v>115</v>
      </c>
      <c r="D1198" s="182">
        <v>14.26</v>
      </c>
      <c r="E1198" s="182">
        <v>16.28</v>
      </c>
    </row>
    <row r="1199" spans="1:5" x14ac:dyDescent="0.25">
      <c r="A1199" s="180">
        <v>2592</v>
      </c>
      <c r="B1199" s="181" t="s">
        <v>53266</v>
      </c>
      <c r="C1199" s="180" t="s">
        <v>115</v>
      </c>
      <c r="D1199" s="182">
        <v>236.4</v>
      </c>
      <c r="E1199" s="182">
        <v>269.88</v>
      </c>
    </row>
    <row r="1200" spans="1:5" x14ac:dyDescent="0.25">
      <c r="A1200" s="180">
        <v>2589</v>
      </c>
      <c r="B1200" s="181" t="s">
        <v>53267</v>
      </c>
      <c r="C1200" s="180" t="s">
        <v>115</v>
      </c>
      <c r="D1200" s="182">
        <v>31.62</v>
      </c>
      <c r="E1200" s="182">
        <v>36.1</v>
      </c>
    </row>
    <row r="1201" spans="1:5" x14ac:dyDescent="0.25">
      <c r="A1201" s="180">
        <v>2566</v>
      </c>
      <c r="B1201" s="181" t="s">
        <v>53268</v>
      </c>
      <c r="C1201" s="180" t="s">
        <v>115</v>
      </c>
      <c r="D1201" s="182">
        <v>23.79</v>
      </c>
      <c r="E1201" s="182">
        <v>27.16</v>
      </c>
    </row>
    <row r="1202" spans="1:5" x14ac:dyDescent="0.25">
      <c r="A1202" s="180">
        <v>2590</v>
      </c>
      <c r="B1202" s="181" t="s">
        <v>53269</v>
      </c>
      <c r="C1202" s="180" t="s">
        <v>115</v>
      </c>
      <c r="D1202" s="182">
        <v>19.399999999999999</v>
      </c>
      <c r="E1202" s="182">
        <v>22.15</v>
      </c>
    </row>
    <row r="1203" spans="1:5" x14ac:dyDescent="0.25">
      <c r="A1203" s="180">
        <v>2591</v>
      </c>
      <c r="B1203" s="181" t="s">
        <v>53270</v>
      </c>
      <c r="C1203" s="180" t="s">
        <v>115</v>
      </c>
      <c r="D1203" s="182">
        <v>11.53</v>
      </c>
      <c r="E1203" s="182">
        <v>13.17</v>
      </c>
    </row>
    <row r="1204" spans="1:5" x14ac:dyDescent="0.25">
      <c r="A1204" s="180">
        <v>2567</v>
      </c>
      <c r="B1204" s="181" t="s">
        <v>53271</v>
      </c>
      <c r="C1204" s="180" t="s">
        <v>115</v>
      </c>
      <c r="D1204" s="182">
        <v>46.38</v>
      </c>
      <c r="E1204" s="182">
        <v>52.95</v>
      </c>
    </row>
    <row r="1205" spans="1:5" x14ac:dyDescent="0.25">
      <c r="A1205" s="180">
        <v>2568</v>
      </c>
      <c r="B1205" s="181" t="s">
        <v>53272</v>
      </c>
      <c r="C1205" s="180" t="s">
        <v>115</v>
      </c>
      <c r="D1205" s="182">
        <v>128.80000000000001</v>
      </c>
      <c r="E1205" s="182">
        <v>147.04</v>
      </c>
    </row>
    <row r="1206" spans="1:5" x14ac:dyDescent="0.25">
      <c r="A1206" s="180">
        <v>2565</v>
      </c>
      <c r="B1206" s="181" t="s">
        <v>53273</v>
      </c>
      <c r="C1206" s="180" t="s">
        <v>115</v>
      </c>
      <c r="D1206" s="182">
        <v>11.55</v>
      </c>
      <c r="E1206" s="182">
        <v>13.19</v>
      </c>
    </row>
    <row r="1207" spans="1:5" x14ac:dyDescent="0.25">
      <c r="A1207" s="180">
        <v>2594</v>
      </c>
      <c r="B1207" s="181" t="s">
        <v>53274</v>
      </c>
      <c r="C1207" s="180" t="s">
        <v>115</v>
      </c>
      <c r="D1207" s="182">
        <v>214.57</v>
      </c>
      <c r="E1207" s="182">
        <v>244.96</v>
      </c>
    </row>
    <row r="1208" spans="1:5" x14ac:dyDescent="0.25">
      <c r="A1208" s="180">
        <v>2587</v>
      </c>
      <c r="B1208" s="181" t="s">
        <v>53275</v>
      </c>
      <c r="C1208" s="180" t="s">
        <v>115</v>
      </c>
      <c r="D1208" s="182">
        <v>36.57</v>
      </c>
      <c r="E1208" s="182">
        <v>41.75</v>
      </c>
    </row>
    <row r="1209" spans="1:5" x14ac:dyDescent="0.25">
      <c r="A1209" s="180">
        <v>2588</v>
      </c>
      <c r="B1209" s="181" t="s">
        <v>53276</v>
      </c>
      <c r="C1209" s="180" t="s">
        <v>115</v>
      </c>
      <c r="D1209" s="182">
        <v>29.05</v>
      </c>
      <c r="E1209" s="182">
        <v>33.159999999999997</v>
      </c>
    </row>
    <row r="1210" spans="1:5" x14ac:dyDescent="0.25">
      <c r="A1210" s="180">
        <v>2570</v>
      </c>
      <c r="B1210" s="181" t="s">
        <v>53277</v>
      </c>
      <c r="C1210" s="180" t="s">
        <v>115</v>
      </c>
      <c r="D1210" s="182">
        <v>18.760000000000002</v>
      </c>
      <c r="E1210" s="182">
        <v>21.42</v>
      </c>
    </row>
    <row r="1211" spans="1:5" x14ac:dyDescent="0.25">
      <c r="A1211" s="180">
        <v>2569</v>
      </c>
      <c r="B1211" s="181" t="s">
        <v>53278</v>
      </c>
      <c r="C1211" s="180" t="s">
        <v>115</v>
      </c>
      <c r="D1211" s="182">
        <v>11.19</v>
      </c>
      <c r="E1211" s="182">
        <v>12.78</v>
      </c>
    </row>
    <row r="1212" spans="1:5" x14ac:dyDescent="0.25">
      <c r="A1212" s="180">
        <v>2571</v>
      </c>
      <c r="B1212" s="181" t="s">
        <v>53279</v>
      </c>
      <c r="C1212" s="180" t="s">
        <v>115</v>
      </c>
      <c r="D1212" s="182">
        <v>55.69</v>
      </c>
      <c r="E1212" s="182">
        <v>63.58</v>
      </c>
    </row>
    <row r="1213" spans="1:5" x14ac:dyDescent="0.25">
      <c r="A1213" s="180">
        <v>2572</v>
      </c>
      <c r="B1213" s="181" t="s">
        <v>53280</v>
      </c>
      <c r="C1213" s="180" t="s">
        <v>115</v>
      </c>
      <c r="D1213" s="182">
        <v>164.71</v>
      </c>
      <c r="E1213" s="182">
        <v>188.04</v>
      </c>
    </row>
    <row r="1214" spans="1:5" x14ac:dyDescent="0.25">
      <c r="A1214" s="180">
        <v>2593</v>
      </c>
      <c r="B1214" s="181" t="s">
        <v>53281</v>
      </c>
      <c r="C1214" s="180" t="s">
        <v>115</v>
      </c>
      <c r="D1214" s="182">
        <v>11.93</v>
      </c>
      <c r="E1214" s="182">
        <v>13.62</v>
      </c>
    </row>
    <row r="1215" spans="1:5" x14ac:dyDescent="0.25">
      <c r="A1215" s="180">
        <v>2595</v>
      </c>
      <c r="B1215" s="181" t="s">
        <v>53282</v>
      </c>
      <c r="C1215" s="180" t="s">
        <v>115</v>
      </c>
      <c r="D1215" s="182">
        <v>256.98</v>
      </c>
      <c r="E1215" s="182">
        <v>293.38</v>
      </c>
    </row>
    <row r="1216" spans="1:5" x14ac:dyDescent="0.25">
      <c r="A1216" s="180">
        <v>2576</v>
      </c>
      <c r="B1216" s="181" t="s">
        <v>53283</v>
      </c>
      <c r="C1216" s="180" t="s">
        <v>115</v>
      </c>
      <c r="D1216" s="182">
        <v>43.81</v>
      </c>
      <c r="E1216" s="182">
        <v>50.01</v>
      </c>
    </row>
    <row r="1217" spans="1:5" x14ac:dyDescent="0.25">
      <c r="A1217" s="180">
        <v>2575</v>
      </c>
      <c r="B1217" s="181" t="s">
        <v>53284</v>
      </c>
      <c r="C1217" s="180" t="s">
        <v>115</v>
      </c>
      <c r="D1217" s="182">
        <v>32.93</v>
      </c>
      <c r="E1217" s="182">
        <v>37.6</v>
      </c>
    </row>
    <row r="1218" spans="1:5" x14ac:dyDescent="0.25">
      <c r="A1218" s="180">
        <v>2586</v>
      </c>
      <c r="B1218" s="181" t="s">
        <v>53285</v>
      </c>
      <c r="C1218" s="180" t="s">
        <v>115</v>
      </c>
      <c r="D1218" s="182">
        <v>22.17</v>
      </c>
      <c r="E1218" s="182">
        <v>25.31</v>
      </c>
    </row>
    <row r="1219" spans="1:5" x14ac:dyDescent="0.25">
      <c r="A1219" s="180">
        <v>2573</v>
      </c>
      <c r="B1219" s="181" t="s">
        <v>53286</v>
      </c>
      <c r="C1219" s="180" t="s">
        <v>115</v>
      </c>
      <c r="D1219" s="182">
        <v>13.67</v>
      </c>
      <c r="E1219" s="182">
        <v>15.61</v>
      </c>
    </row>
    <row r="1220" spans="1:5" x14ac:dyDescent="0.25">
      <c r="A1220" s="180">
        <v>2577</v>
      </c>
      <c r="B1220" s="181" t="s">
        <v>53287</v>
      </c>
      <c r="C1220" s="180" t="s">
        <v>115</v>
      </c>
      <c r="D1220" s="182">
        <v>59.36</v>
      </c>
      <c r="E1220" s="182">
        <v>67.77</v>
      </c>
    </row>
    <row r="1221" spans="1:5" x14ac:dyDescent="0.25">
      <c r="A1221" s="180">
        <v>2578</v>
      </c>
      <c r="B1221" s="181" t="s">
        <v>53288</v>
      </c>
      <c r="C1221" s="180" t="s">
        <v>115</v>
      </c>
      <c r="D1221" s="182">
        <v>185.32</v>
      </c>
      <c r="E1221" s="182">
        <v>211.58</v>
      </c>
    </row>
    <row r="1222" spans="1:5" x14ac:dyDescent="0.25">
      <c r="A1222" s="180">
        <v>2574</v>
      </c>
      <c r="B1222" s="181" t="s">
        <v>53289</v>
      </c>
      <c r="C1222" s="180" t="s">
        <v>115</v>
      </c>
      <c r="D1222" s="182">
        <v>13.76</v>
      </c>
      <c r="E1222" s="182">
        <v>15.71</v>
      </c>
    </row>
    <row r="1223" spans="1:5" x14ac:dyDescent="0.25">
      <c r="A1223" s="180">
        <v>2585</v>
      </c>
      <c r="B1223" s="181" t="s">
        <v>53290</v>
      </c>
      <c r="C1223" s="180" t="s">
        <v>115</v>
      </c>
      <c r="D1223" s="182">
        <v>254.31</v>
      </c>
      <c r="E1223" s="182">
        <v>290.33999999999997</v>
      </c>
    </row>
    <row r="1224" spans="1:5" x14ac:dyDescent="0.25">
      <c r="A1224" s="180">
        <v>12008</v>
      </c>
      <c r="B1224" s="181" t="s">
        <v>53291</v>
      </c>
      <c r="C1224" s="180" t="s">
        <v>115</v>
      </c>
      <c r="D1224" s="182">
        <v>136.44999999999999</v>
      </c>
      <c r="E1224" s="182">
        <v>155.78</v>
      </c>
    </row>
    <row r="1225" spans="1:5" x14ac:dyDescent="0.25">
      <c r="A1225" s="180">
        <v>2582</v>
      </c>
      <c r="B1225" s="181" t="s">
        <v>53292</v>
      </c>
      <c r="C1225" s="180" t="s">
        <v>115</v>
      </c>
      <c r="D1225" s="182">
        <v>40.630000000000003</v>
      </c>
      <c r="E1225" s="182">
        <v>46.39</v>
      </c>
    </row>
    <row r="1226" spans="1:5" x14ac:dyDescent="0.25">
      <c r="A1226" s="180">
        <v>2597</v>
      </c>
      <c r="B1226" s="181" t="s">
        <v>53293</v>
      </c>
      <c r="C1226" s="180" t="s">
        <v>115</v>
      </c>
      <c r="D1226" s="182">
        <v>34.82</v>
      </c>
      <c r="E1226" s="182">
        <v>39.76</v>
      </c>
    </row>
    <row r="1227" spans="1:5" x14ac:dyDescent="0.25">
      <c r="A1227" s="180">
        <v>2581</v>
      </c>
      <c r="B1227" s="181" t="s">
        <v>53294</v>
      </c>
      <c r="C1227" s="180" t="s">
        <v>115</v>
      </c>
      <c r="D1227" s="182">
        <v>21.21</v>
      </c>
      <c r="E1227" s="182">
        <v>24.22</v>
      </c>
    </row>
    <row r="1228" spans="1:5" x14ac:dyDescent="0.25">
      <c r="A1228" s="180">
        <v>2579</v>
      </c>
      <c r="B1228" s="181" t="s">
        <v>53295</v>
      </c>
      <c r="C1228" s="180" t="s">
        <v>115</v>
      </c>
      <c r="D1228" s="182">
        <v>16.579999999999998</v>
      </c>
      <c r="E1228" s="182">
        <v>18.93</v>
      </c>
    </row>
    <row r="1229" spans="1:5" x14ac:dyDescent="0.25">
      <c r="A1229" s="180">
        <v>2596</v>
      </c>
      <c r="B1229" s="181" t="s">
        <v>53296</v>
      </c>
      <c r="C1229" s="180" t="s">
        <v>115</v>
      </c>
      <c r="D1229" s="182">
        <v>62.74</v>
      </c>
      <c r="E1229" s="182">
        <v>71.63</v>
      </c>
    </row>
    <row r="1230" spans="1:5" x14ac:dyDescent="0.25">
      <c r="A1230" s="180">
        <v>2583</v>
      </c>
      <c r="B1230" s="181" t="s">
        <v>53297</v>
      </c>
      <c r="C1230" s="180" t="s">
        <v>115</v>
      </c>
      <c r="D1230" s="182">
        <v>152.61000000000001</v>
      </c>
      <c r="E1230" s="182">
        <v>174.23</v>
      </c>
    </row>
    <row r="1231" spans="1:5" x14ac:dyDescent="0.25">
      <c r="A1231" s="180">
        <v>2580</v>
      </c>
      <c r="B1231" s="181" t="s">
        <v>53298</v>
      </c>
      <c r="C1231" s="180" t="s">
        <v>115</v>
      </c>
      <c r="D1231" s="182">
        <v>18.170000000000002</v>
      </c>
      <c r="E1231" s="182">
        <v>20.75</v>
      </c>
    </row>
    <row r="1232" spans="1:5" x14ac:dyDescent="0.25">
      <c r="A1232" s="180">
        <v>2584</v>
      </c>
      <c r="B1232" s="181" t="s">
        <v>53299</v>
      </c>
      <c r="C1232" s="180" t="s">
        <v>115</v>
      </c>
      <c r="D1232" s="182">
        <v>254.05</v>
      </c>
      <c r="E1232" s="182">
        <v>290.04000000000002</v>
      </c>
    </row>
    <row r="1233" spans="1:5" x14ac:dyDescent="0.25">
      <c r="A1233" s="180">
        <v>39329</v>
      </c>
      <c r="B1233" s="181" t="s">
        <v>53300</v>
      </c>
      <c r="C1233" s="180" t="s">
        <v>115</v>
      </c>
      <c r="D1233" s="182">
        <v>14.18</v>
      </c>
      <c r="E1233" s="182">
        <v>8.8699999999999992</v>
      </c>
    </row>
    <row r="1234" spans="1:5" x14ac:dyDescent="0.25">
      <c r="A1234" s="180">
        <v>12010</v>
      </c>
      <c r="B1234" s="181" t="s">
        <v>53301</v>
      </c>
      <c r="C1234" s="180" t="s">
        <v>115</v>
      </c>
      <c r="D1234" s="182">
        <v>13.56</v>
      </c>
      <c r="E1234" s="182">
        <v>8.49</v>
      </c>
    </row>
    <row r="1235" spans="1:5" x14ac:dyDescent="0.25">
      <c r="A1235" s="180">
        <v>39332</v>
      </c>
      <c r="B1235" s="181" t="s">
        <v>53302</v>
      </c>
      <c r="C1235" s="180" t="s">
        <v>115</v>
      </c>
      <c r="D1235" s="182">
        <v>16.670000000000002</v>
      </c>
      <c r="E1235" s="182">
        <v>10.43</v>
      </c>
    </row>
    <row r="1236" spans="1:5" x14ac:dyDescent="0.25">
      <c r="A1236" s="180">
        <v>39330</v>
      </c>
      <c r="B1236" s="181" t="s">
        <v>53303</v>
      </c>
      <c r="C1236" s="180" t="s">
        <v>115</v>
      </c>
      <c r="D1236" s="182">
        <v>14.92</v>
      </c>
      <c r="E1236" s="182">
        <v>9.34</v>
      </c>
    </row>
    <row r="1237" spans="1:5" x14ac:dyDescent="0.25">
      <c r="A1237" s="180">
        <v>39331</v>
      </c>
      <c r="B1237" s="181" t="s">
        <v>53304</v>
      </c>
      <c r="C1237" s="180" t="s">
        <v>115</v>
      </c>
      <c r="D1237" s="182">
        <v>13.27</v>
      </c>
      <c r="E1237" s="182">
        <v>8.3000000000000007</v>
      </c>
    </row>
    <row r="1238" spans="1:5" x14ac:dyDescent="0.25">
      <c r="A1238" s="180">
        <v>39335</v>
      </c>
      <c r="B1238" s="181" t="s">
        <v>53305</v>
      </c>
      <c r="C1238" s="180" t="s">
        <v>115</v>
      </c>
      <c r="D1238" s="182">
        <v>14.97</v>
      </c>
      <c r="E1238" s="182">
        <v>9.3699999999999992</v>
      </c>
    </row>
    <row r="1239" spans="1:5" x14ac:dyDescent="0.25">
      <c r="A1239" s="180">
        <v>39333</v>
      </c>
      <c r="B1239" s="181" t="s">
        <v>53306</v>
      </c>
      <c r="C1239" s="180" t="s">
        <v>115</v>
      </c>
      <c r="D1239" s="182">
        <v>12.94</v>
      </c>
      <c r="E1239" s="182">
        <v>8.1</v>
      </c>
    </row>
    <row r="1240" spans="1:5" x14ac:dyDescent="0.25">
      <c r="A1240" s="180">
        <v>39334</v>
      </c>
      <c r="B1240" s="181" t="s">
        <v>53307</v>
      </c>
      <c r="C1240" s="180" t="s">
        <v>115</v>
      </c>
      <c r="D1240" s="182">
        <v>11.9</v>
      </c>
      <c r="E1240" s="182">
        <v>7.45</v>
      </c>
    </row>
    <row r="1241" spans="1:5" x14ac:dyDescent="0.25">
      <c r="A1241" s="180">
        <v>12015</v>
      </c>
      <c r="B1241" s="181" t="s">
        <v>53308</v>
      </c>
      <c r="C1241" s="180" t="s">
        <v>115</v>
      </c>
      <c r="D1241" s="182">
        <v>17.39</v>
      </c>
      <c r="E1241" s="182">
        <v>10.88</v>
      </c>
    </row>
    <row r="1242" spans="1:5" x14ac:dyDescent="0.25">
      <c r="A1242" s="180">
        <v>12016</v>
      </c>
      <c r="B1242" s="181" t="s">
        <v>53309</v>
      </c>
      <c r="C1242" s="180" t="s">
        <v>115</v>
      </c>
      <c r="D1242" s="182">
        <v>14.94</v>
      </c>
      <c r="E1242" s="182">
        <v>9.35</v>
      </c>
    </row>
    <row r="1243" spans="1:5" x14ac:dyDescent="0.25">
      <c r="A1243" s="180">
        <v>12019</v>
      </c>
      <c r="B1243" s="181" t="s">
        <v>53310</v>
      </c>
      <c r="C1243" s="180" t="s">
        <v>115</v>
      </c>
      <c r="D1243" s="182">
        <v>17.39</v>
      </c>
      <c r="E1243" s="182">
        <v>10.88</v>
      </c>
    </row>
    <row r="1244" spans="1:5" x14ac:dyDescent="0.25">
      <c r="A1244" s="180">
        <v>12020</v>
      </c>
      <c r="B1244" s="181" t="s">
        <v>53311</v>
      </c>
      <c r="C1244" s="180" t="s">
        <v>115</v>
      </c>
      <c r="D1244" s="182">
        <v>14.94</v>
      </c>
      <c r="E1244" s="182">
        <v>9.35</v>
      </c>
    </row>
    <row r="1245" spans="1:5" x14ac:dyDescent="0.25">
      <c r="A1245" s="180">
        <v>39338</v>
      </c>
      <c r="B1245" s="181" t="s">
        <v>53312</v>
      </c>
      <c r="C1245" s="180" t="s">
        <v>115</v>
      </c>
      <c r="D1245" s="182">
        <v>16.670000000000002</v>
      </c>
      <c r="E1245" s="182">
        <v>10.43</v>
      </c>
    </row>
    <row r="1246" spans="1:5" x14ac:dyDescent="0.25">
      <c r="A1246" s="180">
        <v>39336</v>
      </c>
      <c r="B1246" s="181" t="s">
        <v>53313</v>
      </c>
      <c r="C1246" s="180" t="s">
        <v>115</v>
      </c>
      <c r="D1246" s="182">
        <v>14.92</v>
      </c>
      <c r="E1246" s="182">
        <v>9.34</v>
      </c>
    </row>
    <row r="1247" spans="1:5" x14ac:dyDescent="0.25">
      <c r="A1247" s="180">
        <v>39337</v>
      </c>
      <c r="B1247" s="181" t="s">
        <v>53314</v>
      </c>
      <c r="C1247" s="180" t="s">
        <v>115</v>
      </c>
      <c r="D1247" s="182">
        <v>13.27</v>
      </c>
      <c r="E1247" s="182">
        <v>8.3000000000000007</v>
      </c>
    </row>
    <row r="1248" spans="1:5" x14ac:dyDescent="0.25">
      <c r="A1248" s="180">
        <v>39341</v>
      </c>
      <c r="B1248" s="181" t="s">
        <v>53315</v>
      </c>
      <c r="C1248" s="180" t="s">
        <v>115</v>
      </c>
      <c r="D1248" s="182">
        <v>21.73</v>
      </c>
      <c r="E1248" s="182">
        <v>13.6</v>
      </c>
    </row>
    <row r="1249" spans="1:5" x14ac:dyDescent="0.25">
      <c r="A1249" s="180">
        <v>39340</v>
      </c>
      <c r="B1249" s="181" t="s">
        <v>53316</v>
      </c>
      <c r="C1249" s="180" t="s">
        <v>115</v>
      </c>
      <c r="D1249" s="182">
        <v>15.95</v>
      </c>
      <c r="E1249" s="182">
        <v>9.98</v>
      </c>
    </row>
    <row r="1250" spans="1:5" x14ac:dyDescent="0.25">
      <c r="A1250" s="180">
        <v>39342</v>
      </c>
      <c r="B1250" s="181" t="s">
        <v>53317</v>
      </c>
      <c r="C1250" s="180" t="s">
        <v>115</v>
      </c>
      <c r="D1250" s="182">
        <v>21.73</v>
      </c>
      <c r="E1250" s="182">
        <v>13.6</v>
      </c>
    </row>
    <row r="1251" spans="1:5" x14ac:dyDescent="0.25">
      <c r="A1251" s="180">
        <v>12025</v>
      </c>
      <c r="B1251" s="181" t="s">
        <v>53318</v>
      </c>
      <c r="C1251" s="180" t="s">
        <v>115</v>
      </c>
      <c r="D1251" s="182">
        <v>16.48</v>
      </c>
      <c r="E1251" s="182">
        <v>10.31</v>
      </c>
    </row>
    <row r="1252" spans="1:5" x14ac:dyDescent="0.25">
      <c r="A1252" s="180">
        <v>39345</v>
      </c>
      <c r="B1252" s="181" t="s">
        <v>53319</v>
      </c>
      <c r="C1252" s="180" t="s">
        <v>115</v>
      </c>
      <c r="D1252" s="182">
        <v>24.83</v>
      </c>
      <c r="E1252" s="182">
        <v>15.54</v>
      </c>
    </row>
    <row r="1253" spans="1:5" x14ac:dyDescent="0.25">
      <c r="A1253" s="180">
        <v>39343</v>
      </c>
      <c r="B1253" s="181" t="s">
        <v>53320</v>
      </c>
      <c r="C1253" s="180" t="s">
        <v>115</v>
      </c>
      <c r="D1253" s="182">
        <v>18.350000000000001</v>
      </c>
      <c r="E1253" s="182">
        <v>11.48</v>
      </c>
    </row>
    <row r="1254" spans="1:5" x14ac:dyDescent="0.25">
      <c r="A1254" s="180">
        <v>39344</v>
      </c>
      <c r="B1254" s="181" t="s">
        <v>53321</v>
      </c>
      <c r="C1254" s="180" t="s">
        <v>115</v>
      </c>
      <c r="D1254" s="182">
        <v>17.739999999999998</v>
      </c>
      <c r="E1254" s="182">
        <v>11.1</v>
      </c>
    </row>
    <row r="1255" spans="1:5" x14ac:dyDescent="0.25">
      <c r="A1255" s="180">
        <v>12623</v>
      </c>
      <c r="B1255" s="181" t="s">
        <v>53322</v>
      </c>
      <c r="C1255" s="180" t="s">
        <v>83</v>
      </c>
      <c r="D1255" s="182">
        <v>46.93</v>
      </c>
      <c r="E1255" s="182">
        <v>52.64</v>
      </c>
    </row>
    <row r="1256" spans="1:5" x14ac:dyDescent="0.25">
      <c r="A1256" s="180">
        <v>34498</v>
      </c>
      <c r="B1256" s="181" t="s">
        <v>53323</v>
      </c>
      <c r="C1256" s="180" t="s">
        <v>115</v>
      </c>
      <c r="D1256" s="182">
        <v>118.54</v>
      </c>
      <c r="E1256" s="182">
        <v>140.04</v>
      </c>
    </row>
    <row r="1257" spans="1:5" x14ac:dyDescent="0.25">
      <c r="A1257" s="180">
        <v>13244</v>
      </c>
      <c r="B1257" s="181" t="s">
        <v>53324</v>
      </c>
      <c r="C1257" s="180" t="s">
        <v>115</v>
      </c>
      <c r="D1257" s="182">
        <v>49.9</v>
      </c>
      <c r="E1257" s="182">
        <v>58.95</v>
      </c>
    </row>
    <row r="1258" spans="1:5" x14ac:dyDescent="0.25">
      <c r="A1258" s="180">
        <v>38998</v>
      </c>
      <c r="B1258" s="181" t="s">
        <v>53325</v>
      </c>
      <c r="C1258" s="180" t="s">
        <v>115</v>
      </c>
      <c r="D1258" s="182"/>
      <c r="E1258" s="182">
        <v>12.15</v>
      </c>
    </row>
    <row r="1259" spans="1:5" x14ac:dyDescent="0.25">
      <c r="A1259" s="180">
        <v>38999</v>
      </c>
      <c r="B1259" s="181" t="s">
        <v>53326</v>
      </c>
      <c r="C1259" s="180" t="s">
        <v>115</v>
      </c>
      <c r="D1259" s="182"/>
      <c r="E1259" s="182">
        <v>30.73</v>
      </c>
    </row>
    <row r="1260" spans="1:5" x14ac:dyDescent="0.25">
      <c r="A1260" s="180">
        <v>38996</v>
      </c>
      <c r="B1260" s="181" t="s">
        <v>53327</v>
      </c>
      <c r="C1260" s="180" t="s">
        <v>115</v>
      </c>
      <c r="D1260" s="182"/>
      <c r="E1260" s="182">
        <v>21.72</v>
      </c>
    </row>
    <row r="1261" spans="1:5" x14ac:dyDescent="0.25">
      <c r="A1261" s="180">
        <v>44173</v>
      </c>
      <c r="B1261" s="181" t="s">
        <v>53328</v>
      </c>
      <c r="C1261" s="180" t="s">
        <v>115</v>
      </c>
      <c r="D1261" s="182"/>
      <c r="E1261" s="182">
        <v>21.12</v>
      </c>
    </row>
    <row r="1262" spans="1:5" x14ac:dyDescent="0.25">
      <c r="A1262" s="180">
        <v>44174</v>
      </c>
      <c r="B1262" s="181" t="s">
        <v>53329</v>
      </c>
      <c r="C1262" s="180" t="s">
        <v>115</v>
      </c>
      <c r="D1262" s="182"/>
      <c r="E1262" s="182">
        <v>34.57</v>
      </c>
    </row>
    <row r="1263" spans="1:5" x14ac:dyDescent="0.25">
      <c r="A1263" s="180">
        <v>38997</v>
      </c>
      <c r="B1263" s="181" t="s">
        <v>53330</v>
      </c>
      <c r="C1263" s="180" t="s">
        <v>115</v>
      </c>
      <c r="D1263" s="182"/>
      <c r="E1263" s="182">
        <v>31.07</v>
      </c>
    </row>
    <row r="1264" spans="1:5" x14ac:dyDescent="0.25">
      <c r="A1264" s="180">
        <v>39600</v>
      </c>
      <c r="B1264" s="181" t="s">
        <v>53331</v>
      </c>
      <c r="C1264" s="180" t="s">
        <v>115</v>
      </c>
      <c r="D1264" s="182">
        <v>16.04</v>
      </c>
      <c r="E1264" s="182">
        <v>17.25</v>
      </c>
    </row>
    <row r="1265" spans="1:5" x14ac:dyDescent="0.25">
      <c r="A1265" s="180">
        <v>39601</v>
      </c>
      <c r="B1265" s="181" t="s">
        <v>53332</v>
      </c>
      <c r="C1265" s="180" t="s">
        <v>115</v>
      </c>
      <c r="D1265" s="182">
        <v>34.03</v>
      </c>
      <c r="E1265" s="182">
        <v>36.590000000000003</v>
      </c>
    </row>
    <row r="1266" spans="1:5" x14ac:dyDescent="0.25">
      <c r="A1266" s="180">
        <v>39862</v>
      </c>
      <c r="B1266" s="181" t="s">
        <v>53333</v>
      </c>
      <c r="C1266" s="180" t="s">
        <v>115</v>
      </c>
      <c r="D1266" s="182"/>
      <c r="E1266" s="182">
        <v>14.78</v>
      </c>
    </row>
    <row r="1267" spans="1:5" x14ac:dyDescent="0.25">
      <c r="A1267" s="180">
        <v>39863</v>
      </c>
      <c r="B1267" s="181" t="s">
        <v>53334</v>
      </c>
      <c r="C1267" s="180" t="s">
        <v>115</v>
      </c>
      <c r="D1267" s="182"/>
      <c r="E1267" s="182">
        <v>14.99</v>
      </c>
    </row>
    <row r="1268" spans="1:5" x14ac:dyDescent="0.25">
      <c r="A1268" s="180">
        <v>39864</v>
      </c>
      <c r="B1268" s="181" t="s">
        <v>53335</v>
      </c>
      <c r="C1268" s="180" t="s">
        <v>115</v>
      </c>
      <c r="D1268" s="182"/>
      <c r="E1268" s="182">
        <v>18.600000000000001</v>
      </c>
    </row>
    <row r="1269" spans="1:5" x14ac:dyDescent="0.25">
      <c r="A1269" s="180">
        <v>39865</v>
      </c>
      <c r="B1269" s="181" t="s">
        <v>53336</v>
      </c>
      <c r="C1269" s="180" t="s">
        <v>115</v>
      </c>
      <c r="D1269" s="182"/>
      <c r="E1269" s="182">
        <v>26.22</v>
      </c>
    </row>
    <row r="1270" spans="1:5" x14ac:dyDescent="0.25">
      <c r="A1270" s="180">
        <v>2517</v>
      </c>
      <c r="B1270" s="181" t="s">
        <v>53337</v>
      </c>
      <c r="C1270" s="180" t="s">
        <v>115</v>
      </c>
      <c r="D1270" s="182">
        <v>25.31</v>
      </c>
      <c r="E1270" s="182">
        <v>28.9</v>
      </c>
    </row>
    <row r="1271" spans="1:5" x14ac:dyDescent="0.25">
      <c r="A1271" s="180">
        <v>2522</v>
      </c>
      <c r="B1271" s="181" t="s">
        <v>53338</v>
      </c>
      <c r="C1271" s="180" t="s">
        <v>115</v>
      </c>
      <c r="D1271" s="182">
        <v>16.36</v>
      </c>
      <c r="E1271" s="182">
        <v>18.68</v>
      </c>
    </row>
    <row r="1272" spans="1:5" x14ac:dyDescent="0.25">
      <c r="A1272" s="180">
        <v>2516</v>
      </c>
      <c r="B1272" s="181" t="s">
        <v>53339</v>
      </c>
      <c r="C1272" s="180" t="s">
        <v>115</v>
      </c>
      <c r="D1272" s="182">
        <v>13.13</v>
      </c>
      <c r="E1272" s="182">
        <v>14.99</v>
      </c>
    </row>
    <row r="1273" spans="1:5" x14ac:dyDescent="0.25">
      <c r="A1273" s="180">
        <v>2548</v>
      </c>
      <c r="B1273" s="181" t="s">
        <v>53340</v>
      </c>
      <c r="C1273" s="180" t="s">
        <v>115</v>
      </c>
      <c r="D1273" s="182">
        <v>10.06</v>
      </c>
      <c r="E1273" s="182">
        <v>11.48</v>
      </c>
    </row>
    <row r="1274" spans="1:5" x14ac:dyDescent="0.25">
      <c r="A1274" s="180">
        <v>2518</v>
      </c>
      <c r="B1274" s="181" t="s">
        <v>53341</v>
      </c>
      <c r="C1274" s="180" t="s">
        <v>115</v>
      </c>
      <c r="D1274" s="182">
        <v>120.48</v>
      </c>
      <c r="E1274" s="182">
        <v>137.55000000000001</v>
      </c>
    </row>
    <row r="1275" spans="1:5" x14ac:dyDescent="0.25">
      <c r="A1275" s="180">
        <v>2521</v>
      </c>
      <c r="B1275" s="181" t="s">
        <v>53342</v>
      </c>
      <c r="C1275" s="180" t="s">
        <v>115</v>
      </c>
      <c r="D1275" s="182">
        <v>51.29</v>
      </c>
      <c r="E1275" s="182">
        <v>58.55</v>
      </c>
    </row>
    <row r="1276" spans="1:5" x14ac:dyDescent="0.25">
      <c r="A1276" s="180">
        <v>2519</v>
      </c>
      <c r="B1276" s="181" t="s">
        <v>53343</v>
      </c>
      <c r="C1276" s="180" t="s">
        <v>115</v>
      </c>
      <c r="D1276" s="182">
        <v>145.28</v>
      </c>
      <c r="E1276" s="182">
        <v>165.86</v>
      </c>
    </row>
    <row r="1277" spans="1:5" x14ac:dyDescent="0.25">
      <c r="A1277" s="180">
        <v>2515</v>
      </c>
      <c r="B1277" s="181" t="s">
        <v>53344</v>
      </c>
      <c r="C1277" s="180" t="s">
        <v>115</v>
      </c>
      <c r="D1277" s="182">
        <v>10.93</v>
      </c>
      <c r="E1277" s="182">
        <v>12.48</v>
      </c>
    </row>
    <row r="1278" spans="1:5" x14ac:dyDescent="0.25">
      <c r="A1278" s="180">
        <v>2520</v>
      </c>
      <c r="B1278" s="181" t="s">
        <v>53345</v>
      </c>
      <c r="C1278" s="180" t="s">
        <v>115</v>
      </c>
      <c r="D1278" s="182">
        <v>267.39</v>
      </c>
      <c r="E1278" s="182">
        <v>305.27</v>
      </c>
    </row>
    <row r="1279" spans="1:5" x14ac:dyDescent="0.25">
      <c r="A1279" s="180">
        <v>1602</v>
      </c>
      <c r="B1279" s="181" t="s">
        <v>53346</v>
      </c>
      <c r="C1279" s="180" t="s">
        <v>115</v>
      </c>
      <c r="D1279" s="182">
        <v>50.28</v>
      </c>
      <c r="E1279" s="182">
        <v>51.63</v>
      </c>
    </row>
    <row r="1280" spans="1:5" x14ac:dyDescent="0.25">
      <c r="A1280" s="180">
        <v>1601</v>
      </c>
      <c r="B1280" s="181" t="s">
        <v>53347</v>
      </c>
      <c r="C1280" s="180" t="s">
        <v>115</v>
      </c>
      <c r="D1280" s="182">
        <v>44.81</v>
      </c>
      <c r="E1280" s="182">
        <v>46.02</v>
      </c>
    </row>
    <row r="1281" spans="1:5" x14ac:dyDescent="0.25">
      <c r="A1281" s="180">
        <v>1600</v>
      </c>
      <c r="B1281" s="181" t="s">
        <v>53348</v>
      </c>
      <c r="C1281" s="180" t="s">
        <v>115</v>
      </c>
      <c r="D1281" s="182">
        <v>19.57</v>
      </c>
      <c r="E1281" s="182">
        <v>20.100000000000001</v>
      </c>
    </row>
    <row r="1282" spans="1:5" x14ac:dyDescent="0.25">
      <c r="A1282" s="180">
        <v>1598</v>
      </c>
      <c r="B1282" s="181" t="s">
        <v>53349</v>
      </c>
      <c r="C1282" s="180" t="s">
        <v>115</v>
      </c>
      <c r="D1282" s="182">
        <v>13.26</v>
      </c>
      <c r="E1282" s="182">
        <v>13.62</v>
      </c>
    </row>
    <row r="1283" spans="1:5" x14ac:dyDescent="0.25">
      <c r="A1283" s="180">
        <v>1603</v>
      </c>
      <c r="B1283" s="181" t="s">
        <v>53350</v>
      </c>
      <c r="C1283" s="180" t="s">
        <v>115</v>
      </c>
      <c r="D1283" s="182">
        <v>75.92</v>
      </c>
      <c r="E1283" s="182">
        <v>77.95</v>
      </c>
    </row>
    <row r="1284" spans="1:5" x14ac:dyDescent="0.25">
      <c r="A1284" s="180">
        <v>1599</v>
      </c>
      <c r="B1284" s="181" t="s">
        <v>53351</v>
      </c>
      <c r="C1284" s="180" t="s">
        <v>115</v>
      </c>
      <c r="D1284" s="182">
        <v>15.39</v>
      </c>
      <c r="E1284" s="182">
        <v>15.8</v>
      </c>
    </row>
    <row r="1285" spans="1:5" x14ac:dyDescent="0.25">
      <c r="A1285" s="180">
        <v>1597</v>
      </c>
      <c r="B1285" s="181" t="s">
        <v>53352</v>
      </c>
      <c r="C1285" s="180" t="s">
        <v>115</v>
      </c>
      <c r="D1285" s="182">
        <v>12.47</v>
      </c>
      <c r="E1285" s="182">
        <v>12.8</v>
      </c>
    </row>
    <row r="1286" spans="1:5" x14ac:dyDescent="0.25">
      <c r="A1286" s="180">
        <v>39602</v>
      </c>
      <c r="B1286" s="181" t="s">
        <v>53353</v>
      </c>
      <c r="C1286" s="180" t="s">
        <v>115</v>
      </c>
      <c r="D1286" s="182">
        <v>1.7</v>
      </c>
      <c r="E1286" s="182">
        <v>1.83</v>
      </c>
    </row>
    <row r="1287" spans="1:5" x14ac:dyDescent="0.25">
      <c r="A1287" s="180">
        <v>39603</v>
      </c>
      <c r="B1287" s="181" t="s">
        <v>53354</v>
      </c>
      <c r="C1287" s="180" t="s">
        <v>115</v>
      </c>
      <c r="D1287" s="182">
        <v>3.62</v>
      </c>
      <c r="E1287" s="182">
        <v>3.9</v>
      </c>
    </row>
    <row r="1288" spans="1:5" x14ac:dyDescent="0.25">
      <c r="A1288" s="180">
        <v>11821</v>
      </c>
      <c r="B1288" s="181" t="s">
        <v>53355</v>
      </c>
      <c r="C1288" s="180" t="s">
        <v>115</v>
      </c>
      <c r="D1288" s="182">
        <v>10.24</v>
      </c>
      <c r="E1288" s="182">
        <v>10.51</v>
      </c>
    </row>
    <row r="1289" spans="1:5" x14ac:dyDescent="0.25">
      <c r="A1289" s="180">
        <v>1562</v>
      </c>
      <c r="B1289" s="181" t="s">
        <v>53356</v>
      </c>
      <c r="C1289" s="180" t="s">
        <v>115</v>
      </c>
      <c r="D1289" s="182">
        <v>16.77</v>
      </c>
      <c r="E1289" s="182">
        <v>17.22</v>
      </c>
    </row>
    <row r="1290" spans="1:5" x14ac:dyDescent="0.25">
      <c r="A1290" s="180">
        <v>1563</v>
      </c>
      <c r="B1290" s="181" t="s">
        <v>53357</v>
      </c>
      <c r="C1290" s="180" t="s">
        <v>115</v>
      </c>
      <c r="D1290" s="182">
        <v>22.51</v>
      </c>
      <c r="E1290" s="182">
        <v>23.11</v>
      </c>
    </row>
    <row r="1291" spans="1:5" x14ac:dyDescent="0.25">
      <c r="A1291" s="180">
        <v>11856</v>
      </c>
      <c r="B1291" s="181" t="s">
        <v>53358</v>
      </c>
      <c r="C1291" s="180" t="s">
        <v>115</v>
      </c>
      <c r="D1291" s="182">
        <v>6.71</v>
      </c>
      <c r="E1291" s="182">
        <v>6.89</v>
      </c>
    </row>
    <row r="1292" spans="1:5" x14ac:dyDescent="0.25">
      <c r="A1292" s="180">
        <v>11857</v>
      </c>
      <c r="B1292" s="181" t="s">
        <v>53359</v>
      </c>
      <c r="C1292" s="180" t="s">
        <v>115</v>
      </c>
      <c r="D1292" s="182">
        <v>35.31</v>
      </c>
      <c r="E1292" s="182">
        <v>36.26</v>
      </c>
    </row>
    <row r="1293" spans="1:5" x14ac:dyDescent="0.25">
      <c r="A1293" s="180">
        <v>11858</v>
      </c>
      <c r="B1293" s="181" t="s">
        <v>53360</v>
      </c>
      <c r="C1293" s="180" t="s">
        <v>115</v>
      </c>
      <c r="D1293" s="182">
        <v>43.83</v>
      </c>
      <c r="E1293" s="182">
        <v>45</v>
      </c>
    </row>
    <row r="1294" spans="1:5" x14ac:dyDescent="0.25">
      <c r="A1294" s="180">
        <v>1539</v>
      </c>
      <c r="B1294" s="181" t="s">
        <v>53361</v>
      </c>
      <c r="C1294" s="180" t="s">
        <v>115</v>
      </c>
      <c r="D1294" s="182">
        <v>7.88</v>
      </c>
      <c r="E1294" s="182">
        <v>8.09</v>
      </c>
    </row>
    <row r="1295" spans="1:5" x14ac:dyDescent="0.25">
      <c r="A1295" s="180">
        <v>11859</v>
      </c>
      <c r="B1295" s="181" t="s">
        <v>53362</v>
      </c>
      <c r="C1295" s="180" t="s">
        <v>115</v>
      </c>
      <c r="D1295" s="182">
        <v>59.63</v>
      </c>
      <c r="E1295" s="182">
        <v>61.23</v>
      </c>
    </row>
    <row r="1296" spans="1:5" x14ac:dyDescent="0.25">
      <c r="A1296" s="180">
        <v>1550</v>
      </c>
      <c r="B1296" s="181" t="s">
        <v>53363</v>
      </c>
      <c r="C1296" s="180" t="s">
        <v>115</v>
      </c>
      <c r="D1296" s="182">
        <v>8.32</v>
      </c>
      <c r="E1296" s="182">
        <v>8.5399999999999991</v>
      </c>
    </row>
    <row r="1297" spans="1:5" x14ac:dyDescent="0.25">
      <c r="A1297" s="180">
        <v>11854</v>
      </c>
      <c r="B1297" s="181" t="s">
        <v>53364</v>
      </c>
      <c r="C1297" s="180" t="s">
        <v>115</v>
      </c>
      <c r="D1297" s="182">
        <v>10.39</v>
      </c>
      <c r="E1297" s="182">
        <v>10.67</v>
      </c>
    </row>
    <row r="1298" spans="1:5" x14ac:dyDescent="0.25">
      <c r="A1298" s="180">
        <v>11862</v>
      </c>
      <c r="B1298" s="181" t="s">
        <v>53365</v>
      </c>
      <c r="C1298" s="180" t="s">
        <v>115</v>
      </c>
      <c r="D1298" s="182">
        <v>14.58</v>
      </c>
      <c r="E1298" s="182">
        <v>14.97</v>
      </c>
    </row>
    <row r="1299" spans="1:5" x14ac:dyDescent="0.25">
      <c r="A1299" s="180">
        <v>11863</v>
      </c>
      <c r="B1299" s="181" t="s">
        <v>53366</v>
      </c>
      <c r="C1299" s="180" t="s">
        <v>115</v>
      </c>
      <c r="D1299" s="182">
        <v>5.89</v>
      </c>
      <c r="E1299" s="182">
        <v>6.04</v>
      </c>
    </row>
    <row r="1300" spans="1:5" x14ac:dyDescent="0.25">
      <c r="A1300" s="180">
        <v>11855</v>
      </c>
      <c r="B1300" s="181" t="s">
        <v>53367</v>
      </c>
      <c r="C1300" s="180" t="s">
        <v>115</v>
      </c>
      <c r="D1300" s="182">
        <v>21.76</v>
      </c>
      <c r="E1300" s="182">
        <v>22.35</v>
      </c>
    </row>
    <row r="1301" spans="1:5" x14ac:dyDescent="0.25">
      <c r="A1301" s="180">
        <v>11864</v>
      </c>
      <c r="B1301" s="181" t="s">
        <v>53368</v>
      </c>
      <c r="C1301" s="180" t="s">
        <v>115</v>
      </c>
      <c r="D1301" s="182">
        <v>32.9</v>
      </c>
      <c r="E1301" s="182">
        <v>33.79</v>
      </c>
    </row>
    <row r="1302" spans="1:5" x14ac:dyDescent="0.25">
      <c r="A1302" s="180">
        <v>2527</v>
      </c>
      <c r="B1302" s="181" t="s">
        <v>53369</v>
      </c>
      <c r="C1302" s="180" t="s">
        <v>115</v>
      </c>
      <c r="D1302" s="182">
        <v>9.06</v>
      </c>
      <c r="E1302" s="182">
        <v>10.34</v>
      </c>
    </row>
    <row r="1303" spans="1:5" x14ac:dyDescent="0.25">
      <c r="A1303" s="180">
        <v>2526</v>
      </c>
      <c r="B1303" s="181" t="s">
        <v>53370</v>
      </c>
      <c r="C1303" s="180" t="s">
        <v>115</v>
      </c>
      <c r="D1303" s="182">
        <v>5.8</v>
      </c>
      <c r="E1303" s="182">
        <v>6.63</v>
      </c>
    </row>
    <row r="1304" spans="1:5" x14ac:dyDescent="0.25">
      <c r="A1304" s="180">
        <v>2483</v>
      </c>
      <c r="B1304" s="181" t="s">
        <v>53371</v>
      </c>
      <c r="C1304" s="180" t="s">
        <v>115</v>
      </c>
      <c r="D1304" s="182">
        <v>4.13</v>
      </c>
      <c r="E1304" s="182">
        <v>4.72</v>
      </c>
    </row>
    <row r="1305" spans="1:5" x14ac:dyDescent="0.25">
      <c r="A1305" s="180">
        <v>2487</v>
      </c>
      <c r="B1305" s="181" t="s">
        <v>53372</v>
      </c>
      <c r="C1305" s="180" t="s">
        <v>115</v>
      </c>
      <c r="D1305" s="182">
        <v>1.98</v>
      </c>
      <c r="E1305" s="182">
        <v>2.2599999999999998</v>
      </c>
    </row>
    <row r="1306" spans="1:5" x14ac:dyDescent="0.25">
      <c r="A1306" s="180">
        <v>2528</v>
      </c>
      <c r="B1306" s="181" t="s">
        <v>53373</v>
      </c>
      <c r="C1306" s="180" t="s">
        <v>115</v>
      </c>
      <c r="D1306" s="182">
        <v>22.8</v>
      </c>
      <c r="E1306" s="182">
        <v>26.03</v>
      </c>
    </row>
    <row r="1307" spans="1:5" x14ac:dyDescent="0.25">
      <c r="A1307" s="180">
        <v>2489</v>
      </c>
      <c r="B1307" s="181" t="s">
        <v>53374</v>
      </c>
      <c r="C1307" s="180" t="s">
        <v>115</v>
      </c>
      <c r="D1307" s="182">
        <v>10.039999999999999</v>
      </c>
      <c r="E1307" s="182">
        <v>11.46</v>
      </c>
    </row>
    <row r="1308" spans="1:5" x14ac:dyDescent="0.25">
      <c r="A1308" s="180">
        <v>2484</v>
      </c>
      <c r="B1308" s="181" t="s">
        <v>53375</v>
      </c>
      <c r="C1308" s="180" t="s">
        <v>115</v>
      </c>
      <c r="D1308" s="182">
        <v>33.11</v>
      </c>
      <c r="E1308" s="182">
        <v>37.799999999999997</v>
      </c>
    </row>
    <row r="1309" spans="1:5" x14ac:dyDescent="0.25">
      <c r="A1309" s="180">
        <v>2488</v>
      </c>
      <c r="B1309" s="181" t="s">
        <v>53376</v>
      </c>
      <c r="C1309" s="180" t="s">
        <v>115</v>
      </c>
      <c r="D1309" s="182">
        <v>2.3199999999999998</v>
      </c>
      <c r="E1309" s="182">
        <v>2.65</v>
      </c>
    </row>
    <row r="1310" spans="1:5" x14ac:dyDescent="0.25">
      <c r="A1310" s="180">
        <v>2485</v>
      </c>
      <c r="B1310" s="181" t="s">
        <v>53377</v>
      </c>
      <c r="C1310" s="180" t="s">
        <v>115</v>
      </c>
      <c r="D1310" s="182">
        <v>51.9</v>
      </c>
      <c r="E1310" s="182">
        <v>59.25</v>
      </c>
    </row>
    <row r="1311" spans="1:5" x14ac:dyDescent="0.25">
      <c r="A1311" s="180">
        <v>44247</v>
      </c>
      <c r="B1311" s="181" t="s">
        <v>53378</v>
      </c>
      <c r="C1311" s="180" t="s">
        <v>115</v>
      </c>
      <c r="D1311" s="182">
        <v>1878.07</v>
      </c>
      <c r="E1311" s="182">
        <v>1641.82</v>
      </c>
    </row>
    <row r="1312" spans="1:5" x14ac:dyDescent="0.25">
      <c r="A1312" s="180">
        <v>38005</v>
      </c>
      <c r="B1312" s="181" t="s">
        <v>53379</v>
      </c>
      <c r="C1312" s="180" t="s">
        <v>115</v>
      </c>
      <c r="D1312" s="182">
        <v>22.33</v>
      </c>
      <c r="E1312" s="182">
        <v>19.52</v>
      </c>
    </row>
    <row r="1313" spans="1:5" x14ac:dyDescent="0.25">
      <c r="A1313" s="180">
        <v>38006</v>
      </c>
      <c r="B1313" s="181" t="s">
        <v>53380</v>
      </c>
      <c r="C1313" s="180" t="s">
        <v>115</v>
      </c>
      <c r="D1313" s="182">
        <v>29.67</v>
      </c>
      <c r="E1313" s="182">
        <v>25.94</v>
      </c>
    </row>
    <row r="1314" spans="1:5" x14ac:dyDescent="0.25">
      <c r="A1314" s="180">
        <v>38428</v>
      </c>
      <c r="B1314" s="181" t="s">
        <v>53381</v>
      </c>
      <c r="C1314" s="180" t="s">
        <v>115</v>
      </c>
      <c r="D1314" s="182">
        <v>26.57</v>
      </c>
      <c r="E1314" s="182">
        <v>23.23</v>
      </c>
    </row>
    <row r="1315" spans="1:5" x14ac:dyDescent="0.25">
      <c r="A1315" s="180">
        <v>38007</v>
      </c>
      <c r="B1315" s="181" t="s">
        <v>53382</v>
      </c>
      <c r="C1315" s="180" t="s">
        <v>115</v>
      </c>
      <c r="D1315" s="182">
        <v>34.24</v>
      </c>
      <c r="E1315" s="182">
        <v>29.93</v>
      </c>
    </row>
    <row r="1316" spans="1:5" x14ac:dyDescent="0.25">
      <c r="A1316" s="180">
        <v>38008</v>
      </c>
      <c r="B1316" s="181" t="s">
        <v>53383</v>
      </c>
      <c r="C1316" s="180" t="s">
        <v>115</v>
      </c>
      <c r="D1316" s="182">
        <v>54.79</v>
      </c>
      <c r="E1316" s="182">
        <v>47.89</v>
      </c>
    </row>
    <row r="1317" spans="1:5" x14ac:dyDescent="0.25">
      <c r="A1317" s="180">
        <v>38009</v>
      </c>
      <c r="B1317" s="181" t="s">
        <v>53384</v>
      </c>
      <c r="C1317" s="180" t="s">
        <v>115</v>
      </c>
      <c r="D1317" s="182">
        <v>67.069999999999993</v>
      </c>
      <c r="E1317" s="182">
        <v>58.63</v>
      </c>
    </row>
    <row r="1318" spans="1:5" x14ac:dyDescent="0.25">
      <c r="A1318" s="180">
        <v>44248</v>
      </c>
      <c r="B1318" s="181" t="s">
        <v>53385</v>
      </c>
      <c r="C1318" s="180" t="s">
        <v>115</v>
      </c>
      <c r="D1318" s="182">
        <v>109.32</v>
      </c>
      <c r="E1318" s="182">
        <v>95.57</v>
      </c>
    </row>
    <row r="1319" spans="1:5" x14ac:dyDescent="0.25">
      <c r="A1319" s="180">
        <v>44249</v>
      </c>
      <c r="B1319" s="181" t="s">
        <v>53386</v>
      </c>
      <c r="C1319" s="180" t="s">
        <v>115</v>
      </c>
      <c r="D1319" s="182">
        <v>421.79</v>
      </c>
      <c r="E1319" s="182">
        <v>368.73</v>
      </c>
    </row>
    <row r="1320" spans="1:5" x14ac:dyDescent="0.25">
      <c r="A1320" s="180">
        <v>44250</v>
      </c>
      <c r="B1320" s="181" t="s">
        <v>53387</v>
      </c>
      <c r="C1320" s="180" t="s">
        <v>115</v>
      </c>
      <c r="D1320" s="182">
        <v>612.53</v>
      </c>
      <c r="E1320" s="182">
        <v>535.48</v>
      </c>
    </row>
    <row r="1321" spans="1:5" x14ac:dyDescent="0.25">
      <c r="A1321" s="180">
        <v>39279</v>
      </c>
      <c r="B1321" s="181" t="s">
        <v>53388</v>
      </c>
      <c r="C1321" s="180" t="s">
        <v>115</v>
      </c>
      <c r="D1321" s="182"/>
      <c r="E1321" s="182">
        <v>9.76</v>
      </c>
    </row>
    <row r="1322" spans="1:5" x14ac:dyDescent="0.25">
      <c r="A1322" s="180">
        <v>39280</v>
      </c>
      <c r="B1322" s="181" t="s">
        <v>53389</v>
      </c>
      <c r="C1322" s="180" t="s">
        <v>115</v>
      </c>
      <c r="D1322" s="182"/>
      <c r="E1322" s="182">
        <v>10.94</v>
      </c>
    </row>
    <row r="1323" spans="1:5" x14ac:dyDescent="0.25">
      <c r="A1323" s="180">
        <v>39281</v>
      </c>
      <c r="B1323" s="181" t="s">
        <v>53390</v>
      </c>
      <c r="C1323" s="180" t="s">
        <v>115</v>
      </c>
      <c r="D1323" s="182"/>
      <c r="E1323" s="182">
        <v>14.45</v>
      </c>
    </row>
    <row r="1324" spans="1:5" x14ac:dyDescent="0.25">
      <c r="A1324" s="180">
        <v>39282</v>
      </c>
      <c r="B1324" s="181" t="s">
        <v>53391</v>
      </c>
      <c r="C1324" s="180" t="s">
        <v>115</v>
      </c>
      <c r="D1324" s="182"/>
      <c r="E1324" s="182">
        <v>20.18</v>
      </c>
    </row>
    <row r="1325" spans="1:5" x14ac:dyDescent="0.25">
      <c r="A1325" s="180">
        <v>38844</v>
      </c>
      <c r="B1325" s="181" t="s">
        <v>53392</v>
      </c>
      <c r="C1325" s="180" t="s">
        <v>115</v>
      </c>
      <c r="D1325" s="182"/>
      <c r="E1325" s="182">
        <v>9.9</v>
      </c>
    </row>
    <row r="1326" spans="1:5" x14ac:dyDescent="0.25">
      <c r="A1326" s="180">
        <v>38846</v>
      </c>
      <c r="B1326" s="181" t="s">
        <v>53393</v>
      </c>
      <c r="C1326" s="180" t="s">
        <v>115</v>
      </c>
      <c r="D1326" s="182"/>
      <c r="E1326" s="182">
        <v>10.07</v>
      </c>
    </row>
    <row r="1327" spans="1:5" x14ac:dyDescent="0.25">
      <c r="A1327" s="180">
        <v>38847</v>
      </c>
      <c r="B1327" s="181" t="s">
        <v>53394</v>
      </c>
      <c r="C1327" s="180" t="s">
        <v>115</v>
      </c>
      <c r="D1327" s="182"/>
      <c r="E1327" s="182">
        <v>11.8</v>
      </c>
    </row>
    <row r="1328" spans="1:5" x14ac:dyDescent="0.25">
      <c r="A1328" s="180">
        <v>38850</v>
      </c>
      <c r="B1328" s="181" t="s">
        <v>53395</v>
      </c>
      <c r="C1328" s="180" t="s">
        <v>115</v>
      </c>
      <c r="D1328" s="182"/>
      <c r="E1328" s="182">
        <v>21.31</v>
      </c>
    </row>
    <row r="1329" spans="1:5" x14ac:dyDescent="0.25">
      <c r="A1329" s="180">
        <v>38848</v>
      </c>
      <c r="B1329" s="181" t="s">
        <v>53396</v>
      </c>
      <c r="C1329" s="180" t="s">
        <v>115</v>
      </c>
      <c r="D1329" s="182"/>
      <c r="E1329" s="182">
        <v>13.97</v>
      </c>
    </row>
    <row r="1330" spans="1:5" x14ac:dyDescent="0.25">
      <c r="A1330" s="180">
        <v>38851</v>
      </c>
      <c r="B1330" s="181" t="s">
        <v>53397</v>
      </c>
      <c r="C1330" s="180" t="s">
        <v>115</v>
      </c>
      <c r="D1330" s="182"/>
      <c r="E1330" s="182">
        <v>24.09</v>
      </c>
    </row>
    <row r="1331" spans="1:5" x14ac:dyDescent="0.25">
      <c r="A1331" s="180">
        <v>38854</v>
      </c>
      <c r="B1331" s="181" t="s">
        <v>53398</v>
      </c>
      <c r="C1331" s="180" t="s">
        <v>115</v>
      </c>
      <c r="D1331" s="182"/>
      <c r="E1331" s="182">
        <v>10.46</v>
      </c>
    </row>
    <row r="1332" spans="1:5" x14ac:dyDescent="0.25">
      <c r="A1332" s="180">
        <v>3104</v>
      </c>
      <c r="B1332" s="181" t="s">
        <v>53399</v>
      </c>
      <c r="C1332" s="180" t="s">
        <v>53400</v>
      </c>
      <c r="D1332" s="182">
        <v>195.68</v>
      </c>
      <c r="E1332" s="182">
        <v>185.54</v>
      </c>
    </row>
    <row r="1333" spans="1:5" x14ac:dyDescent="0.25">
      <c r="A1333" s="180">
        <v>1607</v>
      </c>
      <c r="B1333" s="181" t="s">
        <v>53401</v>
      </c>
      <c r="C1333" s="180" t="s">
        <v>53400</v>
      </c>
      <c r="D1333" s="182">
        <v>0.32</v>
      </c>
      <c r="E1333" s="182">
        <v>0.24</v>
      </c>
    </row>
    <row r="1334" spans="1:5" x14ac:dyDescent="0.25">
      <c r="A1334" s="180">
        <v>38169</v>
      </c>
      <c r="B1334" s="181" t="s">
        <v>53402</v>
      </c>
      <c r="C1334" s="180" t="s">
        <v>53400</v>
      </c>
      <c r="D1334" s="182">
        <v>86.55</v>
      </c>
      <c r="E1334" s="182">
        <v>78.53</v>
      </c>
    </row>
    <row r="1335" spans="1:5" x14ac:dyDescent="0.25">
      <c r="A1335" s="180">
        <v>6142</v>
      </c>
      <c r="B1335" s="181" t="s">
        <v>53403</v>
      </c>
      <c r="C1335" s="180" t="s">
        <v>115</v>
      </c>
      <c r="D1335" s="182">
        <v>10.210000000000001</v>
      </c>
      <c r="E1335" s="182">
        <v>9.4600000000000009</v>
      </c>
    </row>
    <row r="1336" spans="1:5" x14ac:dyDescent="0.25">
      <c r="A1336" s="180">
        <v>11686</v>
      </c>
      <c r="B1336" s="181" t="s">
        <v>53404</v>
      </c>
      <c r="C1336" s="180" t="s">
        <v>115</v>
      </c>
      <c r="D1336" s="182">
        <v>14.18</v>
      </c>
      <c r="E1336" s="182">
        <v>13.13</v>
      </c>
    </row>
    <row r="1337" spans="1:5" x14ac:dyDescent="0.25">
      <c r="A1337" s="180">
        <v>37598</v>
      </c>
      <c r="B1337" s="181" t="s">
        <v>53405</v>
      </c>
      <c r="C1337" s="180" t="s">
        <v>115</v>
      </c>
      <c r="D1337" s="182"/>
      <c r="E1337" s="182">
        <v>39.840000000000003</v>
      </c>
    </row>
    <row r="1338" spans="1:5" x14ac:dyDescent="0.25">
      <c r="A1338" s="180">
        <v>25398</v>
      </c>
      <c r="B1338" s="181" t="s">
        <v>53406</v>
      </c>
      <c r="C1338" s="180" t="s">
        <v>115</v>
      </c>
      <c r="D1338" s="182"/>
      <c r="E1338" s="182">
        <v>4268.1099999999997</v>
      </c>
    </row>
    <row r="1339" spans="1:5" x14ac:dyDescent="0.25">
      <c r="A1339" s="180">
        <v>25399</v>
      </c>
      <c r="B1339" s="181" t="s">
        <v>53407</v>
      </c>
      <c r="C1339" s="180" t="s">
        <v>115</v>
      </c>
      <c r="D1339" s="182"/>
      <c r="E1339" s="182">
        <v>2591.11</v>
      </c>
    </row>
    <row r="1340" spans="1:5" x14ac:dyDescent="0.25">
      <c r="A1340" s="180">
        <v>43440</v>
      </c>
      <c r="B1340" s="181" t="s">
        <v>53408</v>
      </c>
      <c r="C1340" s="180" t="s">
        <v>115</v>
      </c>
      <c r="D1340" s="182">
        <v>582.44000000000005</v>
      </c>
      <c r="E1340" s="182">
        <v>543.66999999999996</v>
      </c>
    </row>
    <row r="1341" spans="1:5" x14ac:dyDescent="0.25">
      <c r="A1341" s="180">
        <v>1613</v>
      </c>
      <c r="B1341" s="181" t="s">
        <v>53409</v>
      </c>
      <c r="C1341" s="180" t="s">
        <v>115</v>
      </c>
      <c r="D1341" s="182">
        <v>1084.1400000000001</v>
      </c>
      <c r="E1341" s="182">
        <v>1594.92</v>
      </c>
    </row>
    <row r="1342" spans="1:5" x14ac:dyDescent="0.25">
      <c r="A1342" s="180">
        <v>1626</v>
      </c>
      <c r="B1342" s="181" t="s">
        <v>53410</v>
      </c>
      <c r="C1342" s="180" t="s">
        <v>115</v>
      </c>
      <c r="D1342" s="182">
        <v>1621.46</v>
      </c>
      <c r="E1342" s="182">
        <v>2385.41</v>
      </c>
    </row>
    <row r="1343" spans="1:5" x14ac:dyDescent="0.25">
      <c r="A1343" s="180">
        <v>1625</v>
      </c>
      <c r="B1343" s="181" t="s">
        <v>53411</v>
      </c>
      <c r="C1343" s="180" t="s">
        <v>115</v>
      </c>
      <c r="D1343" s="182">
        <v>113.25</v>
      </c>
      <c r="E1343" s="182">
        <v>166.61</v>
      </c>
    </row>
    <row r="1344" spans="1:5" x14ac:dyDescent="0.25">
      <c r="A1344" s="180">
        <v>1622</v>
      </c>
      <c r="B1344" s="181" t="s">
        <v>53412</v>
      </c>
      <c r="C1344" s="180" t="s">
        <v>115</v>
      </c>
      <c r="D1344" s="182">
        <v>3658.98</v>
      </c>
      <c r="E1344" s="182">
        <v>5382.88</v>
      </c>
    </row>
    <row r="1345" spans="1:5" x14ac:dyDescent="0.25">
      <c r="A1345" s="180">
        <v>1620</v>
      </c>
      <c r="B1345" s="181" t="s">
        <v>53413</v>
      </c>
      <c r="C1345" s="180" t="s">
        <v>115</v>
      </c>
      <c r="D1345" s="182">
        <v>238.57</v>
      </c>
      <c r="E1345" s="182">
        <v>350.97</v>
      </c>
    </row>
    <row r="1346" spans="1:5" x14ac:dyDescent="0.25">
      <c r="A1346" s="180">
        <v>1629</v>
      </c>
      <c r="B1346" s="181" t="s">
        <v>53414</v>
      </c>
      <c r="C1346" s="180" t="s">
        <v>115</v>
      </c>
      <c r="D1346" s="182">
        <v>8905.09</v>
      </c>
      <c r="E1346" s="182">
        <v>13100.66</v>
      </c>
    </row>
    <row r="1347" spans="1:5" x14ac:dyDescent="0.25">
      <c r="A1347" s="180">
        <v>1627</v>
      </c>
      <c r="B1347" s="181" t="s">
        <v>53415</v>
      </c>
      <c r="C1347" s="180" t="s">
        <v>115</v>
      </c>
      <c r="D1347" s="182">
        <v>456.02</v>
      </c>
      <c r="E1347" s="182">
        <v>670.87</v>
      </c>
    </row>
    <row r="1348" spans="1:5" x14ac:dyDescent="0.25">
      <c r="A1348" s="180">
        <v>1623</v>
      </c>
      <c r="B1348" s="181" t="s">
        <v>53416</v>
      </c>
      <c r="C1348" s="180" t="s">
        <v>115</v>
      </c>
      <c r="D1348" s="182">
        <v>92.36</v>
      </c>
      <c r="E1348" s="182">
        <v>135.88</v>
      </c>
    </row>
    <row r="1349" spans="1:5" x14ac:dyDescent="0.25">
      <c r="A1349" s="180">
        <v>1619</v>
      </c>
      <c r="B1349" s="181" t="s">
        <v>53417</v>
      </c>
      <c r="C1349" s="180" t="s">
        <v>115</v>
      </c>
      <c r="D1349" s="182">
        <v>127.05</v>
      </c>
      <c r="E1349" s="182">
        <v>186.91</v>
      </c>
    </row>
    <row r="1350" spans="1:5" x14ac:dyDescent="0.25">
      <c r="A1350" s="180">
        <v>1630</v>
      </c>
      <c r="B1350" s="181" t="s">
        <v>53418</v>
      </c>
      <c r="C1350" s="180" t="s">
        <v>115</v>
      </c>
      <c r="D1350" s="182">
        <v>2797.36</v>
      </c>
      <c r="E1350" s="182">
        <v>4115.33</v>
      </c>
    </row>
    <row r="1351" spans="1:5" x14ac:dyDescent="0.25">
      <c r="A1351" s="180">
        <v>1616</v>
      </c>
      <c r="B1351" s="181" t="s">
        <v>53419</v>
      </c>
      <c r="C1351" s="180" t="s">
        <v>115</v>
      </c>
      <c r="D1351" s="182">
        <v>4302.3999999999996</v>
      </c>
      <c r="E1351" s="182">
        <v>6329.44</v>
      </c>
    </row>
    <row r="1352" spans="1:5" x14ac:dyDescent="0.25">
      <c r="A1352" s="180">
        <v>1614</v>
      </c>
      <c r="B1352" s="181" t="s">
        <v>53420</v>
      </c>
      <c r="C1352" s="180" t="s">
        <v>115</v>
      </c>
      <c r="D1352" s="182">
        <v>196.63</v>
      </c>
      <c r="E1352" s="182">
        <v>289.27999999999997</v>
      </c>
    </row>
    <row r="1353" spans="1:5" x14ac:dyDescent="0.25">
      <c r="A1353" s="180">
        <v>1617</v>
      </c>
      <c r="B1353" s="181" t="s">
        <v>53421</v>
      </c>
      <c r="C1353" s="180" t="s">
        <v>115</v>
      </c>
      <c r="D1353" s="182">
        <v>5136.13</v>
      </c>
      <c r="E1353" s="182">
        <v>7555.99</v>
      </c>
    </row>
    <row r="1354" spans="1:5" x14ac:dyDescent="0.25">
      <c r="A1354" s="180">
        <v>1621</v>
      </c>
      <c r="B1354" s="181" t="s">
        <v>53422</v>
      </c>
      <c r="C1354" s="180" t="s">
        <v>115</v>
      </c>
      <c r="D1354" s="182">
        <v>351.67</v>
      </c>
      <c r="E1354" s="182">
        <v>517.36</v>
      </c>
    </row>
    <row r="1355" spans="1:5" x14ac:dyDescent="0.25">
      <c r="A1355" s="180">
        <v>1624</v>
      </c>
      <c r="B1355" s="181" t="s">
        <v>53423</v>
      </c>
      <c r="C1355" s="180" t="s">
        <v>115</v>
      </c>
      <c r="D1355" s="182">
        <v>12624.87</v>
      </c>
      <c r="E1355" s="182">
        <v>18572.990000000002</v>
      </c>
    </row>
    <row r="1356" spans="1:5" x14ac:dyDescent="0.25">
      <c r="A1356" s="180">
        <v>1615</v>
      </c>
      <c r="B1356" s="181" t="s">
        <v>53424</v>
      </c>
      <c r="C1356" s="180" t="s">
        <v>115</v>
      </c>
      <c r="D1356" s="182">
        <v>660.39</v>
      </c>
      <c r="E1356" s="182">
        <v>971.53</v>
      </c>
    </row>
    <row r="1357" spans="1:5" x14ac:dyDescent="0.25">
      <c r="A1357" s="180">
        <v>1612</v>
      </c>
      <c r="B1357" s="181" t="s">
        <v>53425</v>
      </c>
      <c r="C1357" s="180" t="s">
        <v>115</v>
      </c>
      <c r="D1357" s="182">
        <v>86.98</v>
      </c>
      <c r="E1357" s="182">
        <v>127.96</v>
      </c>
    </row>
    <row r="1358" spans="1:5" x14ac:dyDescent="0.25">
      <c r="A1358" s="180">
        <v>1618</v>
      </c>
      <c r="B1358" s="181" t="s">
        <v>53426</v>
      </c>
      <c r="C1358" s="180" t="s">
        <v>115</v>
      </c>
      <c r="D1358" s="182">
        <v>907.48</v>
      </c>
      <c r="E1358" s="182">
        <v>1335.03</v>
      </c>
    </row>
    <row r="1359" spans="1:5" x14ac:dyDescent="0.25">
      <c r="A1359" s="180">
        <v>14211</v>
      </c>
      <c r="B1359" s="181" t="s">
        <v>53427</v>
      </c>
      <c r="C1359" s="180" t="s">
        <v>115</v>
      </c>
      <c r="D1359" s="182">
        <v>52.36</v>
      </c>
      <c r="E1359" s="182">
        <v>40.35</v>
      </c>
    </row>
    <row r="1360" spans="1:5" x14ac:dyDescent="0.25">
      <c r="A1360" s="180">
        <v>43657</v>
      </c>
      <c r="B1360" s="181" t="s">
        <v>53428</v>
      </c>
      <c r="C1360" s="180" t="s">
        <v>83</v>
      </c>
      <c r="D1360" s="182">
        <v>15.44</v>
      </c>
      <c r="E1360" s="182">
        <v>7.31</v>
      </c>
    </row>
    <row r="1361" spans="1:5" x14ac:dyDescent="0.25">
      <c r="A1361" s="180">
        <v>38200</v>
      </c>
      <c r="B1361" s="181" t="s">
        <v>53429</v>
      </c>
      <c r="C1361" s="180" t="s">
        <v>53430</v>
      </c>
      <c r="D1361" s="182">
        <v>512.04999999999995</v>
      </c>
      <c r="E1361" s="182">
        <v>426.71</v>
      </c>
    </row>
    <row r="1362" spans="1:5" x14ac:dyDescent="0.25">
      <c r="A1362" s="180">
        <v>39269</v>
      </c>
      <c r="B1362" s="181" t="s">
        <v>53431</v>
      </c>
      <c r="C1362" s="180" t="s">
        <v>83</v>
      </c>
      <c r="D1362" s="182">
        <v>1.47</v>
      </c>
      <c r="E1362" s="182">
        <v>1.55</v>
      </c>
    </row>
    <row r="1363" spans="1:5" x14ac:dyDescent="0.25">
      <c r="A1363" s="180">
        <v>11889</v>
      </c>
      <c r="B1363" s="181" t="s">
        <v>53432</v>
      </c>
      <c r="C1363" s="180" t="s">
        <v>83</v>
      </c>
      <c r="D1363" s="182">
        <v>2.02</v>
      </c>
      <c r="E1363" s="182">
        <v>2.13</v>
      </c>
    </row>
    <row r="1364" spans="1:5" x14ac:dyDescent="0.25">
      <c r="A1364" s="180">
        <v>39270</v>
      </c>
      <c r="B1364" s="181" t="s">
        <v>53433</v>
      </c>
      <c r="C1364" s="180" t="s">
        <v>83</v>
      </c>
      <c r="D1364" s="182">
        <v>2.62</v>
      </c>
      <c r="E1364" s="182">
        <v>2.76</v>
      </c>
    </row>
    <row r="1365" spans="1:5" x14ac:dyDescent="0.25">
      <c r="A1365" s="180">
        <v>11890</v>
      </c>
      <c r="B1365" s="181" t="s">
        <v>53434</v>
      </c>
      <c r="C1365" s="180" t="s">
        <v>83</v>
      </c>
      <c r="D1365" s="182">
        <v>3.57</v>
      </c>
      <c r="E1365" s="182">
        <v>3.76</v>
      </c>
    </row>
    <row r="1366" spans="1:5" x14ac:dyDescent="0.25">
      <c r="A1366" s="180">
        <v>11891</v>
      </c>
      <c r="B1366" s="181" t="s">
        <v>53435</v>
      </c>
      <c r="C1366" s="180" t="s">
        <v>83</v>
      </c>
      <c r="D1366" s="182">
        <v>5.79</v>
      </c>
      <c r="E1366" s="182">
        <v>6.1</v>
      </c>
    </row>
    <row r="1367" spans="1:5" x14ac:dyDescent="0.25">
      <c r="A1367" s="180">
        <v>11892</v>
      </c>
      <c r="B1367" s="181" t="s">
        <v>53436</v>
      </c>
      <c r="C1367" s="180" t="s">
        <v>83</v>
      </c>
      <c r="D1367" s="182">
        <v>9.4600000000000009</v>
      </c>
      <c r="E1367" s="182">
        <v>9.9700000000000006</v>
      </c>
    </row>
    <row r="1368" spans="1:5" x14ac:dyDescent="0.25">
      <c r="A1368" s="180">
        <v>37601</v>
      </c>
      <c r="B1368" s="181" t="s">
        <v>53437</v>
      </c>
      <c r="C1368" s="180" t="s">
        <v>83</v>
      </c>
      <c r="D1368" s="182"/>
      <c r="E1368" s="182">
        <v>8.85</v>
      </c>
    </row>
    <row r="1369" spans="1:5" x14ac:dyDescent="0.25">
      <c r="A1369" s="180">
        <v>1634</v>
      </c>
      <c r="B1369" s="181" t="s">
        <v>53438</v>
      </c>
      <c r="C1369" s="180" t="s">
        <v>83</v>
      </c>
      <c r="D1369" s="182"/>
      <c r="E1369" s="182">
        <v>9.15</v>
      </c>
    </row>
    <row r="1370" spans="1:5" x14ac:dyDescent="0.25">
      <c r="A1370" s="180">
        <v>44274</v>
      </c>
      <c r="B1370" s="181" t="s">
        <v>53439</v>
      </c>
      <c r="C1370" s="180" t="s">
        <v>115</v>
      </c>
      <c r="D1370" s="182">
        <v>741.42</v>
      </c>
      <c r="E1370" s="182">
        <v>697.86</v>
      </c>
    </row>
    <row r="1371" spans="1:5" x14ac:dyDescent="0.25">
      <c r="A1371" s="180">
        <v>5086</v>
      </c>
      <c r="B1371" s="181" t="s">
        <v>53440</v>
      </c>
      <c r="C1371" s="180" t="s">
        <v>51</v>
      </c>
      <c r="D1371" s="182">
        <v>35.83</v>
      </c>
      <c r="E1371" s="182">
        <v>32.51</v>
      </c>
    </row>
    <row r="1372" spans="1:5" x14ac:dyDescent="0.25">
      <c r="A1372" s="180">
        <v>45244</v>
      </c>
      <c r="B1372" s="181" t="s">
        <v>53441</v>
      </c>
      <c r="C1372" s="180" t="s">
        <v>115</v>
      </c>
      <c r="D1372" s="182"/>
      <c r="E1372" s="182">
        <v>109.2</v>
      </c>
    </row>
    <row r="1373" spans="1:5" x14ac:dyDescent="0.25">
      <c r="A1373" s="180">
        <v>11280</v>
      </c>
      <c r="B1373" s="181" t="s">
        <v>53442</v>
      </c>
      <c r="C1373" s="180" t="s">
        <v>115</v>
      </c>
      <c r="D1373" s="182">
        <v>6619.37</v>
      </c>
      <c r="E1373" s="182">
        <v>6023.06</v>
      </c>
    </row>
    <row r="1374" spans="1:5" x14ac:dyDescent="0.25">
      <c r="A1374" s="180">
        <v>45657</v>
      </c>
      <c r="B1374" s="181" t="s">
        <v>58588</v>
      </c>
      <c r="C1374" s="180" t="s">
        <v>115</v>
      </c>
      <c r="D1374" s="182">
        <v>150836.04999999999</v>
      </c>
      <c r="E1374" s="182">
        <v>137247.87</v>
      </c>
    </row>
    <row r="1375" spans="1:5" x14ac:dyDescent="0.25">
      <c r="A1375" s="180">
        <v>3446</v>
      </c>
      <c r="B1375" s="181" t="s">
        <v>53443</v>
      </c>
      <c r="C1375" s="180" t="s">
        <v>115</v>
      </c>
      <c r="D1375" s="182"/>
      <c r="E1375" s="182">
        <v>37.4</v>
      </c>
    </row>
    <row r="1376" spans="1:5" x14ac:dyDescent="0.25">
      <c r="A1376" s="180">
        <v>3445</v>
      </c>
      <c r="B1376" s="181" t="s">
        <v>53444</v>
      </c>
      <c r="C1376" s="180" t="s">
        <v>115</v>
      </c>
      <c r="D1376" s="182"/>
      <c r="E1376" s="182">
        <v>30.54</v>
      </c>
    </row>
    <row r="1377" spans="1:5" x14ac:dyDescent="0.25">
      <c r="A1377" s="180">
        <v>3444</v>
      </c>
      <c r="B1377" s="181" t="s">
        <v>53445</v>
      </c>
      <c r="C1377" s="180" t="s">
        <v>115</v>
      </c>
      <c r="D1377" s="182"/>
      <c r="E1377" s="182">
        <v>18.79</v>
      </c>
    </row>
    <row r="1378" spans="1:5" x14ac:dyDescent="0.25">
      <c r="A1378" s="180">
        <v>3441</v>
      </c>
      <c r="B1378" s="181" t="s">
        <v>53446</v>
      </c>
      <c r="C1378" s="180" t="s">
        <v>115</v>
      </c>
      <c r="D1378" s="182"/>
      <c r="E1378" s="182">
        <v>8.6199999999999992</v>
      </c>
    </row>
    <row r="1379" spans="1:5" x14ac:dyDescent="0.25">
      <c r="A1379" s="180">
        <v>12402</v>
      </c>
      <c r="B1379" s="181" t="s">
        <v>53447</v>
      </c>
      <c r="C1379" s="180" t="s">
        <v>115</v>
      </c>
      <c r="D1379" s="182"/>
      <c r="E1379" s="182">
        <v>105.14</v>
      </c>
    </row>
    <row r="1380" spans="1:5" x14ac:dyDescent="0.25">
      <c r="A1380" s="180">
        <v>3447</v>
      </c>
      <c r="B1380" s="181" t="s">
        <v>53448</v>
      </c>
      <c r="C1380" s="180" t="s">
        <v>115</v>
      </c>
      <c r="D1380" s="182"/>
      <c r="E1380" s="182">
        <v>54.39</v>
      </c>
    </row>
    <row r="1381" spans="1:5" x14ac:dyDescent="0.25">
      <c r="A1381" s="180">
        <v>3448</v>
      </c>
      <c r="B1381" s="181" t="s">
        <v>53449</v>
      </c>
      <c r="C1381" s="180" t="s">
        <v>115</v>
      </c>
      <c r="D1381" s="182"/>
      <c r="E1381" s="182">
        <v>153.71</v>
      </c>
    </row>
    <row r="1382" spans="1:5" x14ac:dyDescent="0.25">
      <c r="A1382" s="180">
        <v>3442</v>
      </c>
      <c r="B1382" s="181" t="s">
        <v>53450</v>
      </c>
      <c r="C1382" s="180" t="s">
        <v>115</v>
      </c>
      <c r="D1382" s="182"/>
      <c r="E1382" s="182">
        <v>12.89</v>
      </c>
    </row>
    <row r="1383" spans="1:5" x14ac:dyDescent="0.25">
      <c r="A1383" s="180">
        <v>3449</v>
      </c>
      <c r="B1383" s="181" t="s">
        <v>53451</v>
      </c>
      <c r="C1383" s="180" t="s">
        <v>115</v>
      </c>
      <c r="D1383" s="182"/>
      <c r="E1383" s="182">
        <v>269.33999999999997</v>
      </c>
    </row>
    <row r="1384" spans="1:5" x14ac:dyDescent="0.25">
      <c r="A1384" s="180">
        <v>37438</v>
      </c>
      <c r="B1384" s="181" t="s">
        <v>53452</v>
      </c>
      <c r="C1384" s="180" t="s">
        <v>115</v>
      </c>
      <c r="D1384" s="182"/>
      <c r="E1384" s="182">
        <v>246.08</v>
      </c>
    </row>
    <row r="1385" spans="1:5" x14ac:dyDescent="0.25">
      <c r="A1385" s="180">
        <v>37439</v>
      </c>
      <c r="B1385" s="181" t="s">
        <v>53453</v>
      </c>
      <c r="C1385" s="180" t="s">
        <v>115</v>
      </c>
      <c r="D1385" s="182"/>
      <c r="E1385" s="182">
        <v>1608.84</v>
      </c>
    </row>
    <row r="1386" spans="1:5" x14ac:dyDescent="0.25">
      <c r="A1386" s="180">
        <v>37435</v>
      </c>
      <c r="B1386" s="181" t="s">
        <v>53454</v>
      </c>
      <c r="C1386" s="180" t="s">
        <v>115</v>
      </c>
      <c r="D1386" s="182"/>
      <c r="E1386" s="182">
        <v>28.92</v>
      </c>
    </row>
    <row r="1387" spans="1:5" x14ac:dyDescent="0.25">
      <c r="A1387" s="180">
        <v>37436</v>
      </c>
      <c r="B1387" s="181" t="s">
        <v>53455</v>
      </c>
      <c r="C1387" s="180" t="s">
        <v>115</v>
      </c>
      <c r="D1387" s="182"/>
      <c r="E1387" s="182">
        <v>34.130000000000003</v>
      </c>
    </row>
    <row r="1388" spans="1:5" x14ac:dyDescent="0.25">
      <c r="A1388" s="180">
        <v>37437</v>
      </c>
      <c r="B1388" s="181" t="s">
        <v>53456</v>
      </c>
      <c r="C1388" s="180" t="s">
        <v>115</v>
      </c>
      <c r="D1388" s="182"/>
      <c r="E1388" s="182">
        <v>49.36</v>
      </c>
    </row>
    <row r="1389" spans="1:5" x14ac:dyDescent="0.25">
      <c r="A1389" s="180">
        <v>3473</v>
      </c>
      <c r="B1389" s="181" t="s">
        <v>53457</v>
      </c>
      <c r="C1389" s="180" t="s">
        <v>115</v>
      </c>
      <c r="D1389" s="182"/>
      <c r="E1389" s="182">
        <v>42.29</v>
      </c>
    </row>
    <row r="1390" spans="1:5" x14ac:dyDescent="0.25">
      <c r="A1390" s="180">
        <v>3474</v>
      </c>
      <c r="B1390" s="181" t="s">
        <v>53458</v>
      </c>
      <c r="C1390" s="180" t="s">
        <v>115</v>
      </c>
      <c r="D1390" s="182"/>
      <c r="E1390" s="182">
        <v>34.86</v>
      </c>
    </row>
    <row r="1391" spans="1:5" x14ac:dyDescent="0.25">
      <c r="A1391" s="180">
        <v>3443</v>
      </c>
      <c r="B1391" s="181" t="s">
        <v>53459</v>
      </c>
      <c r="C1391" s="180" t="s">
        <v>115</v>
      </c>
      <c r="D1391" s="182"/>
      <c r="E1391" s="182">
        <v>21.69</v>
      </c>
    </row>
    <row r="1392" spans="1:5" x14ac:dyDescent="0.25">
      <c r="A1392" s="180">
        <v>3450</v>
      </c>
      <c r="B1392" s="181" t="s">
        <v>53460</v>
      </c>
      <c r="C1392" s="180" t="s">
        <v>115</v>
      </c>
      <c r="D1392" s="182"/>
      <c r="E1392" s="182">
        <v>10.1</v>
      </c>
    </row>
    <row r="1393" spans="1:5" x14ac:dyDescent="0.25">
      <c r="A1393" s="180">
        <v>3453</v>
      </c>
      <c r="B1393" s="181" t="s">
        <v>53461</v>
      </c>
      <c r="C1393" s="180" t="s">
        <v>115</v>
      </c>
      <c r="D1393" s="182"/>
      <c r="E1393" s="182">
        <v>123.44</v>
      </c>
    </row>
    <row r="1394" spans="1:5" x14ac:dyDescent="0.25">
      <c r="A1394" s="180">
        <v>3452</v>
      </c>
      <c r="B1394" s="181" t="s">
        <v>53462</v>
      </c>
      <c r="C1394" s="180" t="s">
        <v>115</v>
      </c>
      <c r="D1394" s="182"/>
      <c r="E1394" s="182">
        <v>60.93</v>
      </c>
    </row>
    <row r="1395" spans="1:5" x14ac:dyDescent="0.25">
      <c r="A1395" s="180">
        <v>3454</v>
      </c>
      <c r="B1395" s="181" t="s">
        <v>53463</v>
      </c>
      <c r="C1395" s="180" t="s">
        <v>115</v>
      </c>
      <c r="D1395" s="182"/>
      <c r="E1395" s="182">
        <v>187.75</v>
      </c>
    </row>
    <row r="1396" spans="1:5" x14ac:dyDescent="0.25">
      <c r="A1396" s="180">
        <v>3451</v>
      </c>
      <c r="B1396" s="181" t="s">
        <v>53464</v>
      </c>
      <c r="C1396" s="180" t="s">
        <v>115</v>
      </c>
      <c r="D1396" s="182"/>
      <c r="E1396" s="182">
        <v>12.09</v>
      </c>
    </row>
    <row r="1397" spans="1:5" x14ac:dyDescent="0.25">
      <c r="A1397" s="180">
        <v>3458</v>
      </c>
      <c r="B1397" s="181" t="s">
        <v>53465</v>
      </c>
      <c r="C1397" s="180" t="s">
        <v>115</v>
      </c>
      <c r="D1397" s="182"/>
      <c r="E1397" s="182">
        <v>33.9</v>
      </c>
    </row>
    <row r="1398" spans="1:5" x14ac:dyDescent="0.25">
      <c r="A1398" s="180">
        <v>3457</v>
      </c>
      <c r="B1398" s="181" t="s">
        <v>53466</v>
      </c>
      <c r="C1398" s="180" t="s">
        <v>115</v>
      </c>
      <c r="D1398" s="182"/>
      <c r="E1398" s="182">
        <v>25.45</v>
      </c>
    </row>
    <row r="1399" spans="1:5" x14ac:dyDescent="0.25">
      <c r="A1399" s="180">
        <v>3472</v>
      </c>
      <c r="B1399" s="181" t="s">
        <v>53467</v>
      </c>
      <c r="C1399" s="180" t="s">
        <v>115</v>
      </c>
      <c r="D1399" s="182"/>
      <c r="E1399" s="182">
        <v>16.239999999999998</v>
      </c>
    </row>
    <row r="1400" spans="1:5" x14ac:dyDescent="0.25">
      <c r="A1400" s="180">
        <v>3455</v>
      </c>
      <c r="B1400" s="181" t="s">
        <v>53468</v>
      </c>
      <c r="C1400" s="180" t="s">
        <v>115</v>
      </c>
      <c r="D1400" s="182"/>
      <c r="E1400" s="182">
        <v>7.23</v>
      </c>
    </row>
    <row r="1401" spans="1:5" x14ac:dyDescent="0.25">
      <c r="A1401" s="180">
        <v>3470</v>
      </c>
      <c r="B1401" s="181" t="s">
        <v>53469</v>
      </c>
      <c r="C1401" s="180" t="s">
        <v>115</v>
      </c>
      <c r="D1401" s="182"/>
      <c r="E1401" s="182">
        <v>94.65</v>
      </c>
    </row>
    <row r="1402" spans="1:5" x14ac:dyDescent="0.25">
      <c r="A1402" s="180">
        <v>3471</v>
      </c>
      <c r="B1402" s="181" t="s">
        <v>53470</v>
      </c>
      <c r="C1402" s="180" t="s">
        <v>115</v>
      </c>
      <c r="D1402" s="182"/>
      <c r="E1402" s="182">
        <v>52.01</v>
      </c>
    </row>
    <row r="1403" spans="1:5" x14ac:dyDescent="0.25">
      <c r="A1403" s="180">
        <v>3459</v>
      </c>
      <c r="B1403" s="181" t="s">
        <v>53471</v>
      </c>
      <c r="C1403" s="180" t="s">
        <v>115</v>
      </c>
      <c r="D1403" s="182"/>
      <c r="E1403" s="182">
        <v>133.51</v>
      </c>
    </row>
    <row r="1404" spans="1:5" x14ac:dyDescent="0.25">
      <c r="A1404" s="180">
        <v>3456</v>
      </c>
      <c r="B1404" s="181" t="s">
        <v>53472</v>
      </c>
      <c r="C1404" s="180" t="s">
        <v>115</v>
      </c>
      <c r="D1404" s="182"/>
      <c r="E1404" s="182">
        <v>10.81</v>
      </c>
    </row>
    <row r="1405" spans="1:5" x14ac:dyDescent="0.25">
      <c r="A1405" s="180">
        <v>3469</v>
      </c>
      <c r="B1405" s="181" t="s">
        <v>53473</v>
      </c>
      <c r="C1405" s="180" t="s">
        <v>115</v>
      </c>
      <c r="D1405" s="182"/>
      <c r="E1405" s="182">
        <v>253.9</v>
      </c>
    </row>
    <row r="1406" spans="1:5" x14ac:dyDescent="0.25">
      <c r="A1406" s="180">
        <v>3460</v>
      </c>
      <c r="B1406" s="181" t="s">
        <v>53474</v>
      </c>
      <c r="C1406" s="180" t="s">
        <v>115</v>
      </c>
      <c r="D1406" s="182"/>
      <c r="E1406" s="182">
        <v>370.48</v>
      </c>
    </row>
    <row r="1407" spans="1:5" x14ac:dyDescent="0.25">
      <c r="A1407" s="180">
        <v>3461</v>
      </c>
      <c r="B1407" s="181" t="s">
        <v>53475</v>
      </c>
      <c r="C1407" s="180" t="s">
        <v>115</v>
      </c>
      <c r="D1407" s="182"/>
      <c r="E1407" s="182">
        <v>946.93</v>
      </c>
    </row>
    <row r="1408" spans="1:5" x14ac:dyDescent="0.25">
      <c r="A1408" s="180">
        <v>37433</v>
      </c>
      <c r="B1408" s="181" t="s">
        <v>53476</v>
      </c>
      <c r="C1408" s="180" t="s">
        <v>115</v>
      </c>
      <c r="D1408" s="182"/>
      <c r="E1408" s="182">
        <v>246.08</v>
      </c>
    </row>
    <row r="1409" spans="1:5" x14ac:dyDescent="0.25">
      <c r="A1409" s="180">
        <v>37430</v>
      </c>
      <c r="B1409" s="181" t="s">
        <v>53477</v>
      </c>
      <c r="C1409" s="180" t="s">
        <v>115</v>
      </c>
      <c r="D1409" s="182"/>
      <c r="E1409" s="182">
        <v>30.84</v>
      </c>
    </row>
    <row r="1410" spans="1:5" x14ac:dyDescent="0.25">
      <c r="A1410" s="180">
        <v>37434</v>
      </c>
      <c r="B1410" s="181" t="s">
        <v>53478</v>
      </c>
      <c r="C1410" s="180" t="s">
        <v>115</v>
      </c>
      <c r="D1410" s="182"/>
      <c r="E1410" s="182">
        <v>2294.42</v>
      </c>
    </row>
    <row r="1411" spans="1:5" x14ac:dyDescent="0.25">
      <c r="A1411" s="180">
        <v>37431</v>
      </c>
      <c r="B1411" s="181" t="s">
        <v>53479</v>
      </c>
      <c r="C1411" s="180" t="s">
        <v>115</v>
      </c>
      <c r="D1411" s="182"/>
      <c r="E1411" s="182">
        <v>41.83</v>
      </c>
    </row>
    <row r="1412" spans="1:5" x14ac:dyDescent="0.25">
      <c r="A1412" s="180">
        <v>37432</v>
      </c>
      <c r="B1412" s="181" t="s">
        <v>53480</v>
      </c>
      <c r="C1412" s="180" t="s">
        <v>115</v>
      </c>
      <c r="D1412" s="182"/>
      <c r="E1412" s="182">
        <v>77.16</v>
      </c>
    </row>
    <row r="1413" spans="1:5" x14ac:dyDescent="0.25">
      <c r="A1413" s="180">
        <v>39869</v>
      </c>
      <c r="B1413" s="181" t="s">
        <v>53481</v>
      </c>
      <c r="C1413" s="180" t="s">
        <v>115</v>
      </c>
      <c r="D1413" s="182"/>
      <c r="E1413" s="182">
        <v>14.68</v>
      </c>
    </row>
    <row r="1414" spans="1:5" x14ac:dyDescent="0.25">
      <c r="A1414" s="180">
        <v>39870</v>
      </c>
      <c r="B1414" s="181" t="s">
        <v>53482</v>
      </c>
      <c r="C1414" s="180" t="s">
        <v>115</v>
      </c>
      <c r="D1414" s="182"/>
      <c r="E1414" s="182">
        <v>22.45</v>
      </c>
    </row>
    <row r="1415" spans="1:5" x14ac:dyDescent="0.25">
      <c r="A1415" s="180">
        <v>39871</v>
      </c>
      <c r="B1415" s="181" t="s">
        <v>53483</v>
      </c>
      <c r="C1415" s="180" t="s">
        <v>115</v>
      </c>
      <c r="D1415" s="182"/>
      <c r="E1415" s="182">
        <v>25.17</v>
      </c>
    </row>
    <row r="1416" spans="1:5" x14ac:dyDescent="0.25">
      <c r="A1416" s="180">
        <v>12722</v>
      </c>
      <c r="B1416" s="181" t="s">
        <v>53484</v>
      </c>
      <c r="C1416" s="180" t="s">
        <v>115</v>
      </c>
      <c r="D1416" s="182"/>
      <c r="E1416" s="182">
        <v>842.35</v>
      </c>
    </row>
    <row r="1417" spans="1:5" x14ac:dyDescent="0.25">
      <c r="A1417" s="180">
        <v>12714</v>
      </c>
      <c r="B1417" s="181" t="s">
        <v>53485</v>
      </c>
      <c r="C1417" s="180" t="s">
        <v>115</v>
      </c>
      <c r="D1417" s="182"/>
      <c r="E1417" s="182">
        <v>5.5</v>
      </c>
    </row>
    <row r="1418" spans="1:5" x14ac:dyDescent="0.25">
      <c r="A1418" s="180">
        <v>12715</v>
      </c>
      <c r="B1418" s="181" t="s">
        <v>53486</v>
      </c>
      <c r="C1418" s="180" t="s">
        <v>115</v>
      </c>
      <c r="D1418" s="182"/>
      <c r="E1418" s="182">
        <v>12.41</v>
      </c>
    </row>
    <row r="1419" spans="1:5" x14ac:dyDescent="0.25">
      <c r="A1419" s="180">
        <v>12716</v>
      </c>
      <c r="B1419" s="181" t="s">
        <v>53487</v>
      </c>
      <c r="C1419" s="180" t="s">
        <v>115</v>
      </c>
      <c r="D1419" s="182"/>
      <c r="E1419" s="182">
        <v>21.32</v>
      </c>
    </row>
    <row r="1420" spans="1:5" x14ac:dyDescent="0.25">
      <c r="A1420" s="180">
        <v>12717</v>
      </c>
      <c r="B1420" s="181" t="s">
        <v>53488</v>
      </c>
      <c r="C1420" s="180" t="s">
        <v>115</v>
      </c>
      <c r="D1420" s="182"/>
      <c r="E1420" s="182">
        <v>41.9</v>
      </c>
    </row>
    <row r="1421" spans="1:5" x14ac:dyDescent="0.25">
      <c r="A1421" s="180">
        <v>12718</v>
      </c>
      <c r="B1421" s="181" t="s">
        <v>53489</v>
      </c>
      <c r="C1421" s="180" t="s">
        <v>115</v>
      </c>
      <c r="D1421" s="182"/>
      <c r="E1421" s="182">
        <v>64.31</v>
      </c>
    </row>
    <row r="1422" spans="1:5" x14ac:dyDescent="0.25">
      <c r="A1422" s="180">
        <v>12719</v>
      </c>
      <c r="B1422" s="181" t="s">
        <v>53490</v>
      </c>
      <c r="C1422" s="180" t="s">
        <v>115</v>
      </c>
      <c r="D1422" s="182"/>
      <c r="E1422" s="182">
        <v>102.09</v>
      </c>
    </row>
    <row r="1423" spans="1:5" x14ac:dyDescent="0.25">
      <c r="A1423" s="180">
        <v>12720</v>
      </c>
      <c r="B1423" s="181" t="s">
        <v>53491</v>
      </c>
      <c r="C1423" s="180" t="s">
        <v>115</v>
      </c>
      <c r="D1423" s="182"/>
      <c r="E1423" s="182">
        <v>355.5</v>
      </c>
    </row>
    <row r="1424" spans="1:5" x14ac:dyDescent="0.25">
      <c r="A1424" s="180">
        <v>12721</v>
      </c>
      <c r="B1424" s="181" t="s">
        <v>53492</v>
      </c>
      <c r="C1424" s="180" t="s">
        <v>115</v>
      </c>
      <c r="D1424" s="182"/>
      <c r="E1424" s="182">
        <v>340.89</v>
      </c>
    </row>
    <row r="1425" spans="1:5" x14ac:dyDescent="0.25">
      <c r="A1425" s="180">
        <v>3468</v>
      </c>
      <c r="B1425" s="181" t="s">
        <v>53493</v>
      </c>
      <c r="C1425" s="180" t="s">
        <v>115</v>
      </c>
      <c r="D1425" s="182"/>
      <c r="E1425" s="182">
        <v>44.25</v>
      </c>
    </row>
    <row r="1426" spans="1:5" x14ac:dyDescent="0.25">
      <c r="A1426" s="180">
        <v>3465</v>
      </c>
      <c r="B1426" s="181" t="s">
        <v>53494</v>
      </c>
      <c r="C1426" s="180" t="s">
        <v>115</v>
      </c>
      <c r="D1426" s="182"/>
      <c r="E1426" s="182">
        <v>44.23</v>
      </c>
    </row>
    <row r="1427" spans="1:5" x14ac:dyDescent="0.25">
      <c r="A1427" s="180">
        <v>12403</v>
      </c>
      <c r="B1427" s="181" t="s">
        <v>53495</v>
      </c>
      <c r="C1427" s="180" t="s">
        <v>115</v>
      </c>
      <c r="D1427" s="182"/>
      <c r="E1427" s="182">
        <v>31.53</v>
      </c>
    </row>
    <row r="1428" spans="1:5" x14ac:dyDescent="0.25">
      <c r="A1428" s="180">
        <v>3463</v>
      </c>
      <c r="B1428" s="181" t="s">
        <v>53496</v>
      </c>
      <c r="C1428" s="180" t="s">
        <v>115</v>
      </c>
      <c r="D1428" s="182"/>
      <c r="E1428" s="182">
        <v>18.420000000000002</v>
      </c>
    </row>
    <row r="1429" spans="1:5" x14ac:dyDescent="0.25">
      <c r="A1429" s="180">
        <v>3464</v>
      </c>
      <c r="B1429" s="181" t="s">
        <v>53497</v>
      </c>
      <c r="C1429" s="180" t="s">
        <v>115</v>
      </c>
      <c r="D1429" s="182"/>
      <c r="E1429" s="182">
        <v>18.420000000000002</v>
      </c>
    </row>
    <row r="1430" spans="1:5" x14ac:dyDescent="0.25">
      <c r="A1430" s="180">
        <v>3466</v>
      </c>
      <c r="B1430" s="181" t="s">
        <v>53498</v>
      </c>
      <c r="C1430" s="180" t="s">
        <v>115</v>
      </c>
      <c r="D1430" s="182"/>
      <c r="E1430" s="182">
        <v>112.34</v>
      </c>
    </row>
    <row r="1431" spans="1:5" x14ac:dyDescent="0.25">
      <c r="A1431" s="180">
        <v>3467</v>
      </c>
      <c r="B1431" s="181" t="s">
        <v>53499</v>
      </c>
      <c r="C1431" s="180" t="s">
        <v>115</v>
      </c>
      <c r="D1431" s="182"/>
      <c r="E1431" s="182">
        <v>63.45</v>
      </c>
    </row>
    <row r="1432" spans="1:5" x14ac:dyDescent="0.25">
      <c r="A1432" s="180">
        <v>3462</v>
      </c>
      <c r="B1432" s="181" t="s">
        <v>53500</v>
      </c>
      <c r="C1432" s="180" t="s">
        <v>115</v>
      </c>
      <c r="D1432" s="182"/>
      <c r="E1432" s="182">
        <v>12.15</v>
      </c>
    </row>
    <row r="1433" spans="1:5" x14ac:dyDescent="0.25">
      <c r="A1433" s="180">
        <v>43917</v>
      </c>
      <c r="B1433" s="181" t="s">
        <v>57331</v>
      </c>
      <c r="C1433" s="180" t="s">
        <v>115</v>
      </c>
      <c r="D1433" s="182"/>
      <c r="E1433" s="182">
        <v>247.14</v>
      </c>
    </row>
    <row r="1434" spans="1:5" x14ac:dyDescent="0.25">
      <c r="A1434" s="180">
        <v>41808</v>
      </c>
      <c r="B1434" s="181" t="s">
        <v>57332</v>
      </c>
      <c r="C1434" s="180" t="s">
        <v>115</v>
      </c>
      <c r="D1434" s="182"/>
      <c r="E1434" s="182">
        <v>17.97</v>
      </c>
    </row>
    <row r="1435" spans="1:5" x14ac:dyDescent="0.25">
      <c r="A1435" s="180">
        <v>41817</v>
      </c>
      <c r="B1435" s="181" t="s">
        <v>57333</v>
      </c>
      <c r="C1435" s="180" t="s">
        <v>115</v>
      </c>
      <c r="D1435" s="182"/>
      <c r="E1435" s="182">
        <v>204.26</v>
      </c>
    </row>
    <row r="1436" spans="1:5" x14ac:dyDescent="0.25">
      <c r="A1436" s="180">
        <v>41819</v>
      </c>
      <c r="B1436" s="181" t="s">
        <v>57334</v>
      </c>
      <c r="C1436" s="180" t="s">
        <v>115</v>
      </c>
      <c r="D1436" s="182"/>
      <c r="E1436" s="182">
        <v>307.29000000000002</v>
      </c>
    </row>
    <row r="1437" spans="1:5" x14ac:dyDescent="0.25">
      <c r="A1437" s="180">
        <v>41815</v>
      </c>
      <c r="B1437" s="181" t="s">
        <v>57335</v>
      </c>
      <c r="C1437" s="180" t="s">
        <v>115</v>
      </c>
      <c r="D1437" s="182"/>
      <c r="E1437" s="182">
        <v>90.83</v>
      </c>
    </row>
    <row r="1438" spans="1:5" x14ac:dyDescent="0.25">
      <c r="A1438" s="180">
        <v>41816</v>
      </c>
      <c r="B1438" s="181" t="s">
        <v>57336</v>
      </c>
      <c r="C1438" s="180" t="s">
        <v>115</v>
      </c>
      <c r="D1438" s="182"/>
      <c r="E1438" s="182">
        <v>151.52000000000001</v>
      </c>
    </row>
    <row r="1439" spans="1:5" x14ac:dyDescent="0.25">
      <c r="A1439" s="180">
        <v>41812</v>
      </c>
      <c r="B1439" s="181" t="s">
        <v>57337</v>
      </c>
      <c r="C1439" s="180" t="s">
        <v>115</v>
      </c>
      <c r="D1439" s="182"/>
      <c r="E1439" s="182">
        <v>44.06</v>
      </c>
    </row>
    <row r="1440" spans="1:5" x14ac:dyDescent="0.25">
      <c r="A1440" s="180">
        <v>41813</v>
      </c>
      <c r="B1440" s="181" t="s">
        <v>57338</v>
      </c>
      <c r="C1440" s="180" t="s">
        <v>115</v>
      </c>
      <c r="D1440" s="182"/>
      <c r="E1440" s="182">
        <v>64.83</v>
      </c>
    </row>
    <row r="1441" spans="1:5" x14ac:dyDescent="0.25">
      <c r="A1441" s="180">
        <v>41806</v>
      </c>
      <c r="B1441" s="181" t="s">
        <v>57339</v>
      </c>
      <c r="C1441" s="180" t="s">
        <v>115</v>
      </c>
      <c r="D1441" s="182"/>
      <c r="E1441" s="182">
        <v>11.69</v>
      </c>
    </row>
    <row r="1442" spans="1:5" x14ac:dyDescent="0.25">
      <c r="A1442" s="180">
        <v>41807</v>
      </c>
      <c r="B1442" s="181" t="s">
        <v>57340</v>
      </c>
      <c r="C1442" s="180" t="s">
        <v>115</v>
      </c>
      <c r="D1442" s="182"/>
      <c r="E1442" s="182">
        <v>13.04</v>
      </c>
    </row>
    <row r="1443" spans="1:5" x14ac:dyDescent="0.25">
      <c r="A1443" s="180">
        <v>41809</v>
      </c>
      <c r="B1443" s="181" t="s">
        <v>57341</v>
      </c>
      <c r="C1443" s="180" t="s">
        <v>115</v>
      </c>
      <c r="D1443" s="182"/>
      <c r="E1443" s="182">
        <v>21.34</v>
      </c>
    </row>
    <row r="1444" spans="1:5" x14ac:dyDescent="0.25">
      <c r="A1444" s="180">
        <v>41811</v>
      </c>
      <c r="B1444" s="181" t="s">
        <v>57342</v>
      </c>
      <c r="C1444" s="180" t="s">
        <v>115</v>
      </c>
      <c r="D1444" s="182"/>
      <c r="E1444" s="182">
        <v>27.33</v>
      </c>
    </row>
    <row r="1445" spans="1:5" x14ac:dyDescent="0.25">
      <c r="A1445" s="180">
        <v>41814</v>
      </c>
      <c r="B1445" s="181" t="s">
        <v>57343</v>
      </c>
      <c r="C1445" s="180" t="s">
        <v>115</v>
      </c>
      <c r="D1445" s="182"/>
      <c r="E1445" s="182">
        <v>8.0299999999999994</v>
      </c>
    </row>
    <row r="1446" spans="1:5" x14ac:dyDescent="0.25">
      <c r="A1446" s="180">
        <v>41818</v>
      </c>
      <c r="B1446" s="181" t="s">
        <v>57344</v>
      </c>
      <c r="C1446" s="180" t="s">
        <v>115</v>
      </c>
      <c r="D1446" s="182"/>
      <c r="E1446" s="182">
        <v>9.01</v>
      </c>
    </row>
    <row r="1447" spans="1:5" x14ac:dyDescent="0.25">
      <c r="A1447" s="180">
        <v>43919</v>
      </c>
      <c r="B1447" s="181" t="s">
        <v>57345</v>
      </c>
      <c r="C1447" s="180" t="s">
        <v>115</v>
      </c>
      <c r="D1447" s="182"/>
      <c r="E1447" s="182">
        <v>307.29000000000002</v>
      </c>
    </row>
    <row r="1448" spans="1:5" x14ac:dyDescent="0.25">
      <c r="A1448" s="180">
        <v>43914</v>
      </c>
      <c r="B1448" s="181" t="s">
        <v>57346</v>
      </c>
      <c r="C1448" s="180" t="s">
        <v>115</v>
      </c>
      <c r="D1448" s="182"/>
      <c r="E1448" s="182">
        <v>97.33</v>
      </c>
    </row>
    <row r="1449" spans="1:5" x14ac:dyDescent="0.25">
      <c r="A1449" s="180">
        <v>43916</v>
      </c>
      <c r="B1449" s="181" t="s">
        <v>57347</v>
      </c>
      <c r="C1449" s="180" t="s">
        <v>115</v>
      </c>
      <c r="D1449" s="182"/>
      <c r="E1449" s="182">
        <v>137.44999999999999</v>
      </c>
    </row>
    <row r="1450" spans="1:5" x14ac:dyDescent="0.25">
      <c r="A1450" s="180">
        <v>43912</v>
      </c>
      <c r="B1450" s="181" t="s">
        <v>57348</v>
      </c>
      <c r="C1450" s="180" t="s">
        <v>115</v>
      </c>
      <c r="D1450" s="182"/>
      <c r="E1450" s="182">
        <v>44.06</v>
      </c>
    </row>
    <row r="1451" spans="1:5" x14ac:dyDescent="0.25">
      <c r="A1451" s="180">
        <v>43913</v>
      </c>
      <c r="B1451" s="181" t="s">
        <v>57349</v>
      </c>
      <c r="C1451" s="180" t="s">
        <v>115</v>
      </c>
      <c r="D1451" s="182"/>
      <c r="E1451" s="182">
        <v>64.83</v>
      </c>
    </row>
    <row r="1452" spans="1:5" x14ac:dyDescent="0.25">
      <c r="A1452" s="180">
        <v>43908</v>
      </c>
      <c r="B1452" s="181" t="s">
        <v>57350</v>
      </c>
      <c r="C1452" s="180" t="s">
        <v>115</v>
      </c>
      <c r="D1452" s="182"/>
      <c r="E1452" s="182">
        <v>12.54</v>
      </c>
    </row>
    <row r="1453" spans="1:5" x14ac:dyDescent="0.25">
      <c r="A1453" s="180">
        <v>43909</v>
      </c>
      <c r="B1453" s="181" t="s">
        <v>57351</v>
      </c>
      <c r="C1453" s="180" t="s">
        <v>115</v>
      </c>
      <c r="D1453" s="182"/>
      <c r="E1453" s="182">
        <v>14.55</v>
      </c>
    </row>
    <row r="1454" spans="1:5" x14ac:dyDescent="0.25">
      <c r="A1454" s="180">
        <v>43910</v>
      </c>
      <c r="B1454" s="181" t="s">
        <v>57352</v>
      </c>
      <c r="C1454" s="180" t="s">
        <v>115</v>
      </c>
      <c r="D1454" s="182"/>
      <c r="E1454" s="182">
        <v>21.34</v>
      </c>
    </row>
    <row r="1455" spans="1:5" x14ac:dyDescent="0.25">
      <c r="A1455" s="180">
        <v>43911</v>
      </c>
      <c r="B1455" s="181" t="s">
        <v>57353</v>
      </c>
      <c r="C1455" s="180" t="s">
        <v>115</v>
      </c>
      <c r="D1455" s="182"/>
      <c r="E1455" s="182">
        <v>27.33</v>
      </c>
    </row>
    <row r="1456" spans="1:5" x14ac:dyDescent="0.25">
      <c r="A1456" s="180">
        <v>43915</v>
      </c>
      <c r="B1456" s="181" t="s">
        <v>57354</v>
      </c>
      <c r="C1456" s="180" t="s">
        <v>115</v>
      </c>
      <c r="D1456" s="182"/>
      <c r="E1456" s="182">
        <v>6.92</v>
      </c>
    </row>
    <row r="1457" spans="1:5" x14ac:dyDescent="0.25">
      <c r="A1457" s="180">
        <v>43918</v>
      </c>
      <c r="B1457" s="181" t="s">
        <v>57355</v>
      </c>
      <c r="C1457" s="180" t="s">
        <v>115</v>
      </c>
      <c r="D1457" s="182"/>
      <c r="E1457" s="182">
        <v>8.5500000000000007</v>
      </c>
    </row>
    <row r="1458" spans="1:5" x14ac:dyDescent="0.25">
      <c r="A1458" s="180">
        <v>43907</v>
      </c>
      <c r="B1458" s="181" t="s">
        <v>57356</v>
      </c>
      <c r="C1458" s="180" t="s">
        <v>115</v>
      </c>
      <c r="D1458" s="182"/>
      <c r="E1458" s="182">
        <v>11.69</v>
      </c>
    </row>
    <row r="1459" spans="1:5" x14ac:dyDescent="0.25">
      <c r="A1459" s="180">
        <v>37416</v>
      </c>
      <c r="B1459" s="181" t="s">
        <v>53501</v>
      </c>
      <c r="C1459" s="180" t="s">
        <v>115</v>
      </c>
      <c r="D1459" s="182"/>
      <c r="E1459" s="182">
        <v>4.0599999999999996</v>
      </c>
    </row>
    <row r="1460" spans="1:5" x14ac:dyDescent="0.25">
      <c r="A1460" s="180">
        <v>37417</v>
      </c>
      <c r="B1460" s="181" t="s">
        <v>53502</v>
      </c>
      <c r="C1460" s="180" t="s">
        <v>115</v>
      </c>
      <c r="D1460" s="182"/>
      <c r="E1460" s="182">
        <v>5.83</v>
      </c>
    </row>
    <row r="1461" spans="1:5" x14ac:dyDescent="0.25">
      <c r="A1461" s="180">
        <v>37413</v>
      </c>
      <c r="B1461" s="181" t="s">
        <v>53503</v>
      </c>
      <c r="C1461" s="180" t="s">
        <v>115</v>
      </c>
      <c r="D1461" s="182"/>
      <c r="E1461" s="182">
        <v>4.34</v>
      </c>
    </row>
    <row r="1462" spans="1:5" x14ac:dyDescent="0.25">
      <c r="A1462" s="180">
        <v>37414</v>
      </c>
      <c r="B1462" s="181" t="s">
        <v>53504</v>
      </c>
      <c r="C1462" s="180" t="s">
        <v>115</v>
      </c>
      <c r="D1462" s="182"/>
      <c r="E1462" s="182">
        <v>4.92</v>
      </c>
    </row>
    <row r="1463" spans="1:5" x14ac:dyDescent="0.25">
      <c r="A1463" s="180">
        <v>37415</v>
      </c>
      <c r="B1463" s="181" t="s">
        <v>53505</v>
      </c>
      <c r="C1463" s="180" t="s">
        <v>115</v>
      </c>
      <c r="D1463" s="182"/>
      <c r="E1463" s="182">
        <v>8.9499999999999993</v>
      </c>
    </row>
    <row r="1464" spans="1:5" x14ac:dyDescent="0.25">
      <c r="A1464" s="180">
        <v>43590</v>
      </c>
      <c r="B1464" s="181" t="s">
        <v>53506</v>
      </c>
      <c r="C1464" s="180" t="s">
        <v>115</v>
      </c>
      <c r="D1464" s="182">
        <v>166.58</v>
      </c>
      <c r="E1464" s="182">
        <v>151.13999999999999</v>
      </c>
    </row>
    <row r="1465" spans="1:5" x14ac:dyDescent="0.25">
      <c r="A1465" s="180">
        <v>43589</v>
      </c>
      <c r="B1465" s="181" t="s">
        <v>53507</v>
      </c>
      <c r="C1465" s="180" t="s">
        <v>115</v>
      </c>
      <c r="D1465" s="182">
        <v>30.14</v>
      </c>
      <c r="E1465" s="182">
        <v>27.34</v>
      </c>
    </row>
    <row r="1466" spans="1:5" x14ac:dyDescent="0.25">
      <c r="A1466" s="180">
        <v>34519</v>
      </c>
      <c r="B1466" s="181" t="s">
        <v>53508</v>
      </c>
      <c r="C1466" s="180" t="s">
        <v>115</v>
      </c>
      <c r="D1466" s="182"/>
      <c r="E1466" s="182">
        <v>82.84</v>
      </c>
    </row>
    <row r="1467" spans="1:5" x14ac:dyDescent="0.25">
      <c r="A1467" s="180">
        <v>1649</v>
      </c>
      <c r="B1467" s="181" t="s">
        <v>53509</v>
      </c>
      <c r="C1467" s="180" t="s">
        <v>115</v>
      </c>
      <c r="D1467" s="182"/>
      <c r="E1467" s="182">
        <v>79.94</v>
      </c>
    </row>
    <row r="1468" spans="1:5" x14ac:dyDescent="0.25">
      <c r="A1468" s="180">
        <v>1653</v>
      </c>
      <c r="B1468" s="181" t="s">
        <v>53510</v>
      </c>
      <c r="C1468" s="180" t="s">
        <v>115</v>
      </c>
      <c r="D1468" s="182"/>
      <c r="E1468" s="182">
        <v>62.62</v>
      </c>
    </row>
    <row r="1469" spans="1:5" x14ac:dyDescent="0.25">
      <c r="A1469" s="180">
        <v>1648</v>
      </c>
      <c r="B1469" s="181" t="s">
        <v>53511</v>
      </c>
      <c r="C1469" s="180" t="s">
        <v>115</v>
      </c>
      <c r="D1469" s="182"/>
      <c r="E1469" s="182">
        <v>43.05</v>
      </c>
    </row>
    <row r="1470" spans="1:5" x14ac:dyDescent="0.25">
      <c r="A1470" s="180">
        <v>1647</v>
      </c>
      <c r="B1470" s="181" t="s">
        <v>53512</v>
      </c>
      <c r="C1470" s="180" t="s">
        <v>115</v>
      </c>
      <c r="D1470" s="182"/>
      <c r="E1470" s="182">
        <v>22.42</v>
      </c>
    </row>
    <row r="1471" spans="1:5" x14ac:dyDescent="0.25">
      <c r="A1471" s="180">
        <v>1651</v>
      </c>
      <c r="B1471" s="181" t="s">
        <v>53513</v>
      </c>
      <c r="C1471" s="180" t="s">
        <v>115</v>
      </c>
      <c r="D1471" s="182"/>
      <c r="E1471" s="182">
        <v>199.73</v>
      </c>
    </row>
    <row r="1472" spans="1:5" x14ac:dyDescent="0.25">
      <c r="A1472" s="180">
        <v>1650</v>
      </c>
      <c r="B1472" s="181" t="s">
        <v>53514</v>
      </c>
      <c r="C1472" s="180" t="s">
        <v>115</v>
      </c>
      <c r="D1472" s="182"/>
      <c r="E1472" s="182">
        <v>110.4</v>
      </c>
    </row>
    <row r="1473" spans="1:5" x14ac:dyDescent="0.25">
      <c r="A1473" s="180">
        <v>1652</v>
      </c>
      <c r="B1473" s="181" t="s">
        <v>53515</v>
      </c>
      <c r="C1473" s="180" t="s">
        <v>115</v>
      </c>
      <c r="D1473" s="182"/>
      <c r="E1473" s="182">
        <v>286.67</v>
      </c>
    </row>
    <row r="1474" spans="1:5" x14ac:dyDescent="0.25">
      <c r="A1474" s="180">
        <v>1654</v>
      </c>
      <c r="B1474" s="181" t="s">
        <v>53516</v>
      </c>
      <c r="C1474" s="180" t="s">
        <v>115</v>
      </c>
      <c r="D1474" s="182"/>
      <c r="E1474" s="182">
        <v>30.78</v>
      </c>
    </row>
    <row r="1475" spans="1:5" x14ac:dyDescent="0.25">
      <c r="A1475" s="180">
        <v>10510</v>
      </c>
      <c r="B1475" s="181" t="s">
        <v>53517</v>
      </c>
      <c r="C1475" s="180" t="s">
        <v>115</v>
      </c>
      <c r="D1475" s="182">
        <v>199.12</v>
      </c>
      <c r="E1475" s="182">
        <v>154.94</v>
      </c>
    </row>
    <row r="1476" spans="1:5" x14ac:dyDescent="0.25">
      <c r="A1476" s="180">
        <v>1744</v>
      </c>
      <c r="B1476" s="181" t="s">
        <v>53518</v>
      </c>
      <c r="C1476" s="180" t="s">
        <v>115</v>
      </c>
      <c r="D1476" s="182">
        <v>150.56</v>
      </c>
      <c r="E1476" s="182">
        <v>134.53</v>
      </c>
    </row>
    <row r="1477" spans="1:5" x14ac:dyDescent="0.25">
      <c r="A1477" s="180">
        <v>1743</v>
      </c>
      <c r="B1477" s="181" t="s">
        <v>53519</v>
      </c>
      <c r="C1477" s="180" t="s">
        <v>115</v>
      </c>
      <c r="D1477" s="182">
        <v>197.72</v>
      </c>
      <c r="E1477" s="182">
        <v>176.66</v>
      </c>
    </row>
    <row r="1478" spans="1:5" x14ac:dyDescent="0.25">
      <c r="A1478" s="180">
        <v>1747</v>
      </c>
      <c r="B1478" s="181" t="s">
        <v>53520</v>
      </c>
      <c r="C1478" s="180" t="s">
        <v>115</v>
      </c>
      <c r="D1478" s="182">
        <v>217.37</v>
      </c>
      <c r="E1478" s="182">
        <v>194.22</v>
      </c>
    </row>
    <row r="1479" spans="1:5" x14ac:dyDescent="0.25">
      <c r="A1479" s="180">
        <v>39640</v>
      </c>
      <c r="B1479" s="181" t="s">
        <v>53521</v>
      </c>
      <c r="C1479" s="180" t="s">
        <v>115</v>
      </c>
      <c r="D1479" s="182">
        <v>14.46</v>
      </c>
      <c r="E1479" s="182">
        <v>11.26</v>
      </c>
    </row>
    <row r="1480" spans="1:5" x14ac:dyDescent="0.25">
      <c r="A1480" s="180">
        <v>7216</v>
      </c>
      <c r="B1480" s="181" t="s">
        <v>53522</v>
      </c>
      <c r="C1480" s="180" t="s">
        <v>115</v>
      </c>
      <c r="D1480" s="182">
        <v>77.680000000000007</v>
      </c>
      <c r="E1480" s="182">
        <v>60.51</v>
      </c>
    </row>
    <row r="1481" spans="1:5" x14ac:dyDescent="0.25">
      <c r="A1481" s="180">
        <v>20235</v>
      </c>
      <c r="B1481" s="181" t="s">
        <v>53523</v>
      </c>
      <c r="C1481" s="180" t="s">
        <v>115</v>
      </c>
      <c r="D1481" s="182">
        <v>62.46</v>
      </c>
      <c r="E1481" s="182">
        <v>48.65</v>
      </c>
    </row>
    <row r="1482" spans="1:5" x14ac:dyDescent="0.25">
      <c r="A1482" s="180">
        <v>7181</v>
      </c>
      <c r="B1482" s="181" t="s">
        <v>53524</v>
      </c>
      <c r="C1482" s="180" t="s">
        <v>115</v>
      </c>
      <c r="D1482" s="182">
        <v>7.46</v>
      </c>
      <c r="E1482" s="182">
        <v>8.7799999999999994</v>
      </c>
    </row>
    <row r="1483" spans="1:5" x14ac:dyDescent="0.25">
      <c r="A1483" s="180">
        <v>40742</v>
      </c>
      <c r="B1483" s="181" t="s">
        <v>53525</v>
      </c>
      <c r="C1483" s="180" t="s">
        <v>115</v>
      </c>
      <c r="D1483" s="182">
        <v>10.1</v>
      </c>
      <c r="E1483" s="182">
        <v>11.26</v>
      </c>
    </row>
    <row r="1484" spans="1:5" x14ac:dyDescent="0.25">
      <c r="A1484" s="180">
        <v>7214</v>
      </c>
      <c r="B1484" s="181" t="s">
        <v>53526</v>
      </c>
      <c r="C1484" s="180" t="s">
        <v>115</v>
      </c>
      <c r="D1484" s="182">
        <v>75.86</v>
      </c>
      <c r="E1484" s="182">
        <v>59.09</v>
      </c>
    </row>
    <row r="1485" spans="1:5" x14ac:dyDescent="0.25">
      <c r="A1485" s="180">
        <v>7219</v>
      </c>
      <c r="B1485" s="181" t="s">
        <v>53527</v>
      </c>
      <c r="C1485" s="180" t="s">
        <v>115</v>
      </c>
      <c r="D1485" s="182">
        <v>67.290000000000006</v>
      </c>
      <c r="E1485" s="182">
        <v>52.41</v>
      </c>
    </row>
    <row r="1486" spans="1:5" x14ac:dyDescent="0.25">
      <c r="A1486" s="180">
        <v>2628</v>
      </c>
      <c r="B1486" s="181" t="s">
        <v>53528</v>
      </c>
      <c r="C1486" s="180" t="s">
        <v>115</v>
      </c>
      <c r="D1486" s="182">
        <v>197.89</v>
      </c>
      <c r="E1486" s="182">
        <v>203.94</v>
      </c>
    </row>
    <row r="1487" spans="1:5" x14ac:dyDescent="0.25">
      <c r="A1487" s="180">
        <v>2622</v>
      </c>
      <c r="B1487" s="181" t="s">
        <v>53529</v>
      </c>
      <c r="C1487" s="180" t="s">
        <v>115</v>
      </c>
      <c r="D1487" s="182">
        <v>4.7</v>
      </c>
      <c r="E1487" s="182">
        <v>4.84</v>
      </c>
    </row>
    <row r="1488" spans="1:5" x14ac:dyDescent="0.25">
      <c r="A1488" s="180">
        <v>2623</v>
      </c>
      <c r="B1488" s="181" t="s">
        <v>53530</v>
      </c>
      <c r="C1488" s="180" t="s">
        <v>115</v>
      </c>
      <c r="D1488" s="182">
        <v>5.65</v>
      </c>
      <c r="E1488" s="182">
        <v>5.83</v>
      </c>
    </row>
    <row r="1489" spans="1:5" x14ac:dyDescent="0.25">
      <c r="A1489" s="180">
        <v>2624</v>
      </c>
      <c r="B1489" s="181" t="s">
        <v>53531</v>
      </c>
      <c r="C1489" s="180" t="s">
        <v>115</v>
      </c>
      <c r="D1489" s="182">
        <v>8.99</v>
      </c>
      <c r="E1489" s="182">
        <v>9.27</v>
      </c>
    </row>
    <row r="1490" spans="1:5" x14ac:dyDescent="0.25">
      <c r="A1490" s="180">
        <v>2625</v>
      </c>
      <c r="B1490" s="181" t="s">
        <v>53532</v>
      </c>
      <c r="C1490" s="180" t="s">
        <v>115</v>
      </c>
      <c r="D1490" s="182">
        <v>18.989999999999998</v>
      </c>
      <c r="E1490" s="182">
        <v>19.57</v>
      </c>
    </row>
    <row r="1491" spans="1:5" x14ac:dyDescent="0.25">
      <c r="A1491" s="180">
        <v>2626</v>
      </c>
      <c r="B1491" s="181" t="s">
        <v>53533</v>
      </c>
      <c r="C1491" s="180" t="s">
        <v>115</v>
      </c>
      <c r="D1491" s="182">
        <v>27.82</v>
      </c>
      <c r="E1491" s="182">
        <v>28.67</v>
      </c>
    </row>
    <row r="1492" spans="1:5" x14ac:dyDescent="0.25">
      <c r="A1492" s="180">
        <v>2630</v>
      </c>
      <c r="B1492" s="181" t="s">
        <v>53534</v>
      </c>
      <c r="C1492" s="180" t="s">
        <v>115</v>
      </c>
      <c r="D1492" s="182">
        <v>42.31</v>
      </c>
      <c r="E1492" s="182">
        <v>43.61</v>
      </c>
    </row>
    <row r="1493" spans="1:5" x14ac:dyDescent="0.25">
      <c r="A1493" s="180">
        <v>2627</v>
      </c>
      <c r="B1493" s="181" t="s">
        <v>53535</v>
      </c>
      <c r="C1493" s="180" t="s">
        <v>115</v>
      </c>
      <c r="D1493" s="182">
        <v>74.540000000000006</v>
      </c>
      <c r="E1493" s="182">
        <v>76.819999999999993</v>
      </c>
    </row>
    <row r="1494" spans="1:5" x14ac:dyDescent="0.25">
      <c r="A1494" s="180">
        <v>2629</v>
      </c>
      <c r="B1494" s="181" t="s">
        <v>53536</v>
      </c>
      <c r="C1494" s="180" t="s">
        <v>115</v>
      </c>
      <c r="D1494" s="182">
        <v>100.82</v>
      </c>
      <c r="E1494" s="182">
        <v>103.9</v>
      </c>
    </row>
    <row r="1495" spans="1:5" x14ac:dyDescent="0.25">
      <c r="A1495" s="180">
        <v>1880</v>
      </c>
      <c r="B1495" s="181" t="s">
        <v>53537</v>
      </c>
      <c r="C1495" s="180" t="s">
        <v>115</v>
      </c>
      <c r="D1495" s="182">
        <v>4.43</v>
      </c>
      <c r="E1495" s="182">
        <v>2.77</v>
      </c>
    </row>
    <row r="1496" spans="1:5" x14ac:dyDescent="0.25">
      <c r="A1496" s="180">
        <v>39274</v>
      </c>
      <c r="B1496" s="181" t="s">
        <v>53538</v>
      </c>
      <c r="C1496" s="180" t="s">
        <v>115</v>
      </c>
      <c r="D1496" s="182">
        <v>3.44</v>
      </c>
      <c r="E1496" s="182">
        <v>2.15</v>
      </c>
    </row>
    <row r="1497" spans="1:5" x14ac:dyDescent="0.25">
      <c r="A1497" s="180">
        <v>12033</v>
      </c>
      <c r="B1497" s="181" t="s">
        <v>53539</v>
      </c>
      <c r="C1497" s="180" t="s">
        <v>115</v>
      </c>
      <c r="D1497" s="182">
        <v>14.16</v>
      </c>
      <c r="E1497" s="182">
        <v>8.86</v>
      </c>
    </row>
    <row r="1498" spans="1:5" x14ac:dyDescent="0.25">
      <c r="A1498" s="180">
        <v>40408</v>
      </c>
      <c r="B1498" s="181" t="s">
        <v>53540</v>
      </c>
      <c r="C1498" s="180" t="s">
        <v>115</v>
      </c>
      <c r="D1498" s="182">
        <v>9.3000000000000007</v>
      </c>
      <c r="E1498" s="182">
        <v>5.82</v>
      </c>
    </row>
    <row r="1499" spans="1:5" x14ac:dyDescent="0.25">
      <c r="A1499" s="180">
        <v>39276</v>
      </c>
      <c r="B1499" s="181" t="s">
        <v>53541</v>
      </c>
      <c r="C1499" s="180" t="s">
        <v>115</v>
      </c>
      <c r="D1499" s="182">
        <v>8.3800000000000008</v>
      </c>
      <c r="E1499" s="182">
        <v>5.24</v>
      </c>
    </row>
    <row r="1500" spans="1:5" x14ac:dyDescent="0.25">
      <c r="A1500" s="180">
        <v>40409</v>
      </c>
      <c r="B1500" s="181" t="s">
        <v>53542</v>
      </c>
      <c r="C1500" s="180" t="s">
        <v>115</v>
      </c>
      <c r="D1500" s="182">
        <v>3.29</v>
      </c>
      <c r="E1500" s="182">
        <v>2.06</v>
      </c>
    </row>
    <row r="1501" spans="1:5" x14ac:dyDescent="0.25">
      <c r="A1501" s="180">
        <v>39277</v>
      </c>
      <c r="B1501" s="181" t="s">
        <v>53543</v>
      </c>
      <c r="C1501" s="180" t="s">
        <v>115</v>
      </c>
      <c r="D1501" s="182">
        <v>22.63</v>
      </c>
      <c r="E1501" s="182">
        <v>14.16</v>
      </c>
    </row>
    <row r="1502" spans="1:5" x14ac:dyDescent="0.25">
      <c r="A1502" s="180">
        <v>12034</v>
      </c>
      <c r="B1502" s="181" t="s">
        <v>53544</v>
      </c>
      <c r="C1502" s="180" t="s">
        <v>115</v>
      </c>
      <c r="D1502" s="182">
        <v>6.41</v>
      </c>
      <c r="E1502" s="182">
        <v>4.01</v>
      </c>
    </row>
    <row r="1503" spans="1:5" x14ac:dyDescent="0.25">
      <c r="A1503" s="180">
        <v>39879</v>
      </c>
      <c r="B1503" s="181" t="s">
        <v>53545</v>
      </c>
      <c r="C1503" s="180" t="s">
        <v>115</v>
      </c>
      <c r="D1503" s="182"/>
      <c r="E1503" s="182">
        <v>5.46</v>
      </c>
    </row>
    <row r="1504" spans="1:5" x14ac:dyDescent="0.25">
      <c r="A1504" s="180">
        <v>39880</v>
      </c>
      <c r="B1504" s="181" t="s">
        <v>53546</v>
      </c>
      <c r="C1504" s="180" t="s">
        <v>115</v>
      </c>
      <c r="D1504" s="182"/>
      <c r="E1504" s="182">
        <v>12.1</v>
      </c>
    </row>
    <row r="1505" spans="1:5" x14ac:dyDescent="0.25">
      <c r="A1505" s="180">
        <v>39881</v>
      </c>
      <c r="B1505" s="181" t="s">
        <v>53547</v>
      </c>
      <c r="C1505" s="180" t="s">
        <v>115</v>
      </c>
      <c r="D1505" s="182"/>
      <c r="E1505" s="182">
        <v>19.43</v>
      </c>
    </row>
    <row r="1506" spans="1:5" x14ac:dyDescent="0.25">
      <c r="A1506" s="180">
        <v>39882</v>
      </c>
      <c r="B1506" s="181" t="s">
        <v>53548</v>
      </c>
      <c r="C1506" s="180" t="s">
        <v>115</v>
      </c>
      <c r="D1506" s="182"/>
      <c r="E1506" s="182">
        <v>51.17</v>
      </c>
    </row>
    <row r="1507" spans="1:5" x14ac:dyDescent="0.25">
      <c r="A1507" s="180">
        <v>39883</v>
      </c>
      <c r="B1507" s="181" t="s">
        <v>53549</v>
      </c>
      <c r="C1507" s="180" t="s">
        <v>115</v>
      </c>
      <c r="D1507" s="182"/>
      <c r="E1507" s="182">
        <v>81.72</v>
      </c>
    </row>
    <row r="1508" spans="1:5" x14ac:dyDescent="0.25">
      <c r="A1508" s="180">
        <v>39884</v>
      </c>
      <c r="B1508" s="181" t="s">
        <v>53550</v>
      </c>
      <c r="C1508" s="180" t="s">
        <v>115</v>
      </c>
      <c r="D1508" s="182"/>
      <c r="E1508" s="182">
        <v>121.37</v>
      </c>
    </row>
    <row r="1509" spans="1:5" x14ac:dyDescent="0.25">
      <c r="A1509" s="180">
        <v>39885</v>
      </c>
      <c r="B1509" s="181" t="s">
        <v>53551</v>
      </c>
      <c r="C1509" s="180" t="s">
        <v>115</v>
      </c>
      <c r="D1509" s="182"/>
      <c r="E1509" s="182">
        <v>288.45999999999998</v>
      </c>
    </row>
    <row r="1510" spans="1:5" x14ac:dyDescent="0.25">
      <c r="A1510" s="180">
        <v>1777</v>
      </c>
      <c r="B1510" s="181" t="s">
        <v>53552</v>
      </c>
      <c r="C1510" s="180" t="s">
        <v>115</v>
      </c>
      <c r="D1510" s="182"/>
      <c r="E1510" s="182">
        <v>86.19</v>
      </c>
    </row>
    <row r="1511" spans="1:5" x14ac:dyDescent="0.25">
      <c r="A1511" s="180">
        <v>1819</v>
      </c>
      <c r="B1511" s="181" t="s">
        <v>53553</v>
      </c>
      <c r="C1511" s="180" t="s">
        <v>115</v>
      </c>
      <c r="D1511" s="182"/>
      <c r="E1511" s="182">
        <v>62.71</v>
      </c>
    </row>
    <row r="1512" spans="1:5" x14ac:dyDescent="0.25">
      <c r="A1512" s="180">
        <v>1776</v>
      </c>
      <c r="B1512" s="181" t="s">
        <v>53554</v>
      </c>
      <c r="C1512" s="180" t="s">
        <v>115</v>
      </c>
      <c r="D1512" s="182"/>
      <c r="E1512" s="182">
        <v>51.02</v>
      </c>
    </row>
    <row r="1513" spans="1:5" x14ac:dyDescent="0.25">
      <c r="A1513" s="180">
        <v>1775</v>
      </c>
      <c r="B1513" s="181" t="s">
        <v>53555</v>
      </c>
      <c r="C1513" s="180" t="s">
        <v>115</v>
      </c>
      <c r="D1513" s="182"/>
      <c r="E1513" s="182">
        <v>18.75</v>
      </c>
    </row>
    <row r="1514" spans="1:5" x14ac:dyDescent="0.25">
      <c r="A1514" s="180">
        <v>1778</v>
      </c>
      <c r="B1514" s="181" t="s">
        <v>53556</v>
      </c>
      <c r="C1514" s="180" t="s">
        <v>115</v>
      </c>
      <c r="D1514" s="182"/>
      <c r="E1514" s="182">
        <v>208.64</v>
      </c>
    </row>
    <row r="1515" spans="1:5" x14ac:dyDescent="0.25">
      <c r="A1515" s="180">
        <v>1818</v>
      </c>
      <c r="B1515" s="181" t="s">
        <v>53557</v>
      </c>
      <c r="C1515" s="180" t="s">
        <v>115</v>
      </c>
      <c r="D1515" s="182"/>
      <c r="E1515" s="182">
        <v>138.49</v>
      </c>
    </row>
    <row r="1516" spans="1:5" x14ac:dyDescent="0.25">
      <c r="A1516" s="180">
        <v>1779</v>
      </c>
      <c r="B1516" s="181" t="s">
        <v>53558</v>
      </c>
      <c r="C1516" s="180" t="s">
        <v>115</v>
      </c>
      <c r="D1516" s="182"/>
      <c r="E1516" s="182">
        <v>303.43</v>
      </c>
    </row>
    <row r="1517" spans="1:5" x14ac:dyDescent="0.25">
      <c r="A1517" s="180">
        <v>1820</v>
      </c>
      <c r="B1517" s="181" t="s">
        <v>53559</v>
      </c>
      <c r="C1517" s="180" t="s">
        <v>115</v>
      </c>
      <c r="D1517" s="182"/>
      <c r="E1517" s="182">
        <v>27.08</v>
      </c>
    </row>
    <row r="1518" spans="1:5" x14ac:dyDescent="0.25">
      <c r="A1518" s="180">
        <v>1780</v>
      </c>
      <c r="B1518" s="181" t="s">
        <v>53560</v>
      </c>
      <c r="C1518" s="180" t="s">
        <v>115</v>
      </c>
      <c r="D1518" s="182"/>
      <c r="E1518" s="182">
        <v>625.53</v>
      </c>
    </row>
    <row r="1519" spans="1:5" x14ac:dyDescent="0.25">
      <c r="A1519" s="180">
        <v>1783</v>
      </c>
      <c r="B1519" s="181" t="s">
        <v>53561</v>
      </c>
      <c r="C1519" s="180" t="s">
        <v>115</v>
      </c>
      <c r="D1519" s="182"/>
      <c r="E1519" s="182">
        <v>66.14</v>
      </c>
    </row>
    <row r="1520" spans="1:5" x14ac:dyDescent="0.25">
      <c r="A1520" s="180">
        <v>1782</v>
      </c>
      <c r="B1520" s="181" t="s">
        <v>53562</v>
      </c>
      <c r="C1520" s="180" t="s">
        <v>115</v>
      </c>
      <c r="D1520" s="182"/>
      <c r="E1520" s="182">
        <v>52.29</v>
      </c>
    </row>
    <row r="1521" spans="1:5" x14ac:dyDescent="0.25">
      <c r="A1521" s="180">
        <v>1781</v>
      </c>
      <c r="B1521" s="181" t="s">
        <v>53563</v>
      </c>
      <c r="C1521" s="180" t="s">
        <v>115</v>
      </c>
      <c r="D1521" s="182"/>
      <c r="E1521" s="182">
        <v>34.07</v>
      </c>
    </row>
    <row r="1522" spans="1:5" x14ac:dyDescent="0.25">
      <c r="A1522" s="180">
        <v>1817</v>
      </c>
      <c r="B1522" s="181" t="s">
        <v>53564</v>
      </c>
      <c r="C1522" s="180" t="s">
        <v>115</v>
      </c>
      <c r="D1522" s="182"/>
      <c r="E1522" s="182">
        <v>15.58</v>
      </c>
    </row>
    <row r="1523" spans="1:5" x14ac:dyDescent="0.25">
      <c r="A1523" s="180">
        <v>1784</v>
      </c>
      <c r="B1523" s="181" t="s">
        <v>53565</v>
      </c>
      <c r="C1523" s="180" t="s">
        <v>115</v>
      </c>
      <c r="D1523" s="182"/>
      <c r="E1523" s="182">
        <v>186.76</v>
      </c>
    </row>
    <row r="1524" spans="1:5" x14ac:dyDescent="0.25">
      <c r="A1524" s="180">
        <v>1810</v>
      </c>
      <c r="B1524" s="181" t="s">
        <v>53566</v>
      </c>
      <c r="C1524" s="180" t="s">
        <v>115</v>
      </c>
      <c r="D1524" s="182"/>
      <c r="E1524" s="182">
        <v>103.59</v>
      </c>
    </row>
    <row r="1525" spans="1:5" x14ac:dyDescent="0.25">
      <c r="A1525" s="180">
        <v>1812</v>
      </c>
      <c r="B1525" s="181" t="s">
        <v>53567</v>
      </c>
      <c r="C1525" s="180" t="s">
        <v>115</v>
      </c>
      <c r="D1525" s="182"/>
      <c r="E1525" s="182">
        <v>261.49</v>
      </c>
    </row>
    <row r="1526" spans="1:5" x14ac:dyDescent="0.25">
      <c r="A1526" s="180">
        <v>1811</v>
      </c>
      <c r="B1526" s="181" t="s">
        <v>53568</v>
      </c>
      <c r="C1526" s="180" t="s">
        <v>115</v>
      </c>
      <c r="D1526" s="182"/>
      <c r="E1526" s="182">
        <v>22.41</v>
      </c>
    </row>
    <row r="1527" spans="1:5" x14ac:dyDescent="0.25">
      <c r="A1527" s="180">
        <v>40386</v>
      </c>
      <c r="B1527" s="181" t="s">
        <v>53569</v>
      </c>
      <c r="C1527" s="180" t="s">
        <v>115</v>
      </c>
      <c r="D1527" s="182"/>
      <c r="E1527" s="182">
        <v>87.29</v>
      </c>
    </row>
    <row r="1528" spans="1:5" x14ac:dyDescent="0.25">
      <c r="A1528" s="180">
        <v>40384</v>
      </c>
      <c r="B1528" s="181" t="s">
        <v>53570</v>
      </c>
      <c r="C1528" s="180" t="s">
        <v>115</v>
      </c>
      <c r="D1528" s="182"/>
      <c r="E1528" s="182">
        <v>59.76</v>
      </c>
    </row>
    <row r="1529" spans="1:5" x14ac:dyDescent="0.25">
      <c r="A1529" s="180">
        <v>40423</v>
      </c>
      <c r="B1529" s="181" t="s">
        <v>53571</v>
      </c>
      <c r="C1529" s="180" t="s">
        <v>115</v>
      </c>
      <c r="D1529" s="182"/>
      <c r="E1529" s="182">
        <v>39.1</v>
      </c>
    </row>
    <row r="1530" spans="1:5" x14ac:dyDescent="0.25">
      <c r="A1530" s="180">
        <v>40379</v>
      </c>
      <c r="B1530" s="181" t="s">
        <v>53572</v>
      </c>
      <c r="C1530" s="180" t="s">
        <v>115</v>
      </c>
      <c r="D1530" s="182"/>
      <c r="E1530" s="182">
        <v>20.66</v>
      </c>
    </row>
    <row r="1531" spans="1:5" x14ac:dyDescent="0.25">
      <c r="A1531" s="180">
        <v>40389</v>
      </c>
      <c r="B1531" s="181" t="s">
        <v>53573</v>
      </c>
      <c r="C1531" s="180" t="s">
        <v>115</v>
      </c>
      <c r="D1531" s="182"/>
      <c r="E1531" s="182">
        <v>247.95</v>
      </c>
    </row>
    <row r="1532" spans="1:5" x14ac:dyDescent="0.25">
      <c r="A1532" s="180">
        <v>40388</v>
      </c>
      <c r="B1532" s="181" t="s">
        <v>53574</v>
      </c>
      <c r="C1532" s="180" t="s">
        <v>115</v>
      </c>
      <c r="D1532" s="182"/>
      <c r="E1532" s="182">
        <v>124.11</v>
      </c>
    </row>
    <row r="1533" spans="1:5" x14ac:dyDescent="0.25">
      <c r="A1533" s="180">
        <v>40391</v>
      </c>
      <c r="B1533" s="181" t="s">
        <v>53575</v>
      </c>
      <c r="C1533" s="180" t="s">
        <v>115</v>
      </c>
      <c r="D1533" s="182"/>
      <c r="E1533" s="182">
        <v>643.57000000000005</v>
      </c>
    </row>
    <row r="1534" spans="1:5" x14ac:dyDescent="0.25">
      <c r="A1534" s="180">
        <v>40381</v>
      </c>
      <c r="B1534" s="181" t="s">
        <v>53576</v>
      </c>
      <c r="C1534" s="180" t="s">
        <v>115</v>
      </c>
      <c r="D1534" s="182"/>
      <c r="E1534" s="182">
        <v>27.55</v>
      </c>
    </row>
    <row r="1535" spans="1:5" x14ac:dyDescent="0.25">
      <c r="A1535" s="180">
        <v>2609</v>
      </c>
      <c r="B1535" s="181" t="s">
        <v>53577</v>
      </c>
      <c r="C1535" s="180" t="s">
        <v>115</v>
      </c>
      <c r="D1535" s="182">
        <v>4.41</v>
      </c>
      <c r="E1535" s="182">
        <v>4.55</v>
      </c>
    </row>
    <row r="1536" spans="1:5" x14ac:dyDescent="0.25">
      <c r="A1536" s="180">
        <v>2634</v>
      </c>
      <c r="B1536" s="181" t="s">
        <v>53578</v>
      </c>
      <c r="C1536" s="180" t="s">
        <v>115</v>
      </c>
      <c r="D1536" s="182">
        <v>5.8</v>
      </c>
      <c r="E1536" s="182">
        <v>5.97</v>
      </c>
    </row>
    <row r="1537" spans="1:5" x14ac:dyDescent="0.25">
      <c r="A1537" s="180">
        <v>2611</v>
      </c>
      <c r="B1537" s="181" t="s">
        <v>53579</v>
      </c>
      <c r="C1537" s="180" t="s">
        <v>115</v>
      </c>
      <c r="D1537" s="182">
        <v>16.34</v>
      </c>
      <c r="E1537" s="182">
        <v>16.84</v>
      </c>
    </row>
    <row r="1538" spans="1:5" x14ac:dyDescent="0.25">
      <c r="A1538" s="180">
        <v>40414</v>
      </c>
      <c r="B1538" s="181" t="s">
        <v>53580</v>
      </c>
      <c r="C1538" s="180" t="s">
        <v>115</v>
      </c>
      <c r="D1538" s="182"/>
      <c r="E1538" s="182">
        <v>20.170000000000002</v>
      </c>
    </row>
    <row r="1539" spans="1:5" x14ac:dyDescent="0.25">
      <c r="A1539" s="180">
        <v>40416</v>
      </c>
      <c r="B1539" s="181" t="s">
        <v>53581</v>
      </c>
      <c r="C1539" s="180" t="s">
        <v>115</v>
      </c>
      <c r="D1539" s="182"/>
      <c r="E1539" s="182">
        <v>27.88</v>
      </c>
    </row>
    <row r="1540" spans="1:5" x14ac:dyDescent="0.25">
      <c r="A1540" s="180">
        <v>40418</v>
      </c>
      <c r="B1540" s="181" t="s">
        <v>53582</v>
      </c>
      <c r="C1540" s="180" t="s">
        <v>115</v>
      </c>
      <c r="D1540" s="182"/>
      <c r="E1540" s="182">
        <v>33.25</v>
      </c>
    </row>
    <row r="1541" spans="1:5" x14ac:dyDescent="0.25">
      <c r="A1541" s="180">
        <v>34359</v>
      </c>
      <c r="B1541" s="181" t="s">
        <v>53583</v>
      </c>
      <c r="C1541" s="180" t="s">
        <v>115</v>
      </c>
      <c r="D1541" s="182"/>
      <c r="E1541" s="182">
        <v>10.97</v>
      </c>
    </row>
    <row r="1542" spans="1:5" x14ac:dyDescent="0.25">
      <c r="A1542" s="180">
        <v>1789</v>
      </c>
      <c r="B1542" s="181" t="s">
        <v>53584</v>
      </c>
      <c r="C1542" s="180" t="s">
        <v>115</v>
      </c>
      <c r="D1542" s="182"/>
      <c r="E1542" s="182">
        <v>82.73</v>
      </c>
    </row>
    <row r="1543" spans="1:5" x14ac:dyDescent="0.25">
      <c r="A1543" s="180">
        <v>1788</v>
      </c>
      <c r="B1543" s="181" t="s">
        <v>53585</v>
      </c>
      <c r="C1543" s="180" t="s">
        <v>115</v>
      </c>
      <c r="D1543" s="182"/>
      <c r="E1543" s="182">
        <v>66.31</v>
      </c>
    </row>
    <row r="1544" spans="1:5" x14ac:dyDescent="0.25">
      <c r="A1544" s="180">
        <v>1787</v>
      </c>
      <c r="B1544" s="181" t="s">
        <v>53586</v>
      </c>
      <c r="C1544" s="180" t="s">
        <v>115</v>
      </c>
      <c r="D1544" s="182"/>
      <c r="E1544" s="182">
        <v>39.43</v>
      </c>
    </row>
    <row r="1545" spans="1:5" x14ac:dyDescent="0.25">
      <c r="A1545" s="180">
        <v>1786</v>
      </c>
      <c r="B1545" s="181" t="s">
        <v>53587</v>
      </c>
      <c r="C1545" s="180" t="s">
        <v>115</v>
      </c>
      <c r="D1545" s="182"/>
      <c r="E1545" s="182">
        <v>16.46</v>
      </c>
    </row>
    <row r="1546" spans="1:5" x14ac:dyDescent="0.25">
      <c r="A1546" s="180">
        <v>1791</v>
      </c>
      <c r="B1546" s="181" t="s">
        <v>53588</v>
      </c>
      <c r="C1546" s="180" t="s">
        <v>115</v>
      </c>
      <c r="D1546" s="182"/>
      <c r="E1546" s="182">
        <v>239.08</v>
      </c>
    </row>
    <row r="1547" spans="1:5" x14ac:dyDescent="0.25">
      <c r="A1547" s="180">
        <v>1790</v>
      </c>
      <c r="B1547" s="181" t="s">
        <v>53589</v>
      </c>
      <c r="C1547" s="180" t="s">
        <v>115</v>
      </c>
      <c r="D1547" s="182"/>
      <c r="E1547" s="182">
        <v>137.77000000000001</v>
      </c>
    </row>
    <row r="1548" spans="1:5" x14ac:dyDescent="0.25">
      <c r="A1548" s="180">
        <v>1792</v>
      </c>
      <c r="B1548" s="181" t="s">
        <v>53590</v>
      </c>
      <c r="C1548" s="180" t="s">
        <v>115</v>
      </c>
      <c r="D1548" s="182"/>
      <c r="E1548" s="182">
        <v>322.72000000000003</v>
      </c>
    </row>
    <row r="1549" spans="1:5" x14ac:dyDescent="0.25">
      <c r="A1549" s="180">
        <v>1813</v>
      </c>
      <c r="B1549" s="181" t="s">
        <v>53591</v>
      </c>
      <c r="C1549" s="180" t="s">
        <v>115</v>
      </c>
      <c r="D1549" s="182"/>
      <c r="E1549" s="182">
        <v>26.13</v>
      </c>
    </row>
    <row r="1550" spans="1:5" x14ac:dyDescent="0.25">
      <c r="A1550" s="180">
        <v>1793</v>
      </c>
      <c r="B1550" s="181" t="s">
        <v>53592</v>
      </c>
      <c r="C1550" s="180" t="s">
        <v>115</v>
      </c>
      <c r="D1550" s="182"/>
      <c r="E1550" s="182">
        <v>652.12</v>
      </c>
    </row>
    <row r="1551" spans="1:5" x14ac:dyDescent="0.25">
      <c r="A1551" s="180">
        <v>1797</v>
      </c>
      <c r="B1551" s="181" t="s">
        <v>53593</v>
      </c>
      <c r="C1551" s="180" t="s">
        <v>115</v>
      </c>
      <c r="D1551" s="182"/>
      <c r="E1551" s="182">
        <v>93.93</v>
      </c>
    </row>
    <row r="1552" spans="1:5" x14ac:dyDescent="0.25">
      <c r="A1552" s="180">
        <v>1796</v>
      </c>
      <c r="B1552" s="181" t="s">
        <v>53594</v>
      </c>
      <c r="C1552" s="180" t="s">
        <v>115</v>
      </c>
      <c r="D1552" s="182"/>
      <c r="E1552" s="182">
        <v>72.05</v>
      </c>
    </row>
    <row r="1553" spans="1:5" x14ac:dyDescent="0.25">
      <c r="A1553" s="180">
        <v>1816</v>
      </c>
      <c r="B1553" s="181" t="s">
        <v>53595</v>
      </c>
      <c r="C1553" s="180" t="s">
        <v>115</v>
      </c>
      <c r="D1553" s="182"/>
      <c r="E1553" s="182">
        <v>38.78</v>
      </c>
    </row>
    <row r="1554" spans="1:5" x14ac:dyDescent="0.25">
      <c r="A1554" s="180">
        <v>1794</v>
      </c>
      <c r="B1554" s="181" t="s">
        <v>53596</v>
      </c>
      <c r="C1554" s="180" t="s">
        <v>115</v>
      </c>
      <c r="D1554" s="182"/>
      <c r="E1554" s="182">
        <v>17.2</v>
      </c>
    </row>
    <row r="1555" spans="1:5" x14ac:dyDescent="0.25">
      <c r="A1555" s="180">
        <v>1815</v>
      </c>
      <c r="B1555" s="181" t="s">
        <v>53597</v>
      </c>
      <c r="C1555" s="180" t="s">
        <v>115</v>
      </c>
      <c r="D1555" s="182"/>
      <c r="E1555" s="182">
        <v>297.83</v>
      </c>
    </row>
    <row r="1556" spans="1:5" x14ac:dyDescent="0.25">
      <c r="A1556" s="180">
        <v>1798</v>
      </c>
      <c r="B1556" s="181" t="s">
        <v>53598</v>
      </c>
      <c r="C1556" s="180" t="s">
        <v>115</v>
      </c>
      <c r="D1556" s="182"/>
      <c r="E1556" s="182">
        <v>133.27000000000001</v>
      </c>
    </row>
    <row r="1557" spans="1:5" x14ac:dyDescent="0.25">
      <c r="A1557" s="180">
        <v>1799</v>
      </c>
      <c r="B1557" s="181" t="s">
        <v>53599</v>
      </c>
      <c r="C1557" s="180" t="s">
        <v>115</v>
      </c>
      <c r="D1557" s="182"/>
      <c r="E1557" s="182">
        <v>387.9</v>
      </c>
    </row>
    <row r="1558" spans="1:5" x14ac:dyDescent="0.25">
      <c r="A1558" s="180">
        <v>1795</v>
      </c>
      <c r="B1558" s="181" t="s">
        <v>53600</v>
      </c>
      <c r="C1558" s="180" t="s">
        <v>115</v>
      </c>
      <c r="D1558" s="182"/>
      <c r="E1558" s="182">
        <v>23.83</v>
      </c>
    </row>
    <row r="1559" spans="1:5" x14ac:dyDescent="0.25">
      <c r="A1559" s="180">
        <v>1800</v>
      </c>
      <c r="B1559" s="181" t="s">
        <v>53601</v>
      </c>
      <c r="C1559" s="180" t="s">
        <v>115</v>
      </c>
      <c r="D1559" s="182"/>
      <c r="E1559" s="182">
        <v>740.57</v>
      </c>
    </row>
    <row r="1560" spans="1:5" x14ac:dyDescent="0.25">
      <c r="A1560" s="180">
        <v>1802</v>
      </c>
      <c r="B1560" s="181" t="s">
        <v>53602</v>
      </c>
      <c r="C1560" s="180" t="s">
        <v>115</v>
      </c>
      <c r="D1560" s="182"/>
      <c r="E1560" s="182">
        <v>1852.45</v>
      </c>
    </row>
    <row r="1561" spans="1:5" x14ac:dyDescent="0.25">
      <c r="A1561" s="180">
        <v>1809</v>
      </c>
      <c r="B1561" s="181" t="s">
        <v>53603</v>
      </c>
      <c r="C1561" s="180" t="s">
        <v>115</v>
      </c>
      <c r="D1561" s="182"/>
      <c r="E1561" s="182">
        <v>77.56</v>
      </c>
    </row>
    <row r="1562" spans="1:5" x14ac:dyDescent="0.25">
      <c r="A1562" s="180">
        <v>1814</v>
      </c>
      <c r="B1562" s="181" t="s">
        <v>53604</v>
      </c>
      <c r="C1562" s="180" t="s">
        <v>115</v>
      </c>
      <c r="D1562" s="182"/>
      <c r="E1562" s="182">
        <v>63.71</v>
      </c>
    </row>
    <row r="1563" spans="1:5" x14ac:dyDescent="0.25">
      <c r="A1563" s="180">
        <v>1805</v>
      </c>
      <c r="B1563" s="181" t="s">
        <v>53605</v>
      </c>
      <c r="C1563" s="180" t="s">
        <v>115</v>
      </c>
      <c r="D1563" s="182"/>
      <c r="E1563" s="182">
        <v>36.979999999999997</v>
      </c>
    </row>
    <row r="1564" spans="1:5" x14ac:dyDescent="0.25">
      <c r="A1564" s="180">
        <v>1803</v>
      </c>
      <c r="B1564" s="181" t="s">
        <v>53606</v>
      </c>
      <c r="C1564" s="180" t="s">
        <v>115</v>
      </c>
      <c r="D1564" s="182"/>
      <c r="E1564" s="182">
        <v>16.100000000000001</v>
      </c>
    </row>
    <row r="1565" spans="1:5" x14ac:dyDescent="0.25">
      <c r="A1565" s="180">
        <v>1821</v>
      </c>
      <c r="B1565" s="181" t="s">
        <v>53607</v>
      </c>
      <c r="C1565" s="180" t="s">
        <v>115</v>
      </c>
      <c r="D1565" s="182"/>
      <c r="E1565" s="182">
        <v>218.44</v>
      </c>
    </row>
    <row r="1566" spans="1:5" x14ac:dyDescent="0.25">
      <c r="A1566" s="180">
        <v>1806</v>
      </c>
      <c r="B1566" s="181" t="s">
        <v>53608</v>
      </c>
      <c r="C1566" s="180" t="s">
        <v>115</v>
      </c>
      <c r="D1566" s="182"/>
      <c r="E1566" s="182">
        <v>130.02000000000001</v>
      </c>
    </row>
    <row r="1567" spans="1:5" x14ac:dyDescent="0.25">
      <c r="A1567" s="180">
        <v>1807</v>
      </c>
      <c r="B1567" s="181" t="s">
        <v>53609</v>
      </c>
      <c r="C1567" s="180" t="s">
        <v>115</v>
      </c>
      <c r="D1567" s="182"/>
      <c r="E1567" s="182">
        <v>312.39999999999998</v>
      </c>
    </row>
    <row r="1568" spans="1:5" x14ac:dyDescent="0.25">
      <c r="A1568" s="180">
        <v>1804</v>
      </c>
      <c r="B1568" s="181" t="s">
        <v>53610</v>
      </c>
      <c r="C1568" s="180" t="s">
        <v>115</v>
      </c>
      <c r="D1568" s="182"/>
      <c r="E1568" s="182">
        <v>22.92</v>
      </c>
    </row>
    <row r="1569" spans="1:5" x14ac:dyDescent="0.25">
      <c r="A1569" s="180">
        <v>1808</v>
      </c>
      <c r="B1569" s="181" t="s">
        <v>53611</v>
      </c>
      <c r="C1569" s="180" t="s">
        <v>115</v>
      </c>
      <c r="D1569" s="182"/>
      <c r="E1569" s="182">
        <v>626.29999999999995</v>
      </c>
    </row>
    <row r="1570" spans="1:5" x14ac:dyDescent="0.25">
      <c r="A1570" s="180">
        <v>40385</v>
      </c>
      <c r="B1570" s="181" t="s">
        <v>53612</v>
      </c>
      <c r="C1570" s="180" t="s">
        <v>115</v>
      </c>
      <c r="D1570" s="182"/>
      <c r="E1570" s="182">
        <v>87.29</v>
      </c>
    </row>
    <row r="1571" spans="1:5" x14ac:dyDescent="0.25">
      <c r="A1571" s="180">
        <v>40383</v>
      </c>
      <c r="B1571" s="181" t="s">
        <v>53613</v>
      </c>
      <c r="C1571" s="180" t="s">
        <v>115</v>
      </c>
      <c r="D1571" s="182"/>
      <c r="E1571" s="182">
        <v>59.76</v>
      </c>
    </row>
    <row r="1572" spans="1:5" x14ac:dyDescent="0.25">
      <c r="A1572" s="180">
        <v>40382</v>
      </c>
      <c r="B1572" s="181" t="s">
        <v>53614</v>
      </c>
      <c r="C1572" s="180" t="s">
        <v>115</v>
      </c>
      <c r="D1572" s="182"/>
      <c r="E1572" s="182">
        <v>39.1</v>
      </c>
    </row>
    <row r="1573" spans="1:5" x14ac:dyDescent="0.25">
      <c r="A1573" s="180">
        <v>40378</v>
      </c>
      <c r="B1573" s="181" t="s">
        <v>53615</v>
      </c>
      <c r="C1573" s="180" t="s">
        <v>115</v>
      </c>
      <c r="D1573" s="182"/>
      <c r="E1573" s="182">
        <v>20.66</v>
      </c>
    </row>
    <row r="1574" spans="1:5" x14ac:dyDescent="0.25">
      <c r="A1574" s="180">
        <v>40422</v>
      </c>
      <c r="B1574" s="181" t="s">
        <v>53616</v>
      </c>
      <c r="C1574" s="180" t="s">
        <v>115</v>
      </c>
      <c r="D1574" s="182"/>
      <c r="E1574" s="182">
        <v>266.36</v>
      </c>
    </row>
    <row r="1575" spans="1:5" x14ac:dyDescent="0.25">
      <c r="A1575" s="180">
        <v>40387</v>
      </c>
      <c r="B1575" s="181" t="s">
        <v>53617</v>
      </c>
      <c r="C1575" s="180" t="s">
        <v>115</v>
      </c>
      <c r="D1575" s="182"/>
      <c r="E1575" s="182">
        <v>135.62</v>
      </c>
    </row>
    <row r="1576" spans="1:5" x14ac:dyDescent="0.25">
      <c r="A1576" s="180">
        <v>40390</v>
      </c>
      <c r="B1576" s="181" t="s">
        <v>53618</v>
      </c>
      <c r="C1576" s="180" t="s">
        <v>115</v>
      </c>
      <c r="D1576" s="182"/>
      <c r="E1576" s="182">
        <v>560.99</v>
      </c>
    </row>
    <row r="1577" spans="1:5" x14ac:dyDescent="0.25">
      <c r="A1577" s="180">
        <v>40380</v>
      </c>
      <c r="B1577" s="181" t="s">
        <v>53619</v>
      </c>
      <c r="C1577" s="180" t="s">
        <v>115</v>
      </c>
      <c r="D1577" s="182"/>
      <c r="E1577" s="182">
        <v>27.55</v>
      </c>
    </row>
    <row r="1578" spans="1:5" x14ac:dyDescent="0.25">
      <c r="A1578" s="180">
        <v>2621</v>
      </c>
      <c r="B1578" s="181" t="s">
        <v>53620</v>
      </c>
      <c r="C1578" s="180" t="s">
        <v>115</v>
      </c>
      <c r="D1578" s="182">
        <v>139.82</v>
      </c>
      <c r="E1578" s="182">
        <v>144.09</v>
      </c>
    </row>
    <row r="1579" spans="1:5" x14ac:dyDescent="0.25">
      <c r="A1579" s="180">
        <v>2616</v>
      </c>
      <c r="B1579" s="181" t="s">
        <v>53621</v>
      </c>
      <c r="C1579" s="180" t="s">
        <v>115</v>
      </c>
      <c r="D1579" s="182">
        <v>3.95</v>
      </c>
      <c r="E1579" s="182">
        <v>4.08</v>
      </c>
    </row>
    <row r="1580" spans="1:5" x14ac:dyDescent="0.25">
      <c r="A1580" s="180">
        <v>2633</v>
      </c>
      <c r="B1580" s="181" t="s">
        <v>53622</v>
      </c>
      <c r="C1580" s="180" t="s">
        <v>115</v>
      </c>
      <c r="D1580" s="182">
        <v>4.47</v>
      </c>
      <c r="E1580" s="182">
        <v>4.6100000000000003</v>
      </c>
    </row>
    <row r="1581" spans="1:5" x14ac:dyDescent="0.25">
      <c r="A1581" s="180">
        <v>2617</v>
      </c>
      <c r="B1581" s="181" t="s">
        <v>53623</v>
      </c>
      <c r="C1581" s="180" t="s">
        <v>115</v>
      </c>
      <c r="D1581" s="182">
        <v>6.08</v>
      </c>
      <c r="E1581" s="182">
        <v>6.27</v>
      </c>
    </row>
    <row r="1582" spans="1:5" x14ac:dyDescent="0.25">
      <c r="A1582" s="180">
        <v>2618</v>
      </c>
      <c r="B1582" s="181" t="s">
        <v>53624</v>
      </c>
      <c r="C1582" s="180" t="s">
        <v>115</v>
      </c>
      <c r="D1582" s="182">
        <v>13.85</v>
      </c>
      <c r="E1582" s="182">
        <v>14.27</v>
      </c>
    </row>
    <row r="1583" spans="1:5" x14ac:dyDescent="0.25">
      <c r="A1583" s="180">
        <v>2632</v>
      </c>
      <c r="B1583" s="181" t="s">
        <v>53625</v>
      </c>
      <c r="C1583" s="180" t="s">
        <v>115</v>
      </c>
      <c r="D1583" s="182">
        <v>16.89</v>
      </c>
      <c r="E1583" s="182">
        <v>17.41</v>
      </c>
    </row>
    <row r="1584" spans="1:5" x14ac:dyDescent="0.25">
      <c r="A1584" s="180">
        <v>2631</v>
      </c>
      <c r="B1584" s="181" t="s">
        <v>53626</v>
      </c>
      <c r="C1584" s="180" t="s">
        <v>115</v>
      </c>
      <c r="D1584" s="182">
        <v>24.8</v>
      </c>
      <c r="E1584" s="182">
        <v>25.56</v>
      </c>
    </row>
    <row r="1585" spans="1:5" x14ac:dyDescent="0.25">
      <c r="A1585" s="180">
        <v>2619</v>
      </c>
      <c r="B1585" s="181" t="s">
        <v>53627</v>
      </c>
      <c r="C1585" s="180" t="s">
        <v>115</v>
      </c>
      <c r="D1585" s="182">
        <v>62.79</v>
      </c>
      <c r="E1585" s="182">
        <v>64.709999999999994</v>
      </c>
    </row>
    <row r="1586" spans="1:5" x14ac:dyDescent="0.25">
      <c r="A1586" s="180">
        <v>2620</v>
      </c>
      <c r="B1586" s="181" t="s">
        <v>53628</v>
      </c>
      <c r="C1586" s="180" t="s">
        <v>115</v>
      </c>
      <c r="D1586" s="182">
        <v>82.44</v>
      </c>
      <c r="E1586" s="182">
        <v>84.96</v>
      </c>
    </row>
    <row r="1587" spans="1:5" x14ac:dyDescent="0.25">
      <c r="A1587" s="180">
        <v>40413</v>
      </c>
      <c r="B1587" s="181" t="s">
        <v>53629</v>
      </c>
      <c r="C1587" s="180" t="s">
        <v>115</v>
      </c>
      <c r="D1587" s="182"/>
      <c r="E1587" s="182">
        <v>21.91</v>
      </c>
    </row>
    <row r="1588" spans="1:5" x14ac:dyDescent="0.25">
      <c r="A1588" s="180">
        <v>40415</v>
      </c>
      <c r="B1588" s="181" t="s">
        <v>53630</v>
      </c>
      <c r="C1588" s="180" t="s">
        <v>115</v>
      </c>
      <c r="D1588" s="182"/>
      <c r="E1588" s="182">
        <v>31.22</v>
      </c>
    </row>
    <row r="1589" spans="1:5" x14ac:dyDescent="0.25">
      <c r="A1589" s="180">
        <v>40417</v>
      </c>
      <c r="B1589" s="181" t="s">
        <v>53631</v>
      </c>
      <c r="C1589" s="180" t="s">
        <v>115</v>
      </c>
      <c r="D1589" s="182"/>
      <c r="E1589" s="182">
        <v>36.83</v>
      </c>
    </row>
    <row r="1590" spans="1:5" x14ac:dyDescent="0.25">
      <c r="A1590" s="180">
        <v>39273</v>
      </c>
      <c r="B1590" s="181" t="s">
        <v>53632</v>
      </c>
      <c r="C1590" s="180" t="s">
        <v>115</v>
      </c>
      <c r="D1590" s="182">
        <v>4.84</v>
      </c>
      <c r="E1590" s="182">
        <v>3.03</v>
      </c>
    </row>
    <row r="1591" spans="1:5" x14ac:dyDescent="0.25">
      <c r="A1591" s="180">
        <v>39271</v>
      </c>
      <c r="B1591" s="181" t="s">
        <v>53633</v>
      </c>
      <c r="C1591" s="180" t="s">
        <v>115</v>
      </c>
      <c r="D1591" s="182">
        <v>2.85</v>
      </c>
      <c r="E1591" s="182">
        <v>1.78</v>
      </c>
    </row>
    <row r="1592" spans="1:5" x14ac:dyDescent="0.25">
      <c r="A1592" s="180">
        <v>39272</v>
      </c>
      <c r="B1592" s="181" t="s">
        <v>53634</v>
      </c>
      <c r="C1592" s="180" t="s">
        <v>115</v>
      </c>
      <c r="D1592" s="182">
        <v>3.5</v>
      </c>
      <c r="E1592" s="182">
        <v>2.19</v>
      </c>
    </row>
    <row r="1593" spans="1:5" x14ac:dyDescent="0.25">
      <c r="A1593" s="180">
        <v>1875</v>
      </c>
      <c r="B1593" s="181" t="s">
        <v>53635</v>
      </c>
      <c r="C1593" s="180" t="s">
        <v>115</v>
      </c>
      <c r="D1593" s="182">
        <v>7.74</v>
      </c>
      <c r="E1593" s="182">
        <v>4.84</v>
      </c>
    </row>
    <row r="1594" spans="1:5" x14ac:dyDescent="0.25">
      <c r="A1594" s="180">
        <v>1874</v>
      </c>
      <c r="B1594" s="181" t="s">
        <v>53636</v>
      </c>
      <c r="C1594" s="180" t="s">
        <v>115</v>
      </c>
      <c r="D1594" s="182">
        <v>6.39</v>
      </c>
      <c r="E1594" s="182">
        <v>4</v>
      </c>
    </row>
    <row r="1595" spans="1:5" x14ac:dyDescent="0.25">
      <c r="A1595" s="180">
        <v>1884</v>
      </c>
      <c r="B1595" s="181" t="s">
        <v>53637</v>
      </c>
      <c r="C1595" s="180" t="s">
        <v>115</v>
      </c>
      <c r="D1595" s="182">
        <v>5.66</v>
      </c>
      <c r="E1595" s="182">
        <v>3.54</v>
      </c>
    </row>
    <row r="1596" spans="1:5" x14ac:dyDescent="0.25">
      <c r="A1596" s="180">
        <v>1870</v>
      </c>
      <c r="B1596" s="181" t="s">
        <v>53638</v>
      </c>
      <c r="C1596" s="180" t="s">
        <v>115</v>
      </c>
      <c r="D1596" s="182">
        <v>3.69</v>
      </c>
      <c r="E1596" s="182">
        <v>2.31</v>
      </c>
    </row>
    <row r="1597" spans="1:5" x14ac:dyDescent="0.25">
      <c r="A1597" s="180">
        <v>1887</v>
      </c>
      <c r="B1597" s="181" t="s">
        <v>53639</v>
      </c>
      <c r="C1597" s="180" t="s">
        <v>115</v>
      </c>
      <c r="D1597" s="182">
        <v>32.08</v>
      </c>
      <c r="E1597" s="182">
        <v>20.079999999999998</v>
      </c>
    </row>
    <row r="1598" spans="1:5" x14ac:dyDescent="0.25">
      <c r="A1598" s="180">
        <v>1876</v>
      </c>
      <c r="B1598" s="181" t="s">
        <v>53640</v>
      </c>
      <c r="C1598" s="180" t="s">
        <v>115</v>
      </c>
      <c r="D1598" s="182">
        <v>12.57</v>
      </c>
      <c r="E1598" s="182">
        <v>7.87</v>
      </c>
    </row>
    <row r="1599" spans="1:5" x14ac:dyDescent="0.25">
      <c r="A1599" s="180">
        <v>1877</v>
      </c>
      <c r="B1599" s="181" t="s">
        <v>53641</v>
      </c>
      <c r="C1599" s="180" t="s">
        <v>115</v>
      </c>
      <c r="D1599" s="182">
        <v>32.119999999999997</v>
      </c>
      <c r="E1599" s="182">
        <v>20.11</v>
      </c>
    </row>
    <row r="1600" spans="1:5" x14ac:dyDescent="0.25">
      <c r="A1600" s="180">
        <v>1879</v>
      </c>
      <c r="B1600" s="181" t="s">
        <v>53642</v>
      </c>
      <c r="C1600" s="180" t="s">
        <v>115</v>
      </c>
      <c r="D1600" s="182">
        <v>3.74</v>
      </c>
      <c r="E1600" s="182">
        <v>2.34</v>
      </c>
    </row>
    <row r="1601" spans="1:5" x14ac:dyDescent="0.25">
      <c r="A1601" s="180">
        <v>1878</v>
      </c>
      <c r="B1601" s="181" t="s">
        <v>53643</v>
      </c>
      <c r="C1601" s="180" t="s">
        <v>115</v>
      </c>
      <c r="D1601" s="182">
        <v>64.540000000000006</v>
      </c>
      <c r="E1601" s="182">
        <v>40.4</v>
      </c>
    </row>
    <row r="1602" spans="1:5" x14ac:dyDescent="0.25">
      <c r="A1602" s="180">
        <v>37971</v>
      </c>
      <c r="B1602" s="181" t="s">
        <v>53644</v>
      </c>
      <c r="C1602" s="180" t="s">
        <v>115</v>
      </c>
      <c r="D1602" s="182">
        <v>6.07</v>
      </c>
      <c r="E1602" s="182">
        <v>5.3</v>
      </c>
    </row>
    <row r="1603" spans="1:5" x14ac:dyDescent="0.25">
      <c r="A1603" s="180">
        <v>37972</v>
      </c>
      <c r="B1603" s="181" t="s">
        <v>53645</v>
      </c>
      <c r="C1603" s="180" t="s">
        <v>115</v>
      </c>
      <c r="D1603" s="182">
        <v>8.61</v>
      </c>
      <c r="E1603" s="182">
        <v>7.52</v>
      </c>
    </row>
    <row r="1604" spans="1:5" x14ac:dyDescent="0.25">
      <c r="A1604" s="180">
        <v>37973</v>
      </c>
      <c r="B1604" s="181" t="s">
        <v>53646</v>
      </c>
      <c r="C1604" s="180" t="s">
        <v>115</v>
      </c>
      <c r="D1604" s="182">
        <v>16.170000000000002</v>
      </c>
      <c r="E1604" s="182">
        <v>14.14</v>
      </c>
    </row>
    <row r="1605" spans="1:5" x14ac:dyDescent="0.25">
      <c r="A1605" s="180">
        <v>1926</v>
      </c>
      <c r="B1605" s="181" t="s">
        <v>53647</v>
      </c>
      <c r="C1605" s="180" t="s">
        <v>115</v>
      </c>
      <c r="D1605" s="182">
        <v>2.2799999999999998</v>
      </c>
      <c r="E1605" s="182">
        <v>2.5099999999999998</v>
      </c>
    </row>
    <row r="1606" spans="1:5" x14ac:dyDescent="0.25">
      <c r="A1606" s="180">
        <v>1927</v>
      </c>
      <c r="B1606" s="181" t="s">
        <v>53648</v>
      </c>
      <c r="C1606" s="180" t="s">
        <v>115</v>
      </c>
      <c r="D1606" s="182">
        <v>2.56</v>
      </c>
      <c r="E1606" s="182">
        <v>2.81</v>
      </c>
    </row>
    <row r="1607" spans="1:5" x14ac:dyDescent="0.25">
      <c r="A1607" s="180">
        <v>1923</v>
      </c>
      <c r="B1607" s="181" t="s">
        <v>53649</v>
      </c>
      <c r="C1607" s="180" t="s">
        <v>115</v>
      </c>
      <c r="D1607" s="182">
        <v>4.66</v>
      </c>
      <c r="E1607" s="182">
        <v>5.12</v>
      </c>
    </row>
    <row r="1608" spans="1:5" x14ac:dyDescent="0.25">
      <c r="A1608" s="180">
        <v>1929</v>
      </c>
      <c r="B1608" s="181" t="s">
        <v>53650</v>
      </c>
      <c r="C1608" s="180" t="s">
        <v>115</v>
      </c>
      <c r="D1608" s="182">
        <v>5.65</v>
      </c>
      <c r="E1608" s="182">
        <v>6.21</v>
      </c>
    </row>
    <row r="1609" spans="1:5" x14ac:dyDescent="0.25">
      <c r="A1609" s="180">
        <v>1930</v>
      </c>
      <c r="B1609" s="181" t="s">
        <v>53651</v>
      </c>
      <c r="C1609" s="180" t="s">
        <v>115</v>
      </c>
      <c r="D1609" s="182">
        <v>9.67</v>
      </c>
      <c r="E1609" s="182">
        <v>10.63</v>
      </c>
    </row>
    <row r="1610" spans="1:5" x14ac:dyDescent="0.25">
      <c r="A1610" s="180">
        <v>1924</v>
      </c>
      <c r="B1610" s="181" t="s">
        <v>53652</v>
      </c>
      <c r="C1610" s="180" t="s">
        <v>115</v>
      </c>
      <c r="D1610" s="182">
        <v>15.61</v>
      </c>
      <c r="E1610" s="182">
        <v>17.16</v>
      </c>
    </row>
    <row r="1611" spans="1:5" x14ac:dyDescent="0.25">
      <c r="A1611" s="180">
        <v>1922</v>
      </c>
      <c r="B1611" s="181" t="s">
        <v>53653</v>
      </c>
      <c r="C1611" s="180" t="s">
        <v>115</v>
      </c>
      <c r="D1611" s="182">
        <v>32.270000000000003</v>
      </c>
      <c r="E1611" s="182">
        <v>35.479999999999997</v>
      </c>
    </row>
    <row r="1612" spans="1:5" x14ac:dyDescent="0.25">
      <c r="A1612" s="180">
        <v>1953</v>
      </c>
      <c r="B1612" s="181" t="s">
        <v>53654</v>
      </c>
      <c r="C1612" s="180" t="s">
        <v>115</v>
      </c>
      <c r="D1612" s="182">
        <v>39.4</v>
      </c>
      <c r="E1612" s="182">
        <v>43.31</v>
      </c>
    </row>
    <row r="1613" spans="1:5" x14ac:dyDescent="0.25">
      <c r="A1613" s="180">
        <v>1962</v>
      </c>
      <c r="B1613" s="181" t="s">
        <v>53655</v>
      </c>
      <c r="C1613" s="180" t="s">
        <v>115</v>
      </c>
      <c r="D1613" s="182">
        <v>191.41</v>
      </c>
      <c r="E1613" s="182">
        <v>210.42</v>
      </c>
    </row>
    <row r="1614" spans="1:5" x14ac:dyDescent="0.25">
      <c r="A1614" s="180">
        <v>1955</v>
      </c>
      <c r="B1614" s="181" t="s">
        <v>53656</v>
      </c>
      <c r="C1614" s="180" t="s">
        <v>115</v>
      </c>
      <c r="D1614" s="182">
        <v>2.2000000000000002</v>
      </c>
      <c r="E1614" s="182">
        <v>2.42</v>
      </c>
    </row>
    <row r="1615" spans="1:5" x14ac:dyDescent="0.25">
      <c r="A1615" s="180">
        <v>1956</v>
      </c>
      <c r="B1615" s="181" t="s">
        <v>53657</v>
      </c>
      <c r="C1615" s="180" t="s">
        <v>115</v>
      </c>
      <c r="D1615" s="182">
        <v>3.11</v>
      </c>
      <c r="E1615" s="182">
        <v>3.42</v>
      </c>
    </row>
    <row r="1616" spans="1:5" x14ac:dyDescent="0.25">
      <c r="A1616" s="180">
        <v>1957</v>
      </c>
      <c r="B1616" s="181" t="s">
        <v>53658</v>
      </c>
      <c r="C1616" s="180" t="s">
        <v>115</v>
      </c>
      <c r="D1616" s="182">
        <v>6.73</v>
      </c>
      <c r="E1616" s="182">
        <v>7.4</v>
      </c>
    </row>
    <row r="1617" spans="1:5" x14ac:dyDescent="0.25">
      <c r="A1617" s="180">
        <v>1958</v>
      </c>
      <c r="B1617" s="181" t="s">
        <v>53659</v>
      </c>
      <c r="C1617" s="180" t="s">
        <v>115</v>
      </c>
      <c r="D1617" s="182">
        <v>12.53</v>
      </c>
      <c r="E1617" s="182">
        <v>13.78</v>
      </c>
    </row>
    <row r="1618" spans="1:5" x14ac:dyDescent="0.25">
      <c r="A1618" s="180">
        <v>1959</v>
      </c>
      <c r="B1618" s="181" t="s">
        <v>53660</v>
      </c>
      <c r="C1618" s="180" t="s">
        <v>115</v>
      </c>
      <c r="D1618" s="182">
        <v>13.6</v>
      </c>
      <c r="E1618" s="182">
        <v>14.95</v>
      </c>
    </row>
    <row r="1619" spans="1:5" x14ac:dyDescent="0.25">
      <c r="A1619" s="180">
        <v>1925</v>
      </c>
      <c r="B1619" s="181" t="s">
        <v>53661</v>
      </c>
      <c r="C1619" s="180" t="s">
        <v>115</v>
      </c>
      <c r="D1619" s="182">
        <v>35.549999999999997</v>
      </c>
      <c r="E1619" s="182">
        <v>39.08</v>
      </c>
    </row>
    <row r="1620" spans="1:5" x14ac:dyDescent="0.25">
      <c r="A1620" s="180">
        <v>1960</v>
      </c>
      <c r="B1620" s="181" t="s">
        <v>53662</v>
      </c>
      <c r="C1620" s="180" t="s">
        <v>115</v>
      </c>
      <c r="D1620" s="182">
        <v>54.58</v>
      </c>
      <c r="E1620" s="182">
        <v>60</v>
      </c>
    </row>
    <row r="1621" spans="1:5" x14ac:dyDescent="0.25">
      <c r="A1621" s="180">
        <v>1961</v>
      </c>
      <c r="B1621" s="181" t="s">
        <v>53663</v>
      </c>
      <c r="C1621" s="180" t="s">
        <v>115</v>
      </c>
      <c r="D1621" s="182">
        <v>69.930000000000007</v>
      </c>
      <c r="E1621" s="182">
        <v>76.87</v>
      </c>
    </row>
    <row r="1622" spans="1:5" x14ac:dyDescent="0.25">
      <c r="A1622" s="180">
        <v>38423</v>
      </c>
      <c r="B1622" s="181" t="s">
        <v>53664</v>
      </c>
      <c r="C1622" s="180" t="s">
        <v>115</v>
      </c>
      <c r="D1622" s="182">
        <v>37.81</v>
      </c>
      <c r="E1622" s="182">
        <v>42.4</v>
      </c>
    </row>
    <row r="1623" spans="1:5" x14ac:dyDescent="0.25">
      <c r="A1623" s="180">
        <v>39866</v>
      </c>
      <c r="B1623" s="181" t="s">
        <v>53665</v>
      </c>
      <c r="C1623" s="180" t="s">
        <v>115</v>
      </c>
      <c r="D1623" s="182"/>
      <c r="E1623" s="182">
        <v>19.45</v>
      </c>
    </row>
    <row r="1624" spans="1:5" x14ac:dyDescent="0.25">
      <c r="A1624" s="180">
        <v>39867</v>
      </c>
      <c r="B1624" s="181" t="s">
        <v>53666</v>
      </c>
      <c r="C1624" s="180" t="s">
        <v>115</v>
      </c>
      <c r="D1624" s="182"/>
      <c r="E1624" s="182">
        <v>43.23</v>
      </c>
    </row>
    <row r="1625" spans="1:5" x14ac:dyDescent="0.25">
      <c r="A1625" s="180">
        <v>39868</v>
      </c>
      <c r="B1625" s="181" t="s">
        <v>53667</v>
      </c>
      <c r="C1625" s="180" t="s">
        <v>115</v>
      </c>
      <c r="D1625" s="182"/>
      <c r="E1625" s="182">
        <v>77.88</v>
      </c>
    </row>
    <row r="1626" spans="1:5" x14ac:dyDescent="0.25">
      <c r="A1626" s="180">
        <v>37999</v>
      </c>
      <c r="B1626" s="181" t="s">
        <v>53668</v>
      </c>
      <c r="C1626" s="180" t="s">
        <v>115</v>
      </c>
      <c r="D1626" s="182">
        <v>10.23</v>
      </c>
      <c r="E1626" s="182">
        <v>8.94</v>
      </c>
    </row>
    <row r="1627" spans="1:5" x14ac:dyDescent="0.25">
      <c r="A1627" s="180">
        <v>38000</v>
      </c>
      <c r="B1627" s="181" t="s">
        <v>53669</v>
      </c>
      <c r="C1627" s="180" t="s">
        <v>115</v>
      </c>
      <c r="D1627" s="182">
        <v>11.94</v>
      </c>
      <c r="E1627" s="182">
        <v>10.44</v>
      </c>
    </row>
    <row r="1628" spans="1:5" x14ac:dyDescent="0.25">
      <c r="A1628" s="180">
        <v>38129</v>
      </c>
      <c r="B1628" s="181" t="s">
        <v>53670</v>
      </c>
      <c r="C1628" s="180" t="s">
        <v>115</v>
      </c>
      <c r="D1628" s="182">
        <v>5.13</v>
      </c>
      <c r="E1628" s="182">
        <v>5.64</v>
      </c>
    </row>
    <row r="1629" spans="1:5" x14ac:dyDescent="0.25">
      <c r="A1629" s="180">
        <v>38025</v>
      </c>
      <c r="B1629" s="181" t="s">
        <v>53671</v>
      </c>
      <c r="C1629" s="180" t="s">
        <v>115</v>
      </c>
      <c r="D1629" s="182">
        <v>6.97</v>
      </c>
      <c r="E1629" s="182">
        <v>7.66</v>
      </c>
    </row>
    <row r="1630" spans="1:5" x14ac:dyDescent="0.25">
      <c r="A1630" s="180">
        <v>38026</v>
      </c>
      <c r="B1630" s="181" t="s">
        <v>53672</v>
      </c>
      <c r="C1630" s="180" t="s">
        <v>115</v>
      </c>
      <c r="D1630" s="182">
        <v>17.2</v>
      </c>
      <c r="E1630" s="182">
        <v>18.91</v>
      </c>
    </row>
    <row r="1631" spans="1:5" x14ac:dyDescent="0.25">
      <c r="A1631" s="180">
        <v>43955</v>
      </c>
      <c r="B1631" s="181" t="s">
        <v>57357</v>
      </c>
      <c r="C1631" s="180" t="s">
        <v>115</v>
      </c>
      <c r="D1631" s="182"/>
      <c r="E1631" s="182">
        <v>242.85</v>
      </c>
    </row>
    <row r="1632" spans="1:5" x14ac:dyDescent="0.25">
      <c r="A1632" s="180">
        <v>43957</v>
      </c>
      <c r="B1632" s="181" t="s">
        <v>57358</v>
      </c>
      <c r="C1632" s="180" t="s">
        <v>115</v>
      </c>
      <c r="D1632" s="182"/>
      <c r="E1632" s="182">
        <v>286.02999999999997</v>
      </c>
    </row>
    <row r="1633" spans="1:5" x14ac:dyDescent="0.25">
      <c r="A1633" s="180">
        <v>43950</v>
      </c>
      <c r="B1633" s="181" t="s">
        <v>57359</v>
      </c>
      <c r="C1633" s="180" t="s">
        <v>115</v>
      </c>
      <c r="D1633" s="182"/>
      <c r="E1633" s="182">
        <v>130.16999999999999</v>
      </c>
    </row>
    <row r="1634" spans="1:5" x14ac:dyDescent="0.25">
      <c r="A1634" s="180">
        <v>43954</v>
      </c>
      <c r="B1634" s="181" t="s">
        <v>57360</v>
      </c>
      <c r="C1634" s="180" t="s">
        <v>115</v>
      </c>
      <c r="D1634" s="182"/>
      <c r="E1634" s="182">
        <v>165.5</v>
      </c>
    </row>
    <row r="1635" spans="1:5" x14ac:dyDescent="0.25">
      <c r="A1635" s="180">
        <v>43945</v>
      </c>
      <c r="B1635" s="181" t="s">
        <v>57361</v>
      </c>
      <c r="C1635" s="180" t="s">
        <v>115</v>
      </c>
      <c r="D1635" s="182"/>
      <c r="E1635" s="182">
        <v>58.6</v>
      </c>
    </row>
    <row r="1636" spans="1:5" x14ac:dyDescent="0.25">
      <c r="A1636" s="180">
        <v>43947</v>
      </c>
      <c r="B1636" s="181" t="s">
        <v>57362</v>
      </c>
      <c r="C1636" s="180" t="s">
        <v>115</v>
      </c>
      <c r="D1636" s="182"/>
      <c r="E1636" s="182">
        <v>83.06</v>
      </c>
    </row>
    <row r="1637" spans="1:5" x14ac:dyDescent="0.25">
      <c r="A1637" s="180">
        <v>43920</v>
      </c>
      <c r="B1637" s="181" t="s">
        <v>57363</v>
      </c>
      <c r="C1637" s="180" t="s">
        <v>115</v>
      </c>
      <c r="D1637" s="182"/>
      <c r="E1637" s="182">
        <v>15.88</v>
      </c>
    </row>
    <row r="1638" spans="1:5" x14ac:dyDescent="0.25">
      <c r="A1638" s="180">
        <v>43921</v>
      </c>
      <c r="B1638" s="181" t="s">
        <v>57364</v>
      </c>
      <c r="C1638" s="180" t="s">
        <v>115</v>
      </c>
      <c r="D1638" s="182"/>
      <c r="E1638" s="182">
        <v>15.35</v>
      </c>
    </row>
    <row r="1639" spans="1:5" x14ac:dyDescent="0.25">
      <c r="A1639" s="180">
        <v>43922</v>
      </c>
      <c r="B1639" s="181" t="s">
        <v>57365</v>
      </c>
      <c r="C1639" s="180" t="s">
        <v>115</v>
      </c>
      <c r="D1639" s="182"/>
      <c r="E1639" s="182">
        <v>25.94</v>
      </c>
    </row>
    <row r="1640" spans="1:5" x14ac:dyDescent="0.25">
      <c r="A1640" s="180">
        <v>43923</v>
      </c>
      <c r="B1640" s="181" t="s">
        <v>57366</v>
      </c>
      <c r="C1640" s="180" t="s">
        <v>115</v>
      </c>
      <c r="D1640" s="182"/>
      <c r="E1640" s="182">
        <v>35.130000000000003</v>
      </c>
    </row>
    <row r="1641" spans="1:5" x14ac:dyDescent="0.25">
      <c r="A1641" s="180">
        <v>43924</v>
      </c>
      <c r="B1641" s="181" t="s">
        <v>57367</v>
      </c>
      <c r="C1641" s="180" t="s">
        <v>115</v>
      </c>
      <c r="D1641" s="182"/>
      <c r="E1641" s="182">
        <v>32.46</v>
      </c>
    </row>
    <row r="1642" spans="1:5" x14ac:dyDescent="0.25">
      <c r="A1642" s="180">
        <v>43952</v>
      </c>
      <c r="B1642" s="181" t="s">
        <v>57368</v>
      </c>
      <c r="C1642" s="180" t="s">
        <v>115</v>
      </c>
      <c r="D1642" s="182"/>
      <c r="E1642" s="182">
        <v>10.51</v>
      </c>
    </row>
    <row r="1643" spans="1:5" x14ac:dyDescent="0.25">
      <c r="A1643" s="180">
        <v>43956</v>
      </c>
      <c r="B1643" s="181" t="s">
        <v>57369</v>
      </c>
      <c r="C1643" s="180" t="s">
        <v>115</v>
      </c>
      <c r="D1643" s="182"/>
      <c r="E1643" s="182">
        <v>12.97</v>
      </c>
    </row>
    <row r="1644" spans="1:5" x14ac:dyDescent="0.25">
      <c r="A1644" s="180">
        <v>1858</v>
      </c>
      <c r="B1644" s="181" t="s">
        <v>53673</v>
      </c>
      <c r="C1644" s="180" t="s">
        <v>115</v>
      </c>
      <c r="D1644" s="182">
        <v>58.59</v>
      </c>
      <c r="E1644" s="182">
        <v>65.7</v>
      </c>
    </row>
    <row r="1645" spans="1:5" x14ac:dyDescent="0.25">
      <c r="A1645" s="180">
        <v>1844</v>
      </c>
      <c r="B1645" s="181" t="s">
        <v>53674</v>
      </c>
      <c r="C1645" s="180" t="s">
        <v>115</v>
      </c>
      <c r="D1645" s="182">
        <v>134.16999999999999</v>
      </c>
      <c r="E1645" s="182">
        <v>150.47</v>
      </c>
    </row>
    <row r="1646" spans="1:5" x14ac:dyDescent="0.25">
      <c r="A1646" s="180">
        <v>1863</v>
      </c>
      <c r="B1646" s="181" t="s">
        <v>53675</v>
      </c>
      <c r="C1646" s="180" t="s">
        <v>115</v>
      </c>
      <c r="D1646" s="182">
        <v>62.35</v>
      </c>
      <c r="E1646" s="182">
        <v>69.92</v>
      </c>
    </row>
    <row r="1647" spans="1:5" x14ac:dyDescent="0.25">
      <c r="A1647" s="180">
        <v>1865</v>
      </c>
      <c r="B1647" s="181" t="s">
        <v>53676</v>
      </c>
      <c r="C1647" s="180" t="s">
        <v>115</v>
      </c>
      <c r="D1647" s="182">
        <v>162.44</v>
      </c>
      <c r="E1647" s="182">
        <v>182.17</v>
      </c>
    </row>
    <row r="1648" spans="1:5" x14ac:dyDescent="0.25">
      <c r="A1648" s="180">
        <v>36355</v>
      </c>
      <c r="B1648" s="181" t="s">
        <v>53677</v>
      </c>
      <c r="C1648" s="180" t="s">
        <v>115</v>
      </c>
      <c r="D1648" s="182"/>
      <c r="E1648" s="182">
        <v>11.54</v>
      </c>
    </row>
    <row r="1649" spans="1:5" x14ac:dyDescent="0.25">
      <c r="A1649" s="180">
        <v>36356</v>
      </c>
      <c r="B1649" s="181" t="s">
        <v>53678</v>
      </c>
      <c r="C1649" s="180" t="s">
        <v>115</v>
      </c>
      <c r="D1649" s="182"/>
      <c r="E1649" s="182">
        <v>18.55</v>
      </c>
    </row>
    <row r="1650" spans="1:5" x14ac:dyDescent="0.25">
      <c r="A1650" s="180">
        <v>1940</v>
      </c>
      <c r="B1650" s="181" t="s">
        <v>53679</v>
      </c>
      <c r="C1650" s="180" t="s">
        <v>115</v>
      </c>
      <c r="D1650" s="182">
        <v>34.729999999999997</v>
      </c>
      <c r="E1650" s="182">
        <v>38.18</v>
      </c>
    </row>
    <row r="1651" spans="1:5" x14ac:dyDescent="0.25">
      <c r="A1651" s="180">
        <v>1939</v>
      </c>
      <c r="B1651" s="181" t="s">
        <v>53680</v>
      </c>
      <c r="C1651" s="180" t="s">
        <v>115</v>
      </c>
      <c r="D1651" s="182">
        <v>9.52</v>
      </c>
      <c r="E1651" s="182">
        <v>10.47</v>
      </c>
    </row>
    <row r="1652" spans="1:5" x14ac:dyDescent="0.25">
      <c r="A1652" s="180">
        <v>1937</v>
      </c>
      <c r="B1652" s="181" t="s">
        <v>53681</v>
      </c>
      <c r="C1652" s="180" t="s">
        <v>115</v>
      </c>
      <c r="D1652" s="182">
        <v>5.86</v>
      </c>
      <c r="E1652" s="182">
        <v>6.44</v>
      </c>
    </row>
    <row r="1653" spans="1:5" x14ac:dyDescent="0.25">
      <c r="A1653" s="180">
        <v>1938</v>
      </c>
      <c r="B1653" s="181" t="s">
        <v>53682</v>
      </c>
      <c r="C1653" s="180" t="s">
        <v>115</v>
      </c>
      <c r="D1653" s="182">
        <v>6.66</v>
      </c>
      <c r="E1653" s="182">
        <v>7.33</v>
      </c>
    </row>
    <row r="1654" spans="1:5" x14ac:dyDescent="0.25">
      <c r="A1654" s="180">
        <v>1966</v>
      </c>
      <c r="B1654" s="181" t="s">
        <v>53683</v>
      </c>
      <c r="C1654" s="180" t="s">
        <v>115</v>
      </c>
      <c r="D1654" s="182">
        <v>24.86</v>
      </c>
      <c r="E1654" s="182">
        <v>27.88</v>
      </c>
    </row>
    <row r="1655" spans="1:5" x14ac:dyDescent="0.25">
      <c r="A1655" s="180">
        <v>1933</v>
      </c>
      <c r="B1655" s="181" t="s">
        <v>53684</v>
      </c>
      <c r="C1655" s="180" t="s">
        <v>115</v>
      </c>
      <c r="D1655" s="182">
        <v>5.36</v>
      </c>
      <c r="E1655" s="182">
        <v>6.01</v>
      </c>
    </row>
    <row r="1656" spans="1:5" x14ac:dyDescent="0.25">
      <c r="A1656" s="180">
        <v>1932</v>
      </c>
      <c r="B1656" s="181" t="s">
        <v>53685</v>
      </c>
      <c r="C1656" s="180" t="s">
        <v>115</v>
      </c>
      <c r="D1656" s="182">
        <v>12.26</v>
      </c>
      <c r="E1656" s="182">
        <v>13.75</v>
      </c>
    </row>
    <row r="1657" spans="1:5" x14ac:dyDescent="0.25">
      <c r="A1657" s="180">
        <v>1951</v>
      </c>
      <c r="B1657" s="181" t="s">
        <v>53686</v>
      </c>
      <c r="C1657" s="180" t="s">
        <v>115</v>
      </c>
      <c r="D1657" s="182">
        <v>25.58</v>
      </c>
      <c r="E1657" s="182">
        <v>28.69</v>
      </c>
    </row>
    <row r="1658" spans="1:5" x14ac:dyDescent="0.25">
      <c r="A1658" s="180">
        <v>1970</v>
      </c>
      <c r="B1658" s="181" t="s">
        <v>53687</v>
      </c>
      <c r="C1658" s="180" t="s">
        <v>115</v>
      </c>
      <c r="D1658" s="182">
        <v>62.15</v>
      </c>
      <c r="E1658" s="182">
        <v>69.7</v>
      </c>
    </row>
    <row r="1659" spans="1:5" x14ac:dyDescent="0.25">
      <c r="A1659" s="180">
        <v>1967</v>
      </c>
      <c r="B1659" s="181" t="s">
        <v>53688</v>
      </c>
      <c r="C1659" s="180" t="s">
        <v>115</v>
      </c>
      <c r="D1659" s="182">
        <v>7.38</v>
      </c>
      <c r="E1659" s="182">
        <v>8.27</v>
      </c>
    </row>
    <row r="1660" spans="1:5" x14ac:dyDescent="0.25">
      <c r="A1660" s="180">
        <v>1968</v>
      </c>
      <c r="B1660" s="181" t="s">
        <v>53689</v>
      </c>
      <c r="C1660" s="180" t="s">
        <v>115</v>
      </c>
      <c r="D1660" s="182">
        <v>14.59</v>
      </c>
      <c r="E1660" s="182">
        <v>16.36</v>
      </c>
    </row>
    <row r="1661" spans="1:5" x14ac:dyDescent="0.25">
      <c r="A1661" s="180">
        <v>1969</v>
      </c>
      <c r="B1661" s="181" t="s">
        <v>53690</v>
      </c>
      <c r="C1661" s="180" t="s">
        <v>115</v>
      </c>
      <c r="D1661" s="182">
        <v>47.48</v>
      </c>
      <c r="E1661" s="182">
        <v>53.25</v>
      </c>
    </row>
    <row r="1662" spans="1:5" x14ac:dyDescent="0.25">
      <c r="A1662" s="180">
        <v>1827</v>
      </c>
      <c r="B1662" s="181" t="s">
        <v>53691</v>
      </c>
      <c r="C1662" s="180" t="s">
        <v>115</v>
      </c>
      <c r="D1662" s="182"/>
      <c r="E1662" s="182">
        <v>167.2</v>
      </c>
    </row>
    <row r="1663" spans="1:5" x14ac:dyDescent="0.25">
      <c r="A1663" s="180">
        <v>1831</v>
      </c>
      <c r="B1663" s="181" t="s">
        <v>53692</v>
      </c>
      <c r="C1663" s="180" t="s">
        <v>115</v>
      </c>
      <c r="D1663" s="182"/>
      <c r="E1663" s="182">
        <v>36.5</v>
      </c>
    </row>
    <row r="1664" spans="1:5" x14ac:dyDescent="0.25">
      <c r="A1664" s="180">
        <v>1825</v>
      </c>
      <c r="B1664" s="181" t="s">
        <v>53693</v>
      </c>
      <c r="C1664" s="180" t="s">
        <v>115</v>
      </c>
      <c r="D1664" s="182"/>
      <c r="E1664" s="182">
        <v>90.08</v>
      </c>
    </row>
    <row r="1665" spans="1:5" x14ac:dyDescent="0.25">
      <c r="A1665" s="180">
        <v>1828</v>
      </c>
      <c r="B1665" s="181" t="s">
        <v>53694</v>
      </c>
      <c r="C1665" s="180" t="s">
        <v>115</v>
      </c>
      <c r="D1665" s="182"/>
      <c r="E1665" s="182">
        <v>204.04</v>
      </c>
    </row>
    <row r="1666" spans="1:5" x14ac:dyDescent="0.25">
      <c r="A1666" s="180">
        <v>1845</v>
      </c>
      <c r="B1666" s="181" t="s">
        <v>53695</v>
      </c>
      <c r="C1666" s="180" t="s">
        <v>115</v>
      </c>
      <c r="D1666" s="182"/>
      <c r="E1666" s="182">
        <v>45.74</v>
      </c>
    </row>
    <row r="1667" spans="1:5" x14ac:dyDescent="0.25">
      <c r="A1667" s="180">
        <v>1824</v>
      </c>
      <c r="B1667" s="181" t="s">
        <v>53696</v>
      </c>
      <c r="C1667" s="180" t="s">
        <v>115</v>
      </c>
      <c r="D1667" s="182"/>
      <c r="E1667" s="182">
        <v>107.99</v>
      </c>
    </row>
    <row r="1668" spans="1:5" x14ac:dyDescent="0.25">
      <c r="A1668" s="180">
        <v>42693</v>
      </c>
      <c r="B1668" s="181" t="s">
        <v>53697</v>
      </c>
      <c r="C1668" s="180" t="s">
        <v>115</v>
      </c>
      <c r="D1668" s="182">
        <v>456.33</v>
      </c>
      <c r="E1668" s="182">
        <v>511.76</v>
      </c>
    </row>
    <row r="1669" spans="1:5" x14ac:dyDescent="0.25">
      <c r="A1669" s="180">
        <v>42695</v>
      </c>
      <c r="B1669" s="181" t="s">
        <v>53698</v>
      </c>
      <c r="C1669" s="180" t="s">
        <v>115</v>
      </c>
      <c r="D1669" s="182">
        <v>318.81</v>
      </c>
      <c r="E1669" s="182">
        <v>357.54</v>
      </c>
    </row>
    <row r="1670" spans="1:5" x14ac:dyDescent="0.25">
      <c r="A1670" s="180">
        <v>42694</v>
      </c>
      <c r="B1670" s="181" t="s">
        <v>53699</v>
      </c>
      <c r="C1670" s="180" t="s">
        <v>115</v>
      </c>
      <c r="D1670" s="182">
        <v>610.66</v>
      </c>
      <c r="E1670" s="182">
        <v>684.84</v>
      </c>
    </row>
    <row r="1671" spans="1:5" x14ac:dyDescent="0.25">
      <c r="A1671" s="180">
        <v>20097</v>
      </c>
      <c r="B1671" s="181" t="s">
        <v>53700</v>
      </c>
      <c r="C1671" s="180" t="s">
        <v>115</v>
      </c>
      <c r="D1671" s="182">
        <v>26.48</v>
      </c>
      <c r="E1671" s="182">
        <v>29.69</v>
      </c>
    </row>
    <row r="1672" spans="1:5" x14ac:dyDescent="0.25">
      <c r="A1672" s="180">
        <v>20098</v>
      </c>
      <c r="B1672" s="181" t="s">
        <v>53701</v>
      </c>
      <c r="C1672" s="180" t="s">
        <v>115</v>
      </c>
      <c r="D1672" s="182">
        <v>108.21</v>
      </c>
      <c r="E1672" s="182">
        <v>121.36</v>
      </c>
    </row>
    <row r="1673" spans="1:5" x14ac:dyDescent="0.25">
      <c r="A1673" s="180">
        <v>20096</v>
      </c>
      <c r="B1673" s="181" t="s">
        <v>53702</v>
      </c>
      <c r="C1673" s="180" t="s">
        <v>115</v>
      </c>
      <c r="D1673" s="182">
        <v>27.41</v>
      </c>
      <c r="E1673" s="182">
        <v>30.74</v>
      </c>
    </row>
    <row r="1674" spans="1:5" x14ac:dyDescent="0.25">
      <c r="A1674" s="180">
        <v>44472</v>
      </c>
      <c r="B1674" s="181" t="s">
        <v>53703</v>
      </c>
      <c r="C1674" s="180" t="s">
        <v>115</v>
      </c>
      <c r="D1674" s="182"/>
      <c r="E1674" s="182">
        <v>56.19</v>
      </c>
    </row>
    <row r="1675" spans="1:5" x14ac:dyDescent="0.25">
      <c r="A1675" s="180">
        <v>38369</v>
      </c>
      <c r="B1675" s="181" t="s">
        <v>53704</v>
      </c>
      <c r="C1675" s="180" t="s">
        <v>115</v>
      </c>
      <c r="D1675" s="182"/>
      <c r="E1675" s="182">
        <v>21.51</v>
      </c>
    </row>
    <row r="1676" spans="1:5" x14ac:dyDescent="0.25">
      <c r="A1676" s="180">
        <v>38370</v>
      </c>
      <c r="B1676" s="181" t="s">
        <v>53705</v>
      </c>
      <c r="C1676" s="180" t="s">
        <v>115</v>
      </c>
      <c r="D1676" s="182"/>
      <c r="E1676" s="182">
        <v>14.51</v>
      </c>
    </row>
    <row r="1677" spans="1:5" x14ac:dyDescent="0.25">
      <c r="A1677" s="180">
        <v>45199</v>
      </c>
      <c r="B1677" s="181" t="s">
        <v>53706</v>
      </c>
      <c r="C1677" s="180" t="s">
        <v>115</v>
      </c>
      <c r="D1677" s="182">
        <v>27.61</v>
      </c>
      <c r="E1677" s="182">
        <v>33.28</v>
      </c>
    </row>
    <row r="1678" spans="1:5" x14ac:dyDescent="0.25">
      <c r="A1678" s="180">
        <v>38372</v>
      </c>
      <c r="B1678" s="181" t="s">
        <v>53707</v>
      </c>
      <c r="C1678" s="180" t="s">
        <v>115</v>
      </c>
      <c r="D1678" s="182">
        <v>11.2</v>
      </c>
      <c r="E1678" s="182">
        <v>12.14</v>
      </c>
    </row>
    <row r="1679" spans="1:5" x14ac:dyDescent="0.25">
      <c r="A1679" s="180">
        <v>2358</v>
      </c>
      <c r="B1679" s="181" t="s">
        <v>53708</v>
      </c>
      <c r="C1679" s="180" t="s">
        <v>949</v>
      </c>
      <c r="D1679" s="182">
        <v>25.52</v>
      </c>
      <c r="E1679" s="182">
        <v>64.650000000000006</v>
      </c>
    </row>
    <row r="1680" spans="1:5" x14ac:dyDescent="0.25">
      <c r="A1680" s="180">
        <v>40807</v>
      </c>
      <c r="B1680" s="181" t="s">
        <v>53709</v>
      </c>
      <c r="C1680" s="180" t="s">
        <v>932</v>
      </c>
      <c r="D1680" s="182">
        <v>4485.43</v>
      </c>
      <c r="E1680" s="182">
        <v>11326.62</v>
      </c>
    </row>
    <row r="1681" spans="1:5" x14ac:dyDescent="0.25">
      <c r="A1681" s="180">
        <v>44330</v>
      </c>
      <c r="B1681" s="181" t="s">
        <v>53710</v>
      </c>
      <c r="C1681" s="180" t="s">
        <v>956</v>
      </c>
      <c r="D1681" s="182">
        <v>9.75</v>
      </c>
      <c r="E1681" s="182">
        <v>10.85</v>
      </c>
    </row>
    <row r="1682" spans="1:5" x14ac:dyDescent="0.25">
      <c r="A1682" s="180">
        <v>43144</v>
      </c>
      <c r="B1682" s="181" t="s">
        <v>53711</v>
      </c>
      <c r="C1682" s="180" t="s">
        <v>51</v>
      </c>
      <c r="D1682" s="182">
        <v>35.33</v>
      </c>
      <c r="E1682" s="182">
        <v>37.1</v>
      </c>
    </row>
    <row r="1683" spans="1:5" x14ac:dyDescent="0.25">
      <c r="A1683" s="180">
        <v>39397</v>
      </c>
      <c r="B1683" s="181" t="s">
        <v>53712</v>
      </c>
      <c r="C1683" s="180" t="s">
        <v>956</v>
      </c>
      <c r="D1683" s="182">
        <v>16.100000000000001</v>
      </c>
      <c r="E1683" s="182">
        <v>16.91</v>
      </c>
    </row>
    <row r="1684" spans="1:5" x14ac:dyDescent="0.25">
      <c r="A1684" s="180">
        <v>2692</v>
      </c>
      <c r="B1684" s="181" t="s">
        <v>53713</v>
      </c>
      <c r="C1684" s="180" t="s">
        <v>956</v>
      </c>
      <c r="D1684" s="182">
        <v>6.49</v>
      </c>
      <c r="E1684" s="182">
        <v>6.82</v>
      </c>
    </row>
    <row r="1685" spans="1:5" x14ac:dyDescent="0.25">
      <c r="A1685" s="180">
        <v>45299</v>
      </c>
      <c r="B1685" s="181" t="s">
        <v>57370</v>
      </c>
      <c r="C1685" s="180" t="s">
        <v>115</v>
      </c>
      <c r="D1685" s="182">
        <v>85.29</v>
      </c>
      <c r="E1685" s="182">
        <v>77.61</v>
      </c>
    </row>
    <row r="1686" spans="1:5" x14ac:dyDescent="0.25">
      <c r="A1686" s="180">
        <v>44329</v>
      </c>
      <c r="B1686" s="181" t="s">
        <v>53714</v>
      </c>
      <c r="C1686" s="180" t="s">
        <v>956</v>
      </c>
      <c r="D1686" s="182">
        <v>12.78</v>
      </c>
      <c r="E1686" s="182">
        <v>14.22</v>
      </c>
    </row>
    <row r="1687" spans="1:5" x14ac:dyDescent="0.25">
      <c r="A1687" s="180">
        <v>5318</v>
      </c>
      <c r="B1687" s="181" t="s">
        <v>53715</v>
      </c>
      <c r="C1687" s="180" t="s">
        <v>956</v>
      </c>
      <c r="D1687" s="182">
        <v>20.66</v>
      </c>
      <c r="E1687" s="182">
        <v>23</v>
      </c>
    </row>
    <row r="1688" spans="1:5" x14ac:dyDescent="0.25">
      <c r="A1688" s="180">
        <v>5330</v>
      </c>
      <c r="B1688" s="181" t="s">
        <v>53716</v>
      </c>
      <c r="C1688" s="180" t="s">
        <v>956</v>
      </c>
      <c r="D1688" s="182">
        <v>47.09</v>
      </c>
      <c r="E1688" s="182">
        <v>52.42</v>
      </c>
    </row>
    <row r="1689" spans="1:5" x14ac:dyDescent="0.25">
      <c r="A1689" s="180">
        <v>44532</v>
      </c>
      <c r="B1689" s="181" t="s">
        <v>53717</v>
      </c>
      <c r="C1689" s="180" t="s">
        <v>115</v>
      </c>
      <c r="D1689" s="182"/>
      <c r="E1689" s="182">
        <v>22.06</v>
      </c>
    </row>
    <row r="1690" spans="1:5" x14ac:dyDescent="0.25">
      <c r="A1690" s="180">
        <v>44531</v>
      </c>
      <c r="B1690" s="181" t="s">
        <v>53718</v>
      </c>
      <c r="C1690" s="180" t="s">
        <v>115</v>
      </c>
      <c r="D1690" s="182"/>
      <c r="E1690" s="182">
        <v>75.63</v>
      </c>
    </row>
    <row r="1691" spans="1:5" x14ac:dyDescent="0.25">
      <c r="A1691" s="180">
        <v>13887</v>
      </c>
      <c r="B1691" s="181" t="s">
        <v>53719</v>
      </c>
      <c r="C1691" s="180" t="s">
        <v>115</v>
      </c>
      <c r="D1691" s="182"/>
      <c r="E1691" s="182">
        <v>329.47</v>
      </c>
    </row>
    <row r="1692" spans="1:5" x14ac:dyDescent="0.25">
      <c r="A1692" s="180">
        <v>38140</v>
      </c>
      <c r="B1692" s="181" t="s">
        <v>53720</v>
      </c>
      <c r="C1692" s="180" t="s">
        <v>115</v>
      </c>
      <c r="D1692" s="182"/>
      <c r="E1692" s="182">
        <v>26.98</v>
      </c>
    </row>
    <row r="1693" spans="1:5" x14ac:dyDescent="0.25">
      <c r="A1693" s="180">
        <v>44495</v>
      </c>
      <c r="B1693" s="181" t="s">
        <v>53721</v>
      </c>
      <c r="C1693" s="180" t="s">
        <v>115</v>
      </c>
      <c r="D1693" s="182"/>
      <c r="E1693" s="182">
        <v>28.53</v>
      </c>
    </row>
    <row r="1694" spans="1:5" x14ac:dyDescent="0.25">
      <c r="A1694" s="180">
        <v>44533</v>
      </c>
      <c r="B1694" s="181" t="s">
        <v>53722</v>
      </c>
      <c r="C1694" s="180" t="s">
        <v>115</v>
      </c>
      <c r="D1694" s="182"/>
      <c r="E1694" s="182">
        <v>28.95</v>
      </c>
    </row>
    <row r="1695" spans="1:5" x14ac:dyDescent="0.25">
      <c r="A1695" s="180">
        <v>44534</v>
      </c>
      <c r="B1695" s="181" t="s">
        <v>53723</v>
      </c>
      <c r="C1695" s="180" t="s">
        <v>115</v>
      </c>
      <c r="D1695" s="182"/>
      <c r="E1695" s="182">
        <v>5.68</v>
      </c>
    </row>
    <row r="1696" spans="1:5" x14ac:dyDescent="0.25">
      <c r="A1696" s="180">
        <v>34729</v>
      </c>
      <c r="B1696" s="181" t="s">
        <v>53724</v>
      </c>
      <c r="C1696" s="180" t="s">
        <v>115</v>
      </c>
      <c r="D1696" s="182">
        <v>995.27</v>
      </c>
      <c r="E1696" s="182">
        <v>1022.41</v>
      </c>
    </row>
    <row r="1697" spans="1:5" x14ac:dyDescent="0.25">
      <c r="A1697" s="180">
        <v>34734</v>
      </c>
      <c r="B1697" s="181" t="s">
        <v>53725</v>
      </c>
      <c r="C1697" s="180" t="s">
        <v>115</v>
      </c>
      <c r="D1697" s="182">
        <v>1540.99</v>
      </c>
      <c r="E1697" s="182">
        <v>1583.02</v>
      </c>
    </row>
    <row r="1698" spans="1:5" x14ac:dyDescent="0.25">
      <c r="A1698" s="180">
        <v>34738</v>
      </c>
      <c r="B1698" s="181" t="s">
        <v>53726</v>
      </c>
      <c r="C1698" s="180" t="s">
        <v>115</v>
      </c>
      <c r="D1698" s="182">
        <v>3600.25</v>
      </c>
      <c r="E1698" s="182">
        <v>3698.44</v>
      </c>
    </row>
    <row r="1699" spans="1:5" x14ac:dyDescent="0.25">
      <c r="A1699" s="180">
        <v>34623</v>
      </c>
      <c r="B1699" s="181" t="s">
        <v>53727</v>
      </c>
      <c r="C1699" s="180" t="s">
        <v>115</v>
      </c>
      <c r="D1699" s="182">
        <v>43.14</v>
      </c>
      <c r="E1699" s="182">
        <v>44.32</v>
      </c>
    </row>
    <row r="1700" spans="1:5" x14ac:dyDescent="0.25">
      <c r="A1700" s="180">
        <v>34616</v>
      </c>
      <c r="B1700" s="181" t="s">
        <v>53728</v>
      </c>
      <c r="C1700" s="180" t="s">
        <v>115</v>
      </c>
      <c r="D1700" s="182">
        <v>43.81</v>
      </c>
      <c r="E1700" s="182">
        <v>45.01</v>
      </c>
    </row>
    <row r="1701" spans="1:5" x14ac:dyDescent="0.25">
      <c r="A1701" s="180">
        <v>34628</v>
      </c>
      <c r="B1701" s="181" t="s">
        <v>53729</v>
      </c>
      <c r="C1701" s="180" t="s">
        <v>115</v>
      </c>
      <c r="D1701" s="182">
        <v>61.79</v>
      </c>
      <c r="E1701" s="182">
        <v>63.48</v>
      </c>
    </row>
    <row r="1702" spans="1:5" x14ac:dyDescent="0.25">
      <c r="A1702" s="180">
        <v>34686</v>
      </c>
      <c r="B1702" s="181" t="s">
        <v>53730</v>
      </c>
      <c r="C1702" s="180" t="s">
        <v>115</v>
      </c>
      <c r="D1702" s="182">
        <v>11.33</v>
      </c>
      <c r="E1702" s="182">
        <v>11.64</v>
      </c>
    </row>
    <row r="1703" spans="1:5" x14ac:dyDescent="0.25">
      <c r="A1703" s="180">
        <v>34653</v>
      </c>
      <c r="B1703" s="181" t="s">
        <v>53731</v>
      </c>
      <c r="C1703" s="180" t="s">
        <v>115</v>
      </c>
      <c r="D1703" s="182">
        <v>7.64</v>
      </c>
      <c r="E1703" s="182">
        <v>7.85</v>
      </c>
    </row>
    <row r="1704" spans="1:5" x14ac:dyDescent="0.25">
      <c r="A1704" s="180">
        <v>34688</v>
      </c>
      <c r="B1704" s="181" t="s">
        <v>53732</v>
      </c>
      <c r="C1704" s="180" t="s">
        <v>115</v>
      </c>
      <c r="D1704" s="182">
        <v>13.85</v>
      </c>
      <c r="E1704" s="182">
        <v>14.23</v>
      </c>
    </row>
    <row r="1705" spans="1:5" x14ac:dyDescent="0.25">
      <c r="A1705" s="180">
        <v>34709</v>
      </c>
      <c r="B1705" s="181" t="s">
        <v>53733</v>
      </c>
      <c r="C1705" s="180" t="s">
        <v>115</v>
      </c>
      <c r="D1705" s="182">
        <v>53.68</v>
      </c>
      <c r="E1705" s="182">
        <v>55.14</v>
      </c>
    </row>
    <row r="1706" spans="1:5" x14ac:dyDescent="0.25">
      <c r="A1706" s="180">
        <v>34714</v>
      </c>
      <c r="B1706" s="181" t="s">
        <v>53734</v>
      </c>
      <c r="C1706" s="180" t="s">
        <v>115</v>
      </c>
      <c r="D1706" s="182">
        <v>64.11</v>
      </c>
      <c r="E1706" s="182">
        <v>65.86</v>
      </c>
    </row>
    <row r="1707" spans="1:5" x14ac:dyDescent="0.25">
      <c r="A1707" s="180">
        <v>2391</v>
      </c>
      <c r="B1707" s="181" t="s">
        <v>53735</v>
      </c>
      <c r="C1707" s="180" t="s">
        <v>115</v>
      </c>
      <c r="D1707" s="182">
        <v>292.82</v>
      </c>
      <c r="E1707" s="182">
        <v>300.8</v>
      </c>
    </row>
    <row r="1708" spans="1:5" x14ac:dyDescent="0.25">
      <c r="A1708" s="180">
        <v>2374</v>
      </c>
      <c r="B1708" s="181" t="s">
        <v>53736</v>
      </c>
      <c r="C1708" s="180" t="s">
        <v>115</v>
      </c>
      <c r="D1708" s="182">
        <v>332.19</v>
      </c>
      <c r="E1708" s="182">
        <v>341.25</v>
      </c>
    </row>
    <row r="1709" spans="1:5" x14ac:dyDescent="0.25">
      <c r="A1709" s="180">
        <v>2377</v>
      </c>
      <c r="B1709" s="181" t="s">
        <v>53737</v>
      </c>
      <c r="C1709" s="180" t="s">
        <v>115</v>
      </c>
      <c r="D1709" s="182">
        <v>466.2</v>
      </c>
      <c r="E1709" s="182">
        <v>478.91</v>
      </c>
    </row>
    <row r="1710" spans="1:5" x14ac:dyDescent="0.25">
      <c r="A1710" s="180">
        <v>2393</v>
      </c>
      <c r="B1710" s="181" t="s">
        <v>53738</v>
      </c>
      <c r="C1710" s="180" t="s">
        <v>115</v>
      </c>
      <c r="D1710" s="182">
        <v>780.71</v>
      </c>
      <c r="E1710" s="182">
        <v>802</v>
      </c>
    </row>
    <row r="1711" spans="1:5" x14ac:dyDescent="0.25">
      <c r="A1711" s="180">
        <v>34705</v>
      </c>
      <c r="B1711" s="181" t="s">
        <v>53739</v>
      </c>
      <c r="C1711" s="180" t="s">
        <v>115</v>
      </c>
      <c r="D1711" s="182">
        <v>682.84</v>
      </c>
      <c r="E1711" s="182">
        <v>701.47</v>
      </c>
    </row>
    <row r="1712" spans="1:5" x14ac:dyDescent="0.25">
      <c r="A1712" s="180">
        <v>34707</v>
      </c>
      <c r="B1712" s="181" t="s">
        <v>53740</v>
      </c>
      <c r="C1712" s="180" t="s">
        <v>115</v>
      </c>
      <c r="D1712" s="182">
        <v>1265.32</v>
      </c>
      <c r="E1712" s="182">
        <v>1299.83</v>
      </c>
    </row>
    <row r="1713" spans="1:5" x14ac:dyDescent="0.25">
      <c r="A1713" s="180">
        <v>34544</v>
      </c>
      <c r="B1713" s="181" t="s">
        <v>53741</v>
      </c>
      <c r="C1713" s="180" t="s">
        <v>115</v>
      </c>
      <c r="D1713" s="182">
        <v>1265.19</v>
      </c>
      <c r="E1713" s="182">
        <v>1299.7</v>
      </c>
    </row>
    <row r="1714" spans="1:5" x14ac:dyDescent="0.25">
      <c r="A1714" s="180">
        <v>2378</v>
      </c>
      <c r="B1714" s="181" t="s">
        <v>53742</v>
      </c>
      <c r="C1714" s="180" t="s">
        <v>115</v>
      </c>
      <c r="D1714" s="182">
        <v>1072.4100000000001</v>
      </c>
      <c r="E1714" s="182">
        <v>1101.6600000000001</v>
      </c>
    </row>
    <row r="1715" spans="1:5" x14ac:dyDescent="0.25">
      <c r="A1715" s="180">
        <v>2379</v>
      </c>
      <c r="B1715" s="181" t="s">
        <v>53743</v>
      </c>
      <c r="C1715" s="180" t="s">
        <v>115</v>
      </c>
      <c r="D1715" s="182">
        <v>1072.4100000000001</v>
      </c>
      <c r="E1715" s="182">
        <v>1101.6600000000001</v>
      </c>
    </row>
    <row r="1716" spans="1:5" x14ac:dyDescent="0.25">
      <c r="A1716" s="180">
        <v>2376</v>
      </c>
      <c r="B1716" s="181" t="s">
        <v>53744</v>
      </c>
      <c r="C1716" s="180" t="s">
        <v>115</v>
      </c>
      <c r="D1716" s="182">
        <v>1766.26</v>
      </c>
      <c r="E1716" s="182">
        <v>1814.43</v>
      </c>
    </row>
    <row r="1717" spans="1:5" x14ac:dyDescent="0.25">
      <c r="A1717" s="180">
        <v>2394</v>
      </c>
      <c r="B1717" s="181" t="s">
        <v>53745</v>
      </c>
      <c r="C1717" s="180" t="s">
        <v>115</v>
      </c>
      <c r="D1717" s="182">
        <v>3775.94</v>
      </c>
      <c r="E1717" s="182">
        <v>3878.92</v>
      </c>
    </row>
    <row r="1718" spans="1:5" x14ac:dyDescent="0.25">
      <c r="A1718" s="180">
        <v>2388</v>
      </c>
      <c r="B1718" s="181" t="s">
        <v>53746</v>
      </c>
      <c r="C1718" s="180" t="s">
        <v>115</v>
      </c>
      <c r="D1718" s="182">
        <v>53.28</v>
      </c>
      <c r="E1718" s="182">
        <v>54.73</v>
      </c>
    </row>
    <row r="1719" spans="1:5" x14ac:dyDescent="0.25">
      <c r="A1719" s="180">
        <v>34606</v>
      </c>
      <c r="B1719" s="181" t="s">
        <v>53747</v>
      </c>
      <c r="C1719" s="180" t="s">
        <v>115</v>
      </c>
      <c r="D1719" s="182">
        <v>81.73</v>
      </c>
      <c r="E1719" s="182">
        <v>83.96</v>
      </c>
    </row>
    <row r="1720" spans="1:5" x14ac:dyDescent="0.25">
      <c r="A1720" s="180">
        <v>2370</v>
      </c>
      <c r="B1720" s="181" t="s">
        <v>53748</v>
      </c>
      <c r="C1720" s="180" t="s">
        <v>115</v>
      </c>
      <c r="D1720" s="182">
        <v>9.9</v>
      </c>
      <c r="E1720" s="182">
        <v>10.17</v>
      </c>
    </row>
    <row r="1721" spans="1:5" x14ac:dyDescent="0.25">
      <c r="A1721" s="180">
        <v>2386</v>
      </c>
      <c r="B1721" s="181" t="s">
        <v>53749</v>
      </c>
      <c r="C1721" s="180" t="s">
        <v>115</v>
      </c>
      <c r="D1721" s="182">
        <v>16.600000000000001</v>
      </c>
      <c r="E1721" s="182">
        <v>17.059999999999999</v>
      </c>
    </row>
    <row r="1722" spans="1:5" x14ac:dyDescent="0.25">
      <c r="A1722" s="180">
        <v>34689</v>
      </c>
      <c r="B1722" s="181" t="s">
        <v>53750</v>
      </c>
      <c r="C1722" s="180" t="s">
        <v>115</v>
      </c>
      <c r="D1722" s="182">
        <v>26.02</v>
      </c>
      <c r="E1722" s="182">
        <v>26.73</v>
      </c>
    </row>
    <row r="1723" spans="1:5" x14ac:dyDescent="0.25">
      <c r="A1723" s="180">
        <v>2392</v>
      </c>
      <c r="B1723" s="181" t="s">
        <v>53751</v>
      </c>
      <c r="C1723" s="180" t="s">
        <v>115</v>
      </c>
      <c r="D1723" s="182">
        <v>66.45</v>
      </c>
      <c r="E1723" s="182">
        <v>68.27</v>
      </c>
    </row>
    <row r="1724" spans="1:5" x14ac:dyDescent="0.25">
      <c r="A1724" s="180">
        <v>2373</v>
      </c>
      <c r="B1724" s="181" t="s">
        <v>53752</v>
      </c>
      <c r="C1724" s="180" t="s">
        <v>115</v>
      </c>
      <c r="D1724" s="182">
        <v>93.63</v>
      </c>
      <c r="E1724" s="182">
        <v>96.18</v>
      </c>
    </row>
    <row r="1725" spans="1:5" x14ac:dyDescent="0.25">
      <c r="A1725" s="180">
        <v>39465</v>
      </c>
      <c r="B1725" s="181" t="s">
        <v>53753</v>
      </c>
      <c r="C1725" s="180" t="s">
        <v>115</v>
      </c>
      <c r="D1725" s="182">
        <v>57.2</v>
      </c>
      <c r="E1725" s="182">
        <v>58.76</v>
      </c>
    </row>
    <row r="1726" spans="1:5" x14ac:dyDescent="0.25">
      <c r="A1726" s="180">
        <v>39466</v>
      </c>
      <c r="B1726" s="181" t="s">
        <v>53754</v>
      </c>
      <c r="C1726" s="180" t="s">
        <v>115</v>
      </c>
      <c r="D1726" s="182">
        <v>64.349999999999994</v>
      </c>
      <c r="E1726" s="182">
        <v>66.099999999999994</v>
      </c>
    </row>
    <row r="1727" spans="1:5" x14ac:dyDescent="0.25">
      <c r="A1727" s="180">
        <v>39467</v>
      </c>
      <c r="B1727" s="181" t="s">
        <v>53755</v>
      </c>
      <c r="C1727" s="180" t="s">
        <v>115</v>
      </c>
      <c r="D1727" s="182">
        <v>82.31</v>
      </c>
      <c r="E1727" s="182">
        <v>84.55</v>
      </c>
    </row>
    <row r="1728" spans="1:5" x14ac:dyDescent="0.25">
      <c r="A1728" s="180">
        <v>39468</v>
      </c>
      <c r="B1728" s="181" t="s">
        <v>53756</v>
      </c>
      <c r="C1728" s="180" t="s">
        <v>115</v>
      </c>
      <c r="D1728" s="182">
        <v>146.30000000000001</v>
      </c>
      <c r="E1728" s="182">
        <v>150.29</v>
      </c>
    </row>
    <row r="1729" spans="1:5" x14ac:dyDescent="0.25">
      <c r="A1729" s="180">
        <v>39469</v>
      </c>
      <c r="B1729" s="181" t="s">
        <v>53757</v>
      </c>
      <c r="C1729" s="180" t="s">
        <v>115</v>
      </c>
      <c r="D1729" s="182">
        <v>59.59</v>
      </c>
      <c r="E1729" s="182">
        <v>61.22</v>
      </c>
    </row>
    <row r="1730" spans="1:5" x14ac:dyDescent="0.25">
      <c r="A1730" s="180">
        <v>39470</v>
      </c>
      <c r="B1730" s="181" t="s">
        <v>53758</v>
      </c>
      <c r="C1730" s="180" t="s">
        <v>115</v>
      </c>
      <c r="D1730" s="182">
        <v>73.22</v>
      </c>
      <c r="E1730" s="182">
        <v>75.22</v>
      </c>
    </row>
    <row r="1731" spans="1:5" x14ac:dyDescent="0.25">
      <c r="A1731" s="180">
        <v>39471</v>
      </c>
      <c r="B1731" s="181" t="s">
        <v>53759</v>
      </c>
      <c r="C1731" s="180" t="s">
        <v>115</v>
      </c>
      <c r="D1731" s="182">
        <v>88</v>
      </c>
      <c r="E1731" s="182">
        <v>90.4</v>
      </c>
    </row>
    <row r="1732" spans="1:5" x14ac:dyDescent="0.25">
      <c r="A1732" s="180">
        <v>39472</v>
      </c>
      <c r="B1732" s="181" t="s">
        <v>53760</v>
      </c>
      <c r="C1732" s="180" t="s">
        <v>115</v>
      </c>
      <c r="D1732" s="182">
        <v>152.88999999999999</v>
      </c>
      <c r="E1732" s="182">
        <v>157.06</v>
      </c>
    </row>
    <row r="1733" spans="1:5" x14ac:dyDescent="0.25">
      <c r="A1733" s="180">
        <v>39473</v>
      </c>
      <c r="B1733" s="181" t="s">
        <v>53761</v>
      </c>
      <c r="C1733" s="180" t="s">
        <v>115</v>
      </c>
      <c r="D1733" s="182">
        <v>98.77</v>
      </c>
      <c r="E1733" s="182">
        <v>101.46</v>
      </c>
    </row>
    <row r="1734" spans="1:5" x14ac:dyDescent="0.25">
      <c r="A1734" s="180">
        <v>39474</v>
      </c>
      <c r="B1734" s="181" t="s">
        <v>53762</v>
      </c>
      <c r="C1734" s="180" t="s">
        <v>115</v>
      </c>
      <c r="D1734" s="182">
        <v>105.29</v>
      </c>
      <c r="E1734" s="182">
        <v>108.16</v>
      </c>
    </row>
    <row r="1735" spans="1:5" x14ac:dyDescent="0.25">
      <c r="A1735" s="180">
        <v>39475</v>
      </c>
      <c r="B1735" s="181" t="s">
        <v>53763</v>
      </c>
      <c r="C1735" s="180" t="s">
        <v>115</v>
      </c>
      <c r="D1735" s="182">
        <v>119.47</v>
      </c>
      <c r="E1735" s="182">
        <v>122.72</v>
      </c>
    </row>
    <row r="1736" spans="1:5" x14ac:dyDescent="0.25">
      <c r="A1736" s="180">
        <v>39476</v>
      </c>
      <c r="B1736" s="181" t="s">
        <v>53764</v>
      </c>
      <c r="C1736" s="180" t="s">
        <v>115</v>
      </c>
      <c r="D1736" s="182">
        <v>224.89</v>
      </c>
      <c r="E1736" s="182">
        <v>231.02</v>
      </c>
    </row>
    <row r="1737" spans="1:5" x14ac:dyDescent="0.25">
      <c r="A1737" s="180">
        <v>39477</v>
      </c>
      <c r="B1737" s="181" t="s">
        <v>53765</v>
      </c>
      <c r="C1737" s="180" t="s">
        <v>115</v>
      </c>
      <c r="D1737" s="182">
        <v>110.19</v>
      </c>
      <c r="E1737" s="182">
        <v>113.19</v>
      </c>
    </row>
    <row r="1738" spans="1:5" x14ac:dyDescent="0.25">
      <c r="A1738" s="180">
        <v>39478</v>
      </c>
      <c r="B1738" s="181" t="s">
        <v>53766</v>
      </c>
      <c r="C1738" s="180" t="s">
        <v>115</v>
      </c>
      <c r="D1738" s="182">
        <v>113.6</v>
      </c>
      <c r="E1738" s="182">
        <v>116.7</v>
      </c>
    </row>
    <row r="1739" spans="1:5" x14ac:dyDescent="0.25">
      <c r="A1739" s="180">
        <v>39479</v>
      </c>
      <c r="B1739" s="181" t="s">
        <v>53767</v>
      </c>
      <c r="C1739" s="180" t="s">
        <v>115</v>
      </c>
      <c r="D1739" s="182">
        <v>133.84</v>
      </c>
      <c r="E1739" s="182">
        <v>137.49</v>
      </c>
    </row>
    <row r="1740" spans="1:5" x14ac:dyDescent="0.25">
      <c r="A1740" s="180">
        <v>39480</v>
      </c>
      <c r="B1740" s="181" t="s">
        <v>53768</v>
      </c>
      <c r="C1740" s="180" t="s">
        <v>115</v>
      </c>
      <c r="D1740" s="182">
        <v>276.18</v>
      </c>
      <c r="E1740" s="182">
        <v>283.72000000000003</v>
      </c>
    </row>
    <row r="1741" spans="1:5" x14ac:dyDescent="0.25">
      <c r="A1741" s="180">
        <v>39459</v>
      </c>
      <c r="B1741" s="181" t="s">
        <v>53769</v>
      </c>
      <c r="C1741" s="180" t="s">
        <v>115</v>
      </c>
      <c r="D1741" s="182">
        <v>234.41</v>
      </c>
      <c r="E1741" s="182">
        <v>240.8</v>
      </c>
    </row>
    <row r="1742" spans="1:5" x14ac:dyDescent="0.25">
      <c r="A1742" s="180">
        <v>39445</v>
      </c>
      <c r="B1742" s="181" t="s">
        <v>53770</v>
      </c>
      <c r="C1742" s="180" t="s">
        <v>115</v>
      </c>
      <c r="D1742" s="182">
        <v>117.7</v>
      </c>
      <c r="E1742" s="182">
        <v>120.91</v>
      </c>
    </row>
    <row r="1743" spans="1:5" x14ac:dyDescent="0.25">
      <c r="A1743" s="180">
        <v>39446</v>
      </c>
      <c r="B1743" s="181" t="s">
        <v>53771</v>
      </c>
      <c r="C1743" s="180" t="s">
        <v>115</v>
      </c>
      <c r="D1743" s="182">
        <v>119.79</v>
      </c>
      <c r="E1743" s="182">
        <v>123.06</v>
      </c>
    </row>
    <row r="1744" spans="1:5" x14ac:dyDescent="0.25">
      <c r="A1744" s="180">
        <v>39447</v>
      </c>
      <c r="B1744" s="181" t="s">
        <v>53772</v>
      </c>
      <c r="C1744" s="180" t="s">
        <v>115</v>
      </c>
      <c r="D1744" s="182">
        <v>128.1</v>
      </c>
      <c r="E1744" s="182">
        <v>131.59</v>
      </c>
    </row>
    <row r="1745" spans="1:5" x14ac:dyDescent="0.25">
      <c r="A1745" s="180">
        <v>39448</v>
      </c>
      <c r="B1745" s="181" t="s">
        <v>53773</v>
      </c>
      <c r="C1745" s="180" t="s">
        <v>115</v>
      </c>
      <c r="D1745" s="182">
        <v>218.44</v>
      </c>
      <c r="E1745" s="182">
        <v>224.4</v>
      </c>
    </row>
    <row r="1746" spans="1:5" x14ac:dyDescent="0.25">
      <c r="A1746" s="180">
        <v>39450</v>
      </c>
      <c r="B1746" s="181" t="s">
        <v>53774</v>
      </c>
      <c r="C1746" s="180" t="s">
        <v>115</v>
      </c>
      <c r="D1746" s="182">
        <v>133.27000000000001</v>
      </c>
      <c r="E1746" s="182">
        <v>136.91</v>
      </c>
    </row>
    <row r="1747" spans="1:5" x14ac:dyDescent="0.25">
      <c r="A1747" s="180">
        <v>39451</v>
      </c>
      <c r="B1747" s="181" t="s">
        <v>53775</v>
      </c>
      <c r="C1747" s="180" t="s">
        <v>115</v>
      </c>
      <c r="D1747" s="182">
        <v>145.36000000000001</v>
      </c>
      <c r="E1747" s="182">
        <v>149.32</v>
      </c>
    </row>
    <row r="1748" spans="1:5" x14ac:dyDescent="0.25">
      <c r="A1748" s="180">
        <v>39452</v>
      </c>
      <c r="B1748" s="181" t="s">
        <v>53776</v>
      </c>
      <c r="C1748" s="180" t="s">
        <v>115</v>
      </c>
      <c r="D1748" s="182">
        <v>146.22999999999999</v>
      </c>
      <c r="E1748" s="182">
        <v>150.22</v>
      </c>
    </row>
    <row r="1749" spans="1:5" x14ac:dyDescent="0.25">
      <c r="A1749" s="180">
        <v>39523</v>
      </c>
      <c r="B1749" s="181" t="s">
        <v>53777</v>
      </c>
      <c r="C1749" s="180" t="s">
        <v>115</v>
      </c>
      <c r="D1749" s="182">
        <v>244.71</v>
      </c>
      <c r="E1749" s="182">
        <v>251.39</v>
      </c>
    </row>
    <row r="1750" spans="1:5" x14ac:dyDescent="0.25">
      <c r="A1750" s="180">
        <v>39449</v>
      </c>
      <c r="B1750" s="181" t="s">
        <v>53778</v>
      </c>
      <c r="C1750" s="180" t="s">
        <v>115</v>
      </c>
      <c r="D1750" s="182">
        <v>271</v>
      </c>
      <c r="E1750" s="182">
        <v>278.39</v>
      </c>
    </row>
    <row r="1751" spans="1:5" x14ac:dyDescent="0.25">
      <c r="A1751" s="180">
        <v>39455</v>
      </c>
      <c r="B1751" s="181" t="s">
        <v>53779</v>
      </c>
      <c r="C1751" s="180" t="s">
        <v>115</v>
      </c>
      <c r="D1751" s="182">
        <v>134.1</v>
      </c>
      <c r="E1751" s="182">
        <v>137.75</v>
      </c>
    </row>
    <row r="1752" spans="1:5" x14ac:dyDescent="0.25">
      <c r="A1752" s="180">
        <v>39456</v>
      </c>
      <c r="B1752" s="181" t="s">
        <v>53780</v>
      </c>
      <c r="C1752" s="180" t="s">
        <v>115</v>
      </c>
      <c r="D1752" s="182">
        <v>134.19999999999999</v>
      </c>
      <c r="E1752" s="182">
        <v>137.86000000000001</v>
      </c>
    </row>
    <row r="1753" spans="1:5" x14ac:dyDescent="0.25">
      <c r="A1753" s="180">
        <v>39457</v>
      </c>
      <c r="B1753" s="181" t="s">
        <v>53781</v>
      </c>
      <c r="C1753" s="180" t="s">
        <v>115</v>
      </c>
      <c r="D1753" s="182">
        <v>146.30000000000001</v>
      </c>
      <c r="E1753" s="182">
        <v>150.29</v>
      </c>
    </row>
    <row r="1754" spans="1:5" x14ac:dyDescent="0.25">
      <c r="A1754" s="180">
        <v>39458</v>
      </c>
      <c r="B1754" s="181" t="s">
        <v>53782</v>
      </c>
      <c r="C1754" s="180" t="s">
        <v>115</v>
      </c>
      <c r="D1754" s="182">
        <v>273</v>
      </c>
      <c r="E1754" s="182">
        <v>280.44</v>
      </c>
    </row>
    <row r="1755" spans="1:5" x14ac:dyDescent="0.25">
      <c r="A1755" s="180">
        <v>39464</v>
      </c>
      <c r="B1755" s="181" t="s">
        <v>53783</v>
      </c>
      <c r="C1755" s="180" t="s">
        <v>115</v>
      </c>
      <c r="D1755" s="182">
        <v>439</v>
      </c>
      <c r="E1755" s="182">
        <v>450.98</v>
      </c>
    </row>
    <row r="1756" spans="1:5" x14ac:dyDescent="0.25">
      <c r="A1756" s="180">
        <v>39460</v>
      </c>
      <c r="B1756" s="181" t="s">
        <v>53784</v>
      </c>
      <c r="C1756" s="180" t="s">
        <v>115</v>
      </c>
      <c r="D1756" s="182">
        <v>166.5</v>
      </c>
      <c r="E1756" s="182">
        <v>171.04</v>
      </c>
    </row>
    <row r="1757" spans="1:5" x14ac:dyDescent="0.25">
      <c r="A1757" s="180">
        <v>39461</v>
      </c>
      <c r="B1757" s="181" t="s">
        <v>53785</v>
      </c>
      <c r="C1757" s="180" t="s">
        <v>115</v>
      </c>
      <c r="D1757" s="182">
        <v>195.1</v>
      </c>
      <c r="E1757" s="182">
        <v>200.42</v>
      </c>
    </row>
    <row r="1758" spans="1:5" x14ac:dyDescent="0.25">
      <c r="A1758" s="180">
        <v>39462</v>
      </c>
      <c r="B1758" s="181" t="s">
        <v>53786</v>
      </c>
      <c r="C1758" s="180" t="s">
        <v>115</v>
      </c>
      <c r="D1758" s="182">
        <v>188.03</v>
      </c>
      <c r="E1758" s="182">
        <v>193.16</v>
      </c>
    </row>
    <row r="1759" spans="1:5" x14ac:dyDescent="0.25">
      <c r="A1759" s="180">
        <v>39463</v>
      </c>
      <c r="B1759" s="181" t="s">
        <v>53787</v>
      </c>
      <c r="C1759" s="180" t="s">
        <v>115</v>
      </c>
      <c r="D1759" s="182">
        <v>435.6</v>
      </c>
      <c r="E1759" s="182">
        <v>447.48</v>
      </c>
    </row>
    <row r="1760" spans="1:5" x14ac:dyDescent="0.25">
      <c r="A1760" s="180">
        <v>26039</v>
      </c>
      <c r="B1760" s="181" t="s">
        <v>53788</v>
      </c>
      <c r="C1760" s="180" t="s">
        <v>115</v>
      </c>
      <c r="D1760" s="182"/>
      <c r="E1760" s="182">
        <v>444469.94</v>
      </c>
    </row>
    <row r="1761" spans="1:5" x14ac:dyDescent="0.25">
      <c r="A1761" s="180">
        <v>2401</v>
      </c>
      <c r="B1761" s="181" t="s">
        <v>53789</v>
      </c>
      <c r="C1761" s="180" t="s">
        <v>115</v>
      </c>
      <c r="D1761" s="182"/>
      <c r="E1761" s="182">
        <v>102233.01</v>
      </c>
    </row>
    <row r="1762" spans="1:5" x14ac:dyDescent="0.25">
      <c r="A1762" s="180">
        <v>38870</v>
      </c>
      <c r="B1762" s="181" t="s">
        <v>53790</v>
      </c>
      <c r="C1762" s="180" t="s">
        <v>115</v>
      </c>
      <c r="D1762" s="182"/>
      <c r="E1762" s="182">
        <v>34.49</v>
      </c>
    </row>
    <row r="1763" spans="1:5" x14ac:dyDescent="0.25">
      <c r="A1763" s="180">
        <v>38869</v>
      </c>
      <c r="B1763" s="181" t="s">
        <v>53791</v>
      </c>
      <c r="C1763" s="180" t="s">
        <v>115</v>
      </c>
      <c r="D1763" s="182"/>
      <c r="E1763" s="182">
        <v>23.28</v>
      </c>
    </row>
    <row r="1764" spans="1:5" x14ac:dyDescent="0.25">
      <c r="A1764" s="180">
        <v>38872</v>
      </c>
      <c r="B1764" s="181" t="s">
        <v>53792</v>
      </c>
      <c r="C1764" s="180" t="s">
        <v>115</v>
      </c>
      <c r="D1764" s="182"/>
      <c r="E1764" s="182">
        <v>43.94</v>
      </c>
    </row>
    <row r="1765" spans="1:5" x14ac:dyDescent="0.25">
      <c r="A1765" s="180">
        <v>38871</v>
      </c>
      <c r="B1765" s="181" t="s">
        <v>53793</v>
      </c>
      <c r="C1765" s="180" t="s">
        <v>115</v>
      </c>
      <c r="D1765" s="182"/>
      <c r="E1765" s="182">
        <v>30.37</v>
      </c>
    </row>
    <row r="1766" spans="1:5" x14ac:dyDescent="0.25">
      <c r="A1766" s="180">
        <v>39283</v>
      </c>
      <c r="B1766" s="181" t="s">
        <v>53794</v>
      </c>
      <c r="C1766" s="180" t="s">
        <v>115</v>
      </c>
      <c r="D1766" s="182"/>
      <c r="E1766" s="182">
        <v>142.32</v>
      </c>
    </row>
    <row r="1767" spans="1:5" x14ac:dyDescent="0.25">
      <c r="A1767" s="180">
        <v>39285</v>
      </c>
      <c r="B1767" s="181" t="s">
        <v>53795</v>
      </c>
      <c r="C1767" s="180" t="s">
        <v>115</v>
      </c>
      <c r="D1767" s="182"/>
      <c r="E1767" s="182">
        <v>162.66</v>
      </c>
    </row>
    <row r="1768" spans="1:5" x14ac:dyDescent="0.25">
      <c r="A1768" s="180">
        <v>39286</v>
      </c>
      <c r="B1768" s="181" t="s">
        <v>53796</v>
      </c>
      <c r="C1768" s="180" t="s">
        <v>115</v>
      </c>
      <c r="D1768" s="182"/>
      <c r="E1768" s="182">
        <v>155.88999999999999</v>
      </c>
    </row>
    <row r="1769" spans="1:5" x14ac:dyDescent="0.25">
      <c r="A1769" s="180">
        <v>39288</v>
      </c>
      <c r="B1769" s="181" t="s">
        <v>53797</v>
      </c>
      <c r="C1769" s="180" t="s">
        <v>115</v>
      </c>
      <c r="D1769" s="182"/>
      <c r="E1769" s="182">
        <v>189.75</v>
      </c>
    </row>
    <row r="1770" spans="1:5" x14ac:dyDescent="0.25">
      <c r="A1770" s="180">
        <v>44476</v>
      </c>
      <c r="B1770" s="181" t="s">
        <v>53798</v>
      </c>
      <c r="C1770" s="180" t="s">
        <v>322</v>
      </c>
      <c r="D1770" s="182">
        <v>836.47</v>
      </c>
      <c r="E1770" s="182">
        <v>744.46</v>
      </c>
    </row>
    <row r="1771" spans="1:5" x14ac:dyDescent="0.25">
      <c r="A1771" s="180">
        <v>10629</v>
      </c>
      <c r="B1771" s="181" t="s">
        <v>53799</v>
      </c>
      <c r="C1771" s="180" t="s">
        <v>322</v>
      </c>
      <c r="D1771" s="182">
        <v>685.17</v>
      </c>
      <c r="E1771" s="182">
        <v>814.47</v>
      </c>
    </row>
    <row r="1772" spans="1:5" x14ac:dyDescent="0.25">
      <c r="A1772" s="180">
        <v>10698</v>
      </c>
      <c r="B1772" s="181" t="s">
        <v>53800</v>
      </c>
      <c r="C1772" s="180" t="s">
        <v>322</v>
      </c>
      <c r="D1772" s="182"/>
      <c r="E1772" s="182">
        <v>226.69</v>
      </c>
    </row>
    <row r="1773" spans="1:5" x14ac:dyDescent="0.25">
      <c r="A1773" s="180">
        <v>45658</v>
      </c>
      <c r="B1773" s="181" t="s">
        <v>58589</v>
      </c>
      <c r="C1773" s="180" t="s">
        <v>115</v>
      </c>
      <c r="D1773" s="182">
        <v>163595.6</v>
      </c>
      <c r="E1773" s="182">
        <v>148857.96</v>
      </c>
    </row>
    <row r="1774" spans="1:5" x14ac:dyDescent="0.25">
      <c r="A1774" s="180">
        <v>2432</v>
      </c>
      <c r="B1774" s="181" t="s">
        <v>53801</v>
      </c>
      <c r="C1774" s="180" t="s">
        <v>115</v>
      </c>
      <c r="D1774" s="182">
        <v>30.5</v>
      </c>
      <c r="E1774" s="182">
        <v>29.12</v>
      </c>
    </row>
    <row r="1775" spans="1:5" x14ac:dyDescent="0.25">
      <c r="A1775" s="180">
        <v>2418</v>
      </c>
      <c r="B1775" s="181" t="s">
        <v>53802</v>
      </c>
      <c r="C1775" s="180" t="s">
        <v>115</v>
      </c>
      <c r="D1775" s="182">
        <v>14.15</v>
      </c>
      <c r="E1775" s="182">
        <v>13.51</v>
      </c>
    </row>
    <row r="1776" spans="1:5" x14ac:dyDescent="0.25">
      <c r="A1776" s="180">
        <v>2433</v>
      </c>
      <c r="B1776" s="181" t="s">
        <v>53803</v>
      </c>
      <c r="C1776" s="180" t="s">
        <v>115</v>
      </c>
      <c r="D1776" s="182">
        <v>10.33</v>
      </c>
      <c r="E1776" s="182">
        <v>9.86</v>
      </c>
    </row>
    <row r="1777" spans="1:5" x14ac:dyDescent="0.25">
      <c r="A1777" s="180">
        <v>2420</v>
      </c>
      <c r="B1777" s="181" t="s">
        <v>53804</v>
      </c>
      <c r="C1777" s="180" t="s">
        <v>115</v>
      </c>
      <c r="D1777" s="182">
        <v>17.75</v>
      </c>
      <c r="E1777" s="182">
        <v>16.940000000000001</v>
      </c>
    </row>
    <row r="1778" spans="1:5" x14ac:dyDescent="0.25">
      <c r="A1778" s="180">
        <v>11447</v>
      </c>
      <c r="B1778" s="181" t="s">
        <v>53805</v>
      </c>
      <c r="C1778" s="180" t="s">
        <v>115</v>
      </c>
      <c r="D1778" s="182">
        <v>35.07</v>
      </c>
      <c r="E1778" s="182">
        <v>33.49</v>
      </c>
    </row>
    <row r="1779" spans="1:5" x14ac:dyDescent="0.25">
      <c r="A1779" s="180">
        <v>11451</v>
      </c>
      <c r="B1779" s="181" t="s">
        <v>53806</v>
      </c>
      <c r="C1779" s="180" t="s">
        <v>115</v>
      </c>
      <c r="D1779" s="182">
        <v>94.02</v>
      </c>
      <c r="E1779" s="182">
        <v>89.77</v>
      </c>
    </row>
    <row r="1780" spans="1:5" x14ac:dyDescent="0.25">
      <c r="A1780" s="180">
        <v>11116</v>
      </c>
      <c r="B1780" s="181" t="s">
        <v>53807</v>
      </c>
      <c r="C1780" s="180" t="s">
        <v>115</v>
      </c>
      <c r="D1780" s="182"/>
      <c r="E1780" s="182">
        <v>653.72</v>
      </c>
    </row>
    <row r="1781" spans="1:5" x14ac:dyDescent="0.25">
      <c r="A1781" s="180">
        <v>38411</v>
      </c>
      <c r="B1781" s="181" t="s">
        <v>53808</v>
      </c>
      <c r="C1781" s="180" t="s">
        <v>115</v>
      </c>
      <c r="D1781" s="182">
        <v>1754.28</v>
      </c>
      <c r="E1781" s="182">
        <v>1685.79</v>
      </c>
    </row>
    <row r="1782" spans="1:5" x14ac:dyDescent="0.25">
      <c r="A1782" s="180">
        <v>38189</v>
      </c>
      <c r="B1782" s="181" t="s">
        <v>53809</v>
      </c>
      <c r="C1782" s="180" t="s">
        <v>115</v>
      </c>
      <c r="D1782" s="182">
        <v>202.84</v>
      </c>
      <c r="E1782" s="182">
        <v>144.86000000000001</v>
      </c>
    </row>
    <row r="1783" spans="1:5" x14ac:dyDescent="0.25">
      <c r="A1783" s="180">
        <v>38190</v>
      </c>
      <c r="B1783" s="181" t="s">
        <v>53810</v>
      </c>
      <c r="C1783" s="180" t="s">
        <v>115</v>
      </c>
      <c r="D1783" s="182">
        <v>427.34</v>
      </c>
      <c r="E1783" s="182">
        <v>305.19</v>
      </c>
    </row>
    <row r="1784" spans="1:5" x14ac:dyDescent="0.25">
      <c r="A1784" s="180">
        <v>7608</v>
      </c>
      <c r="B1784" s="181" t="s">
        <v>53811</v>
      </c>
      <c r="C1784" s="180" t="s">
        <v>115</v>
      </c>
      <c r="D1784" s="182">
        <v>16.63</v>
      </c>
      <c r="E1784" s="182">
        <v>12.97</v>
      </c>
    </row>
    <row r="1785" spans="1:5" x14ac:dyDescent="0.25">
      <c r="A1785" s="180">
        <v>1370</v>
      </c>
      <c r="B1785" s="181" t="s">
        <v>53812</v>
      </c>
      <c r="C1785" s="180" t="s">
        <v>115</v>
      </c>
      <c r="D1785" s="182">
        <v>132.09</v>
      </c>
      <c r="E1785" s="182">
        <v>150.47</v>
      </c>
    </row>
    <row r="1786" spans="1:5" x14ac:dyDescent="0.25">
      <c r="A1786" s="180">
        <v>11649</v>
      </c>
      <c r="B1786" s="181" t="s">
        <v>57371</v>
      </c>
      <c r="C1786" s="180" t="s">
        <v>115</v>
      </c>
      <c r="D1786" s="182">
        <v>397.82</v>
      </c>
      <c r="E1786" s="182">
        <v>377.25</v>
      </c>
    </row>
    <row r="1787" spans="1:5" x14ac:dyDescent="0.25">
      <c r="A1787" s="180">
        <v>11650</v>
      </c>
      <c r="B1787" s="181" t="s">
        <v>57372</v>
      </c>
      <c r="C1787" s="180" t="s">
        <v>115</v>
      </c>
      <c r="D1787" s="182">
        <v>539.41999999999996</v>
      </c>
      <c r="E1787" s="182">
        <v>511.53</v>
      </c>
    </row>
    <row r="1788" spans="1:5" x14ac:dyDescent="0.25">
      <c r="A1788" s="180">
        <v>34777</v>
      </c>
      <c r="B1788" s="181" t="s">
        <v>53813</v>
      </c>
      <c r="C1788" s="180" t="s">
        <v>115</v>
      </c>
      <c r="D1788" s="182">
        <v>3.32</v>
      </c>
      <c r="E1788" s="182">
        <v>3.03</v>
      </c>
    </row>
    <row r="1789" spans="1:5" x14ac:dyDescent="0.25">
      <c r="A1789" s="180">
        <v>7272</v>
      </c>
      <c r="B1789" s="181" t="s">
        <v>53814</v>
      </c>
      <c r="C1789" s="180" t="s">
        <v>115</v>
      </c>
      <c r="D1789" s="182">
        <v>2.5</v>
      </c>
      <c r="E1789" s="182">
        <v>2.2799999999999998</v>
      </c>
    </row>
    <row r="1790" spans="1:5" x14ac:dyDescent="0.25">
      <c r="A1790" s="180">
        <v>10605</v>
      </c>
      <c r="B1790" s="181" t="s">
        <v>53815</v>
      </c>
      <c r="C1790" s="180" t="s">
        <v>115</v>
      </c>
      <c r="D1790" s="182">
        <v>4.72</v>
      </c>
      <c r="E1790" s="182">
        <v>5.27</v>
      </c>
    </row>
    <row r="1791" spans="1:5" x14ac:dyDescent="0.25">
      <c r="A1791" s="180">
        <v>10604</v>
      </c>
      <c r="B1791" s="181" t="s">
        <v>53816</v>
      </c>
      <c r="C1791" s="180" t="s">
        <v>115</v>
      </c>
      <c r="D1791" s="182">
        <v>11.02</v>
      </c>
      <c r="E1791" s="182">
        <v>12.28</v>
      </c>
    </row>
    <row r="1792" spans="1:5" x14ac:dyDescent="0.25">
      <c r="A1792" s="180">
        <v>672</v>
      </c>
      <c r="B1792" s="181" t="s">
        <v>53817</v>
      </c>
      <c r="C1792" s="180" t="s">
        <v>115</v>
      </c>
      <c r="D1792" s="182">
        <v>15.15</v>
      </c>
      <c r="E1792" s="182">
        <v>16.89</v>
      </c>
    </row>
    <row r="1793" spans="1:5" x14ac:dyDescent="0.25">
      <c r="A1793" s="180">
        <v>668</v>
      </c>
      <c r="B1793" s="181" t="s">
        <v>53818</v>
      </c>
      <c r="C1793" s="180" t="s">
        <v>115</v>
      </c>
      <c r="D1793" s="182">
        <v>18.29</v>
      </c>
      <c r="E1793" s="182">
        <v>20.39</v>
      </c>
    </row>
    <row r="1794" spans="1:5" x14ac:dyDescent="0.25">
      <c r="A1794" s="180">
        <v>10578</v>
      </c>
      <c r="B1794" s="181" t="s">
        <v>53819</v>
      </c>
      <c r="C1794" s="180" t="s">
        <v>115</v>
      </c>
      <c r="D1794" s="182">
        <v>21.3</v>
      </c>
      <c r="E1794" s="182">
        <v>23.75</v>
      </c>
    </row>
    <row r="1795" spans="1:5" x14ac:dyDescent="0.25">
      <c r="A1795" s="180">
        <v>666</v>
      </c>
      <c r="B1795" s="181" t="s">
        <v>53820</v>
      </c>
      <c r="C1795" s="180" t="s">
        <v>115</v>
      </c>
      <c r="D1795" s="182">
        <v>23.69</v>
      </c>
      <c r="E1795" s="182">
        <v>26.41</v>
      </c>
    </row>
    <row r="1796" spans="1:5" x14ac:dyDescent="0.25">
      <c r="A1796" s="180">
        <v>665</v>
      </c>
      <c r="B1796" s="181" t="s">
        <v>53821</v>
      </c>
      <c r="C1796" s="180" t="s">
        <v>115</v>
      </c>
      <c r="D1796" s="182">
        <v>31.68</v>
      </c>
      <c r="E1796" s="182">
        <v>35.32</v>
      </c>
    </row>
    <row r="1797" spans="1:5" x14ac:dyDescent="0.25">
      <c r="A1797" s="180">
        <v>10577</v>
      </c>
      <c r="B1797" s="181" t="s">
        <v>53822</v>
      </c>
      <c r="C1797" s="180" t="s">
        <v>115</v>
      </c>
      <c r="D1797" s="182">
        <v>28.1</v>
      </c>
      <c r="E1797" s="182">
        <v>31.32</v>
      </c>
    </row>
    <row r="1798" spans="1:5" x14ac:dyDescent="0.25">
      <c r="A1798" s="180">
        <v>10583</v>
      </c>
      <c r="B1798" s="181" t="s">
        <v>53823</v>
      </c>
      <c r="C1798" s="180" t="s">
        <v>115</v>
      </c>
      <c r="D1798" s="182">
        <v>14.6</v>
      </c>
      <c r="E1798" s="182">
        <v>16.27</v>
      </c>
    </row>
    <row r="1799" spans="1:5" x14ac:dyDescent="0.25">
      <c r="A1799" s="180">
        <v>10579</v>
      </c>
      <c r="B1799" s="181" t="s">
        <v>53824</v>
      </c>
      <c r="C1799" s="180" t="s">
        <v>115</v>
      </c>
      <c r="D1799" s="182">
        <v>25.44</v>
      </c>
      <c r="E1799" s="182">
        <v>28.36</v>
      </c>
    </row>
    <row r="1800" spans="1:5" x14ac:dyDescent="0.25">
      <c r="A1800" s="180">
        <v>10582</v>
      </c>
      <c r="B1800" s="181" t="s">
        <v>53825</v>
      </c>
      <c r="C1800" s="180" t="s">
        <v>115</v>
      </c>
      <c r="D1800" s="182">
        <v>12.85</v>
      </c>
      <c r="E1800" s="182">
        <v>14.33</v>
      </c>
    </row>
    <row r="1801" spans="1:5" x14ac:dyDescent="0.25">
      <c r="A1801" s="180">
        <v>2436</v>
      </c>
      <c r="B1801" s="181" t="s">
        <v>53826</v>
      </c>
      <c r="C1801" s="180" t="s">
        <v>949</v>
      </c>
      <c r="D1801" s="182">
        <v>29.53</v>
      </c>
      <c r="E1801" s="182">
        <v>34.93</v>
      </c>
    </row>
    <row r="1802" spans="1:5" x14ac:dyDescent="0.25">
      <c r="A1802" s="180">
        <v>40918</v>
      </c>
      <c r="B1802" s="181" t="s">
        <v>53827</v>
      </c>
      <c r="C1802" s="180" t="s">
        <v>932</v>
      </c>
      <c r="D1802" s="182">
        <v>5188.2</v>
      </c>
      <c r="E1802" s="182">
        <v>6119.68</v>
      </c>
    </row>
    <row r="1803" spans="1:5" x14ac:dyDescent="0.25">
      <c r="A1803" s="180">
        <v>44046</v>
      </c>
      <c r="B1803" s="181" t="s">
        <v>57373</v>
      </c>
      <c r="C1803" s="180" t="s">
        <v>83</v>
      </c>
      <c r="D1803" s="182"/>
      <c r="E1803" s="182">
        <v>149.57</v>
      </c>
    </row>
    <row r="1804" spans="1:5" x14ac:dyDescent="0.25">
      <c r="A1804" s="180">
        <v>44047</v>
      </c>
      <c r="B1804" s="181" t="s">
        <v>57374</v>
      </c>
      <c r="C1804" s="180" t="s">
        <v>83</v>
      </c>
      <c r="D1804" s="182"/>
      <c r="E1804" s="182">
        <v>176.66</v>
      </c>
    </row>
    <row r="1805" spans="1:5" x14ac:dyDescent="0.25">
      <c r="A1805" s="180">
        <v>44043</v>
      </c>
      <c r="B1805" s="181" t="s">
        <v>57375</v>
      </c>
      <c r="C1805" s="180" t="s">
        <v>83</v>
      </c>
      <c r="D1805" s="182"/>
      <c r="E1805" s="182">
        <v>92.36</v>
      </c>
    </row>
    <row r="1806" spans="1:5" x14ac:dyDescent="0.25">
      <c r="A1806" s="180">
        <v>44044</v>
      </c>
      <c r="B1806" s="181" t="s">
        <v>57376</v>
      </c>
      <c r="C1806" s="180" t="s">
        <v>83</v>
      </c>
      <c r="D1806" s="182"/>
      <c r="E1806" s="182">
        <v>107.56</v>
      </c>
    </row>
    <row r="1807" spans="1:5" x14ac:dyDescent="0.25">
      <c r="A1807" s="180">
        <v>44041</v>
      </c>
      <c r="B1807" s="181" t="s">
        <v>57377</v>
      </c>
      <c r="C1807" s="180" t="s">
        <v>83</v>
      </c>
      <c r="D1807" s="182"/>
      <c r="E1807" s="182">
        <v>54.56</v>
      </c>
    </row>
    <row r="1808" spans="1:5" x14ac:dyDescent="0.25">
      <c r="A1808" s="180">
        <v>44042</v>
      </c>
      <c r="B1808" s="181" t="s">
        <v>57378</v>
      </c>
      <c r="C1808" s="180" t="s">
        <v>83</v>
      </c>
      <c r="D1808" s="182"/>
      <c r="E1808" s="182">
        <v>67.98</v>
      </c>
    </row>
    <row r="1809" spans="1:5" x14ac:dyDescent="0.25">
      <c r="A1809" s="180">
        <v>43961</v>
      </c>
      <c r="B1809" s="181" t="s">
        <v>57379</v>
      </c>
      <c r="C1809" s="180" t="s">
        <v>83</v>
      </c>
      <c r="D1809" s="182"/>
      <c r="E1809" s="182">
        <v>18.46</v>
      </c>
    </row>
    <row r="1810" spans="1:5" x14ac:dyDescent="0.25">
      <c r="A1810" s="180">
        <v>43959</v>
      </c>
      <c r="B1810" s="181" t="s">
        <v>57380</v>
      </c>
      <c r="C1810" s="180" t="s">
        <v>83</v>
      </c>
      <c r="D1810" s="182"/>
      <c r="E1810" s="182">
        <v>21.39</v>
      </c>
    </row>
    <row r="1811" spans="1:5" x14ac:dyDescent="0.25">
      <c r="A1811" s="180">
        <v>43962</v>
      </c>
      <c r="B1811" s="181" t="s">
        <v>57381</v>
      </c>
      <c r="C1811" s="180" t="s">
        <v>83</v>
      </c>
      <c r="D1811" s="182"/>
      <c r="E1811" s="182">
        <v>23.07</v>
      </c>
    </row>
    <row r="1812" spans="1:5" x14ac:dyDescent="0.25">
      <c r="A1812" s="180">
        <v>43960</v>
      </c>
      <c r="B1812" s="181" t="s">
        <v>57382</v>
      </c>
      <c r="C1812" s="180" t="s">
        <v>83</v>
      </c>
      <c r="D1812" s="182"/>
      <c r="E1812" s="182">
        <v>32.299999999999997</v>
      </c>
    </row>
    <row r="1813" spans="1:5" x14ac:dyDescent="0.25">
      <c r="A1813" s="180">
        <v>43963</v>
      </c>
      <c r="B1813" s="181" t="s">
        <v>57383</v>
      </c>
      <c r="C1813" s="180" t="s">
        <v>83</v>
      </c>
      <c r="D1813" s="182"/>
      <c r="E1813" s="182">
        <v>16.149999999999999</v>
      </c>
    </row>
    <row r="1814" spans="1:5" x14ac:dyDescent="0.25">
      <c r="A1814" s="180">
        <v>43958</v>
      </c>
      <c r="B1814" s="181" t="s">
        <v>57384</v>
      </c>
      <c r="C1814" s="180" t="s">
        <v>83</v>
      </c>
      <c r="D1814" s="182"/>
      <c r="E1814" s="182">
        <v>27.69</v>
      </c>
    </row>
    <row r="1815" spans="1:5" x14ac:dyDescent="0.25">
      <c r="A1815" s="180">
        <v>41549</v>
      </c>
      <c r="B1815" s="181" t="s">
        <v>57385</v>
      </c>
      <c r="C1815" s="180" t="s">
        <v>83</v>
      </c>
      <c r="D1815" s="182"/>
      <c r="E1815" s="182">
        <v>13.84</v>
      </c>
    </row>
    <row r="1816" spans="1:5" x14ac:dyDescent="0.25">
      <c r="A1816" s="180">
        <v>10998</v>
      </c>
      <c r="B1816" s="181" t="s">
        <v>53828</v>
      </c>
      <c r="C1816" s="180" t="s">
        <v>51</v>
      </c>
      <c r="D1816" s="182">
        <v>45.4</v>
      </c>
      <c r="E1816" s="182">
        <v>54.34</v>
      </c>
    </row>
    <row r="1817" spans="1:5" x14ac:dyDescent="0.25">
      <c r="A1817" s="180">
        <v>11002</v>
      </c>
      <c r="B1817" s="181" t="s">
        <v>53829</v>
      </c>
      <c r="C1817" s="180" t="s">
        <v>51</v>
      </c>
      <c r="D1817" s="182">
        <v>41.59</v>
      </c>
      <c r="E1817" s="182">
        <v>49.78</v>
      </c>
    </row>
    <row r="1818" spans="1:5" x14ac:dyDescent="0.25">
      <c r="A1818" s="180">
        <v>10999</v>
      </c>
      <c r="B1818" s="181" t="s">
        <v>53830</v>
      </c>
      <c r="C1818" s="180" t="s">
        <v>51</v>
      </c>
      <c r="D1818" s="182">
        <v>39.96</v>
      </c>
      <c r="E1818" s="182">
        <v>47.83</v>
      </c>
    </row>
    <row r="1819" spans="1:5" x14ac:dyDescent="0.25">
      <c r="A1819" s="180">
        <v>10997</v>
      </c>
      <c r="B1819" s="181" t="s">
        <v>53831</v>
      </c>
      <c r="C1819" s="180" t="s">
        <v>51</v>
      </c>
      <c r="D1819" s="182">
        <v>43.31</v>
      </c>
      <c r="E1819" s="182">
        <v>51.84</v>
      </c>
    </row>
    <row r="1820" spans="1:5" x14ac:dyDescent="0.25">
      <c r="A1820" s="180">
        <v>2680</v>
      </c>
      <c r="B1820" s="181" t="s">
        <v>53832</v>
      </c>
      <c r="C1820" s="180" t="s">
        <v>83</v>
      </c>
      <c r="D1820" s="182">
        <v>10.62</v>
      </c>
      <c r="E1820" s="182">
        <v>10.130000000000001</v>
      </c>
    </row>
    <row r="1821" spans="1:5" x14ac:dyDescent="0.25">
      <c r="A1821" s="180">
        <v>2684</v>
      </c>
      <c r="B1821" s="181" t="s">
        <v>53833</v>
      </c>
      <c r="C1821" s="180" t="s">
        <v>83</v>
      </c>
      <c r="D1821" s="182">
        <v>9.66</v>
      </c>
      <c r="E1821" s="182">
        <v>9.2200000000000006</v>
      </c>
    </row>
    <row r="1822" spans="1:5" x14ac:dyDescent="0.25">
      <c r="A1822" s="180">
        <v>2685</v>
      </c>
      <c r="B1822" s="181" t="s">
        <v>53834</v>
      </c>
      <c r="C1822" s="180" t="s">
        <v>83</v>
      </c>
      <c r="D1822" s="182">
        <v>7.26</v>
      </c>
      <c r="E1822" s="182">
        <v>6.92</v>
      </c>
    </row>
    <row r="1823" spans="1:5" x14ac:dyDescent="0.25">
      <c r="A1823" s="180">
        <v>2673</v>
      </c>
      <c r="B1823" s="181" t="s">
        <v>53835</v>
      </c>
      <c r="C1823" s="180" t="s">
        <v>83</v>
      </c>
      <c r="D1823" s="182">
        <v>3.73</v>
      </c>
      <c r="E1823" s="182">
        <v>3.56</v>
      </c>
    </row>
    <row r="1824" spans="1:5" x14ac:dyDescent="0.25">
      <c r="A1824" s="180">
        <v>2682</v>
      </c>
      <c r="B1824" s="181" t="s">
        <v>53836</v>
      </c>
      <c r="C1824" s="180" t="s">
        <v>83</v>
      </c>
      <c r="D1824" s="182">
        <v>25.32</v>
      </c>
      <c r="E1824" s="182">
        <v>24.17</v>
      </c>
    </row>
    <row r="1825" spans="1:5" x14ac:dyDescent="0.25">
      <c r="A1825" s="180">
        <v>2681</v>
      </c>
      <c r="B1825" s="181" t="s">
        <v>53837</v>
      </c>
      <c r="C1825" s="180" t="s">
        <v>83</v>
      </c>
      <c r="D1825" s="182">
        <v>17.36</v>
      </c>
      <c r="E1825" s="182">
        <v>16.559999999999999</v>
      </c>
    </row>
    <row r="1826" spans="1:5" x14ac:dyDescent="0.25">
      <c r="A1826" s="180">
        <v>2686</v>
      </c>
      <c r="B1826" s="181" t="s">
        <v>53838</v>
      </c>
      <c r="C1826" s="180" t="s">
        <v>83</v>
      </c>
      <c r="D1826" s="182">
        <v>31.75</v>
      </c>
      <c r="E1826" s="182">
        <v>30.31</v>
      </c>
    </row>
    <row r="1827" spans="1:5" x14ac:dyDescent="0.25">
      <c r="A1827" s="180">
        <v>2674</v>
      </c>
      <c r="B1827" s="181" t="s">
        <v>53839</v>
      </c>
      <c r="C1827" s="180" t="s">
        <v>83</v>
      </c>
      <c r="D1827" s="182">
        <v>4.6399999999999997</v>
      </c>
      <c r="E1827" s="182">
        <v>4.43</v>
      </c>
    </row>
    <row r="1828" spans="1:5" x14ac:dyDescent="0.25">
      <c r="A1828" s="180">
        <v>2683</v>
      </c>
      <c r="B1828" s="181" t="s">
        <v>53840</v>
      </c>
      <c r="C1828" s="180" t="s">
        <v>83</v>
      </c>
      <c r="D1828" s="182">
        <v>50.04</v>
      </c>
      <c r="E1828" s="182">
        <v>47.76</v>
      </c>
    </row>
    <row r="1829" spans="1:5" x14ac:dyDescent="0.25">
      <c r="A1829" s="180">
        <v>2676</v>
      </c>
      <c r="B1829" s="181" t="s">
        <v>53841</v>
      </c>
      <c r="C1829" s="180" t="s">
        <v>83</v>
      </c>
      <c r="D1829" s="182">
        <v>2.17</v>
      </c>
      <c r="E1829" s="182">
        <v>2.0699999999999998</v>
      </c>
    </row>
    <row r="1830" spans="1:5" x14ac:dyDescent="0.25">
      <c r="A1830" s="180">
        <v>2678</v>
      </c>
      <c r="B1830" s="181" t="s">
        <v>53842</v>
      </c>
      <c r="C1830" s="180" t="s">
        <v>83</v>
      </c>
      <c r="D1830" s="182">
        <v>2.71</v>
      </c>
      <c r="E1830" s="182">
        <v>2.59</v>
      </c>
    </row>
    <row r="1831" spans="1:5" x14ac:dyDescent="0.25">
      <c r="A1831" s="180">
        <v>2679</v>
      </c>
      <c r="B1831" s="181" t="s">
        <v>53843</v>
      </c>
      <c r="C1831" s="180" t="s">
        <v>83</v>
      </c>
      <c r="D1831" s="182">
        <v>4.1900000000000004</v>
      </c>
      <c r="E1831" s="182">
        <v>4</v>
      </c>
    </row>
    <row r="1832" spans="1:5" x14ac:dyDescent="0.25">
      <c r="A1832" s="180">
        <v>12070</v>
      </c>
      <c r="B1832" s="181" t="s">
        <v>53844</v>
      </c>
      <c r="C1832" s="180" t="s">
        <v>83</v>
      </c>
      <c r="D1832" s="182">
        <v>5.83</v>
      </c>
      <c r="E1832" s="182">
        <v>5.56</v>
      </c>
    </row>
    <row r="1833" spans="1:5" x14ac:dyDescent="0.25">
      <c r="A1833" s="180">
        <v>2675</v>
      </c>
      <c r="B1833" s="181" t="s">
        <v>53845</v>
      </c>
      <c r="C1833" s="180" t="s">
        <v>83</v>
      </c>
      <c r="D1833" s="182">
        <v>7.58</v>
      </c>
      <c r="E1833" s="182">
        <v>7.23</v>
      </c>
    </row>
    <row r="1834" spans="1:5" x14ac:dyDescent="0.25">
      <c r="A1834" s="180">
        <v>12067</v>
      </c>
      <c r="B1834" s="181" t="s">
        <v>53846</v>
      </c>
      <c r="C1834" s="180" t="s">
        <v>83</v>
      </c>
      <c r="D1834" s="182">
        <v>10.28</v>
      </c>
      <c r="E1834" s="182">
        <v>9.81</v>
      </c>
    </row>
    <row r="1835" spans="1:5" x14ac:dyDescent="0.25">
      <c r="A1835" s="180">
        <v>21128</v>
      </c>
      <c r="B1835" s="181" t="s">
        <v>53847</v>
      </c>
      <c r="C1835" s="180" t="s">
        <v>83</v>
      </c>
      <c r="D1835" s="182">
        <v>9.16</v>
      </c>
      <c r="E1835" s="182">
        <v>9.44</v>
      </c>
    </row>
    <row r="1836" spans="1:5" x14ac:dyDescent="0.25">
      <c r="A1836" s="180">
        <v>40400</v>
      </c>
      <c r="B1836" s="181" t="s">
        <v>53848</v>
      </c>
      <c r="C1836" s="180" t="s">
        <v>83</v>
      </c>
      <c r="D1836" s="182">
        <v>1.81</v>
      </c>
      <c r="E1836" s="182">
        <v>1.9</v>
      </c>
    </row>
    <row r="1837" spans="1:5" x14ac:dyDescent="0.25">
      <c r="A1837" s="180">
        <v>40401</v>
      </c>
      <c r="B1837" s="181" t="s">
        <v>53849</v>
      </c>
      <c r="C1837" s="180" t="s">
        <v>83</v>
      </c>
      <c r="D1837" s="182">
        <v>2.66</v>
      </c>
      <c r="E1837" s="182">
        <v>2.8</v>
      </c>
    </row>
    <row r="1838" spans="1:5" x14ac:dyDescent="0.25">
      <c r="A1838" s="180">
        <v>40402</v>
      </c>
      <c r="B1838" s="181" t="s">
        <v>53850</v>
      </c>
      <c r="C1838" s="180" t="s">
        <v>83</v>
      </c>
      <c r="D1838" s="182">
        <v>3.42</v>
      </c>
      <c r="E1838" s="182">
        <v>3.59</v>
      </c>
    </row>
    <row r="1839" spans="1:5" x14ac:dyDescent="0.25">
      <c r="A1839" s="180">
        <v>21137</v>
      </c>
      <c r="B1839" s="181" t="s">
        <v>53851</v>
      </c>
      <c r="C1839" s="180" t="s">
        <v>83</v>
      </c>
      <c r="D1839" s="182">
        <v>9.3699999999999992</v>
      </c>
      <c r="E1839" s="182">
        <v>9.66</v>
      </c>
    </row>
    <row r="1840" spans="1:5" x14ac:dyDescent="0.25">
      <c r="A1840" s="180">
        <v>2504</v>
      </c>
      <c r="B1840" s="181" t="s">
        <v>53852</v>
      </c>
      <c r="C1840" s="180" t="s">
        <v>83</v>
      </c>
      <c r="D1840" s="182">
        <v>10.16</v>
      </c>
      <c r="E1840" s="182">
        <v>10.47</v>
      </c>
    </row>
    <row r="1841" spans="1:5" x14ac:dyDescent="0.25">
      <c r="A1841" s="180">
        <v>2501</v>
      </c>
      <c r="B1841" s="181" t="s">
        <v>53853</v>
      </c>
      <c r="C1841" s="180" t="s">
        <v>83</v>
      </c>
      <c r="D1841" s="182">
        <v>13.33</v>
      </c>
      <c r="E1841" s="182">
        <v>13.73</v>
      </c>
    </row>
    <row r="1842" spans="1:5" x14ac:dyDescent="0.25">
      <c r="A1842" s="180">
        <v>2502</v>
      </c>
      <c r="B1842" s="181" t="s">
        <v>53854</v>
      </c>
      <c r="C1842" s="180" t="s">
        <v>83</v>
      </c>
      <c r="D1842" s="182">
        <v>20.11</v>
      </c>
      <c r="E1842" s="182">
        <v>20.72</v>
      </c>
    </row>
    <row r="1843" spans="1:5" x14ac:dyDescent="0.25">
      <c r="A1843" s="180">
        <v>2503</v>
      </c>
      <c r="B1843" s="181" t="s">
        <v>53855</v>
      </c>
      <c r="C1843" s="180" t="s">
        <v>83</v>
      </c>
      <c r="D1843" s="182">
        <v>25.88</v>
      </c>
      <c r="E1843" s="182">
        <v>26.67</v>
      </c>
    </row>
    <row r="1844" spans="1:5" x14ac:dyDescent="0.25">
      <c r="A1844" s="180">
        <v>2500</v>
      </c>
      <c r="B1844" s="181" t="s">
        <v>53856</v>
      </c>
      <c r="C1844" s="180" t="s">
        <v>83</v>
      </c>
      <c r="D1844" s="182">
        <v>34.479999999999997</v>
      </c>
      <c r="E1844" s="182">
        <v>35.53</v>
      </c>
    </row>
    <row r="1845" spans="1:5" x14ac:dyDescent="0.25">
      <c r="A1845" s="180">
        <v>2505</v>
      </c>
      <c r="B1845" s="181" t="s">
        <v>53857</v>
      </c>
      <c r="C1845" s="180" t="s">
        <v>83</v>
      </c>
      <c r="D1845" s="182">
        <v>53.73</v>
      </c>
      <c r="E1845" s="182">
        <v>55.37</v>
      </c>
    </row>
    <row r="1846" spans="1:5" x14ac:dyDescent="0.25">
      <c r="A1846" s="180">
        <v>12056</v>
      </c>
      <c r="B1846" s="181" t="s">
        <v>53858</v>
      </c>
      <c r="C1846" s="180" t="s">
        <v>83</v>
      </c>
      <c r="D1846" s="182">
        <v>21.71</v>
      </c>
      <c r="E1846" s="182">
        <v>22.37</v>
      </c>
    </row>
    <row r="1847" spans="1:5" x14ac:dyDescent="0.25">
      <c r="A1847" s="180">
        <v>12057</v>
      </c>
      <c r="B1847" s="181" t="s">
        <v>53859</v>
      </c>
      <c r="C1847" s="180" t="s">
        <v>83</v>
      </c>
      <c r="D1847" s="182">
        <v>18.440000000000001</v>
      </c>
      <c r="E1847" s="182">
        <v>19</v>
      </c>
    </row>
    <row r="1848" spans="1:5" x14ac:dyDescent="0.25">
      <c r="A1848" s="180">
        <v>12058</v>
      </c>
      <c r="B1848" s="181" t="s">
        <v>53860</v>
      </c>
      <c r="C1848" s="180" t="s">
        <v>83</v>
      </c>
      <c r="D1848" s="182">
        <v>11.49</v>
      </c>
      <c r="E1848" s="182">
        <v>11.84</v>
      </c>
    </row>
    <row r="1849" spans="1:5" x14ac:dyDescent="0.25">
      <c r="A1849" s="180">
        <v>12059</v>
      </c>
      <c r="B1849" s="181" t="s">
        <v>53861</v>
      </c>
      <c r="C1849" s="180" t="s">
        <v>83</v>
      </c>
      <c r="D1849" s="182">
        <v>6.47</v>
      </c>
      <c r="E1849" s="182">
        <v>6.67</v>
      </c>
    </row>
    <row r="1850" spans="1:5" x14ac:dyDescent="0.25">
      <c r="A1850" s="180">
        <v>12060</v>
      </c>
      <c r="B1850" s="181" t="s">
        <v>53862</v>
      </c>
      <c r="C1850" s="180" t="s">
        <v>83</v>
      </c>
      <c r="D1850" s="182">
        <v>47.91</v>
      </c>
      <c r="E1850" s="182">
        <v>49.37</v>
      </c>
    </row>
    <row r="1851" spans="1:5" x14ac:dyDescent="0.25">
      <c r="A1851" s="180">
        <v>12061</v>
      </c>
      <c r="B1851" s="181" t="s">
        <v>53863</v>
      </c>
      <c r="C1851" s="180" t="s">
        <v>83</v>
      </c>
      <c r="D1851" s="182">
        <v>29.25</v>
      </c>
      <c r="E1851" s="182">
        <v>30.15</v>
      </c>
    </row>
    <row r="1852" spans="1:5" x14ac:dyDescent="0.25">
      <c r="A1852" s="180">
        <v>12062</v>
      </c>
      <c r="B1852" s="181" t="s">
        <v>53864</v>
      </c>
      <c r="C1852" s="180" t="s">
        <v>83</v>
      </c>
      <c r="D1852" s="182">
        <v>53.95</v>
      </c>
      <c r="E1852" s="182">
        <v>55.6</v>
      </c>
    </row>
    <row r="1853" spans="1:5" x14ac:dyDescent="0.25">
      <c r="A1853" s="180">
        <v>2687</v>
      </c>
      <c r="B1853" s="181" t="s">
        <v>53865</v>
      </c>
      <c r="C1853" s="180" t="s">
        <v>83</v>
      </c>
      <c r="D1853" s="182">
        <v>1.89</v>
      </c>
      <c r="E1853" s="182">
        <v>1.81</v>
      </c>
    </row>
    <row r="1854" spans="1:5" x14ac:dyDescent="0.25">
      <c r="A1854" s="180">
        <v>2689</v>
      </c>
      <c r="B1854" s="181" t="s">
        <v>53866</v>
      </c>
      <c r="C1854" s="180" t="s">
        <v>83</v>
      </c>
      <c r="D1854" s="182">
        <v>2.25</v>
      </c>
      <c r="E1854" s="182">
        <v>2.15</v>
      </c>
    </row>
    <row r="1855" spans="1:5" x14ac:dyDescent="0.25">
      <c r="A1855" s="180">
        <v>2688</v>
      </c>
      <c r="B1855" s="181" t="s">
        <v>53867</v>
      </c>
      <c r="C1855" s="180" t="s">
        <v>83</v>
      </c>
      <c r="D1855" s="182">
        <v>2.44</v>
      </c>
      <c r="E1855" s="182">
        <v>2.33</v>
      </c>
    </row>
    <row r="1856" spans="1:5" x14ac:dyDescent="0.25">
      <c r="A1856" s="180">
        <v>2690</v>
      </c>
      <c r="B1856" s="181" t="s">
        <v>53868</v>
      </c>
      <c r="C1856" s="180" t="s">
        <v>83</v>
      </c>
      <c r="D1856" s="182">
        <v>4.18</v>
      </c>
      <c r="E1856" s="182">
        <v>3.99</v>
      </c>
    </row>
    <row r="1857" spans="1:5" x14ac:dyDescent="0.25">
      <c r="A1857" s="180">
        <v>39243</v>
      </c>
      <c r="B1857" s="181" t="s">
        <v>53869</v>
      </c>
      <c r="C1857" s="180" t="s">
        <v>83</v>
      </c>
      <c r="D1857" s="182">
        <v>2.75</v>
      </c>
      <c r="E1857" s="182">
        <v>2.63</v>
      </c>
    </row>
    <row r="1858" spans="1:5" x14ac:dyDescent="0.25">
      <c r="A1858" s="180">
        <v>39244</v>
      </c>
      <c r="B1858" s="181" t="s">
        <v>53870</v>
      </c>
      <c r="C1858" s="180" t="s">
        <v>83</v>
      </c>
      <c r="D1858" s="182">
        <v>3.72</v>
      </c>
      <c r="E1858" s="182">
        <v>3.55</v>
      </c>
    </row>
    <row r="1859" spans="1:5" x14ac:dyDescent="0.25">
      <c r="A1859" s="180">
        <v>39245</v>
      </c>
      <c r="B1859" s="181" t="s">
        <v>53871</v>
      </c>
      <c r="C1859" s="180" t="s">
        <v>83</v>
      </c>
      <c r="D1859" s="182">
        <v>7.16</v>
      </c>
      <c r="E1859" s="182">
        <v>6.83</v>
      </c>
    </row>
    <row r="1860" spans="1:5" x14ac:dyDescent="0.25">
      <c r="A1860" s="180">
        <v>39255</v>
      </c>
      <c r="B1860" s="181" t="s">
        <v>53872</v>
      </c>
      <c r="C1860" s="180" t="s">
        <v>83</v>
      </c>
      <c r="D1860" s="182">
        <v>19.82</v>
      </c>
      <c r="E1860" s="182">
        <v>18.920000000000002</v>
      </c>
    </row>
    <row r="1861" spans="1:5" x14ac:dyDescent="0.25">
      <c r="A1861" s="180">
        <v>39254</v>
      </c>
      <c r="B1861" s="181" t="s">
        <v>53873</v>
      </c>
      <c r="C1861" s="180" t="s">
        <v>83</v>
      </c>
      <c r="D1861" s="182">
        <v>10.71</v>
      </c>
      <c r="E1861" s="182">
        <v>10.220000000000001</v>
      </c>
    </row>
    <row r="1862" spans="1:5" x14ac:dyDescent="0.25">
      <c r="A1862" s="180">
        <v>39253</v>
      </c>
      <c r="B1862" s="181" t="s">
        <v>53874</v>
      </c>
      <c r="C1862" s="180" t="s">
        <v>83</v>
      </c>
      <c r="D1862" s="182">
        <v>13.65</v>
      </c>
      <c r="E1862" s="182">
        <v>13.03</v>
      </c>
    </row>
    <row r="1863" spans="1:5" x14ac:dyDescent="0.25">
      <c r="A1863" s="180">
        <v>39246</v>
      </c>
      <c r="B1863" s="181" t="s">
        <v>53875</v>
      </c>
      <c r="C1863" s="180" t="s">
        <v>83</v>
      </c>
      <c r="D1863" s="182">
        <v>4.63</v>
      </c>
      <c r="E1863" s="182">
        <v>4.87</v>
      </c>
    </row>
    <row r="1864" spans="1:5" x14ac:dyDescent="0.25">
      <c r="A1864" s="180">
        <v>39247</v>
      </c>
      <c r="B1864" s="181" t="s">
        <v>53876</v>
      </c>
      <c r="C1864" s="180" t="s">
        <v>83</v>
      </c>
      <c r="D1864" s="182">
        <v>4.04</v>
      </c>
      <c r="E1864" s="182">
        <v>4.24</v>
      </c>
    </row>
    <row r="1865" spans="1:5" x14ac:dyDescent="0.25">
      <c r="A1865" s="180">
        <v>2446</v>
      </c>
      <c r="B1865" s="181" t="s">
        <v>53877</v>
      </c>
      <c r="C1865" s="180" t="s">
        <v>83</v>
      </c>
      <c r="D1865" s="182">
        <v>6.65</v>
      </c>
      <c r="E1865" s="182">
        <v>6.99</v>
      </c>
    </row>
    <row r="1866" spans="1:5" x14ac:dyDescent="0.25">
      <c r="A1866" s="180">
        <v>2442</v>
      </c>
      <c r="B1866" s="181" t="s">
        <v>53878</v>
      </c>
      <c r="C1866" s="180" t="s">
        <v>83</v>
      </c>
      <c r="D1866" s="182">
        <v>9.31</v>
      </c>
      <c r="E1866" s="182">
        <v>9.7899999999999991</v>
      </c>
    </row>
    <row r="1867" spans="1:5" x14ac:dyDescent="0.25">
      <c r="A1867" s="180">
        <v>39248</v>
      </c>
      <c r="B1867" s="181" t="s">
        <v>53879</v>
      </c>
      <c r="C1867" s="180" t="s">
        <v>83</v>
      </c>
      <c r="D1867" s="182">
        <v>12.98</v>
      </c>
      <c r="E1867" s="182">
        <v>13.65</v>
      </c>
    </row>
    <row r="1868" spans="1:5" x14ac:dyDescent="0.25">
      <c r="A1868" s="180">
        <v>2438</v>
      </c>
      <c r="B1868" s="181" t="s">
        <v>53880</v>
      </c>
      <c r="C1868" s="180" t="s">
        <v>949</v>
      </c>
      <c r="D1868" s="182">
        <v>33.97</v>
      </c>
      <c r="E1868" s="182">
        <v>41.1</v>
      </c>
    </row>
    <row r="1869" spans="1:5" x14ac:dyDescent="0.25">
      <c r="A1869" s="180">
        <v>40922</v>
      </c>
      <c r="B1869" s="181" t="s">
        <v>53881</v>
      </c>
      <c r="C1869" s="180" t="s">
        <v>932</v>
      </c>
      <c r="D1869" s="182">
        <v>5968.29</v>
      </c>
      <c r="E1869" s="182">
        <v>7201.13</v>
      </c>
    </row>
    <row r="1870" spans="1:5" x14ac:dyDescent="0.25">
      <c r="A1870" s="180">
        <v>44342</v>
      </c>
      <c r="B1870" s="181" t="s">
        <v>57386</v>
      </c>
      <c r="C1870" s="180" t="s">
        <v>115</v>
      </c>
      <c r="D1870" s="182"/>
      <c r="E1870" s="182">
        <v>22.13</v>
      </c>
    </row>
    <row r="1871" spans="1:5" x14ac:dyDescent="0.25">
      <c r="A1871" s="180">
        <v>44343</v>
      </c>
      <c r="B1871" s="181" t="s">
        <v>57387</v>
      </c>
      <c r="C1871" s="180" t="s">
        <v>115</v>
      </c>
      <c r="D1871" s="182"/>
      <c r="E1871" s="182">
        <v>23.98</v>
      </c>
    </row>
    <row r="1872" spans="1:5" x14ac:dyDescent="0.25">
      <c r="A1872" s="180">
        <v>44340</v>
      </c>
      <c r="B1872" s="181" t="s">
        <v>57388</v>
      </c>
      <c r="C1872" s="180" t="s">
        <v>115</v>
      </c>
      <c r="D1872" s="182"/>
      <c r="E1872" s="182">
        <v>15.64</v>
      </c>
    </row>
    <row r="1873" spans="1:5" x14ac:dyDescent="0.25">
      <c r="A1873" s="180">
        <v>44341</v>
      </c>
      <c r="B1873" s="181" t="s">
        <v>57389</v>
      </c>
      <c r="C1873" s="180" t="s">
        <v>115</v>
      </c>
      <c r="D1873" s="182"/>
      <c r="E1873" s="182">
        <v>18.100000000000001</v>
      </c>
    </row>
    <row r="1874" spans="1:5" x14ac:dyDescent="0.25">
      <c r="A1874" s="180">
        <v>44338</v>
      </c>
      <c r="B1874" s="181" t="s">
        <v>57390</v>
      </c>
      <c r="C1874" s="180" t="s">
        <v>115</v>
      </c>
      <c r="D1874" s="182"/>
      <c r="E1874" s="182">
        <v>8.9499999999999993</v>
      </c>
    </row>
    <row r="1875" spans="1:5" x14ac:dyDescent="0.25">
      <c r="A1875" s="180">
        <v>44339</v>
      </c>
      <c r="B1875" s="181" t="s">
        <v>57391</v>
      </c>
      <c r="C1875" s="180" t="s">
        <v>115</v>
      </c>
      <c r="D1875" s="182"/>
      <c r="E1875" s="182">
        <v>10.47</v>
      </c>
    </row>
    <row r="1876" spans="1:5" x14ac:dyDescent="0.25">
      <c r="A1876" s="180">
        <v>44336</v>
      </c>
      <c r="B1876" s="181" t="s">
        <v>57392</v>
      </c>
      <c r="C1876" s="180" t="s">
        <v>115</v>
      </c>
      <c r="D1876" s="182"/>
      <c r="E1876" s="182">
        <v>3.05</v>
      </c>
    </row>
    <row r="1877" spans="1:5" x14ac:dyDescent="0.25">
      <c r="A1877" s="180">
        <v>41834</v>
      </c>
      <c r="B1877" s="181" t="s">
        <v>57393</v>
      </c>
      <c r="C1877" s="180" t="s">
        <v>115</v>
      </c>
      <c r="D1877" s="182"/>
      <c r="E1877" s="182">
        <v>3.84</v>
      </c>
    </row>
    <row r="1878" spans="1:5" x14ac:dyDescent="0.25">
      <c r="A1878" s="180">
        <v>44337</v>
      </c>
      <c r="B1878" s="181" t="s">
        <v>57394</v>
      </c>
      <c r="C1878" s="180" t="s">
        <v>115</v>
      </c>
      <c r="D1878" s="182"/>
      <c r="E1878" s="182">
        <v>3.84</v>
      </c>
    </row>
    <row r="1879" spans="1:5" x14ac:dyDescent="0.25">
      <c r="A1879" s="180">
        <v>43964</v>
      </c>
      <c r="B1879" s="181" t="s">
        <v>57395</v>
      </c>
      <c r="C1879" s="180" t="s">
        <v>115</v>
      </c>
      <c r="D1879" s="182"/>
      <c r="E1879" s="182">
        <v>4.05</v>
      </c>
    </row>
    <row r="1880" spans="1:5" x14ac:dyDescent="0.25">
      <c r="A1880" s="180">
        <v>44334</v>
      </c>
      <c r="B1880" s="181" t="s">
        <v>57396</v>
      </c>
      <c r="C1880" s="180" t="s">
        <v>115</v>
      </c>
      <c r="D1880" s="182"/>
      <c r="E1880" s="182">
        <v>5.12</v>
      </c>
    </row>
    <row r="1881" spans="1:5" x14ac:dyDescent="0.25">
      <c r="A1881" s="180">
        <v>44344</v>
      </c>
      <c r="B1881" s="181" t="s">
        <v>57397</v>
      </c>
      <c r="C1881" s="180" t="s">
        <v>115</v>
      </c>
      <c r="D1881" s="182"/>
      <c r="E1881" s="182">
        <v>2.74</v>
      </c>
    </row>
    <row r="1882" spans="1:5" x14ac:dyDescent="0.25">
      <c r="A1882" s="180">
        <v>44335</v>
      </c>
      <c r="B1882" s="181" t="s">
        <v>57398</v>
      </c>
      <c r="C1882" s="180" t="s">
        <v>115</v>
      </c>
      <c r="D1882" s="182"/>
      <c r="E1882" s="182">
        <v>2.95</v>
      </c>
    </row>
    <row r="1883" spans="1:5" x14ac:dyDescent="0.25">
      <c r="A1883" s="180">
        <v>12624</v>
      </c>
      <c r="B1883" s="181" t="s">
        <v>53882</v>
      </c>
      <c r="C1883" s="180" t="s">
        <v>115</v>
      </c>
      <c r="D1883" s="182">
        <v>34.18</v>
      </c>
      <c r="E1883" s="182">
        <v>38.340000000000003</v>
      </c>
    </row>
    <row r="1884" spans="1:5" x14ac:dyDescent="0.25">
      <c r="A1884" s="180">
        <v>517</v>
      </c>
      <c r="B1884" s="181" t="s">
        <v>53883</v>
      </c>
      <c r="C1884" s="180" t="s">
        <v>956</v>
      </c>
      <c r="D1884" s="182">
        <v>12.14</v>
      </c>
      <c r="E1884" s="182">
        <v>8.7200000000000006</v>
      </c>
    </row>
    <row r="1885" spans="1:5" x14ac:dyDescent="0.25">
      <c r="A1885" s="180">
        <v>37534</v>
      </c>
      <c r="B1885" s="181" t="s">
        <v>53884</v>
      </c>
      <c r="C1885" s="180" t="s">
        <v>51</v>
      </c>
      <c r="D1885" s="182"/>
      <c r="E1885" s="182">
        <v>21.31</v>
      </c>
    </row>
    <row r="1886" spans="1:5" x14ac:dyDescent="0.25">
      <c r="A1886" s="180">
        <v>37535</v>
      </c>
      <c r="B1886" s="181" t="s">
        <v>53885</v>
      </c>
      <c r="C1886" s="180" t="s">
        <v>51</v>
      </c>
      <c r="D1886" s="182"/>
      <c r="E1886" s="182">
        <v>21.31</v>
      </c>
    </row>
    <row r="1887" spans="1:5" x14ac:dyDescent="0.25">
      <c r="A1887" s="180">
        <v>37533</v>
      </c>
      <c r="B1887" s="181" t="s">
        <v>53886</v>
      </c>
      <c r="C1887" s="180" t="s">
        <v>51</v>
      </c>
      <c r="D1887" s="182"/>
      <c r="E1887" s="182">
        <v>21.31</v>
      </c>
    </row>
    <row r="1888" spans="1:5" x14ac:dyDescent="0.25">
      <c r="A1888" s="180">
        <v>37537</v>
      </c>
      <c r="B1888" s="181" t="s">
        <v>53887</v>
      </c>
      <c r="C1888" s="180" t="s">
        <v>51</v>
      </c>
      <c r="D1888" s="182"/>
      <c r="E1888" s="182">
        <v>16.13</v>
      </c>
    </row>
    <row r="1889" spans="1:5" x14ac:dyDescent="0.25">
      <c r="A1889" s="180">
        <v>37536</v>
      </c>
      <c r="B1889" s="181" t="s">
        <v>53888</v>
      </c>
      <c r="C1889" s="180" t="s">
        <v>51</v>
      </c>
      <c r="D1889" s="182"/>
      <c r="E1889" s="182">
        <v>16.13</v>
      </c>
    </row>
    <row r="1890" spans="1:5" x14ac:dyDescent="0.25">
      <c r="A1890" s="180">
        <v>37532</v>
      </c>
      <c r="B1890" s="181" t="s">
        <v>53889</v>
      </c>
      <c r="C1890" s="180" t="s">
        <v>51</v>
      </c>
      <c r="D1890" s="182"/>
      <c r="E1890" s="182">
        <v>16.13</v>
      </c>
    </row>
    <row r="1891" spans="1:5" x14ac:dyDescent="0.25">
      <c r="A1891" s="180">
        <v>2696</v>
      </c>
      <c r="B1891" s="181" t="s">
        <v>53890</v>
      </c>
      <c r="C1891" s="180" t="s">
        <v>949</v>
      </c>
      <c r="D1891" s="182">
        <v>29</v>
      </c>
      <c r="E1891" s="182">
        <v>31.19</v>
      </c>
    </row>
    <row r="1892" spans="1:5" x14ac:dyDescent="0.25">
      <c r="A1892" s="180">
        <v>40928</v>
      </c>
      <c r="B1892" s="181" t="s">
        <v>53891</v>
      </c>
      <c r="C1892" s="180" t="s">
        <v>932</v>
      </c>
      <c r="D1892" s="182">
        <v>5094.88</v>
      </c>
      <c r="E1892" s="182">
        <v>5464.4</v>
      </c>
    </row>
    <row r="1893" spans="1:5" x14ac:dyDescent="0.25">
      <c r="A1893" s="180">
        <v>4083</v>
      </c>
      <c r="B1893" s="181" t="s">
        <v>53892</v>
      </c>
      <c r="C1893" s="180" t="s">
        <v>949</v>
      </c>
      <c r="D1893" s="182">
        <v>48.78</v>
      </c>
      <c r="E1893" s="182">
        <v>46.01</v>
      </c>
    </row>
    <row r="1894" spans="1:5" x14ac:dyDescent="0.25">
      <c r="A1894" s="180">
        <v>40818</v>
      </c>
      <c r="B1894" s="181" t="s">
        <v>53893</v>
      </c>
      <c r="C1894" s="180" t="s">
        <v>932</v>
      </c>
      <c r="D1894" s="182">
        <v>8569.86</v>
      </c>
      <c r="E1894" s="182">
        <v>8059.15</v>
      </c>
    </row>
    <row r="1895" spans="1:5" x14ac:dyDescent="0.25">
      <c r="A1895" s="180">
        <v>43146</v>
      </c>
      <c r="B1895" s="181" t="s">
        <v>53894</v>
      </c>
      <c r="C1895" s="180" t="s">
        <v>51</v>
      </c>
      <c r="D1895" s="182">
        <v>8.32</v>
      </c>
      <c r="E1895" s="182">
        <v>8.74</v>
      </c>
    </row>
    <row r="1896" spans="1:5" x14ac:dyDescent="0.25">
      <c r="A1896" s="180">
        <v>2705</v>
      </c>
      <c r="B1896" s="181" t="s">
        <v>53895</v>
      </c>
      <c r="C1896" s="180" t="s">
        <v>42348</v>
      </c>
      <c r="D1896" s="182">
        <v>1.1100000000000001</v>
      </c>
      <c r="E1896" s="182">
        <v>0.88</v>
      </c>
    </row>
    <row r="1897" spans="1:5" x14ac:dyDescent="0.25">
      <c r="A1897" s="180">
        <v>14250</v>
      </c>
      <c r="B1897" s="181" t="s">
        <v>53896</v>
      </c>
      <c r="C1897" s="180" t="s">
        <v>42348</v>
      </c>
      <c r="D1897" s="182">
        <v>1.1299999999999999</v>
      </c>
      <c r="E1897" s="182">
        <v>0.9</v>
      </c>
    </row>
    <row r="1898" spans="1:5" x14ac:dyDescent="0.25">
      <c r="A1898" s="180">
        <v>11683</v>
      </c>
      <c r="B1898" s="181" t="s">
        <v>53897</v>
      </c>
      <c r="C1898" s="180" t="s">
        <v>115</v>
      </c>
      <c r="D1898" s="182">
        <v>50.43</v>
      </c>
      <c r="E1898" s="182">
        <v>38.96</v>
      </c>
    </row>
    <row r="1899" spans="1:5" x14ac:dyDescent="0.25">
      <c r="A1899" s="180">
        <v>11684</v>
      </c>
      <c r="B1899" s="181" t="s">
        <v>53898</v>
      </c>
      <c r="C1899" s="180" t="s">
        <v>115</v>
      </c>
      <c r="D1899" s="182">
        <v>55.2</v>
      </c>
      <c r="E1899" s="182">
        <v>42.65</v>
      </c>
    </row>
    <row r="1900" spans="1:5" x14ac:dyDescent="0.25">
      <c r="A1900" s="180">
        <v>6141</v>
      </c>
      <c r="B1900" s="181" t="s">
        <v>53899</v>
      </c>
      <c r="C1900" s="180" t="s">
        <v>115</v>
      </c>
      <c r="D1900" s="182">
        <v>6.96</v>
      </c>
      <c r="E1900" s="182">
        <v>6.05</v>
      </c>
    </row>
    <row r="1901" spans="1:5" x14ac:dyDescent="0.25">
      <c r="A1901" s="180">
        <v>11681</v>
      </c>
      <c r="B1901" s="181" t="s">
        <v>53900</v>
      </c>
      <c r="C1901" s="180" t="s">
        <v>115</v>
      </c>
      <c r="D1901" s="182">
        <v>8.77</v>
      </c>
      <c r="E1901" s="182">
        <v>7.63</v>
      </c>
    </row>
    <row r="1902" spans="1:5" x14ac:dyDescent="0.25">
      <c r="A1902" s="180">
        <v>2706</v>
      </c>
      <c r="B1902" s="181" t="s">
        <v>53901</v>
      </c>
      <c r="C1902" s="180" t="s">
        <v>949</v>
      </c>
      <c r="D1902" s="182">
        <v>136.6</v>
      </c>
      <c r="E1902" s="182">
        <v>134.66</v>
      </c>
    </row>
    <row r="1903" spans="1:5" x14ac:dyDescent="0.25">
      <c r="A1903" s="180">
        <v>40811</v>
      </c>
      <c r="B1903" s="181" t="s">
        <v>53902</v>
      </c>
      <c r="C1903" s="180" t="s">
        <v>932</v>
      </c>
      <c r="D1903" s="182">
        <v>23996.37</v>
      </c>
      <c r="E1903" s="182">
        <v>23586.2</v>
      </c>
    </row>
    <row r="1904" spans="1:5" x14ac:dyDescent="0.25">
      <c r="A1904" s="180">
        <v>2707</v>
      </c>
      <c r="B1904" s="181" t="s">
        <v>53903</v>
      </c>
      <c r="C1904" s="180" t="s">
        <v>949</v>
      </c>
      <c r="D1904" s="182">
        <v>152.05000000000001</v>
      </c>
      <c r="E1904" s="182">
        <v>136.97999999999999</v>
      </c>
    </row>
    <row r="1905" spans="1:5" x14ac:dyDescent="0.25">
      <c r="A1905" s="180">
        <v>40813</v>
      </c>
      <c r="B1905" s="181" t="s">
        <v>53904</v>
      </c>
      <c r="C1905" s="180" t="s">
        <v>932</v>
      </c>
      <c r="D1905" s="182">
        <v>26710.62</v>
      </c>
      <c r="E1905" s="182">
        <v>23993.37</v>
      </c>
    </row>
    <row r="1906" spans="1:5" x14ac:dyDescent="0.25">
      <c r="A1906" s="180">
        <v>2708</v>
      </c>
      <c r="B1906" s="181" t="s">
        <v>53905</v>
      </c>
      <c r="C1906" s="180" t="s">
        <v>949</v>
      </c>
      <c r="D1906" s="182">
        <v>169.65</v>
      </c>
      <c r="E1906" s="182">
        <v>191.87</v>
      </c>
    </row>
    <row r="1907" spans="1:5" x14ac:dyDescent="0.25">
      <c r="A1907" s="180">
        <v>40814</v>
      </c>
      <c r="B1907" s="181" t="s">
        <v>53906</v>
      </c>
      <c r="C1907" s="180" t="s">
        <v>932</v>
      </c>
      <c r="D1907" s="182">
        <v>29803.47</v>
      </c>
      <c r="E1907" s="182">
        <v>33609.839999999997</v>
      </c>
    </row>
    <row r="1908" spans="1:5" x14ac:dyDescent="0.25">
      <c r="A1908" s="180">
        <v>38403</v>
      </c>
      <c r="B1908" s="181" t="s">
        <v>53907</v>
      </c>
      <c r="C1908" s="180" t="s">
        <v>115</v>
      </c>
      <c r="D1908" s="182"/>
      <c r="E1908" s="182">
        <v>73.98</v>
      </c>
    </row>
    <row r="1909" spans="1:5" x14ac:dyDescent="0.25">
      <c r="A1909" s="180">
        <v>43482</v>
      </c>
      <c r="B1909" s="181" t="s">
        <v>53908</v>
      </c>
      <c r="C1909" s="180" t="s">
        <v>949</v>
      </c>
      <c r="D1909" s="182">
        <v>0.87</v>
      </c>
      <c r="E1909" s="182">
        <v>0.75</v>
      </c>
    </row>
    <row r="1910" spans="1:5" x14ac:dyDescent="0.25">
      <c r="A1910" s="180">
        <v>43494</v>
      </c>
      <c r="B1910" s="181" t="s">
        <v>53909</v>
      </c>
      <c r="C1910" s="180" t="s">
        <v>932</v>
      </c>
      <c r="D1910" s="182">
        <v>146.94999999999999</v>
      </c>
      <c r="E1910" s="182">
        <v>124.49</v>
      </c>
    </row>
    <row r="1911" spans="1:5" x14ac:dyDescent="0.25">
      <c r="A1911" s="180">
        <v>43483</v>
      </c>
      <c r="B1911" s="181" t="s">
        <v>53910</v>
      </c>
      <c r="C1911" s="180" t="s">
        <v>949</v>
      </c>
      <c r="D1911" s="182">
        <v>1.68</v>
      </c>
      <c r="E1911" s="182">
        <v>1.45</v>
      </c>
    </row>
    <row r="1912" spans="1:5" x14ac:dyDescent="0.25">
      <c r="A1912" s="180">
        <v>43495</v>
      </c>
      <c r="B1912" s="181" t="s">
        <v>53911</v>
      </c>
      <c r="C1912" s="180" t="s">
        <v>932</v>
      </c>
      <c r="D1912" s="182">
        <v>284.5</v>
      </c>
      <c r="E1912" s="182">
        <v>240.95</v>
      </c>
    </row>
    <row r="1913" spans="1:5" x14ac:dyDescent="0.25">
      <c r="A1913" s="180">
        <v>43484</v>
      </c>
      <c r="B1913" s="181" t="s">
        <v>53912</v>
      </c>
      <c r="C1913" s="180" t="s">
        <v>949</v>
      </c>
      <c r="D1913" s="182">
        <v>1.6</v>
      </c>
      <c r="E1913" s="182">
        <v>1.38</v>
      </c>
    </row>
    <row r="1914" spans="1:5" x14ac:dyDescent="0.25">
      <c r="A1914" s="180">
        <v>43496</v>
      </c>
      <c r="B1914" s="181" t="s">
        <v>53913</v>
      </c>
      <c r="C1914" s="180" t="s">
        <v>932</v>
      </c>
      <c r="D1914" s="182">
        <v>271.33</v>
      </c>
      <c r="E1914" s="182">
        <v>229.76</v>
      </c>
    </row>
    <row r="1915" spans="1:5" x14ac:dyDescent="0.25">
      <c r="A1915" s="180">
        <v>43485</v>
      </c>
      <c r="B1915" s="181" t="s">
        <v>53914</v>
      </c>
      <c r="C1915" s="180" t="s">
        <v>949</v>
      </c>
      <c r="D1915" s="182">
        <v>1.43</v>
      </c>
      <c r="E1915" s="182">
        <v>1.23</v>
      </c>
    </row>
    <row r="1916" spans="1:5" x14ac:dyDescent="0.25">
      <c r="A1916" s="180">
        <v>43497</v>
      </c>
      <c r="B1916" s="181" t="s">
        <v>53915</v>
      </c>
      <c r="C1916" s="180" t="s">
        <v>932</v>
      </c>
      <c r="D1916" s="182">
        <v>242.75</v>
      </c>
      <c r="E1916" s="182">
        <v>205.62</v>
      </c>
    </row>
    <row r="1917" spans="1:5" x14ac:dyDescent="0.25">
      <c r="A1917" s="180">
        <v>43487</v>
      </c>
      <c r="B1917" s="181" t="s">
        <v>53916</v>
      </c>
      <c r="C1917" s="180" t="s">
        <v>949</v>
      </c>
      <c r="D1917" s="182">
        <v>1.48</v>
      </c>
      <c r="E1917" s="182">
        <v>1.27</v>
      </c>
    </row>
    <row r="1918" spans="1:5" x14ac:dyDescent="0.25">
      <c r="A1918" s="180">
        <v>43499</v>
      </c>
      <c r="B1918" s="181" t="s">
        <v>53917</v>
      </c>
      <c r="C1918" s="180" t="s">
        <v>932</v>
      </c>
      <c r="D1918" s="182">
        <v>250.76</v>
      </c>
      <c r="E1918" s="182">
        <v>212.36</v>
      </c>
    </row>
    <row r="1919" spans="1:5" x14ac:dyDescent="0.25">
      <c r="A1919" s="180">
        <v>43486</v>
      </c>
      <c r="B1919" s="181" t="s">
        <v>53918</v>
      </c>
      <c r="C1919" s="180" t="s">
        <v>949</v>
      </c>
      <c r="D1919" s="182">
        <v>1.07</v>
      </c>
      <c r="E1919" s="182">
        <v>0.92</v>
      </c>
    </row>
    <row r="1920" spans="1:5" x14ac:dyDescent="0.25">
      <c r="A1920" s="180">
        <v>43498</v>
      </c>
      <c r="B1920" s="181" t="s">
        <v>53919</v>
      </c>
      <c r="C1920" s="180" t="s">
        <v>932</v>
      </c>
      <c r="D1920" s="182">
        <v>180.52</v>
      </c>
      <c r="E1920" s="182">
        <v>152.93</v>
      </c>
    </row>
    <row r="1921" spans="1:5" x14ac:dyDescent="0.25">
      <c r="A1921" s="180">
        <v>43488</v>
      </c>
      <c r="B1921" s="181" t="s">
        <v>53920</v>
      </c>
      <c r="C1921" s="180" t="s">
        <v>949</v>
      </c>
      <c r="D1921" s="182">
        <v>1.07</v>
      </c>
      <c r="E1921" s="182">
        <v>0.92</v>
      </c>
    </row>
    <row r="1922" spans="1:5" x14ac:dyDescent="0.25">
      <c r="A1922" s="180">
        <v>43500</v>
      </c>
      <c r="B1922" s="181" t="s">
        <v>53921</v>
      </c>
      <c r="C1922" s="180" t="s">
        <v>932</v>
      </c>
      <c r="D1922" s="182">
        <v>181.64</v>
      </c>
      <c r="E1922" s="182">
        <v>153.80000000000001</v>
      </c>
    </row>
    <row r="1923" spans="1:5" x14ac:dyDescent="0.25">
      <c r="A1923" s="180">
        <v>43489</v>
      </c>
      <c r="B1923" s="181" t="s">
        <v>53922</v>
      </c>
      <c r="C1923" s="180" t="s">
        <v>949</v>
      </c>
      <c r="D1923" s="182">
        <v>1.71</v>
      </c>
      <c r="E1923" s="182">
        <v>1.47</v>
      </c>
    </row>
    <row r="1924" spans="1:5" x14ac:dyDescent="0.25">
      <c r="A1924" s="180">
        <v>43501</v>
      </c>
      <c r="B1924" s="181" t="s">
        <v>53923</v>
      </c>
      <c r="C1924" s="180" t="s">
        <v>932</v>
      </c>
      <c r="D1924" s="182">
        <v>289.16000000000003</v>
      </c>
      <c r="E1924" s="182">
        <v>244.86</v>
      </c>
    </row>
    <row r="1925" spans="1:5" x14ac:dyDescent="0.25">
      <c r="A1925" s="180">
        <v>43490</v>
      </c>
      <c r="B1925" s="181" t="s">
        <v>53924</v>
      </c>
      <c r="C1925" s="180" t="s">
        <v>949</v>
      </c>
      <c r="D1925" s="182">
        <v>2.17</v>
      </c>
      <c r="E1925" s="182">
        <v>1.87</v>
      </c>
    </row>
    <row r="1926" spans="1:5" x14ac:dyDescent="0.25">
      <c r="A1926" s="180">
        <v>43502</v>
      </c>
      <c r="B1926" s="181" t="s">
        <v>53925</v>
      </c>
      <c r="C1926" s="180" t="s">
        <v>932</v>
      </c>
      <c r="D1926" s="182">
        <v>367.51</v>
      </c>
      <c r="E1926" s="182">
        <v>311.25</v>
      </c>
    </row>
    <row r="1927" spans="1:5" x14ac:dyDescent="0.25">
      <c r="A1927" s="180">
        <v>43491</v>
      </c>
      <c r="B1927" s="181" t="s">
        <v>53926</v>
      </c>
      <c r="C1927" s="180" t="s">
        <v>949</v>
      </c>
      <c r="D1927" s="182">
        <v>1.79</v>
      </c>
      <c r="E1927" s="182">
        <v>1.54</v>
      </c>
    </row>
    <row r="1928" spans="1:5" x14ac:dyDescent="0.25">
      <c r="A1928" s="180">
        <v>43503</v>
      </c>
      <c r="B1928" s="181" t="s">
        <v>53927</v>
      </c>
      <c r="C1928" s="180" t="s">
        <v>932</v>
      </c>
      <c r="D1928" s="182">
        <v>302.75</v>
      </c>
      <c r="E1928" s="182">
        <v>256.38</v>
      </c>
    </row>
    <row r="1929" spans="1:5" x14ac:dyDescent="0.25">
      <c r="A1929" s="180">
        <v>43492</v>
      </c>
      <c r="B1929" s="181" t="s">
        <v>53928</v>
      </c>
      <c r="C1929" s="180" t="s">
        <v>949</v>
      </c>
      <c r="D1929" s="182">
        <v>2.61</v>
      </c>
      <c r="E1929" s="182">
        <v>2.2400000000000002</v>
      </c>
    </row>
    <row r="1930" spans="1:5" x14ac:dyDescent="0.25">
      <c r="A1930" s="180">
        <v>43504</v>
      </c>
      <c r="B1930" s="181" t="s">
        <v>53929</v>
      </c>
      <c r="C1930" s="180" t="s">
        <v>932</v>
      </c>
      <c r="D1930" s="182">
        <v>440.46</v>
      </c>
      <c r="E1930" s="182">
        <v>373.09</v>
      </c>
    </row>
    <row r="1931" spans="1:5" x14ac:dyDescent="0.25">
      <c r="A1931" s="180">
        <v>43493</v>
      </c>
      <c r="B1931" s="181" t="s">
        <v>53930</v>
      </c>
      <c r="C1931" s="180" t="s">
        <v>949</v>
      </c>
      <c r="D1931" s="182">
        <v>0.87</v>
      </c>
      <c r="E1931" s="182">
        <v>0.75</v>
      </c>
    </row>
    <row r="1932" spans="1:5" x14ac:dyDescent="0.25">
      <c r="A1932" s="180">
        <v>43505</v>
      </c>
      <c r="B1932" s="181" t="s">
        <v>53931</v>
      </c>
      <c r="C1932" s="180" t="s">
        <v>932</v>
      </c>
      <c r="D1932" s="182">
        <v>146.94999999999999</v>
      </c>
      <c r="E1932" s="182">
        <v>124.49</v>
      </c>
    </row>
    <row r="1933" spans="1:5" x14ac:dyDescent="0.25">
      <c r="A1933" s="180">
        <v>38476</v>
      </c>
      <c r="B1933" s="181" t="s">
        <v>53932</v>
      </c>
      <c r="C1933" s="180" t="s">
        <v>115</v>
      </c>
      <c r="D1933" s="182"/>
      <c r="E1933" s="182">
        <v>283.14999999999998</v>
      </c>
    </row>
    <row r="1934" spans="1:5" x14ac:dyDescent="0.25">
      <c r="A1934" s="180">
        <v>38477</v>
      </c>
      <c r="B1934" s="181" t="s">
        <v>53933</v>
      </c>
      <c r="C1934" s="180" t="s">
        <v>115</v>
      </c>
      <c r="D1934" s="182"/>
      <c r="E1934" s="182">
        <v>750.81</v>
      </c>
    </row>
    <row r="1935" spans="1:5" x14ac:dyDescent="0.25">
      <c r="A1935" s="180">
        <v>45112</v>
      </c>
      <c r="B1935" s="181" t="s">
        <v>53934</v>
      </c>
      <c r="C1935" s="180" t="s">
        <v>115</v>
      </c>
      <c r="D1935" s="182">
        <v>1168097.5900000001</v>
      </c>
      <c r="E1935" s="182">
        <v>1099471.6200000001</v>
      </c>
    </row>
    <row r="1936" spans="1:5" x14ac:dyDescent="0.25">
      <c r="A1936" s="180">
        <v>14525</v>
      </c>
      <c r="B1936" s="181" t="s">
        <v>53935</v>
      </c>
      <c r="C1936" s="180" t="s">
        <v>115</v>
      </c>
      <c r="D1936" s="182">
        <v>1015549.52</v>
      </c>
      <c r="E1936" s="182">
        <v>955885.77</v>
      </c>
    </row>
    <row r="1937" spans="1:5" x14ac:dyDescent="0.25">
      <c r="A1937" s="180">
        <v>10685</v>
      </c>
      <c r="B1937" s="181" t="s">
        <v>53936</v>
      </c>
      <c r="C1937" s="180" t="s">
        <v>115</v>
      </c>
      <c r="D1937" s="182">
        <v>897500</v>
      </c>
      <c r="E1937" s="182">
        <v>844771.69</v>
      </c>
    </row>
    <row r="1938" spans="1:5" x14ac:dyDescent="0.25">
      <c r="A1938" s="180">
        <v>40636</v>
      </c>
      <c r="B1938" s="181" t="s">
        <v>53937</v>
      </c>
      <c r="C1938" s="180" t="s">
        <v>115</v>
      </c>
      <c r="D1938" s="182">
        <v>1242811.95</v>
      </c>
      <c r="E1938" s="182">
        <v>1169796.49</v>
      </c>
    </row>
    <row r="1939" spans="1:5" x14ac:dyDescent="0.25">
      <c r="A1939" s="180">
        <v>4111</v>
      </c>
      <c r="B1939" s="181" t="s">
        <v>53938</v>
      </c>
      <c r="C1939" s="180" t="s">
        <v>115</v>
      </c>
      <c r="D1939" s="182">
        <v>64.62</v>
      </c>
      <c r="E1939" s="182">
        <v>47.59</v>
      </c>
    </row>
    <row r="1940" spans="1:5" x14ac:dyDescent="0.25">
      <c r="A1940" s="180">
        <v>44538</v>
      </c>
      <c r="B1940" s="181" t="s">
        <v>53939</v>
      </c>
      <c r="C1940" s="180" t="s">
        <v>115</v>
      </c>
      <c r="D1940" s="182"/>
      <c r="E1940" s="182">
        <v>62.29</v>
      </c>
    </row>
    <row r="1941" spans="1:5" x14ac:dyDescent="0.25">
      <c r="A1941" s="180">
        <v>12</v>
      </c>
      <c r="B1941" s="181" t="s">
        <v>53940</v>
      </c>
      <c r="C1941" s="180" t="s">
        <v>115</v>
      </c>
      <c r="D1941" s="182"/>
      <c r="E1941" s="182">
        <v>7.85</v>
      </c>
    </row>
    <row r="1942" spans="1:5" x14ac:dyDescent="0.25">
      <c r="A1942" s="180">
        <v>37554</v>
      </c>
      <c r="B1942" s="181" t="s">
        <v>53941</v>
      </c>
      <c r="C1942" s="180" t="s">
        <v>115</v>
      </c>
      <c r="D1942" s="182">
        <v>256.01</v>
      </c>
      <c r="E1942" s="182">
        <v>392.6</v>
      </c>
    </row>
    <row r="1943" spans="1:5" x14ac:dyDescent="0.25">
      <c r="A1943" s="180">
        <v>37555</v>
      </c>
      <c r="B1943" s="181" t="s">
        <v>53942</v>
      </c>
      <c r="C1943" s="180" t="s">
        <v>115</v>
      </c>
      <c r="D1943" s="182">
        <v>311.42</v>
      </c>
      <c r="E1943" s="182">
        <v>477.58</v>
      </c>
    </row>
    <row r="1944" spans="1:5" x14ac:dyDescent="0.25">
      <c r="A1944" s="180">
        <v>10902</v>
      </c>
      <c r="B1944" s="181" t="s">
        <v>53943</v>
      </c>
      <c r="C1944" s="180" t="s">
        <v>115</v>
      </c>
      <c r="D1944" s="182">
        <v>78.14</v>
      </c>
      <c r="E1944" s="182">
        <v>119.84</v>
      </c>
    </row>
    <row r="1945" spans="1:5" x14ac:dyDescent="0.25">
      <c r="A1945" s="180">
        <v>20965</v>
      </c>
      <c r="B1945" s="181" t="s">
        <v>53944</v>
      </c>
      <c r="C1945" s="180" t="s">
        <v>115</v>
      </c>
      <c r="D1945" s="182">
        <v>78.87</v>
      </c>
      <c r="E1945" s="182">
        <v>120.95</v>
      </c>
    </row>
    <row r="1946" spans="1:5" x14ac:dyDescent="0.25">
      <c r="A1946" s="180">
        <v>20966</v>
      </c>
      <c r="B1946" s="181" t="s">
        <v>53945</v>
      </c>
      <c r="C1946" s="180" t="s">
        <v>115</v>
      </c>
      <c r="D1946" s="182">
        <v>84.92</v>
      </c>
      <c r="E1946" s="182">
        <v>130.22999999999999</v>
      </c>
    </row>
    <row r="1947" spans="1:5" x14ac:dyDescent="0.25">
      <c r="A1947" s="180">
        <v>10903</v>
      </c>
      <c r="B1947" s="181" t="s">
        <v>53946</v>
      </c>
      <c r="C1947" s="180" t="s">
        <v>115</v>
      </c>
      <c r="D1947" s="182">
        <v>128.72</v>
      </c>
      <c r="E1947" s="182">
        <v>197.4</v>
      </c>
    </row>
    <row r="1948" spans="1:5" x14ac:dyDescent="0.25">
      <c r="A1948" s="180">
        <v>20967</v>
      </c>
      <c r="B1948" s="181" t="s">
        <v>53947</v>
      </c>
      <c r="C1948" s="180" t="s">
        <v>115</v>
      </c>
      <c r="D1948" s="182">
        <v>128.72</v>
      </c>
      <c r="E1948" s="182">
        <v>197.4</v>
      </c>
    </row>
    <row r="1949" spans="1:5" x14ac:dyDescent="0.25">
      <c r="A1949" s="180">
        <v>20968</v>
      </c>
      <c r="B1949" s="181" t="s">
        <v>53948</v>
      </c>
      <c r="C1949" s="180" t="s">
        <v>115</v>
      </c>
      <c r="D1949" s="182">
        <v>141.18</v>
      </c>
      <c r="E1949" s="182">
        <v>216.5</v>
      </c>
    </row>
    <row r="1950" spans="1:5" x14ac:dyDescent="0.25">
      <c r="A1950" s="180">
        <v>39017</v>
      </c>
      <c r="B1950" s="181" t="s">
        <v>53949</v>
      </c>
      <c r="C1950" s="180" t="s">
        <v>115</v>
      </c>
      <c r="D1950" s="182"/>
      <c r="E1950" s="182">
        <v>0.22</v>
      </c>
    </row>
    <row r="1951" spans="1:5" x14ac:dyDescent="0.25">
      <c r="A1951" s="180">
        <v>39315</v>
      </c>
      <c r="B1951" s="181" t="s">
        <v>53950</v>
      </c>
      <c r="C1951" s="180" t="s">
        <v>115</v>
      </c>
      <c r="D1951" s="182"/>
      <c r="E1951" s="182">
        <v>0.36</v>
      </c>
    </row>
    <row r="1952" spans="1:5" x14ac:dyDescent="0.25">
      <c r="A1952" s="180">
        <v>39016</v>
      </c>
      <c r="B1952" s="181" t="s">
        <v>53951</v>
      </c>
      <c r="C1952" s="180" t="s">
        <v>115</v>
      </c>
      <c r="D1952" s="182"/>
      <c r="E1952" s="182">
        <v>0.36</v>
      </c>
    </row>
    <row r="1953" spans="1:5" x14ac:dyDescent="0.25">
      <c r="A1953" s="180">
        <v>39481</v>
      </c>
      <c r="B1953" s="181" t="s">
        <v>53952</v>
      </c>
      <c r="C1953" s="180" t="s">
        <v>115</v>
      </c>
      <c r="D1953" s="182"/>
      <c r="E1953" s="182">
        <v>1.76</v>
      </c>
    </row>
    <row r="1954" spans="1:5" x14ac:dyDescent="0.25">
      <c r="A1954" s="180">
        <v>39013</v>
      </c>
      <c r="B1954" s="181" t="s">
        <v>53953</v>
      </c>
      <c r="C1954" s="180" t="s">
        <v>115</v>
      </c>
      <c r="D1954" s="182"/>
      <c r="E1954" s="182">
        <v>1.5</v>
      </c>
    </row>
    <row r="1955" spans="1:5" x14ac:dyDescent="0.25">
      <c r="A1955" s="180">
        <v>44919</v>
      </c>
      <c r="B1955" s="181" t="s">
        <v>53954</v>
      </c>
      <c r="C1955" s="180" t="s">
        <v>115</v>
      </c>
      <c r="D1955" s="182"/>
      <c r="E1955" s="182">
        <v>2.8</v>
      </c>
    </row>
    <row r="1956" spans="1:5" x14ac:dyDescent="0.25">
      <c r="A1956" s="180">
        <v>40433</v>
      </c>
      <c r="B1956" s="181" t="s">
        <v>53955</v>
      </c>
      <c r="C1956" s="180" t="s">
        <v>115</v>
      </c>
      <c r="D1956" s="182"/>
      <c r="E1956" s="182">
        <v>1.55</v>
      </c>
    </row>
    <row r="1957" spans="1:5" x14ac:dyDescent="0.25">
      <c r="A1957" s="180">
        <v>20219</v>
      </c>
      <c r="B1957" s="181" t="s">
        <v>53956</v>
      </c>
      <c r="C1957" s="180" t="s">
        <v>115</v>
      </c>
      <c r="D1957" s="182"/>
      <c r="E1957" s="182">
        <v>131780</v>
      </c>
    </row>
    <row r="1958" spans="1:5" x14ac:dyDescent="0.25">
      <c r="A1958" s="180">
        <v>36484</v>
      </c>
      <c r="B1958" s="181" t="s">
        <v>53957</v>
      </c>
      <c r="C1958" s="180" t="s">
        <v>115</v>
      </c>
      <c r="D1958" s="182"/>
      <c r="E1958" s="182">
        <v>279744.94</v>
      </c>
    </row>
    <row r="1959" spans="1:5" x14ac:dyDescent="0.25">
      <c r="A1959" s="180">
        <v>38368</v>
      </c>
      <c r="B1959" s="181" t="s">
        <v>53958</v>
      </c>
      <c r="C1959" s="180" t="s">
        <v>115</v>
      </c>
      <c r="D1959" s="182">
        <v>6.61</v>
      </c>
      <c r="E1959" s="182">
        <v>7.16</v>
      </c>
    </row>
    <row r="1960" spans="1:5" x14ac:dyDescent="0.25">
      <c r="A1960" s="180">
        <v>38367</v>
      </c>
      <c r="B1960" s="181" t="s">
        <v>53959</v>
      </c>
      <c r="C1960" s="180" t="s">
        <v>115</v>
      </c>
      <c r="D1960" s="182"/>
      <c r="E1960" s="182">
        <v>14.02</v>
      </c>
    </row>
    <row r="1961" spans="1:5" x14ac:dyDescent="0.25">
      <c r="A1961" s="180">
        <v>38091</v>
      </c>
      <c r="B1961" s="181" t="s">
        <v>53960</v>
      </c>
      <c r="C1961" s="180" t="s">
        <v>115</v>
      </c>
      <c r="D1961" s="182">
        <v>2.06</v>
      </c>
      <c r="E1961" s="182">
        <v>2.62</v>
      </c>
    </row>
    <row r="1962" spans="1:5" x14ac:dyDescent="0.25">
      <c r="A1962" s="180">
        <v>38095</v>
      </c>
      <c r="B1962" s="181" t="s">
        <v>53961</v>
      </c>
      <c r="C1962" s="180" t="s">
        <v>115</v>
      </c>
      <c r="D1962" s="182">
        <v>4.37</v>
      </c>
      <c r="E1962" s="182">
        <v>5.55</v>
      </c>
    </row>
    <row r="1963" spans="1:5" x14ac:dyDescent="0.25">
      <c r="A1963" s="180">
        <v>38092</v>
      </c>
      <c r="B1963" s="181" t="s">
        <v>53962</v>
      </c>
      <c r="C1963" s="180" t="s">
        <v>115</v>
      </c>
      <c r="D1963" s="182">
        <v>1.96</v>
      </c>
      <c r="E1963" s="182">
        <v>2.4900000000000002</v>
      </c>
    </row>
    <row r="1964" spans="1:5" x14ac:dyDescent="0.25">
      <c r="A1964" s="180">
        <v>38093</v>
      </c>
      <c r="B1964" s="181" t="s">
        <v>53963</v>
      </c>
      <c r="C1964" s="180" t="s">
        <v>115</v>
      </c>
      <c r="D1964" s="182">
        <v>2.02</v>
      </c>
      <c r="E1964" s="182">
        <v>2.57</v>
      </c>
    </row>
    <row r="1965" spans="1:5" x14ac:dyDescent="0.25">
      <c r="A1965" s="180">
        <v>38096</v>
      </c>
      <c r="B1965" s="181" t="s">
        <v>53964</v>
      </c>
      <c r="C1965" s="180" t="s">
        <v>115</v>
      </c>
      <c r="D1965" s="182">
        <v>4.7</v>
      </c>
      <c r="E1965" s="182">
        <v>5.97</v>
      </c>
    </row>
    <row r="1966" spans="1:5" x14ac:dyDescent="0.25">
      <c r="A1966" s="180">
        <v>38094</v>
      </c>
      <c r="B1966" s="181" t="s">
        <v>53965</v>
      </c>
      <c r="C1966" s="180" t="s">
        <v>115</v>
      </c>
      <c r="D1966" s="182">
        <v>2.48</v>
      </c>
      <c r="E1966" s="182">
        <v>3.15</v>
      </c>
    </row>
    <row r="1967" spans="1:5" x14ac:dyDescent="0.25">
      <c r="A1967" s="180">
        <v>38097</v>
      </c>
      <c r="B1967" s="181" t="s">
        <v>53966</v>
      </c>
      <c r="C1967" s="180" t="s">
        <v>115</v>
      </c>
      <c r="D1967" s="182">
        <v>5.04</v>
      </c>
      <c r="E1967" s="182">
        <v>6.4</v>
      </c>
    </row>
    <row r="1968" spans="1:5" x14ac:dyDescent="0.25">
      <c r="A1968" s="180">
        <v>38098</v>
      </c>
      <c r="B1968" s="181" t="s">
        <v>53967</v>
      </c>
      <c r="C1968" s="180" t="s">
        <v>115</v>
      </c>
      <c r="D1968" s="182">
        <v>5.04</v>
      </c>
      <c r="E1968" s="182">
        <v>6.4</v>
      </c>
    </row>
    <row r="1969" spans="1:5" x14ac:dyDescent="0.25">
      <c r="A1969" s="180">
        <v>11186</v>
      </c>
      <c r="B1969" s="181" t="s">
        <v>53968</v>
      </c>
      <c r="C1969" s="180" t="s">
        <v>322</v>
      </c>
      <c r="D1969" s="182">
        <v>430</v>
      </c>
      <c r="E1969" s="182">
        <v>516</v>
      </c>
    </row>
    <row r="1970" spans="1:5" x14ac:dyDescent="0.25">
      <c r="A1970" s="180">
        <v>11558</v>
      </c>
      <c r="B1970" s="181" t="s">
        <v>53969</v>
      </c>
      <c r="C1970" s="180" t="s">
        <v>27783</v>
      </c>
      <c r="D1970" s="182">
        <v>15.7</v>
      </c>
      <c r="E1970" s="182">
        <v>14.24</v>
      </c>
    </row>
    <row r="1971" spans="1:5" x14ac:dyDescent="0.25">
      <c r="A1971" s="180">
        <v>11557</v>
      </c>
      <c r="B1971" s="181" t="s">
        <v>53970</v>
      </c>
      <c r="C1971" s="180" t="s">
        <v>27783</v>
      </c>
      <c r="D1971" s="182">
        <v>39.74</v>
      </c>
      <c r="E1971" s="182">
        <v>36.06</v>
      </c>
    </row>
    <row r="1972" spans="1:5" x14ac:dyDescent="0.25">
      <c r="A1972" s="180">
        <v>2759</v>
      </c>
      <c r="B1972" s="181" t="s">
        <v>53971</v>
      </c>
      <c r="C1972" s="180" t="s">
        <v>115</v>
      </c>
      <c r="D1972" s="182"/>
      <c r="E1972" s="182">
        <v>10.119999999999999</v>
      </c>
    </row>
    <row r="1973" spans="1:5" x14ac:dyDescent="0.25">
      <c r="A1973" s="180">
        <v>38124</v>
      </c>
      <c r="B1973" s="181" t="s">
        <v>53972</v>
      </c>
      <c r="C1973" s="180" t="s">
        <v>115</v>
      </c>
      <c r="D1973" s="182">
        <v>29.9</v>
      </c>
      <c r="E1973" s="182">
        <v>28</v>
      </c>
    </row>
    <row r="1974" spans="1:5" x14ac:dyDescent="0.25">
      <c r="A1974" s="180">
        <v>38380</v>
      </c>
      <c r="B1974" s="181" t="s">
        <v>53973</v>
      </c>
      <c r="C1974" s="180" t="s">
        <v>115</v>
      </c>
      <c r="D1974" s="182"/>
      <c r="E1974" s="182">
        <v>23.32</v>
      </c>
    </row>
    <row r="1975" spans="1:5" x14ac:dyDescent="0.25">
      <c r="A1975" s="180">
        <v>45278</v>
      </c>
      <c r="B1975" s="181" t="s">
        <v>53974</v>
      </c>
      <c r="C1975" s="180" t="s">
        <v>115</v>
      </c>
      <c r="D1975" s="182">
        <v>156.04</v>
      </c>
      <c r="E1975" s="182">
        <v>107.49</v>
      </c>
    </row>
    <row r="1976" spans="1:5" x14ac:dyDescent="0.25">
      <c r="A1976" s="180">
        <v>42429</v>
      </c>
      <c r="B1976" s="181" t="s">
        <v>53975</v>
      </c>
      <c r="C1976" s="180" t="s">
        <v>115</v>
      </c>
      <c r="D1976" s="182"/>
      <c r="E1976" s="182">
        <v>6025.1</v>
      </c>
    </row>
    <row r="1977" spans="1:5" x14ac:dyDescent="0.25">
      <c r="A1977" s="180">
        <v>38538</v>
      </c>
      <c r="B1977" s="181" t="s">
        <v>53976</v>
      </c>
      <c r="C1977" s="180" t="s">
        <v>83</v>
      </c>
      <c r="D1977" s="182"/>
      <c r="E1977" s="182">
        <v>86</v>
      </c>
    </row>
    <row r="1978" spans="1:5" x14ac:dyDescent="0.25">
      <c r="A1978" s="180">
        <v>38539</v>
      </c>
      <c r="B1978" s="181" t="s">
        <v>53977</v>
      </c>
      <c r="C1978" s="180" t="s">
        <v>83</v>
      </c>
      <c r="D1978" s="182"/>
      <c r="E1978" s="182">
        <v>116.95</v>
      </c>
    </row>
    <row r="1979" spans="1:5" x14ac:dyDescent="0.25">
      <c r="A1979" s="180">
        <v>38540</v>
      </c>
      <c r="B1979" s="181" t="s">
        <v>53978</v>
      </c>
      <c r="C1979" s="180" t="s">
        <v>83</v>
      </c>
      <c r="D1979" s="182"/>
      <c r="E1979" s="182">
        <v>299.70999999999998</v>
      </c>
    </row>
    <row r="1980" spans="1:5" x14ac:dyDescent="0.25">
      <c r="A1980" s="180">
        <v>38384</v>
      </c>
      <c r="B1980" s="181" t="s">
        <v>53979</v>
      </c>
      <c r="C1980" s="180" t="s">
        <v>115</v>
      </c>
      <c r="D1980" s="182"/>
      <c r="E1980" s="182">
        <v>16.8</v>
      </c>
    </row>
    <row r="1981" spans="1:5" x14ac:dyDescent="0.25">
      <c r="A1981" s="180">
        <v>13</v>
      </c>
      <c r="B1981" s="181" t="s">
        <v>53980</v>
      </c>
      <c r="C1981" s="180" t="s">
        <v>51</v>
      </c>
      <c r="D1981" s="182">
        <v>16.940000000000001</v>
      </c>
      <c r="E1981" s="182">
        <v>20.420000000000002</v>
      </c>
    </row>
    <row r="1982" spans="1:5" x14ac:dyDescent="0.25">
      <c r="A1982" s="180">
        <v>2762</v>
      </c>
      <c r="B1982" s="181" t="s">
        <v>53981</v>
      </c>
      <c r="C1982" s="180" t="s">
        <v>83</v>
      </c>
      <c r="D1982" s="182"/>
      <c r="E1982" s="182">
        <v>12.65</v>
      </c>
    </row>
    <row r="1983" spans="1:5" x14ac:dyDescent="0.25">
      <c r="A1983" s="180">
        <v>21142</v>
      </c>
      <c r="B1983" s="181" t="s">
        <v>53982</v>
      </c>
      <c r="C1983" s="180" t="s">
        <v>115</v>
      </c>
      <c r="D1983" s="182">
        <v>40.07</v>
      </c>
      <c r="E1983" s="182">
        <v>30.64</v>
      </c>
    </row>
    <row r="1984" spans="1:5" x14ac:dyDescent="0.25">
      <c r="A1984" s="180">
        <v>37372</v>
      </c>
      <c r="B1984" s="181" t="s">
        <v>53983</v>
      </c>
      <c r="C1984" s="180" t="s">
        <v>949</v>
      </c>
      <c r="D1984" s="182">
        <v>1.25</v>
      </c>
      <c r="E1984" s="182">
        <v>1.43</v>
      </c>
    </row>
    <row r="1985" spans="1:5" x14ac:dyDescent="0.25">
      <c r="A1985" s="180">
        <v>40863</v>
      </c>
      <c r="B1985" s="181" t="s">
        <v>53984</v>
      </c>
      <c r="C1985" s="180" t="s">
        <v>932</v>
      </c>
      <c r="D1985" s="182">
        <v>210.14</v>
      </c>
      <c r="E1985" s="182">
        <v>237.03</v>
      </c>
    </row>
    <row r="1986" spans="1:5" x14ac:dyDescent="0.25">
      <c r="A1986" s="180">
        <v>38475</v>
      </c>
      <c r="B1986" s="181" t="s">
        <v>53985</v>
      </c>
      <c r="C1986" s="180" t="s">
        <v>115</v>
      </c>
      <c r="D1986" s="182">
        <v>82.4</v>
      </c>
      <c r="E1986" s="182">
        <v>56.77</v>
      </c>
    </row>
    <row r="1987" spans="1:5" x14ac:dyDescent="0.25">
      <c r="A1987" s="180">
        <v>38474</v>
      </c>
      <c r="B1987" s="181" t="s">
        <v>53986</v>
      </c>
      <c r="C1987" s="180" t="s">
        <v>115</v>
      </c>
      <c r="D1987" s="182">
        <v>83.55</v>
      </c>
      <c r="E1987" s="182">
        <v>57.55</v>
      </c>
    </row>
    <row r="1988" spans="1:5" x14ac:dyDescent="0.25">
      <c r="A1988" s="180">
        <v>10886</v>
      </c>
      <c r="B1988" s="181" t="s">
        <v>53987</v>
      </c>
      <c r="C1988" s="180" t="s">
        <v>115</v>
      </c>
      <c r="D1988" s="182">
        <v>252</v>
      </c>
      <c r="E1988" s="182">
        <v>201.25</v>
      </c>
    </row>
    <row r="1989" spans="1:5" x14ac:dyDescent="0.25">
      <c r="A1989" s="180">
        <v>10888</v>
      </c>
      <c r="B1989" s="181" t="s">
        <v>53988</v>
      </c>
      <c r="C1989" s="180" t="s">
        <v>115</v>
      </c>
      <c r="D1989" s="182">
        <v>797.53</v>
      </c>
      <c r="E1989" s="182">
        <v>636.91999999999996</v>
      </c>
    </row>
    <row r="1990" spans="1:5" x14ac:dyDescent="0.25">
      <c r="A1990" s="180">
        <v>10889</v>
      </c>
      <c r="B1990" s="181" t="s">
        <v>53989</v>
      </c>
      <c r="C1990" s="180" t="s">
        <v>115</v>
      </c>
      <c r="D1990" s="182">
        <v>864</v>
      </c>
      <c r="E1990" s="182">
        <v>690</v>
      </c>
    </row>
    <row r="1991" spans="1:5" x14ac:dyDescent="0.25">
      <c r="A1991" s="180">
        <v>10890</v>
      </c>
      <c r="B1991" s="181" t="s">
        <v>53990</v>
      </c>
      <c r="C1991" s="180" t="s">
        <v>115</v>
      </c>
      <c r="D1991" s="182">
        <v>398.76</v>
      </c>
      <c r="E1991" s="182">
        <v>318.45999999999998</v>
      </c>
    </row>
    <row r="1992" spans="1:5" x14ac:dyDescent="0.25">
      <c r="A1992" s="180">
        <v>10891</v>
      </c>
      <c r="B1992" s="181" t="s">
        <v>53991</v>
      </c>
      <c r="C1992" s="180" t="s">
        <v>115</v>
      </c>
      <c r="D1992" s="182">
        <v>243.69</v>
      </c>
      <c r="E1992" s="182">
        <v>194.61</v>
      </c>
    </row>
    <row r="1993" spans="1:5" x14ac:dyDescent="0.25">
      <c r="A1993" s="180">
        <v>10892</v>
      </c>
      <c r="B1993" s="181" t="s">
        <v>53992</v>
      </c>
      <c r="C1993" s="180" t="s">
        <v>115</v>
      </c>
      <c r="D1993" s="182">
        <v>288</v>
      </c>
      <c r="E1993" s="182">
        <v>230</v>
      </c>
    </row>
    <row r="1994" spans="1:5" x14ac:dyDescent="0.25">
      <c r="A1994" s="180">
        <v>20977</v>
      </c>
      <c r="B1994" s="181" t="s">
        <v>53993</v>
      </c>
      <c r="C1994" s="180" t="s">
        <v>115</v>
      </c>
      <c r="D1994" s="182">
        <v>343.38</v>
      </c>
      <c r="E1994" s="182">
        <v>274.23</v>
      </c>
    </row>
    <row r="1995" spans="1:5" x14ac:dyDescent="0.25">
      <c r="A1995" s="180">
        <v>3073</v>
      </c>
      <c r="B1995" s="181" t="s">
        <v>53994</v>
      </c>
      <c r="C1995" s="180" t="s">
        <v>115</v>
      </c>
      <c r="D1995" s="182"/>
      <c r="E1995" s="182">
        <v>245.92</v>
      </c>
    </row>
    <row r="1996" spans="1:5" x14ac:dyDescent="0.25">
      <c r="A1996" s="180">
        <v>3074</v>
      </c>
      <c r="B1996" s="181" t="s">
        <v>53995</v>
      </c>
      <c r="C1996" s="180" t="s">
        <v>115</v>
      </c>
      <c r="D1996" s="182"/>
      <c r="E1996" s="182">
        <v>155.26</v>
      </c>
    </row>
    <row r="1997" spans="1:5" x14ac:dyDescent="0.25">
      <c r="A1997" s="180">
        <v>3076</v>
      </c>
      <c r="B1997" s="181" t="s">
        <v>53996</v>
      </c>
      <c r="C1997" s="180" t="s">
        <v>115</v>
      </c>
      <c r="D1997" s="182"/>
      <c r="E1997" s="182">
        <v>202.17</v>
      </c>
    </row>
    <row r="1998" spans="1:5" x14ac:dyDescent="0.25">
      <c r="A1998" s="180">
        <v>3075</v>
      </c>
      <c r="B1998" s="181" t="s">
        <v>53997</v>
      </c>
      <c r="C1998" s="180" t="s">
        <v>115</v>
      </c>
      <c r="D1998" s="182"/>
      <c r="E1998" s="182">
        <v>127.76</v>
      </c>
    </row>
    <row r="1999" spans="1:5" x14ac:dyDescent="0.25">
      <c r="A1999" s="180">
        <v>10781</v>
      </c>
      <c r="B1999" s="181" t="s">
        <v>53998</v>
      </c>
      <c r="C1999" s="180" t="s">
        <v>115</v>
      </c>
      <c r="D1999" s="182"/>
      <c r="E1999" s="182">
        <v>17.32</v>
      </c>
    </row>
    <row r="2000" spans="1:5" x14ac:dyDescent="0.25">
      <c r="A2000" s="180">
        <v>11480</v>
      </c>
      <c r="B2000" s="181" t="s">
        <v>53999</v>
      </c>
      <c r="C2000" s="180" t="s">
        <v>53400</v>
      </c>
      <c r="D2000" s="182">
        <v>157.03</v>
      </c>
      <c r="E2000" s="182">
        <v>148.88999999999999</v>
      </c>
    </row>
    <row r="2001" spans="1:5" x14ac:dyDescent="0.25">
      <c r="A2001" s="180">
        <v>43612</v>
      </c>
      <c r="B2001" s="181" t="s">
        <v>54000</v>
      </c>
      <c r="C2001" s="180" t="s">
        <v>53400</v>
      </c>
      <c r="D2001" s="182">
        <v>123.6</v>
      </c>
      <c r="E2001" s="182">
        <v>117.19</v>
      </c>
    </row>
    <row r="2002" spans="1:5" x14ac:dyDescent="0.25">
      <c r="A2002" s="180">
        <v>43613</v>
      </c>
      <c r="B2002" s="181" t="s">
        <v>54001</v>
      </c>
      <c r="C2002" s="180" t="s">
        <v>53400</v>
      </c>
      <c r="D2002" s="182">
        <v>102.32</v>
      </c>
      <c r="E2002" s="182">
        <v>97.02</v>
      </c>
    </row>
    <row r="2003" spans="1:5" x14ac:dyDescent="0.25">
      <c r="A2003" s="180">
        <v>11469</v>
      </c>
      <c r="B2003" s="181" t="s">
        <v>54002</v>
      </c>
      <c r="C2003" s="180" t="s">
        <v>115</v>
      </c>
      <c r="D2003" s="182">
        <v>16.760000000000002</v>
      </c>
      <c r="E2003" s="182">
        <v>15.89</v>
      </c>
    </row>
    <row r="2004" spans="1:5" x14ac:dyDescent="0.25">
      <c r="A2004" s="180">
        <v>11468</v>
      </c>
      <c r="B2004" s="181" t="s">
        <v>54003</v>
      </c>
      <c r="C2004" s="180" t="s">
        <v>115</v>
      </c>
      <c r="D2004" s="182">
        <v>16.77</v>
      </c>
      <c r="E2004" s="182">
        <v>15.9</v>
      </c>
    </row>
    <row r="2005" spans="1:5" x14ac:dyDescent="0.25">
      <c r="A2005" s="180">
        <v>11484</v>
      </c>
      <c r="B2005" s="181" t="s">
        <v>54004</v>
      </c>
      <c r="C2005" s="180" t="s">
        <v>115</v>
      </c>
      <c r="D2005" s="182">
        <v>73.67</v>
      </c>
      <c r="E2005" s="182">
        <v>69.849999999999994</v>
      </c>
    </row>
    <row r="2006" spans="1:5" x14ac:dyDescent="0.25">
      <c r="A2006" s="180">
        <v>38155</v>
      </c>
      <c r="B2006" s="181" t="s">
        <v>54005</v>
      </c>
      <c r="C2006" s="180" t="s">
        <v>115</v>
      </c>
      <c r="D2006" s="182">
        <v>114.38</v>
      </c>
      <c r="E2006" s="182">
        <v>108.45</v>
      </c>
    </row>
    <row r="2007" spans="1:5" x14ac:dyDescent="0.25">
      <c r="A2007" s="180">
        <v>11467</v>
      </c>
      <c r="B2007" s="181" t="s">
        <v>54006</v>
      </c>
      <c r="C2007" s="180" t="s">
        <v>115</v>
      </c>
      <c r="D2007" s="182">
        <v>26.13</v>
      </c>
      <c r="E2007" s="182">
        <v>24.78</v>
      </c>
    </row>
    <row r="2008" spans="1:5" x14ac:dyDescent="0.25">
      <c r="A2008" s="180">
        <v>38153</v>
      </c>
      <c r="B2008" s="181" t="s">
        <v>54007</v>
      </c>
      <c r="C2008" s="180" t="s">
        <v>53400</v>
      </c>
      <c r="D2008" s="182">
        <v>66.760000000000005</v>
      </c>
      <c r="E2008" s="182">
        <v>63.3</v>
      </c>
    </row>
    <row r="2009" spans="1:5" x14ac:dyDescent="0.25">
      <c r="A2009" s="180">
        <v>43607</v>
      </c>
      <c r="B2009" s="181" t="s">
        <v>54008</v>
      </c>
      <c r="C2009" s="180" t="s">
        <v>53400</v>
      </c>
      <c r="D2009" s="182">
        <v>126.27</v>
      </c>
      <c r="E2009" s="182">
        <v>119.73</v>
      </c>
    </row>
    <row r="2010" spans="1:5" x14ac:dyDescent="0.25">
      <c r="A2010" s="180">
        <v>3080</v>
      </c>
      <c r="B2010" s="181" t="s">
        <v>54009</v>
      </c>
      <c r="C2010" s="180" t="s">
        <v>53400</v>
      </c>
      <c r="D2010" s="182">
        <v>84.9</v>
      </c>
      <c r="E2010" s="182">
        <v>80.5</v>
      </c>
    </row>
    <row r="2011" spans="1:5" x14ac:dyDescent="0.25">
      <c r="A2011" s="180">
        <v>3081</v>
      </c>
      <c r="B2011" s="181" t="s">
        <v>54010</v>
      </c>
      <c r="C2011" s="180" t="s">
        <v>53400</v>
      </c>
      <c r="D2011" s="182">
        <v>167.97</v>
      </c>
      <c r="E2011" s="182">
        <v>159.27000000000001</v>
      </c>
    </row>
    <row r="2012" spans="1:5" x14ac:dyDescent="0.25">
      <c r="A2012" s="180">
        <v>3090</v>
      </c>
      <c r="B2012" s="181" t="s">
        <v>54011</v>
      </c>
      <c r="C2012" s="180" t="s">
        <v>53400</v>
      </c>
      <c r="D2012" s="182">
        <v>75.78</v>
      </c>
      <c r="E2012" s="182">
        <v>71.849999999999994</v>
      </c>
    </row>
    <row r="2013" spans="1:5" x14ac:dyDescent="0.25">
      <c r="A2013" s="180">
        <v>43611</v>
      </c>
      <c r="B2013" s="181" t="s">
        <v>54012</v>
      </c>
      <c r="C2013" s="180" t="s">
        <v>53400</v>
      </c>
      <c r="D2013" s="182">
        <v>125.74</v>
      </c>
      <c r="E2013" s="182">
        <v>119.23</v>
      </c>
    </row>
    <row r="2014" spans="1:5" x14ac:dyDescent="0.25">
      <c r="A2014" s="180">
        <v>3103</v>
      </c>
      <c r="B2014" s="181" t="s">
        <v>54013</v>
      </c>
      <c r="C2014" s="180" t="s">
        <v>115</v>
      </c>
      <c r="D2014" s="182">
        <v>62.83</v>
      </c>
      <c r="E2014" s="182">
        <v>59.57</v>
      </c>
    </row>
    <row r="2015" spans="1:5" x14ac:dyDescent="0.25">
      <c r="A2015" s="180">
        <v>3097</v>
      </c>
      <c r="B2015" s="181" t="s">
        <v>54014</v>
      </c>
      <c r="C2015" s="180" t="s">
        <v>53400</v>
      </c>
      <c r="D2015" s="182">
        <v>95.06</v>
      </c>
      <c r="E2015" s="182">
        <v>90.13</v>
      </c>
    </row>
    <row r="2016" spans="1:5" x14ac:dyDescent="0.25">
      <c r="A2016" s="180">
        <v>3099</v>
      </c>
      <c r="B2016" s="181" t="s">
        <v>54015</v>
      </c>
      <c r="C2016" s="180" t="s">
        <v>53400</v>
      </c>
      <c r="D2016" s="182">
        <v>152.21</v>
      </c>
      <c r="E2016" s="182">
        <v>144.32</v>
      </c>
    </row>
    <row r="2017" spans="1:5" x14ac:dyDescent="0.25">
      <c r="A2017" s="180">
        <v>38151</v>
      </c>
      <c r="B2017" s="181" t="s">
        <v>54016</v>
      </c>
      <c r="C2017" s="180" t="s">
        <v>53400</v>
      </c>
      <c r="D2017" s="182">
        <v>110.34</v>
      </c>
      <c r="E2017" s="182">
        <v>104.63</v>
      </c>
    </row>
    <row r="2018" spans="1:5" x14ac:dyDescent="0.25">
      <c r="A2018" s="180">
        <v>38152</v>
      </c>
      <c r="B2018" s="181" t="s">
        <v>54017</v>
      </c>
      <c r="C2018" s="180" t="s">
        <v>53400</v>
      </c>
      <c r="D2018" s="182">
        <v>178</v>
      </c>
      <c r="E2018" s="182">
        <v>168.78</v>
      </c>
    </row>
    <row r="2019" spans="1:5" x14ac:dyDescent="0.25">
      <c r="A2019" s="180">
        <v>43610</v>
      </c>
      <c r="B2019" s="181" t="s">
        <v>54018</v>
      </c>
      <c r="C2019" s="180" t="s">
        <v>53400</v>
      </c>
      <c r="D2019" s="182">
        <v>94.32</v>
      </c>
      <c r="E2019" s="182">
        <v>89.43</v>
      </c>
    </row>
    <row r="2020" spans="1:5" x14ac:dyDescent="0.25">
      <c r="A2020" s="180">
        <v>3093</v>
      </c>
      <c r="B2020" s="181" t="s">
        <v>54019</v>
      </c>
      <c r="C2020" s="180" t="s">
        <v>53400</v>
      </c>
      <c r="D2020" s="182">
        <v>152.21</v>
      </c>
      <c r="E2020" s="182">
        <v>144.32</v>
      </c>
    </row>
    <row r="2021" spans="1:5" x14ac:dyDescent="0.25">
      <c r="A2021" s="180">
        <v>38165</v>
      </c>
      <c r="B2021" s="181" t="s">
        <v>54020</v>
      </c>
      <c r="C2021" s="180" t="s">
        <v>53400</v>
      </c>
      <c r="D2021" s="182">
        <v>75.52</v>
      </c>
      <c r="E2021" s="182">
        <v>68.52</v>
      </c>
    </row>
    <row r="2022" spans="1:5" x14ac:dyDescent="0.25">
      <c r="A2022" s="180">
        <v>38177</v>
      </c>
      <c r="B2022" s="181" t="s">
        <v>54021</v>
      </c>
      <c r="C2022" s="180" t="s">
        <v>115</v>
      </c>
      <c r="D2022" s="182">
        <v>22.44</v>
      </c>
      <c r="E2022" s="182">
        <v>20.36</v>
      </c>
    </row>
    <row r="2023" spans="1:5" x14ac:dyDescent="0.25">
      <c r="A2023" s="180">
        <v>11458</v>
      </c>
      <c r="B2023" s="181" t="s">
        <v>54022</v>
      </c>
      <c r="C2023" s="180" t="s">
        <v>115</v>
      </c>
      <c r="D2023" s="182">
        <v>26.79</v>
      </c>
      <c r="E2023" s="182">
        <v>24.31</v>
      </c>
    </row>
    <row r="2024" spans="1:5" x14ac:dyDescent="0.25">
      <c r="A2024" s="180">
        <v>3108</v>
      </c>
      <c r="B2024" s="181" t="s">
        <v>54023</v>
      </c>
      <c r="C2024" s="180" t="s">
        <v>115</v>
      </c>
      <c r="D2024" s="182">
        <v>113.9</v>
      </c>
      <c r="E2024" s="182">
        <v>103.34</v>
      </c>
    </row>
    <row r="2025" spans="1:5" x14ac:dyDescent="0.25">
      <c r="A2025" s="180">
        <v>3105</v>
      </c>
      <c r="B2025" s="181" t="s">
        <v>54024</v>
      </c>
      <c r="C2025" s="180" t="s">
        <v>115</v>
      </c>
      <c r="D2025" s="182">
        <v>148.97</v>
      </c>
      <c r="E2025" s="182">
        <v>135.16</v>
      </c>
    </row>
    <row r="2026" spans="1:5" x14ac:dyDescent="0.25">
      <c r="A2026" s="180">
        <v>38178</v>
      </c>
      <c r="B2026" s="181" t="s">
        <v>54025</v>
      </c>
      <c r="C2026" s="180" t="s">
        <v>115</v>
      </c>
      <c r="D2026" s="182">
        <v>24.69</v>
      </c>
      <c r="E2026" s="182">
        <v>22.4</v>
      </c>
    </row>
    <row r="2027" spans="1:5" x14ac:dyDescent="0.25">
      <c r="A2027" s="180">
        <v>43575</v>
      </c>
      <c r="B2027" s="181" t="s">
        <v>54026</v>
      </c>
      <c r="C2027" s="180" t="s">
        <v>115</v>
      </c>
      <c r="D2027" s="182">
        <v>53.5</v>
      </c>
      <c r="E2027" s="182">
        <v>48.54</v>
      </c>
    </row>
    <row r="2028" spans="1:5" x14ac:dyDescent="0.25">
      <c r="A2028" s="180">
        <v>43577</v>
      </c>
      <c r="B2028" s="181" t="s">
        <v>54027</v>
      </c>
      <c r="C2028" s="180" t="s">
        <v>115</v>
      </c>
      <c r="D2028" s="182">
        <v>93.01</v>
      </c>
      <c r="E2028" s="182">
        <v>84.39</v>
      </c>
    </row>
    <row r="2029" spans="1:5" x14ac:dyDescent="0.25">
      <c r="A2029" s="180">
        <v>43458</v>
      </c>
      <c r="B2029" s="181" t="s">
        <v>54028</v>
      </c>
      <c r="C2029" s="180" t="s">
        <v>949</v>
      </c>
      <c r="D2029" s="182">
        <v>0.05</v>
      </c>
      <c r="E2029" s="182">
        <v>0.05</v>
      </c>
    </row>
    <row r="2030" spans="1:5" x14ac:dyDescent="0.25">
      <c r="A2030" s="180">
        <v>43470</v>
      </c>
      <c r="B2030" s="181" t="s">
        <v>54029</v>
      </c>
      <c r="C2030" s="180" t="s">
        <v>932</v>
      </c>
      <c r="D2030" s="182">
        <v>9.52</v>
      </c>
      <c r="E2030" s="182">
        <v>9.52</v>
      </c>
    </row>
    <row r="2031" spans="1:5" x14ac:dyDescent="0.25">
      <c r="A2031" s="180">
        <v>43459</v>
      </c>
      <c r="B2031" s="181" t="s">
        <v>54030</v>
      </c>
      <c r="C2031" s="180" t="s">
        <v>949</v>
      </c>
      <c r="D2031" s="182">
        <v>0.28000000000000003</v>
      </c>
      <c r="E2031" s="182">
        <v>0.28999999999999998</v>
      </c>
    </row>
    <row r="2032" spans="1:5" x14ac:dyDescent="0.25">
      <c r="A2032" s="180">
        <v>43471</v>
      </c>
      <c r="B2032" s="181" t="s">
        <v>54031</v>
      </c>
      <c r="C2032" s="180" t="s">
        <v>932</v>
      </c>
      <c r="D2032" s="182">
        <v>47.57</v>
      </c>
      <c r="E2032" s="182">
        <v>49.31</v>
      </c>
    </row>
    <row r="2033" spans="1:5" x14ac:dyDescent="0.25">
      <c r="A2033" s="180">
        <v>43460</v>
      </c>
      <c r="B2033" s="181" t="s">
        <v>54032</v>
      </c>
      <c r="C2033" s="180" t="s">
        <v>949</v>
      </c>
      <c r="D2033" s="182">
        <v>0.86</v>
      </c>
      <c r="E2033" s="182">
        <v>0.83</v>
      </c>
    </row>
    <row r="2034" spans="1:5" x14ac:dyDescent="0.25">
      <c r="A2034" s="180">
        <v>43472</v>
      </c>
      <c r="B2034" s="181" t="s">
        <v>54033</v>
      </c>
      <c r="C2034" s="180" t="s">
        <v>932</v>
      </c>
      <c r="D2034" s="182">
        <v>145.41</v>
      </c>
      <c r="E2034" s="182">
        <v>139.4</v>
      </c>
    </row>
    <row r="2035" spans="1:5" x14ac:dyDescent="0.25">
      <c r="A2035" s="180">
        <v>43461</v>
      </c>
      <c r="B2035" s="181" t="s">
        <v>54034</v>
      </c>
      <c r="C2035" s="180" t="s">
        <v>949</v>
      </c>
      <c r="D2035" s="182">
        <v>0.43</v>
      </c>
      <c r="E2035" s="182">
        <v>0.42</v>
      </c>
    </row>
    <row r="2036" spans="1:5" x14ac:dyDescent="0.25">
      <c r="A2036" s="180">
        <v>43473</v>
      </c>
      <c r="B2036" s="181" t="s">
        <v>54035</v>
      </c>
      <c r="C2036" s="180" t="s">
        <v>932</v>
      </c>
      <c r="D2036" s="182">
        <v>73.959999999999994</v>
      </c>
      <c r="E2036" s="182">
        <v>70.760000000000005</v>
      </c>
    </row>
    <row r="2037" spans="1:5" x14ac:dyDescent="0.25">
      <c r="A2037" s="180">
        <v>43463</v>
      </c>
      <c r="B2037" s="181" t="s">
        <v>54036</v>
      </c>
      <c r="C2037" s="180" t="s">
        <v>949</v>
      </c>
      <c r="D2037" s="182">
        <v>0.11</v>
      </c>
      <c r="E2037" s="182">
        <v>0.12</v>
      </c>
    </row>
    <row r="2038" spans="1:5" x14ac:dyDescent="0.25">
      <c r="A2038" s="180">
        <v>43475</v>
      </c>
      <c r="B2038" s="181" t="s">
        <v>54037</v>
      </c>
      <c r="C2038" s="180" t="s">
        <v>932</v>
      </c>
      <c r="D2038" s="182">
        <v>19.29</v>
      </c>
      <c r="E2038" s="182">
        <v>21.33</v>
      </c>
    </row>
    <row r="2039" spans="1:5" x14ac:dyDescent="0.25">
      <c r="A2039" s="180">
        <v>43462</v>
      </c>
      <c r="B2039" s="181" t="s">
        <v>54038</v>
      </c>
      <c r="C2039" s="180" t="s">
        <v>949</v>
      </c>
      <c r="D2039" s="182">
        <v>0.02</v>
      </c>
      <c r="E2039" s="182">
        <v>0.02</v>
      </c>
    </row>
    <row r="2040" spans="1:5" x14ac:dyDescent="0.25">
      <c r="A2040" s="180">
        <v>43474</v>
      </c>
      <c r="B2040" s="181" t="s">
        <v>54039</v>
      </c>
      <c r="C2040" s="180" t="s">
        <v>932</v>
      </c>
      <c r="D2040" s="182">
        <v>4.33</v>
      </c>
      <c r="E2040" s="182">
        <v>4.33</v>
      </c>
    </row>
    <row r="2041" spans="1:5" x14ac:dyDescent="0.25">
      <c r="A2041" s="180">
        <v>43464</v>
      </c>
      <c r="B2041" s="181" t="s">
        <v>54040</v>
      </c>
      <c r="C2041" s="180" t="s">
        <v>949</v>
      </c>
      <c r="D2041" s="182">
        <v>0.02</v>
      </c>
      <c r="E2041" s="182">
        <v>0.02</v>
      </c>
    </row>
    <row r="2042" spans="1:5" x14ac:dyDescent="0.25">
      <c r="A2042" s="180">
        <v>43476</v>
      </c>
      <c r="B2042" s="181" t="s">
        <v>54041</v>
      </c>
      <c r="C2042" s="180" t="s">
        <v>932</v>
      </c>
      <c r="D2042" s="182">
        <v>4.95</v>
      </c>
      <c r="E2042" s="182">
        <v>4.95</v>
      </c>
    </row>
    <row r="2043" spans="1:5" x14ac:dyDescent="0.25">
      <c r="A2043" s="180">
        <v>43465</v>
      </c>
      <c r="B2043" s="181" t="s">
        <v>54042</v>
      </c>
      <c r="C2043" s="180" t="s">
        <v>949</v>
      </c>
      <c r="D2043" s="182">
        <v>0.64</v>
      </c>
      <c r="E2043" s="182">
        <v>0.73</v>
      </c>
    </row>
    <row r="2044" spans="1:5" x14ac:dyDescent="0.25">
      <c r="A2044" s="180">
        <v>43477</v>
      </c>
      <c r="B2044" s="181" t="s">
        <v>54043</v>
      </c>
      <c r="C2044" s="180" t="s">
        <v>932</v>
      </c>
      <c r="D2044" s="182">
        <v>108.27</v>
      </c>
      <c r="E2044" s="182">
        <v>122.35</v>
      </c>
    </row>
    <row r="2045" spans="1:5" x14ac:dyDescent="0.25">
      <c r="A2045" s="180">
        <v>43466</v>
      </c>
      <c r="B2045" s="181" t="s">
        <v>54044</v>
      </c>
      <c r="C2045" s="180" t="s">
        <v>949</v>
      </c>
      <c r="D2045" s="182">
        <v>1.9</v>
      </c>
      <c r="E2045" s="182">
        <v>2.08</v>
      </c>
    </row>
    <row r="2046" spans="1:5" x14ac:dyDescent="0.25">
      <c r="A2046" s="180">
        <v>43478</v>
      </c>
      <c r="B2046" s="181" t="s">
        <v>54045</v>
      </c>
      <c r="C2046" s="180" t="s">
        <v>932</v>
      </c>
      <c r="D2046" s="182">
        <v>321.7</v>
      </c>
      <c r="E2046" s="182">
        <v>346.31</v>
      </c>
    </row>
    <row r="2047" spans="1:5" x14ac:dyDescent="0.25">
      <c r="A2047" s="180">
        <v>43467</v>
      </c>
      <c r="B2047" s="181" t="s">
        <v>54046</v>
      </c>
      <c r="C2047" s="180" t="s">
        <v>949</v>
      </c>
      <c r="D2047" s="182">
        <v>0.56000000000000005</v>
      </c>
      <c r="E2047" s="182">
        <v>0.56999999999999995</v>
      </c>
    </row>
    <row r="2048" spans="1:5" x14ac:dyDescent="0.25">
      <c r="A2048" s="180">
        <v>43479</v>
      </c>
      <c r="B2048" s="181" t="s">
        <v>54047</v>
      </c>
      <c r="C2048" s="180" t="s">
        <v>932</v>
      </c>
      <c r="D2048" s="182">
        <v>94.78</v>
      </c>
      <c r="E2048" s="182">
        <v>95.69</v>
      </c>
    </row>
    <row r="2049" spans="1:5" x14ac:dyDescent="0.25">
      <c r="A2049" s="180">
        <v>43468</v>
      </c>
      <c r="B2049" s="181" t="s">
        <v>54048</v>
      </c>
      <c r="C2049" s="180" t="s">
        <v>949</v>
      </c>
      <c r="D2049" s="182">
        <v>1.31</v>
      </c>
      <c r="E2049" s="182">
        <v>1.24</v>
      </c>
    </row>
    <row r="2050" spans="1:5" x14ac:dyDescent="0.25">
      <c r="A2050" s="180">
        <v>43480</v>
      </c>
      <c r="B2050" s="181" t="s">
        <v>54049</v>
      </c>
      <c r="C2050" s="180" t="s">
        <v>932</v>
      </c>
      <c r="D2050" s="182">
        <v>222.27</v>
      </c>
      <c r="E2050" s="182">
        <v>206.14</v>
      </c>
    </row>
    <row r="2051" spans="1:5" x14ac:dyDescent="0.25">
      <c r="A2051" s="180">
        <v>43469</v>
      </c>
      <c r="B2051" s="181" t="s">
        <v>54050</v>
      </c>
      <c r="C2051" s="180" t="s">
        <v>949</v>
      </c>
      <c r="D2051" s="182">
        <v>7.0000000000000007E-2</v>
      </c>
      <c r="E2051" s="182">
        <v>0.08</v>
      </c>
    </row>
    <row r="2052" spans="1:5" x14ac:dyDescent="0.25">
      <c r="A2052" s="180">
        <v>43481</v>
      </c>
      <c r="B2052" s="181" t="s">
        <v>54051</v>
      </c>
      <c r="C2052" s="180" t="s">
        <v>932</v>
      </c>
      <c r="D2052" s="182">
        <v>12.19</v>
      </c>
      <c r="E2052" s="182">
        <v>14.27</v>
      </c>
    </row>
    <row r="2053" spans="1:5" x14ac:dyDescent="0.25">
      <c r="A2053" s="180">
        <v>45204</v>
      </c>
      <c r="B2053" s="181" t="s">
        <v>54052</v>
      </c>
      <c r="C2053" s="180" t="s">
        <v>115</v>
      </c>
      <c r="D2053" s="182">
        <v>60.97</v>
      </c>
      <c r="E2053" s="182">
        <v>42</v>
      </c>
    </row>
    <row r="2054" spans="1:5" x14ac:dyDescent="0.25">
      <c r="A2054" s="180">
        <v>3119</v>
      </c>
      <c r="B2054" s="181" t="s">
        <v>54053</v>
      </c>
      <c r="C2054" s="180" t="s">
        <v>115</v>
      </c>
      <c r="D2054" s="182">
        <v>2.9</v>
      </c>
      <c r="E2054" s="182">
        <v>2.63</v>
      </c>
    </row>
    <row r="2055" spans="1:5" x14ac:dyDescent="0.25">
      <c r="A2055" s="180">
        <v>3122</v>
      </c>
      <c r="B2055" s="181" t="s">
        <v>54054</v>
      </c>
      <c r="C2055" s="180" t="s">
        <v>115</v>
      </c>
      <c r="D2055" s="182">
        <v>5.9</v>
      </c>
      <c r="E2055" s="182">
        <v>5.35</v>
      </c>
    </row>
    <row r="2056" spans="1:5" x14ac:dyDescent="0.25">
      <c r="A2056" s="180">
        <v>3121</v>
      </c>
      <c r="B2056" s="181" t="s">
        <v>54055</v>
      </c>
      <c r="C2056" s="180" t="s">
        <v>115</v>
      </c>
      <c r="D2056" s="182">
        <v>6.69</v>
      </c>
      <c r="E2056" s="182">
        <v>6.07</v>
      </c>
    </row>
    <row r="2057" spans="1:5" x14ac:dyDescent="0.25">
      <c r="A2057" s="180">
        <v>3120</v>
      </c>
      <c r="B2057" s="181" t="s">
        <v>54056</v>
      </c>
      <c r="C2057" s="180" t="s">
        <v>115</v>
      </c>
      <c r="D2057" s="182">
        <v>12.68</v>
      </c>
      <c r="E2057" s="182">
        <v>11.5</v>
      </c>
    </row>
    <row r="2058" spans="1:5" x14ac:dyDescent="0.25">
      <c r="A2058" s="180">
        <v>11455</v>
      </c>
      <c r="B2058" s="181" t="s">
        <v>54057</v>
      </c>
      <c r="C2058" s="180" t="s">
        <v>115</v>
      </c>
      <c r="D2058" s="182">
        <v>18.34</v>
      </c>
      <c r="E2058" s="182">
        <v>16.64</v>
      </c>
    </row>
    <row r="2059" spans="1:5" x14ac:dyDescent="0.25">
      <c r="A2059" s="180">
        <v>11456</v>
      </c>
      <c r="B2059" s="181" t="s">
        <v>54058</v>
      </c>
      <c r="C2059" s="180" t="s">
        <v>115</v>
      </c>
      <c r="D2059" s="182">
        <v>21.92</v>
      </c>
      <c r="E2059" s="182">
        <v>19.89</v>
      </c>
    </row>
    <row r="2060" spans="1:5" x14ac:dyDescent="0.25">
      <c r="A2060" s="180">
        <v>3107</v>
      </c>
      <c r="B2060" s="181" t="s">
        <v>54059</v>
      </c>
      <c r="C2060" s="180" t="s">
        <v>115</v>
      </c>
      <c r="D2060" s="182">
        <v>9.25</v>
      </c>
      <c r="E2060" s="182">
        <v>8.39</v>
      </c>
    </row>
    <row r="2061" spans="1:5" x14ac:dyDescent="0.25">
      <c r="A2061" s="180">
        <v>43583</v>
      </c>
      <c r="B2061" s="181" t="s">
        <v>54060</v>
      </c>
      <c r="C2061" s="180" t="s">
        <v>115</v>
      </c>
      <c r="D2061" s="182">
        <v>10.43</v>
      </c>
      <c r="E2061" s="182">
        <v>9.4600000000000009</v>
      </c>
    </row>
    <row r="2062" spans="1:5" x14ac:dyDescent="0.25">
      <c r="A2062" s="180">
        <v>43586</v>
      </c>
      <c r="B2062" s="181" t="s">
        <v>54061</v>
      </c>
      <c r="C2062" s="180" t="s">
        <v>115</v>
      </c>
      <c r="D2062" s="182">
        <v>10.69</v>
      </c>
      <c r="E2062" s="182">
        <v>9.6999999999999993</v>
      </c>
    </row>
    <row r="2063" spans="1:5" x14ac:dyDescent="0.25">
      <c r="A2063" s="180">
        <v>11461</v>
      </c>
      <c r="B2063" s="181" t="s">
        <v>54062</v>
      </c>
      <c r="C2063" s="180" t="s">
        <v>115</v>
      </c>
      <c r="D2063" s="182">
        <v>11.65</v>
      </c>
      <c r="E2063" s="182">
        <v>10.57</v>
      </c>
    </row>
    <row r="2064" spans="1:5" x14ac:dyDescent="0.25">
      <c r="A2064" s="180">
        <v>43587</v>
      </c>
      <c r="B2064" s="181" t="s">
        <v>54063</v>
      </c>
      <c r="C2064" s="180" t="s">
        <v>115</v>
      </c>
      <c r="D2064" s="182">
        <v>13.44</v>
      </c>
      <c r="E2064" s="182">
        <v>12.19</v>
      </c>
    </row>
    <row r="2065" spans="1:5" x14ac:dyDescent="0.25">
      <c r="A2065" s="180">
        <v>3106</v>
      </c>
      <c r="B2065" s="181" t="s">
        <v>54064</v>
      </c>
      <c r="C2065" s="180" t="s">
        <v>115</v>
      </c>
      <c r="D2065" s="182">
        <v>17.05</v>
      </c>
      <c r="E2065" s="182">
        <v>15.47</v>
      </c>
    </row>
    <row r="2066" spans="1:5" x14ac:dyDescent="0.25">
      <c r="A2066" s="180">
        <v>44539</v>
      </c>
      <c r="B2066" s="181" t="s">
        <v>54065</v>
      </c>
      <c r="C2066" s="180" t="s">
        <v>51</v>
      </c>
      <c r="D2066" s="182">
        <v>3.73</v>
      </c>
      <c r="E2066" s="182">
        <v>3.22</v>
      </c>
    </row>
    <row r="2067" spans="1:5" x14ac:dyDescent="0.25">
      <c r="A2067" s="180">
        <v>3123</v>
      </c>
      <c r="B2067" s="181" t="s">
        <v>54066</v>
      </c>
      <c r="C2067" s="180" t="s">
        <v>51</v>
      </c>
      <c r="D2067" s="182">
        <v>3.48</v>
      </c>
      <c r="E2067" s="182">
        <v>3</v>
      </c>
    </row>
    <row r="2068" spans="1:5" x14ac:dyDescent="0.25">
      <c r="A2068" s="180">
        <v>38125</v>
      </c>
      <c r="B2068" s="181" t="s">
        <v>54067</v>
      </c>
      <c r="C2068" s="180" t="s">
        <v>51</v>
      </c>
      <c r="D2068" s="182">
        <v>1.42</v>
      </c>
      <c r="E2068" s="182">
        <v>1.71</v>
      </c>
    </row>
    <row r="2069" spans="1:5" x14ac:dyDescent="0.25">
      <c r="A2069" s="180">
        <v>39014</v>
      </c>
      <c r="B2069" s="181" t="s">
        <v>54068</v>
      </c>
      <c r="C2069" s="180" t="s">
        <v>51</v>
      </c>
      <c r="D2069" s="182"/>
      <c r="E2069" s="182">
        <v>9.4700000000000006</v>
      </c>
    </row>
    <row r="2070" spans="1:5" x14ac:dyDescent="0.25">
      <c r="A2070" s="180">
        <v>39365</v>
      </c>
      <c r="B2070" s="181" t="s">
        <v>54069</v>
      </c>
      <c r="C2070" s="180" t="s">
        <v>115</v>
      </c>
      <c r="D2070" s="182">
        <v>1771.05</v>
      </c>
      <c r="E2070" s="182">
        <v>1948.79</v>
      </c>
    </row>
    <row r="2071" spans="1:5" x14ac:dyDescent="0.25">
      <c r="A2071" s="180">
        <v>39366</v>
      </c>
      <c r="B2071" s="181" t="s">
        <v>54070</v>
      </c>
      <c r="C2071" s="180" t="s">
        <v>115</v>
      </c>
      <c r="D2071" s="182">
        <v>2686.97</v>
      </c>
      <c r="E2071" s="182">
        <v>2956.64</v>
      </c>
    </row>
    <row r="2072" spans="1:5" x14ac:dyDescent="0.25">
      <c r="A2072" s="180">
        <v>39367</v>
      </c>
      <c r="B2072" s="181" t="s">
        <v>54071</v>
      </c>
      <c r="C2072" s="180" t="s">
        <v>115</v>
      </c>
      <c r="D2072" s="182">
        <v>4603.9399999999996</v>
      </c>
      <c r="E2072" s="182">
        <v>5066.01</v>
      </c>
    </row>
    <row r="2073" spans="1:5" x14ac:dyDescent="0.25">
      <c r="A2073" s="180">
        <v>45263</v>
      </c>
      <c r="B2073" s="181" t="s">
        <v>54072</v>
      </c>
      <c r="C2073" s="180" t="s">
        <v>115</v>
      </c>
      <c r="D2073" s="182">
        <v>22.4</v>
      </c>
      <c r="E2073" s="182">
        <v>18.66</v>
      </c>
    </row>
    <row r="2074" spans="1:5" x14ac:dyDescent="0.25">
      <c r="A2074" s="180">
        <v>37394</v>
      </c>
      <c r="B2074" s="181" t="s">
        <v>54073</v>
      </c>
      <c r="C2074" s="180" t="s">
        <v>54074</v>
      </c>
      <c r="D2074" s="182">
        <v>74.62</v>
      </c>
      <c r="E2074" s="182">
        <v>44.15</v>
      </c>
    </row>
    <row r="2075" spans="1:5" x14ac:dyDescent="0.25">
      <c r="A2075" s="180">
        <v>14146</v>
      </c>
      <c r="B2075" s="181" t="s">
        <v>54075</v>
      </c>
      <c r="C2075" s="180" t="s">
        <v>54074</v>
      </c>
      <c r="D2075" s="182">
        <v>120</v>
      </c>
      <c r="E2075" s="182">
        <v>71</v>
      </c>
    </row>
    <row r="2076" spans="1:5" x14ac:dyDescent="0.25">
      <c r="A2076" s="180">
        <v>938</v>
      </c>
      <c r="B2076" s="181" t="s">
        <v>54076</v>
      </c>
      <c r="C2076" s="180" t="s">
        <v>83</v>
      </c>
      <c r="D2076" s="182">
        <v>1.69</v>
      </c>
      <c r="E2076" s="182">
        <v>1.78</v>
      </c>
    </row>
    <row r="2077" spans="1:5" x14ac:dyDescent="0.25">
      <c r="A2077" s="180">
        <v>937</v>
      </c>
      <c r="B2077" s="181" t="s">
        <v>54077</v>
      </c>
      <c r="C2077" s="180" t="s">
        <v>83</v>
      </c>
      <c r="D2077" s="182">
        <v>9.85</v>
      </c>
      <c r="E2077" s="182">
        <v>10.39</v>
      </c>
    </row>
    <row r="2078" spans="1:5" x14ac:dyDescent="0.25">
      <c r="A2078" s="180">
        <v>939</v>
      </c>
      <c r="B2078" s="181" t="s">
        <v>54078</v>
      </c>
      <c r="C2078" s="180" t="s">
        <v>83</v>
      </c>
      <c r="D2078" s="182">
        <v>2.73</v>
      </c>
      <c r="E2078" s="182">
        <v>2.88</v>
      </c>
    </row>
    <row r="2079" spans="1:5" x14ac:dyDescent="0.25">
      <c r="A2079" s="180">
        <v>944</v>
      </c>
      <c r="B2079" s="181" t="s">
        <v>54079</v>
      </c>
      <c r="C2079" s="180" t="s">
        <v>83</v>
      </c>
      <c r="D2079" s="182">
        <v>4.32</v>
      </c>
      <c r="E2079" s="182">
        <v>4.55</v>
      </c>
    </row>
    <row r="2080" spans="1:5" x14ac:dyDescent="0.25">
      <c r="A2080" s="180">
        <v>940</v>
      </c>
      <c r="B2080" s="181" t="s">
        <v>54080</v>
      </c>
      <c r="C2080" s="180" t="s">
        <v>83</v>
      </c>
      <c r="D2080" s="182">
        <v>6.24</v>
      </c>
      <c r="E2080" s="182">
        <v>6.57</v>
      </c>
    </row>
    <row r="2081" spans="1:5" x14ac:dyDescent="0.25">
      <c r="A2081" s="180">
        <v>44397</v>
      </c>
      <c r="B2081" s="181" t="s">
        <v>54081</v>
      </c>
      <c r="C2081" s="180" t="s">
        <v>83</v>
      </c>
      <c r="D2081" s="182">
        <v>4.53</v>
      </c>
      <c r="E2081" s="182">
        <v>4.29</v>
      </c>
    </row>
    <row r="2082" spans="1:5" x14ac:dyDescent="0.25">
      <c r="A2082" s="180">
        <v>406</v>
      </c>
      <c r="B2082" s="181" t="s">
        <v>54082</v>
      </c>
      <c r="C2082" s="180" t="s">
        <v>115</v>
      </c>
      <c r="D2082" s="182">
        <v>93.93</v>
      </c>
      <c r="E2082" s="182">
        <v>83.93</v>
      </c>
    </row>
    <row r="2083" spans="1:5" x14ac:dyDescent="0.25">
      <c r="A2083" s="180">
        <v>43728</v>
      </c>
      <c r="B2083" s="181" t="s">
        <v>59878</v>
      </c>
      <c r="C2083" s="180" t="s">
        <v>83</v>
      </c>
      <c r="D2083" s="182">
        <v>0.2</v>
      </c>
      <c r="E2083" s="182">
        <v>0.2</v>
      </c>
    </row>
    <row r="2084" spans="1:5" x14ac:dyDescent="0.25">
      <c r="A2084" s="180">
        <v>42529</v>
      </c>
      <c r="B2084" s="181" t="s">
        <v>54083</v>
      </c>
      <c r="C2084" s="180" t="s">
        <v>83</v>
      </c>
      <c r="D2084" s="182"/>
      <c r="E2084" s="182">
        <v>1.36</v>
      </c>
    </row>
    <row r="2085" spans="1:5" x14ac:dyDescent="0.25">
      <c r="A2085" s="180">
        <v>39634</v>
      </c>
      <c r="B2085" s="181" t="s">
        <v>54084</v>
      </c>
      <c r="C2085" s="180" t="s">
        <v>83</v>
      </c>
      <c r="D2085" s="182">
        <v>3.76</v>
      </c>
      <c r="E2085" s="182">
        <v>3.78</v>
      </c>
    </row>
    <row r="2086" spans="1:5" x14ac:dyDescent="0.25">
      <c r="A2086" s="180">
        <v>39701</v>
      </c>
      <c r="B2086" s="181" t="s">
        <v>54085</v>
      </c>
      <c r="C2086" s="180" t="s">
        <v>115</v>
      </c>
      <c r="D2086" s="182">
        <v>135.9</v>
      </c>
      <c r="E2086" s="182">
        <v>101.02</v>
      </c>
    </row>
    <row r="2087" spans="1:5" x14ac:dyDescent="0.25">
      <c r="A2087" s="180">
        <v>12815</v>
      </c>
      <c r="B2087" s="181" t="s">
        <v>54086</v>
      </c>
      <c r="C2087" s="180" t="s">
        <v>115</v>
      </c>
      <c r="D2087" s="182">
        <v>11.91</v>
      </c>
      <c r="E2087" s="182">
        <v>14.35</v>
      </c>
    </row>
    <row r="2088" spans="1:5" x14ac:dyDescent="0.25">
      <c r="A2088" s="180">
        <v>39431</v>
      </c>
      <c r="B2088" s="181" t="s">
        <v>54087</v>
      </c>
      <c r="C2088" s="180" t="s">
        <v>83</v>
      </c>
      <c r="D2088" s="182">
        <v>0.31</v>
      </c>
      <c r="E2088" s="182">
        <v>0.31</v>
      </c>
    </row>
    <row r="2089" spans="1:5" x14ac:dyDescent="0.25">
      <c r="A2089" s="180">
        <v>39432</v>
      </c>
      <c r="B2089" s="181" t="s">
        <v>54088</v>
      </c>
      <c r="C2089" s="180" t="s">
        <v>83</v>
      </c>
      <c r="D2089" s="182">
        <v>2.76</v>
      </c>
      <c r="E2089" s="182">
        <v>2.75</v>
      </c>
    </row>
    <row r="2090" spans="1:5" x14ac:dyDescent="0.25">
      <c r="A2090" s="180">
        <v>43727</v>
      </c>
      <c r="B2090" s="181" t="s">
        <v>59879</v>
      </c>
      <c r="C2090" s="180" t="s">
        <v>83</v>
      </c>
      <c r="D2090" s="182">
        <v>1.5</v>
      </c>
      <c r="E2090" s="182">
        <v>1.51</v>
      </c>
    </row>
    <row r="2091" spans="1:5" x14ac:dyDescent="0.25">
      <c r="A2091" s="180">
        <v>20111</v>
      </c>
      <c r="B2091" s="181" t="s">
        <v>54089</v>
      </c>
      <c r="C2091" s="180" t="s">
        <v>115</v>
      </c>
      <c r="D2091" s="182">
        <v>22.25</v>
      </c>
      <c r="E2091" s="182">
        <v>22.35</v>
      </c>
    </row>
    <row r="2092" spans="1:5" x14ac:dyDescent="0.25">
      <c r="A2092" s="180">
        <v>21127</v>
      </c>
      <c r="B2092" s="181" t="s">
        <v>54090</v>
      </c>
      <c r="C2092" s="180" t="s">
        <v>115</v>
      </c>
      <c r="D2092" s="182">
        <v>6.49</v>
      </c>
      <c r="E2092" s="182">
        <v>6.52</v>
      </c>
    </row>
    <row r="2093" spans="1:5" x14ac:dyDescent="0.25">
      <c r="A2093" s="180">
        <v>404</v>
      </c>
      <c r="B2093" s="181" t="s">
        <v>54091</v>
      </c>
      <c r="C2093" s="180" t="s">
        <v>83</v>
      </c>
      <c r="D2093" s="182">
        <v>4.25</v>
      </c>
      <c r="E2093" s="182">
        <v>4.2699999999999996</v>
      </c>
    </row>
    <row r="2094" spans="1:5" x14ac:dyDescent="0.25">
      <c r="A2094" s="180">
        <v>14151</v>
      </c>
      <c r="B2094" s="181" t="s">
        <v>54092</v>
      </c>
      <c r="C2094" s="180" t="s">
        <v>115</v>
      </c>
      <c r="D2094" s="182">
        <v>86.25</v>
      </c>
      <c r="E2094" s="182">
        <v>51.03</v>
      </c>
    </row>
    <row r="2095" spans="1:5" x14ac:dyDescent="0.25">
      <c r="A2095" s="180">
        <v>14153</v>
      </c>
      <c r="B2095" s="181" t="s">
        <v>54093</v>
      </c>
      <c r="C2095" s="180" t="s">
        <v>115</v>
      </c>
      <c r="D2095" s="182">
        <v>97.5</v>
      </c>
      <c r="E2095" s="182">
        <v>57.68</v>
      </c>
    </row>
    <row r="2096" spans="1:5" x14ac:dyDescent="0.25">
      <c r="A2096" s="180">
        <v>14152</v>
      </c>
      <c r="B2096" s="181" t="s">
        <v>54094</v>
      </c>
      <c r="C2096" s="180" t="s">
        <v>115</v>
      </c>
      <c r="D2096" s="182">
        <v>74.849999999999994</v>
      </c>
      <c r="E2096" s="182">
        <v>44.28</v>
      </c>
    </row>
    <row r="2097" spans="1:5" x14ac:dyDescent="0.25">
      <c r="A2097" s="180">
        <v>14154</v>
      </c>
      <c r="B2097" s="181" t="s">
        <v>54095</v>
      </c>
      <c r="C2097" s="180" t="s">
        <v>115</v>
      </c>
      <c r="D2097" s="182">
        <v>261.97000000000003</v>
      </c>
      <c r="E2097" s="182">
        <v>155</v>
      </c>
    </row>
    <row r="2098" spans="1:5" x14ac:dyDescent="0.25">
      <c r="A2098" s="180">
        <v>43729</v>
      </c>
      <c r="B2098" s="181" t="s">
        <v>59880</v>
      </c>
      <c r="C2098" s="180" t="s">
        <v>83</v>
      </c>
      <c r="D2098" s="182">
        <v>0.15</v>
      </c>
      <c r="E2098" s="182">
        <v>0.15</v>
      </c>
    </row>
    <row r="2099" spans="1:5" x14ac:dyDescent="0.25">
      <c r="A2099" s="180">
        <v>41956</v>
      </c>
      <c r="B2099" s="181" t="s">
        <v>59881</v>
      </c>
      <c r="C2099" s="180" t="s">
        <v>83</v>
      </c>
      <c r="D2099" s="182">
        <v>7.0000000000000007E-2</v>
      </c>
      <c r="E2099" s="182">
        <v>7.0000000000000007E-2</v>
      </c>
    </row>
    <row r="2100" spans="1:5" x14ac:dyDescent="0.25">
      <c r="A2100" s="180">
        <v>3146</v>
      </c>
      <c r="B2100" s="181" t="s">
        <v>54096</v>
      </c>
      <c r="C2100" s="180" t="s">
        <v>115</v>
      </c>
      <c r="D2100" s="182">
        <v>4.1399999999999997</v>
      </c>
      <c r="E2100" s="182">
        <v>4.16</v>
      </c>
    </row>
    <row r="2101" spans="1:5" x14ac:dyDescent="0.25">
      <c r="A2101" s="180">
        <v>3143</v>
      </c>
      <c r="B2101" s="181" t="s">
        <v>54097</v>
      </c>
      <c r="C2101" s="180" t="s">
        <v>115</v>
      </c>
      <c r="D2101" s="182">
        <v>7.56</v>
      </c>
      <c r="E2101" s="182">
        <v>7.59</v>
      </c>
    </row>
    <row r="2102" spans="1:5" x14ac:dyDescent="0.25">
      <c r="A2102" s="180">
        <v>3148</v>
      </c>
      <c r="B2102" s="181" t="s">
        <v>54098</v>
      </c>
      <c r="C2102" s="180" t="s">
        <v>115</v>
      </c>
      <c r="D2102" s="182">
        <v>16.260000000000002</v>
      </c>
      <c r="E2102" s="182">
        <v>16.34</v>
      </c>
    </row>
    <row r="2103" spans="1:5" x14ac:dyDescent="0.25">
      <c r="A2103" s="180">
        <v>4310</v>
      </c>
      <c r="B2103" s="181" t="s">
        <v>54099</v>
      </c>
      <c r="C2103" s="180" t="s">
        <v>115</v>
      </c>
      <c r="D2103" s="182">
        <v>3.83</v>
      </c>
      <c r="E2103" s="182">
        <v>2.93</v>
      </c>
    </row>
    <row r="2104" spans="1:5" x14ac:dyDescent="0.25">
      <c r="A2104" s="180">
        <v>4311</v>
      </c>
      <c r="B2104" s="181" t="s">
        <v>54100</v>
      </c>
      <c r="C2104" s="180" t="s">
        <v>115</v>
      </c>
      <c r="D2104" s="182">
        <v>2.69</v>
      </c>
      <c r="E2104" s="182">
        <v>2.06</v>
      </c>
    </row>
    <row r="2105" spans="1:5" x14ac:dyDescent="0.25">
      <c r="A2105" s="180">
        <v>4312</v>
      </c>
      <c r="B2105" s="181" t="s">
        <v>54101</v>
      </c>
      <c r="C2105" s="180" t="s">
        <v>115</v>
      </c>
      <c r="D2105" s="182">
        <v>3.77</v>
      </c>
      <c r="E2105" s="182">
        <v>2.88</v>
      </c>
    </row>
    <row r="2106" spans="1:5" x14ac:dyDescent="0.25">
      <c r="A2106" s="180">
        <v>13261</v>
      </c>
      <c r="B2106" s="181" t="s">
        <v>54102</v>
      </c>
      <c r="C2106" s="180" t="s">
        <v>115</v>
      </c>
      <c r="D2106" s="182">
        <v>2.15</v>
      </c>
      <c r="E2106" s="182">
        <v>2.6</v>
      </c>
    </row>
    <row r="2107" spans="1:5" x14ac:dyDescent="0.25">
      <c r="A2107" s="180">
        <v>3272</v>
      </c>
      <c r="B2107" s="181" t="s">
        <v>54103</v>
      </c>
      <c r="C2107" s="180" t="s">
        <v>115</v>
      </c>
      <c r="D2107" s="182"/>
      <c r="E2107" s="182">
        <v>55.12</v>
      </c>
    </row>
    <row r="2108" spans="1:5" x14ac:dyDescent="0.25">
      <c r="A2108" s="180">
        <v>3265</v>
      </c>
      <c r="B2108" s="181" t="s">
        <v>54104</v>
      </c>
      <c r="C2108" s="180" t="s">
        <v>115</v>
      </c>
      <c r="D2108" s="182"/>
      <c r="E2108" s="182">
        <v>43.79</v>
      </c>
    </row>
    <row r="2109" spans="1:5" x14ac:dyDescent="0.25">
      <c r="A2109" s="180">
        <v>3264</v>
      </c>
      <c r="B2109" s="181" t="s">
        <v>54105</v>
      </c>
      <c r="C2109" s="180" t="s">
        <v>115</v>
      </c>
      <c r="D2109" s="182"/>
      <c r="E2109" s="182">
        <v>31.49</v>
      </c>
    </row>
    <row r="2110" spans="1:5" x14ac:dyDescent="0.25">
      <c r="A2110" s="180">
        <v>3262</v>
      </c>
      <c r="B2110" s="181" t="s">
        <v>54106</v>
      </c>
      <c r="C2110" s="180" t="s">
        <v>115</v>
      </c>
      <c r="D2110" s="182"/>
      <c r="E2110" s="182">
        <v>19.170000000000002</v>
      </c>
    </row>
    <row r="2111" spans="1:5" x14ac:dyDescent="0.25">
      <c r="A2111" s="180">
        <v>3267</v>
      </c>
      <c r="B2111" s="181" t="s">
        <v>54107</v>
      </c>
      <c r="C2111" s="180" t="s">
        <v>115</v>
      </c>
      <c r="D2111" s="182"/>
      <c r="E2111" s="182">
        <v>102.84</v>
      </c>
    </row>
    <row r="2112" spans="1:5" x14ac:dyDescent="0.25">
      <c r="A2112" s="180">
        <v>3266</v>
      </c>
      <c r="B2112" s="181" t="s">
        <v>54108</v>
      </c>
      <c r="C2112" s="180" t="s">
        <v>115</v>
      </c>
      <c r="D2112" s="182"/>
      <c r="E2112" s="182">
        <v>65.430000000000007</v>
      </c>
    </row>
    <row r="2113" spans="1:5" x14ac:dyDescent="0.25">
      <c r="A2113" s="180">
        <v>3268</v>
      </c>
      <c r="B2113" s="181" t="s">
        <v>54109</v>
      </c>
      <c r="C2113" s="180" t="s">
        <v>115</v>
      </c>
      <c r="D2113" s="182"/>
      <c r="E2113" s="182">
        <v>139.04</v>
      </c>
    </row>
    <row r="2114" spans="1:5" x14ac:dyDescent="0.25">
      <c r="A2114" s="180">
        <v>3263</v>
      </c>
      <c r="B2114" s="181" t="s">
        <v>54110</v>
      </c>
      <c r="C2114" s="180" t="s">
        <v>115</v>
      </c>
      <c r="D2114" s="182"/>
      <c r="E2114" s="182">
        <v>26.18</v>
      </c>
    </row>
    <row r="2115" spans="1:5" x14ac:dyDescent="0.25">
      <c r="A2115" s="180">
        <v>3271</v>
      </c>
      <c r="B2115" s="181" t="s">
        <v>54111</v>
      </c>
      <c r="C2115" s="180" t="s">
        <v>115</v>
      </c>
      <c r="D2115" s="182"/>
      <c r="E2115" s="182">
        <v>205.56</v>
      </c>
    </row>
    <row r="2116" spans="1:5" x14ac:dyDescent="0.25">
      <c r="A2116" s="180">
        <v>3270</v>
      </c>
      <c r="B2116" s="181" t="s">
        <v>54112</v>
      </c>
      <c r="C2116" s="180" t="s">
        <v>115</v>
      </c>
      <c r="D2116" s="182"/>
      <c r="E2116" s="182">
        <v>345.35</v>
      </c>
    </row>
    <row r="2117" spans="1:5" x14ac:dyDescent="0.25">
      <c r="A2117" s="180">
        <v>45256</v>
      </c>
      <c r="B2117" s="181" t="s">
        <v>54113</v>
      </c>
      <c r="C2117" s="180" t="s">
        <v>115</v>
      </c>
      <c r="D2117" s="182"/>
      <c r="E2117" s="182">
        <v>29.23</v>
      </c>
    </row>
    <row r="2118" spans="1:5" x14ac:dyDescent="0.25">
      <c r="A2118" s="180">
        <v>3275</v>
      </c>
      <c r="B2118" s="181" t="s">
        <v>54114</v>
      </c>
      <c r="C2118" s="180" t="s">
        <v>322</v>
      </c>
      <c r="D2118" s="182">
        <v>175.52</v>
      </c>
      <c r="E2118" s="182">
        <v>121.67</v>
      </c>
    </row>
    <row r="2119" spans="1:5" x14ac:dyDescent="0.25">
      <c r="A2119" s="180">
        <v>39512</v>
      </c>
      <c r="B2119" s="181" t="s">
        <v>54115</v>
      </c>
      <c r="C2119" s="180" t="s">
        <v>322</v>
      </c>
      <c r="D2119" s="182">
        <v>109.07</v>
      </c>
      <c r="E2119" s="182">
        <v>126.31</v>
      </c>
    </row>
    <row r="2120" spans="1:5" x14ac:dyDescent="0.25">
      <c r="A2120" s="180">
        <v>39511</v>
      </c>
      <c r="B2120" s="181" t="s">
        <v>54116</v>
      </c>
      <c r="C2120" s="180" t="s">
        <v>322</v>
      </c>
      <c r="D2120" s="182">
        <v>118.96</v>
      </c>
      <c r="E2120" s="182">
        <v>137.77000000000001</v>
      </c>
    </row>
    <row r="2121" spans="1:5" x14ac:dyDescent="0.25">
      <c r="A2121" s="180">
        <v>39513</v>
      </c>
      <c r="B2121" s="181" t="s">
        <v>54117</v>
      </c>
      <c r="C2121" s="180" t="s">
        <v>322</v>
      </c>
      <c r="D2121" s="182">
        <v>127.6</v>
      </c>
      <c r="E2121" s="182">
        <v>147.77000000000001</v>
      </c>
    </row>
    <row r="2122" spans="1:5" x14ac:dyDescent="0.25">
      <c r="A2122" s="180">
        <v>3286</v>
      </c>
      <c r="B2122" s="181" t="s">
        <v>54118</v>
      </c>
      <c r="C2122" s="180" t="s">
        <v>322</v>
      </c>
      <c r="D2122" s="182">
        <v>144.26</v>
      </c>
      <c r="E2122" s="182">
        <v>99.26</v>
      </c>
    </row>
    <row r="2123" spans="1:5" x14ac:dyDescent="0.25">
      <c r="A2123" s="180">
        <v>3287</v>
      </c>
      <c r="B2123" s="181" t="s">
        <v>54119</v>
      </c>
      <c r="C2123" s="180" t="s">
        <v>322</v>
      </c>
      <c r="D2123" s="182">
        <v>218</v>
      </c>
      <c r="E2123" s="182">
        <v>150</v>
      </c>
    </row>
    <row r="2124" spans="1:5" x14ac:dyDescent="0.25">
      <c r="A2124" s="180">
        <v>3283</v>
      </c>
      <c r="B2124" s="181" t="s">
        <v>54120</v>
      </c>
      <c r="C2124" s="180" t="s">
        <v>322</v>
      </c>
      <c r="D2124" s="182">
        <v>45.79</v>
      </c>
      <c r="E2124" s="182">
        <v>31.51</v>
      </c>
    </row>
    <row r="2125" spans="1:5" x14ac:dyDescent="0.25">
      <c r="A2125" s="180">
        <v>11587</v>
      </c>
      <c r="B2125" s="181" t="s">
        <v>54121</v>
      </c>
      <c r="C2125" s="180" t="s">
        <v>322</v>
      </c>
      <c r="D2125" s="182">
        <v>120.36</v>
      </c>
      <c r="E2125" s="182">
        <v>83.43</v>
      </c>
    </row>
    <row r="2126" spans="1:5" x14ac:dyDescent="0.25">
      <c r="A2126" s="180">
        <v>36225</v>
      </c>
      <c r="B2126" s="181" t="s">
        <v>54122</v>
      </c>
      <c r="C2126" s="180" t="s">
        <v>322</v>
      </c>
      <c r="D2126" s="182">
        <v>48.89</v>
      </c>
      <c r="E2126" s="182">
        <v>33.89</v>
      </c>
    </row>
    <row r="2127" spans="1:5" x14ac:dyDescent="0.25">
      <c r="A2127" s="180">
        <v>36230</v>
      </c>
      <c r="B2127" s="181" t="s">
        <v>54123</v>
      </c>
      <c r="C2127" s="180" t="s">
        <v>322</v>
      </c>
      <c r="D2127" s="182">
        <v>35.92</v>
      </c>
      <c r="E2127" s="182">
        <v>24.9</v>
      </c>
    </row>
    <row r="2128" spans="1:5" x14ac:dyDescent="0.25">
      <c r="A2128" s="180">
        <v>36238</v>
      </c>
      <c r="B2128" s="181" t="s">
        <v>54124</v>
      </c>
      <c r="C2128" s="180" t="s">
        <v>322</v>
      </c>
      <c r="D2128" s="182">
        <v>35.1</v>
      </c>
      <c r="E2128" s="182">
        <v>24.33</v>
      </c>
    </row>
    <row r="2129" spans="1:5" x14ac:dyDescent="0.25">
      <c r="A2129" s="180">
        <v>39363</v>
      </c>
      <c r="B2129" s="181" t="s">
        <v>54125</v>
      </c>
      <c r="C2129" s="180" t="s">
        <v>115</v>
      </c>
      <c r="D2129" s="182">
        <v>5220.4399999999996</v>
      </c>
      <c r="E2129" s="182">
        <v>5744.38</v>
      </c>
    </row>
    <row r="2130" spans="1:5" x14ac:dyDescent="0.25">
      <c r="A2130" s="180">
        <v>39361</v>
      </c>
      <c r="B2130" s="181" t="s">
        <v>54126</v>
      </c>
      <c r="C2130" s="180" t="s">
        <v>115</v>
      </c>
      <c r="D2130" s="182">
        <v>1594.88</v>
      </c>
      <c r="E2130" s="182">
        <v>1754.95</v>
      </c>
    </row>
    <row r="2131" spans="1:5" x14ac:dyDescent="0.25">
      <c r="A2131" s="180">
        <v>39362</v>
      </c>
      <c r="B2131" s="181" t="s">
        <v>54127</v>
      </c>
      <c r="C2131" s="180" t="s">
        <v>115</v>
      </c>
      <c r="D2131" s="182">
        <v>2817.44</v>
      </c>
      <c r="E2131" s="182">
        <v>3100.21</v>
      </c>
    </row>
    <row r="2132" spans="1:5" x14ac:dyDescent="0.25">
      <c r="A2132" s="180">
        <v>39364</v>
      </c>
      <c r="B2132" s="181" t="s">
        <v>54128</v>
      </c>
      <c r="C2132" s="180" t="s">
        <v>115</v>
      </c>
      <c r="D2132" s="182">
        <v>11011.3</v>
      </c>
      <c r="E2132" s="182">
        <v>12116.43</v>
      </c>
    </row>
    <row r="2133" spans="1:5" x14ac:dyDescent="0.25">
      <c r="A2133" s="180">
        <v>14576</v>
      </c>
      <c r="B2133" s="181" t="s">
        <v>54129</v>
      </c>
      <c r="C2133" s="180" t="s">
        <v>115</v>
      </c>
      <c r="D2133" s="182"/>
      <c r="E2133" s="182">
        <v>6150432.5899999999</v>
      </c>
    </row>
    <row r="2134" spans="1:5" x14ac:dyDescent="0.25">
      <c r="A2134" s="180">
        <v>13877</v>
      </c>
      <c r="B2134" s="181" t="s">
        <v>54130</v>
      </c>
      <c r="C2134" s="180" t="s">
        <v>115</v>
      </c>
      <c r="D2134" s="182"/>
      <c r="E2134" s="182">
        <v>2632908.46</v>
      </c>
    </row>
    <row r="2135" spans="1:5" x14ac:dyDescent="0.25">
      <c r="A2135" s="180">
        <v>7307</v>
      </c>
      <c r="B2135" s="181" t="s">
        <v>54131</v>
      </c>
      <c r="C2135" s="180" t="s">
        <v>956</v>
      </c>
      <c r="D2135" s="182">
        <v>50.91</v>
      </c>
      <c r="E2135" s="182">
        <v>50.43</v>
      </c>
    </row>
    <row r="2136" spans="1:5" x14ac:dyDescent="0.25">
      <c r="A2136" s="180">
        <v>38122</v>
      </c>
      <c r="B2136" s="181" t="s">
        <v>54132</v>
      </c>
      <c r="C2136" s="180" t="s">
        <v>956</v>
      </c>
      <c r="D2136" s="182">
        <v>23.65</v>
      </c>
      <c r="E2136" s="182">
        <v>22.39</v>
      </c>
    </row>
    <row r="2137" spans="1:5" x14ac:dyDescent="0.25">
      <c r="A2137" s="180">
        <v>43653</v>
      </c>
      <c r="B2137" s="181" t="s">
        <v>54133</v>
      </c>
      <c r="C2137" s="180" t="s">
        <v>956</v>
      </c>
      <c r="D2137" s="182">
        <v>39.25</v>
      </c>
      <c r="E2137" s="182">
        <v>39.35</v>
      </c>
    </row>
    <row r="2138" spans="1:5" x14ac:dyDescent="0.25">
      <c r="A2138" s="180">
        <v>45301</v>
      </c>
      <c r="B2138" s="181" t="s">
        <v>57399</v>
      </c>
      <c r="C2138" s="180" t="s">
        <v>115</v>
      </c>
      <c r="D2138" s="182">
        <v>268.39999999999998</v>
      </c>
      <c r="E2138" s="182">
        <v>244.22</v>
      </c>
    </row>
    <row r="2139" spans="1:5" x14ac:dyDescent="0.25">
      <c r="A2139" s="180">
        <v>45334</v>
      </c>
      <c r="B2139" s="181" t="s">
        <v>54134</v>
      </c>
      <c r="C2139" s="180" t="s">
        <v>115</v>
      </c>
      <c r="D2139" s="182">
        <v>23.96</v>
      </c>
      <c r="E2139" s="182">
        <v>28.48</v>
      </c>
    </row>
    <row r="2140" spans="1:5" x14ac:dyDescent="0.25">
      <c r="A2140" s="180">
        <v>34802</v>
      </c>
      <c r="B2140" s="181" t="s">
        <v>54135</v>
      </c>
      <c r="C2140" s="180" t="s">
        <v>115</v>
      </c>
      <c r="D2140" s="182">
        <v>1282.7</v>
      </c>
      <c r="E2140" s="182">
        <v>1262.8699999999999</v>
      </c>
    </row>
    <row r="2141" spans="1:5" x14ac:dyDescent="0.25">
      <c r="A2141" s="180">
        <v>11588</v>
      </c>
      <c r="B2141" s="181" t="s">
        <v>54136</v>
      </c>
      <c r="C2141" s="180" t="s">
        <v>115</v>
      </c>
      <c r="D2141" s="182">
        <v>1383.82</v>
      </c>
      <c r="E2141" s="182">
        <v>1362.43</v>
      </c>
    </row>
    <row r="2142" spans="1:5" x14ac:dyDescent="0.25">
      <c r="A2142" s="180">
        <v>34383</v>
      </c>
      <c r="B2142" s="181" t="s">
        <v>54137</v>
      </c>
      <c r="C2142" s="180" t="s">
        <v>115</v>
      </c>
      <c r="D2142" s="182">
        <v>1522.3</v>
      </c>
      <c r="E2142" s="182">
        <v>1498.78</v>
      </c>
    </row>
    <row r="2143" spans="1:5" x14ac:dyDescent="0.25">
      <c r="A2143" s="180">
        <v>40451</v>
      </c>
      <c r="B2143" s="181" t="s">
        <v>54138</v>
      </c>
      <c r="C2143" s="180" t="s">
        <v>322</v>
      </c>
      <c r="D2143" s="182">
        <v>123.05</v>
      </c>
      <c r="E2143" s="182">
        <v>121.15</v>
      </c>
    </row>
    <row r="2144" spans="1:5" x14ac:dyDescent="0.25">
      <c r="A2144" s="180">
        <v>40453</v>
      </c>
      <c r="B2144" s="181" t="s">
        <v>54139</v>
      </c>
      <c r="C2144" s="180" t="s">
        <v>322</v>
      </c>
      <c r="D2144" s="182">
        <v>133.13999999999999</v>
      </c>
      <c r="E2144" s="182">
        <v>131.08000000000001</v>
      </c>
    </row>
    <row r="2145" spans="1:5" x14ac:dyDescent="0.25">
      <c r="A2145" s="180">
        <v>40452</v>
      </c>
      <c r="B2145" s="181" t="s">
        <v>54140</v>
      </c>
      <c r="C2145" s="180" t="s">
        <v>322</v>
      </c>
      <c r="D2145" s="182">
        <v>146.04</v>
      </c>
      <c r="E2145" s="182">
        <v>143.78</v>
      </c>
    </row>
    <row r="2146" spans="1:5" x14ac:dyDescent="0.25">
      <c r="A2146" s="180">
        <v>11594</v>
      </c>
      <c r="B2146" s="181" t="s">
        <v>54141</v>
      </c>
      <c r="C2146" s="180" t="s">
        <v>115</v>
      </c>
      <c r="D2146" s="182">
        <v>441.06</v>
      </c>
      <c r="E2146" s="182">
        <v>434.25</v>
      </c>
    </row>
    <row r="2147" spans="1:5" x14ac:dyDescent="0.25">
      <c r="A2147" s="180">
        <v>3311</v>
      </c>
      <c r="B2147" s="181" t="s">
        <v>54142</v>
      </c>
      <c r="C2147" s="180" t="s">
        <v>1467</v>
      </c>
      <c r="D2147" s="182">
        <v>441.06</v>
      </c>
      <c r="E2147" s="182">
        <v>434.25</v>
      </c>
    </row>
    <row r="2148" spans="1:5" x14ac:dyDescent="0.25">
      <c r="A2148" s="180">
        <v>11599</v>
      </c>
      <c r="B2148" s="181" t="s">
        <v>54143</v>
      </c>
      <c r="C2148" s="180" t="s">
        <v>115</v>
      </c>
      <c r="D2148" s="182">
        <v>586.55999999999995</v>
      </c>
      <c r="E2148" s="182">
        <v>577.5</v>
      </c>
    </row>
    <row r="2149" spans="1:5" x14ac:dyDescent="0.25">
      <c r="A2149" s="180">
        <v>11593</v>
      </c>
      <c r="B2149" s="181" t="s">
        <v>54144</v>
      </c>
      <c r="C2149" s="180" t="s">
        <v>115</v>
      </c>
      <c r="D2149" s="182">
        <v>822.32</v>
      </c>
      <c r="E2149" s="182">
        <v>809.62</v>
      </c>
    </row>
    <row r="2150" spans="1:5" x14ac:dyDescent="0.25">
      <c r="A2150" s="180">
        <v>3314</v>
      </c>
      <c r="B2150" s="181" t="s">
        <v>54145</v>
      </c>
      <c r="C2150" s="180" t="s">
        <v>1467</v>
      </c>
      <c r="D2150" s="182">
        <v>588.13</v>
      </c>
      <c r="E2150" s="182">
        <v>579.04</v>
      </c>
    </row>
    <row r="2151" spans="1:5" x14ac:dyDescent="0.25">
      <c r="A2151" s="180">
        <v>11597</v>
      </c>
      <c r="B2151" s="181" t="s">
        <v>54146</v>
      </c>
      <c r="C2151" s="180" t="s">
        <v>115</v>
      </c>
      <c r="D2151" s="182">
        <v>683.92</v>
      </c>
      <c r="E2151" s="182">
        <v>673.35</v>
      </c>
    </row>
    <row r="2152" spans="1:5" x14ac:dyDescent="0.25">
      <c r="A2152" s="180">
        <v>3309</v>
      </c>
      <c r="B2152" s="181" t="s">
        <v>54147</v>
      </c>
      <c r="C2152" s="180" t="s">
        <v>1467</v>
      </c>
      <c r="D2152" s="182">
        <v>467.06</v>
      </c>
      <c r="E2152" s="182">
        <v>459.84</v>
      </c>
    </row>
    <row r="2153" spans="1:5" x14ac:dyDescent="0.25">
      <c r="A2153" s="180">
        <v>40440</v>
      </c>
      <c r="B2153" s="181" t="s">
        <v>54148</v>
      </c>
      <c r="C2153" s="180" t="s">
        <v>1467</v>
      </c>
      <c r="D2153" s="182">
        <v>612.6</v>
      </c>
      <c r="E2153" s="182">
        <v>603.13</v>
      </c>
    </row>
    <row r="2154" spans="1:5" x14ac:dyDescent="0.25">
      <c r="A2154" s="180">
        <v>40441</v>
      </c>
      <c r="B2154" s="181" t="s">
        <v>54149</v>
      </c>
      <c r="C2154" s="180" t="s">
        <v>1467</v>
      </c>
      <c r="D2154" s="182">
        <v>391.11</v>
      </c>
      <c r="E2154" s="182">
        <v>385.06</v>
      </c>
    </row>
    <row r="2155" spans="1:5" x14ac:dyDescent="0.25">
      <c r="A2155" s="180">
        <v>34612</v>
      </c>
      <c r="B2155" s="181" t="s">
        <v>54150</v>
      </c>
      <c r="C2155" s="180" t="s">
        <v>115</v>
      </c>
      <c r="D2155" s="182">
        <v>845.89</v>
      </c>
      <c r="E2155" s="182">
        <v>832.82</v>
      </c>
    </row>
    <row r="2156" spans="1:5" x14ac:dyDescent="0.25">
      <c r="A2156" s="180">
        <v>34635</v>
      </c>
      <c r="B2156" s="181" t="s">
        <v>54151</v>
      </c>
      <c r="C2156" s="180" t="s">
        <v>115</v>
      </c>
      <c r="D2156" s="182">
        <v>1087.78</v>
      </c>
      <c r="E2156" s="182">
        <v>1070.97</v>
      </c>
    </row>
    <row r="2157" spans="1:5" x14ac:dyDescent="0.25">
      <c r="A2157" s="180">
        <v>34633</v>
      </c>
      <c r="B2157" s="181" t="s">
        <v>54152</v>
      </c>
      <c r="C2157" s="180" t="s">
        <v>115</v>
      </c>
      <c r="D2157" s="182">
        <v>1199.02</v>
      </c>
      <c r="E2157" s="182">
        <v>1180.49</v>
      </c>
    </row>
    <row r="2158" spans="1:5" x14ac:dyDescent="0.25">
      <c r="A2158" s="180">
        <v>40449</v>
      </c>
      <c r="B2158" s="181" t="s">
        <v>54153</v>
      </c>
      <c r="C2158" s="180" t="s">
        <v>1467</v>
      </c>
      <c r="D2158" s="182">
        <v>328.79</v>
      </c>
      <c r="E2158" s="182">
        <v>323.70999999999998</v>
      </c>
    </row>
    <row r="2159" spans="1:5" x14ac:dyDescent="0.25">
      <c r="A2159" s="180">
        <v>11592</v>
      </c>
      <c r="B2159" s="181" t="s">
        <v>54154</v>
      </c>
      <c r="C2159" s="180" t="s">
        <v>115</v>
      </c>
      <c r="D2159" s="182">
        <v>588.13</v>
      </c>
      <c r="E2159" s="182">
        <v>579.04</v>
      </c>
    </row>
    <row r="2160" spans="1:5" x14ac:dyDescent="0.25">
      <c r="A2160" s="180">
        <v>34800</v>
      </c>
      <c r="B2160" s="181" t="s">
        <v>54155</v>
      </c>
      <c r="C2160" s="180" t="s">
        <v>1467</v>
      </c>
      <c r="D2160" s="182">
        <v>411.16</v>
      </c>
      <c r="E2160" s="182">
        <v>404.8</v>
      </c>
    </row>
    <row r="2161" spans="1:5" x14ac:dyDescent="0.25">
      <c r="A2161" s="180">
        <v>11596</v>
      </c>
      <c r="B2161" s="181" t="s">
        <v>54156</v>
      </c>
      <c r="C2161" s="180" t="s">
        <v>115</v>
      </c>
      <c r="D2161" s="182">
        <v>467.06</v>
      </c>
      <c r="E2161" s="182">
        <v>459.84</v>
      </c>
    </row>
    <row r="2162" spans="1:5" x14ac:dyDescent="0.25">
      <c r="A2162" s="180">
        <v>40438</v>
      </c>
      <c r="B2162" s="181" t="s">
        <v>54157</v>
      </c>
      <c r="C2162" s="180" t="s">
        <v>1467</v>
      </c>
      <c r="D2162" s="182">
        <v>273.92</v>
      </c>
      <c r="E2162" s="182">
        <v>269.69</v>
      </c>
    </row>
    <row r="2163" spans="1:5" x14ac:dyDescent="0.25">
      <c r="A2163" s="180">
        <v>40436</v>
      </c>
      <c r="B2163" s="181" t="s">
        <v>54158</v>
      </c>
      <c r="C2163" s="180" t="s">
        <v>1467</v>
      </c>
      <c r="D2163" s="182">
        <v>341.56</v>
      </c>
      <c r="E2163" s="182">
        <v>336.28</v>
      </c>
    </row>
    <row r="2164" spans="1:5" x14ac:dyDescent="0.25">
      <c r="A2164" s="180">
        <v>4315</v>
      </c>
      <c r="B2164" s="181" t="s">
        <v>54159</v>
      </c>
      <c r="C2164" s="180" t="s">
        <v>115</v>
      </c>
      <c r="D2164" s="182">
        <v>2.77</v>
      </c>
      <c r="E2164" s="182">
        <v>2.12</v>
      </c>
    </row>
    <row r="2165" spans="1:5" x14ac:dyDescent="0.25">
      <c r="A2165" s="180">
        <v>402</v>
      </c>
      <c r="B2165" s="181" t="s">
        <v>54160</v>
      </c>
      <c r="C2165" s="180" t="s">
        <v>115</v>
      </c>
      <c r="D2165" s="182">
        <v>23.26</v>
      </c>
      <c r="E2165" s="182">
        <v>12.11</v>
      </c>
    </row>
    <row r="2166" spans="1:5" x14ac:dyDescent="0.25">
      <c r="A2166" s="180">
        <v>4226</v>
      </c>
      <c r="B2166" s="181" t="s">
        <v>54161</v>
      </c>
      <c r="C2166" s="180" t="s">
        <v>51</v>
      </c>
      <c r="D2166" s="182">
        <v>7.59</v>
      </c>
      <c r="E2166" s="182">
        <v>8.52</v>
      </c>
    </row>
    <row r="2167" spans="1:5" x14ac:dyDescent="0.25">
      <c r="A2167" s="180">
        <v>4222</v>
      </c>
      <c r="B2167" s="181" t="s">
        <v>54162</v>
      </c>
      <c r="C2167" s="180" t="s">
        <v>956</v>
      </c>
      <c r="D2167" s="182">
        <v>6.53</v>
      </c>
      <c r="E2167" s="182">
        <v>6.54</v>
      </c>
    </row>
    <row r="2168" spans="1:5" x14ac:dyDescent="0.25">
      <c r="A2168" s="180">
        <v>34804</v>
      </c>
      <c r="B2168" s="181" t="s">
        <v>54163</v>
      </c>
      <c r="C2168" s="180" t="s">
        <v>322</v>
      </c>
      <c r="D2168" s="182">
        <v>49.65</v>
      </c>
      <c r="E2168" s="182">
        <v>48.88</v>
      </c>
    </row>
    <row r="2169" spans="1:5" x14ac:dyDescent="0.25">
      <c r="A2169" s="180">
        <v>4013</v>
      </c>
      <c r="B2169" s="181" t="s">
        <v>54164</v>
      </c>
      <c r="C2169" s="180" t="s">
        <v>322</v>
      </c>
      <c r="D2169" s="182">
        <v>9.58</v>
      </c>
      <c r="E2169" s="182">
        <v>7.12</v>
      </c>
    </row>
    <row r="2170" spans="1:5" x14ac:dyDescent="0.25">
      <c r="A2170" s="180">
        <v>4011</v>
      </c>
      <c r="B2170" s="181" t="s">
        <v>54165</v>
      </c>
      <c r="C2170" s="180" t="s">
        <v>322</v>
      </c>
      <c r="D2170" s="182">
        <v>10.71</v>
      </c>
      <c r="E2170" s="182">
        <v>7.96</v>
      </c>
    </row>
    <row r="2171" spans="1:5" x14ac:dyDescent="0.25">
      <c r="A2171" s="180">
        <v>4021</v>
      </c>
      <c r="B2171" s="181" t="s">
        <v>54166</v>
      </c>
      <c r="C2171" s="180" t="s">
        <v>322</v>
      </c>
      <c r="D2171" s="182">
        <v>13.35</v>
      </c>
      <c r="E2171" s="182">
        <v>9.92</v>
      </c>
    </row>
    <row r="2172" spans="1:5" x14ac:dyDescent="0.25">
      <c r="A2172" s="180">
        <v>4019</v>
      </c>
      <c r="B2172" s="181" t="s">
        <v>54167</v>
      </c>
      <c r="C2172" s="180" t="s">
        <v>322</v>
      </c>
      <c r="D2172" s="182">
        <v>16.03</v>
      </c>
      <c r="E2172" s="182">
        <v>11.91</v>
      </c>
    </row>
    <row r="2173" spans="1:5" x14ac:dyDescent="0.25">
      <c r="A2173" s="180">
        <v>4012</v>
      </c>
      <c r="B2173" s="181" t="s">
        <v>54168</v>
      </c>
      <c r="C2173" s="180" t="s">
        <v>322</v>
      </c>
      <c r="D2173" s="182">
        <v>21.48</v>
      </c>
      <c r="E2173" s="182">
        <v>15.97</v>
      </c>
    </row>
    <row r="2174" spans="1:5" x14ac:dyDescent="0.25">
      <c r="A2174" s="180">
        <v>4020</v>
      </c>
      <c r="B2174" s="181" t="s">
        <v>54169</v>
      </c>
      <c r="C2174" s="180" t="s">
        <v>322</v>
      </c>
      <c r="D2174" s="182">
        <v>26.9</v>
      </c>
      <c r="E2174" s="182">
        <v>19.989999999999998</v>
      </c>
    </row>
    <row r="2175" spans="1:5" x14ac:dyDescent="0.25">
      <c r="A2175" s="180">
        <v>4018</v>
      </c>
      <c r="B2175" s="181" t="s">
        <v>54170</v>
      </c>
      <c r="C2175" s="180" t="s">
        <v>322</v>
      </c>
      <c r="D2175" s="182">
        <v>32.22</v>
      </c>
      <c r="E2175" s="182">
        <v>23.95</v>
      </c>
    </row>
    <row r="2176" spans="1:5" x14ac:dyDescent="0.25">
      <c r="A2176" s="180">
        <v>36498</v>
      </c>
      <c r="B2176" s="181" t="s">
        <v>54171</v>
      </c>
      <c r="C2176" s="180" t="s">
        <v>115</v>
      </c>
      <c r="D2176" s="182">
        <v>9538.74</v>
      </c>
      <c r="E2176" s="182">
        <v>9377.68</v>
      </c>
    </row>
    <row r="2177" spans="1:5" x14ac:dyDescent="0.25">
      <c r="A2177" s="180">
        <v>12872</v>
      </c>
      <c r="B2177" s="181" t="s">
        <v>54172</v>
      </c>
      <c r="C2177" s="180" t="s">
        <v>949</v>
      </c>
      <c r="D2177" s="182">
        <v>29.53</v>
      </c>
      <c r="E2177" s="182">
        <v>26.03</v>
      </c>
    </row>
    <row r="2178" spans="1:5" x14ac:dyDescent="0.25">
      <c r="A2178" s="180">
        <v>41075</v>
      </c>
      <c r="B2178" s="181" t="s">
        <v>54173</v>
      </c>
      <c r="C2178" s="180" t="s">
        <v>932</v>
      </c>
      <c r="D2178" s="182">
        <v>5190.28</v>
      </c>
      <c r="E2178" s="182">
        <v>4560.57</v>
      </c>
    </row>
    <row r="2179" spans="1:5" x14ac:dyDescent="0.25">
      <c r="A2179" s="180">
        <v>44324</v>
      </c>
      <c r="B2179" s="181" t="s">
        <v>54174</v>
      </c>
      <c r="C2179" s="180" t="s">
        <v>51</v>
      </c>
      <c r="D2179" s="182">
        <v>2.74</v>
      </c>
      <c r="E2179" s="182">
        <v>2.72</v>
      </c>
    </row>
    <row r="2180" spans="1:5" x14ac:dyDescent="0.25">
      <c r="A2180" s="180">
        <v>3315</v>
      </c>
      <c r="B2180" s="181" t="s">
        <v>54175</v>
      </c>
      <c r="C2180" s="180" t="s">
        <v>51</v>
      </c>
      <c r="D2180" s="182">
        <v>0.79</v>
      </c>
      <c r="E2180" s="182">
        <v>0.79</v>
      </c>
    </row>
    <row r="2181" spans="1:5" x14ac:dyDescent="0.25">
      <c r="A2181" s="180">
        <v>36870</v>
      </c>
      <c r="B2181" s="181" t="s">
        <v>54176</v>
      </c>
      <c r="C2181" s="180" t="s">
        <v>51</v>
      </c>
      <c r="D2181" s="182">
        <v>0.61</v>
      </c>
      <c r="E2181" s="182">
        <v>0.61</v>
      </c>
    </row>
    <row r="2182" spans="1:5" x14ac:dyDescent="0.25">
      <c r="A2182" s="180">
        <v>5092</v>
      </c>
      <c r="B2182" s="181" t="s">
        <v>54177</v>
      </c>
      <c r="C2182" s="180" t="s">
        <v>27783</v>
      </c>
      <c r="D2182" s="182">
        <v>19.21</v>
      </c>
      <c r="E2182" s="182">
        <v>17.43</v>
      </c>
    </row>
    <row r="2183" spans="1:5" x14ac:dyDescent="0.25">
      <c r="A2183" s="180">
        <v>11462</v>
      </c>
      <c r="B2183" s="181" t="s">
        <v>54178</v>
      </c>
      <c r="C2183" s="180" t="s">
        <v>27783</v>
      </c>
      <c r="D2183" s="182">
        <v>19.649999999999999</v>
      </c>
      <c r="E2183" s="182">
        <v>17.829999999999998</v>
      </c>
    </row>
    <row r="2184" spans="1:5" x14ac:dyDescent="0.25">
      <c r="A2184" s="180">
        <v>36529</v>
      </c>
      <c r="B2184" s="181" t="s">
        <v>54179</v>
      </c>
      <c r="C2184" s="180" t="s">
        <v>115</v>
      </c>
      <c r="D2184" s="182"/>
      <c r="E2184" s="182">
        <v>63340.17</v>
      </c>
    </row>
    <row r="2185" spans="1:5" x14ac:dyDescent="0.25">
      <c r="A2185" s="180">
        <v>3318</v>
      </c>
      <c r="B2185" s="181" t="s">
        <v>54180</v>
      </c>
      <c r="C2185" s="180" t="s">
        <v>115</v>
      </c>
      <c r="D2185" s="182"/>
      <c r="E2185" s="182">
        <v>49658.7</v>
      </c>
    </row>
    <row r="2186" spans="1:5" x14ac:dyDescent="0.25">
      <c r="A2186" s="180">
        <v>3324</v>
      </c>
      <c r="B2186" s="181" t="s">
        <v>54181</v>
      </c>
      <c r="C2186" s="180" t="s">
        <v>322</v>
      </c>
      <c r="D2186" s="182">
        <v>12.49</v>
      </c>
      <c r="E2186" s="182">
        <v>12.85</v>
      </c>
    </row>
    <row r="2187" spans="1:5" x14ac:dyDescent="0.25">
      <c r="A2187" s="180">
        <v>3322</v>
      </c>
      <c r="B2187" s="181" t="s">
        <v>54182</v>
      </c>
      <c r="C2187" s="180" t="s">
        <v>322</v>
      </c>
      <c r="D2187" s="182">
        <v>17.5</v>
      </c>
      <c r="E2187" s="182">
        <v>18</v>
      </c>
    </row>
    <row r="2188" spans="1:5" x14ac:dyDescent="0.25">
      <c r="A2188" s="180">
        <v>5076</v>
      </c>
      <c r="B2188" s="181" t="s">
        <v>54183</v>
      </c>
      <c r="C2188" s="180" t="s">
        <v>51</v>
      </c>
      <c r="D2188" s="182">
        <v>18.5</v>
      </c>
      <c r="E2188" s="182">
        <v>11.54</v>
      </c>
    </row>
    <row r="2189" spans="1:5" x14ac:dyDescent="0.25">
      <c r="A2189" s="180">
        <v>5077</v>
      </c>
      <c r="B2189" s="181" t="s">
        <v>54184</v>
      </c>
      <c r="C2189" s="180" t="s">
        <v>51</v>
      </c>
      <c r="D2189" s="182">
        <v>20.440000000000001</v>
      </c>
      <c r="E2189" s="182">
        <v>12.75</v>
      </c>
    </row>
    <row r="2190" spans="1:5" x14ac:dyDescent="0.25">
      <c r="A2190" s="180">
        <v>45242</v>
      </c>
      <c r="B2190" s="181" t="s">
        <v>54185</v>
      </c>
      <c r="C2190" s="180" t="s">
        <v>115</v>
      </c>
      <c r="D2190" s="182"/>
      <c r="E2190" s="182">
        <v>68.180000000000007</v>
      </c>
    </row>
    <row r="2191" spans="1:5" x14ac:dyDescent="0.25">
      <c r="A2191" s="180">
        <v>11837</v>
      </c>
      <c r="B2191" s="181" t="s">
        <v>54186</v>
      </c>
      <c r="C2191" s="180" t="s">
        <v>115</v>
      </c>
      <c r="D2191" s="182">
        <v>60.18</v>
      </c>
      <c r="E2191" s="182">
        <v>71.8</v>
      </c>
    </row>
    <row r="2192" spans="1:5" x14ac:dyDescent="0.25">
      <c r="A2192" s="180">
        <v>415</v>
      </c>
      <c r="B2192" s="181" t="s">
        <v>54187</v>
      </c>
      <c r="C2192" s="180" t="s">
        <v>115</v>
      </c>
      <c r="D2192" s="182">
        <v>24.68</v>
      </c>
      <c r="E2192" s="182">
        <v>29.44</v>
      </c>
    </row>
    <row r="2193" spans="1:5" x14ac:dyDescent="0.25">
      <c r="A2193" s="180">
        <v>38055</v>
      </c>
      <c r="B2193" s="181" t="s">
        <v>54188</v>
      </c>
      <c r="C2193" s="180" t="s">
        <v>115</v>
      </c>
      <c r="D2193" s="182">
        <v>5.46</v>
      </c>
      <c r="E2193" s="182">
        <v>6.51</v>
      </c>
    </row>
    <row r="2194" spans="1:5" x14ac:dyDescent="0.25">
      <c r="A2194" s="180">
        <v>416</v>
      </c>
      <c r="B2194" s="181" t="s">
        <v>54189</v>
      </c>
      <c r="C2194" s="180" t="s">
        <v>115</v>
      </c>
      <c r="D2194" s="182">
        <v>9.0299999999999994</v>
      </c>
      <c r="E2194" s="182">
        <v>10.78</v>
      </c>
    </row>
    <row r="2195" spans="1:5" x14ac:dyDescent="0.25">
      <c r="A2195" s="180">
        <v>425</v>
      </c>
      <c r="B2195" s="181" t="s">
        <v>54190</v>
      </c>
      <c r="C2195" s="180" t="s">
        <v>115</v>
      </c>
      <c r="D2195" s="182">
        <v>5.6</v>
      </c>
      <c r="E2195" s="182">
        <v>6.68</v>
      </c>
    </row>
    <row r="2196" spans="1:5" x14ac:dyDescent="0.25">
      <c r="A2196" s="180">
        <v>426</v>
      </c>
      <c r="B2196" s="181" t="s">
        <v>54191</v>
      </c>
      <c r="C2196" s="180" t="s">
        <v>115</v>
      </c>
      <c r="D2196" s="182">
        <v>30.84</v>
      </c>
      <c r="E2196" s="182">
        <v>36.799999999999997</v>
      </c>
    </row>
    <row r="2197" spans="1:5" x14ac:dyDescent="0.25">
      <c r="A2197" s="180">
        <v>38056</v>
      </c>
      <c r="B2197" s="181" t="s">
        <v>54192</v>
      </c>
      <c r="C2197" s="180" t="s">
        <v>115</v>
      </c>
      <c r="D2197" s="182">
        <v>30.12</v>
      </c>
      <c r="E2197" s="182">
        <v>35.94</v>
      </c>
    </row>
    <row r="2198" spans="1:5" x14ac:dyDescent="0.25">
      <c r="A2198" s="180">
        <v>1564</v>
      </c>
      <c r="B2198" s="181" t="s">
        <v>54193</v>
      </c>
      <c r="C2198" s="180" t="s">
        <v>115</v>
      </c>
      <c r="D2198" s="182">
        <v>11.49</v>
      </c>
      <c r="E2198" s="182">
        <v>13.71</v>
      </c>
    </row>
    <row r="2199" spans="1:5" x14ac:dyDescent="0.25">
      <c r="A2199" s="180">
        <v>11032</v>
      </c>
      <c r="B2199" s="181" t="s">
        <v>54194</v>
      </c>
      <c r="C2199" s="180" t="s">
        <v>115</v>
      </c>
      <c r="D2199" s="182">
        <v>15.65</v>
      </c>
      <c r="E2199" s="182">
        <v>11.96</v>
      </c>
    </row>
    <row r="2200" spans="1:5" x14ac:dyDescent="0.25">
      <c r="A2200" s="180">
        <v>36786</v>
      </c>
      <c r="B2200" s="181" t="s">
        <v>54195</v>
      </c>
      <c r="C2200" s="180" t="s">
        <v>54196</v>
      </c>
      <c r="D2200" s="182"/>
      <c r="E2200" s="182">
        <v>132.19</v>
      </c>
    </row>
    <row r="2201" spans="1:5" x14ac:dyDescent="0.25">
      <c r="A2201" s="180">
        <v>36785</v>
      </c>
      <c r="B2201" s="181" t="s">
        <v>54197</v>
      </c>
      <c r="C2201" s="180" t="s">
        <v>54196</v>
      </c>
      <c r="D2201" s="182"/>
      <c r="E2201" s="182">
        <v>114.87</v>
      </c>
    </row>
    <row r="2202" spans="1:5" x14ac:dyDescent="0.25">
      <c r="A2202" s="180">
        <v>36782</v>
      </c>
      <c r="B2202" s="181" t="s">
        <v>54198</v>
      </c>
      <c r="C2202" s="180" t="s">
        <v>54196</v>
      </c>
      <c r="D2202" s="182"/>
      <c r="E2202" s="182">
        <v>137.11000000000001</v>
      </c>
    </row>
    <row r="2203" spans="1:5" x14ac:dyDescent="0.25">
      <c r="A2203" s="180">
        <v>44481</v>
      </c>
      <c r="B2203" s="181" t="s">
        <v>54199</v>
      </c>
      <c r="C2203" s="180" t="s">
        <v>54196</v>
      </c>
      <c r="D2203" s="182"/>
      <c r="E2203" s="182">
        <v>154.44999999999999</v>
      </c>
    </row>
    <row r="2204" spans="1:5" x14ac:dyDescent="0.25">
      <c r="A2204" s="180">
        <v>4824</v>
      </c>
      <c r="B2204" s="181" t="s">
        <v>54200</v>
      </c>
      <c r="C2204" s="180" t="s">
        <v>51</v>
      </c>
      <c r="D2204" s="182">
        <v>0.63</v>
      </c>
      <c r="E2204" s="182">
        <v>0.75</v>
      </c>
    </row>
    <row r="2205" spans="1:5" x14ac:dyDescent="0.25">
      <c r="A2205" s="180">
        <v>11795</v>
      </c>
      <c r="B2205" s="181" t="s">
        <v>54201</v>
      </c>
      <c r="C2205" s="180" t="s">
        <v>322</v>
      </c>
      <c r="D2205" s="182">
        <v>754.71</v>
      </c>
      <c r="E2205" s="182">
        <v>671.69</v>
      </c>
    </row>
    <row r="2206" spans="1:5" x14ac:dyDescent="0.25">
      <c r="A2206" s="180">
        <v>134</v>
      </c>
      <c r="B2206" s="181" t="s">
        <v>54202</v>
      </c>
      <c r="C2206" s="180" t="s">
        <v>51</v>
      </c>
      <c r="D2206" s="182">
        <v>1.59</v>
      </c>
      <c r="E2206" s="182">
        <v>1.67</v>
      </c>
    </row>
    <row r="2207" spans="1:5" x14ac:dyDescent="0.25">
      <c r="A2207" s="180">
        <v>4229</v>
      </c>
      <c r="B2207" s="181" t="s">
        <v>54203</v>
      </c>
      <c r="C2207" s="180" t="s">
        <v>51</v>
      </c>
      <c r="D2207" s="182">
        <v>51.76</v>
      </c>
      <c r="E2207" s="182">
        <v>53.92</v>
      </c>
    </row>
    <row r="2208" spans="1:5" x14ac:dyDescent="0.25">
      <c r="A2208" s="180">
        <v>11731</v>
      </c>
      <c r="B2208" s="181" t="s">
        <v>54204</v>
      </c>
      <c r="C2208" s="180" t="s">
        <v>115</v>
      </c>
      <c r="D2208" s="182">
        <v>13.88</v>
      </c>
      <c r="E2208" s="182">
        <v>10.82</v>
      </c>
    </row>
    <row r="2209" spans="1:5" x14ac:dyDescent="0.25">
      <c r="A2209" s="180">
        <v>11732</v>
      </c>
      <c r="B2209" s="181" t="s">
        <v>54205</v>
      </c>
      <c r="C2209" s="180" t="s">
        <v>115</v>
      </c>
      <c r="D2209" s="182">
        <v>36.39</v>
      </c>
      <c r="E2209" s="182">
        <v>28.37</v>
      </c>
    </row>
    <row r="2210" spans="1:5" x14ac:dyDescent="0.25">
      <c r="A2210" s="180">
        <v>11244</v>
      </c>
      <c r="B2210" s="181" t="s">
        <v>54206</v>
      </c>
      <c r="C2210" s="180" t="s">
        <v>115</v>
      </c>
      <c r="D2210" s="182"/>
      <c r="E2210" s="182">
        <v>237.7</v>
      </c>
    </row>
    <row r="2211" spans="1:5" x14ac:dyDescent="0.25">
      <c r="A2211" s="180">
        <v>11235</v>
      </c>
      <c r="B2211" s="181" t="s">
        <v>54207</v>
      </c>
      <c r="C2211" s="180" t="s">
        <v>115</v>
      </c>
      <c r="D2211" s="182"/>
      <c r="E2211" s="182">
        <v>181.39</v>
      </c>
    </row>
    <row r="2212" spans="1:5" x14ac:dyDescent="0.25">
      <c r="A2212" s="180">
        <v>11236</v>
      </c>
      <c r="B2212" s="181" t="s">
        <v>54208</v>
      </c>
      <c r="C2212" s="180" t="s">
        <v>115</v>
      </c>
      <c r="D2212" s="182"/>
      <c r="E2212" s="182">
        <v>230.52</v>
      </c>
    </row>
    <row r="2213" spans="1:5" x14ac:dyDescent="0.25">
      <c r="A2213" s="180">
        <v>11245</v>
      </c>
      <c r="B2213" s="181" t="s">
        <v>54209</v>
      </c>
      <c r="C2213" s="180" t="s">
        <v>115</v>
      </c>
      <c r="D2213" s="182"/>
      <c r="E2213" s="182">
        <v>328.77</v>
      </c>
    </row>
    <row r="2214" spans="1:5" x14ac:dyDescent="0.25">
      <c r="A2214" s="180">
        <v>36494</v>
      </c>
      <c r="B2214" s="181" t="s">
        <v>54210</v>
      </c>
      <c r="C2214" s="180" t="s">
        <v>115</v>
      </c>
      <c r="D2214" s="182"/>
      <c r="E2214" s="182">
        <v>740761.71</v>
      </c>
    </row>
    <row r="2215" spans="1:5" x14ac:dyDescent="0.25">
      <c r="A2215" s="180">
        <v>36493</v>
      </c>
      <c r="B2215" s="181" t="s">
        <v>54211</v>
      </c>
      <c r="C2215" s="180" t="s">
        <v>115</v>
      </c>
      <c r="D2215" s="182"/>
      <c r="E2215" s="182">
        <v>839252.93</v>
      </c>
    </row>
    <row r="2216" spans="1:5" x14ac:dyDescent="0.25">
      <c r="A2216" s="180">
        <v>13333</v>
      </c>
      <c r="B2216" s="181" t="s">
        <v>54212</v>
      </c>
      <c r="C2216" s="180" t="s">
        <v>115</v>
      </c>
      <c r="D2216" s="182">
        <v>264149.64</v>
      </c>
      <c r="E2216" s="182">
        <v>259689.46</v>
      </c>
    </row>
    <row r="2217" spans="1:5" x14ac:dyDescent="0.25">
      <c r="A2217" s="180">
        <v>39588</v>
      </c>
      <c r="B2217" s="181" t="s">
        <v>54213</v>
      </c>
      <c r="C2217" s="180" t="s">
        <v>115</v>
      </c>
      <c r="D2217" s="182">
        <v>282131.65999999997</v>
      </c>
      <c r="E2217" s="182">
        <v>277367.84000000003</v>
      </c>
    </row>
    <row r="2218" spans="1:5" x14ac:dyDescent="0.25">
      <c r="A2218" s="180">
        <v>14254</v>
      </c>
      <c r="B2218" s="181" t="s">
        <v>54214</v>
      </c>
      <c r="C2218" s="180" t="s">
        <v>115</v>
      </c>
      <c r="D2218" s="182">
        <v>138501</v>
      </c>
      <c r="E2218" s="182">
        <v>136162.4</v>
      </c>
    </row>
    <row r="2219" spans="1:5" x14ac:dyDescent="0.25">
      <c r="A2219" s="180">
        <v>25019</v>
      </c>
      <c r="B2219" s="181" t="s">
        <v>54215</v>
      </c>
      <c r="C2219" s="180" t="s">
        <v>115</v>
      </c>
      <c r="D2219" s="182">
        <v>198253.11</v>
      </c>
      <c r="E2219" s="182">
        <v>194905.59</v>
      </c>
    </row>
    <row r="2220" spans="1:5" x14ac:dyDescent="0.25">
      <c r="A2220" s="180">
        <v>36501</v>
      </c>
      <c r="B2220" s="181" t="s">
        <v>54216</v>
      </c>
      <c r="C2220" s="180" t="s">
        <v>115</v>
      </c>
      <c r="D2220" s="182">
        <v>176513.59</v>
      </c>
      <c r="E2220" s="182">
        <v>173533.15</v>
      </c>
    </row>
    <row r="2221" spans="1:5" x14ac:dyDescent="0.25">
      <c r="A2221" s="180">
        <v>36500</v>
      </c>
      <c r="B2221" s="181" t="s">
        <v>54217</v>
      </c>
      <c r="C2221" s="180" t="s">
        <v>115</v>
      </c>
      <c r="D2221" s="182">
        <v>124737.33</v>
      </c>
      <c r="E2221" s="182">
        <v>122631.13</v>
      </c>
    </row>
    <row r="2222" spans="1:5" x14ac:dyDescent="0.25">
      <c r="A2222" s="180">
        <v>20017</v>
      </c>
      <c r="B2222" s="181" t="s">
        <v>54218</v>
      </c>
      <c r="C2222" s="180" t="s">
        <v>83</v>
      </c>
      <c r="D2222" s="182">
        <v>8.58</v>
      </c>
      <c r="E2222" s="182">
        <v>10.18</v>
      </c>
    </row>
    <row r="2223" spans="1:5" x14ac:dyDescent="0.25">
      <c r="A2223" s="180">
        <v>20007</v>
      </c>
      <c r="B2223" s="181" t="s">
        <v>54219</v>
      </c>
      <c r="C2223" s="180" t="s">
        <v>83</v>
      </c>
      <c r="D2223" s="182">
        <v>5.12</v>
      </c>
      <c r="E2223" s="182">
        <v>6.07</v>
      </c>
    </row>
    <row r="2224" spans="1:5" x14ac:dyDescent="0.25">
      <c r="A2224" s="180">
        <v>39831</v>
      </c>
      <c r="B2224" s="181" t="s">
        <v>54220</v>
      </c>
      <c r="C2224" s="180" t="s">
        <v>52517</v>
      </c>
      <c r="D2224" s="182">
        <v>237.11</v>
      </c>
      <c r="E2224" s="182">
        <v>314.88</v>
      </c>
    </row>
    <row r="2225" spans="1:5" x14ac:dyDescent="0.25">
      <c r="A2225" s="180">
        <v>36888</v>
      </c>
      <c r="B2225" s="181" t="s">
        <v>54221</v>
      </c>
      <c r="C2225" s="180" t="s">
        <v>83</v>
      </c>
      <c r="D2225" s="182">
        <v>58.88</v>
      </c>
      <c r="E2225" s="182">
        <v>27.86</v>
      </c>
    </row>
    <row r="2226" spans="1:5" x14ac:dyDescent="0.25">
      <c r="A2226" s="180">
        <v>39836</v>
      </c>
      <c r="B2226" s="181" t="s">
        <v>54222</v>
      </c>
      <c r="C2226" s="180" t="s">
        <v>52517</v>
      </c>
      <c r="D2226" s="182">
        <v>208.35</v>
      </c>
      <c r="E2226" s="182">
        <v>276.68</v>
      </c>
    </row>
    <row r="2227" spans="1:5" x14ac:dyDescent="0.25">
      <c r="A2227" s="180">
        <v>39830</v>
      </c>
      <c r="B2227" s="181" t="s">
        <v>54223</v>
      </c>
      <c r="C2227" s="180" t="s">
        <v>52517</v>
      </c>
      <c r="D2227" s="182">
        <v>237.62</v>
      </c>
      <c r="E2227" s="182">
        <v>315.55</v>
      </c>
    </row>
    <row r="2228" spans="1:5" x14ac:dyDescent="0.25">
      <c r="A2228" s="180">
        <v>36487</v>
      </c>
      <c r="B2228" s="181" t="s">
        <v>54224</v>
      </c>
      <c r="C2228" s="180" t="s">
        <v>115</v>
      </c>
      <c r="D2228" s="182">
        <v>4919.97</v>
      </c>
      <c r="E2228" s="182">
        <v>3666.91</v>
      </c>
    </row>
    <row r="2229" spans="1:5" x14ac:dyDescent="0.25">
      <c r="A2229" s="180">
        <v>44475</v>
      </c>
      <c r="B2229" s="181" t="s">
        <v>54225</v>
      </c>
      <c r="C2229" s="180" t="s">
        <v>115</v>
      </c>
      <c r="D2229" s="182"/>
      <c r="E2229" s="182">
        <v>1295335.74</v>
      </c>
    </row>
    <row r="2230" spans="1:5" x14ac:dyDescent="0.25">
      <c r="A2230" s="180">
        <v>44474</v>
      </c>
      <c r="B2230" s="181" t="s">
        <v>54226</v>
      </c>
      <c r="C2230" s="180" t="s">
        <v>115</v>
      </c>
      <c r="D2230" s="182"/>
      <c r="E2230" s="182">
        <v>2491030.2799999998</v>
      </c>
    </row>
    <row r="2231" spans="1:5" x14ac:dyDescent="0.25">
      <c r="A2231" s="180">
        <v>37775</v>
      </c>
      <c r="B2231" s="181" t="s">
        <v>54227</v>
      </c>
      <c r="C2231" s="180" t="s">
        <v>115</v>
      </c>
      <c r="D2231" s="182"/>
      <c r="E2231" s="182">
        <v>408789.06</v>
      </c>
    </row>
    <row r="2232" spans="1:5" x14ac:dyDescent="0.25">
      <c r="A2232" s="180">
        <v>10712</v>
      </c>
      <c r="B2232" s="181" t="s">
        <v>54228</v>
      </c>
      <c r="C2232" s="180" t="s">
        <v>115</v>
      </c>
      <c r="D2232" s="182"/>
      <c r="E2232" s="182">
        <v>102197.26</v>
      </c>
    </row>
    <row r="2233" spans="1:5" x14ac:dyDescent="0.25">
      <c r="A2233" s="180">
        <v>3363</v>
      </c>
      <c r="B2233" s="181" t="s">
        <v>54229</v>
      </c>
      <c r="C2233" s="180" t="s">
        <v>115</v>
      </c>
      <c r="D2233" s="182"/>
      <c r="E2233" s="182">
        <v>143750</v>
      </c>
    </row>
    <row r="2234" spans="1:5" x14ac:dyDescent="0.25">
      <c r="A2234" s="180">
        <v>3365</v>
      </c>
      <c r="B2234" s="181" t="s">
        <v>54230</v>
      </c>
      <c r="C2234" s="180" t="s">
        <v>115</v>
      </c>
      <c r="D2234" s="182"/>
      <c r="E2234" s="182">
        <v>336015.62</v>
      </c>
    </row>
    <row r="2235" spans="1:5" x14ac:dyDescent="0.25">
      <c r="A2235" s="180">
        <v>7569</v>
      </c>
      <c r="B2235" s="181" t="s">
        <v>54231</v>
      </c>
      <c r="C2235" s="180" t="s">
        <v>115</v>
      </c>
      <c r="D2235" s="182">
        <v>108.64</v>
      </c>
      <c r="E2235" s="182">
        <v>56.58</v>
      </c>
    </row>
    <row r="2236" spans="1:5" x14ac:dyDescent="0.25">
      <c r="A2236" s="180">
        <v>3378</v>
      </c>
      <c r="B2236" s="181" t="s">
        <v>54232</v>
      </c>
      <c r="C2236" s="180" t="s">
        <v>115</v>
      </c>
      <c r="D2236" s="182">
        <v>87.35</v>
      </c>
      <c r="E2236" s="182">
        <v>104.22</v>
      </c>
    </row>
    <row r="2237" spans="1:5" x14ac:dyDescent="0.25">
      <c r="A2237" s="180">
        <v>3380</v>
      </c>
      <c r="B2237" s="181" t="s">
        <v>54233</v>
      </c>
      <c r="C2237" s="180" t="s">
        <v>115</v>
      </c>
      <c r="D2237" s="182">
        <v>61.15</v>
      </c>
      <c r="E2237" s="182">
        <v>72.959999999999994</v>
      </c>
    </row>
    <row r="2238" spans="1:5" x14ac:dyDescent="0.25">
      <c r="A2238" s="180">
        <v>3379</v>
      </c>
      <c r="B2238" s="181" t="s">
        <v>54234</v>
      </c>
      <c r="C2238" s="180" t="s">
        <v>115</v>
      </c>
      <c r="D2238" s="182">
        <v>59.04</v>
      </c>
      <c r="E2238" s="182">
        <v>70.44</v>
      </c>
    </row>
    <row r="2239" spans="1:5" x14ac:dyDescent="0.25">
      <c r="A2239" s="180">
        <v>11991</v>
      </c>
      <c r="B2239" s="181" t="s">
        <v>54235</v>
      </c>
      <c r="C2239" s="180" t="s">
        <v>115</v>
      </c>
      <c r="D2239" s="182">
        <v>68.55</v>
      </c>
      <c r="E2239" s="182">
        <v>81.78</v>
      </c>
    </row>
    <row r="2240" spans="1:5" x14ac:dyDescent="0.25">
      <c r="A2240" s="180">
        <v>44305</v>
      </c>
      <c r="B2240" s="181" t="s">
        <v>54236</v>
      </c>
      <c r="C2240" s="180" t="s">
        <v>115</v>
      </c>
      <c r="D2240" s="182">
        <v>2018.2</v>
      </c>
      <c r="E2240" s="182">
        <v>1899.63</v>
      </c>
    </row>
    <row r="2241" spans="1:5" x14ac:dyDescent="0.25">
      <c r="A2241" s="180">
        <v>34349</v>
      </c>
      <c r="B2241" s="181" t="s">
        <v>54237</v>
      </c>
      <c r="C2241" s="180" t="s">
        <v>115</v>
      </c>
      <c r="D2241" s="182">
        <v>28.21</v>
      </c>
      <c r="E2241" s="182">
        <v>27.77</v>
      </c>
    </row>
    <row r="2242" spans="1:5" x14ac:dyDescent="0.25">
      <c r="A2242" s="180">
        <v>11029</v>
      </c>
      <c r="B2242" s="181" t="s">
        <v>54238</v>
      </c>
      <c r="C2242" s="180" t="s">
        <v>53400</v>
      </c>
      <c r="D2242" s="182">
        <v>2.4</v>
      </c>
      <c r="E2242" s="182">
        <v>1.83</v>
      </c>
    </row>
    <row r="2243" spans="1:5" x14ac:dyDescent="0.25">
      <c r="A2243" s="180">
        <v>4316</v>
      </c>
      <c r="B2243" s="181" t="s">
        <v>54239</v>
      </c>
      <c r="C2243" s="180" t="s">
        <v>115</v>
      </c>
      <c r="D2243" s="182">
        <v>2.42</v>
      </c>
      <c r="E2243" s="182">
        <v>1.85</v>
      </c>
    </row>
    <row r="2244" spans="1:5" x14ac:dyDescent="0.25">
      <c r="A2244" s="180">
        <v>4313</v>
      </c>
      <c r="B2244" s="181" t="s">
        <v>54240</v>
      </c>
      <c r="C2244" s="180" t="s">
        <v>53400</v>
      </c>
      <c r="D2244" s="182">
        <v>3.48</v>
      </c>
      <c r="E2244" s="182">
        <v>2.66</v>
      </c>
    </row>
    <row r="2245" spans="1:5" x14ac:dyDescent="0.25">
      <c r="A2245" s="180">
        <v>4317</v>
      </c>
      <c r="B2245" s="181" t="s">
        <v>54241</v>
      </c>
      <c r="C2245" s="180" t="s">
        <v>115</v>
      </c>
      <c r="D2245" s="182">
        <v>3.96</v>
      </c>
      <c r="E2245" s="182">
        <v>3.03</v>
      </c>
    </row>
    <row r="2246" spans="1:5" x14ac:dyDescent="0.25">
      <c r="A2246" s="180">
        <v>4314</v>
      </c>
      <c r="B2246" s="181" t="s">
        <v>54242</v>
      </c>
      <c r="C2246" s="180" t="s">
        <v>53400</v>
      </c>
      <c r="D2246" s="182">
        <v>4.6399999999999997</v>
      </c>
      <c r="E2246" s="182">
        <v>3.54</v>
      </c>
    </row>
    <row r="2247" spans="1:5" x14ac:dyDescent="0.25">
      <c r="A2247" s="180">
        <v>10921</v>
      </c>
      <c r="B2247" s="181" t="s">
        <v>54243</v>
      </c>
      <c r="C2247" s="180" t="s">
        <v>115</v>
      </c>
      <c r="D2247" s="182"/>
      <c r="E2247" s="182">
        <v>5911</v>
      </c>
    </row>
    <row r="2248" spans="1:5" x14ac:dyDescent="0.25">
      <c r="A2248" s="180">
        <v>10922</v>
      </c>
      <c r="B2248" s="181" t="s">
        <v>54244</v>
      </c>
      <c r="C2248" s="180" t="s">
        <v>115</v>
      </c>
      <c r="D2248" s="182"/>
      <c r="E2248" s="182">
        <v>5354.03</v>
      </c>
    </row>
    <row r="2249" spans="1:5" x14ac:dyDescent="0.25">
      <c r="A2249" s="180">
        <v>10923</v>
      </c>
      <c r="B2249" s="181" t="s">
        <v>54245</v>
      </c>
      <c r="C2249" s="180" t="s">
        <v>115</v>
      </c>
      <c r="D2249" s="182"/>
      <c r="E2249" s="182">
        <v>3164.46</v>
      </c>
    </row>
    <row r="2250" spans="1:5" x14ac:dyDescent="0.25">
      <c r="A2250" s="180">
        <v>10924</v>
      </c>
      <c r="B2250" s="181" t="s">
        <v>54246</v>
      </c>
      <c r="C2250" s="180" t="s">
        <v>115</v>
      </c>
      <c r="D2250" s="182"/>
      <c r="E2250" s="182">
        <v>3332.79</v>
      </c>
    </row>
    <row r="2251" spans="1:5" x14ac:dyDescent="0.25">
      <c r="A2251" s="180">
        <v>12772</v>
      </c>
      <c r="B2251" s="181" t="s">
        <v>54247</v>
      </c>
      <c r="C2251" s="180" t="s">
        <v>115</v>
      </c>
      <c r="D2251" s="182">
        <v>2211.63</v>
      </c>
      <c r="E2251" s="182">
        <v>954.41</v>
      </c>
    </row>
    <row r="2252" spans="1:5" x14ac:dyDescent="0.25">
      <c r="A2252" s="180">
        <v>12770</v>
      </c>
      <c r="B2252" s="181" t="s">
        <v>54248</v>
      </c>
      <c r="C2252" s="180" t="s">
        <v>115</v>
      </c>
      <c r="D2252" s="182">
        <v>1330.72</v>
      </c>
      <c r="E2252" s="182">
        <v>574.26</v>
      </c>
    </row>
    <row r="2253" spans="1:5" x14ac:dyDescent="0.25">
      <c r="A2253" s="180">
        <v>12775</v>
      </c>
      <c r="B2253" s="181" t="s">
        <v>54249</v>
      </c>
      <c r="C2253" s="180" t="s">
        <v>115</v>
      </c>
      <c r="D2253" s="182">
        <v>974.61</v>
      </c>
      <c r="E2253" s="182">
        <v>420.58</v>
      </c>
    </row>
    <row r="2254" spans="1:5" x14ac:dyDescent="0.25">
      <c r="A2254" s="180">
        <v>12768</v>
      </c>
      <c r="B2254" s="181" t="s">
        <v>54250</v>
      </c>
      <c r="C2254" s="180" t="s">
        <v>115</v>
      </c>
      <c r="D2254" s="182">
        <v>3111.27</v>
      </c>
      <c r="E2254" s="182">
        <v>1342.64</v>
      </c>
    </row>
    <row r="2255" spans="1:5" x14ac:dyDescent="0.25">
      <c r="A2255" s="180">
        <v>12769</v>
      </c>
      <c r="B2255" s="181" t="s">
        <v>54251</v>
      </c>
      <c r="C2255" s="180" t="s">
        <v>115</v>
      </c>
      <c r="D2255" s="182">
        <v>254.9</v>
      </c>
      <c r="E2255" s="182">
        <v>110</v>
      </c>
    </row>
    <row r="2256" spans="1:5" x14ac:dyDescent="0.25">
      <c r="A2256" s="180">
        <v>12773</v>
      </c>
      <c r="B2256" s="181" t="s">
        <v>54252</v>
      </c>
      <c r="C2256" s="180" t="s">
        <v>115</v>
      </c>
      <c r="D2256" s="182">
        <v>273.64</v>
      </c>
      <c r="E2256" s="182">
        <v>118.08</v>
      </c>
    </row>
    <row r="2257" spans="1:5" x14ac:dyDescent="0.25">
      <c r="A2257" s="180">
        <v>12774</v>
      </c>
      <c r="B2257" s="181" t="s">
        <v>54253</v>
      </c>
      <c r="C2257" s="180" t="s">
        <v>115</v>
      </c>
      <c r="D2257" s="182">
        <v>337.36</v>
      </c>
      <c r="E2257" s="182">
        <v>145.58000000000001</v>
      </c>
    </row>
    <row r="2258" spans="1:5" x14ac:dyDescent="0.25">
      <c r="A2258" s="180">
        <v>12776</v>
      </c>
      <c r="B2258" s="181" t="s">
        <v>54254</v>
      </c>
      <c r="C2258" s="180" t="s">
        <v>115</v>
      </c>
      <c r="D2258" s="182">
        <v>5023.0200000000004</v>
      </c>
      <c r="E2258" s="182">
        <v>2167.64</v>
      </c>
    </row>
    <row r="2259" spans="1:5" x14ac:dyDescent="0.25">
      <c r="A2259" s="180">
        <v>12777</v>
      </c>
      <c r="B2259" s="181" t="s">
        <v>54255</v>
      </c>
      <c r="C2259" s="180" t="s">
        <v>115</v>
      </c>
      <c r="D2259" s="182">
        <v>6559.92</v>
      </c>
      <c r="E2259" s="182">
        <v>2830.88</v>
      </c>
    </row>
    <row r="2260" spans="1:5" x14ac:dyDescent="0.25">
      <c r="A2260" s="180">
        <v>12873</v>
      </c>
      <c r="B2260" s="181" t="s">
        <v>54256</v>
      </c>
      <c r="C2260" s="180" t="s">
        <v>949</v>
      </c>
      <c r="D2260" s="182">
        <v>30.44</v>
      </c>
      <c r="E2260" s="182">
        <v>26.03</v>
      </c>
    </row>
    <row r="2261" spans="1:5" x14ac:dyDescent="0.25">
      <c r="A2261" s="180">
        <v>41076</v>
      </c>
      <c r="B2261" s="181" t="s">
        <v>54257</v>
      </c>
      <c r="C2261" s="180" t="s">
        <v>932</v>
      </c>
      <c r="D2261" s="182">
        <v>5349.43</v>
      </c>
      <c r="E2261" s="182">
        <v>4560.57</v>
      </c>
    </row>
    <row r="2262" spans="1:5" x14ac:dyDescent="0.25">
      <c r="A2262" s="180">
        <v>140</v>
      </c>
      <c r="B2262" s="181" t="s">
        <v>54258</v>
      </c>
      <c r="C2262" s="180" t="s">
        <v>51</v>
      </c>
      <c r="D2262" s="182">
        <v>17.77</v>
      </c>
      <c r="E2262" s="182">
        <v>18.66</v>
      </c>
    </row>
    <row r="2263" spans="1:5" x14ac:dyDescent="0.25">
      <c r="A2263" s="180">
        <v>151</v>
      </c>
      <c r="B2263" s="181" t="s">
        <v>54259</v>
      </c>
      <c r="C2263" s="180" t="s">
        <v>956</v>
      </c>
      <c r="D2263" s="182">
        <v>26.23</v>
      </c>
      <c r="E2263" s="182">
        <v>27.55</v>
      </c>
    </row>
    <row r="2264" spans="1:5" x14ac:dyDescent="0.25">
      <c r="A2264" s="180">
        <v>7340</v>
      </c>
      <c r="B2264" s="181" t="s">
        <v>54260</v>
      </c>
      <c r="C2264" s="180" t="s">
        <v>956</v>
      </c>
      <c r="D2264" s="182">
        <v>37.86</v>
      </c>
      <c r="E2264" s="182">
        <v>23.99</v>
      </c>
    </row>
    <row r="2265" spans="1:5" x14ac:dyDescent="0.25">
      <c r="A2265" s="180">
        <v>40929</v>
      </c>
      <c r="B2265" s="181" t="s">
        <v>54261</v>
      </c>
      <c r="C2265" s="180" t="s">
        <v>932</v>
      </c>
      <c r="D2265" s="182">
        <v>7616.41</v>
      </c>
      <c r="E2265" s="182">
        <v>5935.37</v>
      </c>
    </row>
    <row r="2266" spans="1:5" x14ac:dyDescent="0.25">
      <c r="A2266" s="180">
        <v>2701</v>
      </c>
      <c r="B2266" s="181" t="s">
        <v>54262</v>
      </c>
      <c r="C2266" s="180" t="s">
        <v>949</v>
      </c>
      <c r="D2266" s="182">
        <v>43.34</v>
      </c>
      <c r="E2266" s="182">
        <v>33.880000000000003</v>
      </c>
    </row>
    <row r="2267" spans="1:5" x14ac:dyDescent="0.25">
      <c r="A2267" s="180">
        <v>38064</v>
      </c>
      <c r="B2267" s="181" t="s">
        <v>54263</v>
      </c>
      <c r="C2267" s="180" t="s">
        <v>115</v>
      </c>
      <c r="D2267" s="182">
        <v>16.96</v>
      </c>
      <c r="E2267" s="182">
        <v>21.55</v>
      </c>
    </row>
    <row r="2268" spans="1:5" x14ac:dyDescent="0.25">
      <c r="A2268" s="180">
        <v>38114</v>
      </c>
      <c r="B2268" s="181" t="s">
        <v>54264</v>
      </c>
      <c r="C2268" s="180" t="s">
        <v>115</v>
      </c>
      <c r="D2268" s="182">
        <v>15.17</v>
      </c>
      <c r="E2268" s="182">
        <v>19.28</v>
      </c>
    </row>
    <row r="2269" spans="1:5" x14ac:dyDescent="0.25">
      <c r="A2269" s="180">
        <v>38115</v>
      </c>
      <c r="B2269" s="181" t="s">
        <v>54265</v>
      </c>
      <c r="C2269" s="180" t="s">
        <v>115</v>
      </c>
      <c r="D2269" s="182">
        <v>16.2</v>
      </c>
      <c r="E2269" s="182">
        <v>20.58</v>
      </c>
    </row>
    <row r="2270" spans="1:5" x14ac:dyDescent="0.25">
      <c r="A2270" s="180">
        <v>38065</v>
      </c>
      <c r="B2270" s="181" t="s">
        <v>54266</v>
      </c>
      <c r="C2270" s="180" t="s">
        <v>115</v>
      </c>
      <c r="D2270" s="182">
        <v>24.06</v>
      </c>
      <c r="E2270" s="182">
        <v>30.58</v>
      </c>
    </row>
    <row r="2271" spans="1:5" x14ac:dyDescent="0.25">
      <c r="A2271" s="180">
        <v>38078</v>
      </c>
      <c r="B2271" s="181" t="s">
        <v>54267</v>
      </c>
      <c r="C2271" s="180" t="s">
        <v>115</v>
      </c>
      <c r="D2271" s="182">
        <v>14.04</v>
      </c>
      <c r="E2271" s="182">
        <v>17.84</v>
      </c>
    </row>
    <row r="2272" spans="1:5" x14ac:dyDescent="0.25">
      <c r="A2272" s="180">
        <v>38113</v>
      </c>
      <c r="B2272" s="181" t="s">
        <v>54268</v>
      </c>
      <c r="C2272" s="180" t="s">
        <v>115</v>
      </c>
      <c r="D2272" s="182">
        <v>7.62</v>
      </c>
      <c r="E2272" s="182">
        <v>9.69</v>
      </c>
    </row>
    <row r="2273" spans="1:5" x14ac:dyDescent="0.25">
      <c r="A2273" s="180">
        <v>38063</v>
      </c>
      <c r="B2273" s="181" t="s">
        <v>54269</v>
      </c>
      <c r="C2273" s="180" t="s">
        <v>115</v>
      </c>
      <c r="D2273" s="182">
        <v>8.18</v>
      </c>
      <c r="E2273" s="182">
        <v>10.4</v>
      </c>
    </row>
    <row r="2274" spans="1:5" x14ac:dyDescent="0.25">
      <c r="A2274" s="180">
        <v>38073</v>
      </c>
      <c r="B2274" s="181" t="s">
        <v>54270</v>
      </c>
      <c r="C2274" s="180" t="s">
        <v>115</v>
      </c>
      <c r="D2274" s="182">
        <v>19.850000000000001</v>
      </c>
      <c r="E2274" s="182">
        <v>25.23</v>
      </c>
    </row>
    <row r="2275" spans="1:5" x14ac:dyDescent="0.25">
      <c r="A2275" s="180">
        <v>38080</v>
      </c>
      <c r="B2275" s="181" t="s">
        <v>54271</v>
      </c>
      <c r="C2275" s="180" t="s">
        <v>115</v>
      </c>
      <c r="D2275" s="182">
        <v>24.38</v>
      </c>
      <c r="E2275" s="182">
        <v>30.99</v>
      </c>
    </row>
    <row r="2276" spans="1:5" x14ac:dyDescent="0.25">
      <c r="A2276" s="180">
        <v>38069</v>
      </c>
      <c r="B2276" s="181" t="s">
        <v>54272</v>
      </c>
      <c r="C2276" s="180" t="s">
        <v>115</v>
      </c>
      <c r="D2276" s="182">
        <v>13.33</v>
      </c>
      <c r="E2276" s="182">
        <v>16.95</v>
      </c>
    </row>
    <row r="2277" spans="1:5" x14ac:dyDescent="0.25">
      <c r="A2277" s="180">
        <v>38077</v>
      </c>
      <c r="B2277" s="181" t="s">
        <v>54273</v>
      </c>
      <c r="C2277" s="180" t="s">
        <v>115</v>
      </c>
      <c r="D2277" s="182">
        <v>13.03</v>
      </c>
      <c r="E2277" s="182">
        <v>16.559999999999999</v>
      </c>
    </row>
    <row r="2278" spans="1:5" x14ac:dyDescent="0.25">
      <c r="A2278" s="180">
        <v>38112</v>
      </c>
      <c r="B2278" s="181" t="s">
        <v>54274</v>
      </c>
      <c r="C2278" s="180" t="s">
        <v>115</v>
      </c>
      <c r="D2278" s="182">
        <v>5.85</v>
      </c>
      <c r="E2278" s="182">
        <v>7.44</v>
      </c>
    </row>
    <row r="2279" spans="1:5" x14ac:dyDescent="0.25">
      <c r="A2279" s="180">
        <v>38062</v>
      </c>
      <c r="B2279" s="181" t="s">
        <v>54275</v>
      </c>
      <c r="C2279" s="180" t="s">
        <v>115</v>
      </c>
      <c r="D2279" s="182">
        <v>6.01</v>
      </c>
      <c r="E2279" s="182">
        <v>7.64</v>
      </c>
    </row>
    <row r="2280" spans="1:5" x14ac:dyDescent="0.25">
      <c r="A2280" s="180">
        <v>12129</v>
      </c>
      <c r="B2280" s="181" t="s">
        <v>54276</v>
      </c>
      <c r="C2280" s="180" t="s">
        <v>115</v>
      </c>
      <c r="D2280" s="182">
        <v>10.62</v>
      </c>
      <c r="E2280" s="182">
        <v>13.49</v>
      </c>
    </row>
    <row r="2281" spans="1:5" x14ac:dyDescent="0.25">
      <c r="A2281" s="180">
        <v>12128</v>
      </c>
      <c r="B2281" s="181" t="s">
        <v>54277</v>
      </c>
      <c r="C2281" s="180" t="s">
        <v>115</v>
      </c>
      <c r="D2281" s="182">
        <v>8.0299999999999994</v>
      </c>
      <c r="E2281" s="182">
        <v>10.210000000000001</v>
      </c>
    </row>
    <row r="2282" spans="1:5" x14ac:dyDescent="0.25">
      <c r="A2282" s="180">
        <v>38081</v>
      </c>
      <c r="B2282" s="181" t="s">
        <v>54278</v>
      </c>
      <c r="C2282" s="180" t="s">
        <v>115</v>
      </c>
      <c r="D2282" s="182">
        <v>20.68</v>
      </c>
      <c r="E2282" s="182">
        <v>26.28</v>
      </c>
    </row>
    <row r="2283" spans="1:5" x14ac:dyDescent="0.25">
      <c r="A2283" s="180">
        <v>38070</v>
      </c>
      <c r="B2283" s="181" t="s">
        <v>54279</v>
      </c>
      <c r="C2283" s="180" t="s">
        <v>115</v>
      </c>
      <c r="D2283" s="182">
        <v>14.25</v>
      </c>
      <c r="E2283" s="182">
        <v>18.11</v>
      </c>
    </row>
    <row r="2284" spans="1:5" x14ac:dyDescent="0.25">
      <c r="A2284" s="180">
        <v>38074</v>
      </c>
      <c r="B2284" s="181" t="s">
        <v>54280</v>
      </c>
      <c r="C2284" s="180" t="s">
        <v>115</v>
      </c>
      <c r="D2284" s="182">
        <v>21.67</v>
      </c>
      <c r="E2284" s="182">
        <v>27.54</v>
      </c>
    </row>
    <row r="2285" spans="1:5" x14ac:dyDescent="0.25">
      <c r="A2285" s="180">
        <v>38072</v>
      </c>
      <c r="B2285" s="181" t="s">
        <v>54281</v>
      </c>
      <c r="C2285" s="180" t="s">
        <v>115</v>
      </c>
      <c r="D2285" s="182">
        <v>17.87</v>
      </c>
      <c r="E2285" s="182">
        <v>22.71</v>
      </c>
    </row>
    <row r="2286" spans="1:5" x14ac:dyDescent="0.25">
      <c r="A2286" s="180">
        <v>38079</v>
      </c>
      <c r="B2286" s="181" t="s">
        <v>54282</v>
      </c>
      <c r="C2286" s="180" t="s">
        <v>115</v>
      </c>
      <c r="D2286" s="182">
        <v>18.600000000000001</v>
      </c>
      <c r="E2286" s="182">
        <v>23.64</v>
      </c>
    </row>
    <row r="2287" spans="1:5" x14ac:dyDescent="0.25">
      <c r="A2287" s="180">
        <v>38068</v>
      </c>
      <c r="B2287" s="181" t="s">
        <v>54283</v>
      </c>
      <c r="C2287" s="180" t="s">
        <v>115</v>
      </c>
      <c r="D2287" s="182">
        <v>12.34</v>
      </c>
      <c r="E2287" s="182">
        <v>15.68</v>
      </c>
    </row>
    <row r="2288" spans="1:5" x14ac:dyDescent="0.25">
      <c r="A2288" s="180">
        <v>38071</v>
      </c>
      <c r="B2288" s="181" t="s">
        <v>54284</v>
      </c>
      <c r="C2288" s="180" t="s">
        <v>115</v>
      </c>
      <c r="D2288" s="182">
        <v>14.75</v>
      </c>
      <c r="E2288" s="182">
        <v>18.75</v>
      </c>
    </row>
    <row r="2289" spans="1:5" x14ac:dyDescent="0.25">
      <c r="A2289" s="180">
        <v>45279</v>
      </c>
      <c r="B2289" s="181" t="s">
        <v>54285</v>
      </c>
      <c r="C2289" s="180" t="s">
        <v>115</v>
      </c>
      <c r="D2289" s="182">
        <v>1350</v>
      </c>
      <c r="E2289" s="182">
        <v>930</v>
      </c>
    </row>
    <row r="2290" spans="1:5" x14ac:dyDescent="0.25">
      <c r="A2290" s="180">
        <v>3405</v>
      </c>
      <c r="B2290" s="181" t="s">
        <v>54286</v>
      </c>
      <c r="C2290" s="180" t="s">
        <v>115</v>
      </c>
      <c r="D2290" s="182">
        <v>88.86</v>
      </c>
      <c r="E2290" s="182">
        <v>86.8</v>
      </c>
    </row>
    <row r="2291" spans="1:5" x14ac:dyDescent="0.25">
      <c r="A2291" s="180">
        <v>3394</v>
      </c>
      <c r="B2291" s="181" t="s">
        <v>54287</v>
      </c>
      <c r="C2291" s="180" t="s">
        <v>115</v>
      </c>
      <c r="D2291" s="182">
        <v>469.07</v>
      </c>
      <c r="E2291" s="182">
        <v>458.21</v>
      </c>
    </row>
    <row r="2292" spans="1:5" x14ac:dyDescent="0.25">
      <c r="A2292" s="180">
        <v>3393</v>
      </c>
      <c r="B2292" s="181" t="s">
        <v>54288</v>
      </c>
      <c r="C2292" s="180" t="s">
        <v>115</v>
      </c>
      <c r="D2292" s="182">
        <v>798.65</v>
      </c>
      <c r="E2292" s="182">
        <v>780.15</v>
      </c>
    </row>
    <row r="2293" spans="1:5" x14ac:dyDescent="0.25">
      <c r="A2293" s="180">
        <v>3406</v>
      </c>
      <c r="B2293" s="181" t="s">
        <v>54289</v>
      </c>
      <c r="C2293" s="180" t="s">
        <v>115</v>
      </c>
      <c r="D2293" s="182">
        <v>27.2</v>
      </c>
      <c r="E2293" s="182">
        <v>26.57</v>
      </c>
    </row>
    <row r="2294" spans="1:5" x14ac:dyDescent="0.25">
      <c r="A2294" s="180">
        <v>3395</v>
      </c>
      <c r="B2294" s="181" t="s">
        <v>54290</v>
      </c>
      <c r="C2294" s="180" t="s">
        <v>115</v>
      </c>
      <c r="D2294" s="182">
        <v>114.74</v>
      </c>
      <c r="E2294" s="182">
        <v>112.08</v>
      </c>
    </row>
    <row r="2295" spans="1:5" x14ac:dyDescent="0.25">
      <c r="A2295" s="180">
        <v>3398</v>
      </c>
      <c r="B2295" s="181" t="s">
        <v>54291</v>
      </c>
      <c r="C2295" s="180" t="s">
        <v>115</v>
      </c>
      <c r="D2295" s="182">
        <v>5.45</v>
      </c>
      <c r="E2295" s="182">
        <v>5.32</v>
      </c>
    </row>
    <row r="2296" spans="1:5" x14ac:dyDescent="0.25">
      <c r="A2296" s="180">
        <v>40662</v>
      </c>
      <c r="B2296" s="181" t="s">
        <v>54292</v>
      </c>
      <c r="C2296" s="180" t="s">
        <v>115</v>
      </c>
      <c r="D2296" s="182"/>
      <c r="E2296" s="182">
        <v>216.4</v>
      </c>
    </row>
    <row r="2297" spans="1:5" x14ac:dyDescent="0.25">
      <c r="A2297" s="180">
        <v>3437</v>
      </c>
      <c r="B2297" s="181" t="s">
        <v>54293</v>
      </c>
      <c r="C2297" s="180" t="s">
        <v>322</v>
      </c>
      <c r="D2297" s="182"/>
      <c r="E2297" s="182">
        <v>601.13</v>
      </c>
    </row>
    <row r="2298" spans="1:5" x14ac:dyDescent="0.25">
      <c r="A2298" s="180">
        <v>11190</v>
      </c>
      <c r="B2298" s="181" t="s">
        <v>54294</v>
      </c>
      <c r="C2298" s="180" t="s">
        <v>115</v>
      </c>
      <c r="D2298" s="182"/>
      <c r="E2298" s="182">
        <v>153.69999999999999</v>
      </c>
    </row>
    <row r="2299" spans="1:5" x14ac:dyDescent="0.25">
      <c r="A2299" s="180">
        <v>34377</v>
      </c>
      <c r="B2299" s="181" t="s">
        <v>54295</v>
      </c>
      <c r="C2299" s="180" t="s">
        <v>115</v>
      </c>
      <c r="D2299" s="182">
        <v>414.58</v>
      </c>
      <c r="E2299" s="182">
        <v>196.17</v>
      </c>
    </row>
    <row r="2300" spans="1:5" x14ac:dyDescent="0.25">
      <c r="A2300" s="180">
        <v>40659</v>
      </c>
      <c r="B2300" s="181" t="s">
        <v>54296</v>
      </c>
      <c r="C2300" s="180" t="s">
        <v>322</v>
      </c>
      <c r="D2300" s="182"/>
      <c r="E2300" s="182">
        <v>850.51</v>
      </c>
    </row>
    <row r="2301" spans="1:5" x14ac:dyDescent="0.25">
      <c r="A2301" s="180">
        <v>40660</v>
      </c>
      <c r="B2301" s="181" t="s">
        <v>54297</v>
      </c>
      <c r="C2301" s="180" t="s">
        <v>322</v>
      </c>
      <c r="D2301" s="182"/>
      <c r="E2301" s="182">
        <v>1077.92</v>
      </c>
    </row>
    <row r="2302" spans="1:5" x14ac:dyDescent="0.25">
      <c r="A2302" s="180">
        <v>40661</v>
      </c>
      <c r="B2302" s="181" t="s">
        <v>54298</v>
      </c>
      <c r="C2302" s="180" t="s">
        <v>322</v>
      </c>
      <c r="D2302" s="182"/>
      <c r="E2302" s="182">
        <v>662.73</v>
      </c>
    </row>
    <row r="2303" spans="1:5" x14ac:dyDescent="0.25">
      <c r="A2303" s="180">
        <v>3428</v>
      </c>
      <c r="B2303" s="181" t="s">
        <v>54299</v>
      </c>
      <c r="C2303" s="180" t="s">
        <v>322</v>
      </c>
      <c r="D2303" s="182"/>
      <c r="E2303" s="182">
        <v>891.67</v>
      </c>
    </row>
    <row r="2304" spans="1:5" x14ac:dyDescent="0.25">
      <c r="A2304" s="180">
        <v>3429</v>
      </c>
      <c r="B2304" s="181" t="s">
        <v>54300</v>
      </c>
      <c r="C2304" s="180" t="s">
        <v>322</v>
      </c>
      <c r="D2304" s="182"/>
      <c r="E2304" s="182">
        <v>509.45</v>
      </c>
    </row>
    <row r="2305" spans="1:5" x14ac:dyDescent="0.25">
      <c r="A2305" s="180">
        <v>11199</v>
      </c>
      <c r="B2305" s="181" t="s">
        <v>54301</v>
      </c>
      <c r="C2305" s="180" t="s">
        <v>115</v>
      </c>
      <c r="D2305" s="182"/>
      <c r="E2305" s="182">
        <v>848.85</v>
      </c>
    </row>
    <row r="2306" spans="1:5" x14ac:dyDescent="0.25">
      <c r="A2306" s="180">
        <v>36896</v>
      </c>
      <c r="B2306" s="181" t="s">
        <v>54302</v>
      </c>
      <c r="C2306" s="180" t="s">
        <v>115</v>
      </c>
      <c r="D2306" s="182">
        <v>802.95</v>
      </c>
      <c r="E2306" s="182">
        <v>379.95</v>
      </c>
    </row>
    <row r="2307" spans="1:5" x14ac:dyDescent="0.25">
      <c r="A2307" s="180">
        <v>34367</v>
      </c>
      <c r="B2307" s="181" t="s">
        <v>54303</v>
      </c>
      <c r="C2307" s="180" t="s">
        <v>115</v>
      </c>
      <c r="D2307" s="182">
        <v>1034.8800000000001</v>
      </c>
      <c r="E2307" s="182">
        <v>489.69</v>
      </c>
    </row>
    <row r="2308" spans="1:5" x14ac:dyDescent="0.25">
      <c r="A2308" s="180">
        <v>36897</v>
      </c>
      <c r="B2308" s="181" t="s">
        <v>54304</v>
      </c>
      <c r="C2308" s="180" t="s">
        <v>115</v>
      </c>
      <c r="D2308" s="182">
        <v>1252.99</v>
      </c>
      <c r="E2308" s="182">
        <v>592.9</v>
      </c>
    </row>
    <row r="2309" spans="1:5" x14ac:dyDescent="0.25">
      <c r="A2309" s="180">
        <v>34369</v>
      </c>
      <c r="B2309" s="181" t="s">
        <v>54305</v>
      </c>
      <c r="C2309" s="180" t="s">
        <v>115</v>
      </c>
      <c r="D2309" s="182">
        <v>1441.95</v>
      </c>
      <c r="E2309" s="182">
        <v>682.32</v>
      </c>
    </row>
    <row r="2310" spans="1:5" x14ac:dyDescent="0.25">
      <c r="A2310" s="180">
        <v>34364</v>
      </c>
      <c r="B2310" s="181" t="s">
        <v>54306</v>
      </c>
      <c r="C2310" s="180" t="s">
        <v>115</v>
      </c>
      <c r="D2310" s="182">
        <v>1360.32</v>
      </c>
      <c r="E2310" s="182">
        <v>643.69000000000005</v>
      </c>
    </row>
    <row r="2311" spans="1:5" x14ac:dyDescent="0.25">
      <c r="A2311" s="180">
        <v>3421</v>
      </c>
      <c r="B2311" s="181" t="s">
        <v>54307</v>
      </c>
      <c r="C2311" s="180" t="s">
        <v>322</v>
      </c>
      <c r="D2311" s="182"/>
      <c r="E2311" s="182">
        <v>667.8</v>
      </c>
    </row>
    <row r="2312" spans="1:5" x14ac:dyDescent="0.25">
      <c r="A2312" s="180">
        <v>599</v>
      </c>
      <c r="B2312" s="181" t="s">
        <v>54308</v>
      </c>
      <c r="C2312" s="180" t="s">
        <v>322</v>
      </c>
      <c r="D2312" s="182">
        <v>1464.41</v>
      </c>
      <c r="E2312" s="182">
        <v>692.94</v>
      </c>
    </row>
    <row r="2313" spans="1:5" x14ac:dyDescent="0.25">
      <c r="A2313" s="180">
        <v>44053</v>
      </c>
      <c r="B2313" s="181" t="s">
        <v>54309</v>
      </c>
      <c r="C2313" s="180" t="s">
        <v>115</v>
      </c>
      <c r="D2313" s="182">
        <v>3250.3</v>
      </c>
      <c r="E2313" s="182">
        <v>1538.02</v>
      </c>
    </row>
    <row r="2314" spans="1:5" x14ac:dyDescent="0.25">
      <c r="A2314" s="180">
        <v>3423</v>
      </c>
      <c r="B2314" s="181" t="s">
        <v>54310</v>
      </c>
      <c r="C2314" s="180" t="s">
        <v>322</v>
      </c>
      <c r="D2314" s="182"/>
      <c r="E2314" s="182">
        <v>941.76</v>
      </c>
    </row>
    <row r="2315" spans="1:5" x14ac:dyDescent="0.25">
      <c r="A2315" s="180">
        <v>34797</v>
      </c>
      <c r="B2315" s="181" t="s">
        <v>54311</v>
      </c>
      <c r="C2315" s="180" t="s">
        <v>115</v>
      </c>
      <c r="D2315" s="182"/>
      <c r="E2315" s="182">
        <v>334.78</v>
      </c>
    </row>
    <row r="2316" spans="1:5" x14ac:dyDescent="0.25">
      <c r="A2316" s="180">
        <v>34381</v>
      </c>
      <c r="B2316" s="181" t="s">
        <v>54312</v>
      </c>
      <c r="C2316" s="180" t="s">
        <v>115</v>
      </c>
      <c r="D2316" s="182">
        <v>591.29999999999995</v>
      </c>
      <c r="E2316" s="182">
        <v>279.79000000000002</v>
      </c>
    </row>
    <row r="2317" spans="1:5" x14ac:dyDescent="0.25">
      <c r="A2317" s="180">
        <v>44054</v>
      </c>
      <c r="B2317" s="181" t="s">
        <v>54313</v>
      </c>
      <c r="C2317" s="180" t="s">
        <v>115</v>
      </c>
      <c r="D2317" s="182">
        <v>1166.01</v>
      </c>
      <c r="E2317" s="182">
        <v>551.74</v>
      </c>
    </row>
    <row r="2318" spans="1:5" x14ac:dyDescent="0.25">
      <c r="A2318" s="180">
        <v>44399</v>
      </c>
      <c r="B2318" s="181" t="s">
        <v>54314</v>
      </c>
      <c r="C2318" s="180" t="s">
        <v>115</v>
      </c>
      <c r="D2318" s="182">
        <v>1593.15</v>
      </c>
      <c r="E2318" s="182">
        <v>753.86</v>
      </c>
    </row>
    <row r="2319" spans="1:5" x14ac:dyDescent="0.25">
      <c r="A2319" s="180">
        <v>44503</v>
      </c>
      <c r="B2319" s="181" t="s">
        <v>54315</v>
      </c>
      <c r="C2319" s="180" t="s">
        <v>949</v>
      </c>
      <c r="D2319" s="182">
        <v>22.99</v>
      </c>
      <c r="E2319" s="182">
        <v>23.04</v>
      </c>
    </row>
    <row r="2320" spans="1:5" x14ac:dyDescent="0.25">
      <c r="A2320" s="180">
        <v>41077</v>
      </c>
      <c r="B2320" s="181" t="s">
        <v>54316</v>
      </c>
      <c r="C2320" s="180" t="s">
        <v>932</v>
      </c>
      <c r="D2320" s="182">
        <v>4041.48</v>
      </c>
      <c r="E2320" s="182">
        <v>4037.33</v>
      </c>
    </row>
    <row r="2321" spans="1:5" x14ac:dyDescent="0.25">
      <c r="A2321" s="180">
        <v>37963</v>
      </c>
      <c r="B2321" s="181" t="s">
        <v>54317</v>
      </c>
      <c r="C2321" s="180" t="s">
        <v>115</v>
      </c>
      <c r="D2321" s="182">
        <v>5.3</v>
      </c>
      <c r="E2321" s="182">
        <v>4.63</v>
      </c>
    </row>
    <row r="2322" spans="1:5" x14ac:dyDescent="0.25">
      <c r="A2322" s="180">
        <v>37964</v>
      </c>
      <c r="B2322" s="181" t="s">
        <v>54318</v>
      </c>
      <c r="C2322" s="180" t="s">
        <v>115</v>
      </c>
      <c r="D2322" s="182">
        <v>7.09</v>
      </c>
      <c r="E2322" s="182">
        <v>6.19</v>
      </c>
    </row>
    <row r="2323" spans="1:5" x14ac:dyDescent="0.25">
      <c r="A2323" s="180">
        <v>37965</v>
      </c>
      <c r="B2323" s="181" t="s">
        <v>54319</v>
      </c>
      <c r="C2323" s="180" t="s">
        <v>115</v>
      </c>
      <c r="D2323" s="182">
        <v>10.220000000000001</v>
      </c>
      <c r="E2323" s="182">
        <v>8.93</v>
      </c>
    </row>
    <row r="2324" spans="1:5" x14ac:dyDescent="0.25">
      <c r="A2324" s="180">
        <v>37966</v>
      </c>
      <c r="B2324" s="181" t="s">
        <v>54320</v>
      </c>
      <c r="C2324" s="180" t="s">
        <v>115</v>
      </c>
      <c r="D2324" s="182">
        <v>17.95</v>
      </c>
      <c r="E2324" s="182">
        <v>15.69</v>
      </c>
    </row>
    <row r="2325" spans="1:5" x14ac:dyDescent="0.25">
      <c r="A2325" s="180">
        <v>37967</v>
      </c>
      <c r="B2325" s="181" t="s">
        <v>54321</v>
      </c>
      <c r="C2325" s="180" t="s">
        <v>115</v>
      </c>
      <c r="D2325" s="182">
        <v>30.15</v>
      </c>
      <c r="E2325" s="182">
        <v>26.36</v>
      </c>
    </row>
    <row r="2326" spans="1:5" x14ac:dyDescent="0.25">
      <c r="A2326" s="180">
        <v>37968</v>
      </c>
      <c r="B2326" s="181" t="s">
        <v>54322</v>
      </c>
      <c r="C2326" s="180" t="s">
        <v>115</v>
      </c>
      <c r="D2326" s="182">
        <v>64.03</v>
      </c>
      <c r="E2326" s="182">
        <v>55.97</v>
      </c>
    </row>
    <row r="2327" spans="1:5" x14ac:dyDescent="0.25">
      <c r="A2327" s="180">
        <v>37969</v>
      </c>
      <c r="B2327" s="181" t="s">
        <v>54323</v>
      </c>
      <c r="C2327" s="180" t="s">
        <v>115</v>
      </c>
      <c r="D2327" s="182">
        <v>161.78</v>
      </c>
      <c r="E2327" s="182">
        <v>141.43</v>
      </c>
    </row>
    <row r="2328" spans="1:5" x14ac:dyDescent="0.25">
      <c r="A2328" s="180">
        <v>37970</v>
      </c>
      <c r="B2328" s="181" t="s">
        <v>54324</v>
      </c>
      <c r="C2328" s="180" t="s">
        <v>115</v>
      </c>
      <c r="D2328" s="182">
        <v>234.07</v>
      </c>
      <c r="E2328" s="182">
        <v>204.62</v>
      </c>
    </row>
    <row r="2329" spans="1:5" x14ac:dyDescent="0.25">
      <c r="A2329" s="180">
        <v>44251</v>
      </c>
      <c r="B2329" s="181" t="s">
        <v>54325</v>
      </c>
      <c r="C2329" s="180" t="s">
        <v>115</v>
      </c>
      <c r="D2329" s="182">
        <v>270.36</v>
      </c>
      <c r="E2329" s="182">
        <v>236.35</v>
      </c>
    </row>
    <row r="2330" spans="1:5" x14ac:dyDescent="0.25">
      <c r="A2330" s="180">
        <v>21118</v>
      </c>
      <c r="B2330" s="181" t="s">
        <v>54326</v>
      </c>
      <c r="C2330" s="180" t="s">
        <v>115</v>
      </c>
      <c r="D2330" s="182">
        <v>4.21</v>
      </c>
      <c r="E2330" s="182">
        <v>3.68</v>
      </c>
    </row>
    <row r="2331" spans="1:5" x14ac:dyDescent="0.25">
      <c r="A2331" s="180">
        <v>37956</v>
      </c>
      <c r="B2331" s="181" t="s">
        <v>54327</v>
      </c>
      <c r="C2331" s="180" t="s">
        <v>115</v>
      </c>
      <c r="D2331" s="182">
        <v>5.17</v>
      </c>
      <c r="E2331" s="182">
        <v>4.5199999999999996</v>
      </c>
    </row>
    <row r="2332" spans="1:5" x14ac:dyDescent="0.25">
      <c r="A2332" s="180">
        <v>37957</v>
      </c>
      <c r="B2332" s="181" t="s">
        <v>54328</v>
      </c>
      <c r="C2332" s="180" t="s">
        <v>115</v>
      </c>
      <c r="D2332" s="182">
        <v>11.01</v>
      </c>
      <c r="E2332" s="182">
        <v>9.6199999999999992</v>
      </c>
    </row>
    <row r="2333" spans="1:5" x14ac:dyDescent="0.25">
      <c r="A2333" s="180">
        <v>37958</v>
      </c>
      <c r="B2333" s="181" t="s">
        <v>54329</v>
      </c>
      <c r="C2333" s="180" t="s">
        <v>115</v>
      </c>
      <c r="D2333" s="182">
        <v>19.899999999999999</v>
      </c>
      <c r="E2333" s="182">
        <v>17.399999999999999</v>
      </c>
    </row>
    <row r="2334" spans="1:5" x14ac:dyDescent="0.25">
      <c r="A2334" s="180">
        <v>37959</v>
      </c>
      <c r="B2334" s="181" t="s">
        <v>54330</v>
      </c>
      <c r="C2334" s="180" t="s">
        <v>115</v>
      </c>
      <c r="D2334" s="182">
        <v>30.64</v>
      </c>
      <c r="E2334" s="182">
        <v>26.78</v>
      </c>
    </row>
    <row r="2335" spans="1:5" x14ac:dyDescent="0.25">
      <c r="A2335" s="180">
        <v>37960</v>
      </c>
      <c r="B2335" s="181" t="s">
        <v>54331</v>
      </c>
      <c r="C2335" s="180" t="s">
        <v>115</v>
      </c>
      <c r="D2335" s="182">
        <v>78.28</v>
      </c>
      <c r="E2335" s="182">
        <v>68.430000000000007</v>
      </c>
    </row>
    <row r="2336" spans="1:5" x14ac:dyDescent="0.25">
      <c r="A2336" s="180">
        <v>37961</v>
      </c>
      <c r="B2336" s="181" t="s">
        <v>54332</v>
      </c>
      <c r="C2336" s="180" t="s">
        <v>115</v>
      </c>
      <c r="D2336" s="182">
        <v>168.23</v>
      </c>
      <c r="E2336" s="182">
        <v>147.07</v>
      </c>
    </row>
    <row r="2337" spans="1:5" x14ac:dyDescent="0.25">
      <c r="A2337" s="180">
        <v>37962</v>
      </c>
      <c r="B2337" s="181" t="s">
        <v>54333</v>
      </c>
      <c r="C2337" s="180" t="s">
        <v>115</v>
      </c>
      <c r="D2337" s="182">
        <v>193.95</v>
      </c>
      <c r="E2337" s="182">
        <v>169.55</v>
      </c>
    </row>
    <row r="2338" spans="1:5" x14ac:dyDescent="0.25">
      <c r="A2338" s="180">
        <v>3533</v>
      </c>
      <c r="B2338" s="181" t="s">
        <v>54334</v>
      </c>
      <c r="C2338" s="180" t="s">
        <v>115</v>
      </c>
      <c r="D2338" s="182">
        <v>2.85</v>
      </c>
      <c r="E2338" s="182">
        <v>3.14</v>
      </c>
    </row>
    <row r="2339" spans="1:5" x14ac:dyDescent="0.25">
      <c r="A2339" s="180">
        <v>3538</v>
      </c>
      <c r="B2339" s="181" t="s">
        <v>54335</v>
      </c>
      <c r="C2339" s="180" t="s">
        <v>115</v>
      </c>
      <c r="D2339" s="182">
        <v>5.4</v>
      </c>
      <c r="E2339" s="182">
        <v>5.93</v>
      </c>
    </row>
    <row r="2340" spans="1:5" x14ac:dyDescent="0.25">
      <c r="A2340" s="180">
        <v>3498</v>
      </c>
      <c r="B2340" s="181" t="s">
        <v>54336</v>
      </c>
      <c r="C2340" s="180" t="s">
        <v>115</v>
      </c>
      <c r="D2340" s="182">
        <v>5.24</v>
      </c>
      <c r="E2340" s="182">
        <v>5.76</v>
      </c>
    </row>
    <row r="2341" spans="1:5" x14ac:dyDescent="0.25">
      <c r="A2341" s="180">
        <v>3496</v>
      </c>
      <c r="B2341" s="181" t="s">
        <v>54337</v>
      </c>
      <c r="C2341" s="180" t="s">
        <v>115</v>
      </c>
      <c r="D2341" s="182">
        <v>3.5</v>
      </c>
      <c r="E2341" s="182">
        <v>3.85</v>
      </c>
    </row>
    <row r="2342" spans="1:5" x14ac:dyDescent="0.25">
      <c r="A2342" s="180">
        <v>38429</v>
      </c>
      <c r="B2342" s="181" t="s">
        <v>54338</v>
      </c>
      <c r="C2342" s="180" t="s">
        <v>115</v>
      </c>
      <c r="D2342" s="182">
        <v>14.32</v>
      </c>
      <c r="E2342" s="182">
        <v>12.52</v>
      </c>
    </row>
    <row r="2343" spans="1:5" x14ac:dyDescent="0.25">
      <c r="A2343" s="180">
        <v>38431</v>
      </c>
      <c r="B2343" s="181" t="s">
        <v>54339</v>
      </c>
      <c r="C2343" s="180" t="s">
        <v>115</v>
      </c>
      <c r="D2343" s="182">
        <v>17.97</v>
      </c>
      <c r="E2343" s="182">
        <v>15.71</v>
      </c>
    </row>
    <row r="2344" spans="1:5" x14ac:dyDescent="0.25">
      <c r="A2344" s="180">
        <v>38430</v>
      </c>
      <c r="B2344" s="181" t="s">
        <v>54340</v>
      </c>
      <c r="C2344" s="180" t="s">
        <v>115</v>
      </c>
      <c r="D2344" s="182">
        <v>27.86</v>
      </c>
      <c r="E2344" s="182">
        <v>24.35</v>
      </c>
    </row>
    <row r="2345" spans="1:5" x14ac:dyDescent="0.25">
      <c r="A2345" s="180">
        <v>36348</v>
      </c>
      <c r="B2345" s="181" t="s">
        <v>54341</v>
      </c>
      <c r="C2345" s="180" t="s">
        <v>115</v>
      </c>
      <c r="D2345" s="182"/>
      <c r="E2345" s="182">
        <v>2.39</v>
      </c>
    </row>
    <row r="2346" spans="1:5" x14ac:dyDescent="0.25">
      <c r="A2346" s="180">
        <v>36349</v>
      </c>
      <c r="B2346" s="181" t="s">
        <v>54342</v>
      </c>
      <c r="C2346" s="180" t="s">
        <v>115</v>
      </c>
      <c r="D2346" s="182"/>
      <c r="E2346" s="182">
        <v>3.29</v>
      </c>
    </row>
    <row r="2347" spans="1:5" x14ac:dyDescent="0.25">
      <c r="A2347" s="180">
        <v>38987</v>
      </c>
      <c r="B2347" s="181" t="s">
        <v>54343</v>
      </c>
      <c r="C2347" s="180" t="s">
        <v>115</v>
      </c>
      <c r="D2347" s="182"/>
      <c r="E2347" s="182">
        <v>15.83</v>
      </c>
    </row>
    <row r="2348" spans="1:5" x14ac:dyDescent="0.25">
      <c r="A2348" s="180">
        <v>38988</v>
      </c>
      <c r="B2348" s="181" t="s">
        <v>54344</v>
      </c>
      <c r="C2348" s="180" t="s">
        <v>115</v>
      </c>
      <c r="D2348" s="182"/>
      <c r="E2348" s="182">
        <v>25.79</v>
      </c>
    </row>
    <row r="2349" spans="1:5" x14ac:dyDescent="0.25">
      <c r="A2349" s="180">
        <v>38989</v>
      </c>
      <c r="B2349" s="181" t="s">
        <v>54345</v>
      </c>
      <c r="C2349" s="180" t="s">
        <v>115</v>
      </c>
      <c r="D2349" s="182"/>
      <c r="E2349" s="182">
        <v>43.39</v>
      </c>
    </row>
    <row r="2350" spans="1:5" x14ac:dyDescent="0.25">
      <c r="A2350" s="180">
        <v>38990</v>
      </c>
      <c r="B2350" s="181" t="s">
        <v>54346</v>
      </c>
      <c r="C2350" s="180" t="s">
        <v>115</v>
      </c>
      <c r="D2350" s="182"/>
      <c r="E2350" s="182">
        <v>86.71</v>
      </c>
    </row>
    <row r="2351" spans="1:5" x14ac:dyDescent="0.25">
      <c r="A2351" s="180">
        <v>38991</v>
      </c>
      <c r="B2351" s="181" t="s">
        <v>54347</v>
      </c>
      <c r="C2351" s="180" t="s">
        <v>115</v>
      </c>
      <c r="D2351" s="182"/>
      <c r="E2351" s="182">
        <v>156.03</v>
      </c>
    </row>
    <row r="2352" spans="1:5" x14ac:dyDescent="0.25">
      <c r="A2352" s="180">
        <v>38433</v>
      </c>
      <c r="B2352" s="181" t="s">
        <v>54348</v>
      </c>
      <c r="C2352" s="180" t="s">
        <v>115</v>
      </c>
      <c r="D2352" s="182"/>
      <c r="E2352" s="182">
        <v>8.07</v>
      </c>
    </row>
    <row r="2353" spans="1:5" x14ac:dyDescent="0.25">
      <c r="A2353" s="180">
        <v>38440</v>
      </c>
      <c r="B2353" s="181" t="s">
        <v>54349</v>
      </c>
      <c r="C2353" s="180" t="s">
        <v>115</v>
      </c>
      <c r="D2353" s="182"/>
      <c r="E2353" s="182">
        <v>340.05</v>
      </c>
    </row>
    <row r="2354" spans="1:5" x14ac:dyDescent="0.25">
      <c r="A2354" s="180">
        <v>36359</v>
      </c>
      <c r="B2354" s="181" t="s">
        <v>54350</v>
      </c>
      <c r="C2354" s="180" t="s">
        <v>115</v>
      </c>
      <c r="D2354" s="182"/>
      <c r="E2354" s="182">
        <v>2.12</v>
      </c>
    </row>
    <row r="2355" spans="1:5" x14ac:dyDescent="0.25">
      <c r="A2355" s="180">
        <v>36360</v>
      </c>
      <c r="B2355" s="181" t="s">
        <v>54351</v>
      </c>
      <c r="C2355" s="180" t="s">
        <v>115</v>
      </c>
      <c r="D2355" s="182"/>
      <c r="E2355" s="182">
        <v>2.85</v>
      </c>
    </row>
    <row r="2356" spans="1:5" x14ac:dyDescent="0.25">
      <c r="A2356" s="180">
        <v>38434</v>
      </c>
      <c r="B2356" s="181" t="s">
        <v>54352</v>
      </c>
      <c r="C2356" s="180" t="s">
        <v>115</v>
      </c>
      <c r="D2356" s="182"/>
      <c r="E2356" s="182">
        <v>4.3499999999999996</v>
      </c>
    </row>
    <row r="2357" spans="1:5" x14ac:dyDescent="0.25">
      <c r="A2357" s="180">
        <v>38435</v>
      </c>
      <c r="B2357" s="181" t="s">
        <v>54353</v>
      </c>
      <c r="C2357" s="180" t="s">
        <v>115</v>
      </c>
      <c r="D2357" s="182"/>
      <c r="E2357" s="182">
        <v>9.7799999999999994</v>
      </c>
    </row>
    <row r="2358" spans="1:5" x14ac:dyDescent="0.25">
      <c r="A2358" s="180">
        <v>38436</v>
      </c>
      <c r="B2358" s="181" t="s">
        <v>54354</v>
      </c>
      <c r="C2358" s="180" t="s">
        <v>115</v>
      </c>
      <c r="D2358" s="182"/>
      <c r="E2358" s="182">
        <v>16.21</v>
      </c>
    </row>
    <row r="2359" spans="1:5" x14ac:dyDescent="0.25">
      <c r="A2359" s="180">
        <v>38437</v>
      </c>
      <c r="B2359" s="181" t="s">
        <v>54355</v>
      </c>
      <c r="C2359" s="180" t="s">
        <v>115</v>
      </c>
      <c r="D2359" s="182"/>
      <c r="E2359" s="182">
        <v>26.3</v>
      </c>
    </row>
    <row r="2360" spans="1:5" x14ac:dyDescent="0.25">
      <c r="A2360" s="180">
        <v>38438</v>
      </c>
      <c r="B2360" s="181" t="s">
        <v>54356</v>
      </c>
      <c r="C2360" s="180" t="s">
        <v>115</v>
      </c>
      <c r="D2360" s="182"/>
      <c r="E2360" s="182">
        <v>76.28</v>
      </c>
    </row>
    <row r="2361" spans="1:5" x14ac:dyDescent="0.25">
      <c r="A2361" s="180">
        <v>38439</v>
      </c>
      <c r="B2361" s="181" t="s">
        <v>54357</v>
      </c>
      <c r="C2361" s="180" t="s">
        <v>115</v>
      </c>
      <c r="D2361" s="182"/>
      <c r="E2361" s="182">
        <v>96.94</v>
      </c>
    </row>
    <row r="2362" spans="1:5" x14ac:dyDescent="0.25">
      <c r="A2362" s="180">
        <v>10836</v>
      </c>
      <c r="B2362" s="181" t="s">
        <v>54358</v>
      </c>
      <c r="C2362" s="180" t="s">
        <v>115</v>
      </c>
      <c r="D2362" s="182">
        <v>21.65</v>
      </c>
      <c r="E2362" s="182">
        <v>24.28</v>
      </c>
    </row>
    <row r="2363" spans="1:5" x14ac:dyDescent="0.25">
      <c r="A2363" s="180">
        <v>3510</v>
      </c>
      <c r="B2363" s="181" t="s">
        <v>54359</v>
      </c>
      <c r="C2363" s="180" t="s">
        <v>115</v>
      </c>
      <c r="D2363" s="182">
        <v>13.14</v>
      </c>
      <c r="E2363" s="182">
        <v>14.45</v>
      </c>
    </row>
    <row r="2364" spans="1:5" x14ac:dyDescent="0.25">
      <c r="A2364" s="180">
        <v>10835</v>
      </c>
      <c r="B2364" s="181" t="s">
        <v>54360</v>
      </c>
      <c r="C2364" s="180" t="s">
        <v>115</v>
      </c>
      <c r="D2364" s="182">
        <v>6.04</v>
      </c>
      <c r="E2364" s="182">
        <v>6.78</v>
      </c>
    </row>
    <row r="2365" spans="1:5" x14ac:dyDescent="0.25">
      <c r="A2365" s="180">
        <v>3485</v>
      </c>
      <c r="B2365" s="181" t="s">
        <v>54361</v>
      </c>
      <c r="C2365" s="180" t="s">
        <v>115</v>
      </c>
      <c r="D2365" s="182">
        <v>13.82</v>
      </c>
      <c r="E2365" s="182">
        <v>15.19</v>
      </c>
    </row>
    <row r="2366" spans="1:5" x14ac:dyDescent="0.25">
      <c r="A2366" s="180">
        <v>3475</v>
      </c>
      <c r="B2366" s="181" t="s">
        <v>54362</v>
      </c>
      <c r="C2366" s="180" t="s">
        <v>115</v>
      </c>
      <c r="D2366" s="182">
        <v>5</v>
      </c>
      <c r="E2366" s="182">
        <v>5.5</v>
      </c>
    </row>
    <row r="2367" spans="1:5" x14ac:dyDescent="0.25">
      <c r="A2367" s="180">
        <v>3534</v>
      </c>
      <c r="B2367" s="181" t="s">
        <v>54363</v>
      </c>
      <c r="C2367" s="180" t="s">
        <v>115</v>
      </c>
      <c r="D2367" s="182">
        <v>7.92</v>
      </c>
      <c r="E2367" s="182">
        <v>8.7100000000000009</v>
      </c>
    </row>
    <row r="2368" spans="1:5" x14ac:dyDescent="0.25">
      <c r="A2368" s="180">
        <v>3482</v>
      </c>
      <c r="B2368" s="181" t="s">
        <v>54364</v>
      </c>
      <c r="C2368" s="180" t="s">
        <v>115</v>
      </c>
      <c r="D2368" s="182">
        <v>5.66</v>
      </c>
      <c r="E2368" s="182">
        <v>6.23</v>
      </c>
    </row>
    <row r="2369" spans="1:5" x14ac:dyDescent="0.25">
      <c r="A2369" s="180">
        <v>3543</v>
      </c>
      <c r="B2369" s="181" t="s">
        <v>54365</v>
      </c>
      <c r="C2369" s="180" t="s">
        <v>115</v>
      </c>
      <c r="D2369" s="182">
        <v>1.84</v>
      </c>
      <c r="E2369" s="182">
        <v>2.02</v>
      </c>
    </row>
    <row r="2370" spans="1:5" x14ac:dyDescent="0.25">
      <c r="A2370" s="180">
        <v>3505</v>
      </c>
      <c r="B2370" s="181" t="s">
        <v>54366</v>
      </c>
      <c r="C2370" s="180" t="s">
        <v>115</v>
      </c>
      <c r="D2370" s="182">
        <v>2.73</v>
      </c>
      <c r="E2370" s="182">
        <v>3.01</v>
      </c>
    </row>
    <row r="2371" spans="1:5" x14ac:dyDescent="0.25">
      <c r="A2371" s="180">
        <v>3521</v>
      </c>
      <c r="B2371" s="181" t="s">
        <v>54367</v>
      </c>
      <c r="C2371" s="180" t="s">
        <v>115</v>
      </c>
      <c r="D2371" s="182">
        <v>2.06</v>
      </c>
      <c r="E2371" s="182">
        <v>2.27</v>
      </c>
    </row>
    <row r="2372" spans="1:5" x14ac:dyDescent="0.25">
      <c r="A2372" s="180">
        <v>3531</v>
      </c>
      <c r="B2372" s="181" t="s">
        <v>54368</v>
      </c>
      <c r="C2372" s="180" t="s">
        <v>115</v>
      </c>
      <c r="D2372" s="182">
        <v>3.93</v>
      </c>
      <c r="E2372" s="182">
        <v>4.32</v>
      </c>
    </row>
    <row r="2373" spans="1:5" x14ac:dyDescent="0.25">
      <c r="A2373" s="180">
        <v>3522</v>
      </c>
      <c r="B2373" s="181" t="s">
        <v>54369</v>
      </c>
      <c r="C2373" s="180" t="s">
        <v>115</v>
      </c>
      <c r="D2373" s="182">
        <v>2.5299999999999998</v>
      </c>
      <c r="E2373" s="182">
        <v>2.78</v>
      </c>
    </row>
    <row r="2374" spans="1:5" x14ac:dyDescent="0.25">
      <c r="A2374" s="180">
        <v>3527</v>
      </c>
      <c r="B2374" s="181" t="s">
        <v>54370</v>
      </c>
      <c r="C2374" s="180" t="s">
        <v>115</v>
      </c>
      <c r="D2374" s="182">
        <v>13.31</v>
      </c>
      <c r="E2374" s="182">
        <v>14.64</v>
      </c>
    </row>
    <row r="2375" spans="1:5" x14ac:dyDescent="0.25">
      <c r="A2375" s="180">
        <v>3530</v>
      </c>
      <c r="B2375" s="181" t="s">
        <v>54371</v>
      </c>
      <c r="C2375" s="180" t="s">
        <v>115</v>
      </c>
      <c r="D2375" s="182">
        <v>215.63</v>
      </c>
      <c r="E2375" s="182">
        <v>237.04</v>
      </c>
    </row>
    <row r="2376" spans="1:5" x14ac:dyDescent="0.25">
      <c r="A2376" s="180">
        <v>3542</v>
      </c>
      <c r="B2376" s="181" t="s">
        <v>54372</v>
      </c>
      <c r="C2376" s="180" t="s">
        <v>115</v>
      </c>
      <c r="D2376" s="182">
        <v>0.62</v>
      </c>
      <c r="E2376" s="182">
        <v>0.68</v>
      </c>
    </row>
    <row r="2377" spans="1:5" x14ac:dyDescent="0.25">
      <c r="A2377" s="180">
        <v>3529</v>
      </c>
      <c r="B2377" s="181" t="s">
        <v>54373</v>
      </c>
      <c r="C2377" s="180" t="s">
        <v>115</v>
      </c>
      <c r="D2377" s="182">
        <v>0.76</v>
      </c>
      <c r="E2377" s="182">
        <v>0.83</v>
      </c>
    </row>
    <row r="2378" spans="1:5" x14ac:dyDescent="0.25">
      <c r="A2378" s="180">
        <v>3536</v>
      </c>
      <c r="B2378" s="181" t="s">
        <v>54374</v>
      </c>
      <c r="C2378" s="180" t="s">
        <v>115</v>
      </c>
      <c r="D2378" s="182">
        <v>2.5299999999999998</v>
      </c>
      <c r="E2378" s="182">
        <v>2.78</v>
      </c>
    </row>
    <row r="2379" spans="1:5" x14ac:dyDescent="0.25">
      <c r="A2379" s="180">
        <v>3535</v>
      </c>
      <c r="B2379" s="181" t="s">
        <v>54375</v>
      </c>
      <c r="C2379" s="180" t="s">
        <v>115</v>
      </c>
      <c r="D2379" s="182">
        <v>6.15</v>
      </c>
      <c r="E2379" s="182">
        <v>6.76</v>
      </c>
    </row>
    <row r="2380" spans="1:5" x14ac:dyDescent="0.25">
      <c r="A2380" s="180">
        <v>3540</v>
      </c>
      <c r="B2380" s="181" t="s">
        <v>54376</v>
      </c>
      <c r="C2380" s="180" t="s">
        <v>115</v>
      </c>
      <c r="D2380" s="182">
        <v>5.21</v>
      </c>
      <c r="E2380" s="182">
        <v>5.72</v>
      </c>
    </row>
    <row r="2381" spans="1:5" x14ac:dyDescent="0.25">
      <c r="A2381" s="180">
        <v>3539</v>
      </c>
      <c r="B2381" s="181" t="s">
        <v>54377</v>
      </c>
      <c r="C2381" s="180" t="s">
        <v>115</v>
      </c>
      <c r="D2381" s="182">
        <v>30.18</v>
      </c>
      <c r="E2381" s="182">
        <v>33.18</v>
      </c>
    </row>
    <row r="2382" spans="1:5" x14ac:dyDescent="0.25">
      <c r="A2382" s="180">
        <v>3513</v>
      </c>
      <c r="B2382" s="181" t="s">
        <v>54378</v>
      </c>
      <c r="C2382" s="180" t="s">
        <v>115</v>
      </c>
      <c r="D2382" s="182">
        <v>106.42</v>
      </c>
      <c r="E2382" s="182">
        <v>116.99</v>
      </c>
    </row>
    <row r="2383" spans="1:5" x14ac:dyDescent="0.25">
      <c r="A2383" s="180">
        <v>3516</v>
      </c>
      <c r="B2383" s="181" t="s">
        <v>54379</v>
      </c>
      <c r="C2383" s="180" t="s">
        <v>115</v>
      </c>
      <c r="D2383" s="182">
        <v>2.4900000000000002</v>
      </c>
      <c r="E2383" s="182">
        <v>2.8</v>
      </c>
    </row>
    <row r="2384" spans="1:5" x14ac:dyDescent="0.25">
      <c r="A2384" s="180">
        <v>3517</v>
      </c>
      <c r="B2384" s="181" t="s">
        <v>54380</v>
      </c>
      <c r="C2384" s="180" t="s">
        <v>115</v>
      </c>
      <c r="D2384" s="182">
        <v>2.25</v>
      </c>
      <c r="E2384" s="182">
        <v>2.52</v>
      </c>
    </row>
    <row r="2385" spans="1:5" x14ac:dyDescent="0.25">
      <c r="A2385" s="180">
        <v>3515</v>
      </c>
      <c r="B2385" s="181" t="s">
        <v>54381</v>
      </c>
      <c r="C2385" s="180" t="s">
        <v>115</v>
      </c>
      <c r="D2385" s="182">
        <v>6.79</v>
      </c>
      <c r="E2385" s="182">
        <v>7.46</v>
      </c>
    </row>
    <row r="2386" spans="1:5" x14ac:dyDescent="0.25">
      <c r="A2386" s="180">
        <v>20147</v>
      </c>
      <c r="B2386" s="181" t="s">
        <v>54382</v>
      </c>
      <c r="C2386" s="180" t="s">
        <v>115</v>
      </c>
      <c r="D2386" s="182">
        <v>5.58</v>
      </c>
      <c r="E2386" s="182">
        <v>6.14</v>
      </c>
    </row>
    <row r="2387" spans="1:5" x14ac:dyDescent="0.25">
      <c r="A2387" s="180">
        <v>3524</v>
      </c>
      <c r="B2387" s="181" t="s">
        <v>54383</v>
      </c>
      <c r="C2387" s="180" t="s">
        <v>115</v>
      </c>
      <c r="D2387" s="182">
        <v>8.4</v>
      </c>
      <c r="E2387" s="182">
        <v>9.24</v>
      </c>
    </row>
    <row r="2388" spans="1:5" x14ac:dyDescent="0.25">
      <c r="A2388" s="180">
        <v>3532</v>
      </c>
      <c r="B2388" s="181" t="s">
        <v>54384</v>
      </c>
      <c r="C2388" s="180" t="s">
        <v>115</v>
      </c>
      <c r="D2388" s="182">
        <v>19.420000000000002</v>
      </c>
      <c r="E2388" s="182">
        <v>21.35</v>
      </c>
    </row>
    <row r="2389" spans="1:5" x14ac:dyDescent="0.25">
      <c r="A2389" s="180">
        <v>3528</v>
      </c>
      <c r="B2389" s="181" t="s">
        <v>54385</v>
      </c>
      <c r="C2389" s="180" t="s">
        <v>115</v>
      </c>
      <c r="D2389" s="182">
        <v>9.75</v>
      </c>
      <c r="E2389" s="182">
        <v>10.93</v>
      </c>
    </row>
    <row r="2390" spans="1:5" x14ac:dyDescent="0.25">
      <c r="A2390" s="180">
        <v>37952</v>
      </c>
      <c r="B2390" s="181" t="s">
        <v>54386</v>
      </c>
      <c r="C2390" s="180" t="s">
        <v>115</v>
      </c>
      <c r="D2390" s="182">
        <v>69.849999999999994</v>
      </c>
      <c r="E2390" s="182">
        <v>78.34</v>
      </c>
    </row>
    <row r="2391" spans="1:5" x14ac:dyDescent="0.25">
      <c r="A2391" s="180">
        <v>37951</v>
      </c>
      <c r="B2391" s="181" t="s">
        <v>54387</v>
      </c>
      <c r="C2391" s="180" t="s">
        <v>115</v>
      </c>
      <c r="D2391" s="182">
        <v>2.63</v>
      </c>
      <c r="E2391" s="182">
        <v>2.95</v>
      </c>
    </row>
    <row r="2392" spans="1:5" x14ac:dyDescent="0.25">
      <c r="A2392" s="180">
        <v>3518</v>
      </c>
      <c r="B2392" s="181" t="s">
        <v>54388</v>
      </c>
      <c r="C2392" s="180" t="s">
        <v>115</v>
      </c>
      <c r="D2392" s="182">
        <v>4.04</v>
      </c>
      <c r="E2392" s="182">
        <v>4.53</v>
      </c>
    </row>
    <row r="2393" spans="1:5" x14ac:dyDescent="0.25">
      <c r="A2393" s="180">
        <v>3519</v>
      </c>
      <c r="B2393" s="181" t="s">
        <v>54389</v>
      </c>
      <c r="C2393" s="180" t="s">
        <v>115</v>
      </c>
      <c r="D2393" s="182">
        <v>8.4499999999999993</v>
      </c>
      <c r="E2393" s="182">
        <v>9.48</v>
      </c>
    </row>
    <row r="2394" spans="1:5" x14ac:dyDescent="0.25">
      <c r="A2394" s="180">
        <v>3520</v>
      </c>
      <c r="B2394" s="181" t="s">
        <v>54390</v>
      </c>
      <c r="C2394" s="180" t="s">
        <v>115</v>
      </c>
      <c r="D2394" s="182">
        <v>8.86</v>
      </c>
      <c r="E2394" s="182">
        <v>9.93</v>
      </c>
    </row>
    <row r="2395" spans="1:5" x14ac:dyDescent="0.25">
      <c r="A2395" s="180">
        <v>37950</v>
      </c>
      <c r="B2395" s="181" t="s">
        <v>54391</v>
      </c>
      <c r="C2395" s="180" t="s">
        <v>115</v>
      </c>
      <c r="D2395" s="182">
        <v>64.31</v>
      </c>
      <c r="E2395" s="182">
        <v>72.12</v>
      </c>
    </row>
    <row r="2396" spans="1:5" x14ac:dyDescent="0.25">
      <c r="A2396" s="180">
        <v>37949</v>
      </c>
      <c r="B2396" s="181" t="s">
        <v>54392</v>
      </c>
      <c r="C2396" s="180" t="s">
        <v>115</v>
      </c>
      <c r="D2396" s="182">
        <v>2.37</v>
      </c>
      <c r="E2396" s="182">
        <v>2.66</v>
      </c>
    </row>
    <row r="2397" spans="1:5" x14ac:dyDescent="0.25">
      <c r="A2397" s="180">
        <v>3526</v>
      </c>
      <c r="B2397" s="181" t="s">
        <v>54393</v>
      </c>
      <c r="C2397" s="180" t="s">
        <v>115</v>
      </c>
      <c r="D2397" s="182">
        <v>3.26</v>
      </c>
      <c r="E2397" s="182">
        <v>3.66</v>
      </c>
    </row>
    <row r="2398" spans="1:5" x14ac:dyDescent="0.25">
      <c r="A2398" s="180">
        <v>3509</v>
      </c>
      <c r="B2398" s="181" t="s">
        <v>54394</v>
      </c>
      <c r="C2398" s="180" t="s">
        <v>115</v>
      </c>
      <c r="D2398" s="182">
        <v>7.41</v>
      </c>
      <c r="E2398" s="182">
        <v>8.32</v>
      </c>
    </row>
    <row r="2399" spans="1:5" x14ac:dyDescent="0.25">
      <c r="A2399" s="180">
        <v>20151</v>
      </c>
      <c r="B2399" s="181" t="s">
        <v>54395</v>
      </c>
      <c r="C2399" s="180" t="s">
        <v>115</v>
      </c>
      <c r="D2399" s="182">
        <v>21.78</v>
      </c>
      <c r="E2399" s="182">
        <v>24.43</v>
      </c>
    </row>
    <row r="2400" spans="1:5" x14ac:dyDescent="0.25">
      <c r="A2400" s="180">
        <v>20152</v>
      </c>
      <c r="B2400" s="181" t="s">
        <v>54396</v>
      </c>
      <c r="C2400" s="180" t="s">
        <v>115</v>
      </c>
      <c r="D2400" s="182">
        <v>78.83</v>
      </c>
      <c r="E2400" s="182">
        <v>88.4</v>
      </c>
    </row>
    <row r="2401" spans="1:5" x14ac:dyDescent="0.25">
      <c r="A2401" s="180">
        <v>20148</v>
      </c>
      <c r="B2401" s="181" t="s">
        <v>54397</v>
      </c>
      <c r="C2401" s="180" t="s">
        <v>115</v>
      </c>
      <c r="D2401" s="182">
        <v>4.28</v>
      </c>
      <c r="E2401" s="182">
        <v>4.8</v>
      </c>
    </row>
    <row r="2402" spans="1:5" x14ac:dyDescent="0.25">
      <c r="A2402" s="180">
        <v>20149</v>
      </c>
      <c r="B2402" s="181" t="s">
        <v>54398</v>
      </c>
      <c r="C2402" s="180" t="s">
        <v>115</v>
      </c>
      <c r="D2402" s="182">
        <v>7.15</v>
      </c>
      <c r="E2402" s="182">
        <v>8.02</v>
      </c>
    </row>
    <row r="2403" spans="1:5" x14ac:dyDescent="0.25">
      <c r="A2403" s="180">
        <v>20150</v>
      </c>
      <c r="B2403" s="181" t="s">
        <v>54399</v>
      </c>
      <c r="C2403" s="180" t="s">
        <v>115</v>
      </c>
      <c r="D2403" s="182">
        <v>18.43</v>
      </c>
      <c r="E2403" s="182">
        <v>20.67</v>
      </c>
    </row>
    <row r="2404" spans="1:5" x14ac:dyDescent="0.25">
      <c r="A2404" s="180">
        <v>20157</v>
      </c>
      <c r="B2404" s="181" t="s">
        <v>54400</v>
      </c>
      <c r="C2404" s="180" t="s">
        <v>115</v>
      </c>
      <c r="D2404" s="182">
        <v>20.69</v>
      </c>
      <c r="E2404" s="182">
        <v>23.2</v>
      </c>
    </row>
    <row r="2405" spans="1:5" x14ac:dyDescent="0.25">
      <c r="A2405" s="180">
        <v>20158</v>
      </c>
      <c r="B2405" s="181" t="s">
        <v>54401</v>
      </c>
      <c r="C2405" s="180" t="s">
        <v>115</v>
      </c>
      <c r="D2405" s="182">
        <v>82.17</v>
      </c>
      <c r="E2405" s="182">
        <v>92.15</v>
      </c>
    </row>
    <row r="2406" spans="1:5" x14ac:dyDescent="0.25">
      <c r="A2406" s="180">
        <v>20154</v>
      </c>
      <c r="B2406" s="181" t="s">
        <v>54402</v>
      </c>
      <c r="C2406" s="180" t="s">
        <v>115</v>
      </c>
      <c r="D2406" s="182">
        <v>4.1900000000000004</v>
      </c>
      <c r="E2406" s="182">
        <v>4.7</v>
      </c>
    </row>
    <row r="2407" spans="1:5" x14ac:dyDescent="0.25">
      <c r="A2407" s="180">
        <v>20155</v>
      </c>
      <c r="B2407" s="181" t="s">
        <v>54403</v>
      </c>
      <c r="C2407" s="180" t="s">
        <v>115</v>
      </c>
      <c r="D2407" s="182">
        <v>6.39</v>
      </c>
      <c r="E2407" s="182">
        <v>7.16</v>
      </c>
    </row>
    <row r="2408" spans="1:5" x14ac:dyDescent="0.25">
      <c r="A2408" s="180">
        <v>20156</v>
      </c>
      <c r="B2408" s="181" t="s">
        <v>54404</v>
      </c>
      <c r="C2408" s="180" t="s">
        <v>115</v>
      </c>
      <c r="D2408" s="182">
        <v>17.95</v>
      </c>
      <c r="E2408" s="182">
        <v>20.13</v>
      </c>
    </row>
    <row r="2409" spans="1:5" x14ac:dyDescent="0.25">
      <c r="A2409" s="180">
        <v>3499</v>
      </c>
      <c r="B2409" s="181" t="s">
        <v>54405</v>
      </c>
      <c r="C2409" s="180" t="s">
        <v>115</v>
      </c>
      <c r="D2409" s="182">
        <v>1.18</v>
      </c>
      <c r="E2409" s="182">
        <v>1.3</v>
      </c>
    </row>
    <row r="2410" spans="1:5" x14ac:dyDescent="0.25">
      <c r="A2410" s="180">
        <v>3500</v>
      </c>
      <c r="B2410" s="181" t="s">
        <v>54406</v>
      </c>
      <c r="C2410" s="180" t="s">
        <v>115</v>
      </c>
      <c r="D2410" s="182">
        <v>1.56</v>
      </c>
      <c r="E2410" s="182">
        <v>1.72</v>
      </c>
    </row>
    <row r="2411" spans="1:5" x14ac:dyDescent="0.25">
      <c r="A2411" s="180">
        <v>3501</v>
      </c>
      <c r="B2411" s="181" t="s">
        <v>54407</v>
      </c>
      <c r="C2411" s="180" t="s">
        <v>115</v>
      </c>
      <c r="D2411" s="182">
        <v>4.32</v>
      </c>
      <c r="E2411" s="182">
        <v>4.75</v>
      </c>
    </row>
    <row r="2412" spans="1:5" x14ac:dyDescent="0.25">
      <c r="A2412" s="180">
        <v>3502</v>
      </c>
      <c r="B2412" s="181" t="s">
        <v>54408</v>
      </c>
      <c r="C2412" s="180" t="s">
        <v>115</v>
      </c>
      <c r="D2412" s="182">
        <v>6.21</v>
      </c>
      <c r="E2412" s="182">
        <v>6.83</v>
      </c>
    </row>
    <row r="2413" spans="1:5" x14ac:dyDescent="0.25">
      <c r="A2413" s="180">
        <v>3503</v>
      </c>
      <c r="B2413" s="181" t="s">
        <v>54409</v>
      </c>
      <c r="C2413" s="180" t="s">
        <v>115</v>
      </c>
      <c r="D2413" s="182">
        <v>7.8</v>
      </c>
      <c r="E2413" s="182">
        <v>8.58</v>
      </c>
    </row>
    <row r="2414" spans="1:5" x14ac:dyDescent="0.25">
      <c r="A2414" s="180">
        <v>3477</v>
      </c>
      <c r="B2414" s="181" t="s">
        <v>54410</v>
      </c>
      <c r="C2414" s="180" t="s">
        <v>115</v>
      </c>
      <c r="D2414" s="182">
        <v>28.36</v>
      </c>
      <c r="E2414" s="182">
        <v>31.18</v>
      </c>
    </row>
    <row r="2415" spans="1:5" x14ac:dyDescent="0.25">
      <c r="A2415" s="180">
        <v>3478</v>
      </c>
      <c r="B2415" s="181" t="s">
        <v>54411</v>
      </c>
      <c r="C2415" s="180" t="s">
        <v>115</v>
      </c>
      <c r="D2415" s="182">
        <v>67.989999999999995</v>
      </c>
      <c r="E2415" s="182">
        <v>74.75</v>
      </c>
    </row>
    <row r="2416" spans="1:5" x14ac:dyDescent="0.25">
      <c r="A2416" s="180">
        <v>3525</v>
      </c>
      <c r="B2416" s="181" t="s">
        <v>54412</v>
      </c>
      <c r="C2416" s="180" t="s">
        <v>115</v>
      </c>
      <c r="D2416" s="182">
        <v>83.92</v>
      </c>
      <c r="E2416" s="182">
        <v>92.25</v>
      </c>
    </row>
    <row r="2417" spans="1:5" x14ac:dyDescent="0.25">
      <c r="A2417" s="180">
        <v>3511</v>
      </c>
      <c r="B2417" s="181" t="s">
        <v>54413</v>
      </c>
      <c r="C2417" s="180" t="s">
        <v>115</v>
      </c>
      <c r="D2417" s="182">
        <v>89.01</v>
      </c>
      <c r="E2417" s="182">
        <v>97.85</v>
      </c>
    </row>
    <row r="2418" spans="1:5" x14ac:dyDescent="0.25">
      <c r="A2418" s="180">
        <v>38913</v>
      </c>
      <c r="B2418" s="181" t="s">
        <v>54414</v>
      </c>
      <c r="C2418" s="180" t="s">
        <v>115</v>
      </c>
      <c r="D2418" s="182"/>
      <c r="E2418" s="182">
        <v>11.01</v>
      </c>
    </row>
    <row r="2419" spans="1:5" x14ac:dyDescent="0.25">
      <c r="A2419" s="180">
        <v>38914</v>
      </c>
      <c r="B2419" s="181" t="s">
        <v>54415</v>
      </c>
      <c r="C2419" s="180" t="s">
        <v>115</v>
      </c>
      <c r="D2419" s="182"/>
      <c r="E2419" s="182">
        <v>13.52</v>
      </c>
    </row>
    <row r="2420" spans="1:5" x14ac:dyDescent="0.25">
      <c r="A2420" s="180">
        <v>38915</v>
      </c>
      <c r="B2420" s="181" t="s">
        <v>54416</v>
      </c>
      <c r="C2420" s="180" t="s">
        <v>115</v>
      </c>
      <c r="D2420" s="182"/>
      <c r="E2420" s="182">
        <v>26.06</v>
      </c>
    </row>
    <row r="2421" spans="1:5" x14ac:dyDescent="0.25">
      <c r="A2421" s="180">
        <v>38916</v>
      </c>
      <c r="B2421" s="181" t="s">
        <v>54417</v>
      </c>
      <c r="C2421" s="180" t="s">
        <v>115</v>
      </c>
      <c r="D2421" s="182"/>
      <c r="E2421" s="182">
        <v>36.06</v>
      </c>
    </row>
    <row r="2422" spans="1:5" x14ac:dyDescent="0.25">
      <c r="A2422" s="180">
        <v>39300</v>
      </c>
      <c r="B2422" s="181" t="s">
        <v>54418</v>
      </c>
      <c r="C2422" s="180" t="s">
        <v>115</v>
      </c>
      <c r="D2422" s="182"/>
      <c r="E2422" s="182">
        <v>9.83</v>
      </c>
    </row>
    <row r="2423" spans="1:5" x14ac:dyDescent="0.25">
      <c r="A2423" s="180">
        <v>39301</v>
      </c>
      <c r="B2423" s="181" t="s">
        <v>54419</v>
      </c>
      <c r="C2423" s="180" t="s">
        <v>115</v>
      </c>
      <c r="D2423" s="182"/>
      <c r="E2423" s="182">
        <v>13.16</v>
      </c>
    </row>
    <row r="2424" spans="1:5" x14ac:dyDescent="0.25">
      <c r="A2424" s="180">
        <v>39302</v>
      </c>
      <c r="B2424" s="181" t="s">
        <v>54420</v>
      </c>
      <c r="C2424" s="180" t="s">
        <v>115</v>
      </c>
      <c r="D2424" s="182"/>
      <c r="E2424" s="182">
        <v>23.93</v>
      </c>
    </row>
    <row r="2425" spans="1:5" x14ac:dyDescent="0.25">
      <c r="A2425" s="180">
        <v>38941</v>
      </c>
      <c r="B2425" s="181" t="s">
        <v>54421</v>
      </c>
      <c r="C2425" s="180" t="s">
        <v>115</v>
      </c>
      <c r="D2425" s="182"/>
      <c r="E2425" s="182">
        <v>17.77</v>
      </c>
    </row>
    <row r="2426" spans="1:5" x14ac:dyDescent="0.25">
      <c r="A2426" s="180">
        <v>38923</v>
      </c>
      <c r="B2426" s="181" t="s">
        <v>54422</v>
      </c>
      <c r="C2426" s="180" t="s">
        <v>115</v>
      </c>
      <c r="D2426" s="182"/>
      <c r="E2426" s="182">
        <v>11.78</v>
      </c>
    </row>
    <row r="2427" spans="1:5" x14ac:dyDescent="0.25">
      <c r="A2427" s="180">
        <v>38925</v>
      </c>
      <c r="B2427" s="181" t="s">
        <v>54423</v>
      </c>
      <c r="C2427" s="180" t="s">
        <v>115</v>
      </c>
      <c r="D2427" s="182"/>
      <c r="E2427" s="182">
        <v>13.67</v>
      </c>
    </row>
    <row r="2428" spans="1:5" x14ac:dyDescent="0.25">
      <c r="A2428" s="180">
        <v>38926</v>
      </c>
      <c r="B2428" s="181" t="s">
        <v>54424</v>
      </c>
      <c r="C2428" s="180" t="s">
        <v>115</v>
      </c>
      <c r="D2428" s="182"/>
      <c r="E2428" s="182">
        <v>16.22</v>
      </c>
    </row>
    <row r="2429" spans="1:5" x14ac:dyDescent="0.25">
      <c r="A2429" s="180">
        <v>38927</v>
      </c>
      <c r="B2429" s="181" t="s">
        <v>54425</v>
      </c>
      <c r="C2429" s="180" t="s">
        <v>115</v>
      </c>
      <c r="D2429" s="182"/>
      <c r="E2429" s="182">
        <v>20.48</v>
      </c>
    </row>
    <row r="2430" spans="1:5" x14ac:dyDescent="0.25">
      <c r="A2430" s="180">
        <v>39304</v>
      </c>
      <c r="B2430" s="181" t="s">
        <v>54426</v>
      </c>
      <c r="C2430" s="180" t="s">
        <v>115</v>
      </c>
      <c r="D2430" s="182"/>
      <c r="E2430" s="182">
        <v>11.63</v>
      </c>
    </row>
    <row r="2431" spans="1:5" x14ac:dyDescent="0.25">
      <c r="A2431" s="180">
        <v>39305</v>
      </c>
      <c r="B2431" s="181" t="s">
        <v>54427</v>
      </c>
      <c r="C2431" s="180" t="s">
        <v>115</v>
      </c>
      <c r="D2431" s="182"/>
      <c r="E2431" s="182">
        <v>12.76</v>
      </c>
    </row>
    <row r="2432" spans="1:5" x14ac:dyDescent="0.25">
      <c r="A2432" s="180">
        <v>39306</v>
      </c>
      <c r="B2432" s="181" t="s">
        <v>54428</v>
      </c>
      <c r="C2432" s="180" t="s">
        <v>115</v>
      </c>
      <c r="D2432" s="182"/>
      <c r="E2432" s="182">
        <v>17.149999999999999</v>
      </c>
    </row>
    <row r="2433" spans="1:5" x14ac:dyDescent="0.25">
      <c r="A2433" s="180">
        <v>38928</v>
      </c>
      <c r="B2433" s="181" t="s">
        <v>54429</v>
      </c>
      <c r="C2433" s="180" t="s">
        <v>115</v>
      </c>
      <c r="D2433" s="182"/>
      <c r="E2433" s="182">
        <v>22.67</v>
      </c>
    </row>
    <row r="2434" spans="1:5" x14ac:dyDescent="0.25">
      <c r="A2434" s="180">
        <v>38917</v>
      </c>
      <c r="B2434" s="181" t="s">
        <v>54430</v>
      </c>
      <c r="C2434" s="180" t="s">
        <v>115</v>
      </c>
      <c r="D2434" s="182"/>
      <c r="E2434" s="182">
        <v>12.67</v>
      </c>
    </row>
    <row r="2435" spans="1:5" x14ac:dyDescent="0.25">
      <c r="A2435" s="180">
        <v>38919</v>
      </c>
      <c r="B2435" s="181" t="s">
        <v>54431</v>
      </c>
      <c r="C2435" s="180" t="s">
        <v>115</v>
      </c>
      <c r="D2435" s="182"/>
      <c r="E2435" s="182">
        <v>14.87</v>
      </c>
    </row>
    <row r="2436" spans="1:5" x14ac:dyDescent="0.25">
      <c r="A2436" s="180">
        <v>38922</v>
      </c>
      <c r="B2436" s="181" t="s">
        <v>54432</v>
      </c>
      <c r="C2436" s="180" t="s">
        <v>115</v>
      </c>
      <c r="D2436" s="182"/>
      <c r="E2436" s="182">
        <v>19.95</v>
      </c>
    </row>
    <row r="2437" spans="1:5" x14ac:dyDescent="0.25">
      <c r="A2437" s="180">
        <v>45198</v>
      </c>
      <c r="B2437" s="181" t="s">
        <v>54433</v>
      </c>
      <c r="C2437" s="180" t="s">
        <v>115</v>
      </c>
      <c r="D2437" s="182"/>
      <c r="E2437" s="182">
        <v>55.73</v>
      </c>
    </row>
    <row r="2438" spans="1:5" x14ac:dyDescent="0.25">
      <c r="A2438" s="180">
        <v>45196</v>
      </c>
      <c r="B2438" s="181" t="s">
        <v>54434</v>
      </c>
      <c r="C2438" s="180" t="s">
        <v>115</v>
      </c>
      <c r="D2438" s="182"/>
      <c r="E2438" s="182">
        <v>114.9</v>
      </c>
    </row>
    <row r="2439" spans="1:5" x14ac:dyDescent="0.25">
      <c r="A2439" s="180">
        <v>12032</v>
      </c>
      <c r="B2439" s="181" t="s">
        <v>54435</v>
      </c>
      <c r="C2439" s="180" t="s">
        <v>52517</v>
      </c>
      <c r="D2439" s="182">
        <v>59.8</v>
      </c>
      <c r="E2439" s="182">
        <v>54.26</v>
      </c>
    </row>
    <row r="2440" spans="1:5" x14ac:dyDescent="0.25">
      <c r="A2440" s="180">
        <v>12030</v>
      </c>
      <c r="B2440" s="181" t="s">
        <v>54436</v>
      </c>
      <c r="C2440" s="180" t="s">
        <v>52517</v>
      </c>
      <c r="D2440" s="182">
        <v>56.19</v>
      </c>
      <c r="E2440" s="182">
        <v>50.98</v>
      </c>
    </row>
    <row r="2441" spans="1:5" x14ac:dyDescent="0.25">
      <c r="A2441" s="180">
        <v>45207</v>
      </c>
      <c r="B2441" s="181" t="s">
        <v>54437</v>
      </c>
      <c r="C2441" s="180" t="s">
        <v>115</v>
      </c>
      <c r="D2441" s="182"/>
      <c r="E2441" s="182">
        <v>367.03</v>
      </c>
    </row>
    <row r="2442" spans="1:5" x14ac:dyDescent="0.25">
      <c r="A2442" s="180">
        <v>14157</v>
      </c>
      <c r="B2442" s="181" t="s">
        <v>54438</v>
      </c>
      <c r="C2442" s="180" t="s">
        <v>115</v>
      </c>
      <c r="D2442" s="182">
        <v>2.23</v>
      </c>
      <c r="E2442" s="182">
        <v>1.32</v>
      </c>
    </row>
    <row r="2443" spans="1:5" x14ac:dyDescent="0.25">
      <c r="A2443" s="180">
        <v>10908</v>
      </c>
      <c r="B2443" s="181" t="s">
        <v>54439</v>
      </c>
      <c r="C2443" s="180" t="s">
        <v>115</v>
      </c>
      <c r="D2443" s="182">
        <v>20.34</v>
      </c>
      <c r="E2443" s="182">
        <v>22.81</v>
      </c>
    </row>
    <row r="2444" spans="1:5" x14ac:dyDescent="0.25">
      <c r="A2444" s="180">
        <v>10909</v>
      </c>
      <c r="B2444" s="181" t="s">
        <v>54440</v>
      </c>
      <c r="C2444" s="180" t="s">
        <v>115</v>
      </c>
      <c r="D2444" s="182">
        <v>23.66</v>
      </c>
      <c r="E2444" s="182">
        <v>26.54</v>
      </c>
    </row>
    <row r="2445" spans="1:5" x14ac:dyDescent="0.25">
      <c r="A2445" s="180">
        <v>3669</v>
      </c>
      <c r="B2445" s="181" t="s">
        <v>54441</v>
      </c>
      <c r="C2445" s="180" t="s">
        <v>115</v>
      </c>
      <c r="D2445" s="182">
        <v>14.54</v>
      </c>
      <c r="E2445" s="182">
        <v>16.3</v>
      </c>
    </row>
    <row r="2446" spans="1:5" x14ac:dyDescent="0.25">
      <c r="A2446" s="180">
        <v>20139</v>
      </c>
      <c r="B2446" s="181" t="s">
        <v>54442</v>
      </c>
      <c r="C2446" s="180" t="s">
        <v>115</v>
      </c>
      <c r="D2446" s="182">
        <v>125.01</v>
      </c>
      <c r="E2446" s="182">
        <v>140.19999999999999</v>
      </c>
    </row>
    <row r="2447" spans="1:5" x14ac:dyDescent="0.25">
      <c r="A2447" s="180">
        <v>3668</v>
      </c>
      <c r="B2447" s="181" t="s">
        <v>54443</v>
      </c>
      <c r="C2447" s="180" t="s">
        <v>115</v>
      </c>
      <c r="D2447" s="182">
        <v>44.65</v>
      </c>
      <c r="E2447" s="182">
        <v>50.08</v>
      </c>
    </row>
    <row r="2448" spans="1:5" x14ac:dyDescent="0.25">
      <c r="A2448" s="180">
        <v>10911</v>
      </c>
      <c r="B2448" s="181" t="s">
        <v>54444</v>
      </c>
      <c r="C2448" s="180" t="s">
        <v>115</v>
      </c>
      <c r="D2448" s="182">
        <v>19.579999999999998</v>
      </c>
      <c r="E2448" s="182">
        <v>21.95</v>
      </c>
    </row>
    <row r="2449" spans="1:5" x14ac:dyDescent="0.25">
      <c r="A2449" s="180">
        <v>3659</v>
      </c>
      <c r="B2449" s="181" t="s">
        <v>54445</v>
      </c>
      <c r="C2449" s="180" t="s">
        <v>115</v>
      </c>
      <c r="D2449" s="182">
        <v>19.95</v>
      </c>
      <c r="E2449" s="182">
        <v>22.37</v>
      </c>
    </row>
    <row r="2450" spans="1:5" x14ac:dyDescent="0.25">
      <c r="A2450" s="180">
        <v>3660</v>
      </c>
      <c r="B2450" s="181" t="s">
        <v>54446</v>
      </c>
      <c r="C2450" s="180" t="s">
        <v>115</v>
      </c>
      <c r="D2450" s="182">
        <v>25.79</v>
      </c>
      <c r="E2450" s="182">
        <v>28.92</v>
      </c>
    </row>
    <row r="2451" spans="1:5" x14ac:dyDescent="0.25">
      <c r="A2451" s="180">
        <v>20144</v>
      </c>
      <c r="B2451" s="181" t="s">
        <v>54447</v>
      </c>
      <c r="C2451" s="180" t="s">
        <v>115</v>
      </c>
      <c r="D2451" s="182">
        <v>57.76</v>
      </c>
      <c r="E2451" s="182">
        <v>64.78</v>
      </c>
    </row>
    <row r="2452" spans="1:5" x14ac:dyDescent="0.25">
      <c r="A2452" s="180">
        <v>20143</v>
      </c>
      <c r="B2452" s="181" t="s">
        <v>54448</v>
      </c>
      <c r="C2452" s="180" t="s">
        <v>115</v>
      </c>
      <c r="D2452" s="182">
        <v>73.900000000000006</v>
      </c>
      <c r="E2452" s="182">
        <v>82.87</v>
      </c>
    </row>
    <row r="2453" spans="1:5" x14ac:dyDescent="0.25">
      <c r="A2453" s="180">
        <v>20145</v>
      </c>
      <c r="B2453" s="181" t="s">
        <v>54449</v>
      </c>
      <c r="C2453" s="180" t="s">
        <v>115</v>
      </c>
      <c r="D2453" s="182">
        <v>142.55000000000001</v>
      </c>
      <c r="E2453" s="182">
        <v>159.86000000000001</v>
      </c>
    </row>
    <row r="2454" spans="1:5" x14ac:dyDescent="0.25">
      <c r="A2454" s="180">
        <v>20146</v>
      </c>
      <c r="B2454" s="181" t="s">
        <v>54450</v>
      </c>
      <c r="C2454" s="180" t="s">
        <v>115</v>
      </c>
      <c r="D2454" s="182">
        <v>194.86</v>
      </c>
      <c r="E2454" s="182">
        <v>218.53</v>
      </c>
    </row>
    <row r="2455" spans="1:5" x14ac:dyDescent="0.25">
      <c r="A2455" s="180">
        <v>20140</v>
      </c>
      <c r="B2455" s="181" t="s">
        <v>54451</v>
      </c>
      <c r="C2455" s="180" t="s">
        <v>115</v>
      </c>
      <c r="D2455" s="182">
        <v>9.14</v>
      </c>
      <c r="E2455" s="182">
        <v>10.25</v>
      </c>
    </row>
    <row r="2456" spans="1:5" x14ac:dyDescent="0.25">
      <c r="A2456" s="180">
        <v>20141</v>
      </c>
      <c r="B2456" s="181" t="s">
        <v>54452</v>
      </c>
      <c r="C2456" s="180" t="s">
        <v>115</v>
      </c>
      <c r="D2456" s="182">
        <v>22.39</v>
      </c>
      <c r="E2456" s="182">
        <v>25.11</v>
      </c>
    </row>
    <row r="2457" spans="1:5" x14ac:dyDescent="0.25">
      <c r="A2457" s="180">
        <v>20142</v>
      </c>
      <c r="B2457" s="181" t="s">
        <v>54453</v>
      </c>
      <c r="C2457" s="180" t="s">
        <v>115</v>
      </c>
      <c r="D2457" s="182">
        <v>39.380000000000003</v>
      </c>
      <c r="E2457" s="182">
        <v>44.17</v>
      </c>
    </row>
    <row r="2458" spans="1:5" x14ac:dyDescent="0.25">
      <c r="A2458" s="180">
        <v>3670</v>
      </c>
      <c r="B2458" s="181" t="s">
        <v>54454</v>
      </c>
      <c r="C2458" s="180" t="s">
        <v>115</v>
      </c>
      <c r="D2458" s="182">
        <v>25.61</v>
      </c>
      <c r="E2458" s="182">
        <v>28.72</v>
      </c>
    </row>
    <row r="2459" spans="1:5" x14ac:dyDescent="0.25">
      <c r="A2459" s="180">
        <v>3666</v>
      </c>
      <c r="B2459" s="181" t="s">
        <v>54455</v>
      </c>
      <c r="C2459" s="180" t="s">
        <v>115</v>
      </c>
      <c r="D2459" s="182">
        <v>4.03</v>
      </c>
      <c r="E2459" s="182">
        <v>4.5199999999999996</v>
      </c>
    </row>
    <row r="2460" spans="1:5" x14ac:dyDescent="0.25">
      <c r="A2460" s="180">
        <v>3662</v>
      </c>
      <c r="B2460" s="181" t="s">
        <v>54456</v>
      </c>
      <c r="C2460" s="180" t="s">
        <v>115</v>
      </c>
      <c r="D2460" s="182">
        <v>10.51</v>
      </c>
      <c r="E2460" s="182">
        <v>11.79</v>
      </c>
    </row>
    <row r="2461" spans="1:5" x14ac:dyDescent="0.25">
      <c r="A2461" s="180">
        <v>3658</v>
      </c>
      <c r="B2461" s="181" t="s">
        <v>54457</v>
      </c>
      <c r="C2461" s="180" t="s">
        <v>115</v>
      </c>
      <c r="D2461" s="182">
        <v>19.91</v>
      </c>
      <c r="E2461" s="182">
        <v>22.33</v>
      </c>
    </row>
    <row r="2462" spans="1:5" x14ac:dyDescent="0.25">
      <c r="A2462" s="180">
        <v>42696</v>
      </c>
      <c r="B2462" s="181" t="s">
        <v>54458</v>
      </c>
      <c r="C2462" s="180" t="s">
        <v>115</v>
      </c>
      <c r="D2462" s="182">
        <v>157.9</v>
      </c>
      <c r="E2462" s="182">
        <v>177.08</v>
      </c>
    </row>
    <row r="2463" spans="1:5" x14ac:dyDescent="0.25">
      <c r="A2463" s="180">
        <v>39875</v>
      </c>
      <c r="B2463" s="181" t="s">
        <v>54459</v>
      </c>
      <c r="C2463" s="180" t="s">
        <v>115</v>
      </c>
      <c r="D2463" s="182"/>
      <c r="E2463" s="182">
        <v>691.44</v>
      </c>
    </row>
    <row r="2464" spans="1:5" x14ac:dyDescent="0.25">
      <c r="A2464" s="180">
        <v>39876</v>
      </c>
      <c r="B2464" s="181" t="s">
        <v>54460</v>
      </c>
      <c r="C2464" s="180" t="s">
        <v>115</v>
      </c>
      <c r="D2464" s="182"/>
      <c r="E2464" s="182">
        <v>865.68</v>
      </c>
    </row>
    <row r="2465" spans="1:5" x14ac:dyDescent="0.25">
      <c r="A2465" s="180">
        <v>39877</v>
      </c>
      <c r="B2465" s="181" t="s">
        <v>54461</v>
      </c>
      <c r="C2465" s="180" t="s">
        <v>115</v>
      </c>
      <c r="D2465" s="182"/>
      <c r="E2465" s="182">
        <v>1200.67</v>
      </c>
    </row>
    <row r="2466" spans="1:5" x14ac:dyDescent="0.25">
      <c r="A2466" s="180">
        <v>39878</v>
      </c>
      <c r="B2466" s="181" t="s">
        <v>54462</v>
      </c>
      <c r="C2466" s="180" t="s">
        <v>115</v>
      </c>
      <c r="D2466" s="182"/>
      <c r="E2466" s="182">
        <v>1585.88</v>
      </c>
    </row>
    <row r="2467" spans="1:5" x14ac:dyDescent="0.25">
      <c r="A2467" s="180">
        <v>39872</v>
      </c>
      <c r="B2467" s="181" t="s">
        <v>54463</v>
      </c>
      <c r="C2467" s="180" t="s">
        <v>115</v>
      </c>
      <c r="D2467" s="182"/>
      <c r="E2467" s="182">
        <v>474.17</v>
      </c>
    </row>
    <row r="2468" spans="1:5" x14ac:dyDescent="0.25">
      <c r="A2468" s="180">
        <v>39873</v>
      </c>
      <c r="B2468" s="181" t="s">
        <v>54464</v>
      </c>
      <c r="C2468" s="180" t="s">
        <v>115</v>
      </c>
      <c r="D2468" s="182"/>
      <c r="E2468" s="182">
        <v>550.01</v>
      </c>
    </row>
    <row r="2469" spans="1:5" x14ac:dyDescent="0.25">
      <c r="A2469" s="180">
        <v>39874</v>
      </c>
      <c r="B2469" s="181" t="s">
        <v>54465</v>
      </c>
      <c r="C2469" s="180" t="s">
        <v>115</v>
      </c>
      <c r="D2469" s="182"/>
      <c r="E2469" s="182">
        <v>604.11</v>
      </c>
    </row>
    <row r="2470" spans="1:5" x14ac:dyDescent="0.25">
      <c r="A2470" s="180">
        <v>3674</v>
      </c>
      <c r="B2470" s="181" t="s">
        <v>54466</v>
      </c>
      <c r="C2470" s="180" t="s">
        <v>83</v>
      </c>
      <c r="D2470" s="182"/>
      <c r="E2470" s="182">
        <v>91.92</v>
      </c>
    </row>
    <row r="2471" spans="1:5" x14ac:dyDescent="0.25">
      <c r="A2471" s="180">
        <v>3681</v>
      </c>
      <c r="B2471" s="181" t="s">
        <v>54467</v>
      </c>
      <c r="C2471" s="180" t="s">
        <v>83</v>
      </c>
      <c r="D2471" s="182"/>
      <c r="E2471" s="182">
        <v>136.77000000000001</v>
      </c>
    </row>
    <row r="2472" spans="1:5" x14ac:dyDescent="0.25">
      <c r="A2472" s="180">
        <v>3676</v>
      </c>
      <c r="B2472" s="181" t="s">
        <v>54468</v>
      </c>
      <c r="C2472" s="180" t="s">
        <v>83</v>
      </c>
      <c r="D2472" s="182"/>
      <c r="E2472" s="182">
        <v>514.72</v>
      </c>
    </row>
    <row r="2473" spans="1:5" x14ac:dyDescent="0.25">
      <c r="A2473" s="180">
        <v>3679</v>
      </c>
      <c r="B2473" s="181" t="s">
        <v>54469</v>
      </c>
      <c r="C2473" s="180" t="s">
        <v>83</v>
      </c>
      <c r="D2473" s="182"/>
      <c r="E2473" s="182">
        <v>425.84</v>
      </c>
    </row>
    <row r="2474" spans="1:5" x14ac:dyDescent="0.25">
      <c r="A2474" s="180">
        <v>3672</v>
      </c>
      <c r="B2474" s="181" t="s">
        <v>54470</v>
      </c>
      <c r="C2474" s="180" t="s">
        <v>83</v>
      </c>
      <c r="D2474" s="182"/>
      <c r="E2474" s="182">
        <v>1.45</v>
      </c>
    </row>
    <row r="2475" spans="1:5" x14ac:dyDescent="0.25">
      <c r="A2475" s="180">
        <v>3671</v>
      </c>
      <c r="B2475" s="181" t="s">
        <v>54471</v>
      </c>
      <c r="C2475" s="180" t="s">
        <v>83</v>
      </c>
      <c r="D2475" s="182"/>
      <c r="E2475" s="182">
        <v>1.37</v>
      </c>
    </row>
    <row r="2476" spans="1:5" x14ac:dyDescent="0.25">
      <c r="A2476" s="180">
        <v>3673</v>
      </c>
      <c r="B2476" s="181" t="s">
        <v>54472</v>
      </c>
      <c r="C2476" s="180" t="s">
        <v>83</v>
      </c>
      <c r="D2476" s="182"/>
      <c r="E2476" s="182">
        <v>2.15</v>
      </c>
    </row>
    <row r="2477" spans="1:5" x14ac:dyDescent="0.25">
      <c r="A2477" s="180">
        <v>38394</v>
      </c>
      <c r="B2477" s="181" t="s">
        <v>54473</v>
      </c>
      <c r="C2477" s="180" t="s">
        <v>115</v>
      </c>
      <c r="D2477" s="182"/>
      <c r="E2477" s="182">
        <v>215.98</v>
      </c>
    </row>
    <row r="2478" spans="1:5" x14ac:dyDescent="0.25">
      <c r="A2478" s="180">
        <v>3729</v>
      </c>
      <c r="B2478" s="181" t="s">
        <v>54474</v>
      </c>
      <c r="C2478" s="180" t="s">
        <v>115</v>
      </c>
      <c r="D2478" s="182">
        <v>144.58000000000001</v>
      </c>
      <c r="E2478" s="182">
        <v>158.94</v>
      </c>
    </row>
    <row r="2479" spans="1:5" x14ac:dyDescent="0.25">
      <c r="A2479" s="180">
        <v>39357</v>
      </c>
      <c r="B2479" s="181" t="s">
        <v>54475</v>
      </c>
      <c r="C2479" s="180" t="s">
        <v>115</v>
      </c>
      <c r="D2479" s="182"/>
      <c r="E2479" s="182">
        <v>61.02</v>
      </c>
    </row>
    <row r="2480" spans="1:5" x14ac:dyDescent="0.25">
      <c r="A2480" s="180">
        <v>39358</v>
      </c>
      <c r="B2480" s="181" t="s">
        <v>54476</v>
      </c>
      <c r="C2480" s="180" t="s">
        <v>115</v>
      </c>
      <c r="D2480" s="182"/>
      <c r="E2480" s="182">
        <v>61.02</v>
      </c>
    </row>
    <row r="2481" spans="1:5" x14ac:dyDescent="0.25">
      <c r="A2481" s="180">
        <v>39355</v>
      </c>
      <c r="B2481" s="181" t="s">
        <v>54477</v>
      </c>
      <c r="C2481" s="180" t="s">
        <v>115</v>
      </c>
      <c r="D2481" s="182"/>
      <c r="E2481" s="182">
        <v>88.91</v>
      </c>
    </row>
    <row r="2482" spans="1:5" x14ac:dyDescent="0.25">
      <c r="A2482" s="180">
        <v>39356</v>
      </c>
      <c r="B2482" s="181" t="s">
        <v>54478</v>
      </c>
      <c r="C2482" s="180" t="s">
        <v>115</v>
      </c>
      <c r="D2482" s="182"/>
      <c r="E2482" s="182">
        <v>84.86</v>
      </c>
    </row>
    <row r="2483" spans="1:5" x14ac:dyDescent="0.25">
      <c r="A2483" s="180">
        <v>39353</v>
      </c>
      <c r="B2483" s="181" t="s">
        <v>54479</v>
      </c>
      <c r="C2483" s="180" t="s">
        <v>115</v>
      </c>
      <c r="D2483" s="182"/>
      <c r="E2483" s="182">
        <v>194.8</v>
      </c>
    </row>
    <row r="2484" spans="1:5" x14ac:dyDescent="0.25">
      <c r="A2484" s="180">
        <v>39354</v>
      </c>
      <c r="B2484" s="181" t="s">
        <v>54480</v>
      </c>
      <c r="C2484" s="180" t="s">
        <v>115</v>
      </c>
      <c r="D2484" s="182"/>
      <c r="E2484" s="182">
        <v>410.99</v>
      </c>
    </row>
    <row r="2485" spans="1:5" x14ac:dyDescent="0.25">
      <c r="A2485" s="180">
        <v>39398</v>
      </c>
      <c r="B2485" s="181" t="s">
        <v>54481</v>
      </c>
      <c r="C2485" s="180" t="s">
        <v>115</v>
      </c>
      <c r="D2485" s="182">
        <v>137.09</v>
      </c>
      <c r="E2485" s="182">
        <v>121.27</v>
      </c>
    </row>
    <row r="2486" spans="1:5" x14ac:dyDescent="0.25">
      <c r="A2486" s="180">
        <v>13343</v>
      </c>
      <c r="B2486" s="181" t="s">
        <v>54482</v>
      </c>
      <c r="C2486" s="180" t="s">
        <v>115</v>
      </c>
      <c r="D2486" s="182">
        <v>52.14</v>
      </c>
      <c r="E2486" s="182">
        <v>40.18</v>
      </c>
    </row>
    <row r="2487" spans="1:5" x14ac:dyDescent="0.25">
      <c r="A2487" s="180">
        <v>12118</v>
      </c>
      <c r="B2487" s="181" t="s">
        <v>54483</v>
      </c>
      <c r="C2487" s="180" t="s">
        <v>115</v>
      </c>
      <c r="D2487" s="182">
        <v>19.27</v>
      </c>
      <c r="E2487" s="182">
        <v>24.49</v>
      </c>
    </row>
    <row r="2488" spans="1:5" x14ac:dyDescent="0.25">
      <c r="A2488" s="180">
        <v>39482</v>
      </c>
      <c r="B2488" s="181" t="s">
        <v>54484</v>
      </c>
      <c r="C2488" s="180" t="s">
        <v>115</v>
      </c>
      <c r="D2488" s="182">
        <v>726.95</v>
      </c>
      <c r="E2488" s="182">
        <v>689.6</v>
      </c>
    </row>
    <row r="2489" spans="1:5" x14ac:dyDescent="0.25">
      <c r="A2489" s="180">
        <v>39486</v>
      </c>
      <c r="B2489" s="181" t="s">
        <v>54485</v>
      </c>
      <c r="C2489" s="180" t="s">
        <v>115</v>
      </c>
      <c r="D2489" s="182">
        <v>593.29</v>
      </c>
      <c r="E2489" s="182">
        <v>562.80999999999995</v>
      </c>
    </row>
    <row r="2490" spans="1:5" x14ac:dyDescent="0.25">
      <c r="A2490" s="180">
        <v>39484</v>
      </c>
      <c r="B2490" s="181" t="s">
        <v>54486</v>
      </c>
      <c r="C2490" s="180" t="s">
        <v>115</v>
      </c>
      <c r="D2490" s="182">
        <v>726.95</v>
      </c>
      <c r="E2490" s="182">
        <v>689.6</v>
      </c>
    </row>
    <row r="2491" spans="1:5" x14ac:dyDescent="0.25">
      <c r="A2491" s="180">
        <v>39488</v>
      </c>
      <c r="B2491" s="181" t="s">
        <v>54487</v>
      </c>
      <c r="C2491" s="180" t="s">
        <v>115</v>
      </c>
      <c r="D2491" s="182">
        <v>603.01</v>
      </c>
      <c r="E2491" s="182">
        <v>572.02</v>
      </c>
    </row>
    <row r="2492" spans="1:5" x14ac:dyDescent="0.25">
      <c r="A2492" s="180">
        <v>39485</v>
      </c>
      <c r="B2492" s="181" t="s">
        <v>54488</v>
      </c>
      <c r="C2492" s="180" t="s">
        <v>115</v>
      </c>
      <c r="D2492" s="182">
        <v>726.95</v>
      </c>
      <c r="E2492" s="182">
        <v>689.6</v>
      </c>
    </row>
    <row r="2493" spans="1:5" x14ac:dyDescent="0.25">
      <c r="A2493" s="180">
        <v>39489</v>
      </c>
      <c r="B2493" s="181" t="s">
        <v>54489</v>
      </c>
      <c r="C2493" s="180" t="s">
        <v>115</v>
      </c>
      <c r="D2493" s="182">
        <v>613.23</v>
      </c>
      <c r="E2493" s="182">
        <v>581.72</v>
      </c>
    </row>
    <row r="2494" spans="1:5" x14ac:dyDescent="0.25">
      <c r="A2494" s="180">
        <v>39490</v>
      </c>
      <c r="B2494" s="181" t="s">
        <v>54490</v>
      </c>
      <c r="C2494" s="180" t="s">
        <v>115</v>
      </c>
      <c r="D2494" s="182">
        <v>913.79</v>
      </c>
      <c r="E2494" s="182">
        <v>866.84</v>
      </c>
    </row>
    <row r="2495" spans="1:5" x14ac:dyDescent="0.25">
      <c r="A2495" s="180">
        <v>39494</v>
      </c>
      <c r="B2495" s="181" t="s">
        <v>54491</v>
      </c>
      <c r="C2495" s="180" t="s">
        <v>115</v>
      </c>
      <c r="D2495" s="182">
        <v>656.18</v>
      </c>
      <c r="E2495" s="182">
        <v>622.46</v>
      </c>
    </row>
    <row r="2496" spans="1:5" x14ac:dyDescent="0.25">
      <c r="A2496" s="180">
        <v>39495</v>
      </c>
      <c r="B2496" s="181" t="s">
        <v>54492</v>
      </c>
      <c r="C2496" s="180" t="s">
        <v>115</v>
      </c>
      <c r="D2496" s="182">
        <v>739.43</v>
      </c>
      <c r="E2496" s="182">
        <v>701.43</v>
      </c>
    </row>
    <row r="2497" spans="1:5" x14ac:dyDescent="0.25">
      <c r="A2497" s="180">
        <v>39496</v>
      </c>
      <c r="B2497" s="181" t="s">
        <v>54493</v>
      </c>
      <c r="C2497" s="180" t="s">
        <v>115</v>
      </c>
      <c r="D2497" s="182">
        <v>813.37</v>
      </c>
      <c r="E2497" s="182">
        <v>771.57</v>
      </c>
    </row>
    <row r="2498" spans="1:5" x14ac:dyDescent="0.25">
      <c r="A2498" s="180">
        <v>39492</v>
      </c>
      <c r="B2498" s="181" t="s">
        <v>54494</v>
      </c>
      <c r="C2498" s="180" t="s">
        <v>115</v>
      </c>
      <c r="D2498" s="182">
        <v>941.66</v>
      </c>
      <c r="E2498" s="182">
        <v>893.27</v>
      </c>
    </row>
    <row r="2499" spans="1:5" x14ac:dyDescent="0.25">
      <c r="A2499" s="180">
        <v>39497</v>
      </c>
      <c r="B2499" s="181" t="s">
        <v>54495</v>
      </c>
      <c r="C2499" s="180" t="s">
        <v>115</v>
      </c>
      <c r="D2499" s="182">
        <v>850.57</v>
      </c>
      <c r="E2499" s="182">
        <v>806.86</v>
      </c>
    </row>
    <row r="2500" spans="1:5" x14ac:dyDescent="0.25">
      <c r="A2500" s="180">
        <v>39493</v>
      </c>
      <c r="B2500" s="181" t="s">
        <v>54496</v>
      </c>
      <c r="C2500" s="180" t="s">
        <v>115</v>
      </c>
      <c r="D2500" s="182">
        <v>1010.02</v>
      </c>
      <c r="E2500" s="182">
        <v>958.12</v>
      </c>
    </row>
    <row r="2501" spans="1:5" x14ac:dyDescent="0.25">
      <c r="A2501" s="180">
        <v>43628</v>
      </c>
      <c r="B2501" s="181" t="s">
        <v>54497</v>
      </c>
      <c r="C2501" s="180" t="s">
        <v>115</v>
      </c>
      <c r="D2501" s="182">
        <v>1071.3</v>
      </c>
      <c r="E2501" s="182">
        <v>1016.25</v>
      </c>
    </row>
    <row r="2502" spans="1:5" x14ac:dyDescent="0.25">
      <c r="A2502" s="180">
        <v>39500</v>
      </c>
      <c r="B2502" s="181" t="s">
        <v>54498</v>
      </c>
      <c r="C2502" s="180" t="s">
        <v>115</v>
      </c>
      <c r="D2502" s="182">
        <v>1102.01</v>
      </c>
      <c r="E2502" s="182">
        <v>1045.3900000000001</v>
      </c>
    </row>
    <row r="2503" spans="1:5" x14ac:dyDescent="0.25">
      <c r="A2503" s="180">
        <v>39498</v>
      </c>
      <c r="B2503" s="181" t="s">
        <v>54499</v>
      </c>
      <c r="C2503" s="180" t="s">
        <v>115</v>
      </c>
      <c r="D2503" s="182">
        <v>1359.15</v>
      </c>
      <c r="E2503" s="182">
        <v>1289.31</v>
      </c>
    </row>
    <row r="2504" spans="1:5" x14ac:dyDescent="0.25">
      <c r="A2504" s="180">
        <v>43621</v>
      </c>
      <c r="B2504" s="181" t="s">
        <v>54500</v>
      </c>
      <c r="C2504" s="180" t="s">
        <v>115</v>
      </c>
      <c r="D2504" s="182">
        <v>1138.26</v>
      </c>
      <c r="E2504" s="182">
        <v>1079.77</v>
      </c>
    </row>
    <row r="2505" spans="1:5" x14ac:dyDescent="0.25">
      <c r="A2505" s="180">
        <v>39501</v>
      </c>
      <c r="B2505" s="181" t="s">
        <v>54501</v>
      </c>
      <c r="C2505" s="180" t="s">
        <v>115</v>
      </c>
      <c r="D2505" s="182">
        <v>1131.8599999999999</v>
      </c>
      <c r="E2505" s="182">
        <v>1073.7</v>
      </c>
    </row>
    <row r="2506" spans="1:5" x14ac:dyDescent="0.25">
      <c r="A2506" s="180">
        <v>39499</v>
      </c>
      <c r="B2506" s="181" t="s">
        <v>54502</v>
      </c>
      <c r="C2506" s="180" t="s">
        <v>115</v>
      </c>
      <c r="D2506" s="182">
        <v>1378.45</v>
      </c>
      <c r="E2506" s="182">
        <v>1307.6199999999999</v>
      </c>
    </row>
    <row r="2507" spans="1:5" x14ac:dyDescent="0.25">
      <c r="A2507" s="180">
        <v>3733</v>
      </c>
      <c r="B2507" s="181" t="s">
        <v>54503</v>
      </c>
      <c r="C2507" s="180" t="s">
        <v>322</v>
      </c>
      <c r="D2507" s="182">
        <v>98.65</v>
      </c>
      <c r="E2507" s="182">
        <v>113.12</v>
      </c>
    </row>
    <row r="2508" spans="1:5" x14ac:dyDescent="0.25">
      <c r="A2508" s="180">
        <v>3731</v>
      </c>
      <c r="B2508" s="181" t="s">
        <v>54504</v>
      </c>
      <c r="C2508" s="180" t="s">
        <v>322</v>
      </c>
      <c r="D2508" s="182">
        <v>88.26</v>
      </c>
      <c r="E2508" s="182">
        <v>101.21</v>
      </c>
    </row>
    <row r="2509" spans="1:5" x14ac:dyDescent="0.25">
      <c r="A2509" s="180">
        <v>38137</v>
      </c>
      <c r="B2509" s="181" t="s">
        <v>54505</v>
      </c>
      <c r="C2509" s="180" t="s">
        <v>322</v>
      </c>
      <c r="D2509" s="182">
        <v>105.57</v>
      </c>
      <c r="E2509" s="182">
        <v>121.06</v>
      </c>
    </row>
    <row r="2510" spans="1:5" x14ac:dyDescent="0.25">
      <c r="A2510" s="180">
        <v>38138</v>
      </c>
      <c r="B2510" s="181" t="s">
        <v>54506</v>
      </c>
      <c r="C2510" s="180" t="s">
        <v>322</v>
      </c>
      <c r="D2510" s="182">
        <v>109.61</v>
      </c>
      <c r="E2510" s="182">
        <v>125.69</v>
      </c>
    </row>
    <row r="2511" spans="1:5" x14ac:dyDescent="0.25">
      <c r="A2511" s="180">
        <v>45318</v>
      </c>
      <c r="B2511" s="181" t="s">
        <v>59882</v>
      </c>
      <c r="C2511" s="180" t="s">
        <v>322</v>
      </c>
      <c r="D2511" s="182">
        <v>146.79</v>
      </c>
      <c r="E2511" s="182">
        <v>139.19999999999999</v>
      </c>
    </row>
    <row r="2512" spans="1:5" x14ac:dyDescent="0.25">
      <c r="A2512" s="180">
        <v>45319</v>
      </c>
      <c r="B2512" s="181" t="s">
        <v>59883</v>
      </c>
      <c r="C2512" s="180" t="s">
        <v>322</v>
      </c>
      <c r="D2512" s="182">
        <v>165.15</v>
      </c>
      <c r="E2512" s="182">
        <v>156.61000000000001</v>
      </c>
    </row>
    <row r="2513" spans="1:5" x14ac:dyDescent="0.25">
      <c r="A2513" s="180">
        <v>45320</v>
      </c>
      <c r="B2513" s="181" t="s">
        <v>59884</v>
      </c>
      <c r="C2513" s="180" t="s">
        <v>322</v>
      </c>
      <c r="D2513" s="182">
        <v>213.97</v>
      </c>
      <c r="E2513" s="182">
        <v>202.9</v>
      </c>
    </row>
    <row r="2514" spans="1:5" x14ac:dyDescent="0.25">
      <c r="A2514" s="180">
        <v>45315</v>
      </c>
      <c r="B2514" s="181" t="s">
        <v>59885</v>
      </c>
      <c r="C2514" s="180" t="s">
        <v>322</v>
      </c>
      <c r="D2514" s="182">
        <v>96.61</v>
      </c>
      <c r="E2514" s="182">
        <v>91.61</v>
      </c>
    </row>
    <row r="2515" spans="1:5" x14ac:dyDescent="0.25">
      <c r="A2515" s="180">
        <v>45316</v>
      </c>
      <c r="B2515" s="181" t="s">
        <v>59886</v>
      </c>
      <c r="C2515" s="180" t="s">
        <v>322</v>
      </c>
      <c r="D2515" s="182">
        <v>110.82</v>
      </c>
      <c r="E2515" s="182">
        <v>105.09</v>
      </c>
    </row>
    <row r="2516" spans="1:5" x14ac:dyDescent="0.25">
      <c r="A2516" s="180">
        <v>45317</v>
      </c>
      <c r="B2516" s="181" t="s">
        <v>59887</v>
      </c>
      <c r="C2516" s="180" t="s">
        <v>322</v>
      </c>
      <c r="D2516" s="182">
        <v>131.5</v>
      </c>
      <c r="E2516" s="182">
        <v>124.7</v>
      </c>
    </row>
    <row r="2517" spans="1:5" x14ac:dyDescent="0.25">
      <c r="A2517" s="180">
        <v>45313</v>
      </c>
      <c r="B2517" s="181" t="s">
        <v>59888</v>
      </c>
      <c r="C2517" s="180" t="s">
        <v>322</v>
      </c>
      <c r="D2517" s="182">
        <v>126.73</v>
      </c>
      <c r="E2517" s="182">
        <v>120.18</v>
      </c>
    </row>
    <row r="2518" spans="1:5" x14ac:dyDescent="0.25">
      <c r="A2518" s="180">
        <v>45314</v>
      </c>
      <c r="B2518" s="181" t="s">
        <v>59889</v>
      </c>
      <c r="C2518" s="180" t="s">
        <v>322</v>
      </c>
      <c r="D2518" s="182">
        <v>178.11</v>
      </c>
      <c r="E2518" s="182">
        <v>168.9</v>
      </c>
    </row>
    <row r="2519" spans="1:5" x14ac:dyDescent="0.25">
      <c r="A2519" s="180">
        <v>45309</v>
      </c>
      <c r="B2519" s="181" t="s">
        <v>59890</v>
      </c>
      <c r="C2519" s="180" t="s">
        <v>322</v>
      </c>
      <c r="D2519" s="182">
        <v>89.22</v>
      </c>
      <c r="E2519" s="182">
        <v>84.61</v>
      </c>
    </row>
    <row r="2520" spans="1:5" x14ac:dyDescent="0.25">
      <c r="A2520" s="180">
        <v>45310</v>
      </c>
      <c r="B2520" s="181" t="s">
        <v>59891</v>
      </c>
      <c r="C2520" s="180" t="s">
        <v>322</v>
      </c>
      <c r="D2520" s="182">
        <v>103.86</v>
      </c>
      <c r="E2520" s="182">
        <v>98.48</v>
      </c>
    </row>
    <row r="2521" spans="1:5" x14ac:dyDescent="0.25">
      <c r="A2521" s="180">
        <v>45311</v>
      </c>
      <c r="B2521" s="181" t="s">
        <v>59892</v>
      </c>
      <c r="C2521" s="180" t="s">
        <v>322</v>
      </c>
      <c r="D2521" s="182">
        <v>113.09</v>
      </c>
      <c r="E2521" s="182">
        <v>107.24</v>
      </c>
    </row>
    <row r="2522" spans="1:5" x14ac:dyDescent="0.25">
      <c r="A2522" s="180">
        <v>45312</v>
      </c>
      <c r="B2522" s="181" t="s">
        <v>59893</v>
      </c>
      <c r="C2522" s="180" t="s">
        <v>322</v>
      </c>
      <c r="D2522" s="182">
        <v>136.86000000000001</v>
      </c>
      <c r="E2522" s="182">
        <v>129.79</v>
      </c>
    </row>
    <row r="2523" spans="1:5" x14ac:dyDescent="0.25">
      <c r="A2523" s="180">
        <v>43342</v>
      </c>
      <c r="B2523" s="181" t="s">
        <v>59894</v>
      </c>
      <c r="C2523" s="180" t="s">
        <v>322</v>
      </c>
      <c r="D2523" s="182">
        <v>96.61</v>
      </c>
      <c r="E2523" s="182">
        <v>91.61</v>
      </c>
    </row>
    <row r="2524" spans="1:5" x14ac:dyDescent="0.25">
      <c r="A2524" s="180">
        <v>43343</v>
      </c>
      <c r="B2524" s="181" t="s">
        <v>59895</v>
      </c>
      <c r="C2524" s="180" t="s">
        <v>322</v>
      </c>
      <c r="D2524" s="182">
        <v>101.16</v>
      </c>
      <c r="E2524" s="182">
        <v>95.92</v>
      </c>
    </row>
    <row r="2525" spans="1:5" x14ac:dyDescent="0.25">
      <c r="A2525" s="180">
        <v>43344</v>
      </c>
      <c r="B2525" s="181" t="s">
        <v>59896</v>
      </c>
      <c r="C2525" s="180" t="s">
        <v>322</v>
      </c>
      <c r="D2525" s="182">
        <v>121.9</v>
      </c>
      <c r="E2525" s="182">
        <v>115.6</v>
      </c>
    </row>
    <row r="2526" spans="1:5" x14ac:dyDescent="0.25">
      <c r="A2526" s="180">
        <v>45307</v>
      </c>
      <c r="B2526" s="181" t="s">
        <v>59897</v>
      </c>
      <c r="C2526" s="180" t="s">
        <v>322</v>
      </c>
      <c r="D2526" s="182">
        <v>130.71</v>
      </c>
      <c r="E2526" s="182">
        <v>123.95</v>
      </c>
    </row>
    <row r="2527" spans="1:5" x14ac:dyDescent="0.25">
      <c r="A2527" s="180">
        <v>43345</v>
      </c>
      <c r="B2527" s="181" t="s">
        <v>59898</v>
      </c>
      <c r="C2527" s="180" t="s">
        <v>322</v>
      </c>
      <c r="D2527" s="182">
        <v>91.92</v>
      </c>
      <c r="E2527" s="182">
        <v>87.17</v>
      </c>
    </row>
    <row r="2528" spans="1:5" x14ac:dyDescent="0.25">
      <c r="A2528" s="180">
        <v>43346</v>
      </c>
      <c r="B2528" s="181" t="s">
        <v>59899</v>
      </c>
      <c r="C2528" s="180" t="s">
        <v>322</v>
      </c>
      <c r="D2528" s="182">
        <v>93.77</v>
      </c>
      <c r="E2528" s="182">
        <v>88.92</v>
      </c>
    </row>
    <row r="2529" spans="1:5" x14ac:dyDescent="0.25">
      <c r="A2529" s="180">
        <v>43347</v>
      </c>
      <c r="B2529" s="181" t="s">
        <v>59900</v>
      </c>
      <c r="C2529" s="180" t="s">
        <v>322</v>
      </c>
      <c r="D2529" s="182">
        <v>105.7</v>
      </c>
      <c r="E2529" s="182">
        <v>100.24</v>
      </c>
    </row>
    <row r="2530" spans="1:5" x14ac:dyDescent="0.25">
      <c r="A2530" s="180">
        <v>43348</v>
      </c>
      <c r="B2530" s="181" t="s">
        <v>59901</v>
      </c>
      <c r="C2530" s="180" t="s">
        <v>322</v>
      </c>
      <c r="D2530" s="182">
        <v>117.39</v>
      </c>
      <c r="E2530" s="182">
        <v>111.32</v>
      </c>
    </row>
    <row r="2531" spans="1:5" x14ac:dyDescent="0.25">
      <c r="A2531" s="180">
        <v>45308</v>
      </c>
      <c r="B2531" s="181" t="s">
        <v>59902</v>
      </c>
      <c r="C2531" s="180" t="s">
        <v>322</v>
      </c>
      <c r="D2531" s="182">
        <v>130.71</v>
      </c>
      <c r="E2531" s="182">
        <v>123.95</v>
      </c>
    </row>
    <row r="2532" spans="1:5" x14ac:dyDescent="0.25">
      <c r="A2532" s="180">
        <v>43349</v>
      </c>
      <c r="B2532" s="181" t="s">
        <v>59903</v>
      </c>
      <c r="C2532" s="180" t="s">
        <v>322</v>
      </c>
      <c r="D2532" s="182">
        <v>80.73</v>
      </c>
      <c r="E2532" s="182">
        <v>76.56</v>
      </c>
    </row>
    <row r="2533" spans="1:5" x14ac:dyDescent="0.25">
      <c r="A2533" s="180">
        <v>3736</v>
      </c>
      <c r="B2533" s="181" t="s">
        <v>57400</v>
      </c>
      <c r="C2533" s="180" t="s">
        <v>322</v>
      </c>
      <c r="D2533" s="182">
        <v>42.05</v>
      </c>
      <c r="E2533" s="182">
        <v>39.880000000000003</v>
      </c>
    </row>
    <row r="2534" spans="1:5" x14ac:dyDescent="0.25">
      <c r="A2534" s="180">
        <v>3741</v>
      </c>
      <c r="B2534" s="181" t="s">
        <v>57401</v>
      </c>
      <c r="C2534" s="180" t="s">
        <v>322</v>
      </c>
      <c r="D2534" s="182">
        <v>45.46</v>
      </c>
      <c r="E2534" s="182">
        <v>43.11</v>
      </c>
    </row>
    <row r="2535" spans="1:5" x14ac:dyDescent="0.25">
      <c r="A2535" s="180">
        <v>3737</v>
      </c>
      <c r="B2535" s="181" t="s">
        <v>57402</v>
      </c>
      <c r="C2535" s="180" t="s">
        <v>322</v>
      </c>
      <c r="D2535" s="182">
        <v>61.94</v>
      </c>
      <c r="E2535" s="182">
        <v>58.74</v>
      </c>
    </row>
    <row r="2536" spans="1:5" x14ac:dyDescent="0.25">
      <c r="A2536" s="180">
        <v>43353</v>
      </c>
      <c r="B2536" s="181" t="s">
        <v>59904</v>
      </c>
      <c r="C2536" s="180" t="s">
        <v>322</v>
      </c>
      <c r="D2536" s="182">
        <v>68.19</v>
      </c>
      <c r="E2536" s="182">
        <v>64.67</v>
      </c>
    </row>
    <row r="2537" spans="1:5" x14ac:dyDescent="0.25">
      <c r="A2537" s="180">
        <v>43350</v>
      </c>
      <c r="B2537" s="181" t="s">
        <v>59905</v>
      </c>
      <c r="C2537" s="180" t="s">
        <v>322</v>
      </c>
      <c r="D2537" s="182">
        <v>85.24</v>
      </c>
      <c r="E2537" s="182">
        <v>80.83</v>
      </c>
    </row>
    <row r="2538" spans="1:5" x14ac:dyDescent="0.25">
      <c r="A2538" s="180">
        <v>43351</v>
      </c>
      <c r="B2538" s="181" t="s">
        <v>59906</v>
      </c>
      <c r="C2538" s="180" t="s">
        <v>322</v>
      </c>
      <c r="D2538" s="182">
        <v>94.11</v>
      </c>
      <c r="E2538" s="182">
        <v>89.24</v>
      </c>
    </row>
    <row r="2539" spans="1:5" x14ac:dyDescent="0.25">
      <c r="A2539" s="180">
        <v>43352</v>
      </c>
      <c r="B2539" s="181" t="s">
        <v>59907</v>
      </c>
      <c r="C2539" s="180" t="s">
        <v>322</v>
      </c>
      <c r="D2539" s="182">
        <v>114.8</v>
      </c>
      <c r="E2539" s="182">
        <v>108.86</v>
      </c>
    </row>
    <row r="2540" spans="1:5" x14ac:dyDescent="0.25">
      <c r="A2540" s="180">
        <v>45306</v>
      </c>
      <c r="B2540" s="181" t="s">
        <v>59908</v>
      </c>
      <c r="C2540" s="180" t="s">
        <v>322</v>
      </c>
      <c r="D2540" s="182">
        <v>148.9</v>
      </c>
      <c r="E2540" s="182">
        <v>141.19999999999999</v>
      </c>
    </row>
    <row r="2541" spans="1:5" x14ac:dyDescent="0.25">
      <c r="A2541" s="180">
        <v>44379</v>
      </c>
      <c r="B2541" s="181" t="s">
        <v>59909</v>
      </c>
      <c r="C2541" s="180" t="s">
        <v>322</v>
      </c>
      <c r="D2541" s="182">
        <v>96.61</v>
      </c>
      <c r="E2541" s="182">
        <v>91.61</v>
      </c>
    </row>
    <row r="2542" spans="1:5" x14ac:dyDescent="0.25">
      <c r="A2542" s="180">
        <v>43355</v>
      </c>
      <c r="B2542" s="181" t="s">
        <v>59910</v>
      </c>
      <c r="C2542" s="180" t="s">
        <v>322</v>
      </c>
      <c r="D2542" s="182">
        <v>112.21</v>
      </c>
      <c r="E2542" s="182">
        <v>106.41</v>
      </c>
    </row>
    <row r="2543" spans="1:5" x14ac:dyDescent="0.25">
      <c r="A2543" s="180">
        <v>43356</v>
      </c>
      <c r="B2543" s="181" t="s">
        <v>59911</v>
      </c>
      <c r="C2543" s="180" t="s">
        <v>322</v>
      </c>
      <c r="D2543" s="182">
        <v>132.02000000000001</v>
      </c>
      <c r="E2543" s="182">
        <v>125.19</v>
      </c>
    </row>
    <row r="2544" spans="1:5" x14ac:dyDescent="0.25">
      <c r="A2544" s="180">
        <v>45305</v>
      </c>
      <c r="B2544" s="181" t="s">
        <v>59912</v>
      </c>
      <c r="C2544" s="180" t="s">
        <v>322</v>
      </c>
      <c r="D2544" s="182">
        <v>161</v>
      </c>
      <c r="E2544" s="182">
        <v>152.66999999999999</v>
      </c>
    </row>
    <row r="2545" spans="1:5" x14ac:dyDescent="0.25">
      <c r="A2545" s="180">
        <v>3742</v>
      </c>
      <c r="B2545" s="181" t="s">
        <v>54507</v>
      </c>
      <c r="C2545" s="180" t="s">
        <v>322</v>
      </c>
      <c r="D2545" s="182">
        <v>60.56</v>
      </c>
      <c r="E2545" s="182">
        <v>57.42</v>
      </c>
    </row>
    <row r="2546" spans="1:5" x14ac:dyDescent="0.25">
      <c r="A2546" s="180">
        <v>43357</v>
      </c>
      <c r="B2546" s="181" t="s">
        <v>59913</v>
      </c>
      <c r="C2546" s="180" t="s">
        <v>322</v>
      </c>
      <c r="D2546" s="182">
        <v>74.45</v>
      </c>
      <c r="E2546" s="182">
        <v>70.599999999999994</v>
      </c>
    </row>
    <row r="2547" spans="1:5" x14ac:dyDescent="0.25">
      <c r="A2547" s="180">
        <v>38194</v>
      </c>
      <c r="B2547" s="181" t="s">
        <v>54508</v>
      </c>
      <c r="C2547" s="180" t="s">
        <v>115</v>
      </c>
      <c r="D2547" s="182">
        <v>3.9</v>
      </c>
      <c r="E2547" s="182">
        <v>4.26</v>
      </c>
    </row>
    <row r="2548" spans="1:5" x14ac:dyDescent="0.25">
      <c r="A2548" s="180">
        <v>38193</v>
      </c>
      <c r="B2548" s="181" t="s">
        <v>54509</v>
      </c>
      <c r="C2548" s="180" t="s">
        <v>115</v>
      </c>
      <c r="D2548" s="182">
        <v>3.39</v>
      </c>
      <c r="E2548" s="182">
        <v>3.7</v>
      </c>
    </row>
    <row r="2549" spans="1:5" x14ac:dyDescent="0.25">
      <c r="A2549" s="180">
        <v>39388</v>
      </c>
      <c r="B2549" s="181" t="s">
        <v>54510</v>
      </c>
      <c r="C2549" s="180" t="s">
        <v>115</v>
      </c>
      <c r="D2549" s="182">
        <v>4.79</v>
      </c>
      <c r="E2549" s="182">
        <v>5.24</v>
      </c>
    </row>
    <row r="2550" spans="1:5" x14ac:dyDescent="0.25">
      <c r="A2550" s="180">
        <v>39387</v>
      </c>
      <c r="B2550" s="181" t="s">
        <v>54511</v>
      </c>
      <c r="C2550" s="180" t="s">
        <v>115</v>
      </c>
      <c r="D2550" s="182">
        <v>7.47</v>
      </c>
      <c r="E2550" s="182">
        <v>8.16</v>
      </c>
    </row>
    <row r="2551" spans="1:5" x14ac:dyDescent="0.25">
      <c r="A2551" s="180">
        <v>39386</v>
      </c>
      <c r="B2551" s="181" t="s">
        <v>54512</v>
      </c>
      <c r="C2551" s="180" t="s">
        <v>115</v>
      </c>
      <c r="D2551" s="182">
        <v>5.21</v>
      </c>
      <c r="E2551" s="182">
        <v>5.69</v>
      </c>
    </row>
    <row r="2552" spans="1:5" x14ac:dyDescent="0.25">
      <c r="A2552" s="180">
        <v>45229</v>
      </c>
      <c r="B2552" s="181" t="s">
        <v>54513</v>
      </c>
      <c r="C2552" s="180" t="s">
        <v>115</v>
      </c>
      <c r="D2552" s="182">
        <v>2.16</v>
      </c>
      <c r="E2552" s="182">
        <v>2.6</v>
      </c>
    </row>
    <row r="2553" spans="1:5" x14ac:dyDescent="0.25">
      <c r="A2553" s="180">
        <v>746</v>
      </c>
      <c r="B2553" s="181" t="s">
        <v>54514</v>
      </c>
      <c r="C2553" s="180" t="s">
        <v>115</v>
      </c>
      <c r="D2553" s="182">
        <v>2610</v>
      </c>
      <c r="E2553" s="182">
        <v>2287</v>
      </c>
    </row>
    <row r="2554" spans="1:5" x14ac:dyDescent="0.25">
      <c r="A2554" s="180">
        <v>20269</v>
      </c>
      <c r="B2554" s="181" t="s">
        <v>54515</v>
      </c>
      <c r="C2554" s="180" t="s">
        <v>115</v>
      </c>
      <c r="D2554" s="182">
        <v>109.12</v>
      </c>
      <c r="E2554" s="182">
        <v>106.28</v>
      </c>
    </row>
    <row r="2555" spans="1:5" x14ac:dyDescent="0.25">
      <c r="A2555" s="180">
        <v>20270</v>
      </c>
      <c r="B2555" s="181" t="s">
        <v>54516</v>
      </c>
      <c r="C2555" s="180" t="s">
        <v>115</v>
      </c>
      <c r="D2555" s="182">
        <v>120.58</v>
      </c>
      <c r="E2555" s="182">
        <v>117.44</v>
      </c>
    </row>
    <row r="2556" spans="1:5" x14ac:dyDescent="0.25">
      <c r="A2556" s="180">
        <v>11696</v>
      </c>
      <c r="B2556" s="181" t="s">
        <v>54517</v>
      </c>
      <c r="C2556" s="180" t="s">
        <v>115</v>
      </c>
      <c r="D2556" s="182">
        <v>193.01</v>
      </c>
      <c r="E2556" s="182">
        <v>187.99</v>
      </c>
    </row>
    <row r="2557" spans="1:5" x14ac:dyDescent="0.25">
      <c r="A2557" s="180">
        <v>10427</v>
      </c>
      <c r="B2557" s="181" t="s">
        <v>54518</v>
      </c>
      <c r="C2557" s="180" t="s">
        <v>115</v>
      </c>
      <c r="D2557" s="182">
        <v>540.14</v>
      </c>
      <c r="E2557" s="182">
        <v>526.07000000000005</v>
      </c>
    </row>
    <row r="2558" spans="1:5" x14ac:dyDescent="0.25">
      <c r="A2558" s="180">
        <v>10428</v>
      </c>
      <c r="B2558" s="181" t="s">
        <v>54519</v>
      </c>
      <c r="C2558" s="180" t="s">
        <v>115</v>
      </c>
      <c r="D2558" s="182">
        <v>556.51</v>
      </c>
      <c r="E2558" s="182">
        <v>542.02</v>
      </c>
    </row>
    <row r="2559" spans="1:5" x14ac:dyDescent="0.25">
      <c r="A2559" s="180">
        <v>36521</v>
      </c>
      <c r="B2559" s="181" t="s">
        <v>54520</v>
      </c>
      <c r="C2559" s="180" t="s">
        <v>115</v>
      </c>
      <c r="D2559" s="182">
        <v>173.64</v>
      </c>
      <c r="E2559" s="182">
        <v>169.12</v>
      </c>
    </row>
    <row r="2560" spans="1:5" x14ac:dyDescent="0.25">
      <c r="A2560" s="180">
        <v>36794</v>
      </c>
      <c r="B2560" s="181" t="s">
        <v>54521</v>
      </c>
      <c r="C2560" s="180" t="s">
        <v>115</v>
      </c>
      <c r="D2560" s="182">
        <v>184.85</v>
      </c>
      <c r="E2560" s="182">
        <v>180.04</v>
      </c>
    </row>
    <row r="2561" spans="1:5" x14ac:dyDescent="0.25">
      <c r="A2561" s="180">
        <v>10426</v>
      </c>
      <c r="B2561" s="181" t="s">
        <v>54522</v>
      </c>
      <c r="C2561" s="180" t="s">
        <v>115</v>
      </c>
      <c r="D2561" s="182">
        <v>207</v>
      </c>
      <c r="E2561" s="182">
        <v>201.61</v>
      </c>
    </row>
    <row r="2562" spans="1:5" x14ac:dyDescent="0.25">
      <c r="A2562" s="180">
        <v>10425</v>
      </c>
      <c r="B2562" s="181" t="s">
        <v>54523</v>
      </c>
      <c r="C2562" s="180" t="s">
        <v>115</v>
      </c>
      <c r="D2562" s="182">
        <v>105.01</v>
      </c>
      <c r="E2562" s="182">
        <v>102.28</v>
      </c>
    </row>
    <row r="2563" spans="1:5" x14ac:dyDescent="0.25">
      <c r="A2563" s="180">
        <v>10431</v>
      </c>
      <c r="B2563" s="181" t="s">
        <v>54524</v>
      </c>
      <c r="C2563" s="180" t="s">
        <v>115</v>
      </c>
      <c r="D2563" s="182">
        <v>359.52</v>
      </c>
      <c r="E2563" s="182">
        <v>350.16</v>
      </c>
    </row>
    <row r="2564" spans="1:5" x14ac:dyDescent="0.25">
      <c r="A2564" s="180">
        <v>10429</v>
      </c>
      <c r="B2564" s="181" t="s">
        <v>54525</v>
      </c>
      <c r="C2564" s="180" t="s">
        <v>115</v>
      </c>
      <c r="D2564" s="182">
        <v>177.36</v>
      </c>
      <c r="E2564" s="182">
        <v>172.74</v>
      </c>
    </row>
    <row r="2565" spans="1:5" x14ac:dyDescent="0.25">
      <c r="A2565" s="180">
        <v>10853</v>
      </c>
      <c r="B2565" s="181" t="s">
        <v>54526</v>
      </c>
      <c r="C2565" s="180" t="s">
        <v>115</v>
      </c>
      <c r="D2565" s="182">
        <v>111</v>
      </c>
      <c r="E2565" s="182">
        <v>99.18</v>
      </c>
    </row>
    <row r="2566" spans="1:5" x14ac:dyDescent="0.25">
      <c r="A2566" s="180">
        <v>5093</v>
      </c>
      <c r="B2566" s="181" t="s">
        <v>54527</v>
      </c>
      <c r="C2566" s="180" t="s">
        <v>27783</v>
      </c>
      <c r="D2566" s="182">
        <v>19</v>
      </c>
      <c r="E2566" s="182">
        <v>17.239999999999998</v>
      </c>
    </row>
    <row r="2567" spans="1:5" x14ac:dyDescent="0.25">
      <c r="A2567" s="180">
        <v>45254</v>
      </c>
      <c r="B2567" s="181" t="s">
        <v>54528</v>
      </c>
      <c r="C2567" s="180" t="s">
        <v>115</v>
      </c>
      <c r="D2567" s="182"/>
      <c r="E2567" s="182">
        <v>34.6</v>
      </c>
    </row>
    <row r="2568" spans="1:5" x14ac:dyDescent="0.25">
      <c r="A2568" s="180">
        <v>45253</v>
      </c>
      <c r="B2568" s="181" t="s">
        <v>54529</v>
      </c>
      <c r="C2568" s="180" t="s">
        <v>115</v>
      </c>
      <c r="D2568" s="182"/>
      <c r="E2568" s="182">
        <v>44.84</v>
      </c>
    </row>
    <row r="2569" spans="1:5" x14ac:dyDescent="0.25">
      <c r="A2569" s="180">
        <v>44331</v>
      </c>
      <c r="B2569" s="181" t="s">
        <v>54530</v>
      </c>
      <c r="C2569" s="180" t="s">
        <v>956</v>
      </c>
      <c r="D2569" s="182">
        <v>50.89</v>
      </c>
      <c r="E2569" s="182">
        <v>56.66</v>
      </c>
    </row>
    <row r="2570" spans="1:5" x14ac:dyDescent="0.25">
      <c r="A2570" s="180">
        <v>37768</v>
      </c>
      <c r="B2570" s="181" t="s">
        <v>54531</v>
      </c>
      <c r="C2570" s="180" t="s">
        <v>115</v>
      </c>
      <c r="D2570" s="182"/>
      <c r="E2570" s="182">
        <v>315650</v>
      </c>
    </row>
    <row r="2571" spans="1:5" x14ac:dyDescent="0.25">
      <c r="A2571" s="180">
        <v>38382</v>
      </c>
      <c r="B2571" s="181" t="s">
        <v>54532</v>
      </c>
      <c r="C2571" s="180" t="s">
        <v>115</v>
      </c>
      <c r="D2571" s="182">
        <v>12.42</v>
      </c>
      <c r="E2571" s="182">
        <v>14.97</v>
      </c>
    </row>
    <row r="2572" spans="1:5" x14ac:dyDescent="0.25">
      <c r="A2572" s="180">
        <v>38383</v>
      </c>
      <c r="B2572" s="181" t="s">
        <v>54533</v>
      </c>
      <c r="C2572" s="180" t="s">
        <v>115</v>
      </c>
      <c r="D2572" s="182">
        <v>1.97</v>
      </c>
      <c r="E2572" s="182">
        <v>2.38</v>
      </c>
    </row>
    <row r="2573" spans="1:5" x14ac:dyDescent="0.25">
      <c r="A2573" s="180">
        <v>3768</v>
      </c>
      <c r="B2573" s="181" t="s">
        <v>54534</v>
      </c>
      <c r="C2573" s="180" t="s">
        <v>115</v>
      </c>
      <c r="D2573" s="182">
        <v>4.03</v>
      </c>
      <c r="E2573" s="182">
        <v>4.04</v>
      </c>
    </row>
    <row r="2574" spans="1:5" x14ac:dyDescent="0.25">
      <c r="A2574" s="180">
        <v>3767</v>
      </c>
      <c r="B2574" s="181" t="s">
        <v>54535</v>
      </c>
      <c r="C2574" s="180" t="s">
        <v>115</v>
      </c>
      <c r="D2574" s="182">
        <v>1.35</v>
      </c>
      <c r="E2574" s="182">
        <v>1.35</v>
      </c>
    </row>
    <row r="2575" spans="1:5" x14ac:dyDescent="0.25">
      <c r="A2575" s="180">
        <v>42440</v>
      </c>
      <c r="B2575" s="181" t="s">
        <v>54536</v>
      </c>
      <c r="C2575" s="180" t="s">
        <v>115</v>
      </c>
      <c r="D2575" s="182"/>
      <c r="E2575" s="182">
        <v>1235.9100000000001</v>
      </c>
    </row>
    <row r="2576" spans="1:5" x14ac:dyDescent="0.25">
      <c r="A2576" s="180">
        <v>20193</v>
      </c>
      <c r="B2576" s="181" t="s">
        <v>54537</v>
      </c>
      <c r="C2576" s="180" t="s">
        <v>15</v>
      </c>
      <c r="D2576" s="182">
        <v>26.25</v>
      </c>
      <c r="E2576" s="182">
        <v>22.5</v>
      </c>
    </row>
    <row r="2577" spans="1:5" x14ac:dyDescent="0.25">
      <c r="A2577" s="180">
        <v>10527</v>
      </c>
      <c r="B2577" s="181" t="s">
        <v>54538</v>
      </c>
      <c r="C2577" s="180" t="s">
        <v>6225</v>
      </c>
      <c r="D2577" s="182">
        <v>35</v>
      </c>
      <c r="E2577" s="182">
        <v>30</v>
      </c>
    </row>
    <row r="2578" spans="1:5" x14ac:dyDescent="0.25">
      <c r="A2578" s="180">
        <v>41805</v>
      </c>
      <c r="B2578" s="181" t="s">
        <v>54539</v>
      </c>
      <c r="C2578" s="180" t="s">
        <v>932</v>
      </c>
      <c r="D2578" s="182">
        <v>1006.25</v>
      </c>
      <c r="E2578" s="182">
        <v>862.5</v>
      </c>
    </row>
    <row r="2579" spans="1:5" x14ac:dyDescent="0.25">
      <c r="A2579" s="180">
        <v>40271</v>
      </c>
      <c r="B2579" s="181" t="s">
        <v>54540</v>
      </c>
      <c r="C2579" s="180" t="s">
        <v>4054</v>
      </c>
      <c r="D2579" s="182">
        <v>26.79</v>
      </c>
      <c r="E2579" s="182">
        <v>22.96</v>
      </c>
    </row>
    <row r="2580" spans="1:5" x14ac:dyDescent="0.25">
      <c r="A2580" s="180">
        <v>40287</v>
      </c>
      <c r="B2580" s="181" t="s">
        <v>54541</v>
      </c>
      <c r="C2580" s="180" t="s">
        <v>932</v>
      </c>
      <c r="D2580" s="182">
        <v>10.31</v>
      </c>
      <c r="E2580" s="182">
        <v>8.84</v>
      </c>
    </row>
    <row r="2581" spans="1:5" x14ac:dyDescent="0.25">
      <c r="A2581" s="180">
        <v>10779</v>
      </c>
      <c r="B2581" s="181" t="s">
        <v>54542</v>
      </c>
      <c r="C2581" s="180" t="s">
        <v>932</v>
      </c>
      <c r="D2581" s="182">
        <v>2000</v>
      </c>
      <c r="E2581" s="182">
        <v>1160.93</v>
      </c>
    </row>
    <row r="2582" spans="1:5" x14ac:dyDescent="0.25">
      <c r="A2582" s="180">
        <v>10777</v>
      </c>
      <c r="B2582" s="181" t="s">
        <v>54543</v>
      </c>
      <c r="C2582" s="180" t="s">
        <v>932</v>
      </c>
      <c r="D2582" s="182">
        <v>1816.66</v>
      </c>
      <c r="E2582" s="182">
        <v>1054.51</v>
      </c>
    </row>
    <row r="2583" spans="1:5" x14ac:dyDescent="0.25">
      <c r="A2583" s="180">
        <v>10775</v>
      </c>
      <c r="B2583" s="181" t="s">
        <v>54544</v>
      </c>
      <c r="C2583" s="180" t="s">
        <v>932</v>
      </c>
      <c r="D2583" s="182">
        <v>1600</v>
      </c>
      <c r="E2583" s="182">
        <v>928.75</v>
      </c>
    </row>
    <row r="2584" spans="1:5" x14ac:dyDescent="0.25">
      <c r="A2584" s="180">
        <v>10776</v>
      </c>
      <c r="B2584" s="181" t="s">
        <v>54545</v>
      </c>
      <c r="C2584" s="180" t="s">
        <v>932</v>
      </c>
      <c r="D2584" s="182">
        <v>1250</v>
      </c>
      <c r="E2584" s="182">
        <v>725.58</v>
      </c>
    </row>
    <row r="2585" spans="1:5" x14ac:dyDescent="0.25">
      <c r="A2585" s="180">
        <v>10778</v>
      </c>
      <c r="B2585" s="181" t="s">
        <v>54546</v>
      </c>
      <c r="C2585" s="180" t="s">
        <v>932</v>
      </c>
      <c r="D2585" s="182">
        <v>2000</v>
      </c>
      <c r="E2585" s="182">
        <v>1160.93</v>
      </c>
    </row>
    <row r="2586" spans="1:5" x14ac:dyDescent="0.25">
      <c r="A2586" s="180">
        <v>40339</v>
      </c>
      <c r="B2586" s="181" t="s">
        <v>54547</v>
      </c>
      <c r="C2586" s="180" t="s">
        <v>4054</v>
      </c>
      <c r="D2586" s="182">
        <v>9.39</v>
      </c>
      <c r="E2586" s="182">
        <v>8.0500000000000007</v>
      </c>
    </row>
    <row r="2587" spans="1:5" x14ac:dyDescent="0.25">
      <c r="A2587" s="180">
        <v>10749</v>
      </c>
      <c r="B2587" s="181" t="s">
        <v>54548</v>
      </c>
      <c r="C2587" s="180" t="s">
        <v>4054</v>
      </c>
      <c r="D2587" s="182">
        <v>31.06</v>
      </c>
      <c r="E2587" s="182">
        <v>26.62</v>
      </c>
    </row>
    <row r="2588" spans="1:5" x14ac:dyDescent="0.25">
      <c r="A2588" s="180">
        <v>40290</v>
      </c>
      <c r="B2588" s="181" t="s">
        <v>54549</v>
      </c>
      <c r="C2588" s="180" t="s">
        <v>4054</v>
      </c>
      <c r="D2588" s="182">
        <v>16.8</v>
      </c>
      <c r="E2588" s="182">
        <v>14.4</v>
      </c>
    </row>
    <row r="2589" spans="1:5" x14ac:dyDescent="0.25">
      <c r="A2589" s="180">
        <v>3346</v>
      </c>
      <c r="B2589" s="181" t="s">
        <v>54550</v>
      </c>
      <c r="C2589" s="180" t="s">
        <v>949</v>
      </c>
      <c r="D2589" s="182">
        <v>22.46</v>
      </c>
      <c r="E2589" s="182">
        <v>27</v>
      </c>
    </row>
    <row r="2590" spans="1:5" x14ac:dyDescent="0.25">
      <c r="A2590" s="180">
        <v>3348</v>
      </c>
      <c r="B2590" s="181" t="s">
        <v>54551</v>
      </c>
      <c r="C2590" s="180" t="s">
        <v>949</v>
      </c>
      <c r="D2590" s="182">
        <v>26.87</v>
      </c>
      <c r="E2590" s="182">
        <v>32.299999999999997</v>
      </c>
    </row>
    <row r="2591" spans="1:5" x14ac:dyDescent="0.25">
      <c r="A2591" s="180">
        <v>39833</v>
      </c>
      <c r="B2591" s="181" t="s">
        <v>54552</v>
      </c>
      <c r="C2591" s="180" t="s">
        <v>949</v>
      </c>
      <c r="D2591" s="182">
        <v>36.799999999999997</v>
      </c>
      <c r="E2591" s="182">
        <v>44.24</v>
      </c>
    </row>
    <row r="2592" spans="1:5" x14ac:dyDescent="0.25">
      <c r="A2592" s="180">
        <v>7252</v>
      </c>
      <c r="B2592" s="181" t="s">
        <v>54553</v>
      </c>
      <c r="C2592" s="180" t="s">
        <v>949</v>
      </c>
      <c r="D2592" s="182"/>
      <c r="E2592" s="182">
        <v>2.48</v>
      </c>
    </row>
    <row r="2593" spans="1:5" x14ac:dyDescent="0.25">
      <c r="A2593" s="180">
        <v>7247</v>
      </c>
      <c r="B2593" s="181" t="s">
        <v>54554</v>
      </c>
      <c r="C2593" s="180" t="s">
        <v>949</v>
      </c>
      <c r="D2593" s="182"/>
      <c r="E2593" s="182">
        <v>2.48</v>
      </c>
    </row>
    <row r="2594" spans="1:5" x14ac:dyDescent="0.25">
      <c r="A2594" s="180">
        <v>40291</v>
      </c>
      <c r="B2594" s="181" t="s">
        <v>54555</v>
      </c>
      <c r="C2594" s="180" t="s">
        <v>4054</v>
      </c>
      <c r="D2594" s="182">
        <v>875</v>
      </c>
      <c r="E2594" s="182">
        <v>750</v>
      </c>
    </row>
    <row r="2595" spans="1:5" x14ac:dyDescent="0.25">
      <c r="A2595" s="180">
        <v>40275</v>
      </c>
      <c r="B2595" s="181" t="s">
        <v>54556</v>
      </c>
      <c r="C2595" s="180" t="s">
        <v>4054</v>
      </c>
      <c r="D2595" s="182">
        <v>28</v>
      </c>
      <c r="E2595" s="182">
        <v>24</v>
      </c>
    </row>
    <row r="2596" spans="1:5" x14ac:dyDescent="0.25">
      <c r="A2596" s="180">
        <v>42408</v>
      </c>
      <c r="B2596" s="181" t="s">
        <v>54557</v>
      </c>
      <c r="C2596" s="180" t="s">
        <v>322</v>
      </c>
      <c r="D2596" s="182">
        <v>1.89</v>
      </c>
      <c r="E2596" s="182">
        <v>2.2799999999999998</v>
      </c>
    </row>
    <row r="2597" spans="1:5" x14ac:dyDescent="0.25">
      <c r="A2597" s="180">
        <v>3777</v>
      </c>
      <c r="B2597" s="181" t="s">
        <v>54558</v>
      </c>
      <c r="C2597" s="180" t="s">
        <v>322</v>
      </c>
      <c r="D2597" s="182">
        <v>1.66</v>
      </c>
      <c r="E2597" s="182">
        <v>2.0099999999999998</v>
      </c>
    </row>
    <row r="2598" spans="1:5" x14ac:dyDescent="0.25">
      <c r="A2598" s="180">
        <v>44699</v>
      </c>
      <c r="B2598" s="181" t="s">
        <v>54559</v>
      </c>
      <c r="C2598" s="180" t="s">
        <v>51</v>
      </c>
      <c r="D2598" s="182">
        <v>55.49</v>
      </c>
      <c r="E2598" s="182">
        <v>57.81</v>
      </c>
    </row>
    <row r="2599" spans="1:5" x14ac:dyDescent="0.25">
      <c r="A2599" s="180">
        <v>3798</v>
      </c>
      <c r="B2599" s="181" t="s">
        <v>54560</v>
      </c>
      <c r="C2599" s="180" t="s">
        <v>115</v>
      </c>
      <c r="D2599" s="182">
        <v>52.79</v>
      </c>
      <c r="E2599" s="182">
        <v>69.05</v>
      </c>
    </row>
    <row r="2600" spans="1:5" x14ac:dyDescent="0.25">
      <c r="A2600" s="180">
        <v>38769</v>
      </c>
      <c r="B2600" s="181" t="s">
        <v>54561</v>
      </c>
      <c r="C2600" s="180" t="s">
        <v>115</v>
      </c>
      <c r="D2600" s="182">
        <v>41.23</v>
      </c>
      <c r="E2600" s="182">
        <v>53.92</v>
      </c>
    </row>
    <row r="2601" spans="1:5" x14ac:dyDescent="0.25">
      <c r="A2601" s="180">
        <v>38774</v>
      </c>
      <c r="B2601" s="181" t="s">
        <v>54562</v>
      </c>
      <c r="C2601" s="180" t="s">
        <v>115</v>
      </c>
      <c r="D2601" s="182">
        <v>9.7899999999999991</v>
      </c>
      <c r="E2601" s="182">
        <v>10.7</v>
      </c>
    </row>
    <row r="2602" spans="1:5" x14ac:dyDescent="0.25">
      <c r="A2602" s="180">
        <v>42247</v>
      </c>
      <c r="B2602" s="181" t="s">
        <v>54563</v>
      </c>
      <c r="C2602" s="180" t="s">
        <v>115</v>
      </c>
      <c r="D2602" s="182">
        <v>334.42</v>
      </c>
      <c r="E2602" s="182">
        <v>365.29</v>
      </c>
    </row>
    <row r="2603" spans="1:5" x14ac:dyDescent="0.25">
      <c r="A2603" s="180">
        <v>42248</v>
      </c>
      <c r="B2603" s="181" t="s">
        <v>54564</v>
      </c>
      <c r="C2603" s="180" t="s">
        <v>115</v>
      </c>
      <c r="D2603" s="182">
        <v>388.45</v>
      </c>
      <c r="E2603" s="182">
        <v>424.31</v>
      </c>
    </row>
    <row r="2604" spans="1:5" x14ac:dyDescent="0.25">
      <c r="A2604" s="180">
        <v>42249</v>
      </c>
      <c r="B2604" s="181" t="s">
        <v>54565</v>
      </c>
      <c r="C2604" s="180" t="s">
        <v>115</v>
      </c>
      <c r="D2604" s="182">
        <v>643.53</v>
      </c>
      <c r="E2604" s="182">
        <v>702.93</v>
      </c>
    </row>
    <row r="2605" spans="1:5" x14ac:dyDescent="0.25">
      <c r="A2605" s="180">
        <v>42244</v>
      </c>
      <c r="B2605" s="181" t="s">
        <v>54566</v>
      </c>
      <c r="C2605" s="180" t="s">
        <v>115</v>
      </c>
      <c r="D2605" s="182">
        <v>100.5</v>
      </c>
      <c r="E2605" s="182">
        <v>109.77</v>
      </c>
    </row>
    <row r="2606" spans="1:5" x14ac:dyDescent="0.25">
      <c r="A2606" s="180">
        <v>42245</v>
      </c>
      <c r="B2606" s="181" t="s">
        <v>54567</v>
      </c>
      <c r="C2606" s="180" t="s">
        <v>115</v>
      </c>
      <c r="D2606" s="182">
        <v>185.45</v>
      </c>
      <c r="E2606" s="182">
        <v>202.57</v>
      </c>
    </row>
    <row r="2607" spans="1:5" x14ac:dyDescent="0.25">
      <c r="A2607" s="180">
        <v>42246</v>
      </c>
      <c r="B2607" s="181" t="s">
        <v>54568</v>
      </c>
      <c r="C2607" s="180" t="s">
        <v>115</v>
      </c>
      <c r="D2607" s="182">
        <v>205.29</v>
      </c>
      <c r="E2607" s="182">
        <v>224.24</v>
      </c>
    </row>
    <row r="2608" spans="1:5" x14ac:dyDescent="0.25">
      <c r="A2608" s="180">
        <v>42243</v>
      </c>
      <c r="B2608" s="181" t="s">
        <v>54569</v>
      </c>
      <c r="C2608" s="180" t="s">
        <v>115</v>
      </c>
      <c r="D2608" s="182">
        <v>247.54</v>
      </c>
      <c r="E2608" s="182">
        <v>270.39</v>
      </c>
    </row>
    <row r="2609" spans="1:5" x14ac:dyDescent="0.25">
      <c r="A2609" s="180">
        <v>38889</v>
      </c>
      <c r="B2609" s="181" t="s">
        <v>54570</v>
      </c>
      <c r="C2609" s="180" t="s">
        <v>115</v>
      </c>
      <c r="D2609" s="182">
        <v>31.6</v>
      </c>
      <c r="E2609" s="182">
        <v>41.33</v>
      </c>
    </row>
    <row r="2610" spans="1:5" x14ac:dyDescent="0.25">
      <c r="A2610" s="180">
        <v>38784</v>
      </c>
      <c r="B2610" s="181" t="s">
        <v>54571</v>
      </c>
      <c r="C2610" s="180" t="s">
        <v>115</v>
      </c>
      <c r="D2610" s="182">
        <v>42.27</v>
      </c>
      <c r="E2610" s="182">
        <v>55.29</v>
      </c>
    </row>
    <row r="2611" spans="1:5" x14ac:dyDescent="0.25">
      <c r="A2611" s="180">
        <v>3780</v>
      </c>
      <c r="B2611" s="181" t="s">
        <v>54572</v>
      </c>
      <c r="C2611" s="180" t="s">
        <v>115</v>
      </c>
      <c r="D2611" s="182">
        <v>65</v>
      </c>
      <c r="E2611" s="182">
        <v>85.02</v>
      </c>
    </row>
    <row r="2612" spans="1:5" x14ac:dyDescent="0.25">
      <c r="A2612" s="180">
        <v>38773</v>
      </c>
      <c r="B2612" s="181" t="s">
        <v>54573</v>
      </c>
      <c r="C2612" s="180" t="s">
        <v>115</v>
      </c>
      <c r="D2612" s="182">
        <v>4.1399999999999997</v>
      </c>
      <c r="E2612" s="182">
        <v>5.42</v>
      </c>
    </row>
    <row r="2613" spans="1:5" x14ac:dyDescent="0.25">
      <c r="A2613" s="180">
        <v>12271</v>
      </c>
      <c r="B2613" s="181" t="s">
        <v>54574</v>
      </c>
      <c r="C2613" s="180" t="s">
        <v>115</v>
      </c>
      <c r="D2613" s="182">
        <v>231.19</v>
      </c>
      <c r="E2613" s="182">
        <v>302.39999999999998</v>
      </c>
    </row>
    <row r="2614" spans="1:5" x14ac:dyDescent="0.25">
      <c r="A2614" s="180">
        <v>39385</v>
      </c>
      <c r="B2614" s="181" t="s">
        <v>54575</v>
      </c>
      <c r="C2614" s="180" t="s">
        <v>115</v>
      </c>
      <c r="D2614" s="182">
        <v>8.9600000000000009</v>
      </c>
      <c r="E2614" s="182">
        <v>9.7799999999999994</v>
      </c>
    </row>
    <row r="2615" spans="1:5" x14ac:dyDescent="0.25">
      <c r="A2615" s="180">
        <v>39389</v>
      </c>
      <c r="B2615" s="181" t="s">
        <v>54576</v>
      </c>
      <c r="C2615" s="180" t="s">
        <v>115</v>
      </c>
      <c r="D2615" s="182">
        <v>9.7200000000000006</v>
      </c>
      <c r="E2615" s="182">
        <v>10.62</v>
      </c>
    </row>
    <row r="2616" spans="1:5" x14ac:dyDescent="0.25">
      <c r="A2616" s="180">
        <v>39390</v>
      </c>
      <c r="B2616" s="181" t="s">
        <v>54577</v>
      </c>
      <c r="C2616" s="180" t="s">
        <v>115</v>
      </c>
      <c r="D2616" s="182">
        <v>20.38</v>
      </c>
      <c r="E2616" s="182">
        <v>22.26</v>
      </c>
    </row>
    <row r="2617" spans="1:5" x14ac:dyDescent="0.25">
      <c r="A2617" s="180">
        <v>39391</v>
      </c>
      <c r="B2617" s="181" t="s">
        <v>54578</v>
      </c>
      <c r="C2617" s="180" t="s">
        <v>115</v>
      </c>
      <c r="D2617" s="182">
        <v>22.88</v>
      </c>
      <c r="E2617" s="182">
        <v>24.99</v>
      </c>
    </row>
    <row r="2618" spans="1:5" x14ac:dyDescent="0.25">
      <c r="A2618" s="180">
        <v>3803</v>
      </c>
      <c r="B2618" s="181" t="s">
        <v>54579</v>
      </c>
      <c r="C2618" s="180" t="s">
        <v>115</v>
      </c>
      <c r="D2618" s="182">
        <v>39.090000000000003</v>
      </c>
      <c r="E2618" s="182">
        <v>51.13</v>
      </c>
    </row>
    <row r="2619" spans="1:5" x14ac:dyDescent="0.25">
      <c r="A2619" s="180">
        <v>38770</v>
      </c>
      <c r="B2619" s="181" t="s">
        <v>54580</v>
      </c>
      <c r="C2619" s="180" t="s">
        <v>115</v>
      </c>
      <c r="D2619" s="182">
        <v>45.26</v>
      </c>
      <c r="E2619" s="182">
        <v>59.21</v>
      </c>
    </row>
    <row r="2620" spans="1:5" x14ac:dyDescent="0.25">
      <c r="A2620" s="180">
        <v>12267</v>
      </c>
      <c r="B2620" s="181" t="s">
        <v>54581</v>
      </c>
      <c r="C2620" s="180" t="s">
        <v>115</v>
      </c>
      <c r="D2620" s="182">
        <v>132.65</v>
      </c>
      <c r="E2620" s="182">
        <v>173.51</v>
      </c>
    </row>
    <row r="2621" spans="1:5" x14ac:dyDescent="0.25">
      <c r="A2621" s="180">
        <v>43265</v>
      </c>
      <c r="B2621" s="181" t="s">
        <v>54582</v>
      </c>
      <c r="C2621" s="180" t="s">
        <v>115</v>
      </c>
      <c r="D2621" s="182">
        <v>28.02</v>
      </c>
      <c r="E2621" s="182">
        <v>30.61</v>
      </c>
    </row>
    <row r="2622" spans="1:5" x14ac:dyDescent="0.25">
      <c r="A2622" s="180">
        <v>12266</v>
      </c>
      <c r="B2622" s="181" t="s">
        <v>54583</v>
      </c>
      <c r="C2622" s="180" t="s">
        <v>115</v>
      </c>
      <c r="D2622" s="182">
        <v>67.89</v>
      </c>
      <c r="E2622" s="182">
        <v>88.8</v>
      </c>
    </row>
    <row r="2623" spans="1:5" x14ac:dyDescent="0.25">
      <c r="A2623" s="180">
        <v>39378</v>
      </c>
      <c r="B2623" s="181" t="s">
        <v>54584</v>
      </c>
      <c r="C2623" s="180" t="s">
        <v>115</v>
      </c>
      <c r="D2623" s="182">
        <v>48.13</v>
      </c>
      <c r="E2623" s="182">
        <v>62.96</v>
      </c>
    </row>
    <row r="2624" spans="1:5" x14ac:dyDescent="0.25">
      <c r="A2624" s="180">
        <v>43543</v>
      </c>
      <c r="B2624" s="181" t="s">
        <v>54585</v>
      </c>
      <c r="C2624" s="180" t="s">
        <v>115</v>
      </c>
      <c r="D2624" s="182">
        <v>100.28</v>
      </c>
      <c r="E2624" s="182">
        <v>131.16999999999999</v>
      </c>
    </row>
    <row r="2625" spans="1:5" x14ac:dyDescent="0.25">
      <c r="A2625" s="180">
        <v>38775</v>
      </c>
      <c r="B2625" s="181" t="s">
        <v>54586</v>
      </c>
      <c r="C2625" s="180" t="s">
        <v>115</v>
      </c>
      <c r="D2625" s="182">
        <v>51.03</v>
      </c>
      <c r="E2625" s="182">
        <v>66.75</v>
      </c>
    </row>
    <row r="2626" spans="1:5" x14ac:dyDescent="0.25">
      <c r="A2626" s="180">
        <v>44252</v>
      </c>
      <c r="B2626" s="181" t="s">
        <v>54587</v>
      </c>
      <c r="C2626" s="180" t="s">
        <v>115</v>
      </c>
      <c r="D2626" s="182">
        <v>221.26</v>
      </c>
      <c r="E2626" s="182">
        <v>193.43</v>
      </c>
    </row>
    <row r="2627" spans="1:5" x14ac:dyDescent="0.25">
      <c r="A2627" s="180">
        <v>21119</v>
      </c>
      <c r="B2627" s="181" t="s">
        <v>54588</v>
      </c>
      <c r="C2627" s="180" t="s">
        <v>115</v>
      </c>
      <c r="D2627" s="182">
        <v>2.2200000000000002</v>
      </c>
      <c r="E2627" s="182">
        <v>1.94</v>
      </c>
    </row>
    <row r="2628" spans="1:5" x14ac:dyDescent="0.25">
      <c r="A2628" s="180">
        <v>37974</v>
      </c>
      <c r="B2628" s="181" t="s">
        <v>54589</v>
      </c>
      <c r="C2628" s="180" t="s">
        <v>115</v>
      </c>
      <c r="D2628" s="182">
        <v>2.87</v>
      </c>
      <c r="E2628" s="182">
        <v>2.5099999999999998</v>
      </c>
    </row>
    <row r="2629" spans="1:5" x14ac:dyDescent="0.25">
      <c r="A2629" s="180">
        <v>37975</v>
      </c>
      <c r="B2629" s="181" t="s">
        <v>54590</v>
      </c>
      <c r="C2629" s="180" t="s">
        <v>115</v>
      </c>
      <c r="D2629" s="182">
        <v>6.39</v>
      </c>
      <c r="E2629" s="182">
        <v>5.58</v>
      </c>
    </row>
    <row r="2630" spans="1:5" x14ac:dyDescent="0.25">
      <c r="A2630" s="180">
        <v>37976</v>
      </c>
      <c r="B2630" s="181" t="s">
        <v>54591</v>
      </c>
      <c r="C2630" s="180" t="s">
        <v>115</v>
      </c>
      <c r="D2630" s="182">
        <v>14.23</v>
      </c>
      <c r="E2630" s="182">
        <v>12.44</v>
      </c>
    </row>
    <row r="2631" spans="1:5" x14ac:dyDescent="0.25">
      <c r="A2631" s="180">
        <v>37977</v>
      </c>
      <c r="B2631" s="181" t="s">
        <v>54592</v>
      </c>
      <c r="C2631" s="180" t="s">
        <v>115</v>
      </c>
      <c r="D2631" s="182">
        <v>19.68</v>
      </c>
      <c r="E2631" s="182">
        <v>17.21</v>
      </c>
    </row>
    <row r="2632" spans="1:5" x14ac:dyDescent="0.25">
      <c r="A2632" s="180">
        <v>37978</v>
      </c>
      <c r="B2632" s="181" t="s">
        <v>54593</v>
      </c>
      <c r="C2632" s="180" t="s">
        <v>115</v>
      </c>
      <c r="D2632" s="182">
        <v>39.03</v>
      </c>
      <c r="E2632" s="182">
        <v>34.119999999999997</v>
      </c>
    </row>
    <row r="2633" spans="1:5" x14ac:dyDescent="0.25">
      <c r="A2633" s="180">
        <v>37979</v>
      </c>
      <c r="B2633" s="181" t="s">
        <v>54594</v>
      </c>
      <c r="C2633" s="180" t="s">
        <v>115</v>
      </c>
      <c r="D2633" s="182">
        <v>165.65</v>
      </c>
      <c r="E2633" s="182">
        <v>144.81</v>
      </c>
    </row>
    <row r="2634" spans="1:5" x14ac:dyDescent="0.25">
      <c r="A2634" s="180">
        <v>37980</v>
      </c>
      <c r="B2634" s="181" t="s">
        <v>54595</v>
      </c>
      <c r="C2634" s="180" t="s">
        <v>115</v>
      </c>
      <c r="D2634" s="182">
        <v>190.28</v>
      </c>
      <c r="E2634" s="182">
        <v>166.34</v>
      </c>
    </row>
    <row r="2635" spans="1:5" x14ac:dyDescent="0.25">
      <c r="A2635" s="180">
        <v>36147</v>
      </c>
      <c r="B2635" s="181" t="s">
        <v>54596</v>
      </c>
      <c r="C2635" s="180" t="s">
        <v>27783</v>
      </c>
      <c r="D2635" s="182">
        <v>343.03</v>
      </c>
      <c r="E2635" s="182">
        <v>285.86</v>
      </c>
    </row>
    <row r="2636" spans="1:5" x14ac:dyDescent="0.25">
      <c r="A2636" s="180">
        <v>12731</v>
      </c>
      <c r="B2636" s="181" t="s">
        <v>54597</v>
      </c>
      <c r="C2636" s="180" t="s">
        <v>115</v>
      </c>
      <c r="D2636" s="182"/>
      <c r="E2636" s="182">
        <v>394.6</v>
      </c>
    </row>
    <row r="2637" spans="1:5" x14ac:dyDescent="0.25">
      <c r="A2637" s="180">
        <v>12723</v>
      </c>
      <c r="B2637" s="181" t="s">
        <v>54598</v>
      </c>
      <c r="C2637" s="180" t="s">
        <v>115</v>
      </c>
      <c r="D2637" s="182"/>
      <c r="E2637" s="182">
        <v>3.06</v>
      </c>
    </row>
    <row r="2638" spans="1:5" x14ac:dyDescent="0.25">
      <c r="A2638" s="180">
        <v>12724</v>
      </c>
      <c r="B2638" s="181" t="s">
        <v>54599</v>
      </c>
      <c r="C2638" s="180" t="s">
        <v>115</v>
      </c>
      <c r="D2638" s="182"/>
      <c r="E2638" s="182">
        <v>5.88</v>
      </c>
    </row>
    <row r="2639" spans="1:5" x14ac:dyDescent="0.25">
      <c r="A2639" s="180">
        <v>12725</v>
      </c>
      <c r="B2639" s="181" t="s">
        <v>54600</v>
      </c>
      <c r="C2639" s="180" t="s">
        <v>115</v>
      </c>
      <c r="D2639" s="182"/>
      <c r="E2639" s="182">
        <v>11.79</v>
      </c>
    </row>
    <row r="2640" spans="1:5" x14ac:dyDescent="0.25">
      <c r="A2640" s="180">
        <v>12726</v>
      </c>
      <c r="B2640" s="181" t="s">
        <v>54601</v>
      </c>
      <c r="C2640" s="180" t="s">
        <v>115</v>
      </c>
      <c r="D2640" s="182"/>
      <c r="E2640" s="182">
        <v>26.03</v>
      </c>
    </row>
    <row r="2641" spans="1:5" x14ac:dyDescent="0.25">
      <c r="A2641" s="180">
        <v>12727</v>
      </c>
      <c r="B2641" s="181" t="s">
        <v>54602</v>
      </c>
      <c r="C2641" s="180" t="s">
        <v>115</v>
      </c>
      <c r="D2641" s="182"/>
      <c r="E2641" s="182">
        <v>33.01</v>
      </c>
    </row>
    <row r="2642" spans="1:5" x14ac:dyDescent="0.25">
      <c r="A2642" s="180">
        <v>12728</v>
      </c>
      <c r="B2642" s="181" t="s">
        <v>54603</v>
      </c>
      <c r="C2642" s="180" t="s">
        <v>115</v>
      </c>
      <c r="D2642" s="182"/>
      <c r="E2642" s="182">
        <v>53.93</v>
      </c>
    </row>
    <row r="2643" spans="1:5" x14ac:dyDescent="0.25">
      <c r="A2643" s="180">
        <v>12729</v>
      </c>
      <c r="B2643" s="181" t="s">
        <v>54604</v>
      </c>
      <c r="C2643" s="180" t="s">
        <v>115</v>
      </c>
      <c r="D2643" s="182"/>
      <c r="E2643" s="182">
        <v>176.75</v>
      </c>
    </row>
    <row r="2644" spans="1:5" x14ac:dyDescent="0.25">
      <c r="A2644" s="180">
        <v>12730</v>
      </c>
      <c r="B2644" s="181" t="s">
        <v>54605</v>
      </c>
      <c r="C2644" s="180" t="s">
        <v>115</v>
      </c>
      <c r="D2644" s="182"/>
      <c r="E2644" s="182">
        <v>270.61</v>
      </c>
    </row>
    <row r="2645" spans="1:5" x14ac:dyDescent="0.25">
      <c r="A2645" s="180">
        <v>3840</v>
      </c>
      <c r="B2645" s="181" t="s">
        <v>54606</v>
      </c>
      <c r="C2645" s="180" t="s">
        <v>115</v>
      </c>
      <c r="D2645" s="182"/>
      <c r="E2645" s="182">
        <v>64.650000000000006</v>
      </c>
    </row>
    <row r="2646" spans="1:5" x14ac:dyDescent="0.25">
      <c r="A2646" s="180">
        <v>3838</v>
      </c>
      <c r="B2646" s="181" t="s">
        <v>54607</v>
      </c>
      <c r="C2646" s="180" t="s">
        <v>115</v>
      </c>
      <c r="D2646" s="182"/>
      <c r="E2646" s="182">
        <v>142.68</v>
      </c>
    </row>
    <row r="2647" spans="1:5" x14ac:dyDescent="0.25">
      <c r="A2647" s="180">
        <v>3844</v>
      </c>
      <c r="B2647" s="181" t="s">
        <v>54608</v>
      </c>
      <c r="C2647" s="180" t="s">
        <v>115</v>
      </c>
      <c r="D2647" s="182"/>
      <c r="E2647" s="182">
        <v>254.51</v>
      </c>
    </row>
    <row r="2648" spans="1:5" x14ac:dyDescent="0.25">
      <c r="A2648" s="180">
        <v>3839</v>
      </c>
      <c r="B2648" s="181" t="s">
        <v>54609</v>
      </c>
      <c r="C2648" s="180" t="s">
        <v>115</v>
      </c>
      <c r="D2648" s="182"/>
      <c r="E2648" s="182">
        <v>463.57</v>
      </c>
    </row>
    <row r="2649" spans="1:5" x14ac:dyDescent="0.25">
      <c r="A2649" s="180">
        <v>3843</v>
      </c>
      <c r="B2649" s="181" t="s">
        <v>54610</v>
      </c>
      <c r="C2649" s="180" t="s">
        <v>115</v>
      </c>
      <c r="D2649" s="182"/>
      <c r="E2649" s="182">
        <v>636.26</v>
      </c>
    </row>
    <row r="2650" spans="1:5" x14ac:dyDescent="0.25">
      <c r="A2650" s="180">
        <v>3900</v>
      </c>
      <c r="B2650" s="181" t="s">
        <v>54611</v>
      </c>
      <c r="C2650" s="180" t="s">
        <v>115</v>
      </c>
      <c r="D2650" s="182">
        <v>48.61</v>
      </c>
      <c r="E2650" s="182">
        <v>53.44</v>
      </c>
    </row>
    <row r="2651" spans="1:5" x14ac:dyDescent="0.25">
      <c r="A2651" s="180">
        <v>3846</v>
      </c>
      <c r="B2651" s="181" t="s">
        <v>54612</v>
      </c>
      <c r="C2651" s="180" t="s">
        <v>115</v>
      </c>
      <c r="D2651" s="182">
        <v>14.61</v>
      </c>
      <c r="E2651" s="182">
        <v>16.059999999999999</v>
      </c>
    </row>
    <row r="2652" spans="1:5" x14ac:dyDescent="0.25">
      <c r="A2652" s="180">
        <v>3886</v>
      </c>
      <c r="B2652" s="181" t="s">
        <v>54613</v>
      </c>
      <c r="C2652" s="180" t="s">
        <v>115</v>
      </c>
      <c r="D2652" s="182">
        <v>19.39</v>
      </c>
      <c r="E2652" s="182">
        <v>21.32</v>
      </c>
    </row>
    <row r="2653" spans="1:5" x14ac:dyDescent="0.25">
      <c r="A2653" s="180">
        <v>3854</v>
      </c>
      <c r="B2653" s="181" t="s">
        <v>54614</v>
      </c>
      <c r="C2653" s="180" t="s">
        <v>115</v>
      </c>
      <c r="D2653" s="182">
        <v>11.05</v>
      </c>
      <c r="E2653" s="182">
        <v>12.15</v>
      </c>
    </row>
    <row r="2654" spans="1:5" x14ac:dyDescent="0.25">
      <c r="A2654" s="180">
        <v>3873</v>
      </c>
      <c r="B2654" s="181" t="s">
        <v>54615</v>
      </c>
      <c r="C2654" s="180" t="s">
        <v>115</v>
      </c>
      <c r="D2654" s="182">
        <v>12.87</v>
      </c>
      <c r="E2654" s="182">
        <v>14.14</v>
      </c>
    </row>
    <row r="2655" spans="1:5" x14ac:dyDescent="0.25">
      <c r="A2655" s="180">
        <v>38021</v>
      </c>
      <c r="B2655" s="181" t="s">
        <v>54616</v>
      </c>
      <c r="C2655" s="180" t="s">
        <v>115</v>
      </c>
      <c r="D2655" s="182">
        <v>22.84</v>
      </c>
      <c r="E2655" s="182">
        <v>25.11</v>
      </c>
    </row>
    <row r="2656" spans="1:5" x14ac:dyDescent="0.25">
      <c r="A2656" s="180">
        <v>43838</v>
      </c>
      <c r="B2656" s="181" t="s">
        <v>54617</v>
      </c>
      <c r="C2656" s="180" t="s">
        <v>115</v>
      </c>
      <c r="D2656" s="182">
        <v>29.53</v>
      </c>
      <c r="E2656" s="182">
        <v>32.46</v>
      </c>
    </row>
    <row r="2657" spans="1:5" x14ac:dyDescent="0.25">
      <c r="A2657" s="180">
        <v>3847</v>
      </c>
      <c r="B2657" s="181" t="s">
        <v>54618</v>
      </c>
      <c r="C2657" s="180" t="s">
        <v>115</v>
      </c>
      <c r="D2657" s="182">
        <v>29.78</v>
      </c>
      <c r="E2657" s="182">
        <v>32.729999999999997</v>
      </c>
    </row>
    <row r="2658" spans="1:5" x14ac:dyDescent="0.25">
      <c r="A2658" s="180">
        <v>38022</v>
      </c>
      <c r="B2658" s="181" t="s">
        <v>54619</v>
      </c>
      <c r="C2658" s="180" t="s">
        <v>115</v>
      </c>
      <c r="D2658" s="182">
        <v>40.93</v>
      </c>
      <c r="E2658" s="182">
        <v>44.99</v>
      </c>
    </row>
    <row r="2659" spans="1:5" x14ac:dyDescent="0.25">
      <c r="A2659" s="180">
        <v>3826</v>
      </c>
      <c r="B2659" s="181" t="s">
        <v>54620</v>
      </c>
      <c r="C2659" s="180" t="s">
        <v>115</v>
      </c>
      <c r="D2659" s="182"/>
      <c r="E2659" s="182">
        <v>64.150000000000006</v>
      </c>
    </row>
    <row r="2660" spans="1:5" x14ac:dyDescent="0.25">
      <c r="A2660" s="180">
        <v>3825</v>
      </c>
      <c r="B2660" s="181" t="s">
        <v>54621</v>
      </c>
      <c r="C2660" s="180" t="s">
        <v>115</v>
      </c>
      <c r="D2660" s="182"/>
      <c r="E2660" s="182">
        <v>18.45</v>
      </c>
    </row>
    <row r="2661" spans="1:5" x14ac:dyDescent="0.25">
      <c r="A2661" s="180">
        <v>3827</v>
      </c>
      <c r="B2661" s="181" t="s">
        <v>54622</v>
      </c>
      <c r="C2661" s="180" t="s">
        <v>115</v>
      </c>
      <c r="D2661" s="182"/>
      <c r="E2661" s="182">
        <v>40.31</v>
      </c>
    </row>
    <row r="2662" spans="1:5" x14ac:dyDescent="0.25">
      <c r="A2662" s="180">
        <v>3830</v>
      </c>
      <c r="B2662" s="181" t="s">
        <v>54623</v>
      </c>
      <c r="C2662" s="180" t="s">
        <v>115</v>
      </c>
      <c r="D2662" s="182">
        <v>210.76</v>
      </c>
      <c r="E2662" s="182">
        <v>236.36</v>
      </c>
    </row>
    <row r="2663" spans="1:5" x14ac:dyDescent="0.25">
      <c r="A2663" s="180">
        <v>37981</v>
      </c>
      <c r="B2663" s="181" t="s">
        <v>54624</v>
      </c>
      <c r="C2663" s="180" t="s">
        <v>115</v>
      </c>
      <c r="D2663" s="182">
        <v>8.2899999999999991</v>
      </c>
      <c r="E2663" s="182">
        <v>7.24</v>
      </c>
    </row>
    <row r="2664" spans="1:5" x14ac:dyDescent="0.25">
      <c r="A2664" s="180">
        <v>37982</v>
      </c>
      <c r="B2664" s="181" t="s">
        <v>54625</v>
      </c>
      <c r="C2664" s="180" t="s">
        <v>115</v>
      </c>
      <c r="D2664" s="182">
        <v>12.03</v>
      </c>
      <c r="E2664" s="182">
        <v>10.51</v>
      </c>
    </row>
    <row r="2665" spans="1:5" x14ac:dyDescent="0.25">
      <c r="A2665" s="180">
        <v>37983</v>
      </c>
      <c r="B2665" s="181" t="s">
        <v>54626</v>
      </c>
      <c r="C2665" s="180" t="s">
        <v>115</v>
      </c>
      <c r="D2665" s="182">
        <v>17.78</v>
      </c>
      <c r="E2665" s="182">
        <v>15.54</v>
      </c>
    </row>
    <row r="2666" spans="1:5" x14ac:dyDescent="0.25">
      <c r="A2666" s="180">
        <v>37984</v>
      </c>
      <c r="B2666" s="181" t="s">
        <v>54627</v>
      </c>
      <c r="C2666" s="180" t="s">
        <v>115</v>
      </c>
      <c r="D2666" s="182">
        <v>24.98</v>
      </c>
      <c r="E2666" s="182">
        <v>21.83</v>
      </c>
    </row>
    <row r="2667" spans="1:5" x14ac:dyDescent="0.25">
      <c r="A2667" s="180">
        <v>37985</v>
      </c>
      <c r="B2667" s="181" t="s">
        <v>54628</v>
      </c>
      <c r="C2667" s="180" t="s">
        <v>115</v>
      </c>
      <c r="D2667" s="182">
        <v>35.49</v>
      </c>
      <c r="E2667" s="182">
        <v>31.02</v>
      </c>
    </row>
    <row r="2668" spans="1:5" x14ac:dyDescent="0.25">
      <c r="A2668" s="180">
        <v>20165</v>
      </c>
      <c r="B2668" s="181" t="s">
        <v>54629</v>
      </c>
      <c r="C2668" s="180" t="s">
        <v>115</v>
      </c>
      <c r="D2668" s="182">
        <v>26.12</v>
      </c>
      <c r="E2668" s="182">
        <v>29.3</v>
      </c>
    </row>
    <row r="2669" spans="1:5" x14ac:dyDescent="0.25">
      <c r="A2669" s="180">
        <v>20166</v>
      </c>
      <c r="B2669" s="181" t="s">
        <v>54630</v>
      </c>
      <c r="C2669" s="180" t="s">
        <v>115</v>
      </c>
      <c r="D2669" s="182">
        <v>79.790000000000006</v>
      </c>
      <c r="E2669" s="182">
        <v>89.48</v>
      </c>
    </row>
    <row r="2670" spans="1:5" x14ac:dyDescent="0.25">
      <c r="A2670" s="180">
        <v>20164</v>
      </c>
      <c r="B2670" s="181" t="s">
        <v>54631</v>
      </c>
      <c r="C2670" s="180" t="s">
        <v>115</v>
      </c>
      <c r="D2670" s="182">
        <v>12.55</v>
      </c>
      <c r="E2670" s="182">
        <v>14.07</v>
      </c>
    </row>
    <row r="2671" spans="1:5" x14ac:dyDescent="0.25">
      <c r="A2671" s="180">
        <v>3893</v>
      </c>
      <c r="B2671" s="181" t="s">
        <v>54632</v>
      </c>
      <c r="C2671" s="180" t="s">
        <v>115</v>
      </c>
      <c r="D2671" s="182">
        <v>19.670000000000002</v>
      </c>
      <c r="E2671" s="182">
        <v>22.06</v>
      </c>
    </row>
    <row r="2672" spans="1:5" x14ac:dyDescent="0.25">
      <c r="A2672" s="180">
        <v>3848</v>
      </c>
      <c r="B2672" s="181" t="s">
        <v>54633</v>
      </c>
      <c r="C2672" s="180" t="s">
        <v>115</v>
      </c>
      <c r="D2672" s="182">
        <v>11.99</v>
      </c>
      <c r="E2672" s="182">
        <v>13.45</v>
      </c>
    </row>
    <row r="2673" spans="1:5" x14ac:dyDescent="0.25">
      <c r="A2673" s="180">
        <v>3895</v>
      </c>
      <c r="B2673" s="181" t="s">
        <v>54634</v>
      </c>
      <c r="C2673" s="180" t="s">
        <v>115</v>
      </c>
      <c r="D2673" s="182">
        <v>13.32</v>
      </c>
      <c r="E2673" s="182">
        <v>14.94</v>
      </c>
    </row>
    <row r="2674" spans="1:5" x14ac:dyDescent="0.25">
      <c r="A2674" s="180">
        <v>12404</v>
      </c>
      <c r="B2674" s="181" t="s">
        <v>54635</v>
      </c>
      <c r="C2674" s="180" t="s">
        <v>115</v>
      </c>
      <c r="D2674" s="182"/>
      <c r="E2674" s="182">
        <v>11.6</v>
      </c>
    </row>
    <row r="2675" spans="1:5" x14ac:dyDescent="0.25">
      <c r="A2675" s="180">
        <v>3939</v>
      </c>
      <c r="B2675" s="181" t="s">
        <v>54636</v>
      </c>
      <c r="C2675" s="180" t="s">
        <v>115</v>
      </c>
      <c r="D2675" s="182"/>
      <c r="E2675" s="182">
        <v>23.91</v>
      </c>
    </row>
    <row r="2676" spans="1:5" x14ac:dyDescent="0.25">
      <c r="A2676" s="180">
        <v>3911</v>
      </c>
      <c r="B2676" s="181" t="s">
        <v>54637</v>
      </c>
      <c r="C2676" s="180" t="s">
        <v>115</v>
      </c>
      <c r="D2676" s="182"/>
      <c r="E2676" s="182">
        <v>19.53</v>
      </c>
    </row>
    <row r="2677" spans="1:5" x14ac:dyDescent="0.25">
      <c r="A2677" s="180">
        <v>3910</v>
      </c>
      <c r="B2677" s="181" t="s">
        <v>54638</v>
      </c>
      <c r="C2677" s="180" t="s">
        <v>115</v>
      </c>
      <c r="D2677" s="182"/>
      <c r="E2677" s="182">
        <v>13.97</v>
      </c>
    </row>
    <row r="2678" spans="1:5" x14ac:dyDescent="0.25">
      <c r="A2678" s="180">
        <v>3908</v>
      </c>
      <c r="B2678" s="181" t="s">
        <v>54639</v>
      </c>
      <c r="C2678" s="180" t="s">
        <v>115</v>
      </c>
      <c r="D2678" s="182"/>
      <c r="E2678" s="182">
        <v>6.31</v>
      </c>
    </row>
    <row r="2679" spans="1:5" x14ac:dyDescent="0.25">
      <c r="A2679" s="180">
        <v>3913</v>
      </c>
      <c r="B2679" s="181" t="s">
        <v>54640</v>
      </c>
      <c r="C2679" s="180" t="s">
        <v>115</v>
      </c>
      <c r="D2679" s="182"/>
      <c r="E2679" s="182">
        <v>66.790000000000006</v>
      </c>
    </row>
    <row r="2680" spans="1:5" x14ac:dyDescent="0.25">
      <c r="A2680" s="180">
        <v>3912</v>
      </c>
      <c r="B2680" s="181" t="s">
        <v>54641</v>
      </c>
      <c r="C2680" s="180" t="s">
        <v>115</v>
      </c>
      <c r="D2680" s="182"/>
      <c r="E2680" s="182">
        <v>36.61</v>
      </c>
    </row>
    <row r="2681" spans="1:5" x14ac:dyDescent="0.25">
      <c r="A2681" s="180">
        <v>3914</v>
      </c>
      <c r="B2681" s="181" t="s">
        <v>54642</v>
      </c>
      <c r="C2681" s="180" t="s">
        <v>115</v>
      </c>
      <c r="D2681" s="182"/>
      <c r="E2681" s="182">
        <v>100.76</v>
      </c>
    </row>
    <row r="2682" spans="1:5" x14ac:dyDescent="0.25">
      <c r="A2682" s="180">
        <v>3909</v>
      </c>
      <c r="B2682" s="181" t="s">
        <v>54643</v>
      </c>
      <c r="C2682" s="180" t="s">
        <v>115</v>
      </c>
      <c r="D2682" s="182"/>
      <c r="E2682" s="182">
        <v>8.59</v>
      </c>
    </row>
    <row r="2683" spans="1:5" x14ac:dyDescent="0.25">
      <c r="A2683" s="180">
        <v>3915</v>
      </c>
      <c r="B2683" s="181" t="s">
        <v>54644</v>
      </c>
      <c r="C2683" s="180" t="s">
        <v>115</v>
      </c>
      <c r="D2683" s="182"/>
      <c r="E2683" s="182">
        <v>158.9</v>
      </c>
    </row>
    <row r="2684" spans="1:5" x14ac:dyDescent="0.25">
      <c r="A2684" s="180">
        <v>3916</v>
      </c>
      <c r="B2684" s="181" t="s">
        <v>54645</v>
      </c>
      <c r="C2684" s="180" t="s">
        <v>115</v>
      </c>
      <c r="D2684" s="182"/>
      <c r="E2684" s="182">
        <v>289.48</v>
      </c>
    </row>
    <row r="2685" spans="1:5" x14ac:dyDescent="0.25">
      <c r="A2685" s="180">
        <v>3917</v>
      </c>
      <c r="B2685" s="181" t="s">
        <v>54646</v>
      </c>
      <c r="C2685" s="180" t="s">
        <v>115</v>
      </c>
      <c r="D2685" s="182"/>
      <c r="E2685" s="182">
        <v>477.46</v>
      </c>
    </row>
    <row r="2686" spans="1:5" x14ac:dyDescent="0.25">
      <c r="A2686" s="180">
        <v>45266</v>
      </c>
      <c r="B2686" s="181" t="s">
        <v>54647</v>
      </c>
      <c r="C2686" s="180" t="s">
        <v>27783</v>
      </c>
      <c r="D2686" s="182">
        <v>3.84</v>
      </c>
      <c r="E2686" s="182">
        <v>3.2</v>
      </c>
    </row>
    <row r="2687" spans="1:5" x14ac:dyDescent="0.25">
      <c r="A2687" s="180">
        <v>1904</v>
      </c>
      <c r="B2687" s="181" t="s">
        <v>54648</v>
      </c>
      <c r="C2687" s="180" t="s">
        <v>115</v>
      </c>
      <c r="D2687" s="182">
        <v>1.28</v>
      </c>
      <c r="E2687" s="182">
        <v>0.8</v>
      </c>
    </row>
    <row r="2688" spans="1:5" x14ac:dyDescent="0.25">
      <c r="A2688" s="180">
        <v>1899</v>
      </c>
      <c r="B2688" s="181" t="s">
        <v>54649</v>
      </c>
      <c r="C2688" s="180" t="s">
        <v>115</v>
      </c>
      <c r="D2688" s="182">
        <v>1.45</v>
      </c>
      <c r="E2688" s="182">
        <v>0.91</v>
      </c>
    </row>
    <row r="2689" spans="1:5" x14ac:dyDescent="0.25">
      <c r="A2689" s="180">
        <v>1900</v>
      </c>
      <c r="B2689" s="181" t="s">
        <v>54650</v>
      </c>
      <c r="C2689" s="180" t="s">
        <v>115</v>
      </c>
      <c r="D2689" s="182">
        <v>2.35</v>
      </c>
      <c r="E2689" s="182">
        <v>1.47</v>
      </c>
    </row>
    <row r="2690" spans="1:5" x14ac:dyDescent="0.25">
      <c r="A2690" s="180">
        <v>12407</v>
      </c>
      <c r="B2690" s="181" t="s">
        <v>54651</v>
      </c>
      <c r="C2690" s="180" t="s">
        <v>115</v>
      </c>
      <c r="D2690" s="182"/>
      <c r="E2690" s="182">
        <v>36.15</v>
      </c>
    </row>
    <row r="2691" spans="1:5" x14ac:dyDescent="0.25">
      <c r="A2691" s="180">
        <v>12408</v>
      </c>
      <c r="B2691" s="181" t="s">
        <v>54652</v>
      </c>
      <c r="C2691" s="180" t="s">
        <v>115</v>
      </c>
      <c r="D2691" s="182"/>
      <c r="E2691" s="182">
        <v>20.399999999999999</v>
      </c>
    </row>
    <row r="2692" spans="1:5" x14ac:dyDescent="0.25">
      <c r="A2692" s="180">
        <v>12409</v>
      </c>
      <c r="B2692" s="181" t="s">
        <v>54653</v>
      </c>
      <c r="C2692" s="180" t="s">
        <v>115</v>
      </c>
      <c r="D2692" s="182"/>
      <c r="E2692" s="182">
        <v>20.399999999999999</v>
      </c>
    </row>
    <row r="2693" spans="1:5" x14ac:dyDescent="0.25">
      <c r="A2693" s="180">
        <v>12410</v>
      </c>
      <c r="B2693" s="181" t="s">
        <v>54654</v>
      </c>
      <c r="C2693" s="180" t="s">
        <v>115</v>
      </c>
      <c r="D2693" s="182"/>
      <c r="E2693" s="182">
        <v>14.05</v>
      </c>
    </row>
    <row r="2694" spans="1:5" x14ac:dyDescent="0.25">
      <c r="A2694" s="180">
        <v>3936</v>
      </c>
      <c r="B2694" s="181" t="s">
        <v>54655</v>
      </c>
      <c r="C2694" s="180" t="s">
        <v>115</v>
      </c>
      <c r="D2694" s="182"/>
      <c r="E2694" s="182">
        <v>25.39</v>
      </c>
    </row>
    <row r="2695" spans="1:5" x14ac:dyDescent="0.25">
      <c r="A2695" s="180">
        <v>3924</v>
      </c>
      <c r="B2695" s="181" t="s">
        <v>54656</v>
      </c>
      <c r="C2695" s="180" t="s">
        <v>115</v>
      </c>
      <c r="D2695" s="182"/>
      <c r="E2695" s="182">
        <v>25.39</v>
      </c>
    </row>
    <row r="2696" spans="1:5" x14ac:dyDescent="0.25">
      <c r="A2696" s="180">
        <v>3922</v>
      </c>
      <c r="B2696" s="181" t="s">
        <v>54657</v>
      </c>
      <c r="C2696" s="180" t="s">
        <v>115</v>
      </c>
      <c r="D2696" s="182"/>
      <c r="E2696" s="182">
        <v>23.36</v>
      </c>
    </row>
    <row r="2697" spans="1:5" x14ac:dyDescent="0.25">
      <c r="A2697" s="180">
        <v>3923</v>
      </c>
      <c r="B2697" s="181" t="s">
        <v>54658</v>
      </c>
      <c r="C2697" s="180" t="s">
        <v>115</v>
      </c>
      <c r="D2697" s="182"/>
      <c r="E2697" s="182">
        <v>25.39</v>
      </c>
    </row>
    <row r="2698" spans="1:5" x14ac:dyDescent="0.25">
      <c r="A2698" s="180">
        <v>3921</v>
      </c>
      <c r="B2698" s="181" t="s">
        <v>54659</v>
      </c>
      <c r="C2698" s="180" t="s">
        <v>115</v>
      </c>
      <c r="D2698" s="182"/>
      <c r="E2698" s="182">
        <v>20.96</v>
      </c>
    </row>
    <row r="2699" spans="1:5" x14ac:dyDescent="0.25">
      <c r="A2699" s="180">
        <v>3937</v>
      </c>
      <c r="B2699" s="181" t="s">
        <v>54660</v>
      </c>
      <c r="C2699" s="180" t="s">
        <v>115</v>
      </c>
      <c r="D2699" s="182"/>
      <c r="E2699" s="182">
        <v>20.95</v>
      </c>
    </row>
    <row r="2700" spans="1:5" x14ac:dyDescent="0.25">
      <c r="A2700" s="180">
        <v>3920</v>
      </c>
      <c r="B2700" s="181" t="s">
        <v>54661</v>
      </c>
      <c r="C2700" s="180" t="s">
        <v>115</v>
      </c>
      <c r="D2700" s="182"/>
      <c r="E2700" s="182">
        <v>20.95</v>
      </c>
    </row>
    <row r="2701" spans="1:5" x14ac:dyDescent="0.25">
      <c r="A2701" s="180">
        <v>3938</v>
      </c>
      <c r="B2701" s="181" t="s">
        <v>54662</v>
      </c>
      <c r="C2701" s="180" t="s">
        <v>115</v>
      </c>
      <c r="D2701" s="182"/>
      <c r="E2701" s="182">
        <v>13.81</v>
      </c>
    </row>
    <row r="2702" spans="1:5" x14ac:dyDescent="0.25">
      <c r="A2702" s="180">
        <v>3919</v>
      </c>
      <c r="B2702" s="181" t="s">
        <v>54663</v>
      </c>
      <c r="C2702" s="180" t="s">
        <v>115</v>
      </c>
      <c r="D2702" s="182"/>
      <c r="E2702" s="182">
        <v>14.08</v>
      </c>
    </row>
    <row r="2703" spans="1:5" x14ac:dyDescent="0.25">
      <c r="A2703" s="180">
        <v>3927</v>
      </c>
      <c r="B2703" s="181" t="s">
        <v>54664</v>
      </c>
      <c r="C2703" s="180" t="s">
        <v>115</v>
      </c>
      <c r="D2703" s="182"/>
      <c r="E2703" s="182">
        <v>71.319999999999993</v>
      </c>
    </row>
    <row r="2704" spans="1:5" x14ac:dyDescent="0.25">
      <c r="A2704" s="180">
        <v>3928</v>
      </c>
      <c r="B2704" s="181" t="s">
        <v>54665</v>
      </c>
      <c r="C2704" s="180" t="s">
        <v>115</v>
      </c>
      <c r="D2704" s="182"/>
      <c r="E2704" s="182">
        <v>71.319999999999993</v>
      </c>
    </row>
    <row r="2705" spans="1:5" x14ac:dyDescent="0.25">
      <c r="A2705" s="180">
        <v>3926</v>
      </c>
      <c r="B2705" s="181" t="s">
        <v>54666</v>
      </c>
      <c r="C2705" s="180" t="s">
        <v>115</v>
      </c>
      <c r="D2705" s="182"/>
      <c r="E2705" s="182">
        <v>40.659999999999997</v>
      </c>
    </row>
    <row r="2706" spans="1:5" x14ac:dyDescent="0.25">
      <c r="A2706" s="180">
        <v>3935</v>
      </c>
      <c r="B2706" s="181" t="s">
        <v>54667</v>
      </c>
      <c r="C2706" s="180" t="s">
        <v>115</v>
      </c>
      <c r="D2706" s="182"/>
      <c r="E2706" s="182">
        <v>40.659999999999997</v>
      </c>
    </row>
    <row r="2707" spans="1:5" x14ac:dyDescent="0.25">
      <c r="A2707" s="180">
        <v>3925</v>
      </c>
      <c r="B2707" s="181" t="s">
        <v>54668</v>
      </c>
      <c r="C2707" s="180" t="s">
        <v>115</v>
      </c>
      <c r="D2707" s="182"/>
      <c r="E2707" s="182">
        <v>40.659999999999997</v>
      </c>
    </row>
    <row r="2708" spans="1:5" x14ac:dyDescent="0.25">
      <c r="A2708" s="180">
        <v>3929</v>
      </c>
      <c r="B2708" s="181" t="s">
        <v>54669</v>
      </c>
      <c r="C2708" s="180" t="s">
        <v>115</v>
      </c>
      <c r="D2708" s="182"/>
      <c r="E2708" s="182">
        <v>108.66</v>
      </c>
    </row>
    <row r="2709" spans="1:5" x14ac:dyDescent="0.25">
      <c r="A2709" s="180">
        <v>3931</v>
      </c>
      <c r="B2709" s="181" t="s">
        <v>54670</v>
      </c>
      <c r="C2709" s="180" t="s">
        <v>115</v>
      </c>
      <c r="D2709" s="182"/>
      <c r="E2709" s="182">
        <v>108.66</v>
      </c>
    </row>
    <row r="2710" spans="1:5" x14ac:dyDescent="0.25">
      <c r="A2710" s="180">
        <v>3930</v>
      </c>
      <c r="B2710" s="181" t="s">
        <v>54671</v>
      </c>
      <c r="C2710" s="180" t="s">
        <v>115</v>
      </c>
      <c r="D2710" s="182"/>
      <c r="E2710" s="182">
        <v>108.66</v>
      </c>
    </row>
    <row r="2711" spans="1:5" x14ac:dyDescent="0.25">
      <c r="A2711" s="180">
        <v>12406</v>
      </c>
      <c r="B2711" s="181" t="s">
        <v>54672</v>
      </c>
      <c r="C2711" s="180" t="s">
        <v>115</v>
      </c>
      <c r="D2711" s="182"/>
      <c r="E2711" s="182">
        <v>9.98</v>
      </c>
    </row>
    <row r="2712" spans="1:5" x14ac:dyDescent="0.25">
      <c r="A2712" s="180">
        <v>3932</v>
      </c>
      <c r="B2712" s="181" t="s">
        <v>54673</v>
      </c>
      <c r="C2712" s="180" t="s">
        <v>115</v>
      </c>
      <c r="D2712" s="182"/>
      <c r="E2712" s="182">
        <v>187.63</v>
      </c>
    </row>
    <row r="2713" spans="1:5" x14ac:dyDescent="0.25">
      <c r="A2713" s="180">
        <v>3933</v>
      </c>
      <c r="B2713" s="181" t="s">
        <v>54674</v>
      </c>
      <c r="C2713" s="180" t="s">
        <v>115</v>
      </c>
      <c r="D2713" s="182"/>
      <c r="E2713" s="182">
        <v>187.63</v>
      </c>
    </row>
    <row r="2714" spans="1:5" x14ac:dyDescent="0.25">
      <c r="A2714" s="180">
        <v>3934</v>
      </c>
      <c r="B2714" s="181" t="s">
        <v>54675</v>
      </c>
      <c r="C2714" s="180" t="s">
        <v>115</v>
      </c>
      <c r="D2714" s="182"/>
      <c r="E2714" s="182">
        <v>187.63</v>
      </c>
    </row>
    <row r="2715" spans="1:5" x14ac:dyDescent="0.25">
      <c r="A2715" s="180">
        <v>40355</v>
      </c>
      <c r="B2715" s="181" t="s">
        <v>54676</v>
      </c>
      <c r="C2715" s="180" t="s">
        <v>115</v>
      </c>
      <c r="D2715" s="182"/>
      <c r="E2715" s="182">
        <v>12.38</v>
      </c>
    </row>
    <row r="2716" spans="1:5" x14ac:dyDescent="0.25">
      <c r="A2716" s="180">
        <v>40364</v>
      </c>
      <c r="B2716" s="181" t="s">
        <v>54677</v>
      </c>
      <c r="C2716" s="180" t="s">
        <v>115</v>
      </c>
      <c r="D2716" s="182"/>
      <c r="E2716" s="182">
        <v>57.98</v>
      </c>
    </row>
    <row r="2717" spans="1:5" x14ac:dyDescent="0.25">
      <c r="A2717" s="180">
        <v>40361</v>
      </c>
      <c r="B2717" s="181" t="s">
        <v>54678</v>
      </c>
      <c r="C2717" s="180" t="s">
        <v>115</v>
      </c>
      <c r="D2717" s="182"/>
      <c r="E2717" s="182">
        <v>45.33</v>
      </c>
    </row>
    <row r="2718" spans="1:5" x14ac:dyDescent="0.25">
      <c r="A2718" s="180">
        <v>40358</v>
      </c>
      <c r="B2718" s="181" t="s">
        <v>54679</v>
      </c>
      <c r="C2718" s="180" t="s">
        <v>115</v>
      </c>
      <c r="D2718" s="182"/>
      <c r="E2718" s="182">
        <v>17.28</v>
      </c>
    </row>
    <row r="2719" spans="1:5" x14ac:dyDescent="0.25">
      <c r="A2719" s="180">
        <v>40370</v>
      </c>
      <c r="B2719" s="181" t="s">
        <v>54680</v>
      </c>
      <c r="C2719" s="180" t="s">
        <v>115</v>
      </c>
      <c r="D2719" s="182"/>
      <c r="E2719" s="182">
        <v>183.97</v>
      </c>
    </row>
    <row r="2720" spans="1:5" x14ac:dyDescent="0.25">
      <c r="A2720" s="180">
        <v>40367</v>
      </c>
      <c r="B2720" s="181" t="s">
        <v>54681</v>
      </c>
      <c r="C2720" s="180" t="s">
        <v>115</v>
      </c>
      <c r="D2720" s="182"/>
      <c r="E2720" s="182">
        <v>91.44</v>
      </c>
    </row>
    <row r="2721" spans="1:5" x14ac:dyDescent="0.25">
      <c r="A2721" s="180">
        <v>40373</v>
      </c>
      <c r="B2721" s="181" t="s">
        <v>54682</v>
      </c>
      <c r="C2721" s="180" t="s">
        <v>115</v>
      </c>
      <c r="D2721" s="182"/>
      <c r="E2721" s="182">
        <v>248.77</v>
      </c>
    </row>
    <row r="2722" spans="1:5" x14ac:dyDescent="0.25">
      <c r="A2722" s="180">
        <v>3907</v>
      </c>
      <c r="B2722" s="181" t="s">
        <v>54683</v>
      </c>
      <c r="C2722" s="180" t="s">
        <v>115</v>
      </c>
      <c r="D2722" s="182">
        <v>5.6</v>
      </c>
      <c r="E2722" s="182">
        <v>6.15</v>
      </c>
    </row>
    <row r="2723" spans="1:5" x14ac:dyDescent="0.25">
      <c r="A2723" s="180">
        <v>3889</v>
      </c>
      <c r="B2723" s="181" t="s">
        <v>54684</v>
      </c>
      <c r="C2723" s="180" t="s">
        <v>115</v>
      </c>
      <c r="D2723" s="182">
        <v>3.98</v>
      </c>
      <c r="E2723" s="182">
        <v>4.38</v>
      </c>
    </row>
    <row r="2724" spans="1:5" x14ac:dyDescent="0.25">
      <c r="A2724" s="180">
        <v>3868</v>
      </c>
      <c r="B2724" s="181" t="s">
        <v>54685</v>
      </c>
      <c r="C2724" s="180" t="s">
        <v>115</v>
      </c>
      <c r="D2724" s="182">
        <v>1.46</v>
      </c>
      <c r="E2724" s="182">
        <v>1.61</v>
      </c>
    </row>
    <row r="2725" spans="1:5" x14ac:dyDescent="0.25">
      <c r="A2725" s="180">
        <v>3869</v>
      </c>
      <c r="B2725" s="181" t="s">
        <v>54686</v>
      </c>
      <c r="C2725" s="180" t="s">
        <v>115</v>
      </c>
      <c r="D2725" s="182">
        <v>3.24</v>
      </c>
      <c r="E2725" s="182">
        <v>3.56</v>
      </c>
    </row>
    <row r="2726" spans="1:5" x14ac:dyDescent="0.25">
      <c r="A2726" s="180">
        <v>3872</v>
      </c>
      <c r="B2726" s="181" t="s">
        <v>54687</v>
      </c>
      <c r="C2726" s="180" t="s">
        <v>115</v>
      </c>
      <c r="D2726" s="182">
        <v>5.52</v>
      </c>
      <c r="E2726" s="182">
        <v>6.07</v>
      </c>
    </row>
    <row r="2727" spans="1:5" x14ac:dyDescent="0.25">
      <c r="A2727" s="180">
        <v>3850</v>
      </c>
      <c r="B2727" s="181" t="s">
        <v>54688</v>
      </c>
      <c r="C2727" s="180" t="s">
        <v>115</v>
      </c>
      <c r="D2727" s="182">
        <v>12.75</v>
      </c>
      <c r="E2727" s="182">
        <v>14.01</v>
      </c>
    </row>
    <row r="2728" spans="1:5" x14ac:dyDescent="0.25">
      <c r="A2728" s="180">
        <v>38023</v>
      </c>
      <c r="B2728" s="181" t="s">
        <v>54689</v>
      </c>
      <c r="C2728" s="180" t="s">
        <v>115</v>
      </c>
      <c r="D2728" s="182">
        <v>6.49</v>
      </c>
      <c r="E2728" s="182">
        <v>7.13</v>
      </c>
    </row>
    <row r="2729" spans="1:5" x14ac:dyDescent="0.25">
      <c r="A2729" s="180">
        <v>37986</v>
      </c>
      <c r="B2729" s="181" t="s">
        <v>54690</v>
      </c>
      <c r="C2729" s="180" t="s">
        <v>115</v>
      </c>
      <c r="D2729" s="182">
        <v>2.83</v>
      </c>
      <c r="E2729" s="182">
        <v>2.4700000000000002</v>
      </c>
    </row>
    <row r="2730" spans="1:5" x14ac:dyDescent="0.25">
      <c r="A2730" s="180">
        <v>21120</v>
      </c>
      <c r="B2730" s="181" t="s">
        <v>54691</v>
      </c>
      <c r="C2730" s="180" t="s">
        <v>115</v>
      </c>
      <c r="D2730" s="182">
        <v>14.44</v>
      </c>
      <c r="E2730" s="182">
        <v>12.62</v>
      </c>
    </row>
    <row r="2731" spans="1:5" x14ac:dyDescent="0.25">
      <c r="A2731" s="180">
        <v>39318</v>
      </c>
      <c r="B2731" s="181" t="s">
        <v>54692</v>
      </c>
      <c r="C2731" s="180" t="s">
        <v>115</v>
      </c>
      <c r="D2731" s="182">
        <v>13.42</v>
      </c>
      <c r="E2731" s="182">
        <v>11.73</v>
      </c>
    </row>
    <row r="2732" spans="1:5" x14ac:dyDescent="0.25">
      <c r="A2732" s="180">
        <v>37987</v>
      </c>
      <c r="B2732" s="181" t="s">
        <v>54693</v>
      </c>
      <c r="C2732" s="180" t="s">
        <v>115</v>
      </c>
      <c r="D2732" s="182">
        <v>141.15</v>
      </c>
      <c r="E2732" s="182">
        <v>123.4</v>
      </c>
    </row>
    <row r="2733" spans="1:5" x14ac:dyDescent="0.25">
      <c r="A2733" s="180">
        <v>37988</v>
      </c>
      <c r="B2733" s="181" t="s">
        <v>54694</v>
      </c>
      <c r="C2733" s="180" t="s">
        <v>115</v>
      </c>
      <c r="D2733" s="182">
        <v>224.29</v>
      </c>
      <c r="E2733" s="182">
        <v>196.08</v>
      </c>
    </row>
    <row r="2734" spans="1:5" x14ac:dyDescent="0.25">
      <c r="A2734" s="180">
        <v>40366</v>
      </c>
      <c r="B2734" s="181" t="s">
        <v>54695</v>
      </c>
      <c r="C2734" s="180" t="s">
        <v>115</v>
      </c>
      <c r="D2734" s="182"/>
      <c r="E2734" s="182">
        <v>45.23</v>
      </c>
    </row>
    <row r="2735" spans="1:5" x14ac:dyDescent="0.25">
      <c r="A2735" s="180">
        <v>40363</v>
      </c>
      <c r="B2735" s="181" t="s">
        <v>54696</v>
      </c>
      <c r="C2735" s="180" t="s">
        <v>115</v>
      </c>
      <c r="D2735" s="182"/>
      <c r="E2735" s="182">
        <v>35.369999999999997</v>
      </c>
    </row>
    <row r="2736" spans="1:5" x14ac:dyDescent="0.25">
      <c r="A2736" s="180">
        <v>40360</v>
      </c>
      <c r="B2736" s="181" t="s">
        <v>54697</v>
      </c>
      <c r="C2736" s="180" t="s">
        <v>115</v>
      </c>
      <c r="D2736" s="182"/>
      <c r="E2736" s="182">
        <v>23.19</v>
      </c>
    </row>
    <row r="2737" spans="1:5" x14ac:dyDescent="0.25">
      <c r="A2737" s="180">
        <v>40354</v>
      </c>
      <c r="B2737" s="181" t="s">
        <v>54698</v>
      </c>
      <c r="C2737" s="180" t="s">
        <v>115</v>
      </c>
      <c r="D2737" s="182"/>
      <c r="E2737" s="182">
        <v>15.4</v>
      </c>
    </row>
    <row r="2738" spans="1:5" x14ac:dyDescent="0.25">
      <c r="A2738" s="180">
        <v>40372</v>
      </c>
      <c r="B2738" s="181" t="s">
        <v>54699</v>
      </c>
      <c r="C2738" s="180" t="s">
        <v>115</v>
      </c>
      <c r="D2738" s="182"/>
      <c r="E2738" s="182">
        <v>143.21</v>
      </c>
    </row>
    <row r="2739" spans="1:5" x14ac:dyDescent="0.25">
      <c r="A2739" s="180">
        <v>40369</v>
      </c>
      <c r="B2739" s="181" t="s">
        <v>54700</v>
      </c>
      <c r="C2739" s="180" t="s">
        <v>115</v>
      </c>
      <c r="D2739" s="182"/>
      <c r="E2739" s="182">
        <v>71.27</v>
      </c>
    </row>
    <row r="2740" spans="1:5" x14ac:dyDescent="0.25">
      <c r="A2740" s="180">
        <v>40375</v>
      </c>
      <c r="B2740" s="181" t="s">
        <v>54701</v>
      </c>
      <c r="C2740" s="180" t="s">
        <v>115</v>
      </c>
      <c r="D2740" s="182"/>
      <c r="E2740" s="182">
        <v>193.86</v>
      </c>
    </row>
    <row r="2741" spans="1:5" x14ac:dyDescent="0.25">
      <c r="A2741" s="180">
        <v>40357</v>
      </c>
      <c r="B2741" s="181" t="s">
        <v>54702</v>
      </c>
      <c r="C2741" s="180" t="s">
        <v>115</v>
      </c>
      <c r="D2741" s="182"/>
      <c r="E2741" s="182">
        <v>17.28</v>
      </c>
    </row>
    <row r="2742" spans="1:5" x14ac:dyDescent="0.25">
      <c r="A2742" s="180">
        <v>1893</v>
      </c>
      <c r="B2742" s="181" t="s">
        <v>54703</v>
      </c>
      <c r="C2742" s="180" t="s">
        <v>115</v>
      </c>
      <c r="D2742" s="182">
        <v>4.83</v>
      </c>
      <c r="E2742" s="182">
        <v>3.02</v>
      </c>
    </row>
    <row r="2743" spans="1:5" x14ac:dyDescent="0.25">
      <c r="A2743" s="180">
        <v>1902</v>
      </c>
      <c r="B2743" s="181" t="s">
        <v>54704</v>
      </c>
      <c r="C2743" s="180" t="s">
        <v>115</v>
      </c>
      <c r="D2743" s="182">
        <v>3.51</v>
      </c>
      <c r="E2743" s="182">
        <v>2.2000000000000002</v>
      </c>
    </row>
    <row r="2744" spans="1:5" x14ac:dyDescent="0.25">
      <c r="A2744" s="180">
        <v>1892</v>
      </c>
      <c r="B2744" s="181" t="s">
        <v>54705</v>
      </c>
      <c r="C2744" s="180" t="s">
        <v>115</v>
      </c>
      <c r="D2744" s="182">
        <v>2.2599999999999998</v>
      </c>
      <c r="E2744" s="182">
        <v>1.41</v>
      </c>
    </row>
    <row r="2745" spans="1:5" x14ac:dyDescent="0.25">
      <c r="A2745" s="180">
        <v>1901</v>
      </c>
      <c r="B2745" s="181" t="s">
        <v>54706</v>
      </c>
      <c r="C2745" s="180" t="s">
        <v>115</v>
      </c>
      <c r="D2745" s="182">
        <v>1.1000000000000001</v>
      </c>
      <c r="E2745" s="182">
        <v>0.68</v>
      </c>
    </row>
    <row r="2746" spans="1:5" x14ac:dyDescent="0.25">
      <c r="A2746" s="180">
        <v>1907</v>
      </c>
      <c r="B2746" s="181" t="s">
        <v>54707</v>
      </c>
      <c r="C2746" s="180" t="s">
        <v>115</v>
      </c>
      <c r="D2746" s="182">
        <v>15.55</v>
      </c>
      <c r="E2746" s="182">
        <v>9.73</v>
      </c>
    </row>
    <row r="2747" spans="1:5" x14ac:dyDescent="0.25">
      <c r="A2747" s="180">
        <v>1894</v>
      </c>
      <c r="B2747" s="181" t="s">
        <v>54708</v>
      </c>
      <c r="C2747" s="180" t="s">
        <v>115</v>
      </c>
      <c r="D2747" s="182">
        <v>6.99</v>
      </c>
      <c r="E2747" s="182">
        <v>4.37</v>
      </c>
    </row>
    <row r="2748" spans="1:5" x14ac:dyDescent="0.25">
      <c r="A2748" s="180">
        <v>1896</v>
      </c>
      <c r="B2748" s="181" t="s">
        <v>54709</v>
      </c>
      <c r="C2748" s="180" t="s">
        <v>115</v>
      </c>
      <c r="D2748" s="182">
        <v>20.87</v>
      </c>
      <c r="E2748" s="182">
        <v>13.06</v>
      </c>
    </row>
    <row r="2749" spans="1:5" x14ac:dyDescent="0.25">
      <c r="A2749" s="180">
        <v>1891</v>
      </c>
      <c r="B2749" s="181" t="s">
        <v>54710</v>
      </c>
      <c r="C2749" s="180" t="s">
        <v>115</v>
      </c>
      <c r="D2749" s="182">
        <v>1.62</v>
      </c>
      <c r="E2749" s="182">
        <v>1.01</v>
      </c>
    </row>
    <row r="2750" spans="1:5" x14ac:dyDescent="0.25">
      <c r="A2750" s="180">
        <v>1895</v>
      </c>
      <c r="B2750" s="181" t="s">
        <v>54711</v>
      </c>
      <c r="C2750" s="180" t="s">
        <v>115</v>
      </c>
      <c r="D2750" s="182">
        <v>36.68</v>
      </c>
      <c r="E2750" s="182">
        <v>22.96</v>
      </c>
    </row>
    <row r="2751" spans="1:5" x14ac:dyDescent="0.25">
      <c r="A2751" s="180">
        <v>2641</v>
      </c>
      <c r="B2751" s="181" t="s">
        <v>54712</v>
      </c>
      <c r="C2751" s="180" t="s">
        <v>115</v>
      </c>
      <c r="D2751" s="182">
        <v>24.62</v>
      </c>
      <c r="E2751" s="182">
        <v>25.37</v>
      </c>
    </row>
    <row r="2752" spans="1:5" x14ac:dyDescent="0.25">
      <c r="A2752" s="180">
        <v>2636</v>
      </c>
      <c r="B2752" s="181" t="s">
        <v>54713</v>
      </c>
      <c r="C2752" s="180" t="s">
        <v>115</v>
      </c>
      <c r="D2752" s="182">
        <v>1.58</v>
      </c>
      <c r="E2752" s="182">
        <v>1.63</v>
      </c>
    </row>
    <row r="2753" spans="1:5" x14ac:dyDescent="0.25">
      <c r="A2753" s="180">
        <v>2637</v>
      </c>
      <c r="B2753" s="181" t="s">
        <v>54714</v>
      </c>
      <c r="C2753" s="180" t="s">
        <v>115</v>
      </c>
      <c r="D2753" s="182">
        <v>1.68</v>
      </c>
      <c r="E2753" s="182">
        <v>1.74</v>
      </c>
    </row>
    <row r="2754" spans="1:5" x14ac:dyDescent="0.25">
      <c r="A2754" s="180">
        <v>2638</v>
      </c>
      <c r="B2754" s="181" t="s">
        <v>54715</v>
      </c>
      <c r="C2754" s="180" t="s">
        <v>115</v>
      </c>
      <c r="D2754" s="182">
        <v>1.96</v>
      </c>
      <c r="E2754" s="182">
        <v>2.02</v>
      </c>
    </row>
    <row r="2755" spans="1:5" x14ac:dyDescent="0.25">
      <c r="A2755" s="180">
        <v>2639</v>
      </c>
      <c r="B2755" s="181" t="s">
        <v>54716</v>
      </c>
      <c r="C2755" s="180" t="s">
        <v>115</v>
      </c>
      <c r="D2755" s="182">
        <v>3.48</v>
      </c>
      <c r="E2755" s="182">
        <v>3.58</v>
      </c>
    </row>
    <row r="2756" spans="1:5" x14ac:dyDescent="0.25">
      <c r="A2756" s="180">
        <v>2644</v>
      </c>
      <c r="B2756" s="181" t="s">
        <v>54717</v>
      </c>
      <c r="C2756" s="180" t="s">
        <v>115</v>
      </c>
      <c r="D2756" s="182">
        <v>5.03</v>
      </c>
      <c r="E2756" s="182">
        <v>5.19</v>
      </c>
    </row>
    <row r="2757" spans="1:5" x14ac:dyDescent="0.25">
      <c r="A2757" s="180">
        <v>2640</v>
      </c>
      <c r="B2757" s="181" t="s">
        <v>54718</v>
      </c>
      <c r="C2757" s="180" t="s">
        <v>115</v>
      </c>
      <c r="D2757" s="182">
        <v>10.24</v>
      </c>
      <c r="E2757" s="182">
        <v>10.56</v>
      </c>
    </row>
    <row r="2758" spans="1:5" x14ac:dyDescent="0.25">
      <c r="A2758" s="180">
        <v>2642</v>
      </c>
      <c r="B2758" s="181" t="s">
        <v>54719</v>
      </c>
      <c r="C2758" s="180" t="s">
        <v>115</v>
      </c>
      <c r="D2758" s="182">
        <v>15.6</v>
      </c>
      <c r="E2758" s="182">
        <v>16.07</v>
      </c>
    </row>
    <row r="2759" spans="1:5" x14ac:dyDescent="0.25">
      <c r="A2759" s="180">
        <v>2643</v>
      </c>
      <c r="B2759" s="181" t="s">
        <v>54720</v>
      </c>
      <c r="C2759" s="180" t="s">
        <v>115</v>
      </c>
      <c r="D2759" s="182">
        <v>7.02</v>
      </c>
      <c r="E2759" s="182">
        <v>7.23</v>
      </c>
    </row>
    <row r="2760" spans="1:5" x14ac:dyDescent="0.25">
      <c r="A2760" s="180">
        <v>44281</v>
      </c>
      <c r="B2760" s="181" t="s">
        <v>54721</v>
      </c>
      <c r="C2760" s="180" t="s">
        <v>115</v>
      </c>
      <c r="D2760" s="182">
        <v>287.55</v>
      </c>
      <c r="E2760" s="182">
        <v>270.66000000000003</v>
      </c>
    </row>
    <row r="2761" spans="1:5" x14ac:dyDescent="0.25">
      <c r="A2761" s="180">
        <v>39855</v>
      </c>
      <c r="B2761" s="181" t="s">
        <v>54722</v>
      </c>
      <c r="C2761" s="180" t="s">
        <v>115</v>
      </c>
      <c r="D2761" s="182"/>
      <c r="E2761" s="182">
        <v>3.09</v>
      </c>
    </row>
    <row r="2762" spans="1:5" x14ac:dyDescent="0.25">
      <c r="A2762" s="180">
        <v>39856</v>
      </c>
      <c r="B2762" s="181" t="s">
        <v>54723</v>
      </c>
      <c r="C2762" s="180" t="s">
        <v>115</v>
      </c>
      <c r="D2762" s="182"/>
      <c r="E2762" s="182">
        <v>7.29</v>
      </c>
    </row>
    <row r="2763" spans="1:5" x14ac:dyDescent="0.25">
      <c r="A2763" s="180">
        <v>39857</v>
      </c>
      <c r="B2763" s="181" t="s">
        <v>54724</v>
      </c>
      <c r="C2763" s="180" t="s">
        <v>115</v>
      </c>
      <c r="D2763" s="182"/>
      <c r="E2763" s="182">
        <v>11.79</v>
      </c>
    </row>
    <row r="2764" spans="1:5" x14ac:dyDescent="0.25">
      <c r="A2764" s="180">
        <v>39858</v>
      </c>
      <c r="B2764" s="181" t="s">
        <v>54725</v>
      </c>
      <c r="C2764" s="180" t="s">
        <v>115</v>
      </c>
      <c r="D2764" s="182"/>
      <c r="E2764" s="182">
        <v>26.17</v>
      </c>
    </row>
    <row r="2765" spans="1:5" x14ac:dyDescent="0.25">
      <c r="A2765" s="180">
        <v>39859</v>
      </c>
      <c r="B2765" s="181" t="s">
        <v>54726</v>
      </c>
      <c r="C2765" s="180" t="s">
        <v>115</v>
      </c>
      <c r="D2765" s="182"/>
      <c r="E2765" s="182">
        <v>40.340000000000003</v>
      </c>
    </row>
    <row r="2766" spans="1:5" x14ac:dyDescent="0.25">
      <c r="A2766" s="180">
        <v>39860</v>
      </c>
      <c r="B2766" s="181" t="s">
        <v>54727</v>
      </c>
      <c r="C2766" s="180" t="s">
        <v>115</v>
      </c>
      <c r="D2766" s="182"/>
      <c r="E2766" s="182">
        <v>61.9</v>
      </c>
    </row>
    <row r="2767" spans="1:5" x14ac:dyDescent="0.25">
      <c r="A2767" s="180">
        <v>39861</v>
      </c>
      <c r="B2767" s="181" t="s">
        <v>54728</v>
      </c>
      <c r="C2767" s="180" t="s">
        <v>115</v>
      </c>
      <c r="D2767" s="182"/>
      <c r="E2767" s="182">
        <v>176.75</v>
      </c>
    </row>
    <row r="2768" spans="1:5" x14ac:dyDescent="0.25">
      <c r="A2768" s="180">
        <v>3867</v>
      </c>
      <c r="B2768" s="181" t="s">
        <v>54729</v>
      </c>
      <c r="C2768" s="180" t="s">
        <v>115</v>
      </c>
      <c r="D2768" s="182">
        <v>77.64</v>
      </c>
      <c r="E2768" s="182">
        <v>85.35</v>
      </c>
    </row>
    <row r="2769" spans="1:5" x14ac:dyDescent="0.25">
      <c r="A2769" s="180">
        <v>3861</v>
      </c>
      <c r="B2769" s="181" t="s">
        <v>54730</v>
      </c>
      <c r="C2769" s="180" t="s">
        <v>115</v>
      </c>
      <c r="D2769" s="182">
        <v>0.8</v>
      </c>
      <c r="E2769" s="182">
        <v>0.88</v>
      </c>
    </row>
    <row r="2770" spans="1:5" x14ac:dyDescent="0.25">
      <c r="A2770" s="180">
        <v>3904</v>
      </c>
      <c r="B2770" s="181" t="s">
        <v>54731</v>
      </c>
      <c r="C2770" s="180" t="s">
        <v>115</v>
      </c>
      <c r="D2770" s="182">
        <v>0.85</v>
      </c>
      <c r="E2770" s="182">
        <v>0.94</v>
      </c>
    </row>
    <row r="2771" spans="1:5" x14ac:dyDescent="0.25">
      <c r="A2771" s="180">
        <v>3903</v>
      </c>
      <c r="B2771" s="181" t="s">
        <v>54732</v>
      </c>
      <c r="C2771" s="180" t="s">
        <v>115</v>
      </c>
      <c r="D2771" s="182">
        <v>2.08</v>
      </c>
      <c r="E2771" s="182">
        <v>2.29</v>
      </c>
    </row>
    <row r="2772" spans="1:5" x14ac:dyDescent="0.25">
      <c r="A2772" s="180">
        <v>3862</v>
      </c>
      <c r="B2772" s="181" t="s">
        <v>54733</v>
      </c>
      <c r="C2772" s="180" t="s">
        <v>115</v>
      </c>
      <c r="D2772" s="182">
        <v>4.4400000000000004</v>
      </c>
      <c r="E2772" s="182">
        <v>4.88</v>
      </c>
    </row>
    <row r="2773" spans="1:5" x14ac:dyDescent="0.25">
      <c r="A2773" s="180">
        <v>3863</v>
      </c>
      <c r="B2773" s="181" t="s">
        <v>54734</v>
      </c>
      <c r="C2773" s="180" t="s">
        <v>115</v>
      </c>
      <c r="D2773" s="182">
        <v>4.55</v>
      </c>
      <c r="E2773" s="182">
        <v>5</v>
      </c>
    </row>
    <row r="2774" spans="1:5" x14ac:dyDescent="0.25">
      <c r="A2774" s="180">
        <v>3864</v>
      </c>
      <c r="B2774" s="181" t="s">
        <v>54735</v>
      </c>
      <c r="C2774" s="180" t="s">
        <v>115</v>
      </c>
      <c r="D2774" s="182">
        <v>13.93</v>
      </c>
      <c r="E2774" s="182">
        <v>15.31</v>
      </c>
    </row>
    <row r="2775" spans="1:5" x14ac:dyDescent="0.25">
      <c r="A2775" s="180">
        <v>3865</v>
      </c>
      <c r="B2775" s="181" t="s">
        <v>54736</v>
      </c>
      <c r="C2775" s="180" t="s">
        <v>115</v>
      </c>
      <c r="D2775" s="182">
        <v>20.36</v>
      </c>
      <c r="E2775" s="182">
        <v>22.39</v>
      </c>
    </row>
    <row r="2776" spans="1:5" x14ac:dyDescent="0.25">
      <c r="A2776" s="180">
        <v>3866</v>
      </c>
      <c r="B2776" s="181" t="s">
        <v>54737</v>
      </c>
      <c r="C2776" s="180" t="s">
        <v>115</v>
      </c>
      <c r="D2776" s="182">
        <v>45.72</v>
      </c>
      <c r="E2776" s="182">
        <v>50.26</v>
      </c>
    </row>
    <row r="2777" spans="1:5" x14ac:dyDescent="0.25">
      <c r="A2777" s="180">
        <v>3878</v>
      </c>
      <c r="B2777" s="181" t="s">
        <v>54738</v>
      </c>
      <c r="C2777" s="180" t="s">
        <v>115</v>
      </c>
      <c r="D2777" s="182">
        <v>12.47</v>
      </c>
      <c r="E2777" s="182">
        <v>13.71</v>
      </c>
    </row>
    <row r="2778" spans="1:5" x14ac:dyDescent="0.25">
      <c r="A2778" s="180">
        <v>3876</v>
      </c>
      <c r="B2778" s="181" t="s">
        <v>54739</v>
      </c>
      <c r="C2778" s="180" t="s">
        <v>115</v>
      </c>
      <c r="D2778" s="182">
        <v>4.96</v>
      </c>
      <c r="E2778" s="182">
        <v>5.45</v>
      </c>
    </row>
    <row r="2779" spans="1:5" x14ac:dyDescent="0.25">
      <c r="A2779" s="180">
        <v>3883</v>
      </c>
      <c r="B2779" s="181" t="s">
        <v>54740</v>
      </c>
      <c r="C2779" s="180" t="s">
        <v>115</v>
      </c>
      <c r="D2779" s="182">
        <v>1.59</v>
      </c>
      <c r="E2779" s="182">
        <v>1.75</v>
      </c>
    </row>
    <row r="2780" spans="1:5" x14ac:dyDescent="0.25">
      <c r="A2780" s="180">
        <v>3884</v>
      </c>
      <c r="B2780" s="181" t="s">
        <v>54741</v>
      </c>
      <c r="C2780" s="180" t="s">
        <v>115</v>
      </c>
      <c r="D2780" s="182">
        <v>2.52</v>
      </c>
      <c r="E2780" s="182">
        <v>2.77</v>
      </c>
    </row>
    <row r="2781" spans="1:5" x14ac:dyDescent="0.25">
      <c r="A2781" s="180">
        <v>12892</v>
      </c>
      <c r="B2781" s="181" t="s">
        <v>54742</v>
      </c>
      <c r="C2781" s="180" t="s">
        <v>27783</v>
      </c>
      <c r="D2781" s="182">
        <v>14.5</v>
      </c>
      <c r="E2781" s="182">
        <v>12.08</v>
      </c>
    </row>
    <row r="2782" spans="1:5" x14ac:dyDescent="0.25">
      <c r="A2782" s="180">
        <v>38447</v>
      </c>
      <c r="B2782" s="181" t="s">
        <v>54743</v>
      </c>
      <c r="C2782" s="180" t="s">
        <v>115</v>
      </c>
      <c r="D2782" s="182"/>
      <c r="E2782" s="182">
        <v>99.55</v>
      </c>
    </row>
    <row r="2783" spans="1:5" x14ac:dyDescent="0.25">
      <c r="A2783" s="180">
        <v>36320</v>
      </c>
      <c r="B2783" s="181" t="s">
        <v>54744</v>
      </c>
      <c r="C2783" s="180" t="s">
        <v>115</v>
      </c>
      <c r="D2783" s="182"/>
      <c r="E2783" s="182">
        <v>2.67</v>
      </c>
    </row>
    <row r="2784" spans="1:5" x14ac:dyDescent="0.25">
      <c r="A2784" s="180">
        <v>36324</v>
      </c>
      <c r="B2784" s="181" t="s">
        <v>54745</v>
      </c>
      <c r="C2784" s="180" t="s">
        <v>115</v>
      </c>
      <c r="D2784" s="182"/>
      <c r="E2784" s="182">
        <v>2.44</v>
      </c>
    </row>
    <row r="2785" spans="1:5" x14ac:dyDescent="0.25">
      <c r="A2785" s="180">
        <v>38441</v>
      </c>
      <c r="B2785" s="181" t="s">
        <v>54746</v>
      </c>
      <c r="C2785" s="180" t="s">
        <v>115</v>
      </c>
      <c r="D2785" s="182"/>
      <c r="E2785" s="182">
        <v>4.37</v>
      </c>
    </row>
    <row r="2786" spans="1:5" x14ac:dyDescent="0.25">
      <c r="A2786" s="180">
        <v>38442</v>
      </c>
      <c r="B2786" s="181" t="s">
        <v>54747</v>
      </c>
      <c r="C2786" s="180" t="s">
        <v>115</v>
      </c>
      <c r="D2786" s="182"/>
      <c r="E2786" s="182">
        <v>12.44</v>
      </c>
    </row>
    <row r="2787" spans="1:5" x14ac:dyDescent="0.25">
      <c r="A2787" s="180">
        <v>38443</v>
      </c>
      <c r="B2787" s="181" t="s">
        <v>54748</v>
      </c>
      <c r="C2787" s="180" t="s">
        <v>115</v>
      </c>
      <c r="D2787" s="182"/>
      <c r="E2787" s="182">
        <v>15.09</v>
      </c>
    </row>
    <row r="2788" spans="1:5" x14ac:dyDescent="0.25">
      <c r="A2788" s="180">
        <v>38444</v>
      </c>
      <c r="B2788" s="181" t="s">
        <v>54749</v>
      </c>
      <c r="C2788" s="180" t="s">
        <v>115</v>
      </c>
      <c r="D2788" s="182"/>
      <c r="E2788" s="182">
        <v>25.34</v>
      </c>
    </row>
    <row r="2789" spans="1:5" x14ac:dyDescent="0.25">
      <c r="A2789" s="180">
        <v>38445</v>
      </c>
      <c r="B2789" s="181" t="s">
        <v>54750</v>
      </c>
      <c r="C2789" s="180" t="s">
        <v>115</v>
      </c>
      <c r="D2789" s="182"/>
      <c r="E2789" s="182">
        <v>47</v>
      </c>
    </row>
    <row r="2790" spans="1:5" x14ac:dyDescent="0.25">
      <c r="A2790" s="180">
        <v>38446</v>
      </c>
      <c r="B2790" s="181" t="s">
        <v>54751</v>
      </c>
      <c r="C2790" s="180" t="s">
        <v>115</v>
      </c>
      <c r="D2790" s="182"/>
      <c r="E2790" s="182">
        <v>76.91</v>
      </c>
    </row>
    <row r="2791" spans="1:5" x14ac:dyDescent="0.25">
      <c r="A2791" s="180">
        <v>3837</v>
      </c>
      <c r="B2791" s="181" t="s">
        <v>54752</v>
      </c>
      <c r="C2791" s="180" t="s">
        <v>115</v>
      </c>
      <c r="D2791" s="182"/>
      <c r="E2791" s="182">
        <v>55.69</v>
      </c>
    </row>
    <row r="2792" spans="1:5" x14ac:dyDescent="0.25">
      <c r="A2792" s="180">
        <v>3845</v>
      </c>
      <c r="B2792" s="181" t="s">
        <v>54753</v>
      </c>
      <c r="C2792" s="180" t="s">
        <v>115</v>
      </c>
      <c r="D2792" s="182"/>
      <c r="E2792" s="182">
        <v>20.34</v>
      </c>
    </row>
    <row r="2793" spans="1:5" x14ac:dyDescent="0.25">
      <c r="A2793" s="180">
        <v>11045</v>
      </c>
      <c r="B2793" s="181" t="s">
        <v>54754</v>
      </c>
      <c r="C2793" s="180" t="s">
        <v>115</v>
      </c>
      <c r="D2793" s="182"/>
      <c r="E2793" s="182">
        <v>39.24</v>
      </c>
    </row>
    <row r="2794" spans="1:5" x14ac:dyDescent="0.25">
      <c r="A2794" s="180">
        <v>20170</v>
      </c>
      <c r="B2794" s="181" t="s">
        <v>54755</v>
      </c>
      <c r="C2794" s="180" t="s">
        <v>115</v>
      </c>
      <c r="D2794" s="182">
        <v>14.47</v>
      </c>
      <c r="E2794" s="182">
        <v>16.23</v>
      </c>
    </row>
    <row r="2795" spans="1:5" x14ac:dyDescent="0.25">
      <c r="A2795" s="180">
        <v>20171</v>
      </c>
      <c r="B2795" s="181" t="s">
        <v>54756</v>
      </c>
      <c r="C2795" s="180" t="s">
        <v>115</v>
      </c>
      <c r="D2795" s="182">
        <v>41.73</v>
      </c>
      <c r="E2795" s="182">
        <v>46.8</v>
      </c>
    </row>
    <row r="2796" spans="1:5" x14ac:dyDescent="0.25">
      <c r="A2796" s="180">
        <v>20167</v>
      </c>
      <c r="B2796" s="181" t="s">
        <v>54757</v>
      </c>
      <c r="C2796" s="180" t="s">
        <v>115</v>
      </c>
      <c r="D2796" s="182">
        <v>5.25</v>
      </c>
      <c r="E2796" s="182">
        <v>5.89</v>
      </c>
    </row>
    <row r="2797" spans="1:5" x14ac:dyDescent="0.25">
      <c r="A2797" s="180">
        <v>20168</v>
      </c>
      <c r="B2797" s="181" t="s">
        <v>54758</v>
      </c>
      <c r="C2797" s="180" t="s">
        <v>115</v>
      </c>
      <c r="D2797" s="182">
        <v>10.8</v>
      </c>
      <c r="E2797" s="182">
        <v>12.11</v>
      </c>
    </row>
    <row r="2798" spans="1:5" x14ac:dyDescent="0.25">
      <c r="A2798" s="180">
        <v>20169</v>
      </c>
      <c r="B2798" s="181" t="s">
        <v>54759</v>
      </c>
      <c r="C2798" s="180" t="s">
        <v>115</v>
      </c>
      <c r="D2798" s="182">
        <v>12.6</v>
      </c>
      <c r="E2798" s="182">
        <v>14.14</v>
      </c>
    </row>
    <row r="2799" spans="1:5" x14ac:dyDescent="0.25">
      <c r="A2799" s="180">
        <v>3899</v>
      </c>
      <c r="B2799" s="181" t="s">
        <v>54760</v>
      </c>
      <c r="C2799" s="180" t="s">
        <v>115</v>
      </c>
      <c r="D2799" s="182">
        <v>6.99</v>
      </c>
      <c r="E2799" s="182">
        <v>7.84</v>
      </c>
    </row>
    <row r="2800" spans="1:5" x14ac:dyDescent="0.25">
      <c r="A2800" s="180">
        <v>38676</v>
      </c>
      <c r="B2800" s="181" t="s">
        <v>54761</v>
      </c>
      <c r="C2800" s="180" t="s">
        <v>115</v>
      </c>
      <c r="D2800" s="182">
        <v>34.97</v>
      </c>
      <c r="E2800" s="182">
        <v>39.22</v>
      </c>
    </row>
    <row r="2801" spans="1:5" x14ac:dyDescent="0.25">
      <c r="A2801" s="180">
        <v>3897</v>
      </c>
      <c r="B2801" s="181" t="s">
        <v>54762</v>
      </c>
      <c r="C2801" s="180" t="s">
        <v>115</v>
      </c>
      <c r="D2801" s="182">
        <v>1.71</v>
      </c>
      <c r="E2801" s="182">
        <v>1.91</v>
      </c>
    </row>
    <row r="2802" spans="1:5" x14ac:dyDescent="0.25">
      <c r="A2802" s="180">
        <v>3875</v>
      </c>
      <c r="B2802" s="181" t="s">
        <v>54763</v>
      </c>
      <c r="C2802" s="180" t="s">
        <v>115</v>
      </c>
      <c r="D2802" s="182">
        <v>3.52</v>
      </c>
      <c r="E2802" s="182">
        <v>3.95</v>
      </c>
    </row>
    <row r="2803" spans="1:5" x14ac:dyDescent="0.25">
      <c r="A2803" s="180">
        <v>3898</v>
      </c>
      <c r="B2803" s="181" t="s">
        <v>54764</v>
      </c>
      <c r="C2803" s="180" t="s">
        <v>115</v>
      </c>
      <c r="D2803" s="182">
        <v>7.15</v>
      </c>
      <c r="E2803" s="182">
        <v>8.02</v>
      </c>
    </row>
    <row r="2804" spans="1:5" x14ac:dyDescent="0.25">
      <c r="A2804" s="180">
        <v>3855</v>
      </c>
      <c r="B2804" s="181" t="s">
        <v>54765</v>
      </c>
      <c r="C2804" s="180" t="s">
        <v>115</v>
      </c>
      <c r="D2804" s="182">
        <v>5.38</v>
      </c>
      <c r="E2804" s="182">
        <v>5.92</v>
      </c>
    </row>
    <row r="2805" spans="1:5" x14ac:dyDescent="0.25">
      <c r="A2805" s="180">
        <v>3874</v>
      </c>
      <c r="B2805" s="181" t="s">
        <v>54766</v>
      </c>
      <c r="C2805" s="180" t="s">
        <v>115</v>
      </c>
      <c r="D2805" s="182">
        <v>6.24</v>
      </c>
      <c r="E2805" s="182">
        <v>6.86</v>
      </c>
    </row>
    <row r="2806" spans="1:5" x14ac:dyDescent="0.25">
      <c r="A2806" s="180">
        <v>3870</v>
      </c>
      <c r="B2806" s="181" t="s">
        <v>54767</v>
      </c>
      <c r="C2806" s="180" t="s">
        <v>115</v>
      </c>
      <c r="D2806" s="182">
        <v>6.85</v>
      </c>
      <c r="E2806" s="182">
        <v>7.53</v>
      </c>
    </row>
    <row r="2807" spans="1:5" x14ac:dyDescent="0.25">
      <c r="A2807" s="180">
        <v>38678</v>
      </c>
      <c r="B2807" s="181" t="s">
        <v>54768</v>
      </c>
      <c r="C2807" s="180" t="s">
        <v>115</v>
      </c>
      <c r="D2807" s="182">
        <v>18.11</v>
      </c>
      <c r="E2807" s="182">
        <v>19.91</v>
      </c>
    </row>
    <row r="2808" spans="1:5" x14ac:dyDescent="0.25">
      <c r="A2808" s="180">
        <v>3859</v>
      </c>
      <c r="B2808" s="181" t="s">
        <v>54769</v>
      </c>
      <c r="C2808" s="180" t="s">
        <v>115</v>
      </c>
      <c r="D2808" s="182">
        <v>1.38</v>
      </c>
      <c r="E2808" s="182">
        <v>1.52</v>
      </c>
    </row>
    <row r="2809" spans="1:5" x14ac:dyDescent="0.25">
      <c r="A2809" s="180">
        <v>3856</v>
      </c>
      <c r="B2809" s="181" t="s">
        <v>54770</v>
      </c>
      <c r="C2809" s="180" t="s">
        <v>115</v>
      </c>
      <c r="D2809" s="182">
        <v>1.91</v>
      </c>
      <c r="E2809" s="182">
        <v>2.1</v>
      </c>
    </row>
    <row r="2810" spans="1:5" x14ac:dyDescent="0.25">
      <c r="A2810" s="180">
        <v>3906</v>
      </c>
      <c r="B2810" s="181" t="s">
        <v>54771</v>
      </c>
      <c r="C2810" s="180" t="s">
        <v>115</v>
      </c>
      <c r="D2810" s="182">
        <v>1.58</v>
      </c>
      <c r="E2810" s="182">
        <v>1.74</v>
      </c>
    </row>
    <row r="2811" spans="1:5" x14ac:dyDescent="0.25">
      <c r="A2811" s="180">
        <v>3860</v>
      </c>
      <c r="B2811" s="181" t="s">
        <v>54772</v>
      </c>
      <c r="C2811" s="180" t="s">
        <v>115</v>
      </c>
      <c r="D2811" s="182">
        <v>4.7</v>
      </c>
      <c r="E2811" s="182">
        <v>5.16</v>
      </c>
    </row>
    <row r="2812" spans="1:5" x14ac:dyDescent="0.25">
      <c r="A2812" s="180">
        <v>3905</v>
      </c>
      <c r="B2812" s="181" t="s">
        <v>54773</v>
      </c>
      <c r="C2812" s="180" t="s">
        <v>115</v>
      </c>
      <c r="D2812" s="182">
        <v>10.76</v>
      </c>
      <c r="E2812" s="182">
        <v>11.83</v>
      </c>
    </row>
    <row r="2813" spans="1:5" x14ac:dyDescent="0.25">
      <c r="A2813" s="180">
        <v>3871</v>
      </c>
      <c r="B2813" s="181" t="s">
        <v>54774</v>
      </c>
      <c r="C2813" s="180" t="s">
        <v>115</v>
      </c>
      <c r="D2813" s="182">
        <v>19.05</v>
      </c>
      <c r="E2813" s="182">
        <v>20.94</v>
      </c>
    </row>
    <row r="2814" spans="1:5" x14ac:dyDescent="0.25">
      <c r="A2814" s="180">
        <v>37427</v>
      </c>
      <c r="B2814" s="181" t="s">
        <v>54775</v>
      </c>
      <c r="C2814" s="180" t="s">
        <v>115</v>
      </c>
      <c r="D2814" s="182"/>
      <c r="E2814" s="182">
        <v>64.819999999999993</v>
      </c>
    </row>
    <row r="2815" spans="1:5" x14ac:dyDescent="0.25">
      <c r="A2815" s="180">
        <v>37424</v>
      </c>
      <c r="B2815" s="181" t="s">
        <v>54776</v>
      </c>
      <c r="C2815" s="180" t="s">
        <v>115</v>
      </c>
      <c r="D2815" s="182"/>
      <c r="E2815" s="182">
        <v>12.49</v>
      </c>
    </row>
    <row r="2816" spans="1:5" x14ac:dyDescent="0.25">
      <c r="A2816" s="180">
        <v>37428</v>
      </c>
      <c r="B2816" s="181" t="s">
        <v>54777</v>
      </c>
      <c r="C2816" s="180" t="s">
        <v>115</v>
      </c>
      <c r="D2816" s="182"/>
      <c r="E2816" s="182">
        <v>223.39</v>
      </c>
    </row>
    <row r="2817" spans="1:5" x14ac:dyDescent="0.25">
      <c r="A2817" s="180">
        <v>37425</v>
      </c>
      <c r="B2817" s="181" t="s">
        <v>54778</v>
      </c>
      <c r="C2817" s="180" t="s">
        <v>115</v>
      </c>
      <c r="D2817" s="182"/>
      <c r="E2817" s="182">
        <v>13.46</v>
      </c>
    </row>
    <row r="2818" spans="1:5" x14ac:dyDescent="0.25">
      <c r="A2818" s="180">
        <v>37429</v>
      </c>
      <c r="B2818" s="181" t="s">
        <v>54779</v>
      </c>
      <c r="C2818" s="180" t="s">
        <v>115</v>
      </c>
      <c r="D2818" s="182"/>
      <c r="E2818" s="182">
        <v>2824.89</v>
      </c>
    </row>
    <row r="2819" spans="1:5" x14ac:dyDescent="0.25">
      <c r="A2819" s="180">
        <v>37426</v>
      </c>
      <c r="B2819" s="181" t="s">
        <v>54780</v>
      </c>
      <c r="C2819" s="180" t="s">
        <v>115</v>
      </c>
      <c r="D2819" s="182"/>
      <c r="E2819" s="182">
        <v>27.17</v>
      </c>
    </row>
    <row r="2820" spans="1:5" x14ac:dyDescent="0.25">
      <c r="A2820" s="180">
        <v>39292</v>
      </c>
      <c r="B2820" s="181" t="s">
        <v>54781</v>
      </c>
      <c r="C2820" s="180" t="s">
        <v>115</v>
      </c>
      <c r="D2820" s="182"/>
      <c r="E2820" s="182">
        <v>8.86</v>
      </c>
    </row>
    <row r="2821" spans="1:5" x14ac:dyDescent="0.25">
      <c r="A2821" s="180">
        <v>39293</v>
      </c>
      <c r="B2821" s="181" t="s">
        <v>54782</v>
      </c>
      <c r="C2821" s="180" t="s">
        <v>115</v>
      </c>
      <c r="D2821" s="182"/>
      <c r="E2821" s="182">
        <v>13.77</v>
      </c>
    </row>
    <row r="2822" spans="1:5" x14ac:dyDescent="0.25">
      <c r="A2822" s="180">
        <v>39294</v>
      </c>
      <c r="B2822" s="181" t="s">
        <v>54783</v>
      </c>
      <c r="C2822" s="180" t="s">
        <v>115</v>
      </c>
      <c r="D2822" s="182"/>
      <c r="E2822" s="182">
        <v>14.72</v>
      </c>
    </row>
    <row r="2823" spans="1:5" x14ac:dyDescent="0.25">
      <c r="A2823" s="180">
        <v>39295</v>
      </c>
      <c r="B2823" s="181" t="s">
        <v>54784</v>
      </c>
      <c r="C2823" s="180" t="s">
        <v>115</v>
      </c>
      <c r="D2823" s="182"/>
      <c r="E2823" s="182">
        <v>20.239999999999998</v>
      </c>
    </row>
    <row r="2824" spans="1:5" x14ac:dyDescent="0.25">
      <c r="A2824" s="180">
        <v>39312</v>
      </c>
      <c r="B2824" s="181" t="s">
        <v>54785</v>
      </c>
      <c r="C2824" s="180" t="s">
        <v>115</v>
      </c>
      <c r="D2824" s="182"/>
      <c r="E2824" s="182">
        <v>13.59</v>
      </c>
    </row>
    <row r="2825" spans="1:5" x14ac:dyDescent="0.25">
      <c r="A2825" s="180">
        <v>39313</v>
      </c>
      <c r="B2825" s="181" t="s">
        <v>54786</v>
      </c>
      <c r="C2825" s="180" t="s">
        <v>115</v>
      </c>
      <c r="D2825" s="182"/>
      <c r="E2825" s="182">
        <v>18.25</v>
      </c>
    </row>
    <row r="2826" spans="1:5" x14ac:dyDescent="0.25">
      <c r="A2826" s="180">
        <v>39314</v>
      </c>
      <c r="B2826" s="181" t="s">
        <v>54787</v>
      </c>
      <c r="C2826" s="180" t="s">
        <v>115</v>
      </c>
      <c r="D2826" s="182"/>
      <c r="E2826" s="182">
        <v>26.85</v>
      </c>
    </row>
    <row r="2827" spans="1:5" x14ac:dyDescent="0.25">
      <c r="A2827" s="180">
        <v>39296</v>
      </c>
      <c r="B2827" s="181" t="s">
        <v>54788</v>
      </c>
      <c r="C2827" s="180" t="s">
        <v>115</v>
      </c>
      <c r="D2827" s="182"/>
      <c r="E2827" s="182">
        <v>8.08</v>
      </c>
    </row>
    <row r="2828" spans="1:5" x14ac:dyDescent="0.25">
      <c r="A2828" s="180">
        <v>39297</v>
      </c>
      <c r="B2828" s="181" t="s">
        <v>54789</v>
      </c>
      <c r="C2828" s="180" t="s">
        <v>115</v>
      </c>
      <c r="D2828" s="182"/>
      <c r="E2828" s="182">
        <v>10.95</v>
      </c>
    </row>
    <row r="2829" spans="1:5" x14ac:dyDescent="0.25">
      <c r="A2829" s="180">
        <v>39298</v>
      </c>
      <c r="B2829" s="181" t="s">
        <v>54790</v>
      </c>
      <c r="C2829" s="180" t="s">
        <v>115</v>
      </c>
      <c r="D2829" s="182"/>
      <c r="E2829" s="182">
        <v>21.03</v>
      </c>
    </row>
    <row r="2830" spans="1:5" x14ac:dyDescent="0.25">
      <c r="A2830" s="180">
        <v>39299</v>
      </c>
      <c r="B2830" s="181" t="s">
        <v>54791</v>
      </c>
      <c r="C2830" s="180" t="s">
        <v>115</v>
      </c>
      <c r="D2830" s="182"/>
      <c r="E2830" s="182">
        <v>24.92</v>
      </c>
    </row>
    <row r="2831" spans="1:5" x14ac:dyDescent="0.25">
      <c r="A2831" s="180">
        <v>39308</v>
      </c>
      <c r="B2831" s="181" t="s">
        <v>54792</v>
      </c>
      <c r="C2831" s="180" t="s">
        <v>115</v>
      </c>
      <c r="D2831" s="182"/>
      <c r="E2831" s="182">
        <v>6.74</v>
      </c>
    </row>
    <row r="2832" spans="1:5" x14ac:dyDescent="0.25">
      <c r="A2832" s="180">
        <v>39309</v>
      </c>
      <c r="B2832" s="181" t="s">
        <v>54793</v>
      </c>
      <c r="C2832" s="180" t="s">
        <v>115</v>
      </c>
      <c r="D2832" s="182"/>
      <c r="E2832" s="182">
        <v>7.68</v>
      </c>
    </row>
    <row r="2833" spans="1:5" x14ac:dyDescent="0.25">
      <c r="A2833" s="180">
        <v>39310</v>
      </c>
      <c r="B2833" s="181" t="s">
        <v>54794</v>
      </c>
      <c r="C2833" s="180" t="s">
        <v>115</v>
      </c>
      <c r="D2833" s="182"/>
      <c r="E2833" s="182">
        <v>14.34</v>
      </c>
    </row>
    <row r="2834" spans="1:5" x14ac:dyDescent="0.25">
      <c r="A2834" s="180">
        <v>39311</v>
      </c>
      <c r="B2834" s="181" t="s">
        <v>54795</v>
      </c>
      <c r="C2834" s="180" t="s">
        <v>115</v>
      </c>
      <c r="D2834" s="182"/>
      <c r="E2834" s="182">
        <v>20.309999999999999</v>
      </c>
    </row>
    <row r="2835" spans="1:5" x14ac:dyDescent="0.25">
      <c r="A2835" s="180">
        <v>45261</v>
      </c>
      <c r="B2835" s="181" t="s">
        <v>54796</v>
      </c>
      <c r="C2835" s="180" t="s">
        <v>27783</v>
      </c>
      <c r="D2835" s="182">
        <v>25.31</v>
      </c>
      <c r="E2835" s="182">
        <v>21.09</v>
      </c>
    </row>
    <row r="2836" spans="1:5" x14ac:dyDescent="0.25">
      <c r="A2836" s="180">
        <v>11519</v>
      </c>
      <c r="B2836" s="181" t="s">
        <v>54797</v>
      </c>
      <c r="C2836" s="180" t="s">
        <v>27783</v>
      </c>
      <c r="D2836" s="182">
        <v>63.54</v>
      </c>
      <c r="E2836" s="182">
        <v>60.25</v>
      </c>
    </row>
    <row r="2837" spans="1:5" x14ac:dyDescent="0.25">
      <c r="A2837" s="180">
        <v>11520</v>
      </c>
      <c r="B2837" s="181" t="s">
        <v>54798</v>
      </c>
      <c r="C2837" s="180" t="s">
        <v>27783</v>
      </c>
      <c r="D2837" s="182">
        <v>29.38</v>
      </c>
      <c r="E2837" s="182">
        <v>27.85</v>
      </c>
    </row>
    <row r="2838" spans="1:5" x14ac:dyDescent="0.25">
      <c r="A2838" s="180">
        <v>11518</v>
      </c>
      <c r="B2838" s="181" t="s">
        <v>54799</v>
      </c>
      <c r="C2838" s="180" t="s">
        <v>27783</v>
      </c>
      <c r="D2838" s="182">
        <v>106.81</v>
      </c>
      <c r="E2838" s="182">
        <v>101.27</v>
      </c>
    </row>
    <row r="2839" spans="1:5" x14ac:dyDescent="0.25">
      <c r="A2839" s="180">
        <v>38473</v>
      </c>
      <c r="B2839" s="181" t="s">
        <v>54800</v>
      </c>
      <c r="C2839" s="180" t="s">
        <v>115</v>
      </c>
      <c r="D2839" s="182">
        <v>389.24</v>
      </c>
      <c r="E2839" s="182">
        <v>268.14</v>
      </c>
    </row>
    <row r="2840" spans="1:5" x14ac:dyDescent="0.25">
      <c r="A2840" s="180">
        <v>4244</v>
      </c>
      <c r="B2840" s="181" t="s">
        <v>54801</v>
      </c>
      <c r="C2840" s="180" t="s">
        <v>949</v>
      </c>
      <c r="D2840" s="182">
        <v>38.880000000000003</v>
      </c>
      <c r="E2840" s="182">
        <v>29.62</v>
      </c>
    </row>
    <row r="2841" spans="1:5" x14ac:dyDescent="0.25">
      <c r="A2841" s="180">
        <v>40977</v>
      </c>
      <c r="B2841" s="181" t="s">
        <v>54802</v>
      </c>
      <c r="C2841" s="180" t="s">
        <v>932</v>
      </c>
      <c r="D2841" s="182">
        <v>6831.76</v>
      </c>
      <c r="E2841" s="182">
        <v>5190.55</v>
      </c>
    </row>
    <row r="2842" spans="1:5" x14ac:dyDescent="0.25">
      <c r="A2842" s="180">
        <v>4115</v>
      </c>
      <c r="B2842" s="181" t="s">
        <v>54803</v>
      </c>
      <c r="C2842" s="180" t="s">
        <v>83</v>
      </c>
      <c r="D2842" s="182">
        <v>37.630000000000003</v>
      </c>
      <c r="E2842" s="182">
        <v>29.28</v>
      </c>
    </row>
    <row r="2843" spans="1:5" x14ac:dyDescent="0.25">
      <c r="A2843" s="180">
        <v>4119</v>
      </c>
      <c r="B2843" s="181" t="s">
        <v>54804</v>
      </c>
      <c r="C2843" s="180" t="s">
        <v>83</v>
      </c>
      <c r="D2843" s="182">
        <v>76</v>
      </c>
      <c r="E2843" s="182">
        <v>59.13</v>
      </c>
    </row>
    <row r="2844" spans="1:5" x14ac:dyDescent="0.25">
      <c r="A2844" s="180">
        <v>2794</v>
      </c>
      <c r="B2844" s="181" t="s">
        <v>54805</v>
      </c>
      <c r="C2844" s="180" t="s">
        <v>83</v>
      </c>
      <c r="D2844" s="182">
        <v>201.61</v>
      </c>
      <c r="E2844" s="182">
        <v>156.87</v>
      </c>
    </row>
    <row r="2845" spans="1:5" x14ac:dyDescent="0.25">
      <c r="A2845" s="180">
        <v>2788</v>
      </c>
      <c r="B2845" s="181" t="s">
        <v>54806</v>
      </c>
      <c r="C2845" s="180" t="s">
        <v>83</v>
      </c>
      <c r="D2845" s="182">
        <v>293.7</v>
      </c>
      <c r="E2845" s="182">
        <v>228.53</v>
      </c>
    </row>
    <row r="2846" spans="1:5" x14ac:dyDescent="0.25">
      <c r="A2846" s="180">
        <v>4006</v>
      </c>
      <c r="B2846" s="181" t="s">
        <v>54807</v>
      </c>
      <c r="C2846" s="180" t="s">
        <v>1467</v>
      </c>
      <c r="D2846" s="182">
        <v>1832.51</v>
      </c>
      <c r="E2846" s="182">
        <v>1858.3</v>
      </c>
    </row>
    <row r="2847" spans="1:5" x14ac:dyDescent="0.25">
      <c r="A2847" s="180">
        <v>45395</v>
      </c>
      <c r="B2847" s="181" t="s">
        <v>54808</v>
      </c>
      <c r="C2847" s="180" t="s">
        <v>27783</v>
      </c>
      <c r="D2847" s="182">
        <v>38.4</v>
      </c>
      <c r="E2847" s="182">
        <v>32</v>
      </c>
    </row>
    <row r="2848" spans="1:5" x14ac:dyDescent="0.25">
      <c r="A2848" s="180">
        <v>37461</v>
      </c>
      <c r="B2848" s="181" t="s">
        <v>54809</v>
      </c>
      <c r="C2848" s="180" t="s">
        <v>83</v>
      </c>
      <c r="D2848" s="182">
        <v>12.04</v>
      </c>
      <c r="E2848" s="182">
        <v>13.05</v>
      </c>
    </row>
    <row r="2849" spans="1:5" x14ac:dyDescent="0.25">
      <c r="A2849" s="180">
        <v>37460</v>
      </c>
      <c r="B2849" s="181" t="s">
        <v>54810</v>
      </c>
      <c r="C2849" s="180" t="s">
        <v>83</v>
      </c>
      <c r="D2849" s="182">
        <v>21.13</v>
      </c>
      <c r="E2849" s="182">
        <v>22.9</v>
      </c>
    </row>
    <row r="2850" spans="1:5" x14ac:dyDescent="0.25">
      <c r="A2850" s="180">
        <v>37458</v>
      </c>
      <c r="B2850" s="181" t="s">
        <v>54811</v>
      </c>
      <c r="C2850" s="180" t="s">
        <v>83</v>
      </c>
      <c r="D2850" s="182">
        <v>4.9000000000000004</v>
      </c>
      <c r="E2850" s="182">
        <v>5.31</v>
      </c>
    </row>
    <row r="2851" spans="1:5" x14ac:dyDescent="0.25">
      <c r="A2851" s="180">
        <v>37454</v>
      </c>
      <c r="B2851" s="181" t="s">
        <v>54812</v>
      </c>
      <c r="C2851" s="180" t="s">
        <v>83</v>
      </c>
      <c r="D2851" s="182">
        <v>1.53</v>
      </c>
      <c r="E2851" s="182">
        <v>1.66</v>
      </c>
    </row>
    <row r="2852" spans="1:5" x14ac:dyDescent="0.25">
      <c r="A2852" s="180">
        <v>37455</v>
      </c>
      <c r="B2852" s="181" t="s">
        <v>54813</v>
      </c>
      <c r="C2852" s="180" t="s">
        <v>83</v>
      </c>
      <c r="D2852" s="182">
        <v>2.5499999999999998</v>
      </c>
      <c r="E2852" s="182">
        <v>2.77</v>
      </c>
    </row>
    <row r="2853" spans="1:5" x14ac:dyDescent="0.25">
      <c r="A2853" s="180">
        <v>37459</v>
      </c>
      <c r="B2853" s="181" t="s">
        <v>54814</v>
      </c>
      <c r="C2853" s="180" t="s">
        <v>83</v>
      </c>
      <c r="D2853" s="182">
        <v>8.16</v>
      </c>
      <c r="E2853" s="182">
        <v>8.84</v>
      </c>
    </row>
    <row r="2854" spans="1:5" x14ac:dyDescent="0.25">
      <c r="A2854" s="180">
        <v>37457</v>
      </c>
      <c r="B2854" s="181" t="s">
        <v>54815</v>
      </c>
      <c r="C2854" s="180" t="s">
        <v>83</v>
      </c>
      <c r="D2854" s="182">
        <v>2.81</v>
      </c>
      <c r="E2854" s="182">
        <v>3.05</v>
      </c>
    </row>
    <row r="2855" spans="1:5" x14ac:dyDescent="0.25">
      <c r="A2855" s="180">
        <v>37456</v>
      </c>
      <c r="B2855" s="181" t="s">
        <v>54816</v>
      </c>
      <c r="C2855" s="180" t="s">
        <v>83</v>
      </c>
      <c r="D2855" s="182">
        <v>1.93</v>
      </c>
      <c r="E2855" s="182">
        <v>2.09</v>
      </c>
    </row>
    <row r="2856" spans="1:5" x14ac:dyDescent="0.25">
      <c r="A2856" s="180">
        <v>21029</v>
      </c>
      <c r="B2856" s="181" t="s">
        <v>54817</v>
      </c>
      <c r="C2856" s="180" t="s">
        <v>115</v>
      </c>
      <c r="D2856" s="182">
        <v>410</v>
      </c>
      <c r="E2856" s="182">
        <v>388.5</v>
      </c>
    </row>
    <row r="2857" spans="1:5" x14ac:dyDescent="0.25">
      <c r="A2857" s="180">
        <v>21030</v>
      </c>
      <c r="B2857" s="181" t="s">
        <v>54818</v>
      </c>
      <c r="C2857" s="180" t="s">
        <v>115</v>
      </c>
      <c r="D2857" s="182">
        <v>505.39</v>
      </c>
      <c r="E2857" s="182">
        <v>478.89</v>
      </c>
    </row>
    <row r="2858" spans="1:5" x14ac:dyDescent="0.25">
      <c r="A2858" s="180">
        <v>21031</v>
      </c>
      <c r="B2858" s="181" t="s">
        <v>54819</v>
      </c>
      <c r="C2858" s="180" t="s">
        <v>115</v>
      </c>
      <c r="D2858" s="182">
        <v>629.20000000000005</v>
      </c>
      <c r="E2858" s="182">
        <v>596.21</v>
      </c>
    </row>
    <row r="2859" spans="1:5" x14ac:dyDescent="0.25">
      <c r="A2859" s="180">
        <v>21032</v>
      </c>
      <c r="B2859" s="181" t="s">
        <v>54820</v>
      </c>
      <c r="C2859" s="180" t="s">
        <v>115</v>
      </c>
      <c r="D2859" s="182">
        <v>671.83</v>
      </c>
      <c r="E2859" s="182">
        <v>636.6</v>
      </c>
    </row>
    <row r="2860" spans="1:5" x14ac:dyDescent="0.25">
      <c r="A2860" s="180">
        <v>37527</v>
      </c>
      <c r="B2860" s="181" t="s">
        <v>54821</v>
      </c>
      <c r="C2860" s="180" t="s">
        <v>115</v>
      </c>
      <c r="D2860" s="182">
        <v>606.88</v>
      </c>
      <c r="E2860" s="182">
        <v>575.04999999999995</v>
      </c>
    </row>
    <row r="2861" spans="1:5" x14ac:dyDescent="0.25">
      <c r="A2861" s="180">
        <v>37528</v>
      </c>
      <c r="B2861" s="181" t="s">
        <v>54822</v>
      </c>
      <c r="C2861" s="180" t="s">
        <v>115</v>
      </c>
      <c r="D2861" s="182">
        <v>723.58</v>
      </c>
      <c r="E2861" s="182">
        <v>685.64</v>
      </c>
    </row>
    <row r="2862" spans="1:5" x14ac:dyDescent="0.25">
      <c r="A2862" s="180">
        <v>37529</v>
      </c>
      <c r="B2862" s="181" t="s">
        <v>54823</v>
      </c>
      <c r="C2862" s="180" t="s">
        <v>115</v>
      </c>
      <c r="D2862" s="182">
        <v>730.69</v>
      </c>
      <c r="E2862" s="182">
        <v>692.37</v>
      </c>
    </row>
    <row r="2863" spans="1:5" x14ac:dyDescent="0.25">
      <c r="A2863" s="180">
        <v>37530</v>
      </c>
      <c r="B2863" s="181" t="s">
        <v>54824</v>
      </c>
      <c r="C2863" s="180" t="s">
        <v>115</v>
      </c>
      <c r="D2863" s="182">
        <v>953.96</v>
      </c>
      <c r="E2863" s="182">
        <v>903.93</v>
      </c>
    </row>
    <row r="2864" spans="1:5" x14ac:dyDescent="0.25">
      <c r="A2864" s="180">
        <v>21034</v>
      </c>
      <c r="B2864" s="181" t="s">
        <v>54825</v>
      </c>
      <c r="C2864" s="180" t="s">
        <v>115</v>
      </c>
      <c r="D2864" s="182">
        <v>813.91</v>
      </c>
      <c r="E2864" s="182">
        <v>771.23</v>
      </c>
    </row>
    <row r="2865" spans="1:5" x14ac:dyDescent="0.25">
      <c r="A2865" s="180">
        <v>37531</v>
      </c>
      <c r="B2865" s="181" t="s">
        <v>54826</v>
      </c>
      <c r="C2865" s="180" t="s">
        <v>115</v>
      </c>
      <c r="D2865" s="182">
        <v>1025</v>
      </c>
      <c r="E2865" s="182">
        <v>971.25</v>
      </c>
    </row>
    <row r="2866" spans="1:5" x14ac:dyDescent="0.25">
      <c r="A2866" s="180">
        <v>21036</v>
      </c>
      <c r="B2866" s="181" t="s">
        <v>54827</v>
      </c>
      <c r="C2866" s="180" t="s">
        <v>115</v>
      </c>
      <c r="D2866" s="182">
        <v>1246.23</v>
      </c>
      <c r="E2866" s="182">
        <v>1180.8800000000001</v>
      </c>
    </row>
    <row r="2867" spans="1:5" x14ac:dyDescent="0.25">
      <c r="A2867" s="180">
        <v>21037</v>
      </c>
      <c r="B2867" s="181" t="s">
        <v>54828</v>
      </c>
      <c r="C2867" s="180" t="s">
        <v>115</v>
      </c>
      <c r="D2867" s="182">
        <v>1420.79</v>
      </c>
      <c r="E2867" s="182">
        <v>1346.28</v>
      </c>
    </row>
    <row r="2868" spans="1:5" x14ac:dyDescent="0.25">
      <c r="A2868" s="180">
        <v>20185</v>
      </c>
      <c r="B2868" s="181" t="s">
        <v>54829</v>
      </c>
      <c r="C2868" s="180" t="s">
        <v>83</v>
      </c>
      <c r="D2868" s="182">
        <v>12.98</v>
      </c>
      <c r="E2868" s="182">
        <v>14.07</v>
      </c>
    </row>
    <row r="2869" spans="1:5" x14ac:dyDescent="0.25">
      <c r="A2869" s="180">
        <v>44909</v>
      </c>
      <c r="B2869" s="181" t="s">
        <v>54830</v>
      </c>
      <c r="C2869" s="180" t="s">
        <v>83</v>
      </c>
      <c r="D2869" s="182">
        <v>14.64</v>
      </c>
      <c r="E2869" s="182">
        <v>15.86</v>
      </c>
    </row>
    <row r="2870" spans="1:5" x14ac:dyDescent="0.25">
      <c r="A2870" s="180">
        <v>44115</v>
      </c>
      <c r="B2870" s="181" t="s">
        <v>54831</v>
      </c>
      <c r="C2870" s="180" t="s">
        <v>83</v>
      </c>
      <c r="D2870" s="182">
        <v>26.93</v>
      </c>
      <c r="E2870" s="182">
        <v>29.18</v>
      </c>
    </row>
    <row r="2871" spans="1:5" x14ac:dyDescent="0.25">
      <c r="A2871" s="180">
        <v>44333</v>
      </c>
      <c r="B2871" s="181" t="s">
        <v>54832</v>
      </c>
      <c r="C2871" s="180" t="s">
        <v>83</v>
      </c>
      <c r="D2871" s="182">
        <v>88.44</v>
      </c>
      <c r="E2871" s="182">
        <v>95.84</v>
      </c>
    </row>
    <row r="2872" spans="1:5" x14ac:dyDescent="0.25">
      <c r="A2872" s="180">
        <v>44907</v>
      </c>
      <c r="B2872" s="181" t="s">
        <v>54833</v>
      </c>
      <c r="C2872" s="180" t="s">
        <v>83</v>
      </c>
      <c r="D2872" s="182">
        <v>15.51</v>
      </c>
      <c r="E2872" s="182">
        <v>16.809999999999999</v>
      </c>
    </row>
    <row r="2873" spans="1:5" x14ac:dyDescent="0.25">
      <c r="A2873" s="180">
        <v>20260</v>
      </c>
      <c r="B2873" s="181" t="s">
        <v>54834</v>
      </c>
      <c r="C2873" s="180" t="s">
        <v>115</v>
      </c>
      <c r="D2873" s="182">
        <v>14.22</v>
      </c>
      <c r="E2873" s="182">
        <v>15.41</v>
      </c>
    </row>
    <row r="2874" spans="1:5" x14ac:dyDescent="0.25">
      <c r="A2874" s="180">
        <v>37515</v>
      </c>
      <c r="B2874" s="181" t="s">
        <v>54835</v>
      </c>
      <c r="C2874" s="180" t="s">
        <v>115</v>
      </c>
      <c r="D2874" s="182"/>
      <c r="E2874" s="182">
        <v>605931.16</v>
      </c>
    </row>
    <row r="2875" spans="1:5" x14ac:dyDescent="0.25">
      <c r="A2875" s="180">
        <v>12899</v>
      </c>
      <c r="B2875" s="181" t="s">
        <v>54836</v>
      </c>
      <c r="C2875" s="180" t="s">
        <v>115</v>
      </c>
      <c r="D2875" s="182"/>
      <c r="E2875" s="182">
        <v>142.08000000000001</v>
      </c>
    </row>
    <row r="2876" spans="1:5" x14ac:dyDescent="0.25">
      <c r="A2876" s="180">
        <v>12898</v>
      </c>
      <c r="B2876" s="181" t="s">
        <v>54837</v>
      </c>
      <c r="C2876" s="180" t="s">
        <v>115</v>
      </c>
      <c r="D2876" s="182"/>
      <c r="E2876" s="182">
        <v>225.38</v>
      </c>
    </row>
    <row r="2877" spans="1:5" x14ac:dyDescent="0.25">
      <c r="A2877" s="180">
        <v>39699</v>
      </c>
      <c r="B2877" s="181" t="s">
        <v>54838</v>
      </c>
      <c r="C2877" s="180" t="s">
        <v>322</v>
      </c>
      <c r="D2877" s="182">
        <v>18.39</v>
      </c>
      <c r="E2877" s="182">
        <v>16.39</v>
      </c>
    </row>
    <row r="2878" spans="1:5" x14ac:dyDescent="0.25">
      <c r="A2878" s="180">
        <v>39696</v>
      </c>
      <c r="B2878" s="181" t="s">
        <v>54839</v>
      </c>
      <c r="C2878" s="180" t="s">
        <v>322</v>
      </c>
      <c r="D2878" s="182"/>
      <c r="E2878" s="182">
        <v>6.45</v>
      </c>
    </row>
    <row r="2879" spans="1:5" x14ac:dyDescent="0.25">
      <c r="A2879" s="180">
        <v>42528</v>
      </c>
      <c r="B2879" s="181" t="s">
        <v>54840</v>
      </c>
      <c r="C2879" s="180" t="s">
        <v>322</v>
      </c>
      <c r="D2879" s="182"/>
      <c r="E2879" s="182">
        <v>9.17</v>
      </c>
    </row>
    <row r="2880" spans="1:5" x14ac:dyDescent="0.25">
      <c r="A2880" s="180">
        <v>39700</v>
      </c>
      <c r="B2880" s="181" t="s">
        <v>54841</v>
      </c>
      <c r="C2880" s="180" t="s">
        <v>322</v>
      </c>
      <c r="D2880" s="182">
        <v>36.82</v>
      </c>
      <c r="E2880" s="182">
        <v>27.37</v>
      </c>
    </row>
    <row r="2881" spans="1:5" x14ac:dyDescent="0.25">
      <c r="A2881" s="180">
        <v>4014</v>
      </c>
      <c r="B2881" s="181" t="s">
        <v>54842</v>
      </c>
      <c r="C2881" s="180" t="s">
        <v>322</v>
      </c>
      <c r="D2881" s="182">
        <v>75.81</v>
      </c>
      <c r="E2881" s="182">
        <v>56.35</v>
      </c>
    </row>
    <row r="2882" spans="1:5" x14ac:dyDescent="0.25">
      <c r="A2882" s="180">
        <v>4015</v>
      </c>
      <c r="B2882" s="181" t="s">
        <v>54843</v>
      </c>
      <c r="C2882" s="180" t="s">
        <v>322</v>
      </c>
      <c r="D2882" s="182">
        <v>93.09</v>
      </c>
      <c r="E2882" s="182">
        <v>69.2</v>
      </c>
    </row>
    <row r="2883" spans="1:5" x14ac:dyDescent="0.25">
      <c r="A2883" s="180">
        <v>4017</v>
      </c>
      <c r="B2883" s="181" t="s">
        <v>54844</v>
      </c>
      <c r="C2883" s="180" t="s">
        <v>322</v>
      </c>
      <c r="D2883" s="182">
        <v>135.44999999999999</v>
      </c>
      <c r="E2883" s="182">
        <v>100.69</v>
      </c>
    </row>
    <row r="2884" spans="1:5" x14ac:dyDescent="0.25">
      <c r="A2884" s="180">
        <v>11621</v>
      </c>
      <c r="B2884" s="181" t="s">
        <v>54845</v>
      </c>
      <c r="C2884" s="180" t="s">
        <v>322</v>
      </c>
      <c r="D2884" s="182">
        <v>73.27</v>
      </c>
      <c r="E2884" s="182">
        <v>54.46</v>
      </c>
    </row>
    <row r="2885" spans="1:5" x14ac:dyDescent="0.25">
      <c r="A2885" s="180">
        <v>4016</v>
      </c>
      <c r="B2885" s="181" t="s">
        <v>54846</v>
      </c>
      <c r="C2885" s="180" t="s">
        <v>322</v>
      </c>
      <c r="D2885" s="182">
        <v>53.5</v>
      </c>
      <c r="E2885" s="182">
        <v>39.770000000000003</v>
      </c>
    </row>
    <row r="2886" spans="1:5" x14ac:dyDescent="0.25">
      <c r="A2886" s="180">
        <v>38544</v>
      </c>
      <c r="B2886" s="181" t="s">
        <v>54847</v>
      </c>
      <c r="C2886" s="180" t="s">
        <v>322</v>
      </c>
      <c r="D2886" s="182">
        <v>13.73</v>
      </c>
      <c r="E2886" s="182">
        <v>10.199999999999999</v>
      </c>
    </row>
    <row r="2887" spans="1:5" x14ac:dyDescent="0.25">
      <c r="A2887" s="180">
        <v>38545</v>
      </c>
      <c r="B2887" s="181" t="s">
        <v>54848</v>
      </c>
      <c r="C2887" s="180" t="s">
        <v>322</v>
      </c>
      <c r="D2887" s="182">
        <v>8.82</v>
      </c>
      <c r="E2887" s="182">
        <v>6.56</v>
      </c>
    </row>
    <row r="2888" spans="1:5" x14ac:dyDescent="0.25">
      <c r="A2888" s="180">
        <v>42527</v>
      </c>
      <c r="B2888" s="181" t="s">
        <v>54849</v>
      </c>
      <c r="C2888" s="180" t="s">
        <v>322</v>
      </c>
      <c r="D2888" s="182"/>
      <c r="E2888" s="182">
        <v>24.23</v>
      </c>
    </row>
    <row r="2889" spans="1:5" x14ac:dyDescent="0.25">
      <c r="A2889" s="180">
        <v>39323</v>
      </c>
      <c r="B2889" s="181" t="s">
        <v>54850</v>
      </c>
      <c r="C2889" s="180" t="s">
        <v>322</v>
      </c>
      <c r="D2889" s="182">
        <v>33.65</v>
      </c>
      <c r="E2889" s="182">
        <v>25.02</v>
      </c>
    </row>
    <row r="2890" spans="1:5" x14ac:dyDescent="0.25">
      <c r="A2890" s="180">
        <v>626</v>
      </c>
      <c r="B2890" s="181" t="s">
        <v>54851</v>
      </c>
      <c r="C2890" s="180" t="s">
        <v>51</v>
      </c>
      <c r="D2890" s="182">
        <v>25.04</v>
      </c>
      <c r="E2890" s="182">
        <v>15.87</v>
      </c>
    </row>
    <row r="2891" spans="1:5" x14ac:dyDescent="0.25">
      <c r="A2891" s="180">
        <v>44504</v>
      </c>
      <c r="B2891" s="181" t="s">
        <v>54852</v>
      </c>
      <c r="C2891" s="180" t="s">
        <v>322</v>
      </c>
      <c r="D2891" s="182"/>
      <c r="E2891" s="182">
        <v>14.26</v>
      </c>
    </row>
    <row r="2892" spans="1:5" x14ac:dyDescent="0.25">
      <c r="A2892" s="180">
        <v>44505</v>
      </c>
      <c r="B2892" s="181" t="s">
        <v>54853</v>
      </c>
      <c r="C2892" s="180" t="s">
        <v>322</v>
      </c>
      <c r="D2892" s="182"/>
      <c r="E2892" s="182">
        <v>21.51</v>
      </c>
    </row>
    <row r="2893" spans="1:5" x14ac:dyDescent="0.25">
      <c r="A2893" s="180">
        <v>44506</v>
      </c>
      <c r="B2893" s="181" t="s">
        <v>54854</v>
      </c>
      <c r="C2893" s="180" t="s">
        <v>322</v>
      </c>
      <c r="D2893" s="182"/>
      <c r="E2893" s="182">
        <v>22.83</v>
      </c>
    </row>
    <row r="2894" spans="1:5" x14ac:dyDescent="0.25">
      <c r="A2894" s="180">
        <v>44507</v>
      </c>
      <c r="B2894" s="181" t="s">
        <v>54855</v>
      </c>
      <c r="C2894" s="180" t="s">
        <v>322</v>
      </c>
      <c r="D2894" s="182"/>
      <c r="E2894" s="182">
        <v>28.54</v>
      </c>
    </row>
    <row r="2895" spans="1:5" x14ac:dyDescent="0.25">
      <c r="A2895" s="180">
        <v>44508</v>
      </c>
      <c r="B2895" s="181" t="s">
        <v>54856</v>
      </c>
      <c r="C2895" s="180" t="s">
        <v>322</v>
      </c>
      <c r="D2895" s="182"/>
      <c r="E2895" s="182">
        <v>42.8</v>
      </c>
    </row>
    <row r="2896" spans="1:5" x14ac:dyDescent="0.25">
      <c r="A2896" s="180">
        <v>44509</v>
      </c>
      <c r="B2896" s="181" t="s">
        <v>54857</v>
      </c>
      <c r="C2896" s="180" t="s">
        <v>322</v>
      </c>
      <c r="D2896" s="182"/>
      <c r="E2896" s="182">
        <v>57.34</v>
      </c>
    </row>
    <row r="2897" spans="1:5" x14ac:dyDescent="0.25">
      <c r="A2897" s="180">
        <v>44510</v>
      </c>
      <c r="B2897" s="181" t="s">
        <v>54858</v>
      </c>
      <c r="C2897" s="180" t="s">
        <v>322</v>
      </c>
      <c r="D2897" s="182"/>
      <c r="E2897" s="182">
        <v>71.2</v>
      </c>
    </row>
    <row r="2898" spans="1:5" x14ac:dyDescent="0.25">
      <c r="A2898" s="180">
        <v>44512</v>
      </c>
      <c r="B2898" s="181" t="s">
        <v>54859</v>
      </c>
      <c r="C2898" s="180" t="s">
        <v>322</v>
      </c>
      <c r="D2898" s="182"/>
      <c r="E2898" s="182">
        <v>15.89</v>
      </c>
    </row>
    <row r="2899" spans="1:5" x14ac:dyDescent="0.25">
      <c r="A2899" s="180">
        <v>44513</v>
      </c>
      <c r="B2899" s="181" t="s">
        <v>54860</v>
      </c>
      <c r="C2899" s="180" t="s">
        <v>322</v>
      </c>
      <c r="D2899" s="182"/>
      <c r="E2899" s="182">
        <v>22.43</v>
      </c>
    </row>
    <row r="2900" spans="1:5" x14ac:dyDescent="0.25">
      <c r="A2900" s="180">
        <v>44514</v>
      </c>
      <c r="B2900" s="181" t="s">
        <v>54861</v>
      </c>
      <c r="C2900" s="180" t="s">
        <v>322</v>
      </c>
      <c r="D2900" s="182"/>
      <c r="E2900" s="182">
        <v>25.43</v>
      </c>
    </row>
    <row r="2901" spans="1:5" x14ac:dyDescent="0.25">
      <c r="A2901" s="180">
        <v>44515</v>
      </c>
      <c r="B2901" s="181" t="s">
        <v>54862</v>
      </c>
      <c r="C2901" s="180" t="s">
        <v>322</v>
      </c>
      <c r="D2901" s="182"/>
      <c r="E2901" s="182">
        <v>31.22</v>
      </c>
    </row>
    <row r="2902" spans="1:5" x14ac:dyDescent="0.25">
      <c r="A2902" s="180">
        <v>44511</v>
      </c>
      <c r="B2902" s="181" t="s">
        <v>54863</v>
      </c>
      <c r="C2902" s="180" t="s">
        <v>322</v>
      </c>
      <c r="D2902" s="182"/>
      <c r="E2902" s="182">
        <v>46.22</v>
      </c>
    </row>
    <row r="2903" spans="1:5" x14ac:dyDescent="0.25">
      <c r="A2903" s="180">
        <v>44516</v>
      </c>
      <c r="B2903" s="181" t="s">
        <v>54864</v>
      </c>
      <c r="C2903" s="180" t="s">
        <v>322</v>
      </c>
      <c r="D2903" s="182"/>
      <c r="E2903" s="182">
        <v>62.46</v>
      </c>
    </row>
    <row r="2904" spans="1:5" x14ac:dyDescent="0.25">
      <c r="A2904" s="180">
        <v>44517</v>
      </c>
      <c r="B2904" s="181" t="s">
        <v>54865</v>
      </c>
      <c r="C2904" s="180" t="s">
        <v>322</v>
      </c>
      <c r="D2904" s="182"/>
      <c r="E2904" s="182">
        <v>77.91</v>
      </c>
    </row>
    <row r="2905" spans="1:5" x14ac:dyDescent="0.25">
      <c r="A2905" s="180">
        <v>11479</v>
      </c>
      <c r="B2905" s="181" t="s">
        <v>54866</v>
      </c>
      <c r="C2905" s="180" t="s">
        <v>115</v>
      </c>
      <c r="D2905" s="182">
        <v>44.61</v>
      </c>
      <c r="E2905" s="182">
        <v>42.3</v>
      </c>
    </row>
    <row r="2906" spans="1:5" x14ac:dyDescent="0.25">
      <c r="A2906" s="180">
        <v>11481</v>
      </c>
      <c r="B2906" s="181" t="s">
        <v>54867</v>
      </c>
      <c r="C2906" s="180" t="s">
        <v>115</v>
      </c>
      <c r="D2906" s="182">
        <v>40.36</v>
      </c>
      <c r="E2906" s="182">
        <v>38.270000000000003</v>
      </c>
    </row>
    <row r="2907" spans="1:5" x14ac:dyDescent="0.25">
      <c r="A2907" s="180">
        <v>43609</v>
      </c>
      <c r="B2907" s="181" t="s">
        <v>54868</v>
      </c>
      <c r="C2907" s="180" t="s">
        <v>115</v>
      </c>
      <c r="D2907" s="182">
        <v>40.36</v>
      </c>
      <c r="E2907" s="182">
        <v>38.270000000000003</v>
      </c>
    </row>
    <row r="2908" spans="1:5" x14ac:dyDescent="0.25">
      <c r="A2908" s="180">
        <v>11478</v>
      </c>
      <c r="B2908" s="181" t="s">
        <v>54869</v>
      </c>
      <c r="C2908" s="180" t="s">
        <v>115</v>
      </c>
      <c r="D2908" s="182">
        <v>76.55</v>
      </c>
      <c r="E2908" s="182">
        <v>72.58</v>
      </c>
    </row>
    <row r="2909" spans="1:5" x14ac:dyDescent="0.25">
      <c r="A2909" s="180">
        <v>43608</v>
      </c>
      <c r="B2909" s="181" t="s">
        <v>54870</v>
      </c>
      <c r="C2909" s="180" t="s">
        <v>115</v>
      </c>
      <c r="D2909" s="182">
        <v>58.41</v>
      </c>
      <c r="E2909" s="182">
        <v>55.38</v>
      </c>
    </row>
    <row r="2910" spans="1:5" x14ac:dyDescent="0.25">
      <c r="A2910" s="180">
        <v>11476</v>
      </c>
      <c r="B2910" s="181" t="s">
        <v>54871</v>
      </c>
      <c r="C2910" s="180" t="s">
        <v>115</v>
      </c>
      <c r="D2910" s="182">
        <v>58.41</v>
      </c>
      <c r="E2910" s="182">
        <v>55.38</v>
      </c>
    </row>
    <row r="2911" spans="1:5" x14ac:dyDescent="0.25">
      <c r="A2911" s="180">
        <v>40637</v>
      </c>
      <c r="B2911" s="181" t="s">
        <v>54872</v>
      </c>
      <c r="C2911" s="180" t="s">
        <v>115</v>
      </c>
      <c r="D2911" s="182"/>
      <c r="E2911" s="182">
        <v>900957.15</v>
      </c>
    </row>
    <row r="2912" spans="1:5" x14ac:dyDescent="0.25">
      <c r="A2912" s="180">
        <v>13836</v>
      </c>
      <c r="B2912" s="181" t="s">
        <v>54873</v>
      </c>
      <c r="C2912" s="180" t="s">
        <v>115</v>
      </c>
      <c r="D2912" s="182"/>
      <c r="E2912" s="182">
        <v>66337.070000000007</v>
      </c>
    </row>
    <row r="2913" spans="1:5" x14ac:dyDescent="0.25">
      <c r="A2913" s="180">
        <v>39813</v>
      </c>
      <c r="B2913" s="181" t="s">
        <v>54874</v>
      </c>
      <c r="C2913" s="180" t="s">
        <v>115</v>
      </c>
      <c r="D2913" s="182"/>
      <c r="E2913" s="182">
        <v>38997.879999999997</v>
      </c>
    </row>
    <row r="2914" spans="1:5" x14ac:dyDescent="0.25">
      <c r="A2914" s="180">
        <v>12868</v>
      </c>
      <c r="B2914" s="181" t="s">
        <v>54875</v>
      </c>
      <c r="C2914" s="180" t="s">
        <v>949</v>
      </c>
      <c r="D2914" s="182">
        <v>26.26</v>
      </c>
      <c r="E2914" s="182">
        <v>26.03</v>
      </c>
    </row>
    <row r="2915" spans="1:5" x14ac:dyDescent="0.25">
      <c r="A2915" s="180">
        <v>40916</v>
      </c>
      <c r="B2915" s="181" t="s">
        <v>54876</v>
      </c>
      <c r="C2915" s="180" t="s">
        <v>932</v>
      </c>
      <c r="D2915" s="182">
        <v>4615.99</v>
      </c>
      <c r="E2915" s="182">
        <v>4560.57</v>
      </c>
    </row>
    <row r="2916" spans="1:5" x14ac:dyDescent="0.25">
      <c r="A2916" s="180">
        <v>4755</v>
      </c>
      <c r="B2916" s="181" t="s">
        <v>54877</v>
      </c>
      <c r="C2916" s="180" t="s">
        <v>949</v>
      </c>
      <c r="D2916" s="182">
        <v>23.52</v>
      </c>
      <c r="E2916" s="182">
        <v>26.96</v>
      </c>
    </row>
    <row r="2917" spans="1:5" x14ac:dyDescent="0.25">
      <c r="A2917" s="180">
        <v>41067</v>
      </c>
      <c r="B2917" s="181" t="s">
        <v>54878</v>
      </c>
      <c r="C2917" s="180" t="s">
        <v>932</v>
      </c>
      <c r="D2917" s="182">
        <v>4132.42</v>
      </c>
      <c r="E2917" s="182">
        <v>4725.88</v>
      </c>
    </row>
    <row r="2918" spans="1:5" x14ac:dyDescent="0.25">
      <c r="A2918" s="180">
        <v>45240</v>
      </c>
      <c r="B2918" s="181" t="s">
        <v>54879</v>
      </c>
      <c r="C2918" s="180" t="s">
        <v>115</v>
      </c>
      <c r="D2918" s="182"/>
      <c r="E2918" s="182">
        <v>34.5</v>
      </c>
    </row>
    <row r="2919" spans="1:5" x14ac:dyDescent="0.25">
      <c r="A2919" s="180">
        <v>45228</v>
      </c>
      <c r="B2919" s="181" t="s">
        <v>54880</v>
      </c>
      <c r="C2919" s="180" t="s">
        <v>115</v>
      </c>
      <c r="D2919" s="182"/>
      <c r="E2919" s="182">
        <v>29.48</v>
      </c>
    </row>
    <row r="2920" spans="1:5" x14ac:dyDescent="0.25">
      <c r="A2920" s="180">
        <v>45241</v>
      </c>
      <c r="B2920" s="181" t="s">
        <v>54881</v>
      </c>
      <c r="C2920" s="180" t="s">
        <v>115</v>
      </c>
      <c r="D2920" s="182"/>
      <c r="E2920" s="182">
        <v>42.42</v>
      </c>
    </row>
    <row r="2921" spans="1:5" x14ac:dyDescent="0.25">
      <c r="A2921" s="180">
        <v>38463</v>
      </c>
      <c r="B2921" s="181" t="s">
        <v>54882</v>
      </c>
      <c r="C2921" s="180" t="s">
        <v>115</v>
      </c>
      <c r="D2921" s="182">
        <v>63.91</v>
      </c>
      <c r="E2921" s="182">
        <v>44.02</v>
      </c>
    </row>
    <row r="2922" spans="1:5" x14ac:dyDescent="0.25">
      <c r="A2922" s="180">
        <v>40703</v>
      </c>
      <c r="B2922" s="181" t="s">
        <v>54883</v>
      </c>
      <c r="C2922" s="180" t="s">
        <v>115</v>
      </c>
      <c r="D2922" s="182">
        <v>11483.5</v>
      </c>
      <c r="E2922" s="182">
        <v>10449</v>
      </c>
    </row>
    <row r="2923" spans="1:5" x14ac:dyDescent="0.25">
      <c r="A2923" s="180">
        <v>11616</v>
      </c>
      <c r="B2923" s="181" t="s">
        <v>54884</v>
      </c>
      <c r="C2923" s="180" t="s">
        <v>115</v>
      </c>
      <c r="D2923" s="182">
        <v>13716.51</v>
      </c>
      <c r="E2923" s="182">
        <v>12480.84</v>
      </c>
    </row>
    <row r="2924" spans="1:5" x14ac:dyDescent="0.25">
      <c r="A2924" s="180">
        <v>41898</v>
      </c>
      <c r="B2924" s="181" t="s">
        <v>54885</v>
      </c>
      <c r="C2924" s="180" t="s">
        <v>115</v>
      </c>
      <c r="D2924" s="182">
        <v>6774.42</v>
      </c>
      <c r="E2924" s="182">
        <v>6164.14</v>
      </c>
    </row>
    <row r="2925" spans="1:5" x14ac:dyDescent="0.25">
      <c r="A2925" s="180">
        <v>45304</v>
      </c>
      <c r="B2925" s="181" t="s">
        <v>57403</v>
      </c>
      <c r="C2925" s="180" t="s">
        <v>115</v>
      </c>
      <c r="D2925" s="182">
        <v>11654.02</v>
      </c>
      <c r="E2925" s="182">
        <v>10604.16</v>
      </c>
    </row>
    <row r="2926" spans="1:5" x14ac:dyDescent="0.25">
      <c r="A2926" s="180">
        <v>36141</v>
      </c>
      <c r="B2926" s="181" t="s">
        <v>54886</v>
      </c>
      <c r="C2926" s="180" t="s">
        <v>115</v>
      </c>
      <c r="D2926" s="182">
        <v>120.64</v>
      </c>
      <c r="E2926" s="182">
        <v>100.54</v>
      </c>
    </row>
    <row r="2927" spans="1:5" x14ac:dyDescent="0.25">
      <c r="A2927" s="180">
        <v>45211</v>
      </c>
      <c r="B2927" s="181" t="s">
        <v>54887</v>
      </c>
      <c r="C2927" s="180" t="s">
        <v>115</v>
      </c>
      <c r="D2927" s="182">
        <v>109.65</v>
      </c>
      <c r="E2927" s="182">
        <v>91.37</v>
      </c>
    </row>
    <row r="2928" spans="1:5" x14ac:dyDescent="0.25">
      <c r="A2928" s="180">
        <v>43651</v>
      </c>
      <c r="B2928" s="181" t="s">
        <v>54888</v>
      </c>
      <c r="C2928" s="180" t="s">
        <v>51</v>
      </c>
      <c r="D2928" s="182">
        <v>7.18</v>
      </c>
      <c r="E2928" s="182">
        <v>7.19</v>
      </c>
    </row>
    <row r="2929" spans="1:5" x14ac:dyDescent="0.25">
      <c r="A2929" s="180">
        <v>43626</v>
      </c>
      <c r="B2929" s="181" t="s">
        <v>54889</v>
      </c>
      <c r="C2929" s="180" t="s">
        <v>51</v>
      </c>
      <c r="D2929" s="182">
        <v>3.99</v>
      </c>
      <c r="E2929" s="182">
        <v>4</v>
      </c>
    </row>
    <row r="2930" spans="1:5" x14ac:dyDescent="0.25">
      <c r="A2930" s="180">
        <v>39434</v>
      </c>
      <c r="B2930" s="181" t="s">
        <v>54890</v>
      </c>
      <c r="C2930" s="180" t="s">
        <v>51</v>
      </c>
      <c r="D2930" s="182">
        <v>3.46</v>
      </c>
      <c r="E2930" s="182">
        <v>3.44</v>
      </c>
    </row>
    <row r="2931" spans="1:5" x14ac:dyDescent="0.25">
      <c r="A2931" s="180">
        <v>39433</v>
      </c>
      <c r="B2931" s="181" t="s">
        <v>54891</v>
      </c>
      <c r="C2931" s="180" t="s">
        <v>51</v>
      </c>
      <c r="D2931" s="182">
        <v>2.75</v>
      </c>
      <c r="E2931" s="182">
        <v>2.73</v>
      </c>
    </row>
    <row r="2932" spans="1:5" x14ac:dyDescent="0.25">
      <c r="A2932" s="180">
        <v>4049</v>
      </c>
      <c r="B2932" s="181" t="s">
        <v>54892</v>
      </c>
      <c r="C2932" s="180" t="s">
        <v>956</v>
      </c>
      <c r="D2932" s="182">
        <v>80.08</v>
      </c>
      <c r="E2932" s="182">
        <v>80.28</v>
      </c>
    </row>
    <row r="2933" spans="1:5" x14ac:dyDescent="0.25">
      <c r="A2933" s="180">
        <v>38120</v>
      </c>
      <c r="B2933" s="181" t="s">
        <v>54893</v>
      </c>
      <c r="C2933" s="180" t="s">
        <v>51</v>
      </c>
      <c r="D2933" s="182">
        <v>178.2</v>
      </c>
      <c r="E2933" s="182">
        <v>112.94</v>
      </c>
    </row>
    <row r="2934" spans="1:5" x14ac:dyDescent="0.25">
      <c r="A2934" s="180">
        <v>43652</v>
      </c>
      <c r="B2934" s="181" t="s">
        <v>54894</v>
      </c>
      <c r="C2934" s="180" t="s">
        <v>51</v>
      </c>
      <c r="D2934" s="182">
        <v>16.079999999999998</v>
      </c>
      <c r="E2934" s="182">
        <v>16.12</v>
      </c>
    </row>
    <row r="2935" spans="1:5" x14ac:dyDescent="0.25">
      <c r="A2935" s="180">
        <v>10498</v>
      </c>
      <c r="B2935" s="181" t="s">
        <v>54895</v>
      </c>
      <c r="C2935" s="180" t="s">
        <v>51</v>
      </c>
      <c r="D2935" s="182">
        <v>9.5500000000000007</v>
      </c>
      <c r="E2935" s="182">
        <v>11.46</v>
      </c>
    </row>
    <row r="2936" spans="1:5" x14ac:dyDescent="0.25">
      <c r="A2936" s="180">
        <v>4823</v>
      </c>
      <c r="B2936" s="181" t="s">
        <v>54896</v>
      </c>
      <c r="C2936" s="180" t="s">
        <v>51</v>
      </c>
      <c r="D2936" s="182">
        <v>38.18</v>
      </c>
      <c r="E2936" s="182">
        <v>35.76</v>
      </c>
    </row>
    <row r="2937" spans="1:5" x14ac:dyDescent="0.25">
      <c r="A2937" s="180">
        <v>38877</v>
      </c>
      <c r="B2937" s="181" t="s">
        <v>54897</v>
      </c>
      <c r="C2937" s="180" t="s">
        <v>51</v>
      </c>
      <c r="D2937" s="182">
        <v>7.68</v>
      </c>
      <c r="E2937" s="182">
        <v>8.11</v>
      </c>
    </row>
    <row r="2938" spans="1:5" x14ac:dyDescent="0.25">
      <c r="A2938" s="180">
        <v>34546</v>
      </c>
      <c r="B2938" s="181" t="s">
        <v>54898</v>
      </c>
      <c r="C2938" s="180" t="s">
        <v>51</v>
      </c>
      <c r="D2938" s="182">
        <v>7.9</v>
      </c>
      <c r="E2938" s="182">
        <v>8.34</v>
      </c>
    </row>
    <row r="2939" spans="1:5" x14ac:dyDescent="0.25">
      <c r="A2939" s="180">
        <v>41387</v>
      </c>
      <c r="B2939" s="181" t="s">
        <v>54899</v>
      </c>
      <c r="C2939" s="180" t="s">
        <v>83</v>
      </c>
      <c r="D2939" s="182">
        <v>48.68</v>
      </c>
      <c r="E2939" s="182">
        <v>51.47</v>
      </c>
    </row>
    <row r="2940" spans="1:5" x14ac:dyDescent="0.25">
      <c r="A2940" s="180">
        <v>41388</v>
      </c>
      <c r="B2940" s="181" t="s">
        <v>54900</v>
      </c>
      <c r="C2940" s="180" t="s">
        <v>83</v>
      </c>
      <c r="D2940" s="182">
        <v>58.41</v>
      </c>
      <c r="E2940" s="182">
        <v>61.75</v>
      </c>
    </row>
    <row r="2941" spans="1:5" x14ac:dyDescent="0.25">
      <c r="A2941" s="180">
        <v>41380</v>
      </c>
      <c r="B2941" s="181" t="s">
        <v>54901</v>
      </c>
      <c r="C2941" s="180" t="s">
        <v>115</v>
      </c>
      <c r="D2941" s="182">
        <v>388.64</v>
      </c>
      <c r="E2941" s="182">
        <v>410.85</v>
      </c>
    </row>
    <row r="2942" spans="1:5" x14ac:dyDescent="0.25">
      <c r="A2942" s="180">
        <v>41381</v>
      </c>
      <c r="B2942" s="181" t="s">
        <v>54902</v>
      </c>
      <c r="C2942" s="180" t="s">
        <v>115</v>
      </c>
      <c r="D2942" s="182">
        <v>407.15</v>
      </c>
      <c r="E2942" s="182">
        <v>430.42</v>
      </c>
    </row>
    <row r="2943" spans="1:5" x14ac:dyDescent="0.25">
      <c r="A2943" s="180">
        <v>41382</v>
      </c>
      <c r="B2943" s="181" t="s">
        <v>54903</v>
      </c>
      <c r="C2943" s="180" t="s">
        <v>115</v>
      </c>
      <c r="D2943" s="182">
        <v>394.1</v>
      </c>
      <c r="E2943" s="182">
        <v>416.62</v>
      </c>
    </row>
    <row r="2944" spans="1:5" x14ac:dyDescent="0.25">
      <c r="A2944" s="180">
        <v>41383</v>
      </c>
      <c r="B2944" s="181" t="s">
        <v>54904</v>
      </c>
      <c r="C2944" s="180" t="s">
        <v>115</v>
      </c>
      <c r="D2944" s="182">
        <v>534.91</v>
      </c>
      <c r="E2944" s="182">
        <v>565.47</v>
      </c>
    </row>
    <row r="2945" spans="1:5" x14ac:dyDescent="0.25">
      <c r="A2945" s="180">
        <v>41385</v>
      </c>
      <c r="B2945" s="181" t="s">
        <v>54905</v>
      </c>
      <c r="C2945" s="180" t="s">
        <v>115</v>
      </c>
      <c r="D2945" s="182">
        <v>665.62</v>
      </c>
      <c r="E2945" s="182">
        <v>703.66</v>
      </c>
    </row>
    <row r="2946" spans="1:5" x14ac:dyDescent="0.25">
      <c r="A2946" s="180">
        <v>4058</v>
      </c>
      <c r="B2946" s="181" t="s">
        <v>54906</v>
      </c>
      <c r="C2946" s="180" t="s">
        <v>949</v>
      </c>
      <c r="D2946" s="182">
        <v>37.99</v>
      </c>
      <c r="E2946" s="182">
        <v>41.69</v>
      </c>
    </row>
    <row r="2947" spans="1:5" x14ac:dyDescent="0.25">
      <c r="A2947" s="180">
        <v>40974</v>
      </c>
      <c r="B2947" s="181" t="s">
        <v>54907</v>
      </c>
      <c r="C2947" s="180" t="s">
        <v>932</v>
      </c>
      <c r="D2947" s="182">
        <v>6676.23</v>
      </c>
      <c r="E2947" s="182">
        <v>7304.11</v>
      </c>
    </row>
    <row r="2948" spans="1:5" x14ac:dyDescent="0.25">
      <c r="A2948" s="180">
        <v>34794</v>
      </c>
      <c r="B2948" s="181" t="s">
        <v>54908</v>
      </c>
      <c r="C2948" s="180" t="s">
        <v>949</v>
      </c>
      <c r="D2948" s="182">
        <v>25.92</v>
      </c>
      <c r="E2948" s="182">
        <v>34.96</v>
      </c>
    </row>
    <row r="2949" spans="1:5" x14ac:dyDescent="0.25">
      <c r="A2949" s="180">
        <v>40925</v>
      </c>
      <c r="B2949" s="181" t="s">
        <v>54909</v>
      </c>
      <c r="C2949" s="180" t="s">
        <v>932</v>
      </c>
      <c r="D2949" s="182">
        <v>4556.55</v>
      </c>
      <c r="E2949" s="182">
        <v>6127.02</v>
      </c>
    </row>
    <row r="2950" spans="1:5" x14ac:dyDescent="0.25">
      <c r="A2950" s="180">
        <v>13741</v>
      </c>
      <c r="B2950" s="181" t="s">
        <v>54910</v>
      </c>
      <c r="C2950" s="180" t="s">
        <v>115</v>
      </c>
      <c r="D2950" s="182">
        <v>2573.08</v>
      </c>
      <c r="E2950" s="182">
        <v>2360.44</v>
      </c>
    </row>
    <row r="2951" spans="1:5" x14ac:dyDescent="0.25">
      <c r="A2951" s="180">
        <v>3288</v>
      </c>
      <c r="B2951" s="181" t="s">
        <v>54911</v>
      </c>
      <c r="C2951" s="180" t="s">
        <v>83</v>
      </c>
      <c r="D2951" s="182">
        <v>10.9</v>
      </c>
      <c r="E2951" s="182">
        <v>7.5</v>
      </c>
    </row>
    <row r="2952" spans="1:5" x14ac:dyDescent="0.25">
      <c r="A2952" s="180">
        <v>13587</v>
      </c>
      <c r="B2952" s="181" t="s">
        <v>54912</v>
      </c>
      <c r="C2952" s="180" t="s">
        <v>83</v>
      </c>
      <c r="D2952" s="182">
        <v>6.58</v>
      </c>
      <c r="E2952" s="182">
        <v>4.53</v>
      </c>
    </row>
    <row r="2953" spans="1:5" x14ac:dyDescent="0.25">
      <c r="A2953" s="180">
        <v>38598</v>
      </c>
      <c r="B2953" s="181" t="s">
        <v>54913</v>
      </c>
      <c r="C2953" s="180" t="s">
        <v>115</v>
      </c>
      <c r="D2953" s="182">
        <v>3.06</v>
      </c>
      <c r="E2953" s="182">
        <v>3.41</v>
      </c>
    </row>
    <row r="2954" spans="1:5" x14ac:dyDescent="0.25">
      <c r="A2954" s="180">
        <v>38595</v>
      </c>
      <c r="B2954" s="181" t="s">
        <v>54914</v>
      </c>
      <c r="C2954" s="180" t="s">
        <v>115</v>
      </c>
      <c r="D2954" s="182">
        <v>2.59</v>
      </c>
      <c r="E2954" s="182">
        <v>2.89</v>
      </c>
    </row>
    <row r="2955" spans="1:5" x14ac:dyDescent="0.25">
      <c r="A2955" s="180">
        <v>38592</v>
      </c>
      <c r="B2955" s="181" t="s">
        <v>54915</v>
      </c>
      <c r="C2955" s="180" t="s">
        <v>115</v>
      </c>
      <c r="D2955" s="182">
        <v>2.62</v>
      </c>
      <c r="E2955" s="182">
        <v>2.92</v>
      </c>
    </row>
    <row r="2956" spans="1:5" x14ac:dyDescent="0.25">
      <c r="A2956" s="180">
        <v>38588</v>
      </c>
      <c r="B2956" s="181" t="s">
        <v>54916</v>
      </c>
      <c r="C2956" s="180" t="s">
        <v>115</v>
      </c>
      <c r="D2956" s="182">
        <v>2.1</v>
      </c>
      <c r="E2956" s="182">
        <v>2.34</v>
      </c>
    </row>
    <row r="2957" spans="1:5" x14ac:dyDescent="0.25">
      <c r="A2957" s="180">
        <v>38593</v>
      </c>
      <c r="B2957" s="181" t="s">
        <v>54917</v>
      </c>
      <c r="C2957" s="180" t="s">
        <v>115</v>
      </c>
      <c r="D2957" s="182">
        <v>2.9</v>
      </c>
      <c r="E2957" s="182">
        <v>3.23</v>
      </c>
    </row>
    <row r="2958" spans="1:5" x14ac:dyDescent="0.25">
      <c r="A2958" s="180">
        <v>38589</v>
      </c>
      <c r="B2958" s="181" t="s">
        <v>54918</v>
      </c>
      <c r="C2958" s="180" t="s">
        <v>115</v>
      </c>
      <c r="D2958" s="182">
        <v>2.2000000000000002</v>
      </c>
      <c r="E2958" s="182">
        <v>2.4500000000000002</v>
      </c>
    </row>
    <row r="2959" spans="1:5" x14ac:dyDescent="0.25">
      <c r="A2959" s="180">
        <v>38594</v>
      </c>
      <c r="B2959" s="181" t="s">
        <v>54919</v>
      </c>
      <c r="C2959" s="180" t="s">
        <v>115</v>
      </c>
      <c r="D2959" s="182">
        <v>4.57</v>
      </c>
      <c r="E2959" s="182">
        <v>5.09</v>
      </c>
    </row>
    <row r="2960" spans="1:5" x14ac:dyDescent="0.25">
      <c r="A2960" s="180">
        <v>34774</v>
      </c>
      <c r="B2960" s="181" t="s">
        <v>54920</v>
      </c>
      <c r="C2960" s="180" t="s">
        <v>115</v>
      </c>
      <c r="D2960" s="182">
        <v>2.0499999999999998</v>
      </c>
      <c r="E2960" s="182">
        <v>2.29</v>
      </c>
    </row>
    <row r="2961" spans="1:5" x14ac:dyDescent="0.25">
      <c r="A2961" s="180">
        <v>34771</v>
      </c>
      <c r="B2961" s="181" t="s">
        <v>54921</v>
      </c>
      <c r="C2961" s="180" t="s">
        <v>115</v>
      </c>
      <c r="D2961" s="182">
        <v>2.4700000000000002</v>
      </c>
      <c r="E2961" s="182">
        <v>2.76</v>
      </c>
    </row>
    <row r="2962" spans="1:5" x14ac:dyDescent="0.25">
      <c r="A2962" s="180">
        <v>34764</v>
      </c>
      <c r="B2962" s="181" t="s">
        <v>54922</v>
      </c>
      <c r="C2962" s="180" t="s">
        <v>115</v>
      </c>
      <c r="D2962" s="182">
        <v>1.62</v>
      </c>
      <c r="E2962" s="182">
        <v>1.81</v>
      </c>
    </row>
    <row r="2963" spans="1:5" x14ac:dyDescent="0.25">
      <c r="A2963" s="180">
        <v>34773</v>
      </c>
      <c r="B2963" s="181" t="s">
        <v>54923</v>
      </c>
      <c r="C2963" s="180" t="s">
        <v>115</v>
      </c>
      <c r="D2963" s="182">
        <v>2.16</v>
      </c>
      <c r="E2963" s="182">
        <v>2.41</v>
      </c>
    </row>
    <row r="2964" spans="1:5" x14ac:dyDescent="0.25">
      <c r="A2964" s="180">
        <v>34769</v>
      </c>
      <c r="B2964" s="181" t="s">
        <v>54924</v>
      </c>
      <c r="C2964" s="180" t="s">
        <v>115</v>
      </c>
      <c r="D2964" s="182">
        <v>2.68</v>
      </c>
      <c r="E2964" s="182">
        <v>2.98</v>
      </c>
    </row>
    <row r="2965" spans="1:5" x14ac:dyDescent="0.25">
      <c r="A2965" s="180">
        <v>34763</v>
      </c>
      <c r="B2965" s="181" t="s">
        <v>54925</v>
      </c>
      <c r="C2965" s="180" t="s">
        <v>115</v>
      </c>
      <c r="D2965" s="182">
        <v>1.65</v>
      </c>
      <c r="E2965" s="182">
        <v>1.84</v>
      </c>
    </row>
    <row r="2966" spans="1:5" x14ac:dyDescent="0.25">
      <c r="A2966" s="180">
        <v>34788</v>
      </c>
      <c r="B2966" s="181" t="s">
        <v>54926</v>
      </c>
      <c r="C2966" s="180" t="s">
        <v>115</v>
      </c>
      <c r="D2966" s="182">
        <v>1.37</v>
      </c>
      <c r="E2966" s="182">
        <v>1.24</v>
      </c>
    </row>
    <row r="2967" spans="1:5" x14ac:dyDescent="0.25">
      <c r="A2967" s="180">
        <v>34781</v>
      </c>
      <c r="B2967" s="181" t="s">
        <v>54927</v>
      </c>
      <c r="C2967" s="180" t="s">
        <v>115</v>
      </c>
      <c r="D2967" s="182">
        <v>1.88</v>
      </c>
      <c r="E2967" s="182">
        <v>1.71</v>
      </c>
    </row>
    <row r="2968" spans="1:5" x14ac:dyDescent="0.25">
      <c r="A2968" s="180">
        <v>41682</v>
      </c>
      <c r="B2968" s="181" t="s">
        <v>54928</v>
      </c>
      <c r="C2968" s="180" t="s">
        <v>115</v>
      </c>
      <c r="D2968" s="182">
        <v>40.020000000000003</v>
      </c>
      <c r="E2968" s="182">
        <v>29.47</v>
      </c>
    </row>
    <row r="2969" spans="1:5" x14ac:dyDescent="0.25">
      <c r="A2969" s="180">
        <v>41683</v>
      </c>
      <c r="B2969" s="181" t="s">
        <v>54929</v>
      </c>
      <c r="C2969" s="180" t="s">
        <v>115</v>
      </c>
      <c r="D2969" s="182">
        <v>29.44</v>
      </c>
      <c r="E2969" s="182">
        <v>21.68</v>
      </c>
    </row>
    <row r="2970" spans="1:5" x14ac:dyDescent="0.25">
      <c r="A2970" s="180">
        <v>41680</v>
      </c>
      <c r="B2970" s="181" t="s">
        <v>54930</v>
      </c>
      <c r="C2970" s="180" t="s">
        <v>115</v>
      </c>
      <c r="D2970" s="182">
        <v>15.85</v>
      </c>
      <c r="E2970" s="182">
        <v>11.67</v>
      </c>
    </row>
    <row r="2971" spans="1:5" x14ac:dyDescent="0.25">
      <c r="A2971" s="180">
        <v>41679</v>
      </c>
      <c r="B2971" s="181" t="s">
        <v>54931</v>
      </c>
      <c r="C2971" s="180" t="s">
        <v>115</v>
      </c>
      <c r="D2971" s="182">
        <v>36.24</v>
      </c>
      <c r="E2971" s="182">
        <v>26.69</v>
      </c>
    </row>
    <row r="2972" spans="1:5" x14ac:dyDescent="0.25">
      <c r="A2972" s="180">
        <v>41681</v>
      </c>
      <c r="B2972" s="181" t="s">
        <v>54932</v>
      </c>
      <c r="C2972" s="180" t="s">
        <v>115</v>
      </c>
      <c r="D2972" s="182">
        <v>24.8</v>
      </c>
      <c r="E2972" s="182">
        <v>18.260000000000002</v>
      </c>
    </row>
    <row r="2973" spans="1:5" x14ac:dyDescent="0.25">
      <c r="A2973" s="180">
        <v>43386</v>
      </c>
      <c r="B2973" s="181" t="s">
        <v>54933</v>
      </c>
      <c r="C2973" s="180" t="s">
        <v>115</v>
      </c>
      <c r="D2973" s="182">
        <v>56.62</v>
      </c>
      <c r="E2973" s="182">
        <v>41.7</v>
      </c>
    </row>
    <row r="2974" spans="1:5" x14ac:dyDescent="0.25">
      <c r="A2974" s="180">
        <v>4059</v>
      </c>
      <c r="B2974" s="181" t="s">
        <v>54934</v>
      </c>
      <c r="C2974" s="180" t="s">
        <v>83</v>
      </c>
      <c r="D2974" s="182">
        <v>40.020000000000003</v>
      </c>
      <c r="E2974" s="182">
        <v>29.47</v>
      </c>
    </row>
    <row r="2975" spans="1:5" x14ac:dyDescent="0.25">
      <c r="A2975" s="180">
        <v>4062</v>
      </c>
      <c r="B2975" s="181" t="s">
        <v>54935</v>
      </c>
      <c r="C2975" s="180" t="s">
        <v>115</v>
      </c>
      <c r="D2975" s="182">
        <v>40.020000000000003</v>
      </c>
      <c r="E2975" s="182">
        <v>29.47</v>
      </c>
    </row>
    <row r="2976" spans="1:5" x14ac:dyDescent="0.25">
      <c r="A2976" s="180">
        <v>4061</v>
      </c>
      <c r="B2976" s="181" t="s">
        <v>54936</v>
      </c>
      <c r="C2976" s="180" t="s">
        <v>115</v>
      </c>
      <c r="D2976" s="182">
        <v>49.83</v>
      </c>
      <c r="E2976" s="182">
        <v>36.700000000000003</v>
      </c>
    </row>
    <row r="2977" spans="1:5" x14ac:dyDescent="0.25">
      <c r="A2977" s="180">
        <v>41315</v>
      </c>
      <c r="B2977" s="181" t="s">
        <v>54937</v>
      </c>
      <c r="C2977" s="180" t="s">
        <v>51</v>
      </c>
      <c r="D2977" s="182">
        <v>82.84</v>
      </c>
      <c r="E2977" s="182">
        <v>87</v>
      </c>
    </row>
    <row r="2978" spans="1:5" x14ac:dyDescent="0.25">
      <c r="A2978" s="180">
        <v>43148</v>
      </c>
      <c r="B2978" s="181" t="s">
        <v>54938</v>
      </c>
      <c r="C2978" s="180" t="s">
        <v>51</v>
      </c>
      <c r="D2978" s="182">
        <v>56.23</v>
      </c>
      <c r="E2978" s="182">
        <v>59.06</v>
      </c>
    </row>
    <row r="2979" spans="1:5" x14ac:dyDescent="0.25">
      <c r="A2979" s="180">
        <v>43147</v>
      </c>
      <c r="B2979" s="181" t="s">
        <v>54939</v>
      </c>
      <c r="C2979" s="180" t="s">
        <v>51</v>
      </c>
      <c r="D2979" s="182">
        <v>21.78</v>
      </c>
      <c r="E2979" s="182">
        <v>22.87</v>
      </c>
    </row>
    <row r="2980" spans="1:5" x14ac:dyDescent="0.25">
      <c r="A2980" s="180">
        <v>10608</v>
      </c>
      <c r="B2980" s="181" t="s">
        <v>54940</v>
      </c>
      <c r="C2980" s="180" t="s">
        <v>115</v>
      </c>
      <c r="D2980" s="182"/>
      <c r="E2980" s="182">
        <v>9489.7999999999993</v>
      </c>
    </row>
    <row r="2981" spans="1:5" x14ac:dyDescent="0.25">
      <c r="A2981" s="180">
        <v>4069</v>
      </c>
      <c r="B2981" s="181" t="s">
        <v>54941</v>
      </c>
      <c r="C2981" s="180" t="s">
        <v>949</v>
      </c>
      <c r="D2981" s="182">
        <v>67.010000000000005</v>
      </c>
      <c r="E2981" s="182">
        <v>75.03</v>
      </c>
    </row>
    <row r="2982" spans="1:5" x14ac:dyDescent="0.25">
      <c r="A2982" s="180">
        <v>40819</v>
      </c>
      <c r="B2982" s="181" t="s">
        <v>54942</v>
      </c>
      <c r="C2982" s="180" t="s">
        <v>932</v>
      </c>
      <c r="D2982" s="182">
        <v>11774.84</v>
      </c>
      <c r="E2982" s="182">
        <v>13146.43</v>
      </c>
    </row>
    <row r="2983" spans="1:5" x14ac:dyDescent="0.25">
      <c r="A2983" s="180">
        <v>34361</v>
      </c>
      <c r="B2983" s="181" t="s">
        <v>54943</v>
      </c>
      <c r="C2983" s="180" t="s">
        <v>51</v>
      </c>
      <c r="D2983" s="182">
        <v>15.85</v>
      </c>
      <c r="E2983" s="182">
        <v>16.649999999999999</v>
      </c>
    </row>
    <row r="2984" spans="1:5" x14ac:dyDescent="0.25">
      <c r="A2984" s="180">
        <v>44478</v>
      </c>
      <c r="B2984" s="181" t="s">
        <v>54944</v>
      </c>
      <c r="C2984" s="180" t="s">
        <v>51</v>
      </c>
      <c r="D2984" s="182">
        <v>12.49</v>
      </c>
      <c r="E2984" s="182">
        <v>14.99</v>
      </c>
    </row>
    <row r="2985" spans="1:5" x14ac:dyDescent="0.25">
      <c r="A2985" s="180">
        <v>44477</v>
      </c>
      <c r="B2985" s="181" t="s">
        <v>54945</v>
      </c>
      <c r="C2985" s="180" t="s">
        <v>51</v>
      </c>
      <c r="D2985" s="182">
        <v>12.49</v>
      </c>
      <c r="E2985" s="182">
        <v>14.99</v>
      </c>
    </row>
    <row r="2986" spans="1:5" x14ac:dyDescent="0.25">
      <c r="A2986" s="180">
        <v>11697</v>
      </c>
      <c r="B2986" s="181" t="s">
        <v>54946</v>
      </c>
      <c r="C2986" s="180" t="s">
        <v>115</v>
      </c>
      <c r="D2986" s="182">
        <v>759.46</v>
      </c>
      <c r="E2986" s="182">
        <v>678.58</v>
      </c>
    </row>
    <row r="2987" spans="1:5" x14ac:dyDescent="0.25">
      <c r="A2987" s="180">
        <v>11698</v>
      </c>
      <c r="B2987" s="181" t="s">
        <v>54947</v>
      </c>
      <c r="C2987" s="180" t="s">
        <v>115</v>
      </c>
      <c r="D2987" s="182">
        <v>905.99</v>
      </c>
      <c r="E2987" s="182">
        <v>809.51</v>
      </c>
    </row>
    <row r="2988" spans="1:5" x14ac:dyDescent="0.25">
      <c r="A2988" s="180">
        <v>11699</v>
      </c>
      <c r="B2988" s="181" t="s">
        <v>54948</v>
      </c>
      <c r="C2988" s="180" t="s">
        <v>115</v>
      </c>
      <c r="D2988" s="182">
        <v>1001.33</v>
      </c>
      <c r="E2988" s="182">
        <v>894.69</v>
      </c>
    </row>
    <row r="2989" spans="1:5" x14ac:dyDescent="0.25">
      <c r="A2989" s="180">
        <v>10432</v>
      </c>
      <c r="B2989" s="181" t="s">
        <v>54949</v>
      </c>
      <c r="C2989" s="180" t="s">
        <v>115</v>
      </c>
      <c r="D2989" s="182">
        <v>403.84</v>
      </c>
      <c r="E2989" s="182">
        <v>393.32</v>
      </c>
    </row>
    <row r="2990" spans="1:5" x14ac:dyDescent="0.25">
      <c r="A2990" s="180">
        <v>44020</v>
      </c>
      <c r="B2990" s="181" t="s">
        <v>54950</v>
      </c>
      <c r="C2990" s="180" t="s">
        <v>115</v>
      </c>
      <c r="D2990" s="182">
        <v>996.33</v>
      </c>
      <c r="E2990" s="182">
        <v>970.38</v>
      </c>
    </row>
    <row r="2991" spans="1:5" x14ac:dyDescent="0.25">
      <c r="A2991" s="180">
        <v>41419</v>
      </c>
      <c r="B2991" s="181" t="s">
        <v>54951</v>
      </c>
      <c r="C2991" s="180" t="s">
        <v>115</v>
      </c>
      <c r="D2991" s="182">
        <v>7.28</v>
      </c>
      <c r="E2991" s="182">
        <v>7.7</v>
      </c>
    </row>
    <row r="2992" spans="1:5" x14ac:dyDescent="0.25">
      <c r="A2992" s="180">
        <v>41420</v>
      </c>
      <c r="B2992" s="181" t="s">
        <v>54952</v>
      </c>
      <c r="C2992" s="180" t="s">
        <v>115</v>
      </c>
      <c r="D2992" s="182">
        <v>9.91</v>
      </c>
      <c r="E2992" s="182">
        <v>10.47</v>
      </c>
    </row>
    <row r="2993" spans="1:5" x14ac:dyDescent="0.25">
      <c r="A2993" s="180">
        <v>41421</v>
      </c>
      <c r="B2993" s="181" t="s">
        <v>54953</v>
      </c>
      <c r="C2993" s="180" t="s">
        <v>115</v>
      </c>
      <c r="D2993" s="182">
        <v>9.8800000000000008</v>
      </c>
      <c r="E2993" s="182">
        <v>10.45</v>
      </c>
    </row>
    <row r="2994" spans="1:5" x14ac:dyDescent="0.25">
      <c r="A2994" s="180">
        <v>41422</v>
      </c>
      <c r="B2994" s="181" t="s">
        <v>54954</v>
      </c>
      <c r="C2994" s="180" t="s">
        <v>115</v>
      </c>
      <c r="D2994" s="182">
        <v>13.53</v>
      </c>
      <c r="E2994" s="182">
        <v>14.3</v>
      </c>
    </row>
    <row r="2995" spans="1:5" x14ac:dyDescent="0.25">
      <c r="A2995" s="180">
        <v>41425</v>
      </c>
      <c r="B2995" s="181" t="s">
        <v>54955</v>
      </c>
      <c r="C2995" s="180" t="s">
        <v>115</v>
      </c>
      <c r="D2995" s="182">
        <v>6.92</v>
      </c>
      <c r="E2995" s="182">
        <v>7.32</v>
      </c>
    </row>
    <row r="2996" spans="1:5" x14ac:dyDescent="0.25">
      <c r="A2996" s="180">
        <v>41426</v>
      </c>
      <c r="B2996" s="181" t="s">
        <v>54956</v>
      </c>
      <c r="C2996" s="180" t="s">
        <v>115</v>
      </c>
      <c r="D2996" s="182">
        <v>12.48</v>
      </c>
      <c r="E2996" s="182">
        <v>13.2</v>
      </c>
    </row>
    <row r="2997" spans="1:5" x14ac:dyDescent="0.25">
      <c r="A2997" s="180">
        <v>41414</v>
      </c>
      <c r="B2997" s="181" t="s">
        <v>54957</v>
      </c>
      <c r="C2997" s="180" t="s">
        <v>115</v>
      </c>
      <c r="D2997" s="182">
        <v>22.91</v>
      </c>
      <c r="E2997" s="182">
        <v>24.22</v>
      </c>
    </row>
    <row r="2998" spans="1:5" x14ac:dyDescent="0.25">
      <c r="A2998" s="180">
        <v>41415</v>
      </c>
      <c r="B2998" s="181" t="s">
        <v>54958</v>
      </c>
      <c r="C2998" s="180" t="s">
        <v>115</v>
      </c>
      <c r="D2998" s="182">
        <v>26.69</v>
      </c>
      <c r="E2998" s="182">
        <v>28.21</v>
      </c>
    </row>
    <row r="2999" spans="1:5" x14ac:dyDescent="0.25">
      <c r="A2999" s="180">
        <v>37514</v>
      </c>
      <c r="B2999" s="181" t="s">
        <v>54959</v>
      </c>
      <c r="C2999" s="180" t="s">
        <v>115</v>
      </c>
      <c r="D2999" s="182">
        <v>375000</v>
      </c>
      <c r="E2999" s="182">
        <v>360000</v>
      </c>
    </row>
    <row r="3000" spans="1:5" x14ac:dyDescent="0.25">
      <c r="A3000" s="180">
        <v>37520</v>
      </c>
      <c r="B3000" s="181" t="s">
        <v>54960</v>
      </c>
      <c r="C3000" s="180" t="s">
        <v>115</v>
      </c>
      <c r="D3000" s="182">
        <v>569247.56000000006</v>
      </c>
      <c r="E3000" s="182">
        <v>546477.66</v>
      </c>
    </row>
    <row r="3001" spans="1:5" x14ac:dyDescent="0.25">
      <c r="A3001" s="180">
        <v>37546</v>
      </c>
      <c r="B3001" s="181" t="s">
        <v>54961</v>
      </c>
      <c r="C3001" s="180" t="s">
        <v>115</v>
      </c>
      <c r="D3001" s="182">
        <v>13269.11</v>
      </c>
      <c r="E3001" s="182">
        <v>12751.08</v>
      </c>
    </row>
    <row r="3002" spans="1:5" x14ac:dyDescent="0.25">
      <c r="A3002" s="180">
        <v>37544</v>
      </c>
      <c r="B3002" s="181" t="s">
        <v>54962</v>
      </c>
      <c r="C3002" s="180" t="s">
        <v>115</v>
      </c>
      <c r="D3002" s="182">
        <v>14034.32</v>
      </c>
      <c r="E3002" s="182">
        <v>13486.41</v>
      </c>
    </row>
    <row r="3003" spans="1:5" x14ac:dyDescent="0.25">
      <c r="A3003" s="180">
        <v>37545</v>
      </c>
      <c r="B3003" s="181" t="s">
        <v>54963</v>
      </c>
      <c r="C3003" s="180" t="s">
        <v>115</v>
      </c>
      <c r="D3003" s="182">
        <v>16698.95</v>
      </c>
      <c r="E3003" s="182">
        <v>16047.01</v>
      </c>
    </row>
    <row r="3004" spans="1:5" x14ac:dyDescent="0.25">
      <c r="A3004" s="180">
        <v>36793</v>
      </c>
      <c r="B3004" s="181" t="s">
        <v>54964</v>
      </c>
      <c r="C3004" s="180" t="s">
        <v>115</v>
      </c>
      <c r="D3004" s="182">
        <v>1032.8399999999999</v>
      </c>
      <c r="E3004" s="182">
        <v>737.62</v>
      </c>
    </row>
    <row r="3005" spans="1:5" x14ac:dyDescent="0.25">
      <c r="A3005" s="180">
        <v>11769</v>
      </c>
      <c r="B3005" s="181" t="s">
        <v>54965</v>
      </c>
      <c r="C3005" s="180" t="s">
        <v>115</v>
      </c>
      <c r="D3005" s="182">
        <v>456.43</v>
      </c>
      <c r="E3005" s="182">
        <v>325.97000000000003</v>
      </c>
    </row>
    <row r="3006" spans="1:5" x14ac:dyDescent="0.25">
      <c r="A3006" s="180">
        <v>11771</v>
      </c>
      <c r="B3006" s="181" t="s">
        <v>54966</v>
      </c>
      <c r="C3006" s="180" t="s">
        <v>115</v>
      </c>
      <c r="D3006" s="182">
        <v>559.07000000000005</v>
      </c>
      <c r="E3006" s="182">
        <v>399.27</v>
      </c>
    </row>
    <row r="3007" spans="1:5" x14ac:dyDescent="0.25">
      <c r="A3007" s="180">
        <v>39919</v>
      </c>
      <c r="B3007" s="181" t="s">
        <v>54967</v>
      </c>
      <c r="C3007" s="180" t="s">
        <v>115</v>
      </c>
      <c r="D3007" s="182">
        <v>66419.240000000005</v>
      </c>
      <c r="E3007" s="182">
        <v>63826.2</v>
      </c>
    </row>
    <row r="3008" spans="1:5" x14ac:dyDescent="0.25">
      <c r="A3008" s="180">
        <v>38385</v>
      </c>
      <c r="B3008" s="181" t="s">
        <v>54968</v>
      </c>
      <c r="C3008" s="180" t="s">
        <v>115</v>
      </c>
      <c r="D3008" s="182"/>
      <c r="E3008" s="182">
        <v>40.200000000000003</v>
      </c>
    </row>
    <row r="3009" spans="1:5" x14ac:dyDescent="0.25">
      <c r="A3009" s="180">
        <v>36800</v>
      </c>
      <c r="B3009" s="181" t="s">
        <v>54969</v>
      </c>
      <c r="C3009" s="180" t="s">
        <v>115</v>
      </c>
      <c r="D3009" s="182">
        <v>274.26</v>
      </c>
      <c r="E3009" s="182">
        <v>195.87</v>
      </c>
    </row>
    <row r="3010" spans="1:5" x14ac:dyDescent="0.25">
      <c r="A3010" s="180">
        <v>37587</v>
      </c>
      <c r="B3010" s="181" t="s">
        <v>54970</v>
      </c>
      <c r="C3010" s="180" t="s">
        <v>115</v>
      </c>
      <c r="D3010" s="182">
        <v>602.54999999999995</v>
      </c>
      <c r="E3010" s="182">
        <v>430.32</v>
      </c>
    </row>
    <row r="3011" spans="1:5" x14ac:dyDescent="0.25">
      <c r="A3011" s="180">
        <v>11561</v>
      </c>
      <c r="B3011" s="181" t="s">
        <v>54971</v>
      </c>
      <c r="C3011" s="180" t="s">
        <v>115</v>
      </c>
      <c r="D3011" s="182">
        <v>253.59</v>
      </c>
      <c r="E3011" s="182">
        <v>230.09</v>
      </c>
    </row>
    <row r="3012" spans="1:5" x14ac:dyDescent="0.25">
      <c r="A3012" s="180">
        <v>43604</v>
      </c>
      <c r="B3012" s="181" t="s">
        <v>54972</v>
      </c>
      <c r="C3012" s="180" t="s">
        <v>115</v>
      </c>
      <c r="D3012" s="182">
        <v>135.19</v>
      </c>
      <c r="E3012" s="182">
        <v>122.66</v>
      </c>
    </row>
    <row r="3013" spans="1:5" x14ac:dyDescent="0.25">
      <c r="A3013" s="180">
        <v>11560</v>
      </c>
      <c r="B3013" s="181" t="s">
        <v>54973</v>
      </c>
      <c r="C3013" s="180" t="s">
        <v>115</v>
      </c>
      <c r="D3013" s="182">
        <v>195.73</v>
      </c>
      <c r="E3013" s="182">
        <v>177.59</v>
      </c>
    </row>
    <row r="3014" spans="1:5" x14ac:dyDescent="0.25">
      <c r="A3014" s="180">
        <v>11499</v>
      </c>
      <c r="B3014" s="181" t="s">
        <v>54974</v>
      </c>
      <c r="C3014" s="180" t="s">
        <v>115</v>
      </c>
      <c r="D3014" s="182">
        <v>1054.55</v>
      </c>
      <c r="E3014" s="182">
        <v>999.9</v>
      </c>
    </row>
    <row r="3015" spans="1:5" x14ac:dyDescent="0.25">
      <c r="A3015" s="180">
        <v>34761</v>
      </c>
      <c r="B3015" s="181" t="s">
        <v>54975</v>
      </c>
      <c r="C3015" s="180" t="s">
        <v>949</v>
      </c>
      <c r="D3015" s="182">
        <v>27.85</v>
      </c>
      <c r="E3015" s="182">
        <v>34.5</v>
      </c>
    </row>
    <row r="3016" spans="1:5" x14ac:dyDescent="0.25">
      <c r="A3016" s="180">
        <v>40924</v>
      </c>
      <c r="B3016" s="181" t="s">
        <v>54976</v>
      </c>
      <c r="C3016" s="180" t="s">
        <v>932</v>
      </c>
      <c r="D3016" s="182">
        <v>4893.57</v>
      </c>
      <c r="E3016" s="182">
        <v>6045.94</v>
      </c>
    </row>
    <row r="3017" spans="1:5" x14ac:dyDescent="0.25">
      <c r="A3017" s="180">
        <v>40983</v>
      </c>
      <c r="B3017" s="181" t="s">
        <v>54977</v>
      </c>
      <c r="C3017" s="180" t="s">
        <v>932</v>
      </c>
      <c r="D3017" s="182">
        <v>6081.66</v>
      </c>
      <c r="E3017" s="182">
        <v>4641.22</v>
      </c>
    </row>
    <row r="3018" spans="1:5" x14ac:dyDescent="0.25">
      <c r="A3018" s="180">
        <v>44497</v>
      </c>
      <c r="B3018" s="181" t="s">
        <v>54978</v>
      </c>
      <c r="C3018" s="180" t="s">
        <v>949</v>
      </c>
      <c r="D3018" s="182">
        <v>34.61</v>
      </c>
      <c r="E3018" s="182">
        <v>26.48</v>
      </c>
    </row>
    <row r="3019" spans="1:5" x14ac:dyDescent="0.25">
      <c r="A3019" s="180">
        <v>2437</v>
      </c>
      <c r="B3019" s="181" t="s">
        <v>54979</v>
      </c>
      <c r="C3019" s="180" t="s">
        <v>949</v>
      </c>
      <c r="D3019" s="182">
        <v>41.35</v>
      </c>
      <c r="E3019" s="182">
        <v>31.73</v>
      </c>
    </row>
    <row r="3020" spans="1:5" x14ac:dyDescent="0.25">
      <c r="A3020" s="180">
        <v>40921</v>
      </c>
      <c r="B3020" s="181" t="s">
        <v>54980</v>
      </c>
      <c r="C3020" s="180" t="s">
        <v>932</v>
      </c>
      <c r="D3020" s="182">
        <v>7266.01</v>
      </c>
      <c r="E3020" s="182">
        <v>5561.6</v>
      </c>
    </row>
    <row r="3021" spans="1:5" x14ac:dyDescent="0.25">
      <c r="A3021" s="180">
        <v>36502</v>
      </c>
      <c r="B3021" s="181" t="s">
        <v>54981</v>
      </c>
      <c r="C3021" s="180" t="s">
        <v>115</v>
      </c>
      <c r="D3021" s="182">
        <v>3179.73</v>
      </c>
      <c r="E3021" s="182">
        <v>3009.7</v>
      </c>
    </row>
    <row r="3022" spans="1:5" x14ac:dyDescent="0.25">
      <c r="A3022" s="180">
        <v>36503</v>
      </c>
      <c r="B3022" s="181" t="s">
        <v>54982</v>
      </c>
      <c r="C3022" s="180" t="s">
        <v>115</v>
      </c>
      <c r="D3022" s="182">
        <v>3920.99</v>
      </c>
      <c r="E3022" s="182">
        <v>3711.32</v>
      </c>
    </row>
    <row r="3023" spans="1:5" x14ac:dyDescent="0.25">
      <c r="A3023" s="180">
        <v>4090</v>
      </c>
      <c r="B3023" s="181" t="s">
        <v>54983</v>
      </c>
      <c r="C3023" s="180" t="s">
        <v>115</v>
      </c>
      <c r="D3023" s="182">
        <v>1280000</v>
      </c>
      <c r="E3023" s="182">
        <v>1190000</v>
      </c>
    </row>
    <row r="3024" spans="1:5" x14ac:dyDescent="0.25">
      <c r="A3024" s="180">
        <v>4093</v>
      </c>
      <c r="B3024" s="181" t="s">
        <v>54984</v>
      </c>
      <c r="C3024" s="180" t="s">
        <v>949</v>
      </c>
      <c r="D3024" s="182">
        <v>47.95</v>
      </c>
      <c r="E3024" s="182">
        <v>29.32</v>
      </c>
    </row>
    <row r="3025" spans="1:5" x14ac:dyDescent="0.25">
      <c r="A3025" s="180">
        <v>10512</v>
      </c>
      <c r="B3025" s="181" t="s">
        <v>54985</v>
      </c>
      <c r="C3025" s="180" t="s">
        <v>932</v>
      </c>
      <c r="D3025" s="182">
        <v>8424.2900000000009</v>
      </c>
      <c r="E3025" s="182">
        <v>5136.76</v>
      </c>
    </row>
    <row r="3026" spans="1:5" x14ac:dyDescent="0.25">
      <c r="A3026" s="180">
        <v>4243</v>
      </c>
      <c r="B3026" s="181" t="s">
        <v>54986</v>
      </c>
      <c r="C3026" s="180" t="s">
        <v>949</v>
      </c>
      <c r="D3026" s="182">
        <v>31.02</v>
      </c>
      <c r="E3026" s="182">
        <v>28.59</v>
      </c>
    </row>
    <row r="3027" spans="1:5" x14ac:dyDescent="0.25">
      <c r="A3027" s="180">
        <v>20020</v>
      </c>
      <c r="B3027" s="181" t="s">
        <v>54987</v>
      </c>
      <c r="C3027" s="180" t="s">
        <v>949</v>
      </c>
      <c r="D3027" s="182">
        <v>49.82</v>
      </c>
      <c r="E3027" s="182">
        <v>30.46</v>
      </c>
    </row>
    <row r="3028" spans="1:5" x14ac:dyDescent="0.25">
      <c r="A3028" s="180">
        <v>41038</v>
      </c>
      <c r="B3028" s="181" t="s">
        <v>54988</v>
      </c>
      <c r="C3028" s="180" t="s">
        <v>932</v>
      </c>
      <c r="D3028" s="182">
        <v>8754.5499999999993</v>
      </c>
      <c r="E3028" s="182">
        <v>5338.14</v>
      </c>
    </row>
    <row r="3029" spans="1:5" x14ac:dyDescent="0.25">
      <c r="A3029" s="180">
        <v>4094</v>
      </c>
      <c r="B3029" s="181" t="s">
        <v>54989</v>
      </c>
      <c r="C3029" s="180" t="s">
        <v>949</v>
      </c>
      <c r="D3029" s="182">
        <v>59.64</v>
      </c>
      <c r="E3029" s="182">
        <v>36.46</v>
      </c>
    </row>
    <row r="3030" spans="1:5" x14ac:dyDescent="0.25">
      <c r="A3030" s="180">
        <v>40988</v>
      </c>
      <c r="B3030" s="181" t="s">
        <v>54990</v>
      </c>
      <c r="C3030" s="180" t="s">
        <v>932</v>
      </c>
      <c r="D3030" s="182">
        <v>10478.33</v>
      </c>
      <c r="E3030" s="182">
        <v>6389.22</v>
      </c>
    </row>
    <row r="3031" spans="1:5" x14ac:dyDescent="0.25">
      <c r="A3031" s="180">
        <v>4095</v>
      </c>
      <c r="B3031" s="181" t="s">
        <v>54991</v>
      </c>
      <c r="C3031" s="180" t="s">
        <v>949</v>
      </c>
      <c r="D3031" s="182">
        <v>39.07</v>
      </c>
      <c r="E3031" s="182">
        <v>24.42</v>
      </c>
    </row>
    <row r="3032" spans="1:5" x14ac:dyDescent="0.25">
      <c r="A3032" s="180">
        <v>40990</v>
      </c>
      <c r="B3032" s="181" t="s">
        <v>54992</v>
      </c>
      <c r="C3032" s="180" t="s">
        <v>932</v>
      </c>
      <c r="D3032" s="182">
        <v>6864.3</v>
      </c>
      <c r="E3032" s="182">
        <v>4278.79</v>
      </c>
    </row>
    <row r="3033" spans="1:5" x14ac:dyDescent="0.25">
      <c r="A3033" s="180">
        <v>4096</v>
      </c>
      <c r="B3033" s="181" t="s">
        <v>54993</v>
      </c>
      <c r="C3033" s="180" t="s">
        <v>949</v>
      </c>
      <c r="D3033" s="182">
        <v>52.54</v>
      </c>
      <c r="E3033" s="182">
        <v>32.869999999999997</v>
      </c>
    </row>
    <row r="3034" spans="1:5" x14ac:dyDescent="0.25">
      <c r="A3034" s="180">
        <v>40992</v>
      </c>
      <c r="B3034" s="181" t="s">
        <v>54994</v>
      </c>
      <c r="C3034" s="180" t="s">
        <v>932</v>
      </c>
      <c r="D3034" s="182">
        <v>9233.2999999999993</v>
      </c>
      <c r="E3034" s="182">
        <v>5760.24</v>
      </c>
    </row>
    <row r="3035" spans="1:5" x14ac:dyDescent="0.25">
      <c r="A3035" s="180">
        <v>4114</v>
      </c>
      <c r="B3035" s="181" t="s">
        <v>54995</v>
      </c>
      <c r="C3035" s="180" t="s">
        <v>115</v>
      </c>
      <c r="D3035" s="182">
        <v>91.73</v>
      </c>
      <c r="E3035" s="182">
        <v>67.56</v>
      </c>
    </row>
    <row r="3036" spans="1:5" x14ac:dyDescent="0.25">
      <c r="A3036" s="180">
        <v>36797</v>
      </c>
      <c r="B3036" s="181" t="s">
        <v>54996</v>
      </c>
      <c r="C3036" s="180" t="s">
        <v>115</v>
      </c>
      <c r="D3036" s="182">
        <v>81.67</v>
      </c>
      <c r="E3036" s="182">
        <v>60.15</v>
      </c>
    </row>
    <row r="3037" spans="1:5" x14ac:dyDescent="0.25">
      <c r="A3037" s="180">
        <v>4107</v>
      </c>
      <c r="B3037" s="181" t="s">
        <v>54997</v>
      </c>
      <c r="C3037" s="180" t="s">
        <v>115</v>
      </c>
      <c r="D3037" s="182">
        <v>77.010000000000005</v>
      </c>
      <c r="E3037" s="182">
        <v>56.71</v>
      </c>
    </row>
    <row r="3038" spans="1:5" x14ac:dyDescent="0.25">
      <c r="A3038" s="180">
        <v>4102</v>
      </c>
      <c r="B3038" s="181" t="s">
        <v>54998</v>
      </c>
      <c r="C3038" s="180" t="s">
        <v>115</v>
      </c>
      <c r="D3038" s="182">
        <v>94</v>
      </c>
      <c r="E3038" s="182">
        <v>69.23</v>
      </c>
    </row>
    <row r="3039" spans="1:5" x14ac:dyDescent="0.25">
      <c r="A3039" s="180">
        <v>36799</v>
      </c>
      <c r="B3039" s="181" t="s">
        <v>54999</v>
      </c>
      <c r="C3039" s="180" t="s">
        <v>115</v>
      </c>
      <c r="D3039" s="182">
        <v>79.27</v>
      </c>
      <c r="E3039" s="182">
        <v>58.38</v>
      </c>
    </row>
    <row r="3040" spans="1:5" x14ac:dyDescent="0.25">
      <c r="A3040" s="180">
        <v>2747</v>
      </c>
      <c r="B3040" s="181" t="s">
        <v>55000</v>
      </c>
      <c r="C3040" s="180" t="s">
        <v>83</v>
      </c>
      <c r="D3040" s="182">
        <v>42.65</v>
      </c>
      <c r="E3040" s="182">
        <v>33.18</v>
      </c>
    </row>
    <row r="3041" spans="1:5" x14ac:dyDescent="0.25">
      <c r="A3041" s="180">
        <v>21138</v>
      </c>
      <c r="B3041" s="181" t="s">
        <v>55001</v>
      </c>
      <c r="C3041" s="180" t="s">
        <v>83</v>
      </c>
      <c r="D3041" s="182">
        <v>13.52</v>
      </c>
      <c r="E3041" s="182">
        <v>10.52</v>
      </c>
    </row>
    <row r="3042" spans="1:5" x14ac:dyDescent="0.25">
      <c r="A3042" s="180">
        <v>10826</v>
      </c>
      <c r="B3042" s="181" t="s">
        <v>55002</v>
      </c>
      <c r="C3042" s="180" t="s">
        <v>115</v>
      </c>
      <c r="D3042" s="182">
        <v>32.47</v>
      </c>
      <c r="E3042" s="182">
        <v>75.86</v>
      </c>
    </row>
    <row r="3043" spans="1:5" x14ac:dyDescent="0.25">
      <c r="A3043" s="180">
        <v>365</v>
      </c>
      <c r="B3043" s="181" t="s">
        <v>55003</v>
      </c>
      <c r="C3043" s="180" t="s">
        <v>115</v>
      </c>
      <c r="D3043" s="182">
        <v>20.13</v>
      </c>
      <c r="E3043" s="182">
        <v>47.03</v>
      </c>
    </row>
    <row r="3044" spans="1:5" x14ac:dyDescent="0.25">
      <c r="A3044" s="180">
        <v>38639</v>
      </c>
      <c r="B3044" s="181" t="s">
        <v>55004</v>
      </c>
      <c r="C3044" s="180" t="s">
        <v>115</v>
      </c>
      <c r="D3044" s="182">
        <v>77.930000000000007</v>
      </c>
      <c r="E3044" s="182">
        <v>182.06</v>
      </c>
    </row>
    <row r="3045" spans="1:5" x14ac:dyDescent="0.25">
      <c r="A3045" s="180">
        <v>38640</v>
      </c>
      <c r="B3045" s="181" t="s">
        <v>55005</v>
      </c>
      <c r="C3045" s="180" t="s">
        <v>115</v>
      </c>
      <c r="D3045" s="182">
        <v>1.1599999999999999</v>
      </c>
      <c r="E3045" s="182">
        <v>2.73</v>
      </c>
    </row>
    <row r="3046" spans="1:5" x14ac:dyDescent="0.25">
      <c r="A3046" s="180">
        <v>358</v>
      </c>
      <c r="B3046" s="181" t="s">
        <v>55006</v>
      </c>
      <c r="C3046" s="180" t="s">
        <v>115</v>
      </c>
      <c r="D3046" s="182">
        <v>24.02</v>
      </c>
      <c r="E3046" s="182">
        <v>56.13</v>
      </c>
    </row>
    <row r="3047" spans="1:5" x14ac:dyDescent="0.25">
      <c r="A3047" s="180">
        <v>359</v>
      </c>
      <c r="B3047" s="181" t="s">
        <v>55007</v>
      </c>
      <c r="C3047" s="180" t="s">
        <v>115</v>
      </c>
      <c r="D3047" s="182">
        <v>49.35</v>
      </c>
      <c r="E3047" s="182">
        <v>115.31</v>
      </c>
    </row>
    <row r="3048" spans="1:5" x14ac:dyDescent="0.25">
      <c r="A3048" s="180">
        <v>38641</v>
      </c>
      <c r="B3048" s="181" t="s">
        <v>55008</v>
      </c>
      <c r="C3048" s="180" t="s">
        <v>115</v>
      </c>
      <c r="D3048" s="182">
        <v>48.7</v>
      </c>
      <c r="E3048" s="182">
        <v>113.79</v>
      </c>
    </row>
    <row r="3049" spans="1:5" x14ac:dyDescent="0.25">
      <c r="A3049" s="180">
        <v>360</v>
      </c>
      <c r="B3049" s="181" t="s">
        <v>55009</v>
      </c>
      <c r="C3049" s="180" t="s">
        <v>115</v>
      </c>
      <c r="D3049" s="182">
        <v>1.1299999999999999</v>
      </c>
      <c r="E3049" s="182">
        <v>2.64</v>
      </c>
    </row>
    <row r="3050" spans="1:5" x14ac:dyDescent="0.25">
      <c r="A3050" s="180">
        <v>42430</v>
      </c>
      <c r="B3050" s="181" t="s">
        <v>55010</v>
      </c>
      <c r="C3050" s="180" t="s">
        <v>115</v>
      </c>
      <c r="D3050" s="182"/>
      <c r="E3050" s="182">
        <v>6434.22</v>
      </c>
    </row>
    <row r="3051" spans="1:5" x14ac:dyDescent="0.25">
      <c r="A3051" s="180">
        <v>4209</v>
      </c>
      <c r="B3051" s="181" t="s">
        <v>55011</v>
      </c>
      <c r="C3051" s="180" t="s">
        <v>115</v>
      </c>
      <c r="D3051" s="182"/>
      <c r="E3051" s="182">
        <v>23.56</v>
      </c>
    </row>
    <row r="3052" spans="1:5" x14ac:dyDescent="0.25">
      <c r="A3052" s="180">
        <v>4180</v>
      </c>
      <c r="B3052" s="181" t="s">
        <v>55012</v>
      </c>
      <c r="C3052" s="180" t="s">
        <v>115</v>
      </c>
      <c r="D3052" s="182"/>
      <c r="E3052" s="182">
        <v>17.739999999999998</v>
      </c>
    </row>
    <row r="3053" spans="1:5" x14ac:dyDescent="0.25">
      <c r="A3053" s="180">
        <v>4179</v>
      </c>
      <c r="B3053" s="181" t="s">
        <v>55013</v>
      </c>
      <c r="C3053" s="180" t="s">
        <v>115</v>
      </c>
      <c r="D3053" s="182"/>
      <c r="E3053" s="182">
        <v>12.05</v>
      </c>
    </row>
    <row r="3054" spans="1:5" x14ac:dyDescent="0.25">
      <c r="A3054" s="180">
        <v>4177</v>
      </c>
      <c r="B3054" s="181" t="s">
        <v>55014</v>
      </c>
      <c r="C3054" s="180" t="s">
        <v>115</v>
      </c>
      <c r="D3054" s="182"/>
      <c r="E3054" s="182">
        <v>5.89</v>
      </c>
    </row>
    <row r="3055" spans="1:5" x14ac:dyDescent="0.25">
      <c r="A3055" s="180">
        <v>4208</v>
      </c>
      <c r="B3055" s="181" t="s">
        <v>55015</v>
      </c>
      <c r="C3055" s="180" t="s">
        <v>115</v>
      </c>
      <c r="D3055" s="182"/>
      <c r="E3055" s="182">
        <v>56.08</v>
      </c>
    </row>
    <row r="3056" spans="1:5" x14ac:dyDescent="0.25">
      <c r="A3056" s="180">
        <v>4181</v>
      </c>
      <c r="B3056" s="181" t="s">
        <v>55016</v>
      </c>
      <c r="C3056" s="180" t="s">
        <v>115</v>
      </c>
      <c r="D3056" s="182"/>
      <c r="E3056" s="182">
        <v>36.64</v>
      </c>
    </row>
    <row r="3057" spans="1:5" x14ac:dyDescent="0.25">
      <c r="A3057" s="180">
        <v>4182</v>
      </c>
      <c r="B3057" s="181" t="s">
        <v>55017</v>
      </c>
      <c r="C3057" s="180" t="s">
        <v>115</v>
      </c>
      <c r="D3057" s="182"/>
      <c r="E3057" s="182">
        <v>91.23</v>
      </c>
    </row>
    <row r="3058" spans="1:5" x14ac:dyDescent="0.25">
      <c r="A3058" s="180">
        <v>4178</v>
      </c>
      <c r="B3058" s="181" t="s">
        <v>55018</v>
      </c>
      <c r="C3058" s="180" t="s">
        <v>115</v>
      </c>
      <c r="D3058" s="182"/>
      <c r="E3058" s="182">
        <v>8.16</v>
      </c>
    </row>
    <row r="3059" spans="1:5" x14ac:dyDescent="0.25">
      <c r="A3059" s="180">
        <v>4183</v>
      </c>
      <c r="B3059" s="181" t="s">
        <v>55019</v>
      </c>
      <c r="C3059" s="180" t="s">
        <v>115</v>
      </c>
      <c r="D3059" s="182"/>
      <c r="E3059" s="182">
        <v>146.87</v>
      </c>
    </row>
    <row r="3060" spans="1:5" x14ac:dyDescent="0.25">
      <c r="A3060" s="180">
        <v>4184</v>
      </c>
      <c r="B3060" s="181" t="s">
        <v>55020</v>
      </c>
      <c r="C3060" s="180" t="s">
        <v>115</v>
      </c>
      <c r="D3060" s="182"/>
      <c r="E3060" s="182">
        <v>324.20999999999998</v>
      </c>
    </row>
    <row r="3061" spans="1:5" x14ac:dyDescent="0.25">
      <c r="A3061" s="180">
        <v>4185</v>
      </c>
      <c r="B3061" s="181" t="s">
        <v>55021</v>
      </c>
      <c r="C3061" s="180" t="s">
        <v>115</v>
      </c>
      <c r="D3061" s="182"/>
      <c r="E3061" s="182">
        <v>538.69000000000005</v>
      </c>
    </row>
    <row r="3062" spans="1:5" x14ac:dyDescent="0.25">
      <c r="A3062" s="180">
        <v>4205</v>
      </c>
      <c r="B3062" s="181" t="s">
        <v>55022</v>
      </c>
      <c r="C3062" s="180" t="s">
        <v>115</v>
      </c>
      <c r="D3062" s="182"/>
      <c r="E3062" s="182">
        <v>31.11</v>
      </c>
    </row>
    <row r="3063" spans="1:5" x14ac:dyDescent="0.25">
      <c r="A3063" s="180">
        <v>4192</v>
      </c>
      <c r="B3063" s="181" t="s">
        <v>55023</v>
      </c>
      <c r="C3063" s="180" t="s">
        <v>115</v>
      </c>
      <c r="D3063" s="182"/>
      <c r="E3063" s="182">
        <v>31.11</v>
      </c>
    </row>
    <row r="3064" spans="1:5" x14ac:dyDescent="0.25">
      <c r="A3064" s="180">
        <v>4191</v>
      </c>
      <c r="B3064" s="181" t="s">
        <v>55024</v>
      </c>
      <c r="C3064" s="180" t="s">
        <v>115</v>
      </c>
      <c r="D3064" s="182"/>
      <c r="E3064" s="182">
        <v>31.11</v>
      </c>
    </row>
    <row r="3065" spans="1:5" x14ac:dyDescent="0.25">
      <c r="A3065" s="180">
        <v>4206</v>
      </c>
      <c r="B3065" s="181" t="s">
        <v>55025</v>
      </c>
      <c r="C3065" s="180" t="s">
        <v>115</v>
      </c>
      <c r="D3065" s="182"/>
      <c r="E3065" s="182">
        <v>24.31</v>
      </c>
    </row>
    <row r="3066" spans="1:5" x14ac:dyDescent="0.25">
      <c r="A3066" s="180">
        <v>4207</v>
      </c>
      <c r="B3066" s="181" t="s">
        <v>55026</v>
      </c>
      <c r="C3066" s="180" t="s">
        <v>115</v>
      </c>
      <c r="D3066" s="182"/>
      <c r="E3066" s="182">
        <v>25.03</v>
      </c>
    </row>
    <row r="3067" spans="1:5" x14ac:dyDescent="0.25">
      <c r="A3067" s="180">
        <v>4190</v>
      </c>
      <c r="B3067" s="181" t="s">
        <v>55027</v>
      </c>
      <c r="C3067" s="180" t="s">
        <v>115</v>
      </c>
      <c r="D3067" s="182"/>
      <c r="E3067" s="182">
        <v>24.31</v>
      </c>
    </row>
    <row r="3068" spans="1:5" x14ac:dyDescent="0.25">
      <c r="A3068" s="180">
        <v>4188</v>
      </c>
      <c r="B3068" s="181" t="s">
        <v>55028</v>
      </c>
      <c r="C3068" s="180" t="s">
        <v>115</v>
      </c>
      <c r="D3068" s="182"/>
      <c r="E3068" s="182">
        <v>14.67</v>
      </c>
    </row>
    <row r="3069" spans="1:5" x14ac:dyDescent="0.25">
      <c r="A3069" s="180">
        <v>4189</v>
      </c>
      <c r="B3069" s="181" t="s">
        <v>55029</v>
      </c>
      <c r="C3069" s="180" t="s">
        <v>115</v>
      </c>
      <c r="D3069" s="182"/>
      <c r="E3069" s="182">
        <v>14.67</v>
      </c>
    </row>
    <row r="3070" spans="1:5" x14ac:dyDescent="0.25">
      <c r="A3070" s="180">
        <v>4186</v>
      </c>
      <c r="B3070" s="181" t="s">
        <v>55030</v>
      </c>
      <c r="C3070" s="180" t="s">
        <v>115</v>
      </c>
      <c r="D3070" s="182"/>
      <c r="E3070" s="182">
        <v>7.18</v>
      </c>
    </row>
    <row r="3071" spans="1:5" x14ac:dyDescent="0.25">
      <c r="A3071" s="180">
        <v>4197</v>
      </c>
      <c r="B3071" s="181" t="s">
        <v>55031</v>
      </c>
      <c r="C3071" s="180" t="s">
        <v>115</v>
      </c>
      <c r="D3071" s="182"/>
      <c r="E3071" s="182">
        <v>77.680000000000007</v>
      </c>
    </row>
    <row r="3072" spans="1:5" x14ac:dyDescent="0.25">
      <c r="A3072" s="180">
        <v>4194</v>
      </c>
      <c r="B3072" s="181" t="s">
        <v>55032</v>
      </c>
      <c r="C3072" s="180" t="s">
        <v>115</v>
      </c>
      <c r="D3072" s="182"/>
      <c r="E3072" s="182">
        <v>46.94</v>
      </c>
    </row>
    <row r="3073" spans="1:5" x14ac:dyDescent="0.25">
      <c r="A3073" s="180">
        <v>4193</v>
      </c>
      <c r="B3073" s="181" t="s">
        <v>55033</v>
      </c>
      <c r="C3073" s="180" t="s">
        <v>115</v>
      </c>
      <c r="D3073" s="182"/>
      <c r="E3073" s="182">
        <v>46.94</v>
      </c>
    </row>
    <row r="3074" spans="1:5" x14ac:dyDescent="0.25">
      <c r="A3074" s="180">
        <v>4204</v>
      </c>
      <c r="B3074" s="181" t="s">
        <v>55034</v>
      </c>
      <c r="C3074" s="180" t="s">
        <v>115</v>
      </c>
      <c r="D3074" s="182"/>
      <c r="E3074" s="182">
        <v>46.94</v>
      </c>
    </row>
    <row r="3075" spans="1:5" x14ac:dyDescent="0.25">
      <c r="A3075" s="180">
        <v>4202</v>
      </c>
      <c r="B3075" s="181" t="s">
        <v>55035</v>
      </c>
      <c r="C3075" s="180" t="s">
        <v>115</v>
      </c>
      <c r="D3075" s="182"/>
      <c r="E3075" s="182">
        <v>141.86000000000001</v>
      </c>
    </row>
    <row r="3076" spans="1:5" x14ac:dyDescent="0.25">
      <c r="A3076" s="180">
        <v>4203</v>
      </c>
      <c r="B3076" s="181" t="s">
        <v>55036</v>
      </c>
      <c r="C3076" s="180" t="s">
        <v>115</v>
      </c>
      <c r="D3076" s="182"/>
      <c r="E3076" s="182">
        <v>125.29</v>
      </c>
    </row>
    <row r="3077" spans="1:5" x14ac:dyDescent="0.25">
      <c r="A3077" s="180">
        <v>4187</v>
      </c>
      <c r="B3077" s="181" t="s">
        <v>55037</v>
      </c>
      <c r="C3077" s="180" t="s">
        <v>115</v>
      </c>
      <c r="D3077" s="182"/>
      <c r="E3077" s="182">
        <v>9.35</v>
      </c>
    </row>
    <row r="3078" spans="1:5" x14ac:dyDescent="0.25">
      <c r="A3078" s="180">
        <v>40368</v>
      </c>
      <c r="B3078" s="181" t="s">
        <v>55038</v>
      </c>
      <c r="C3078" s="180" t="s">
        <v>115</v>
      </c>
      <c r="D3078" s="182"/>
      <c r="E3078" s="182">
        <v>55.4</v>
      </c>
    </row>
    <row r="3079" spans="1:5" x14ac:dyDescent="0.25">
      <c r="A3079" s="180">
        <v>40365</v>
      </c>
      <c r="B3079" s="181" t="s">
        <v>55039</v>
      </c>
      <c r="C3079" s="180" t="s">
        <v>115</v>
      </c>
      <c r="D3079" s="182"/>
      <c r="E3079" s="182">
        <v>37.380000000000003</v>
      </c>
    </row>
    <row r="3080" spans="1:5" x14ac:dyDescent="0.25">
      <c r="A3080" s="180">
        <v>40362</v>
      </c>
      <c r="B3080" s="181" t="s">
        <v>55040</v>
      </c>
      <c r="C3080" s="180" t="s">
        <v>115</v>
      </c>
      <c r="D3080" s="182"/>
      <c r="E3080" s="182">
        <v>24.76</v>
      </c>
    </row>
    <row r="3081" spans="1:5" x14ac:dyDescent="0.25">
      <c r="A3081" s="180">
        <v>40356</v>
      </c>
      <c r="B3081" s="181" t="s">
        <v>55041</v>
      </c>
      <c r="C3081" s="180" t="s">
        <v>115</v>
      </c>
      <c r="D3081" s="182"/>
      <c r="E3081" s="182">
        <v>12.77</v>
      </c>
    </row>
    <row r="3082" spans="1:5" x14ac:dyDescent="0.25">
      <c r="A3082" s="180">
        <v>40374</v>
      </c>
      <c r="B3082" s="181" t="s">
        <v>55042</v>
      </c>
      <c r="C3082" s="180" t="s">
        <v>115</v>
      </c>
      <c r="D3082" s="182"/>
      <c r="E3082" s="182">
        <v>144.81</v>
      </c>
    </row>
    <row r="3083" spans="1:5" x14ac:dyDescent="0.25">
      <c r="A3083" s="180">
        <v>40371</v>
      </c>
      <c r="B3083" s="181" t="s">
        <v>55043</v>
      </c>
      <c r="C3083" s="180" t="s">
        <v>115</v>
      </c>
      <c r="D3083" s="182"/>
      <c r="E3083" s="182">
        <v>91.15</v>
      </c>
    </row>
    <row r="3084" spans="1:5" x14ac:dyDescent="0.25">
      <c r="A3084" s="180">
        <v>40359</v>
      </c>
      <c r="B3084" s="181" t="s">
        <v>55044</v>
      </c>
      <c r="C3084" s="180" t="s">
        <v>115</v>
      </c>
      <c r="D3084" s="182"/>
      <c r="E3084" s="182">
        <v>16.5</v>
      </c>
    </row>
    <row r="3085" spans="1:5" x14ac:dyDescent="0.25">
      <c r="A3085" s="180">
        <v>45201</v>
      </c>
      <c r="B3085" s="181" t="s">
        <v>55045</v>
      </c>
      <c r="C3085" s="180" t="s">
        <v>115</v>
      </c>
      <c r="D3085" s="182"/>
      <c r="E3085" s="182">
        <v>65.25</v>
      </c>
    </row>
    <row r="3086" spans="1:5" x14ac:dyDescent="0.25">
      <c r="A3086" s="180">
        <v>7595</v>
      </c>
      <c r="B3086" s="181" t="s">
        <v>55046</v>
      </c>
      <c r="C3086" s="180" t="s">
        <v>949</v>
      </c>
      <c r="D3086" s="182">
        <v>22.58</v>
      </c>
      <c r="E3086" s="182">
        <v>23.93</v>
      </c>
    </row>
    <row r="3087" spans="1:5" x14ac:dyDescent="0.25">
      <c r="A3087" s="180">
        <v>41094</v>
      </c>
      <c r="B3087" s="181" t="s">
        <v>55047</v>
      </c>
      <c r="C3087" s="180" t="s">
        <v>932</v>
      </c>
      <c r="D3087" s="182">
        <v>3971.14</v>
      </c>
      <c r="E3087" s="182">
        <v>4194.5200000000004</v>
      </c>
    </row>
    <row r="3088" spans="1:5" x14ac:dyDescent="0.25">
      <c r="A3088" s="180">
        <v>38175</v>
      </c>
      <c r="B3088" s="181" t="s">
        <v>55048</v>
      </c>
      <c r="C3088" s="180" t="s">
        <v>115</v>
      </c>
      <c r="D3088" s="182">
        <v>5.08</v>
      </c>
      <c r="E3088" s="182">
        <v>4.6100000000000003</v>
      </c>
    </row>
    <row r="3089" spans="1:5" x14ac:dyDescent="0.25">
      <c r="A3089" s="180">
        <v>38176</v>
      </c>
      <c r="B3089" s="181" t="s">
        <v>55049</v>
      </c>
      <c r="C3089" s="180" t="s">
        <v>115</v>
      </c>
      <c r="D3089" s="182">
        <v>14.96</v>
      </c>
      <c r="E3089" s="182">
        <v>13.57</v>
      </c>
    </row>
    <row r="3090" spans="1:5" x14ac:dyDescent="0.25">
      <c r="A3090" s="180">
        <v>36152</v>
      </c>
      <c r="B3090" s="181" t="s">
        <v>55050</v>
      </c>
      <c r="C3090" s="180" t="s">
        <v>115</v>
      </c>
      <c r="D3090" s="182">
        <v>6.91</v>
      </c>
      <c r="E3090" s="182">
        <v>5.76</v>
      </c>
    </row>
    <row r="3091" spans="1:5" x14ac:dyDescent="0.25">
      <c r="A3091" s="180">
        <v>45212</v>
      </c>
      <c r="B3091" s="181" t="s">
        <v>55051</v>
      </c>
      <c r="C3091" s="180" t="s">
        <v>115</v>
      </c>
      <c r="D3091" s="182">
        <v>69.17</v>
      </c>
      <c r="E3091" s="182">
        <v>57.64</v>
      </c>
    </row>
    <row r="3092" spans="1:5" x14ac:dyDescent="0.25">
      <c r="A3092" s="180">
        <v>4221</v>
      </c>
      <c r="B3092" s="181" t="s">
        <v>55052</v>
      </c>
      <c r="C3092" s="180" t="s">
        <v>956</v>
      </c>
      <c r="D3092" s="182">
        <v>6.95</v>
      </c>
      <c r="E3092" s="182">
        <v>7.24</v>
      </c>
    </row>
    <row r="3093" spans="1:5" x14ac:dyDescent="0.25">
      <c r="A3093" s="180">
        <v>4227</v>
      </c>
      <c r="B3093" s="181" t="s">
        <v>55053</v>
      </c>
      <c r="C3093" s="180" t="s">
        <v>956</v>
      </c>
      <c r="D3093" s="182">
        <v>32.409999999999997</v>
      </c>
      <c r="E3093" s="182">
        <v>33.76</v>
      </c>
    </row>
    <row r="3094" spans="1:5" x14ac:dyDescent="0.25">
      <c r="A3094" s="180">
        <v>38170</v>
      </c>
      <c r="B3094" s="181" t="s">
        <v>55054</v>
      </c>
      <c r="C3094" s="180" t="s">
        <v>115</v>
      </c>
      <c r="D3094" s="182">
        <v>22.22</v>
      </c>
      <c r="E3094" s="182">
        <v>20.16</v>
      </c>
    </row>
    <row r="3095" spans="1:5" x14ac:dyDescent="0.25">
      <c r="A3095" s="180">
        <v>4252</v>
      </c>
      <c r="B3095" s="181" t="s">
        <v>55055</v>
      </c>
      <c r="C3095" s="180" t="s">
        <v>949</v>
      </c>
      <c r="D3095" s="182">
        <v>34.25</v>
      </c>
      <c r="E3095" s="182">
        <v>31.06</v>
      </c>
    </row>
    <row r="3096" spans="1:5" x14ac:dyDescent="0.25">
      <c r="A3096" s="180">
        <v>40980</v>
      </c>
      <c r="B3096" s="181" t="s">
        <v>55056</v>
      </c>
      <c r="C3096" s="180" t="s">
        <v>932</v>
      </c>
      <c r="D3096" s="182">
        <v>6017.89</v>
      </c>
      <c r="E3096" s="182">
        <v>5442.82</v>
      </c>
    </row>
    <row r="3097" spans="1:5" x14ac:dyDescent="0.25">
      <c r="A3097" s="180">
        <v>41031</v>
      </c>
      <c r="B3097" s="181" t="s">
        <v>55057</v>
      </c>
      <c r="C3097" s="180" t="s">
        <v>932</v>
      </c>
      <c r="D3097" s="182">
        <v>5450.2</v>
      </c>
      <c r="E3097" s="182">
        <v>5010.84</v>
      </c>
    </row>
    <row r="3098" spans="1:5" x14ac:dyDescent="0.25">
      <c r="A3098" s="180">
        <v>37666</v>
      </c>
      <c r="B3098" s="181" t="s">
        <v>55058</v>
      </c>
      <c r="C3098" s="180" t="s">
        <v>949</v>
      </c>
      <c r="D3098" s="182">
        <v>26.66</v>
      </c>
      <c r="E3098" s="182">
        <v>25.93</v>
      </c>
    </row>
    <row r="3099" spans="1:5" x14ac:dyDescent="0.25">
      <c r="A3099" s="180">
        <v>40986</v>
      </c>
      <c r="B3099" s="181" t="s">
        <v>55059</v>
      </c>
      <c r="C3099" s="180" t="s">
        <v>932</v>
      </c>
      <c r="D3099" s="182">
        <v>4687.16</v>
      </c>
      <c r="E3099" s="182">
        <v>4543.6400000000003</v>
      </c>
    </row>
    <row r="3100" spans="1:5" x14ac:dyDescent="0.25">
      <c r="A3100" s="180">
        <v>4250</v>
      </c>
      <c r="B3100" s="181" t="s">
        <v>55060</v>
      </c>
      <c r="C3100" s="180" t="s">
        <v>949</v>
      </c>
      <c r="D3100" s="182">
        <v>32.14</v>
      </c>
      <c r="E3100" s="182">
        <v>24.27</v>
      </c>
    </row>
    <row r="3101" spans="1:5" x14ac:dyDescent="0.25">
      <c r="A3101" s="180">
        <v>40978</v>
      </c>
      <c r="B3101" s="181" t="s">
        <v>55061</v>
      </c>
      <c r="C3101" s="180" t="s">
        <v>932</v>
      </c>
      <c r="D3101" s="182">
        <v>5649.71</v>
      </c>
      <c r="E3101" s="182">
        <v>4254.54</v>
      </c>
    </row>
    <row r="3102" spans="1:5" x14ac:dyDescent="0.25">
      <c r="A3102" s="180">
        <v>44501</v>
      </c>
      <c r="B3102" s="181" t="s">
        <v>55062</v>
      </c>
      <c r="C3102" s="180" t="s">
        <v>949</v>
      </c>
      <c r="D3102" s="182">
        <v>31.02</v>
      </c>
      <c r="E3102" s="182">
        <v>28.59</v>
      </c>
    </row>
    <row r="3103" spans="1:5" x14ac:dyDescent="0.25">
      <c r="A3103" s="180">
        <v>41043</v>
      </c>
      <c r="B3103" s="181" t="s">
        <v>55063</v>
      </c>
      <c r="C3103" s="180" t="s">
        <v>932</v>
      </c>
      <c r="D3103" s="182">
        <v>5450.2</v>
      </c>
      <c r="E3103" s="182">
        <v>5010.84</v>
      </c>
    </row>
    <row r="3104" spans="1:5" x14ac:dyDescent="0.25">
      <c r="A3104" s="180">
        <v>4234</v>
      </c>
      <c r="B3104" s="181" t="s">
        <v>55064</v>
      </c>
      <c r="C3104" s="180" t="s">
        <v>949</v>
      </c>
      <c r="D3104" s="182">
        <v>35.520000000000003</v>
      </c>
      <c r="E3104" s="182">
        <v>38.159999999999997</v>
      </c>
    </row>
    <row r="3105" spans="1:5" x14ac:dyDescent="0.25">
      <c r="A3105" s="180">
        <v>40987</v>
      </c>
      <c r="B3105" s="181" t="s">
        <v>55065</v>
      </c>
      <c r="C3105" s="180" t="s">
        <v>932</v>
      </c>
      <c r="D3105" s="182">
        <v>6240.77</v>
      </c>
      <c r="E3105" s="182">
        <v>6684.57</v>
      </c>
    </row>
    <row r="3106" spans="1:5" x14ac:dyDescent="0.25">
      <c r="A3106" s="180">
        <v>4253</v>
      </c>
      <c r="B3106" s="181" t="s">
        <v>55066</v>
      </c>
      <c r="C3106" s="180" t="s">
        <v>949</v>
      </c>
      <c r="D3106" s="182">
        <v>26.11</v>
      </c>
      <c r="E3106" s="182">
        <v>26.48</v>
      </c>
    </row>
    <row r="3107" spans="1:5" x14ac:dyDescent="0.25">
      <c r="A3107" s="180">
        <v>40981</v>
      </c>
      <c r="B3107" s="181" t="s">
        <v>55067</v>
      </c>
      <c r="C3107" s="180" t="s">
        <v>932</v>
      </c>
      <c r="D3107" s="182">
        <v>4590.43</v>
      </c>
      <c r="E3107" s="182">
        <v>4641.22</v>
      </c>
    </row>
    <row r="3108" spans="1:5" x14ac:dyDescent="0.25">
      <c r="A3108" s="180">
        <v>4254</v>
      </c>
      <c r="B3108" s="181" t="s">
        <v>55068</v>
      </c>
      <c r="C3108" s="180" t="s">
        <v>949</v>
      </c>
      <c r="D3108" s="182">
        <v>37.86</v>
      </c>
      <c r="E3108" s="182">
        <v>27.39</v>
      </c>
    </row>
    <row r="3109" spans="1:5" x14ac:dyDescent="0.25">
      <c r="A3109" s="180">
        <v>41036</v>
      </c>
      <c r="B3109" s="181" t="s">
        <v>55069</v>
      </c>
      <c r="C3109" s="180" t="s">
        <v>932</v>
      </c>
      <c r="D3109" s="182">
        <v>6654.62</v>
      </c>
      <c r="E3109" s="182">
        <v>4800.8100000000004</v>
      </c>
    </row>
    <row r="3110" spans="1:5" x14ac:dyDescent="0.25">
      <c r="A3110" s="180">
        <v>4251</v>
      </c>
      <c r="B3110" s="181" t="s">
        <v>55070</v>
      </c>
      <c r="C3110" s="180" t="s">
        <v>949</v>
      </c>
      <c r="D3110" s="182">
        <v>27.64</v>
      </c>
      <c r="E3110" s="182">
        <v>21.22</v>
      </c>
    </row>
    <row r="3111" spans="1:5" x14ac:dyDescent="0.25">
      <c r="A3111" s="180">
        <v>40979</v>
      </c>
      <c r="B3111" s="181" t="s">
        <v>55071</v>
      </c>
      <c r="C3111" s="180" t="s">
        <v>932</v>
      </c>
      <c r="D3111" s="182">
        <v>4856.6099999999997</v>
      </c>
      <c r="E3111" s="182">
        <v>3719.48</v>
      </c>
    </row>
    <row r="3112" spans="1:5" x14ac:dyDescent="0.25">
      <c r="A3112" s="180">
        <v>4230</v>
      </c>
      <c r="B3112" s="181" t="s">
        <v>55072</v>
      </c>
      <c r="C3112" s="180" t="s">
        <v>949</v>
      </c>
      <c r="D3112" s="182">
        <v>35.29</v>
      </c>
      <c r="E3112" s="182">
        <v>30.68</v>
      </c>
    </row>
    <row r="3113" spans="1:5" x14ac:dyDescent="0.25">
      <c r="A3113" s="180">
        <v>40998</v>
      </c>
      <c r="B3113" s="181" t="s">
        <v>55073</v>
      </c>
      <c r="C3113" s="180" t="s">
        <v>932</v>
      </c>
      <c r="D3113" s="182">
        <v>6203.29</v>
      </c>
      <c r="E3113" s="182">
        <v>5376.45</v>
      </c>
    </row>
    <row r="3114" spans="1:5" x14ac:dyDescent="0.25">
      <c r="A3114" s="180">
        <v>4257</v>
      </c>
      <c r="B3114" s="181" t="s">
        <v>55074</v>
      </c>
      <c r="C3114" s="180" t="s">
        <v>949</v>
      </c>
      <c r="D3114" s="182">
        <v>32.14</v>
      </c>
      <c r="E3114" s="182">
        <v>26.48</v>
      </c>
    </row>
    <row r="3115" spans="1:5" x14ac:dyDescent="0.25">
      <c r="A3115" s="180">
        <v>40982</v>
      </c>
      <c r="B3115" s="181" t="s">
        <v>55075</v>
      </c>
      <c r="C3115" s="180" t="s">
        <v>932</v>
      </c>
      <c r="D3115" s="182">
        <v>5649.71</v>
      </c>
      <c r="E3115" s="182">
        <v>4641.22</v>
      </c>
    </row>
    <row r="3116" spans="1:5" x14ac:dyDescent="0.25">
      <c r="A3116" s="180">
        <v>4240</v>
      </c>
      <c r="B3116" s="181" t="s">
        <v>55076</v>
      </c>
      <c r="C3116" s="180" t="s">
        <v>949</v>
      </c>
      <c r="D3116" s="182">
        <v>36.25</v>
      </c>
      <c r="E3116" s="182">
        <v>39.51</v>
      </c>
    </row>
    <row r="3117" spans="1:5" x14ac:dyDescent="0.25">
      <c r="A3117" s="180">
        <v>41026</v>
      </c>
      <c r="B3117" s="181" t="s">
        <v>55077</v>
      </c>
      <c r="C3117" s="180" t="s">
        <v>932</v>
      </c>
      <c r="D3117" s="182">
        <v>6369.74</v>
      </c>
      <c r="E3117" s="182">
        <v>6925.53</v>
      </c>
    </row>
    <row r="3118" spans="1:5" x14ac:dyDescent="0.25">
      <c r="A3118" s="180">
        <v>4239</v>
      </c>
      <c r="B3118" s="181" t="s">
        <v>55078</v>
      </c>
      <c r="C3118" s="180" t="s">
        <v>949</v>
      </c>
      <c r="D3118" s="182">
        <v>36.25</v>
      </c>
      <c r="E3118" s="182">
        <v>39.51</v>
      </c>
    </row>
    <row r="3119" spans="1:5" x14ac:dyDescent="0.25">
      <c r="A3119" s="180">
        <v>41024</v>
      </c>
      <c r="B3119" s="181" t="s">
        <v>55079</v>
      </c>
      <c r="C3119" s="180" t="s">
        <v>932</v>
      </c>
      <c r="D3119" s="182">
        <v>6369.74</v>
      </c>
      <c r="E3119" s="182">
        <v>6925.53</v>
      </c>
    </row>
    <row r="3120" spans="1:5" x14ac:dyDescent="0.25">
      <c r="A3120" s="180">
        <v>4248</v>
      </c>
      <c r="B3120" s="181" t="s">
        <v>55080</v>
      </c>
      <c r="C3120" s="180" t="s">
        <v>949</v>
      </c>
      <c r="D3120" s="182">
        <v>31.02</v>
      </c>
      <c r="E3120" s="182">
        <v>28.59</v>
      </c>
    </row>
    <row r="3121" spans="1:5" x14ac:dyDescent="0.25">
      <c r="A3121" s="180">
        <v>41033</v>
      </c>
      <c r="B3121" s="181" t="s">
        <v>55081</v>
      </c>
      <c r="C3121" s="180" t="s">
        <v>932</v>
      </c>
      <c r="D3121" s="182">
        <v>5450.2</v>
      </c>
      <c r="E3121" s="182">
        <v>5010.84</v>
      </c>
    </row>
    <row r="3122" spans="1:5" x14ac:dyDescent="0.25">
      <c r="A3122" s="180">
        <v>44500</v>
      </c>
      <c r="B3122" s="181" t="s">
        <v>55082</v>
      </c>
      <c r="C3122" s="180" t="s">
        <v>949</v>
      </c>
      <c r="D3122" s="182">
        <v>31.02</v>
      </c>
      <c r="E3122" s="182">
        <v>28.59</v>
      </c>
    </row>
    <row r="3123" spans="1:5" x14ac:dyDescent="0.25">
      <c r="A3123" s="180">
        <v>41040</v>
      </c>
      <c r="B3123" s="181" t="s">
        <v>55083</v>
      </c>
      <c r="C3123" s="180" t="s">
        <v>932</v>
      </c>
      <c r="D3123" s="182">
        <v>5450.2</v>
      </c>
      <c r="E3123" s="182">
        <v>5010.84</v>
      </c>
    </row>
    <row r="3124" spans="1:5" x14ac:dyDescent="0.25">
      <c r="A3124" s="180">
        <v>4238</v>
      </c>
      <c r="B3124" s="181" t="s">
        <v>55084</v>
      </c>
      <c r="C3124" s="180" t="s">
        <v>949</v>
      </c>
      <c r="D3124" s="182">
        <v>32.85</v>
      </c>
      <c r="E3124" s="182">
        <v>29.11</v>
      </c>
    </row>
    <row r="3125" spans="1:5" x14ac:dyDescent="0.25">
      <c r="A3125" s="180">
        <v>41012</v>
      </c>
      <c r="B3125" s="181" t="s">
        <v>55085</v>
      </c>
      <c r="C3125" s="180" t="s">
        <v>932</v>
      </c>
      <c r="D3125" s="182">
        <v>5771.62</v>
      </c>
      <c r="E3125" s="182">
        <v>5099.84</v>
      </c>
    </row>
    <row r="3126" spans="1:5" x14ac:dyDescent="0.25">
      <c r="A3126" s="180">
        <v>4233</v>
      </c>
      <c r="B3126" s="181" t="s">
        <v>55086</v>
      </c>
      <c r="C3126" s="180" t="s">
        <v>949</v>
      </c>
      <c r="D3126" s="182">
        <v>36.25</v>
      </c>
      <c r="E3126" s="182">
        <v>39.51</v>
      </c>
    </row>
    <row r="3127" spans="1:5" x14ac:dyDescent="0.25">
      <c r="A3127" s="180">
        <v>41001</v>
      </c>
      <c r="B3127" s="181" t="s">
        <v>55087</v>
      </c>
      <c r="C3127" s="180" t="s">
        <v>932</v>
      </c>
      <c r="D3127" s="182">
        <v>6369.74</v>
      </c>
      <c r="E3127" s="182">
        <v>6925.53</v>
      </c>
    </row>
    <row r="3128" spans="1:5" x14ac:dyDescent="0.25">
      <c r="A3128" s="180">
        <v>2</v>
      </c>
      <c r="B3128" s="181" t="s">
        <v>55088</v>
      </c>
      <c r="C3128" s="180" t="s">
        <v>1467</v>
      </c>
      <c r="D3128" s="182"/>
      <c r="E3128" s="182">
        <v>24.1</v>
      </c>
    </row>
    <row r="3129" spans="1:5" x14ac:dyDescent="0.25">
      <c r="A3129" s="180">
        <v>4262</v>
      </c>
      <c r="B3129" s="181" t="s">
        <v>55089</v>
      </c>
      <c r="C3129" s="180" t="s">
        <v>115</v>
      </c>
      <c r="D3129" s="182">
        <v>830000</v>
      </c>
      <c r="E3129" s="182">
        <v>680000</v>
      </c>
    </row>
    <row r="3130" spans="1:5" x14ac:dyDescent="0.25">
      <c r="A3130" s="180">
        <v>4263</v>
      </c>
      <c r="B3130" s="181" t="s">
        <v>55090</v>
      </c>
      <c r="C3130" s="180" t="s">
        <v>115</v>
      </c>
      <c r="D3130" s="182">
        <v>1150933.27</v>
      </c>
      <c r="E3130" s="182">
        <v>942933.28</v>
      </c>
    </row>
    <row r="3131" spans="1:5" x14ac:dyDescent="0.25">
      <c r="A3131" s="180">
        <v>38402</v>
      </c>
      <c r="B3131" s="181" t="s">
        <v>55091</v>
      </c>
      <c r="C3131" s="180" t="s">
        <v>115</v>
      </c>
      <c r="D3131" s="182">
        <v>36.82</v>
      </c>
      <c r="E3131" s="182">
        <v>39.9</v>
      </c>
    </row>
    <row r="3132" spans="1:5" x14ac:dyDescent="0.25">
      <c r="A3132" s="180">
        <v>45234</v>
      </c>
      <c r="B3132" s="181" t="s">
        <v>55092</v>
      </c>
      <c r="C3132" s="180" t="s">
        <v>115</v>
      </c>
      <c r="D3132" s="182"/>
      <c r="E3132" s="182">
        <v>44.38</v>
      </c>
    </row>
    <row r="3133" spans="1:5" x14ac:dyDescent="0.25">
      <c r="A3133" s="180">
        <v>3412</v>
      </c>
      <c r="B3133" s="181" t="s">
        <v>55093</v>
      </c>
      <c r="C3133" s="180" t="s">
        <v>322</v>
      </c>
      <c r="D3133" s="182">
        <v>24.67</v>
      </c>
      <c r="E3133" s="182">
        <v>20.37</v>
      </c>
    </row>
    <row r="3134" spans="1:5" x14ac:dyDescent="0.25">
      <c r="A3134" s="180">
        <v>3413</v>
      </c>
      <c r="B3134" s="181" t="s">
        <v>55094</v>
      </c>
      <c r="C3134" s="180" t="s">
        <v>322</v>
      </c>
      <c r="D3134" s="182">
        <v>55.53</v>
      </c>
      <c r="E3134" s="182">
        <v>45.86</v>
      </c>
    </row>
    <row r="3135" spans="1:5" x14ac:dyDescent="0.25">
      <c r="A3135" s="180">
        <v>39744</v>
      </c>
      <c r="B3135" s="181" t="s">
        <v>55095</v>
      </c>
      <c r="C3135" s="180" t="s">
        <v>322</v>
      </c>
      <c r="D3135" s="182">
        <v>43.12</v>
      </c>
      <c r="E3135" s="182">
        <v>35.61</v>
      </c>
    </row>
    <row r="3136" spans="1:5" x14ac:dyDescent="0.25">
      <c r="A3136" s="180">
        <v>39745</v>
      </c>
      <c r="B3136" s="181" t="s">
        <v>55096</v>
      </c>
      <c r="C3136" s="180" t="s">
        <v>322</v>
      </c>
      <c r="D3136" s="182">
        <v>91.01</v>
      </c>
      <c r="E3136" s="182">
        <v>75.150000000000006</v>
      </c>
    </row>
    <row r="3137" spans="1:5" x14ac:dyDescent="0.25">
      <c r="A3137" s="180">
        <v>39639</v>
      </c>
      <c r="B3137" s="181" t="s">
        <v>57404</v>
      </c>
      <c r="C3137" s="180" t="s">
        <v>322</v>
      </c>
      <c r="D3137" s="182">
        <v>200.45</v>
      </c>
      <c r="E3137" s="182">
        <v>190.09</v>
      </c>
    </row>
    <row r="3138" spans="1:5" x14ac:dyDescent="0.25">
      <c r="A3138" s="180">
        <v>39637</v>
      </c>
      <c r="B3138" s="181" t="s">
        <v>55097</v>
      </c>
      <c r="C3138" s="180" t="s">
        <v>322</v>
      </c>
      <c r="D3138" s="182">
        <v>128.49</v>
      </c>
      <c r="E3138" s="182">
        <v>121.85</v>
      </c>
    </row>
    <row r="3139" spans="1:5" x14ac:dyDescent="0.25">
      <c r="A3139" s="180">
        <v>39638</v>
      </c>
      <c r="B3139" s="181" t="s">
        <v>55098</v>
      </c>
      <c r="C3139" s="180" t="s">
        <v>322</v>
      </c>
      <c r="D3139" s="182">
        <v>154.77000000000001</v>
      </c>
      <c r="E3139" s="182">
        <v>146.77000000000001</v>
      </c>
    </row>
    <row r="3140" spans="1:5" x14ac:dyDescent="0.25">
      <c r="A3140" s="180">
        <v>39517</v>
      </c>
      <c r="B3140" s="181" t="s">
        <v>55099</v>
      </c>
      <c r="C3140" s="180" t="s">
        <v>322</v>
      </c>
      <c r="D3140" s="182">
        <v>194.53</v>
      </c>
      <c r="E3140" s="182">
        <v>245.11</v>
      </c>
    </row>
    <row r="3141" spans="1:5" x14ac:dyDescent="0.25">
      <c r="A3141" s="180">
        <v>39518</v>
      </c>
      <c r="B3141" s="181" t="s">
        <v>55100</v>
      </c>
      <c r="C3141" s="180" t="s">
        <v>322</v>
      </c>
      <c r="D3141" s="182">
        <v>230.63</v>
      </c>
      <c r="E3141" s="182">
        <v>290.58999999999997</v>
      </c>
    </row>
    <row r="3142" spans="1:5" x14ac:dyDescent="0.25">
      <c r="A3142" s="180">
        <v>38366</v>
      </c>
      <c r="B3142" s="181" t="s">
        <v>55101</v>
      </c>
      <c r="C3142" s="180" t="s">
        <v>322</v>
      </c>
      <c r="D3142" s="182">
        <v>7.78</v>
      </c>
      <c r="E3142" s="182">
        <v>5.78</v>
      </c>
    </row>
    <row r="3143" spans="1:5" x14ac:dyDescent="0.25">
      <c r="A3143" s="180">
        <v>11703</v>
      </c>
      <c r="B3143" s="181" t="s">
        <v>55102</v>
      </c>
      <c r="C3143" s="180" t="s">
        <v>115</v>
      </c>
      <c r="D3143" s="182">
        <v>53.34</v>
      </c>
      <c r="E3143" s="182">
        <v>47.19</v>
      </c>
    </row>
    <row r="3144" spans="1:5" x14ac:dyDescent="0.25">
      <c r="A3144" s="180">
        <v>37400</v>
      </c>
      <c r="B3144" s="181" t="s">
        <v>55103</v>
      </c>
      <c r="C3144" s="180" t="s">
        <v>115</v>
      </c>
      <c r="D3144" s="182">
        <v>48.3</v>
      </c>
      <c r="E3144" s="182">
        <v>60.13</v>
      </c>
    </row>
    <row r="3145" spans="1:5" x14ac:dyDescent="0.25">
      <c r="A3145" s="180">
        <v>25400</v>
      </c>
      <c r="B3145" s="181" t="s">
        <v>55104</v>
      </c>
      <c r="C3145" s="180" t="s">
        <v>115</v>
      </c>
      <c r="D3145" s="182">
        <v>2823.97</v>
      </c>
      <c r="E3145" s="182">
        <v>2622.82</v>
      </c>
    </row>
    <row r="3146" spans="1:5" x14ac:dyDescent="0.25">
      <c r="A3146" s="180">
        <v>4276</v>
      </c>
      <c r="B3146" s="181" t="s">
        <v>55105</v>
      </c>
      <c r="C3146" s="180" t="s">
        <v>115</v>
      </c>
      <c r="D3146" s="182">
        <v>184.43</v>
      </c>
      <c r="E3146" s="182">
        <v>194.96</v>
      </c>
    </row>
    <row r="3147" spans="1:5" x14ac:dyDescent="0.25">
      <c r="A3147" s="180">
        <v>4273</v>
      </c>
      <c r="B3147" s="181" t="s">
        <v>55106</v>
      </c>
      <c r="C3147" s="180" t="s">
        <v>115</v>
      </c>
      <c r="D3147" s="182">
        <v>334.84</v>
      </c>
      <c r="E3147" s="182">
        <v>353.98</v>
      </c>
    </row>
    <row r="3148" spans="1:5" x14ac:dyDescent="0.25">
      <c r="A3148" s="180">
        <v>4274</v>
      </c>
      <c r="B3148" s="181" t="s">
        <v>55107</v>
      </c>
      <c r="C3148" s="180" t="s">
        <v>115</v>
      </c>
      <c r="D3148" s="182">
        <v>122.5</v>
      </c>
      <c r="E3148" s="182">
        <v>129.5</v>
      </c>
    </row>
    <row r="3149" spans="1:5" x14ac:dyDescent="0.25">
      <c r="A3149" s="180">
        <v>39438</v>
      </c>
      <c r="B3149" s="181" t="s">
        <v>55108</v>
      </c>
      <c r="C3149" s="180" t="s">
        <v>115</v>
      </c>
      <c r="D3149" s="182">
        <v>0.3</v>
      </c>
      <c r="E3149" s="182">
        <v>0.23</v>
      </c>
    </row>
    <row r="3150" spans="1:5" x14ac:dyDescent="0.25">
      <c r="A3150" s="180">
        <v>4379</v>
      </c>
      <c r="B3150" s="181" t="s">
        <v>55109</v>
      </c>
      <c r="C3150" s="180" t="s">
        <v>115</v>
      </c>
      <c r="D3150" s="182">
        <v>0.06</v>
      </c>
      <c r="E3150" s="182">
        <v>0.04</v>
      </c>
    </row>
    <row r="3151" spans="1:5" x14ac:dyDescent="0.25">
      <c r="A3151" s="180">
        <v>4377</v>
      </c>
      <c r="B3151" s="181" t="s">
        <v>55110</v>
      </c>
      <c r="C3151" s="180" t="s">
        <v>115</v>
      </c>
      <c r="D3151" s="182">
        <v>0.21</v>
      </c>
      <c r="E3151" s="182">
        <v>0.16</v>
      </c>
    </row>
    <row r="3152" spans="1:5" x14ac:dyDescent="0.25">
      <c r="A3152" s="180">
        <v>4356</v>
      </c>
      <c r="B3152" s="181" t="s">
        <v>55111</v>
      </c>
      <c r="C3152" s="180" t="s">
        <v>115</v>
      </c>
      <c r="D3152" s="182">
        <v>0.3</v>
      </c>
      <c r="E3152" s="182">
        <v>0.23</v>
      </c>
    </row>
    <row r="3153" spans="1:5" x14ac:dyDescent="0.25">
      <c r="A3153" s="180">
        <v>13246</v>
      </c>
      <c r="B3153" s="181" t="s">
        <v>55112</v>
      </c>
      <c r="C3153" s="180" t="s">
        <v>115</v>
      </c>
      <c r="D3153" s="182">
        <v>0.52</v>
      </c>
      <c r="E3153" s="182">
        <v>0.4</v>
      </c>
    </row>
    <row r="3154" spans="1:5" x14ac:dyDescent="0.25">
      <c r="A3154" s="180">
        <v>13294</v>
      </c>
      <c r="B3154" s="181" t="s">
        <v>55113</v>
      </c>
      <c r="C3154" s="180" t="s">
        <v>115</v>
      </c>
      <c r="D3154" s="182">
        <v>1.76</v>
      </c>
      <c r="E3154" s="182">
        <v>1.35</v>
      </c>
    </row>
    <row r="3155" spans="1:5" x14ac:dyDescent="0.25">
      <c r="A3155" s="180">
        <v>11963</v>
      </c>
      <c r="B3155" s="181" t="s">
        <v>55114</v>
      </c>
      <c r="C3155" s="180" t="s">
        <v>115</v>
      </c>
      <c r="D3155" s="182">
        <v>11.06</v>
      </c>
      <c r="E3155" s="182">
        <v>8.52</v>
      </c>
    </row>
    <row r="3156" spans="1:5" x14ac:dyDescent="0.25">
      <c r="A3156" s="180">
        <v>11964</v>
      </c>
      <c r="B3156" s="181" t="s">
        <v>55115</v>
      </c>
      <c r="C3156" s="180" t="s">
        <v>115</v>
      </c>
      <c r="D3156" s="182">
        <v>2.79</v>
      </c>
      <c r="E3156" s="182">
        <v>2.15</v>
      </c>
    </row>
    <row r="3157" spans="1:5" x14ac:dyDescent="0.25">
      <c r="A3157" s="180">
        <v>4346</v>
      </c>
      <c r="B3157" s="181" t="s">
        <v>55116</v>
      </c>
      <c r="C3157" s="180" t="s">
        <v>115</v>
      </c>
      <c r="D3157" s="182">
        <v>11.85</v>
      </c>
      <c r="E3157" s="182">
        <v>9.1300000000000008</v>
      </c>
    </row>
    <row r="3158" spans="1:5" x14ac:dyDescent="0.25">
      <c r="A3158" s="180">
        <v>11955</v>
      </c>
      <c r="B3158" s="181" t="s">
        <v>55117</v>
      </c>
      <c r="C3158" s="180" t="s">
        <v>115</v>
      </c>
      <c r="D3158" s="182">
        <v>5.19</v>
      </c>
      <c r="E3158" s="182">
        <v>4</v>
      </c>
    </row>
    <row r="3159" spans="1:5" x14ac:dyDescent="0.25">
      <c r="A3159" s="180">
        <v>11960</v>
      </c>
      <c r="B3159" s="181" t="s">
        <v>55118</v>
      </c>
      <c r="C3159" s="180" t="s">
        <v>115</v>
      </c>
      <c r="D3159" s="182">
        <v>0.17</v>
      </c>
      <c r="E3159" s="182">
        <v>0.13</v>
      </c>
    </row>
    <row r="3160" spans="1:5" x14ac:dyDescent="0.25">
      <c r="A3160" s="180">
        <v>4333</v>
      </c>
      <c r="B3160" s="181" t="s">
        <v>55119</v>
      </c>
      <c r="C3160" s="180" t="s">
        <v>115</v>
      </c>
      <c r="D3160" s="182">
        <v>0.3</v>
      </c>
      <c r="E3160" s="182">
        <v>0.23</v>
      </c>
    </row>
    <row r="3161" spans="1:5" x14ac:dyDescent="0.25">
      <c r="A3161" s="180">
        <v>4358</v>
      </c>
      <c r="B3161" s="181" t="s">
        <v>55120</v>
      </c>
      <c r="C3161" s="180" t="s">
        <v>115</v>
      </c>
      <c r="D3161" s="182">
        <v>2.37</v>
      </c>
      <c r="E3161" s="182">
        <v>1.83</v>
      </c>
    </row>
    <row r="3162" spans="1:5" x14ac:dyDescent="0.25">
      <c r="A3162" s="180">
        <v>39435</v>
      </c>
      <c r="B3162" s="181" t="s">
        <v>55121</v>
      </c>
      <c r="C3162" s="180" t="s">
        <v>115</v>
      </c>
      <c r="D3162" s="182">
        <v>0.12</v>
      </c>
      <c r="E3162" s="182">
        <v>0.09</v>
      </c>
    </row>
    <row r="3163" spans="1:5" x14ac:dyDescent="0.25">
      <c r="A3163" s="180">
        <v>39436</v>
      </c>
      <c r="B3163" s="181" t="s">
        <v>55122</v>
      </c>
      <c r="C3163" s="180" t="s">
        <v>115</v>
      </c>
      <c r="D3163" s="182">
        <v>0.2</v>
      </c>
      <c r="E3163" s="182">
        <v>0.15</v>
      </c>
    </row>
    <row r="3164" spans="1:5" x14ac:dyDescent="0.25">
      <c r="A3164" s="180">
        <v>39437</v>
      </c>
      <c r="B3164" s="181" t="s">
        <v>55123</v>
      </c>
      <c r="C3164" s="180" t="s">
        <v>115</v>
      </c>
      <c r="D3164" s="182">
        <v>0.26</v>
      </c>
      <c r="E3164" s="182">
        <v>0.2</v>
      </c>
    </row>
    <row r="3165" spans="1:5" x14ac:dyDescent="0.25">
      <c r="A3165" s="180">
        <v>39439</v>
      </c>
      <c r="B3165" s="181" t="s">
        <v>55124</v>
      </c>
      <c r="C3165" s="180" t="s">
        <v>115</v>
      </c>
      <c r="D3165" s="182">
        <v>0.18</v>
      </c>
      <c r="E3165" s="182">
        <v>0.14000000000000001</v>
      </c>
    </row>
    <row r="3166" spans="1:5" x14ac:dyDescent="0.25">
      <c r="A3166" s="180">
        <v>39440</v>
      </c>
      <c r="B3166" s="181" t="s">
        <v>55125</v>
      </c>
      <c r="C3166" s="180" t="s">
        <v>115</v>
      </c>
      <c r="D3166" s="182">
        <v>0.23</v>
      </c>
      <c r="E3166" s="182">
        <v>0.18</v>
      </c>
    </row>
    <row r="3167" spans="1:5" x14ac:dyDescent="0.25">
      <c r="A3167" s="180">
        <v>39441</v>
      </c>
      <c r="B3167" s="181" t="s">
        <v>55126</v>
      </c>
      <c r="C3167" s="180" t="s">
        <v>115</v>
      </c>
      <c r="D3167" s="182">
        <v>0.3</v>
      </c>
      <c r="E3167" s="182">
        <v>0.23</v>
      </c>
    </row>
    <row r="3168" spans="1:5" x14ac:dyDescent="0.25">
      <c r="A3168" s="180">
        <v>39442</v>
      </c>
      <c r="B3168" s="181" t="s">
        <v>55127</v>
      </c>
      <c r="C3168" s="180" t="s">
        <v>115</v>
      </c>
      <c r="D3168" s="182">
        <v>0.21</v>
      </c>
      <c r="E3168" s="182">
        <v>0.16</v>
      </c>
    </row>
    <row r="3169" spans="1:5" x14ac:dyDescent="0.25">
      <c r="A3169" s="180">
        <v>39443</v>
      </c>
      <c r="B3169" s="181" t="s">
        <v>55128</v>
      </c>
      <c r="C3169" s="180" t="s">
        <v>115</v>
      </c>
      <c r="D3169" s="182">
        <v>0.28000000000000003</v>
      </c>
      <c r="E3169" s="182">
        <v>0.21</v>
      </c>
    </row>
    <row r="3170" spans="1:5" x14ac:dyDescent="0.25">
      <c r="A3170" s="180">
        <v>4329</v>
      </c>
      <c r="B3170" s="181" t="s">
        <v>55129</v>
      </c>
      <c r="C3170" s="180" t="s">
        <v>115</v>
      </c>
      <c r="D3170" s="182">
        <v>2.5299999999999998</v>
      </c>
      <c r="E3170" s="182">
        <v>1.95</v>
      </c>
    </row>
    <row r="3171" spans="1:5" x14ac:dyDescent="0.25">
      <c r="A3171" s="180">
        <v>436</v>
      </c>
      <c r="B3171" s="181" t="s">
        <v>55130</v>
      </c>
      <c r="C3171" s="180" t="s">
        <v>115</v>
      </c>
      <c r="D3171" s="182"/>
      <c r="E3171" s="182">
        <v>10.94</v>
      </c>
    </row>
    <row r="3172" spans="1:5" x14ac:dyDescent="0.25">
      <c r="A3172" s="180">
        <v>442</v>
      </c>
      <c r="B3172" s="181" t="s">
        <v>55131</v>
      </c>
      <c r="C3172" s="180" t="s">
        <v>115</v>
      </c>
      <c r="D3172" s="182"/>
      <c r="E3172" s="182">
        <v>6.47</v>
      </c>
    </row>
    <row r="3173" spans="1:5" x14ac:dyDescent="0.25">
      <c r="A3173" s="180">
        <v>4383</v>
      </c>
      <c r="B3173" s="181" t="s">
        <v>55132</v>
      </c>
      <c r="C3173" s="180" t="s">
        <v>115</v>
      </c>
      <c r="D3173" s="182">
        <v>22.88</v>
      </c>
      <c r="E3173" s="182">
        <v>17.63</v>
      </c>
    </row>
    <row r="3174" spans="1:5" x14ac:dyDescent="0.25">
      <c r="A3174" s="180">
        <v>4344</v>
      </c>
      <c r="B3174" s="181" t="s">
        <v>55133</v>
      </c>
      <c r="C3174" s="180" t="s">
        <v>115</v>
      </c>
      <c r="D3174" s="182">
        <v>23.98</v>
      </c>
      <c r="E3174" s="182">
        <v>18.48</v>
      </c>
    </row>
    <row r="3175" spans="1:5" x14ac:dyDescent="0.25">
      <c r="A3175" s="180">
        <v>4335</v>
      </c>
      <c r="B3175" s="181" t="s">
        <v>55134</v>
      </c>
      <c r="C3175" s="180" t="s">
        <v>115</v>
      </c>
      <c r="D3175" s="182">
        <v>16.100000000000001</v>
      </c>
      <c r="E3175" s="182">
        <v>12.41</v>
      </c>
    </row>
    <row r="3176" spans="1:5" x14ac:dyDescent="0.25">
      <c r="A3176" s="180">
        <v>4334</v>
      </c>
      <c r="B3176" s="181" t="s">
        <v>55135</v>
      </c>
      <c r="C3176" s="180" t="s">
        <v>115</v>
      </c>
      <c r="D3176" s="182">
        <v>22.08</v>
      </c>
      <c r="E3176" s="182">
        <v>17.02</v>
      </c>
    </row>
    <row r="3177" spans="1:5" x14ac:dyDescent="0.25">
      <c r="A3177" s="180">
        <v>11953</v>
      </c>
      <c r="B3177" s="181" t="s">
        <v>55136</v>
      </c>
      <c r="C3177" s="180" t="s">
        <v>115</v>
      </c>
      <c r="D3177" s="182">
        <v>3.8</v>
      </c>
      <c r="E3177" s="182">
        <v>2.93</v>
      </c>
    </row>
    <row r="3178" spans="1:5" x14ac:dyDescent="0.25">
      <c r="A3178" s="180">
        <v>4343</v>
      </c>
      <c r="B3178" s="181" t="s">
        <v>55137</v>
      </c>
      <c r="C3178" s="180" t="s">
        <v>115</v>
      </c>
      <c r="D3178" s="182">
        <v>5.43</v>
      </c>
      <c r="E3178" s="182">
        <v>4.18</v>
      </c>
    </row>
    <row r="3179" spans="1:5" x14ac:dyDescent="0.25">
      <c r="A3179" s="180">
        <v>430</v>
      </c>
      <c r="B3179" s="181" t="s">
        <v>55138</v>
      </c>
      <c r="C3179" s="180" t="s">
        <v>115</v>
      </c>
      <c r="D3179" s="182"/>
      <c r="E3179" s="182">
        <v>9.7899999999999991</v>
      </c>
    </row>
    <row r="3180" spans="1:5" x14ac:dyDescent="0.25">
      <c r="A3180" s="180">
        <v>441</v>
      </c>
      <c r="B3180" s="181" t="s">
        <v>55139</v>
      </c>
      <c r="C3180" s="180" t="s">
        <v>115</v>
      </c>
      <c r="D3180" s="182"/>
      <c r="E3180" s="182">
        <v>10.77</v>
      </c>
    </row>
    <row r="3181" spans="1:5" x14ac:dyDescent="0.25">
      <c r="A3181" s="180">
        <v>431</v>
      </c>
      <c r="B3181" s="181" t="s">
        <v>55140</v>
      </c>
      <c r="C3181" s="180" t="s">
        <v>115</v>
      </c>
      <c r="D3181" s="182"/>
      <c r="E3181" s="182">
        <v>13.01</v>
      </c>
    </row>
    <row r="3182" spans="1:5" x14ac:dyDescent="0.25">
      <c r="A3182" s="180">
        <v>432</v>
      </c>
      <c r="B3182" s="181" t="s">
        <v>55141</v>
      </c>
      <c r="C3182" s="180" t="s">
        <v>115</v>
      </c>
      <c r="D3182" s="182"/>
      <c r="E3182" s="182">
        <v>14.35</v>
      </c>
    </row>
    <row r="3183" spans="1:5" x14ac:dyDescent="0.25">
      <c r="A3183" s="180">
        <v>429</v>
      </c>
      <c r="B3183" s="181" t="s">
        <v>55142</v>
      </c>
      <c r="C3183" s="180" t="s">
        <v>115</v>
      </c>
      <c r="D3183" s="182"/>
      <c r="E3183" s="182">
        <v>19.350000000000001</v>
      </c>
    </row>
    <row r="3184" spans="1:5" x14ac:dyDescent="0.25">
      <c r="A3184" s="180">
        <v>439</v>
      </c>
      <c r="B3184" s="181" t="s">
        <v>55143</v>
      </c>
      <c r="C3184" s="180" t="s">
        <v>115</v>
      </c>
      <c r="D3184" s="182"/>
      <c r="E3184" s="182">
        <v>16.489999999999998</v>
      </c>
    </row>
    <row r="3185" spans="1:5" x14ac:dyDescent="0.25">
      <c r="A3185" s="180">
        <v>433</v>
      </c>
      <c r="B3185" s="181" t="s">
        <v>55144</v>
      </c>
      <c r="C3185" s="180" t="s">
        <v>115</v>
      </c>
      <c r="D3185" s="182"/>
      <c r="E3185" s="182">
        <v>19.25</v>
      </c>
    </row>
    <row r="3186" spans="1:5" x14ac:dyDescent="0.25">
      <c r="A3186" s="180">
        <v>437</v>
      </c>
      <c r="B3186" s="181" t="s">
        <v>55145</v>
      </c>
      <c r="C3186" s="180" t="s">
        <v>115</v>
      </c>
      <c r="D3186" s="182"/>
      <c r="E3186" s="182">
        <v>25.57</v>
      </c>
    </row>
    <row r="3187" spans="1:5" x14ac:dyDescent="0.25">
      <c r="A3187" s="180">
        <v>11790</v>
      </c>
      <c r="B3187" s="181" t="s">
        <v>55146</v>
      </c>
      <c r="C3187" s="180" t="s">
        <v>115</v>
      </c>
      <c r="D3187" s="182"/>
      <c r="E3187" s="182">
        <v>29.01</v>
      </c>
    </row>
    <row r="3188" spans="1:5" x14ac:dyDescent="0.25">
      <c r="A3188" s="180">
        <v>428</v>
      </c>
      <c r="B3188" s="181" t="s">
        <v>55147</v>
      </c>
      <c r="C3188" s="180" t="s">
        <v>115</v>
      </c>
      <c r="D3188" s="182"/>
      <c r="E3188" s="182">
        <v>31.54</v>
      </c>
    </row>
    <row r="3189" spans="1:5" x14ac:dyDescent="0.25">
      <c r="A3189" s="180">
        <v>4351</v>
      </c>
      <c r="B3189" s="181" t="s">
        <v>55148</v>
      </c>
      <c r="C3189" s="180" t="s">
        <v>115</v>
      </c>
      <c r="D3189" s="182">
        <v>19.489999999999998</v>
      </c>
      <c r="E3189" s="182">
        <v>15.02</v>
      </c>
    </row>
    <row r="3190" spans="1:5" x14ac:dyDescent="0.25">
      <c r="A3190" s="180">
        <v>4384</v>
      </c>
      <c r="B3190" s="181" t="s">
        <v>55149</v>
      </c>
      <c r="C3190" s="180" t="s">
        <v>115</v>
      </c>
      <c r="D3190" s="182">
        <v>26.28</v>
      </c>
      <c r="E3190" s="182">
        <v>20.260000000000002</v>
      </c>
    </row>
    <row r="3191" spans="1:5" x14ac:dyDescent="0.25">
      <c r="A3191" s="180">
        <v>11054</v>
      </c>
      <c r="B3191" s="181" t="s">
        <v>55150</v>
      </c>
      <c r="C3191" s="180" t="s">
        <v>115</v>
      </c>
      <c r="D3191" s="182">
        <v>0.06</v>
      </c>
      <c r="E3191" s="182">
        <v>0.04</v>
      </c>
    </row>
    <row r="3192" spans="1:5" x14ac:dyDescent="0.25">
      <c r="A3192" s="180">
        <v>11055</v>
      </c>
      <c r="B3192" s="181" t="s">
        <v>55151</v>
      </c>
      <c r="C3192" s="180" t="s">
        <v>115</v>
      </c>
      <c r="D3192" s="182">
        <v>0.09</v>
      </c>
      <c r="E3192" s="182">
        <v>7.0000000000000007E-2</v>
      </c>
    </row>
    <row r="3193" spans="1:5" x14ac:dyDescent="0.25">
      <c r="A3193" s="180">
        <v>11056</v>
      </c>
      <c r="B3193" s="181" t="s">
        <v>55152</v>
      </c>
      <c r="C3193" s="180" t="s">
        <v>115</v>
      </c>
      <c r="D3193" s="182">
        <v>0.1</v>
      </c>
      <c r="E3193" s="182">
        <v>0.08</v>
      </c>
    </row>
    <row r="3194" spans="1:5" x14ac:dyDescent="0.25">
      <c r="A3194" s="180">
        <v>11057</v>
      </c>
      <c r="B3194" s="181" t="s">
        <v>55153</v>
      </c>
      <c r="C3194" s="180" t="s">
        <v>115</v>
      </c>
      <c r="D3194" s="182">
        <v>0.21</v>
      </c>
      <c r="E3194" s="182">
        <v>0.16</v>
      </c>
    </row>
    <row r="3195" spans="1:5" x14ac:dyDescent="0.25">
      <c r="A3195" s="180">
        <v>11059</v>
      </c>
      <c r="B3195" s="181" t="s">
        <v>55154</v>
      </c>
      <c r="C3195" s="180" t="s">
        <v>115</v>
      </c>
      <c r="D3195" s="182">
        <v>0.41</v>
      </c>
      <c r="E3195" s="182">
        <v>0.31</v>
      </c>
    </row>
    <row r="3196" spans="1:5" x14ac:dyDescent="0.25">
      <c r="A3196" s="180">
        <v>11058</v>
      </c>
      <c r="B3196" s="181" t="s">
        <v>55155</v>
      </c>
      <c r="C3196" s="180" t="s">
        <v>115</v>
      </c>
      <c r="D3196" s="182">
        <v>0.53</v>
      </c>
      <c r="E3196" s="182">
        <v>0.41</v>
      </c>
    </row>
    <row r="3197" spans="1:5" x14ac:dyDescent="0.25">
      <c r="A3197" s="180">
        <v>4320</v>
      </c>
      <c r="B3197" s="181" t="s">
        <v>55156</v>
      </c>
      <c r="C3197" s="180" t="s">
        <v>115</v>
      </c>
      <c r="D3197" s="182">
        <v>4.29</v>
      </c>
      <c r="E3197" s="182">
        <v>3.28</v>
      </c>
    </row>
    <row r="3198" spans="1:5" x14ac:dyDescent="0.25">
      <c r="A3198" s="180">
        <v>4318</v>
      </c>
      <c r="B3198" s="181" t="s">
        <v>55157</v>
      </c>
      <c r="C3198" s="180" t="s">
        <v>115</v>
      </c>
      <c r="D3198" s="182">
        <v>2.09</v>
      </c>
      <c r="E3198" s="182">
        <v>1.59</v>
      </c>
    </row>
    <row r="3199" spans="1:5" x14ac:dyDescent="0.25">
      <c r="A3199" s="180">
        <v>4380</v>
      </c>
      <c r="B3199" s="181" t="s">
        <v>55158</v>
      </c>
      <c r="C3199" s="180" t="s">
        <v>115</v>
      </c>
      <c r="D3199" s="182">
        <v>1.8</v>
      </c>
      <c r="E3199" s="182">
        <v>1.38</v>
      </c>
    </row>
    <row r="3200" spans="1:5" x14ac:dyDescent="0.25">
      <c r="A3200" s="180">
        <v>4299</v>
      </c>
      <c r="B3200" s="181" t="s">
        <v>55159</v>
      </c>
      <c r="C3200" s="180" t="s">
        <v>115</v>
      </c>
      <c r="D3200" s="182">
        <v>1.7</v>
      </c>
      <c r="E3200" s="182">
        <v>1.3</v>
      </c>
    </row>
    <row r="3201" spans="1:5" x14ac:dyDescent="0.25">
      <c r="A3201" s="180">
        <v>4304</v>
      </c>
      <c r="B3201" s="181" t="s">
        <v>55160</v>
      </c>
      <c r="C3201" s="180" t="s">
        <v>115</v>
      </c>
      <c r="D3201" s="182">
        <v>2.3199999999999998</v>
      </c>
      <c r="E3201" s="182">
        <v>1.77</v>
      </c>
    </row>
    <row r="3202" spans="1:5" x14ac:dyDescent="0.25">
      <c r="A3202" s="180">
        <v>4305</v>
      </c>
      <c r="B3202" s="181" t="s">
        <v>55161</v>
      </c>
      <c r="C3202" s="180" t="s">
        <v>115</v>
      </c>
      <c r="D3202" s="182">
        <v>2.69</v>
      </c>
      <c r="E3202" s="182">
        <v>2.06</v>
      </c>
    </row>
    <row r="3203" spans="1:5" x14ac:dyDescent="0.25">
      <c r="A3203" s="180">
        <v>4306</v>
      </c>
      <c r="B3203" s="181" t="s">
        <v>55162</v>
      </c>
      <c r="C3203" s="180" t="s">
        <v>115</v>
      </c>
      <c r="D3203" s="182">
        <v>3.13</v>
      </c>
      <c r="E3203" s="182">
        <v>2.39</v>
      </c>
    </row>
    <row r="3204" spans="1:5" x14ac:dyDescent="0.25">
      <c r="A3204" s="180">
        <v>4308</v>
      </c>
      <c r="B3204" s="181" t="s">
        <v>55163</v>
      </c>
      <c r="C3204" s="180" t="s">
        <v>115</v>
      </c>
      <c r="D3204" s="182">
        <v>6.47</v>
      </c>
      <c r="E3204" s="182">
        <v>4.95</v>
      </c>
    </row>
    <row r="3205" spans="1:5" x14ac:dyDescent="0.25">
      <c r="A3205" s="180">
        <v>4302</v>
      </c>
      <c r="B3205" s="181" t="s">
        <v>55164</v>
      </c>
      <c r="C3205" s="180" t="s">
        <v>115</v>
      </c>
      <c r="D3205" s="182">
        <v>4.8499999999999996</v>
      </c>
      <c r="E3205" s="182">
        <v>3.71</v>
      </c>
    </row>
    <row r="3206" spans="1:5" x14ac:dyDescent="0.25">
      <c r="A3206" s="180">
        <v>4300</v>
      </c>
      <c r="B3206" s="181" t="s">
        <v>55165</v>
      </c>
      <c r="C3206" s="180" t="s">
        <v>115</v>
      </c>
      <c r="D3206" s="182">
        <v>1.1599999999999999</v>
      </c>
      <c r="E3206" s="182">
        <v>0.88</v>
      </c>
    </row>
    <row r="3207" spans="1:5" x14ac:dyDescent="0.25">
      <c r="A3207" s="180">
        <v>4301</v>
      </c>
      <c r="B3207" s="181" t="s">
        <v>55166</v>
      </c>
      <c r="C3207" s="180" t="s">
        <v>115</v>
      </c>
      <c r="D3207" s="182">
        <v>1.41</v>
      </c>
      <c r="E3207" s="182">
        <v>1.08</v>
      </c>
    </row>
    <row r="3208" spans="1:5" x14ac:dyDescent="0.25">
      <c r="A3208" s="180">
        <v>40547</v>
      </c>
      <c r="B3208" s="181" t="s">
        <v>55167</v>
      </c>
      <c r="C3208" s="180" t="s">
        <v>54074</v>
      </c>
      <c r="D3208" s="182">
        <v>31.94</v>
      </c>
      <c r="E3208" s="182">
        <v>24.62</v>
      </c>
    </row>
    <row r="3209" spans="1:5" x14ac:dyDescent="0.25">
      <c r="A3209" s="180">
        <v>11962</v>
      </c>
      <c r="B3209" s="181" t="s">
        <v>55168</v>
      </c>
      <c r="C3209" s="180" t="s">
        <v>115</v>
      </c>
      <c r="D3209" s="182">
        <v>0.26</v>
      </c>
      <c r="E3209" s="182">
        <v>0.2</v>
      </c>
    </row>
    <row r="3210" spans="1:5" x14ac:dyDescent="0.25">
      <c r="A3210" s="180">
        <v>4332</v>
      </c>
      <c r="B3210" s="181" t="s">
        <v>55169</v>
      </c>
      <c r="C3210" s="180" t="s">
        <v>115</v>
      </c>
      <c r="D3210" s="182">
        <v>1.27</v>
      </c>
      <c r="E3210" s="182">
        <v>0.98</v>
      </c>
    </row>
    <row r="3211" spans="1:5" x14ac:dyDescent="0.25">
      <c r="A3211" s="180">
        <v>4331</v>
      </c>
      <c r="B3211" s="181" t="s">
        <v>55170</v>
      </c>
      <c r="C3211" s="180" t="s">
        <v>115</v>
      </c>
      <c r="D3211" s="182">
        <v>4.79</v>
      </c>
      <c r="E3211" s="182">
        <v>3.69</v>
      </c>
    </row>
    <row r="3212" spans="1:5" x14ac:dyDescent="0.25">
      <c r="A3212" s="180">
        <v>4336</v>
      </c>
      <c r="B3212" s="181" t="s">
        <v>55171</v>
      </c>
      <c r="C3212" s="180" t="s">
        <v>115</v>
      </c>
      <c r="D3212" s="182">
        <v>6.13</v>
      </c>
      <c r="E3212" s="182">
        <v>4.7300000000000004</v>
      </c>
    </row>
    <row r="3213" spans="1:5" x14ac:dyDescent="0.25">
      <c r="A3213" s="180">
        <v>11948</v>
      </c>
      <c r="B3213" s="181" t="s">
        <v>55172</v>
      </c>
      <c r="C3213" s="180" t="s">
        <v>115</v>
      </c>
      <c r="D3213" s="182">
        <v>0.79</v>
      </c>
      <c r="E3213" s="182">
        <v>0.61</v>
      </c>
    </row>
    <row r="3214" spans="1:5" x14ac:dyDescent="0.25">
      <c r="A3214" s="180">
        <v>4382</v>
      </c>
      <c r="B3214" s="181" t="s">
        <v>55173</v>
      </c>
      <c r="C3214" s="180" t="s">
        <v>115</v>
      </c>
      <c r="D3214" s="182">
        <v>1.31</v>
      </c>
      <c r="E3214" s="182">
        <v>1.01</v>
      </c>
    </row>
    <row r="3215" spans="1:5" x14ac:dyDescent="0.25">
      <c r="A3215" s="180">
        <v>4354</v>
      </c>
      <c r="B3215" s="181" t="s">
        <v>55174</v>
      </c>
      <c r="C3215" s="180" t="s">
        <v>115</v>
      </c>
      <c r="D3215" s="182">
        <v>54.99</v>
      </c>
      <c r="E3215" s="182">
        <v>42.39</v>
      </c>
    </row>
    <row r="3216" spans="1:5" x14ac:dyDescent="0.25">
      <c r="A3216" s="180">
        <v>40839</v>
      </c>
      <c r="B3216" s="181" t="s">
        <v>55175</v>
      </c>
      <c r="C3216" s="180" t="s">
        <v>54074</v>
      </c>
      <c r="D3216" s="182">
        <v>132.34</v>
      </c>
      <c r="E3216" s="182">
        <v>102</v>
      </c>
    </row>
    <row r="3217" spans="1:5" x14ac:dyDescent="0.25">
      <c r="A3217" s="180">
        <v>40552</v>
      </c>
      <c r="B3217" s="181" t="s">
        <v>55176</v>
      </c>
      <c r="C3217" s="180" t="s">
        <v>54074</v>
      </c>
      <c r="D3217" s="182">
        <v>54.76</v>
      </c>
      <c r="E3217" s="182">
        <v>42.2</v>
      </c>
    </row>
    <row r="3218" spans="1:5" x14ac:dyDescent="0.25">
      <c r="A3218" s="180">
        <v>40549</v>
      </c>
      <c r="B3218" s="181" t="s">
        <v>55177</v>
      </c>
      <c r="C3218" s="180" t="s">
        <v>54074</v>
      </c>
      <c r="D3218" s="182">
        <v>216.76</v>
      </c>
      <c r="E3218" s="182">
        <v>167.07</v>
      </c>
    </row>
    <row r="3219" spans="1:5" x14ac:dyDescent="0.25">
      <c r="A3219" s="180">
        <v>43965</v>
      </c>
      <c r="B3219" s="181" t="s">
        <v>59914</v>
      </c>
      <c r="C3219" s="180" t="s">
        <v>115</v>
      </c>
      <c r="D3219" s="182">
        <v>0.54</v>
      </c>
      <c r="E3219" s="182">
        <v>0.42</v>
      </c>
    </row>
    <row r="3220" spans="1:5" x14ac:dyDescent="0.25">
      <c r="A3220" s="180">
        <v>4385</v>
      </c>
      <c r="B3220" s="181" t="s">
        <v>55178</v>
      </c>
      <c r="C3220" s="180" t="s">
        <v>52070</v>
      </c>
      <c r="D3220" s="182">
        <v>4751.74</v>
      </c>
      <c r="E3220" s="182">
        <v>2902.64</v>
      </c>
    </row>
    <row r="3221" spans="1:5" x14ac:dyDescent="0.25">
      <c r="A3221" s="180">
        <v>45236</v>
      </c>
      <c r="B3221" s="181" t="s">
        <v>55179</v>
      </c>
      <c r="C3221" s="180" t="s">
        <v>51</v>
      </c>
      <c r="D3221" s="182">
        <v>17.690000000000001</v>
      </c>
      <c r="E3221" s="182">
        <v>21.33</v>
      </c>
    </row>
    <row r="3222" spans="1:5" x14ac:dyDescent="0.25">
      <c r="A3222" s="180">
        <v>20078</v>
      </c>
      <c r="B3222" s="181" t="s">
        <v>55180</v>
      </c>
      <c r="C3222" s="180" t="s">
        <v>115</v>
      </c>
      <c r="D3222" s="182">
        <v>32.67</v>
      </c>
      <c r="E3222" s="182">
        <v>24.96</v>
      </c>
    </row>
    <row r="3223" spans="1:5" x14ac:dyDescent="0.25">
      <c r="A3223" s="180">
        <v>39897</v>
      </c>
      <c r="B3223" s="181" t="s">
        <v>55181</v>
      </c>
      <c r="C3223" s="180" t="s">
        <v>115</v>
      </c>
      <c r="D3223" s="182"/>
      <c r="E3223" s="182">
        <v>56.75</v>
      </c>
    </row>
    <row r="3224" spans="1:5" x14ac:dyDescent="0.25">
      <c r="A3224" s="180">
        <v>118</v>
      </c>
      <c r="B3224" s="181" t="s">
        <v>55182</v>
      </c>
      <c r="C3224" s="180" t="s">
        <v>115</v>
      </c>
      <c r="D3224" s="182">
        <v>69.08</v>
      </c>
      <c r="E3224" s="182">
        <v>52.77</v>
      </c>
    </row>
    <row r="3225" spans="1:5" x14ac:dyDescent="0.25">
      <c r="A3225" s="180">
        <v>4396</v>
      </c>
      <c r="B3225" s="181" t="s">
        <v>55183</v>
      </c>
      <c r="C3225" s="180" t="s">
        <v>322</v>
      </c>
      <c r="D3225" s="182">
        <v>326.24</v>
      </c>
      <c r="E3225" s="182">
        <v>242.15</v>
      </c>
    </row>
    <row r="3226" spans="1:5" x14ac:dyDescent="0.25">
      <c r="A3226" s="180">
        <v>36881</v>
      </c>
      <c r="B3226" s="181" t="s">
        <v>55184</v>
      </c>
      <c r="C3226" s="180" t="s">
        <v>322</v>
      </c>
      <c r="D3226" s="182">
        <v>238.17</v>
      </c>
      <c r="E3226" s="182">
        <v>176.78</v>
      </c>
    </row>
    <row r="3227" spans="1:5" x14ac:dyDescent="0.25">
      <c r="A3227" s="180">
        <v>4397</v>
      </c>
      <c r="B3227" s="181" t="s">
        <v>55185</v>
      </c>
      <c r="C3227" s="180" t="s">
        <v>322</v>
      </c>
      <c r="D3227" s="182">
        <v>331.68</v>
      </c>
      <c r="E3227" s="182">
        <v>246.18</v>
      </c>
    </row>
    <row r="3228" spans="1:5" x14ac:dyDescent="0.25">
      <c r="A3228" s="180">
        <v>36882</v>
      </c>
      <c r="B3228" s="181" t="s">
        <v>55186</v>
      </c>
      <c r="C3228" s="180" t="s">
        <v>322</v>
      </c>
      <c r="D3228" s="182">
        <v>242.86</v>
      </c>
      <c r="E3228" s="182">
        <v>180.26</v>
      </c>
    </row>
    <row r="3229" spans="1:5" x14ac:dyDescent="0.25">
      <c r="A3229" s="180">
        <v>4751</v>
      </c>
      <c r="B3229" s="181" t="s">
        <v>55187</v>
      </c>
      <c r="C3229" s="180" t="s">
        <v>949</v>
      </c>
      <c r="D3229" s="182">
        <v>32.76</v>
      </c>
      <c r="E3229" s="182">
        <v>26.03</v>
      </c>
    </row>
    <row r="3230" spans="1:5" x14ac:dyDescent="0.25">
      <c r="A3230" s="180">
        <v>41066</v>
      </c>
      <c r="B3230" s="181" t="s">
        <v>55188</v>
      </c>
      <c r="C3230" s="180" t="s">
        <v>932</v>
      </c>
      <c r="D3230" s="182">
        <v>5757.71</v>
      </c>
      <c r="E3230" s="182">
        <v>4560.57</v>
      </c>
    </row>
    <row r="3231" spans="1:5" x14ac:dyDescent="0.25">
      <c r="A3231" s="180">
        <v>39604</v>
      </c>
      <c r="B3231" s="181" t="s">
        <v>55189</v>
      </c>
      <c r="C3231" s="180" t="s">
        <v>115</v>
      </c>
      <c r="D3231" s="182">
        <v>13.56</v>
      </c>
      <c r="E3231" s="182">
        <v>14.58</v>
      </c>
    </row>
    <row r="3232" spans="1:5" x14ac:dyDescent="0.25">
      <c r="A3232" s="180">
        <v>39605</v>
      </c>
      <c r="B3232" s="181" t="s">
        <v>55190</v>
      </c>
      <c r="C3232" s="180" t="s">
        <v>115</v>
      </c>
      <c r="D3232" s="182">
        <v>14.73</v>
      </c>
      <c r="E3232" s="182">
        <v>15.84</v>
      </c>
    </row>
    <row r="3233" spans="1:5" x14ac:dyDescent="0.25">
      <c r="A3233" s="180">
        <v>39606</v>
      </c>
      <c r="B3233" s="181" t="s">
        <v>55191</v>
      </c>
      <c r="C3233" s="180" t="s">
        <v>115</v>
      </c>
      <c r="D3233" s="182">
        <v>25.79</v>
      </c>
      <c r="E3233" s="182">
        <v>27.73</v>
      </c>
    </row>
    <row r="3234" spans="1:5" x14ac:dyDescent="0.25">
      <c r="A3234" s="180">
        <v>39607</v>
      </c>
      <c r="B3234" s="181" t="s">
        <v>55192</v>
      </c>
      <c r="C3234" s="180" t="s">
        <v>115</v>
      </c>
      <c r="D3234" s="182">
        <v>34.9</v>
      </c>
      <c r="E3234" s="182">
        <v>37.520000000000003</v>
      </c>
    </row>
    <row r="3235" spans="1:5" x14ac:dyDescent="0.25">
      <c r="A3235" s="180">
        <v>39594</v>
      </c>
      <c r="B3235" s="181" t="s">
        <v>55193</v>
      </c>
      <c r="C3235" s="180" t="s">
        <v>115</v>
      </c>
      <c r="D3235" s="182">
        <v>350.77</v>
      </c>
      <c r="E3235" s="182">
        <v>285</v>
      </c>
    </row>
    <row r="3236" spans="1:5" x14ac:dyDescent="0.25">
      <c r="A3236" s="180">
        <v>39596</v>
      </c>
      <c r="B3236" s="181" t="s">
        <v>55194</v>
      </c>
      <c r="C3236" s="180" t="s">
        <v>115</v>
      </c>
      <c r="D3236" s="182">
        <v>939.39</v>
      </c>
      <c r="E3236" s="182">
        <v>763.25</v>
      </c>
    </row>
    <row r="3237" spans="1:5" x14ac:dyDescent="0.25">
      <c r="A3237" s="180">
        <v>39595</v>
      </c>
      <c r="B3237" s="181" t="s">
        <v>55195</v>
      </c>
      <c r="C3237" s="180" t="s">
        <v>115</v>
      </c>
      <c r="D3237" s="182">
        <v>2110.6799999999998</v>
      </c>
      <c r="E3237" s="182">
        <v>1714.92</v>
      </c>
    </row>
    <row r="3238" spans="1:5" x14ac:dyDescent="0.25">
      <c r="A3238" s="180">
        <v>39597</v>
      </c>
      <c r="B3238" s="181" t="s">
        <v>55196</v>
      </c>
      <c r="C3238" s="180" t="s">
        <v>115</v>
      </c>
      <c r="D3238" s="182">
        <v>3310.89</v>
      </c>
      <c r="E3238" s="182">
        <v>2690.09</v>
      </c>
    </row>
    <row r="3239" spans="1:5" x14ac:dyDescent="0.25">
      <c r="A3239" s="180">
        <v>10731</v>
      </c>
      <c r="B3239" s="181" t="s">
        <v>55197</v>
      </c>
      <c r="C3239" s="180" t="s">
        <v>322</v>
      </c>
      <c r="D3239" s="182"/>
      <c r="E3239" s="182">
        <v>45</v>
      </c>
    </row>
    <row r="3240" spans="1:5" x14ac:dyDescent="0.25">
      <c r="A3240" s="180">
        <v>4704</v>
      </c>
      <c r="B3240" s="181" t="s">
        <v>55198</v>
      </c>
      <c r="C3240" s="180" t="s">
        <v>322</v>
      </c>
      <c r="D3240" s="182"/>
      <c r="E3240" s="182">
        <v>40.61</v>
      </c>
    </row>
    <row r="3241" spans="1:5" x14ac:dyDescent="0.25">
      <c r="A3241" s="180">
        <v>10730</v>
      </c>
      <c r="B3241" s="181" t="s">
        <v>55199</v>
      </c>
      <c r="C3241" s="180" t="s">
        <v>322</v>
      </c>
      <c r="D3241" s="182"/>
      <c r="E3241" s="182">
        <v>43.51</v>
      </c>
    </row>
    <row r="3242" spans="1:5" x14ac:dyDescent="0.25">
      <c r="A3242" s="180">
        <v>4720</v>
      </c>
      <c r="B3242" s="181" t="s">
        <v>55200</v>
      </c>
      <c r="C3242" s="180" t="s">
        <v>1467</v>
      </c>
      <c r="D3242" s="182">
        <v>147</v>
      </c>
      <c r="E3242" s="182">
        <v>89.8</v>
      </c>
    </row>
    <row r="3243" spans="1:5" x14ac:dyDescent="0.25">
      <c r="A3243" s="180">
        <v>4721</v>
      </c>
      <c r="B3243" s="181" t="s">
        <v>55201</v>
      </c>
      <c r="C3243" s="180" t="s">
        <v>1467</v>
      </c>
      <c r="D3243" s="182">
        <v>127.33</v>
      </c>
      <c r="E3243" s="182">
        <v>77.78</v>
      </c>
    </row>
    <row r="3244" spans="1:5" x14ac:dyDescent="0.25">
      <c r="A3244" s="180">
        <v>4718</v>
      </c>
      <c r="B3244" s="181" t="s">
        <v>55202</v>
      </c>
      <c r="C3244" s="180" t="s">
        <v>1467</v>
      </c>
      <c r="D3244" s="182">
        <v>128</v>
      </c>
      <c r="E3244" s="182">
        <v>78.19</v>
      </c>
    </row>
    <row r="3245" spans="1:5" x14ac:dyDescent="0.25">
      <c r="A3245" s="180">
        <v>4722</v>
      </c>
      <c r="B3245" s="181" t="s">
        <v>55203</v>
      </c>
      <c r="C3245" s="180" t="s">
        <v>1467</v>
      </c>
      <c r="D3245" s="182">
        <v>120.27</v>
      </c>
      <c r="E3245" s="182">
        <v>73.47</v>
      </c>
    </row>
    <row r="3246" spans="1:5" x14ac:dyDescent="0.25">
      <c r="A3246" s="180">
        <v>4730</v>
      </c>
      <c r="B3246" s="181" t="s">
        <v>55204</v>
      </c>
      <c r="C3246" s="180" t="s">
        <v>1467</v>
      </c>
      <c r="D3246" s="182">
        <v>119.68</v>
      </c>
      <c r="E3246" s="182">
        <v>73.11</v>
      </c>
    </row>
    <row r="3247" spans="1:5" x14ac:dyDescent="0.25">
      <c r="A3247" s="180">
        <v>13186</v>
      </c>
      <c r="B3247" s="181" t="s">
        <v>55205</v>
      </c>
      <c r="C3247" s="180" t="s">
        <v>1467</v>
      </c>
      <c r="D3247" s="182">
        <v>138.09</v>
      </c>
      <c r="E3247" s="182">
        <v>84.35</v>
      </c>
    </row>
    <row r="3248" spans="1:5" x14ac:dyDescent="0.25">
      <c r="A3248" s="180">
        <v>10737</v>
      </c>
      <c r="B3248" s="181" t="s">
        <v>55206</v>
      </c>
      <c r="C3248" s="180" t="s">
        <v>322</v>
      </c>
      <c r="D3248" s="182"/>
      <c r="E3248" s="182">
        <v>141.41</v>
      </c>
    </row>
    <row r="3249" spans="1:5" x14ac:dyDescent="0.25">
      <c r="A3249" s="180">
        <v>10734</v>
      </c>
      <c r="B3249" s="181" t="s">
        <v>55207</v>
      </c>
      <c r="C3249" s="180" t="s">
        <v>322</v>
      </c>
      <c r="D3249" s="182"/>
      <c r="E3249" s="182">
        <v>84.12</v>
      </c>
    </row>
    <row r="3250" spans="1:5" x14ac:dyDescent="0.25">
      <c r="A3250" s="180">
        <v>4708</v>
      </c>
      <c r="B3250" s="181" t="s">
        <v>55208</v>
      </c>
      <c r="C3250" s="180" t="s">
        <v>322</v>
      </c>
      <c r="D3250" s="182"/>
      <c r="E3250" s="182">
        <v>163.16999999999999</v>
      </c>
    </row>
    <row r="3251" spans="1:5" x14ac:dyDescent="0.25">
      <c r="A3251" s="180">
        <v>4712</v>
      </c>
      <c r="B3251" s="181" t="s">
        <v>55209</v>
      </c>
      <c r="C3251" s="180" t="s">
        <v>322</v>
      </c>
      <c r="D3251" s="182"/>
      <c r="E3251" s="182">
        <v>79.77</v>
      </c>
    </row>
    <row r="3252" spans="1:5" x14ac:dyDescent="0.25">
      <c r="A3252" s="180">
        <v>4710</v>
      </c>
      <c r="B3252" s="181" t="s">
        <v>55210</v>
      </c>
      <c r="C3252" s="180" t="s">
        <v>322</v>
      </c>
      <c r="D3252" s="182"/>
      <c r="E3252" s="182">
        <v>255.82</v>
      </c>
    </row>
    <row r="3253" spans="1:5" x14ac:dyDescent="0.25">
      <c r="A3253" s="180">
        <v>4750</v>
      </c>
      <c r="B3253" s="181" t="s">
        <v>980</v>
      </c>
      <c r="C3253" s="180" t="s">
        <v>949</v>
      </c>
      <c r="D3253" s="182">
        <v>30.32</v>
      </c>
      <c r="E3253" s="182">
        <v>26.03</v>
      </c>
    </row>
    <row r="3254" spans="1:5" x14ac:dyDescent="0.25">
      <c r="A3254" s="180">
        <v>41065</v>
      </c>
      <c r="B3254" s="181" t="s">
        <v>55211</v>
      </c>
      <c r="C3254" s="180" t="s">
        <v>932</v>
      </c>
      <c r="D3254" s="182">
        <v>5326.3</v>
      </c>
      <c r="E3254" s="182">
        <v>4560.57</v>
      </c>
    </row>
    <row r="3255" spans="1:5" x14ac:dyDescent="0.25">
      <c r="A3255" s="180">
        <v>34747</v>
      </c>
      <c r="B3255" s="181" t="s">
        <v>55212</v>
      </c>
      <c r="C3255" s="180" t="s">
        <v>83</v>
      </c>
      <c r="D3255" s="182">
        <v>106.15</v>
      </c>
      <c r="E3255" s="182">
        <v>126.18</v>
      </c>
    </row>
    <row r="3256" spans="1:5" x14ac:dyDescent="0.25">
      <c r="A3256" s="180">
        <v>4826</v>
      </c>
      <c r="B3256" s="181" t="s">
        <v>55213</v>
      </c>
      <c r="C3256" s="180" t="s">
        <v>83</v>
      </c>
      <c r="D3256" s="182">
        <v>114.14</v>
      </c>
      <c r="E3256" s="182">
        <v>135.68</v>
      </c>
    </row>
    <row r="3257" spans="1:5" x14ac:dyDescent="0.25">
      <c r="A3257" s="180">
        <v>41975</v>
      </c>
      <c r="B3257" s="181" t="s">
        <v>55214</v>
      </c>
      <c r="C3257" s="180" t="s">
        <v>322</v>
      </c>
      <c r="D3257" s="182"/>
      <c r="E3257" s="182">
        <v>103.04</v>
      </c>
    </row>
    <row r="3258" spans="1:5" x14ac:dyDescent="0.25">
      <c r="A3258" s="180">
        <v>4825</v>
      </c>
      <c r="B3258" s="181" t="s">
        <v>55215</v>
      </c>
      <c r="C3258" s="180" t="s">
        <v>83</v>
      </c>
      <c r="D3258" s="182">
        <v>157.99</v>
      </c>
      <c r="E3258" s="182">
        <v>187.81</v>
      </c>
    </row>
    <row r="3259" spans="1:5" x14ac:dyDescent="0.25">
      <c r="A3259" s="180">
        <v>34744</v>
      </c>
      <c r="B3259" s="181" t="s">
        <v>55216</v>
      </c>
      <c r="C3259" s="180" t="s">
        <v>322</v>
      </c>
      <c r="D3259" s="182"/>
      <c r="E3259" s="182">
        <v>40.17</v>
      </c>
    </row>
    <row r="3260" spans="1:5" x14ac:dyDescent="0.25">
      <c r="A3260" s="180">
        <v>39430</v>
      </c>
      <c r="B3260" s="181" t="s">
        <v>55217</v>
      </c>
      <c r="C3260" s="180" t="s">
        <v>115</v>
      </c>
      <c r="D3260" s="182">
        <v>1.67</v>
      </c>
      <c r="E3260" s="182">
        <v>1.7</v>
      </c>
    </row>
    <row r="3261" spans="1:5" x14ac:dyDescent="0.25">
      <c r="A3261" s="180">
        <v>39573</v>
      </c>
      <c r="B3261" s="181" t="s">
        <v>55218</v>
      </c>
      <c r="C3261" s="180" t="s">
        <v>115</v>
      </c>
      <c r="D3261" s="182">
        <v>1.64</v>
      </c>
      <c r="E3261" s="182">
        <v>1.67</v>
      </c>
    </row>
    <row r="3262" spans="1:5" x14ac:dyDescent="0.25">
      <c r="A3262" s="180">
        <v>38410</v>
      </c>
      <c r="B3262" s="181" t="s">
        <v>55219</v>
      </c>
      <c r="C3262" s="180" t="s">
        <v>115</v>
      </c>
      <c r="D3262" s="182">
        <v>15537.94</v>
      </c>
      <c r="E3262" s="182">
        <v>14931.33</v>
      </c>
    </row>
    <row r="3263" spans="1:5" x14ac:dyDescent="0.25">
      <c r="A3263" s="180">
        <v>43082</v>
      </c>
      <c r="B3263" s="181" t="s">
        <v>55220</v>
      </c>
      <c r="C3263" s="180" t="s">
        <v>51</v>
      </c>
      <c r="D3263" s="182"/>
      <c r="E3263" s="182">
        <v>10</v>
      </c>
    </row>
    <row r="3264" spans="1:5" x14ac:dyDescent="0.25">
      <c r="A3264" s="180">
        <v>43083</v>
      </c>
      <c r="B3264" s="181" t="s">
        <v>55221</v>
      </c>
      <c r="C3264" s="180" t="s">
        <v>51</v>
      </c>
      <c r="D3264" s="182"/>
      <c r="E3264" s="182">
        <v>8.66</v>
      </c>
    </row>
    <row r="3265" spans="1:5" x14ac:dyDescent="0.25">
      <c r="A3265" s="180">
        <v>40535</v>
      </c>
      <c r="B3265" s="181" t="s">
        <v>55222</v>
      </c>
      <c r="C3265" s="180" t="s">
        <v>51</v>
      </c>
      <c r="D3265" s="182"/>
      <c r="E3265" s="182">
        <v>8.66</v>
      </c>
    </row>
    <row r="3266" spans="1:5" x14ac:dyDescent="0.25">
      <c r="A3266" s="180">
        <v>40598</v>
      </c>
      <c r="B3266" s="181" t="s">
        <v>55223</v>
      </c>
      <c r="C3266" s="180" t="s">
        <v>51</v>
      </c>
      <c r="D3266" s="182"/>
      <c r="E3266" s="182">
        <v>8.4499999999999993</v>
      </c>
    </row>
    <row r="3267" spans="1:5" x14ac:dyDescent="0.25">
      <c r="A3267" s="180">
        <v>43692</v>
      </c>
      <c r="B3267" s="181" t="s">
        <v>55224</v>
      </c>
      <c r="C3267" s="180" t="s">
        <v>51</v>
      </c>
      <c r="D3267" s="182"/>
      <c r="E3267" s="182">
        <v>9.1199999999999992</v>
      </c>
    </row>
    <row r="3268" spans="1:5" x14ac:dyDescent="0.25">
      <c r="A3268" s="180">
        <v>43665</v>
      </c>
      <c r="B3268" s="181" t="s">
        <v>55225</v>
      </c>
      <c r="C3268" s="180" t="s">
        <v>51</v>
      </c>
      <c r="D3268" s="182"/>
      <c r="E3268" s="182">
        <v>8.59</v>
      </c>
    </row>
    <row r="3269" spans="1:5" x14ac:dyDescent="0.25">
      <c r="A3269" s="180">
        <v>10966</v>
      </c>
      <c r="B3269" s="181" t="s">
        <v>55226</v>
      </c>
      <c r="C3269" s="180" t="s">
        <v>51</v>
      </c>
      <c r="D3269" s="182"/>
      <c r="E3269" s="182">
        <v>9.1199999999999992</v>
      </c>
    </row>
    <row r="3270" spans="1:5" x14ac:dyDescent="0.25">
      <c r="A3270" s="180">
        <v>39427</v>
      </c>
      <c r="B3270" s="181" t="s">
        <v>55227</v>
      </c>
      <c r="C3270" s="180" t="s">
        <v>83</v>
      </c>
      <c r="D3270" s="182">
        <v>4.43</v>
      </c>
      <c r="E3270" s="182">
        <v>4.51</v>
      </c>
    </row>
    <row r="3271" spans="1:5" x14ac:dyDescent="0.25">
      <c r="A3271" s="180">
        <v>39424</v>
      </c>
      <c r="B3271" s="181" t="s">
        <v>55228</v>
      </c>
      <c r="C3271" s="180" t="s">
        <v>83</v>
      </c>
      <c r="D3271" s="182">
        <v>2.63</v>
      </c>
      <c r="E3271" s="182">
        <v>2.68</v>
      </c>
    </row>
    <row r="3272" spans="1:5" x14ac:dyDescent="0.25">
      <c r="A3272" s="180">
        <v>39425</v>
      </c>
      <c r="B3272" s="181" t="s">
        <v>55229</v>
      </c>
      <c r="C3272" s="180" t="s">
        <v>83</v>
      </c>
      <c r="D3272" s="182">
        <v>2.6</v>
      </c>
      <c r="E3272" s="182">
        <v>2.65</v>
      </c>
    </row>
    <row r="3273" spans="1:5" x14ac:dyDescent="0.25">
      <c r="A3273" s="180">
        <v>40664</v>
      </c>
      <c r="B3273" s="181" t="s">
        <v>55230</v>
      </c>
      <c r="C3273" s="180" t="s">
        <v>51</v>
      </c>
      <c r="D3273" s="182"/>
      <c r="E3273" s="182">
        <v>17.77</v>
      </c>
    </row>
    <row r="3274" spans="1:5" x14ac:dyDescent="0.25">
      <c r="A3274" s="180">
        <v>34360</v>
      </c>
      <c r="B3274" s="181" t="s">
        <v>55231</v>
      </c>
      <c r="C3274" s="180" t="s">
        <v>51</v>
      </c>
      <c r="D3274" s="182"/>
      <c r="E3274" s="182">
        <v>43.16</v>
      </c>
    </row>
    <row r="3275" spans="1:5" x14ac:dyDescent="0.25">
      <c r="A3275" s="180">
        <v>20259</v>
      </c>
      <c r="B3275" s="181" t="s">
        <v>55232</v>
      </c>
      <c r="C3275" s="180" t="s">
        <v>83</v>
      </c>
      <c r="D3275" s="182"/>
      <c r="E3275" s="182">
        <v>13.7</v>
      </c>
    </row>
    <row r="3276" spans="1:5" x14ac:dyDescent="0.25">
      <c r="A3276" s="180">
        <v>14077</v>
      </c>
      <c r="B3276" s="181" t="s">
        <v>55233</v>
      </c>
      <c r="C3276" s="180" t="s">
        <v>83</v>
      </c>
      <c r="D3276" s="182"/>
      <c r="E3276" s="182">
        <v>209.69</v>
      </c>
    </row>
    <row r="3277" spans="1:5" x14ac:dyDescent="0.25">
      <c r="A3277" s="180">
        <v>3678</v>
      </c>
      <c r="B3277" s="181" t="s">
        <v>55234</v>
      </c>
      <c r="C3277" s="180" t="s">
        <v>83</v>
      </c>
      <c r="D3277" s="182"/>
      <c r="E3277" s="182">
        <v>94.78</v>
      </c>
    </row>
    <row r="3278" spans="1:5" x14ac:dyDescent="0.25">
      <c r="A3278" s="180">
        <v>11552</v>
      </c>
      <c r="B3278" s="181" t="s">
        <v>55235</v>
      </c>
      <c r="C3278" s="180" t="s">
        <v>83</v>
      </c>
      <c r="D3278" s="182">
        <v>7.84</v>
      </c>
      <c r="E3278" s="182">
        <v>7.11</v>
      </c>
    </row>
    <row r="3279" spans="1:5" x14ac:dyDescent="0.25">
      <c r="A3279" s="180">
        <v>585</v>
      </c>
      <c r="B3279" s="181" t="s">
        <v>55236</v>
      </c>
      <c r="C3279" s="180" t="s">
        <v>51</v>
      </c>
      <c r="D3279" s="182"/>
      <c r="E3279" s="182">
        <v>34.53</v>
      </c>
    </row>
    <row r="3280" spans="1:5" x14ac:dyDescent="0.25">
      <c r="A3280" s="180">
        <v>39418</v>
      </c>
      <c r="B3280" s="181" t="s">
        <v>55237</v>
      </c>
      <c r="C3280" s="180" t="s">
        <v>83</v>
      </c>
      <c r="D3280" s="182">
        <v>4.9400000000000004</v>
      </c>
      <c r="E3280" s="182">
        <v>5.03</v>
      </c>
    </row>
    <row r="3281" spans="1:5" x14ac:dyDescent="0.25">
      <c r="A3281" s="180">
        <v>39419</v>
      </c>
      <c r="B3281" s="181" t="s">
        <v>55238</v>
      </c>
      <c r="C3281" s="180" t="s">
        <v>83</v>
      </c>
      <c r="D3281" s="182">
        <v>6.02</v>
      </c>
      <c r="E3281" s="182">
        <v>6.13</v>
      </c>
    </row>
    <row r="3282" spans="1:5" x14ac:dyDescent="0.25">
      <c r="A3282" s="180">
        <v>39420</v>
      </c>
      <c r="B3282" s="181" t="s">
        <v>55239</v>
      </c>
      <c r="C3282" s="180" t="s">
        <v>83</v>
      </c>
      <c r="D3282" s="182">
        <v>6.64</v>
      </c>
      <c r="E3282" s="182">
        <v>6.77</v>
      </c>
    </row>
    <row r="3283" spans="1:5" x14ac:dyDescent="0.25">
      <c r="A3283" s="180">
        <v>39571</v>
      </c>
      <c r="B3283" s="181" t="s">
        <v>55240</v>
      </c>
      <c r="C3283" s="180" t="s">
        <v>83</v>
      </c>
      <c r="D3283" s="182">
        <v>4.01</v>
      </c>
      <c r="E3283" s="182">
        <v>4.09</v>
      </c>
    </row>
    <row r="3284" spans="1:5" x14ac:dyDescent="0.25">
      <c r="A3284" s="180">
        <v>39421</v>
      </c>
      <c r="B3284" s="181" t="s">
        <v>55241</v>
      </c>
      <c r="C3284" s="180" t="s">
        <v>83</v>
      </c>
      <c r="D3284" s="182">
        <v>5.85</v>
      </c>
      <c r="E3284" s="182">
        <v>5.96</v>
      </c>
    </row>
    <row r="3285" spans="1:5" x14ac:dyDescent="0.25">
      <c r="A3285" s="180">
        <v>39422</v>
      </c>
      <c r="B3285" s="181" t="s">
        <v>55242</v>
      </c>
      <c r="C3285" s="180" t="s">
        <v>83</v>
      </c>
      <c r="D3285" s="182">
        <v>6.83</v>
      </c>
      <c r="E3285" s="182">
        <v>6.96</v>
      </c>
    </row>
    <row r="3286" spans="1:5" x14ac:dyDescent="0.25">
      <c r="A3286" s="180">
        <v>39423</v>
      </c>
      <c r="B3286" s="181" t="s">
        <v>55243</v>
      </c>
      <c r="C3286" s="180" t="s">
        <v>83</v>
      </c>
      <c r="D3286" s="182">
        <v>7.93</v>
      </c>
      <c r="E3286" s="182">
        <v>8.08</v>
      </c>
    </row>
    <row r="3287" spans="1:5" x14ac:dyDescent="0.25">
      <c r="A3287" s="180">
        <v>39426</v>
      </c>
      <c r="B3287" s="181" t="s">
        <v>55244</v>
      </c>
      <c r="C3287" s="180" t="s">
        <v>83</v>
      </c>
      <c r="D3287" s="182">
        <v>17.829999999999998</v>
      </c>
      <c r="E3287" s="182">
        <v>18.170000000000002</v>
      </c>
    </row>
    <row r="3288" spans="1:5" x14ac:dyDescent="0.25">
      <c r="A3288" s="180">
        <v>39429</v>
      </c>
      <c r="B3288" s="181" t="s">
        <v>55245</v>
      </c>
      <c r="C3288" s="180" t="s">
        <v>83</v>
      </c>
      <c r="D3288" s="182">
        <v>5.62</v>
      </c>
      <c r="E3288" s="182">
        <v>5.73</v>
      </c>
    </row>
    <row r="3289" spans="1:5" x14ac:dyDescent="0.25">
      <c r="A3289" s="180">
        <v>39428</v>
      </c>
      <c r="B3289" s="181" t="s">
        <v>55246</v>
      </c>
      <c r="C3289" s="180" t="s">
        <v>83</v>
      </c>
      <c r="D3289" s="182">
        <v>4.29</v>
      </c>
      <c r="E3289" s="182">
        <v>4.38</v>
      </c>
    </row>
    <row r="3290" spans="1:5" x14ac:dyDescent="0.25">
      <c r="A3290" s="180">
        <v>39572</v>
      </c>
      <c r="B3290" s="181" t="s">
        <v>55247</v>
      </c>
      <c r="C3290" s="180" t="s">
        <v>83</v>
      </c>
      <c r="D3290" s="182">
        <v>3.72</v>
      </c>
      <c r="E3290" s="182">
        <v>3.79</v>
      </c>
    </row>
    <row r="3291" spans="1:5" x14ac:dyDescent="0.25">
      <c r="A3291" s="180">
        <v>39570</v>
      </c>
      <c r="B3291" s="181" t="s">
        <v>55248</v>
      </c>
      <c r="C3291" s="180" t="s">
        <v>83</v>
      </c>
      <c r="D3291" s="182">
        <v>3.94</v>
      </c>
      <c r="E3291" s="182">
        <v>4.0199999999999996</v>
      </c>
    </row>
    <row r="3292" spans="1:5" x14ac:dyDescent="0.25">
      <c r="A3292" s="180">
        <v>39569</v>
      </c>
      <c r="B3292" s="181" t="s">
        <v>55249</v>
      </c>
      <c r="C3292" s="180" t="s">
        <v>83</v>
      </c>
      <c r="D3292" s="182">
        <v>3.9</v>
      </c>
      <c r="E3292" s="182">
        <v>3.97</v>
      </c>
    </row>
    <row r="3293" spans="1:5" x14ac:dyDescent="0.25">
      <c r="A3293" s="180">
        <v>39328</v>
      </c>
      <c r="B3293" s="181" t="s">
        <v>55250</v>
      </c>
      <c r="C3293" s="180" t="s">
        <v>83</v>
      </c>
      <c r="D3293" s="182">
        <v>4.03</v>
      </c>
      <c r="E3293" s="182">
        <v>4.0999999999999996</v>
      </c>
    </row>
    <row r="3294" spans="1:5" x14ac:dyDescent="0.25">
      <c r="A3294" s="180">
        <v>39029</v>
      </c>
      <c r="B3294" s="181" t="s">
        <v>55251</v>
      </c>
      <c r="C3294" s="180" t="s">
        <v>83</v>
      </c>
      <c r="D3294" s="182">
        <v>12.58</v>
      </c>
      <c r="E3294" s="182">
        <v>12.82</v>
      </c>
    </row>
    <row r="3295" spans="1:5" x14ac:dyDescent="0.25">
      <c r="A3295" s="180">
        <v>39028</v>
      </c>
      <c r="B3295" s="181" t="s">
        <v>55252</v>
      </c>
      <c r="C3295" s="180" t="s">
        <v>83</v>
      </c>
      <c r="D3295" s="182">
        <v>7.32</v>
      </c>
      <c r="E3295" s="182">
        <v>7.46</v>
      </c>
    </row>
    <row r="3296" spans="1:5" x14ac:dyDescent="0.25">
      <c r="A3296" s="180">
        <v>38541</v>
      </c>
      <c r="B3296" s="181" t="s">
        <v>55253</v>
      </c>
      <c r="C3296" s="180" t="s">
        <v>115</v>
      </c>
      <c r="D3296" s="182">
        <v>4851351.34</v>
      </c>
      <c r="E3296" s="182">
        <v>4566333.45</v>
      </c>
    </row>
    <row r="3297" spans="1:5" x14ac:dyDescent="0.25">
      <c r="A3297" s="180">
        <v>38542</v>
      </c>
      <c r="B3297" s="181" t="s">
        <v>55254</v>
      </c>
      <c r="C3297" s="180" t="s">
        <v>115</v>
      </c>
      <c r="D3297" s="182">
        <v>7438738.7400000002</v>
      </c>
      <c r="E3297" s="182">
        <v>7001711.3099999996</v>
      </c>
    </row>
    <row r="3298" spans="1:5" x14ac:dyDescent="0.25">
      <c r="A3298" s="180">
        <v>45080</v>
      </c>
      <c r="B3298" s="181" t="s">
        <v>55255</v>
      </c>
      <c r="C3298" s="180" t="s">
        <v>115</v>
      </c>
      <c r="D3298" s="182">
        <v>16109.94</v>
      </c>
      <c r="E3298" s="182">
        <v>15163.48</v>
      </c>
    </row>
    <row r="3299" spans="1:5" x14ac:dyDescent="0.25">
      <c r="A3299" s="180">
        <v>38543</v>
      </c>
      <c r="B3299" s="181" t="s">
        <v>55256</v>
      </c>
      <c r="C3299" s="180" t="s">
        <v>115</v>
      </c>
      <c r="D3299" s="182">
        <v>1514705.9</v>
      </c>
      <c r="E3299" s="182">
        <v>1425716.61</v>
      </c>
    </row>
    <row r="3300" spans="1:5" x14ac:dyDescent="0.25">
      <c r="A3300" s="180">
        <v>44002</v>
      </c>
      <c r="B3300" s="181" t="s">
        <v>55257</v>
      </c>
      <c r="C3300" s="180" t="s">
        <v>115</v>
      </c>
      <c r="D3300" s="182">
        <v>7075102.9800000004</v>
      </c>
      <c r="E3300" s="182">
        <v>6659439.2199999997</v>
      </c>
    </row>
    <row r="3301" spans="1:5" x14ac:dyDescent="0.25">
      <c r="A3301" s="180">
        <v>43886</v>
      </c>
      <c r="B3301" s="181" t="s">
        <v>55258</v>
      </c>
      <c r="C3301" s="180" t="s">
        <v>115</v>
      </c>
      <c r="D3301" s="182">
        <v>3433681.88</v>
      </c>
      <c r="E3301" s="182">
        <v>3231952.36</v>
      </c>
    </row>
    <row r="3302" spans="1:5" x14ac:dyDescent="0.25">
      <c r="A3302" s="180">
        <v>40791</v>
      </c>
      <c r="B3302" s="181" t="s">
        <v>55259</v>
      </c>
      <c r="C3302" s="180" t="s">
        <v>115</v>
      </c>
      <c r="D3302" s="182">
        <v>42744.47</v>
      </c>
      <c r="E3302" s="182">
        <v>38893.800000000003</v>
      </c>
    </row>
    <row r="3303" spans="1:5" x14ac:dyDescent="0.25">
      <c r="A3303" s="180">
        <v>44003</v>
      </c>
      <c r="B3303" s="181" t="s">
        <v>55260</v>
      </c>
      <c r="C3303" s="180" t="s">
        <v>115</v>
      </c>
      <c r="D3303" s="182">
        <v>9832072.1099999994</v>
      </c>
      <c r="E3303" s="182">
        <v>9254435.8399999999</v>
      </c>
    </row>
    <row r="3304" spans="1:5" x14ac:dyDescent="0.25">
      <c r="A3304" s="180">
        <v>44548</v>
      </c>
      <c r="B3304" s="181" t="s">
        <v>55261</v>
      </c>
      <c r="C3304" s="180" t="s">
        <v>115</v>
      </c>
      <c r="D3304" s="182">
        <v>3006878.36</v>
      </c>
      <c r="E3304" s="182">
        <v>2830223.64</v>
      </c>
    </row>
    <row r="3305" spans="1:5" x14ac:dyDescent="0.25">
      <c r="A3305" s="180">
        <v>44550</v>
      </c>
      <c r="B3305" s="181" t="s">
        <v>55262</v>
      </c>
      <c r="C3305" s="180" t="s">
        <v>115</v>
      </c>
      <c r="D3305" s="182">
        <v>9433614.4199999999</v>
      </c>
      <c r="E3305" s="182">
        <v>8879387.6300000008</v>
      </c>
    </row>
    <row r="3306" spans="1:5" x14ac:dyDescent="0.25">
      <c r="A3306" s="180">
        <v>44549</v>
      </c>
      <c r="B3306" s="181" t="s">
        <v>55263</v>
      </c>
      <c r="C3306" s="180" t="s">
        <v>115</v>
      </c>
      <c r="D3306" s="182">
        <v>6898330.5700000003</v>
      </c>
      <c r="E3306" s="182">
        <v>6493052.2300000004</v>
      </c>
    </row>
    <row r="3307" spans="1:5" x14ac:dyDescent="0.25">
      <c r="A3307" s="180">
        <v>41982</v>
      </c>
      <c r="B3307" s="181" t="s">
        <v>55264</v>
      </c>
      <c r="C3307" s="180" t="s">
        <v>115</v>
      </c>
      <c r="D3307" s="182">
        <v>1832732.69</v>
      </c>
      <c r="E3307" s="182">
        <v>1725059.27</v>
      </c>
    </row>
    <row r="3308" spans="1:5" x14ac:dyDescent="0.25">
      <c r="A3308" s="180">
        <v>39012</v>
      </c>
      <c r="B3308" s="181" t="s">
        <v>55265</v>
      </c>
      <c r="C3308" s="180" t="s">
        <v>115</v>
      </c>
      <c r="D3308" s="182">
        <v>1075382.8799999999</v>
      </c>
      <c r="E3308" s="182">
        <v>1012203.91</v>
      </c>
    </row>
    <row r="3309" spans="1:5" x14ac:dyDescent="0.25">
      <c r="A3309" s="180">
        <v>40435</v>
      </c>
      <c r="B3309" s="181" t="s">
        <v>55266</v>
      </c>
      <c r="C3309" s="180" t="s">
        <v>115</v>
      </c>
      <c r="D3309" s="182">
        <v>1085900.5900000001</v>
      </c>
      <c r="E3309" s="182">
        <v>1022103.71</v>
      </c>
    </row>
    <row r="3310" spans="1:5" x14ac:dyDescent="0.25">
      <c r="A3310" s="180">
        <v>45265</v>
      </c>
      <c r="B3310" s="181" t="s">
        <v>55267</v>
      </c>
      <c r="C3310" s="180" t="s">
        <v>27783</v>
      </c>
      <c r="D3310" s="182">
        <v>42.18</v>
      </c>
      <c r="E3310" s="182">
        <v>35.15</v>
      </c>
    </row>
    <row r="3311" spans="1:5" x14ac:dyDescent="0.25">
      <c r="A3311" s="180">
        <v>13617</v>
      </c>
      <c r="B3311" s="181" t="s">
        <v>55268</v>
      </c>
      <c r="C3311" s="180" t="s">
        <v>115</v>
      </c>
      <c r="D3311" s="182">
        <v>101786.85</v>
      </c>
      <c r="E3311" s="182">
        <v>101786.85</v>
      </c>
    </row>
    <row r="3312" spans="1:5" x14ac:dyDescent="0.25">
      <c r="A3312" s="180">
        <v>35274</v>
      </c>
      <c r="B3312" s="181" t="s">
        <v>55269</v>
      </c>
      <c r="C3312" s="180" t="s">
        <v>83</v>
      </c>
      <c r="D3312" s="182">
        <v>60.44</v>
      </c>
      <c r="E3312" s="182">
        <v>63.26</v>
      </c>
    </row>
    <row r="3313" spans="1:5" x14ac:dyDescent="0.25">
      <c r="A3313" s="180">
        <v>35275</v>
      </c>
      <c r="B3313" s="181" t="s">
        <v>55270</v>
      </c>
      <c r="C3313" s="180" t="s">
        <v>83</v>
      </c>
      <c r="D3313" s="182">
        <v>128.28</v>
      </c>
      <c r="E3313" s="182">
        <v>134.26</v>
      </c>
    </row>
    <row r="3314" spans="1:5" x14ac:dyDescent="0.25">
      <c r="A3314" s="180">
        <v>35276</v>
      </c>
      <c r="B3314" s="181" t="s">
        <v>55271</v>
      </c>
      <c r="C3314" s="180" t="s">
        <v>83</v>
      </c>
      <c r="D3314" s="182">
        <v>223.21</v>
      </c>
      <c r="E3314" s="182">
        <v>233.61</v>
      </c>
    </row>
    <row r="3315" spans="1:5" x14ac:dyDescent="0.25">
      <c r="A3315" s="180">
        <v>11091</v>
      </c>
      <c r="B3315" s="181" t="s">
        <v>55272</v>
      </c>
      <c r="C3315" s="180" t="s">
        <v>115</v>
      </c>
      <c r="D3315" s="182">
        <v>2.0699999999999998</v>
      </c>
      <c r="E3315" s="182">
        <v>1.58</v>
      </c>
    </row>
    <row r="3316" spans="1:5" x14ac:dyDescent="0.25">
      <c r="A3316" s="180">
        <v>37586</v>
      </c>
      <c r="B3316" s="181" t="s">
        <v>55273</v>
      </c>
      <c r="C3316" s="180" t="s">
        <v>54074</v>
      </c>
      <c r="D3316" s="182">
        <v>82.42</v>
      </c>
      <c r="E3316" s="182">
        <v>48.76</v>
      </c>
    </row>
    <row r="3317" spans="1:5" x14ac:dyDescent="0.25">
      <c r="A3317" s="180">
        <v>37395</v>
      </c>
      <c r="B3317" s="181" t="s">
        <v>55274</v>
      </c>
      <c r="C3317" s="180" t="s">
        <v>54074</v>
      </c>
      <c r="D3317" s="182">
        <v>70.87</v>
      </c>
      <c r="E3317" s="182">
        <v>41.93</v>
      </c>
    </row>
    <row r="3318" spans="1:5" x14ac:dyDescent="0.25">
      <c r="A3318" s="180">
        <v>14147</v>
      </c>
      <c r="B3318" s="181" t="s">
        <v>55275</v>
      </c>
      <c r="C3318" s="180" t="s">
        <v>54074</v>
      </c>
      <c r="D3318" s="182">
        <v>94.01</v>
      </c>
      <c r="E3318" s="182">
        <v>55.62</v>
      </c>
    </row>
    <row r="3319" spans="1:5" x14ac:dyDescent="0.25">
      <c r="A3319" s="180">
        <v>37396</v>
      </c>
      <c r="B3319" s="181" t="s">
        <v>55276</v>
      </c>
      <c r="C3319" s="180" t="s">
        <v>54074</v>
      </c>
      <c r="D3319" s="182">
        <v>57.99</v>
      </c>
      <c r="E3319" s="182">
        <v>34.31</v>
      </c>
    </row>
    <row r="3320" spans="1:5" x14ac:dyDescent="0.25">
      <c r="A3320" s="180">
        <v>37397</v>
      </c>
      <c r="B3320" s="181" t="s">
        <v>55277</v>
      </c>
      <c r="C3320" s="180" t="s">
        <v>54074</v>
      </c>
      <c r="D3320" s="182">
        <v>60.75</v>
      </c>
      <c r="E3320" s="182">
        <v>35.94</v>
      </c>
    </row>
    <row r="3321" spans="1:5" x14ac:dyDescent="0.25">
      <c r="A3321" s="180">
        <v>43606</v>
      </c>
      <c r="B3321" s="181" t="s">
        <v>55278</v>
      </c>
      <c r="C3321" s="180" t="s">
        <v>115</v>
      </c>
      <c r="D3321" s="182">
        <v>9.4</v>
      </c>
      <c r="E3321" s="182">
        <v>8.5299999999999994</v>
      </c>
    </row>
    <row r="3322" spans="1:5" x14ac:dyDescent="0.25">
      <c r="A3322" s="180">
        <v>444</v>
      </c>
      <c r="B3322" s="181" t="s">
        <v>55279</v>
      </c>
      <c r="C3322" s="180" t="s">
        <v>115</v>
      </c>
      <c r="D3322" s="182">
        <v>46.08</v>
      </c>
      <c r="E3322" s="182">
        <v>24</v>
      </c>
    </row>
    <row r="3323" spans="1:5" x14ac:dyDescent="0.25">
      <c r="A3323" s="180">
        <v>445</v>
      </c>
      <c r="B3323" s="181" t="s">
        <v>55280</v>
      </c>
      <c r="C3323" s="180" t="s">
        <v>115</v>
      </c>
      <c r="D3323" s="182">
        <v>63.07</v>
      </c>
      <c r="E3323" s="182">
        <v>32.85</v>
      </c>
    </row>
    <row r="3324" spans="1:5" x14ac:dyDescent="0.25">
      <c r="A3324" s="180">
        <v>4783</v>
      </c>
      <c r="B3324" s="181" t="s">
        <v>55281</v>
      </c>
      <c r="C3324" s="180" t="s">
        <v>949</v>
      </c>
      <c r="D3324" s="182">
        <v>29.62</v>
      </c>
      <c r="E3324" s="182">
        <v>26.03</v>
      </c>
    </row>
    <row r="3325" spans="1:5" x14ac:dyDescent="0.25">
      <c r="A3325" s="180">
        <v>41079</v>
      </c>
      <c r="B3325" s="181" t="s">
        <v>55282</v>
      </c>
      <c r="C3325" s="180" t="s">
        <v>932</v>
      </c>
      <c r="D3325" s="182">
        <v>5203.13</v>
      </c>
      <c r="E3325" s="182">
        <v>4560.57</v>
      </c>
    </row>
    <row r="3326" spans="1:5" x14ac:dyDescent="0.25">
      <c r="A3326" s="180">
        <v>12874</v>
      </c>
      <c r="B3326" s="181" t="s">
        <v>55283</v>
      </c>
      <c r="C3326" s="180" t="s">
        <v>949</v>
      </c>
      <c r="D3326" s="182">
        <v>27.3</v>
      </c>
      <c r="E3326" s="182">
        <v>23.99</v>
      </c>
    </row>
    <row r="3327" spans="1:5" x14ac:dyDescent="0.25">
      <c r="A3327" s="180">
        <v>41082</v>
      </c>
      <c r="B3327" s="181" t="s">
        <v>55284</v>
      </c>
      <c r="C3327" s="180" t="s">
        <v>932</v>
      </c>
      <c r="D3327" s="182">
        <v>4798.3500000000004</v>
      </c>
      <c r="E3327" s="182">
        <v>4205.78</v>
      </c>
    </row>
    <row r="3328" spans="1:5" x14ac:dyDescent="0.25">
      <c r="A3328" s="180">
        <v>4785</v>
      </c>
      <c r="B3328" s="181" t="s">
        <v>55285</v>
      </c>
      <c r="C3328" s="180" t="s">
        <v>949</v>
      </c>
      <c r="D3328" s="182">
        <v>29.62</v>
      </c>
      <c r="E3328" s="182">
        <v>26.03</v>
      </c>
    </row>
    <row r="3329" spans="1:5" x14ac:dyDescent="0.25">
      <c r="A3329" s="180">
        <v>41081</v>
      </c>
      <c r="B3329" s="181" t="s">
        <v>55286</v>
      </c>
      <c r="C3329" s="180" t="s">
        <v>932</v>
      </c>
      <c r="D3329" s="182">
        <v>5203.13</v>
      </c>
      <c r="E3329" s="182">
        <v>4560.57</v>
      </c>
    </row>
    <row r="3330" spans="1:5" x14ac:dyDescent="0.25">
      <c r="A3330" s="180">
        <v>4801</v>
      </c>
      <c r="B3330" s="181" t="s">
        <v>55287</v>
      </c>
      <c r="C3330" s="180" t="s">
        <v>322</v>
      </c>
      <c r="D3330" s="182">
        <v>87.63</v>
      </c>
      <c r="E3330" s="182">
        <v>78.14</v>
      </c>
    </row>
    <row r="3331" spans="1:5" x14ac:dyDescent="0.25">
      <c r="A3331" s="180">
        <v>4794</v>
      </c>
      <c r="B3331" s="181" t="s">
        <v>55288</v>
      </c>
      <c r="C3331" s="180" t="s">
        <v>322</v>
      </c>
      <c r="D3331" s="182">
        <v>399.12</v>
      </c>
      <c r="E3331" s="182">
        <v>355.9</v>
      </c>
    </row>
    <row r="3332" spans="1:5" x14ac:dyDescent="0.25">
      <c r="A3332" s="180">
        <v>4796</v>
      </c>
      <c r="B3332" s="181" t="s">
        <v>55289</v>
      </c>
      <c r="C3332" s="180" t="s">
        <v>322</v>
      </c>
      <c r="D3332" s="182">
        <v>242.42</v>
      </c>
      <c r="E3332" s="182">
        <v>216.17</v>
      </c>
    </row>
    <row r="3333" spans="1:5" x14ac:dyDescent="0.25">
      <c r="A3333" s="180">
        <v>4800</v>
      </c>
      <c r="B3333" s="181" t="s">
        <v>55290</v>
      </c>
      <c r="C3333" s="180" t="s">
        <v>322</v>
      </c>
      <c r="D3333" s="182">
        <v>66.67</v>
      </c>
      <c r="E3333" s="182">
        <v>59.44</v>
      </c>
    </row>
    <row r="3334" spans="1:5" x14ac:dyDescent="0.25">
      <c r="A3334" s="180">
        <v>4795</v>
      </c>
      <c r="B3334" s="181" t="s">
        <v>55291</v>
      </c>
      <c r="C3334" s="180" t="s">
        <v>322</v>
      </c>
      <c r="D3334" s="182">
        <v>388.52</v>
      </c>
      <c r="E3334" s="182">
        <v>346.45</v>
      </c>
    </row>
    <row r="3335" spans="1:5" x14ac:dyDescent="0.25">
      <c r="A3335" s="180">
        <v>1292</v>
      </c>
      <c r="B3335" s="181" t="s">
        <v>55292</v>
      </c>
      <c r="C3335" s="180" t="s">
        <v>322</v>
      </c>
      <c r="D3335" s="182">
        <v>48.14</v>
      </c>
      <c r="E3335" s="182">
        <v>35.729999999999997</v>
      </c>
    </row>
    <row r="3336" spans="1:5" x14ac:dyDescent="0.25">
      <c r="A3336" s="180">
        <v>1287</v>
      </c>
      <c r="B3336" s="181" t="s">
        <v>55293</v>
      </c>
      <c r="C3336" s="180" t="s">
        <v>322</v>
      </c>
      <c r="D3336" s="182">
        <v>38.54</v>
      </c>
      <c r="E3336" s="182">
        <v>28.6</v>
      </c>
    </row>
    <row r="3337" spans="1:5" x14ac:dyDescent="0.25">
      <c r="A3337" s="180">
        <v>4786</v>
      </c>
      <c r="B3337" s="181" t="s">
        <v>55294</v>
      </c>
      <c r="C3337" s="180" t="s">
        <v>322</v>
      </c>
      <c r="D3337" s="182"/>
      <c r="E3337" s="182">
        <v>118.5</v>
      </c>
    </row>
    <row r="3338" spans="1:5" x14ac:dyDescent="0.25">
      <c r="A3338" s="180">
        <v>10840</v>
      </c>
      <c r="B3338" s="181" t="s">
        <v>55295</v>
      </c>
      <c r="C3338" s="180" t="s">
        <v>322</v>
      </c>
      <c r="D3338" s="182">
        <v>500</v>
      </c>
      <c r="E3338" s="182">
        <v>445</v>
      </c>
    </row>
    <row r="3339" spans="1:5" x14ac:dyDescent="0.25">
      <c r="A3339" s="180">
        <v>10841</v>
      </c>
      <c r="B3339" s="181" t="s">
        <v>55296</v>
      </c>
      <c r="C3339" s="180" t="s">
        <v>322</v>
      </c>
      <c r="D3339" s="182">
        <v>377.35</v>
      </c>
      <c r="E3339" s="182">
        <v>335.84</v>
      </c>
    </row>
    <row r="3340" spans="1:5" x14ac:dyDescent="0.25">
      <c r="A3340" s="180">
        <v>44540</v>
      </c>
      <c r="B3340" s="181" t="s">
        <v>55297</v>
      </c>
      <c r="C3340" s="180" t="s">
        <v>322</v>
      </c>
      <c r="D3340" s="182">
        <v>482.18</v>
      </c>
      <c r="E3340" s="182">
        <v>429.14</v>
      </c>
    </row>
    <row r="3341" spans="1:5" x14ac:dyDescent="0.25">
      <c r="A3341" s="180">
        <v>10842</v>
      </c>
      <c r="B3341" s="181" t="s">
        <v>55298</v>
      </c>
      <c r="C3341" s="180" t="s">
        <v>322</v>
      </c>
      <c r="D3341" s="182">
        <v>545.07000000000005</v>
      </c>
      <c r="E3341" s="182">
        <v>485.11</v>
      </c>
    </row>
    <row r="3342" spans="1:5" x14ac:dyDescent="0.25">
      <c r="A3342" s="180">
        <v>45190</v>
      </c>
      <c r="B3342" s="181" t="s">
        <v>55299</v>
      </c>
      <c r="C3342" s="180" t="s">
        <v>322</v>
      </c>
      <c r="D3342" s="182">
        <v>79.489999999999995</v>
      </c>
      <c r="E3342" s="182">
        <v>59</v>
      </c>
    </row>
    <row r="3343" spans="1:5" x14ac:dyDescent="0.25">
      <c r="A3343" s="180">
        <v>45191</v>
      </c>
      <c r="B3343" s="181" t="s">
        <v>55300</v>
      </c>
      <c r="C3343" s="180" t="s">
        <v>322</v>
      </c>
      <c r="D3343" s="182">
        <v>134.85</v>
      </c>
      <c r="E3343" s="182">
        <v>100.09</v>
      </c>
    </row>
    <row r="3344" spans="1:5" x14ac:dyDescent="0.25">
      <c r="A3344" s="180">
        <v>38180</v>
      </c>
      <c r="B3344" s="181" t="s">
        <v>55301</v>
      </c>
      <c r="C3344" s="180" t="s">
        <v>322</v>
      </c>
      <c r="D3344" s="182">
        <v>195.18</v>
      </c>
      <c r="E3344" s="182">
        <v>174.04</v>
      </c>
    </row>
    <row r="3345" spans="1:5" x14ac:dyDescent="0.25">
      <c r="A3345" s="180">
        <v>40648</v>
      </c>
      <c r="B3345" s="181" t="s">
        <v>55302</v>
      </c>
      <c r="C3345" s="180" t="s">
        <v>322</v>
      </c>
      <c r="D3345" s="182"/>
      <c r="E3345" s="182">
        <v>227.52</v>
      </c>
    </row>
    <row r="3346" spans="1:5" x14ac:dyDescent="0.25">
      <c r="A3346" s="180">
        <v>40649</v>
      </c>
      <c r="B3346" s="181" t="s">
        <v>55303</v>
      </c>
      <c r="C3346" s="180" t="s">
        <v>322</v>
      </c>
      <c r="D3346" s="182"/>
      <c r="E3346" s="182">
        <v>132.53</v>
      </c>
    </row>
    <row r="3347" spans="1:5" x14ac:dyDescent="0.25">
      <c r="A3347" s="180">
        <v>40650</v>
      </c>
      <c r="B3347" s="181" t="s">
        <v>55304</v>
      </c>
      <c r="C3347" s="180" t="s">
        <v>322</v>
      </c>
      <c r="D3347" s="182"/>
      <c r="E3347" s="182">
        <v>170.64</v>
      </c>
    </row>
    <row r="3348" spans="1:5" x14ac:dyDescent="0.25">
      <c r="A3348" s="180">
        <v>40651</v>
      </c>
      <c r="B3348" s="181" t="s">
        <v>55305</v>
      </c>
      <c r="C3348" s="180" t="s">
        <v>322</v>
      </c>
      <c r="D3348" s="182"/>
      <c r="E3348" s="182">
        <v>314.73</v>
      </c>
    </row>
    <row r="3349" spans="1:5" x14ac:dyDescent="0.25">
      <c r="A3349" s="180">
        <v>40652</v>
      </c>
      <c r="B3349" s="181" t="s">
        <v>55306</v>
      </c>
      <c r="C3349" s="180" t="s">
        <v>322</v>
      </c>
      <c r="D3349" s="182"/>
      <c r="E3349" s="182">
        <v>168.74</v>
      </c>
    </row>
    <row r="3350" spans="1:5" x14ac:dyDescent="0.25">
      <c r="A3350" s="180">
        <v>40647</v>
      </c>
      <c r="B3350" s="181" t="s">
        <v>57405</v>
      </c>
      <c r="C3350" s="180" t="s">
        <v>322</v>
      </c>
      <c r="D3350" s="182"/>
      <c r="E3350" s="182">
        <v>185.8</v>
      </c>
    </row>
    <row r="3351" spans="1:5" x14ac:dyDescent="0.25">
      <c r="A3351" s="180">
        <v>40653</v>
      </c>
      <c r="B3351" s="181" t="s">
        <v>55307</v>
      </c>
      <c r="C3351" s="180" t="s">
        <v>322</v>
      </c>
      <c r="D3351" s="182"/>
      <c r="E3351" s="182">
        <v>142.19999999999999</v>
      </c>
    </row>
    <row r="3352" spans="1:5" x14ac:dyDescent="0.25">
      <c r="A3352" s="180">
        <v>38135</v>
      </c>
      <c r="B3352" s="181" t="s">
        <v>55308</v>
      </c>
      <c r="C3352" s="180" t="s">
        <v>322</v>
      </c>
      <c r="D3352" s="182">
        <v>98.95</v>
      </c>
      <c r="E3352" s="182">
        <v>113.46</v>
      </c>
    </row>
    <row r="3353" spans="1:5" x14ac:dyDescent="0.25">
      <c r="A3353" s="180">
        <v>36178</v>
      </c>
      <c r="B3353" s="181" t="s">
        <v>55309</v>
      </c>
      <c r="C3353" s="180" t="s">
        <v>115</v>
      </c>
      <c r="D3353" s="182">
        <v>16.55</v>
      </c>
      <c r="E3353" s="182">
        <v>18.97</v>
      </c>
    </row>
    <row r="3354" spans="1:5" x14ac:dyDescent="0.25">
      <c r="A3354" s="180">
        <v>38181</v>
      </c>
      <c r="B3354" s="181" t="s">
        <v>55310</v>
      </c>
      <c r="C3354" s="180" t="s">
        <v>322</v>
      </c>
      <c r="D3354" s="182">
        <v>266.45</v>
      </c>
      <c r="E3354" s="182">
        <v>237.59</v>
      </c>
    </row>
    <row r="3355" spans="1:5" x14ac:dyDescent="0.25">
      <c r="A3355" s="180">
        <v>38182</v>
      </c>
      <c r="B3355" s="181" t="s">
        <v>55311</v>
      </c>
      <c r="C3355" s="180" t="s">
        <v>322</v>
      </c>
      <c r="D3355" s="182">
        <v>253.8</v>
      </c>
      <c r="E3355" s="182">
        <v>226.31</v>
      </c>
    </row>
    <row r="3356" spans="1:5" x14ac:dyDescent="0.25">
      <c r="A3356" s="180">
        <v>38186</v>
      </c>
      <c r="B3356" s="181" t="s">
        <v>55312</v>
      </c>
      <c r="C3356" s="180" t="s">
        <v>322</v>
      </c>
      <c r="D3356" s="182">
        <v>659.72</v>
      </c>
      <c r="E3356" s="182">
        <v>588.27</v>
      </c>
    </row>
    <row r="3357" spans="1:5" x14ac:dyDescent="0.25">
      <c r="A3357" s="180">
        <v>38185</v>
      </c>
      <c r="B3357" s="181" t="s">
        <v>55313</v>
      </c>
      <c r="C3357" s="180" t="s">
        <v>322</v>
      </c>
      <c r="D3357" s="182">
        <v>587.38</v>
      </c>
      <c r="E3357" s="182">
        <v>523.77</v>
      </c>
    </row>
    <row r="3358" spans="1:5" x14ac:dyDescent="0.25">
      <c r="A3358" s="180">
        <v>40654</v>
      </c>
      <c r="B3358" s="181" t="s">
        <v>55314</v>
      </c>
      <c r="C3358" s="180" t="s">
        <v>322</v>
      </c>
      <c r="D3358" s="182"/>
      <c r="E3358" s="182">
        <v>220.88</v>
      </c>
    </row>
    <row r="3359" spans="1:5" x14ac:dyDescent="0.25">
      <c r="A3359" s="180">
        <v>44541</v>
      </c>
      <c r="B3359" s="181" t="s">
        <v>55315</v>
      </c>
      <c r="C3359" s="180" t="s">
        <v>322</v>
      </c>
      <c r="D3359" s="182">
        <v>398.32</v>
      </c>
      <c r="E3359" s="182">
        <v>354.5</v>
      </c>
    </row>
    <row r="3360" spans="1:5" x14ac:dyDescent="0.25">
      <c r="A3360" s="180">
        <v>4822</v>
      </c>
      <c r="B3360" s="181" t="s">
        <v>55316</v>
      </c>
      <c r="C3360" s="180" t="s">
        <v>322</v>
      </c>
      <c r="D3360" s="182">
        <v>437.31</v>
      </c>
      <c r="E3360" s="182">
        <v>519.85</v>
      </c>
    </row>
    <row r="3361" spans="1:5" x14ac:dyDescent="0.25">
      <c r="A3361" s="180">
        <v>4818</v>
      </c>
      <c r="B3361" s="181" t="s">
        <v>55317</v>
      </c>
      <c r="C3361" s="180" t="s">
        <v>322</v>
      </c>
      <c r="D3361" s="182">
        <v>449.5</v>
      </c>
      <c r="E3361" s="182">
        <v>534.33000000000004</v>
      </c>
    </row>
    <row r="3362" spans="1:5" x14ac:dyDescent="0.25">
      <c r="A3362" s="180">
        <v>39567</v>
      </c>
      <c r="B3362" s="181" t="s">
        <v>55318</v>
      </c>
      <c r="C3362" s="180" t="s">
        <v>322</v>
      </c>
      <c r="D3362" s="182">
        <v>41.88</v>
      </c>
      <c r="E3362" s="182">
        <v>41.67</v>
      </c>
    </row>
    <row r="3363" spans="1:5" x14ac:dyDescent="0.25">
      <c r="A3363" s="180">
        <v>39566</v>
      </c>
      <c r="B3363" s="181" t="s">
        <v>55319</v>
      </c>
      <c r="C3363" s="180" t="s">
        <v>322</v>
      </c>
      <c r="D3363" s="182">
        <v>44.32</v>
      </c>
      <c r="E3363" s="182">
        <v>44.11</v>
      </c>
    </row>
    <row r="3364" spans="1:5" x14ac:dyDescent="0.25">
      <c r="A3364" s="180">
        <v>39416</v>
      </c>
      <c r="B3364" s="181" t="s">
        <v>55320</v>
      </c>
      <c r="C3364" s="180" t="s">
        <v>322</v>
      </c>
      <c r="D3364" s="182">
        <v>27.01</v>
      </c>
      <c r="E3364" s="182">
        <v>26.88</v>
      </c>
    </row>
    <row r="3365" spans="1:5" x14ac:dyDescent="0.25">
      <c r="A3365" s="180">
        <v>39417</v>
      </c>
      <c r="B3365" s="181" t="s">
        <v>55321</v>
      </c>
      <c r="C3365" s="180" t="s">
        <v>322</v>
      </c>
      <c r="D3365" s="182">
        <v>26.35</v>
      </c>
      <c r="E3365" s="182">
        <v>26.22</v>
      </c>
    </row>
    <row r="3366" spans="1:5" x14ac:dyDescent="0.25">
      <c r="A3366" s="180">
        <v>43742</v>
      </c>
      <c r="B3366" s="181" t="s">
        <v>55322</v>
      </c>
      <c r="C3366" s="180" t="s">
        <v>322</v>
      </c>
      <c r="D3366" s="182">
        <v>28.42</v>
      </c>
      <c r="E3366" s="182">
        <v>28.28</v>
      </c>
    </row>
    <row r="3367" spans="1:5" x14ac:dyDescent="0.25">
      <c r="A3367" s="180">
        <v>39414</v>
      </c>
      <c r="B3367" s="181" t="s">
        <v>55323</v>
      </c>
      <c r="C3367" s="180" t="s">
        <v>322</v>
      </c>
      <c r="D3367" s="182">
        <v>25.58</v>
      </c>
      <c r="E3367" s="182">
        <v>25.46</v>
      </c>
    </row>
    <row r="3368" spans="1:5" x14ac:dyDescent="0.25">
      <c r="A3368" s="180">
        <v>39415</v>
      </c>
      <c r="B3368" s="181" t="s">
        <v>55324</v>
      </c>
      <c r="C3368" s="180" t="s">
        <v>322</v>
      </c>
      <c r="D3368" s="182">
        <v>22.05</v>
      </c>
      <c r="E3368" s="182">
        <v>21.94</v>
      </c>
    </row>
    <row r="3369" spans="1:5" x14ac:dyDescent="0.25">
      <c r="A3369" s="180">
        <v>43740</v>
      </c>
      <c r="B3369" s="181" t="s">
        <v>55325</v>
      </c>
      <c r="C3369" s="180" t="s">
        <v>322</v>
      </c>
      <c r="D3369" s="182">
        <v>26.93</v>
      </c>
      <c r="E3369" s="182">
        <v>26.8</v>
      </c>
    </row>
    <row r="3370" spans="1:5" x14ac:dyDescent="0.25">
      <c r="A3370" s="180">
        <v>39412</v>
      </c>
      <c r="B3370" s="181" t="s">
        <v>55326</v>
      </c>
      <c r="C3370" s="180" t="s">
        <v>322</v>
      </c>
      <c r="D3370" s="182">
        <v>18.47</v>
      </c>
      <c r="E3370" s="182">
        <v>18.38</v>
      </c>
    </row>
    <row r="3371" spans="1:5" x14ac:dyDescent="0.25">
      <c r="A3371" s="180">
        <v>39413</v>
      </c>
      <c r="B3371" s="181" t="s">
        <v>55327</v>
      </c>
      <c r="C3371" s="180" t="s">
        <v>322</v>
      </c>
      <c r="D3371" s="182">
        <v>19.97</v>
      </c>
      <c r="E3371" s="182">
        <v>19.87</v>
      </c>
    </row>
    <row r="3372" spans="1:5" x14ac:dyDescent="0.25">
      <c r="A3372" s="180">
        <v>43741</v>
      </c>
      <c r="B3372" s="181" t="s">
        <v>55328</v>
      </c>
      <c r="C3372" s="180" t="s">
        <v>322</v>
      </c>
      <c r="D3372" s="182">
        <v>21.29</v>
      </c>
      <c r="E3372" s="182">
        <v>21.19</v>
      </c>
    </row>
    <row r="3373" spans="1:5" x14ac:dyDescent="0.25">
      <c r="A3373" s="180">
        <v>11062</v>
      </c>
      <c r="B3373" s="181" t="s">
        <v>55329</v>
      </c>
      <c r="C3373" s="180" t="s">
        <v>322</v>
      </c>
      <c r="D3373" s="182">
        <v>57.7</v>
      </c>
      <c r="E3373" s="182">
        <v>44.95</v>
      </c>
    </row>
    <row r="3374" spans="1:5" x14ac:dyDescent="0.25">
      <c r="A3374" s="180">
        <v>11063</v>
      </c>
      <c r="B3374" s="181" t="s">
        <v>55330</v>
      </c>
      <c r="C3374" s="180" t="s">
        <v>322</v>
      </c>
      <c r="D3374" s="182">
        <v>35.31</v>
      </c>
      <c r="E3374" s="182">
        <v>27.51</v>
      </c>
    </row>
    <row r="3375" spans="1:5" x14ac:dyDescent="0.25">
      <c r="A3375" s="180">
        <v>13521</v>
      </c>
      <c r="B3375" s="181" t="s">
        <v>55331</v>
      </c>
      <c r="C3375" s="180" t="s">
        <v>115</v>
      </c>
      <c r="D3375" s="182"/>
      <c r="E3375" s="182">
        <v>142.56</v>
      </c>
    </row>
    <row r="3376" spans="1:5" x14ac:dyDescent="0.25">
      <c r="A3376" s="180">
        <v>10851</v>
      </c>
      <c r="B3376" s="181" t="s">
        <v>55332</v>
      </c>
      <c r="C3376" s="180" t="s">
        <v>115</v>
      </c>
      <c r="D3376" s="182"/>
      <c r="E3376" s="182">
        <v>64.39</v>
      </c>
    </row>
    <row r="3377" spans="1:5" x14ac:dyDescent="0.25">
      <c r="A3377" s="180">
        <v>39515</v>
      </c>
      <c r="B3377" s="181" t="s">
        <v>55333</v>
      </c>
      <c r="C3377" s="180" t="s">
        <v>115</v>
      </c>
      <c r="D3377" s="182">
        <v>50.52</v>
      </c>
      <c r="E3377" s="182">
        <v>58.51</v>
      </c>
    </row>
    <row r="3378" spans="1:5" x14ac:dyDescent="0.25">
      <c r="A3378" s="180">
        <v>39516</v>
      </c>
      <c r="B3378" s="181" t="s">
        <v>55334</v>
      </c>
      <c r="C3378" s="180" t="s">
        <v>115</v>
      </c>
      <c r="D3378" s="182">
        <v>42.59</v>
      </c>
      <c r="E3378" s="182">
        <v>49.33</v>
      </c>
    </row>
    <row r="3379" spans="1:5" x14ac:dyDescent="0.25">
      <c r="A3379" s="180">
        <v>39514</v>
      </c>
      <c r="B3379" s="181" t="s">
        <v>55335</v>
      </c>
      <c r="C3379" s="180" t="s">
        <v>115</v>
      </c>
      <c r="D3379" s="182">
        <v>26.5</v>
      </c>
      <c r="E3379" s="182">
        <v>30.69</v>
      </c>
    </row>
    <row r="3380" spans="1:5" x14ac:dyDescent="0.25">
      <c r="A3380" s="180">
        <v>4812</v>
      </c>
      <c r="B3380" s="181" t="s">
        <v>55336</v>
      </c>
      <c r="C3380" s="180" t="s">
        <v>322</v>
      </c>
      <c r="D3380" s="182">
        <v>11.08</v>
      </c>
      <c r="E3380" s="182">
        <v>11.02</v>
      </c>
    </row>
    <row r="3381" spans="1:5" x14ac:dyDescent="0.25">
      <c r="A3381" s="180">
        <v>10849</v>
      </c>
      <c r="B3381" s="181" t="s">
        <v>55337</v>
      </c>
      <c r="C3381" s="180" t="s">
        <v>115</v>
      </c>
      <c r="D3381" s="182"/>
      <c r="E3381" s="182">
        <v>2073.62</v>
      </c>
    </row>
    <row r="3382" spans="1:5" x14ac:dyDescent="0.25">
      <c r="A3382" s="180">
        <v>10848</v>
      </c>
      <c r="B3382" s="181" t="s">
        <v>55338</v>
      </c>
      <c r="C3382" s="180" t="s">
        <v>115</v>
      </c>
      <c r="D3382" s="182"/>
      <c r="E3382" s="182">
        <v>1302.49</v>
      </c>
    </row>
    <row r="3383" spans="1:5" x14ac:dyDescent="0.25">
      <c r="A3383" s="180">
        <v>4813</v>
      </c>
      <c r="B3383" s="181" t="s">
        <v>55339</v>
      </c>
      <c r="C3383" s="180" t="s">
        <v>322</v>
      </c>
      <c r="D3383" s="182"/>
      <c r="E3383" s="182">
        <v>432</v>
      </c>
    </row>
    <row r="3384" spans="1:5" x14ac:dyDescent="0.25">
      <c r="A3384" s="180">
        <v>37560</v>
      </c>
      <c r="B3384" s="181" t="s">
        <v>55340</v>
      </c>
      <c r="C3384" s="180" t="s">
        <v>115</v>
      </c>
      <c r="D3384" s="182">
        <v>49.21</v>
      </c>
      <c r="E3384" s="182">
        <v>43.11</v>
      </c>
    </row>
    <row r="3385" spans="1:5" x14ac:dyDescent="0.25">
      <c r="A3385" s="180">
        <v>37557</v>
      </c>
      <c r="B3385" s="181" t="s">
        <v>55341</v>
      </c>
      <c r="C3385" s="180" t="s">
        <v>115</v>
      </c>
      <c r="D3385" s="182">
        <v>14.94</v>
      </c>
      <c r="E3385" s="182">
        <v>13.09</v>
      </c>
    </row>
    <row r="3386" spans="1:5" x14ac:dyDescent="0.25">
      <c r="A3386" s="180">
        <v>37556</v>
      </c>
      <c r="B3386" s="181" t="s">
        <v>55342</v>
      </c>
      <c r="C3386" s="180" t="s">
        <v>115</v>
      </c>
      <c r="D3386" s="182">
        <v>28.91</v>
      </c>
      <c r="E3386" s="182">
        <v>25.33</v>
      </c>
    </row>
    <row r="3387" spans="1:5" x14ac:dyDescent="0.25">
      <c r="A3387" s="180">
        <v>37559</v>
      </c>
      <c r="B3387" s="181" t="s">
        <v>55343</v>
      </c>
      <c r="C3387" s="180" t="s">
        <v>115</v>
      </c>
      <c r="D3387" s="182">
        <v>35.47</v>
      </c>
      <c r="E3387" s="182">
        <v>31.07</v>
      </c>
    </row>
    <row r="3388" spans="1:5" x14ac:dyDescent="0.25">
      <c r="A3388" s="180">
        <v>37539</v>
      </c>
      <c r="B3388" s="181" t="s">
        <v>55344</v>
      </c>
      <c r="C3388" s="180" t="s">
        <v>115</v>
      </c>
      <c r="D3388" s="182">
        <v>25</v>
      </c>
      <c r="E3388" s="182">
        <v>21.9</v>
      </c>
    </row>
    <row r="3389" spans="1:5" x14ac:dyDescent="0.25">
      <c r="A3389" s="180">
        <v>37558</v>
      </c>
      <c r="B3389" s="181" t="s">
        <v>55345</v>
      </c>
      <c r="C3389" s="180" t="s">
        <v>115</v>
      </c>
      <c r="D3389" s="182">
        <v>46.61</v>
      </c>
      <c r="E3389" s="182">
        <v>40.83</v>
      </c>
    </row>
    <row r="3390" spans="1:5" x14ac:dyDescent="0.25">
      <c r="A3390" s="180">
        <v>34723</v>
      </c>
      <c r="B3390" s="181" t="s">
        <v>55346</v>
      </c>
      <c r="C3390" s="180" t="s">
        <v>322</v>
      </c>
      <c r="D3390" s="182"/>
      <c r="E3390" s="182">
        <v>997.92</v>
      </c>
    </row>
    <row r="3391" spans="1:5" x14ac:dyDescent="0.25">
      <c r="A3391" s="180">
        <v>34721</v>
      </c>
      <c r="B3391" s="181" t="s">
        <v>55347</v>
      </c>
      <c r="C3391" s="180" t="s">
        <v>322</v>
      </c>
      <c r="D3391" s="182"/>
      <c r="E3391" s="182">
        <v>1244.17</v>
      </c>
    </row>
    <row r="3392" spans="1:5" x14ac:dyDescent="0.25">
      <c r="A3392" s="180">
        <v>4309</v>
      </c>
      <c r="B3392" s="181" t="s">
        <v>55348</v>
      </c>
      <c r="C3392" s="180" t="s">
        <v>115</v>
      </c>
      <c r="D3392" s="182">
        <v>9.3000000000000007</v>
      </c>
      <c r="E3392" s="182">
        <v>7.11</v>
      </c>
    </row>
    <row r="3393" spans="1:5" x14ac:dyDescent="0.25">
      <c r="A3393" s="180">
        <v>4307</v>
      </c>
      <c r="B3393" s="181" t="s">
        <v>55349</v>
      </c>
      <c r="C3393" s="180" t="s">
        <v>115</v>
      </c>
      <c r="D3393" s="182">
        <v>15.92</v>
      </c>
      <c r="E3393" s="182">
        <v>12.17</v>
      </c>
    </row>
    <row r="3394" spans="1:5" x14ac:dyDescent="0.25">
      <c r="A3394" s="180">
        <v>10850</v>
      </c>
      <c r="B3394" s="181" t="s">
        <v>55350</v>
      </c>
      <c r="C3394" s="180" t="s">
        <v>115</v>
      </c>
      <c r="D3394" s="182"/>
      <c r="E3394" s="182">
        <v>64.8</v>
      </c>
    </row>
    <row r="3395" spans="1:5" x14ac:dyDescent="0.25">
      <c r="A3395" s="180">
        <v>42438</v>
      </c>
      <c r="B3395" s="181" t="s">
        <v>55351</v>
      </c>
      <c r="C3395" s="180" t="s">
        <v>115</v>
      </c>
      <c r="D3395" s="182"/>
      <c r="E3395" s="182">
        <v>2090.75</v>
      </c>
    </row>
    <row r="3396" spans="1:5" x14ac:dyDescent="0.25">
      <c r="A3396" s="180">
        <v>4792</v>
      </c>
      <c r="B3396" s="181" t="s">
        <v>55352</v>
      </c>
      <c r="C3396" s="180" t="s">
        <v>322</v>
      </c>
      <c r="D3396" s="182">
        <v>187.36</v>
      </c>
      <c r="E3396" s="182">
        <v>167.07</v>
      </c>
    </row>
    <row r="3397" spans="1:5" x14ac:dyDescent="0.25">
      <c r="A3397" s="180">
        <v>4790</v>
      </c>
      <c r="B3397" s="181" t="s">
        <v>55353</v>
      </c>
      <c r="C3397" s="180" t="s">
        <v>322</v>
      </c>
      <c r="D3397" s="182">
        <v>112.65</v>
      </c>
      <c r="E3397" s="182">
        <v>100.45</v>
      </c>
    </row>
    <row r="3398" spans="1:5" x14ac:dyDescent="0.25">
      <c r="A3398" s="180">
        <v>40671</v>
      </c>
      <c r="B3398" s="181" t="s">
        <v>55354</v>
      </c>
      <c r="C3398" s="180" t="s">
        <v>322</v>
      </c>
      <c r="D3398" s="182">
        <v>103.15</v>
      </c>
      <c r="E3398" s="182">
        <v>118.28</v>
      </c>
    </row>
    <row r="3399" spans="1:5" x14ac:dyDescent="0.25">
      <c r="A3399" s="180">
        <v>7552</v>
      </c>
      <c r="B3399" s="181" t="s">
        <v>55355</v>
      </c>
      <c r="C3399" s="180" t="s">
        <v>115</v>
      </c>
      <c r="D3399" s="182">
        <v>22.9</v>
      </c>
      <c r="E3399" s="182">
        <v>23.6</v>
      </c>
    </row>
    <row r="3400" spans="1:5" x14ac:dyDescent="0.25">
      <c r="A3400" s="180">
        <v>4893</v>
      </c>
      <c r="B3400" s="181" t="s">
        <v>55356</v>
      </c>
      <c r="C3400" s="180" t="s">
        <v>115</v>
      </c>
      <c r="D3400" s="182"/>
      <c r="E3400" s="182">
        <v>14.7</v>
      </c>
    </row>
    <row r="3401" spans="1:5" x14ac:dyDescent="0.25">
      <c r="A3401" s="180">
        <v>4894</v>
      </c>
      <c r="B3401" s="181" t="s">
        <v>55357</v>
      </c>
      <c r="C3401" s="180" t="s">
        <v>115</v>
      </c>
      <c r="D3401" s="182"/>
      <c r="E3401" s="182">
        <v>12.61</v>
      </c>
    </row>
    <row r="3402" spans="1:5" x14ac:dyDescent="0.25">
      <c r="A3402" s="180">
        <v>4890</v>
      </c>
      <c r="B3402" s="181" t="s">
        <v>55358</v>
      </c>
      <c r="C3402" s="180" t="s">
        <v>115</v>
      </c>
      <c r="D3402" s="182"/>
      <c r="E3402" s="182">
        <v>8.07</v>
      </c>
    </row>
    <row r="3403" spans="1:5" x14ac:dyDescent="0.25">
      <c r="A3403" s="180">
        <v>4888</v>
      </c>
      <c r="B3403" s="181" t="s">
        <v>55359</v>
      </c>
      <c r="C3403" s="180" t="s">
        <v>115</v>
      </c>
      <c r="D3403" s="182"/>
      <c r="E3403" s="182">
        <v>4.29</v>
      </c>
    </row>
    <row r="3404" spans="1:5" x14ac:dyDescent="0.25">
      <c r="A3404" s="180">
        <v>12411</v>
      </c>
      <c r="B3404" s="181" t="s">
        <v>55360</v>
      </c>
      <c r="C3404" s="180" t="s">
        <v>115</v>
      </c>
      <c r="D3404" s="182"/>
      <c r="E3404" s="182">
        <v>43.46</v>
      </c>
    </row>
    <row r="3405" spans="1:5" x14ac:dyDescent="0.25">
      <c r="A3405" s="180">
        <v>4891</v>
      </c>
      <c r="B3405" s="181" t="s">
        <v>55361</v>
      </c>
      <c r="C3405" s="180" t="s">
        <v>115</v>
      </c>
      <c r="D3405" s="182"/>
      <c r="E3405" s="182">
        <v>21.73</v>
      </c>
    </row>
    <row r="3406" spans="1:5" x14ac:dyDescent="0.25">
      <c r="A3406" s="180">
        <v>4892</v>
      </c>
      <c r="B3406" s="181" t="s">
        <v>55362</v>
      </c>
      <c r="C3406" s="180" t="s">
        <v>115</v>
      </c>
      <c r="D3406" s="182"/>
      <c r="E3406" s="182">
        <v>60.85</v>
      </c>
    </row>
    <row r="3407" spans="1:5" x14ac:dyDescent="0.25">
      <c r="A3407" s="180">
        <v>4889</v>
      </c>
      <c r="B3407" s="181" t="s">
        <v>55363</v>
      </c>
      <c r="C3407" s="180" t="s">
        <v>115</v>
      </c>
      <c r="D3407" s="182"/>
      <c r="E3407" s="182">
        <v>5.81</v>
      </c>
    </row>
    <row r="3408" spans="1:5" x14ac:dyDescent="0.25">
      <c r="A3408" s="180">
        <v>12412</v>
      </c>
      <c r="B3408" s="181" t="s">
        <v>55364</v>
      </c>
      <c r="C3408" s="180" t="s">
        <v>115</v>
      </c>
      <c r="D3408" s="182"/>
      <c r="E3408" s="182">
        <v>113.09</v>
      </c>
    </row>
    <row r="3409" spans="1:5" x14ac:dyDescent="0.25">
      <c r="A3409" s="180">
        <v>4907</v>
      </c>
      <c r="B3409" s="181" t="s">
        <v>55365</v>
      </c>
      <c r="C3409" s="180" t="s">
        <v>115</v>
      </c>
      <c r="D3409" s="182">
        <v>22.72</v>
      </c>
      <c r="E3409" s="182">
        <v>25.48</v>
      </c>
    </row>
    <row r="3410" spans="1:5" x14ac:dyDescent="0.25">
      <c r="A3410" s="180">
        <v>4902</v>
      </c>
      <c r="B3410" s="181" t="s">
        <v>55366</v>
      </c>
      <c r="C3410" s="180" t="s">
        <v>115</v>
      </c>
      <c r="D3410" s="182">
        <v>58.93</v>
      </c>
      <c r="E3410" s="182">
        <v>66.08</v>
      </c>
    </row>
    <row r="3411" spans="1:5" x14ac:dyDescent="0.25">
      <c r="A3411" s="180">
        <v>4741</v>
      </c>
      <c r="B3411" s="181" t="s">
        <v>55367</v>
      </c>
      <c r="C3411" s="180" t="s">
        <v>1467</v>
      </c>
      <c r="D3411" s="182">
        <v>120.27</v>
      </c>
      <c r="E3411" s="182">
        <v>73.47</v>
      </c>
    </row>
    <row r="3412" spans="1:5" x14ac:dyDescent="0.25">
      <c r="A3412" s="180">
        <v>4752</v>
      </c>
      <c r="B3412" s="181" t="s">
        <v>55368</v>
      </c>
      <c r="C3412" s="180" t="s">
        <v>949</v>
      </c>
      <c r="D3412" s="182">
        <v>25.54</v>
      </c>
      <c r="E3412" s="182">
        <v>26.48</v>
      </c>
    </row>
    <row r="3413" spans="1:5" x14ac:dyDescent="0.25">
      <c r="A3413" s="180">
        <v>41091</v>
      </c>
      <c r="B3413" s="181" t="s">
        <v>55369</v>
      </c>
      <c r="C3413" s="180" t="s">
        <v>932</v>
      </c>
      <c r="D3413" s="182">
        <v>4486.5200000000004</v>
      </c>
      <c r="E3413" s="182">
        <v>4641.22</v>
      </c>
    </row>
    <row r="3414" spans="1:5" x14ac:dyDescent="0.25">
      <c r="A3414" s="180">
        <v>13954</v>
      </c>
      <c r="B3414" s="181" t="s">
        <v>55370</v>
      </c>
      <c r="C3414" s="180" t="s">
        <v>115</v>
      </c>
      <c r="D3414" s="182"/>
      <c r="E3414" s="182">
        <v>9192.3700000000008</v>
      </c>
    </row>
    <row r="3415" spans="1:5" x14ac:dyDescent="0.25">
      <c r="A3415" s="180">
        <v>3411</v>
      </c>
      <c r="B3415" s="181" t="s">
        <v>55371</v>
      </c>
      <c r="C3415" s="180" t="s">
        <v>51</v>
      </c>
      <c r="D3415" s="182">
        <v>69.239999999999995</v>
      </c>
      <c r="E3415" s="182">
        <v>57.18</v>
      </c>
    </row>
    <row r="3416" spans="1:5" x14ac:dyDescent="0.25">
      <c r="A3416" s="180">
        <v>39995</v>
      </c>
      <c r="B3416" s="181" t="s">
        <v>55372</v>
      </c>
      <c r="C3416" s="180" t="s">
        <v>1467</v>
      </c>
      <c r="D3416" s="182">
        <v>532.70000000000005</v>
      </c>
      <c r="E3416" s="182">
        <v>439.92</v>
      </c>
    </row>
    <row r="3417" spans="1:5" x14ac:dyDescent="0.25">
      <c r="A3417" s="180">
        <v>11615</v>
      </c>
      <c r="B3417" s="181" t="s">
        <v>55373</v>
      </c>
      <c r="C3417" s="180" t="s">
        <v>322</v>
      </c>
      <c r="D3417" s="182">
        <v>4.5199999999999996</v>
      </c>
      <c r="E3417" s="182">
        <v>3.73</v>
      </c>
    </row>
    <row r="3418" spans="1:5" x14ac:dyDescent="0.25">
      <c r="A3418" s="180">
        <v>3408</v>
      </c>
      <c r="B3418" s="181" t="s">
        <v>55374</v>
      </c>
      <c r="C3418" s="180" t="s">
        <v>322</v>
      </c>
      <c r="D3418" s="182">
        <v>12</v>
      </c>
      <c r="E3418" s="182">
        <v>9.91</v>
      </c>
    </row>
    <row r="3419" spans="1:5" x14ac:dyDescent="0.25">
      <c r="A3419" s="180">
        <v>3409</v>
      </c>
      <c r="B3419" s="181" t="s">
        <v>55375</v>
      </c>
      <c r="C3419" s="180" t="s">
        <v>322</v>
      </c>
      <c r="D3419" s="182">
        <v>30</v>
      </c>
      <c r="E3419" s="182">
        <v>24.77</v>
      </c>
    </row>
    <row r="3420" spans="1:5" x14ac:dyDescent="0.25">
      <c r="A3420" s="180">
        <v>11427</v>
      </c>
      <c r="B3420" s="181" t="s">
        <v>55376</v>
      </c>
      <c r="C3420" s="180" t="s">
        <v>51</v>
      </c>
      <c r="D3420" s="182"/>
      <c r="E3420" s="182">
        <v>107.53</v>
      </c>
    </row>
    <row r="3421" spans="1:5" x14ac:dyDescent="0.25">
      <c r="A3421" s="180">
        <v>4491</v>
      </c>
      <c r="B3421" s="181" t="s">
        <v>55377</v>
      </c>
      <c r="C3421" s="180" t="s">
        <v>83</v>
      </c>
      <c r="D3421" s="182">
        <v>8.14</v>
      </c>
      <c r="E3421" s="182">
        <v>8.25</v>
      </c>
    </row>
    <row r="3422" spans="1:5" x14ac:dyDescent="0.25">
      <c r="A3422" s="180">
        <v>2745</v>
      </c>
      <c r="B3422" s="181" t="s">
        <v>55378</v>
      </c>
      <c r="C3422" s="180" t="s">
        <v>83</v>
      </c>
      <c r="D3422" s="182">
        <v>4.97</v>
      </c>
      <c r="E3422" s="182">
        <v>3.87</v>
      </c>
    </row>
    <row r="3423" spans="1:5" x14ac:dyDescent="0.25">
      <c r="A3423" s="180">
        <v>14439</v>
      </c>
      <c r="B3423" s="181" t="s">
        <v>55379</v>
      </c>
      <c r="C3423" s="180" t="s">
        <v>83</v>
      </c>
      <c r="D3423" s="182">
        <v>6.17</v>
      </c>
      <c r="E3423" s="182">
        <v>4.8</v>
      </c>
    </row>
    <row r="3424" spans="1:5" x14ac:dyDescent="0.25">
      <c r="A3424" s="180">
        <v>45238</v>
      </c>
      <c r="B3424" s="181" t="s">
        <v>55380</v>
      </c>
      <c r="C3424" s="180" t="s">
        <v>115</v>
      </c>
      <c r="D3424" s="182"/>
      <c r="E3424" s="182">
        <v>26.35</v>
      </c>
    </row>
    <row r="3425" spans="1:5" x14ac:dyDescent="0.25">
      <c r="A3425" s="180">
        <v>44496</v>
      </c>
      <c r="B3425" s="181" t="s">
        <v>55381</v>
      </c>
      <c r="C3425" s="180" t="s">
        <v>115</v>
      </c>
      <c r="D3425" s="182"/>
      <c r="E3425" s="182">
        <v>180.17</v>
      </c>
    </row>
    <row r="3426" spans="1:5" x14ac:dyDescent="0.25">
      <c r="A3426" s="180">
        <v>12362</v>
      </c>
      <c r="B3426" s="181" t="s">
        <v>55382</v>
      </c>
      <c r="C3426" s="180" t="s">
        <v>115</v>
      </c>
      <c r="D3426" s="182">
        <v>25.04</v>
      </c>
      <c r="E3426" s="182">
        <v>13.04</v>
      </c>
    </row>
    <row r="3427" spans="1:5" x14ac:dyDescent="0.25">
      <c r="A3427" s="180">
        <v>421</v>
      </c>
      <c r="B3427" s="181" t="s">
        <v>55383</v>
      </c>
      <c r="C3427" s="180" t="s">
        <v>115</v>
      </c>
      <c r="D3427" s="182"/>
      <c r="E3427" s="182">
        <v>19.05</v>
      </c>
    </row>
    <row r="3428" spans="1:5" x14ac:dyDescent="0.25">
      <c r="A3428" s="180">
        <v>14148</v>
      </c>
      <c r="B3428" s="181" t="s">
        <v>55384</v>
      </c>
      <c r="C3428" s="180" t="s">
        <v>115</v>
      </c>
      <c r="D3428" s="182">
        <v>1.6</v>
      </c>
      <c r="E3428" s="182">
        <v>0.94</v>
      </c>
    </row>
    <row r="3429" spans="1:5" x14ac:dyDescent="0.25">
      <c r="A3429" s="180">
        <v>4341</v>
      </c>
      <c r="B3429" s="181" t="s">
        <v>55385</v>
      </c>
      <c r="C3429" s="180" t="s">
        <v>115</v>
      </c>
      <c r="D3429" s="182">
        <v>1.18</v>
      </c>
      <c r="E3429" s="182">
        <v>0.91</v>
      </c>
    </row>
    <row r="3430" spans="1:5" x14ac:dyDescent="0.25">
      <c r="A3430" s="180">
        <v>4337</v>
      </c>
      <c r="B3430" s="181" t="s">
        <v>55386</v>
      </c>
      <c r="C3430" s="180" t="s">
        <v>115</v>
      </c>
      <c r="D3430" s="182">
        <v>2.99</v>
      </c>
      <c r="E3430" s="182">
        <v>2.2999999999999998</v>
      </c>
    </row>
    <row r="3431" spans="1:5" x14ac:dyDescent="0.25">
      <c r="A3431" s="180">
        <v>11971</v>
      </c>
      <c r="B3431" s="181" t="s">
        <v>55387</v>
      </c>
      <c r="C3431" s="180" t="s">
        <v>115</v>
      </c>
      <c r="D3431" s="182">
        <v>4.9400000000000004</v>
      </c>
      <c r="E3431" s="182">
        <v>3.81</v>
      </c>
    </row>
    <row r="3432" spans="1:5" x14ac:dyDescent="0.25">
      <c r="A3432" s="180">
        <v>4339</v>
      </c>
      <c r="B3432" s="181" t="s">
        <v>55388</v>
      </c>
      <c r="C3432" s="180" t="s">
        <v>115</v>
      </c>
      <c r="D3432" s="182">
        <v>0.63</v>
      </c>
      <c r="E3432" s="182">
        <v>0.49</v>
      </c>
    </row>
    <row r="3433" spans="1:5" x14ac:dyDescent="0.25">
      <c r="A3433" s="180">
        <v>39997</v>
      </c>
      <c r="B3433" s="181" t="s">
        <v>55389</v>
      </c>
      <c r="C3433" s="180" t="s">
        <v>115</v>
      </c>
      <c r="D3433" s="182">
        <v>0.35</v>
      </c>
      <c r="E3433" s="182">
        <v>0.27</v>
      </c>
    </row>
    <row r="3434" spans="1:5" x14ac:dyDescent="0.25">
      <c r="A3434" s="180">
        <v>4342</v>
      </c>
      <c r="B3434" s="181" t="s">
        <v>55390</v>
      </c>
      <c r="C3434" s="180" t="s">
        <v>115</v>
      </c>
      <c r="D3434" s="182">
        <v>0.26</v>
      </c>
      <c r="E3434" s="182">
        <v>0.2</v>
      </c>
    </row>
    <row r="3435" spans="1:5" x14ac:dyDescent="0.25">
      <c r="A3435" s="180">
        <v>4330</v>
      </c>
      <c r="B3435" s="181" t="s">
        <v>55391</v>
      </c>
      <c r="C3435" s="180" t="s">
        <v>115</v>
      </c>
      <c r="D3435" s="182">
        <v>0.17</v>
      </c>
      <c r="E3435" s="182">
        <v>0.13</v>
      </c>
    </row>
    <row r="3436" spans="1:5" x14ac:dyDescent="0.25">
      <c r="A3436" s="180">
        <v>4340</v>
      </c>
      <c r="B3436" s="181" t="s">
        <v>55392</v>
      </c>
      <c r="C3436" s="180" t="s">
        <v>115</v>
      </c>
      <c r="D3436" s="182">
        <v>1.38</v>
      </c>
      <c r="E3436" s="182">
        <v>1.06</v>
      </c>
    </row>
    <row r="3437" spans="1:5" x14ac:dyDescent="0.25">
      <c r="A3437" s="180">
        <v>5088</v>
      </c>
      <c r="B3437" s="181" t="s">
        <v>55393</v>
      </c>
      <c r="C3437" s="180" t="s">
        <v>115</v>
      </c>
      <c r="D3437" s="182">
        <v>7.33</v>
      </c>
      <c r="E3437" s="182">
        <v>6.65</v>
      </c>
    </row>
    <row r="3438" spans="1:5" x14ac:dyDescent="0.25">
      <c r="A3438" s="180">
        <v>11154</v>
      </c>
      <c r="B3438" s="181" t="s">
        <v>55394</v>
      </c>
      <c r="C3438" s="180" t="s">
        <v>115</v>
      </c>
      <c r="D3438" s="182"/>
      <c r="E3438" s="182">
        <v>1491.86</v>
      </c>
    </row>
    <row r="3439" spans="1:5" x14ac:dyDescent="0.25">
      <c r="A3439" s="180">
        <v>4989</v>
      </c>
      <c r="B3439" s="181" t="s">
        <v>55395</v>
      </c>
      <c r="C3439" s="180" t="s">
        <v>115</v>
      </c>
      <c r="D3439" s="182">
        <v>384.2</v>
      </c>
      <c r="E3439" s="182">
        <v>364.46</v>
      </c>
    </row>
    <row r="3440" spans="1:5" x14ac:dyDescent="0.25">
      <c r="A3440" s="180">
        <v>4982</v>
      </c>
      <c r="B3440" s="181" t="s">
        <v>55396</v>
      </c>
      <c r="C3440" s="180" t="s">
        <v>115</v>
      </c>
      <c r="D3440" s="182">
        <v>360.36</v>
      </c>
      <c r="E3440" s="182">
        <v>341.84</v>
      </c>
    </row>
    <row r="3441" spans="1:5" x14ac:dyDescent="0.25">
      <c r="A3441" s="180">
        <v>4962</v>
      </c>
      <c r="B3441" s="181" t="s">
        <v>55397</v>
      </c>
      <c r="C3441" s="180" t="s">
        <v>115</v>
      </c>
      <c r="D3441" s="182">
        <v>284.19</v>
      </c>
      <c r="E3441" s="182">
        <v>269.58999999999997</v>
      </c>
    </row>
    <row r="3442" spans="1:5" x14ac:dyDescent="0.25">
      <c r="A3442" s="180">
        <v>4981</v>
      </c>
      <c r="B3442" s="181" t="s">
        <v>55398</v>
      </c>
      <c r="C3442" s="180" t="s">
        <v>115</v>
      </c>
      <c r="D3442" s="182">
        <v>253</v>
      </c>
      <c r="E3442" s="182">
        <v>240</v>
      </c>
    </row>
    <row r="3443" spans="1:5" x14ac:dyDescent="0.25">
      <c r="A3443" s="180">
        <v>4964</v>
      </c>
      <c r="B3443" s="181" t="s">
        <v>55399</v>
      </c>
      <c r="C3443" s="180" t="s">
        <v>115</v>
      </c>
      <c r="D3443" s="182">
        <v>320.95999999999998</v>
      </c>
      <c r="E3443" s="182">
        <v>304.47000000000003</v>
      </c>
    </row>
    <row r="3444" spans="1:5" x14ac:dyDescent="0.25">
      <c r="A3444" s="180">
        <v>4992</v>
      </c>
      <c r="B3444" s="181" t="s">
        <v>55400</v>
      </c>
      <c r="C3444" s="180" t="s">
        <v>115</v>
      </c>
      <c r="D3444" s="182">
        <v>313.52</v>
      </c>
      <c r="E3444" s="182">
        <v>297.41000000000003</v>
      </c>
    </row>
    <row r="3445" spans="1:5" x14ac:dyDescent="0.25">
      <c r="A3445" s="180">
        <v>4987</v>
      </c>
      <c r="B3445" s="181" t="s">
        <v>55401</v>
      </c>
      <c r="C3445" s="180" t="s">
        <v>115</v>
      </c>
      <c r="D3445" s="182">
        <v>358.69</v>
      </c>
      <c r="E3445" s="182">
        <v>340.26</v>
      </c>
    </row>
    <row r="3446" spans="1:5" x14ac:dyDescent="0.25">
      <c r="A3446" s="180">
        <v>4930</v>
      </c>
      <c r="B3446" s="181" t="s">
        <v>55402</v>
      </c>
      <c r="C3446" s="180" t="s">
        <v>322</v>
      </c>
      <c r="D3446" s="182"/>
      <c r="E3446" s="182">
        <v>631.9</v>
      </c>
    </row>
    <row r="3447" spans="1:5" x14ac:dyDescent="0.25">
      <c r="A3447" s="180">
        <v>4998</v>
      </c>
      <c r="B3447" s="181" t="s">
        <v>55403</v>
      </c>
      <c r="C3447" s="180" t="s">
        <v>322</v>
      </c>
      <c r="D3447" s="182">
        <v>764.39</v>
      </c>
      <c r="E3447" s="182">
        <v>654.91999999999996</v>
      </c>
    </row>
    <row r="3448" spans="1:5" x14ac:dyDescent="0.25">
      <c r="A3448" s="180">
        <v>39021</v>
      </c>
      <c r="B3448" s="181" t="s">
        <v>55404</v>
      </c>
      <c r="C3448" s="180" t="s">
        <v>115</v>
      </c>
      <c r="D3448" s="182"/>
      <c r="E3448" s="182">
        <v>671.87</v>
      </c>
    </row>
    <row r="3449" spans="1:5" x14ac:dyDescent="0.25">
      <c r="A3449" s="180">
        <v>39022</v>
      </c>
      <c r="B3449" s="181" t="s">
        <v>55405</v>
      </c>
      <c r="C3449" s="180" t="s">
        <v>115</v>
      </c>
      <c r="D3449" s="182"/>
      <c r="E3449" s="182">
        <v>601.80999999999995</v>
      </c>
    </row>
    <row r="3450" spans="1:5" x14ac:dyDescent="0.25">
      <c r="A3450" s="180">
        <v>39024</v>
      </c>
      <c r="B3450" s="181" t="s">
        <v>55406</v>
      </c>
      <c r="C3450" s="180" t="s">
        <v>115</v>
      </c>
      <c r="D3450" s="182"/>
      <c r="E3450" s="182">
        <v>810.46</v>
      </c>
    </row>
    <row r="3451" spans="1:5" x14ac:dyDescent="0.25">
      <c r="A3451" s="180">
        <v>4914</v>
      </c>
      <c r="B3451" s="181" t="s">
        <v>55407</v>
      </c>
      <c r="C3451" s="180" t="s">
        <v>322</v>
      </c>
      <c r="D3451" s="182"/>
      <c r="E3451" s="182">
        <v>657.14</v>
      </c>
    </row>
    <row r="3452" spans="1:5" x14ac:dyDescent="0.25">
      <c r="A3452" s="180">
        <v>4917</v>
      </c>
      <c r="B3452" s="181" t="s">
        <v>55408</v>
      </c>
      <c r="C3452" s="180" t="s">
        <v>322</v>
      </c>
      <c r="D3452" s="182"/>
      <c r="E3452" s="182">
        <v>453.83</v>
      </c>
    </row>
    <row r="3453" spans="1:5" x14ac:dyDescent="0.25">
      <c r="A3453" s="180">
        <v>39025</v>
      </c>
      <c r="B3453" s="181" t="s">
        <v>55409</v>
      </c>
      <c r="C3453" s="180" t="s">
        <v>115</v>
      </c>
      <c r="D3453" s="182"/>
      <c r="E3453" s="182">
        <v>831.05</v>
      </c>
    </row>
    <row r="3454" spans="1:5" x14ac:dyDescent="0.25">
      <c r="A3454" s="180">
        <v>4922</v>
      </c>
      <c r="B3454" s="181" t="s">
        <v>55410</v>
      </c>
      <c r="C3454" s="180" t="s">
        <v>322</v>
      </c>
      <c r="D3454" s="182"/>
      <c r="E3454" s="182">
        <v>420.97</v>
      </c>
    </row>
    <row r="3455" spans="1:5" x14ac:dyDescent="0.25">
      <c r="A3455" s="180">
        <v>4911</v>
      </c>
      <c r="B3455" s="181" t="s">
        <v>55411</v>
      </c>
      <c r="C3455" s="180" t="s">
        <v>322</v>
      </c>
      <c r="D3455" s="182">
        <v>286.44</v>
      </c>
      <c r="E3455" s="182">
        <v>291.2</v>
      </c>
    </row>
    <row r="3456" spans="1:5" x14ac:dyDescent="0.25">
      <c r="A3456" s="180">
        <v>37518</v>
      </c>
      <c r="B3456" s="181" t="s">
        <v>55412</v>
      </c>
      <c r="C3456" s="180" t="s">
        <v>322</v>
      </c>
      <c r="D3456" s="182">
        <v>465.46</v>
      </c>
      <c r="E3456" s="182">
        <v>473.2</v>
      </c>
    </row>
    <row r="3457" spans="1:5" x14ac:dyDescent="0.25">
      <c r="A3457" s="180">
        <v>4910</v>
      </c>
      <c r="B3457" s="181" t="s">
        <v>55413</v>
      </c>
      <c r="C3457" s="180" t="s">
        <v>322</v>
      </c>
      <c r="D3457" s="182">
        <v>392.39</v>
      </c>
      <c r="E3457" s="182">
        <v>398.91</v>
      </c>
    </row>
    <row r="3458" spans="1:5" x14ac:dyDescent="0.25">
      <c r="A3458" s="180">
        <v>4943</v>
      </c>
      <c r="B3458" s="181" t="s">
        <v>55414</v>
      </c>
      <c r="C3458" s="180" t="s">
        <v>322</v>
      </c>
      <c r="D3458" s="182">
        <v>584.57000000000005</v>
      </c>
      <c r="E3458" s="182">
        <v>594.28</v>
      </c>
    </row>
    <row r="3459" spans="1:5" x14ac:dyDescent="0.25">
      <c r="A3459" s="180">
        <v>5002</v>
      </c>
      <c r="B3459" s="181" t="s">
        <v>55415</v>
      </c>
      <c r="C3459" s="180" t="s">
        <v>322</v>
      </c>
      <c r="D3459" s="182">
        <v>557.23</v>
      </c>
      <c r="E3459" s="182">
        <v>477.42</v>
      </c>
    </row>
    <row r="3460" spans="1:5" x14ac:dyDescent="0.25">
      <c r="A3460" s="180">
        <v>4977</v>
      </c>
      <c r="B3460" s="181" t="s">
        <v>55416</v>
      </c>
      <c r="C3460" s="180" t="s">
        <v>322</v>
      </c>
      <c r="D3460" s="182">
        <v>376.15</v>
      </c>
      <c r="E3460" s="182">
        <v>322.27999999999997</v>
      </c>
    </row>
    <row r="3461" spans="1:5" x14ac:dyDescent="0.25">
      <c r="A3461" s="180">
        <v>11364</v>
      </c>
      <c r="B3461" s="181" t="s">
        <v>55417</v>
      </c>
      <c r="C3461" s="180" t="s">
        <v>115</v>
      </c>
      <c r="D3461" s="182">
        <v>217.35</v>
      </c>
      <c r="E3461" s="182">
        <v>206.18</v>
      </c>
    </row>
    <row r="3462" spans="1:5" x14ac:dyDescent="0.25">
      <c r="A3462" s="180">
        <v>11365</v>
      </c>
      <c r="B3462" s="181" t="s">
        <v>55418</v>
      </c>
      <c r="C3462" s="180" t="s">
        <v>115</v>
      </c>
      <c r="D3462" s="182">
        <v>225.55</v>
      </c>
      <c r="E3462" s="182">
        <v>213.96</v>
      </c>
    </row>
    <row r="3463" spans="1:5" x14ac:dyDescent="0.25">
      <c r="A3463" s="180">
        <v>11366</v>
      </c>
      <c r="B3463" s="181" t="s">
        <v>55419</v>
      </c>
      <c r="C3463" s="180" t="s">
        <v>115</v>
      </c>
      <c r="D3463" s="182">
        <v>239.76</v>
      </c>
      <c r="E3463" s="182">
        <v>227.44</v>
      </c>
    </row>
    <row r="3464" spans="1:5" x14ac:dyDescent="0.25">
      <c r="A3464" s="180">
        <v>43777</v>
      </c>
      <c r="B3464" s="181" t="s">
        <v>55420</v>
      </c>
      <c r="C3464" s="180" t="s">
        <v>115</v>
      </c>
      <c r="D3464" s="182">
        <v>281.64</v>
      </c>
      <c r="E3464" s="182">
        <v>267.17</v>
      </c>
    </row>
    <row r="3465" spans="1:5" x14ac:dyDescent="0.25">
      <c r="A3465" s="180">
        <v>20322</v>
      </c>
      <c r="B3465" s="181" t="s">
        <v>55421</v>
      </c>
      <c r="C3465" s="180" t="s">
        <v>115</v>
      </c>
      <c r="D3465" s="182">
        <v>261.44</v>
      </c>
      <c r="E3465" s="182">
        <v>248.01</v>
      </c>
    </row>
    <row r="3466" spans="1:5" x14ac:dyDescent="0.25">
      <c r="A3466" s="180">
        <v>10553</v>
      </c>
      <c r="B3466" s="181" t="s">
        <v>55422</v>
      </c>
      <c r="C3466" s="180" t="s">
        <v>115</v>
      </c>
      <c r="D3466" s="182">
        <v>237.39</v>
      </c>
      <c r="E3466" s="182">
        <v>225.19</v>
      </c>
    </row>
    <row r="3467" spans="1:5" x14ac:dyDescent="0.25">
      <c r="A3467" s="180">
        <v>5020</v>
      </c>
      <c r="B3467" s="181" t="s">
        <v>55423</v>
      </c>
      <c r="C3467" s="180" t="s">
        <v>115</v>
      </c>
      <c r="D3467" s="182">
        <v>250.28</v>
      </c>
      <c r="E3467" s="182">
        <v>237.42</v>
      </c>
    </row>
    <row r="3468" spans="1:5" x14ac:dyDescent="0.25">
      <c r="A3468" s="180">
        <v>10554</v>
      </c>
      <c r="B3468" s="181" t="s">
        <v>55424</v>
      </c>
      <c r="C3468" s="180" t="s">
        <v>115</v>
      </c>
      <c r="D3468" s="182">
        <v>239.5</v>
      </c>
      <c r="E3468" s="182">
        <v>227.19</v>
      </c>
    </row>
    <row r="3469" spans="1:5" x14ac:dyDescent="0.25">
      <c r="A3469" s="180">
        <v>10555</v>
      </c>
      <c r="B3469" s="181" t="s">
        <v>55425</v>
      </c>
      <c r="C3469" s="180" t="s">
        <v>115</v>
      </c>
      <c r="D3469" s="182">
        <v>261.18</v>
      </c>
      <c r="E3469" s="182">
        <v>247.76</v>
      </c>
    </row>
    <row r="3470" spans="1:5" x14ac:dyDescent="0.25">
      <c r="A3470" s="180">
        <v>10556</v>
      </c>
      <c r="B3470" s="181" t="s">
        <v>55426</v>
      </c>
      <c r="C3470" s="180" t="s">
        <v>115</v>
      </c>
      <c r="D3470" s="182">
        <v>347.27</v>
      </c>
      <c r="E3470" s="182">
        <v>329.42</v>
      </c>
    </row>
    <row r="3471" spans="1:5" x14ac:dyDescent="0.25">
      <c r="A3471" s="180">
        <v>39502</v>
      </c>
      <c r="B3471" s="181" t="s">
        <v>55427</v>
      </c>
      <c r="C3471" s="180" t="s">
        <v>115</v>
      </c>
      <c r="D3471" s="182">
        <v>487.64</v>
      </c>
      <c r="E3471" s="182">
        <v>462.58</v>
      </c>
    </row>
    <row r="3472" spans="1:5" x14ac:dyDescent="0.25">
      <c r="A3472" s="180">
        <v>39504</v>
      </c>
      <c r="B3472" s="181" t="s">
        <v>55428</v>
      </c>
      <c r="C3472" s="180" t="s">
        <v>115</v>
      </c>
      <c r="D3472" s="182">
        <v>539.24</v>
      </c>
      <c r="E3472" s="182">
        <v>511.53</v>
      </c>
    </row>
    <row r="3473" spans="1:5" x14ac:dyDescent="0.25">
      <c r="A3473" s="180">
        <v>39503</v>
      </c>
      <c r="B3473" s="181" t="s">
        <v>55429</v>
      </c>
      <c r="C3473" s="180" t="s">
        <v>115</v>
      </c>
      <c r="D3473" s="182">
        <v>567.53</v>
      </c>
      <c r="E3473" s="182">
        <v>538.37</v>
      </c>
    </row>
    <row r="3474" spans="1:5" x14ac:dyDescent="0.25">
      <c r="A3474" s="180">
        <v>39505</v>
      </c>
      <c r="B3474" s="181" t="s">
        <v>55430</v>
      </c>
      <c r="C3474" s="180" t="s">
        <v>115</v>
      </c>
      <c r="D3474" s="182">
        <v>611.59</v>
      </c>
      <c r="E3474" s="182">
        <v>580.16999999999996</v>
      </c>
    </row>
    <row r="3475" spans="1:5" x14ac:dyDescent="0.25">
      <c r="A3475" s="180">
        <v>5028</v>
      </c>
      <c r="B3475" s="181" t="s">
        <v>55431</v>
      </c>
      <c r="C3475" s="180" t="s">
        <v>322</v>
      </c>
      <c r="D3475" s="182">
        <v>920.38</v>
      </c>
      <c r="E3475" s="182">
        <v>788.56</v>
      </c>
    </row>
    <row r="3476" spans="1:5" x14ac:dyDescent="0.25">
      <c r="A3476" s="180">
        <v>4969</v>
      </c>
      <c r="B3476" s="181" t="s">
        <v>55432</v>
      </c>
      <c r="C3476" s="180" t="s">
        <v>322</v>
      </c>
      <c r="D3476" s="182">
        <v>531.99</v>
      </c>
      <c r="E3476" s="182">
        <v>455.8</v>
      </c>
    </row>
    <row r="3477" spans="1:5" x14ac:dyDescent="0.25">
      <c r="A3477" s="180">
        <v>44471</v>
      </c>
      <c r="B3477" s="181" t="s">
        <v>55433</v>
      </c>
      <c r="C3477" s="180" t="s">
        <v>115</v>
      </c>
      <c r="D3477" s="182"/>
      <c r="E3477" s="182">
        <v>529.1</v>
      </c>
    </row>
    <row r="3478" spans="1:5" x14ac:dyDescent="0.25">
      <c r="A3478" s="180">
        <v>4944</v>
      </c>
      <c r="B3478" s="181" t="s">
        <v>55434</v>
      </c>
      <c r="C3478" s="180" t="s">
        <v>322</v>
      </c>
      <c r="D3478" s="182">
        <v>873.93</v>
      </c>
      <c r="E3478" s="182">
        <v>888.45</v>
      </c>
    </row>
    <row r="3479" spans="1:5" x14ac:dyDescent="0.25">
      <c r="A3479" s="180">
        <v>21102</v>
      </c>
      <c r="B3479" s="181" t="s">
        <v>55435</v>
      </c>
      <c r="C3479" s="180" t="s">
        <v>115</v>
      </c>
      <c r="D3479" s="182">
        <v>63.46</v>
      </c>
      <c r="E3479" s="182">
        <v>56.13</v>
      </c>
    </row>
    <row r="3480" spans="1:5" x14ac:dyDescent="0.25">
      <c r="A3480" s="180">
        <v>21101</v>
      </c>
      <c r="B3480" s="181" t="s">
        <v>55436</v>
      </c>
      <c r="C3480" s="180" t="s">
        <v>115</v>
      </c>
      <c r="D3480" s="182">
        <v>40.75</v>
      </c>
      <c r="E3480" s="182">
        <v>36.049999999999997</v>
      </c>
    </row>
    <row r="3481" spans="1:5" x14ac:dyDescent="0.25">
      <c r="A3481" s="180">
        <v>34713</v>
      </c>
      <c r="B3481" s="181" t="s">
        <v>55437</v>
      </c>
      <c r="C3481" s="180" t="s">
        <v>322</v>
      </c>
      <c r="D3481" s="182">
        <v>577.32000000000005</v>
      </c>
      <c r="E3481" s="182">
        <v>469.25</v>
      </c>
    </row>
    <row r="3482" spans="1:5" x14ac:dyDescent="0.25">
      <c r="A3482" s="180">
        <v>37563</v>
      </c>
      <c r="B3482" s="181" t="s">
        <v>55438</v>
      </c>
      <c r="C3482" s="180" t="s">
        <v>322</v>
      </c>
      <c r="D3482" s="182"/>
      <c r="E3482" s="182">
        <v>695.32</v>
      </c>
    </row>
    <row r="3483" spans="1:5" x14ac:dyDescent="0.25">
      <c r="A3483" s="180">
        <v>4948</v>
      </c>
      <c r="B3483" s="181" t="s">
        <v>55439</v>
      </c>
      <c r="C3483" s="180" t="s">
        <v>322</v>
      </c>
      <c r="D3483" s="182"/>
      <c r="E3483" s="182">
        <v>604.94000000000005</v>
      </c>
    </row>
    <row r="3484" spans="1:5" x14ac:dyDescent="0.25">
      <c r="A3484" s="180">
        <v>37561</v>
      </c>
      <c r="B3484" s="181" t="s">
        <v>55440</v>
      </c>
      <c r="C3484" s="180" t="s">
        <v>322</v>
      </c>
      <c r="D3484" s="182"/>
      <c r="E3484" s="182">
        <v>564.19000000000005</v>
      </c>
    </row>
    <row r="3485" spans="1:5" x14ac:dyDescent="0.25">
      <c r="A3485" s="180">
        <v>37562</v>
      </c>
      <c r="B3485" s="181" t="s">
        <v>55441</v>
      </c>
      <c r="C3485" s="180" t="s">
        <v>322</v>
      </c>
      <c r="D3485" s="182"/>
      <c r="E3485" s="182">
        <v>739.72</v>
      </c>
    </row>
    <row r="3486" spans="1:5" x14ac:dyDescent="0.25">
      <c r="A3486" s="180">
        <v>14164</v>
      </c>
      <c r="B3486" s="181" t="s">
        <v>55442</v>
      </c>
      <c r="C3486" s="180" t="s">
        <v>115</v>
      </c>
      <c r="D3486" s="182"/>
      <c r="E3486" s="182">
        <v>1926.55</v>
      </c>
    </row>
    <row r="3487" spans="1:5" x14ac:dyDescent="0.25">
      <c r="A3487" s="180">
        <v>14163</v>
      </c>
      <c r="B3487" s="181" t="s">
        <v>55443</v>
      </c>
      <c r="C3487" s="180" t="s">
        <v>115</v>
      </c>
      <c r="D3487" s="182"/>
      <c r="E3487" s="182">
        <v>2189.65</v>
      </c>
    </row>
    <row r="3488" spans="1:5" x14ac:dyDescent="0.25">
      <c r="A3488" s="180">
        <v>5051</v>
      </c>
      <c r="B3488" s="181" t="s">
        <v>55444</v>
      </c>
      <c r="C3488" s="180" t="s">
        <v>115</v>
      </c>
      <c r="D3488" s="182"/>
      <c r="E3488" s="182">
        <v>1862.27</v>
      </c>
    </row>
    <row r="3489" spans="1:5" x14ac:dyDescent="0.25">
      <c r="A3489" s="180">
        <v>5052</v>
      </c>
      <c r="B3489" s="181" t="s">
        <v>55445</v>
      </c>
      <c r="C3489" s="180" t="s">
        <v>115</v>
      </c>
      <c r="D3489" s="182"/>
      <c r="E3489" s="182">
        <v>1387.5</v>
      </c>
    </row>
    <row r="3490" spans="1:5" x14ac:dyDescent="0.25">
      <c r="A3490" s="180">
        <v>14162</v>
      </c>
      <c r="B3490" s="181" t="s">
        <v>55446</v>
      </c>
      <c r="C3490" s="180" t="s">
        <v>115</v>
      </c>
      <c r="D3490" s="182"/>
      <c r="E3490" s="182">
        <v>1859.57</v>
      </c>
    </row>
    <row r="3491" spans="1:5" x14ac:dyDescent="0.25">
      <c r="A3491" s="180">
        <v>14166</v>
      </c>
      <c r="B3491" s="181" t="s">
        <v>55447</v>
      </c>
      <c r="C3491" s="180" t="s">
        <v>115</v>
      </c>
      <c r="D3491" s="182"/>
      <c r="E3491" s="182">
        <v>1405.12</v>
      </c>
    </row>
    <row r="3492" spans="1:5" x14ac:dyDescent="0.25">
      <c r="A3492" s="180">
        <v>14165</v>
      </c>
      <c r="B3492" s="181" t="s">
        <v>55448</v>
      </c>
      <c r="C3492" s="180" t="s">
        <v>115</v>
      </c>
      <c r="D3492" s="182"/>
      <c r="E3492" s="182">
        <v>1946.59</v>
      </c>
    </row>
    <row r="3493" spans="1:5" x14ac:dyDescent="0.25">
      <c r="A3493" s="180">
        <v>5050</v>
      </c>
      <c r="B3493" s="181" t="s">
        <v>55449</v>
      </c>
      <c r="C3493" s="180" t="s">
        <v>115</v>
      </c>
      <c r="D3493" s="182"/>
      <c r="E3493" s="182">
        <v>479.1</v>
      </c>
    </row>
    <row r="3494" spans="1:5" x14ac:dyDescent="0.25">
      <c r="A3494" s="180">
        <v>12366</v>
      </c>
      <c r="B3494" s="181" t="s">
        <v>55450</v>
      </c>
      <c r="C3494" s="180" t="s">
        <v>115</v>
      </c>
      <c r="D3494" s="182"/>
      <c r="E3494" s="182">
        <v>1057.1500000000001</v>
      </c>
    </row>
    <row r="3495" spans="1:5" x14ac:dyDescent="0.25">
      <c r="A3495" s="180">
        <v>5045</v>
      </c>
      <c r="B3495" s="181" t="s">
        <v>55451</v>
      </c>
      <c r="C3495" s="180" t="s">
        <v>115</v>
      </c>
      <c r="D3495" s="182"/>
      <c r="E3495" s="182">
        <v>1460.4</v>
      </c>
    </row>
    <row r="3496" spans="1:5" x14ac:dyDescent="0.25">
      <c r="A3496" s="180">
        <v>5035</v>
      </c>
      <c r="B3496" s="181" t="s">
        <v>55452</v>
      </c>
      <c r="C3496" s="180" t="s">
        <v>115</v>
      </c>
      <c r="D3496" s="182"/>
      <c r="E3496" s="182">
        <v>1679.11</v>
      </c>
    </row>
    <row r="3497" spans="1:5" x14ac:dyDescent="0.25">
      <c r="A3497" s="180">
        <v>41180</v>
      </c>
      <c r="B3497" s="181" t="s">
        <v>55453</v>
      </c>
      <c r="C3497" s="180" t="s">
        <v>115</v>
      </c>
      <c r="D3497" s="182"/>
      <c r="E3497" s="182">
        <v>3774.61</v>
      </c>
    </row>
    <row r="3498" spans="1:5" x14ac:dyDescent="0.25">
      <c r="A3498" s="180">
        <v>41181</v>
      </c>
      <c r="B3498" s="181" t="s">
        <v>55454</v>
      </c>
      <c r="C3498" s="180" t="s">
        <v>115</v>
      </c>
      <c r="D3498" s="182"/>
      <c r="E3498" s="182">
        <v>4997.47</v>
      </c>
    </row>
    <row r="3499" spans="1:5" x14ac:dyDescent="0.25">
      <c r="A3499" s="180">
        <v>41182</v>
      </c>
      <c r="B3499" s="181" t="s">
        <v>55455</v>
      </c>
      <c r="C3499" s="180" t="s">
        <v>115</v>
      </c>
      <c r="D3499" s="182"/>
      <c r="E3499" s="182">
        <v>7169.29</v>
      </c>
    </row>
    <row r="3500" spans="1:5" x14ac:dyDescent="0.25">
      <c r="A3500" s="180">
        <v>41183</v>
      </c>
      <c r="B3500" s="181" t="s">
        <v>55456</v>
      </c>
      <c r="C3500" s="180" t="s">
        <v>115</v>
      </c>
      <c r="D3500" s="182"/>
      <c r="E3500" s="182">
        <v>8951</v>
      </c>
    </row>
    <row r="3501" spans="1:5" x14ac:dyDescent="0.25">
      <c r="A3501" s="180">
        <v>41184</v>
      </c>
      <c r="B3501" s="181" t="s">
        <v>55457</v>
      </c>
      <c r="C3501" s="180" t="s">
        <v>115</v>
      </c>
      <c r="D3501" s="182"/>
      <c r="E3501" s="182">
        <v>13628.45</v>
      </c>
    </row>
    <row r="3502" spans="1:5" x14ac:dyDescent="0.25">
      <c r="A3502" s="180">
        <v>41185</v>
      </c>
      <c r="B3502" s="181" t="s">
        <v>55458</v>
      </c>
      <c r="C3502" s="180" t="s">
        <v>115</v>
      </c>
      <c r="D3502" s="182"/>
      <c r="E3502" s="182">
        <v>5054.04</v>
      </c>
    </row>
    <row r="3503" spans="1:5" x14ac:dyDescent="0.25">
      <c r="A3503" s="180">
        <v>41186</v>
      </c>
      <c r="B3503" s="181" t="s">
        <v>55459</v>
      </c>
      <c r="C3503" s="180" t="s">
        <v>115</v>
      </c>
      <c r="D3503" s="182"/>
      <c r="E3503" s="182">
        <v>7082.65</v>
      </c>
    </row>
    <row r="3504" spans="1:5" x14ac:dyDescent="0.25">
      <c r="A3504" s="180">
        <v>41187</v>
      </c>
      <c r="B3504" s="181" t="s">
        <v>55460</v>
      </c>
      <c r="C3504" s="180" t="s">
        <v>115</v>
      </c>
      <c r="D3504" s="182"/>
      <c r="E3504" s="182">
        <v>9498.43</v>
      </c>
    </row>
    <row r="3505" spans="1:5" x14ac:dyDescent="0.25">
      <c r="A3505" s="180">
        <v>41188</v>
      </c>
      <c r="B3505" s="181" t="s">
        <v>55461</v>
      </c>
      <c r="C3505" s="180" t="s">
        <v>115</v>
      </c>
      <c r="D3505" s="182"/>
      <c r="E3505" s="182">
        <v>12146.37</v>
      </c>
    </row>
    <row r="3506" spans="1:5" x14ac:dyDescent="0.25">
      <c r="A3506" s="180">
        <v>5036</v>
      </c>
      <c r="B3506" s="181" t="s">
        <v>55462</v>
      </c>
      <c r="C3506" s="180" t="s">
        <v>115</v>
      </c>
      <c r="D3506" s="182"/>
      <c r="E3506" s="182">
        <v>2576.06</v>
      </c>
    </row>
    <row r="3507" spans="1:5" x14ac:dyDescent="0.25">
      <c r="A3507" s="180">
        <v>41189</v>
      </c>
      <c r="B3507" s="181" t="s">
        <v>55463</v>
      </c>
      <c r="C3507" s="180" t="s">
        <v>115</v>
      </c>
      <c r="D3507" s="182"/>
      <c r="E3507" s="182">
        <v>15615.43</v>
      </c>
    </row>
    <row r="3508" spans="1:5" x14ac:dyDescent="0.25">
      <c r="A3508" s="180">
        <v>41190</v>
      </c>
      <c r="B3508" s="181" t="s">
        <v>55464</v>
      </c>
      <c r="C3508" s="180" t="s">
        <v>115</v>
      </c>
      <c r="D3508" s="182"/>
      <c r="E3508" s="182">
        <v>5430.5</v>
      </c>
    </row>
    <row r="3509" spans="1:5" x14ac:dyDescent="0.25">
      <c r="A3509" s="180">
        <v>41191</v>
      </c>
      <c r="B3509" s="181" t="s">
        <v>55465</v>
      </c>
      <c r="C3509" s="180" t="s">
        <v>115</v>
      </c>
      <c r="D3509" s="182"/>
      <c r="E3509" s="182">
        <v>8327.4699999999993</v>
      </c>
    </row>
    <row r="3510" spans="1:5" x14ac:dyDescent="0.25">
      <c r="A3510" s="180">
        <v>41192</v>
      </c>
      <c r="B3510" s="181" t="s">
        <v>55466</v>
      </c>
      <c r="C3510" s="180" t="s">
        <v>115</v>
      </c>
      <c r="D3510" s="182"/>
      <c r="E3510" s="182">
        <v>8681.32</v>
      </c>
    </row>
    <row r="3511" spans="1:5" x14ac:dyDescent="0.25">
      <c r="A3511" s="180">
        <v>41193</v>
      </c>
      <c r="B3511" s="181" t="s">
        <v>55467</v>
      </c>
      <c r="C3511" s="180" t="s">
        <v>115</v>
      </c>
      <c r="D3511" s="182"/>
      <c r="E3511" s="182">
        <v>14184.99</v>
      </c>
    </row>
    <row r="3512" spans="1:5" x14ac:dyDescent="0.25">
      <c r="A3512" s="180">
        <v>41194</v>
      </c>
      <c r="B3512" s="181" t="s">
        <v>55468</v>
      </c>
      <c r="C3512" s="180" t="s">
        <v>115</v>
      </c>
      <c r="D3512" s="182"/>
      <c r="E3512" s="182">
        <v>16925.91</v>
      </c>
    </row>
    <row r="3513" spans="1:5" x14ac:dyDescent="0.25">
      <c r="A3513" s="180">
        <v>5044</v>
      </c>
      <c r="B3513" s="181" t="s">
        <v>55469</v>
      </c>
      <c r="C3513" s="180" t="s">
        <v>115</v>
      </c>
      <c r="D3513" s="182"/>
      <c r="E3513" s="182">
        <v>910.79</v>
      </c>
    </row>
    <row r="3514" spans="1:5" x14ac:dyDescent="0.25">
      <c r="A3514" s="180">
        <v>5059</v>
      </c>
      <c r="B3514" s="181" t="s">
        <v>55470</v>
      </c>
      <c r="C3514" s="180" t="s">
        <v>115</v>
      </c>
      <c r="D3514" s="182"/>
      <c r="E3514" s="182">
        <v>1089.19</v>
      </c>
    </row>
    <row r="3515" spans="1:5" x14ac:dyDescent="0.25">
      <c r="A3515" s="180">
        <v>41201</v>
      </c>
      <c r="B3515" s="181" t="s">
        <v>55471</v>
      </c>
      <c r="C3515" s="180" t="s">
        <v>115</v>
      </c>
      <c r="D3515" s="182"/>
      <c r="E3515" s="182">
        <v>2210.42</v>
      </c>
    </row>
    <row r="3516" spans="1:5" x14ac:dyDescent="0.25">
      <c r="A3516" s="180">
        <v>41199</v>
      </c>
      <c r="B3516" s="181" t="s">
        <v>55472</v>
      </c>
      <c r="C3516" s="180" t="s">
        <v>115</v>
      </c>
      <c r="D3516" s="182"/>
      <c r="E3516" s="182">
        <v>710.29</v>
      </c>
    </row>
    <row r="3517" spans="1:5" x14ac:dyDescent="0.25">
      <c r="A3517" s="180">
        <v>5057</v>
      </c>
      <c r="B3517" s="181" t="s">
        <v>55473</v>
      </c>
      <c r="C3517" s="180" t="s">
        <v>115</v>
      </c>
      <c r="D3517" s="182"/>
      <c r="E3517" s="182">
        <v>961.6</v>
      </c>
    </row>
    <row r="3518" spans="1:5" x14ac:dyDescent="0.25">
      <c r="A3518" s="180">
        <v>41200</v>
      </c>
      <c r="B3518" s="181" t="s">
        <v>55474</v>
      </c>
      <c r="C3518" s="180" t="s">
        <v>115</v>
      </c>
      <c r="D3518" s="182"/>
      <c r="E3518" s="182">
        <v>1382.48</v>
      </c>
    </row>
    <row r="3519" spans="1:5" x14ac:dyDescent="0.25">
      <c r="A3519" s="180">
        <v>41205</v>
      </c>
      <c r="B3519" s="181" t="s">
        <v>55475</v>
      </c>
      <c r="C3519" s="180" t="s">
        <v>115</v>
      </c>
      <c r="D3519" s="182"/>
      <c r="E3519" s="182">
        <v>2561.6999999999998</v>
      </c>
    </row>
    <row r="3520" spans="1:5" x14ac:dyDescent="0.25">
      <c r="A3520" s="180">
        <v>41202</v>
      </c>
      <c r="B3520" s="181" t="s">
        <v>55476</v>
      </c>
      <c r="C3520" s="180" t="s">
        <v>115</v>
      </c>
      <c r="D3520" s="182"/>
      <c r="E3520" s="182">
        <v>747.52</v>
      </c>
    </row>
    <row r="3521" spans="1:5" x14ac:dyDescent="0.25">
      <c r="A3521" s="180">
        <v>41206</v>
      </c>
      <c r="B3521" s="181" t="s">
        <v>55477</v>
      </c>
      <c r="C3521" s="180" t="s">
        <v>115</v>
      </c>
      <c r="D3521" s="182"/>
      <c r="E3521" s="182">
        <v>3377.49</v>
      </c>
    </row>
    <row r="3522" spans="1:5" x14ac:dyDescent="0.25">
      <c r="A3522" s="180">
        <v>12372</v>
      </c>
      <c r="B3522" s="181" t="s">
        <v>55478</v>
      </c>
      <c r="C3522" s="180" t="s">
        <v>115</v>
      </c>
      <c r="D3522" s="182"/>
      <c r="E3522" s="182">
        <v>784.9</v>
      </c>
    </row>
    <row r="3523" spans="1:5" x14ac:dyDescent="0.25">
      <c r="A3523" s="180">
        <v>41207</v>
      </c>
      <c r="B3523" s="181" t="s">
        <v>55479</v>
      </c>
      <c r="C3523" s="180" t="s">
        <v>115</v>
      </c>
      <c r="D3523" s="182"/>
      <c r="E3523" s="182">
        <v>4546.7700000000004</v>
      </c>
    </row>
    <row r="3524" spans="1:5" x14ac:dyDescent="0.25">
      <c r="A3524" s="180">
        <v>41203</v>
      </c>
      <c r="B3524" s="181" t="s">
        <v>55480</v>
      </c>
      <c r="C3524" s="180" t="s">
        <v>115</v>
      </c>
      <c r="D3524" s="182"/>
      <c r="E3524" s="182">
        <v>1197.45</v>
      </c>
    </row>
    <row r="3525" spans="1:5" x14ac:dyDescent="0.25">
      <c r="A3525" s="180">
        <v>41204</v>
      </c>
      <c r="B3525" s="181" t="s">
        <v>55481</v>
      </c>
      <c r="C3525" s="180" t="s">
        <v>115</v>
      </c>
      <c r="D3525" s="182"/>
      <c r="E3525" s="182">
        <v>1692.88</v>
      </c>
    </row>
    <row r="3526" spans="1:5" x14ac:dyDescent="0.25">
      <c r="A3526" s="180">
        <v>41210</v>
      </c>
      <c r="B3526" s="181" t="s">
        <v>55482</v>
      </c>
      <c r="C3526" s="180" t="s">
        <v>115</v>
      </c>
      <c r="D3526" s="182"/>
      <c r="E3526" s="182">
        <v>2827.92</v>
      </c>
    </row>
    <row r="3527" spans="1:5" x14ac:dyDescent="0.25">
      <c r="A3527" s="180">
        <v>41208</v>
      </c>
      <c r="B3527" s="181" t="s">
        <v>55483</v>
      </c>
      <c r="C3527" s="180" t="s">
        <v>115</v>
      </c>
      <c r="D3527" s="182"/>
      <c r="E3527" s="182">
        <v>989.94</v>
      </c>
    </row>
    <row r="3528" spans="1:5" x14ac:dyDescent="0.25">
      <c r="A3528" s="180">
        <v>41211</v>
      </c>
      <c r="B3528" s="181" t="s">
        <v>55484</v>
      </c>
      <c r="C3528" s="180" t="s">
        <v>115</v>
      </c>
      <c r="D3528" s="182"/>
      <c r="E3528" s="182">
        <v>3984.5</v>
      </c>
    </row>
    <row r="3529" spans="1:5" x14ac:dyDescent="0.25">
      <c r="A3529" s="180">
        <v>13339</v>
      </c>
      <c r="B3529" s="181" t="s">
        <v>55485</v>
      </c>
      <c r="C3529" s="180" t="s">
        <v>115</v>
      </c>
      <c r="D3529" s="182"/>
      <c r="E3529" s="182">
        <v>1341.6</v>
      </c>
    </row>
    <row r="3530" spans="1:5" x14ac:dyDescent="0.25">
      <c r="A3530" s="180">
        <v>41213</v>
      </c>
      <c r="B3530" s="181" t="s">
        <v>55486</v>
      </c>
      <c r="C3530" s="180" t="s">
        <v>115</v>
      </c>
      <c r="D3530" s="182"/>
      <c r="E3530" s="182">
        <v>8258.9</v>
      </c>
    </row>
    <row r="3531" spans="1:5" x14ac:dyDescent="0.25">
      <c r="A3531" s="180">
        <v>41209</v>
      </c>
      <c r="B3531" s="181" t="s">
        <v>55487</v>
      </c>
      <c r="C3531" s="180" t="s">
        <v>115</v>
      </c>
      <c r="D3531" s="182"/>
      <c r="E3531" s="182">
        <v>1845.88</v>
      </c>
    </row>
    <row r="3532" spans="1:5" x14ac:dyDescent="0.25">
      <c r="A3532" s="180">
        <v>41216</v>
      </c>
      <c r="B3532" s="181" t="s">
        <v>55488</v>
      </c>
      <c r="C3532" s="180" t="s">
        <v>115</v>
      </c>
      <c r="D3532" s="182"/>
      <c r="E3532" s="182">
        <v>3457.58</v>
      </c>
    </row>
    <row r="3533" spans="1:5" x14ac:dyDescent="0.25">
      <c r="A3533" s="180">
        <v>41217</v>
      </c>
      <c r="B3533" s="181" t="s">
        <v>55489</v>
      </c>
      <c r="C3533" s="180" t="s">
        <v>115</v>
      </c>
      <c r="D3533" s="182"/>
      <c r="E3533" s="182">
        <v>5543.73</v>
      </c>
    </row>
    <row r="3534" spans="1:5" x14ac:dyDescent="0.25">
      <c r="A3534" s="180">
        <v>41218</v>
      </c>
      <c r="B3534" s="181" t="s">
        <v>55490</v>
      </c>
      <c r="C3534" s="180" t="s">
        <v>115</v>
      </c>
      <c r="D3534" s="182"/>
      <c r="E3534" s="182">
        <v>7434.31</v>
      </c>
    </row>
    <row r="3535" spans="1:5" x14ac:dyDescent="0.25">
      <c r="A3535" s="180">
        <v>41214</v>
      </c>
      <c r="B3535" s="181" t="s">
        <v>55491</v>
      </c>
      <c r="C3535" s="180" t="s">
        <v>115</v>
      </c>
      <c r="D3535" s="182"/>
      <c r="E3535" s="182">
        <v>1567.51</v>
      </c>
    </row>
    <row r="3536" spans="1:5" x14ac:dyDescent="0.25">
      <c r="A3536" s="180">
        <v>41215</v>
      </c>
      <c r="B3536" s="181" t="s">
        <v>55492</v>
      </c>
      <c r="C3536" s="180" t="s">
        <v>115</v>
      </c>
      <c r="D3536" s="182"/>
      <c r="E3536" s="182">
        <v>2360.1</v>
      </c>
    </row>
    <row r="3537" spans="1:5" x14ac:dyDescent="0.25">
      <c r="A3537" s="180">
        <v>41221</v>
      </c>
      <c r="B3537" s="181" t="s">
        <v>55493</v>
      </c>
      <c r="C3537" s="180" t="s">
        <v>115</v>
      </c>
      <c r="D3537" s="182"/>
      <c r="E3537" s="182">
        <v>6833.7</v>
      </c>
    </row>
    <row r="3538" spans="1:5" x14ac:dyDescent="0.25">
      <c r="A3538" s="180">
        <v>41222</v>
      </c>
      <c r="B3538" s="181" t="s">
        <v>55494</v>
      </c>
      <c r="C3538" s="180" t="s">
        <v>115</v>
      </c>
      <c r="D3538" s="182"/>
      <c r="E3538" s="182">
        <v>9779.11</v>
      </c>
    </row>
    <row r="3539" spans="1:5" x14ac:dyDescent="0.25">
      <c r="A3539" s="180">
        <v>41195</v>
      </c>
      <c r="B3539" s="181" t="s">
        <v>55495</v>
      </c>
      <c r="C3539" s="180" t="s">
        <v>115</v>
      </c>
      <c r="D3539" s="182"/>
      <c r="E3539" s="182">
        <v>502.61</v>
      </c>
    </row>
    <row r="3540" spans="1:5" x14ac:dyDescent="0.25">
      <c r="A3540" s="180">
        <v>41198</v>
      </c>
      <c r="B3540" s="181" t="s">
        <v>55496</v>
      </c>
      <c r="C3540" s="180" t="s">
        <v>115</v>
      </c>
      <c r="D3540" s="182"/>
      <c r="E3540" s="182">
        <v>1964.11</v>
      </c>
    </row>
    <row r="3541" spans="1:5" x14ac:dyDescent="0.25">
      <c r="A3541" s="180">
        <v>41196</v>
      </c>
      <c r="B3541" s="181" t="s">
        <v>55497</v>
      </c>
      <c r="C3541" s="180" t="s">
        <v>115</v>
      </c>
      <c r="D3541" s="182"/>
      <c r="E3541" s="182">
        <v>623.02</v>
      </c>
    </row>
    <row r="3542" spans="1:5" x14ac:dyDescent="0.25">
      <c r="A3542" s="180">
        <v>5033</v>
      </c>
      <c r="B3542" s="181" t="s">
        <v>55498</v>
      </c>
      <c r="C3542" s="180" t="s">
        <v>115</v>
      </c>
      <c r="D3542" s="182"/>
      <c r="E3542" s="182">
        <v>818</v>
      </c>
    </row>
    <row r="3543" spans="1:5" x14ac:dyDescent="0.25">
      <c r="A3543" s="180">
        <v>41197</v>
      </c>
      <c r="B3543" s="181" t="s">
        <v>55499</v>
      </c>
      <c r="C3543" s="180" t="s">
        <v>115</v>
      </c>
      <c r="D3543" s="182"/>
      <c r="E3543" s="182">
        <v>1215.03</v>
      </c>
    </row>
    <row r="3544" spans="1:5" x14ac:dyDescent="0.25">
      <c r="A3544" s="180">
        <v>12388</v>
      </c>
      <c r="B3544" s="181" t="s">
        <v>55500</v>
      </c>
      <c r="C3544" s="180" t="s">
        <v>115</v>
      </c>
      <c r="D3544" s="182"/>
      <c r="E3544" s="182">
        <v>283.58999999999997</v>
      </c>
    </row>
    <row r="3545" spans="1:5" x14ac:dyDescent="0.25">
      <c r="A3545" s="180">
        <v>2731</v>
      </c>
      <c r="B3545" s="181" t="s">
        <v>55501</v>
      </c>
      <c r="C3545" s="180" t="s">
        <v>83</v>
      </c>
      <c r="D3545" s="182">
        <v>142.07</v>
      </c>
      <c r="E3545" s="182">
        <v>110.55</v>
      </c>
    </row>
    <row r="3546" spans="1:5" x14ac:dyDescent="0.25">
      <c r="A3546" s="180">
        <v>41457</v>
      </c>
      <c r="B3546" s="181" t="s">
        <v>55502</v>
      </c>
      <c r="C3546" s="180" t="s">
        <v>115</v>
      </c>
      <c r="D3546" s="182">
        <v>1444.41</v>
      </c>
      <c r="E3546" s="182">
        <v>1526.95</v>
      </c>
    </row>
    <row r="3547" spans="1:5" x14ac:dyDescent="0.25">
      <c r="A3547" s="180">
        <v>41458</v>
      </c>
      <c r="B3547" s="181" t="s">
        <v>55503</v>
      </c>
      <c r="C3547" s="180" t="s">
        <v>115</v>
      </c>
      <c r="D3547" s="182">
        <v>2016.47</v>
      </c>
      <c r="E3547" s="182">
        <v>2131.6999999999998</v>
      </c>
    </row>
    <row r="3548" spans="1:5" x14ac:dyDescent="0.25">
      <c r="A3548" s="180">
        <v>41459</v>
      </c>
      <c r="B3548" s="181" t="s">
        <v>55504</v>
      </c>
      <c r="C3548" s="180" t="s">
        <v>115</v>
      </c>
      <c r="D3548" s="182">
        <v>2812.82</v>
      </c>
      <c r="E3548" s="182">
        <v>2973.55</v>
      </c>
    </row>
    <row r="3549" spans="1:5" x14ac:dyDescent="0.25">
      <c r="A3549" s="180">
        <v>41461</v>
      </c>
      <c r="B3549" s="181" t="s">
        <v>55505</v>
      </c>
      <c r="C3549" s="180" t="s">
        <v>115</v>
      </c>
      <c r="D3549" s="182">
        <v>3835.14</v>
      </c>
      <c r="E3549" s="182">
        <v>4054.29</v>
      </c>
    </row>
    <row r="3550" spans="1:5" x14ac:dyDescent="0.25">
      <c r="A3550" s="180">
        <v>44537</v>
      </c>
      <c r="B3550" s="181" t="s">
        <v>55506</v>
      </c>
      <c r="C3550" s="180" t="s">
        <v>1707</v>
      </c>
      <c r="D3550" s="182">
        <v>329.22</v>
      </c>
      <c r="E3550" s="182">
        <v>345.78</v>
      </c>
    </row>
    <row r="3551" spans="1:5" x14ac:dyDescent="0.25">
      <c r="A3551" s="180">
        <v>11844</v>
      </c>
      <c r="B3551" s="181" t="s">
        <v>55507</v>
      </c>
      <c r="C3551" s="180" t="s">
        <v>83</v>
      </c>
      <c r="D3551" s="182">
        <v>63.29</v>
      </c>
      <c r="E3551" s="182">
        <v>66.239999999999995</v>
      </c>
    </row>
    <row r="3552" spans="1:5" x14ac:dyDescent="0.25">
      <c r="A3552" s="180">
        <v>4465</v>
      </c>
      <c r="B3552" s="181" t="s">
        <v>55508</v>
      </c>
      <c r="C3552" s="180" t="s">
        <v>83</v>
      </c>
      <c r="D3552" s="182">
        <v>52.6</v>
      </c>
      <c r="E3552" s="182">
        <v>55.05</v>
      </c>
    </row>
    <row r="3553" spans="1:5" x14ac:dyDescent="0.25">
      <c r="A3553" s="180">
        <v>35273</v>
      </c>
      <c r="B3553" s="181" t="s">
        <v>55509</v>
      </c>
      <c r="C3553" s="180" t="s">
        <v>83</v>
      </c>
      <c r="D3553" s="182">
        <v>63.08</v>
      </c>
      <c r="E3553" s="182">
        <v>66.02</v>
      </c>
    </row>
    <row r="3554" spans="1:5" x14ac:dyDescent="0.25">
      <c r="A3554" s="180">
        <v>4470</v>
      </c>
      <c r="B3554" s="181" t="s">
        <v>55510</v>
      </c>
      <c r="C3554" s="180" t="s">
        <v>83</v>
      </c>
      <c r="D3554" s="182">
        <v>145.57</v>
      </c>
      <c r="E3554" s="182">
        <v>152.36000000000001</v>
      </c>
    </row>
    <row r="3555" spans="1:5" x14ac:dyDescent="0.25">
      <c r="A3555" s="180">
        <v>20204</v>
      </c>
      <c r="B3555" s="181" t="s">
        <v>55511</v>
      </c>
      <c r="C3555" s="180" t="s">
        <v>83</v>
      </c>
      <c r="D3555" s="182">
        <v>97.05</v>
      </c>
      <c r="E3555" s="182">
        <v>101.57</v>
      </c>
    </row>
    <row r="3556" spans="1:5" x14ac:dyDescent="0.25">
      <c r="A3556" s="180">
        <v>20208</v>
      </c>
      <c r="B3556" s="181" t="s">
        <v>55512</v>
      </c>
      <c r="C3556" s="180" t="s">
        <v>83</v>
      </c>
      <c r="D3556" s="182">
        <v>131.01</v>
      </c>
      <c r="E3556" s="182">
        <v>137.12</v>
      </c>
    </row>
    <row r="3557" spans="1:5" x14ac:dyDescent="0.25">
      <c r="A3557" s="180">
        <v>4437</v>
      </c>
      <c r="B3557" s="181" t="s">
        <v>55513</v>
      </c>
      <c r="C3557" s="180" t="s">
        <v>83</v>
      </c>
      <c r="D3557" s="182">
        <v>109.18</v>
      </c>
      <c r="E3557" s="182">
        <v>114.27</v>
      </c>
    </row>
    <row r="3558" spans="1:5" x14ac:dyDescent="0.25">
      <c r="A3558" s="180">
        <v>14580</v>
      </c>
      <c r="B3558" s="181" t="s">
        <v>55514</v>
      </c>
      <c r="C3558" s="180" t="s">
        <v>83</v>
      </c>
      <c r="D3558" s="182">
        <v>109.18</v>
      </c>
      <c r="E3558" s="182">
        <v>114.27</v>
      </c>
    </row>
    <row r="3559" spans="1:5" x14ac:dyDescent="0.25">
      <c r="A3559" s="180">
        <v>5065</v>
      </c>
      <c r="B3559" s="181" t="s">
        <v>55515</v>
      </c>
      <c r="C3559" s="180" t="s">
        <v>51</v>
      </c>
      <c r="D3559" s="182">
        <v>34.83</v>
      </c>
      <c r="E3559" s="182">
        <v>21.73</v>
      </c>
    </row>
    <row r="3560" spans="1:5" x14ac:dyDescent="0.25">
      <c r="A3560" s="180">
        <v>5072</v>
      </c>
      <c r="B3560" s="181" t="s">
        <v>55516</v>
      </c>
      <c r="C3560" s="180" t="s">
        <v>51</v>
      </c>
      <c r="D3560" s="182">
        <v>32.22</v>
      </c>
      <c r="E3560" s="182">
        <v>20.100000000000001</v>
      </c>
    </row>
    <row r="3561" spans="1:5" x14ac:dyDescent="0.25">
      <c r="A3561" s="180">
        <v>5066</v>
      </c>
      <c r="B3561" s="181" t="s">
        <v>55517</v>
      </c>
      <c r="C3561" s="180" t="s">
        <v>51</v>
      </c>
      <c r="D3561" s="182">
        <v>24.12</v>
      </c>
      <c r="E3561" s="182">
        <v>15.05</v>
      </c>
    </row>
    <row r="3562" spans="1:5" x14ac:dyDescent="0.25">
      <c r="A3562" s="180">
        <v>5063</v>
      </c>
      <c r="B3562" s="181" t="s">
        <v>55518</v>
      </c>
      <c r="C3562" s="180" t="s">
        <v>51</v>
      </c>
      <c r="D3562" s="182">
        <v>21.85</v>
      </c>
      <c r="E3562" s="182">
        <v>13.63</v>
      </c>
    </row>
    <row r="3563" spans="1:5" x14ac:dyDescent="0.25">
      <c r="A3563" s="180">
        <v>20247</v>
      </c>
      <c r="B3563" s="181" t="s">
        <v>55519</v>
      </c>
      <c r="C3563" s="180" t="s">
        <v>51</v>
      </c>
      <c r="D3563" s="182">
        <v>20.27</v>
      </c>
      <c r="E3563" s="182">
        <v>12.65</v>
      </c>
    </row>
    <row r="3564" spans="1:5" x14ac:dyDescent="0.25">
      <c r="A3564" s="180">
        <v>5074</v>
      </c>
      <c r="B3564" s="181" t="s">
        <v>55520</v>
      </c>
      <c r="C3564" s="180" t="s">
        <v>51</v>
      </c>
      <c r="D3564" s="182">
        <v>20.51</v>
      </c>
      <c r="E3564" s="182">
        <v>12.8</v>
      </c>
    </row>
    <row r="3565" spans="1:5" x14ac:dyDescent="0.25">
      <c r="A3565" s="180">
        <v>5067</v>
      </c>
      <c r="B3565" s="181" t="s">
        <v>55521</v>
      </c>
      <c r="C3565" s="180" t="s">
        <v>51</v>
      </c>
      <c r="D3565" s="182">
        <v>19.510000000000002</v>
      </c>
      <c r="E3565" s="182">
        <v>12.17</v>
      </c>
    </row>
    <row r="3566" spans="1:5" x14ac:dyDescent="0.25">
      <c r="A3566" s="180">
        <v>5078</v>
      </c>
      <c r="B3566" s="181" t="s">
        <v>55522</v>
      </c>
      <c r="C3566" s="180" t="s">
        <v>51</v>
      </c>
      <c r="D3566" s="182">
        <v>19.29</v>
      </c>
      <c r="E3566" s="182">
        <v>12.03</v>
      </c>
    </row>
    <row r="3567" spans="1:5" x14ac:dyDescent="0.25">
      <c r="A3567" s="180">
        <v>5068</v>
      </c>
      <c r="B3567" s="181" t="s">
        <v>55523</v>
      </c>
      <c r="C3567" s="180" t="s">
        <v>51</v>
      </c>
      <c r="D3567" s="182">
        <v>18.309999999999999</v>
      </c>
      <c r="E3567" s="182">
        <v>11.42</v>
      </c>
    </row>
    <row r="3568" spans="1:5" x14ac:dyDescent="0.25">
      <c r="A3568" s="180">
        <v>5073</v>
      </c>
      <c r="B3568" s="181" t="s">
        <v>55524</v>
      </c>
      <c r="C3568" s="180" t="s">
        <v>51</v>
      </c>
      <c r="D3568" s="182">
        <v>18.66</v>
      </c>
      <c r="E3568" s="182">
        <v>11.64</v>
      </c>
    </row>
    <row r="3569" spans="1:5" x14ac:dyDescent="0.25">
      <c r="A3569" s="180">
        <v>5069</v>
      </c>
      <c r="B3569" s="181" t="s">
        <v>55525</v>
      </c>
      <c r="C3569" s="180" t="s">
        <v>51</v>
      </c>
      <c r="D3569" s="182">
        <v>18.66</v>
      </c>
      <c r="E3569" s="182">
        <v>11.64</v>
      </c>
    </row>
    <row r="3570" spans="1:5" x14ac:dyDescent="0.25">
      <c r="A3570" s="180">
        <v>5070</v>
      </c>
      <c r="B3570" s="181" t="s">
        <v>55526</v>
      </c>
      <c r="C3570" s="180" t="s">
        <v>51</v>
      </c>
      <c r="D3570" s="182">
        <v>18.87</v>
      </c>
      <c r="E3570" s="182">
        <v>11.77</v>
      </c>
    </row>
    <row r="3571" spans="1:5" x14ac:dyDescent="0.25">
      <c r="A3571" s="180">
        <v>5071</v>
      </c>
      <c r="B3571" s="181" t="s">
        <v>55527</v>
      </c>
      <c r="C3571" s="180" t="s">
        <v>51</v>
      </c>
      <c r="D3571" s="182">
        <v>18.309999999999999</v>
      </c>
      <c r="E3571" s="182">
        <v>11.42</v>
      </c>
    </row>
    <row r="3572" spans="1:5" x14ac:dyDescent="0.25">
      <c r="A3572" s="180">
        <v>5061</v>
      </c>
      <c r="B3572" s="181" t="s">
        <v>55528</v>
      </c>
      <c r="C3572" s="180" t="s">
        <v>51</v>
      </c>
      <c r="D3572" s="182">
        <v>18</v>
      </c>
      <c r="E3572" s="182">
        <v>11.23</v>
      </c>
    </row>
    <row r="3573" spans="1:5" x14ac:dyDescent="0.25">
      <c r="A3573" s="180">
        <v>5075</v>
      </c>
      <c r="B3573" s="181" t="s">
        <v>55529</v>
      </c>
      <c r="C3573" s="180" t="s">
        <v>51</v>
      </c>
      <c r="D3573" s="182">
        <v>18.309999999999999</v>
      </c>
      <c r="E3573" s="182">
        <v>11.42</v>
      </c>
    </row>
    <row r="3574" spans="1:5" x14ac:dyDescent="0.25">
      <c r="A3574" s="180">
        <v>5062</v>
      </c>
      <c r="B3574" s="181" t="s">
        <v>55530</v>
      </c>
      <c r="C3574" s="180" t="s">
        <v>51</v>
      </c>
      <c r="D3574" s="182">
        <v>18.55</v>
      </c>
      <c r="E3574" s="182">
        <v>11.57</v>
      </c>
    </row>
    <row r="3575" spans="1:5" x14ac:dyDescent="0.25">
      <c r="A3575" s="180">
        <v>39027</v>
      </c>
      <c r="B3575" s="181" t="s">
        <v>55531</v>
      </c>
      <c r="C3575" s="180" t="s">
        <v>51</v>
      </c>
      <c r="D3575" s="182">
        <v>18.29</v>
      </c>
      <c r="E3575" s="182">
        <v>11.41</v>
      </c>
    </row>
    <row r="3576" spans="1:5" x14ac:dyDescent="0.25">
      <c r="A3576" s="180">
        <v>40568</v>
      </c>
      <c r="B3576" s="181" t="s">
        <v>55532</v>
      </c>
      <c r="C3576" s="180" t="s">
        <v>51</v>
      </c>
      <c r="D3576" s="182">
        <v>18.45</v>
      </c>
      <c r="E3576" s="182">
        <v>11.51</v>
      </c>
    </row>
    <row r="3577" spans="1:5" x14ac:dyDescent="0.25">
      <c r="A3577" s="180">
        <v>40304</v>
      </c>
      <c r="B3577" s="181" t="s">
        <v>55533</v>
      </c>
      <c r="C3577" s="180" t="s">
        <v>51</v>
      </c>
      <c r="D3577" s="182">
        <v>22.6</v>
      </c>
      <c r="E3577" s="182">
        <v>14.1</v>
      </c>
    </row>
    <row r="3578" spans="1:5" x14ac:dyDescent="0.25">
      <c r="A3578" s="180">
        <v>39026</v>
      </c>
      <c r="B3578" s="181" t="s">
        <v>55534</v>
      </c>
      <c r="C3578" s="180" t="s">
        <v>51</v>
      </c>
      <c r="D3578" s="182">
        <v>20.59</v>
      </c>
      <c r="E3578" s="182">
        <v>12.84</v>
      </c>
    </row>
    <row r="3579" spans="1:5" x14ac:dyDescent="0.25">
      <c r="A3579" s="180">
        <v>42431</v>
      </c>
      <c r="B3579" s="181" t="s">
        <v>55535</v>
      </c>
      <c r="C3579" s="180" t="s">
        <v>115</v>
      </c>
      <c r="D3579" s="182"/>
      <c r="E3579" s="182">
        <v>3957.85</v>
      </c>
    </row>
    <row r="3580" spans="1:5" x14ac:dyDescent="0.25">
      <c r="A3580" s="180">
        <v>44074</v>
      </c>
      <c r="B3580" s="181" t="s">
        <v>55536</v>
      </c>
      <c r="C3580" s="180" t="s">
        <v>956</v>
      </c>
      <c r="D3580" s="182">
        <v>525.86</v>
      </c>
      <c r="E3580" s="182">
        <v>552.30999999999995</v>
      </c>
    </row>
    <row r="3581" spans="1:5" x14ac:dyDescent="0.25">
      <c r="A3581" s="180">
        <v>44072</v>
      </c>
      <c r="B3581" s="181" t="s">
        <v>55537</v>
      </c>
      <c r="C3581" s="180" t="s">
        <v>956</v>
      </c>
      <c r="D3581" s="182">
        <v>146.62</v>
      </c>
      <c r="E3581" s="182">
        <v>145.22</v>
      </c>
    </row>
    <row r="3582" spans="1:5" x14ac:dyDescent="0.25">
      <c r="A3582" s="180">
        <v>511</v>
      </c>
      <c r="B3582" s="181" t="s">
        <v>55538</v>
      </c>
      <c r="C3582" s="180" t="s">
        <v>956</v>
      </c>
      <c r="D3582" s="182">
        <v>25.75</v>
      </c>
      <c r="E3582" s="182">
        <v>18.5</v>
      </c>
    </row>
    <row r="3583" spans="1:5" x14ac:dyDescent="0.25">
      <c r="A3583" s="180">
        <v>37540</v>
      </c>
      <c r="B3583" s="181" t="s">
        <v>55539</v>
      </c>
      <c r="C3583" s="180" t="s">
        <v>115</v>
      </c>
      <c r="D3583" s="182">
        <v>86336.77</v>
      </c>
      <c r="E3583" s="182">
        <v>82966.13</v>
      </c>
    </row>
    <row r="3584" spans="1:5" x14ac:dyDescent="0.25">
      <c r="A3584" s="180">
        <v>37548</v>
      </c>
      <c r="B3584" s="181" t="s">
        <v>55540</v>
      </c>
      <c r="C3584" s="180" t="s">
        <v>115</v>
      </c>
      <c r="D3584" s="182">
        <v>114438.95</v>
      </c>
      <c r="E3584" s="182">
        <v>109971.19</v>
      </c>
    </row>
    <row r="3585" spans="1:5" x14ac:dyDescent="0.25">
      <c r="A3585" s="180">
        <v>39828</v>
      </c>
      <c r="B3585" s="181" t="s">
        <v>55541</v>
      </c>
      <c r="C3585" s="180" t="s">
        <v>115</v>
      </c>
      <c r="D3585" s="182">
        <v>686.52</v>
      </c>
      <c r="E3585" s="182">
        <v>659.72</v>
      </c>
    </row>
    <row r="3586" spans="1:5" x14ac:dyDescent="0.25">
      <c r="A3586" s="180">
        <v>38392</v>
      </c>
      <c r="B3586" s="181" t="s">
        <v>55542</v>
      </c>
      <c r="C3586" s="180" t="s">
        <v>115</v>
      </c>
      <c r="D3586" s="182">
        <v>53.11</v>
      </c>
      <c r="E3586" s="182">
        <v>64.02</v>
      </c>
    </row>
    <row r="3587" spans="1:5" x14ac:dyDescent="0.25">
      <c r="A3587" s="180">
        <v>11735</v>
      </c>
      <c r="B3587" s="181" t="s">
        <v>55543</v>
      </c>
      <c r="C3587" s="180" t="s">
        <v>115</v>
      </c>
      <c r="D3587" s="182">
        <v>12.78</v>
      </c>
      <c r="E3587" s="182">
        <v>9.9700000000000006</v>
      </c>
    </row>
    <row r="3588" spans="1:5" x14ac:dyDescent="0.25">
      <c r="A3588" s="180">
        <v>11737</v>
      </c>
      <c r="B3588" s="181" t="s">
        <v>55544</v>
      </c>
      <c r="C3588" s="180" t="s">
        <v>115</v>
      </c>
      <c r="D3588" s="182">
        <v>18.13</v>
      </c>
      <c r="E3588" s="182">
        <v>14.14</v>
      </c>
    </row>
    <row r="3589" spans="1:5" x14ac:dyDescent="0.25">
      <c r="A3589" s="180">
        <v>11738</v>
      </c>
      <c r="B3589" s="181" t="s">
        <v>55545</v>
      </c>
      <c r="C3589" s="180" t="s">
        <v>115</v>
      </c>
      <c r="D3589" s="182">
        <v>22.86</v>
      </c>
      <c r="E3589" s="182">
        <v>17.82</v>
      </c>
    </row>
    <row r="3590" spans="1:5" x14ac:dyDescent="0.25">
      <c r="A3590" s="180">
        <v>36143</v>
      </c>
      <c r="B3590" s="181" t="s">
        <v>55546</v>
      </c>
      <c r="C3590" s="180" t="s">
        <v>115</v>
      </c>
      <c r="D3590" s="182">
        <v>108.72</v>
      </c>
      <c r="E3590" s="182">
        <v>90.6</v>
      </c>
    </row>
    <row r="3591" spans="1:5" x14ac:dyDescent="0.25">
      <c r="A3591" s="180">
        <v>36142</v>
      </c>
      <c r="B3591" s="181" t="s">
        <v>55547</v>
      </c>
      <c r="C3591" s="180" t="s">
        <v>115</v>
      </c>
      <c r="D3591" s="182">
        <v>2.68</v>
      </c>
      <c r="E3591" s="182">
        <v>2.2400000000000002</v>
      </c>
    </row>
    <row r="3592" spans="1:5" x14ac:dyDescent="0.25">
      <c r="A3592" s="180">
        <v>45227</v>
      </c>
      <c r="B3592" s="181" t="s">
        <v>55548</v>
      </c>
      <c r="C3592" s="180" t="s">
        <v>115</v>
      </c>
      <c r="D3592" s="182">
        <v>1036.02</v>
      </c>
      <c r="E3592" s="182">
        <v>863.35</v>
      </c>
    </row>
    <row r="3593" spans="1:5" x14ac:dyDescent="0.25">
      <c r="A3593" s="180">
        <v>45209</v>
      </c>
      <c r="B3593" s="181" t="s">
        <v>55549</v>
      </c>
      <c r="C3593" s="180" t="s">
        <v>115</v>
      </c>
      <c r="D3593" s="182">
        <v>45.38</v>
      </c>
      <c r="E3593" s="182">
        <v>37.82</v>
      </c>
    </row>
    <row r="3594" spans="1:5" x14ac:dyDescent="0.25">
      <c r="A3594" s="180">
        <v>36146</v>
      </c>
      <c r="B3594" s="181" t="s">
        <v>55550</v>
      </c>
      <c r="C3594" s="180" t="s">
        <v>115</v>
      </c>
      <c r="D3594" s="182">
        <v>287.7</v>
      </c>
      <c r="E3594" s="182">
        <v>239.75</v>
      </c>
    </row>
    <row r="3595" spans="1:5" x14ac:dyDescent="0.25">
      <c r="A3595" s="180">
        <v>39015</v>
      </c>
      <c r="B3595" s="181" t="s">
        <v>55551</v>
      </c>
      <c r="C3595" s="180" t="s">
        <v>115</v>
      </c>
      <c r="D3595" s="182"/>
      <c r="E3595" s="182">
        <v>0.98</v>
      </c>
    </row>
    <row r="3596" spans="1:5" x14ac:dyDescent="0.25">
      <c r="A3596" s="180">
        <v>38377</v>
      </c>
      <c r="B3596" s="181" t="s">
        <v>55552</v>
      </c>
      <c r="C3596" s="180" t="s">
        <v>115</v>
      </c>
      <c r="D3596" s="182"/>
      <c r="E3596" s="182">
        <v>32.1</v>
      </c>
    </row>
    <row r="3597" spans="1:5" x14ac:dyDescent="0.25">
      <c r="A3597" s="180">
        <v>38376</v>
      </c>
      <c r="B3597" s="181" t="s">
        <v>55553</v>
      </c>
      <c r="C3597" s="180" t="s">
        <v>115</v>
      </c>
      <c r="D3597" s="182"/>
      <c r="E3597" s="182">
        <v>37.119999999999997</v>
      </c>
    </row>
    <row r="3598" spans="1:5" x14ac:dyDescent="0.25">
      <c r="A3598" s="180">
        <v>38116</v>
      </c>
      <c r="B3598" s="181" t="s">
        <v>55554</v>
      </c>
      <c r="C3598" s="180" t="s">
        <v>115</v>
      </c>
      <c r="D3598" s="182">
        <v>4.9000000000000004</v>
      </c>
      <c r="E3598" s="182">
        <v>6.23</v>
      </c>
    </row>
    <row r="3599" spans="1:5" x14ac:dyDescent="0.25">
      <c r="A3599" s="180">
        <v>38066</v>
      </c>
      <c r="B3599" s="181" t="s">
        <v>55555</v>
      </c>
      <c r="C3599" s="180" t="s">
        <v>115</v>
      </c>
      <c r="D3599" s="182">
        <v>8.1</v>
      </c>
      <c r="E3599" s="182">
        <v>10.29</v>
      </c>
    </row>
    <row r="3600" spans="1:5" x14ac:dyDescent="0.25">
      <c r="A3600" s="180">
        <v>38117</v>
      </c>
      <c r="B3600" s="181" t="s">
        <v>55556</v>
      </c>
      <c r="C3600" s="180" t="s">
        <v>115</v>
      </c>
      <c r="D3600" s="182">
        <v>8.35</v>
      </c>
      <c r="E3600" s="182">
        <v>10.61</v>
      </c>
    </row>
    <row r="3601" spans="1:5" x14ac:dyDescent="0.25">
      <c r="A3601" s="180">
        <v>38067</v>
      </c>
      <c r="B3601" s="181" t="s">
        <v>55557</v>
      </c>
      <c r="C3601" s="180" t="s">
        <v>115</v>
      </c>
      <c r="D3601" s="182">
        <v>11.4</v>
      </c>
      <c r="E3601" s="182">
        <v>14.49</v>
      </c>
    </row>
    <row r="3602" spans="1:5" x14ac:dyDescent="0.25">
      <c r="A3602" s="180">
        <v>44313</v>
      </c>
      <c r="B3602" s="181" t="s">
        <v>55558</v>
      </c>
      <c r="C3602" s="180" t="s">
        <v>115</v>
      </c>
      <c r="D3602" s="182">
        <v>1030.95</v>
      </c>
      <c r="E3602" s="182">
        <v>970.38</v>
      </c>
    </row>
    <row r="3603" spans="1:5" x14ac:dyDescent="0.25">
      <c r="A3603" s="180">
        <v>11522</v>
      </c>
      <c r="B3603" s="181" t="s">
        <v>55559</v>
      </c>
      <c r="C3603" s="180" t="s">
        <v>115</v>
      </c>
      <c r="D3603" s="182">
        <v>14.21</v>
      </c>
      <c r="E3603" s="182">
        <v>12.89</v>
      </c>
    </row>
    <row r="3604" spans="1:5" x14ac:dyDescent="0.25">
      <c r="A3604" s="180">
        <v>43600</v>
      </c>
      <c r="B3604" s="181" t="s">
        <v>55560</v>
      </c>
      <c r="C3604" s="180" t="s">
        <v>115</v>
      </c>
      <c r="D3604" s="182">
        <v>56.96</v>
      </c>
      <c r="E3604" s="182">
        <v>51.68</v>
      </c>
    </row>
    <row r="3605" spans="1:5" x14ac:dyDescent="0.25">
      <c r="A3605" s="180">
        <v>5080</v>
      </c>
      <c r="B3605" s="181" t="s">
        <v>55561</v>
      </c>
      <c r="C3605" s="180" t="s">
        <v>115</v>
      </c>
      <c r="D3605" s="182">
        <v>22.21</v>
      </c>
      <c r="E3605" s="182">
        <v>20.149999999999999</v>
      </c>
    </row>
    <row r="3606" spans="1:5" x14ac:dyDescent="0.25">
      <c r="A3606" s="180">
        <v>38168</v>
      </c>
      <c r="B3606" s="181" t="s">
        <v>55562</v>
      </c>
      <c r="C3606" s="180" t="s">
        <v>115</v>
      </c>
      <c r="D3606" s="182">
        <v>155.07</v>
      </c>
      <c r="E3606" s="182">
        <v>140.69999999999999</v>
      </c>
    </row>
    <row r="3607" spans="1:5" x14ac:dyDescent="0.25">
      <c r="A3607" s="180">
        <v>43601</v>
      </c>
      <c r="B3607" s="181" t="s">
        <v>55563</v>
      </c>
      <c r="C3607" s="180" t="s">
        <v>115</v>
      </c>
      <c r="D3607" s="182">
        <v>77.53</v>
      </c>
      <c r="E3607" s="182">
        <v>70.349999999999994</v>
      </c>
    </row>
    <row r="3608" spans="1:5" x14ac:dyDescent="0.25">
      <c r="A3608" s="180">
        <v>13393</v>
      </c>
      <c r="B3608" s="181" t="s">
        <v>55564</v>
      </c>
      <c r="C3608" s="180" t="s">
        <v>115</v>
      </c>
      <c r="D3608" s="182">
        <v>297.20999999999998</v>
      </c>
      <c r="E3608" s="182">
        <v>302.14</v>
      </c>
    </row>
    <row r="3609" spans="1:5" x14ac:dyDescent="0.25">
      <c r="A3609" s="180">
        <v>13395</v>
      </c>
      <c r="B3609" s="181" t="s">
        <v>55565</v>
      </c>
      <c r="C3609" s="180" t="s">
        <v>115</v>
      </c>
      <c r="D3609" s="182">
        <v>416.5</v>
      </c>
      <c r="E3609" s="182">
        <v>423.42</v>
      </c>
    </row>
    <row r="3610" spans="1:5" x14ac:dyDescent="0.25">
      <c r="A3610" s="180">
        <v>12039</v>
      </c>
      <c r="B3610" s="181" t="s">
        <v>55566</v>
      </c>
      <c r="C3610" s="180" t="s">
        <v>115</v>
      </c>
      <c r="D3610" s="182">
        <v>437.7</v>
      </c>
      <c r="E3610" s="182">
        <v>444.97</v>
      </c>
    </row>
    <row r="3611" spans="1:5" x14ac:dyDescent="0.25">
      <c r="A3611" s="180">
        <v>13396</v>
      </c>
      <c r="B3611" s="181" t="s">
        <v>55567</v>
      </c>
      <c r="C3611" s="180" t="s">
        <v>115</v>
      </c>
      <c r="D3611" s="182">
        <v>614.72</v>
      </c>
      <c r="E3611" s="182">
        <v>624.94000000000005</v>
      </c>
    </row>
    <row r="3612" spans="1:5" x14ac:dyDescent="0.25">
      <c r="A3612" s="180">
        <v>12041</v>
      </c>
      <c r="B3612" s="181" t="s">
        <v>55568</v>
      </c>
      <c r="C3612" s="180" t="s">
        <v>115</v>
      </c>
      <c r="D3612" s="182">
        <v>501.96</v>
      </c>
      <c r="E3612" s="182">
        <v>510.3</v>
      </c>
    </row>
    <row r="3613" spans="1:5" x14ac:dyDescent="0.25">
      <c r="A3613" s="180">
        <v>12043</v>
      </c>
      <c r="B3613" s="181" t="s">
        <v>55569</v>
      </c>
      <c r="C3613" s="180" t="s">
        <v>115</v>
      </c>
      <c r="D3613" s="182">
        <v>1059.81</v>
      </c>
      <c r="E3613" s="182">
        <v>1077.42</v>
      </c>
    </row>
    <row r="3614" spans="1:5" x14ac:dyDescent="0.25">
      <c r="A3614" s="180">
        <v>39762</v>
      </c>
      <c r="B3614" s="181" t="s">
        <v>55570</v>
      </c>
      <c r="C3614" s="180" t="s">
        <v>115</v>
      </c>
      <c r="D3614" s="182">
        <v>504.49</v>
      </c>
      <c r="E3614" s="182">
        <v>512.88</v>
      </c>
    </row>
    <row r="3615" spans="1:5" x14ac:dyDescent="0.25">
      <c r="A3615" s="180">
        <v>12042</v>
      </c>
      <c r="B3615" s="181" t="s">
        <v>55571</v>
      </c>
      <c r="C3615" s="180" t="s">
        <v>115</v>
      </c>
      <c r="D3615" s="182">
        <v>736.55</v>
      </c>
      <c r="E3615" s="182">
        <v>748.79</v>
      </c>
    </row>
    <row r="3616" spans="1:5" x14ac:dyDescent="0.25">
      <c r="A3616" s="180">
        <v>39763</v>
      </c>
      <c r="B3616" s="181" t="s">
        <v>55572</v>
      </c>
      <c r="C3616" s="180" t="s">
        <v>115</v>
      </c>
      <c r="D3616" s="182">
        <v>862.03</v>
      </c>
      <c r="E3616" s="182">
        <v>876.36</v>
      </c>
    </row>
    <row r="3617" spans="1:5" x14ac:dyDescent="0.25">
      <c r="A3617" s="180">
        <v>39760</v>
      </c>
      <c r="B3617" s="181" t="s">
        <v>55573</v>
      </c>
      <c r="C3617" s="180" t="s">
        <v>115</v>
      </c>
      <c r="D3617" s="182">
        <v>859.2</v>
      </c>
      <c r="E3617" s="182">
        <v>873.48</v>
      </c>
    </row>
    <row r="3618" spans="1:5" x14ac:dyDescent="0.25">
      <c r="A3618" s="180">
        <v>39756</v>
      </c>
      <c r="B3618" s="181" t="s">
        <v>55574</v>
      </c>
      <c r="C3618" s="180" t="s">
        <v>115</v>
      </c>
      <c r="D3618" s="182">
        <v>308.5</v>
      </c>
      <c r="E3618" s="182">
        <v>313.63</v>
      </c>
    </row>
    <row r="3619" spans="1:5" x14ac:dyDescent="0.25">
      <c r="A3619" s="180">
        <v>12038</v>
      </c>
      <c r="B3619" s="181" t="s">
        <v>55575</v>
      </c>
      <c r="C3619" s="180" t="s">
        <v>115</v>
      </c>
      <c r="D3619" s="182">
        <v>385.48</v>
      </c>
      <c r="E3619" s="182">
        <v>391.89</v>
      </c>
    </row>
    <row r="3620" spans="1:5" x14ac:dyDescent="0.25">
      <c r="A3620" s="180">
        <v>39757</v>
      </c>
      <c r="B3620" s="181" t="s">
        <v>55576</v>
      </c>
      <c r="C3620" s="180" t="s">
        <v>115</v>
      </c>
      <c r="D3620" s="182">
        <v>356.45</v>
      </c>
      <c r="E3620" s="182">
        <v>362.38</v>
      </c>
    </row>
    <row r="3621" spans="1:5" x14ac:dyDescent="0.25">
      <c r="A3621" s="180">
        <v>39758</v>
      </c>
      <c r="B3621" s="181" t="s">
        <v>55577</v>
      </c>
      <c r="C3621" s="180" t="s">
        <v>115</v>
      </c>
      <c r="D3621" s="182">
        <v>519.48</v>
      </c>
      <c r="E3621" s="182">
        <v>528.11</v>
      </c>
    </row>
    <row r="3622" spans="1:5" x14ac:dyDescent="0.25">
      <c r="A3622" s="180">
        <v>39759</v>
      </c>
      <c r="B3622" s="181" t="s">
        <v>55578</v>
      </c>
      <c r="C3622" s="180" t="s">
        <v>115</v>
      </c>
      <c r="D3622" s="182">
        <v>641.55999999999995</v>
      </c>
      <c r="E3622" s="182">
        <v>652.22</v>
      </c>
    </row>
    <row r="3623" spans="1:5" x14ac:dyDescent="0.25">
      <c r="A3623" s="180">
        <v>39761</v>
      </c>
      <c r="B3623" s="181" t="s">
        <v>55579</v>
      </c>
      <c r="C3623" s="180" t="s">
        <v>115</v>
      </c>
      <c r="D3623" s="182">
        <v>771.18</v>
      </c>
      <c r="E3623" s="182">
        <v>783.99</v>
      </c>
    </row>
    <row r="3624" spans="1:5" x14ac:dyDescent="0.25">
      <c r="A3624" s="180">
        <v>39805</v>
      </c>
      <c r="B3624" s="181" t="s">
        <v>55580</v>
      </c>
      <c r="C3624" s="180" t="s">
        <v>115</v>
      </c>
      <c r="D3624" s="182">
        <v>199.06</v>
      </c>
      <c r="E3624" s="182">
        <v>136.58000000000001</v>
      </c>
    </row>
    <row r="3625" spans="1:5" x14ac:dyDescent="0.25">
      <c r="A3625" s="180">
        <v>39806</v>
      </c>
      <c r="B3625" s="181" t="s">
        <v>55581</v>
      </c>
      <c r="C3625" s="180" t="s">
        <v>115</v>
      </c>
      <c r="D3625" s="182">
        <v>368.81</v>
      </c>
      <c r="E3625" s="182">
        <v>253.05</v>
      </c>
    </row>
    <row r="3626" spans="1:5" x14ac:dyDescent="0.25">
      <c r="A3626" s="180">
        <v>39807</v>
      </c>
      <c r="B3626" s="181" t="s">
        <v>55582</v>
      </c>
      <c r="C3626" s="180" t="s">
        <v>115</v>
      </c>
      <c r="D3626" s="182">
        <v>799.29</v>
      </c>
      <c r="E3626" s="182">
        <v>548.41999999999996</v>
      </c>
    </row>
    <row r="3627" spans="1:5" x14ac:dyDescent="0.25">
      <c r="A3627" s="180">
        <v>43100</v>
      </c>
      <c r="B3627" s="181" t="s">
        <v>55583</v>
      </c>
      <c r="C3627" s="180" t="s">
        <v>115</v>
      </c>
      <c r="D3627" s="182">
        <v>624.88</v>
      </c>
      <c r="E3627" s="182">
        <v>428.75</v>
      </c>
    </row>
    <row r="3628" spans="1:5" x14ac:dyDescent="0.25">
      <c r="A3628" s="180">
        <v>39804</v>
      </c>
      <c r="B3628" s="181" t="s">
        <v>55584</v>
      </c>
      <c r="C3628" s="180" t="s">
        <v>115</v>
      </c>
      <c r="D3628" s="182">
        <v>116.89</v>
      </c>
      <c r="E3628" s="182">
        <v>80.2</v>
      </c>
    </row>
    <row r="3629" spans="1:5" x14ac:dyDescent="0.25">
      <c r="A3629" s="180">
        <v>39796</v>
      </c>
      <c r="B3629" s="181" t="s">
        <v>55585</v>
      </c>
      <c r="C3629" s="180" t="s">
        <v>115</v>
      </c>
      <c r="D3629" s="182">
        <v>121.07</v>
      </c>
      <c r="E3629" s="182">
        <v>83.07</v>
      </c>
    </row>
    <row r="3630" spans="1:5" x14ac:dyDescent="0.25">
      <c r="A3630" s="180">
        <v>39797</v>
      </c>
      <c r="B3630" s="181" t="s">
        <v>55586</v>
      </c>
      <c r="C3630" s="180" t="s">
        <v>115</v>
      </c>
      <c r="D3630" s="182">
        <v>190.05</v>
      </c>
      <c r="E3630" s="182">
        <v>130.4</v>
      </c>
    </row>
    <row r="3631" spans="1:5" x14ac:dyDescent="0.25">
      <c r="A3631" s="180">
        <v>39798</v>
      </c>
      <c r="B3631" s="181" t="s">
        <v>55587</v>
      </c>
      <c r="C3631" s="180" t="s">
        <v>115</v>
      </c>
      <c r="D3631" s="182">
        <v>326</v>
      </c>
      <c r="E3631" s="182">
        <v>223.68</v>
      </c>
    </row>
    <row r="3632" spans="1:5" x14ac:dyDescent="0.25">
      <c r="A3632" s="180">
        <v>39794</v>
      </c>
      <c r="B3632" s="181" t="s">
        <v>55588</v>
      </c>
      <c r="C3632" s="180" t="s">
        <v>115</v>
      </c>
      <c r="D3632" s="182">
        <v>51.39</v>
      </c>
      <c r="E3632" s="182">
        <v>35.26</v>
      </c>
    </row>
    <row r="3633" spans="1:5" x14ac:dyDescent="0.25">
      <c r="A3633" s="180">
        <v>39795</v>
      </c>
      <c r="B3633" s="181" t="s">
        <v>55589</v>
      </c>
      <c r="C3633" s="180" t="s">
        <v>115</v>
      </c>
      <c r="D3633" s="182">
        <v>81.19</v>
      </c>
      <c r="E3633" s="182">
        <v>55.7</v>
      </c>
    </row>
    <row r="3634" spans="1:5" x14ac:dyDescent="0.25">
      <c r="A3634" s="180">
        <v>39801</v>
      </c>
      <c r="B3634" s="181" t="s">
        <v>55590</v>
      </c>
      <c r="C3634" s="180" t="s">
        <v>115</v>
      </c>
      <c r="D3634" s="182">
        <v>171.44</v>
      </c>
      <c r="E3634" s="182">
        <v>117.63</v>
      </c>
    </row>
    <row r="3635" spans="1:5" x14ac:dyDescent="0.25">
      <c r="A3635" s="180">
        <v>39802</v>
      </c>
      <c r="B3635" s="181" t="s">
        <v>55591</v>
      </c>
      <c r="C3635" s="180" t="s">
        <v>115</v>
      </c>
      <c r="D3635" s="182">
        <v>251.3</v>
      </c>
      <c r="E3635" s="182">
        <v>172.42</v>
      </c>
    </row>
    <row r="3636" spans="1:5" x14ac:dyDescent="0.25">
      <c r="A3636" s="180">
        <v>39803</v>
      </c>
      <c r="B3636" s="181" t="s">
        <v>55592</v>
      </c>
      <c r="C3636" s="180" t="s">
        <v>115</v>
      </c>
      <c r="D3636" s="182">
        <v>350.56</v>
      </c>
      <c r="E3636" s="182">
        <v>240.53</v>
      </c>
    </row>
    <row r="3637" spans="1:5" x14ac:dyDescent="0.25">
      <c r="A3637" s="180">
        <v>39799</v>
      </c>
      <c r="B3637" s="181" t="s">
        <v>55593</v>
      </c>
      <c r="C3637" s="180" t="s">
        <v>115</v>
      </c>
      <c r="D3637" s="182">
        <v>59.9</v>
      </c>
      <c r="E3637" s="182">
        <v>41.1</v>
      </c>
    </row>
    <row r="3638" spans="1:5" x14ac:dyDescent="0.25">
      <c r="A3638" s="180">
        <v>39800</v>
      </c>
      <c r="B3638" s="181" t="s">
        <v>55594</v>
      </c>
      <c r="C3638" s="180" t="s">
        <v>115</v>
      </c>
      <c r="D3638" s="182">
        <v>102.04</v>
      </c>
      <c r="E3638" s="182">
        <v>70.010000000000005</v>
      </c>
    </row>
    <row r="3639" spans="1:5" x14ac:dyDescent="0.25">
      <c r="A3639" s="180">
        <v>43837</v>
      </c>
      <c r="B3639" s="181" t="s">
        <v>55595</v>
      </c>
      <c r="C3639" s="180" t="s">
        <v>115</v>
      </c>
      <c r="D3639" s="182">
        <v>1402.82</v>
      </c>
      <c r="E3639" s="182">
        <v>1139.79</v>
      </c>
    </row>
    <row r="3640" spans="1:5" x14ac:dyDescent="0.25">
      <c r="A3640" s="180">
        <v>43836</v>
      </c>
      <c r="B3640" s="181" t="s">
        <v>55596</v>
      </c>
      <c r="C3640" s="180" t="s">
        <v>115</v>
      </c>
      <c r="D3640" s="182">
        <v>2854.5</v>
      </c>
      <c r="E3640" s="182">
        <v>2319.2800000000002</v>
      </c>
    </row>
    <row r="3641" spans="1:5" x14ac:dyDescent="0.25">
      <c r="A3641" s="180">
        <v>21059</v>
      </c>
      <c r="B3641" s="181" t="s">
        <v>55597</v>
      </c>
      <c r="C3641" s="180" t="s">
        <v>115</v>
      </c>
      <c r="D3641" s="182"/>
      <c r="E3641" s="182">
        <v>52.15</v>
      </c>
    </row>
    <row r="3642" spans="1:5" x14ac:dyDescent="0.25">
      <c r="A3642" s="180">
        <v>11234</v>
      </c>
      <c r="B3642" s="181" t="s">
        <v>55598</v>
      </c>
      <c r="C3642" s="180" t="s">
        <v>115</v>
      </c>
      <c r="D3642" s="182"/>
      <c r="E3642" s="182">
        <v>78.599999999999994</v>
      </c>
    </row>
    <row r="3643" spans="1:5" x14ac:dyDescent="0.25">
      <c r="A3643" s="180">
        <v>21060</v>
      </c>
      <c r="B3643" s="181" t="s">
        <v>55599</v>
      </c>
      <c r="C3643" s="180" t="s">
        <v>115</v>
      </c>
      <c r="D3643" s="182"/>
      <c r="E3643" s="182">
        <v>96.74</v>
      </c>
    </row>
    <row r="3644" spans="1:5" x14ac:dyDescent="0.25">
      <c r="A3644" s="180">
        <v>21061</v>
      </c>
      <c r="B3644" s="181" t="s">
        <v>55600</v>
      </c>
      <c r="C3644" s="180" t="s">
        <v>115</v>
      </c>
      <c r="D3644" s="182"/>
      <c r="E3644" s="182">
        <v>120.93</v>
      </c>
    </row>
    <row r="3645" spans="1:5" x14ac:dyDescent="0.25">
      <c r="A3645" s="180">
        <v>21062</v>
      </c>
      <c r="B3645" s="181" t="s">
        <v>55601</v>
      </c>
      <c r="C3645" s="180" t="s">
        <v>115</v>
      </c>
      <c r="D3645" s="182"/>
      <c r="E3645" s="182">
        <v>190.46</v>
      </c>
    </row>
    <row r="3646" spans="1:5" x14ac:dyDescent="0.25">
      <c r="A3646" s="180">
        <v>11708</v>
      </c>
      <c r="B3646" s="181" t="s">
        <v>55602</v>
      </c>
      <c r="C3646" s="180" t="s">
        <v>115</v>
      </c>
      <c r="D3646" s="182"/>
      <c r="E3646" s="182">
        <v>20.78</v>
      </c>
    </row>
    <row r="3647" spans="1:5" x14ac:dyDescent="0.25">
      <c r="A3647" s="180">
        <v>11709</v>
      </c>
      <c r="B3647" s="181" t="s">
        <v>55603</v>
      </c>
      <c r="C3647" s="180" t="s">
        <v>115</v>
      </c>
      <c r="D3647" s="182"/>
      <c r="E3647" s="182">
        <v>48.82</v>
      </c>
    </row>
    <row r="3648" spans="1:5" x14ac:dyDescent="0.25">
      <c r="A3648" s="180">
        <v>11710</v>
      </c>
      <c r="B3648" s="181" t="s">
        <v>55604</v>
      </c>
      <c r="C3648" s="180" t="s">
        <v>115</v>
      </c>
      <c r="D3648" s="182"/>
      <c r="E3648" s="182">
        <v>112.23</v>
      </c>
    </row>
    <row r="3649" spans="1:5" x14ac:dyDescent="0.25">
      <c r="A3649" s="180">
        <v>11707</v>
      </c>
      <c r="B3649" s="181" t="s">
        <v>55605</v>
      </c>
      <c r="C3649" s="180" t="s">
        <v>115</v>
      </c>
      <c r="D3649" s="182"/>
      <c r="E3649" s="182">
        <v>15.56</v>
      </c>
    </row>
    <row r="3650" spans="1:5" x14ac:dyDescent="0.25">
      <c r="A3650" s="180">
        <v>5102</v>
      </c>
      <c r="B3650" s="181" t="s">
        <v>55606</v>
      </c>
      <c r="C3650" s="180" t="s">
        <v>115</v>
      </c>
      <c r="D3650" s="182">
        <v>17.96</v>
      </c>
      <c r="E3650" s="182">
        <v>14.01</v>
      </c>
    </row>
    <row r="3651" spans="1:5" x14ac:dyDescent="0.25">
      <c r="A3651" s="180">
        <v>11711</v>
      </c>
      <c r="B3651" s="181" t="s">
        <v>55607</v>
      </c>
      <c r="C3651" s="180" t="s">
        <v>115</v>
      </c>
      <c r="D3651" s="182">
        <v>14.97</v>
      </c>
      <c r="E3651" s="182">
        <v>11.67</v>
      </c>
    </row>
    <row r="3652" spans="1:5" x14ac:dyDescent="0.25">
      <c r="A3652" s="180">
        <v>11739</v>
      </c>
      <c r="B3652" s="181" t="s">
        <v>55608</v>
      </c>
      <c r="C3652" s="180" t="s">
        <v>115</v>
      </c>
      <c r="D3652" s="182">
        <v>12.8</v>
      </c>
      <c r="E3652" s="182">
        <v>9.98</v>
      </c>
    </row>
    <row r="3653" spans="1:5" x14ac:dyDescent="0.25">
      <c r="A3653" s="180">
        <v>11741</v>
      </c>
      <c r="B3653" s="181" t="s">
        <v>55609</v>
      </c>
      <c r="C3653" s="180" t="s">
        <v>115</v>
      </c>
      <c r="D3653" s="182">
        <v>16.3</v>
      </c>
      <c r="E3653" s="182">
        <v>12.71</v>
      </c>
    </row>
    <row r="3654" spans="1:5" x14ac:dyDescent="0.25">
      <c r="A3654" s="180">
        <v>11745</v>
      </c>
      <c r="B3654" s="181" t="s">
        <v>55610</v>
      </c>
      <c r="C3654" s="180" t="s">
        <v>115</v>
      </c>
      <c r="D3654" s="182">
        <v>21.48</v>
      </c>
      <c r="E3654" s="182">
        <v>16.75</v>
      </c>
    </row>
    <row r="3655" spans="1:5" x14ac:dyDescent="0.25">
      <c r="A3655" s="180">
        <v>11743</v>
      </c>
      <c r="B3655" s="181" t="s">
        <v>55611</v>
      </c>
      <c r="C3655" s="180" t="s">
        <v>115</v>
      </c>
      <c r="D3655" s="182">
        <v>13.68</v>
      </c>
      <c r="E3655" s="182">
        <v>10.67</v>
      </c>
    </row>
    <row r="3656" spans="1:5" x14ac:dyDescent="0.25">
      <c r="A3656" s="180">
        <v>5104</v>
      </c>
      <c r="B3656" s="181" t="s">
        <v>55612</v>
      </c>
      <c r="C3656" s="180" t="s">
        <v>51</v>
      </c>
      <c r="D3656" s="182"/>
      <c r="E3656" s="182">
        <v>70.37</v>
      </c>
    </row>
    <row r="3657" spans="1:5" x14ac:dyDescent="0.25">
      <c r="A3657" s="180">
        <v>44530</v>
      </c>
      <c r="B3657" s="181" t="s">
        <v>55613</v>
      </c>
      <c r="C3657" s="180" t="s">
        <v>115</v>
      </c>
      <c r="D3657" s="182"/>
      <c r="E3657" s="182">
        <v>69.64</v>
      </c>
    </row>
    <row r="3658" spans="1:5" x14ac:dyDescent="0.25">
      <c r="A3658" s="180">
        <v>2710</v>
      </c>
      <c r="B3658" s="181" t="s">
        <v>55614</v>
      </c>
      <c r="C3658" s="180" t="s">
        <v>115</v>
      </c>
      <c r="D3658" s="182"/>
      <c r="E3658" s="182">
        <v>60.1</v>
      </c>
    </row>
    <row r="3659" spans="1:5" x14ac:dyDescent="0.25">
      <c r="A3659" s="180">
        <v>14575</v>
      </c>
      <c r="B3659" s="181" t="s">
        <v>55615</v>
      </c>
      <c r="C3659" s="180" t="s">
        <v>115</v>
      </c>
      <c r="D3659" s="182"/>
      <c r="E3659" s="182">
        <v>5344333.18</v>
      </c>
    </row>
    <row r="3660" spans="1:5" x14ac:dyDescent="0.25">
      <c r="A3660" s="180">
        <v>44048</v>
      </c>
      <c r="B3660" s="181" t="s">
        <v>57406</v>
      </c>
      <c r="C3660" s="180" t="s">
        <v>115</v>
      </c>
      <c r="D3660" s="182"/>
      <c r="E3660" s="182">
        <v>80.13</v>
      </c>
    </row>
    <row r="3661" spans="1:5" x14ac:dyDescent="0.25">
      <c r="A3661" s="180">
        <v>44026</v>
      </c>
      <c r="B3661" s="181" t="s">
        <v>57407</v>
      </c>
      <c r="C3661" s="180" t="s">
        <v>115</v>
      </c>
      <c r="D3661" s="182"/>
      <c r="E3661" s="182">
        <v>99.51</v>
      </c>
    </row>
    <row r="3662" spans="1:5" x14ac:dyDescent="0.25">
      <c r="A3662" s="180">
        <v>44024</v>
      </c>
      <c r="B3662" s="181" t="s">
        <v>57408</v>
      </c>
      <c r="C3662" s="180" t="s">
        <v>115</v>
      </c>
      <c r="D3662" s="182"/>
      <c r="E3662" s="182">
        <v>47.9</v>
      </c>
    </row>
    <row r="3663" spans="1:5" x14ac:dyDescent="0.25">
      <c r="A3663" s="180">
        <v>44025</v>
      </c>
      <c r="B3663" s="181" t="s">
        <v>57409</v>
      </c>
      <c r="C3663" s="180" t="s">
        <v>115</v>
      </c>
      <c r="D3663" s="182"/>
      <c r="E3663" s="182">
        <v>55.83</v>
      </c>
    </row>
    <row r="3664" spans="1:5" x14ac:dyDescent="0.25">
      <c r="A3664" s="180">
        <v>44022</v>
      </c>
      <c r="B3664" s="181" t="s">
        <v>57410</v>
      </c>
      <c r="C3664" s="180" t="s">
        <v>115</v>
      </c>
      <c r="D3664" s="182"/>
      <c r="E3664" s="182">
        <v>28.52</v>
      </c>
    </row>
    <row r="3665" spans="1:5" x14ac:dyDescent="0.25">
      <c r="A3665" s="180">
        <v>44023</v>
      </c>
      <c r="B3665" s="181" t="s">
        <v>57411</v>
      </c>
      <c r="C3665" s="180" t="s">
        <v>115</v>
      </c>
      <c r="D3665" s="182"/>
      <c r="E3665" s="182">
        <v>38.61</v>
      </c>
    </row>
    <row r="3666" spans="1:5" x14ac:dyDescent="0.25">
      <c r="A3666" s="180">
        <v>43966</v>
      </c>
      <c r="B3666" s="181" t="s">
        <v>57412</v>
      </c>
      <c r="C3666" s="180" t="s">
        <v>115</v>
      </c>
      <c r="D3666" s="182"/>
      <c r="E3666" s="182">
        <v>9.64</v>
      </c>
    </row>
    <row r="3667" spans="1:5" x14ac:dyDescent="0.25">
      <c r="A3667" s="180">
        <v>43967</v>
      </c>
      <c r="B3667" s="181" t="s">
        <v>57413</v>
      </c>
      <c r="C3667" s="180" t="s">
        <v>115</v>
      </c>
      <c r="D3667" s="182"/>
      <c r="E3667" s="182">
        <v>11.21</v>
      </c>
    </row>
    <row r="3668" spans="1:5" x14ac:dyDescent="0.25">
      <c r="A3668" s="180">
        <v>43968</v>
      </c>
      <c r="B3668" s="181" t="s">
        <v>57414</v>
      </c>
      <c r="C3668" s="180" t="s">
        <v>115</v>
      </c>
      <c r="D3668" s="182"/>
      <c r="E3668" s="182">
        <v>12.49</v>
      </c>
    </row>
    <row r="3669" spans="1:5" x14ac:dyDescent="0.25">
      <c r="A3669" s="180">
        <v>43969</v>
      </c>
      <c r="B3669" s="181" t="s">
        <v>57415</v>
      </c>
      <c r="C3669" s="180" t="s">
        <v>115</v>
      </c>
      <c r="D3669" s="182"/>
      <c r="E3669" s="182">
        <v>14.7</v>
      </c>
    </row>
    <row r="3670" spans="1:5" x14ac:dyDescent="0.25">
      <c r="A3670" s="180">
        <v>44021</v>
      </c>
      <c r="B3670" s="181" t="s">
        <v>57416</v>
      </c>
      <c r="C3670" s="180" t="s">
        <v>115</v>
      </c>
      <c r="D3670" s="182"/>
      <c r="E3670" s="182">
        <v>16.850000000000001</v>
      </c>
    </row>
    <row r="3671" spans="1:5" x14ac:dyDescent="0.25">
      <c r="A3671" s="180">
        <v>43970</v>
      </c>
      <c r="B3671" s="181" t="s">
        <v>57417</v>
      </c>
      <c r="C3671" s="180" t="s">
        <v>115</v>
      </c>
      <c r="D3671" s="182"/>
      <c r="E3671" s="182">
        <v>8.5500000000000007</v>
      </c>
    </row>
    <row r="3672" spans="1:5" x14ac:dyDescent="0.25">
      <c r="A3672" s="180">
        <v>20043</v>
      </c>
      <c r="B3672" s="181" t="s">
        <v>55616</v>
      </c>
      <c r="C3672" s="180" t="s">
        <v>115</v>
      </c>
      <c r="D3672" s="182">
        <v>9.57</v>
      </c>
      <c r="E3672" s="182">
        <v>10.73</v>
      </c>
    </row>
    <row r="3673" spans="1:5" x14ac:dyDescent="0.25">
      <c r="A3673" s="180">
        <v>20044</v>
      </c>
      <c r="B3673" s="181" t="s">
        <v>55617</v>
      </c>
      <c r="C3673" s="180" t="s">
        <v>115</v>
      </c>
      <c r="D3673" s="182">
        <v>11.09</v>
      </c>
      <c r="E3673" s="182">
        <v>12.44</v>
      </c>
    </row>
    <row r="3674" spans="1:5" x14ac:dyDescent="0.25">
      <c r="A3674" s="180">
        <v>20042</v>
      </c>
      <c r="B3674" s="181" t="s">
        <v>55618</v>
      </c>
      <c r="C3674" s="180" t="s">
        <v>115</v>
      </c>
      <c r="D3674" s="182">
        <v>8.3000000000000007</v>
      </c>
      <c r="E3674" s="182">
        <v>9.31</v>
      </c>
    </row>
    <row r="3675" spans="1:5" x14ac:dyDescent="0.25">
      <c r="A3675" s="180">
        <v>20046</v>
      </c>
      <c r="B3675" s="181" t="s">
        <v>55619</v>
      </c>
      <c r="C3675" s="180" t="s">
        <v>115</v>
      </c>
      <c r="D3675" s="182">
        <v>19.64</v>
      </c>
      <c r="E3675" s="182">
        <v>22.03</v>
      </c>
    </row>
    <row r="3676" spans="1:5" x14ac:dyDescent="0.25">
      <c r="A3676" s="180">
        <v>20047</v>
      </c>
      <c r="B3676" s="181" t="s">
        <v>55620</v>
      </c>
      <c r="C3676" s="180" t="s">
        <v>115</v>
      </c>
      <c r="D3676" s="182">
        <v>58.91</v>
      </c>
      <c r="E3676" s="182">
        <v>66.06</v>
      </c>
    </row>
    <row r="3677" spans="1:5" x14ac:dyDescent="0.25">
      <c r="A3677" s="180">
        <v>20045</v>
      </c>
      <c r="B3677" s="181" t="s">
        <v>55621</v>
      </c>
      <c r="C3677" s="180" t="s">
        <v>115</v>
      </c>
      <c r="D3677" s="182">
        <v>9.94</v>
      </c>
      <c r="E3677" s="182">
        <v>11.14</v>
      </c>
    </row>
    <row r="3678" spans="1:5" x14ac:dyDescent="0.25">
      <c r="A3678" s="180">
        <v>20972</v>
      </c>
      <c r="B3678" s="181" t="s">
        <v>55622</v>
      </c>
      <c r="C3678" s="180" t="s">
        <v>115</v>
      </c>
      <c r="D3678" s="182">
        <v>155.71</v>
      </c>
      <c r="E3678" s="182">
        <v>238.79</v>
      </c>
    </row>
    <row r="3679" spans="1:5" x14ac:dyDescent="0.25">
      <c r="A3679" s="180">
        <v>11321</v>
      </c>
      <c r="B3679" s="181" t="s">
        <v>55623</v>
      </c>
      <c r="C3679" s="180" t="s">
        <v>115</v>
      </c>
      <c r="D3679" s="182"/>
      <c r="E3679" s="182">
        <v>36.19</v>
      </c>
    </row>
    <row r="3680" spans="1:5" x14ac:dyDescent="0.25">
      <c r="A3680" s="180">
        <v>11323</v>
      </c>
      <c r="B3680" s="181" t="s">
        <v>55624</v>
      </c>
      <c r="C3680" s="180" t="s">
        <v>115</v>
      </c>
      <c r="D3680" s="182"/>
      <c r="E3680" s="182">
        <v>41.63</v>
      </c>
    </row>
    <row r="3681" spans="1:5" x14ac:dyDescent="0.25">
      <c r="A3681" s="180">
        <v>20327</v>
      </c>
      <c r="B3681" s="181" t="s">
        <v>55625</v>
      </c>
      <c r="C3681" s="180" t="s">
        <v>115</v>
      </c>
      <c r="D3681" s="182"/>
      <c r="E3681" s="182">
        <v>23.62</v>
      </c>
    </row>
    <row r="3682" spans="1:5" x14ac:dyDescent="0.25">
      <c r="A3682" s="180">
        <v>6034</v>
      </c>
      <c r="B3682" s="181" t="s">
        <v>55626</v>
      </c>
      <c r="C3682" s="180" t="s">
        <v>115</v>
      </c>
      <c r="D3682" s="182">
        <v>17.62</v>
      </c>
      <c r="E3682" s="182">
        <v>11.81</v>
      </c>
    </row>
    <row r="3683" spans="1:5" x14ac:dyDescent="0.25">
      <c r="A3683" s="180">
        <v>6036</v>
      </c>
      <c r="B3683" s="181" t="s">
        <v>55627</v>
      </c>
      <c r="C3683" s="180" t="s">
        <v>115</v>
      </c>
      <c r="D3683" s="182">
        <v>24</v>
      </c>
      <c r="E3683" s="182">
        <v>16.079999999999998</v>
      </c>
    </row>
    <row r="3684" spans="1:5" x14ac:dyDescent="0.25">
      <c r="A3684" s="180">
        <v>6031</v>
      </c>
      <c r="B3684" s="181" t="s">
        <v>55628</v>
      </c>
      <c r="C3684" s="180" t="s">
        <v>115</v>
      </c>
      <c r="D3684" s="182">
        <v>28.2</v>
      </c>
      <c r="E3684" s="182">
        <v>18.899999999999999</v>
      </c>
    </row>
    <row r="3685" spans="1:5" x14ac:dyDescent="0.25">
      <c r="A3685" s="180">
        <v>6029</v>
      </c>
      <c r="B3685" s="181" t="s">
        <v>55629</v>
      </c>
      <c r="C3685" s="180" t="s">
        <v>115</v>
      </c>
      <c r="D3685" s="182">
        <v>28.5</v>
      </c>
      <c r="E3685" s="182">
        <v>19.100000000000001</v>
      </c>
    </row>
    <row r="3686" spans="1:5" x14ac:dyDescent="0.25">
      <c r="A3686" s="180">
        <v>6033</v>
      </c>
      <c r="B3686" s="181" t="s">
        <v>55630</v>
      </c>
      <c r="C3686" s="180" t="s">
        <v>115</v>
      </c>
      <c r="D3686" s="182">
        <v>37.56</v>
      </c>
      <c r="E3686" s="182">
        <v>25.17</v>
      </c>
    </row>
    <row r="3687" spans="1:5" x14ac:dyDescent="0.25">
      <c r="A3687" s="180">
        <v>11672</v>
      </c>
      <c r="B3687" s="181" t="s">
        <v>55631</v>
      </c>
      <c r="C3687" s="180" t="s">
        <v>115</v>
      </c>
      <c r="D3687" s="182">
        <v>81.709999999999994</v>
      </c>
      <c r="E3687" s="182">
        <v>54.76</v>
      </c>
    </row>
    <row r="3688" spans="1:5" x14ac:dyDescent="0.25">
      <c r="A3688" s="180">
        <v>11669</v>
      </c>
      <c r="B3688" s="181" t="s">
        <v>55632</v>
      </c>
      <c r="C3688" s="180" t="s">
        <v>115</v>
      </c>
      <c r="D3688" s="182">
        <v>77.81</v>
      </c>
      <c r="E3688" s="182">
        <v>52.15</v>
      </c>
    </row>
    <row r="3689" spans="1:5" x14ac:dyDescent="0.25">
      <c r="A3689" s="180">
        <v>20055</v>
      </c>
      <c r="B3689" s="181" t="s">
        <v>55633</v>
      </c>
      <c r="C3689" s="180" t="s">
        <v>115</v>
      </c>
      <c r="D3689" s="182">
        <v>58.28</v>
      </c>
      <c r="E3689" s="182">
        <v>39.06</v>
      </c>
    </row>
    <row r="3690" spans="1:5" x14ac:dyDescent="0.25">
      <c r="A3690" s="180">
        <v>11670</v>
      </c>
      <c r="B3690" s="181" t="s">
        <v>55634</v>
      </c>
      <c r="C3690" s="180" t="s">
        <v>115</v>
      </c>
      <c r="D3690" s="182">
        <v>29.81</v>
      </c>
      <c r="E3690" s="182">
        <v>19.98</v>
      </c>
    </row>
    <row r="3691" spans="1:5" x14ac:dyDescent="0.25">
      <c r="A3691" s="180">
        <v>11671</v>
      </c>
      <c r="B3691" s="181" t="s">
        <v>55635</v>
      </c>
      <c r="C3691" s="180" t="s">
        <v>115</v>
      </c>
      <c r="D3691" s="182">
        <v>125.05</v>
      </c>
      <c r="E3691" s="182">
        <v>83.81</v>
      </c>
    </row>
    <row r="3692" spans="1:5" x14ac:dyDescent="0.25">
      <c r="A3692" s="180">
        <v>6032</v>
      </c>
      <c r="B3692" s="181" t="s">
        <v>55636</v>
      </c>
      <c r="C3692" s="180" t="s">
        <v>115</v>
      </c>
      <c r="D3692" s="182">
        <v>35.72</v>
      </c>
      <c r="E3692" s="182">
        <v>23.94</v>
      </c>
    </row>
    <row r="3693" spans="1:5" x14ac:dyDescent="0.25">
      <c r="A3693" s="180">
        <v>11673</v>
      </c>
      <c r="B3693" s="181" t="s">
        <v>55637</v>
      </c>
      <c r="C3693" s="180" t="s">
        <v>115</v>
      </c>
      <c r="D3693" s="182">
        <v>28.13</v>
      </c>
      <c r="E3693" s="182">
        <v>18.850000000000001</v>
      </c>
    </row>
    <row r="3694" spans="1:5" x14ac:dyDescent="0.25">
      <c r="A3694" s="180">
        <v>11674</v>
      </c>
      <c r="B3694" s="181" t="s">
        <v>55638</v>
      </c>
      <c r="C3694" s="180" t="s">
        <v>115</v>
      </c>
      <c r="D3694" s="182">
        <v>36.22</v>
      </c>
      <c r="E3694" s="182">
        <v>24.27</v>
      </c>
    </row>
    <row r="3695" spans="1:5" x14ac:dyDescent="0.25">
      <c r="A3695" s="180">
        <v>11675</v>
      </c>
      <c r="B3695" s="181" t="s">
        <v>55639</v>
      </c>
      <c r="C3695" s="180" t="s">
        <v>115</v>
      </c>
      <c r="D3695" s="182">
        <v>57.5</v>
      </c>
      <c r="E3695" s="182">
        <v>38.54</v>
      </c>
    </row>
    <row r="3696" spans="1:5" x14ac:dyDescent="0.25">
      <c r="A3696" s="180">
        <v>11676</v>
      </c>
      <c r="B3696" s="181" t="s">
        <v>55640</v>
      </c>
      <c r="C3696" s="180" t="s">
        <v>115</v>
      </c>
      <c r="D3696" s="182">
        <v>76.91</v>
      </c>
      <c r="E3696" s="182">
        <v>51.54</v>
      </c>
    </row>
    <row r="3697" spans="1:5" x14ac:dyDescent="0.25">
      <c r="A3697" s="180">
        <v>11677</v>
      </c>
      <c r="B3697" s="181" t="s">
        <v>55641</v>
      </c>
      <c r="C3697" s="180" t="s">
        <v>115</v>
      </c>
      <c r="D3697" s="182">
        <v>79.430000000000007</v>
      </c>
      <c r="E3697" s="182">
        <v>53.23</v>
      </c>
    </row>
    <row r="3698" spans="1:5" x14ac:dyDescent="0.25">
      <c r="A3698" s="180">
        <v>11678</v>
      </c>
      <c r="B3698" s="181" t="s">
        <v>55642</v>
      </c>
      <c r="C3698" s="180" t="s">
        <v>115</v>
      </c>
      <c r="D3698" s="182">
        <v>145.46</v>
      </c>
      <c r="E3698" s="182">
        <v>97.49</v>
      </c>
    </row>
    <row r="3699" spans="1:5" x14ac:dyDescent="0.25">
      <c r="A3699" s="180">
        <v>6038</v>
      </c>
      <c r="B3699" s="181" t="s">
        <v>55643</v>
      </c>
      <c r="C3699" s="180" t="s">
        <v>115</v>
      </c>
      <c r="D3699" s="182">
        <v>9.23</v>
      </c>
      <c r="E3699" s="182">
        <v>6.18</v>
      </c>
    </row>
    <row r="3700" spans="1:5" x14ac:dyDescent="0.25">
      <c r="A3700" s="180">
        <v>11718</v>
      </c>
      <c r="B3700" s="181" t="s">
        <v>55644</v>
      </c>
      <c r="C3700" s="180" t="s">
        <v>115</v>
      </c>
      <c r="D3700" s="182">
        <v>26.31</v>
      </c>
      <c r="E3700" s="182">
        <v>17.63</v>
      </c>
    </row>
    <row r="3701" spans="1:5" x14ac:dyDescent="0.25">
      <c r="A3701" s="180">
        <v>6037</v>
      </c>
      <c r="B3701" s="181" t="s">
        <v>55645</v>
      </c>
      <c r="C3701" s="180" t="s">
        <v>115</v>
      </c>
      <c r="D3701" s="182">
        <v>19.2</v>
      </c>
      <c r="E3701" s="182">
        <v>12.87</v>
      </c>
    </row>
    <row r="3702" spans="1:5" x14ac:dyDescent="0.25">
      <c r="A3702" s="180">
        <v>11719</v>
      </c>
      <c r="B3702" s="181" t="s">
        <v>55646</v>
      </c>
      <c r="C3702" s="180" t="s">
        <v>115</v>
      </c>
      <c r="D3702" s="182">
        <v>21.35</v>
      </c>
      <c r="E3702" s="182">
        <v>14.31</v>
      </c>
    </row>
    <row r="3703" spans="1:5" x14ac:dyDescent="0.25">
      <c r="A3703" s="180">
        <v>6010</v>
      </c>
      <c r="B3703" s="181" t="s">
        <v>55647</v>
      </c>
      <c r="C3703" s="180" t="s">
        <v>115</v>
      </c>
      <c r="D3703" s="182">
        <v>73.47</v>
      </c>
      <c r="E3703" s="182">
        <v>82.27</v>
      </c>
    </row>
    <row r="3704" spans="1:5" x14ac:dyDescent="0.25">
      <c r="A3704" s="180">
        <v>6017</v>
      </c>
      <c r="B3704" s="181" t="s">
        <v>55648</v>
      </c>
      <c r="C3704" s="180" t="s">
        <v>115</v>
      </c>
      <c r="D3704" s="182">
        <v>58.2</v>
      </c>
      <c r="E3704" s="182">
        <v>65.16</v>
      </c>
    </row>
    <row r="3705" spans="1:5" x14ac:dyDescent="0.25">
      <c r="A3705" s="180">
        <v>6019</v>
      </c>
      <c r="B3705" s="181" t="s">
        <v>55649</v>
      </c>
      <c r="C3705" s="180" t="s">
        <v>115</v>
      </c>
      <c r="D3705" s="182">
        <v>42.7</v>
      </c>
      <c r="E3705" s="182">
        <v>47.81</v>
      </c>
    </row>
    <row r="3706" spans="1:5" x14ac:dyDescent="0.25">
      <c r="A3706" s="180">
        <v>6020</v>
      </c>
      <c r="B3706" s="181" t="s">
        <v>55650</v>
      </c>
      <c r="C3706" s="180" t="s">
        <v>115</v>
      </c>
      <c r="D3706" s="182">
        <v>25.65</v>
      </c>
      <c r="E3706" s="182">
        <v>28.72</v>
      </c>
    </row>
    <row r="3707" spans="1:5" x14ac:dyDescent="0.25">
      <c r="A3707" s="180">
        <v>6011</v>
      </c>
      <c r="B3707" s="181" t="s">
        <v>55651</v>
      </c>
      <c r="C3707" s="180" t="s">
        <v>115</v>
      </c>
      <c r="D3707" s="182">
        <v>212.25</v>
      </c>
      <c r="E3707" s="182">
        <v>237.65</v>
      </c>
    </row>
    <row r="3708" spans="1:5" x14ac:dyDescent="0.25">
      <c r="A3708" s="180">
        <v>6028</v>
      </c>
      <c r="B3708" s="181" t="s">
        <v>55652</v>
      </c>
      <c r="C3708" s="180" t="s">
        <v>115</v>
      </c>
      <c r="D3708" s="182">
        <v>102.34</v>
      </c>
      <c r="E3708" s="182">
        <v>114.59</v>
      </c>
    </row>
    <row r="3709" spans="1:5" x14ac:dyDescent="0.25">
      <c r="A3709" s="180">
        <v>6012</v>
      </c>
      <c r="B3709" s="181" t="s">
        <v>55653</v>
      </c>
      <c r="C3709" s="180" t="s">
        <v>115</v>
      </c>
      <c r="D3709" s="182">
        <v>256.95999999999998</v>
      </c>
      <c r="E3709" s="182">
        <v>287.72000000000003</v>
      </c>
    </row>
    <row r="3710" spans="1:5" x14ac:dyDescent="0.25">
      <c r="A3710" s="180">
        <v>6016</v>
      </c>
      <c r="B3710" s="181" t="s">
        <v>55654</v>
      </c>
      <c r="C3710" s="180" t="s">
        <v>115</v>
      </c>
      <c r="D3710" s="182">
        <v>27.05</v>
      </c>
      <c r="E3710" s="182">
        <v>30.29</v>
      </c>
    </row>
    <row r="3711" spans="1:5" x14ac:dyDescent="0.25">
      <c r="A3711" s="180">
        <v>6027</v>
      </c>
      <c r="B3711" s="181" t="s">
        <v>55655</v>
      </c>
      <c r="C3711" s="180" t="s">
        <v>115</v>
      </c>
      <c r="D3711" s="182">
        <v>535.41999999999996</v>
      </c>
      <c r="E3711" s="182">
        <v>599.5</v>
      </c>
    </row>
    <row r="3712" spans="1:5" x14ac:dyDescent="0.25">
      <c r="A3712" s="180">
        <v>6015</v>
      </c>
      <c r="B3712" s="181" t="s">
        <v>55656</v>
      </c>
      <c r="C3712" s="180" t="s">
        <v>115</v>
      </c>
      <c r="D3712" s="182">
        <v>117.49</v>
      </c>
      <c r="E3712" s="182">
        <v>131.55000000000001</v>
      </c>
    </row>
    <row r="3713" spans="1:5" x14ac:dyDescent="0.25">
      <c r="A3713" s="180">
        <v>6014</v>
      </c>
      <c r="B3713" s="181" t="s">
        <v>55657</v>
      </c>
      <c r="C3713" s="180" t="s">
        <v>115</v>
      </c>
      <c r="D3713" s="182">
        <v>112.33</v>
      </c>
      <c r="E3713" s="182">
        <v>125.77</v>
      </c>
    </row>
    <row r="3714" spans="1:5" x14ac:dyDescent="0.25">
      <c r="A3714" s="180">
        <v>6013</v>
      </c>
      <c r="B3714" s="181" t="s">
        <v>55658</v>
      </c>
      <c r="C3714" s="180" t="s">
        <v>115</v>
      </c>
      <c r="D3714" s="182">
        <v>80.790000000000006</v>
      </c>
      <c r="E3714" s="182">
        <v>90.46</v>
      </c>
    </row>
    <row r="3715" spans="1:5" x14ac:dyDescent="0.25">
      <c r="A3715" s="180">
        <v>6006</v>
      </c>
      <c r="B3715" s="181" t="s">
        <v>55659</v>
      </c>
      <c r="C3715" s="180" t="s">
        <v>115</v>
      </c>
      <c r="D3715" s="182">
        <v>58.5</v>
      </c>
      <c r="E3715" s="182">
        <v>65.510000000000005</v>
      </c>
    </row>
    <row r="3716" spans="1:5" x14ac:dyDescent="0.25">
      <c r="A3716" s="180">
        <v>6005</v>
      </c>
      <c r="B3716" s="181" t="s">
        <v>55660</v>
      </c>
      <c r="C3716" s="180" t="s">
        <v>115</v>
      </c>
      <c r="D3716" s="182">
        <v>66</v>
      </c>
      <c r="E3716" s="182">
        <v>73.900000000000006</v>
      </c>
    </row>
    <row r="3717" spans="1:5" x14ac:dyDescent="0.25">
      <c r="A3717" s="180">
        <v>11756</v>
      </c>
      <c r="B3717" s="181" t="s">
        <v>55661</v>
      </c>
      <c r="C3717" s="180" t="s">
        <v>115</v>
      </c>
      <c r="D3717" s="182">
        <v>31.52</v>
      </c>
      <c r="E3717" s="182">
        <v>35.29</v>
      </c>
    </row>
    <row r="3718" spans="1:5" x14ac:dyDescent="0.25">
      <c r="A3718" s="180">
        <v>10904</v>
      </c>
      <c r="B3718" s="181" t="s">
        <v>55662</v>
      </c>
      <c r="C3718" s="180" t="s">
        <v>115</v>
      </c>
      <c r="D3718" s="182">
        <v>218</v>
      </c>
      <c r="E3718" s="182">
        <v>334.31</v>
      </c>
    </row>
    <row r="3719" spans="1:5" x14ac:dyDescent="0.25">
      <c r="A3719" s="180">
        <v>11752</v>
      </c>
      <c r="B3719" s="181" t="s">
        <v>55663</v>
      </c>
      <c r="C3719" s="180" t="s">
        <v>115</v>
      </c>
      <c r="D3719" s="182">
        <v>18.170000000000002</v>
      </c>
      <c r="E3719" s="182">
        <v>20.350000000000001</v>
      </c>
    </row>
    <row r="3720" spans="1:5" x14ac:dyDescent="0.25">
      <c r="A3720" s="180">
        <v>11753</v>
      </c>
      <c r="B3720" s="181" t="s">
        <v>55664</v>
      </c>
      <c r="C3720" s="180" t="s">
        <v>115</v>
      </c>
      <c r="D3720" s="182">
        <v>21.7</v>
      </c>
      <c r="E3720" s="182">
        <v>24.3</v>
      </c>
    </row>
    <row r="3721" spans="1:5" x14ac:dyDescent="0.25">
      <c r="A3721" s="180">
        <v>6021</v>
      </c>
      <c r="B3721" s="181" t="s">
        <v>55665</v>
      </c>
      <c r="C3721" s="180" t="s">
        <v>115</v>
      </c>
      <c r="D3721" s="182">
        <v>60.22</v>
      </c>
      <c r="E3721" s="182">
        <v>67.430000000000007</v>
      </c>
    </row>
    <row r="3722" spans="1:5" x14ac:dyDescent="0.25">
      <c r="A3722" s="180">
        <v>6024</v>
      </c>
      <c r="B3722" s="181" t="s">
        <v>55666</v>
      </c>
      <c r="C3722" s="180" t="s">
        <v>115</v>
      </c>
      <c r="D3722" s="182">
        <v>62.25</v>
      </c>
      <c r="E3722" s="182">
        <v>69.7</v>
      </c>
    </row>
    <row r="3723" spans="1:5" x14ac:dyDescent="0.25">
      <c r="A3723" s="180">
        <v>45394</v>
      </c>
      <c r="B3723" s="181" t="s">
        <v>55667</v>
      </c>
      <c r="C3723" s="180" t="s">
        <v>115</v>
      </c>
      <c r="D3723" s="182"/>
      <c r="E3723" s="182">
        <v>40.86</v>
      </c>
    </row>
    <row r="3724" spans="1:5" x14ac:dyDescent="0.25">
      <c r="A3724" s="180">
        <v>13897</v>
      </c>
      <c r="B3724" s="181" t="s">
        <v>55668</v>
      </c>
      <c r="C3724" s="180" t="s">
        <v>115</v>
      </c>
      <c r="D3724" s="182"/>
      <c r="E3724" s="182">
        <v>8383.44</v>
      </c>
    </row>
    <row r="3725" spans="1:5" x14ac:dyDescent="0.25">
      <c r="A3725" s="180">
        <v>34357</v>
      </c>
      <c r="B3725" s="181" t="s">
        <v>55669</v>
      </c>
      <c r="C3725" s="180" t="s">
        <v>51</v>
      </c>
      <c r="D3725" s="182">
        <v>4.1100000000000003</v>
      </c>
      <c r="E3725" s="182">
        <v>4.8099999999999996</v>
      </c>
    </row>
    <row r="3726" spans="1:5" x14ac:dyDescent="0.25">
      <c r="A3726" s="180">
        <v>37329</v>
      </c>
      <c r="B3726" s="181" t="s">
        <v>55670</v>
      </c>
      <c r="C3726" s="180" t="s">
        <v>51</v>
      </c>
      <c r="D3726" s="182">
        <v>86.57</v>
      </c>
      <c r="E3726" s="182">
        <v>101.41</v>
      </c>
    </row>
    <row r="3727" spans="1:5" x14ac:dyDescent="0.25">
      <c r="A3727" s="180">
        <v>2510</v>
      </c>
      <c r="B3727" s="181" t="s">
        <v>55671</v>
      </c>
      <c r="C3727" s="180" t="s">
        <v>115</v>
      </c>
      <c r="D3727" s="182">
        <v>22.4</v>
      </c>
      <c r="E3727" s="182">
        <v>29.3</v>
      </c>
    </row>
    <row r="3728" spans="1:5" x14ac:dyDescent="0.25">
      <c r="A3728" s="180">
        <v>12359</v>
      </c>
      <c r="B3728" s="181" t="s">
        <v>55672</v>
      </c>
      <c r="C3728" s="180" t="s">
        <v>115</v>
      </c>
      <c r="D3728" s="182">
        <v>94.02</v>
      </c>
      <c r="E3728" s="182">
        <v>138.31</v>
      </c>
    </row>
    <row r="3729" spans="1:5" x14ac:dyDescent="0.25">
      <c r="A3729" s="180">
        <v>7353</v>
      </c>
      <c r="B3729" s="181" t="s">
        <v>55673</v>
      </c>
      <c r="C3729" s="180" t="s">
        <v>956</v>
      </c>
      <c r="D3729" s="182">
        <v>35.67</v>
      </c>
      <c r="E3729" s="182">
        <v>37.659999999999997</v>
      </c>
    </row>
    <row r="3730" spans="1:5" x14ac:dyDescent="0.25">
      <c r="A3730" s="180">
        <v>45264</v>
      </c>
      <c r="B3730" s="181" t="s">
        <v>55674</v>
      </c>
      <c r="C3730" s="180" t="s">
        <v>115</v>
      </c>
      <c r="D3730" s="182">
        <v>33.86</v>
      </c>
      <c r="E3730" s="182">
        <v>28.21</v>
      </c>
    </row>
    <row r="3731" spans="1:5" x14ac:dyDescent="0.25">
      <c r="A3731" s="180">
        <v>36144</v>
      </c>
      <c r="B3731" s="181" t="s">
        <v>55675</v>
      </c>
      <c r="C3731" s="180" t="s">
        <v>115</v>
      </c>
      <c r="D3731" s="182">
        <v>2.11</v>
      </c>
      <c r="E3731" s="182">
        <v>1.76</v>
      </c>
    </row>
    <row r="3732" spans="1:5" x14ac:dyDescent="0.25">
      <c r="A3732" s="180">
        <v>10518</v>
      </c>
      <c r="B3732" s="181" t="s">
        <v>55676</v>
      </c>
      <c r="C3732" s="180" t="s">
        <v>115</v>
      </c>
      <c r="D3732" s="182"/>
      <c r="E3732" s="182">
        <v>122.28</v>
      </c>
    </row>
    <row r="3733" spans="1:5" x14ac:dyDescent="0.25">
      <c r="A3733" s="180">
        <v>36530</v>
      </c>
      <c r="B3733" s="181" t="s">
        <v>55677</v>
      </c>
      <c r="C3733" s="180" t="s">
        <v>115</v>
      </c>
      <c r="D3733" s="182">
        <v>423544.38</v>
      </c>
      <c r="E3733" s="182">
        <v>414878.04</v>
      </c>
    </row>
    <row r="3734" spans="1:5" x14ac:dyDescent="0.25">
      <c r="A3734" s="180">
        <v>6046</v>
      </c>
      <c r="B3734" s="181" t="s">
        <v>55678</v>
      </c>
      <c r="C3734" s="180" t="s">
        <v>115</v>
      </c>
      <c r="D3734" s="182">
        <v>459400</v>
      </c>
      <c r="E3734" s="182">
        <v>450000</v>
      </c>
    </row>
    <row r="3735" spans="1:5" x14ac:dyDescent="0.25">
      <c r="A3735" s="180">
        <v>36531</v>
      </c>
      <c r="B3735" s="181" t="s">
        <v>55679</v>
      </c>
      <c r="C3735" s="180" t="s">
        <v>115</v>
      </c>
      <c r="D3735" s="182">
        <v>476207.28</v>
      </c>
      <c r="E3735" s="182">
        <v>466463.38</v>
      </c>
    </row>
    <row r="3736" spans="1:5" x14ac:dyDescent="0.25">
      <c r="A3736" s="180">
        <v>34684</v>
      </c>
      <c r="B3736" s="181" t="s">
        <v>55680</v>
      </c>
      <c r="C3736" s="180" t="s">
        <v>322</v>
      </c>
      <c r="D3736" s="182"/>
      <c r="E3736" s="182">
        <v>280.27</v>
      </c>
    </row>
    <row r="3737" spans="1:5" x14ac:dyDescent="0.25">
      <c r="A3737" s="180">
        <v>34683</v>
      </c>
      <c r="B3737" s="181" t="s">
        <v>55681</v>
      </c>
      <c r="C3737" s="180" t="s">
        <v>322</v>
      </c>
      <c r="D3737" s="182"/>
      <c r="E3737" s="182">
        <v>175.17</v>
      </c>
    </row>
    <row r="3738" spans="1:5" x14ac:dyDescent="0.25">
      <c r="A3738" s="180">
        <v>44954</v>
      </c>
      <c r="B3738" s="181" t="s">
        <v>55682</v>
      </c>
      <c r="C3738" s="180" t="s">
        <v>322</v>
      </c>
      <c r="D3738" s="182">
        <v>128.21</v>
      </c>
      <c r="E3738" s="182">
        <v>95.16</v>
      </c>
    </row>
    <row r="3739" spans="1:5" x14ac:dyDescent="0.25">
      <c r="A3739" s="180">
        <v>44955</v>
      </c>
      <c r="B3739" s="181" t="s">
        <v>55683</v>
      </c>
      <c r="C3739" s="180" t="s">
        <v>322</v>
      </c>
      <c r="D3739" s="182">
        <v>187.36</v>
      </c>
      <c r="E3739" s="182">
        <v>139.06</v>
      </c>
    </row>
    <row r="3740" spans="1:5" x14ac:dyDescent="0.25">
      <c r="A3740" s="180">
        <v>10515</v>
      </c>
      <c r="B3740" s="181" t="s">
        <v>55684</v>
      </c>
      <c r="C3740" s="180" t="s">
        <v>322</v>
      </c>
      <c r="D3740" s="182">
        <v>63.64</v>
      </c>
      <c r="E3740" s="182">
        <v>47.24</v>
      </c>
    </row>
    <row r="3741" spans="1:5" x14ac:dyDescent="0.25">
      <c r="A3741" s="180">
        <v>153</v>
      </c>
      <c r="B3741" s="181" t="s">
        <v>55685</v>
      </c>
      <c r="C3741" s="180" t="s">
        <v>956</v>
      </c>
      <c r="D3741" s="182">
        <v>91.18</v>
      </c>
      <c r="E3741" s="182">
        <v>95.76</v>
      </c>
    </row>
    <row r="3742" spans="1:5" x14ac:dyDescent="0.25">
      <c r="A3742" s="180">
        <v>34682</v>
      </c>
      <c r="B3742" s="181" t="s">
        <v>55686</v>
      </c>
      <c r="C3742" s="180" t="s">
        <v>322</v>
      </c>
      <c r="D3742" s="182"/>
      <c r="E3742" s="182">
        <v>133.94999999999999</v>
      </c>
    </row>
    <row r="3743" spans="1:5" x14ac:dyDescent="0.25">
      <c r="A3743" s="180">
        <v>536</v>
      </c>
      <c r="B3743" s="181" t="s">
        <v>55687</v>
      </c>
      <c r="C3743" s="180" t="s">
        <v>322</v>
      </c>
      <c r="D3743" s="182">
        <v>35.85</v>
      </c>
      <c r="E3743" s="182">
        <v>26.61</v>
      </c>
    </row>
    <row r="3744" spans="1:5" x14ac:dyDescent="0.25">
      <c r="A3744" s="180">
        <v>20205</v>
      </c>
      <c r="B3744" s="181" t="s">
        <v>55688</v>
      </c>
      <c r="C3744" s="180" t="s">
        <v>83</v>
      </c>
      <c r="D3744" s="182">
        <v>4.04</v>
      </c>
      <c r="E3744" s="182">
        <v>4.2300000000000004</v>
      </c>
    </row>
    <row r="3745" spans="1:5" x14ac:dyDescent="0.25">
      <c r="A3745" s="180">
        <v>4412</v>
      </c>
      <c r="B3745" s="181" t="s">
        <v>55689</v>
      </c>
      <c r="C3745" s="180" t="s">
        <v>83</v>
      </c>
      <c r="D3745" s="182">
        <v>2.42</v>
      </c>
      <c r="E3745" s="182">
        <v>2.5299999999999998</v>
      </c>
    </row>
    <row r="3746" spans="1:5" x14ac:dyDescent="0.25">
      <c r="A3746" s="180">
        <v>4408</v>
      </c>
      <c r="B3746" s="181" t="s">
        <v>55690</v>
      </c>
      <c r="C3746" s="180" t="s">
        <v>83</v>
      </c>
      <c r="D3746" s="182">
        <v>3.02</v>
      </c>
      <c r="E3746" s="182">
        <v>3.16</v>
      </c>
    </row>
    <row r="3747" spans="1:5" x14ac:dyDescent="0.25">
      <c r="A3747" s="180">
        <v>45213</v>
      </c>
      <c r="B3747" s="181" t="s">
        <v>55691</v>
      </c>
      <c r="C3747" s="180" t="s">
        <v>115</v>
      </c>
      <c r="D3747" s="182"/>
      <c r="E3747" s="182">
        <v>37.61</v>
      </c>
    </row>
    <row r="3748" spans="1:5" x14ac:dyDescent="0.25">
      <c r="A3748" s="180">
        <v>36250</v>
      </c>
      <c r="B3748" s="181" t="s">
        <v>55692</v>
      </c>
      <c r="C3748" s="180" t="s">
        <v>83</v>
      </c>
      <c r="D3748" s="182">
        <v>6.68</v>
      </c>
      <c r="E3748" s="182">
        <v>4.63</v>
      </c>
    </row>
    <row r="3749" spans="1:5" x14ac:dyDescent="0.25">
      <c r="A3749" s="180">
        <v>10857</v>
      </c>
      <c r="B3749" s="181" t="s">
        <v>55693</v>
      </c>
      <c r="C3749" s="180" t="s">
        <v>83</v>
      </c>
      <c r="D3749" s="182"/>
      <c r="E3749" s="182">
        <v>17.53</v>
      </c>
    </row>
    <row r="3750" spans="1:5" x14ac:dyDescent="0.25">
      <c r="A3750" s="180">
        <v>4803</v>
      </c>
      <c r="B3750" s="181" t="s">
        <v>58590</v>
      </c>
      <c r="C3750" s="180" t="s">
        <v>83</v>
      </c>
      <c r="D3750" s="182">
        <v>35.630000000000003</v>
      </c>
      <c r="E3750" s="182">
        <v>31.77</v>
      </c>
    </row>
    <row r="3751" spans="1:5" x14ac:dyDescent="0.25">
      <c r="A3751" s="180">
        <v>6186</v>
      </c>
      <c r="B3751" s="181" t="s">
        <v>55694</v>
      </c>
      <c r="C3751" s="180" t="s">
        <v>83</v>
      </c>
      <c r="D3751" s="182">
        <v>17.5</v>
      </c>
      <c r="E3751" s="182">
        <v>27.77</v>
      </c>
    </row>
    <row r="3752" spans="1:5" x14ac:dyDescent="0.25">
      <c r="A3752" s="180">
        <v>4829</v>
      </c>
      <c r="B3752" s="181" t="s">
        <v>55695</v>
      </c>
      <c r="C3752" s="180" t="s">
        <v>83</v>
      </c>
      <c r="D3752" s="182">
        <v>53.51</v>
      </c>
      <c r="E3752" s="182">
        <v>63.61</v>
      </c>
    </row>
    <row r="3753" spans="1:5" x14ac:dyDescent="0.25">
      <c r="A3753" s="180">
        <v>39829</v>
      </c>
      <c r="B3753" s="181" t="s">
        <v>55696</v>
      </c>
      <c r="C3753" s="180" t="s">
        <v>83</v>
      </c>
      <c r="D3753" s="182">
        <v>29.15</v>
      </c>
      <c r="E3753" s="182">
        <v>38.71</v>
      </c>
    </row>
    <row r="3754" spans="1:5" x14ac:dyDescent="0.25">
      <c r="A3754" s="180">
        <v>20231</v>
      </c>
      <c r="B3754" s="181" t="s">
        <v>55697</v>
      </c>
      <c r="C3754" s="180" t="s">
        <v>83</v>
      </c>
      <c r="D3754" s="182">
        <v>74.42</v>
      </c>
      <c r="E3754" s="182">
        <v>66.23</v>
      </c>
    </row>
    <row r="3755" spans="1:5" x14ac:dyDescent="0.25">
      <c r="A3755" s="180">
        <v>4804</v>
      </c>
      <c r="B3755" s="181" t="s">
        <v>55698</v>
      </c>
      <c r="C3755" s="180" t="s">
        <v>83</v>
      </c>
      <c r="D3755" s="182">
        <v>27.35</v>
      </c>
      <c r="E3755" s="182">
        <v>24.39</v>
      </c>
    </row>
    <row r="3756" spans="1:5" x14ac:dyDescent="0.25">
      <c r="A3756" s="180">
        <v>34680</v>
      </c>
      <c r="B3756" s="181" t="s">
        <v>55699</v>
      </c>
      <c r="C3756" s="180" t="s">
        <v>83</v>
      </c>
      <c r="D3756" s="182"/>
      <c r="E3756" s="182">
        <v>41.21</v>
      </c>
    </row>
    <row r="3757" spans="1:5" x14ac:dyDescent="0.25">
      <c r="A3757" s="180">
        <v>11573</v>
      </c>
      <c r="B3757" s="181" t="s">
        <v>55700</v>
      </c>
      <c r="C3757" s="180" t="s">
        <v>115</v>
      </c>
      <c r="D3757" s="182">
        <v>6.36</v>
      </c>
      <c r="E3757" s="182">
        <v>5.77</v>
      </c>
    </row>
    <row r="3758" spans="1:5" x14ac:dyDescent="0.25">
      <c r="A3758" s="180">
        <v>38401</v>
      </c>
      <c r="B3758" s="181" t="s">
        <v>55701</v>
      </c>
      <c r="C3758" s="180" t="s">
        <v>115</v>
      </c>
      <c r="D3758" s="182">
        <v>48.39</v>
      </c>
      <c r="E3758" s="182">
        <v>58.33</v>
      </c>
    </row>
    <row r="3759" spans="1:5" x14ac:dyDescent="0.25">
      <c r="A3759" s="180">
        <v>11575</v>
      </c>
      <c r="B3759" s="181" t="s">
        <v>55702</v>
      </c>
      <c r="C3759" s="180" t="s">
        <v>115</v>
      </c>
      <c r="D3759" s="182">
        <v>61.34</v>
      </c>
      <c r="E3759" s="182">
        <v>55.65</v>
      </c>
    </row>
    <row r="3760" spans="1:5" x14ac:dyDescent="0.25">
      <c r="A3760" s="180">
        <v>38179</v>
      </c>
      <c r="B3760" s="181" t="s">
        <v>55703</v>
      </c>
      <c r="C3760" s="180" t="s">
        <v>115</v>
      </c>
      <c r="D3760" s="182">
        <v>50.72</v>
      </c>
      <c r="E3760" s="182">
        <v>46.02</v>
      </c>
    </row>
    <row r="3761" spans="1:5" x14ac:dyDescent="0.25">
      <c r="A3761" s="180">
        <v>20256</v>
      </c>
      <c r="B3761" s="181" t="s">
        <v>55704</v>
      </c>
      <c r="C3761" s="180" t="s">
        <v>115</v>
      </c>
      <c r="D3761" s="182">
        <v>0.28000000000000003</v>
      </c>
      <c r="E3761" s="182">
        <v>0.37</v>
      </c>
    </row>
    <row r="3762" spans="1:5" x14ac:dyDescent="0.25">
      <c r="A3762" s="180">
        <v>14511</v>
      </c>
      <c r="B3762" s="181" t="s">
        <v>55705</v>
      </c>
      <c r="C3762" s="180" t="s">
        <v>115</v>
      </c>
      <c r="D3762" s="182"/>
      <c r="E3762" s="182">
        <v>878935.57</v>
      </c>
    </row>
    <row r="3763" spans="1:5" x14ac:dyDescent="0.25">
      <c r="A3763" s="180">
        <v>10642</v>
      </c>
      <c r="B3763" s="181" t="s">
        <v>55706</v>
      </c>
      <c r="C3763" s="180" t="s">
        <v>115</v>
      </c>
      <c r="D3763" s="182"/>
      <c r="E3763" s="182">
        <v>828000</v>
      </c>
    </row>
    <row r="3764" spans="1:5" x14ac:dyDescent="0.25">
      <c r="A3764" s="180">
        <v>14489</v>
      </c>
      <c r="B3764" s="181" t="s">
        <v>55707</v>
      </c>
      <c r="C3764" s="180" t="s">
        <v>115</v>
      </c>
      <c r="D3764" s="182"/>
      <c r="E3764" s="182">
        <v>734420.59</v>
      </c>
    </row>
    <row r="3765" spans="1:5" x14ac:dyDescent="0.25">
      <c r="A3765" s="180">
        <v>14513</v>
      </c>
      <c r="B3765" s="181" t="s">
        <v>55708</v>
      </c>
      <c r="C3765" s="180" t="s">
        <v>115</v>
      </c>
      <c r="D3765" s="182"/>
      <c r="E3765" s="182">
        <v>550832.87</v>
      </c>
    </row>
    <row r="3766" spans="1:5" x14ac:dyDescent="0.25">
      <c r="A3766" s="180">
        <v>10646</v>
      </c>
      <c r="B3766" s="181" t="s">
        <v>55709</v>
      </c>
      <c r="C3766" s="180" t="s">
        <v>115</v>
      </c>
      <c r="D3766" s="182"/>
      <c r="E3766" s="182">
        <v>529801.51</v>
      </c>
    </row>
    <row r="3767" spans="1:5" x14ac:dyDescent="0.25">
      <c r="A3767" s="180">
        <v>6070</v>
      </c>
      <c r="B3767" s="181" t="s">
        <v>55710</v>
      </c>
      <c r="C3767" s="180" t="s">
        <v>115</v>
      </c>
      <c r="D3767" s="182"/>
      <c r="E3767" s="182">
        <v>723908.55</v>
      </c>
    </row>
    <row r="3768" spans="1:5" x14ac:dyDescent="0.25">
      <c r="A3768" s="180">
        <v>6069</v>
      </c>
      <c r="B3768" s="181" t="s">
        <v>55711</v>
      </c>
      <c r="C3768" s="180" t="s">
        <v>115</v>
      </c>
      <c r="D3768" s="182"/>
      <c r="E3768" s="182">
        <v>159922.32</v>
      </c>
    </row>
    <row r="3769" spans="1:5" x14ac:dyDescent="0.25">
      <c r="A3769" s="180">
        <v>14626</v>
      </c>
      <c r="B3769" s="181" t="s">
        <v>55712</v>
      </c>
      <c r="C3769" s="180" t="s">
        <v>115</v>
      </c>
      <c r="D3769" s="182"/>
      <c r="E3769" s="182">
        <v>792514.32</v>
      </c>
    </row>
    <row r="3770" spans="1:5" x14ac:dyDescent="0.25">
      <c r="A3770" s="180">
        <v>6067</v>
      </c>
      <c r="B3770" s="181" t="s">
        <v>55713</v>
      </c>
      <c r="C3770" s="180" t="s">
        <v>115</v>
      </c>
      <c r="D3770" s="182"/>
      <c r="E3770" s="182">
        <v>650571.43999999994</v>
      </c>
    </row>
    <row r="3771" spans="1:5" x14ac:dyDescent="0.25">
      <c r="A3771" s="180">
        <v>38393</v>
      </c>
      <c r="B3771" s="181" t="s">
        <v>55714</v>
      </c>
      <c r="C3771" s="180" t="s">
        <v>115</v>
      </c>
      <c r="D3771" s="182">
        <v>17</v>
      </c>
      <c r="E3771" s="182">
        <v>20.49</v>
      </c>
    </row>
    <row r="3772" spans="1:5" x14ac:dyDescent="0.25">
      <c r="A3772" s="180">
        <v>45233</v>
      </c>
      <c r="B3772" s="181" t="s">
        <v>55715</v>
      </c>
      <c r="C3772" s="180" t="s">
        <v>115</v>
      </c>
      <c r="D3772" s="182">
        <v>7.29</v>
      </c>
      <c r="E3772" s="182">
        <v>8.7899999999999991</v>
      </c>
    </row>
    <row r="3773" spans="1:5" x14ac:dyDescent="0.25">
      <c r="A3773" s="180">
        <v>38390</v>
      </c>
      <c r="B3773" s="181" t="s">
        <v>55716</v>
      </c>
      <c r="C3773" s="180" t="s">
        <v>115</v>
      </c>
      <c r="D3773" s="182">
        <v>41.76</v>
      </c>
      <c r="E3773" s="182">
        <v>50.34</v>
      </c>
    </row>
    <row r="3774" spans="1:5" x14ac:dyDescent="0.25">
      <c r="A3774" s="180">
        <v>11578</v>
      </c>
      <c r="B3774" s="181" t="s">
        <v>55717</v>
      </c>
      <c r="C3774" s="180" t="s">
        <v>115</v>
      </c>
      <c r="D3774" s="182">
        <v>13.24</v>
      </c>
      <c r="E3774" s="182">
        <v>12.01</v>
      </c>
    </row>
    <row r="3775" spans="1:5" x14ac:dyDescent="0.25">
      <c r="A3775" s="180">
        <v>11577</v>
      </c>
      <c r="B3775" s="181" t="s">
        <v>55718</v>
      </c>
      <c r="C3775" s="180" t="s">
        <v>115</v>
      </c>
      <c r="D3775" s="182">
        <v>12.64</v>
      </c>
      <c r="E3775" s="182">
        <v>11.47</v>
      </c>
    </row>
    <row r="3776" spans="1:5" x14ac:dyDescent="0.25">
      <c r="A3776" s="180">
        <v>42432</v>
      </c>
      <c r="B3776" s="181" t="s">
        <v>55719</v>
      </c>
      <c r="C3776" s="180" t="s">
        <v>115</v>
      </c>
      <c r="D3776" s="182"/>
      <c r="E3776" s="182">
        <v>2424.64</v>
      </c>
    </row>
    <row r="3777" spans="1:5" x14ac:dyDescent="0.25">
      <c r="A3777" s="180">
        <v>42437</v>
      </c>
      <c r="B3777" s="181" t="s">
        <v>55720</v>
      </c>
      <c r="C3777" s="180" t="s">
        <v>115</v>
      </c>
      <c r="D3777" s="182"/>
      <c r="E3777" s="182">
        <v>1843.37</v>
      </c>
    </row>
    <row r="3778" spans="1:5" x14ac:dyDescent="0.25">
      <c r="A3778" s="180">
        <v>1116</v>
      </c>
      <c r="B3778" s="181" t="s">
        <v>55721</v>
      </c>
      <c r="C3778" s="180" t="s">
        <v>83</v>
      </c>
      <c r="D3778" s="182">
        <v>17.07</v>
      </c>
      <c r="E3778" s="182">
        <v>17.36</v>
      </c>
    </row>
    <row r="3779" spans="1:5" x14ac:dyDescent="0.25">
      <c r="A3779" s="180">
        <v>1115</v>
      </c>
      <c r="B3779" s="181" t="s">
        <v>55722</v>
      </c>
      <c r="C3779" s="180" t="s">
        <v>83</v>
      </c>
      <c r="D3779" s="182">
        <v>20.46</v>
      </c>
      <c r="E3779" s="182">
        <v>20.8</v>
      </c>
    </row>
    <row r="3780" spans="1:5" x14ac:dyDescent="0.25">
      <c r="A3780" s="180">
        <v>1113</v>
      </c>
      <c r="B3780" s="181" t="s">
        <v>55723</v>
      </c>
      <c r="C3780" s="180" t="s">
        <v>83</v>
      </c>
      <c r="D3780" s="182">
        <v>23.92</v>
      </c>
      <c r="E3780" s="182">
        <v>24.32</v>
      </c>
    </row>
    <row r="3781" spans="1:5" x14ac:dyDescent="0.25">
      <c r="A3781" s="180">
        <v>1114</v>
      </c>
      <c r="B3781" s="181" t="s">
        <v>55724</v>
      </c>
      <c r="C3781" s="180" t="s">
        <v>83</v>
      </c>
      <c r="D3781" s="182">
        <v>28.49</v>
      </c>
      <c r="E3781" s="182">
        <v>28.97</v>
      </c>
    </row>
    <row r="3782" spans="1:5" x14ac:dyDescent="0.25">
      <c r="A3782" s="180">
        <v>40873</v>
      </c>
      <c r="B3782" s="181" t="s">
        <v>55725</v>
      </c>
      <c r="C3782" s="180" t="s">
        <v>83</v>
      </c>
      <c r="D3782" s="182">
        <v>22.3</v>
      </c>
      <c r="E3782" s="182">
        <v>22.67</v>
      </c>
    </row>
    <row r="3783" spans="1:5" x14ac:dyDescent="0.25">
      <c r="A3783" s="180">
        <v>20214</v>
      </c>
      <c r="B3783" s="181" t="s">
        <v>55726</v>
      </c>
      <c r="C3783" s="180" t="s">
        <v>115</v>
      </c>
      <c r="D3783" s="182">
        <v>64.72</v>
      </c>
      <c r="E3783" s="182">
        <v>50.42</v>
      </c>
    </row>
    <row r="3784" spans="1:5" x14ac:dyDescent="0.25">
      <c r="A3784" s="180">
        <v>7237</v>
      </c>
      <c r="B3784" s="181" t="s">
        <v>55727</v>
      </c>
      <c r="C3784" s="180" t="s">
        <v>115</v>
      </c>
      <c r="D3784" s="182">
        <v>63.36</v>
      </c>
      <c r="E3784" s="182">
        <v>49.36</v>
      </c>
    </row>
    <row r="3785" spans="1:5" x14ac:dyDescent="0.25">
      <c r="A3785" s="180">
        <v>11757</v>
      </c>
      <c r="B3785" s="181" t="s">
        <v>55728</v>
      </c>
      <c r="C3785" s="180" t="s">
        <v>115</v>
      </c>
      <c r="D3785" s="182">
        <v>52</v>
      </c>
      <c r="E3785" s="182">
        <v>46</v>
      </c>
    </row>
    <row r="3786" spans="1:5" x14ac:dyDescent="0.25">
      <c r="A3786" s="180">
        <v>11758</v>
      </c>
      <c r="B3786" s="181" t="s">
        <v>55729</v>
      </c>
      <c r="C3786" s="180" t="s">
        <v>115</v>
      </c>
      <c r="D3786" s="182">
        <v>46.4</v>
      </c>
      <c r="E3786" s="182">
        <v>57.76</v>
      </c>
    </row>
    <row r="3787" spans="1:5" x14ac:dyDescent="0.25">
      <c r="A3787" s="180">
        <v>37526</v>
      </c>
      <c r="B3787" s="181" t="s">
        <v>55730</v>
      </c>
      <c r="C3787" s="180" t="s">
        <v>115</v>
      </c>
      <c r="D3787" s="182">
        <v>3.55</v>
      </c>
      <c r="E3787" s="182">
        <v>5.05</v>
      </c>
    </row>
    <row r="3788" spans="1:5" x14ac:dyDescent="0.25">
      <c r="A3788" s="180">
        <v>6076</v>
      </c>
      <c r="B3788" s="181" t="s">
        <v>55731</v>
      </c>
      <c r="C3788" s="180" t="s">
        <v>1467</v>
      </c>
      <c r="D3788" s="182"/>
      <c r="E3788" s="182">
        <v>69</v>
      </c>
    </row>
    <row r="3789" spans="1:5" x14ac:dyDescent="0.25">
      <c r="A3789" s="180">
        <v>13109</v>
      </c>
      <c r="B3789" s="181" t="s">
        <v>55732</v>
      </c>
      <c r="C3789" s="180" t="s">
        <v>115</v>
      </c>
      <c r="D3789" s="182"/>
      <c r="E3789" s="182">
        <v>273.22000000000003</v>
      </c>
    </row>
    <row r="3790" spans="1:5" x14ac:dyDescent="0.25">
      <c r="A3790" s="180">
        <v>13110</v>
      </c>
      <c r="B3790" s="181" t="s">
        <v>55733</v>
      </c>
      <c r="C3790" s="180" t="s">
        <v>115</v>
      </c>
      <c r="D3790" s="182"/>
      <c r="E3790" s="182">
        <v>359.58</v>
      </c>
    </row>
    <row r="3791" spans="1:5" x14ac:dyDescent="0.25">
      <c r="A3791" s="180">
        <v>7581</v>
      </c>
      <c r="B3791" s="181" t="s">
        <v>55734</v>
      </c>
      <c r="C3791" s="180" t="s">
        <v>115</v>
      </c>
      <c r="D3791" s="182">
        <v>6.6</v>
      </c>
      <c r="E3791" s="182">
        <v>3.44</v>
      </c>
    </row>
    <row r="3792" spans="1:5" x14ac:dyDescent="0.25">
      <c r="A3792" s="180">
        <v>4509</v>
      </c>
      <c r="B3792" s="181" t="s">
        <v>55735</v>
      </c>
      <c r="C3792" s="180" t="s">
        <v>83</v>
      </c>
      <c r="D3792" s="182">
        <v>4.13</v>
      </c>
      <c r="E3792" s="182">
        <v>4.1900000000000004</v>
      </c>
    </row>
    <row r="3793" spans="1:5" x14ac:dyDescent="0.25">
      <c r="A3793" s="180">
        <v>4512</v>
      </c>
      <c r="B3793" s="181" t="s">
        <v>55736</v>
      </c>
      <c r="C3793" s="180" t="s">
        <v>83</v>
      </c>
      <c r="D3793" s="182">
        <v>1.97</v>
      </c>
      <c r="E3793" s="182">
        <v>2</v>
      </c>
    </row>
    <row r="3794" spans="1:5" x14ac:dyDescent="0.25">
      <c r="A3794" s="180">
        <v>4517</v>
      </c>
      <c r="B3794" s="181" t="s">
        <v>55737</v>
      </c>
      <c r="C3794" s="180" t="s">
        <v>83</v>
      </c>
      <c r="D3794" s="182">
        <v>2.85</v>
      </c>
      <c r="E3794" s="182">
        <v>2.89</v>
      </c>
    </row>
    <row r="3795" spans="1:5" x14ac:dyDescent="0.25">
      <c r="A3795" s="180">
        <v>20206</v>
      </c>
      <c r="B3795" s="181" t="s">
        <v>55738</v>
      </c>
      <c r="C3795" s="180" t="s">
        <v>83</v>
      </c>
      <c r="D3795" s="182">
        <v>10.91</v>
      </c>
      <c r="E3795" s="182">
        <v>11.42</v>
      </c>
    </row>
    <row r="3796" spans="1:5" x14ac:dyDescent="0.25">
      <c r="A3796" s="180">
        <v>4460</v>
      </c>
      <c r="B3796" s="181" t="s">
        <v>55739</v>
      </c>
      <c r="C3796" s="180" t="s">
        <v>83</v>
      </c>
      <c r="D3796" s="182">
        <v>11.2</v>
      </c>
      <c r="E3796" s="182">
        <v>11.73</v>
      </c>
    </row>
    <row r="3797" spans="1:5" x14ac:dyDescent="0.25">
      <c r="A3797" s="180">
        <v>4415</v>
      </c>
      <c r="B3797" s="181" t="s">
        <v>55740</v>
      </c>
      <c r="C3797" s="180" t="s">
        <v>83</v>
      </c>
      <c r="D3797" s="182">
        <v>6</v>
      </c>
      <c r="E3797" s="182">
        <v>6.28</v>
      </c>
    </row>
    <row r="3798" spans="1:5" x14ac:dyDescent="0.25">
      <c r="A3798" s="180">
        <v>4417</v>
      </c>
      <c r="B3798" s="181" t="s">
        <v>55741</v>
      </c>
      <c r="C3798" s="180" t="s">
        <v>83</v>
      </c>
      <c r="D3798" s="182">
        <v>8.64</v>
      </c>
      <c r="E3798" s="182">
        <v>9.0399999999999991</v>
      </c>
    </row>
    <row r="3799" spans="1:5" x14ac:dyDescent="0.25">
      <c r="A3799" s="180">
        <v>37373</v>
      </c>
      <c r="B3799" s="181" t="s">
        <v>55742</v>
      </c>
      <c r="C3799" s="180" t="s">
        <v>949</v>
      </c>
      <c r="D3799" s="182">
        <v>0.11</v>
      </c>
      <c r="E3799" s="182">
        <v>0.11</v>
      </c>
    </row>
    <row r="3800" spans="1:5" x14ac:dyDescent="0.25">
      <c r="A3800" s="180">
        <v>40864</v>
      </c>
      <c r="B3800" s="181" t="s">
        <v>55743</v>
      </c>
      <c r="C3800" s="180" t="s">
        <v>932</v>
      </c>
      <c r="D3800" s="182">
        <v>18.28</v>
      </c>
      <c r="E3800" s="182">
        <v>18.28</v>
      </c>
    </row>
    <row r="3801" spans="1:5" x14ac:dyDescent="0.25">
      <c r="A3801" s="180">
        <v>4734</v>
      </c>
      <c r="B3801" s="181" t="s">
        <v>55744</v>
      </c>
      <c r="C3801" s="180" t="s">
        <v>1467</v>
      </c>
      <c r="D3801" s="182">
        <v>418.56</v>
      </c>
      <c r="E3801" s="182">
        <v>255.68</v>
      </c>
    </row>
    <row r="3802" spans="1:5" x14ac:dyDescent="0.25">
      <c r="A3802" s="180">
        <v>6085</v>
      </c>
      <c r="B3802" s="181" t="s">
        <v>55745</v>
      </c>
      <c r="C3802" s="180" t="s">
        <v>956</v>
      </c>
      <c r="D3802" s="182">
        <v>13.21</v>
      </c>
      <c r="E3802" s="182">
        <v>12.51</v>
      </c>
    </row>
    <row r="3803" spans="1:5" x14ac:dyDescent="0.25">
      <c r="A3803" s="180">
        <v>38396</v>
      </c>
      <c r="B3803" s="181" t="s">
        <v>55746</v>
      </c>
      <c r="C3803" s="180" t="s">
        <v>115</v>
      </c>
      <c r="D3803" s="182"/>
      <c r="E3803" s="182">
        <v>922.01</v>
      </c>
    </row>
    <row r="3804" spans="1:5" x14ac:dyDescent="0.25">
      <c r="A3804" s="180">
        <v>11622</v>
      </c>
      <c r="B3804" s="181" t="s">
        <v>55747</v>
      </c>
      <c r="C3804" s="180" t="s">
        <v>51</v>
      </c>
      <c r="D3804" s="182">
        <v>68.7</v>
      </c>
      <c r="E3804" s="182">
        <v>72.16</v>
      </c>
    </row>
    <row r="3805" spans="1:5" x14ac:dyDescent="0.25">
      <c r="A3805" s="180">
        <v>43143</v>
      </c>
      <c r="B3805" s="181" t="s">
        <v>55748</v>
      </c>
      <c r="C3805" s="180" t="s">
        <v>956</v>
      </c>
      <c r="D3805" s="182">
        <v>25.95</v>
      </c>
      <c r="E3805" s="182">
        <v>27.25</v>
      </c>
    </row>
    <row r="3806" spans="1:5" x14ac:dyDescent="0.25">
      <c r="A3806" s="180">
        <v>7317</v>
      </c>
      <c r="B3806" s="181" t="s">
        <v>55749</v>
      </c>
      <c r="C3806" s="180" t="s">
        <v>51</v>
      </c>
      <c r="D3806" s="182">
        <v>52.77</v>
      </c>
      <c r="E3806" s="182">
        <v>33.450000000000003</v>
      </c>
    </row>
    <row r="3807" spans="1:5" x14ac:dyDescent="0.25">
      <c r="A3807" s="180">
        <v>142</v>
      </c>
      <c r="B3807" s="181" t="s">
        <v>55750</v>
      </c>
      <c r="C3807" s="180" t="s">
        <v>55751</v>
      </c>
      <c r="D3807" s="182">
        <v>32.42</v>
      </c>
      <c r="E3807" s="182">
        <v>34.049999999999997</v>
      </c>
    </row>
    <row r="3808" spans="1:5" x14ac:dyDescent="0.25">
      <c r="A3808" s="180">
        <v>43142</v>
      </c>
      <c r="B3808" s="181" t="s">
        <v>55752</v>
      </c>
      <c r="C3808" s="180" t="s">
        <v>956</v>
      </c>
      <c r="D3808" s="182">
        <v>147.26</v>
      </c>
      <c r="E3808" s="182">
        <v>154.66999999999999</v>
      </c>
    </row>
    <row r="3809" spans="1:5" x14ac:dyDescent="0.25">
      <c r="A3809" s="180">
        <v>38123</v>
      </c>
      <c r="B3809" s="181" t="s">
        <v>55753</v>
      </c>
      <c r="C3809" s="180" t="s">
        <v>51</v>
      </c>
      <c r="D3809" s="182">
        <v>83.51</v>
      </c>
      <c r="E3809" s="182">
        <v>79.09</v>
      </c>
    </row>
    <row r="3810" spans="1:5" x14ac:dyDescent="0.25">
      <c r="A3810" s="180">
        <v>42699</v>
      </c>
      <c r="B3810" s="181" t="s">
        <v>55754</v>
      </c>
      <c r="C3810" s="180" t="s">
        <v>115</v>
      </c>
      <c r="D3810" s="182">
        <v>34.42</v>
      </c>
      <c r="E3810" s="182">
        <v>38.6</v>
      </c>
    </row>
    <row r="3811" spans="1:5" x14ac:dyDescent="0.25">
      <c r="A3811" s="180">
        <v>37743</v>
      </c>
      <c r="B3811" s="181" t="s">
        <v>55755</v>
      </c>
      <c r="C3811" s="180" t="s">
        <v>115</v>
      </c>
      <c r="D3811" s="182"/>
      <c r="E3811" s="182">
        <v>237841.37</v>
      </c>
    </row>
    <row r="3812" spans="1:5" x14ac:dyDescent="0.25">
      <c r="A3812" s="180">
        <v>37744</v>
      </c>
      <c r="B3812" s="181" t="s">
        <v>55756</v>
      </c>
      <c r="C3812" s="180" t="s">
        <v>115</v>
      </c>
      <c r="D3812" s="182"/>
      <c r="E3812" s="182">
        <v>279656.7</v>
      </c>
    </row>
    <row r="3813" spans="1:5" x14ac:dyDescent="0.25">
      <c r="A3813" s="180">
        <v>37741</v>
      </c>
      <c r="B3813" s="181" t="s">
        <v>55757</v>
      </c>
      <c r="C3813" s="180" t="s">
        <v>115</v>
      </c>
      <c r="D3813" s="182"/>
      <c r="E3813" s="182">
        <v>216267.85</v>
      </c>
    </row>
    <row r="3814" spans="1:5" x14ac:dyDescent="0.25">
      <c r="A3814" s="180">
        <v>39396</v>
      </c>
      <c r="B3814" s="181" t="s">
        <v>55758</v>
      </c>
      <c r="C3814" s="180" t="s">
        <v>115</v>
      </c>
      <c r="D3814" s="182">
        <v>43.86</v>
      </c>
      <c r="E3814" s="182">
        <v>57.37</v>
      </c>
    </row>
    <row r="3815" spans="1:5" x14ac:dyDescent="0.25">
      <c r="A3815" s="180">
        <v>39392</v>
      </c>
      <c r="B3815" s="181" t="s">
        <v>55759</v>
      </c>
      <c r="C3815" s="180" t="s">
        <v>115</v>
      </c>
      <c r="D3815" s="182">
        <v>49.48</v>
      </c>
      <c r="E3815" s="182">
        <v>64.72</v>
      </c>
    </row>
    <row r="3816" spans="1:5" x14ac:dyDescent="0.25">
      <c r="A3816" s="180">
        <v>39393</v>
      </c>
      <c r="B3816" s="181" t="s">
        <v>55760</v>
      </c>
      <c r="C3816" s="180" t="s">
        <v>115</v>
      </c>
      <c r="D3816" s="182">
        <v>30.6</v>
      </c>
      <c r="E3816" s="182">
        <v>40.020000000000003</v>
      </c>
    </row>
    <row r="3817" spans="1:5" x14ac:dyDescent="0.25">
      <c r="A3817" s="180">
        <v>39394</v>
      </c>
      <c r="B3817" s="181" t="s">
        <v>55761</v>
      </c>
      <c r="C3817" s="180" t="s">
        <v>115</v>
      </c>
      <c r="D3817" s="182">
        <v>34.44</v>
      </c>
      <c r="E3817" s="182">
        <v>45.05</v>
      </c>
    </row>
    <row r="3818" spans="1:5" x14ac:dyDescent="0.25">
      <c r="A3818" s="180">
        <v>39395</v>
      </c>
      <c r="B3818" s="181" t="s">
        <v>55762</v>
      </c>
      <c r="C3818" s="180" t="s">
        <v>115</v>
      </c>
      <c r="D3818" s="182">
        <v>32.03</v>
      </c>
      <c r="E3818" s="182">
        <v>41.89</v>
      </c>
    </row>
    <row r="3819" spans="1:5" x14ac:dyDescent="0.25">
      <c r="A3819" s="180">
        <v>14618</v>
      </c>
      <c r="B3819" s="181" t="s">
        <v>55763</v>
      </c>
      <c r="C3819" s="180" t="s">
        <v>115</v>
      </c>
      <c r="D3819" s="182">
        <v>1376.51</v>
      </c>
      <c r="E3819" s="182">
        <v>1252.51</v>
      </c>
    </row>
    <row r="3820" spans="1:5" x14ac:dyDescent="0.25">
      <c r="A3820" s="180">
        <v>6110</v>
      </c>
      <c r="B3820" s="181" t="s">
        <v>55764</v>
      </c>
      <c r="C3820" s="180" t="s">
        <v>949</v>
      </c>
      <c r="D3820" s="182">
        <v>30.32</v>
      </c>
      <c r="E3820" s="182">
        <v>26.72</v>
      </c>
    </row>
    <row r="3821" spans="1:5" x14ac:dyDescent="0.25">
      <c r="A3821" s="180">
        <v>40910</v>
      </c>
      <c r="B3821" s="181" t="s">
        <v>55765</v>
      </c>
      <c r="C3821" s="180" t="s">
        <v>932</v>
      </c>
      <c r="D3821" s="182">
        <v>5326.3</v>
      </c>
      <c r="E3821" s="182">
        <v>4683.3599999999997</v>
      </c>
    </row>
    <row r="3822" spans="1:5" x14ac:dyDescent="0.25">
      <c r="A3822" s="180">
        <v>45255</v>
      </c>
      <c r="B3822" s="181" t="s">
        <v>55766</v>
      </c>
      <c r="C3822" s="180" t="s">
        <v>115</v>
      </c>
      <c r="D3822" s="182"/>
      <c r="E3822" s="182">
        <v>42.84</v>
      </c>
    </row>
    <row r="3823" spans="1:5" x14ac:dyDescent="0.25">
      <c r="A3823" s="180">
        <v>6111</v>
      </c>
      <c r="B3823" s="181" t="s">
        <v>55767</v>
      </c>
      <c r="C3823" s="180" t="s">
        <v>949</v>
      </c>
      <c r="D3823" s="182">
        <v>21.46</v>
      </c>
      <c r="E3823" s="182">
        <v>21.5</v>
      </c>
    </row>
    <row r="3824" spans="1:5" x14ac:dyDescent="0.25">
      <c r="A3824" s="180">
        <v>41084</v>
      </c>
      <c r="B3824" s="181" t="s">
        <v>55768</v>
      </c>
      <c r="C3824" s="180" t="s">
        <v>932</v>
      </c>
      <c r="D3824" s="182">
        <v>3769.84</v>
      </c>
      <c r="E3824" s="182">
        <v>3765.96</v>
      </c>
    </row>
    <row r="3825" spans="1:5" x14ac:dyDescent="0.25">
      <c r="A3825" s="180">
        <v>44535</v>
      </c>
      <c r="B3825" s="181" t="s">
        <v>55769</v>
      </c>
      <c r="C3825" s="180" t="s">
        <v>1467</v>
      </c>
      <c r="D3825" s="182">
        <v>55</v>
      </c>
      <c r="E3825" s="182">
        <v>45.35</v>
      </c>
    </row>
    <row r="3826" spans="1:5" x14ac:dyDescent="0.25">
      <c r="A3826" s="180">
        <v>44945</v>
      </c>
      <c r="B3826" s="181" t="s">
        <v>55770</v>
      </c>
      <c r="C3826" s="180" t="s">
        <v>115</v>
      </c>
      <c r="D3826" s="182">
        <v>11.5</v>
      </c>
      <c r="E3826" s="182">
        <v>10</v>
      </c>
    </row>
    <row r="3827" spans="1:5" x14ac:dyDescent="0.25">
      <c r="A3827" s="180">
        <v>38637</v>
      </c>
      <c r="B3827" s="181" t="s">
        <v>55771</v>
      </c>
      <c r="C3827" s="180" t="s">
        <v>115</v>
      </c>
      <c r="D3827" s="182">
        <v>276.37</v>
      </c>
      <c r="E3827" s="182">
        <v>213.56</v>
      </c>
    </row>
    <row r="3828" spans="1:5" x14ac:dyDescent="0.25">
      <c r="A3828" s="180">
        <v>6150</v>
      </c>
      <c r="B3828" s="181" t="s">
        <v>55772</v>
      </c>
      <c r="C3828" s="180" t="s">
        <v>115</v>
      </c>
      <c r="D3828" s="182">
        <v>279.75</v>
      </c>
      <c r="E3828" s="182">
        <v>216.17</v>
      </c>
    </row>
    <row r="3829" spans="1:5" x14ac:dyDescent="0.25">
      <c r="A3829" s="180">
        <v>6136</v>
      </c>
      <c r="B3829" s="181" t="s">
        <v>55773</v>
      </c>
      <c r="C3829" s="180" t="s">
        <v>115</v>
      </c>
      <c r="D3829" s="182">
        <v>219.9</v>
      </c>
      <c r="E3829" s="182">
        <v>169.92</v>
      </c>
    </row>
    <row r="3830" spans="1:5" x14ac:dyDescent="0.25">
      <c r="A3830" s="180">
        <v>38638</v>
      </c>
      <c r="B3830" s="181" t="s">
        <v>55774</v>
      </c>
      <c r="C3830" s="180" t="s">
        <v>115</v>
      </c>
      <c r="D3830" s="182">
        <v>232.89</v>
      </c>
      <c r="E3830" s="182">
        <v>179.95</v>
      </c>
    </row>
    <row r="3831" spans="1:5" x14ac:dyDescent="0.25">
      <c r="A3831" s="180">
        <v>20262</v>
      </c>
      <c r="B3831" s="181" t="s">
        <v>55775</v>
      </c>
      <c r="C3831" s="180" t="s">
        <v>115</v>
      </c>
      <c r="D3831" s="182">
        <v>21.06</v>
      </c>
      <c r="E3831" s="182">
        <v>18.309999999999999</v>
      </c>
    </row>
    <row r="3832" spans="1:5" x14ac:dyDescent="0.25">
      <c r="A3832" s="180">
        <v>6145</v>
      </c>
      <c r="B3832" s="181" t="s">
        <v>55776</v>
      </c>
      <c r="C3832" s="180" t="s">
        <v>115</v>
      </c>
      <c r="D3832" s="182">
        <v>23.27</v>
      </c>
      <c r="E3832" s="182">
        <v>20.23</v>
      </c>
    </row>
    <row r="3833" spans="1:5" x14ac:dyDescent="0.25">
      <c r="A3833" s="180">
        <v>6149</v>
      </c>
      <c r="B3833" s="181" t="s">
        <v>55777</v>
      </c>
      <c r="C3833" s="180" t="s">
        <v>115</v>
      </c>
      <c r="D3833" s="182">
        <v>15.38</v>
      </c>
      <c r="E3833" s="182">
        <v>13.37</v>
      </c>
    </row>
    <row r="3834" spans="1:5" x14ac:dyDescent="0.25">
      <c r="A3834" s="180">
        <v>6146</v>
      </c>
      <c r="B3834" s="181" t="s">
        <v>55778</v>
      </c>
      <c r="C3834" s="180" t="s">
        <v>115</v>
      </c>
      <c r="D3834" s="182">
        <v>22.11</v>
      </c>
      <c r="E3834" s="182">
        <v>19.22</v>
      </c>
    </row>
    <row r="3835" spans="1:5" x14ac:dyDescent="0.25">
      <c r="A3835" s="180">
        <v>44536</v>
      </c>
      <c r="B3835" s="181" t="s">
        <v>55779</v>
      </c>
      <c r="C3835" s="180" t="s">
        <v>51</v>
      </c>
      <c r="D3835" s="182">
        <v>2.72</v>
      </c>
      <c r="E3835" s="182">
        <v>2.86</v>
      </c>
    </row>
    <row r="3836" spans="1:5" x14ac:dyDescent="0.25">
      <c r="A3836" s="180">
        <v>39961</v>
      </c>
      <c r="B3836" s="181" t="s">
        <v>55780</v>
      </c>
      <c r="C3836" s="180" t="s">
        <v>115</v>
      </c>
      <c r="D3836" s="182">
        <v>21.42</v>
      </c>
      <c r="E3836" s="182">
        <v>22.5</v>
      </c>
    </row>
    <row r="3837" spans="1:5" x14ac:dyDescent="0.25">
      <c r="A3837" s="180">
        <v>42433</v>
      </c>
      <c r="B3837" s="181" t="s">
        <v>55781</v>
      </c>
      <c r="C3837" s="180" t="s">
        <v>115</v>
      </c>
      <c r="D3837" s="182"/>
      <c r="E3837" s="182">
        <v>4789.18</v>
      </c>
    </row>
    <row r="3838" spans="1:5" x14ac:dyDescent="0.25">
      <c r="A3838" s="180">
        <v>42434</v>
      </c>
      <c r="B3838" s="181" t="s">
        <v>55782</v>
      </c>
      <c r="C3838" s="180" t="s">
        <v>115</v>
      </c>
      <c r="D3838" s="182"/>
      <c r="E3838" s="182">
        <v>5175.3999999999996</v>
      </c>
    </row>
    <row r="3839" spans="1:5" x14ac:dyDescent="0.25">
      <c r="A3839" s="180">
        <v>42435</v>
      </c>
      <c r="B3839" s="181" t="s">
        <v>55783</v>
      </c>
      <c r="C3839" s="180" t="s">
        <v>115</v>
      </c>
      <c r="D3839" s="182"/>
      <c r="E3839" s="182">
        <v>2580.7800000000002</v>
      </c>
    </row>
    <row r="3840" spans="1:5" x14ac:dyDescent="0.25">
      <c r="A3840" s="180">
        <v>38061</v>
      </c>
      <c r="B3840" s="181" t="s">
        <v>55784</v>
      </c>
      <c r="C3840" s="180" t="s">
        <v>115</v>
      </c>
      <c r="D3840" s="182">
        <v>43.67</v>
      </c>
      <c r="E3840" s="182">
        <v>46.17</v>
      </c>
    </row>
    <row r="3841" spans="1:5" x14ac:dyDescent="0.25">
      <c r="A3841" s="180">
        <v>20250</v>
      </c>
      <c r="B3841" s="181" t="s">
        <v>55785</v>
      </c>
      <c r="C3841" s="180" t="s">
        <v>51</v>
      </c>
      <c r="D3841" s="182">
        <v>16</v>
      </c>
      <c r="E3841" s="182">
        <v>22.75</v>
      </c>
    </row>
    <row r="3842" spans="1:5" x14ac:dyDescent="0.25">
      <c r="A3842" s="180">
        <v>13388</v>
      </c>
      <c r="B3842" s="181" t="s">
        <v>55786</v>
      </c>
      <c r="C3842" s="180" t="s">
        <v>51</v>
      </c>
      <c r="D3842" s="182">
        <v>210.76</v>
      </c>
      <c r="E3842" s="182">
        <v>252.27</v>
      </c>
    </row>
    <row r="3843" spans="1:5" x14ac:dyDescent="0.25">
      <c r="A3843" s="180">
        <v>39914</v>
      </c>
      <c r="B3843" s="181" t="s">
        <v>55787</v>
      </c>
      <c r="C3843" s="180" t="s">
        <v>51</v>
      </c>
      <c r="D3843" s="182"/>
      <c r="E3843" s="182">
        <v>268.27</v>
      </c>
    </row>
    <row r="3844" spans="1:5" x14ac:dyDescent="0.25">
      <c r="A3844" s="180">
        <v>12732</v>
      </c>
      <c r="B3844" s="181" t="s">
        <v>55788</v>
      </c>
      <c r="C3844" s="180" t="s">
        <v>115</v>
      </c>
      <c r="D3844" s="182"/>
      <c r="E3844" s="182">
        <v>309.54000000000002</v>
      </c>
    </row>
    <row r="3845" spans="1:5" x14ac:dyDescent="0.25">
      <c r="A3845" s="180">
        <v>6160</v>
      </c>
      <c r="B3845" s="181" t="s">
        <v>55789</v>
      </c>
      <c r="C3845" s="180" t="s">
        <v>949</v>
      </c>
      <c r="D3845" s="182">
        <v>38.31</v>
      </c>
      <c r="E3845" s="182">
        <v>30.1</v>
      </c>
    </row>
    <row r="3846" spans="1:5" x14ac:dyDescent="0.25">
      <c r="A3846" s="180">
        <v>41087</v>
      </c>
      <c r="B3846" s="181" t="s">
        <v>55790</v>
      </c>
      <c r="C3846" s="180" t="s">
        <v>932</v>
      </c>
      <c r="D3846" s="182">
        <v>6729.73</v>
      </c>
      <c r="E3846" s="182">
        <v>5272.34</v>
      </c>
    </row>
    <row r="3847" spans="1:5" x14ac:dyDescent="0.25">
      <c r="A3847" s="180">
        <v>6166</v>
      </c>
      <c r="B3847" s="181" t="s">
        <v>55791</v>
      </c>
      <c r="C3847" s="180" t="s">
        <v>949</v>
      </c>
      <c r="D3847" s="182">
        <v>72.819999999999993</v>
      </c>
      <c r="E3847" s="182">
        <v>32.42</v>
      </c>
    </row>
    <row r="3848" spans="1:5" x14ac:dyDescent="0.25">
      <c r="A3848" s="180">
        <v>41088</v>
      </c>
      <c r="B3848" s="181" t="s">
        <v>55792</v>
      </c>
      <c r="C3848" s="180" t="s">
        <v>932</v>
      </c>
      <c r="D3848" s="182">
        <v>12793.22</v>
      </c>
      <c r="E3848" s="182">
        <v>5681.84</v>
      </c>
    </row>
    <row r="3849" spans="1:5" x14ac:dyDescent="0.25">
      <c r="A3849" s="180">
        <v>20232</v>
      </c>
      <c r="B3849" s="181" t="s">
        <v>55793</v>
      </c>
      <c r="C3849" s="180" t="s">
        <v>83</v>
      </c>
      <c r="D3849" s="182">
        <v>105.34</v>
      </c>
      <c r="E3849" s="182">
        <v>93.75</v>
      </c>
    </row>
    <row r="3850" spans="1:5" x14ac:dyDescent="0.25">
      <c r="A3850" s="180">
        <v>10856</v>
      </c>
      <c r="B3850" s="181" t="s">
        <v>55794</v>
      </c>
      <c r="C3850" s="180" t="s">
        <v>83</v>
      </c>
      <c r="D3850" s="182"/>
      <c r="E3850" s="182">
        <v>113.34</v>
      </c>
    </row>
    <row r="3851" spans="1:5" x14ac:dyDescent="0.25">
      <c r="A3851" s="180">
        <v>4828</v>
      </c>
      <c r="B3851" s="181" t="s">
        <v>55795</v>
      </c>
      <c r="C3851" s="180" t="s">
        <v>83</v>
      </c>
      <c r="D3851" s="182">
        <v>79.87</v>
      </c>
      <c r="E3851" s="182">
        <v>94.94</v>
      </c>
    </row>
    <row r="3852" spans="1:5" x14ac:dyDescent="0.25">
      <c r="A3852" s="180">
        <v>20249</v>
      </c>
      <c r="B3852" s="181" t="s">
        <v>55796</v>
      </c>
      <c r="C3852" s="180" t="s">
        <v>83</v>
      </c>
      <c r="D3852" s="182">
        <v>43.73</v>
      </c>
      <c r="E3852" s="182">
        <v>51.99</v>
      </c>
    </row>
    <row r="3853" spans="1:5" x14ac:dyDescent="0.25">
      <c r="A3853" s="180">
        <v>11609</v>
      </c>
      <c r="B3853" s="181" t="s">
        <v>55797</v>
      </c>
      <c r="C3853" s="180" t="s">
        <v>956</v>
      </c>
      <c r="D3853" s="182">
        <v>11.41</v>
      </c>
      <c r="E3853" s="182">
        <v>11.99</v>
      </c>
    </row>
    <row r="3854" spans="1:5" x14ac:dyDescent="0.25">
      <c r="A3854" s="180">
        <v>20083</v>
      </c>
      <c r="B3854" s="181" t="s">
        <v>55798</v>
      </c>
      <c r="C3854" s="180" t="s">
        <v>115</v>
      </c>
      <c r="D3854" s="182">
        <v>89.7</v>
      </c>
      <c r="E3854" s="182">
        <v>68.52</v>
      </c>
    </row>
    <row r="3855" spans="1:5" x14ac:dyDescent="0.25">
      <c r="A3855" s="180">
        <v>12295</v>
      </c>
      <c r="B3855" s="181" t="s">
        <v>55799</v>
      </c>
      <c r="C3855" s="180" t="s">
        <v>115</v>
      </c>
      <c r="D3855" s="182">
        <v>2.36</v>
      </c>
      <c r="E3855" s="182">
        <v>3.19</v>
      </c>
    </row>
    <row r="3856" spans="1:5" x14ac:dyDescent="0.25">
      <c r="A3856" s="180">
        <v>12296</v>
      </c>
      <c r="B3856" s="181" t="s">
        <v>55800</v>
      </c>
      <c r="C3856" s="180" t="s">
        <v>115</v>
      </c>
      <c r="D3856" s="182">
        <v>3.06</v>
      </c>
      <c r="E3856" s="182">
        <v>4.12</v>
      </c>
    </row>
    <row r="3857" spans="1:5" x14ac:dyDescent="0.25">
      <c r="A3857" s="180">
        <v>12294</v>
      </c>
      <c r="B3857" s="181" t="s">
        <v>55801</v>
      </c>
      <c r="C3857" s="180" t="s">
        <v>115</v>
      </c>
      <c r="D3857" s="182">
        <v>7.35</v>
      </c>
      <c r="E3857" s="182">
        <v>9.9</v>
      </c>
    </row>
    <row r="3858" spans="1:5" x14ac:dyDescent="0.25">
      <c r="A3858" s="180">
        <v>14543</v>
      </c>
      <c r="B3858" s="181" t="s">
        <v>55802</v>
      </c>
      <c r="C3858" s="180" t="s">
        <v>115</v>
      </c>
      <c r="D3858" s="182">
        <v>5.24</v>
      </c>
      <c r="E3858" s="182">
        <v>7.07</v>
      </c>
    </row>
    <row r="3859" spans="1:5" x14ac:dyDescent="0.25">
      <c r="A3859" s="180">
        <v>13329</v>
      </c>
      <c r="B3859" s="181" t="s">
        <v>55803</v>
      </c>
      <c r="C3859" s="180" t="s">
        <v>115</v>
      </c>
      <c r="D3859" s="182">
        <v>3.08</v>
      </c>
      <c r="E3859" s="182">
        <v>4.1500000000000004</v>
      </c>
    </row>
    <row r="3860" spans="1:5" x14ac:dyDescent="0.25">
      <c r="A3860" s="180">
        <v>21047</v>
      </c>
      <c r="B3860" s="181" t="s">
        <v>55804</v>
      </c>
      <c r="C3860" s="180" t="s">
        <v>115</v>
      </c>
      <c r="D3860" s="182">
        <v>57.25</v>
      </c>
      <c r="E3860" s="182">
        <v>57.78</v>
      </c>
    </row>
    <row r="3861" spans="1:5" x14ac:dyDescent="0.25">
      <c r="A3861" s="180">
        <v>21042</v>
      </c>
      <c r="B3861" s="181" t="s">
        <v>55805</v>
      </c>
      <c r="C3861" s="180" t="s">
        <v>115</v>
      </c>
      <c r="D3861" s="182">
        <v>44.13</v>
      </c>
      <c r="E3861" s="182">
        <v>44.53</v>
      </c>
    </row>
    <row r="3862" spans="1:5" x14ac:dyDescent="0.25">
      <c r="A3862" s="180">
        <v>21043</v>
      </c>
      <c r="B3862" s="181" t="s">
        <v>55806</v>
      </c>
      <c r="C3862" s="180" t="s">
        <v>115</v>
      </c>
      <c r="D3862" s="182">
        <v>55.74</v>
      </c>
      <c r="E3862" s="182">
        <v>56.25</v>
      </c>
    </row>
    <row r="3863" spans="1:5" x14ac:dyDescent="0.25">
      <c r="A3863" s="180">
        <v>21044</v>
      </c>
      <c r="B3863" s="181" t="s">
        <v>55807</v>
      </c>
      <c r="C3863" s="180" t="s">
        <v>115</v>
      </c>
      <c r="D3863" s="182">
        <v>38.83</v>
      </c>
      <c r="E3863" s="182">
        <v>39.19</v>
      </c>
    </row>
    <row r="3864" spans="1:5" x14ac:dyDescent="0.25">
      <c r="A3864" s="180">
        <v>21045</v>
      </c>
      <c r="B3864" s="181" t="s">
        <v>55808</v>
      </c>
      <c r="C3864" s="180" t="s">
        <v>115</v>
      </c>
      <c r="D3864" s="182">
        <v>53.19</v>
      </c>
      <c r="E3864" s="182">
        <v>53.68</v>
      </c>
    </row>
    <row r="3865" spans="1:5" x14ac:dyDescent="0.25">
      <c r="A3865" s="180">
        <v>21041</v>
      </c>
      <c r="B3865" s="181" t="s">
        <v>55809</v>
      </c>
      <c r="C3865" s="180" t="s">
        <v>115</v>
      </c>
      <c r="D3865" s="182">
        <v>45.87</v>
      </c>
      <c r="E3865" s="182">
        <v>46.29</v>
      </c>
    </row>
    <row r="3866" spans="1:5" x14ac:dyDescent="0.25">
      <c r="A3866" s="180">
        <v>21040</v>
      </c>
      <c r="B3866" s="181" t="s">
        <v>55810</v>
      </c>
      <c r="C3866" s="180" t="s">
        <v>115</v>
      </c>
      <c r="D3866" s="182">
        <v>38</v>
      </c>
      <c r="E3866" s="182">
        <v>38.35</v>
      </c>
    </row>
    <row r="3867" spans="1:5" x14ac:dyDescent="0.25">
      <c r="A3867" s="180">
        <v>14149</v>
      </c>
      <c r="B3867" s="181" t="s">
        <v>55811</v>
      </c>
      <c r="C3867" s="180" t="s">
        <v>54074</v>
      </c>
      <c r="D3867" s="182">
        <v>334.53</v>
      </c>
      <c r="E3867" s="182">
        <v>197.93</v>
      </c>
    </row>
    <row r="3868" spans="1:5" x14ac:dyDescent="0.25">
      <c r="A3868" s="180">
        <v>38099</v>
      </c>
      <c r="B3868" s="181" t="s">
        <v>55812</v>
      </c>
      <c r="C3868" s="180" t="s">
        <v>115</v>
      </c>
      <c r="D3868" s="182">
        <v>1.29</v>
      </c>
      <c r="E3868" s="182">
        <v>1.63</v>
      </c>
    </row>
    <row r="3869" spans="1:5" x14ac:dyDescent="0.25">
      <c r="A3869" s="180">
        <v>38100</v>
      </c>
      <c r="B3869" s="181" t="s">
        <v>55813</v>
      </c>
      <c r="C3869" s="180" t="s">
        <v>115</v>
      </c>
      <c r="D3869" s="182">
        <v>2.1</v>
      </c>
      <c r="E3869" s="182">
        <v>2.68</v>
      </c>
    </row>
    <row r="3870" spans="1:5" x14ac:dyDescent="0.25">
      <c r="A3870" s="180">
        <v>7576</v>
      </c>
      <c r="B3870" s="181" t="s">
        <v>55814</v>
      </c>
      <c r="C3870" s="180" t="s">
        <v>115</v>
      </c>
      <c r="D3870" s="182">
        <v>271.3</v>
      </c>
      <c r="E3870" s="182">
        <v>141.30000000000001</v>
      </c>
    </row>
    <row r="3871" spans="1:5" x14ac:dyDescent="0.25">
      <c r="A3871" s="180">
        <v>3384</v>
      </c>
      <c r="B3871" s="181" t="s">
        <v>55815</v>
      </c>
      <c r="C3871" s="180" t="s">
        <v>115</v>
      </c>
      <c r="D3871" s="182">
        <v>7</v>
      </c>
      <c r="E3871" s="182">
        <v>8.36</v>
      </c>
    </row>
    <row r="3872" spans="1:5" x14ac:dyDescent="0.25">
      <c r="A3872" s="180">
        <v>7572</v>
      </c>
      <c r="B3872" s="181" t="s">
        <v>55816</v>
      </c>
      <c r="C3872" s="180" t="s">
        <v>115</v>
      </c>
      <c r="D3872" s="182">
        <v>7.14</v>
      </c>
      <c r="E3872" s="182">
        <v>7.55</v>
      </c>
    </row>
    <row r="3873" spans="1:5" x14ac:dyDescent="0.25">
      <c r="A3873" s="180">
        <v>3396</v>
      </c>
      <c r="B3873" s="181" t="s">
        <v>55817</v>
      </c>
      <c r="C3873" s="180" t="s">
        <v>115</v>
      </c>
      <c r="D3873" s="182">
        <v>4.83</v>
      </c>
      <c r="E3873" s="182">
        <v>5.0999999999999996</v>
      </c>
    </row>
    <row r="3874" spans="1:5" x14ac:dyDescent="0.25">
      <c r="A3874" s="180">
        <v>45230</v>
      </c>
      <c r="B3874" s="181" t="s">
        <v>55818</v>
      </c>
      <c r="C3874" s="180" t="s">
        <v>115</v>
      </c>
      <c r="D3874" s="182">
        <v>34.46</v>
      </c>
      <c r="E3874" s="182">
        <v>41.53</v>
      </c>
    </row>
    <row r="3875" spans="1:5" x14ac:dyDescent="0.25">
      <c r="A3875" s="180">
        <v>37590</v>
      </c>
      <c r="B3875" s="181" t="s">
        <v>55819</v>
      </c>
      <c r="C3875" s="180" t="s">
        <v>115</v>
      </c>
      <c r="D3875" s="182"/>
      <c r="E3875" s="182">
        <v>16.86</v>
      </c>
    </row>
    <row r="3876" spans="1:5" x14ac:dyDescent="0.25">
      <c r="A3876" s="180">
        <v>37591</v>
      </c>
      <c r="B3876" s="181" t="s">
        <v>55820</v>
      </c>
      <c r="C3876" s="180" t="s">
        <v>115</v>
      </c>
      <c r="D3876" s="182"/>
      <c r="E3876" s="182">
        <v>20.27</v>
      </c>
    </row>
    <row r="3877" spans="1:5" x14ac:dyDescent="0.25">
      <c r="A3877" s="180">
        <v>12626</v>
      </c>
      <c r="B3877" s="181" t="s">
        <v>55821</v>
      </c>
      <c r="C3877" s="180" t="s">
        <v>115</v>
      </c>
      <c r="D3877" s="182">
        <v>43.54</v>
      </c>
      <c r="E3877" s="182">
        <v>48.83</v>
      </c>
    </row>
    <row r="3878" spans="1:5" x14ac:dyDescent="0.25">
      <c r="A3878" s="180">
        <v>11033</v>
      </c>
      <c r="B3878" s="181" t="s">
        <v>55822</v>
      </c>
      <c r="C3878" s="180" t="s">
        <v>115</v>
      </c>
      <c r="D3878" s="182">
        <v>8.9</v>
      </c>
      <c r="E3878" s="182">
        <v>6.8</v>
      </c>
    </row>
    <row r="3879" spans="1:5" x14ac:dyDescent="0.25">
      <c r="A3879" s="180">
        <v>390</v>
      </c>
      <c r="B3879" s="181" t="s">
        <v>55823</v>
      </c>
      <c r="C3879" s="180" t="s">
        <v>115</v>
      </c>
      <c r="D3879" s="182">
        <v>8.73</v>
      </c>
      <c r="E3879" s="182">
        <v>9.23</v>
      </c>
    </row>
    <row r="3880" spans="1:5" x14ac:dyDescent="0.25">
      <c r="A3880" s="180">
        <v>42436</v>
      </c>
      <c r="B3880" s="181" t="s">
        <v>55824</v>
      </c>
      <c r="C3880" s="180" t="s">
        <v>115</v>
      </c>
      <c r="D3880" s="182"/>
      <c r="E3880" s="182">
        <v>2701.34</v>
      </c>
    </row>
    <row r="3881" spans="1:5" x14ac:dyDescent="0.25">
      <c r="A3881" s="180">
        <v>6194</v>
      </c>
      <c r="B3881" s="181" t="s">
        <v>55825</v>
      </c>
      <c r="C3881" s="180" t="s">
        <v>83</v>
      </c>
      <c r="D3881" s="182">
        <v>5.81</v>
      </c>
      <c r="E3881" s="182">
        <v>5.89</v>
      </c>
    </row>
    <row r="3882" spans="1:5" x14ac:dyDescent="0.25">
      <c r="A3882" s="180">
        <v>10567</v>
      </c>
      <c r="B3882" s="181" t="s">
        <v>55826</v>
      </c>
      <c r="C3882" s="180" t="s">
        <v>83</v>
      </c>
      <c r="D3882" s="182">
        <v>9.1999999999999993</v>
      </c>
      <c r="E3882" s="182">
        <v>9.33</v>
      </c>
    </row>
    <row r="3883" spans="1:5" x14ac:dyDescent="0.25">
      <c r="A3883" s="180">
        <v>6212</v>
      </c>
      <c r="B3883" s="181" t="s">
        <v>55827</v>
      </c>
      <c r="C3883" s="180" t="s">
        <v>83</v>
      </c>
      <c r="D3883" s="182">
        <v>13.5</v>
      </c>
      <c r="E3883" s="182">
        <v>13.69</v>
      </c>
    </row>
    <row r="3884" spans="1:5" x14ac:dyDescent="0.25">
      <c r="A3884" s="180">
        <v>3993</v>
      </c>
      <c r="B3884" s="181" t="s">
        <v>55828</v>
      </c>
      <c r="C3884" s="180" t="s">
        <v>322</v>
      </c>
      <c r="D3884" s="182">
        <v>145.05000000000001</v>
      </c>
      <c r="E3884" s="182">
        <v>151.81</v>
      </c>
    </row>
    <row r="3885" spans="1:5" x14ac:dyDescent="0.25">
      <c r="A3885" s="180">
        <v>3990</v>
      </c>
      <c r="B3885" s="181" t="s">
        <v>55829</v>
      </c>
      <c r="C3885" s="180" t="s">
        <v>83</v>
      </c>
      <c r="D3885" s="182">
        <v>27.29</v>
      </c>
      <c r="E3885" s="182">
        <v>28.56</v>
      </c>
    </row>
    <row r="3886" spans="1:5" x14ac:dyDescent="0.25">
      <c r="A3886" s="180">
        <v>3992</v>
      </c>
      <c r="B3886" s="181" t="s">
        <v>55830</v>
      </c>
      <c r="C3886" s="180" t="s">
        <v>83</v>
      </c>
      <c r="D3886" s="182">
        <v>36.840000000000003</v>
      </c>
      <c r="E3886" s="182">
        <v>38.56</v>
      </c>
    </row>
    <row r="3887" spans="1:5" x14ac:dyDescent="0.25">
      <c r="A3887" s="180">
        <v>6178</v>
      </c>
      <c r="B3887" s="181" t="s">
        <v>55831</v>
      </c>
      <c r="C3887" s="180" t="s">
        <v>322</v>
      </c>
      <c r="D3887" s="182">
        <v>291.87</v>
      </c>
      <c r="E3887" s="182">
        <v>463.28</v>
      </c>
    </row>
    <row r="3888" spans="1:5" x14ac:dyDescent="0.25">
      <c r="A3888" s="180">
        <v>6180</v>
      </c>
      <c r="B3888" s="181" t="s">
        <v>55832</v>
      </c>
      <c r="C3888" s="180" t="s">
        <v>322</v>
      </c>
      <c r="D3888" s="182">
        <v>315</v>
      </c>
      <c r="E3888" s="182">
        <v>500</v>
      </c>
    </row>
    <row r="3889" spans="1:5" x14ac:dyDescent="0.25">
      <c r="A3889" s="180">
        <v>6182</v>
      </c>
      <c r="B3889" s="181" t="s">
        <v>55833</v>
      </c>
      <c r="C3889" s="180" t="s">
        <v>322</v>
      </c>
      <c r="D3889" s="182">
        <v>390.99</v>
      </c>
      <c r="E3889" s="182">
        <v>620.62</v>
      </c>
    </row>
    <row r="3890" spans="1:5" x14ac:dyDescent="0.25">
      <c r="A3890" s="180">
        <v>43614</v>
      </c>
      <c r="B3890" s="181" t="s">
        <v>55834</v>
      </c>
      <c r="C3890" s="180" t="s">
        <v>83</v>
      </c>
      <c r="D3890" s="182">
        <v>18.43</v>
      </c>
      <c r="E3890" s="182">
        <v>19.29</v>
      </c>
    </row>
    <row r="3891" spans="1:5" x14ac:dyDescent="0.25">
      <c r="A3891" s="180">
        <v>6193</v>
      </c>
      <c r="B3891" s="181" t="s">
        <v>55835</v>
      </c>
      <c r="C3891" s="180" t="s">
        <v>83</v>
      </c>
      <c r="D3891" s="182">
        <v>22.44</v>
      </c>
      <c r="E3891" s="182">
        <v>23.48</v>
      </c>
    </row>
    <row r="3892" spans="1:5" x14ac:dyDescent="0.25">
      <c r="A3892" s="180">
        <v>6189</v>
      </c>
      <c r="B3892" s="181" t="s">
        <v>55836</v>
      </c>
      <c r="C3892" s="180" t="s">
        <v>83</v>
      </c>
      <c r="D3892" s="182">
        <v>32.75</v>
      </c>
      <c r="E3892" s="182">
        <v>34.28</v>
      </c>
    </row>
    <row r="3893" spans="1:5" x14ac:dyDescent="0.25">
      <c r="A3893" s="180">
        <v>6214</v>
      </c>
      <c r="B3893" s="181" t="s">
        <v>55837</v>
      </c>
      <c r="C3893" s="180" t="s">
        <v>322</v>
      </c>
      <c r="D3893" s="182">
        <v>182.83</v>
      </c>
      <c r="E3893" s="182">
        <v>290.2</v>
      </c>
    </row>
    <row r="3894" spans="1:5" x14ac:dyDescent="0.25">
      <c r="A3894" s="180">
        <v>44027</v>
      </c>
      <c r="B3894" s="181" t="s">
        <v>57418</v>
      </c>
      <c r="C3894" s="180" t="s">
        <v>115</v>
      </c>
      <c r="D3894" s="182"/>
      <c r="E3894" s="182">
        <v>1.1599999999999999</v>
      </c>
    </row>
    <row r="3895" spans="1:5" x14ac:dyDescent="0.25">
      <c r="A3895" s="180">
        <v>36153</v>
      </c>
      <c r="B3895" s="181" t="s">
        <v>55838</v>
      </c>
      <c r="C3895" s="180" t="s">
        <v>115</v>
      </c>
      <c r="D3895" s="182">
        <v>254.5</v>
      </c>
      <c r="E3895" s="182">
        <v>212.08</v>
      </c>
    </row>
    <row r="3896" spans="1:5" x14ac:dyDescent="0.25">
      <c r="A3896" s="180">
        <v>10742</v>
      </c>
      <c r="B3896" s="181" t="s">
        <v>55839</v>
      </c>
      <c r="C3896" s="180" t="s">
        <v>115</v>
      </c>
      <c r="D3896" s="182">
        <v>1157.69</v>
      </c>
      <c r="E3896" s="182">
        <v>862.84</v>
      </c>
    </row>
    <row r="3897" spans="1:5" x14ac:dyDescent="0.25">
      <c r="A3897" s="180">
        <v>45239</v>
      </c>
      <c r="B3897" s="181" t="s">
        <v>55840</v>
      </c>
      <c r="C3897" s="180" t="s">
        <v>115</v>
      </c>
      <c r="D3897" s="182"/>
      <c r="E3897" s="182">
        <v>28.01</v>
      </c>
    </row>
    <row r="3898" spans="1:5" x14ac:dyDescent="0.25">
      <c r="A3898" s="180">
        <v>38465</v>
      </c>
      <c r="B3898" s="181" t="s">
        <v>55841</v>
      </c>
      <c r="C3898" s="180" t="s">
        <v>115</v>
      </c>
      <c r="D3898" s="182"/>
      <c r="E3898" s="182">
        <v>77.39</v>
      </c>
    </row>
    <row r="3899" spans="1:5" x14ac:dyDescent="0.25">
      <c r="A3899" s="180">
        <v>7543</v>
      </c>
      <c r="B3899" s="181" t="s">
        <v>55842</v>
      </c>
      <c r="C3899" s="180" t="s">
        <v>115</v>
      </c>
      <c r="D3899" s="182">
        <v>7.27</v>
      </c>
      <c r="E3899" s="182">
        <v>4.55</v>
      </c>
    </row>
    <row r="3900" spans="1:5" x14ac:dyDescent="0.25">
      <c r="A3900" s="180">
        <v>43427</v>
      </c>
      <c r="B3900" s="181" t="s">
        <v>55843</v>
      </c>
      <c r="C3900" s="180" t="s">
        <v>115</v>
      </c>
      <c r="D3900" s="182">
        <v>2326.14</v>
      </c>
      <c r="E3900" s="182">
        <v>2171.34</v>
      </c>
    </row>
    <row r="3901" spans="1:5" x14ac:dyDescent="0.25">
      <c r="A3901" s="180">
        <v>41613</v>
      </c>
      <c r="B3901" s="181" t="s">
        <v>55844</v>
      </c>
      <c r="C3901" s="180" t="s">
        <v>115</v>
      </c>
      <c r="D3901" s="182">
        <v>149.52000000000001</v>
      </c>
      <c r="E3901" s="182">
        <v>139.57</v>
      </c>
    </row>
    <row r="3902" spans="1:5" x14ac:dyDescent="0.25">
      <c r="A3902" s="180">
        <v>41614</v>
      </c>
      <c r="B3902" s="181" t="s">
        <v>55845</v>
      </c>
      <c r="C3902" s="180" t="s">
        <v>115</v>
      </c>
      <c r="D3902" s="182">
        <v>190.52</v>
      </c>
      <c r="E3902" s="182">
        <v>177.84</v>
      </c>
    </row>
    <row r="3903" spans="1:5" x14ac:dyDescent="0.25">
      <c r="A3903" s="180">
        <v>41615</v>
      </c>
      <c r="B3903" s="181" t="s">
        <v>55846</v>
      </c>
      <c r="C3903" s="180" t="s">
        <v>115</v>
      </c>
      <c r="D3903" s="182">
        <v>294.47000000000003</v>
      </c>
      <c r="E3903" s="182">
        <v>274.87</v>
      </c>
    </row>
    <row r="3904" spans="1:5" x14ac:dyDescent="0.25">
      <c r="A3904" s="180">
        <v>41616</v>
      </c>
      <c r="B3904" s="181" t="s">
        <v>55847</v>
      </c>
      <c r="C3904" s="180" t="s">
        <v>115</v>
      </c>
      <c r="D3904" s="182">
        <v>439.99</v>
      </c>
      <c r="E3904" s="182">
        <v>410.7</v>
      </c>
    </row>
    <row r="3905" spans="1:5" x14ac:dyDescent="0.25">
      <c r="A3905" s="180">
        <v>41617</v>
      </c>
      <c r="B3905" s="181" t="s">
        <v>55848</v>
      </c>
      <c r="C3905" s="180" t="s">
        <v>115</v>
      </c>
      <c r="D3905" s="182">
        <v>874.86</v>
      </c>
      <c r="E3905" s="182">
        <v>816.64</v>
      </c>
    </row>
    <row r="3906" spans="1:5" x14ac:dyDescent="0.25">
      <c r="A3906" s="180">
        <v>41618</v>
      </c>
      <c r="B3906" s="181" t="s">
        <v>55849</v>
      </c>
      <c r="C3906" s="180" t="s">
        <v>115</v>
      </c>
      <c r="D3906" s="182">
        <v>1610.57</v>
      </c>
      <c r="E3906" s="182">
        <v>1503.39</v>
      </c>
    </row>
    <row r="3907" spans="1:5" x14ac:dyDescent="0.25">
      <c r="A3907" s="180">
        <v>43428</v>
      </c>
      <c r="B3907" s="181" t="s">
        <v>55850</v>
      </c>
      <c r="C3907" s="180" t="s">
        <v>115</v>
      </c>
      <c r="D3907" s="182">
        <v>2829</v>
      </c>
      <c r="E3907" s="182">
        <v>2640.72</v>
      </c>
    </row>
    <row r="3908" spans="1:5" x14ac:dyDescent="0.25">
      <c r="A3908" s="180">
        <v>41619</v>
      </c>
      <c r="B3908" s="181" t="s">
        <v>55851</v>
      </c>
      <c r="C3908" s="180" t="s">
        <v>115</v>
      </c>
      <c r="D3908" s="182">
        <v>183.29</v>
      </c>
      <c r="E3908" s="182">
        <v>171.09</v>
      </c>
    </row>
    <row r="3909" spans="1:5" x14ac:dyDescent="0.25">
      <c r="A3909" s="180">
        <v>41620</v>
      </c>
      <c r="B3909" s="181" t="s">
        <v>55852</v>
      </c>
      <c r="C3909" s="180" t="s">
        <v>115</v>
      </c>
      <c r="D3909" s="182">
        <v>231.52</v>
      </c>
      <c r="E3909" s="182">
        <v>216.12</v>
      </c>
    </row>
    <row r="3910" spans="1:5" x14ac:dyDescent="0.25">
      <c r="A3910" s="180">
        <v>41622</v>
      </c>
      <c r="B3910" s="181" t="s">
        <v>55853</v>
      </c>
      <c r="C3910" s="180" t="s">
        <v>115</v>
      </c>
      <c r="D3910" s="182">
        <v>401.55</v>
      </c>
      <c r="E3910" s="182">
        <v>374.83</v>
      </c>
    </row>
    <row r="3911" spans="1:5" x14ac:dyDescent="0.25">
      <c r="A3911" s="180">
        <v>41623</v>
      </c>
      <c r="B3911" s="181" t="s">
        <v>55854</v>
      </c>
      <c r="C3911" s="180" t="s">
        <v>115</v>
      </c>
      <c r="D3911" s="182">
        <v>617.41</v>
      </c>
      <c r="E3911" s="182">
        <v>576.32000000000005</v>
      </c>
    </row>
    <row r="3912" spans="1:5" x14ac:dyDescent="0.25">
      <c r="A3912" s="180">
        <v>41624</v>
      </c>
      <c r="B3912" s="181" t="s">
        <v>55855</v>
      </c>
      <c r="C3912" s="180" t="s">
        <v>115</v>
      </c>
      <c r="D3912" s="182">
        <v>1157.6400000000001</v>
      </c>
      <c r="E3912" s="182">
        <v>1080.5999999999999</v>
      </c>
    </row>
    <row r="3913" spans="1:5" x14ac:dyDescent="0.25">
      <c r="A3913" s="180">
        <v>41625</v>
      </c>
      <c r="B3913" s="181" t="s">
        <v>55856</v>
      </c>
      <c r="C3913" s="180" t="s">
        <v>115</v>
      </c>
      <c r="D3913" s="182">
        <v>1781.08</v>
      </c>
      <c r="E3913" s="182">
        <v>1662.55</v>
      </c>
    </row>
    <row r="3914" spans="1:5" x14ac:dyDescent="0.25">
      <c r="A3914" s="180">
        <v>39346</v>
      </c>
      <c r="B3914" s="181" t="s">
        <v>55857</v>
      </c>
      <c r="C3914" s="180" t="s">
        <v>115</v>
      </c>
      <c r="D3914" s="182">
        <v>4.49</v>
      </c>
      <c r="E3914" s="182">
        <v>2.81</v>
      </c>
    </row>
    <row r="3915" spans="1:5" x14ac:dyDescent="0.25">
      <c r="A3915" s="180">
        <v>39350</v>
      </c>
      <c r="B3915" s="181" t="s">
        <v>55858</v>
      </c>
      <c r="C3915" s="180" t="s">
        <v>115</v>
      </c>
      <c r="D3915" s="182">
        <v>4.83</v>
      </c>
      <c r="E3915" s="182">
        <v>3.02</v>
      </c>
    </row>
    <row r="3916" spans="1:5" x14ac:dyDescent="0.25">
      <c r="A3916" s="180">
        <v>39351</v>
      </c>
      <c r="B3916" s="181" t="s">
        <v>55859</v>
      </c>
      <c r="C3916" s="180" t="s">
        <v>115</v>
      </c>
      <c r="D3916" s="182">
        <v>5.59</v>
      </c>
      <c r="E3916" s="182">
        <v>3.5</v>
      </c>
    </row>
    <row r="3917" spans="1:5" x14ac:dyDescent="0.25">
      <c r="A3917" s="180">
        <v>39352</v>
      </c>
      <c r="B3917" s="181" t="s">
        <v>55860</v>
      </c>
      <c r="C3917" s="180" t="s">
        <v>115</v>
      </c>
      <c r="D3917" s="182">
        <v>4.49</v>
      </c>
      <c r="E3917" s="182">
        <v>2.81</v>
      </c>
    </row>
    <row r="3918" spans="1:5" x14ac:dyDescent="0.25">
      <c r="A3918" s="180">
        <v>38837</v>
      </c>
      <c r="B3918" s="181" t="s">
        <v>55861</v>
      </c>
      <c r="C3918" s="180" t="s">
        <v>115</v>
      </c>
      <c r="D3918" s="182"/>
      <c r="E3918" s="182">
        <v>8.81</v>
      </c>
    </row>
    <row r="3919" spans="1:5" x14ac:dyDescent="0.25">
      <c r="A3919" s="180">
        <v>38836</v>
      </c>
      <c r="B3919" s="181" t="s">
        <v>55862</v>
      </c>
      <c r="C3919" s="180" t="s">
        <v>115</v>
      </c>
      <c r="D3919" s="182"/>
      <c r="E3919" s="182">
        <v>6.15</v>
      </c>
    </row>
    <row r="3920" spans="1:5" x14ac:dyDescent="0.25">
      <c r="A3920" s="180">
        <v>2666</v>
      </c>
      <c r="B3920" s="181" t="s">
        <v>55863</v>
      </c>
      <c r="C3920" s="180" t="s">
        <v>115</v>
      </c>
      <c r="D3920" s="182">
        <v>6.71</v>
      </c>
      <c r="E3920" s="182">
        <v>7.05</v>
      </c>
    </row>
    <row r="3921" spans="1:5" x14ac:dyDescent="0.25">
      <c r="A3921" s="180">
        <v>2668</v>
      </c>
      <c r="B3921" s="181" t="s">
        <v>55864</v>
      </c>
      <c r="C3921" s="180" t="s">
        <v>115</v>
      </c>
      <c r="D3921" s="182">
        <v>7.66</v>
      </c>
      <c r="E3921" s="182">
        <v>8.0500000000000007</v>
      </c>
    </row>
    <row r="3922" spans="1:5" x14ac:dyDescent="0.25">
      <c r="A3922" s="180">
        <v>2664</v>
      </c>
      <c r="B3922" s="181" t="s">
        <v>55865</v>
      </c>
      <c r="C3922" s="180" t="s">
        <v>115</v>
      </c>
      <c r="D3922" s="182">
        <v>11.3</v>
      </c>
      <c r="E3922" s="182">
        <v>11.88</v>
      </c>
    </row>
    <row r="3923" spans="1:5" x14ac:dyDescent="0.25">
      <c r="A3923" s="180">
        <v>2662</v>
      </c>
      <c r="B3923" s="181" t="s">
        <v>55866</v>
      </c>
      <c r="C3923" s="180" t="s">
        <v>115</v>
      </c>
      <c r="D3923" s="182">
        <v>13.87</v>
      </c>
      <c r="E3923" s="182">
        <v>14.57</v>
      </c>
    </row>
    <row r="3924" spans="1:5" x14ac:dyDescent="0.25">
      <c r="A3924" s="180">
        <v>20964</v>
      </c>
      <c r="B3924" s="181" t="s">
        <v>55867</v>
      </c>
      <c r="C3924" s="180" t="s">
        <v>115</v>
      </c>
      <c r="D3924" s="182">
        <v>85.12</v>
      </c>
      <c r="E3924" s="182">
        <v>130.54</v>
      </c>
    </row>
    <row r="3925" spans="1:5" x14ac:dyDescent="0.25">
      <c r="A3925" s="180">
        <v>10905</v>
      </c>
      <c r="B3925" s="181" t="s">
        <v>55868</v>
      </c>
      <c r="C3925" s="180" t="s">
        <v>115</v>
      </c>
      <c r="D3925" s="182">
        <v>114.19</v>
      </c>
      <c r="E3925" s="182">
        <v>175.11</v>
      </c>
    </row>
    <row r="3926" spans="1:5" x14ac:dyDescent="0.25">
      <c r="A3926" s="180">
        <v>11289</v>
      </c>
      <c r="B3926" s="181" t="s">
        <v>55869</v>
      </c>
      <c r="C3926" s="180" t="s">
        <v>115</v>
      </c>
      <c r="D3926" s="182"/>
      <c r="E3926" s="182">
        <v>84.65</v>
      </c>
    </row>
    <row r="3927" spans="1:5" x14ac:dyDescent="0.25">
      <c r="A3927" s="180">
        <v>11241</v>
      </c>
      <c r="B3927" s="181" t="s">
        <v>55870</v>
      </c>
      <c r="C3927" s="180" t="s">
        <v>115</v>
      </c>
      <c r="D3927" s="182"/>
      <c r="E3927" s="182">
        <v>211.62</v>
      </c>
    </row>
    <row r="3928" spans="1:5" x14ac:dyDescent="0.25">
      <c r="A3928" s="180">
        <v>11301</v>
      </c>
      <c r="B3928" s="181" t="s">
        <v>55871</v>
      </c>
      <c r="C3928" s="180" t="s">
        <v>115</v>
      </c>
      <c r="D3928" s="182"/>
      <c r="E3928" s="182">
        <v>536.62</v>
      </c>
    </row>
    <row r="3929" spans="1:5" x14ac:dyDescent="0.25">
      <c r="A3929" s="180">
        <v>21090</v>
      </c>
      <c r="B3929" s="181" t="s">
        <v>55872</v>
      </c>
      <c r="C3929" s="180" t="s">
        <v>115</v>
      </c>
      <c r="D3929" s="182"/>
      <c r="E3929" s="182">
        <v>657.55</v>
      </c>
    </row>
    <row r="3930" spans="1:5" x14ac:dyDescent="0.25">
      <c r="A3930" s="180">
        <v>11315</v>
      </c>
      <c r="B3930" s="181" t="s">
        <v>55873</v>
      </c>
      <c r="C3930" s="180" t="s">
        <v>115</v>
      </c>
      <c r="D3930" s="182"/>
      <c r="E3930" s="182">
        <v>128.47999999999999</v>
      </c>
    </row>
    <row r="3931" spans="1:5" x14ac:dyDescent="0.25">
      <c r="A3931" s="180">
        <v>21071</v>
      </c>
      <c r="B3931" s="181" t="s">
        <v>55874</v>
      </c>
      <c r="C3931" s="180" t="s">
        <v>115</v>
      </c>
      <c r="D3931" s="182"/>
      <c r="E3931" s="182">
        <v>196.51</v>
      </c>
    </row>
    <row r="3932" spans="1:5" x14ac:dyDescent="0.25">
      <c r="A3932" s="180">
        <v>14112</v>
      </c>
      <c r="B3932" s="181" t="s">
        <v>55875</v>
      </c>
      <c r="C3932" s="180" t="s">
        <v>115</v>
      </c>
      <c r="D3932" s="182"/>
      <c r="E3932" s="182">
        <v>274.36</v>
      </c>
    </row>
    <row r="3933" spans="1:5" x14ac:dyDescent="0.25">
      <c r="A3933" s="180">
        <v>11316</v>
      </c>
      <c r="B3933" s="181" t="s">
        <v>55876</v>
      </c>
      <c r="C3933" s="180" t="s">
        <v>115</v>
      </c>
      <c r="D3933" s="182"/>
      <c r="E3933" s="182">
        <v>423.25</v>
      </c>
    </row>
    <row r="3934" spans="1:5" x14ac:dyDescent="0.25">
      <c r="A3934" s="180">
        <v>6243</v>
      </c>
      <c r="B3934" s="181" t="s">
        <v>55877</v>
      </c>
      <c r="C3934" s="180" t="s">
        <v>115</v>
      </c>
      <c r="D3934" s="182"/>
      <c r="E3934" s="182">
        <v>487.5</v>
      </c>
    </row>
    <row r="3935" spans="1:5" x14ac:dyDescent="0.25">
      <c r="A3935" s="180">
        <v>6240</v>
      </c>
      <c r="B3935" s="181" t="s">
        <v>55878</v>
      </c>
      <c r="C3935" s="180" t="s">
        <v>115</v>
      </c>
      <c r="D3935" s="182"/>
      <c r="E3935" s="182">
        <v>645.46</v>
      </c>
    </row>
    <row r="3936" spans="1:5" x14ac:dyDescent="0.25">
      <c r="A3936" s="180">
        <v>11296</v>
      </c>
      <c r="B3936" s="181" t="s">
        <v>55879</v>
      </c>
      <c r="C3936" s="180" t="s">
        <v>115</v>
      </c>
      <c r="D3936" s="182"/>
      <c r="E3936" s="182">
        <v>2056.56</v>
      </c>
    </row>
    <row r="3937" spans="1:5" x14ac:dyDescent="0.25">
      <c r="A3937" s="180">
        <v>11299</v>
      </c>
      <c r="B3937" s="181" t="s">
        <v>55880</v>
      </c>
      <c r="C3937" s="180" t="s">
        <v>115</v>
      </c>
      <c r="D3937" s="182"/>
      <c r="E3937" s="182">
        <v>696.1</v>
      </c>
    </row>
    <row r="3938" spans="1:5" x14ac:dyDescent="0.25">
      <c r="A3938" s="180">
        <v>11688</v>
      </c>
      <c r="B3938" s="181" t="s">
        <v>55881</v>
      </c>
      <c r="C3938" s="180" t="s">
        <v>115</v>
      </c>
      <c r="D3938" s="182">
        <v>543.77</v>
      </c>
      <c r="E3938" s="182">
        <v>485.86</v>
      </c>
    </row>
    <row r="3939" spans="1:5" x14ac:dyDescent="0.25">
      <c r="A3939" s="180">
        <v>37736</v>
      </c>
      <c r="B3939" s="181" t="s">
        <v>55882</v>
      </c>
      <c r="C3939" s="180" t="s">
        <v>115</v>
      </c>
      <c r="D3939" s="182"/>
      <c r="E3939" s="182">
        <v>89250</v>
      </c>
    </row>
    <row r="3940" spans="1:5" x14ac:dyDescent="0.25">
      <c r="A3940" s="180">
        <v>37739</v>
      </c>
      <c r="B3940" s="181" t="s">
        <v>55883</v>
      </c>
      <c r="C3940" s="180" t="s">
        <v>115</v>
      </c>
      <c r="D3940" s="182"/>
      <c r="E3940" s="182">
        <v>109846.15</v>
      </c>
    </row>
    <row r="3941" spans="1:5" x14ac:dyDescent="0.25">
      <c r="A3941" s="180">
        <v>37738</v>
      </c>
      <c r="B3941" s="181" t="s">
        <v>55884</v>
      </c>
      <c r="C3941" s="180" t="s">
        <v>115</v>
      </c>
      <c r="D3941" s="182"/>
      <c r="E3941" s="182">
        <v>74474.5</v>
      </c>
    </row>
    <row r="3942" spans="1:5" x14ac:dyDescent="0.25">
      <c r="A3942" s="180">
        <v>25014</v>
      </c>
      <c r="B3942" s="181" t="s">
        <v>55885</v>
      </c>
      <c r="C3942" s="180" t="s">
        <v>115</v>
      </c>
      <c r="D3942" s="182"/>
      <c r="E3942" s="182">
        <v>124099.28</v>
      </c>
    </row>
    <row r="3943" spans="1:5" x14ac:dyDescent="0.25">
      <c r="A3943" s="180">
        <v>14405</v>
      </c>
      <c r="B3943" s="181" t="s">
        <v>55886</v>
      </c>
      <c r="C3943" s="180" t="s">
        <v>115</v>
      </c>
      <c r="D3943" s="182"/>
      <c r="E3943" s="182">
        <v>152680.18</v>
      </c>
    </row>
    <row r="3944" spans="1:5" x14ac:dyDescent="0.25">
      <c r="A3944" s="180">
        <v>20271</v>
      </c>
      <c r="B3944" s="181" t="s">
        <v>55887</v>
      </c>
      <c r="C3944" s="180" t="s">
        <v>115</v>
      </c>
      <c r="D3944" s="182">
        <v>605.07000000000005</v>
      </c>
      <c r="E3944" s="182">
        <v>589.30999999999995</v>
      </c>
    </row>
    <row r="3945" spans="1:5" x14ac:dyDescent="0.25">
      <c r="A3945" s="180">
        <v>10423</v>
      </c>
      <c r="B3945" s="181" t="s">
        <v>55888</v>
      </c>
      <c r="C3945" s="180" t="s">
        <v>115</v>
      </c>
      <c r="D3945" s="182">
        <v>444.26</v>
      </c>
      <c r="E3945" s="182">
        <v>432.69</v>
      </c>
    </row>
    <row r="3946" spans="1:5" x14ac:dyDescent="0.25">
      <c r="A3946" s="180">
        <v>36790</v>
      </c>
      <c r="B3946" s="181" t="s">
        <v>55889</v>
      </c>
      <c r="C3946" s="180" t="s">
        <v>115</v>
      </c>
      <c r="D3946" s="182">
        <v>421.56</v>
      </c>
      <c r="E3946" s="182">
        <v>471.73</v>
      </c>
    </row>
    <row r="3947" spans="1:5" x14ac:dyDescent="0.25">
      <c r="A3947" s="180">
        <v>37589</v>
      </c>
      <c r="B3947" s="181" t="s">
        <v>55890</v>
      </c>
      <c r="C3947" s="180" t="s">
        <v>115</v>
      </c>
      <c r="D3947" s="182">
        <v>516.52</v>
      </c>
      <c r="E3947" s="182">
        <v>577.99</v>
      </c>
    </row>
    <row r="3948" spans="1:5" x14ac:dyDescent="0.25">
      <c r="A3948" s="180">
        <v>11690</v>
      </c>
      <c r="B3948" s="181" t="s">
        <v>55891</v>
      </c>
      <c r="C3948" s="180" t="s">
        <v>115</v>
      </c>
      <c r="D3948" s="182">
        <v>274.39</v>
      </c>
      <c r="E3948" s="182">
        <v>307.04000000000002</v>
      </c>
    </row>
    <row r="3949" spans="1:5" x14ac:dyDescent="0.25">
      <c r="A3949" s="180">
        <v>20234</v>
      </c>
      <c r="B3949" s="181" t="s">
        <v>55892</v>
      </c>
      <c r="C3949" s="180" t="s">
        <v>115</v>
      </c>
      <c r="D3949" s="182">
        <v>347.24</v>
      </c>
      <c r="E3949" s="182">
        <v>388.57</v>
      </c>
    </row>
    <row r="3950" spans="1:5" x14ac:dyDescent="0.25">
      <c r="A3950" s="180">
        <v>44480</v>
      </c>
      <c r="B3950" s="181" t="s">
        <v>55893</v>
      </c>
      <c r="C3950" s="180" t="s">
        <v>1467</v>
      </c>
      <c r="D3950" s="182">
        <v>21.38</v>
      </c>
      <c r="E3950" s="182">
        <v>17.03</v>
      </c>
    </row>
    <row r="3951" spans="1:5" x14ac:dyDescent="0.25">
      <c r="A3951" s="180">
        <v>11457</v>
      </c>
      <c r="B3951" s="181" t="s">
        <v>55894</v>
      </c>
      <c r="C3951" s="180" t="s">
        <v>115</v>
      </c>
      <c r="D3951" s="182">
        <v>50.14</v>
      </c>
      <c r="E3951" s="182">
        <v>45.5</v>
      </c>
    </row>
    <row r="3952" spans="1:5" x14ac:dyDescent="0.25">
      <c r="A3952" s="180">
        <v>44073</v>
      </c>
      <c r="B3952" s="181" t="s">
        <v>55895</v>
      </c>
      <c r="C3952" s="180" t="s">
        <v>83</v>
      </c>
      <c r="D3952" s="182">
        <v>0.72</v>
      </c>
      <c r="E3952" s="182">
        <v>0.81</v>
      </c>
    </row>
    <row r="3953" spans="1:5" x14ac:dyDescent="0.25">
      <c r="A3953" s="180">
        <v>3593</v>
      </c>
      <c r="B3953" s="181" t="s">
        <v>55896</v>
      </c>
      <c r="C3953" s="180" t="s">
        <v>115</v>
      </c>
      <c r="D3953" s="182"/>
      <c r="E3953" s="182">
        <v>94.75</v>
      </c>
    </row>
    <row r="3954" spans="1:5" x14ac:dyDescent="0.25">
      <c r="A3954" s="180">
        <v>3588</v>
      </c>
      <c r="B3954" s="181" t="s">
        <v>55897</v>
      </c>
      <c r="C3954" s="180" t="s">
        <v>115</v>
      </c>
      <c r="D3954" s="182"/>
      <c r="E3954" s="182">
        <v>73.03</v>
      </c>
    </row>
    <row r="3955" spans="1:5" x14ac:dyDescent="0.25">
      <c r="A3955" s="180">
        <v>3587</v>
      </c>
      <c r="B3955" s="181" t="s">
        <v>55898</v>
      </c>
      <c r="C3955" s="180" t="s">
        <v>115</v>
      </c>
      <c r="D3955" s="182"/>
      <c r="E3955" s="182">
        <v>45.32</v>
      </c>
    </row>
    <row r="3956" spans="1:5" x14ac:dyDescent="0.25">
      <c r="A3956" s="180">
        <v>3585</v>
      </c>
      <c r="B3956" s="181" t="s">
        <v>55899</v>
      </c>
      <c r="C3956" s="180" t="s">
        <v>115</v>
      </c>
      <c r="D3956" s="182"/>
      <c r="E3956" s="182">
        <v>22.56</v>
      </c>
    </row>
    <row r="3957" spans="1:5" x14ac:dyDescent="0.25">
      <c r="A3957" s="180">
        <v>3590</v>
      </c>
      <c r="B3957" s="181" t="s">
        <v>55900</v>
      </c>
      <c r="C3957" s="180" t="s">
        <v>115</v>
      </c>
      <c r="D3957" s="182"/>
      <c r="E3957" s="182">
        <v>269.02</v>
      </c>
    </row>
    <row r="3958" spans="1:5" x14ac:dyDescent="0.25">
      <c r="A3958" s="180">
        <v>3589</v>
      </c>
      <c r="B3958" s="181" t="s">
        <v>55901</v>
      </c>
      <c r="C3958" s="180" t="s">
        <v>115</v>
      </c>
      <c r="D3958" s="182"/>
      <c r="E3958" s="182">
        <v>144.38999999999999</v>
      </c>
    </row>
    <row r="3959" spans="1:5" x14ac:dyDescent="0.25">
      <c r="A3959" s="180">
        <v>3592</v>
      </c>
      <c r="B3959" s="181" t="s">
        <v>55902</v>
      </c>
      <c r="C3959" s="180" t="s">
        <v>115</v>
      </c>
      <c r="D3959" s="182"/>
      <c r="E3959" s="182">
        <v>425.24</v>
      </c>
    </row>
    <row r="3960" spans="1:5" x14ac:dyDescent="0.25">
      <c r="A3960" s="180">
        <v>3586</v>
      </c>
      <c r="B3960" s="181" t="s">
        <v>55903</v>
      </c>
      <c r="C3960" s="180" t="s">
        <v>115</v>
      </c>
      <c r="D3960" s="182"/>
      <c r="E3960" s="182">
        <v>29.54</v>
      </c>
    </row>
    <row r="3961" spans="1:5" x14ac:dyDescent="0.25">
      <c r="A3961" s="180">
        <v>3591</v>
      </c>
      <c r="B3961" s="181" t="s">
        <v>55904</v>
      </c>
      <c r="C3961" s="180" t="s">
        <v>115</v>
      </c>
      <c r="D3961" s="182"/>
      <c r="E3961" s="182">
        <v>681.68</v>
      </c>
    </row>
    <row r="3962" spans="1:5" x14ac:dyDescent="0.25">
      <c r="A3962" s="180">
        <v>40396</v>
      </c>
      <c r="B3962" s="181" t="s">
        <v>55905</v>
      </c>
      <c r="C3962" s="180" t="s">
        <v>115</v>
      </c>
      <c r="D3962" s="182"/>
      <c r="E3962" s="182">
        <v>128.69</v>
      </c>
    </row>
    <row r="3963" spans="1:5" x14ac:dyDescent="0.25">
      <c r="A3963" s="180">
        <v>40395</v>
      </c>
      <c r="B3963" s="181" t="s">
        <v>55906</v>
      </c>
      <c r="C3963" s="180" t="s">
        <v>115</v>
      </c>
      <c r="D3963" s="182"/>
      <c r="E3963" s="182">
        <v>98.76</v>
      </c>
    </row>
    <row r="3964" spans="1:5" x14ac:dyDescent="0.25">
      <c r="A3964" s="180">
        <v>40394</v>
      </c>
      <c r="B3964" s="181" t="s">
        <v>55907</v>
      </c>
      <c r="C3964" s="180" t="s">
        <v>115</v>
      </c>
      <c r="D3964" s="182"/>
      <c r="E3964" s="182">
        <v>64.3</v>
      </c>
    </row>
    <row r="3965" spans="1:5" x14ac:dyDescent="0.25">
      <c r="A3965" s="180">
        <v>40392</v>
      </c>
      <c r="B3965" s="181" t="s">
        <v>55908</v>
      </c>
      <c r="C3965" s="180" t="s">
        <v>115</v>
      </c>
      <c r="D3965" s="182"/>
      <c r="E3965" s="182">
        <v>31.78</v>
      </c>
    </row>
    <row r="3966" spans="1:5" x14ac:dyDescent="0.25">
      <c r="A3966" s="180">
        <v>40398</v>
      </c>
      <c r="B3966" s="181" t="s">
        <v>55909</v>
      </c>
      <c r="C3966" s="180" t="s">
        <v>115</v>
      </c>
      <c r="D3966" s="182"/>
      <c r="E3966" s="182">
        <v>412.86</v>
      </c>
    </row>
    <row r="3967" spans="1:5" x14ac:dyDescent="0.25">
      <c r="A3967" s="180">
        <v>40397</v>
      </c>
      <c r="B3967" s="181" t="s">
        <v>55910</v>
      </c>
      <c r="C3967" s="180" t="s">
        <v>115</v>
      </c>
      <c r="D3967" s="182"/>
      <c r="E3967" s="182">
        <v>211.43</v>
      </c>
    </row>
    <row r="3968" spans="1:5" x14ac:dyDescent="0.25">
      <c r="A3968" s="180">
        <v>40399</v>
      </c>
      <c r="B3968" s="181" t="s">
        <v>55911</v>
      </c>
      <c r="C3968" s="180" t="s">
        <v>115</v>
      </c>
      <c r="D3968" s="182"/>
      <c r="E3968" s="182">
        <v>675.44</v>
      </c>
    </row>
    <row r="3969" spans="1:5" x14ac:dyDescent="0.25">
      <c r="A3969" s="180">
        <v>40393</v>
      </c>
      <c r="B3969" s="181" t="s">
        <v>55912</v>
      </c>
      <c r="C3969" s="180" t="s">
        <v>115</v>
      </c>
      <c r="D3969" s="182"/>
      <c r="E3969" s="182">
        <v>40.93</v>
      </c>
    </row>
    <row r="3970" spans="1:5" x14ac:dyDescent="0.25">
      <c r="A3970" s="180">
        <v>44253</v>
      </c>
      <c r="B3970" s="181" t="s">
        <v>55913</v>
      </c>
      <c r="C3970" s="180" t="s">
        <v>115</v>
      </c>
      <c r="D3970" s="182">
        <v>326.85000000000002</v>
      </c>
      <c r="E3970" s="182">
        <v>285.74</v>
      </c>
    </row>
    <row r="3971" spans="1:5" x14ac:dyDescent="0.25">
      <c r="A3971" s="180">
        <v>21121</v>
      </c>
      <c r="B3971" s="181" t="s">
        <v>55914</v>
      </c>
      <c r="C3971" s="180" t="s">
        <v>115</v>
      </c>
      <c r="D3971" s="182">
        <v>4.6900000000000004</v>
      </c>
      <c r="E3971" s="182">
        <v>4.0999999999999996</v>
      </c>
    </row>
    <row r="3972" spans="1:5" x14ac:dyDescent="0.25">
      <c r="A3972" s="180">
        <v>38010</v>
      </c>
      <c r="B3972" s="181" t="s">
        <v>55915</v>
      </c>
      <c r="C3972" s="180" t="s">
        <v>115</v>
      </c>
      <c r="D3972" s="182">
        <v>5.84</v>
      </c>
      <c r="E3972" s="182">
        <v>5.0999999999999996</v>
      </c>
    </row>
    <row r="3973" spans="1:5" x14ac:dyDescent="0.25">
      <c r="A3973" s="180">
        <v>38011</v>
      </c>
      <c r="B3973" s="181" t="s">
        <v>55916</v>
      </c>
      <c r="C3973" s="180" t="s">
        <v>115</v>
      </c>
      <c r="D3973" s="182">
        <v>11.7</v>
      </c>
      <c r="E3973" s="182">
        <v>10.23</v>
      </c>
    </row>
    <row r="3974" spans="1:5" x14ac:dyDescent="0.25">
      <c r="A3974" s="180">
        <v>38012</v>
      </c>
      <c r="B3974" s="181" t="s">
        <v>55917</v>
      </c>
      <c r="C3974" s="180" t="s">
        <v>115</v>
      </c>
      <c r="D3974" s="182">
        <v>44.62</v>
      </c>
      <c r="E3974" s="182">
        <v>39</v>
      </c>
    </row>
    <row r="3975" spans="1:5" x14ac:dyDescent="0.25">
      <c r="A3975" s="180">
        <v>38013</v>
      </c>
      <c r="B3975" s="181" t="s">
        <v>55918</v>
      </c>
      <c r="C3975" s="180" t="s">
        <v>115</v>
      </c>
      <c r="D3975" s="182">
        <v>57.32</v>
      </c>
      <c r="E3975" s="182">
        <v>50.11</v>
      </c>
    </row>
    <row r="3976" spans="1:5" x14ac:dyDescent="0.25">
      <c r="A3976" s="180">
        <v>38014</v>
      </c>
      <c r="B3976" s="181" t="s">
        <v>55919</v>
      </c>
      <c r="C3976" s="180" t="s">
        <v>115</v>
      </c>
      <c r="D3976" s="182">
        <v>95.72</v>
      </c>
      <c r="E3976" s="182">
        <v>83.68</v>
      </c>
    </row>
    <row r="3977" spans="1:5" x14ac:dyDescent="0.25">
      <c r="A3977" s="180">
        <v>38015</v>
      </c>
      <c r="B3977" s="181" t="s">
        <v>55920</v>
      </c>
      <c r="C3977" s="180" t="s">
        <v>115</v>
      </c>
      <c r="D3977" s="182">
        <v>225.03</v>
      </c>
      <c r="E3977" s="182">
        <v>196.73</v>
      </c>
    </row>
    <row r="3978" spans="1:5" x14ac:dyDescent="0.25">
      <c r="A3978" s="180">
        <v>38016</v>
      </c>
      <c r="B3978" s="181" t="s">
        <v>55921</v>
      </c>
      <c r="C3978" s="180" t="s">
        <v>115</v>
      </c>
      <c r="D3978" s="182">
        <v>261.69</v>
      </c>
      <c r="E3978" s="182">
        <v>228.77</v>
      </c>
    </row>
    <row r="3979" spans="1:5" x14ac:dyDescent="0.25">
      <c r="A3979" s="180">
        <v>12741</v>
      </c>
      <c r="B3979" s="181" t="s">
        <v>55922</v>
      </c>
      <c r="C3979" s="180" t="s">
        <v>115</v>
      </c>
      <c r="D3979" s="182"/>
      <c r="E3979" s="182">
        <v>1486.35</v>
      </c>
    </row>
    <row r="3980" spans="1:5" x14ac:dyDescent="0.25">
      <c r="A3980" s="180">
        <v>12733</v>
      </c>
      <c r="B3980" s="181" t="s">
        <v>55923</v>
      </c>
      <c r="C3980" s="180" t="s">
        <v>115</v>
      </c>
      <c r="D3980" s="182"/>
      <c r="E3980" s="182">
        <v>7.48</v>
      </c>
    </row>
    <row r="3981" spans="1:5" x14ac:dyDescent="0.25">
      <c r="A3981" s="180">
        <v>12734</v>
      </c>
      <c r="B3981" s="181" t="s">
        <v>55924</v>
      </c>
      <c r="C3981" s="180" t="s">
        <v>115</v>
      </c>
      <c r="D3981" s="182"/>
      <c r="E3981" s="182">
        <v>15.94</v>
      </c>
    </row>
    <row r="3982" spans="1:5" x14ac:dyDescent="0.25">
      <c r="A3982" s="180">
        <v>12735</v>
      </c>
      <c r="B3982" s="181" t="s">
        <v>55925</v>
      </c>
      <c r="C3982" s="180" t="s">
        <v>115</v>
      </c>
      <c r="D3982" s="182"/>
      <c r="E3982" s="182">
        <v>26.22</v>
      </c>
    </row>
    <row r="3983" spans="1:5" x14ac:dyDescent="0.25">
      <c r="A3983" s="180">
        <v>12736</v>
      </c>
      <c r="B3983" s="181" t="s">
        <v>55926</v>
      </c>
      <c r="C3983" s="180" t="s">
        <v>115</v>
      </c>
      <c r="D3983" s="182"/>
      <c r="E3983" s="182">
        <v>59.94</v>
      </c>
    </row>
    <row r="3984" spans="1:5" x14ac:dyDescent="0.25">
      <c r="A3984" s="180">
        <v>12737</v>
      </c>
      <c r="B3984" s="181" t="s">
        <v>55927</v>
      </c>
      <c r="C3984" s="180" t="s">
        <v>115</v>
      </c>
      <c r="D3984" s="182"/>
      <c r="E3984" s="182">
        <v>77.23</v>
      </c>
    </row>
    <row r="3985" spans="1:5" x14ac:dyDescent="0.25">
      <c r="A3985" s="180">
        <v>12738</v>
      </c>
      <c r="B3985" s="181" t="s">
        <v>55928</v>
      </c>
      <c r="C3985" s="180" t="s">
        <v>115</v>
      </c>
      <c r="D3985" s="182"/>
      <c r="E3985" s="182">
        <v>152.63999999999999</v>
      </c>
    </row>
    <row r="3986" spans="1:5" x14ac:dyDescent="0.25">
      <c r="A3986" s="180">
        <v>12739</v>
      </c>
      <c r="B3986" s="181" t="s">
        <v>55929</v>
      </c>
      <c r="C3986" s="180" t="s">
        <v>115</v>
      </c>
      <c r="D3986" s="182"/>
      <c r="E3986" s="182">
        <v>434.5</v>
      </c>
    </row>
    <row r="3987" spans="1:5" x14ac:dyDescent="0.25">
      <c r="A3987" s="180">
        <v>12740</v>
      </c>
      <c r="B3987" s="181" t="s">
        <v>55930</v>
      </c>
      <c r="C3987" s="180" t="s">
        <v>115</v>
      </c>
      <c r="D3987" s="182"/>
      <c r="E3987" s="182">
        <v>679.8</v>
      </c>
    </row>
    <row r="3988" spans="1:5" x14ac:dyDescent="0.25">
      <c r="A3988" s="180">
        <v>6297</v>
      </c>
      <c r="B3988" s="181" t="s">
        <v>55931</v>
      </c>
      <c r="C3988" s="180" t="s">
        <v>115</v>
      </c>
      <c r="D3988" s="182"/>
      <c r="E3988" s="182">
        <v>43.66</v>
      </c>
    </row>
    <row r="3989" spans="1:5" x14ac:dyDescent="0.25">
      <c r="A3989" s="180">
        <v>6296</v>
      </c>
      <c r="B3989" s="181" t="s">
        <v>55932</v>
      </c>
      <c r="C3989" s="180" t="s">
        <v>115</v>
      </c>
      <c r="D3989" s="182"/>
      <c r="E3989" s="182">
        <v>34.46</v>
      </c>
    </row>
    <row r="3990" spans="1:5" x14ac:dyDescent="0.25">
      <c r="A3990" s="180">
        <v>6323</v>
      </c>
      <c r="B3990" s="181" t="s">
        <v>55933</v>
      </c>
      <c r="C3990" s="180" t="s">
        <v>115</v>
      </c>
      <c r="D3990" s="182"/>
      <c r="E3990" s="182">
        <v>22.52</v>
      </c>
    </row>
    <row r="3991" spans="1:5" x14ac:dyDescent="0.25">
      <c r="A3991" s="180">
        <v>6294</v>
      </c>
      <c r="B3991" s="181" t="s">
        <v>55934</v>
      </c>
      <c r="C3991" s="180" t="s">
        <v>115</v>
      </c>
      <c r="D3991" s="182"/>
      <c r="E3991" s="182">
        <v>9.82</v>
      </c>
    </row>
    <row r="3992" spans="1:5" x14ac:dyDescent="0.25">
      <c r="A3992" s="180">
        <v>6299</v>
      </c>
      <c r="B3992" s="181" t="s">
        <v>55935</v>
      </c>
      <c r="C3992" s="180" t="s">
        <v>115</v>
      </c>
      <c r="D3992" s="182"/>
      <c r="E3992" s="182">
        <v>131.30000000000001</v>
      </c>
    </row>
    <row r="3993" spans="1:5" x14ac:dyDescent="0.25">
      <c r="A3993" s="180">
        <v>6298</v>
      </c>
      <c r="B3993" s="181" t="s">
        <v>55936</v>
      </c>
      <c r="C3993" s="180" t="s">
        <v>115</v>
      </c>
      <c r="D3993" s="182"/>
      <c r="E3993" s="182">
        <v>69.150000000000006</v>
      </c>
    </row>
    <row r="3994" spans="1:5" x14ac:dyDescent="0.25">
      <c r="A3994" s="180">
        <v>6322</v>
      </c>
      <c r="B3994" s="181" t="s">
        <v>55937</v>
      </c>
      <c r="C3994" s="180" t="s">
        <v>115</v>
      </c>
      <c r="D3994" s="182"/>
      <c r="E3994" s="182">
        <v>175.86</v>
      </c>
    </row>
    <row r="3995" spans="1:5" x14ac:dyDescent="0.25">
      <c r="A3995" s="180">
        <v>6295</v>
      </c>
      <c r="B3995" s="181" t="s">
        <v>55938</v>
      </c>
      <c r="C3995" s="180" t="s">
        <v>115</v>
      </c>
      <c r="D3995" s="182"/>
      <c r="E3995" s="182">
        <v>13.99</v>
      </c>
    </row>
    <row r="3996" spans="1:5" x14ac:dyDescent="0.25">
      <c r="A3996" s="180">
        <v>6300</v>
      </c>
      <c r="B3996" s="181" t="s">
        <v>55939</v>
      </c>
      <c r="C3996" s="180" t="s">
        <v>115</v>
      </c>
      <c r="D3996" s="182"/>
      <c r="E3996" s="182">
        <v>324.22000000000003</v>
      </c>
    </row>
    <row r="3997" spans="1:5" x14ac:dyDescent="0.25">
      <c r="A3997" s="180">
        <v>6321</v>
      </c>
      <c r="B3997" s="181" t="s">
        <v>55940</v>
      </c>
      <c r="C3997" s="180" t="s">
        <v>115</v>
      </c>
      <c r="D3997" s="182"/>
      <c r="E3997" s="182">
        <v>463.13</v>
      </c>
    </row>
    <row r="3998" spans="1:5" x14ac:dyDescent="0.25">
      <c r="A3998" s="180">
        <v>6301</v>
      </c>
      <c r="B3998" s="181" t="s">
        <v>55941</v>
      </c>
      <c r="C3998" s="180" t="s">
        <v>115</v>
      </c>
      <c r="D3998" s="182"/>
      <c r="E3998" s="182">
        <v>1085.53</v>
      </c>
    </row>
    <row r="3999" spans="1:5" x14ac:dyDescent="0.25">
      <c r="A3999" s="180">
        <v>7105</v>
      </c>
      <c r="B3999" s="181" t="s">
        <v>55942</v>
      </c>
      <c r="C3999" s="180" t="s">
        <v>115</v>
      </c>
      <c r="D3999" s="182">
        <v>43.75</v>
      </c>
      <c r="E3999" s="182">
        <v>49.07</v>
      </c>
    </row>
    <row r="4000" spans="1:5" x14ac:dyDescent="0.25">
      <c r="A4000" s="180">
        <v>20183</v>
      </c>
      <c r="B4000" s="181" t="s">
        <v>55943</v>
      </c>
      <c r="C4000" s="180" t="s">
        <v>115</v>
      </c>
      <c r="D4000" s="182">
        <v>53.91</v>
      </c>
      <c r="E4000" s="182">
        <v>60.45</v>
      </c>
    </row>
    <row r="4001" spans="1:5" x14ac:dyDescent="0.25">
      <c r="A4001" s="180">
        <v>38448</v>
      </c>
      <c r="B4001" s="181" t="s">
        <v>55944</v>
      </c>
      <c r="C4001" s="180" t="s">
        <v>115</v>
      </c>
      <c r="D4001" s="182">
        <v>244.62</v>
      </c>
      <c r="E4001" s="182">
        <v>274.33</v>
      </c>
    </row>
    <row r="4002" spans="1:5" x14ac:dyDescent="0.25">
      <c r="A4002" s="180">
        <v>20182</v>
      </c>
      <c r="B4002" s="181" t="s">
        <v>55945</v>
      </c>
      <c r="C4002" s="180" t="s">
        <v>115</v>
      </c>
      <c r="D4002" s="182">
        <v>31.34</v>
      </c>
      <c r="E4002" s="182">
        <v>35.15</v>
      </c>
    </row>
    <row r="4003" spans="1:5" x14ac:dyDescent="0.25">
      <c r="A4003" s="180">
        <v>7119</v>
      </c>
      <c r="B4003" s="181" t="s">
        <v>55946</v>
      </c>
      <c r="C4003" s="180" t="s">
        <v>115</v>
      </c>
      <c r="D4003" s="182">
        <v>11.76</v>
      </c>
      <c r="E4003" s="182">
        <v>12.92</v>
      </c>
    </row>
    <row r="4004" spans="1:5" x14ac:dyDescent="0.25">
      <c r="A4004" s="180">
        <v>7126</v>
      </c>
      <c r="B4004" s="181" t="s">
        <v>55947</v>
      </c>
      <c r="C4004" s="180" t="s">
        <v>115</v>
      </c>
      <c r="D4004" s="182">
        <v>23.99</v>
      </c>
      <c r="E4004" s="182">
        <v>26.37</v>
      </c>
    </row>
    <row r="4005" spans="1:5" x14ac:dyDescent="0.25">
      <c r="A4005" s="180">
        <v>7120</v>
      </c>
      <c r="B4005" s="181" t="s">
        <v>55948</v>
      </c>
      <c r="C4005" s="180" t="s">
        <v>115</v>
      </c>
      <c r="D4005" s="182">
        <v>9.02</v>
      </c>
      <c r="E4005" s="182">
        <v>9.91</v>
      </c>
    </row>
    <row r="4006" spans="1:5" x14ac:dyDescent="0.25">
      <c r="A4006" s="180">
        <v>6319</v>
      </c>
      <c r="B4006" s="181" t="s">
        <v>55949</v>
      </c>
      <c r="C4006" s="180" t="s">
        <v>115</v>
      </c>
      <c r="D4006" s="182"/>
      <c r="E4006" s="182">
        <v>51.29</v>
      </c>
    </row>
    <row r="4007" spans="1:5" x14ac:dyDescent="0.25">
      <c r="A4007" s="180">
        <v>6304</v>
      </c>
      <c r="B4007" s="181" t="s">
        <v>55950</v>
      </c>
      <c r="C4007" s="180" t="s">
        <v>115</v>
      </c>
      <c r="D4007" s="182"/>
      <c r="E4007" s="182">
        <v>51.29</v>
      </c>
    </row>
    <row r="4008" spans="1:5" x14ac:dyDescent="0.25">
      <c r="A4008" s="180">
        <v>21116</v>
      </c>
      <c r="B4008" s="181" t="s">
        <v>55951</v>
      </c>
      <c r="C4008" s="180" t="s">
        <v>115</v>
      </c>
      <c r="D4008" s="182"/>
      <c r="E4008" s="182">
        <v>38.840000000000003</v>
      </c>
    </row>
    <row r="4009" spans="1:5" x14ac:dyDescent="0.25">
      <c r="A4009" s="180">
        <v>6320</v>
      </c>
      <c r="B4009" s="181" t="s">
        <v>55952</v>
      </c>
      <c r="C4009" s="180" t="s">
        <v>115</v>
      </c>
      <c r="D4009" s="182"/>
      <c r="E4009" s="182">
        <v>26.41</v>
      </c>
    </row>
    <row r="4010" spans="1:5" x14ac:dyDescent="0.25">
      <c r="A4010" s="180">
        <v>6303</v>
      </c>
      <c r="B4010" s="181" t="s">
        <v>55953</v>
      </c>
      <c r="C4010" s="180" t="s">
        <v>115</v>
      </c>
      <c r="D4010" s="182"/>
      <c r="E4010" s="182">
        <v>26.41</v>
      </c>
    </row>
    <row r="4011" spans="1:5" x14ac:dyDescent="0.25">
      <c r="A4011" s="180">
        <v>6308</v>
      </c>
      <c r="B4011" s="181" t="s">
        <v>55954</v>
      </c>
      <c r="C4011" s="180" t="s">
        <v>115</v>
      </c>
      <c r="D4011" s="182"/>
      <c r="E4011" s="182">
        <v>141.91999999999999</v>
      </c>
    </row>
    <row r="4012" spans="1:5" x14ac:dyDescent="0.25">
      <c r="A4012" s="180">
        <v>6317</v>
      </c>
      <c r="B4012" s="181" t="s">
        <v>55955</v>
      </c>
      <c r="C4012" s="180" t="s">
        <v>115</v>
      </c>
      <c r="D4012" s="182"/>
      <c r="E4012" s="182">
        <v>141.91999999999999</v>
      </c>
    </row>
    <row r="4013" spans="1:5" x14ac:dyDescent="0.25">
      <c r="A4013" s="180">
        <v>6307</v>
      </c>
      <c r="B4013" s="181" t="s">
        <v>55956</v>
      </c>
      <c r="C4013" s="180" t="s">
        <v>115</v>
      </c>
      <c r="D4013" s="182"/>
      <c r="E4013" s="182">
        <v>141.91999999999999</v>
      </c>
    </row>
    <row r="4014" spans="1:5" x14ac:dyDescent="0.25">
      <c r="A4014" s="180">
        <v>6309</v>
      </c>
      <c r="B4014" s="181" t="s">
        <v>55957</v>
      </c>
      <c r="C4014" s="180" t="s">
        <v>115</v>
      </c>
      <c r="D4014" s="182"/>
      <c r="E4014" s="182">
        <v>146.04</v>
      </c>
    </row>
    <row r="4015" spans="1:5" x14ac:dyDescent="0.25">
      <c r="A4015" s="180">
        <v>6318</v>
      </c>
      <c r="B4015" s="181" t="s">
        <v>55958</v>
      </c>
      <c r="C4015" s="180" t="s">
        <v>115</v>
      </c>
      <c r="D4015" s="182"/>
      <c r="E4015" s="182">
        <v>76.55</v>
      </c>
    </row>
    <row r="4016" spans="1:5" x14ac:dyDescent="0.25">
      <c r="A4016" s="180">
        <v>6306</v>
      </c>
      <c r="B4016" s="181" t="s">
        <v>55959</v>
      </c>
      <c r="C4016" s="180" t="s">
        <v>115</v>
      </c>
      <c r="D4016" s="182"/>
      <c r="E4016" s="182">
        <v>76.55</v>
      </c>
    </row>
    <row r="4017" spans="1:5" x14ac:dyDescent="0.25">
      <c r="A4017" s="180">
        <v>6305</v>
      </c>
      <c r="B4017" s="181" t="s">
        <v>55960</v>
      </c>
      <c r="C4017" s="180" t="s">
        <v>115</v>
      </c>
      <c r="D4017" s="182"/>
      <c r="E4017" s="182">
        <v>76.55</v>
      </c>
    </row>
    <row r="4018" spans="1:5" x14ac:dyDescent="0.25">
      <c r="A4018" s="180">
        <v>6312</v>
      </c>
      <c r="B4018" s="181" t="s">
        <v>55961</v>
      </c>
      <c r="C4018" s="180" t="s">
        <v>115</v>
      </c>
      <c r="D4018" s="182"/>
      <c r="E4018" s="182">
        <v>204.14</v>
      </c>
    </row>
    <row r="4019" spans="1:5" x14ac:dyDescent="0.25">
      <c r="A4019" s="180">
        <v>6311</v>
      </c>
      <c r="B4019" s="181" t="s">
        <v>55962</v>
      </c>
      <c r="C4019" s="180" t="s">
        <v>115</v>
      </c>
      <c r="D4019" s="182"/>
      <c r="E4019" s="182">
        <v>204.14</v>
      </c>
    </row>
    <row r="4020" spans="1:5" x14ac:dyDescent="0.25">
      <c r="A4020" s="180">
        <v>6310</v>
      </c>
      <c r="B4020" s="181" t="s">
        <v>55963</v>
      </c>
      <c r="C4020" s="180" t="s">
        <v>115</v>
      </c>
      <c r="D4020" s="182"/>
      <c r="E4020" s="182">
        <v>204.14</v>
      </c>
    </row>
    <row r="4021" spans="1:5" x14ac:dyDescent="0.25">
      <c r="A4021" s="180">
        <v>6314</v>
      </c>
      <c r="B4021" s="181" t="s">
        <v>55964</v>
      </c>
      <c r="C4021" s="180" t="s">
        <v>115</v>
      </c>
      <c r="D4021" s="182"/>
      <c r="E4021" s="182">
        <v>204.14</v>
      </c>
    </row>
    <row r="4022" spans="1:5" x14ac:dyDescent="0.25">
      <c r="A4022" s="180">
        <v>6313</v>
      </c>
      <c r="B4022" s="181" t="s">
        <v>55965</v>
      </c>
      <c r="C4022" s="180" t="s">
        <v>115</v>
      </c>
      <c r="D4022" s="182"/>
      <c r="E4022" s="182">
        <v>204.14</v>
      </c>
    </row>
    <row r="4023" spans="1:5" x14ac:dyDescent="0.25">
      <c r="A4023" s="180">
        <v>6302</v>
      </c>
      <c r="B4023" s="181" t="s">
        <v>55966</v>
      </c>
      <c r="C4023" s="180" t="s">
        <v>115</v>
      </c>
      <c r="D4023" s="182"/>
      <c r="E4023" s="182">
        <v>16.239999999999998</v>
      </c>
    </row>
    <row r="4024" spans="1:5" x14ac:dyDescent="0.25">
      <c r="A4024" s="180">
        <v>6315</v>
      </c>
      <c r="B4024" s="181" t="s">
        <v>55967</v>
      </c>
      <c r="C4024" s="180" t="s">
        <v>115</v>
      </c>
      <c r="D4024" s="182"/>
      <c r="E4024" s="182">
        <v>386.52</v>
      </c>
    </row>
    <row r="4025" spans="1:5" x14ac:dyDescent="0.25">
      <c r="A4025" s="180">
        <v>6316</v>
      </c>
      <c r="B4025" s="181" t="s">
        <v>55968</v>
      </c>
      <c r="C4025" s="180" t="s">
        <v>115</v>
      </c>
      <c r="D4025" s="182"/>
      <c r="E4025" s="182">
        <v>386.52</v>
      </c>
    </row>
    <row r="4026" spans="1:5" x14ac:dyDescent="0.25">
      <c r="A4026" s="180">
        <v>39324</v>
      </c>
      <c r="B4026" s="181" t="s">
        <v>55969</v>
      </c>
      <c r="C4026" s="180" t="s">
        <v>115</v>
      </c>
      <c r="D4026" s="182">
        <v>6.1</v>
      </c>
      <c r="E4026" s="182">
        <v>5.33</v>
      </c>
    </row>
    <row r="4027" spans="1:5" x14ac:dyDescent="0.25">
      <c r="A4027" s="180">
        <v>39325</v>
      </c>
      <c r="B4027" s="181" t="s">
        <v>55970</v>
      </c>
      <c r="C4027" s="180" t="s">
        <v>115</v>
      </c>
      <c r="D4027" s="182">
        <v>9.19</v>
      </c>
      <c r="E4027" s="182">
        <v>8.0399999999999991</v>
      </c>
    </row>
    <row r="4028" spans="1:5" x14ac:dyDescent="0.25">
      <c r="A4028" s="180">
        <v>39326</v>
      </c>
      <c r="B4028" s="181" t="s">
        <v>55971</v>
      </c>
      <c r="C4028" s="180" t="s">
        <v>115</v>
      </c>
      <c r="D4028" s="182">
        <v>32.99</v>
      </c>
      <c r="E4028" s="182">
        <v>28.84</v>
      </c>
    </row>
    <row r="4029" spans="1:5" x14ac:dyDescent="0.25">
      <c r="A4029" s="180">
        <v>39327</v>
      </c>
      <c r="B4029" s="181" t="s">
        <v>55972</v>
      </c>
      <c r="C4029" s="180" t="s">
        <v>115</v>
      </c>
      <c r="D4029" s="182">
        <v>49.78</v>
      </c>
      <c r="E4029" s="182">
        <v>43.52</v>
      </c>
    </row>
    <row r="4030" spans="1:5" x14ac:dyDescent="0.25">
      <c r="A4030" s="180">
        <v>11378</v>
      </c>
      <c r="B4030" s="181" t="s">
        <v>55973</v>
      </c>
      <c r="C4030" s="180" t="s">
        <v>115</v>
      </c>
      <c r="D4030" s="182"/>
      <c r="E4030" s="182">
        <v>113.21</v>
      </c>
    </row>
    <row r="4031" spans="1:5" x14ac:dyDescent="0.25">
      <c r="A4031" s="180">
        <v>11379</v>
      </c>
      <c r="B4031" s="181" t="s">
        <v>55974</v>
      </c>
      <c r="C4031" s="180" t="s">
        <v>115</v>
      </c>
      <c r="D4031" s="182"/>
      <c r="E4031" s="182">
        <v>95.67</v>
      </c>
    </row>
    <row r="4032" spans="1:5" x14ac:dyDescent="0.25">
      <c r="A4032" s="180">
        <v>11493</v>
      </c>
      <c r="B4032" s="181" t="s">
        <v>55975</v>
      </c>
      <c r="C4032" s="180" t="s">
        <v>115</v>
      </c>
      <c r="D4032" s="182"/>
      <c r="E4032" s="182">
        <v>55.18</v>
      </c>
    </row>
    <row r="4033" spans="1:5" x14ac:dyDescent="0.25">
      <c r="A4033" s="180">
        <v>7106</v>
      </c>
      <c r="B4033" s="181" t="s">
        <v>55976</v>
      </c>
      <c r="C4033" s="180" t="s">
        <v>115</v>
      </c>
      <c r="D4033" s="182">
        <v>148.44999999999999</v>
      </c>
      <c r="E4033" s="182">
        <v>163.19999999999999</v>
      </c>
    </row>
    <row r="4034" spans="1:5" x14ac:dyDescent="0.25">
      <c r="A4034" s="180">
        <v>7104</v>
      </c>
      <c r="B4034" s="181" t="s">
        <v>55977</v>
      </c>
      <c r="C4034" s="180" t="s">
        <v>115</v>
      </c>
      <c r="D4034" s="182">
        <v>4</v>
      </c>
      <c r="E4034" s="182">
        <v>4.4000000000000004</v>
      </c>
    </row>
    <row r="4035" spans="1:5" x14ac:dyDescent="0.25">
      <c r="A4035" s="180">
        <v>7136</v>
      </c>
      <c r="B4035" s="181" t="s">
        <v>55978</v>
      </c>
      <c r="C4035" s="180" t="s">
        <v>115</v>
      </c>
      <c r="D4035" s="182">
        <v>6.97</v>
      </c>
      <c r="E4035" s="182">
        <v>7.66</v>
      </c>
    </row>
    <row r="4036" spans="1:5" x14ac:dyDescent="0.25">
      <c r="A4036" s="180">
        <v>7128</v>
      </c>
      <c r="B4036" s="181" t="s">
        <v>55979</v>
      </c>
      <c r="C4036" s="180" t="s">
        <v>115</v>
      </c>
      <c r="D4036" s="182">
        <v>9.0399999999999991</v>
      </c>
      <c r="E4036" s="182">
        <v>9.94</v>
      </c>
    </row>
    <row r="4037" spans="1:5" x14ac:dyDescent="0.25">
      <c r="A4037" s="180">
        <v>7108</v>
      </c>
      <c r="B4037" s="181" t="s">
        <v>55980</v>
      </c>
      <c r="C4037" s="180" t="s">
        <v>115</v>
      </c>
      <c r="D4037" s="182">
        <v>9.02</v>
      </c>
      <c r="E4037" s="182">
        <v>9.91</v>
      </c>
    </row>
    <row r="4038" spans="1:5" x14ac:dyDescent="0.25">
      <c r="A4038" s="180">
        <v>7129</v>
      </c>
      <c r="B4038" s="181" t="s">
        <v>55981</v>
      </c>
      <c r="C4038" s="180" t="s">
        <v>115</v>
      </c>
      <c r="D4038" s="182">
        <v>10.61</v>
      </c>
      <c r="E4038" s="182">
        <v>11.67</v>
      </c>
    </row>
    <row r="4039" spans="1:5" x14ac:dyDescent="0.25">
      <c r="A4039" s="180">
        <v>7130</v>
      </c>
      <c r="B4039" s="181" t="s">
        <v>55982</v>
      </c>
      <c r="C4039" s="180" t="s">
        <v>115</v>
      </c>
      <c r="D4039" s="182">
        <v>15.42</v>
      </c>
      <c r="E4039" s="182">
        <v>16.95</v>
      </c>
    </row>
    <row r="4040" spans="1:5" x14ac:dyDescent="0.25">
      <c r="A4040" s="180">
        <v>7131</v>
      </c>
      <c r="B4040" s="181" t="s">
        <v>55983</v>
      </c>
      <c r="C4040" s="180" t="s">
        <v>115</v>
      </c>
      <c r="D4040" s="182">
        <v>18.86</v>
      </c>
      <c r="E4040" s="182">
        <v>20.73</v>
      </c>
    </row>
    <row r="4041" spans="1:5" x14ac:dyDescent="0.25">
      <c r="A4041" s="180">
        <v>7132</v>
      </c>
      <c r="B4041" s="181" t="s">
        <v>55984</v>
      </c>
      <c r="C4041" s="180" t="s">
        <v>115</v>
      </c>
      <c r="D4041" s="182">
        <v>44.41</v>
      </c>
      <c r="E4041" s="182">
        <v>48.82</v>
      </c>
    </row>
    <row r="4042" spans="1:5" x14ac:dyDescent="0.25">
      <c r="A4042" s="180">
        <v>7133</v>
      </c>
      <c r="B4042" s="181" t="s">
        <v>55985</v>
      </c>
      <c r="C4042" s="180" t="s">
        <v>115</v>
      </c>
      <c r="D4042" s="182">
        <v>102.61</v>
      </c>
      <c r="E4042" s="182">
        <v>112.8</v>
      </c>
    </row>
    <row r="4043" spans="1:5" x14ac:dyDescent="0.25">
      <c r="A4043" s="180">
        <v>37422</v>
      </c>
      <c r="B4043" s="181" t="s">
        <v>55986</v>
      </c>
      <c r="C4043" s="180" t="s">
        <v>115</v>
      </c>
      <c r="D4043" s="182"/>
      <c r="E4043" s="182">
        <v>58.47</v>
      </c>
    </row>
    <row r="4044" spans="1:5" x14ac:dyDescent="0.25">
      <c r="A4044" s="180">
        <v>37420</v>
      </c>
      <c r="B4044" s="181" t="s">
        <v>55987</v>
      </c>
      <c r="C4044" s="180" t="s">
        <v>115</v>
      </c>
      <c r="D4044" s="182"/>
      <c r="E4044" s="182">
        <v>45.71</v>
      </c>
    </row>
    <row r="4045" spans="1:5" x14ac:dyDescent="0.25">
      <c r="A4045" s="180">
        <v>37421</v>
      </c>
      <c r="B4045" s="181" t="s">
        <v>55988</v>
      </c>
      <c r="C4045" s="180" t="s">
        <v>115</v>
      </c>
      <c r="D4045" s="182"/>
      <c r="E4045" s="182">
        <v>62.47</v>
      </c>
    </row>
    <row r="4046" spans="1:5" x14ac:dyDescent="0.25">
      <c r="A4046" s="180">
        <v>37443</v>
      </c>
      <c r="B4046" s="181" t="s">
        <v>55989</v>
      </c>
      <c r="C4046" s="180" t="s">
        <v>115</v>
      </c>
      <c r="D4046" s="182"/>
      <c r="E4046" s="182">
        <v>202.82</v>
      </c>
    </row>
    <row r="4047" spans="1:5" x14ac:dyDescent="0.25">
      <c r="A4047" s="180">
        <v>37444</v>
      </c>
      <c r="B4047" s="181" t="s">
        <v>55990</v>
      </c>
      <c r="C4047" s="180" t="s">
        <v>115</v>
      </c>
      <c r="D4047" s="182"/>
      <c r="E4047" s="182">
        <v>206.26</v>
      </c>
    </row>
    <row r="4048" spans="1:5" x14ac:dyDescent="0.25">
      <c r="A4048" s="180">
        <v>37445</v>
      </c>
      <c r="B4048" s="181" t="s">
        <v>55991</v>
      </c>
      <c r="C4048" s="180" t="s">
        <v>115</v>
      </c>
      <c r="D4048" s="182"/>
      <c r="E4048" s="182">
        <v>312.63</v>
      </c>
    </row>
    <row r="4049" spans="1:5" x14ac:dyDescent="0.25">
      <c r="A4049" s="180">
        <v>37446</v>
      </c>
      <c r="B4049" s="181" t="s">
        <v>55992</v>
      </c>
      <c r="C4049" s="180" t="s">
        <v>115</v>
      </c>
      <c r="D4049" s="182"/>
      <c r="E4049" s="182">
        <v>340.82</v>
      </c>
    </row>
    <row r="4050" spans="1:5" x14ac:dyDescent="0.25">
      <c r="A4050" s="180">
        <v>37447</v>
      </c>
      <c r="B4050" s="181" t="s">
        <v>55993</v>
      </c>
      <c r="C4050" s="180" t="s">
        <v>115</v>
      </c>
      <c r="D4050" s="182"/>
      <c r="E4050" s="182">
        <v>346.15</v>
      </c>
    </row>
    <row r="4051" spans="1:5" x14ac:dyDescent="0.25">
      <c r="A4051" s="180">
        <v>37448</v>
      </c>
      <c r="B4051" s="181" t="s">
        <v>55994</v>
      </c>
      <c r="C4051" s="180" t="s">
        <v>115</v>
      </c>
      <c r="D4051" s="182"/>
      <c r="E4051" s="182">
        <v>474.8</v>
      </c>
    </row>
    <row r="4052" spans="1:5" x14ac:dyDescent="0.25">
      <c r="A4052" s="180">
        <v>37440</v>
      </c>
      <c r="B4052" s="181" t="s">
        <v>55995</v>
      </c>
      <c r="C4052" s="180" t="s">
        <v>115</v>
      </c>
      <c r="D4052" s="182"/>
      <c r="E4052" s="182">
        <v>160.97999999999999</v>
      </c>
    </row>
    <row r="4053" spans="1:5" x14ac:dyDescent="0.25">
      <c r="A4053" s="180">
        <v>37441</v>
      </c>
      <c r="B4053" s="181" t="s">
        <v>55996</v>
      </c>
      <c r="C4053" s="180" t="s">
        <v>115</v>
      </c>
      <c r="D4053" s="182"/>
      <c r="E4053" s="182">
        <v>160.97999999999999</v>
      </c>
    </row>
    <row r="4054" spans="1:5" x14ac:dyDescent="0.25">
      <c r="A4054" s="180">
        <v>37442</v>
      </c>
      <c r="B4054" s="181" t="s">
        <v>55997</v>
      </c>
      <c r="C4054" s="180" t="s">
        <v>115</v>
      </c>
      <c r="D4054" s="182"/>
      <c r="E4054" s="182">
        <v>193.89</v>
      </c>
    </row>
    <row r="4055" spans="1:5" x14ac:dyDescent="0.25">
      <c r="A4055" s="180">
        <v>38017</v>
      </c>
      <c r="B4055" s="181" t="s">
        <v>55998</v>
      </c>
      <c r="C4055" s="180" t="s">
        <v>115</v>
      </c>
      <c r="D4055" s="182">
        <v>12.47</v>
      </c>
      <c r="E4055" s="182">
        <v>10.9</v>
      </c>
    </row>
    <row r="4056" spans="1:5" x14ac:dyDescent="0.25">
      <c r="A4056" s="180">
        <v>38018</v>
      </c>
      <c r="B4056" s="181" t="s">
        <v>55999</v>
      </c>
      <c r="C4056" s="180" t="s">
        <v>115</v>
      </c>
      <c r="D4056" s="182">
        <v>14.02</v>
      </c>
      <c r="E4056" s="182">
        <v>12.26</v>
      </c>
    </row>
    <row r="4057" spans="1:5" x14ac:dyDescent="0.25">
      <c r="A4057" s="180">
        <v>39895</v>
      </c>
      <c r="B4057" s="181" t="s">
        <v>56000</v>
      </c>
      <c r="C4057" s="180" t="s">
        <v>115</v>
      </c>
      <c r="D4057" s="182"/>
      <c r="E4057" s="182">
        <v>53.99</v>
      </c>
    </row>
    <row r="4058" spans="1:5" x14ac:dyDescent="0.25">
      <c r="A4058" s="180">
        <v>39896</v>
      </c>
      <c r="B4058" s="181" t="s">
        <v>56001</v>
      </c>
      <c r="C4058" s="180" t="s">
        <v>115</v>
      </c>
      <c r="D4058" s="182"/>
      <c r="E4058" s="182">
        <v>79.14</v>
      </c>
    </row>
    <row r="4059" spans="1:5" x14ac:dyDescent="0.25">
      <c r="A4059" s="180">
        <v>44038</v>
      </c>
      <c r="B4059" s="181" t="s">
        <v>57419</v>
      </c>
      <c r="C4059" s="180" t="s">
        <v>115</v>
      </c>
      <c r="D4059" s="182"/>
      <c r="E4059" s="182">
        <v>232.72</v>
      </c>
    </row>
    <row r="4060" spans="1:5" x14ac:dyDescent="0.25">
      <c r="A4060" s="180">
        <v>44040</v>
      </c>
      <c r="B4060" s="181" t="s">
        <v>57420</v>
      </c>
      <c r="C4060" s="180" t="s">
        <v>115</v>
      </c>
      <c r="D4060" s="182"/>
      <c r="E4060" s="182">
        <v>296.93</v>
      </c>
    </row>
    <row r="4061" spans="1:5" x14ac:dyDescent="0.25">
      <c r="A4061" s="180">
        <v>44035</v>
      </c>
      <c r="B4061" s="181" t="s">
        <v>57421</v>
      </c>
      <c r="C4061" s="180" t="s">
        <v>115</v>
      </c>
      <c r="D4061" s="182"/>
      <c r="E4061" s="182">
        <v>138.46</v>
      </c>
    </row>
    <row r="4062" spans="1:5" x14ac:dyDescent="0.25">
      <c r="A4062" s="180">
        <v>44037</v>
      </c>
      <c r="B4062" s="181" t="s">
        <v>57422</v>
      </c>
      <c r="C4062" s="180" t="s">
        <v>115</v>
      </c>
      <c r="D4062" s="182"/>
      <c r="E4062" s="182">
        <v>176.17</v>
      </c>
    </row>
    <row r="4063" spans="1:5" x14ac:dyDescent="0.25">
      <c r="A4063" s="180">
        <v>44033</v>
      </c>
      <c r="B4063" s="181" t="s">
        <v>57423</v>
      </c>
      <c r="C4063" s="180" t="s">
        <v>115</v>
      </c>
      <c r="D4063" s="182"/>
      <c r="E4063" s="182">
        <v>54.76</v>
      </c>
    </row>
    <row r="4064" spans="1:5" x14ac:dyDescent="0.25">
      <c r="A4064" s="180">
        <v>44034</v>
      </c>
      <c r="B4064" s="181" t="s">
        <v>57424</v>
      </c>
      <c r="C4064" s="180" t="s">
        <v>115</v>
      </c>
      <c r="D4064" s="182"/>
      <c r="E4064" s="182">
        <v>75.27</v>
      </c>
    </row>
    <row r="4065" spans="1:5" x14ac:dyDescent="0.25">
      <c r="A4065" s="180">
        <v>44028</v>
      </c>
      <c r="B4065" s="181" t="s">
        <v>57425</v>
      </c>
      <c r="C4065" s="180" t="s">
        <v>115</v>
      </c>
      <c r="D4065" s="182"/>
      <c r="E4065" s="182">
        <v>21.98</v>
      </c>
    </row>
    <row r="4066" spans="1:5" x14ac:dyDescent="0.25">
      <c r="A4066" s="180">
        <v>44029</v>
      </c>
      <c r="B4066" s="181" t="s">
        <v>57426</v>
      </c>
      <c r="C4066" s="180" t="s">
        <v>115</v>
      </c>
      <c r="D4066" s="182"/>
      <c r="E4066" s="182">
        <v>23.36</v>
      </c>
    </row>
    <row r="4067" spans="1:5" x14ac:dyDescent="0.25">
      <c r="A4067" s="180">
        <v>44030</v>
      </c>
      <c r="B4067" s="181" t="s">
        <v>57427</v>
      </c>
      <c r="C4067" s="180" t="s">
        <v>115</v>
      </c>
      <c r="D4067" s="182"/>
      <c r="E4067" s="182">
        <v>28.06</v>
      </c>
    </row>
    <row r="4068" spans="1:5" x14ac:dyDescent="0.25">
      <c r="A4068" s="180">
        <v>44031</v>
      </c>
      <c r="B4068" s="181" t="s">
        <v>57428</v>
      </c>
      <c r="C4068" s="180" t="s">
        <v>115</v>
      </c>
      <c r="D4068" s="182"/>
      <c r="E4068" s="182">
        <v>34.450000000000003</v>
      </c>
    </row>
    <row r="4069" spans="1:5" x14ac:dyDescent="0.25">
      <c r="A4069" s="180">
        <v>44032</v>
      </c>
      <c r="B4069" s="181" t="s">
        <v>57429</v>
      </c>
      <c r="C4069" s="180" t="s">
        <v>115</v>
      </c>
      <c r="D4069" s="182"/>
      <c r="E4069" s="182">
        <v>39.090000000000003</v>
      </c>
    </row>
    <row r="4070" spans="1:5" x14ac:dyDescent="0.25">
      <c r="A4070" s="180">
        <v>44036</v>
      </c>
      <c r="B4070" s="181" t="s">
        <v>57430</v>
      </c>
      <c r="C4070" s="180" t="s">
        <v>115</v>
      </c>
      <c r="D4070" s="182"/>
      <c r="E4070" s="182">
        <v>16.14</v>
      </c>
    </row>
    <row r="4071" spans="1:5" x14ac:dyDescent="0.25">
      <c r="A4071" s="180">
        <v>44039</v>
      </c>
      <c r="B4071" s="181" t="s">
        <v>57431</v>
      </c>
      <c r="C4071" s="180" t="s">
        <v>115</v>
      </c>
      <c r="D4071" s="182"/>
      <c r="E4071" s="182">
        <v>19.64</v>
      </c>
    </row>
    <row r="4072" spans="1:5" x14ac:dyDescent="0.25">
      <c r="A4072" s="180">
        <v>38873</v>
      </c>
      <c r="B4072" s="181" t="s">
        <v>56002</v>
      </c>
      <c r="C4072" s="180" t="s">
        <v>115</v>
      </c>
      <c r="D4072" s="182"/>
      <c r="E4072" s="182">
        <v>16.77</v>
      </c>
    </row>
    <row r="4073" spans="1:5" x14ac:dyDescent="0.25">
      <c r="A4073" s="180">
        <v>38874</v>
      </c>
      <c r="B4073" s="181" t="s">
        <v>56003</v>
      </c>
      <c r="C4073" s="180" t="s">
        <v>115</v>
      </c>
      <c r="D4073" s="182"/>
      <c r="E4073" s="182">
        <v>21.24</v>
      </c>
    </row>
    <row r="4074" spans="1:5" x14ac:dyDescent="0.25">
      <c r="A4074" s="180">
        <v>38875</v>
      </c>
      <c r="B4074" s="181" t="s">
        <v>56004</v>
      </c>
      <c r="C4074" s="180" t="s">
        <v>115</v>
      </c>
      <c r="D4074" s="182"/>
      <c r="E4074" s="182">
        <v>33.659999999999997</v>
      </c>
    </row>
    <row r="4075" spans="1:5" x14ac:dyDescent="0.25">
      <c r="A4075" s="180">
        <v>38876</v>
      </c>
      <c r="B4075" s="181" t="s">
        <v>56005</v>
      </c>
      <c r="C4075" s="180" t="s">
        <v>115</v>
      </c>
      <c r="D4075" s="182"/>
      <c r="E4075" s="182">
        <v>45.23</v>
      </c>
    </row>
    <row r="4076" spans="1:5" x14ac:dyDescent="0.25">
      <c r="A4076" s="180">
        <v>39000</v>
      </c>
      <c r="B4076" s="181" t="s">
        <v>56006</v>
      </c>
      <c r="C4076" s="180" t="s">
        <v>115</v>
      </c>
      <c r="D4076" s="182"/>
      <c r="E4076" s="182">
        <v>36.32</v>
      </c>
    </row>
    <row r="4077" spans="1:5" x14ac:dyDescent="0.25">
      <c r="A4077" s="180">
        <v>38674</v>
      </c>
      <c r="B4077" s="181" t="s">
        <v>56007</v>
      </c>
      <c r="C4077" s="180" t="s">
        <v>115</v>
      </c>
      <c r="D4077" s="182">
        <v>41.98</v>
      </c>
      <c r="E4077" s="182">
        <v>36.700000000000003</v>
      </c>
    </row>
    <row r="4078" spans="1:5" x14ac:dyDescent="0.25">
      <c r="A4078" s="180">
        <v>38019</v>
      </c>
      <c r="B4078" s="181" t="s">
        <v>56008</v>
      </c>
      <c r="C4078" s="180" t="s">
        <v>115</v>
      </c>
      <c r="D4078" s="182">
        <v>8.8800000000000008</v>
      </c>
      <c r="E4078" s="182">
        <v>7.76</v>
      </c>
    </row>
    <row r="4079" spans="1:5" x14ac:dyDescent="0.25">
      <c r="A4079" s="180">
        <v>38020</v>
      </c>
      <c r="B4079" s="181" t="s">
        <v>56009</v>
      </c>
      <c r="C4079" s="180" t="s">
        <v>115</v>
      </c>
      <c r="D4079" s="182">
        <v>10.94</v>
      </c>
      <c r="E4079" s="182">
        <v>9.56</v>
      </c>
    </row>
    <row r="4080" spans="1:5" x14ac:dyDescent="0.25">
      <c r="A4080" s="180">
        <v>38454</v>
      </c>
      <c r="B4080" s="181" t="s">
        <v>56010</v>
      </c>
      <c r="C4080" s="180" t="s">
        <v>115</v>
      </c>
      <c r="D4080" s="182"/>
      <c r="E4080" s="182">
        <v>13.62</v>
      </c>
    </row>
    <row r="4081" spans="1:5" x14ac:dyDescent="0.25">
      <c r="A4081" s="180">
        <v>38455</v>
      </c>
      <c r="B4081" s="181" t="s">
        <v>56011</v>
      </c>
      <c r="C4081" s="180" t="s">
        <v>115</v>
      </c>
      <c r="D4081" s="182"/>
      <c r="E4081" s="182">
        <v>18.23</v>
      </c>
    </row>
    <row r="4082" spans="1:5" x14ac:dyDescent="0.25">
      <c r="A4082" s="180">
        <v>38462</v>
      </c>
      <c r="B4082" s="181" t="s">
        <v>56012</v>
      </c>
      <c r="C4082" s="180" t="s">
        <v>115</v>
      </c>
      <c r="D4082" s="182"/>
      <c r="E4082" s="182">
        <v>293.94</v>
      </c>
    </row>
    <row r="4083" spans="1:5" x14ac:dyDescent="0.25">
      <c r="A4083" s="180">
        <v>36362</v>
      </c>
      <c r="B4083" s="181" t="s">
        <v>56013</v>
      </c>
      <c r="C4083" s="180" t="s">
        <v>115</v>
      </c>
      <c r="D4083" s="182"/>
      <c r="E4083" s="182">
        <v>4.0599999999999996</v>
      </c>
    </row>
    <row r="4084" spans="1:5" x14ac:dyDescent="0.25">
      <c r="A4084" s="180">
        <v>36298</v>
      </c>
      <c r="B4084" s="181" t="s">
        <v>56014</v>
      </c>
      <c r="C4084" s="180" t="s">
        <v>115</v>
      </c>
      <c r="D4084" s="182"/>
      <c r="E4084" s="182">
        <v>3.49</v>
      </c>
    </row>
    <row r="4085" spans="1:5" x14ac:dyDescent="0.25">
      <c r="A4085" s="180">
        <v>38456</v>
      </c>
      <c r="B4085" s="181" t="s">
        <v>56015</v>
      </c>
      <c r="C4085" s="180" t="s">
        <v>115</v>
      </c>
      <c r="D4085" s="182"/>
      <c r="E4085" s="182">
        <v>8.69</v>
      </c>
    </row>
    <row r="4086" spans="1:5" x14ac:dyDescent="0.25">
      <c r="A4086" s="180">
        <v>38457</v>
      </c>
      <c r="B4086" s="181" t="s">
        <v>56016</v>
      </c>
      <c r="C4086" s="180" t="s">
        <v>115</v>
      </c>
      <c r="D4086" s="182"/>
      <c r="E4086" s="182">
        <v>15.84</v>
      </c>
    </row>
    <row r="4087" spans="1:5" x14ac:dyDescent="0.25">
      <c r="A4087" s="180">
        <v>38458</v>
      </c>
      <c r="B4087" s="181" t="s">
        <v>56017</v>
      </c>
      <c r="C4087" s="180" t="s">
        <v>115</v>
      </c>
      <c r="D4087" s="182"/>
      <c r="E4087" s="182">
        <v>30.51</v>
      </c>
    </row>
    <row r="4088" spans="1:5" x14ac:dyDescent="0.25">
      <c r="A4088" s="180">
        <v>38459</v>
      </c>
      <c r="B4088" s="181" t="s">
        <v>56018</v>
      </c>
      <c r="C4088" s="180" t="s">
        <v>115</v>
      </c>
      <c r="D4088" s="182"/>
      <c r="E4088" s="182">
        <v>47.96</v>
      </c>
    </row>
    <row r="4089" spans="1:5" x14ac:dyDescent="0.25">
      <c r="A4089" s="180">
        <v>38460</v>
      </c>
      <c r="B4089" s="181" t="s">
        <v>56019</v>
      </c>
      <c r="C4089" s="180" t="s">
        <v>115</v>
      </c>
      <c r="D4089" s="182"/>
      <c r="E4089" s="182">
        <v>102.89</v>
      </c>
    </row>
    <row r="4090" spans="1:5" x14ac:dyDescent="0.25">
      <c r="A4090" s="180">
        <v>38461</v>
      </c>
      <c r="B4090" s="181" t="s">
        <v>56020</v>
      </c>
      <c r="C4090" s="180" t="s">
        <v>115</v>
      </c>
      <c r="D4090" s="182"/>
      <c r="E4090" s="182">
        <v>138.08000000000001</v>
      </c>
    </row>
    <row r="4091" spans="1:5" x14ac:dyDescent="0.25">
      <c r="A4091" s="180">
        <v>7094</v>
      </c>
      <c r="B4091" s="181" t="s">
        <v>56021</v>
      </c>
      <c r="C4091" s="180" t="s">
        <v>115</v>
      </c>
      <c r="D4091" s="182">
        <v>13.06</v>
      </c>
      <c r="E4091" s="182">
        <v>14.36</v>
      </c>
    </row>
    <row r="4092" spans="1:5" x14ac:dyDescent="0.25">
      <c r="A4092" s="180">
        <v>7116</v>
      </c>
      <c r="B4092" s="181" t="s">
        <v>56022</v>
      </c>
      <c r="C4092" s="180" t="s">
        <v>115</v>
      </c>
      <c r="D4092" s="182">
        <v>3.92</v>
      </c>
      <c r="E4092" s="182">
        <v>4.4000000000000004</v>
      </c>
    </row>
    <row r="4093" spans="1:5" x14ac:dyDescent="0.25">
      <c r="A4093" s="180">
        <v>7118</v>
      </c>
      <c r="B4093" s="181" t="s">
        <v>56023</v>
      </c>
      <c r="C4093" s="180" t="s">
        <v>115</v>
      </c>
      <c r="D4093" s="182">
        <v>26.86</v>
      </c>
      <c r="E4093" s="182">
        <v>29.53</v>
      </c>
    </row>
    <row r="4094" spans="1:5" x14ac:dyDescent="0.25">
      <c r="A4094" s="180">
        <v>7098</v>
      </c>
      <c r="B4094" s="181" t="s">
        <v>56024</v>
      </c>
      <c r="C4094" s="180" t="s">
        <v>115</v>
      </c>
      <c r="D4094" s="182">
        <v>3.99</v>
      </c>
      <c r="E4094" s="182">
        <v>4.3899999999999997</v>
      </c>
    </row>
    <row r="4095" spans="1:5" x14ac:dyDescent="0.25">
      <c r="A4095" s="180">
        <v>7110</v>
      </c>
      <c r="B4095" s="181" t="s">
        <v>56025</v>
      </c>
      <c r="C4095" s="180" t="s">
        <v>115</v>
      </c>
      <c r="D4095" s="182">
        <v>51.07</v>
      </c>
      <c r="E4095" s="182">
        <v>56.15</v>
      </c>
    </row>
    <row r="4096" spans="1:5" x14ac:dyDescent="0.25">
      <c r="A4096" s="180">
        <v>7123</v>
      </c>
      <c r="B4096" s="181" t="s">
        <v>56026</v>
      </c>
      <c r="C4096" s="180" t="s">
        <v>115</v>
      </c>
      <c r="D4096" s="182">
        <v>4.83</v>
      </c>
      <c r="E4096" s="182">
        <v>5.31</v>
      </c>
    </row>
    <row r="4097" spans="1:5" x14ac:dyDescent="0.25">
      <c r="A4097" s="180">
        <v>7121</v>
      </c>
      <c r="B4097" s="181" t="s">
        <v>56027</v>
      </c>
      <c r="C4097" s="180" t="s">
        <v>115</v>
      </c>
      <c r="D4097" s="182">
        <v>9.5500000000000007</v>
      </c>
      <c r="E4097" s="182">
        <v>10.5</v>
      </c>
    </row>
    <row r="4098" spans="1:5" x14ac:dyDescent="0.25">
      <c r="A4098" s="180">
        <v>7137</v>
      </c>
      <c r="B4098" s="181" t="s">
        <v>56028</v>
      </c>
      <c r="C4098" s="180" t="s">
        <v>115</v>
      </c>
      <c r="D4098" s="182">
        <v>10.43</v>
      </c>
      <c r="E4098" s="182">
        <v>11.47</v>
      </c>
    </row>
    <row r="4099" spans="1:5" x14ac:dyDescent="0.25">
      <c r="A4099" s="180">
        <v>7122</v>
      </c>
      <c r="B4099" s="181" t="s">
        <v>56029</v>
      </c>
      <c r="C4099" s="180" t="s">
        <v>115</v>
      </c>
      <c r="D4099" s="182">
        <v>11.48</v>
      </c>
      <c r="E4099" s="182">
        <v>12.62</v>
      </c>
    </row>
    <row r="4100" spans="1:5" x14ac:dyDescent="0.25">
      <c r="A4100" s="180">
        <v>7114</v>
      </c>
      <c r="B4100" s="181" t="s">
        <v>56030</v>
      </c>
      <c r="C4100" s="180" t="s">
        <v>115</v>
      </c>
      <c r="D4100" s="182">
        <v>13.36</v>
      </c>
      <c r="E4100" s="182">
        <v>14.68</v>
      </c>
    </row>
    <row r="4101" spans="1:5" x14ac:dyDescent="0.25">
      <c r="A4101" s="180">
        <v>7109</v>
      </c>
      <c r="B4101" s="181" t="s">
        <v>56031</v>
      </c>
      <c r="C4101" s="180" t="s">
        <v>115</v>
      </c>
      <c r="D4101" s="182">
        <v>2.64</v>
      </c>
      <c r="E4101" s="182">
        <v>2.91</v>
      </c>
    </row>
    <row r="4102" spans="1:5" x14ac:dyDescent="0.25">
      <c r="A4102" s="180">
        <v>7135</v>
      </c>
      <c r="B4102" s="181" t="s">
        <v>56032</v>
      </c>
      <c r="C4102" s="180" t="s">
        <v>115</v>
      </c>
      <c r="D4102" s="182">
        <v>5.42</v>
      </c>
      <c r="E4102" s="182">
        <v>5.96</v>
      </c>
    </row>
    <row r="4103" spans="1:5" x14ac:dyDescent="0.25">
      <c r="A4103" s="180">
        <v>37947</v>
      </c>
      <c r="B4103" s="181" t="s">
        <v>56033</v>
      </c>
      <c r="C4103" s="180" t="s">
        <v>115</v>
      </c>
      <c r="D4103" s="182">
        <v>4.41</v>
      </c>
      <c r="E4103" s="182">
        <v>4.84</v>
      </c>
    </row>
    <row r="4104" spans="1:5" x14ac:dyDescent="0.25">
      <c r="A4104" s="180">
        <v>7103</v>
      </c>
      <c r="B4104" s="181" t="s">
        <v>56034</v>
      </c>
      <c r="C4104" s="180" t="s">
        <v>115</v>
      </c>
      <c r="D4104" s="182">
        <v>14.36</v>
      </c>
      <c r="E4104" s="182">
        <v>15.79</v>
      </c>
    </row>
    <row r="4105" spans="1:5" x14ac:dyDescent="0.25">
      <c r="A4105" s="180">
        <v>40419</v>
      </c>
      <c r="B4105" s="181" t="s">
        <v>56035</v>
      </c>
      <c r="C4105" s="180" t="s">
        <v>115</v>
      </c>
      <c r="D4105" s="182"/>
      <c r="E4105" s="182">
        <v>35.89</v>
      </c>
    </row>
    <row r="4106" spans="1:5" x14ac:dyDescent="0.25">
      <c r="A4106" s="180">
        <v>40420</v>
      </c>
      <c r="B4106" s="181" t="s">
        <v>56036</v>
      </c>
      <c r="C4106" s="180" t="s">
        <v>115</v>
      </c>
      <c r="D4106" s="182"/>
      <c r="E4106" s="182">
        <v>52.36</v>
      </c>
    </row>
    <row r="4107" spans="1:5" x14ac:dyDescent="0.25">
      <c r="A4107" s="180">
        <v>40421</v>
      </c>
      <c r="B4107" s="181" t="s">
        <v>56037</v>
      </c>
      <c r="C4107" s="180" t="s">
        <v>115</v>
      </c>
      <c r="D4107" s="182"/>
      <c r="E4107" s="182">
        <v>55.74</v>
      </c>
    </row>
    <row r="4108" spans="1:5" x14ac:dyDescent="0.25">
      <c r="A4108" s="180">
        <v>38905</v>
      </c>
      <c r="B4108" s="181" t="s">
        <v>56038</v>
      </c>
      <c r="C4108" s="180" t="s">
        <v>115</v>
      </c>
      <c r="D4108" s="182"/>
      <c r="E4108" s="182">
        <v>21.7</v>
      </c>
    </row>
    <row r="4109" spans="1:5" x14ac:dyDescent="0.25">
      <c r="A4109" s="180">
        <v>38907</v>
      </c>
      <c r="B4109" s="181" t="s">
        <v>56039</v>
      </c>
      <c r="C4109" s="180" t="s">
        <v>115</v>
      </c>
      <c r="D4109" s="182"/>
      <c r="E4109" s="182">
        <v>20.92</v>
      </c>
    </row>
    <row r="4110" spans="1:5" x14ac:dyDescent="0.25">
      <c r="A4110" s="180">
        <v>38910</v>
      </c>
      <c r="B4110" s="181" t="s">
        <v>56040</v>
      </c>
      <c r="C4110" s="180" t="s">
        <v>115</v>
      </c>
      <c r="D4110" s="182"/>
      <c r="E4110" s="182">
        <v>24.47</v>
      </c>
    </row>
    <row r="4111" spans="1:5" x14ac:dyDescent="0.25">
      <c r="A4111" s="180">
        <v>11655</v>
      </c>
      <c r="B4111" s="181" t="s">
        <v>56041</v>
      </c>
      <c r="C4111" s="180" t="s">
        <v>115</v>
      </c>
      <c r="D4111" s="182">
        <v>18.13</v>
      </c>
      <c r="E4111" s="182">
        <v>20.34</v>
      </c>
    </row>
    <row r="4112" spans="1:5" x14ac:dyDescent="0.25">
      <c r="A4112" s="180">
        <v>11656</v>
      </c>
      <c r="B4112" s="181" t="s">
        <v>56042</v>
      </c>
      <c r="C4112" s="180" t="s">
        <v>115</v>
      </c>
      <c r="D4112" s="182">
        <v>20.82</v>
      </c>
      <c r="E4112" s="182">
        <v>23.35</v>
      </c>
    </row>
    <row r="4113" spans="1:5" x14ac:dyDescent="0.25">
      <c r="A4113" s="180">
        <v>7091</v>
      </c>
      <c r="B4113" s="181" t="s">
        <v>56043</v>
      </c>
      <c r="C4113" s="180" t="s">
        <v>115</v>
      </c>
      <c r="D4113" s="182">
        <v>17.05</v>
      </c>
      <c r="E4113" s="182">
        <v>19.13</v>
      </c>
    </row>
    <row r="4114" spans="1:5" x14ac:dyDescent="0.25">
      <c r="A4114" s="180">
        <v>37948</v>
      </c>
      <c r="B4114" s="181" t="s">
        <v>56044</v>
      </c>
      <c r="C4114" s="180" t="s">
        <v>115</v>
      </c>
      <c r="D4114" s="182">
        <v>3.95</v>
      </c>
      <c r="E4114" s="182">
        <v>4.43</v>
      </c>
    </row>
    <row r="4115" spans="1:5" x14ac:dyDescent="0.25">
      <c r="A4115" s="180">
        <v>7097</v>
      </c>
      <c r="B4115" s="181" t="s">
        <v>56045</v>
      </c>
      <c r="C4115" s="180" t="s">
        <v>115</v>
      </c>
      <c r="D4115" s="182">
        <v>8.01</v>
      </c>
      <c r="E4115" s="182">
        <v>8.98</v>
      </c>
    </row>
    <row r="4116" spans="1:5" x14ac:dyDescent="0.25">
      <c r="A4116" s="180">
        <v>11658</v>
      </c>
      <c r="B4116" s="181" t="s">
        <v>56046</v>
      </c>
      <c r="C4116" s="180" t="s">
        <v>115</v>
      </c>
      <c r="D4116" s="182">
        <v>17.7</v>
      </c>
      <c r="E4116" s="182">
        <v>19.850000000000001</v>
      </c>
    </row>
    <row r="4117" spans="1:5" x14ac:dyDescent="0.25">
      <c r="A4117" s="180">
        <v>7146</v>
      </c>
      <c r="B4117" s="181" t="s">
        <v>56047</v>
      </c>
      <c r="C4117" s="180" t="s">
        <v>115</v>
      </c>
      <c r="D4117" s="182">
        <v>174.82</v>
      </c>
      <c r="E4117" s="182">
        <v>192.18</v>
      </c>
    </row>
    <row r="4118" spans="1:5" x14ac:dyDescent="0.25">
      <c r="A4118" s="180">
        <v>7138</v>
      </c>
      <c r="B4118" s="181" t="s">
        <v>56048</v>
      </c>
      <c r="C4118" s="180" t="s">
        <v>115</v>
      </c>
      <c r="D4118" s="182">
        <v>1.1100000000000001</v>
      </c>
      <c r="E4118" s="182">
        <v>1.22</v>
      </c>
    </row>
    <row r="4119" spans="1:5" x14ac:dyDescent="0.25">
      <c r="A4119" s="180">
        <v>7139</v>
      </c>
      <c r="B4119" s="181" t="s">
        <v>56049</v>
      </c>
      <c r="C4119" s="180" t="s">
        <v>115</v>
      </c>
      <c r="D4119" s="182">
        <v>1.25</v>
      </c>
      <c r="E4119" s="182">
        <v>1.38</v>
      </c>
    </row>
    <row r="4120" spans="1:5" x14ac:dyDescent="0.25">
      <c r="A4120" s="180">
        <v>7140</v>
      </c>
      <c r="B4120" s="181" t="s">
        <v>56050</v>
      </c>
      <c r="C4120" s="180" t="s">
        <v>115</v>
      </c>
      <c r="D4120" s="182">
        <v>3.93</v>
      </c>
      <c r="E4120" s="182">
        <v>4.32</v>
      </c>
    </row>
    <row r="4121" spans="1:5" x14ac:dyDescent="0.25">
      <c r="A4121" s="180">
        <v>7141</v>
      </c>
      <c r="B4121" s="181" t="s">
        <v>56051</v>
      </c>
      <c r="C4121" s="180" t="s">
        <v>115</v>
      </c>
      <c r="D4121" s="182">
        <v>9.6199999999999992</v>
      </c>
      <c r="E4121" s="182">
        <v>10.57</v>
      </c>
    </row>
    <row r="4122" spans="1:5" x14ac:dyDescent="0.25">
      <c r="A4122" s="180">
        <v>7143</v>
      </c>
      <c r="B4122" s="181" t="s">
        <v>56052</v>
      </c>
      <c r="C4122" s="180" t="s">
        <v>115</v>
      </c>
      <c r="D4122" s="182">
        <v>32.270000000000003</v>
      </c>
      <c r="E4122" s="182">
        <v>35.479999999999997</v>
      </c>
    </row>
    <row r="4123" spans="1:5" x14ac:dyDescent="0.25">
      <c r="A4123" s="180">
        <v>7144</v>
      </c>
      <c r="B4123" s="181" t="s">
        <v>56053</v>
      </c>
      <c r="C4123" s="180" t="s">
        <v>115</v>
      </c>
      <c r="D4123" s="182">
        <v>59.87</v>
      </c>
      <c r="E4123" s="182">
        <v>65.819999999999993</v>
      </c>
    </row>
    <row r="4124" spans="1:5" x14ac:dyDescent="0.25">
      <c r="A4124" s="180">
        <v>7145</v>
      </c>
      <c r="B4124" s="181" t="s">
        <v>56054</v>
      </c>
      <c r="C4124" s="180" t="s">
        <v>115</v>
      </c>
      <c r="D4124" s="182">
        <v>81.41</v>
      </c>
      <c r="E4124" s="182">
        <v>89.5</v>
      </c>
    </row>
    <row r="4125" spans="1:5" x14ac:dyDescent="0.25">
      <c r="A4125" s="180">
        <v>7142</v>
      </c>
      <c r="B4125" s="181" t="s">
        <v>56055</v>
      </c>
      <c r="C4125" s="180" t="s">
        <v>115</v>
      </c>
      <c r="D4125" s="182">
        <v>10.050000000000001</v>
      </c>
      <c r="E4125" s="182">
        <v>11.05</v>
      </c>
    </row>
    <row r="4126" spans="1:5" x14ac:dyDescent="0.25">
      <c r="A4126" s="180">
        <v>39322</v>
      </c>
      <c r="B4126" s="181" t="s">
        <v>56056</v>
      </c>
      <c r="C4126" s="180" t="s">
        <v>115</v>
      </c>
      <c r="D4126" s="182"/>
      <c r="E4126" s="182">
        <v>10.32</v>
      </c>
    </row>
    <row r="4127" spans="1:5" x14ac:dyDescent="0.25">
      <c r="A4127" s="180">
        <v>39289</v>
      </c>
      <c r="B4127" s="181" t="s">
        <v>56057</v>
      </c>
      <c r="C4127" s="180" t="s">
        <v>115</v>
      </c>
      <c r="D4127" s="182"/>
      <c r="E4127" s="182">
        <v>19.239999999999998</v>
      </c>
    </row>
    <row r="4128" spans="1:5" x14ac:dyDescent="0.25">
      <c r="A4128" s="180">
        <v>39290</v>
      </c>
      <c r="B4128" s="181" t="s">
        <v>56058</v>
      </c>
      <c r="C4128" s="180" t="s">
        <v>115</v>
      </c>
      <c r="D4128" s="182"/>
      <c r="E4128" s="182">
        <v>32.49</v>
      </c>
    </row>
    <row r="4129" spans="1:5" x14ac:dyDescent="0.25">
      <c r="A4129" s="180">
        <v>39291</v>
      </c>
      <c r="B4129" s="181" t="s">
        <v>56059</v>
      </c>
      <c r="C4129" s="180" t="s">
        <v>115</v>
      </c>
      <c r="D4129" s="182"/>
      <c r="E4129" s="182">
        <v>35.93</v>
      </c>
    </row>
    <row r="4130" spans="1:5" x14ac:dyDescent="0.25">
      <c r="A4130" s="180">
        <v>41892</v>
      </c>
      <c r="B4130" s="181" t="s">
        <v>56060</v>
      </c>
      <c r="C4130" s="180" t="s">
        <v>115</v>
      </c>
      <c r="D4130" s="182"/>
      <c r="E4130" s="182">
        <v>142.47</v>
      </c>
    </row>
    <row r="4131" spans="1:5" x14ac:dyDescent="0.25">
      <c r="A4131" s="180">
        <v>7048</v>
      </c>
      <c r="B4131" s="181" t="s">
        <v>56061</v>
      </c>
      <c r="C4131" s="180" t="s">
        <v>115</v>
      </c>
      <c r="D4131" s="182"/>
      <c r="E4131" s="182">
        <v>30.75</v>
      </c>
    </row>
    <row r="4132" spans="1:5" x14ac:dyDescent="0.25">
      <c r="A4132" s="180">
        <v>7088</v>
      </c>
      <c r="B4132" s="181" t="s">
        <v>56062</v>
      </c>
      <c r="C4132" s="180" t="s">
        <v>115</v>
      </c>
      <c r="D4132" s="182"/>
      <c r="E4132" s="182">
        <v>67.239999999999995</v>
      </c>
    </row>
    <row r="4133" spans="1:5" x14ac:dyDescent="0.25">
      <c r="A4133" s="180">
        <v>7070</v>
      </c>
      <c r="B4133" s="181" t="s">
        <v>56063</v>
      </c>
      <c r="C4133" s="180" t="s">
        <v>115</v>
      </c>
      <c r="D4133" s="182">
        <v>219.41</v>
      </c>
      <c r="E4133" s="182">
        <v>246.06</v>
      </c>
    </row>
    <row r="4134" spans="1:5" x14ac:dyDescent="0.25">
      <c r="A4134" s="180">
        <v>20179</v>
      </c>
      <c r="B4134" s="181" t="s">
        <v>56064</v>
      </c>
      <c r="C4134" s="180" t="s">
        <v>115</v>
      </c>
      <c r="D4134" s="182">
        <v>46.67</v>
      </c>
      <c r="E4134" s="182">
        <v>52.34</v>
      </c>
    </row>
    <row r="4135" spans="1:5" x14ac:dyDescent="0.25">
      <c r="A4135" s="180">
        <v>20178</v>
      </c>
      <c r="B4135" s="181" t="s">
        <v>56065</v>
      </c>
      <c r="C4135" s="180" t="s">
        <v>115</v>
      </c>
      <c r="D4135" s="182">
        <v>55.94</v>
      </c>
      <c r="E4135" s="182">
        <v>62.73</v>
      </c>
    </row>
    <row r="4136" spans="1:5" x14ac:dyDescent="0.25">
      <c r="A4136" s="180">
        <v>20180</v>
      </c>
      <c r="B4136" s="181" t="s">
        <v>56066</v>
      </c>
      <c r="C4136" s="180" t="s">
        <v>115</v>
      </c>
      <c r="D4136" s="182">
        <v>92.32</v>
      </c>
      <c r="E4136" s="182">
        <v>103.53</v>
      </c>
    </row>
    <row r="4137" spans="1:5" x14ac:dyDescent="0.25">
      <c r="A4137" s="180">
        <v>20181</v>
      </c>
      <c r="B4137" s="181" t="s">
        <v>56067</v>
      </c>
      <c r="C4137" s="180" t="s">
        <v>115</v>
      </c>
      <c r="D4137" s="182">
        <v>123.61</v>
      </c>
      <c r="E4137" s="182">
        <v>138.63</v>
      </c>
    </row>
    <row r="4138" spans="1:5" x14ac:dyDescent="0.25">
      <c r="A4138" s="180">
        <v>20177</v>
      </c>
      <c r="B4138" s="181" t="s">
        <v>56068</v>
      </c>
      <c r="C4138" s="180" t="s">
        <v>115</v>
      </c>
      <c r="D4138" s="182">
        <v>30.57</v>
      </c>
      <c r="E4138" s="182">
        <v>34.29</v>
      </c>
    </row>
    <row r="4139" spans="1:5" x14ac:dyDescent="0.25">
      <c r="A4139" s="180">
        <v>40945</v>
      </c>
      <c r="B4139" s="181" t="s">
        <v>56069</v>
      </c>
      <c r="C4139" s="180" t="s">
        <v>949</v>
      </c>
      <c r="D4139" s="182">
        <v>21.69</v>
      </c>
      <c r="E4139" s="182">
        <v>63.49</v>
      </c>
    </row>
    <row r="4140" spans="1:5" x14ac:dyDescent="0.25">
      <c r="A4140" s="180">
        <v>40946</v>
      </c>
      <c r="B4140" s="181" t="s">
        <v>56070</v>
      </c>
      <c r="C4140" s="180" t="s">
        <v>932</v>
      </c>
      <c r="D4140" s="182">
        <v>3813.26</v>
      </c>
      <c r="E4140" s="182">
        <v>11122.74</v>
      </c>
    </row>
    <row r="4141" spans="1:5" x14ac:dyDescent="0.25">
      <c r="A4141" s="180">
        <v>7153</v>
      </c>
      <c r="B4141" s="181" t="s">
        <v>56071</v>
      </c>
      <c r="C4141" s="180" t="s">
        <v>949</v>
      </c>
      <c r="D4141" s="182">
        <v>47.64</v>
      </c>
      <c r="E4141" s="182">
        <v>59.98</v>
      </c>
    </row>
    <row r="4142" spans="1:5" x14ac:dyDescent="0.25">
      <c r="A4142" s="180">
        <v>41089</v>
      </c>
      <c r="B4142" s="181" t="s">
        <v>56072</v>
      </c>
      <c r="C4142" s="180" t="s">
        <v>932</v>
      </c>
      <c r="D4142" s="182">
        <v>8369.4599999999991</v>
      </c>
      <c r="E4142" s="182">
        <v>10507.98</v>
      </c>
    </row>
    <row r="4143" spans="1:5" x14ac:dyDescent="0.25">
      <c r="A4143" s="180">
        <v>40943</v>
      </c>
      <c r="B4143" s="181" t="s">
        <v>56073</v>
      </c>
      <c r="C4143" s="180" t="s">
        <v>949</v>
      </c>
      <c r="D4143" s="182">
        <v>46.79</v>
      </c>
      <c r="E4143" s="182">
        <v>73.180000000000007</v>
      </c>
    </row>
    <row r="4144" spans="1:5" x14ac:dyDescent="0.25">
      <c r="A4144" s="180">
        <v>40944</v>
      </c>
      <c r="B4144" s="181" t="s">
        <v>56074</v>
      </c>
      <c r="C4144" s="180" t="s">
        <v>932</v>
      </c>
      <c r="D4144" s="182">
        <v>8219.65</v>
      </c>
      <c r="E4144" s="182">
        <v>12821.63</v>
      </c>
    </row>
    <row r="4145" spans="1:5" x14ac:dyDescent="0.25">
      <c r="A4145" s="180">
        <v>6175</v>
      </c>
      <c r="B4145" s="181" t="s">
        <v>56075</v>
      </c>
      <c r="C4145" s="180" t="s">
        <v>949</v>
      </c>
      <c r="D4145" s="182">
        <v>31.21</v>
      </c>
      <c r="E4145" s="182">
        <v>33.54</v>
      </c>
    </row>
    <row r="4146" spans="1:5" x14ac:dyDescent="0.25">
      <c r="A4146" s="180">
        <v>41092</v>
      </c>
      <c r="B4146" s="181" t="s">
        <v>56076</v>
      </c>
      <c r="C4146" s="180" t="s">
        <v>932</v>
      </c>
      <c r="D4146" s="182">
        <v>5484.97</v>
      </c>
      <c r="E4146" s="182">
        <v>5875.03</v>
      </c>
    </row>
    <row r="4147" spans="1:5" x14ac:dyDescent="0.25">
      <c r="A4147" s="180">
        <v>37712</v>
      </c>
      <c r="B4147" s="181" t="s">
        <v>56077</v>
      </c>
      <c r="C4147" s="180" t="s">
        <v>322</v>
      </c>
      <c r="D4147" s="182">
        <v>67.2</v>
      </c>
      <c r="E4147" s="182">
        <v>66.17</v>
      </c>
    </row>
    <row r="4148" spans="1:5" x14ac:dyDescent="0.25">
      <c r="A4148" s="180">
        <v>34558</v>
      </c>
      <c r="B4148" s="181" t="s">
        <v>56078</v>
      </c>
      <c r="C4148" s="180" t="s">
        <v>83</v>
      </c>
      <c r="D4148" s="182">
        <v>2.54</v>
      </c>
      <c r="E4148" s="182">
        <v>2.7</v>
      </c>
    </row>
    <row r="4149" spans="1:5" x14ac:dyDescent="0.25">
      <c r="A4149" s="180">
        <v>34547</v>
      </c>
      <c r="B4149" s="181" t="s">
        <v>56079</v>
      </c>
      <c r="C4149" s="180" t="s">
        <v>83</v>
      </c>
      <c r="D4149" s="182">
        <v>3.12</v>
      </c>
      <c r="E4149" s="182">
        <v>3.32</v>
      </c>
    </row>
    <row r="4150" spans="1:5" x14ac:dyDescent="0.25">
      <c r="A4150" s="180">
        <v>34548</v>
      </c>
      <c r="B4150" s="181" t="s">
        <v>56080</v>
      </c>
      <c r="C4150" s="180" t="s">
        <v>83</v>
      </c>
      <c r="D4150" s="182">
        <v>5.13</v>
      </c>
      <c r="E4150" s="182">
        <v>5.45</v>
      </c>
    </row>
    <row r="4151" spans="1:5" x14ac:dyDescent="0.25">
      <c r="A4151" s="180">
        <v>34550</v>
      </c>
      <c r="B4151" s="181" t="s">
        <v>56081</v>
      </c>
      <c r="C4151" s="180" t="s">
        <v>83</v>
      </c>
      <c r="D4151" s="182">
        <v>1.35</v>
      </c>
      <c r="E4151" s="182">
        <v>1.43</v>
      </c>
    </row>
    <row r="4152" spans="1:5" x14ac:dyDescent="0.25">
      <c r="A4152" s="180">
        <v>34557</v>
      </c>
      <c r="B4152" s="181" t="s">
        <v>56082</v>
      </c>
      <c r="C4152" s="180" t="s">
        <v>83</v>
      </c>
      <c r="D4152" s="182">
        <v>1.98</v>
      </c>
      <c r="E4152" s="182">
        <v>2.1</v>
      </c>
    </row>
    <row r="4153" spans="1:5" x14ac:dyDescent="0.25">
      <c r="A4153" s="180">
        <v>37411</v>
      </c>
      <c r="B4153" s="181" t="s">
        <v>56083</v>
      </c>
      <c r="C4153" s="180" t="s">
        <v>322</v>
      </c>
      <c r="D4153" s="182">
        <v>14.47</v>
      </c>
      <c r="E4153" s="182">
        <v>15.39</v>
      </c>
    </row>
    <row r="4154" spans="1:5" x14ac:dyDescent="0.25">
      <c r="A4154" s="180">
        <v>39508</v>
      </c>
      <c r="B4154" s="181" t="s">
        <v>56084</v>
      </c>
      <c r="C4154" s="180" t="s">
        <v>322</v>
      </c>
      <c r="D4154" s="182">
        <v>8.1300000000000008</v>
      </c>
      <c r="E4154" s="182">
        <v>8.65</v>
      </c>
    </row>
    <row r="4155" spans="1:5" x14ac:dyDescent="0.25">
      <c r="A4155" s="180">
        <v>39507</v>
      </c>
      <c r="B4155" s="181" t="s">
        <v>56085</v>
      </c>
      <c r="C4155" s="180" t="s">
        <v>322</v>
      </c>
      <c r="D4155" s="182">
        <v>12.13</v>
      </c>
      <c r="E4155" s="182">
        <v>12.9</v>
      </c>
    </row>
    <row r="4156" spans="1:5" x14ac:dyDescent="0.25">
      <c r="A4156" s="180">
        <v>7155</v>
      </c>
      <c r="B4156" s="181" t="s">
        <v>56086</v>
      </c>
      <c r="C4156" s="180" t="s">
        <v>322</v>
      </c>
      <c r="D4156" s="182">
        <v>15.57</v>
      </c>
      <c r="E4156" s="182">
        <v>16.559999999999999</v>
      </c>
    </row>
    <row r="4157" spans="1:5" x14ac:dyDescent="0.25">
      <c r="A4157" s="180">
        <v>42406</v>
      </c>
      <c r="B4157" s="181" t="s">
        <v>56087</v>
      </c>
      <c r="C4157" s="180" t="s">
        <v>322</v>
      </c>
      <c r="D4157" s="182">
        <v>17.850000000000001</v>
      </c>
      <c r="E4157" s="182">
        <v>18.989999999999998</v>
      </c>
    </row>
    <row r="4158" spans="1:5" x14ac:dyDescent="0.25">
      <c r="A4158" s="180">
        <v>7156</v>
      </c>
      <c r="B4158" s="181" t="s">
        <v>56088</v>
      </c>
      <c r="C4158" s="180" t="s">
        <v>322</v>
      </c>
      <c r="D4158" s="182">
        <v>22.34</v>
      </c>
      <c r="E4158" s="182">
        <v>23.76</v>
      </c>
    </row>
    <row r="4159" spans="1:5" x14ac:dyDescent="0.25">
      <c r="A4159" s="180">
        <v>43127</v>
      </c>
      <c r="B4159" s="181" t="s">
        <v>56089</v>
      </c>
      <c r="C4159" s="180" t="s">
        <v>322</v>
      </c>
      <c r="D4159" s="182">
        <v>31.97</v>
      </c>
      <c r="E4159" s="182">
        <v>34</v>
      </c>
    </row>
    <row r="4160" spans="1:5" x14ac:dyDescent="0.25">
      <c r="A4160" s="180">
        <v>10917</v>
      </c>
      <c r="B4160" s="181" t="s">
        <v>56090</v>
      </c>
      <c r="C4160" s="180" t="s">
        <v>322</v>
      </c>
      <c r="D4160" s="182">
        <v>6.75</v>
      </c>
      <c r="E4160" s="182">
        <v>7.17</v>
      </c>
    </row>
    <row r="4161" spans="1:5" x14ac:dyDescent="0.25">
      <c r="A4161" s="180">
        <v>21141</v>
      </c>
      <c r="B4161" s="181" t="s">
        <v>56091</v>
      </c>
      <c r="C4161" s="180" t="s">
        <v>322</v>
      </c>
      <c r="D4161" s="182">
        <v>10.44</v>
      </c>
      <c r="E4161" s="182">
        <v>11.11</v>
      </c>
    </row>
    <row r="4162" spans="1:5" x14ac:dyDescent="0.25">
      <c r="A4162" s="180">
        <v>39509</v>
      </c>
      <c r="B4162" s="181" t="s">
        <v>56092</v>
      </c>
      <c r="C4162" s="180" t="s">
        <v>322</v>
      </c>
      <c r="D4162" s="182">
        <v>10.050000000000001</v>
      </c>
      <c r="E4162" s="182">
        <v>10.69</v>
      </c>
    </row>
    <row r="4163" spans="1:5" x14ac:dyDescent="0.25">
      <c r="A4163" s="180">
        <v>44529</v>
      </c>
      <c r="B4163" s="181" t="s">
        <v>56093</v>
      </c>
      <c r="C4163" s="180" t="s">
        <v>322</v>
      </c>
      <c r="D4163" s="182">
        <v>14.37</v>
      </c>
      <c r="E4163" s="182">
        <v>20.43</v>
      </c>
    </row>
    <row r="4164" spans="1:5" x14ac:dyDescent="0.25">
      <c r="A4164" s="180">
        <v>7167</v>
      </c>
      <c r="B4164" s="181" t="s">
        <v>56094</v>
      </c>
      <c r="C4164" s="180" t="s">
        <v>322</v>
      </c>
      <c r="D4164" s="182"/>
      <c r="E4164" s="182">
        <v>26.02</v>
      </c>
    </row>
    <row r="4165" spans="1:5" x14ac:dyDescent="0.25">
      <c r="A4165" s="180">
        <v>10928</v>
      </c>
      <c r="B4165" s="181" t="s">
        <v>56095</v>
      </c>
      <c r="C4165" s="180" t="s">
        <v>322</v>
      </c>
      <c r="D4165" s="182"/>
      <c r="E4165" s="182">
        <v>14.95</v>
      </c>
    </row>
    <row r="4166" spans="1:5" x14ac:dyDescent="0.25">
      <c r="A4166" s="180">
        <v>10933</v>
      </c>
      <c r="B4166" s="181" t="s">
        <v>56096</v>
      </c>
      <c r="C4166" s="180" t="s">
        <v>322</v>
      </c>
      <c r="D4166" s="182"/>
      <c r="E4166" s="182">
        <v>22.55</v>
      </c>
    </row>
    <row r="4167" spans="1:5" x14ac:dyDescent="0.25">
      <c r="A4167" s="180">
        <v>7158</v>
      </c>
      <c r="B4167" s="181" t="s">
        <v>56097</v>
      </c>
      <c r="C4167" s="180" t="s">
        <v>322</v>
      </c>
      <c r="D4167" s="182"/>
      <c r="E4167" s="182">
        <v>38.25</v>
      </c>
    </row>
    <row r="4168" spans="1:5" x14ac:dyDescent="0.25">
      <c r="A4168" s="180">
        <v>10927</v>
      </c>
      <c r="B4168" s="181" t="s">
        <v>56098</v>
      </c>
      <c r="C4168" s="180" t="s">
        <v>322</v>
      </c>
      <c r="D4168" s="182"/>
      <c r="E4168" s="182">
        <v>24.46</v>
      </c>
    </row>
    <row r="4169" spans="1:5" x14ac:dyDescent="0.25">
      <c r="A4169" s="180">
        <v>7162</v>
      </c>
      <c r="B4169" s="181" t="s">
        <v>56099</v>
      </c>
      <c r="C4169" s="180" t="s">
        <v>322</v>
      </c>
      <c r="D4169" s="182"/>
      <c r="E4169" s="182">
        <v>59.86</v>
      </c>
    </row>
    <row r="4170" spans="1:5" x14ac:dyDescent="0.25">
      <c r="A4170" s="180">
        <v>10932</v>
      </c>
      <c r="B4170" s="181" t="s">
        <v>56100</v>
      </c>
      <c r="C4170" s="180" t="s">
        <v>322</v>
      </c>
      <c r="D4170" s="182"/>
      <c r="E4170" s="182">
        <v>104.11</v>
      </c>
    </row>
    <row r="4171" spans="1:5" x14ac:dyDescent="0.25">
      <c r="A4171" s="180">
        <v>10937</v>
      </c>
      <c r="B4171" s="181" t="s">
        <v>56101</v>
      </c>
      <c r="C4171" s="180" t="s">
        <v>322</v>
      </c>
      <c r="D4171" s="182"/>
      <c r="E4171" s="182">
        <v>26.76</v>
      </c>
    </row>
    <row r="4172" spans="1:5" x14ac:dyDescent="0.25">
      <c r="A4172" s="180">
        <v>10935</v>
      </c>
      <c r="B4172" s="181" t="s">
        <v>56102</v>
      </c>
      <c r="C4172" s="180" t="s">
        <v>322</v>
      </c>
      <c r="D4172" s="182"/>
      <c r="E4172" s="182">
        <v>46.41</v>
      </c>
    </row>
    <row r="4173" spans="1:5" x14ac:dyDescent="0.25">
      <c r="A4173" s="180">
        <v>10931</v>
      </c>
      <c r="B4173" s="181" t="s">
        <v>56103</v>
      </c>
      <c r="C4173" s="180" t="s">
        <v>322</v>
      </c>
      <c r="D4173" s="182"/>
      <c r="E4173" s="182">
        <v>13.05</v>
      </c>
    </row>
    <row r="4174" spans="1:5" x14ac:dyDescent="0.25">
      <c r="A4174" s="180">
        <v>7164</v>
      </c>
      <c r="B4174" s="181" t="s">
        <v>56104</v>
      </c>
      <c r="C4174" s="180" t="s">
        <v>322</v>
      </c>
      <c r="D4174" s="182"/>
      <c r="E4174" s="182">
        <v>43.2</v>
      </c>
    </row>
    <row r="4175" spans="1:5" x14ac:dyDescent="0.25">
      <c r="A4175" s="180">
        <v>36887</v>
      </c>
      <c r="B4175" s="181" t="s">
        <v>56105</v>
      </c>
      <c r="C4175" s="180" t="s">
        <v>322</v>
      </c>
      <c r="D4175" s="182">
        <v>11.59</v>
      </c>
      <c r="E4175" s="182">
        <v>8.51</v>
      </c>
    </row>
    <row r="4176" spans="1:5" x14ac:dyDescent="0.25">
      <c r="A4176" s="180">
        <v>34630</v>
      </c>
      <c r="B4176" s="181" t="s">
        <v>56106</v>
      </c>
      <c r="C4176" s="180" t="s">
        <v>115</v>
      </c>
      <c r="D4176" s="182">
        <v>1092.26</v>
      </c>
      <c r="E4176" s="182">
        <v>1075.3800000000001</v>
      </c>
    </row>
    <row r="4177" spans="1:5" x14ac:dyDescent="0.25">
      <c r="A4177" s="180">
        <v>7161</v>
      </c>
      <c r="B4177" s="181" t="s">
        <v>56107</v>
      </c>
      <c r="C4177" s="180" t="s">
        <v>322</v>
      </c>
      <c r="D4177" s="182"/>
      <c r="E4177" s="182">
        <v>5.37</v>
      </c>
    </row>
    <row r="4178" spans="1:5" x14ac:dyDescent="0.25">
      <c r="A4178" s="180">
        <v>7170</v>
      </c>
      <c r="B4178" s="181" t="s">
        <v>56108</v>
      </c>
      <c r="C4178" s="180" t="s">
        <v>322</v>
      </c>
      <c r="D4178" s="182">
        <v>2.8</v>
      </c>
      <c r="E4178" s="182">
        <v>2.06</v>
      </c>
    </row>
    <row r="4179" spans="1:5" x14ac:dyDescent="0.25">
      <c r="A4179" s="180">
        <v>37524</v>
      </c>
      <c r="B4179" s="181" t="s">
        <v>56109</v>
      </c>
      <c r="C4179" s="180" t="s">
        <v>83</v>
      </c>
      <c r="D4179" s="182">
        <v>2.56</v>
      </c>
      <c r="E4179" s="182">
        <v>1.88</v>
      </c>
    </row>
    <row r="4180" spans="1:5" x14ac:dyDescent="0.25">
      <c r="A4180" s="180">
        <v>37525</v>
      </c>
      <c r="B4180" s="181" t="s">
        <v>56110</v>
      </c>
      <c r="C4180" s="180" t="s">
        <v>83</v>
      </c>
      <c r="D4180" s="182">
        <v>3.5</v>
      </c>
      <c r="E4180" s="182">
        <v>2.57</v>
      </c>
    </row>
    <row r="4181" spans="1:5" x14ac:dyDescent="0.25">
      <c r="A4181" s="180">
        <v>36789</v>
      </c>
      <c r="B4181" s="181" t="s">
        <v>56111</v>
      </c>
      <c r="C4181" s="180" t="s">
        <v>115</v>
      </c>
      <c r="D4181" s="182">
        <v>4.46</v>
      </c>
      <c r="E4181" s="182">
        <v>5.24</v>
      </c>
    </row>
    <row r="4182" spans="1:5" x14ac:dyDescent="0.25">
      <c r="A4182" s="180">
        <v>7173</v>
      </c>
      <c r="B4182" s="181" t="s">
        <v>56112</v>
      </c>
      <c r="C4182" s="180" t="s">
        <v>52070</v>
      </c>
      <c r="D4182" s="182">
        <v>2882</v>
      </c>
      <c r="E4182" s="182">
        <v>3390</v>
      </c>
    </row>
    <row r="4183" spans="1:5" x14ac:dyDescent="0.25">
      <c r="A4183" s="180">
        <v>7175</v>
      </c>
      <c r="B4183" s="181" t="s">
        <v>56113</v>
      </c>
      <c r="C4183" s="180" t="s">
        <v>115</v>
      </c>
      <c r="D4183" s="182">
        <v>3.26</v>
      </c>
      <c r="E4183" s="182">
        <v>3.83</v>
      </c>
    </row>
    <row r="4184" spans="1:5" x14ac:dyDescent="0.25">
      <c r="A4184" s="180">
        <v>40741</v>
      </c>
      <c r="B4184" s="181" t="s">
        <v>56114</v>
      </c>
      <c r="C4184" s="180" t="s">
        <v>115</v>
      </c>
      <c r="D4184" s="182">
        <v>2.8</v>
      </c>
      <c r="E4184" s="182">
        <v>3.12</v>
      </c>
    </row>
    <row r="4185" spans="1:5" x14ac:dyDescent="0.25">
      <c r="A4185" s="180">
        <v>7184</v>
      </c>
      <c r="B4185" s="181" t="s">
        <v>56115</v>
      </c>
      <c r="C4185" s="180" t="s">
        <v>322</v>
      </c>
      <c r="D4185" s="182"/>
      <c r="E4185" s="182">
        <v>40.98</v>
      </c>
    </row>
    <row r="4186" spans="1:5" x14ac:dyDescent="0.25">
      <c r="A4186" s="180">
        <v>34458</v>
      </c>
      <c r="B4186" s="181" t="s">
        <v>56116</v>
      </c>
      <c r="C4186" s="180" t="s">
        <v>115</v>
      </c>
      <c r="D4186" s="182">
        <v>176.76</v>
      </c>
      <c r="E4186" s="182">
        <v>137.69999999999999</v>
      </c>
    </row>
    <row r="4187" spans="1:5" x14ac:dyDescent="0.25">
      <c r="A4187" s="180">
        <v>34464</v>
      </c>
      <c r="B4187" s="181" t="s">
        <v>56117</v>
      </c>
      <c r="C4187" s="180" t="s">
        <v>115</v>
      </c>
      <c r="D4187" s="182">
        <v>263.12</v>
      </c>
      <c r="E4187" s="182">
        <v>204.97</v>
      </c>
    </row>
    <row r="4188" spans="1:5" x14ac:dyDescent="0.25">
      <c r="A4188" s="180">
        <v>34468</v>
      </c>
      <c r="B4188" s="181" t="s">
        <v>56118</v>
      </c>
      <c r="C4188" s="180" t="s">
        <v>115</v>
      </c>
      <c r="D4188" s="182">
        <v>331.73</v>
      </c>
      <c r="E4188" s="182">
        <v>258.41000000000003</v>
      </c>
    </row>
    <row r="4189" spans="1:5" x14ac:dyDescent="0.25">
      <c r="A4189" s="180">
        <v>34473</v>
      </c>
      <c r="B4189" s="181" t="s">
        <v>56119</v>
      </c>
      <c r="C4189" s="180" t="s">
        <v>115</v>
      </c>
      <c r="D4189" s="182">
        <v>201.23</v>
      </c>
      <c r="E4189" s="182">
        <v>156.76</v>
      </c>
    </row>
    <row r="4190" spans="1:5" x14ac:dyDescent="0.25">
      <c r="A4190" s="180">
        <v>34480</v>
      </c>
      <c r="B4190" s="181" t="s">
        <v>56120</v>
      </c>
      <c r="C4190" s="180" t="s">
        <v>115</v>
      </c>
      <c r="D4190" s="182">
        <v>371.88</v>
      </c>
      <c r="E4190" s="182">
        <v>289.69</v>
      </c>
    </row>
    <row r="4191" spans="1:5" x14ac:dyDescent="0.25">
      <c r="A4191" s="180">
        <v>34486</v>
      </c>
      <c r="B4191" s="181" t="s">
        <v>56121</v>
      </c>
      <c r="C4191" s="180" t="s">
        <v>115</v>
      </c>
      <c r="D4191" s="182">
        <v>440.3</v>
      </c>
      <c r="E4191" s="182">
        <v>342.99</v>
      </c>
    </row>
    <row r="4192" spans="1:5" x14ac:dyDescent="0.25">
      <c r="A4192" s="180">
        <v>7190</v>
      </c>
      <c r="B4192" s="181" t="s">
        <v>56122</v>
      </c>
      <c r="C4192" s="180" t="s">
        <v>115</v>
      </c>
      <c r="D4192" s="182">
        <v>14.7</v>
      </c>
      <c r="E4192" s="182">
        <v>11.45</v>
      </c>
    </row>
    <row r="4193" spans="1:5" x14ac:dyDescent="0.25">
      <c r="A4193" s="180">
        <v>34417</v>
      </c>
      <c r="B4193" s="181" t="s">
        <v>56123</v>
      </c>
      <c r="C4193" s="180" t="s">
        <v>115</v>
      </c>
      <c r="D4193" s="182">
        <v>23.52</v>
      </c>
      <c r="E4193" s="182">
        <v>18.32</v>
      </c>
    </row>
    <row r="4194" spans="1:5" x14ac:dyDescent="0.25">
      <c r="A4194" s="180">
        <v>7213</v>
      </c>
      <c r="B4194" s="181" t="s">
        <v>56124</v>
      </c>
      <c r="C4194" s="180" t="s">
        <v>322</v>
      </c>
      <c r="D4194" s="182">
        <v>21.57</v>
      </c>
      <c r="E4194" s="182">
        <v>16.8</v>
      </c>
    </row>
    <row r="4195" spans="1:5" x14ac:dyDescent="0.25">
      <c r="A4195" s="180">
        <v>7195</v>
      </c>
      <c r="B4195" s="181" t="s">
        <v>56125</v>
      </c>
      <c r="C4195" s="180" t="s">
        <v>115</v>
      </c>
      <c r="D4195" s="182">
        <v>63.34</v>
      </c>
      <c r="E4195" s="182">
        <v>49.34</v>
      </c>
    </row>
    <row r="4196" spans="1:5" x14ac:dyDescent="0.25">
      <c r="A4196" s="180">
        <v>7186</v>
      </c>
      <c r="B4196" s="181" t="s">
        <v>56126</v>
      </c>
      <c r="C4196" s="180" t="s">
        <v>115</v>
      </c>
      <c r="D4196" s="182">
        <v>69</v>
      </c>
      <c r="E4196" s="182">
        <v>53.75</v>
      </c>
    </row>
    <row r="4197" spans="1:5" x14ac:dyDescent="0.25">
      <c r="A4197" s="180">
        <v>7194</v>
      </c>
      <c r="B4197" s="181" t="s">
        <v>56127</v>
      </c>
      <c r="C4197" s="180" t="s">
        <v>322</v>
      </c>
      <c r="D4197" s="182">
        <v>31.81</v>
      </c>
      <c r="E4197" s="182">
        <v>24.78</v>
      </c>
    </row>
    <row r="4198" spans="1:5" x14ac:dyDescent="0.25">
      <c r="A4198" s="180">
        <v>7197</v>
      </c>
      <c r="B4198" s="181" t="s">
        <v>56128</v>
      </c>
      <c r="C4198" s="180" t="s">
        <v>115</v>
      </c>
      <c r="D4198" s="182">
        <v>134.27000000000001</v>
      </c>
      <c r="E4198" s="182">
        <v>104.6</v>
      </c>
    </row>
    <row r="4199" spans="1:5" x14ac:dyDescent="0.25">
      <c r="A4199" s="180">
        <v>7192</v>
      </c>
      <c r="B4199" s="181" t="s">
        <v>56129</v>
      </c>
      <c r="C4199" s="180" t="s">
        <v>115</v>
      </c>
      <c r="D4199" s="182">
        <v>120.3</v>
      </c>
      <c r="E4199" s="182">
        <v>93.71</v>
      </c>
    </row>
    <row r="4200" spans="1:5" x14ac:dyDescent="0.25">
      <c r="A4200" s="180">
        <v>7193</v>
      </c>
      <c r="B4200" s="181" t="s">
        <v>56130</v>
      </c>
      <c r="C4200" s="180" t="s">
        <v>115</v>
      </c>
      <c r="D4200" s="182">
        <v>135.44</v>
      </c>
      <c r="E4200" s="182">
        <v>105.5</v>
      </c>
    </row>
    <row r="4201" spans="1:5" x14ac:dyDescent="0.25">
      <c r="A4201" s="180">
        <v>7189</v>
      </c>
      <c r="B4201" s="181" t="s">
        <v>56131</v>
      </c>
      <c r="C4201" s="180" t="s">
        <v>115</v>
      </c>
      <c r="D4201" s="182">
        <v>157.38999999999999</v>
      </c>
      <c r="E4201" s="182">
        <v>122.61</v>
      </c>
    </row>
    <row r="4202" spans="1:5" x14ac:dyDescent="0.25">
      <c r="A4202" s="180">
        <v>34402</v>
      </c>
      <c r="B4202" s="181" t="s">
        <v>56132</v>
      </c>
      <c r="C4202" s="180" t="s">
        <v>115</v>
      </c>
      <c r="D4202" s="182">
        <v>222.21</v>
      </c>
      <c r="E4202" s="182">
        <v>173.1</v>
      </c>
    </row>
    <row r="4203" spans="1:5" x14ac:dyDescent="0.25">
      <c r="A4203" s="180">
        <v>7245</v>
      </c>
      <c r="B4203" s="181" t="s">
        <v>56133</v>
      </c>
      <c r="C4203" s="180" t="s">
        <v>115</v>
      </c>
      <c r="D4203" s="182">
        <v>33.659999999999997</v>
      </c>
      <c r="E4203" s="182">
        <v>36.67</v>
      </c>
    </row>
    <row r="4204" spans="1:5" x14ac:dyDescent="0.25">
      <c r="A4204" s="180">
        <v>34425</v>
      </c>
      <c r="B4204" s="181" t="s">
        <v>56134</v>
      </c>
      <c r="C4204" s="180" t="s">
        <v>115</v>
      </c>
      <c r="D4204" s="182">
        <v>142.74</v>
      </c>
      <c r="E4204" s="182">
        <v>111.19</v>
      </c>
    </row>
    <row r="4205" spans="1:5" x14ac:dyDescent="0.25">
      <c r="A4205" s="180">
        <v>7223</v>
      </c>
      <c r="B4205" s="181" t="s">
        <v>56135</v>
      </c>
      <c r="C4205" s="180" t="s">
        <v>115</v>
      </c>
      <c r="D4205" s="182">
        <v>159.07</v>
      </c>
      <c r="E4205" s="182">
        <v>123.92</v>
      </c>
    </row>
    <row r="4206" spans="1:5" x14ac:dyDescent="0.25">
      <c r="A4206" s="180">
        <v>7234</v>
      </c>
      <c r="B4206" s="181" t="s">
        <v>56136</v>
      </c>
      <c r="C4206" s="180" t="s">
        <v>115</v>
      </c>
      <c r="D4206" s="182">
        <v>240.04</v>
      </c>
      <c r="E4206" s="182">
        <v>186.99</v>
      </c>
    </row>
    <row r="4207" spans="1:5" x14ac:dyDescent="0.25">
      <c r="A4207" s="180">
        <v>7224</v>
      </c>
      <c r="B4207" s="181" t="s">
        <v>56137</v>
      </c>
      <c r="C4207" s="180" t="s">
        <v>115</v>
      </c>
      <c r="D4207" s="182">
        <v>292.43</v>
      </c>
      <c r="E4207" s="182">
        <v>227.8</v>
      </c>
    </row>
    <row r="4208" spans="1:5" x14ac:dyDescent="0.25">
      <c r="A4208" s="180">
        <v>7225</v>
      </c>
      <c r="B4208" s="181" t="s">
        <v>56138</v>
      </c>
      <c r="C4208" s="180" t="s">
        <v>115</v>
      </c>
      <c r="D4208" s="182">
        <v>313.57</v>
      </c>
      <c r="E4208" s="182">
        <v>244.26</v>
      </c>
    </row>
    <row r="4209" spans="1:5" x14ac:dyDescent="0.25">
      <c r="A4209" s="180">
        <v>7226</v>
      </c>
      <c r="B4209" s="181" t="s">
        <v>56139</v>
      </c>
      <c r="C4209" s="180" t="s">
        <v>115</v>
      </c>
      <c r="D4209" s="182">
        <v>334.62</v>
      </c>
      <c r="E4209" s="182">
        <v>260.66000000000003</v>
      </c>
    </row>
    <row r="4210" spans="1:5" x14ac:dyDescent="0.25">
      <c r="A4210" s="180">
        <v>7227</v>
      </c>
      <c r="B4210" s="181" t="s">
        <v>56140</v>
      </c>
      <c r="C4210" s="180" t="s">
        <v>115</v>
      </c>
      <c r="D4210" s="182">
        <v>380.89</v>
      </c>
      <c r="E4210" s="182">
        <v>296.7</v>
      </c>
    </row>
    <row r="4211" spans="1:5" x14ac:dyDescent="0.25">
      <c r="A4211" s="180">
        <v>7212</v>
      </c>
      <c r="B4211" s="181" t="s">
        <v>56141</v>
      </c>
      <c r="C4211" s="180" t="s">
        <v>115</v>
      </c>
      <c r="D4211" s="182">
        <v>418.5</v>
      </c>
      <c r="E4211" s="182">
        <v>326</v>
      </c>
    </row>
    <row r="4212" spans="1:5" x14ac:dyDescent="0.25">
      <c r="A4212" s="180">
        <v>7229</v>
      </c>
      <c r="B4212" s="181" t="s">
        <v>56142</v>
      </c>
      <c r="C4212" s="180" t="s">
        <v>115</v>
      </c>
      <c r="D4212" s="182">
        <v>265.27</v>
      </c>
      <c r="E4212" s="182">
        <v>206.64</v>
      </c>
    </row>
    <row r="4213" spans="1:5" x14ac:dyDescent="0.25">
      <c r="A4213" s="180">
        <v>7230</v>
      </c>
      <c r="B4213" s="181" t="s">
        <v>56143</v>
      </c>
      <c r="C4213" s="180" t="s">
        <v>115</v>
      </c>
      <c r="D4213" s="182">
        <v>441.63</v>
      </c>
      <c r="E4213" s="182">
        <v>344.02</v>
      </c>
    </row>
    <row r="4214" spans="1:5" x14ac:dyDescent="0.25">
      <c r="A4214" s="180">
        <v>7231</v>
      </c>
      <c r="B4214" s="181" t="s">
        <v>56144</v>
      </c>
      <c r="C4214" s="180" t="s">
        <v>115</v>
      </c>
      <c r="D4214" s="182">
        <v>626.49</v>
      </c>
      <c r="E4214" s="182">
        <v>488.02</v>
      </c>
    </row>
    <row r="4215" spans="1:5" x14ac:dyDescent="0.25">
      <c r="A4215" s="180">
        <v>7220</v>
      </c>
      <c r="B4215" s="181" t="s">
        <v>56145</v>
      </c>
      <c r="C4215" s="180" t="s">
        <v>115</v>
      </c>
      <c r="D4215" s="182">
        <v>773.33</v>
      </c>
      <c r="E4215" s="182">
        <v>602.41</v>
      </c>
    </row>
    <row r="4216" spans="1:5" x14ac:dyDescent="0.25">
      <c r="A4216" s="180">
        <v>34447</v>
      </c>
      <c r="B4216" s="181" t="s">
        <v>56146</v>
      </c>
      <c r="C4216" s="180" t="s">
        <v>115</v>
      </c>
      <c r="D4216" s="182">
        <v>864.7</v>
      </c>
      <c r="E4216" s="182">
        <v>673.58</v>
      </c>
    </row>
    <row r="4217" spans="1:5" x14ac:dyDescent="0.25">
      <c r="A4217" s="180">
        <v>7233</v>
      </c>
      <c r="B4217" s="181" t="s">
        <v>56147</v>
      </c>
      <c r="C4217" s="180" t="s">
        <v>115</v>
      </c>
      <c r="D4217" s="182">
        <v>991.95</v>
      </c>
      <c r="E4217" s="182">
        <v>772.71</v>
      </c>
    </row>
    <row r="4218" spans="1:5" x14ac:dyDescent="0.25">
      <c r="A4218" s="180">
        <v>40740</v>
      </c>
      <c r="B4218" s="181" t="s">
        <v>56148</v>
      </c>
      <c r="C4218" s="180" t="s">
        <v>322</v>
      </c>
      <c r="D4218" s="182">
        <v>139.79</v>
      </c>
      <c r="E4218" s="182">
        <v>176.13</v>
      </c>
    </row>
    <row r="4219" spans="1:5" x14ac:dyDescent="0.25">
      <c r="A4219" s="180">
        <v>25007</v>
      </c>
      <c r="B4219" s="181" t="s">
        <v>56149</v>
      </c>
      <c r="C4219" s="180" t="s">
        <v>322</v>
      </c>
      <c r="D4219" s="182">
        <v>40</v>
      </c>
      <c r="E4219" s="182">
        <v>50.4</v>
      </c>
    </row>
    <row r="4220" spans="1:5" x14ac:dyDescent="0.25">
      <c r="A4220" s="180">
        <v>43071</v>
      </c>
      <c r="B4220" s="181" t="s">
        <v>56150</v>
      </c>
      <c r="C4220" s="180" t="s">
        <v>322</v>
      </c>
      <c r="D4220" s="182">
        <v>157.4</v>
      </c>
      <c r="E4220" s="182">
        <v>198.33</v>
      </c>
    </row>
    <row r="4221" spans="1:5" x14ac:dyDescent="0.25">
      <c r="A4221" s="180">
        <v>39520</v>
      </c>
      <c r="B4221" s="181" t="s">
        <v>56151</v>
      </c>
      <c r="C4221" s="180" t="s">
        <v>322</v>
      </c>
      <c r="D4221" s="182">
        <v>128.41</v>
      </c>
      <c r="E4221" s="182">
        <v>161.80000000000001</v>
      </c>
    </row>
    <row r="4222" spans="1:5" x14ac:dyDescent="0.25">
      <c r="A4222" s="180">
        <v>39521</v>
      </c>
      <c r="B4222" s="181" t="s">
        <v>56152</v>
      </c>
      <c r="C4222" s="180" t="s">
        <v>322</v>
      </c>
      <c r="D4222" s="182">
        <v>132.61000000000001</v>
      </c>
      <c r="E4222" s="182">
        <v>167.09</v>
      </c>
    </row>
    <row r="4223" spans="1:5" x14ac:dyDescent="0.25">
      <c r="A4223" s="180">
        <v>39522</v>
      </c>
      <c r="B4223" s="181" t="s">
        <v>56153</v>
      </c>
      <c r="C4223" s="180" t="s">
        <v>322</v>
      </c>
      <c r="D4223" s="182">
        <v>136.93</v>
      </c>
      <c r="E4223" s="182">
        <v>172.54</v>
      </c>
    </row>
    <row r="4224" spans="1:5" x14ac:dyDescent="0.25">
      <c r="A4224" s="180">
        <v>7243</v>
      </c>
      <c r="B4224" s="181" t="s">
        <v>56154</v>
      </c>
      <c r="C4224" s="180" t="s">
        <v>322</v>
      </c>
      <c r="D4224" s="182">
        <v>41.8</v>
      </c>
      <c r="E4224" s="182">
        <v>52.67</v>
      </c>
    </row>
    <row r="4225" spans="1:5" x14ac:dyDescent="0.25">
      <c r="A4225" s="180">
        <v>7246</v>
      </c>
      <c r="B4225" s="181" t="s">
        <v>56155</v>
      </c>
      <c r="C4225" s="180" t="s">
        <v>115</v>
      </c>
      <c r="D4225" s="182">
        <v>37.18</v>
      </c>
      <c r="E4225" s="182">
        <v>40.49</v>
      </c>
    </row>
    <row r="4226" spans="1:5" x14ac:dyDescent="0.25">
      <c r="A4226" s="180">
        <v>12869</v>
      </c>
      <c r="B4226" s="181" t="s">
        <v>56156</v>
      </c>
      <c r="C4226" s="180" t="s">
        <v>949</v>
      </c>
      <c r="D4226" s="182">
        <v>30.13</v>
      </c>
      <c r="E4226" s="182">
        <v>26.03</v>
      </c>
    </row>
    <row r="4227" spans="1:5" x14ac:dyDescent="0.25">
      <c r="A4227" s="180">
        <v>41097</v>
      </c>
      <c r="B4227" s="181" t="s">
        <v>56157</v>
      </c>
      <c r="C4227" s="180" t="s">
        <v>932</v>
      </c>
      <c r="D4227" s="182">
        <v>5296.17</v>
      </c>
      <c r="E4227" s="182">
        <v>4560.57</v>
      </c>
    </row>
    <row r="4228" spans="1:5" x14ac:dyDescent="0.25">
      <c r="A4228" s="180">
        <v>1574</v>
      </c>
      <c r="B4228" s="181" t="s">
        <v>56158</v>
      </c>
      <c r="C4228" s="180" t="s">
        <v>115</v>
      </c>
      <c r="D4228" s="182">
        <v>1.71</v>
      </c>
      <c r="E4228" s="182">
        <v>1.76</v>
      </c>
    </row>
    <row r="4229" spans="1:5" x14ac:dyDescent="0.25">
      <c r="A4229" s="180">
        <v>1581</v>
      </c>
      <c r="B4229" s="181" t="s">
        <v>56159</v>
      </c>
      <c r="C4229" s="180" t="s">
        <v>115</v>
      </c>
      <c r="D4229" s="182">
        <v>11.88</v>
      </c>
      <c r="E4229" s="182">
        <v>12.2</v>
      </c>
    </row>
    <row r="4230" spans="1:5" x14ac:dyDescent="0.25">
      <c r="A4230" s="180">
        <v>1575</v>
      </c>
      <c r="B4230" s="181" t="s">
        <v>56160</v>
      </c>
      <c r="C4230" s="180" t="s">
        <v>115</v>
      </c>
      <c r="D4230" s="182">
        <v>2.0299999999999998</v>
      </c>
      <c r="E4230" s="182">
        <v>2.09</v>
      </c>
    </row>
    <row r="4231" spans="1:5" x14ac:dyDescent="0.25">
      <c r="A4231" s="180">
        <v>1570</v>
      </c>
      <c r="B4231" s="181" t="s">
        <v>56161</v>
      </c>
      <c r="C4231" s="180" t="s">
        <v>115</v>
      </c>
      <c r="D4231" s="182">
        <v>1.02</v>
      </c>
      <c r="E4231" s="182">
        <v>1.05</v>
      </c>
    </row>
    <row r="4232" spans="1:5" x14ac:dyDescent="0.25">
      <c r="A4232" s="180">
        <v>1576</v>
      </c>
      <c r="B4232" s="181" t="s">
        <v>56162</v>
      </c>
      <c r="C4232" s="180" t="s">
        <v>115</v>
      </c>
      <c r="D4232" s="182">
        <v>2.81</v>
      </c>
      <c r="E4232" s="182">
        <v>2.89</v>
      </c>
    </row>
    <row r="4233" spans="1:5" x14ac:dyDescent="0.25">
      <c r="A4233" s="180">
        <v>1577</v>
      </c>
      <c r="B4233" s="181" t="s">
        <v>56163</v>
      </c>
      <c r="C4233" s="180" t="s">
        <v>115</v>
      </c>
      <c r="D4233" s="182">
        <v>3.17</v>
      </c>
      <c r="E4233" s="182">
        <v>3.26</v>
      </c>
    </row>
    <row r="4234" spans="1:5" x14ac:dyDescent="0.25">
      <c r="A4234" s="180">
        <v>1571</v>
      </c>
      <c r="B4234" s="181" t="s">
        <v>56164</v>
      </c>
      <c r="C4234" s="180" t="s">
        <v>115</v>
      </c>
      <c r="D4234" s="182">
        <v>1.33</v>
      </c>
      <c r="E4234" s="182">
        <v>1.36</v>
      </c>
    </row>
    <row r="4235" spans="1:5" x14ac:dyDescent="0.25">
      <c r="A4235" s="180">
        <v>1578</v>
      </c>
      <c r="B4235" s="181" t="s">
        <v>56165</v>
      </c>
      <c r="C4235" s="180" t="s">
        <v>115</v>
      </c>
      <c r="D4235" s="182">
        <v>5.5</v>
      </c>
      <c r="E4235" s="182">
        <v>5.65</v>
      </c>
    </row>
    <row r="4236" spans="1:5" x14ac:dyDescent="0.25">
      <c r="A4236" s="180">
        <v>1573</v>
      </c>
      <c r="B4236" s="181" t="s">
        <v>56166</v>
      </c>
      <c r="C4236" s="180" t="s">
        <v>115</v>
      </c>
      <c r="D4236" s="182">
        <v>1.58</v>
      </c>
      <c r="E4236" s="182">
        <v>1.63</v>
      </c>
    </row>
    <row r="4237" spans="1:5" x14ac:dyDescent="0.25">
      <c r="A4237" s="180">
        <v>1579</v>
      </c>
      <c r="B4237" s="181" t="s">
        <v>56167</v>
      </c>
      <c r="C4237" s="180" t="s">
        <v>115</v>
      </c>
      <c r="D4237" s="182">
        <v>6.86</v>
      </c>
      <c r="E4237" s="182">
        <v>7.04</v>
      </c>
    </row>
    <row r="4238" spans="1:5" x14ac:dyDescent="0.25">
      <c r="A4238" s="180">
        <v>1580</v>
      </c>
      <c r="B4238" s="181" t="s">
        <v>56168</v>
      </c>
      <c r="C4238" s="180" t="s">
        <v>115</v>
      </c>
      <c r="D4238" s="182">
        <v>8.4499999999999993</v>
      </c>
      <c r="E4238" s="182">
        <v>8.67</v>
      </c>
    </row>
    <row r="4239" spans="1:5" x14ac:dyDescent="0.25">
      <c r="A4239" s="180">
        <v>39321</v>
      </c>
      <c r="B4239" s="181" t="s">
        <v>56169</v>
      </c>
      <c r="C4239" s="180" t="s">
        <v>115</v>
      </c>
      <c r="D4239" s="182">
        <v>23.38</v>
      </c>
      <c r="E4239" s="182">
        <v>26.22</v>
      </c>
    </row>
    <row r="4240" spans="1:5" x14ac:dyDescent="0.25">
      <c r="A4240" s="180">
        <v>39319</v>
      </c>
      <c r="B4240" s="181" t="s">
        <v>56170</v>
      </c>
      <c r="C4240" s="180" t="s">
        <v>115</v>
      </c>
      <c r="D4240" s="182">
        <v>9.73</v>
      </c>
      <c r="E4240" s="182">
        <v>10.91</v>
      </c>
    </row>
    <row r="4241" spans="1:5" x14ac:dyDescent="0.25">
      <c r="A4241" s="180">
        <v>39320</v>
      </c>
      <c r="B4241" s="181" t="s">
        <v>56171</v>
      </c>
      <c r="C4241" s="180" t="s">
        <v>115</v>
      </c>
      <c r="D4241" s="182">
        <v>18.71</v>
      </c>
      <c r="E4241" s="182">
        <v>20.98</v>
      </c>
    </row>
    <row r="4242" spans="1:5" x14ac:dyDescent="0.25">
      <c r="A4242" s="180">
        <v>1542</v>
      </c>
      <c r="B4242" s="181" t="s">
        <v>56172</v>
      </c>
      <c r="C4242" s="180" t="s">
        <v>115</v>
      </c>
      <c r="D4242" s="182">
        <v>23.4</v>
      </c>
      <c r="E4242" s="182">
        <v>24.03</v>
      </c>
    </row>
    <row r="4243" spans="1:5" x14ac:dyDescent="0.25">
      <c r="A4243" s="180">
        <v>1591</v>
      </c>
      <c r="B4243" s="181" t="s">
        <v>56173</v>
      </c>
      <c r="C4243" s="180" t="s">
        <v>115</v>
      </c>
      <c r="D4243" s="182">
        <v>26.19</v>
      </c>
      <c r="E4243" s="182">
        <v>26.9</v>
      </c>
    </row>
    <row r="4244" spans="1:5" x14ac:dyDescent="0.25">
      <c r="A4244" s="180">
        <v>1547</v>
      </c>
      <c r="B4244" s="181" t="s">
        <v>56174</v>
      </c>
      <c r="C4244" s="180" t="s">
        <v>115</v>
      </c>
      <c r="D4244" s="182">
        <v>137.27000000000001</v>
      </c>
      <c r="E4244" s="182">
        <v>140.94999999999999</v>
      </c>
    </row>
    <row r="4245" spans="1:5" x14ac:dyDescent="0.25">
      <c r="A4245" s="180">
        <v>38196</v>
      </c>
      <c r="B4245" s="181" t="s">
        <v>56175</v>
      </c>
      <c r="C4245" s="180" t="s">
        <v>115</v>
      </c>
      <c r="D4245" s="182">
        <v>26.73</v>
      </c>
      <c r="E4245" s="182">
        <v>27.45</v>
      </c>
    </row>
    <row r="4246" spans="1:5" x14ac:dyDescent="0.25">
      <c r="A4246" s="180">
        <v>1543</v>
      </c>
      <c r="B4246" s="181" t="s">
        <v>56176</v>
      </c>
      <c r="C4246" s="180" t="s">
        <v>115</v>
      </c>
      <c r="D4246" s="182">
        <v>28.41</v>
      </c>
      <c r="E4246" s="182">
        <v>29.17</v>
      </c>
    </row>
    <row r="4247" spans="1:5" x14ac:dyDescent="0.25">
      <c r="A4247" s="180">
        <v>1585</v>
      </c>
      <c r="B4247" s="181" t="s">
        <v>56177</v>
      </c>
      <c r="C4247" s="180" t="s">
        <v>115</v>
      </c>
      <c r="D4247" s="182">
        <v>5.5</v>
      </c>
      <c r="E4247" s="182">
        <v>5.65</v>
      </c>
    </row>
    <row r="4248" spans="1:5" x14ac:dyDescent="0.25">
      <c r="A4248" s="180">
        <v>1593</v>
      </c>
      <c r="B4248" s="181" t="s">
        <v>56178</v>
      </c>
      <c r="C4248" s="180" t="s">
        <v>115</v>
      </c>
      <c r="D4248" s="182">
        <v>29.22</v>
      </c>
      <c r="E4248" s="182">
        <v>30</v>
      </c>
    </row>
    <row r="4249" spans="1:5" x14ac:dyDescent="0.25">
      <c r="A4249" s="180">
        <v>11838</v>
      </c>
      <c r="B4249" s="181" t="s">
        <v>56179</v>
      </c>
      <c r="C4249" s="180" t="s">
        <v>115</v>
      </c>
      <c r="D4249" s="182">
        <v>38.549999999999997</v>
      </c>
      <c r="E4249" s="182">
        <v>39.590000000000003</v>
      </c>
    </row>
    <row r="4250" spans="1:5" x14ac:dyDescent="0.25">
      <c r="A4250" s="180">
        <v>1594</v>
      </c>
      <c r="B4250" s="181" t="s">
        <v>56180</v>
      </c>
      <c r="C4250" s="180" t="s">
        <v>115</v>
      </c>
      <c r="D4250" s="182">
        <v>38.97</v>
      </c>
      <c r="E4250" s="182">
        <v>40.020000000000003</v>
      </c>
    </row>
    <row r="4251" spans="1:5" x14ac:dyDescent="0.25">
      <c r="A4251" s="180">
        <v>1586</v>
      </c>
      <c r="B4251" s="181" t="s">
        <v>56181</v>
      </c>
      <c r="C4251" s="180" t="s">
        <v>115</v>
      </c>
      <c r="D4251" s="182">
        <v>6.96</v>
      </c>
      <c r="E4251" s="182">
        <v>7.15</v>
      </c>
    </row>
    <row r="4252" spans="1:5" x14ac:dyDescent="0.25">
      <c r="A4252" s="180">
        <v>11839</v>
      </c>
      <c r="B4252" s="181" t="s">
        <v>56182</v>
      </c>
      <c r="C4252" s="180" t="s">
        <v>115</v>
      </c>
      <c r="D4252" s="182">
        <v>56.1</v>
      </c>
      <c r="E4252" s="182">
        <v>57.6</v>
      </c>
    </row>
    <row r="4253" spans="1:5" x14ac:dyDescent="0.25">
      <c r="A4253" s="180">
        <v>1587</v>
      </c>
      <c r="B4253" s="181" t="s">
        <v>56183</v>
      </c>
      <c r="C4253" s="180" t="s">
        <v>115</v>
      </c>
      <c r="D4253" s="182">
        <v>7.09</v>
      </c>
      <c r="E4253" s="182">
        <v>7.28</v>
      </c>
    </row>
    <row r="4254" spans="1:5" x14ac:dyDescent="0.25">
      <c r="A4254" s="180">
        <v>1545</v>
      </c>
      <c r="B4254" s="181" t="s">
        <v>56184</v>
      </c>
      <c r="C4254" s="180" t="s">
        <v>115</v>
      </c>
      <c r="D4254" s="182">
        <v>67.31</v>
      </c>
      <c r="E4254" s="182">
        <v>69.12</v>
      </c>
    </row>
    <row r="4255" spans="1:5" x14ac:dyDescent="0.25">
      <c r="A4255" s="180">
        <v>1588</v>
      </c>
      <c r="B4255" s="181" t="s">
        <v>56185</v>
      </c>
      <c r="C4255" s="180" t="s">
        <v>115</v>
      </c>
      <c r="D4255" s="182">
        <v>9.73</v>
      </c>
      <c r="E4255" s="182">
        <v>9.99</v>
      </c>
    </row>
    <row r="4256" spans="1:5" x14ac:dyDescent="0.25">
      <c r="A4256" s="180">
        <v>1535</v>
      </c>
      <c r="B4256" s="181" t="s">
        <v>56186</v>
      </c>
      <c r="C4256" s="180" t="s">
        <v>115</v>
      </c>
      <c r="D4256" s="182">
        <v>5.6</v>
      </c>
      <c r="E4256" s="182">
        <v>5.75</v>
      </c>
    </row>
    <row r="4257" spans="1:5" x14ac:dyDescent="0.25">
      <c r="A4257" s="180">
        <v>1589</v>
      </c>
      <c r="B4257" s="181" t="s">
        <v>56187</v>
      </c>
      <c r="C4257" s="180" t="s">
        <v>115</v>
      </c>
      <c r="D4257" s="182">
        <v>10.029999999999999</v>
      </c>
      <c r="E4257" s="182">
        <v>10.3</v>
      </c>
    </row>
    <row r="4258" spans="1:5" x14ac:dyDescent="0.25">
      <c r="A4258" s="180">
        <v>1546</v>
      </c>
      <c r="B4258" s="181" t="s">
        <v>56188</v>
      </c>
      <c r="C4258" s="180" t="s">
        <v>115</v>
      </c>
      <c r="D4258" s="182">
        <v>113.59</v>
      </c>
      <c r="E4258" s="182">
        <v>116.64</v>
      </c>
    </row>
    <row r="4259" spans="1:5" x14ac:dyDescent="0.25">
      <c r="A4259" s="180">
        <v>1590</v>
      </c>
      <c r="B4259" s="181" t="s">
        <v>56189</v>
      </c>
      <c r="C4259" s="180" t="s">
        <v>115</v>
      </c>
      <c r="D4259" s="182">
        <v>17.670000000000002</v>
      </c>
      <c r="E4259" s="182">
        <v>18.14</v>
      </c>
    </row>
    <row r="4260" spans="1:5" x14ac:dyDescent="0.25">
      <c r="A4260" s="180">
        <v>38415</v>
      </c>
      <c r="B4260" s="181" t="s">
        <v>56190</v>
      </c>
      <c r="C4260" s="180" t="s">
        <v>115</v>
      </c>
      <c r="D4260" s="182">
        <v>596.87</v>
      </c>
      <c r="E4260" s="182">
        <v>543.1</v>
      </c>
    </row>
    <row r="4261" spans="1:5" x14ac:dyDescent="0.25">
      <c r="A4261" s="180">
        <v>38414</v>
      </c>
      <c r="B4261" s="181" t="s">
        <v>56191</v>
      </c>
      <c r="C4261" s="180" t="s">
        <v>115</v>
      </c>
      <c r="D4261" s="182">
        <v>761.34</v>
      </c>
      <c r="E4261" s="182">
        <v>692.76</v>
      </c>
    </row>
    <row r="4262" spans="1:5" x14ac:dyDescent="0.25">
      <c r="A4262" s="180">
        <v>38128</v>
      </c>
      <c r="B4262" s="181" t="s">
        <v>56192</v>
      </c>
      <c r="C4262" s="180" t="s">
        <v>51</v>
      </c>
      <c r="D4262" s="182">
        <v>0.83</v>
      </c>
      <c r="E4262" s="182">
        <v>1</v>
      </c>
    </row>
    <row r="4263" spans="1:5" x14ac:dyDescent="0.25">
      <c r="A4263" s="180">
        <v>7253</v>
      </c>
      <c r="B4263" s="181" t="s">
        <v>56193</v>
      </c>
      <c r="C4263" s="180" t="s">
        <v>1467</v>
      </c>
      <c r="D4263" s="182">
        <v>177.85</v>
      </c>
      <c r="E4263" s="182">
        <v>214.28</v>
      </c>
    </row>
    <row r="4264" spans="1:5" x14ac:dyDescent="0.25">
      <c r="A4264" s="180">
        <v>4806</v>
      </c>
      <c r="B4264" s="181" t="s">
        <v>56194</v>
      </c>
      <c r="C4264" s="180" t="s">
        <v>83</v>
      </c>
      <c r="D4264" s="182">
        <v>20.69</v>
      </c>
      <c r="E4264" s="182">
        <v>18.45</v>
      </c>
    </row>
    <row r="4265" spans="1:5" x14ac:dyDescent="0.25">
      <c r="A4265" s="180">
        <v>34401</v>
      </c>
      <c r="B4265" s="181" t="s">
        <v>56195</v>
      </c>
      <c r="C4265" s="180" t="s">
        <v>115</v>
      </c>
      <c r="D4265" s="182">
        <v>1.76</v>
      </c>
      <c r="E4265" s="182">
        <v>1.6</v>
      </c>
    </row>
    <row r="4266" spans="1:5" x14ac:dyDescent="0.25">
      <c r="A4266" s="180">
        <v>7256</v>
      </c>
      <c r="B4266" s="181" t="s">
        <v>56196</v>
      </c>
      <c r="C4266" s="180" t="s">
        <v>115</v>
      </c>
      <c r="D4266" s="182">
        <v>1.25</v>
      </c>
      <c r="E4266" s="182">
        <v>1.1399999999999999</v>
      </c>
    </row>
    <row r="4267" spans="1:5" x14ac:dyDescent="0.25">
      <c r="A4267" s="180">
        <v>7260</v>
      </c>
      <c r="B4267" s="181" t="s">
        <v>56197</v>
      </c>
      <c r="C4267" s="180" t="s">
        <v>115</v>
      </c>
      <c r="D4267" s="182">
        <v>2.37</v>
      </c>
      <c r="E4267" s="182">
        <v>2.16</v>
      </c>
    </row>
    <row r="4268" spans="1:5" x14ac:dyDescent="0.25">
      <c r="A4268" s="180">
        <v>7258</v>
      </c>
      <c r="B4268" s="181" t="s">
        <v>56198</v>
      </c>
      <c r="C4268" s="180" t="s">
        <v>115</v>
      </c>
      <c r="D4268" s="182">
        <v>0.61</v>
      </c>
      <c r="E4268" s="182">
        <v>0.56000000000000005</v>
      </c>
    </row>
    <row r="4269" spans="1:5" x14ac:dyDescent="0.25">
      <c r="A4269" s="180">
        <v>34400</v>
      </c>
      <c r="B4269" s="181" t="s">
        <v>56199</v>
      </c>
      <c r="C4269" s="180" t="s">
        <v>115</v>
      </c>
      <c r="D4269" s="182">
        <v>4.8899999999999997</v>
      </c>
      <c r="E4269" s="182">
        <v>4.45</v>
      </c>
    </row>
    <row r="4270" spans="1:5" x14ac:dyDescent="0.25">
      <c r="A4270" s="180">
        <v>10617</v>
      </c>
      <c r="B4270" s="181" t="s">
        <v>56200</v>
      </c>
      <c r="C4270" s="180" t="s">
        <v>115</v>
      </c>
      <c r="D4270" s="182">
        <v>6.3</v>
      </c>
      <c r="E4270" s="182">
        <v>5.74</v>
      </c>
    </row>
    <row r="4271" spans="1:5" x14ac:dyDescent="0.25">
      <c r="A4271" s="180">
        <v>44261</v>
      </c>
      <c r="B4271" s="181" t="s">
        <v>56201</v>
      </c>
      <c r="C4271" s="180" t="s">
        <v>115</v>
      </c>
      <c r="D4271" s="182">
        <v>155.35</v>
      </c>
      <c r="E4271" s="182">
        <v>174.22</v>
      </c>
    </row>
    <row r="4272" spans="1:5" x14ac:dyDescent="0.25">
      <c r="A4272" s="180">
        <v>7274</v>
      </c>
      <c r="B4272" s="181" t="s">
        <v>56202</v>
      </c>
      <c r="C4272" s="180" t="s">
        <v>115</v>
      </c>
      <c r="D4272" s="182">
        <v>75.209999999999994</v>
      </c>
      <c r="E4272" s="182">
        <v>84.34</v>
      </c>
    </row>
    <row r="4273" spans="1:5" x14ac:dyDescent="0.25">
      <c r="A4273" s="180">
        <v>44326</v>
      </c>
      <c r="B4273" s="181" t="s">
        <v>56203</v>
      </c>
      <c r="C4273" s="180" t="s">
        <v>115</v>
      </c>
      <c r="D4273" s="182">
        <v>1624.34</v>
      </c>
      <c r="E4273" s="182">
        <v>1821.63</v>
      </c>
    </row>
    <row r="4274" spans="1:5" x14ac:dyDescent="0.25">
      <c r="A4274" s="180">
        <v>154</v>
      </c>
      <c r="B4274" s="181" t="s">
        <v>56204</v>
      </c>
      <c r="C4274" s="180" t="s">
        <v>956</v>
      </c>
      <c r="D4274" s="182">
        <v>68.540000000000006</v>
      </c>
      <c r="E4274" s="182">
        <v>71.989999999999995</v>
      </c>
    </row>
    <row r="4275" spans="1:5" x14ac:dyDescent="0.25">
      <c r="A4275" s="180">
        <v>38121</v>
      </c>
      <c r="B4275" s="181" t="s">
        <v>56205</v>
      </c>
      <c r="C4275" s="180" t="s">
        <v>956</v>
      </c>
      <c r="D4275" s="182">
        <v>27.63</v>
      </c>
      <c r="E4275" s="182">
        <v>26.17</v>
      </c>
    </row>
    <row r="4276" spans="1:5" x14ac:dyDescent="0.25">
      <c r="A4276" s="180">
        <v>43776</v>
      </c>
      <c r="B4276" s="181" t="s">
        <v>56206</v>
      </c>
      <c r="C4276" s="180" t="s">
        <v>956</v>
      </c>
      <c r="D4276" s="182">
        <v>32.86</v>
      </c>
      <c r="E4276" s="182">
        <v>32.549999999999997</v>
      </c>
    </row>
    <row r="4277" spans="1:5" x14ac:dyDescent="0.25">
      <c r="A4277" s="180">
        <v>7343</v>
      </c>
      <c r="B4277" s="181" t="s">
        <v>56207</v>
      </c>
      <c r="C4277" s="180" t="s">
        <v>956</v>
      </c>
      <c r="D4277" s="182">
        <v>40.65</v>
      </c>
      <c r="E4277" s="182">
        <v>38.49</v>
      </c>
    </row>
    <row r="4278" spans="1:5" x14ac:dyDescent="0.25">
      <c r="A4278" s="180">
        <v>7348</v>
      </c>
      <c r="B4278" s="181" t="s">
        <v>56208</v>
      </c>
      <c r="C4278" s="180" t="s">
        <v>956</v>
      </c>
      <c r="D4278" s="182">
        <v>21.59</v>
      </c>
      <c r="E4278" s="182">
        <v>22.8</v>
      </c>
    </row>
    <row r="4279" spans="1:5" x14ac:dyDescent="0.25">
      <c r="A4279" s="180">
        <v>7313</v>
      </c>
      <c r="B4279" s="181" t="s">
        <v>56209</v>
      </c>
      <c r="C4279" s="180" t="s">
        <v>956</v>
      </c>
      <c r="D4279" s="182">
        <v>27.87</v>
      </c>
      <c r="E4279" s="182">
        <v>17.66</v>
      </c>
    </row>
    <row r="4280" spans="1:5" x14ac:dyDescent="0.25">
      <c r="A4280" s="180">
        <v>7319</v>
      </c>
      <c r="B4280" s="181" t="s">
        <v>56210</v>
      </c>
      <c r="C4280" s="180" t="s">
        <v>956</v>
      </c>
      <c r="D4280" s="182">
        <v>15.95</v>
      </c>
      <c r="E4280" s="182">
        <v>10.11</v>
      </c>
    </row>
    <row r="4281" spans="1:5" x14ac:dyDescent="0.25">
      <c r="A4281" s="180">
        <v>7314</v>
      </c>
      <c r="B4281" s="181" t="s">
        <v>56211</v>
      </c>
      <c r="C4281" s="180" t="s">
        <v>956</v>
      </c>
      <c r="D4281" s="182">
        <v>96.59</v>
      </c>
      <c r="E4281" s="182">
        <v>91.47</v>
      </c>
    </row>
    <row r="4282" spans="1:5" x14ac:dyDescent="0.25">
      <c r="A4282" s="180">
        <v>7304</v>
      </c>
      <c r="B4282" s="181" t="s">
        <v>56212</v>
      </c>
      <c r="C4282" s="180" t="s">
        <v>956</v>
      </c>
      <c r="D4282" s="182">
        <v>97.38</v>
      </c>
      <c r="E4282" s="182">
        <v>96.45</v>
      </c>
    </row>
    <row r="4283" spans="1:5" x14ac:dyDescent="0.25">
      <c r="A4283" s="180">
        <v>43649</v>
      </c>
      <c r="B4283" s="181" t="s">
        <v>56213</v>
      </c>
      <c r="C4283" s="180" t="s">
        <v>956</v>
      </c>
      <c r="D4283" s="182">
        <v>50.36</v>
      </c>
      <c r="E4283" s="182">
        <v>49.88</v>
      </c>
    </row>
    <row r="4284" spans="1:5" x14ac:dyDescent="0.25">
      <c r="A4284" s="180">
        <v>43650</v>
      </c>
      <c r="B4284" s="181" t="s">
        <v>56214</v>
      </c>
      <c r="C4284" s="180" t="s">
        <v>956</v>
      </c>
      <c r="D4284" s="182">
        <v>47.59</v>
      </c>
      <c r="E4284" s="182">
        <v>47.14</v>
      </c>
    </row>
    <row r="4285" spans="1:5" x14ac:dyDescent="0.25">
      <c r="A4285" s="180">
        <v>7311</v>
      </c>
      <c r="B4285" s="181" t="s">
        <v>56215</v>
      </c>
      <c r="C4285" s="180" t="s">
        <v>956</v>
      </c>
      <c r="D4285" s="182">
        <v>48.75</v>
      </c>
      <c r="E4285" s="182">
        <v>48.29</v>
      </c>
    </row>
    <row r="4286" spans="1:5" x14ac:dyDescent="0.25">
      <c r="A4286" s="180">
        <v>7292</v>
      </c>
      <c r="B4286" s="181" t="s">
        <v>56216</v>
      </c>
      <c r="C4286" s="180" t="s">
        <v>956</v>
      </c>
      <c r="D4286" s="182">
        <v>47.2</v>
      </c>
      <c r="E4286" s="182">
        <v>46.75</v>
      </c>
    </row>
    <row r="4287" spans="1:5" x14ac:dyDescent="0.25">
      <c r="A4287" s="180">
        <v>7293</v>
      </c>
      <c r="B4287" s="181" t="s">
        <v>56217</v>
      </c>
      <c r="C4287" s="180" t="s">
        <v>956</v>
      </c>
      <c r="D4287" s="182">
        <v>52.22</v>
      </c>
      <c r="E4287" s="182">
        <v>51.72</v>
      </c>
    </row>
    <row r="4288" spans="1:5" x14ac:dyDescent="0.25">
      <c r="A4288" s="180">
        <v>7306</v>
      </c>
      <c r="B4288" s="181" t="s">
        <v>56218</v>
      </c>
      <c r="C4288" s="180" t="s">
        <v>956</v>
      </c>
      <c r="D4288" s="182">
        <v>57.63</v>
      </c>
      <c r="E4288" s="182">
        <v>57.08</v>
      </c>
    </row>
    <row r="4289" spans="1:5" x14ac:dyDescent="0.25">
      <c r="A4289" s="180">
        <v>7288</v>
      </c>
      <c r="B4289" s="181" t="s">
        <v>56219</v>
      </c>
      <c r="C4289" s="180" t="s">
        <v>956</v>
      </c>
      <c r="D4289" s="182">
        <v>47.85</v>
      </c>
      <c r="E4289" s="182">
        <v>47.39</v>
      </c>
    </row>
    <row r="4290" spans="1:5" x14ac:dyDescent="0.25">
      <c r="A4290" s="180">
        <v>43625</v>
      </c>
      <c r="B4290" s="181" t="s">
        <v>56220</v>
      </c>
      <c r="C4290" s="180" t="s">
        <v>956</v>
      </c>
      <c r="D4290" s="182">
        <v>38.630000000000003</v>
      </c>
      <c r="E4290" s="182">
        <v>38.270000000000003</v>
      </c>
    </row>
    <row r="4291" spans="1:5" x14ac:dyDescent="0.25">
      <c r="A4291" s="180">
        <v>43647</v>
      </c>
      <c r="B4291" s="181" t="s">
        <v>56221</v>
      </c>
      <c r="C4291" s="180" t="s">
        <v>956</v>
      </c>
      <c r="D4291" s="182">
        <v>35.090000000000003</v>
      </c>
      <c r="E4291" s="182">
        <v>34.76</v>
      </c>
    </row>
    <row r="4292" spans="1:5" x14ac:dyDescent="0.25">
      <c r="A4292" s="180">
        <v>43648</v>
      </c>
      <c r="B4292" s="181" t="s">
        <v>56222</v>
      </c>
      <c r="C4292" s="180" t="s">
        <v>956</v>
      </c>
      <c r="D4292" s="182">
        <v>33.86</v>
      </c>
      <c r="E4292" s="182">
        <v>33.54</v>
      </c>
    </row>
    <row r="4293" spans="1:5" x14ac:dyDescent="0.25">
      <c r="A4293" s="180">
        <v>35693</v>
      </c>
      <c r="B4293" s="181" t="s">
        <v>56223</v>
      </c>
      <c r="C4293" s="180" t="s">
        <v>956</v>
      </c>
      <c r="D4293" s="182">
        <v>13.43</v>
      </c>
      <c r="E4293" s="182">
        <v>14.18</v>
      </c>
    </row>
    <row r="4294" spans="1:5" x14ac:dyDescent="0.25">
      <c r="A4294" s="180">
        <v>7356</v>
      </c>
      <c r="B4294" s="181" t="s">
        <v>56224</v>
      </c>
      <c r="C4294" s="180" t="s">
        <v>956</v>
      </c>
      <c r="D4294" s="182">
        <v>32.19</v>
      </c>
      <c r="E4294" s="182">
        <v>33.99</v>
      </c>
    </row>
    <row r="4295" spans="1:5" x14ac:dyDescent="0.25">
      <c r="A4295" s="180">
        <v>35692</v>
      </c>
      <c r="B4295" s="181" t="s">
        <v>56225</v>
      </c>
      <c r="C4295" s="180" t="s">
        <v>956</v>
      </c>
      <c r="D4295" s="182">
        <v>21.07</v>
      </c>
      <c r="E4295" s="182">
        <v>22.25</v>
      </c>
    </row>
    <row r="4296" spans="1:5" x14ac:dyDescent="0.25">
      <c r="A4296" s="180">
        <v>43624</v>
      </c>
      <c r="B4296" s="181" t="s">
        <v>56226</v>
      </c>
      <c r="C4296" s="180" t="s">
        <v>956</v>
      </c>
      <c r="D4296" s="182">
        <v>39.229999999999997</v>
      </c>
      <c r="E4296" s="182">
        <v>41.43</v>
      </c>
    </row>
    <row r="4297" spans="1:5" x14ac:dyDescent="0.25">
      <c r="A4297" s="180">
        <v>7342</v>
      </c>
      <c r="B4297" s="181" t="s">
        <v>56227</v>
      </c>
      <c r="C4297" s="180" t="s">
        <v>51</v>
      </c>
      <c r="D4297" s="182">
        <v>3.06</v>
      </c>
      <c r="E4297" s="182">
        <v>1.94</v>
      </c>
    </row>
    <row r="4298" spans="1:5" x14ac:dyDescent="0.25">
      <c r="A4298" s="180">
        <v>7350</v>
      </c>
      <c r="B4298" s="181" t="s">
        <v>56228</v>
      </c>
      <c r="C4298" s="180" t="s">
        <v>956</v>
      </c>
      <c r="D4298" s="182">
        <v>46.46</v>
      </c>
      <c r="E4298" s="182">
        <v>49.06</v>
      </c>
    </row>
    <row r="4299" spans="1:5" x14ac:dyDescent="0.25">
      <c r="A4299" s="180">
        <v>39574</v>
      </c>
      <c r="B4299" s="181" t="s">
        <v>56229</v>
      </c>
      <c r="C4299" s="180" t="s">
        <v>115</v>
      </c>
      <c r="D4299" s="182">
        <v>3.75</v>
      </c>
      <c r="E4299" s="182">
        <v>3.82</v>
      </c>
    </row>
    <row r="4300" spans="1:5" x14ac:dyDescent="0.25">
      <c r="A4300" s="180">
        <v>11060</v>
      </c>
      <c r="B4300" s="181" t="s">
        <v>56230</v>
      </c>
      <c r="C4300" s="180" t="s">
        <v>115</v>
      </c>
      <c r="D4300" s="182">
        <v>52.75</v>
      </c>
      <c r="E4300" s="182">
        <v>40.340000000000003</v>
      </c>
    </row>
    <row r="4301" spans="1:5" x14ac:dyDescent="0.25">
      <c r="A4301" s="180">
        <v>37401</v>
      </c>
      <c r="B4301" s="181" t="s">
        <v>56231</v>
      </c>
      <c r="C4301" s="180" t="s">
        <v>115</v>
      </c>
      <c r="D4301" s="182">
        <v>48.3</v>
      </c>
      <c r="E4301" s="182">
        <v>60.13</v>
      </c>
    </row>
    <row r="4302" spans="1:5" x14ac:dyDescent="0.25">
      <c r="A4302" s="180">
        <v>38101</v>
      </c>
      <c r="B4302" s="181" t="s">
        <v>56232</v>
      </c>
      <c r="C4302" s="180" t="s">
        <v>115</v>
      </c>
      <c r="D4302" s="182">
        <v>6.66</v>
      </c>
      <c r="E4302" s="182">
        <v>8.4700000000000006</v>
      </c>
    </row>
    <row r="4303" spans="1:5" x14ac:dyDescent="0.25">
      <c r="A4303" s="180">
        <v>7528</v>
      </c>
      <c r="B4303" s="181" t="s">
        <v>56233</v>
      </c>
      <c r="C4303" s="180" t="s">
        <v>115</v>
      </c>
      <c r="D4303" s="182">
        <v>7.83</v>
      </c>
      <c r="E4303" s="182">
        <v>9.9499999999999993</v>
      </c>
    </row>
    <row r="4304" spans="1:5" x14ac:dyDescent="0.25">
      <c r="A4304" s="180">
        <v>12147</v>
      </c>
      <c r="B4304" s="181" t="s">
        <v>56234</v>
      </c>
      <c r="C4304" s="180" t="s">
        <v>115</v>
      </c>
      <c r="D4304" s="182">
        <v>11.94</v>
      </c>
      <c r="E4304" s="182">
        <v>15.17</v>
      </c>
    </row>
    <row r="4305" spans="1:5" x14ac:dyDescent="0.25">
      <c r="A4305" s="180">
        <v>38075</v>
      </c>
      <c r="B4305" s="181" t="s">
        <v>56235</v>
      </c>
      <c r="C4305" s="180" t="s">
        <v>115</v>
      </c>
      <c r="D4305" s="182">
        <v>13.56</v>
      </c>
      <c r="E4305" s="182">
        <v>17.23</v>
      </c>
    </row>
    <row r="4306" spans="1:5" x14ac:dyDescent="0.25">
      <c r="A4306" s="180">
        <v>38102</v>
      </c>
      <c r="B4306" s="181" t="s">
        <v>56236</v>
      </c>
      <c r="C4306" s="180" t="s">
        <v>115</v>
      </c>
      <c r="D4306" s="182">
        <v>8.52</v>
      </c>
      <c r="E4306" s="182">
        <v>10.83</v>
      </c>
    </row>
    <row r="4307" spans="1:5" x14ac:dyDescent="0.25">
      <c r="A4307" s="180">
        <v>7525</v>
      </c>
      <c r="B4307" s="181" t="s">
        <v>56237</v>
      </c>
      <c r="C4307" s="180" t="s">
        <v>115</v>
      </c>
      <c r="D4307" s="182">
        <v>38.549999999999997</v>
      </c>
      <c r="E4307" s="182">
        <v>48.99</v>
      </c>
    </row>
    <row r="4308" spans="1:5" x14ac:dyDescent="0.25">
      <c r="A4308" s="180">
        <v>7524</v>
      </c>
      <c r="B4308" s="181" t="s">
        <v>56238</v>
      </c>
      <c r="C4308" s="180" t="s">
        <v>115</v>
      </c>
      <c r="D4308" s="182">
        <v>36.33</v>
      </c>
      <c r="E4308" s="182">
        <v>46.16</v>
      </c>
    </row>
    <row r="4309" spans="1:5" x14ac:dyDescent="0.25">
      <c r="A4309" s="180">
        <v>38105</v>
      </c>
      <c r="B4309" s="181" t="s">
        <v>56239</v>
      </c>
      <c r="C4309" s="180" t="s">
        <v>115</v>
      </c>
      <c r="D4309" s="182">
        <v>9.33</v>
      </c>
      <c r="E4309" s="182">
        <v>11.86</v>
      </c>
    </row>
    <row r="4310" spans="1:5" x14ac:dyDescent="0.25">
      <c r="A4310" s="180">
        <v>38084</v>
      </c>
      <c r="B4310" s="181" t="s">
        <v>56240</v>
      </c>
      <c r="C4310" s="180" t="s">
        <v>115</v>
      </c>
      <c r="D4310" s="182">
        <v>13.25</v>
      </c>
      <c r="E4310" s="182">
        <v>16.84</v>
      </c>
    </row>
    <row r="4311" spans="1:5" x14ac:dyDescent="0.25">
      <c r="A4311" s="180">
        <v>38103</v>
      </c>
      <c r="B4311" s="181" t="s">
        <v>56241</v>
      </c>
      <c r="C4311" s="180" t="s">
        <v>115</v>
      </c>
      <c r="D4311" s="182">
        <v>14.01</v>
      </c>
      <c r="E4311" s="182">
        <v>17.8</v>
      </c>
    </row>
    <row r="4312" spans="1:5" x14ac:dyDescent="0.25">
      <c r="A4312" s="180">
        <v>38082</v>
      </c>
      <c r="B4312" s="181" t="s">
        <v>56242</v>
      </c>
      <c r="C4312" s="180" t="s">
        <v>115</v>
      </c>
      <c r="D4312" s="182">
        <v>17.260000000000002</v>
      </c>
      <c r="E4312" s="182">
        <v>21.93</v>
      </c>
    </row>
    <row r="4313" spans="1:5" x14ac:dyDescent="0.25">
      <c r="A4313" s="180">
        <v>38104</v>
      </c>
      <c r="B4313" s="181" t="s">
        <v>56243</v>
      </c>
      <c r="C4313" s="180" t="s">
        <v>115</v>
      </c>
      <c r="D4313" s="182">
        <v>27.43</v>
      </c>
      <c r="E4313" s="182">
        <v>34.86</v>
      </c>
    </row>
    <row r="4314" spans="1:5" x14ac:dyDescent="0.25">
      <c r="A4314" s="180">
        <v>38083</v>
      </c>
      <c r="B4314" s="181" t="s">
        <v>56244</v>
      </c>
      <c r="C4314" s="180" t="s">
        <v>115</v>
      </c>
      <c r="D4314" s="182">
        <v>30.45</v>
      </c>
      <c r="E4314" s="182">
        <v>38.700000000000003</v>
      </c>
    </row>
    <row r="4315" spans="1:5" x14ac:dyDescent="0.25">
      <c r="A4315" s="180">
        <v>38076</v>
      </c>
      <c r="B4315" s="181" t="s">
        <v>56245</v>
      </c>
      <c r="C4315" s="180" t="s">
        <v>115</v>
      </c>
      <c r="D4315" s="182">
        <v>15.2</v>
      </c>
      <c r="E4315" s="182">
        <v>19.32</v>
      </c>
    </row>
    <row r="4316" spans="1:5" x14ac:dyDescent="0.25">
      <c r="A4316" s="180">
        <v>7592</v>
      </c>
      <c r="B4316" s="181" t="s">
        <v>56246</v>
      </c>
      <c r="C4316" s="180" t="s">
        <v>949</v>
      </c>
      <c r="D4316" s="182">
        <v>27.47</v>
      </c>
      <c r="E4316" s="182">
        <v>80.37</v>
      </c>
    </row>
    <row r="4317" spans="1:5" x14ac:dyDescent="0.25">
      <c r="A4317" s="180">
        <v>40820</v>
      </c>
      <c r="B4317" s="181" t="s">
        <v>56247</v>
      </c>
      <c r="C4317" s="180" t="s">
        <v>932</v>
      </c>
      <c r="D4317" s="182">
        <v>4826.1400000000003</v>
      </c>
      <c r="E4317" s="182">
        <v>14077.15</v>
      </c>
    </row>
    <row r="4318" spans="1:5" x14ac:dyDescent="0.25">
      <c r="A4318" s="180">
        <v>11826</v>
      </c>
      <c r="B4318" s="181" t="s">
        <v>56248</v>
      </c>
      <c r="C4318" s="180" t="s">
        <v>115</v>
      </c>
      <c r="D4318" s="182">
        <v>82.74</v>
      </c>
      <c r="E4318" s="182">
        <v>87.92</v>
      </c>
    </row>
    <row r="4319" spans="1:5" x14ac:dyDescent="0.25">
      <c r="A4319" s="180">
        <v>7606</v>
      </c>
      <c r="B4319" s="181" t="s">
        <v>56249</v>
      </c>
      <c r="C4319" s="180" t="s">
        <v>115</v>
      </c>
      <c r="D4319" s="182">
        <v>99.5</v>
      </c>
      <c r="E4319" s="182">
        <v>105.73</v>
      </c>
    </row>
    <row r="4320" spans="1:5" x14ac:dyDescent="0.25">
      <c r="A4320" s="180">
        <v>11825</v>
      </c>
      <c r="B4320" s="181" t="s">
        <v>56250</v>
      </c>
      <c r="C4320" s="180" t="s">
        <v>115</v>
      </c>
      <c r="D4320" s="182">
        <v>104.67</v>
      </c>
      <c r="E4320" s="182">
        <v>111.22</v>
      </c>
    </row>
    <row r="4321" spans="1:5" x14ac:dyDescent="0.25">
      <c r="A4321" s="180">
        <v>11767</v>
      </c>
      <c r="B4321" s="181" t="s">
        <v>56251</v>
      </c>
      <c r="C4321" s="180" t="s">
        <v>115</v>
      </c>
      <c r="D4321" s="182">
        <v>278.79000000000002</v>
      </c>
      <c r="E4321" s="182">
        <v>296.24</v>
      </c>
    </row>
    <row r="4322" spans="1:5" x14ac:dyDescent="0.25">
      <c r="A4322" s="180">
        <v>11763</v>
      </c>
      <c r="B4322" s="181" t="s">
        <v>56252</v>
      </c>
      <c r="C4322" s="180" t="s">
        <v>115</v>
      </c>
      <c r="D4322" s="182">
        <v>217.28</v>
      </c>
      <c r="E4322" s="182">
        <v>230.88</v>
      </c>
    </row>
    <row r="4323" spans="1:5" x14ac:dyDescent="0.25">
      <c r="A4323" s="180">
        <v>11764</v>
      </c>
      <c r="B4323" s="181" t="s">
        <v>56253</v>
      </c>
      <c r="C4323" s="180" t="s">
        <v>115</v>
      </c>
      <c r="D4323" s="182">
        <v>178.27</v>
      </c>
      <c r="E4323" s="182">
        <v>189.43</v>
      </c>
    </row>
    <row r="4324" spans="1:5" x14ac:dyDescent="0.25">
      <c r="A4324" s="180">
        <v>11829</v>
      </c>
      <c r="B4324" s="181" t="s">
        <v>56254</v>
      </c>
      <c r="C4324" s="180" t="s">
        <v>115</v>
      </c>
      <c r="D4324" s="182">
        <v>43.09</v>
      </c>
      <c r="E4324" s="182">
        <v>45.78</v>
      </c>
    </row>
    <row r="4325" spans="1:5" x14ac:dyDescent="0.25">
      <c r="A4325" s="180">
        <v>11830</v>
      </c>
      <c r="B4325" s="181" t="s">
        <v>56255</v>
      </c>
      <c r="C4325" s="180" t="s">
        <v>115</v>
      </c>
      <c r="D4325" s="182">
        <v>46.53</v>
      </c>
      <c r="E4325" s="182">
        <v>49.44</v>
      </c>
    </row>
    <row r="4326" spans="1:5" x14ac:dyDescent="0.25">
      <c r="A4326" s="180">
        <v>11765</v>
      </c>
      <c r="B4326" s="181" t="s">
        <v>56256</v>
      </c>
      <c r="C4326" s="180" t="s">
        <v>115</v>
      </c>
      <c r="D4326" s="182">
        <v>118.81</v>
      </c>
      <c r="E4326" s="182">
        <v>126.25</v>
      </c>
    </row>
    <row r="4327" spans="1:5" x14ac:dyDescent="0.25">
      <c r="A4327" s="180">
        <v>11766</v>
      </c>
      <c r="B4327" s="181" t="s">
        <v>56257</v>
      </c>
      <c r="C4327" s="180" t="s">
        <v>115</v>
      </c>
      <c r="D4327" s="182">
        <v>64.98</v>
      </c>
      <c r="E4327" s="182">
        <v>69.05</v>
      </c>
    </row>
    <row r="4328" spans="1:5" x14ac:dyDescent="0.25">
      <c r="A4328" s="180">
        <v>11824</v>
      </c>
      <c r="B4328" s="181" t="s">
        <v>56258</v>
      </c>
      <c r="C4328" s="180" t="s">
        <v>115</v>
      </c>
      <c r="D4328" s="182">
        <v>76.44</v>
      </c>
      <c r="E4328" s="182">
        <v>81.22</v>
      </c>
    </row>
    <row r="4329" spans="1:5" x14ac:dyDescent="0.25">
      <c r="A4329" s="180">
        <v>44045</v>
      </c>
      <c r="B4329" s="181" t="s">
        <v>56259</v>
      </c>
      <c r="C4329" s="180" t="s">
        <v>115</v>
      </c>
      <c r="D4329" s="182">
        <v>385.25</v>
      </c>
      <c r="E4329" s="182">
        <v>275.13</v>
      </c>
    </row>
    <row r="4330" spans="1:5" x14ac:dyDescent="0.25">
      <c r="A4330" s="180">
        <v>39702</v>
      </c>
      <c r="B4330" s="181" t="s">
        <v>56260</v>
      </c>
      <c r="C4330" s="180" t="s">
        <v>115</v>
      </c>
      <c r="D4330" s="182">
        <v>2558.5700000000002</v>
      </c>
      <c r="E4330" s="182">
        <v>1827.24</v>
      </c>
    </row>
    <row r="4331" spans="1:5" x14ac:dyDescent="0.25">
      <c r="A4331" s="180">
        <v>13415</v>
      </c>
      <c r="B4331" s="181" t="s">
        <v>56261</v>
      </c>
      <c r="C4331" s="180" t="s">
        <v>115</v>
      </c>
      <c r="D4331" s="182">
        <v>84</v>
      </c>
      <c r="E4331" s="182">
        <v>59.99</v>
      </c>
    </row>
    <row r="4332" spans="1:5" x14ac:dyDescent="0.25">
      <c r="A4332" s="180">
        <v>7602</v>
      </c>
      <c r="B4332" s="181" t="s">
        <v>56262</v>
      </c>
      <c r="C4332" s="180" t="s">
        <v>115</v>
      </c>
      <c r="D4332" s="182">
        <v>53.6</v>
      </c>
      <c r="E4332" s="182">
        <v>38.28</v>
      </c>
    </row>
    <row r="4333" spans="1:5" x14ac:dyDescent="0.25">
      <c r="A4333" s="180">
        <v>7603</v>
      </c>
      <c r="B4333" s="181" t="s">
        <v>56263</v>
      </c>
      <c r="C4333" s="180" t="s">
        <v>115</v>
      </c>
      <c r="D4333" s="182">
        <v>45.47</v>
      </c>
      <c r="E4333" s="182">
        <v>32.47</v>
      </c>
    </row>
    <row r="4334" spans="1:5" x14ac:dyDescent="0.25">
      <c r="A4334" s="180">
        <v>11777</v>
      </c>
      <c r="B4334" s="181" t="s">
        <v>56264</v>
      </c>
      <c r="C4334" s="180" t="s">
        <v>115</v>
      </c>
      <c r="D4334" s="182">
        <v>210.33</v>
      </c>
      <c r="E4334" s="182">
        <v>239.61</v>
      </c>
    </row>
    <row r="4335" spans="1:5" x14ac:dyDescent="0.25">
      <c r="A4335" s="180">
        <v>13417</v>
      </c>
      <c r="B4335" s="181" t="s">
        <v>56265</v>
      </c>
      <c r="C4335" s="180" t="s">
        <v>115</v>
      </c>
      <c r="D4335" s="182">
        <v>109.4</v>
      </c>
      <c r="E4335" s="182">
        <v>78.13</v>
      </c>
    </row>
    <row r="4336" spans="1:5" x14ac:dyDescent="0.25">
      <c r="A4336" s="180">
        <v>36791</v>
      </c>
      <c r="B4336" s="181" t="s">
        <v>56266</v>
      </c>
      <c r="C4336" s="180" t="s">
        <v>115</v>
      </c>
      <c r="D4336" s="182">
        <v>164.2</v>
      </c>
      <c r="E4336" s="182">
        <v>117.26</v>
      </c>
    </row>
    <row r="4337" spans="1:5" x14ac:dyDescent="0.25">
      <c r="A4337" s="180">
        <v>36795</v>
      </c>
      <c r="B4337" s="181" t="s">
        <v>56267</v>
      </c>
      <c r="C4337" s="180" t="s">
        <v>115</v>
      </c>
      <c r="D4337" s="182">
        <v>2076.0500000000002</v>
      </c>
      <c r="E4337" s="182">
        <v>1482.64</v>
      </c>
    </row>
    <row r="4338" spans="1:5" x14ac:dyDescent="0.25">
      <c r="A4338" s="180">
        <v>36796</v>
      </c>
      <c r="B4338" s="181" t="s">
        <v>56268</v>
      </c>
      <c r="C4338" s="180" t="s">
        <v>115</v>
      </c>
      <c r="D4338" s="182">
        <v>172.52</v>
      </c>
      <c r="E4338" s="182">
        <v>123.2</v>
      </c>
    </row>
    <row r="4339" spans="1:5" x14ac:dyDescent="0.25">
      <c r="A4339" s="180">
        <v>36792</v>
      </c>
      <c r="B4339" s="181" t="s">
        <v>56269</v>
      </c>
      <c r="C4339" s="180" t="s">
        <v>115</v>
      </c>
      <c r="D4339" s="182">
        <v>218.53</v>
      </c>
      <c r="E4339" s="182">
        <v>156.07</v>
      </c>
    </row>
    <row r="4340" spans="1:5" x14ac:dyDescent="0.25">
      <c r="A4340" s="180">
        <v>11773</v>
      </c>
      <c r="B4340" s="181" t="s">
        <v>56270</v>
      </c>
      <c r="C4340" s="180" t="s">
        <v>115</v>
      </c>
      <c r="D4340" s="182">
        <v>145.47</v>
      </c>
      <c r="E4340" s="182">
        <v>103.89</v>
      </c>
    </row>
    <row r="4341" spans="1:5" x14ac:dyDescent="0.25">
      <c r="A4341" s="180">
        <v>11762</v>
      </c>
      <c r="B4341" s="181" t="s">
        <v>56271</v>
      </c>
      <c r="C4341" s="180" t="s">
        <v>115</v>
      </c>
      <c r="D4341" s="182">
        <v>69</v>
      </c>
      <c r="E4341" s="182">
        <v>49.28</v>
      </c>
    </row>
    <row r="4342" spans="1:5" x14ac:dyDescent="0.25">
      <c r="A4342" s="180">
        <v>7604</v>
      </c>
      <c r="B4342" s="181" t="s">
        <v>56272</v>
      </c>
      <c r="C4342" s="180" t="s">
        <v>115</v>
      </c>
      <c r="D4342" s="182">
        <v>58.42</v>
      </c>
      <c r="E4342" s="182">
        <v>41.72</v>
      </c>
    </row>
    <row r="4343" spans="1:5" x14ac:dyDescent="0.25">
      <c r="A4343" s="180">
        <v>13984</v>
      </c>
      <c r="B4343" s="181" t="s">
        <v>56273</v>
      </c>
      <c r="C4343" s="180" t="s">
        <v>115</v>
      </c>
      <c r="D4343" s="182">
        <v>84.91</v>
      </c>
      <c r="E4343" s="182">
        <v>60.64</v>
      </c>
    </row>
    <row r="4344" spans="1:5" x14ac:dyDescent="0.25">
      <c r="A4344" s="180">
        <v>11772</v>
      </c>
      <c r="B4344" s="181" t="s">
        <v>56274</v>
      </c>
      <c r="C4344" s="180" t="s">
        <v>115</v>
      </c>
      <c r="D4344" s="182">
        <v>145.93</v>
      </c>
      <c r="E4344" s="182">
        <v>104.22</v>
      </c>
    </row>
    <row r="4345" spans="1:5" x14ac:dyDescent="0.25">
      <c r="A4345" s="180">
        <v>13983</v>
      </c>
      <c r="B4345" s="181" t="s">
        <v>56275</v>
      </c>
      <c r="C4345" s="180" t="s">
        <v>115</v>
      </c>
      <c r="D4345" s="182">
        <v>110.52</v>
      </c>
      <c r="E4345" s="182">
        <v>78.930000000000007</v>
      </c>
    </row>
    <row r="4346" spans="1:5" x14ac:dyDescent="0.25">
      <c r="A4346" s="180">
        <v>13416</v>
      </c>
      <c r="B4346" s="181" t="s">
        <v>56276</v>
      </c>
      <c r="C4346" s="180" t="s">
        <v>115</v>
      </c>
      <c r="D4346" s="182">
        <v>98.16</v>
      </c>
      <c r="E4346" s="182">
        <v>70.099999999999994</v>
      </c>
    </row>
    <row r="4347" spans="1:5" x14ac:dyDescent="0.25">
      <c r="A4347" s="180">
        <v>40329</v>
      </c>
      <c r="B4347" s="181" t="s">
        <v>56277</v>
      </c>
      <c r="C4347" s="180" t="s">
        <v>115</v>
      </c>
      <c r="D4347" s="182">
        <v>27</v>
      </c>
      <c r="E4347" s="182">
        <v>28.69</v>
      </c>
    </row>
    <row r="4348" spans="1:5" x14ac:dyDescent="0.25">
      <c r="A4348" s="180">
        <v>11823</v>
      </c>
      <c r="B4348" s="181" t="s">
        <v>56278</v>
      </c>
      <c r="C4348" s="180" t="s">
        <v>115</v>
      </c>
      <c r="D4348" s="182">
        <v>11.37</v>
      </c>
      <c r="E4348" s="182">
        <v>12.08</v>
      </c>
    </row>
    <row r="4349" spans="1:5" x14ac:dyDescent="0.25">
      <c r="A4349" s="180">
        <v>11822</v>
      </c>
      <c r="B4349" s="181" t="s">
        <v>56279</v>
      </c>
      <c r="C4349" s="180" t="s">
        <v>115</v>
      </c>
      <c r="D4349" s="182">
        <v>36.56</v>
      </c>
      <c r="E4349" s="182">
        <v>31.79</v>
      </c>
    </row>
    <row r="4350" spans="1:5" x14ac:dyDescent="0.25">
      <c r="A4350" s="180">
        <v>11831</v>
      </c>
      <c r="B4350" s="181" t="s">
        <v>56280</v>
      </c>
      <c r="C4350" s="180" t="s">
        <v>115</v>
      </c>
      <c r="D4350" s="182">
        <v>22</v>
      </c>
      <c r="E4350" s="182">
        <v>19.13</v>
      </c>
    </row>
    <row r="4351" spans="1:5" x14ac:dyDescent="0.25">
      <c r="A4351" s="180">
        <v>45249</v>
      </c>
      <c r="B4351" s="181" t="s">
        <v>56281</v>
      </c>
      <c r="C4351" s="180" t="s">
        <v>115</v>
      </c>
      <c r="D4351" s="182"/>
      <c r="E4351" s="182">
        <v>183.63</v>
      </c>
    </row>
    <row r="4352" spans="1:5" x14ac:dyDescent="0.25">
      <c r="A4352" s="180">
        <v>7613</v>
      </c>
      <c r="B4352" s="181" t="s">
        <v>56282</v>
      </c>
      <c r="C4352" s="180" t="s">
        <v>115</v>
      </c>
      <c r="D4352" s="182"/>
      <c r="E4352" s="182">
        <v>123899.59</v>
      </c>
    </row>
    <row r="4353" spans="1:5" x14ac:dyDescent="0.25">
      <c r="A4353" s="180">
        <v>7619</v>
      </c>
      <c r="B4353" s="181" t="s">
        <v>56283</v>
      </c>
      <c r="C4353" s="180" t="s">
        <v>115</v>
      </c>
      <c r="D4353" s="182"/>
      <c r="E4353" s="182">
        <v>19152.22</v>
      </c>
    </row>
    <row r="4354" spans="1:5" x14ac:dyDescent="0.25">
      <c r="A4354" s="180">
        <v>12076</v>
      </c>
      <c r="B4354" s="181" t="s">
        <v>56284</v>
      </c>
      <c r="C4354" s="180" t="s">
        <v>115</v>
      </c>
      <c r="D4354" s="182"/>
      <c r="E4354" s="182">
        <v>8785.42</v>
      </c>
    </row>
    <row r="4355" spans="1:5" x14ac:dyDescent="0.25">
      <c r="A4355" s="180">
        <v>7614</v>
      </c>
      <c r="B4355" s="181" t="s">
        <v>56285</v>
      </c>
      <c r="C4355" s="180" t="s">
        <v>115</v>
      </c>
      <c r="D4355" s="182"/>
      <c r="E4355" s="182">
        <v>24155.52</v>
      </c>
    </row>
    <row r="4356" spans="1:5" x14ac:dyDescent="0.25">
      <c r="A4356" s="180">
        <v>7618</v>
      </c>
      <c r="B4356" s="181" t="s">
        <v>56286</v>
      </c>
      <c r="C4356" s="180" t="s">
        <v>115</v>
      </c>
      <c r="D4356" s="182"/>
      <c r="E4356" s="182">
        <v>156666.71</v>
      </c>
    </row>
    <row r="4357" spans="1:5" x14ac:dyDescent="0.25">
      <c r="A4357" s="180">
        <v>7620</v>
      </c>
      <c r="B4357" s="181" t="s">
        <v>56287</v>
      </c>
      <c r="C4357" s="180" t="s">
        <v>115</v>
      </c>
      <c r="D4357" s="182"/>
      <c r="E4357" s="182">
        <v>33886.629999999997</v>
      </c>
    </row>
    <row r="4358" spans="1:5" x14ac:dyDescent="0.25">
      <c r="A4358" s="180">
        <v>7610</v>
      </c>
      <c r="B4358" s="181" t="s">
        <v>56288</v>
      </c>
      <c r="C4358" s="180" t="s">
        <v>115</v>
      </c>
      <c r="D4358" s="182"/>
      <c r="E4358" s="182">
        <v>10730.76</v>
      </c>
    </row>
    <row r="4359" spans="1:5" x14ac:dyDescent="0.25">
      <c r="A4359" s="180">
        <v>7615</v>
      </c>
      <c r="B4359" s="181" t="s">
        <v>56289</v>
      </c>
      <c r="C4359" s="180" t="s">
        <v>115</v>
      </c>
      <c r="D4359" s="182"/>
      <c r="E4359" s="182">
        <v>39534.410000000003</v>
      </c>
    </row>
    <row r="4360" spans="1:5" x14ac:dyDescent="0.25">
      <c r="A4360" s="180">
        <v>7617</v>
      </c>
      <c r="B4360" s="181" t="s">
        <v>56290</v>
      </c>
      <c r="C4360" s="180" t="s">
        <v>115</v>
      </c>
      <c r="D4360" s="182"/>
      <c r="E4360" s="182">
        <v>11985.82</v>
      </c>
    </row>
    <row r="4361" spans="1:5" x14ac:dyDescent="0.25">
      <c r="A4361" s="180">
        <v>7616</v>
      </c>
      <c r="B4361" s="181" t="s">
        <v>56291</v>
      </c>
      <c r="C4361" s="180" t="s">
        <v>115</v>
      </c>
      <c r="D4361" s="182"/>
      <c r="E4361" s="182">
        <v>64513.88</v>
      </c>
    </row>
    <row r="4362" spans="1:5" x14ac:dyDescent="0.25">
      <c r="A4362" s="180">
        <v>7611</v>
      </c>
      <c r="B4362" s="181" t="s">
        <v>56292</v>
      </c>
      <c r="C4362" s="180" t="s">
        <v>115</v>
      </c>
      <c r="D4362" s="182"/>
      <c r="E4362" s="182">
        <v>15500</v>
      </c>
    </row>
    <row r="4363" spans="1:5" x14ac:dyDescent="0.25">
      <c r="A4363" s="180">
        <v>7612</v>
      </c>
      <c r="B4363" s="181" t="s">
        <v>56293</v>
      </c>
      <c r="C4363" s="180" t="s">
        <v>115</v>
      </c>
      <c r="D4363" s="182"/>
      <c r="E4363" s="182">
        <v>88491.82</v>
      </c>
    </row>
    <row r="4364" spans="1:5" x14ac:dyDescent="0.25">
      <c r="A4364" s="180">
        <v>37371</v>
      </c>
      <c r="B4364" s="181" t="s">
        <v>56294</v>
      </c>
      <c r="C4364" s="180" t="s">
        <v>949</v>
      </c>
      <c r="D4364" s="182">
        <v>1.72</v>
      </c>
      <c r="E4364" s="182">
        <v>1.07</v>
      </c>
    </row>
    <row r="4365" spans="1:5" x14ac:dyDescent="0.25">
      <c r="A4365" s="180">
        <v>40861</v>
      </c>
      <c r="B4365" s="181" t="s">
        <v>56295</v>
      </c>
      <c r="C4365" s="180" t="s">
        <v>932</v>
      </c>
      <c r="D4365" s="182">
        <v>289.5</v>
      </c>
      <c r="E4365" s="182">
        <v>176.94</v>
      </c>
    </row>
    <row r="4366" spans="1:5" x14ac:dyDescent="0.25">
      <c r="A4366" s="180">
        <v>36509</v>
      </c>
      <c r="B4366" s="181" t="s">
        <v>56296</v>
      </c>
      <c r="C4366" s="180" t="s">
        <v>115</v>
      </c>
      <c r="D4366" s="182">
        <v>1033394.43</v>
      </c>
      <c r="E4366" s="182">
        <v>1170642.1299999999</v>
      </c>
    </row>
    <row r="4367" spans="1:5" x14ac:dyDescent="0.25">
      <c r="A4367" s="180">
        <v>7622</v>
      </c>
      <c r="B4367" s="181" t="s">
        <v>56297</v>
      </c>
      <c r="C4367" s="180" t="s">
        <v>115</v>
      </c>
      <c r="D4367" s="182">
        <v>987353.59999999998</v>
      </c>
      <c r="E4367" s="182">
        <v>1118486.5</v>
      </c>
    </row>
    <row r="4368" spans="1:5" x14ac:dyDescent="0.25">
      <c r="A4368" s="180">
        <v>7624</v>
      </c>
      <c r="B4368" s="181" t="s">
        <v>56298</v>
      </c>
      <c r="C4368" s="180" t="s">
        <v>115</v>
      </c>
      <c r="D4368" s="182">
        <v>1280000</v>
      </c>
      <c r="E4368" s="182">
        <v>1450000</v>
      </c>
    </row>
    <row r="4369" spans="1:5" x14ac:dyDescent="0.25">
      <c r="A4369" s="180">
        <v>7625</v>
      </c>
      <c r="B4369" s="181" t="s">
        <v>56299</v>
      </c>
      <c r="C4369" s="180" t="s">
        <v>115</v>
      </c>
      <c r="D4369" s="182">
        <v>1272171.1299999999</v>
      </c>
      <c r="E4369" s="182">
        <v>1441131.36</v>
      </c>
    </row>
    <row r="4370" spans="1:5" x14ac:dyDescent="0.25">
      <c r="A4370" s="180">
        <v>7623</v>
      </c>
      <c r="B4370" s="181" t="s">
        <v>56300</v>
      </c>
      <c r="C4370" s="180" t="s">
        <v>115</v>
      </c>
      <c r="D4370" s="182">
        <v>4192718.2</v>
      </c>
      <c r="E4370" s="182">
        <v>4749563.59</v>
      </c>
    </row>
    <row r="4371" spans="1:5" x14ac:dyDescent="0.25">
      <c r="A4371" s="180">
        <v>36511</v>
      </c>
      <c r="B4371" s="181" t="s">
        <v>56301</v>
      </c>
      <c r="C4371" s="180" t="s">
        <v>115</v>
      </c>
      <c r="D4371" s="182"/>
      <c r="E4371" s="182">
        <v>336195.68</v>
      </c>
    </row>
    <row r="4372" spans="1:5" x14ac:dyDescent="0.25">
      <c r="A4372" s="180">
        <v>7640</v>
      </c>
      <c r="B4372" s="181" t="s">
        <v>56302</v>
      </c>
      <c r="C4372" s="180" t="s">
        <v>115</v>
      </c>
      <c r="D4372" s="182"/>
      <c r="E4372" s="182">
        <v>246390</v>
      </c>
    </row>
    <row r="4373" spans="1:5" x14ac:dyDescent="0.25">
      <c r="A4373" s="180">
        <v>11572</v>
      </c>
      <c r="B4373" s="181" t="s">
        <v>56303</v>
      </c>
      <c r="C4373" s="180" t="s">
        <v>115</v>
      </c>
      <c r="D4373" s="182">
        <v>34.08</v>
      </c>
      <c r="E4373" s="182">
        <v>30.92</v>
      </c>
    </row>
    <row r="4374" spans="1:5" x14ac:dyDescent="0.25">
      <c r="A4374" s="180">
        <v>36149</v>
      </c>
      <c r="B4374" s="181" t="s">
        <v>56304</v>
      </c>
      <c r="C4374" s="180" t="s">
        <v>115</v>
      </c>
      <c r="D4374" s="182">
        <v>223.18</v>
      </c>
      <c r="E4374" s="182">
        <v>185.98</v>
      </c>
    </row>
    <row r="4375" spans="1:5" x14ac:dyDescent="0.25">
      <c r="A4375" s="180">
        <v>42407</v>
      </c>
      <c r="B4375" s="181" t="s">
        <v>56305</v>
      </c>
      <c r="C4375" s="180" t="s">
        <v>83</v>
      </c>
      <c r="D4375" s="182">
        <v>5.0999999999999996</v>
      </c>
      <c r="E4375" s="182">
        <v>5.42</v>
      </c>
    </row>
    <row r="4376" spans="1:5" x14ac:dyDescent="0.25">
      <c r="A4376" s="180">
        <v>45200</v>
      </c>
      <c r="B4376" s="181" t="s">
        <v>56306</v>
      </c>
      <c r="C4376" s="180" t="s">
        <v>115</v>
      </c>
      <c r="D4376" s="182"/>
      <c r="E4376" s="182">
        <v>29.41</v>
      </c>
    </row>
    <row r="4377" spans="1:5" x14ac:dyDescent="0.25">
      <c r="A4377" s="180">
        <v>11581</v>
      </c>
      <c r="B4377" s="181" t="s">
        <v>56307</v>
      </c>
      <c r="C4377" s="180" t="s">
        <v>83</v>
      </c>
      <c r="D4377" s="182">
        <v>22.5</v>
      </c>
      <c r="E4377" s="182">
        <v>20.41</v>
      </c>
    </row>
    <row r="4378" spans="1:5" x14ac:dyDescent="0.25">
      <c r="A4378" s="180">
        <v>43605</v>
      </c>
      <c r="B4378" s="181" t="s">
        <v>56308</v>
      </c>
      <c r="C4378" s="180" t="s">
        <v>83</v>
      </c>
      <c r="D4378" s="182">
        <v>46.03</v>
      </c>
      <c r="E4378" s="182">
        <v>41.76</v>
      </c>
    </row>
    <row r="4379" spans="1:5" x14ac:dyDescent="0.25">
      <c r="A4379" s="180">
        <v>11580</v>
      </c>
      <c r="B4379" s="181" t="s">
        <v>56309</v>
      </c>
      <c r="C4379" s="180" t="s">
        <v>83</v>
      </c>
      <c r="D4379" s="182">
        <v>9.02</v>
      </c>
      <c r="E4379" s="182">
        <v>8.19</v>
      </c>
    </row>
    <row r="4380" spans="1:5" x14ac:dyDescent="0.25">
      <c r="A4380" s="180">
        <v>38386</v>
      </c>
      <c r="B4380" s="181" t="s">
        <v>56310</v>
      </c>
      <c r="C4380" s="180" t="s">
        <v>115</v>
      </c>
      <c r="D4380" s="182">
        <v>5.17</v>
      </c>
      <c r="E4380" s="182">
        <v>6.24</v>
      </c>
    </row>
    <row r="4381" spans="1:5" x14ac:dyDescent="0.25">
      <c r="A4381" s="180">
        <v>45231</v>
      </c>
      <c r="B4381" s="181" t="s">
        <v>56311</v>
      </c>
      <c r="C4381" s="180" t="s">
        <v>115</v>
      </c>
      <c r="D4381" s="182">
        <v>4.7300000000000004</v>
      </c>
      <c r="E4381" s="182">
        <v>5.7</v>
      </c>
    </row>
    <row r="4382" spans="1:5" x14ac:dyDescent="0.25">
      <c r="A4382" s="180">
        <v>45232</v>
      </c>
      <c r="B4382" s="181" t="s">
        <v>56312</v>
      </c>
      <c r="C4382" s="180" t="s">
        <v>115</v>
      </c>
      <c r="D4382" s="182">
        <v>8.32</v>
      </c>
      <c r="E4382" s="182">
        <v>10.029999999999999</v>
      </c>
    </row>
    <row r="4383" spans="1:5" x14ac:dyDescent="0.25">
      <c r="A4383" s="180">
        <v>39848</v>
      </c>
      <c r="B4383" s="181" t="s">
        <v>56313</v>
      </c>
      <c r="C4383" s="180" t="s">
        <v>83</v>
      </c>
      <c r="D4383" s="182"/>
      <c r="E4383" s="182">
        <v>1.93</v>
      </c>
    </row>
    <row r="4384" spans="1:5" x14ac:dyDescent="0.25">
      <c r="A4384" s="180">
        <v>7667</v>
      </c>
      <c r="B4384" s="181" t="s">
        <v>56314</v>
      </c>
      <c r="C4384" s="180" t="s">
        <v>83</v>
      </c>
      <c r="D4384" s="182"/>
      <c r="E4384" s="182">
        <v>3309.78</v>
      </c>
    </row>
    <row r="4385" spans="1:5" x14ac:dyDescent="0.25">
      <c r="A4385" s="180">
        <v>7660</v>
      </c>
      <c r="B4385" s="181" t="s">
        <v>56315</v>
      </c>
      <c r="C4385" s="180" t="s">
        <v>83</v>
      </c>
      <c r="D4385" s="182"/>
      <c r="E4385" s="182">
        <v>4219.1899999999996</v>
      </c>
    </row>
    <row r="4386" spans="1:5" x14ac:dyDescent="0.25">
      <c r="A4386" s="180">
        <v>7676</v>
      </c>
      <c r="B4386" s="181" t="s">
        <v>56316</v>
      </c>
      <c r="C4386" s="180" t="s">
        <v>83</v>
      </c>
      <c r="D4386" s="182"/>
      <c r="E4386" s="182">
        <v>4267.3999999999996</v>
      </c>
    </row>
    <row r="4387" spans="1:5" x14ac:dyDescent="0.25">
      <c r="A4387" s="180">
        <v>20999</v>
      </c>
      <c r="B4387" s="181" t="s">
        <v>56317</v>
      </c>
      <c r="C4387" s="180" t="s">
        <v>83</v>
      </c>
      <c r="D4387" s="182"/>
      <c r="E4387" s="182">
        <v>11.39</v>
      </c>
    </row>
    <row r="4388" spans="1:5" x14ac:dyDescent="0.25">
      <c r="A4388" s="180">
        <v>21001</v>
      </c>
      <c r="B4388" s="181" t="s">
        <v>56318</v>
      </c>
      <c r="C4388" s="180" t="s">
        <v>83</v>
      </c>
      <c r="D4388" s="182"/>
      <c r="E4388" s="182">
        <v>21.26</v>
      </c>
    </row>
    <row r="4389" spans="1:5" x14ac:dyDescent="0.25">
      <c r="A4389" s="180">
        <v>21003</v>
      </c>
      <c r="B4389" s="181" t="s">
        <v>56319</v>
      </c>
      <c r="C4389" s="180" t="s">
        <v>83</v>
      </c>
      <c r="D4389" s="182"/>
      <c r="E4389" s="182">
        <v>34.93</v>
      </c>
    </row>
    <row r="4390" spans="1:5" x14ac:dyDescent="0.25">
      <c r="A4390" s="180">
        <v>21006</v>
      </c>
      <c r="B4390" s="181" t="s">
        <v>56320</v>
      </c>
      <c r="C4390" s="180" t="s">
        <v>83</v>
      </c>
      <c r="D4390" s="182"/>
      <c r="E4390" s="182">
        <v>74.14</v>
      </c>
    </row>
    <row r="4391" spans="1:5" x14ac:dyDescent="0.25">
      <c r="A4391" s="180">
        <v>21019</v>
      </c>
      <c r="B4391" s="181" t="s">
        <v>56321</v>
      </c>
      <c r="C4391" s="180" t="s">
        <v>83</v>
      </c>
      <c r="D4391" s="182"/>
      <c r="E4391" s="182">
        <v>25.77</v>
      </c>
    </row>
    <row r="4392" spans="1:5" x14ac:dyDescent="0.25">
      <c r="A4392" s="180">
        <v>21021</v>
      </c>
      <c r="B4392" s="181" t="s">
        <v>56322</v>
      </c>
      <c r="C4392" s="180" t="s">
        <v>83</v>
      </c>
      <c r="D4392" s="182"/>
      <c r="E4392" s="182">
        <v>40.74</v>
      </c>
    </row>
    <row r="4393" spans="1:5" x14ac:dyDescent="0.25">
      <c r="A4393" s="180">
        <v>21024</v>
      </c>
      <c r="B4393" s="181" t="s">
        <v>56323</v>
      </c>
      <c r="C4393" s="180" t="s">
        <v>83</v>
      </c>
      <c r="D4393" s="182"/>
      <c r="E4393" s="182">
        <v>87.29</v>
      </c>
    </row>
    <row r="4394" spans="1:5" x14ac:dyDescent="0.25">
      <c r="A4394" s="180">
        <v>40624</v>
      </c>
      <c r="B4394" s="181" t="s">
        <v>56324</v>
      </c>
      <c r="C4394" s="180" t="s">
        <v>83</v>
      </c>
      <c r="D4394" s="182"/>
      <c r="E4394" s="182">
        <v>91.38</v>
      </c>
    </row>
    <row r="4395" spans="1:5" x14ac:dyDescent="0.25">
      <c r="A4395" s="180">
        <v>42575</v>
      </c>
      <c r="B4395" s="181" t="s">
        <v>56325</v>
      </c>
      <c r="C4395" s="180" t="s">
        <v>83</v>
      </c>
      <c r="D4395" s="182"/>
      <c r="E4395" s="182">
        <v>83.85</v>
      </c>
    </row>
    <row r="4396" spans="1:5" x14ac:dyDescent="0.25">
      <c r="A4396" s="180">
        <v>42574</v>
      </c>
      <c r="B4396" s="181" t="s">
        <v>56326</v>
      </c>
      <c r="C4396" s="180" t="s">
        <v>83</v>
      </c>
      <c r="D4396" s="182"/>
      <c r="E4396" s="182">
        <v>62.57</v>
      </c>
    </row>
    <row r="4397" spans="1:5" x14ac:dyDescent="0.25">
      <c r="A4397" s="180">
        <v>13127</v>
      </c>
      <c r="B4397" s="181" t="s">
        <v>56327</v>
      </c>
      <c r="C4397" s="180" t="s">
        <v>83</v>
      </c>
      <c r="D4397" s="182"/>
      <c r="E4397" s="182">
        <v>40.76</v>
      </c>
    </row>
    <row r="4398" spans="1:5" x14ac:dyDescent="0.25">
      <c r="A4398" s="180">
        <v>13137</v>
      </c>
      <c r="B4398" s="181" t="s">
        <v>56328</v>
      </c>
      <c r="C4398" s="180" t="s">
        <v>83</v>
      </c>
      <c r="D4398" s="182"/>
      <c r="E4398" s="182">
        <v>54.08</v>
      </c>
    </row>
    <row r="4399" spans="1:5" x14ac:dyDescent="0.25">
      <c r="A4399" s="180">
        <v>20989</v>
      </c>
      <c r="B4399" s="181" t="s">
        <v>56329</v>
      </c>
      <c r="C4399" s="180" t="s">
        <v>83</v>
      </c>
      <c r="D4399" s="182"/>
      <c r="E4399" s="182">
        <v>1937.63</v>
      </c>
    </row>
    <row r="4400" spans="1:5" x14ac:dyDescent="0.25">
      <c r="A4400" s="180">
        <v>21147</v>
      </c>
      <c r="B4400" s="181" t="s">
        <v>56330</v>
      </c>
      <c r="C4400" s="180" t="s">
        <v>83</v>
      </c>
      <c r="D4400" s="182"/>
      <c r="E4400" s="182">
        <v>181.67</v>
      </c>
    </row>
    <row r="4401" spans="1:5" x14ac:dyDescent="0.25">
      <c r="A4401" s="180">
        <v>21148</v>
      </c>
      <c r="B4401" s="181" t="s">
        <v>56331</v>
      </c>
      <c r="C4401" s="180" t="s">
        <v>83</v>
      </c>
      <c r="D4401" s="182"/>
      <c r="E4401" s="182">
        <v>112.13</v>
      </c>
    </row>
    <row r="4402" spans="1:5" x14ac:dyDescent="0.25">
      <c r="A4402" s="180">
        <v>20984</v>
      </c>
      <c r="B4402" s="181" t="s">
        <v>56332</v>
      </c>
      <c r="C4402" s="180" t="s">
        <v>83</v>
      </c>
      <c r="D4402" s="182"/>
      <c r="E4402" s="182">
        <v>3717.94</v>
      </c>
    </row>
    <row r="4403" spans="1:5" x14ac:dyDescent="0.25">
      <c r="A4403" s="180">
        <v>13042</v>
      </c>
      <c r="B4403" s="181" t="s">
        <v>56333</v>
      </c>
      <c r="C4403" s="180" t="s">
        <v>83</v>
      </c>
      <c r="D4403" s="182"/>
      <c r="E4403" s="182">
        <v>2060.29</v>
      </c>
    </row>
    <row r="4404" spans="1:5" x14ac:dyDescent="0.25">
      <c r="A4404" s="180">
        <v>42576</v>
      </c>
      <c r="B4404" s="181" t="s">
        <v>56334</v>
      </c>
      <c r="C4404" s="180" t="s">
        <v>83</v>
      </c>
      <c r="D4404" s="182"/>
      <c r="E4404" s="182">
        <v>228.73</v>
      </c>
    </row>
    <row r="4405" spans="1:5" x14ac:dyDescent="0.25">
      <c r="A4405" s="180">
        <v>21150</v>
      </c>
      <c r="B4405" s="181" t="s">
        <v>56335</v>
      </c>
      <c r="C4405" s="180" t="s">
        <v>83</v>
      </c>
      <c r="D4405" s="182"/>
      <c r="E4405" s="182">
        <v>55.6</v>
      </c>
    </row>
    <row r="4406" spans="1:5" x14ac:dyDescent="0.25">
      <c r="A4406" s="180">
        <v>13141</v>
      </c>
      <c r="B4406" s="181" t="s">
        <v>56336</v>
      </c>
      <c r="C4406" s="180" t="s">
        <v>83</v>
      </c>
      <c r="D4406" s="182"/>
      <c r="E4406" s="182">
        <v>70.05</v>
      </c>
    </row>
    <row r="4407" spans="1:5" x14ac:dyDescent="0.25">
      <c r="A4407" s="180">
        <v>21151</v>
      </c>
      <c r="B4407" s="181" t="s">
        <v>56337</v>
      </c>
      <c r="C4407" s="180" t="s">
        <v>83</v>
      </c>
      <c r="D4407" s="182"/>
      <c r="E4407" s="182">
        <v>332.8</v>
      </c>
    </row>
    <row r="4408" spans="1:5" x14ac:dyDescent="0.25">
      <c r="A4408" s="180">
        <v>13142</v>
      </c>
      <c r="B4408" s="181" t="s">
        <v>56338</v>
      </c>
      <c r="C4408" s="180" t="s">
        <v>83</v>
      </c>
      <c r="D4408" s="182"/>
      <c r="E4408" s="182">
        <v>475.76</v>
      </c>
    </row>
    <row r="4409" spans="1:5" x14ac:dyDescent="0.25">
      <c r="A4409" s="180">
        <v>42577</v>
      </c>
      <c r="B4409" s="181" t="s">
        <v>56339</v>
      </c>
      <c r="C4409" s="180" t="s">
        <v>83</v>
      </c>
      <c r="D4409" s="182"/>
      <c r="E4409" s="182">
        <v>522.04</v>
      </c>
    </row>
    <row r="4410" spans="1:5" x14ac:dyDescent="0.25">
      <c r="A4410" s="180">
        <v>20994</v>
      </c>
      <c r="B4410" s="181" t="s">
        <v>56340</v>
      </c>
      <c r="C4410" s="180" t="s">
        <v>83</v>
      </c>
      <c r="D4410" s="182"/>
      <c r="E4410" s="182">
        <v>897.02</v>
      </c>
    </row>
    <row r="4411" spans="1:5" x14ac:dyDescent="0.25">
      <c r="A4411" s="180">
        <v>7672</v>
      </c>
      <c r="B4411" s="181" t="s">
        <v>56341</v>
      </c>
      <c r="C4411" s="180" t="s">
        <v>83</v>
      </c>
      <c r="D4411" s="182"/>
      <c r="E4411" s="182">
        <v>587.65</v>
      </c>
    </row>
    <row r="4412" spans="1:5" x14ac:dyDescent="0.25">
      <c r="A4412" s="180">
        <v>20995</v>
      </c>
      <c r="B4412" s="181" t="s">
        <v>56342</v>
      </c>
      <c r="C4412" s="180" t="s">
        <v>83</v>
      </c>
      <c r="D4412" s="182"/>
      <c r="E4412" s="182">
        <v>1178.8599999999999</v>
      </c>
    </row>
    <row r="4413" spans="1:5" x14ac:dyDescent="0.25">
      <c r="A4413" s="180">
        <v>7690</v>
      </c>
      <c r="B4413" s="181" t="s">
        <v>56343</v>
      </c>
      <c r="C4413" s="180" t="s">
        <v>83</v>
      </c>
      <c r="D4413" s="182"/>
      <c r="E4413" s="182">
        <v>681.81</v>
      </c>
    </row>
    <row r="4414" spans="1:5" x14ac:dyDescent="0.25">
      <c r="A4414" s="180">
        <v>20980</v>
      </c>
      <c r="B4414" s="181" t="s">
        <v>56344</v>
      </c>
      <c r="C4414" s="180" t="s">
        <v>83</v>
      </c>
      <c r="D4414" s="182"/>
      <c r="E4414" s="182">
        <v>743.79</v>
      </c>
    </row>
    <row r="4415" spans="1:5" x14ac:dyDescent="0.25">
      <c r="A4415" s="180">
        <v>7661</v>
      </c>
      <c r="B4415" s="181" t="s">
        <v>56345</v>
      </c>
      <c r="C4415" s="180" t="s">
        <v>83</v>
      </c>
      <c r="D4415" s="182"/>
      <c r="E4415" s="182">
        <v>884.8</v>
      </c>
    </row>
    <row r="4416" spans="1:5" x14ac:dyDescent="0.25">
      <c r="A4416" s="180">
        <v>21016</v>
      </c>
      <c r="B4416" s="181" t="s">
        <v>56346</v>
      </c>
      <c r="C4416" s="180" t="s">
        <v>83</v>
      </c>
      <c r="D4416" s="182"/>
      <c r="E4416" s="182">
        <v>155.91</v>
      </c>
    </row>
    <row r="4417" spans="1:5" x14ac:dyDescent="0.25">
      <c r="A4417" s="180">
        <v>21008</v>
      </c>
      <c r="B4417" s="181" t="s">
        <v>56347</v>
      </c>
      <c r="C4417" s="180" t="s">
        <v>83</v>
      </c>
      <c r="D4417" s="182"/>
      <c r="E4417" s="182">
        <v>18.21</v>
      </c>
    </row>
    <row r="4418" spans="1:5" x14ac:dyDescent="0.25">
      <c r="A4418" s="180">
        <v>21009</v>
      </c>
      <c r="B4418" s="181" t="s">
        <v>56348</v>
      </c>
      <c r="C4418" s="180" t="s">
        <v>83</v>
      </c>
      <c r="D4418" s="182"/>
      <c r="E4418" s="182">
        <v>23.71</v>
      </c>
    </row>
    <row r="4419" spans="1:5" x14ac:dyDescent="0.25">
      <c r="A4419" s="180">
        <v>21010</v>
      </c>
      <c r="B4419" s="181" t="s">
        <v>56349</v>
      </c>
      <c r="C4419" s="180" t="s">
        <v>83</v>
      </c>
      <c r="D4419" s="182"/>
      <c r="E4419" s="182">
        <v>31.84</v>
      </c>
    </row>
    <row r="4420" spans="1:5" x14ac:dyDescent="0.25">
      <c r="A4420" s="180">
        <v>21011</v>
      </c>
      <c r="B4420" s="181" t="s">
        <v>56350</v>
      </c>
      <c r="C4420" s="180" t="s">
        <v>83</v>
      </c>
      <c r="D4420" s="182"/>
      <c r="E4420" s="182">
        <v>46.41</v>
      </c>
    </row>
    <row r="4421" spans="1:5" x14ac:dyDescent="0.25">
      <c r="A4421" s="180">
        <v>21012</v>
      </c>
      <c r="B4421" s="181" t="s">
        <v>56351</v>
      </c>
      <c r="C4421" s="180" t="s">
        <v>83</v>
      </c>
      <c r="D4421" s="182"/>
      <c r="E4421" s="182">
        <v>51.28</v>
      </c>
    </row>
    <row r="4422" spans="1:5" x14ac:dyDescent="0.25">
      <c r="A4422" s="180">
        <v>21013</v>
      </c>
      <c r="B4422" s="181" t="s">
        <v>56352</v>
      </c>
      <c r="C4422" s="180" t="s">
        <v>83</v>
      </c>
      <c r="D4422" s="182"/>
      <c r="E4422" s="182">
        <v>66.92</v>
      </c>
    </row>
    <row r="4423" spans="1:5" x14ac:dyDescent="0.25">
      <c r="A4423" s="180">
        <v>21014</v>
      </c>
      <c r="B4423" s="181" t="s">
        <v>56353</v>
      </c>
      <c r="C4423" s="180" t="s">
        <v>83</v>
      </c>
      <c r="D4423" s="182"/>
      <c r="E4423" s="182">
        <v>93.64</v>
      </c>
    </row>
    <row r="4424" spans="1:5" x14ac:dyDescent="0.25">
      <c r="A4424" s="180">
        <v>21015</v>
      </c>
      <c r="B4424" s="181" t="s">
        <v>56354</v>
      </c>
      <c r="C4424" s="180" t="s">
        <v>83</v>
      </c>
      <c r="D4424" s="182"/>
      <c r="E4424" s="182">
        <v>107.58</v>
      </c>
    </row>
    <row r="4425" spans="1:5" x14ac:dyDescent="0.25">
      <c r="A4425" s="180">
        <v>40626</v>
      </c>
      <c r="B4425" s="181" t="s">
        <v>56355</v>
      </c>
      <c r="C4425" s="180" t="s">
        <v>83</v>
      </c>
      <c r="D4425" s="182"/>
      <c r="E4425" s="182">
        <v>35.04</v>
      </c>
    </row>
    <row r="4426" spans="1:5" x14ac:dyDescent="0.25">
      <c r="A4426" s="180">
        <v>7697</v>
      </c>
      <c r="B4426" s="181" t="s">
        <v>56356</v>
      </c>
      <c r="C4426" s="180" t="s">
        <v>83</v>
      </c>
      <c r="D4426" s="182"/>
      <c r="E4426" s="182">
        <v>51.33</v>
      </c>
    </row>
    <row r="4427" spans="1:5" x14ac:dyDescent="0.25">
      <c r="A4427" s="180">
        <v>7698</v>
      </c>
      <c r="B4427" s="181" t="s">
        <v>56357</v>
      </c>
      <c r="C4427" s="180" t="s">
        <v>83</v>
      </c>
      <c r="D4427" s="182"/>
      <c r="E4427" s="182">
        <v>44.19</v>
      </c>
    </row>
    <row r="4428" spans="1:5" x14ac:dyDescent="0.25">
      <c r="A4428" s="180">
        <v>7691</v>
      </c>
      <c r="B4428" s="181" t="s">
        <v>56358</v>
      </c>
      <c r="C4428" s="180" t="s">
        <v>83</v>
      </c>
      <c r="D4428" s="182"/>
      <c r="E4428" s="182">
        <v>18.670000000000002</v>
      </c>
    </row>
    <row r="4429" spans="1:5" x14ac:dyDescent="0.25">
      <c r="A4429" s="180">
        <v>7696</v>
      </c>
      <c r="B4429" s="181" t="s">
        <v>56359</v>
      </c>
      <c r="C4429" s="180" t="s">
        <v>83</v>
      </c>
      <c r="D4429" s="182"/>
      <c r="E4429" s="182">
        <v>74.02</v>
      </c>
    </row>
    <row r="4430" spans="1:5" x14ac:dyDescent="0.25">
      <c r="A4430" s="180">
        <v>7701</v>
      </c>
      <c r="B4430" s="181" t="s">
        <v>56360</v>
      </c>
      <c r="C4430" s="180" t="s">
        <v>83</v>
      </c>
      <c r="D4430" s="182"/>
      <c r="E4430" s="182">
        <v>91.86</v>
      </c>
    </row>
    <row r="4431" spans="1:5" x14ac:dyDescent="0.25">
      <c r="A4431" s="180">
        <v>7694</v>
      </c>
      <c r="B4431" s="181" t="s">
        <v>56361</v>
      </c>
      <c r="C4431" s="180" t="s">
        <v>83</v>
      </c>
      <c r="D4431" s="182"/>
      <c r="E4431" s="182">
        <v>123.62</v>
      </c>
    </row>
    <row r="4432" spans="1:5" x14ac:dyDescent="0.25">
      <c r="A4432" s="180">
        <v>7700</v>
      </c>
      <c r="B4432" s="181" t="s">
        <v>56362</v>
      </c>
      <c r="C4432" s="180" t="s">
        <v>83</v>
      </c>
      <c r="D4432" s="182"/>
      <c r="E4432" s="182">
        <v>23.61</v>
      </c>
    </row>
    <row r="4433" spans="1:5" x14ac:dyDescent="0.25">
      <c r="A4433" s="180">
        <v>7693</v>
      </c>
      <c r="B4433" s="181" t="s">
        <v>56363</v>
      </c>
      <c r="C4433" s="180" t="s">
        <v>83</v>
      </c>
      <c r="D4433" s="182"/>
      <c r="E4433" s="182">
        <v>170.25</v>
      </c>
    </row>
    <row r="4434" spans="1:5" x14ac:dyDescent="0.25">
      <c r="A4434" s="180">
        <v>7692</v>
      </c>
      <c r="B4434" s="181" t="s">
        <v>56364</v>
      </c>
      <c r="C4434" s="180" t="s">
        <v>83</v>
      </c>
      <c r="D4434" s="182"/>
      <c r="E4434" s="182">
        <v>254.89</v>
      </c>
    </row>
    <row r="4435" spans="1:5" x14ac:dyDescent="0.25">
      <c r="A4435" s="180">
        <v>7695</v>
      </c>
      <c r="B4435" s="181" t="s">
        <v>56365</v>
      </c>
      <c r="C4435" s="180" t="s">
        <v>83</v>
      </c>
      <c r="D4435" s="182"/>
      <c r="E4435" s="182">
        <v>276.44</v>
      </c>
    </row>
    <row r="4436" spans="1:5" x14ac:dyDescent="0.25">
      <c r="A4436" s="180">
        <v>13356</v>
      </c>
      <c r="B4436" s="181" t="s">
        <v>56366</v>
      </c>
      <c r="C4436" s="180" t="s">
        <v>83</v>
      </c>
      <c r="D4436" s="182"/>
      <c r="E4436" s="182">
        <v>20.04</v>
      </c>
    </row>
    <row r="4437" spans="1:5" x14ac:dyDescent="0.25">
      <c r="A4437" s="180">
        <v>36365</v>
      </c>
      <c r="B4437" s="181" t="s">
        <v>56367</v>
      </c>
      <c r="C4437" s="180" t="s">
        <v>83</v>
      </c>
      <c r="D4437" s="182">
        <v>42.79</v>
      </c>
      <c r="E4437" s="182">
        <v>47.99</v>
      </c>
    </row>
    <row r="4438" spans="1:5" x14ac:dyDescent="0.25">
      <c r="A4438" s="180">
        <v>41930</v>
      </c>
      <c r="B4438" s="181" t="s">
        <v>56368</v>
      </c>
      <c r="C4438" s="180" t="s">
        <v>83</v>
      </c>
      <c r="D4438" s="182">
        <v>142.54</v>
      </c>
      <c r="E4438" s="182">
        <v>159.85</v>
      </c>
    </row>
    <row r="4439" spans="1:5" x14ac:dyDescent="0.25">
      <c r="A4439" s="180">
        <v>41931</v>
      </c>
      <c r="B4439" s="181" t="s">
        <v>56369</v>
      </c>
      <c r="C4439" s="180" t="s">
        <v>83</v>
      </c>
      <c r="D4439" s="182">
        <v>223.24</v>
      </c>
      <c r="E4439" s="182">
        <v>250.36</v>
      </c>
    </row>
    <row r="4440" spans="1:5" x14ac:dyDescent="0.25">
      <c r="A4440" s="180">
        <v>41932</v>
      </c>
      <c r="B4440" s="181" t="s">
        <v>56370</v>
      </c>
      <c r="C4440" s="180" t="s">
        <v>83</v>
      </c>
      <c r="D4440" s="182">
        <v>343.61</v>
      </c>
      <c r="E4440" s="182">
        <v>385.35</v>
      </c>
    </row>
    <row r="4441" spans="1:5" x14ac:dyDescent="0.25">
      <c r="A4441" s="180">
        <v>41933</v>
      </c>
      <c r="B4441" s="181" t="s">
        <v>56371</v>
      </c>
      <c r="C4441" s="180" t="s">
        <v>83</v>
      </c>
      <c r="D4441" s="182">
        <v>485.61</v>
      </c>
      <c r="E4441" s="182">
        <v>544.59</v>
      </c>
    </row>
    <row r="4442" spans="1:5" x14ac:dyDescent="0.25">
      <c r="A4442" s="180">
        <v>41934</v>
      </c>
      <c r="B4442" s="181" t="s">
        <v>56372</v>
      </c>
      <c r="C4442" s="180" t="s">
        <v>83</v>
      </c>
      <c r="D4442" s="182">
        <v>565.54999999999995</v>
      </c>
      <c r="E4442" s="182">
        <v>634.24</v>
      </c>
    </row>
    <row r="4443" spans="1:5" x14ac:dyDescent="0.25">
      <c r="A4443" s="180">
        <v>41936</v>
      </c>
      <c r="B4443" s="181" t="s">
        <v>56373</v>
      </c>
      <c r="C4443" s="180" t="s">
        <v>83</v>
      </c>
      <c r="D4443" s="182">
        <v>83.93</v>
      </c>
      <c r="E4443" s="182">
        <v>94.12</v>
      </c>
    </row>
    <row r="4444" spans="1:5" x14ac:dyDescent="0.25">
      <c r="A4444" s="180">
        <v>44812</v>
      </c>
      <c r="B4444" s="181" t="s">
        <v>56374</v>
      </c>
      <c r="C4444" s="180" t="s">
        <v>83</v>
      </c>
      <c r="D4444" s="182">
        <v>463.66</v>
      </c>
      <c r="E4444" s="182">
        <v>487.36</v>
      </c>
    </row>
    <row r="4445" spans="1:5" x14ac:dyDescent="0.25">
      <c r="A4445" s="180">
        <v>41785</v>
      </c>
      <c r="B4445" s="181" t="s">
        <v>56375</v>
      </c>
      <c r="C4445" s="180" t="s">
        <v>83</v>
      </c>
      <c r="D4445" s="182">
        <v>1718.28</v>
      </c>
      <c r="E4445" s="182">
        <v>1806.13</v>
      </c>
    </row>
    <row r="4446" spans="1:5" x14ac:dyDescent="0.25">
      <c r="A4446" s="180">
        <v>41781</v>
      </c>
      <c r="B4446" s="181" t="s">
        <v>56376</v>
      </c>
      <c r="C4446" s="180" t="s">
        <v>83</v>
      </c>
      <c r="D4446" s="182">
        <v>310.26</v>
      </c>
      <c r="E4446" s="182">
        <v>326.12</v>
      </c>
    </row>
    <row r="4447" spans="1:5" x14ac:dyDescent="0.25">
      <c r="A4447" s="180">
        <v>41783</v>
      </c>
      <c r="B4447" s="181" t="s">
        <v>56377</v>
      </c>
      <c r="C4447" s="180" t="s">
        <v>83</v>
      </c>
      <c r="D4447" s="182">
        <v>1115.42</v>
      </c>
      <c r="E4447" s="182">
        <v>1172.45</v>
      </c>
    </row>
    <row r="4448" spans="1:5" x14ac:dyDescent="0.25">
      <c r="A4448" s="180">
        <v>41786</v>
      </c>
      <c r="B4448" s="181" t="s">
        <v>56378</v>
      </c>
      <c r="C4448" s="180" t="s">
        <v>83</v>
      </c>
      <c r="D4448" s="182">
        <v>2374.77</v>
      </c>
      <c r="E4448" s="182">
        <v>2496.19</v>
      </c>
    </row>
    <row r="4449" spans="1:5" x14ac:dyDescent="0.25">
      <c r="A4449" s="180">
        <v>41779</v>
      </c>
      <c r="B4449" s="181" t="s">
        <v>56379</v>
      </c>
      <c r="C4449" s="180" t="s">
        <v>83</v>
      </c>
      <c r="D4449" s="182">
        <v>122.19</v>
      </c>
      <c r="E4449" s="182">
        <v>128.44</v>
      </c>
    </row>
    <row r="4450" spans="1:5" x14ac:dyDescent="0.25">
      <c r="A4450" s="180">
        <v>41780</v>
      </c>
      <c r="B4450" s="181" t="s">
        <v>56380</v>
      </c>
      <c r="C4450" s="180" t="s">
        <v>83</v>
      </c>
      <c r="D4450" s="182">
        <v>191.44</v>
      </c>
      <c r="E4450" s="182">
        <v>201.22</v>
      </c>
    </row>
    <row r="4451" spans="1:5" x14ac:dyDescent="0.25">
      <c r="A4451" s="180">
        <v>41782</v>
      </c>
      <c r="B4451" s="181" t="s">
        <v>56381</v>
      </c>
      <c r="C4451" s="180" t="s">
        <v>83</v>
      </c>
      <c r="D4451" s="182">
        <v>685.76</v>
      </c>
      <c r="E4451" s="182">
        <v>720.83</v>
      </c>
    </row>
    <row r="4452" spans="1:5" x14ac:dyDescent="0.25">
      <c r="A4452" s="180">
        <v>38130</v>
      </c>
      <c r="B4452" s="181" t="s">
        <v>56382</v>
      </c>
      <c r="C4452" s="180" t="s">
        <v>83</v>
      </c>
      <c r="D4452" s="182">
        <v>50.85</v>
      </c>
      <c r="E4452" s="182">
        <v>44.45</v>
      </c>
    </row>
    <row r="4453" spans="1:5" x14ac:dyDescent="0.25">
      <c r="A4453" s="180">
        <v>44260</v>
      </c>
      <c r="B4453" s="181" t="s">
        <v>56383</v>
      </c>
      <c r="C4453" s="180" t="s">
        <v>83</v>
      </c>
      <c r="D4453" s="182">
        <v>481.25</v>
      </c>
      <c r="E4453" s="182">
        <v>420.71</v>
      </c>
    </row>
    <row r="4454" spans="1:5" x14ac:dyDescent="0.25">
      <c r="A4454" s="180">
        <v>21123</v>
      </c>
      <c r="B4454" s="181" t="s">
        <v>56384</v>
      </c>
      <c r="C4454" s="180" t="s">
        <v>83</v>
      </c>
      <c r="D4454" s="182">
        <v>14.15</v>
      </c>
      <c r="E4454" s="182">
        <v>12.37</v>
      </c>
    </row>
    <row r="4455" spans="1:5" x14ac:dyDescent="0.25">
      <c r="A4455" s="180">
        <v>21124</v>
      </c>
      <c r="B4455" s="181" t="s">
        <v>56385</v>
      </c>
      <c r="C4455" s="180" t="s">
        <v>83</v>
      </c>
      <c r="D4455" s="182">
        <v>22.6</v>
      </c>
      <c r="E4455" s="182">
        <v>19.760000000000002</v>
      </c>
    </row>
    <row r="4456" spans="1:5" x14ac:dyDescent="0.25">
      <c r="A4456" s="180">
        <v>21125</v>
      </c>
      <c r="B4456" s="181" t="s">
        <v>56386</v>
      </c>
      <c r="C4456" s="180" t="s">
        <v>83</v>
      </c>
      <c r="D4456" s="182">
        <v>38.93</v>
      </c>
      <c r="E4456" s="182">
        <v>34.03</v>
      </c>
    </row>
    <row r="4457" spans="1:5" x14ac:dyDescent="0.25">
      <c r="A4457" s="180">
        <v>38028</v>
      </c>
      <c r="B4457" s="181" t="s">
        <v>56387</v>
      </c>
      <c r="C4457" s="180" t="s">
        <v>83</v>
      </c>
      <c r="D4457" s="182">
        <v>68.069999999999993</v>
      </c>
      <c r="E4457" s="182">
        <v>59.51</v>
      </c>
    </row>
    <row r="4458" spans="1:5" x14ac:dyDescent="0.25">
      <c r="A4458" s="180">
        <v>38029</v>
      </c>
      <c r="B4458" s="181" t="s">
        <v>56388</v>
      </c>
      <c r="C4458" s="180" t="s">
        <v>83</v>
      </c>
      <c r="D4458" s="182">
        <v>99.63</v>
      </c>
      <c r="E4458" s="182">
        <v>87.1</v>
      </c>
    </row>
    <row r="4459" spans="1:5" x14ac:dyDescent="0.25">
      <c r="A4459" s="180">
        <v>38030</v>
      </c>
      <c r="B4459" s="181" t="s">
        <v>56389</v>
      </c>
      <c r="C4459" s="180" t="s">
        <v>83</v>
      </c>
      <c r="D4459" s="182">
        <v>161.11000000000001</v>
      </c>
      <c r="E4459" s="182">
        <v>140.84</v>
      </c>
    </row>
    <row r="4460" spans="1:5" x14ac:dyDescent="0.25">
      <c r="A4460" s="180">
        <v>38031</v>
      </c>
      <c r="B4460" s="181" t="s">
        <v>56390</v>
      </c>
      <c r="C4460" s="180" t="s">
        <v>83</v>
      </c>
      <c r="D4460" s="182">
        <v>252.87</v>
      </c>
      <c r="E4460" s="182">
        <v>221.06</v>
      </c>
    </row>
    <row r="4461" spans="1:5" x14ac:dyDescent="0.25">
      <c r="A4461" s="180">
        <v>39735</v>
      </c>
      <c r="B4461" s="181" t="s">
        <v>56391</v>
      </c>
      <c r="C4461" s="180" t="s">
        <v>83</v>
      </c>
      <c r="D4461" s="182">
        <v>67.2</v>
      </c>
      <c r="E4461" s="182">
        <v>55.44</v>
      </c>
    </row>
    <row r="4462" spans="1:5" x14ac:dyDescent="0.25">
      <c r="A4462" s="180">
        <v>39734</v>
      </c>
      <c r="B4462" s="181" t="s">
        <v>56392</v>
      </c>
      <c r="C4462" s="180" t="s">
        <v>83</v>
      </c>
      <c r="D4462" s="182">
        <v>79.709999999999994</v>
      </c>
      <c r="E4462" s="182">
        <v>65.760000000000005</v>
      </c>
    </row>
    <row r="4463" spans="1:5" x14ac:dyDescent="0.25">
      <c r="A4463" s="180">
        <v>39736</v>
      </c>
      <c r="B4463" s="181" t="s">
        <v>56393</v>
      </c>
      <c r="C4463" s="180" t="s">
        <v>83</v>
      </c>
      <c r="D4463" s="182">
        <v>90.97</v>
      </c>
      <c r="E4463" s="182">
        <v>75.05</v>
      </c>
    </row>
    <row r="4464" spans="1:5" x14ac:dyDescent="0.25">
      <c r="A4464" s="180">
        <v>39739</v>
      </c>
      <c r="B4464" s="181" t="s">
        <v>56394</v>
      </c>
      <c r="C4464" s="180" t="s">
        <v>83</v>
      </c>
      <c r="D4464" s="182">
        <v>62.91</v>
      </c>
      <c r="E4464" s="182">
        <v>51.9</v>
      </c>
    </row>
    <row r="4465" spans="1:5" x14ac:dyDescent="0.25">
      <c r="A4465" s="180">
        <v>39737</v>
      </c>
      <c r="B4465" s="181" t="s">
        <v>56395</v>
      </c>
      <c r="C4465" s="180" t="s">
        <v>83</v>
      </c>
      <c r="D4465" s="182">
        <v>12.23</v>
      </c>
      <c r="E4465" s="182">
        <v>10.09</v>
      </c>
    </row>
    <row r="4466" spans="1:5" x14ac:dyDescent="0.25">
      <c r="A4466" s="180">
        <v>39738</v>
      </c>
      <c r="B4466" s="181" t="s">
        <v>56396</v>
      </c>
      <c r="C4466" s="180" t="s">
        <v>83</v>
      </c>
      <c r="D4466" s="182">
        <v>4.42</v>
      </c>
      <c r="E4466" s="182">
        <v>3.65</v>
      </c>
    </row>
    <row r="4467" spans="1:5" x14ac:dyDescent="0.25">
      <c r="A4467" s="180">
        <v>39733</v>
      </c>
      <c r="B4467" s="181" t="s">
        <v>56397</v>
      </c>
      <c r="C4467" s="180" t="s">
        <v>83</v>
      </c>
      <c r="D4467" s="182">
        <v>108.87</v>
      </c>
      <c r="E4467" s="182">
        <v>89.82</v>
      </c>
    </row>
    <row r="4468" spans="1:5" x14ac:dyDescent="0.25">
      <c r="A4468" s="180">
        <v>39854</v>
      </c>
      <c r="B4468" s="181" t="s">
        <v>56398</v>
      </c>
      <c r="C4468" s="180" t="s">
        <v>83</v>
      </c>
      <c r="D4468" s="182">
        <v>110.41</v>
      </c>
      <c r="E4468" s="182">
        <v>91.09</v>
      </c>
    </row>
    <row r="4469" spans="1:5" x14ac:dyDescent="0.25">
      <c r="A4469" s="180">
        <v>39740</v>
      </c>
      <c r="B4469" s="181" t="s">
        <v>56399</v>
      </c>
      <c r="C4469" s="180" t="s">
        <v>83</v>
      </c>
      <c r="D4469" s="182">
        <v>60.41</v>
      </c>
      <c r="E4469" s="182">
        <v>49.84</v>
      </c>
    </row>
    <row r="4470" spans="1:5" x14ac:dyDescent="0.25">
      <c r="A4470" s="180">
        <v>39741</v>
      </c>
      <c r="B4470" s="181" t="s">
        <v>56400</v>
      </c>
      <c r="C4470" s="180" t="s">
        <v>83</v>
      </c>
      <c r="D4470" s="182">
        <v>11.13</v>
      </c>
      <c r="E4470" s="182">
        <v>9.18</v>
      </c>
    </row>
    <row r="4471" spans="1:5" x14ac:dyDescent="0.25">
      <c r="A4471" s="180">
        <v>39853</v>
      </c>
      <c r="B4471" s="181" t="s">
        <v>56401</v>
      </c>
      <c r="C4471" s="180" t="s">
        <v>83</v>
      </c>
      <c r="D4471" s="182">
        <v>14.62</v>
      </c>
      <c r="E4471" s="182">
        <v>12.06</v>
      </c>
    </row>
    <row r="4472" spans="1:5" x14ac:dyDescent="0.25">
      <c r="A4472" s="180">
        <v>39742</v>
      </c>
      <c r="B4472" s="181" t="s">
        <v>56402</v>
      </c>
      <c r="C4472" s="180" t="s">
        <v>83</v>
      </c>
      <c r="D4472" s="182">
        <v>48.56</v>
      </c>
      <c r="E4472" s="182">
        <v>40.06</v>
      </c>
    </row>
    <row r="4473" spans="1:5" x14ac:dyDescent="0.25">
      <c r="A4473" s="180">
        <v>39751</v>
      </c>
      <c r="B4473" s="181" t="s">
        <v>56403</v>
      </c>
      <c r="C4473" s="180" t="s">
        <v>83</v>
      </c>
      <c r="D4473" s="182"/>
      <c r="E4473" s="182">
        <v>189.6</v>
      </c>
    </row>
    <row r="4474" spans="1:5" x14ac:dyDescent="0.25">
      <c r="A4474" s="180">
        <v>39750</v>
      </c>
      <c r="B4474" s="181" t="s">
        <v>56404</v>
      </c>
      <c r="C4474" s="180" t="s">
        <v>83</v>
      </c>
      <c r="D4474" s="182"/>
      <c r="E4474" s="182">
        <v>157.59</v>
      </c>
    </row>
    <row r="4475" spans="1:5" x14ac:dyDescent="0.25">
      <c r="A4475" s="180">
        <v>39749</v>
      </c>
      <c r="B4475" s="181" t="s">
        <v>56405</v>
      </c>
      <c r="C4475" s="180" t="s">
        <v>83</v>
      </c>
      <c r="D4475" s="182"/>
      <c r="E4475" s="182">
        <v>104.34</v>
      </c>
    </row>
    <row r="4476" spans="1:5" x14ac:dyDescent="0.25">
      <c r="A4476" s="180">
        <v>39747</v>
      </c>
      <c r="B4476" s="181" t="s">
        <v>56406</v>
      </c>
      <c r="C4476" s="180" t="s">
        <v>83</v>
      </c>
      <c r="D4476" s="182"/>
      <c r="E4476" s="182">
        <v>50.69</v>
      </c>
    </row>
    <row r="4477" spans="1:5" x14ac:dyDescent="0.25">
      <c r="A4477" s="180">
        <v>39753</v>
      </c>
      <c r="B4477" s="181" t="s">
        <v>56407</v>
      </c>
      <c r="C4477" s="180" t="s">
        <v>83</v>
      </c>
      <c r="D4477" s="182"/>
      <c r="E4477" s="182">
        <v>349</v>
      </c>
    </row>
    <row r="4478" spans="1:5" x14ac:dyDescent="0.25">
      <c r="A4478" s="180">
        <v>39752</v>
      </c>
      <c r="B4478" s="181" t="s">
        <v>56408</v>
      </c>
      <c r="C4478" s="180" t="s">
        <v>83</v>
      </c>
      <c r="D4478" s="182"/>
      <c r="E4478" s="182">
        <v>269.77999999999997</v>
      </c>
    </row>
    <row r="4479" spans="1:5" x14ac:dyDescent="0.25">
      <c r="A4479" s="180">
        <v>39754</v>
      </c>
      <c r="B4479" s="181" t="s">
        <v>56409</v>
      </c>
      <c r="C4479" s="180" t="s">
        <v>83</v>
      </c>
      <c r="D4479" s="182"/>
      <c r="E4479" s="182">
        <v>514.16999999999996</v>
      </c>
    </row>
    <row r="4480" spans="1:5" x14ac:dyDescent="0.25">
      <c r="A4480" s="180">
        <v>39748</v>
      </c>
      <c r="B4480" s="181" t="s">
        <v>56410</v>
      </c>
      <c r="C4480" s="180" t="s">
        <v>83</v>
      </c>
      <c r="D4480" s="182"/>
      <c r="E4480" s="182">
        <v>82.02</v>
      </c>
    </row>
    <row r="4481" spans="1:5" x14ac:dyDescent="0.25">
      <c r="A4481" s="180">
        <v>39755</v>
      </c>
      <c r="B4481" s="181" t="s">
        <v>56411</v>
      </c>
      <c r="C4481" s="180" t="s">
        <v>83</v>
      </c>
      <c r="D4481" s="182"/>
      <c r="E4481" s="182">
        <v>779.61</v>
      </c>
    </row>
    <row r="4482" spans="1:5" x14ac:dyDescent="0.25">
      <c r="A4482" s="180">
        <v>12742</v>
      </c>
      <c r="B4482" s="181" t="s">
        <v>56412</v>
      </c>
      <c r="C4482" s="180" t="s">
        <v>83</v>
      </c>
      <c r="D4482" s="182"/>
      <c r="E4482" s="182">
        <v>617.30999999999995</v>
      </c>
    </row>
    <row r="4483" spans="1:5" x14ac:dyDescent="0.25">
      <c r="A4483" s="180">
        <v>12713</v>
      </c>
      <c r="B4483" s="181" t="s">
        <v>56413</v>
      </c>
      <c r="C4483" s="180" t="s">
        <v>83</v>
      </c>
      <c r="D4483" s="182"/>
      <c r="E4483" s="182">
        <v>32.74</v>
      </c>
    </row>
    <row r="4484" spans="1:5" x14ac:dyDescent="0.25">
      <c r="A4484" s="180">
        <v>12743</v>
      </c>
      <c r="B4484" s="181" t="s">
        <v>56414</v>
      </c>
      <c r="C4484" s="180" t="s">
        <v>83</v>
      </c>
      <c r="D4484" s="182"/>
      <c r="E4484" s="182">
        <v>56.32</v>
      </c>
    </row>
    <row r="4485" spans="1:5" x14ac:dyDescent="0.25">
      <c r="A4485" s="180">
        <v>12744</v>
      </c>
      <c r="B4485" s="181" t="s">
        <v>56415</v>
      </c>
      <c r="C4485" s="180" t="s">
        <v>83</v>
      </c>
      <c r="D4485" s="182"/>
      <c r="E4485" s="182">
        <v>71.48</v>
      </c>
    </row>
    <row r="4486" spans="1:5" x14ac:dyDescent="0.25">
      <c r="A4486" s="180">
        <v>12745</v>
      </c>
      <c r="B4486" s="181" t="s">
        <v>56416</v>
      </c>
      <c r="C4486" s="180" t="s">
        <v>83</v>
      </c>
      <c r="D4486" s="182"/>
      <c r="E4486" s="182">
        <v>103.8</v>
      </c>
    </row>
    <row r="4487" spans="1:5" x14ac:dyDescent="0.25">
      <c r="A4487" s="180">
        <v>12746</v>
      </c>
      <c r="B4487" s="181" t="s">
        <v>56417</v>
      </c>
      <c r="C4487" s="180" t="s">
        <v>83</v>
      </c>
      <c r="D4487" s="182"/>
      <c r="E4487" s="182">
        <v>140.16999999999999</v>
      </c>
    </row>
    <row r="4488" spans="1:5" x14ac:dyDescent="0.25">
      <c r="A4488" s="180">
        <v>12747</v>
      </c>
      <c r="B4488" s="181" t="s">
        <v>56418</v>
      </c>
      <c r="C4488" s="180" t="s">
        <v>83</v>
      </c>
      <c r="D4488" s="182"/>
      <c r="E4488" s="182">
        <v>203.28</v>
      </c>
    </row>
    <row r="4489" spans="1:5" x14ac:dyDescent="0.25">
      <c r="A4489" s="180">
        <v>12748</v>
      </c>
      <c r="B4489" s="181" t="s">
        <v>56419</v>
      </c>
      <c r="C4489" s="180" t="s">
        <v>83</v>
      </c>
      <c r="D4489" s="182"/>
      <c r="E4489" s="182">
        <v>286.38</v>
      </c>
    </row>
    <row r="4490" spans="1:5" x14ac:dyDescent="0.25">
      <c r="A4490" s="180">
        <v>12749</v>
      </c>
      <c r="B4490" s="181" t="s">
        <v>56420</v>
      </c>
      <c r="C4490" s="180" t="s">
        <v>83</v>
      </c>
      <c r="D4490" s="182"/>
      <c r="E4490" s="182">
        <v>418.64</v>
      </c>
    </row>
    <row r="4491" spans="1:5" x14ac:dyDescent="0.25">
      <c r="A4491" s="180">
        <v>39660</v>
      </c>
      <c r="B4491" s="181" t="s">
        <v>56421</v>
      </c>
      <c r="C4491" s="180" t="s">
        <v>83</v>
      </c>
      <c r="D4491" s="182"/>
      <c r="E4491" s="182">
        <v>43.13</v>
      </c>
    </row>
    <row r="4492" spans="1:5" x14ac:dyDescent="0.25">
      <c r="A4492" s="180">
        <v>39662</v>
      </c>
      <c r="B4492" s="181" t="s">
        <v>56422</v>
      </c>
      <c r="C4492" s="180" t="s">
        <v>83</v>
      </c>
      <c r="D4492" s="182"/>
      <c r="E4492" s="182">
        <v>20.67</v>
      </c>
    </row>
    <row r="4493" spans="1:5" x14ac:dyDescent="0.25">
      <c r="A4493" s="180">
        <v>39661</v>
      </c>
      <c r="B4493" s="181" t="s">
        <v>56423</v>
      </c>
      <c r="C4493" s="180" t="s">
        <v>83</v>
      </c>
      <c r="D4493" s="182"/>
      <c r="E4493" s="182">
        <v>14.1</v>
      </c>
    </row>
    <row r="4494" spans="1:5" x14ac:dyDescent="0.25">
      <c r="A4494" s="180">
        <v>39666</v>
      </c>
      <c r="B4494" s="181" t="s">
        <v>56424</v>
      </c>
      <c r="C4494" s="180" t="s">
        <v>83</v>
      </c>
      <c r="D4494" s="182"/>
      <c r="E4494" s="182">
        <v>64.89</v>
      </c>
    </row>
    <row r="4495" spans="1:5" x14ac:dyDescent="0.25">
      <c r="A4495" s="180">
        <v>39664</v>
      </c>
      <c r="B4495" s="181" t="s">
        <v>56425</v>
      </c>
      <c r="C4495" s="180" t="s">
        <v>83</v>
      </c>
      <c r="D4495" s="182"/>
      <c r="E4495" s="182">
        <v>31.8</v>
      </c>
    </row>
    <row r="4496" spans="1:5" x14ac:dyDescent="0.25">
      <c r="A4496" s="180">
        <v>39663</v>
      </c>
      <c r="B4496" s="181" t="s">
        <v>56426</v>
      </c>
      <c r="C4496" s="180" t="s">
        <v>83</v>
      </c>
      <c r="D4496" s="182"/>
      <c r="E4496" s="182">
        <v>25.42</v>
      </c>
    </row>
    <row r="4497" spans="1:5" x14ac:dyDescent="0.25">
      <c r="A4497" s="180">
        <v>39665</v>
      </c>
      <c r="B4497" s="181" t="s">
        <v>56427</v>
      </c>
      <c r="C4497" s="180" t="s">
        <v>83</v>
      </c>
      <c r="D4497" s="182"/>
      <c r="E4497" s="182">
        <v>53.65</v>
      </c>
    </row>
    <row r="4498" spans="1:5" x14ac:dyDescent="0.25">
      <c r="A4498" s="180">
        <v>7753</v>
      </c>
      <c r="B4498" s="181" t="s">
        <v>56428</v>
      </c>
      <c r="C4498" s="180" t="s">
        <v>83</v>
      </c>
      <c r="D4498" s="182">
        <v>559.52</v>
      </c>
      <c r="E4498" s="182">
        <v>522.29</v>
      </c>
    </row>
    <row r="4499" spans="1:5" x14ac:dyDescent="0.25">
      <c r="A4499" s="180">
        <v>13256</v>
      </c>
      <c r="B4499" s="181" t="s">
        <v>56429</v>
      </c>
      <c r="C4499" s="180" t="s">
        <v>83</v>
      </c>
      <c r="D4499" s="182">
        <v>783.82</v>
      </c>
      <c r="E4499" s="182">
        <v>731.65</v>
      </c>
    </row>
    <row r="4500" spans="1:5" x14ac:dyDescent="0.25">
      <c r="A4500" s="180">
        <v>7757</v>
      </c>
      <c r="B4500" s="181" t="s">
        <v>56430</v>
      </c>
      <c r="C4500" s="180" t="s">
        <v>83</v>
      </c>
      <c r="D4500" s="182">
        <v>835.67</v>
      </c>
      <c r="E4500" s="182">
        <v>780.06</v>
      </c>
    </row>
    <row r="4501" spans="1:5" x14ac:dyDescent="0.25">
      <c r="A4501" s="180">
        <v>7758</v>
      </c>
      <c r="B4501" s="181" t="s">
        <v>56431</v>
      </c>
      <c r="C4501" s="180" t="s">
        <v>83</v>
      </c>
      <c r="D4501" s="182">
        <v>1210.7</v>
      </c>
      <c r="E4501" s="182">
        <v>1130.1300000000001</v>
      </c>
    </row>
    <row r="4502" spans="1:5" x14ac:dyDescent="0.25">
      <c r="A4502" s="180">
        <v>7759</v>
      </c>
      <c r="B4502" s="181" t="s">
        <v>56432</v>
      </c>
      <c r="C4502" s="180" t="s">
        <v>83</v>
      </c>
      <c r="D4502" s="182">
        <v>3354.86</v>
      </c>
      <c r="E4502" s="182">
        <v>3131.59</v>
      </c>
    </row>
    <row r="4503" spans="1:5" x14ac:dyDescent="0.25">
      <c r="A4503" s="180">
        <v>40334</v>
      </c>
      <c r="B4503" s="181" t="s">
        <v>56433</v>
      </c>
      <c r="C4503" s="180" t="s">
        <v>83</v>
      </c>
      <c r="D4503" s="182">
        <v>131.44</v>
      </c>
      <c r="E4503" s="182">
        <v>122.69</v>
      </c>
    </row>
    <row r="4504" spans="1:5" x14ac:dyDescent="0.25">
      <c r="A4504" s="180">
        <v>7745</v>
      </c>
      <c r="B4504" s="181" t="s">
        <v>56434</v>
      </c>
      <c r="C4504" s="180" t="s">
        <v>83</v>
      </c>
      <c r="D4504" s="182">
        <v>148.32</v>
      </c>
      <c r="E4504" s="182">
        <v>138.44999999999999</v>
      </c>
    </row>
    <row r="4505" spans="1:5" x14ac:dyDescent="0.25">
      <c r="A4505" s="180">
        <v>7742</v>
      </c>
      <c r="B4505" s="181" t="s">
        <v>56435</v>
      </c>
      <c r="C4505" s="180" t="s">
        <v>83</v>
      </c>
      <c r="D4505" s="182">
        <v>391.18</v>
      </c>
      <c r="E4505" s="182">
        <v>365.15</v>
      </c>
    </row>
    <row r="4506" spans="1:5" x14ac:dyDescent="0.25">
      <c r="A4506" s="180">
        <v>7750</v>
      </c>
      <c r="B4506" s="181" t="s">
        <v>56436</v>
      </c>
      <c r="C4506" s="180" t="s">
        <v>83</v>
      </c>
      <c r="D4506" s="182">
        <v>477.52</v>
      </c>
      <c r="E4506" s="182">
        <v>445.74</v>
      </c>
    </row>
    <row r="4507" spans="1:5" x14ac:dyDescent="0.25">
      <c r="A4507" s="180">
        <v>7756</v>
      </c>
      <c r="B4507" s="181" t="s">
        <v>56437</v>
      </c>
      <c r="C4507" s="180" t="s">
        <v>83</v>
      </c>
      <c r="D4507" s="182">
        <v>548.66999999999996</v>
      </c>
      <c r="E4507" s="182">
        <v>512.16</v>
      </c>
    </row>
    <row r="4508" spans="1:5" x14ac:dyDescent="0.25">
      <c r="A4508" s="180">
        <v>7725</v>
      </c>
      <c r="B4508" s="181" t="s">
        <v>56438</v>
      </c>
      <c r="C4508" s="180" t="s">
        <v>83</v>
      </c>
      <c r="D4508" s="182">
        <v>287</v>
      </c>
      <c r="E4508" s="182">
        <v>267.89999999999998</v>
      </c>
    </row>
    <row r="4509" spans="1:5" x14ac:dyDescent="0.25">
      <c r="A4509" s="180">
        <v>7765</v>
      </c>
      <c r="B4509" s="181" t="s">
        <v>56439</v>
      </c>
      <c r="C4509" s="180" t="s">
        <v>83</v>
      </c>
      <c r="D4509" s="182">
        <v>614.99</v>
      </c>
      <c r="E4509" s="182">
        <v>574.07000000000005</v>
      </c>
    </row>
    <row r="4510" spans="1:5" x14ac:dyDescent="0.25">
      <c r="A4510" s="180">
        <v>12569</v>
      </c>
      <c r="B4510" s="181" t="s">
        <v>56440</v>
      </c>
      <c r="C4510" s="180" t="s">
        <v>83</v>
      </c>
      <c r="D4510" s="182">
        <v>848.94</v>
      </c>
      <c r="E4510" s="182">
        <v>792.44</v>
      </c>
    </row>
    <row r="4511" spans="1:5" x14ac:dyDescent="0.25">
      <c r="A4511" s="180">
        <v>7766</v>
      </c>
      <c r="B4511" s="181" t="s">
        <v>56441</v>
      </c>
      <c r="C4511" s="180" t="s">
        <v>83</v>
      </c>
      <c r="D4511" s="182">
        <v>901.99</v>
      </c>
      <c r="E4511" s="182">
        <v>841.97</v>
      </c>
    </row>
    <row r="4512" spans="1:5" x14ac:dyDescent="0.25">
      <c r="A4512" s="180">
        <v>7767</v>
      </c>
      <c r="B4512" s="181" t="s">
        <v>56442</v>
      </c>
      <c r="C4512" s="180" t="s">
        <v>83</v>
      </c>
      <c r="D4512" s="182">
        <v>1295.1099999999999</v>
      </c>
      <c r="E4512" s="182">
        <v>1208.92</v>
      </c>
    </row>
    <row r="4513" spans="1:5" x14ac:dyDescent="0.25">
      <c r="A4513" s="180">
        <v>7727</v>
      </c>
      <c r="B4513" s="181" t="s">
        <v>56443</v>
      </c>
      <c r="C4513" s="180" t="s">
        <v>83</v>
      </c>
      <c r="D4513" s="182">
        <v>3762.35</v>
      </c>
      <c r="E4513" s="182">
        <v>3511.96</v>
      </c>
    </row>
    <row r="4514" spans="1:5" x14ac:dyDescent="0.25">
      <c r="A4514" s="180">
        <v>7760</v>
      </c>
      <c r="B4514" s="181" t="s">
        <v>56444</v>
      </c>
      <c r="C4514" s="180" t="s">
        <v>83</v>
      </c>
      <c r="D4514" s="182">
        <v>149.52000000000001</v>
      </c>
      <c r="E4514" s="182">
        <v>139.57</v>
      </c>
    </row>
    <row r="4515" spans="1:5" x14ac:dyDescent="0.25">
      <c r="A4515" s="180">
        <v>7761</v>
      </c>
      <c r="B4515" s="181" t="s">
        <v>56445</v>
      </c>
      <c r="C4515" s="180" t="s">
        <v>83</v>
      </c>
      <c r="D4515" s="182">
        <v>156.76</v>
      </c>
      <c r="E4515" s="182">
        <v>146.33000000000001</v>
      </c>
    </row>
    <row r="4516" spans="1:5" x14ac:dyDescent="0.25">
      <c r="A4516" s="180">
        <v>7752</v>
      </c>
      <c r="B4516" s="181" t="s">
        <v>56446</v>
      </c>
      <c r="C4516" s="180" t="s">
        <v>83</v>
      </c>
      <c r="D4516" s="182">
        <v>190.52</v>
      </c>
      <c r="E4516" s="182">
        <v>177.84</v>
      </c>
    </row>
    <row r="4517" spans="1:5" x14ac:dyDescent="0.25">
      <c r="A4517" s="180">
        <v>7762</v>
      </c>
      <c r="B4517" s="181" t="s">
        <v>56447</v>
      </c>
      <c r="C4517" s="180" t="s">
        <v>83</v>
      </c>
      <c r="D4517" s="182">
        <v>249.01</v>
      </c>
      <c r="E4517" s="182">
        <v>232.44</v>
      </c>
    </row>
    <row r="4518" spans="1:5" x14ac:dyDescent="0.25">
      <c r="A4518" s="180">
        <v>7722</v>
      </c>
      <c r="B4518" s="181" t="s">
        <v>56448</v>
      </c>
      <c r="C4518" s="180" t="s">
        <v>83</v>
      </c>
      <c r="D4518" s="182">
        <v>381.05</v>
      </c>
      <c r="E4518" s="182">
        <v>355.69</v>
      </c>
    </row>
    <row r="4519" spans="1:5" x14ac:dyDescent="0.25">
      <c r="A4519" s="180">
        <v>7763</v>
      </c>
      <c r="B4519" s="181" t="s">
        <v>56449</v>
      </c>
      <c r="C4519" s="180" t="s">
        <v>83</v>
      </c>
      <c r="D4519" s="182">
        <v>464.26</v>
      </c>
      <c r="E4519" s="182">
        <v>433.36</v>
      </c>
    </row>
    <row r="4520" spans="1:5" x14ac:dyDescent="0.25">
      <c r="A4520" s="180">
        <v>7764</v>
      </c>
      <c r="B4520" s="181" t="s">
        <v>56450</v>
      </c>
      <c r="C4520" s="180" t="s">
        <v>83</v>
      </c>
      <c r="D4520" s="182">
        <v>554.70000000000005</v>
      </c>
      <c r="E4520" s="182">
        <v>517.78</v>
      </c>
    </row>
    <row r="4521" spans="1:5" x14ac:dyDescent="0.25">
      <c r="A4521" s="180">
        <v>12572</v>
      </c>
      <c r="B4521" s="181" t="s">
        <v>56451</v>
      </c>
      <c r="C4521" s="180" t="s">
        <v>83</v>
      </c>
      <c r="D4521" s="182">
        <v>783.82</v>
      </c>
      <c r="E4521" s="182">
        <v>731.65</v>
      </c>
    </row>
    <row r="4522" spans="1:5" x14ac:dyDescent="0.25">
      <c r="A4522" s="180">
        <v>12573</v>
      </c>
      <c r="B4522" s="181" t="s">
        <v>56452</v>
      </c>
      <c r="C4522" s="180" t="s">
        <v>83</v>
      </c>
      <c r="D4522" s="182">
        <v>1031.02</v>
      </c>
      <c r="E4522" s="182">
        <v>962.41</v>
      </c>
    </row>
    <row r="4523" spans="1:5" x14ac:dyDescent="0.25">
      <c r="A4523" s="180">
        <v>12574</v>
      </c>
      <c r="B4523" s="181" t="s">
        <v>56453</v>
      </c>
      <c r="C4523" s="180" t="s">
        <v>83</v>
      </c>
      <c r="D4523" s="182">
        <v>1246.6400000000001</v>
      </c>
      <c r="E4523" s="182">
        <v>1163.67</v>
      </c>
    </row>
    <row r="4524" spans="1:5" x14ac:dyDescent="0.25">
      <c r="A4524" s="180">
        <v>12575</v>
      </c>
      <c r="B4524" s="181" t="s">
        <v>56454</v>
      </c>
      <c r="C4524" s="180" t="s">
        <v>83</v>
      </c>
      <c r="D4524" s="182">
        <v>1893.23</v>
      </c>
      <c r="E4524" s="182">
        <v>1767.23</v>
      </c>
    </row>
    <row r="4525" spans="1:5" x14ac:dyDescent="0.25">
      <c r="A4525" s="180">
        <v>12576</v>
      </c>
      <c r="B4525" s="181" t="s">
        <v>56455</v>
      </c>
      <c r="C4525" s="180" t="s">
        <v>83</v>
      </c>
      <c r="D4525" s="182">
        <v>229.11</v>
      </c>
      <c r="E4525" s="182">
        <v>213.86</v>
      </c>
    </row>
    <row r="4526" spans="1:5" x14ac:dyDescent="0.25">
      <c r="A4526" s="180">
        <v>12577</v>
      </c>
      <c r="B4526" s="181" t="s">
        <v>56456</v>
      </c>
      <c r="C4526" s="180" t="s">
        <v>83</v>
      </c>
      <c r="D4526" s="182">
        <v>308.7</v>
      </c>
      <c r="E4526" s="182">
        <v>288.16000000000003</v>
      </c>
    </row>
    <row r="4527" spans="1:5" x14ac:dyDescent="0.25">
      <c r="A4527" s="180">
        <v>12578</v>
      </c>
      <c r="B4527" s="181" t="s">
        <v>56457</v>
      </c>
      <c r="C4527" s="180" t="s">
        <v>83</v>
      </c>
      <c r="D4527" s="182">
        <v>373.82</v>
      </c>
      <c r="E4527" s="182">
        <v>348.94</v>
      </c>
    </row>
    <row r="4528" spans="1:5" x14ac:dyDescent="0.25">
      <c r="A4528" s="180">
        <v>12579</v>
      </c>
      <c r="B4528" s="181" t="s">
        <v>56458</v>
      </c>
      <c r="C4528" s="180" t="s">
        <v>83</v>
      </c>
      <c r="D4528" s="182">
        <v>643.94000000000005</v>
      </c>
      <c r="E4528" s="182">
        <v>601.08000000000004</v>
      </c>
    </row>
    <row r="4529" spans="1:5" x14ac:dyDescent="0.25">
      <c r="A4529" s="180">
        <v>12580</v>
      </c>
      <c r="B4529" s="181" t="s">
        <v>56459</v>
      </c>
      <c r="C4529" s="180" t="s">
        <v>83</v>
      </c>
      <c r="D4529" s="182">
        <v>670.95</v>
      </c>
      <c r="E4529" s="182">
        <v>626.29999999999995</v>
      </c>
    </row>
    <row r="4530" spans="1:5" x14ac:dyDescent="0.25">
      <c r="A4530" s="180">
        <v>12581</v>
      </c>
      <c r="B4530" s="181" t="s">
        <v>56460</v>
      </c>
      <c r="C4530" s="180" t="s">
        <v>83</v>
      </c>
      <c r="D4530" s="182">
        <v>718.7</v>
      </c>
      <c r="E4530" s="182">
        <v>670.87</v>
      </c>
    </row>
    <row r="4531" spans="1:5" x14ac:dyDescent="0.25">
      <c r="A4531" s="180">
        <v>7720</v>
      </c>
      <c r="B4531" s="181" t="s">
        <v>56461</v>
      </c>
      <c r="C4531" s="180" t="s">
        <v>83</v>
      </c>
      <c r="D4531" s="182">
        <v>1123.8800000000001</v>
      </c>
      <c r="E4531" s="182">
        <v>1049.08</v>
      </c>
    </row>
    <row r="4532" spans="1:5" x14ac:dyDescent="0.25">
      <c r="A4532" s="180">
        <v>40335</v>
      </c>
      <c r="B4532" s="181" t="s">
        <v>56462</v>
      </c>
      <c r="C4532" s="180" t="s">
        <v>83</v>
      </c>
      <c r="D4532" s="182">
        <v>235.14</v>
      </c>
      <c r="E4532" s="182">
        <v>219.49</v>
      </c>
    </row>
    <row r="4533" spans="1:5" x14ac:dyDescent="0.25">
      <c r="A4533" s="180">
        <v>7740</v>
      </c>
      <c r="B4533" s="181" t="s">
        <v>56463</v>
      </c>
      <c r="C4533" s="180" t="s">
        <v>83</v>
      </c>
      <c r="D4533" s="182">
        <v>241.17</v>
      </c>
      <c r="E4533" s="182">
        <v>225.12</v>
      </c>
    </row>
    <row r="4534" spans="1:5" x14ac:dyDescent="0.25">
      <c r="A4534" s="180">
        <v>7741</v>
      </c>
      <c r="B4534" s="181" t="s">
        <v>56464</v>
      </c>
      <c r="C4534" s="180" t="s">
        <v>83</v>
      </c>
      <c r="D4534" s="182">
        <v>446.17</v>
      </c>
      <c r="E4534" s="182">
        <v>416.48</v>
      </c>
    </row>
    <row r="4535" spans="1:5" x14ac:dyDescent="0.25">
      <c r="A4535" s="180">
        <v>7774</v>
      </c>
      <c r="B4535" s="181" t="s">
        <v>56465</v>
      </c>
      <c r="C4535" s="180" t="s">
        <v>83</v>
      </c>
      <c r="D4535" s="182">
        <v>547.47</v>
      </c>
      <c r="E4535" s="182">
        <v>511.03</v>
      </c>
    </row>
    <row r="4536" spans="1:5" x14ac:dyDescent="0.25">
      <c r="A4536" s="180">
        <v>7744</v>
      </c>
      <c r="B4536" s="181" t="s">
        <v>56466</v>
      </c>
      <c r="C4536" s="180" t="s">
        <v>83</v>
      </c>
      <c r="D4536" s="182">
        <v>715.08</v>
      </c>
      <c r="E4536" s="182">
        <v>667.49</v>
      </c>
    </row>
    <row r="4537" spans="1:5" x14ac:dyDescent="0.25">
      <c r="A4537" s="180">
        <v>7773</v>
      </c>
      <c r="B4537" s="181" t="s">
        <v>56467</v>
      </c>
      <c r="C4537" s="180" t="s">
        <v>83</v>
      </c>
      <c r="D4537" s="182">
        <v>730.88</v>
      </c>
      <c r="E4537" s="182">
        <v>682.24</v>
      </c>
    </row>
    <row r="4538" spans="1:5" x14ac:dyDescent="0.25">
      <c r="A4538" s="180">
        <v>7754</v>
      </c>
      <c r="B4538" s="181" t="s">
        <v>56468</v>
      </c>
      <c r="C4538" s="180" t="s">
        <v>83</v>
      </c>
      <c r="D4538" s="182">
        <v>1108.2</v>
      </c>
      <c r="E4538" s="182">
        <v>1034.45</v>
      </c>
    </row>
    <row r="4539" spans="1:5" x14ac:dyDescent="0.25">
      <c r="A4539" s="180">
        <v>7735</v>
      </c>
      <c r="B4539" s="181" t="s">
        <v>56469</v>
      </c>
      <c r="C4539" s="180" t="s">
        <v>83</v>
      </c>
      <c r="D4539" s="182">
        <v>1435</v>
      </c>
      <c r="E4539" s="182">
        <v>1339.5</v>
      </c>
    </row>
    <row r="4540" spans="1:5" x14ac:dyDescent="0.25">
      <c r="A4540" s="180">
        <v>7755</v>
      </c>
      <c r="B4540" s="181" t="s">
        <v>56470</v>
      </c>
      <c r="C4540" s="180" t="s">
        <v>83</v>
      </c>
      <c r="D4540" s="182">
        <v>284.58</v>
      </c>
      <c r="E4540" s="182">
        <v>265.64</v>
      </c>
    </row>
    <row r="4541" spans="1:5" x14ac:dyDescent="0.25">
      <c r="A4541" s="180">
        <v>7776</v>
      </c>
      <c r="B4541" s="181" t="s">
        <v>56471</v>
      </c>
      <c r="C4541" s="180" t="s">
        <v>83</v>
      </c>
      <c r="D4541" s="182">
        <v>593.29</v>
      </c>
      <c r="E4541" s="182">
        <v>553.80999999999995</v>
      </c>
    </row>
    <row r="4542" spans="1:5" x14ac:dyDescent="0.25">
      <c r="A4542" s="180">
        <v>7743</v>
      </c>
      <c r="B4542" s="181" t="s">
        <v>56472</v>
      </c>
      <c r="C4542" s="180" t="s">
        <v>83</v>
      </c>
      <c r="D4542" s="182">
        <v>628.26</v>
      </c>
      <c r="E4542" s="182">
        <v>586.45000000000005</v>
      </c>
    </row>
    <row r="4543" spans="1:5" x14ac:dyDescent="0.25">
      <c r="A4543" s="180">
        <v>7733</v>
      </c>
      <c r="B4543" s="181" t="s">
        <v>56473</v>
      </c>
      <c r="C4543" s="180" t="s">
        <v>83</v>
      </c>
      <c r="D4543" s="182">
        <v>820</v>
      </c>
      <c r="E4543" s="182">
        <v>765.42</v>
      </c>
    </row>
    <row r="4544" spans="1:5" x14ac:dyDescent="0.25">
      <c r="A4544" s="180">
        <v>7775</v>
      </c>
      <c r="B4544" s="181" t="s">
        <v>56474</v>
      </c>
      <c r="C4544" s="180" t="s">
        <v>83</v>
      </c>
      <c r="D4544" s="182">
        <v>898.38</v>
      </c>
      <c r="E4544" s="182">
        <v>838.59</v>
      </c>
    </row>
    <row r="4545" spans="1:5" x14ac:dyDescent="0.25">
      <c r="A4545" s="180">
        <v>7734</v>
      </c>
      <c r="B4545" s="181" t="s">
        <v>56475</v>
      </c>
      <c r="C4545" s="180" t="s">
        <v>83</v>
      </c>
      <c r="D4545" s="182">
        <v>1272.2</v>
      </c>
      <c r="E4545" s="182">
        <v>1187.53</v>
      </c>
    </row>
    <row r="4546" spans="1:5" x14ac:dyDescent="0.25">
      <c r="A4546" s="180">
        <v>7714</v>
      </c>
      <c r="B4546" s="181" t="s">
        <v>56476</v>
      </c>
      <c r="C4546" s="180" t="s">
        <v>83</v>
      </c>
      <c r="D4546" s="182">
        <v>177.26</v>
      </c>
      <c r="E4546" s="182">
        <v>165.46</v>
      </c>
    </row>
    <row r="4547" spans="1:5" x14ac:dyDescent="0.25">
      <c r="A4547" s="180">
        <v>37449</v>
      </c>
      <c r="B4547" s="181" t="s">
        <v>56477</v>
      </c>
      <c r="C4547" s="180" t="s">
        <v>83</v>
      </c>
      <c r="D4547" s="182">
        <v>57.97</v>
      </c>
      <c r="E4547" s="182">
        <v>41.14</v>
      </c>
    </row>
    <row r="4548" spans="1:5" x14ac:dyDescent="0.25">
      <c r="A4548" s="180">
        <v>37450</v>
      </c>
      <c r="B4548" s="181" t="s">
        <v>56478</v>
      </c>
      <c r="C4548" s="180" t="s">
        <v>83</v>
      </c>
      <c r="D4548" s="182">
        <v>81.16</v>
      </c>
      <c r="E4548" s="182">
        <v>57.6</v>
      </c>
    </row>
    <row r="4549" spans="1:5" x14ac:dyDescent="0.25">
      <c r="A4549" s="180">
        <v>37451</v>
      </c>
      <c r="B4549" s="181" t="s">
        <v>56479</v>
      </c>
      <c r="C4549" s="180" t="s">
        <v>83</v>
      </c>
      <c r="D4549" s="182">
        <v>113.31</v>
      </c>
      <c r="E4549" s="182">
        <v>80.42</v>
      </c>
    </row>
    <row r="4550" spans="1:5" x14ac:dyDescent="0.25">
      <c r="A4550" s="180">
        <v>37452</v>
      </c>
      <c r="B4550" s="181" t="s">
        <v>56480</v>
      </c>
      <c r="C4550" s="180" t="s">
        <v>83</v>
      </c>
      <c r="D4550" s="182">
        <v>164.69</v>
      </c>
      <c r="E4550" s="182">
        <v>116.89</v>
      </c>
    </row>
    <row r="4551" spans="1:5" x14ac:dyDescent="0.25">
      <c r="A4551" s="180">
        <v>37453</v>
      </c>
      <c r="B4551" s="181" t="s">
        <v>56481</v>
      </c>
      <c r="C4551" s="180" t="s">
        <v>83</v>
      </c>
      <c r="D4551" s="182">
        <v>189.66</v>
      </c>
      <c r="E4551" s="182">
        <v>134.61000000000001</v>
      </c>
    </row>
    <row r="4552" spans="1:5" x14ac:dyDescent="0.25">
      <c r="A4552" s="180">
        <v>7778</v>
      </c>
      <c r="B4552" s="181" t="s">
        <v>56482</v>
      </c>
      <c r="C4552" s="180" t="s">
        <v>83</v>
      </c>
      <c r="D4552" s="182">
        <v>71.14</v>
      </c>
      <c r="E4552" s="182">
        <v>50.49</v>
      </c>
    </row>
    <row r="4553" spans="1:5" x14ac:dyDescent="0.25">
      <c r="A4553" s="180">
        <v>7796</v>
      </c>
      <c r="B4553" s="181" t="s">
        <v>56483</v>
      </c>
      <c r="C4553" s="180" t="s">
        <v>83</v>
      </c>
      <c r="D4553" s="182">
        <v>97.5</v>
      </c>
      <c r="E4553" s="182">
        <v>69.2</v>
      </c>
    </row>
    <row r="4554" spans="1:5" x14ac:dyDescent="0.25">
      <c r="A4554" s="180">
        <v>7781</v>
      </c>
      <c r="B4554" s="181" t="s">
        <v>56484</v>
      </c>
      <c r="C4554" s="180" t="s">
        <v>83</v>
      </c>
      <c r="D4554" s="182">
        <v>115.22</v>
      </c>
      <c r="E4554" s="182">
        <v>81.77</v>
      </c>
    </row>
    <row r="4555" spans="1:5" x14ac:dyDescent="0.25">
      <c r="A4555" s="180">
        <v>7795</v>
      </c>
      <c r="B4555" s="181" t="s">
        <v>56485</v>
      </c>
      <c r="C4555" s="180" t="s">
        <v>83</v>
      </c>
      <c r="D4555" s="182">
        <v>171.48</v>
      </c>
      <c r="E4555" s="182">
        <v>121.7</v>
      </c>
    </row>
    <row r="4556" spans="1:5" x14ac:dyDescent="0.25">
      <c r="A4556" s="180">
        <v>7791</v>
      </c>
      <c r="B4556" s="181" t="s">
        <v>56486</v>
      </c>
      <c r="C4556" s="180" t="s">
        <v>83</v>
      </c>
      <c r="D4556" s="182">
        <v>205.27</v>
      </c>
      <c r="E4556" s="182">
        <v>145.69</v>
      </c>
    </row>
    <row r="4557" spans="1:5" x14ac:dyDescent="0.25">
      <c r="A4557" s="180">
        <v>7783</v>
      </c>
      <c r="B4557" s="181" t="s">
        <v>56487</v>
      </c>
      <c r="C4557" s="180" t="s">
        <v>83</v>
      </c>
      <c r="D4557" s="182">
        <v>72.739999999999995</v>
      </c>
      <c r="E4557" s="182">
        <v>51.62</v>
      </c>
    </row>
    <row r="4558" spans="1:5" x14ac:dyDescent="0.25">
      <c r="A4558" s="180">
        <v>7790</v>
      </c>
      <c r="B4558" s="181" t="s">
        <v>56488</v>
      </c>
      <c r="C4558" s="180" t="s">
        <v>83</v>
      </c>
      <c r="D4558" s="182">
        <v>114.62</v>
      </c>
      <c r="E4558" s="182">
        <v>81.349999999999994</v>
      </c>
    </row>
    <row r="4559" spans="1:5" x14ac:dyDescent="0.25">
      <c r="A4559" s="180">
        <v>7785</v>
      </c>
      <c r="B4559" s="181" t="s">
        <v>56489</v>
      </c>
      <c r="C4559" s="180" t="s">
        <v>83</v>
      </c>
      <c r="D4559" s="182">
        <v>126.48</v>
      </c>
      <c r="E4559" s="182">
        <v>89.77</v>
      </c>
    </row>
    <row r="4560" spans="1:5" x14ac:dyDescent="0.25">
      <c r="A4560" s="180">
        <v>7792</v>
      </c>
      <c r="B4560" s="181" t="s">
        <v>56490</v>
      </c>
      <c r="C4560" s="180" t="s">
        <v>83</v>
      </c>
      <c r="D4560" s="182">
        <v>179.38</v>
      </c>
      <c r="E4560" s="182">
        <v>127.31</v>
      </c>
    </row>
    <row r="4561" spans="1:5" x14ac:dyDescent="0.25">
      <c r="A4561" s="180">
        <v>7793</v>
      </c>
      <c r="B4561" s="181" t="s">
        <v>56491</v>
      </c>
      <c r="C4561" s="180" t="s">
        <v>83</v>
      </c>
      <c r="D4561" s="182">
        <v>211.86</v>
      </c>
      <c r="E4561" s="182">
        <v>150.36000000000001</v>
      </c>
    </row>
    <row r="4562" spans="1:5" x14ac:dyDescent="0.25">
      <c r="A4562" s="180">
        <v>13159</v>
      </c>
      <c r="B4562" s="181" t="s">
        <v>56492</v>
      </c>
      <c r="C4562" s="180" t="s">
        <v>83</v>
      </c>
      <c r="D4562" s="182">
        <v>184.45</v>
      </c>
      <c r="E4562" s="182">
        <v>130.91</v>
      </c>
    </row>
    <row r="4563" spans="1:5" x14ac:dyDescent="0.25">
      <c r="A4563" s="180">
        <v>13168</v>
      </c>
      <c r="B4563" s="181" t="s">
        <v>56493</v>
      </c>
      <c r="C4563" s="180" t="s">
        <v>83</v>
      </c>
      <c r="D4563" s="182">
        <v>223.98</v>
      </c>
      <c r="E4563" s="182">
        <v>158.97</v>
      </c>
    </row>
    <row r="4564" spans="1:5" x14ac:dyDescent="0.25">
      <c r="A4564" s="180">
        <v>13173</v>
      </c>
      <c r="B4564" s="181" t="s">
        <v>56494</v>
      </c>
      <c r="C4564" s="180" t="s">
        <v>83</v>
      </c>
      <c r="D4564" s="182">
        <v>303.04000000000002</v>
      </c>
      <c r="E4564" s="182">
        <v>215.08</v>
      </c>
    </row>
    <row r="4565" spans="1:5" x14ac:dyDescent="0.25">
      <c r="A4565" s="180">
        <v>12583</v>
      </c>
      <c r="B4565" s="181" t="s">
        <v>56495</v>
      </c>
      <c r="C4565" s="180" t="s">
        <v>83</v>
      </c>
      <c r="D4565" s="182">
        <v>60.6</v>
      </c>
      <c r="E4565" s="182">
        <v>43.01</v>
      </c>
    </row>
    <row r="4566" spans="1:5" x14ac:dyDescent="0.25">
      <c r="A4566" s="180">
        <v>12584</v>
      </c>
      <c r="B4566" s="181" t="s">
        <v>56496</v>
      </c>
      <c r="C4566" s="180" t="s">
        <v>83</v>
      </c>
      <c r="D4566" s="182">
        <v>79.05</v>
      </c>
      <c r="E4566" s="182">
        <v>56.1</v>
      </c>
    </row>
    <row r="4567" spans="1:5" x14ac:dyDescent="0.25">
      <c r="A4567" s="180">
        <v>12613</v>
      </c>
      <c r="B4567" s="181" t="s">
        <v>56497</v>
      </c>
      <c r="C4567" s="180" t="s">
        <v>115</v>
      </c>
      <c r="D4567" s="182">
        <v>27.32</v>
      </c>
      <c r="E4567" s="182">
        <v>21.3</v>
      </c>
    </row>
    <row r="4568" spans="1:5" x14ac:dyDescent="0.25">
      <c r="A4568" s="180">
        <v>1031</v>
      </c>
      <c r="B4568" s="181" t="s">
        <v>56498</v>
      </c>
      <c r="C4568" s="180" t="s">
        <v>115</v>
      </c>
      <c r="D4568" s="182">
        <v>16.37</v>
      </c>
      <c r="E4568" s="182">
        <v>15.15</v>
      </c>
    </row>
    <row r="4569" spans="1:5" x14ac:dyDescent="0.25">
      <c r="A4569" s="180">
        <v>39707</v>
      </c>
      <c r="B4569" s="181" t="s">
        <v>56499</v>
      </c>
      <c r="C4569" s="180" t="s">
        <v>83</v>
      </c>
      <c r="D4569" s="182">
        <v>5.37</v>
      </c>
      <c r="E4569" s="182">
        <v>4.43</v>
      </c>
    </row>
    <row r="4570" spans="1:5" x14ac:dyDescent="0.25">
      <c r="A4570" s="180">
        <v>39708</v>
      </c>
      <c r="B4570" s="181" t="s">
        <v>56500</v>
      </c>
      <c r="C4570" s="180" t="s">
        <v>83</v>
      </c>
      <c r="D4570" s="182">
        <v>5.2</v>
      </c>
      <c r="E4570" s="182">
        <v>4.29</v>
      </c>
    </row>
    <row r="4571" spans="1:5" x14ac:dyDescent="0.25">
      <c r="A4571" s="180">
        <v>39710</v>
      </c>
      <c r="B4571" s="181" t="s">
        <v>56501</v>
      </c>
      <c r="C4571" s="180" t="s">
        <v>83</v>
      </c>
      <c r="D4571" s="182">
        <v>3.66</v>
      </c>
      <c r="E4571" s="182">
        <v>3.02</v>
      </c>
    </row>
    <row r="4572" spans="1:5" x14ac:dyDescent="0.25">
      <c r="A4572" s="180">
        <v>39709</v>
      </c>
      <c r="B4572" s="181" t="s">
        <v>56502</v>
      </c>
      <c r="C4572" s="180" t="s">
        <v>83</v>
      </c>
      <c r="D4572" s="182">
        <v>5.08</v>
      </c>
      <c r="E4572" s="182">
        <v>4.1900000000000004</v>
      </c>
    </row>
    <row r="4573" spans="1:5" x14ac:dyDescent="0.25">
      <c r="A4573" s="180">
        <v>39711</v>
      </c>
      <c r="B4573" s="181" t="s">
        <v>56503</v>
      </c>
      <c r="C4573" s="180" t="s">
        <v>83</v>
      </c>
      <c r="D4573" s="182">
        <v>5.7</v>
      </c>
      <c r="E4573" s="182">
        <v>4.7</v>
      </c>
    </row>
    <row r="4574" spans="1:5" x14ac:dyDescent="0.25">
      <c r="A4574" s="180">
        <v>39714</v>
      </c>
      <c r="B4574" s="181" t="s">
        <v>56504</v>
      </c>
      <c r="C4574" s="180" t="s">
        <v>83</v>
      </c>
      <c r="D4574" s="182">
        <v>3.62</v>
      </c>
      <c r="E4574" s="182">
        <v>2.99</v>
      </c>
    </row>
    <row r="4575" spans="1:5" x14ac:dyDescent="0.25">
      <c r="A4575" s="180">
        <v>39712</v>
      </c>
      <c r="B4575" s="181" t="s">
        <v>56505</v>
      </c>
      <c r="C4575" s="180" t="s">
        <v>83</v>
      </c>
      <c r="D4575" s="182">
        <v>2</v>
      </c>
      <c r="E4575" s="182">
        <v>1.65</v>
      </c>
    </row>
    <row r="4576" spans="1:5" x14ac:dyDescent="0.25">
      <c r="A4576" s="180">
        <v>39713</v>
      </c>
      <c r="B4576" s="181" t="s">
        <v>56506</v>
      </c>
      <c r="C4576" s="180" t="s">
        <v>83</v>
      </c>
      <c r="D4576" s="182">
        <v>1.58</v>
      </c>
      <c r="E4576" s="182">
        <v>1.3</v>
      </c>
    </row>
    <row r="4577" spans="1:5" x14ac:dyDescent="0.25">
      <c r="A4577" s="180">
        <v>39715</v>
      </c>
      <c r="B4577" s="181" t="s">
        <v>56507</v>
      </c>
      <c r="C4577" s="180" t="s">
        <v>83</v>
      </c>
      <c r="D4577" s="182">
        <v>2.58</v>
      </c>
      <c r="E4577" s="182">
        <v>2.13</v>
      </c>
    </row>
    <row r="4578" spans="1:5" x14ac:dyDescent="0.25">
      <c r="A4578" s="180">
        <v>39716</v>
      </c>
      <c r="B4578" s="181" t="s">
        <v>56508</v>
      </c>
      <c r="C4578" s="180" t="s">
        <v>83</v>
      </c>
      <c r="D4578" s="182">
        <v>1.95</v>
      </c>
      <c r="E4578" s="182">
        <v>1.61</v>
      </c>
    </row>
    <row r="4579" spans="1:5" x14ac:dyDescent="0.25">
      <c r="A4579" s="180">
        <v>39718</v>
      </c>
      <c r="B4579" s="181" t="s">
        <v>56509</v>
      </c>
      <c r="C4579" s="180" t="s">
        <v>83</v>
      </c>
      <c r="D4579" s="182">
        <v>3.33</v>
      </c>
      <c r="E4579" s="182">
        <v>2.75</v>
      </c>
    </row>
    <row r="4580" spans="1:5" x14ac:dyDescent="0.25">
      <c r="A4580" s="180">
        <v>9813</v>
      </c>
      <c r="B4580" s="181" t="s">
        <v>56510</v>
      </c>
      <c r="C4580" s="180" t="s">
        <v>83</v>
      </c>
      <c r="D4580" s="182"/>
      <c r="E4580" s="182">
        <v>5.51</v>
      </c>
    </row>
    <row r="4581" spans="1:5" x14ac:dyDescent="0.25">
      <c r="A4581" s="180">
        <v>9815</v>
      </c>
      <c r="B4581" s="181" t="s">
        <v>56511</v>
      </c>
      <c r="C4581" s="180" t="s">
        <v>83</v>
      </c>
      <c r="D4581" s="182"/>
      <c r="E4581" s="182">
        <v>10.88</v>
      </c>
    </row>
    <row r="4582" spans="1:5" x14ac:dyDescent="0.25">
      <c r="A4582" s="180">
        <v>44543</v>
      </c>
      <c r="B4582" s="181" t="s">
        <v>56512</v>
      </c>
      <c r="C4582" s="180" t="s">
        <v>83</v>
      </c>
      <c r="D4582" s="182"/>
      <c r="E4582" s="182">
        <v>5414.49</v>
      </c>
    </row>
    <row r="4583" spans="1:5" x14ac:dyDescent="0.25">
      <c r="A4583" s="180">
        <v>44526</v>
      </c>
      <c r="B4583" s="181" t="s">
        <v>56513</v>
      </c>
      <c r="C4583" s="180" t="s">
        <v>83</v>
      </c>
      <c r="D4583" s="182"/>
      <c r="E4583" s="182">
        <v>132.69999999999999</v>
      </c>
    </row>
    <row r="4584" spans="1:5" x14ac:dyDescent="0.25">
      <c r="A4584" s="180">
        <v>44545</v>
      </c>
      <c r="B4584" s="181" t="s">
        <v>56514</v>
      </c>
      <c r="C4584" s="180" t="s">
        <v>83</v>
      </c>
      <c r="D4584" s="182"/>
      <c r="E4584" s="182">
        <v>284.85000000000002</v>
      </c>
    </row>
    <row r="4585" spans="1:5" x14ac:dyDescent="0.25">
      <c r="A4585" s="180">
        <v>44525</v>
      </c>
      <c r="B4585" s="181" t="s">
        <v>56515</v>
      </c>
      <c r="C4585" s="180" t="s">
        <v>83</v>
      </c>
      <c r="D4585" s="182"/>
      <c r="E4585" s="182">
        <v>4910.91</v>
      </c>
    </row>
    <row r="4586" spans="1:5" x14ac:dyDescent="0.25">
      <c r="A4586" s="180">
        <v>44547</v>
      </c>
      <c r="B4586" s="181" t="s">
        <v>56516</v>
      </c>
      <c r="C4586" s="180" t="s">
        <v>83</v>
      </c>
      <c r="D4586" s="182"/>
      <c r="E4586" s="182">
        <v>444.04</v>
      </c>
    </row>
    <row r="4587" spans="1:5" x14ac:dyDescent="0.25">
      <c r="A4587" s="180">
        <v>44519</v>
      </c>
      <c r="B4587" s="181" t="s">
        <v>56517</v>
      </c>
      <c r="C4587" s="180" t="s">
        <v>83</v>
      </c>
      <c r="D4587" s="182"/>
      <c r="E4587" s="182">
        <v>1088.01</v>
      </c>
    </row>
    <row r="4588" spans="1:5" x14ac:dyDescent="0.25">
      <c r="A4588" s="180">
        <v>44520</v>
      </c>
      <c r="B4588" s="181" t="s">
        <v>56518</v>
      </c>
      <c r="C4588" s="180" t="s">
        <v>83</v>
      </c>
      <c r="D4588" s="182"/>
      <c r="E4588" s="182">
        <v>1752.39</v>
      </c>
    </row>
    <row r="4589" spans="1:5" x14ac:dyDescent="0.25">
      <c r="A4589" s="180">
        <v>44521</v>
      </c>
      <c r="B4589" s="181" t="s">
        <v>56519</v>
      </c>
      <c r="C4589" s="180" t="s">
        <v>83</v>
      </c>
      <c r="D4589" s="182"/>
      <c r="E4589" s="182">
        <v>28.27</v>
      </c>
    </row>
    <row r="4590" spans="1:5" x14ac:dyDescent="0.25">
      <c r="A4590" s="180">
        <v>44522</v>
      </c>
      <c r="B4590" s="181" t="s">
        <v>56520</v>
      </c>
      <c r="C4590" s="180" t="s">
        <v>83</v>
      </c>
      <c r="D4590" s="182"/>
      <c r="E4590" s="182">
        <v>3076.55</v>
      </c>
    </row>
    <row r="4591" spans="1:5" x14ac:dyDescent="0.25">
      <c r="A4591" s="180">
        <v>44523</v>
      </c>
      <c r="B4591" s="181" t="s">
        <v>56521</v>
      </c>
      <c r="C4591" s="180" t="s">
        <v>83</v>
      </c>
      <c r="D4591" s="182"/>
      <c r="E4591" s="182">
        <v>4575.7</v>
      </c>
    </row>
    <row r="4592" spans="1:5" x14ac:dyDescent="0.25">
      <c r="A4592" s="180">
        <v>44527</v>
      </c>
      <c r="B4592" s="181" t="s">
        <v>56522</v>
      </c>
      <c r="C4592" s="180" t="s">
        <v>83</v>
      </c>
      <c r="D4592" s="182"/>
      <c r="E4592" s="182">
        <v>2294.59</v>
      </c>
    </row>
    <row r="4593" spans="1:5" x14ac:dyDescent="0.25">
      <c r="A4593" s="180">
        <v>44524</v>
      </c>
      <c r="B4593" s="181" t="s">
        <v>56523</v>
      </c>
      <c r="C4593" s="180" t="s">
        <v>83</v>
      </c>
      <c r="D4593" s="182"/>
      <c r="E4593" s="182">
        <v>63.22</v>
      </c>
    </row>
    <row r="4594" spans="1:5" x14ac:dyDescent="0.25">
      <c r="A4594" s="180">
        <v>44542</v>
      </c>
      <c r="B4594" s="181" t="s">
        <v>56524</v>
      </c>
      <c r="C4594" s="180" t="s">
        <v>83</v>
      </c>
      <c r="D4594" s="182"/>
      <c r="E4594" s="182">
        <v>2993.68</v>
      </c>
    </row>
    <row r="4595" spans="1:5" x14ac:dyDescent="0.25">
      <c r="A4595" s="180">
        <v>9877</v>
      </c>
      <c r="B4595" s="181" t="s">
        <v>56525</v>
      </c>
      <c r="C4595" s="180" t="s">
        <v>83</v>
      </c>
      <c r="D4595" s="182">
        <v>131.85</v>
      </c>
      <c r="E4595" s="182">
        <v>147.86000000000001</v>
      </c>
    </row>
    <row r="4596" spans="1:5" x14ac:dyDescent="0.25">
      <c r="A4596" s="180">
        <v>9878</v>
      </c>
      <c r="B4596" s="181" t="s">
        <v>56526</v>
      </c>
      <c r="C4596" s="180" t="s">
        <v>83</v>
      </c>
      <c r="D4596" s="182">
        <v>162.32</v>
      </c>
      <c r="E4596" s="182">
        <v>182.03</v>
      </c>
    </row>
    <row r="4597" spans="1:5" x14ac:dyDescent="0.25">
      <c r="A4597" s="180">
        <v>41986</v>
      </c>
      <c r="B4597" s="181" t="s">
        <v>56527</v>
      </c>
      <c r="C4597" s="180" t="s">
        <v>83</v>
      </c>
      <c r="D4597" s="182"/>
      <c r="E4597" s="182">
        <v>3506.83</v>
      </c>
    </row>
    <row r="4598" spans="1:5" x14ac:dyDescent="0.25">
      <c r="A4598" s="180">
        <v>43422</v>
      </c>
      <c r="B4598" s="181" t="s">
        <v>56528</v>
      </c>
      <c r="C4598" s="180" t="s">
        <v>83</v>
      </c>
      <c r="D4598" s="182"/>
      <c r="E4598" s="182">
        <v>4300.79</v>
      </c>
    </row>
    <row r="4599" spans="1:5" x14ac:dyDescent="0.25">
      <c r="A4599" s="180">
        <v>41987</v>
      </c>
      <c r="B4599" s="181" t="s">
        <v>56529</v>
      </c>
      <c r="C4599" s="180" t="s">
        <v>83</v>
      </c>
      <c r="D4599" s="182"/>
      <c r="E4599" s="182">
        <v>4984.97</v>
      </c>
    </row>
    <row r="4600" spans="1:5" x14ac:dyDescent="0.25">
      <c r="A4600" s="180">
        <v>41988</v>
      </c>
      <c r="B4600" s="181" t="s">
        <v>56530</v>
      </c>
      <c r="C4600" s="180" t="s">
        <v>83</v>
      </c>
      <c r="D4600" s="182"/>
      <c r="E4600" s="182">
        <v>6584.43</v>
      </c>
    </row>
    <row r="4601" spans="1:5" x14ac:dyDescent="0.25">
      <c r="A4601" s="180">
        <v>41697</v>
      </c>
      <c r="B4601" s="181" t="s">
        <v>56531</v>
      </c>
      <c r="C4601" s="180" t="s">
        <v>83</v>
      </c>
      <c r="D4601" s="182"/>
      <c r="E4601" s="182">
        <v>1167.07</v>
      </c>
    </row>
    <row r="4602" spans="1:5" x14ac:dyDescent="0.25">
      <c r="A4602" s="180">
        <v>41985</v>
      </c>
      <c r="B4602" s="181" t="s">
        <v>56532</v>
      </c>
      <c r="C4602" s="180" t="s">
        <v>83</v>
      </c>
      <c r="D4602" s="182"/>
      <c r="E4602" s="182">
        <v>1625.42</v>
      </c>
    </row>
    <row r="4603" spans="1:5" x14ac:dyDescent="0.25">
      <c r="A4603" s="180">
        <v>41699</v>
      </c>
      <c r="B4603" s="181" t="s">
        <v>56533</v>
      </c>
      <c r="C4603" s="180" t="s">
        <v>83</v>
      </c>
      <c r="D4603" s="182"/>
      <c r="E4603" s="182">
        <v>2314.5100000000002</v>
      </c>
    </row>
    <row r="4604" spans="1:5" x14ac:dyDescent="0.25">
      <c r="A4604" s="180">
        <v>38053</v>
      </c>
      <c r="B4604" s="181" t="s">
        <v>56534</v>
      </c>
      <c r="C4604" s="180" t="s">
        <v>83</v>
      </c>
      <c r="D4604" s="182"/>
      <c r="E4604" s="182">
        <v>22.1</v>
      </c>
    </row>
    <row r="4605" spans="1:5" x14ac:dyDescent="0.25">
      <c r="A4605" s="180">
        <v>38054</v>
      </c>
      <c r="B4605" s="181" t="s">
        <v>56535</v>
      </c>
      <c r="C4605" s="180" t="s">
        <v>83</v>
      </c>
      <c r="D4605" s="182"/>
      <c r="E4605" s="182">
        <v>37.99</v>
      </c>
    </row>
    <row r="4606" spans="1:5" x14ac:dyDescent="0.25">
      <c r="A4606" s="180">
        <v>38052</v>
      </c>
      <c r="B4606" s="181" t="s">
        <v>56536</v>
      </c>
      <c r="C4606" s="180" t="s">
        <v>83</v>
      </c>
      <c r="D4606" s="182"/>
      <c r="E4606" s="182">
        <v>10.7</v>
      </c>
    </row>
    <row r="4607" spans="1:5" x14ac:dyDescent="0.25">
      <c r="A4607" s="180">
        <v>38051</v>
      </c>
      <c r="B4607" s="181" t="s">
        <v>56537</v>
      </c>
      <c r="C4607" s="180" t="s">
        <v>83</v>
      </c>
      <c r="D4607" s="182"/>
      <c r="E4607" s="182">
        <v>6.67</v>
      </c>
    </row>
    <row r="4608" spans="1:5" x14ac:dyDescent="0.25">
      <c r="A4608" s="180">
        <v>38787</v>
      </c>
      <c r="B4608" s="181" t="s">
        <v>56538</v>
      </c>
      <c r="C4608" s="180" t="s">
        <v>83</v>
      </c>
      <c r="D4608" s="182"/>
      <c r="E4608" s="182">
        <v>5.2</v>
      </c>
    </row>
    <row r="4609" spans="1:5" x14ac:dyDescent="0.25">
      <c r="A4609" s="180">
        <v>38825</v>
      </c>
      <c r="B4609" s="181" t="s">
        <v>56539</v>
      </c>
      <c r="C4609" s="180" t="s">
        <v>83</v>
      </c>
      <c r="D4609" s="182"/>
      <c r="E4609" s="182">
        <v>6.72</v>
      </c>
    </row>
    <row r="4610" spans="1:5" x14ac:dyDescent="0.25">
      <c r="A4610" s="180">
        <v>38826</v>
      </c>
      <c r="B4610" s="181" t="s">
        <v>56540</v>
      </c>
      <c r="C4610" s="180" t="s">
        <v>83</v>
      </c>
      <c r="D4610" s="182"/>
      <c r="E4610" s="182">
        <v>9.56</v>
      </c>
    </row>
    <row r="4611" spans="1:5" x14ac:dyDescent="0.25">
      <c r="A4611" s="180">
        <v>38827</v>
      </c>
      <c r="B4611" s="181" t="s">
        <v>56541</v>
      </c>
      <c r="C4611" s="180" t="s">
        <v>83</v>
      </c>
      <c r="D4611" s="182"/>
      <c r="E4611" s="182">
        <v>15.63</v>
      </c>
    </row>
    <row r="4612" spans="1:5" x14ac:dyDescent="0.25">
      <c r="A4612" s="180">
        <v>38828</v>
      </c>
      <c r="B4612" s="181" t="s">
        <v>56542</v>
      </c>
      <c r="C4612" s="180" t="s">
        <v>83</v>
      </c>
      <c r="D4612" s="182"/>
      <c r="E4612" s="182">
        <v>10.01</v>
      </c>
    </row>
    <row r="4613" spans="1:5" x14ac:dyDescent="0.25">
      <c r="A4613" s="180">
        <v>38829</v>
      </c>
      <c r="B4613" s="181" t="s">
        <v>56543</v>
      </c>
      <c r="C4613" s="180" t="s">
        <v>83</v>
      </c>
      <c r="D4613" s="182"/>
      <c r="E4613" s="182">
        <v>16.399999999999999</v>
      </c>
    </row>
    <row r="4614" spans="1:5" x14ac:dyDescent="0.25">
      <c r="A4614" s="180">
        <v>38830</v>
      </c>
      <c r="B4614" s="181" t="s">
        <v>56544</v>
      </c>
      <c r="C4614" s="180" t="s">
        <v>83</v>
      </c>
      <c r="D4614" s="182"/>
      <c r="E4614" s="182">
        <v>22.71</v>
      </c>
    </row>
    <row r="4615" spans="1:5" x14ac:dyDescent="0.25">
      <c r="A4615" s="180">
        <v>38831</v>
      </c>
      <c r="B4615" s="181" t="s">
        <v>56545</v>
      </c>
      <c r="C4615" s="180" t="s">
        <v>83</v>
      </c>
      <c r="D4615" s="182"/>
      <c r="E4615" s="182">
        <v>31.67</v>
      </c>
    </row>
    <row r="4616" spans="1:5" x14ac:dyDescent="0.25">
      <c r="A4616" s="180">
        <v>36274</v>
      </c>
      <c r="B4616" s="181" t="s">
        <v>56546</v>
      </c>
      <c r="C4616" s="180" t="s">
        <v>83</v>
      </c>
      <c r="D4616" s="182"/>
      <c r="E4616" s="182">
        <v>10.9</v>
      </c>
    </row>
    <row r="4617" spans="1:5" x14ac:dyDescent="0.25">
      <c r="A4617" s="180">
        <v>36278</v>
      </c>
      <c r="B4617" s="181" t="s">
        <v>56547</v>
      </c>
      <c r="C4617" s="180" t="s">
        <v>83</v>
      </c>
      <c r="D4617" s="182"/>
      <c r="E4617" s="182">
        <v>14.78</v>
      </c>
    </row>
    <row r="4618" spans="1:5" x14ac:dyDescent="0.25">
      <c r="A4618" s="180">
        <v>38977</v>
      </c>
      <c r="B4618" s="181" t="s">
        <v>56548</v>
      </c>
      <c r="C4618" s="180" t="s">
        <v>83</v>
      </c>
      <c r="D4618" s="182"/>
      <c r="E4618" s="182">
        <v>144.6</v>
      </c>
    </row>
    <row r="4619" spans="1:5" x14ac:dyDescent="0.25">
      <c r="A4619" s="180">
        <v>38971</v>
      </c>
      <c r="B4619" s="181" t="s">
        <v>56549</v>
      </c>
      <c r="C4619" s="180" t="s">
        <v>83</v>
      </c>
      <c r="D4619" s="182"/>
      <c r="E4619" s="182">
        <v>12.13</v>
      </c>
    </row>
    <row r="4620" spans="1:5" x14ac:dyDescent="0.25">
      <c r="A4620" s="180">
        <v>38972</v>
      </c>
      <c r="B4620" s="181" t="s">
        <v>56550</v>
      </c>
      <c r="C4620" s="180" t="s">
        <v>83</v>
      </c>
      <c r="D4620" s="182"/>
      <c r="E4620" s="182">
        <v>16.36</v>
      </c>
    </row>
    <row r="4621" spans="1:5" x14ac:dyDescent="0.25">
      <c r="A4621" s="180">
        <v>38973</v>
      </c>
      <c r="B4621" s="181" t="s">
        <v>56551</v>
      </c>
      <c r="C4621" s="180" t="s">
        <v>83</v>
      </c>
      <c r="D4621" s="182"/>
      <c r="E4621" s="182">
        <v>27.04</v>
      </c>
    </row>
    <row r="4622" spans="1:5" x14ac:dyDescent="0.25">
      <c r="A4622" s="180">
        <v>38974</v>
      </c>
      <c r="B4622" s="181" t="s">
        <v>56552</v>
      </c>
      <c r="C4622" s="180" t="s">
        <v>83</v>
      </c>
      <c r="D4622" s="182"/>
      <c r="E4622" s="182">
        <v>43.9</v>
      </c>
    </row>
    <row r="4623" spans="1:5" x14ac:dyDescent="0.25">
      <c r="A4623" s="180">
        <v>38975</v>
      </c>
      <c r="B4623" s="181" t="s">
        <v>56553</v>
      </c>
      <c r="C4623" s="180" t="s">
        <v>83</v>
      </c>
      <c r="D4623" s="182"/>
      <c r="E4623" s="182">
        <v>56.3</v>
      </c>
    </row>
    <row r="4624" spans="1:5" x14ac:dyDescent="0.25">
      <c r="A4624" s="180">
        <v>38976</v>
      </c>
      <c r="B4624" s="181" t="s">
        <v>56554</v>
      </c>
      <c r="C4624" s="180" t="s">
        <v>83</v>
      </c>
      <c r="D4624" s="182"/>
      <c r="E4624" s="182">
        <v>96.78</v>
      </c>
    </row>
    <row r="4625" spans="1:5" x14ac:dyDescent="0.25">
      <c r="A4625" s="180">
        <v>44176</v>
      </c>
      <c r="B4625" s="181" t="s">
        <v>56555</v>
      </c>
      <c r="C4625" s="180" t="s">
        <v>83</v>
      </c>
      <c r="D4625" s="182"/>
      <c r="E4625" s="182">
        <v>22.24</v>
      </c>
    </row>
    <row r="4626" spans="1:5" x14ac:dyDescent="0.25">
      <c r="A4626" s="180">
        <v>38986</v>
      </c>
      <c r="B4626" s="181" t="s">
        <v>56556</v>
      </c>
      <c r="C4626" s="180" t="s">
        <v>83</v>
      </c>
      <c r="D4626" s="182"/>
      <c r="E4626" s="182">
        <v>292.14999999999998</v>
      </c>
    </row>
    <row r="4627" spans="1:5" x14ac:dyDescent="0.25">
      <c r="A4627" s="180">
        <v>38978</v>
      </c>
      <c r="B4627" s="181" t="s">
        <v>56557</v>
      </c>
      <c r="C4627" s="180" t="s">
        <v>83</v>
      </c>
      <c r="D4627" s="182"/>
      <c r="E4627" s="182">
        <v>11.98</v>
      </c>
    </row>
    <row r="4628" spans="1:5" x14ac:dyDescent="0.25">
      <c r="A4628" s="180">
        <v>38979</v>
      </c>
      <c r="B4628" s="181" t="s">
        <v>56558</v>
      </c>
      <c r="C4628" s="180" t="s">
        <v>83</v>
      </c>
      <c r="D4628" s="182"/>
      <c r="E4628" s="182">
        <v>16.57</v>
      </c>
    </row>
    <row r="4629" spans="1:5" x14ac:dyDescent="0.25">
      <c r="A4629" s="180">
        <v>38980</v>
      </c>
      <c r="B4629" s="181" t="s">
        <v>56559</v>
      </c>
      <c r="C4629" s="180" t="s">
        <v>83</v>
      </c>
      <c r="D4629" s="182"/>
      <c r="E4629" s="182">
        <v>22.17</v>
      </c>
    </row>
    <row r="4630" spans="1:5" x14ac:dyDescent="0.25">
      <c r="A4630" s="180">
        <v>38981</v>
      </c>
      <c r="B4630" s="181" t="s">
        <v>56560</v>
      </c>
      <c r="C4630" s="180" t="s">
        <v>83</v>
      </c>
      <c r="D4630" s="182"/>
      <c r="E4630" s="182">
        <v>32</v>
      </c>
    </row>
    <row r="4631" spans="1:5" x14ac:dyDescent="0.25">
      <c r="A4631" s="180">
        <v>38982</v>
      </c>
      <c r="B4631" s="181" t="s">
        <v>56561</v>
      </c>
      <c r="C4631" s="180" t="s">
        <v>83</v>
      </c>
      <c r="D4631" s="182"/>
      <c r="E4631" s="182">
        <v>50.56</v>
      </c>
    </row>
    <row r="4632" spans="1:5" x14ac:dyDescent="0.25">
      <c r="A4632" s="180">
        <v>38983</v>
      </c>
      <c r="B4632" s="181" t="s">
        <v>56562</v>
      </c>
      <c r="C4632" s="180" t="s">
        <v>83</v>
      </c>
      <c r="D4632" s="182"/>
      <c r="E4632" s="182">
        <v>88.96</v>
      </c>
    </row>
    <row r="4633" spans="1:5" x14ac:dyDescent="0.25">
      <c r="A4633" s="180">
        <v>38984</v>
      </c>
      <c r="B4633" s="181" t="s">
        <v>56563</v>
      </c>
      <c r="C4633" s="180" t="s">
        <v>83</v>
      </c>
      <c r="D4633" s="182"/>
      <c r="E4633" s="182">
        <v>122.29</v>
      </c>
    </row>
    <row r="4634" spans="1:5" x14ac:dyDescent="0.25">
      <c r="A4634" s="180">
        <v>38985</v>
      </c>
      <c r="B4634" s="181" t="s">
        <v>56564</v>
      </c>
      <c r="C4634" s="180" t="s">
        <v>83</v>
      </c>
      <c r="D4634" s="182"/>
      <c r="E4634" s="182">
        <v>210.24</v>
      </c>
    </row>
    <row r="4635" spans="1:5" x14ac:dyDescent="0.25">
      <c r="A4635" s="180">
        <v>38032</v>
      </c>
      <c r="B4635" s="181" t="s">
        <v>56565</v>
      </c>
      <c r="C4635" s="180" t="s">
        <v>83</v>
      </c>
      <c r="D4635" s="182">
        <v>62.79</v>
      </c>
      <c r="E4635" s="182">
        <v>70.41</v>
      </c>
    </row>
    <row r="4636" spans="1:5" x14ac:dyDescent="0.25">
      <c r="A4636" s="180">
        <v>38033</v>
      </c>
      <c r="B4636" s="181" t="s">
        <v>56566</v>
      </c>
      <c r="C4636" s="180" t="s">
        <v>83</v>
      </c>
      <c r="D4636" s="182">
        <v>106.73</v>
      </c>
      <c r="E4636" s="182">
        <v>119.69</v>
      </c>
    </row>
    <row r="4637" spans="1:5" x14ac:dyDescent="0.25">
      <c r="A4637" s="180">
        <v>38034</v>
      </c>
      <c r="B4637" s="181" t="s">
        <v>56567</v>
      </c>
      <c r="C4637" s="180" t="s">
        <v>83</v>
      </c>
      <c r="D4637" s="182">
        <v>167.19</v>
      </c>
      <c r="E4637" s="182">
        <v>187.5</v>
      </c>
    </row>
    <row r="4638" spans="1:5" x14ac:dyDescent="0.25">
      <c r="A4638" s="180">
        <v>38035</v>
      </c>
      <c r="B4638" s="181" t="s">
        <v>56568</v>
      </c>
      <c r="C4638" s="180" t="s">
        <v>83</v>
      </c>
      <c r="D4638" s="182">
        <v>245.96</v>
      </c>
      <c r="E4638" s="182">
        <v>275.83999999999997</v>
      </c>
    </row>
    <row r="4639" spans="1:5" x14ac:dyDescent="0.25">
      <c r="A4639" s="180">
        <v>38036</v>
      </c>
      <c r="B4639" s="181" t="s">
        <v>56569</v>
      </c>
      <c r="C4639" s="180" t="s">
        <v>83</v>
      </c>
      <c r="D4639" s="182">
        <v>331.35</v>
      </c>
      <c r="E4639" s="182">
        <v>371.59</v>
      </c>
    </row>
    <row r="4640" spans="1:5" x14ac:dyDescent="0.25">
      <c r="A4640" s="180">
        <v>38037</v>
      </c>
      <c r="B4640" s="181" t="s">
        <v>56570</v>
      </c>
      <c r="C4640" s="180" t="s">
        <v>83</v>
      </c>
      <c r="D4640" s="182">
        <v>437.66</v>
      </c>
      <c r="E4640" s="182">
        <v>490.82</v>
      </c>
    </row>
    <row r="4641" spans="1:5" x14ac:dyDescent="0.25">
      <c r="A4641" s="180">
        <v>9850</v>
      </c>
      <c r="B4641" s="181" t="s">
        <v>56571</v>
      </c>
      <c r="C4641" s="180" t="s">
        <v>83</v>
      </c>
      <c r="D4641" s="182"/>
      <c r="E4641" s="182">
        <v>149</v>
      </c>
    </row>
    <row r="4642" spans="1:5" x14ac:dyDescent="0.25">
      <c r="A4642" s="180">
        <v>9853</v>
      </c>
      <c r="B4642" s="181" t="s">
        <v>56572</v>
      </c>
      <c r="C4642" s="180" t="s">
        <v>83</v>
      </c>
      <c r="D4642" s="182"/>
      <c r="E4642" s="182">
        <v>264.97000000000003</v>
      </c>
    </row>
    <row r="4643" spans="1:5" x14ac:dyDescent="0.25">
      <c r="A4643" s="180">
        <v>9854</v>
      </c>
      <c r="B4643" s="181" t="s">
        <v>56573</v>
      </c>
      <c r="C4643" s="180" t="s">
        <v>83</v>
      </c>
      <c r="D4643" s="182"/>
      <c r="E4643" s="182">
        <v>116.09</v>
      </c>
    </row>
    <row r="4644" spans="1:5" x14ac:dyDescent="0.25">
      <c r="A4644" s="180">
        <v>9851</v>
      </c>
      <c r="B4644" s="181" t="s">
        <v>56574</v>
      </c>
      <c r="C4644" s="180" t="s">
        <v>83</v>
      </c>
      <c r="D4644" s="182"/>
      <c r="E4644" s="182">
        <v>201.31</v>
      </c>
    </row>
    <row r="4645" spans="1:5" x14ac:dyDescent="0.25">
      <c r="A4645" s="180">
        <v>9825</v>
      </c>
      <c r="B4645" s="181" t="s">
        <v>56575</v>
      </c>
      <c r="C4645" s="180" t="s">
        <v>83</v>
      </c>
      <c r="D4645" s="182"/>
      <c r="E4645" s="182">
        <v>57.74</v>
      </c>
    </row>
    <row r="4646" spans="1:5" x14ac:dyDescent="0.25">
      <c r="A4646" s="180">
        <v>9828</v>
      </c>
      <c r="B4646" s="181" t="s">
        <v>56576</v>
      </c>
      <c r="C4646" s="180" t="s">
        <v>83</v>
      </c>
      <c r="D4646" s="182"/>
      <c r="E4646" s="182">
        <v>155.38</v>
      </c>
    </row>
    <row r="4647" spans="1:5" x14ac:dyDescent="0.25">
      <c r="A4647" s="180">
        <v>9829</v>
      </c>
      <c r="B4647" s="181" t="s">
        <v>56577</v>
      </c>
      <c r="C4647" s="180" t="s">
        <v>83</v>
      </c>
      <c r="D4647" s="182"/>
      <c r="E4647" s="182">
        <v>263.32</v>
      </c>
    </row>
    <row r="4648" spans="1:5" x14ac:dyDescent="0.25">
      <c r="A4648" s="180">
        <v>9826</v>
      </c>
      <c r="B4648" s="181" t="s">
        <v>56578</v>
      </c>
      <c r="C4648" s="180" t="s">
        <v>83</v>
      </c>
      <c r="D4648" s="182"/>
      <c r="E4648" s="182">
        <v>400.87</v>
      </c>
    </row>
    <row r="4649" spans="1:5" x14ac:dyDescent="0.25">
      <c r="A4649" s="180">
        <v>9827</v>
      </c>
      <c r="B4649" s="181" t="s">
        <v>56579</v>
      </c>
      <c r="C4649" s="180" t="s">
        <v>83</v>
      </c>
      <c r="D4649" s="182"/>
      <c r="E4649" s="182">
        <v>569.24</v>
      </c>
    </row>
    <row r="4650" spans="1:5" x14ac:dyDescent="0.25">
      <c r="A4650" s="180">
        <v>36374</v>
      </c>
      <c r="B4650" s="181" t="s">
        <v>56580</v>
      </c>
      <c r="C4650" s="180" t="s">
        <v>83</v>
      </c>
      <c r="D4650" s="182"/>
      <c r="E4650" s="182">
        <v>69.2</v>
      </c>
    </row>
    <row r="4651" spans="1:5" x14ac:dyDescent="0.25">
      <c r="A4651" s="180">
        <v>36084</v>
      </c>
      <c r="B4651" s="181" t="s">
        <v>56581</v>
      </c>
      <c r="C4651" s="180" t="s">
        <v>83</v>
      </c>
      <c r="D4651" s="182"/>
      <c r="E4651" s="182">
        <v>20.5</v>
      </c>
    </row>
    <row r="4652" spans="1:5" x14ac:dyDescent="0.25">
      <c r="A4652" s="180">
        <v>36373</v>
      </c>
      <c r="B4652" s="181" t="s">
        <v>56582</v>
      </c>
      <c r="C4652" s="180" t="s">
        <v>83</v>
      </c>
      <c r="D4652" s="182"/>
      <c r="E4652" s="182">
        <v>42.57</v>
      </c>
    </row>
    <row r="4653" spans="1:5" x14ac:dyDescent="0.25">
      <c r="A4653" s="180">
        <v>36377</v>
      </c>
      <c r="B4653" s="181" t="s">
        <v>56583</v>
      </c>
      <c r="C4653" s="180" t="s">
        <v>83</v>
      </c>
      <c r="D4653" s="182"/>
      <c r="E4653" s="182">
        <v>83.01</v>
      </c>
    </row>
    <row r="4654" spans="1:5" x14ac:dyDescent="0.25">
      <c r="A4654" s="180">
        <v>36375</v>
      </c>
      <c r="B4654" s="181" t="s">
        <v>56584</v>
      </c>
      <c r="C4654" s="180" t="s">
        <v>83</v>
      </c>
      <c r="D4654" s="182"/>
      <c r="E4654" s="182">
        <v>25.3</v>
      </c>
    </row>
    <row r="4655" spans="1:5" x14ac:dyDescent="0.25">
      <c r="A4655" s="180">
        <v>36376</v>
      </c>
      <c r="B4655" s="181" t="s">
        <v>56585</v>
      </c>
      <c r="C4655" s="180" t="s">
        <v>83</v>
      </c>
      <c r="D4655" s="182"/>
      <c r="E4655" s="182">
        <v>49.68</v>
      </c>
    </row>
    <row r="4656" spans="1:5" x14ac:dyDescent="0.25">
      <c r="A4656" s="180">
        <v>36380</v>
      </c>
      <c r="B4656" s="181" t="s">
        <v>56586</v>
      </c>
      <c r="C4656" s="180" t="s">
        <v>83</v>
      </c>
      <c r="D4656" s="182"/>
      <c r="E4656" s="182">
        <v>103.79</v>
      </c>
    </row>
    <row r="4657" spans="1:5" x14ac:dyDescent="0.25">
      <c r="A4657" s="180">
        <v>36378</v>
      </c>
      <c r="B4657" s="181" t="s">
        <v>56587</v>
      </c>
      <c r="C4657" s="180" t="s">
        <v>83</v>
      </c>
      <c r="D4657" s="182"/>
      <c r="E4657" s="182">
        <v>31.1</v>
      </c>
    </row>
    <row r="4658" spans="1:5" x14ac:dyDescent="0.25">
      <c r="A4658" s="180">
        <v>36379</v>
      </c>
      <c r="B4658" s="181" t="s">
        <v>56588</v>
      </c>
      <c r="C4658" s="180" t="s">
        <v>83</v>
      </c>
      <c r="D4658" s="182"/>
      <c r="E4658" s="182">
        <v>62.69</v>
      </c>
    </row>
    <row r="4659" spans="1:5" x14ac:dyDescent="0.25">
      <c r="A4659" s="180">
        <v>9859</v>
      </c>
      <c r="B4659" s="181" t="s">
        <v>56589</v>
      </c>
      <c r="C4659" s="180" t="s">
        <v>83</v>
      </c>
      <c r="D4659" s="182">
        <v>10.6</v>
      </c>
      <c r="E4659" s="182">
        <v>11.65</v>
      </c>
    </row>
    <row r="4660" spans="1:5" x14ac:dyDescent="0.25">
      <c r="A4660" s="180">
        <v>9836</v>
      </c>
      <c r="B4660" s="181" t="s">
        <v>56590</v>
      </c>
      <c r="C4660" s="180" t="s">
        <v>83</v>
      </c>
      <c r="D4660" s="182">
        <v>15.89</v>
      </c>
      <c r="E4660" s="182">
        <v>17.82</v>
      </c>
    </row>
    <row r="4661" spans="1:5" x14ac:dyDescent="0.25">
      <c r="A4661" s="180">
        <v>20065</v>
      </c>
      <c r="B4661" s="181" t="s">
        <v>56591</v>
      </c>
      <c r="C4661" s="180" t="s">
        <v>83</v>
      </c>
      <c r="D4661" s="182">
        <v>41.53</v>
      </c>
      <c r="E4661" s="182">
        <v>46.58</v>
      </c>
    </row>
    <row r="4662" spans="1:5" x14ac:dyDescent="0.25">
      <c r="A4662" s="180">
        <v>9835</v>
      </c>
      <c r="B4662" s="181" t="s">
        <v>56592</v>
      </c>
      <c r="C4662" s="180" t="s">
        <v>83</v>
      </c>
      <c r="D4662" s="182">
        <v>6.94</v>
      </c>
      <c r="E4662" s="182">
        <v>7.78</v>
      </c>
    </row>
    <row r="4663" spans="1:5" x14ac:dyDescent="0.25">
      <c r="A4663" s="180">
        <v>9838</v>
      </c>
      <c r="B4663" s="181" t="s">
        <v>56593</v>
      </c>
      <c r="C4663" s="180" t="s">
        <v>83</v>
      </c>
      <c r="D4663" s="182">
        <v>11.46</v>
      </c>
      <c r="E4663" s="182">
        <v>12.86</v>
      </c>
    </row>
    <row r="4664" spans="1:5" x14ac:dyDescent="0.25">
      <c r="A4664" s="180">
        <v>9837</v>
      </c>
      <c r="B4664" s="181" t="s">
        <v>56594</v>
      </c>
      <c r="C4664" s="180" t="s">
        <v>83</v>
      </c>
      <c r="D4664" s="182">
        <v>15.04</v>
      </c>
      <c r="E4664" s="182">
        <v>16.87</v>
      </c>
    </row>
    <row r="4665" spans="1:5" x14ac:dyDescent="0.25">
      <c r="A4665" s="180">
        <v>44315</v>
      </c>
      <c r="B4665" s="181" t="s">
        <v>56595</v>
      </c>
      <c r="C4665" s="180" t="s">
        <v>83</v>
      </c>
      <c r="D4665" s="182">
        <v>62.21</v>
      </c>
      <c r="E4665" s="182">
        <v>69.77</v>
      </c>
    </row>
    <row r="4666" spans="1:5" x14ac:dyDescent="0.25">
      <c r="A4666" s="180">
        <v>9862</v>
      </c>
      <c r="B4666" s="181" t="s">
        <v>56596</v>
      </c>
      <c r="C4666" s="180" t="s">
        <v>83</v>
      </c>
      <c r="D4666" s="182">
        <v>32.67</v>
      </c>
      <c r="E4666" s="182">
        <v>35.909999999999997</v>
      </c>
    </row>
    <row r="4667" spans="1:5" x14ac:dyDescent="0.25">
      <c r="A4667" s="180">
        <v>9861</v>
      </c>
      <c r="B4667" s="181" t="s">
        <v>56597</v>
      </c>
      <c r="C4667" s="180" t="s">
        <v>83</v>
      </c>
      <c r="D4667" s="182">
        <v>25.66</v>
      </c>
      <c r="E4667" s="182">
        <v>28.21</v>
      </c>
    </row>
    <row r="4668" spans="1:5" x14ac:dyDescent="0.25">
      <c r="A4668" s="180">
        <v>9866</v>
      </c>
      <c r="B4668" s="181" t="s">
        <v>56598</v>
      </c>
      <c r="C4668" s="180" t="s">
        <v>83</v>
      </c>
      <c r="D4668" s="182">
        <v>22.14</v>
      </c>
      <c r="E4668" s="182">
        <v>24.34</v>
      </c>
    </row>
    <row r="4669" spans="1:5" x14ac:dyDescent="0.25">
      <c r="A4669" s="180">
        <v>9856</v>
      </c>
      <c r="B4669" s="181" t="s">
        <v>56599</v>
      </c>
      <c r="C4669" s="180" t="s">
        <v>83</v>
      </c>
      <c r="D4669" s="182">
        <v>8.27</v>
      </c>
      <c r="E4669" s="182">
        <v>9.1</v>
      </c>
    </row>
    <row r="4670" spans="1:5" x14ac:dyDescent="0.25">
      <c r="A4670" s="180">
        <v>9863</v>
      </c>
      <c r="B4670" s="181" t="s">
        <v>56600</v>
      </c>
      <c r="C4670" s="180" t="s">
        <v>83</v>
      </c>
      <c r="D4670" s="182">
        <v>64.05</v>
      </c>
      <c r="E4670" s="182">
        <v>70.41</v>
      </c>
    </row>
    <row r="4671" spans="1:5" x14ac:dyDescent="0.25">
      <c r="A4671" s="180">
        <v>9860</v>
      </c>
      <c r="B4671" s="181" t="s">
        <v>56601</v>
      </c>
      <c r="C4671" s="180" t="s">
        <v>83</v>
      </c>
      <c r="D4671" s="182">
        <v>46.75</v>
      </c>
      <c r="E4671" s="182">
        <v>51.39</v>
      </c>
    </row>
    <row r="4672" spans="1:5" x14ac:dyDescent="0.25">
      <c r="A4672" s="180">
        <v>9841</v>
      </c>
      <c r="B4672" s="181" t="s">
        <v>56602</v>
      </c>
      <c r="C4672" s="180" t="s">
        <v>83</v>
      </c>
      <c r="D4672" s="182">
        <v>29.92</v>
      </c>
      <c r="E4672" s="182">
        <v>33.56</v>
      </c>
    </row>
    <row r="4673" spans="1:5" x14ac:dyDescent="0.25">
      <c r="A4673" s="180">
        <v>9840</v>
      </c>
      <c r="B4673" s="181" t="s">
        <v>56603</v>
      </c>
      <c r="C4673" s="180" t="s">
        <v>83</v>
      </c>
      <c r="D4673" s="182">
        <v>63.21</v>
      </c>
      <c r="E4673" s="182">
        <v>70.89</v>
      </c>
    </row>
    <row r="4674" spans="1:5" x14ac:dyDescent="0.25">
      <c r="A4674" s="180">
        <v>20067</v>
      </c>
      <c r="B4674" s="181" t="s">
        <v>56604</v>
      </c>
      <c r="C4674" s="180" t="s">
        <v>83</v>
      </c>
      <c r="D4674" s="182">
        <v>9.6999999999999993</v>
      </c>
      <c r="E4674" s="182">
        <v>10.88</v>
      </c>
    </row>
    <row r="4675" spans="1:5" x14ac:dyDescent="0.25">
      <c r="A4675" s="180">
        <v>20068</v>
      </c>
      <c r="B4675" s="181" t="s">
        <v>56605</v>
      </c>
      <c r="C4675" s="180" t="s">
        <v>83</v>
      </c>
      <c r="D4675" s="182">
        <v>13.67</v>
      </c>
      <c r="E4675" s="182">
        <v>15.33</v>
      </c>
    </row>
    <row r="4676" spans="1:5" x14ac:dyDescent="0.25">
      <c r="A4676" s="180">
        <v>9839</v>
      </c>
      <c r="B4676" s="181" t="s">
        <v>56606</v>
      </c>
      <c r="C4676" s="180" t="s">
        <v>83</v>
      </c>
      <c r="D4676" s="182">
        <v>24.78</v>
      </c>
      <c r="E4676" s="182">
        <v>27.8</v>
      </c>
    </row>
    <row r="4677" spans="1:5" x14ac:dyDescent="0.25">
      <c r="A4677" s="180">
        <v>9870</v>
      </c>
      <c r="B4677" s="181" t="s">
        <v>56607</v>
      </c>
      <c r="C4677" s="180" t="s">
        <v>83</v>
      </c>
      <c r="D4677" s="182">
        <v>95.52</v>
      </c>
      <c r="E4677" s="182">
        <v>105.01</v>
      </c>
    </row>
    <row r="4678" spans="1:5" x14ac:dyDescent="0.25">
      <c r="A4678" s="180">
        <v>9867</v>
      </c>
      <c r="B4678" s="181" t="s">
        <v>56608</v>
      </c>
      <c r="C4678" s="180" t="s">
        <v>83</v>
      </c>
      <c r="D4678" s="182">
        <v>3.84</v>
      </c>
      <c r="E4678" s="182">
        <v>4.22</v>
      </c>
    </row>
    <row r="4679" spans="1:5" x14ac:dyDescent="0.25">
      <c r="A4679" s="180">
        <v>9868</v>
      </c>
      <c r="B4679" s="181" t="s">
        <v>56609</v>
      </c>
      <c r="C4679" s="180" t="s">
        <v>83</v>
      </c>
      <c r="D4679" s="182">
        <v>4.33</v>
      </c>
      <c r="E4679" s="182">
        <v>4.76</v>
      </c>
    </row>
    <row r="4680" spans="1:5" x14ac:dyDescent="0.25">
      <c r="A4680" s="180">
        <v>9869</v>
      </c>
      <c r="B4680" s="181" t="s">
        <v>56610</v>
      </c>
      <c r="C4680" s="180" t="s">
        <v>83</v>
      </c>
      <c r="D4680" s="182">
        <v>9.34</v>
      </c>
      <c r="E4680" s="182">
        <v>10.27</v>
      </c>
    </row>
    <row r="4681" spans="1:5" x14ac:dyDescent="0.25">
      <c r="A4681" s="180">
        <v>9874</v>
      </c>
      <c r="B4681" s="181" t="s">
        <v>56611</v>
      </c>
      <c r="C4681" s="180" t="s">
        <v>83</v>
      </c>
      <c r="D4681" s="182">
        <v>14.67</v>
      </c>
      <c r="E4681" s="182">
        <v>16.13</v>
      </c>
    </row>
    <row r="4682" spans="1:5" x14ac:dyDescent="0.25">
      <c r="A4682" s="180">
        <v>9875</v>
      </c>
      <c r="B4682" s="181" t="s">
        <v>56612</v>
      </c>
      <c r="C4682" s="180" t="s">
        <v>83</v>
      </c>
      <c r="D4682" s="182">
        <v>16.09</v>
      </c>
      <c r="E4682" s="182">
        <v>17.690000000000001</v>
      </c>
    </row>
    <row r="4683" spans="1:5" x14ac:dyDescent="0.25">
      <c r="A4683" s="180">
        <v>9873</v>
      </c>
      <c r="B4683" s="181" t="s">
        <v>56613</v>
      </c>
      <c r="C4683" s="180" t="s">
        <v>83</v>
      </c>
      <c r="D4683" s="182">
        <v>26.48</v>
      </c>
      <c r="E4683" s="182">
        <v>29.11</v>
      </c>
    </row>
    <row r="4684" spans="1:5" x14ac:dyDescent="0.25">
      <c r="A4684" s="180">
        <v>9871</v>
      </c>
      <c r="B4684" s="181" t="s">
        <v>56614</v>
      </c>
      <c r="C4684" s="180" t="s">
        <v>83</v>
      </c>
      <c r="D4684" s="182">
        <v>43.88</v>
      </c>
      <c r="E4684" s="182">
        <v>48.23</v>
      </c>
    </row>
    <row r="4685" spans="1:5" x14ac:dyDescent="0.25">
      <c r="A4685" s="180">
        <v>9872</v>
      </c>
      <c r="B4685" s="181" t="s">
        <v>56615</v>
      </c>
      <c r="C4685" s="180" t="s">
        <v>83</v>
      </c>
      <c r="D4685" s="182">
        <v>61.04</v>
      </c>
      <c r="E4685" s="182">
        <v>67.099999999999994</v>
      </c>
    </row>
    <row r="4686" spans="1:5" x14ac:dyDescent="0.25">
      <c r="A4686" s="180">
        <v>12425</v>
      </c>
      <c r="B4686" s="181" t="s">
        <v>56616</v>
      </c>
      <c r="C4686" s="180" t="s">
        <v>115</v>
      </c>
      <c r="D4686" s="182"/>
      <c r="E4686" s="182">
        <v>65.040000000000006</v>
      </c>
    </row>
    <row r="4687" spans="1:5" x14ac:dyDescent="0.25">
      <c r="A4687" s="180">
        <v>12426</v>
      </c>
      <c r="B4687" s="181" t="s">
        <v>56617</v>
      </c>
      <c r="C4687" s="180" t="s">
        <v>115</v>
      </c>
      <c r="D4687" s="182"/>
      <c r="E4687" s="182">
        <v>47.34</v>
      </c>
    </row>
    <row r="4688" spans="1:5" x14ac:dyDescent="0.25">
      <c r="A4688" s="180">
        <v>12427</v>
      </c>
      <c r="B4688" s="181" t="s">
        <v>56618</v>
      </c>
      <c r="C4688" s="180" t="s">
        <v>115</v>
      </c>
      <c r="D4688" s="182"/>
      <c r="E4688" s="182">
        <v>269.95999999999998</v>
      </c>
    </row>
    <row r="4689" spans="1:5" x14ac:dyDescent="0.25">
      <c r="A4689" s="180">
        <v>12428</v>
      </c>
      <c r="B4689" s="181" t="s">
        <v>56619</v>
      </c>
      <c r="C4689" s="180" t="s">
        <v>115</v>
      </c>
      <c r="D4689" s="182"/>
      <c r="E4689" s="182">
        <v>173.27</v>
      </c>
    </row>
    <row r="4690" spans="1:5" x14ac:dyDescent="0.25">
      <c r="A4690" s="180">
        <v>12429</v>
      </c>
      <c r="B4690" s="181" t="s">
        <v>56620</v>
      </c>
      <c r="C4690" s="180" t="s">
        <v>115</v>
      </c>
      <c r="D4690" s="182"/>
      <c r="E4690" s="182">
        <v>436.53</v>
      </c>
    </row>
    <row r="4691" spans="1:5" x14ac:dyDescent="0.25">
      <c r="A4691" s="180">
        <v>12430</v>
      </c>
      <c r="B4691" s="181" t="s">
        <v>56621</v>
      </c>
      <c r="C4691" s="180" t="s">
        <v>115</v>
      </c>
      <c r="D4691" s="182"/>
      <c r="E4691" s="182">
        <v>58.04</v>
      </c>
    </row>
    <row r="4692" spans="1:5" x14ac:dyDescent="0.25">
      <c r="A4692" s="180">
        <v>12431</v>
      </c>
      <c r="B4692" s="181" t="s">
        <v>56622</v>
      </c>
      <c r="C4692" s="180" t="s">
        <v>115</v>
      </c>
      <c r="D4692" s="182"/>
      <c r="E4692" s="182">
        <v>742.89</v>
      </c>
    </row>
    <row r="4693" spans="1:5" x14ac:dyDescent="0.25">
      <c r="A4693" s="180">
        <v>12432</v>
      </c>
      <c r="B4693" s="181" t="s">
        <v>56623</v>
      </c>
      <c r="C4693" s="180" t="s">
        <v>115</v>
      </c>
      <c r="D4693" s="182"/>
      <c r="E4693" s="182">
        <v>152.79</v>
      </c>
    </row>
    <row r="4694" spans="1:5" x14ac:dyDescent="0.25">
      <c r="A4694" s="180">
        <v>12433</v>
      </c>
      <c r="B4694" s="181" t="s">
        <v>56624</v>
      </c>
      <c r="C4694" s="180" t="s">
        <v>115</v>
      </c>
      <c r="D4694" s="182"/>
      <c r="E4694" s="182">
        <v>97.27</v>
      </c>
    </row>
    <row r="4695" spans="1:5" x14ac:dyDescent="0.25">
      <c r="A4695" s="180">
        <v>12434</v>
      </c>
      <c r="B4695" s="181" t="s">
        <v>56625</v>
      </c>
      <c r="C4695" s="180" t="s">
        <v>115</v>
      </c>
      <c r="D4695" s="182"/>
      <c r="E4695" s="182">
        <v>49.79</v>
      </c>
    </row>
    <row r="4696" spans="1:5" x14ac:dyDescent="0.25">
      <c r="A4696" s="180">
        <v>12435</v>
      </c>
      <c r="B4696" s="181" t="s">
        <v>56626</v>
      </c>
      <c r="C4696" s="180" t="s">
        <v>115</v>
      </c>
      <c r="D4696" s="182"/>
      <c r="E4696" s="182">
        <v>301.02</v>
      </c>
    </row>
    <row r="4697" spans="1:5" x14ac:dyDescent="0.25">
      <c r="A4697" s="180">
        <v>12437</v>
      </c>
      <c r="B4697" s="181" t="s">
        <v>56627</v>
      </c>
      <c r="C4697" s="180" t="s">
        <v>115</v>
      </c>
      <c r="D4697" s="182"/>
      <c r="E4697" s="182">
        <v>243.11</v>
      </c>
    </row>
    <row r="4698" spans="1:5" x14ac:dyDescent="0.25">
      <c r="A4698" s="180">
        <v>12438</v>
      </c>
      <c r="B4698" s="181" t="s">
        <v>56628</v>
      </c>
      <c r="C4698" s="180" t="s">
        <v>115</v>
      </c>
      <c r="D4698" s="182"/>
      <c r="E4698" s="182">
        <v>439.96</v>
      </c>
    </row>
    <row r="4699" spans="1:5" x14ac:dyDescent="0.25">
      <c r="A4699" s="180">
        <v>12439</v>
      </c>
      <c r="B4699" s="181" t="s">
        <v>56629</v>
      </c>
      <c r="C4699" s="180" t="s">
        <v>115</v>
      </c>
      <c r="D4699" s="182"/>
      <c r="E4699" s="182">
        <v>78.03</v>
      </c>
    </row>
    <row r="4700" spans="1:5" x14ac:dyDescent="0.25">
      <c r="A4700" s="180">
        <v>12436</v>
      </c>
      <c r="B4700" s="181" t="s">
        <v>56630</v>
      </c>
      <c r="C4700" s="180" t="s">
        <v>115</v>
      </c>
      <c r="D4700" s="182"/>
      <c r="E4700" s="182">
        <v>555.76</v>
      </c>
    </row>
    <row r="4701" spans="1:5" x14ac:dyDescent="0.25">
      <c r="A4701" s="180">
        <v>36357</v>
      </c>
      <c r="B4701" s="181" t="s">
        <v>56631</v>
      </c>
      <c r="C4701" s="180" t="s">
        <v>115</v>
      </c>
      <c r="D4701" s="182"/>
      <c r="E4701" s="182">
        <v>161.34</v>
      </c>
    </row>
    <row r="4702" spans="1:5" x14ac:dyDescent="0.25">
      <c r="A4702" s="180">
        <v>12424</v>
      </c>
      <c r="B4702" s="181" t="s">
        <v>56632</v>
      </c>
      <c r="C4702" s="180" t="s">
        <v>115</v>
      </c>
      <c r="D4702" s="182"/>
      <c r="E4702" s="182">
        <v>100.14</v>
      </c>
    </row>
    <row r="4703" spans="1:5" x14ac:dyDescent="0.25">
      <c r="A4703" s="180">
        <v>12440</v>
      </c>
      <c r="B4703" s="181" t="s">
        <v>56633</v>
      </c>
      <c r="C4703" s="180" t="s">
        <v>115</v>
      </c>
      <c r="D4703" s="182"/>
      <c r="E4703" s="182">
        <v>96.8</v>
      </c>
    </row>
    <row r="4704" spans="1:5" x14ac:dyDescent="0.25">
      <c r="A4704" s="180">
        <v>9884</v>
      </c>
      <c r="B4704" s="181" t="s">
        <v>56634</v>
      </c>
      <c r="C4704" s="180" t="s">
        <v>115</v>
      </c>
      <c r="D4704" s="182"/>
      <c r="E4704" s="182">
        <v>72.2</v>
      </c>
    </row>
    <row r="4705" spans="1:5" x14ac:dyDescent="0.25">
      <c r="A4705" s="180">
        <v>9888</v>
      </c>
      <c r="B4705" s="181" t="s">
        <v>56635</v>
      </c>
      <c r="C4705" s="180" t="s">
        <v>115</v>
      </c>
      <c r="D4705" s="182"/>
      <c r="E4705" s="182">
        <v>58.01</v>
      </c>
    </row>
    <row r="4706" spans="1:5" x14ac:dyDescent="0.25">
      <c r="A4706" s="180">
        <v>9886</v>
      </c>
      <c r="B4706" s="181" t="s">
        <v>56636</v>
      </c>
      <c r="C4706" s="180" t="s">
        <v>115</v>
      </c>
      <c r="D4706" s="182"/>
      <c r="E4706" s="182">
        <v>34.67</v>
      </c>
    </row>
    <row r="4707" spans="1:5" x14ac:dyDescent="0.25">
      <c r="A4707" s="180">
        <v>9883</v>
      </c>
      <c r="B4707" s="181" t="s">
        <v>56637</v>
      </c>
      <c r="C4707" s="180" t="s">
        <v>115</v>
      </c>
      <c r="D4707" s="182"/>
      <c r="E4707" s="182">
        <v>25.31</v>
      </c>
    </row>
    <row r="4708" spans="1:5" x14ac:dyDescent="0.25">
      <c r="A4708" s="180">
        <v>9889</v>
      </c>
      <c r="B4708" s="181" t="s">
        <v>56638</v>
      </c>
      <c r="C4708" s="180" t="s">
        <v>115</v>
      </c>
      <c r="D4708" s="182"/>
      <c r="E4708" s="182">
        <v>175.66</v>
      </c>
    </row>
    <row r="4709" spans="1:5" x14ac:dyDescent="0.25">
      <c r="A4709" s="180">
        <v>9887</v>
      </c>
      <c r="B4709" s="181" t="s">
        <v>56639</v>
      </c>
      <c r="C4709" s="180" t="s">
        <v>115</v>
      </c>
      <c r="D4709" s="182"/>
      <c r="E4709" s="182">
        <v>106.17</v>
      </c>
    </row>
    <row r="4710" spans="1:5" x14ac:dyDescent="0.25">
      <c r="A4710" s="180">
        <v>9890</v>
      </c>
      <c r="B4710" s="181" t="s">
        <v>56640</v>
      </c>
      <c r="C4710" s="180" t="s">
        <v>115</v>
      </c>
      <c r="D4710" s="182"/>
      <c r="E4710" s="182">
        <v>272.14</v>
      </c>
    </row>
    <row r="4711" spans="1:5" x14ac:dyDescent="0.25">
      <c r="A4711" s="180">
        <v>9885</v>
      </c>
      <c r="B4711" s="181" t="s">
        <v>56641</v>
      </c>
      <c r="C4711" s="180" t="s">
        <v>115</v>
      </c>
      <c r="D4711" s="182"/>
      <c r="E4711" s="182">
        <v>33.520000000000003</v>
      </c>
    </row>
    <row r="4712" spans="1:5" x14ac:dyDescent="0.25">
      <c r="A4712" s="180">
        <v>9891</v>
      </c>
      <c r="B4712" s="181" t="s">
        <v>56642</v>
      </c>
      <c r="C4712" s="180" t="s">
        <v>115</v>
      </c>
      <c r="D4712" s="182"/>
      <c r="E4712" s="182">
        <v>382.04</v>
      </c>
    </row>
    <row r="4713" spans="1:5" x14ac:dyDescent="0.25">
      <c r="A4713" s="180">
        <v>36316</v>
      </c>
      <c r="B4713" s="181" t="s">
        <v>56643</v>
      </c>
      <c r="C4713" s="180" t="s">
        <v>115</v>
      </c>
      <c r="D4713" s="182"/>
      <c r="E4713" s="182">
        <v>26.29</v>
      </c>
    </row>
    <row r="4714" spans="1:5" x14ac:dyDescent="0.25">
      <c r="A4714" s="180">
        <v>36313</v>
      </c>
      <c r="B4714" s="181" t="s">
        <v>56644</v>
      </c>
      <c r="C4714" s="180" t="s">
        <v>115</v>
      </c>
      <c r="D4714" s="182"/>
      <c r="E4714" s="182">
        <v>16.88</v>
      </c>
    </row>
    <row r="4715" spans="1:5" x14ac:dyDescent="0.25">
      <c r="A4715" s="180">
        <v>64</v>
      </c>
      <c r="B4715" s="181" t="s">
        <v>56645</v>
      </c>
      <c r="C4715" s="180" t="s">
        <v>115</v>
      </c>
      <c r="D4715" s="182"/>
      <c r="E4715" s="182">
        <v>5.43</v>
      </c>
    </row>
    <row r="4716" spans="1:5" x14ac:dyDescent="0.25">
      <c r="A4716" s="180">
        <v>37423</v>
      </c>
      <c r="B4716" s="181" t="s">
        <v>56646</v>
      </c>
      <c r="C4716" s="180" t="s">
        <v>115</v>
      </c>
      <c r="D4716" s="182"/>
      <c r="E4716" s="182">
        <v>13.42</v>
      </c>
    </row>
    <row r="4717" spans="1:5" x14ac:dyDescent="0.25">
      <c r="A4717" s="180">
        <v>9892</v>
      </c>
      <c r="B4717" s="181" t="s">
        <v>56647</v>
      </c>
      <c r="C4717" s="180" t="s">
        <v>115</v>
      </c>
      <c r="D4717" s="182">
        <v>7.03</v>
      </c>
      <c r="E4717" s="182">
        <v>7.72</v>
      </c>
    </row>
    <row r="4718" spans="1:5" x14ac:dyDescent="0.25">
      <c r="A4718" s="180">
        <v>9901</v>
      </c>
      <c r="B4718" s="181" t="s">
        <v>56648</v>
      </c>
      <c r="C4718" s="180" t="s">
        <v>115</v>
      </c>
      <c r="D4718" s="182">
        <v>34</v>
      </c>
      <c r="E4718" s="182">
        <v>37.380000000000003</v>
      </c>
    </row>
    <row r="4719" spans="1:5" x14ac:dyDescent="0.25">
      <c r="A4719" s="180">
        <v>9900</v>
      </c>
      <c r="B4719" s="181" t="s">
        <v>56649</v>
      </c>
      <c r="C4719" s="180" t="s">
        <v>115</v>
      </c>
      <c r="D4719" s="182">
        <v>19.7</v>
      </c>
      <c r="E4719" s="182">
        <v>21.66</v>
      </c>
    </row>
    <row r="4720" spans="1:5" x14ac:dyDescent="0.25">
      <c r="A4720" s="180">
        <v>9899</v>
      </c>
      <c r="B4720" s="181" t="s">
        <v>56650</v>
      </c>
      <c r="C4720" s="180" t="s">
        <v>115</v>
      </c>
      <c r="D4720" s="182">
        <v>8.83</v>
      </c>
      <c r="E4720" s="182">
        <v>9.7100000000000009</v>
      </c>
    </row>
    <row r="4721" spans="1:5" x14ac:dyDescent="0.25">
      <c r="A4721" s="180">
        <v>9908</v>
      </c>
      <c r="B4721" s="181" t="s">
        <v>56651</v>
      </c>
      <c r="C4721" s="180" t="s">
        <v>115</v>
      </c>
      <c r="D4721" s="182">
        <v>397.12</v>
      </c>
      <c r="E4721" s="182">
        <v>436.56</v>
      </c>
    </row>
    <row r="4722" spans="1:5" x14ac:dyDescent="0.25">
      <c r="A4722" s="180">
        <v>9905</v>
      </c>
      <c r="B4722" s="181" t="s">
        <v>56652</v>
      </c>
      <c r="C4722" s="180" t="s">
        <v>115</v>
      </c>
      <c r="D4722" s="182">
        <v>6.91</v>
      </c>
      <c r="E4722" s="182">
        <v>7.59</v>
      </c>
    </row>
    <row r="4723" spans="1:5" x14ac:dyDescent="0.25">
      <c r="A4723" s="180">
        <v>9906</v>
      </c>
      <c r="B4723" s="181" t="s">
        <v>56653</v>
      </c>
      <c r="C4723" s="180" t="s">
        <v>115</v>
      </c>
      <c r="D4723" s="182">
        <v>8.33</v>
      </c>
      <c r="E4723" s="182">
        <v>9.16</v>
      </c>
    </row>
    <row r="4724" spans="1:5" x14ac:dyDescent="0.25">
      <c r="A4724" s="180">
        <v>9895</v>
      </c>
      <c r="B4724" s="181" t="s">
        <v>56654</v>
      </c>
      <c r="C4724" s="180" t="s">
        <v>115</v>
      </c>
      <c r="D4724" s="182">
        <v>14.03</v>
      </c>
      <c r="E4724" s="182">
        <v>15.42</v>
      </c>
    </row>
    <row r="4725" spans="1:5" x14ac:dyDescent="0.25">
      <c r="A4725" s="180">
        <v>9894</v>
      </c>
      <c r="B4725" s="181" t="s">
        <v>56655</v>
      </c>
      <c r="C4725" s="180" t="s">
        <v>115</v>
      </c>
      <c r="D4725" s="182">
        <v>26.98</v>
      </c>
      <c r="E4725" s="182">
        <v>29.66</v>
      </c>
    </row>
    <row r="4726" spans="1:5" x14ac:dyDescent="0.25">
      <c r="A4726" s="180">
        <v>9897</v>
      </c>
      <c r="B4726" s="181" t="s">
        <v>56656</v>
      </c>
      <c r="C4726" s="180" t="s">
        <v>115</v>
      </c>
      <c r="D4726" s="182">
        <v>28.81</v>
      </c>
      <c r="E4726" s="182">
        <v>31.67</v>
      </c>
    </row>
    <row r="4727" spans="1:5" x14ac:dyDescent="0.25">
      <c r="A4727" s="180">
        <v>9910</v>
      </c>
      <c r="B4727" s="181" t="s">
        <v>56657</v>
      </c>
      <c r="C4727" s="180" t="s">
        <v>115</v>
      </c>
      <c r="D4727" s="182">
        <v>74.959999999999994</v>
      </c>
      <c r="E4727" s="182">
        <v>82.4</v>
      </c>
    </row>
    <row r="4728" spans="1:5" x14ac:dyDescent="0.25">
      <c r="A4728" s="180">
        <v>9909</v>
      </c>
      <c r="B4728" s="181" t="s">
        <v>56658</v>
      </c>
      <c r="C4728" s="180" t="s">
        <v>115</v>
      </c>
      <c r="D4728" s="182">
        <v>152.66</v>
      </c>
      <c r="E4728" s="182">
        <v>167.82</v>
      </c>
    </row>
    <row r="4729" spans="1:5" x14ac:dyDescent="0.25">
      <c r="A4729" s="180">
        <v>9907</v>
      </c>
      <c r="B4729" s="181" t="s">
        <v>56659</v>
      </c>
      <c r="C4729" s="180" t="s">
        <v>115</v>
      </c>
      <c r="D4729" s="182">
        <v>180.25</v>
      </c>
      <c r="E4729" s="182">
        <v>198.15</v>
      </c>
    </row>
    <row r="4730" spans="1:5" x14ac:dyDescent="0.25">
      <c r="A4730" s="180">
        <v>20973</v>
      </c>
      <c r="B4730" s="181" t="s">
        <v>56660</v>
      </c>
      <c r="C4730" s="180" t="s">
        <v>115</v>
      </c>
      <c r="D4730" s="182">
        <v>133.5</v>
      </c>
      <c r="E4730" s="182">
        <v>204.74</v>
      </c>
    </row>
    <row r="4731" spans="1:5" x14ac:dyDescent="0.25">
      <c r="A4731" s="180">
        <v>20974</v>
      </c>
      <c r="B4731" s="181" t="s">
        <v>56661</v>
      </c>
      <c r="C4731" s="180" t="s">
        <v>115</v>
      </c>
      <c r="D4731" s="182">
        <v>191</v>
      </c>
      <c r="E4731" s="182">
        <v>292.91000000000003</v>
      </c>
    </row>
    <row r="4732" spans="1:5" x14ac:dyDescent="0.25">
      <c r="A4732" s="180">
        <v>37989</v>
      </c>
      <c r="B4732" s="181" t="s">
        <v>56662</v>
      </c>
      <c r="C4732" s="180" t="s">
        <v>115</v>
      </c>
      <c r="D4732" s="182">
        <v>17.72</v>
      </c>
      <c r="E4732" s="182">
        <v>15.49</v>
      </c>
    </row>
    <row r="4733" spans="1:5" x14ac:dyDescent="0.25">
      <c r="A4733" s="180">
        <v>37990</v>
      </c>
      <c r="B4733" s="181" t="s">
        <v>56663</v>
      </c>
      <c r="C4733" s="180" t="s">
        <v>115</v>
      </c>
      <c r="D4733" s="182">
        <v>19.55</v>
      </c>
      <c r="E4733" s="182">
        <v>17.09</v>
      </c>
    </row>
    <row r="4734" spans="1:5" x14ac:dyDescent="0.25">
      <c r="A4734" s="180">
        <v>37991</v>
      </c>
      <c r="B4734" s="181" t="s">
        <v>56664</v>
      </c>
      <c r="C4734" s="180" t="s">
        <v>115</v>
      </c>
      <c r="D4734" s="182">
        <v>26.02</v>
      </c>
      <c r="E4734" s="182">
        <v>22.74</v>
      </c>
    </row>
    <row r="4735" spans="1:5" x14ac:dyDescent="0.25">
      <c r="A4735" s="180">
        <v>37992</v>
      </c>
      <c r="B4735" s="181" t="s">
        <v>56665</v>
      </c>
      <c r="C4735" s="180" t="s">
        <v>115</v>
      </c>
      <c r="D4735" s="182">
        <v>40.369999999999997</v>
      </c>
      <c r="E4735" s="182">
        <v>35.29</v>
      </c>
    </row>
    <row r="4736" spans="1:5" x14ac:dyDescent="0.25">
      <c r="A4736" s="180">
        <v>37993</v>
      </c>
      <c r="B4736" s="181" t="s">
        <v>56666</v>
      </c>
      <c r="C4736" s="180" t="s">
        <v>115</v>
      </c>
      <c r="D4736" s="182">
        <v>61.25</v>
      </c>
      <c r="E4736" s="182">
        <v>53.54</v>
      </c>
    </row>
    <row r="4737" spans="1:5" x14ac:dyDescent="0.25">
      <c r="A4737" s="180">
        <v>37994</v>
      </c>
      <c r="B4737" s="181" t="s">
        <v>56667</v>
      </c>
      <c r="C4737" s="180" t="s">
        <v>115</v>
      </c>
      <c r="D4737" s="182">
        <v>145.84</v>
      </c>
      <c r="E4737" s="182">
        <v>127.5</v>
      </c>
    </row>
    <row r="4738" spans="1:5" x14ac:dyDescent="0.25">
      <c r="A4738" s="180">
        <v>37995</v>
      </c>
      <c r="B4738" s="181" t="s">
        <v>56668</v>
      </c>
      <c r="C4738" s="180" t="s">
        <v>115</v>
      </c>
      <c r="D4738" s="182">
        <v>190.1</v>
      </c>
      <c r="E4738" s="182">
        <v>166.19</v>
      </c>
    </row>
    <row r="4739" spans="1:5" x14ac:dyDescent="0.25">
      <c r="A4739" s="180">
        <v>37996</v>
      </c>
      <c r="B4739" s="181" t="s">
        <v>56669</v>
      </c>
      <c r="C4739" s="180" t="s">
        <v>115</v>
      </c>
      <c r="D4739" s="182">
        <v>289.47000000000003</v>
      </c>
      <c r="E4739" s="182">
        <v>253.06</v>
      </c>
    </row>
    <row r="4740" spans="1:5" x14ac:dyDescent="0.25">
      <c r="A4740" s="180">
        <v>45267</v>
      </c>
      <c r="B4740" s="181" t="s">
        <v>56670</v>
      </c>
      <c r="C4740" s="180" t="s">
        <v>115</v>
      </c>
      <c r="D4740" s="182">
        <v>230.43</v>
      </c>
      <c r="E4740" s="182">
        <v>192.02</v>
      </c>
    </row>
    <row r="4741" spans="1:5" x14ac:dyDescent="0.25">
      <c r="A4741" s="180">
        <v>38604</v>
      </c>
      <c r="B4741" s="181" t="s">
        <v>56671</v>
      </c>
      <c r="C4741" s="180" t="s">
        <v>115</v>
      </c>
      <c r="D4741" s="182"/>
      <c r="E4741" s="182">
        <v>201374.82</v>
      </c>
    </row>
    <row r="4742" spans="1:5" x14ac:dyDescent="0.25">
      <c r="A4742" s="180">
        <v>10601</v>
      </c>
      <c r="B4742" s="181" t="s">
        <v>56672</v>
      </c>
      <c r="C4742" s="180" t="s">
        <v>115</v>
      </c>
      <c r="D4742" s="182"/>
      <c r="E4742" s="182">
        <v>3917142.05</v>
      </c>
    </row>
    <row r="4743" spans="1:5" x14ac:dyDescent="0.25">
      <c r="A4743" s="180">
        <v>44469</v>
      </c>
      <c r="B4743" s="181" t="s">
        <v>56673</v>
      </c>
      <c r="C4743" s="180" t="s">
        <v>115</v>
      </c>
      <c r="D4743" s="182"/>
      <c r="E4743" s="182">
        <v>10313696.779999999</v>
      </c>
    </row>
    <row r="4744" spans="1:5" x14ac:dyDescent="0.25">
      <c r="A4744" s="180">
        <v>9914</v>
      </c>
      <c r="B4744" s="181" t="s">
        <v>56674</v>
      </c>
      <c r="C4744" s="180" t="s">
        <v>115</v>
      </c>
      <c r="D4744" s="182"/>
      <c r="E4744" s="182">
        <v>712400</v>
      </c>
    </row>
    <row r="4745" spans="1:5" x14ac:dyDescent="0.25">
      <c r="A4745" s="180">
        <v>36485</v>
      </c>
      <c r="B4745" s="181" t="s">
        <v>56675</v>
      </c>
      <c r="C4745" s="180" t="s">
        <v>115</v>
      </c>
      <c r="D4745" s="182"/>
      <c r="E4745" s="182">
        <v>755845.38</v>
      </c>
    </row>
    <row r="4746" spans="1:5" x14ac:dyDescent="0.25">
      <c r="A4746" s="180">
        <v>9912</v>
      </c>
      <c r="B4746" s="181" t="s">
        <v>56676</v>
      </c>
      <c r="C4746" s="180" t="s">
        <v>115</v>
      </c>
      <c r="D4746" s="182"/>
      <c r="E4746" s="182">
        <v>3188995</v>
      </c>
    </row>
    <row r="4747" spans="1:5" x14ac:dyDescent="0.25">
      <c r="A4747" s="180">
        <v>9921</v>
      </c>
      <c r="B4747" s="181" t="s">
        <v>56677</v>
      </c>
      <c r="C4747" s="180" t="s">
        <v>115</v>
      </c>
      <c r="D4747" s="182"/>
      <c r="E4747" s="182">
        <v>1645034.46</v>
      </c>
    </row>
    <row r="4748" spans="1:5" x14ac:dyDescent="0.25">
      <c r="A4748" s="180">
        <v>21112</v>
      </c>
      <c r="B4748" s="181" t="s">
        <v>56678</v>
      </c>
      <c r="C4748" s="180" t="s">
        <v>115</v>
      </c>
      <c r="D4748" s="182">
        <v>236.63</v>
      </c>
      <c r="E4748" s="182">
        <v>333.74</v>
      </c>
    </row>
    <row r="4749" spans="1:5" x14ac:dyDescent="0.25">
      <c r="A4749" s="180">
        <v>10228</v>
      </c>
      <c r="B4749" s="181" t="s">
        <v>56679</v>
      </c>
      <c r="C4749" s="180" t="s">
        <v>115</v>
      </c>
      <c r="D4749" s="182">
        <v>274.89999999999998</v>
      </c>
      <c r="E4749" s="182">
        <v>387.71</v>
      </c>
    </row>
    <row r="4750" spans="1:5" x14ac:dyDescent="0.25">
      <c r="A4750" s="180">
        <v>11781</v>
      </c>
      <c r="B4750" s="181" t="s">
        <v>56680</v>
      </c>
      <c r="C4750" s="180" t="s">
        <v>115</v>
      </c>
      <c r="D4750" s="182">
        <v>222.7</v>
      </c>
      <c r="E4750" s="182">
        <v>314.08999999999997</v>
      </c>
    </row>
    <row r="4751" spans="1:5" x14ac:dyDescent="0.25">
      <c r="A4751" s="180">
        <v>37588</v>
      </c>
      <c r="B4751" s="181" t="s">
        <v>56681</v>
      </c>
      <c r="C4751" s="180" t="s">
        <v>115</v>
      </c>
      <c r="D4751" s="182">
        <v>69.180000000000007</v>
      </c>
      <c r="E4751" s="182">
        <v>53.45</v>
      </c>
    </row>
    <row r="4752" spans="1:5" x14ac:dyDescent="0.25">
      <c r="A4752" s="180">
        <v>11751</v>
      </c>
      <c r="B4752" s="181" t="s">
        <v>56682</v>
      </c>
      <c r="C4752" s="180" t="s">
        <v>115</v>
      </c>
      <c r="D4752" s="182">
        <v>107.6</v>
      </c>
      <c r="E4752" s="182">
        <v>120.48</v>
      </c>
    </row>
    <row r="4753" spans="1:5" x14ac:dyDescent="0.25">
      <c r="A4753" s="180">
        <v>11750</v>
      </c>
      <c r="B4753" s="181" t="s">
        <v>56683</v>
      </c>
      <c r="C4753" s="180" t="s">
        <v>115</v>
      </c>
      <c r="D4753" s="182">
        <v>89.3</v>
      </c>
      <c r="E4753" s="182">
        <v>99.98</v>
      </c>
    </row>
    <row r="4754" spans="1:5" x14ac:dyDescent="0.25">
      <c r="A4754" s="180">
        <v>11746</v>
      </c>
      <c r="B4754" s="181" t="s">
        <v>56684</v>
      </c>
      <c r="C4754" s="180" t="s">
        <v>115</v>
      </c>
      <c r="D4754" s="182">
        <v>59.91</v>
      </c>
      <c r="E4754" s="182">
        <v>67.08</v>
      </c>
    </row>
    <row r="4755" spans="1:5" x14ac:dyDescent="0.25">
      <c r="A4755" s="180">
        <v>11748</v>
      </c>
      <c r="B4755" s="181" t="s">
        <v>56685</v>
      </c>
      <c r="C4755" s="180" t="s">
        <v>115</v>
      </c>
      <c r="D4755" s="182">
        <v>38.44</v>
      </c>
      <c r="E4755" s="182">
        <v>43.05</v>
      </c>
    </row>
    <row r="4756" spans="1:5" x14ac:dyDescent="0.25">
      <c r="A4756" s="180">
        <v>11747</v>
      </c>
      <c r="B4756" s="181" t="s">
        <v>56686</v>
      </c>
      <c r="C4756" s="180" t="s">
        <v>115</v>
      </c>
      <c r="D4756" s="182">
        <v>165.93</v>
      </c>
      <c r="E4756" s="182">
        <v>185.79</v>
      </c>
    </row>
    <row r="4757" spans="1:5" x14ac:dyDescent="0.25">
      <c r="A4757" s="180">
        <v>11749</v>
      </c>
      <c r="B4757" s="181" t="s">
        <v>56687</v>
      </c>
      <c r="C4757" s="180" t="s">
        <v>115</v>
      </c>
      <c r="D4757" s="182">
        <v>44.38</v>
      </c>
      <c r="E4757" s="182">
        <v>49.69</v>
      </c>
    </row>
    <row r="4758" spans="1:5" x14ac:dyDescent="0.25">
      <c r="A4758" s="180">
        <v>10236</v>
      </c>
      <c r="B4758" s="181" t="s">
        <v>56688</v>
      </c>
      <c r="C4758" s="180" t="s">
        <v>115</v>
      </c>
      <c r="D4758" s="182"/>
      <c r="E4758" s="182">
        <v>180.78</v>
      </c>
    </row>
    <row r="4759" spans="1:5" x14ac:dyDescent="0.25">
      <c r="A4759" s="180">
        <v>10233</v>
      </c>
      <c r="B4759" s="181" t="s">
        <v>56689</v>
      </c>
      <c r="C4759" s="180" t="s">
        <v>115</v>
      </c>
      <c r="D4759" s="182"/>
      <c r="E4759" s="182">
        <v>169.41</v>
      </c>
    </row>
    <row r="4760" spans="1:5" x14ac:dyDescent="0.25">
      <c r="A4760" s="180">
        <v>10234</v>
      </c>
      <c r="B4760" s="181" t="s">
        <v>56690</v>
      </c>
      <c r="C4760" s="180" t="s">
        <v>115</v>
      </c>
      <c r="D4760" s="182"/>
      <c r="E4760" s="182">
        <v>106.72</v>
      </c>
    </row>
    <row r="4761" spans="1:5" x14ac:dyDescent="0.25">
      <c r="A4761" s="180">
        <v>10231</v>
      </c>
      <c r="B4761" s="181" t="s">
        <v>56691</v>
      </c>
      <c r="C4761" s="180" t="s">
        <v>115</v>
      </c>
      <c r="D4761" s="182"/>
      <c r="E4761" s="182">
        <v>489.36</v>
      </c>
    </row>
    <row r="4762" spans="1:5" x14ac:dyDescent="0.25">
      <c r="A4762" s="180">
        <v>10232</v>
      </c>
      <c r="B4762" s="181" t="s">
        <v>56692</v>
      </c>
      <c r="C4762" s="180" t="s">
        <v>115</v>
      </c>
      <c r="D4762" s="182"/>
      <c r="E4762" s="182">
        <v>273.83999999999997</v>
      </c>
    </row>
    <row r="4763" spans="1:5" x14ac:dyDescent="0.25">
      <c r="A4763" s="180">
        <v>10235</v>
      </c>
      <c r="B4763" s="181" t="s">
        <v>56693</v>
      </c>
      <c r="C4763" s="180" t="s">
        <v>115</v>
      </c>
      <c r="D4763" s="182"/>
      <c r="E4763" s="182">
        <v>670.86</v>
      </c>
    </row>
    <row r="4764" spans="1:5" x14ac:dyDescent="0.25">
      <c r="A4764" s="180">
        <v>10229</v>
      </c>
      <c r="B4764" s="181" t="s">
        <v>56694</v>
      </c>
      <c r="C4764" s="180" t="s">
        <v>115</v>
      </c>
      <c r="D4764" s="182"/>
      <c r="E4764" s="182">
        <v>96.51</v>
      </c>
    </row>
    <row r="4765" spans="1:5" x14ac:dyDescent="0.25">
      <c r="A4765" s="180">
        <v>10230</v>
      </c>
      <c r="B4765" s="181" t="s">
        <v>56695</v>
      </c>
      <c r="C4765" s="180" t="s">
        <v>115</v>
      </c>
      <c r="D4765" s="182"/>
      <c r="E4765" s="182">
        <v>1180.6500000000001</v>
      </c>
    </row>
    <row r="4766" spans="1:5" x14ac:dyDescent="0.25">
      <c r="A4766" s="180">
        <v>10409</v>
      </c>
      <c r="B4766" s="181" t="s">
        <v>56696</v>
      </c>
      <c r="C4766" s="180" t="s">
        <v>115</v>
      </c>
      <c r="D4766" s="182"/>
      <c r="E4766" s="182">
        <v>350.76</v>
      </c>
    </row>
    <row r="4767" spans="1:5" x14ac:dyDescent="0.25">
      <c r="A4767" s="180">
        <v>10411</v>
      </c>
      <c r="B4767" s="181" t="s">
        <v>56697</v>
      </c>
      <c r="C4767" s="180" t="s">
        <v>115</v>
      </c>
      <c r="D4767" s="182"/>
      <c r="E4767" s="182">
        <v>313.86</v>
      </c>
    </row>
    <row r="4768" spans="1:5" x14ac:dyDescent="0.25">
      <c r="A4768" s="180">
        <v>10410</v>
      </c>
      <c r="B4768" s="181" t="s">
        <v>56698</v>
      </c>
      <c r="C4768" s="180" t="s">
        <v>115</v>
      </c>
      <c r="D4768" s="182"/>
      <c r="E4768" s="182">
        <v>209.66</v>
      </c>
    </row>
    <row r="4769" spans="1:5" x14ac:dyDescent="0.25">
      <c r="A4769" s="180">
        <v>10404</v>
      </c>
      <c r="B4769" s="181" t="s">
        <v>56699</v>
      </c>
      <c r="C4769" s="180" t="s">
        <v>115</v>
      </c>
      <c r="D4769" s="182"/>
      <c r="E4769" s="182">
        <v>127.29</v>
      </c>
    </row>
    <row r="4770" spans="1:5" x14ac:dyDescent="0.25">
      <c r="A4770" s="180">
        <v>10405</v>
      </c>
      <c r="B4770" s="181" t="s">
        <v>56700</v>
      </c>
      <c r="C4770" s="180" t="s">
        <v>115</v>
      </c>
      <c r="D4770" s="182"/>
      <c r="E4770" s="182">
        <v>702.74</v>
      </c>
    </row>
    <row r="4771" spans="1:5" x14ac:dyDescent="0.25">
      <c r="A4771" s="180">
        <v>10408</v>
      </c>
      <c r="B4771" s="181" t="s">
        <v>56701</v>
      </c>
      <c r="C4771" s="180" t="s">
        <v>115</v>
      </c>
      <c r="D4771" s="182"/>
      <c r="E4771" s="182">
        <v>491.42</v>
      </c>
    </row>
    <row r="4772" spans="1:5" x14ac:dyDescent="0.25">
      <c r="A4772" s="180">
        <v>10406</v>
      </c>
      <c r="B4772" s="181" t="s">
        <v>56702</v>
      </c>
      <c r="C4772" s="180" t="s">
        <v>115</v>
      </c>
      <c r="D4772" s="182"/>
      <c r="E4772" s="182">
        <v>970.63</v>
      </c>
    </row>
    <row r="4773" spans="1:5" x14ac:dyDescent="0.25">
      <c r="A4773" s="180">
        <v>10412</v>
      </c>
      <c r="B4773" s="181" t="s">
        <v>56703</v>
      </c>
      <c r="C4773" s="180" t="s">
        <v>115</v>
      </c>
      <c r="D4773" s="182"/>
      <c r="E4773" s="182">
        <v>154.26</v>
      </c>
    </row>
    <row r="4774" spans="1:5" x14ac:dyDescent="0.25">
      <c r="A4774" s="180">
        <v>10407</v>
      </c>
      <c r="B4774" s="181" t="s">
        <v>56704</v>
      </c>
      <c r="C4774" s="180" t="s">
        <v>115</v>
      </c>
      <c r="D4774" s="182"/>
      <c r="E4774" s="182">
        <v>1505.46</v>
      </c>
    </row>
    <row r="4775" spans="1:5" x14ac:dyDescent="0.25">
      <c r="A4775" s="180">
        <v>10416</v>
      </c>
      <c r="B4775" s="181" t="s">
        <v>56705</v>
      </c>
      <c r="C4775" s="180" t="s">
        <v>115</v>
      </c>
      <c r="D4775" s="182"/>
      <c r="E4775" s="182">
        <v>186.73</v>
      </c>
    </row>
    <row r="4776" spans="1:5" x14ac:dyDescent="0.25">
      <c r="A4776" s="180">
        <v>10419</v>
      </c>
      <c r="B4776" s="181" t="s">
        <v>56706</v>
      </c>
      <c r="C4776" s="180" t="s">
        <v>115</v>
      </c>
      <c r="D4776" s="182"/>
      <c r="E4776" s="182">
        <v>162.09</v>
      </c>
    </row>
    <row r="4777" spans="1:5" x14ac:dyDescent="0.25">
      <c r="A4777" s="180">
        <v>10418</v>
      </c>
      <c r="B4777" s="181" t="s">
        <v>56707</v>
      </c>
      <c r="C4777" s="180" t="s">
        <v>115</v>
      </c>
      <c r="D4777" s="182"/>
      <c r="E4777" s="182">
        <v>108.04</v>
      </c>
    </row>
    <row r="4778" spans="1:5" x14ac:dyDescent="0.25">
      <c r="A4778" s="180">
        <v>21092</v>
      </c>
      <c r="B4778" s="181" t="s">
        <v>56708</v>
      </c>
      <c r="C4778" s="180" t="s">
        <v>115</v>
      </c>
      <c r="D4778" s="182"/>
      <c r="E4778" s="182">
        <v>92.66</v>
      </c>
    </row>
    <row r="4779" spans="1:5" x14ac:dyDescent="0.25">
      <c r="A4779" s="180">
        <v>12657</v>
      </c>
      <c r="B4779" s="181" t="s">
        <v>56709</v>
      </c>
      <c r="C4779" s="180" t="s">
        <v>115</v>
      </c>
      <c r="D4779" s="182"/>
      <c r="E4779" s="182">
        <v>435.99</v>
      </c>
    </row>
    <row r="4780" spans="1:5" x14ac:dyDescent="0.25">
      <c r="A4780" s="180">
        <v>10417</v>
      </c>
      <c r="B4780" s="181" t="s">
        <v>56710</v>
      </c>
      <c r="C4780" s="180" t="s">
        <v>115</v>
      </c>
      <c r="D4780" s="182"/>
      <c r="E4780" s="182">
        <v>272.08</v>
      </c>
    </row>
    <row r="4781" spans="1:5" x14ac:dyDescent="0.25">
      <c r="A4781" s="180">
        <v>10414</v>
      </c>
      <c r="B4781" s="181" t="s">
        <v>56711</v>
      </c>
      <c r="C4781" s="180" t="s">
        <v>115</v>
      </c>
      <c r="D4781" s="182"/>
      <c r="E4781" s="182">
        <v>595.37</v>
      </c>
    </row>
    <row r="4782" spans="1:5" x14ac:dyDescent="0.25">
      <c r="A4782" s="180">
        <v>10413</v>
      </c>
      <c r="B4782" s="181" t="s">
        <v>56712</v>
      </c>
      <c r="C4782" s="180" t="s">
        <v>115</v>
      </c>
      <c r="D4782" s="182"/>
      <c r="E4782" s="182">
        <v>98.89</v>
      </c>
    </row>
    <row r="4783" spans="1:5" x14ac:dyDescent="0.25">
      <c r="A4783" s="180">
        <v>10415</v>
      </c>
      <c r="B4783" s="181" t="s">
        <v>56713</v>
      </c>
      <c r="C4783" s="180" t="s">
        <v>115</v>
      </c>
      <c r="D4783" s="182"/>
      <c r="E4783" s="182">
        <v>1033.3</v>
      </c>
    </row>
    <row r="4784" spans="1:5" x14ac:dyDescent="0.25">
      <c r="A4784" s="180">
        <v>38643</v>
      </c>
      <c r="B4784" s="181" t="s">
        <v>56714</v>
      </c>
      <c r="C4784" s="180" t="s">
        <v>115</v>
      </c>
      <c r="D4784" s="182">
        <v>54.97</v>
      </c>
      <c r="E4784" s="182">
        <v>42.48</v>
      </c>
    </row>
    <row r="4785" spans="1:5" x14ac:dyDescent="0.25">
      <c r="A4785" s="180">
        <v>6157</v>
      </c>
      <c r="B4785" s="181" t="s">
        <v>56715</v>
      </c>
      <c r="C4785" s="180" t="s">
        <v>115</v>
      </c>
      <c r="D4785" s="182">
        <v>75.099999999999994</v>
      </c>
      <c r="E4785" s="182">
        <v>58.03</v>
      </c>
    </row>
    <row r="4786" spans="1:5" x14ac:dyDescent="0.25">
      <c r="A4786" s="180">
        <v>6158</v>
      </c>
      <c r="B4786" s="181" t="s">
        <v>56716</v>
      </c>
      <c r="C4786" s="180" t="s">
        <v>115</v>
      </c>
      <c r="D4786" s="182">
        <v>9.82</v>
      </c>
      <c r="E4786" s="182">
        <v>8.5399999999999991</v>
      </c>
    </row>
    <row r="4787" spans="1:5" x14ac:dyDescent="0.25">
      <c r="A4787" s="180">
        <v>6156</v>
      </c>
      <c r="B4787" s="181" t="s">
        <v>56717</v>
      </c>
      <c r="C4787" s="180" t="s">
        <v>115</v>
      </c>
      <c r="D4787" s="182">
        <v>8.43</v>
      </c>
      <c r="E4787" s="182">
        <v>7.33</v>
      </c>
    </row>
    <row r="4788" spans="1:5" x14ac:dyDescent="0.25">
      <c r="A4788" s="180">
        <v>6153</v>
      </c>
      <c r="B4788" s="181" t="s">
        <v>56718</v>
      </c>
      <c r="C4788" s="180" t="s">
        <v>115</v>
      </c>
      <c r="D4788" s="182">
        <v>6.76</v>
      </c>
      <c r="E4788" s="182">
        <v>5.88</v>
      </c>
    </row>
    <row r="4789" spans="1:5" x14ac:dyDescent="0.25">
      <c r="A4789" s="180">
        <v>6154</v>
      </c>
      <c r="B4789" s="181" t="s">
        <v>56719</v>
      </c>
      <c r="C4789" s="180" t="s">
        <v>115</v>
      </c>
      <c r="D4789" s="182">
        <v>12.02</v>
      </c>
      <c r="E4789" s="182">
        <v>10.45</v>
      </c>
    </row>
    <row r="4790" spans="1:5" x14ac:dyDescent="0.25">
      <c r="A4790" s="180">
        <v>6155</v>
      </c>
      <c r="B4790" s="181" t="s">
        <v>56720</v>
      </c>
      <c r="C4790" s="180" t="s">
        <v>115</v>
      </c>
      <c r="D4790" s="182">
        <v>27.66</v>
      </c>
      <c r="E4790" s="182">
        <v>24.05</v>
      </c>
    </row>
    <row r="4791" spans="1:5" x14ac:dyDescent="0.25">
      <c r="A4791" s="180">
        <v>43595</v>
      </c>
      <c r="B4791" s="181" t="s">
        <v>56721</v>
      </c>
      <c r="C4791" s="180" t="s">
        <v>115</v>
      </c>
      <c r="D4791" s="182">
        <v>20.38</v>
      </c>
      <c r="E4791" s="182">
        <v>18.489999999999998</v>
      </c>
    </row>
    <row r="4792" spans="1:5" x14ac:dyDescent="0.25">
      <c r="A4792" s="180">
        <v>43596</v>
      </c>
      <c r="B4792" s="181" t="s">
        <v>56722</v>
      </c>
      <c r="C4792" s="180" t="s">
        <v>115</v>
      </c>
      <c r="D4792" s="182">
        <v>23.56</v>
      </c>
      <c r="E4792" s="182">
        <v>21.37</v>
      </c>
    </row>
    <row r="4793" spans="1:5" x14ac:dyDescent="0.25">
      <c r="A4793" s="180">
        <v>38108</v>
      </c>
      <c r="B4793" s="181" t="s">
        <v>56723</v>
      </c>
      <c r="C4793" s="180" t="s">
        <v>115</v>
      </c>
      <c r="D4793" s="182">
        <v>40.78</v>
      </c>
      <c r="E4793" s="182">
        <v>51.82</v>
      </c>
    </row>
    <row r="4794" spans="1:5" x14ac:dyDescent="0.25">
      <c r="A4794" s="180">
        <v>38087</v>
      </c>
      <c r="B4794" s="181" t="s">
        <v>56724</v>
      </c>
      <c r="C4794" s="180" t="s">
        <v>115</v>
      </c>
      <c r="D4794" s="182">
        <v>52.45</v>
      </c>
      <c r="E4794" s="182">
        <v>66.650000000000006</v>
      </c>
    </row>
    <row r="4795" spans="1:5" x14ac:dyDescent="0.25">
      <c r="A4795" s="180">
        <v>38109</v>
      </c>
      <c r="B4795" s="181" t="s">
        <v>56725</v>
      </c>
      <c r="C4795" s="180" t="s">
        <v>115</v>
      </c>
      <c r="D4795" s="182">
        <v>65.17</v>
      </c>
      <c r="E4795" s="182">
        <v>82.82</v>
      </c>
    </row>
    <row r="4796" spans="1:5" x14ac:dyDescent="0.25">
      <c r="A4796" s="180">
        <v>38088</v>
      </c>
      <c r="B4796" s="181" t="s">
        <v>56726</v>
      </c>
      <c r="C4796" s="180" t="s">
        <v>115</v>
      </c>
      <c r="D4796" s="182">
        <v>68.53</v>
      </c>
      <c r="E4796" s="182">
        <v>87.08</v>
      </c>
    </row>
    <row r="4797" spans="1:5" x14ac:dyDescent="0.25">
      <c r="A4797" s="180">
        <v>38110</v>
      </c>
      <c r="B4797" s="181" t="s">
        <v>56727</v>
      </c>
      <c r="C4797" s="180" t="s">
        <v>115</v>
      </c>
      <c r="D4797" s="182">
        <v>25.07</v>
      </c>
      <c r="E4797" s="182">
        <v>31.86</v>
      </c>
    </row>
    <row r="4798" spans="1:5" x14ac:dyDescent="0.25">
      <c r="A4798" s="180">
        <v>38089</v>
      </c>
      <c r="B4798" s="181" t="s">
        <v>56728</v>
      </c>
      <c r="C4798" s="180" t="s">
        <v>115</v>
      </c>
      <c r="D4798" s="182">
        <v>43.68</v>
      </c>
      <c r="E4798" s="182">
        <v>55.51</v>
      </c>
    </row>
    <row r="4799" spans="1:5" x14ac:dyDescent="0.25">
      <c r="A4799" s="180">
        <v>38111</v>
      </c>
      <c r="B4799" s="181" t="s">
        <v>56729</v>
      </c>
      <c r="C4799" s="180" t="s">
        <v>115</v>
      </c>
      <c r="D4799" s="182">
        <v>28.03</v>
      </c>
      <c r="E4799" s="182">
        <v>35.630000000000003</v>
      </c>
    </row>
    <row r="4800" spans="1:5" x14ac:dyDescent="0.25">
      <c r="A4800" s="180">
        <v>38090</v>
      </c>
      <c r="B4800" s="181" t="s">
        <v>56730</v>
      </c>
      <c r="C4800" s="180" t="s">
        <v>115</v>
      </c>
      <c r="D4800" s="182">
        <v>45.15</v>
      </c>
      <c r="E4800" s="182">
        <v>57.38</v>
      </c>
    </row>
    <row r="4801" spans="1:5" x14ac:dyDescent="0.25">
      <c r="A4801" s="180">
        <v>38400</v>
      </c>
      <c r="B4801" s="181" t="s">
        <v>56731</v>
      </c>
      <c r="C4801" s="180" t="s">
        <v>115</v>
      </c>
      <c r="D4801" s="182">
        <v>40.090000000000003</v>
      </c>
      <c r="E4801" s="182">
        <v>48.32</v>
      </c>
    </row>
    <row r="4802" spans="1:5" x14ac:dyDescent="0.25">
      <c r="A4802" s="180">
        <v>13726</v>
      </c>
      <c r="B4802" s="181" t="s">
        <v>56732</v>
      </c>
      <c r="C4802" s="180" t="s">
        <v>115</v>
      </c>
      <c r="D4802" s="182"/>
      <c r="E4802" s="182">
        <v>67140.58</v>
      </c>
    </row>
    <row r="4803" spans="1:5" x14ac:dyDescent="0.25">
      <c r="A4803" s="180">
        <v>12627</v>
      </c>
      <c r="B4803" s="181" t="s">
        <v>56733</v>
      </c>
      <c r="C4803" s="180" t="s">
        <v>115</v>
      </c>
      <c r="D4803" s="182">
        <v>1.37</v>
      </c>
      <c r="E4803" s="182">
        <v>1.53</v>
      </c>
    </row>
    <row r="4804" spans="1:5" x14ac:dyDescent="0.25">
      <c r="A4804" s="180">
        <v>39996</v>
      </c>
      <c r="B4804" s="181" t="s">
        <v>56734</v>
      </c>
      <c r="C4804" s="180" t="s">
        <v>83</v>
      </c>
      <c r="D4804" s="182">
        <v>3.49</v>
      </c>
      <c r="E4804" s="182">
        <v>3.55</v>
      </c>
    </row>
    <row r="4805" spans="1:5" x14ac:dyDescent="0.25">
      <c r="A4805" s="180">
        <v>10478</v>
      </c>
      <c r="B4805" s="181" t="s">
        <v>56735</v>
      </c>
      <c r="C4805" s="180" t="s">
        <v>956</v>
      </c>
      <c r="D4805" s="182">
        <v>44.23</v>
      </c>
      <c r="E4805" s="182">
        <v>43.65</v>
      </c>
    </row>
    <row r="4806" spans="1:5" x14ac:dyDescent="0.25">
      <c r="A4806" s="180">
        <v>10481</v>
      </c>
      <c r="B4806" s="181" t="s">
        <v>56736</v>
      </c>
      <c r="C4806" s="180" t="s">
        <v>956</v>
      </c>
      <c r="D4806" s="182">
        <v>39.33</v>
      </c>
      <c r="E4806" s="182">
        <v>38.82</v>
      </c>
    </row>
    <row r="4807" spans="1:5" x14ac:dyDescent="0.25">
      <c r="A4807" s="180">
        <v>10475</v>
      </c>
      <c r="B4807" s="181" t="s">
        <v>56737</v>
      </c>
      <c r="C4807" s="180" t="s">
        <v>956</v>
      </c>
      <c r="D4807" s="182">
        <v>38.06</v>
      </c>
      <c r="E4807" s="182">
        <v>37.56</v>
      </c>
    </row>
    <row r="4808" spans="1:5" x14ac:dyDescent="0.25">
      <c r="A4808" s="180">
        <v>4030</v>
      </c>
      <c r="B4808" s="181" t="s">
        <v>56738</v>
      </c>
      <c r="C4808" s="180" t="s">
        <v>322</v>
      </c>
      <c r="D4808" s="182">
        <v>9.93</v>
      </c>
      <c r="E4808" s="182">
        <v>7.38</v>
      </c>
    </row>
    <row r="4809" spans="1:5" x14ac:dyDescent="0.25">
      <c r="A4809" s="180">
        <v>4031</v>
      </c>
      <c r="B4809" s="181" t="s">
        <v>56739</v>
      </c>
      <c r="C4809" s="180" t="s">
        <v>322</v>
      </c>
      <c r="D4809" s="182">
        <v>46.7</v>
      </c>
      <c r="E4809" s="182">
        <v>34.71</v>
      </c>
    </row>
    <row r="4810" spans="1:5" x14ac:dyDescent="0.25">
      <c r="A4810" s="180">
        <v>11652</v>
      </c>
      <c r="B4810" s="181" t="s">
        <v>56740</v>
      </c>
      <c r="C4810" s="180" t="s">
        <v>115</v>
      </c>
      <c r="D4810" s="182">
        <v>3780</v>
      </c>
      <c r="E4810" s="182">
        <v>4171.25</v>
      </c>
    </row>
    <row r="4811" spans="1:5" x14ac:dyDescent="0.25">
      <c r="A4811" s="180">
        <v>13896</v>
      </c>
      <c r="B4811" s="181" t="s">
        <v>56741</v>
      </c>
      <c r="C4811" s="180" t="s">
        <v>115</v>
      </c>
      <c r="D4811" s="182">
        <v>3390.99</v>
      </c>
      <c r="E4811" s="182">
        <v>3741.97</v>
      </c>
    </row>
    <row r="4812" spans="1:5" x14ac:dyDescent="0.25">
      <c r="A4812" s="180">
        <v>44470</v>
      </c>
      <c r="B4812" s="181" t="s">
        <v>56742</v>
      </c>
      <c r="C4812" s="180" t="s">
        <v>115</v>
      </c>
      <c r="D4812" s="182"/>
      <c r="E4812" s="182">
        <v>1805871.6</v>
      </c>
    </row>
    <row r="4813" spans="1:5" x14ac:dyDescent="0.25">
      <c r="A4813" s="180">
        <v>13476</v>
      </c>
      <c r="B4813" s="181" t="s">
        <v>56743</v>
      </c>
      <c r="C4813" s="180" t="s">
        <v>115</v>
      </c>
      <c r="D4813" s="182"/>
      <c r="E4813" s="182">
        <v>1818957.75</v>
      </c>
    </row>
    <row r="4814" spans="1:5" x14ac:dyDescent="0.25">
      <c r="A4814" s="180">
        <v>44491</v>
      </c>
      <c r="B4814" s="181" t="s">
        <v>56744</v>
      </c>
      <c r="C4814" s="180" t="s">
        <v>115</v>
      </c>
      <c r="D4814" s="182"/>
      <c r="E4814" s="182">
        <v>4289599.49</v>
      </c>
    </row>
    <row r="4815" spans="1:5" x14ac:dyDescent="0.25">
      <c r="A4815" s="180">
        <v>10488</v>
      </c>
      <c r="B4815" s="181" t="s">
        <v>56745</v>
      </c>
      <c r="C4815" s="180" t="s">
        <v>115</v>
      </c>
      <c r="D4815" s="182"/>
      <c r="E4815" s="182">
        <v>2203686.89</v>
      </c>
    </row>
    <row r="4816" spans="1:5" x14ac:dyDescent="0.25">
      <c r="A4816" s="180">
        <v>13606</v>
      </c>
      <c r="B4816" s="181" t="s">
        <v>56746</v>
      </c>
      <c r="C4816" s="180" t="s">
        <v>115</v>
      </c>
      <c r="D4816" s="182"/>
      <c r="E4816" s="182">
        <v>1952435.07</v>
      </c>
    </row>
    <row r="4817" spans="1:5" x14ac:dyDescent="0.25">
      <c r="A4817" s="180">
        <v>10489</v>
      </c>
      <c r="B4817" s="181" t="s">
        <v>56747</v>
      </c>
      <c r="C4817" s="180" t="s">
        <v>949</v>
      </c>
      <c r="D4817" s="182">
        <v>26.22</v>
      </c>
      <c r="E4817" s="182">
        <v>21.39</v>
      </c>
    </row>
    <row r="4818" spans="1:5" x14ac:dyDescent="0.25">
      <c r="A4818" s="180">
        <v>41073</v>
      </c>
      <c r="B4818" s="181" t="s">
        <v>56748</v>
      </c>
      <c r="C4818" s="180" t="s">
        <v>932</v>
      </c>
      <c r="D4818" s="182">
        <v>4606.9399999999996</v>
      </c>
      <c r="E4818" s="182">
        <v>3749.26</v>
      </c>
    </row>
    <row r="4819" spans="1:5" x14ac:dyDescent="0.25">
      <c r="A4819" s="180">
        <v>34391</v>
      </c>
      <c r="B4819" s="181" t="s">
        <v>56749</v>
      </c>
      <c r="C4819" s="180" t="s">
        <v>322</v>
      </c>
      <c r="D4819" s="182">
        <v>718.12</v>
      </c>
      <c r="E4819" s="182">
        <v>861.75</v>
      </c>
    </row>
    <row r="4820" spans="1:5" x14ac:dyDescent="0.25">
      <c r="A4820" s="180">
        <v>10496</v>
      </c>
      <c r="B4820" s="181" t="s">
        <v>56750</v>
      </c>
      <c r="C4820" s="180" t="s">
        <v>322</v>
      </c>
      <c r="D4820" s="182">
        <v>625</v>
      </c>
      <c r="E4820" s="182">
        <v>750</v>
      </c>
    </row>
    <row r="4821" spans="1:5" x14ac:dyDescent="0.25">
      <c r="A4821" s="180">
        <v>10497</v>
      </c>
      <c r="B4821" s="181" t="s">
        <v>56751</v>
      </c>
      <c r="C4821" s="180" t="s">
        <v>322</v>
      </c>
      <c r="D4821" s="182">
        <v>1624.99</v>
      </c>
      <c r="E4821" s="182">
        <v>1949.99</v>
      </c>
    </row>
    <row r="4822" spans="1:5" x14ac:dyDescent="0.25">
      <c r="A4822" s="180">
        <v>10504</v>
      </c>
      <c r="B4822" s="181" t="s">
        <v>56752</v>
      </c>
      <c r="C4822" s="180" t="s">
        <v>322</v>
      </c>
      <c r="D4822" s="182">
        <v>1900</v>
      </c>
      <c r="E4822" s="182">
        <v>2280</v>
      </c>
    </row>
    <row r="4823" spans="1:5" x14ac:dyDescent="0.25">
      <c r="A4823" s="180">
        <v>34390</v>
      </c>
      <c r="B4823" s="181" t="s">
        <v>56753</v>
      </c>
      <c r="C4823" s="180" t="s">
        <v>322</v>
      </c>
      <c r="D4823" s="182">
        <v>559.99</v>
      </c>
      <c r="E4823" s="182">
        <v>671.99</v>
      </c>
    </row>
    <row r="4824" spans="1:5" x14ac:dyDescent="0.25">
      <c r="A4824" s="180">
        <v>34389</v>
      </c>
      <c r="B4824" s="181" t="s">
        <v>56754</v>
      </c>
      <c r="C4824" s="180" t="s">
        <v>322</v>
      </c>
      <c r="D4824" s="182">
        <v>175</v>
      </c>
      <c r="E4824" s="182">
        <v>210</v>
      </c>
    </row>
    <row r="4825" spans="1:5" x14ac:dyDescent="0.25">
      <c r="A4825" s="180">
        <v>34388</v>
      </c>
      <c r="B4825" s="181" t="s">
        <v>56755</v>
      </c>
      <c r="C4825" s="180" t="s">
        <v>322</v>
      </c>
      <c r="D4825" s="182">
        <v>248.72</v>
      </c>
      <c r="E4825" s="182">
        <v>298.47000000000003</v>
      </c>
    </row>
    <row r="4826" spans="1:5" x14ac:dyDescent="0.25">
      <c r="A4826" s="180">
        <v>34387</v>
      </c>
      <c r="B4826" s="181" t="s">
        <v>56756</v>
      </c>
      <c r="C4826" s="180" t="s">
        <v>322</v>
      </c>
      <c r="D4826" s="182">
        <v>403.75</v>
      </c>
      <c r="E4826" s="182">
        <v>484.5</v>
      </c>
    </row>
    <row r="4827" spans="1:5" x14ac:dyDescent="0.25">
      <c r="A4827" s="180">
        <v>11188</v>
      </c>
      <c r="B4827" s="181" t="s">
        <v>56757</v>
      </c>
      <c r="C4827" s="180" t="s">
        <v>322</v>
      </c>
      <c r="D4827" s="182">
        <v>199.99</v>
      </c>
      <c r="E4827" s="182">
        <v>239.99</v>
      </c>
    </row>
    <row r="4828" spans="1:5" x14ac:dyDescent="0.25">
      <c r="A4828" s="180">
        <v>11189</v>
      </c>
      <c r="B4828" s="181" t="s">
        <v>56758</v>
      </c>
      <c r="C4828" s="180" t="s">
        <v>322</v>
      </c>
      <c r="D4828" s="182">
        <v>300</v>
      </c>
      <c r="E4828" s="182">
        <v>360</v>
      </c>
    </row>
    <row r="4829" spans="1:5" x14ac:dyDescent="0.25">
      <c r="A4829" s="180">
        <v>21107</v>
      </c>
      <c r="B4829" s="181" t="s">
        <v>56759</v>
      </c>
      <c r="C4829" s="180" t="s">
        <v>322</v>
      </c>
      <c r="D4829" s="182">
        <v>215.89</v>
      </c>
      <c r="E4829" s="182">
        <v>259.07</v>
      </c>
    </row>
    <row r="4830" spans="1:5" x14ac:dyDescent="0.25">
      <c r="A4830" s="180">
        <v>34386</v>
      </c>
      <c r="B4830" s="181" t="s">
        <v>56760</v>
      </c>
      <c r="C4830" s="180" t="s">
        <v>322</v>
      </c>
      <c r="D4830" s="182">
        <v>375</v>
      </c>
      <c r="E4830" s="182">
        <v>450</v>
      </c>
    </row>
    <row r="4831" spans="1:5" x14ac:dyDescent="0.25">
      <c r="A4831" s="180">
        <v>10490</v>
      </c>
      <c r="B4831" s="181" t="s">
        <v>56761</v>
      </c>
      <c r="C4831" s="180" t="s">
        <v>322</v>
      </c>
      <c r="D4831" s="182">
        <v>131.25</v>
      </c>
      <c r="E4831" s="182">
        <v>157.5</v>
      </c>
    </row>
    <row r="4832" spans="1:5" x14ac:dyDescent="0.25">
      <c r="A4832" s="180">
        <v>10492</v>
      </c>
      <c r="B4832" s="181" t="s">
        <v>56762</v>
      </c>
      <c r="C4832" s="180" t="s">
        <v>322</v>
      </c>
      <c r="D4832" s="182">
        <v>150</v>
      </c>
      <c r="E4832" s="182">
        <v>180</v>
      </c>
    </row>
    <row r="4833" spans="1:5" x14ac:dyDescent="0.25">
      <c r="A4833" s="180">
        <v>10493</v>
      </c>
      <c r="B4833" s="181" t="s">
        <v>56763</v>
      </c>
      <c r="C4833" s="180" t="s">
        <v>322</v>
      </c>
      <c r="D4833" s="182">
        <v>175</v>
      </c>
      <c r="E4833" s="182">
        <v>210</v>
      </c>
    </row>
    <row r="4834" spans="1:5" x14ac:dyDescent="0.25">
      <c r="A4834" s="180">
        <v>10491</v>
      </c>
      <c r="B4834" s="181" t="s">
        <v>56764</v>
      </c>
      <c r="C4834" s="180" t="s">
        <v>322</v>
      </c>
      <c r="D4834" s="182">
        <v>212.5</v>
      </c>
      <c r="E4834" s="182">
        <v>255</v>
      </c>
    </row>
    <row r="4835" spans="1:5" x14ac:dyDescent="0.25">
      <c r="A4835" s="180">
        <v>34385</v>
      </c>
      <c r="B4835" s="181" t="s">
        <v>56765</v>
      </c>
      <c r="C4835" s="180" t="s">
        <v>322</v>
      </c>
      <c r="D4835" s="182">
        <v>310</v>
      </c>
      <c r="E4835" s="182">
        <v>372</v>
      </c>
    </row>
    <row r="4836" spans="1:5" x14ac:dyDescent="0.25">
      <c r="A4836" s="180">
        <v>10499</v>
      </c>
      <c r="B4836" s="181" t="s">
        <v>56766</v>
      </c>
      <c r="C4836" s="180" t="s">
        <v>322</v>
      </c>
      <c r="D4836" s="182">
        <v>124.99</v>
      </c>
      <c r="E4836" s="182">
        <v>149.99</v>
      </c>
    </row>
    <row r="4837" spans="1:5" x14ac:dyDescent="0.25">
      <c r="A4837" s="180">
        <v>34384</v>
      </c>
      <c r="B4837" s="181" t="s">
        <v>56767</v>
      </c>
      <c r="C4837" s="180" t="s">
        <v>322</v>
      </c>
      <c r="D4837" s="182">
        <v>375</v>
      </c>
      <c r="E4837" s="182">
        <v>450</v>
      </c>
    </row>
    <row r="4838" spans="1:5" x14ac:dyDescent="0.25">
      <c r="A4838" s="180">
        <v>11185</v>
      </c>
      <c r="B4838" s="181" t="s">
        <v>56768</v>
      </c>
      <c r="C4838" s="180" t="s">
        <v>322</v>
      </c>
      <c r="D4838" s="182">
        <v>387.49</v>
      </c>
      <c r="E4838" s="182">
        <v>464.99</v>
      </c>
    </row>
    <row r="4839" spans="1:5" x14ac:dyDescent="0.25">
      <c r="A4839" s="180">
        <v>10507</v>
      </c>
      <c r="B4839" s="181" t="s">
        <v>56769</v>
      </c>
      <c r="C4839" s="180" t="s">
        <v>322</v>
      </c>
      <c r="D4839" s="182">
        <v>563.04999999999995</v>
      </c>
      <c r="E4839" s="182">
        <v>457.65</v>
      </c>
    </row>
    <row r="4840" spans="1:5" x14ac:dyDescent="0.25">
      <c r="A4840" s="180">
        <v>10505</v>
      </c>
      <c r="B4840" s="181" t="s">
        <v>56770</v>
      </c>
      <c r="C4840" s="180" t="s">
        <v>322</v>
      </c>
      <c r="D4840" s="182">
        <v>332.24</v>
      </c>
      <c r="E4840" s="182">
        <v>270.05</v>
      </c>
    </row>
    <row r="4841" spans="1:5" x14ac:dyDescent="0.25">
      <c r="A4841" s="180">
        <v>10506</v>
      </c>
      <c r="B4841" s="181" t="s">
        <v>56771</v>
      </c>
      <c r="C4841" s="180" t="s">
        <v>322</v>
      </c>
      <c r="D4841" s="182">
        <v>433.71</v>
      </c>
      <c r="E4841" s="182">
        <v>352.52</v>
      </c>
    </row>
    <row r="4842" spans="1:5" x14ac:dyDescent="0.25">
      <c r="A4842" s="180">
        <v>5031</v>
      </c>
      <c r="B4842" s="181" t="s">
        <v>56772</v>
      </c>
      <c r="C4842" s="180" t="s">
        <v>322</v>
      </c>
      <c r="D4842" s="182">
        <v>609</v>
      </c>
      <c r="E4842" s="182">
        <v>495</v>
      </c>
    </row>
    <row r="4843" spans="1:5" x14ac:dyDescent="0.25">
      <c r="A4843" s="180">
        <v>10502</v>
      </c>
      <c r="B4843" s="181" t="s">
        <v>56773</v>
      </c>
      <c r="C4843" s="180" t="s">
        <v>322</v>
      </c>
      <c r="D4843" s="182">
        <v>709.63</v>
      </c>
      <c r="E4843" s="182">
        <v>576.79</v>
      </c>
    </row>
    <row r="4844" spans="1:5" x14ac:dyDescent="0.25">
      <c r="A4844" s="180">
        <v>10501</v>
      </c>
      <c r="B4844" s="181" t="s">
        <v>56774</v>
      </c>
      <c r="C4844" s="180" t="s">
        <v>322</v>
      </c>
      <c r="D4844" s="182">
        <v>400.92</v>
      </c>
      <c r="E4844" s="182">
        <v>325.87</v>
      </c>
    </row>
    <row r="4845" spans="1:5" x14ac:dyDescent="0.25">
      <c r="A4845" s="180">
        <v>10503</v>
      </c>
      <c r="B4845" s="181" t="s">
        <v>56775</v>
      </c>
      <c r="C4845" s="180" t="s">
        <v>322</v>
      </c>
      <c r="D4845" s="182">
        <v>541.64</v>
      </c>
      <c r="E4845" s="182">
        <v>440.25</v>
      </c>
    </row>
    <row r="4846" spans="1:5" x14ac:dyDescent="0.25">
      <c r="A4846" s="180">
        <v>4500</v>
      </c>
      <c r="B4846" s="181" t="s">
        <v>56776</v>
      </c>
      <c r="C4846" s="180" t="s">
        <v>83</v>
      </c>
      <c r="D4846" s="182">
        <v>15.69</v>
      </c>
      <c r="E4846" s="182">
        <v>15.92</v>
      </c>
    </row>
    <row r="4847" spans="1:5" x14ac:dyDescent="0.25">
      <c r="A4847" s="180">
        <v>4448</v>
      </c>
      <c r="B4847" s="181" t="s">
        <v>56777</v>
      </c>
      <c r="C4847" s="180" t="s">
        <v>83</v>
      </c>
      <c r="D4847" s="182">
        <v>21.56</v>
      </c>
      <c r="E4847" s="182">
        <v>21.86</v>
      </c>
    </row>
    <row r="4848" spans="1:5" x14ac:dyDescent="0.25">
      <c r="A4848" s="180">
        <v>20213</v>
      </c>
      <c r="B4848" s="181" t="s">
        <v>56778</v>
      </c>
      <c r="C4848" s="180" t="s">
        <v>83</v>
      </c>
      <c r="D4848" s="182">
        <v>30.69</v>
      </c>
      <c r="E4848" s="182">
        <v>32.119999999999997</v>
      </c>
    </row>
    <row r="4849" spans="1:5" x14ac:dyDescent="0.25">
      <c r="A4849" s="180">
        <v>20211</v>
      </c>
      <c r="B4849" s="181" t="s">
        <v>56779</v>
      </c>
      <c r="C4849" s="180" t="s">
        <v>83</v>
      </c>
      <c r="D4849" s="182">
        <v>40.64</v>
      </c>
      <c r="E4849" s="182">
        <v>42.53</v>
      </c>
    </row>
    <row r="4850" spans="1:5" x14ac:dyDescent="0.25">
      <c r="A4850" s="180">
        <v>40270</v>
      </c>
      <c r="B4850" s="181" t="s">
        <v>56780</v>
      </c>
      <c r="C4850" s="180" t="s">
        <v>83</v>
      </c>
      <c r="D4850" s="182"/>
      <c r="E4850" s="182">
        <v>133.03</v>
      </c>
    </row>
    <row r="4851" spans="1:5" x14ac:dyDescent="0.25">
      <c r="A4851" s="180">
        <v>4425</v>
      </c>
      <c r="B4851" s="181" t="s">
        <v>56781</v>
      </c>
      <c r="C4851" s="180" t="s">
        <v>83</v>
      </c>
      <c r="D4851" s="182">
        <v>33.590000000000003</v>
      </c>
      <c r="E4851" s="182">
        <v>35.15</v>
      </c>
    </row>
    <row r="4852" spans="1:5" x14ac:dyDescent="0.25">
      <c r="A4852" s="180">
        <v>4472</v>
      </c>
      <c r="B4852" s="181" t="s">
        <v>56782</v>
      </c>
      <c r="C4852" s="180" t="s">
        <v>83</v>
      </c>
      <c r="D4852" s="182">
        <v>41.96</v>
      </c>
      <c r="E4852" s="182">
        <v>43.91</v>
      </c>
    </row>
    <row r="4853" spans="1:5" x14ac:dyDescent="0.25">
      <c r="A4853" s="180">
        <v>35272</v>
      </c>
      <c r="B4853" s="181" t="s">
        <v>56783</v>
      </c>
      <c r="C4853" s="180" t="s">
        <v>83</v>
      </c>
      <c r="D4853" s="182">
        <v>60.65</v>
      </c>
      <c r="E4853" s="182">
        <v>63.48</v>
      </c>
    </row>
    <row r="4854" spans="1:5" x14ac:dyDescent="0.25">
      <c r="A4854" s="180">
        <v>4481</v>
      </c>
      <c r="B4854" s="181" t="s">
        <v>56784</v>
      </c>
      <c r="C4854" s="180" t="s">
        <v>83</v>
      </c>
      <c r="D4854" s="182">
        <v>64.92</v>
      </c>
      <c r="E4854" s="182">
        <v>67.95</v>
      </c>
    </row>
    <row r="4855" spans="1:5" x14ac:dyDescent="0.25">
      <c r="A4855" s="180">
        <v>34345</v>
      </c>
      <c r="B4855" s="181" t="s">
        <v>56785</v>
      </c>
      <c r="C4855" s="180" t="s">
        <v>949</v>
      </c>
      <c r="D4855" s="182">
        <v>24.01</v>
      </c>
      <c r="E4855" s="182">
        <v>24.05</v>
      </c>
    </row>
    <row r="4856" spans="1:5" x14ac:dyDescent="0.25">
      <c r="A4856" s="180">
        <v>41096</v>
      </c>
      <c r="B4856" s="181" t="s">
        <v>56786</v>
      </c>
      <c r="C4856" s="180" t="s">
        <v>932</v>
      </c>
      <c r="D4856" s="182">
        <v>4219.74</v>
      </c>
      <c r="E4856" s="182">
        <v>4215.3900000000003</v>
      </c>
    </row>
  </sheetData>
  <autoFilter ref="A1:E131086" xr:uid="{00000000-0009-0000-0000-000003000000}"/>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40"/>
  <sheetViews>
    <sheetView view="pageBreakPreview" zoomScale="120" zoomScaleNormal="100" zoomScaleSheetLayoutView="120" workbookViewId="0">
      <selection sqref="A1:G1"/>
    </sheetView>
  </sheetViews>
  <sheetFormatPr defaultColWidth="9" defaultRowHeight="12.75" x14ac:dyDescent="0.2"/>
  <cols>
    <col min="1" max="1" width="6" style="7" customWidth="1"/>
    <col min="2" max="2" width="11.375" style="7" customWidth="1"/>
    <col min="3" max="3" width="34" style="7" customWidth="1"/>
    <col min="4" max="4" width="21.875" style="7" customWidth="1"/>
    <col min="5" max="5" width="15.875" style="7" customWidth="1"/>
    <col min="6" max="6" width="7.875" style="7" customWidth="1"/>
    <col min="7" max="7" width="9" style="7" customWidth="1"/>
    <col min="8" max="16384" width="9" style="7"/>
  </cols>
  <sheetData>
    <row r="1" spans="1:7" x14ac:dyDescent="0.2">
      <c r="A1" s="440"/>
      <c r="B1" s="440"/>
      <c r="C1" s="440"/>
      <c r="D1" s="440"/>
      <c r="E1" s="440"/>
      <c r="F1" s="440"/>
      <c r="G1" s="440"/>
    </row>
    <row r="2" spans="1:7" ht="12.75" customHeight="1" x14ac:dyDescent="0.2">
      <c r="A2" s="390" t="s">
        <v>1116</v>
      </c>
      <c r="B2" s="390"/>
      <c r="C2" s="390"/>
      <c r="D2" s="390"/>
      <c r="E2" s="391"/>
      <c r="F2" s="391"/>
      <c r="G2" s="391"/>
    </row>
    <row r="3" spans="1:7" x14ac:dyDescent="0.2">
      <c r="A3" s="390"/>
      <c r="B3" s="390"/>
      <c r="C3" s="390"/>
      <c r="D3" s="390"/>
      <c r="E3" s="391"/>
      <c r="F3" s="391"/>
      <c r="G3" s="391"/>
    </row>
    <row r="4" spans="1:7" x14ac:dyDescent="0.2">
      <c r="A4" s="390"/>
      <c r="B4" s="390"/>
      <c r="C4" s="390"/>
      <c r="D4" s="390"/>
      <c r="E4" s="391"/>
      <c r="F4" s="391"/>
      <c r="G4" s="391"/>
    </row>
    <row r="5" spans="1:7" x14ac:dyDescent="0.2">
      <c r="A5" s="429"/>
      <c r="B5" s="430"/>
      <c r="C5" s="430"/>
      <c r="D5" s="430"/>
      <c r="E5" s="430"/>
      <c r="F5" s="430"/>
      <c r="G5" s="431"/>
    </row>
    <row r="6" spans="1:7" x14ac:dyDescent="0.2">
      <c r="A6" s="441" t="str">
        <f>Orçamento!A5:G5</f>
        <v>PREFEITURA MUNICIPAL DO CARMO RJ</v>
      </c>
      <c r="B6" s="442"/>
      <c r="C6" s="442"/>
      <c r="D6" s="443"/>
      <c r="E6" s="444" t="str">
        <f>Orçamento!H5</f>
        <v>DATA: Maio de 2026</v>
      </c>
      <c r="F6" s="445"/>
      <c r="G6" s="446"/>
    </row>
    <row r="7" spans="1:7" x14ac:dyDescent="0.2">
      <c r="A7" s="441" t="str">
        <f>Orçamento!A6:G6</f>
        <v>OBRA: AMPLIAÇÃO DA ESTRATÉGIA SAÚDE DA FAMÍLIA ( ESF) ASA BRANCA - CARMO/RJ</v>
      </c>
      <c r="B7" s="442"/>
      <c r="C7" s="442"/>
      <c r="D7" s="442"/>
      <c r="E7" s="442"/>
      <c r="F7" s="442"/>
      <c r="G7" s="443"/>
    </row>
    <row r="8" spans="1:7" x14ac:dyDescent="0.2">
      <c r="A8" s="441" t="str">
        <f>Orçamento!A7:G7</f>
        <v>LOCAL: Rua Carolina França, nº 25, Bairro Bom Pastor -  Município de Carmo/RJ</v>
      </c>
      <c r="B8" s="442"/>
      <c r="C8" s="442"/>
      <c r="D8" s="443"/>
      <c r="E8" s="10" t="s">
        <v>1096</v>
      </c>
      <c r="F8" s="429" t="s">
        <v>1097</v>
      </c>
      <c r="G8" s="431"/>
    </row>
    <row r="9" spans="1:7" x14ac:dyDescent="0.2">
      <c r="A9" s="441" t="str">
        <f>Orçamento!A8:G8</f>
        <v xml:space="preserve">REGIÃO/MÊS DE REFERÊNCIA: EMOP-RJ - 03/2026 / SINAPI-RJ - 03/2026 </v>
      </c>
      <c r="B9" s="442"/>
      <c r="C9" s="442"/>
      <c r="D9" s="443"/>
      <c r="E9" s="12">
        <v>0.20499999999999999</v>
      </c>
      <c r="F9" s="140" t="s">
        <v>59929</v>
      </c>
      <c r="G9" s="140" t="s">
        <v>1099</v>
      </c>
    </row>
    <row r="10" spans="1:7" x14ac:dyDescent="0.2">
      <c r="A10" s="394" t="str">
        <f>Orçamento!A9:G9</f>
        <v>PRAZO DE EXECUÇÃO: 06 MESES</v>
      </c>
      <c r="B10" s="395"/>
      <c r="C10" s="395"/>
      <c r="D10" s="396"/>
      <c r="E10" s="12"/>
      <c r="F10" s="140" t="s">
        <v>1100</v>
      </c>
      <c r="G10" s="140" t="s">
        <v>1101</v>
      </c>
    </row>
    <row r="11" spans="1:7" x14ac:dyDescent="0.2">
      <c r="A11" s="432"/>
      <c r="B11" s="433"/>
      <c r="C11" s="433"/>
      <c r="D11" s="433"/>
      <c r="E11" s="433"/>
      <c r="F11" s="433"/>
      <c r="G11" s="434"/>
    </row>
    <row r="12" spans="1:7" x14ac:dyDescent="0.2">
      <c r="A12" s="397" t="s">
        <v>1107</v>
      </c>
      <c r="B12" s="399" t="str">
        <f>Orçamento!B11</f>
        <v>EMOP - 03/2026 - Rio de Janeiro ; SINAPI - 03/2026 - Rio de Janeiro</v>
      </c>
      <c r="C12" s="400"/>
      <c r="D12" s="397" t="s">
        <v>1106</v>
      </c>
      <c r="E12" s="438" t="s">
        <v>60019</v>
      </c>
      <c r="F12" s="11"/>
      <c r="G12" s="11"/>
    </row>
    <row r="13" spans="1:7" x14ac:dyDescent="0.2">
      <c r="A13" s="398"/>
      <c r="B13" s="401"/>
      <c r="C13" s="402"/>
      <c r="D13" s="398"/>
      <c r="E13" s="439"/>
      <c r="F13" s="19"/>
      <c r="G13" s="19"/>
    </row>
    <row r="14" spans="1:7" x14ac:dyDescent="0.2">
      <c r="A14" s="435"/>
      <c r="B14" s="436"/>
      <c r="C14" s="436"/>
      <c r="D14" s="436"/>
      <c r="E14" s="436"/>
      <c r="F14" s="436"/>
      <c r="G14" s="437"/>
    </row>
    <row r="15" spans="1:7" ht="15" customHeight="1" x14ac:dyDescent="0.2">
      <c r="A15" s="404" t="s">
        <v>60043</v>
      </c>
      <c r="B15" s="405"/>
      <c r="C15" s="405"/>
      <c r="D15" s="405"/>
      <c r="E15" s="405"/>
      <c r="F15" s="406"/>
      <c r="G15" s="155"/>
    </row>
    <row r="16" spans="1:7" ht="15" customHeight="1" x14ac:dyDescent="0.2">
      <c r="A16" s="411" t="s">
        <v>60044</v>
      </c>
      <c r="B16" s="412"/>
      <c r="C16" s="412"/>
      <c r="D16" s="412"/>
      <c r="E16" s="412"/>
      <c r="F16" s="413"/>
      <c r="G16" s="155"/>
    </row>
    <row r="17" spans="1:9" ht="14.25" customHeight="1" x14ac:dyDescent="0.2">
      <c r="A17" s="407"/>
      <c r="B17" s="408"/>
      <c r="C17" s="408"/>
      <c r="D17" s="408"/>
      <c r="E17" s="408"/>
      <c r="F17" s="409"/>
      <c r="G17" s="155"/>
    </row>
    <row r="18" spans="1:9" ht="15" customHeight="1" x14ac:dyDescent="0.2">
      <c r="A18" s="414" t="s">
        <v>888</v>
      </c>
      <c r="B18" s="410"/>
      <c r="C18" s="410"/>
      <c r="D18" s="410"/>
      <c r="E18" s="410" t="s">
        <v>889</v>
      </c>
      <c r="F18" s="410"/>
      <c r="G18" s="155"/>
    </row>
    <row r="19" spans="1:9" ht="18.95" customHeight="1" x14ac:dyDescent="0.2">
      <c r="A19" s="156" t="s">
        <v>890</v>
      </c>
      <c r="B19" s="393" t="s">
        <v>891</v>
      </c>
      <c r="C19" s="393"/>
      <c r="D19" s="393"/>
      <c r="E19" s="392">
        <v>3</v>
      </c>
      <c r="F19" s="392"/>
      <c r="G19" s="155"/>
    </row>
    <row r="20" spans="1:9" ht="20.100000000000001" customHeight="1" x14ac:dyDescent="0.2">
      <c r="A20" s="156" t="s">
        <v>893</v>
      </c>
      <c r="B20" s="393" t="s">
        <v>894</v>
      </c>
      <c r="C20" s="393"/>
      <c r="D20" s="393"/>
      <c r="E20" s="392">
        <v>0.8</v>
      </c>
      <c r="F20" s="392"/>
      <c r="G20" s="155"/>
    </row>
    <row r="21" spans="1:9" ht="18.95" customHeight="1" x14ac:dyDescent="0.2">
      <c r="A21" s="156" t="s">
        <v>895</v>
      </c>
      <c r="B21" s="393" t="s">
        <v>896</v>
      </c>
      <c r="C21" s="393"/>
      <c r="D21" s="393"/>
      <c r="E21" s="392">
        <v>0.97</v>
      </c>
      <c r="F21" s="392"/>
      <c r="G21" s="155"/>
    </row>
    <row r="22" spans="1:9" ht="20.100000000000001" customHeight="1" x14ac:dyDescent="0.2">
      <c r="A22" s="156" t="s">
        <v>897</v>
      </c>
      <c r="B22" s="393" t="s">
        <v>898</v>
      </c>
      <c r="C22" s="393"/>
      <c r="D22" s="393"/>
      <c r="E22" s="392">
        <v>0.59</v>
      </c>
      <c r="F22" s="392"/>
      <c r="G22" s="155"/>
    </row>
    <row r="23" spans="1:9" ht="18.95" customHeight="1" x14ac:dyDescent="0.2">
      <c r="A23" s="156" t="s">
        <v>899</v>
      </c>
      <c r="B23" s="393" t="s">
        <v>900</v>
      </c>
      <c r="C23" s="393"/>
      <c r="D23" s="393"/>
      <c r="E23" s="392">
        <v>6.74</v>
      </c>
      <c r="F23" s="392"/>
      <c r="G23" s="155"/>
    </row>
    <row r="24" spans="1:9" ht="20.100000000000001" customHeight="1" x14ac:dyDescent="0.2">
      <c r="A24" s="426" t="s">
        <v>901</v>
      </c>
      <c r="B24" s="427" t="s">
        <v>902</v>
      </c>
      <c r="C24" s="428" t="s">
        <v>903</v>
      </c>
      <c r="D24" s="428"/>
      <c r="E24" s="392" t="s">
        <v>904</v>
      </c>
      <c r="F24" s="392"/>
      <c r="G24" s="155"/>
    </row>
    <row r="25" spans="1:9" ht="18.95" customHeight="1" x14ac:dyDescent="0.2">
      <c r="A25" s="426"/>
      <c r="B25" s="427"/>
      <c r="C25" s="428" t="s">
        <v>905</v>
      </c>
      <c r="D25" s="428"/>
      <c r="E25" s="392" t="s">
        <v>892</v>
      </c>
      <c r="F25" s="392"/>
      <c r="G25" s="155"/>
    </row>
    <row r="26" spans="1:9" ht="20.100000000000001" customHeight="1" x14ac:dyDescent="0.2">
      <c r="A26" s="426"/>
      <c r="B26" s="427"/>
      <c r="C26" s="428" t="s">
        <v>906</v>
      </c>
      <c r="D26" s="428"/>
      <c r="E26" s="392">
        <v>3</v>
      </c>
      <c r="F26" s="392"/>
      <c r="G26" s="155"/>
    </row>
    <row r="27" spans="1:9" ht="20.25" customHeight="1" x14ac:dyDescent="0.2">
      <c r="A27" s="426"/>
      <c r="B27" s="427"/>
      <c r="C27" s="428" t="s">
        <v>907</v>
      </c>
      <c r="D27" s="428"/>
      <c r="E27" s="392">
        <v>0</v>
      </c>
      <c r="F27" s="392"/>
      <c r="G27" s="155"/>
    </row>
    <row r="28" spans="1:9" ht="18" customHeight="1" x14ac:dyDescent="0.2">
      <c r="A28" s="417" t="s">
        <v>908</v>
      </c>
      <c r="B28" s="418"/>
      <c r="C28" s="418"/>
      <c r="D28" s="418"/>
      <c r="E28" s="418"/>
      <c r="F28" s="418"/>
      <c r="G28" s="155"/>
    </row>
    <row r="29" spans="1:9" ht="12.75" customHeight="1" x14ac:dyDescent="0.2">
      <c r="A29" s="419" t="s">
        <v>909</v>
      </c>
      <c r="B29" s="420"/>
      <c r="C29" s="420"/>
      <c r="D29" s="420"/>
      <c r="E29" s="420"/>
      <c r="F29" s="420"/>
      <c r="G29" s="155"/>
    </row>
    <row r="30" spans="1:9" ht="57.75" customHeight="1" x14ac:dyDescent="0.2">
      <c r="A30" s="423" t="s">
        <v>910</v>
      </c>
      <c r="B30" s="424"/>
      <c r="C30" s="424"/>
      <c r="D30" s="424"/>
      <c r="E30" s="424"/>
      <c r="F30" s="425"/>
      <c r="G30" s="155"/>
      <c r="I30" s="203">
        <f>(ROUND((1+(E19+E20+E21)/100)*(1+E22/100)*(1+E23/100)/(1-(E24+E25+E26)/100),4))-1</f>
        <v>0.20500000000000007</v>
      </c>
    </row>
    <row r="31" spans="1:9" ht="16.7" customHeight="1" x14ac:dyDescent="0.2">
      <c r="A31" s="157"/>
      <c r="B31" s="158"/>
      <c r="C31" s="158"/>
      <c r="D31" s="158"/>
      <c r="E31" s="158"/>
      <c r="F31" s="158"/>
      <c r="G31" s="155"/>
    </row>
    <row r="32" spans="1:9" ht="26.45" customHeight="1" x14ac:dyDescent="0.2">
      <c r="A32" s="159"/>
      <c r="B32" s="160"/>
      <c r="C32" s="160"/>
      <c r="D32" s="421" t="s">
        <v>60020</v>
      </c>
      <c r="E32" s="422"/>
      <c r="F32" s="160"/>
      <c r="G32" s="155"/>
    </row>
    <row r="33" spans="1:7" ht="27" customHeight="1" x14ac:dyDescent="0.2">
      <c r="A33" s="415" t="s">
        <v>911</v>
      </c>
      <c r="B33" s="416"/>
      <c r="C33" s="416"/>
      <c r="D33" s="416"/>
      <c r="E33" s="416"/>
      <c r="F33" s="416"/>
      <c r="G33" s="155"/>
    </row>
    <row r="34" spans="1:7" ht="27" customHeight="1" x14ac:dyDescent="0.2">
      <c r="A34" s="161"/>
      <c r="B34" s="162"/>
      <c r="C34" s="162"/>
      <c r="D34" s="162"/>
      <c r="E34" s="162"/>
      <c r="F34" s="162"/>
      <c r="G34" s="155"/>
    </row>
    <row r="35" spans="1:7" ht="27" customHeight="1" x14ac:dyDescent="0.2">
      <c r="A35" s="161"/>
      <c r="B35" s="162"/>
      <c r="C35" s="162"/>
      <c r="D35" s="162"/>
      <c r="E35" s="162"/>
      <c r="F35" s="162"/>
      <c r="G35" s="155"/>
    </row>
    <row r="36" spans="1:7" x14ac:dyDescent="0.2">
      <c r="A36" s="154"/>
      <c r="G36" s="155"/>
    </row>
    <row r="37" spans="1:7" x14ac:dyDescent="0.2">
      <c r="A37" s="154"/>
      <c r="C37" s="403" t="str">
        <f>Orçamento!D216</f>
        <v>RESPONSÁVEL TÉCNICA</v>
      </c>
      <c r="D37" s="403"/>
      <c r="G37" s="155"/>
    </row>
    <row r="38" spans="1:7" x14ac:dyDescent="0.2">
      <c r="A38" s="154"/>
      <c r="C38" s="389" t="str">
        <f>Orçamento!D217</f>
        <v>VANESSA DA CRUZ GOMES</v>
      </c>
      <c r="D38" s="389"/>
      <c r="G38" s="155"/>
    </row>
    <row r="39" spans="1:7" x14ac:dyDescent="0.2">
      <c r="A39" s="154"/>
      <c r="C39" s="389" t="str">
        <f>Orçamento!D218</f>
        <v>ENGENHEIRA CIVIL - CREA: MG 225049/D</v>
      </c>
      <c r="D39" s="389"/>
      <c r="G39" s="155"/>
    </row>
    <row r="40" spans="1:7" x14ac:dyDescent="0.2">
      <c r="A40" s="163"/>
      <c r="B40" s="164"/>
      <c r="C40" s="164"/>
      <c r="D40" s="164"/>
      <c r="E40" s="164"/>
      <c r="F40" s="164"/>
      <c r="G40" s="165"/>
    </row>
  </sheetData>
  <mergeCells count="50">
    <mergeCell ref="A5:G5"/>
    <mergeCell ref="A11:G11"/>
    <mergeCell ref="A14:G14"/>
    <mergeCell ref="E12:E13"/>
    <mergeCell ref="A1:G1"/>
    <mergeCell ref="A9:D9"/>
    <mergeCell ref="A6:D6"/>
    <mergeCell ref="E6:G6"/>
    <mergeCell ref="A7:G7"/>
    <mergeCell ref="A8:D8"/>
    <mergeCell ref="F8:G8"/>
    <mergeCell ref="B23:D23"/>
    <mergeCell ref="A24:A27"/>
    <mergeCell ref="B24:B27"/>
    <mergeCell ref="C24:D24"/>
    <mergeCell ref="C25:D25"/>
    <mergeCell ref="C26:D26"/>
    <mergeCell ref="C27:D27"/>
    <mergeCell ref="C37:D37"/>
    <mergeCell ref="A15:F15"/>
    <mergeCell ref="A17:F17"/>
    <mergeCell ref="E18:F18"/>
    <mergeCell ref="E19:F19"/>
    <mergeCell ref="A16:F16"/>
    <mergeCell ref="A18:D18"/>
    <mergeCell ref="B19:D19"/>
    <mergeCell ref="E20:F20"/>
    <mergeCell ref="A33:F33"/>
    <mergeCell ref="A28:F28"/>
    <mergeCell ref="A29:F29"/>
    <mergeCell ref="D32:E32"/>
    <mergeCell ref="A30:F30"/>
    <mergeCell ref="B21:D21"/>
    <mergeCell ref="B22:D22"/>
    <mergeCell ref="C38:D38"/>
    <mergeCell ref="C39:D39"/>
    <mergeCell ref="A2:D4"/>
    <mergeCell ref="E2:G4"/>
    <mergeCell ref="E27:F27"/>
    <mergeCell ref="E24:F24"/>
    <mergeCell ref="E25:F25"/>
    <mergeCell ref="E26:F26"/>
    <mergeCell ref="E21:F21"/>
    <mergeCell ref="E22:F22"/>
    <mergeCell ref="E23:F23"/>
    <mergeCell ref="B20:D20"/>
    <mergeCell ref="A10:D10"/>
    <mergeCell ref="A12:A13"/>
    <mergeCell ref="B12:C13"/>
    <mergeCell ref="D12:D13"/>
  </mergeCells>
  <printOptions horizontalCentered="1"/>
  <pageMargins left="0.39370078740157483" right="0.39370078740157483" top="0.39370078740157483" bottom="0.39370078740157483" header="0" footer="0"/>
  <pageSetup paperSize="9" scale="83" fitToHeight="0" orientation="portrait" r:id="rId1"/>
  <ignoredErrors>
    <ignoredError sqref="E24:E25"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220"/>
  <sheetViews>
    <sheetView tabSelected="1" showOutlineSymbols="0" showWhiteSpace="0" view="pageBreakPreview" topLeftCell="A199" zoomScale="80" zoomScaleNormal="80" zoomScaleSheetLayoutView="80" workbookViewId="0">
      <selection activeCell="H214" sqref="H214:J214"/>
    </sheetView>
  </sheetViews>
  <sheetFormatPr defaultRowHeight="14.25" x14ac:dyDescent="0.2"/>
  <cols>
    <col min="1" max="1" width="7.125" bestFit="1" customWidth="1"/>
    <col min="2" max="2" width="6.25" bestFit="1" customWidth="1"/>
    <col min="3" max="3" width="13.375" bestFit="1" customWidth="1"/>
    <col min="4" max="4" width="61.375" customWidth="1"/>
    <col min="5" max="5" width="8" bestFit="1" customWidth="1"/>
    <col min="6" max="6" width="7.625" bestFit="1" customWidth="1"/>
    <col min="7" max="7" width="9.875" bestFit="1" customWidth="1"/>
    <col min="8" max="8" width="12.625" bestFit="1" customWidth="1"/>
    <col min="9" max="9" width="13.125" bestFit="1" customWidth="1"/>
    <col min="10" max="10" width="11.75" bestFit="1" customWidth="1"/>
    <col min="12" max="12" width="9" style="17" customWidth="1"/>
  </cols>
  <sheetData>
    <row r="1" spans="1:14" s="16" customFormat="1" ht="15" customHeight="1" x14ac:dyDescent="0.2">
      <c r="A1" s="447" t="s">
        <v>1093</v>
      </c>
      <c r="B1" s="447"/>
      <c r="C1" s="447"/>
      <c r="D1" s="447"/>
      <c r="E1" s="447"/>
      <c r="F1" s="448"/>
      <c r="G1" s="448"/>
      <c r="H1" s="448"/>
      <c r="I1" s="448"/>
      <c r="J1" s="448"/>
      <c r="L1" s="18"/>
    </row>
    <row r="2" spans="1:14" s="16" customFormat="1" ht="15" customHeight="1" x14ac:dyDescent="0.2">
      <c r="A2" s="447"/>
      <c r="B2" s="447"/>
      <c r="C2" s="447"/>
      <c r="D2" s="447"/>
      <c r="E2" s="447"/>
      <c r="F2" s="448"/>
      <c r="G2" s="448"/>
      <c r="H2" s="448"/>
      <c r="I2" s="448"/>
      <c r="J2" s="448"/>
      <c r="L2" s="18"/>
    </row>
    <row r="3" spans="1:14" s="16" customFormat="1" ht="15" customHeight="1" x14ac:dyDescent="0.2">
      <c r="A3" s="447"/>
      <c r="B3" s="447"/>
      <c r="C3" s="447"/>
      <c r="D3" s="447"/>
      <c r="E3" s="447"/>
      <c r="F3" s="448"/>
      <c r="G3" s="448"/>
      <c r="H3" s="448"/>
      <c r="I3" s="448"/>
      <c r="J3" s="448"/>
      <c r="L3" s="18"/>
    </row>
    <row r="4" spans="1:14" s="16" customFormat="1" ht="15" customHeight="1" x14ac:dyDescent="0.2">
      <c r="A4" s="447"/>
      <c r="B4" s="447"/>
      <c r="C4" s="447"/>
      <c r="D4" s="447"/>
      <c r="E4" s="447"/>
      <c r="F4" s="448"/>
      <c r="G4" s="448"/>
      <c r="H4" s="448"/>
      <c r="I4" s="448"/>
      <c r="J4" s="448"/>
      <c r="L4" s="18"/>
    </row>
    <row r="5" spans="1:14" s="16" customFormat="1" ht="15" customHeight="1" x14ac:dyDescent="0.2">
      <c r="A5" s="449" t="s">
        <v>1094</v>
      </c>
      <c r="B5" s="449"/>
      <c r="C5" s="449"/>
      <c r="D5" s="449"/>
      <c r="E5" s="449"/>
      <c r="F5" s="449"/>
      <c r="G5" s="449"/>
      <c r="H5" s="452" t="s">
        <v>60022</v>
      </c>
      <c r="I5" s="452"/>
      <c r="J5" s="452"/>
      <c r="L5" s="18"/>
    </row>
    <row r="6" spans="1:14" s="16" customFormat="1" ht="15" customHeight="1" x14ac:dyDescent="0.2">
      <c r="A6" s="449" t="s">
        <v>60339</v>
      </c>
      <c r="B6" s="449"/>
      <c r="C6" s="449"/>
      <c r="D6" s="449"/>
      <c r="E6" s="449"/>
      <c r="F6" s="449"/>
      <c r="G6" s="449"/>
      <c r="H6" s="452"/>
      <c r="I6" s="452"/>
      <c r="J6" s="452"/>
      <c r="L6" s="18"/>
    </row>
    <row r="7" spans="1:14" s="16" customFormat="1" ht="15" customHeight="1" x14ac:dyDescent="0.2">
      <c r="A7" s="449" t="s">
        <v>60340</v>
      </c>
      <c r="B7" s="449"/>
      <c r="C7" s="449"/>
      <c r="D7" s="449"/>
      <c r="E7" s="449"/>
      <c r="F7" s="449"/>
      <c r="G7" s="449"/>
      <c r="H7" s="258" t="s">
        <v>1096</v>
      </c>
      <c r="I7" s="453" t="s">
        <v>1097</v>
      </c>
      <c r="J7" s="453"/>
      <c r="L7" s="18"/>
    </row>
    <row r="8" spans="1:14" s="16" customFormat="1" ht="15" customHeight="1" x14ac:dyDescent="0.2">
      <c r="A8" s="449" t="s">
        <v>60021</v>
      </c>
      <c r="B8" s="449"/>
      <c r="C8" s="449"/>
      <c r="D8" s="449"/>
      <c r="E8" s="449"/>
      <c r="F8" s="449"/>
      <c r="G8" s="449"/>
      <c r="H8" s="450">
        <v>0.20499999999999999</v>
      </c>
      <c r="I8" s="259" t="s">
        <v>59929</v>
      </c>
      <c r="J8" s="259" t="s">
        <v>1099</v>
      </c>
      <c r="L8" s="18"/>
    </row>
    <row r="9" spans="1:14" s="16" customFormat="1" ht="15" customHeight="1" x14ac:dyDescent="0.2">
      <c r="A9" s="449" t="s">
        <v>60023</v>
      </c>
      <c r="B9" s="449"/>
      <c r="C9" s="449"/>
      <c r="D9" s="449"/>
      <c r="E9" s="449"/>
      <c r="F9" s="449"/>
      <c r="G9" s="449"/>
      <c r="H9" s="450"/>
      <c r="I9" s="259" t="s">
        <v>59930</v>
      </c>
      <c r="J9" s="259" t="s">
        <v>1101</v>
      </c>
      <c r="L9" s="18"/>
    </row>
    <row r="10" spans="1:14" s="16" customFormat="1" ht="15" customHeight="1" x14ac:dyDescent="0.2">
      <c r="A10" s="451"/>
      <c r="B10" s="451"/>
      <c r="C10" s="451"/>
      <c r="D10" s="451"/>
      <c r="E10" s="451"/>
      <c r="F10" s="451"/>
      <c r="G10" s="451"/>
      <c r="H10" s="451"/>
      <c r="I10" s="451"/>
      <c r="J10" s="451"/>
      <c r="L10" s="18"/>
    </row>
    <row r="11" spans="1:14" x14ac:dyDescent="0.2">
      <c r="A11" s="454" t="s">
        <v>1107</v>
      </c>
      <c r="B11" s="454" t="s">
        <v>60024</v>
      </c>
      <c r="C11" s="454"/>
      <c r="D11" s="454"/>
      <c r="E11" s="454"/>
      <c r="F11" s="454" t="s">
        <v>1106</v>
      </c>
      <c r="G11" s="454" t="s">
        <v>60019</v>
      </c>
      <c r="H11" s="454"/>
      <c r="I11" s="260"/>
      <c r="J11" s="260"/>
    </row>
    <row r="12" spans="1:14" x14ac:dyDescent="0.2">
      <c r="A12" s="454"/>
      <c r="B12" s="454"/>
      <c r="C12" s="454"/>
      <c r="D12" s="454"/>
      <c r="E12" s="454"/>
      <c r="F12" s="454"/>
      <c r="G12" s="454"/>
      <c r="H12" s="454"/>
      <c r="I12" s="261"/>
      <c r="J12" s="261"/>
    </row>
    <row r="13" spans="1:14" ht="15" x14ac:dyDescent="0.25">
      <c r="A13" s="462" t="s">
        <v>1</v>
      </c>
      <c r="B13" s="463"/>
      <c r="C13" s="463"/>
      <c r="D13" s="463"/>
      <c r="E13" s="463"/>
      <c r="F13" s="463"/>
      <c r="G13" s="463"/>
      <c r="H13" s="463"/>
      <c r="I13" s="463"/>
      <c r="J13" s="463"/>
    </row>
    <row r="14" spans="1:14" s="118" customFormat="1" ht="30" x14ac:dyDescent="0.2">
      <c r="A14" s="262" t="s">
        <v>2</v>
      </c>
      <c r="B14" s="262" t="s">
        <v>4</v>
      </c>
      <c r="C14" s="262" t="s">
        <v>3</v>
      </c>
      <c r="D14" s="262" t="s">
        <v>5</v>
      </c>
      <c r="E14" s="262" t="s">
        <v>57013</v>
      </c>
      <c r="F14" s="262" t="s">
        <v>7</v>
      </c>
      <c r="G14" s="262" t="s">
        <v>8</v>
      </c>
      <c r="H14" s="262" t="s">
        <v>9</v>
      </c>
      <c r="I14" s="262" t="s">
        <v>10</v>
      </c>
      <c r="J14" s="262" t="s">
        <v>11</v>
      </c>
      <c r="L14" s="119"/>
    </row>
    <row r="15" spans="1:14" s="185" customFormat="1" x14ac:dyDescent="0.2">
      <c r="A15" s="263">
        <v>1</v>
      </c>
      <c r="B15" s="263"/>
      <c r="C15" s="263"/>
      <c r="D15" s="264" t="s">
        <v>60028</v>
      </c>
      <c r="E15" s="264"/>
      <c r="F15" s="265"/>
      <c r="G15" s="266"/>
      <c r="H15" s="266"/>
      <c r="I15" s="267">
        <f>SUM(I16:I20)/2</f>
        <v>25968.780000000002</v>
      </c>
      <c r="J15" s="268">
        <f t="shared" ref="J15:J41" si="0">I15/$H$214</f>
        <v>7.5431015045186053E-2</v>
      </c>
      <c r="L15" s="186"/>
      <c r="N15" s="187"/>
    </row>
    <row r="16" spans="1:14" s="199" customFormat="1" x14ac:dyDescent="0.2">
      <c r="A16" s="269" t="s">
        <v>1120</v>
      </c>
      <c r="B16" s="269"/>
      <c r="C16" s="269"/>
      <c r="D16" s="270" t="s">
        <v>1117</v>
      </c>
      <c r="E16" s="270"/>
      <c r="F16" s="271"/>
      <c r="G16" s="272"/>
      <c r="H16" s="272"/>
      <c r="I16" s="273">
        <f>SUM(I17:I18)</f>
        <v>24954.959999999999</v>
      </c>
      <c r="J16" s="274">
        <f t="shared" si="0"/>
        <v>7.2486191619784063E-2</v>
      </c>
      <c r="L16" s="200"/>
      <c r="N16" s="201"/>
    </row>
    <row r="17" spans="1:12" s="195" customFormat="1" x14ac:dyDescent="0.2">
      <c r="A17" s="198" t="s">
        <v>60029</v>
      </c>
      <c r="B17" s="198" t="s">
        <v>56787</v>
      </c>
      <c r="C17" s="275" t="s">
        <v>42896</v>
      </c>
      <c r="D17" s="240" t="str">
        <f>IF(B17="EMOP",VLOOKUP(C17,'EMOP 03-2026'!A:D,2,0),IF(B17="EMOP-I",VLOOKUP(C17,'EMOP-I 03-2026'!A:D,2,0),IF(B17="SINAPI",VLOOKUP(C17,'SINAPI 03-2026'!A:D,2,0),IF(B17="SINAPI-I",VLOOKUP(C17,'SINAPI-I 03-2026'!A:D,2,0),0))))</f>
        <v>MAO-DE-OBRA DE ENCARREGADO DE TURMA, INCLUSIVE ENCARGOS SOCIAIS</v>
      </c>
      <c r="E17" s="198" t="str">
        <f>IF(B17="EMOP",VLOOKUP(C17,'EMOP 03-2026'!A:D,3,0),IF(B17="EMOP-I",VLOOKUP(C17,'EMOP-I 03-2026'!A:D,3,0),IF(B17="SINAPI",VLOOKUP(C17,'SINAPI 03-2026'!A:D,3,0),IF(B17="SINAPI-I",VLOOKUP(C17,'SINAPI-I 03-2026'!A:D,3,0),0))))</f>
        <v>H</v>
      </c>
      <c r="F17" s="276">
        <f>'Memória de Cálculo'!I17</f>
        <v>264</v>
      </c>
      <c r="G17" s="277">
        <f>IF(B17="EMOP",VLOOKUP(C17,'EMOP 03-2026'!A:D,4,0),IF(B17="EMOP-I",VLOOKUP(C17,'EMOP-I 03-2026'!A:D,4,0),IF(B17="SINAPI",VLOOKUP(C17,'SINAPI 03-2026'!A:D,4,0),IF(B17="SINAPI-I",VLOOKUP(C17,'SINAPI-I 03-2026'!A:D,4,0),0))))</f>
        <v>40.71</v>
      </c>
      <c r="H17" s="277">
        <f>ROUND(G17*1.205,2)</f>
        <v>49.06</v>
      </c>
      <c r="I17" s="277">
        <f>ROUND(F17*H17,2)</f>
        <v>12951.84</v>
      </c>
      <c r="J17" s="278">
        <f t="shared" si="0"/>
        <v>3.7620960164583876E-2</v>
      </c>
      <c r="L17" s="196"/>
    </row>
    <row r="18" spans="1:12" s="195" customFormat="1" x14ac:dyDescent="0.2">
      <c r="A18" s="198" t="s">
        <v>60030</v>
      </c>
      <c r="B18" s="198" t="s">
        <v>56787</v>
      </c>
      <c r="C18" s="275" t="s">
        <v>42782</v>
      </c>
      <c r="D18" s="240" t="str">
        <f>IF(B18="EMOP",VLOOKUP(C18,'EMOP 03-2026'!A:D,2,0),IF(B18="EMOP-I",VLOOKUP(C18,'EMOP-I 03-2026'!A:D,2,0),IF(B18="SINAPI",VLOOKUP(C18,'SINAPI 03-2026'!A:D,2,0),IF(B18="SINAPI-I",VLOOKUP(C18,'SINAPI-I 03-2026'!A:D,2,0),0))))</f>
        <v>MAO-DE-OBRA DE ENGENHEIRO OU ARQUITETO JUNIOR, INCLUSIVE ENCARGOS SOCIAIS</v>
      </c>
      <c r="E18" s="198" t="str">
        <f>IF(B18="EMOP",VLOOKUP(C18,'EMOP 03-2026'!A:D,3,0),IF(B18="EMOP-I",VLOOKUP(C18,'EMOP-I 03-2026'!A:D,3,0),IF(B18="SINAPI",VLOOKUP(C18,'SINAPI 03-2026'!A:D,3,0),IF(B18="SINAPI-I",VLOOKUP(C18,'SINAPI-I 03-2026'!A:D,3,0),0))))</f>
        <v>H</v>
      </c>
      <c r="F18" s="276">
        <f>'Memória de Cálculo'!I18</f>
        <v>72</v>
      </c>
      <c r="G18" s="277">
        <f>IF(B18="EMOP",VLOOKUP(C18,'EMOP 03-2026'!A:D,4,0),IF(B18="EMOP-I",VLOOKUP(C18,'EMOP-I 03-2026'!A:D,4,0),IF(B18="SINAPI",VLOOKUP(C18,'SINAPI 03-2026'!A:D,4,0),IF(B18="SINAPI-I",VLOOKUP(C18,'SINAPI-I 03-2026'!A:D,4,0),0))))</f>
        <v>138.35</v>
      </c>
      <c r="H18" s="277">
        <f>ROUND(G18*1.205,2)</f>
        <v>166.71</v>
      </c>
      <c r="I18" s="277">
        <f>ROUND(F18*H18,2)</f>
        <v>12003.12</v>
      </c>
      <c r="J18" s="278">
        <f t="shared" si="0"/>
        <v>3.4865231455200187E-2</v>
      </c>
      <c r="L18" s="196"/>
    </row>
    <row r="19" spans="1:12" s="188" customFormat="1" x14ac:dyDescent="0.2">
      <c r="A19" s="269" t="s">
        <v>58305</v>
      </c>
      <c r="B19" s="269"/>
      <c r="C19" s="269"/>
      <c r="D19" s="270" t="s">
        <v>60027</v>
      </c>
      <c r="E19" s="270"/>
      <c r="F19" s="271"/>
      <c r="G19" s="272"/>
      <c r="H19" s="272"/>
      <c r="I19" s="273">
        <f>SUM(I20:I20)</f>
        <v>1013.82</v>
      </c>
      <c r="J19" s="274">
        <f t="shared" si="0"/>
        <v>2.9448234254019832E-3</v>
      </c>
      <c r="L19" s="190"/>
    </row>
    <row r="20" spans="1:12" s="16" customFormat="1" ht="38.25" x14ac:dyDescent="0.2">
      <c r="A20" s="198" t="s">
        <v>60031</v>
      </c>
      <c r="B20" s="198" t="s">
        <v>13</v>
      </c>
      <c r="C20" s="275" t="s">
        <v>1121</v>
      </c>
      <c r="D20" s="240" t="str">
        <f>IF(B20="EMOP",VLOOKUP(C20,'EMOP 03-2026'!A:D,2,0),IF(B20="EMOP-I",VLOOKUP(C20,'EMOP-I 03-2026'!A:D,2,0),IF(B20="SINAPI",VLOOKUP(C20,'SINAPI 03-2026'!A:D,2,0),IF(B20="SINAPI-I",VLOOKUP(C20,'SINAPI-I 03-2026'!A:D,2,0),0))))</f>
        <v>PLACA DE IDENTIFICACAO DE OBRA PUBLICA,TIPO BANNER/PLOTTER,CONSTITUIDA POR LONA E IMPRESSAO DIGITAL,INCLUSIVE SUPORTES DE MADEIRA.FORNECIMENTO E COLOCACAO</v>
      </c>
      <c r="E20" s="198" t="str">
        <f>IF(B20="EMOP",VLOOKUP(C20,'EMOP 03-2026'!A:D,3,0),IF(B20="EMOP-I",VLOOKUP(C20,'EMOP-I 03-2026'!A:D,3,0),IF(B20="SINAPI",VLOOKUP(C20,'SINAPI 03-2026'!A:D,3,0),IF(B20="SINAPI-I",VLOOKUP(C20,'SINAPI-I 03-2026'!A:D,3,0),0))))</f>
        <v>M2</v>
      </c>
      <c r="F20" s="276">
        <f>'Memória de Cálculo'!I20</f>
        <v>3</v>
      </c>
      <c r="G20" s="277">
        <f>IF(B20="EMOP",VLOOKUP(C20,'EMOP 03-2026'!A:D,4,0),IF(B20="EMOP-I",VLOOKUP(C20,'EMOP-I 03-2026'!A:D,4,0),IF(B20="SINAPI",VLOOKUP(C20,'SINAPI 03-2026'!A:D,4,0),IF(B20="SINAPI-I",VLOOKUP(C20,'SINAPI-I 03-2026'!A:D,4,0),0))))</f>
        <v>280.45</v>
      </c>
      <c r="H20" s="277">
        <f t="shared" ref="H20" si="1">ROUND(G20*1.205,2)</f>
        <v>337.94</v>
      </c>
      <c r="I20" s="277">
        <f t="shared" ref="I20" si="2">ROUND(F20*H20,2)</f>
        <v>1013.82</v>
      </c>
      <c r="J20" s="278">
        <f t="shared" si="0"/>
        <v>2.9448234254019832E-3</v>
      </c>
      <c r="L20" s="120"/>
    </row>
    <row r="21" spans="1:12" s="185" customFormat="1" x14ac:dyDescent="0.2">
      <c r="A21" s="263">
        <v>2</v>
      </c>
      <c r="B21" s="263"/>
      <c r="C21" s="263"/>
      <c r="D21" s="264" t="s">
        <v>60048</v>
      </c>
      <c r="E21" s="264"/>
      <c r="F21" s="265"/>
      <c r="G21" s="266"/>
      <c r="H21" s="266"/>
      <c r="I21" s="267">
        <f>SUM(I22:I37)/2</f>
        <v>12226.530000000002</v>
      </c>
      <c r="J21" s="268">
        <f t="shared" si="0"/>
        <v>3.5514166178789247E-2</v>
      </c>
      <c r="L21" s="197"/>
    </row>
    <row r="22" spans="1:12" s="188" customFormat="1" x14ac:dyDescent="0.2">
      <c r="A22" s="269" t="s">
        <v>57011</v>
      </c>
      <c r="B22" s="269"/>
      <c r="C22" s="269"/>
      <c r="D22" s="270" t="s">
        <v>60032</v>
      </c>
      <c r="E22" s="270"/>
      <c r="F22" s="271"/>
      <c r="G22" s="272"/>
      <c r="H22" s="272"/>
      <c r="I22" s="273">
        <f>SUM(I23:I28)</f>
        <v>6083.9800000000005</v>
      </c>
      <c r="J22" s="274">
        <f t="shared" si="0"/>
        <v>1.7672019513993765E-2</v>
      </c>
      <c r="L22" s="190"/>
    </row>
    <row r="23" spans="1:12" s="16" customFormat="1" ht="38.25" x14ac:dyDescent="0.2">
      <c r="A23" s="198" t="s">
        <v>60033</v>
      </c>
      <c r="B23" s="198" t="s">
        <v>13</v>
      </c>
      <c r="C23" s="275" t="s">
        <v>4615</v>
      </c>
      <c r="D23" s="240" t="str">
        <f>IF(B23="EMOP",VLOOKUP(C23,'EMOP 03-2026'!A:D,2,0),IF(B23="EMOP-I",VLOOKUP(C23,'EMOP-I 03-2026'!A:D,2,0),IF(B23="SINAPI",VLOOKUP(C23,'SINAPI 03-2026'!A:D,2,0),IF(B23="SINAPI-I",VLOOKUP(C23,'SINAPI-I 03-2026'!A:D,2,0),0))))</f>
        <v>ESCAVACAO MECANICA DE VALA ESCORADA,EM MATERIAL DE 1ªCATEGORIA,ATE 1,50M DE PROFUNDIDADE,UTILIZANDO RETRO-ESCAVADEIRA,EXCLUSIVE ESGOTAMENTO E ESCORAMENTO</v>
      </c>
      <c r="E23" s="198" t="str">
        <f>IF(B23="EMOP",VLOOKUP(C23,'EMOP 03-2026'!A:D,3,0),IF(B23="EMOP-I",VLOOKUP(C23,'EMOP-I 03-2026'!A:D,3,0),IF(B23="SINAPI",VLOOKUP(C23,'SINAPI 03-2026'!A:D,3,0),IF(B23="SINAPI-I",VLOOKUP(C23,'SINAPI-I 03-2026'!A:D,3,0),0))))</f>
        <v>M3</v>
      </c>
      <c r="F23" s="276">
        <f>'Memória de Cálculo'!I23</f>
        <v>46.3352</v>
      </c>
      <c r="G23" s="277">
        <f>IF(B23="EMOP",VLOOKUP(C23,'EMOP 03-2026'!A:D,4,0),IF(B23="EMOP-I",VLOOKUP(C23,'EMOP-I 03-2026'!A:D,4,0),IF(B23="SINAPI",VLOOKUP(C23,'SINAPI 03-2026'!A:D,4,0),IF(B23="SINAPI-I",VLOOKUP(C23,'SINAPI-I 03-2026'!A:D,4,0),0))))</f>
        <v>13.02</v>
      </c>
      <c r="H23" s="277">
        <f t="shared" ref="H23:H33" si="3">ROUND(G23*1.205,2)</f>
        <v>15.69</v>
      </c>
      <c r="I23" s="277">
        <f t="shared" ref="I23" si="4">ROUND(F23*H23,2)</f>
        <v>727</v>
      </c>
      <c r="J23" s="278">
        <f t="shared" si="0"/>
        <v>2.1117028962411885E-3</v>
      </c>
      <c r="L23" s="120"/>
    </row>
    <row r="24" spans="1:12" s="16" customFormat="1" ht="38.25" x14ac:dyDescent="0.2">
      <c r="A24" s="198" t="s">
        <v>60034</v>
      </c>
      <c r="B24" s="198" t="s">
        <v>13</v>
      </c>
      <c r="C24" s="198" t="s">
        <v>4165</v>
      </c>
      <c r="D24" s="240" t="str">
        <f>IF(B24="EMOP",VLOOKUP(C24,'EMOP 03-2026'!A:D,2,0),IF(B24="EMOP-I",VLOOKUP(C24,'EMOP-I 03-2026'!A:D,2,0),IF(B24="SINAPI",VLOOKUP(C24,'SINAPI 03-2026'!A:D,2,0),IF(B24="SINAPI-I",VLOOKUP(C24,'SINAPI-I 03-2026'!A:D,2,0),0))))</f>
        <v>ESCAVACAO MANUAL DE VALA/CAVA EM MATERIAL DE 1ª CATEGORIA (A(AREIA,ARGILA OU PICARRA),ATE 1,50M DE PROFUNDIDADE,EXCLUSIVE ESCORAMENTO E ESGOTAMENTO</v>
      </c>
      <c r="E24" s="198" t="str">
        <f>IF(B24="EMOP",VLOOKUP(C24,'EMOP 03-2026'!A:D,3,0),IF(B24="EMOP-I",VLOOKUP(C24,'EMOP-I 03-2026'!A:D,3,0),IF(B24="SINAPI",VLOOKUP(C24,'SINAPI 03-2026'!A:D,3,0),IF(B24="SINAPI-I",VLOOKUP(C24,'SINAPI-I 03-2026'!A:D,3,0),0))))</f>
        <v>M3</v>
      </c>
      <c r="F24" s="276">
        <f>'Memória de Cálculo'!I24</f>
        <v>29.720799999999997</v>
      </c>
      <c r="G24" s="277">
        <f>IF(B24="EMOP",VLOOKUP(C24,'EMOP 03-2026'!A:D,4,0),IF(B24="EMOP-I",VLOOKUP(C24,'EMOP-I 03-2026'!A:D,4,0),IF(B24="SINAPI",VLOOKUP(C24,'SINAPI 03-2026'!A:D,4,0),IF(B24="SINAPI-I",VLOOKUP(C24,'SINAPI-I 03-2026'!A:D,4,0),0))))</f>
        <v>74.59</v>
      </c>
      <c r="H24" s="277">
        <f t="shared" si="3"/>
        <v>89.88</v>
      </c>
      <c r="I24" s="277">
        <f t="shared" ref="I24" si="5">ROUND(F24*H24,2)</f>
        <v>2671.31</v>
      </c>
      <c r="J24" s="278">
        <f t="shared" si="0"/>
        <v>7.7593027011802606E-3</v>
      </c>
      <c r="L24" s="18"/>
    </row>
    <row r="25" spans="1:12" s="16" customFormat="1" ht="25.5" x14ac:dyDescent="0.2">
      <c r="A25" s="198" t="s">
        <v>60035</v>
      </c>
      <c r="B25" s="198" t="s">
        <v>72</v>
      </c>
      <c r="C25" s="198">
        <v>96527</v>
      </c>
      <c r="D25" s="240" t="str">
        <f>IF(B25="EMOP",VLOOKUP(C25,'EMOP 03-2026'!A:D,2,0),IF(B25="EMOP-I",VLOOKUP(C25,'EMOP-I 03-2026'!A:D,2,0),IF(B25="SINAPI",VLOOKUP(C25,'SINAPI 03-2026'!A:D,2,0),IF(B25="SINAPI-I",VLOOKUP(C25,'SINAPI-I 03-2026'!A:D,2,0),0))))</f>
        <v>ESCAVAÇÃO MANUAL PARA VIGA BALDRAME OU SAPATA CORRIDA (INCLUINDO ESCAVAÇÃO PARA COLOCAÇÃO DE FÔRMAS). AF_01/2024</v>
      </c>
      <c r="E25" s="198" t="str">
        <f>IF(B25="EMOP",VLOOKUP(C25,'EMOP 03-2026'!A:D,3,0),IF(B25="EMOP-I",VLOOKUP(C25,'EMOP-I 03-2026'!A:D,3,0),IF(B25="SINAPI",VLOOKUP(C25,'SINAPI 03-2026'!A:D,3,0),IF(B25="SINAPI-I",VLOOKUP(C25,'SINAPI-I 03-2026'!A:D,3,0),0))))</f>
        <v>M3</v>
      </c>
      <c r="F25" s="276">
        <f>'Memória de Cálculo'!I25</f>
        <v>5.8099999999999987</v>
      </c>
      <c r="G25" s="277">
        <f>IF(B25="EMOP",VLOOKUP(C25,'EMOP 03-2026'!A:D,4,0),IF(B25="EMOP-I",VLOOKUP(C25,'EMOP-I 03-2026'!A:D,4,0),IF(B25="SINAPI",VLOOKUP(C25,'SINAPI 03-2026'!A:D,4,0),IF(B25="SINAPI-I",VLOOKUP(C25,'SINAPI-I 03-2026'!A:D,4,0),0))))</f>
        <v>154.22999999999999</v>
      </c>
      <c r="H25" s="277">
        <f t="shared" si="3"/>
        <v>185.85</v>
      </c>
      <c r="I25" s="277">
        <f t="shared" ref="I25" si="6">ROUND(F25*H25,2)</f>
        <v>1079.79</v>
      </c>
      <c r="J25" s="278">
        <f t="shared" si="0"/>
        <v>3.1364452136619985E-3</v>
      </c>
      <c r="L25" s="18"/>
    </row>
    <row r="26" spans="1:12" s="16" customFormat="1" ht="25.5" x14ac:dyDescent="0.2">
      <c r="A26" s="198" t="s">
        <v>60036</v>
      </c>
      <c r="B26" s="198" t="s">
        <v>72</v>
      </c>
      <c r="C26" s="198">
        <v>101616</v>
      </c>
      <c r="D26" s="240" t="str">
        <f>IF(B26="EMOP",VLOOKUP(C26,'EMOP 03-2026'!A:D,2,0),IF(B26="EMOP-I",VLOOKUP(C26,'EMOP-I 03-2026'!A:D,2,0),IF(B26="SINAPI",VLOOKUP(C26,'SINAPI 03-2026'!A:D,2,0),IF(B26="SINAPI-I",VLOOKUP(C26,'SINAPI-I 03-2026'!A:D,2,0),0))))</f>
        <v>PREPARO DE FUNDO DE VALA COM LARGURA MENOR QUE 1,5 M (ACERTO DO SOLO NATURAL), EM LOCAL COM NÍVEL BAIXO DE INTERFERÊNCIA. AF_01/2026</v>
      </c>
      <c r="E26" s="198" t="str">
        <f>IF(B26="EMOP",VLOOKUP(C26,'EMOP 03-2026'!A:D,3,0),IF(B26="EMOP-I",VLOOKUP(C26,'EMOP-I 03-2026'!A:D,3,0),IF(B26="SINAPI",VLOOKUP(C26,'SINAPI 03-2026'!A:D,3,0),IF(B26="SINAPI-I",VLOOKUP(C26,'SINAPI-I 03-2026'!A:D,3,0),0))))</f>
        <v>M2</v>
      </c>
      <c r="F26" s="276">
        <f>'Memória de Cálculo'!I26</f>
        <v>12.800000000000002</v>
      </c>
      <c r="G26" s="277">
        <f>IF(B26="EMOP",VLOOKUP(C26,'EMOP 03-2026'!A:D,4,0),IF(B26="EMOP-I",VLOOKUP(C26,'EMOP-I 03-2026'!A:D,4,0),IF(B26="SINAPI",VLOOKUP(C26,'SINAPI 03-2026'!A:D,4,0),IF(B26="SINAPI-I",VLOOKUP(C26,'SINAPI-I 03-2026'!A:D,4,0),0))))</f>
        <v>11.07</v>
      </c>
      <c r="H26" s="277">
        <f t="shared" si="3"/>
        <v>13.34</v>
      </c>
      <c r="I26" s="277">
        <f t="shared" ref="I26" si="7">ROUND(F26*H26,2)</f>
        <v>170.75</v>
      </c>
      <c r="J26" s="278">
        <f t="shared" si="0"/>
        <v>4.9597423594660648E-4</v>
      </c>
      <c r="L26" s="18"/>
    </row>
    <row r="27" spans="1:12" s="16" customFormat="1" ht="51" x14ac:dyDescent="0.2">
      <c r="A27" s="198" t="s">
        <v>60037</v>
      </c>
      <c r="B27" s="198" t="s">
        <v>13</v>
      </c>
      <c r="C27" s="198" t="s">
        <v>4464</v>
      </c>
      <c r="D27" s="240" t="str">
        <f>IF(B27="EMOP",VLOOKUP(C27,'EMOP 03-2026'!A:D,2,0),IF(B27="EMOP-I",VLOOKUP(C27,'EMOP-I 03-2026'!A:D,2,0),IF(B27="SINAPI",VLOOKUP(C27,'SINAPI 03-2026'!A:D,2,0),IF(B27="SINAPI-I",VLOOKUP(C27,'SINAPI-I 03-2026'!A:D,2,0),0))))</f>
        <v>ATERRO COM MATERIAL DE 1ªCATEGORIA,COMPACTADO MANUALMENTE EMCAMADAS DE 20CM,ATE UMA ALTURA MAXIMA DE 80CM,PARA SUPORTEDE CAMADA DE CONCRETO,INCLUSIVE DOIS TIROS DE PA,ESPALHAMENTO E REGA,EXCLUSIVE FORNECIMENTO DA TERRA</v>
      </c>
      <c r="E27" s="198" t="str">
        <f>IF(B27="EMOP",VLOOKUP(C27,'EMOP 03-2026'!A:D,3,0),IF(B27="EMOP-I",VLOOKUP(C27,'EMOP-I 03-2026'!A:D,3,0),IF(B27="SINAPI",VLOOKUP(C27,'SINAPI 03-2026'!A:D,3,0),IF(B27="SINAPI-I",VLOOKUP(C27,'SINAPI-I 03-2026'!A:D,3,0),0))))</f>
        <v>M3</v>
      </c>
      <c r="F27" s="276">
        <f>'Memória de Cálculo'!I27</f>
        <v>5.9249999999999998</v>
      </c>
      <c r="G27" s="277">
        <f>IF(B27="EMOP",VLOOKUP(C27,'EMOP 03-2026'!A:D,4,0),IF(B27="EMOP-I",VLOOKUP(C27,'EMOP-I 03-2026'!A:D,4,0),IF(B27="SINAPI",VLOOKUP(C27,'SINAPI 03-2026'!A:D,4,0),IF(B27="SINAPI-I",VLOOKUP(C27,'SINAPI-I 03-2026'!A:D,4,0),0))))</f>
        <v>98.72</v>
      </c>
      <c r="H27" s="277">
        <f t="shared" si="3"/>
        <v>118.96</v>
      </c>
      <c r="I27" s="277">
        <f t="shared" ref="I27" si="8">ROUND(F27*H27,2)</f>
        <v>704.84</v>
      </c>
      <c r="J27" s="278">
        <f t="shared" si="0"/>
        <v>2.0473351710957903E-3</v>
      </c>
      <c r="L27" s="18"/>
    </row>
    <row r="28" spans="1:12" s="16" customFormat="1" ht="25.5" x14ac:dyDescent="0.2">
      <c r="A28" s="198" t="s">
        <v>60038</v>
      </c>
      <c r="B28" s="198" t="s">
        <v>13</v>
      </c>
      <c r="C28" s="198" t="s">
        <v>4562</v>
      </c>
      <c r="D28" s="240" t="str">
        <f>IF(B28="EMOP",VLOOKUP(C28,'EMOP 03-2026'!A:D,2,0),IF(B28="EMOP-I",VLOOKUP(C28,'EMOP-I 03-2026'!A:D,2,0),IF(B28="SINAPI",VLOOKUP(C28,'SINAPI 03-2026'!A:D,2,0),IF(B28="SINAPI-I",VLOOKUP(C28,'SINAPI-I 03-2026'!A:D,2,0),0))))</f>
        <v>REATERRO DE VALA/CAVA COMPACTADA A MACO,EM CAMADAS DE 30CM DE ESPESSURA MAXIMA,COM MATERIAL DE BOA QUALIDADE,EXCLUSIVEESTE</v>
      </c>
      <c r="E28" s="198" t="str">
        <f>IF(B28="EMOP",VLOOKUP(C28,'EMOP 03-2026'!A:D,3,0),IF(B28="EMOP-I",VLOOKUP(C28,'EMOP-I 03-2026'!A:D,3,0),IF(B28="SINAPI",VLOOKUP(C28,'SINAPI 03-2026'!A:D,3,0),IF(B28="SINAPI-I",VLOOKUP(C28,'SINAPI-I 03-2026'!A:D,3,0),0))))</f>
        <v>M3</v>
      </c>
      <c r="F28" s="276">
        <f>'Memória de Cálculo'!I28</f>
        <v>13.156000000000002</v>
      </c>
      <c r="G28" s="277">
        <f>IF(B28="EMOP",VLOOKUP(C28,'EMOP 03-2026'!A:D,4,0),IF(B28="EMOP-I",VLOOKUP(C28,'EMOP-I 03-2026'!A:D,4,0),IF(B28="SINAPI",VLOOKUP(C28,'SINAPI 03-2026'!A:D,4,0),IF(B28="SINAPI-I",VLOOKUP(C28,'SINAPI-I 03-2026'!A:D,4,0),0))))</f>
        <v>46.07</v>
      </c>
      <c r="H28" s="277">
        <f t="shared" si="3"/>
        <v>55.51</v>
      </c>
      <c r="I28" s="277">
        <f t="shared" ref="I28" si="9">ROUND(F28*H28,2)</f>
        <v>730.29</v>
      </c>
      <c r="J28" s="278">
        <f t="shared" si="0"/>
        <v>2.1212592958679195E-3</v>
      </c>
      <c r="L28" s="18"/>
    </row>
    <row r="29" spans="1:12" s="16" customFormat="1" x14ac:dyDescent="0.2">
      <c r="A29" s="269" t="s">
        <v>58306</v>
      </c>
      <c r="B29" s="269"/>
      <c r="C29" s="269"/>
      <c r="D29" s="270" t="s">
        <v>60039</v>
      </c>
      <c r="E29" s="270"/>
      <c r="F29" s="271"/>
      <c r="G29" s="272"/>
      <c r="H29" s="272"/>
      <c r="I29" s="273">
        <f>SUM(I30:I34)</f>
        <v>2750.9900000000002</v>
      </c>
      <c r="J29" s="274">
        <f t="shared" si="0"/>
        <v>7.9907476623528855E-3</v>
      </c>
      <c r="L29" s="18"/>
    </row>
    <row r="30" spans="1:12" s="16" customFormat="1" ht="25.5" x14ac:dyDescent="0.2">
      <c r="A30" s="198" t="s">
        <v>60040</v>
      </c>
      <c r="B30" s="198" t="s">
        <v>13</v>
      </c>
      <c r="C30" s="198" t="s">
        <v>5396</v>
      </c>
      <c r="D30" s="240" t="str">
        <f>IF(B30="EMOP",VLOOKUP(C30,'EMOP 03-2026'!A:D,2,0),IF(B30="EMOP-I",VLOOKUP(C30,'EMOP-I 03-2026'!A:D,2,0),IF(B30="SINAPI",VLOOKUP(C30,'SINAPI 03-2026'!A:D,2,0),IF(B30="SINAPI-I",VLOOKUP(C30,'SINAPI-I 03-2026'!A:D,2,0),0))))</f>
        <v>REMOCAO DE COBERTURA EM TELHAS COLONIAIS,INCLUSIVE MADEIRAMENTO,MEDIDO O CONJUNTO PELA AREA REAL DE COBERTURA</v>
      </c>
      <c r="E30" s="198" t="str">
        <f>IF(B30="EMOP",VLOOKUP(C30,'EMOP 03-2026'!A:D,3,0),IF(B30="EMOP-I",VLOOKUP(C30,'EMOP-I 03-2026'!A:D,3,0),IF(B30="SINAPI",VLOOKUP(C30,'SINAPI 03-2026'!A:D,3,0),IF(B30="SINAPI-I",VLOOKUP(C30,'SINAPI-I 03-2026'!A:D,3,0),0))))</f>
        <v>M2</v>
      </c>
      <c r="F30" s="276">
        <f>'Memória de Cálculo'!I30</f>
        <v>25.83</v>
      </c>
      <c r="G30" s="277">
        <f>IF(B30="EMOP",VLOOKUP(C30,'EMOP 03-2026'!A:D,4,0),IF(B30="EMOP-I",VLOOKUP(C30,'EMOP-I 03-2026'!A:D,4,0),IF(B30="SINAPI",VLOOKUP(C30,'SINAPI 03-2026'!A:D,4,0),IF(B30="SINAPI-I",VLOOKUP(C30,'SINAPI-I 03-2026'!A:D,4,0),0))))</f>
        <v>44.53</v>
      </c>
      <c r="H30" s="277">
        <f t="shared" si="3"/>
        <v>53.66</v>
      </c>
      <c r="I30" s="277">
        <f t="shared" ref="I30" si="10">ROUND(F30*H30,2)</f>
        <v>1386.04</v>
      </c>
      <c r="J30" s="278">
        <f t="shared" si="0"/>
        <v>4.0260036895545213E-3</v>
      </c>
      <c r="L30" s="18"/>
    </row>
    <row r="31" spans="1:12" s="16" customFormat="1" ht="25.5" x14ac:dyDescent="0.2">
      <c r="A31" s="198" t="s">
        <v>60041</v>
      </c>
      <c r="B31" s="198" t="s">
        <v>13</v>
      </c>
      <c r="C31" s="198" t="s">
        <v>5288</v>
      </c>
      <c r="D31" s="240" t="str">
        <f>IF(B31="EMOP",VLOOKUP(C31,'EMOP 03-2026'!A:D,2,0),IF(B31="EMOP-I",VLOOKUP(C31,'EMOP-I 03-2026'!A:D,2,0),IF(B31="SINAPI",VLOOKUP(C31,'SINAPI 03-2026'!A:D,2,0),IF(B31="SINAPI-I",VLOOKUP(C31,'SINAPI-I 03-2026'!A:D,2,0),0))))</f>
        <v>DEMOLICAO MANUAL DE ALVENARIA DE PEDRA ARGAMASSADA,INCLUSIVEEMPILHAMENTO LATERAL DENTRO DO CANTEIRO DE SERVICO</v>
      </c>
      <c r="E31" s="198" t="str">
        <f>IF(B31="EMOP",VLOOKUP(C31,'EMOP 03-2026'!A:D,3,0),IF(B31="EMOP-I",VLOOKUP(C31,'EMOP-I 03-2026'!A:D,3,0),IF(B31="SINAPI",VLOOKUP(C31,'SINAPI 03-2026'!A:D,3,0),IF(B31="SINAPI-I",VLOOKUP(C31,'SINAPI-I 03-2026'!A:D,3,0),0))))</f>
        <v>M3</v>
      </c>
      <c r="F31" s="276">
        <f>'Memória de Cálculo'!I31</f>
        <v>1.2217499999999999</v>
      </c>
      <c r="G31" s="277">
        <f>IF(B31="EMOP",VLOOKUP(C31,'EMOP 03-2026'!A:D,4,0),IF(B31="EMOP-I",VLOOKUP(C31,'EMOP-I 03-2026'!A:D,4,0),IF(B31="SINAPI",VLOOKUP(C31,'SINAPI 03-2026'!A:D,4,0),IF(B31="SINAPI-I",VLOOKUP(C31,'SINAPI-I 03-2026'!A:D,4,0),0))))</f>
        <v>174.05</v>
      </c>
      <c r="H31" s="277">
        <f t="shared" si="3"/>
        <v>209.73</v>
      </c>
      <c r="I31" s="277">
        <f t="shared" ref="I31" si="11">ROUND(F31*H31,2)</f>
        <v>256.24</v>
      </c>
      <c r="J31" s="278">
        <f t="shared" si="0"/>
        <v>7.442953922047348E-4</v>
      </c>
      <c r="L31" s="18"/>
    </row>
    <row r="32" spans="1:12" s="16" customFormat="1" ht="25.5" x14ac:dyDescent="0.2">
      <c r="A32" s="198" t="s">
        <v>60042</v>
      </c>
      <c r="B32" s="198" t="s">
        <v>72</v>
      </c>
      <c r="C32" s="280">
        <v>5795</v>
      </c>
      <c r="D32" s="240" t="str">
        <f>IF(B32="EMOP",VLOOKUP(C32,'EMOP 03-2026'!A:D,2,0),IF(B32="EMOP-I",VLOOKUP(C32,'EMOP-I 03-2026'!A:D,2,0),IF(B32="SINAPI",VLOOKUP(C32,'SINAPI 03-2026'!A:D,2,0),IF(B32="SINAPI-I",VLOOKUP(C32,'SINAPI-I 03-2026'!A:D,2,0),0))))</f>
        <v>MARTELETE OU ROMPEDOR PNEUMÁTICO MANUAL, 28 KG, COM SILENCIADOR - CHP DIURNO. AF_07/2016</v>
      </c>
      <c r="E32" s="198" t="str">
        <f>IF(B32="EMOP",VLOOKUP(C32,'EMOP 03-2026'!A:D,3,0),IF(B32="EMOP-I",VLOOKUP(C32,'EMOP-I 03-2026'!A:D,3,0),IF(B32="SINAPI",VLOOKUP(C32,'SINAPI 03-2026'!A:D,3,0),IF(B32="SINAPI-I",VLOOKUP(C32,'SINAPI-I 03-2026'!A:D,3,0),0))))</f>
        <v>CHP</v>
      </c>
      <c r="F32" s="276">
        <f>'Memória de Cálculo'!I32</f>
        <v>1.1979432000000001</v>
      </c>
      <c r="G32" s="277">
        <f>IF(B32="EMOP",VLOOKUP(C32,'EMOP 03-2026'!A:D,4,0),IF(B32="EMOP-I",VLOOKUP(C32,'EMOP-I 03-2026'!A:D,4,0),IF(B32="SINAPI",VLOOKUP(C32,'SINAPI 03-2026'!A:D,4,0),IF(B32="SINAPI-I",VLOOKUP(C32,'SINAPI-I 03-2026'!A:D,4,0),0))))</f>
        <v>42.42</v>
      </c>
      <c r="H32" s="277">
        <f t="shared" ref="H32" si="12">ROUND(G32*1.205,2)</f>
        <v>51.12</v>
      </c>
      <c r="I32" s="277">
        <f t="shared" ref="I32" si="13">ROUND(F32*H32,2)</f>
        <v>61.24</v>
      </c>
      <c r="J32" s="278">
        <f t="shared" si="0"/>
        <v>1.7788264837112846E-4</v>
      </c>
      <c r="L32" s="18"/>
    </row>
    <row r="33" spans="1:12" s="16" customFormat="1" ht="25.5" x14ac:dyDescent="0.2">
      <c r="A33" s="198" t="s">
        <v>60239</v>
      </c>
      <c r="B33" s="198" t="s">
        <v>72</v>
      </c>
      <c r="C33" s="281">
        <v>97625</v>
      </c>
      <c r="D33" s="240" t="str">
        <f>IF(B33="EMOP",VLOOKUP(C33,'EMOP 03-2026'!A:D,2,0),IF(B33="EMOP-I",VLOOKUP(C33,'EMOP-I 03-2026'!A:D,2,0),IF(B33="SINAPI",VLOOKUP(C33,'SINAPI 03-2026'!A:D,2,0),IF(B33="SINAPI-I",VLOOKUP(C33,'SINAPI-I 03-2026'!A:D,2,0),0))))</f>
        <v>DEMOLIÇÃO DE ALVENARIA PARA QUALQUER TIPO DE BLOCO, DE FORMA MECANIZADA, SEM REAPROVEITAMENTO. AF_09/2023</v>
      </c>
      <c r="E33" s="198" t="str">
        <f>IF(B33="EMOP",VLOOKUP(C33,'EMOP 03-2026'!A:D,3,0),IF(B33="EMOP-I",VLOOKUP(C33,'EMOP-I 03-2026'!A:D,3,0),IF(B33="SINAPI",VLOOKUP(C33,'SINAPI 03-2026'!A:D,3,0),IF(B33="SINAPI-I",VLOOKUP(C33,'SINAPI-I 03-2026'!A:D,3,0),0))))</f>
        <v>M3</v>
      </c>
      <c r="F33" s="276">
        <f>'Memória de Cálculo'!I33</f>
        <v>8.8647000000000009</v>
      </c>
      <c r="G33" s="277">
        <f>IF(B33="EMOP",VLOOKUP(C33,'EMOP 03-2026'!A:D,4,0),IF(B33="EMOP-I",VLOOKUP(C33,'EMOP-I 03-2026'!A:D,4,0),IF(B33="SINAPI",VLOOKUP(C33,'SINAPI 03-2026'!A:D,4,0),IF(B33="SINAPI-I",VLOOKUP(C33,'SINAPI-I 03-2026'!A:D,4,0),0))))</f>
        <v>64.23</v>
      </c>
      <c r="H33" s="277">
        <f t="shared" si="3"/>
        <v>77.400000000000006</v>
      </c>
      <c r="I33" s="277">
        <f t="shared" ref="I33" si="14">ROUND(F33*H33,2)</f>
        <v>686.13</v>
      </c>
      <c r="J33" s="278">
        <f t="shared" si="0"/>
        <v>1.99298859449514E-3</v>
      </c>
      <c r="L33" s="18"/>
    </row>
    <row r="34" spans="1:12" s="16" customFormat="1" ht="38.25" x14ac:dyDescent="0.2">
      <c r="A34" s="198" t="s">
        <v>60300</v>
      </c>
      <c r="B34" s="198" t="s">
        <v>13</v>
      </c>
      <c r="C34" s="198" t="s">
        <v>5318</v>
      </c>
      <c r="D34" s="240" t="str">
        <f>IF(B34="EMOP",VLOOKUP(C34,'EMOP 03-2026'!A:D,2,0),IF(B34="EMOP-I",VLOOKUP(C34,'EMOP-I 03-2026'!A:D,2,0),IF(B34="SINAPI",VLOOKUP(C34,'SINAPI 03-2026'!A:D,2,0),IF(B34="SINAPI-I",VLOOKUP(C34,'SINAPI-I 03-2026'!A:D,2,0),0))))</f>
        <v>DEMOLICAO DE PISO DE LADRILHO COM RESPECTIVA CAMADA DE ARGAMASSA DE ASSENTAMENTO,INCLUSIVE EMPILHAMENTO LATERAL DENTRO DO CANTEIRO DE SERVICO</v>
      </c>
      <c r="E34" s="198" t="str">
        <f>IF(B34="EMOP",VLOOKUP(C34,'EMOP 03-2026'!A:D,3,0),IF(B34="EMOP-I",VLOOKUP(C34,'EMOP-I 03-2026'!A:D,3,0),IF(B34="SINAPI",VLOOKUP(C34,'SINAPI 03-2026'!A:D,3,0),IF(B34="SINAPI-I",VLOOKUP(C34,'SINAPI-I 03-2026'!A:D,3,0),0))))</f>
        <v>M2</v>
      </c>
      <c r="F34" s="276">
        <f>'Memória de Cálculo'!I34</f>
        <v>14</v>
      </c>
      <c r="G34" s="277">
        <f>IF(B34="EMOP",VLOOKUP(C34,'EMOP 03-2026'!A:D,4,0),IF(B34="EMOP-I",VLOOKUP(C34,'EMOP-I 03-2026'!A:D,4,0),IF(B34="SINAPI",VLOOKUP(C34,'SINAPI 03-2026'!A:D,4,0),IF(B34="SINAPI-I",VLOOKUP(C34,'SINAPI-I 03-2026'!A:D,4,0),0))))</f>
        <v>21.42</v>
      </c>
      <c r="H34" s="277">
        <f t="shared" ref="H34" si="15">ROUND(G34*1.205,2)</f>
        <v>25.81</v>
      </c>
      <c r="I34" s="277">
        <f t="shared" ref="I34" si="16">ROUND(F34*H34,2)</f>
        <v>361.34</v>
      </c>
      <c r="J34" s="278">
        <f t="shared" si="0"/>
        <v>1.0495773377273605E-3</v>
      </c>
      <c r="L34" s="18"/>
    </row>
    <row r="35" spans="1:12" s="188" customFormat="1" x14ac:dyDescent="0.2">
      <c r="A35" s="269" t="s">
        <v>58307</v>
      </c>
      <c r="B35" s="269"/>
      <c r="C35" s="269"/>
      <c r="D35" s="270" t="s">
        <v>59920</v>
      </c>
      <c r="E35" s="270"/>
      <c r="F35" s="271"/>
      <c r="G35" s="272"/>
      <c r="H35" s="272"/>
      <c r="I35" s="273">
        <f>SUM(I36:I37)</f>
        <v>3391.56</v>
      </c>
      <c r="J35" s="274">
        <f t="shared" si="0"/>
        <v>9.8513990024425933E-3</v>
      </c>
      <c r="L35" s="189"/>
    </row>
    <row r="36" spans="1:12" s="16" customFormat="1" ht="63.75" x14ac:dyDescent="0.2">
      <c r="A36" s="198" t="s">
        <v>60046</v>
      </c>
      <c r="B36" s="198" t="s">
        <v>13</v>
      </c>
      <c r="C36" s="198" t="s">
        <v>5162</v>
      </c>
      <c r="D36" s="240" t="str">
        <f>IF(B36="EMOP",VLOOKUP(C36,'EMOP 03-2026'!A:D,2,0),IF(B36="EMOP-I",VLOOKUP(C36,'EMOP-I 03-2026'!A:D,2,0),IF(B36="SINAPI",VLOOKUP(C36,'SINAPI 03-2026'!A:D,2,0),IF(B36="SINAPI-I",VLOOKUP(C36,'SINAPI-I 03-2026'!A:D,2,0),0))))</f>
        <v>CARGA E DESCARGA MECANICA,COM PA-CARREGADEIRA,COM 1,30M3 DECAPACIDADE,UTILIZANDO CAMINHAO BASCULANTE A OLEO DIESEL,COMCAPACIDADE UTIL DE 8T,CONSIDERADOS PARA O CAMINHAO OS TEMPOSDE ESPERA,MANOBRA,CARGA E DESCARGA E PARA A CARREGADEIRA OSTEMPOS DE ESPERA E OPERACAO PARA CARGAS DE 50T POR DIA DE 8H</v>
      </c>
      <c r="E36" s="198" t="str">
        <f>IF(B36="EMOP",VLOOKUP(C36,'EMOP 03-2026'!A:D,3,0),IF(B36="EMOP-I",VLOOKUP(C36,'EMOP-I 03-2026'!A:D,3,0),IF(B36="SINAPI",VLOOKUP(C36,'SINAPI 03-2026'!A:D,3,0),IF(B36="SINAPI-I",VLOOKUP(C36,'SINAPI-I 03-2026'!A:D,3,0),0))))</f>
        <v>T</v>
      </c>
      <c r="F36" s="276">
        <f>'Memória de Cálculo'!I36</f>
        <v>108.149</v>
      </c>
      <c r="G36" s="277">
        <f>IF(B36="EMOP",VLOOKUP(C36,'EMOP 03-2026'!A:D,4,0),IF(B36="EMOP-I",VLOOKUP(C36,'EMOP-I 03-2026'!A:D,4,0),IF(B36="SINAPI",VLOOKUP(C36,'SINAPI 03-2026'!A:D,4,0),IF(B36="SINAPI-I",VLOOKUP(C36,'SINAPI-I 03-2026'!A:D,4,0),0))))</f>
        <v>14.74</v>
      </c>
      <c r="H36" s="277">
        <f t="shared" ref="H36:H37" si="17">ROUND(G36*1.205,2)</f>
        <v>17.760000000000002</v>
      </c>
      <c r="I36" s="277">
        <f t="shared" ref="I36" si="18">ROUND(F36*H36,2)</f>
        <v>1920.73</v>
      </c>
      <c r="J36" s="278">
        <f t="shared" si="0"/>
        <v>5.5791074331462695E-3</v>
      </c>
      <c r="L36" s="18"/>
    </row>
    <row r="37" spans="1:12" s="16" customFormat="1" ht="51" x14ac:dyDescent="0.2">
      <c r="A37" s="198" t="s">
        <v>60047</v>
      </c>
      <c r="B37" s="198" t="s">
        <v>13</v>
      </c>
      <c r="C37" s="198" t="s">
        <v>4976</v>
      </c>
      <c r="D37" s="240" t="str">
        <f>IF(B37="EMOP",VLOOKUP(C37,'EMOP 03-2026'!A:D,2,0),IF(B37="EMOP-I",VLOOKUP(C37,'EMOP-I 03-2026'!A:D,2,0),IF(B37="SINAPI",VLOOKUP(C37,'SINAPI 03-2026'!A:D,2,0),IF(B37="SINAPI-I",VLOOKUP(C37,'SINAPI-I 03-2026'!A:D,2,0),0))))</f>
        <v>TRANSPORTE DE CARGA DE QUALQUER NATUREZA,EXCLUSIVE AS DESPESAS DE CARGA E DESCARGA,TANTO DE ESPERA DO CAMINHAO COMO DO SERVENTE OU EQUIPAMENTO AUXILIAR,A VELOCIDADE MEDIA DE 50KM/H,EM CAMINHAO BASCULANTE A OLEO DIESEL,COM CAPACIDADE UTIL DE8T</v>
      </c>
      <c r="E37" s="198" t="str">
        <f>IF(B37="EMOP",VLOOKUP(C37,'EMOP 03-2026'!A:D,3,0),IF(B37="EMOP-I",VLOOKUP(C37,'EMOP-I 03-2026'!A:D,3,0),IF(B37="SINAPI",VLOOKUP(C37,'SINAPI 03-2026'!A:D,3,0),IF(B37="SINAPI-I",VLOOKUP(C37,'SINAPI-I 03-2026'!A:D,3,0),0))))</f>
        <v>T X KM</v>
      </c>
      <c r="F37" s="276">
        <f>'Memória de Cálculo'!I37</f>
        <v>1081.49</v>
      </c>
      <c r="G37" s="277">
        <f>IF(B37="EMOP",VLOOKUP(C37,'EMOP 03-2026'!A:D,4,0),IF(B37="EMOP-I",VLOOKUP(C37,'EMOP-I 03-2026'!A:D,4,0),IF(B37="SINAPI",VLOOKUP(C37,'SINAPI 03-2026'!A:D,4,0),IF(B37="SINAPI-I",VLOOKUP(C37,'SINAPI-I 03-2026'!A:D,4,0),0))))</f>
        <v>1.1299999999999999</v>
      </c>
      <c r="H37" s="277">
        <f t="shared" si="17"/>
        <v>1.36</v>
      </c>
      <c r="I37" s="277">
        <f t="shared" ref="I37" si="19">ROUND(F37*H37,2)</f>
        <v>1470.83</v>
      </c>
      <c r="J37" s="278">
        <f t="shared" si="0"/>
        <v>4.2722915692963237E-3</v>
      </c>
      <c r="L37" s="18"/>
    </row>
    <row r="38" spans="1:12" s="185" customFormat="1" x14ac:dyDescent="0.2">
      <c r="A38" s="263">
        <v>3</v>
      </c>
      <c r="B38" s="263"/>
      <c r="C38" s="263"/>
      <c r="D38" s="264" t="s">
        <v>60045</v>
      </c>
      <c r="E38" s="264"/>
      <c r="F38" s="265"/>
      <c r="G38" s="266"/>
      <c r="H38" s="266"/>
      <c r="I38" s="267">
        <f>SUM(I39:I63)/2</f>
        <v>95317.370000000039</v>
      </c>
      <c r="J38" s="268">
        <f t="shared" si="0"/>
        <v>0.27686652859847738</v>
      </c>
      <c r="L38" s="186"/>
    </row>
    <row r="39" spans="1:12" s="188" customFormat="1" x14ac:dyDescent="0.2">
      <c r="A39" s="269" t="s">
        <v>57012</v>
      </c>
      <c r="B39" s="269"/>
      <c r="C39" s="269"/>
      <c r="D39" s="270" t="s">
        <v>60227</v>
      </c>
      <c r="E39" s="270"/>
      <c r="F39" s="271"/>
      <c r="G39" s="272"/>
      <c r="H39" s="272"/>
      <c r="I39" s="273">
        <f>SUM(I40:I41)</f>
        <v>12495.2</v>
      </c>
      <c r="J39" s="274">
        <f t="shared" si="0"/>
        <v>3.629456675256245E-2</v>
      </c>
      <c r="L39" s="189"/>
    </row>
    <row r="40" spans="1:12" s="16" customFormat="1" ht="25.5" x14ac:dyDescent="0.2">
      <c r="A40" s="198" t="s">
        <v>60049</v>
      </c>
      <c r="B40" s="198" t="s">
        <v>72</v>
      </c>
      <c r="C40" s="198">
        <v>96616</v>
      </c>
      <c r="D40" s="240" t="str">
        <f>IF(B40="EMOP",VLOOKUP(C40,'EMOP 03-2026'!A:D,2,0),IF(B40="EMOP-I",VLOOKUP(C40,'EMOP-I 03-2026'!A:D,2,0),IF(B40="SINAPI",VLOOKUP(C40,'SINAPI 03-2026'!A:D,2,0),IF(B40="SINAPI-I",VLOOKUP(C40,'SINAPI-I 03-2026'!A:D,2,0),0))))</f>
        <v>LASTRO DE CONCRETO MAGRO, APLICADO EM BLOCOS DE COROAMENTO OU SAPATAS. AF_01/2024</v>
      </c>
      <c r="E40" s="198" t="str">
        <f>IF(B40="EMOP",VLOOKUP(C40,'EMOP 03-2026'!A:D,3,0),IF(B40="EMOP-I",VLOOKUP(C40,'EMOP-I 03-2026'!A:D,3,0),IF(B40="SINAPI",VLOOKUP(C40,'SINAPI 03-2026'!A:D,3,0),IF(B40="SINAPI-I",VLOOKUP(C40,'SINAPI-I 03-2026'!A:D,3,0),0))))</f>
        <v>M3</v>
      </c>
      <c r="F40" s="276">
        <f>'Memória de Cálculo'!I40</f>
        <v>0.64000000000000012</v>
      </c>
      <c r="G40" s="277">
        <f>IF(B40="EMOP",VLOOKUP(C40,'EMOP 03-2026'!A:D,4,0),IF(B40="EMOP-I",VLOOKUP(C40,'EMOP-I 03-2026'!A:D,4,0),IF(B40="SINAPI",VLOOKUP(C40,'SINAPI 03-2026'!A:D,4,0),IF(B40="SINAPI-I",VLOOKUP(C40,'SINAPI-I 03-2026'!A:D,4,0),0))))</f>
        <v>941.52</v>
      </c>
      <c r="H40" s="277">
        <f t="shared" ref="H40:H76" si="20">ROUND(G40*1.205,2)</f>
        <v>1134.53</v>
      </c>
      <c r="I40" s="277">
        <f t="shared" ref="I40:I68" si="21">ROUND(F40*H40,2)</f>
        <v>726.1</v>
      </c>
      <c r="J40" s="278">
        <f t="shared" si="0"/>
        <v>2.1090886835773413E-3</v>
      </c>
      <c r="L40" s="18"/>
    </row>
    <row r="41" spans="1:12" s="16" customFormat="1" ht="63.75" x14ac:dyDescent="0.2">
      <c r="A41" s="198" t="s">
        <v>60050</v>
      </c>
      <c r="B41" s="198" t="s">
        <v>13</v>
      </c>
      <c r="C41" s="198" t="s">
        <v>15849</v>
      </c>
      <c r="D41" s="240" t="str">
        <f>IF(B41="EMOP",VLOOKUP(C41,'EMOP 03-2026'!A:D,2,0),IF(B41="EMOP-I",VLOOKUP(C41,'EMOP-I 03-2026'!A:D,2,0),IF(B41="SINAPI",VLOOKUP(C41,'SINAPI 03-2026'!A:D,2,0),IF(B41="SINAPI-I",VLOOKUP(C41,'SINAPI-I 03-2026'!A:D,2,0),0))))</f>
        <v>CONCRETO ARMADO,FCK=25MPA,INCLUINDO MATERIAIS PARA 1,00M3 DECONCRETO(IMPORTADO DE USINA)ADENSADO E COLOCADO,12,00M2 DEAREA MOLDADA,FORMAS CONFORME O ITEM 11.004.0022,60KG DE ACOCA-50,INCLUSIVE MAO-DE-OBRA PARA CORTE,DOBRAGEM,MONTAGEM ECOLOCACAO NAS FORMAS,EXCLUSIVE ESCORAMENTO</v>
      </c>
      <c r="E41" s="198" t="str">
        <f>IF(B41="EMOP",VLOOKUP(C41,'EMOP 03-2026'!A:D,3,0),IF(B41="EMOP-I",VLOOKUP(C41,'EMOP-I 03-2026'!A:D,3,0),IF(B41="SINAPI",VLOOKUP(C41,'SINAPI 03-2026'!A:D,3,0),IF(B41="SINAPI-I",VLOOKUP(C41,'SINAPI-I 03-2026'!A:D,3,0),0))))</f>
        <v>M3</v>
      </c>
      <c r="F41" s="276">
        <f>'Memória de Cálculo'!I41</f>
        <v>3.8400000000000007</v>
      </c>
      <c r="G41" s="277">
        <f>IF(B41="EMOP",VLOOKUP(C41,'EMOP 03-2026'!A:D,4,0),IF(B41="EMOP-I",VLOOKUP(C41,'EMOP-I 03-2026'!A:D,4,0),IF(B41="SINAPI",VLOOKUP(C41,'SINAPI 03-2026'!A:D,4,0),IF(B41="SINAPI-I",VLOOKUP(C41,'SINAPI-I 03-2026'!A:D,4,0),0))))</f>
        <v>2543.46</v>
      </c>
      <c r="H41" s="277">
        <f t="shared" si="20"/>
        <v>3064.87</v>
      </c>
      <c r="I41" s="277">
        <f t="shared" si="21"/>
        <v>11769.1</v>
      </c>
      <c r="J41" s="278">
        <f t="shared" si="0"/>
        <v>3.4185478068985108E-2</v>
      </c>
      <c r="L41" s="18"/>
    </row>
    <row r="42" spans="1:12" s="16" customFormat="1" x14ac:dyDescent="0.2">
      <c r="A42" s="282" t="s">
        <v>60226</v>
      </c>
      <c r="B42" s="282"/>
      <c r="C42" s="282"/>
      <c r="D42" s="270" t="s">
        <v>60229</v>
      </c>
      <c r="E42" s="282"/>
      <c r="F42" s="283"/>
      <c r="G42" s="284"/>
      <c r="H42" s="284"/>
      <c r="I42" s="273">
        <f>SUM(I43)</f>
        <v>1104.32</v>
      </c>
      <c r="J42" s="285"/>
      <c r="L42" s="18"/>
    </row>
    <row r="43" spans="1:12" s="16" customFormat="1" ht="63.75" x14ac:dyDescent="0.2">
      <c r="A43" s="198" t="s">
        <v>60228</v>
      </c>
      <c r="B43" s="198" t="s">
        <v>13</v>
      </c>
      <c r="C43" s="198" t="s">
        <v>15849</v>
      </c>
      <c r="D43" s="240" t="str">
        <f>IF(B43="EMOP",VLOOKUP(C43,'EMOP 03-2026'!A:D,2,0),IF(B43="EMOP-I",VLOOKUP(C43,'EMOP-I 03-2026'!A:D,2,0),IF(B43="SINAPI",VLOOKUP(C43,'SINAPI 03-2026'!A:D,2,0),IF(B43="SINAPI-I",VLOOKUP(C43,'SINAPI-I 03-2026'!A:D,2,0),0))))</f>
        <v>CONCRETO ARMADO,FCK=25MPA,INCLUINDO MATERIAIS PARA 1,00M3 DECONCRETO(IMPORTADO DE USINA)ADENSADO E COLOCADO,12,00M2 DEAREA MOLDADA,FORMAS CONFORME O ITEM 11.004.0022,60KG DE ACOCA-50,INCLUSIVE MAO-DE-OBRA PARA CORTE,DOBRAGEM,MONTAGEM ECOLOCACAO NAS FORMAS,EXCLUSIVE ESCORAMENTO</v>
      </c>
      <c r="E43" s="198" t="str">
        <f>IF(B43="EMOP",VLOOKUP(C43,'EMOP 03-2026'!A:D,3,0),IF(B43="EMOP-I",VLOOKUP(C43,'EMOP-I 03-2026'!A:D,3,0),IF(B43="SINAPI",VLOOKUP(C43,'SINAPI 03-2026'!A:D,3,0),IF(B43="SINAPI-I",VLOOKUP(C43,'SINAPI-I 03-2026'!A:D,3,0),0))))</f>
        <v>M3</v>
      </c>
      <c r="F43" s="276">
        <f>'Memória de Cálculo'!I43</f>
        <v>0.360315</v>
      </c>
      <c r="G43" s="277">
        <f>IF(B43="EMOP",VLOOKUP(C43,'EMOP 03-2026'!A:D,4,0),IF(B43="EMOP-I",VLOOKUP(C43,'EMOP-I 03-2026'!A:D,4,0),IF(B43="SINAPI",VLOOKUP(C43,'SINAPI 03-2026'!A:D,4,0),IF(B43="SINAPI-I",VLOOKUP(C43,'SINAPI-I 03-2026'!A:D,4,0),0))))</f>
        <v>2543.46</v>
      </c>
      <c r="H43" s="277">
        <f t="shared" ref="H43" si="22">ROUND(G43*1.205,2)</f>
        <v>3064.87</v>
      </c>
      <c r="I43" s="277">
        <f t="shared" ref="I43" si="23">ROUND(F43*H43,2)</f>
        <v>1104.32</v>
      </c>
      <c r="J43" s="278"/>
      <c r="L43" s="18"/>
    </row>
    <row r="44" spans="1:12" s="16" customFormat="1" x14ac:dyDescent="0.2">
      <c r="A44" s="269" t="s">
        <v>57014</v>
      </c>
      <c r="B44" s="269"/>
      <c r="C44" s="269"/>
      <c r="D44" s="270" t="s">
        <v>60051</v>
      </c>
      <c r="E44" s="270"/>
      <c r="F44" s="271"/>
      <c r="G44" s="272"/>
      <c r="H44" s="272"/>
      <c r="I44" s="273">
        <f>SUM(I45:I46)</f>
        <v>8248.68</v>
      </c>
      <c r="J44" s="274">
        <f t="shared" ref="J44:J75" si="24">I44/$H$214</f>
        <v>2.3959781906694316E-2</v>
      </c>
      <c r="L44" s="18"/>
    </row>
    <row r="45" spans="1:12" s="16" customFormat="1" ht="63.75" x14ac:dyDescent="0.2">
      <c r="A45" s="198" t="s">
        <v>60052</v>
      </c>
      <c r="B45" s="198" t="s">
        <v>13</v>
      </c>
      <c r="C45" s="198" t="s">
        <v>26602</v>
      </c>
      <c r="D45" s="240" t="str">
        <f>IF(B45="EMOP",VLOOKUP(C45,'EMOP 03-2026'!A:D,2,0),IF(B45="EMOP-I",VLOOKUP(C45,'EMOP-I 03-2026'!A:D,2,0),IF(B45="SINAPI",VLOOKUP(C45,'SINAPI 03-2026'!A:D,2,0),IF(B45="SINAPI-I",VLOOKUP(C45,'SINAPI-I 03-2026'!A:D,2,0),0))))</f>
        <v>IMPERMEABILIZANTE DA SUPERFICIE DE CONCRETO EM PRESENCA OU NAO DE UMIDADE OU DE LENCOL FREATICO,EMPREGANDO SISTEMA PROGRESSIVO DE CRISTALIZACAO COMPOSTO DE INGREDIENTES ATIVOS QUEPENETRAM PROFUNDAMENTE NO CONCRETO POR PROCESSO CATALITICO,GERANDO CRISTAIS INSOLUVEIS DE FIBRAS DENTRITICAS NOS POROS ECAPILARIDADES</v>
      </c>
      <c r="E45" s="198" t="str">
        <f>IF(B45="EMOP",VLOOKUP(C45,'EMOP 03-2026'!A:D,3,0),IF(B45="EMOP-I",VLOOKUP(C45,'EMOP-I 03-2026'!A:D,3,0),IF(B45="SINAPI",VLOOKUP(C45,'SINAPI 03-2026'!A:D,3,0),IF(B45="SINAPI-I",VLOOKUP(C45,'SINAPI-I 03-2026'!A:D,3,0),0))))</f>
        <v>M2</v>
      </c>
      <c r="F45" s="276">
        <f>'Memória de Cálculo'!I45</f>
        <v>62.249999999999993</v>
      </c>
      <c r="G45" s="277">
        <f>IF(B45="EMOP",VLOOKUP(C45,'EMOP 03-2026'!A:D,4,0),IF(B45="EMOP-I",VLOOKUP(C45,'EMOP-I 03-2026'!A:D,4,0),IF(B45="SINAPI",VLOOKUP(C45,'SINAPI 03-2026'!A:D,4,0),IF(B45="SINAPI-I",VLOOKUP(C45,'SINAPI-I 03-2026'!A:D,4,0),0))))</f>
        <v>105.93</v>
      </c>
      <c r="H45" s="277">
        <f t="shared" si="20"/>
        <v>127.65</v>
      </c>
      <c r="I45" s="277">
        <f t="shared" ref="I45" si="25">ROUND(F45*H45,2)</f>
        <v>7946.21</v>
      </c>
      <c r="J45" s="278">
        <f t="shared" si="24"/>
        <v>2.3081203123989952E-2</v>
      </c>
      <c r="L45" s="18"/>
    </row>
    <row r="46" spans="1:12" s="16" customFormat="1" ht="38.25" x14ac:dyDescent="0.2">
      <c r="A46" s="198" t="s">
        <v>60053</v>
      </c>
      <c r="B46" s="198" t="s">
        <v>13</v>
      </c>
      <c r="C46" s="198" t="s">
        <v>6787</v>
      </c>
      <c r="D46" s="240" t="str">
        <f>IF(B46="EMOP",VLOOKUP(C46,'EMOP 03-2026'!A:D,2,0),IF(B46="EMOP-I",VLOOKUP(C46,'EMOP-I 03-2026'!A:D,2,0),IF(B46="SINAPI",VLOOKUP(C46,'SINAPI 03-2026'!A:D,2,0),IF(B46="SINAPI-I",VLOOKUP(C46,'SINAPI-I 03-2026'!A:D,2,0),0))))</f>
        <v>LONA DE POLIETILENO(LONA TERREIRO)COM ESPESSURA DE 0,20MM PARA IMPERMEABILIZACAO DE SOLO,MEDIDA PELA AREA COBERTA,INCLUSIVE PERDAS E TRANSPASSE</v>
      </c>
      <c r="E46" s="198" t="str">
        <f>IF(B46="EMOP",VLOOKUP(C46,'EMOP 03-2026'!A:D,3,0),IF(B46="EMOP-I",VLOOKUP(C46,'EMOP-I 03-2026'!A:D,3,0),IF(B46="SINAPI",VLOOKUP(C46,'SINAPI 03-2026'!A:D,3,0),IF(B46="SINAPI-I",VLOOKUP(C46,'SINAPI-I 03-2026'!A:D,3,0),0))))</f>
        <v>M2</v>
      </c>
      <c r="F46" s="276">
        <f>'Memória de Cálculo'!I46</f>
        <v>130.94</v>
      </c>
      <c r="G46" s="277">
        <f>IF(B46="EMOP",VLOOKUP(C46,'EMOP 03-2026'!A:D,4,0),IF(B46="EMOP-I",VLOOKUP(C46,'EMOP-I 03-2026'!A:D,4,0),IF(B46="SINAPI",VLOOKUP(C46,'SINAPI 03-2026'!A:D,4,0),IF(B46="SINAPI-I",VLOOKUP(C46,'SINAPI-I 03-2026'!A:D,4,0),0))))</f>
        <v>1.92</v>
      </c>
      <c r="H46" s="277">
        <f t="shared" si="20"/>
        <v>2.31</v>
      </c>
      <c r="I46" s="277">
        <f t="shared" si="21"/>
        <v>302.47000000000003</v>
      </c>
      <c r="J46" s="278">
        <f t="shared" si="24"/>
        <v>8.7857878270436365E-4</v>
      </c>
      <c r="L46" s="18"/>
    </row>
    <row r="47" spans="1:12" s="16" customFormat="1" x14ac:dyDescent="0.2">
      <c r="A47" s="269" t="s">
        <v>57015</v>
      </c>
      <c r="B47" s="269"/>
      <c r="C47" s="269"/>
      <c r="D47" s="270" t="s">
        <v>60054</v>
      </c>
      <c r="E47" s="270"/>
      <c r="F47" s="271"/>
      <c r="G47" s="272"/>
      <c r="H47" s="272"/>
      <c r="I47" s="273">
        <f>SUM(I48:I48)</f>
        <v>12428.81</v>
      </c>
      <c r="J47" s="274">
        <f t="shared" si="24"/>
        <v>3.6101724998392634E-2</v>
      </c>
      <c r="L47" s="18"/>
    </row>
    <row r="48" spans="1:12" s="16" customFormat="1" ht="63.75" x14ac:dyDescent="0.2">
      <c r="A48" s="198" t="s">
        <v>60055</v>
      </c>
      <c r="B48" s="198" t="s">
        <v>13</v>
      </c>
      <c r="C48" s="198" t="s">
        <v>15849</v>
      </c>
      <c r="D48" s="240" t="str">
        <f>IF(B48="EMOP",VLOOKUP(C48,'EMOP 03-2026'!A:D,2,0),IF(B48="EMOP-I",VLOOKUP(C48,'EMOP-I 03-2026'!A:D,2,0),IF(B48="SINAPI",VLOOKUP(C48,'SINAPI 03-2026'!A:D,2,0),IF(B48="SINAPI-I",VLOOKUP(C48,'SINAPI-I 03-2026'!A:D,2,0),0))))</f>
        <v>CONCRETO ARMADO,FCK=25MPA,INCLUINDO MATERIAIS PARA 1,00M3 DECONCRETO(IMPORTADO DE USINA)ADENSADO E COLOCADO,12,00M2 DEAREA MOLDADA,FORMAS CONFORME O ITEM 11.004.0022,60KG DE ACOCA-50,INCLUSIVE MAO-DE-OBRA PARA CORTE,DOBRAGEM,MONTAGEM ECOLOCACAO NAS FORMAS,EXCLUSIVE ESCORAMENTO</v>
      </c>
      <c r="E48" s="198" t="str">
        <f>IF(B48="EMOP",VLOOKUP(C48,'EMOP 03-2026'!A:D,3,0),IF(B48="EMOP-I",VLOOKUP(C48,'EMOP-I 03-2026'!A:D,3,0),IF(B48="SINAPI",VLOOKUP(C48,'SINAPI 03-2026'!A:D,3,0),IF(B48="SINAPI-I",VLOOKUP(C48,'SINAPI-I 03-2026'!A:D,3,0),0))))</f>
        <v>M3</v>
      </c>
      <c r="F48" s="276">
        <f>'Memória de Cálculo'!I48</f>
        <v>4.0552499999999991</v>
      </c>
      <c r="G48" s="277">
        <f>IF(B48="EMOP",VLOOKUP(C48,'EMOP 03-2026'!A:D,4,0),IF(B48="EMOP-I",VLOOKUP(C48,'EMOP-I 03-2026'!A:D,4,0),IF(B48="SINAPI",VLOOKUP(C48,'SINAPI 03-2026'!A:D,4,0),IF(B48="SINAPI-I",VLOOKUP(C48,'SINAPI-I 03-2026'!A:D,4,0),0))))</f>
        <v>2543.46</v>
      </c>
      <c r="H48" s="277">
        <f t="shared" si="20"/>
        <v>3064.87</v>
      </c>
      <c r="I48" s="277">
        <f t="shared" ref="I48" si="26">ROUND(F48*H48,2)</f>
        <v>12428.81</v>
      </c>
      <c r="J48" s="278">
        <f t="shared" si="24"/>
        <v>3.6101724998392634E-2</v>
      </c>
      <c r="L48" s="18"/>
    </row>
    <row r="49" spans="1:12" s="16" customFormat="1" x14ac:dyDescent="0.2">
      <c r="A49" s="269" t="s">
        <v>59917</v>
      </c>
      <c r="B49" s="269"/>
      <c r="C49" s="269"/>
      <c r="D49" s="270" t="s">
        <v>60237</v>
      </c>
      <c r="E49" s="270"/>
      <c r="F49" s="271"/>
      <c r="G49" s="272"/>
      <c r="H49" s="272"/>
      <c r="I49" s="273">
        <f>SUM(I50:I50)</f>
        <v>18630.580000000002</v>
      </c>
      <c r="J49" s="274">
        <f t="shared" si="24"/>
        <v>5.4115886856469279E-2</v>
      </c>
      <c r="L49" s="18"/>
    </row>
    <row r="50" spans="1:12" s="16" customFormat="1" ht="63.75" x14ac:dyDescent="0.2">
      <c r="A50" s="198" t="s">
        <v>60056</v>
      </c>
      <c r="B50" s="198" t="s">
        <v>13</v>
      </c>
      <c r="C50" s="198" t="s">
        <v>15849</v>
      </c>
      <c r="D50" s="240" t="str">
        <f>IF(B50="EMOP",VLOOKUP(C50,'EMOP 03-2026'!A:D,2,0),IF(B50="EMOP-I",VLOOKUP(C50,'EMOP-I 03-2026'!A:D,2,0),IF(B50="SINAPI",VLOOKUP(C50,'SINAPI 03-2026'!A:D,2,0),IF(B50="SINAPI-I",VLOOKUP(C50,'SINAPI-I 03-2026'!A:D,2,0),0))))</f>
        <v>CONCRETO ARMADO,FCK=25MPA,INCLUINDO MATERIAIS PARA 1,00M3 DECONCRETO(IMPORTADO DE USINA)ADENSADO E COLOCADO,12,00M2 DEAREA MOLDADA,FORMAS CONFORME O ITEM 11.004.0022,60KG DE ACOCA-50,INCLUSIVE MAO-DE-OBRA PARA CORTE,DOBRAGEM,MONTAGEM ECOLOCACAO NAS FORMAS,EXCLUSIVE ESCORAMENTO</v>
      </c>
      <c r="E50" s="198" t="str">
        <f>IF(B50="EMOP",VLOOKUP(C50,'EMOP 03-2026'!A:D,3,0),IF(B50="EMOP-I",VLOOKUP(C50,'EMOP-I 03-2026'!A:D,3,0),IF(B50="SINAPI",VLOOKUP(C50,'SINAPI 03-2026'!A:D,3,0),IF(B50="SINAPI-I",VLOOKUP(C50,'SINAPI-I 03-2026'!A:D,3,0),0))))</f>
        <v>M3</v>
      </c>
      <c r="F50" s="276">
        <f>'Memória de Cálculo'!I50</f>
        <v>6.0787499999999994</v>
      </c>
      <c r="G50" s="277">
        <f>IF(B50="EMOP",VLOOKUP(C50,'EMOP 03-2026'!A:D,4,0),IF(B50="EMOP-I",VLOOKUP(C50,'EMOP-I 03-2026'!A:D,4,0),IF(B50="SINAPI",VLOOKUP(C50,'SINAPI 03-2026'!A:D,4,0),IF(B50="SINAPI-I",VLOOKUP(C50,'SINAPI-I 03-2026'!A:D,4,0),0))))</f>
        <v>2543.46</v>
      </c>
      <c r="H50" s="277">
        <f t="shared" si="20"/>
        <v>3064.87</v>
      </c>
      <c r="I50" s="277">
        <f t="shared" ref="I50:I54" si="27">ROUND(F50*H50,2)</f>
        <v>18630.580000000002</v>
      </c>
      <c r="J50" s="278">
        <f t="shared" si="24"/>
        <v>5.4115886856469279E-2</v>
      </c>
      <c r="L50" s="18"/>
    </row>
    <row r="51" spans="1:12" s="16" customFormat="1" x14ac:dyDescent="0.2">
      <c r="A51" s="269" t="s">
        <v>59918</v>
      </c>
      <c r="B51" s="269"/>
      <c r="C51" s="269"/>
      <c r="D51" s="270" t="s">
        <v>60238</v>
      </c>
      <c r="E51" s="270"/>
      <c r="F51" s="271"/>
      <c r="G51" s="272"/>
      <c r="H51" s="272"/>
      <c r="I51" s="273">
        <f>SUM(I52:I52)</f>
        <v>4299.63</v>
      </c>
      <c r="J51" s="274">
        <f t="shared" si="24"/>
        <v>1.2489052439842507E-2</v>
      </c>
      <c r="L51" s="18"/>
    </row>
    <row r="52" spans="1:12" s="16" customFormat="1" ht="63.75" x14ac:dyDescent="0.2">
      <c r="A52" s="198" t="s">
        <v>60058</v>
      </c>
      <c r="B52" s="198" t="s">
        <v>13</v>
      </c>
      <c r="C52" s="198" t="s">
        <v>15849</v>
      </c>
      <c r="D52" s="240" t="str">
        <f>IF(B52="EMOP",VLOOKUP(C52,'EMOP 03-2026'!A:D,2,0),IF(B52="EMOP-I",VLOOKUP(C52,'EMOP-I 03-2026'!A:D,2,0),IF(B52="SINAPI",VLOOKUP(C52,'SINAPI 03-2026'!A:D,2,0),IF(B52="SINAPI-I",VLOOKUP(C52,'SINAPI-I 03-2026'!A:D,2,0),0))))</f>
        <v>CONCRETO ARMADO,FCK=25MPA,INCLUINDO MATERIAIS PARA 1,00M3 DECONCRETO(IMPORTADO DE USINA)ADENSADO E COLOCADO,12,00M2 DEAREA MOLDADA,FORMAS CONFORME O ITEM 11.004.0022,60KG DE ACOCA-50,INCLUSIVE MAO-DE-OBRA PARA CORTE,DOBRAGEM,MONTAGEM ECOLOCACAO NAS FORMAS,EXCLUSIVE ESCORAMENTO</v>
      </c>
      <c r="E52" s="198" t="str">
        <f>IF(B52="EMOP",VLOOKUP(C52,'EMOP 03-2026'!A:D,3,0),IF(B52="EMOP-I",VLOOKUP(C52,'EMOP-I 03-2026'!A:D,3,0),IF(B52="SINAPI",VLOOKUP(C52,'SINAPI 03-2026'!A:D,3,0),IF(B52="SINAPI-I",VLOOKUP(C52,'SINAPI-I 03-2026'!A:D,3,0),0))))</f>
        <v>M3</v>
      </c>
      <c r="F52" s="276">
        <f>'Memória de Cálculo'!I52</f>
        <v>1.4028749999999999</v>
      </c>
      <c r="G52" s="277">
        <f>IF(B52="EMOP",VLOOKUP(C52,'EMOP 03-2026'!A:D,4,0),IF(B52="EMOP-I",VLOOKUP(C52,'EMOP-I 03-2026'!A:D,4,0),IF(B52="SINAPI",VLOOKUP(C52,'SINAPI 03-2026'!A:D,4,0),IF(B52="SINAPI-I",VLOOKUP(C52,'SINAPI-I 03-2026'!A:D,4,0),0))))</f>
        <v>2543.46</v>
      </c>
      <c r="H52" s="277">
        <f t="shared" ref="H52" si="28">ROUND(G52*1.205,2)</f>
        <v>3064.87</v>
      </c>
      <c r="I52" s="277">
        <f t="shared" ref="I52" si="29">ROUND(F52*H52,2)</f>
        <v>4299.63</v>
      </c>
      <c r="J52" s="278">
        <f t="shared" si="24"/>
        <v>1.2489052439842507E-2</v>
      </c>
      <c r="L52" s="18"/>
    </row>
    <row r="53" spans="1:12" s="16" customFormat="1" x14ac:dyDescent="0.2">
      <c r="A53" s="269" t="s">
        <v>59919</v>
      </c>
      <c r="B53" s="269"/>
      <c r="C53" s="269"/>
      <c r="D53" s="270" t="s">
        <v>60057</v>
      </c>
      <c r="E53" s="270"/>
      <c r="F53" s="271"/>
      <c r="G53" s="272"/>
      <c r="H53" s="272"/>
      <c r="I53" s="273">
        <f>SUM(I54:I55)</f>
        <v>20224.62</v>
      </c>
      <c r="J53" s="274">
        <f t="shared" si="24"/>
        <v>5.8746064139446309E-2</v>
      </c>
      <c r="L53" s="18"/>
    </row>
    <row r="54" spans="1:12" s="16" customFormat="1" ht="63.75" x14ac:dyDescent="0.2">
      <c r="A54" s="198" t="s">
        <v>60060</v>
      </c>
      <c r="B54" s="198" t="s">
        <v>13</v>
      </c>
      <c r="C54" s="198" t="s">
        <v>15849</v>
      </c>
      <c r="D54" s="240" t="str">
        <f>IF(B54="EMOP",VLOOKUP(C54,'EMOP 03-2026'!A:D,2,0),IF(B54="EMOP-I",VLOOKUP(C54,'EMOP-I 03-2026'!A:D,2,0),IF(B54="SINAPI",VLOOKUP(C54,'SINAPI 03-2026'!A:D,2,0),IF(B54="SINAPI-I",VLOOKUP(C54,'SINAPI-I 03-2026'!A:D,2,0),0))))</f>
        <v>CONCRETO ARMADO,FCK=25MPA,INCLUINDO MATERIAIS PARA 1,00M3 DECONCRETO(IMPORTADO DE USINA)ADENSADO E COLOCADO,12,00M2 DEAREA MOLDADA,FORMAS CONFORME O ITEM 11.004.0022,60KG DE ACOCA-50,INCLUSIVE MAO-DE-OBRA PARA CORTE,DOBRAGEM,MONTAGEM ECOLOCACAO NAS FORMAS,EXCLUSIVE ESCORAMENTO</v>
      </c>
      <c r="E54" s="198" t="str">
        <f>IF(B54="EMOP",VLOOKUP(C54,'EMOP 03-2026'!A:D,3,0),IF(B54="EMOP-I",VLOOKUP(C54,'EMOP-I 03-2026'!A:D,3,0),IF(B54="SINAPI",VLOOKUP(C54,'SINAPI 03-2026'!A:D,3,0),IF(B54="SINAPI-I",VLOOKUP(C54,'SINAPI-I 03-2026'!A:D,3,0),0))))</f>
        <v>M3</v>
      </c>
      <c r="F54" s="276">
        <f>'Memória de Cálculo'!I54</f>
        <v>5.9352</v>
      </c>
      <c r="G54" s="277">
        <f>IF(B54="EMOP",VLOOKUP(C54,'EMOP 03-2026'!A:D,4,0),IF(B54="EMOP-I",VLOOKUP(C54,'EMOP-I 03-2026'!A:D,4,0),IF(B54="SINAPI",VLOOKUP(C54,'SINAPI 03-2026'!A:D,4,0),IF(B54="SINAPI-I",VLOOKUP(C54,'SINAPI-I 03-2026'!A:D,4,0),0))))</f>
        <v>2543.46</v>
      </c>
      <c r="H54" s="277">
        <f t="shared" si="20"/>
        <v>3064.87</v>
      </c>
      <c r="I54" s="277">
        <f t="shared" si="27"/>
        <v>18190.62</v>
      </c>
      <c r="J54" s="278">
        <f t="shared" si="24"/>
        <v>5.2837943519151151E-2</v>
      </c>
      <c r="L54" s="18"/>
    </row>
    <row r="55" spans="1:12" s="16" customFormat="1" ht="51" x14ac:dyDescent="0.2">
      <c r="A55" s="198" t="s">
        <v>60341</v>
      </c>
      <c r="B55" s="198" t="s">
        <v>13</v>
      </c>
      <c r="C55" s="198" t="s">
        <v>16423</v>
      </c>
      <c r="D55" s="240" t="str">
        <f>IF(B55="EMOP",VLOOKUP(C55,'EMOP 03-2026'!A:D,2,0),IF(B55="EMOP-I",VLOOKUP(C55,'EMOP-I 03-2026'!A:D,2,0),IF(B55="SINAPI",VLOOKUP(C55,'SINAPI 03-2026'!A:D,2,0),IF(B55="SINAPI-I",VLOOKUP(C55,'SINAPI-I 03-2026'!A:D,2,0),0))))</f>
        <v>ESCORAMENTO TUBULAR(ALUGUEL)COM TUBOS METALICOS,PARA QUALQUER DENSIDADE DE TUBO,PAGO PELO COMPRIMENTO NECESSARIO,NO MESMO TEMPO,DESDE A ENTREGA DO MATERIAL NA OBRA,NA OCASIAO APROPRIADA ATE SUA CARGA,PARA DEVOLUCAO,LOGO QUE DESNECESSARIA</v>
      </c>
      <c r="E55" s="198" t="str">
        <f>IF(B55="EMOP",VLOOKUP(C55,'EMOP 03-2026'!A:D,3,0),IF(B55="EMOP-I",VLOOKUP(C55,'EMOP-I 03-2026'!A:D,3,0),IF(B55="SINAPI",VLOOKUP(C55,'SINAPI 03-2026'!A:D,3,0),IF(B55="SINAPI-I",VLOOKUP(C55,'SINAPI-I 03-2026'!A:D,3,0),0))))</f>
        <v>MXMES</v>
      </c>
      <c r="F55" s="276">
        <f>'Memória de Cálculo'!I55</f>
        <v>225</v>
      </c>
      <c r="G55" s="277">
        <f>IF(B55="EMOP",VLOOKUP(C55,'EMOP 03-2026'!A:D,4,0),IF(B55="EMOP-I",VLOOKUP(C55,'EMOP-I 03-2026'!A:D,4,0),IF(B55="SINAPI",VLOOKUP(C55,'SINAPI 03-2026'!A:D,4,0),IF(B55="SINAPI-I",VLOOKUP(C55,'SINAPI-I 03-2026'!A:D,4,0),0))))</f>
        <v>7.5</v>
      </c>
      <c r="H55" s="277">
        <f t="shared" si="20"/>
        <v>9.0399999999999991</v>
      </c>
      <c r="I55" s="277">
        <f t="shared" ref="I55" si="30">ROUND(F55*H55,2)</f>
        <v>2034</v>
      </c>
      <c r="J55" s="278">
        <f t="shared" si="24"/>
        <v>5.9081206202951549E-3</v>
      </c>
      <c r="L55" s="18"/>
    </row>
    <row r="56" spans="1:12" s="16" customFormat="1" x14ac:dyDescent="0.2">
      <c r="A56" s="269" t="s">
        <v>59922</v>
      </c>
      <c r="B56" s="269"/>
      <c r="C56" s="269"/>
      <c r="D56" s="270" t="s">
        <v>60059</v>
      </c>
      <c r="E56" s="270"/>
      <c r="F56" s="271"/>
      <c r="G56" s="272"/>
      <c r="H56" s="272"/>
      <c r="I56" s="273">
        <f>SUM(I57:I57)</f>
        <v>665.01</v>
      </c>
      <c r="J56" s="274">
        <f t="shared" si="24"/>
        <v>1.9316417373168538E-3</v>
      </c>
      <c r="L56" s="18"/>
    </row>
    <row r="57" spans="1:12" s="16" customFormat="1" ht="25.5" x14ac:dyDescent="0.2">
      <c r="A57" s="198" t="s">
        <v>60061</v>
      </c>
      <c r="B57" s="198" t="s">
        <v>13</v>
      </c>
      <c r="C57" s="198" t="s">
        <v>15777</v>
      </c>
      <c r="D57" s="240" t="str">
        <f>IF(B57="EMOP",VLOOKUP(C57,'EMOP 03-2026'!A:D,2,0),IF(B57="EMOP-I",VLOOKUP(C57,'EMOP-I 03-2026'!A:D,2,0),IF(B57="SINAPI",VLOOKUP(C57,'SINAPI 03-2026'!A:D,2,0),IF(B57="SINAPI-I",VLOOKUP(C57,'SINAPI-I 03-2026'!A:D,2,0),0))))</f>
        <v>VERGAS DE CONCRETO ARMADO PARA ALVENARIA,COM APROVEITAMENTODA MADEIRA POR 10 VEZES</v>
      </c>
      <c r="E57" s="198" t="str">
        <f>IF(B57="EMOP",VLOOKUP(C57,'EMOP 03-2026'!A:D,3,0),IF(B57="EMOP-I",VLOOKUP(C57,'EMOP-I 03-2026'!A:D,3,0),IF(B57="SINAPI",VLOOKUP(C57,'SINAPI 03-2026'!A:D,3,0),IF(B57="SINAPI-I",VLOOKUP(C57,'SINAPI-I 03-2026'!A:D,3,0),0))))</f>
        <v>M3</v>
      </c>
      <c r="F57" s="276">
        <f>'Memória de Cálculo'!I57</f>
        <v>0.23249999999999998</v>
      </c>
      <c r="G57" s="277">
        <f>IF(B57="EMOP",VLOOKUP(C57,'EMOP 03-2026'!A:D,4,0),IF(B57="EMOP-I",VLOOKUP(C57,'EMOP-I 03-2026'!A:D,4,0),IF(B57="SINAPI",VLOOKUP(C57,'SINAPI 03-2026'!A:D,4,0),IF(B57="SINAPI-I",VLOOKUP(C57,'SINAPI-I 03-2026'!A:D,4,0),0))))</f>
        <v>2373.64</v>
      </c>
      <c r="H57" s="277">
        <f t="shared" si="20"/>
        <v>2860.24</v>
      </c>
      <c r="I57" s="277">
        <f t="shared" ref="I57" si="31">ROUND(F57*H57,2)</f>
        <v>665.01</v>
      </c>
      <c r="J57" s="278">
        <f t="shared" si="24"/>
        <v>1.9316417373168538E-3</v>
      </c>
      <c r="L57" s="18"/>
    </row>
    <row r="58" spans="1:12" s="16" customFormat="1" x14ac:dyDescent="0.2">
      <c r="A58" s="269" t="s">
        <v>60245</v>
      </c>
      <c r="B58" s="269"/>
      <c r="C58" s="269"/>
      <c r="D58" s="270" t="s">
        <v>60247</v>
      </c>
      <c r="E58" s="270"/>
      <c r="F58" s="271"/>
      <c r="G58" s="272"/>
      <c r="H58" s="272"/>
      <c r="I58" s="273">
        <f>SUM(I59:I59)</f>
        <v>3346.73</v>
      </c>
      <c r="J58" s="274">
        <f t="shared" si="24"/>
        <v>9.7211821649756166E-3</v>
      </c>
      <c r="L58" s="18"/>
    </row>
    <row r="59" spans="1:12" s="16" customFormat="1" ht="63.75" x14ac:dyDescent="0.2">
      <c r="A59" s="198" t="s">
        <v>60248</v>
      </c>
      <c r="B59" s="198" t="s">
        <v>13</v>
      </c>
      <c r="C59" s="198" t="s">
        <v>15849</v>
      </c>
      <c r="D59" s="240" t="str">
        <f>IF(B59="EMOP",VLOOKUP(C59,'EMOP 03-2026'!A:D,2,0),IF(B59="EMOP-I",VLOOKUP(C59,'EMOP-I 03-2026'!A:D,2,0),IF(B59="SINAPI",VLOOKUP(C59,'SINAPI 03-2026'!A:D,2,0),IF(B59="SINAPI-I",VLOOKUP(C59,'SINAPI-I 03-2026'!A:D,2,0),0))))</f>
        <v>CONCRETO ARMADO,FCK=25MPA,INCLUINDO MATERIAIS PARA 1,00M3 DECONCRETO(IMPORTADO DE USINA)ADENSADO E COLOCADO,12,00M2 DEAREA MOLDADA,FORMAS CONFORME O ITEM 11.004.0022,60KG DE ACOCA-50,INCLUSIVE MAO-DE-OBRA PARA CORTE,DOBRAGEM,MONTAGEM ECOLOCACAO NAS FORMAS,EXCLUSIVE ESCORAMENTO</v>
      </c>
      <c r="E59" s="198" t="str">
        <f>IF(B59="EMOP",VLOOKUP(C59,'EMOP 03-2026'!A:D,3,0),IF(B59="EMOP-I",VLOOKUP(C59,'EMOP-I 03-2026'!A:D,3,0),IF(B59="SINAPI",VLOOKUP(C59,'SINAPI 03-2026'!A:D,3,0),IF(B59="SINAPI-I",VLOOKUP(C59,'SINAPI-I 03-2026'!A:D,3,0),0))))</f>
        <v>M3</v>
      </c>
      <c r="F59" s="276">
        <f>'Memória de Cálculo'!I59</f>
        <v>1.091966</v>
      </c>
      <c r="G59" s="277">
        <f>IF(B59="EMOP",VLOOKUP(C59,'EMOP 03-2026'!A:D,4,0),IF(B59="EMOP-I",VLOOKUP(C59,'EMOP-I 03-2026'!A:D,4,0),IF(B59="SINAPI",VLOOKUP(C59,'SINAPI 03-2026'!A:D,4,0),IF(B59="SINAPI-I",VLOOKUP(C59,'SINAPI-I 03-2026'!A:D,4,0),0))))</f>
        <v>2543.46</v>
      </c>
      <c r="H59" s="277">
        <f t="shared" si="20"/>
        <v>3064.87</v>
      </c>
      <c r="I59" s="277">
        <f t="shared" ref="I59" si="32">ROUND(F59*H59,2)</f>
        <v>3346.73</v>
      </c>
      <c r="J59" s="278">
        <f t="shared" si="24"/>
        <v>9.7211821649756166E-3</v>
      </c>
      <c r="L59" s="18"/>
    </row>
    <row r="60" spans="1:12" s="16" customFormat="1" x14ac:dyDescent="0.2">
      <c r="A60" s="269" t="s">
        <v>60249</v>
      </c>
      <c r="B60" s="269"/>
      <c r="C60" s="269"/>
      <c r="D60" s="270" t="s">
        <v>60246</v>
      </c>
      <c r="E60" s="270"/>
      <c r="F60" s="271"/>
      <c r="G60" s="272"/>
      <c r="H60" s="272"/>
      <c r="I60" s="273">
        <f>SUM(I61:I61)</f>
        <v>7599.35</v>
      </c>
      <c r="J60" s="274">
        <f t="shared" si="24"/>
        <v>2.2073685563343159E-2</v>
      </c>
      <c r="L60" s="18"/>
    </row>
    <row r="61" spans="1:12" s="16" customFormat="1" ht="63.75" x14ac:dyDescent="0.2">
      <c r="A61" s="198" t="s">
        <v>60250</v>
      </c>
      <c r="B61" s="198" t="s">
        <v>13</v>
      </c>
      <c r="C61" s="198" t="s">
        <v>15849</v>
      </c>
      <c r="D61" s="240" t="str">
        <f>IF(B61="EMOP",VLOOKUP(C61,'EMOP 03-2026'!A:D,2,0),IF(B61="EMOP-I",VLOOKUP(C61,'EMOP-I 03-2026'!A:D,2,0),IF(B61="SINAPI",VLOOKUP(C61,'SINAPI 03-2026'!A:D,2,0),IF(B61="SINAPI-I",VLOOKUP(C61,'SINAPI-I 03-2026'!A:D,2,0),0))))</f>
        <v>CONCRETO ARMADO,FCK=25MPA,INCLUINDO MATERIAIS PARA 1,00M3 DECONCRETO(IMPORTADO DE USINA)ADENSADO E COLOCADO,12,00M2 DEAREA MOLDADA,FORMAS CONFORME O ITEM 11.004.0022,60KG DE ACOCA-50,INCLUSIVE MAO-DE-OBRA PARA CORTE,DOBRAGEM,MONTAGEM ECOLOCACAO NAS FORMAS,EXCLUSIVE ESCORAMENTO</v>
      </c>
      <c r="E61" s="198" t="str">
        <f>IF(B61="EMOP",VLOOKUP(C61,'EMOP 03-2026'!A:D,3,0),IF(B61="EMOP-I",VLOOKUP(C61,'EMOP-I 03-2026'!A:D,3,0),IF(B61="SINAPI",VLOOKUP(C61,'SINAPI 03-2026'!A:D,3,0),IF(B61="SINAPI-I",VLOOKUP(C61,'SINAPI-I 03-2026'!A:D,3,0),0))))</f>
        <v>M3</v>
      </c>
      <c r="F61" s="276">
        <f>'Memória de Cálculo'!I61</f>
        <v>2.4794999999999998</v>
      </c>
      <c r="G61" s="277">
        <f>IF(B61="EMOP",VLOOKUP(C61,'EMOP 03-2026'!A:D,4,0),IF(B61="EMOP-I",VLOOKUP(C61,'EMOP-I 03-2026'!A:D,4,0),IF(B61="SINAPI",VLOOKUP(C61,'SINAPI 03-2026'!A:D,4,0),IF(B61="SINAPI-I",VLOOKUP(C61,'SINAPI-I 03-2026'!A:D,4,0),0))))</f>
        <v>2543.46</v>
      </c>
      <c r="H61" s="277">
        <f t="shared" ref="H61" si="33">ROUND(G61*1.205,2)</f>
        <v>3064.87</v>
      </c>
      <c r="I61" s="277">
        <f t="shared" ref="I61" si="34">ROUND(F61*H61,2)</f>
        <v>7599.35</v>
      </c>
      <c r="J61" s="278">
        <f t="shared" si="24"/>
        <v>2.2073685563343159E-2</v>
      </c>
      <c r="L61" s="18"/>
    </row>
    <row r="62" spans="1:12" s="16" customFormat="1" x14ac:dyDescent="0.2">
      <c r="A62" s="282" t="s">
        <v>60342</v>
      </c>
      <c r="B62" s="282"/>
      <c r="C62" s="282"/>
      <c r="D62" s="270" t="s">
        <v>60251</v>
      </c>
      <c r="E62" s="270"/>
      <c r="F62" s="271"/>
      <c r="G62" s="272"/>
      <c r="H62" s="272"/>
      <c r="I62" s="273">
        <f>SUM(I63:I63)</f>
        <v>6274.44</v>
      </c>
      <c r="J62" s="274">
        <f t="shared" si="24"/>
        <v>1.8225245007278627E-2</v>
      </c>
      <c r="L62" s="18"/>
    </row>
    <row r="63" spans="1:12" s="16" customFormat="1" ht="63.75" x14ac:dyDescent="0.2">
      <c r="A63" s="198" t="s">
        <v>60343</v>
      </c>
      <c r="B63" s="198" t="s">
        <v>13</v>
      </c>
      <c r="C63" s="198" t="s">
        <v>15849</v>
      </c>
      <c r="D63" s="240" t="str">
        <f>IF(B63="EMOP",VLOOKUP(C63,'EMOP 03-2026'!A:D,2,0),IF(B63="EMOP-I",VLOOKUP(C63,'EMOP-I 03-2026'!A:D,2,0),IF(B63="SINAPI",VLOOKUP(C63,'SINAPI 03-2026'!A:D,2,0),IF(B63="SINAPI-I",VLOOKUP(C63,'SINAPI-I 03-2026'!A:D,2,0),0))))</f>
        <v>CONCRETO ARMADO,FCK=25MPA,INCLUINDO MATERIAIS PARA 1,00M3 DECONCRETO(IMPORTADO DE USINA)ADENSADO E COLOCADO,12,00M2 DEAREA MOLDADA,FORMAS CONFORME O ITEM 11.004.0022,60KG DE ACOCA-50,INCLUSIVE MAO-DE-OBRA PARA CORTE,DOBRAGEM,MONTAGEM ECOLOCACAO NAS FORMAS,EXCLUSIVE ESCORAMENTO</v>
      </c>
      <c r="E63" s="198" t="str">
        <f>IF(B63="EMOP",VLOOKUP(C63,'EMOP 03-2026'!A:D,3,0),IF(B63="EMOP-I",VLOOKUP(C63,'EMOP-I 03-2026'!A:D,3,0),IF(B63="SINAPI",VLOOKUP(C63,'SINAPI 03-2026'!A:D,3,0),IF(B63="SINAPI-I",VLOOKUP(C63,'SINAPI-I 03-2026'!A:D,3,0),0))))</f>
        <v>M3</v>
      </c>
      <c r="F63" s="276">
        <f>'Memória de Cálculo'!I63</f>
        <v>2.0472119999999996</v>
      </c>
      <c r="G63" s="277">
        <f>IF(B63="EMOP",VLOOKUP(C63,'EMOP 03-2026'!A:D,4,0),IF(B63="EMOP-I",VLOOKUP(C63,'EMOP-I 03-2026'!A:D,4,0),IF(B63="SINAPI",VLOOKUP(C63,'SINAPI 03-2026'!A:D,4,0),IF(B63="SINAPI-I",VLOOKUP(C63,'SINAPI-I 03-2026'!A:D,4,0),0))))</f>
        <v>2543.46</v>
      </c>
      <c r="H63" s="277">
        <f t="shared" ref="H63" si="35">ROUND(G63*1.205,2)</f>
        <v>3064.87</v>
      </c>
      <c r="I63" s="277">
        <f t="shared" ref="I63" si="36">ROUND(F63*H63,2)</f>
        <v>6274.44</v>
      </c>
      <c r="J63" s="278">
        <f t="shared" si="24"/>
        <v>1.8225245007278627E-2</v>
      </c>
      <c r="L63" s="18"/>
    </row>
    <row r="64" spans="1:12" s="16" customFormat="1" x14ac:dyDescent="0.2">
      <c r="A64" s="263">
        <v>4</v>
      </c>
      <c r="B64" s="263"/>
      <c r="C64" s="263"/>
      <c r="D64" s="264" t="s">
        <v>60062</v>
      </c>
      <c r="E64" s="264"/>
      <c r="F64" s="265"/>
      <c r="G64" s="266"/>
      <c r="H64" s="266"/>
      <c r="I64" s="267">
        <f>SUM(I65:I68)/2</f>
        <v>17630.429999999997</v>
      </c>
      <c r="J64" s="268">
        <f t="shared" si="24"/>
        <v>5.1210770416750387E-2</v>
      </c>
      <c r="L64" s="18"/>
    </row>
    <row r="65" spans="1:12" s="16" customFormat="1" x14ac:dyDescent="0.2">
      <c r="A65" s="269" t="s">
        <v>57500</v>
      </c>
      <c r="B65" s="269"/>
      <c r="C65" s="269"/>
      <c r="D65" s="270" t="s">
        <v>60063</v>
      </c>
      <c r="E65" s="270"/>
      <c r="F65" s="271"/>
      <c r="G65" s="272"/>
      <c r="H65" s="272"/>
      <c r="I65" s="273">
        <f>SUM(I66:I68)</f>
        <v>17630.43</v>
      </c>
      <c r="J65" s="274">
        <f t="shared" si="24"/>
        <v>5.1210770416750394E-2</v>
      </c>
      <c r="L65" s="18"/>
    </row>
    <row r="66" spans="1:12" s="16" customFormat="1" ht="38.25" x14ac:dyDescent="0.2">
      <c r="A66" s="198" t="s">
        <v>60064</v>
      </c>
      <c r="B66" s="198" t="s">
        <v>13</v>
      </c>
      <c r="C66" s="198" t="s">
        <v>16752</v>
      </c>
      <c r="D66" s="240" t="str">
        <f>IF(B66="EMOP",VLOOKUP(C66,'EMOP 03-2026'!A:D,2,0),IF(B66="EMOP-I",VLOOKUP(C66,'EMOP-I 03-2026'!A:D,2,0),IF(B66="SINAPI",VLOOKUP(C66,'SINAPI 03-2026'!A:D,2,0),IF(B66="SINAPI-I",VLOOKUP(C66,'SINAPI-I 03-2026'!A:D,2,0),0))))</f>
        <v>ALVENARIA DE BLOCOS DE CONCRETO 15X20X40CM,ASSENTES COM ARGAMASSA DE CIMENTO E AREIA,NO TRACO 1:8,EM PAREDES DE 0,15M DEESPESSURA,DE SUPERFICIE CORRIDA,ATE 3,00M DE ALTURA E MEDIDA PELA AREA REAL</v>
      </c>
      <c r="E66" s="198" t="str">
        <f>IF(B66="EMOP",VLOOKUP(C66,'EMOP 03-2026'!A:D,3,0),IF(B66="EMOP-I",VLOOKUP(C66,'EMOP-I 03-2026'!A:D,3,0),IF(B66="SINAPI",VLOOKUP(C66,'SINAPI 03-2026'!A:D,3,0),IF(B66="SINAPI-I",VLOOKUP(C66,'SINAPI-I 03-2026'!A:D,3,0),0))))</f>
        <v>M2</v>
      </c>
      <c r="F66" s="276">
        <f>'Memória de Cálculo'!I66</f>
        <v>71.154499999999999</v>
      </c>
      <c r="G66" s="277">
        <f>IF(B66="EMOP",VLOOKUP(C66,'EMOP 03-2026'!A:D,4,0),IF(B66="EMOP-I",VLOOKUP(C66,'EMOP-I 03-2026'!A:D,4,0),IF(B66="SINAPI",VLOOKUP(C66,'SINAPI 03-2026'!A:D,4,0),IF(B66="SINAPI-I",VLOOKUP(C66,'SINAPI-I 03-2026'!A:D,4,0),0))))</f>
        <v>93.37</v>
      </c>
      <c r="H66" s="277">
        <f t="shared" si="20"/>
        <v>112.51</v>
      </c>
      <c r="I66" s="277">
        <f t="shared" ref="I66" si="37">ROUND(F66*H66,2)</f>
        <v>8005.59</v>
      </c>
      <c r="J66" s="278">
        <f t="shared" si="24"/>
        <v>2.3253683066189128E-2</v>
      </c>
      <c r="L66" s="18"/>
    </row>
    <row r="67" spans="1:12" s="16" customFormat="1" ht="51" x14ac:dyDescent="0.2">
      <c r="A67" s="198" t="s">
        <v>60065</v>
      </c>
      <c r="B67" s="198" t="s">
        <v>13</v>
      </c>
      <c r="C67" s="198" t="s">
        <v>1128</v>
      </c>
      <c r="D67" s="240" t="str">
        <f>IF(B67="EMOP",VLOOKUP(C67,'EMOP 03-2026'!A:D,2,0),IF(B67="EMOP-I",VLOOKUP(C67,'EMOP-I 03-2026'!A:D,2,0),IF(B67="SINAPI",VLOOKUP(C67,'SINAPI 03-2026'!A:D,2,0),IF(B67="SINAPI-I",VLOOKUP(C67,'SINAPI-I 03-2026'!A:D,2,0),0))))</f>
        <v>ALVENARIA DE TIJOLOS CERAMICOS FURADOS 10X20X30CM,COMPLEMENTADA COM 6% DE TIJOLOS DE 10X20X20CM,ASSENTES COM ARGAMASSA DE CIMENTO E SAIBRO,NO TRACO 1:8,EM PAREDES DE MEIA VEZ(0,10M) DE SUPERFICIE CORRIDA,ATE 3,00M DE ALTURA E MEDIDA PELA AREA REAL</v>
      </c>
      <c r="E67" s="198" t="str">
        <f>IF(B67="EMOP",VLOOKUP(C67,'EMOP 03-2026'!A:D,3,0),IF(B67="EMOP-I",VLOOKUP(C67,'EMOP-I 03-2026'!A:D,3,0),IF(B67="SINAPI",VLOOKUP(C67,'SINAPI 03-2026'!A:D,3,0),IF(B67="SINAPI-I",VLOOKUP(C67,'SINAPI-I 03-2026'!A:D,3,0),0))))</f>
        <v>M2</v>
      </c>
      <c r="F67" s="276">
        <f>'Memória de Cálculo'!I67</f>
        <v>124.52999999999999</v>
      </c>
      <c r="G67" s="277">
        <f>IF(B67="EMOP",VLOOKUP(C67,'EMOP 03-2026'!A:D,4,0),IF(B67="EMOP-I",VLOOKUP(C67,'EMOP-I 03-2026'!A:D,4,0),IF(B67="SINAPI",VLOOKUP(C67,'SINAPI 03-2026'!A:D,4,0),IF(B67="SINAPI-I",VLOOKUP(C67,'SINAPI-I 03-2026'!A:D,4,0),0))))</f>
        <v>58.59</v>
      </c>
      <c r="H67" s="277">
        <f t="shared" si="20"/>
        <v>70.599999999999994</v>
      </c>
      <c r="I67" s="277">
        <f t="shared" ref="I67" si="38">ROUND(F67*H67,2)</f>
        <v>8791.82</v>
      </c>
      <c r="J67" s="278">
        <f t="shared" si="24"/>
        <v>2.5537430202518852E-2</v>
      </c>
      <c r="L67" s="18"/>
    </row>
    <row r="68" spans="1:12" s="16" customFormat="1" ht="25.5" x14ac:dyDescent="0.2">
      <c r="A68" s="198" t="s">
        <v>60066</v>
      </c>
      <c r="B68" s="198" t="s">
        <v>72</v>
      </c>
      <c r="C68" s="198">
        <v>93203</v>
      </c>
      <c r="D68" s="240" t="str">
        <f>IF(B68="EMOP",VLOOKUP(C68,'EMOP 03-2026'!A:D,2,0),IF(B68="EMOP-I",VLOOKUP(C68,'EMOP-I 03-2026'!A:D,2,0),IF(B68="SINAPI",VLOOKUP(C68,'SINAPI 03-2026'!A:D,2,0),IF(B68="SINAPI-I",VLOOKUP(C68,'SINAPI-I 03-2026'!A:D,2,0),0))))</f>
        <v>FIXAÇÃO (ENCUNHAMENTO) DE ALVENARIA DE VEDAÇÃO COM ESPUMA DE POLIURETANO EXPANSIVA. AF_03/2024</v>
      </c>
      <c r="E68" s="198" t="str">
        <f>IF(B68="EMOP",VLOOKUP(C68,'EMOP 03-2026'!A:D,3,0),IF(B68="EMOP-I",VLOOKUP(C68,'EMOP-I 03-2026'!A:D,3,0),IF(B68="SINAPI",VLOOKUP(C68,'SINAPI 03-2026'!A:D,3,0),IF(B68="SINAPI-I",VLOOKUP(C68,'SINAPI-I 03-2026'!A:D,3,0),0))))</f>
        <v>M</v>
      </c>
      <c r="F68" s="276">
        <f>'Memória de Cálculo'!I68</f>
        <v>47.25</v>
      </c>
      <c r="G68" s="277">
        <f>IF(B68="EMOP",VLOOKUP(C68,'EMOP 03-2026'!A:D,4,0),IF(B68="EMOP-I",VLOOKUP(C68,'EMOP-I 03-2026'!A:D,4,0),IF(B68="SINAPI",VLOOKUP(C68,'SINAPI 03-2026'!A:D,4,0),IF(B68="SINAPI-I",VLOOKUP(C68,'SINAPI-I 03-2026'!A:D,4,0),0))))</f>
        <v>14.63</v>
      </c>
      <c r="H68" s="277">
        <f t="shared" si="20"/>
        <v>17.63</v>
      </c>
      <c r="I68" s="277">
        <f t="shared" si="21"/>
        <v>833.02</v>
      </c>
      <c r="J68" s="278">
        <f t="shared" si="24"/>
        <v>2.4196571480424138E-3</v>
      </c>
      <c r="L68" s="18"/>
    </row>
    <row r="69" spans="1:12" s="16" customFormat="1" x14ac:dyDescent="0.2">
      <c r="A69" s="263">
        <v>5</v>
      </c>
      <c r="B69" s="263"/>
      <c r="C69" s="263"/>
      <c r="D69" s="264" t="s">
        <v>60067</v>
      </c>
      <c r="E69" s="264"/>
      <c r="F69" s="265"/>
      <c r="G69" s="266"/>
      <c r="H69" s="266"/>
      <c r="I69" s="267">
        <f>SUM(I70:I106)/2</f>
        <v>26945.87</v>
      </c>
      <c r="J69" s="268">
        <f t="shared" si="24"/>
        <v>7.8269149547095671E-2</v>
      </c>
      <c r="L69" s="18"/>
    </row>
    <row r="70" spans="1:12" s="16" customFormat="1" x14ac:dyDescent="0.2">
      <c r="A70" s="269" t="s">
        <v>58308</v>
      </c>
      <c r="B70" s="269"/>
      <c r="C70" s="269"/>
      <c r="D70" s="270" t="s">
        <v>60068</v>
      </c>
      <c r="E70" s="270"/>
      <c r="F70" s="271"/>
      <c r="G70" s="272"/>
      <c r="H70" s="272"/>
      <c r="I70" s="273">
        <f>SUM(I71:I76)</f>
        <v>1460.72</v>
      </c>
      <c r="J70" s="274">
        <f t="shared" si="24"/>
        <v>4.2429252470391043E-3</v>
      </c>
      <c r="L70" s="18"/>
    </row>
    <row r="71" spans="1:12" s="16" customFormat="1" ht="25.5" x14ac:dyDescent="0.2">
      <c r="A71" s="198" t="s">
        <v>60069</v>
      </c>
      <c r="B71" s="198" t="s">
        <v>72</v>
      </c>
      <c r="C71" s="198">
        <v>102623</v>
      </c>
      <c r="D71" s="240" t="str">
        <f>IF(B71="EMOP",VLOOKUP(C71,'EMOP 03-2026'!A:D,2,0),IF(B71="EMOP-I",VLOOKUP(C71,'EMOP-I 03-2026'!A:D,2,0),IF(B71="SINAPI",VLOOKUP(C71,'SINAPI 03-2026'!A:D,2,0),IF(B71="SINAPI-I",VLOOKUP(C71,'SINAPI-I 03-2026'!A:D,2,0),0))))</f>
        <v>CAIXA D´ÁGUA EM POLIETILENO, 1000 LITROS (INCLUSOS TUBOS, CONEXÕES E TORNEIRA DE BÓIA) - FORNECIMENTO E INSTALAÇÃO. AF_06/2021</v>
      </c>
      <c r="E71" s="198" t="str">
        <f>IF(B71="EMOP",VLOOKUP(C71,'EMOP 03-2026'!A:D,3,0),IF(B71="EMOP-I",VLOOKUP(C71,'EMOP-I 03-2026'!A:D,3,0),IF(B71="SINAPI",VLOOKUP(C71,'SINAPI 03-2026'!A:D,3,0),IF(B71="SINAPI-I",VLOOKUP(C71,'SINAPI-I 03-2026'!A:D,3,0),0))))</f>
        <v>UN</v>
      </c>
      <c r="F71" s="276">
        <f>'Memória de Cálculo'!I71</f>
        <v>1</v>
      </c>
      <c r="G71" s="277">
        <f>IF(B71="EMOP",VLOOKUP(C71,'EMOP 03-2026'!A:D,4,0),IF(B71="EMOP-I",VLOOKUP(C71,'EMOP-I 03-2026'!A:D,4,0),IF(B71="SINAPI",VLOOKUP(C71,'SINAPI 03-2026'!A:D,4,0),IF(B71="SINAPI-I",VLOOKUP(C71,'SINAPI-I 03-2026'!A:D,4,0),0))))</f>
        <v>891.88</v>
      </c>
      <c r="H71" s="277">
        <f t="shared" si="20"/>
        <v>1074.72</v>
      </c>
      <c r="I71" s="277">
        <f t="shared" ref="I71" si="39">ROUND(F71*H71,2)</f>
        <v>1074.72</v>
      </c>
      <c r="J71" s="278">
        <f t="shared" si="24"/>
        <v>3.1217184823223248E-3</v>
      </c>
      <c r="L71" s="18"/>
    </row>
    <row r="72" spans="1:12" s="16" customFormat="1" x14ac:dyDescent="0.2">
      <c r="A72" s="198" t="s">
        <v>60070</v>
      </c>
      <c r="B72" s="198" t="s">
        <v>56787</v>
      </c>
      <c r="C72" s="275" t="s">
        <v>43290</v>
      </c>
      <c r="D72" s="240" t="str">
        <f>IF(B72="EMOP",VLOOKUP(C72,'EMOP 03-2026'!A:D,2,0),IF(B72="EMOP-I",VLOOKUP(C72,'EMOP-I 03-2026'!A:D,2,0),IF(B72="SINAPI",VLOOKUP(C72,'SINAPI 03-2026'!A:D,2,0),IF(B72="SINAPI-I",VLOOKUP(C72,'SINAPI-I 03-2026'!A:D,2,0),0))))</f>
        <v>TUBO DE PVC RIGIDO, PONTA/BOLSA COM VIROLA, EM BARRAS DE 6,00M, DE 050MM</v>
      </c>
      <c r="E72" s="198" t="str">
        <f>IF(B72="EMOP",VLOOKUP(C72,'EMOP 03-2026'!A:D,3,0),IF(B72="EMOP-I",VLOOKUP(C72,'EMOP-I 03-2026'!A:D,3,0),IF(B72="SINAPI",VLOOKUP(C72,'SINAPI 03-2026'!A:D,3,0),IF(B72="SINAPI-I",VLOOKUP(C72,'SINAPI-I 03-2026'!A:D,3,0),0))))</f>
        <v>UN</v>
      </c>
      <c r="F72" s="276">
        <f>'Memória de Cálculo'!I72</f>
        <v>2</v>
      </c>
      <c r="G72" s="277">
        <f>IF(B72="EMOP",VLOOKUP(C72,'EMOP 03-2026'!A:D,4,0),IF(B72="EMOP-I",VLOOKUP(C72,'EMOP-I 03-2026'!A:D,4,0),IF(B72="SINAPI",VLOOKUP(C72,'SINAPI 03-2026'!A:D,4,0),IF(B72="SINAPI-I",VLOOKUP(C72,'SINAPI-I 03-2026'!A:D,4,0),0))))</f>
        <v>57.58</v>
      </c>
      <c r="H72" s="277">
        <f t="shared" si="20"/>
        <v>69.38</v>
      </c>
      <c r="I72" s="277">
        <f t="shared" ref="I72" si="40">ROUND(F72*H72,2)</f>
        <v>138.76</v>
      </c>
      <c r="J72" s="278">
        <f t="shared" si="24"/>
        <v>4.0305349915051899E-4</v>
      </c>
      <c r="L72" s="18"/>
    </row>
    <row r="73" spans="1:12" s="16" customFormat="1" ht="38.25" x14ac:dyDescent="0.2">
      <c r="A73" s="198" t="s">
        <v>60071</v>
      </c>
      <c r="B73" s="198" t="s">
        <v>72</v>
      </c>
      <c r="C73" s="198">
        <v>89803</v>
      </c>
      <c r="D73" s="240" t="str">
        <f>IF(B73="EMOP",VLOOKUP(C73,'EMOP 03-2026'!A:D,2,0),IF(B73="EMOP-I",VLOOKUP(C73,'EMOP-I 03-2026'!A:D,2,0),IF(B73="SINAPI",VLOOKUP(C73,'SINAPI 03-2026'!A:D,2,0),IF(B73="SINAPI-I",VLOOKUP(C73,'SINAPI-I 03-2026'!A:D,2,0),0))))</f>
        <v>CURVA CURTA 90 GRAUS, PVC, SERIE NORMAL, ESGOTO PREDIAL, DN 50 MM, JUNTA ELÁSTICA, FORNECIDO E INSTALADO EM PRUMADA DE ESGOTO SANITÁRIO OU VENTILAÇÃO. AF_08/2022</v>
      </c>
      <c r="E73" s="198" t="str">
        <f>IF(B73="EMOP",VLOOKUP(C73,'EMOP 03-2026'!A:D,3,0),IF(B73="EMOP-I",VLOOKUP(C73,'EMOP-I 03-2026'!A:D,3,0),IF(B73="SINAPI",VLOOKUP(C73,'SINAPI 03-2026'!A:D,3,0),IF(B73="SINAPI-I",VLOOKUP(C73,'SINAPI-I 03-2026'!A:D,3,0),0))))</f>
        <v>UN</v>
      </c>
      <c r="F73" s="276">
        <f>'Memória de Cálculo'!I73</f>
        <v>4</v>
      </c>
      <c r="G73" s="277">
        <f>IF(B73="EMOP",VLOOKUP(C73,'EMOP 03-2026'!A:D,4,0),IF(B73="EMOP-I",VLOOKUP(C73,'EMOP-I 03-2026'!A:D,4,0),IF(B73="SINAPI",VLOOKUP(C73,'SINAPI 03-2026'!A:D,4,0),IF(B73="SINAPI-I",VLOOKUP(C73,'SINAPI-I 03-2026'!A:D,4,0),0))))</f>
        <v>19.73</v>
      </c>
      <c r="H73" s="277">
        <f t="shared" si="20"/>
        <v>23.77</v>
      </c>
      <c r="I73" s="277">
        <f t="shared" ref="I73:I75" si="41">ROUND(F73*H73,2)</f>
        <v>95.08</v>
      </c>
      <c r="J73" s="278">
        <f t="shared" si="24"/>
        <v>2.7617704453179119E-4</v>
      </c>
      <c r="L73" s="18"/>
    </row>
    <row r="74" spans="1:12" s="16" customFormat="1" ht="38.25" x14ac:dyDescent="0.2">
      <c r="A74" s="198" t="s">
        <v>60072</v>
      </c>
      <c r="B74" s="198" t="s">
        <v>72</v>
      </c>
      <c r="C74" s="198">
        <v>89825</v>
      </c>
      <c r="D74" s="240" t="str">
        <f>IF(B74="EMOP",VLOOKUP(C74,'EMOP 03-2026'!A:D,2,0),IF(B74="EMOP-I",VLOOKUP(C74,'EMOP-I 03-2026'!A:D,2,0),IF(B74="SINAPI",VLOOKUP(C74,'SINAPI 03-2026'!A:D,2,0),IF(B74="SINAPI-I",VLOOKUP(C74,'SINAPI-I 03-2026'!A:D,2,0),0))))</f>
        <v>TE, PVC, SERIE NORMAL, ESGOTO PREDIAL, DN 50 X 50 MM, JUNTA ELÁSTICA, FORNECIDO E INSTALADO EM PRUMADA DE ESGOTO SANITÁRIO OU VENTILAÇÃO. AF_08/2022</v>
      </c>
      <c r="E74" s="198" t="str">
        <f>IF(B74="EMOP",VLOOKUP(C74,'EMOP 03-2026'!A:D,3,0),IF(B74="EMOP-I",VLOOKUP(C74,'EMOP-I 03-2026'!A:D,3,0),IF(B74="SINAPI",VLOOKUP(C74,'SINAPI 03-2026'!A:D,3,0),IF(B74="SINAPI-I",VLOOKUP(C74,'SINAPI-I 03-2026'!A:D,3,0),0))))</f>
        <v>UN</v>
      </c>
      <c r="F74" s="276">
        <f>'Memória de Cálculo'!I74</f>
        <v>1</v>
      </c>
      <c r="G74" s="277">
        <f>IF(B74="EMOP",VLOOKUP(C74,'EMOP 03-2026'!A:D,4,0),IF(B74="EMOP-I",VLOOKUP(C74,'EMOP-I 03-2026'!A:D,4,0),IF(B74="SINAPI",VLOOKUP(C74,'SINAPI 03-2026'!A:D,4,0),IF(B74="SINAPI-I",VLOOKUP(C74,'SINAPI-I 03-2026'!A:D,4,0),0))))</f>
        <v>18.809999999999999</v>
      </c>
      <c r="H74" s="277">
        <f t="shared" si="20"/>
        <v>22.67</v>
      </c>
      <c r="I74" s="277">
        <f t="shared" si="41"/>
        <v>22.67</v>
      </c>
      <c r="J74" s="278">
        <f t="shared" si="24"/>
        <v>6.5849112321578741E-5</v>
      </c>
      <c r="L74" s="18"/>
    </row>
    <row r="75" spans="1:12" s="16" customFormat="1" ht="25.5" x14ac:dyDescent="0.2">
      <c r="A75" s="198" t="s">
        <v>60073</v>
      </c>
      <c r="B75" s="198" t="s">
        <v>72</v>
      </c>
      <c r="C75" s="198">
        <v>89595</v>
      </c>
      <c r="D75" s="240" t="str">
        <f>IF(B75="EMOP",VLOOKUP(C75,'EMOP 03-2026'!A:D,2,0),IF(B75="EMOP-I",VLOOKUP(C75,'EMOP-I 03-2026'!A:D,2,0),IF(B75="SINAPI",VLOOKUP(C75,'SINAPI 03-2026'!A:D,2,0),IF(B75="SINAPI-I",VLOOKUP(C75,'SINAPI-I 03-2026'!A:D,2,0),0))))</f>
        <v>ADAPTADOR CURTO COM BOLSA E ROSCA PARA REGISTRO, PVC, SOLDÁVEL, DN 50MM X 1.1/4, INSTALADO EM PRUMADA DE ÁGUA - FORNECIMENTO E INSTALAÇÃO. AF_06/2022</v>
      </c>
      <c r="E75" s="198" t="str">
        <f>IF(B75="EMOP",VLOOKUP(C75,'EMOP 03-2026'!A:D,3,0),IF(B75="EMOP-I",VLOOKUP(C75,'EMOP-I 03-2026'!A:D,3,0),IF(B75="SINAPI",VLOOKUP(C75,'SINAPI 03-2026'!A:D,3,0),IF(B75="SINAPI-I",VLOOKUP(C75,'SINAPI-I 03-2026'!A:D,3,0),0))))</f>
        <v>UN</v>
      </c>
      <c r="F75" s="276">
        <f>'Memória de Cálculo'!I75</f>
        <v>1</v>
      </c>
      <c r="G75" s="277">
        <f>IF(B75="EMOP",VLOOKUP(C75,'EMOP 03-2026'!A:D,4,0),IF(B75="EMOP-I",VLOOKUP(C75,'EMOP-I 03-2026'!A:D,4,0),IF(B75="SINAPI",VLOOKUP(C75,'SINAPI 03-2026'!A:D,4,0),IF(B75="SINAPI-I",VLOOKUP(C75,'SINAPI-I 03-2026'!A:D,4,0),0))))</f>
        <v>16.420000000000002</v>
      </c>
      <c r="H75" s="277">
        <f t="shared" si="20"/>
        <v>19.79</v>
      </c>
      <c r="I75" s="277">
        <f t="shared" si="41"/>
        <v>19.79</v>
      </c>
      <c r="J75" s="278">
        <f t="shared" si="24"/>
        <v>5.7483631797267015E-5</v>
      </c>
      <c r="L75" s="18"/>
    </row>
    <row r="76" spans="1:12" s="16" customFormat="1" ht="25.5" x14ac:dyDescent="0.2">
      <c r="A76" s="198" t="s">
        <v>60074</v>
      </c>
      <c r="B76" s="198" t="s">
        <v>72</v>
      </c>
      <c r="C76" s="198">
        <v>94492</v>
      </c>
      <c r="D76" s="240" t="str">
        <f>IF(B76="EMOP",VLOOKUP(C76,'EMOP 03-2026'!A:D,2,0),IF(B76="EMOP-I",VLOOKUP(C76,'EMOP-I 03-2026'!A:D,2,0),IF(B76="SINAPI",VLOOKUP(C76,'SINAPI 03-2026'!A:D,2,0),IF(B76="SINAPI-I",VLOOKUP(C76,'SINAPI-I 03-2026'!A:D,2,0),0))))</f>
        <v>REGISTRO DE ESFERA, PVC, SOLDÁVEL, COM VOLANTE, DN 50 MM - FORNECIMENTO E INSTALAÇÃO. AF_08/2021</v>
      </c>
      <c r="E76" s="198" t="str">
        <f>IF(B76="EMOP",VLOOKUP(C76,'EMOP 03-2026'!A:D,3,0),IF(B76="EMOP-I",VLOOKUP(C76,'EMOP-I 03-2026'!A:D,3,0),IF(B76="SINAPI",VLOOKUP(C76,'SINAPI 03-2026'!A:D,3,0),IF(B76="SINAPI-I",VLOOKUP(C76,'SINAPI-I 03-2026'!A:D,3,0),0))))</f>
        <v>UN</v>
      </c>
      <c r="F76" s="276">
        <f>'Memória de Cálculo'!I76</f>
        <v>1</v>
      </c>
      <c r="G76" s="277">
        <f>IF(B76="EMOP",VLOOKUP(C76,'EMOP 03-2026'!A:D,4,0),IF(B76="EMOP-I",VLOOKUP(C76,'EMOP-I 03-2026'!A:D,4,0),IF(B76="SINAPI",VLOOKUP(C76,'SINAPI 03-2026'!A:D,4,0),IF(B76="SINAPI-I",VLOOKUP(C76,'SINAPI-I 03-2026'!A:D,4,0),0))))</f>
        <v>91.04</v>
      </c>
      <c r="H76" s="277">
        <f t="shared" si="20"/>
        <v>109.7</v>
      </c>
      <c r="I76" s="277">
        <f t="shared" ref="I76" si="42">ROUND(F76*H76,2)</f>
        <v>109.7</v>
      </c>
      <c r="J76" s="278">
        <f t="shared" ref="J76:J107" si="43">I76/$H$214</f>
        <v>3.1864347691562366E-4</v>
      </c>
      <c r="L76" s="18"/>
    </row>
    <row r="77" spans="1:12" s="16" customFormat="1" x14ac:dyDescent="0.2">
      <c r="A77" s="269" t="s">
        <v>58309</v>
      </c>
      <c r="B77" s="269"/>
      <c r="C77" s="269"/>
      <c r="D77" s="270" t="s">
        <v>60075</v>
      </c>
      <c r="E77" s="270"/>
      <c r="F77" s="271"/>
      <c r="G77" s="272"/>
      <c r="H77" s="272"/>
      <c r="I77" s="273">
        <f>SUM(I78:I87)</f>
        <v>3099.8800000000006</v>
      </c>
      <c r="J77" s="274">
        <f t="shared" si="43"/>
        <v>9.0041617248970245E-3</v>
      </c>
      <c r="L77" s="18"/>
    </row>
    <row r="78" spans="1:12" s="16" customFormat="1" ht="76.5" x14ac:dyDescent="0.2">
      <c r="A78" s="198" t="s">
        <v>60076</v>
      </c>
      <c r="B78" s="198" t="s">
        <v>13</v>
      </c>
      <c r="C78" s="198" t="s">
        <v>20973</v>
      </c>
      <c r="D78" s="240" t="str">
        <f>IF(B78="EMOP",VLOOKUP(C78,'EMOP 03-2026'!A:D,2,0),IF(B78="EMOP-I",VLOOKUP(C78,'EMOP-I 03-2026'!A:D,2,0),IF(B78="SINAPI",VLOOKUP(C78,'SINAPI 03-2026'!A:D,2,0),IF(B78="SINAPI-I",VLOOKUP(C78,'SINAPI-I 03-2026'!A:D,2,0),0))))</f>
        <v>INSTALACAO E ASSENTAMENTO DE UMA BACIA SANITARIA E CAIXA ACOPLADA (EXCL.ESTES) EM PAVIMENTO TERREO,PARTE DE UM CONJ.DE DOIS OU MAIS VASOS,COMPREENDENDO:INST.HIDRAULICA COM 1,50M DETUBO PVC 25MM,COM CONEXOES,ATE A CAIXA ACOPLADA,LIGACAO DEESGOTO COM 2,00M DE TUBO PVC 100MM A CAIXA DE INSPECAO E TUBO DE VENTILACAO,INCLUSIVE CONEXOES,EXCL.TUBO DE VENTILACAO</v>
      </c>
      <c r="E78" s="198" t="str">
        <f>IF(B78="EMOP",VLOOKUP(C78,'EMOP 03-2026'!A:D,3,0),IF(B78="EMOP-I",VLOOKUP(C78,'EMOP-I 03-2026'!A:D,3,0),IF(B78="SINAPI",VLOOKUP(C78,'SINAPI 03-2026'!A:D,3,0),IF(B78="SINAPI-I",VLOOKUP(C78,'SINAPI-I 03-2026'!A:D,3,0),0))))</f>
        <v>UN</v>
      </c>
      <c r="F78" s="276">
        <f>'Memória de Cálculo'!I78</f>
        <v>1</v>
      </c>
      <c r="G78" s="277">
        <f>IF(B78="EMOP",VLOOKUP(C78,'EMOP 03-2026'!A:D,4,0),IF(B78="EMOP-I",VLOOKUP(C78,'EMOP-I 03-2026'!A:D,4,0),IF(B78="SINAPI",VLOOKUP(C78,'SINAPI 03-2026'!A:D,4,0),IF(B78="SINAPI-I",VLOOKUP(C78,'SINAPI-I 03-2026'!A:D,4,0),0))))</f>
        <v>348.99</v>
      </c>
      <c r="H78" s="277">
        <f t="shared" ref="H78:H106" si="44">ROUND(G78*1.205,2)</f>
        <v>420.53</v>
      </c>
      <c r="I78" s="277">
        <f t="shared" ref="I78" si="45">ROUND(F78*H78,2)</f>
        <v>420.53</v>
      </c>
      <c r="J78" s="278">
        <f t="shared" si="43"/>
        <v>1.2215053905863919E-3</v>
      </c>
      <c r="L78" s="18"/>
    </row>
    <row r="79" spans="1:12" s="16" customFormat="1" ht="25.5" x14ac:dyDescent="0.2">
      <c r="A79" s="198" t="s">
        <v>60077</v>
      </c>
      <c r="B79" s="198" t="s">
        <v>72</v>
      </c>
      <c r="C79" s="198">
        <v>86931</v>
      </c>
      <c r="D79" s="240" t="str">
        <f>IF(B79="EMOP",VLOOKUP(C79,'EMOP 03-2026'!A:D,2,0),IF(B79="EMOP-I",VLOOKUP(C79,'EMOP-I 03-2026'!A:D,2,0),IF(B79="SINAPI",VLOOKUP(C79,'SINAPI 03-2026'!A:D,2,0),IF(B79="SINAPI-I",VLOOKUP(C79,'SINAPI-I 03-2026'!A:D,2,0),0))))</f>
        <v>BACIA SANITÁRIA COM CAIXA ACOPLADA LOUÇA BRANCA, INCLUSO ENGATE FLEXÍVEL EM PLÁSTICO BRANCO, 1/2" X 40 CM - FORNECIMENTO E INSTALAÇÃO. AF_02/2026</v>
      </c>
      <c r="E79" s="198" t="str">
        <f>IF(B79="EMOP",VLOOKUP(C79,'EMOP 03-2026'!A:D,3,0),IF(B79="EMOP-I",VLOOKUP(C79,'EMOP-I 03-2026'!A:D,3,0),IF(B79="SINAPI",VLOOKUP(C79,'SINAPI 03-2026'!A:D,3,0),IF(B79="SINAPI-I",VLOOKUP(C79,'SINAPI-I 03-2026'!A:D,3,0),0))))</f>
        <v>UN</v>
      </c>
      <c r="F79" s="276">
        <f>'Memória de Cálculo'!I79</f>
        <v>1</v>
      </c>
      <c r="G79" s="277">
        <f>IF(B79="EMOP",VLOOKUP(C79,'EMOP 03-2026'!A:D,4,0),IF(B79="EMOP-I",VLOOKUP(C79,'EMOP-I 03-2026'!A:D,4,0),IF(B79="SINAPI",VLOOKUP(C79,'SINAPI 03-2026'!A:D,4,0),IF(B79="SINAPI-I",VLOOKUP(C79,'SINAPI-I 03-2026'!A:D,4,0),0))))</f>
        <v>572.72</v>
      </c>
      <c r="H79" s="277">
        <f t="shared" si="44"/>
        <v>690.13</v>
      </c>
      <c r="I79" s="277">
        <f t="shared" ref="I79:I80" si="46">ROUND(F79*H79,2)</f>
        <v>690.13</v>
      </c>
      <c r="J79" s="278">
        <f t="shared" si="43"/>
        <v>2.0046073174455727E-3</v>
      </c>
      <c r="L79" s="18"/>
    </row>
    <row r="80" spans="1:12" s="16" customFormat="1" ht="38.25" x14ac:dyDescent="0.2">
      <c r="A80" s="198" t="s">
        <v>60078</v>
      </c>
      <c r="B80" s="198" t="s">
        <v>13</v>
      </c>
      <c r="C80" s="198" t="s">
        <v>20904</v>
      </c>
      <c r="D80" s="240" t="str">
        <f>IF(B80="EMOP",VLOOKUP(C80,'EMOP 03-2026'!A:D,2,0),IF(B80="EMOP-I",VLOOKUP(C80,'EMOP-I 03-2026'!A:D,2,0),IF(B80="SINAPI",VLOOKUP(C80,'SINAPI 03-2026'!A:D,2,0),IF(B80="SINAPI-I",VLOOKUP(C80,'SINAPI-I 03-2026'!A:D,2,0),0))))</f>
        <v>INSTALACAO E ASSENTAMENTO DE LAVATORIO DE UMA TORNEIRA(EXCLUSIVE FORNECIMENTO DO APARELHO),COMPREENDENDO:3,00M DE TUBO DE PVC DE 25MM,2,00M DE TUBO DE PVC DE 40MM E CONEXOES</v>
      </c>
      <c r="E80" s="198" t="str">
        <f>IF(B80="EMOP",VLOOKUP(C80,'EMOP 03-2026'!A:D,3,0),IF(B80="EMOP-I",VLOOKUP(C80,'EMOP-I 03-2026'!A:D,3,0),IF(B80="SINAPI",VLOOKUP(C80,'SINAPI 03-2026'!A:D,3,0),IF(B80="SINAPI-I",VLOOKUP(C80,'SINAPI-I 03-2026'!A:D,3,0),0))))</f>
        <v>UN</v>
      </c>
      <c r="F80" s="276">
        <f>'Memória de Cálculo'!I80</f>
        <v>1</v>
      </c>
      <c r="G80" s="277">
        <f>IF(B80="EMOP",VLOOKUP(C80,'EMOP 03-2026'!A:D,4,0),IF(B80="EMOP-I",VLOOKUP(C80,'EMOP-I 03-2026'!A:D,4,0),IF(B80="SINAPI",VLOOKUP(C80,'SINAPI 03-2026'!A:D,4,0),IF(B80="SINAPI-I",VLOOKUP(C80,'SINAPI-I 03-2026'!A:D,4,0),0))))</f>
        <v>243.62</v>
      </c>
      <c r="H80" s="277">
        <f t="shared" si="44"/>
        <v>293.56</v>
      </c>
      <c r="I80" s="277">
        <f t="shared" si="46"/>
        <v>293.56</v>
      </c>
      <c r="J80" s="278">
        <f t="shared" si="43"/>
        <v>8.526980773322742E-4</v>
      </c>
      <c r="L80" s="18"/>
    </row>
    <row r="81" spans="1:12" s="16" customFormat="1" ht="51" x14ac:dyDescent="0.2">
      <c r="A81" s="198" t="s">
        <v>60079</v>
      </c>
      <c r="B81" s="198" t="s">
        <v>72</v>
      </c>
      <c r="C81" s="198">
        <v>86941</v>
      </c>
      <c r="D81" s="240" t="str">
        <f>IF(B81="EMOP",VLOOKUP(C81,'EMOP 03-2026'!A:D,2,0),IF(B81="EMOP-I",VLOOKUP(C81,'EMOP-I 03-2026'!A:D,2,0),IF(B81="SINAPI",VLOOKUP(C81,'SINAPI 03-2026'!A:D,2,0),IF(B81="SINAPI-I",VLOOKUP(C81,'SINAPI-I 03-2026'!A:D,2,0),0))))</f>
        <v>LAVATÓRIO LOUÇA BRANCA COM COLUNA, 45 X 55 CM OU EQUIVALENTE, PADRÃO MÉDIO, INCLUSO SIFÃO TIPO GARRAFA, VÁLVULA E ENGATE FLEXÍVEL DE 40 CM EM METAL CROMADO, COM TORNEIRA CROMADA DE MESA, PADRÃO MÉDIO - FORNECIMENTO E INSTALAÇÃO. AF_02/2026</v>
      </c>
      <c r="E81" s="198" t="str">
        <f>IF(B81="EMOP",VLOOKUP(C81,'EMOP 03-2026'!A:D,3,0),IF(B81="EMOP-I",VLOOKUP(C81,'EMOP-I 03-2026'!A:D,3,0),IF(B81="SINAPI",VLOOKUP(C81,'SINAPI 03-2026'!A:D,3,0),IF(B81="SINAPI-I",VLOOKUP(C81,'SINAPI-I 03-2026'!A:D,3,0),0))))</f>
        <v>UN</v>
      </c>
      <c r="F81" s="276">
        <f>'Memória de Cálculo'!I81</f>
        <v>1</v>
      </c>
      <c r="G81" s="277">
        <f>IF(B81="EMOP",VLOOKUP(C81,'EMOP 03-2026'!A:D,4,0),IF(B81="EMOP-I",VLOOKUP(C81,'EMOP-I 03-2026'!A:D,4,0),IF(B81="SINAPI",VLOOKUP(C81,'SINAPI 03-2026'!A:D,4,0),IF(B81="SINAPI-I",VLOOKUP(C81,'SINAPI-I 03-2026'!A:D,4,0),0))))</f>
        <v>961.37</v>
      </c>
      <c r="H81" s="277">
        <f t="shared" si="44"/>
        <v>1158.45</v>
      </c>
      <c r="I81" s="277">
        <f t="shared" ref="I81:I86" si="47">ROUND(F81*H81,2)</f>
        <v>1158.45</v>
      </c>
      <c r="J81" s="278">
        <f t="shared" si="43"/>
        <v>3.3649274004822626E-3</v>
      </c>
      <c r="L81" s="18"/>
    </row>
    <row r="82" spans="1:12" s="16" customFormat="1" ht="38.25" x14ac:dyDescent="0.2">
      <c r="A82" s="198" t="s">
        <v>60080</v>
      </c>
      <c r="B82" s="198" t="s">
        <v>13</v>
      </c>
      <c r="C82" s="198" t="s">
        <v>20892</v>
      </c>
      <c r="D82" s="240" t="str">
        <f>IF(B82="EMOP",VLOOKUP(C82,'EMOP 03-2026'!A:D,2,0),IF(B82="EMOP-I",VLOOKUP(C82,'EMOP-I 03-2026'!A:D,2,0),IF(B82="SINAPI",VLOOKUP(C82,'SINAPI 03-2026'!A:D,2,0),IF(B82="SINAPI-I",VLOOKUP(C82,'SINAPI-I 03-2026'!A:D,2,0),0))))</f>
        <v>INSTALACAO E ASSENTAMENTO DE DUCHINHA MANUAL PARA BANHEIRO(EXCLUSIVE FORNECIMENTO DO APARELHO),COMPREENDENDO:3,00M DE TUBO DE PVC DE 25MM E CONEXOES</v>
      </c>
      <c r="E82" s="198" t="str">
        <f>IF(B82="EMOP",VLOOKUP(C82,'EMOP 03-2026'!A:D,3,0),IF(B82="EMOP-I",VLOOKUP(C82,'EMOP-I 03-2026'!A:D,3,0),IF(B82="SINAPI",VLOOKUP(C82,'SINAPI 03-2026'!A:D,3,0),IF(B82="SINAPI-I",VLOOKUP(C82,'SINAPI-I 03-2026'!A:D,3,0),0))))</f>
        <v>UN</v>
      </c>
      <c r="F82" s="276">
        <f>'Memória de Cálculo'!I82</f>
        <v>1</v>
      </c>
      <c r="G82" s="277">
        <f>IF(B82="EMOP",VLOOKUP(C82,'EMOP 03-2026'!A:D,4,0),IF(B82="EMOP-I",VLOOKUP(C82,'EMOP-I 03-2026'!A:D,4,0),IF(B82="SINAPI",VLOOKUP(C82,'SINAPI 03-2026'!A:D,4,0),IF(B82="SINAPI-I",VLOOKUP(C82,'SINAPI-I 03-2026'!A:D,4,0),0))))</f>
        <v>204.8</v>
      </c>
      <c r="H82" s="277">
        <f t="shared" si="44"/>
        <v>246.78</v>
      </c>
      <c r="I82" s="277">
        <f t="shared" si="47"/>
        <v>246.78</v>
      </c>
      <c r="J82" s="278">
        <f t="shared" si="43"/>
        <v>7.1681711242696077E-4</v>
      </c>
      <c r="L82" s="18"/>
    </row>
    <row r="83" spans="1:12" s="16" customFormat="1" ht="38.25" x14ac:dyDescent="0.2">
      <c r="A83" s="198" t="s">
        <v>60081</v>
      </c>
      <c r="B83" s="198" t="s">
        <v>13</v>
      </c>
      <c r="C83" s="198" t="s">
        <v>27263</v>
      </c>
      <c r="D83" s="240" t="str">
        <f>IF(B83="EMOP",VLOOKUP(C83,'EMOP 03-2026'!A:D,2,0),IF(B83="EMOP-I",VLOOKUP(C83,'EMOP-I 03-2026'!A:D,2,0),IF(B83="SINAPI",VLOOKUP(C83,'SINAPI 03-2026'!A:D,2,0),IF(B83="SINAPI-I",VLOOKUP(C83,'SINAPI-I 03-2026'!A:D,2,0),0))))</f>
        <v>DUCHINHA MANUAL,COM REGISTRO DE PRESSAO 1/2" CROMADO,RABICHOCROMADO,SUPORTE BRANCO,PISTOLA BRANCA,BUCHAS E PARAFUSOS PARA FIXACAO.FORNECIMENTO</v>
      </c>
      <c r="E83" s="198" t="str">
        <f>IF(B83="EMOP",VLOOKUP(C83,'EMOP 03-2026'!A:D,3,0),IF(B83="EMOP-I",VLOOKUP(C83,'EMOP-I 03-2026'!A:D,3,0),IF(B83="SINAPI",VLOOKUP(C83,'SINAPI 03-2026'!A:D,3,0),IF(B83="SINAPI-I",VLOOKUP(C83,'SINAPI-I 03-2026'!A:D,3,0),0))))</f>
        <v>UN</v>
      </c>
      <c r="F83" s="276">
        <f>'Memória de Cálculo'!I83</f>
        <v>1</v>
      </c>
      <c r="G83" s="277">
        <f>IF(B83="EMOP",VLOOKUP(C83,'EMOP 03-2026'!A:D,4,0),IF(B83="EMOP-I",VLOOKUP(C83,'EMOP-I 03-2026'!A:D,4,0),IF(B83="SINAPI",VLOOKUP(C83,'SINAPI 03-2026'!A:D,4,0),IF(B83="SINAPI-I",VLOOKUP(C83,'SINAPI-I 03-2026'!A:D,4,0),0))))</f>
        <v>31.19</v>
      </c>
      <c r="H83" s="277">
        <f t="shared" si="44"/>
        <v>37.58</v>
      </c>
      <c r="I83" s="277">
        <f t="shared" si="47"/>
        <v>37.58</v>
      </c>
      <c r="J83" s="278">
        <f t="shared" si="43"/>
        <v>1.0915790211931756E-4</v>
      </c>
      <c r="L83" s="18"/>
    </row>
    <row r="84" spans="1:12" s="16" customFormat="1" ht="25.5" x14ac:dyDescent="0.2">
      <c r="A84" s="198" t="s">
        <v>60082</v>
      </c>
      <c r="B84" s="198" t="s">
        <v>72</v>
      </c>
      <c r="C84" s="198">
        <v>94497</v>
      </c>
      <c r="D84" s="240" t="str">
        <f>IF(B84="EMOP",VLOOKUP(C84,'EMOP 03-2026'!A:D,2,0),IF(B84="EMOP-I",VLOOKUP(C84,'EMOP-I 03-2026'!A:D,2,0),IF(B84="SINAPI",VLOOKUP(C84,'SINAPI 03-2026'!A:D,2,0),IF(B84="SINAPI-I",VLOOKUP(C84,'SINAPI-I 03-2026'!A:D,2,0),0))))</f>
        <v>REGISTRO DE GAVETA BRUTO, LATÃO, ROSCÁVEL, 1 1/2" - FORNECIMENTO E INSTALAÇÃO. AF_08/2021</v>
      </c>
      <c r="E84" s="198" t="str">
        <f>IF(B84="EMOP",VLOOKUP(C84,'EMOP 03-2026'!A:D,3,0),IF(B84="EMOP-I",VLOOKUP(C84,'EMOP-I 03-2026'!A:D,3,0),IF(B84="SINAPI",VLOOKUP(C84,'SINAPI 03-2026'!A:D,3,0),IF(B84="SINAPI-I",VLOOKUP(C84,'SINAPI-I 03-2026'!A:D,3,0),0))))</f>
        <v>UN</v>
      </c>
      <c r="F84" s="276">
        <f>'Memória de Cálculo'!I84</f>
        <v>1</v>
      </c>
      <c r="G84" s="277">
        <f>IF(B84="EMOP",VLOOKUP(C84,'EMOP 03-2026'!A:D,4,0),IF(B84="EMOP-I",VLOOKUP(C84,'EMOP-I 03-2026'!A:D,4,0),IF(B84="SINAPI",VLOOKUP(C84,'SINAPI 03-2026'!A:D,4,0),IF(B84="SINAPI-I",VLOOKUP(C84,'SINAPI-I 03-2026'!A:D,4,0),0))))</f>
        <v>92.71</v>
      </c>
      <c r="H84" s="277">
        <f t="shared" si="44"/>
        <v>111.72</v>
      </c>
      <c r="I84" s="277">
        <f t="shared" si="47"/>
        <v>111.72</v>
      </c>
      <c r="J84" s="278">
        <f t="shared" si="43"/>
        <v>3.245109320055923E-4</v>
      </c>
      <c r="L84" s="18"/>
    </row>
    <row r="85" spans="1:12" s="16" customFormat="1" x14ac:dyDescent="0.2">
      <c r="A85" s="198" t="s">
        <v>60083</v>
      </c>
      <c r="B85" s="198" t="s">
        <v>56787</v>
      </c>
      <c r="C85" s="198" t="s">
        <v>43647</v>
      </c>
      <c r="D85" s="240" t="str">
        <f>IF(B85="EMOP",VLOOKUP(C85,'EMOP 03-2026'!A:D,2,0),IF(B85="EMOP-I",VLOOKUP(C85,'EMOP-I 03-2026'!A:D,2,0),IF(B85="SINAPI",VLOOKUP(C85,'SINAPI 03-2026'!A:D,2,0),IF(B85="SINAPI-I",VLOOKUP(C85,'SINAPI-I 03-2026'!A:D,2,0),0))))</f>
        <v>ASSENTO PLASTICO, PARA BACIA SANITARIA,PADRAO POPULAR</v>
      </c>
      <c r="E85" s="198" t="str">
        <f>IF(B85="EMOP",VLOOKUP(C85,'EMOP 03-2026'!A:D,3,0),IF(B85="EMOP-I",VLOOKUP(C85,'EMOP-I 03-2026'!A:D,3,0),IF(B85="SINAPI",VLOOKUP(C85,'SINAPI 03-2026'!A:D,3,0),IF(B85="SINAPI-I",VLOOKUP(C85,'SINAPI-I 03-2026'!A:D,3,0),0))))</f>
        <v>UN</v>
      </c>
      <c r="F85" s="276">
        <f>'Memória de Cálculo'!I85</f>
        <v>1</v>
      </c>
      <c r="G85" s="277">
        <f>IF(B85="EMOP",VLOOKUP(C85,'EMOP 03-2026'!A:D,4,0),IF(B85="EMOP-I",VLOOKUP(C85,'EMOP-I 03-2026'!A:D,4,0),IF(B85="SINAPI",VLOOKUP(C85,'SINAPI 03-2026'!A:D,4,0),IF(B85="SINAPI-I",VLOOKUP(C85,'SINAPI-I 03-2026'!A:D,4,0),0))))</f>
        <v>22.45</v>
      </c>
      <c r="H85" s="277">
        <f t="shared" si="44"/>
        <v>27.05</v>
      </c>
      <c r="I85" s="277">
        <f t="shared" si="47"/>
        <v>27.05</v>
      </c>
      <c r="J85" s="278">
        <f t="shared" si="43"/>
        <v>7.8571613952302819E-5</v>
      </c>
      <c r="L85" s="18"/>
    </row>
    <row r="86" spans="1:12" s="16" customFormat="1" x14ac:dyDescent="0.2">
      <c r="A86" s="198" t="s">
        <v>60084</v>
      </c>
      <c r="B86" s="198" t="s">
        <v>13</v>
      </c>
      <c r="C86" s="198" t="s">
        <v>27150</v>
      </c>
      <c r="D86" s="240" t="str">
        <f>IF(B86="EMOP",VLOOKUP(C86,'EMOP 03-2026'!A:D,2,0),IF(B86="EMOP-I",VLOOKUP(C86,'EMOP-I 03-2026'!A:D,2,0),IF(B86="SINAPI",VLOOKUP(C86,'SINAPI 03-2026'!A:D,2,0),IF(B86="SINAPI-I",VLOOKUP(C86,'SINAPI-I 03-2026'!A:D,2,0),0))))</f>
        <v>PORTA PAPEL HIGIENICO EM PLASTICO ABS.FORNECIMENTRO E COLOCACAO</v>
      </c>
      <c r="E86" s="198" t="str">
        <f>IF(B86="EMOP",VLOOKUP(C86,'EMOP 03-2026'!A:D,3,0),IF(B86="EMOP-I",VLOOKUP(C86,'EMOP-I 03-2026'!A:D,3,0),IF(B86="SINAPI",VLOOKUP(C86,'SINAPI 03-2026'!A:D,3,0),IF(B86="SINAPI-I",VLOOKUP(C86,'SINAPI-I 03-2026'!A:D,3,0),0))))</f>
        <v>UN</v>
      </c>
      <c r="F86" s="276">
        <f>'Memória de Cálculo'!I86</f>
        <v>1</v>
      </c>
      <c r="G86" s="277">
        <f>IF(B86="EMOP",VLOOKUP(C86,'EMOP 03-2026'!A:D,4,0),IF(B86="EMOP-I",VLOOKUP(C86,'EMOP-I 03-2026'!A:D,4,0),IF(B86="SINAPI",VLOOKUP(C86,'SINAPI 03-2026'!A:D,4,0),IF(B86="SINAPI-I",VLOOKUP(C86,'SINAPI-I 03-2026'!A:D,4,0),0))))</f>
        <v>47.36</v>
      </c>
      <c r="H86" s="277">
        <f t="shared" si="44"/>
        <v>57.07</v>
      </c>
      <c r="I86" s="277">
        <f t="shared" si="47"/>
        <v>57.07</v>
      </c>
      <c r="J86" s="278">
        <f t="shared" si="43"/>
        <v>1.6577012969530211E-4</v>
      </c>
      <c r="L86" s="18"/>
    </row>
    <row r="87" spans="1:12" s="16" customFormat="1" x14ac:dyDescent="0.2">
      <c r="A87" s="198" t="s">
        <v>60085</v>
      </c>
      <c r="B87" s="198" t="s">
        <v>13</v>
      </c>
      <c r="C87" s="198" t="s">
        <v>27148</v>
      </c>
      <c r="D87" s="240" t="str">
        <f>IF(B87="EMOP",VLOOKUP(C87,'EMOP 03-2026'!A:D,2,0),IF(B87="EMOP-I",VLOOKUP(C87,'EMOP-I 03-2026'!A:D,2,0),IF(B87="SINAPI",VLOOKUP(C87,'SINAPI 03-2026'!A:D,2,0),IF(B87="SINAPI-I",VLOOKUP(C87,'SINAPI-I 03-2026'!A:D,2,0),0))))</f>
        <v>PORTA-TOALHA DE PAPEL EM PLASTICO ABS.FORNECIMENTO E COLOCACAO</v>
      </c>
      <c r="E87" s="198" t="str">
        <f>IF(B87="EMOP",VLOOKUP(C87,'EMOP 03-2026'!A:D,3,0),IF(B87="EMOP-I",VLOOKUP(C87,'EMOP-I 03-2026'!A:D,3,0),IF(B87="SINAPI",VLOOKUP(C87,'SINAPI 03-2026'!A:D,3,0),IF(B87="SINAPI-I",VLOOKUP(C87,'SINAPI-I 03-2026'!A:D,3,0),0))))</f>
        <v>UN</v>
      </c>
      <c r="F87" s="276">
        <f>'Memória de Cálculo'!I87</f>
        <v>1</v>
      </c>
      <c r="G87" s="277">
        <f>IF(B87="EMOP",VLOOKUP(C87,'EMOP 03-2026'!A:D,4,0),IF(B87="EMOP-I",VLOOKUP(C87,'EMOP-I 03-2026'!A:D,4,0),IF(B87="SINAPI",VLOOKUP(C87,'SINAPI 03-2026'!A:D,4,0),IF(B87="SINAPI-I",VLOOKUP(C87,'SINAPI-I 03-2026'!A:D,4,0),0))))</f>
        <v>47.31</v>
      </c>
      <c r="H87" s="277">
        <f t="shared" si="44"/>
        <v>57.01</v>
      </c>
      <c r="I87" s="277">
        <f t="shared" ref="I87" si="48">ROUND(F87*H87,2)</f>
        <v>57.01</v>
      </c>
      <c r="J87" s="278">
        <f t="shared" si="43"/>
        <v>1.655958488510456E-4</v>
      </c>
      <c r="L87" s="18"/>
    </row>
    <row r="88" spans="1:12" s="16" customFormat="1" x14ac:dyDescent="0.2">
      <c r="A88" s="269" t="s">
        <v>58310</v>
      </c>
      <c r="B88" s="269"/>
      <c r="C88" s="269"/>
      <c r="D88" s="270" t="s">
        <v>60086</v>
      </c>
      <c r="E88" s="270"/>
      <c r="F88" s="271"/>
      <c r="G88" s="272"/>
      <c r="H88" s="272"/>
      <c r="I88" s="273">
        <f>SUM(I89:I93)</f>
        <v>5047.07</v>
      </c>
      <c r="J88" s="274">
        <f t="shared" si="43"/>
        <v>1.4660127010360405E-2</v>
      </c>
      <c r="L88" s="18"/>
    </row>
    <row r="89" spans="1:12" s="16" customFormat="1" ht="76.5" x14ac:dyDescent="0.2">
      <c r="A89" s="198" t="s">
        <v>60087</v>
      </c>
      <c r="B89" s="198" t="s">
        <v>13</v>
      </c>
      <c r="C89" s="198" t="s">
        <v>20469</v>
      </c>
      <c r="D89" s="240" t="str">
        <f>IF(B89="EMOP",VLOOKUP(C89,'EMOP 03-2026'!A:D,2,0),IF(B89="EMOP-I",VLOOKUP(C89,'EMOP-I 03-2026'!A:D,2,0),IF(B89="SINAPI",VLOOKUP(C89,'SINAPI 03-2026'!A:D,2,0),IF(B89="SINAPI-I",VLOOKUP(C89,'SINAPI-I 03-2026'!A:D,2,0),0))))</f>
        <v>CAIXA DE INSPECAO/CAIXA PARA AGUAS PLUVIAIS,DE CONCRETO PRE-MOLDADO,CONSTANDO DE 4 ANEIS SUPERPOSTOS DE 50MM DE ESPESSURA,600MM DE DIAMETRO INTERNO,SENDO 1 ANEL INFERIOR(ENTRADA ESAIDA) DE 300MM C/FUNDO OU CIRCULO DE FUNDO +1 DE 300MM,1 DE150MM E 1 DE 75MM DE ALTURA,PERFAZENDO 825MM DE ALTURA TOTAL,EXCLUSIVE TAMPAO DE FERRO FUNDIDO E ESCAVACAO.FORN.COLOC.</v>
      </c>
      <c r="E89" s="198" t="str">
        <f>IF(B89="EMOP",VLOOKUP(C89,'EMOP 03-2026'!A:D,3,0),IF(B89="EMOP-I",VLOOKUP(C89,'EMOP-I 03-2026'!A:D,3,0),IF(B89="SINAPI",VLOOKUP(C89,'SINAPI 03-2026'!A:D,3,0),IF(B89="SINAPI-I",VLOOKUP(C89,'SINAPI-I 03-2026'!A:D,3,0),0))))</f>
        <v>UN</v>
      </c>
      <c r="F89" s="276">
        <f>'Memória de Cálculo'!I89</f>
        <v>3</v>
      </c>
      <c r="G89" s="277">
        <f>IF(B89="EMOP",VLOOKUP(C89,'EMOP 03-2026'!A:D,4,0),IF(B89="EMOP-I",VLOOKUP(C89,'EMOP-I 03-2026'!A:D,4,0),IF(B89="SINAPI",VLOOKUP(C89,'SINAPI 03-2026'!A:D,4,0),IF(B89="SINAPI-I",VLOOKUP(C89,'SINAPI-I 03-2026'!A:D,4,0),0))))</f>
        <v>415.25</v>
      </c>
      <c r="H89" s="277">
        <f t="shared" si="44"/>
        <v>500.38</v>
      </c>
      <c r="I89" s="277">
        <f t="shared" ref="I89:I93" si="49">ROUND(F89*H89,2)</f>
        <v>1501.14</v>
      </c>
      <c r="J89" s="278">
        <f t="shared" si="43"/>
        <v>4.3603324424532301E-3</v>
      </c>
      <c r="L89" s="18"/>
    </row>
    <row r="90" spans="1:12" s="16" customFormat="1" ht="25.5" x14ac:dyDescent="0.2">
      <c r="A90" s="198" t="s">
        <v>60088</v>
      </c>
      <c r="B90" s="198" t="s">
        <v>56787</v>
      </c>
      <c r="C90" s="198" t="s">
        <v>49940</v>
      </c>
      <c r="D90" s="240" t="str">
        <f>IF(B90="EMOP",VLOOKUP(C90,'EMOP 03-2026'!A:D,2,0),IF(B90="EMOP-I",VLOOKUP(C90,'EMOP-I 03-2026'!A:D,2,0),IF(B90="SINAPI",VLOOKUP(C90,'SINAPI 03-2026'!A:D,2,0),IF(B90="SINAPI-I",VLOOKUP(C90,'SINAPI-I 03-2026'!A:D,2,0),0))))</f>
        <v>TAMPAO COMPLETO DE FERRO FUNDIDO NODULARARTICULADO, DN600MM, CLASSE D400CONFORME ABNT NBR 10160</v>
      </c>
      <c r="E90" s="198" t="str">
        <f>IF(B90="EMOP",VLOOKUP(C90,'EMOP 03-2026'!A:D,3,0),IF(B90="EMOP-I",VLOOKUP(C90,'EMOP-I 03-2026'!A:D,3,0),IF(B90="SINAPI",VLOOKUP(C90,'SINAPI 03-2026'!A:D,3,0),IF(B90="SINAPI-I",VLOOKUP(C90,'SINAPI-I 03-2026'!A:D,3,0),0))))</f>
        <v>UN</v>
      </c>
      <c r="F90" s="276">
        <f>'Memória de Cálculo'!I90</f>
        <v>3</v>
      </c>
      <c r="G90" s="277">
        <f>IF(B90="EMOP",VLOOKUP(C90,'EMOP 03-2026'!A:D,4,0),IF(B90="EMOP-I",VLOOKUP(C90,'EMOP-I 03-2026'!A:D,4,0),IF(B90="SINAPI",VLOOKUP(C90,'SINAPI 03-2026'!A:D,4,0),IF(B90="SINAPI-I",VLOOKUP(C90,'SINAPI-I 03-2026'!A:D,4,0),0))))</f>
        <v>501.4</v>
      </c>
      <c r="H90" s="277">
        <f t="shared" si="44"/>
        <v>604.19000000000005</v>
      </c>
      <c r="I90" s="277">
        <f t="shared" si="49"/>
        <v>1812.57</v>
      </c>
      <c r="J90" s="278">
        <f t="shared" si="43"/>
        <v>5.2649371645665625E-3</v>
      </c>
      <c r="L90" s="18"/>
    </row>
    <row r="91" spans="1:12" s="16" customFormat="1" ht="25.5" x14ac:dyDescent="0.2">
      <c r="A91" s="198" t="s">
        <v>60089</v>
      </c>
      <c r="B91" s="198" t="s">
        <v>72</v>
      </c>
      <c r="C91" s="198">
        <v>98102</v>
      </c>
      <c r="D91" s="240" t="str">
        <f>IF(B91="EMOP",VLOOKUP(C91,'EMOP 03-2026'!A:D,2,0),IF(B91="EMOP-I",VLOOKUP(C91,'EMOP-I 03-2026'!A:D,2,0),IF(B91="SINAPI",VLOOKUP(C91,'SINAPI 03-2026'!A:D,2,0),IF(B91="SINAPI-I",VLOOKUP(C91,'SINAPI-I 03-2026'!A:D,2,0),0))))</f>
        <v>CAIXA DE GORDURA SIMPLES, CIRCULAR, EM CONCRETO PRÉ-MOLDADO, DIÂMETRO INTERNO = 0,4 M, ALTURA INTERNA = 0,4 M. AF_12/2020</v>
      </c>
      <c r="E91" s="198" t="str">
        <f>IF(B91="EMOP",VLOOKUP(C91,'EMOP 03-2026'!A:D,3,0),IF(B91="EMOP-I",VLOOKUP(C91,'EMOP-I 03-2026'!A:D,3,0),IF(B91="SINAPI",VLOOKUP(C91,'SINAPI 03-2026'!A:D,3,0),IF(B91="SINAPI-I",VLOOKUP(C91,'SINAPI-I 03-2026'!A:D,3,0),0))))</f>
        <v>UN</v>
      </c>
      <c r="F91" s="276">
        <f>'Memória de Cálculo'!I91</f>
        <v>1</v>
      </c>
      <c r="G91" s="277">
        <f>IF(B91="EMOP",VLOOKUP(C91,'EMOP 03-2026'!A:D,4,0),IF(B91="EMOP-I",VLOOKUP(C91,'EMOP-I 03-2026'!A:D,4,0),IF(B91="SINAPI",VLOOKUP(C91,'SINAPI 03-2026'!A:D,4,0),IF(B91="SINAPI-I",VLOOKUP(C91,'SINAPI-I 03-2026'!A:D,4,0),0))))</f>
        <v>218.51</v>
      </c>
      <c r="H91" s="277">
        <f t="shared" si="44"/>
        <v>263.3</v>
      </c>
      <c r="I91" s="277">
        <f t="shared" si="49"/>
        <v>263.3</v>
      </c>
      <c r="J91" s="278">
        <f t="shared" si="43"/>
        <v>7.648024382122489E-4</v>
      </c>
      <c r="L91" s="18"/>
    </row>
    <row r="92" spans="1:12" s="205" customFormat="1" ht="38.25" x14ac:dyDescent="0.2">
      <c r="A92" s="198" t="s">
        <v>60090</v>
      </c>
      <c r="B92" s="198" t="s">
        <v>72</v>
      </c>
      <c r="C92" s="198">
        <v>99258</v>
      </c>
      <c r="D92" s="240" t="str">
        <f>IF(B92="EMOP",VLOOKUP(C92,'EMOP 03-2026'!A:D,2,0),IF(B92="EMOP-I",VLOOKUP(C92,'EMOP-I 03-2026'!A:D,2,0),IF(B92="SINAPI",VLOOKUP(C92,'SINAPI 03-2026'!A:D,2,0),IF(B92="SINAPI-I",VLOOKUP(C92,'SINAPI-I 03-2026'!A:D,2,0),0))))</f>
        <v>CAIXA ENTERRADA HIDRÁULICA RETANGULAR, EM ALVENARIA COM BLOCOS DE CONCRETO, DIMENSÕES INTERNAS: 0,4X0,4X0,4 M PARA REDE DE DRENAGEM. AF_12/2020</v>
      </c>
      <c r="E92" s="198" t="str">
        <f>IF(B92="EMOP",VLOOKUP(C92,'EMOP 03-2026'!A:D,3,0),IF(B92="EMOP-I",VLOOKUP(C92,'EMOP-I 03-2026'!A:D,3,0),IF(B92="SINAPI",VLOOKUP(C92,'SINAPI 03-2026'!A:D,3,0),IF(B92="SINAPI-I",VLOOKUP(C92,'SINAPI-I 03-2026'!A:D,3,0),0))))</f>
        <v>UN</v>
      </c>
      <c r="F92" s="276">
        <f>'Memória de Cálculo'!I92</f>
        <v>2</v>
      </c>
      <c r="G92" s="277">
        <f>IF(B92="EMOP",VLOOKUP(C92,'EMOP 03-2026'!A:D,4,0),IF(B92="EMOP-I",VLOOKUP(C92,'EMOP-I 03-2026'!A:D,4,0),IF(B92="SINAPI",VLOOKUP(C92,'SINAPI 03-2026'!A:D,4,0),IF(B92="SINAPI-I",VLOOKUP(C92,'SINAPI-I 03-2026'!A:D,4,0),0))))</f>
        <v>295.01</v>
      </c>
      <c r="H92" s="277">
        <f t="shared" si="44"/>
        <v>355.49</v>
      </c>
      <c r="I92" s="277">
        <f t="shared" si="49"/>
        <v>710.98</v>
      </c>
      <c r="J92" s="278">
        <f t="shared" si="43"/>
        <v>2.0651699108247047E-3</v>
      </c>
      <c r="L92" s="206"/>
    </row>
    <row r="93" spans="1:12" s="16" customFormat="1" ht="25.5" x14ac:dyDescent="0.2">
      <c r="A93" s="198" t="s">
        <v>60091</v>
      </c>
      <c r="B93" s="198" t="s">
        <v>13</v>
      </c>
      <c r="C93" s="198" t="s">
        <v>9739</v>
      </c>
      <c r="D93" s="240" t="str">
        <f>IF(B93="EMOP",VLOOKUP(C93,'EMOP 03-2026'!A:D,2,0),IF(B93="EMOP-I",VLOOKUP(C93,'EMOP-I 03-2026'!A:D,2,0),IF(B93="SINAPI",VLOOKUP(C93,'SINAPI 03-2026'!A:D,2,0),IF(B93="SINAPI-I",VLOOKUP(C93,'SINAPI-I 03-2026'!A:D,2,0),0))))</f>
        <v>GRELHA E CAIXILHO DE CONCRETO ARMADO,SENDO AS DIMENSOES EXTERNAS DE 0,40X0,90M (GRELHA) E 1,10X0,54M (CAIXILHO).FORNECIMENTO E COLOCACAO</v>
      </c>
      <c r="E93" s="198" t="str">
        <f>IF(B93="EMOP",VLOOKUP(C93,'EMOP 03-2026'!A:D,3,0),IF(B93="EMOP-I",VLOOKUP(C93,'EMOP-I 03-2026'!A:D,3,0),IF(B93="SINAPI",VLOOKUP(C93,'SINAPI 03-2026'!A:D,3,0),IF(B93="SINAPI-I",VLOOKUP(C93,'SINAPI-I 03-2026'!A:D,3,0),0))))</f>
        <v>UN</v>
      </c>
      <c r="F93" s="276">
        <f>'Memória de Cálculo'!I93</f>
        <v>1</v>
      </c>
      <c r="G93" s="277">
        <f>IF(B93="EMOP",VLOOKUP(C93,'EMOP 03-2026'!A:D,4,0),IF(B93="EMOP-I",VLOOKUP(C93,'EMOP-I 03-2026'!A:D,4,0),IF(B93="SINAPI",VLOOKUP(C93,'SINAPI 03-2026'!A:D,4,0),IF(B93="SINAPI-I",VLOOKUP(C93,'SINAPI-I 03-2026'!A:D,4,0),0))))</f>
        <v>629.94000000000005</v>
      </c>
      <c r="H93" s="277">
        <f t="shared" si="44"/>
        <v>759.08</v>
      </c>
      <c r="I93" s="277">
        <f t="shared" si="49"/>
        <v>759.08</v>
      </c>
      <c r="J93" s="278">
        <f t="shared" si="43"/>
        <v>2.2048850543036611E-3</v>
      </c>
      <c r="L93" s="18"/>
    </row>
    <row r="94" spans="1:12" s="16" customFormat="1" x14ac:dyDescent="0.2">
      <c r="A94" s="269" t="s">
        <v>58311</v>
      </c>
      <c r="B94" s="269"/>
      <c r="C94" s="269"/>
      <c r="D94" s="270" t="s">
        <v>60095</v>
      </c>
      <c r="E94" s="270"/>
      <c r="F94" s="271"/>
      <c r="G94" s="272"/>
      <c r="H94" s="272"/>
      <c r="I94" s="273">
        <f>SUM(I95:I97)</f>
        <v>6674</v>
      </c>
      <c r="J94" s="274">
        <f t="shared" si="43"/>
        <v>1.9385839242797378E-2</v>
      </c>
      <c r="L94" s="18"/>
    </row>
    <row r="95" spans="1:12" s="16" customFormat="1" ht="38.25" x14ac:dyDescent="0.2">
      <c r="A95" s="198" t="s">
        <v>60092</v>
      </c>
      <c r="B95" s="198" t="s">
        <v>72</v>
      </c>
      <c r="C95" s="198">
        <v>104328</v>
      </c>
      <c r="D95" s="240" t="str">
        <f>IF(B95="EMOP",VLOOKUP(C95,'EMOP 03-2026'!A:D,2,0),IF(B95="EMOP-I",VLOOKUP(C95,'EMOP-I 03-2026'!A:D,2,0),IF(B95="SINAPI",VLOOKUP(C95,'SINAPI 03-2026'!A:D,2,0),IF(B95="SINAPI-I",VLOOKUP(C95,'SINAPI-I 03-2026'!A:D,2,0),0))))</f>
        <v>CAIXA SIFONADA, COM GRELHA QUADRADA, PVC, DN 150 X 150 X 50 MM, JUNTA SOLDÁVEL, FORNECIDA E INSTALADA EM RAMAL DE DESCARGA OU EM RAMAL DE ESGOTO SANITÁRIO. AF_08/2022</v>
      </c>
      <c r="E95" s="198" t="str">
        <f>IF(B95="EMOP",VLOOKUP(C95,'EMOP 03-2026'!A:D,3,0),IF(B95="EMOP-I",VLOOKUP(C95,'EMOP-I 03-2026'!A:D,3,0),IF(B95="SINAPI",VLOOKUP(C95,'SINAPI 03-2026'!A:D,3,0),IF(B95="SINAPI-I",VLOOKUP(C95,'SINAPI-I 03-2026'!A:D,3,0),0))))</f>
        <v>UN</v>
      </c>
      <c r="F95" s="276">
        <f>'Memória de Cálculo'!I95</f>
        <v>1</v>
      </c>
      <c r="G95" s="277">
        <f>IF(B95="EMOP",VLOOKUP(C95,'EMOP 03-2026'!A:D,4,0),IF(B95="EMOP-I",VLOOKUP(C95,'EMOP-I 03-2026'!A:D,4,0),IF(B95="SINAPI",VLOOKUP(C95,'SINAPI 03-2026'!A:D,4,0),IF(B95="SINAPI-I",VLOOKUP(C95,'SINAPI-I 03-2026'!A:D,4,0),0))))</f>
        <v>97.51</v>
      </c>
      <c r="H95" s="277">
        <f t="shared" si="44"/>
        <v>117.5</v>
      </c>
      <c r="I95" s="277">
        <f t="shared" ref="I95:I97" si="50">ROUND(F95*H95,2)</f>
        <v>117.5</v>
      </c>
      <c r="J95" s="278">
        <f t="shared" si="43"/>
        <v>3.4129998666896787E-4</v>
      </c>
      <c r="L95" s="18"/>
    </row>
    <row r="96" spans="1:12" s="16" customFormat="1" ht="38.25" x14ac:dyDescent="0.2">
      <c r="A96" s="198" t="s">
        <v>60093</v>
      </c>
      <c r="B96" s="198" t="s">
        <v>72</v>
      </c>
      <c r="C96" s="198">
        <v>106004</v>
      </c>
      <c r="D96" s="240" t="str">
        <f>IF(B96="EMOP",VLOOKUP(C96,'EMOP 03-2026'!A:D,2,0),IF(B96="EMOP-I",VLOOKUP(C96,'EMOP-I 03-2026'!A:D,2,0),IF(B96="SINAPI",VLOOKUP(C96,'SINAPI 03-2026'!A:D,2,0),IF(B96="SINAPI-I",VLOOKUP(C96,'SINAPI-I 03-2026'!A:D,2,0),0))))</f>
        <v>EXECUÇÃO DE CANALETA DE CONCRETO ARMADO MOLDADA IN LOCO, ESPESSURA DE 0,1 M, GEOMETRIA QUADRADA, COM DIMENSÕES INTERNAS: L=0,20 M; H=0,20 M. AF_05/2025</v>
      </c>
      <c r="E96" s="198" t="str">
        <f>IF(B96="EMOP",VLOOKUP(C96,'EMOP 03-2026'!A:D,3,0),IF(B96="EMOP-I",VLOOKUP(C96,'EMOP-I 03-2026'!A:D,3,0),IF(B96="SINAPI",VLOOKUP(C96,'SINAPI 03-2026'!A:D,3,0),IF(B96="SINAPI-I",VLOOKUP(C96,'SINAPI-I 03-2026'!A:D,3,0),0))))</f>
        <v>M</v>
      </c>
      <c r="F96" s="276">
        <f>'Memória de Cálculo'!I96</f>
        <v>7.8999999999999995</v>
      </c>
      <c r="G96" s="277">
        <f>IF(B96="EMOP",VLOOKUP(C96,'EMOP 03-2026'!A:D,4,0),IF(B96="EMOP-I",VLOOKUP(C96,'EMOP-I 03-2026'!A:D,4,0),IF(B96="SINAPI",VLOOKUP(C96,'SINAPI 03-2026'!A:D,4,0),IF(B96="SINAPI-I",VLOOKUP(C96,'SINAPI-I 03-2026'!A:D,4,0),0))))</f>
        <v>210.31</v>
      </c>
      <c r="H96" s="277">
        <f t="shared" si="44"/>
        <v>253.42</v>
      </c>
      <c r="I96" s="277">
        <f t="shared" si="50"/>
        <v>2002.02</v>
      </c>
      <c r="J96" s="278">
        <f t="shared" si="43"/>
        <v>5.8152289303064434E-3</v>
      </c>
      <c r="L96" s="18"/>
    </row>
    <row r="97" spans="1:12" s="16" customFormat="1" ht="25.5" x14ac:dyDescent="0.2">
      <c r="A97" s="198" t="s">
        <v>60094</v>
      </c>
      <c r="B97" s="198" t="s">
        <v>13</v>
      </c>
      <c r="C97" s="198" t="s">
        <v>9739</v>
      </c>
      <c r="D97" s="240" t="str">
        <f>IF(B97="EMOP",VLOOKUP(C97,'EMOP 03-2026'!A:D,2,0),IF(B97="EMOP-I",VLOOKUP(C97,'EMOP-I 03-2026'!A:D,2,0),IF(B97="SINAPI",VLOOKUP(C97,'SINAPI 03-2026'!A:D,2,0),IF(B97="SINAPI-I",VLOOKUP(C97,'SINAPI-I 03-2026'!A:D,2,0),0))))</f>
        <v>GRELHA E CAIXILHO DE CONCRETO ARMADO,SENDO AS DIMENSOES EXTERNAS DE 0,40X0,90M (GRELHA) E 1,10X0,54M (CAIXILHO).FORNECIMENTO E COLOCACAO</v>
      </c>
      <c r="E97" s="198" t="str">
        <f>IF(B97="EMOP",VLOOKUP(C97,'EMOP 03-2026'!A:D,3,0),IF(B97="EMOP-I",VLOOKUP(C97,'EMOP-I 03-2026'!A:D,3,0),IF(B97="SINAPI",VLOOKUP(C97,'SINAPI 03-2026'!A:D,3,0),IF(B97="SINAPI-I",VLOOKUP(C97,'SINAPI-I 03-2026'!A:D,3,0),0))))</f>
        <v>UN</v>
      </c>
      <c r="F97" s="276">
        <f>'Memória de Cálculo'!I97</f>
        <v>6</v>
      </c>
      <c r="G97" s="277">
        <f>IF(B97="EMOP",VLOOKUP(C97,'EMOP 03-2026'!A:D,4,0),IF(B97="EMOP-I",VLOOKUP(C97,'EMOP-I 03-2026'!A:D,4,0),IF(B97="SINAPI",VLOOKUP(C97,'SINAPI 03-2026'!A:D,4,0),IF(B97="SINAPI-I",VLOOKUP(C97,'SINAPI-I 03-2026'!A:D,4,0),0))))</f>
        <v>629.94000000000005</v>
      </c>
      <c r="H97" s="277">
        <f t="shared" si="44"/>
        <v>759.08</v>
      </c>
      <c r="I97" s="277">
        <f t="shared" si="50"/>
        <v>4554.4799999999996</v>
      </c>
      <c r="J97" s="278">
        <f t="shared" si="43"/>
        <v>1.3229310325821964E-2</v>
      </c>
      <c r="L97" s="18"/>
    </row>
    <row r="98" spans="1:12" s="16" customFormat="1" x14ac:dyDescent="0.2">
      <c r="A98" s="269" t="s">
        <v>58312</v>
      </c>
      <c r="B98" s="269"/>
      <c r="C98" s="269"/>
      <c r="D98" s="270" t="s">
        <v>60096</v>
      </c>
      <c r="E98" s="270"/>
      <c r="F98" s="271"/>
      <c r="G98" s="272"/>
      <c r="H98" s="272"/>
      <c r="I98" s="273">
        <f>SUM(I99:I102)</f>
        <v>8758.42</v>
      </c>
      <c r="J98" s="274">
        <f t="shared" si="43"/>
        <v>2.5440413865882739E-2</v>
      </c>
      <c r="L98" s="18"/>
    </row>
    <row r="99" spans="1:12" s="16" customFormat="1" ht="38.25" x14ac:dyDescent="0.2">
      <c r="A99" s="198" t="s">
        <v>60097</v>
      </c>
      <c r="B99" s="198" t="s">
        <v>72</v>
      </c>
      <c r="C99" s="198">
        <v>89796</v>
      </c>
      <c r="D99" s="240" t="str">
        <f>IF(B99="EMOP",VLOOKUP(C99,'EMOP 03-2026'!A:D,2,0),IF(B99="EMOP-I",VLOOKUP(C99,'EMOP-I 03-2026'!A:D,2,0),IF(B99="SINAPI",VLOOKUP(C99,'SINAPI 03-2026'!A:D,2,0),IF(B99="SINAPI-I",VLOOKUP(C99,'SINAPI-I 03-2026'!A:D,2,0),0))))</f>
        <v>TE, PVC, SERIE NORMAL, ESGOTO PREDIAL, DN 100 X 100 MM, JUNTA ELÁSTICA, FORNECIDO E INSTALADO EM RAMAL DE DESCARGA OU RAMAL DE ESGOTO SANITÁRIO. AF_08/2022</v>
      </c>
      <c r="E99" s="198" t="str">
        <f>IF(B99="EMOP",VLOOKUP(C99,'EMOP 03-2026'!A:D,3,0),IF(B99="EMOP-I",VLOOKUP(C99,'EMOP-I 03-2026'!A:D,3,0),IF(B99="SINAPI",VLOOKUP(C99,'SINAPI 03-2026'!A:D,3,0),IF(B99="SINAPI-I",VLOOKUP(C99,'SINAPI-I 03-2026'!A:D,3,0),0))))</f>
        <v>UN</v>
      </c>
      <c r="F99" s="276">
        <f>'Memória de Cálculo'!I99</f>
        <v>1</v>
      </c>
      <c r="G99" s="277">
        <f>IF(B99="EMOP",VLOOKUP(C99,'EMOP 03-2026'!A:D,4,0),IF(B99="EMOP-I",VLOOKUP(C99,'EMOP-I 03-2026'!A:D,4,0),IF(B99="SINAPI",VLOOKUP(C99,'SINAPI 03-2026'!A:D,4,0),IF(B99="SINAPI-I",VLOOKUP(C99,'SINAPI-I 03-2026'!A:D,4,0),0))))</f>
        <v>50.11</v>
      </c>
      <c r="H99" s="277">
        <f t="shared" si="44"/>
        <v>60.38</v>
      </c>
      <c r="I99" s="277">
        <f t="shared" ref="I99:I102" si="51">ROUND(F99*H99,2)</f>
        <v>60.38</v>
      </c>
      <c r="J99" s="278">
        <f t="shared" si="43"/>
        <v>1.7538462293678538E-4</v>
      </c>
      <c r="L99" s="18"/>
    </row>
    <row r="100" spans="1:12" s="16" customFormat="1" ht="25.5" x14ac:dyDescent="0.2">
      <c r="A100" s="198" t="s">
        <v>60098</v>
      </c>
      <c r="B100" s="198" t="s">
        <v>72</v>
      </c>
      <c r="C100" s="198">
        <v>89714</v>
      </c>
      <c r="D100" s="240" t="str">
        <f>IF(B100="EMOP",VLOOKUP(C100,'EMOP 03-2026'!A:D,2,0),IF(B100="EMOP-I",VLOOKUP(C100,'EMOP-I 03-2026'!A:D,2,0),IF(B100="SINAPI",VLOOKUP(C100,'SINAPI 03-2026'!A:D,2,0),IF(B100="SINAPI-I",VLOOKUP(C100,'SINAPI-I 03-2026'!A:D,2,0),0))))</f>
        <v>TUBO PVC, SERIE NORMAL, ESGOTO PREDIAL, DN 100 MM, FORNECIDO E INSTALADO EM RAMAL DE DESCARGA OU RAMAL DE ESGOTO SANITÁRIO. AF_08/2022</v>
      </c>
      <c r="E100" s="198" t="str">
        <f>IF(B100="EMOP",VLOOKUP(C100,'EMOP 03-2026'!A:D,3,0),IF(B100="EMOP-I",VLOOKUP(C100,'EMOP-I 03-2026'!A:D,3,0),IF(B100="SINAPI",VLOOKUP(C100,'SINAPI 03-2026'!A:D,3,0),IF(B100="SINAPI-I",VLOOKUP(C100,'SINAPI-I 03-2026'!A:D,3,0),0))))</f>
        <v>M</v>
      </c>
      <c r="F100" s="276">
        <f>'Memória de Cálculo'!I100</f>
        <v>24.6</v>
      </c>
      <c r="G100" s="277">
        <f>IF(B100="EMOP",VLOOKUP(C100,'EMOP 03-2026'!A:D,4,0),IF(B100="EMOP-I",VLOOKUP(C100,'EMOP-I 03-2026'!A:D,4,0),IF(B100="SINAPI",VLOOKUP(C100,'SINAPI 03-2026'!A:D,4,0),IF(B100="SINAPI-I",VLOOKUP(C100,'SINAPI-I 03-2026'!A:D,4,0),0))))</f>
        <v>48.76</v>
      </c>
      <c r="H100" s="277">
        <f t="shared" si="44"/>
        <v>58.76</v>
      </c>
      <c r="I100" s="277">
        <f t="shared" si="51"/>
        <v>1445.5</v>
      </c>
      <c r="J100" s="278">
        <f t="shared" si="43"/>
        <v>4.1987160062127073E-3</v>
      </c>
      <c r="L100" s="18"/>
    </row>
    <row r="101" spans="1:12" s="16" customFormat="1" ht="25.5" x14ac:dyDescent="0.2">
      <c r="A101" s="198" t="s">
        <v>60099</v>
      </c>
      <c r="B101" s="198" t="s">
        <v>72</v>
      </c>
      <c r="C101" s="198">
        <v>89512</v>
      </c>
      <c r="D101" s="240" t="str">
        <f>IF(B101="EMOP",VLOOKUP(C101,'EMOP 03-2026'!A:D,2,0),IF(B101="EMOP-I",VLOOKUP(C101,'EMOP-I 03-2026'!A:D,2,0),IF(B101="SINAPI",VLOOKUP(C101,'SINAPI 03-2026'!A:D,2,0),IF(B101="SINAPI-I",VLOOKUP(C101,'SINAPI-I 03-2026'!A:D,2,0),0))))</f>
        <v>TUBO PVC, SÉRIE R, ÁGUA PLUVIAL, DN 100 MM, FORNECIDO E INSTALADO EM RAMAL DE ENCAMINHAMENTO. AF_06/2022</v>
      </c>
      <c r="E101" s="198" t="str">
        <f>IF(B101="EMOP",VLOOKUP(C101,'EMOP 03-2026'!A:D,3,0),IF(B101="EMOP-I",VLOOKUP(C101,'EMOP-I 03-2026'!A:D,3,0),IF(B101="SINAPI",VLOOKUP(C101,'SINAPI 03-2026'!A:D,3,0),IF(B101="SINAPI-I",VLOOKUP(C101,'SINAPI-I 03-2026'!A:D,3,0),0))))</f>
        <v>M</v>
      </c>
      <c r="F101" s="276">
        <f>'Memória de Cálculo'!I101</f>
        <v>25.45</v>
      </c>
      <c r="G101" s="277">
        <f>IF(B101="EMOP",VLOOKUP(C101,'EMOP 03-2026'!A:D,4,0),IF(B101="EMOP-I",VLOOKUP(C101,'EMOP-I 03-2026'!A:D,4,0),IF(B101="SINAPI",VLOOKUP(C101,'SINAPI 03-2026'!A:D,4,0),IF(B101="SINAPI-I",VLOOKUP(C101,'SINAPI-I 03-2026'!A:D,4,0),0))))</f>
        <v>59.95</v>
      </c>
      <c r="H101" s="277">
        <f t="shared" si="44"/>
        <v>72.239999999999995</v>
      </c>
      <c r="I101" s="277">
        <f t="shared" si="51"/>
        <v>1838.51</v>
      </c>
      <c r="J101" s="278">
        <f t="shared" si="43"/>
        <v>5.3402845829001204E-3</v>
      </c>
      <c r="L101" s="18"/>
    </row>
    <row r="102" spans="1:12" s="16" customFormat="1" ht="25.5" x14ac:dyDescent="0.2">
      <c r="A102" s="198" t="s">
        <v>60100</v>
      </c>
      <c r="B102" s="198" t="s">
        <v>72</v>
      </c>
      <c r="C102" s="198">
        <v>104166</v>
      </c>
      <c r="D102" s="240" t="str">
        <f>IF(B102="EMOP",VLOOKUP(C102,'EMOP 03-2026'!A:D,2,0),IF(B102="EMOP-I",VLOOKUP(C102,'EMOP-I 03-2026'!A:D,2,0),IF(B102="SINAPI",VLOOKUP(C102,'SINAPI 03-2026'!A:D,2,0),IF(B102="SINAPI-I",VLOOKUP(C102,'SINAPI-I 03-2026'!A:D,2,0),0))))</f>
        <v>TUBO PVC, SÉRIE R, ÁGUA PLUVIAL, DN 150 MM, FORNECIDO E INSTALADO EM RAMAL DE ENCAMINHAMENTO. AF_06/2022</v>
      </c>
      <c r="E102" s="198" t="str">
        <f>IF(B102="EMOP",VLOOKUP(C102,'EMOP 03-2026'!A:D,3,0),IF(B102="EMOP-I",VLOOKUP(C102,'EMOP-I 03-2026'!A:D,3,0),IF(B102="SINAPI",VLOOKUP(C102,'SINAPI 03-2026'!A:D,3,0),IF(B102="SINAPI-I",VLOOKUP(C102,'SINAPI-I 03-2026'!A:D,3,0),0))))</f>
        <v>M</v>
      </c>
      <c r="F102" s="276">
        <f>'Memória de Cálculo'!I102</f>
        <v>53.7</v>
      </c>
      <c r="G102" s="277">
        <f>IF(B102="EMOP",VLOOKUP(C102,'EMOP 03-2026'!A:D,4,0),IF(B102="EMOP-I",VLOOKUP(C102,'EMOP-I 03-2026'!A:D,4,0),IF(B102="SINAPI",VLOOKUP(C102,'SINAPI 03-2026'!A:D,4,0),IF(B102="SINAPI-I",VLOOKUP(C102,'SINAPI-I 03-2026'!A:D,4,0),0))))</f>
        <v>83.67</v>
      </c>
      <c r="H102" s="277">
        <f t="shared" si="44"/>
        <v>100.82</v>
      </c>
      <c r="I102" s="277">
        <f t="shared" si="51"/>
        <v>5414.03</v>
      </c>
      <c r="J102" s="278">
        <f t="shared" si="43"/>
        <v>1.5726028653833126E-2</v>
      </c>
      <c r="L102" s="18"/>
    </row>
    <row r="103" spans="1:12" s="16" customFormat="1" x14ac:dyDescent="0.2">
      <c r="A103" s="269" t="s">
        <v>59921</v>
      </c>
      <c r="B103" s="269"/>
      <c r="C103" s="269"/>
      <c r="D103" s="270" t="s">
        <v>60096</v>
      </c>
      <c r="E103" s="270"/>
      <c r="F103" s="271"/>
      <c r="G103" s="272"/>
      <c r="H103" s="272"/>
      <c r="I103" s="273">
        <f>SUM(I104:I106)</f>
        <v>1905.7799999999997</v>
      </c>
      <c r="J103" s="274">
        <f t="shared" si="43"/>
        <v>5.5356824561190255E-3</v>
      </c>
      <c r="L103" s="18"/>
    </row>
    <row r="104" spans="1:12" s="16" customFormat="1" ht="25.5" x14ac:dyDescent="0.2">
      <c r="A104" s="198" t="s">
        <v>60101</v>
      </c>
      <c r="B104" s="198" t="s">
        <v>72</v>
      </c>
      <c r="C104" s="198">
        <v>89578</v>
      </c>
      <c r="D104" s="240" t="str">
        <f>IF(B104="EMOP",VLOOKUP(C104,'EMOP 03-2026'!A:D,2,0),IF(B104="EMOP-I",VLOOKUP(C104,'EMOP-I 03-2026'!A:D,2,0),IF(B104="SINAPI",VLOOKUP(C104,'SINAPI 03-2026'!A:D,2,0),IF(B104="SINAPI-I",VLOOKUP(C104,'SINAPI-I 03-2026'!A:D,2,0),0))))</f>
        <v>TUBO PVC, SÉRIE R, ÁGUA PLUVIAL, DN 100 MM, FORNECIDO E INSTALADO EM CONDUTORES VERTICAIS DE ÁGUAS PLUVIAIS. AF_06/2022</v>
      </c>
      <c r="E104" s="198" t="str">
        <f>IF(B104="EMOP",VLOOKUP(C104,'EMOP 03-2026'!A:D,3,0),IF(B104="EMOP-I",VLOOKUP(C104,'EMOP-I 03-2026'!A:D,3,0),IF(B104="SINAPI",VLOOKUP(C104,'SINAPI 03-2026'!A:D,3,0),IF(B104="SINAPI-I",VLOOKUP(C104,'SINAPI-I 03-2026'!A:D,3,0),0))))</f>
        <v>M</v>
      </c>
      <c r="F104" s="276">
        <f>'Memória de Cálculo'!I104</f>
        <v>30</v>
      </c>
      <c r="G104" s="277">
        <f>IF(B104="EMOP",VLOOKUP(C104,'EMOP 03-2026'!A:D,4,0),IF(B104="EMOP-I",VLOOKUP(C104,'EMOP-I 03-2026'!A:D,4,0),IF(B104="SINAPI",VLOOKUP(C104,'SINAPI 03-2026'!A:D,4,0),IF(B104="SINAPI-I",VLOOKUP(C104,'SINAPI-I 03-2026'!A:D,4,0),0))))</f>
        <v>36.49</v>
      </c>
      <c r="H104" s="277">
        <f t="shared" si="44"/>
        <v>43.97</v>
      </c>
      <c r="I104" s="277">
        <f t="shared" ref="I104:I106" si="52">ROUND(F104*H104,2)</f>
        <v>1319.1</v>
      </c>
      <c r="J104" s="278">
        <f t="shared" si="43"/>
        <v>3.8315643609790257E-3</v>
      </c>
      <c r="L104" s="18"/>
    </row>
    <row r="105" spans="1:12" s="16" customFormat="1" ht="25.5" x14ac:dyDescent="0.2">
      <c r="A105" s="198" t="s">
        <v>60102</v>
      </c>
      <c r="B105" s="198" t="s">
        <v>72</v>
      </c>
      <c r="C105" s="198">
        <v>89584</v>
      </c>
      <c r="D105" s="240" t="str">
        <f>IF(B105="EMOP",VLOOKUP(C105,'EMOP 03-2026'!A:D,2,0),IF(B105="EMOP-I",VLOOKUP(C105,'EMOP-I 03-2026'!A:D,2,0),IF(B105="SINAPI",VLOOKUP(C105,'SINAPI 03-2026'!A:D,2,0),IF(B105="SINAPI-I",VLOOKUP(C105,'SINAPI-I 03-2026'!A:D,2,0),0))))</f>
        <v>JOELHO 90 GRAUS, PVC, SERIE R, ÁGUA PLUVIAL, DN 100 MM, JUNTA ELÁSTICA, FORNECIDO E INSTALADO EM CONDUTORES VERTICAIS DE ÁGUAS PLUVIAIS. AF_06/2022</v>
      </c>
      <c r="E105" s="198" t="str">
        <f>IF(B105="EMOP",VLOOKUP(C105,'EMOP 03-2026'!A:D,3,0),IF(B105="EMOP-I",VLOOKUP(C105,'EMOP-I 03-2026'!A:D,3,0),IF(B105="SINAPI",VLOOKUP(C105,'SINAPI 03-2026'!A:D,3,0),IF(B105="SINAPI-I",VLOOKUP(C105,'SINAPI-I 03-2026'!A:D,3,0),0))))</f>
        <v>UN</v>
      </c>
      <c r="F105" s="276">
        <f>'Memória de Cálculo'!I105</f>
        <v>6</v>
      </c>
      <c r="G105" s="277">
        <f>IF(B105="EMOP",VLOOKUP(C105,'EMOP 03-2026'!A:D,4,0),IF(B105="EMOP-I",VLOOKUP(C105,'EMOP-I 03-2026'!A:D,4,0),IF(B105="SINAPI",VLOOKUP(C105,'SINAPI 03-2026'!A:D,4,0),IF(B105="SINAPI-I",VLOOKUP(C105,'SINAPI-I 03-2026'!A:D,4,0),0))))</f>
        <v>51.08</v>
      </c>
      <c r="H105" s="277">
        <f t="shared" si="44"/>
        <v>61.55</v>
      </c>
      <c r="I105" s="277">
        <f t="shared" si="52"/>
        <v>369.3</v>
      </c>
      <c r="J105" s="278">
        <f t="shared" si="43"/>
        <v>1.072698596398722E-3</v>
      </c>
      <c r="L105" s="18"/>
    </row>
    <row r="106" spans="1:12" s="16" customFormat="1" ht="25.5" x14ac:dyDescent="0.2">
      <c r="A106" s="198" t="s">
        <v>60103</v>
      </c>
      <c r="B106" s="198" t="s">
        <v>13</v>
      </c>
      <c r="C106" s="198" t="s">
        <v>20619</v>
      </c>
      <c r="D106" s="240" t="str">
        <f>IF(B106="EMOP",VLOOKUP(C106,'EMOP 03-2026'!A:D,2,0),IF(B106="EMOP-I",VLOOKUP(C106,'EMOP-I 03-2026'!A:D,2,0),IF(B106="SINAPI",VLOOKUP(C106,'SINAPI 03-2026'!A:D,2,0),IF(B106="SINAPI-I",VLOOKUP(C106,'SINAPI-I 03-2026'!A:D,2,0),0))))</f>
        <v>RALO DE COBERTURA SEMI-ESFERICO(TIPO ABACAXI),COM 3".FORNECIMENTO E COLOCACAO</v>
      </c>
      <c r="E106" s="198" t="str">
        <f>IF(B106="EMOP",VLOOKUP(C106,'EMOP 03-2026'!A:D,3,0),IF(B106="EMOP-I",VLOOKUP(C106,'EMOP-I 03-2026'!A:D,3,0),IF(B106="SINAPI",VLOOKUP(C106,'SINAPI 03-2026'!A:D,3,0),IF(B106="SINAPI-I",VLOOKUP(C106,'SINAPI-I 03-2026'!A:D,3,0),0))))</f>
        <v>UN</v>
      </c>
      <c r="F106" s="276">
        <f>'Memória de Cálculo'!I106</f>
        <v>6</v>
      </c>
      <c r="G106" s="277">
        <f>IF(B106="EMOP",VLOOKUP(C106,'EMOP 03-2026'!A:D,4,0),IF(B106="EMOP-I",VLOOKUP(C106,'EMOP-I 03-2026'!A:D,4,0),IF(B106="SINAPI",VLOOKUP(C106,'SINAPI 03-2026'!A:D,4,0),IF(B106="SINAPI-I",VLOOKUP(C106,'SINAPI-I 03-2026'!A:D,4,0),0))))</f>
        <v>30.07</v>
      </c>
      <c r="H106" s="277">
        <f t="shared" si="44"/>
        <v>36.229999999999997</v>
      </c>
      <c r="I106" s="277">
        <f t="shared" si="52"/>
        <v>217.38</v>
      </c>
      <c r="J106" s="278">
        <f t="shared" si="43"/>
        <v>6.3141949874127867E-4</v>
      </c>
      <c r="L106" s="18"/>
    </row>
    <row r="107" spans="1:12" s="16" customFormat="1" x14ac:dyDescent="0.2">
      <c r="A107" s="263">
        <v>6</v>
      </c>
      <c r="B107" s="263"/>
      <c r="C107" s="263"/>
      <c r="D107" s="264" t="s">
        <v>60181</v>
      </c>
      <c r="E107" s="264"/>
      <c r="F107" s="265"/>
      <c r="G107" s="266"/>
      <c r="H107" s="266"/>
      <c r="I107" s="267">
        <f>SUM(I108:I134)/2</f>
        <v>11506.42</v>
      </c>
      <c r="J107" s="268">
        <f t="shared" ref="J107:J138" si="53">I107/$H$214</f>
        <v>3.3422476532830175E-2</v>
      </c>
      <c r="L107" s="18"/>
    </row>
    <row r="108" spans="1:12" s="16" customFormat="1" x14ac:dyDescent="0.2">
      <c r="A108" s="269" t="s">
        <v>60182</v>
      </c>
      <c r="B108" s="269"/>
      <c r="C108" s="269"/>
      <c r="D108" s="270" t="s">
        <v>60183</v>
      </c>
      <c r="E108" s="270"/>
      <c r="F108" s="271"/>
      <c r="G108" s="272"/>
      <c r="H108" s="272"/>
      <c r="I108" s="273">
        <f>SUM(I109:I118)</f>
        <v>2911.96</v>
      </c>
      <c r="J108" s="274">
        <f t="shared" si="53"/>
        <v>8.4583141206856834E-3</v>
      </c>
      <c r="L108" s="18"/>
    </row>
    <row r="109" spans="1:12" s="16" customFormat="1" ht="25.5" x14ac:dyDescent="0.2">
      <c r="A109" s="198" t="s">
        <v>60184</v>
      </c>
      <c r="B109" s="198" t="s">
        <v>13</v>
      </c>
      <c r="C109" s="198" t="s">
        <v>24004</v>
      </c>
      <c r="D109" s="240" t="str">
        <f>IF(B109="EMOP",VLOOKUP(C109,'EMOP 03-2026'!A:D,2,0),IF(B109="EMOP-I",VLOOKUP(C109,'EMOP-I 03-2026'!A:D,2,0),IF(B109="SINAPI",VLOOKUP(C109,'SINAPI 03-2026'!A:D,2,0),IF(B109="SINAPI-I",VLOOKUP(C109,'SINAPI-I 03-2026'!A:D,2,0),0))))</f>
        <v>TOMADA ELETRICA 2P+T,10A/250V,PADRAO BRASILEIRO,DE EMBUTIR,COM PLACA 4"X2".FORNECIMENTO E COLOCACAO.</v>
      </c>
      <c r="E109" s="198" t="str">
        <f>IF(B109="EMOP",VLOOKUP(C109,'EMOP 03-2026'!A:D,3,0),IF(B109="EMOP-I",VLOOKUP(C109,'EMOP-I 03-2026'!A:D,3,0),IF(B109="SINAPI",VLOOKUP(C109,'SINAPI 03-2026'!A:D,3,0),IF(B109="SINAPI-I",VLOOKUP(C109,'SINAPI-I 03-2026'!A:D,3,0),0))))</f>
        <v>UN</v>
      </c>
      <c r="F109" s="276">
        <f>'Memória de Cálculo'!I109</f>
        <v>8</v>
      </c>
      <c r="G109" s="277">
        <f>IF(B109="EMOP",VLOOKUP(C109,'EMOP 03-2026'!A:D,4,0),IF(B109="EMOP-I",VLOOKUP(C109,'EMOP-I 03-2026'!A:D,4,0),IF(B109="SINAPI",VLOOKUP(C109,'SINAPI 03-2026'!A:D,4,0),IF(B109="SINAPI-I",VLOOKUP(C109,'SINAPI-I 03-2026'!A:D,4,0),0))))</f>
        <v>10.119999999999999</v>
      </c>
      <c r="H109" s="277">
        <f t="shared" ref="H109:H118" si="54">ROUND(G109*1.205,2)</f>
        <v>12.19</v>
      </c>
      <c r="I109" s="277">
        <f t="shared" ref="I109:I118" si="55">ROUND(F109*H109,2)</f>
        <v>97.52</v>
      </c>
      <c r="J109" s="278">
        <f t="shared" si="53"/>
        <v>2.8326446553155528E-4</v>
      </c>
      <c r="L109" s="18"/>
    </row>
    <row r="110" spans="1:12" s="16" customFormat="1" ht="25.5" x14ac:dyDescent="0.2">
      <c r="A110" s="198" t="s">
        <v>60185</v>
      </c>
      <c r="B110" s="198" t="s">
        <v>13</v>
      </c>
      <c r="C110" s="198" t="s">
        <v>24007</v>
      </c>
      <c r="D110" s="240" t="str">
        <f>IF(B110="EMOP",VLOOKUP(C110,'EMOP 03-2026'!A:D,2,0),IF(B110="EMOP-I",VLOOKUP(C110,'EMOP-I 03-2026'!A:D,2,0),IF(B110="SINAPI",VLOOKUP(C110,'SINAPI 03-2026'!A:D,2,0),IF(B110="SINAPI-I",VLOOKUP(C110,'SINAPI-I 03-2026'!A:D,2,0),0))))</f>
        <v>TOMADA ELETRICA 2P+T,20A/250V,PADRAO BRASILEIRO,DE EMBUTIR,COM PLACA 4"X2".FORNECIMENTO E COLOCACAO</v>
      </c>
      <c r="E110" s="198" t="str">
        <f>IF(B110="EMOP",VLOOKUP(C110,'EMOP 03-2026'!A:D,3,0),IF(B110="EMOP-I",VLOOKUP(C110,'EMOP-I 03-2026'!A:D,3,0),IF(B110="SINAPI",VLOOKUP(C110,'SINAPI 03-2026'!A:D,3,0),IF(B110="SINAPI-I",VLOOKUP(C110,'SINAPI-I 03-2026'!A:D,3,0),0))))</f>
        <v>UN</v>
      </c>
      <c r="F110" s="276">
        <f>'Memória de Cálculo'!I110</f>
        <v>8</v>
      </c>
      <c r="G110" s="277">
        <f>IF(B110="EMOP",VLOOKUP(C110,'EMOP 03-2026'!A:D,4,0),IF(B110="EMOP-I",VLOOKUP(C110,'EMOP-I 03-2026'!A:D,4,0),IF(B110="SINAPI",VLOOKUP(C110,'SINAPI 03-2026'!A:D,4,0),IF(B110="SINAPI-I",VLOOKUP(C110,'SINAPI-I 03-2026'!A:D,4,0),0))))</f>
        <v>13.44</v>
      </c>
      <c r="H110" s="277">
        <f t="shared" si="54"/>
        <v>16.2</v>
      </c>
      <c r="I110" s="277">
        <f t="shared" si="55"/>
        <v>129.6</v>
      </c>
      <c r="J110" s="278">
        <f t="shared" si="53"/>
        <v>3.7644662359402755E-4</v>
      </c>
      <c r="L110" s="18"/>
    </row>
    <row r="111" spans="1:12" s="16" customFormat="1" ht="25.5" x14ac:dyDescent="0.2">
      <c r="A111" s="198" t="s">
        <v>60186</v>
      </c>
      <c r="B111" s="198" t="s">
        <v>72</v>
      </c>
      <c r="C111" s="198">
        <v>91953</v>
      </c>
      <c r="D111" s="240" t="str">
        <f>IF(B111="EMOP",VLOOKUP(C111,'EMOP 03-2026'!A:D,2,0),IF(B111="EMOP-I",VLOOKUP(C111,'EMOP-I 03-2026'!A:D,2,0),IF(B111="SINAPI",VLOOKUP(C111,'SINAPI 03-2026'!A:D,2,0),IF(B111="SINAPI-I",VLOOKUP(C111,'SINAPI-I 03-2026'!A:D,2,0),0))))</f>
        <v>INTERRUPTOR SIMPLES (1 MÓDULO), 10A/250V, INCLUINDO SUPORTE E PLACA - FORNECIMENTO E INSTALAÇÃO. AF_03/2023</v>
      </c>
      <c r="E111" s="198" t="str">
        <f>IF(B111="EMOP",VLOOKUP(C111,'EMOP 03-2026'!A:D,3,0),IF(B111="EMOP-I",VLOOKUP(C111,'EMOP-I 03-2026'!A:D,3,0),IF(B111="SINAPI",VLOOKUP(C111,'SINAPI 03-2026'!A:D,3,0),IF(B111="SINAPI-I",VLOOKUP(C111,'SINAPI-I 03-2026'!A:D,3,0),0))))</f>
        <v>UN</v>
      </c>
      <c r="F111" s="276">
        <f>'Memória de Cálculo'!I111</f>
        <v>4</v>
      </c>
      <c r="G111" s="277">
        <f>IF(B111="EMOP",VLOOKUP(C111,'EMOP 03-2026'!A:D,4,0),IF(B111="EMOP-I",VLOOKUP(C111,'EMOP-I 03-2026'!A:D,4,0),IF(B111="SINAPI",VLOOKUP(C111,'SINAPI 03-2026'!A:D,4,0),IF(B111="SINAPI-I",VLOOKUP(C111,'SINAPI-I 03-2026'!A:D,4,0),0))))</f>
        <v>36.49</v>
      </c>
      <c r="H111" s="277">
        <f t="shared" si="54"/>
        <v>43.97</v>
      </c>
      <c r="I111" s="277">
        <f t="shared" si="55"/>
        <v>175.88</v>
      </c>
      <c r="J111" s="278">
        <f t="shared" si="53"/>
        <v>5.1087524813053678E-4</v>
      </c>
      <c r="L111" s="18"/>
    </row>
    <row r="112" spans="1:12" s="16" customFormat="1" ht="25.5" x14ac:dyDescent="0.2">
      <c r="A112" s="198" t="s">
        <v>60187</v>
      </c>
      <c r="B112" s="198" t="s">
        <v>72</v>
      </c>
      <c r="C112" s="198">
        <v>91969</v>
      </c>
      <c r="D112" s="240" t="str">
        <f>IF(B112="EMOP",VLOOKUP(C112,'EMOP 03-2026'!A:D,2,0),IF(B112="EMOP-I",VLOOKUP(C112,'EMOP-I 03-2026'!A:D,2,0),IF(B112="SINAPI",VLOOKUP(C112,'SINAPI 03-2026'!A:D,2,0),IF(B112="SINAPI-I",VLOOKUP(C112,'SINAPI-I 03-2026'!A:D,2,0),0))))</f>
        <v>INTERRUPTOR PARALELO (3 MÓDULOS), 10A/250V, INCLUINDO SUPORTE E PLACA - FORNECIMENTO E INSTALAÇÃO. AF_03/2023</v>
      </c>
      <c r="E112" s="198" t="str">
        <f>IF(B112="EMOP",VLOOKUP(C112,'EMOP 03-2026'!A:D,3,0),IF(B112="EMOP-I",VLOOKUP(C112,'EMOP-I 03-2026'!A:D,3,0),IF(B112="SINAPI",VLOOKUP(C112,'SINAPI 03-2026'!A:D,3,0),IF(B112="SINAPI-I",VLOOKUP(C112,'SINAPI-I 03-2026'!A:D,3,0),0))))</f>
        <v>UN</v>
      </c>
      <c r="F112" s="276">
        <f>'Memória de Cálculo'!I112</f>
        <v>1</v>
      </c>
      <c r="G112" s="277">
        <f>IF(B112="EMOP",VLOOKUP(C112,'EMOP 03-2026'!A:D,4,0),IF(B112="EMOP-I",VLOOKUP(C112,'EMOP-I 03-2026'!A:D,4,0),IF(B112="SINAPI",VLOOKUP(C112,'SINAPI 03-2026'!A:D,4,0),IF(B112="SINAPI-I",VLOOKUP(C112,'SINAPI-I 03-2026'!A:D,4,0),0))))</f>
        <v>97.86</v>
      </c>
      <c r="H112" s="277">
        <f t="shared" si="54"/>
        <v>117.92</v>
      </c>
      <c r="I112" s="277">
        <f t="shared" si="55"/>
        <v>117.92</v>
      </c>
      <c r="J112" s="278">
        <f t="shared" si="53"/>
        <v>3.4251995257876338E-4</v>
      </c>
      <c r="L112" s="18"/>
    </row>
    <row r="113" spans="1:12" s="16" customFormat="1" ht="25.5" x14ac:dyDescent="0.2">
      <c r="A113" s="198" t="s">
        <v>60188</v>
      </c>
      <c r="B113" s="198" t="s">
        <v>72</v>
      </c>
      <c r="C113" s="198">
        <v>91961</v>
      </c>
      <c r="D113" s="240" t="str">
        <f>IF(B113="EMOP",VLOOKUP(C113,'EMOP 03-2026'!A:D,2,0),IF(B113="EMOP-I",VLOOKUP(C113,'EMOP-I 03-2026'!A:D,2,0),IF(B113="SINAPI",VLOOKUP(C113,'SINAPI 03-2026'!A:D,2,0),IF(B113="SINAPI-I",VLOOKUP(C113,'SINAPI-I 03-2026'!A:D,2,0),0))))</f>
        <v>INTERRUPTOR PARALELO (2 MÓDULOS), 10A/250V, INCLUINDO SUPORTE E PLACA - FORNECIMENTO E INSTALAÇÃO. AF_03/2023</v>
      </c>
      <c r="E113" s="198" t="str">
        <f>IF(B113="EMOP",VLOOKUP(C113,'EMOP 03-2026'!A:D,3,0),IF(B113="EMOP-I",VLOOKUP(C113,'EMOP-I 03-2026'!A:D,3,0),IF(B113="SINAPI",VLOOKUP(C113,'SINAPI 03-2026'!A:D,3,0),IF(B113="SINAPI-I",VLOOKUP(C113,'SINAPI-I 03-2026'!A:D,3,0),0))))</f>
        <v>UN</v>
      </c>
      <c r="F113" s="276">
        <f>'Memória de Cálculo'!I113</f>
        <v>2</v>
      </c>
      <c r="G113" s="277">
        <f>IF(B113="EMOP",VLOOKUP(C113,'EMOP 03-2026'!A:D,4,0),IF(B113="EMOP-I",VLOOKUP(C113,'EMOP-I 03-2026'!A:D,4,0),IF(B113="SINAPI",VLOOKUP(C113,'SINAPI 03-2026'!A:D,4,0),IF(B113="SINAPI-I",VLOOKUP(C113,'SINAPI-I 03-2026'!A:D,4,0),0))))</f>
        <v>71.27</v>
      </c>
      <c r="H113" s="277">
        <f t="shared" si="54"/>
        <v>85.88</v>
      </c>
      <c r="I113" s="277">
        <f t="shared" si="55"/>
        <v>171.76</v>
      </c>
      <c r="J113" s="278">
        <f t="shared" si="53"/>
        <v>4.989079634915908E-4</v>
      </c>
      <c r="L113" s="18"/>
    </row>
    <row r="114" spans="1:12" s="16" customFormat="1" ht="25.5" x14ac:dyDescent="0.2">
      <c r="A114" s="198" t="s">
        <v>60189</v>
      </c>
      <c r="B114" s="198" t="s">
        <v>72</v>
      </c>
      <c r="C114" s="198">
        <v>91955</v>
      </c>
      <c r="D114" s="240" t="str">
        <f>IF(B114="EMOP",VLOOKUP(C114,'EMOP 03-2026'!A:D,2,0),IF(B114="EMOP-I",VLOOKUP(C114,'EMOP-I 03-2026'!A:D,2,0),IF(B114="SINAPI",VLOOKUP(C114,'SINAPI 03-2026'!A:D,2,0),IF(B114="SINAPI-I",VLOOKUP(C114,'SINAPI-I 03-2026'!A:D,2,0),0))))</f>
        <v>INTERRUPTOR PARALELO (1 MÓDULO), 10A/250V, INCLUINDO SUPORTE E PLACA - FORNECIMENTO E INSTALAÇÃO. AF_03/2023</v>
      </c>
      <c r="E114" s="198" t="str">
        <f>IF(B114="EMOP",VLOOKUP(C114,'EMOP 03-2026'!A:D,3,0),IF(B114="EMOP-I",VLOOKUP(C114,'EMOP-I 03-2026'!A:D,3,0),IF(B114="SINAPI",VLOOKUP(C114,'SINAPI 03-2026'!A:D,3,0),IF(B114="SINAPI-I",VLOOKUP(C114,'SINAPI-I 03-2026'!A:D,3,0),0))))</f>
        <v>UN</v>
      </c>
      <c r="F114" s="276">
        <f>'Memória de Cálculo'!I114</f>
        <v>1</v>
      </c>
      <c r="G114" s="277">
        <f>IF(B114="EMOP",VLOOKUP(C114,'EMOP 03-2026'!A:D,4,0),IF(B114="EMOP-I",VLOOKUP(C114,'EMOP-I 03-2026'!A:D,4,0),IF(B114="SINAPI",VLOOKUP(C114,'SINAPI 03-2026'!A:D,4,0),IF(B114="SINAPI-I",VLOOKUP(C114,'SINAPI-I 03-2026'!A:D,4,0),0))))</f>
        <v>44.61</v>
      </c>
      <c r="H114" s="277">
        <f t="shared" ref="H114" si="56">ROUND(G114*1.205,2)</f>
        <v>53.76</v>
      </c>
      <c r="I114" s="277">
        <f t="shared" ref="I114" si="57">ROUND(F114*H114,2)</f>
        <v>53.76</v>
      </c>
      <c r="J114" s="278">
        <f t="shared" si="53"/>
        <v>1.5615563645381884E-4</v>
      </c>
      <c r="L114" s="18"/>
    </row>
    <row r="115" spans="1:12" s="16" customFormat="1" ht="25.5" x14ac:dyDescent="0.2">
      <c r="A115" s="198" t="s">
        <v>60190</v>
      </c>
      <c r="B115" s="198" t="s">
        <v>56787</v>
      </c>
      <c r="C115" s="275" t="s">
        <v>44415</v>
      </c>
      <c r="D115" s="240" t="str">
        <f>IF(B115="EMOP",VLOOKUP(C115,'EMOP 03-2026'!A:D,2,0),IF(B115="EMOP-I",VLOOKUP(C115,'EMOP-I 03-2026'!A:D,2,0),IF(B115="SINAPI",VLOOKUP(C115,'SINAPI 03-2026'!A:D,2,0),IF(B115="SINAPI-I",VLOOKUP(C115,'SINAPI-I 03-2026'!A:D,2,0),0))))</f>
        <v>ARANDELA EM ALUMINIO E VIDRO, USO INTERNO E EXTERNO, EXCLUSIVE LAMPADA, COM BASEPARA FIXACAO</v>
      </c>
      <c r="E115" s="198" t="str">
        <f>IF(B115="EMOP",VLOOKUP(C115,'EMOP 03-2026'!A:D,3,0),IF(B115="EMOP-I",VLOOKUP(C115,'EMOP-I 03-2026'!A:D,3,0),IF(B115="SINAPI",VLOOKUP(C115,'SINAPI 03-2026'!A:D,3,0),IF(B115="SINAPI-I",VLOOKUP(C115,'SINAPI-I 03-2026'!A:D,3,0),0))))</f>
        <v>UN</v>
      </c>
      <c r="F115" s="276">
        <f>'Memória de Cálculo'!I115</f>
        <v>10</v>
      </c>
      <c r="G115" s="277">
        <f>IF(B115="EMOP",VLOOKUP(C115,'EMOP 03-2026'!A:D,4,0),IF(B115="EMOP-I",VLOOKUP(C115,'EMOP-I 03-2026'!A:D,4,0),IF(B115="SINAPI",VLOOKUP(C115,'SINAPI 03-2026'!A:D,4,0),IF(B115="SINAPI-I",VLOOKUP(C115,'SINAPI-I 03-2026'!A:D,4,0),0))))</f>
        <v>50.89</v>
      </c>
      <c r="H115" s="277">
        <f t="shared" si="54"/>
        <v>61.32</v>
      </c>
      <c r="I115" s="277">
        <f t="shared" si="55"/>
        <v>613.20000000000005</v>
      </c>
      <c r="J115" s="278">
        <f t="shared" si="53"/>
        <v>1.7811502283013713E-3</v>
      </c>
      <c r="L115" s="18"/>
    </row>
    <row r="116" spans="1:12" s="16" customFormat="1" x14ac:dyDescent="0.2">
      <c r="A116" s="198" t="s">
        <v>60191</v>
      </c>
      <c r="B116" s="198" t="s">
        <v>56787</v>
      </c>
      <c r="C116" s="275" t="s">
        <v>47968</v>
      </c>
      <c r="D116" s="240" t="str">
        <f>IF(B116="EMOP",VLOOKUP(C116,'EMOP 03-2026'!A:D,2,0),IF(B116="EMOP-I",VLOOKUP(C116,'EMOP-I 03-2026'!A:D,2,0),IF(B116="SINAPI",VLOOKUP(C116,'SINAPI 03-2026'!A:D,2,0),IF(B116="SINAPI-I",VLOOKUP(C116,'SINAPI-I 03-2026'!A:D,2,0),0))))</f>
        <v>LAMPADA DE VAPOR DE SODIO, ALTA PRESSAO,BASE E-40, BULBO TUBULAR, DE 100W</v>
      </c>
      <c r="E116" s="198" t="str">
        <f>IF(B116="EMOP",VLOOKUP(C116,'EMOP 03-2026'!A:D,3,0),IF(B116="EMOP-I",VLOOKUP(C116,'EMOP-I 03-2026'!A:D,3,0),IF(B116="SINAPI",VLOOKUP(C116,'SINAPI 03-2026'!A:D,3,0),IF(B116="SINAPI-I",VLOOKUP(C116,'SINAPI-I 03-2026'!A:D,3,0),0))))</f>
        <v>UN</v>
      </c>
      <c r="F116" s="276">
        <f>'Memória de Cálculo'!I116</f>
        <v>10</v>
      </c>
      <c r="G116" s="277">
        <f>IF(B116="EMOP",VLOOKUP(C116,'EMOP 03-2026'!A:D,4,0),IF(B116="EMOP-I",VLOOKUP(C116,'EMOP-I 03-2026'!A:D,4,0),IF(B116="SINAPI",VLOOKUP(C116,'SINAPI 03-2026'!A:D,4,0),IF(B116="SINAPI-I",VLOOKUP(C116,'SINAPI-I 03-2026'!A:D,4,0),0))))</f>
        <v>22.41</v>
      </c>
      <c r="H116" s="277">
        <f t="shared" si="54"/>
        <v>27</v>
      </c>
      <c r="I116" s="277">
        <f t="shared" si="55"/>
        <v>270</v>
      </c>
      <c r="J116" s="278">
        <f t="shared" si="53"/>
        <v>7.8426379915422413E-4</v>
      </c>
      <c r="L116" s="18"/>
    </row>
    <row r="117" spans="1:12" s="16" customFormat="1" ht="38.25" x14ac:dyDescent="0.2">
      <c r="A117" s="198" t="s">
        <v>60192</v>
      </c>
      <c r="B117" s="198" t="s">
        <v>13</v>
      </c>
      <c r="C117" s="198" t="s">
        <v>28057</v>
      </c>
      <c r="D117" s="240" t="str">
        <f>IF(B117="EMOP",VLOOKUP(C117,'EMOP 03-2026'!A:D,2,0),IF(B117="EMOP-I",VLOOKUP(C117,'EMOP-I 03-2026'!A:D,2,0),IF(B117="SINAPI",VLOOKUP(C117,'SINAPI 03-2026'!A:D,2,0),IF(B117="SINAPI-I",VLOOKUP(C117,'SINAPI-I 03-2026'!A:D,2,0),0))))</f>
        <v>LUMINARIA DE SOBREPOR, FIXADA EM LAJE OU FORRO, TIPO CALHA,CHANFRADA OU PRISMATICA, COMPLETA, COM LAMPADA LED TUBULARDE 2 X 18W. FORNECIMENTO E COLOCACAO</v>
      </c>
      <c r="E117" s="198" t="str">
        <f>IF(B117="EMOP",VLOOKUP(C117,'EMOP 03-2026'!A:D,3,0),IF(B117="EMOP-I",VLOOKUP(C117,'EMOP-I 03-2026'!A:D,3,0),IF(B117="SINAPI",VLOOKUP(C117,'SINAPI 03-2026'!A:D,3,0),IF(B117="SINAPI-I",VLOOKUP(C117,'SINAPI-I 03-2026'!A:D,3,0),0))))</f>
        <v>UN</v>
      </c>
      <c r="F117" s="276">
        <f>'Memória de Cálculo'!I117</f>
        <v>8</v>
      </c>
      <c r="G117" s="277">
        <f>IF(B117="EMOP",VLOOKUP(C117,'EMOP 03-2026'!A:D,4,0),IF(B117="EMOP-I",VLOOKUP(C117,'EMOP-I 03-2026'!A:D,4,0),IF(B117="SINAPI",VLOOKUP(C117,'SINAPI 03-2026'!A:D,4,0),IF(B117="SINAPI-I",VLOOKUP(C117,'SINAPI-I 03-2026'!A:D,4,0),0))))</f>
        <v>127.06</v>
      </c>
      <c r="H117" s="277">
        <f t="shared" si="54"/>
        <v>153.11000000000001</v>
      </c>
      <c r="I117" s="277">
        <f t="shared" si="55"/>
        <v>1224.8800000000001</v>
      </c>
      <c r="J117" s="278">
        <f t="shared" si="53"/>
        <v>3.5578853418815779E-3</v>
      </c>
      <c r="L117" s="18"/>
    </row>
    <row r="118" spans="1:12" s="16" customFormat="1" ht="25.5" x14ac:dyDescent="0.2">
      <c r="A118" s="198" t="s">
        <v>60193</v>
      </c>
      <c r="B118" s="198" t="s">
        <v>13</v>
      </c>
      <c r="C118" s="198" t="s">
        <v>27883</v>
      </c>
      <c r="D118" s="240" t="str">
        <f>IF(B118="EMOP",VLOOKUP(C118,'EMOP 03-2026'!A:D,2,0),IF(B118="EMOP-I",VLOOKUP(C118,'EMOP-I 03-2026'!A:D,2,0),IF(B118="SINAPI",VLOOKUP(C118,'SINAPI 03-2026'!A:D,2,0),IF(B118="SINAPI-I",VLOOKUP(C118,'SINAPI-I 03-2026'!A:D,2,0),0))))</f>
        <v>LUMINARIA FECHADA (REFLETOR),PARA ILUMINACAO DE QUADRAS DE ESPORTES E AFINS,PARA LAMPADA LED DE 50W,INCLUSIVE ESTA.FORNECIMENTO E COLOCACAO</v>
      </c>
      <c r="E118" s="198" t="str">
        <f>IF(B118="EMOP",VLOOKUP(C118,'EMOP 03-2026'!A:D,3,0),IF(B118="EMOP-I",VLOOKUP(C118,'EMOP-I 03-2026'!A:D,3,0),IF(B118="SINAPI",VLOOKUP(C118,'SINAPI 03-2026'!A:D,3,0),IF(B118="SINAPI-I",VLOOKUP(C118,'SINAPI-I 03-2026'!A:D,3,0),0))))</f>
        <v>UN</v>
      </c>
      <c r="F118" s="276">
        <f>'Memória de Cálculo'!I118</f>
        <v>1</v>
      </c>
      <c r="G118" s="277">
        <f>IF(B118="EMOP",VLOOKUP(C118,'EMOP 03-2026'!A:D,4,0),IF(B118="EMOP-I",VLOOKUP(C118,'EMOP-I 03-2026'!A:D,4,0),IF(B118="SINAPI",VLOOKUP(C118,'SINAPI 03-2026'!A:D,4,0),IF(B118="SINAPI-I",VLOOKUP(C118,'SINAPI-I 03-2026'!A:D,4,0),0))))</f>
        <v>47.67</v>
      </c>
      <c r="H118" s="277">
        <f t="shared" si="54"/>
        <v>57.44</v>
      </c>
      <c r="I118" s="277">
        <f t="shared" si="55"/>
        <v>57.44</v>
      </c>
      <c r="J118" s="278">
        <f t="shared" si="53"/>
        <v>1.6684486156821714E-4</v>
      </c>
      <c r="L118" s="18"/>
    </row>
    <row r="119" spans="1:12" s="16" customFormat="1" x14ac:dyDescent="0.2">
      <c r="A119" s="269" t="s">
        <v>60194</v>
      </c>
      <c r="B119" s="269"/>
      <c r="C119" s="269"/>
      <c r="D119" s="270" t="s">
        <v>60195</v>
      </c>
      <c r="E119" s="270"/>
      <c r="F119" s="271"/>
      <c r="G119" s="272"/>
      <c r="H119" s="272"/>
      <c r="I119" s="273">
        <f>SUM(I120:I125)</f>
        <v>6863.74</v>
      </c>
      <c r="J119" s="274">
        <f t="shared" si="53"/>
        <v>1.9936973365951162E-2</v>
      </c>
      <c r="L119" s="18"/>
    </row>
    <row r="120" spans="1:12" s="16" customFormat="1" ht="25.5" x14ac:dyDescent="0.2">
      <c r="A120" s="198" t="s">
        <v>60196</v>
      </c>
      <c r="B120" s="198" t="s">
        <v>13</v>
      </c>
      <c r="C120" s="198" t="s">
        <v>24757</v>
      </c>
      <c r="D120" s="240" t="str">
        <f>IF(B120="EMOP",VLOOKUP(C120,'EMOP 03-2026'!A:D,2,0),IF(B120="EMOP-I",VLOOKUP(C120,'EMOP-I 03-2026'!A:D,2,0),IF(B120="SINAPI",VLOOKUP(C120,'SINAPI 03-2026'!A:D,2,0),IF(B120="SINAPI-I",VLOOKUP(C120,'SINAPI-I 03-2026'!A:D,2,0),0))))</f>
        <v>ELETRODUTO DE PVC ESPIRAL CORRUGADO,DIAMETRO DE 1",INCLUSIVECONEXOES E EMENDAS.FORNECIMENTO E INSTALACAO</v>
      </c>
      <c r="E120" s="198" t="str">
        <f>IF(B120="EMOP",VLOOKUP(C120,'EMOP 03-2026'!A:D,3,0),IF(B120="EMOP-I",VLOOKUP(C120,'EMOP-I 03-2026'!A:D,3,0),IF(B120="SINAPI",VLOOKUP(C120,'SINAPI 03-2026'!A:D,3,0),IF(B120="SINAPI-I",VLOOKUP(C120,'SINAPI-I 03-2026'!A:D,3,0),0))))</f>
        <v>M</v>
      </c>
      <c r="F120" s="276">
        <f>'Memória de Cálculo'!I120</f>
        <v>50</v>
      </c>
      <c r="G120" s="277">
        <f>IF(B120="EMOP",VLOOKUP(C120,'EMOP 03-2026'!A:D,4,0),IF(B120="EMOP-I",VLOOKUP(C120,'EMOP-I 03-2026'!A:D,4,0),IF(B120="SINAPI",VLOOKUP(C120,'SINAPI 03-2026'!A:D,4,0),IF(B120="SINAPI-I",VLOOKUP(C120,'SINAPI-I 03-2026'!A:D,4,0),0))))</f>
        <v>6.93</v>
      </c>
      <c r="H120" s="277">
        <f t="shared" ref="H120:H134" si="58">ROUND(G120*1.205,2)</f>
        <v>8.35</v>
      </c>
      <c r="I120" s="277">
        <f t="shared" ref="I120:I134" si="59">ROUND(F120*H120,2)</f>
        <v>417.5</v>
      </c>
      <c r="J120" s="278">
        <f t="shared" si="53"/>
        <v>1.2127042079514391E-3</v>
      </c>
      <c r="L120" s="18"/>
    </row>
    <row r="121" spans="1:12" s="16" customFormat="1" ht="25.5" x14ac:dyDescent="0.2">
      <c r="A121" s="198" t="s">
        <v>60197</v>
      </c>
      <c r="B121" s="198" t="s">
        <v>13</v>
      </c>
      <c r="C121" s="198" t="s">
        <v>24754</v>
      </c>
      <c r="D121" s="240" t="str">
        <f>IF(B121="EMOP",VLOOKUP(C121,'EMOP 03-2026'!A:D,2,0),IF(B121="EMOP-I",VLOOKUP(C121,'EMOP-I 03-2026'!A:D,2,0),IF(B121="SINAPI",VLOOKUP(C121,'SINAPI 03-2026'!A:D,2,0),IF(B121="SINAPI-I",VLOOKUP(C121,'SINAPI-I 03-2026'!A:D,2,0),0))))</f>
        <v>ELETRODUTO DE PVC ESPIRAL CORRUGADO,DIAMETRO DE 3/4",INCLUSIVE CONEXOES E EMENDAS.FORNECIMENTO E INSTALACAO</v>
      </c>
      <c r="E121" s="198" t="str">
        <f>IF(B121="EMOP",VLOOKUP(C121,'EMOP 03-2026'!A:D,3,0),IF(B121="EMOP-I",VLOOKUP(C121,'EMOP-I 03-2026'!A:D,3,0),IF(B121="SINAPI",VLOOKUP(C121,'SINAPI 03-2026'!A:D,3,0),IF(B121="SINAPI-I",VLOOKUP(C121,'SINAPI-I 03-2026'!A:D,3,0),0))))</f>
        <v>M</v>
      </c>
      <c r="F121" s="276">
        <f>'Memória de Cálculo'!I121</f>
        <v>250</v>
      </c>
      <c r="G121" s="277">
        <f>IF(B121="EMOP",VLOOKUP(C121,'EMOP 03-2026'!A:D,4,0),IF(B121="EMOP-I",VLOOKUP(C121,'EMOP-I 03-2026'!A:D,4,0),IF(B121="SINAPI",VLOOKUP(C121,'SINAPI 03-2026'!A:D,4,0),IF(B121="SINAPI-I",VLOOKUP(C121,'SINAPI-I 03-2026'!A:D,4,0),0))))</f>
        <v>5.82</v>
      </c>
      <c r="H121" s="277">
        <f t="shared" si="58"/>
        <v>7.01</v>
      </c>
      <c r="I121" s="277">
        <f t="shared" si="59"/>
        <v>1752.5</v>
      </c>
      <c r="J121" s="278">
        <f t="shared" si="53"/>
        <v>5.090452992658436E-3</v>
      </c>
      <c r="L121" s="18"/>
    </row>
    <row r="122" spans="1:12" s="16" customFormat="1" ht="25.5" x14ac:dyDescent="0.2">
      <c r="A122" s="198" t="s">
        <v>60198</v>
      </c>
      <c r="B122" s="198" t="s">
        <v>13</v>
      </c>
      <c r="C122" s="198" t="s">
        <v>22592</v>
      </c>
      <c r="D122" s="240" t="str">
        <f>IF(B122="EMOP",VLOOKUP(C122,'EMOP 03-2026'!A:D,2,0),IF(B122="EMOP-I",VLOOKUP(C122,'EMOP-I 03-2026'!A:D,2,0),IF(B122="SINAPI",VLOOKUP(C122,'SINAPI 03-2026'!A:D,2,0),IF(B122="SINAPI-I",VLOOKUP(C122,'SINAPI-I 03-2026'!A:D,2,0),0))))</f>
        <v>CAIXA DE EMBUTIR,EM PVC,2"X4",INCLUSIVE BUCHAS E ARRUELAS.FORNECIMENTO E COLOCACAO</v>
      </c>
      <c r="E122" s="198" t="str">
        <f>IF(B122="EMOP",VLOOKUP(C122,'EMOP 03-2026'!A:D,3,0),IF(B122="EMOP-I",VLOOKUP(C122,'EMOP-I 03-2026'!A:D,3,0),IF(B122="SINAPI",VLOOKUP(C122,'SINAPI 03-2026'!A:D,3,0),IF(B122="SINAPI-I",VLOOKUP(C122,'SINAPI-I 03-2026'!A:D,3,0),0))))</f>
        <v>UN</v>
      </c>
      <c r="F122" s="276">
        <f>'Memória de Cálculo'!I122</f>
        <v>35</v>
      </c>
      <c r="G122" s="277">
        <f>IF(B122="EMOP",VLOOKUP(C122,'EMOP 03-2026'!A:D,4,0),IF(B122="EMOP-I",VLOOKUP(C122,'EMOP-I 03-2026'!A:D,4,0),IF(B122="SINAPI",VLOOKUP(C122,'SINAPI 03-2026'!A:D,4,0),IF(B122="SINAPI-I",VLOOKUP(C122,'SINAPI-I 03-2026'!A:D,4,0),0))))</f>
        <v>11.2</v>
      </c>
      <c r="H122" s="277">
        <f t="shared" si="58"/>
        <v>13.5</v>
      </c>
      <c r="I122" s="277">
        <f t="shared" si="59"/>
        <v>472.5</v>
      </c>
      <c r="J122" s="278">
        <f t="shared" si="53"/>
        <v>1.3724616485198923E-3</v>
      </c>
      <c r="L122" s="18"/>
    </row>
    <row r="123" spans="1:12" s="16" customFormat="1" ht="25.5" x14ac:dyDescent="0.2">
      <c r="A123" s="198" t="s">
        <v>60199</v>
      </c>
      <c r="B123" s="198" t="s">
        <v>72</v>
      </c>
      <c r="C123" s="198">
        <v>91936</v>
      </c>
      <c r="D123" s="240" t="str">
        <f>IF(B123="EMOP",VLOOKUP(C123,'EMOP 03-2026'!A:D,2,0),IF(B123="EMOP-I",VLOOKUP(C123,'EMOP-I 03-2026'!A:D,2,0),IF(B123="SINAPI",VLOOKUP(C123,'SINAPI 03-2026'!A:D,2,0),IF(B123="SINAPI-I",VLOOKUP(C123,'SINAPI-I 03-2026'!A:D,2,0),0))))</f>
        <v>CAIXA OCTOGONAL 4" X 4", PVC, INSTALADA EM LAJE - FORNECIMENTO E INSTALAÇÃO. AF_03/2023</v>
      </c>
      <c r="E123" s="198" t="str">
        <f>IF(B123="EMOP",VLOOKUP(C123,'EMOP 03-2026'!A:D,3,0),IF(B123="EMOP-I",VLOOKUP(C123,'EMOP-I 03-2026'!A:D,3,0),IF(B123="SINAPI",VLOOKUP(C123,'SINAPI 03-2026'!A:D,3,0),IF(B123="SINAPI-I",VLOOKUP(C123,'SINAPI-I 03-2026'!A:D,3,0),0))))</f>
        <v>UN</v>
      </c>
      <c r="F123" s="276">
        <f>'Memória de Cálculo'!I123</f>
        <v>8</v>
      </c>
      <c r="G123" s="277">
        <f>IF(B123="EMOP",VLOOKUP(C123,'EMOP 03-2026'!A:D,4,0),IF(B123="EMOP-I",VLOOKUP(C123,'EMOP-I 03-2026'!A:D,4,0),IF(B123="SINAPI",VLOOKUP(C123,'SINAPI 03-2026'!A:D,4,0),IF(B123="SINAPI-I",VLOOKUP(C123,'SINAPI-I 03-2026'!A:D,4,0),0))))</f>
        <v>24.92</v>
      </c>
      <c r="H123" s="277">
        <f t="shared" ref="H123" si="60">ROUND(G123*1.205,2)</f>
        <v>30.03</v>
      </c>
      <c r="I123" s="277">
        <f t="shared" ref="I123" si="61">ROUND(F123*H123,2)</f>
        <v>240.24</v>
      </c>
      <c r="J123" s="278">
        <f t="shared" si="53"/>
        <v>6.9782050040300293E-4</v>
      </c>
      <c r="L123" s="18"/>
    </row>
    <row r="124" spans="1:12" s="16" customFormat="1" ht="38.25" x14ac:dyDescent="0.2">
      <c r="A124" s="198" t="s">
        <v>60200</v>
      </c>
      <c r="B124" s="198" t="s">
        <v>13</v>
      </c>
      <c r="C124" s="198" t="s">
        <v>21502</v>
      </c>
      <c r="D124" s="240" t="str">
        <f>IF(B124="EMOP",VLOOKUP(C124,'EMOP 03-2026'!A:D,2,0),IF(B124="EMOP-I",VLOOKUP(C124,'EMOP-I 03-2026'!A:D,2,0),IF(B124="SINAPI",VLOOKUP(C124,'SINAPI 03-2026'!A:D,2,0),IF(B124="SINAPI-I",VLOOKUP(C124,'SINAPI-I 03-2026'!A:D,2,0),0))))</f>
        <v>FIO DE COBRE COM ISOLAMENTO TERMOPLASTICO,ANTICHAMA,COMPREENDENDO:PREPARO,CORTE E ENFIACAO EM ELETRODUTOS,NA BITOLA DE 2,5MM2,450/750V.FORNECIMENTO E COLOCACAO</v>
      </c>
      <c r="E124" s="198" t="str">
        <f>IF(B124="EMOP",VLOOKUP(C124,'EMOP 03-2026'!A:D,3,0),IF(B124="EMOP-I",VLOOKUP(C124,'EMOP-I 03-2026'!A:D,3,0),IF(B124="SINAPI",VLOOKUP(C124,'SINAPI 03-2026'!A:D,3,0),IF(B124="SINAPI-I",VLOOKUP(C124,'SINAPI-I 03-2026'!A:D,3,0),0))))</f>
        <v>M</v>
      </c>
      <c r="F124" s="276">
        <f>'Memória de Cálculo'!I124</f>
        <v>350</v>
      </c>
      <c r="G124" s="277">
        <f>IF(B124="EMOP",VLOOKUP(C124,'EMOP 03-2026'!A:D,4,0),IF(B124="EMOP-I",VLOOKUP(C124,'EMOP-I 03-2026'!A:D,4,0),IF(B124="SINAPI",VLOOKUP(C124,'SINAPI 03-2026'!A:D,4,0),IF(B124="SINAPI-I",VLOOKUP(C124,'SINAPI-I 03-2026'!A:D,4,0),0))))</f>
        <v>4.7</v>
      </c>
      <c r="H124" s="277">
        <f t="shared" si="58"/>
        <v>5.66</v>
      </c>
      <c r="I124" s="277">
        <f t="shared" si="59"/>
        <v>1981</v>
      </c>
      <c r="J124" s="278">
        <f t="shared" si="53"/>
        <v>5.7541725412019185E-3</v>
      </c>
      <c r="L124" s="18"/>
    </row>
    <row r="125" spans="1:12" s="16" customFormat="1" ht="38.25" x14ac:dyDescent="0.2">
      <c r="A125" s="198" t="s">
        <v>60201</v>
      </c>
      <c r="B125" s="198" t="s">
        <v>13</v>
      </c>
      <c r="C125" s="198" t="s">
        <v>21505</v>
      </c>
      <c r="D125" s="240" t="str">
        <f>IF(B125="EMOP",VLOOKUP(C125,'EMOP 03-2026'!A:D,2,0),IF(B125="EMOP-I",VLOOKUP(C125,'EMOP-I 03-2026'!A:D,2,0),IF(B125="SINAPI",VLOOKUP(C125,'SINAPI 03-2026'!A:D,2,0),IF(B125="SINAPI-I",VLOOKUP(C125,'SINAPI-I 03-2026'!A:D,2,0),0))))</f>
        <v>FIO DE COBRE COM ISOLAMENTO TERMOPLASTICO,ANTICHAMA,COMPREENDENDO:PREPARO,CORTE E ENFIACAO EM ELETRODUTOS,NA BITOLA DE 4MM2,450/750V.FORNECIMENTO E COLOCACAO</v>
      </c>
      <c r="E125" s="198" t="str">
        <f>IF(B125="EMOP",VLOOKUP(C125,'EMOP 03-2026'!A:D,3,0),IF(B125="EMOP-I",VLOOKUP(C125,'EMOP-I 03-2026'!A:D,3,0),IF(B125="SINAPI",VLOOKUP(C125,'SINAPI 03-2026'!A:D,3,0),IF(B125="SINAPI-I",VLOOKUP(C125,'SINAPI-I 03-2026'!A:D,3,0),0))))</f>
        <v>M</v>
      </c>
      <c r="F125" s="276">
        <f>'Memória de Cálculo'!I125</f>
        <v>250</v>
      </c>
      <c r="G125" s="277">
        <f>IF(B125="EMOP",VLOOKUP(C125,'EMOP 03-2026'!A:D,4,0),IF(B125="EMOP-I",VLOOKUP(C125,'EMOP-I 03-2026'!A:D,4,0),IF(B125="SINAPI",VLOOKUP(C125,'SINAPI 03-2026'!A:D,4,0),IF(B125="SINAPI-I",VLOOKUP(C125,'SINAPI-I 03-2026'!A:D,4,0),0))))</f>
        <v>6.64</v>
      </c>
      <c r="H125" s="277">
        <f t="shared" si="58"/>
        <v>8</v>
      </c>
      <c r="I125" s="277">
        <f t="shared" si="59"/>
        <v>2000</v>
      </c>
      <c r="J125" s="278">
        <f t="shared" si="53"/>
        <v>5.8093614752164745E-3</v>
      </c>
      <c r="L125" s="18"/>
    </row>
    <row r="126" spans="1:12" s="195" customFormat="1" x14ac:dyDescent="0.2">
      <c r="A126" s="269" t="s">
        <v>60203</v>
      </c>
      <c r="B126" s="269"/>
      <c r="C126" s="269"/>
      <c r="D126" s="270" t="s">
        <v>60202</v>
      </c>
      <c r="E126" s="270"/>
      <c r="F126" s="271"/>
      <c r="G126" s="272"/>
      <c r="H126" s="272"/>
      <c r="I126" s="273">
        <f>SUM(I127:I134)</f>
        <v>1730.7199999999998</v>
      </c>
      <c r="J126" s="274">
        <f t="shared" si="53"/>
        <v>5.0271890461933283E-3</v>
      </c>
      <c r="L126" s="204"/>
    </row>
    <row r="127" spans="1:12" s="16" customFormat="1" ht="38.25" x14ac:dyDescent="0.2">
      <c r="A127" s="198" t="s">
        <v>60204</v>
      </c>
      <c r="B127" s="198" t="s">
        <v>13</v>
      </c>
      <c r="C127" s="198" t="s">
        <v>21319</v>
      </c>
      <c r="D127" s="240" t="str">
        <f>IF(B127="EMOP",VLOOKUP(C127,'EMOP 03-2026'!A:D,2,0),IF(B127="EMOP-I",VLOOKUP(C127,'EMOP-I 03-2026'!A:D,2,0),IF(B127="SINAPI",VLOOKUP(C127,'SINAPI 03-2026'!A:D,2,0),IF(B127="SINAPI-I",VLOOKUP(C127,'SINAPI-I 03-2026'!A:D,2,0),0))))</f>
        <v>DISJUNTOR,INTERRUPTOR DIFERENCIAL RESIDUAL(DDR),CLASSE AC,4POLOS,INSTANTANEO,CORRENTE NOMINAL(IN)63AX415V,SENSIBILIDADE30MA/300MA.FORNECIMENTO E COLOCACAO</v>
      </c>
      <c r="E127" s="198" t="str">
        <f>IF(B127="EMOP",VLOOKUP(C127,'EMOP 03-2026'!A:D,3,0),IF(B127="EMOP-I",VLOOKUP(C127,'EMOP-I 03-2026'!A:D,3,0),IF(B127="SINAPI",VLOOKUP(C127,'SINAPI 03-2026'!A:D,3,0),IF(B127="SINAPI-I",VLOOKUP(C127,'SINAPI-I 03-2026'!A:D,3,0),0))))</f>
        <v>UN</v>
      </c>
      <c r="F127" s="276">
        <f>'Memória de Cálculo'!I127</f>
        <v>1</v>
      </c>
      <c r="G127" s="277">
        <f>IF(B127="EMOP",VLOOKUP(C127,'EMOP 03-2026'!A:D,4,0),IF(B127="EMOP-I",VLOOKUP(C127,'EMOP-I 03-2026'!A:D,4,0),IF(B127="SINAPI",VLOOKUP(C127,'SINAPI 03-2026'!A:D,4,0),IF(B127="SINAPI-I",VLOOKUP(C127,'SINAPI-I 03-2026'!A:D,4,0),0))))</f>
        <v>144.35</v>
      </c>
      <c r="H127" s="277">
        <f t="shared" si="58"/>
        <v>173.94</v>
      </c>
      <c r="I127" s="277">
        <f t="shared" si="59"/>
        <v>173.94</v>
      </c>
      <c r="J127" s="278">
        <f t="shared" si="53"/>
        <v>5.0524016749957682E-4</v>
      </c>
      <c r="L127" s="18"/>
    </row>
    <row r="128" spans="1:12" s="16" customFormat="1" ht="25.5" x14ac:dyDescent="0.2">
      <c r="A128" s="198" t="s">
        <v>60205</v>
      </c>
      <c r="B128" s="198" t="s">
        <v>13</v>
      </c>
      <c r="C128" s="198" t="s">
        <v>21409</v>
      </c>
      <c r="D128" s="240" t="str">
        <f>IF(B128="EMOP",VLOOKUP(C128,'EMOP 03-2026'!A:D,2,0),IF(B128="EMOP-I",VLOOKUP(C128,'EMOP-I 03-2026'!A:D,2,0),IF(B128="SINAPI",VLOOKUP(C128,'SINAPI 03-2026'!A:D,2,0),IF(B128="SINAPI-I",VLOOKUP(C128,'SINAPI-I 03-2026'!A:D,2,0),0))))</f>
        <v>DISJUNTOR TERMOMAGNETICO TRIPOLAR,DE 40 A 63A,3KA,MODELO DIN,TIPO C.FORNECIMENTO E COLOCACAO</v>
      </c>
      <c r="E128" s="198" t="str">
        <f>IF(B128="EMOP",VLOOKUP(C128,'EMOP 03-2026'!A:D,3,0),IF(B128="EMOP-I",VLOOKUP(C128,'EMOP-I 03-2026'!A:D,3,0),IF(B128="SINAPI",VLOOKUP(C128,'SINAPI 03-2026'!A:D,3,0),IF(B128="SINAPI-I",VLOOKUP(C128,'SINAPI-I 03-2026'!A:D,3,0),0))))</f>
        <v>UN</v>
      </c>
      <c r="F128" s="276">
        <f>'Memória de Cálculo'!I128</f>
        <v>1</v>
      </c>
      <c r="G128" s="277">
        <f>IF(B128="EMOP",VLOOKUP(C128,'EMOP 03-2026'!A:D,4,0),IF(B128="EMOP-I",VLOOKUP(C128,'EMOP-I 03-2026'!A:D,4,0),IF(B128="SINAPI",VLOOKUP(C128,'SINAPI 03-2026'!A:D,4,0),IF(B128="SINAPI-I",VLOOKUP(C128,'SINAPI-I 03-2026'!A:D,4,0),0))))</f>
        <v>56.25</v>
      </c>
      <c r="H128" s="277">
        <f t="shared" ref="H128:H130" si="62">ROUND(G128*1.205,2)</f>
        <v>67.78</v>
      </c>
      <c r="I128" s="277">
        <f t="shared" ref="I128:I130" si="63">ROUND(F128*H128,2)</f>
        <v>67.78</v>
      </c>
      <c r="J128" s="278">
        <f t="shared" si="53"/>
        <v>1.9687926039508634E-4</v>
      </c>
      <c r="L128" s="18"/>
    </row>
    <row r="129" spans="1:12" s="16" customFormat="1" ht="25.5" x14ac:dyDescent="0.2">
      <c r="A129" s="198" t="s">
        <v>60206</v>
      </c>
      <c r="B129" s="198" t="s">
        <v>13</v>
      </c>
      <c r="C129" s="198" t="s">
        <v>21382</v>
      </c>
      <c r="D129" s="240" t="str">
        <f>IF(B129="EMOP",VLOOKUP(C129,'EMOP 03-2026'!A:D,2,0),IF(B129="EMOP-I",VLOOKUP(C129,'EMOP-I 03-2026'!A:D,2,0),IF(B129="SINAPI",VLOOKUP(C129,'SINAPI 03-2026'!A:D,2,0),IF(B129="SINAPI-I",VLOOKUP(C129,'SINAPI-I 03-2026'!A:D,2,0),0))))</f>
        <v>DISJUNTOR TERMOMAGNETICO,MONOPOLAR,DE 10 A 32A,3KA,MODELO DIN,TIPO C.FORNECIMENTO E COLOCACAO</v>
      </c>
      <c r="E129" s="198" t="str">
        <f>IF(B129="EMOP",VLOOKUP(C129,'EMOP 03-2026'!A:D,3,0),IF(B129="EMOP-I",VLOOKUP(C129,'EMOP-I 03-2026'!A:D,3,0),IF(B129="SINAPI",VLOOKUP(C129,'SINAPI 03-2026'!A:D,3,0),IF(B129="SINAPI-I",VLOOKUP(C129,'SINAPI-I 03-2026'!A:D,3,0),0))))</f>
        <v>UN</v>
      </c>
      <c r="F129" s="276">
        <f>'Memória de Cálculo'!I129</f>
        <v>1</v>
      </c>
      <c r="G129" s="277">
        <f>IF(B129="EMOP",VLOOKUP(C129,'EMOP 03-2026'!A:D,4,0),IF(B129="EMOP-I",VLOOKUP(C129,'EMOP-I 03-2026'!A:D,4,0),IF(B129="SINAPI",VLOOKUP(C129,'SINAPI 03-2026'!A:D,4,0),IF(B129="SINAPI-I",VLOOKUP(C129,'SINAPI-I 03-2026'!A:D,4,0),0))))</f>
        <v>13.61</v>
      </c>
      <c r="H129" s="277">
        <f t="shared" si="62"/>
        <v>16.399999999999999</v>
      </c>
      <c r="I129" s="277">
        <f t="shared" si="63"/>
        <v>16.399999999999999</v>
      </c>
      <c r="J129" s="278">
        <f t="shared" si="53"/>
        <v>4.7636764096775086E-5</v>
      </c>
      <c r="L129" s="18"/>
    </row>
    <row r="130" spans="1:12" s="16" customFormat="1" ht="25.5" x14ac:dyDescent="0.2">
      <c r="A130" s="198" t="s">
        <v>60207</v>
      </c>
      <c r="B130" s="198" t="s">
        <v>13</v>
      </c>
      <c r="C130" s="198" t="s">
        <v>21382</v>
      </c>
      <c r="D130" s="240" t="str">
        <f>IF(B130="EMOP",VLOOKUP(C130,'EMOP 03-2026'!A:D,2,0),IF(B130="EMOP-I",VLOOKUP(C130,'EMOP-I 03-2026'!A:D,2,0),IF(B130="SINAPI",VLOOKUP(C130,'SINAPI 03-2026'!A:D,2,0),IF(B130="SINAPI-I",VLOOKUP(C130,'SINAPI-I 03-2026'!A:D,2,0),0))))</f>
        <v>DISJUNTOR TERMOMAGNETICO,MONOPOLAR,DE 10 A 32A,3KA,MODELO DIN,TIPO C.FORNECIMENTO E COLOCACAO</v>
      </c>
      <c r="E130" s="198" t="str">
        <f>IF(B130="EMOP",VLOOKUP(C130,'EMOP 03-2026'!A:D,3,0),IF(B130="EMOP-I",VLOOKUP(C130,'EMOP-I 03-2026'!A:D,3,0),IF(B130="SINAPI",VLOOKUP(C130,'SINAPI 03-2026'!A:D,3,0),IF(B130="SINAPI-I",VLOOKUP(C130,'SINAPI-I 03-2026'!A:D,3,0),0))))</f>
        <v>UN</v>
      </c>
      <c r="F130" s="276">
        <f>'Memória de Cálculo'!I130</f>
        <v>3</v>
      </c>
      <c r="G130" s="277">
        <f>IF(B130="EMOP",VLOOKUP(C130,'EMOP 03-2026'!A:D,4,0),IF(B130="EMOP-I",VLOOKUP(C130,'EMOP-I 03-2026'!A:D,4,0),IF(B130="SINAPI",VLOOKUP(C130,'SINAPI 03-2026'!A:D,4,0),IF(B130="SINAPI-I",VLOOKUP(C130,'SINAPI-I 03-2026'!A:D,4,0),0))))</f>
        <v>13.61</v>
      </c>
      <c r="H130" s="277">
        <f t="shared" si="62"/>
        <v>16.399999999999999</v>
      </c>
      <c r="I130" s="277">
        <f t="shared" si="63"/>
        <v>49.2</v>
      </c>
      <c r="J130" s="278">
        <f t="shared" si="53"/>
        <v>1.429102922903253E-4</v>
      </c>
      <c r="L130" s="18"/>
    </row>
    <row r="131" spans="1:12" s="16" customFormat="1" ht="25.5" x14ac:dyDescent="0.2">
      <c r="A131" s="198" t="s">
        <v>60208</v>
      </c>
      <c r="B131" s="198" t="s">
        <v>13</v>
      </c>
      <c r="C131" s="198" t="s">
        <v>21394</v>
      </c>
      <c r="D131" s="240" t="str">
        <f>IF(B131="EMOP",VLOOKUP(C131,'EMOP 03-2026'!A:D,2,0),IF(B131="EMOP-I",VLOOKUP(C131,'EMOP-I 03-2026'!A:D,2,0),IF(B131="SINAPI",VLOOKUP(C131,'SINAPI 03-2026'!A:D,2,0),IF(B131="SINAPI-I",VLOOKUP(C131,'SINAPI-I 03-2026'!A:D,2,0),0))))</f>
        <v>DISJUNTOR TERMOMAGNETICO,BIPOLAR,DE 10 A 32A,3KA,MODELO DIN,TIPO C.FORNECIMENTO E COLOCACAO</v>
      </c>
      <c r="E131" s="198" t="str">
        <f>IF(B131="EMOP",VLOOKUP(C131,'EMOP 03-2026'!A:D,3,0),IF(B131="EMOP-I",VLOOKUP(C131,'EMOP-I 03-2026'!A:D,3,0),IF(B131="SINAPI",VLOOKUP(C131,'SINAPI 03-2026'!A:D,3,0),IF(B131="SINAPI-I",VLOOKUP(C131,'SINAPI-I 03-2026'!A:D,3,0),0))))</f>
        <v>UN</v>
      </c>
      <c r="F131" s="276">
        <f>'Memória de Cálculo'!I131</f>
        <v>7</v>
      </c>
      <c r="G131" s="277">
        <f>IF(B131="EMOP",VLOOKUP(C131,'EMOP 03-2026'!A:D,4,0),IF(B131="EMOP-I",VLOOKUP(C131,'EMOP-I 03-2026'!A:D,4,0),IF(B131="SINAPI",VLOOKUP(C131,'SINAPI 03-2026'!A:D,4,0),IF(B131="SINAPI-I",VLOOKUP(C131,'SINAPI-I 03-2026'!A:D,4,0),0))))</f>
        <v>34.799999999999997</v>
      </c>
      <c r="H131" s="277">
        <f t="shared" si="58"/>
        <v>41.93</v>
      </c>
      <c r="I131" s="277">
        <f t="shared" si="59"/>
        <v>293.51</v>
      </c>
      <c r="J131" s="278">
        <f t="shared" si="53"/>
        <v>8.5255284329539371E-4</v>
      </c>
      <c r="L131" s="18"/>
    </row>
    <row r="132" spans="1:12" s="16" customFormat="1" ht="25.5" x14ac:dyDescent="0.2">
      <c r="A132" s="198" t="s">
        <v>60209</v>
      </c>
      <c r="B132" s="198" t="s">
        <v>13</v>
      </c>
      <c r="C132" s="198" t="s">
        <v>21394</v>
      </c>
      <c r="D132" s="240" t="str">
        <f>IF(B132="EMOP",VLOOKUP(C132,'EMOP 03-2026'!A:D,2,0),IF(B132="EMOP-I",VLOOKUP(C132,'EMOP-I 03-2026'!A:D,2,0),IF(B132="SINAPI",VLOOKUP(C132,'SINAPI 03-2026'!A:D,2,0),IF(B132="SINAPI-I",VLOOKUP(C132,'SINAPI-I 03-2026'!A:D,2,0),0))))</f>
        <v>DISJUNTOR TERMOMAGNETICO,BIPOLAR,DE 10 A 32A,3KA,MODELO DIN,TIPO C.FORNECIMENTO E COLOCACAO</v>
      </c>
      <c r="E132" s="198" t="str">
        <f>IF(B132="EMOP",VLOOKUP(C132,'EMOP 03-2026'!A:D,3,0),IF(B132="EMOP-I",VLOOKUP(C132,'EMOP-I 03-2026'!A:D,3,0),IF(B132="SINAPI",VLOOKUP(C132,'SINAPI 03-2026'!A:D,3,0),IF(B132="SINAPI-I",VLOOKUP(C132,'SINAPI-I 03-2026'!A:D,3,0),0))))</f>
        <v>UN</v>
      </c>
      <c r="F132" s="276">
        <f>'Memória de Cálculo'!I132</f>
        <v>1</v>
      </c>
      <c r="G132" s="277">
        <f>IF(B132="EMOP",VLOOKUP(C132,'EMOP 03-2026'!A:D,4,0),IF(B132="EMOP-I",VLOOKUP(C132,'EMOP-I 03-2026'!A:D,4,0),IF(B132="SINAPI",VLOOKUP(C132,'SINAPI 03-2026'!A:D,4,0),IF(B132="SINAPI-I",VLOOKUP(C132,'SINAPI-I 03-2026'!A:D,4,0),0))))</f>
        <v>34.799999999999997</v>
      </c>
      <c r="H132" s="277">
        <f t="shared" si="58"/>
        <v>41.93</v>
      </c>
      <c r="I132" s="277">
        <f t="shared" si="59"/>
        <v>41.93</v>
      </c>
      <c r="J132" s="278">
        <f t="shared" si="53"/>
        <v>1.2179326332791339E-4</v>
      </c>
      <c r="L132" s="18"/>
    </row>
    <row r="133" spans="1:12" s="16" customFormat="1" ht="51" x14ac:dyDescent="0.2">
      <c r="A133" s="198" t="s">
        <v>60210</v>
      </c>
      <c r="B133" s="198" t="s">
        <v>13</v>
      </c>
      <c r="C133" s="198" t="s">
        <v>21262</v>
      </c>
      <c r="D133" s="240" t="str">
        <f>IF(B133="EMOP",VLOOKUP(C133,'EMOP 03-2026'!A:D,2,0),IF(B133="EMOP-I",VLOOKUP(C133,'EMOP-I 03-2026'!A:D,2,0),IF(B133="SINAPI",VLOOKUP(C133,'SINAPI 03-2026'!A:D,2,0),IF(B133="SINAPI-I",VLOOKUP(C133,'SINAPI-I 03-2026'!A:D,2,0),0))))</f>
        <v>QUADRO DE DISTRIBUICAO DE ENERGIA,100A,PARA DISJUNTORES TERMO-MAGNETICOS UNIPOLARES,DE SOBREPOR,COM PORTA E BARRAMENTOSDE FASE,NEUTRO E TERRA,TRIFASICO,PARA INSTALACAO DE ATE 32 DISJUNTORES COM DISPOSITIVO PARA CHAVE GERAL.FORNECIMENTO E COLOCACAO</v>
      </c>
      <c r="E133" s="198" t="str">
        <f>IF(B133="EMOP",VLOOKUP(C133,'EMOP 03-2026'!A:D,3,0),IF(B133="EMOP-I",VLOOKUP(C133,'EMOP-I 03-2026'!A:D,3,0),IF(B133="SINAPI",VLOOKUP(C133,'SINAPI 03-2026'!A:D,3,0),IF(B133="SINAPI-I",VLOOKUP(C133,'SINAPI-I 03-2026'!A:D,3,0),0))))</f>
        <v>UN</v>
      </c>
      <c r="F133" s="276">
        <f>'Memória de Cálculo'!I133</f>
        <v>1</v>
      </c>
      <c r="G133" s="277">
        <f>IF(B133="EMOP",VLOOKUP(C133,'EMOP 03-2026'!A:D,4,0),IF(B133="EMOP-I",VLOOKUP(C133,'EMOP-I 03-2026'!A:D,4,0),IF(B133="SINAPI",VLOOKUP(C133,'SINAPI 03-2026'!A:D,4,0),IF(B133="SINAPI-I",VLOOKUP(C133,'SINAPI-I 03-2026'!A:D,4,0),0))))</f>
        <v>697.53</v>
      </c>
      <c r="H133" s="277">
        <f t="shared" si="58"/>
        <v>840.52</v>
      </c>
      <c r="I133" s="277">
        <f t="shared" si="59"/>
        <v>840.52</v>
      </c>
      <c r="J133" s="278">
        <f t="shared" si="53"/>
        <v>2.4414422535744755E-3</v>
      </c>
      <c r="L133" s="18"/>
    </row>
    <row r="134" spans="1:12" s="16" customFormat="1" ht="38.25" x14ac:dyDescent="0.2">
      <c r="A134" s="198" t="s">
        <v>60211</v>
      </c>
      <c r="B134" s="198" t="s">
        <v>13</v>
      </c>
      <c r="C134" s="198" t="s">
        <v>21451</v>
      </c>
      <c r="D134" s="240" t="str">
        <f>IF(B134="EMOP",VLOOKUP(C134,'EMOP 03-2026'!A:D,2,0),IF(B134="EMOP-I",VLOOKUP(C134,'EMOP-I 03-2026'!A:D,2,0),IF(B134="SINAPI",VLOOKUP(C134,'SINAPI 03-2026'!A:D,2,0),IF(B134="SINAPI-I",VLOOKUP(C134,'SINAPI-I 03-2026'!A:D,2,0),0))))</f>
        <v>DISPOSITIVO DE PROTECAO CONTRA SURTO (DPS),CLASSE II,1 POLO,TENSAO 275V,CORRENTES APROXIMADAS DE DESCARGA NOMINAL E MAXIMA DE 20KA E 45KA.FORNECIMENTO E COLOCACAO</v>
      </c>
      <c r="E134" s="198" t="str">
        <f>IF(B134="EMOP",VLOOKUP(C134,'EMOP 03-2026'!A:D,3,0),IF(B134="EMOP-I",VLOOKUP(C134,'EMOP-I 03-2026'!A:D,3,0),IF(B134="SINAPI",VLOOKUP(C134,'SINAPI 03-2026'!A:D,3,0),IF(B134="SINAPI-I",VLOOKUP(C134,'SINAPI-I 03-2026'!A:D,3,0),0))))</f>
        <v>UN</v>
      </c>
      <c r="F134" s="276">
        <f>'Memória de Cálculo'!I134</f>
        <v>4</v>
      </c>
      <c r="G134" s="277">
        <f>IF(B134="EMOP",VLOOKUP(C134,'EMOP 03-2026'!A:D,4,0),IF(B134="EMOP-I",VLOOKUP(C134,'EMOP-I 03-2026'!A:D,4,0),IF(B134="SINAPI",VLOOKUP(C134,'SINAPI 03-2026'!A:D,4,0),IF(B134="SINAPI-I",VLOOKUP(C134,'SINAPI-I 03-2026'!A:D,4,0),0))))</f>
        <v>51.34</v>
      </c>
      <c r="H134" s="277">
        <f t="shared" si="58"/>
        <v>61.86</v>
      </c>
      <c r="I134" s="277">
        <f t="shared" si="59"/>
        <v>247.44</v>
      </c>
      <c r="J134" s="278">
        <f t="shared" si="53"/>
        <v>7.1873420171378224E-4</v>
      </c>
      <c r="L134" s="18"/>
    </row>
    <row r="135" spans="1:12" s="16" customFormat="1" x14ac:dyDescent="0.2">
      <c r="A135" s="263">
        <v>7</v>
      </c>
      <c r="B135" s="263"/>
      <c r="C135" s="263"/>
      <c r="D135" s="264" t="s">
        <v>60180</v>
      </c>
      <c r="E135" s="264"/>
      <c r="F135" s="265"/>
      <c r="G135" s="266"/>
      <c r="H135" s="266"/>
      <c r="I135" s="267">
        <f>SUM(I136:I153)/2</f>
        <v>57230.714999999997</v>
      </c>
      <c r="J135" s="268">
        <f t="shared" si="53"/>
        <v>0.1662369554600468</v>
      </c>
      <c r="L135" s="18"/>
    </row>
    <row r="136" spans="1:12" s="16" customFormat="1" x14ac:dyDescent="0.2">
      <c r="A136" s="269" t="s">
        <v>59923</v>
      </c>
      <c r="B136" s="269"/>
      <c r="C136" s="269"/>
      <c r="D136" s="270" t="s">
        <v>60178</v>
      </c>
      <c r="E136" s="270"/>
      <c r="F136" s="271"/>
      <c r="G136" s="272"/>
      <c r="H136" s="272"/>
      <c r="I136" s="273">
        <f>SUM(I138:I138)</f>
        <v>16757.330000000002</v>
      </c>
      <c r="J136" s="274">
        <f t="shared" si="53"/>
        <v>4.8674693664744646E-2</v>
      </c>
      <c r="L136" s="18"/>
    </row>
    <row r="137" spans="1:12" s="329" customFormat="1" ht="31.5" customHeight="1" x14ac:dyDescent="0.2">
      <c r="A137" s="331" t="s">
        <v>60179</v>
      </c>
      <c r="B137" s="198" t="s">
        <v>13</v>
      </c>
      <c r="C137" s="334" t="s">
        <v>17008</v>
      </c>
      <c r="D137" s="240" t="str">
        <f>IF(B137="EMOP",VLOOKUP(C137,'EMOP 03-2026'!A:D,2,0),IF(B137="EMOP-I",VLOOKUP(C137,'EMOP-I 03-2026'!A:D,2,0),IF(B137="SINAPI",VLOOKUP(C137,'SINAPI 03-2026'!A:D,2,0),IF(B137="SINAPI-I",VLOOKUP(C137,'SINAPI-I 03-2026'!A:D,2,0),0))))</f>
        <v>CHAPISCO EM SUPERFICIE DE CONCRETO OU ALVENARIA,COM ARGAMASSA DE CIMENTO E AREIA,NO TRACO 1:3,COM 5MM DE ESPESSURA</v>
      </c>
      <c r="E137" s="198" t="str">
        <f>IF(B137="EMOP",VLOOKUP(C137,'EMOP 03-2026'!A:D,3,0),IF(B137="EMOP-I",VLOOKUP(C137,'EMOP-I 03-2026'!A:D,3,0),IF(B137="SINAPI",VLOOKUP(C137,'SINAPI 03-2026'!A:D,3,0),IF(B137="SINAPI-I",VLOOKUP(C137,'SINAPI-I 03-2026'!A:D,3,0),0))))</f>
        <v>M2</v>
      </c>
      <c r="F137" s="276">
        <f>'Memória de Cálculo'!I137</f>
        <v>451.99250000000006</v>
      </c>
      <c r="G137" s="277">
        <f>IF(B137="EMOP",VLOOKUP(C137,'EMOP 03-2026'!A:D,4,0),IF(B137="EMOP-I",VLOOKUP(C137,'EMOP-I 03-2026'!A:D,4,0),IF(B137="SINAPI",VLOOKUP(C137,'SINAPI 03-2026'!A:D,4,0),IF(B137="SINAPI-I",VLOOKUP(C137,'SINAPI-I 03-2026'!A:D,4,0),0))))</f>
        <v>7.85</v>
      </c>
      <c r="H137" s="277">
        <f t="shared" ref="H137" si="64">ROUND(G137*1.205,2)</f>
        <v>9.4600000000000009</v>
      </c>
      <c r="I137" s="277">
        <f t="shared" ref="I137" si="65">ROUND(F137*H137,2)</f>
        <v>4275.8500000000004</v>
      </c>
      <c r="J137" s="278">
        <f t="shared" si="53"/>
        <v>1.2419979131902183E-2</v>
      </c>
      <c r="L137" s="330"/>
    </row>
    <row r="138" spans="1:12" s="16" customFormat="1" ht="51" x14ac:dyDescent="0.2">
      <c r="A138" s="331" t="s">
        <v>60314</v>
      </c>
      <c r="B138" s="198" t="s">
        <v>13</v>
      </c>
      <c r="C138" s="334" t="s">
        <v>17088</v>
      </c>
      <c r="D138" s="240" t="str">
        <f>IF(B138="EMOP",VLOOKUP(C138,'EMOP 03-2026'!A:D,2,0),IF(B138="EMOP-I",VLOOKUP(C138,'EMOP-I 03-2026'!A:D,2,0),IF(B138="SINAPI",VLOOKUP(C138,'SINAPI 03-2026'!A:D,2,0),IF(B138="SINAPI-I",VLOOKUP(C138,'SINAPI-I 03-2026'!A:D,2,0),0))))</f>
        <v>REVESTIMENTO INTERNO,DE UMA VEZ,MASSA UNICA OU EMBOCO PAULISTA COM ARGAMASSA DE CIMENTO,CAL,SAIBRO MACIO E AREIA FINA,NOTRACO 1:4:4:4, ESPESSURA DE 2CM ACABAMENTO CAMURCADO, APLICADO SOBRE SUPERFICIE CHAPISCADA, EXCLUSIVE CHAPISCO</v>
      </c>
      <c r="E138" s="198" t="str">
        <f>IF(B138="EMOP",VLOOKUP(C138,'EMOP 03-2026'!A:D,3,0),IF(B138="EMOP-I",VLOOKUP(C138,'EMOP-I 03-2026'!A:D,3,0),IF(B138="SINAPI",VLOOKUP(C138,'SINAPI 03-2026'!A:D,3,0),IF(B138="SINAPI-I",VLOOKUP(C138,'SINAPI-I 03-2026'!A:D,3,0),0))))</f>
        <v>M2</v>
      </c>
      <c r="F138" s="276">
        <f>'Memória de Cálculo'!I138</f>
        <v>377.67250000000007</v>
      </c>
      <c r="G138" s="277">
        <f>IF(B138="EMOP",VLOOKUP(C138,'EMOP 03-2026'!A:D,4,0),IF(B138="EMOP-I",VLOOKUP(C138,'EMOP-I 03-2026'!A:D,4,0),IF(B138="SINAPI",VLOOKUP(C138,'SINAPI 03-2026'!A:D,4,0),IF(B138="SINAPI-I",VLOOKUP(C138,'SINAPI-I 03-2026'!A:D,4,0),0))))</f>
        <v>36.82</v>
      </c>
      <c r="H138" s="277">
        <f t="shared" ref="H138:H140" si="66">ROUND(G138*1.205,2)</f>
        <v>44.37</v>
      </c>
      <c r="I138" s="277">
        <f t="shared" ref="I138" si="67">ROUND(F138*H138,2)</f>
        <v>16757.330000000002</v>
      </c>
      <c r="J138" s="278">
        <f t="shared" si="53"/>
        <v>4.8674693664744646E-2</v>
      </c>
      <c r="L138" s="18"/>
    </row>
    <row r="139" spans="1:12" s="16" customFormat="1" x14ac:dyDescent="0.2">
      <c r="A139" s="269" t="s">
        <v>59924</v>
      </c>
      <c r="B139" s="269"/>
      <c r="C139" s="269"/>
      <c r="D139" s="270" t="s">
        <v>60333</v>
      </c>
      <c r="E139" s="270"/>
      <c r="F139" s="271"/>
      <c r="G139" s="272"/>
      <c r="H139" s="272"/>
      <c r="I139" s="273">
        <f>SUM(I140:I140)</f>
        <v>457.38</v>
      </c>
      <c r="J139" s="274">
        <f t="shared" ref="J139:J159" si="68">I139/$H$214</f>
        <v>1.3285428757672556E-3</v>
      </c>
      <c r="L139" s="18"/>
    </row>
    <row r="140" spans="1:12" s="16" customFormat="1" ht="38.25" x14ac:dyDescent="0.2">
      <c r="A140" s="198" t="s">
        <v>60177</v>
      </c>
      <c r="B140" s="198" t="s">
        <v>13</v>
      </c>
      <c r="C140" s="198" t="s">
        <v>18087</v>
      </c>
      <c r="D140" s="240" t="str">
        <f>IF(B140="EMOP",VLOOKUP(C140,'EMOP 03-2026'!A:D,2,0),IF(B140="EMOP-I",VLOOKUP(C140,'EMOP-I 03-2026'!A:D,2,0),IF(B140="SINAPI",VLOOKUP(C140,'SINAPI 03-2026'!A:D,2,0),IF(B140="SINAPI-I",VLOOKUP(C140,'SINAPI-I 03-2026'!A:D,2,0),0))))</f>
        <v>PEITORIL EM GRANITO CINZA ANDORINHA,ESPESSURA DE 2CM,LARGURA15 A 18CM,ASSENTADO COM NATA DE CIMENTO SOBRE ARGAMASSA DECIMENTO,SAIBRO E AREIA,NO TRACO 1:3:3 E REJUNTAMENTO COM CIMENTO BRANCO</v>
      </c>
      <c r="E140" s="198" t="str">
        <f>IF(B140="EMOP",VLOOKUP(C140,'EMOP 03-2026'!A:D,3,0),IF(B140="EMOP-I",VLOOKUP(C140,'EMOP-I 03-2026'!A:D,3,0),IF(B140="SINAPI",VLOOKUP(C140,'SINAPI 03-2026'!A:D,3,0),IF(B140="SINAPI-I",VLOOKUP(C140,'SINAPI-I 03-2026'!A:D,3,0),0))))</f>
        <v>M</v>
      </c>
      <c r="F140" s="276">
        <f>'Memória de Cálculo'!I140</f>
        <v>3.2</v>
      </c>
      <c r="G140" s="277">
        <f>IF(B140="EMOP",VLOOKUP(C140,'EMOP 03-2026'!A:D,4,0),IF(B140="EMOP-I",VLOOKUP(C140,'EMOP-I 03-2026'!A:D,4,0),IF(B140="SINAPI",VLOOKUP(C140,'SINAPI 03-2026'!A:D,4,0),IF(B140="SINAPI-I",VLOOKUP(C140,'SINAPI-I 03-2026'!A:D,4,0),0))))</f>
        <v>118.61</v>
      </c>
      <c r="H140" s="277">
        <f t="shared" si="66"/>
        <v>142.93</v>
      </c>
      <c r="I140" s="277">
        <f t="shared" ref="I140" si="69">ROUND(F140*H140,2)</f>
        <v>457.38</v>
      </c>
      <c r="J140" s="278">
        <f t="shared" si="68"/>
        <v>1.3285428757672556E-3</v>
      </c>
      <c r="L140" s="18"/>
    </row>
    <row r="141" spans="1:12" s="16" customFormat="1" x14ac:dyDescent="0.2">
      <c r="A141" s="269" t="s">
        <v>59925</v>
      </c>
      <c r="B141" s="269"/>
      <c r="C141" s="269"/>
      <c r="D141" s="270" t="s">
        <v>60176</v>
      </c>
      <c r="E141" s="270"/>
      <c r="F141" s="271"/>
      <c r="G141" s="272"/>
      <c r="H141" s="272"/>
      <c r="I141" s="273">
        <f>SUM(I142:I149)</f>
        <v>31251.32</v>
      </c>
      <c r="J141" s="274">
        <f t="shared" si="68"/>
        <v>9.0775107228831059E-2</v>
      </c>
      <c r="L141" s="18"/>
    </row>
    <row r="142" spans="1:12" s="16" customFormat="1" ht="51" x14ac:dyDescent="0.2">
      <c r="A142" s="198" t="s">
        <v>60170</v>
      </c>
      <c r="B142" s="198" t="s">
        <v>13</v>
      </c>
      <c r="C142" s="198" t="s">
        <v>15783</v>
      </c>
      <c r="D142" s="240" t="str">
        <f>IF(B142="EMOP",VLOOKUP(C142,'EMOP 03-2026'!A:D,2,0),IF(B142="EMOP-I",VLOOKUP(C142,'EMOP-I 03-2026'!A:D,2,0),IF(B142="SINAPI",VLOOKUP(C142,'SINAPI 03-2026'!A:D,2,0),IF(B142="SINAPI-I",VLOOKUP(C142,'SINAPI-I 03-2026'!A:D,2,0),0))))</f>
        <v>CAMADA IMPERMEABILIZADORA EM CONCRETO ARMADO,ESPESSURA DE 5CM,ARMADURA CRUZADA COM BARRAS DE ACO CA-25 DE 3/16",ESPACADAS DE 30CM,JUNTAS DE SARRAFO DE MADEIRA ESPACADAS DE 3,00M,SENDO O CONCRETO DOSADO PARA UMA RESISTENCIA CARACTERISTICA ACOMPRESSAO DE 10MPA</v>
      </c>
      <c r="E142" s="198" t="str">
        <f>IF(B142="EMOP",VLOOKUP(C142,'EMOP 03-2026'!A:D,3,0),IF(B142="EMOP-I",VLOOKUP(C142,'EMOP-I 03-2026'!A:D,3,0),IF(B142="SINAPI",VLOOKUP(C142,'SINAPI 03-2026'!A:D,3,0),IF(B142="SINAPI-I",VLOOKUP(C142,'SINAPI-I 03-2026'!A:D,3,0),0))))</f>
        <v>M2</v>
      </c>
      <c r="F142" s="276">
        <f>'Memória de Cálculo'!I142</f>
        <v>62.35</v>
      </c>
      <c r="G142" s="277">
        <f>IF(B142="EMOP",VLOOKUP(C142,'EMOP 03-2026'!A:D,4,0),IF(B142="EMOP-I",VLOOKUP(C142,'EMOP-I 03-2026'!A:D,4,0),IF(B142="SINAPI",VLOOKUP(C142,'SINAPI 03-2026'!A:D,4,0),IF(B142="SINAPI-I",VLOOKUP(C142,'SINAPI-I 03-2026'!A:D,4,0),0))))</f>
        <v>53.46</v>
      </c>
      <c r="H142" s="277">
        <f t="shared" ref="H142:H149" si="70">ROUND(G142*1.205,2)</f>
        <v>64.42</v>
      </c>
      <c r="I142" s="277">
        <f t="shared" ref="I142:I149" si="71">ROUND(F142*H142,2)</f>
        <v>4016.59</v>
      </c>
      <c r="J142" s="278">
        <f t="shared" si="68"/>
        <v>1.1666911603869871E-2</v>
      </c>
      <c r="L142" s="18"/>
    </row>
    <row r="143" spans="1:12" s="16" customFormat="1" ht="25.5" x14ac:dyDescent="0.2">
      <c r="A143" s="198" t="s">
        <v>60171</v>
      </c>
      <c r="B143" s="198" t="s">
        <v>13</v>
      </c>
      <c r="C143" s="198" t="s">
        <v>17815</v>
      </c>
      <c r="D143" s="240" t="str">
        <f>IF(B143="EMOP",VLOOKUP(C143,'EMOP 03-2026'!A:D,2,0),IF(B143="EMOP-I",VLOOKUP(C143,'EMOP-I 03-2026'!A:D,2,0),IF(B143="SINAPI",VLOOKUP(C143,'SINAPI 03-2026'!A:D,2,0),IF(B143="SINAPI-I",VLOOKUP(C143,'SINAPI-I 03-2026'!A:D,2,0),0))))</f>
        <v>CONTRAPISO,BASE OU CAMADA REGULARIZADORA,EXECUTADA COM ARGAMASSA DE CIMENTO E AREIA,NO TRACO 1:4,NA ESPESSURA DE 3,5CM</v>
      </c>
      <c r="E143" s="198" t="str">
        <f>IF(B143="EMOP",VLOOKUP(C143,'EMOP 03-2026'!A:D,3,0),IF(B143="EMOP-I",VLOOKUP(C143,'EMOP-I 03-2026'!A:D,3,0),IF(B143="SINAPI",VLOOKUP(C143,'SINAPI 03-2026'!A:D,3,0),IF(B143="SINAPI-I",VLOOKUP(C143,'SINAPI-I 03-2026'!A:D,3,0),0))))</f>
        <v>M2</v>
      </c>
      <c r="F143" s="276">
        <f>'Memória de Cálculo'!I143</f>
        <v>76.349999999999994</v>
      </c>
      <c r="G143" s="277">
        <f>IF(B143="EMOP",VLOOKUP(C143,'EMOP 03-2026'!A:D,4,0),IF(B143="EMOP-I",VLOOKUP(C143,'EMOP-I 03-2026'!A:D,4,0),IF(B143="SINAPI",VLOOKUP(C143,'SINAPI 03-2026'!A:D,4,0),IF(B143="SINAPI-I",VLOOKUP(C143,'SINAPI-I 03-2026'!A:D,4,0),0))))</f>
        <v>49.08</v>
      </c>
      <c r="H143" s="277">
        <f t="shared" si="70"/>
        <v>59.14</v>
      </c>
      <c r="I143" s="277">
        <f t="shared" si="71"/>
        <v>4515.34</v>
      </c>
      <c r="J143" s="278">
        <f t="shared" si="68"/>
        <v>1.3115621121751979E-2</v>
      </c>
      <c r="L143" s="18"/>
    </row>
    <row r="144" spans="1:12" s="16" customFormat="1" ht="63.75" x14ac:dyDescent="0.2">
      <c r="A144" s="198" t="s">
        <v>60172</v>
      </c>
      <c r="B144" s="198" t="s">
        <v>13</v>
      </c>
      <c r="C144" s="198" t="s">
        <v>17892</v>
      </c>
      <c r="D144" s="240" t="str">
        <f>IF(B144="EMOP",VLOOKUP(C144,'EMOP 03-2026'!A:D,2,0),IF(B144="EMOP-I",VLOOKUP(C144,'EMOP-I 03-2026'!A:D,2,0),IF(B144="SINAPI",VLOOKUP(C144,'SINAPI 03-2026'!A:D,2,0),IF(B144="SINAPI-I",VLOOKUP(C144,'SINAPI-I 03-2026'!A:D,2,0),0))))</f>
        <v>REVESTIMENTO DE PISO COM LADRILHOS CERAMICOS ESMALTADOS,COMMEDIDAS EM TORNO DE (45X45)CM,COM RESISTENCIA A ABRASAO P.E.I.-V,CONFORME ABNT NBR 16928,ASSENTES EM SUPERFICIE EM OSSO,COM NATA SOBRE A ARGAMASSA DE CIMENTO,SAIBRO E AREIA,NO TRACO 1:3:3,REJUNTAMENTO COM CIMENTO BRANCO E CORANTE</v>
      </c>
      <c r="E144" s="198" t="str">
        <f>IF(B144="EMOP",VLOOKUP(C144,'EMOP 03-2026'!A:D,3,0),IF(B144="EMOP-I",VLOOKUP(C144,'EMOP-I 03-2026'!A:D,3,0),IF(B144="SINAPI",VLOOKUP(C144,'SINAPI 03-2026'!A:D,3,0),IF(B144="SINAPI-I",VLOOKUP(C144,'SINAPI-I 03-2026'!A:D,3,0),0))))</f>
        <v>M2</v>
      </c>
      <c r="F144" s="276">
        <f>'Memória de Cálculo'!I144</f>
        <v>14</v>
      </c>
      <c r="G144" s="277">
        <f>IF(B144="EMOP",VLOOKUP(C144,'EMOP 03-2026'!A:D,4,0),IF(B144="EMOP-I",VLOOKUP(C144,'EMOP-I 03-2026'!A:D,4,0),IF(B144="SINAPI",VLOOKUP(C144,'SINAPI 03-2026'!A:D,4,0),IF(B144="SINAPI-I",VLOOKUP(C144,'SINAPI-I 03-2026'!A:D,4,0),0))))</f>
        <v>106.68</v>
      </c>
      <c r="H144" s="277">
        <f t="shared" si="70"/>
        <v>128.55000000000001</v>
      </c>
      <c r="I144" s="277">
        <f t="shared" si="71"/>
        <v>1799.7</v>
      </c>
      <c r="J144" s="278">
        <f t="shared" si="68"/>
        <v>5.2275539234735453E-3</v>
      </c>
      <c r="L144" s="18"/>
    </row>
    <row r="145" spans="1:12" s="16" customFormat="1" ht="25.5" x14ac:dyDescent="0.2">
      <c r="A145" s="198" t="s">
        <v>60173</v>
      </c>
      <c r="B145" s="198" t="s">
        <v>13</v>
      </c>
      <c r="C145" s="198" t="s">
        <v>17922</v>
      </c>
      <c r="D145" s="240" t="str">
        <f>IF(B145="EMOP",VLOOKUP(C145,'EMOP 03-2026'!A:D,2,0),IF(B145="EMOP-I",VLOOKUP(C145,'EMOP-I 03-2026'!A:D,2,0),IF(B145="SINAPI",VLOOKUP(C145,'SINAPI 03-2026'!A:D,2,0),IF(B145="SINAPI-I",VLOOKUP(C145,'SINAPI-I 03-2026'!A:D,2,0),0))))</f>
        <v>RODAPE COM LADRILHO CERAMICO,COM 7,5 A 10CM DE ALTURA,ASSENTE CONFORME ITEM 13.025.0016</v>
      </c>
      <c r="E145" s="198" t="str">
        <f>IF(B145="EMOP",VLOOKUP(C145,'EMOP 03-2026'!A:D,3,0),IF(B145="EMOP-I",VLOOKUP(C145,'EMOP-I 03-2026'!A:D,3,0),IF(B145="SINAPI",VLOOKUP(C145,'SINAPI 03-2026'!A:D,3,0),IF(B145="SINAPI-I",VLOOKUP(C145,'SINAPI-I 03-2026'!A:D,3,0),0))))</f>
        <v>M</v>
      </c>
      <c r="F145" s="276">
        <f>'Memória de Cálculo'!I145</f>
        <v>14.2</v>
      </c>
      <c r="G145" s="277">
        <f>IF(B145="EMOP",VLOOKUP(C145,'EMOP 03-2026'!A:D,4,0),IF(B145="EMOP-I",VLOOKUP(C145,'EMOP-I 03-2026'!A:D,4,0),IF(B145="SINAPI",VLOOKUP(C145,'SINAPI 03-2026'!A:D,4,0),IF(B145="SINAPI-I",VLOOKUP(C145,'SINAPI-I 03-2026'!A:D,4,0),0))))</f>
        <v>44.39</v>
      </c>
      <c r="H145" s="277">
        <f t="shared" si="70"/>
        <v>53.49</v>
      </c>
      <c r="I145" s="277">
        <f t="shared" si="71"/>
        <v>759.56</v>
      </c>
      <c r="J145" s="278">
        <f t="shared" si="68"/>
        <v>2.2062793010577124E-3</v>
      </c>
      <c r="L145" s="18"/>
    </row>
    <row r="146" spans="1:12" s="16" customFormat="1" ht="38.25" x14ac:dyDescent="0.2">
      <c r="A146" s="198" t="s">
        <v>60174</v>
      </c>
      <c r="B146" s="198" t="s">
        <v>13</v>
      </c>
      <c r="C146" s="198" t="s">
        <v>18315</v>
      </c>
      <c r="D146" s="240" t="str">
        <f>IF(B146="EMOP",VLOOKUP(C146,'EMOP 03-2026'!A:D,2,0),IF(B146="EMOP-I",VLOOKUP(C146,'EMOP-I 03-2026'!A:D,2,0),IF(B146="SINAPI",VLOOKUP(C146,'SINAPI 03-2026'!A:D,2,0),IF(B146="SINAPI-I",VLOOKUP(C146,'SINAPI-I 03-2026'!A:D,2,0),0))))</f>
        <v>CAMADA IMPERMEABILIZADORA DE PISO,DE CONCRETO SIMPLES,COM 10CM DE ESPESSURA,NO TRACO 1:3:4,COM IMPERMEABILIZANTE DE PEGANORMAL ADICIONADO A AGUA DA MISTURA DO CONCRETO NA DOSAGEM1:12</v>
      </c>
      <c r="E146" s="198" t="str">
        <f>IF(B146="EMOP",VLOOKUP(C146,'EMOP 03-2026'!A:D,3,0),IF(B146="EMOP-I",VLOOKUP(C146,'EMOP-I 03-2026'!A:D,3,0),IF(B146="SINAPI",VLOOKUP(C146,'SINAPI 03-2026'!A:D,3,0),IF(B146="SINAPI-I",VLOOKUP(C146,'SINAPI-I 03-2026'!A:D,3,0),0))))</f>
        <v>M2</v>
      </c>
      <c r="F146" s="276">
        <f>'Memória de Cálculo'!I146</f>
        <v>25.45</v>
      </c>
      <c r="G146" s="277">
        <f>IF(B146="EMOP",VLOOKUP(C146,'EMOP 03-2026'!A:D,4,0),IF(B146="EMOP-I",VLOOKUP(C146,'EMOP-I 03-2026'!A:D,4,0),IF(B146="SINAPI",VLOOKUP(C146,'SINAPI 03-2026'!A:D,4,0),IF(B146="SINAPI-I",VLOOKUP(C146,'SINAPI-I 03-2026'!A:D,4,0),0))))</f>
        <v>54.73</v>
      </c>
      <c r="H146" s="277">
        <f t="shared" ref="H146:H147" si="72">ROUND(G146*1.205,2)</f>
        <v>65.95</v>
      </c>
      <c r="I146" s="277">
        <f t="shared" ref="I146:I147" si="73">ROUND(F146*H146,2)</f>
        <v>1678.43</v>
      </c>
      <c r="J146" s="278">
        <f t="shared" si="68"/>
        <v>4.8753032904237936E-3</v>
      </c>
      <c r="L146" s="18"/>
    </row>
    <row r="147" spans="1:12" s="16" customFormat="1" x14ac:dyDescent="0.2">
      <c r="A147" s="198" t="s">
        <v>60175</v>
      </c>
      <c r="B147" s="198" t="s">
        <v>13</v>
      </c>
      <c r="C147" s="198" t="s">
        <v>6074</v>
      </c>
      <c r="D147" s="240" t="str">
        <f>IF(B147="EMOP",VLOOKUP(C147,'EMOP 03-2026'!A:D,2,0),IF(B147="EMOP-I",VLOOKUP(C147,'EMOP-I 03-2026'!A:D,2,0),IF(B147="SINAPI",VLOOKUP(C147,'SINAPI 03-2026'!A:D,2,0),IF(B147="SINAPI-I",VLOOKUP(C147,'SINAPI-I 03-2026'!A:D,2,0),0))))</f>
        <v>LIMPEZA DE CONCRETO APARENTE COM JATO D`AGUA,SOLVENTE E ESCOVA DE PIACAVA</v>
      </c>
      <c r="E147" s="198" t="str">
        <f>IF(B147="EMOP",VLOOKUP(C147,'EMOP 03-2026'!A:D,3,0),IF(B147="EMOP-I",VLOOKUP(C147,'EMOP-I 03-2026'!A:D,3,0),IF(B147="SINAPI",VLOOKUP(C147,'SINAPI 03-2026'!A:D,3,0),IF(B147="SINAPI-I",VLOOKUP(C147,'SINAPI-I 03-2026'!A:D,3,0),0))))</f>
        <v>M2</v>
      </c>
      <c r="F147" s="276">
        <f>'Memória de Cálculo'!I147</f>
        <v>25.45</v>
      </c>
      <c r="G147" s="277">
        <f>IF(B147="EMOP",VLOOKUP(C147,'EMOP 03-2026'!A:D,4,0),IF(B147="EMOP-I",VLOOKUP(C147,'EMOP-I 03-2026'!A:D,4,0),IF(B147="SINAPI",VLOOKUP(C147,'SINAPI 03-2026'!A:D,4,0),IF(B147="SINAPI-I",VLOOKUP(C147,'SINAPI-I 03-2026'!A:D,4,0),0))))</f>
        <v>9.7799999999999994</v>
      </c>
      <c r="H147" s="277">
        <f t="shared" si="72"/>
        <v>11.78</v>
      </c>
      <c r="I147" s="277">
        <f t="shared" si="73"/>
        <v>299.8</v>
      </c>
      <c r="J147" s="278">
        <f t="shared" si="68"/>
        <v>8.7082328513494957E-4</v>
      </c>
      <c r="L147" s="18"/>
    </row>
    <row r="148" spans="1:12" s="195" customFormat="1" ht="51" x14ac:dyDescent="0.2">
      <c r="A148" s="198" t="s">
        <v>60240</v>
      </c>
      <c r="B148" s="198" t="s">
        <v>72</v>
      </c>
      <c r="C148" s="198">
        <v>104162</v>
      </c>
      <c r="D148" s="240" t="str">
        <f>IF(B148="EMOP",VLOOKUP(C148,'EMOP 03-2026'!A:D,2,0),IF(B148="EMOP-I",VLOOKUP(C148,'EMOP-I 03-2026'!A:D,2,0),IF(B148="SINAPI",VLOOKUP(C148,'SINAPI 03-2026'!A:D,2,0),IF(B148="SINAPI-I",VLOOKUP(C148,'SINAPI-I 03-2026'!A:D,2,0),0))))</f>
        <v>PISO EM GRANILITE, MARMORITE OU GRANITINA EM AMBIENTES INTERNOS, COM ESPESSURA DE 8 MM, INCLUSO MISTURA EM BETONEIRA, COLOCAÇÃO DAS JUNTAS, APLICAÇÃO DO PISO, 4 POLIMENTOS COM POLITRIZ, ESTUCAMENTO, SELADOR E CERA. AF_02/2026_PE</v>
      </c>
      <c r="E148" s="198" t="str">
        <f>IF(B148="EMOP",VLOOKUP(C148,'EMOP 03-2026'!A:D,3,0),IF(B148="EMOP-I",VLOOKUP(C148,'EMOP-I 03-2026'!A:D,3,0),IF(B148="SINAPI",VLOOKUP(C148,'SINAPI 03-2026'!A:D,3,0),IF(B148="SINAPI-I",VLOOKUP(C148,'SINAPI-I 03-2026'!A:D,3,0),0))))</f>
        <v>M2</v>
      </c>
      <c r="F148" s="276">
        <f>'Memória de Cálculo'!I148</f>
        <v>89.3</v>
      </c>
      <c r="G148" s="277">
        <f>IF(B148="EMOP",VLOOKUP(C148,'EMOP 03-2026'!A:D,4,0),IF(B148="EMOP-I",VLOOKUP(C148,'EMOP-I 03-2026'!A:D,4,0),IF(B148="SINAPI",VLOOKUP(C148,'SINAPI 03-2026'!A:D,4,0),IF(B148="SINAPI-I",VLOOKUP(C148,'SINAPI-I 03-2026'!A:D,4,0),0))))</f>
        <v>109.32</v>
      </c>
      <c r="H148" s="277">
        <f t="shared" si="70"/>
        <v>131.72999999999999</v>
      </c>
      <c r="I148" s="277">
        <f t="shared" si="71"/>
        <v>11763.49</v>
      </c>
      <c r="J148" s="278">
        <f t="shared" si="68"/>
        <v>3.4169182810047126E-2</v>
      </c>
      <c r="L148" s="204"/>
    </row>
    <row r="149" spans="1:12" s="195" customFormat="1" x14ac:dyDescent="0.2">
      <c r="A149" s="198" t="s">
        <v>60241</v>
      </c>
      <c r="B149" s="198" t="s">
        <v>72</v>
      </c>
      <c r="C149" s="198">
        <v>101741</v>
      </c>
      <c r="D149" s="240" t="str">
        <f>IF(B149="EMOP",VLOOKUP(C149,'EMOP 03-2026'!A:D,2,0),IF(B149="EMOP-I",VLOOKUP(C149,'EMOP-I 03-2026'!A:D,2,0),IF(B149="SINAPI",VLOOKUP(C149,'SINAPI 03-2026'!A:D,2,0),IF(B149="SINAPI-I",VLOOKUP(C149,'SINAPI-I 03-2026'!A:D,2,0),0))))</f>
        <v>RODAPÉ EM MARMORITE, ALTURA 10CM. AF_02/2026_PE</v>
      </c>
      <c r="E149" s="198" t="str">
        <f>IF(B149="EMOP",VLOOKUP(C149,'EMOP 03-2026'!A:D,3,0),IF(B149="EMOP-I",VLOOKUP(C149,'EMOP-I 03-2026'!A:D,3,0),IF(B149="SINAPI",VLOOKUP(C149,'SINAPI 03-2026'!A:D,3,0),IF(B149="SINAPI-I",VLOOKUP(C149,'SINAPI-I 03-2026'!A:D,3,0),0))))</f>
        <v>M</v>
      </c>
      <c r="F149" s="276">
        <f>'Memória de Cálculo'!I149</f>
        <v>94.429999999999978</v>
      </c>
      <c r="G149" s="277">
        <f>IF(B149="EMOP",VLOOKUP(C149,'EMOP 03-2026'!A:D,4,0),IF(B149="EMOP-I",VLOOKUP(C149,'EMOP-I 03-2026'!A:D,4,0),IF(B149="SINAPI",VLOOKUP(C149,'SINAPI 03-2026'!A:D,4,0),IF(B149="SINAPI-I",VLOOKUP(C149,'SINAPI-I 03-2026'!A:D,4,0),0))))</f>
        <v>56.41</v>
      </c>
      <c r="H149" s="277">
        <f t="shared" si="70"/>
        <v>67.97</v>
      </c>
      <c r="I149" s="277">
        <f t="shared" si="71"/>
        <v>6418.41</v>
      </c>
      <c r="J149" s="278">
        <f t="shared" si="68"/>
        <v>1.8643431893072087E-2</v>
      </c>
      <c r="L149" s="204"/>
    </row>
    <row r="150" spans="1:12" s="16" customFormat="1" x14ac:dyDescent="0.2">
      <c r="A150" s="269" t="s">
        <v>59926</v>
      </c>
      <c r="B150" s="269"/>
      <c r="C150" s="269"/>
      <c r="D150" s="270" t="s">
        <v>60168</v>
      </c>
      <c r="E150" s="270"/>
      <c r="F150" s="271"/>
      <c r="G150" s="272"/>
      <c r="H150" s="272"/>
      <c r="I150" s="273">
        <f>SUM(I151:I151)</f>
        <v>2390.08</v>
      </c>
      <c r="J150" s="274">
        <f t="shared" si="68"/>
        <v>6.9424193373426955E-3</v>
      </c>
      <c r="L150" s="18"/>
    </row>
    <row r="151" spans="1:12" s="16" customFormat="1" ht="25.5" x14ac:dyDescent="0.2">
      <c r="A151" s="198" t="s">
        <v>60169</v>
      </c>
      <c r="B151" s="198" t="s">
        <v>72</v>
      </c>
      <c r="C151" s="198">
        <v>87273</v>
      </c>
      <c r="D151" s="240" t="str">
        <f>IF(B151="EMOP",VLOOKUP(C151,'EMOP 03-2026'!A:D,2,0),IF(B151="EMOP-I",VLOOKUP(C151,'EMOP-I 03-2026'!A:D,2,0),IF(B151="SINAPI",VLOOKUP(C151,'SINAPI 03-2026'!A:D,2,0),IF(B151="SINAPI-I",VLOOKUP(C151,'SINAPI-I 03-2026'!A:D,2,0),0))))</f>
        <v>REVESTIMENTO CERÂMICO PARA PAREDES INTERNAS COM PLACAS TIPO ESMALTADA DE DIMENSÕES 33X45 CM APLICADAS NA ALTURA INTEIRA DAS PAREDES. AF_02/2023_PE</v>
      </c>
      <c r="E151" s="198" t="str">
        <f>IF(B151="EMOP",VLOOKUP(C151,'EMOP 03-2026'!A:D,3,0),IF(B151="EMOP-I",VLOOKUP(C151,'EMOP-I 03-2026'!A:D,3,0),IF(B151="SINAPI",VLOOKUP(C151,'SINAPI 03-2026'!A:D,3,0),IF(B151="SINAPI-I",VLOOKUP(C151,'SINAPI-I 03-2026'!A:D,3,0),0))))</f>
        <v>M2</v>
      </c>
      <c r="F151" s="276">
        <f>'Memória de Cálculo'!I151</f>
        <v>23.4</v>
      </c>
      <c r="G151" s="277">
        <f>IF(B151="EMOP",VLOOKUP(C151,'EMOP 03-2026'!A:D,4,0),IF(B151="EMOP-I",VLOOKUP(C151,'EMOP-I 03-2026'!A:D,4,0),IF(B151="SINAPI",VLOOKUP(C151,'SINAPI 03-2026'!A:D,4,0),IF(B151="SINAPI-I",VLOOKUP(C151,'SINAPI-I 03-2026'!A:D,4,0),0))))</f>
        <v>84.76</v>
      </c>
      <c r="H151" s="277">
        <f t="shared" ref="H151" si="74">ROUND(G151*1.205,2)</f>
        <v>102.14</v>
      </c>
      <c r="I151" s="277">
        <f t="shared" ref="I151" si="75">ROUND(F151*H151,2)</f>
        <v>2390.08</v>
      </c>
      <c r="J151" s="278">
        <f t="shared" si="68"/>
        <v>6.9424193373426955E-3</v>
      </c>
      <c r="L151" s="18"/>
    </row>
    <row r="152" spans="1:12" s="16" customFormat="1" x14ac:dyDescent="0.2">
      <c r="A152" s="269" t="s">
        <v>59927</v>
      </c>
      <c r="B152" s="269"/>
      <c r="C152" s="269"/>
      <c r="D152" s="270" t="s">
        <v>60167</v>
      </c>
      <c r="E152" s="270"/>
      <c r="F152" s="271"/>
      <c r="G152" s="272"/>
      <c r="H152" s="272"/>
      <c r="I152" s="273">
        <f>SUM(I153:I153)</f>
        <v>4236.68</v>
      </c>
      <c r="J152" s="274">
        <f t="shared" si="68"/>
        <v>1.2306202787410068E-2</v>
      </c>
      <c r="L152" s="18"/>
    </row>
    <row r="153" spans="1:12" s="195" customFormat="1" ht="38.25" x14ac:dyDescent="0.2">
      <c r="A153" s="198" t="s">
        <v>60166</v>
      </c>
      <c r="B153" s="198" t="s">
        <v>13</v>
      </c>
      <c r="C153" s="336" t="s">
        <v>17148</v>
      </c>
      <c r="D153" s="240" t="str">
        <f>IF(B153="EMOP",VLOOKUP(C153,'EMOP 03-2026'!A:D,2,0),IF(B153="EMOP-I",VLOOKUP(C153,'EMOP-I 03-2026'!A:D,2,0),IF(B153="SINAPI",VLOOKUP(C153,'SINAPI 03-2026'!A:D,2,0),IF(B153="SINAPI-I",VLOOKUP(C153,'SINAPI-I 03-2026'!A:D,2,0),0))))</f>
        <v>REVESTIMENTO INTERNO DE PAREDES E TETOS,COM PASTA DE GESSO,COM ESPESSURA DE 1CM,INCLUSIVE LIMPEZA,FORNECIMENTO DE TODOSOS MATERIAIS E COLA,APLICACAO,REGULARIZACAO E LIXAMENTO</v>
      </c>
      <c r="E153" s="198" t="str">
        <f>IF(B153="EMOP",VLOOKUP(C153,'EMOP 03-2026'!A:D,3,0),IF(B153="EMOP-I",VLOOKUP(C153,'EMOP-I 03-2026'!A:D,3,0),IF(B153="SINAPI",VLOOKUP(C153,'SINAPI 03-2026'!A:D,3,0),IF(B153="SINAPI-I",VLOOKUP(C153,'SINAPI-I 03-2026'!A:D,3,0),0))))</f>
        <v>M2</v>
      </c>
      <c r="F153" s="276">
        <f>'Memória de Cálculo'!I153</f>
        <v>62.35</v>
      </c>
      <c r="G153" s="277">
        <f>IF(B153="EMOP",VLOOKUP(C153,'EMOP 03-2026'!A:D,4,0),IF(B153="EMOP-I",VLOOKUP(C153,'EMOP-I 03-2026'!A:D,4,0),IF(B153="SINAPI",VLOOKUP(C153,'SINAPI 03-2026'!A:D,4,0),IF(B153="SINAPI-I",VLOOKUP(C153,'SINAPI-I 03-2026'!A:D,4,0),0))))</f>
        <v>56.39</v>
      </c>
      <c r="H153" s="277">
        <f t="shared" ref="H153" si="76">ROUND(G153*1.205,2)</f>
        <v>67.95</v>
      </c>
      <c r="I153" s="277">
        <f t="shared" ref="I153" si="77">ROUND(F153*H153,2)</f>
        <v>4236.68</v>
      </c>
      <c r="J153" s="278">
        <f t="shared" si="68"/>
        <v>1.2306202787410068E-2</v>
      </c>
      <c r="L153" s="204"/>
    </row>
    <row r="154" spans="1:12" s="16" customFormat="1" x14ac:dyDescent="0.2">
      <c r="A154" s="263">
        <v>8</v>
      </c>
      <c r="B154" s="263"/>
      <c r="C154" s="263"/>
      <c r="D154" s="264" t="s">
        <v>60161</v>
      </c>
      <c r="E154" s="264"/>
      <c r="F154" s="265"/>
      <c r="G154" s="266"/>
      <c r="H154" s="266"/>
      <c r="I154" s="267">
        <f>SUM(I155:I161)/2</f>
        <v>18761.95</v>
      </c>
      <c r="J154" s="268">
        <f t="shared" si="68"/>
        <v>5.449747476496887E-2</v>
      </c>
      <c r="L154" s="18"/>
    </row>
    <row r="155" spans="1:12" s="16" customFormat="1" x14ac:dyDescent="0.2">
      <c r="A155" s="269" t="s">
        <v>60160</v>
      </c>
      <c r="B155" s="269"/>
      <c r="C155" s="269"/>
      <c r="D155" s="270" t="s">
        <v>60161</v>
      </c>
      <c r="E155" s="270"/>
      <c r="F155" s="271"/>
      <c r="G155" s="272"/>
      <c r="H155" s="272"/>
      <c r="I155" s="273">
        <f>SUM(I156:I161)</f>
        <v>18761.95</v>
      </c>
      <c r="J155" s="274">
        <f t="shared" si="68"/>
        <v>5.449747476496887E-2</v>
      </c>
      <c r="L155" s="18"/>
    </row>
    <row r="156" spans="1:12" s="16" customFormat="1" ht="48" customHeight="1" x14ac:dyDescent="0.2">
      <c r="A156" s="198" t="s">
        <v>60162</v>
      </c>
      <c r="B156" s="198" t="s">
        <v>13</v>
      </c>
      <c r="C156" s="198" t="s">
        <v>26164</v>
      </c>
      <c r="D156" s="240" t="str">
        <f>IF(B156="EMOP",VLOOKUP(C156,'EMOP 03-2026'!A:D,2,0),IF(B156="EMOP-I",VLOOKUP(C156,'EMOP-I 03-2026'!A:D,2,0),IF(B156="SINAPI",VLOOKUP(C156,'SINAPI 03-2026'!A:D,2,0),IF(B156="SINAPI-I",VLOOKUP(C156,'SINAPI-I 03-2026'!A:D,2,0),0))))</f>
        <v>MADEIRAMENTO PARA COBERTURA EM TELHAS ONDULADAS,CONSTITUIDODE PECAS DE 3"X3" E 3"X4.1/2",EM MADEIRA SERRADA,SEM TESOURAOU PONTALETE,MEDIDO PELA AREA REAL DO MADEIRAMENTO.FORNECIMENTO E COLOCACAO</v>
      </c>
      <c r="E156" s="198" t="str">
        <f>IF(B156="EMOP",VLOOKUP(C156,'EMOP 03-2026'!A:D,3,0),IF(B156="EMOP-I",VLOOKUP(C156,'EMOP-I 03-2026'!A:D,3,0),IF(B156="SINAPI",VLOOKUP(C156,'SINAPI 03-2026'!A:D,3,0),IF(B156="SINAPI-I",VLOOKUP(C156,'SINAPI-I 03-2026'!A:D,3,0),0))))</f>
        <v>M2</v>
      </c>
      <c r="F156" s="276">
        <f>'Memória de Cálculo'!I156</f>
        <v>63.509999999999991</v>
      </c>
      <c r="G156" s="277">
        <f>IF(B156="EMOP",VLOOKUP(C156,'EMOP 03-2026'!A:D,4,0),IF(B156="EMOP-I",VLOOKUP(C156,'EMOP-I 03-2026'!A:D,4,0),IF(B156="SINAPI",VLOOKUP(C156,'SINAPI 03-2026'!A:D,4,0),IF(B156="SINAPI-I",VLOOKUP(C156,'SINAPI-I 03-2026'!A:D,4,0),0))))</f>
        <v>41.11</v>
      </c>
      <c r="H156" s="277">
        <f t="shared" ref="H156:H159" si="78">ROUND(G156*1.205,2)</f>
        <v>49.54</v>
      </c>
      <c r="I156" s="277">
        <f t="shared" ref="I156:I159" si="79">ROUND(F156*H156,2)</f>
        <v>3146.29</v>
      </c>
      <c r="J156" s="278">
        <f t="shared" si="68"/>
        <v>9.1389679579294211E-3</v>
      </c>
      <c r="L156" s="18"/>
    </row>
    <row r="157" spans="1:12" s="16" customFormat="1" ht="68.25" customHeight="1" x14ac:dyDescent="0.2">
      <c r="A157" s="198" t="s">
        <v>60163</v>
      </c>
      <c r="B157" s="198" t="s">
        <v>13</v>
      </c>
      <c r="C157" s="198" t="s">
        <v>26353</v>
      </c>
      <c r="D157" s="240" t="str">
        <f>IF(B157="EMOP",VLOOKUP(C157,'EMOP 03-2026'!A:D,2,0),IF(B157="EMOP-I",VLOOKUP(C157,'EMOP-I 03-2026'!A:D,2,0),IF(B157="SINAPI",VLOOKUP(C157,'SINAPI 03-2026'!A:D,2,0),IF(B157="SINAPI-I",VLOOKUP(C157,'SINAPI-I 03-2026'!A:D,2,0),0))))</f>
        <v>COBERTURA EM TELHAS TRAPEZOIDAIS DE GALVALUME,COM ESPESSURAAPROXIMADA DE 0,5MM,SOBREPOSICAO LATERAL DE UMA ONDA E LONGITUDINAL DE 0,20M,FIXACAO COM PARAFUSOS OU HASTES DE ALUMINIO5/16"X250MM COM ROSCA,EXCLUSIVE MADEIRAMENTO E CUMEEIRA.MEDIDA PELA AREA REAL DE COBERTURA.FORNECIMENTO E COLOCACAO</v>
      </c>
      <c r="E157" s="198" t="str">
        <f>IF(B157="EMOP",VLOOKUP(C157,'EMOP 03-2026'!A:D,3,0),IF(B157="EMOP-I",VLOOKUP(C157,'EMOP-I 03-2026'!A:D,3,0),IF(B157="SINAPI",VLOOKUP(C157,'SINAPI 03-2026'!A:D,3,0),IF(B157="SINAPI-I",VLOOKUP(C157,'SINAPI-I 03-2026'!A:D,3,0),0))))</f>
        <v>M2</v>
      </c>
      <c r="F157" s="276">
        <f>'Memória de Cálculo'!I157</f>
        <v>63.509999999999991</v>
      </c>
      <c r="G157" s="277">
        <f>IF(B157="EMOP",VLOOKUP(C157,'EMOP 03-2026'!A:D,4,0),IF(B157="EMOP-I",VLOOKUP(C157,'EMOP-I 03-2026'!A:D,4,0),IF(B157="SINAPI",VLOOKUP(C157,'SINAPI 03-2026'!A:D,4,0),IF(B157="SINAPI-I",VLOOKUP(C157,'SINAPI-I 03-2026'!A:D,4,0),0))))</f>
        <v>65.42</v>
      </c>
      <c r="H157" s="277">
        <f t="shared" si="78"/>
        <v>78.83</v>
      </c>
      <c r="I157" s="277">
        <f t="shared" si="79"/>
        <v>5006.49</v>
      </c>
      <c r="J157" s="278">
        <f t="shared" si="68"/>
        <v>1.4542255066028263E-2</v>
      </c>
      <c r="L157" s="18"/>
    </row>
    <row r="158" spans="1:12" s="16" customFormat="1" ht="21.75" customHeight="1" x14ac:dyDescent="0.2">
      <c r="A158" s="198" t="s">
        <v>60164</v>
      </c>
      <c r="B158" s="198" t="s">
        <v>72</v>
      </c>
      <c r="C158" s="198">
        <v>101979</v>
      </c>
      <c r="D158" s="240" t="str">
        <f>IF(B158="EMOP",VLOOKUP(C158,'EMOP 03-2026'!A:D,2,0),IF(B158="EMOP-I",VLOOKUP(C158,'EMOP-I 03-2026'!A:D,2,0),IF(B158="SINAPI",VLOOKUP(C158,'SINAPI 03-2026'!A:D,2,0),IF(B158="SINAPI-I",VLOOKUP(C158,'SINAPI-I 03-2026'!A:D,2,0),0))))</f>
        <v>CHAPIM (RUFO CAPA) EM AÇO GALVANIZADO, CORTE 33. AF_11/2020</v>
      </c>
      <c r="E158" s="198" t="str">
        <f>IF(B158="EMOP",VLOOKUP(C158,'EMOP 03-2026'!A:D,3,0),IF(B158="EMOP-I",VLOOKUP(C158,'EMOP-I 03-2026'!A:D,3,0),IF(B158="SINAPI",VLOOKUP(C158,'SINAPI 03-2026'!A:D,3,0),IF(B158="SINAPI-I",VLOOKUP(C158,'SINAPI-I 03-2026'!A:D,3,0),0))))</f>
        <v>M</v>
      </c>
      <c r="F158" s="276">
        <f>'Memória de Cálculo'!I158</f>
        <v>23.4</v>
      </c>
      <c r="G158" s="277">
        <f>IF(B158="EMOP",VLOOKUP(C158,'EMOP 03-2026'!A:D,4,0),IF(B158="EMOP-I",VLOOKUP(C158,'EMOP-I 03-2026'!A:D,4,0),IF(B158="SINAPI",VLOOKUP(C158,'SINAPI 03-2026'!A:D,4,0),IF(B158="SINAPI-I",VLOOKUP(C158,'SINAPI-I 03-2026'!A:D,4,0),0))))</f>
        <v>40.99</v>
      </c>
      <c r="H158" s="277">
        <f t="shared" si="78"/>
        <v>49.39</v>
      </c>
      <c r="I158" s="277">
        <f t="shared" si="79"/>
        <v>1155.73</v>
      </c>
      <c r="J158" s="278">
        <f t="shared" si="68"/>
        <v>3.3570266688759684E-3</v>
      </c>
      <c r="L158" s="18"/>
    </row>
    <row r="159" spans="1:12" s="16" customFormat="1" ht="33" customHeight="1" x14ac:dyDescent="0.2">
      <c r="A159" s="198" t="s">
        <v>60165</v>
      </c>
      <c r="B159" s="198" t="s">
        <v>72</v>
      </c>
      <c r="C159" s="198">
        <v>94227</v>
      </c>
      <c r="D159" s="240" t="str">
        <f>IF(B159="EMOP",VLOOKUP(C159,'EMOP 03-2026'!A:D,2,0),IF(B159="EMOP-I",VLOOKUP(C159,'EMOP-I 03-2026'!A:D,2,0),IF(B159="SINAPI",VLOOKUP(C159,'SINAPI 03-2026'!A:D,2,0),IF(B159="SINAPI-I",VLOOKUP(C159,'SINAPI-I 03-2026'!A:D,2,0),0))))</f>
        <v>CALHA EM CHAPA DE AÇO GALVANIZADO NÚMERO 24, DESENVOLVIMENTO DE 33 CM, INCLUSO TRANSPORTE VERTICAL. AF_07/2019</v>
      </c>
      <c r="E159" s="198" t="str">
        <f>IF(B159="EMOP",VLOOKUP(C159,'EMOP 03-2026'!A:D,3,0),IF(B159="EMOP-I",VLOOKUP(C159,'EMOP-I 03-2026'!A:D,3,0),IF(B159="SINAPI",VLOOKUP(C159,'SINAPI 03-2026'!A:D,3,0),IF(B159="SINAPI-I",VLOOKUP(C159,'SINAPI-I 03-2026'!A:D,3,0),0))))</f>
        <v>M</v>
      </c>
      <c r="F159" s="276">
        <f>'Memória de Cálculo'!I159</f>
        <v>23.4</v>
      </c>
      <c r="G159" s="277">
        <f>IF(B159="EMOP",VLOOKUP(C159,'EMOP 03-2026'!A:D,4,0),IF(B159="EMOP-I",VLOOKUP(C159,'EMOP-I 03-2026'!A:D,4,0),IF(B159="SINAPI",VLOOKUP(C159,'SINAPI 03-2026'!A:D,4,0),IF(B159="SINAPI-I",VLOOKUP(C159,'SINAPI-I 03-2026'!A:D,4,0),0))))</f>
        <v>64.52</v>
      </c>
      <c r="H159" s="277">
        <f t="shared" si="78"/>
        <v>77.75</v>
      </c>
      <c r="I159" s="277">
        <f t="shared" si="79"/>
        <v>1819.35</v>
      </c>
      <c r="J159" s="278">
        <f t="shared" si="68"/>
        <v>5.284630899967546E-3</v>
      </c>
      <c r="L159" s="18"/>
    </row>
    <row r="160" spans="1:12" s="16" customFormat="1" ht="31.5" customHeight="1" x14ac:dyDescent="0.2">
      <c r="A160" s="198" t="s">
        <v>60334</v>
      </c>
      <c r="B160" s="198" t="s">
        <v>13</v>
      </c>
      <c r="C160" s="198" t="s">
        <v>5375</v>
      </c>
      <c r="D160" s="240" t="str">
        <f>IF(B160="EMOP",VLOOKUP(C160,'EMOP 03-2026'!A:D,2,0),IF(B160="EMOP-I",VLOOKUP(C160,'EMOP-I 03-2026'!A:D,2,0),IF(B160="SINAPI",VLOOKUP(C160,'SINAPI 03-2026'!A:D,2,0),IF(B160="SINAPI-I",VLOOKUP(C160,'SINAPI-I 03-2026'!A:D,2,0),0))))</f>
        <v>REMOCAO DE COBERTURA EM TELHAS COLONIAIS,MEDIDA PELA AREA REAL DE COBERTURA,EXCLUSIVE MADEIRAMENTO</v>
      </c>
      <c r="E160" s="198" t="str">
        <f>IF(B160="EMOP",VLOOKUP(C160,'EMOP 03-2026'!A:D,3,0),IF(B160="EMOP-I",VLOOKUP(C160,'EMOP-I 03-2026'!A:D,3,0),IF(B160="SINAPI",VLOOKUP(C160,'SINAPI 03-2026'!A:D,3,0),IF(B160="SINAPI-I",VLOOKUP(C160,'SINAPI-I 03-2026'!A:D,3,0),0))))</f>
        <v>M2</v>
      </c>
      <c r="F160" s="276">
        <f>'Memória de Cálculo'!I160</f>
        <v>128.65</v>
      </c>
      <c r="G160" s="277">
        <f>IF(B160="EMOP",VLOOKUP(C160,'EMOP 03-2026'!A:D,4,0),IF(B160="EMOP-I",VLOOKUP(C160,'EMOP-I 03-2026'!A:D,4,0),IF(B160="SINAPI",VLOOKUP(C160,'SINAPI 03-2026'!A:D,4,0),IF(B160="SINAPI-I",VLOOKUP(C160,'SINAPI-I 03-2026'!A:D,4,0),0))))</f>
        <v>23.01</v>
      </c>
      <c r="H160" s="277">
        <f t="shared" ref="H160:H161" si="80">ROUND(G160*1.205,2)</f>
        <v>27.73</v>
      </c>
      <c r="I160" s="277">
        <f t="shared" ref="I160:I161" si="81">ROUND(F160*H160,2)</f>
        <v>3567.46</v>
      </c>
      <c r="J160" s="278">
        <f t="shared" ref="J160:J161" si="82">I160/$H$214</f>
        <v>1.0362332344187883E-2</v>
      </c>
      <c r="L160" s="18"/>
    </row>
    <row r="161" spans="1:12" s="16" customFormat="1" ht="36.75" customHeight="1" x14ac:dyDescent="0.2">
      <c r="A161" s="198" t="s">
        <v>60335</v>
      </c>
      <c r="B161" s="198" t="s">
        <v>13</v>
      </c>
      <c r="C161" s="198" t="s">
        <v>26302</v>
      </c>
      <c r="D161" s="240" t="str">
        <f>IF(B161="EMOP",VLOOKUP(C161,'EMOP 03-2026'!A:D,2,0),IF(B161="EMOP-I",VLOOKUP(C161,'EMOP-I 03-2026'!A:D,2,0),IF(B161="SINAPI",VLOOKUP(C161,'SINAPI 03-2026'!A:D,2,0),IF(B161="SINAPI-I",VLOOKUP(C161,'SINAPI-I 03-2026'!A:D,2,0),0))))</f>
        <v>FIXACAO DE TELHAS CERAMICAS,TIPO COLONIAL (EXCLUSIVE ESTAS)COM ARAME DE COBRE Nº16.FORNECIMENTO E COLOCACAO</v>
      </c>
      <c r="E161" s="198" t="str">
        <f>IF(B161="EMOP",VLOOKUP(C161,'EMOP 03-2026'!A:D,3,0),IF(B161="EMOP-I",VLOOKUP(C161,'EMOP-I 03-2026'!A:D,3,0),IF(B161="SINAPI",VLOOKUP(C161,'SINAPI 03-2026'!A:D,3,0),IF(B161="SINAPI-I",VLOOKUP(C161,'SINAPI-I 03-2026'!A:D,3,0),0))))</f>
        <v>M2</v>
      </c>
      <c r="F161" s="276">
        <f>'Memória de Cálculo'!I161</f>
        <v>128.65</v>
      </c>
      <c r="G161" s="277">
        <f>IF(B161="EMOP",VLOOKUP(C161,'EMOP 03-2026'!A:D,4,0),IF(B161="EMOP-I",VLOOKUP(C161,'EMOP-I 03-2026'!A:D,4,0),IF(B161="SINAPI",VLOOKUP(C161,'SINAPI 03-2026'!A:D,4,0),IF(B161="SINAPI-I",VLOOKUP(C161,'SINAPI-I 03-2026'!A:D,4,0),0))))</f>
        <v>26.23</v>
      </c>
      <c r="H161" s="277">
        <f t="shared" si="80"/>
        <v>31.61</v>
      </c>
      <c r="I161" s="277">
        <f t="shared" si="81"/>
        <v>4066.63</v>
      </c>
      <c r="J161" s="278">
        <f t="shared" si="82"/>
        <v>1.1812261827979786E-2</v>
      </c>
      <c r="L161" s="18"/>
    </row>
    <row r="162" spans="1:12" s="16" customFormat="1" x14ac:dyDescent="0.2">
      <c r="A162" s="263">
        <v>9</v>
      </c>
      <c r="B162" s="263"/>
      <c r="C162" s="263"/>
      <c r="D162" s="264" t="s">
        <v>60159</v>
      </c>
      <c r="E162" s="264"/>
      <c r="F162" s="265"/>
      <c r="G162" s="266"/>
      <c r="H162" s="266"/>
      <c r="I162" s="267">
        <f>SUM(I163:I175)/2</f>
        <v>30924.38</v>
      </c>
      <c r="J162" s="268">
        <f t="shared" ref="J162:J171" si="83">I162/$H$214</f>
        <v>8.9825450908477433E-2</v>
      </c>
      <c r="L162" s="18"/>
    </row>
    <row r="163" spans="1:12" s="16" customFormat="1" x14ac:dyDescent="0.2">
      <c r="A163" s="269" t="s">
        <v>60153</v>
      </c>
      <c r="B163" s="269"/>
      <c r="C163" s="269"/>
      <c r="D163" s="270" t="s">
        <v>60152</v>
      </c>
      <c r="E163" s="270"/>
      <c r="F163" s="271"/>
      <c r="G163" s="272"/>
      <c r="H163" s="272"/>
      <c r="I163" s="273">
        <f>SUM(I164:I168)</f>
        <v>10217.06</v>
      </c>
      <c r="J163" s="274">
        <f t="shared" si="83"/>
        <v>2.9677297376987617E-2</v>
      </c>
      <c r="L163" s="18"/>
    </row>
    <row r="164" spans="1:12" s="16" customFormat="1" ht="25.5" x14ac:dyDescent="0.2">
      <c r="A164" s="198" t="s">
        <v>60154</v>
      </c>
      <c r="B164" s="198" t="s">
        <v>13</v>
      </c>
      <c r="C164" s="198" t="s">
        <v>19310</v>
      </c>
      <c r="D164" s="240" t="str">
        <f>IF(B164="EMOP",VLOOKUP(C164,'EMOP 03-2026'!A:D,2,0),IF(B164="EMOP-I",VLOOKUP(C164,'EMOP-I 03-2026'!A:D,2,0),IF(B164="SINAPI",VLOOKUP(C164,'SINAPI 03-2026'!A:D,2,0),IF(B164="SINAPI-I",VLOOKUP(C164,'SINAPI-I 03-2026'!A:D,2,0),0))))</f>
        <v>PORTA DE ALUMINIO ANODIZADO AO NATURAL,PERFIL SERIE 25,EM LAMBRI HORIZONTAL,EXCLUSIVE FECHADURA.FORNECIMENTO E COLOCACAO</v>
      </c>
      <c r="E164" s="198" t="str">
        <f>IF(B164="EMOP",VLOOKUP(C164,'EMOP 03-2026'!A:D,3,0),IF(B164="EMOP-I",VLOOKUP(C164,'EMOP-I 03-2026'!A:D,3,0),IF(B164="SINAPI",VLOOKUP(C164,'SINAPI 03-2026'!A:D,3,0),IF(B164="SINAPI-I",VLOOKUP(C164,'SINAPI-I 03-2026'!A:D,3,0),0))))</f>
        <v>M2</v>
      </c>
      <c r="F164" s="276">
        <f>'Memória de Cálculo'!I164</f>
        <v>1.47</v>
      </c>
      <c r="G164" s="277">
        <f>IF(B164="EMOP",VLOOKUP(C164,'EMOP 03-2026'!A:D,4,0),IF(B164="EMOP-I",VLOOKUP(C164,'EMOP-I 03-2026'!A:D,4,0),IF(B164="SINAPI",VLOOKUP(C164,'SINAPI 03-2026'!A:D,4,0),IF(B164="SINAPI-I",VLOOKUP(C164,'SINAPI-I 03-2026'!A:D,4,0),0))))</f>
        <v>1363.05</v>
      </c>
      <c r="H164" s="277">
        <f t="shared" ref="H164:H168" si="84">ROUND(G164*1.205,2)</f>
        <v>1642.48</v>
      </c>
      <c r="I164" s="277">
        <f t="shared" ref="I164:I168" si="85">ROUND(F164*H164,2)</f>
        <v>2414.4499999999998</v>
      </c>
      <c r="J164" s="278">
        <f t="shared" si="83"/>
        <v>7.0132064069182085E-3</v>
      </c>
      <c r="L164" s="18"/>
    </row>
    <row r="165" spans="1:12" s="16" customFormat="1" ht="63.75" x14ac:dyDescent="0.2">
      <c r="A165" s="198" t="s">
        <v>60155</v>
      </c>
      <c r="B165" s="198" t="s">
        <v>13</v>
      </c>
      <c r="C165" s="198" t="s">
        <v>19959</v>
      </c>
      <c r="D165" s="240" t="str">
        <f>IF(B165="EMOP",VLOOKUP(C165,'EMOP 03-2026'!A:D,2,0),IF(B165="EMOP-I",VLOOKUP(C165,'EMOP-I 03-2026'!A:D,2,0),IF(B165="SINAPI",VLOOKUP(C165,'SINAPI 03-2026'!A:D,2,0),IF(B165="SINAPI-I",VLOOKUP(C165,'SINAPI-I 03-2026'!A:D,2,0),0))))</f>
        <v>FERRAGENS P/PORTAS DE ABRIR,DE FERRO OU ALUMINIO,CONSTANDO DE FORNECIMENTO DAS PECAS,EXCL.DOBRADICAS:-FECHADURA DE EMBUTIR P/MONTANTES ESTREITOS,EM METAL C/ACABAMENTO CROMADO;-ESPELHO,ACABAMENTO CROMADO OU ROSETA EM METAL C/ACABAMENTO CROMADO;-MACANETA TIPO ALAVANCA,EM METAL COM ACABAMENTO CROMADO</v>
      </c>
      <c r="E165" s="198" t="str">
        <f>IF(B165="EMOP",VLOOKUP(C165,'EMOP 03-2026'!A:D,3,0),IF(B165="EMOP-I",VLOOKUP(C165,'EMOP-I 03-2026'!A:D,3,0),IF(B165="SINAPI",VLOOKUP(C165,'SINAPI 03-2026'!A:D,3,0),IF(B165="SINAPI-I",VLOOKUP(C165,'SINAPI-I 03-2026'!A:D,3,0),0))))</f>
        <v>UN</v>
      </c>
      <c r="F165" s="276">
        <f>'Memória de Cálculo'!I165</f>
        <v>1</v>
      </c>
      <c r="G165" s="277">
        <f>IF(B165="EMOP",VLOOKUP(C165,'EMOP 03-2026'!A:D,4,0),IF(B165="EMOP-I",VLOOKUP(C165,'EMOP-I 03-2026'!A:D,4,0),IF(B165="SINAPI",VLOOKUP(C165,'SINAPI 03-2026'!A:D,4,0),IF(B165="SINAPI-I",VLOOKUP(C165,'SINAPI-I 03-2026'!A:D,4,0),0))))</f>
        <v>50.45</v>
      </c>
      <c r="H165" s="277">
        <f t="shared" si="84"/>
        <v>60.79</v>
      </c>
      <c r="I165" s="277">
        <f t="shared" si="85"/>
        <v>60.79</v>
      </c>
      <c r="J165" s="278">
        <f t="shared" si="83"/>
        <v>1.7657554203920475E-4</v>
      </c>
      <c r="L165" s="18"/>
    </row>
    <row r="166" spans="1:12" s="16" customFormat="1" ht="63.75" x14ac:dyDescent="0.2">
      <c r="A166" s="198" t="s">
        <v>60156</v>
      </c>
      <c r="B166" s="198" t="s">
        <v>13</v>
      </c>
      <c r="C166" s="198" t="s">
        <v>20136</v>
      </c>
      <c r="D166" s="240" t="str">
        <f>IF(B166="EMOP",VLOOKUP(C166,'EMOP 03-2026'!A:D,2,0),IF(B166="EMOP-I",VLOOKUP(C166,'EMOP-I 03-2026'!A:D,2,0),IF(B166="SINAPI",VLOOKUP(C166,'SINAPI 03-2026'!A:D,2,0),IF(B166="SINAPI-I",VLOOKUP(C166,'SINAPI-I 03-2026'!A:D,2,0),0))))</f>
        <v>PORTA DE MADEIRA,EM COMPENSADO,COM NUCLEO DO TIPO COLMEIA,COM MEDIDAS APROXIMADAS DE (80X210X3,5)CM,MARCO DE (7X3)CM,PORTA E MARCO REVESTIDOS DE CHAPA LAMINADA (COMPOSTA DE CELULOSE PRENSADA EM AUTOCLAVE) DE 1MM DE ESPESSURA,CONFORME ABNT NBR 15930,EXCLUSIVE FERRAGENS.FORNECIMENTO E COLOCACAO</v>
      </c>
      <c r="E166" s="198" t="str">
        <f>IF(B166="EMOP",VLOOKUP(C166,'EMOP 03-2026'!A:D,3,0),IF(B166="EMOP-I",VLOOKUP(C166,'EMOP-I 03-2026'!A:D,3,0),IF(B166="SINAPI",VLOOKUP(C166,'SINAPI 03-2026'!A:D,3,0),IF(B166="SINAPI-I",VLOOKUP(C166,'SINAPI-I 03-2026'!A:D,3,0),0))))</f>
        <v>UN</v>
      </c>
      <c r="F166" s="276">
        <f>'Memória de Cálculo'!I166</f>
        <v>2</v>
      </c>
      <c r="G166" s="277">
        <f>IF(B166="EMOP",VLOOKUP(C166,'EMOP 03-2026'!A:D,4,0),IF(B166="EMOP-I",VLOOKUP(C166,'EMOP-I 03-2026'!A:D,4,0),IF(B166="SINAPI",VLOOKUP(C166,'SINAPI 03-2026'!A:D,4,0),IF(B166="SINAPI-I",VLOOKUP(C166,'SINAPI-I 03-2026'!A:D,4,0),0))))</f>
        <v>1301.94</v>
      </c>
      <c r="H166" s="277">
        <f t="shared" si="84"/>
        <v>1568.84</v>
      </c>
      <c r="I166" s="277">
        <f t="shared" si="85"/>
        <v>3137.68</v>
      </c>
      <c r="J166" s="278">
        <f t="shared" si="83"/>
        <v>9.1139586567786143E-3</v>
      </c>
      <c r="L166" s="18"/>
    </row>
    <row r="167" spans="1:12" s="16" customFormat="1" ht="76.5" x14ac:dyDescent="0.2">
      <c r="A167" s="198" t="s">
        <v>60157</v>
      </c>
      <c r="B167" s="198" t="s">
        <v>13</v>
      </c>
      <c r="C167" s="198" t="s">
        <v>19818</v>
      </c>
      <c r="D167" s="240" t="str">
        <f>IF(B167="EMOP",VLOOKUP(C167,'EMOP 03-2026'!A:D,2,0),IF(B167="EMOP-I",VLOOKUP(C167,'EMOP-I 03-2026'!A:D,2,0),IF(B167="SINAPI",VLOOKUP(C167,'SINAPI 03-2026'!A:D,2,0),IF(B167="SINAPI-I",VLOOKUP(C167,'SINAPI-I 03-2026'!A:D,2,0),0))))</f>
        <v>FERRAGENS PARA PORTA DE MADEIRA,DE 1 FOLHA DE ABRIR,DE ENTRADA PRINCIPAL,CONSTANDO DE FORN.SEM COLOC.(ESTA INCLUIDA NO FORN.E COLOC.DAS ESQUADRIAS),DE:-FECHADURA DE EMBUTIR EM METAL COM ACABAMENTO CROMADO;-MACANETA TIPO BOLA EM METAL COM ACABAMENTO CROMADO;-ESPELHO EM METAL C/ACABAMENTO CROMADO;-3 DOBRADICAS 3"X3" DE FERRO GALVANIZADO,COM PINO E BOLAS</v>
      </c>
      <c r="E167" s="198" t="str">
        <f>IF(B167="EMOP",VLOOKUP(C167,'EMOP 03-2026'!A:D,3,0),IF(B167="EMOP-I",VLOOKUP(C167,'EMOP-I 03-2026'!A:D,3,0),IF(B167="SINAPI",VLOOKUP(C167,'SINAPI 03-2026'!A:D,3,0),IF(B167="SINAPI-I",VLOOKUP(C167,'SINAPI-I 03-2026'!A:D,3,0),0))))</f>
        <v>UN</v>
      </c>
      <c r="F167" s="276">
        <f>'Memória de Cálculo'!I167</f>
        <v>2</v>
      </c>
      <c r="G167" s="277">
        <f>IF(B167="EMOP",VLOOKUP(C167,'EMOP 03-2026'!A:D,4,0),IF(B167="EMOP-I",VLOOKUP(C167,'EMOP-I 03-2026'!A:D,4,0),IF(B167="SINAPI",VLOOKUP(C167,'SINAPI 03-2026'!A:D,4,0),IF(B167="SINAPI-I",VLOOKUP(C167,'SINAPI-I 03-2026'!A:D,4,0),0))))</f>
        <v>155.16</v>
      </c>
      <c r="H167" s="277">
        <f t="shared" si="84"/>
        <v>186.97</v>
      </c>
      <c r="I167" s="277">
        <f t="shared" si="85"/>
        <v>373.94</v>
      </c>
      <c r="J167" s="278">
        <f t="shared" si="83"/>
        <v>1.0861763150212243E-3</v>
      </c>
      <c r="L167" s="18"/>
    </row>
    <row r="168" spans="1:12" s="16" customFormat="1" ht="38.25" x14ac:dyDescent="0.2">
      <c r="A168" s="198" t="s">
        <v>60158</v>
      </c>
      <c r="B168" s="198" t="s">
        <v>13</v>
      </c>
      <c r="C168" s="198" t="s">
        <v>19293</v>
      </c>
      <c r="D168" s="240" t="str">
        <f>IF(B168="EMOP",VLOOKUP(C168,'EMOP 03-2026'!A:D,2,0),IF(B168="EMOP-I",VLOOKUP(C168,'EMOP-I 03-2026'!A:D,2,0),IF(B168="SINAPI",VLOOKUP(C168,'SINAPI 03-2026'!A:D,2,0),IF(B168="SINAPI-I",VLOOKUP(C168,'SINAPI-I 03-2026'!A:D,2,0),0))))</f>
        <v>PORTA DE ALUMINIO ANODIZADO AO NATURAL DE CORRER,COM 2 FOLHAS, TENDO 1 CONTRAPINAZIO DIVIDINDO A ESQUADRIA  EM 2 VAZIOSPARA VIDRO,EM PERFIS SERIE 25,EXCLUSIVE FECHADURA.FORNECIMENTO E COLOCACAO</v>
      </c>
      <c r="E168" s="198" t="str">
        <f>IF(B168="EMOP",VLOOKUP(C168,'EMOP 03-2026'!A:D,3,0),IF(B168="EMOP-I",VLOOKUP(C168,'EMOP-I 03-2026'!A:D,3,0),IF(B168="SINAPI",VLOOKUP(C168,'SINAPI 03-2026'!A:D,3,0),IF(B168="SINAPI-I",VLOOKUP(C168,'SINAPI-I 03-2026'!A:D,3,0),0))))</f>
        <v>M2</v>
      </c>
      <c r="F168" s="276">
        <f>'Memória de Cálculo'!I168</f>
        <v>2.52</v>
      </c>
      <c r="G168" s="277">
        <f>IF(B168="EMOP",VLOOKUP(C168,'EMOP 03-2026'!A:D,4,0),IF(B168="EMOP-I",VLOOKUP(C168,'EMOP-I 03-2026'!A:D,4,0),IF(B168="SINAPI",VLOOKUP(C168,'SINAPI 03-2026'!A:D,4,0),IF(B168="SINAPI-I",VLOOKUP(C168,'SINAPI-I 03-2026'!A:D,4,0),0))))</f>
        <v>1393.07</v>
      </c>
      <c r="H168" s="277">
        <f t="shared" si="84"/>
        <v>1678.65</v>
      </c>
      <c r="I168" s="277">
        <f t="shared" si="85"/>
        <v>4230.2</v>
      </c>
      <c r="J168" s="278">
        <f t="shared" si="83"/>
        <v>1.2287380456230365E-2</v>
      </c>
      <c r="L168" s="18"/>
    </row>
    <row r="169" spans="1:12" s="16" customFormat="1" x14ac:dyDescent="0.2">
      <c r="A169" s="269" t="s">
        <v>60149</v>
      </c>
      <c r="B169" s="269"/>
      <c r="C169" s="269"/>
      <c r="D169" s="270" t="s">
        <v>60152</v>
      </c>
      <c r="E169" s="270"/>
      <c r="F169" s="271"/>
      <c r="G169" s="272"/>
      <c r="H169" s="272"/>
      <c r="I169" s="273">
        <f>SUM(I170:I171)</f>
        <v>2878.6099999999997</v>
      </c>
      <c r="J169" s="274">
        <f t="shared" si="83"/>
        <v>8.3614430180864469E-3</v>
      </c>
      <c r="L169" s="18"/>
    </row>
    <row r="170" spans="1:12" s="16" customFormat="1" ht="38.25" x14ac:dyDescent="0.2">
      <c r="A170" s="198" t="s">
        <v>60150</v>
      </c>
      <c r="B170" s="198" t="s">
        <v>13</v>
      </c>
      <c r="C170" s="198" t="s">
        <v>19197</v>
      </c>
      <c r="D170" s="240" t="str">
        <f>IF(B170="EMOP",VLOOKUP(C170,'EMOP 03-2026'!A:D,2,0),IF(B170="EMOP-I",VLOOKUP(C170,'EMOP-I 03-2026'!A:D,2,0),IF(B170="SINAPI",VLOOKUP(C170,'SINAPI 03-2026'!A:D,2,0),IF(B170="SINAPI-I",VLOOKUP(C170,'SINAPI-I 03-2026'!A:D,2,0),0))))</f>
        <v>JANELA DE ALUMINIO ANODIZADO EM BRONZE OU PRETO DE CORRER,COM DUAS FOLHAS FIXAS E DUAS FOLHAS DE CORRER,EM PERFIS SERIE28.FORNECIMENTO E COLOCACAO</v>
      </c>
      <c r="E170" s="198" t="str">
        <f>IF(B170="EMOP",VLOOKUP(C170,'EMOP 03-2026'!A:D,3,0),IF(B170="EMOP-I",VLOOKUP(C170,'EMOP-I 03-2026'!A:D,3,0),IF(B170="SINAPI",VLOOKUP(C170,'SINAPI 03-2026'!A:D,3,0),IF(B170="SINAPI-I",VLOOKUP(C170,'SINAPI-I 03-2026'!A:D,3,0),0))))</f>
        <v>M2</v>
      </c>
      <c r="F170" s="276">
        <f>'Memória de Cálculo'!I170</f>
        <v>2.8600000000000003</v>
      </c>
      <c r="G170" s="277">
        <f>IF(B170="EMOP",VLOOKUP(C170,'EMOP 03-2026'!A:D,4,0),IF(B170="EMOP-I",VLOOKUP(C170,'EMOP-I 03-2026'!A:D,4,0),IF(B170="SINAPI",VLOOKUP(C170,'SINAPI 03-2026'!A:D,4,0),IF(B170="SINAPI-I",VLOOKUP(C170,'SINAPI-I 03-2026'!A:D,4,0),0))))</f>
        <v>686.37</v>
      </c>
      <c r="H170" s="277">
        <f t="shared" ref="H170:H171" si="86">ROUND(G170*1.205,2)</f>
        <v>827.08</v>
      </c>
      <c r="I170" s="277">
        <f t="shared" ref="I170:I171" si="87">ROUND(F170*H170,2)</f>
        <v>2365.4499999999998</v>
      </c>
      <c r="J170" s="278">
        <f t="shared" si="83"/>
        <v>6.8708770507754048E-3</v>
      </c>
      <c r="L170" s="18"/>
    </row>
    <row r="171" spans="1:12" s="16" customFormat="1" ht="38.25" x14ac:dyDescent="0.2">
      <c r="A171" s="198" t="s">
        <v>60151</v>
      </c>
      <c r="B171" s="198" t="s">
        <v>13</v>
      </c>
      <c r="C171" s="198" t="s">
        <v>19245</v>
      </c>
      <c r="D171" s="240" t="str">
        <f>IF(B171="EMOP",VLOOKUP(C171,'EMOP 03-2026'!A:D,2,0),IF(B171="EMOP-I",VLOOKUP(C171,'EMOP-I 03-2026'!A:D,2,0),IF(B171="SINAPI",VLOOKUP(C171,'SINAPI 03-2026'!A:D,2,0),IF(B171="SINAPI-I",VLOOKUP(C171,'SINAPI-I 03-2026'!A:D,2,0),0))))</f>
        <v>JANELA DE ALUMINIO ANODIZADO EM BRONZE OU PRETO, TIPO MAXIM-AR, COM 1 PAINEL DESLIZANTE PROJETANTE, PROVIDA DE HASTE DECOMANDO,EM PERFIS SERIE 28.FORNECIMENTO E COLOCACAO</v>
      </c>
      <c r="E171" s="198" t="str">
        <f>IF(B171="EMOP",VLOOKUP(C171,'EMOP 03-2026'!A:D,3,0),IF(B171="EMOP-I",VLOOKUP(C171,'EMOP-I 03-2026'!A:D,3,0),IF(B171="SINAPI",VLOOKUP(C171,'SINAPI 03-2026'!A:D,3,0),IF(B171="SINAPI-I",VLOOKUP(C171,'SINAPI-I 03-2026'!A:D,3,0),0))))</f>
        <v>M2</v>
      </c>
      <c r="F171" s="276">
        <f>'Memória de Cálculo'!I171</f>
        <v>0.36</v>
      </c>
      <c r="G171" s="277">
        <f>IF(B171="EMOP",VLOOKUP(C171,'EMOP 03-2026'!A:D,4,0),IF(B171="EMOP-I",VLOOKUP(C171,'EMOP-I 03-2026'!A:D,4,0),IF(B171="SINAPI",VLOOKUP(C171,'SINAPI 03-2026'!A:D,4,0),IF(B171="SINAPI-I",VLOOKUP(C171,'SINAPI-I 03-2026'!A:D,4,0),0))))</f>
        <v>1182.94</v>
      </c>
      <c r="H171" s="277">
        <f t="shared" si="86"/>
        <v>1425.44</v>
      </c>
      <c r="I171" s="277">
        <f t="shared" si="87"/>
        <v>513.16</v>
      </c>
      <c r="J171" s="278">
        <f t="shared" si="83"/>
        <v>1.490565967311043E-3</v>
      </c>
      <c r="L171" s="18"/>
    </row>
    <row r="172" spans="1:12" s="16" customFormat="1" x14ac:dyDescent="0.2">
      <c r="A172" s="269" t="s">
        <v>60144</v>
      </c>
      <c r="B172" s="269"/>
      <c r="C172" s="269"/>
      <c r="D172" s="270" t="s">
        <v>60145</v>
      </c>
      <c r="E172" s="270"/>
      <c r="F172" s="271"/>
      <c r="G172" s="272"/>
      <c r="H172" s="272"/>
      <c r="I172" s="273">
        <f>SUM(I173:I175)</f>
        <v>17828.71</v>
      </c>
      <c r="J172" s="274">
        <f t="shared" ref="J172:J180" si="88">I172/$H$214</f>
        <v>5.1786710513403354E-2</v>
      </c>
      <c r="L172" s="18"/>
    </row>
    <row r="173" spans="1:12" s="16" customFormat="1" ht="63.75" x14ac:dyDescent="0.2">
      <c r="A173" s="198" t="s">
        <v>60146</v>
      </c>
      <c r="B173" s="198" t="s">
        <v>13</v>
      </c>
      <c r="C173" s="198" t="s">
        <v>18802</v>
      </c>
      <c r="D173" s="240" t="str">
        <f>IF(B173="EMOP",VLOOKUP(C173,'EMOP 03-2026'!A:D,2,0),IF(B173="EMOP-I",VLOOKUP(C173,'EMOP-I 03-2026'!A:D,2,0),IF(B173="SINAPI",VLOOKUP(C173,'SINAPI 03-2026'!A:D,2,0),IF(B173="SINAPI-I",VLOOKUP(C173,'SINAPI-I 03-2026'!A:D,2,0),0))))</f>
        <v>PORTAO DE FERRO,MEDINDO (4,00X3,30)M,CONSTRUIDOS EM TUBOS DEFERRO GALVANIZADO COM COSTURA DE 2.1/2",ESPACADOS A CADA 13CM (ESPACO LIVRE),2 FOLHAS CONTENDO 2 DIAGONAIS DE BARRA CHATA DE 2"X1/4",TERMINADOS NA PARTE SUPERIOR E INFERIOR POR BARRA CHATA DE 3"X1/4",EXCLUSIVE FECHADURA.FORNECIMENTO E COLOCACAO</v>
      </c>
      <c r="E173" s="198" t="str">
        <f>IF(B173="EMOP",VLOOKUP(C173,'EMOP 03-2026'!A:D,3,0),IF(B173="EMOP-I",VLOOKUP(C173,'EMOP-I 03-2026'!A:D,3,0),IF(B173="SINAPI",VLOOKUP(C173,'SINAPI 03-2026'!A:D,3,0),IF(B173="SINAPI-I",VLOOKUP(C173,'SINAPI-I 03-2026'!A:D,3,0),0))))</f>
        <v>M2</v>
      </c>
      <c r="F173" s="276">
        <f>'Memória de Cálculo'!I173</f>
        <v>12.6225</v>
      </c>
      <c r="G173" s="277">
        <f>IF(B173="EMOP",VLOOKUP(C173,'EMOP 03-2026'!A:D,4,0),IF(B173="EMOP-I",VLOOKUP(C173,'EMOP-I 03-2026'!A:D,4,0),IF(B173="SINAPI",VLOOKUP(C173,'SINAPI 03-2026'!A:D,4,0),IF(B173="SINAPI-I",VLOOKUP(C173,'SINAPI-I 03-2026'!A:D,4,0),0))))</f>
        <v>853.62</v>
      </c>
      <c r="H173" s="277">
        <f t="shared" ref="H173:H175" si="89">ROUND(G173*1.205,2)</f>
        <v>1028.6099999999999</v>
      </c>
      <c r="I173" s="277">
        <f t="shared" ref="I173:I175" si="90">ROUND(F173*H173,2)</f>
        <v>12983.63</v>
      </c>
      <c r="J173" s="278">
        <f t="shared" si="88"/>
        <v>3.7713299965232434E-2</v>
      </c>
      <c r="L173" s="18"/>
    </row>
    <row r="174" spans="1:12" s="16" customFormat="1" ht="63.75" x14ac:dyDescent="0.2">
      <c r="A174" s="198" t="s">
        <v>60147</v>
      </c>
      <c r="B174" s="198" t="s">
        <v>13</v>
      </c>
      <c r="C174" s="198" t="s">
        <v>19959</v>
      </c>
      <c r="D174" s="240" t="str">
        <f>IF(B174="EMOP",VLOOKUP(C174,'EMOP 03-2026'!A:D,2,0),IF(B174="EMOP-I",VLOOKUP(C174,'EMOP-I 03-2026'!A:D,2,0),IF(B174="SINAPI",VLOOKUP(C174,'SINAPI 03-2026'!A:D,2,0),IF(B174="SINAPI-I",VLOOKUP(C174,'SINAPI-I 03-2026'!A:D,2,0),0))))</f>
        <v>FERRAGENS P/PORTAS DE ABRIR,DE FERRO OU ALUMINIO,CONSTANDO DE FORNECIMENTO DAS PECAS,EXCL.DOBRADICAS:-FECHADURA DE EMBUTIR P/MONTANTES ESTREITOS,EM METAL C/ACABAMENTO CROMADO;-ESPELHO,ACABAMENTO CROMADO OU ROSETA EM METAL C/ACABAMENTO CROMADO;-MACANETA TIPO ALAVANCA,EM METAL COM ACABAMENTO CROMADO</v>
      </c>
      <c r="E174" s="198" t="str">
        <f>IF(B174="EMOP",VLOOKUP(C174,'EMOP 03-2026'!A:D,3,0),IF(B174="EMOP-I",VLOOKUP(C174,'EMOP-I 03-2026'!A:D,3,0),IF(B174="SINAPI",VLOOKUP(C174,'SINAPI 03-2026'!A:D,3,0),IF(B174="SINAPI-I",VLOOKUP(C174,'SINAPI-I 03-2026'!A:D,3,0),0))))</f>
        <v>UN</v>
      </c>
      <c r="F174" s="276">
        <f>'Memória de Cálculo'!I174</f>
        <v>2</v>
      </c>
      <c r="G174" s="277">
        <f>IF(B174="EMOP",VLOOKUP(C174,'EMOP 03-2026'!A:D,4,0),IF(B174="EMOP-I",VLOOKUP(C174,'EMOP-I 03-2026'!A:D,4,0),IF(B174="SINAPI",VLOOKUP(C174,'SINAPI 03-2026'!A:D,4,0),IF(B174="SINAPI-I",VLOOKUP(C174,'SINAPI-I 03-2026'!A:D,4,0),0))))</f>
        <v>50.45</v>
      </c>
      <c r="H174" s="277">
        <f t="shared" si="89"/>
        <v>60.79</v>
      </c>
      <c r="I174" s="277">
        <f t="shared" si="90"/>
        <v>121.58</v>
      </c>
      <c r="J174" s="278">
        <f t="shared" si="88"/>
        <v>3.531510840784095E-4</v>
      </c>
      <c r="L174" s="18"/>
    </row>
    <row r="175" spans="1:12" s="16" customFormat="1" ht="38.25" x14ac:dyDescent="0.2">
      <c r="A175" s="198" t="s">
        <v>60148</v>
      </c>
      <c r="B175" s="198" t="s">
        <v>13</v>
      </c>
      <c r="C175" s="198" t="s">
        <v>18912</v>
      </c>
      <c r="D175" s="240" t="str">
        <f>IF(B175="EMOP",VLOOKUP(C175,'EMOP 03-2026'!A:D,2,0),IF(B175="EMOP-I",VLOOKUP(C175,'EMOP-I 03-2026'!A:D,2,0),IF(B175="SINAPI",VLOOKUP(C175,'SINAPI 03-2026'!A:D,2,0),IF(B175="SINAPI-I",VLOOKUP(C175,'SINAPI-I 03-2026'!A:D,2,0),0))))</f>
        <v>GRADIL ELETROFUNDIDO TIPO ORSOMETAL,NA MALHA 65X132MM E BARRA PORTANTE 25X2MM,FIO 5,MONTANTES 2120X76X8MM,PARAFUSOS,PINTURA ELETROSTATICA NAS CORES VERDE OU CINZA,INCLUSIVE MONTAGEM</v>
      </c>
      <c r="E175" s="198" t="str">
        <f>IF(B175="EMOP",VLOOKUP(C175,'EMOP 03-2026'!A:D,3,0),IF(B175="EMOP-I",VLOOKUP(C175,'EMOP-I 03-2026'!A:D,3,0),IF(B175="SINAPI",VLOOKUP(C175,'SINAPI 03-2026'!A:D,3,0),IF(B175="SINAPI-I",VLOOKUP(C175,'SINAPI-I 03-2026'!A:D,3,0),0))))</f>
        <v>M2</v>
      </c>
      <c r="F175" s="276">
        <f>'Memória de Cálculo'!I175</f>
        <v>8.9</v>
      </c>
      <c r="G175" s="277">
        <f>IF(B175="EMOP",VLOOKUP(C175,'EMOP 03-2026'!A:D,4,0),IF(B175="EMOP-I",VLOOKUP(C175,'EMOP-I 03-2026'!A:D,4,0),IF(B175="SINAPI",VLOOKUP(C175,'SINAPI 03-2026'!A:D,4,0),IF(B175="SINAPI-I",VLOOKUP(C175,'SINAPI-I 03-2026'!A:D,4,0),0))))</f>
        <v>440.44</v>
      </c>
      <c r="H175" s="277">
        <f t="shared" si="89"/>
        <v>530.73</v>
      </c>
      <c r="I175" s="277">
        <f t="shared" si="90"/>
        <v>4723.5</v>
      </c>
      <c r="J175" s="278">
        <f t="shared" si="88"/>
        <v>1.3720259464092509E-2</v>
      </c>
      <c r="L175" s="18"/>
    </row>
    <row r="176" spans="1:12" s="16" customFormat="1" x14ac:dyDescent="0.2">
      <c r="A176" s="263">
        <v>10</v>
      </c>
      <c r="B176" s="263"/>
      <c r="C176" s="263"/>
      <c r="D176" s="264" t="s">
        <v>60143</v>
      </c>
      <c r="E176" s="264"/>
      <c r="F176" s="265"/>
      <c r="G176" s="266"/>
      <c r="H176" s="266"/>
      <c r="I176" s="267">
        <f>SUM(I177:I191)/2</f>
        <v>36285.760000000009</v>
      </c>
      <c r="J176" s="268">
        <f t="shared" si="88"/>
        <v>0.1053985481214755</v>
      </c>
      <c r="L176" s="18"/>
    </row>
    <row r="177" spans="1:12" s="16" customFormat="1" x14ac:dyDescent="0.2">
      <c r="A177" s="269" t="s">
        <v>60110</v>
      </c>
      <c r="B177" s="269"/>
      <c r="C177" s="269"/>
      <c r="D177" s="270" t="s">
        <v>60321</v>
      </c>
      <c r="E177" s="270"/>
      <c r="F177" s="271"/>
      <c r="G177" s="272"/>
      <c r="H177" s="272"/>
      <c r="I177" s="273">
        <f>SUM(I178:I181)</f>
        <v>19230.89</v>
      </c>
      <c r="J177" s="274">
        <f t="shared" si="88"/>
        <v>5.5859595750062871E-2</v>
      </c>
      <c r="L177" s="18"/>
    </row>
    <row r="178" spans="1:12" s="16" customFormat="1" ht="31.5" customHeight="1" x14ac:dyDescent="0.2">
      <c r="A178" s="198" t="s">
        <v>60113</v>
      </c>
      <c r="B178" s="198" t="s">
        <v>13</v>
      </c>
      <c r="C178" s="335" t="s">
        <v>26873</v>
      </c>
      <c r="D178" s="240" t="str">
        <f>IF(B178="EMOP",VLOOKUP(C178,'EMOP 03-2026'!A:D,2,0),IF(B178="EMOP-I",VLOOKUP(C178,'EMOP-I 03-2026'!A:D,2,0),IF(B178="SINAPI",VLOOKUP(C178,'SINAPI 03-2026'!A:D,2,0),IF(B178="SINAPI-I",VLOOKUP(C178,'SINAPI-I 03-2026'!A:D,2,0),0))))</f>
        <v>PINTURA COM SELADOR ACRILICO,EM UMA DEMAO,SOBRE EMBOCO EXISTENTE</v>
      </c>
      <c r="E178" s="198" t="str">
        <f>IF(B178="EMOP",VLOOKUP(C178,'EMOP 03-2026'!A:D,3,0),IF(B178="EMOP-I",VLOOKUP(C178,'EMOP-I 03-2026'!A:D,3,0),IF(B178="SINAPI",VLOOKUP(C178,'SINAPI 03-2026'!A:D,3,0),IF(B178="SINAPI-I",VLOOKUP(C178,'SINAPI-I 03-2026'!A:D,3,0),0))))</f>
        <v>M2</v>
      </c>
      <c r="F178" s="276">
        <f>'Memória de Cálculo'!I178</f>
        <v>377.67250000000007</v>
      </c>
      <c r="G178" s="277">
        <f>IF(B178="EMOP",VLOOKUP(C178,'EMOP 03-2026'!A:D,4,0),IF(B178="EMOP-I",VLOOKUP(C178,'EMOP-I 03-2026'!A:D,4,0),IF(B178="SINAPI",VLOOKUP(C178,'SINAPI 03-2026'!A:D,4,0),IF(B178="SINAPI-I",VLOOKUP(C178,'SINAPI-I 03-2026'!A:D,4,0),0))))</f>
        <v>11.88</v>
      </c>
      <c r="H178" s="277">
        <f t="shared" ref="H178:H180" si="91">ROUND(G178*1.205,2)</f>
        <v>14.32</v>
      </c>
      <c r="I178" s="277">
        <f t="shared" ref="I178:I180" si="92">ROUND(F178*H178,2)</f>
        <v>5408.27</v>
      </c>
      <c r="J178" s="278">
        <f t="shared" si="88"/>
        <v>1.5709297692784504E-2</v>
      </c>
      <c r="L178" s="18"/>
    </row>
    <row r="179" spans="1:12" s="16" customFormat="1" ht="25.5" x14ac:dyDescent="0.2">
      <c r="A179" s="198" t="s">
        <v>60114</v>
      </c>
      <c r="B179" s="198" t="s">
        <v>72</v>
      </c>
      <c r="C179" s="198">
        <v>104642</v>
      </c>
      <c r="D179" s="240" t="str">
        <f>IF(B179="EMOP",VLOOKUP(C179,'EMOP 03-2026'!A:D,2,0),IF(B179="EMOP-I",VLOOKUP(C179,'EMOP-I 03-2026'!A:D,2,0),IF(B179="SINAPI",VLOOKUP(C179,'SINAPI 03-2026'!A:D,2,0),IF(B179="SINAPI-I",VLOOKUP(C179,'SINAPI-I 03-2026'!A:D,2,0),0))))</f>
        <v>PINTURA LÁTEX ACRÍLICA STANDARD, APLICAÇÃO MANUAL EM PAREDES, DUAS DEMÃOS. AF_04/2023</v>
      </c>
      <c r="E179" s="198" t="str">
        <f>IF(B179="EMOP",VLOOKUP(C179,'EMOP 03-2026'!A:D,3,0),IF(B179="EMOP-I",VLOOKUP(C179,'EMOP-I 03-2026'!A:D,3,0),IF(B179="SINAPI",VLOOKUP(C179,'SINAPI 03-2026'!A:D,3,0),IF(B179="SINAPI-I",VLOOKUP(C179,'SINAPI-I 03-2026'!A:D,3,0),0))))</f>
        <v>M2</v>
      </c>
      <c r="F179" s="276">
        <f>'Memória de Cálculo'!I179</f>
        <v>377.67250000000007</v>
      </c>
      <c r="G179" s="277">
        <f>IF(B179="EMOP",VLOOKUP(C179,'EMOP 03-2026'!A:D,4,0),IF(B179="EMOP-I",VLOOKUP(C179,'EMOP-I 03-2026'!A:D,4,0),IF(B179="SINAPI",VLOOKUP(C179,'SINAPI 03-2026'!A:D,4,0),IF(B179="SINAPI-I",VLOOKUP(C179,'SINAPI-I 03-2026'!A:D,4,0),0))))</f>
        <v>13.56</v>
      </c>
      <c r="H179" s="277">
        <f t="shared" si="91"/>
        <v>16.34</v>
      </c>
      <c r="I179" s="277">
        <f t="shared" si="92"/>
        <v>6171.17</v>
      </c>
      <c r="J179" s="278">
        <f t="shared" si="88"/>
        <v>1.7925278627505828E-2</v>
      </c>
      <c r="L179" s="18"/>
    </row>
    <row r="180" spans="1:12" s="16" customFormat="1" ht="63.75" x14ac:dyDescent="0.2">
      <c r="A180" s="198" t="s">
        <v>60115</v>
      </c>
      <c r="B180" s="198" t="s">
        <v>13</v>
      </c>
      <c r="C180" s="335" t="s">
        <v>26848</v>
      </c>
      <c r="D180" s="240" t="str">
        <f>IF(B180="EMOP",VLOOKUP(C180,'EMOP 03-2026'!A:D,2,0),IF(B180="EMOP-I",VLOOKUP(C180,'EMOP-I 03-2026'!A:D,2,0),IF(B180="SINAPI",VLOOKUP(C180,'SINAPI 03-2026'!A:D,2,0),IF(B180="SINAPI-I",VLOOKUP(C180,'SINAPI-I 03-2026'!A:D,2,0),0))))</f>
        <v>PINTURA INTERNA OU EXTERNA SOBRE FERRO,COM ESMALTE SINTETICOALQUIDICO,ALTO BRILHO,BRILHANTE,ACETINADO OU FOSCO APOS LIXAMENTO,LIMPEZA,DESENGORDURAMENTO,UMA DEMAO DE FUNDO ANTICORROSIVONA COR LARANJA DE SECAGEM RAPIDA E DUAS DEMAOS DE ACABAMENTO</v>
      </c>
      <c r="E180" s="198" t="str">
        <f>IF(B180="EMOP",VLOOKUP(C180,'EMOP 03-2026'!A:D,3,0),IF(B180="EMOP-I",VLOOKUP(C180,'EMOP-I 03-2026'!A:D,3,0),IF(B180="SINAPI",VLOOKUP(C180,'SINAPI 03-2026'!A:D,3,0),IF(B180="SINAPI-I",VLOOKUP(C180,'SINAPI-I 03-2026'!A:D,3,0),0))))</f>
        <v>M2</v>
      </c>
      <c r="F180" s="276">
        <f>'Memória de Cálculo'!I180</f>
        <v>12.6225</v>
      </c>
      <c r="G180" s="277">
        <f>IF(B180="EMOP",VLOOKUP(C180,'EMOP 03-2026'!A:D,4,0),IF(B180="EMOP-I",VLOOKUP(C180,'EMOP-I 03-2026'!A:D,4,0),IF(B180="SINAPI",VLOOKUP(C180,'SINAPI 03-2026'!A:D,4,0),IF(B180="SINAPI-I",VLOOKUP(C180,'SINAPI-I 03-2026'!A:D,4,0),0))))</f>
        <v>23.54</v>
      </c>
      <c r="H180" s="277">
        <f t="shared" si="91"/>
        <v>28.37</v>
      </c>
      <c r="I180" s="277">
        <f t="shared" si="92"/>
        <v>358.1</v>
      </c>
      <c r="J180" s="278">
        <f t="shared" si="88"/>
        <v>1.0401661721375099E-3</v>
      </c>
      <c r="L180" s="18"/>
    </row>
    <row r="181" spans="1:12" s="16" customFormat="1" ht="51" x14ac:dyDescent="0.2">
      <c r="A181" s="198" t="s">
        <v>60142</v>
      </c>
      <c r="B181" s="198" t="s">
        <v>13</v>
      </c>
      <c r="C181" s="335" t="s">
        <v>26885</v>
      </c>
      <c r="D181" s="240" t="str">
        <f>IF(B181="EMOP",VLOOKUP(C181,'EMOP 03-2026'!A:D,2,0),IF(B181="EMOP-I",VLOOKUP(C181,'EMOP-I 03-2026'!A:D,2,0),IF(B181="SINAPI",VLOOKUP(C181,'SINAPI 03-2026'!A:D,2,0),IF(B181="SINAPI-I",VLOOKUP(C181,'SINAPI-I 03-2026'!A:D,2,0),0))))</f>
        <v>REPINTURA COM TINTA LATEX,CLASSIFICACAO ECONOMICA,CONFORME ABNT NBR 15079,PARA INTERIOR,SOBRE SUPERFICIE EM BOM ESTADO ENA COR EXISTENTE,INCLUSIVE LIMPEZA,LEVE LIXAMENTO COM LIXAFINA,UMA DEMAO DE FUNDO PREPARADOR E UMA DE ACABAMENTO</v>
      </c>
      <c r="E181" s="198" t="str">
        <f>IF(B181="EMOP",VLOOKUP(C181,'EMOP 03-2026'!A:D,3,0),IF(B181="EMOP-I",VLOOKUP(C181,'EMOP-I 03-2026'!A:D,3,0),IF(B181="SINAPI",VLOOKUP(C181,'SINAPI 03-2026'!A:D,3,0),IF(B181="SINAPI-I",VLOOKUP(C181,'SINAPI-I 03-2026'!A:D,3,0),0))))</f>
        <v>M2</v>
      </c>
      <c r="F181" s="276">
        <f>'Memória de Cálculo'!I181</f>
        <v>531.58499999999992</v>
      </c>
      <c r="G181" s="277">
        <f>IF(B181="EMOP",VLOOKUP(C181,'EMOP 03-2026'!A:D,4,0),IF(B181="EMOP-I",VLOOKUP(C181,'EMOP-I 03-2026'!A:D,4,0),IF(B181="SINAPI",VLOOKUP(C181,'SINAPI 03-2026'!A:D,4,0),IF(B181="SINAPI-I",VLOOKUP(C181,'SINAPI-I 03-2026'!A:D,4,0),0))))</f>
        <v>11.39</v>
      </c>
      <c r="H181" s="277">
        <f t="shared" ref="H181" si="93">ROUND(G181*1.205,2)</f>
        <v>13.72</v>
      </c>
      <c r="I181" s="277">
        <f t="shared" ref="I181" si="94">ROUND(F181*H181,2)</f>
        <v>7293.35</v>
      </c>
      <c r="J181" s="278">
        <f t="shared" ref="J181" si="95">I181/$H$214</f>
        <v>2.1184853257635038E-2</v>
      </c>
      <c r="L181" s="18"/>
    </row>
    <row r="182" spans="1:12" s="16" customFormat="1" x14ac:dyDescent="0.2">
      <c r="A182" s="269" t="s">
        <v>60140</v>
      </c>
      <c r="B182" s="269"/>
      <c r="C182" s="269"/>
      <c r="D182" s="270" t="s">
        <v>60141</v>
      </c>
      <c r="E182" s="270"/>
      <c r="F182" s="271"/>
      <c r="G182" s="272"/>
      <c r="H182" s="272"/>
      <c r="I182" s="273">
        <f>SUM(I183:I186)</f>
        <v>16164.84</v>
      </c>
      <c r="J182" s="274">
        <f>I182/$H$214</f>
        <v>4.6953699374519139E-2</v>
      </c>
      <c r="L182" s="18"/>
    </row>
    <row r="183" spans="1:12" s="16" customFormat="1" ht="51" x14ac:dyDescent="0.2">
      <c r="A183" s="198" t="s">
        <v>60136</v>
      </c>
      <c r="B183" s="198" t="s">
        <v>13</v>
      </c>
      <c r="C183" s="198" t="s">
        <v>18957</v>
      </c>
      <c r="D183" s="240" t="str">
        <f>IF(B183="EMOP",VLOOKUP(C183,'EMOP 03-2026'!A:D,2,0),IF(B183="EMOP-I",VLOOKUP(C183,'EMOP-I 03-2026'!A:D,2,0),IF(B183="SINAPI",VLOOKUP(C183,'SINAPI 03-2026'!A:D,2,0),IF(B183="SINAPI-I",VLOOKUP(C183,'SINAPI-I 03-2026'!A:D,2,0),0))))</f>
        <v>CORRIMAO DUPLO EM TUBO DE ACO GALVANIZADO COM DIAMETRO DE 1.1/4",BARRA SUPERIOR COM ALTURA DE 92CM E BARRA INFERIOR COMALTURA DE 70CM,FIXADO NA PAREDE POR CHUMBADORES,CONFORME ABNT NBR 9050 PARA ACESSIBILIDADE.FORNECIMENTO E COLOCACAO</v>
      </c>
      <c r="E183" s="198" t="str">
        <f>IF(B183="EMOP",VLOOKUP(C183,'EMOP 03-2026'!A:D,3,0),IF(B183="EMOP-I",VLOOKUP(C183,'EMOP-I 03-2026'!A:D,3,0),IF(B183="SINAPI",VLOOKUP(C183,'SINAPI 03-2026'!A:D,3,0),IF(B183="SINAPI-I",VLOOKUP(C183,'SINAPI-I 03-2026'!A:D,3,0),0))))</f>
        <v>M</v>
      </c>
      <c r="F183" s="276">
        <f>'Memória de Cálculo'!I183</f>
        <v>39.599999999999994</v>
      </c>
      <c r="G183" s="277">
        <f>IF(B183="EMOP",VLOOKUP(C183,'EMOP 03-2026'!A:D,4,0),IF(B183="EMOP-I",VLOOKUP(C183,'EMOP-I 03-2026'!A:D,4,0),IF(B183="SINAPI",VLOOKUP(C183,'SINAPI 03-2026'!A:D,4,0),IF(B183="SINAPI-I",VLOOKUP(C183,'SINAPI-I 03-2026'!A:D,4,0),0))))</f>
        <v>269.01</v>
      </c>
      <c r="H183" s="277">
        <f t="shared" ref="H183:H186" si="96">ROUND(G183*1.205,2)</f>
        <v>324.16000000000003</v>
      </c>
      <c r="I183" s="277">
        <f t="shared" ref="I183:I186" si="97">ROUND(F183*H183,2)</f>
        <v>12836.74</v>
      </c>
      <c r="J183" s="278">
        <f t="shared" ref="J183:J186" si="98">I183/$H$214</f>
        <v>3.7286631411685166E-2</v>
      </c>
      <c r="L183" s="18"/>
    </row>
    <row r="184" spans="1:12" s="16" customFormat="1" ht="25.5" x14ac:dyDescent="0.2">
      <c r="A184" s="198" t="s">
        <v>60137</v>
      </c>
      <c r="B184" s="198" t="s">
        <v>13</v>
      </c>
      <c r="C184" s="198" t="s">
        <v>6751</v>
      </c>
      <c r="D184" s="240" t="str">
        <f>IF(B184="EMOP",VLOOKUP(C184,'EMOP 03-2026'!A:D,2,0),IF(B184="EMOP-I",VLOOKUP(C184,'EMOP-I 03-2026'!A:D,2,0),IF(B184="SINAPI",VLOOKUP(C184,'SINAPI 03-2026'!A:D,2,0),IF(B184="SINAPI-I",VLOOKUP(C184,'SINAPI-I 03-2026'!A:D,2,0),0))))</f>
        <v>LETRA CAIXA DE ACO INOX POLIDO OU ESCOVADO,COM 20CM DE ALTURA,ESPESSURA DE 2CM,COM PINOS PARA FIXACAO.FORNECIMENTO E COLOCACAO</v>
      </c>
      <c r="E184" s="198" t="str">
        <f>IF(B184="EMOP",VLOOKUP(C184,'EMOP 03-2026'!A:D,3,0),IF(B184="EMOP-I",VLOOKUP(C184,'EMOP-I 03-2026'!A:D,3,0),IF(B184="SINAPI",VLOOKUP(C184,'SINAPI 03-2026'!A:D,3,0),IF(B184="SINAPI-I",VLOOKUP(C184,'SINAPI-I 03-2026'!A:D,3,0),0))))</f>
        <v>UN</v>
      </c>
      <c r="F184" s="276">
        <f>'Memória de Cálculo'!I184</f>
        <v>12</v>
      </c>
      <c r="G184" s="277">
        <f>IF(B184="EMOP",VLOOKUP(C184,'EMOP 03-2026'!A:D,4,0),IF(B184="EMOP-I",VLOOKUP(C184,'EMOP-I 03-2026'!A:D,4,0),IF(B184="SINAPI",VLOOKUP(C184,'SINAPI 03-2026'!A:D,4,0),IF(B184="SINAPI-I",VLOOKUP(C184,'SINAPI-I 03-2026'!A:D,4,0),0))))</f>
        <v>118.3</v>
      </c>
      <c r="H184" s="277">
        <f t="shared" si="96"/>
        <v>142.55000000000001</v>
      </c>
      <c r="I184" s="277">
        <f t="shared" si="97"/>
        <v>1710.6</v>
      </c>
      <c r="J184" s="278">
        <f t="shared" si="98"/>
        <v>4.9687468697526506E-3</v>
      </c>
      <c r="L184" s="18"/>
    </row>
    <row r="185" spans="1:12" s="16" customFormat="1" ht="25.5" x14ac:dyDescent="0.2">
      <c r="A185" s="198" t="s">
        <v>60138</v>
      </c>
      <c r="B185" s="198" t="s">
        <v>13</v>
      </c>
      <c r="C185" s="198" t="s">
        <v>6697</v>
      </c>
      <c r="D185" s="240" t="str">
        <f>IF(B185="EMOP",VLOOKUP(C185,'EMOP 03-2026'!A:D,2,0),IF(B185="EMOP-I",VLOOKUP(C185,'EMOP-I 03-2026'!A:D,2,0),IF(B185="SINAPI",VLOOKUP(C185,'SINAPI 03-2026'!A:D,2,0),IF(B185="SINAPI-I",VLOOKUP(C185,'SINAPI-I 03-2026'!A:D,2,0),0))))</f>
        <v>PLACA DE INAUGURACAO EM ALUMINIO,MEDINDO (0,40X0,60)M,COM 1MM DE ESPESSURA,COM INSCRICAO EM PLOTTER.FORNECIMENTO E COLOCACAO</v>
      </c>
      <c r="E185" s="198" t="str">
        <f>IF(B185="EMOP",VLOOKUP(C185,'EMOP 03-2026'!A:D,3,0),IF(B185="EMOP-I",VLOOKUP(C185,'EMOP-I 03-2026'!A:D,3,0),IF(B185="SINAPI",VLOOKUP(C185,'SINAPI 03-2026'!A:D,3,0),IF(B185="SINAPI-I",VLOOKUP(C185,'SINAPI-I 03-2026'!A:D,3,0),0))))</f>
        <v>UN</v>
      </c>
      <c r="F185" s="276">
        <f>'Memória de Cálculo'!I185</f>
        <v>1</v>
      </c>
      <c r="G185" s="277">
        <f>IF(B185="EMOP",VLOOKUP(C185,'EMOP 03-2026'!A:D,4,0),IF(B185="EMOP-I",VLOOKUP(C185,'EMOP-I 03-2026'!A:D,4,0),IF(B185="SINAPI",VLOOKUP(C185,'SINAPI 03-2026'!A:D,4,0),IF(B185="SINAPI-I",VLOOKUP(C185,'SINAPI-I 03-2026'!A:D,4,0),0))))</f>
        <v>995.53</v>
      </c>
      <c r="H185" s="277">
        <f t="shared" si="96"/>
        <v>1199.6099999999999</v>
      </c>
      <c r="I185" s="277">
        <f t="shared" si="97"/>
        <v>1199.6099999999999</v>
      </c>
      <c r="J185" s="278">
        <f t="shared" si="98"/>
        <v>3.4844840596422173E-3</v>
      </c>
      <c r="L185" s="18"/>
    </row>
    <row r="186" spans="1:12" s="16" customFormat="1" ht="25.5" x14ac:dyDescent="0.2">
      <c r="A186" s="198" t="s">
        <v>60139</v>
      </c>
      <c r="B186" s="198" t="s">
        <v>13</v>
      </c>
      <c r="C186" s="198" t="s">
        <v>19383</v>
      </c>
      <c r="D186" s="240" t="str">
        <f>IF(B186="EMOP",VLOOKUP(C186,'EMOP 03-2026'!A:D,2,0),IF(B186="EMOP-I",VLOOKUP(C186,'EMOP-I 03-2026'!A:D,2,0),IF(B186="SINAPI",VLOOKUP(C186,'SINAPI 03-2026'!A:D,2,0),IF(B186="SINAPI-I",VLOOKUP(C186,'SINAPI-I 03-2026'!A:D,2,0),0))))</f>
        <v>ESPELHO DE CRISTAL,4MM DE ESPESSURA,COM MOLDURA DE MADEIRA.FORNECIMENTO E COLOCACAO</v>
      </c>
      <c r="E186" s="198" t="str">
        <f>IF(B186="EMOP",VLOOKUP(C186,'EMOP 03-2026'!A:D,3,0),IF(B186="EMOP-I",VLOOKUP(C186,'EMOP-I 03-2026'!A:D,3,0),IF(B186="SINAPI",VLOOKUP(C186,'SINAPI 03-2026'!A:D,3,0),IF(B186="SINAPI-I",VLOOKUP(C186,'SINAPI-I 03-2026'!A:D,3,0),0))))</f>
        <v>M2</v>
      </c>
      <c r="F186" s="276">
        <f>'Memória de Cálculo'!I186</f>
        <v>1</v>
      </c>
      <c r="G186" s="277">
        <f>IF(B186="EMOP",VLOOKUP(C186,'EMOP 03-2026'!A:D,4,0),IF(B186="EMOP-I",VLOOKUP(C186,'EMOP-I 03-2026'!A:D,4,0),IF(B186="SINAPI",VLOOKUP(C186,'SINAPI 03-2026'!A:D,4,0),IF(B186="SINAPI-I",VLOOKUP(C186,'SINAPI-I 03-2026'!A:D,4,0),0))))</f>
        <v>346.8</v>
      </c>
      <c r="H186" s="277">
        <f t="shared" si="96"/>
        <v>417.89</v>
      </c>
      <c r="I186" s="277">
        <f t="shared" si="97"/>
        <v>417.89</v>
      </c>
      <c r="J186" s="278">
        <f t="shared" si="98"/>
        <v>1.2138370334391062E-3</v>
      </c>
      <c r="L186" s="18"/>
    </row>
    <row r="187" spans="1:12" s="16" customFormat="1" x14ac:dyDescent="0.2">
      <c r="A187" s="269" t="s">
        <v>60130</v>
      </c>
      <c r="B187" s="269"/>
      <c r="C187" s="269"/>
      <c r="D187" s="270" t="s">
        <v>60131</v>
      </c>
      <c r="E187" s="270"/>
      <c r="F187" s="271"/>
      <c r="G187" s="272"/>
      <c r="H187" s="272"/>
      <c r="I187" s="273">
        <f>SUM(I188:I191)</f>
        <v>890.03</v>
      </c>
      <c r="J187" s="274">
        <f>I187/$H$214</f>
        <v>2.5852529968934594E-3</v>
      </c>
      <c r="L187" s="18"/>
    </row>
    <row r="188" spans="1:12" s="16" customFormat="1" x14ac:dyDescent="0.2">
      <c r="A188" s="198" t="s">
        <v>60132</v>
      </c>
      <c r="B188" s="198" t="s">
        <v>72</v>
      </c>
      <c r="C188" s="198">
        <v>98519</v>
      </c>
      <c r="D188" s="240" t="str">
        <f>IF(B188="EMOP",VLOOKUP(C188,'EMOP 03-2026'!A:D,2,0),IF(B188="EMOP-I",VLOOKUP(C188,'EMOP-I 03-2026'!A:D,2,0),IF(B188="SINAPI",VLOOKUP(C188,'SINAPI 03-2026'!A:D,2,0),IF(B188="SINAPI-I",VLOOKUP(C188,'SINAPI-I 03-2026'!A:D,2,0),0))))</f>
        <v>REVOLVIMENTO E LIMPEZA MANUAL DE SOLO. AF_07/2024</v>
      </c>
      <c r="E188" s="198" t="str">
        <f>IF(B188="EMOP",VLOOKUP(C188,'EMOP 03-2026'!A:D,3,0),IF(B188="EMOP-I",VLOOKUP(C188,'EMOP-I 03-2026'!A:D,3,0),IF(B188="SINAPI",VLOOKUP(C188,'SINAPI 03-2026'!A:D,3,0),IF(B188="SINAPI-I",VLOOKUP(C188,'SINAPI-I 03-2026'!A:D,3,0),0))))</f>
        <v>M2</v>
      </c>
      <c r="F188" s="276">
        <f>'Memória de Cálculo'!I188</f>
        <v>18.61</v>
      </c>
      <c r="G188" s="277">
        <f>IF(B188="EMOP",VLOOKUP(C188,'EMOP 03-2026'!A:D,4,0),IF(B188="EMOP-I",VLOOKUP(C188,'EMOP-I 03-2026'!A:D,4,0),IF(B188="SINAPI",VLOOKUP(C188,'SINAPI 03-2026'!A:D,4,0),IF(B188="SINAPI-I",VLOOKUP(C188,'SINAPI-I 03-2026'!A:D,4,0),0))))</f>
        <v>5.42</v>
      </c>
      <c r="H188" s="277">
        <f t="shared" ref="H188:H191" si="99">ROUND(G188*1.205,2)</f>
        <v>6.53</v>
      </c>
      <c r="I188" s="277">
        <f t="shared" ref="I188:I191" si="100">ROUND(F188*H188,2)</f>
        <v>121.52</v>
      </c>
      <c r="J188" s="278">
        <f t="shared" ref="J188:J191" si="101">I188/$H$214</f>
        <v>3.5297680323415298E-4</v>
      </c>
      <c r="L188" s="18"/>
    </row>
    <row r="189" spans="1:12" s="16" customFormat="1" x14ac:dyDescent="0.2">
      <c r="A189" s="198" t="s">
        <v>60133</v>
      </c>
      <c r="B189" s="198" t="s">
        <v>72</v>
      </c>
      <c r="C189" s="198">
        <v>105521</v>
      </c>
      <c r="D189" s="240" t="str">
        <f>IF(B189="EMOP",VLOOKUP(C189,'EMOP 03-2026'!A:D,2,0),IF(B189="EMOP-I",VLOOKUP(C189,'EMOP-I 03-2026'!A:D,2,0),IF(B189="SINAPI",VLOOKUP(C189,'SINAPI 03-2026'!A:D,2,0),IF(B189="SINAPI-I",VLOOKUP(C189,'SINAPI-I 03-2026'!A:D,2,0),0))))</f>
        <v>ESPALHAMENTO DE TERRA VEGETAL PARA O PLANTIO. AF_07/2024</v>
      </c>
      <c r="E189" s="198" t="str">
        <f>IF(B189="EMOP",VLOOKUP(C189,'EMOP 03-2026'!A:D,3,0),IF(B189="EMOP-I",VLOOKUP(C189,'EMOP-I 03-2026'!A:D,3,0),IF(B189="SINAPI",VLOOKUP(C189,'SINAPI 03-2026'!A:D,3,0),IF(B189="SINAPI-I",VLOOKUP(C189,'SINAPI-I 03-2026'!A:D,3,0),0))))</f>
        <v>M2</v>
      </c>
      <c r="F189" s="276">
        <f>'Memória de Cálculo'!I189</f>
        <v>18.61</v>
      </c>
      <c r="G189" s="277">
        <f>IF(B189="EMOP",VLOOKUP(C189,'EMOP 03-2026'!A:D,4,0),IF(B189="EMOP-I",VLOOKUP(C189,'EMOP-I 03-2026'!A:D,4,0),IF(B189="SINAPI",VLOOKUP(C189,'SINAPI 03-2026'!A:D,4,0),IF(B189="SINAPI-I",VLOOKUP(C189,'SINAPI-I 03-2026'!A:D,4,0),0))))</f>
        <v>4.41</v>
      </c>
      <c r="H189" s="277">
        <f t="shared" si="99"/>
        <v>5.31</v>
      </c>
      <c r="I189" s="277">
        <f t="shared" si="100"/>
        <v>98.82</v>
      </c>
      <c r="J189" s="278">
        <f t="shared" si="101"/>
        <v>2.87040550490446E-4</v>
      </c>
      <c r="L189" s="18"/>
    </row>
    <row r="190" spans="1:12" s="16" customFormat="1" ht="25.5" x14ac:dyDescent="0.2">
      <c r="A190" s="198" t="s">
        <v>60134</v>
      </c>
      <c r="B190" s="198" t="s">
        <v>72</v>
      </c>
      <c r="C190" s="198">
        <v>103946</v>
      </c>
      <c r="D190" s="240" t="str">
        <f>IF(B190="EMOP",VLOOKUP(C190,'EMOP 03-2026'!A:D,2,0),IF(B190="EMOP-I",VLOOKUP(C190,'EMOP-I 03-2026'!A:D,2,0),IF(B190="SINAPI",VLOOKUP(C190,'SINAPI 03-2026'!A:D,2,0),IF(B190="SINAPI-I",VLOOKUP(C190,'SINAPI-I 03-2026'!A:D,2,0),0))))</f>
        <v>PLANTIO DE GRAMA ESMERALDA OU SÃO CARLOS OU CURITIBANA, EM PLACAS. AF_07/2024</v>
      </c>
      <c r="E190" s="198" t="str">
        <f>IF(B190="EMOP",VLOOKUP(C190,'EMOP 03-2026'!A:D,3,0),IF(B190="EMOP-I",VLOOKUP(C190,'EMOP-I 03-2026'!A:D,3,0),IF(B190="SINAPI",VLOOKUP(C190,'SINAPI 03-2026'!A:D,3,0),IF(B190="SINAPI-I",VLOOKUP(C190,'SINAPI-I 03-2026'!A:D,3,0),0))))</f>
        <v>M2</v>
      </c>
      <c r="F190" s="276">
        <f>'Memória de Cálculo'!I190</f>
        <v>18.61</v>
      </c>
      <c r="G190" s="277">
        <f>IF(B190="EMOP",VLOOKUP(C190,'EMOP 03-2026'!A:D,4,0),IF(B190="EMOP-I",VLOOKUP(C190,'EMOP-I 03-2026'!A:D,4,0),IF(B190="SINAPI",VLOOKUP(C190,'SINAPI 03-2026'!A:D,4,0),IF(B190="SINAPI-I",VLOOKUP(C190,'SINAPI-I 03-2026'!A:D,4,0),0))))</f>
        <v>22.87</v>
      </c>
      <c r="H190" s="277">
        <f t="shared" si="99"/>
        <v>27.56</v>
      </c>
      <c r="I190" s="277">
        <f t="shared" si="100"/>
        <v>512.89</v>
      </c>
      <c r="J190" s="278">
        <f t="shared" si="101"/>
        <v>1.4897817035118889E-3</v>
      </c>
      <c r="L190" s="18"/>
    </row>
    <row r="191" spans="1:12" s="16" customFormat="1" ht="25.5" x14ac:dyDescent="0.2">
      <c r="A191" s="198" t="s">
        <v>60135</v>
      </c>
      <c r="B191" s="198" t="s">
        <v>72</v>
      </c>
      <c r="C191" s="198">
        <v>98510</v>
      </c>
      <c r="D191" s="240" t="str">
        <f>IF(B191="EMOP",VLOOKUP(C191,'EMOP 03-2026'!A:D,2,0),IF(B191="EMOP-I",VLOOKUP(C191,'EMOP-I 03-2026'!A:D,2,0),IF(B191="SINAPI",VLOOKUP(C191,'SINAPI 03-2026'!A:D,2,0),IF(B191="SINAPI-I",VLOOKUP(C191,'SINAPI-I 03-2026'!A:D,2,0),0))))</f>
        <v>PLANTIO DE ÁRVORE ORNAMENTAL COM ALTURA DE MUDA MENOR OU IGUAL A 2,00 M . AF_07/2024</v>
      </c>
      <c r="E191" s="198" t="str">
        <f>IF(B191="EMOP",VLOOKUP(C191,'EMOP 03-2026'!A:D,3,0),IF(B191="EMOP-I",VLOOKUP(C191,'EMOP-I 03-2026'!A:D,3,0),IF(B191="SINAPI",VLOOKUP(C191,'SINAPI 03-2026'!A:D,3,0),IF(B191="SINAPI-I",VLOOKUP(C191,'SINAPI-I 03-2026'!A:D,3,0),0))))</f>
        <v>UN</v>
      </c>
      <c r="F191" s="276">
        <f>'Memória de Cálculo'!I191</f>
        <v>2</v>
      </c>
      <c r="G191" s="277">
        <f>IF(B191="EMOP",VLOOKUP(C191,'EMOP 03-2026'!A:D,4,0),IF(B191="EMOP-I",VLOOKUP(C191,'EMOP-I 03-2026'!A:D,4,0),IF(B191="SINAPI",VLOOKUP(C191,'SINAPI 03-2026'!A:D,4,0),IF(B191="SINAPI-I",VLOOKUP(C191,'SINAPI-I 03-2026'!A:D,4,0),0))))</f>
        <v>65.06</v>
      </c>
      <c r="H191" s="277">
        <f t="shared" si="99"/>
        <v>78.400000000000006</v>
      </c>
      <c r="I191" s="277">
        <f t="shared" si="100"/>
        <v>156.80000000000001</v>
      </c>
      <c r="J191" s="278">
        <f t="shared" si="101"/>
        <v>4.5545393965697168E-4</v>
      </c>
      <c r="L191" s="18"/>
    </row>
    <row r="192" spans="1:12" s="16" customFormat="1" x14ac:dyDescent="0.2">
      <c r="A192" s="263">
        <v>11</v>
      </c>
      <c r="B192" s="263"/>
      <c r="C192" s="263"/>
      <c r="D192" s="264" t="s">
        <v>60112</v>
      </c>
      <c r="E192" s="264"/>
      <c r="F192" s="265"/>
      <c r="G192" s="266"/>
      <c r="H192" s="266"/>
      <c r="I192" s="267">
        <f>SUM(I193:I196)/2</f>
        <v>5440.18</v>
      </c>
      <c r="J192" s="268">
        <f t="shared" ref="J192:J203" si="102">I192/$H$214</f>
        <v>1.5801986055121581E-2</v>
      </c>
      <c r="L192" s="18"/>
    </row>
    <row r="193" spans="1:12" s="16" customFormat="1" x14ac:dyDescent="0.2">
      <c r="A193" s="269" t="s">
        <v>60105</v>
      </c>
      <c r="B193" s="269"/>
      <c r="C193" s="269"/>
      <c r="D193" s="270" t="s">
        <v>60112</v>
      </c>
      <c r="E193" s="270"/>
      <c r="F193" s="271"/>
      <c r="G193" s="272"/>
      <c r="H193" s="272"/>
      <c r="I193" s="273">
        <f>SUM(I194:I196)</f>
        <v>5440.18</v>
      </c>
      <c r="J193" s="274">
        <f t="shared" si="102"/>
        <v>1.5801986055121581E-2</v>
      </c>
      <c r="L193" s="18"/>
    </row>
    <row r="194" spans="1:12" s="16" customFormat="1" ht="38.25" x14ac:dyDescent="0.2">
      <c r="A194" s="198" t="s">
        <v>60106</v>
      </c>
      <c r="B194" s="198" t="s">
        <v>13</v>
      </c>
      <c r="C194" s="198" t="s">
        <v>13565</v>
      </c>
      <c r="D194" s="240" t="str">
        <f>IF(B194="EMOP",VLOOKUP(C194,'EMOP 03-2026'!A:D,2,0),IF(B194="EMOP-I",VLOOKUP(C194,'EMOP-I 03-2026'!A:D,2,0),IF(B194="SINAPI",VLOOKUP(C194,'SINAPI 03-2026'!A:D,2,0),IF(B194="SINAPI-I",VLOOKUP(C194,'SINAPI-I 03-2026'!A:D,2,0),0))))</f>
        <v>PAVIMENTACAO INTERTRAVADA DE LAJOTAS DE CONCRETO,PRE-FABRICADAS,COR NATURAL,COM ESPESSURA DE 6CM,RESISTENCIA A COMPRESSAO DE 35MPA,CONFORME ABNT NBR 15953,EXCLUSIVE O PREPARO DO SUBLEITO E BASE</v>
      </c>
      <c r="E194" s="198" t="str">
        <f>IF(B194="EMOP",VLOOKUP(C194,'EMOP 03-2026'!A:D,3,0),IF(B194="EMOP-I",VLOOKUP(C194,'EMOP-I 03-2026'!A:D,3,0),IF(B194="SINAPI",VLOOKUP(C194,'SINAPI 03-2026'!A:D,3,0),IF(B194="SINAPI-I",VLOOKUP(C194,'SINAPI-I 03-2026'!A:D,3,0),0))))</f>
        <v>M2</v>
      </c>
      <c r="F194" s="276">
        <f>'Memória de Cálculo'!I194</f>
        <v>25.5</v>
      </c>
      <c r="G194" s="277">
        <f>IF(B194="EMOP",VLOOKUP(C194,'EMOP 03-2026'!A:D,4,0),IF(B194="EMOP-I",VLOOKUP(C194,'EMOP-I 03-2026'!A:D,4,0),IF(B194="SINAPI",VLOOKUP(C194,'SINAPI 03-2026'!A:D,4,0),IF(B194="SINAPI-I",VLOOKUP(C194,'SINAPI-I 03-2026'!A:D,4,0),0))))</f>
        <v>107.72</v>
      </c>
      <c r="H194" s="277">
        <f t="shared" ref="H194:H196" si="103">ROUND(G194*1.205,2)</f>
        <v>129.80000000000001</v>
      </c>
      <c r="I194" s="277">
        <f t="shared" ref="I194:I196" si="104">ROUND(F194*H194,2)</f>
        <v>3309.9</v>
      </c>
      <c r="J194" s="278">
        <f t="shared" si="102"/>
        <v>9.6142027734095054E-3</v>
      </c>
      <c r="L194" s="18"/>
    </row>
    <row r="195" spans="1:12" s="16" customFormat="1" ht="25.5" x14ac:dyDescent="0.2">
      <c r="A195" s="198" t="s">
        <v>60107</v>
      </c>
      <c r="B195" s="198" t="s">
        <v>13</v>
      </c>
      <c r="C195" s="198" t="s">
        <v>33633</v>
      </c>
      <c r="D195" s="240" t="str">
        <f>IF(B195="EMOP",VLOOKUP(C195,'EMOP 03-2026'!A:D,2,0),IF(B195="EMOP-I",VLOOKUP(C195,'EMOP-I 03-2026'!A:D,2,0),IF(B195="SINAPI",VLOOKUP(C195,'SINAPI 03-2026'!A:D,2,0),IF(B195="SINAPI-I",VLOOKUP(C195,'SINAPI-I 03-2026'!A:D,2,0),0))))</f>
        <v>MEIO FIO DE CONC. SIMPLES(FCK=15 MPA), MOLDADO NO LOCAL, TIPO DER-RJ, MED. 0,15M BASE, ALT. 0,30M. FORN., ESCAV E REATER</v>
      </c>
      <c r="E195" s="198" t="str">
        <f>IF(B195="EMOP",VLOOKUP(C195,'EMOP 03-2026'!A:D,3,0),IF(B195="EMOP-I",VLOOKUP(C195,'EMOP-I 03-2026'!A:D,3,0),IF(B195="SINAPI",VLOOKUP(C195,'SINAPI 03-2026'!A:D,3,0),IF(B195="SINAPI-I",VLOOKUP(C195,'SINAPI-I 03-2026'!A:D,3,0),0))))</f>
        <v>M</v>
      </c>
      <c r="F195" s="276">
        <f>'Memória de Cálculo'!I195</f>
        <v>8.3000000000000007</v>
      </c>
      <c r="G195" s="277">
        <f>IF(B195="EMOP",VLOOKUP(C195,'EMOP 03-2026'!A:D,4,0),IF(B195="EMOP-I",VLOOKUP(C195,'EMOP-I 03-2026'!A:D,4,0),IF(B195="SINAPI",VLOOKUP(C195,'SINAPI 03-2026'!A:D,4,0),IF(B195="SINAPI-I",VLOOKUP(C195,'SINAPI-I 03-2026'!A:D,4,0),0))))</f>
        <v>90.93</v>
      </c>
      <c r="H195" s="277">
        <f t="shared" si="103"/>
        <v>109.57</v>
      </c>
      <c r="I195" s="277">
        <f t="shared" si="104"/>
        <v>909.43</v>
      </c>
      <c r="J195" s="278">
        <f t="shared" si="102"/>
        <v>2.6416038032030594E-3</v>
      </c>
      <c r="L195" s="18"/>
    </row>
    <row r="196" spans="1:12" s="16" customFormat="1" ht="38.25" x14ac:dyDescent="0.2">
      <c r="A196" s="198" t="s">
        <v>60108</v>
      </c>
      <c r="B196" s="198" t="s">
        <v>72</v>
      </c>
      <c r="C196" s="198">
        <v>94992</v>
      </c>
      <c r="D196" s="240" t="str">
        <f>IF(B196="EMOP",VLOOKUP(C196,'EMOP 03-2026'!A:D,2,0),IF(B196="EMOP-I",VLOOKUP(C196,'EMOP-I 03-2026'!A:D,2,0),IF(B196="SINAPI",VLOOKUP(C196,'SINAPI 03-2026'!A:D,2,0),IF(B196="SINAPI-I",VLOOKUP(C196,'SINAPI-I 03-2026'!A:D,2,0),0))))</f>
        <v>EXECUÇÃO DE PASSEIO (CALÇADA) OU PISO DE CONCRETO COM CONCRETO MOLDADO IN LOCO, FEITO EM OBRA, ACABAMENTO CONVENCIONAL, ESPESSURA 6 CM, ARMADO. AF_08/2022</v>
      </c>
      <c r="E196" s="198" t="str">
        <f>IF(B196="EMOP",VLOOKUP(C196,'EMOP 03-2026'!A:D,3,0),IF(B196="EMOP-I",VLOOKUP(C196,'EMOP-I 03-2026'!A:D,3,0),IF(B196="SINAPI",VLOOKUP(C196,'SINAPI 03-2026'!A:D,3,0),IF(B196="SINAPI-I",VLOOKUP(C196,'SINAPI-I 03-2026'!A:D,3,0),0))))</f>
        <v>M2</v>
      </c>
      <c r="F196" s="276">
        <f>'Memória de Cálculo'!I196</f>
        <v>12.450000000000001</v>
      </c>
      <c r="G196" s="277">
        <f>IF(B196="EMOP",VLOOKUP(C196,'EMOP 03-2026'!A:D,4,0),IF(B196="EMOP-I",VLOOKUP(C196,'EMOP-I 03-2026'!A:D,4,0),IF(B196="SINAPI",VLOOKUP(C196,'SINAPI 03-2026'!A:D,4,0),IF(B196="SINAPI-I",VLOOKUP(C196,'SINAPI-I 03-2026'!A:D,4,0),0))))</f>
        <v>81.38</v>
      </c>
      <c r="H196" s="277">
        <f t="shared" si="103"/>
        <v>98.06</v>
      </c>
      <c r="I196" s="277">
        <f t="shared" si="104"/>
        <v>1220.8499999999999</v>
      </c>
      <c r="J196" s="278">
        <f t="shared" si="102"/>
        <v>3.5461794785090163E-3</v>
      </c>
      <c r="L196" s="18"/>
    </row>
    <row r="197" spans="1:12" s="16" customFormat="1" x14ac:dyDescent="0.2">
      <c r="A197" s="263">
        <v>12</v>
      </c>
      <c r="B197" s="263"/>
      <c r="C197" s="263"/>
      <c r="D197" s="264" t="s">
        <v>60111</v>
      </c>
      <c r="E197" s="264"/>
      <c r="F197" s="265"/>
      <c r="G197" s="266"/>
      <c r="H197" s="266"/>
      <c r="I197" s="267">
        <f>SUM(I198:I210)/2</f>
        <v>6033.53</v>
      </c>
      <c r="J197" s="268">
        <f t="shared" si="102"/>
        <v>1.7525478370781427E-2</v>
      </c>
      <c r="L197" s="18"/>
    </row>
    <row r="198" spans="1:12" s="16" customFormat="1" x14ac:dyDescent="0.2">
      <c r="A198" s="269" t="s">
        <v>60116</v>
      </c>
      <c r="B198" s="269"/>
      <c r="C198" s="269"/>
      <c r="D198" s="270" t="s">
        <v>60109</v>
      </c>
      <c r="E198" s="270"/>
      <c r="F198" s="271"/>
      <c r="G198" s="272"/>
      <c r="H198" s="272"/>
      <c r="I198" s="273">
        <f>SUM(I199:I206)</f>
        <v>4083.4400000000005</v>
      </c>
      <c r="J198" s="274">
        <f t="shared" si="102"/>
        <v>1.1861089511178983E-2</v>
      </c>
      <c r="L198" s="18"/>
    </row>
    <row r="199" spans="1:12" s="16" customFormat="1" ht="51" x14ac:dyDescent="0.2">
      <c r="A199" s="198" t="s">
        <v>60117</v>
      </c>
      <c r="B199" s="198" t="s">
        <v>13</v>
      </c>
      <c r="C199" s="198" t="s">
        <v>1129</v>
      </c>
      <c r="D199" s="240" t="str">
        <f>IF(B199="EMOP",VLOOKUP(C199,'EMOP 03-2026'!A:D,2,0),IF(B199="EMOP-I",VLOOKUP(C199,'EMOP-I 03-2026'!A:D,2,0),IF(B199="SINAPI",VLOOKUP(C199,'SINAPI 03-2026'!A:D,2,0),IF(B199="SINAPI-I",VLOOKUP(C199,'SINAPI-I 03-2026'!A:D,2,0),0))))</f>
        <v>ALVENARIA DE TIJOLOS CERAMICOS FURADOS 10X20X30CM,COMPLEMENTADA COM 6% DE TIJOLOS DE 10X20X20CM,ASSENTES COM ARGAMASSA DE CIMENTO E SAIBRO,NO TRACO 1:8,EM PAREDES DE MEIA VEZ(0,10M) DE SUPERFICIE CORRIDA,ATE 1,50M DE ALTURA E MEDIDA PELA AREA REAL</v>
      </c>
      <c r="E199" s="198" t="str">
        <f>IF(B199="EMOP",VLOOKUP(C199,'EMOP 03-2026'!A:D,3,0),IF(B199="EMOP-I",VLOOKUP(C199,'EMOP-I 03-2026'!A:D,3,0),IF(B199="SINAPI",VLOOKUP(C199,'SINAPI 03-2026'!A:D,3,0),IF(B199="SINAPI-I",VLOOKUP(C199,'SINAPI-I 03-2026'!A:D,3,0),0))))</f>
        <v>M2</v>
      </c>
      <c r="F199" s="276">
        <f>'Memória de Cálculo'!I199</f>
        <v>1.92</v>
      </c>
      <c r="G199" s="277">
        <f>IF(B199="EMOP",VLOOKUP(C199,'EMOP 03-2026'!A:D,4,0),IF(B199="EMOP-I",VLOOKUP(C199,'EMOP-I 03-2026'!A:D,4,0),IF(B199="SINAPI",VLOOKUP(C199,'SINAPI 03-2026'!A:D,4,0),IF(B199="SINAPI-I",VLOOKUP(C199,'SINAPI-I 03-2026'!A:D,4,0),0))))</f>
        <v>57.16</v>
      </c>
      <c r="H199" s="277">
        <f t="shared" ref="H199:H210" si="105">ROUND(G199*1.205,2)</f>
        <v>68.88</v>
      </c>
      <c r="I199" s="277">
        <f t="shared" ref="I199:I206" si="106">ROUND(F199*H199,2)</f>
        <v>132.25</v>
      </c>
      <c r="J199" s="278">
        <f t="shared" si="102"/>
        <v>3.841440275486894E-4</v>
      </c>
      <c r="L199" s="18"/>
    </row>
    <row r="200" spans="1:12" s="16" customFormat="1" ht="38.25" x14ac:dyDescent="0.2">
      <c r="A200" s="198" t="s">
        <v>60118</v>
      </c>
      <c r="B200" s="198" t="s">
        <v>13</v>
      </c>
      <c r="C200" s="198" t="s">
        <v>17038</v>
      </c>
      <c r="D200" s="240" t="str">
        <f>IF(B200="EMOP",VLOOKUP(C200,'EMOP 03-2026'!A:D,2,0),IF(B200="EMOP-I",VLOOKUP(C200,'EMOP-I 03-2026'!A:D,2,0),IF(B200="SINAPI",VLOOKUP(C200,'SINAPI 03-2026'!A:D,2,0),IF(B200="SINAPI-I",VLOOKUP(C200,'SINAPI-I 03-2026'!A:D,2,0),0))))</f>
        <v>EMBOCO INTERNO COM ARGAMASSA DE CIMENTO,CAL HIDRATADA ADITIVADA E AREIA,NO TRACO 1:1:8,COM ESPESSURA DE 1,5CM,INCLUSIVECHAPISCO DE CIMENTO E AREIA,NO TRACO 1:3</v>
      </c>
      <c r="E200" s="198" t="str">
        <f>IF(B200="EMOP",VLOOKUP(C200,'EMOP 03-2026'!A:D,3,0),IF(B200="EMOP-I",VLOOKUP(C200,'EMOP-I 03-2026'!A:D,3,0),IF(B200="SINAPI",VLOOKUP(C200,'SINAPI 03-2026'!A:D,3,0),IF(B200="SINAPI-I",VLOOKUP(C200,'SINAPI-I 03-2026'!A:D,3,0),0))))</f>
        <v>M2</v>
      </c>
      <c r="F200" s="276">
        <f>'Memória de Cálculo'!I200</f>
        <v>1.92</v>
      </c>
      <c r="G200" s="277">
        <f>IF(B200="EMOP",VLOOKUP(C200,'EMOP 03-2026'!A:D,4,0),IF(B200="EMOP-I",VLOOKUP(C200,'EMOP-I 03-2026'!A:D,4,0),IF(B200="SINAPI",VLOOKUP(C200,'SINAPI 03-2026'!A:D,4,0),IF(B200="SINAPI-I",VLOOKUP(C200,'SINAPI-I 03-2026'!A:D,4,0),0))))</f>
        <v>37.71</v>
      </c>
      <c r="H200" s="277">
        <f t="shared" si="105"/>
        <v>45.44</v>
      </c>
      <c r="I200" s="277">
        <f t="shared" ref="I200" si="107">ROUND(F200*H200,2)</f>
        <v>87.24</v>
      </c>
      <c r="J200" s="278">
        <f t="shared" si="102"/>
        <v>2.5340434754894263E-4</v>
      </c>
      <c r="L200" s="18"/>
    </row>
    <row r="201" spans="1:12" s="16" customFormat="1" ht="38.25" x14ac:dyDescent="0.2">
      <c r="A201" s="198" t="s">
        <v>60119</v>
      </c>
      <c r="B201" s="198" t="s">
        <v>13</v>
      </c>
      <c r="C201" s="198" t="s">
        <v>17130</v>
      </c>
      <c r="D201" s="240" t="str">
        <f>IF(B201="EMOP",VLOOKUP(C201,'EMOP 03-2026'!A:D,2,0),IF(B201="EMOP-I",VLOOKUP(C201,'EMOP-I 03-2026'!A:D,2,0),IF(B201="SINAPI",VLOOKUP(C201,'SINAPI 03-2026'!A:D,2,0),IF(B201="SINAPI-I",VLOOKUP(C201,'SINAPI-I 03-2026'!A:D,2,0),0))))</f>
        <v>REBOCO EXTERNO OU INTERNO COM ARGAMASSA DE CIMENTO,CAL HIDRATADA EM PO E AREIA FINA,NO TRACO 1:3:5,COM ESPESSURA DE 3MM,APLICADO SOBRE EMBOCO EXISTENTE,EXCLUSIVE EMBOCO</v>
      </c>
      <c r="E201" s="198" t="str">
        <f>IF(B201="EMOP",VLOOKUP(C201,'EMOP 03-2026'!A:D,3,0),IF(B201="EMOP-I",VLOOKUP(C201,'EMOP-I 03-2026'!A:D,3,0),IF(B201="SINAPI",VLOOKUP(C201,'SINAPI 03-2026'!A:D,3,0),IF(B201="SINAPI-I",VLOOKUP(C201,'SINAPI-I 03-2026'!A:D,3,0),0))))</f>
        <v>M2</v>
      </c>
      <c r="F201" s="276">
        <f>'Memória de Cálculo'!I201</f>
        <v>1.92</v>
      </c>
      <c r="G201" s="277">
        <f>IF(B201="EMOP",VLOOKUP(C201,'EMOP 03-2026'!A:D,4,0),IF(B201="EMOP-I",VLOOKUP(C201,'EMOP-I 03-2026'!A:D,4,0),IF(B201="SINAPI",VLOOKUP(C201,'SINAPI 03-2026'!A:D,4,0),IF(B201="SINAPI-I",VLOOKUP(C201,'SINAPI-I 03-2026'!A:D,4,0),0))))</f>
        <v>25.12</v>
      </c>
      <c r="H201" s="277">
        <f t="shared" si="105"/>
        <v>30.27</v>
      </c>
      <c r="I201" s="277">
        <f t="shared" si="106"/>
        <v>58.12</v>
      </c>
      <c r="J201" s="278">
        <f t="shared" si="102"/>
        <v>1.6882004446979075E-4</v>
      </c>
      <c r="L201" s="18"/>
    </row>
    <row r="202" spans="1:12" s="16" customFormat="1" ht="38.25" x14ac:dyDescent="0.2">
      <c r="A202" s="198" t="s">
        <v>60120</v>
      </c>
      <c r="B202" s="198" t="s">
        <v>13</v>
      </c>
      <c r="C202" s="198" t="s">
        <v>26870</v>
      </c>
      <c r="D202" s="240" t="str">
        <f>IF(B202="EMOP",VLOOKUP(C202,'EMOP 03-2026'!A:D,2,0),IF(B202="EMOP-I",VLOOKUP(C202,'EMOP-I 03-2026'!A:D,2,0),IF(B202="SINAPI",VLOOKUP(C202,'SINAPI 03-2026'!A:D,2,0),IF(B202="SINAPI-I",VLOOKUP(C202,'SINAPI-I 03-2026'!A:D,2,0),0))))</f>
        <v>PREPARO DE SUPERFICIES NOVAS,COM REVESTIMENTO LISO,INTERIOR,INCLUSIVE LIMPEZA,UMA DEMAO DE SELADOR,UMA DEMAO DE MASSA CORRIDA E LIXAMENTOS NECESSARIOS</v>
      </c>
      <c r="E202" s="198" t="str">
        <f>IF(B202="EMOP",VLOOKUP(C202,'EMOP 03-2026'!A:D,3,0),IF(B202="EMOP-I",VLOOKUP(C202,'EMOP-I 03-2026'!A:D,3,0),IF(B202="SINAPI",VLOOKUP(C202,'SINAPI 03-2026'!A:D,3,0),IF(B202="SINAPI-I",VLOOKUP(C202,'SINAPI-I 03-2026'!A:D,3,0),0))))</f>
        <v>M2</v>
      </c>
      <c r="F202" s="276">
        <f>'Memória de Cálculo'!I202</f>
        <v>1.92</v>
      </c>
      <c r="G202" s="277">
        <f>IF(B202="EMOP",VLOOKUP(C202,'EMOP 03-2026'!A:D,4,0),IF(B202="EMOP-I",VLOOKUP(C202,'EMOP-I 03-2026'!A:D,4,0),IF(B202="SINAPI",VLOOKUP(C202,'SINAPI 03-2026'!A:D,4,0),IF(B202="SINAPI-I",VLOOKUP(C202,'SINAPI-I 03-2026'!A:D,4,0),0))))</f>
        <v>26.09</v>
      </c>
      <c r="H202" s="277">
        <f t="shared" si="105"/>
        <v>31.44</v>
      </c>
      <c r="I202" s="277">
        <f t="shared" ref="I202" si="108">ROUND(F202*H202,2)</f>
        <v>60.36</v>
      </c>
      <c r="J202" s="278">
        <f t="shared" si="102"/>
        <v>1.7532652932203321E-4</v>
      </c>
      <c r="L202" s="18"/>
    </row>
    <row r="203" spans="1:12" s="16" customFormat="1" ht="25.5" x14ac:dyDescent="0.2">
      <c r="A203" s="198" t="s">
        <v>60121</v>
      </c>
      <c r="B203" s="198" t="s">
        <v>72</v>
      </c>
      <c r="C203" s="198">
        <v>104642</v>
      </c>
      <c r="D203" s="240" t="str">
        <f>IF(B203="EMOP",VLOOKUP(C203,'EMOP 03-2026'!A:D,2,0),IF(B203="EMOP-I",VLOOKUP(C203,'EMOP-I 03-2026'!A:D,2,0),IF(B203="SINAPI",VLOOKUP(C203,'SINAPI 03-2026'!A:D,2,0),IF(B203="SINAPI-I",VLOOKUP(C203,'SINAPI-I 03-2026'!A:D,2,0),0))))</f>
        <v>PINTURA LÁTEX ACRÍLICA STANDARD, APLICAÇÃO MANUAL EM PAREDES, DUAS DEMÃOS. AF_04/2023</v>
      </c>
      <c r="E203" s="198" t="str">
        <f>IF(B203="EMOP",VLOOKUP(C203,'EMOP 03-2026'!A:D,3,0),IF(B203="EMOP-I",VLOOKUP(C203,'EMOP-I 03-2026'!A:D,3,0),IF(B203="SINAPI",VLOOKUP(C203,'SINAPI 03-2026'!A:D,3,0),IF(B203="SINAPI-I",VLOOKUP(C203,'SINAPI-I 03-2026'!A:D,3,0),0))))</f>
        <v>M2</v>
      </c>
      <c r="F203" s="276">
        <f>'Memória de Cálculo'!I203</f>
        <v>1.92</v>
      </c>
      <c r="G203" s="277">
        <f>IF(B203="EMOP",VLOOKUP(C203,'EMOP 03-2026'!A:D,4,0),IF(B203="EMOP-I",VLOOKUP(C203,'EMOP-I 03-2026'!A:D,4,0),IF(B203="SINAPI",VLOOKUP(C203,'SINAPI 03-2026'!A:D,4,0),IF(B203="SINAPI-I",VLOOKUP(C203,'SINAPI-I 03-2026'!A:D,4,0),0))))</f>
        <v>13.56</v>
      </c>
      <c r="H203" s="277">
        <f t="shared" si="105"/>
        <v>16.34</v>
      </c>
      <c r="I203" s="277">
        <f t="shared" ref="I203" si="109">ROUND(F203*H203,2)</f>
        <v>31.37</v>
      </c>
      <c r="J203" s="278">
        <f t="shared" si="102"/>
        <v>9.1119834738770408E-5</v>
      </c>
      <c r="L203" s="18"/>
    </row>
    <row r="204" spans="1:12" s="16" customFormat="1" ht="63.75" x14ac:dyDescent="0.2">
      <c r="A204" s="198" t="s">
        <v>60122</v>
      </c>
      <c r="B204" s="198" t="s">
        <v>13</v>
      </c>
      <c r="C204" s="198" t="s">
        <v>18802</v>
      </c>
      <c r="D204" s="240" t="str">
        <f>IF(B204="EMOP",VLOOKUP(C204,'EMOP 03-2026'!A:D,2,0),IF(B204="EMOP-I",VLOOKUP(C204,'EMOP-I 03-2026'!A:D,2,0),IF(B204="SINAPI",VLOOKUP(C204,'SINAPI 03-2026'!A:D,2,0),IF(B204="SINAPI-I",VLOOKUP(C204,'SINAPI-I 03-2026'!A:D,2,0),0))))</f>
        <v>PORTAO DE FERRO,MEDINDO (4,00X3,30)M,CONSTRUIDOS EM TUBOS DEFERRO GALVANIZADO COM COSTURA DE 2.1/2",ESPACADOS A CADA 13CM (ESPACO LIVRE),2 FOLHAS CONTENDO 2 DIAGONAIS DE BARRA CHATA DE 2"X1/4",TERMINADOS NA PARTE SUPERIOR E INFERIOR POR BARRA CHATA DE 3"X1/4",EXCLUSIVE FECHADURA.FORNECIMENTO E COLOCACAO</v>
      </c>
      <c r="E204" s="198" t="str">
        <f>IF(B204="EMOP",VLOOKUP(C204,'EMOP 03-2026'!A:D,3,0),IF(B204="EMOP-I",VLOOKUP(C204,'EMOP-I 03-2026'!A:D,3,0),IF(B204="SINAPI",VLOOKUP(C204,'SINAPI 03-2026'!A:D,3,0),IF(B204="SINAPI-I",VLOOKUP(C204,'SINAPI-I 03-2026'!A:D,3,0),0))))</f>
        <v>M2</v>
      </c>
      <c r="F204" s="276">
        <f>'Memória de Cálculo'!I204</f>
        <v>2.0250000000000004</v>
      </c>
      <c r="G204" s="277">
        <f>IF(B204="EMOP",VLOOKUP(C204,'EMOP 03-2026'!A:D,4,0),IF(B204="EMOP-I",VLOOKUP(C204,'EMOP-I 03-2026'!A:D,4,0),IF(B204="SINAPI",VLOOKUP(C204,'SINAPI 03-2026'!A:D,4,0),IF(B204="SINAPI-I",VLOOKUP(C204,'SINAPI-I 03-2026'!A:D,4,0),0))))</f>
        <v>853.62</v>
      </c>
      <c r="H204" s="277">
        <f t="shared" si="105"/>
        <v>1028.6099999999999</v>
      </c>
      <c r="I204" s="277">
        <f t="shared" ref="I204:I205" si="110">ROUND(F204*H204,2)</f>
        <v>2082.94</v>
      </c>
      <c r="J204" s="278">
        <f t="shared" ref="J204:J205" si="111">I204/$H$214</f>
        <v>6.0502756955937024E-3</v>
      </c>
      <c r="L204" s="18"/>
    </row>
    <row r="205" spans="1:12" s="16" customFormat="1" ht="38.25" x14ac:dyDescent="0.2">
      <c r="A205" s="198" t="s">
        <v>60123</v>
      </c>
      <c r="B205" s="198" t="s">
        <v>72</v>
      </c>
      <c r="C205" s="198">
        <v>100742</v>
      </c>
      <c r="D205" s="240" t="str">
        <f>IF(B205="EMOP",VLOOKUP(C205,'EMOP 03-2026'!A:D,2,0),IF(B205="EMOP-I",VLOOKUP(C205,'EMOP-I 03-2026'!A:D,2,0),IF(B205="SINAPI",VLOOKUP(C205,'SINAPI 03-2026'!A:D,2,0),IF(B205="SINAPI-I",VLOOKUP(C205,'SINAPI-I 03-2026'!A:D,2,0),0))))</f>
        <v>PINTURA COM TINTA ALQUÍDICA DE ACABAMENTO (ESMALTE SINTÉTICO ACETINADO) APLICADA A ROLO OU PINCEL SOBRE SUPERFÍCIES METÁLICAS (EXCETO PERFIL) EXECUTADO EM OBRA (POR DEMÃO). AF_01/2020</v>
      </c>
      <c r="E205" s="198" t="str">
        <f>IF(B205="EMOP",VLOOKUP(C205,'EMOP 03-2026'!A:D,3,0),IF(B205="EMOP-I",VLOOKUP(C205,'EMOP-I 03-2026'!A:D,3,0),IF(B205="SINAPI",VLOOKUP(C205,'SINAPI 03-2026'!A:D,3,0),IF(B205="SINAPI-I",VLOOKUP(C205,'SINAPI-I 03-2026'!A:D,3,0),0))))</f>
        <v>M2</v>
      </c>
      <c r="F205" s="276">
        <f>'Memória de Cálculo'!I205</f>
        <v>2.0250000000000004</v>
      </c>
      <c r="G205" s="277">
        <f>IF(B205="EMOP",VLOOKUP(C205,'EMOP 03-2026'!A:D,4,0),IF(B205="EMOP-I",VLOOKUP(C205,'EMOP-I 03-2026'!A:D,4,0),IF(B205="SINAPI",VLOOKUP(C205,'SINAPI 03-2026'!A:D,4,0),IF(B205="SINAPI-I",VLOOKUP(C205,'SINAPI-I 03-2026'!A:D,4,0),0))))</f>
        <v>34.92</v>
      </c>
      <c r="H205" s="277">
        <f t="shared" si="105"/>
        <v>42.08</v>
      </c>
      <c r="I205" s="277">
        <f t="shared" si="110"/>
        <v>85.21</v>
      </c>
      <c r="J205" s="278">
        <f t="shared" si="111"/>
        <v>2.475078456515979E-4</v>
      </c>
      <c r="L205" s="18"/>
    </row>
    <row r="206" spans="1:12" s="16" customFormat="1" ht="38.25" x14ac:dyDescent="0.2">
      <c r="A206" s="198" t="s">
        <v>60124</v>
      </c>
      <c r="B206" s="198" t="s">
        <v>13</v>
      </c>
      <c r="C206" s="198" t="s">
        <v>28945</v>
      </c>
      <c r="D206" s="240" t="str">
        <f>IF(B206="EMOP",VLOOKUP(C206,'EMOP 03-2026'!A:D,2,0),IF(B206="EMOP-I",VLOOKUP(C206,'EMOP-I 03-2026'!A:D,2,0),IF(B206="SINAPI",VLOOKUP(C206,'SINAPI 03-2026'!A:D,2,0),IF(B206="SINAPI-I",VLOOKUP(C206,'SINAPI-I 03-2026'!A:D,2,0),0))))</f>
        <v>BANCA SECA DE GRANITO CINZA ANDORINHA,COM 2CM DE ESPESSURA E60CM DE LARGURA,SOBRE APOIOS DE ALVENARIA DE MEIA VEZ E VERGA DE CONCRETO,SEM REVESTIMENTO.FORNECIMENTO E COLOCACAO</v>
      </c>
      <c r="E206" s="198" t="str">
        <f>IF(B206="EMOP",VLOOKUP(C206,'EMOP 03-2026'!A:D,3,0),IF(B206="EMOP-I",VLOOKUP(C206,'EMOP-I 03-2026'!A:D,3,0),IF(B206="SINAPI",VLOOKUP(C206,'SINAPI 03-2026'!A:D,3,0),IF(B206="SINAPI-I",VLOOKUP(C206,'SINAPI-I 03-2026'!A:D,3,0),0))))</f>
        <v>M</v>
      </c>
      <c r="F206" s="276">
        <f>'Memória de Cálculo'!I206</f>
        <v>3.2</v>
      </c>
      <c r="G206" s="277">
        <f>IF(B206="EMOP",VLOOKUP(C206,'EMOP 03-2026'!A:D,4,0),IF(B206="EMOP-I",VLOOKUP(C206,'EMOP-I 03-2026'!A:D,4,0),IF(B206="SINAPI",VLOOKUP(C206,'SINAPI 03-2026'!A:D,4,0),IF(B206="SINAPI-I",VLOOKUP(C206,'SINAPI-I 03-2026'!A:D,4,0),0))))</f>
        <v>400.92</v>
      </c>
      <c r="H206" s="277">
        <f t="shared" si="105"/>
        <v>483.11</v>
      </c>
      <c r="I206" s="277">
        <f t="shared" si="106"/>
        <v>1545.95</v>
      </c>
      <c r="J206" s="278">
        <f>I206/$H$214</f>
        <v>4.4904911863054547E-3</v>
      </c>
      <c r="L206" s="18"/>
    </row>
    <row r="207" spans="1:12" s="16" customFormat="1" x14ac:dyDescent="0.2">
      <c r="A207" s="269" t="s">
        <v>60125</v>
      </c>
      <c r="B207" s="269"/>
      <c r="C207" s="269"/>
      <c r="D207" s="270" t="s">
        <v>60104</v>
      </c>
      <c r="E207" s="270"/>
      <c r="F207" s="271"/>
      <c r="G207" s="272"/>
      <c r="H207" s="272"/>
      <c r="I207" s="273">
        <f>SUM(I208:I208)</f>
        <v>1833.83</v>
      </c>
      <c r="J207" s="274">
        <f>I207/$H$214</f>
        <v>5.326690677048114E-3</v>
      </c>
      <c r="L207" s="18"/>
    </row>
    <row r="208" spans="1:12" s="16" customFormat="1" ht="38.25" x14ac:dyDescent="0.2">
      <c r="A208" s="198" t="s">
        <v>60126</v>
      </c>
      <c r="B208" s="198" t="s">
        <v>13</v>
      </c>
      <c r="C208" s="198" t="s">
        <v>18999</v>
      </c>
      <c r="D208" s="240" t="str">
        <f>IF(B208="EMOP",VLOOKUP(C208,'EMOP 03-2026'!A:D,2,0),IF(B208="EMOP-I",VLOOKUP(C208,'EMOP-I 03-2026'!A:D,2,0),IF(B208="SINAPI",VLOOKUP(C208,'SINAPI 03-2026'!A:D,2,0),IF(B208="SINAPI-I",VLOOKUP(C208,'SINAPI-I 03-2026'!A:D,2,0),0))))</f>
        <v>ESCADA DE MARINHEIRO,COM LARGURA DE 0,40M,EXECUTADA EM BARRAS DE FERRO DE 1.1/2"X1/4",SENDO OS DEGRAUS EM FERRO REDONDODE 5/8",ESPACADOS DE 30CM.FORNECIMENTO E COLOCACAO</v>
      </c>
      <c r="E208" s="198" t="str">
        <f>IF(B208="EMOP",VLOOKUP(C208,'EMOP 03-2026'!A:D,3,0),IF(B208="EMOP-I",VLOOKUP(C208,'EMOP-I 03-2026'!A:D,3,0),IF(B208="SINAPI",VLOOKUP(C208,'SINAPI 03-2026'!A:D,3,0),IF(B208="SINAPI-I",VLOOKUP(C208,'SINAPI-I 03-2026'!A:D,3,0),0))))</f>
        <v>M</v>
      </c>
      <c r="F208" s="276">
        <f>'Memória de Cálculo'!I208</f>
        <v>2.6</v>
      </c>
      <c r="G208" s="277">
        <f>IF(B208="EMOP",VLOOKUP(C208,'EMOP 03-2026'!A:D,4,0),IF(B208="EMOP-I",VLOOKUP(C208,'EMOP-I 03-2026'!A:D,4,0),IF(B208="SINAPI",VLOOKUP(C208,'SINAPI 03-2026'!A:D,4,0),IF(B208="SINAPI-I",VLOOKUP(C208,'SINAPI-I 03-2026'!A:D,4,0),0))))</f>
        <v>585.33000000000004</v>
      </c>
      <c r="H208" s="277">
        <f t="shared" si="105"/>
        <v>705.32</v>
      </c>
      <c r="I208" s="277">
        <f t="shared" ref="I208" si="112">ROUND(F208*H208,2)</f>
        <v>1833.83</v>
      </c>
      <c r="J208" s="278">
        <f>I208/$H$214</f>
        <v>5.326690677048114E-3</v>
      </c>
      <c r="L208" s="18"/>
    </row>
    <row r="209" spans="1:12" s="16" customFormat="1" x14ac:dyDescent="0.2">
      <c r="A209" s="269" t="s">
        <v>60127</v>
      </c>
      <c r="B209" s="269"/>
      <c r="C209" s="269"/>
      <c r="D209" s="270" t="s">
        <v>60128</v>
      </c>
      <c r="E209" s="270"/>
      <c r="F209" s="271"/>
      <c r="G209" s="272"/>
      <c r="H209" s="272"/>
      <c r="I209" s="273">
        <f>SUM(I210:I210)</f>
        <v>116.26</v>
      </c>
      <c r="J209" s="274">
        <f>I209/$H$214</f>
        <v>3.3769818255433367E-4</v>
      </c>
      <c r="L209" s="18"/>
    </row>
    <row r="210" spans="1:12" s="195" customFormat="1" x14ac:dyDescent="0.2">
      <c r="A210" s="198" t="s">
        <v>60129</v>
      </c>
      <c r="B210" s="198" t="s">
        <v>72</v>
      </c>
      <c r="C210" s="198">
        <v>99802</v>
      </c>
      <c r="D210" s="240" t="str">
        <f>IF(B210="EMOP",VLOOKUP(C210,'EMOP 03-2026'!A:D,2,0),IF(B210="EMOP-I",VLOOKUP(C210,'EMOP-I 03-2026'!A:D,2,0),IF(B210="SINAPI",VLOOKUP(C210,'SINAPI 03-2026'!A:D,2,0),IF(B210="SINAPI-I",VLOOKUP(C210,'SINAPI-I 03-2026'!A:D,2,0),0))))</f>
        <v>LIMPEZA DE PISO CERÂMICO OU PORCELANATO COM VASSOURA A SECO. AF_10/2025</v>
      </c>
      <c r="E210" s="198" t="str">
        <f>IF(B210="EMOP",VLOOKUP(C210,'EMOP 03-2026'!A:D,3,0),IF(B210="EMOP-I",VLOOKUP(C210,'EMOP-I 03-2026'!A:D,3,0),IF(B210="SINAPI",VLOOKUP(C210,'SINAPI 03-2026'!A:D,3,0),IF(B210="SINAPI-I",VLOOKUP(C210,'SINAPI-I 03-2026'!A:D,3,0),0))))</f>
        <v>M2</v>
      </c>
      <c r="F210" s="276">
        <f>'Memória de Cálculo'!I210</f>
        <v>130.63</v>
      </c>
      <c r="G210" s="277">
        <f>IF(B210="EMOP",VLOOKUP(C210,'EMOP 03-2026'!A:D,4,0),IF(B210="EMOP-I",VLOOKUP(C210,'EMOP-I 03-2026'!A:D,4,0),IF(B210="SINAPI",VLOOKUP(C210,'SINAPI 03-2026'!A:D,4,0),IF(B210="SINAPI-I",VLOOKUP(C210,'SINAPI-I 03-2026'!A:D,4,0),0))))</f>
        <v>0.74</v>
      </c>
      <c r="H210" s="277">
        <f t="shared" si="105"/>
        <v>0.89</v>
      </c>
      <c r="I210" s="277">
        <f t="shared" ref="I210" si="113">ROUND(F210*H210,2)</f>
        <v>116.26</v>
      </c>
      <c r="J210" s="278">
        <f>I210/$H$214</f>
        <v>3.3769818255433367E-4</v>
      </c>
      <c r="L210" s="204"/>
    </row>
    <row r="211" spans="1:12" x14ac:dyDescent="0.2">
      <c r="A211" s="286"/>
      <c r="B211" s="287"/>
      <c r="C211" s="287"/>
      <c r="D211" s="287"/>
      <c r="E211" s="287"/>
      <c r="F211" s="287"/>
      <c r="G211" s="287"/>
      <c r="H211" s="287"/>
      <c r="I211" s="287"/>
      <c r="J211" s="288"/>
    </row>
    <row r="212" spans="1:12" x14ac:dyDescent="0.2">
      <c r="A212" s="455"/>
      <c r="B212" s="456"/>
      <c r="C212" s="456"/>
      <c r="D212" s="291"/>
      <c r="E212" s="290"/>
      <c r="F212" s="457" t="s">
        <v>390</v>
      </c>
      <c r="G212" s="456"/>
      <c r="H212" s="458">
        <f>ROUND(H214/1.205,2)</f>
        <v>285702.83</v>
      </c>
      <c r="I212" s="458"/>
      <c r="J212" s="459"/>
    </row>
    <row r="213" spans="1:12" x14ac:dyDescent="0.2">
      <c r="A213" s="455"/>
      <c r="B213" s="456"/>
      <c r="C213" s="456"/>
      <c r="D213" s="291"/>
      <c r="E213" s="290"/>
      <c r="F213" s="457" t="s">
        <v>391</v>
      </c>
      <c r="G213" s="456"/>
      <c r="H213" s="458">
        <f>H214-H212</f>
        <v>58569.084999999846</v>
      </c>
      <c r="I213" s="458"/>
      <c r="J213" s="459"/>
    </row>
    <row r="214" spans="1:12" x14ac:dyDescent="0.2">
      <c r="A214" s="455"/>
      <c r="B214" s="456"/>
      <c r="C214" s="456"/>
      <c r="D214" s="287"/>
      <c r="E214" s="290"/>
      <c r="F214" s="457" t="s">
        <v>392</v>
      </c>
      <c r="G214" s="456"/>
      <c r="H214" s="458">
        <f>SUM(I15:I210)/3</f>
        <v>344271.91499999986</v>
      </c>
      <c r="I214" s="458"/>
      <c r="J214" s="459"/>
    </row>
    <row r="215" spans="1:12" x14ac:dyDescent="0.2">
      <c r="A215" s="289"/>
      <c r="B215" s="290"/>
      <c r="C215" s="290"/>
      <c r="D215" s="287"/>
      <c r="E215" s="290"/>
      <c r="F215" s="292"/>
      <c r="G215" s="290"/>
      <c r="H215" s="293"/>
      <c r="I215" s="293"/>
      <c r="J215" s="294"/>
    </row>
    <row r="216" spans="1:12" x14ac:dyDescent="0.2">
      <c r="A216" s="289"/>
      <c r="B216" s="290"/>
      <c r="C216" s="290"/>
      <c r="D216" s="295" t="s">
        <v>60018</v>
      </c>
      <c r="E216" s="290"/>
      <c r="F216" s="292"/>
      <c r="G216" s="290"/>
      <c r="H216" s="293"/>
      <c r="I216" s="293"/>
      <c r="J216" s="294"/>
    </row>
    <row r="217" spans="1:12" x14ac:dyDescent="0.2">
      <c r="A217" s="289"/>
      <c r="B217" s="290"/>
      <c r="C217" s="290"/>
      <c r="D217" s="287" t="s">
        <v>60016</v>
      </c>
      <c r="E217" s="290"/>
      <c r="F217" s="292"/>
      <c r="G217" s="290"/>
      <c r="H217" s="293"/>
      <c r="I217" s="293"/>
      <c r="J217" s="294"/>
    </row>
    <row r="218" spans="1:12" x14ac:dyDescent="0.2">
      <c r="A218" s="289"/>
      <c r="B218" s="290"/>
      <c r="C218" s="290"/>
      <c r="D218" s="287" t="s">
        <v>60017</v>
      </c>
      <c r="E218" s="290"/>
      <c r="F218" s="292"/>
      <c r="G218" s="290"/>
      <c r="H218" s="293"/>
      <c r="I218" s="293"/>
      <c r="J218" s="294"/>
    </row>
    <row r="219" spans="1:12" x14ac:dyDescent="0.2">
      <c r="A219" s="170"/>
      <c r="B219" s="171"/>
      <c r="C219" s="171"/>
      <c r="D219" s="171"/>
      <c r="E219" s="171"/>
      <c r="F219" s="171"/>
      <c r="G219" s="171"/>
      <c r="H219" s="171"/>
      <c r="I219" s="171"/>
      <c r="J219" s="172"/>
    </row>
    <row r="220" spans="1:12" x14ac:dyDescent="0.2">
      <c r="A220" s="460"/>
      <c r="B220" s="461"/>
      <c r="C220" s="461"/>
      <c r="D220" s="461"/>
      <c r="E220" s="461"/>
      <c r="F220" s="461"/>
      <c r="G220" s="461"/>
      <c r="H220" s="461"/>
      <c r="I220" s="461"/>
      <c r="J220" s="461"/>
    </row>
  </sheetData>
  <mergeCells count="26">
    <mergeCell ref="A214:C214"/>
    <mergeCell ref="F214:G214"/>
    <mergeCell ref="H214:J214"/>
    <mergeCell ref="A220:J220"/>
    <mergeCell ref="A13:J13"/>
    <mergeCell ref="A212:C212"/>
    <mergeCell ref="F212:G212"/>
    <mergeCell ref="H212:J212"/>
    <mergeCell ref="A213:C213"/>
    <mergeCell ref="F213:G213"/>
    <mergeCell ref="H213:J213"/>
    <mergeCell ref="A10:J10"/>
    <mergeCell ref="H5:J6"/>
    <mergeCell ref="A7:G7"/>
    <mergeCell ref="I7:J7"/>
    <mergeCell ref="A11:A12"/>
    <mergeCell ref="B11:E12"/>
    <mergeCell ref="F11:F12"/>
    <mergeCell ref="G11:H12"/>
    <mergeCell ref="A1:E4"/>
    <mergeCell ref="F1:J4"/>
    <mergeCell ref="A5:G5"/>
    <mergeCell ref="A6:G6"/>
    <mergeCell ref="H8:H9"/>
    <mergeCell ref="A8:G8"/>
    <mergeCell ref="A9:G9"/>
  </mergeCells>
  <phoneticPr fontId="30" type="noConversion"/>
  <printOptions horizontalCentered="1"/>
  <pageMargins left="0.19685039370078741" right="0.19685039370078741" top="0.19685039370078741" bottom="0.19685039370078741" header="0" footer="0"/>
  <pageSetup paperSize="9" scale="60" fitToHeight="0" orientation="portrait" r:id="rId1"/>
  <ignoredErrors>
    <ignoredError sqref="C17:C18 C72 C85 C90 C115:C116" numberStoredAsText="1"/>
    <ignoredError sqref="I17 I19 I35 I44 I53 I56:I58 I77 I94 I88 I98 I103 I207:I209 I187 I182 I169 I172 I150:I152 I141 I139 I126 I119 I47:I50 I29" 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220"/>
  <sheetViews>
    <sheetView showOutlineSymbols="0" showWhiteSpace="0" view="pageBreakPreview" topLeftCell="A55" zoomScale="70" zoomScaleNormal="70" zoomScaleSheetLayoutView="70" workbookViewId="0">
      <selection activeCell="I55" sqref="I55"/>
    </sheetView>
  </sheetViews>
  <sheetFormatPr defaultRowHeight="15" x14ac:dyDescent="0.25"/>
  <cols>
    <col min="1" max="1" width="9" bestFit="1" customWidth="1"/>
    <col min="2" max="2" width="60" bestFit="1" customWidth="1"/>
    <col min="3" max="3" width="8.625" customWidth="1"/>
    <col min="4" max="4" width="0.75" hidden="1" customWidth="1"/>
    <col min="5" max="5" width="2.125" hidden="1" customWidth="1"/>
    <col min="6" max="6" width="5.5" customWidth="1"/>
    <col min="7" max="7" width="6.625" hidden="1" customWidth="1"/>
    <col min="8" max="8" width="9.875" customWidth="1"/>
    <col min="9" max="9" width="8.375" style="207" bestFit="1" customWidth="1"/>
    <col min="10" max="10" width="16.25" style="207" bestFit="1" customWidth="1"/>
    <col min="11" max="11" width="12" style="207" customWidth="1"/>
    <col min="12" max="12" width="12.25" style="207" bestFit="1" customWidth="1"/>
    <col min="13" max="13" width="11.875" style="207" customWidth="1"/>
    <col min="14" max="14" width="63.75" customWidth="1"/>
    <col min="15" max="15" width="10.125" bestFit="1" customWidth="1"/>
    <col min="16" max="16" width="13.875" style="17" customWidth="1"/>
  </cols>
  <sheetData>
    <row r="1" spans="1:16" s="16" customFormat="1" ht="15" customHeight="1" x14ac:dyDescent="0.2">
      <c r="A1" s="447" t="s">
        <v>1109</v>
      </c>
      <c r="B1" s="447"/>
      <c r="C1" s="447"/>
      <c r="D1" s="447"/>
      <c r="E1" s="447"/>
      <c r="F1" s="448"/>
      <c r="G1" s="448"/>
      <c r="H1" s="448"/>
      <c r="I1" s="448"/>
      <c r="J1" s="448"/>
      <c r="K1" s="448"/>
      <c r="L1" s="448"/>
      <c r="M1" s="448"/>
      <c r="N1" s="448"/>
      <c r="P1" s="18"/>
    </row>
    <row r="2" spans="1:16" s="16" customFormat="1" ht="15" customHeight="1" x14ac:dyDescent="0.2">
      <c r="A2" s="447"/>
      <c r="B2" s="447"/>
      <c r="C2" s="447"/>
      <c r="D2" s="447"/>
      <c r="E2" s="447"/>
      <c r="F2" s="448"/>
      <c r="G2" s="448"/>
      <c r="H2" s="448"/>
      <c r="I2" s="448"/>
      <c r="J2" s="448"/>
      <c r="K2" s="448"/>
      <c r="L2" s="448"/>
      <c r="M2" s="448"/>
      <c r="N2" s="448"/>
      <c r="P2" s="18"/>
    </row>
    <row r="3" spans="1:16" s="16" customFormat="1" ht="15" customHeight="1" x14ac:dyDescent="0.2">
      <c r="A3" s="447"/>
      <c r="B3" s="447"/>
      <c r="C3" s="447"/>
      <c r="D3" s="447"/>
      <c r="E3" s="447"/>
      <c r="F3" s="448"/>
      <c r="G3" s="448"/>
      <c r="H3" s="448"/>
      <c r="I3" s="448"/>
      <c r="J3" s="448"/>
      <c r="K3" s="448"/>
      <c r="L3" s="448"/>
      <c r="M3" s="448"/>
      <c r="N3" s="448"/>
      <c r="P3" s="18"/>
    </row>
    <row r="4" spans="1:16" s="16" customFormat="1" ht="15" customHeight="1" x14ac:dyDescent="0.2">
      <c r="A4" s="447"/>
      <c r="B4" s="447"/>
      <c r="C4" s="447"/>
      <c r="D4" s="447"/>
      <c r="E4" s="447"/>
      <c r="F4" s="448"/>
      <c r="G4" s="448"/>
      <c r="H4" s="448"/>
      <c r="I4" s="448"/>
      <c r="J4" s="448"/>
      <c r="K4" s="448"/>
      <c r="L4" s="448"/>
      <c r="M4" s="448"/>
      <c r="N4" s="448"/>
      <c r="P4" s="18"/>
    </row>
    <row r="5" spans="1:16" s="16" customFormat="1" ht="15" customHeight="1" x14ac:dyDescent="0.2">
      <c r="A5" s="449" t="str">
        <f>Orçamento!A5:G5</f>
        <v>PREFEITURA MUNICIPAL DO CARMO RJ</v>
      </c>
      <c r="B5" s="449"/>
      <c r="C5" s="449"/>
      <c r="D5" s="449"/>
      <c r="E5" s="449"/>
      <c r="F5" s="449"/>
      <c r="G5" s="449"/>
      <c r="H5" s="452" t="str">
        <f>Orçamento!H5</f>
        <v>DATA: Maio de 2026</v>
      </c>
      <c r="I5" s="452"/>
      <c r="J5" s="452"/>
      <c r="K5" s="452"/>
      <c r="L5" s="452"/>
      <c r="M5" s="452"/>
      <c r="N5" s="452"/>
      <c r="P5" s="18"/>
    </row>
    <row r="6" spans="1:16" s="16" customFormat="1" ht="15" customHeight="1" x14ac:dyDescent="0.2">
      <c r="A6" s="449" t="str">
        <f>Orçamento!A6:G6</f>
        <v>OBRA: AMPLIAÇÃO DA ESTRATÉGIA SAÚDE DA FAMÍLIA ( ESF) ASA BRANCA - CARMO/RJ</v>
      </c>
      <c r="B6" s="449"/>
      <c r="C6" s="449"/>
      <c r="D6" s="449"/>
      <c r="E6" s="449"/>
      <c r="F6" s="449"/>
      <c r="G6" s="449"/>
      <c r="H6" s="452"/>
      <c r="I6" s="452"/>
      <c r="J6" s="452"/>
      <c r="K6" s="452"/>
      <c r="L6" s="452"/>
      <c r="M6" s="452"/>
      <c r="N6" s="452"/>
      <c r="P6" s="18"/>
    </row>
    <row r="7" spans="1:16" s="16" customFormat="1" ht="15" customHeight="1" x14ac:dyDescent="0.2">
      <c r="A7" s="449" t="str">
        <f>Orçamento!A7:G7</f>
        <v>LOCAL: Rua Carolina França, nº 25, Bairro Bom Pastor -  Município de Carmo/RJ</v>
      </c>
      <c r="B7" s="449"/>
      <c r="C7" s="449"/>
      <c r="D7" s="449"/>
      <c r="E7" s="449"/>
      <c r="F7" s="449"/>
      <c r="G7" s="449"/>
      <c r="H7" s="258" t="s">
        <v>1096</v>
      </c>
      <c r="I7" s="453" t="s">
        <v>1097</v>
      </c>
      <c r="J7" s="453"/>
      <c r="K7" s="453"/>
      <c r="L7" s="453"/>
      <c r="M7" s="453"/>
      <c r="N7" s="453"/>
      <c r="P7" s="18"/>
    </row>
    <row r="8" spans="1:16" s="16" customFormat="1" ht="15" customHeight="1" x14ac:dyDescent="0.2">
      <c r="A8" s="449" t="str">
        <f>Orçamento!A8:G8</f>
        <v xml:space="preserve">REGIÃO/MÊS DE REFERÊNCIA: EMOP-RJ - 03/2026 / SINAPI-RJ - 03/2026 </v>
      </c>
      <c r="B8" s="449"/>
      <c r="C8" s="449"/>
      <c r="D8" s="449"/>
      <c r="E8" s="449"/>
      <c r="F8" s="449"/>
      <c r="G8" s="449"/>
      <c r="H8" s="450">
        <v>0.20499999999999999</v>
      </c>
      <c r="I8" s="259" t="s">
        <v>59929</v>
      </c>
      <c r="J8" s="259"/>
      <c r="K8" s="259"/>
      <c r="L8" s="259"/>
      <c r="M8" s="259"/>
      <c r="N8" s="259" t="s">
        <v>1099</v>
      </c>
      <c r="P8" s="18"/>
    </row>
    <row r="9" spans="1:16" s="16" customFormat="1" ht="15" customHeight="1" x14ac:dyDescent="0.2">
      <c r="A9" s="449" t="str">
        <f>Orçamento!A9:G9</f>
        <v>PRAZO DE EXECUÇÃO: 06 MESES</v>
      </c>
      <c r="B9" s="449"/>
      <c r="C9" s="449"/>
      <c r="D9" s="449"/>
      <c r="E9" s="449"/>
      <c r="F9" s="449"/>
      <c r="G9" s="449"/>
      <c r="H9" s="450"/>
      <c r="I9" s="259" t="s">
        <v>59930</v>
      </c>
      <c r="J9" s="259"/>
      <c r="K9" s="259"/>
      <c r="L9" s="259"/>
      <c r="M9" s="259"/>
      <c r="N9" s="259" t="s">
        <v>1101</v>
      </c>
      <c r="P9" s="18"/>
    </row>
    <row r="10" spans="1:16" s="16" customFormat="1" ht="15" customHeight="1" x14ac:dyDescent="0.2">
      <c r="A10" s="476"/>
      <c r="B10" s="477"/>
      <c r="C10" s="477"/>
      <c r="D10" s="477"/>
      <c r="E10" s="477"/>
      <c r="F10" s="477"/>
      <c r="G10" s="477"/>
      <c r="H10" s="477"/>
      <c r="I10" s="477"/>
      <c r="J10" s="477"/>
      <c r="K10" s="477"/>
      <c r="L10" s="477"/>
      <c r="M10" s="477"/>
      <c r="N10" s="478"/>
      <c r="P10" s="18"/>
    </row>
    <row r="11" spans="1:16" ht="15" customHeight="1" x14ac:dyDescent="0.2">
      <c r="A11" s="454" t="s">
        <v>1107</v>
      </c>
      <c r="B11" s="454" t="str">
        <f>Orçamento!B11</f>
        <v>EMOP - 03/2026 - Rio de Janeiro ; SINAPI - 03/2026 - Rio de Janeiro</v>
      </c>
      <c r="C11" s="454"/>
      <c r="D11" s="454"/>
      <c r="E11" s="454"/>
      <c r="F11" s="454" t="s">
        <v>1106</v>
      </c>
      <c r="G11" s="479" t="s">
        <v>60019</v>
      </c>
      <c r="H11" s="480"/>
      <c r="I11" s="260"/>
      <c r="J11" s="260"/>
      <c r="K11" s="260"/>
      <c r="L11" s="260"/>
      <c r="M11" s="260"/>
      <c r="N11" s="260"/>
    </row>
    <row r="12" spans="1:16" ht="46.5" customHeight="1" x14ac:dyDescent="0.2">
      <c r="A12" s="454"/>
      <c r="B12" s="454"/>
      <c r="C12" s="454"/>
      <c r="D12" s="454"/>
      <c r="E12" s="454"/>
      <c r="F12" s="454"/>
      <c r="G12" s="481"/>
      <c r="H12" s="482"/>
      <c r="I12" s="261"/>
      <c r="J12" s="261"/>
      <c r="K12" s="261"/>
      <c r="L12" s="261"/>
      <c r="M12" s="261"/>
      <c r="N12" s="261"/>
    </row>
    <row r="13" spans="1:16" ht="15" customHeight="1" x14ac:dyDescent="0.25">
      <c r="A13" s="483" t="s">
        <v>982</v>
      </c>
      <c r="B13" s="484"/>
      <c r="C13" s="484"/>
      <c r="D13" s="484"/>
      <c r="E13" s="484"/>
      <c r="F13" s="484"/>
      <c r="G13" s="484"/>
      <c r="H13" s="484"/>
      <c r="I13" s="484"/>
      <c r="J13" s="484"/>
      <c r="K13" s="484"/>
      <c r="L13" s="484"/>
      <c r="M13" s="484"/>
      <c r="N13" s="485"/>
    </row>
    <row r="14" spans="1:16" s="117" customFormat="1" ht="30" customHeight="1" x14ac:dyDescent="0.2">
      <c r="A14" s="262" t="s">
        <v>2</v>
      </c>
      <c r="B14" s="486" t="s">
        <v>5</v>
      </c>
      <c r="C14" s="487"/>
      <c r="D14" s="487"/>
      <c r="E14" s="487"/>
      <c r="F14" s="487"/>
      <c r="G14" s="488"/>
      <c r="H14" s="262" t="s">
        <v>57013</v>
      </c>
      <c r="I14" s="262" t="s">
        <v>7</v>
      </c>
      <c r="J14" s="262" t="s">
        <v>60212</v>
      </c>
      <c r="K14" s="262" t="s">
        <v>956</v>
      </c>
      <c r="L14" s="262" t="s">
        <v>949</v>
      </c>
      <c r="M14" s="262" t="s">
        <v>60213</v>
      </c>
      <c r="N14" s="262" t="s">
        <v>982</v>
      </c>
      <c r="P14" s="121"/>
    </row>
    <row r="15" spans="1:16" s="191" customFormat="1" ht="15" customHeight="1" x14ac:dyDescent="0.2">
      <c r="A15" s="263">
        <f>Orçamento!A15</f>
        <v>1</v>
      </c>
      <c r="B15" s="489" t="str">
        <f>Orçamento!D15</f>
        <v>ETAPAS INICIAIS</v>
      </c>
      <c r="C15" s="490"/>
      <c r="D15" s="490"/>
      <c r="E15" s="490"/>
      <c r="F15" s="490"/>
      <c r="G15" s="491"/>
      <c r="H15" s="263"/>
      <c r="I15" s="297"/>
      <c r="J15" s="297"/>
      <c r="K15" s="297"/>
      <c r="L15" s="297"/>
      <c r="M15" s="297"/>
      <c r="N15" s="264"/>
      <c r="P15" s="192"/>
    </row>
    <row r="16" spans="1:16" s="193" customFormat="1" ht="15" customHeight="1" x14ac:dyDescent="0.2">
      <c r="A16" s="269" t="str">
        <f>Orçamento!A16</f>
        <v>1.1</v>
      </c>
      <c r="B16" s="473" t="str">
        <f>Orçamento!D16</f>
        <v>ADMINISTRAÇÃO LOCAL</v>
      </c>
      <c r="C16" s="474"/>
      <c r="D16" s="474"/>
      <c r="E16" s="474"/>
      <c r="F16" s="474"/>
      <c r="G16" s="475"/>
      <c r="H16" s="269"/>
      <c r="I16" s="298"/>
      <c r="J16" s="298"/>
      <c r="K16" s="298"/>
      <c r="L16" s="298"/>
      <c r="M16" s="298"/>
      <c r="N16" s="270"/>
      <c r="P16" s="194"/>
    </row>
    <row r="17" spans="1:16" s="195" customFormat="1" ht="30" customHeight="1" x14ac:dyDescent="0.2">
      <c r="A17" s="198" t="str">
        <f>Orçamento!A17</f>
        <v>1.1.1</v>
      </c>
      <c r="B17" s="467" t="str">
        <f>Orçamento!D17</f>
        <v>MAO-DE-OBRA DE ENCARREGADO DE TURMA, INCLUSIVE ENCARGOS SOCIAIS</v>
      </c>
      <c r="C17" s="468"/>
      <c r="D17" s="468"/>
      <c r="E17" s="468"/>
      <c r="F17" s="468"/>
      <c r="G17" s="469"/>
      <c r="H17" s="198" t="str">
        <f>Orçamento!E17</f>
        <v>H</v>
      </c>
      <c r="I17" s="299">
        <f>2*22*6</f>
        <v>264</v>
      </c>
      <c r="J17" s="300"/>
      <c r="K17" s="300"/>
      <c r="L17" s="300"/>
      <c r="M17" s="300"/>
      <c r="N17" s="240" t="s">
        <v>60214</v>
      </c>
      <c r="P17" s="196"/>
    </row>
    <row r="18" spans="1:16" s="195" customFormat="1" ht="30" customHeight="1" x14ac:dyDescent="0.2">
      <c r="A18" s="198" t="str">
        <f>Orçamento!A18</f>
        <v>1.1.2</v>
      </c>
      <c r="B18" s="467" t="str">
        <f>Orçamento!D18</f>
        <v>MAO-DE-OBRA DE ENGENHEIRO OU ARQUITETO JUNIOR, INCLUSIVE ENCARGOS SOCIAIS</v>
      </c>
      <c r="C18" s="468"/>
      <c r="D18" s="468"/>
      <c r="E18" s="468"/>
      <c r="F18" s="468"/>
      <c r="G18" s="469"/>
      <c r="H18" s="198" t="str">
        <f>Orçamento!E18</f>
        <v>H</v>
      </c>
      <c r="I18" s="299">
        <f>2*6*6</f>
        <v>72</v>
      </c>
      <c r="J18" s="299"/>
      <c r="K18" s="299"/>
      <c r="L18" s="299"/>
      <c r="M18" s="299"/>
      <c r="N18" s="240" t="s">
        <v>60215</v>
      </c>
      <c r="P18" s="196"/>
    </row>
    <row r="19" spans="1:16" s="193" customFormat="1" ht="15" customHeight="1" x14ac:dyDescent="0.2">
      <c r="A19" s="269" t="str">
        <f>Orçamento!A19</f>
        <v>1.2</v>
      </c>
      <c r="B19" s="473" t="str">
        <f>Orçamento!D19</f>
        <v>SERVIÇOS PRELIMINARES</v>
      </c>
      <c r="C19" s="474"/>
      <c r="D19" s="474"/>
      <c r="E19" s="474"/>
      <c r="F19" s="474"/>
      <c r="G19" s="475"/>
      <c r="H19" s="269"/>
      <c r="I19" s="298"/>
      <c r="J19" s="298"/>
      <c r="K19" s="298"/>
      <c r="L19" s="298"/>
      <c r="M19" s="298"/>
      <c r="N19" s="270"/>
      <c r="P19" s="190"/>
    </row>
    <row r="20" spans="1:16" ht="44.25" customHeight="1" x14ac:dyDescent="0.2">
      <c r="A20" s="198" t="str">
        <f>Orçamento!A20</f>
        <v>1.2.1</v>
      </c>
      <c r="B20" s="467" t="str">
        <f>Orçamento!D20</f>
        <v>PLACA DE IDENTIFICACAO DE OBRA PUBLICA,TIPO BANNER/PLOTTER,CONSTITUIDA POR LONA E IMPRESSAO DIGITAL,INCLUSIVE SUPORTES DE MADEIRA.FORNECIMENTO E COLOCACAO</v>
      </c>
      <c r="C20" s="468"/>
      <c r="D20" s="468"/>
      <c r="E20" s="468"/>
      <c r="F20" s="468"/>
      <c r="G20" s="469"/>
      <c r="H20" s="198" t="str">
        <f>Orçamento!E20</f>
        <v>M2</v>
      </c>
      <c r="I20" s="299">
        <f>J20*K20</f>
        <v>3</v>
      </c>
      <c r="J20" s="299">
        <v>2</v>
      </c>
      <c r="K20" s="299">
        <v>1.5</v>
      </c>
      <c r="L20" s="299"/>
      <c r="M20" s="299"/>
      <c r="N20" s="240" t="s">
        <v>59934</v>
      </c>
      <c r="P20" s="120"/>
    </row>
    <row r="21" spans="1:16" s="191" customFormat="1" ht="15" customHeight="1" x14ac:dyDescent="0.2">
      <c r="A21" s="263">
        <f>Orçamento!A21</f>
        <v>2</v>
      </c>
      <c r="B21" s="489" t="str">
        <f>Orçamento!D21</f>
        <v>MOVIMENTAÇÃO DE TERRA, DEMOLIÇÕES E TRANSPORTES</v>
      </c>
      <c r="C21" s="490"/>
      <c r="D21" s="490"/>
      <c r="E21" s="490"/>
      <c r="F21" s="490"/>
      <c r="G21" s="491"/>
      <c r="H21" s="263"/>
      <c r="I21" s="297"/>
      <c r="J21" s="297"/>
      <c r="K21" s="297"/>
      <c r="L21" s="297"/>
      <c r="M21" s="297"/>
      <c r="N21" s="264"/>
      <c r="P21" s="197"/>
    </row>
    <row r="22" spans="1:16" s="193" customFormat="1" ht="15" customHeight="1" x14ac:dyDescent="0.2">
      <c r="A22" s="269" t="str">
        <f>Orçamento!A22</f>
        <v>2.1</v>
      </c>
      <c r="B22" s="473" t="str">
        <f>Orçamento!D22</f>
        <v>MOVIMENTAÇÃO DE TERRA</v>
      </c>
      <c r="C22" s="474"/>
      <c r="D22" s="474"/>
      <c r="E22" s="474"/>
      <c r="F22" s="474"/>
      <c r="G22" s="475"/>
      <c r="H22" s="269"/>
      <c r="I22" s="298"/>
      <c r="J22" s="298"/>
      <c r="K22" s="298"/>
      <c r="L22" s="298"/>
      <c r="M22" s="298"/>
      <c r="N22" s="270"/>
      <c r="P22" s="190"/>
    </row>
    <row r="23" spans="1:16" ht="42" customHeight="1" x14ac:dyDescent="0.2">
      <c r="A23" s="198" t="str">
        <f>Orçamento!A23</f>
        <v>2.1.1</v>
      </c>
      <c r="B23" s="467" t="str">
        <f>Orçamento!D23</f>
        <v>ESCAVACAO MECANICA DE VALA ESCORADA,EM MATERIAL DE 1ªCATEGORIA,ATE 1,50M DE PROFUNDIDADE,UTILIZANDO RETRO-ESCAVADEIRA,EXCLUSIVE ESGOTAMENTO E ESCORAMENTO</v>
      </c>
      <c r="C23" s="468"/>
      <c r="D23" s="468"/>
      <c r="E23" s="468"/>
      <c r="F23" s="468"/>
      <c r="G23" s="469"/>
      <c r="H23" s="198" t="str">
        <f>Orçamento!E23</f>
        <v>M3</v>
      </c>
      <c r="I23" s="219">
        <f>M23</f>
        <v>46.3352</v>
      </c>
      <c r="J23" s="299"/>
      <c r="K23" s="299"/>
      <c r="L23" s="299"/>
      <c r="M23" s="299">
        <f>34.07*1.36</f>
        <v>46.3352</v>
      </c>
      <c r="N23" s="240" t="s">
        <v>60216</v>
      </c>
      <c r="P23" s="120"/>
    </row>
    <row r="24" spans="1:16" ht="107.25" customHeight="1" x14ac:dyDescent="0.2">
      <c r="A24" s="198" t="str">
        <f>Orçamento!A24</f>
        <v>2.1.2</v>
      </c>
      <c r="B24" s="467" t="str">
        <f>Orçamento!D24</f>
        <v>ESCAVACAO MANUAL DE VALA/CAVA EM MATERIAL DE 1ª CATEGORIA (A(AREIA,ARGILA OU PICARRA),ATE 1,50M DE PROFUNDIDADE,EXCLUSIVE ESCORAMENTO E ESGOTAMENTO</v>
      </c>
      <c r="C24" s="468"/>
      <c r="D24" s="468"/>
      <c r="E24" s="468"/>
      <c r="F24" s="468"/>
      <c r="G24" s="469"/>
      <c r="H24" s="198" t="str">
        <f>Orçamento!E24</f>
        <v>M3</v>
      </c>
      <c r="I24" s="219">
        <f>(20*0.8*0.8*1.2)+(0.8*0.07*6)+(4.73*1.04)+(7.15*0.48)+(2.48*0.72)+(6.48*0.6)</f>
        <v>29.720799999999997</v>
      </c>
      <c r="J24" s="299"/>
      <c r="K24" s="299"/>
      <c r="L24" s="299"/>
      <c r="M24" s="299"/>
      <c r="N24" s="340" t="s">
        <v>60330</v>
      </c>
    </row>
    <row r="25" spans="1:16" ht="66" customHeight="1" x14ac:dyDescent="0.2">
      <c r="A25" s="198" t="str">
        <f>Orçamento!A25</f>
        <v>2.1.3</v>
      </c>
      <c r="B25" s="467" t="str">
        <f>Orçamento!D25</f>
        <v>ESCAVAÇÃO MANUAL PARA VIGA BALDRAME OU SAPATA CORRIDA (INCLUINDO ESCAVAÇÃO PARA COLOCAÇÃO DE FÔRMAS). AF_01/2024</v>
      </c>
      <c r="C25" s="468"/>
      <c r="D25" s="468"/>
      <c r="E25" s="468"/>
      <c r="F25" s="468"/>
      <c r="G25" s="469"/>
      <c r="H25" s="198" t="str">
        <f>Orçamento!E25</f>
        <v>M3</v>
      </c>
      <c r="I25" s="219">
        <f>J25*K25*L25</f>
        <v>5.8099999999999987</v>
      </c>
      <c r="J25" s="219">
        <f>1.9+3.2+1.8+3.1+3+3+2.3+3.25+3.3+3.3+3.15+3.5+2.2+2.9+2.9+3.3+3.3+3.3+1.6+3.6+3.6+3+2.6+3+6.35+1.8+1.6+1.5+1.65</f>
        <v>82.999999999999986</v>
      </c>
      <c r="K25" s="219">
        <v>0.2</v>
      </c>
      <c r="L25" s="219">
        <v>0.35</v>
      </c>
      <c r="M25" s="299"/>
      <c r="N25" s="301" t="s">
        <v>60222</v>
      </c>
    </row>
    <row r="26" spans="1:16" ht="54.75" customHeight="1" x14ac:dyDescent="0.2">
      <c r="A26" s="198" t="str">
        <f>Orçamento!A26</f>
        <v>2.1.4</v>
      </c>
      <c r="B26" s="467" t="str">
        <f>Orçamento!D26</f>
        <v>PREPARO DE FUNDO DE VALA COM LARGURA MENOR QUE 1,5 M (ACERTO DO SOLO NATURAL), EM LOCAL COM NÍVEL BAIXO DE INTERFERÊNCIA. AF_01/2026</v>
      </c>
      <c r="C26" s="468"/>
      <c r="D26" s="468"/>
      <c r="E26" s="468"/>
      <c r="F26" s="468"/>
      <c r="G26" s="469"/>
      <c r="H26" s="198" t="str">
        <f>Orçamento!E26</f>
        <v>M2</v>
      </c>
      <c r="I26" s="219">
        <f>J26*K26*M26</f>
        <v>12.800000000000002</v>
      </c>
      <c r="J26" s="219">
        <v>0.8</v>
      </c>
      <c r="K26" s="219">
        <v>0.8</v>
      </c>
      <c r="L26" s="219"/>
      <c r="M26" s="219">
        <v>20</v>
      </c>
      <c r="N26" s="302" t="s">
        <v>60218</v>
      </c>
    </row>
    <row r="27" spans="1:16" ht="60.75" customHeight="1" x14ac:dyDescent="0.2">
      <c r="A27" s="198" t="str">
        <f>Orçamento!A27</f>
        <v>2.1.5</v>
      </c>
      <c r="B27" s="467" t="str">
        <f>Orçamento!D27</f>
        <v>ATERRO COM MATERIAL DE 1ªCATEGORIA,COMPACTADO MANUALMENTE EMCAMADAS DE 20CM,ATE UMA ALTURA MAXIMA DE 80CM,PARA SUPORTEDE CAMADA DE CONCRETO,INCLUSIVE DOIS TIROS DE PA,ESPALHAMENTO E REGA,EXCLUSIVE FORNECIMENTO DA TERRA</v>
      </c>
      <c r="C27" s="468"/>
      <c r="D27" s="468"/>
      <c r="E27" s="468"/>
      <c r="F27" s="468"/>
      <c r="G27" s="469"/>
      <c r="H27" s="198" t="str">
        <f>Orçamento!E27</f>
        <v>M3</v>
      </c>
      <c r="I27" s="219">
        <f>M27</f>
        <v>5.9249999999999998</v>
      </c>
      <c r="J27" s="299"/>
      <c r="K27" s="299"/>
      <c r="L27" s="299"/>
      <c r="M27" s="219">
        <f>(3.67*1.5)+(1.4*1.5*0.2)</f>
        <v>5.9249999999999998</v>
      </c>
      <c r="N27" s="240" t="s">
        <v>60297</v>
      </c>
    </row>
    <row r="28" spans="1:16" ht="59.25" customHeight="1" x14ac:dyDescent="0.2">
      <c r="A28" s="198" t="str">
        <f>Orçamento!A28</f>
        <v>2.1.6</v>
      </c>
      <c r="B28" s="467" t="str">
        <f>Orçamento!D28</f>
        <v>REATERRO DE VALA/CAVA COMPACTADA A MACO,EM CAMADAS DE 30CM DE ESPESSURA MAXIMA,COM MATERIAL DE BOA QUALIDADE,EXCLUSIVEESTE</v>
      </c>
      <c r="C28" s="468"/>
      <c r="D28" s="468"/>
      <c r="E28" s="468"/>
      <c r="F28" s="468"/>
      <c r="G28" s="469"/>
      <c r="H28" s="198" t="str">
        <f>Orçamento!E28</f>
        <v>M3</v>
      </c>
      <c r="I28" s="208">
        <f>(J28*K28*L28*M28-(0.76))*1.3</f>
        <v>13.156000000000002</v>
      </c>
      <c r="J28" s="209">
        <v>0.8</v>
      </c>
      <c r="K28" s="209">
        <v>0.8</v>
      </c>
      <c r="L28" s="209">
        <v>0.85</v>
      </c>
      <c r="M28" s="210">
        <v>20</v>
      </c>
      <c r="N28" s="303" t="s">
        <v>60219</v>
      </c>
    </row>
    <row r="29" spans="1:16" ht="15" customHeight="1" x14ac:dyDescent="0.2">
      <c r="A29" s="269" t="str">
        <f>Orçamento!A29</f>
        <v>2.2</v>
      </c>
      <c r="B29" s="473" t="str">
        <f>Orçamento!D29</f>
        <v>DEMOLIÇÕES</v>
      </c>
      <c r="C29" s="474"/>
      <c r="D29" s="474"/>
      <c r="E29" s="474"/>
      <c r="F29" s="474"/>
      <c r="G29" s="475"/>
      <c r="H29" s="269"/>
      <c r="I29" s="298"/>
      <c r="J29" s="298"/>
      <c r="K29" s="298"/>
      <c r="L29" s="298"/>
      <c r="M29" s="269" t="s">
        <v>1467</v>
      </c>
      <c r="N29" s="270"/>
    </row>
    <row r="30" spans="1:16" ht="45" customHeight="1" x14ac:dyDescent="0.2">
      <c r="A30" s="198" t="str">
        <f>Orçamento!A30</f>
        <v>2.2.1</v>
      </c>
      <c r="B30" s="467" t="str">
        <f>Orçamento!D30</f>
        <v>REMOCAO DE COBERTURA EM TELHAS COLONIAIS,INCLUSIVE MADEIRAMENTO,MEDIDO O CONJUNTO PELA AREA REAL DE COBERTURA</v>
      </c>
      <c r="C30" s="468"/>
      <c r="D30" s="468"/>
      <c r="E30" s="468"/>
      <c r="F30" s="468"/>
      <c r="G30" s="469"/>
      <c r="H30" s="198" t="str">
        <f>Orçamento!E30</f>
        <v>M2</v>
      </c>
      <c r="I30" s="219">
        <v>25.83</v>
      </c>
      <c r="J30" s="299"/>
      <c r="K30" s="299">
        <v>0.2</v>
      </c>
      <c r="L30" s="299"/>
      <c r="M30" s="299"/>
      <c r="N30" s="240" t="s">
        <v>60220</v>
      </c>
    </row>
    <row r="31" spans="1:16" ht="45" x14ac:dyDescent="0.2">
      <c r="A31" s="198" t="str">
        <f>Orçamento!A31</f>
        <v>2.2.2</v>
      </c>
      <c r="B31" s="467" t="str">
        <f>Orçamento!D31</f>
        <v>DEMOLICAO MANUAL DE ALVENARIA DE PEDRA ARGAMASSADA,INCLUSIVEEMPILHAMENTO LATERAL DENTRO DO CANTEIRO DE SERVICO</v>
      </c>
      <c r="C31" s="468"/>
      <c r="D31" s="468"/>
      <c r="E31" s="468"/>
      <c r="F31" s="468"/>
      <c r="G31" s="469"/>
      <c r="H31" s="198" t="str">
        <f>Orçamento!E31</f>
        <v>M3</v>
      </c>
      <c r="I31" s="219">
        <f>(3*1.2*0.3*0.2)+(6*1.95*0.2*0.3)+(1.35*1.5*0.15)</f>
        <v>1.2217499999999999</v>
      </c>
      <c r="J31" s="299"/>
      <c r="K31" s="299"/>
      <c r="L31" s="299"/>
      <c r="M31" s="299"/>
      <c r="N31" s="225" t="s">
        <v>60299</v>
      </c>
    </row>
    <row r="32" spans="1:16" ht="69.75" customHeight="1" x14ac:dyDescent="0.2">
      <c r="A32" s="198" t="str">
        <f>Orçamento!A32</f>
        <v>2.2.3</v>
      </c>
      <c r="B32" s="467" t="str">
        <f>Orçamento!D32</f>
        <v>MARTELETE OU ROMPEDOR PNEUMÁTICO MANUAL, 28 KG, COM SILENCIADOR - CHP DIURNO. AF_07/2016</v>
      </c>
      <c r="C32" s="468"/>
      <c r="D32" s="468"/>
      <c r="E32" s="468"/>
      <c r="F32" s="468"/>
      <c r="G32" s="469"/>
      <c r="H32" s="198" t="str">
        <f>Orçamento!E32</f>
        <v>CHP</v>
      </c>
      <c r="I32" s="219">
        <f>M32*1.137</f>
        <v>1.1979432000000001</v>
      </c>
      <c r="J32" s="299"/>
      <c r="K32" s="299"/>
      <c r="L32" s="299"/>
      <c r="M32" s="219">
        <f>(0.61*1.5)+(2.31*0.06)</f>
        <v>1.0536000000000001</v>
      </c>
      <c r="N32" s="238" t="s">
        <v>60298</v>
      </c>
    </row>
    <row r="33" spans="1:16" ht="51" customHeight="1" x14ac:dyDescent="0.2">
      <c r="A33" s="198" t="str">
        <f>Orçamento!A33</f>
        <v>2.2.4</v>
      </c>
      <c r="B33" s="464" t="str">
        <f>Orçamento!D33</f>
        <v>DEMOLIÇÃO DE ALVENARIA PARA QUALQUER TIPO DE BLOCO, DE FORMA MECANIZADA, SEM REAPROVEITAMENTO. AF_09/2023</v>
      </c>
      <c r="C33" s="465"/>
      <c r="D33" s="465"/>
      <c r="E33" s="465"/>
      <c r="F33" s="465"/>
      <c r="G33" s="466"/>
      <c r="H33" s="198" t="str">
        <f>Orçamento!E33</f>
        <v>M3</v>
      </c>
      <c r="I33" s="219">
        <f>M33</f>
        <v>8.8647000000000009</v>
      </c>
      <c r="J33" s="299"/>
      <c r="K33" s="299"/>
      <c r="L33" s="299"/>
      <c r="M33" s="219">
        <f>SUM(7.34+7.14+1.65+4.25+2.35)*1.95*0.2</f>
        <v>8.8647000000000009</v>
      </c>
      <c r="N33" s="225" t="s">
        <v>60221</v>
      </c>
    </row>
    <row r="34" spans="1:16" ht="51" customHeight="1" x14ac:dyDescent="0.2">
      <c r="A34" s="198" t="str">
        <f>Orçamento!A34</f>
        <v>2.2.5</v>
      </c>
      <c r="B34" s="464" t="str">
        <f>Orçamento!D34</f>
        <v>DEMOLICAO DE PISO DE LADRILHO COM RESPECTIVA CAMADA DE ARGAMASSA DE ASSENTAMENTO,INCLUSIVE EMPILHAMENTO LATERAL DENTRO DO CANTEIRO DE SERVICO</v>
      </c>
      <c r="C34" s="465"/>
      <c r="D34" s="465"/>
      <c r="E34" s="465"/>
      <c r="F34" s="465"/>
      <c r="G34" s="466"/>
      <c r="H34" s="198" t="str">
        <f>Orçamento!E34</f>
        <v>M2</v>
      </c>
      <c r="I34" s="219">
        <f>M34</f>
        <v>14</v>
      </c>
      <c r="J34" s="299"/>
      <c r="K34" s="299"/>
      <c r="L34" s="299"/>
      <c r="M34" s="219">
        <v>14</v>
      </c>
      <c r="N34" s="327" t="s">
        <v>60301</v>
      </c>
    </row>
    <row r="35" spans="1:16" ht="15" customHeight="1" x14ac:dyDescent="0.2">
      <c r="A35" s="269" t="str">
        <f>Orçamento!A35</f>
        <v>2.3</v>
      </c>
      <c r="B35" s="473" t="str">
        <f>Orçamento!D35</f>
        <v>CARGA, DESCARGA E TRANSPORTES</v>
      </c>
      <c r="C35" s="474"/>
      <c r="D35" s="474"/>
      <c r="E35" s="474"/>
      <c r="F35" s="474"/>
      <c r="G35" s="475"/>
      <c r="H35" s="269"/>
      <c r="I35" s="298"/>
      <c r="J35" s="298"/>
      <c r="K35" s="298"/>
      <c r="L35" s="298"/>
      <c r="M35" s="298"/>
      <c r="N35" s="270"/>
    </row>
    <row r="36" spans="1:16" s="74" customFormat="1" ht="78" customHeight="1" x14ac:dyDescent="0.2">
      <c r="A36" s="198" t="str">
        <f>Orçamento!A36</f>
        <v>2.3.1</v>
      </c>
      <c r="B36" s="467" t="str">
        <f>Orçamento!D36</f>
        <v>CARGA E DESCARGA MECANICA,COM PA-CARREGADEIRA,COM 1,30M3 DECAPACIDADE,UTILIZANDO CAMINHAO BASCULANTE A OLEO DIESEL,COMCAPACIDADE UTIL DE 8T,CONSIDERADOS PARA O CAMINHAO OS TEMPOSDE ESPERA,MANOBRA,CARGA E DESCARGA E PARA A CARREGADEIRA OSTEMPOS DE ESPERA E OPERACAO PARA CARGAS DE 50T POR DIA DE 8H</v>
      </c>
      <c r="C36" s="468"/>
      <c r="D36" s="468"/>
      <c r="E36" s="468"/>
      <c r="F36" s="468"/>
      <c r="G36" s="469"/>
      <c r="H36" s="198" t="str">
        <f>Orçamento!E36</f>
        <v>T</v>
      </c>
      <c r="I36" s="299">
        <f>M36</f>
        <v>108.149</v>
      </c>
      <c r="J36" s="300"/>
      <c r="K36" s="300"/>
      <c r="L36" s="300"/>
      <c r="M36" s="219">
        <f>((46.34+29.72+5.81-5.93-13.16)*1.3)+((5.16+1.22+8.86+1.05+1.4)*1.5)</f>
        <v>108.149</v>
      </c>
      <c r="N36" s="240" t="s">
        <v>60302</v>
      </c>
      <c r="P36" s="202"/>
    </row>
    <row r="37" spans="1:16" s="74" customFormat="1" ht="60" customHeight="1" x14ac:dyDescent="0.2">
      <c r="A37" s="198" t="str">
        <f>Orçamento!A37</f>
        <v>2.3.2</v>
      </c>
      <c r="B37" s="467" t="str">
        <f>Orçamento!D37</f>
        <v>TRANSPORTE DE CARGA DE QUALQUER NATUREZA,EXCLUSIVE AS DESPESAS DE CARGA E DESCARGA,TANTO DE ESPERA DO CAMINHAO COMO DO SERVENTE OU EQUIPAMENTO AUXILIAR,A VELOCIDADE MEDIA DE 50KM/H,EM CAMINHAO BASCULANTE A OLEO DIESEL,COM CAPACIDADE UTIL DE8T</v>
      </c>
      <c r="C37" s="468"/>
      <c r="D37" s="468"/>
      <c r="E37" s="468"/>
      <c r="F37" s="468"/>
      <c r="G37" s="469"/>
      <c r="H37" s="198" t="str">
        <f>Orçamento!E37</f>
        <v>T X KM</v>
      </c>
      <c r="I37" s="299">
        <f>L37*M37</f>
        <v>1081.49</v>
      </c>
      <c r="J37" s="299"/>
      <c r="K37" s="299"/>
      <c r="L37" s="219">
        <v>10</v>
      </c>
      <c r="M37" s="219">
        <f>I36</f>
        <v>108.149</v>
      </c>
      <c r="N37" s="240" t="s">
        <v>60331</v>
      </c>
      <c r="P37" s="202"/>
    </row>
    <row r="38" spans="1:16" ht="15" customHeight="1" x14ac:dyDescent="0.2">
      <c r="A38" s="263">
        <f>Orçamento!A38</f>
        <v>3</v>
      </c>
      <c r="B38" s="489" t="str">
        <f>Orçamento!D38</f>
        <v>ESTRUTURAS</v>
      </c>
      <c r="C38" s="490"/>
      <c r="D38" s="490"/>
      <c r="E38" s="490"/>
      <c r="F38" s="490"/>
      <c r="G38" s="491"/>
      <c r="H38" s="263"/>
      <c r="I38" s="297"/>
      <c r="J38" s="297"/>
      <c r="K38" s="297"/>
      <c r="L38" s="297"/>
      <c r="M38" s="297"/>
      <c r="N38" s="264"/>
    </row>
    <row r="39" spans="1:16" ht="15" customHeight="1" x14ac:dyDescent="0.2">
      <c r="A39" s="269" t="str">
        <f>Orçamento!A39</f>
        <v>3.1</v>
      </c>
      <c r="B39" s="473" t="str">
        <f>Orçamento!D39</f>
        <v>FUNDAÇÕES - CONCRETO - SAPATAS</v>
      </c>
      <c r="C39" s="474"/>
      <c r="D39" s="474"/>
      <c r="E39" s="474"/>
      <c r="F39" s="474"/>
      <c r="G39" s="475"/>
      <c r="H39" s="269"/>
      <c r="I39" s="298"/>
      <c r="J39" s="298"/>
      <c r="K39" s="298"/>
      <c r="L39" s="298"/>
      <c r="M39" s="298"/>
      <c r="N39" s="270"/>
    </row>
    <row r="40" spans="1:16" ht="45" customHeight="1" x14ac:dyDescent="0.2">
      <c r="A40" s="198" t="str">
        <f>Orçamento!A40</f>
        <v>3.1.1</v>
      </c>
      <c r="B40" s="467" t="str">
        <f>Orçamento!D40</f>
        <v>LASTRO DE CONCRETO MAGRO, APLICADO EM BLOCOS DE COROAMENTO OU SAPATAS. AF_01/2024</v>
      </c>
      <c r="C40" s="468"/>
      <c r="D40" s="468"/>
      <c r="E40" s="468"/>
      <c r="F40" s="468"/>
      <c r="G40" s="469"/>
      <c r="H40" s="198" t="str">
        <f>Orçamento!E40</f>
        <v>M3</v>
      </c>
      <c r="I40" s="212">
        <f>J40*K40*L40*M40</f>
        <v>0.64000000000000012</v>
      </c>
      <c r="J40" s="209">
        <v>0.8</v>
      </c>
      <c r="K40" s="209">
        <v>0.8</v>
      </c>
      <c r="L40" s="209">
        <v>0.05</v>
      </c>
      <c r="M40" s="211">
        <v>20</v>
      </c>
      <c r="N40" s="304" t="s">
        <v>60217</v>
      </c>
    </row>
    <row r="41" spans="1:16" ht="67.5" customHeight="1" x14ac:dyDescent="0.2">
      <c r="A41" s="198" t="str">
        <f>Orçamento!A41</f>
        <v>3.1.2</v>
      </c>
      <c r="B41" s="467" t="str">
        <f>Orçamento!D41</f>
        <v>CONCRETO ARMADO,FCK=25MPA,INCLUINDO MATERIAIS PARA 1,00M3 DECONCRETO(IMPORTADO DE USINA)ADENSADO E COLOCADO,12,00M2 DEAREA MOLDADA,FORMAS CONFORME O ITEM 11.004.0022,60KG DE ACOCA-50,INCLUSIVE MAO-DE-OBRA PARA CORTE,DOBRAGEM,MONTAGEM ECOLOCACAO NAS FORMAS,EXCLUSIVE ESCORAMENTO</v>
      </c>
      <c r="C41" s="468"/>
      <c r="D41" s="468"/>
      <c r="E41" s="468"/>
      <c r="F41" s="468"/>
      <c r="G41" s="469"/>
      <c r="H41" s="198" t="str">
        <f>Orçamento!E41</f>
        <v>M3</v>
      </c>
      <c r="I41" s="212">
        <f>J41*K41*L41*M41</f>
        <v>3.8400000000000007</v>
      </c>
      <c r="J41" s="213">
        <v>0.8</v>
      </c>
      <c r="K41" s="213">
        <v>0.8</v>
      </c>
      <c r="L41" s="213">
        <v>0.3</v>
      </c>
      <c r="M41" s="214">
        <v>20</v>
      </c>
      <c r="N41" s="305" t="s">
        <v>60217</v>
      </c>
    </row>
    <row r="42" spans="1:16" x14ac:dyDescent="0.2">
      <c r="A42" s="269" t="str">
        <f>Orçamento!A42</f>
        <v>3.2.01</v>
      </c>
      <c r="B42" s="473" t="str">
        <f>Orçamento!D42</f>
        <v>FUNDAÇÕES - CONCRETO - ESTACAS</v>
      </c>
      <c r="C42" s="474"/>
      <c r="D42" s="474"/>
      <c r="E42" s="474"/>
      <c r="F42" s="474"/>
      <c r="G42" s="475"/>
      <c r="H42" s="282"/>
      <c r="I42" s="216"/>
      <c r="J42" s="217"/>
      <c r="K42" s="217"/>
      <c r="L42" s="217"/>
      <c r="M42" s="218"/>
      <c r="N42" s="306"/>
    </row>
    <row r="43" spans="1:16" ht="83.25" customHeight="1" x14ac:dyDescent="0.2">
      <c r="A43" s="198" t="str">
        <f>Orçamento!A43</f>
        <v>3.2.01.1</v>
      </c>
      <c r="B43" s="467" t="str">
        <f>Orçamento!D43</f>
        <v>CONCRETO ARMADO,FCK=25MPA,INCLUINDO MATERIAIS PARA 1,00M3 DECONCRETO(IMPORTADO DE USINA)ADENSADO E COLOCADO,12,00M2 DEAREA MOLDADA,FORMAS CONFORME O ITEM 11.004.0022,60KG DE ACOCA-50,INCLUSIVE MAO-DE-OBRA PARA CORTE,DOBRAGEM,MONTAGEM ECOLOCACAO NAS FORMAS,EXCLUSIVE ESCORAMENTO</v>
      </c>
      <c r="C43" s="468"/>
      <c r="D43" s="468"/>
      <c r="E43" s="468"/>
      <c r="F43" s="468"/>
      <c r="G43" s="469"/>
      <c r="H43" s="198" t="str">
        <f>Orçamento!E43</f>
        <v>M3</v>
      </c>
      <c r="I43" s="219">
        <f>J43*L43*M43</f>
        <v>0.360315</v>
      </c>
      <c r="J43" s="213">
        <v>0.85</v>
      </c>
      <c r="K43" s="213"/>
      <c r="L43" s="215">
        <f>3.14*(0.15*0.15)</f>
        <v>7.0650000000000004E-2</v>
      </c>
      <c r="M43" s="214">
        <v>6</v>
      </c>
      <c r="N43" s="225" t="s">
        <v>60230</v>
      </c>
    </row>
    <row r="44" spans="1:16" ht="15" customHeight="1" x14ac:dyDescent="0.2">
      <c r="A44" s="269" t="str">
        <f>Orçamento!A44</f>
        <v>3.2</v>
      </c>
      <c r="B44" s="473" t="str">
        <f>Orçamento!D44</f>
        <v>FUNDAÇÕES - IMPERMEABILIZAÇÃO</v>
      </c>
      <c r="C44" s="474"/>
      <c r="D44" s="474"/>
      <c r="E44" s="474"/>
      <c r="F44" s="474"/>
      <c r="G44" s="475"/>
      <c r="H44" s="269"/>
      <c r="I44" s="298"/>
      <c r="J44" s="298"/>
      <c r="K44" s="298"/>
      <c r="L44" s="298"/>
      <c r="M44" s="298"/>
      <c r="N44" s="270"/>
    </row>
    <row r="45" spans="1:16" ht="77.25" customHeight="1" x14ac:dyDescent="0.2">
      <c r="A45" s="198" t="str">
        <f>Orçamento!A45</f>
        <v>3.2.1</v>
      </c>
      <c r="B45" s="467" t="str">
        <f>Orçamento!D45</f>
        <v>IMPERMEABILIZANTE DA SUPERFICIE DE CONCRETO EM PRESENCA OU NAO DE UMIDADE OU DE LENCOL FREATICO,EMPREGANDO SISTEMA PROGRESSIVO DE CRISTALIZACAO COMPOSTO DE INGREDIENTES ATIVOS QUEPENETRAM PROFUNDAMENTE NO CONCRETO POR PROCESSO CATALITICO,GERANDO CRISTAIS INSOLUVEIS DE FIBRAS DENTRITICAS NOS POROS ECAPILARIDADES</v>
      </c>
      <c r="C45" s="468"/>
      <c r="D45" s="468"/>
      <c r="E45" s="468"/>
      <c r="F45" s="468"/>
      <c r="G45" s="469"/>
      <c r="H45" s="198" t="str">
        <f>Orçamento!E45</f>
        <v>M2</v>
      </c>
      <c r="I45" s="219">
        <f>(K45*J45)+(L45*J45)+(L45*J45)</f>
        <v>62.249999999999993</v>
      </c>
      <c r="J45" s="219">
        <v>83</v>
      </c>
      <c r="K45" s="219">
        <v>0.15</v>
      </c>
      <c r="L45" s="219">
        <v>0.3</v>
      </c>
      <c r="M45" s="219"/>
      <c r="N45" s="225" t="s">
        <v>60223</v>
      </c>
    </row>
    <row r="46" spans="1:16" ht="56.25" customHeight="1" x14ac:dyDescent="0.2">
      <c r="A46" s="198" t="str">
        <f>Orçamento!A46</f>
        <v>3.2.2</v>
      </c>
      <c r="B46" s="467" t="str">
        <f>Orçamento!D46</f>
        <v>LONA DE POLIETILENO(LONA TERREIRO)COM ESPESSURA DE 0,20MM PARA IMPERMEABILIZACAO DE SOLO,MEDIDA PELA AREA COBERTA,INCLUSIVE PERDAS E TRANSPASSE</v>
      </c>
      <c r="C46" s="468"/>
      <c r="D46" s="468"/>
      <c r="E46" s="468"/>
      <c r="F46" s="468"/>
      <c r="G46" s="469"/>
      <c r="H46" s="198" t="str">
        <f>Orçamento!E46</f>
        <v>M2</v>
      </c>
      <c r="I46" s="219">
        <f>M46</f>
        <v>130.94</v>
      </c>
      <c r="J46" s="219"/>
      <c r="K46" s="219"/>
      <c r="L46" s="219"/>
      <c r="M46" s="219">
        <f>3.17+9.07+7.3+9.54+4.73+9.47+6.93+2.04+23.36+2.06+8.93+9.5+6.98+21.39+6.47</f>
        <v>130.94</v>
      </c>
      <c r="N46" s="305" t="s">
        <v>60224</v>
      </c>
    </row>
    <row r="47" spans="1:16" ht="15" customHeight="1" x14ac:dyDescent="0.2">
      <c r="A47" s="269" t="str">
        <f>Orçamento!A47</f>
        <v>3.3</v>
      </c>
      <c r="B47" s="473" t="str">
        <f>Orçamento!D47</f>
        <v>SUPERESTRUTURA - PILARES</v>
      </c>
      <c r="C47" s="474"/>
      <c r="D47" s="474"/>
      <c r="E47" s="474"/>
      <c r="F47" s="474"/>
      <c r="G47" s="475"/>
      <c r="H47" s="269"/>
      <c r="I47" s="298"/>
      <c r="J47" s="269" t="s">
        <v>60231</v>
      </c>
      <c r="K47" s="269" t="s">
        <v>60232</v>
      </c>
      <c r="L47" s="269" t="s">
        <v>60233</v>
      </c>
      <c r="M47" s="269" t="s">
        <v>60234</v>
      </c>
      <c r="N47" s="270"/>
    </row>
    <row r="48" spans="1:16" ht="77.25" customHeight="1" x14ac:dyDescent="0.2">
      <c r="A48" s="198" t="str">
        <f>Orçamento!A48</f>
        <v>3.3.1</v>
      </c>
      <c r="B48" s="467" t="str">
        <f>Orçamento!D48</f>
        <v>CONCRETO ARMADO,FCK=25MPA,INCLUINDO MATERIAIS PARA 1,00M3 DECONCRETO(IMPORTADO DE USINA)ADENSADO E COLOCADO,12,00M2 DEAREA MOLDADA,FORMAS CONFORME O ITEM 11.004.0022,60KG DE ACOCA-50,INCLUSIVE MAO-DE-OBRA PARA CORTE,DOBRAGEM,MONTAGEM ECOLOCACAO NAS FORMAS,EXCLUSIVE ESCORAMENTO</v>
      </c>
      <c r="C48" s="468"/>
      <c r="D48" s="468"/>
      <c r="E48" s="468"/>
      <c r="F48" s="468"/>
      <c r="G48" s="469"/>
      <c r="H48" s="198" t="str">
        <f>Orçamento!E48</f>
        <v>M3</v>
      </c>
      <c r="I48" s="219">
        <f>(J48*M48)+(K48*L48)</f>
        <v>4.0552499999999991</v>
      </c>
      <c r="J48" s="212">
        <f>((4.1*11)+5+(3*1.85)+(6*3.8))</f>
        <v>78.449999999999989</v>
      </c>
      <c r="K48" s="212">
        <f>1.8+1.8+1.8+1.95+3.15</f>
        <v>10.5</v>
      </c>
      <c r="L48" s="212">
        <f>0.2*0.25</f>
        <v>0.05</v>
      </c>
      <c r="M48" s="212">
        <f>(0.15*0.3)</f>
        <v>4.4999999999999998E-2</v>
      </c>
      <c r="N48" s="225" t="s">
        <v>60225</v>
      </c>
    </row>
    <row r="49" spans="1:16" ht="22.5" customHeight="1" x14ac:dyDescent="0.2">
      <c r="A49" s="269" t="str">
        <f>Orçamento!A49</f>
        <v>3.4</v>
      </c>
      <c r="B49" s="473" t="str">
        <f>Orçamento!D49</f>
        <v>SUPERESTRUTURA - VIGAS BALDRAME E CITAMENTO LAJE</v>
      </c>
      <c r="C49" s="474"/>
      <c r="D49" s="474"/>
      <c r="E49" s="474"/>
      <c r="F49" s="474"/>
      <c r="G49" s="475"/>
      <c r="H49" s="269"/>
      <c r="I49" s="298"/>
      <c r="J49" s="269" t="s">
        <v>60231</v>
      </c>
      <c r="K49" s="269" t="s">
        <v>60236</v>
      </c>
      <c r="L49" s="298" t="s">
        <v>60235</v>
      </c>
      <c r="M49" s="298" t="s">
        <v>60234</v>
      </c>
      <c r="N49" s="270"/>
    </row>
    <row r="50" spans="1:16" ht="147" customHeight="1" x14ac:dyDescent="0.2">
      <c r="A50" s="198" t="str">
        <f>Orçamento!A50</f>
        <v>3.4.1</v>
      </c>
      <c r="B50" s="467" t="str">
        <f>Orçamento!D50</f>
        <v>CONCRETO ARMADO,FCK=25MPA,INCLUINDO MATERIAIS PARA 1,00M3 DECONCRETO(IMPORTADO DE USINA)ADENSADO E COLOCADO,12,00M2 DEAREA MOLDADA,FORMAS CONFORME O ITEM 11.004.0022,60KG DE ACOCA-50,INCLUSIVE MAO-DE-OBRA PARA CORTE,DOBRAGEM,MONTAGEM ECOLOCACAO NAS FORMAS,EXCLUSIVE ESCORAMENTO</v>
      </c>
      <c r="C50" s="468"/>
      <c r="D50" s="468"/>
      <c r="E50" s="468"/>
      <c r="F50" s="468"/>
      <c r="G50" s="469"/>
      <c r="H50" s="198" t="str">
        <f>Orçamento!E50</f>
        <v>M3</v>
      </c>
      <c r="I50" s="219">
        <f>(J50*M50)+(K50*L50)</f>
        <v>6.0787499999999994</v>
      </c>
      <c r="J50" s="213">
        <f>(1.8+3.25+3+2.3+3.25+3.3+3.15+2.9+2.9+3.3+3.3+1.6+3.6+3.6+3+2.6+3+6.35+1.8+0.6+1.5+1.65)+(1.9+3.2+1.8+3.25+3+3+2.3+3.25+3.3+3.3+3.15+3.5+2.2+1.25+2.9+2.9+3.3+3.3+3.6+3.6)</f>
        <v>119.75</v>
      </c>
      <c r="K50" s="212">
        <f>3.25+2.5+2.5+3.25</f>
        <v>11.5</v>
      </c>
      <c r="L50" s="219">
        <f>0.15*0.4</f>
        <v>0.06</v>
      </c>
      <c r="M50" s="219">
        <f>0.15*0.3</f>
        <v>4.4999999999999998E-2</v>
      </c>
      <c r="N50" s="238" t="s">
        <v>60303</v>
      </c>
    </row>
    <row r="51" spans="1:16" ht="14.25" x14ac:dyDescent="0.2">
      <c r="A51" s="282" t="str">
        <f>Orçamento!A51</f>
        <v>3.5</v>
      </c>
      <c r="B51" s="494" t="str">
        <f>Orçamento!D51</f>
        <v>SUPERESTRUTURA - VIGAS COROAMENTO PLATIBANDA</v>
      </c>
      <c r="C51" s="495"/>
      <c r="D51" s="495"/>
      <c r="E51" s="495"/>
      <c r="F51" s="495"/>
      <c r="G51" s="496"/>
      <c r="H51" s="282"/>
      <c r="I51" s="234"/>
      <c r="J51" s="217"/>
      <c r="K51" s="216"/>
      <c r="L51" s="234"/>
      <c r="M51" s="234"/>
      <c r="N51" s="307"/>
    </row>
    <row r="52" spans="1:16" ht="76.5" customHeight="1" x14ac:dyDescent="0.2">
      <c r="A52" s="198" t="str">
        <f>Orçamento!A52</f>
        <v>3.5.1</v>
      </c>
      <c r="B52" s="467" t="str">
        <f>Orçamento!D52</f>
        <v>CONCRETO ARMADO,FCK=25MPA,INCLUINDO MATERIAIS PARA 1,00M3 DECONCRETO(IMPORTADO DE USINA)ADENSADO E COLOCADO,12,00M2 DEAREA MOLDADA,FORMAS CONFORME O ITEM 11.004.0022,60KG DE ACOCA-50,INCLUSIVE MAO-DE-OBRA PARA CORTE,DOBRAGEM,MONTAGEM ECOLOCACAO NAS FORMAS,EXCLUSIVE ESCORAMENTO</v>
      </c>
      <c r="C52" s="468"/>
      <c r="D52" s="468"/>
      <c r="E52" s="468"/>
      <c r="F52" s="468"/>
      <c r="G52" s="469"/>
      <c r="H52" s="198" t="str">
        <f>Orçamento!E52</f>
        <v>M3</v>
      </c>
      <c r="I52" s="219">
        <f>J52*K52*L52</f>
        <v>1.4028749999999999</v>
      </c>
      <c r="J52" s="213">
        <f>1.9+3.2+1.8+3.25+3+2.3+3.3+3.15+3.25+3.5+2.5+2.5+2.2+3.25+2.9+2.9+3.3+3.3+1.8+1.85+3.6+3.6</f>
        <v>62.349999999999994</v>
      </c>
      <c r="K52" s="212">
        <v>0.15</v>
      </c>
      <c r="L52" s="212">
        <v>0.15</v>
      </c>
      <c r="M52" s="219"/>
      <c r="N52" s="225" t="s">
        <v>60294</v>
      </c>
    </row>
    <row r="53" spans="1:16" ht="15" customHeight="1" x14ac:dyDescent="0.2">
      <c r="A53" s="269" t="str">
        <f>Orçamento!A53</f>
        <v>3.6</v>
      </c>
      <c r="B53" s="473" t="str">
        <f>Orçamento!D53</f>
        <v>SUPERESTRUTURA - LAJES</v>
      </c>
      <c r="C53" s="474"/>
      <c r="D53" s="474"/>
      <c r="E53" s="474"/>
      <c r="F53" s="474"/>
      <c r="G53" s="475"/>
      <c r="H53" s="269"/>
      <c r="I53" s="298"/>
      <c r="J53" s="298"/>
      <c r="K53" s="298"/>
      <c r="L53" s="298"/>
      <c r="M53" s="298"/>
      <c r="N53" s="270"/>
    </row>
    <row r="54" spans="1:16" ht="73.5" customHeight="1" x14ac:dyDescent="0.2">
      <c r="A54" s="198" t="str">
        <f>Orçamento!A54</f>
        <v>3.6.1</v>
      </c>
      <c r="B54" s="467" t="str">
        <f>Orçamento!D54</f>
        <v>CONCRETO ARMADO,FCK=25MPA,INCLUINDO MATERIAIS PARA 1,00M3 DECONCRETO(IMPORTADO DE USINA)ADENSADO E COLOCADO,12,00M2 DEAREA MOLDADA,FORMAS CONFORME O ITEM 11.004.0022,60KG DE ACOCA-50,INCLUSIVE MAO-DE-OBRA PARA CORTE,DOBRAGEM,MONTAGEM ECOLOCACAO NAS FORMAS,EXCLUSIVE ESCORAMENTO</v>
      </c>
      <c r="C54" s="468"/>
      <c r="D54" s="468"/>
      <c r="E54" s="468"/>
      <c r="F54" s="468"/>
      <c r="G54" s="469"/>
      <c r="H54" s="198" t="str">
        <f>Orçamento!E54</f>
        <v>M3</v>
      </c>
      <c r="I54" s="219">
        <f>M54*L54</f>
        <v>5.9352</v>
      </c>
      <c r="J54" s="220"/>
      <c r="K54" s="220"/>
      <c r="L54" s="221">
        <v>0.08</v>
      </c>
      <c r="M54" s="222">
        <f>2.18+47.61+24.4</f>
        <v>74.19</v>
      </c>
      <c r="N54" s="305" t="s">
        <v>60242</v>
      </c>
    </row>
    <row r="55" spans="1:16" ht="65.25" customHeight="1" x14ac:dyDescent="0.2">
      <c r="A55" s="198" t="str">
        <f>Orçamento!A55</f>
        <v>3.6.2</v>
      </c>
      <c r="B55" s="467" t="str">
        <f>Orçamento!D55</f>
        <v>ESCORAMENTO TUBULAR(ALUGUEL)COM TUBOS METALICOS,PARA QUALQUER DENSIDADE DE TUBO,PAGO PELO COMPRIMENTO NECESSARIO,NO MESMO TEMPO,DESDE A ENTREGA DO MATERIAL NA OBRA,NA OCASIAO APROPRIADA ATE SUA CARGA,PARA DEVOLUCAO,LOGO QUE DESNECESSARIA</v>
      </c>
      <c r="C55" s="468"/>
      <c r="D55" s="468"/>
      <c r="E55" s="468"/>
      <c r="F55" s="468"/>
      <c r="G55" s="469"/>
      <c r="H55" s="198" t="str">
        <f>Orçamento!E55</f>
        <v>MXMES</v>
      </c>
      <c r="I55" s="223">
        <f>M55*L55</f>
        <v>225</v>
      </c>
      <c r="J55" s="209"/>
      <c r="K55" s="224"/>
      <c r="L55" s="209">
        <v>3</v>
      </c>
      <c r="M55" s="210">
        <v>75</v>
      </c>
      <c r="N55" s="225" t="s">
        <v>60243</v>
      </c>
    </row>
    <row r="56" spans="1:16" ht="15" customHeight="1" x14ac:dyDescent="0.2">
      <c r="A56" s="269" t="str">
        <f>Orçamento!A56</f>
        <v>3.7</v>
      </c>
      <c r="B56" s="473" t="str">
        <f>Orçamento!D56</f>
        <v>SUPERESTRUTURA - VERGAS E CONTRAVERGAS</v>
      </c>
      <c r="C56" s="474"/>
      <c r="D56" s="474"/>
      <c r="E56" s="474"/>
      <c r="F56" s="474"/>
      <c r="G56" s="475"/>
      <c r="H56" s="269"/>
      <c r="I56" s="269"/>
      <c r="J56" s="226" t="s">
        <v>60212</v>
      </c>
      <c r="K56" s="226" t="s">
        <v>956</v>
      </c>
      <c r="L56" s="226" t="s">
        <v>949</v>
      </c>
      <c r="M56" s="227" t="s">
        <v>60244</v>
      </c>
      <c r="N56" s="270"/>
    </row>
    <row r="57" spans="1:16" ht="181.5" customHeight="1" x14ac:dyDescent="0.2">
      <c r="A57" s="198" t="str">
        <f>Orçamento!A57</f>
        <v>3.7.1</v>
      </c>
      <c r="B57" s="467" t="str">
        <f>Orçamento!D57</f>
        <v>VERGAS DE CONCRETO ARMADO PARA ALVENARIA,COM APROVEITAMENTODA MADEIRA POR 10 VEZES</v>
      </c>
      <c r="C57" s="468"/>
      <c r="D57" s="468"/>
      <c r="E57" s="468"/>
      <c r="F57" s="468"/>
      <c r="G57" s="469"/>
      <c r="H57" s="198" t="str">
        <f>Orçamento!E57</f>
        <v>M3</v>
      </c>
      <c r="I57" s="219">
        <f>J57*K57*L57</f>
        <v>0.23249999999999998</v>
      </c>
      <c r="J57" s="219">
        <f>(1.7*4)+(1*2)+(1.2*2)+(1.1*1)+(1.6*1)+(1.6)</f>
        <v>15.5</v>
      </c>
      <c r="K57" s="228">
        <v>0.15</v>
      </c>
      <c r="L57" s="228">
        <v>0.1</v>
      </c>
      <c r="M57" s="299"/>
      <c r="N57" s="225" t="s">
        <v>60304</v>
      </c>
    </row>
    <row r="58" spans="1:16" ht="15" customHeight="1" x14ac:dyDescent="0.2">
      <c r="A58" s="269" t="str">
        <f>Orçamento!A58</f>
        <v>3.8</v>
      </c>
      <c r="B58" s="473" t="str">
        <f>Orçamento!D58</f>
        <v xml:space="preserve">SUPERESTRUTURA - ESCADAS </v>
      </c>
      <c r="C58" s="474"/>
      <c r="D58" s="474"/>
      <c r="E58" s="474"/>
      <c r="F58" s="474"/>
      <c r="G58" s="475"/>
      <c r="H58" s="269"/>
      <c r="I58" s="342"/>
      <c r="J58" s="298"/>
      <c r="K58" s="298"/>
      <c r="L58" s="298"/>
      <c r="M58" s="298"/>
      <c r="N58" s="270"/>
    </row>
    <row r="59" spans="1:16" ht="74.25" customHeight="1" x14ac:dyDescent="0.2">
      <c r="A59" s="198" t="str">
        <f>Orçamento!A59</f>
        <v>3.8.1</v>
      </c>
      <c r="B59" s="467" t="str">
        <f>Orçamento!D59</f>
        <v>CONCRETO ARMADO,FCK=25MPA,INCLUINDO MATERIAIS PARA 1,00M3 DECONCRETO(IMPORTADO DE USINA)ADENSADO E COLOCADO,12,00M2 DEAREA MOLDADA,FORMAS CONFORME O ITEM 11.004.0022,60KG DE ACOCA-50,INCLUSIVE MAO-DE-OBRA PARA CORTE,DOBRAGEM,MONTAGEM ECOLOCACAO NAS FORMAS,EXCLUSIVE ESCORAMENTO</v>
      </c>
      <c r="C59" s="468"/>
      <c r="D59" s="468"/>
      <c r="E59" s="468"/>
      <c r="F59" s="468"/>
      <c r="G59" s="469"/>
      <c r="H59" s="341" t="str">
        <f>Orçamento!E59</f>
        <v>M3</v>
      </c>
      <c r="I59" s="219">
        <f>J59*M59</f>
        <v>1.091966</v>
      </c>
      <c r="J59" s="229">
        <f>3.24+3.01+2.77+2.54+2.31+2.08+1.85+1.63</f>
        <v>19.43</v>
      </c>
      <c r="K59" s="230"/>
      <c r="L59" s="230"/>
      <c r="M59" s="231">
        <v>5.62E-2</v>
      </c>
      <c r="N59" s="308" t="s">
        <v>60295</v>
      </c>
    </row>
    <row r="60" spans="1:16" ht="14.25" x14ac:dyDescent="0.2">
      <c r="A60" s="269" t="str">
        <f>Orçamento!A60</f>
        <v>3.9</v>
      </c>
      <c r="B60" s="473" t="str">
        <f>Orçamento!D60</f>
        <v>SUPERESTRUTURA -  RAMPAS</v>
      </c>
      <c r="C60" s="474"/>
      <c r="D60" s="474"/>
      <c r="E60" s="474"/>
      <c r="F60" s="474"/>
      <c r="G60" s="475"/>
      <c r="H60" s="269"/>
      <c r="I60" s="233"/>
      <c r="J60" s="271"/>
      <c r="K60" s="271"/>
      <c r="L60" s="271"/>
      <c r="M60" s="271"/>
      <c r="N60" s="309"/>
    </row>
    <row r="61" spans="1:16" ht="78" customHeight="1" x14ac:dyDescent="0.2">
      <c r="A61" s="198" t="str">
        <f>Orçamento!A61</f>
        <v>3.9.1</v>
      </c>
      <c r="B61" s="467" t="str">
        <f>Orçamento!D61</f>
        <v>CONCRETO ARMADO,FCK=25MPA,INCLUINDO MATERIAIS PARA 1,00M3 DECONCRETO(IMPORTADO DE USINA)ADENSADO E COLOCADO,12,00M2 DEAREA MOLDADA,FORMAS CONFORME O ITEM 11.004.0022,60KG DE ACOCA-50,INCLUSIVE MAO-DE-OBRA PARA CORTE,DOBRAGEM,MONTAGEM ECOLOCACAO NAS FORMAS,EXCLUSIVE ESCORAMENTO</v>
      </c>
      <c r="C61" s="468"/>
      <c r="D61" s="468"/>
      <c r="E61" s="468"/>
      <c r="F61" s="468"/>
      <c r="G61" s="469"/>
      <c r="H61" s="198" t="str">
        <f>Orçamento!E61</f>
        <v>M3</v>
      </c>
      <c r="I61" s="232">
        <f>J61*K61*L61</f>
        <v>2.4794999999999998</v>
      </c>
      <c r="J61" s="212">
        <f>1.7+4.8+3.15+4.8+1.5+10.2+1.4</f>
        <v>27.549999999999997</v>
      </c>
      <c r="K61" s="213">
        <v>1.5</v>
      </c>
      <c r="L61" s="213">
        <v>0.06</v>
      </c>
      <c r="M61" s="299"/>
      <c r="N61" s="225" t="s">
        <v>60296</v>
      </c>
    </row>
    <row r="62" spans="1:16" x14ac:dyDescent="0.2">
      <c r="A62" s="269" t="str">
        <f>Orçamento!A62</f>
        <v>3.10</v>
      </c>
      <c r="B62" s="473" t="str">
        <f>Orçamento!D62</f>
        <v>SUPERESTRUTURA -  ENCHIMENTO DE BLOCOS</v>
      </c>
      <c r="C62" s="474"/>
      <c r="D62" s="474"/>
      <c r="E62" s="474"/>
      <c r="F62" s="474"/>
      <c r="G62" s="475"/>
      <c r="H62" s="269"/>
      <c r="I62" s="233"/>
      <c r="J62" s="234"/>
      <c r="K62" s="235"/>
      <c r="L62" s="235"/>
      <c r="M62" s="271"/>
      <c r="N62" s="310"/>
    </row>
    <row r="63" spans="1:16" ht="228.75" customHeight="1" x14ac:dyDescent="0.2">
      <c r="A63" s="198" t="str">
        <f>Orçamento!A63</f>
        <v>3.10.1</v>
      </c>
      <c r="B63" s="467" t="str">
        <f>Orçamento!D63</f>
        <v>CONCRETO ARMADO,FCK=25MPA,INCLUINDO MATERIAIS PARA 1,00M3 DECONCRETO(IMPORTADO DE USINA)ADENSADO E COLOCADO,12,00M2 DEAREA MOLDADA,FORMAS CONFORME O ITEM 11.004.0022,60KG DE ACOCA-50,INCLUSIVE MAO-DE-OBRA PARA CORTE,DOBRAGEM,MONTAGEM ECOLOCACAO NAS FORMAS,EXCLUSIVE ESCORAMENTO</v>
      </c>
      <c r="C63" s="468"/>
      <c r="D63" s="468"/>
      <c r="E63" s="468"/>
      <c r="F63" s="468"/>
      <c r="G63" s="469"/>
      <c r="H63" s="198" t="str">
        <f>Orçamento!E63</f>
        <v>M3</v>
      </c>
      <c r="I63" s="232">
        <f>J63*M63</f>
        <v>2.0472119999999996</v>
      </c>
      <c r="J63" s="212">
        <f>(1.6*6.35)+(2.55*1.42)+(1.42*3.15)+(6.2*0.4)+(0.75*1.8)+(6.2*0.6)+(1.4*1.6)</f>
        <v>28.043999999999997</v>
      </c>
      <c r="K63" s="213"/>
      <c r="L63" s="213"/>
      <c r="M63" s="231">
        <v>7.2999999999999995E-2</v>
      </c>
      <c r="N63" s="328" t="s">
        <v>60305</v>
      </c>
    </row>
    <row r="64" spans="1:16" s="191" customFormat="1" ht="15" customHeight="1" x14ac:dyDescent="0.2">
      <c r="A64" s="263">
        <f>Orçamento!A64</f>
        <v>4</v>
      </c>
      <c r="B64" s="489" t="str">
        <f>Orçamento!D64</f>
        <v>VEDAÇÃO VERTICAL</v>
      </c>
      <c r="C64" s="490"/>
      <c r="D64" s="490"/>
      <c r="E64" s="490"/>
      <c r="F64" s="490"/>
      <c r="G64" s="491"/>
      <c r="H64" s="263"/>
      <c r="I64" s="297"/>
      <c r="J64" s="297"/>
      <c r="K64" s="297"/>
      <c r="L64" s="297"/>
      <c r="M64" s="297"/>
      <c r="N64" s="264"/>
      <c r="P64" s="192"/>
    </row>
    <row r="65" spans="1:14" ht="15" customHeight="1" x14ac:dyDescent="0.2">
      <c r="A65" s="269" t="str">
        <f>Orçamento!A65</f>
        <v>4.1</v>
      </c>
      <c r="B65" s="473" t="str">
        <f>Orçamento!D65</f>
        <v>ALVENARIAS E DIVISÓRIAS</v>
      </c>
      <c r="C65" s="474"/>
      <c r="D65" s="474"/>
      <c r="E65" s="474"/>
      <c r="F65" s="474"/>
      <c r="G65" s="475"/>
      <c r="H65" s="269"/>
      <c r="I65" s="298"/>
      <c r="J65" s="298"/>
      <c r="K65" s="298"/>
      <c r="L65" s="298"/>
      <c r="M65" s="298"/>
      <c r="N65" s="270"/>
    </row>
    <row r="66" spans="1:14" ht="108.75" customHeight="1" x14ac:dyDescent="0.2">
      <c r="A66" s="198" t="str">
        <f>Orçamento!A66</f>
        <v>4.1.1</v>
      </c>
      <c r="B66" s="467" t="str">
        <f>Orçamento!D66</f>
        <v>ALVENARIA DE BLOCOS DE CONCRETO 15X20X40CM,ASSENTES COM ARGAMASSA DE CIMENTO E AREIA,NO TRACO 1:8,EM PAREDES DE 0,15M DEESPESSURA,DE SUPERFICIE CORRIDA,ATE 3,00M DE ALTURA E MEDIDA PELA AREA REAL</v>
      </c>
      <c r="C66" s="468"/>
      <c r="D66" s="468"/>
      <c r="E66" s="468"/>
      <c r="F66" s="468"/>
      <c r="G66" s="469"/>
      <c r="H66" s="198" t="str">
        <f>Orçamento!E66</f>
        <v>M2</v>
      </c>
      <c r="I66" s="219">
        <v>71.154499999999999</v>
      </c>
      <c r="J66" s="299"/>
      <c r="K66" s="299"/>
      <c r="L66" s="299"/>
      <c r="M66" s="299"/>
      <c r="N66" s="238" t="s">
        <v>60307</v>
      </c>
    </row>
    <row r="67" spans="1:14" ht="117.75" customHeight="1" x14ac:dyDescent="0.2">
      <c r="A67" s="198" t="str">
        <f>Orçamento!A67</f>
        <v>4.1.2</v>
      </c>
      <c r="B67" s="467" t="str">
        <f>Orçamento!D67</f>
        <v>ALVENARIA DE TIJOLOS CERAMICOS FURADOS 10X20X30CM,COMPLEMENTADA COM 6% DE TIJOLOS DE 10X20X20CM,ASSENTES COM ARGAMASSA DE CIMENTO E SAIBRO,NO TRACO 1:8,EM PAREDES DE MEIA VEZ(0,10M) DE SUPERFICIE CORRIDA,ATE 3,00M DE ALTURA E MEDIDA PELA AREA REAL</v>
      </c>
      <c r="C67" s="468"/>
      <c r="D67" s="468"/>
      <c r="E67" s="468"/>
      <c r="F67" s="468"/>
      <c r="G67" s="469"/>
      <c r="H67" s="198" t="str">
        <f>Orçamento!E67</f>
        <v>M2</v>
      </c>
      <c r="I67" s="219">
        <f>J67</f>
        <v>124.52999999999999</v>
      </c>
      <c r="J67" s="236">
        <f>(((1.8+3.1+3+2.3+3.1+3.15+3.15+3.5+2.4)*3.35)+((1.9+3.2+3+3.3)*0.85)+((3.25+2.5+2.5+3.25)*1.45)+((2.9+3.3+2.9+3.3+3.6+3.6)*0.65))</f>
        <v>124.52999999999999</v>
      </c>
      <c r="K67" s="299"/>
      <c r="L67" s="299"/>
      <c r="M67" s="299"/>
      <c r="N67" s="237" t="s">
        <v>60308</v>
      </c>
    </row>
    <row r="68" spans="1:14" ht="30" customHeight="1" x14ac:dyDescent="0.2">
      <c r="A68" s="198" t="str">
        <f>Orçamento!A68</f>
        <v>4.1.3</v>
      </c>
      <c r="B68" s="467" t="str">
        <f>Orçamento!D68</f>
        <v>FIXAÇÃO (ENCUNHAMENTO) DE ALVENARIA DE VEDAÇÃO COM ESPUMA DE POLIURETANO EXPANSIVA. AF_03/2024</v>
      </c>
      <c r="C68" s="468"/>
      <c r="D68" s="468"/>
      <c r="E68" s="468"/>
      <c r="F68" s="468"/>
      <c r="G68" s="469"/>
      <c r="H68" s="198" t="str">
        <f>Orçamento!E68</f>
        <v>M</v>
      </c>
      <c r="I68" s="219">
        <v>47.25</v>
      </c>
      <c r="J68" s="299"/>
      <c r="K68" s="299"/>
      <c r="L68" s="299"/>
      <c r="M68" s="299"/>
      <c r="N68" s="240" t="s">
        <v>60306</v>
      </c>
    </row>
    <row r="69" spans="1:14" ht="15" customHeight="1" x14ac:dyDescent="0.2">
      <c r="A69" s="263">
        <f>Orçamento!A69</f>
        <v>5</v>
      </c>
      <c r="B69" s="489" t="str">
        <f>Orçamento!D69</f>
        <v>INSTALAÇÕES HIDROSSANITÁRIAS</v>
      </c>
      <c r="C69" s="490"/>
      <c r="D69" s="490"/>
      <c r="E69" s="490"/>
      <c r="F69" s="490"/>
      <c r="G69" s="491"/>
      <c r="H69" s="263"/>
      <c r="I69" s="297"/>
      <c r="J69" s="297"/>
      <c r="K69" s="297"/>
      <c r="L69" s="297"/>
      <c r="M69" s="297"/>
      <c r="N69" s="264"/>
    </row>
    <row r="70" spans="1:14" ht="15" customHeight="1" x14ac:dyDescent="0.2">
      <c r="A70" s="269" t="str">
        <f>Orçamento!A70</f>
        <v>5.1</v>
      </c>
      <c r="B70" s="473" t="str">
        <f>Orçamento!D70</f>
        <v>INSTALAÇÕES HIDROSSANITÁRIAS - ALIMENTAÇÃO</v>
      </c>
      <c r="C70" s="474"/>
      <c r="D70" s="474"/>
      <c r="E70" s="474"/>
      <c r="F70" s="474"/>
      <c r="G70" s="475"/>
      <c r="H70" s="269"/>
      <c r="I70" s="298"/>
      <c r="J70" s="298"/>
      <c r="K70" s="298"/>
      <c r="L70" s="298"/>
      <c r="M70" s="298"/>
      <c r="N70" s="270"/>
    </row>
    <row r="71" spans="1:14" ht="51" customHeight="1" x14ac:dyDescent="0.2">
      <c r="A71" s="198" t="str">
        <f>Orçamento!A71</f>
        <v>5.1.1</v>
      </c>
      <c r="B71" s="467" t="str">
        <f>Orçamento!D71</f>
        <v>CAIXA D´ÁGUA EM POLIETILENO, 1000 LITROS (INCLUSOS TUBOS, CONEXÕES E TORNEIRA DE BÓIA) - FORNECIMENTO E INSTALAÇÃO. AF_06/2021</v>
      </c>
      <c r="C71" s="468"/>
      <c r="D71" s="468"/>
      <c r="E71" s="468"/>
      <c r="F71" s="468"/>
      <c r="G71" s="469"/>
      <c r="H71" s="198" t="str">
        <f>Orçamento!E71</f>
        <v>UN</v>
      </c>
      <c r="I71" s="219">
        <v>1</v>
      </c>
      <c r="J71" s="299"/>
      <c r="K71" s="299"/>
      <c r="L71" s="299"/>
      <c r="M71" s="299"/>
      <c r="N71" s="240" t="s">
        <v>60252</v>
      </c>
    </row>
    <row r="72" spans="1:14" ht="37.5" customHeight="1" x14ac:dyDescent="0.2">
      <c r="A72" s="198" t="str">
        <f>Orçamento!A72</f>
        <v>5.1.2</v>
      </c>
      <c r="B72" s="467" t="str">
        <f>Orçamento!D72</f>
        <v>TUBO DE PVC RIGIDO, PONTA/BOLSA COM VIROLA, EM BARRAS DE 6,00M, DE 050MM</v>
      </c>
      <c r="C72" s="468"/>
      <c r="D72" s="468"/>
      <c r="E72" s="468"/>
      <c r="F72" s="468"/>
      <c r="G72" s="469"/>
      <c r="H72" s="198" t="str">
        <f>Orçamento!E72</f>
        <v>UN</v>
      </c>
      <c r="I72" s="219">
        <v>2</v>
      </c>
      <c r="J72" s="299"/>
      <c r="K72" s="299"/>
      <c r="L72" s="299"/>
      <c r="M72" s="299"/>
      <c r="N72" s="240" t="s">
        <v>60253</v>
      </c>
    </row>
    <row r="73" spans="1:14" ht="45.75" customHeight="1" x14ac:dyDescent="0.2">
      <c r="A73" s="198" t="str">
        <f>Orçamento!A73</f>
        <v>5.1.3</v>
      </c>
      <c r="B73" s="467" t="str">
        <f>Orçamento!D73</f>
        <v>CURVA CURTA 90 GRAUS, PVC, SERIE NORMAL, ESGOTO PREDIAL, DN 50 MM, JUNTA ELÁSTICA, FORNECIDO E INSTALADO EM PRUMADA DE ESGOTO SANITÁRIO OU VENTILAÇÃO. AF_08/2022</v>
      </c>
      <c r="C73" s="468"/>
      <c r="D73" s="468"/>
      <c r="E73" s="468"/>
      <c r="F73" s="468"/>
      <c r="G73" s="469"/>
      <c r="H73" s="198" t="str">
        <f>Orçamento!E73</f>
        <v>UN</v>
      </c>
      <c r="I73" s="219">
        <v>4</v>
      </c>
      <c r="J73" s="299"/>
      <c r="K73" s="299"/>
      <c r="L73" s="299"/>
      <c r="M73" s="299"/>
      <c r="N73" s="240" t="s">
        <v>60253</v>
      </c>
    </row>
    <row r="74" spans="1:14" ht="47.25" customHeight="1" x14ac:dyDescent="0.2">
      <c r="A74" s="198" t="str">
        <f>Orçamento!A74</f>
        <v>5.1.4</v>
      </c>
      <c r="B74" s="467" t="str">
        <f>Orçamento!D74</f>
        <v>TE, PVC, SERIE NORMAL, ESGOTO PREDIAL, DN 50 X 50 MM, JUNTA ELÁSTICA, FORNECIDO E INSTALADO EM PRUMADA DE ESGOTO SANITÁRIO OU VENTILAÇÃO. AF_08/2022</v>
      </c>
      <c r="C74" s="468"/>
      <c r="D74" s="468"/>
      <c r="E74" s="468"/>
      <c r="F74" s="468"/>
      <c r="G74" s="469"/>
      <c r="H74" s="198" t="str">
        <f>Orçamento!E74</f>
        <v>UN</v>
      </c>
      <c r="I74" s="219">
        <v>1</v>
      </c>
      <c r="J74" s="299"/>
      <c r="K74" s="299"/>
      <c r="L74" s="299"/>
      <c r="M74" s="299"/>
      <c r="N74" s="240" t="s">
        <v>60254</v>
      </c>
    </row>
    <row r="75" spans="1:14" ht="52.5" customHeight="1" x14ac:dyDescent="0.2">
      <c r="A75" s="198" t="str">
        <f>Orçamento!A75</f>
        <v>5.1.5</v>
      </c>
      <c r="B75" s="467" t="str">
        <f>Orçamento!D75</f>
        <v>ADAPTADOR CURTO COM BOLSA E ROSCA PARA REGISTRO, PVC, SOLDÁVEL, DN 50MM X 1.1/4, INSTALADO EM PRUMADA DE ÁGUA - FORNECIMENTO E INSTALAÇÃO. AF_06/2022</v>
      </c>
      <c r="C75" s="468"/>
      <c r="D75" s="468"/>
      <c r="E75" s="468"/>
      <c r="F75" s="468"/>
      <c r="G75" s="469"/>
      <c r="H75" s="198" t="str">
        <f>Orçamento!E75</f>
        <v>UN</v>
      </c>
      <c r="I75" s="219">
        <v>1</v>
      </c>
      <c r="J75" s="299"/>
      <c r="K75" s="299"/>
      <c r="L75" s="299"/>
      <c r="M75" s="299"/>
      <c r="N75" s="240" t="s">
        <v>60254</v>
      </c>
    </row>
    <row r="76" spans="1:14" ht="51.75" customHeight="1" x14ac:dyDescent="0.2">
      <c r="A76" s="198" t="str">
        <f>Orçamento!A76</f>
        <v>5.1.6</v>
      </c>
      <c r="B76" s="467" t="str">
        <f>Orçamento!D76</f>
        <v>REGISTRO DE ESFERA, PVC, SOLDÁVEL, COM VOLANTE, DN 50 MM - FORNECIMENTO E INSTALAÇÃO. AF_08/2021</v>
      </c>
      <c r="C76" s="468"/>
      <c r="D76" s="468"/>
      <c r="E76" s="468"/>
      <c r="F76" s="468"/>
      <c r="G76" s="469"/>
      <c r="H76" s="198" t="str">
        <f>Orçamento!E76</f>
        <v>UN</v>
      </c>
      <c r="I76" s="219">
        <v>1</v>
      </c>
      <c r="J76" s="299"/>
      <c r="K76" s="299"/>
      <c r="L76" s="299"/>
      <c r="M76" s="299"/>
      <c r="N76" s="240" t="s">
        <v>60255</v>
      </c>
    </row>
    <row r="77" spans="1:14" ht="15" customHeight="1" x14ac:dyDescent="0.2">
      <c r="A77" s="269" t="str">
        <f>Orçamento!A77</f>
        <v>5.2</v>
      </c>
      <c r="B77" s="473" t="str">
        <f>Orçamento!D77</f>
        <v>INSTALAÇÕES HIDROSSANITÁRIAS - EQUIPAMENTOS</v>
      </c>
      <c r="C77" s="474"/>
      <c r="D77" s="474"/>
      <c r="E77" s="474"/>
      <c r="F77" s="474"/>
      <c r="G77" s="475"/>
      <c r="H77" s="269"/>
      <c r="I77" s="298"/>
      <c r="J77" s="298"/>
      <c r="K77" s="298"/>
      <c r="L77" s="298"/>
      <c r="M77" s="298"/>
      <c r="N77" s="270"/>
    </row>
    <row r="78" spans="1:14" ht="99" customHeight="1" x14ac:dyDescent="0.2">
      <c r="A78" s="198" t="str">
        <f>Orçamento!A78</f>
        <v>5.2.1</v>
      </c>
      <c r="B78" s="467" t="str">
        <f>Orçamento!D78</f>
        <v>INSTALACAO E ASSENTAMENTO DE UMA BACIA SANITARIA E CAIXA ACOPLADA (EXCL.ESTES) EM PAVIMENTO TERREO,PARTE DE UM CONJ.DE DOIS OU MAIS VASOS,COMPREENDENDO:INST.HIDRAULICA COM 1,50M DETUBO PVC 25MM,COM CONEXOES,ATE A CAIXA ACOPLADA,LIGACAO DEESGOTO COM 2,00M DE TUBO PVC 100MM A CAIXA DE INSPECAO E TUBO DE VENTILACAO,INCLUSIVE CONEXOES,EXCL.TUBO DE VENTILACAO</v>
      </c>
      <c r="C78" s="468"/>
      <c r="D78" s="468"/>
      <c r="E78" s="468"/>
      <c r="F78" s="468"/>
      <c r="G78" s="469"/>
      <c r="H78" s="198" t="str">
        <f>Orçamento!E78</f>
        <v>UN</v>
      </c>
      <c r="I78" s="219">
        <v>1</v>
      </c>
      <c r="J78" s="299"/>
      <c r="K78" s="299"/>
      <c r="L78" s="299"/>
      <c r="M78" s="299"/>
      <c r="N78" s="240" t="s">
        <v>60256</v>
      </c>
    </row>
    <row r="79" spans="1:14" ht="38.25" customHeight="1" x14ac:dyDescent="0.2">
      <c r="A79" s="198" t="str">
        <f>Orçamento!A79</f>
        <v>5.2.2</v>
      </c>
      <c r="B79" s="467" t="str">
        <f>Orçamento!D79</f>
        <v>BACIA SANITÁRIA COM CAIXA ACOPLADA LOUÇA BRANCA, INCLUSO ENGATE FLEXÍVEL EM PLÁSTICO BRANCO, 1/2" X 40 CM - FORNECIMENTO E INSTALAÇÃO. AF_02/2026</v>
      </c>
      <c r="C79" s="468"/>
      <c r="D79" s="468"/>
      <c r="E79" s="468"/>
      <c r="F79" s="468"/>
      <c r="G79" s="469"/>
      <c r="H79" s="198" t="str">
        <f>Orçamento!E79</f>
        <v>UN</v>
      </c>
      <c r="I79" s="219">
        <v>1</v>
      </c>
      <c r="J79" s="299"/>
      <c r="K79" s="299"/>
      <c r="L79" s="299"/>
      <c r="M79" s="299"/>
      <c r="N79" s="240" t="s">
        <v>60257</v>
      </c>
    </row>
    <row r="80" spans="1:14" ht="65.25" customHeight="1" x14ac:dyDescent="0.2">
      <c r="A80" s="198" t="str">
        <f>Orçamento!A80</f>
        <v>5.2.3</v>
      </c>
      <c r="B80" s="467" t="str">
        <f>Orçamento!D80</f>
        <v>INSTALACAO E ASSENTAMENTO DE LAVATORIO DE UMA TORNEIRA(EXCLUSIVE FORNECIMENTO DO APARELHO),COMPREENDENDO:3,00M DE TUBO DE PVC DE 25MM,2,00M DE TUBO DE PVC DE 40MM E CONEXOES</v>
      </c>
      <c r="C80" s="468"/>
      <c r="D80" s="468"/>
      <c r="E80" s="468"/>
      <c r="F80" s="468"/>
      <c r="G80" s="469"/>
      <c r="H80" s="198" t="str">
        <f>Orçamento!E80</f>
        <v>UN</v>
      </c>
      <c r="I80" s="219">
        <v>1</v>
      </c>
      <c r="J80" s="299"/>
      <c r="K80" s="299"/>
      <c r="L80" s="299"/>
      <c r="M80" s="299"/>
      <c r="N80" s="240" t="s">
        <v>60257</v>
      </c>
    </row>
    <row r="81" spans="1:14" ht="65.25" customHeight="1" x14ac:dyDescent="0.2">
      <c r="A81" s="198" t="str">
        <f>Orçamento!A81</f>
        <v>5.2.4</v>
      </c>
      <c r="B81" s="467" t="str">
        <f>Orçamento!D81</f>
        <v>LAVATÓRIO LOUÇA BRANCA COM COLUNA, 45 X 55 CM OU EQUIVALENTE, PADRÃO MÉDIO, INCLUSO SIFÃO TIPO GARRAFA, VÁLVULA E ENGATE FLEXÍVEL DE 40 CM EM METAL CROMADO, COM TORNEIRA CROMADA DE MESA, PADRÃO MÉDIO - FORNECIMENTO E INSTALAÇÃO. AF_02/2026</v>
      </c>
      <c r="C81" s="468"/>
      <c r="D81" s="468"/>
      <c r="E81" s="468"/>
      <c r="F81" s="468"/>
      <c r="G81" s="469"/>
      <c r="H81" s="198" t="str">
        <f>Orçamento!E81</f>
        <v>UN</v>
      </c>
      <c r="I81" s="219">
        <v>1</v>
      </c>
      <c r="J81" s="299"/>
      <c r="K81" s="299"/>
      <c r="L81" s="299"/>
      <c r="M81" s="299"/>
      <c r="N81" s="240" t="s">
        <v>60257</v>
      </c>
    </row>
    <row r="82" spans="1:14" ht="50.25" customHeight="1" x14ac:dyDescent="0.2">
      <c r="A82" s="198" t="str">
        <f>Orçamento!A82</f>
        <v>5.2.5</v>
      </c>
      <c r="B82" s="467" t="str">
        <f>Orçamento!D82</f>
        <v>INSTALACAO E ASSENTAMENTO DE DUCHINHA MANUAL PARA BANHEIRO(EXCLUSIVE FORNECIMENTO DO APARELHO),COMPREENDENDO:3,00M DE TUBO DE PVC DE 25MM E CONEXOES</v>
      </c>
      <c r="C82" s="468"/>
      <c r="D82" s="468"/>
      <c r="E82" s="468"/>
      <c r="F82" s="468"/>
      <c r="G82" s="469"/>
      <c r="H82" s="198" t="str">
        <f>Orçamento!E82</f>
        <v>UN</v>
      </c>
      <c r="I82" s="219">
        <v>1</v>
      </c>
      <c r="J82" s="299"/>
      <c r="K82" s="299"/>
      <c r="L82" s="299"/>
      <c r="M82" s="299"/>
      <c r="N82" s="240" t="s">
        <v>60257</v>
      </c>
    </row>
    <row r="83" spans="1:14" ht="53.25" customHeight="1" x14ac:dyDescent="0.2">
      <c r="A83" s="198" t="str">
        <f>Orçamento!A83</f>
        <v>5.2.6</v>
      </c>
      <c r="B83" s="467" t="str">
        <f>Orçamento!D83</f>
        <v>DUCHINHA MANUAL,COM REGISTRO DE PRESSAO 1/2" CROMADO,RABICHOCROMADO,SUPORTE BRANCO,PISTOLA BRANCA,BUCHAS E PARAFUSOS PARA FIXACAO.FORNECIMENTO</v>
      </c>
      <c r="C83" s="468"/>
      <c r="D83" s="468"/>
      <c r="E83" s="468"/>
      <c r="F83" s="468"/>
      <c r="G83" s="469"/>
      <c r="H83" s="198" t="str">
        <f>Orçamento!E83</f>
        <v>UN</v>
      </c>
      <c r="I83" s="219">
        <v>1</v>
      </c>
      <c r="J83" s="299"/>
      <c r="K83" s="299"/>
      <c r="L83" s="299"/>
      <c r="M83" s="299"/>
      <c r="N83" s="240" t="s">
        <v>60257</v>
      </c>
    </row>
    <row r="84" spans="1:14" ht="42" customHeight="1" x14ac:dyDescent="0.2">
      <c r="A84" s="198" t="str">
        <f>Orçamento!A84</f>
        <v>5.2.7</v>
      </c>
      <c r="B84" s="467" t="str">
        <f>Orçamento!D84</f>
        <v>REGISTRO DE GAVETA BRUTO, LATÃO, ROSCÁVEL, 1 1/2" - FORNECIMENTO E INSTALAÇÃO. AF_08/2021</v>
      </c>
      <c r="C84" s="468"/>
      <c r="D84" s="468"/>
      <c r="E84" s="468"/>
      <c r="F84" s="468"/>
      <c r="G84" s="469"/>
      <c r="H84" s="198" t="str">
        <f>Orçamento!E84</f>
        <v>UN</v>
      </c>
      <c r="I84" s="219">
        <v>1</v>
      </c>
      <c r="J84" s="299"/>
      <c r="K84" s="299"/>
      <c r="L84" s="299"/>
      <c r="M84" s="299"/>
      <c r="N84" s="240" t="s">
        <v>60257</v>
      </c>
    </row>
    <row r="85" spans="1:14" ht="30" customHeight="1" x14ac:dyDescent="0.2">
      <c r="A85" s="198" t="str">
        <f>Orçamento!A85</f>
        <v>5.2.8</v>
      </c>
      <c r="B85" s="467" t="str">
        <f>Orçamento!D85</f>
        <v>ASSENTO PLASTICO, PARA BACIA SANITARIA,PADRAO POPULAR</v>
      </c>
      <c r="C85" s="468"/>
      <c r="D85" s="468"/>
      <c r="E85" s="468"/>
      <c r="F85" s="468"/>
      <c r="G85" s="469"/>
      <c r="H85" s="198" t="str">
        <f>Orçamento!E85</f>
        <v>UN</v>
      </c>
      <c r="I85" s="219">
        <v>1</v>
      </c>
      <c r="J85" s="299"/>
      <c r="K85" s="299"/>
      <c r="L85" s="299"/>
      <c r="M85" s="299"/>
      <c r="N85" s="240" t="s">
        <v>60257</v>
      </c>
    </row>
    <row r="86" spans="1:14" ht="30" customHeight="1" x14ac:dyDescent="0.2">
      <c r="A86" s="198" t="str">
        <f>Orçamento!A86</f>
        <v>5.2.9</v>
      </c>
      <c r="B86" s="467" t="str">
        <f>Orçamento!D86</f>
        <v>PORTA PAPEL HIGIENICO EM PLASTICO ABS.FORNECIMENTRO E COLOCACAO</v>
      </c>
      <c r="C86" s="468"/>
      <c r="D86" s="468"/>
      <c r="E86" s="468"/>
      <c r="F86" s="468"/>
      <c r="G86" s="469"/>
      <c r="H86" s="198" t="str">
        <f>Orçamento!E86</f>
        <v>UN</v>
      </c>
      <c r="I86" s="219">
        <v>1</v>
      </c>
      <c r="J86" s="299"/>
      <c r="K86" s="299"/>
      <c r="L86" s="299"/>
      <c r="M86" s="299"/>
      <c r="N86" s="240" t="s">
        <v>60257</v>
      </c>
    </row>
    <row r="87" spans="1:14" ht="45" customHeight="1" x14ac:dyDescent="0.2">
      <c r="A87" s="198" t="str">
        <f>Orçamento!A87</f>
        <v>5.2.10</v>
      </c>
      <c r="B87" s="467" t="str">
        <f>Orçamento!D87</f>
        <v>PORTA-TOALHA DE PAPEL EM PLASTICO ABS.FORNECIMENTO E COLOCACAO</v>
      </c>
      <c r="C87" s="468"/>
      <c r="D87" s="468"/>
      <c r="E87" s="468"/>
      <c r="F87" s="468"/>
      <c r="G87" s="469"/>
      <c r="H87" s="198" t="str">
        <f>Orçamento!E87</f>
        <v>UN</v>
      </c>
      <c r="I87" s="219">
        <v>1</v>
      </c>
      <c r="J87" s="299"/>
      <c r="K87" s="299"/>
      <c r="L87" s="299"/>
      <c r="M87" s="299"/>
      <c r="N87" s="240" t="s">
        <v>60257</v>
      </c>
    </row>
    <row r="88" spans="1:14" ht="15" customHeight="1" x14ac:dyDescent="0.2">
      <c r="A88" s="269" t="str">
        <f>Orçamento!A88</f>
        <v>5.3</v>
      </c>
      <c r="B88" s="473" t="str">
        <f>Orçamento!D88</f>
        <v>INSTALAÇÕES DE ESGOTO - CAIXAS</v>
      </c>
      <c r="C88" s="474"/>
      <c r="D88" s="474"/>
      <c r="E88" s="474"/>
      <c r="F88" s="474"/>
      <c r="G88" s="475"/>
      <c r="H88" s="269"/>
      <c r="I88" s="298"/>
      <c r="J88" s="298"/>
      <c r="K88" s="298"/>
      <c r="L88" s="298"/>
      <c r="M88" s="298"/>
      <c r="N88" s="270"/>
    </row>
    <row r="89" spans="1:14" ht="90" customHeight="1" x14ac:dyDescent="0.2">
      <c r="A89" s="198" t="str">
        <f>Orçamento!A89</f>
        <v>5.3.1</v>
      </c>
      <c r="B89" s="467" t="str">
        <f>Orçamento!D89</f>
        <v>CAIXA DE INSPECAO/CAIXA PARA AGUAS PLUVIAIS,DE CONCRETO PRE-MOLDADO,CONSTANDO DE 4 ANEIS SUPERPOSTOS DE 50MM DE ESPESSURA,600MM DE DIAMETRO INTERNO,SENDO 1 ANEL INFERIOR(ENTRADA ESAIDA) DE 300MM C/FUNDO OU CIRCULO DE FUNDO +1 DE 300MM,1 DE150MM E 1 DE 75MM DE ALTURA,PERFAZENDO 825MM DE ALTURA TOTAL,EXCLUSIVE TAMPAO DE FERRO FUNDIDO E ESCAVACAO.FORN.COLOC.</v>
      </c>
      <c r="C89" s="468"/>
      <c r="D89" s="468"/>
      <c r="E89" s="468"/>
      <c r="F89" s="468"/>
      <c r="G89" s="469"/>
      <c r="H89" s="198" t="str">
        <f>Orçamento!E89</f>
        <v>UN</v>
      </c>
      <c r="I89" s="219">
        <v>3</v>
      </c>
      <c r="J89" s="299"/>
      <c r="K89" s="299"/>
      <c r="L89" s="299"/>
      <c r="M89" s="299"/>
      <c r="N89" s="240" t="s">
        <v>60258</v>
      </c>
    </row>
    <row r="90" spans="1:14" ht="45" customHeight="1" x14ac:dyDescent="0.2">
      <c r="A90" s="198" t="str">
        <f>Orçamento!A90</f>
        <v>5.3.2</v>
      </c>
      <c r="B90" s="467" t="str">
        <f>Orçamento!D90</f>
        <v>TAMPAO COMPLETO DE FERRO FUNDIDO NODULARARTICULADO, DN600MM, CLASSE D400CONFORME ABNT NBR 10160</v>
      </c>
      <c r="C90" s="468"/>
      <c r="D90" s="468"/>
      <c r="E90" s="468"/>
      <c r="F90" s="468"/>
      <c r="G90" s="469"/>
      <c r="H90" s="198" t="str">
        <f>Orçamento!E90</f>
        <v>UN</v>
      </c>
      <c r="I90" s="219">
        <v>3</v>
      </c>
      <c r="J90" s="299"/>
      <c r="K90" s="299"/>
      <c r="L90" s="299"/>
      <c r="M90" s="299"/>
      <c r="N90" s="240" t="s">
        <v>60259</v>
      </c>
    </row>
    <row r="91" spans="1:14" ht="45" customHeight="1" x14ac:dyDescent="0.2">
      <c r="A91" s="198" t="str">
        <f>Orçamento!A91</f>
        <v>5.3.3</v>
      </c>
      <c r="B91" s="467" t="str">
        <f>Orçamento!D91</f>
        <v>CAIXA DE GORDURA SIMPLES, CIRCULAR, EM CONCRETO PRÉ-MOLDADO, DIÂMETRO INTERNO = 0,4 M, ALTURA INTERNA = 0,4 M. AF_12/2020</v>
      </c>
      <c r="C91" s="468"/>
      <c r="D91" s="468"/>
      <c r="E91" s="468"/>
      <c r="F91" s="468"/>
      <c r="G91" s="469"/>
      <c r="H91" s="198" t="str">
        <f>Orçamento!E91</f>
        <v>UN</v>
      </c>
      <c r="I91" s="219">
        <v>1</v>
      </c>
      <c r="J91" s="299"/>
      <c r="K91" s="299"/>
      <c r="L91" s="299"/>
      <c r="M91" s="299"/>
      <c r="N91" s="240" t="s">
        <v>60260</v>
      </c>
    </row>
    <row r="92" spans="1:14" ht="45" customHeight="1" x14ac:dyDescent="0.2">
      <c r="A92" s="198" t="str">
        <f>Orçamento!A92</f>
        <v>5.3.4</v>
      </c>
      <c r="B92" s="467" t="str">
        <f>Orçamento!D92</f>
        <v>CAIXA ENTERRADA HIDRÁULICA RETANGULAR, EM ALVENARIA COM BLOCOS DE CONCRETO, DIMENSÕES INTERNAS: 0,4X0,4X0,4 M PARA REDE DE DRENAGEM. AF_12/2020</v>
      </c>
      <c r="C92" s="468"/>
      <c r="D92" s="468"/>
      <c r="E92" s="468"/>
      <c r="F92" s="468"/>
      <c r="G92" s="469"/>
      <c r="H92" s="198" t="str">
        <f>Orçamento!E92</f>
        <v>UN</v>
      </c>
      <c r="I92" s="219">
        <v>2</v>
      </c>
      <c r="J92" s="299"/>
      <c r="K92" s="299"/>
      <c r="L92" s="299"/>
      <c r="M92" s="299"/>
      <c r="N92" s="240" t="s">
        <v>60262</v>
      </c>
    </row>
    <row r="93" spans="1:14" ht="45" customHeight="1" x14ac:dyDescent="0.2">
      <c r="A93" s="198" t="str">
        <f>Orçamento!A93</f>
        <v>5.3.5</v>
      </c>
      <c r="B93" s="467" t="str">
        <f>Orçamento!D93</f>
        <v>GRELHA E CAIXILHO DE CONCRETO ARMADO,SENDO AS DIMENSOES EXTERNAS DE 0,40X0,90M (GRELHA) E 1,10X0,54M (CAIXILHO).FORNECIMENTO E COLOCACAO</v>
      </c>
      <c r="C93" s="468"/>
      <c r="D93" s="468"/>
      <c r="E93" s="468"/>
      <c r="F93" s="468"/>
      <c r="G93" s="469"/>
      <c r="H93" s="198" t="str">
        <f>Orçamento!E93</f>
        <v>UN</v>
      </c>
      <c r="I93" s="219">
        <v>1</v>
      </c>
      <c r="J93" s="299"/>
      <c r="K93" s="299"/>
      <c r="L93" s="299"/>
      <c r="M93" s="299"/>
      <c r="N93" s="240" t="s">
        <v>60261</v>
      </c>
    </row>
    <row r="94" spans="1:14" ht="15" customHeight="1" x14ac:dyDescent="0.2">
      <c r="A94" s="269" t="str">
        <f>Orçamento!A94</f>
        <v>5.4</v>
      </c>
      <c r="B94" s="473" t="str">
        <f>Orçamento!D94</f>
        <v>INSTALAÇÕES DE ESGOTO - ACESSÓRIOS</v>
      </c>
      <c r="C94" s="474"/>
      <c r="D94" s="474"/>
      <c r="E94" s="474"/>
      <c r="F94" s="474"/>
      <c r="G94" s="475"/>
      <c r="H94" s="269"/>
      <c r="I94" s="298"/>
      <c r="J94" s="298"/>
      <c r="K94" s="298"/>
      <c r="L94" s="298"/>
      <c r="M94" s="298"/>
      <c r="N94" s="270"/>
    </row>
    <row r="95" spans="1:14" ht="57.75" customHeight="1" x14ac:dyDescent="0.2">
      <c r="A95" s="198" t="str">
        <f>Orçamento!A95</f>
        <v>5.4.1</v>
      </c>
      <c r="B95" s="467" t="str">
        <f>Orçamento!D95</f>
        <v>CAIXA SIFONADA, COM GRELHA QUADRADA, PVC, DN 150 X 150 X 50 MM, JUNTA SOLDÁVEL, FORNECIDA E INSTALADA EM RAMAL DE DESCARGA OU EM RAMAL DE ESGOTO SANITÁRIO. AF_08/2022</v>
      </c>
      <c r="C95" s="468"/>
      <c r="D95" s="468"/>
      <c r="E95" s="468"/>
      <c r="F95" s="468"/>
      <c r="G95" s="469"/>
      <c r="H95" s="198" t="str">
        <f>Orçamento!E95</f>
        <v>UN</v>
      </c>
      <c r="I95" s="219">
        <v>1</v>
      </c>
      <c r="J95" s="299"/>
      <c r="K95" s="299"/>
      <c r="L95" s="299"/>
      <c r="M95" s="299"/>
      <c r="N95" s="240" t="s">
        <v>60263</v>
      </c>
    </row>
    <row r="96" spans="1:14" ht="45" customHeight="1" x14ac:dyDescent="0.2">
      <c r="A96" s="198" t="str">
        <f>Orçamento!A96</f>
        <v>5.4.2</v>
      </c>
      <c r="B96" s="467" t="str">
        <f>Orçamento!D96</f>
        <v>EXECUÇÃO DE CANALETA DE CONCRETO ARMADO MOLDADA IN LOCO, ESPESSURA DE 0,1 M, GEOMETRIA QUADRADA, COM DIMENSÕES INTERNAS: L=0,20 M; H=0,20 M. AF_05/2025</v>
      </c>
      <c r="C96" s="468"/>
      <c r="D96" s="468"/>
      <c r="E96" s="468"/>
      <c r="F96" s="468"/>
      <c r="G96" s="469"/>
      <c r="H96" s="198" t="str">
        <f>Orçamento!E96</f>
        <v>M</v>
      </c>
      <c r="I96" s="219">
        <f>1.4+1.4+1.4+1.5+2.2</f>
        <v>7.8999999999999995</v>
      </c>
      <c r="J96" s="299"/>
      <c r="K96" s="299"/>
      <c r="L96" s="299"/>
      <c r="M96" s="299"/>
      <c r="N96" s="240" t="s">
        <v>60264</v>
      </c>
    </row>
    <row r="97" spans="1:14" ht="63.75" customHeight="1" x14ac:dyDescent="0.2">
      <c r="A97" s="198" t="str">
        <f>Orçamento!A97</f>
        <v>5.4.3</v>
      </c>
      <c r="B97" s="467" t="str">
        <f>Orçamento!D97</f>
        <v>GRELHA E CAIXILHO DE CONCRETO ARMADO,SENDO AS DIMENSOES EXTERNAS DE 0,40X0,90M (GRELHA) E 1,10X0,54M (CAIXILHO).FORNECIMENTO E COLOCACAO</v>
      </c>
      <c r="C97" s="468"/>
      <c r="D97" s="468"/>
      <c r="E97" s="468"/>
      <c r="F97" s="468"/>
      <c r="G97" s="469"/>
      <c r="H97" s="198" t="str">
        <f>Orçamento!E97</f>
        <v>UN</v>
      </c>
      <c r="I97" s="219">
        <v>6</v>
      </c>
      <c r="J97" s="299"/>
      <c r="K97" s="299"/>
      <c r="L97" s="299"/>
      <c r="M97" s="299"/>
      <c r="N97" s="237" t="s">
        <v>60265</v>
      </c>
    </row>
    <row r="98" spans="1:14" ht="15" customHeight="1" x14ac:dyDescent="0.2">
      <c r="A98" s="269" t="str">
        <f>Orçamento!A98</f>
        <v>5.5</v>
      </c>
      <c r="B98" s="473" t="str">
        <f>Orçamento!D98</f>
        <v>INSTALAÇÕES DE ESGOTO - PVC - TUBOS</v>
      </c>
      <c r="C98" s="474"/>
      <c r="D98" s="474"/>
      <c r="E98" s="474"/>
      <c r="F98" s="474"/>
      <c r="G98" s="475"/>
      <c r="H98" s="269"/>
      <c r="I98" s="298"/>
      <c r="J98" s="298"/>
      <c r="K98" s="298"/>
      <c r="L98" s="298"/>
      <c r="M98" s="298"/>
      <c r="N98" s="270"/>
    </row>
    <row r="99" spans="1:14" ht="45" customHeight="1" x14ac:dyDescent="0.2">
      <c r="A99" s="198" t="str">
        <f>Orçamento!A99</f>
        <v>5.5.1</v>
      </c>
      <c r="B99" s="467" t="str">
        <f>Orçamento!D99</f>
        <v>TE, PVC, SERIE NORMAL, ESGOTO PREDIAL, DN 100 X 100 MM, JUNTA ELÁSTICA, FORNECIDO E INSTALADO EM RAMAL DE DESCARGA OU RAMAL DE ESGOTO SANITÁRIO. AF_08/2022</v>
      </c>
      <c r="C99" s="468"/>
      <c r="D99" s="468"/>
      <c r="E99" s="468"/>
      <c r="F99" s="468"/>
      <c r="G99" s="469"/>
      <c r="H99" s="198" t="str">
        <f>Orçamento!E99</f>
        <v>UN</v>
      </c>
      <c r="I99" s="239">
        <v>1</v>
      </c>
      <c r="J99" s="299"/>
      <c r="K99" s="299"/>
      <c r="L99" s="299"/>
      <c r="M99" s="299"/>
      <c r="N99" s="240" t="s">
        <v>60266</v>
      </c>
    </row>
    <row r="100" spans="1:14" ht="45" customHeight="1" x14ac:dyDescent="0.2">
      <c r="A100" s="198" t="str">
        <f>Orçamento!A100</f>
        <v>5.5.2</v>
      </c>
      <c r="B100" s="467" t="str">
        <f>Orçamento!D100</f>
        <v>TUBO PVC, SERIE NORMAL, ESGOTO PREDIAL, DN 100 MM, FORNECIDO E INSTALADO EM RAMAL DE DESCARGA OU RAMAL DE ESGOTO SANITÁRIO. AF_08/2022</v>
      </c>
      <c r="C100" s="468"/>
      <c r="D100" s="468"/>
      <c r="E100" s="468"/>
      <c r="F100" s="468"/>
      <c r="G100" s="469"/>
      <c r="H100" s="198" t="str">
        <f>Orçamento!E100</f>
        <v>M</v>
      </c>
      <c r="I100" s="239">
        <f>17.35+2+1.9+2.2+0.6+0.55</f>
        <v>24.6</v>
      </c>
      <c r="J100" s="299"/>
      <c r="K100" s="299"/>
      <c r="L100" s="299"/>
      <c r="M100" s="299"/>
      <c r="N100" s="240" t="s">
        <v>60267</v>
      </c>
    </row>
    <row r="101" spans="1:14" ht="45" customHeight="1" x14ac:dyDescent="0.2">
      <c r="A101" s="198" t="str">
        <f>Orçamento!A101</f>
        <v>5.5.3</v>
      </c>
      <c r="B101" s="467" t="str">
        <f>Orçamento!D101</f>
        <v>TUBO PVC, SÉRIE R, ÁGUA PLUVIAL, DN 100 MM, FORNECIDO E INSTALADO EM RAMAL DE ENCAMINHAMENTO. AF_06/2022</v>
      </c>
      <c r="C101" s="468"/>
      <c r="D101" s="468"/>
      <c r="E101" s="468"/>
      <c r="F101" s="468"/>
      <c r="G101" s="469"/>
      <c r="H101" s="198" t="str">
        <f>Orçamento!E101</f>
        <v>M</v>
      </c>
      <c r="I101" s="239">
        <f>9.6+9.55+3.95+1.05+1.3</f>
        <v>25.45</v>
      </c>
      <c r="J101" s="299"/>
      <c r="K101" s="299"/>
      <c r="L101" s="299"/>
      <c r="M101" s="299"/>
      <c r="N101" s="240" t="s">
        <v>60268</v>
      </c>
    </row>
    <row r="102" spans="1:14" ht="45" customHeight="1" x14ac:dyDescent="0.2">
      <c r="A102" s="198" t="str">
        <f>Orçamento!A102</f>
        <v>5.5.4</v>
      </c>
      <c r="B102" s="467" t="str">
        <f>Orçamento!D102</f>
        <v>TUBO PVC, SÉRIE R, ÁGUA PLUVIAL, DN 150 MM, FORNECIDO E INSTALADO EM RAMAL DE ENCAMINHAMENTO. AF_06/2022</v>
      </c>
      <c r="C102" s="468"/>
      <c r="D102" s="468"/>
      <c r="E102" s="468"/>
      <c r="F102" s="468"/>
      <c r="G102" s="469"/>
      <c r="H102" s="198" t="str">
        <f>Orçamento!E102</f>
        <v>M</v>
      </c>
      <c r="I102" s="239">
        <f>10.85+9.35+6.4+2.5+11.3+13.3</f>
        <v>53.7</v>
      </c>
      <c r="J102" s="299"/>
      <c r="K102" s="299"/>
      <c r="L102" s="299"/>
      <c r="M102" s="299"/>
      <c r="N102" s="240" t="s">
        <v>60268</v>
      </c>
    </row>
    <row r="103" spans="1:14" ht="15" customHeight="1" x14ac:dyDescent="0.2">
      <c r="A103" s="269" t="str">
        <f>Orçamento!A103</f>
        <v>5.6</v>
      </c>
      <c r="B103" s="473" t="str">
        <f>Orçamento!D103</f>
        <v>INSTALAÇÕES DE ESGOTO - PVC - TUBOS</v>
      </c>
      <c r="C103" s="474"/>
      <c r="D103" s="474"/>
      <c r="E103" s="474"/>
      <c r="F103" s="474"/>
      <c r="G103" s="475"/>
      <c r="H103" s="269"/>
      <c r="I103" s="298"/>
      <c r="J103" s="298"/>
      <c r="K103" s="298"/>
      <c r="L103" s="298"/>
      <c r="M103" s="298"/>
      <c r="N103" s="270"/>
    </row>
    <row r="104" spans="1:14" ht="45" customHeight="1" x14ac:dyDescent="0.2">
      <c r="A104" s="198" t="str">
        <f>Orçamento!A104</f>
        <v>5.6.1</v>
      </c>
      <c r="B104" s="467" t="str">
        <f>Orçamento!D104</f>
        <v>TUBO PVC, SÉRIE R, ÁGUA PLUVIAL, DN 100 MM, FORNECIDO E INSTALADO EM CONDUTORES VERTICAIS DE ÁGUAS PLUVIAIS. AF_06/2022</v>
      </c>
      <c r="C104" s="468"/>
      <c r="D104" s="468"/>
      <c r="E104" s="468"/>
      <c r="F104" s="468"/>
      <c r="G104" s="469"/>
      <c r="H104" s="198" t="str">
        <f>Orçamento!E104</f>
        <v>M</v>
      </c>
      <c r="I104" s="219">
        <v>30</v>
      </c>
      <c r="J104" s="299"/>
      <c r="K104" s="299"/>
      <c r="L104" s="299"/>
      <c r="M104" s="299"/>
      <c r="N104" s="238" t="s">
        <v>60269</v>
      </c>
    </row>
    <row r="105" spans="1:14" ht="45" customHeight="1" x14ac:dyDescent="0.2">
      <c r="A105" s="198" t="str">
        <f>Orçamento!A105</f>
        <v>5.6.2</v>
      </c>
      <c r="B105" s="467" t="str">
        <f>Orçamento!D105</f>
        <v>JOELHO 90 GRAUS, PVC, SERIE R, ÁGUA PLUVIAL, DN 100 MM, JUNTA ELÁSTICA, FORNECIDO E INSTALADO EM CONDUTORES VERTICAIS DE ÁGUAS PLUVIAIS. AF_06/2022</v>
      </c>
      <c r="C105" s="468"/>
      <c r="D105" s="468"/>
      <c r="E105" s="468"/>
      <c r="F105" s="468"/>
      <c r="G105" s="469"/>
      <c r="H105" s="198" t="str">
        <f>Orçamento!E105</f>
        <v>UN</v>
      </c>
      <c r="I105" s="219">
        <v>6</v>
      </c>
      <c r="J105" s="299"/>
      <c r="K105" s="299"/>
      <c r="L105" s="299"/>
      <c r="M105" s="299"/>
      <c r="N105" s="237" t="s">
        <v>60270</v>
      </c>
    </row>
    <row r="106" spans="1:14" ht="45" customHeight="1" x14ac:dyDescent="0.2">
      <c r="A106" s="198" t="str">
        <f>Orçamento!A106</f>
        <v>5.6.3</v>
      </c>
      <c r="B106" s="467" t="str">
        <f>Orçamento!D106</f>
        <v>RALO DE COBERTURA SEMI-ESFERICO(TIPO ABACAXI),COM 3".FORNECIMENTO E COLOCACAO</v>
      </c>
      <c r="C106" s="468"/>
      <c r="D106" s="468"/>
      <c r="E106" s="468"/>
      <c r="F106" s="468"/>
      <c r="G106" s="469"/>
      <c r="H106" s="198" t="str">
        <f>Orçamento!E106</f>
        <v>UN</v>
      </c>
      <c r="I106" s="219">
        <v>6</v>
      </c>
      <c r="J106" s="299"/>
      <c r="K106" s="299"/>
      <c r="L106" s="299"/>
      <c r="M106" s="299"/>
      <c r="N106" s="241" t="s">
        <v>60271</v>
      </c>
    </row>
    <row r="107" spans="1:14" ht="15" customHeight="1" x14ac:dyDescent="0.2">
      <c r="A107" s="263">
        <f>Orçamento!A107</f>
        <v>6</v>
      </c>
      <c r="B107" s="489" t="str">
        <f>Orçamento!D107</f>
        <v>INSTALAÇÕES ELÉTRICAS</v>
      </c>
      <c r="C107" s="490"/>
      <c r="D107" s="490"/>
      <c r="E107" s="490"/>
      <c r="F107" s="490"/>
      <c r="G107" s="491"/>
      <c r="H107" s="263"/>
      <c r="I107" s="297"/>
      <c r="J107" s="297"/>
      <c r="K107" s="297"/>
      <c r="L107" s="297"/>
      <c r="M107" s="297"/>
      <c r="N107" s="264"/>
    </row>
    <row r="108" spans="1:14" ht="15" customHeight="1" x14ac:dyDescent="0.2">
      <c r="A108" s="269" t="str">
        <f>Orçamento!A108</f>
        <v>6.1</v>
      </c>
      <c r="B108" s="473" t="str">
        <f>Orçamento!D108</f>
        <v>INSTALAÇÕES ELÉTRICAS -TOMADAS E ILUMINAÇÃO</v>
      </c>
      <c r="C108" s="474"/>
      <c r="D108" s="474"/>
      <c r="E108" s="474"/>
      <c r="F108" s="474"/>
      <c r="G108" s="475"/>
      <c r="H108" s="269"/>
      <c r="I108" s="298"/>
      <c r="J108" s="298"/>
      <c r="K108" s="298"/>
      <c r="L108" s="298"/>
      <c r="M108" s="298"/>
      <c r="N108" s="270"/>
    </row>
    <row r="109" spans="1:14" ht="35.25" customHeight="1" x14ac:dyDescent="0.2">
      <c r="A109" s="198" t="str">
        <f>Orçamento!A109</f>
        <v>6.1.1</v>
      </c>
      <c r="B109" s="467" t="str">
        <f>Orçamento!D109</f>
        <v>TOMADA ELETRICA 2P+T,10A/250V,PADRAO BRASILEIRO,DE EMBUTIR,COM PLACA 4"X2".FORNECIMENTO E COLOCACAO.</v>
      </c>
      <c r="C109" s="468"/>
      <c r="D109" s="468"/>
      <c r="E109" s="468"/>
      <c r="F109" s="468"/>
      <c r="G109" s="469"/>
      <c r="H109" s="198" t="str">
        <f>Orçamento!E109</f>
        <v>UN</v>
      </c>
      <c r="I109" s="219">
        <v>8</v>
      </c>
      <c r="J109" s="299"/>
      <c r="K109" s="299"/>
      <c r="L109" s="299"/>
      <c r="M109" s="299"/>
      <c r="N109" s="240" t="s">
        <v>60272</v>
      </c>
    </row>
    <row r="110" spans="1:14" ht="30" customHeight="1" x14ac:dyDescent="0.2">
      <c r="A110" s="198" t="str">
        <f>Orçamento!A110</f>
        <v>6.1.2</v>
      </c>
      <c r="B110" s="467" t="str">
        <f>Orçamento!D110</f>
        <v>TOMADA ELETRICA 2P+T,20A/250V,PADRAO BRASILEIRO,DE EMBUTIR,COM PLACA 4"X2".FORNECIMENTO E COLOCACAO</v>
      </c>
      <c r="C110" s="468"/>
      <c r="D110" s="468"/>
      <c r="E110" s="468"/>
      <c r="F110" s="468"/>
      <c r="G110" s="469"/>
      <c r="H110" s="198" t="str">
        <f>Orçamento!E110</f>
        <v>UN</v>
      </c>
      <c r="I110" s="219">
        <v>8</v>
      </c>
      <c r="J110" s="299"/>
      <c r="K110" s="299"/>
      <c r="L110" s="299"/>
      <c r="M110" s="299"/>
      <c r="N110" s="240" t="s">
        <v>60272</v>
      </c>
    </row>
    <row r="111" spans="1:14" ht="30" customHeight="1" x14ac:dyDescent="0.2">
      <c r="A111" s="198" t="str">
        <f>Orçamento!A111</f>
        <v>6.1.3</v>
      </c>
      <c r="B111" s="467" t="str">
        <f>Orçamento!D111</f>
        <v>INTERRUPTOR SIMPLES (1 MÓDULO), 10A/250V, INCLUINDO SUPORTE E PLACA - FORNECIMENTO E INSTALAÇÃO. AF_03/2023</v>
      </c>
      <c r="C111" s="468"/>
      <c r="D111" s="468"/>
      <c r="E111" s="468"/>
      <c r="F111" s="468"/>
      <c r="G111" s="469"/>
      <c r="H111" s="198" t="str">
        <f>Orçamento!E111</f>
        <v>UN</v>
      </c>
      <c r="I111" s="219">
        <v>4</v>
      </c>
      <c r="J111" s="299"/>
      <c r="K111" s="299"/>
      <c r="L111" s="299"/>
      <c r="M111" s="299"/>
      <c r="N111" s="240" t="s">
        <v>60272</v>
      </c>
    </row>
    <row r="112" spans="1:14" ht="30" customHeight="1" x14ac:dyDescent="0.2">
      <c r="A112" s="198" t="str">
        <f>Orçamento!A112</f>
        <v>6.1.4</v>
      </c>
      <c r="B112" s="467" t="str">
        <f>Orçamento!D112</f>
        <v>INTERRUPTOR PARALELO (3 MÓDULOS), 10A/250V, INCLUINDO SUPORTE E PLACA - FORNECIMENTO E INSTALAÇÃO. AF_03/2023</v>
      </c>
      <c r="C112" s="468"/>
      <c r="D112" s="468"/>
      <c r="E112" s="468"/>
      <c r="F112" s="468"/>
      <c r="G112" s="469"/>
      <c r="H112" s="198" t="str">
        <f>Orçamento!E112</f>
        <v>UN</v>
      </c>
      <c r="I112" s="219">
        <v>1</v>
      </c>
      <c r="J112" s="299"/>
      <c r="K112" s="299"/>
      <c r="L112" s="299"/>
      <c r="M112" s="299"/>
      <c r="N112" s="240" t="s">
        <v>60272</v>
      </c>
    </row>
    <row r="113" spans="1:16" ht="30" customHeight="1" x14ac:dyDescent="0.2">
      <c r="A113" s="198" t="str">
        <f>Orçamento!A113</f>
        <v>6.1.5</v>
      </c>
      <c r="B113" s="467" t="str">
        <f>Orçamento!D113</f>
        <v>INTERRUPTOR PARALELO (2 MÓDULOS), 10A/250V, INCLUINDO SUPORTE E PLACA - FORNECIMENTO E INSTALAÇÃO. AF_03/2023</v>
      </c>
      <c r="C113" s="468"/>
      <c r="D113" s="468"/>
      <c r="E113" s="468"/>
      <c r="F113" s="468"/>
      <c r="G113" s="469"/>
      <c r="H113" s="198" t="str">
        <f>Orçamento!E113</f>
        <v>UN</v>
      </c>
      <c r="I113" s="219">
        <v>2</v>
      </c>
      <c r="J113" s="299"/>
      <c r="K113" s="299"/>
      <c r="L113" s="299"/>
      <c r="M113" s="299"/>
      <c r="N113" s="240" t="s">
        <v>60272</v>
      </c>
    </row>
    <row r="114" spans="1:16" ht="30" customHeight="1" x14ac:dyDescent="0.2">
      <c r="A114" s="198" t="str">
        <f>Orçamento!A114</f>
        <v>6.1.6</v>
      </c>
      <c r="B114" s="467" t="str">
        <f>Orçamento!D114</f>
        <v>INTERRUPTOR PARALELO (1 MÓDULO), 10A/250V, INCLUINDO SUPORTE E PLACA - FORNECIMENTO E INSTALAÇÃO. AF_03/2023</v>
      </c>
      <c r="C114" s="468"/>
      <c r="D114" s="468"/>
      <c r="E114" s="468"/>
      <c r="F114" s="468"/>
      <c r="G114" s="469"/>
      <c r="H114" s="198" t="str">
        <f>Orçamento!E114</f>
        <v>UN</v>
      </c>
      <c r="I114" s="219">
        <v>1</v>
      </c>
      <c r="J114" s="299"/>
      <c r="K114" s="299"/>
      <c r="L114" s="299"/>
      <c r="M114" s="299"/>
      <c r="N114" s="240" t="s">
        <v>60272</v>
      </c>
    </row>
    <row r="115" spans="1:16" ht="30" customHeight="1" x14ac:dyDescent="0.2">
      <c r="A115" s="198" t="str">
        <f>Orçamento!A115</f>
        <v>6.1.7</v>
      </c>
      <c r="B115" s="467" t="str">
        <f>Orçamento!D115</f>
        <v>ARANDELA EM ALUMINIO E VIDRO, USO INTERNO E EXTERNO, EXCLUSIVE LAMPADA, COM BASEPARA FIXACAO</v>
      </c>
      <c r="C115" s="468"/>
      <c r="D115" s="468"/>
      <c r="E115" s="468"/>
      <c r="F115" s="468"/>
      <c r="G115" s="469"/>
      <c r="H115" s="198" t="str">
        <f>Orçamento!E115</f>
        <v>UN</v>
      </c>
      <c r="I115" s="219">
        <v>10</v>
      </c>
      <c r="J115" s="299"/>
      <c r="K115" s="299"/>
      <c r="L115" s="299"/>
      <c r="M115" s="299"/>
      <c r="N115" s="240" t="s">
        <v>60272</v>
      </c>
    </row>
    <row r="116" spans="1:16" ht="30" customHeight="1" x14ac:dyDescent="0.2">
      <c r="A116" s="198" t="str">
        <f>Orçamento!A116</f>
        <v>6.1.8</v>
      </c>
      <c r="B116" s="467" t="str">
        <f>Orçamento!D116</f>
        <v>LAMPADA DE VAPOR DE SODIO, ALTA PRESSAO,BASE E-40, BULBO TUBULAR, DE 100W</v>
      </c>
      <c r="C116" s="468"/>
      <c r="D116" s="468"/>
      <c r="E116" s="468"/>
      <c r="F116" s="468"/>
      <c r="G116" s="469"/>
      <c r="H116" s="198" t="str">
        <f>Orçamento!E116</f>
        <v>UN</v>
      </c>
      <c r="I116" s="219">
        <v>10</v>
      </c>
      <c r="J116" s="299"/>
      <c r="K116" s="299"/>
      <c r="L116" s="299"/>
      <c r="M116" s="299"/>
      <c r="N116" s="240" t="s">
        <v>60272</v>
      </c>
    </row>
    <row r="117" spans="1:16" ht="44.25" customHeight="1" x14ac:dyDescent="0.2">
      <c r="A117" s="198" t="str">
        <f>Orçamento!A117</f>
        <v>6.1.9</v>
      </c>
      <c r="B117" s="467" t="str">
        <f>Orçamento!D117</f>
        <v>LUMINARIA DE SOBREPOR, FIXADA EM LAJE OU FORRO, TIPO CALHA,CHANFRADA OU PRISMATICA, COMPLETA, COM LAMPADA LED TUBULARDE 2 X 18W. FORNECIMENTO E COLOCACAO</v>
      </c>
      <c r="C117" s="468"/>
      <c r="D117" s="468"/>
      <c r="E117" s="468"/>
      <c r="F117" s="468"/>
      <c r="G117" s="469"/>
      <c r="H117" s="198" t="str">
        <f>Orçamento!E117</f>
        <v>UN</v>
      </c>
      <c r="I117" s="219">
        <v>8</v>
      </c>
      <c r="J117" s="299"/>
      <c r="K117" s="299"/>
      <c r="L117" s="299"/>
      <c r="M117" s="299"/>
      <c r="N117" s="240" t="s">
        <v>60272</v>
      </c>
    </row>
    <row r="118" spans="1:16" ht="44.25" customHeight="1" x14ac:dyDescent="0.2">
      <c r="A118" s="198" t="str">
        <f>Orçamento!A118</f>
        <v>6.1.10</v>
      </c>
      <c r="B118" s="467" t="str">
        <f>Orçamento!D118</f>
        <v>LUMINARIA FECHADA (REFLETOR),PARA ILUMINACAO DE QUADRAS DE ESPORTES E AFINS,PARA LAMPADA LED DE 50W,INCLUSIVE ESTA.FORNECIMENTO E COLOCACAO</v>
      </c>
      <c r="C118" s="468"/>
      <c r="D118" s="468"/>
      <c r="E118" s="468"/>
      <c r="F118" s="468"/>
      <c r="G118" s="469"/>
      <c r="H118" s="198" t="str">
        <f>Orçamento!E118</f>
        <v>UN</v>
      </c>
      <c r="I118" s="219">
        <v>1</v>
      </c>
      <c r="J118" s="299"/>
      <c r="K118" s="299"/>
      <c r="L118" s="299"/>
      <c r="M118" s="299"/>
      <c r="N118" s="240" t="s">
        <v>60272</v>
      </c>
    </row>
    <row r="119" spans="1:16" ht="15" customHeight="1" x14ac:dyDescent="0.2">
      <c r="A119" s="269" t="str">
        <f>Orçamento!A119</f>
        <v>6.2</v>
      </c>
      <c r="B119" s="473" t="str">
        <f>Orçamento!D119</f>
        <v>INSTALAÇÕES ELÉTRICAS - CABEAMENTO</v>
      </c>
      <c r="C119" s="474"/>
      <c r="D119" s="474"/>
      <c r="E119" s="474"/>
      <c r="F119" s="474"/>
      <c r="G119" s="475"/>
      <c r="H119" s="269"/>
      <c r="I119" s="298"/>
      <c r="J119" s="298"/>
      <c r="K119" s="298"/>
      <c r="L119" s="298"/>
      <c r="M119" s="298"/>
      <c r="N119" s="270"/>
    </row>
    <row r="120" spans="1:16" ht="30" customHeight="1" x14ac:dyDescent="0.2">
      <c r="A120" s="198" t="str">
        <f>Orçamento!A120</f>
        <v>6.2.1</v>
      </c>
      <c r="B120" s="467" t="str">
        <f>Orçamento!D120</f>
        <v>ELETRODUTO DE PVC ESPIRAL CORRUGADO,DIAMETRO DE 1",INCLUSIVECONEXOES E EMENDAS.FORNECIMENTO E INSTALACAO</v>
      </c>
      <c r="C120" s="468"/>
      <c r="D120" s="468"/>
      <c r="E120" s="468"/>
      <c r="F120" s="468"/>
      <c r="G120" s="469"/>
      <c r="H120" s="198" t="str">
        <f>Orçamento!E120</f>
        <v>M</v>
      </c>
      <c r="I120" s="299">
        <v>50</v>
      </c>
      <c r="J120" s="299"/>
      <c r="K120" s="299"/>
      <c r="L120" s="299"/>
      <c r="M120" s="299"/>
      <c r="N120" s="240" t="s">
        <v>60272</v>
      </c>
    </row>
    <row r="121" spans="1:16" ht="30" customHeight="1" x14ac:dyDescent="0.2">
      <c r="A121" s="198" t="str">
        <f>Orçamento!A121</f>
        <v>6.2.2</v>
      </c>
      <c r="B121" s="467" t="str">
        <f>Orçamento!D121</f>
        <v>ELETRODUTO DE PVC ESPIRAL CORRUGADO,DIAMETRO DE 3/4",INCLUSIVE CONEXOES E EMENDAS.FORNECIMENTO E INSTALACAO</v>
      </c>
      <c r="C121" s="468"/>
      <c r="D121" s="468"/>
      <c r="E121" s="468"/>
      <c r="F121" s="468"/>
      <c r="G121" s="469"/>
      <c r="H121" s="198" t="str">
        <f>Orçamento!E121</f>
        <v>M</v>
      </c>
      <c r="I121" s="299">
        <v>250</v>
      </c>
      <c r="J121" s="299"/>
      <c r="K121" s="299"/>
      <c r="L121" s="299"/>
      <c r="M121" s="299"/>
      <c r="N121" s="240" t="s">
        <v>60272</v>
      </c>
    </row>
    <row r="122" spans="1:16" ht="42" customHeight="1" x14ac:dyDescent="0.2">
      <c r="A122" s="198" t="str">
        <f>Orçamento!A122</f>
        <v>6.2.3</v>
      </c>
      <c r="B122" s="467" t="str">
        <f>Orçamento!D122</f>
        <v>CAIXA DE EMBUTIR,EM PVC,2"X4",INCLUSIVE BUCHAS E ARRUELAS.FORNECIMENTO E COLOCACAO</v>
      </c>
      <c r="C122" s="468"/>
      <c r="D122" s="468"/>
      <c r="E122" s="468"/>
      <c r="F122" s="468"/>
      <c r="G122" s="469"/>
      <c r="H122" s="198" t="str">
        <f>Orçamento!E122</f>
        <v>UN</v>
      </c>
      <c r="I122" s="299">
        <v>35</v>
      </c>
      <c r="J122" s="299"/>
      <c r="K122" s="299"/>
      <c r="L122" s="299"/>
      <c r="M122" s="299"/>
      <c r="N122" s="240" t="s">
        <v>60272</v>
      </c>
    </row>
    <row r="123" spans="1:16" ht="40.5" customHeight="1" x14ac:dyDescent="0.2">
      <c r="A123" s="198" t="str">
        <f>Orçamento!A123</f>
        <v>6.2.4</v>
      </c>
      <c r="B123" s="467" t="str">
        <f>Orçamento!D123</f>
        <v>CAIXA OCTOGONAL 4" X 4", PVC, INSTALADA EM LAJE - FORNECIMENTO E INSTALAÇÃO. AF_03/2023</v>
      </c>
      <c r="C123" s="468"/>
      <c r="D123" s="468"/>
      <c r="E123" s="468"/>
      <c r="F123" s="468"/>
      <c r="G123" s="469"/>
      <c r="H123" s="198" t="str">
        <f>Orçamento!E123</f>
        <v>UN</v>
      </c>
      <c r="I123" s="299">
        <v>8</v>
      </c>
      <c r="J123" s="299"/>
      <c r="K123" s="299"/>
      <c r="L123" s="299"/>
      <c r="M123" s="299"/>
      <c r="N123" s="240" t="s">
        <v>60272</v>
      </c>
    </row>
    <row r="124" spans="1:16" ht="49.5" customHeight="1" x14ac:dyDescent="0.2">
      <c r="A124" s="198" t="str">
        <f>Orçamento!A124</f>
        <v>6.2.5</v>
      </c>
      <c r="B124" s="467" t="str">
        <f>Orçamento!D124</f>
        <v>FIO DE COBRE COM ISOLAMENTO TERMOPLASTICO,ANTICHAMA,COMPREENDENDO:PREPARO,CORTE E ENFIACAO EM ELETRODUTOS,NA BITOLA DE 2,5MM2,450/750V.FORNECIMENTO E COLOCACAO</v>
      </c>
      <c r="C124" s="468"/>
      <c r="D124" s="468"/>
      <c r="E124" s="468"/>
      <c r="F124" s="468"/>
      <c r="G124" s="469"/>
      <c r="H124" s="198" t="str">
        <f>Orçamento!E124</f>
        <v>M</v>
      </c>
      <c r="I124" s="299">
        <v>350</v>
      </c>
      <c r="J124" s="299"/>
      <c r="K124" s="299"/>
      <c r="L124" s="299"/>
      <c r="M124" s="299"/>
      <c r="N124" s="240" t="s">
        <v>60272</v>
      </c>
    </row>
    <row r="125" spans="1:16" ht="50.25" customHeight="1" x14ac:dyDescent="0.2">
      <c r="A125" s="198" t="str">
        <f>Orçamento!A125</f>
        <v>6.2.6</v>
      </c>
      <c r="B125" s="467" t="str">
        <f>Orçamento!D125</f>
        <v>FIO DE COBRE COM ISOLAMENTO TERMOPLASTICO,ANTICHAMA,COMPREENDENDO:PREPARO,CORTE E ENFIACAO EM ELETRODUTOS,NA BITOLA DE 4MM2,450/750V.FORNECIMENTO E COLOCACAO</v>
      </c>
      <c r="C125" s="468"/>
      <c r="D125" s="468"/>
      <c r="E125" s="468"/>
      <c r="F125" s="468"/>
      <c r="G125" s="469"/>
      <c r="H125" s="198" t="str">
        <f>Orçamento!E125</f>
        <v>M</v>
      </c>
      <c r="I125" s="299">
        <v>250</v>
      </c>
      <c r="J125" s="299"/>
      <c r="K125" s="299"/>
      <c r="L125" s="299"/>
      <c r="M125" s="299"/>
      <c r="N125" s="240" t="s">
        <v>60272</v>
      </c>
    </row>
    <row r="126" spans="1:16" s="74" customFormat="1" ht="15" customHeight="1" x14ac:dyDescent="0.2">
      <c r="A126" s="269" t="str">
        <f>Orçamento!A126</f>
        <v>6.3</v>
      </c>
      <c r="B126" s="473" t="str">
        <f>Orçamento!D126</f>
        <v>INSTALAÇÕES ELÉTRICAS - DISJUNTORES E DISPOSITIVOS</v>
      </c>
      <c r="C126" s="474"/>
      <c r="D126" s="474"/>
      <c r="E126" s="474"/>
      <c r="F126" s="474"/>
      <c r="G126" s="475"/>
      <c r="H126" s="269"/>
      <c r="I126" s="298"/>
      <c r="J126" s="298"/>
      <c r="K126" s="298"/>
      <c r="L126" s="298"/>
      <c r="M126" s="298"/>
      <c r="N126" s="270"/>
      <c r="P126" s="202"/>
    </row>
    <row r="127" spans="1:16" ht="49.5" customHeight="1" x14ac:dyDescent="0.2">
      <c r="A127" s="198" t="str">
        <f>Orçamento!A127</f>
        <v>6.3.1</v>
      </c>
      <c r="B127" s="467" t="str">
        <f>Orçamento!D127</f>
        <v>DISJUNTOR,INTERRUPTOR DIFERENCIAL RESIDUAL(DDR),CLASSE AC,4POLOS,INSTANTANEO,CORRENTE NOMINAL(IN)63AX415V,SENSIBILIDADE30MA/300MA.FORNECIMENTO E COLOCACAO</v>
      </c>
      <c r="C127" s="468"/>
      <c r="D127" s="468"/>
      <c r="E127" s="468"/>
      <c r="F127" s="468"/>
      <c r="G127" s="469"/>
      <c r="H127" s="198" t="str">
        <f>Orçamento!E127</f>
        <v>UN</v>
      </c>
      <c r="I127" s="299">
        <v>1</v>
      </c>
      <c r="J127" s="299"/>
      <c r="K127" s="299"/>
      <c r="L127" s="299"/>
      <c r="M127" s="299"/>
      <c r="N127" s="240" t="s">
        <v>60272</v>
      </c>
    </row>
    <row r="128" spans="1:16" ht="45" customHeight="1" x14ac:dyDescent="0.2">
      <c r="A128" s="198" t="str">
        <f>Orçamento!A128</f>
        <v>6.3.2</v>
      </c>
      <c r="B128" s="467" t="str">
        <f>Orçamento!D128</f>
        <v>DISJUNTOR TERMOMAGNETICO TRIPOLAR,DE 40 A 63A,3KA,MODELO DIN,TIPO C.FORNECIMENTO E COLOCACAO</v>
      </c>
      <c r="C128" s="468"/>
      <c r="D128" s="468"/>
      <c r="E128" s="468"/>
      <c r="F128" s="468"/>
      <c r="G128" s="469"/>
      <c r="H128" s="198" t="str">
        <f>Orçamento!E128</f>
        <v>UN</v>
      </c>
      <c r="I128" s="299">
        <v>1</v>
      </c>
      <c r="J128" s="299"/>
      <c r="K128" s="299"/>
      <c r="L128" s="299"/>
      <c r="M128" s="299"/>
      <c r="N128" s="240" t="s">
        <v>60272</v>
      </c>
    </row>
    <row r="129" spans="1:16" ht="30" customHeight="1" x14ac:dyDescent="0.2">
      <c r="A129" s="198" t="str">
        <f>Orçamento!A129</f>
        <v>6.3.3</v>
      </c>
      <c r="B129" s="467" t="str">
        <f>Orçamento!D129</f>
        <v>DISJUNTOR TERMOMAGNETICO,MONOPOLAR,DE 10 A 32A,3KA,MODELO DIN,TIPO C.FORNECIMENTO E COLOCACAO</v>
      </c>
      <c r="C129" s="468"/>
      <c r="D129" s="468"/>
      <c r="E129" s="468"/>
      <c r="F129" s="468"/>
      <c r="G129" s="469"/>
      <c r="H129" s="198" t="str">
        <f>Orçamento!E129</f>
        <v>UN</v>
      </c>
      <c r="I129" s="299">
        <v>1</v>
      </c>
      <c r="J129" s="299"/>
      <c r="K129" s="299"/>
      <c r="L129" s="299"/>
      <c r="M129" s="299"/>
      <c r="N129" s="240" t="s">
        <v>60272</v>
      </c>
    </row>
    <row r="130" spans="1:16" ht="30" customHeight="1" x14ac:dyDescent="0.2">
      <c r="A130" s="198" t="str">
        <f>Orçamento!A130</f>
        <v>6.3.4</v>
      </c>
      <c r="B130" s="467" t="str">
        <f>Orçamento!D130</f>
        <v>DISJUNTOR TERMOMAGNETICO,MONOPOLAR,DE 10 A 32A,3KA,MODELO DIN,TIPO C.FORNECIMENTO E COLOCACAO</v>
      </c>
      <c r="C130" s="468"/>
      <c r="D130" s="468"/>
      <c r="E130" s="468"/>
      <c r="F130" s="468"/>
      <c r="G130" s="469"/>
      <c r="H130" s="198" t="str">
        <f>Orçamento!E130</f>
        <v>UN</v>
      </c>
      <c r="I130" s="299">
        <v>3</v>
      </c>
      <c r="J130" s="299"/>
      <c r="K130" s="299"/>
      <c r="L130" s="299"/>
      <c r="M130" s="299"/>
      <c r="N130" s="240" t="s">
        <v>60272</v>
      </c>
    </row>
    <row r="131" spans="1:16" ht="30" customHeight="1" x14ac:dyDescent="0.2">
      <c r="A131" s="198" t="str">
        <f>Orçamento!A131</f>
        <v>6.3.5</v>
      </c>
      <c r="B131" s="467" t="str">
        <f>Orçamento!D131</f>
        <v>DISJUNTOR TERMOMAGNETICO,BIPOLAR,DE 10 A 32A,3KA,MODELO DIN,TIPO C.FORNECIMENTO E COLOCACAO</v>
      </c>
      <c r="C131" s="468"/>
      <c r="D131" s="468"/>
      <c r="E131" s="468"/>
      <c r="F131" s="468"/>
      <c r="G131" s="469"/>
      <c r="H131" s="198" t="str">
        <f>Orçamento!E131</f>
        <v>UN</v>
      </c>
      <c r="I131" s="299">
        <v>7</v>
      </c>
      <c r="J131" s="299"/>
      <c r="K131" s="299"/>
      <c r="L131" s="299"/>
      <c r="M131" s="299"/>
      <c r="N131" s="240" t="s">
        <v>60272</v>
      </c>
    </row>
    <row r="132" spans="1:16" ht="30" customHeight="1" x14ac:dyDescent="0.2">
      <c r="A132" s="198" t="str">
        <f>Orçamento!A132</f>
        <v>6.3.6</v>
      </c>
      <c r="B132" s="467" t="str">
        <f>Orçamento!D132</f>
        <v>DISJUNTOR TERMOMAGNETICO,BIPOLAR,DE 10 A 32A,3KA,MODELO DIN,TIPO C.FORNECIMENTO E COLOCACAO</v>
      </c>
      <c r="C132" s="468"/>
      <c r="D132" s="468"/>
      <c r="E132" s="468"/>
      <c r="F132" s="468"/>
      <c r="G132" s="469"/>
      <c r="H132" s="198" t="str">
        <f>Orçamento!E132</f>
        <v>UN</v>
      </c>
      <c r="I132" s="299">
        <v>1</v>
      </c>
      <c r="J132" s="299"/>
      <c r="K132" s="299"/>
      <c r="L132" s="299"/>
      <c r="M132" s="299"/>
      <c r="N132" s="240" t="s">
        <v>60272</v>
      </c>
    </row>
    <row r="133" spans="1:16" ht="60.75" customHeight="1" x14ac:dyDescent="0.2">
      <c r="A133" s="198" t="str">
        <f>Orçamento!A133</f>
        <v>6.3.7</v>
      </c>
      <c r="B133" s="467" t="str">
        <f>Orçamento!D133</f>
        <v>QUADRO DE DISTRIBUICAO DE ENERGIA,100A,PARA DISJUNTORES TERMO-MAGNETICOS UNIPOLARES,DE SOBREPOR,COM PORTA E BARRAMENTOSDE FASE,NEUTRO E TERRA,TRIFASICO,PARA INSTALACAO DE ATE 32 DISJUNTORES COM DISPOSITIVO PARA CHAVE GERAL.FORNECIMENTO E COLOCACAO</v>
      </c>
      <c r="C133" s="468"/>
      <c r="D133" s="468"/>
      <c r="E133" s="468"/>
      <c r="F133" s="468"/>
      <c r="G133" s="469"/>
      <c r="H133" s="198" t="str">
        <f>Orçamento!E133</f>
        <v>UN</v>
      </c>
      <c r="I133" s="299">
        <v>1</v>
      </c>
      <c r="J133" s="299"/>
      <c r="K133" s="299"/>
      <c r="L133" s="299"/>
      <c r="M133" s="299"/>
      <c r="N133" s="240" t="s">
        <v>60272</v>
      </c>
    </row>
    <row r="134" spans="1:16" ht="45.75" customHeight="1" x14ac:dyDescent="0.2">
      <c r="A134" s="198" t="str">
        <f>Orçamento!A134</f>
        <v>6.3.8</v>
      </c>
      <c r="B134" s="467" t="str">
        <f>Orçamento!D134</f>
        <v>DISPOSITIVO DE PROTECAO CONTRA SURTO (DPS),CLASSE II,1 POLO,TENSAO 275V,CORRENTES APROXIMADAS DE DESCARGA NOMINAL E MAXIMA DE 20KA E 45KA.FORNECIMENTO E COLOCACAO</v>
      </c>
      <c r="C134" s="468"/>
      <c r="D134" s="468"/>
      <c r="E134" s="468"/>
      <c r="F134" s="468"/>
      <c r="G134" s="469"/>
      <c r="H134" s="198" t="str">
        <f>Orçamento!E134</f>
        <v>UN</v>
      </c>
      <c r="I134" s="299">
        <v>4</v>
      </c>
      <c r="J134" s="299"/>
      <c r="K134" s="299"/>
      <c r="L134" s="299"/>
      <c r="M134" s="299"/>
      <c r="N134" s="240" t="s">
        <v>60272</v>
      </c>
    </row>
    <row r="135" spans="1:16" ht="15" customHeight="1" x14ac:dyDescent="0.2">
      <c r="A135" s="263">
        <f>Orçamento!A135</f>
        <v>7</v>
      </c>
      <c r="B135" s="489" t="str">
        <f>Orçamento!D135</f>
        <v>REVESTIMENTOS E FORROS</v>
      </c>
      <c r="C135" s="490"/>
      <c r="D135" s="490"/>
      <c r="E135" s="490"/>
      <c r="F135" s="490"/>
      <c r="G135" s="491"/>
      <c r="H135" s="263"/>
      <c r="I135" s="297"/>
      <c r="J135" s="470" t="s">
        <v>60315</v>
      </c>
      <c r="K135" s="471"/>
      <c r="L135" s="471"/>
      <c r="M135" s="472"/>
      <c r="N135" s="264"/>
    </row>
    <row r="136" spans="1:16" ht="47.25" customHeight="1" x14ac:dyDescent="0.2">
      <c r="A136" s="269" t="str">
        <f>Orçamento!A136</f>
        <v>7.1</v>
      </c>
      <c r="B136" s="473" t="str">
        <f>Orçamento!D136</f>
        <v>REVESTIMENTOS - EMBOÇOS</v>
      </c>
      <c r="C136" s="474"/>
      <c r="D136" s="474"/>
      <c r="E136" s="474"/>
      <c r="F136" s="474"/>
      <c r="G136" s="475"/>
      <c r="H136" s="269"/>
      <c r="I136" s="298"/>
      <c r="J136" s="269" t="s">
        <v>60310</v>
      </c>
      <c r="K136" s="269" t="s">
        <v>60322</v>
      </c>
      <c r="L136" s="269" t="s">
        <v>60311</v>
      </c>
      <c r="M136" s="269" t="s">
        <v>60309</v>
      </c>
      <c r="N136" s="270"/>
    </row>
    <row r="137" spans="1:16" ht="409.5" customHeight="1" x14ac:dyDescent="0.2">
      <c r="A137" s="198" t="str">
        <f>Orçamento!A137</f>
        <v>7.1.1</v>
      </c>
      <c r="B137" s="467" t="str">
        <f>Orçamento!D137</f>
        <v>CHAPISCO EM SUPERFICIE DE CONCRETO OU ALVENARIA,COM ARGAMASSA DE CIMENTO E AREIA,NO TRACO 1:3,COM 5MM DE ESPESSURA</v>
      </c>
      <c r="C137" s="468"/>
      <c r="D137" s="468"/>
      <c r="E137" s="468"/>
      <c r="F137" s="468"/>
      <c r="G137" s="469"/>
      <c r="H137" s="198" t="str">
        <f>Orçamento!E137</f>
        <v>M2</v>
      </c>
      <c r="I137" s="248">
        <f>(11.2*2.4)+(11.2*1.9)+(19.6*0.8)+(20.5*0.9)+(11.75*1)+(22.95*1)+(28.45*1.1)+(3.35*4.4)+(2.1*4.4)+(2*6.5*3-(0.76))+(2*6.5*3)+(3.45*0.3*4)+(67.2*3-(21.14)+(10.15*0.3*2)+(2.55*1.5*2)+(1.68)+(4.65*1.1)+(1.75*0.75)+(1.8*1.4)+(1.8*0.75)+9.35+6.9)-J137-K137-L137-M137</f>
        <v>451.99250000000006</v>
      </c>
      <c r="J137" s="219">
        <f>(0.8*2.1)*2*2</f>
        <v>6.7200000000000006</v>
      </c>
      <c r="K137" s="219">
        <f>0.7*2.1*2*2</f>
        <v>5.88</v>
      </c>
      <c r="L137" s="219">
        <f>(1.3*1.1)*2*2</f>
        <v>5.7200000000000006</v>
      </c>
      <c r="M137" s="219">
        <f>(0.6*0.6*2)+(1.2*2.1*2)</f>
        <v>5.76</v>
      </c>
      <c r="N137" s="339" t="s">
        <v>60329</v>
      </c>
    </row>
    <row r="138" spans="1:16" ht="408.75" customHeight="1" x14ac:dyDescent="0.2">
      <c r="A138" s="198" t="str">
        <f>Orçamento!A138</f>
        <v>7.1.2</v>
      </c>
      <c r="B138" s="467" t="str">
        <f>Orçamento!D138</f>
        <v>REVESTIMENTO INTERNO,DE UMA VEZ,MASSA UNICA OU EMBOCO PAULISTA COM ARGAMASSA DE CIMENTO,CAL,SAIBRO MACIO E AREIA FINA,NOTRACO 1:4:4:4, ESPESSURA DE 2CM ACABAMENTO CAMURCADO, APLICADO SOBRE SUPERFICIE CHAPISCADA, EXCLUSIVE CHAPISCO</v>
      </c>
      <c r="C138" s="468"/>
      <c r="D138" s="468"/>
      <c r="E138" s="468"/>
      <c r="F138" s="468"/>
      <c r="G138" s="469"/>
      <c r="H138" s="198" t="str">
        <f>Orçamento!E138</f>
        <v>M2</v>
      </c>
      <c r="I138" s="333">
        <f>(11.2*1.9)+(20.5*0.9)+(28.45*1.1)+(3.35*4.4)+(2.1*4.4)+(2*6.5*3-(0.76))+(2*6.5*3)+(3.45*0.3*4)+(67.2*3-(21.14)+(10.15*0.3*2)+(2.55*1.5*2)+(1.68)+(4.65*1.1)+(1.75*0.75)+(1.8*1.4)+(1.8*0.75)+9.35+6.9)-J138-K138-L138-M138</f>
        <v>377.67250000000007</v>
      </c>
      <c r="J138" s="219">
        <f>(0.8*2.1)*2*2</f>
        <v>6.7200000000000006</v>
      </c>
      <c r="K138" s="219">
        <f>0.7*2.1*2</f>
        <v>2.94</v>
      </c>
      <c r="L138" s="219">
        <f>(1.3*1.1)*2*2</f>
        <v>5.7200000000000006</v>
      </c>
      <c r="M138" s="219">
        <f>(0.6*0.6*2)+(1.2*2.1*2)</f>
        <v>5.76</v>
      </c>
      <c r="N138" s="337" t="s">
        <v>60323</v>
      </c>
      <c r="P138" s="332"/>
    </row>
    <row r="139" spans="1:16" ht="15" customHeight="1" x14ac:dyDescent="0.2">
      <c r="A139" s="269" t="str">
        <f>Orçamento!A139</f>
        <v>7.2</v>
      </c>
      <c r="B139" s="473" t="str">
        <f>Orçamento!D139</f>
        <v>REVESTIMENTOS -  PEITORIS</v>
      </c>
      <c r="C139" s="474"/>
      <c r="D139" s="474"/>
      <c r="E139" s="474"/>
      <c r="F139" s="474"/>
      <c r="G139" s="475"/>
      <c r="H139" s="269"/>
      <c r="I139" s="298"/>
      <c r="J139" s="298"/>
      <c r="K139" s="298"/>
      <c r="L139" s="298"/>
      <c r="M139" s="298"/>
      <c r="N139" s="270"/>
    </row>
    <row r="140" spans="1:16" ht="60.75" customHeight="1" x14ac:dyDescent="0.2">
      <c r="A140" s="198" t="str">
        <f>Orçamento!A140</f>
        <v>7.2.1</v>
      </c>
      <c r="B140" s="467" t="str">
        <f>Orçamento!D140</f>
        <v>PEITORIL EM GRANITO CINZA ANDORINHA,ESPESSURA DE 2CM,LARGURA15 A 18CM,ASSENTADO COM NATA DE CIMENTO SOBRE ARGAMASSA DECIMENTO,SAIBRO E AREIA,NO TRACO 1:3:3 E REJUNTAMENTO COM CIMENTO BRANCO</v>
      </c>
      <c r="C140" s="468"/>
      <c r="D140" s="468"/>
      <c r="E140" s="468"/>
      <c r="F140" s="468"/>
      <c r="G140" s="469"/>
      <c r="H140" s="198" t="str">
        <f>Orçamento!E140</f>
        <v>M</v>
      </c>
      <c r="I140" s="243">
        <f>1.3+1.3+0.6</f>
        <v>3.2</v>
      </c>
      <c r="J140" s="299"/>
      <c r="K140" s="299"/>
      <c r="L140" s="299"/>
      <c r="M140" s="299"/>
      <c r="N140" s="237" t="s">
        <v>60273</v>
      </c>
    </row>
    <row r="141" spans="1:16" ht="15" customHeight="1" x14ac:dyDescent="0.2">
      <c r="A141" s="269" t="str">
        <f>Orçamento!A141</f>
        <v>7.3</v>
      </c>
      <c r="B141" s="473" t="str">
        <f>Orçamento!D141</f>
        <v>REVESTIMENTOS - PISOS</v>
      </c>
      <c r="C141" s="474"/>
      <c r="D141" s="474"/>
      <c r="E141" s="474"/>
      <c r="F141" s="474"/>
      <c r="G141" s="475"/>
      <c r="H141" s="269"/>
      <c r="I141" s="298"/>
      <c r="J141" s="298"/>
      <c r="K141" s="298"/>
      <c r="L141" s="298"/>
      <c r="M141" s="298"/>
      <c r="N141" s="270"/>
    </row>
    <row r="142" spans="1:16" ht="72" customHeight="1" x14ac:dyDescent="0.2">
      <c r="A142" s="198" t="str">
        <f>Orçamento!A142</f>
        <v>7.3.1</v>
      </c>
      <c r="B142" s="467" t="str">
        <f>Orçamento!D142</f>
        <v>CAMADA IMPERMEABILIZADORA EM CONCRETO ARMADO,ESPESSURA DE 5CM,ARMADURA CRUZADA COM BARRAS DE ACO CA-25 DE 3/16",ESPACADAS DE 30CM,JUNTAS DE SARRAFO DE MADEIRA ESPACADAS DE 3,00M,SENDO O CONCRETO DOSADO PARA UMA RESISTENCIA CARACTERISTICA ACOMPRESSAO DE 10MPA</v>
      </c>
      <c r="C142" s="468"/>
      <c r="D142" s="468"/>
      <c r="E142" s="468"/>
      <c r="F142" s="468"/>
      <c r="G142" s="469"/>
      <c r="H142" s="198" t="str">
        <f>Orçamento!E142</f>
        <v>M2</v>
      </c>
      <c r="I142" s="219">
        <f>3.15+9.1+9.6+7.6+10+22.9</f>
        <v>62.35</v>
      </c>
      <c r="J142" s="299"/>
      <c r="K142" s="299"/>
      <c r="L142" s="299"/>
      <c r="M142" s="212">
        <f>3.15+9.1+9.6+7.6+10+22.9</f>
        <v>62.35</v>
      </c>
      <c r="N142" s="240" t="s">
        <v>60312</v>
      </c>
    </row>
    <row r="143" spans="1:16" ht="54.75" customHeight="1" x14ac:dyDescent="0.2">
      <c r="A143" s="198" t="str">
        <f>Orçamento!A143</f>
        <v>7.3.2</v>
      </c>
      <c r="B143" s="467" t="str">
        <f>Orçamento!D143</f>
        <v>CONTRAPISO,BASE OU CAMADA REGULARIZADORA,EXECUTADA COM ARGAMASSA DE CIMENTO E AREIA,NO TRACO 1:4,NA ESPESSURA DE 3,5CM</v>
      </c>
      <c r="C143" s="468"/>
      <c r="D143" s="468"/>
      <c r="E143" s="468"/>
      <c r="F143" s="468"/>
      <c r="G143" s="469"/>
      <c r="H143" s="198" t="str">
        <f>Orçamento!E143</f>
        <v>M2</v>
      </c>
      <c r="I143" s="219">
        <f>M143</f>
        <v>76.349999999999994</v>
      </c>
      <c r="J143" s="299"/>
      <c r="K143" s="299"/>
      <c r="L143" s="299"/>
      <c r="M143" s="212">
        <f>3.15+9.1+9.6+7.6+10+22.9+14</f>
        <v>76.349999999999994</v>
      </c>
      <c r="N143" s="240" t="s">
        <v>60313</v>
      </c>
    </row>
    <row r="144" spans="1:16" ht="78" customHeight="1" x14ac:dyDescent="0.2">
      <c r="A144" s="198" t="str">
        <f>Orçamento!A144</f>
        <v>7.3.3</v>
      </c>
      <c r="B144" s="467" t="str">
        <f>Orçamento!D144</f>
        <v>REVESTIMENTO DE PISO COM LADRILHOS CERAMICOS ESMALTADOS,COMMEDIDAS EM TORNO DE (45X45)CM,COM RESISTENCIA A ABRASAO P.E.I.-V,CONFORME ABNT NBR 16928,ASSENTES EM SUPERFICIE EM OSSO,COM NATA SOBRE A ARGAMASSA DE CIMENTO,SAIBRO E AREIA,NO TRACO 1:3:3,REJUNTAMENTO COM CIMENTO BRANCO E CORANTE</v>
      </c>
      <c r="C144" s="468"/>
      <c r="D144" s="468"/>
      <c r="E144" s="468"/>
      <c r="F144" s="468"/>
      <c r="G144" s="469"/>
      <c r="H144" s="198" t="str">
        <f>Orçamento!E144</f>
        <v>M2</v>
      </c>
      <c r="I144" s="219">
        <f>M144</f>
        <v>14</v>
      </c>
      <c r="J144" s="299"/>
      <c r="K144" s="299"/>
      <c r="L144" s="299"/>
      <c r="M144" s="212">
        <v>14</v>
      </c>
      <c r="N144" s="240" t="s">
        <v>60317</v>
      </c>
    </row>
    <row r="145" spans="1:16" ht="51.75" customHeight="1" x14ac:dyDescent="0.2">
      <c r="A145" s="198" t="str">
        <f>Orçamento!A145</f>
        <v>7.3.4</v>
      </c>
      <c r="B145" s="467" t="str">
        <f>Orçamento!D145</f>
        <v>RODAPE COM LADRILHO CERAMICO,COM 7,5 A 10CM DE ALTURA,ASSENTE CONFORME ITEM 13.025.0016</v>
      </c>
      <c r="C145" s="468"/>
      <c r="D145" s="468"/>
      <c r="E145" s="468"/>
      <c r="F145" s="468"/>
      <c r="G145" s="469"/>
      <c r="H145" s="198" t="str">
        <f>Orçamento!E145</f>
        <v>M</v>
      </c>
      <c r="I145" s="219">
        <f>M145-J145</f>
        <v>14.2</v>
      </c>
      <c r="J145" s="219">
        <v>0.8</v>
      </c>
      <c r="K145" s="299"/>
      <c r="L145" s="299"/>
      <c r="M145" s="212">
        <v>15</v>
      </c>
      <c r="N145" s="240" t="s">
        <v>60316</v>
      </c>
    </row>
    <row r="146" spans="1:16" ht="53.25" customHeight="1" x14ac:dyDescent="0.2">
      <c r="A146" s="198" t="str">
        <f>Orçamento!A146</f>
        <v>7.3.5</v>
      </c>
      <c r="B146" s="467" t="str">
        <f>Orçamento!D146</f>
        <v>CAMADA IMPERMEABILIZADORA DE PISO,DE CONCRETO SIMPLES,COM 10CM DE ESPESSURA,NO TRACO 1:3:4,COM IMPERMEABILIZANTE DE PEGANORMAL ADICIONADO A AGUA DA MISTURA DO CONCRETO NA DOSAGEM1:12</v>
      </c>
      <c r="C146" s="468"/>
      <c r="D146" s="468"/>
      <c r="E146" s="468"/>
      <c r="F146" s="468"/>
      <c r="G146" s="469"/>
      <c r="H146" s="198" t="str">
        <f>Orçamento!E146</f>
        <v>M2</v>
      </c>
      <c r="I146" s="219">
        <f>M146</f>
        <v>25.45</v>
      </c>
      <c r="J146" s="219"/>
      <c r="K146" s="219"/>
      <c r="L146" s="219"/>
      <c r="M146" s="212">
        <f>8.95+9.5+7</f>
        <v>25.45</v>
      </c>
      <c r="N146" s="240" t="s">
        <v>60318</v>
      </c>
    </row>
    <row r="147" spans="1:16" ht="45.75" customHeight="1" x14ac:dyDescent="0.2">
      <c r="A147" s="198" t="str">
        <f>Orçamento!A147</f>
        <v>7.3.6</v>
      </c>
      <c r="B147" s="467" t="str">
        <f>Orçamento!D147</f>
        <v>LIMPEZA DE CONCRETO APARENTE COM JATO D`AGUA,SOLVENTE E ESCOVA DE PIACAVA</v>
      </c>
      <c r="C147" s="468"/>
      <c r="D147" s="468"/>
      <c r="E147" s="468"/>
      <c r="F147" s="468"/>
      <c r="G147" s="469"/>
      <c r="H147" s="198" t="str">
        <f>Orçamento!E147</f>
        <v>M2</v>
      </c>
      <c r="I147" s="219">
        <f>I146</f>
        <v>25.45</v>
      </c>
      <c r="J147" s="219"/>
      <c r="K147" s="219"/>
      <c r="L147" s="219"/>
      <c r="M147" s="212">
        <f>M146</f>
        <v>25.45</v>
      </c>
      <c r="N147" s="240" t="s">
        <v>60319</v>
      </c>
    </row>
    <row r="148" spans="1:16" s="74" customFormat="1" ht="75" customHeight="1" x14ac:dyDescent="0.2">
      <c r="A148" s="198" t="str">
        <f>Orçamento!A148</f>
        <v>7.3.7</v>
      </c>
      <c r="B148" s="467" t="str">
        <f>Orçamento!D148</f>
        <v>PISO EM GRANILITE, MARMORITE OU GRANITINA EM AMBIENTES INTERNOS, COM ESPESSURA DE 8 MM, INCLUSO MISTURA EM BETONEIRA, COLOCAÇÃO DAS JUNTAS, APLICAÇÃO DO PISO, 4 POLIMENTOS COM POLITRIZ, ESTUCAMENTO, SELADOR E CERA. AF_02/2026_PE</v>
      </c>
      <c r="C148" s="468"/>
      <c r="D148" s="468"/>
      <c r="E148" s="468"/>
      <c r="F148" s="468"/>
      <c r="G148" s="469"/>
      <c r="H148" s="198" t="str">
        <f>Orçamento!E148</f>
        <v>M2</v>
      </c>
      <c r="I148" s="219">
        <f>M148</f>
        <v>89.3</v>
      </c>
      <c r="J148" s="300"/>
      <c r="K148" s="300"/>
      <c r="L148" s="300"/>
      <c r="M148" s="212">
        <f>3.15+9.1+9.6+7.6+10+22.9+8.95+9.5+7+1.5</f>
        <v>89.3</v>
      </c>
      <c r="N148" s="240" t="s">
        <v>60274</v>
      </c>
      <c r="P148" s="202"/>
    </row>
    <row r="149" spans="1:16" s="74" customFormat="1" ht="30" customHeight="1" x14ac:dyDescent="0.2">
      <c r="A149" s="198" t="str">
        <f>Orçamento!A149</f>
        <v>7.3.8</v>
      </c>
      <c r="B149" s="467" t="str">
        <f>Orçamento!D149</f>
        <v>RODAPÉ EM MARMORITE, ALTURA 10CM. AF_02/2026_PE</v>
      </c>
      <c r="C149" s="468"/>
      <c r="D149" s="468"/>
      <c r="E149" s="468"/>
      <c r="F149" s="468"/>
      <c r="G149" s="469"/>
      <c r="H149" s="198" t="str">
        <f>Orçamento!E149</f>
        <v>M</v>
      </c>
      <c r="I149" s="245">
        <f>12.05+12.36+5.8+4.75+0.5+0.3+19.87+6.3+4.1+2.95+9.5+9.5+2.25+2.1+2.1</f>
        <v>94.429999999999978</v>
      </c>
      <c r="J149" s="245">
        <f>12.05+12.36+5.8+4.75+0.5+0.3+19.87+6.3+4.1+2.95+9.5+9.5+2.25+2.1+2.1</f>
        <v>94.429999999999978</v>
      </c>
      <c r="K149" s="300"/>
      <c r="L149" s="300"/>
      <c r="M149" s="300"/>
      <c r="N149" s="240" t="s">
        <v>60275</v>
      </c>
      <c r="P149" s="202"/>
    </row>
    <row r="150" spans="1:16" ht="15" customHeight="1" x14ac:dyDescent="0.2">
      <c r="A150" s="269" t="str">
        <f>Orçamento!A150</f>
        <v>7.4</v>
      </c>
      <c r="B150" s="473" t="str">
        <f>Orçamento!D150</f>
        <v>REVESTIMENTOS - PAREDES</v>
      </c>
      <c r="C150" s="474"/>
      <c r="D150" s="474"/>
      <c r="E150" s="474"/>
      <c r="F150" s="474"/>
      <c r="G150" s="475"/>
      <c r="H150" s="269"/>
      <c r="I150" s="298"/>
      <c r="J150" s="298"/>
      <c r="K150" s="298"/>
      <c r="L150" s="298"/>
      <c r="M150" s="298"/>
      <c r="N150" s="270"/>
    </row>
    <row r="151" spans="1:16" ht="60.75" customHeight="1" x14ac:dyDescent="0.2">
      <c r="A151" s="198" t="str">
        <f>Orçamento!A151</f>
        <v>7.4.1</v>
      </c>
      <c r="B151" s="467" t="str">
        <f>Orçamento!D151</f>
        <v>REVESTIMENTO CERÂMICO PARA PAREDES INTERNAS COM PLACAS TIPO ESMALTADA DE DIMENSÕES 33X45 CM APLICADAS NA ALTURA INTEIRA DAS PAREDES. AF_02/2023_PE</v>
      </c>
      <c r="C151" s="468"/>
      <c r="D151" s="468"/>
      <c r="E151" s="468"/>
      <c r="F151" s="468"/>
      <c r="G151" s="469"/>
      <c r="H151" s="198" t="str">
        <f>Orçamento!E151</f>
        <v>M2</v>
      </c>
      <c r="I151" s="246">
        <f>7.8*3</f>
        <v>23.4</v>
      </c>
      <c r="J151" s="299"/>
      <c r="K151" s="299"/>
      <c r="L151" s="299"/>
      <c r="M151" s="244">
        <f>7.8*3</f>
        <v>23.4</v>
      </c>
      <c r="N151" s="240" t="s">
        <v>60276</v>
      </c>
    </row>
    <row r="152" spans="1:16" ht="15" customHeight="1" x14ac:dyDescent="0.2">
      <c r="A152" s="269" t="str">
        <f>Orçamento!A152</f>
        <v>7.5</v>
      </c>
      <c r="B152" s="473" t="str">
        <f>Orçamento!D152</f>
        <v>REVESTIMENTOS - TETOS</v>
      </c>
      <c r="C152" s="474"/>
      <c r="D152" s="474"/>
      <c r="E152" s="474"/>
      <c r="F152" s="474"/>
      <c r="G152" s="475"/>
      <c r="H152" s="269"/>
      <c r="I152" s="298"/>
      <c r="J152" s="298"/>
      <c r="K152" s="298"/>
      <c r="L152" s="298"/>
      <c r="M152" s="298"/>
      <c r="N152" s="270"/>
    </row>
    <row r="153" spans="1:16" s="74" customFormat="1" ht="100.5" customHeight="1" x14ac:dyDescent="0.2">
      <c r="A153" s="198" t="str">
        <f>Orçamento!A153</f>
        <v>7.5.1</v>
      </c>
      <c r="B153" s="467" t="str">
        <f>Orçamento!D153</f>
        <v>REVESTIMENTO INTERNO DE PAREDES E TETOS,COM PASTA DE GESSO,COM ESPESSURA DE 1CM,INCLUSIVE LIMPEZA,FORNECIMENTO DE TODOSOS MATERIAIS E COLA,APLICACAO,REGULARIZACAO E LIXAMENTO</v>
      </c>
      <c r="C153" s="468"/>
      <c r="D153" s="468"/>
      <c r="E153" s="468"/>
      <c r="F153" s="468"/>
      <c r="G153" s="469"/>
      <c r="H153" s="198" t="str">
        <f>Orçamento!E153</f>
        <v>M2</v>
      </c>
      <c r="I153" s="219">
        <f>M153</f>
        <v>62.35</v>
      </c>
      <c r="J153" s="219"/>
      <c r="K153" s="219"/>
      <c r="L153" s="219"/>
      <c r="M153" s="219">
        <f>3.15+9.1+9.6+7.6+10+22.9</f>
        <v>62.35</v>
      </c>
      <c r="N153" s="240" t="s">
        <v>60320</v>
      </c>
      <c r="P153" s="202"/>
    </row>
    <row r="154" spans="1:16" ht="15" customHeight="1" x14ac:dyDescent="0.2">
      <c r="A154" s="263">
        <f>Orçamento!A154</f>
        <v>8</v>
      </c>
      <c r="B154" s="489" t="str">
        <f>Orçamento!D154</f>
        <v>COBERTURA</v>
      </c>
      <c r="C154" s="490"/>
      <c r="D154" s="490"/>
      <c r="E154" s="490"/>
      <c r="F154" s="490"/>
      <c r="G154" s="491"/>
      <c r="H154" s="263"/>
      <c r="I154" s="297"/>
      <c r="J154" s="297"/>
      <c r="K154" s="297"/>
      <c r="L154" s="297"/>
      <c r="M154" s="297"/>
      <c r="N154" s="264"/>
    </row>
    <row r="155" spans="1:16" ht="15" customHeight="1" x14ac:dyDescent="0.2">
      <c r="A155" s="269" t="str">
        <f>Orçamento!A155</f>
        <v>8.1</v>
      </c>
      <c r="B155" s="473" t="str">
        <f>Orçamento!D155</f>
        <v>COBERTURA</v>
      </c>
      <c r="C155" s="474"/>
      <c r="D155" s="474"/>
      <c r="E155" s="474"/>
      <c r="F155" s="474"/>
      <c r="G155" s="475"/>
      <c r="H155" s="269"/>
      <c r="I155" s="298"/>
      <c r="J155" s="298"/>
      <c r="K155" s="298"/>
      <c r="L155" s="298"/>
      <c r="M155" s="298"/>
      <c r="N155" s="270"/>
    </row>
    <row r="156" spans="1:16" ht="63" customHeight="1" x14ac:dyDescent="0.2">
      <c r="A156" s="198" t="str">
        <f>Orçamento!A156</f>
        <v>8.1.1</v>
      </c>
      <c r="B156" s="467" t="str">
        <f>Orçamento!D156</f>
        <v>MADEIRAMENTO PARA COBERTURA EM TELHAS ONDULADAS,CONSTITUIDODE PECAS DE 3"X3" E 3"X4.1/2",EM MADEIRA SERRADA,SEM TESOURAOU PONTALETE,MEDIDO PELA AREA REAL DO MADEIRAMENTO.FORNECIMENTO E COLOCACAO</v>
      </c>
      <c r="C156" s="468"/>
      <c r="D156" s="468"/>
      <c r="E156" s="468"/>
      <c r="F156" s="468"/>
      <c r="G156" s="469"/>
      <c r="H156" s="198" t="str">
        <f>Orçamento!E156</f>
        <v>M2</v>
      </c>
      <c r="I156" s="247">
        <f>27.27+6.49+9.26+20.49</f>
        <v>63.509999999999991</v>
      </c>
      <c r="J156" s="299"/>
      <c r="K156" s="299"/>
      <c r="L156" s="299"/>
      <c r="M156" s="215">
        <f>27.27+6.49+9.26+20.49</f>
        <v>63.509999999999991</v>
      </c>
      <c r="N156" s="240" t="s">
        <v>60277</v>
      </c>
    </row>
    <row r="157" spans="1:16" ht="105.75" customHeight="1" x14ac:dyDescent="0.2">
      <c r="A157" s="198" t="str">
        <f>Orçamento!A157</f>
        <v>8.1.2</v>
      </c>
      <c r="B157" s="467" t="str">
        <f>Orçamento!D157</f>
        <v>COBERTURA EM TELHAS TRAPEZOIDAIS DE GALVALUME,COM ESPESSURAAPROXIMADA DE 0,5MM,SOBREPOSICAO LATERAL DE UMA ONDA E LONGITUDINAL DE 0,20M,FIXACAO COM PARAFUSOS OU HASTES DE ALUMINIO5/16"X250MM COM ROSCA,EXCLUSIVE MADEIRAMENTO E CUMEEIRA.MEDIDA PELA AREA REAL DE COBERTURA.FORNECIMENTO E COLOCACAO</v>
      </c>
      <c r="C157" s="468"/>
      <c r="D157" s="468"/>
      <c r="E157" s="468"/>
      <c r="F157" s="468"/>
      <c r="G157" s="469"/>
      <c r="H157" s="198" t="str">
        <f>Orçamento!E157</f>
        <v>M2</v>
      </c>
      <c r="I157" s="247">
        <f>27.27+6.49+9.26+20.49</f>
        <v>63.509999999999991</v>
      </c>
      <c r="J157" s="299"/>
      <c r="K157" s="299"/>
      <c r="L157" s="299"/>
      <c r="M157" s="215">
        <f>27.27+6.49+9.26+20.49</f>
        <v>63.509999999999991</v>
      </c>
      <c r="N157" s="240" t="s">
        <v>60277</v>
      </c>
    </row>
    <row r="158" spans="1:16" ht="30" customHeight="1" x14ac:dyDescent="0.2">
      <c r="A158" s="198" t="str">
        <f>Orçamento!A158</f>
        <v>8.1.3</v>
      </c>
      <c r="B158" s="467" t="str">
        <f>Orçamento!D158</f>
        <v>CHAPIM (RUFO CAPA) EM AÇO GALVANIZADO, CORTE 33. AF_11/2020</v>
      </c>
      <c r="C158" s="468"/>
      <c r="D158" s="468"/>
      <c r="E158" s="468"/>
      <c r="F158" s="468"/>
      <c r="G158" s="469"/>
      <c r="H158" s="198" t="str">
        <f>Orçamento!E158</f>
        <v>M</v>
      </c>
      <c r="I158" s="248">
        <f>9.2+4.75+2.95+6.5</f>
        <v>23.4</v>
      </c>
      <c r="J158" s="311"/>
      <c r="K158" s="299"/>
      <c r="L158" s="299"/>
      <c r="M158" s="210">
        <f>9.2+4.75+2.95+6.5</f>
        <v>23.4</v>
      </c>
      <c r="N158" s="240" t="s">
        <v>60277</v>
      </c>
    </row>
    <row r="159" spans="1:16" ht="48" customHeight="1" x14ac:dyDescent="0.2">
      <c r="A159" s="198" t="str">
        <f>Orçamento!A159</f>
        <v>8.1.4</v>
      </c>
      <c r="B159" s="467" t="str">
        <f>Orçamento!D159</f>
        <v>CALHA EM CHAPA DE AÇO GALVANIZADO NÚMERO 24, DESENVOLVIMENTO DE 33 CM, INCLUSO TRANSPORTE VERTICAL. AF_07/2019</v>
      </c>
      <c r="C159" s="468"/>
      <c r="D159" s="468"/>
      <c r="E159" s="468"/>
      <c r="F159" s="468"/>
      <c r="G159" s="469"/>
      <c r="H159" s="198" t="str">
        <f>Orçamento!E159</f>
        <v>M</v>
      </c>
      <c r="I159" s="248">
        <f>9.2+4.75+2.95+6.5</f>
        <v>23.4</v>
      </c>
      <c r="J159" s="311"/>
      <c r="K159" s="299"/>
      <c r="L159" s="299"/>
      <c r="M159" s="210">
        <f>9.2+4.75+2.95+6.5</f>
        <v>23.4</v>
      </c>
      <c r="N159" s="240" t="s">
        <v>60277</v>
      </c>
    </row>
    <row r="160" spans="1:16" ht="48" customHeight="1" x14ac:dyDescent="0.2">
      <c r="A160" s="198" t="str">
        <f>Orçamento!A160</f>
        <v>8.1.5</v>
      </c>
      <c r="B160" s="467" t="str">
        <f>Orçamento!D160</f>
        <v>REMOCAO DE COBERTURA EM TELHAS COLONIAIS,MEDIDA PELA AREA REAL DE COBERTURA,EXCLUSIVE MADEIRAMENTO</v>
      </c>
      <c r="C160" s="468"/>
      <c r="D160" s="468"/>
      <c r="E160" s="468"/>
      <c r="F160" s="468"/>
      <c r="G160" s="469"/>
      <c r="H160" s="198" t="str">
        <f>Orçamento!E160</f>
        <v>M2</v>
      </c>
      <c r="I160" s="248">
        <f>M160</f>
        <v>128.65</v>
      </c>
      <c r="J160" s="311"/>
      <c r="K160" s="299"/>
      <c r="L160" s="299"/>
      <c r="M160" s="210">
        <v>128.65</v>
      </c>
      <c r="N160" s="240" t="s">
        <v>60336</v>
      </c>
    </row>
    <row r="161" spans="1:14" ht="48" customHeight="1" x14ac:dyDescent="0.2">
      <c r="A161" s="198" t="str">
        <f>Orçamento!A161</f>
        <v>8.1.6</v>
      </c>
      <c r="B161" s="467" t="str">
        <f>Orçamento!D161</f>
        <v>FIXACAO DE TELHAS CERAMICAS,TIPO COLONIAL (EXCLUSIVE ESTAS)COM ARAME DE COBRE Nº16.FORNECIMENTO E COLOCACAO</v>
      </c>
      <c r="C161" s="468"/>
      <c r="D161" s="468"/>
      <c r="E161" s="468"/>
      <c r="F161" s="468"/>
      <c r="G161" s="469"/>
      <c r="H161" s="198" t="str">
        <f>Orçamento!E161</f>
        <v>M2</v>
      </c>
      <c r="I161" s="248">
        <f>M161</f>
        <v>128.65</v>
      </c>
      <c r="J161" s="311"/>
      <c r="K161" s="299"/>
      <c r="L161" s="299"/>
      <c r="M161" s="210">
        <v>128.65</v>
      </c>
      <c r="N161" s="240" t="s">
        <v>60338</v>
      </c>
    </row>
    <row r="162" spans="1:14" ht="15" customHeight="1" x14ac:dyDescent="0.2">
      <c r="A162" s="263">
        <f>Orçamento!A162</f>
        <v>9</v>
      </c>
      <c r="B162" s="489" t="str">
        <f>Orçamento!D162</f>
        <v>ESQUADRIAS</v>
      </c>
      <c r="C162" s="490"/>
      <c r="D162" s="490"/>
      <c r="E162" s="490"/>
      <c r="F162" s="490"/>
      <c r="G162" s="491"/>
      <c r="H162" s="263"/>
      <c r="I162" s="297"/>
      <c r="J162" s="297"/>
      <c r="K162" s="297"/>
      <c r="L162" s="297"/>
      <c r="M162" s="297"/>
      <c r="N162" s="264"/>
    </row>
    <row r="163" spans="1:14" ht="15" customHeight="1" x14ac:dyDescent="0.2">
      <c r="A163" s="269" t="str">
        <f>Orçamento!A163</f>
        <v>9.1</v>
      </c>
      <c r="B163" s="473" t="str">
        <f>Orçamento!D163</f>
        <v>ESQUADRIAS - JANELAS</v>
      </c>
      <c r="C163" s="474"/>
      <c r="D163" s="474"/>
      <c r="E163" s="474"/>
      <c r="F163" s="474"/>
      <c r="G163" s="475"/>
      <c r="H163" s="269"/>
      <c r="I163" s="298"/>
      <c r="J163" s="298"/>
      <c r="K163" s="298"/>
      <c r="L163" s="298"/>
      <c r="M163" s="298"/>
      <c r="N163" s="270"/>
    </row>
    <row r="164" spans="1:14" ht="55.5" customHeight="1" x14ac:dyDescent="0.2">
      <c r="A164" s="198" t="str">
        <f>Orçamento!A164</f>
        <v>9.1.1</v>
      </c>
      <c r="B164" s="467" t="str">
        <f>Orçamento!D164</f>
        <v>PORTA DE ALUMINIO ANODIZADO AO NATURAL,PERFIL SERIE 25,EM LAMBRI HORIZONTAL,EXCLUSIVE FECHADURA.FORNECIMENTO E COLOCACAO</v>
      </c>
      <c r="C164" s="468"/>
      <c r="D164" s="468"/>
      <c r="E164" s="468"/>
      <c r="F164" s="468"/>
      <c r="G164" s="469"/>
      <c r="H164" s="198" t="str">
        <f>Orçamento!E164</f>
        <v>M2</v>
      </c>
      <c r="I164" s="219">
        <f>M164</f>
        <v>1.47</v>
      </c>
      <c r="J164" s="242">
        <v>2.1</v>
      </c>
      <c r="K164" s="242">
        <v>0.7</v>
      </c>
      <c r="L164" s="249"/>
      <c r="M164" s="250">
        <f>J164*K164</f>
        <v>1.47</v>
      </c>
      <c r="N164" s="240" t="s">
        <v>60276</v>
      </c>
    </row>
    <row r="165" spans="1:14" ht="87.75" customHeight="1" x14ac:dyDescent="0.2">
      <c r="A165" s="198" t="str">
        <f>Orçamento!A165</f>
        <v>9.1.2</v>
      </c>
      <c r="B165" s="467" t="str">
        <f>Orçamento!D165</f>
        <v>FERRAGENS P/PORTAS DE ABRIR,DE FERRO OU ALUMINIO,CONSTANDO DE FORNECIMENTO DAS PECAS,EXCL.DOBRADICAS:-FECHADURA DE EMBUTIR P/MONTANTES ESTREITOS,EM METAL C/ACABAMENTO CROMADO;-ESPELHO,ACABAMENTO CROMADO OU ROSETA EM METAL C/ACABAMENTO CROMADO;-MACANETA TIPO ALAVANCA,EM METAL COM ACABAMENTO CROMADO</v>
      </c>
      <c r="C165" s="468"/>
      <c r="D165" s="468"/>
      <c r="E165" s="468"/>
      <c r="F165" s="468"/>
      <c r="G165" s="469"/>
      <c r="H165" s="198" t="str">
        <f>Orçamento!E165</f>
        <v>UN</v>
      </c>
      <c r="I165" s="219">
        <v>1</v>
      </c>
      <c r="J165" s="299"/>
      <c r="K165" s="299"/>
      <c r="L165" s="299"/>
      <c r="M165" s="299"/>
      <c r="N165" s="240" t="s">
        <v>60276</v>
      </c>
    </row>
    <row r="166" spans="1:14" ht="84.75" customHeight="1" x14ac:dyDescent="0.2">
      <c r="A166" s="198" t="str">
        <f>Orçamento!A166</f>
        <v>9.1.3</v>
      </c>
      <c r="B166" s="467" t="str">
        <f>Orçamento!D166</f>
        <v>PORTA DE MADEIRA,EM COMPENSADO,COM NUCLEO DO TIPO COLMEIA,COM MEDIDAS APROXIMADAS DE (80X210X3,5)CM,MARCO DE (7X3)CM,PORTA E MARCO REVESTIDOS DE CHAPA LAMINADA (COMPOSTA DE CELULOSE PRENSADA EM AUTOCLAVE) DE 1MM DE ESPESSURA,CONFORME ABNT NBR 15930,EXCLUSIVE FERRAGENS.FORNECIMENTO E COLOCACAO</v>
      </c>
      <c r="C166" s="468"/>
      <c r="D166" s="468"/>
      <c r="E166" s="468"/>
      <c r="F166" s="468"/>
      <c r="G166" s="469"/>
      <c r="H166" s="198" t="str">
        <f>Orçamento!E166</f>
        <v>UN</v>
      </c>
      <c r="I166" s="219">
        <v>2</v>
      </c>
      <c r="J166" s="299"/>
      <c r="K166" s="299"/>
      <c r="L166" s="299"/>
      <c r="M166" s="299"/>
      <c r="N166" s="240" t="s">
        <v>60278</v>
      </c>
    </row>
    <row r="167" spans="1:14" ht="85.5" customHeight="1" x14ac:dyDescent="0.2">
      <c r="A167" s="198" t="str">
        <f>Orçamento!A167</f>
        <v>9.1.4</v>
      </c>
      <c r="B167" s="467" t="str">
        <f>Orçamento!D167</f>
        <v>FERRAGENS PARA PORTA DE MADEIRA,DE 1 FOLHA DE ABRIR,DE ENTRADA PRINCIPAL,CONSTANDO DE FORN.SEM COLOC.(ESTA INCLUIDA NO FORN.E COLOC.DAS ESQUADRIAS),DE:-FECHADURA DE EMBUTIR EM METAL COM ACABAMENTO CROMADO;-MACANETA TIPO BOLA EM METAL COM ACABAMENTO CROMADO;-ESPELHO EM METAL C/ACABAMENTO CROMADO;-3 DOBRADICAS 3"X3" DE FERRO GALVANIZADO,COM PINO E BOLAS</v>
      </c>
      <c r="C167" s="468"/>
      <c r="D167" s="468"/>
      <c r="E167" s="468"/>
      <c r="F167" s="468"/>
      <c r="G167" s="469"/>
      <c r="H167" s="198" t="str">
        <f>Orçamento!E167</f>
        <v>UN</v>
      </c>
      <c r="I167" s="219">
        <v>2</v>
      </c>
      <c r="J167" s="299"/>
      <c r="K167" s="299"/>
      <c r="L167" s="299"/>
      <c r="M167" s="299"/>
      <c r="N167" s="240" t="s">
        <v>60278</v>
      </c>
    </row>
    <row r="168" spans="1:14" ht="66.75" customHeight="1" x14ac:dyDescent="0.2">
      <c r="A168" s="198" t="str">
        <f>Orçamento!A168</f>
        <v>9.1.5</v>
      </c>
      <c r="B168" s="467" t="str">
        <f>Orçamento!D168</f>
        <v>PORTA DE ALUMINIO ANODIZADO AO NATURAL DE CORRER,COM 2 FOLHAS, TENDO 1 CONTRAPINAZIO DIVIDINDO A ESQUADRIA  EM 2 VAZIOSPARA VIDRO,EM PERFIS SERIE 25,EXCLUSIVE FECHADURA.FORNECIMENTO E COLOCACAO</v>
      </c>
      <c r="C168" s="468"/>
      <c r="D168" s="468"/>
      <c r="E168" s="468"/>
      <c r="F168" s="468"/>
      <c r="G168" s="469"/>
      <c r="H168" s="198" t="str">
        <f>Orçamento!E168</f>
        <v>M2</v>
      </c>
      <c r="I168" s="239">
        <f>M168</f>
        <v>2.52</v>
      </c>
      <c r="J168" s="242"/>
      <c r="K168" s="242"/>
      <c r="L168" s="249"/>
      <c r="M168" s="250">
        <f>2.1*1.2</f>
        <v>2.52</v>
      </c>
      <c r="N168" s="240" t="s">
        <v>60279</v>
      </c>
    </row>
    <row r="169" spans="1:14" ht="15" customHeight="1" x14ac:dyDescent="0.2">
      <c r="A169" s="269" t="str">
        <f>Orçamento!A169</f>
        <v>9.2</v>
      </c>
      <c r="B169" s="473" t="str">
        <f>Orçamento!D169</f>
        <v>ESQUADRIAS - JANELAS</v>
      </c>
      <c r="C169" s="474"/>
      <c r="D169" s="474"/>
      <c r="E169" s="474"/>
      <c r="F169" s="474"/>
      <c r="G169" s="475"/>
      <c r="H169" s="269"/>
      <c r="I169" s="298"/>
      <c r="J169" s="298"/>
      <c r="K169" s="298"/>
      <c r="L169" s="298"/>
      <c r="M169" s="298"/>
      <c r="N169" s="270"/>
    </row>
    <row r="170" spans="1:14" ht="59.25" customHeight="1" x14ac:dyDescent="0.2">
      <c r="A170" s="198" t="str">
        <f>Orçamento!A170</f>
        <v>9.2.1</v>
      </c>
      <c r="B170" s="467" t="str">
        <f>Orçamento!D170</f>
        <v>JANELA DE ALUMINIO ANODIZADO EM BRONZE OU PRETO DE CORRER,COM DUAS FOLHAS FIXAS E DUAS FOLHAS DE CORRER,EM PERFIS SERIE28.FORNECIMENTO E COLOCACAO</v>
      </c>
      <c r="C170" s="468"/>
      <c r="D170" s="468"/>
      <c r="E170" s="468"/>
      <c r="F170" s="468"/>
      <c r="G170" s="469"/>
      <c r="H170" s="198" t="str">
        <f>Orçamento!E170</f>
        <v>M2</v>
      </c>
      <c r="I170" s="219">
        <f>J170*L170*M170</f>
        <v>2.8600000000000003</v>
      </c>
      <c r="J170" s="209">
        <v>1.3</v>
      </c>
      <c r="K170" s="209"/>
      <c r="L170" s="209">
        <v>1.1000000000000001</v>
      </c>
      <c r="M170" s="210">
        <v>2</v>
      </c>
      <c r="N170" s="240" t="s">
        <v>60280</v>
      </c>
    </row>
    <row r="171" spans="1:14" ht="60" customHeight="1" x14ac:dyDescent="0.2">
      <c r="A171" s="198" t="str">
        <f>Orçamento!A171</f>
        <v>9.2.2</v>
      </c>
      <c r="B171" s="467" t="str">
        <f>Orçamento!D171</f>
        <v>JANELA DE ALUMINIO ANODIZADO EM BRONZE OU PRETO, TIPO MAXIM-AR, COM 1 PAINEL DESLIZANTE PROJETANTE, PROVIDA DE HASTE DECOMANDO,EM PERFIS SERIE 28.FORNECIMENTO E COLOCACAO</v>
      </c>
      <c r="C171" s="468"/>
      <c r="D171" s="468"/>
      <c r="E171" s="468"/>
      <c r="F171" s="468"/>
      <c r="G171" s="469"/>
      <c r="H171" s="198" t="str">
        <f>Orçamento!E171</f>
        <v>M2</v>
      </c>
      <c r="I171" s="219">
        <f>J171*L171*M171</f>
        <v>0.36</v>
      </c>
      <c r="J171" s="213">
        <v>0.6</v>
      </c>
      <c r="K171" s="213"/>
      <c r="L171" s="213">
        <v>0.6</v>
      </c>
      <c r="M171" s="210">
        <v>1</v>
      </c>
      <c r="N171" s="240" t="s">
        <v>60281</v>
      </c>
    </row>
    <row r="172" spans="1:14" ht="15" customHeight="1" x14ac:dyDescent="0.2">
      <c r="A172" s="269" t="str">
        <f>Orçamento!A172</f>
        <v>9.3</v>
      </c>
      <c r="B172" s="473" t="str">
        <f>Orçamento!D172</f>
        <v>ESQUADRIAS - GRADES E PORTÕES</v>
      </c>
      <c r="C172" s="474"/>
      <c r="D172" s="474"/>
      <c r="E172" s="474"/>
      <c r="F172" s="474"/>
      <c r="G172" s="475"/>
      <c r="H172" s="269"/>
      <c r="I172" s="298"/>
      <c r="J172" s="298"/>
      <c r="K172" s="298"/>
      <c r="L172" s="298"/>
      <c r="M172" s="298"/>
      <c r="N172" s="270"/>
    </row>
    <row r="173" spans="1:14" ht="89.25" customHeight="1" x14ac:dyDescent="0.2">
      <c r="A173" s="198" t="str">
        <f>Orçamento!A173</f>
        <v>9.3.1</v>
      </c>
      <c r="B173" s="467" t="str">
        <f>Orçamento!D173</f>
        <v>PORTAO DE FERRO,MEDINDO (4,00X3,30)M,CONSTRUIDOS EM TUBOS DEFERRO GALVANIZADO COM COSTURA DE 2.1/2",ESPACADOS A CADA 13CM (ESPACO LIVRE),2 FOLHAS CONTENDO 2 DIAGONAIS DE BARRA CHATA DE 2"X1/4",TERMINADOS NA PARTE SUPERIOR E INFERIOR POR BARRA CHATA DE 3"X1/4",EXCLUSIVE FECHADURA.FORNECIMENTO E COLOCACAO</v>
      </c>
      <c r="C173" s="468"/>
      <c r="D173" s="468"/>
      <c r="E173" s="468"/>
      <c r="F173" s="468"/>
      <c r="G173" s="469"/>
      <c r="H173" s="198" t="str">
        <f>Orçamento!E173</f>
        <v>M2</v>
      </c>
      <c r="I173" s="252">
        <f>(3.45*2.65)+(1.45*2.4)</f>
        <v>12.6225</v>
      </c>
      <c r="J173" s="219"/>
      <c r="K173" s="219"/>
      <c r="L173" s="219"/>
      <c r="M173" s="251">
        <f>(3.45*2.65)+(1.45*2.4)</f>
        <v>12.6225</v>
      </c>
      <c r="N173" s="240" t="s">
        <v>60282</v>
      </c>
    </row>
    <row r="174" spans="1:14" ht="84.75" customHeight="1" x14ac:dyDescent="0.2">
      <c r="A174" s="198" t="str">
        <f>Orçamento!A174</f>
        <v>9.3.2</v>
      </c>
      <c r="B174" s="467" t="str">
        <f>Orçamento!D174</f>
        <v>FERRAGENS P/PORTAS DE ABRIR,DE FERRO OU ALUMINIO,CONSTANDO DE FORNECIMENTO DAS PECAS,EXCL.DOBRADICAS:-FECHADURA DE EMBUTIR P/MONTANTES ESTREITOS,EM METAL C/ACABAMENTO CROMADO;-ESPELHO,ACABAMENTO CROMADO OU ROSETA EM METAL C/ACABAMENTO CROMADO;-MACANETA TIPO ALAVANCA,EM METAL COM ACABAMENTO CROMADO</v>
      </c>
      <c r="C174" s="468"/>
      <c r="D174" s="468"/>
      <c r="E174" s="468"/>
      <c r="F174" s="468"/>
      <c r="G174" s="469"/>
      <c r="H174" s="198" t="str">
        <f>Orçamento!E174</f>
        <v>UN</v>
      </c>
      <c r="I174" s="219">
        <v>2</v>
      </c>
      <c r="J174" s="299"/>
      <c r="K174" s="299"/>
      <c r="L174" s="299"/>
      <c r="M174" s="299"/>
      <c r="N174" s="240" t="s">
        <v>60282</v>
      </c>
    </row>
    <row r="175" spans="1:14" ht="47.25" customHeight="1" x14ac:dyDescent="0.2">
      <c r="A175" s="198" t="str">
        <f>Orçamento!A175</f>
        <v>9.3.3</v>
      </c>
      <c r="B175" s="467" t="str">
        <f>Orçamento!D175</f>
        <v>GRADIL ELETROFUNDIDO TIPO ORSOMETAL,NA MALHA 65X132MM E BARRA PORTANTE 25X2MM,FIO 5,MONTANTES 2120X76X8MM,PARAFUSOS,PINTURA ELETROSTATICA NAS CORES VERDE OU CINZA,INCLUSIVE MONTAGEM</v>
      </c>
      <c r="C175" s="468"/>
      <c r="D175" s="468"/>
      <c r="E175" s="468"/>
      <c r="F175" s="468"/>
      <c r="G175" s="469"/>
      <c r="H175" s="198" t="str">
        <f>Orçamento!E175</f>
        <v>M2</v>
      </c>
      <c r="I175" s="219">
        <f>J175*L175</f>
        <v>8.9</v>
      </c>
      <c r="J175" s="209">
        <v>8.9</v>
      </c>
      <c r="K175" s="209"/>
      <c r="L175" s="209">
        <v>1</v>
      </c>
      <c r="M175" s="210">
        <f>J175*L175</f>
        <v>8.9</v>
      </c>
      <c r="N175" s="240" t="s">
        <v>60283</v>
      </c>
    </row>
    <row r="176" spans="1:14" ht="53.25" customHeight="1" x14ac:dyDescent="0.2">
      <c r="A176" s="263">
        <f>Orçamento!A176</f>
        <v>10</v>
      </c>
      <c r="B176" s="489" t="str">
        <f>Orçamento!D176</f>
        <v>ACABAMENTOS</v>
      </c>
      <c r="C176" s="490"/>
      <c r="D176" s="490"/>
      <c r="E176" s="490"/>
      <c r="F176" s="490"/>
      <c r="G176" s="491"/>
      <c r="H176" s="263"/>
      <c r="I176" s="297"/>
      <c r="J176" s="263" t="s">
        <v>60327</v>
      </c>
      <c r="K176" s="263" t="s">
        <v>60326</v>
      </c>
      <c r="L176" s="263"/>
      <c r="M176" s="297"/>
      <c r="N176" s="264"/>
    </row>
    <row r="177" spans="1:14" ht="15" customHeight="1" x14ac:dyDescent="0.2">
      <c r="A177" s="269" t="str">
        <f>Orçamento!A177</f>
        <v>10.1</v>
      </c>
      <c r="B177" s="473" t="str">
        <f>Orçamento!D177</f>
        <v xml:space="preserve"> PINTURA</v>
      </c>
      <c r="C177" s="474"/>
      <c r="D177" s="474"/>
      <c r="E177" s="474"/>
      <c r="F177" s="474"/>
      <c r="G177" s="475"/>
      <c r="H177" s="269"/>
      <c r="I177" s="298"/>
      <c r="J177" s="298"/>
      <c r="K177" s="298"/>
      <c r="L177" s="298"/>
      <c r="M177" s="298"/>
      <c r="N177" s="270"/>
    </row>
    <row r="178" spans="1:14" ht="409.5" customHeight="1" x14ac:dyDescent="0.2">
      <c r="A178" s="198" t="str">
        <f>Orçamento!A178</f>
        <v>10.1.1</v>
      </c>
      <c r="B178" s="467" t="str">
        <f>Orçamento!D178</f>
        <v>PINTURA COM SELADOR ACRILICO,EM UMA DEMAO,SOBRE EMBOCO EXISTENTE</v>
      </c>
      <c r="C178" s="468"/>
      <c r="D178" s="468"/>
      <c r="E178" s="468"/>
      <c r="F178" s="468"/>
      <c r="G178" s="469"/>
      <c r="H178" s="198" t="str">
        <f>Orçamento!E178</f>
        <v>M2</v>
      </c>
      <c r="I178" s="248">
        <f>(11.2*1.9)+(20.5*0.9)+(28.45*1.1)+(3.35*4.4)+(2.1*4.4)+(2*6.5*3-(0.76))+(2*6.5*3)+(3.45*0.3*4)+(67.2*3-(21.14)+(10.15*0.3*2)+(2.55*1.5*2)+(1.68)+(4.65*1.1)+(1.75*0.75)+(1.8*1.4)+(1.8*0.75)+9.35+6.9)-J178-K178-L178-M178</f>
        <v>377.67250000000007</v>
      </c>
      <c r="J178" s="219">
        <f>(0.8*2.1)*2*2</f>
        <v>6.7200000000000006</v>
      </c>
      <c r="K178" s="219">
        <f>0.7*2.1*2</f>
        <v>2.94</v>
      </c>
      <c r="L178" s="219">
        <f>(1.3*1.1)*2*2</f>
        <v>5.7200000000000006</v>
      </c>
      <c r="M178" s="219">
        <f>(0.6*0.6*2)+(1.2*2.1*2)</f>
        <v>5.76</v>
      </c>
      <c r="N178" s="337" t="s">
        <v>60323</v>
      </c>
    </row>
    <row r="179" spans="1:14" ht="409.5" customHeight="1" x14ac:dyDescent="0.2">
      <c r="A179" s="198" t="str">
        <f>Orçamento!A179</f>
        <v>10.1.2</v>
      </c>
      <c r="B179" s="467" t="str">
        <f>Orçamento!D179</f>
        <v>PINTURA LÁTEX ACRÍLICA STANDARD, APLICAÇÃO MANUAL EM PAREDES, DUAS DEMÃOS. AF_04/2023</v>
      </c>
      <c r="C179" s="468"/>
      <c r="D179" s="468"/>
      <c r="E179" s="468"/>
      <c r="F179" s="468"/>
      <c r="G179" s="469"/>
      <c r="H179" s="198" t="str">
        <f>Orçamento!E179</f>
        <v>M2</v>
      </c>
      <c r="I179" s="248">
        <f>(11.2*1.9)+(20.5*0.9)+(28.45*1.1)+(3.35*4.4)+(2.1*4.4)+(2*6.5*3-(0.76))+(2*6.5*3)+(3.45*0.3*4)+(67.2*3-(21.14)+(10.15*0.3*2)+(2.55*1.5*2)+(1.68)+(4.65*1.1)+(1.75*0.75)+(1.8*1.4)+(1.8*0.75)+9.35+6.9)-J179-K179-L179-M179</f>
        <v>377.67250000000007</v>
      </c>
      <c r="J179" s="219">
        <f>(0.8*2.1)*2*2</f>
        <v>6.7200000000000006</v>
      </c>
      <c r="K179" s="219">
        <f>0.7*2.1*2</f>
        <v>2.94</v>
      </c>
      <c r="L179" s="219">
        <f>(1.3*1.1)*2*2</f>
        <v>5.7200000000000006</v>
      </c>
      <c r="M179" s="219">
        <f>(0.6*0.6*2)+(1.2*2.1*2)</f>
        <v>5.76</v>
      </c>
      <c r="N179" s="337" t="s">
        <v>60325</v>
      </c>
    </row>
    <row r="180" spans="1:14" ht="63" customHeight="1" x14ac:dyDescent="0.2">
      <c r="A180" s="198" t="str">
        <f>Orçamento!A180</f>
        <v>10.1.3</v>
      </c>
      <c r="B180" s="467" t="str">
        <f>Orçamento!D180</f>
        <v>PINTURA INTERNA OU EXTERNA SOBRE FERRO,COM ESMALTE SINTETICOALQUIDICO,ALTO BRILHO,BRILHANTE,ACETINADO OU FOSCO APOS LIXAMENTO,LIMPEZA,DESENGORDURAMENTO,UMA DEMAO DE FUNDO ANTICORROSIVONA COR LARANJA DE SECAGEM RAPIDA E DUAS DEMAOS DE ACABAMENTO</v>
      </c>
      <c r="C180" s="468"/>
      <c r="D180" s="468"/>
      <c r="E180" s="468"/>
      <c r="F180" s="468"/>
      <c r="G180" s="469"/>
      <c r="H180" s="198" t="str">
        <f>Orçamento!E180</f>
        <v>M2</v>
      </c>
      <c r="I180" s="252">
        <f>M180</f>
        <v>12.6225</v>
      </c>
      <c r="J180" s="299"/>
      <c r="K180" s="299"/>
      <c r="L180" s="299"/>
      <c r="M180" s="251">
        <f>(3.45*2.65)+(1.45*2.4)</f>
        <v>12.6225</v>
      </c>
      <c r="N180" s="240" t="s">
        <v>60337</v>
      </c>
    </row>
    <row r="181" spans="1:14" ht="300" customHeight="1" x14ac:dyDescent="0.2">
      <c r="A181" s="198" t="str">
        <f>Orçamento!A181</f>
        <v>10.1.4</v>
      </c>
      <c r="B181" s="467" t="str">
        <f>Orçamento!D181</f>
        <v>REPINTURA COM TINTA LATEX,CLASSIFICACAO ECONOMICA,CONFORME ABNT NBR 15079,PARA INTERIOR,SOBRE SUPERFICIE EM BOM ESTADO ENA COR EXISTENTE,INCLUSIVE LIMPEZA,LEVE LIXAMENTO COM LIXAFINA,UMA DEMAO DE FUNDO PREPARADOR E UMA DE ACABAMENTO</v>
      </c>
      <c r="C181" s="468"/>
      <c r="D181" s="468"/>
      <c r="E181" s="468"/>
      <c r="F181" s="468"/>
      <c r="G181" s="469"/>
      <c r="H181" s="198" t="str">
        <f>Orçamento!E181</f>
        <v>M2</v>
      </c>
      <c r="I181" s="253">
        <f>M181-J181-K181</f>
        <v>531.58499999999992</v>
      </c>
      <c r="J181" s="212">
        <f>(0.6*0.6)+(0.9*1.1)+(1.2*0.8)+(1.5*1.2)+((2*1.2)+(0.6*1)+(0.6*1)+(2*1.2)+(1.35*1.5)+(1*0.6)+(1.5*1.2)+(2*1.2)+(1*0.6)+(0.6*0.6))</f>
        <v>17.895</v>
      </c>
      <c r="K181" s="212">
        <f>(1.2*2.1)+(0.8*2.1)</f>
        <v>4.2</v>
      </c>
      <c r="L181" s="219"/>
      <c r="M181" s="250">
        <f>(117.5*3.5)+(23.3*1.95)+(15.3*1.95)+(9.9*1.4)+(4.15)+(4.15)+(15*3)</f>
        <v>553.67999999999995</v>
      </c>
      <c r="N181" s="338" t="s">
        <v>60328</v>
      </c>
    </row>
    <row r="182" spans="1:14" ht="15" customHeight="1" x14ac:dyDescent="0.2">
      <c r="A182" s="269" t="str">
        <f>Orçamento!A182</f>
        <v>10.2</v>
      </c>
      <c r="B182" s="473" t="str">
        <f>Orçamento!D182</f>
        <v>FERRAGENS, ACESSÓRIOS E SERVIÇOS COMPLEMENTARES</v>
      </c>
      <c r="C182" s="474"/>
      <c r="D182" s="474"/>
      <c r="E182" s="474"/>
      <c r="F182" s="474"/>
      <c r="G182" s="475"/>
      <c r="H182" s="269"/>
      <c r="I182" s="298"/>
      <c r="J182" s="298"/>
      <c r="K182" s="298"/>
      <c r="L182" s="298"/>
      <c r="M182" s="298"/>
      <c r="N182" s="270"/>
    </row>
    <row r="183" spans="1:14" ht="65.25" customHeight="1" x14ac:dyDescent="0.2">
      <c r="A183" s="198" t="str">
        <f>Orçamento!A183</f>
        <v>10.2.1</v>
      </c>
      <c r="B183" s="467" t="str">
        <f>Orçamento!D183</f>
        <v>CORRIMAO DUPLO EM TUBO DE ACO GALVANIZADO COM DIAMETRO DE 1.1/4",BARRA SUPERIOR COM ALTURA DE 92CM E BARRA INFERIOR COMALTURA DE 70CM,FIXADO NA PAREDE POR CHUMBADORES,CONFORME ABNT NBR 9050 PARA ACESSIBILIDADE.FORNECIMENTO E COLOCACAO</v>
      </c>
      <c r="C183" s="468"/>
      <c r="D183" s="468"/>
      <c r="E183" s="468"/>
      <c r="F183" s="468"/>
      <c r="G183" s="469"/>
      <c r="H183" s="198" t="str">
        <f>Orçamento!E183</f>
        <v>M</v>
      </c>
      <c r="I183" s="219">
        <v>39.599999999999994</v>
      </c>
      <c r="J183" s="209">
        <f>((4.8+4.8)*2)+10.2+10.2</f>
        <v>39.599999999999994</v>
      </c>
      <c r="K183" s="209"/>
      <c r="L183" s="209"/>
      <c r="M183" s="210"/>
      <c r="N183" s="238" t="s">
        <v>60284</v>
      </c>
    </row>
    <row r="184" spans="1:14" ht="53.25" customHeight="1" x14ac:dyDescent="0.2">
      <c r="A184" s="198" t="str">
        <f>Orçamento!A184</f>
        <v>10.2.2</v>
      </c>
      <c r="B184" s="467" t="str">
        <f>Orçamento!D184</f>
        <v>LETRA CAIXA DE ACO INOX POLIDO OU ESCOVADO,COM 20CM DE ALTURA,ESPESSURA DE 2CM,COM PINOS PARA FIXACAO.FORNECIMENTO E COLOCACAO</v>
      </c>
      <c r="C184" s="468"/>
      <c r="D184" s="468"/>
      <c r="E184" s="468"/>
      <c r="F184" s="468"/>
      <c r="G184" s="469"/>
      <c r="H184" s="198" t="str">
        <f>Orçamento!E184</f>
        <v>UN</v>
      </c>
      <c r="I184" s="223">
        <f>M184</f>
        <v>12</v>
      </c>
      <c r="J184" s="230"/>
      <c r="K184" s="230"/>
      <c r="L184" s="230"/>
      <c r="M184" s="247">
        <v>12</v>
      </c>
      <c r="N184" s="225" t="s">
        <v>60285</v>
      </c>
    </row>
    <row r="185" spans="1:14" ht="52.5" customHeight="1" x14ac:dyDescent="0.2">
      <c r="A185" s="198" t="str">
        <f>Orçamento!A185</f>
        <v>10.2.3</v>
      </c>
      <c r="B185" s="467" t="str">
        <f>Orçamento!D185</f>
        <v>PLACA DE INAUGURACAO EM ALUMINIO,MEDINDO (0,40X0,60)M,COM 1MM DE ESPESSURA,COM INSCRICAO EM PLOTTER.FORNECIMENTO E COLOCACAO</v>
      </c>
      <c r="C185" s="468"/>
      <c r="D185" s="468"/>
      <c r="E185" s="468"/>
      <c r="F185" s="468"/>
      <c r="G185" s="469"/>
      <c r="H185" s="198" t="str">
        <f>Orçamento!E185</f>
        <v>UN</v>
      </c>
      <c r="I185" s="219">
        <v>1</v>
      </c>
      <c r="J185" s="299"/>
      <c r="K185" s="299"/>
      <c r="L185" s="299"/>
      <c r="M185" s="299"/>
      <c r="N185" s="279"/>
    </row>
    <row r="186" spans="1:14" ht="50.25" customHeight="1" x14ac:dyDescent="0.2">
      <c r="A186" s="198" t="str">
        <f>Orçamento!A186</f>
        <v>10.2.4</v>
      </c>
      <c r="B186" s="467" t="str">
        <f>Orçamento!D186</f>
        <v>ESPELHO DE CRISTAL,4MM DE ESPESSURA,COM MOLDURA DE MADEIRA.FORNECIMENTO E COLOCACAO</v>
      </c>
      <c r="C186" s="468"/>
      <c r="D186" s="468"/>
      <c r="E186" s="468"/>
      <c r="F186" s="468"/>
      <c r="G186" s="469"/>
      <c r="H186" s="198" t="str">
        <f>Orçamento!E186</f>
        <v>M2</v>
      </c>
      <c r="I186" s="219">
        <v>1</v>
      </c>
      <c r="J186" s="299"/>
      <c r="K186" s="299"/>
      <c r="L186" s="299"/>
      <c r="M186" s="299"/>
      <c r="N186" s="240" t="s">
        <v>60276</v>
      </c>
    </row>
    <row r="187" spans="1:14" ht="15" customHeight="1" x14ac:dyDescent="0.2">
      <c r="A187" s="269" t="str">
        <f>Orçamento!A187</f>
        <v>10.3</v>
      </c>
      <c r="B187" s="473" t="str">
        <f>Orçamento!D187</f>
        <v>PAISAGISMO</v>
      </c>
      <c r="C187" s="474"/>
      <c r="D187" s="474"/>
      <c r="E187" s="474"/>
      <c r="F187" s="474"/>
      <c r="G187" s="475"/>
      <c r="H187" s="269"/>
      <c r="I187" s="298"/>
      <c r="J187" s="298"/>
      <c r="K187" s="298"/>
      <c r="L187" s="298"/>
      <c r="M187" s="298"/>
      <c r="N187" s="270"/>
    </row>
    <row r="188" spans="1:14" ht="30" customHeight="1" x14ac:dyDescent="0.2">
      <c r="A188" s="198" t="str">
        <f>Orçamento!A188</f>
        <v>10.3.1</v>
      </c>
      <c r="B188" s="467" t="str">
        <f>Orçamento!D188</f>
        <v>REVOLVIMENTO E LIMPEZA MANUAL DE SOLO. AF_07/2024</v>
      </c>
      <c r="C188" s="468"/>
      <c r="D188" s="468"/>
      <c r="E188" s="468"/>
      <c r="F188" s="468"/>
      <c r="G188" s="469"/>
      <c r="H188" s="198" t="str">
        <f>Orçamento!E188</f>
        <v>M2</v>
      </c>
      <c r="I188" s="254">
        <f>14.65+3.96</f>
        <v>18.61</v>
      </c>
      <c r="J188" s="299"/>
      <c r="K188" s="299"/>
      <c r="L188" s="299"/>
      <c r="M188" s="299"/>
      <c r="N188" s="240" t="s">
        <v>60286</v>
      </c>
    </row>
    <row r="189" spans="1:14" ht="30" customHeight="1" x14ac:dyDescent="0.2">
      <c r="A189" s="198" t="str">
        <f>Orçamento!A189</f>
        <v>10.3.2</v>
      </c>
      <c r="B189" s="467" t="str">
        <f>Orçamento!D189</f>
        <v>ESPALHAMENTO DE TERRA VEGETAL PARA O PLANTIO. AF_07/2024</v>
      </c>
      <c r="C189" s="468"/>
      <c r="D189" s="468"/>
      <c r="E189" s="468"/>
      <c r="F189" s="468"/>
      <c r="G189" s="469"/>
      <c r="H189" s="198" t="str">
        <f>Orçamento!E189</f>
        <v>M2</v>
      </c>
      <c r="I189" s="254">
        <f>14.65+3.96</f>
        <v>18.61</v>
      </c>
      <c r="J189" s="299"/>
      <c r="K189" s="299"/>
      <c r="L189" s="299"/>
      <c r="M189" s="299"/>
      <c r="N189" s="240" t="s">
        <v>60286</v>
      </c>
    </row>
    <row r="190" spans="1:14" ht="30" customHeight="1" x14ac:dyDescent="0.2">
      <c r="A190" s="198" t="str">
        <f>Orçamento!A190</f>
        <v>10.3.3</v>
      </c>
      <c r="B190" s="467" t="str">
        <f>Orçamento!D190</f>
        <v>PLANTIO DE GRAMA ESMERALDA OU SÃO CARLOS OU CURITIBANA, EM PLACAS. AF_07/2024</v>
      </c>
      <c r="C190" s="468"/>
      <c r="D190" s="468"/>
      <c r="E190" s="468"/>
      <c r="F190" s="468"/>
      <c r="G190" s="469"/>
      <c r="H190" s="198" t="str">
        <f>Orçamento!E190</f>
        <v>M2</v>
      </c>
      <c r="I190" s="254">
        <f>14.65+3.96</f>
        <v>18.61</v>
      </c>
      <c r="J190" s="299"/>
      <c r="K190" s="299"/>
      <c r="L190" s="299"/>
      <c r="M190" s="299"/>
      <c r="N190" s="240" t="s">
        <v>60286</v>
      </c>
    </row>
    <row r="191" spans="1:14" ht="30" customHeight="1" x14ac:dyDescent="0.2">
      <c r="A191" s="198" t="str">
        <f>Orçamento!A191</f>
        <v>10.3.4</v>
      </c>
      <c r="B191" s="467" t="str">
        <f>Orçamento!D191</f>
        <v>PLANTIO DE ÁRVORE ORNAMENTAL COM ALTURA DE MUDA MENOR OU IGUAL A 2,00 M . AF_07/2024</v>
      </c>
      <c r="C191" s="468"/>
      <c r="D191" s="468"/>
      <c r="E191" s="468"/>
      <c r="F191" s="468"/>
      <c r="G191" s="469"/>
      <c r="H191" s="198" t="str">
        <f>Orçamento!E191</f>
        <v>UN</v>
      </c>
      <c r="I191" s="219">
        <v>2</v>
      </c>
      <c r="J191" s="299"/>
      <c r="K191" s="299"/>
      <c r="L191" s="299"/>
      <c r="M191" s="299"/>
      <c r="N191" s="240" t="s">
        <v>60287</v>
      </c>
    </row>
    <row r="192" spans="1:14" ht="15" customHeight="1" x14ac:dyDescent="0.2">
      <c r="A192" s="263">
        <f>Orçamento!A192</f>
        <v>11</v>
      </c>
      <c r="B192" s="489" t="str">
        <f>Orçamento!D192</f>
        <v>PAVIMENTAÇÃO EXTERNA</v>
      </c>
      <c r="C192" s="490"/>
      <c r="D192" s="490"/>
      <c r="E192" s="490"/>
      <c r="F192" s="490"/>
      <c r="G192" s="491"/>
      <c r="H192" s="263"/>
      <c r="I192" s="297"/>
      <c r="J192" s="297"/>
      <c r="K192" s="297"/>
      <c r="L192" s="297"/>
      <c r="M192" s="297"/>
      <c r="N192" s="264"/>
    </row>
    <row r="193" spans="1:14" ht="15" customHeight="1" x14ac:dyDescent="0.2">
      <c r="A193" s="269" t="str">
        <f>Orçamento!A193</f>
        <v>11.1</v>
      </c>
      <c r="B193" s="473" t="str">
        <f>Orçamento!D193</f>
        <v>PAVIMENTAÇÃO EXTERNA</v>
      </c>
      <c r="C193" s="474"/>
      <c r="D193" s="474"/>
      <c r="E193" s="474"/>
      <c r="F193" s="474"/>
      <c r="G193" s="475"/>
      <c r="H193" s="269"/>
      <c r="I193" s="298"/>
      <c r="J193" s="298"/>
      <c r="K193" s="298"/>
      <c r="L193" s="298"/>
      <c r="M193" s="298"/>
      <c r="N193" s="270"/>
    </row>
    <row r="194" spans="1:14" ht="63" customHeight="1" x14ac:dyDescent="0.2">
      <c r="A194" s="198" t="str">
        <f>Orçamento!A194</f>
        <v>11.1.1</v>
      </c>
      <c r="B194" s="467" t="str">
        <f>Orçamento!D194</f>
        <v>PAVIMENTACAO INTERTRAVADA DE LAJOTAS DE CONCRETO,PRE-FABRICADAS,COR NATURAL,COM ESPESSURA DE 6CM,RESISTENCIA A COMPRESSAO DE 35MPA,CONFORME ABNT NBR 15953,EXCLUSIVE O PREPARO DO SUBLEITO E BASE</v>
      </c>
      <c r="C194" s="468"/>
      <c r="D194" s="468"/>
      <c r="E194" s="468"/>
      <c r="F194" s="468"/>
      <c r="G194" s="469"/>
      <c r="H194" s="198" t="str">
        <f>Orçamento!E194</f>
        <v>M2</v>
      </c>
      <c r="I194" s="219">
        <v>25.5</v>
      </c>
      <c r="J194" s="299"/>
      <c r="K194" s="299"/>
      <c r="L194" s="299"/>
      <c r="M194" s="210">
        <v>25.5</v>
      </c>
      <c r="N194" s="240" t="s">
        <v>60288</v>
      </c>
    </row>
    <row r="195" spans="1:14" ht="45.75" customHeight="1" x14ac:dyDescent="0.2">
      <c r="A195" s="198" t="str">
        <f>Orçamento!A195</f>
        <v>11.1.2</v>
      </c>
      <c r="B195" s="467" t="str">
        <f>Orçamento!D195</f>
        <v>MEIO FIO DE CONC. SIMPLES(FCK=15 MPA), MOLDADO NO LOCAL, TIPO DER-RJ, MED. 0,15M BASE, ALT. 0,30M. FORN., ESCAV E REATER</v>
      </c>
      <c r="C195" s="468"/>
      <c r="D195" s="468"/>
      <c r="E195" s="468"/>
      <c r="F195" s="468"/>
      <c r="G195" s="469"/>
      <c r="H195" s="198" t="str">
        <f>Orçamento!E195</f>
        <v>M</v>
      </c>
      <c r="I195" s="219">
        <v>8.3000000000000007</v>
      </c>
      <c r="J195" s="299"/>
      <c r="K195" s="299"/>
      <c r="L195" s="299"/>
      <c r="M195" s="299"/>
      <c r="N195" s="240" t="s">
        <v>60289</v>
      </c>
    </row>
    <row r="196" spans="1:14" ht="60.75" customHeight="1" x14ac:dyDescent="0.2">
      <c r="A196" s="198" t="str">
        <f>Orçamento!A196</f>
        <v>11.1.3</v>
      </c>
      <c r="B196" s="467" t="str">
        <f>Orçamento!D196</f>
        <v>EXECUÇÃO DE PASSEIO (CALÇADA) OU PISO DE CONCRETO COM CONCRETO MOLDADO IN LOCO, FEITO EM OBRA, ACABAMENTO CONVENCIONAL, ESPESSURA 6 CM, ARMADO. AF_08/2022</v>
      </c>
      <c r="C196" s="468"/>
      <c r="D196" s="468"/>
      <c r="E196" s="468"/>
      <c r="F196" s="468"/>
      <c r="G196" s="469"/>
      <c r="H196" s="198" t="str">
        <f>Orçamento!E196</f>
        <v>M2</v>
      </c>
      <c r="I196" s="219">
        <f>M196</f>
        <v>12.450000000000001</v>
      </c>
      <c r="J196" s="209">
        <v>8.3000000000000007</v>
      </c>
      <c r="K196" s="209">
        <v>1.5</v>
      </c>
      <c r="L196" s="209"/>
      <c r="M196" s="210">
        <f>J196*K196</f>
        <v>12.450000000000001</v>
      </c>
      <c r="N196" s="240" t="s">
        <v>60324</v>
      </c>
    </row>
    <row r="197" spans="1:14" ht="15" customHeight="1" x14ac:dyDescent="0.2">
      <c r="A197" s="263">
        <f>Orçamento!A197</f>
        <v>12</v>
      </c>
      <c r="B197" s="489" t="str">
        <f>Orçamento!D197</f>
        <v>SERVIÇOS COMPLEMENTARES</v>
      </c>
      <c r="C197" s="490"/>
      <c r="D197" s="490"/>
      <c r="E197" s="490"/>
      <c r="F197" s="490"/>
      <c r="G197" s="491"/>
      <c r="H197" s="263"/>
      <c r="I197" s="297"/>
      <c r="J197" s="297"/>
      <c r="K197" s="297"/>
      <c r="L197" s="297"/>
      <c r="M197" s="297"/>
      <c r="N197" s="264"/>
    </row>
    <row r="198" spans="1:14" ht="15" customHeight="1" x14ac:dyDescent="0.2">
      <c r="A198" s="269" t="str">
        <f>Orçamento!A198</f>
        <v>12.1</v>
      </c>
      <c r="B198" s="473" t="str">
        <f>Orçamento!D198</f>
        <v>SERVIÇOS COMPLEMENTARES - ABRIGO DO COMPRESSOR</v>
      </c>
      <c r="C198" s="474"/>
      <c r="D198" s="474"/>
      <c r="E198" s="474"/>
      <c r="F198" s="474"/>
      <c r="G198" s="475"/>
      <c r="H198" s="269"/>
      <c r="I198" s="298"/>
      <c r="J198" s="298"/>
      <c r="K198" s="298"/>
      <c r="L198" s="298"/>
      <c r="M198" s="298"/>
      <c r="N198" s="270"/>
    </row>
    <row r="199" spans="1:14" ht="90" customHeight="1" x14ac:dyDescent="0.2">
      <c r="A199" s="198" t="str">
        <f>Orçamento!A199</f>
        <v>12.1.1</v>
      </c>
      <c r="B199" s="467" t="str">
        <f>Orçamento!D199</f>
        <v>ALVENARIA DE TIJOLOS CERAMICOS FURADOS 10X20X30CM,COMPLEMENTADA COM 6% DE TIJOLOS DE 10X20X20CM,ASSENTES COM ARGAMASSA DE CIMENTO E SAIBRO,NO TRACO 1:8,EM PAREDES DE MEIA VEZ(0,10M) DE SUPERFICIE CORRIDA,ATE 1,50M DE ALTURA E MEDIDA PELA AREA REAL</v>
      </c>
      <c r="C199" s="468"/>
      <c r="D199" s="468"/>
      <c r="E199" s="468"/>
      <c r="F199" s="468"/>
      <c r="G199" s="469"/>
      <c r="H199" s="198" t="str">
        <f>Orçamento!E199</f>
        <v>M2</v>
      </c>
      <c r="I199" s="223">
        <f t="shared" ref="I199:I205" si="0">M199</f>
        <v>1.92</v>
      </c>
      <c r="J199" s="209">
        <v>1.6</v>
      </c>
      <c r="K199" s="209">
        <v>1.2</v>
      </c>
      <c r="L199" s="209"/>
      <c r="M199" s="210">
        <f>J199*K199</f>
        <v>1.92</v>
      </c>
      <c r="N199" s="312" t="s">
        <v>60291</v>
      </c>
    </row>
    <row r="200" spans="1:14" ht="53.25" customHeight="1" x14ac:dyDescent="0.2">
      <c r="A200" s="198" t="str">
        <f>Orçamento!A200</f>
        <v>12.1.2</v>
      </c>
      <c r="B200" s="467" t="str">
        <f>Orçamento!D200</f>
        <v>EMBOCO INTERNO COM ARGAMASSA DE CIMENTO,CAL HIDRATADA ADITIVADA E AREIA,NO TRACO 1:1:8,COM ESPESSURA DE 1,5CM,INCLUSIVECHAPISCO DE CIMENTO E AREIA,NO TRACO 1:3</v>
      </c>
      <c r="C200" s="468"/>
      <c r="D200" s="468"/>
      <c r="E200" s="468"/>
      <c r="F200" s="468"/>
      <c r="G200" s="469"/>
      <c r="H200" s="198" t="str">
        <f>Orçamento!E200</f>
        <v>M2</v>
      </c>
      <c r="I200" s="223">
        <f t="shared" si="0"/>
        <v>1.92</v>
      </c>
      <c r="J200" s="209">
        <v>1.6</v>
      </c>
      <c r="K200" s="209">
        <v>1.2</v>
      </c>
      <c r="L200" s="209"/>
      <c r="M200" s="210">
        <f>J200*K200</f>
        <v>1.92</v>
      </c>
      <c r="N200" s="312" t="s">
        <v>60291</v>
      </c>
    </row>
    <row r="201" spans="1:14" ht="41.25" customHeight="1" x14ac:dyDescent="0.2">
      <c r="A201" s="198" t="str">
        <f>Orçamento!A201</f>
        <v>12.1.3</v>
      </c>
      <c r="B201" s="467" t="str">
        <f>Orçamento!D201</f>
        <v>REBOCO EXTERNO OU INTERNO COM ARGAMASSA DE CIMENTO,CAL HIDRATADA EM PO E AREIA FINA,NO TRACO 1:3:5,COM ESPESSURA DE 3MM,APLICADO SOBRE EMBOCO EXISTENTE,EXCLUSIVE EMBOCO</v>
      </c>
      <c r="C201" s="468"/>
      <c r="D201" s="468"/>
      <c r="E201" s="468"/>
      <c r="F201" s="468"/>
      <c r="G201" s="469"/>
      <c r="H201" s="198" t="str">
        <f>Orçamento!E201</f>
        <v>M2</v>
      </c>
      <c r="I201" s="223">
        <f t="shared" si="0"/>
        <v>1.92</v>
      </c>
      <c r="J201" s="209">
        <v>1.6</v>
      </c>
      <c r="K201" s="209">
        <v>1.2</v>
      </c>
      <c r="L201" s="209"/>
      <c r="M201" s="210">
        <f>J201*K201</f>
        <v>1.92</v>
      </c>
      <c r="N201" s="312" t="s">
        <v>60291</v>
      </c>
    </row>
    <row r="202" spans="1:14" ht="36.75" customHeight="1" x14ac:dyDescent="0.2">
      <c r="A202" s="198" t="str">
        <f>Orçamento!A202</f>
        <v>12.1.4</v>
      </c>
      <c r="B202" s="467" t="str">
        <f>Orçamento!D202</f>
        <v>PREPARO DE SUPERFICIES NOVAS,COM REVESTIMENTO LISO,INTERIOR,INCLUSIVE LIMPEZA,UMA DEMAO DE SELADOR,UMA DEMAO DE MASSA CORRIDA E LIXAMENTOS NECESSARIOS</v>
      </c>
      <c r="C202" s="468"/>
      <c r="D202" s="468"/>
      <c r="E202" s="468"/>
      <c r="F202" s="468"/>
      <c r="G202" s="469"/>
      <c r="H202" s="198" t="str">
        <f>Orçamento!E202</f>
        <v>M2</v>
      </c>
      <c r="I202" s="223">
        <f t="shared" si="0"/>
        <v>1.92</v>
      </c>
      <c r="J202" s="209">
        <v>1.6</v>
      </c>
      <c r="K202" s="209">
        <v>1.2</v>
      </c>
      <c r="L202" s="209"/>
      <c r="M202" s="210">
        <f>J202*K202</f>
        <v>1.92</v>
      </c>
      <c r="N202" s="312" t="s">
        <v>60291</v>
      </c>
    </row>
    <row r="203" spans="1:14" ht="40.5" customHeight="1" x14ac:dyDescent="0.2">
      <c r="A203" s="198" t="str">
        <f>Orçamento!A203</f>
        <v>12.1.5</v>
      </c>
      <c r="B203" s="467" t="str">
        <f>Orçamento!D203</f>
        <v>PINTURA LÁTEX ACRÍLICA STANDARD, APLICAÇÃO MANUAL EM PAREDES, DUAS DEMÃOS. AF_04/2023</v>
      </c>
      <c r="C203" s="468"/>
      <c r="D203" s="468"/>
      <c r="E203" s="468"/>
      <c r="F203" s="468"/>
      <c r="G203" s="469"/>
      <c r="H203" s="198" t="str">
        <f>Orçamento!E203</f>
        <v>M2</v>
      </c>
      <c r="I203" s="223">
        <f t="shared" si="0"/>
        <v>1.92</v>
      </c>
      <c r="J203" s="209">
        <v>1.6</v>
      </c>
      <c r="K203" s="209">
        <v>1.2</v>
      </c>
      <c r="L203" s="209"/>
      <c r="M203" s="210">
        <f>J203*K203</f>
        <v>1.92</v>
      </c>
      <c r="N203" s="312" t="s">
        <v>60291</v>
      </c>
    </row>
    <row r="204" spans="1:14" ht="80.099999999999994" customHeight="1" x14ac:dyDescent="0.2">
      <c r="A204" s="198" t="str">
        <f>Orçamento!A204</f>
        <v>12.1.6</v>
      </c>
      <c r="B204" s="467" t="str">
        <f>Orçamento!D204</f>
        <v>PORTAO DE FERRO,MEDINDO (4,00X3,30)M,CONSTRUIDOS EM TUBOS DEFERRO GALVANIZADO COM COSTURA DE 2.1/2",ESPACADOS A CADA 13CM (ESPACO LIVRE),2 FOLHAS CONTENDO 2 DIAGONAIS DE BARRA CHATA DE 2"X1/4",TERMINADOS NA PARTE SUPERIOR E INFERIOR POR BARRA CHATA DE 3"X1/4",EXCLUSIVE FECHADURA.FORNECIMENTO E COLOCACAO</v>
      </c>
      <c r="C204" s="468"/>
      <c r="D204" s="468"/>
      <c r="E204" s="468"/>
      <c r="F204" s="468"/>
      <c r="G204" s="469"/>
      <c r="H204" s="198" t="str">
        <f>Orçamento!E204</f>
        <v>M2</v>
      </c>
      <c r="I204" s="223">
        <f t="shared" si="0"/>
        <v>2.0250000000000004</v>
      </c>
      <c r="J204" s="209">
        <v>1.35</v>
      </c>
      <c r="K204" s="209"/>
      <c r="L204" s="209">
        <v>1.5</v>
      </c>
      <c r="M204" s="210">
        <f>J204*L204</f>
        <v>2.0250000000000004</v>
      </c>
      <c r="N204" s="312" t="s">
        <v>60291</v>
      </c>
    </row>
    <row r="205" spans="1:14" ht="80.099999999999994" customHeight="1" x14ac:dyDescent="0.2">
      <c r="A205" s="198" t="str">
        <f>Orçamento!A205</f>
        <v>12.1.7</v>
      </c>
      <c r="B205" s="467" t="str">
        <f>Orçamento!D205</f>
        <v>PINTURA COM TINTA ALQUÍDICA DE ACABAMENTO (ESMALTE SINTÉTICO ACETINADO) APLICADA A ROLO OU PINCEL SOBRE SUPERFÍCIES METÁLICAS (EXCETO PERFIL) EXECUTADO EM OBRA (POR DEMÃO). AF_01/2020</v>
      </c>
      <c r="C205" s="468"/>
      <c r="D205" s="468"/>
      <c r="E205" s="468"/>
      <c r="F205" s="468"/>
      <c r="G205" s="469"/>
      <c r="H205" s="198" t="str">
        <f>Orçamento!E205</f>
        <v>M2</v>
      </c>
      <c r="I205" s="223">
        <f t="shared" si="0"/>
        <v>2.0250000000000004</v>
      </c>
      <c r="J205" s="209">
        <v>1.35</v>
      </c>
      <c r="K205" s="209"/>
      <c r="L205" s="209">
        <v>1.5</v>
      </c>
      <c r="M205" s="210">
        <f>M204</f>
        <v>2.0250000000000004</v>
      </c>
      <c r="N205" s="312" t="s">
        <v>60291</v>
      </c>
    </row>
    <row r="206" spans="1:14" ht="80.099999999999994" customHeight="1" x14ac:dyDescent="0.2">
      <c r="A206" s="198" t="str">
        <f>Orçamento!A206</f>
        <v>12.1.8</v>
      </c>
      <c r="B206" s="467" t="str">
        <f>Orçamento!D206</f>
        <v>BANCA SECA DE GRANITO CINZA ANDORINHA,COM 2CM DE ESPESSURA E60CM DE LARGURA,SOBRE APOIOS DE ALVENARIA DE MEIA VEZ E VERGA DE CONCRETO,SEM REVESTIMENTO.FORNECIMENTO E COLOCACAO</v>
      </c>
      <c r="C206" s="468"/>
      <c r="D206" s="468"/>
      <c r="E206" s="468"/>
      <c r="F206" s="468"/>
      <c r="G206" s="469"/>
      <c r="H206" s="198" t="str">
        <f>Orçamento!E206</f>
        <v>M</v>
      </c>
      <c r="I206" s="219">
        <f>J206*M206</f>
        <v>3.2</v>
      </c>
      <c r="J206" s="228">
        <v>1.6</v>
      </c>
      <c r="K206" s="255"/>
      <c r="L206" s="255"/>
      <c r="M206" s="222">
        <v>2</v>
      </c>
      <c r="N206" s="225" t="s">
        <v>60290</v>
      </c>
    </row>
    <row r="207" spans="1:14" ht="37.5" customHeight="1" x14ac:dyDescent="0.2">
      <c r="A207" s="269" t="str">
        <f>Orçamento!A207</f>
        <v>12.2</v>
      </c>
      <c r="B207" s="473" t="str">
        <f>Orçamento!D207</f>
        <v>SERVIÇOS COMPLEMENTARES - ESCADA PARA ACESSO À CAIXA D'ÁGUA</v>
      </c>
      <c r="C207" s="474"/>
      <c r="D207" s="474"/>
      <c r="E207" s="474"/>
      <c r="F207" s="474"/>
      <c r="G207" s="475"/>
      <c r="H207" s="269"/>
      <c r="I207" s="298"/>
      <c r="J207" s="298"/>
      <c r="K207" s="298"/>
      <c r="L207" s="298"/>
      <c r="M207" s="298"/>
      <c r="N207" s="270"/>
    </row>
    <row r="208" spans="1:14" ht="59.25" customHeight="1" thickBot="1" x14ac:dyDescent="0.25">
      <c r="A208" s="198" t="str">
        <f>Orçamento!A208</f>
        <v>12.2.1</v>
      </c>
      <c r="B208" s="467" t="str">
        <f>Orçamento!D208</f>
        <v>ESCADA DE MARINHEIRO,COM LARGURA DE 0,40M,EXECUTADA EM BARRAS DE FERRO DE 1.1/2"X1/4",SENDO OS DEGRAUS EM FERRO REDONDODE 5/8",ESPACADOS DE 30CM.FORNECIMENTO E COLOCACAO</v>
      </c>
      <c r="C208" s="468"/>
      <c r="D208" s="468"/>
      <c r="E208" s="468"/>
      <c r="F208" s="468"/>
      <c r="G208" s="469"/>
      <c r="H208" s="198" t="str">
        <f>Orçamento!E208</f>
        <v>M</v>
      </c>
      <c r="I208" s="299">
        <v>2.6</v>
      </c>
      <c r="J208" s="299"/>
      <c r="K208" s="299"/>
      <c r="L208" s="299"/>
      <c r="M208" s="299"/>
      <c r="N208" s="313" t="s">
        <v>60292</v>
      </c>
    </row>
    <row r="209" spans="1:16" ht="15" customHeight="1" x14ac:dyDescent="0.2">
      <c r="A209" s="269" t="str">
        <f>Orçamento!A209</f>
        <v>12.3</v>
      </c>
      <c r="B209" s="473" t="str">
        <f>Orçamento!D209</f>
        <v>SERVIÇOS COMPLEMENTARES - LIMPEZA FINAL DA OBRA</v>
      </c>
      <c r="C209" s="474"/>
      <c r="D209" s="474"/>
      <c r="E209" s="474"/>
      <c r="F209" s="474"/>
      <c r="G209" s="475"/>
      <c r="H209" s="269"/>
      <c r="I209" s="298"/>
      <c r="J209" s="298"/>
      <c r="K209" s="298"/>
      <c r="L209" s="298"/>
      <c r="M209" s="298"/>
      <c r="N209" s="270"/>
    </row>
    <row r="210" spans="1:16" s="74" customFormat="1" ht="30" customHeight="1" x14ac:dyDescent="0.2">
      <c r="A210" s="198" t="str">
        <f>Orçamento!A210</f>
        <v>12.3.1</v>
      </c>
      <c r="B210" s="467" t="str">
        <f>Orçamento!D210</f>
        <v>LIMPEZA DE PISO CERÂMICO OU PORCELANATO COM VASSOURA A SECO. AF_10/2025</v>
      </c>
      <c r="C210" s="468"/>
      <c r="D210" s="468"/>
      <c r="E210" s="468"/>
      <c r="F210" s="468"/>
      <c r="G210" s="469"/>
      <c r="H210" s="198" t="str">
        <f>Orçamento!E210</f>
        <v>M2</v>
      </c>
      <c r="I210" s="212">
        <f>3.15+9.1+9.6+7.6+10+22.9+8.95+9.5+7+1.5+41.33</f>
        <v>130.63</v>
      </c>
      <c r="J210" s="300"/>
      <c r="K210" s="300"/>
      <c r="L210" s="300"/>
      <c r="M210" s="300"/>
      <c r="N210" s="240" t="s">
        <v>60293</v>
      </c>
      <c r="P210" s="202"/>
    </row>
    <row r="211" spans="1:16" ht="14.25" x14ac:dyDescent="0.2">
      <c r="A211" s="314"/>
      <c r="B211" s="295"/>
      <c r="C211" s="295"/>
      <c r="D211" s="295"/>
      <c r="E211" s="295"/>
      <c r="F211" s="295"/>
      <c r="G211" s="295"/>
      <c r="H211" s="295"/>
      <c r="I211" s="315"/>
      <c r="J211" s="315"/>
      <c r="K211" s="315"/>
      <c r="L211" s="315"/>
      <c r="M211" s="315"/>
      <c r="N211" s="316"/>
      <c r="O211" s="1"/>
      <c r="P211" s="122"/>
    </row>
    <row r="212" spans="1:16" ht="14.25" x14ac:dyDescent="0.2">
      <c r="A212" s="455"/>
      <c r="B212" s="456"/>
      <c r="C212" s="456"/>
      <c r="D212" s="456"/>
      <c r="E212" s="456"/>
      <c r="F212" s="456"/>
      <c r="G212" s="456"/>
      <c r="H212" s="456"/>
      <c r="I212" s="457"/>
      <c r="J212" s="457"/>
      <c r="K212" s="457"/>
      <c r="L212" s="457"/>
      <c r="M212" s="457"/>
      <c r="N212" s="493"/>
      <c r="O212" s="492"/>
      <c r="P212" s="492"/>
    </row>
    <row r="213" spans="1:16" ht="14.25" x14ac:dyDescent="0.2">
      <c r="A213" s="289"/>
      <c r="B213" s="290"/>
      <c r="C213" s="290"/>
      <c r="D213" s="290"/>
      <c r="E213" s="290"/>
      <c r="F213" s="290"/>
      <c r="G213" s="290"/>
      <c r="H213" s="290"/>
      <c r="I213" s="292"/>
      <c r="J213" s="256"/>
      <c r="K213" s="257"/>
      <c r="L213" s="318"/>
      <c r="M213" s="292"/>
      <c r="N213" s="317"/>
      <c r="O213" s="166"/>
      <c r="P213" s="166"/>
    </row>
    <row r="214" spans="1:16" ht="14.25" x14ac:dyDescent="0.2">
      <c r="A214" s="455"/>
      <c r="B214" s="456"/>
      <c r="C214" s="456"/>
      <c r="D214" s="456"/>
      <c r="E214" s="456"/>
      <c r="F214" s="456"/>
      <c r="G214" s="456"/>
      <c r="H214" s="456"/>
      <c r="I214" s="457"/>
      <c r="J214" s="457"/>
      <c r="K214" s="457"/>
      <c r="L214" s="457"/>
      <c r="M214" s="457"/>
      <c r="N214" s="493"/>
      <c r="O214" s="492"/>
      <c r="P214" s="492"/>
    </row>
    <row r="215" spans="1:16" ht="14.25" x14ac:dyDescent="0.2">
      <c r="A215" s="455"/>
      <c r="B215" s="456"/>
      <c r="C215" s="456"/>
      <c r="D215" s="456"/>
      <c r="E215" s="456"/>
      <c r="F215" s="456"/>
      <c r="G215" s="456"/>
      <c r="H215" s="456"/>
      <c r="I215" s="457"/>
      <c r="J215" s="457"/>
      <c r="K215" s="457"/>
      <c r="L215" s="457"/>
      <c r="M215" s="457"/>
      <c r="N215" s="493"/>
      <c r="O215" s="492"/>
      <c r="P215" s="492"/>
    </row>
    <row r="216" spans="1:16" ht="15" customHeight="1" x14ac:dyDescent="0.2">
      <c r="A216" s="319"/>
      <c r="B216" s="315" t="str">
        <f>Orçamento!D216</f>
        <v>RESPONSÁVEL TÉCNICA</v>
      </c>
      <c r="C216" s="320"/>
      <c r="D216" s="320"/>
      <c r="E216" s="320"/>
      <c r="F216" s="320"/>
      <c r="G216" s="320"/>
      <c r="H216" s="320"/>
      <c r="I216" s="320"/>
      <c r="J216" s="320"/>
      <c r="K216" s="320"/>
      <c r="L216" s="320"/>
      <c r="M216" s="320"/>
      <c r="N216" s="321"/>
      <c r="O216" s="2"/>
      <c r="P216" s="123"/>
    </row>
    <row r="217" spans="1:16" ht="15" customHeight="1" x14ac:dyDescent="0.2">
      <c r="A217" s="319"/>
      <c r="B217" s="320" t="str">
        <f>Orçamento!D217</f>
        <v>VANESSA DA CRUZ GOMES</v>
      </c>
      <c r="C217" s="320"/>
      <c r="D217" s="320"/>
      <c r="E217" s="320"/>
      <c r="F217" s="320"/>
      <c r="G217" s="320"/>
      <c r="H217" s="320"/>
      <c r="I217" s="320"/>
      <c r="J217" s="320"/>
      <c r="K217" s="320"/>
      <c r="L217" s="320"/>
      <c r="M217" s="320"/>
      <c r="N217" s="321"/>
      <c r="O217" s="2"/>
      <c r="P217" s="123"/>
    </row>
    <row r="218" spans="1:16" ht="15" customHeight="1" x14ac:dyDescent="0.2">
      <c r="A218" s="319"/>
      <c r="B218" s="320" t="str">
        <f>Orçamento!D218</f>
        <v>ENGENHEIRA CIVIL - CREA: MG 225049/D</v>
      </c>
      <c r="C218" s="320"/>
      <c r="D218" s="320"/>
      <c r="E218" s="320"/>
      <c r="F218" s="320"/>
      <c r="G218" s="320"/>
      <c r="H218" s="320"/>
      <c r="I218" s="320"/>
      <c r="J218" s="320"/>
      <c r="K218" s="320"/>
      <c r="L218" s="320"/>
      <c r="M218" s="320"/>
      <c r="N218" s="321"/>
      <c r="O218" s="2"/>
      <c r="P218" s="123"/>
    </row>
    <row r="219" spans="1:16" ht="19.899999999999999" customHeight="1" x14ac:dyDescent="0.25">
      <c r="A219" s="322"/>
      <c r="B219" s="323"/>
      <c r="C219" s="323"/>
      <c r="D219" s="323"/>
      <c r="E219" s="323"/>
      <c r="F219" s="323"/>
      <c r="G219" s="323"/>
      <c r="H219" s="323"/>
      <c r="I219" s="324"/>
      <c r="J219" s="324"/>
      <c r="K219" s="324"/>
      <c r="L219" s="324"/>
      <c r="M219" s="324"/>
      <c r="N219" s="325"/>
      <c r="P219"/>
    </row>
    <row r="220" spans="1:16" x14ac:dyDescent="0.25">
      <c r="A220" s="296"/>
      <c r="B220" s="296"/>
      <c r="C220" s="296"/>
      <c r="D220" s="296"/>
      <c r="E220" s="296"/>
      <c r="F220" s="296"/>
      <c r="G220" s="296"/>
      <c r="H220" s="296"/>
      <c r="I220" s="326"/>
      <c r="J220" s="326"/>
      <c r="K220" s="326"/>
      <c r="L220" s="326"/>
      <c r="M220" s="326"/>
      <c r="N220" s="296"/>
    </row>
  </sheetData>
  <mergeCells count="223">
    <mergeCell ref="B109:G109"/>
    <mergeCell ref="B110:G110"/>
    <mergeCell ref="B181:G181"/>
    <mergeCell ref="B42:G42"/>
    <mergeCell ref="B43:G43"/>
    <mergeCell ref="B51:G51"/>
    <mergeCell ref="B52:G52"/>
    <mergeCell ref="B32:G32"/>
    <mergeCell ref="B146:G146"/>
    <mergeCell ref="B147:G147"/>
    <mergeCell ref="B60:G60"/>
    <mergeCell ref="B61:G61"/>
    <mergeCell ref="B62:G62"/>
    <mergeCell ref="B63:G63"/>
    <mergeCell ref="B136:G136"/>
    <mergeCell ref="B138:G138"/>
    <mergeCell ref="B135:G135"/>
    <mergeCell ref="B107:G107"/>
    <mergeCell ref="B111:G111"/>
    <mergeCell ref="B130:G130"/>
    <mergeCell ref="B131:G131"/>
    <mergeCell ref="B132:G132"/>
    <mergeCell ref="B133:G133"/>
    <mergeCell ref="B148:G148"/>
    <mergeCell ref="B149:G149"/>
    <mergeCell ref="B139:G139"/>
    <mergeCell ref="B140:G140"/>
    <mergeCell ref="B141:G141"/>
    <mergeCell ref="B142:G142"/>
    <mergeCell ref="B143:G143"/>
    <mergeCell ref="B144:G144"/>
    <mergeCell ref="B145:G145"/>
    <mergeCell ref="B154:G154"/>
    <mergeCell ref="B152:G152"/>
    <mergeCell ref="B153:G153"/>
    <mergeCell ref="B150:G150"/>
    <mergeCell ref="B151:G151"/>
    <mergeCell ref="B162:G162"/>
    <mergeCell ref="B155:G155"/>
    <mergeCell ref="B156:G156"/>
    <mergeCell ref="B157:G157"/>
    <mergeCell ref="B158:G158"/>
    <mergeCell ref="B159:G159"/>
    <mergeCell ref="B160:G160"/>
    <mergeCell ref="B161:G161"/>
    <mergeCell ref="B179:G179"/>
    <mergeCell ref="B180:G180"/>
    <mergeCell ref="B169:G169"/>
    <mergeCell ref="B170:G170"/>
    <mergeCell ref="B171:G171"/>
    <mergeCell ref="B163:G163"/>
    <mergeCell ref="B164:G164"/>
    <mergeCell ref="B165:G165"/>
    <mergeCell ref="B166:G166"/>
    <mergeCell ref="B167:G167"/>
    <mergeCell ref="B168:G168"/>
    <mergeCell ref="B209:G209"/>
    <mergeCell ref="B204:G204"/>
    <mergeCell ref="B205:G205"/>
    <mergeCell ref="B198:G198"/>
    <mergeCell ref="B192:G192"/>
    <mergeCell ref="B193:G193"/>
    <mergeCell ref="B194:G194"/>
    <mergeCell ref="B195:G195"/>
    <mergeCell ref="B196:G196"/>
    <mergeCell ref="B208:G208"/>
    <mergeCell ref="B207:G207"/>
    <mergeCell ref="B69:G69"/>
    <mergeCell ref="B70:G70"/>
    <mergeCell ref="B75:G75"/>
    <mergeCell ref="B74:G74"/>
    <mergeCell ref="B73:G73"/>
    <mergeCell ref="B191:G191"/>
    <mergeCell ref="B183:G183"/>
    <mergeCell ref="B184:G184"/>
    <mergeCell ref="B185:G185"/>
    <mergeCell ref="B186:G186"/>
    <mergeCell ref="B106:G106"/>
    <mergeCell ref="B187:G187"/>
    <mergeCell ref="B188:G188"/>
    <mergeCell ref="B189:G189"/>
    <mergeCell ref="B190:G190"/>
    <mergeCell ref="B134:G134"/>
    <mergeCell ref="B176:G176"/>
    <mergeCell ref="B172:G172"/>
    <mergeCell ref="B173:G173"/>
    <mergeCell ref="B174:G174"/>
    <mergeCell ref="B175:G175"/>
    <mergeCell ref="B182:G182"/>
    <mergeCell ref="B177:G177"/>
    <mergeCell ref="B178:G178"/>
    <mergeCell ref="B92:G92"/>
    <mergeCell ref="B93:G93"/>
    <mergeCell ref="B104:G104"/>
    <mergeCell ref="B105:G105"/>
    <mergeCell ref="B96:G96"/>
    <mergeCell ref="B97:G97"/>
    <mergeCell ref="B98:G98"/>
    <mergeCell ref="B99:G99"/>
    <mergeCell ref="B100:G100"/>
    <mergeCell ref="B103:G103"/>
    <mergeCell ref="B101:G101"/>
    <mergeCell ref="B102:G102"/>
    <mergeCell ref="I215:N215"/>
    <mergeCell ref="B57:G57"/>
    <mergeCell ref="A214:H214"/>
    <mergeCell ref="I214:N214"/>
    <mergeCell ref="B41:G41"/>
    <mergeCell ref="B55:G55"/>
    <mergeCell ref="A212:H212"/>
    <mergeCell ref="B201:G201"/>
    <mergeCell ref="B206:G206"/>
    <mergeCell ref="B71:G71"/>
    <mergeCell ref="B72:G72"/>
    <mergeCell ref="B200:G200"/>
    <mergeCell ref="B121:G121"/>
    <mergeCell ref="B122:G122"/>
    <mergeCell ref="B123:G123"/>
    <mergeCell ref="B124:G124"/>
    <mergeCell ref="B125:G125"/>
    <mergeCell ref="B210:G210"/>
    <mergeCell ref="B203:G203"/>
    <mergeCell ref="B56:G56"/>
    <mergeCell ref="B58:G58"/>
    <mergeCell ref="B64:G64"/>
    <mergeCell ref="B65:G65"/>
    <mergeCell ref="B67:G67"/>
    <mergeCell ref="O215:P215"/>
    <mergeCell ref="B197:G197"/>
    <mergeCell ref="B199:G199"/>
    <mergeCell ref="O212:P212"/>
    <mergeCell ref="I212:N212"/>
    <mergeCell ref="B45:G45"/>
    <mergeCell ref="B36:G36"/>
    <mergeCell ref="B35:G35"/>
    <mergeCell ref="O214:P214"/>
    <mergeCell ref="B46:G46"/>
    <mergeCell ref="B68:G68"/>
    <mergeCell ref="B202:G202"/>
    <mergeCell ref="B59:G59"/>
    <mergeCell ref="B38:G38"/>
    <mergeCell ref="B40:G40"/>
    <mergeCell ref="B112:G112"/>
    <mergeCell ref="B113:G113"/>
    <mergeCell ref="B115:G115"/>
    <mergeCell ref="B116:G116"/>
    <mergeCell ref="B117:G117"/>
    <mergeCell ref="B118:G118"/>
    <mergeCell ref="B119:G119"/>
    <mergeCell ref="B120:G120"/>
    <mergeCell ref="A215:H215"/>
    <mergeCell ref="A10:N10"/>
    <mergeCell ref="A11:A12"/>
    <mergeCell ref="B11:E12"/>
    <mergeCell ref="F11:F12"/>
    <mergeCell ref="G11:H12"/>
    <mergeCell ref="A13:N13"/>
    <mergeCell ref="B14:G14"/>
    <mergeCell ref="B15:G15"/>
    <mergeCell ref="B24:G24"/>
    <mergeCell ref="B22:G22"/>
    <mergeCell ref="B21:G21"/>
    <mergeCell ref="B23:G23"/>
    <mergeCell ref="B17:G17"/>
    <mergeCell ref="B18:G18"/>
    <mergeCell ref="B16:G16"/>
    <mergeCell ref="I7:N7"/>
    <mergeCell ref="A8:G8"/>
    <mergeCell ref="H8:H9"/>
    <mergeCell ref="A9:G9"/>
    <mergeCell ref="A7:G7"/>
    <mergeCell ref="A1:E4"/>
    <mergeCell ref="F1:N4"/>
    <mergeCell ref="A5:G5"/>
    <mergeCell ref="H5:N6"/>
    <mergeCell ref="A6:G6"/>
    <mergeCell ref="B31:G31"/>
    <mergeCell ref="B33:G33"/>
    <mergeCell ref="B29:G29"/>
    <mergeCell ref="B20:G20"/>
    <mergeCell ref="B19:G19"/>
    <mergeCell ref="B26:G26"/>
    <mergeCell ref="B25:G25"/>
    <mergeCell ref="B27:G27"/>
    <mergeCell ref="B28:G28"/>
    <mergeCell ref="B30:G30"/>
    <mergeCell ref="B77:G77"/>
    <mergeCell ref="B87:G87"/>
    <mergeCell ref="B78:G78"/>
    <mergeCell ref="B79:G79"/>
    <mergeCell ref="B80:G80"/>
    <mergeCell ref="B90:G90"/>
    <mergeCell ref="B91:G91"/>
    <mergeCell ref="B81:G81"/>
    <mergeCell ref="B82:G82"/>
    <mergeCell ref="B83:G83"/>
    <mergeCell ref="B86:G86"/>
    <mergeCell ref="B88:G88"/>
    <mergeCell ref="B89:G89"/>
    <mergeCell ref="B34:G34"/>
    <mergeCell ref="B137:G137"/>
    <mergeCell ref="J135:M135"/>
    <mergeCell ref="B37:G37"/>
    <mergeCell ref="B50:G50"/>
    <mergeCell ref="B54:G54"/>
    <mergeCell ref="B66:G66"/>
    <mergeCell ref="B76:G76"/>
    <mergeCell ref="B114:G114"/>
    <mergeCell ref="B126:G126"/>
    <mergeCell ref="B128:G128"/>
    <mergeCell ref="B129:G129"/>
    <mergeCell ref="B127:G127"/>
    <mergeCell ref="B39:G39"/>
    <mergeCell ref="B44:G44"/>
    <mergeCell ref="B47:G47"/>
    <mergeCell ref="B49:G49"/>
    <mergeCell ref="B53:G53"/>
    <mergeCell ref="B48:G48"/>
    <mergeCell ref="B84:G84"/>
    <mergeCell ref="B85:G85"/>
    <mergeCell ref="B94:G94"/>
    <mergeCell ref="B95:G95"/>
    <mergeCell ref="B108:G108"/>
  </mergeCells>
  <phoneticPr fontId="30" type="noConversion"/>
  <printOptions horizontalCentered="1"/>
  <pageMargins left="0.19685039370078741" right="0.19685039370078741" top="0.19685039370078741" bottom="0.19685039370078741" header="0" footer="0"/>
  <pageSetup paperSize="9" scale="60"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53"/>
  <sheetViews>
    <sheetView showOutlineSymbols="0" showWhiteSpace="0" view="pageBreakPreview" topLeftCell="B16" zoomScaleNormal="70" zoomScaleSheetLayoutView="100" workbookViewId="0">
      <selection activeCell="I36" sqref="I36"/>
    </sheetView>
  </sheetViews>
  <sheetFormatPr defaultRowHeight="14.25" x14ac:dyDescent="0.2"/>
  <cols>
    <col min="1" max="1" width="20.75" customWidth="1"/>
    <col min="2" max="2" width="60.75" customWidth="1"/>
    <col min="3" max="3" width="20.75" customWidth="1"/>
    <col min="4" max="9" width="15.75" customWidth="1"/>
    <col min="10" max="28" width="12" bestFit="1" customWidth="1"/>
  </cols>
  <sheetData>
    <row r="1" spans="1:9" x14ac:dyDescent="0.2">
      <c r="A1" s="377"/>
      <c r="B1" s="377"/>
      <c r="C1" s="377"/>
      <c r="D1" s="377"/>
      <c r="E1" s="377"/>
      <c r="F1" s="377"/>
      <c r="G1" s="377"/>
      <c r="H1" s="377"/>
      <c r="I1" s="377"/>
    </row>
    <row r="2" spans="1:9" ht="14.25" customHeight="1" x14ac:dyDescent="0.2">
      <c r="A2" s="380" t="s">
        <v>1108</v>
      </c>
      <c r="B2" s="381"/>
      <c r="C2" s="381"/>
      <c r="D2" s="381"/>
      <c r="E2" s="381"/>
      <c r="F2" s="382"/>
      <c r="G2" s="378"/>
      <c r="H2" s="378"/>
      <c r="I2" s="378"/>
    </row>
    <row r="3" spans="1:9" ht="14.25" customHeight="1" x14ac:dyDescent="0.2">
      <c r="A3" s="383"/>
      <c r="B3" s="384"/>
      <c r="C3" s="384"/>
      <c r="D3" s="384"/>
      <c r="E3" s="384"/>
      <c r="F3" s="385"/>
      <c r="G3" s="378"/>
      <c r="H3" s="378"/>
      <c r="I3" s="378"/>
    </row>
    <row r="4" spans="1:9" ht="14.25" customHeight="1" x14ac:dyDescent="0.2">
      <c r="A4" s="383"/>
      <c r="B4" s="384"/>
      <c r="C4" s="384"/>
      <c r="D4" s="384"/>
      <c r="E4" s="384"/>
      <c r="F4" s="385"/>
      <c r="G4" s="378"/>
      <c r="H4" s="378"/>
      <c r="I4" s="378"/>
    </row>
    <row r="5" spans="1:9" ht="14.25" customHeight="1" x14ac:dyDescent="0.2">
      <c r="A5" s="386"/>
      <c r="B5" s="387"/>
      <c r="C5" s="387"/>
      <c r="D5" s="387"/>
      <c r="E5" s="387"/>
      <c r="F5" s="388"/>
      <c r="G5" s="378"/>
      <c r="H5" s="378"/>
      <c r="I5" s="378"/>
    </row>
    <row r="6" spans="1:9" ht="14.25" customHeight="1" x14ac:dyDescent="0.2">
      <c r="A6" s="362" t="str">
        <f>Orçamento!A5:G5</f>
        <v>PREFEITURA MUNICIPAL DO CARMO RJ</v>
      </c>
      <c r="B6" s="363"/>
      <c r="C6" s="363"/>
      <c r="D6" s="363"/>
      <c r="E6" s="363"/>
      <c r="F6" s="364"/>
      <c r="G6" s="379" t="str">
        <f>Orçamento!H5</f>
        <v>DATA: Maio de 2026</v>
      </c>
      <c r="H6" s="379"/>
      <c r="I6" s="379"/>
    </row>
    <row r="7" spans="1:9" ht="14.25" customHeight="1" x14ac:dyDescent="0.2">
      <c r="A7" s="362" t="str">
        <f>Orçamento!A6:G6</f>
        <v>OBRA: AMPLIAÇÃO DA ESTRATÉGIA SAÚDE DA FAMÍLIA ( ESF) ASA BRANCA - CARMO/RJ</v>
      </c>
      <c r="B7" s="363"/>
      <c r="C7" s="363"/>
      <c r="D7" s="363"/>
      <c r="E7" s="363"/>
      <c r="F7" s="364"/>
      <c r="G7" s="379"/>
      <c r="H7" s="379"/>
      <c r="I7" s="379"/>
    </row>
    <row r="8" spans="1:9" ht="14.25" customHeight="1" x14ac:dyDescent="0.2">
      <c r="A8" s="362" t="str">
        <f>Orçamento!A7:G7</f>
        <v>LOCAL: Rua Carolina França, nº 25, Bairro Bom Pastor -  Município de Carmo/RJ</v>
      </c>
      <c r="B8" s="363"/>
      <c r="C8" s="363"/>
      <c r="D8" s="363"/>
      <c r="E8" s="363"/>
      <c r="F8" s="364"/>
      <c r="G8" s="8" t="s">
        <v>1096</v>
      </c>
      <c r="H8" s="354" t="s">
        <v>1097</v>
      </c>
      <c r="I8" s="354"/>
    </row>
    <row r="9" spans="1:9" ht="14.25" customHeight="1" x14ac:dyDescent="0.2">
      <c r="A9" s="362" t="str">
        <f>Orçamento!A8:G8</f>
        <v xml:space="preserve">REGIÃO/MÊS DE REFERÊNCIA: EMOP-RJ - 03/2026 / SINAPI-RJ - 03/2026 </v>
      </c>
      <c r="B9" s="363"/>
      <c r="C9" s="363"/>
      <c r="D9" s="363"/>
      <c r="E9" s="363"/>
      <c r="F9" s="364"/>
      <c r="G9" s="357">
        <v>0.20499999999999999</v>
      </c>
      <c r="H9" s="9" t="s">
        <v>59929</v>
      </c>
      <c r="I9" s="9" t="s">
        <v>1099</v>
      </c>
    </row>
    <row r="10" spans="1:9" ht="14.25" customHeight="1" x14ac:dyDescent="0.2">
      <c r="A10" s="365" t="str">
        <f>Orçamento!A9:G9</f>
        <v>PRAZO DE EXECUÇÃO: 06 MESES</v>
      </c>
      <c r="B10" s="366"/>
      <c r="C10" s="366"/>
      <c r="D10" s="366"/>
      <c r="E10" s="366"/>
      <c r="F10" s="367"/>
      <c r="G10" s="357"/>
      <c r="H10" s="9" t="s">
        <v>59930</v>
      </c>
      <c r="I10" s="9" t="s">
        <v>1101</v>
      </c>
    </row>
    <row r="11" spans="1:9" ht="15" x14ac:dyDescent="0.2">
      <c r="A11" s="150"/>
      <c r="B11" s="355"/>
      <c r="C11" s="355"/>
      <c r="D11" s="355"/>
      <c r="E11" s="355"/>
      <c r="F11" s="355"/>
      <c r="G11" s="355"/>
      <c r="H11" s="355"/>
      <c r="I11" s="356"/>
    </row>
    <row r="12" spans="1:9" ht="21.75" customHeight="1" x14ac:dyDescent="0.2">
      <c r="A12" s="368" t="s">
        <v>1107</v>
      </c>
      <c r="B12" s="358" t="str">
        <f>Orçamento!B11</f>
        <v>EMOP - 03/2026 - Rio de Janeiro ; SINAPI - 03/2026 - Rio de Janeiro</v>
      </c>
      <c r="C12" s="359"/>
      <c r="D12" s="359"/>
      <c r="E12" s="173"/>
      <c r="F12" s="173"/>
      <c r="G12" s="375" t="s">
        <v>1106</v>
      </c>
      <c r="H12" s="368" t="s">
        <v>60019</v>
      </c>
      <c r="I12" s="368"/>
    </row>
    <row r="13" spans="1:9" ht="21.75" customHeight="1" x14ac:dyDescent="0.2">
      <c r="A13" s="368"/>
      <c r="B13" s="360"/>
      <c r="C13" s="361"/>
      <c r="D13" s="361"/>
      <c r="E13" s="174"/>
      <c r="F13" s="174"/>
      <c r="G13" s="376"/>
      <c r="H13" s="368"/>
      <c r="I13" s="368"/>
    </row>
    <row r="14" spans="1:9" x14ac:dyDescent="0.2">
      <c r="A14" s="369" t="s">
        <v>393</v>
      </c>
      <c r="B14" s="370"/>
      <c r="C14" s="370"/>
      <c r="D14" s="370"/>
      <c r="E14" s="370"/>
      <c r="F14" s="370"/>
      <c r="G14" s="370"/>
      <c r="H14" s="370"/>
      <c r="I14" s="371"/>
    </row>
    <row r="15" spans="1:9" ht="15" customHeight="1" x14ac:dyDescent="0.2">
      <c r="A15" s="372"/>
      <c r="B15" s="373"/>
      <c r="C15" s="373"/>
      <c r="D15" s="373"/>
      <c r="E15" s="373"/>
      <c r="F15" s="373"/>
      <c r="G15" s="373"/>
      <c r="H15" s="373"/>
      <c r="I15" s="374"/>
    </row>
    <row r="16" spans="1:9" ht="30" customHeight="1" x14ac:dyDescent="0.2">
      <c r="A16" s="4" t="s">
        <v>2</v>
      </c>
      <c r="B16" s="5" t="s">
        <v>5</v>
      </c>
      <c r="C16" s="22" t="s">
        <v>394</v>
      </c>
      <c r="D16" s="6" t="s">
        <v>395</v>
      </c>
      <c r="E16" s="6" t="s">
        <v>396</v>
      </c>
      <c r="F16" s="6" t="s">
        <v>397</v>
      </c>
      <c r="G16" s="6" t="s">
        <v>59915</v>
      </c>
      <c r="H16" s="6" t="s">
        <v>60025</v>
      </c>
      <c r="I16" s="6" t="s">
        <v>60026</v>
      </c>
    </row>
    <row r="17" spans="1:9" ht="20.100000000000001" customHeight="1" x14ac:dyDescent="0.2">
      <c r="A17" s="346">
        <f>Orçamento!A15</f>
        <v>1</v>
      </c>
      <c r="B17" s="348" t="str">
        <f>Orçamento!D15</f>
        <v>ETAPAS INICIAIS</v>
      </c>
      <c r="C17" s="23">
        <f>SUM(D17:I17)</f>
        <v>1</v>
      </c>
      <c r="D17" s="25">
        <v>0.2</v>
      </c>
      <c r="E17" s="25">
        <v>0.16</v>
      </c>
      <c r="F17" s="25">
        <v>0.16</v>
      </c>
      <c r="G17" s="25">
        <v>0.16</v>
      </c>
      <c r="H17" s="25">
        <v>0.16</v>
      </c>
      <c r="I17" s="25">
        <v>0.16</v>
      </c>
    </row>
    <row r="18" spans="1:9" ht="20.100000000000001" customHeight="1" x14ac:dyDescent="0.2">
      <c r="A18" s="350"/>
      <c r="B18" s="351"/>
      <c r="C18" s="184">
        <f>Orçamento!I15</f>
        <v>25968.780000000002</v>
      </c>
      <c r="D18" s="183">
        <f>D17*$C$18</f>
        <v>5193.7560000000012</v>
      </c>
      <c r="E18" s="183">
        <f t="shared" ref="E18:F18" si="0">E17*$C$18</f>
        <v>4155.0048000000006</v>
      </c>
      <c r="F18" s="183">
        <f t="shared" si="0"/>
        <v>4155.0048000000006</v>
      </c>
      <c r="G18" s="183">
        <f>G17*$C$18</f>
        <v>4155.0048000000006</v>
      </c>
      <c r="H18" s="183">
        <f>H17*$C$18</f>
        <v>4155.0048000000006</v>
      </c>
      <c r="I18" s="183">
        <f>I17*$C$18</f>
        <v>4155.0048000000006</v>
      </c>
    </row>
    <row r="19" spans="1:9" ht="20.100000000000001" customHeight="1" x14ac:dyDescent="0.2">
      <c r="A19" s="346">
        <f>Orçamento!A21</f>
        <v>2</v>
      </c>
      <c r="B19" s="352" t="str">
        <f>Orçamento!D21</f>
        <v>MOVIMENTAÇÃO DE TERRA, DEMOLIÇÕES E TRANSPORTES</v>
      </c>
      <c r="C19" s="23">
        <f>SUM(D19:I19)</f>
        <v>1</v>
      </c>
      <c r="D19" s="344">
        <v>1</v>
      </c>
      <c r="E19" s="169"/>
      <c r="F19" s="169"/>
      <c r="G19" s="169"/>
      <c r="H19" s="169"/>
      <c r="I19" s="169"/>
    </row>
    <row r="20" spans="1:9" ht="20.100000000000001" customHeight="1" x14ac:dyDescent="0.2">
      <c r="A20" s="347"/>
      <c r="B20" s="353"/>
      <c r="C20" s="24">
        <f>Orçamento!I21</f>
        <v>12226.530000000002</v>
      </c>
      <c r="D20" s="183">
        <f>D19*$C$20</f>
        <v>12226.530000000002</v>
      </c>
      <c r="E20" s="183">
        <f t="shared" ref="E20:I20" si="1">E19*$C$20</f>
        <v>0</v>
      </c>
      <c r="F20" s="183">
        <f t="shared" si="1"/>
        <v>0</v>
      </c>
      <c r="G20" s="183">
        <f t="shared" si="1"/>
        <v>0</v>
      </c>
      <c r="H20" s="183">
        <f t="shared" si="1"/>
        <v>0</v>
      </c>
      <c r="I20" s="183">
        <f t="shared" si="1"/>
        <v>0</v>
      </c>
    </row>
    <row r="21" spans="1:9" ht="20.100000000000001" customHeight="1" x14ac:dyDescent="0.2">
      <c r="A21" s="346">
        <f>Orçamento!A38</f>
        <v>3</v>
      </c>
      <c r="B21" s="352" t="str">
        <f>Orçamento!D38</f>
        <v>ESTRUTURAS</v>
      </c>
      <c r="C21" s="23">
        <f>SUM(D21:I21)</f>
        <v>1</v>
      </c>
      <c r="D21" s="344">
        <v>0.15</v>
      </c>
      <c r="E21" s="344">
        <v>0.35</v>
      </c>
      <c r="F21" s="344">
        <v>0.5</v>
      </c>
      <c r="G21" s="344"/>
      <c r="H21" s="344"/>
      <c r="I21" s="344"/>
    </row>
    <row r="22" spans="1:9" ht="20.100000000000001" customHeight="1" x14ac:dyDescent="0.2">
      <c r="A22" s="347"/>
      <c r="B22" s="353"/>
      <c r="C22" s="24">
        <f>Orçamento!I38</f>
        <v>95317.370000000039</v>
      </c>
      <c r="D22" s="183">
        <f>D21*$C$22</f>
        <v>14297.605500000005</v>
      </c>
      <c r="E22" s="183">
        <f t="shared" ref="E22:I22" si="2">E21*$C$22</f>
        <v>33361.079500000014</v>
      </c>
      <c r="F22" s="183">
        <f t="shared" si="2"/>
        <v>47658.685000000019</v>
      </c>
      <c r="G22" s="183">
        <f t="shared" si="2"/>
        <v>0</v>
      </c>
      <c r="H22" s="183">
        <f t="shared" si="2"/>
        <v>0</v>
      </c>
      <c r="I22" s="183">
        <f t="shared" si="2"/>
        <v>0</v>
      </c>
    </row>
    <row r="23" spans="1:9" ht="20.100000000000001" customHeight="1" x14ac:dyDescent="0.2">
      <c r="A23" s="346">
        <f>Orçamento!A64</f>
        <v>4</v>
      </c>
      <c r="B23" s="352" t="str">
        <f>Orçamento!D64</f>
        <v>VEDAÇÃO VERTICAL</v>
      </c>
      <c r="C23" s="23">
        <f>SUM(D23:I23)</f>
        <v>1</v>
      </c>
      <c r="D23" s="344"/>
      <c r="E23" s="344">
        <v>0.6</v>
      </c>
      <c r="F23" s="344">
        <v>0.4</v>
      </c>
      <c r="G23" s="344"/>
      <c r="H23" s="344"/>
      <c r="I23" s="344"/>
    </row>
    <row r="24" spans="1:9" ht="20.100000000000001" customHeight="1" x14ac:dyDescent="0.2">
      <c r="A24" s="347"/>
      <c r="B24" s="353"/>
      <c r="C24" s="24">
        <f>Orçamento!I64</f>
        <v>17630.429999999997</v>
      </c>
      <c r="D24" s="183">
        <f>D23*$C$24</f>
        <v>0</v>
      </c>
      <c r="E24" s="183">
        <f t="shared" ref="E24:I24" si="3">E23*$C$24</f>
        <v>10578.257999999998</v>
      </c>
      <c r="F24" s="183">
        <f t="shared" si="3"/>
        <v>7052.1719999999987</v>
      </c>
      <c r="G24" s="183">
        <f t="shared" si="3"/>
        <v>0</v>
      </c>
      <c r="H24" s="183">
        <f t="shared" si="3"/>
        <v>0</v>
      </c>
      <c r="I24" s="183">
        <f t="shared" si="3"/>
        <v>0</v>
      </c>
    </row>
    <row r="25" spans="1:9" ht="20.100000000000001" customHeight="1" x14ac:dyDescent="0.2">
      <c r="A25" s="346">
        <f>Orçamento!A69</f>
        <v>5</v>
      </c>
      <c r="B25" s="352" t="str">
        <f>Orçamento!D69</f>
        <v>INSTALAÇÕES HIDROSSANITÁRIAS</v>
      </c>
      <c r="C25" s="23">
        <f>SUM(D25:I25)</f>
        <v>1</v>
      </c>
      <c r="D25" s="344"/>
      <c r="E25" s="344">
        <v>0.5</v>
      </c>
      <c r="F25" s="344">
        <v>0.5</v>
      </c>
      <c r="G25" s="344"/>
      <c r="H25" s="344"/>
      <c r="I25" s="344"/>
    </row>
    <row r="26" spans="1:9" ht="20.100000000000001" customHeight="1" x14ac:dyDescent="0.2">
      <c r="A26" s="347"/>
      <c r="B26" s="353"/>
      <c r="C26" s="24">
        <f>Orçamento!I69</f>
        <v>26945.87</v>
      </c>
      <c r="D26" s="183">
        <f>D25*$C$26</f>
        <v>0</v>
      </c>
      <c r="E26" s="183">
        <f t="shared" ref="E26:I26" si="4">E25*$C$26</f>
        <v>13472.934999999999</v>
      </c>
      <c r="F26" s="183">
        <f t="shared" si="4"/>
        <v>13472.934999999999</v>
      </c>
      <c r="G26" s="183">
        <f t="shared" si="4"/>
        <v>0</v>
      </c>
      <c r="H26" s="183">
        <f t="shared" si="4"/>
        <v>0</v>
      </c>
      <c r="I26" s="183">
        <f t="shared" si="4"/>
        <v>0</v>
      </c>
    </row>
    <row r="27" spans="1:9" ht="20.100000000000001" customHeight="1" x14ac:dyDescent="0.2">
      <c r="A27" s="346">
        <f>Orçamento!A107</f>
        <v>6</v>
      </c>
      <c r="B27" s="352" t="str">
        <f>Orçamento!D107</f>
        <v>INSTALAÇÕES ELÉTRICAS</v>
      </c>
      <c r="C27" s="23">
        <f>SUM(D27:I27)</f>
        <v>1</v>
      </c>
      <c r="D27" s="344"/>
      <c r="E27" s="344"/>
      <c r="F27" s="344">
        <v>0.2</v>
      </c>
      <c r="G27" s="344">
        <v>0.8</v>
      </c>
      <c r="H27" s="344"/>
      <c r="I27" s="344"/>
    </row>
    <row r="28" spans="1:9" ht="20.100000000000001" customHeight="1" x14ac:dyDescent="0.2">
      <c r="A28" s="347"/>
      <c r="B28" s="353"/>
      <c r="C28" s="24">
        <f>Orçamento!I107</f>
        <v>11506.42</v>
      </c>
      <c r="D28" s="183">
        <f>D27*$C$28</f>
        <v>0</v>
      </c>
      <c r="E28" s="183">
        <f t="shared" ref="E28:I28" si="5">E27*$C$28</f>
        <v>0</v>
      </c>
      <c r="F28" s="183">
        <f t="shared" si="5"/>
        <v>2301.2840000000001</v>
      </c>
      <c r="G28" s="183">
        <f t="shared" si="5"/>
        <v>9205.1360000000004</v>
      </c>
      <c r="H28" s="183">
        <f t="shared" si="5"/>
        <v>0</v>
      </c>
      <c r="I28" s="183">
        <f t="shared" si="5"/>
        <v>0</v>
      </c>
    </row>
    <row r="29" spans="1:9" ht="20.100000000000001" customHeight="1" x14ac:dyDescent="0.2">
      <c r="A29" s="346">
        <f>Orçamento!A135</f>
        <v>7</v>
      </c>
      <c r="B29" s="352" t="str">
        <f>Orçamento!D135</f>
        <v>REVESTIMENTOS E FORROS</v>
      </c>
      <c r="C29" s="23">
        <f>SUM(D29:I29)</f>
        <v>1</v>
      </c>
      <c r="D29" s="344"/>
      <c r="E29" s="344"/>
      <c r="F29" s="344"/>
      <c r="G29" s="344">
        <v>1</v>
      </c>
      <c r="H29" s="344"/>
      <c r="I29" s="344"/>
    </row>
    <row r="30" spans="1:9" ht="20.100000000000001" customHeight="1" x14ac:dyDescent="0.2">
      <c r="A30" s="347"/>
      <c r="B30" s="353"/>
      <c r="C30" s="24">
        <f>Orçamento!I135</f>
        <v>57230.714999999997</v>
      </c>
      <c r="D30" s="183">
        <f>D29*$C$30</f>
        <v>0</v>
      </c>
      <c r="E30" s="183">
        <f t="shared" ref="E30:H30" si="6">E29*$C$28</f>
        <v>0</v>
      </c>
      <c r="F30" s="183">
        <f t="shared" si="6"/>
        <v>0</v>
      </c>
      <c r="G30" s="183">
        <f t="shared" si="6"/>
        <v>11506.42</v>
      </c>
      <c r="H30" s="183">
        <f t="shared" si="6"/>
        <v>0</v>
      </c>
      <c r="I30" s="183">
        <f>I29*$C$28</f>
        <v>0</v>
      </c>
    </row>
    <row r="31" spans="1:9" ht="20.100000000000001" customHeight="1" x14ac:dyDescent="0.2">
      <c r="A31" s="346">
        <f>Orçamento!A154</f>
        <v>8</v>
      </c>
      <c r="B31" s="352" t="str">
        <f>Orçamento!D154</f>
        <v>COBERTURA</v>
      </c>
      <c r="C31" s="23">
        <f>SUM(D31:I31)</f>
        <v>1</v>
      </c>
      <c r="D31" s="612"/>
      <c r="E31" s="612"/>
      <c r="F31" s="612"/>
      <c r="G31" s="612">
        <v>1</v>
      </c>
      <c r="H31" s="612"/>
      <c r="I31" s="612"/>
    </row>
    <row r="32" spans="1:9" ht="20.100000000000001" customHeight="1" x14ac:dyDescent="0.2">
      <c r="A32" s="347"/>
      <c r="B32" s="353"/>
      <c r="C32" s="184">
        <f>Orçamento!I154</f>
        <v>18761.95</v>
      </c>
      <c r="D32" s="183">
        <f>D31*$C$32</f>
        <v>0</v>
      </c>
      <c r="E32" s="183">
        <f t="shared" ref="E32:I32" si="7">E31*$C$32</f>
        <v>0</v>
      </c>
      <c r="F32" s="183">
        <f t="shared" si="7"/>
        <v>0</v>
      </c>
      <c r="G32" s="183">
        <f t="shared" si="7"/>
        <v>18761.95</v>
      </c>
      <c r="H32" s="183">
        <f t="shared" si="7"/>
        <v>0</v>
      </c>
      <c r="I32" s="183">
        <f t="shared" si="7"/>
        <v>0</v>
      </c>
    </row>
    <row r="33" spans="1:9" ht="20.100000000000001" customHeight="1" x14ac:dyDescent="0.2">
      <c r="A33" s="346">
        <f>Orçamento!A162</f>
        <v>9</v>
      </c>
      <c r="B33" s="348" t="str">
        <f>Orçamento!D162</f>
        <v>ESQUADRIAS</v>
      </c>
      <c r="C33" s="23">
        <f>SUM(D33:I33)</f>
        <v>1</v>
      </c>
      <c r="D33" s="611"/>
      <c r="E33" s="611"/>
      <c r="F33" s="611"/>
      <c r="G33" s="611">
        <v>0.3</v>
      </c>
      <c r="H33" s="611">
        <v>0.3</v>
      </c>
      <c r="I33" s="611">
        <v>0.4</v>
      </c>
    </row>
    <row r="34" spans="1:9" ht="20.100000000000001" customHeight="1" thickBot="1" x14ac:dyDescent="0.25">
      <c r="A34" s="347"/>
      <c r="B34" s="349"/>
      <c r="C34" s="24">
        <f>Orçamento!I162</f>
        <v>30924.38</v>
      </c>
      <c r="D34" s="26">
        <f>D33*$C$34</f>
        <v>0</v>
      </c>
      <c r="E34" s="26">
        <f t="shared" ref="E34:I34" si="8">E33*$C$34</f>
        <v>0</v>
      </c>
      <c r="F34" s="26">
        <f t="shared" si="8"/>
        <v>0</v>
      </c>
      <c r="G34" s="26">
        <f t="shared" si="8"/>
        <v>9277.3140000000003</v>
      </c>
      <c r="H34" s="26">
        <f t="shared" si="8"/>
        <v>9277.3140000000003</v>
      </c>
      <c r="I34" s="26">
        <f t="shared" si="8"/>
        <v>12369.752</v>
      </c>
    </row>
    <row r="35" spans="1:9" ht="20.100000000000001" customHeight="1" thickTop="1" x14ac:dyDescent="0.2">
      <c r="A35" s="346">
        <f>Orçamento!A176</f>
        <v>10</v>
      </c>
      <c r="B35" s="348" t="str">
        <f>Orçamento!D176</f>
        <v>ACABAMENTOS</v>
      </c>
      <c r="C35" s="23">
        <f>SUM(D35:I35)</f>
        <v>1</v>
      </c>
      <c r="D35" s="611"/>
      <c r="E35" s="613"/>
      <c r="F35" s="613"/>
      <c r="G35" s="613"/>
      <c r="H35" s="613">
        <v>0.5</v>
      </c>
      <c r="I35" s="613">
        <v>0.5</v>
      </c>
    </row>
    <row r="36" spans="1:9" ht="20.100000000000001" customHeight="1" x14ac:dyDescent="0.2">
      <c r="A36" s="347"/>
      <c r="B36" s="349"/>
      <c r="C36" s="24">
        <f>Orçamento!I176</f>
        <v>36285.760000000009</v>
      </c>
      <c r="D36" s="183">
        <f>D35*$C$36</f>
        <v>0</v>
      </c>
      <c r="E36" s="183">
        <f t="shared" ref="E36:I36" si="9">E35*$C$36</f>
        <v>0</v>
      </c>
      <c r="F36" s="183">
        <f t="shared" si="9"/>
        <v>0</v>
      </c>
      <c r="G36" s="183">
        <f t="shared" si="9"/>
        <v>0</v>
      </c>
      <c r="H36" s="183">
        <f t="shared" si="9"/>
        <v>18142.880000000005</v>
      </c>
      <c r="I36" s="183">
        <f t="shared" si="9"/>
        <v>18142.880000000005</v>
      </c>
    </row>
    <row r="37" spans="1:9" ht="20.100000000000001" customHeight="1" x14ac:dyDescent="0.2">
      <c r="A37" s="346">
        <f>Orçamento!A192</f>
        <v>11</v>
      </c>
      <c r="B37" s="348" t="str">
        <f>Orçamento!D192</f>
        <v>PAVIMENTAÇÃO EXTERNA</v>
      </c>
      <c r="C37" s="23">
        <f>SUM(D37:I37)</f>
        <v>1</v>
      </c>
      <c r="D37" s="25"/>
      <c r="E37" s="25"/>
      <c r="F37" s="25"/>
      <c r="G37" s="25"/>
      <c r="H37" s="25">
        <v>0.5</v>
      </c>
      <c r="I37" s="25">
        <v>0.5</v>
      </c>
    </row>
    <row r="38" spans="1:9" ht="20.100000000000001" customHeight="1" x14ac:dyDescent="0.2">
      <c r="A38" s="347"/>
      <c r="B38" s="349"/>
      <c r="C38" s="24">
        <f>Orçamento!I192</f>
        <v>5440.18</v>
      </c>
      <c r="D38" s="183">
        <f>D37*$C$38</f>
        <v>0</v>
      </c>
      <c r="E38" s="183">
        <f t="shared" ref="E38:I38" si="10">E37*$C$38</f>
        <v>0</v>
      </c>
      <c r="F38" s="183">
        <f t="shared" si="10"/>
        <v>0</v>
      </c>
      <c r="G38" s="183">
        <f t="shared" si="10"/>
        <v>0</v>
      </c>
      <c r="H38" s="183">
        <f t="shared" si="10"/>
        <v>2720.09</v>
      </c>
      <c r="I38" s="183">
        <f t="shared" si="10"/>
        <v>2720.09</v>
      </c>
    </row>
    <row r="39" spans="1:9" ht="20.100000000000001" customHeight="1" x14ac:dyDescent="0.2">
      <c r="A39" s="346">
        <f>Orçamento!A197</f>
        <v>12</v>
      </c>
      <c r="B39" s="348" t="str">
        <f>Orçamento!D197</f>
        <v>SERVIÇOS COMPLEMENTARES</v>
      </c>
      <c r="C39" s="23">
        <f>SUM(D39:I39)</f>
        <v>1</v>
      </c>
      <c r="D39" s="168"/>
      <c r="E39" s="168"/>
      <c r="F39" s="168"/>
      <c r="G39" s="25">
        <v>1</v>
      </c>
      <c r="H39" s="25"/>
      <c r="I39" s="25"/>
    </row>
    <row r="40" spans="1:9" ht="20.100000000000001" customHeight="1" x14ac:dyDescent="0.2">
      <c r="A40" s="347"/>
      <c r="B40" s="349"/>
      <c r="C40" s="24">
        <f>Orçamento!I197</f>
        <v>6033.53</v>
      </c>
      <c r="D40" s="183">
        <f>D39*$C$40</f>
        <v>0</v>
      </c>
      <c r="E40" s="183">
        <f t="shared" ref="E40:I40" si="11">E39*$C$40</f>
        <v>0</v>
      </c>
      <c r="F40" s="183">
        <f t="shared" si="11"/>
        <v>0</v>
      </c>
      <c r="G40" s="183">
        <f t="shared" si="11"/>
        <v>6033.53</v>
      </c>
      <c r="H40" s="183">
        <f t="shared" si="11"/>
        <v>0</v>
      </c>
      <c r="I40" s="183">
        <f t="shared" si="11"/>
        <v>0</v>
      </c>
    </row>
    <row r="41" spans="1:9" ht="24.95" customHeight="1" x14ac:dyDescent="0.2">
      <c r="A41" s="345" t="s">
        <v>57016</v>
      </c>
      <c r="B41" s="345"/>
      <c r="C41" s="3"/>
      <c r="D41" s="21">
        <f t="shared" ref="D41:I41" si="12">D42/$C$44</f>
        <v>9.2130348477598004E-2</v>
      </c>
      <c r="E41" s="21">
        <f t="shared" si="12"/>
        <v>0.17883328444029481</v>
      </c>
      <c r="F41" s="21">
        <f t="shared" si="12"/>
        <v>0.21680560495328235</v>
      </c>
      <c r="G41" s="21">
        <f t="shared" si="12"/>
        <v>0.17120000857461748</v>
      </c>
      <c r="H41" s="21">
        <f t="shared" si="12"/>
        <v>9.9616864768071481E-2</v>
      </c>
      <c r="I41" s="21">
        <f t="shared" si="12"/>
        <v>0.10859940985891921</v>
      </c>
    </row>
    <row r="42" spans="1:9" ht="24.95" customHeight="1" x14ac:dyDescent="0.2">
      <c r="A42" s="345" t="s">
        <v>57017</v>
      </c>
      <c r="B42" s="345"/>
      <c r="C42" s="3"/>
      <c r="D42" s="20">
        <f t="shared" ref="D42:I42" si="13">SUMIF(D17:D40,"&gt;1")</f>
        <v>31717.891500000009</v>
      </c>
      <c r="E42" s="20">
        <f t="shared" si="13"/>
        <v>61567.277300000016</v>
      </c>
      <c r="F42" s="20">
        <f t="shared" si="13"/>
        <v>74640.080800000025</v>
      </c>
      <c r="G42" s="20">
        <f t="shared" si="13"/>
        <v>58939.354800000001</v>
      </c>
      <c r="H42" s="20">
        <f t="shared" si="13"/>
        <v>34295.288800000009</v>
      </c>
      <c r="I42" s="20">
        <f t="shared" si="13"/>
        <v>37387.726800000004</v>
      </c>
    </row>
    <row r="43" spans="1:9" ht="24.95" customHeight="1" x14ac:dyDescent="0.2">
      <c r="A43" s="345" t="s">
        <v>399</v>
      </c>
      <c r="B43" s="345"/>
      <c r="C43" s="21">
        <v>1</v>
      </c>
      <c r="D43" s="21">
        <f t="shared" ref="D43:I43" si="14">D44/$C$44</f>
        <v>9.2130348477598004E-2</v>
      </c>
      <c r="E43" s="21">
        <f t="shared" si="14"/>
        <v>0.17883328444029481</v>
      </c>
      <c r="F43" s="21">
        <f t="shared" si="14"/>
        <v>0.21680560495328235</v>
      </c>
      <c r="G43" s="21">
        <f t="shared" si="14"/>
        <v>0.17120000857461748</v>
      </c>
      <c r="H43" s="21">
        <f t="shared" si="14"/>
        <v>9.9616864768071481E-2</v>
      </c>
      <c r="I43" s="21">
        <f t="shared" si="14"/>
        <v>0.10859940985891921</v>
      </c>
    </row>
    <row r="44" spans="1:9" ht="24.95" customHeight="1" x14ac:dyDescent="0.2">
      <c r="A44" s="345" t="s">
        <v>400</v>
      </c>
      <c r="B44" s="345"/>
      <c r="C44" s="20">
        <f>SUMIF(C17:C40,"&gt;1")</f>
        <v>344271.9150000001</v>
      </c>
      <c r="D44" s="20">
        <f t="shared" ref="D44:I44" si="15">D42</f>
        <v>31717.891500000009</v>
      </c>
      <c r="E44" s="20">
        <f t="shared" si="15"/>
        <v>61567.277300000016</v>
      </c>
      <c r="F44" s="20">
        <f t="shared" si="15"/>
        <v>74640.080800000025</v>
      </c>
      <c r="G44" s="20">
        <f t="shared" si="15"/>
        <v>58939.354800000001</v>
      </c>
      <c r="H44" s="20">
        <f t="shared" si="15"/>
        <v>34295.288800000009</v>
      </c>
      <c r="I44" s="20">
        <f t="shared" si="15"/>
        <v>37387.726800000004</v>
      </c>
    </row>
    <row r="45" spans="1:9" ht="25.15" customHeight="1" x14ac:dyDescent="0.2">
      <c r="A45" s="143"/>
      <c r="B45" s="144"/>
      <c r="C45" s="144"/>
      <c r="D45" s="144"/>
      <c r="E45" s="144"/>
      <c r="F45" s="144"/>
      <c r="G45" s="145"/>
      <c r="H45" s="145"/>
      <c r="I45" s="146"/>
    </row>
    <row r="46" spans="1:9" ht="25.15" customHeight="1" x14ac:dyDescent="0.2">
      <c r="A46" s="147"/>
      <c r="B46" s="142"/>
      <c r="C46" s="142"/>
      <c r="D46" s="142"/>
      <c r="E46" s="142"/>
      <c r="F46" s="142"/>
      <c r="I46" s="148"/>
    </row>
    <row r="47" spans="1:9" ht="25.15" customHeight="1" x14ac:dyDescent="0.2">
      <c r="A47" s="147"/>
      <c r="B47" s="142"/>
      <c r="C47" s="142"/>
      <c r="D47" s="142"/>
      <c r="E47" s="142"/>
      <c r="F47" s="142"/>
      <c r="I47" s="148"/>
    </row>
    <row r="48" spans="1:9" ht="25.15" customHeight="1" x14ac:dyDescent="0.2">
      <c r="A48" s="149"/>
      <c r="I48" s="148"/>
    </row>
    <row r="49" spans="1:9" ht="25.15" customHeight="1" x14ac:dyDescent="0.2">
      <c r="A49" s="150"/>
      <c r="I49" s="148"/>
    </row>
    <row r="50" spans="1:9" x14ac:dyDescent="0.2">
      <c r="A50" s="150"/>
      <c r="B50" s="167" t="str">
        <f>Orçamento!D216</f>
        <v>RESPONSÁVEL TÉCNICA</v>
      </c>
      <c r="I50" s="148"/>
    </row>
    <row r="51" spans="1:9" x14ac:dyDescent="0.2">
      <c r="A51" s="150"/>
      <c r="B51" s="27" t="str">
        <f>Orçamento!D217</f>
        <v>VANESSA DA CRUZ GOMES</v>
      </c>
      <c r="I51" s="148"/>
    </row>
    <row r="52" spans="1:9" x14ac:dyDescent="0.2">
      <c r="A52" s="150"/>
      <c r="B52" s="27" t="str">
        <f>Orçamento!D218</f>
        <v>ENGENHEIRA CIVIL - CREA: MG 225049/D</v>
      </c>
      <c r="I52" s="148"/>
    </row>
    <row r="53" spans="1:9" x14ac:dyDescent="0.2">
      <c r="A53" s="151"/>
      <c r="B53" s="152"/>
      <c r="C53" s="152"/>
      <c r="D53" s="152"/>
      <c r="E53" s="152"/>
      <c r="F53" s="152"/>
      <c r="G53" s="152"/>
      <c r="H53" s="152"/>
      <c r="I53" s="153"/>
    </row>
  </sheetData>
  <mergeCells count="45">
    <mergeCell ref="A1:I1"/>
    <mergeCell ref="G2:I5"/>
    <mergeCell ref="G6:I7"/>
    <mergeCell ref="A2:F5"/>
    <mergeCell ref="A6:F6"/>
    <mergeCell ref="A7:F7"/>
    <mergeCell ref="A14:I15"/>
    <mergeCell ref="H12:I13"/>
    <mergeCell ref="G12:G13"/>
    <mergeCell ref="B19:B20"/>
    <mergeCell ref="B21:B22"/>
    <mergeCell ref="A19:A20"/>
    <mergeCell ref="H8:I8"/>
    <mergeCell ref="B11:I11"/>
    <mergeCell ref="G9:G10"/>
    <mergeCell ref="B12:D13"/>
    <mergeCell ref="A8:F8"/>
    <mergeCell ref="A9:F9"/>
    <mergeCell ref="A10:F10"/>
    <mergeCell ref="A12:A13"/>
    <mergeCell ref="A17:A18"/>
    <mergeCell ref="A33:A34"/>
    <mergeCell ref="B17:B18"/>
    <mergeCell ref="B33:B34"/>
    <mergeCell ref="B23:B24"/>
    <mergeCell ref="B25:B26"/>
    <mergeCell ref="B27:B28"/>
    <mergeCell ref="B29:B30"/>
    <mergeCell ref="B31:B32"/>
    <mergeCell ref="A27:A28"/>
    <mergeCell ref="A29:A30"/>
    <mergeCell ref="A31:A32"/>
    <mergeCell ref="A23:A24"/>
    <mergeCell ref="A25:A26"/>
    <mergeCell ref="A35:A36"/>
    <mergeCell ref="B35:B36"/>
    <mergeCell ref="A37:A38"/>
    <mergeCell ref="B37:B38"/>
    <mergeCell ref="A21:A22"/>
    <mergeCell ref="A44:B44"/>
    <mergeCell ref="A41:B41"/>
    <mergeCell ref="A43:B43"/>
    <mergeCell ref="A42:B42"/>
    <mergeCell ref="A39:A40"/>
    <mergeCell ref="B39:B40"/>
  </mergeCells>
  <printOptions horizontalCentered="1"/>
  <pageMargins left="0.19685039370078741" right="0.19685039370078741" top="0.19685039370078741" bottom="0.19685039370078741" header="0" footer="0"/>
  <pageSetup paperSize="9" scale="55" fitToHeight="0" orientation="landscape" r:id="rId1"/>
  <ignoredErrors>
    <ignoredError sqref="D42" formula="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57"/>
  <sheetViews>
    <sheetView showOutlineSymbols="0" showWhiteSpace="0" view="pageBreakPreview" zoomScaleNormal="70" zoomScaleSheetLayoutView="100" workbookViewId="0">
      <selection activeCell="A2" sqref="A2:C5"/>
    </sheetView>
  </sheetViews>
  <sheetFormatPr defaultRowHeight="14.25" x14ac:dyDescent="0.2"/>
  <cols>
    <col min="1" max="1" width="20" bestFit="1" customWidth="1"/>
    <col min="2" max="2" width="60" bestFit="1" customWidth="1"/>
    <col min="3" max="3" width="20" bestFit="1" customWidth="1"/>
    <col min="4" max="6" width="15.625" customWidth="1"/>
    <col min="7" max="25" width="12" bestFit="1" customWidth="1"/>
  </cols>
  <sheetData>
    <row r="1" spans="1:6" x14ac:dyDescent="0.2">
      <c r="A1" s="377"/>
      <c r="B1" s="377"/>
      <c r="C1" s="377"/>
      <c r="D1" s="377"/>
      <c r="E1" s="377"/>
      <c r="F1" s="377"/>
    </row>
    <row r="2" spans="1:6" ht="14.25" customHeight="1" x14ac:dyDescent="0.2">
      <c r="A2" s="497" t="s">
        <v>57501</v>
      </c>
      <c r="B2" s="497"/>
      <c r="C2" s="497"/>
      <c r="D2" s="498"/>
      <c r="E2" s="498"/>
      <c r="F2" s="498"/>
    </row>
    <row r="3" spans="1:6" ht="14.25" customHeight="1" x14ac:dyDescent="0.2">
      <c r="A3" s="497"/>
      <c r="B3" s="497"/>
      <c r="C3" s="497"/>
      <c r="D3" s="498"/>
      <c r="E3" s="498"/>
      <c r="F3" s="498"/>
    </row>
    <row r="4" spans="1:6" ht="14.25" customHeight="1" x14ac:dyDescent="0.2">
      <c r="A4" s="497"/>
      <c r="B4" s="497"/>
      <c r="C4" s="497"/>
      <c r="D4" s="498"/>
      <c r="E4" s="498"/>
      <c r="F4" s="498"/>
    </row>
    <row r="5" spans="1:6" ht="14.25" customHeight="1" x14ac:dyDescent="0.2">
      <c r="A5" s="497"/>
      <c r="B5" s="497"/>
      <c r="C5" s="497"/>
      <c r="D5" s="498"/>
      <c r="E5" s="498"/>
      <c r="F5" s="498"/>
    </row>
    <row r="6" spans="1:6" x14ac:dyDescent="0.2">
      <c r="A6" s="499" t="str">
        <f>Orçamento!A5:G5</f>
        <v>PREFEITURA MUNICIPAL DO CARMO RJ</v>
      </c>
      <c r="B6" s="499"/>
      <c r="C6" s="499"/>
      <c r="D6" s="500" t="s">
        <v>59916</v>
      </c>
      <c r="E6" s="500"/>
      <c r="F6" s="500"/>
    </row>
    <row r="7" spans="1:6" ht="14.25" customHeight="1" x14ac:dyDescent="0.2">
      <c r="A7" s="499" t="s">
        <v>59932</v>
      </c>
      <c r="B7" s="499"/>
      <c r="C7" s="499"/>
      <c r="D7" s="500"/>
      <c r="E7" s="500"/>
      <c r="F7" s="500"/>
    </row>
    <row r="8" spans="1:6" x14ac:dyDescent="0.2">
      <c r="A8" s="499" t="s">
        <v>59933</v>
      </c>
      <c r="B8" s="499"/>
      <c r="C8" s="499"/>
      <c r="D8" s="502"/>
      <c r="E8" s="501" t="s">
        <v>1097</v>
      </c>
      <c r="F8" s="501"/>
    </row>
    <row r="9" spans="1:6" x14ac:dyDescent="0.2">
      <c r="A9" s="499" t="s">
        <v>59928</v>
      </c>
      <c r="B9" s="499"/>
      <c r="C9" s="499"/>
      <c r="D9" s="503"/>
      <c r="E9" s="141" t="s">
        <v>59929</v>
      </c>
      <c r="F9" s="141" t="s">
        <v>1099</v>
      </c>
    </row>
    <row r="10" spans="1:6" x14ac:dyDescent="0.2">
      <c r="A10" s="499" t="s">
        <v>59931</v>
      </c>
      <c r="B10" s="499"/>
      <c r="C10" s="499"/>
      <c r="D10" s="504"/>
      <c r="E10" s="141" t="s">
        <v>59930</v>
      </c>
      <c r="F10" s="141" t="s">
        <v>1101</v>
      </c>
    </row>
    <row r="11" spans="1:6" ht="15" x14ac:dyDescent="0.2">
      <c r="A11" s="151"/>
      <c r="B11" s="505"/>
      <c r="C11" s="505"/>
      <c r="D11" s="505"/>
      <c r="E11" s="505"/>
      <c r="F11" s="506"/>
    </row>
    <row r="12" spans="1:6" ht="21.75" customHeight="1" x14ac:dyDescent="0.2">
      <c r="A12" s="368"/>
      <c r="B12" s="507"/>
      <c r="C12" s="508"/>
      <c r="D12" s="375"/>
      <c r="E12" s="368"/>
      <c r="F12" s="368"/>
    </row>
    <row r="13" spans="1:6" ht="21.75" customHeight="1" x14ac:dyDescent="0.2">
      <c r="A13" s="368"/>
      <c r="B13" s="509"/>
      <c r="C13" s="510"/>
      <c r="D13" s="376"/>
      <c r="E13" s="368"/>
      <c r="F13" s="368"/>
    </row>
    <row r="14" spans="1:6" x14ac:dyDescent="0.2">
      <c r="A14" s="74"/>
      <c r="B14" s="74"/>
      <c r="C14" s="74"/>
      <c r="D14" s="74"/>
      <c r="E14" s="74"/>
      <c r="F14" s="74"/>
    </row>
    <row r="15" spans="1:6" ht="15" x14ac:dyDescent="0.25">
      <c r="A15" s="511" t="s">
        <v>393</v>
      </c>
      <c r="B15" s="512"/>
      <c r="C15" s="512"/>
      <c r="D15" s="74"/>
      <c r="E15" s="74"/>
      <c r="F15" s="74"/>
    </row>
    <row r="16" spans="1:6" ht="30" customHeight="1" x14ac:dyDescent="0.2">
      <c r="A16" s="65" t="s">
        <v>2</v>
      </c>
      <c r="B16" s="124" t="s">
        <v>5</v>
      </c>
      <c r="C16" s="125" t="s">
        <v>394</v>
      </c>
      <c r="D16" s="126" t="s">
        <v>395</v>
      </c>
      <c r="E16" s="126" t="s">
        <v>396</v>
      </c>
      <c r="F16" s="126" t="s">
        <v>397</v>
      </c>
    </row>
    <row r="17" spans="1:6" ht="20.100000000000001" customHeight="1" x14ac:dyDescent="0.2">
      <c r="A17" s="513">
        <f>Orçamento!A15</f>
        <v>1</v>
      </c>
      <c r="B17" s="515" t="str">
        <f>Orçamento!D15</f>
        <v>ETAPAS INICIAIS</v>
      </c>
      <c r="C17" s="127">
        <f>SUM(D17:F17)</f>
        <v>1</v>
      </c>
      <c r="D17" s="128">
        <v>0.33329999999999999</v>
      </c>
      <c r="E17" s="128">
        <v>0.33329999999999999</v>
      </c>
      <c r="F17" s="128">
        <v>0.33339999999999997</v>
      </c>
    </row>
    <row r="18" spans="1:6" ht="20.100000000000001" customHeight="1" thickBot="1" x14ac:dyDescent="0.25">
      <c r="A18" s="514"/>
      <c r="B18" s="516"/>
      <c r="C18" s="129">
        <f>Orçamento!I15</f>
        <v>25968.780000000002</v>
      </c>
      <c r="D18" s="130">
        <f>D17*$C$18</f>
        <v>8655.3943740000013</v>
      </c>
      <c r="E18" s="130">
        <f>E17*$C$18</f>
        <v>8655.3943740000013</v>
      </c>
      <c r="F18" s="130">
        <f>F17*$C$18</f>
        <v>8657.9912519999998</v>
      </c>
    </row>
    <row r="19" spans="1:6" ht="20.100000000000001" customHeight="1" thickTop="1" x14ac:dyDescent="0.2">
      <c r="A19" s="513" t="str">
        <f>Orçamento!A19</f>
        <v>1.2</v>
      </c>
      <c r="B19" s="515" t="str">
        <f>Orçamento!D19</f>
        <v>SERVIÇOS PRELIMINARES</v>
      </c>
      <c r="C19" s="127">
        <f>SUM(D19:F19)</f>
        <v>1</v>
      </c>
      <c r="D19" s="128">
        <v>1</v>
      </c>
      <c r="E19" s="128"/>
      <c r="F19" s="128"/>
    </row>
    <row r="20" spans="1:6" ht="20.100000000000001" customHeight="1" thickBot="1" x14ac:dyDescent="0.25">
      <c r="A20" s="514"/>
      <c r="B20" s="516"/>
      <c r="C20" s="129">
        <f>Orçamento!I19</f>
        <v>1013.82</v>
      </c>
      <c r="D20" s="130">
        <f>D19*$C$20</f>
        <v>1013.82</v>
      </c>
      <c r="E20" s="131"/>
      <c r="F20" s="131"/>
    </row>
    <row r="21" spans="1:6" ht="20.100000000000001" customHeight="1" thickTop="1" x14ac:dyDescent="0.2">
      <c r="A21" s="513" t="e">
        <f>Orçamento!#REF!</f>
        <v>#REF!</v>
      </c>
      <c r="B21" s="515" t="e">
        <f>Orçamento!#REF!</f>
        <v>#REF!</v>
      </c>
      <c r="C21" s="127">
        <f>SUM(D21:F21)</f>
        <v>1</v>
      </c>
      <c r="D21" s="128">
        <v>1</v>
      </c>
      <c r="E21" s="128"/>
      <c r="F21" s="128"/>
    </row>
    <row r="22" spans="1:6" ht="20.100000000000001" customHeight="1" thickBot="1" x14ac:dyDescent="0.25">
      <c r="A22" s="514"/>
      <c r="B22" s="516"/>
      <c r="C22" s="129" t="e">
        <f>Orçamento!#REF!</f>
        <v>#REF!</v>
      </c>
      <c r="D22" s="130" t="e">
        <f>D21*$C$22</f>
        <v>#REF!</v>
      </c>
      <c r="E22" s="131"/>
      <c r="F22" s="131"/>
    </row>
    <row r="23" spans="1:6" ht="20.100000000000001" customHeight="1" thickTop="1" x14ac:dyDescent="0.2">
      <c r="A23" s="513" t="e">
        <f>Orçamento!#REF!</f>
        <v>#REF!</v>
      </c>
      <c r="B23" s="515" t="e">
        <f>Orçamento!#REF!</f>
        <v>#REF!</v>
      </c>
      <c r="C23" s="127">
        <f>SUM(D23:F23)</f>
        <v>1</v>
      </c>
      <c r="D23" s="128">
        <v>1</v>
      </c>
      <c r="E23" s="128"/>
      <c r="F23" s="128"/>
    </row>
    <row r="24" spans="1:6" ht="20.100000000000001" customHeight="1" thickBot="1" x14ac:dyDescent="0.25">
      <c r="A24" s="514"/>
      <c r="B24" s="516"/>
      <c r="C24" s="129" t="e">
        <f>Orçamento!#REF!</f>
        <v>#REF!</v>
      </c>
      <c r="D24" s="130" t="e">
        <f>D23*$C$24</f>
        <v>#REF!</v>
      </c>
      <c r="E24" s="131"/>
      <c r="F24" s="131"/>
    </row>
    <row r="25" spans="1:6" ht="20.100000000000001" customHeight="1" thickTop="1" x14ac:dyDescent="0.2">
      <c r="A25" s="513" t="e">
        <f>Orçamento!#REF!</f>
        <v>#REF!</v>
      </c>
      <c r="B25" s="515" t="e">
        <f>Orçamento!#REF!</f>
        <v>#REF!</v>
      </c>
      <c r="C25" s="127">
        <f>SUM(D25:F25)</f>
        <v>1</v>
      </c>
      <c r="D25" s="128">
        <v>0.5</v>
      </c>
      <c r="E25" s="128">
        <v>0.5</v>
      </c>
      <c r="F25" s="128"/>
    </row>
    <row r="26" spans="1:6" ht="20.100000000000001" customHeight="1" thickBot="1" x14ac:dyDescent="0.25">
      <c r="A26" s="514"/>
      <c r="B26" s="516"/>
      <c r="C26" s="129" t="e">
        <f>Orçamento!#REF!</f>
        <v>#REF!</v>
      </c>
      <c r="D26" s="130" t="e">
        <f>D25*$C$26</f>
        <v>#REF!</v>
      </c>
      <c r="E26" s="130" t="e">
        <f>E25*$C$26</f>
        <v>#REF!</v>
      </c>
      <c r="F26" s="131"/>
    </row>
    <row r="27" spans="1:6" ht="20.100000000000001" customHeight="1" thickTop="1" x14ac:dyDescent="0.2">
      <c r="A27" s="513" t="e">
        <f>Orçamento!#REF!</f>
        <v>#REF!</v>
      </c>
      <c r="B27" s="515" t="e">
        <f>Orçamento!#REF!</f>
        <v>#REF!</v>
      </c>
      <c r="C27" s="127">
        <f>SUM(D27:F27)</f>
        <v>1</v>
      </c>
      <c r="D27" s="128"/>
      <c r="E27" s="128">
        <v>1</v>
      </c>
      <c r="F27" s="128"/>
    </row>
    <row r="28" spans="1:6" ht="20.100000000000001" customHeight="1" thickBot="1" x14ac:dyDescent="0.25">
      <c r="A28" s="514"/>
      <c r="B28" s="516"/>
      <c r="C28" s="129" t="e">
        <f>Orçamento!#REF!</f>
        <v>#REF!</v>
      </c>
      <c r="D28" s="131"/>
      <c r="E28" s="130" t="e">
        <f>E27*$C$28</f>
        <v>#REF!</v>
      </c>
      <c r="F28" s="131"/>
    </row>
    <row r="29" spans="1:6" ht="20.100000000000001" customHeight="1" thickTop="1" x14ac:dyDescent="0.2">
      <c r="A29" s="513" t="e">
        <f>Orçamento!#REF!</f>
        <v>#REF!</v>
      </c>
      <c r="B29" s="515" t="e">
        <f>Orçamento!#REF!</f>
        <v>#REF!</v>
      </c>
      <c r="C29" s="127">
        <f>SUM(D29:F29)</f>
        <v>1</v>
      </c>
      <c r="D29" s="128">
        <v>0.5</v>
      </c>
      <c r="E29" s="128">
        <v>0.5</v>
      </c>
      <c r="F29" s="128"/>
    </row>
    <row r="30" spans="1:6" ht="20.100000000000001" customHeight="1" thickBot="1" x14ac:dyDescent="0.25">
      <c r="A30" s="514"/>
      <c r="B30" s="516"/>
      <c r="C30" s="129" t="e">
        <f>Orçamento!#REF!</f>
        <v>#REF!</v>
      </c>
      <c r="D30" s="130" t="e">
        <f>D29*$C$30</f>
        <v>#REF!</v>
      </c>
      <c r="E30" s="130" t="e">
        <f>E29*$C$30</f>
        <v>#REF!</v>
      </c>
      <c r="F30" s="131"/>
    </row>
    <row r="31" spans="1:6" ht="20.100000000000001" customHeight="1" thickTop="1" x14ac:dyDescent="0.2">
      <c r="A31" s="513" t="e">
        <f>Orçamento!#REF!</f>
        <v>#REF!</v>
      </c>
      <c r="B31" s="515" t="e">
        <f>Orçamento!#REF!</f>
        <v>#REF!</v>
      </c>
      <c r="C31" s="127">
        <f>SUM(D31:F31)</f>
        <v>1</v>
      </c>
      <c r="D31" s="128">
        <v>1</v>
      </c>
      <c r="E31" s="128"/>
      <c r="F31" s="128"/>
    </row>
    <row r="32" spans="1:6" ht="20.100000000000001" customHeight="1" thickBot="1" x14ac:dyDescent="0.25">
      <c r="A32" s="514"/>
      <c r="B32" s="516"/>
      <c r="C32" s="129" t="e">
        <f>Orçamento!#REF!</f>
        <v>#REF!</v>
      </c>
      <c r="D32" s="130" t="e">
        <f>D31*$C$32</f>
        <v>#REF!</v>
      </c>
      <c r="E32" s="131"/>
      <c r="F32" s="131"/>
    </row>
    <row r="33" spans="1:6" ht="20.100000000000001" customHeight="1" thickTop="1" x14ac:dyDescent="0.2">
      <c r="A33" s="513" t="e">
        <f>Orçamento!#REF!</f>
        <v>#REF!</v>
      </c>
      <c r="B33" s="515" t="e">
        <f>Orçamento!#REF!</f>
        <v>#REF!</v>
      </c>
      <c r="C33" s="127">
        <f>SUM(D33:F33)</f>
        <v>1</v>
      </c>
      <c r="D33" s="128">
        <v>0.5</v>
      </c>
      <c r="E33" s="128">
        <v>0.5</v>
      </c>
      <c r="F33" s="128"/>
    </row>
    <row r="34" spans="1:6" ht="20.100000000000001" customHeight="1" thickBot="1" x14ac:dyDescent="0.25">
      <c r="A34" s="514"/>
      <c r="B34" s="516"/>
      <c r="C34" s="129" t="e">
        <f>Orçamento!#REF!</f>
        <v>#REF!</v>
      </c>
      <c r="D34" s="130" t="e">
        <f>D33*$C$34</f>
        <v>#REF!</v>
      </c>
      <c r="E34" s="130" t="e">
        <f>E33*$C$34</f>
        <v>#REF!</v>
      </c>
      <c r="F34" s="131"/>
    </row>
    <row r="35" spans="1:6" ht="20.100000000000001" customHeight="1" thickTop="1" x14ac:dyDescent="0.2">
      <c r="A35" s="513" t="e">
        <f>Orçamento!#REF!</f>
        <v>#REF!</v>
      </c>
      <c r="B35" s="515" t="e">
        <f>Orçamento!#REF!</f>
        <v>#REF!</v>
      </c>
      <c r="C35" s="127">
        <f>SUM(D35:F35)</f>
        <v>1</v>
      </c>
      <c r="D35" s="128"/>
      <c r="E35" s="128">
        <v>0.5</v>
      </c>
      <c r="F35" s="128">
        <v>0.5</v>
      </c>
    </row>
    <row r="36" spans="1:6" ht="20.100000000000001" customHeight="1" thickBot="1" x14ac:dyDescent="0.25">
      <c r="A36" s="514"/>
      <c r="B36" s="516"/>
      <c r="C36" s="129" t="e">
        <f>Orçamento!#REF!</f>
        <v>#REF!</v>
      </c>
      <c r="D36" s="131"/>
      <c r="E36" s="130" t="e">
        <f>E35*$C$36</f>
        <v>#REF!</v>
      </c>
      <c r="F36" s="130" t="e">
        <f>F35*$C$36</f>
        <v>#REF!</v>
      </c>
    </row>
    <row r="37" spans="1:6" ht="20.100000000000001" customHeight="1" thickTop="1" x14ac:dyDescent="0.2">
      <c r="A37" s="513" t="e">
        <f>Orçamento!#REF!</f>
        <v>#REF!</v>
      </c>
      <c r="B37" s="517" t="e">
        <f>Orçamento!#REF!</f>
        <v>#REF!</v>
      </c>
      <c r="C37" s="127">
        <f>SUM(D37:F37)</f>
        <v>1</v>
      </c>
      <c r="D37" s="128"/>
      <c r="E37" s="128"/>
      <c r="F37" s="128">
        <v>1</v>
      </c>
    </row>
    <row r="38" spans="1:6" ht="20.100000000000001" customHeight="1" thickBot="1" x14ac:dyDescent="0.25">
      <c r="A38" s="514"/>
      <c r="B38" s="518"/>
      <c r="C38" s="129" t="e">
        <f>Orçamento!#REF!</f>
        <v>#REF!</v>
      </c>
      <c r="D38" s="131"/>
      <c r="E38" s="131"/>
      <c r="F38" s="130" t="e">
        <f>F37*$C$38</f>
        <v>#REF!</v>
      </c>
    </row>
    <row r="39" spans="1:6" ht="20.100000000000001" customHeight="1" thickTop="1" x14ac:dyDescent="0.2">
      <c r="A39" s="513" t="e">
        <f>Orçamento!#REF!</f>
        <v>#REF!</v>
      </c>
      <c r="B39" s="517" t="e">
        <f>Orçamento!#REF!</f>
        <v>#REF!</v>
      </c>
      <c r="C39" s="127">
        <f>SUM(D39:F39)</f>
        <v>1</v>
      </c>
      <c r="D39" s="128"/>
      <c r="E39" s="128"/>
      <c r="F39" s="128">
        <v>1</v>
      </c>
    </row>
    <row r="40" spans="1:6" ht="20.100000000000001" customHeight="1" thickBot="1" x14ac:dyDescent="0.25">
      <c r="A40" s="514"/>
      <c r="B40" s="518"/>
      <c r="C40" s="129" t="e">
        <f>Orçamento!#REF!</f>
        <v>#REF!</v>
      </c>
      <c r="D40" s="131"/>
      <c r="E40" s="131"/>
      <c r="F40" s="130" t="e">
        <f>F39*$C$40</f>
        <v>#REF!</v>
      </c>
    </row>
    <row r="41" spans="1:6" ht="20.100000000000001" customHeight="1" thickTop="1" x14ac:dyDescent="0.2">
      <c r="A41" s="513" t="e">
        <f>Orçamento!#REF!</f>
        <v>#REF!</v>
      </c>
      <c r="B41" s="517" t="e">
        <f>Orçamento!#REF!</f>
        <v>#REF!</v>
      </c>
      <c r="C41" s="127">
        <f>SUM(D41:F41)</f>
        <v>1</v>
      </c>
      <c r="D41" s="128"/>
      <c r="E41" s="128"/>
      <c r="F41" s="128">
        <v>1</v>
      </c>
    </row>
    <row r="42" spans="1:6" ht="20.100000000000001" customHeight="1" thickBot="1" x14ac:dyDescent="0.25">
      <c r="A42" s="514"/>
      <c r="B42" s="518"/>
      <c r="C42" s="129" t="e">
        <f>Orçamento!#REF!</f>
        <v>#REF!</v>
      </c>
      <c r="D42" s="131"/>
      <c r="E42" s="131"/>
      <c r="F42" s="130" t="e">
        <f>F41*$C$42</f>
        <v>#REF!</v>
      </c>
    </row>
    <row r="43" spans="1:6" ht="20.100000000000001" customHeight="1" thickTop="1" x14ac:dyDescent="0.2">
      <c r="A43" s="513" t="e">
        <f>Orçamento!#REF!</f>
        <v>#REF!</v>
      </c>
      <c r="B43" s="517" t="e">
        <f>Orçamento!#REF!</f>
        <v>#REF!</v>
      </c>
      <c r="C43" s="127">
        <f>SUM(D43:F43)</f>
        <v>1</v>
      </c>
      <c r="D43" s="128"/>
      <c r="E43" s="128"/>
      <c r="F43" s="128">
        <v>1</v>
      </c>
    </row>
    <row r="44" spans="1:6" ht="20.100000000000001" customHeight="1" thickBot="1" x14ac:dyDescent="0.25">
      <c r="A44" s="514"/>
      <c r="B44" s="518"/>
      <c r="C44" s="129" t="e">
        <f>Orçamento!#REF!</f>
        <v>#REF!</v>
      </c>
      <c r="D44" s="131"/>
      <c r="E44" s="131"/>
      <c r="F44" s="130" t="e">
        <f>F43*$C$44</f>
        <v>#REF!</v>
      </c>
    </row>
    <row r="45" spans="1:6" ht="24.95" customHeight="1" thickTop="1" x14ac:dyDescent="0.2">
      <c r="A45" s="519" t="s">
        <v>57016</v>
      </c>
      <c r="B45" s="519"/>
      <c r="C45" s="132"/>
      <c r="D45" s="133">
        <f>D46/$C$48</f>
        <v>0.35834998754753061</v>
      </c>
      <c r="E45" s="133">
        <f>E46/$C$48</f>
        <v>0.32077688488136802</v>
      </c>
      <c r="F45" s="133">
        <f>F46/$C$48</f>
        <v>0.32087312757110137</v>
      </c>
    </row>
    <row r="46" spans="1:6" ht="24.95" customHeight="1" x14ac:dyDescent="0.2">
      <c r="A46" s="519" t="s">
        <v>57017</v>
      </c>
      <c r="B46" s="519"/>
      <c r="C46" s="132"/>
      <c r="D46" s="134">
        <f>SUMIF(D17:D44,"&gt;1")</f>
        <v>9669.214374000001</v>
      </c>
      <c r="E46" s="134">
        <f>SUMIF(E17:E44,"&gt;1")</f>
        <v>8655.3943740000013</v>
      </c>
      <c r="F46" s="134">
        <f>SUMIF(F17:F44,"&gt;1")</f>
        <v>8657.9912519999998</v>
      </c>
    </row>
    <row r="47" spans="1:6" ht="24.95" customHeight="1" x14ac:dyDescent="0.2">
      <c r="A47" s="519" t="s">
        <v>399</v>
      </c>
      <c r="B47" s="519"/>
      <c r="C47" s="133">
        <v>1</v>
      </c>
      <c r="D47" s="133">
        <f>D48/$C$48</f>
        <v>0.35834998754753061</v>
      </c>
      <c r="E47" s="133">
        <f>E48/$C$48</f>
        <v>0.67912687242889869</v>
      </c>
      <c r="F47" s="133">
        <f>F48/$C$48</f>
        <v>1</v>
      </c>
    </row>
    <row r="48" spans="1:6" ht="24.95" customHeight="1" x14ac:dyDescent="0.2">
      <c r="A48" s="519" t="s">
        <v>400</v>
      </c>
      <c r="B48" s="519"/>
      <c r="C48" s="134">
        <f>SUMIF(C17:C44,"&gt;1")</f>
        <v>26982.600000000002</v>
      </c>
      <c r="D48" s="134">
        <f>D46</f>
        <v>9669.214374000001</v>
      </c>
      <c r="E48" s="134">
        <f>E46+D48</f>
        <v>18324.608748000002</v>
      </c>
      <c r="F48" s="134">
        <f>F46+E48</f>
        <v>26982.600000000002</v>
      </c>
    </row>
    <row r="49" spans="1:6" x14ac:dyDescent="0.2">
      <c r="A49" s="135"/>
      <c r="B49" s="135"/>
      <c r="C49" s="135"/>
      <c r="D49" s="74"/>
      <c r="E49" s="74"/>
      <c r="F49" s="74"/>
    </row>
    <row r="50" spans="1:6" x14ac:dyDescent="0.2">
      <c r="A50" s="136"/>
      <c r="B50" s="136"/>
      <c r="C50" s="136"/>
      <c r="D50" s="74"/>
      <c r="E50" s="74"/>
      <c r="F50" s="74"/>
    </row>
    <row r="51" spans="1:6" x14ac:dyDescent="0.2">
      <c r="A51" s="136"/>
      <c r="B51" s="136"/>
      <c r="C51" s="136"/>
      <c r="D51" s="74"/>
      <c r="E51" s="74"/>
      <c r="F51" s="74"/>
    </row>
    <row r="52" spans="1:6" x14ac:dyDescent="0.2">
      <c r="A52" s="136"/>
      <c r="B52" s="136"/>
      <c r="C52" s="136"/>
      <c r="D52" s="74"/>
      <c r="E52" s="74"/>
      <c r="F52" s="74"/>
    </row>
    <row r="53" spans="1:6" x14ac:dyDescent="0.2">
      <c r="A53" s="137"/>
      <c r="B53" s="74"/>
      <c r="C53" s="74"/>
      <c r="D53" s="74"/>
      <c r="E53" s="74"/>
      <c r="F53" s="74"/>
    </row>
    <row r="54" spans="1:6" x14ac:dyDescent="0.2">
      <c r="A54" s="74"/>
      <c r="B54" s="74"/>
      <c r="C54" s="74"/>
      <c r="D54" s="74"/>
      <c r="E54" s="74"/>
      <c r="F54" s="74"/>
    </row>
    <row r="55" spans="1:6" x14ac:dyDescent="0.2">
      <c r="A55" s="74"/>
      <c r="B55" s="138">
        <f>Orçamento!D214</f>
        <v>0</v>
      </c>
      <c r="C55" s="74"/>
      <c r="D55" s="74"/>
      <c r="E55" s="74"/>
      <c r="F55" s="74"/>
    </row>
    <row r="56" spans="1:6" x14ac:dyDescent="0.2">
      <c r="A56" s="74"/>
      <c r="B56" s="139" t="str">
        <f>Orçamento!D217</f>
        <v>VANESSA DA CRUZ GOMES</v>
      </c>
      <c r="C56" s="74"/>
      <c r="D56" s="74"/>
      <c r="E56" s="74"/>
      <c r="F56" s="74"/>
    </row>
    <row r="57" spans="1:6" x14ac:dyDescent="0.2">
      <c r="A57" s="74"/>
      <c r="B57" s="139" t="str">
        <f>Orçamento!D218</f>
        <v>ENGENHEIRA CIVIL - CREA: MG 225049/D</v>
      </c>
      <c r="C57" s="74"/>
      <c r="D57" s="74"/>
      <c r="E57" s="74"/>
      <c r="F57" s="74"/>
    </row>
  </sheetData>
  <mergeCells count="49">
    <mergeCell ref="A45:B45"/>
    <mergeCell ref="A46:B46"/>
    <mergeCell ref="A47:B47"/>
    <mergeCell ref="A48:B48"/>
    <mergeCell ref="A39:A40"/>
    <mergeCell ref="B39:B40"/>
    <mergeCell ref="A41:A42"/>
    <mergeCell ref="B41:B42"/>
    <mergeCell ref="A43:A44"/>
    <mergeCell ref="B43:B44"/>
    <mergeCell ref="A33:A34"/>
    <mergeCell ref="B33:B34"/>
    <mergeCell ref="A35:A36"/>
    <mergeCell ref="B35:B36"/>
    <mergeCell ref="A37:A38"/>
    <mergeCell ref="B37:B38"/>
    <mergeCell ref="A27:A28"/>
    <mergeCell ref="B27:B28"/>
    <mergeCell ref="A29:A30"/>
    <mergeCell ref="B29:B30"/>
    <mergeCell ref="A31:A32"/>
    <mergeCell ref="B31:B32"/>
    <mergeCell ref="A21:A22"/>
    <mergeCell ref="B21:B22"/>
    <mergeCell ref="A23:A24"/>
    <mergeCell ref="B23:B24"/>
    <mergeCell ref="A25:A26"/>
    <mergeCell ref="B25:B26"/>
    <mergeCell ref="A15:C15"/>
    <mergeCell ref="A17:A18"/>
    <mergeCell ref="B17:B18"/>
    <mergeCell ref="A19:A20"/>
    <mergeCell ref="B19:B20"/>
    <mergeCell ref="B11:F11"/>
    <mergeCell ref="A12:A13"/>
    <mergeCell ref="B12:C13"/>
    <mergeCell ref="D12:D13"/>
    <mergeCell ref="E12:F13"/>
    <mergeCell ref="A8:C8"/>
    <mergeCell ref="E8:F8"/>
    <mergeCell ref="A9:C9"/>
    <mergeCell ref="A10:C10"/>
    <mergeCell ref="D8:D10"/>
    <mergeCell ref="A1:F1"/>
    <mergeCell ref="A2:C5"/>
    <mergeCell ref="D2:F5"/>
    <mergeCell ref="A6:C6"/>
    <mergeCell ref="D6:F7"/>
    <mergeCell ref="A7:C7"/>
  </mergeCells>
  <printOptions horizontalCentered="1"/>
  <pageMargins left="0.39370078740157483" right="0.39370078740157483" top="0.39370078740157483" bottom="0.39370078740157483" header="0" footer="0"/>
  <pageSetup paperSize="9" scale="59"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52"/>
  <sheetViews>
    <sheetView showOutlineSymbols="0" showWhiteSpace="0" view="pageBreakPreview" zoomScale="85" zoomScaleNormal="60" zoomScaleSheetLayoutView="85" workbookViewId="0">
      <selection sqref="A1:K1"/>
    </sheetView>
  </sheetViews>
  <sheetFormatPr defaultRowHeight="14.25" x14ac:dyDescent="0.2"/>
  <cols>
    <col min="1" max="1" width="10" style="74" bestFit="1" customWidth="1"/>
    <col min="2" max="2" width="12" style="74" bestFit="1" customWidth="1"/>
    <col min="3" max="3" width="10" style="74" bestFit="1" customWidth="1"/>
    <col min="4" max="4" width="60" style="74" bestFit="1" customWidth="1"/>
    <col min="5" max="5" width="15" style="74" bestFit="1" customWidth="1"/>
    <col min="6" max="9" width="12" style="74" bestFit="1" customWidth="1"/>
    <col min="10" max="11" width="14" style="74" bestFit="1" customWidth="1"/>
  </cols>
  <sheetData>
    <row r="1" spans="1:11" ht="15" thickBot="1" x14ac:dyDescent="0.25">
      <c r="A1" s="532"/>
      <c r="B1" s="532"/>
      <c r="C1" s="532"/>
      <c r="D1" s="532"/>
      <c r="E1" s="532"/>
      <c r="F1" s="532"/>
      <c r="G1" s="532"/>
      <c r="H1" s="532"/>
      <c r="I1" s="532"/>
      <c r="J1" s="532"/>
      <c r="K1" s="532"/>
    </row>
    <row r="2" spans="1:11" ht="14.25" customHeight="1" x14ac:dyDescent="0.2">
      <c r="A2" s="533" t="s">
        <v>1110</v>
      </c>
      <c r="B2" s="534"/>
      <c r="C2" s="534"/>
      <c r="D2" s="534"/>
      <c r="E2" s="534"/>
      <c r="F2" s="534"/>
      <c r="G2" s="526"/>
      <c r="H2" s="526"/>
      <c r="I2" s="526"/>
      <c r="J2" s="526"/>
      <c r="K2" s="527"/>
    </row>
    <row r="3" spans="1:11" ht="14.25" customHeight="1" x14ac:dyDescent="0.2">
      <c r="A3" s="535"/>
      <c r="B3" s="536"/>
      <c r="C3" s="536"/>
      <c r="D3" s="536"/>
      <c r="E3" s="536"/>
      <c r="F3" s="536"/>
      <c r="G3" s="528"/>
      <c r="H3" s="528"/>
      <c r="I3" s="528"/>
      <c r="J3" s="528"/>
      <c r="K3" s="529"/>
    </row>
    <row r="4" spans="1:11" ht="14.25" customHeight="1" x14ac:dyDescent="0.2">
      <c r="A4" s="535"/>
      <c r="B4" s="536"/>
      <c r="C4" s="536"/>
      <c r="D4" s="536"/>
      <c r="E4" s="536"/>
      <c r="F4" s="536"/>
      <c r="G4" s="528"/>
      <c r="H4" s="528"/>
      <c r="I4" s="528"/>
      <c r="J4" s="528"/>
      <c r="K4" s="529"/>
    </row>
    <row r="5" spans="1:11" ht="14.25" customHeight="1" x14ac:dyDescent="0.2">
      <c r="A5" s="535"/>
      <c r="B5" s="536"/>
      <c r="C5" s="536"/>
      <c r="D5" s="536"/>
      <c r="E5" s="536"/>
      <c r="F5" s="536"/>
      <c r="G5" s="528"/>
      <c r="H5" s="528"/>
      <c r="I5" s="528"/>
      <c r="J5" s="528"/>
      <c r="K5" s="529"/>
    </row>
    <row r="6" spans="1:11" ht="14.25" customHeight="1" x14ac:dyDescent="0.2">
      <c r="A6" s="524" t="s">
        <v>1094</v>
      </c>
      <c r="B6" s="525"/>
      <c r="C6" s="525"/>
      <c r="D6" s="525"/>
      <c r="E6" s="525"/>
      <c r="F6" s="525"/>
      <c r="G6" s="525"/>
      <c r="H6" s="525"/>
      <c r="I6" s="530" t="s">
        <v>1104</v>
      </c>
      <c r="J6" s="530"/>
      <c r="K6" s="531"/>
    </row>
    <row r="7" spans="1:11" ht="14.25" customHeight="1" x14ac:dyDescent="0.2">
      <c r="A7" s="524" t="str">
        <f>Orçamento!A6:G6</f>
        <v>OBRA: AMPLIAÇÃO DA ESTRATÉGIA SAÚDE DA FAMÍLIA ( ESF) ASA BRANCA - CARMO/RJ</v>
      </c>
      <c r="B7" s="525"/>
      <c r="C7" s="525"/>
      <c r="D7" s="525"/>
      <c r="E7" s="525"/>
      <c r="F7" s="525"/>
      <c r="G7" s="525"/>
      <c r="H7" s="525"/>
      <c r="I7" s="530"/>
      <c r="J7" s="530"/>
      <c r="K7" s="531"/>
    </row>
    <row r="8" spans="1:11" ht="14.25" customHeight="1" x14ac:dyDescent="0.2">
      <c r="A8" s="524" t="s">
        <v>1095</v>
      </c>
      <c r="B8" s="525"/>
      <c r="C8" s="525"/>
      <c r="D8" s="525"/>
      <c r="E8" s="525"/>
      <c r="F8" s="525"/>
      <c r="G8" s="525"/>
      <c r="H8" s="525"/>
      <c r="I8" s="62" t="s">
        <v>1096</v>
      </c>
      <c r="J8" s="537" t="s">
        <v>1097</v>
      </c>
      <c r="K8" s="538"/>
    </row>
    <row r="9" spans="1:11" ht="14.25" customHeight="1" x14ac:dyDescent="0.2">
      <c r="A9" s="524" t="s">
        <v>1115</v>
      </c>
      <c r="B9" s="525"/>
      <c r="C9" s="525"/>
      <c r="D9" s="525"/>
      <c r="E9" s="525"/>
      <c r="F9" s="525"/>
      <c r="G9" s="525"/>
      <c r="H9" s="525"/>
      <c r="I9" s="523">
        <v>0.24510000000000001</v>
      </c>
      <c r="J9" s="63" t="s">
        <v>1098</v>
      </c>
      <c r="K9" s="75" t="s">
        <v>1099</v>
      </c>
    </row>
    <row r="10" spans="1:11" ht="14.25" customHeight="1" x14ac:dyDescent="0.2">
      <c r="A10" s="524" t="s">
        <v>1103</v>
      </c>
      <c r="B10" s="525"/>
      <c r="C10" s="525"/>
      <c r="D10" s="525"/>
      <c r="E10" s="525"/>
      <c r="F10" s="525"/>
      <c r="G10" s="525"/>
      <c r="H10" s="525"/>
      <c r="I10" s="523"/>
      <c r="J10" s="63" t="s">
        <v>1100</v>
      </c>
      <c r="K10" s="75" t="s">
        <v>1101</v>
      </c>
    </row>
    <row r="11" spans="1:11" ht="9" customHeight="1" x14ac:dyDescent="0.2">
      <c r="A11" s="76"/>
      <c r="B11" s="520"/>
      <c r="C11" s="520"/>
      <c r="D11" s="520"/>
      <c r="E11" s="520"/>
      <c r="F11" s="520"/>
      <c r="G11" s="520"/>
      <c r="H11" s="520"/>
      <c r="I11" s="520"/>
      <c r="J11" s="520"/>
      <c r="K11" s="521"/>
    </row>
    <row r="12" spans="1:11" ht="25.5" customHeight="1" x14ac:dyDescent="0.2">
      <c r="A12" s="550" t="s">
        <v>1107</v>
      </c>
      <c r="B12" s="542" t="s">
        <v>1105</v>
      </c>
      <c r="C12" s="543"/>
      <c r="D12" s="543"/>
      <c r="E12" s="543"/>
      <c r="F12" s="544"/>
      <c r="G12" s="522" t="s">
        <v>1106</v>
      </c>
      <c r="H12" s="541" t="s">
        <v>0</v>
      </c>
      <c r="I12" s="541"/>
      <c r="J12" s="64" t="s">
        <v>886</v>
      </c>
      <c r="K12" s="77" t="s">
        <v>887</v>
      </c>
    </row>
    <row r="13" spans="1:11" ht="27.75" customHeight="1" x14ac:dyDescent="0.2">
      <c r="A13" s="550"/>
      <c r="B13" s="545"/>
      <c r="C13" s="546"/>
      <c r="D13" s="546"/>
      <c r="E13" s="546"/>
      <c r="F13" s="547"/>
      <c r="G13" s="522"/>
      <c r="H13" s="541"/>
      <c r="I13" s="541"/>
      <c r="J13" s="14">
        <v>1.1329</v>
      </c>
      <c r="K13" s="15">
        <v>0.70330000000000004</v>
      </c>
    </row>
    <row r="14" spans="1:11" ht="8.25" customHeight="1" x14ac:dyDescent="0.2">
      <c r="A14" s="76"/>
      <c r="K14" s="78"/>
    </row>
    <row r="15" spans="1:11" ht="26.25" customHeight="1" x14ac:dyDescent="0.25">
      <c r="A15" s="539" t="s">
        <v>926</v>
      </c>
      <c r="B15" s="512"/>
      <c r="C15" s="512"/>
      <c r="D15" s="512"/>
      <c r="E15" s="512"/>
      <c r="F15" s="512"/>
      <c r="G15" s="512"/>
      <c r="H15" s="512"/>
      <c r="I15" s="512"/>
      <c r="J15" s="512"/>
      <c r="K15" s="540"/>
    </row>
    <row r="16" spans="1:11" ht="18" customHeight="1" x14ac:dyDescent="0.2">
      <c r="A16" s="79" t="s">
        <v>64</v>
      </c>
      <c r="B16" s="80" t="s">
        <v>3</v>
      </c>
      <c r="C16" s="81" t="s">
        <v>4</v>
      </c>
      <c r="D16" s="81" t="s">
        <v>5</v>
      </c>
      <c r="E16" s="548" t="s">
        <v>402</v>
      </c>
      <c r="F16" s="548"/>
      <c r="G16" s="82" t="s">
        <v>6</v>
      </c>
      <c r="H16" s="80" t="s">
        <v>7</v>
      </c>
      <c r="I16" s="80" t="s">
        <v>927</v>
      </c>
      <c r="J16" s="80" t="s">
        <v>8</v>
      </c>
      <c r="K16" s="83" t="s">
        <v>10</v>
      </c>
    </row>
    <row r="17" spans="1:11" ht="26.1" customHeight="1" x14ac:dyDescent="0.2">
      <c r="A17" s="84" t="s">
        <v>928</v>
      </c>
      <c r="B17" s="85" t="s">
        <v>65</v>
      </c>
      <c r="C17" s="86" t="s">
        <v>66</v>
      </c>
      <c r="D17" s="86" t="s">
        <v>67</v>
      </c>
      <c r="E17" s="549" t="s">
        <v>408</v>
      </c>
      <c r="F17" s="549"/>
      <c r="G17" s="87" t="s">
        <v>18</v>
      </c>
      <c r="H17" s="88">
        <v>1</v>
      </c>
      <c r="I17" s="89"/>
      <c r="J17" s="89">
        <v>275.75</v>
      </c>
      <c r="K17" s="90">
        <v>275.75</v>
      </c>
    </row>
    <row r="18" spans="1:11" ht="26.1" customHeight="1" x14ac:dyDescent="0.2">
      <c r="A18" s="91" t="s">
        <v>929</v>
      </c>
      <c r="B18" s="92" t="s">
        <v>930</v>
      </c>
      <c r="C18" s="93" t="s">
        <v>13</v>
      </c>
      <c r="D18" s="93" t="s">
        <v>931</v>
      </c>
      <c r="E18" s="551">
        <v>5</v>
      </c>
      <c r="F18" s="551"/>
      <c r="G18" s="94" t="s">
        <v>932</v>
      </c>
      <c r="H18" s="95">
        <v>3.2000000000000002E-3</v>
      </c>
      <c r="I18" s="95"/>
      <c r="J18" s="96">
        <v>4459.84</v>
      </c>
      <c r="K18" s="97">
        <v>14.27</v>
      </c>
    </row>
    <row r="19" spans="1:11" ht="26.1" customHeight="1" x14ac:dyDescent="0.2">
      <c r="A19" s="91" t="s">
        <v>929</v>
      </c>
      <c r="B19" s="92" t="s">
        <v>933</v>
      </c>
      <c r="C19" s="93" t="s">
        <v>13</v>
      </c>
      <c r="D19" s="93" t="s">
        <v>934</v>
      </c>
      <c r="E19" s="551">
        <v>5</v>
      </c>
      <c r="F19" s="551"/>
      <c r="G19" s="94" t="s">
        <v>932</v>
      </c>
      <c r="H19" s="95">
        <v>3.2000000000000002E-3</v>
      </c>
      <c r="I19" s="95"/>
      <c r="J19" s="96">
        <v>3222.56</v>
      </c>
      <c r="K19" s="97">
        <v>10.31</v>
      </c>
    </row>
    <row r="20" spans="1:11" ht="26.1" customHeight="1" x14ac:dyDescent="0.2">
      <c r="A20" s="91" t="s">
        <v>929</v>
      </c>
      <c r="B20" s="92" t="s">
        <v>935</v>
      </c>
      <c r="C20" s="93" t="s">
        <v>13</v>
      </c>
      <c r="D20" s="93" t="s">
        <v>936</v>
      </c>
      <c r="E20" s="551">
        <v>5</v>
      </c>
      <c r="F20" s="551"/>
      <c r="G20" s="94" t="s">
        <v>932</v>
      </c>
      <c r="H20" s="95">
        <v>3.2000000000000002E-3</v>
      </c>
      <c r="I20" s="95"/>
      <c r="J20" s="96">
        <v>2793.12</v>
      </c>
      <c r="K20" s="97">
        <v>8.93</v>
      </c>
    </row>
    <row r="21" spans="1:11" ht="26.1" customHeight="1" x14ac:dyDescent="0.2">
      <c r="A21" s="91" t="s">
        <v>929</v>
      </c>
      <c r="B21" s="92" t="s">
        <v>937</v>
      </c>
      <c r="C21" s="93" t="s">
        <v>13</v>
      </c>
      <c r="D21" s="93" t="s">
        <v>938</v>
      </c>
      <c r="E21" s="551">
        <v>5</v>
      </c>
      <c r="F21" s="551"/>
      <c r="G21" s="94" t="s">
        <v>932</v>
      </c>
      <c r="H21" s="95">
        <v>3.2000000000000002E-3</v>
      </c>
      <c r="I21" s="95"/>
      <c r="J21" s="96">
        <v>5339.84</v>
      </c>
      <c r="K21" s="97">
        <v>17.079999999999998</v>
      </c>
    </row>
    <row r="22" spans="1:11" ht="24" customHeight="1" x14ac:dyDescent="0.2">
      <c r="A22" s="91" t="s">
        <v>929</v>
      </c>
      <c r="B22" s="92" t="s">
        <v>939</v>
      </c>
      <c r="C22" s="93" t="s">
        <v>13</v>
      </c>
      <c r="D22" s="93" t="s">
        <v>940</v>
      </c>
      <c r="E22" s="551">
        <v>5</v>
      </c>
      <c r="F22" s="551"/>
      <c r="G22" s="94" t="s">
        <v>932</v>
      </c>
      <c r="H22" s="95">
        <v>3.2000000000000002E-3</v>
      </c>
      <c r="I22" s="95"/>
      <c r="J22" s="96">
        <v>3864.96</v>
      </c>
      <c r="K22" s="97">
        <v>12.36</v>
      </c>
    </row>
    <row r="23" spans="1:11" ht="26.1" customHeight="1" x14ac:dyDescent="0.2">
      <c r="A23" s="91" t="s">
        <v>929</v>
      </c>
      <c r="B23" s="92" t="s">
        <v>941</v>
      </c>
      <c r="C23" s="93" t="s">
        <v>13</v>
      </c>
      <c r="D23" s="93" t="s">
        <v>934</v>
      </c>
      <c r="E23" s="551">
        <v>5</v>
      </c>
      <c r="F23" s="551"/>
      <c r="G23" s="94" t="s">
        <v>932</v>
      </c>
      <c r="H23" s="95">
        <v>3.2000000000000002E-3</v>
      </c>
      <c r="I23" s="95"/>
      <c r="J23" s="96">
        <v>2793.12</v>
      </c>
      <c r="K23" s="97">
        <v>8.93</v>
      </c>
    </row>
    <row r="24" spans="1:11" ht="26.1" customHeight="1" x14ac:dyDescent="0.2">
      <c r="A24" s="91" t="s">
        <v>929</v>
      </c>
      <c r="B24" s="92" t="s">
        <v>942</v>
      </c>
      <c r="C24" s="93" t="s">
        <v>13</v>
      </c>
      <c r="D24" s="93" t="s">
        <v>943</v>
      </c>
      <c r="E24" s="551">
        <v>5</v>
      </c>
      <c r="F24" s="551"/>
      <c r="G24" s="94" t="s">
        <v>932</v>
      </c>
      <c r="H24" s="95">
        <v>3.2000000000000002E-3</v>
      </c>
      <c r="I24" s="95"/>
      <c r="J24" s="96">
        <v>2944.48</v>
      </c>
      <c r="K24" s="97">
        <v>9.42</v>
      </c>
    </row>
    <row r="25" spans="1:11" ht="39" customHeight="1" x14ac:dyDescent="0.2">
      <c r="A25" s="91" t="s">
        <v>929</v>
      </c>
      <c r="B25" s="92" t="s">
        <v>944</v>
      </c>
      <c r="C25" s="93" t="s">
        <v>72</v>
      </c>
      <c r="D25" s="93" t="s">
        <v>945</v>
      </c>
      <c r="E25" s="551" t="s">
        <v>946</v>
      </c>
      <c r="F25" s="551"/>
      <c r="G25" s="94" t="s">
        <v>32</v>
      </c>
      <c r="H25" s="95">
        <v>0.27200000000000002</v>
      </c>
      <c r="I25" s="95"/>
      <c r="J25" s="96">
        <v>458.04</v>
      </c>
      <c r="K25" s="97">
        <v>124.58</v>
      </c>
    </row>
    <row r="26" spans="1:11" ht="39" customHeight="1" x14ac:dyDescent="0.2">
      <c r="A26" s="91" t="s">
        <v>929</v>
      </c>
      <c r="B26" s="92" t="s">
        <v>947</v>
      </c>
      <c r="C26" s="93" t="s">
        <v>13</v>
      </c>
      <c r="D26" s="93" t="s">
        <v>948</v>
      </c>
      <c r="E26" s="551">
        <v>19</v>
      </c>
      <c r="F26" s="551"/>
      <c r="G26" s="94" t="s">
        <v>949</v>
      </c>
      <c r="H26" s="95">
        <v>0.12</v>
      </c>
      <c r="I26" s="95"/>
      <c r="J26" s="96">
        <v>3.78</v>
      </c>
      <c r="K26" s="97">
        <v>0.45</v>
      </c>
    </row>
    <row r="27" spans="1:11" ht="24" customHeight="1" x14ac:dyDescent="0.2">
      <c r="A27" s="91" t="s">
        <v>929</v>
      </c>
      <c r="B27" s="92" t="s">
        <v>950</v>
      </c>
      <c r="C27" s="93" t="s">
        <v>13</v>
      </c>
      <c r="D27" s="93" t="s">
        <v>951</v>
      </c>
      <c r="E27" s="551">
        <v>54</v>
      </c>
      <c r="F27" s="551"/>
      <c r="G27" s="94" t="s">
        <v>51</v>
      </c>
      <c r="H27" s="95">
        <v>8.0850000000000009</v>
      </c>
      <c r="I27" s="95"/>
      <c r="J27" s="96">
        <v>8.48</v>
      </c>
      <c r="K27" s="97">
        <v>68.56</v>
      </c>
    </row>
    <row r="28" spans="1:11" ht="26.1" customHeight="1" x14ac:dyDescent="0.2">
      <c r="A28" s="98" t="s">
        <v>952</v>
      </c>
      <c r="B28" s="99" t="s">
        <v>953</v>
      </c>
      <c r="C28" s="100" t="s">
        <v>13</v>
      </c>
      <c r="D28" s="100" t="s">
        <v>954</v>
      </c>
      <c r="E28" s="553" t="s">
        <v>955</v>
      </c>
      <c r="F28" s="553"/>
      <c r="G28" s="101" t="s">
        <v>956</v>
      </c>
      <c r="H28" s="102">
        <v>6.5000000000000002E-2</v>
      </c>
      <c r="I28" s="102"/>
      <c r="J28" s="103">
        <v>8.1484000000000005</v>
      </c>
      <c r="K28" s="104">
        <v>0.52</v>
      </c>
    </row>
    <row r="29" spans="1:11" ht="24" customHeight="1" x14ac:dyDescent="0.2">
      <c r="A29" s="98" t="s">
        <v>952</v>
      </c>
      <c r="B29" s="99" t="s">
        <v>957</v>
      </c>
      <c r="C29" s="100" t="s">
        <v>13</v>
      </c>
      <c r="D29" s="100" t="s">
        <v>958</v>
      </c>
      <c r="E29" s="553" t="s">
        <v>955</v>
      </c>
      <c r="F29" s="553"/>
      <c r="G29" s="101" t="s">
        <v>956</v>
      </c>
      <c r="H29" s="102">
        <v>2.9000000000000001E-2</v>
      </c>
      <c r="I29" s="102"/>
      <c r="J29" s="103">
        <v>11.891400000000001</v>
      </c>
      <c r="K29" s="104">
        <v>0.34</v>
      </c>
    </row>
    <row r="30" spans="1:11" ht="25.5" x14ac:dyDescent="0.2">
      <c r="A30" s="105"/>
      <c r="B30" s="106"/>
      <c r="C30" s="106"/>
      <c r="D30" s="106"/>
      <c r="E30" s="106" t="s">
        <v>959</v>
      </c>
      <c r="F30" s="107">
        <v>98.64</v>
      </c>
      <c r="G30" s="106" t="s">
        <v>960</v>
      </c>
      <c r="H30" s="107">
        <v>0</v>
      </c>
      <c r="I30" s="106" t="s">
        <v>961</v>
      </c>
      <c r="J30" s="107">
        <v>98.64</v>
      </c>
      <c r="K30" s="78"/>
    </row>
    <row r="31" spans="1:11" ht="15" thickBot="1" x14ac:dyDescent="0.25">
      <c r="A31" s="105"/>
      <c r="B31" s="106"/>
      <c r="C31" s="106"/>
      <c r="D31" s="106"/>
      <c r="E31" s="106" t="s">
        <v>962</v>
      </c>
      <c r="F31" s="107">
        <v>43.87</v>
      </c>
      <c r="G31" s="106"/>
      <c r="H31" s="552" t="s">
        <v>963</v>
      </c>
      <c r="I31" s="552"/>
      <c r="J31" s="107">
        <v>319.62</v>
      </c>
      <c r="K31" s="78"/>
    </row>
    <row r="32" spans="1:11" ht="0.95" customHeight="1" thickTop="1" x14ac:dyDescent="0.2">
      <c r="A32" s="108"/>
      <c r="B32" s="109"/>
      <c r="C32" s="109"/>
      <c r="D32" s="109"/>
      <c r="E32" s="109"/>
      <c r="F32" s="109"/>
      <c r="G32" s="109"/>
      <c r="H32" s="109"/>
      <c r="I32" s="109"/>
      <c r="J32" s="109"/>
      <c r="K32" s="110"/>
    </row>
    <row r="33" spans="1:11" ht="18" customHeight="1" x14ac:dyDescent="0.2">
      <c r="A33" s="79" t="s">
        <v>68</v>
      </c>
      <c r="B33" s="80" t="s">
        <v>3</v>
      </c>
      <c r="C33" s="81" t="s">
        <v>4</v>
      </c>
      <c r="D33" s="81" t="s">
        <v>5</v>
      </c>
      <c r="E33" s="548" t="s">
        <v>402</v>
      </c>
      <c r="F33" s="548"/>
      <c r="G33" s="82" t="s">
        <v>6</v>
      </c>
      <c r="H33" s="80" t="s">
        <v>7</v>
      </c>
      <c r="I33" s="80" t="s">
        <v>927</v>
      </c>
      <c r="J33" s="80" t="s">
        <v>8</v>
      </c>
      <c r="K33" s="83" t="s">
        <v>10</v>
      </c>
    </row>
    <row r="34" spans="1:11" ht="26.1" customHeight="1" x14ac:dyDescent="0.2">
      <c r="A34" s="84" t="s">
        <v>928</v>
      </c>
      <c r="B34" s="85" t="s">
        <v>69</v>
      </c>
      <c r="C34" s="86" t="s">
        <v>66</v>
      </c>
      <c r="D34" s="86" t="s">
        <v>70</v>
      </c>
      <c r="E34" s="549" t="s">
        <v>408</v>
      </c>
      <c r="F34" s="549"/>
      <c r="G34" s="87" t="s">
        <v>18</v>
      </c>
      <c r="H34" s="88">
        <v>1</v>
      </c>
      <c r="I34" s="89"/>
      <c r="J34" s="89">
        <v>24.35</v>
      </c>
      <c r="K34" s="90">
        <v>24.35</v>
      </c>
    </row>
    <row r="35" spans="1:11" ht="39" customHeight="1" x14ac:dyDescent="0.2">
      <c r="A35" s="91" t="s">
        <v>929</v>
      </c>
      <c r="B35" s="92" t="s">
        <v>964</v>
      </c>
      <c r="C35" s="93" t="s">
        <v>72</v>
      </c>
      <c r="D35" s="93" t="s">
        <v>965</v>
      </c>
      <c r="E35" s="551" t="s">
        <v>966</v>
      </c>
      <c r="F35" s="551"/>
      <c r="G35" s="94" t="s">
        <v>949</v>
      </c>
      <c r="H35" s="95">
        <v>0.1</v>
      </c>
      <c r="I35" s="95"/>
      <c r="J35" s="96">
        <v>50.32</v>
      </c>
      <c r="K35" s="97">
        <v>5.03</v>
      </c>
    </row>
    <row r="36" spans="1:11" ht="24" customHeight="1" x14ac:dyDescent="0.2">
      <c r="A36" s="91" t="s">
        <v>929</v>
      </c>
      <c r="B36" s="92" t="s">
        <v>967</v>
      </c>
      <c r="C36" s="93" t="s">
        <v>72</v>
      </c>
      <c r="D36" s="93" t="s">
        <v>968</v>
      </c>
      <c r="E36" s="551" t="s">
        <v>550</v>
      </c>
      <c r="F36" s="551"/>
      <c r="G36" s="94" t="s">
        <v>949</v>
      </c>
      <c r="H36" s="95">
        <v>0.1</v>
      </c>
      <c r="I36" s="95"/>
      <c r="J36" s="96">
        <v>32.619999999999997</v>
      </c>
      <c r="K36" s="97">
        <v>3.26</v>
      </c>
    </row>
    <row r="37" spans="1:11" ht="24" customHeight="1" x14ac:dyDescent="0.2">
      <c r="A37" s="91" t="s">
        <v>929</v>
      </c>
      <c r="B37" s="92" t="s">
        <v>969</v>
      </c>
      <c r="C37" s="93" t="s">
        <v>72</v>
      </c>
      <c r="D37" s="93" t="s">
        <v>970</v>
      </c>
      <c r="E37" s="551" t="s">
        <v>550</v>
      </c>
      <c r="F37" s="551"/>
      <c r="G37" s="94" t="s">
        <v>949</v>
      </c>
      <c r="H37" s="95">
        <v>0.1</v>
      </c>
      <c r="I37" s="95"/>
      <c r="J37" s="96">
        <v>23.42</v>
      </c>
      <c r="K37" s="97">
        <v>2.34</v>
      </c>
    </row>
    <row r="38" spans="1:11" ht="26.1" customHeight="1" x14ac:dyDescent="0.2">
      <c r="A38" s="91" t="s">
        <v>929</v>
      </c>
      <c r="B38" s="92" t="s">
        <v>971</v>
      </c>
      <c r="C38" s="93" t="s">
        <v>72</v>
      </c>
      <c r="D38" s="93" t="s">
        <v>972</v>
      </c>
      <c r="E38" s="551" t="s">
        <v>550</v>
      </c>
      <c r="F38" s="551"/>
      <c r="G38" s="94" t="s">
        <v>949</v>
      </c>
      <c r="H38" s="95">
        <v>0.1</v>
      </c>
      <c r="I38" s="95"/>
      <c r="J38" s="96">
        <v>56.93</v>
      </c>
      <c r="K38" s="97">
        <v>5.69</v>
      </c>
    </row>
    <row r="39" spans="1:11" ht="24" customHeight="1" x14ac:dyDescent="0.2">
      <c r="A39" s="91" t="s">
        <v>929</v>
      </c>
      <c r="B39" s="92" t="s">
        <v>973</v>
      </c>
      <c r="C39" s="93" t="s">
        <v>72</v>
      </c>
      <c r="D39" s="93" t="s">
        <v>974</v>
      </c>
      <c r="E39" s="551" t="s">
        <v>550</v>
      </c>
      <c r="F39" s="551"/>
      <c r="G39" s="94" t="s">
        <v>949</v>
      </c>
      <c r="H39" s="95">
        <v>0.1</v>
      </c>
      <c r="I39" s="95"/>
      <c r="J39" s="96">
        <v>38.450000000000003</v>
      </c>
      <c r="K39" s="97">
        <v>3.84</v>
      </c>
    </row>
    <row r="40" spans="1:11" ht="26.1" customHeight="1" x14ac:dyDescent="0.2">
      <c r="A40" s="91" t="s">
        <v>929</v>
      </c>
      <c r="B40" s="92" t="s">
        <v>975</v>
      </c>
      <c r="C40" s="93" t="s">
        <v>72</v>
      </c>
      <c r="D40" s="93" t="s">
        <v>976</v>
      </c>
      <c r="E40" s="551" t="s">
        <v>550</v>
      </c>
      <c r="F40" s="551"/>
      <c r="G40" s="94" t="s">
        <v>949</v>
      </c>
      <c r="H40" s="95">
        <v>0.1</v>
      </c>
      <c r="I40" s="95"/>
      <c r="J40" s="96">
        <v>17.739999999999998</v>
      </c>
      <c r="K40" s="97">
        <v>1.77</v>
      </c>
    </row>
    <row r="41" spans="1:11" ht="24" customHeight="1" x14ac:dyDescent="0.2">
      <c r="A41" s="98" t="s">
        <v>952</v>
      </c>
      <c r="B41" s="99" t="s">
        <v>977</v>
      </c>
      <c r="C41" s="100" t="s">
        <v>72</v>
      </c>
      <c r="D41" s="100" t="s">
        <v>978</v>
      </c>
      <c r="E41" s="553" t="s">
        <v>955</v>
      </c>
      <c r="F41" s="553"/>
      <c r="G41" s="101" t="s">
        <v>956</v>
      </c>
      <c r="H41" s="102">
        <v>0.05</v>
      </c>
      <c r="I41" s="102"/>
      <c r="J41" s="103">
        <v>6.13</v>
      </c>
      <c r="K41" s="104">
        <v>0.3</v>
      </c>
    </row>
    <row r="42" spans="1:11" ht="24" customHeight="1" x14ac:dyDescent="0.2">
      <c r="A42" s="98" t="s">
        <v>952</v>
      </c>
      <c r="B42" s="99" t="s">
        <v>979</v>
      </c>
      <c r="C42" s="100" t="s">
        <v>72</v>
      </c>
      <c r="D42" s="100" t="s">
        <v>980</v>
      </c>
      <c r="E42" s="553" t="s">
        <v>981</v>
      </c>
      <c r="F42" s="553"/>
      <c r="G42" s="101" t="s">
        <v>949</v>
      </c>
      <c r="H42" s="102">
        <v>0.1</v>
      </c>
      <c r="I42" s="102"/>
      <c r="J42" s="103">
        <v>21.28</v>
      </c>
      <c r="K42" s="104">
        <v>2.12</v>
      </c>
    </row>
    <row r="43" spans="1:11" ht="25.5" x14ac:dyDescent="0.2">
      <c r="A43" s="105"/>
      <c r="B43" s="106"/>
      <c r="C43" s="106"/>
      <c r="D43" s="106"/>
      <c r="E43" s="106" t="s">
        <v>959</v>
      </c>
      <c r="F43" s="107">
        <v>16.14</v>
      </c>
      <c r="G43" s="106" t="s">
        <v>960</v>
      </c>
      <c r="H43" s="107">
        <v>0</v>
      </c>
      <c r="I43" s="106" t="s">
        <v>961</v>
      </c>
      <c r="J43" s="107">
        <v>16.14</v>
      </c>
      <c r="K43" s="78"/>
    </row>
    <row r="44" spans="1:11" ht="15" thickBot="1" x14ac:dyDescent="0.25">
      <c r="A44" s="105"/>
      <c r="B44" s="106"/>
      <c r="C44" s="106"/>
      <c r="D44" s="106"/>
      <c r="E44" s="106" t="s">
        <v>962</v>
      </c>
      <c r="F44" s="107">
        <v>5.91</v>
      </c>
      <c r="G44" s="106"/>
      <c r="H44" s="552" t="s">
        <v>963</v>
      </c>
      <c r="I44" s="552"/>
      <c r="J44" s="107">
        <v>30.26</v>
      </c>
      <c r="K44" s="78"/>
    </row>
    <row r="45" spans="1:11" ht="0.95" customHeight="1" thickTop="1" thickBot="1" x14ac:dyDescent="0.25">
      <c r="A45" s="108"/>
      <c r="B45" s="109"/>
      <c r="C45" s="109"/>
      <c r="D45" s="109"/>
      <c r="E45" s="109"/>
      <c r="F45" s="109"/>
      <c r="G45" s="109"/>
      <c r="H45" s="109"/>
      <c r="I45" s="109"/>
      <c r="J45" s="109"/>
      <c r="K45" s="110"/>
    </row>
    <row r="46" spans="1:11" ht="50.1" customHeight="1" x14ac:dyDescent="0.25">
      <c r="A46" s="558"/>
      <c r="B46" s="559"/>
      <c r="C46" s="559"/>
      <c r="D46" s="559"/>
      <c r="E46" s="559"/>
      <c r="F46" s="559"/>
      <c r="G46" s="559"/>
      <c r="H46" s="559"/>
      <c r="I46" s="559"/>
      <c r="J46" s="559"/>
      <c r="K46" s="560"/>
    </row>
    <row r="47" spans="1:11" ht="15" thickBot="1" x14ac:dyDescent="0.25">
      <c r="A47" s="111"/>
      <c r="B47" s="112"/>
      <c r="C47" s="112"/>
      <c r="D47" s="113">
        <f>Orçamento!D214</f>
        <v>0</v>
      </c>
      <c r="E47" s="112"/>
      <c r="F47" s="112"/>
      <c r="G47" s="112"/>
      <c r="H47" s="112"/>
      <c r="I47" s="112"/>
      <c r="J47" s="112"/>
      <c r="K47" s="114"/>
    </row>
    <row r="48" spans="1:11" x14ac:dyDescent="0.2">
      <c r="A48" s="554"/>
      <c r="B48" s="555"/>
      <c r="C48" s="555"/>
      <c r="D48" s="71"/>
      <c r="E48" s="72"/>
      <c r="F48" s="556"/>
      <c r="G48" s="555"/>
      <c r="H48" s="557"/>
      <c r="I48" s="555"/>
      <c r="J48" s="555"/>
      <c r="K48" s="78"/>
    </row>
    <row r="49" spans="1:11" ht="15" thickBot="1" x14ac:dyDescent="0.25">
      <c r="A49" s="562"/>
      <c r="B49" s="563"/>
      <c r="C49" s="563"/>
      <c r="D49" s="115"/>
      <c r="E49" s="116"/>
      <c r="F49" s="564"/>
      <c r="G49" s="563"/>
      <c r="H49" s="565"/>
      <c r="I49" s="563"/>
      <c r="J49" s="563"/>
      <c r="K49" s="114"/>
    </row>
    <row r="50" spans="1:11" x14ac:dyDescent="0.2">
      <c r="A50" s="555"/>
      <c r="B50" s="555"/>
      <c r="C50" s="555"/>
      <c r="D50" s="71"/>
      <c r="E50" s="72"/>
      <c r="F50" s="556"/>
      <c r="G50" s="555"/>
      <c r="H50" s="557"/>
      <c r="I50" s="555"/>
      <c r="J50" s="555"/>
    </row>
    <row r="51" spans="1:11" ht="60" customHeight="1" x14ac:dyDescent="0.2">
      <c r="A51" s="73"/>
      <c r="B51" s="73"/>
      <c r="C51" s="73"/>
      <c r="D51" s="73"/>
      <c r="E51" s="73"/>
      <c r="F51" s="73"/>
      <c r="G51" s="73"/>
      <c r="H51" s="73"/>
      <c r="I51" s="73"/>
      <c r="J51" s="73"/>
    </row>
    <row r="52" spans="1:11" ht="69.95" customHeight="1" x14ac:dyDescent="0.2">
      <c r="A52" s="561"/>
      <c r="B52" s="512"/>
      <c r="C52" s="512"/>
      <c r="D52" s="512"/>
      <c r="E52" s="512"/>
      <c r="F52" s="512"/>
      <c r="G52" s="512"/>
      <c r="H52" s="512"/>
      <c r="I52" s="512"/>
      <c r="J52" s="512"/>
    </row>
  </sheetData>
  <mergeCells count="54">
    <mergeCell ref="A52:J52"/>
    <mergeCell ref="A49:C49"/>
    <mergeCell ref="F49:G49"/>
    <mergeCell ref="H49:J49"/>
    <mergeCell ref="A50:C50"/>
    <mergeCell ref="F50:G50"/>
    <mergeCell ref="H50:J50"/>
    <mergeCell ref="A48:C48"/>
    <mergeCell ref="F48:G48"/>
    <mergeCell ref="H48:J48"/>
    <mergeCell ref="E34:F34"/>
    <mergeCell ref="E35:F35"/>
    <mergeCell ref="E36:F36"/>
    <mergeCell ref="E37:F37"/>
    <mergeCell ref="E38:F38"/>
    <mergeCell ref="E39:F39"/>
    <mergeCell ref="E41:F41"/>
    <mergeCell ref="H44:I44"/>
    <mergeCell ref="A46:K46"/>
    <mergeCell ref="E40:F40"/>
    <mergeCell ref="E42:F42"/>
    <mergeCell ref="E18:F18"/>
    <mergeCell ref="E33:F33"/>
    <mergeCell ref="H31:I31"/>
    <mergeCell ref="E21:F21"/>
    <mergeCell ref="E22:F22"/>
    <mergeCell ref="E23:F23"/>
    <mergeCell ref="E24:F24"/>
    <mergeCell ref="E25:F25"/>
    <mergeCell ref="E26:F26"/>
    <mergeCell ref="E27:F27"/>
    <mergeCell ref="E28:F28"/>
    <mergeCell ref="E29:F29"/>
    <mergeCell ref="E20:F20"/>
    <mergeCell ref="E19:F19"/>
    <mergeCell ref="A15:K15"/>
    <mergeCell ref="H12:I13"/>
    <mergeCell ref="B12:F13"/>
    <mergeCell ref="E16:F16"/>
    <mergeCell ref="E17:F17"/>
    <mergeCell ref="A12:A13"/>
    <mergeCell ref="G2:K5"/>
    <mergeCell ref="I6:K7"/>
    <mergeCell ref="A10:H10"/>
    <mergeCell ref="A1:K1"/>
    <mergeCell ref="A2:F5"/>
    <mergeCell ref="A6:H6"/>
    <mergeCell ref="A7:H7"/>
    <mergeCell ref="J8:K8"/>
    <mergeCell ref="B11:K11"/>
    <mergeCell ref="G12:G13"/>
    <mergeCell ref="I9:I10"/>
    <mergeCell ref="A8:H8"/>
    <mergeCell ref="A9:H9"/>
  </mergeCells>
  <pageMargins left="0.51181102362204722" right="0.51181102362204722" top="0.98425196850393704" bottom="0.98425196850393704" header="0.51181102362204722" footer="0.51181102362204722"/>
  <pageSetup paperSize="9" scale="68" fitToHeight="0" orientation="landscape" r:id="rId1"/>
  <rowBreaks count="1" manualBreakCount="1">
    <brk id="32" max="10"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202"/>
  <sheetViews>
    <sheetView showOutlineSymbols="0" showWhiteSpace="0" view="pageBreakPreview" zoomScale="85" zoomScaleNormal="80" zoomScaleSheetLayoutView="85" workbookViewId="0">
      <selection sqref="A1:J1"/>
    </sheetView>
  </sheetViews>
  <sheetFormatPr defaultRowHeight="14.25" x14ac:dyDescent="0.2"/>
  <cols>
    <col min="1" max="1" width="15.5" style="74" customWidth="1"/>
    <col min="2" max="2" width="10" style="74" bestFit="1" customWidth="1"/>
    <col min="3" max="3" width="60" style="74" bestFit="1" customWidth="1"/>
    <col min="4" max="4" width="30" style="74" bestFit="1" customWidth="1"/>
    <col min="5" max="9" width="10" style="74" bestFit="1" customWidth="1"/>
    <col min="10" max="10" width="15" style="74" bestFit="1" customWidth="1"/>
    <col min="11" max="12" width="15" bestFit="1" customWidth="1"/>
  </cols>
  <sheetData>
    <row r="1" spans="1:10" x14ac:dyDescent="0.2">
      <c r="A1" s="532"/>
      <c r="B1" s="532"/>
      <c r="C1" s="532"/>
      <c r="D1" s="532"/>
      <c r="E1" s="532"/>
      <c r="F1" s="532"/>
      <c r="G1" s="532"/>
      <c r="H1" s="532"/>
      <c r="I1" s="532"/>
      <c r="J1" s="532"/>
    </row>
    <row r="2" spans="1:10" x14ac:dyDescent="0.2">
      <c r="A2" s="566" t="s">
        <v>1111</v>
      </c>
      <c r="B2" s="566"/>
      <c r="C2" s="566"/>
      <c r="D2" s="566"/>
      <c r="E2" s="566"/>
      <c r="F2" s="528"/>
      <c r="G2" s="528"/>
      <c r="H2" s="528"/>
      <c r="I2" s="528"/>
      <c r="J2" s="528"/>
    </row>
    <row r="3" spans="1:10" x14ac:dyDescent="0.2">
      <c r="A3" s="566"/>
      <c r="B3" s="566"/>
      <c r="C3" s="566"/>
      <c r="D3" s="566"/>
      <c r="E3" s="566"/>
      <c r="F3" s="528"/>
      <c r="G3" s="528"/>
      <c r="H3" s="528"/>
      <c r="I3" s="528"/>
      <c r="J3" s="528"/>
    </row>
    <row r="4" spans="1:10" x14ac:dyDescent="0.2">
      <c r="A4" s="566"/>
      <c r="B4" s="566"/>
      <c r="C4" s="566"/>
      <c r="D4" s="566"/>
      <c r="E4" s="566"/>
      <c r="F4" s="528"/>
      <c r="G4" s="528"/>
      <c r="H4" s="528"/>
      <c r="I4" s="528"/>
      <c r="J4" s="528"/>
    </row>
    <row r="5" spans="1:10" x14ac:dyDescent="0.2">
      <c r="A5" s="566"/>
      <c r="B5" s="566"/>
      <c r="C5" s="566"/>
      <c r="D5" s="566"/>
      <c r="E5" s="566"/>
      <c r="F5" s="528"/>
      <c r="G5" s="528"/>
      <c r="H5" s="528"/>
      <c r="I5" s="528"/>
      <c r="J5" s="528"/>
    </row>
    <row r="6" spans="1:10" x14ac:dyDescent="0.2">
      <c r="A6" s="525" t="s">
        <v>1094</v>
      </c>
      <c r="B6" s="525"/>
      <c r="C6" s="525"/>
      <c r="D6" s="525"/>
      <c r="E6" s="525"/>
      <c r="F6" s="525"/>
      <c r="G6" s="525"/>
      <c r="H6" s="530" t="s">
        <v>1104</v>
      </c>
      <c r="I6" s="530"/>
      <c r="J6" s="530"/>
    </row>
    <row r="7" spans="1:10" x14ac:dyDescent="0.2">
      <c r="A7" s="525" t="s">
        <v>57432</v>
      </c>
      <c r="B7" s="525"/>
      <c r="C7" s="525"/>
      <c r="D7" s="525"/>
      <c r="E7" s="525"/>
      <c r="F7" s="525"/>
      <c r="G7" s="525"/>
      <c r="H7" s="530"/>
      <c r="I7" s="530"/>
      <c r="J7" s="530"/>
    </row>
    <row r="8" spans="1:10" x14ac:dyDescent="0.2">
      <c r="A8" s="525" t="s">
        <v>1095</v>
      </c>
      <c r="B8" s="525"/>
      <c r="C8" s="525"/>
      <c r="D8" s="525"/>
      <c r="E8" s="525"/>
      <c r="F8" s="525"/>
      <c r="G8" s="525"/>
      <c r="H8" s="62" t="s">
        <v>1096</v>
      </c>
      <c r="I8" s="537" t="s">
        <v>1097</v>
      </c>
      <c r="J8" s="537"/>
    </row>
    <row r="9" spans="1:10" x14ac:dyDescent="0.2">
      <c r="A9" s="525" t="s">
        <v>1102</v>
      </c>
      <c r="B9" s="525"/>
      <c r="C9" s="525"/>
      <c r="D9" s="525"/>
      <c r="E9" s="525"/>
      <c r="F9" s="525"/>
      <c r="G9" s="525"/>
      <c r="H9" s="523">
        <v>0.24510000000000001</v>
      </c>
      <c r="I9" s="63" t="s">
        <v>1098</v>
      </c>
      <c r="J9" s="63" t="s">
        <v>1099</v>
      </c>
    </row>
    <row r="10" spans="1:10" x14ac:dyDescent="0.2">
      <c r="A10" s="525" t="s">
        <v>1103</v>
      </c>
      <c r="B10" s="525"/>
      <c r="C10" s="525"/>
      <c r="D10" s="525"/>
      <c r="E10" s="525"/>
      <c r="F10" s="525"/>
      <c r="G10" s="525"/>
      <c r="H10" s="523"/>
      <c r="I10" s="63" t="s">
        <v>1100</v>
      </c>
      <c r="J10" s="63" t="s">
        <v>1101</v>
      </c>
    </row>
    <row r="11" spans="1:10" ht="15" x14ac:dyDescent="0.2">
      <c r="A11" s="520"/>
      <c r="B11" s="520"/>
      <c r="C11" s="520"/>
      <c r="D11" s="520"/>
      <c r="E11" s="520"/>
      <c r="F11" s="520"/>
      <c r="G11" s="520"/>
      <c r="H11" s="520"/>
      <c r="I11" s="520"/>
      <c r="J11" s="567"/>
    </row>
    <row r="12" spans="1:10" ht="21.75" customHeight="1" x14ac:dyDescent="0.2">
      <c r="A12" s="522" t="s">
        <v>1107</v>
      </c>
      <c r="B12" s="522" t="s">
        <v>1105</v>
      </c>
      <c r="C12" s="522"/>
      <c r="D12" s="522"/>
      <c r="E12" s="522"/>
      <c r="F12" s="522" t="s">
        <v>1106</v>
      </c>
      <c r="G12" s="541" t="s">
        <v>0</v>
      </c>
      <c r="H12" s="541"/>
      <c r="I12" s="64" t="s">
        <v>886</v>
      </c>
      <c r="J12" s="64" t="s">
        <v>887</v>
      </c>
    </row>
    <row r="13" spans="1:10" ht="23.25" customHeight="1" x14ac:dyDescent="0.2">
      <c r="A13" s="522"/>
      <c r="B13" s="522"/>
      <c r="C13" s="522"/>
      <c r="D13" s="522"/>
      <c r="E13" s="522"/>
      <c r="F13" s="522"/>
      <c r="G13" s="541"/>
      <c r="H13" s="541"/>
      <c r="I13" s="14">
        <v>1.1329</v>
      </c>
      <c r="J13" s="14">
        <v>0.70330000000000004</v>
      </c>
    </row>
    <row r="15" spans="1:10" ht="15" x14ac:dyDescent="0.25">
      <c r="A15" s="511" t="s">
        <v>401</v>
      </c>
      <c r="B15" s="512"/>
      <c r="C15" s="512"/>
      <c r="D15" s="512"/>
      <c r="E15" s="512"/>
      <c r="F15" s="512"/>
      <c r="G15" s="512"/>
      <c r="H15" s="512"/>
      <c r="I15" s="512"/>
      <c r="J15" s="512"/>
    </row>
    <row r="16" spans="1:10" ht="30" customHeight="1" x14ac:dyDescent="0.2">
      <c r="A16" s="65" t="s">
        <v>3</v>
      </c>
      <c r="B16" s="65" t="s">
        <v>4</v>
      </c>
      <c r="C16" s="65" t="s">
        <v>5</v>
      </c>
      <c r="D16" s="65" t="s">
        <v>402</v>
      </c>
      <c r="E16" s="65" t="s">
        <v>6</v>
      </c>
      <c r="F16" s="65" t="s">
        <v>7</v>
      </c>
      <c r="G16" s="65" t="s">
        <v>403</v>
      </c>
      <c r="H16" s="65" t="s">
        <v>10</v>
      </c>
      <c r="I16" s="65" t="s">
        <v>11</v>
      </c>
      <c r="J16" s="65" t="s">
        <v>404</v>
      </c>
    </row>
    <row r="17" spans="1:10" ht="90.95" customHeight="1" x14ac:dyDescent="0.2">
      <c r="A17" s="66" t="s">
        <v>310</v>
      </c>
      <c r="B17" s="67" t="s">
        <v>13</v>
      </c>
      <c r="C17" s="67" t="s">
        <v>311</v>
      </c>
      <c r="D17" s="67">
        <v>11</v>
      </c>
      <c r="E17" s="68" t="s">
        <v>18</v>
      </c>
      <c r="F17" s="69" t="s">
        <v>405</v>
      </c>
      <c r="G17" s="69" t="s">
        <v>406</v>
      </c>
      <c r="H17" s="69" t="s">
        <v>407</v>
      </c>
      <c r="I17" s="66" t="s">
        <v>983</v>
      </c>
      <c r="J17" s="66" t="s">
        <v>983</v>
      </c>
    </row>
    <row r="18" spans="1:10" ht="26.1" customHeight="1" x14ac:dyDescent="0.2">
      <c r="A18" s="66" t="s">
        <v>65</v>
      </c>
      <c r="B18" s="67" t="s">
        <v>66</v>
      </c>
      <c r="C18" s="67" t="s">
        <v>67</v>
      </c>
      <c r="D18" s="67" t="s">
        <v>408</v>
      </c>
      <c r="E18" s="68" t="s">
        <v>18</v>
      </c>
      <c r="F18" s="69" t="s">
        <v>409</v>
      </c>
      <c r="G18" s="69" t="s">
        <v>410</v>
      </c>
      <c r="H18" s="69" t="s">
        <v>411</v>
      </c>
      <c r="I18" s="66" t="s">
        <v>984</v>
      </c>
      <c r="J18" s="66" t="s">
        <v>985</v>
      </c>
    </row>
    <row r="19" spans="1:10" ht="51.95" customHeight="1" x14ac:dyDescent="0.2">
      <c r="A19" s="66" t="s">
        <v>312</v>
      </c>
      <c r="B19" s="67" t="s">
        <v>13</v>
      </c>
      <c r="C19" s="67" t="s">
        <v>313</v>
      </c>
      <c r="D19" s="67">
        <v>16</v>
      </c>
      <c r="E19" s="68" t="s">
        <v>18</v>
      </c>
      <c r="F19" s="69">
        <v>1356.3</v>
      </c>
      <c r="G19" s="69" t="s">
        <v>412</v>
      </c>
      <c r="H19" s="69" t="s">
        <v>413</v>
      </c>
      <c r="I19" s="66" t="s">
        <v>986</v>
      </c>
      <c r="J19" s="66" t="s">
        <v>987</v>
      </c>
    </row>
    <row r="20" spans="1:10" ht="51.95" customHeight="1" x14ac:dyDescent="0.2">
      <c r="A20" s="66" t="s">
        <v>71</v>
      </c>
      <c r="B20" s="67" t="s">
        <v>72</v>
      </c>
      <c r="C20" s="67" t="s">
        <v>73</v>
      </c>
      <c r="D20" s="67" t="s">
        <v>415</v>
      </c>
      <c r="E20" s="68" t="s">
        <v>74</v>
      </c>
      <c r="F20" s="69">
        <v>22101.22</v>
      </c>
      <c r="G20" s="69" t="s">
        <v>416</v>
      </c>
      <c r="H20" s="69" t="s">
        <v>988</v>
      </c>
      <c r="I20" s="66" t="s">
        <v>989</v>
      </c>
      <c r="J20" s="66" t="s">
        <v>990</v>
      </c>
    </row>
    <row r="21" spans="1:10" ht="78" customHeight="1" x14ac:dyDescent="0.2">
      <c r="A21" s="66" t="s">
        <v>92</v>
      </c>
      <c r="B21" s="67" t="s">
        <v>13</v>
      </c>
      <c r="C21" s="67" t="s">
        <v>93</v>
      </c>
      <c r="D21" s="67">
        <v>13</v>
      </c>
      <c r="E21" s="68" t="s">
        <v>18</v>
      </c>
      <c r="F21" s="69">
        <v>1146.99</v>
      </c>
      <c r="G21" s="69" t="s">
        <v>417</v>
      </c>
      <c r="H21" s="69" t="s">
        <v>418</v>
      </c>
      <c r="I21" s="66" t="s">
        <v>913</v>
      </c>
      <c r="J21" s="66" t="s">
        <v>991</v>
      </c>
    </row>
    <row r="22" spans="1:10" ht="39" customHeight="1" x14ac:dyDescent="0.2">
      <c r="A22" s="66" t="s">
        <v>320</v>
      </c>
      <c r="B22" s="67" t="s">
        <v>13</v>
      </c>
      <c r="C22" s="67" t="s">
        <v>321</v>
      </c>
      <c r="D22" s="67">
        <v>13</v>
      </c>
      <c r="E22" s="68" t="s">
        <v>322</v>
      </c>
      <c r="F22" s="69" t="s">
        <v>409</v>
      </c>
      <c r="G22" s="69" t="s">
        <v>419</v>
      </c>
      <c r="H22" s="69" t="s">
        <v>420</v>
      </c>
      <c r="I22" s="66" t="s">
        <v>421</v>
      </c>
      <c r="J22" s="66" t="s">
        <v>992</v>
      </c>
    </row>
    <row r="23" spans="1:10" ht="65.099999999999994" customHeight="1" x14ac:dyDescent="0.2">
      <c r="A23" s="66" t="s">
        <v>43</v>
      </c>
      <c r="B23" s="67" t="s">
        <v>13</v>
      </c>
      <c r="C23" s="67" t="s">
        <v>44</v>
      </c>
      <c r="D23" s="67">
        <v>11</v>
      </c>
      <c r="E23" s="68" t="s">
        <v>32</v>
      </c>
      <c r="F23" s="69" t="s">
        <v>993</v>
      </c>
      <c r="G23" s="69" t="s">
        <v>430</v>
      </c>
      <c r="H23" s="69" t="s">
        <v>994</v>
      </c>
      <c r="I23" s="66" t="s">
        <v>995</v>
      </c>
      <c r="J23" s="66" t="s">
        <v>996</v>
      </c>
    </row>
    <row r="24" spans="1:10" ht="90.95" customHeight="1" x14ac:dyDescent="0.2">
      <c r="A24" s="66" t="s">
        <v>102</v>
      </c>
      <c r="B24" s="67" t="s">
        <v>13</v>
      </c>
      <c r="C24" s="67" t="s">
        <v>103</v>
      </c>
      <c r="D24" s="67">
        <v>13</v>
      </c>
      <c r="E24" s="68" t="s">
        <v>18</v>
      </c>
      <c r="F24" s="69" t="s">
        <v>422</v>
      </c>
      <c r="G24" s="69" t="s">
        <v>423</v>
      </c>
      <c r="H24" s="69" t="s">
        <v>424</v>
      </c>
      <c r="I24" s="66" t="s">
        <v>997</v>
      </c>
      <c r="J24" s="66" t="s">
        <v>998</v>
      </c>
    </row>
    <row r="25" spans="1:10" ht="39" customHeight="1" x14ac:dyDescent="0.2">
      <c r="A25" s="66" t="s">
        <v>100</v>
      </c>
      <c r="B25" s="67" t="s">
        <v>13</v>
      </c>
      <c r="C25" s="67" t="s">
        <v>101</v>
      </c>
      <c r="D25" s="67">
        <v>13</v>
      </c>
      <c r="E25" s="68" t="s">
        <v>18</v>
      </c>
      <c r="F25" s="69" t="s">
        <v>426</v>
      </c>
      <c r="G25" s="69" t="s">
        <v>427</v>
      </c>
      <c r="H25" s="69" t="s">
        <v>428</v>
      </c>
      <c r="I25" s="66" t="s">
        <v>429</v>
      </c>
      <c r="J25" s="66" t="s">
        <v>999</v>
      </c>
    </row>
    <row r="26" spans="1:10" ht="51.95" customHeight="1" x14ac:dyDescent="0.2">
      <c r="A26" s="66" t="s">
        <v>86</v>
      </c>
      <c r="B26" s="67" t="s">
        <v>13</v>
      </c>
      <c r="C26" s="67" t="s">
        <v>87</v>
      </c>
      <c r="D26" s="67">
        <v>13</v>
      </c>
      <c r="E26" s="68" t="s">
        <v>18</v>
      </c>
      <c r="F26" s="69" t="s">
        <v>431</v>
      </c>
      <c r="G26" s="69" t="s">
        <v>432</v>
      </c>
      <c r="H26" s="69" t="s">
        <v>433</v>
      </c>
      <c r="I26" s="66" t="s">
        <v>434</v>
      </c>
      <c r="J26" s="66" t="s">
        <v>1000</v>
      </c>
    </row>
    <row r="27" spans="1:10" ht="39" customHeight="1" x14ac:dyDescent="0.2">
      <c r="A27" s="66" t="s">
        <v>37</v>
      </c>
      <c r="B27" s="67" t="s">
        <v>13</v>
      </c>
      <c r="C27" s="67" t="s">
        <v>38</v>
      </c>
      <c r="D27" s="67">
        <v>16</v>
      </c>
      <c r="E27" s="68" t="s">
        <v>18</v>
      </c>
      <c r="F27" s="69" t="s">
        <v>1001</v>
      </c>
      <c r="G27" s="69" t="s">
        <v>425</v>
      </c>
      <c r="H27" s="69" t="s">
        <v>1002</v>
      </c>
      <c r="I27" s="66" t="s">
        <v>1003</v>
      </c>
      <c r="J27" s="66" t="s">
        <v>1004</v>
      </c>
    </row>
    <row r="28" spans="1:10" ht="39" customHeight="1" x14ac:dyDescent="0.2">
      <c r="A28" s="66" t="s">
        <v>90</v>
      </c>
      <c r="B28" s="67" t="s">
        <v>13</v>
      </c>
      <c r="C28" s="67" t="s">
        <v>91</v>
      </c>
      <c r="D28" s="67">
        <v>13</v>
      </c>
      <c r="E28" s="68" t="s">
        <v>18</v>
      </c>
      <c r="F28" s="69" t="s">
        <v>431</v>
      </c>
      <c r="G28" s="69" t="s">
        <v>435</v>
      </c>
      <c r="H28" s="69" t="s">
        <v>436</v>
      </c>
      <c r="I28" s="66" t="s">
        <v>1005</v>
      </c>
      <c r="J28" s="66" t="s">
        <v>1006</v>
      </c>
    </row>
    <row r="29" spans="1:10" ht="24" customHeight="1" x14ac:dyDescent="0.2">
      <c r="A29" s="66" t="s">
        <v>327</v>
      </c>
      <c r="B29" s="67" t="s">
        <v>139</v>
      </c>
      <c r="C29" s="67" t="s">
        <v>328</v>
      </c>
      <c r="D29" s="67" t="s">
        <v>437</v>
      </c>
      <c r="E29" s="68" t="s">
        <v>18</v>
      </c>
      <c r="F29" s="69" t="s">
        <v>438</v>
      </c>
      <c r="G29" s="69" t="s">
        <v>439</v>
      </c>
      <c r="H29" s="69" t="s">
        <v>440</v>
      </c>
      <c r="I29" s="66" t="s">
        <v>914</v>
      </c>
      <c r="J29" s="66" t="s">
        <v>1007</v>
      </c>
    </row>
    <row r="30" spans="1:10" ht="65.099999999999994" customHeight="1" x14ac:dyDescent="0.2">
      <c r="A30" s="66" t="s">
        <v>41</v>
      </c>
      <c r="B30" s="67" t="s">
        <v>13</v>
      </c>
      <c r="C30" s="67" t="s">
        <v>42</v>
      </c>
      <c r="D30" s="67">
        <v>11</v>
      </c>
      <c r="E30" s="68" t="s">
        <v>18</v>
      </c>
      <c r="F30" s="69" t="s">
        <v>1008</v>
      </c>
      <c r="G30" s="69" t="s">
        <v>444</v>
      </c>
      <c r="H30" s="69" t="s">
        <v>1009</v>
      </c>
      <c r="I30" s="66" t="s">
        <v>1010</v>
      </c>
      <c r="J30" s="66" t="s">
        <v>1011</v>
      </c>
    </row>
    <row r="31" spans="1:10" ht="51.95" customHeight="1" x14ac:dyDescent="0.2">
      <c r="A31" s="66" t="s">
        <v>353</v>
      </c>
      <c r="B31" s="67" t="s">
        <v>13</v>
      </c>
      <c r="C31" s="67" t="s">
        <v>354</v>
      </c>
      <c r="D31" s="67">
        <v>17</v>
      </c>
      <c r="E31" s="68" t="s">
        <v>322</v>
      </c>
      <c r="F31" s="69">
        <v>1365.3</v>
      </c>
      <c r="G31" s="69" t="s">
        <v>441</v>
      </c>
      <c r="H31" s="69" t="s">
        <v>442</v>
      </c>
      <c r="I31" s="66" t="s">
        <v>443</v>
      </c>
      <c r="J31" s="66" t="s">
        <v>1012</v>
      </c>
    </row>
    <row r="32" spans="1:10" ht="26.1" customHeight="1" x14ac:dyDescent="0.2">
      <c r="A32" s="66" t="s">
        <v>69</v>
      </c>
      <c r="B32" s="67" t="s">
        <v>66</v>
      </c>
      <c r="C32" s="67" t="s">
        <v>70</v>
      </c>
      <c r="D32" s="67" t="s">
        <v>408</v>
      </c>
      <c r="E32" s="68" t="s">
        <v>18</v>
      </c>
      <c r="F32" s="69">
        <v>1123.03</v>
      </c>
      <c r="G32" s="69" t="s">
        <v>445</v>
      </c>
      <c r="H32" s="69" t="s">
        <v>446</v>
      </c>
      <c r="I32" s="66" t="s">
        <v>447</v>
      </c>
      <c r="J32" s="66" t="s">
        <v>1013</v>
      </c>
    </row>
    <row r="33" spans="1:10" ht="26.1" customHeight="1" x14ac:dyDescent="0.2">
      <c r="A33" s="66" t="s">
        <v>329</v>
      </c>
      <c r="B33" s="67" t="s">
        <v>13</v>
      </c>
      <c r="C33" s="67" t="s">
        <v>330</v>
      </c>
      <c r="D33" s="67">
        <v>14</v>
      </c>
      <c r="E33" s="68" t="s">
        <v>18</v>
      </c>
      <c r="F33" s="69">
        <v>83.25</v>
      </c>
      <c r="G33" s="69" t="s">
        <v>448</v>
      </c>
      <c r="H33" s="69" t="s">
        <v>449</v>
      </c>
      <c r="I33" s="66" t="s">
        <v>915</v>
      </c>
      <c r="J33" s="66" t="s">
        <v>1014</v>
      </c>
    </row>
    <row r="34" spans="1:10" ht="65.099999999999994" customHeight="1" x14ac:dyDescent="0.2">
      <c r="A34" s="66" t="s">
        <v>62</v>
      </c>
      <c r="B34" s="67" t="s">
        <v>13</v>
      </c>
      <c r="C34" s="67" t="s">
        <v>63</v>
      </c>
      <c r="D34" s="67">
        <v>11</v>
      </c>
      <c r="E34" s="68" t="s">
        <v>18</v>
      </c>
      <c r="F34" s="69" t="s">
        <v>450</v>
      </c>
      <c r="G34" s="69" t="s">
        <v>451</v>
      </c>
      <c r="H34" s="69" t="s">
        <v>452</v>
      </c>
      <c r="I34" s="66" t="s">
        <v>453</v>
      </c>
      <c r="J34" s="66" t="s">
        <v>1015</v>
      </c>
    </row>
    <row r="35" spans="1:10" ht="104.1" customHeight="1" x14ac:dyDescent="0.2">
      <c r="A35" s="66" t="s">
        <v>361</v>
      </c>
      <c r="B35" s="67" t="s">
        <v>13</v>
      </c>
      <c r="C35" s="67" t="s">
        <v>362</v>
      </c>
      <c r="D35" s="67">
        <v>8</v>
      </c>
      <c r="E35" s="68" t="s">
        <v>18</v>
      </c>
      <c r="F35" s="69">
        <v>220</v>
      </c>
      <c r="G35" s="69" t="s">
        <v>454</v>
      </c>
      <c r="H35" s="69" t="s">
        <v>455</v>
      </c>
      <c r="I35" s="66" t="s">
        <v>456</v>
      </c>
      <c r="J35" s="66" t="s">
        <v>1016</v>
      </c>
    </row>
    <row r="36" spans="1:10" ht="51.95" customHeight="1" x14ac:dyDescent="0.2">
      <c r="A36" s="66" t="s">
        <v>351</v>
      </c>
      <c r="B36" s="67" t="s">
        <v>13</v>
      </c>
      <c r="C36" s="67" t="s">
        <v>352</v>
      </c>
      <c r="D36" s="67">
        <v>14</v>
      </c>
      <c r="E36" s="68" t="s">
        <v>115</v>
      </c>
      <c r="F36" s="69" t="s">
        <v>457</v>
      </c>
      <c r="G36" s="69" t="s">
        <v>458</v>
      </c>
      <c r="H36" s="69" t="s">
        <v>459</v>
      </c>
      <c r="I36" s="66" t="s">
        <v>460</v>
      </c>
      <c r="J36" s="66" t="s">
        <v>1017</v>
      </c>
    </row>
    <row r="37" spans="1:10" ht="65.099999999999994" customHeight="1" x14ac:dyDescent="0.2">
      <c r="A37" s="66" t="s">
        <v>54</v>
      </c>
      <c r="B37" s="67" t="s">
        <v>13</v>
      </c>
      <c r="C37" s="67" t="s">
        <v>55</v>
      </c>
      <c r="D37" s="67">
        <v>11</v>
      </c>
      <c r="E37" s="68" t="s">
        <v>51</v>
      </c>
      <c r="F37" s="69">
        <v>2617.9</v>
      </c>
      <c r="G37" s="69" t="s">
        <v>461</v>
      </c>
      <c r="H37" s="69" t="s">
        <v>462</v>
      </c>
      <c r="I37" s="66" t="s">
        <v>463</v>
      </c>
      <c r="J37" s="66" t="s">
        <v>1018</v>
      </c>
    </row>
    <row r="38" spans="1:10" ht="78" customHeight="1" x14ac:dyDescent="0.2">
      <c r="A38" s="66" t="s">
        <v>345</v>
      </c>
      <c r="B38" s="67" t="s">
        <v>13</v>
      </c>
      <c r="C38" s="67" t="s">
        <v>346</v>
      </c>
      <c r="D38" s="67">
        <v>14</v>
      </c>
      <c r="E38" s="68" t="s">
        <v>18</v>
      </c>
      <c r="F38" s="69">
        <v>8.8800000000000008</v>
      </c>
      <c r="G38" s="69" t="s">
        <v>464</v>
      </c>
      <c r="H38" s="69" t="s">
        <v>465</v>
      </c>
      <c r="I38" s="66" t="s">
        <v>466</v>
      </c>
      <c r="J38" s="66" t="s">
        <v>1019</v>
      </c>
    </row>
    <row r="39" spans="1:10" ht="51.95" customHeight="1" x14ac:dyDescent="0.2">
      <c r="A39" s="66" t="s">
        <v>30</v>
      </c>
      <c r="B39" s="67" t="s">
        <v>13</v>
      </c>
      <c r="C39" s="67" t="s">
        <v>31</v>
      </c>
      <c r="D39" s="67">
        <v>3</v>
      </c>
      <c r="E39" s="68" t="s">
        <v>32</v>
      </c>
      <c r="F39" s="69">
        <v>371.3</v>
      </c>
      <c r="G39" s="69" t="s">
        <v>467</v>
      </c>
      <c r="H39" s="69" t="s">
        <v>468</v>
      </c>
      <c r="I39" s="66" t="s">
        <v>466</v>
      </c>
      <c r="J39" s="66" t="s">
        <v>1020</v>
      </c>
    </row>
    <row r="40" spans="1:10" ht="51.95" customHeight="1" x14ac:dyDescent="0.2">
      <c r="A40" s="66" t="s">
        <v>79</v>
      </c>
      <c r="B40" s="67" t="s">
        <v>13</v>
      </c>
      <c r="C40" s="67" t="s">
        <v>80</v>
      </c>
      <c r="D40" s="67">
        <v>13</v>
      </c>
      <c r="E40" s="68" t="s">
        <v>18</v>
      </c>
      <c r="F40" s="69" t="s">
        <v>469</v>
      </c>
      <c r="G40" s="69" t="s">
        <v>470</v>
      </c>
      <c r="H40" s="69" t="s">
        <v>471</v>
      </c>
      <c r="I40" s="66" t="s">
        <v>472</v>
      </c>
      <c r="J40" s="66" t="s">
        <v>1021</v>
      </c>
    </row>
    <row r="41" spans="1:10" ht="104.1" customHeight="1" x14ac:dyDescent="0.2">
      <c r="A41" s="66" t="s">
        <v>347</v>
      </c>
      <c r="B41" s="67" t="s">
        <v>13</v>
      </c>
      <c r="C41" s="67" t="s">
        <v>348</v>
      </c>
      <c r="D41" s="67">
        <v>14</v>
      </c>
      <c r="E41" s="68" t="s">
        <v>322</v>
      </c>
      <c r="F41" s="69">
        <v>10.7</v>
      </c>
      <c r="G41" s="69" t="s">
        <v>473</v>
      </c>
      <c r="H41" s="69" t="s">
        <v>474</v>
      </c>
      <c r="I41" s="66" t="s">
        <v>475</v>
      </c>
      <c r="J41" s="66" t="s">
        <v>1022</v>
      </c>
    </row>
    <row r="42" spans="1:10" ht="51.95" customHeight="1" x14ac:dyDescent="0.2">
      <c r="A42" s="66" t="s">
        <v>268</v>
      </c>
      <c r="B42" s="67" t="s">
        <v>13</v>
      </c>
      <c r="C42" s="67" t="s">
        <v>269</v>
      </c>
      <c r="D42" s="67">
        <v>18</v>
      </c>
      <c r="E42" s="68" t="s">
        <v>115</v>
      </c>
      <c r="F42" s="69">
        <v>122</v>
      </c>
      <c r="G42" s="69" t="s">
        <v>476</v>
      </c>
      <c r="H42" s="69" t="s">
        <v>477</v>
      </c>
      <c r="I42" s="66" t="s">
        <v>478</v>
      </c>
      <c r="J42" s="66" t="s">
        <v>1023</v>
      </c>
    </row>
    <row r="43" spans="1:10" ht="65.099999999999994" customHeight="1" x14ac:dyDescent="0.2">
      <c r="A43" s="66" t="s">
        <v>49</v>
      </c>
      <c r="B43" s="67" t="s">
        <v>13</v>
      </c>
      <c r="C43" s="67" t="s">
        <v>50</v>
      </c>
      <c r="D43" s="67">
        <v>11</v>
      </c>
      <c r="E43" s="68" t="s">
        <v>51</v>
      </c>
      <c r="F43" s="69" t="s">
        <v>479</v>
      </c>
      <c r="G43" s="69" t="s">
        <v>480</v>
      </c>
      <c r="H43" s="69" t="s">
        <v>481</v>
      </c>
      <c r="I43" s="66" t="s">
        <v>482</v>
      </c>
      <c r="J43" s="66" t="s">
        <v>1024</v>
      </c>
    </row>
    <row r="44" spans="1:10" ht="51.95" customHeight="1" x14ac:dyDescent="0.2">
      <c r="A44" s="66" t="s">
        <v>45</v>
      </c>
      <c r="B44" s="67" t="s">
        <v>13</v>
      </c>
      <c r="C44" s="67" t="s">
        <v>46</v>
      </c>
      <c r="D44" s="67">
        <v>11</v>
      </c>
      <c r="E44" s="68" t="s">
        <v>32</v>
      </c>
      <c r="F44" s="69" t="s">
        <v>483</v>
      </c>
      <c r="G44" s="69" t="s">
        <v>484</v>
      </c>
      <c r="H44" s="69" t="s">
        <v>485</v>
      </c>
      <c r="I44" s="66" t="s">
        <v>486</v>
      </c>
      <c r="J44" s="66" t="s">
        <v>1025</v>
      </c>
    </row>
    <row r="45" spans="1:10" ht="51.95" customHeight="1" x14ac:dyDescent="0.2">
      <c r="A45" s="66" t="s">
        <v>244</v>
      </c>
      <c r="B45" s="67" t="s">
        <v>13</v>
      </c>
      <c r="C45" s="67" t="s">
        <v>245</v>
      </c>
      <c r="D45" s="67">
        <v>15</v>
      </c>
      <c r="E45" s="68" t="s">
        <v>83</v>
      </c>
      <c r="F45" s="69" t="s">
        <v>487</v>
      </c>
      <c r="G45" s="69" t="s">
        <v>488</v>
      </c>
      <c r="H45" s="69" t="s">
        <v>489</v>
      </c>
      <c r="I45" s="66" t="s">
        <v>490</v>
      </c>
      <c r="J45" s="66" t="s">
        <v>488</v>
      </c>
    </row>
    <row r="46" spans="1:10" ht="26.1" customHeight="1" x14ac:dyDescent="0.2">
      <c r="A46" s="66" t="s">
        <v>106</v>
      </c>
      <c r="B46" s="67" t="s">
        <v>107</v>
      </c>
      <c r="C46" s="67" t="s">
        <v>108</v>
      </c>
      <c r="D46" s="67" t="s">
        <v>398</v>
      </c>
      <c r="E46" s="68" t="s">
        <v>18</v>
      </c>
      <c r="F46" s="69" t="s">
        <v>491</v>
      </c>
      <c r="G46" s="69" t="s">
        <v>492</v>
      </c>
      <c r="H46" s="69" t="s">
        <v>493</v>
      </c>
      <c r="I46" s="66" t="s">
        <v>494</v>
      </c>
      <c r="J46" s="66" t="s">
        <v>1026</v>
      </c>
    </row>
    <row r="47" spans="1:10" ht="104.1" customHeight="1" x14ac:dyDescent="0.2">
      <c r="A47" s="66" t="s">
        <v>52</v>
      </c>
      <c r="B47" s="67" t="s">
        <v>13</v>
      </c>
      <c r="C47" s="67" t="s">
        <v>53</v>
      </c>
      <c r="D47" s="67">
        <v>11</v>
      </c>
      <c r="E47" s="68" t="s">
        <v>51</v>
      </c>
      <c r="F47" s="69">
        <v>725.1</v>
      </c>
      <c r="G47" s="69" t="s">
        <v>495</v>
      </c>
      <c r="H47" s="69" t="s">
        <v>496</v>
      </c>
      <c r="I47" s="66" t="s">
        <v>497</v>
      </c>
      <c r="J47" s="66" t="s">
        <v>1027</v>
      </c>
    </row>
    <row r="48" spans="1:10" ht="51.95" customHeight="1" x14ac:dyDescent="0.2">
      <c r="A48" s="66" t="s">
        <v>278</v>
      </c>
      <c r="B48" s="67" t="s">
        <v>13</v>
      </c>
      <c r="C48" s="67" t="s">
        <v>279</v>
      </c>
      <c r="D48" s="67">
        <v>15</v>
      </c>
      <c r="E48" s="68" t="s">
        <v>83</v>
      </c>
      <c r="F48" s="69">
        <v>111</v>
      </c>
      <c r="G48" s="69" t="s">
        <v>498</v>
      </c>
      <c r="H48" s="69" t="s">
        <v>499</v>
      </c>
      <c r="I48" s="66" t="s">
        <v>500</v>
      </c>
      <c r="J48" s="66" t="s">
        <v>1028</v>
      </c>
    </row>
    <row r="49" spans="1:10" ht="26.1" customHeight="1" x14ac:dyDescent="0.2">
      <c r="A49" s="66" t="s">
        <v>318</v>
      </c>
      <c r="B49" s="67" t="s">
        <v>13</v>
      </c>
      <c r="C49" s="67" t="s">
        <v>319</v>
      </c>
      <c r="D49" s="67">
        <v>16</v>
      </c>
      <c r="E49" s="68" t="s">
        <v>83</v>
      </c>
      <c r="F49" s="69" t="s">
        <v>501</v>
      </c>
      <c r="G49" s="69" t="s">
        <v>502</v>
      </c>
      <c r="H49" s="69" t="s">
        <v>503</v>
      </c>
      <c r="I49" s="66" t="s">
        <v>916</v>
      </c>
      <c r="J49" s="66" t="s">
        <v>1029</v>
      </c>
    </row>
    <row r="50" spans="1:10" ht="51.95" customHeight="1" x14ac:dyDescent="0.2">
      <c r="A50" s="66" t="s">
        <v>33</v>
      </c>
      <c r="B50" s="67" t="s">
        <v>13</v>
      </c>
      <c r="C50" s="67" t="s">
        <v>34</v>
      </c>
      <c r="D50" s="67">
        <v>3</v>
      </c>
      <c r="E50" s="68" t="s">
        <v>32</v>
      </c>
      <c r="F50" s="69" t="s">
        <v>1030</v>
      </c>
      <c r="G50" s="69" t="s">
        <v>534</v>
      </c>
      <c r="H50" s="69" t="s">
        <v>1031</v>
      </c>
      <c r="I50" s="66" t="s">
        <v>916</v>
      </c>
      <c r="J50" s="66" t="s">
        <v>1032</v>
      </c>
    </row>
    <row r="51" spans="1:10" ht="39" customHeight="1" x14ac:dyDescent="0.2">
      <c r="A51" s="66" t="s">
        <v>242</v>
      </c>
      <c r="B51" s="67" t="s">
        <v>13</v>
      </c>
      <c r="C51" s="67" t="s">
        <v>243</v>
      </c>
      <c r="D51" s="67">
        <v>15</v>
      </c>
      <c r="E51" s="68" t="s">
        <v>83</v>
      </c>
      <c r="F51" s="69" t="s">
        <v>504</v>
      </c>
      <c r="G51" s="69" t="s">
        <v>505</v>
      </c>
      <c r="H51" s="69" t="s">
        <v>506</v>
      </c>
      <c r="I51" s="66" t="s">
        <v>507</v>
      </c>
      <c r="J51" s="66" t="s">
        <v>1033</v>
      </c>
    </row>
    <row r="52" spans="1:10" ht="104.1" customHeight="1" x14ac:dyDescent="0.2">
      <c r="A52" s="66" t="s">
        <v>58</v>
      </c>
      <c r="B52" s="67" t="s">
        <v>13</v>
      </c>
      <c r="C52" s="67" t="s">
        <v>59</v>
      </c>
      <c r="D52" s="67">
        <v>11</v>
      </c>
      <c r="E52" s="68" t="s">
        <v>51</v>
      </c>
      <c r="F52" s="69">
        <v>2617.9</v>
      </c>
      <c r="G52" s="69" t="s">
        <v>508</v>
      </c>
      <c r="H52" s="69" t="s">
        <v>509</v>
      </c>
      <c r="I52" s="66" t="s">
        <v>510</v>
      </c>
      <c r="J52" s="66" t="s">
        <v>1034</v>
      </c>
    </row>
    <row r="53" spans="1:10" ht="51.95" customHeight="1" x14ac:dyDescent="0.2">
      <c r="A53" s="66" t="s">
        <v>316</v>
      </c>
      <c r="B53" s="67" t="s">
        <v>13</v>
      </c>
      <c r="C53" s="67" t="s">
        <v>317</v>
      </c>
      <c r="D53" s="67">
        <v>16</v>
      </c>
      <c r="E53" s="68" t="s">
        <v>18</v>
      </c>
      <c r="F53" s="69" t="s">
        <v>501</v>
      </c>
      <c r="G53" s="69" t="s">
        <v>511</v>
      </c>
      <c r="H53" s="69" t="s">
        <v>512</v>
      </c>
      <c r="I53" s="66" t="s">
        <v>513</v>
      </c>
      <c r="J53" s="66" t="s">
        <v>1035</v>
      </c>
    </row>
    <row r="54" spans="1:10" ht="51.95" customHeight="1" x14ac:dyDescent="0.2">
      <c r="A54" s="66" t="s">
        <v>341</v>
      </c>
      <c r="B54" s="67" t="s">
        <v>13</v>
      </c>
      <c r="C54" s="67" t="s">
        <v>342</v>
      </c>
      <c r="D54" s="67">
        <v>14</v>
      </c>
      <c r="E54" s="68" t="s">
        <v>115</v>
      </c>
      <c r="F54" s="69">
        <v>13</v>
      </c>
      <c r="G54" s="69" t="s">
        <v>514</v>
      </c>
      <c r="H54" s="69" t="s">
        <v>515</v>
      </c>
      <c r="I54" s="66" t="s">
        <v>516</v>
      </c>
      <c r="J54" s="66" t="s">
        <v>1036</v>
      </c>
    </row>
    <row r="55" spans="1:10" ht="39" customHeight="1" x14ac:dyDescent="0.2">
      <c r="A55" s="66" t="s">
        <v>77</v>
      </c>
      <c r="B55" s="67" t="s">
        <v>13</v>
      </c>
      <c r="C55" s="67" t="s">
        <v>78</v>
      </c>
      <c r="D55" s="67">
        <v>12</v>
      </c>
      <c r="E55" s="68" t="s">
        <v>18</v>
      </c>
      <c r="F55" s="69" t="s">
        <v>517</v>
      </c>
      <c r="G55" s="69" t="s">
        <v>518</v>
      </c>
      <c r="H55" s="69" t="s">
        <v>519</v>
      </c>
      <c r="I55" s="66" t="s">
        <v>520</v>
      </c>
      <c r="J55" s="66" t="s">
        <v>1037</v>
      </c>
    </row>
    <row r="56" spans="1:10" ht="78" customHeight="1" x14ac:dyDescent="0.2">
      <c r="A56" s="66" t="s">
        <v>56</v>
      </c>
      <c r="B56" s="67" t="s">
        <v>13</v>
      </c>
      <c r="C56" s="67" t="s">
        <v>57</v>
      </c>
      <c r="D56" s="67">
        <v>11</v>
      </c>
      <c r="E56" s="68" t="s">
        <v>51</v>
      </c>
      <c r="F56" s="69" t="s">
        <v>479</v>
      </c>
      <c r="G56" s="69" t="s">
        <v>521</v>
      </c>
      <c r="H56" s="69" t="s">
        <v>522</v>
      </c>
      <c r="I56" s="66" t="s">
        <v>917</v>
      </c>
      <c r="J56" s="66" t="s">
        <v>1038</v>
      </c>
    </row>
    <row r="57" spans="1:10" ht="39" customHeight="1" x14ac:dyDescent="0.2">
      <c r="A57" s="66" t="s">
        <v>12</v>
      </c>
      <c r="B57" s="67" t="s">
        <v>13</v>
      </c>
      <c r="C57" s="67" t="s">
        <v>14</v>
      </c>
      <c r="D57" s="67">
        <v>5</v>
      </c>
      <c r="E57" s="68" t="s">
        <v>15</v>
      </c>
      <c r="F57" s="69">
        <v>600</v>
      </c>
      <c r="G57" s="69" t="s">
        <v>523</v>
      </c>
      <c r="H57" s="69" t="s">
        <v>524</v>
      </c>
      <c r="I57" s="66" t="s">
        <v>525</v>
      </c>
      <c r="J57" s="66" t="s">
        <v>1039</v>
      </c>
    </row>
    <row r="58" spans="1:10" ht="51.95" customHeight="1" x14ac:dyDescent="0.2">
      <c r="A58" s="66" t="s">
        <v>290</v>
      </c>
      <c r="B58" s="67" t="s">
        <v>13</v>
      </c>
      <c r="C58" s="67" t="s">
        <v>291</v>
      </c>
      <c r="D58" s="67">
        <v>15</v>
      </c>
      <c r="E58" s="68" t="s">
        <v>83</v>
      </c>
      <c r="F58" s="69">
        <v>240</v>
      </c>
      <c r="G58" s="69" t="s">
        <v>526</v>
      </c>
      <c r="H58" s="69" t="s">
        <v>527</v>
      </c>
      <c r="I58" s="66" t="s">
        <v>525</v>
      </c>
      <c r="J58" s="66" t="s">
        <v>1040</v>
      </c>
    </row>
    <row r="59" spans="1:10" ht="51.95" customHeight="1" x14ac:dyDescent="0.2">
      <c r="A59" s="66" t="s">
        <v>238</v>
      </c>
      <c r="B59" s="67" t="s">
        <v>13</v>
      </c>
      <c r="C59" s="67" t="s">
        <v>239</v>
      </c>
      <c r="D59" s="67">
        <v>15</v>
      </c>
      <c r="E59" s="68" t="s">
        <v>83</v>
      </c>
      <c r="F59" s="69" t="s">
        <v>528</v>
      </c>
      <c r="G59" s="69" t="s">
        <v>529</v>
      </c>
      <c r="H59" s="69" t="s">
        <v>530</v>
      </c>
      <c r="I59" s="66" t="s">
        <v>531</v>
      </c>
      <c r="J59" s="66" t="s">
        <v>1041</v>
      </c>
    </row>
    <row r="60" spans="1:10" ht="39" customHeight="1" x14ac:dyDescent="0.2">
      <c r="A60" s="66" t="s">
        <v>193</v>
      </c>
      <c r="B60" s="67" t="s">
        <v>13</v>
      </c>
      <c r="C60" s="67" t="s">
        <v>194</v>
      </c>
      <c r="D60" s="67">
        <v>18</v>
      </c>
      <c r="E60" s="68" t="s">
        <v>115</v>
      </c>
      <c r="F60" s="69">
        <v>15</v>
      </c>
      <c r="G60" s="69" t="s">
        <v>532</v>
      </c>
      <c r="H60" s="69" t="s">
        <v>533</v>
      </c>
      <c r="I60" s="66" t="s">
        <v>531</v>
      </c>
      <c r="J60" s="66" t="s">
        <v>1042</v>
      </c>
    </row>
    <row r="61" spans="1:10" ht="51.95" customHeight="1" x14ac:dyDescent="0.2">
      <c r="A61" s="66" t="s">
        <v>104</v>
      </c>
      <c r="B61" s="67" t="s">
        <v>13</v>
      </c>
      <c r="C61" s="67" t="s">
        <v>105</v>
      </c>
      <c r="D61" s="67">
        <v>18</v>
      </c>
      <c r="E61" s="68" t="s">
        <v>18</v>
      </c>
      <c r="F61" s="69" t="s">
        <v>535</v>
      </c>
      <c r="G61" s="69" t="s">
        <v>536</v>
      </c>
      <c r="H61" s="69" t="s">
        <v>537</v>
      </c>
      <c r="I61" s="66" t="s">
        <v>538</v>
      </c>
      <c r="J61" s="66" t="s">
        <v>1043</v>
      </c>
    </row>
    <row r="62" spans="1:10" ht="51.95" customHeight="1" x14ac:dyDescent="0.2">
      <c r="A62" s="66" t="s">
        <v>98</v>
      </c>
      <c r="B62" s="67" t="s">
        <v>13</v>
      </c>
      <c r="C62" s="67" t="s">
        <v>99</v>
      </c>
      <c r="D62" s="67">
        <v>14</v>
      </c>
      <c r="E62" s="68" t="s">
        <v>83</v>
      </c>
      <c r="F62" s="69">
        <v>165.3</v>
      </c>
      <c r="G62" s="69" t="s">
        <v>539</v>
      </c>
      <c r="H62" s="69" t="s">
        <v>540</v>
      </c>
      <c r="I62" s="66" t="s">
        <v>538</v>
      </c>
      <c r="J62" s="66" t="s">
        <v>1044</v>
      </c>
    </row>
    <row r="63" spans="1:10" ht="51.95" customHeight="1" x14ac:dyDescent="0.2">
      <c r="A63" s="66" t="s">
        <v>339</v>
      </c>
      <c r="B63" s="67" t="s">
        <v>13</v>
      </c>
      <c r="C63" s="67" t="s">
        <v>340</v>
      </c>
      <c r="D63" s="67">
        <v>14</v>
      </c>
      <c r="E63" s="68" t="s">
        <v>115</v>
      </c>
      <c r="F63" s="69">
        <v>10</v>
      </c>
      <c r="G63" s="69" t="s">
        <v>541</v>
      </c>
      <c r="H63" s="69" t="s">
        <v>542</v>
      </c>
      <c r="I63" s="66" t="s">
        <v>543</v>
      </c>
      <c r="J63" s="66" t="s">
        <v>1045</v>
      </c>
    </row>
    <row r="64" spans="1:10" ht="39" customHeight="1" x14ac:dyDescent="0.2">
      <c r="A64" s="66" t="s">
        <v>337</v>
      </c>
      <c r="B64" s="67" t="s">
        <v>13</v>
      </c>
      <c r="C64" s="67" t="s">
        <v>338</v>
      </c>
      <c r="D64" s="67">
        <v>14</v>
      </c>
      <c r="E64" s="68" t="s">
        <v>18</v>
      </c>
      <c r="F64" s="69" t="s">
        <v>544</v>
      </c>
      <c r="G64" s="69" t="s">
        <v>545</v>
      </c>
      <c r="H64" s="69" t="s">
        <v>546</v>
      </c>
      <c r="I64" s="66" t="s">
        <v>547</v>
      </c>
      <c r="J64" s="66" t="s">
        <v>1046</v>
      </c>
    </row>
    <row r="65" spans="1:10" ht="24" customHeight="1" x14ac:dyDescent="0.2">
      <c r="A65" s="66" t="s">
        <v>385</v>
      </c>
      <c r="B65" s="67" t="s">
        <v>386</v>
      </c>
      <c r="C65" s="67" t="s">
        <v>387</v>
      </c>
      <c r="D65" s="67">
        <v>16.059999999999999</v>
      </c>
      <c r="E65" s="68" t="s">
        <v>115</v>
      </c>
      <c r="F65" s="69">
        <v>1</v>
      </c>
      <c r="G65" s="69" t="s">
        <v>548</v>
      </c>
      <c r="H65" s="69" t="s">
        <v>548</v>
      </c>
      <c r="I65" s="66" t="s">
        <v>549</v>
      </c>
      <c r="J65" s="66" t="s">
        <v>1047</v>
      </c>
    </row>
    <row r="66" spans="1:10" ht="24" customHeight="1" x14ac:dyDescent="0.2">
      <c r="A66" s="66" t="s">
        <v>389</v>
      </c>
      <c r="B66" s="67" t="s">
        <v>72</v>
      </c>
      <c r="C66" s="67" t="s">
        <v>388</v>
      </c>
      <c r="D66" s="67" t="s">
        <v>550</v>
      </c>
      <c r="E66" s="68" t="s">
        <v>18</v>
      </c>
      <c r="F66" s="69">
        <v>1291</v>
      </c>
      <c r="G66" s="69" t="s">
        <v>551</v>
      </c>
      <c r="H66" s="69" t="s">
        <v>552</v>
      </c>
      <c r="I66" s="66" t="s">
        <v>549</v>
      </c>
      <c r="J66" s="66" t="s">
        <v>1048</v>
      </c>
    </row>
    <row r="67" spans="1:10" ht="65.099999999999994" customHeight="1" x14ac:dyDescent="0.2">
      <c r="A67" s="66" t="s">
        <v>381</v>
      </c>
      <c r="B67" s="67" t="s">
        <v>13</v>
      </c>
      <c r="C67" s="67" t="s">
        <v>382</v>
      </c>
      <c r="D67" s="67">
        <v>14</v>
      </c>
      <c r="E67" s="68" t="s">
        <v>115</v>
      </c>
      <c r="F67" s="69">
        <v>8</v>
      </c>
      <c r="G67" s="69" t="s">
        <v>553</v>
      </c>
      <c r="H67" s="69" t="s">
        <v>554</v>
      </c>
      <c r="I67" s="66" t="s">
        <v>549</v>
      </c>
      <c r="J67" s="66" t="s">
        <v>1049</v>
      </c>
    </row>
    <row r="68" spans="1:10" ht="51.95" customHeight="1" x14ac:dyDescent="0.2">
      <c r="A68" s="66" t="s">
        <v>173</v>
      </c>
      <c r="B68" s="67" t="s">
        <v>13</v>
      </c>
      <c r="C68" s="67" t="s">
        <v>174</v>
      </c>
      <c r="D68" s="67">
        <v>15</v>
      </c>
      <c r="E68" s="68" t="s">
        <v>83</v>
      </c>
      <c r="F68" s="69">
        <v>91.86</v>
      </c>
      <c r="G68" s="69" t="s">
        <v>555</v>
      </c>
      <c r="H68" s="69" t="s">
        <v>556</v>
      </c>
      <c r="I68" s="66" t="s">
        <v>557</v>
      </c>
      <c r="J68" s="66" t="s">
        <v>1050</v>
      </c>
    </row>
    <row r="69" spans="1:10" ht="39" customHeight="1" x14ac:dyDescent="0.2">
      <c r="A69" s="66" t="s">
        <v>226</v>
      </c>
      <c r="B69" s="67" t="s">
        <v>13</v>
      </c>
      <c r="C69" s="67" t="s">
        <v>227</v>
      </c>
      <c r="D69" s="67">
        <v>18</v>
      </c>
      <c r="E69" s="68" t="s">
        <v>115</v>
      </c>
      <c r="F69" s="69">
        <v>2</v>
      </c>
      <c r="G69" s="69" t="s">
        <v>559</v>
      </c>
      <c r="H69" s="69" t="s">
        <v>560</v>
      </c>
      <c r="I69" s="66" t="s">
        <v>561</v>
      </c>
      <c r="J69" s="66" t="s">
        <v>1051</v>
      </c>
    </row>
    <row r="70" spans="1:10" ht="104.1" customHeight="1" x14ac:dyDescent="0.2">
      <c r="A70" s="66" t="s">
        <v>383</v>
      </c>
      <c r="B70" s="67" t="s">
        <v>13</v>
      </c>
      <c r="C70" s="67" t="s">
        <v>384</v>
      </c>
      <c r="D70" s="67">
        <v>15</v>
      </c>
      <c r="E70" s="68" t="s">
        <v>115</v>
      </c>
      <c r="F70" s="69">
        <v>1</v>
      </c>
      <c r="G70" s="69" t="s">
        <v>562</v>
      </c>
      <c r="H70" s="69" t="s">
        <v>562</v>
      </c>
      <c r="I70" s="66" t="s">
        <v>561</v>
      </c>
      <c r="J70" s="66" t="s">
        <v>1052</v>
      </c>
    </row>
    <row r="71" spans="1:10" ht="39" customHeight="1" x14ac:dyDescent="0.2">
      <c r="A71" s="66" t="s">
        <v>126</v>
      </c>
      <c r="B71" s="67" t="s">
        <v>13</v>
      </c>
      <c r="C71" s="67" t="s">
        <v>127</v>
      </c>
      <c r="D71" s="67">
        <v>18</v>
      </c>
      <c r="E71" s="68" t="s">
        <v>115</v>
      </c>
      <c r="F71" s="69">
        <v>4</v>
      </c>
      <c r="G71" s="69" t="s">
        <v>563</v>
      </c>
      <c r="H71" s="69" t="s">
        <v>564</v>
      </c>
      <c r="I71" s="66" t="s">
        <v>561</v>
      </c>
      <c r="J71" s="66" t="s">
        <v>1053</v>
      </c>
    </row>
    <row r="72" spans="1:10" ht="26.1" customHeight="1" x14ac:dyDescent="0.2">
      <c r="A72" s="66" t="s">
        <v>19</v>
      </c>
      <c r="B72" s="67" t="s">
        <v>13</v>
      </c>
      <c r="C72" s="67" t="s">
        <v>20</v>
      </c>
      <c r="D72" s="67">
        <v>1</v>
      </c>
      <c r="E72" s="68" t="s">
        <v>18</v>
      </c>
      <c r="F72" s="69" t="s">
        <v>565</v>
      </c>
      <c r="G72" s="69" t="s">
        <v>566</v>
      </c>
      <c r="H72" s="69" t="s">
        <v>567</v>
      </c>
      <c r="I72" s="66" t="s">
        <v>568</v>
      </c>
      <c r="J72" s="66" t="s">
        <v>1054</v>
      </c>
    </row>
    <row r="73" spans="1:10" ht="51.95" customHeight="1" x14ac:dyDescent="0.2">
      <c r="A73" s="66" t="s">
        <v>236</v>
      </c>
      <c r="B73" s="67" t="s">
        <v>13</v>
      </c>
      <c r="C73" s="67" t="s">
        <v>237</v>
      </c>
      <c r="D73" s="67">
        <v>15</v>
      </c>
      <c r="E73" s="68" t="s">
        <v>83</v>
      </c>
      <c r="F73" s="69">
        <v>1397.24</v>
      </c>
      <c r="G73" s="69" t="s">
        <v>569</v>
      </c>
      <c r="H73" s="69" t="s">
        <v>570</v>
      </c>
      <c r="I73" s="66" t="s">
        <v>568</v>
      </c>
      <c r="J73" s="66" t="s">
        <v>1055</v>
      </c>
    </row>
    <row r="74" spans="1:10" ht="51.95" customHeight="1" x14ac:dyDescent="0.2">
      <c r="A74" s="66" t="s">
        <v>81</v>
      </c>
      <c r="B74" s="67" t="s">
        <v>13</v>
      </c>
      <c r="C74" s="67" t="s">
        <v>82</v>
      </c>
      <c r="D74" s="67">
        <v>13</v>
      </c>
      <c r="E74" s="68" t="s">
        <v>83</v>
      </c>
      <c r="F74" s="69">
        <v>46</v>
      </c>
      <c r="G74" s="69" t="s">
        <v>571</v>
      </c>
      <c r="H74" s="69" t="s">
        <v>572</v>
      </c>
      <c r="I74" s="66" t="s">
        <v>573</v>
      </c>
      <c r="J74" s="66" t="s">
        <v>1056</v>
      </c>
    </row>
    <row r="75" spans="1:10" ht="104.1" customHeight="1" x14ac:dyDescent="0.2">
      <c r="A75" s="66" t="s">
        <v>132</v>
      </c>
      <c r="B75" s="67" t="s">
        <v>13</v>
      </c>
      <c r="C75" s="67" t="s">
        <v>133</v>
      </c>
      <c r="D75" s="67">
        <v>6</v>
      </c>
      <c r="E75" s="68" t="s">
        <v>115</v>
      </c>
      <c r="F75" s="69">
        <v>5</v>
      </c>
      <c r="G75" s="69" t="s">
        <v>574</v>
      </c>
      <c r="H75" s="69" t="s">
        <v>575</v>
      </c>
      <c r="I75" s="66" t="s">
        <v>576</v>
      </c>
      <c r="J75" s="66" t="s">
        <v>1057</v>
      </c>
    </row>
    <row r="76" spans="1:10" ht="90.95" customHeight="1" x14ac:dyDescent="0.2">
      <c r="A76" s="66" t="s">
        <v>325</v>
      </c>
      <c r="B76" s="67" t="s">
        <v>13</v>
      </c>
      <c r="C76" s="67" t="s">
        <v>326</v>
      </c>
      <c r="D76" s="67">
        <v>14</v>
      </c>
      <c r="E76" s="68" t="s">
        <v>18</v>
      </c>
      <c r="F76" s="69" t="s">
        <v>577</v>
      </c>
      <c r="G76" s="69" t="s">
        <v>578</v>
      </c>
      <c r="H76" s="69" t="s">
        <v>579</v>
      </c>
      <c r="I76" s="66" t="s">
        <v>576</v>
      </c>
      <c r="J76" s="66" t="s">
        <v>1058</v>
      </c>
    </row>
    <row r="77" spans="1:10" ht="39" customHeight="1" x14ac:dyDescent="0.2">
      <c r="A77" s="66" t="s">
        <v>333</v>
      </c>
      <c r="B77" s="67" t="s">
        <v>13</v>
      </c>
      <c r="C77" s="67" t="s">
        <v>334</v>
      </c>
      <c r="D77" s="67">
        <v>14</v>
      </c>
      <c r="E77" s="68" t="s">
        <v>18</v>
      </c>
      <c r="F77" s="69" t="s">
        <v>580</v>
      </c>
      <c r="G77" s="69" t="s">
        <v>545</v>
      </c>
      <c r="H77" s="69" t="s">
        <v>581</v>
      </c>
      <c r="I77" s="66" t="s">
        <v>576</v>
      </c>
      <c r="J77" s="66" t="s">
        <v>1059</v>
      </c>
    </row>
    <row r="78" spans="1:10" ht="51.95" customHeight="1" x14ac:dyDescent="0.2">
      <c r="A78" s="66" t="s">
        <v>199</v>
      </c>
      <c r="B78" s="67" t="s">
        <v>13</v>
      </c>
      <c r="C78" s="67" t="s">
        <v>200</v>
      </c>
      <c r="D78" s="67">
        <v>18</v>
      </c>
      <c r="E78" s="68" t="s">
        <v>115</v>
      </c>
      <c r="F78" s="69">
        <v>11</v>
      </c>
      <c r="G78" s="69" t="s">
        <v>582</v>
      </c>
      <c r="H78" s="69" t="s">
        <v>583</v>
      </c>
      <c r="I78" s="66" t="s">
        <v>584</v>
      </c>
      <c r="J78" s="66" t="s">
        <v>1060</v>
      </c>
    </row>
    <row r="79" spans="1:10" ht="78" customHeight="1" x14ac:dyDescent="0.2">
      <c r="A79" s="66" t="s">
        <v>35</v>
      </c>
      <c r="B79" s="67" t="s">
        <v>13</v>
      </c>
      <c r="C79" s="67" t="s">
        <v>36</v>
      </c>
      <c r="D79" s="67">
        <v>3</v>
      </c>
      <c r="E79" s="68" t="s">
        <v>32</v>
      </c>
      <c r="F79" s="69">
        <v>93.95</v>
      </c>
      <c r="G79" s="69" t="s">
        <v>656</v>
      </c>
      <c r="H79" s="69" t="s">
        <v>1061</v>
      </c>
      <c r="I79" s="66" t="s">
        <v>584</v>
      </c>
      <c r="J79" s="66" t="s">
        <v>1062</v>
      </c>
    </row>
    <row r="80" spans="1:10" ht="51.95" customHeight="1" x14ac:dyDescent="0.2">
      <c r="A80" s="66" t="s">
        <v>47</v>
      </c>
      <c r="B80" s="67" t="s">
        <v>13</v>
      </c>
      <c r="C80" s="67" t="s">
        <v>48</v>
      </c>
      <c r="D80" s="67">
        <v>1</v>
      </c>
      <c r="E80" s="68" t="s">
        <v>32</v>
      </c>
      <c r="F80" s="69">
        <v>153.56</v>
      </c>
      <c r="G80" s="69" t="s">
        <v>585</v>
      </c>
      <c r="H80" s="69" t="s">
        <v>1063</v>
      </c>
      <c r="I80" s="66" t="s">
        <v>586</v>
      </c>
      <c r="J80" s="66" t="s">
        <v>1064</v>
      </c>
    </row>
    <row r="81" spans="1:10" ht="65.099999999999994" customHeight="1" x14ac:dyDescent="0.2">
      <c r="A81" s="66" t="s">
        <v>240</v>
      </c>
      <c r="B81" s="67" t="s">
        <v>13</v>
      </c>
      <c r="C81" s="67" t="s">
        <v>241</v>
      </c>
      <c r="D81" s="67">
        <v>15</v>
      </c>
      <c r="E81" s="68" t="s">
        <v>83</v>
      </c>
      <c r="F81" s="69" t="s">
        <v>587</v>
      </c>
      <c r="G81" s="69" t="s">
        <v>588</v>
      </c>
      <c r="H81" s="69" t="s">
        <v>589</v>
      </c>
      <c r="I81" s="66" t="s">
        <v>586</v>
      </c>
      <c r="J81" s="66" t="s">
        <v>1065</v>
      </c>
    </row>
    <row r="82" spans="1:10" ht="39" customHeight="1" x14ac:dyDescent="0.2">
      <c r="A82" s="66" t="s">
        <v>359</v>
      </c>
      <c r="B82" s="67" t="s">
        <v>13</v>
      </c>
      <c r="C82" s="67" t="s">
        <v>360</v>
      </c>
      <c r="D82" s="67">
        <v>8</v>
      </c>
      <c r="E82" s="68" t="s">
        <v>83</v>
      </c>
      <c r="F82" s="69">
        <v>45.52</v>
      </c>
      <c r="G82" s="69" t="s">
        <v>590</v>
      </c>
      <c r="H82" s="69" t="s">
        <v>591</v>
      </c>
      <c r="I82" s="66" t="s">
        <v>586</v>
      </c>
      <c r="J82" s="66" t="s">
        <v>1066</v>
      </c>
    </row>
    <row r="83" spans="1:10" ht="39" customHeight="1" x14ac:dyDescent="0.2">
      <c r="A83" s="66" t="s">
        <v>60</v>
      </c>
      <c r="B83" s="67" t="s">
        <v>13</v>
      </c>
      <c r="C83" s="67" t="s">
        <v>61</v>
      </c>
      <c r="D83" s="67">
        <v>11</v>
      </c>
      <c r="E83" s="68" t="s">
        <v>51</v>
      </c>
      <c r="F83" s="69">
        <v>725.1</v>
      </c>
      <c r="G83" s="69" t="s">
        <v>592</v>
      </c>
      <c r="H83" s="69" t="s">
        <v>593</v>
      </c>
      <c r="I83" s="66" t="s">
        <v>594</v>
      </c>
      <c r="J83" s="66" t="s">
        <v>1067</v>
      </c>
    </row>
    <row r="84" spans="1:10" ht="51.95" customHeight="1" x14ac:dyDescent="0.2">
      <c r="A84" s="66" t="s">
        <v>314</v>
      </c>
      <c r="B84" s="67" t="s">
        <v>13</v>
      </c>
      <c r="C84" s="67" t="s">
        <v>315</v>
      </c>
      <c r="D84" s="67">
        <v>16</v>
      </c>
      <c r="E84" s="68" t="s">
        <v>83</v>
      </c>
      <c r="F84" s="69" t="s">
        <v>595</v>
      </c>
      <c r="G84" s="69" t="s">
        <v>596</v>
      </c>
      <c r="H84" s="69" t="s">
        <v>597</v>
      </c>
      <c r="I84" s="66" t="s">
        <v>594</v>
      </c>
      <c r="J84" s="66" t="s">
        <v>1068</v>
      </c>
    </row>
    <row r="85" spans="1:10" ht="26.1" customHeight="1" x14ac:dyDescent="0.2">
      <c r="A85" s="66" t="s">
        <v>88</v>
      </c>
      <c r="B85" s="67" t="s">
        <v>13</v>
      </c>
      <c r="C85" s="67" t="s">
        <v>89</v>
      </c>
      <c r="D85" s="67">
        <v>13</v>
      </c>
      <c r="E85" s="68" t="s">
        <v>18</v>
      </c>
      <c r="F85" s="69">
        <v>45.99</v>
      </c>
      <c r="G85" s="69" t="s">
        <v>598</v>
      </c>
      <c r="H85" s="69" t="s">
        <v>599</v>
      </c>
      <c r="I85" s="66" t="s">
        <v>594</v>
      </c>
      <c r="J85" s="66" t="s">
        <v>1069</v>
      </c>
    </row>
    <row r="86" spans="1:10" ht="104.1" customHeight="1" x14ac:dyDescent="0.2">
      <c r="A86" s="66" t="s">
        <v>379</v>
      </c>
      <c r="B86" s="67" t="s">
        <v>13</v>
      </c>
      <c r="C86" s="67" t="s">
        <v>380</v>
      </c>
      <c r="D86" s="67">
        <v>5</v>
      </c>
      <c r="E86" s="68" t="s">
        <v>115</v>
      </c>
      <c r="F86" s="69">
        <v>1</v>
      </c>
      <c r="G86" s="69" t="s">
        <v>600</v>
      </c>
      <c r="H86" s="69" t="s">
        <v>600</v>
      </c>
      <c r="I86" s="66" t="s">
        <v>594</v>
      </c>
      <c r="J86" s="66" t="s">
        <v>1070</v>
      </c>
    </row>
    <row r="87" spans="1:10" ht="26.1" customHeight="1" x14ac:dyDescent="0.2">
      <c r="A87" s="66" t="s">
        <v>96</v>
      </c>
      <c r="B87" s="67" t="s">
        <v>13</v>
      </c>
      <c r="C87" s="67" t="s">
        <v>97</v>
      </c>
      <c r="D87" s="67">
        <v>13</v>
      </c>
      <c r="E87" s="68" t="s">
        <v>18</v>
      </c>
      <c r="F87" s="69">
        <v>26</v>
      </c>
      <c r="G87" s="69" t="s">
        <v>884</v>
      </c>
      <c r="H87" s="69" t="s">
        <v>918</v>
      </c>
      <c r="I87" s="66" t="s">
        <v>603</v>
      </c>
      <c r="J87" s="66" t="s">
        <v>1071</v>
      </c>
    </row>
    <row r="88" spans="1:10" ht="26.1" customHeight="1" x14ac:dyDescent="0.2">
      <c r="A88" s="66" t="s">
        <v>128</v>
      </c>
      <c r="B88" s="67" t="s">
        <v>13</v>
      </c>
      <c r="C88" s="67" t="s">
        <v>129</v>
      </c>
      <c r="D88" s="67">
        <v>15</v>
      </c>
      <c r="E88" s="68" t="s">
        <v>115</v>
      </c>
      <c r="F88" s="69">
        <v>6</v>
      </c>
      <c r="G88" s="69" t="s">
        <v>601</v>
      </c>
      <c r="H88" s="69" t="s">
        <v>602</v>
      </c>
      <c r="I88" s="66" t="s">
        <v>603</v>
      </c>
      <c r="J88" s="66" t="s">
        <v>1072</v>
      </c>
    </row>
    <row r="89" spans="1:10" ht="90.95" customHeight="1" x14ac:dyDescent="0.2">
      <c r="A89" s="66" t="s">
        <v>375</v>
      </c>
      <c r="B89" s="67" t="s">
        <v>13</v>
      </c>
      <c r="C89" s="67" t="s">
        <v>376</v>
      </c>
      <c r="D89" s="67">
        <v>5</v>
      </c>
      <c r="E89" s="68" t="s">
        <v>115</v>
      </c>
      <c r="F89" s="69">
        <v>25</v>
      </c>
      <c r="G89" s="69" t="s">
        <v>604</v>
      </c>
      <c r="H89" s="69" t="s">
        <v>605</v>
      </c>
      <c r="I89" s="66" t="s">
        <v>606</v>
      </c>
      <c r="J89" s="66" t="s">
        <v>1073</v>
      </c>
    </row>
    <row r="90" spans="1:10" ht="39" customHeight="1" x14ac:dyDescent="0.2">
      <c r="A90" s="66" t="s">
        <v>230</v>
      </c>
      <c r="B90" s="67" t="s">
        <v>13</v>
      </c>
      <c r="C90" s="67" t="s">
        <v>231</v>
      </c>
      <c r="D90" s="67">
        <v>15</v>
      </c>
      <c r="E90" s="68" t="s">
        <v>83</v>
      </c>
      <c r="F90" s="69">
        <v>786.21</v>
      </c>
      <c r="G90" s="69" t="s">
        <v>607</v>
      </c>
      <c r="H90" s="69" t="s">
        <v>608</v>
      </c>
      <c r="I90" s="66" t="s">
        <v>606</v>
      </c>
      <c r="J90" s="66" t="s">
        <v>1074</v>
      </c>
    </row>
    <row r="91" spans="1:10" ht="90.95" customHeight="1" x14ac:dyDescent="0.2">
      <c r="A91" s="66" t="s">
        <v>130</v>
      </c>
      <c r="B91" s="67" t="s">
        <v>13</v>
      </c>
      <c r="C91" s="67" t="s">
        <v>131</v>
      </c>
      <c r="D91" s="67">
        <v>6</v>
      </c>
      <c r="E91" s="68" t="s">
        <v>115</v>
      </c>
      <c r="F91" s="69">
        <v>6</v>
      </c>
      <c r="G91" s="69" t="s">
        <v>609</v>
      </c>
      <c r="H91" s="69" t="s">
        <v>610</v>
      </c>
      <c r="I91" s="66" t="s">
        <v>611</v>
      </c>
      <c r="J91" s="66" t="s">
        <v>1075</v>
      </c>
    </row>
    <row r="92" spans="1:10" ht="26.1" customHeight="1" x14ac:dyDescent="0.2">
      <c r="A92" s="66" t="s">
        <v>331</v>
      </c>
      <c r="B92" s="67" t="s">
        <v>13</v>
      </c>
      <c r="C92" s="67" t="s">
        <v>332</v>
      </c>
      <c r="D92" s="67">
        <v>14</v>
      </c>
      <c r="E92" s="68" t="s">
        <v>322</v>
      </c>
      <c r="F92" s="69" t="s">
        <v>612</v>
      </c>
      <c r="G92" s="69" t="s">
        <v>613</v>
      </c>
      <c r="H92" s="69" t="s">
        <v>614</v>
      </c>
      <c r="I92" s="66" t="s">
        <v>611</v>
      </c>
      <c r="J92" s="66" t="s">
        <v>1076</v>
      </c>
    </row>
    <row r="93" spans="1:10" ht="65.099999999999994" customHeight="1" x14ac:dyDescent="0.2">
      <c r="A93" s="66" t="s">
        <v>323</v>
      </c>
      <c r="B93" s="67" t="s">
        <v>13</v>
      </c>
      <c r="C93" s="67" t="s">
        <v>324</v>
      </c>
      <c r="D93" s="67">
        <v>14</v>
      </c>
      <c r="E93" s="68" t="s">
        <v>115</v>
      </c>
      <c r="F93" s="69">
        <v>22</v>
      </c>
      <c r="G93" s="69" t="s">
        <v>615</v>
      </c>
      <c r="H93" s="69" t="s">
        <v>616</v>
      </c>
      <c r="I93" s="66" t="s">
        <v>1077</v>
      </c>
      <c r="J93" s="66" t="s">
        <v>1078</v>
      </c>
    </row>
    <row r="94" spans="1:10" ht="39" customHeight="1" x14ac:dyDescent="0.2">
      <c r="A94" s="66" t="s">
        <v>272</v>
      </c>
      <c r="B94" s="67" t="s">
        <v>72</v>
      </c>
      <c r="C94" s="67" t="s">
        <v>273</v>
      </c>
      <c r="D94" s="67" t="s">
        <v>617</v>
      </c>
      <c r="E94" s="68" t="s">
        <v>115</v>
      </c>
      <c r="F94" s="69">
        <v>122</v>
      </c>
      <c r="G94" s="69" t="s">
        <v>618</v>
      </c>
      <c r="H94" s="69" t="s">
        <v>619</v>
      </c>
      <c r="I94" s="66" t="s">
        <v>620</v>
      </c>
      <c r="J94" s="66" t="s">
        <v>1079</v>
      </c>
    </row>
    <row r="95" spans="1:10" ht="51.95" customHeight="1" x14ac:dyDescent="0.2">
      <c r="A95" s="66" t="s">
        <v>84</v>
      </c>
      <c r="B95" s="67" t="s">
        <v>13</v>
      </c>
      <c r="C95" s="67" t="s">
        <v>85</v>
      </c>
      <c r="D95" s="67">
        <v>13</v>
      </c>
      <c r="E95" s="68" t="s">
        <v>83</v>
      </c>
      <c r="F95" s="69">
        <v>23.9</v>
      </c>
      <c r="G95" s="69" t="s">
        <v>621</v>
      </c>
      <c r="H95" s="69" t="s">
        <v>622</v>
      </c>
      <c r="I95" s="66" t="s">
        <v>620</v>
      </c>
      <c r="J95" s="66" t="s">
        <v>1080</v>
      </c>
    </row>
    <row r="96" spans="1:10" ht="65.099999999999994" customHeight="1" x14ac:dyDescent="0.2">
      <c r="A96" s="66" t="s">
        <v>39</v>
      </c>
      <c r="B96" s="67" t="s">
        <v>13</v>
      </c>
      <c r="C96" s="67" t="s">
        <v>40</v>
      </c>
      <c r="D96" s="67">
        <v>5</v>
      </c>
      <c r="E96" s="68" t="s">
        <v>18</v>
      </c>
      <c r="F96" s="69">
        <v>1237.69</v>
      </c>
      <c r="G96" s="69" t="s">
        <v>623</v>
      </c>
      <c r="H96" s="69" t="s">
        <v>624</v>
      </c>
      <c r="I96" s="66" t="s">
        <v>620</v>
      </c>
      <c r="J96" s="66" t="s">
        <v>1081</v>
      </c>
    </row>
    <row r="97" spans="1:10" ht="39" customHeight="1" x14ac:dyDescent="0.2">
      <c r="A97" s="66" t="s">
        <v>296</v>
      </c>
      <c r="B97" s="67" t="s">
        <v>13</v>
      </c>
      <c r="C97" s="67" t="s">
        <v>297</v>
      </c>
      <c r="D97" s="67">
        <v>15</v>
      </c>
      <c r="E97" s="68" t="s">
        <v>115</v>
      </c>
      <c r="F97" s="69">
        <v>8</v>
      </c>
      <c r="G97" s="69" t="s">
        <v>625</v>
      </c>
      <c r="H97" s="69" t="s">
        <v>626</v>
      </c>
      <c r="I97" s="66" t="s">
        <v>627</v>
      </c>
      <c r="J97" s="66" t="s">
        <v>1082</v>
      </c>
    </row>
    <row r="98" spans="1:10" ht="39" customHeight="1" x14ac:dyDescent="0.2">
      <c r="A98" s="66" t="s">
        <v>276</v>
      </c>
      <c r="B98" s="67" t="s">
        <v>13</v>
      </c>
      <c r="C98" s="67" t="s">
        <v>277</v>
      </c>
      <c r="D98" s="67">
        <v>15</v>
      </c>
      <c r="E98" s="68" t="s">
        <v>115</v>
      </c>
      <c r="F98" s="69">
        <v>1</v>
      </c>
      <c r="G98" s="69" t="s">
        <v>628</v>
      </c>
      <c r="H98" s="69" t="s">
        <v>628</v>
      </c>
      <c r="I98" s="66" t="s">
        <v>627</v>
      </c>
      <c r="J98" s="66" t="s">
        <v>1083</v>
      </c>
    </row>
    <row r="99" spans="1:10" ht="51.95" customHeight="1" x14ac:dyDescent="0.2">
      <c r="A99" s="66" t="s">
        <v>201</v>
      </c>
      <c r="B99" s="67" t="s">
        <v>72</v>
      </c>
      <c r="C99" s="67" t="s">
        <v>202</v>
      </c>
      <c r="D99" s="67" t="s">
        <v>629</v>
      </c>
      <c r="E99" s="68" t="s">
        <v>115</v>
      </c>
      <c r="F99" s="69">
        <v>2</v>
      </c>
      <c r="G99" s="69" t="s">
        <v>630</v>
      </c>
      <c r="H99" s="69" t="s">
        <v>631</v>
      </c>
      <c r="I99" s="66" t="s">
        <v>627</v>
      </c>
      <c r="J99" s="66" t="s">
        <v>1084</v>
      </c>
    </row>
    <row r="100" spans="1:10" ht="26.1" customHeight="1" x14ac:dyDescent="0.2">
      <c r="A100" s="66" t="s">
        <v>288</v>
      </c>
      <c r="B100" s="67" t="s">
        <v>13</v>
      </c>
      <c r="C100" s="67" t="s">
        <v>289</v>
      </c>
      <c r="D100" s="67">
        <v>15</v>
      </c>
      <c r="E100" s="68" t="s">
        <v>83</v>
      </c>
      <c r="F100" s="69">
        <v>60</v>
      </c>
      <c r="G100" s="69" t="s">
        <v>632</v>
      </c>
      <c r="H100" s="69" t="s">
        <v>633</v>
      </c>
      <c r="I100" s="66" t="s">
        <v>634</v>
      </c>
      <c r="J100" s="66" t="s">
        <v>1085</v>
      </c>
    </row>
    <row r="101" spans="1:10" ht="26.1" customHeight="1" x14ac:dyDescent="0.2">
      <c r="A101" s="66" t="s">
        <v>349</v>
      </c>
      <c r="B101" s="67" t="s">
        <v>13</v>
      </c>
      <c r="C101" s="67" t="s">
        <v>350</v>
      </c>
      <c r="D101" s="67">
        <v>14</v>
      </c>
      <c r="E101" s="68" t="s">
        <v>322</v>
      </c>
      <c r="F101" s="69">
        <v>2.16</v>
      </c>
      <c r="G101" s="69" t="s">
        <v>635</v>
      </c>
      <c r="H101" s="69" t="s">
        <v>636</v>
      </c>
      <c r="I101" s="66" t="s">
        <v>634</v>
      </c>
      <c r="J101" s="66" t="s">
        <v>1086</v>
      </c>
    </row>
    <row r="102" spans="1:10" ht="26.1" customHeight="1" x14ac:dyDescent="0.2">
      <c r="A102" s="66" t="s">
        <v>274</v>
      </c>
      <c r="B102" s="67" t="s">
        <v>13</v>
      </c>
      <c r="C102" s="67" t="s">
        <v>275</v>
      </c>
      <c r="D102" s="67">
        <v>15</v>
      </c>
      <c r="E102" s="68" t="s">
        <v>115</v>
      </c>
      <c r="F102" s="69">
        <v>172</v>
      </c>
      <c r="G102" s="69" t="s">
        <v>637</v>
      </c>
      <c r="H102" s="69" t="s">
        <v>638</v>
      </c>
      <c r="I102" s="66" t="s">
        <v>634</v>
      </c>
      <c r="J102" s="66" t="s">
        <v>1087</v>
      </c>
    </row>
    <row r="103" spans="1:10" ht="39" customHeight="1" x14ac:dyDescent="0.2">
      <c r="A103" s="66" t="s">
        <v>197</v>
      </c>
      <c r="B103" s="67" t="s">
        <v>13</v>
      </c>
      <c r="C103" s="67" t="s">
        <v>198</v>
      </c>
      <c r="D103" s="67">
        <v>15</v>
      </c>
      <c r="E103" s="68" t="s">
        <v>115</v>
      </c>
      <c r="F103" s="69">
        <v>14</v>
      </c>
      <c r="G103" s="69" t="s">
        <v>639</v>
      </c>
      <c r="H103" s="69" t="s">
        <v>640</v>
      </c>
      <c r="I103" s="66" t="s">
        <v>634</v>
      </c>
      <c r="J103" s="66" t="s">
        <v>1088</v>
      </c>
    </row>
    <row r="104" spans="1:10" ht="51.95" customHeight="1" x14ac:dyDescent="0.2">
      <c r="A104" s="66" t="s">
        <v>284</v>
      </c>
      <c r="B104" s="67" t="s">
        <v>285</v>
      </c>
      <c r="C104" s="67" t="s">
        <v>286</v>
      </c>
      <c r="D104" s="67" t="s">
        <v>641</v>
      </c>
      <c r="E104" s="68" t="s">
        <v>287</v>
      </c>
      <c r="F104" s="69">
        <v>73</v>
      </c>
      <c r="G104" s="69" t="s">
        <v>642</v>
      </c>
      <c r="H104" s="69" t="s">
        <v>643</v>
      </c>
      <c r="I104" s="66" t="s">
        <v>634</v>
      </c>
      <c r="J104" s="66" t="s">
        <v>1089</v>
      </c>
    </row>
    <row r="105" spans="1:10" ht="39" customHeight="1" x14ac:dyDescent="0.2">
      <c r="A105" s="66" t="s">
        <v>228</v>
      </c>
      <c r="B105" s="67" t="s">
        <v>13</v>
      </c>
      <c r="C105" s="67" t="s">
        <v>229</v>
      </c>
      <c r="D105" s="67">
        <v>15</v>
      </c>
      <c r="E105" s="68" t="s">
        <v>83</v>
      </c>
      <c r="F105" s="69">
        <v>36</v>
      </c>
      <c r="G105" s="69" t="s">
        <v>644</v>
      </c>
      <c r="H105" s="69" t="s">
        <v>645</v>
      </c>
      <c r="I105" s="66" t="s">
        <v>634</v>
      </c>
      <c r="J105" s="66" t="s">
        <v>919</v>
      </c>
    </row>
    <row r="106" spans="1:10" ht="39" customHeight="1" x14ac:dyDescent="0.2">
      <c r="A106" s="66" t="s">
        <v>357</v>
      </c>
      <c r="B106" s="67" t="s">
        <v>13</v>
      </c>
      <c r="C106" s="67" t="s">
        <v>358</v>
      </c>
      <c r="D106" s="67">
        <v>17</v>
      </c>
      <c r="E106" s="68" t="s">
        <v>18</v>
      </c>
      <c r="F106" s="69">
        <v>26.25</v>
      </c>
      <c r="G106" s="69" t="s">
        <v>646</v>
      </c>
      <c r="H106" s="69" t="s">
        <v>647</v>
      </c>
      <c r="I106" s="66" t="s">
        <v>648</v>
      </c>
      <c r="J106" s="66" t="s">
        <v>1090</v>
      </c>
    </row>
    <row r="107" spans="1:10" ht="51.95" customHeight="1" x14ac:dyDescent="0.2">
      <c r="A107" s="66" t="s">
        <v>252</v>
      </c>
      <c r="B107" s="67" t="s">
        <v>72</v>
      </c>
      <c r="C107" s="67" t="s">
        <v>253</v>
      </c>
      <c r="D107" s="67" t="s">
        <v>617</v>
      </c>
      <c r="E107" s="68" t="s">
        <v>115</v>
      </c>
      <c r="F107" s="69">
        <v>2</v>
      </c>
      <c r="G107" s="69" t="s">
        <v>649</v>
      </c>
      <c r="H107" s="69" t="s">
        <v>650</v>
      </c>
      <c r="I107" s="66" t="s">
        <v>648</v>
      </c>
      <c r="J107" s="66" t="s">
        <v>1091</v>
      </c>
    </row>
    <row r="108" spans="1:10" ht="90.95" customHeight="1" x14ac:dyDescent="0.2">
      <c r="A108" s="66" t="s">
        <v>209</v>
      </c>
      <c r="B108" s="67" t="s">
        <v>13</v>
      </c>
      <c r="C108" s="67" t="s">
        <v>210</v>
      </c>
      <c r="D108" s="67">
        <v>15</v>
      </c>
      <c r="E108" s="68" t="s">
        <v>83</v>
      </c>
      <c r="F108" s="69">
        <v>69.61</v>
      </c>
      <c r="G108" s="69" t="s">
        <v>651</v>
      </c>
      <c r="H108" s="69" t="s">
        <v>652</v>
      </c>
      <c r="I108" s="66" t="s">
        <v>648</v>
      </c>
      <c r="J108" s="66" t="s">
        <v>1092</v>
      </c>
    </row>
    <row r="109" spans="1:10" ht="39" customHeight="1" x14ac:dyDescent="0.2">
      <c r="A109" s="66" t="s">
        <v>377</v>
      </c>
      <c r="B109" s="67" t="s">
        <v>13</v>
      </c>
      <c r="C109" s="67" t="s">
        <v>378</v>
      </c>
      <c r="D109" s="67">
        <v>14</v>
      </c>
      <c r="E109" s="68" t="s">
        <v>115</v>
      </c>
      <c r="F109" s="69">
        <v>1</v>
      </c>
      <c r="G109" s="69" t="s">
        <v>653</v>
      </c>
      <c r="H109" s="69" t="s">
        <v>653</v>
      </c>
      <c r="I109" s="66" t="s">
        <v>648</v>
      </c>
      <c r="J109" s="66" t="s">
        <v>654</v>
      </c>
    </row>
    <row r="110" spans="1:10" ht="39" customHeight="1" x14ac:dyDescent="0.2">
      <c r="A110" s="66" t="s">
        <v>134</v>
      </c>
      <c r="B110" s="67" t="s">
        <v>13</v>
      </c>
      <c r="C110" s="67" t="s">
        <v>135</v>
      </c>
      <c r="D110" s="67">
        <v>6</v>
      </c>
      <c r="E110" s="68" t="s">
        <v>115</v>
      </c>
      <c r="F110" s="69">
        <v>1</v>
      </c>
      <c r="G110" s="69" t="s">
        <v>655</v>
      </c>
      <c r="H110" s="69" t="s">
        <v>655</v>
      </c>
      <c r="I110" s="66" t="s">
        <v>648</v>
      </c>
      <c r="J110" s="66" t="s">
        <v>921</v>
      </c>
    </row>
    <row r="111" spans="1:10" ht="39" customHeight="1" x14ac:dyDescent="0.2">
      <c r="A111" s="66" t="s">
        <v>94</v>
      </c>
      <c r="B111" s="67" t="s">
        <v>13</v>
      </c>
      <c r="C111" s="67" t="s">
        <v>95</v>
      </c>
      <c r="D111" s="67">
        <v>13</v>
      </c>
      <c r="E111" s="68" t="s">
        <v>18</v>
      </c>
      <c r="F111" s="69">
        <v>9</v>
      </c>
      <c r="G111" s="69" t="s">
        <v>884</v>
      </c>
      <c r="H111" s="69" t="s">
        <v>920</v>
      </c>
      <c r="I111" s="66" t="s">
        <v>657</v>
      </c>
      <c r="J111" s="66" t="s">
        <v>658</v>
      </c>
    </row>
    <row r="112" spans="1:10" ht="39" customHeight="1" x14ac:dyDescent="0.2">
      <c r="A112" s="66" t="s">
        <v>306</v>
      </c>
      <c r="B112" s="67" t="s">
        <v>13</v>
      </c>
      <c r="C112" s="67" t="s">
        <v>307</v>
      </c>
      <c r="D112" s="67">
        <v>15</v>
      </c>
      <c r="E112" s="68" t="s">
        <v>115</v>
      </c>
      <c r="F112" s="69">
        <v>40</v>
      </c>
      <c r="G112" s="69" t="s">
        <v>659</v>
      </c>
      <c r="H112" s="69" t="s">
        <v>660</v>
      </c>
      <c r="I112" s="66" t="s">
        <v>657</v>
      </c>
      <c r="J112" s="66" t="s">
        <v>661</v>
      </c>
    </row>
    <row r="113" spans="1:10" ht="51.95" customHeight="1" x14ac:dyDescent="0.2">
      <c r="A113" s="66" t="s">
        <v>260</v>
      </c>
      <c r="B113" s="67" t="s">
        <v>72</v>
      </c>
      <c r="C113" s="67" t="s">
        <v>261</v>
      </c>
      <c r="D113" s="67" t="s">
        <v>617</v>
      </c>
      <c r="E113" s="68" t="s">
        <v>115</v>
      </c>
      <c r="F113" s="69">
        <v>20</v>
      </c>
      <c r="G113" s="69" t="s">
        <v>662</v>
      </c>
      <c r="H113" s="69" t="s">
        <v>663</v>
      </c>
      <c r="I113" s="66" t="s">
        <v>657</v>
      </c>
      <c r="J113" s="66" t="s">
        <v>664</v>
      </c>
    </row>
    <row r="114" spans="1:10" ht="26.1" customHeight="1" x14ac:dyDescent="0.2">
      <c r="A114" s="66" t="s">
        <v>371</v>
      </c>
      <c r="B114" s="67" t="s">
        <v>13</v>
      </c>
      <c r="C114" s="67" t="s">
        <v>372</v>
      </c>
      <c r="D114" s="67">
        <v>9</v>
      </c>
      <c r="E114" s="68" t="s">
        <v>18</v>
      </c>
      <c r="F114" s="69">
        <v>60</v>
      </c>
      <c r="G114" s="69" t="s">
        <v>665</v>
      </c>
      <c r="H114" s="69" t="s">
        <v>666</v>
      </c>
      <c r="I114" s="66" t="s">
        <v>657</v>
      </c>
      <c r="J114" s="66" t="s">
        <v>667</v>
      </c>
    </row>
    <row r="115" spans="1:10" ht="39" customHeight="1" x14ac:dyDescent="0.2">
      <c r="A115" s="66" t="s">
        <v>136</v>
      </c>
      <c r="B115" s="67" t="s">
        <v>72</v>
      </c>
      <c r="C115" s="67" t="s">
        <v>137</v>
      </c>
      <c r="D115" s="67" t="s">
        <v>629</v>
      </c>
      <c r="E115" s="68" t="s">
        <v>115</v>
      </c>
      <c r="F115" s="69">
        <v>10</v>
      </c>
      <c r="G115" s="69" t="s">
        <v>668</v>
      </c>
      <c r="H115" s="69" t="s">
        <v>669</v>
      </c>
      <c r="I115" s="66" t="s">
        <v>657</v>
      </c>
      <c r="J115" s="66" t="s">
        <v>670</v>
      </c>
    </row>
    <row r="116" spans="1:10" ht="39" customHeight="1" x14ac:dyDescent="0.2">
      <c r="A116" s="66" t="s">
        <v>363</v>
      </c>
      <c r="B116" s="67" t="s">
        <v>13</v>
      </c>
      <c r="C116" s="67" t="s">
        <v>364</v>
      </c>
      <c r="D116" s="67">
        <v>9</v>
      </c>
      <c r="E116" s="68" t="s">
        <v>32</v>
      </c>
      <c r="F116" s="69">
        <v>2.67</v>
      </c>
      <c r="G116" s="69" t="s">
        <v>671</v>
      </c>
      <c r="H116" s="69" t="s">
        <v>672</v>
      </c>
      <c r="I116" s="66" t="s">
        <v>657</v>
      </c>
      <c r="J116" s="66" t="s">
        <v>922</v>
      </c>
    </row>
    <row r="117" spans="1:10" ht="26.1" customHeight="1" x14ac:dyDescent="0.2">
      <c r="A117" s="66" t="s">
        <v>254</v>
      </c>
      <c r="B117" s="67" t="s">
        <v>13</v>
      </c>
      <c r="C117" s="67" t="s">
        <v>255</v>
      </c>
      <c r="D117" s="67">
        <v>15</v>
      </c>
      <c r="E117" s="68" t="s">
        <v>115</v>
      </c>
      <c r="F117" s="69">
        <v>74</v>
      </c>
      <c r="G117" s="69" t="s">
        <v>673</v>
      </c>
      <c r="H117" s="69" t="s">
        <v>674</v>
      </c>
      <c r="I117" s="66" t="s">
        <v>657</v>
      </c>
      <c r="J117" s="66" t="s">
        <v>675</v>
      </c>
    </row>
    <row r="118" spans="1:10" ht="65.099999999999994" customHeight="1" x14ac:dyDescent="0.2">
      <c r="A118" s="66" t="s">
        <v>211</v>
      </c>
      <c r="B118" s="67" t="s">
        <v>13</v>
      </c>
      <c r="C118" s="67" t="s">
        <v>176</v>
      </c>
      <c r="D118" s="67">
        <v>15</v>
      </c>
      <c r="E118" s="68" t="s">
        <v>83</v>
      </c>
      <c r="F118" s="69" t="s">
        <v>676</v>
      </c>
      <c r="G118" s="69" t="s">
        <v>677</v>
      </c>
      <c r="H118" s="69" t="s">
        <v>678</v>
      </c>
      <c r="I118" s="66" t="s">
        <v>683</v>
      </c>
      <c r="J118" s="66" t="s">
        <v>679</v>
      </c>
    </row>
    <row r="119" spans="1:10" ht="26.1" customHeight="1" x14ac:dyDescent="0.2">
      <c r="A119" s="66" t="s">
        <v>250</v>
      </c>
      <c r="B119" s="67" t="s">
        <v>139</v>
      </c>
      <c r="C119" s="67" t="s">
        <v>251</v>
      </c>
      <c r="D119" s="67" t="s">
        <v>680</v>
      </c>
      <c r="E119" s="68" t="s">
        <v>115</v>
      </c>
      <c r="F119" s="69">
        <v>4</v>
      </c>
      <c r="G119" s="69" t="s">
        <v>681</v>
      </c>
      <c r="H119" s="69" t="s">
        <v>682</v>
      </c>
      <c r="I119" s="66" t="s">
        <v>683</v>
      </c>
      <c r="J119" s="66" t="s">
        <v>684</v>
      </c>
    </row>
    <row r="120" spans="1:10" ht="26.1" customHeight="1" x14ac:dyDescent="0.2">
      <c r="A120" s="66" t="s">
        <v>335</v>
      </c>
      <c r="B120" s="67" t="s">
        <v>13</v>
      </c>
      <c r="C120" s="67" t="s">
        <v>336</v>
      </c>
      <c r="D120" s="67">
        <v>14</v>
      </c>
      <c r="E120" s="68" t="s">
        <v>115</v>
      </c>
      <c r="F120" s="69">
        <v>1</v>
      </c>
      <c r="G120" s="69" t="s">
        <v>685</v>
      </c>
      <c r="H120" s="69" t="s">
        <v>685</v>
      </c>
      <c r="I120" s="66" t="s">
        <v>683</v>
      </c>
      <c r="J120" s="66" t="s">
        <v>686</v>
      </c>
    </row>
    <row r="121" spans="1:10" ht="26.1" customHeight="1" x14ac:dyDescent="0.2">
      <c r="A121" s="66" t="s">
        <v>248</v>
      </c>
      <c r="B121" s="67" t="s">
        <v>13</v>
      </c>
      <c r="C121" s="67" t="s">
        <v>249</v>
      </c>
      <c r="D121" s="67">
        <v>15</v>
      </c>
      <c r="E121" s="68" t="s">
        <v>115</v>
      </c>
      <c r="F121" s="69">
        <v>18</v>
      </c>
      <c r="G121" s="69" t="s">
        <v>687</v>
      </c>
      <c r="H121" s="69" t="s">
        <v>688</v>
      </c>
      <c r="I121" s="66" t="s">
        <v>683</v>
      </c>
      <c r="J121" s="66" t="s">
        <v>689</v>
      </c>
    </row>
    <row r="122" spans="1:10" ht="65.099999999999994" customHeight="1" x14ac:dyDescent="0.2">
      <c r="A122" s="66" t="s">
        <v>21</v>
      </c>
      <c r="B122" s="67" t="s">
        <v>13</v>
      </c>
      <c r="C122" s="67" t="s">
        <v>22</v>
      </c>
      <c r="D122" s="67">
        <v>5</v>
      </c>
      <c r="E122" s="68" t="s">
        <v>18</v>
      </c>
      <c r="F122" s="69">
        <v>100</v>
      </c>
      <c r="G122" s="69" t="s">
        <v>690</v>
      </c>
      <c r="H122" s="69" t="s">
        <v>691</v>
      </c>
      <c r="I122" s="66" t="s">
        <v>683</v>
      </c>
      <c r="J122" s="66" t="s">
        <v>692</v>
      </c>
    </row>
    <row r="123" spans="1:10" ht="39" customHeight="1" x14ac:dyDescent="0.2">
      <c r="A123" s="66" t="s">
        <v>212</v>
      </c>
      <c r="B123" s="67" t="s">
        <v>13</v>
      </c>
      <c r="C123" s="67" t="s">
        <v>213</v>
      </c>
      <c r="D123" s="67">
        <v>18</v>
      </c>
      <c r="E123" s="68" t="s">
        <v>115</v>
      </c>
      <c r="F123" s="69">
        <v>15</v>
      </c>
      <c r="G123" s="69" t="s">
        <v>693</v>
      </c>
      <c r="H123" s="69" t="s">
        <v>694</v>
      </c>
      <c r="I123" s="66" t="s">
        <v>683</v>
      </c>
      <c r="J123" s="66" t="s">
        <v>695</v>
      </c>
    </row>
    <row r="124" spans="1:10" ht="39" customHeight="1" x14ac:dyDescent="0.2">
      <c r="A124" s="66" t="s">
        <v>171</v>
      </c>
      <c r="B124" s="67" t="s">
        <v>13</v>
      </c>
      <c r="C124" s="67" t="s">
        <v>172</v>
      </c>
      <c r="D124" s="67">
        <v>6</v>
      </c>
      <c r="E124" s="68" t="s">
        <v>115</v>
      </c>
      <c r="F124" s="69">
        <v>10</v>
      </c>
      <c r="G124" s="69" t="s">
        <v>696</v>
      </c>
      <c r="H124" s="69" t="s">
        <v>697</v>
      </c>
      <c r="I124" s="66" t="s">
        <v>683</v>
      </c>
      <c r="J124" s="66" t="s">
        <v>698</v>
      </c>
    </row>
    <row r="125" spans="1:10" ht="51.95" customHeight="1" x14ac:dyDescent="0.2">
      <c r="A125" s="66" t="s">
        <v>185</v>
      </c>
      <c r="B125" s="67" t="s">
        <v>13</v>
      </c>
      <c r="C125" s="67" t="s">
        <v>186</v>
      </c>
      <c r="D125" s="67">
        <v>18</v>
      </c>
      <c r="E125" s="68" t="s">
        <v>115</v>
      </c>
      <c r="F125" s="69">
        <v>15</v>
      </c>
      <c r="G125" s="69" t="s">
        <v>699</v>
      </c>
      <c r="H125" s="69" t="s">
        <v>700</v>
      </c>
      <c r="I125" s="66" t="s">
        <v>683</v>
      </c>
      <c r="J125" s="66" t="s">
        <v>701</v>
      </c>
    </row>
    <row r="126" spans="1:10" ht="51.95" customHeight="1" x14ac:dyDescent="0.2">
      <c r="A126" s="66" t="s">
        <v>175</v>
      </c>
      <c r="B126" s="67" t="s">
        <v>13</v>
      </c>
      <c r="C126" s="67" t="s">
        <v>176</v>
      </c>
      <c r="D126" s="67">
        <v>15</v>
      </c>
      <c r="E126" s="68" t="s">
        <v>83</v>
      </c>
      <c r="F126" s="69" t="s">
        <v>702</v>
      </c>
      <c r="G126" s="69" t="s">
        <v>703</v>
      </c>
      <c r="H126" s="69" t="s">
        <v>704</v>
      </c>
      <c r="I126" s="66" t="s">
        <v>683</v>
      </c>
      <c r="J126" s="66" t="s">
        <v>705</v>
      </c>
    </row>
    <row r="127" spans="1:10" ht="51.95" customHeight="1" x14ac:dyDescent="0.2">
      <c r="A127" s="66" t="s">
        <v>369</v>
      </c>
      <c r="B127" s="67" t="s">
        <v>13</v>
      </c>
      <c r="C127" s="67" t="s">
        <v>370</v>
      </c>
      <c r="D127" s="67">
        <v>9</v>
      </c>
      <c r="E127" s="68" t="s">
        <v>115</v>
      </c>
      <c r="F127" s="69">
        <v>10</v>
      </c>
      <c r="G127" s="69" t="s">
        <v>706</v>
      </c>
      <c r="H127" s="69" t="s">
        <v>707</v>
      </c>
      <c r="I127" s="66" t="s">
        <v>683</v>
      </c>
      <c r="J127" s="66" t="s">
        <v>708</v>
      </c>
    </row>
    <row r="128" spans="1:10" ht="26.1" customHeight="1" x14ac:dyDescent="0.2">
      <c r="A128" s="66" t="s">
        <v>25</v>
      </c>
      <c r="B128" s="67" t="s">
        <v>13</v>
      </c>
      <c r="C128" s="67" t="s">
        <v>26</v>
      </c>
      <c r="D128" s="67">
        <v>5</v>
      </c>
      <c r="E128" s="68" t="s">
        <v>18</v>
      </c>
      <c r="F128" s="69">
        <v>100</v>
      </c>
      <c r="G128" s="69" t="s">
        <v>709</v>
      </c>
      <c r="H128" s="69" t="s">
        <v>710</v>
      </c>
      <c r="I128" s="66" t="s">
        <v>683</v>
      </c>
      <c r="J128" s="66" t="s">
        <v>923</v>
      </c>
    </row>
    <row r="129" spans="1:10" ht="39" customHeight="1" x14ac:dyDescent="0.2">
      <c r="A129" s="66" t="s">
        <v>153</v>
      </c>
      <c r="B129" s="67" t="s">
        <v>72</v>
      </c>
      <c r="C129" s="67" t="s">
        <v>154</v>
      </c>
      <c r="D129" s="67" t="s">
        <v>629</v>
      </c>
      <c r="E129" s="68" t="s">
        <v>115</v>
      </c>
      <c r="F129" s="69">
        <v>13</v>
      </c>
      <c r="G129" s="69" t="s">
        <v>711</v>
      </c>
      <c r="H129" s="69" t="s">
        <v>712</v>
      </c>
      <c r="I129" s="66" t="s">
        <v>683</v>
      </c>
      <c r="J129" s="66" t="s">
        <v>713</v>
      </c>
    </row>
    <row r="130" spans="1:10" ht="90.95" customHeight="1" x14ac:dyDescent="0.2">
      <c r="A130" s="66" t="s">
        <v>222</v>
      </c>
      <c r="B130" s="67" t="s">
        <v>13</v>
      </c>
      <c r="C130" s="67" t="s">
        <v>223</v>
      </c>
      <c r="D130" s="67">
        <v>18</v>
      </c>
      <c r="E130" s="68" t="s">
        <v>115</v>
      </c>
      <c r="F130" s="69">
        <v>13</v>
      </c>
      <c r="G130" s="69" t="s">
        <v>714</v>
      </c>
      <c r="H130" s="69" t="s">
        <v>715</v>
      </c>
      <c r="I130" s="66" t="s">
        <v>716</v>
      </c>
      <c r="J130" s="66" t="s">
        <v>717</v>
      </c>
    </row>
    <row r="131" spans="1:10" ht="90.95" customHeight="1" x14ac:dyDescent="0.2">
      <c r="A131" s="66" t="s">
        <v>270</v>
      </c>
      <c r="B131" s="67" t="s">
        <v>13</v>
      </c>
      <c r="C131" s="67" t="s">
        <v>271</v>
      </c>
      <c r="D131" s="67">
        <v>18</v>
      </c>
      <c r="E131" s="68" t="s">
        <v>115</v>
      </c>
      <c r="F131" s="69">
        <v>9</v>
      </c>
      <c r="G131" s="69" t="s">
        <v>718</v>
      </c>
      <c r="H131" s="69" t="s">
        <v>719</v>
      </c>
      <c r="I131" s="66" t="s">
        <v>716</v>
      </c>
      <c r="J131" s="66" t="s">
        <v>720</v>
      </c>
    </row>
    <row r="132" spans="1:10" ht="39" customHeight="1" x14ac:dyDescent="0.2">
      <c r="A132" s="66" t="s">
        <v>355</v>
      </c>
      <c r="B132" s="67" t="s">
        <v>13</v>
      </c>
      <c r="C132" s="67" t="s">
        <v>356</v>
      </c>
      <c r="D132" s="67">
        <v>17</v>
      </c>
      <c r="E132" s="68" t="s">
        <v>18</v>
      </c>
      <c r="F132" s="69">
        <v>26.25</v>
      </c>
      <c r="G132" s="69" t="s">
        <v>721</v>
      </c>
      <c r="H132" s="69" t="s">
        <v>722</v>
      </c>
      <c r="I132" s="66" t="s">
        <v>716</v>
      </c>
      <c r="J132" s="66" t="s">
        <v>723</v>
      </c>
    </row>
    <row r="133" spans="1:10" ht="26.1" customHeight="1" x14ac:dyDescent="0.2">
      <c r="A133" s="66" t="s">
        <v>343</v>
      </c>
      <c r="B133" s="67" t="s">
        <v>13</v>
      </c>
      <c r="C133" s="67" t="s">
        <v>344</v>
      </c>
      <c r="D133" s="67">
        <v>14</v>
      </c>
      <c r="E133" s="68" t="s">
        <v>115</v>
      </c>
      <c r="F133" s="69">
        <v>1</v>
      </c>
      <c r="G133" s="69" t="s">
        <v>724</v>
      </c>
      <c r="H133" s="69" t="s">
        <v>724</v>
      </c>
      <c r="I133" s="66" t="s">
        <v>716</v>
      </c>
      <c r="J133" s="66" t="s">
        <v>725</v>
      </c>
    </row>
    <row r="134" spans="1:10" ht="26.1" customHeight="1" x14ac:dyDescent="0.2">
      <c r="A134" s="66" t="s">
        <v>207</v>
      </c>
      <c r="B134" s="67" t="s">
        <v>13</v>
      </c>
      <c r="C134" s="67" t="s">
        <v>208</v>
      </c>
      <c r="D134" s="67">
        <v>15</v>
      </c>
      <c r="E134" s="68" t="s">
        <v>83</v>
      </c>
      <c r="F134" s="69" t="s">
        <v>726</v>
      </c>
      <c r="G134" s="69" t="s">
        <v>727</v>
      </c>
      <c r="H134" s="69" t="s">
        <v>728</v>
      </c>
      <c r="I134" s="66" t="s">
        <v>716</v>
      </c>
      <c r="J134" s="66" t="s">
        <v>924</v>
      </c>
    </row>
    <row r="135" spans="1:10" ht="26.1" customHeight="1" x14ac:dyDescent="0.2">
      <c r="A135" s="66" t="s">
        <v>220</v>
      </c>
      <c r="B135" s="67" t="s">
        <v>13</v>
      </c>
      <c r="C135" s="67" t="s">
        <v>221</v>
      </c>
      <c r="D135" s="67">
        <v>18</v>
      </c>
      <c r="E135" s="68" t="s">
        <v>115</v>
      </c>
      <c r="F135" s="69">
        <v>15</v>
      </c>
      <c r="G135" s="69" t="s">
        <v>729</v>
      </c>
      <c r="H135" s="69" t="s">
        <v>730</v>
      </c>
      <c r="I135" s="66" t="s">
        <v>716</v>
      </c>
      <c r="J135" s="66" t="s">
        <v>731</v>
      </c>
    </row>
    <row r="136" spans="1:10" ht="51.95" customHeight="1" x14ac:dyDescent="0.2">
      <c r="A136" s="66" t="s">
        <v>224</v>
      </c>
      <c r="B136" s="67" t="s">
        <v>13</v>
      </c>
      <c r="C136" s="67" t="s">
        <v>225</v>
      </c>
      <c r="D136" s="67">
        <v>18</v>
      </c>
      <c r="E136" s="68" t="s">
        <v>115</v>
      </c>
      <c r="F136" s="69">
        <v>13</v>
      </c>
      <c r="G136" s="69" t="s">
        <v>732</v>
      </c>
      <c r="H136" s="69" t="s">
        <v>733</v>
      </c>
      <c r="I136" s="66" t="s">
        <v>716</v>
      </c>
      <c r="J136" s="66" t="s">
        <v>734</v>
      </c>
    </row>
    <row r="137" spans="1:10" ht="26.1" customHeight="1" x14ac:dyDescent="0.2">
      <c r="A137" s="66" t="s">
        <v>282</v>
      </c>
      <c r="B137" s="67" t="s">
        <v>13</v>
      </c>
      <c r="C137" s="67" t="s">
        <v>283</v>
      </c>
      <c r="D137" s="67">
        <v>15</v>
      </c>
      <c r="E137" s="68" t="s">
        <v>115</v>
      </c>
      <c r="F137" s="69">
        <v>6</v>
      </c>
      <c r="G137" s="69" t="s">
        <v>735</v>
      </c>
      <c r="H137" s="69" t="s">
        <v>736</v>
      </c>
      <c r="I137" s="66" t="s">
        <v>716</v>
      </c>
      <c r="J137" s="66" t="s">
        <v>737</v>
      </c>
    </row>
    <row r="138" spans="1:10" ht="51.95" customHeight="1" x14ac:dyDescent="0.2">
      <c r="A138" s="66" t="s">
        <v>218</v>
      </c>
      <c r="B138" s="67" t="s">
        <v>13</v>
      </c>
      <c r="C138" s="67" t="s">
        <v>219</v>
      </c>
      <c r="D138" s="67">
        <v>18</v>
      </c>
      <c r="E138" s="68" t="s">
        <v>115</v>
      </c>
      <c r="F138" s="69">
        <v>1</v>
      </c>
      <c r="G138" s="69" t="s">
        <v>738</v>
      </c>
      <c r="H138" s="69" t="s">
        <v>738</v>
      </c>
      <c r="I138" s="66" t="s">
        <v>716</v>
      </c>
      <c r="J138" s="66" t="s">
        <v>739</v>
      </c>
    </row>
    <row r="139" spans="1:10" ht="39" customHeight="1" x14ac:dyDescent="0.2">
      <c r="A139" s="66" t="s">
        <v>302</v>
      </c>
      <c r="B139" s="67" t="s">
        <v>13</v>
      </c>
      <c r="C139" s="67" t="s">
        <v>303</v>
      </c>
      <c r="D139" s="67">
        <v>15</v>
      </c>
      <c r="E139" s="68" t="s">
        <v>115</v>
      </c>
      <c r="F139" s="69">
        <v>8</v>
      </c>
      <c r="G139" s="69" t="s">
        <v>740</v>
      </c>
      <c r="H139" s="69" t="s">
        <v>741</v>
      </c>
      <c r="I139" s="66" t="s">
        <v>716</v>
      </c>
      <c r="J139" s="66" t="s">
        <v>742</v>
      </c>
    </row>
    <row r="140" spans="1:10" ht="39" customHeight="1" x14ac:dyDescent="0.2">
      <c r="A140" s="66" t="s">
        <v>159</v>
      </c>
      <c r="B140" s="67" t="s">
        <v>72</v>
      </c>
      <c r="C140" s="67" t="s">
        <v>160</v>
      </c>
      <c r="D140" s="67" t="s">
        <v>629</v>
      </c>
      <c r="E140" s="68" t="s">
        <v>115</v>
      </c>
      <c r="F140" s="69">
        <v>13</v>
      </c>
      <c r="G140" s="69" t="s">
        <v>743</v>
      </c>
      <c r="H140" s="69" t="s">
        <v>744</v>
      </c>
      <c r="I140" s="66" t="s">
        <v>716</v>
      </c>
      <c r="J140" s="66" t="s">
        <v>745</v>
      </c>
    </row>
    <row r="141" spans="1:10" ht="26.1" customHeight="1" x14ac:dyDescent="0.2">
      <c r="A141" s="66" t="s">
        <v>300</v>
      </c>
      <c r="B141" s="67" t="s">
        <v>13</v>
      </c>
      <c r="C141" s="67" t="s">
        <v>301</v>
      </c>
      <c r="D141" s="67">
        <v>15</v>
      </c>
      <c r="E141" s="68" t="s">
        <v>83</v>
      </c>
      <c r="F141" s="69">
        <v>40</v>
      </c>
      <c r="G141" s="69" t="s">
        <v>746</v>
      </c>
      <c r="H141" s="69" t="s">
        <v>747</v>
      </c>
      <c r="I141" s="66" t="s">
        <v>716</v>
      </c>
      <c r="J141" s="66" t="s">
        <v>748</v>
      </c>
    </row>
    <row r="142" spans="1:10" ht="39" customHeight="1" x14ac:dyDescent="0.2">
      <c r="A142" s="66" t="s">
        <v>111</v>
      </c>
      <c r="B142" s="67" t="s">
        <v>13</v>
      </c>
      <c r="C142" s="67" t="s">
        <v>112</v>
      </c>
      <c r="D142" s="67">
        <v>15</v>
      </c>
      <c r="E142" s="68" t="s">
        <v>83</v>
      </c>
      <c r="F142" s="69">
        <v>24</v>
      </c>
      <c r="G142" s="69" t="s">
        <v>651</v>
      </c>
      <c r="H142" s="69" t="s">
        <v>749</v>
      </c>
      <c r="I142" s="66" t="s">
        <v>716</v>
      </c>
      <c r="J142" s="66" t="s">
        <v>750</v>
      </c>
    </row>
    <row r="143" spans="1:10" ht="26.1" customHeight="1" x14ac:dyDescent="0.2">
      <c r="A143" s="66" t="s">
        <v>216</v>
      </c>
      <c r="B143" s="67" t="s">
        <v>13</v>
      </c>
      <c r="C143" s="67" t="s">
        <v>217</v>
      </c>
      <c r="D143" s="67">
        <v>18</v>
      </c>
      <c r="E143" s="68" t="s">
        <v>115</v>
      </c>
      <c r="F143" s="69">
        <v>1</v>
      </c>
      <c r="G143" s="69" t="s">
        <v>751</v>
      </c>
      <c r="H143" s="69" t="s">
        <v>751</v>
      </c>
      <c r="I143" s="66" t="s">
        <v>716</v>
      </c>
      <c r="J143" s="66" t="s">
        <v>752</v>
      </c>
    </row>
    <row r="144" spans="1:10" ht="39" customHeight="1" x14ac:dyDescent="0.2">
      <c r="A144" s="66" t="s">
        <v>191</v>
      </c>
      <c r="B144" s="67" t="s">
        <v>13</v>
      </c>
      <c r="C144" s="67" t="s">
        <v>192</v>
      </c>
      <c r="D144" s="67">
        <v>18</v>
      </c>
      <c r="E144" s="68" t="s">
        <v>115</v>
      </c>
      <c r="F144" s="69">
        <v>2</v>
      </c>
      <c r="G144" s="69" t="s">
        <v>753</v>
      </c>
      <c r="H144" s="69" t="s">
        <v>754</v>
      </c>
      <c r="I144" s="66" t="s">
        <v>716</v>
      </c>
      <c r="J144" s="66" t="s">
        <v>755</v>
      </c>
    </row>
    <row r="145" spans="1:10" ht="39" customHeight="1" x14ac:dyDescent="0.2">
      <c r="A145" s="66" t="s">
        <v>141</v>
      </c>
      <c r="B145" s="67" t="s">
        <v>13</v>
      </c>
      <c r="C145" s="67" t="s">
        <v>142</v>
      </c>
      <c r="D145" s="67">
        <v>18</v>
      </c>
      <c r="E145" s="68" t="s">
        <v>115</v>
      </c>
      <c r="F145" s="69">
        <v>15</v>
      </c>
      <c r="G145" s="69" t="s">
        <v>756</v>
      </c>
      <c r="H145" s="69" t="s">
        <v>757</v>
      </c>
      <c r="I145" s="66" t="s">
        <v>716</v>
      </c>
      <c r="J145" s="66" t="s">
        <v>758</v>
      </c>
    </row>
    <row r="146" spans="1:10" ht="51.95" customHeight="1" x14ac:dyDescent="0.2">
      <c r="A146" s="66" t="s">
        <v>256</v>
      </c>
      <c r="B146" s="67" t="s">
        <v>13</v>
      </c>
      <c r="C146" s="67" t="s">
        <v>257</v>
      </c>
      <c r="D146" s="67">
        <v>15</v>
      </c>
      <c r="E146" s="68" t="s">
        <v>115</v>
      </c>
      <c r="F146" s="69">
        <v>28</v>
      </c>
      <c r="G146" s="69" t="s">
        <v>759</v>
      </c>
      <c r="H146" s="69" t="s">
        <v>760</v>
      </c>
      <c r="I146" s="66" t="s">
        <v>761</v>
      </c>
      <c r="J146" s="66" t="s">
        <v>762</v>
      </c>
    </row>
    <row r="147" spans="1:10" ht="26.1" customHeight="1" x14ac:dyDescent="0.2">
      <c r="A147" s="66" t="s">
        <v>179</v>
      </c>
      <c r="B147" s="67" t="s">
        <v>13</v>
      </c>
      <c r="C147" s="67" t="s">
        <v>180</v>
      </c>
      <c r="D147" s="67">
        <v>15</v>
      </c>
      <c r="E147" s="68" t="s">
        <v>83</v>
      </c>
      <c r="F147" s="69" t="s">
        <v>763</v>
      </c>
      <c r="G147" s="69" t="s">
        <v>764</v>
      </c>
      <c r="H147" s="69" t="s">
        <v>765</v>
      </c>
      <c r="I147" s="66" t="s">
        <v>761</v>
      </c>
      <c r="J147" s="66" t="s">
        <v>766</v>
      </c>
    </row>
    <row r="148" spans="1:10" ht="51.95" customHeight="1" x14ac:dyDescent="0.2">
      <c r="A148" s="66" t="s">
        <v>109</v>
      </c>
      <c r="B148" s="67" t="s">
        <v>13</v>
      </c>
      <c r="C148" s="67" t="s">
        <v>110</v>
      </c>
      <c r="D148" s="67">
        <v>18</v>
      </c>
      <c r="E148" s="68" t="s">
        <v>83</v>
      </c>
      <c r="F148" s="69">
        <v>1.01</v>
      </c>
      <c r="G148" s="69" t="s">
        <v>767</v>
      </c>
      <c r="H148" s="69" t="s">
        <v>768</v>
      </c>
      <c r="I148" s="66" t="s">
        <v>761</v>
      </c>
      <c r="J148" s="66" t="s">
        <v>769</v>
      </c>
    </row>
    <row r="149" spans="1:10" ht="51.95" customHeight="1" x14ac:dyDescent="0.2">
      <c r="A149" s="66" t="s">
        <v>262</v>
      </c>
      <c r="B149" s="67" t="s">
        <v>13</v>
      </c>
      <c r="C149" s="67" t="s">
        <v>263</v>
      </c>
      <c r="D149" s="67">
        <v>15</v>
      </c>
      <c r="E149" s="68" t="s">
        <v>115</v>
      </c>
      <c r="F149" s="69">
        <v>34</v>
      </c>
      <c r="G149" s="69" t="s">
        <v>414</v>
      </c>
      <c r="H149" s="69" t="s">
        <v>770</v>
      </c>
      <c r="I149" s="66" t="s">
        <v>761</v>
      </c>
      <c r="J149" s="66" t="s">
        <v>771</v>
      </c>
    </row>
    <row r="150" spans="1:10" ht="26.1" customHeight="1" x14ac:dyDescent="0.2">
      <c r="A150" s="66" t="s">
        <v>177</v>
      </c>
      <c r="B150" s="67" t="s">
        <v>13</v>
      </c>
      <c r="C150" s="67" t="s">
        <v>178</v>
      </c>
      <c r="D150" s="67">
        <v>15</v>
      </c>
      <c r="E150" s="68" t="s">
        <v>83</v>
      </c>
      <c r="F150" s="69" t="s">
        <v>772</v>
      </c>
      <c r="G150" s="69" t="s">
        <v>773</v>
      </c>
      <c r="H150" s="69" t="s">
        <v>774</v>
      </c>
      <c r="I150" s="66" t="s">
        <v>761</v>
      </c>
      <c r="J150" s="66" t="s">
        <v>775</v>
      </c>
    </row>
    <row r="151" spans="1:10" ht="39" customHeight="1" x14ac:dyDescent="0.2">
      <c r="A151" s="66" t="s">
        <v>214</v>
      </c>
      <c r="B151" s="67" t="s">
        <v>13</v>
      </c>
      <c r="C151" s="67" t="s">
        <v>215</v>
      </c>
      <c r="D151" s="67">
        <v>18</v>
      </c>
      <c r="E151" s="68" t="s">
        <v>115</v>
      </c>
      <c r="F151" s="69" t="s">
        <v>558</v>
      </c>
      <c r="G151" s="69" t="s">
        <v>776</v>
      </c>
      <c r="H151" s="69" t="s">
        <v>777</v>
      </c>
      <c r="I151" s="66" t="s">
        <v>761</v>
      </c>
      <c r="J151" s="66" t="s">
        <v>925</v>
      </c>
    </row>
    <row r="152" spans="1:10" ht="51.95" customHeight="1" x14ac:dyDescent="0.2">
      <c r="A152" s="66" t="s">
        <v>203</v>
      </c>
      <c r="B152" s="67" t="s">
        <v>13</v>
      </c>
      <c r="C152" s="67" t="s">
        <v>204</v>
      </c>
      <c r="D152" s="67">
        <v>18</v>
      </c>
      <c r="E152" s="68" t="s">
        <v>115</v>
      </c>
      <c r="F152" s="69" t="s">
        <v>558</v>
      </c>
      <c r="G152" s="69" t="s">
        <v>778</v>
      </c>
      <c r="H152" s="69" t="s">
        <v>779</v>
      </c>
      <c r="I152" s="66" t="s">
        <v>761</v>
      </c>
      <c r="J152" s="66" t="s">
        <v>780</v>
      </c>
    </row>
    <row r="153" spans="1:10" ht="26.1" customHeight="1" x14ac:dyDescent="0.2">
      <c r="A153" s="66" t="s">
        <v>183</v>
      </c>
      <c r="B153" s="67" t="s">
        <v>13</v>
      </c>
      <c r="C153" s="67" t="s">
        <v>184</v>
      </c>
      <c r="D153" s="67">
        <v>18</v>
      </c>
      <c r="E153" s="68" t="s">
        <v>115</v>
      </c>
      <c r="F153" s="69">
        <v>4</v>
      </c>
      <c r="G153" s="69" t="s">
        <v>781</v>
      </c>
      <c r="H153" s="69" t="s">
        <v>782</v>
      </c>
      <c r="I153" s="66" t="s">
        <v>761</v>
      </c>
      <c r="J153" s="66" t="s">
        <v>783</v>
      </c>
    </row>
    <row r="154" spans="1:10" ht="51.95" customHeight="1" x14ac:dyDescent="0.2">
      <c r="A154" s="66" t="s">
        <v>155</v>
      </c>
      <c r="B154" s="67" t="s">
        <v>72</v>
      </c>
      <c r="C154" s="67" t="s">
        <v>156</v>
      </c>
      <c r="D154" s="67" t="s">
        <v>629</v>
      </c>
      <c r="E154" s="68" t="s">
        <v>115</v>
      </c>
      <c r="F154" s="69">
        <v>17</v>
      </c>
      <c r="G154" s="69" t="s">
        <v>784</v>
      </c>
      <c r="H154" s="69" t="s">
        <v>785</v>
      </c>
      <c r="I154" s="66" t="s">
        <v>761</v>
      </c>
      <c r="J154" s="66" t="s">
        <v>786</v>
      </c>
    </row>
    <row r="155" spans="1:10" ht="26.1" customHeight="1" x14ac:dyDescent="0.2">
      <c r="A155" s="66" t="s">
        <v>122</v>
      </c>
      <c r="B155" s="67" t="s">
        <v>13</v>
      </c>
      <c r="C155" s="67" t="s">
        <v>123</v>
      </c>
      <c r="D155" s="67">
        <v>15</v>
      </c>
      <c r="E155" s="68" t="s">
        <v>115</v>
      </c>
      <c r="F155" s="69">
        <v>8</v>
      </c>
      <c r="G155" s="69" t="s">
        <v>787</v>
      </c>
      <c r="H155" s="69" t="s">
        <v>788</v>
      </c>
      <c r="I155" s="66" t="s">
        <v>761</v>
      </c>
      <c r="J155" s="66" t="s">
        <v>789</v>
      </c>
    </row>
    <row r="156" spans="1:10" ht="51.95" customHeight="1" x14ac:dyDescent="0.2">
      <c r="A156" s="66" t="s">
        <v>292</v>
      </c>
      <c r="B156" s="67" t="s">
        <v>13</v>
      </c>
      <c r="C156" s="67" t="s">
        <v>293</v>
      </c>
      <c r="D156" s="67">
        <v>15</v>
      </c>
      <c r="E156" s="68" t="s">
        <v>115</v>
      </c>
      <c r="F156" s="69">
        <v>6</v>
      </c>
      <c r="G156" s="69" t="s">
        <v>790</v>
      </c>
      <c r="H156" s="69" t="s">
        <v>791</v>
      </c>
      <c r="I156" s="66" t="s">
        <v>761</v>
      </c>
      <c r="J156" s="66" t="s">
        <v>792</v>
      </c>
    </row>
    <row r="157" spans="1:10" ht="39" customHeight="1" x14ac:dyDescent="0.2">
      <c r="A157" s="66" t="s">
        <v>145</v>
      </c>
      <c r="B157" s="67" t="s">
        <v>13</v>
      </c>
      <c r="C157" s="67" t="s">
        <v>146</v>
      </c>
      <c r="D157" s="67">
        <v>18</v>
      </c>
      <c r="E157" s="68" t="s">
        <v>115</v>
      </c>
      <c r="F157" s="69">
        <v>13</v>
      </c>
      <c r="G157" s="69" t="s">
        <v>793</v>
      </c>
      <c r="H157" s="69" t="s">
        <v>794</v>
      </c>
      <c r="I157" s="66" t="s">
        <v>761</v>
      </c>
      <c r="J157" s="66" t="s">
        <v>795</v>
      </c>
    </row>
    <row r="158" spans="1:10" ht="26.1" customHeight="1" x14ac:dyDescent="0.2">
      <c r="A158" s="66" t="s">
        <v>163</v>
      </c>
      <c r="B158" s="67" t="s">
        <v>72</v>
      </c>
      <c r="C158" s="67" t="s">
        <v>164</v>
      </c>
      <c r="D158" s="67" t="s">
        <v>629</v>
      </c>
      <c r="E158" s="68" t="s">
        <v>115</v>
      </c>
      <c r="F158" s="69">
        <v>21</v>
      </c>
      <c r="G158" s="69" t="s">
        <v>796</v>
      </c>
      <c r="H158" s="69" t="s">
        <v>797</v>
      </c>
      <c r="I158" s="66" t="s">
        <v>761</v>
      </c>
      <c r="J158" s="66" t="s">
        <v>798</v>
      </c>
    </row>
    <row r="159" spans="1:10" ht="51.95" customHeight="1" x14ac:dyDescent="0.2">
      <c r="A159" s="66" t="s">
        <v>187</v>
      </c>
      <c r="B159" s="67" t="s">
        <v>72</v>
      </c>
      <c r="C159" s="67" t="s">
        <v>188</v>
      </c>
      <c r="D159" s="67" t="s">
        <v>629</v>
      </c>
      <c r="E159" s="68" t="s">
        <v>115</v>
      </c>
      <c r="F159" s="69">
        <v>2</v>
      </c>
      <c r="G159" s="69" t="s">
        <v>799</v>
      </c>
      <c r="H159" s="69" t="s">
        <v>800</v>
      </c>
      <c r="I159" s="66" t="s">
        <v>761</v>
      </c>
      <c r="J159" s="66" t="s">
        <v>801</v>
      </c>
    </row>
    <row r="160" spans="1:10" ht="26.1" customHeight="1" x14ac:dyDescent="0.2">
      <c r="A160" s="66" t="s">
        <v>138</v>
      </c>
      <c r="B160" s="67" t="s">
        <v>139</v>
      </c>
      <c r="C160" s="67" t="s">
        <v>140</v>
      </c>
      <c r="D160" s="67" t="s">
        <v>802</v>
      </c>
      <c r="E160" s="68" t="s">
        <v>115</v>
      </c>
      <c r="F160" s="69">
        <v>1</v>
      </c>
      <c r="G160" s="69" t="s">
        <v>803</v>
      </c>
      <c r="H160" s="69" t="s">
        <v>803</v>
      </c>
      <c r="I160" s="66" t="s">
        <v>761</v>
      </c>
      <c r="J160" s="66" t="s">
        <v>804</v>
      </c>
    </row>
    <row r="161" spans="1:10" ht="39" customHeight="1" x14ac:dyDescent="0.2">
      <c r="A161" s="66" t="s">
        <v>27</v>
      </c>
      <c r="B161" s="67" t="s">
        <v>13</v>
      </c>
      <c r="C161" s="67" t="s">
        <v>28</v>
      </c>
      <c r="D161" s="67">
        <v>4</v>
      </c>
      <c r="E161" s="68" t="s">
        <v>29</v>
      </c>
      <c r="F161" s="69">
        <v>1000</v>
      </c>
      <c r="G161" s="69" t="s">
        <v>805</v>
      </c>
      <c r="H161" s="69" t="s">
        <v>806</v>
      </c>
      <c r="I161" s="66" t="s">
        <v>761</v>
      </c>
      <c r="J161" s="66" t="s">
        <v>804</v>
      </c>
    </row>
    <row r="162" spans="1:10" ht="51.95" customHeight="1" x14ac:dyDescent="0.2">
      <c r="A162" s="66" t="s">
        <v>246</v>
      </c>
      <c r="B162" s="67" t="s">
        <v>13</v>
      </c>
      <c r="C162" s="67" t="s">
        <v>247</v>
      </c>
      <c r="D162" s="67">
        <v>15</v>
      </c>
      <c r="E162" s="68" t="s">
        <v>115</v>
      </c>
      <c r="F162" s="69">
        <v>13</v>
      </c>
      <c r="G162" s="69" t="s">
        <v>807</v>
      </c>
      <c r="H162" s="69" t="s">
        <v>808</v>
      </c>
      <c r="I162" s="66" t="s">
        <v>761</v>
      </c>
      <c r="J162" s="66" t="s">
        <v>809</v>
      </c>
    </row>
    <row r="163" spans="1:10" ht="26.1" customHeight="1" x14ac:dyDescent="0.2">
      <c r="A163" s="66" t="s">
        <v>298</v>
      </c>
      <c r="B163" s="67" t="s">
        <v>13</v>
      </c>
      <c r="C163" s="67" t="s">
        <v>299</v>
      </c>
      <c r="D163" s="67">
        <v>15</v>
      </c>
      <c r="E163" s="68" t="s">
        <v>115</v>
      </c>
      <c r="F163" s="69">
        <v>8</v>
      </c>
      <c r="G163" s="69" t="s">
        <v>810</v>
      </c>
      <c r="H163" s="69" t="s">
        <v>811</v>
      </c>
      <c r="I163" s="66" t="s">
        <v>761</v>
      </c>
      <c r="J163" s="66" t="s">
        <v>812</v>
      </c>
    </row>
    <row r="164" spans="1:10" ht="51.95" customHeight="1" x14ac:dyDescent="0.2">
      <c r="A164" s="66" t="s">
        <v>169</v>
      </c>
      <c r="B164" s="67" t="s">
        <v>72</v>
      </c>
      <c r="C164" s="67" t="s">
        <v>170</v>
      </c>
      <c r="D164" s="67" t="s">
        <v>629</v>
      </c>
      <c r="E164" s="68" t="s">
        <v>115</v>
      </c>
      <c r="F164" s="69">
        <v>4</v>
      </c>
      <c r="G164" s="69" t="s">
        <v>813</v>
      </c>
      <c r="H164" s="69" t="s">
        <v>814</v>
      </c>
      <c r="I164" s="66" t="s">
        <v>761</v>
      </c>
      <c r="J164" s="66" t="s">
        <v>815</v>
      </c>
    </row>
    <row r="165" spans="1:10" ht="26.1" customHeight="1" x14ac:dyDescent="0.2">
      <c r="A165" s="66" t="s">
        <v>189</v>
      </c>
      <c r="B165" s="67" t="s">
        <v>72</v>
      </c>
      <c r="C165" s="67" t="s">
        <v>190</v>
      </c>
      <c r="D165" s="67" t="s">
        <v>629</v>
      </c>
      <c r="E165" s="68" t="s">
        <v>115</v>
      </c>
      <c r="F165" s="69">
        <v>2</v>
      </c>
      <c r="G165" s="69" t="s">
        <v>816</v>
      </c>
      <c r="H165" s="69" t="s">
        <v>817</v>
      </c>
      <c r="I165" s="66" t="s">
        <v>761</v>
      </c>
      <c r="J165" s="66" t="s">
        <v>815</v>
      </c>
    </row>
    <row r="166" spans="1:10" ht="26.1" customHeight="1" x14ac:dyDescent="0.2">
      <c r="A166" s="66" t="s">
        <v>308</v>
      </c>
      <c r="B166" s="67" t="s">
        <v>13</v>
      </c>
      <c r="C166" s="67" t="s">
        <v>309</v>
      </c>
      <c r="D166" s="67">
        <v>15</v>
      </c>
      <c r="E166" s="68" t="s">
        <v>115</v>
      </c>
      <c r="F166" s="69">
        <v>4</v>
      </c>
      <c r="G166" s="69" t="s">
        <v>818</v>
      </c>
      <c r="H166" s="69" t="s">
        <v>819</v>
      </c>
      <c r="I166" s="66" t="s">
        <v>761</v>
      </c>
      <c r="J166" s="66" t="s">
        <v>820</v>
      </c>
    </row>
    <row r="167" spans="1:10" ht="51.95" customHeight="1" x14ac:dyDescent="0.2">
      <c r="A167" s="66" t="s">
        <v>167</v>
      </c>
      <c r="B167" s="67" t="s">
        <v>72</v>
      </c>
      <c r="C167" s="67" t="s">
        <v>168</v>
      </c>
      <c r="D167" s="67" t="s">
        <v>629</v>
      </c>
      <c r="E167" s="68" t="s">
        <v>115</v>
      </c>
      <c r="F167" s="69">
        <v>2</v>
      </c>
      <c r="G167" s="69" t="s">
        <v>821</v>
      </c>
      <c r="H167" s="69" t="s">
        <v>822</v>
      </c>
      <c r="I167" s="66" t="s">
        <v>761</v>
      </c>
      <c r="J167" s="66" t="s">
        <v>823</v>
      </c>
    </row>
    <row r="168" spans="1:10" ht="26.1" customHeight="1" x14ac:dyDescent="0.2">
      <c r="A168" s="66" t="s">
        <v>195</v>
      </c>
      <c r="B168" s="67" t="s">
        <v>13</v>
      </c>
      <c r="C168" s="67" t="s">
        <v>196</v>
      </c>
      <c r="D168" s="67">
        <v>15</v>
      </c>
      <c r="E168" s="68" t="s">
        <v>115</v>
      </c>
      <c r="F168" s="69">
        <v>1</v>
      </c>
      <c r="G168" s="69" t="s">
        <v>824</v>
      </c>
      <c r="H168" s="69" t="s">
        <v>824</v>
      </c>
      <c r="I168" s="66" t="s">
        <v>761</v>
      </c>
      <c r="J168" s="66" t="s">
        <v>823</v>
      </c>
    </row>
    <row r="169" spans="1:10" ht="39" customHeight="1" x14ac:dyDescent="0.2">
      <c r="A169" s="66" t="s">
        <v>165</v>
      </c>
      <c r="B169" s="67" t="s">
        <v>72</v>
      </c>
      <c r="C169" s="67" t="s">
        <v>166</v>
      </c>
      <c r="D169" s="67" t="s">
        <v>629</v>
      </c>
      <c r="E169" s="68" t="s">
        <v>115</v>
      </c>
      <c r="F169" s="69">
        <v>11</v>
      </c>
      <c r="G169" s="69" t="s">
        <v>825</v>
      </c>
      <c r="H169" s="69" t="s">
        <v>826</v>
      </c>
      <c r="I169" s="66" t="s">
        <v>827</v>
      </c>
      <c r="J169" s="66" t="s">
        <v>828</v>
      </c>
    </row>
    <row r="170" spans="1:10" ht="26.1" customHeight="1" x14ac:dyDescent="0.2">
      <c r="A170" s="66" t="s">
        <v>373</v>
      </c>
      <c r="B170" s="67" t="s">
        <v>13</v>
      </c>
      <c r="C170" s="67" t="s">
        <v>374</v>
      </c>
      <c r="D170" s="67">
        <v>9</v>
      </c>
      <c r="E170" s="68" t="s">
        <v>18</v>
      </c>
      <c r="F170" s="69">
        <v>20</v>
      </c>
      <c r="G170" s="69" t="s">
        <v>829</v>
      </c>
      <c r="H170" s="69" t="s">
        <v>830</v>
      </c>
      <c r="I170" s="66" t="s">
        <v>827</v>
      </c>
      <c r="J170" s="66" t="s">
        <v>828</v>
      </c>
    </row>
    <row r="171" spans="1:10" ht="39" customHeight="1" x14ac:dyDescent="0.2">
      <c r="A171" s="66" t="s">
        <v>266</v>
      </c>
      <c r="B171" s="67" t="s">
        <v>13</v>
      </c>
      <c r="C171" s="67" t="s">
        <v>267</v>
      </c>
      <c r="D171" s="67">
        <v>21</v>
      </c>
      <c r="E171" s="68" t="s">
        <v>115</v>
      </c>
      <c r="F171" s="69">
        <v>5</v>
      </c>
      <c r="G171" s="69" t="s">
        <v>831</v>
      </c>
      <c r="H171" s="69" t="s">
        <v>832</v>
      </c>
      <c r="I171" s="66" t="s">
        <v>827</v>
      </c>
      <c r="J171" s="66" t="s">
        <v>833</v>
      </c>
    </row>
    <row r="172" spans="1:10" ht="39" customHeight="1" x14ac:dyDescent="0.2">
      <c r="A172" s="66" t="s">
        <v>280</v>
      </c>
      <c r="B172" s="67" t="s">
        <v>13</v>
      </c>
      <c r="C172" s="67" t="s">
        <v>281</v>
      </c>
      <c r="D172" s="67">
        <v>15</v>
      </c>
      <c r="E172" s="68" t="s">
        <v>115</v>
      </c>
      <c r="F172" s="69">
        <v>2</v>
      </c>
      <c r="G172" s="69" t="s">
        <v>834</v>
      </c>
      <c r="H172" s="69" t="s">
        <v>835</v>
      </c>
      <c r="I172" s="66" t="s">
        <v>827</v>
      </c>
      <c r="J172" s="66" t="s">
        <v>833</v>
      </c>
    </row>
    <row r="173" spans="1:10" ht="26.1" customHeight="1" x14ac:dyDescent="0.2">
      <c r="A173" s="66" t="s">
        <v>294</v>
      </c>
      <c r="B173" s="67" t="s">
        <v>13</v>
      </c>
      <c r="C173" s="67" t="s">
        <v>295</v>
      </c>
      <c r="D173" s="67">
        <v>15</v>
      </c>
      <c r="E173" s="68" t="s">
        <v>115</v>
      </c>
      <c r="F173" s="69">
        <v>4</v>
      </c>
      <c r="G173" s="69" t="s">
        <v>836</v>
      </c>
      <c r="H173" s="69" t="s">
        <v>837</v>
      </c>
      <c r="I173" s="66" t="s">
        <v>827</v>
      </c>
      <c r="J173" s="66" t="s">
        <v>838</v>
      </c>
    </row>
    <row r="174" spans="1:10" ht="26.1" customHeight="1" x14ac:dyDescent="0.2">
      <c r="A174" s="66" t="s">
        <v>16</v>
      </c>
      <c r="B174" s="67" t="s">
        <v>13</v>
      </c>
      <c r="C174" s="67" t="s">
        <v>17</v>
      </c>
      <c r="D174" s="67">
        <v>4</v>
      </c>
      <c r="E174" s="68" t="s">
        <v>18</v>
      </c>
      <c r="F174" s="69">
        <v>100</v>
      </c>
      <c r="G174" s="69" t="s">
        <v>839</v>
      </c>
      <c r="H174" s="69" t="s">
        <v>840</v>
      </c>
      <c r="I174" s="66" t="s">
        <v>827</v>
      </c>
      <c r="J174" s="66" t="s">
        <v>838</v>
      </c>
    </row>
    <row r="175" spans="1:10" ht="51.95" customHeight="1" x14ac:dyDescent="0.2">
      <c r="A175" s="66" t="s">
        <v>232</v>
      </c>
      <c r="B175" s="67" t="s">
        <v>13</v>
      </c>
      <c r="C175" s="67" t="s">
        <v>233</v>
      </c>
      <c r="D175" s="67">
        <v>15</v>
      </c>
      <c r="E175" s="68" t="s">
        <v>83</v>
      </c>
      <c r="F175" s="69" t="s">
        <v>841</v>
      </c>
      <c r="G175" s="69" t="s">
        <v>842</v>
      </c>
      <c r="H175" s="69" t="s">
        <v>843</v>
      </c>
      <c r="I175" s="66" t="s">
        <v>827</v>
      </c>
      <c r="J175" s="66" t="s">
        <v>838</v>
      </c>
    </row>
    <row r="176" spans="1:10" ht="39" customHeight="1" x14ac:dyDescent="0.2">
      <c r="A176" s="66" t="s">
        <v>124</v>
      </c>
      <c r="B176" s="67" t="s">
        <v>13</v>
      </c>
      <c r="C176" s="67" t="s">
        <v>125</v>
      </c>
      <c r="D176" s="67">
        <v>18</v>
      </c>
      <c r="E176" s="68" t="s">
        <v>115</v>
      </c>
      <c r="F176" s="69">
        <v>1</v>
      </c>
      <c r="G176" s="69" t="s">
        <v>844</v>
      </c>
      <c r="H176" s="69" t="s">
        <v>844</v>
      </c>
      <c r="I176" s="66" t="s">
        <v>827</v>
      </c>
      <c r="J176" s="66" t="s">
        <v>845</v>
      </c>
    </row>
    <row r="177" spans="1:10" ht="26.1" customHeight="1" x14ac:dyDescent="0.2">
      <c r="A177" s="66" t="s">
        <v>161</v>
      </c>
      <c r="B177" s="67" t="s">
        <v>72</v>
      </c>
      <c r="C177" s="67" t="s">
        <v>162</v>
      </c>
      <c r="D177" s="67" t="s">
        <v>629</v>
      </c>
      <c r="E177" s="68" t="s">
        <v>115</v>
      </c>
      <c r="F177" s="69">
        <v>7</v>
      </c>
      <c r="G177" s="69" t="s">
        <v>846</v>
      </c>
      <c r="H177" s="69" t="s">
        <v>847</v>
      </c>
      <c r="I177" s="66" t="s">
        <v>827</v>
      </c>
      <c r="J177" s="66" t="s">
        <v>845</v>
      </c>
    </row>
    <row r="178" spans="1:10" ht="26.1" customHeight="1" x14ac:dyDescent="0.2">
      <c r="A178" s="66" t="s">
        <v>75</v>
      </c>
      <c r="B178" s="67" t="s">
        <v>13</v>
      </c>
      <c r="C178" s="67" t="s">
        <v>76</v>
      </c>
      <c r="D178" s="67">
        <v>12</v>
      </c>
      <c r="E178" s="68" t="s">
        <v>18</v>
      </c>
      <c r="F178" s="69" t="s">
        <v>848</v>
      </c>
      <c r="G178" s="69" t="s">
        <v>849</v>
      </c>
      <c r="H178" s="69" t="s">
        <v>850</v>
      </c>
      <c r="I178" s="66" t="s">
        <v>827</v>
      </c>
      <c r="J178" s="66" t="s">
        <v>851</v>
      </c>
    </row>
    <row r="179" spans="1:10" ht="39" customHeight="1" x14ac:dyDescent="0.2">
      <c r="A179" s="66" t="s">
        <v>149</v>
      </c>
      <c r="B179" s="67" t="s">
        <v>13</v>
      </c>
      <c r="C179" s="67" t="s">
        <v>150</v>
      </c>
      <c r="D179" s="67">
        <v>15</v>
      </c>
      <c r="E179" s="68" t="s">
        <v>115</v>
      </c>
      <c r="F179" s="69">
        <v>2</v>
      </c>
      <c r="G179" s="69" t="s">
        <v>852</v>
      </c>
      <c r="H179" s="69" t="s">
        <v>853</v>
      </c>
      <c r="I179" s="66" t="s">
        <v>827</v>
      </c>
      <c r="J179" s="66" t="s">
        <v>851</v>
      </c>
    </row>
    <row r="180" spans="1:10" ht="26.1" customHeight="1" x14ac:dyDescent="0.2">
      <c r="A180" s="66" t="s">
        <v>304</v>
      </c>
      <c r="B180" s="67" t="s">
        <v>13</v>
      </c>
      <c r="C180" s="67" t="s">
        <v>305</v>
      </c>
      <c r="D180" s="67">
        <v>15</v>
      </c>
      <c r="E180" s="68" t="s">
        <v>115</v>
      </c>
      <c r="F180" s="69">
        <v>4</v>
      </c>
      <c r="G180" s="69" t="s">
        <v>854</v>
      </c>
      <c r="H180" s="69" t="s">
        <v>855</v>
      </c>
      <c r="I180" s="66" t="s">
        <v>827</v>
      </c>
      <c r="J180" s="66" t="s">
        <v>851</v>
      </c>
    </row>
    <row r="181" spans="1:10" ht="39" customHeight="1" x14ac:dyDescent="0.2">
      <c r="A181" s="66" t="s">
        <v>258</v>
      </c>
      <c r="B181" s="67" t="s">
        <v>72</v>
      </c>
      <c r="C181" s="67" t="s">
        <v>259</v>
      </c>
      <c r="D181" s="67" t="s">
        <v>617</v>
      </c>
      <c r="E181" s="68" t="s">
        <v>115</v>
      </c>
      <c r="F181" s="69">
        <v>1</v>
      </c>
      <c r="G181" s="69" t="s">
        <v>856</v>
      </c>
      <c r="H181" s="69" t="s">
        <v>856</v>
      </c>
      <c r="I181" s="66" t="s">
        <v>827</v>
      </c>
      <c r="J181" s="66" t="s">
        <v>851</v>
      </c>
    </row>
    <row r="182" spans="1:10" ht="26.1" customHeight="1" x14ac:dyDescent="0.2">
      <c r="A182" s="66" t="s">
        <v>23</v>
      </c>
      <c r="B182" s="67" t="s">
        <v>13</v>
      </c>
      <c r="C182" s="67" t="s">
        <v>24</v>
      </c>
      <c r="D182" s="67">
        <v>5</v>
      </c>
      <c r="E182" s="68" t="s">
        <v>18</v>
      </c>
      <c r="F182" s="69">
        <v>100</v>
      </c>
      <c r="G182" s="69" t="s">
        <v>486</v>
      </c>
      <c r="H182" s="69" t="s">
        <v>857</v>
      </c>
      <c r="I182" s="66" t="s">
        <v>827</v>
      </c>
      <c r="J182" s="66" t="s">
        <v>858</v>
      </c>
    </row>
    <row r="183" spans="1:10" ht="51.95" customHeight="1" x14ac:dyDescent="0.2">
      <c r="A183" s="66" t="s">
        <v>147</v>
      </c>
      <c r="B183" s="67" t="s">
        <v>13</v>
      </c>
      <c r="C183" s="67" t="s">
        <v>148</v>
      </c>
      <c r="D183" s="67">
        <v>18</v>
      </c>
      <c r="E183" s="68" t="s">
        <v>115</v>
      </c>
      <c r="F183" s="69">
        <v>2</v>
      </c>
      <c r="G183" s="69" t="s">
        <v>859</v>
      </c>
      <c r="H183" s="69" t="s">
        <v>860</v>
      </c>
      <c r="I183" s="66" t="s">
        <v>827</v>
      </c>
      <c r="J183" s="66" t="s">
        <v>858</v>
      </c>
    </row>
    <row r="184" spans="1:10" ht="51.95" customHeight="1" x14ac:dyDescent="0.2">
      <c r="A184" s="66" t="s">
        <v>234</v>
      </c>
      <c r="B184" s="67" t="s">
        <v>13</v>
      </c>
      <c r="C184" s="67" t="s">
        <v>235</v>
      </c>
      <c r="D184" s="67">
        <v>21</v>
      </c>
      <c r="E184" s="68" t="s">
        <v>115</v>
      </c>
      <c r="F184" s="69">
        <v>2</v>
      </c>
      <c r="G184" s="69" t="s">
        <v>861</v>
      </c>
      <c r="H184" s="69" t="s">
        <v>862</v>
      </c>
      <c r="I184" s="66" t="s">
        <v>827</v>
      </c>
      <c r="J184" s="66" t="s">
        <v>858</v>
      </c>
    </row>
    <row r="185" spans="1:10" ht="90.95" customHeight="1" x14ac:dyDescent="0.2">
      <c r="A185" s="66" t="s">
        <v>181</v>
      </c>
      <c r="B185" s="67" t="s">
        <v>72</v>
      </c>
      <c r="C185" s="67" t="s">
        <v>182</v>
      </c>
      <c r="D185" s="67" t="s">
        <v>629</v>
      </c>
      <c r="E185" s="68" t="s">
        <v>115</v>
      </c>
      <c r="F185" s="69">
        <v>4</v>
      </c>
      <c r="G185" s="69" t="s">
        <v>863</v>
      </c>
      <c r="H185" s="69" t="s">
        <v>864</v>
      </c>
      <c r="I185" s="66" t="s">
        <v>827</v>
      </c>
      <c r="J185" s="66" t="s">
        <v>858</v>
      </c>
    </row>
    <row r="186" spans="1:10" ht="65.099999999999994" customHeight="1" x14ac:dyDescent="0.2">
      <c r="A186" s="66" t="s">
        <v>157</v>
      </c>
      <c r="B186" s="67" t="s">
        <v>72</v>
      </c>
      <c r="C186" s="67" t="s">
        <v>158</v>
      </c>
      <c r="D186" s="67" t="s">
        <v>629</v>
      </c>
      <c r="E186" s="68" t="s">
        <v>115</v>
      </c>
      <c r="F186" s="69">
        <v>2</v>
      </c>
      <c r="G186" s="69" t="s">
        <v>865</v>
      </c>
      <c r="H186" s="69" t="s">
        <v>866</v>
      </c>
      <c r="I186" s="66" t="s">
        <v>827</v>
      </c>
      <c r="J186" s="66" t="s">
        <v>858</v>
      </c>
    </row>
    <row r="187" spans="1:10" ht="39" customHeight="1" x14ac:dyDescent="0.2">
      <c r="A187" s="66" t="s">
        <v>367</v>
      </c>
      <c r="B187" s="67" t="s">
        <v>13</v>
      </c>
      <c r="C187" s="67" t="s">
        <v>368</v>
      </c>
      <c r="D187" s="67">
        <v>9</v>
      </c>
      <c r="E187" s="68" t="s">
        <v>115</v>
      </c>
      <c r="F187" s="69">
        <v>10</v>
      </c>
      <c r="G187" s="69" t="s">
        <v>867</v>
      </c>
      <c r="H187" s="69" t="s">
        <v>868</v>
      </c>
      <c r="I187" s="66" t="s">
        <v>827</v>
      </c>
      <c r="J187" s="66" t="s">
        <v>858</v>
      </c>
    </row>
    <row r="188" spans="1:10" ht="26.1" customHeight="1" x14ac:dyDescent="0.2">
      <c r="A188" s="66" t="s">
        <v>365</v>
      </c>
      <c r="B188" s="67" t="s">
        <v>13</v>
      </c>
      <c r="C188" s="67" t="s">
        <v>366</v>
      </c>
      <c r="D188" s="67">
        <v>9</v>
      </c>
      <c r="E188" s="68" t="s">
        <v>18</v>
      </c>
      <c r="F188" s="69">
        <v>2</v>
      </c>
      <c r="G188" s="69" t="s">
        <v>869</v>
      </c>
      <c r="H188" s="69" t="s">
        <v>870</v>
      </c>
      <c r="I188" s="66" t="s">
        <v>827</v>
      </c>
      <c r="J188" s="66" t="s">
        <v>871</v>
      </c>
    </row>
    <row r="189" spans="1:10" ht="26.1" customHeight="1" x14ac:dyDescent="0.2">
      <c r="A189" s="66" t="s">
        <v>120</v>
      </c>
      <c r="B189" s="67" t="s">
        <v>13</v>
      </c>
      <c r="C189" s="67" t="s">
        <v>121</v>
      </c>
      <c r="D189" s="67">
        <v>15</v>
      </c>
      <c r="E189" s="68" t="s">
        <v>115</v>
      </c>
      <c r="F189" s="69">
        <v>1</v>
      </c>
      <c r="G189" s="69" t="s">
        <v>872</v>
      </c>
      <c r="H189" s="69" t="s">
        <v>872</v>
      </c>
      <c r="I189" s="66" t="s">
        <v>827</v>
      </c>
      <c r="J189" s="66" t="s">
        <v>871</v>
      </c>
    </row>
    <row r="190" spans="1:10" ht="26.1" customHeight="1" x14ac:dyDescent="0.2">
      <c r="A190" s="66" t="s">
        <v>143</v>
      </c>
      <c r="B190" s="67" t="s">
        <v>13</v>
      </c>
      <c r="C190" s="67" t="s">
        <v>144</v>
      </c>
      <c r="D190" s="67">
        <v>18</v>
      </c>
      <c r="E190" s="68" t="s">
        <v>115</v>
      </c>
      <c r="F190" s="69">
        <v>2</v>
      </c>
      <c r="G190" s="69" t="s">
        <v>873</v>
      </c>
      <c r="H190" s="69" t="s">
        <v>874</v>
      </c>
      <c r="I190" s="66" t="s">
        <v>827</v>
      </c>
      <c r="J190" s="66" t="s">
        <v>871</v>
      </c>
    </row>
    <row r="191" spans="1:10" ht="26.1" customHeight="1" x14ac:dyDescent="0.2">
      <c r="A191" s="66" t="s">
        <v>264</v>
      </c>
      <c r="B191" s="67" t="s">
        <v>13</v>
      </c>
      <c r="C191" s="67" t="s">
        <v>265</v>
      </c>
      <c r="D191" s="67">
        <v>15</v>
      </c>
      <c r="E191" s="68" t="s">
        <v>115</v>
      </c>
      <c r="F191" s="69">
        <v>1</v>
      </c>
      <c r="G191" s="69" t="s">
        <v>875</v>
      </c>
      <c r="H191" s="69" t="s">
        <v>875</v>
      </c>
      <c r="I191" s="66" t="s">
        <v>827</v>
      </c>
      <c r="J191" s="66" t="s">
        <v>871</v>
      </c>
    </row>
    <row r="192" spans="1:10" ht="26.1" customHeight="1" x14ac:dyDescent="0.2">
      <c r="A192" s="66" t="s">
        <v>113</v>
      </c>
      <c r="B192" s="67" t="s">
        <v>13</v>
      </c>
      <c r="C192" s="67" t="s">
        <v>114</v>
      </c>
      <c r="D192" s="67">
        <v>15</v>
      </c>
      <c r="E192" s="68" t="s">
        <v>115</v>
      </c>
      <c r="F192" s="69">
        <v>6</v>
      </c>
      <c r="G192" s="69" t="s">
        <v>876</v>
      </c>
      <c r="H192" s="69" t="s">
        <v>877</v>
      </c>
      <c r="I192" s="66" t="s">
        <v>827</v>
      </c>
      <c r="J192" s="66" t="s">
        <v>871</v>
      </c>
    </row>
    <row r="193" spans="1:10" ht="26.1" customHeight="1" x14ac:dyDescent="0.2">
      <c r="A193" s="66" t="s">
        <v>116</v>
      </c>
      <c r="B193" s="67" t="s">
        <v>13</v>
      </c>
      <c r="C193" s="67" t="s">
        <v>117</v>
      </c>
      <c r="D193" s="67">
        <v>15</v>
      </c>
      <c r="E193" s="68" t="s">
        <v>115</v>
      </c>
      <c r="F193" s="69">
        <v>2</v>
      </c>
      <c r="G193" s="69" t="s">
        <v>878</v>
      </c>
      <c r="H193" s="69" t="s">
        <v>879</v>
      </c>
      <c r="I193" s="66" t="s">
        <v>827</v>
      </c>
      <c r="J193" s="66" t="s">
        <v>871</v>
      </c>
    </row>
    <row r="194" spans="1:10" ht="26.1" customHeight="1" x14ac:dyDescent="0.2">
      <c r="A194" s="66" t="s">
        <v>205</v>
      </c>
      <c r="B194" s="67" t="s">
        <v>13</v>
      </c>
      <c r="C194" s="67" t="s">
        <v>206</v>
      </c>
      <c r="D194" s="67">
        <v>18</v>
      </c>
      <c r="E194" s="68" t="s">
        <v>115</v>
      </c>
      <c r="F194" s="69">
        <v>2</v>
      </c>
      <c r="G194" s="69" t="s">
        <v>880</v>
      </c>
      <c r="H194" s="69" t="s">
        <v>881</v>
      </c>
      <c r="I194" s="66" t="s">
        <v>827</v>
      </c>
      <c r="J194" s="66" t="s">
        <v>871</v>
      </c>
    </row>
    <row r="195" spans="1:10" ht="51.95" customHeight="1" x14ac:dyDescent="0.2">
      <c r="A195" s="66" t="s">
        <v>151</v>
      </c>
      <c r="B195" s="67" t="s">
        <v>13</v>
      </c>
      <c r="C195" s="67" t="s">
        <v>152</v>
      </c>
      <c r="D195" s="67">
        <v>15</v>
      </c>
      <c r="E195" s="68" t="s">
        <v>115</v>
      </c>
      <c r="F195" s="69">
        <v>1</v>
      </c>
      <c r="G195" s="69" t="s">
        <v>882</v>
      </c>
      <c r="H195" s="69" t="s">
        <v>882</v>
      </c>
      <c r="I195" s="66" t="s">
        <v>827</v>
      </c>
      <c r="J195" s="66" t="s">
        <v>871</v>
      </c>
    </row>
    <row r="196" spans="1:10" ht="51.95" customHeight="1" x14ac:dyDescent="0.2">
      <c r="A196" s="66" t="s">
        <v>118</v>
      </c>
      <c r="B196" s="67" t="s">
        <v>13</v>
      </c>
      <c r="C196" s="67" t="s">
        <v>119</v>
      </c>
      <c r="D196" s="67">
        <v>15</v>
      </c>
      <c r="E196" s="68" t="s">
        <v>115</v>
      </c>
      <c r="F196" s="69">
        <v>1</v>
      </c>
      <c r="G196" s="69" t="s">
        <v>883</v>
      </c>
      <c r="H196" s="69" t="s">
        <v>883</v>
      </c>
      <c r="I196" s="66" t="s">
        <v>827</v>
      </c>
      <c r="J196" s="66" t="s">
        <v>871</v>
      </c>
    </row>
    <row r="197" spans="1:10" x14ac:dyDescent="0.2">
      <c r="A197" s="70"/>
      <c r="B197" s="70"/>
      <c r="C197" s="70"/>
      <c r="D197" s="70"/>
      <c r="E197" s="70"/>
      <c r="F197" s="70"/>
      <c r="G197" s="70"/>
      <c r="H197" s="70"/>
      <c r="I197" s="70"/>
      <c r="J197" s="70"/>
    </row>
    <row r="198" spans="1:10" x14ac:dyDescent="0.2">
      <c r="A198" s="555"/>
      <c r="B198" s="555"/>
      <c r="C198" s="555"/>
      <c r="D198" s="71"/>
      <c r="E198" s="72"/>
      <c r="F198" s="556" t="s">
        <v>390</v>
      </c>
      <c r="G198" s="555"/>
      <c r="H198" s="557">
        <v>2243306.83</v>
      </c>
      <c r="I198" s="555"/>
      <c r="J198" s="555"/>
    </row>
    <row r="199" spans="1:10" x14ac:dyDescent="0.2">
      <c r="A199" s="555"/>
      <c r="B199" s="555"/>
      <c r="C199" s="555"/>
      <c r="D199" s="71"/>
      <c r="E199" s="72"/>
      <c r="F199" s="556" t="s">
        <v>391</v>
      </c>
      <c r="G199" s="555"/>
      <c r="H199" s="557">
        <v>433702.12</v>
      </c>
      <c r="I199" s="555"/>
      <c r="J199" s="555"/>
    </row>
    <row r="200" spans="1:10" x14ac:dyDescent="0.2">
      <c r="A200" s="555"/>
      <c r="B200" s="555"/>
      <c r="C200" s="555"/>
      <c r="D200" s="71"/>
      <c r="E200" s="72"/>
      <c r="F200" s="556" t="s">
        <v>392</v>
      </c>
      <c r="G200" s="555"/>
      <c r="H200" s="557">
        <v>2677008.9500000002</v>
      </c>
      <c r="I200" s="555"/>
      <c r="J200" s="555"/>
    </row>
    <row r="201" spans="1:10" ht="60" customHeight="1" x14ac:dyDescent="0.2">
      <c r="A201" s="73"/>
      <c r="B201" s="73"/>
      <c r="C201" s="73"/>
      <c r="D201" s="73"/>
      <c r="E201" s="73"/>
      <c r="F201" s="73"/>
      <c r="G201" s="73"/>
      <c r="H201" s="73"/>
      <c r="I201" s="73"/>
      <c r="J201" s="73"/>
    </row>
    <row r="202" spans="1:10" x14ac:dyDescent="0.2">
      <c r="A202" s="561"/>
      <c r="B202" s="512"/>
      <c r="C202" s="512"/>
      <c r="D202" s="512"/>
      <c r="E202" s="512"/>
      <c r="F202" s="512"/>
      <c r="G202" s="512"/>
      <c r="H202" s="512"/>
      <c r="I202" s="512"/>
      <c r="J202" s="512"/>
    </row>
  </sheetData>
  <mergeCells count="27">
    <mergeCell ref="A202:J202"/>
    <mergeCell ref="A199:C199"/>
    <mergeCell ref="F199:G199"/>
    <mergeCell ref="H199:J199"/>
    <mergeCell ref="A200:C200"/>
    <mergeCell ref="F200:G200"/>
    <mergeCell ref="H200:J200"/>
    <mergeCell ref="A198:C198"/>
    <mergeCell ref="F198:G198"/>
    <mergeCell ref="H198:J198"/>
    <mergeCell ref="A11:J11"/>
    <mergeCell ref="A12:A13"/>
    <mergeCell ref="A15:J15"/>
    <mergeCell ref="B12:E13"/>
    <mergeCell ref="F12:F13"/>
    <mergeCell ref="G12:H13"/>
    <mergeCell ref="A8:G8"/>
    <mergeCell ref="I8:J8"/>
    <mergeCell ref="A9:G9"/>
    <mergeCell ref="H9:H10"/>
    <mergeCell ref="A10:G10"/>
    <mergeCell ref="A1:J1"/>
    <mergeCell ref="A2:E5"/>
    <mergeCell ref="F2:J5"/>
    <mergeCell ref="A6:G6"/>
    <mergeCell ref="H6:J7"/>
    <mergeCell ref="A7:G7"/>
  </mergeCells>
  <pageMargins left="0.51181102362204722" right="0.51181102362204722" top="0.98425196850393704" bottom="0.98425196850393704" header="0.51181102362204722" footer="0.51181102362204722"/>
  <pageSetup paperSize="9" scale="69"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55"/>
  <sheetViews>
    <sheetView view="pageBreakPreview" zoomScale="115" zoomScaleNormal="100" zoomScaleSheetLayoutView="115" workbookViewId="0">
      <selection sqref="A1:G1"/>
    </sheetView>
  </sheetViews>
  <sheetFormatPr defaultColWidth="9" defaultRowHeight="12.75" x14ac:dyDescent="0.2"/>
  <cols>
    <col min="1" max="1" width="4.375" style="46" customWidth="1"/>
    <col min="2" max="2" width="10.375" style="46" customWidth="1"/>
    <col min="3" max="3" width="34" style="46" customWidth="1"/>
    <col min="4" max="4" width="9.5" style="46" customWidth="1"/>
    <col min="5" max="6" width="9.625" style="46" customWidth="1"/>
    <col min="7" max="7" width="9.5" style="46" customWidth="1"/>
    <col min="8" max="8" width="2" style="7" customWidth="1"/>
    <col min="9" max="16384" width="9" style="7"/>
  </cols>
  <sheetData>
    <row r="1" spans="1:7" ht="3.75" customHeight="1" x14ac:dyDescent="0.2">
      <c r="A1" s="610"/>
      <c r="B1" s="610"/>
      <c r="C1" s="610"/>
      <c r="D1" s="610"/>
      <c r="E1" s="610"/>
      <c r="F1" s="610"/>
      <c r="G1" s="610"/>
    </row>
    <row r="2" spans="1:7" ht="12.75" customHeight="1" x14ac:dyDescent="0.15">
      <c r="A2" s="601" t="s">
        <v>885</v>
      </c>
      <c r="B2" s="602"/>
      <c r="C2" s="603"/>
      <c r="D2" s="28"/>
      <c r="E2" s="29"/>
      <c r="F2" s="29"/>
      <c r="G2" s="30"/>
    </row>
    <row r="3" spans="1:7" x14ac:dyDescent="0.15">
      <c r="A3" s="604"/>
      <c r="B3" s="605"/>
      <c r="C3" s="606"/>
      <c r="D3" s="31"/>
      <c r="E3" s="32"/>
      <c r="F3" s="32"/>
      <c r="G3" s="33"/>
    </row>
    <row r="4" spans="1:7" x14ac:dyDescent="0.15">
      <c r="A4" s="607"/>
      <c r="B4" s="608"/>
      <c r="C4" s="609"/>
      <c r="D4" s="34"/>
      <c r="E4" s="35"/>
      <c r="F4" s="35"/>
      <c r="G4" s="36"/>
    </row>
    <row r="5" spans="1:7" x14ac:dyDescent="0.2">
      <c r="A5" s="37"/>
      <c r="B5" s="38"/>
      <c r="C5" s="38"/>
      <c r="D5" s="38"/>
      <c r="E5" s="38"/>
      <c r="F5" s="38"/>
      <c r="G5" s="39"/>
    </row>
    <row r="6" spans="1:7" ht="12.75" customHeight="1" x14ac:dyDescent="0.15">
      <c r="A6" s="581" t="s">
        <v>1094</v>
      </c>
      <c r="B6" s="582"/>
      <c r="C6" s="582"/>
      <c r="D6" s="583"/>
      <c r="E6" s="568" t="s">
        <v>1104</v>
      </c>
      <c r="F6" s="569"/>
      <c r="G6" s="570"/>
    </row>
    <row r="7" spans="1:7" x14ac:dyDescent="0.15">
      <c r="A7" s="581" t="s">
        <v>57432</v>
      </c>
      <c r="B7" s="582"/>
      <c r="C7" s="582"/>
      <c r="D7" s="582"/>
      <c r="E7" s="582"/>
      <c r="F7" s="582"/>
      <c r="G7" s="583"/>
    </row>
    <row r="8" spans="1:7" x14ac:dyDescent="0.15">
      <c r="A8" s="581" t="s">
        <v>1095</v>
      </c>
      <c r="B8" s="582"/>
      <c r="C8" s="582"/>
      <c r="D8" s="583"/>
      <c r="E8" s="40" t="s">
        <v>1096</v>
      </c>
      <c r="F8" s="571" t="s">
        <v>1097</v>
      </c>
      <c r="G8" s="572"/>
    </row>
    <row r="9" spans="1:7" ht="12.75" customHeight="1" x14ac:dyDescent="0.15">
      <c r="A9" s="581" t="s">
        <v>1102</v>
      </c>
      <c r="B9" s="582"/>
      <c r="C9" s="582"/>
      <c r="D9" s="583"/>
      <c r="E9" s="41">
        <v>0.24510000000000001</v>
      </c>
      <c r="F9" s="42" t="s">
        <v>1098</v>
      </c>
      <c r="G9" s="42" t="s">
        <v>1099</v>
      </c>
    </row>
    <row r="10" spans="1:7" ht="12.75" customHeight="1" x14ac:dyDescent="0.15">
      <c r="A10" s="581" t="s">
        <v>1103</v>
      </c>
      <c r="B10" s="582"/>
      <c r="C10" s="582"/>
      <c r="D10" s="583"/>
      <c r="E10" s="41"/>
      <c r="F10" s="42" t="s">
        <v>1100</v>
      </c>
      <c r="G10" s="42" t="s">
        <v>1101</v>
      </c>
    </row>
    <row r="11" spans="1:7" ht="6" customHeight="1" x14ac:dyDescent="0.2">
      <c r="A11" s="43"/>
      <c r="B11" s="43"/>
      <c r="C11" s="43"/>
      <c r="D11" s="43"/>
      <c r="E11" s="43"/>
      <c r="F11" s="43"/>
      <c r="G11" s="44"/>
    </row>
    <row r="12" spans="1:7" ht="20.25" customHeight="1" x14ac:dyDescent="0.2">
      <c r="A12" s="579" t="s">
        <v>1107</v>
      </c>
      <c r="B12" s="592" t="s">
        <v>1105</v>
      </c>
      <c r="C12" s="593"/>
      <c r="D12" s="579" t="s">
        <v>1106</v>
      </c>
      <c r="E12" s="590" t="s">
        <v>0</v>
      </c>
      <c r="F12" s="45" t="s">
        <v>886</v>
      </c>
      <c r="G12" s="45" t="s">
        <v>887</v>
      </c>
    </row>
    <row r="13" spans="1:7" ht="15.75" customHeight="1" x14ac:dyDescent="0.2">
      <c r="A13" s="580"/>
      <c r="B13" s="594"/>
      <c r="C13" s="595"/>
      <c r="D13" s="580"/>
      <c r="E13" s="591"/>
      <c r="F13" s="13">
        <v>1.1329</v>
      </c>
      <c r="G13" s="13">
        <v>0.70330000000000004</v>
      </c>
    </row>
    <row r="14" spans="1:7" ht="6" customHeight="1" x14ac:dyDescent="0.2"/>
    <row r="15" spans="1:7" ht="3" customHeight="1" x14ac:dyDescent="0.2"/>
    <row r="16" spans="1:7" ht="6" customHeight="1" x14ac:dyDescent="0.2"/>
    <row r="17" spans="1:7" ht="13.5" customHeight="1" x14ac:dyDescent="0.2">
      <c r="A17" s="596" t="s">
        <v>1113</v>
      </c>
      <c r="B17" s="596"/>
      <c r="C17" s="596"/>
      <c r="D17" s="596"/>
      <c r="E17" s="596"/>
      <c r="F17" s="596"/>
      <c r="G17" s="597"/>
    </row>
    <row r="18" spans="1:7" ht="13.5" customHeight="1" x14ac:dyDescent="0.2">
      <c r="A18" s="588" t="s">
        <v>1112</v>
      </c>
      <c r="B18" s="589"/>
      <c r="C18" s="584" t="s">
        <v>57433</v>
      </c>
      <c r="D18" s="586" t="s">
        <v>57434</v>
      </c>
      <c r="E18" s="587"/>
      <c r="F18" s="586" t="s">
        <v>57435</v>
      </c>
      <c r="G18" s="587"/>
    </row>
    <row r="19" spans="1:7" ht="27" customHeight="1" x14ac:dyDescent="0.2">
      <c r="A19" s="588"/>
      <c r="B19" s="589"/>
      <c r="C19" s="585"/>
      <c r="D19" s="47" t="s">
        <v>57436</v>
      </c>
      <c r="E19" s="47" t="s">
        <v>57437</v>
      </c>
      <c r="F19" s="47" t="s">
        <v>57436</v>
      </c>
      <c r="G19" s="47" t="s">
        <v>57437</v>
      </c>
    </row>
    <row r="20" spans="1:7" ht="13.5" customHeight="1" x14ac:dyDescent="0.2">
      <c r="A20" s="598" t="s">
        <v>57438</v>
      </c>
      <c r="B20" s="598"/>
      <c r="C20" s="598"/>
      <c r="D20" s="598"/>
      <c r="E20" s="598"/>
      <c r="F20" s="598"/>
      <c r="G20" s="599"/>
    </row>
    <row r="21" spans="1:7" ht="13.5" customHeight="1" x14ac:dyDescent="0.2">
      <c r="A21" s="575" t="s">
        <v>57439</v>
      </c>
      <c r="B21" s="576"/>
      <c r="C21" s="48" t="s">
        <v>57440</v>
      </c>
      <c r="D21" s="49">
        <v>0</v>
      </c>
      <c r="E21" s="50">
        <v>0</v>
      </c>
      <c r="F21" s="49">
        <v>0.2</v>
      </c>
      <c r="G21" s="50">
        <v>0.2</v>
      </c>
    </row>
    <row r="22" spans="1:7" ht="13.5" customHeight="1" x14ac:dyDescent="0.2">
      <c r="A22" s="573" t="s">
        <v>57441</v>
      </c>
      <c r="B22" s="574"/>
      <c r="C22" s="51" t="s">
        <v>57442</v>
      </c>
      <c r="D22" s="52">
        <v>1.4999999999999999E-2</v>
      </c>
      <c r="E22" s="53">
        <v>1.4999999999999999E-2</v>
      </c>
      <c r="F22" s="52">
        <v>1.4999999999999999E-2</v>
      </c>
      <c r="G22" s="53">
        <v>1.4999999999999999E-2</v>
      </c>
    </row>
    <row r="23" spans="1:7" ht="13.5" customHeight="1" x14ac:dyDescent="0.2">
      <c r="A23" s="575" t="s">
        <v>57443</v>
      </c>
      <c r="B23" s="576"/>
      <c r="C23" s="48" t="s">
        <v>57444</v>
      </c>
      <c r="D23" s="49">
        <v>0.01</v>
      </c>
      <c r="E23" s="50">
        <v>0.01</v>
      </c>
      <c r="F23" s="49">
        <v>0.01</v>
      </c>
      <c r="G23" s="50">
        <v>0.01</v>
      </c>
    </row>
    <row r="24" spans="1:7" ht="13.5" customHeight="1" x14ac:dyDescent="0.2">
      <c r="A24" s="573" t="s">
        <v>57445</v>
      </c>
      <c r="B24" s="574"/>
      <c r="C24" s="51" t="s">
        <v>57446</v>
      </c>
      <c r="D24" s="52">
        <v>2E-3</v>
      </c>
      <c r="E24" s="53">
        <v>2E-3</v>
      </c>
      <c r="F24" s="52">
        <v>2E-3</v>
      </c>
      <c r="G24" s="53">
        <v>2E-3</v>
      </c>
    </row>
    <row r="25" spans="1:7" ht="13.5" customHeight="1" x14ac:dyDescent="0.2">
      <c r="A25" s="588" t="s">
        <v>1114</v>
      </c>
      <c r="B25" s="589"/>
      <c r="C25" s="48" t="s">
        <v>57447</v>
      </c>
      <c r="D25" s="49">
        <v>6.0000000000000001E-3</v>
      </c>
      <c r="E25" s="50">
        <v>6.0000000000000001E-3</v>
      </c>
      <c r="F25" s="49">
        <v>6.0000000000000001E-3</v>
      </c>
      <c r="G25" s="50">
        <v>6.0000000000000001E-3</v>
      </c>
    </row>
    <row r="26" spans="1:7" ht="13.5" customHeight="1" x14ac:dyDescent="0.2">
      <c r="A26" s="573" t="s">
        <v>57448</v>
      </c>
      <c r="B26" s="574"/>
      <c r="C26" s="51" t="s">
        <v>57449</v>
      </c>
      <c r="D26" s="52">
        <v>2.5000000000000001E-2</v>
      </c>
      <c r="E26" s="53">
        <v>2.5000000000000001E-2</v>
      </c>
      <c r="F26" s="52">
        <v>2.5000000000000001E-2</v>
      </c>
      <c r="G26" s="53">
        <v>2.5000000000000001E-2</v>
      </c>
    </row>
    <row r="27" spans="1:7" ht="13.5" customHeight="1" x14ac:dyDescent="0.2">
      <c r="A27" s="575" t="s">
        <v>57450</v>
      </c>
      <c r="B27" s="576"/>
      <c r="C27" s="48" t="s">
        <v>57451</v>
      </c>
      <c r="D27" s="49">
        <v>0.03</v>
      </c>
      <c r="E27" s="50">
        <v>0.03</v>
      </c>
      <c r="F27" s="49">
        <v>0.03</v>
      </c>
      <c r="G27" s="50">
        <v>0.03</v>
      </c>
    </row>
    <row r="28" spans="1:7" ht="13.5" customHeight="1" x14ac:dyDescent="0.2">
      <c r="A28" s="573" t="s">
        <v>57452</v>
      </c>
      <c r="B28" s="574"/>
      <c r="C28" s="51" t="s">
        <v>57453</v>
      </c>
      <c r="D28" s="52">
        <v>0.08</v>
      </c>
      <c r="E28" s="53">
        <v>0.08</v>
      </c>
      <c r="F28" s="52">
        <v>0.08</v>
      </c>
      <c r="G28" s="53">
        <v>0.08</v>
      </c>
    </row>
    <row r="29" spans="1:7" ht="13.5" customHeight="1" x14ac:dyDescent="0.2">
      <c r="A29" s="575" t="s">
        <v>57454</v>
      </c>
      <c r="B29" s="576"/>
      <c r="C29" s="48" t="s">
        <v>57455</v>
      </c>
      <c r="D29" s="49">
        <v>0.01</v>
      </c>
      <c r="E29" s="50">
        <v>0.01</v>
      </c>
      <c r="F29" s="49">
        <v>0.01</v>
      </c>
      <c r="G29" s="50">
        <v>0.01</v>
      </c>
    </row>
    <row r="30" spans="1:7" ht="13.5" customHeight="1" x14ac:dyDescent="0.2">
      <c r="A30" s="573" t="s">
        <v>57456</v>
      </c>
      <c r="B30" s="574"/>
      <c r="C30" s="54" t="s">
        <v>57457</v>
      </c>
      <c r="D30" s="52">
        <v>0.17799999999999999</v>
      </c>
      <c r="E30" s="53">
        <v>0.17799999999999999</v>
      </c>
      <c r="F30" s="52">
        <v>0.378</v>
      </c>
      <c r="G30" s="53">
        <v>0.378</v>
      </c>
    </row>
    <row r="31" spans="1:7" ht="13.5" customHeight="1" x14ac:dyDescent="0.2">
      <c r="A31" s="598" t="s">
        <v>57458</v>
      </c>
      <c r="B31" s="598"/>
      <c r="C31" s="598"/>
      <c r="D31" s="598"/>
      <c r="E31" s="598"/>
      <c r="F31" s="598"/>
      <c r="G31" s="599"/>
    </row>
    <row r="32" spans="1:7" ht="13.5" customHeight="1" x14ac:dyDescent="0.2">
      <c r="A32" s="575" t="s">
        <v>57459</v>
      </c>
      <c r="B32" s="576"/>
      <c r="C32" s="48" t="s">
        <v>57460</v>
      </c>
      <c r="D32" s="49">
        <v>0.17979999999999999</v>
      </c>
      <c r="E32" s="55" t="s">
        <v>57461</v>
      </c>
      <c r="F32" s="49">
        <v>0.17979999999999999</v>
      </c>
      <c r="G32" s="55" t="s">
        <v>57461</v>
      </c>
    </row>
    <row r="33" spans="1:7" ht="13.5" customHeight="1" x14ac:dyDescent="0.2">
      <c r="A33" s="573" t="s">
        <v>57462</v>
      </c>
      <c r="B33" s="574"/>
      <c r="C33" s="51" t="s">
        <v>57463</v>
      </c>
      <c r="D33" s="52">
        <v>4.87E-2</v>
      </c>
      <c r="E33" s="54" t="s">
        <v>57461</v>
      </c>
      <c r="F33" s="52">
        <v>4.87E-2</v>
      </c>
      <c r="G33" s="54" t="s">
        <v>57461</v>
      </c>
    </row>
    <row r="34" spans="1:7" ht="13.5" customHeight="1" x14ac:dyDescent="0.2">
      <c r="A34" s="575" t="s">
        <v>57464</v>
      </c>
      <c r="B34" s="576"/>
      <c r="C34" s="48" t="s">
        <v>57465</v>
      </c>
      <c r="D34" s="49">
        <v>8.6E-3</v>
      </c>
      <c r="E34" s="50">
        <v>6.6E-3</v>
      </c>
      <c r="F34" s="49">
        <v>8.6E-3</v>
      </c>
      <c r="G34" s="50">
        <v>6.6E-3</v>
      </c>
    </row>
    <row r="35" spans="1:7" ht="13.5" customHeight="1" x14ac:dyDescent="0.2">
      <c r="A35" s="573" t="s">
        <v>57466</v>
      </c>
      <c r="B35" s="574"/>
      <c r="C35" s="51" t="s">
        <v>57467</v>
      </c>
      <c r="D35" s="52">
        <v>0.1084</v>
      </c>
      <c r="E35" s="53">
        <v>8.3299999999999999E-2</v>
      </c>
      <c r="F35" s="52">
        <v>0.1084</v>
      </c>
      <c r="G35" s="53">
        <v>8.3299999999999999E-2</v>
      </c>
    </row>
    <row r="36" spans="1:7" ht="13.5" customHeight="1" x14ac:dyDescent="0.2">
      <c r="A36" s="575" t="s">
        <v>57468</v>
      </c>
      <c r="B36" s="576"/>
      <c r="C36" s="48" t="s">
        <v>57469</v>
      </c>
      <c r="D36" s="49">
        <v>6.9999999999999999E-4</v>
      </c>
      <c r="E36" s="50">
        <v>5.0000000000000001E-4</v>
      </c>
      <c r="F36" s="49">
        <v>6.9999999999999999E-4</v>
      </c>
      <c r="G36" s="50">
        <v>5.0000000000000001E-4</v>
      </c>
    </row>
    <row r="37" spans="1:7" ht="13.5" customHeight="1" x14ac:dyDescent="0.2">
      <c r="A37" s="573" t="s">
        <v>57470</v>
      </c>
      <c r="B37" s="574"/>
      <c r="C37" s="51" t="s">
        <v>57471</v>
      </c>
      <c r="D37" s="52">
        <v>7.1999999999999998E-3</v>
      </c>
      <c r="E37" s="53">
        <v>5.5999999999999999E-3</v>
      </c>
      <c r="F37" s="52">
        <v>7.1999999999999998E-3</v>
      </c>
      <c r="G37" s="53">
        <v>5.5999999999999999E-3</v>
      </c>
    </row>
    <row r="38" spans="1:7" ht="13.5" customHeight="1" x14ac:dyDescent="0.2">
      <c r="A38" s="575" t="s">
        <v>57472</v>
      </c>
      <c r="B38" s="576"/>
      <c r="C38" s="48" t="s">
        <v>57473</v>
      </c>
      <c r="D38" s="49">
        <v>1.24E-2</v>
      </c>
      <c r="E38" s="55" t="s">
        <v>57461</v>
      </c>
      <c r="F38" s="49">
        <v>1.24E-2</v>
      </c>
      <c r="G38" s="55" t="s">
        <v>57461</v>
      </c>
    </row>
    <row r="39" spans="1:7" ht="13.5" customHeight="1" x14ac:dyDescent="0.2">
      <c r="A39" s="573" t="s">
        <v>57474</v>
      </c>
      <c r="B39" s="574"/>
      <c r="C39" s="51" t="s">
        <v>57475</v>
      </c>
      <c r="D39" s="52">
        <v>1E-3</v>
      </c>
      <c r="E39" s="53">
        <v>8.0000000000000004E-4</v>
      </c>
      <c r="F39" s="52">
        <v>1E-3</v>
      </c>
      <c r="G39" s="53">
        <v>8.0000000000000004E-4</v>
      </c>
    </row>
    <row r="40" spans="1:7" ht="13.5" customHeight="1" x14ac:dyDescent="0.2">
      <c r="A40" s="575" t="s">
        <v>57476</v>
      </c>
      <c r="B40" s="576"/>
      <c r="C40" s="48" t="s">
        <v>57477</v>
      </c>
      <c r="D40" s="49">
        <v>8.1799999999999998E-2</v>
      </c>
      <c r="E40" s="50">
        <v>6.2899999999999998E-2</v>
      </c>
      <c r="F40" s="49">
        <v>8.1799999999999998E-2</v>
      </c>
      <c r="G40" s="50">
        <v>6.2899999999999998E-2</v>
      </c>
    </row>
    <row r="41" spans="1:7" ht="13.5" customHeight="1" x14ac:dyDescent="0.2">
      <c r="A41" s="573" t="s">
        <v>57478</v>
      </c>
      <c r="B41" s="574"/>
      <c r="C41" s="51" t="s">
        <v>57479</v>
      </c>
      <c r="D41" s="52">
        <v>4.0000000000000002E-4</v>
      </c>
      <c r="E41" s="53">
        <v>2.9999999999999997E-4</v>
      </c>
      <c r="F41" s="52">
        <v>4.0000000000000002E-4</v>
      </c>
      <c r="G41" s="53">
        <v>2.9999999999999997E-4</v>
      </c>
    </row>
    <row r="42" spans="1:7" ht="13.5" customHeight="1" x14ac:dyDescent="0.2">
      <c r="A42" s="575" t="s">
        <v>57480</v>
      </c>
      <c r="B42" s="576"/>
      <c r="C42" s="55" t="s">
        <v>57457</v>
      </c>
      <c r="D42" s="49">
        <v>0.44900000000000001</v>
      </c>
      <c r="E42" s="50">
        <v>0.16</v>
      </c>
      <c r="F42" s="49">
        <v>0.44900000000000001</v>
      </c>
      <c r="G42" s="50">
        <v>0.16</v>
      </c>
    </row>
    <row r="43" spans="1:7" ht="13.5" customHeight="1" x14ac:dyDescent="0.2">
      <c r="A43" s="598" t="s">
        <v>57481</v>
      </c>
      <c r="B43" s="598"/>
      <c r="C43" s="598"/>
      <c r="D43" s="598"/>
      <c r="E43" s="598"/>
      <c r="F43" s="598"/>
      <c r="G43" s="599"/>
    </row>
    <row r="44" spans="1:7" ht="13.5" customHeight="1" x14ac:dyDescent="0.2">
      <c r="A44" s="575" t="s">
        <v>57482</v>
      </c>
      <c r="B44" s="576"/>
      <c r="C44" s="48" t="s">
        <v>57483</v>
      </c>
      <c r="D44" s="49">
        <v>4.3400000000000001E-2</v>
      </c>
      <c r="E44" s="50">
        <v>3.3399999999999999E-2</v>
      </c>
      <c r="F44" s="49">
        <v>4.3400000000000001E-2</v>
      </c>
      <c r="G44" s="50">
        <v>3.3399999999999999E-2</v>
      </c>
    </row>
    <row r="45" spans="1:7" ht="13.5" customHeight="1" x14ac:dyDescent="0.2">
      <c r="A45" s="573" t="s">
        <v>57484</v>
      </c>
      <c r="B45" s="574"/>
      <c r="C45" s="51" t="s">
        <v>57485</v>
      </c>
      <c r="D45" s="52">
        <v>1E-3</v>
      </c>
      <c r="E45" s="53">
        <v>8.0000000000000004E-4</v>
      </c>
      <c r="F45" s="52">
        <v>1E-3</v>
      </c>
      <c r="G45" s="53">
        <v>8.0000000000000004E-4</v>
      </c>
    </row>
    <row r="46" spans="1:7" ht="13.5" customHeight="1" x14ac:dyDescent="0.2">
      <c r="A46" s="575" t="s">
        <v>57486</v>
      </c>
      <c r="B46" s="576"/>
      <c r="C46" s="48" t="s">
        <v>57487</v>
      </c>
      <c r="D46" s="49">
        <v>5.0700000000000002E-2</v>
      </c>
      <c r="E46" s="50">
        <v>3.9E-2</v>
      </c>
      <c r="F46" s="49">
        <v>5.0700000000000002E-2</v>
      </c>
      <c r="G46" s="50">
        <v>3.9E-2</v>
      </c>
    </row>
    <row r="47" spans="1:7" ht="13.5" customHeight="1" x14ac:dyDescent="0.2">
      <c r="A47" s="573" t="s">
        <v>57488</v>
      </c>
      <c r="B47" s="574"/>
      <c r="C47" s="51" t="s">
        <v>57489</v>
      </c>
      <c r="D47" s="52">
        <v>3.3500000000000002E-2</v>
      </c>
      <c r="E47" s="53">
        <v>2.58E-2</v>
      </c>
      <c r="F47" s="52">
        <v>3.3500000000000002E-2</v>
      </c>
      <c r="G47" s="53">
        <v>2.58E-2</v>
      </c>
    </row>
    <row r="48" spans="1:7" ht="13.5" customHeight="1" x14ac:dyDescent="0.2">
      <c r="A48" s="575" t="s">
        <v>57490</v>
      </c>
      <c r="B48" s="576"/>
      <c r="C48" s="48" t="s">
        <v>57491</v>
      </c>
      <c r="D48" s="49">
        <v>3.7000000000000002E-3</v>
      </c>
      <c r="E48" s="50">
        <v>2.8E-3</v>
      </c>
      <c r="F48" s="49">
        <v>3.7000000000000002E-3</v>
      </c>
      <c r="G48" s="50">
        <v>2.8E-3</v>
      </c>
    </row>
    <row r="49" spans="1:8" ht="13.5" customHeight="1" x14ac:dyDescent="0.2">
      <c r="A49" s="573" t="s">
        <v>57492</v>
      </c>
      <c r="B49" s="574"/>
      <c r="C49" s="54" t="s">
        <v>57457</v>
      </c>
      <c r="D49" s="52">
        <v>0.1323</v>
      </c>
      <c r="E49" s="53">
        <v>0.1018</v>
      </c>
      <c r="F49" s="52">
        <v>0.1323</v>
      </c>
      <c r="G49" s="53">
        <v>0.1018</v>
      </c>
    </row>
    <row r="50" spans="1:8" ht="13.5" customHeight="1" x14ac:dyDescent="0.2">
      <c r="A50" s="598" t="s">
        <v>57493</v>
      </c>
      <c r="B50" s="598"/>
      <c r="C50" s="598"/>
      <c r="D50" s="598"/>
      <c r="E50" s="598"/>
      <c r="F50" s="598"/>
      <c r="G50" s="599"/>
    </row>
    <row r="51" spans="1:8" ht="13.5" customHeight="1" x14ac:dyDescent="0.2">
      <c r="A51" s="575" t="s">
        <v>57494</v>
      </c>
      <c r="B51" s="576"/>
      <c r="C51" s="48" t="s">
        <v>57495</v>
      </c>
      <c r="D51" s="49">
        <v>7.9899999999999999E-2</v>
      </c>
      <c r="E51" s="50">
        <v>2.8500000000000001E-2</v>
      </c>
      <c r="F51" s="49">
        <v>0.16969999999999999</v>
      </c>
      <c r="G51" s="50">
        <v>6.0499999999999998E-2</v>
      </c>
    </row>
    <row r="52" spans="1:8" ht="33" customHeight="1" x14ac:dyDescent="0.2">
      <c r="A52" s="577" t="s">
        <v>57496</v>
      </c>
      <c r="B52" s="578"/>
      <c r="C52" s="56" t="s">
        <v>57497</v>
      </c>
      <c r="D52" s="57">
        <v>3.7000000000000002E-3</v>
      </c>
      <c r="E52" s="58">
        <v>2.8E-3</v>
      </c>
      <c r="F52" s="57">
        <v>3.8999999999999998E-3</v>
      </c>
      <c r="G52" s="58">
        <v>3.0000000000000001E-3</v>
      </c>
    </row>
    <row r="53" spans="1:8" ht="13.5" customHeight="1" x14ac:dyDescent="0.2">
      <c r="A53" s="575" t="s">
        <v>57498</v>
      </c>
      <c r="B53" s="576"/>
      <c r="C53" s="55" t="s">
        <v>57457</v>
      </c>
      <c r="D53" s="49">
        <v>8.3599999999999994E-2</v>
      </c>
      <c r="E53" s="50">
        <v>3.1300000000000001E-2</v>
      </c>
      <c r="F53" s="49">
        <v>0.1736</v>
      </c>
      <c r="G53" s="50">
        <v>6.3500000000000001E-2</v>
      </c>
    </row>
    <row r="54" spans="1:8" ht="13.5" customHeight="1" x14ac:dyDescent="0.2">
      <c r="A54" s="598" t="s">
        <v>57499</v>
      </c>
      <c r="B54" s="598"/>
      <c r="C54" s="599"/>
      <c r="D54" s="59">
        <v>0.84289999999999998</v>
      </c>
      <c r="E54" s="60">
        <v>0.47110000000000002</v>
      </c>
      <c r="F54" s="61">
        <v>1.1329</v>
      </c>
      <c r="G54" s="60">
        <v>0.70330000000000004</v>
      </c>
    </row>
    <row r="55" spans="1:8" ht="9" customHeight="1" x14ac:dyDescent="0.2">
      <c r="A55" s="600" t="s">
        <v>912</v>
      </c>
      <c r="B55" s="600"/>
      <c r="C55" s="600"/>
      <c r="D55" s="600"/>
      <c r="E55" s="600"/>
      <c r="F55" s="600"/>
      <c r="G55" s="600"/>
      <c r="H55" s="600"/>
    </row>
  </sheetData>
  <mergeCells count="54">
    <mergeCell ref="A1:G1"/>
    <mergeCell ref="A34:B34"/>
    <mergeCell ref="A35:B35"/>
    <mergeCell ref="A36:B36"/>
    <mergeCell ref="A29:B29"/>
    <mergeCell ref="A30:B30"/>
    <mergeCell ref="A31:G31"/>
    <mergeCell ref="A32:B32"/>
    <mergeCell ref="A33:B33"/>
    <mergeCell ref="A25:B25"/>
    <mergeCell ref="A28:B28"/>
    <mergeCell ref="A20:G20"/>
    <mergeCell ref="A21:B21"/>
    <mergeCell ref="A22:B22"/>
    <mergeCell ref="A23:B23"/>
    <mergeCell ref="A24:B24"/>
    <mergeCell ref="A54:C54"/>
    <mergeCell ref="A55:H55"/>
    <mergeCell ref="A2:C4"/>
    <mergeCell ref="A6:D6"/>
    <mergeCell ref="A8:D8"/>
    <mergeCell ref="A9:D9"/>
    <mergeCell ref="A10:D10"/>
    <mergeCell ref="D12:D13"/>
    <mergeCell ref="A50:G50"/>
    <mergeCell ref="A51:B51"/>
    <mergeCell ref="A46:B46"/>
    <mergeCell ref="A37:B37"/>
    <mergeCell ref="A38:B38"/>
    <mergeCell ref="A39:B39"/>
    <mergeCell ref="A40:B40"/>
    <mergeCell ref="A41:B41"/>
    <mergeCell ref="A53:B53"/>
    <mergeCell ref="A42:B42"/>
    <mergeCell ref="A43:G43"/>
    <mergeCell ref="A44:B44"/>
    <mergeCell ref="A45:B45"/>
    <mergeCell ref="A49:B49"/>
    <mergeCell ref="E6:G6"/>
    <mergeCell ref="F8:G8"/>
    <mergeCell ref="A47:B47"/>
    <mergeCell ref="A48:B48"/>
    <mergeCell ref="A52:B52"/>
    <mergeCell ref="A12:A13"/>
    <mergeCell ref="A7:G7"/>
    <mergeCell ref="C18:C19"/>
    <mergeCell ref="D18:E18"/>
    <mergeCell ref="F18:G18"/>
    <mergeCell ref="A18:B19"/>
    <mergeCell ref="E12:E13"/>
    <mergeCell ref="B12:C13"/>
    <mergeCell ref="A26:B26"/>
    <mergeCell ref="A27:B27"/>
    <mergeCell ref="A17:G17"/>
  </mergeCells>
  <pageMargins left="0.70866141732283472" right="0.70866141732283472" top="0.74803149606299213" bottom="0.74803149606299213" header="0.31496062992125984" footer="0.31496062992125984"/>
  <pageSetup paperSize="9" scale="91"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12</vt:i4>
      </vt:variant>
      <vt:variant>
        <vt:lpstr>Intervalos Nomeados</vt:lpstr>
      </vt:variant>
      <vt:variant>
        <vt:i4>13</vt:i4>
      </vt:variant>
    </vt:vector>
  </HeadingPairs>
  <TitlesOfParts>
    <vt:vector size="25" baseType="lpstr">
      <vt:lpstr>EMOP 03-2026</vt:lpstr>
      <vt:lpstr>EMOP-I 03-2026</vt:lpstr>
      <vt:lpstr>SINAPI 03-2026</vt:lpstr>
      <vt:lpstr>SINAPI-I 03-2026</vt:lpstr>
      <vt:lpstr>BDI</vt:lpstr>
      <vt:lpstr>Orçamento</vt:lpstr>
      <vt:lpstr>Memória de Cálculo</vt:lpstr>
      <vt:lpstr>Cronograma</vt:lpstr>
      <vt:lpstr>Cotações</vt:lpstr>
      <vt:lpstr>CPUs</vt:lpstr>
      <vt:lpstr>Curva ABC de Serviços</vt:lpstr>
      <vt:lpstr>Encargos Sociais</vt:lpstr>
      <vt:lpstr>BDI!Area_de_impressao</vt:lpstr>
      <vt:lpstr>Cotações!Area_de_impressao</vt:lpstr>
      <vt:lpstr>CPUs!Area_de_impressao</vt:lpstr>
      <vt:lpstr>Cronograma!Area_de_impressao</vt:lpstr>
      <vt:lpstr>'Encargos Sociais'!Area_de_impressao</vt:lpstr>
      <vt:lpstr>'Memória de Cálculo'!Area_de_impressao</vt:lpstr>
      <vt:lpstr>Orçamento!Area_de_impressao</vt:lpstr>
      <vt:lpstr>'EMOP 03-2026'!Banco_de_dados</vt:lpstr>
      <vt:lpstr>'EMOP-I 03-2026'!Banco_de_dados</vt:lpstr>
      <vt:lpstr>Cotações!Titulos_de_impressao</vt:lpstr>
      <vt:lpstr>Cronograma!Titulos_de_impressao</vt:lpstr>
      <vt:lpstr>'Memória de Cálculo'!Titulos_de_impressao</vt:lpstr>
      <vt:lpstr>Orçamento!Titulos_de_impressao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Administrador</cp:lastModifiedBy>
  <cp:revision>0</cp:revision>
  <cp:lastPrinted>2026-05-19T19:25:05Z</cp:lastPrinted>
  <dcterms:created xsi:type="dcterms:W3CDTF">2023-05-23T14:49:03Z</dcterms:created>
  <dcterms:modified xsi:type="dcterms:W3CDTF">2026-05-19T19:45:18Z</dcterms:modified>
</cp:coreProperties>
</file>